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Producto" sheetId="2" r:id="rId5"/>
    <sheet state="visible" name="Ubicacion" sheetId="3" r:id="rId6"/>
    <sheet state="visible" name="Minorista" sheetId="4" r:id="rId7"/>
    <sheet state="visible" name="Fecha" sheetId="5" r:id="rId8"/>
    <sheet state="visible" name="Ventas" sheetId="6" r:id="rId9"/>
  </sheets>
  <definedNames>
    <definedName hidden="1" localSheetId="0" name="_xlnm._FilterDatabase">Data!$A$1:$P$9649</definedName>
  </definedNames>
  <calcPr/>
  <extLst>
    <ext uri="GoogleSheetsCustomDataVersion2">
      <go:sheetsCustomData xmlns:go="http://customooxmlschemas.google.com/" r:id="rId10" roundtripDataChecksum="8i/mQb6qzVyMxfaieMzDtJLEseGCusnxHqZPnxjITB0="/>
    </ext>
  </extLst>
</workbook>
</file>

<file path=xl/sharedStrings.xml><?xml version="1.0" encoding="utf-8"?>
<sst xmlns="http://schemas.openxmlformats.org/spreadsheetml/2006/main" count="77396" uniqueCount="151">
  <si>
    <t>Minorista</t>
  </si>
  <si>
    <t>ID Minorista</t>
  </si>
  <si>
    <t>Fecha de Factura</t>
  </si>
  <si>
    <t>Region</t>
  </si>
  <si>
    <t>Estado</t>
  </si>
  <si>
    <t>Ciudad</t>
  </si>
  <si>
    <t>Producto</t>
  </si>
  <si>
    <t>Precio por Unidad</t>
  </si>
  <si>
    <t>Unidades Vendidas</t>
  </si>
  <si>
    <t>Ventas Totales</t>
  </si>
  <si>
    <t>Ganancia Operativa</t>
  </si>
  <si>
    <t>Margen Operativo</t>
  </si>
  <si>
    <t>Metodo de Venta</t>
  </si>
  <si>
    <t>Metodo de Pago</t>
  </si>
  <si>
    <t>Tipo de Cliente</t>
  </si>
  <si>
    <t>Foot Locker</t>
  </si>
  <si>
    <t>Northeast</t>
  </si>
  <si>
    <t>New York</t>
  </si>
  <si>
    <t>Men's Street Footwear</t>
  </si>
  <si>
    <t>In-store</t>
  </si>
  <si>
    <t>Transferencia bancaria</t>
  </si>
  <si>
    <t>Nuevo</t>
  </si>
  <si>
    <t>Men's Athletic Footwear</t>
  </si>
  <si>
    <t>Tarjeta</t>
  </si>
  <si>
    <t>Recurrente</t>
  </si>
  <si>
    <t>Women's Street Footwear</t>
  </si>
  <si>
    <t>Women's Athletic Footwear</t>
  </si>
  <si>
    <t>Men's Apparel</t>
  </si>
  <si>
    <t>Women's Apparel</t>
  </si>
  <si>
    <t>Efectivo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</si>
  <si>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</si>
  <si>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</si>
  <si>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</si>
  <si>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</si>
  <si>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</si>
  <si>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</si>
  <si>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</si>
  <si>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</si>
  <si>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</si>
  <si>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</si>
  <si>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</si>
  <si>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</si>
  <si>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</si>
  <si>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</si>
  <si>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</si>
  <si>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</si>
  <si>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</si>
  <si>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</si>
  <si>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</si>
  <si>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</si>
  <si>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</si>
  <si>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</si>
  <si>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</si>
  <si>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</si>
  <si>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</si>
  <si>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</si>
  <si>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</si>
  <si>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</si>
  <si>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</si>
  <si>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</si>
  <si>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</si>
  <si>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</si>
  <si>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</si>
  <si>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</si>
  <si>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</si>
  <si>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</si>
  <si>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</si>
  <si>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</si>
  <si>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</si>
  <si>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</si>
  <si>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</si>
  <si>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</si>
  <si>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</si>
  <si>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</si>
  <si>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</si>
  <si>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</si>
  <si>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</si>
  <si>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</si>
  <si>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</si>
  <si>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</si>
  <si>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</si>
  <si>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</si>
  <si>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</si>
  <si>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</si>
  <si>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</si>
  <si>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</si>
  <si>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</si>
  <si>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</si>
  <si>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</si>
  <si>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</si>
  <si>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</si>
  <si>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</si>
  <si>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</si>
  <si>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</si>
  <si>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</si>
  <si>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</si>
  <si>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</si>
  <si>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</si>
  <si>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</si>
  <si>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</si>
  <si>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</si>
  <si>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</si>
  <si>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</si>
  <si>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</si>
  <si>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</si>
  <si>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</si>
  <si>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</si>
  <si>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</si>
  <si>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</si>
  <si>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</si>
  <si>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</si>
  <si>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</si>
  <si>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</si>
  <si>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</si>
  <si>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</si>
  <si>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</si>
  <si>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</si>
  <si>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</si>
  <si>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</si>
  <si>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</si>
  <si>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</si>
  <si>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</si>
  <si>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</si>
  <si>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</si>
  <si>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</si>
  <si>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</si>
  <si>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</si>
  <si>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</si>
  <si>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</si>
  <si>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</si>
  <si>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</si>
  <si>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</si>
  <si>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</si>
  <si>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</si>
  <si>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</si>
  <si>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</si>
  <si>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</si>
  <si>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</si>
  <si>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</si>
  <si>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</si>
  <si>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</si>
  <si>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ID Producto</t>
  </si>
  <si>
    <t>Llave_Aux</t>
  </si>
  <si>
    <t>ID Ubicacion</t>
  </si>
  <si>
    <t xml:space="preserve">ID Fecha </t>
  </si>
  <si>
    <t>Año</t>
  </si>
  <si>
    <t>Mes</t>
  </si>
  <si>
    <t>Dia</t>
  </si>
  <si>
    <t>Dia de la Semana</t>
  </si>
  <si>
    <t>ID Ventas</t>
  </si>
  <si>
    <t>ID Fecha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</si>
</sst>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_);[Red]\(&quot;$&quot;#,##0.00\)"/>
    <numFmt numFmtId="165" formatCode="&quot;$&quot;#,##0_);[Red]\(&quot;$&quot;#,##0\)"/>
    <numFmt numFmtId="166" formatCode="d/m/yyyy"/>
  </numFmts>
  <fonts count="5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13693"/>
        <bgColor rgb="FF01369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/>
    </xf>
    <xf borderId="0" fillId="2" fontId="1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14" xfId="0" applyAlignment="1" applyFont="1" applyNumberFormat="1">
      <alignment horizontal="center"/>
    </xf>
    <xf borderId="0" fillId="0" fontId="3" numFmtId="0" xfId="0" applyAlignment="1" applyFont="1">
      <alignment horizontal="left"/>
    </xf>
    <xf borderId="0" fillId="0" fontId="3" numFmtId="164" xfId="0" applyAlignment="1" applyFont="1" applyNumberFormat="1">
      <alignment horizontal="center"/>
    </xf>
    <xf borderId="0" fillId="0" fontId="3" numFmtId="3" xfId="0" applyAlignment="1" applyFont="1" applyNumberFormat="1">
      <alignment horizontal="center"/>
    </xf>
    <xf borderId="0" fillId="0" fontId="3" numFmtId="165" xfId="0" applyAlignment="1" applyFont="1" applyNumberFormat="1">
      <alignment horizontal="center"/>
    </xf>
    <xf borderId="0" fillId="0" fontId="3" numFmtId="9" xfId="0" applyAlignment="1" applyFont="1" applyNumberFormat="1">
      <alignment horizontal="center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166" xfId="0" applyAlignment="1" applyFont="1" applyNumberFormat="1">
      <alignment readingOrder="0"/>
    </xf>
    <xf borderId="0" fillId="0" fontId="4" numFmtId="14" xfId="0" applyFont="1" applyNumberFormat="1"/>
    <xf borderId="0" fillId="0" fontId="4" numFmtId="3" xfId="0" applyFont="1" applyNumberFormat="1"/>
    <xf borderId="0" fillId="0" fontId="4" numFmtId="164" xfId="0" applyFont="1" applyNumberFormat="1"/>
    <xf borderId="0" fillId="0" fontId="4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57"/>
    <col customWidth="1" min="2" max="2" width="11.14"/>
    <col customWidth="1" min="3" max="3" width="13.86"/>
    <col customWidth="1" min="4" max="4" width="17.0"/>
    <col customWidth="1" min="5" max="5" width="13.0"/>
    <col customWidth="1" min="6" max="6" width="12.14"/>
    <col customWidth="1" min="7" max="7" width="22.43"/>
    <col customWidth="1" min="8" max="8" width="14.14"/>
    <col customWidth="1" min="9" max="9" width="20.14"/>
    <col customWidth="1" min="10" max="10" width="19.29"/>
    <col customWidth="1" min="11" max="11" width="17.14"/>
    <col customWidth="1" min="12" max="12" width="20.57"/>
    <col customWidth="1" min="13" max="13" width="17.43"/>
    <col customWidth="1" min="14" max="16" width="16.57"/>
  </cols>
  <sheetData>
    <row r="1" ht="13.5" customHeight="1">
      <c r="B1" s="1" t="s">
        <v>0</v>
      </c>
      <c r="C1" s="1" t="s">
        <v>1</v>
      </c>
      <c r="D1" s="1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3" t="s">
        <v>13</v>
      </c>
      <c r="P1" s="3" t="s">
        <v>14</v>
      </c>
    </row>
    <row r="2" ht="14.25" customHeight="1">
      <c r="B2" s="4" t="s">
        <v>15</v>
      </c>
      <c r="C2" s="4">
        <v>1185732.0</v>
      </c>
      <c r="D2" s="5">
        <v>43831.0</v>
      </c>
      <c r="E2" s="4" t="s">
        <v>16</v>
      </c>
      <c r="F2" s="4" t="s">
        <v>17</v>
      </c>
      <c r="G2" s="4" t="s">
        <v>17</v>
      </c>
      <c r="H2" s="6" t="s">
        <v>18</v>
      </c>
      <c r="I2" s="7">
        <v>50.0</v>
      </c>
      <c r="J2" s="8">
        <v>1200.0</v>
      </c>
      <c r="K2" s="9">
        <v>600000.0</v>
      </c>
      <c r="L2" s="9">
        <v>300000.0</v>
      </c>
      <c r="M2" s="10">
        <v>0.5</v>
      </c>
      <c r="N2" s="4" t="s">
        <v>19</v>
      </c>
      <c r="O2" s="4" t="s">
        <v>20</v>
      </c>
      <c r="P2" s="4" t="s">
        <v>21</v>
      </c>
    </row>
    <row r="3" ht="14.25" customHeight="1">
      <c r="B3" s="4" t="s">
        <v>15</v>
      </c>
      <c r="C3" s="4">
        <v>1185732.0</v>
      </c>
      <c r="D3" s="5">
        <v>43832.0</v>
      </c>
      <c r="E3" s="4" t="s">
        <v>16</v>
      </c>
      <c r="F3" s="4" t="s">
        <v>17</v>
      </c>
      <c r="G3" s="4" t="s">
        <v>17</v>
      </c>
      <c r="H3" s="6" t="s">
        <v>22</v>
      </c>
      <c r="I3" s="7">
        <v>50.0</v>
      </c>
      <c r="J3" s="8">
        <v>1000.0</v>
      </c>
      <c r="K3" s="9">
        <v>500000.0</v>
      </c>
      <c r="L3" s="9">
        <v>150000.0</v>
      </c>
      <c r="M3" s="10">
        <v>0.3</v>
      </c>
      <c r="N3" s="4" t="s">
        <v>19</v>
      </c>
      <c r="O3" s="4" t="s">
        <v>23</v>
      </c>
      <c r="P3" s="4" t="s">
        <v>24</v>
      </c>
    </row>
    <row r="4" ht="14.25" customHeight="1">
      <c r="B4" s="4" t="s">
        <v>15</v>
      </c>
      <c r="C4" s="4">
        <v>1185732.0</v>
      </c>
      <c r="D4" s="5">
        <v>43833.0</v>
      </c>
      <c r="E4" s="4" t="s">
        <v>16</v>
      </c>
      <c r="F4" s="4" t="s">
        <v>17</v>
      </c>
      <c r="G4" s="4" t="s">
        <v>17</v>
      </c>
      <c r="H4" s="6" t="s">
        <v>25</v>
      </c>
      <c r="I4" s="7">
        <v>40.0</v>
      </c>
      <c r="J4" s="8">
        <v>1000.0</v>
      </c>
      <c r="K4" s="9">
        <v>400000.0</v>
      </c>
      <c r="L4" s="9">
        <v>140000.0</v>
      </c>
      <c r="M4" s="10">
        <v>0.35</v>
      </c>
      <c r="N4" s="4" t="s">
        <v>19</v>
      </c>
      <c r="O4" s="4" t="s">
        <v>23</v>
      </c>
      <c r="P4" s="4" t="s">
        <v>24</v>
      </c>
    </row>
    <row r="5" ht="14.25" customHeight="1">
      <c r="B5" s="4" t="s">
        <v>15</v>
      </c>
      <c r="C5" s="4">
        <v>1185732.0</v>
      </c>
      <c r="D5" s="5">
        <v>43834.0</v>
      </c>
      <c r="E5" s="4" t="s">
        <v>16</v>
      </c>
      <c r="F5" s="4" t="s">
        <v>17</v>
      </c>
      <c r="G5" s="4" t="s">
        <v>17</v>
      </c>
      <c r="H5" s="6" t="s">
        <v>26</v>
      </c>
      <c r="I5" s="7">
        <v>45.0</v>
      </c>
      <c r="J5" s="8">
        <v>850.0</v>
      </c>
      <c r="K5" s="9">
        <v>382500.0</v>
      </c>
      <c r="L5" s="9">
        <v>133875.0</v>
      </c>
      <c r="M5" s="10">
        <v>0.35</v>
      </c>
      <c r="N5" s="4" t="s">
        <v>19</v>
      </c>
      <c r="O5" s="4" t="s">
        <v>23</v>
      </c>
      <c r="P5" s="4" t="s">
        <v>21</v>
      </c>
    </row>
    <row r="6" ht="14.25" customHeight="1">
      <c r="B6" s="4" t="s">
        <v>15</v>
      </c>
      <c r="C6" s="4">
        <v>1185732.0</v>
      </c>
      <c r="D6" s="5">
        <v>43835.0</v>
      </c>
      <c r="E6" s="4" t="s">
        <v>16</v>
      </c>
      <c r="F6" s="4" t="s">
        <v>17</v>
      </c>
      <c r="G6" s="4" t="s">
        <v>17</v>
      </c>
      <c r="H6" s="6" t="s">
        <v>27</v>
      </c>
      <c r="I6" s="7">
        <v>60.0</v>
      </c>
      <c r="J6" s="8">
        <v>900.0</v>
      </c>
      <c r="K6" s="9">
        <v>540000.0</v>
      </c>
      <c r="L6" s="9">
        <v>162000.0</v>
      </c>
      <c r="M6" s="10">
        <v>0.3</v>
      </c>
      <c r="N6" s="4" t="s">
        <v>19</v>
      </c>
      <c r="O6" s="4" t="s">
        <v>20</v>
      </c>
      <c r="P6" s="4" t="s">
        <v>24</v>
      </c>
    </row>
    <row r="7" ht="14.25" customHeight="1">
      <c r="B7" s="4" t="s">
        <v>15</v>
      </c>
      <c r="C7" s="4">
        <v>1185732.0</v>
      </c>
      <c r="D7" s="5">
        <v>43836.0</v>
      </c>
      <c r="E7" s="4" t="s">
        <v>16</v>
      </c>
      <c r="F7" s="4" t="s">
        <v>17</v>
      </c>
      <c r="G7" s="4" t="s">
        <v>17</v>
      </c>
      <c r="H7" s="6" t="s">
        <v>28</v>
      </c>
      <c r="I7" s="7">
        <v>50.0</v>
      </c>
      <c r="J7" s="8">
        <v>1000.0</v>
      </c>
      <c r="K7" s="9">
        <v>500000.0</v>
      </c>
      <c r="L7" s="9">
        <v>125000.0</v>
      </c>
      <c r="M7" s="10">
        <v>0.25</v>
      </c>
      <c r="N7" s="4" t="s">
        <v>19</v>
      </c>
      <c r="O7" s="4" t="s">
        <v>29</v>
      </c>
      <c r="P7" s="4" t="s">
        <v>24</v>
      </c>
    </row>
    <row r="8" ht="14.25" customHeight="1">
      <c r="B8" s="4" t="s">
        <v>15</v>
      </c>
      <c r="C8" s="4">
        <v>1185732.0</v>
      </c>
      <c r="D8" s="5">
        <v>43837.0</v>
      </c>
      <c r="E8" s="4" t="s">
        <v>16</v>
      </c>
      <c r="F8" s="4" t="s">
        <v>17</v>
      </c>
      <c r="G8" s="4" t="s">
        <v>17</v>
      </c>
      <c r="H8" s="6" t="s">
        <v>18</v>
      </c>
      <c r="I8" s="7">
        <v>50.0</v>
      </c>
      <c r="J8" s="8">
        <v>1250.0</v>
      </c>
      <c r="K8" s="9">
        <v>625000.0</v>
      </c>
      <c r="L8" s="9">
        <v>312500.0</v>
      </c>
      <c r="M8" s="10">
        <v>0.5</v>
      </c>
      <c r="N8" s="4" t="s">
        <v>19</v>
      </c>
      <c r="O8" s="4" t="s">
        <v>29</v>
      </c>
      <c r="P8" s="4" t="s">
        <v>24</v>
      </c>
    </row>
    <row r="9" ht="14.25" customHeight="1">
      <c r="B9" s="4" t="s">
        <v>15</v>
      </c>
      <c r="C9" s="4">
        <v>1185732.0</v>
      </c>
      <c r="D9" s="5">
        <v>43838.0</v>
      </c>
      <c r="E9" s="4" t="s">
        <v>16</v>
      </c>
      <c r="F9" s="4" t="s">
        <v>17</v>
      </c>
      <c r="G9" s="4" t="s">
        <v>17</v>
      </c>
      <c r="H9" s="6" t="s">
        <v>22</v>
      </c>
      <c r="I9" s="7">
        <v>50.0</v>
      </c>
      <c r="J9" s="8">
        <v>900.0</v>
      </c>
      <c r="K9" s="9">
        <v>450000.0</v>
      </c>
      <c r="L9" s="9">
        <v>135000.0</v>
      </c>
      <c r="M9" s="10">
        <v>0.3</v>
      </c>
      <c r="N9" s="4" t="s">
        <v>30</v>
      </c>
      <c r="O9" s="4" t="s">
        <v>29</v>
      </c>
      <c r="P9" s="4" t="s">
        <v>24</v>
      </c>
    </row>
    <row r="10" ht="14.25" customHeight="1">
      <c r="B10" s="4" t="s">
        <v>15</v>
      </c>
      <c r="C10" s="4">
        <v>1185732.0</v>
      </c>
      <c r="D10" s="5">
        <v>43851.0</v>
      </c>
      <c r="E10" s="4" t="s">
        <v>16</v>
      </c>
      <c r="F10" s="4" t="s">
        <v>17</v>
      </c>
      <c r="G10" s="4" t="s">
        <v>17</v>
      </c>
      <c r="H10" s="6" t="s">
        <v>25</v>
      </c>
      <c r="I10" s="7">
        <v>40.0</v>
      </c>
      <c r="J10" s="8">
        <v>950.0</v>
      </c>
      <c r="K10" s="9">
        <v>380000.0</v>
      </c>
      <c r="L10" s="9">
        <v>133000.0</v>
      </c>
      <c r="M10" s="10">
        <v>0.35</v>
      </c>
      <c r="N10" s="4" t="s">
        <v>30</v>
      </c>
      <c r="O10" s="4" t="s">
        <v>23</v>
      </c>
      <c r="P10" s="4" t="s">
        <v>24</v>
      </c>
    </row>
    <row r="11" ht="14.25" customHeight="1">
      <c r="B11" s="4" t="s">
        <v>15</v>
      </c>
      <c r="C11" s="4">
        <v>1185732.0</v>
      </c>
      <c r="D11" s="5">
        <v>43852.0</v>
      </c>
      <c r="E11" s="4" t="s">
        <v>16</v>
      </c>
      <c r="F11" s="4" t="s">
        <v>17</v>
      </c>
      <c r="G11" s="4" t="s">
        <v>17</v>
      </c>
      <c r="H11" s="6" t="s">
        <v>26</v>
      </c>
      <c r="I11" s="7">
        <v>45.0</v>
      </c>
      <c r="J11" s="8">
        <v>825.0</v>
      </c>
      <c r="K11" s="9">
        <v>371250.0</v>
      </c>
      <c r="L11" s="9">
        <v>129937.49999999999</v>
      </c>
      <c r="M11" s="10">
        <v>0.35</v>
      </c>
      <c r="N11" s="4" t="s">
        <v>30</v>
      </c>
      <c r="O11" s="4" t="s">
        <v>29</v>
      </c>
      <c r="P11" s="4" t="s">
        <v>24</v>
      </c>
    </row>
    <row r="12" ht="14.25" customHeight="1">
      <c r="B12" s="4" t="s">
        <v>15</v>
      </c>
      <c r="C12" s="4">
        <v>1185732.0</v>
      </c>
      <c r="D12" s="5">
        <v>43853.0</v>
      </c>
      <c r="E12" s="4" t="s">
        <v>16</v>
      </c>
      <c r="F12" s="4" t="s">
        <v>17</v>
      </c>
      <c r="G12" s="4" t="s">
        <v>17</v>
      </c>
      <c r="H12" s="6" t="s">
        <v>27</v>
      </c>
      <c r="I12" s="7">
        <v>60.0</v>
      </c>
      <c r="J12" s="8">
        <v>900.0</v>
      </c>
      <c r="K12" s="9">
        <v>540000.0</v>
      </c>
      <c r="L12" s="9">
        <v>162000.0</v>
      </c>
      <c r="M12" s="10">
        <v>0.3</v>
      </c>
      <c r="N12" s="4" t="s">
        <v>30</v>
      </c>
      <c r="O12" s="4" t="s">
        <v>23</v>
      </c>
      <c r="P12" s="4" t="s">
        <v>24</v>
      </c>
    </row>
    <row r="13" ht="14.25" customHeight="1">
      <c r="B13" s="4" t="s">
        <v>15</v>
      </c>
      <c r="C13" s="4">
        <v>1185732.0</v>
      </c>
      <c r="D13" s="5">
        <v>43854.0</v>
      </c>
      <c r="E13" s="4" t="s">
        <v>16</v>
      </c>
      <c r="F13" s="4" t="s">
        <v>17</v>
      </c>
      <c r="G13" s="4" t="s">
        <v>17</v>
      </c>
      <c r="H13" s="6" t="s">
        <v>28</v>
      </c>
      <c r="I13" s="7">
        <v>50.0</v>
      </c>
      <c r="J13" s="8">
        <v>1000.0</v>
      </c>
      <c r="K13" s="9">
        <v>500000.0</v>
      </c>
      <c r="L13" s="9">
        <v>125000.0</v>
      </c>
      <c r="M13" s="10">
        <v>0.25</v>
      </c>
      <c r="N13" s="4" t="s">
        <v>30</v>
      </c>
      <c r="O13" s="4" t="s">
        <v>23</v>
      </c>
      <c r="P13" s="4" t="s">
        <v>24</v>
      </c>
    </row>
    <row r="14" ht="14.25" customHeight="1">
      <c r="B14" s="4" t="s">
        <v>15</v>
      </c>
      <c r="C14" s="4">
        <v>1185732.0</v>
      </c>
      <c r="D14" s="5">
        <v>43855.0</v>
      </c>
      <c r="E14" s="4" t="s">
        <v>16</v>
      </c>
      <c r="F14" s="4" t="s">
        <v>17</v>
      </c>
      <c r="G14" s="4" t="s">
        <v>17</v>
      </c>
      <c r="H14" s="6" t="s">
        <v>18</v>
      </c>
      <c r="I14" s="7">
        <v>50.0</v>
      </c>
      <c r="J14" s="8">
        <v>1220.0</v>
      </c>
      <c r="K14" s="9">
        <v>610000.0</v>
      </c>
      <c r="L14" s="9">
        <v>305000.0</v>
      </c>
      <c r="M14" s="10">
        <v>0.5</v>
      </c>
      <c r="N14" s="4" t="s">
        <v>30</v>
      </c>
      <c r="O14" s="4" t="s">
        <v>29</v>
      </c>
      <c r="P14" s="4" t="s">
        <v>21</v>
      </c>
    </row>
    <row r="15" ht="14.25" customHeight="1">
      <c r="B15" s="4" t="s">
        <v>15</v>
      </c>
      <c r="C15" s="4">
        <v>1185732.0</v>
      </c>
      <c r="D15" s="5">
        <v>43856.0</v>
      </c>
      <c r="E15" s="4" t="s">
        <v>16</v>
      </c>
      <c r="F15" s="4" t="s">
        <v>17</v>
      </c>
      <c r="G15" s="4" t="s">
        <v>17</v>
      </c>
      <c r="H15" s="6" t="s">
        <v>22</v>
      </c>
      <c r="I15" s="7">
        <v>50.0</v>
      </c>
      <c r="J15" s="8">
        <v>925.0</v>
      </c>
      <c r="K15" s="9">
        <v>462500.0</v>
      </c>
      <c r="L15" s="9">
        <v>138750.0</v>
      </c>
      <c r="M15" s="10">
        <v>0.3</v>
      </c>
      <c r="N15" s="4" t="s">
        <v>30</v>
      </c>
      <c r="O15" s="4" t="s">
        <v>20</v>
      </c>
      <c r="P15" s="4" t="s">
        <v>21</v>
      </c>
    </row>
    <row r="16" ht="14.25" customHeight="1">
      <c r="B16" s="4" t="s">
        <v>15</v>
      </c>
      <c r="C16" s="4">
        <v>1185732.0</v>
      </c>
      <c r="D16" s="5">
        <v>43857.0</v>
      </c>
      <c r="E16" s="4" t="s">
        <v>16</v>
      </c>
      <c r="F16" s="4" t="s">
        <v>17</v>
      </c>
      <c r="G16" s="4" t="s">
        <v>17</v>
      </c>
      <c r="H16" s="6" t="s">
        <v>25</v>
      </c>
      <c r="I16" s="7">
        <v>40.0</v>
      </c>
      <c r="J16" s="8">
        <v>950.0</v>
      </c>
      <c r="K16" s="9">
        <v>380000.0</v>
      </c>
      <c r="L16" s="9">
        <v>133000.0</v>
      </c>
      <c r="M16" s="10">
        <v>0.35</v>
      </c>
      <c r="N16" s="4" t="s">
        <v>30</v>
      </c>
      <c r="O16" s="4" t="s">
        <v>20</v>
      </c>
      <c r="P16" s="4" t="s">
        <v>21</v>
      </c>
    </row>
    <row r="17" ht="14.25" customHeight="1">
      <c r="B17" s="4" t="s">
        <v>15</v>
      </c>
      <c r="C17" s="4">
        <v>1185732.0</v>
      </c>
      <c r="D17" s="5">
        <v>43858.0</v>
      </c>
      <c r="E17" s="4" t="s">
        <v>16</v>
      </c>
      <c r="F17" s="4" t="s">
        <v>17</v>
      </c>
      <c r="G17" s="4" t="s">
        <v>17</v>
      </c>
      <c r="H17" s="6" t="s">
        <v>26</v>
      </c>
      <c r="I17" s="7">
        <v>45.0</v>
      </c>
      <c r="J17" s="8">
        <v>800.0</v>
      </c>
      <c r="K17" s="9">
        <v>360000.0</v>
      </c>
      <c r="L17" s="9">
        <v>125999.99999999999</v>
      </c>
      <c r="M17" s="10">
        <v>0.35</v>
      </c>
      <c r="N17" s="4" t="s">
        <v>30</v>
      </c>
      <c r="O17" s="4" t="s">
        <v>29</v>
      </c>
      <c r="P17" s="4" t="s">
        <v>21</v>
      </c>
    </row>
    <row r="18" ht="14.25" customHeight="1">
      <c r="B18" s="4" t="s">
        <v>15</v>
      </c>
      <c r="C18" s="4">
        <v>1185732.0</v>
      </c>
      <c r="D18" s="5">
        <v>43859.0</v>
      </c>
      <c r="E18" s="4" t="s">
        <v>16</v>
      </c>
      <c r="F18" s="4" t="s">
        <v>17</v>
      </c>
      <c r="G18" s="4" t="s">
        <v>17</v>
      </c>
      <c r="H18" s="6" t="s">
        <v>27</v>
      </c>
      <c r="I18" s="7">
        <v>60.0</v>
      </c>
      <c r="J18" s="8">
        <v>850.0</v>
      </c>
      <c r="K18" s="9">
        <v>510000.0</v>
      </c>
      <c r="L18" s="9">
        <v>153000.0</v>
      </c>
      <c r="M18" s="10">
        <v>0.3</v>
      </c>
      <c r="N18" s="4" t="s">
        <v>30</v>
      </c>
      <c r="O18" s="4" t="s">
        <v>20</v>
      </c>
      <c r="P18" s="4" t="s">
        <v>24</v>
      </c>
    </row>
    <row r="19" ht="14.25" customHeight="1">
      <c r="B19" s="4" t="s">
        <v>15</v>
      </c>
      <c r="C19" s="4">
        <v>1185732.0</v>
      </c>
      <c r="D19" s="5">
        <v>43860.0</v>
      </c>
      <c r="E19" s="4" t="s">
        <v>16</v>
      </c>
      <c r="F19" s="4" t="s">
        <v>17</v>
      </c>
      <c r="G19" s="4" t="s">
        <v>17</v>
      </c>
      <c r="H19" s="6" t="s">
        <v>28</v>
      </c>
      <c r="I19" s="7">
        <v>50.0</v>
      </c>
      <c r="J19" s="8">
        <v>950.0</v>
      </c>
      <c r="K19" s="9">
        <v>475000.0</v>
      </c>
      <c r="L19" s="9">
        <v>118750.0</v>
      </c>
      <c r="M19" s="10">
        <v>0.25</v>
      </c>
      <c r="N19" s="4" t="s">
        <v>30</v>
      </c>
      <c r="O19" s="4" t="s">
        <v>23</v>
      </c>
      <c r="P19" s="4" t="s">
        <v>24</v>
      </c>
    </row>
    <row r="20" ht="14.25" customHeight="1">
      <c r="B20" s="4" t="s">
        <v>15</v>
      </c>
      <c r="C20" s="4">
        <v>1185732.0</v>
      </c>
      <c r="D20" s="5">
        <v>43861.0</v>
      </c>
      <c r="E20" s="4" t="s">
        <v>16</v>
      </c>
      <c r="F20" s="4" t="s">
        <v>17</v>
      </c>
      <c r="G20" s="4" t="s">
        <v>17</v>
      </c>
      <c r="H20" s="6" t="s">
        <v>18</v>
      </c>
      <c r="I20" s="7">
        <v>50.0</v>
      </c>
      <c r="J20" s="8">
        <v>1200.0</v>
      </c>
      <c r="K20" s="9">
        <v>600000.0</v>
      </c>
      <c r="L20" s="9">
        <v>300000.0</v>
      </c>
      <c r="M20" s="10">
        <v>0.5</v>
      </c>
      <c r="N20" s="4" t="s">
        <v>30</v>
      </c>
      <c r="O20" s="4" t="s">
        <v>23</v>
      </c>
      <c r="P20" s="4" t="s">
        <v>21</v>
      </c>
    </row>
    <row r="21" ht="14.25" customHeight="1">
      <c r="B21" s="4" t="s">
        <v>15</v>
      </c>
      <c r="C21" s="4">
        <v>1185732.0</v>
      </c>
      <c r="D21" s="5">
        <v>43862.0</v>
      </c>
      <c r="E21" s="4" t="s">
        <v>16</v>
      </c>
      <c r="F21" s="4" t="s">
        <v>17</v>
      </c>
      <c r="G21" s="4" t="s">
        <v>17</v>
      </c>
      <c r="H21" s="6" t="s">
        <v>22</v>
      </c>
      <c r="I21" s="7">
        <v>50.0</v>
      </c>
      <c r="J21" s="8">
        <v>900.0</v>
      </c>
      <c r="K21" s="9">
        <v>450000.0</v>
      </c>
      <c r="L21" s="9">
        <v>135000.0</v>
      </c>
      <c r="M21" s="10">
        <v>0.3</v>
      </c>
      <c r="N21" s="4" t="s">
        <v>30</v>
      </c>
      <c r="O21" s="4" t="s">
        <v>23</v>
      </c>
      <c r="P21" s="4" t="s">
        <v>24</v>
      </c>
    </row>
    <row r="22" ht="14.25" customHeight="1">
      <c r="B22" s="4" t="s">
        <v>15</v>
      </c>
      <c r="C22" s="4">
        <v>1185732.0</v>
      </c>
      <c r="D22" s="5">
        <v>43863.0</v>
      </c>
      <c r="E22" s="4" t="s">
        <v>16</v>
      </c>
      <c r="F22" s="4" t="s">
        <v>17</v>
      </c>
      <c r="G22" s="4" t="s">
        <v>17</v>
      </c>
      <c r="H22" s="6" t="s">
        <v>25</v>
      </c>
      <c r="I22" s="7">
        <v>40.0</v>
      </c>
      <c r="J22" s="8">
        <v>900.0</v>
      </c>
      <c r="K22" s="9">
        <v>360000.0</v>
      </c>
      <c r="L22" s="9">
        <v>125999.99999999999</v>
      </c>
      <c r="M22" s="10">
        <v>0.35</v>
      </c>
      <c r="N22" s="4" t="s">
        <v>30</v>
      </c>
      <c r="O22" s="4" t="s">
        <v>23</v>
      </c>
      <c r="P22" s="4" t="s">
        <v>21</v>
      </c>
    </row>
    <row r="23" ht="14.25" customHeight="1">
      <c r="B23" s="4" t="s">
        <v>15</v>
      </c>
      <c r="C23" s="4">
        <v>1185732.0</v>
      </c>
      <c r="D23" s="5">
        <v>43864.0</v>
      </c>
      <c r="E23" s="4" t="s">
        <v>16</v>
      </c>
      <c r="F23" s="4" t="s">
        <v>17</v>
      </c>
      <c r="G23" s="4" t="s">
        <v>17</v>
      </c>
      <c r="H23" s="6" t="s">
        <v>26</v>
      </c>
      <c r="I23" s="7">
        <v>45.0</v>
      </c>
      <c r="J23" s="8">
        <v>825.0</v>
      </c>
      <c r="K23" s="9">
        <v>371250.0</v>
      </c>
      <c r="L23" s="9">
        <v>129937.49999999999</v>
      </c>
      <c r="M23" s="10">
        <v>0.35</v>
      </c>
      <c r="N23" s="4" t="s">
        <v>30</v>
      </c>
      <c r="O23" s="4" t="s">
        <v>20</v>
      </c>
      <c r="P23" s="4" t="s">
        <v>21</v>
      </c>
    </row>
    <row r="24" ht="14.25" customHeight="1">
      <c r="B24" s="4" t="s">
        <v>15</v>
      </c>
      <c r="C24" s="4">
        <v>1185732.0</v>
      </c>
      <c r="D24" s="5">
        <v>43865.0</v>
      </c>
      <c r="E24" s="4" t="s">
        <v>16</v>
      </c>
      <c r="F24" s="4" t="s">
        <v>17</v>
      </c>
      <c r="G24" s="4" t="s">
        <v>17</v>
      </c>
      <c r="H24" s="6" t="s">
        <v>27</v>
      </c>
      <c r="I24" s="7">
        <v>60.0</v>
      </c>
      <c r="J24" s="8">
        <v>825.0</v>
      </c>
      <c r="K24" s="9">
        <v>495000.0</v>
      </c>
      <c r="L24" s="9">
        <v>148500.0</v>
      </c>
      <c r="M24" s="10">
        <v>0.3</v>
      </c>
      <c r="N24" s="4" t="s">
        <v>30</v>
      </c>
      <c r="O24" s="4" t="s">
        <v>29</v>
      </c>
      <c r="P24" s="4" t="s">
        <v>21</v>
      </c>
    </row>
    <row r="25" ht="14.25" customHeight="1">
      <c r="B25" s="4" t="s">
        <v>15</v>
      </c>
      <c r="C25" s="4">
        <v>1185732.0</v>
      </c>
      <c r="D25" s="5">
        <v>43866.0</v>
      </c>
      <c r="E25" s="4" t="s">
        <v>16</v>
      </c>
      <c r="F25" s="4" t="s">
        <v>17</v>
      </c>
      <c r="G25" s="4" t="s">
        <v>17</v>
      </c>
      <c r="H25" s="6" t="s">
        <v>28</v>
      </c>
      <c r="I25" s="7">
        <v>50.0</v>
      </c>
      <c r="J25" s="8">
        <v>950.0</v>
      </c>
      <c r="K25" s="9">
        <v>475000.0</v>
      </c>
      <c r="L25" s="9">
        <v>118750.0</v>
      </c>
      <c r="M25" s="10">
        <v>0.25</v>
      </c>
      <c r="N25" s="4" t="s">
        <v>30</v>
      </c>
      <c r="O25" s="4" t="s">
        <v>23</v>
      </c>
      <c r="P25" s="4" t="s">
        <v>24</v>
      </c>
    </row>
    <row r="26" ht="14.25" customHeight="1">
      <c r="B26" s="4" t="s">
        <v>15</v>
      </c>
      <c r="C26" s="4">
        <v>1185732.0</v>
      </c>
      <c r="D26" s="5">
        <v>43867.0</v>
      </c>
      <c r="E26" s="4" t="s">
        <v>16</v>
      </c>
      <c r="F26" s="4" t="s">
        <v>17</v>
      </c>
      <c r="G26" s="4" t="s">
        <v>17</v>
      </c>
      <c r="H26" s="6" t="s">
        <v>18</v>
      </c>
      <c r="I26" s="7">
        <v>60.0</v>
      </c>
      <c r="J26" s="8">
        <v>1220.0</v>
      </c>
      <c r="K26" s="9">
        <v>732000.0</v>
      </c>
      <c r="L26" s="9">
        <v>366000.0</v>
      </c>
      <c r="M26" s="10">
        <v>0.5</v>
      </c>
      <c r="N26" s="4" t="s">
        <v>30</v>
      </c>
      <c r="O26" s="4" t="s">
        <v>23</v>
      </c>
      <c r="P26" s="4" t="s">
        <v>24</v>
      </c>
    </row>
    <row r="27" ht="14.25" customHeight="1">
      <c r="B27" s="4" t="s">
        <v>15</v>
      </c>
      <c r="C27" s="4">
        <v>1185732.0</v>
      </c>
      <c r="D27" s="5">
        <v>43868.0</v>
      </c>
      <c r="E27" s="4" t="s">
        <v>16</v>
      </c>
      <c r="F27" s="4" t="s">
        <v>17</v>
      </c>
      <c r="G27" s="4" t="s">
        <v>17</v>
      </c>
      <c r="H27" s="6" t="s">
        <v>22</v>
      </c>
      <c r="I27" s="7">
        <v>55.00000000000001</v>
      </c>
      <c r="J27" s="8">
        <v>925.0</v>
      </c>
      <c r="K27" s="9">
        <v>508750.00000000006</v>
      </c>
      <c r="L27" s="9">
        <v>152625.0</v>
      </c>
      <c r="M27" s="10">
        <v>0.3</v>
      </c>
      <c r="N27" s="4" t="s">
        <v>30</v>
      </c>
      <c r="O27" s="4" t="s">
        <v>23</v>
      </c>
      <c r="P27" s="4" t="s">
        <v>21</v>
      </c>
    </row>
    <row r="28" ht="14.25" customHeight="1">
      <c r="B28" s="4" t="s">
        <v>15</v>
      </c>
      <c r="C28" s="4">
        <v>1185732.0</v>
      </c>
      <c r="D28" s="5">
        <v>43869.0</v>
      </c>
      <c r="E28" s="4" t="s">
        <v>16</v>
      </c>
      <c r="F28" s="4" t="s">
        <v>17</v>
      </c>
      <c r="G28" s="4" t="s">
        <v>17</v>
      </c>
      <c r="H28" s="6" t="s">
        <v>25</v>
      </c>
      <c r="I28" s="7">
        <v>50.0</v>
      </c>
      <c r="J28" s="8">
        <v>900.0</v>
      </c>
      <c r="K28" s="9">
        <v>450000.0</v>
      </c>
      <c r="L28" s="9">
        <v>157500.0</v>
      </c>
      <c r="M28" s="10">
        <v>0.35</v>
      </c>
      <c r="N28" s="4" t="s">
        <v>30</v>
      </c>
      <c r="O28" s="4" t="s">
        <v>23</v>
      </c>
      <c r="P28" s="4" t="s">
        <v>21</v>
      </c>
    </row>
    <row r="29" ht="14.25" customHeight="1">
      <c r="B29" s="4" t="s">
        <v>15</v>
      </c>
      <c r="C29" s="4">
        <v>1185732.0</v>
      </c>
      <c r="D29" s="5">
        <v>43870.0</v>
      </c>
      <c r="E29" s="4" t="s">
        <v>16</v>
      </c>
      <c r="F29" s="4" t="s">
        <v>17</v>
      </c>
      <c r="G29" s="4" t="s">
        <v>17</v>
      </c>
      <c r="H29" s="6" t="s">
        <v>26</v>
      </c>
      <c r="I29" s="7">
        <v>50.0</v>
      </c>
      <c r="J29" s="8">
        <v>850.0</v>
      </c>
      <c r="K29" s="9">
        <v>425000.0</v>
      </c>
      <c r="L29" s="9">
        <v>148750.0</v>
      </c>
      <c r="M29" s="10">
        <v>0.35</v>
      </c>
      <c r="N29" s="4" t="s">
        <v>30</v>
      </c>
      <c r="O29" s="4" t="s">
        <v>29</v>
      </c>
      <c r="P29" s="4" t="s">
        <v>24</v>
      </c>
    </row>
    <row r="30" ht="14.25" customHeight="1">
      <c r="B30" s="4" t="s">
        <v>15</v>
      </c>
      <c r="C30" s="4">
        <v>1185732.0</v>
      </c>
      <c r="D30" s="5">
        <v>43871.0</v>
      </c>
      <c r="E30" s="4" t="s">
        <v>16</v>
      </c>
      <c r="F30" s="4" t="s">
        <v>17</v>
      </c>
      <c r="G30" s="4" t="s">
        <v>17</v>
      </c>
      <c r="H30" s="6" t="s">
        <v>27</v>
      </c>
      <c r="I30" s="7">
        <v>60.0</v>
      </c>
      <c r="J30" s="8">
        <v>875.0</v>
      </c>
      <c r="K30" s="9">
        <v>525000.0</v>
      </c>
      <c r="L30" s="9">
        <v>157500.0</v>
      </c>
      <c r="M30" s="10">
        <v>0.3</v>
      </c>
      <c r="N30" s="4" t="s">
        <v>30</v>
      </c>
      <c r="O30" s="4" t="s">
        <v>20</v>
      </c>
      <c r="P30" s="4" t="s">
        <v>24</v>
      </c>
    </row>
    <row r="31" ht="14.25" customHeight="1">
      <c r="B31" s="4" t="s">
        <v>15</v>
      </c>
      <c r="C31" s="4">
        <v>1185732.0</v>
      </c>
      <c r="D31" s="5">
        <v>43893.0</v>
      </c>
      <c r="E31" s="4" t="s">
        <v>16</v>
      </c>
      <c r="F31" s="4" t="s">
        <v>17</v>
      </c>
      <c r="G31" s="4" t="s">
        <v>17</v>
      </c>
      <c r="H31" s="6" t="s">
        <v>28</v>
      </c>
      <c r="I31" s="7">
        <v>65.0</v>
      </c>
      <c r="J31" s="8">
        <v>1000.0</v>
      </c>
      <c r="K31" s="9">
        <v>650000.0</v>
      </c>
      <c r="L31" s="9">
        <v>162500.0</v>
      </c>
      <c r="M31" s="10">
        <v>0.25</v>
      </c>
      <c r="N31" s="4" t="s">
        <v>30</v>
      </c>
      <c r="O31" s="4" t="s">
        <v>29</v>
      </c>
      <c r="P31" s="4" t="s">
        <v>21</v>
      </c>
    </row>
    <row r="32" ht="14.25" customHeight="1">
      <c r="B32" s="4" t="s">
        <v>15</v>
      </c>
      <c r="C32" s="4">
        <v>1185732.0</v>
      </c>
      <c r="D32" s="5">
        <v>43894.0</v>
      </c>
      <c r="E32" s="4" t="s">
        <v>16</v>
      </c>
      <c r="F32" s="4" t="s">
        <v>17</v>
      </c>
      <c r="G32" s="4" t="s">
        <v>17</v>
      </c>
      <c r="H32" s="6" t="s">
        <v>18</v>
      </c>
      <c r="I32" s="7">
        <v>60.0</v>
      </c>
      <c r="J32" s="8">
        <v>1250.0</v>
      </c>
      <c r="K32" s="9">
        <v>750000.0</v>
      </c>
      <c r="L32" s="9">
        <v>375000.0</v>
      </c>
      <c r="M32" s="10">
        <v>0.5</v>
      </c>
      <c r="N32" s="4" t="s">
        <v>30</v>
      </c>
      <c r="O32" s="4" t="s">
        <v>20</v>
      </c>
      <c r="P32" s="4" t="s">
        <v>24</v>
      </c>
    </row>
    <row r="33" ht="14.25" customHeight="1">
      <c r="B33" s="4" t="s">
        <v>15</v>
      </c>
      <c r="C33" s="4">
        <v>1185732.0</v>
      </c>
      <c r="D33" s="5">
        <v>43895.0</v>
      </c>
      <c r="E33" s="4" t="s">
        <v>16</v>
      </c>
      <c r="F33" s="4" t="s">
        <v>17</v>
      </c>
      <c r="G33" s="4" t="s">
        <v>17</v>
      </c>
      <c r="H33" s="6" t="s">
        <v>22</v>
      </c>
      <c r="I33" s="7">
        <v>55.00000000000001</v>
      </c>
      <c r="J33" s="8">
        <v>1000.0</v>
      </c>
      <c r="K33" s="9">
        <v>550000.0000000001</v>
      </c>
      <c r="L33" s="9">
        <v>165000.00000000003</v>
      </c>
      <c r="M33" s="10">
        <v>0.3</v>
      </c>
      <c r="N33" s="4" t="s">
        <v>30</v>
      </c>
      <c r="O33" s="4" t="s">
        <v>20</v>
      </c>
      <c r="P33" s="4" t="s">
        <v>21</v>
      </c>
    </row>
    <row r="34" ht="14.25" customHeight="1">
      <c r="B34" s="4" t="s">
        <v>15</v>
      </c>
      <c r="C34" s="4">
        <v>1185732.0</v>
      </c>
      <c r="D34" s="5">
        <v>43896.0</v>
      </c>
      <c r="E34" s="4" t="s">
        <v>16</v>
      </c>
      <c r="F34" s="4" t="s">
        <v>17</v>
      </c>
      <c r="G34" s="4" t="s">
        <v>17</v>
      </c>
      <c r="H34" s="6" t="s">
        <v>25</v>
      </c>
      <c r="I34" s="7">
        <v>50.0</v>
      </c>
      <c r="J34" s="8">
        <v>925.0</v>
      </c>
      <c r="K34" s="9">
        <v>462500.0</v>
      </c>
      <c r="L34" s="9">
        <v>161875.0</v>
      </c>
      <c r="M34" s="10">
        <v>0.35</v>
      </c>
      <c r="N34" s="4" t="s">
        <v>30</v>
      </c>
      <c r="O34" s="4" t="s">
        <v>23</v>
      </c>
      <c r="P34" s="4" t="s">
        <v>21</v>
      </c>
    </row>
    <row r="35" ht="14.25" customHeight="1">
      <c r="B35" s="4" t="s">
        <v>15</v>
      </c>
      <c r="C35" s="4">
        <v>1185732.0</v>
      </c>
      <c r="D35" s="5">
        <v>43897.0</v>
      </c>
      <c r="E35" s="4" t="s">
        <v>16</v>
      </c>
      <c r="F35" s="4" t="s">
        <v>17</v>
      </c>
      <c r="G35" s="4" t="s">
        <v>17</v>
      </c>
      <c r="H35" s="6" t="s">
        <v>26</v>
      </c>
      <c r="I35" s="7">
        <v>50.0</v>
      </c>
      <c r="J35" s="8">
        <v>900.0</v>
      </c>
      <c r="K35" s="9">
        <v>450000.0</v>
      </c>
      <c r="L35" s="9">
        <v>157500.0</v>
      </c>
      <c r="M35" s="10">
        <v>0.35</v>
      </c>
      <c r="N35" s="4" t="s">
        <v>30</v>
      </c>
      <c r="O35" s="4" t="s">
        <v>23</v>
      </c>
      <c r="P35" s="4" t="s">
        <v>21</v>
      </c>
    </row>
    <row r="36" ht="14.25" customHeight="1">
      <c r="B36" s="4" t="s">
        <v>15</v>
      </c>
      <c r="C36" s="4">
        <v>1185732.0</v>
      </c>
      <c r="D36" s="5">
        <v>43898.0</v>
      </c>
      <c r="E36" s="4" t="s">
        <v>16</v>
      </c>
      <c r="F36" s="4" t="s">
        <v>17</v>
      </c>
      <c r="G36" s="4" t="s">
        <v>17</v>
      </c>
      <c r="H36" s="6" t="s">
        <v>27</v>
      </c>
      <c r="I36" s="7">
        <v>60.0</v>
      </c>
      <c r="J36" s="8">
        <v>900.0</v>
      </c>
      <c r="K36" s="9">
        <v>540000.0</v>
      </c>
      <c r="L36" s="9">
        <v>162000.0</v>
      </c>
      <c r="M36" s="10">
        <v>0.3</v>
      </c>
      <c r="N36" s="4" t="s">
        <v>30</v>
      </c>
      <c r="O36" s="4" t="s">
        <v>23</v>
      </c>
      <c r="P36" s="4" t="s">
        <v>24</v>
      </c>
    </row>
    <row r="37" ht="14.25" customHeight="1">
      <c r="B37" s="4" t="s">
        <v>15</v>
      </c>
      <c r="C37" s="4">
        <v>1185732.0</v>
      </c>
      <c r="D37" s="5">
        <v>43899.0</v>
      </c>
      <c r="E37" s="4" t="s">
        <v>16</v>
      </c>
      <c r="F37" s="4" t="s">
        <v>17</v>
      </c>
      <c r="G37" s="4" t="s">
        <v>17</v>
      </c>
      <c r="H37" s="6" t="s">
        <v>28</v>
      </c>
      <c r="I37" s="7">
        <v>65.0</v>
      </c>
      <c r="J37" s="8">
        <v>1050.0</v>
      </c>
      <c r="K37" s="9">
        <v>682500.0</v>
      </c>
      <c r="L37" s="9">
        <v>170625.0</v>
      </c>
      <c r="M37" s="10">
        <v>0.25</v>
      </c>
      <c r="N37" s="4" t="s">
        <v>30</v>
      </c>
      <c r="O37" s="4" t="s">
        <v>20</v>
      </c>
      <c r="P37" s="4" t="s">
        <v>21</v>
      </c>
    </row>
    <row r="38" ht="14.25" customHeight="1">
      <c r="B38" s="4" t="s">
        <v>15</v>
      </c>
      <c r="C38" s="4">
        <v>1185732.0</v>
      </c>
      <c r="D38" s="5">
        <v>43900.0</v>
      </c>
      <c r="E38" s="4" t="s">
        <v>16</v>
      </c>
      <c r="F38" s="4" t="s">
        <v>17</v>
      </c>
      <c r="G38" s="4" t="s">
        <v>17</v>
      </c>
      <c r="H38" s="6" t="s">
        <v>18</v>
      </c>
      <c r="I38" s="7">
        <v>60.0</v>
      </c>
      <c r="J38" s="8">
        <v>1275.0</v>
      </c>
      <c r="K38" s="9">
        <v>765000.0</v>
      </c>
      <c r="L38" s="9">
        <v>382500.0</v>
      </c>
      <c r="M38" s="10">
        <v>0.5</v>
      </c>
      <c r="N38" s="4" t="s">
        <v>30</v>
      </c>
      <c r="O38" s="4" t="s">
        <v>29</v>
      </c>
      <c r="P38" s="4" t="s">
        <v>24</v>
      </c>
    </row>
    <row r="39" ht="14.25" customHeight="1">
      <c r="B39" s="4" t="s">
        <v>15</v>
      </c>
      <c r="C39" s="4">
        <v>1185732.0</v>
      </c>
      <c r="D39" s="5">
        <v>43901.0</v>
      </c>
      <c r="E39" s="4" t="s">
        <v>16</v>
      </c>
      <c r="F39" s="4" t="s">
        <v>17</v>
      </c>
      <c r="G39" s="4" t="s">
        <v>17</v>
      </c>
      <c r="H39" s="6" t="s">
        <v>22</v>
      </c>
      <c r="I39" s="7">
        <v>55.00000000000001</v>
      </c>
      <c r="J39" s="8">
        <v>1025.0</v>
      </c>
      <c r="K39" s="9">
        <v>563750.0000000001</v>
      </c>
      <c r="L39" s="9">
        <v>169125.00000000003</v>
      </c>
      <c r="M39" s="10">
        <v>0.3</v>
      </c>
      <c r="N39" s="4" t="s">
        <v>30</v>
      </c>
      <c r="O39" s="4" t="s">
        <v>20</v>
      </c>
      <c r="P39" s="4" t="s">
        <v>21</v>
      </c>
    </row>
    <row r="40" ht="14.25" customHeight="1">
      <c r="B40" s="4" t="s">
        <v>15</v>
      </c>
      <c r="C40" s="4">
        <v>1185732.0</v>
      </c>
      <c r="D40" s="5">
        <v>43902.0</v>
      </c>
      <c r="E40" s="4" t="s">
        <v>16</v>
      </c>
      <c r="F40" s="4" t="s">
        <v>17</v>
      </c>
      <c r="G40" s="4" t="s">
        <v>17</v>
      </c>
      <c r="H40" s="6" t="s">
        <v>25</v>
      </c>
      <c r="I40" s="7">
        <v>50.0</v>
      </c>
      <c r="J40" s="8">
        <v>950.0</v>
      </c>
      <c r="K40" s="9">
        <v>475000.0</v>
      </c>
      <c r="L40" s="9">
        <v>166250.0</v>
      </c>
      <c r="M40" s="10">
        <v>0.35</v>
      </c>
      <c r="N40" s="4" t="s">
        <v>30</v>
      </c>
      <c r="O40" s="4" t="s">
        <v>29</v>
      </c>
      <c r="P40" s="4" t="s">
        <v>21</v>
      </c>
    </row>
    <row r="41" ht="14.25" customHeight="1">
      <c r="B41" s="4" t="s">
        <v>15</v>
      </c>
      <c r="C41" s="4">
        <v>1185732.0</v>
      </c>
      <c r="D41" s="5">
        <v>43903.0</v>
      </c>
      <c r="E41" s="4" t="s">
        <v>16</v>
      </c>
      <c r="F41" s="4" t="s">
        <v>17</v>
      </c>
      <c r="G41" s="4" t="s">
        <v>17</v>
      </c>
      <c r="H41" s="6" t="s">
        <v>26</v>
      </c>
      <c r="I41" s="7">
        <v>50.0</v>
      </c>
      <c r="J41" s="8">
        <v>900.0</v>
      </c>
      <c r="K41" s="9">
        <v>450000.0</v>
      </c>
      <c r="L41" s="9">
        <v>157500.0</v>
      </c>
      <c r="M41" s="10">
        <v>0.35</v>
      </c>
      <c r="N41" s="4" t="s">
        <v>30</v>
      </c>
      <c r="O41" s="4" t="s">
        <v>29</v>
      </c>
      <c r="P41" s="4" t="s">
        <v>21</v>
      </c>
    </row>
    <row r="42" ht="14.25" customHeight="1">
      <c r="B42" s="4" t="s">
        <v>15</v>
      </c>
      <c r="C42" s="4">
        <v>1185732.0</v>
      </c>
      <c r="D42" s="5">
        <v>43904.0</v>
      </c>
      <c r="E42" s="4" t="s">
        <v>16</v>
      </c>
      <c r="F42" s="4" t="s">
        <v>17</v>
      </c>
      <c r="G42" s="4" t="s">
        <v>17</v>
      </c>
      <c r="H42" s="6" t="s">
        <v>27</v>
      </c>
      <c r="I42" s="7">
        <v>60.0</v>
      </c>
      <c r="J42" s="8">
        <v>925.0</v>
      </c>
      <c r="K42" s="9">
        <v>555000.0</v>
      </c>
      <c r="L42" s="9">
        <v>166500.0</v>
      </c>
      <c r="M42" s="10">
        <v>0.3</v>
      </c>
      <c r="N42" s="4" t="s">
        <v>30</v>
      </c>
      <c r="O42" s="4" t="s">
        <v>29</v>
      </c>
      <c r="P42" s="4" t="s">
        <v>24</v>
      </c>
    </row>
    <row r="43" ht="14.25" customHeight="1">
      <c r="B43" s="4" t="s">
        <v>15</v>
      </c>
      <c r="C43" s="4">
        <v>1185732.0</v>
      </c>
      <c r="D43" s="5">
        <v>43905.0</v>
      </c>
      <c r="E43" s="4" t="s">
        <v>16</v>
      </c>
      <c r="F43" s="4" t="s">
        <v>17</v>
      </c>
      <c r="G43" s="4" t="s">
        <v>17</v>
      </c>
      <c r="H43" s="6" t="s">
        <v>28</v>
      </c>
      <c r="I43" s="7">
        <v>65.0</v>
      </c>
      <c r="J43" s="8">
        <v>1100.0</v>
      </c>
      <c r="K43" s="9">
        <v>715000.0</v>
      </c>
      <c r="L43" s="9">
        <v>178750.0</v>
      </c>
      <c r="M43" s="10">
        <v>0.25</v>
      </c>
      <c r="N43" s="4" t="s">
        <v>30</v>
      </c>
      <c r="O43" s="4" t="s">
        <v>23</v>
      </c>
      <c r="P43" s="4" t="s">
        <v>24</v>
      </c>
    </row>
    <row r="44" ht="14.25" customHeight="1">
      <c r="B44" s="4" t="s">
        <v>15</v>
      </c>
      <c r="C44" s="4">
        <v>1185732.0</v>
      </c>
      <c r="D44" s="5">
        <v>43906.0</v>
      </c>
      <c r="E44" s="4" t="s">
        <v>16</v>
      </c>
      <c r="F44" s="4" t="s">
        <v>17</v>
      </c>
      <c r="G44" s="4" t="s">
        <v>17</v>
      </c>
      <c r="H44" s="6" t="s">
        <v>18</v>
      </c>
      <c r="I44" s="7">
        <v>60.0</v>
      </c>
      <c r="J44" s="8">
        <v>1250.0</v>
      </c>
      <c r="K44" s="9">
        <v>750000.0</v>
      </c>
      <c r="L44" s="9">
        <v>375000.0</v>
      </c>
      <c r="M44" s="10">
        <v>0.5</v>
      </c>
      <c r="N44" s="4" t="s">
        <v>30</v>
      </c>
      <c r="O44" s="4" t="s">
        <v>29</v>
      </c>
      <c r="P44" s="4" t="s">
        <v>21</v>
      </c>
    </row>
    <row r="45" ht="14.25" customHeight="1">
      <c r="B45" s="4" t="s">
        <v>15</v>
      </c>
      <c r="C45" s="4">
        <v>1185732.0</v>
      </c>
      <c r="D45" s="5">
        <v>43907.0</v>
      </c>
      <c r="E45" s="4" t="s">
        <v>16</v>
      </c>
      <c r="F45" s="4" t="s">
        <v>17</v>
      </c>
      <c r="G45" s="4" t="s">
        <v>17</v>
      </c>
      <c r="H45" s="6" t="s">
        <v>22</v>
      </c>
      <c r="I45" s="7">
        <v>55.00000000000001</v>
      </c>
      <c r="J45" s="8">
        <v>1025.0</v>
      </c>
      <c r="K45" s="9">
        <v>563750.0000000001</v>
      </c>
      <c r="L45" s="9">
        <v>169125.00000000003</v>
      </c>
      <c r="M45" s="10">
        <v>0.3</v>
      </c>
      <c r="N45" s="4" t="s">
        <v>30</v>
      </c>
      <c r="O45" s="4" t="s">
        <v>20</v>
      </c>
      <c r="P45" s="4" t="s">
        <v>24</v>
      </c>
    </row>
    <row r="46" ht="14.25" customHeight="1">
      <c r="B46" s="4" t="s">
        <v>15</v>
      </c>
      <c r="C46" s="4">
        <v>1185732.0</v>
      </c>
      <c r="D46" s="5">
        <v>43908.0</v>
      </c>
      <c r="E46" s="4" t="s">
        <v>16</v>
      </c>
      <c r="F46" s="4" t="s">
        <v>17</v>
      </c>
      <c r="G46" s="4" t="s">
        <v>17</v>
      </c>
      <c r="H46" s="6" t="s">
        <v>25</v>
      </c>
      <c r="I46" s="7">
        <v>50.0</v>
      </c>
      <c r="J46" s="8">
        <v>950.0</v>
      </c>
      <c r="K46" s="9">
        <v>475000.0</v>
      </c>
      <c r="L46" s="9">
        <v>166250.0</v>
      </c>
      <c r="M46" s="10">
        <v>0.35</v>
      </c>
      <c r="N46" s="4" t="s">
        <v>30</v>
      </c>
      <c r="O46" s="4" t="s">
        <v>23</v>
      </c>
      <c r="P46" s="4" t="s">
        <v>24</v>
      </c>
    </row>
    <row r="47" ht="14.25" customHeight="1">
      <c r="B47" s="4" t="s">
        <v>15</v>
      </c>
      <c r="C47" s="4">
        <v>1185732.0</v>
      </c>
      <c r="D47" s="5">
        <v>43921.0</v>
      </c>
      <c r="E47" s="4" t="s">
        <v>16</v>
      </c>
      <c r="F47" s="4" t="s">
        <v>17</v>
      </c>
      <c r="G47" s="4" t="s">
        <v>17</v>
      </c>
      <c r="H47" s="6" t="s">
        <v>26</v>
      </c>
      <c r="I47" s="7">
        <v>50.0</v>
      </c>
      <c r="J47" s="8">
        <v>925.0</v>
      </c>
      <c r="K47" s="9">
        <v>462500.0</v>
      </c>
      <c r="L47" s="9">
        <v>161875.0</v>
      </c>
      <c r="M47" s="10">
        <v>0.35</v>
      </c>
      <c r="N47" s="4" t="s">
        <v>30</v>
      </c>
      <c r="O47" s="4" t="s">
        <v>29</v>
      </c>
      <c r="P47" s="4" t="s">
        <v>21</v>
      </c>
    </row>
    <row r="48" ht="14.25" customHeight="1">
      <c r="B48" s="4" t="s">
        <v>31</v>
      </c>
      <c r="C48" s="4">
        <v>1185732.0</v>
      </c>
      <c r="D48" s="5">
        <v>43938.0</v>
      </c>
      <c r="E48" s="4" t="s">
        <v>16</v>
      </c>
      <c r="F48" s="4" t="s">
        <v>17</v>
      </c>
      <c r="G48" s="4" t="s">
        <v>17</v>
      </c>
      <c r="H48" s="6" t="s">
        <v>27</v>
      </c>
      <c r="I48" s="7">
        <v>60.0</v>
      </c>
      <c r="J48" s="8">
        <v>900.0</v>
      </c>
      <c r="K48" s="9">
        <v>540000.0</v>
      </c>
      <c r="L48" s="9">
        <v>162000.0</v>
      </c>
      <c r="M48" s="10">
        <v>0.3</v>
      </c>
      <c r="N48" s="4" t="s">
        <v>30</v>
      </c>
      <c r="O48" s="4" t="s">
        <v>23</v>
      </c>
      <c r="P48" s="4" t="s">
        <v>24</v>
      </c>
    </row>
    <row r="49" ht="14.25" customHeight="1">
      <c r="B49" s="4" t="s">
        <v>31</v>
      </c>
      <c r="C49" s="4">
        <v>1185732.0</v>
      </c>
      <c r="D49" s="5">
        <v>43939.0</v>
      </c>
      <c r="E49" s="4" t="s">
        <v>16</v>
      </c>
      <c r="F49" s="4" t="s">
        <v>17</v>
      </c>
      <c r="G49" s="4" t="s">
        <v>17</v>
      </c>
      <c r="H49" s="6" t="s">
        <v>28</v>
      </c>
      <c r="I49" s="7">
        <v>65.0</v>
      </c>
      <c r="J49" s="8">
        <v>1075.0</v>
      </c>
      <c r="K49" s="9">
        <v>698750.0</v>
      </c>
      <c r="L49" s="9">
        <v>174687.5</v>
      </c>
      <c r="M49" s="10">
        <v>0.25</v>
      </c>
      <c r="N49" s="4" t="s">
        <v>30</v>
      </c>
      <c r="O49" s="4" t="s">
        <v>20</v>
      </c>
      <c r="P49" s="4" t="s">
        <v>24</v>
      </c>
    </row>
    <row r="50" ht="14.25" customHeight="1">
      <c r="B50" s="4" t="s">
        <v>31</v>
      </c>
      <c r="C50" s="4">
        <v>1185732.0</v>
      </c>
      <c r="D50" s="5">
        <v>43940.0</v>
      </c>
      <c r="E50" s="4" t="s">
        <v>16</v>
      </c>
      <c r="F50" s="4" t="s">
        <v>17</v>
      </c>
      <c r="G50" s="4" t="s">
        <v>17</v>
      </c>
      <c r="H50" s="6" t="s">
        <v>18</v>
      </c>
      <c r="I50" s="7">
        <v>60.0</v>
      </c>
      <c r="J50" s="8">
        <v>1200.0</v>
      </c>
      <c r="K50" s="9">
        <v>720000.0</v>
      </c>
      <c r="L50" s="9">
        <v>360000.0</v>
      </c>
      <c r="M50" s="10">
        <v>0.5</v>
      </c>
      <c r="N50" s="4" t="s">
        <v>30</v>
      </c>
      <c r="O50" s="4" t="s">
        <v>20</v>
      </c>
      <c r="P50" s="4" t="s">
        <v>21</v>
      </c>
    </row>
    <row r="51" ht="14.25" customHeight="1">
      <c r="B51" s="4" t="s">
        <v>31</v>
      </c>
      <c r="C51" s="4">
        <v>1185732.0</v>
      </c>
      <c r="D51" s="5">
        <v>43941.0</v>
      </c>
      <c r="E51" s="4" t="s">
        <v>16</v>
      </c>
      <c r="F51" s="4" t="s">
        <v>17</v>
      </c>
      <c r="G51" s="4" t="s">
        <v>17</v>
      </c>
      <c r="H51" s="6" t="s">
        <v>22</v>
      </c>
      <c r="I51" s="7">
        <v>55.00000000000001</v>
      </c>
      <c r="J51" s="8">
        <v>1000.0</v>
      </c>
      <c r="K51" s="9">
        <v>550000.0000000001</v>
      </c>
      <c r="L51" s="9">
        <v>165000.00000000003</v>
      </c>
      <c r="M51" s="10">
        <v>0.3</v>
      </c>
      <c r="N51" s="4" t="s">
        <v>30</v>
      </c>
      <c r="O51" s="4" t="s">
        <v>23</v>
      </c>
      <c r="P51" s="4" t="s">
        <v>24</v>
      </c>
    </row>
    <row r="52" ht="14.25" customHeight="1">
      <c r="B52" s="4" t="s">
        <v>31</v>
      </c>
      <c r="C52" s="4">
        <v>1185732.0</v>
      </c>
      <c r="D52" s="5">
        <v>43942.0</v>
      </c>
      <c r="E52" s="4" t="s">
        <v>16</v>
      </c>
      <c r="F52" s="4" t="s">
        <v>17</v>
      </c>
      <c r="G52" s="4" t="s">
        <v>17</v>
      </c>
      <c r="H52" s="6" t="s">
        <v>25</v>
      </c>
      <c r="I52" s="7">
        <v>50.0</v>
      </c>
      <c r="J52" s="8">
        <v>925.0</v>
      </c>
      <c r="K52" s="9">
        <v>462500.0</v>
      </c>
      <c r="L52" s="9">
        <v>161875.0</v>
      </c>
      <c r="M52" s="10">
        <v>0.35</v>
      </c>
      <c r="N52" s="4" t="s">
        <v>30</v>
      </c>
      <c r="O52" s="4" t="s">
        <v>23</v>
      </c>
      <c r="P52" s="4" t="s">
        <v>21</v>
      </c>
    </row>
    <row r="53" ht="14.25" customHeight="1">
      <c r="B53" s="4" t="s">
        <v>31</v>
      </c>
      <c r="C53" s="4">
        <v>1185732.0</v>
      </c>
      <c r="D53" s="5">
        <v>43943.0</v>
      </c>
      <c r="E53" s="4" t="s">
        <v>16</v>
      </c>
      <c r="F53" s="4" t="s">
        <v>17</v>
      </c>
      <c r="G53" s="4" t="s">
        <v>17</v>
      </c>
      <c r="H53" s="6" t="s">
        <v>26</v>
      </c>
      <c r="I53" s="7">
        <v>50.0</v>
      </c>
      <c r="J53" s="8">
        <v>900.0</v>
      </c>
      <c r="K53" s="9">
        <v>450000.0</v>
      </c>
      <c r="L53" s="9">
        <v>157500.0</v>
      </c>
      <c r="M53" s="10">
        <v>0.35</v>
      </c>
      <c r="N53" s="4" t="s">
        <v>30</v>
      </c>
      <c r="O53" s="4" t="s">
        <v>29</v>
      </c>
      <c r="P53" s="4" t="s">
        <v>21</v>
      </c>
    </row>
    <row r="54" ht="14.25" customHeight="1">
      <c r="B54" s="4" t="s">
        <v>31</v>
      </c>
      <c r="C54" s="4">
        <v>1185732.0</v>
      </c>
      <c r="D54" s="5">
        <v>43944.0</v>
      </c>
      <c r="E54" s="4" t="s">
        <v>16</v>
      </c>
      <c r="F54" s="4" t="s">
        <v>17</v>
      </c>
      <c r="G54" s="4" t="s">
        <v>17</v>
      </c>
      <c r="H54" s="6" t="s">
        <v>27</v>
      </c>
      <c r="I54" s="7">
        <v>60.0</v>
      </c>
      <c r="J54" s="8">
        <v>900.0</v>
      </c>
      <c r="K54" s="9">
        <v>540000.0</v>
      </c>
      <c r="L54" s="9">
        <v>162000.0</v>
      </c>
      <c r="M54" s="10">
        <v>0.3</v>
      </c>
      <c r="N54" s="4" t="s">
        <v>30</v>
      </c>
      <c r="O54" s="4" t="s">
        <v>20</v>
      </c>
      <c r="P54" s="4" t="s">
        <v>21</v>
      </c>
    </row>
    <row r="55" ht="14.25" customHeight="1">
      <c r="B55" s="4" t="s">
        <v>31</v>
      </c>
      <c r="C55" s="4">
        <v>1185732.0</v>
      </c>
      <c r="D55" s="5">
        <v>43945.0</v>
      </c>
      <c r="E55" s="4" t="s">
        <v>16</v>
      </c>
      <c r="F55" s="4" t="s">
        <v>17</v>
      </c>
      <c r="G55" s="4" t="s">
        <v>17</v>
      </c>
      <c r="H55" s="6" t="s">
        <v>28</v>
      </c>
      <c r="I55" s="7">
        <v>65.0</v>
      </c>
      <c r="J55" s="8">
        <v>1000.0</v>
      </c>
      <c r="K55" s="9">
        <v>650000.0</v>
      </c>
      <c r="L55" s="9">
        <v>162500.0</v>
      </c>
      <c r="M55" s="10">
        <v>0.25</v>
      </c>
      <c r="N55" s="4" t="s">
        <v>30</v>
      </c>
      <c r="O55" s="4" t="s">
        <v>29</v>
      </c>
      <c r="P55" s="4" t="s">
        <v>21</v>
      </c>
    </row>
    <row r="56" ht="14.25" customHeight="1">
      <c r="B56" s="4" t="s">
        <v>31</v>
      </c>
      <c r="C56" s="4">
        <v>1185732.0</v>
      </c>
      <c r="D56" s="5">
        <v>43946.0</v>
      </c>
      <c r="E56" s="4" t="s">
        <v>16</v>
      </c>
      <c r="F56" s="4" t="s">
        <v>17</v>
      </c>
      <c r="G56" s="4" t="s">
        <v>17</v>
      </c>
      <c r="H56" s="6" t="s">
        <v>27</v>
      </c>
      <c r="I56" s="7">
        <v>65.0</v>
      </c>
      <c r="J56" s="8">
        <v>875.0</v>
      </c>
      <c r="K56" s="9">
        <v>568750.0</v>
      </c>
      <c r="L56" s="9">
        <v>170625.0</v>
      </c>
      <c r="M56" s="10">
        <v>0.3</v>
      </c>
      <c r="N56" s="4" t="s">
        <v>30</v>
      </c>
      <c r="O56" s="4" t="s">
        <v>29</v>
      </c>
      <c r="P56" s="4" t="s">
        <v>21</v>
      </c>
    </row>
    <row r="57" ht="14.25" customHeight="1">
      <c r="B57" s="4" t="s">
        <v>31</v>
      </c>
      <c r="C57" s="4">
        <v>1185732.0</v>
      </c>
      <c r="D57" s="5">
        <v>43947.0</v>
      </c>
      <c r="E57" s="4" t="s">
        <v>16</v>
      </c>
      <c r="F57" s="4" t="s">
        <v>17</v>
      </c>
      <c r="G57" s="4" t="s">
        <v>17</v>
      </c>
      <c r="H57" s="6" t="s">
        <v>28</v>
      </c>
      <c r="I57" s="7">
        <v>70.0</v>
      </c>
      <c r="J57" s="8">
        <v>1000.0</v>
      </c>
      <c r="K57" s="9">
        <v>700000.0</v>
      </c>
      <c r="L57" s="9">
        <v>175000.0</v>
      </c>
      <c r="M57" s="10">
        <v>0.25</v>
      </c>
      <c r="N57" s="4" t="s">
        <v>30</v>
      </c>
      <c r="O57" s="4" t="s">
        <v>29</v>
      </c>
      <c r="P57" s="4" t="s">
        <v>21</v>
      </c>
    </row>
    <row r="58" ht="14.25" customHeight="1">
      <c r="B58" s="4" t="s">
        <v>31</v>
      </c>
      <c r="C58" s="4">
        <v>1185732.0</v>
      </c>
      <c r="D58" s="5">
        <v>43948.0</v>
      </c>
      <c r="E58" s="4" t="s">
        <v>16</v>
      </c>
      <c r="F58" s="4" t="s">
        <v>17</v>
      </c>
      <c r="G58" s="4" t="s">
        <v>17</v>
      </c>
      <c r="H58" s="6" t="s">
        <v>18</v>
      </c>
      <c r="I58" s="7">
        <v>65.0</v>
      </c>
      <c r="J58" s="8">
        <v>1150.0</v>
      </c>
      <c r="K58" s="9">
        <v>747500.0</v>
      </c>
      <c r="L58" s="9">
        <v>373750.0</v>
      </c>
      <c r="M58" s="10">
        <v>0.5</v>
      </c>
      <c r="N58" s="4" t="s">
        <v>30</v>
      </c>
      <c r="O58" s="4" t="s">
        <v>20</v>
      </c>
      <c r="P58" s="4" t="s">
        <v>24</v>
      </c>
    </row>
    <row r="59" ht="14.25" customHeight="1">
      <c r="B59" s="4" t="s">
        <v>31</v>
      </c>
      <c r="C59" s="4">
        <v>1185732.0</v>
      </c>
      <c r="D59" s="5">
        <v>43949.0</v>
      </c>
      <c r="E59" s="4" t="s">
        <v>16</v>
      </c>
      <c r="F59" s="4" t="s">
        <v>17</v>
      </c>
      <c r="G59" s="4" t="s">
        <v>17</v>
      </c>
      <c r="H59" s="6" t="s">
        <v>22</v>
      </c>
      <c r="I59" s="7">
        <v>55.00000000000001</v>
      </c>
      <c r="J59" s="8">
        <v>975.0</v>
      </c>
      <c r="K59" s="9">
        <v>536250.0000000001</v>
      </c>
      <c r="L59" s="9">
        <v>160875.00000000003</v>
      </c>
      <c r="M59" s="10">
        <v>0.3</v>
      </c>
      <c r="N59" s="4" t="s">
        <v>30</v>
      </c>
      <c r="O59" s="4" t="s">
        <v>29</v>
      </c>
      <c r="P59" s="4" t="s">
        <v>21</v>
      </c>
    </row>
    <row r="60" ht="14.25" customHeight="1">
      <c r="B60" s="4" t="s">
        <v>31</v>
      </c>
      <c r="C60" s="4">
        <v>1185732.0</v>
      </c>
      <c r="D60" s="5">
        <v>43950.0</v>
      </c>
      <c r="E60" s="4" t="s">
        <v>16</v>
      </c>
      <c r="F60" s="4" t="s">
        <v>17</v>
      </c>
      <c r="G60" s="4" t="s">
        <v>17</v>
      </c>
      <c r="H60" s="6" t="s">
        <v>25</v>
      </c>
      <c r="I60" s="7">
        <v>55.00000000000001</v>
      </c>
      <c r="J60" s="8">
        <v>920.0</v>
      </c>
      <c r="K60" s="9">
        <v>506000.00000000006</v>
      </c>
      <c r="L60" s="9">
        <v>177100.0</v>
      </c>
      <c r="M60" s="10">
        <v>0.35</v>
      </c>
      <c r="N60" s="4" t="s">
        <v>30</v>
      </c>
      <c r="O60" s="4" t="s">
        <v>20</v>
      </c>
      <c r="P60" s="4" t="s">
        <v>21</v>
      </c>
    </row>
    <row r="61" ht="14.25" customHeight="1">
      <c r="B61" s="4" t="s">
        <v>31</v>
      </c>
      <c r="C61" s="4">
        <v>1185732.0</v>
      </c>
      <c r="D61" s="5">
        <v>43951.0</v>
      </c>
      <c r="E61" s="4" t="s">
        <v>16</v>
      </c>
      <c r="F61" s="4" t="s">
        <v>17</v>
      </c>
      <c r="G61" s="4" t="s">
        <v>17</v>
      </c>
      <c r="H61" s="6" t="s">
        <v>26</v>
      </c>
      <c r="I61" s="7">
        <v>55.00000000000001</v>
      </c>
      <c r="J61" s="8">
        <v>900.0</v>
      </c>
      <c r="K61" s="9">
        <v>495000.00000000006</v>
      </c>
      <c r="L61" s="9">
        <v>173250.0</v>
      </c>
      <c r="M61" s="10">
        <v>0.35</v>
      </c>
      <c r="N61" s="4" t="s">
        <v>30</v>
      </c>
      <c r="O61" s="4" t="s">
        <v>23</v>
      </c>
      <c r="P61" s="4" t="s">
        <v>24</v>
      </c>
    </row>
    <row r="62" ht="14.25" customHeight="1">
      <c r="B62" s="4" t="s">
        <v>31</v>
      </c>
      <c r="C62" s="4">
        <v>1185732.0</v>
      </c>
      <c r="D62" s="5">
        <v>43952.0</v>
      </c>
      <c r="E62" s="4" t="s">
        <v>16</v>
      </c>
      <c r="F62" s="4" t="s">
        <v>17</v>
      </c>
      <c r="G62" s="4" t="s">
        <v>17</v>
      </c>
      <c r="H62" s="6" t="s">
        <v>27</v>
      </c>
      <c r="I62" s="7">
        <v>65.0</v>
      </c>
      <c r="J62" s="8">
        <v>875.0</v>
      </c>
      <c r="K62" s="9">
        <v>568750.0</v>
      </c>
      <c r="L62" s="9">
        <v>170625.0</v>
      </c>
      <c r="M62" s="10">
        <v>0.3</v>
      </c>
      <c r="N62" s="4" t="s">
        <v>30</v>
      </c>
      <c r="O62" s="4" t="s">
        <v>29</v>
      </c>
      <c r="P62" s="4" t="s">
        <v>24</v>
      </c>
    </row>
    <row r="63" ht="14.25" customHeight="1">
      <c r="B63" s="4" t="s">
        <v>31</v>
      </c>
      <c r="C63" s="4">
        <v>1185732.0</v>
      </c>
      <c r="D63" s="5">
        <v>43953.0</v>
      </c>
      <c r="E63" s="4" t="s">
        <v>16</v>
      </c>
      <c r="F63" s="4" t="s">
        <v>17</v>
      </c>
      <c r="G63" s="4" t="s">
        <v>17</v>
      </c>
      <c r="H63" s="6" t="s">
        <v>28</v>
      </c>
      <c r="I63" s="7">
        <v>70.0</v>
      </c>
      <c r="J63" s="8">
        <v>975.0</v>
      </c>
      <c r="K63" s="9">
        <v>682500.0</v>
      </c>
      <c r="L63" s="9">
        <v>170625.0</v>
      </c>
      <c r="M63" s="10">
        <v>0.25</v>
      </c>
      <c r="N63" s="4" t="s">
        <v>30</v>
      </c>
      <c r="O63" s="4" t="s">
        <v>20</v>
      </c>
      <c r="P63" s="4" t="s">
        <v>21</v>
      </c>
    </row>
    <row r="64" ht="14.25" customHeight="1">
      <c r="B64" s="4" t="s">
        <v>31</v>
      </c>
      <c r="C64" s="4">
        <v>1185732.0</v>
      </c>
      <c r="D64" s="5">
        <v>43954.0</v>
      </c>
      <c r="E64" s="4" t="s">
        <v>16</v>
      </c>
      <c r="F64" s="4" t="s">
        <v>17</v>
      </c>
      <c r="G64" s="4" t="s">
        <v>17</v>
      </c>
      <c r="H64" s="6" t="s">
        <v>18</v>
      </c>
      <c r="I64" s="7">
        <v>65.0</v>
      </c>
      <c r="J64" s="8">
        <v>1200.0</v>
      </c>
      <c r="K64" s="9">
        <v>780000.0</v>
      </c>
      <c r="L64" s="9">
        <v>390000.0</v>
      </c>
      <c r="M64" s="10">
        <v>0.5</v>
      </c>
      <c r="N64" s="4" t="s">
        <v>30</v>
      </c>
      <c r="O64" s="4" t="s">
        <v>20</v>
      </c>
      <c r="P64" s="4" t="s">
        <v>21</v>
      </c>
    </row>
    <row r="65" ht="14.25" customHeight="1">
      <c r="B65" s="4" t="s">
        <v>31</v>
      </c>
      <c r="C65" s="4">
        <v>1185732.0</v>
      </c>
      <c r="D65" s="5">
        <v>43955.0</v>
      </c>
      <c r="E65" s="4" t="s">
        <v>16</v>
      </c>
      <c r="F65" s="4" t="s">
        <v>17</v>
      </c>
      <c r="G65" s="4" t="s">
        <v>17</v>
      </c>
      <c r="H65" s="6" t="s">
        <v>22</v>
      </c>
      <c r="I65" s="7">
        <v>55.00000000000001</v>
      </c>
      <c r="J65" s="8">
        <v>1000.0</v>
      </c>
      <c r="K65" s="9">
        <v>550000.0000000001</v>
      </c>
      <c r="L65" s="9">
        <v>165000.00000000003</v>
      </c>
      <c r="M65" s="10">
        <v>0.3</v>
      </c>
      <c r="N65" s="4" t="s">
        <v>30</v>
      </c>
      <c r="O65" s="4" t="s">
        <v>23</v>
      </c>
      <c r="P65" s="4" t="s">
        <v>21</v>
      </c>
    </row>
    <row r="66" ht="14.25" customHeight="1">
      <c r="B66" s="4" t="s">
        <v>31</v>
      </c>
      <c r="C66" s="4">
        <v>1185732.0</v>
      </c>
      <c r="D66" s="5">
        <v>43956.0</v>
      </c>
      <c r="E66" s="4" t="s">
        <v>16</v>
      </c>
      <c r="F66" s="4" t="s">
        <v>17</v>
      </c>
      <c r="G66" s="4" t="s">
        <v>17</v>
      </c>
      <c r="H66" s="6" t="s">
        <v>25</v>
      </c>
      <c r="I66" s="7">
        <v>55.00000000000001</v>
      </c>
      <c r="J66" s="8">
        <v>950.0</v>
      </c>
      <c r="K66" s="9">
        <v>522500.00000000006</v>
      </c>
      <c r="L66" s="9">
        <v>182875.0</v>
      </c>
      <c r="M66" s="10">
        <v>0.35</v>
      </c>
      <c r="N66" s="4" t="s">
        <v>30</v>
      </c>
      <c r="O66" s="4" t="s">
        <v>23</v>
      </c>
      <c r="P66" s="4" t="s">
        <v>24</v>
      </c>
    </row>
    <row r="67" ht="14.25" customHeight="1">
      <c r="B67" s="4" t="s">
        <v>31</v>
      </c>
      <c r="C67" s="4">
        <v>1185732.0</v>
      </c>
      <c r="D67" s="5">
        <v>43957.0</v>
      </c>
      <c r="E67" s="4" t="s">
        <v>16</v>
      </c>
      <c r="F67" s="4" t="s">
        <v>17</v>
      </c>
      <c r="G67" s="4" t="s">
        <v>17</v>
      </c>
      <c r="H67" s="6" t="s">
        <v>26</v>
      </c>
      <c r="I67" s="7">
        <v>55.00000000000001</v>
      </c>
      <c r="J67" s="8">
        <v>900.0</v>
      </c>
      <c r="K67" s="9">
        <v>495000.00000000006</v>
      </c>
      <c r="L67" s="9">
        <v>173250.0</v>
      </c>
      <c r="M67" s="10">
        <v>0.35</v>
      </c>
      <c r="N67" s="4" t="s">
        <v>30</v>
      </c>
      <c r="O67" s="4" t="s">
        <v>20</v>
      </c>
      <c r="P67" s="4" t="s">
        <v>21</v>
      </c>
    </row>
    <row r="68" ht="14.25" customHeight="1">
      <c r="B68" s="4" t="s">
        <v>31</v>
      </c>
      <c r="C68" s="4">
        <v>1185732.0</v>
      </c>
      <c r="D68" s="5">
        <v>43958.0</v>
      </c>
      <c r="E68" s="4" t="s">
        <v>16</v>
      </c>
      <c r="F68" s="4" t="s">
        <v>17</v>
      </c>
      <c r="G68" s="4" t="s">
        <v>17</v>
      </c>
      <c r="H68" s="6" t="s">
        <v>27</v>
      </c>
      <c r="I68" s="7">
        <v>65.0</v>
      </c>
      <c r="J68" s="8">
        <v>900.0</v>
      </c>
      <c r="K68" s="9">
        <v>585000.0</v>
      </c>
      <c r="L68" s="9">
        <v>175500.0</v>
      </c>
      <c r="M68" s="10">
        <v>0.3</v>
      </c>
      <c r="N68" s="4" t="s">
        <v>30</v>
      </c>
      <c r="O68" s="4" t="s">
        <v>23</v>
      </c>
      <c r="P68" s="4" t="s">
        <v>21</v>
      </c>
    </row>
    <row r="69" ht="14.25" customHeight="1">
      <c r="B69" s="4" t="s">
        <v>31</v>
      </c>
      <c r="C69" s="4">
        <v>1185732.0</v>
      </c>
      <c r="D69" s="5">
        <v>44030.0</v>
      </c>
      <c r="E69" s="4" t="s">
        <v>16</v>
      </c>
      <c r="F69" s="4" t="s">
        <v>17</v>
      </c>
      <c r="G69" s="4" t="s">
        <v>17</v>
      </c>
      <c r="H69" s="6" t="s">
        <v>28</v>
      </c>
      <c r="I69" s="7">
        <v>70.0</v>
      </c>
      <c r="J69" s="8">
        <v>1000.0</v>
      </c>
      <c r="K69" s="9">
        <v>700000.0</v>
      </c>
      <c r="L69" s="9">
        <v>175000.0</v>
      </c>
      <c r="M69" s="10">
        <v>0.25</v>
      </c>
      <c r="N69" s="4" t="s">
        <v>30</v>
      </c>
      <c r="O69" s="4" t="s">
        <v>23</v>
      </c>
      <c r="P69" s="4" t="s">
        <v>24</v>
      </c>
    </row>
    <row r="70" ht="14.25" customHeight="1">
      <c r="B70" s="4" t="s">
        <v>32</v>
      </c>
      <c r="C70" s="4">
        <v>1197831.0</v>
      </c>
      <c r="D70" s="5">
        <v>44031.0</v>
      </c>
      <c r="E70" s="4" t="s">
        <v>16</v>
      </c>
      <c r="F70" s="4" t="s">
        <v>17</v>
      </c>
      <c r="G70" s="4" t="s">
        <v>17</v>
      </c>
      <c r="H70" s="6" t="s">
        <v>18</v>
      </c>
      <c r="I70" s="7">
        <v>25.0</v>
      </c>
      <c r="J70" s="8">
        <v>900.0</v>
      </c>
      <c r="K70" s="9">
        <v>225000.0</v>
      </c>
      <c r="L70" s="9">
        <v>78750.0</v>
      </c>
      <c r="M70" s="10">
        <v>0.35</v>
      </c>
      <c r="N70" s="4" t="s">
        <v>30</v>
      </c>
      <c r="O70" s="4" t="s">
        <v>29</v>
      </c>
      <c r="P70" s="4" t="s">
        <v>24</v>
      </c>
    </row>
    <row r="71" ht="14.25" customHeight="1">
      <c r="B71" s="4" t="s">
        <v>32</v>
      </c>
      <c r="C71" s="4">
        <v>1197831.0</v>
      </c>
      <c r="D71" s="5">
        <v>44032.0</v>
      </c>
      <c r="E71" s="4" t="s">
        <v>16</v>
      </c>
      <c r="F71" s="4" t="s">
        <v>17</v>
      </c>
      <c r="G71" s="4" t="s">
        <v>17</v>
      </c>
      <c r="H71" s="6" t="s">
        <v>22</v>
      </c>
      <c r="I71" s="7">
        <v>35.0</v>
      </c>
      <c r="J71" s="8">
        <v>900.0</v>
      </c>
      <c r="K71" s="9">
        <v>315000.0</v>
      </c>
      <c r="L71" s="9">
        <v>110250.0</v>
      </c>
      <c r="M71" s="10">
        <v>0.35</v>
      </c>
      <c r="N71" s="4" t="s">
        <v>30</v>
      </c>
      <c r="O71" s="4" t="s">
        <v>23</v>
      </c>
      <c r="P71" s="4" t="s">
        <v>24</v>
      </c>
    </row>
    <row r="72" ht="14.25" customHeight="1">
      <c r="B72" s="4" t="s">
        <v>32</v>
      </c>
      <c r="C72" s="4">
        <v>1197831.0</v>
      </c>
      <c r="D72" s="5">
        <v>44033.0</v>
      </c>
      <c r="E72" s="4" t="s">
        <v>16</v>
      </c>
      <c r="F72" s="4" t="s">
        <v>17</v>
      </c>
      <c r="G72" s="4" t="s">
        <v>17</v>
      </c>
      <c r="H72" s="6" t="s">
        <v>25</v>
      </c>
      <c r="I72" s="7">
        <v>35.0</v>
      </c>
      <c r="J72" s="8">
        <v>700.0</v>
      </c>
      <c r="K72" s="9">
        <v>245000.0</v>
      </c>
      <c r="L72" s="9">
        <v>85750.0</v>
      </c>
      <c r="M72" s="10">
        <v>0.35</v>
      </c>
      <c r="N72" s="4" t="s">
        <v>30</v>
      </c>
      <c r="O72" s="4" t="s">
        <v>23</v>
      </c>
      <c r="P72" s="4" t="s">
        <v>24</v>
      </c>
    </row>
    <row r="73" ht="14.25" customHeight="1">
      <c r="B73" s="4" t="s">
        <v>32</v>
      </c>
      <c r="C73" s="4">
        <v>1197831.0</v>
      </c>
      <c r="D73" s="5">
        <v>44034.0</v>
      </c>
      <c r="E73" s="4" t="s">
        <v>16</v>
      </c>
      <c r="F73" s="4" t="s">
        <v>17</v>
      </c>
      <c r="G73" s="4" t="s">
        <v>17</v>
      </c>
      <c r="H73" s="6" t="s">
        <v>26</v>
      </c>
      <c r="I73" s="7">
        <v>35.0</v>
      </c>
      <c r="J73" s="8">
        <v>700.0</v>
      </c>
      <c r="K73" s="9">
        <v>245000.0</v>
      </c>
      <c r="L73" s="9">
        <v>110250.0</v>
      </c>
      <c r="M73" s="10">
        <v>0.45</v>
      </c>
      <c r="N73" s="4" t="s">
        <v>30</v>
      </c>
      <c r="O73" s="4" t="s">
        <v>23</v>
      </c>
      <c r="P73" s="4" t="s">
        <v>21</v>
      </c>
    </row>
    <row r="74" ht="14.25" customHeight="1">
      <c r="B74" s="4" t="s">
        <v>32</v>
      </c>
      <c r="C74" s="4">
        <v>1197831.0</v>
      </c>
      <c r="D74" s="5">
        <v>44035.0</v>
      </c>
      <c r="E74" s="4" t="s">
        <v>33</v>
      </c>
      <c r="F74" s="4" t="s">
        <v>34</v>
      </c>
      <c r="G74" s="4" t="s">
        <v>35</v>
      </c>
      <c r="H74" s="6" t="s">
        <v>27</v>
      </c>
      <c r="I74" s="7">
        <v>40.0</v>
      </c>
      <c r="J74" s="8">
        <v>550.0</v>
      </c>
      <c r="K74" s="9">
        <v>220000.0</v>
      </c>
      <c r="L74" s="9">
        <v>66000.0</v>
      </c>
      <c r="M74" s="10">
        <v>0.3</v>
      </c>
      <c r="N74" s="4" t="s">
        <v>30</v>
      </c>
      <c r="O74" s="4" t="s">
        <v>23</v>
      </c>
      <c r="P74" s="4" t="s">
        <v>24</v>
      </c>
    </row>
    <row r="75" ht="14.25" customHeight="1">
      <c r="B75" s="4" t="s">
        <v>32</v>
      </c>
      <c r="C75" s="4">
        <v>1197831.0</v>
      </c>
      <c r="D75" s="5">
        <v>44036.0</v>
      </c>
      <c r="E75" s="4" t="s">
        <v>33</v>
      </c>
      <c r="F75" s="4" t="s">
        <v>34</v>
      </c>
      <c r="G75" s="4" t="s">
        <v>35</v>
      </c>
      <c r="H75" s="6" t="s">
        <v>28</v>
      </c>
      <c r="I75" s="7">
        <v>35.0</v>
      </c>
      <c r="J75" s="8">
        <v>700.0</v>
      </c>
      <c r="K75" s="9">
        <v>245000.0</v>
      </c>
      <c r="L75" s="9">
        <v>122500.0</v>
      </c>
      <c r="M75" s="10">
        <v>0.5</v>
      </c>
      <c r="N75" s="4" t="s">
        <v>30</v>
      </c>
      <c r="O75" s="4" t="s">
        <v>23</v>
      </c>
      <c r="P75" s="4" t="s">
        <v>21</v>
      </c>
    </row>
    <row r="76" ht="14.25" customHeight="1">
      <c r="B76" s="4" t="s">
        <v>32</v>
      </c>
      <c r="C76" s="4">
        <v>1197831.0</v>
      </c>
      <c r="D76" s="5">
        <v>44037.0</v>
      </c>
      <c r="E76" s="4" t="s">
        <v>33</v>
      </c>
      <c r="F76" s="4" t="s">
        <v>34</v>
      </c>
      <c r="G76" s="4" t="s">
        <v>35</v>
      </c>
      <c r="H76" s="6" t="s">
        <v>18</v>
      </c>
      <c r="I76" s="7">
        <v>25.0</v>
      </c>
      <c r="J76" s="8">
        <v>850.0</v>
      </c>
      <c r="K76" s="9">
        <v>212500.0</v>
      </c>
      <c r="L76" s="9">
        <v>74375.0</v>
      </c>
      <c r="M76" s="10">
        <v>0.35</v>
      </c>
      <c r="N76" s="4" t="s">
        <v>30</v>
      </c>
      <c r="O76" s="4" t="s">
        <v>23</v>
      </c>
      <c r="P76" s="4" t="s">
        <v>24</v>
      </c>
    </row>
    <row r="77" ht="14.25" customHeight="1">
      <c r="B77" s="4" t="s">
        <v>32</v>
      </c>
      <c r="C77" s="4">
        <v>1197831.0</v>
      </c>
      <c r="D77" s="5">
        <v>44038.0</v>
      </c>
      <c r="E77" s="4" t="s">
        <v>33</v>
      </c>
      <c r="F77" s="4" t="s">
        <v>34</v>
      </c>
      <c r="G77" s="4" t="s">
        <v>35</v>
      </c>
      <c r="H77" s="6" t="s">
        <v>22</v>
      </c>
      <c r="I77" s="7">
        <v>35.0</v>
      </c>
      <c r="J77" s="8">
        <v>850.0</v>
      </c>
      <c r="K77" s="9">
        <v>297500.0</v>
      </c>
      <c r="L77" s="9">
        <v>104125.0</v>
      </c>
      <c r="M77" s="10">
        <v>0.35</v>
      </c>
      <c r="N77" s="4" t="s">
        <v>30</v>
      </c>
      <c r="O77" s="4" t="s">
        <v>23</v>
      </c>
      <c r="P77" s="4" t="s">
        <v>24</v>
      </c>
    </row>
    <row r="78" ht="14.25" customHeight="1">
      <c r="B78" s="4" t="s">
        <v>32</v>
      </c>
      <c r="C78" s="4">
        <v>1197831.0</v>
      </c>
      <c r="D78" s="5">
        <v>44039.0</v>
      </c>
      <c r="E78" s="4" t="s">
        <v>33</v>
      </c>
      <c r="F78" s="4" t="s">
        <v>34</v>
      </c>
      <c r="G78" s="4" t="s">
        <v>35</v>
      </c>
      <c r="H78" s="6" t="s">
        <v>25</v>
      </c>
      <c r="I78" s="7">
        <v>35.0</v>
      </c>
      <c r="J78" s="8">
        <v>675.0</v>
      </c>
      <c r="K78" s="9">
        <v>236250.0</v>
      </c>
      <c r="L78" s="9">
        <v>82687.5</v>
      </c>
      <c r="M78" s="10">
        <v>0.35</v>
      </c>
      <c r="N78" s="4" t="s">
        <v>30</v>
      </c>
      <c r="O78" s="4" t="s">
        <v>23</v>
      </c>
      <c r="P78" s="4" t="s">
        <v>21</v>
      </c>
    </row>
    <row r="79" ht="14.25" customHeight="1">
      <c r="B79" s="4" t="s">
        <v>32</v>
      </c>
      <c r="C79" s="4">
        <v>1197831.0</v>
      </c>
      <c r="D79" s="5">
        <v>44040.0</v>
      </c>
      <c r="E79" s="4" t="s">
        <v>33</v>
      </c>
      <c r="F79" s="4" t="s">
        <v>34</v>
      </c>
      <c r="G79" s="4" t="s">
        <v>35</v>
      </c>
      <c r="H79" s="6" t="s">
        <v>26</v>
      </c>
      <c r="I79" s="7">
        <v>35.0</v>
      </c>
      <c r="J79" s="8">
        <v>625.0</v>
      </c>
      <c r="K79" s="9">
        <v>218750.0</v>
      </c>
      <c r="L79" s="9">
        <v>98437.5</v>
      </c>
      <c r="M79" s="10">
        <v>0.45</v>
      </c>
      <c r="N79" s="4" t="s">
        <v>30</v>
      </c>
      <c r="O79" s="4" t="s">
        <v>20</v>
      </c>
      <c r="P79" s="4" t="s">
        <v>21</v>
      </c>
    </row>
    <row r="80" ht="14.25" customHeight="1">
      <c r="B80" s="4" t="s">
        <v>32</v>
      </c>
      <c r="C80" s="4">
        <v>1197831.0</v>
      </c>
      <c r="D80" s="5">
        <v>44041.0</v>
      </c>
      <c r="E80" s="4" t="s">
        <v>33</v>
      </c>
      <c r="F80" s="4" t="s">
        <v>34</v>
      </c>
      <c r="G80" s="4" t="s">
        <v>35</v>
      </c>
      <c r="H80" s="6" t="s">
        <v>27</v>
      </c>
      <c r="I80" s="7">
        <v>40.0</v>
      </c>
      <c r="J80" s="8">
        <v>500.0</v>
      </c>
      <c r="K80" s="9">
        <v>200000.0</v>
      </c>
      <c r="L80" s="9">
        <v>60000.0</v>
      </c>
      <c r="M80" s="10">
        <v>0.3</v>
      </c>
      <c r="N80" s="4" t="s">
        <v>30</v>
      </c>
      <c r="O80" s="4" t="s">
        <v>23</v>
      </c>
      <c r="P80" s="4" t="s">
        <v>24</v>
      </c>
    </row>
    <row r="81" ht="14.25" customHeight="1">
      <c r="B81" s="4" t="s">
        <v>32</v>
      </c>
      <c r="C81" s="4">
        <v>1197831.0</v>
      </c>
      <c r="D81" s="5">
        <v>44042.0</v>
      </c>
      <c r="E81" s="4" t="s">
        <v>33</v>
      </c>
      <c r="F81" s="4" t="s">
        <v>34</v>
      </c>
      <c r="G81" s="4" t="s">
        <v>35</v>
      </c>
      <c r="H81" s="6" t="s">
        <v>28</v>
      </c>
      <c r="I81" s="7">
        <v>35.0</v>
      </c>
      <c r="J81" s="8">
        <v>700.0</v>
      </c>
      <c r="K81" s="9">
        <v>245000.0</v>
      </c>
      <c r="L81" s="9">
        <v>122500.0</v>
      </c>
      <c r="M81" s="10">
        <v>0.5</v>
      </c>
      <c r="N81" s="4" t="s">
        <v>30</v>
      </c>
      <c r="O81" s="4" t="s">
        <v>23</v>
      </c>
      <c r="P81" s="4" t="s">
        <v>24</v>
      </c>
    </row>
    <row r="82" ht="14.25" customHeight="1">
      <c r="B82" s="4" t="s">
        <v>32</v>
      </c>
      <c r="C82" s="4">
        <v>1197831.0</v>
      </c>
      <c r="D82" s="5">
        <v>44043.0</v>
      </c>
      <c r="E82" s="4" t="s">
        <v>33</v>
      </c>
      <c r="F82" s="4" t="s">
        <v>34</v>
      </c>
      <c r="G82" s="4" t="s">
        <v>35</v>
      </c>
      <c r="H82" s="6" t="s">
        <v>18</v>
      </c>
      <c r="I82" s="7">
        <v>30.0</v>
      </c>
      <c r="J82" s="8">
        <v>875.0</v>
      </c>
      <c r="K82" s="9">
        <v>262500.0</v>
      </c>
      <c r="L82" s="9">
        <v>91875.0</v>
      </c>
      <c r="M82" s="10">
        <v>0.35</v>
      </c>
      <c r="N82" s="4" t="s">
        <v>30</v>
      </c>
      <c r="O82" s="4" t="s">
        <v>20</v>
      </c>
      <c r="P82" s="4" t="s">
        <v>24</v>
      </c>
    </row>
    <row r="83" ht="14.25" customHeight="1">
      <c r="B83" s="4" t="s">
        <v>32</v>
      </c>
      <c r="C83" s="4">
        <v>1197831.0</v>
      </c>
      <c r="D83" s="5">
        <v>44044.0</v>
      </c>
      <c r="E83" s="4" t="s">
        <v>33</v>
      </c>
      <c r="F83" s="4" t="s">
        <v>34</v>
      </c>
      <c r="G83" s="4" t="s">
        <v>35</v>
      </c>
      <c r="H83" s="6" t="s">
        <v>22</v>
      </c>
      <c r="I83" s="7">
        <v>40.0</v>
      </c>
      <c r="J83" s="8">
        <v>875.0</v>
      </c>
      <c r="K83" s="9">
        <v>350000.0</v>
      </c>
      <c r="L83" s="9">
        <v>122499.99999999999</v>
      </c>
      <c r="M83" s="10">
        <v>0.35</v>
      </c>
      <c r="N83" s="4" t="s">
        <v>30</v>
      </c>
      <c r="O83" s="4" t="s">
        <v>20</v>
      </c>
      <c r="P83" s="4" t="s">
        <v>24</v>
      </c>
    </row>
    <row r="84" ht="14.25" customHeight="1">
      <c r="B84" s="4" t="s">
        <v>32</v>
      </c>
      <c r="C84" s="4">
        <v>1197831.0</v>
      </c>
      <c r="D84" s="5">
        <v>44045.0</v>
      </c>
      <c r="E84" s="4" t="s">
        <v>33</v>
      </c>
      <c r="F84" s="4" t="s">
        <v>34</v>
      </c>
      <c r="G84" s="4" t="s">
        <v>35</v>
      </c>
      <c r="H84" s="6" t="s">
        <v>25</v>
      </c>
      <c r="I84" s="7">
        <v>35.0</v>
      </c>
      <c r="J84" s="8">
        <v>700.0</v>
      </c>
      <c r="K84" s="9">
        <v>245000.0</v>
      </c>
      <c r="L84" s="9">
        <v>85750.0</v>
      </c>
      <c r="M84" s="10">
        <v>0.35</v>
      </c>
      <c r="N84" s="4" t="s">
        <v>30</v>
      </c>
      <c r="O84" s="4" t="s">
        <v>20</v>
      </c>
      <c r="P84" s="4" t="s">
        <v>24</v>
      </c>
    </row>
    <row r="85" ht="14.25" customHeight="1">
      <c r="B85" s="4" t="s">
        <v>32</v>
      </c>
      <c r="C85" s="4">
        <v>1197831.0</v>
      </c>
      <c r="D85" s="5">
        <v>44046.0</v>
      </c>
      <c r="E85" s="4" t="s">
        <v>33</v>
      </c>
      <c r="F85" s="4" t="s">
        <v>34</v>
      </c>
      <c r="G85" s="4" t="s">
        <v>35</v>
      </c>
      <c r="H85" s="6" t="s">
        <v>26</v>
      </c>
      <c r="I85" s="7">
        <v>40.0</v>
      </c>
      <c r="J85" s="8">
        <v>600.0</v>
      </c>
      <c r="K85" s="9">
        <v>240000.0</v>
      </c>
      <c r="L85" s="9">
        <v>108000.0</v>
      </c>
      <c r="M85" s="10">
        <v>0.45</v>
      </c>
      <c r="N85" s="4" t="s">
        <v>30</v>
      </c>
      <c r="O85" s="4" t="s">
        <v>29</v>
      </c>
      <c r="P85" s="4" t="s">
        <v>24</v>
      </c>
    </row>
    <row r="86" ht="14.25" customHeight="1">
      <c r="B86" s="4" t="s">
        <v>32</v>
      </c>
      <c r="C86" s="4">
        <v>1197831.0</v>
      </c>
      <c r="D86" s="5">
        <v>44047.0</v>
      </c>
      <c r="E86" s="4" t="s">
        <v>33</v>
      </c>
      <c r="F86" s="4" t="s">
        <v>34</v>
      </c>
      <c r="G86" s="4" t="s">
        <v>35</v>
      </c>
      <c r="H86" s="6" t="s">
        <v>27</v>
      </c>
      <c r="I86" s="7">
        <v>45.0</v>
      </c>
      <c r="J86" s="8">
        <v>500.0</v>
      </c>
      <c r="K86" s="9">
        <v>225000.0</v>
      </c>
      <c r="L86" s="9">
        <v>67500.0</v>
      </c>
      <c r="M86" s="10">
        <v>0.3</v>
      </c>
      <c r="N86" s="4" t="s">
        <v>30</v>
      </c>
      <c r="O86" s="4" t="s">
        <v>23</v>
      </c>
      <c r="P86" s="4" t="s">
        <v>21</v>
      </c>
    </row>
    <row r="87" ht="14.25" customHeight="1">
      <c r="B87" s="4" t="s">
        <v>32</v>
      </c>
      <c r="C87" s="4">
        <v>1197831.0</v>
      </c>
      <c r="D87" s="5">
        <v>44048.0</v>
      </c>
      <c r="E87" s="4" t="s">
        <v>33</v>
      </c>
      <c r="F87" s="4" t="s">
        <v>34</v>
      </c>
      <c r="G87" s="4" t="s">
        <v>35</v>
      </c>
      <c r="H87" s="6" t="s">
        <v>28</v>
      </c>
      <c r="I87" s="7">
        <v>40.0</v>
      </c>
      <c r="J87" s="8">
        <v>650.0</v>
      </c>
      <c r="K87" s="9">
        <v>260000.0</v>
      </c>
      <c r="L87" s="9">
        <v>130000.0</v>
      </c>
      <c r="M87" s="10">
        <v>0.5</v>
      </c>
      <c r="N87" s="4" t="s">
        <v>30</v>
      </c>
      <c r="O87" s="4" t="s">
        <v>20</v>
      </c>
      <c r="P87" s="4" t="s">
        <v>24</v>
      </c>
    </row>
    <row r="88" ht="14.25" customHeight="1">
      <c r="B88" s="4" t="s">
        <v>32</v>
      </c>
      <c r="C88" s="4">
        <v>1197831.0</v>
      </c>
      <c r="D88" s="5">
        <v>44049.0</v>
      </c>
      <c r="E88" s="4" t="s">
        <v>33</v>
      </c>
      <c r="F88" s="4" t="s">
        <v>34</v>
      </c>
      <c r="G88" s="4" t="s">
        <v>35</v>
      </c>
      <c r="H88" s="6" t="s">
        <v>18</v>
      </c>
      <c r="I88" s="7">
        <v>30.0</v>
      </c>
      <c r="J88" s="8">
        <v>900.0</v>
      </c>
      <c r="K88" s="9">
        <v>270000.0</v>
      </c>
      <c r="L88" s="9">
        <v>94500.0</v>
      </c>
      <c r="M88" s="10">
        <v>0.35</v>
      </c>
      <c r="N88" s="4" t="s">
        <v>30</v>
      </c>
      <c r="O88" s="4" t="s">
        <v>20</v>
      </c>
      <c r="P88" s="4" t="s">
        <v>24</v>
      </c>
    </row>
    <row r="89" ht="14.25" customHeight="1">
      <c r="B89" s="4" t="s">
        <v>32</v>
      </c>
      <c r="C89" s="4">
        <v>1197831.0</v>
      </c>
      <c r="D89" s="5">
        <v>44050.0</v>
      </c>
      <c r="E89" s="4" t="s">
        <v>33</v>
      </c>
      <c r="F89" s="4" t="s">
        <v>34</v>
      </c>
      <c r="G89" s="4" t="s">
        <v>35</v>
      </c>
      <c r="H89" s="6" t="s">
        <v>22</v>
      </c>
      <c r="I89" s="7">
        <v>40.0</v>
      </c>
      <c r="J89" s="8">
        <v>900.0</v>
      </c>
      <c r="K89" s="9">
        <v>360000.0</v>
      </c>
      <c r="L89" s="9">
        <v>125999.99999999999</v>
      </c>
      <c r="M89" s="10">
        <v>0.35</v>
      </c>
      <c r="N89" s="4" t="s">
        <v>30</v>
      </c>
      <c r="O89" s="4" t="s">
        <v>23</v>
      </c>
      <c r="P89" s="4" t="s">
        <v>21</v>
      </c>
    </row>
    <row r="90" ht="14.25" customHeight="1">
      <c r="B90" s="4" t="s">
        <v>32</v>
      </c>
      <c r="C90" s="4">
        <v>1197831.0</v>
      </c>
      <c r="D90" s="5">
        <v>44051.0</v>
      </c>
      <c r="E90" s="4" t="s">
        <v>33</v>
      </c>
      <c r="F90" s="4" t="s">
        <v>34</v>
      </c>
      <c r="G90" s="4" t="s">
        <v>35</v>
      </c>
      <c r="H90" s="6" t="s">
        <v>25</v>
      </c>
      <c r="I90" s="7">
        <v>35.0</v>
      </c>
      <c r="J90" s="8">
        <v>725.0</v>
      </c>
      <c r="K90" s="9">
        <v>253750.0</v>
      </c>
      <c r="L90" s="9">
        <v>88812.5</v>
      </c>
      <c r="M90" s="10">
        <v>0.35</v>
      </c>
      <c r="N90" s="4" t="s">
        <v>30</v>
      </c>
      <c r="O90" s="4" t="s">
        <v>29</v>
      </c>
      <c r="P90" s="4" t="s">
        <v>24</v>
      </c>
    </row>
    <row r="91" ht="14.25" customHeight="1">
      <c r="B91" s="4" t="s">
        <v>32</v>
      </c>
      <c r="C91" s="4">
        <v>1197831.0</v>
      </c>
      <c r="D91" s="5">
        <v>44052.0</v>
      </c>
      <c r="E91" s="4" t="s">
        <v>33</v>
      </c>
      <c r="F91" s="4" t="s">
        <v>34</v>
      </c>
      <c r="G91" s="4" t="s">
        <v>35</v>
      </c>
      <c r="H91" s="6" t="s">
        <v>26</v>
      </c>
      <c r="I91" s="7">
        <v>40.0</v>
      </c>
      <c r="J91" s="8">
        <v>625.0</v>
      </c>
      <c r="K91" s="9">
        <v>250000.0</v>
      </c>
      <c r="L91" s="9">
        <v>112500.0</v>
      </c>
      <c r="M91" s="10">
        <v>0.45</v>
      </c>
      <c r="N91" s="4" t="s">
        <v>30</v>
      </c>
      <c r="O91" s="4" t="s">
        <v>20</v>
      </c>
      <c r="P91" s="4" t="s">
        <v>24</v>
      </c>
    </row>
    <row r="92" ht="14.25" customHeight="1">
      <c r="B92" s="4" t="s">
        <v>31</v>
      </c>
      <c r="C92" s="4">
        <v>1197831.0</v>
      </c>
      <c r="D92" s="5">
        <v>44053.0</v>
      </c>
      <c r="E92" s="4" t="s">
        <v>33</v>
      </c>
      <c r="F92" s="4" t="s">
        <v>34</v>
      </c>
      <c r="G92" s="4" t="s">
        <v>35</v>
      </c>
      <c r="H92" s="6" t="s">
        <v>27</v>
      </c>
      <c r="I92" s="7">
        <v>45.0</v>
      </c>
      <c r="J92" s="8">
        <v>525.0</v>
      </c>
      <c r="K92" s="9">
        <v>236250.0</v>
      </c>
      <c r="L92" s="9">
        <v>70875.0</v>
      </c>
      <c r="M92" s="10">
        <v>0.3</v>
      </c>
      <c r="N92" s="4" t="s">
        <v>30</v>
      </c>
      <c r="O92" s="4" t="s">
        <v>29</v>
      </c>
      <c r="P92" s="4" t="s">
        <v>24</v>
      </c>
    </row>
    <row r="93" ht="14.25" customHeight="1">
      <c r="B93" s="4" t="s">
        <v>31</v>
      </c>
      <c r="C93" s="4">
        <v>1197831.0</v>
      </c>
      <c r="D93" s="5">
        <v>44054.0</v>
      </c>
      <c r="E93" s="4" t="s">
        <v>33</v>
      </c>
      <c r="F93" s="4" t="s">
        <v>34</v>
      </c>
      <c r="G93" s="4" t="s">
        <v>35</v>
      </c>
      <c r="H93" s="6" t="s">
        <v>28</v>
      </c>
      <c r="I93" s="7">
        <v>40.0</v>
      </c>
      <c r="J93" s="8">
        <v>800.0</v>
      </c>
      <c r="K93" s="9">
        <v>320000.0</v>
      </c>
      <c r="L93" s="9">
        <v>160000.0</v>
      </c>
      <c r="M93" s="10">
        <v>0.5</v>
      </c>
      <c r="N93" s="4" t="s">
        <v>30</v>
      </c>
      <c r="O93" s="4" t="s">
        <v>23</v>
      </c>
      <c r="P93" s="4" t="s">
        <v>21</v>
      </c>
    </row>
    <row r="94" ht="14.25" customHeight="1">
      <c r="B94" s="4" t="s">
        <v>31</v>
      </c>
      <c r="C94" s="4">
        <v>1197831.0</v>
      </c>
      <c r="D94" s="5">
        <v>44055.0</v>
      </c>
      <c r="E94" s="4" t="s">
        <v>33</v>
      </c>
      <c r="F94" s="4" t="s">
        <v>34</v>
      </c>
      <c r="G94" s="4" t="s">
        <v>35</v>
      </c>
      <c r="H94" s="6" t="s">
        <v>18</v>
      </c>
      <c r="I94" s="7">
        <v>30.0</v>
      </c>
      <c r="J94" s="8">
        <v>925.0</v>
      </c>
      <c r="K94" s="9">
        <v>277500.0</v>
      </c>
      <c r="L94" s="9">
        <v>97125.0</v>
      </c>
      <c r="M94" s="10">
        <v>0.35</v>
      </c>
      <c r="N94" s="4" t="s">
        <v>30</v>
      </c>
      <c r="O94" s="4" t="s">
        <v>23</v>
      </c>
      <c r="P94" s="4" t="s">
        <v>24</v>
      </c>
    </row>
    <row r="95" ht="14.25" customHeight="1">
      <c r="B95" s="4" t="s">
        <v>31</v>
      </c>
      <c r="C95" s="4">
        <v>1197831.0</v>
      </c>
      <c r="D95" s="5">
        <v>44056.0</v>
      </c>
      <c r="E95" s="4" t="s">
        <v>33</v>
      </c>
      <c r="F95" s="4" t="s">
        <v>34</v>
      </c>
      <c r="G95" s="4" t="s">
        <v>35</v>
      </c>
      <c r="H95" s="6" t="s">
        <v>22</v>
      </c>
      <c r="I95" s="7">
        <v>40.0</v>
      </c>
      <c r="J95" s="8">
        <v>925.0</v>
      </c>
      <c r="K95" s="9">
        <v>370000.0</v>
      </c>
      <c r="L95" s="9">
        <v>129499.99999999999</v>
      </c>
      <c r="M95" s="10">
        <v>0.35</v>
      </c>
      <c r="N95" s="4" t="s">
        <v>30</v>
      </c>
      <c r="O95" s="4" t="s">
        <v>29</v>
      </c>
      <c r="P95" s="4" t="s">
        <v>21</v>
      </c>
    </row>
    <row r="96" ht="14.25" customHeight="1">
      <c r="B96" s="4" t="s">
        <v>31</v>
      </c>
      <c r="C96" s="4">
        <v>1197831.0</v>
      </c>
      <c r="D96" s="5">
        <v>44057.0</v>
      </c>
      <c r="E96" s="4" t="s">
        <v>33</v>
      </c>
      <c r="F96" s="4" t="s">
        <v>34</v>
      </c>
      <c r="G96" s="4" t="s">
        <v>35</v>
      </c>
      <c r="H96" s="6" t="s">
        <v>25</v>
      </c>
      <c r="I96" s="7">
        <v>35.0</v>
      </c>
      <c r="J96" s="8">
        <v>775.0</v>
      </c>
      <c r="K96" s="9">
        <v>271250.0</v>
      </c>
      <c r="L96" s="9">
        <v>94937.5</v>
      </c>
      <c r="M96" s="10">
        <v>0.35</v>
      </c>
      <c r="N96" s="4" t="s">
        <v>30</v>
      </c>
      <c r="O96" s="4" t="s">
        <v>20</v>
      </c>
      <c r="P96" s="4" t="s">
        <v>21</v>
      </c>
    </row>
    <row r="97" ht="14.25" customHeight="1">
      <c r="B97" s="4" t="s">
        <v>31</v>
      </c>
      <c r="C97" s="4">
        <v>1197831.0</v>
      </c>
      <c r="D97" s="5">
        <v>44058.0</v>
      </c>
      <c r="E97" s="4" t="s">
        <v>33</v>
      </c>
      <c r="F97" s="4" t="s">
        <v>34</v>
      </c>
      <c r="G97" s="4" t="s">
        <v>35</v>
      </c>
      <c r="H97" s="6" t="s">
        <v>26</v>
      </c>
      <c r="I97" s="7">
        <v>40.0</v>
      </c>
      <c r="J97" s="8">
        <v>700.0</v>
      </c>
      <c r="K97" s="9">
        <v>280000.0</v>
      </c>
      <c r="L97" s="9">
        <v>126000.0</v>
      </c>
      <c r="M97" s="10">
        <v>0.45</v>
      </c>
      <c r="N97" s="4" t="s">
        <v>30</v>
      </c>
      <c r="O97" s="4" t="s">
        <v>29</v>
      </c>
      <c r="P97" s="4" t="s">
        <v>24</v>
      </c>
    </row>
    <row r="98" ht="14.25" customHeight="1">
      <c r="B98" s="4" t="s">
        <v>31</v>
      </c>
      <c r="C98" s="4">
        <v>1197831.0</v>
      </c>
      <c r="D98" s="5">
        <v>44059.0</v>
      </c>
      <c r="E98" s="4" t="s">
        <v>33</v>
      </c>
      <c r="F98" s="4" t="s">
        <v>34</v>
      </c>
      <c r="G98" s="4" t="s">
        <v>35</v>
      </c>
      <c r="H98" s="6" t="s">
        <v>27</v>
      </c>
      <c r="I98" s="7">
        <v>45.0</v>
      </c>
      <c r="J98" s="8">
        <v>600.0</v>
      </c>
      <c r="K98" s="9">
        <v>270000.0</v>
      </c>
      <c r="L98" s="9">
        <v>81000.0</v>
      </c>
      <c r="M98" s="10">
        <v>0.3</v>
      </c>
      <c r="N98" s="4" t="s">
        <v>30</v>
      </c>
      <c r="O98" s="4" t="s">
        <v>20</v>
      </c>
      <c r="P98" s="4" t="s">
        <v>21</v>
      </c>
    </row>
    <row r="99" ht="14.25" customHeight="1">
      <c r="B99" s="4" t="s">
        <v>31</v>
      </c>
      <c r="C99" s="4">
        <v>1197831.0</v>
      </c>
      <c r="D99" s="5">
        <v>44060.0</v>
      </c>
      <c r="E99" s="4" t="s">
        <v>33</v>
      </c>
      <c r="F99" s="4" t="s">
        <v>34</v>
      </c>
      <c r="G99" s="4" t="s">
        <v>35</v>
      </c>
      <c r="H99" s="6" t="s">
        <v>28</v>
      </c>
      <c r="I99" s="7">
        <v>40.0</v>
      </c>
      <c r="J99" s="8">
        <v>950.0</v>
      </c>
      <c r="K99" s="9">
        <v>380000.0</v>
      </c>
      <c r="L99" s="9">
        <v>190000.0</v>
      </c>
      <c r="M99" s="10">
        <v>0.5</v>
      </c>
      <c r="N99" s="4" t="s">
        <v>30</v>
      </c>
      <c r="O99" s="4" t="s">
        <v>23</v>
      </c>
      <c r="P99" s="4" t="s">
        <v>24</v>
      </c>
    </row>
    <row r="100" ht="14.25" customHeight="1">
      <c r="B100" s="4" t="s">
        <v>31</v>
      </c>
      <c r="C100" s="4">
        <v>1197831.0</v>
      </c>
      <c r="D100" s="5">
        <v>44061.0</v>
      </c>
      <c r="E100" s="4" t="s">
        <v>33</v>
      </c>
      <c r="F100" s="4" t="s">
        <v>34</v>
      </c>
      <c r="G100" s="4" t="s">
        <v>35</v>
      </c>
      <c r="H100" s="6" t="s">
        <v>18</v>
      </c>
      <c r="I100" s="7">
        <v>40.0</v>
      </c>
      <c r="J100" s="8">
        <v>950.0</v>
      </c>
      <c r="K100" s="9">
        <v>380000.0</v>
      </c>
      <c r="L100" s="9">
        <v>133000.0</v>
      </c>
      <c r="M100" s="10">
        <v>0.35</v>
      </c>
      <c r="N100" s="4" t="s">
        <v>30</v>
      </c>
      <c r="O100" s="4" t="s">
        <v>29</v>
      </c>
      <c r="P100" s="4" t="s">
        <v>21</v>
      </c>
    </row>
    <row r="101" ht="14.25" customHeight="1">
      <c r="B101" s="4" t="s">
        <v>31</v>
      </c>
      <c r="C101" s="4">
        <v>1197831.0</v>
      </c>
      <c r="D101" s="5">
        <v>44062.0</v>
      </c>
      <c r="E101" s="4" t="s">
        <v>33</v>
      </c>
      <c r="F101" s="4" t="s">
        <v>34</v>
      </c>
      <c r="G101" s="4" t="s">
        <v>35</v>
      </c>
      <c r="H101" s="6" t="s">
        <v>22</v>
      </c>
      <c r="I101" s="7">
        <v>45.0</v>
      </c>
      <c r="J101" s="8">
        <v>950.0</v>
      </c>
      <c r="K101" s="9">
        <v>427500.0</v>
      </c>
      <c r="L101" s="9">
        <v>149625.0</v>
      </c>
      <c r="M101" s="10">
        <v>0.35</v>
      </c>
      <c r="N101" s="4" t="s">
        <v>30</v>
      </c>
      <c r="O101" s="4" t="s">
        <v>29</v>
      </c>
      <c r="P101" s="4" t="s">
        <v>21</v>
      </c>
    </row>
    <row r="102" ht="14.25" customHeight="1">
      <c r="B102" s="4" t="s">
        <v>31</v>
      </c>
      <c r="C102" s="4">
        <v>1197831.0</v>
      </c>
      <c r="D102" s="5">
        <v>44063.0</v>
      </c>
      <c r="E102" s="4" t="s">
        <v>33</v>
      </c>
      <c r="F102" s="4" t="s">
        <v>34</v>
      </c>
      <c r="G102" s="4" t="s">
        <v>35</v>
      </c>
      <c r="H102" s="6" t="s">
        <v>25</v>
      </c>
      <c r="I102" s="7">
        <v>40.0</v>
      </c>
      <c r="J102" s="8">
        <v>800.0</v>
      </c>
      <c r="K102" s="9">
        <v>320000.0</v>
      </c>
      <c r="L102" s="9">
        <v>112000.0</v>
      </c>
      <c r="M102" s="10">
        <v>0.35</v>
      </c>
      <c r="N102" s="4" t="s">
        <v>30</v>
      </c>
      <c r="O102" s="4" t="s">
        <v>20</v>
      </c>
      <c r="P102" s="4" t="s">
        <v>24</v>
      </c>
    </row>
    <row r="103" ht="14.25" customHeight="1">
      <c r="B103" s="4" t="s">
        <v>31</v>
      </c>
      <c r="C103" s="4">
        <v>1197831.0</v>
      </c>
      <c r="D103" s="5">
        <v>44064.0</v>
      </c>
      <c r="E103" s="4" t="s">
        <v>33</v>
      </c>
      <c r="F103" s="4" t="s">
        <v>34</v>
      </c>
      <c r="G103" s="4" t="s">
        <v>35</v>
      </c>
      <c r="H103" s="6" t="s">
        <v>26</v>
      </c>
      <c r="I103" s="7">
        <v>40.0</v>
      </c>
      <c r="J103" s="8">
        <v>750.0</v>
      </c>
      <c r="K103" s="9">
        <v>300000.0</v>
      </c>
      <c r="L103" s="9">
        <v>135000.0</v>
      </c>
      <c r="M103" s="10">
        <v>0.45</v>
      </c>
      <c r="N103" s="4" t="s">
        <v>30</v>
      </c>
      <c r="O103" s="4" t="s">
        <v>20</v>
      </c>
      <c r="P103" s="4" t="s">
        <v>21</v>
      </c>
    </row>
    <row r="104" ht="14.25" customHeight="1">
      <c r="B104" s="4" t="s">
        <v>31</v>
      </c>
      <c r="C104" s="4">
        <v>1197831.0</v>
      </c>
      <c r="D104" s="5">
        <v>44065.0</v>
      </c>
      <c r="E104" s="4" t="s">
        <v>33</v>
      </c>
      <c r="F104" s="4" t="s">
        <v>34</v>
      </c>
      <c r="G104" s="4" t="s">
        <v>35</v>
      </c>
      <c r="H104" s="6" t="s">
        <v>27</v>
      </c>
      <c r="I104" s="7">
        <v>45.0</v>
      </c>
      <c r="J104" s="8">
        <v>650.0</v>
      </c>
      <c r="K104" s="9">
        <v>292500.0</v>
      </c>
      <c r="L104" s="9">
        <v>87750.0</v>
      </c>
      <c r="M104" s="10">
        <v>0.3</v>
      </c>
      <c r="N104" s="4" t="s">
        <v>30</v>
      </c>
      <c r="O104" s="4" t="s">
        <v>29</v>
      </c>
      <c r="P104" s="4" t="s">
        <v>21</v>
      </c>
    </row>
    <row r="105" ht="14.25" customHeight="1">
      <c r="B105" s="4" t="s">
        <v>31</v>
      </c>
      <c r="C105" s="4">
        <v>1197831.0</v>
      </c>
      <c r="D105" s="5">
        <v>44066.0</v>
      </c>
      <c r="E105" s="4" t="s">
        <v>33</v>
      </c>
      <c r="F105" s="4" t="s">
        <v>34</v>
      </c>
      <c r="G105" s="4" t="s">
        <v>35</v>
      </c>
      <c r="H105" s="6" t="s">
        <v>28</v>
      </c>
      <c r="I105" s="7">
        <v>50.0</v>
      </c>
      <c r="J105" s="8">
        <v>1000.0</v>
      </c>
      <c r="K105" s="9">
        <v>500000.0</v>
      </c>
      <c r="L105" s="9">
        <v>250000.0</v>
      </c>
      <c r="M105" s="10">
        <v>0.5</v>
      </c>
      <c r="N105" s="4" t="s">
        <v>30</v>
      </c>
      <c r="O105" s="4" t="s">
        <v>29</v>
      </c>
      <c r="P105" s="4" t="s">
        <v>21</v>
      </c>
    </row>
    <row r="106" ht="14.25" customHeight="1">
      <c r="B106" s="4" t="s">
        <v>31</v>
      </c>
      <c r="C106" s="4">
        <v>1197831.0</v>
      </c>
      <c r="D106" s="5">
        <v>44067.0</v>
      </c>
      <c r="E106" s="4" t="s">
        <v>33</v>
      </c>
      <c r="F106" s="4" t="s">
        <v>34</v>
      </c>
      <c r="G106" s="4" t="s">
        <v>35</v>
      </c>
      <c r="H106" s="6" t="s">
        <v>18</v>
      </c>
      <c r="I106" s="7">
        <v>40.0</v>
      </c>
      <c r="J106" s="8">
        <v>950.0</v>
      </c>
      <c r="K106" s="9">
        <v>380000.0</v>
      </c>
      <c r="L106" s="9">
        <v>133000.0</v>
      </c>
      <c r="M106" s="10">
        <v>0.35</v>
      </c>
      <c r="N106" s="4" t="s">
        <v>30</v>
      </c>
      <c r="O106" s="4" t="s">
        <v>20</v>
      </c>
      <c r="P106" s="4" t="s">
        <v>24</v>
      </c>
    </row>
    <row r="107" ht="14.25" customHeight="1">
      <c r="B107" s="4" t="s">
        <v>31</v>
      </c>
      <c r="C107" s="4">
        <v>1197831.0</v>
      </c>
      <c r="D107" s="5">
        <v>44068.0</v>
      </c>
      <c r="E107" s="4" t="s">
        <v>33</v>
      </c>
      <c r="F107" s="4" t="s">
        <v>34</v>
      </c>
      <c r="G107" s="4" t="s">
        <v>35</v>
      </c>
      <c r="H107" s="6" t="s">
        <v>22</v>
      </c>
      <c r="I107" s="7">
        <v>45.0</v>
      </c>
      <c r="J107" s="8">
        <v>950.0</v>
      </c>
      <c r="K107" s="9">
        <v>427500.0</v>
      </c>
      <c r="L107" s="9">
        <v>149625.0</v>
      </c>
      <c r="M107" s="10">
        <v>0.35</v>
      </c>
      <c r="N107" s="4" t="s">
        <v>30</v>
      </c>
      <c r="O107" s="4" t="s">
        <v>20</v>
      </c>
      <c r="P107" s="4" t="s">
        <v>21</v>
      </c>
    </row>
    <row r="108" ht="14.25" customHeight="1">
      <c r="B108" s="4" t="s">
        <v>31</v>
      </c>
      <c r="C108" s="4">
        <v>1197831.0</v>
      </c>
      <c r="D108" s="5">
        <v>44069.0</v>
      </c>
      <c r="E108" s="4" t="s">
        <v>33</v>
      </c>
      <c r="F108" s="4" t="s">
        <v>34</v>
      </c>
      <c r="G108" s="4" t="s">
        <v>35</v>
      </c>
      <c r="H108" s="6" t="s">
        <v>25</v>
      </c>
      <c r="I108" s="7">
        <v>40.0</v>
      </c>
      <c r="J108" s="8">
        <v>1100.0</v>
      </c>
      <c r="K108" s="9">
        <v>440000.0</v>
      </c>
      <c r="L108" s="9">
        <v>154000.0</v>
      </c>
      <c r="M108" s="10">
        <v>0.35</v>
      </c>
      <c r="N108" s="4" t="s">
        <v>30</v>
      </c>
      <c r="O108" s="4" t="s">
        <v>23</v>
      </c>
      <c r="P108" s="4" t="s">
        <v>24</v>
      </c>
    </row>
    <row r="109" ht="14.25" customHeight="1">
      <c r="B109" s="4" t="s">
        <v>31</v>
      </c>
      <c r="C109" s="4">
        <v>1197831.0</v>
      </c>
      <c r="D109" s="5">
        <v>44070.0</v>
      </c>
      <c r="E109" s="4" t="s">
        <v>33</v>
      </c>
      <c r="F109" s="4" t="s">
        <v>34</v>
      </c>
      <c r="G109" s="4" t="s">
        <v>35</v>
      </c>
      <c r="H109" s="6" t="s">
        <v>26</v>
      </c>
      <c r="I109" s="7">
        <v>40.0</v>
      </c>
      <c r="J109" s="8">
        <v>700.0</v>
      </c>
      <c r="K109" s="9">
        <v>280000.0</v>
      </c>
      <c r="L109" s="9">
        <v>126000.0</v>
      </c>
      <c r="M109" s="10">
        <v>0.45</v>
      </c>
      <c r="N109" s="4" t="s">
        <v>30</v>
      </c>
      <c r="O109" s="4" t="s">
        <v>23</v>
      </c>
      <c r="P109" s="4" t="s">
        <v>21</v>
      </c>
    </row>
    <row r="110" ht="14.25" customHeight="1">
      <c r="B110" s="4" t="s">
        <v>31</v>
      </c>
      <c r="C110" s="4">
        <v>1197831.0</v>
      </c>
      <c r="D110" s="5">
        <v>44071.0</v>
      </c>
      <c r="E110" s="4" t="s">
        <v>33</v>
      </c>
      <c r="F110" s="4" t="s">
        <v>34</v>
      </c>
      <c r="G110" s="4" t="s">
        <v>35</v>
      </c>
      <c r="H110" s="6" t="s">
        <v>27</v>
      </c>
      <c r="I110" s="7">
        <v>45.0</v>
      </c>
      <c r="J110" s="8">
        <v>700.0</v>
      </c>
      <c r="K110" s="9">
        <v>315000.0</v>
      </c>
      <c r="L110" s="9">
        <v>94500.0</v>
      </c>
      <c r="M110" s="10">
        <v>0.3</v>
      </c>
      <c r="N110" s="4" t="s">
        <v>30</v>
      </c>
      <c r="O110" s="4" t="s">
        <v>23</v>
      </c>
      <c r="P110" s="4" t="s">
        <v>21</v>
      </c>
    </row>
    <row r="111" ht="14.25" customHeight="1">
      <c r="B111" s="4" t="s">
        <v>31</v>
      </c>
      <c r="C111" s="4">
        <v>1197831.0</v>
      </c>
      <c r="D111" s="5">
        <v>44072.0</v>
      </c>
      <c r="E111" s="4" t="s">
        <v>33</v>
      </c>
      <c r="F111" s="4" t="s">
        <v>34</v>
      </c>
      <c r="G111" s="4" t="s">
        <v>35</v>
      </c>
      <c r="H111" s="6" t="s">
        <v>28</v>
      </c>
      <c r="I111" s="7">
        <v>50.0</v>
      </c>
      <c r="J111" s="8">
        <v>975.0</v>
      </c>
      <c r="K111" s="9">
        <v>487500.0</v>
      </c>
      <c r="L111" s="9">
        <v>243750.0</v>
      </c>
      <c r="M111" s="10">
        <v>0.5</v>
      </c>
      <c r="N111" s="4" t="s">
        <v>30</v>
      </c>
      <c r="O111" s="4" t="s">
        <v>29</v>
      </c>
      <c r="P111" s="4" t="s">
        <v>21</v>
      </c>
    </row>
    <row r="112" ht="14.25" customHeight="1">
      <c r="B112" s="4" t="s">
        <v>31</v>
      </c>
      <c r="C112" s="4">
        <v>1197831.0</v>
      </c>
      <c r="D112" s="5">
        <v>44073.0</v>
      </c>
      <c r="E112" s="4" t="s">
        <v>33</v>
      </c>
      <c r="F112" s="4" t="s">
        <v>34</v>
      </c>
      <c r="G112" s="4" t="s">
        <v>35</v>
      </c>
      <c r="H112" s="6" t="s">
        <v>18</v>
      </c>
      <c r="I112" s="7">
        <v>40.0</v>
      </c>
      <c r="J112" s="8">
        <v>925.0</v>
      </c>
      <c r="K112" s="9">
        <v>370000.0</v>
      </c>
      <c r="L112" s="9">
        <v>129499.99999999999</v>
      </c>
      <c r="M112" s="10">
        <v>0.35</v>
      </c>
      <c r="N112" s="4" t="s">
        <v>30</v>
      </c>
      <c r="O112" s="4" t="s">
        <v>20</v>
      </c>
      <c r="P112" s="4" t="s">
        <v>24</v>
      </c>
    </row>
    <row r="113" ht="14.25" customHeight="1">
      <c r="B113" s="4" t="s">
        <v>31</v>
      </c>
      <c r="C113" s="4">
        <v>1197831.0</v>
      </c>
      <c r="D113" s="5">
        <v>44074.0</v>
      </c>
      <c r="E113" s="4" t="s">
        <v>33</v>
      </c>
      <c r="F113" s="4" t="s">
        <v>34</v>
      </c>
      <c r="G113" s="4" t="s">
        <v>35</v>
      </c>
      <c r="H113" s="6" t="s">
        <v>22</v>
      </c>
      <c r="I113" s="7">
        <v>45.0</v>
      </c>
      <c r="J113" s="8">
        <v>925.0</v>
      </c>
      <c r="K113" s="9">
        <v>416250.0</v>
      </c>
      <c r="L113" s="9">
        <v>145687.5</v>
      </c>
      <c r="M113" s="10">
        <v>0.35</v>
      </c>
      <c r="N113" s="4" t="s">
        <v>30</v>
      </c>
      <c r="O113" s="4" t="s">
        <v>20</v>
      </c>
      <c r="P113" s="4" t="s">
        <v>24</v>
      </c>
    </row>
    <row r="114" ht="14.25" customHeight="1">
      <c r="B114" s="4" t="s">
        <v>31</v>
      </c>
      <c r="C114" s="4">
        <v>1197831.0</v>
      </c>
      <c r="D114" s="5">
        <v>44075.0</v>
      </c>
      <c r="E114" s="4" t="s">
        <v>33</v>
      </c>
      <c r="F114" s="4" t="s">
        <v>34</v>
      </c>
      <c r="G114" s="4" t="s">
        <v>35</v>
      </c>
      <c r="H114" s="6" t="s">
        <v>25</v>
      </c>
      <c r="I114" s="7">
        <v>40.0</v>
      </c>
      <c r="J114" s="8">
        <v>1100.0</v>
      </c>
      <c r="K114" s="9">
        <v>440000.0</v>
      </c>
      <c r="L114" s="9">
        <v>154000.0</v>
      </c>
      <c r="M114" s="10">
        <v>0.35</v>
      </c>
      <c r="N114" s="4" t="s">
        <v>30</v>
      </c>
      <c r="O114" s="4" t="s">
        <v>23</v>
      </c>
      <c r="P114" s="4" t="s">
        <v>21</v>
      </c>
    </row>
    <row r="115" ht="14.25" customHeight="1">
      <c r="B115" s="4" t="s">
        <v>31</v>
      </c>
      <c r="C115" s="4">
        <v>1197831.0</v>
      </c>
      <c r="D115" s="5">
        <v>44076.0</v>
      </c>
      <c r="E115" s="4" t="s">
        <v>33</v>
      </c>
      <c r="F115" s="4" t="s">
        <v>34</v>
      </c>
      <c r="G115" s="4" t="s">
        <v>35</v>
      </c>
      <c r="H115" s="6" t="s">
        <v>26</v>
      </c>
      <c r="I115" s="7">
        <v>40.0</v>
      </c>
      <c r="J115" s="8">
        <v>650.0</v>
      </c>
      <c r="K115" s="9">
        <v>260000.0</v>
      </c>
      <c r="L115" s="9">
        <v>117000.0</v>
      </c>
      <c r="M115" s="10">
        <v>0.45</v>
      </c>
      <c r="N115" s="4" t="s">
        <v>30</v>
      </c>
      <c r="O115" s="4" t="s">
        <v>29</v>
      </c>
      <c r="P115" s="4" t="s">
        <v>24</v>
      </c>
    </row>
    <row r="116" ht="14.25" customHeight="1">
      <c r="B116" s="4" t="s">
        <v>31</v>
      </c>
      <c r="C116" s="4">
        <v>1197831.0</v>
      </c>
      <c r="D116" s="5">
        <v>44077.0</v>
      </c>
      <c r="E116" s="4" t="s">
        <v>33</v>
      </c>
      <c r="F116" s="4" t="s">
        <v>34</v>
      </c>
      <c r="G116" s="4" t="s">
        <v>35</v>
      </c>
      <c r="H116" s="6" t="s">
        <v>27</v>
      </c>
      <c r="I116" s="7">
        <v>45.0</v>
      </c>
      <c r="J116" s="8">
        <v>650.0</v>
      </c>
      <c r="K116" s="9">
        <v>292500.0</v>
      </c>
      <c r="L116" s="9">
        <v>87750.0</v>
      </c>
      <c r="M116" s="10">
        <v>0.3</v>
      </c>
      <c r="N116" s="4" t="s">
        <v>30</v>
      </c>
      <c r="O116" s="4" t="s">
        <v>29</v>
      </c>
      <c r="P116" s="4" t="s">
        <v>21</v>
      </c>
    </row>
    <row r="117" ht="14.25" customHeight="1">
      <c r="B117" s="4" t="s">
        <v>31</v>
      </c>
      <c r="C117" s="4">
        <v>1197831.0</v>
      </c>
      <c r="D117" s="5">
        <v>44078.0</v>
      </c>
      <c r="E117" s="4" t="s">
        <v>33</v>
      </c>
      <c r="F117" s="4" t="s">
        <v>34</v>
      </c>
      <c r="G117" s="4" t="s">
        <v>35</v>
      </c>
      <c r="H117" s="6" t="s">
        <v>28</v>
      </c>
      <c r="I117" s="7">
        <v>50.0</v>
      </c>
      <c r="J117" s="8">
        <v>900.0</v>
      </c>
      <c r="K117" s="9">
        <v>450000.0</v>
      </c>
      <c r="L117" s="9">
        <v>225000.0</v>
      </c>
      <c r="M117" s="10">
        <v>0.5</v>
      </c>
      <c r="N117" s="4" t="s">
        <v>30</v>
      </c>
      <c r="O117" s="4" t="s">
        <v>20</v>
      </c>
      <c r="P117" s="4" t="s">
        <v>24</v>
      </c>
    </row>
    <row r="118" ht="14.25" customHeight="1">
      <c r="B118" s="4" t="s">
        <v>31</v>
      </c>
      <c r="C118" s="4">
        <v>1197831.0</v>
      </c>
      <c r="D118" s="5">
        <v>44079.0</v>
      </c>
      <c r="E118" s="4" t="s">
        <v>33</v>
      </c>
      <c r="F118" s="4" t="s">
        <v>34</v>
      </c>
      <c r="G118" s="4" t="s">
        <v>35</v>
      </c>
      <c r="H118" s="6" t="s">
        <v>18</v>
      </c>
      <c r="I118" s="7">
        <v>45.0</v>
      </c>
      <c r="J118" s="8">
        <v>850.0</v>
      </c>
      <c r="K118" s="9">
        <v>382500.0</v>
      </c>
      <c r="L118" s="9">
        <v>133875.0</v>
      </c>
      <c r="M118" s="10">
        <v>0.35</v>
      </c>
      <c r="N118" s="4" t="s">
        <v>30</v>
      </c>
      <c r="O118" s="4" t="s">
        <v>20</v>
      </c>
      <c r="P118" s="4" t="s">
        <v>21</v>
      </c>
    </row>
    <row r="119" ht="14.25" customHeight="1">
      <c r="B119" s="4" t="s">
        <v>31</v>
      </c>
      <c r="C119" s="4">
        <v>1197831.0</v>
      </c>
      <c r="D119" s="5">
        <v>44080.0</v>
      </c>
      <c r="E119" s="4" t="s">
        <v>33</v>
      </c>
      <c r="F119" s="4" t="s">
        <v>34</v>
      </c>
      <c r="G119" s="4" t="s">
        <v>35</v>
      </c>
      <c r="H119" s="6" t="s">
        <v>22</v>
      </c>
      <c r="I119" s="7">
        <v>45.0</v>
      </c>
      <c r="J119" s="8">
        <v>850.0</v>
      </c>
      <c r="K119" s="9">
        <v>382500.0</v>
      </c>
      <c r="L119" s="9">
        <v>133875.0</v>
      </c>
      <c r="M119" s="10">
        <v>0.35</v>
      </c>
      <c r="N119" s="4" t="s">
        <v>30</v>
      </c>
      <c r="O119" s="4" t="s">
        <v>29</v>
      </c>
      <c r="P119" s="4" t="s">
        <v>24</v>
      </c>
    </row>
    <row r="120" ht="14.25" customHeight="1">
      <c r="B120" s="4" t="s">
        <v>31</v>
      </c>
      <c r="C120" s="4">
        <v>1197831.0</v>
      </c>
      <c r="D120" s="5">
        <v>44081.0</v>
      </c>
      <c r="E120" s="4" t="s">
        <v>33</v>
      </c>
      <c r="F120" s="4" t="s">
        <v>34</v>
      </c>
      <c r="G120" s="4" t="s">
        <v>35</v>
      </c>
      <c r="H120" s="6" t="s">
        <v>25</v>
      </c>
      <c r="I120" s="7">
        <v>50.0</v>
      </c>
      <c r="J120" s="8">
        <v>900.0</v>
      </c>
      <c r="K120" s="9">
        <v>450000.0</v>
      </c>
      <c r="L120" s="9">
        <v>157500.0</v>
      </c>
      <c r="M120" s="10">
        <v>0.35</v>
      </c>
      <c r="N120" s="4" t="s">
        <v>30</v>
      </c>
      <c r="O120" s="4" t="s">
        <v>23</v>
      </c>
      <c r="P120" s="4" t="s">
        <v>24</v>
      </c>
    </row>
    <row r="121" ht="14.25" customHeight="1">
      <c r="B121" s="4" t="s">
        <v>31</v>
      </c>
      <c r="C121" s="4">
        <v>1197831.0</v>
      </c>
      <c r="D121" s="5">
        <v>44082.0</v>
      </c>
      <c r="E121" s="4" t="s">
        <v>33</v>
      </c>
      <c r="F121" s="4" t="s">
        <v>34</v>
      </c>
      <c r="G121" s="4" t="s">
        <v>35</v>
      </c>
      <c r="H121" s="6" t="s">
        <v>26</v>
      </c>
      <c r="I121" s="7">
        <v>50.0</v>
      </c>
      <c r="J121" s="8">
        <v>625.0</v>
      </c>
      <c r="K121" s="9">
        <v>312500.0</v>
      </c>
      <c r="L121" s="9">
        <v>140625.0</v>
      </c>
      <c r="M121" s="10">
        <v>0.45</v>
      </c>
      <c r="N121" s="4" t="s">
        <v>30</v>
      </c>
      <c r="O121" s="4" t="s">
        <v>20</v>
      </c>
      <c r="P121" s="4" t="s">
        <v>24</v>
      </c>
    </row>
    <row r="122" ht="14.25" customHeight="1">
      <c r="B122" s="4" t="s">
        <v>31</v>
      </c>
      <c r="C122" s="4">
        <v>1197831.0</v>
      </c>
      <c r="D122" s="5">
        <v>44083.0</v>
      </c>
      <c r="E122" s="4" t="s">
        <v>33</v>
      </c>
      <c r="F122" s="4" t="s">
        <v>34</v>
      </c>
      <c r="G122" s="4" t="s">
        <v>35</v>
      </c>
      <c r="H122" s="6" t="s">
        <v>27</v>
      </c>
      <c r="I122" s="7">
        <v>45.0</v>
      </c>
      <c r="J122" s="8">
        <v>625.0</v>
      </c>
      <c r="K122" s="9">
        <v>281250.0</v>
      </c>
      <c r="L122" s="9">
        <v>84375.0</v>
      </c>
      <c r="M122" s="10">
        <v>0.3</v>
      </c>
      <c r="N122" s="4" t="s">
        <v>30</v>
      </c>
      <c r="O122" s="4" t="s">
        <v>23</v>
      </c>
      <c r="P122" s="4" t="s">
        <v>24</v>
      </c>
    </row>
    <row r="123" ht="14.25" customHeight="1">
      <c r="B123" s="4" t="s">
        <v>31</v>
      </c>
      <c r="C123" s="4">
        <v>1197831.0</v>
      </c>
      <c r="D123" s="5">
        <v>44084.0</v>
      </c>
      <c r="E123" s="4" t="s">
        <v>33</v>
      </c>
      <c r="F123" s="4" t="s">
        <v>34</v>
      </c>
      <c r="G123" s="4" t="s">
        <v>35</v>
      </c>
      <c r="H123" s="6" t="s">
        <v>28</v>
      </c>
      <c r="I123" s="7">
        <v>55.00000000000001</v>
      </c>
      <c r="J123" s="8">
        <v>850.0</v>
      </c>
      <c r="K123" s="9">
        <v>467500.00000000006</v>
      </c>
      <c r="L123" s="9">
        <v>233750.00000000003</v>
      </c>
      <c r="M123" s="10">
        <v>0.5</v>
      </c>
      <c r="N123" s="4" t="s">
        <v>30</v>
      </c>
      <c r="O123" s="4" t="s">
        <v>20</v>
      </c>
      <c r="P123" s="4" t="s">
        <v>24</v>
      </c>
    </row>
    <row r="124" ht="14.25" customHeight="1">
      <c r="B124" s="4" t="s">
        <v>31</v>
      </c>
      <c r="C124" s="4">
        <v>1197831.0</v>
      </c>
      <c r="D124" s="5">
        <v>44085.0</v>
      </c>
      <c r="E124" s="4" t="s">
        <v>33</v>
      </c>
      <c r="F124" s="4" t="s">
        <v>34</v>
      </c>
      <c r="G124" s="4" t="s">
        <v>35</v>
      </c>
      <c r="H124" s="6" t="s">
        <v>18</v>
      </c>
      <c r="I124" s="7">
        <v>45.0</v>
      </c>
      <c r="J124" s="8">
        <v>800.0</v>
      </c>
      <c r="K124" s="9">
        <v>360000.0</v>
      </c>
      <c r="L124" s="9">
        <v>125999.99999999999</v>
      </c>
      <c r="M124" s="10">
        <v>0.35</v>
      </c>
      <c r="N124" s="4" t="s">
        <v>30</v>
      </c>
      <c r="O124" s="4" t="s">
        <v>20</v>
      </c>
      <c r="P124" s="4" t="s">
        <v>24</v>
      </c>
    </row>
    <row r="125" ht="14.25" customHeight="1">
      <c r="B125" s="4" t="s">
        <v>31</v>
      </c>
      <c r="C125" s="4">
        <v>1197831.0</v>
      </c>
      <c r="D125" s="5">
        <v>44086.0</v>
      </c>
      <c r="E125" s="4" t="s">
        <v>33</v>
      </c>
      <c r="F125" s="4" t="s">
        <v>34</v>
      </c>
      <c r="G125" s="4" t="s">
        <v>35</v>
      </c>
      <c r="H125" s="6" t="s">
        <v>22</v>
      </c>
      <c r="I125" s="7">
        <v>45.0</v>
      </c>
      <c r="J125" s="8">
        <v>800.0</v>
      </c>
      <c r="K125" s="9">
        <v>360000.0</v>
      </c>
      <c r="L125" s="9">
        <v>125999.99999999999</v>
      </c>
      <c r="M125" s="10">
        <v>0.35</v>
      </c>
      <c r="N125" s="4" t="s">
        <v>30</v>
      </c>
      <c r="O125" s="4" t="s">
        <v>20</v>
      </c>
      <c r="P125" s="4" t="s">
        <v>21</v>
      </c>
    </row>
    <row r="126" ht="14.25" customHeight="1">
      <c r="B126" s="4" t="s">
        <v>31</v>
      </c>
      <c r="C126" s="4">
        <v>1197831.0</v>
      </c>
      <c r="D126" s="5">
        <v>44087.0</v>
      </c>
      <c r="E126" s="4" t="s">
        <v>33</v>
      </c>
      <c r="F126" s="4" t="s">
        <v>34</v>
      </c>
      <c r="G126" s="4" t="s">
        <v>35</v>
      </c>
      <c r="H126" s="6" t="s">
        <v>25</v>
      </c>
      <c r="I126" s="7">
        <v>50.0</v>
      </c>
      <c r="J126" s="8">
        <v>750.0</v>
      </c>
      <c r="K126" s="9">
        <v>375000.0</v>
      </c>
      <c r="L126" s="9">
        <v>131250.0</v>
      </c>
      <c r="M126" s="10">
        <v>0.35</v>
      </c>
      <c r="N126" s="4" t="s">
        <v>30</v>
      </c>
      <c r="O126" s="4" t="s">
        <v>20</v>
      </c>
      <c r="P126" s="4" t="s">
        <v>24</v>
      </c>
    </row>
    <row r="127" ht="14.25" customHeight="1">
      <c r="B127" s="4" t="s">
        <v>31</v>
      </c>
      <c r="C127" s="4">
        <v>1197831.0</v>
      </c>
      <c r="D127" s="5">
        <v>44088.0</v>
      </c>
      <c r="E127" s="4" t="s">
        <v>33</v>
      </c>
      <c r="F127" s="4" t="s">
        <v>34</v>
      </c>
      <c r="G127" s="4" t="s">
        <v>35</v>
      </c>
      <c r="H127" s="6" t="s">
        <v>26</v>
      </c>
      <c r="I127" s="7">
        <v>50.0</v>
      </c>
      <c r="J127" s="8">
        <v>600.0</v>
      </c>
      <c r="K127" s="9">
        <v>300000.0</v>
      </c>
      <c r="L127" s="9">
        <v>135000.0</v>
      </c>
      <c r="M127" s="10">
        <v>0.45</v>
      </c>
      <c r="N127" s="4" t="s">
        <v>30</v>
      </c>
      <c r="O127" s="4" t="s">
        <v>29</v>
      </c>
      <c r="P127" s="4" t="s">
        <v>21</v>
      </c>
    </row>
    <row r="128" ht="14.25" customHeight="1">
      <c r="B128" s="4" t="s">
        <v>31</v>
      </c>
      <c r="C128" s="4">
        <v>1197831.0</v>
      </c>
      <c r="D128" s="5">
        <v>44089.0</v>
      </c>
      <c r="E128" s="4" t="s">
        <v>33</v>
      </c>
      <c r="F128" s="4" t="s">
        <v>34</v>
      </c>
      <c r="G128" s="4" t="s">
        <v>35</v>
      </c>
      <c r="H128" s="6" t="s">
        <v>27</v>
      </c>
      <c r="I128" s="7">
        <v>45.0</v>
      </c>
      <c r="J128" s="8">
        <v>575.0</v>
      </c>
      <c r="K128" s="9">
        <v>258750.0</v>
      </c>
      <c r="L128" s="9">
        <v>77625.0</v>
      </c>
      <c r="M128" s="10">
        <v>0.3</v>
      </c>
      <c r="N128" s="4" t="s">
        <v>30</v>
      </c>
      <c r="O128" s="4" t="s">
        <v>20</v>
      </c>
      <c r="P128" s="4" t="s">
        <v>24</v>
      </c>
    </row>
    <row r="129" ht="14.25" customHeight="1">
      <c r="B129" s="4" t="s">
        <v>31</v>
      </c>
      <c r="C129" s="4">
        <v>1197831.0</v>
      </c>
      <c r="D129" s="5">
        <v>44090.0</v>
      </c>
      <c r="E129" s="4" t="s">
        <v>33</v>
      </c>
      <c r="F129" s="4" t="s">
        <v>34</v>
      </c>
      <c r="G129" s="4" t="s">
        <v>35</v>
      </c>
      <c r="H129" s="6" t="s">
        <v>28</v>
      </c>
      <c r="I129" s="7">
        <v>55.00000000000001</v>
      </c>
      <c r="J129" s="8">
        <v>750.0</v>
      </c>
      <c r="K129" s="9">
        <v>412500.00000000006</v>
      </c>
      <c r="L129" s="9">
        <v>206250.00000000003</v>
      </c>
      <c r="M129" s="10">
        <v>0.5</v>
      </c>
      <c r="N129" s="4" t="s">
        <v>30</v>
      </c>
      <c r="O129" s="4" t="s">
        <v>20</v>
      </c>
      <c r="P129" s="4" t="s">
        <v>21</v>
      </c>
    </row>
    <row r="130" ht="14.25" customHeight="1">
      <c r="B130" s="4" t="s">
        <v>31</v>
      </c>
      <c r="C130" s="4">
        <v>1197831.0</v>
      </c>
      <c r="D130" s="5">
        <v>44124.0</v>
      </c>
      <c r="E130" s="4" t="s">
        <v>33</v>
      </c>
      <c r="F130" s="4" t="s">
        <v>34</v>
      </c>
      <c r="G130" s="4" t="s">
        <v>35</v>
      </c>
      <c r="H130" s="6" t="s">
        <v>18</v>
      </c>
      <c r="I130" s="7">
        <v>45.0</v>
      </c>
      <c r="J130" s="8">
        <v>900.0</v>
      </c>
      <c r="K130" s="9">
        <v>405000.0</v>
      </c>
      <c r="L130" s="9">
        <v>141750.0</v>
      </c>
      <c r="M130" s="10">
        <v>0.35</v>
      </c>
      <c r="N130" s="4" t="s">
        <v>30</v>
      </c>
      <c r="O130" s="4" t="s">
        <v>23</v>
      </c>
      <c r="P130" s="4" t="s">
        <v>21</v>
      </c>
    </row>
    <row r="131" ht="14.25" customHeight="1">
      <c r="B131" s="4" t="s">
        <v>31</v>
      </c>
      <c r="C131" s="4">
        <v>1197831.0</v>
      </c>
      <c r="D131" s="5">
        <v>44125.0</v>
      </c>
      <c r="E131" s="4" t="s">
        <v>33</v>
      </c>
      <c r="F131" s="4" t="s">
        <v>34</v>
      </c>
      <c r="G131" s="4" t="s">
        <v>35</v>
      </c>
      <c r="H131" s="6" t="s">
        <v>22</v>
      </c>
      <c r="I131" s="7">
        <v>45.0</v>
      </c>
      <c r="J131" s="8">
        <v>900.0</v>
      </c>
      <c r="K131" s="9">
        <v>405000.0</v>
      </c>
      <c r="L131" s="9">
        <v>141750.0</v>
      </c>
      <c r="M131" s="10">
        <v>0.35</v>
      </c>
      <c r="N131" s="4" t="s">
        <v>30</v>
      </c>
      <c r="O131" s="4" t="s">
        <v>20</v>
      </c>
      <c r="P131" s="4" t="s">
        <v>24</v>
      </c>
    </row>
    <row r="132" ht="14.25" customHeight="1">
      <c r="B132" s="4" t="s">
        <v>31</v>
      </c>
      <c r="C132" s="4">
        <v>1197831.0</v>
      </c>
      <c r="D132" s="5">
        <v>44126.0</v>
      </c>
      <c r="E132" s="4" t="s">
        <v>33</v>
      </c>
      <c r="F132" s="4" t="s">
        <v>34</v>
      </c>
      <c r="G132" s="4" t="s">
        <v>35</v>
      </c>
      <c r="H132" s="6" t="s">
        <v>25</v>
      </c>
      <c r="I132" s="7">
        <v>50.0</v>
      </c>
      <c r="J132" s="8">
        <v>825.0</v>
      </c>
      <c r="K132" s="9">
        <v>412500.0</v>
      </c>
      <c r="L132" s="9">
        <v>144375.0</v>
      </c>
      <c r="M132" s="10">
        <v>0.35</v>
      </c>
      <c r="N132" s="4" t="s">
        <v>30</v>
      </c>
      <c r="O132" s="4" t="s">
        <v>29</v>
      </c>
      <c r="P132" s="4" t="s">
        <v>24</v>
      </c>
    </row>
    <row r="133" ht="14.25" customHeight="1">
      <c r="B133" s="4" t="s">
        <v>31</v>
      </c>
      <c r="C133" s="4">
        <v>1197831.0</v>
      </c>
      <c r="D133" s="5">
        <v>44127.0</v>
      </c>
      <c r="E133" s="4" t="s">
        <v>33</v>
      </c>
      <c r="F133" s="4" t="s">
        <v>34</v>
      </c>
      <c r="G133" s="4" t="s">
        <v>35</v>
      </c>
      <c r="H133" s="6" t="s">
        <v>26</v>
      </c>
      <c r="I133" s="7">
        <v>50.0</v>
      </c>
      <c r="J133" s="8">
        <v>675.0</v>
      </c>
      <c r="K133" s="9">
        <v>337500.0</v>
      </c>
      <c r="L133" s="9">
        <v>151875.0</v>
      </c>
      <c r="M133" s="10">
        <v>0.45</v>
      </c>
      <c r="N133" s="4" t="s">
        <v>30</v>
      </c>
      <c r="O133" s="4" t="s">
        <v>29</v>
      </c>
      <c r="P133" s="4" t="s">
        <v>21</v>
      </c>
    </row>
    <row r="134" ht="14.25" customHeight="1">
      <c r="B134" s="4" t="s">
        <v>31</v>
      </c>
      <c r="C134" s="4">
        <v>1197831.0</v>
      </c>
      <c r="D134" s="5">
        <v>44128.0</v>
      </c>
      <c r="E134" s="4" t="s">
        <v>33</v>
      </c>
      <c r="F134" s="4" t="s">
        <v>34</v>
      </c>
      <c r="G134" s="4" t="s">
        <v>35</v>
      </c>
      <c r="H134" s="6" t="s">
        <v>27</v>
      </c>
      <c r="I134" s="7">
        <v>45.0</v>
      </c>
      <c r="J134" s="8">
        <v>650.0</v>
      </c>
      <c r="K134" s="9">
        <v>292500.0</v>
      </c>
      <c r="L134" s="9">
        <v>87750.0</v>
      </c>
      <c r="M134" s="10">
        <v>0.3</v>
      </c>
      <c r="N134" s="4" t="s">
        <v>30</v>
      </c>
      <c r="O134" s="4" t="s">
        <v>29</v>
      </c>
      <c r="P134" s="4" t="s">
        <v>21</v>
      </c>
    </row>
    <row r="135" ht="14.25" customHeight="1">
      <c r="B135" s="4" t="s">
        <v>31</v>
      </c>
      <c r="C135" s="4">
        <v>1197831.0</v>
      </c>
      <c r="D135" s="5">
        <v>44129.0</v>
      </c>
      <c r="E135" s="4" t="s">
        <v>33</v>
      </c>
      <c r="F135" s="4" t="s">
        <v>34</v>
      </c>
      <c r="G135" s="4" t="s">
        <v>35</v>
      </c>
      <c r="H135" s="6" t="s">
        <v>28</v>
      </c>
      <c r="I135" s="7">
        <v>55.00000000000001</v>
      </c>
      <c r="J135" s="8">
        <v>850.0</v>
      </c>
      <c r="K135" s="9">
        <v>467500.00000000006</v>
      </c>
      <c r="L135" s="9">
        <v>233750.00000000003</v>
      </c>
      <c r="M135" s="10">
        <v>0.5</v>
      </c>
      <c r="N135" s="4" t="s">
        <v>30</v>
      </c>
      <c r="O135" s="4" t="s">
        <v>20</v>
      </c>
      <c r="P135" s="4" t="s">
        <v>24</v>
      </c>
    </row>
    <row r="136" ht="14.25" customHeight="1">
      <c r="B136" s="4" t="s">
        <v>31</v>
      </c>
      <c r="C136" s="4">
        <v>1197831.0</v>
      </c>
      <c r="D136" s="5">
        <v>44130.0</v>
      </c>
      <c r="E136" s="4" t="s">
        <v>33</v>
      </c>
      <c r="F136" s="4" t="s">
        <v>34</v>
      </c>
      <c r="G136" s="4" t="s">
        <v>35</v>
      </c>
      <c r="H136" s="6" t="s">
        <v>18</v>
      </c>
      <c r="I136" s="7">
        <v>45.0</v>
      </c>
      <c r="J136" s="8">
        <v>950.0</v>
      </c>
      <c r="K136" s="9">
        <v>427500.0</v>
      </c>
      <c r="L136" s="9">
        <v>149625.0</v>
      </c>
      <c r="M136" s="10">
        <v>0.35</v>
      </c>
      <c r="N136" s="4" t="s">
        <v>30</v>
      </c>
      <c r="O136" s="4" t="s">
        <v>23</v>
      </c>
      <c r="P136" s="4" t="s">
        <v>21</v>
      </c>
    </row>
    <row r="137" ht="14.25" customHeight="1">
      <c r="B137" s="4" t="s">
        <v>31</v>
      </c>
      <c r="C137" s="4">
        <v>1197831.0</v>
      </c>
      <c r="D137" s="5">
        <v>44131.0</v>
      </c>
      <c r="E137" s="4" t="s">
        <v>33</v>
      </c>
      <c r="F137" s="4" t="s">
        <v>34</v>
      </c>
      <c r="G137" s="4" t="s">
        <v>35</v>
      </c>
      <c r="H137" s="6" t="s">
        <v>22</v>
      </c>
      <c r="I137" s="7">
        <v>45.0</v>
      </c>
      <c r="J137" s="8">
        <v>950.0</v>
      </c>
      <c r="K137" s="9">
        <v>427500.0</v>
      </c>
      <c r="L137" s="9">
        <v>149625.0</v>
      </c>
      <c r="M137" s="10">
        <v>0.35</v>
      </c>
      <c r="N137" s="4" t="s">
        <v>30</v>
      </c>
      <c r="O137" s="4" t="s">
        <v>29</v>
      </c>
      <c r="P137" s="4" t="s">
        <v>24</v>
      </c>
    </row>
    <row r="138" ht="14.25" customHeight="1">
      <c r="B138" s="4" t="s">
        <v>31</v>
      </c>
      <c r="C138" s="4">
        <v>1197831.0</v>
      </c>
      <c r="D138" s="5">
        <v>44132.0</v>
      </c>
      <c r="E138" s="4" t="s">
        <v>33</v>
      </c>
      <c r="F138" s="4" t="s">
        <v>34</v>
      </c>
      <c r="G138" s="4" t="s">
        <v>35</v>
      </c>
      <c r="H138" s="6" t="s">
        <v>25</v>
      </c>
      <c r="I138" s="7">
        <v>50.0</v>
      </c>
      <c r="J138" s="8">
        <v>850.0</v>
      </c>
      <c r="K138" s="9">
        <v>425000.0</v>
      </c>
      <c r="L138" s="9">
        <v>148750.0</v>
      </c>
      <c r="M138" s="10">
        <v>0.35</v>
      </c>
      <c r="N138" s="4" t="s">
        <v>30</v>
      </c>
      <c r="O138" s="4" t="s">
        <v>20</v>
      </c>
      <c r="P138" s="4" t="s">
        <v>21</v>
      </c>
    </row>
    <row r="139" ht="14.25" customHeight="1">
      <c r="B139" s="4" t="s">
        <v>31</v>
      </c>
      <c r="C139" s="4">
        <v>1197831.0</v>
      </c>
      <c r="D139" s="5">
        <v>44133.0</v>
      </c>
      <c r="E139" s="4" t="s">
        <v>33</v>
      </c>
      <c r="F139" s="4" t="s">
        <v>34</v>
      </c>
      <c r="G139" s="4" t="s">
        <v>35</v>
      </c>
      <c r="H139" s="6" t="s">
        <v>26</v>
      </c>
      <c r="I139" s="7">
        <v>50.0</v>
      </c>
      <c r="J139" s="8">
        <v>700.0</v>
      </c>
      <c r="K139" s="9">
        <v>350000.0</v>
      </c>
      <c r="L139" s="9">
        <v>157500.0</v>
      </c>
      <c r="M139" s="10">
        <v>0.45</v>
      </c>
      <c r="N139" s="4" t="s">
        <v>30</v>
      </c>
      <c r="O139" s="4" t="s">
        <v>20</v>
      </c>
      <c r="P139" s="4" t="s">
        <v>24</v>
      </c>
    </row>
    <row r="140" ht="14.25" customHeight="1">
      <c r="B140" s="4" t="s">
        <v>31</v>
      </c>
      <c r="C140" s="4">
        <v>1197831.0</v>
      </c>
      <c r="D140" s="5">
        <v>44134.0</v>
      </c>
      <c r="E140" s="4" t="s">
        <v>33</v>
      </c>
      <c r="F140" s="4" t="s">
        <v>34</v>
      </c>
      <c r="G140" s="4" t="s">
        <v>35</v>
      </c>
      <c r="H140" s="6" t="s">
        <v>27</v>
      </c>
      <c r="I140" s="7">
        <v>45.0</v>
      </c>
      <c r="J140" s="8">
        <v>650.0</v>
      </c>
      <c r="K140" s="9">
        <v>292500.0</v>
      </c>
      <c r="L140" s="9">
        <v>87750.0</v>
      </c>
      <c r="M140" s="10">
        <v>0.3</v>
      </c>
      <c r="N140" s="4" t="s">
        <v>30</v>
      </c>
      <c r="O140" s="4" t="s">
        <v>29</v>
      </c>
      <c r="P140" s="4" t="s">
        <v>24</v>
      </c>
    </row>
    <row r="141" ht="14.25" customHeight="1">
      <c r="B141" s="4" t="s">
        <v>31</v>
      </c>
      <c r="C141" s="4">
        <v>1197831.0</v>
      </c>
      <c r="D141" s="5">
        <v>44135.0</v>
      </c>
      <c r="E141" s="4" t="s">
        <v>33</v>
      </c>
      <c r="F141" s="4" t="s">
        <v>34</v>
      </c>
      <c r="G141" s="4" t="s">
        <v>35</v>
      </c>
      <c r="H141" s="6" t="s">
        <v>28</v>
      </c>
      <c r="I141" s="7">
        <v>55.00000000000001</v>
      </c>
      <c r="J141" s="8">
        <v>900.0</v>
      </c>
      <c r="K141" s="9">
        <v>495000.00000000006</v>
      </c>
      <c r="L141" s="9">
        <v>247500.00000000003</v>
      </c>
      <c r="M141" s="10">
        <v>0.5</v>
      </c>
      <c r="N141" s="4" t="s">
        <v>30</v>
      </c>
      <c r="O141" s="4" t="s">
        <v>29</v>
      </c>
      <c r="P141" s="4" t="s">
        <v>24</v>
      </c>
    </row>
    <row r="142" ht="14.25" customHeight="1">
      <c r="B142" s="4" t="s">
        <v>36</v>
      </c>
      <c r="C142" s="4">
        <v>1128299.0</v>
      </c>
      <c r="D142" s="5">
        <v>44136.0</v>
      </c>
      <c r="E142" s="4" t="s">
        <v>33</v>
      </c>
      <c r="F142" s="4" t="s">
        <v>34</v>
      </c>
      <c r="G142" s="4" t="s">
        <v>35</v>
      </c>
      <c r="H142" s="6" t="s">
        <v>18</v>
      </c>
      <c r="I142" s="7">
        <v>40.0</v>
      </c>
      <c r="J142" s="8">
        <v>775.0</v>
      </c>
      <c r="K142" s="9">
        <v>310000.0</v>
      </c>
      <c r="L142" s="9">
        <v>108500.00000000001</v>
      </c>
      <c r="M142" s="10">
        <v>0.35000000000000003</v>
      </c>
      <c r="N142" s="4" t="s">
        <v>30</v>
      </c>
      <c r="O142" s="4" t="s">
        <v>29</v>
      </c>
      <c r="P142" s="4" t="s">
        <v>21</v>
      </c>
    </row>
    <row r="143" ht="14.25" customHeight="1">
      <c r="B143" s="4" t="s">
        <v>36</v>
      </c>
      <c r="C143" s="4">
        <v>1128299.0</v>
      </c>
      <c r="D143" s="5">
        <v>44137.0</v>
      </c>
      <c r="E143" s="4" t="s">
        <v>33</v>
      </c>
      <c r="F143" s="4" t="s">
        <v>34</v>
      </c>
      <c r="G143" s="4" t="s">
        <v>35</v>
      </c>
      <c r="H143" s="6" t="s">
        <v>22</v>
      </c>
      <c r="I143" s="7">
        <v>50.0</v>
      </c>
      <c r="J143" s="8">
        <v>775.0</v>
      </c>
      <c r="K143" s="9">
        <v>387500.0</v>
      </c>
      <c r="L143" s="9">
        <v>77500.0</v>
      </c>
      <c r="M143" s="10">
        <v>0.2</v>
      </c>
      <c r="N143" s="4" t="s">
        <v>30</v>
      </c>
      <c r="O143" s="4" t="s">
        <v>29</v>
      </c>
      <c r="P143" s="4" t="s">
        <v>24</v>
      </c>
    </row>
    <row r="144" ht="14.25" customHeight="1">
      <c r="B144" s="4" t="s">
        <v>36</v>
      </c>
      <c r="C144" s="4">
        <v>1128299.0</v>
      </c>
      <c r="D144" s="5">
        <v>44138.0</v>
      </c>
      <c r="E144" s="4" t="s">
        <v>33</v>
      </c>
      <c r="F144" s="4" t="s">
        <v>34</v>
      </c>
      <c r="G144" s="4" t="s">
        <v>35</v>
      </c>
      <c r="H144" s="6" t="s">
        <v>25</v>
      </c>
      <c r="I144" s="7">
        <v>50.0</v>
      </c>
      <c r="J144" s="8">
        <v>775.0</v>
      </c>
      <c r="K144" s="9">
        <v>387500.0</v>
      </c>
      <c r="L144" s="9">
        <v>135625.0</v>
      </c>
      <c r="M144" s="10">
        <v>0.35000000000000003</v>
      </c>
      <c r="N144" s="4" t="s">
        <v>30</v>
      </c>
      <c r="O144" s="4" t="s">
        <v>20</v>
      </c>
      <c r="P144" s="4" t="s">
        <v>21</v>
      </c>
    </row>
    <row r="145" ht="14.25" customHeight="1">
      <c r="B145" s="4" t="s">
        <v>36</v>
      </c>
      <c r="C145" s="4">
        <v>1128299.0</v>
      </c>
      <c r="D145" s="5">
        <v>44139.0</v>
      </c>
      <c r="E145" s="4" t="s">
        <v>33</v>
      </c>
      <c r="F145" s="4" t="s">
        <v>34</v>
      </c>
      <c r="G145" s="4" t="s">
        <v>35</v>
      </c>
      <c r="H145" s="6" t="s">
        <v>26</v>
      </c>
      <c r="I145" s="7">
        <v>50.0</v>
      </c>
      <c r="J145" s="8">
        <v>625.0</v>
      </c>
      <c r="K145" s="9">
        <v>312500.0</v>
      </c>
      <c r="L145" s="9">
        <v>93750.0</v>
      </c>
      <c r="M145" s="10">
        <v>0.3</v>
      </c>
      <c r="N145" s="4" t="s">
        <v>30</v>
      </c>
      <c r="O145" s="4" t="s">
        <v>29</v>
      </c>
      <c r="P145" s="4" t="s">
        <v>21</v>
      </c>
    </row>
    <row r="146" ht="14.25" customHeight="1">
      <c r="B146" s="4" t="s">
        <v>36</v>
      </c>
      <c r="C146" s="4">
        <v>1128299.0</v>
      </c>
      <c r="D146" s="5">
        <v>44140.0</v>
      </c>
      <c r="E146" s="4" t="s">
        <v>37</v>
      </c>
      <c r="F146" s="4" t="s">
        <v>38</v>
      </c>
      <c r="G146" s="4" t="s">
        <v>39</v>
      </c>
      <c r="H146" s="6" t="s">
        <v>27</v>
      </c>
      <c r="I146" s="7">
        <v>55.00000000000001</v>
      </c>
      <c r="J146" s="8">
        <v>575.0</v>
      </c>
      <c r="K146" s="9">
        <v>316250.00000000006</v>
      </c>
      <c r="L146" s="9">
        <v>158125.00000000003</v>
      </c>
      <c r="M146" s="10">
        <v>0.5</v>
      </c>
      <c r="N146" s="4" t="s">
        <v>30</v>
      </c>
      <c r="O146" s="4" t="s">
        <v>23</v>
      </c>
      <c r="P146" s="4" t="s">
        <v>21</v>
      </c>
    </row>
    <row r="147" ht="14.25" customHeight="1">
      <c r="B147" s="4" t="s">
        <v>36</v>
      </c>
      <c r="C147" s="4">
        <v>1128299.0</v>
      </c>
      <c r="D147" s="5">
        <v>44141.0</v>
      </c>
      <c r="E147" s="4" t="s">
        <v>37</v>
      </c>
      <c r="F147" s="4" t="s">
        <v>38</v>
      </c>
      <c r="G147" s="4" t="s">
        <v>39</v>
      </c>
      <c r="H147" s="6" t="s">
        <v>28</v>
      </c>
      <c r="I147" s="7">
        <v>50.0</v>
      </c>
      <c r="J147" s="8">
        <v>775.0</v>
      </c>
      <c r="K147" s="9">
        <v>387500.0</v>
      </c>
      <c r="L147" s="9">
        <v>58125.00000000001</v>
      </c>
      <c r="M147" s="10">
        <v>0.15000000000000002</v>
      </c>
      <c r="N147" s="4" t="s">
        <v>30</v>
      </c>
      <c r="O147" s="4" t="s">
        <v>23</v>
      </c>
      <c r="P147" s="4" t="s">
        <v>24</v>
      </c>
    </row>
    <row r="148" ht="14.25" customHeight="1">
      <c r="B148" s="4" t="s">
        <v>36</v>
      </c>
      <c r="C148" s="4">
        <v>1128299.0</v>
      </c>
      <c r="D148" s="5">
        <v>44142.0</v>
      </c>
      <c r="E148" s="4" t="s">
        <v>37</v>
      </c>
      <c r="F148" s="4" t="s">
        <v>38</v>
      </c>
      <c r="G148" s="4" t="s">
        <v>39</v>
      </c>
      <c r="H148" s="6" t="s">
        <v>18</v>
      </c>
      <c r="I148" s="7">
        <v>40.0</v>
      </c>
      <c r="J148" s="8">
        <v>825.0</v>
      </c>
      <c r="K148" s="9">
        <v>330000.0</v>
      </c>
      <c r="L148" s="9">
        <v>115500.00000000001</v>
      </c>
      <c r="M148" s="10">
        <v>0.35000000000000003</v>
      </c>
      <c r="N148" s="4" t="s">
        <v>30</v>
      </c>
      <c r="O148" s="4" t="s">
        <v>20</v>
      </c>
      <c r="P148" s="4" t="s">
        <v>24</v>
      </c>
    </row>
    <row r="149" ht="14.25" customHeight="1">
      <c r="B149" s="4" t="s">
        <v>36</v>
      </c>
      <c r="C149" s="4">
        <v>1128299.0</v>
      </c>
      <c r="D149" s="5">
        <v>44143.0</v>
      </c>
      <c r="E149" s="4" t="s">
        <v>37</v>
      </c>
      <c r="F149" s="4" t="s">
        <v>38</v>
      </c>
      <c r="G149" s="4" t="s">
        <v>39</v>
      </c>
      <c r="H149" s="6" t="s">
        <v>22</v>
      </c>
      <c r="I149" s="7">
        <v>50.0</v>
      </c>
      <c r="J149" s="8">
        <v>725.0</v>
      </c>
      <c r="K149" s="9">
        <v>362500.0</v>
      </c>
      <c r="L149" s="9">
        <v>72500.0</v>
      </c>
      <c r="M149" s="10">
        <v>0.2</v>
      </c>
      <c r="N149" s="4" t="s">
        <v>30</v>
      </c>
      <c r="O149" s="4" t="s">
        <v>20</v>
      </c>
      <c r="P149" s="4" t="s">
        <v>24</v>
      </c>
    </row>
    <row r="150" ht="14.25" customHeight="1">
      <c r="B150" s="4" t="s">
        <v>36</v>
      </c>
      <c r="C150" s="4">
        <v>1128299.0</v>
      </c>
      <c r="D150" s="5">
        <v>44144.0</v>
      </c>
      <c r="E150" s="4" t="s">
        <v>37</v>
      </c>
      <c r="F150" s="4" t="s">
        <v>38</v>
      </c>
      <c r="G150" s="4" t="s">
        <v>39</v>
      </c>
      <c r="H150" s="6" t="s">
        <v>25</v>
      </c>
      <c r="I150" s="7">
        <v>50.0</v>
      </c>
      <c r="J150" s="8">
        <v>725.0</v>
      </c>
      <c r="K150" s="9">
        <v>362500.0</v>
      </c>
      <c r="L150" s="9">
        <v>126875.00000000001</v>
      </c>
      <c r="M150" s="10">
        <v>0.35000000000000003</v>
      </c>
      <c r="N150" s="4" t="s">
        <v>30</v>
      </c>
      <c r="O150" s="4" t="s">
        <v>23</v>
      </c>
      <c r="P150" s="4" t="s">
        <v>21</v>
      </c>
    </row>
    <row r="151" ht="14.25" customHeight="1">
      <c r="B151" s="4" t="s">
        <v>36</v>
      </c>
      <c r="C151" s="4">
        <v>1128299.0</v>
      </c>
      <c r="D151" s="5">
        <v>44145.0</v>
      </c>
      <c r="E151" s="4" t="s">
        <v>37</v>
      </c>
      <c r="F151" s="4" t="s">
        <v>38</v>
      </c>
      <c r="G151" s="4" t="s">
        <v>39</v>
      </c>
      <c r="H151" s="6" t="s">
        <v>26</v>
      </c>
      <c r="I151" s="7">
        <v>50.0</v>
      </c>
      <c r="J151" s="8">
        <v>575.0</v>
      </c>
      <c r="K151" s="9">
        <v>287500.0</v>
      </c>
      <c r="L151" s="9">
        <v>86250.0</v>
      </c>
      <c r="M151" s="10">
        <v>0.3</v>
      </c>
      <c r="N151" s="4" t="s">
        <v>30</v>
      </c>
      <c r="O151" s="4" t="s">
        <v>23</v>
      </c>
      <c r="P151" s="4" t="s">
        <v>21</v>
      </c>
    </row>
    <row r="152" ht="14.25" customHeight="1">
      <c r="B152" s="4" t="s">
        <v>36</v>
      </c>
      <c r="C152" s="4">
        <v>1128299.0</v>
      </c>
      <c r="D152" s="5">
        <v>44146.0</v>
      </c>
      <c r="E152" s="4" t="s">
        <v>37</v>
      </c>
      <c r="F152" s="4" t="s">
        <v>38</v>
      </c>
      <c r="G152" s="4" t="s">
        <v>39</v>
      </c>
      <c r="H152" s="6" t="s">
        <v>27</v>
      </c>
      <c r="I152" s="7">
        <v>55.00000000000001</v>
      </c>
      <c r="J152" s="8">
        <v>500.0</v>
      </c>
      <c r="K152" s="9">
        <v>275000.00000000006</v>
      </c>
      <c r="L152" s="9">
        <v>137500.00000000003</v>
      </c>
      <c r="M152" s="10">
        <v>0.5</v>
      </c>
      <c r="N152" s="4" t="s">
        <v>30</v>
      </c>
      <c r="O152" s="4" t="s">
        <v>23</v>
      </c>
      <c r="P152" s="4" t="s">
        <v>21</v>
      </c>
    </row>
    <row r="153" ht="14.25" customHeight="1">
      <c r="B153" s="4" t="s">
        <v>36</v>
      </c>
      <c r="C153" s="4">
        <v>1128299.0</v>
      </c>
      <c r="D153" s="5">
        <v>44147.0</v>
      </c>
      <c r="E153" s="4" t="s">
        <v>37</v>
      </c>
      <c r="F153" s="4" t="s">
        <v>38</v>
      </c>
      <c r="G153" s="4" t="s">
        <v>39</v>
      </c>
      <c r="H153" s="6" t="s">
        <v>28</v>
      </c>
      <c r="I153" s="7">
        <v>50.0</v>
      </c>
      <c r="J153" s="8">
        <v>700.0</v>
      </c>
      <c r="K153" s="9">
        <v>350000.0</v>
      </c>
      <c r="L153" s="9">
        <v>52500.00000000001</v>
      </c>
      <c r="M153" s="10">
        <v>0.15000000000000002</v>
      </c>
      <c r="N153" s="4" t="s">
        <v>30</v>
      </c>
      <c r="O153" s="4" t="s">
        <v>23</v>
      </c>
      <c r="P153" s="4" t="s">
        <v>24</v>
      </c>
    </row>
    <row r="154" ht="14.25" customHeight="1">
      <c r="B154" s="4" t="s">
        <v>36</v>
      </c>
      <c r="C154" s="4">
        <v>1128299.0</v>
      </c>
      <c r="D154" s="5">
        <v>44148.0</v>
      </c>
      <c r="E154" s="4" t="s">
        <v>37</v>
      </c>
      <c r="F154" s="4" t="s">
        <v>38</v>
      </c>
      <c r="G154" s="4" t="s">
        <v>39</v>
      </c>
      <c r="H154" s="6" t="s">
        <v>18</v>
      </c>
      <c r="I154" s="7">
        <v>50.0</v>
      </c>
      <c r="J154" s="8">
        <v>850.0</v>
      </c>
      <c r="K154" s="9">
        <v>425000.0</v>
      </c>
      <c r="L154" s="9">
        <v>148750.0</v>
      </c>
      <c r="M154" s="10">
        <v>0.35000000000000003</v>
      </c>
      <c r="N154" s="4" t="s">
        <v>30</v>
      </c>
      <c r="O154" s="4" t="s">
        <v>20</v>
      </c>
      <c r="P154" s="4" t="s">
        <v>24</v>
      </c>
    </row>
    <row r="155" ht="14.25" customHeight="1">
      <c r="B155" s="4" t="s">
        <v>36</v>
      </c>
      <c r="C155" s="4">
        <v>1128299.0</v>
      </c>
      <c r="D155" s="5">
        <v>44149.0</v>
      </c>
      <c r="E155" s="4" t="s">
        <v>37</v>
      </c>
      <c r="F155" s="4" t="s">
        <v>38</v>
      </c>
      <c r="G155" s="4" t="s">
        <v>39</v>
      </c>
      <c r="H155" s="6" t="s">
        <v>22</v>
      </c>
      <c r="I155" s="7">
        <v>60.0</v>
      </c>
      <c r="J155" s="8">
        <v>700.0</v>
      </c>
      <c r="K155" s="9">
        <v>420000.0</v>
      </c>
      <c r="L155" s="9">
        <v>84000.0</v>
      </c>
      <c r="M155" s="10">
        <v>0.2</v>
      </c>
      <c r="N155" s="4" t="s">
        <v>30</v>
      </c>
      <c r="O155" s="4" t="s">
        <v>20</v>
      </c>
      <c r="P155" s="4" t="s">
        <v>24</v>
      </c>
    </row>
    <row r="156" ht="14.25" customHeight="1">
      <c r="B156" s="4" t="s">
        <v>36</v>
      </c>
      <c r="C156" s="4">
        <v>1128299.0</v>
      </c>
      <c r="D156" s="5">
        <v>44150.0</v>
      </c>
      <c r="E156" s="4" t="s">
        <v>37</v>
      </c>
      <c r="F156" s="4" t="s">
        <v>38</v>
      </c>
      <c r="G156" s="4" t="s">
        <v>39</v>
      </c>
      <c r="H156" s="6" t="s">
        <v>25</v>
      </c>
      <c r="I156" s="7">
        <v>60.0</v>
      </c>
      <c r="J156" s="8">
        <v>700.0</v>
      </c>
      <c r="K156" s="9">
        <v>420000.0</v>
      </c>
      <c r="L156" s="9">
        <v>147000.0</v>
      </c>
      <c r="M156" s="10">
        <v>0.35000000000000003</v>
      </c>
      <c r="N156" s="4" t="s">
        <v>30</v>
      </c>
      <c r="O156" s="4" t="s">
        <v>23</v>
      </c>
      <c r="P156" s="4" t="s">
        <v>24</v>
      </c>
    </row>
    <row r="157" ht="14.25" customHeight="1">
      <c r="B157" s="4" t="s">
        <v>36</v>
      </c>
      <c r="C157" s="4">
        <v>1128299.0</v>
      </c>
      <c r="D157" s="5">
        <v>44187.0</v>
      </c>
      <c r="E157" s="4" t="s">
        <v>37</v>
      </c>
      <c r="F157" s="4" t="s">
        <v>38</v>
      </c>
      <c r="G157" s="4" t="s">
        <v>39</v>
      </c>
      <c r="H157" s="6" t="s">
        <v>26</v>
      </c>
      <c r="I157" s="7">
        <v>60.0</v>
      </c>
      <c r="J157" s="8">
        <v>600.0</v>
      </c>
      <c r="K157" s="9">
        <v>360000.0</v>
      </c>
      <c r="L157" s="9">
        <v>108000.0</v>
      </c>
      <c r="M157" s="10">
        <v>0.3</v>
      </c>
      <c r="N157" s="4" t="s">
        <v>30</v>
      </c>
      <c r="O157" s="4" t="s">
        <v>29</v>
      </c>
      <c r="P157" s="4" t="s">
        <v>21</v>
      </c>
    </row>
    <row r="158" ht="14.25" customHeight="1">
      <c r="B158" s="4" t="s">
        <v>36</v>
      </c>
      <c r="C158" s="4">
        <v>1128299.0</v>
      </c>
      <c r="D158" s="5">
        <v>44188.0</v>
      </c>
      <c r="E158" s="4" t="s">
        <v>37</v>
      </c>
      <c r="F158" s="4" t="s">
        <v>38</v>
      </c>
      <c r="G158" s="4" t="s">
        <v>39</v>
      </c>
      <c r="H158" s="6" t="s">
        <v>27</v>
      </c>
      <c r="I158" s="7">
        <v>65.0</v>
      </c>
      <c r="J158" s="8">
        <v>500.0</v>
      </c>
      <c r="K158" s="9">
        <v>325000.0</v>
      </c>
      <c r="L158" s="9">
        <v>162500.0</v>
      </c>
      <c r="M158" s="10">
        <v>0.5</v>
      </c>
      <c r="N158" s="4" t="s">
        <v>30</v>
      </c>
      <c r="O158" s="4" t="s">
        <v>29</v>
      </c>
      <c r="P158" s="4" t="s">
        <v>24</v>
      </c>
    </row>
    <row r="159" ht="14.25" customHeight="1">
      <c r="B159" s="4" t="s">
        <v>36</v>
      </c>
      <c r="C159" s="4">
        <v>1128299.0</v>
      </c>
      <c r="D159" s="5">
        <v>44189.0</v>
      </c>
      <c r="E159" s="4" t="s">
        <v>37</v>
      </c>
      <c r="F159" s="4" t="s">
        <v>38</v>
      </c>
      <c r="G159" s="4" t="s">
        <v>39</v>
      </c>
      <c r="H159" s="6" t="s">
        <v>28</v>
      </c>
      <c r="I159" s="7">
        <v>60.0</v>
      </c>
      <c r="J159" s="8">
        <v>700.0</v>
      </c>
      <c r="K159" s="9">
        <v>420000.0</v>
      </c>
      <c r="L159" s="9">
        <v>63000.00000000001</v>
      </c>
      <c r="M159" s="10">
        <v>0.15000000000000002</v>
      </c>
      <c r="N159" s="4" t="s">
        <v>30</v>
      </c>
      <c r="O159" s="4" t="s">
        <v>20</v>
      </c>
      <c r="P159" s="4" t="s">
        <v>21</v>
      </c>
    </row>
    <row r="160" ht="14.25" customHeight="1">
      <c r="B160" s="4" t="s">
        <v>36</v>
      </c>
      <c r="C160" s="4">
        <v>1128299.0</v>
      </c>
      <c r="D160" s="5">
        <v>44190.0</v>
      </c>
      <c r="E160" s="4" t="s">
        <v>37</v>
      </c>
      <c r="F160" s="4" t="s">
        <v>38</v>
      </c>
      <c r="G160" s="4" t="s">
        <v>39</v>
      </c>
      <c r="H160" s="6" t="s">
        <v>18</v>
      </c>
      <c r="I160" s="7">
        <v>60.0</v>
      </c>
      <c r="J160" s="8">
        <v>875.0</v>
      </c>
      <c r="K160" s="9">
        <v>525000.0</v>
      </c>
      <c r="L160" s="9">
        <v>183750.00000000003</v>
      </c>
      <c r="M160" s="10">
        <v>0.35000000000000003</v>
      </c>
      <c r="N160" s="4" t="s">
        <v>30</v>
      </c>
      <c r="O160" s="4" t="s">
        <v>20</v>
      </c>
      <c r="P160" s="4" t="s">
        <v>21</v>
      </c>
    </row>
    <row r="161" ht="14.25" customHeight="1">
      <c r="B161" s="4" t="s">
        <v>36</v>
      </c>
      <c r="C161" s="4">
        <v>1128299.0</v>
      </c>
      <c r="D161" s="5">
        <v>44191.0</v>
      </c>
      <c r="E161" s="4" t="s">
        <v>37</v>
      </c>
      <c r="F161" s="4" t="s">
        <v>38</v>
      </c>
      <c r="G161" s="4" t="s">
        <v>39</v>
      </c>
      <c r="H161" s="6" t="s">
        <v>22</v>
      </c>
      <c r="I161" s="7">
        <v>65.0</v>
      </c>
      <c r="J161" s="8">
        <v>675.0</v>
      </c>
      <c r="K161" s="9">
        <v>438750.0</v>
      </c>
      <c r="L161" s="9">
        <v>87750.0</v>
      </c>
      <c r="M161" s="10">
        <v>0.2</v>
      </c>
      <c r="N161" s="4" t="s">
        <v>30</v>
      </c>
      <c r="O161" s="4" t="s">
        <v>20</v>
      </c>
      <c r="P161" s="4" t="s">
        <v>24</v>
      </c>
    </row>
    <row r="162" ht="14.25" customHeight="1">
      <c r="B162" s="4" t="s">
        <v>36</v>
      </c>
      <c r="C162" s="4">
        <v>1128299.0</v>
      </c>
      <c r="D162" s="5">
        <v>44192.0</v>
      </c>
      <c r="E162" s="4" t="s">
        <v>37</v>
      </c>
      <c r="F162" s="4" t="s">
        <v>38</v>
      </c>
      <c r="G162" s="4" t="s">
        <v>39</v>
      </c>
      <c r="H162" s="6" t="s">
        <v>25</v>
      </c>
      <c r="I162" s="7">
        <v>65.0</v>
      </c>
      <c r="J162" s="8">
        <v>725.0</v>
      </c>
      <c r="K162" s="9">
        <v>471250.0</v>
      </c>
      <c r="L162" s="9">
        <v>164937.50000000003</v>
      </c>
      <c r="M162" s="10">
        <v>0.35000000000000003</v>
      </c>
      <c r="N162" s="4" t="s">
        <v>30</v>
      </c>
      <c r="O162" s="4" t="s">
        <v>29</v>
      </c>
      <c r="P162" s="4" t="s">
        <v>21</v>
      </c>
    </row>
    <row r="163" ht="14.25" customHeight="1">
      <c r="B163" s="4" t="s">
        <v>36</v>
      </c>
      <c r="C163" s="4">
        <v>1128299.0</v>
      </c>
      <c r="D163" s="5">
        <v>44193.0</v>
      </c>
      <c r="E163" s="4" t="s">
        <v>37</v>
      </c>
      <c r="F163" s="4" t="s">
        <v>38</v>
      </c>
      <c r="G163" s="4" t="s">
        <v>39</v>
      </c>
      <c r="H163" s="6" t="s">
        <v>26</v>
      </c>
      <c r="I163" s="7">
        <v>60.0</v>
      </c>
      <c r="J163" s="8">
        <v>625.0</v>
      </c>
      <c r="K163" s="9">
        <v>375000.0</v>
      </c>
      <c r="L163" s="9">
        <v>112500.0</v>
      </c>
      <c r="M163" s="10">
        <v>0.3</v>
      </c>
      <c r="N163" s="4" t="s">
        <v>30</v>
      </c>
      <c r="O163" s="4" t="s">
        <v>23</v>
      </c>
      <c r="P163" s="4" t="s">
        <v>24</v>
      </c>
    </row>
    <row r="164" ht="14.25" customHeight="1">
      <c r="B164" s="4" t="s">
        <v>36</v>
      </c>
      <c r="C164" s="4">
        <v>1128299.0</v>
      </c>
      <c r="D164" s="5">
        <v>44194.0</v>
      </c>
      <c r="E164" s="4" t="s">
        <v>37</v>
      </c>
      <c r="F164" s="4" t="s">
        <v>38</v>
      </c>
      <c r="G164" s="4" t="s">
        <v>39</v>
      </c>
      <c r="H164" s="6" t="s">
        <v>27</v>
      </c>
      <c r="I164" s="7">
        <v>65.0</v>
      </c>
      <c r="J164" s="8">
        <v>525.0</v>
      </c>
      <c r="K164" s="9">
        <v>341250.0</v>
      </c>
      <c r="L164" s="9">
        <v>170625.0</v>
      </c>
      <c r="M164" s="10">
        <v>0.5</v>
      </c>
      <c r="N164" s="4" t="s">
        <v>30</v>
      </c>
      <c r="O164" s="4" t="s">
        <v>23</v>
      </c>
      <c r="P164" s="4" t="s">
        <v>24</v>
      </c>
    </row>
    <row r="165" ht="14.25" customHeight="1">
      <c r="B165" s="4" t="s">
        <v>36</v>
      </c>
      <c r="C165" s="4">
        <v>1128299.0</v>
      </c>
      <c r="D165" s="5">
        <v>44195.0</v>
      </c>
      <c r="E165" s="4" t="s">
        <v>37</v>
      </c>
      <c r="F165" s="4" t="s">
        <v>38</v>
      </c>
      <c r="G165" s="4" t="s">
        <v>39</v>
      </c>
      <c r="H165" s="6" t="s">
        <v>28</v>
      </c>
      <c r="I165" s="7">
        <v>80.0</v>
      </c>
      <c r="J165" s="8">
        <v>700.0</v>
      </c>
      <c r="K165" s="9">
        <v>560000.0</v>
      </c>
      <c r="L165" s="9">
        <v>84000.00000000001</v>
      </c>
      <c r="M165" s="10">
        <v>0.15000000000000002</v>
      </c>
      <c r="N165" s="4" t="s">
        <v>30</v>
      </c>
      <c r="O165" s="4" t="s">
        <v>29</v>
      </c>
      <c r="P165" s="4" t="s">
        <v>24</v>
      </c>
    </row>
    <row r="166" ht="14.25" customHeight="1">
      <c r="B166" s="4" t="s">
        <v>36</v>
      </c>
      <c r="C166" s="4">
        <v>1128299.0</v>
      </c>
      <c r="D166" s="5">
        <v>44196.0</v>
      </c>
      <c r="E166" s="4" t="s">
        <v>37</v>
      </c>
      <c r="F166" s="4" t="s">
        <v>38</v>
      </c>
      <c r="G166" s="4" t="s">
        <v>39</v>
      </c>
      <c r="H166" s="6" t="s">
        <v>18</v>
      </c>
      <c r="I166" s="7">
        <v>60.0</v>
      </c>
      <c r="J166" s="8">
        <v>900.0</v>
      </c>
      <c r="K166" s="9">
        <v>540000.0</v>
      </c>
      <c r="L166" s="9">
        <v>216000.0</v>
      </c>
      <c r="M166" s="10">
        <v>0.4</v>
      </c>
      <c r="N166" s="4" t="s">
        <v>30</v>
      </c>
      <c r="O166" s="4" t="s">
        <v>23</v>
      </c>
      <c r="P166" s="4" t="s">
        <v>21</v>
      </c>
    </row>
    <row r="167" ht="14.25" customHeight="1">
      <c r="B167" s="4" t="s">
        <v>36</v>
      </c>
      <c r="C167" s="4">
        <v>1128299.0</v>
      </c>
      <c r="D167" s="5">
        <v>44197.0</v>
      </c>
      <c r="E167" s="4" t="s">
        <v>37</v>
      </c>
      <c r="F167" s="4" t="s">
        <v>38</v>
      </c>
      <c r="G167" s="4" t="s">
        <v>39</v>
      </c>
      <c r="H167" s="6" t="s">
        <v>22</v>
      </c>
      <c r="I167" s="7">
        <v>65.0</v>
      </c>
      <c r="J167" s="8">
        <v>750.0</v>
      </c>
      <c r="K167" s="9">
        <v>487500.0</v>
      </c>
      <c r="L167" s="9">
        <v>121875.0</v>
      </c>
      <c r="M167" s="10">
        <v>0.25</v>
      </c>
      <c r="N167" s="4" t="s">
        <v>30</v>
      </c>
      <c r="O167" s="4" t="s">
        <v>20</v>
      </c>
      <c r="P167" s="4" t="s">
        <v>24</v>
      </c>
    </row>
    <row r="168" ht="14.25" customHeight="1">
      <c r="B168" s="4" t="s">
        <v>36</v>
      </c>
      <c r="C168" s="4">
        <v>1128299.0</v>
      </c>
      <c r="D168" s="5">
        <v>44198.0</v>
      </c>
      <c r="E168" s="4" t="s">
        <v>37</v>
      </c>
      <c r="F168" s="4" t="s">
        <v>38</v>
      </c>
      <c r="G168" s="4" t="s">
        <v>39</v>
      </c>
      <c r="H168" s="6" t="s">
        <v>25</v>
      </c>
      <c r="I168" s="7">
        <v>65.0</v>
      </c>
      <c r="J168" s="8">
        <v>750.0</v>
      </c>
      <c r="K168" s="9">
        <v>487500.0</v>
      </c>
      <c r="L168" s="9">
        <v>195000.0</v>
      </c>
      <c r="M168" s="10">
        <v>0.4</v>
      </c>
      <c r="N168" s="4" t="s">
        <v>30</v>
      </c>
      <c r="O168" s="4" t="s">
        <v>23</v>
      </c>
      <c r="P168" s="4" t="s">
        <v>21</v>
      </c>
    </row>
    <row r="169" ht="14.25" customHeight="1">
      <c r="B169" s="4" t="s">
        <v>36</v>
      </c>
      <c r="C169" s="4">
        <v>1128299.0</v>
      </c>
      <c r="D169" s="5">
        <v>44199.0</v>
      </c>
      <c r="E169" s="4" t="s">
        <v>37</v>
      </c>
      <c r="F169" s="4" t="s">
        <v>38</v>
      </c>
      <c r="G169" s="4" t="s">
        <v>39</v>
      </c>
      <c r="H169" s="6" t="s">
        <v>26</v>
      </c>
      <c r="I169" s="7">
        <v>60.0</v>
      </c>
      <c r="J169" s="8">
        <v>650.0</v>
      </c>
      <c r="K169" s="9">
        <v>390000.0</v>
      </c>
      <c r="L169" s="9">
        <v>136500.0</v>
      </c>
      <c r="M169" s="10">
        <v>0.35</v>
      </c>
      <c r="N169" s="4" t="s">
        <v>30</v>
      </c>
      <c r="O169" s="4" t="s">
        <v>20</v>
      </c>
      <c r="P169" s="4" t="s">
        <v>21</v>
      </c>
    </row>
    <row r="170" ht="14.25" customHeight="1">
      <c r="B170" s="4" t="s">
        <v>36</v>
      </c>
      <c r="C170" s="4">
        <v>1128299.0</v>
      </c>
      <c r="D170" s="5">
        <v>44200.0</v>
      </c>
      <c r="E170" s="4" t="s">
        <v>37</v>
      </c>
      <c r="F170" s="4" t="s">
        <v>38</v>
      </c>
      <c r="G170" s="4" t="s">
        <v>39</v>
      </c>
      <c r="H170" s="6" t="s">
        <v>27</v>
      </c>
      <c r="I170" s="7">
        <v>65.0</v>
      </c>
      <c r="J170" s="8">
        <v>550.0</v>
      </c>
      <c r="K170" s="9">
        <v>357500.0</v>
      </c>
      <c r="L170" s="9">
        <v>196625.00000000003</v>
      </c>
      <c r="M170" s="10">
        <v>0.55</v>
      </c>
      <c r="N170" s="4" t="s">
        <v>30</v>
      </c>
      <c r="O170" s="4" t="s">
        <v>23</v>
      </c>
      <c r="P170" s="4" t="s">
        <v>24</v>
      </c>
    </row>
    <row r="171" ht="14.25" customHeight="1">
      <c r="B171" s="4" t="s">
        <v>36</v>
      </c>
      <c r="C171" s="4">
        <v>1128299.0</v>
      </c>
      <c r="D171" s="5">
        <v>44201.0</v>
      </c>
      <c r="E171" s="4" t="s">
        <v>37</v>
      </c>
      <c r="F171" s="4" t="s">
        <v>38</v>
      </c>
      <c r="G171" s="4" t="s">
        <v>39</v>
      </c>
      <c r="H171" s="6" t="s">
        <v>28</v>
      </c>
      <c r="I171" s="7">
        <v>80.0</v>
      </c>
      <c r="J171" s="8">
        <v>725.0</v>
      </c>
      <c r="K171" s="9">
        <v>580000.0</v>
      </c>
      <c r="L171" s="9">
        <v>116000.0</v>
      </c>
      <c r="M171" s="10">
        <v>0.2</v>
      </c>
      <c r="N171" s="4" t="s">
        <v>30</v>
      </c>
      <c r="O171" s="4" t="s">
        <v>23</v>
      </c>
      <c r="P171" s="4" t="s">
        <v>21</v>
      </c>
    </row>
    <row r="172" ht="14.25" customHeight="1">
      <c r="B172" s="4" t="s">
        <v>36</v>
      </c>
      <c r="C172" s="4">
        <v>1128299.0</v>
      </c>
      <c r="D172" s="5">
        <v>44202.0</v>
      </c>
      <c r="E172" s="4" t="s">
        <v>37</v>
      </c>
      <c r="F172" s="4" t="s">
        <v>38</v>
      </c>
      <c r="G172" s="4" t="s">
        <v>39</v>
      </c>
      <c r="H172" s="6" t="s">
        <v>18</v>
      </c>
      <c r="I172" s="7">
        <v>60.0</v>
      </c>
      <c r="J172" s="8">
        <v>975.0</v>
      </c>
      <c r="K172" s="9">
        <v>585000.0</v>
      </c>
      <c r="L172" s="9">
        <v>234000.0</v>
      </c>
      <c r="M172" s="10">
        <v>0.4</v>
      </c>
      <c r="N172" s="4" t="s">
        <v>30</v>
      </c>
      <c r="O172" s="4" t="s">
        <v>20</v>
      </c>
      <c r="P172" s="4" t="s">
        <v>24</v>
      </c>
    </row>
    <row r="173" ht="14.25" customHeight="1">
      <c r="B173" s="4" t="s">
        <v>36</v>
      </c>
      <c r="C173" s="4">
        <v>1128299.0</v>
      </c>
      <c r="D173" s="5">
        <v>44203.0</v>
      </c>
      <c r="E173" s="4" t="s">
        <v>37</v>
      </c>
      <c r="F173" s="4" t="s">
        <v>38</v>
      </c>
      <c r="G173" s="4" t="s">
        <v>39</v>
      </c>
      <c r="H173" s="6" t="s">
        <v>22</v>
      </c>
      <c r="I173" s="7">
        <v>65.0</v>
      </c>
      <c r="J173" s="8">
        <v>825.0</v>
      </c>
      <c r="K173" s="9">
        <v>536250.0</v>
      </c>
      <c r="L173" s="9">
        <v>134062.5</v>
      </c>
      <c r="M173" s="10">
        <v>0.25</v>
      </c>
      <c r="N173" s="4" t="s">
        <v>30</v>
      </c>
      <c r="O173" s="4" t="s">
        <v>20</v>
      </c>
      <c r="P173" s="4" t="s">
        <v>21</v>
      </c>
    </row>
    <row r="174" ht="14.25" customHeight="1">
      <c r="B174" s="4" t="s">
        <v>36</v>
      </c>
      <c r="C174" s="4">
        <v>1128299.0</v>
      </c>
      <c r="D174" s="5">
        <v>44204.0</v>
      </c>
      <c r="E174" s="4" t="s">
        <v>37</v>
      </c>
      <c r="F174" s="4" t="s">
        <v>38</v>
      </c>
      <c r="G174" s="4" t="s">
        <v>39</v>
      </c>
      <c r="H174" s="6" t="s">
        <v>25</v>
      </c>
      <c r="I174" s="7">
        <v>65.0</v>
      </c>
      <c r="J174" s="8">
        <v>825.0</v>
      </c>
      <c r="K174" s="9">
        <v>536250.0</v>
      </c>
      <c r="L174" s="9">
        <v>214500.0</v>
      </c>
      <c r="M174" s="10">
        <v>0.4</v>
      </c>
      <c r="N174" s="4" t="s">
        <v>30</v>
      </c>
      <c r="O174" s="4" t="s">
        <v>20</v>
      </c>
      <c r="P174" s="4" t="s">
        <v>21</v>
      </c>
    </row>
    <row r="175" ht="14.25" customHeight="1">
      <c r="B175" s="4" t="s">
        <v>36</v>
      </c>
      <c r="C175" s="4">
        <v>1128299.0</v>
      </c>
      <c r="D175" s="5">
        <v>44205.0</v>
      </c>
      <c r="E175" s="4" t="s">
        <v>37</v>
      </c>
      <c r="F175" s="4" t="s">
        <v>38</v>
      </c>
      <c r="G175" s="4" t="s">
        <v>39</v>
      </c>
      <c r="H175" s="6" t="s">
        <v>26</v>
      </c>
      <c r="I175" s="7">
        <v>60.0</v>
      </c>
      <c r="J175" s="8">
        <v>700.0</v>
      </c>
      <c r="K175" s="9">
        <v>420000.0</v>
      </c>
      <c r="L175" s="9">
        <v>147000.0</v>
      </c>
      <c r="M175" s="10">
        <v>0.35</v>
      </c>
      <c r="N175" s="4" t="s">
        <v>30</v>
      </c>
      <c r="O175" s="4" t="s">
        <v>29</v>
      </c>
      <c r="P175" s="4" t="s">
        <v>21</v>
      </c>
    </row>
    <row r="176" ht="14.25" customHeight="1">
      <c r="B176" s="4" t="s">
        <v>36</v>
      </c>
      <c r="C176" s="4">
        <v>1128299.0</v>
      </c>
      <c r="D176" s="5">
        <v>44206.0</v>
      </c>
      <c r="E176" s="4" t="s">
        <v>37</v>
      </c>
      <c r="F176" s="4" t="s">
        <v>38</v>
      </c>
      <c r="G176" s="4" t="s">
        <v>39</v>
      </c>
      <c r="H176" s="6" t="s">
        <v>27</v>
      </c>
      <c r="I176" s="7">
        <v>65.0</v>
      </c>
      <c r="J176" s="8">
        <v>575.0</v>
      </c>
      <c r="K176" s="9">
        <v>373750.0</v>
      </c>
      <c r="L176" s="9">
        <v>205562.50000000003</v>
      </c>
      <c r="M176" s="10">
        <v>0.55</v>
      </c>
      <c r="N176" s="4" t="s">
        <v>30</v>
      </c>
      <c r="O176" s="4" t="s">
        <v>29</v>
      </c>
      <c r="P176" s="4" t="s">
        <v>24</v>
      </c>
    </row>
    <row r="177" ht="14.25" customHeight="1">
      <c r="B177" s="4" t="s">
        <v>36</v>
      </c>
      <c r="C177" s="4">
        <v>1128299.0</v>
      </c>
      <c r="D177" s="5">
        <v>44207.0</v>
      </c>
      <c r="E177" s="4" t="s">
        <v>37</v>
      </c>
      <c r="F177" s="4" t="s">
        <v>38</v>
      </c>
      <c r="G177" s="4" t="s">
        <v>39</v>
      </c>
      <c r="H177" s="6" t="s">
        <v>28</v>
      </c>
      <c r="I177" s="7">
        <v>80.0</v>
      </c>
      <c r="J177" s="8">
        <v>875.0</v>
      </c>
      <c r="K177" s="9">
        <v>700000.0</v>
      </c>
      <c r="L177" s="9">
        <v>140000.0</v>
      </c>
      <c r="M177" s="10">
        <v>0.2</v>
      </c>
      <c r="N177" s="4" t="s">
        <v>30</v>
      </c>
      <c r="O177" s="4" t="s">
        <v>20</v>
      </c>
      <c r="P177" s="4" t="s">
        <v>24</v>
      </c>
    </row>
    <row r="178" ht="14.25" customHeight="1">
      <c r="B178" s="4" t="s">
        <v>36</v>
      </c>
      <c r="C178" s="4">
        <v>1128299.0</v>
      </c>
      <c r="D178" s="5">
        <v>44208.0</v>
      </c>
      <c r="E178" s="4" t="s">
        <v>37</v>
      </c>
      <c r="F178" s="4" t="s">
        <v>38</v>
      </c>
      <c r="G178" s="4" t="s">
        <v>39</v>
      </c>
      <c r="H178" s="6" t="s">
        <v>18</v>
      </c>
      <c r="I178" s="7">
        <v>60.0</v>
      </c>
      <c r="J178" s="8">
        <v>1025.0</v>
      </c>
      <c r="K178" s="9">
        <v>615000.0</v>
      </c>
      <c r="L178" s="9">
        <v>215250.00000000003</v>
      </c>
      <c r="M178" s="10">
        <v>0.35000000000000003</v>
      </c>
      <c r="N178" s="4" t="s">
        <v>30</v>
      </c>
      <c r="O178" s="4" t="s">
        <v>20</v>
      </c>
      <c r="P178" s="4" t="s">
        <v>24</v>
      </c>
    </row>
    <row r="179" ht="14.25" customHeight="1">
      <c r="B179" s="4" t="s">
        <v>36</v>
      </c>
      <c r="C179" s="4">
        <v>1128299.0</v>
      </c>
      <c r="D179" s="5">
        <v>44209.0</v>
      </c>
      <c r="E179" s="4" t="s">
        <v>37</v>
      </c>
      <c r="F179" s="4" t="s">
        <v>38</v>
      </c>
      <c r="G179" s="4" t="s">
        <v>39</v>
      </c>
      <c r="H179" s="6" t="s">
        <v>22</v>
      </c>
      <c r="I179" s="7">
        <v>65.0</v>
      </c>
      <c r="J179" s="8">
        <v>875.0</v>
      </c>
      <c r="K179" s="9">
        <v>568750.0</v>
      </c>
      <c r="L179" s="9">
        <v>113750.0</v>
      </c>
      <c r="M179" s="10">
        <v>0.2</v>
      </c>
      <c r="N179" s="4" t="s">
        <v>30</v>
      </c>
      <c r="O179" s="4" t="s">
        <v>20</v>
      </c>
      <c r="P179" s="4" t="s">
        <v>21</v>
      </c>
    </row>
    <row r="180" ht="14.25" customHeight="1">
      <c r="B180" s="4" t="s">
        <v>36</v>
      </c>
      <c r="C180" s="4">
        <v>1128299.0</v>
      </c>
      <c r="D180" s="5">
        <v>44210.0</v>
      </c>
      <c r="E180" s="4" t="s">
        <v>37</v>
      </c>
      <c r="F180" s="4" t="s">
        <v>38</v>
      </c>
      <c r="G180" s="4" t="s">
        <v>39</v>
      </c>
      <c r="H180" s="6" t="s">
        <v>25</v>
      </c>
      <c r="I180" s="7">
        <v>65.0</v>
      </c>
      <c r="J180" s="8">
        <v>825.0</v>
      </c>
      <c r="K180" s="9">
        <v>536250.0</v>
      </c>
      <c r="L180" s="9">
        <v>187687.50000000003</v>
      </c>
      <c r="M180" s="10">
        <v>0.35000000000000003</v>
      </c>
      <c r="N180" s="4" t="s">
        <v>30</v>
      </c>
      <c r="O180" s="4" t="s">
        <v>29</v>
      </c>
      <c r="P180" s="4" t="s">
        <v>21</v>
      </c>
    </row>
    <row r="181" ht="14.25" customHeight="1">
      <c r="B181" s="4" t="s">
        <v>36</v>
      </c>
      <c r="C181" s="4">
        <v>1128299.0</v>
      </c>
      <c r="D181" s="5">
        <v>44211.0</v>
      </c>
      <c r="E181" s="4" t="s">
        <v>37</v>
      </c>
      <c r="F181" s="4" t="s">
        <v>38</v>
      </c>
      <c r="G181" s="4" t="s">
        <v>39</v>
      </c>
      <c r="H181" s="6" t="s">
        <v>26</v>
      </c>
      <c r="I181" s="7">
        <v>60.0</v>
      </c>
      <c r="J181" s="8">
        <v>725.0</v>
      </c>
      <c r="K181" s="9">
        <v>435000.0</v>
      </c>
      <c r="L181" s="9">
        <v>130500.0</v>
      </c>
      <c r="M181" s="10">
        <v>0.3</v>
      </c>
      <c r="N181" s="4" t="s">
        <v>30</v>
      </c>
      <c r="O181" s="4" t="s">
        <v>23</v>
      </c>
      <c r="P181" s="4" t="s">
        <v>21</v>
      </c>
    </row>
    <row r="182" ht="14.25" customHeight="1">
      <c r="B182" s="4" t="s">
        <v>36</v>
      </c>
      <c r="C182" s="4">
        <v>1128299.0</v>
      </c>
      <c r="D182" s="5">
        <v>44212.0</v>
      </c>
      <c r="E182" s="4" t="s">
        <v>37</v>
      </c>
      <c r="F182" s="4" t="s">
        <v>38</v>
      </c>
      <c r="G182" s="4" t="s">
        <v>39</v>
      </c>
      <c r="H182" s="6" t="s">
        <v>27</v>
      </c>
      <c r="I182" s="7">
        <v>65.0</v>
      </c>
      <c r="J182" s="8">
        <v>775.0</v>
      </c>
      <c r="K182" s="9">
        <v>503750.0</v>
      </c>
      <c r="L182" s="9">
        <v>251875.0</v>
      </c>
      <c r="M182" s="10">
        <v>0.5</v>
      </c>
      <c r="N182" s="4" t="s">
        <v>30</v>
      </c>
      <c r="O182" s="4" t="s">
        <v>23</v>
      </c>
      <c r="P182" s="4" t="s">
        <v>24</v>
      </c>
    </row>
    <row r="183" ht="14.25" customHeight="1">
      <c r="B183" s="4" t="s">
        <v>36</v>
      </c>
      <c r="C183" s="4">
        <v>1128299.0</v>
      </c>
      <c r="D183" s="5">
        <v>44213.0</v>
      </c>
      <c r="E183" s="4" t="s">
        <v>37</v>
      </c>
      <c r="F183" s="4" t="s">
        <v>38</v>
      </c>
      <c r="G183" s="4" t="s">
        <v>39</v>
      </c>
      <c r="H183" s="6" t="s">
        <v>28</v>
      </c>
      <c r="I183" s="7">
        <v>80.0</v>
      </c>
      <c r="J183" s="8">
        <v>775.0</v>
      </c>
      <c r="K183" s="9">
        <v>620000.0</v>
      </c>
      <c r="L183" s="9">
        <v>93000.00000000001</v>
      </c>
      <c r="M183" s="10">
        <v>0.15000000000000002</v>
      </c>
      <c r="N183" s="4" t="s">
        <v>30</v>
      </c>
      <c r="O183" s="4" t="s">
        <v>23</v>
      </c>
      <c r="P183" s="4" t="s">
        <v>21</v>
      </c>
    </row>
    <row r="184" ht="14.25" customHeight="1">
      <c r="B184" s="4" t="s">
        <v>36</v>
      </c>
      <c r="C184" s="4">
        <v>1128299.0</v>
      </c>
      <c r="D184" s="5">
        <v>44214.0</v>
      </c>
      <c r="E184" s="4" t="s">
        <v>37</v>
      </c>
      <c r="F184" s="4" t="s">
        <v>38</v>
      </c>
      <c r="G184" s="4" t="s">
        <v>39</v>
      </c>
      <c r="H184" s="6" t="s">
        <v>18</v>
      </c>
      <c r="I184" s="7">
        <v>65.0</v>
      </c>
      <c r="J184" s="8">
        <v>975.0</v>
      </c>
      <c r="K184" s="9">
        <v>633750.0</v>
      </c>
      <c r="L184" s="9">
        <v>221812.50000000003</v>
      </c>
      <c r="M184" s="10">
        <v>0.35000000000000003</v>
      </c>
      <c r="N184" s="4" t="s">
        <v>30</v>
      </c>
      <c r="O184" s="4" t="s">
        <v>20</v>
      </c>
      <c r="P184" s="4" t="s">
        <v>24</v>
      </c>
    </row>
    <row r="185" ht="14.25" customHeight="1">
      <c r="B185" s="4" t="s">
        <v>36</v>
      </c>
      <c r="C185" s="4">
        <v>1128299.0</v>
      </c>
      <c r="D185" s="5">
        <v>44215.0</v>
      </c>
      <c r="E185" s="4" t="s">
        <v>37</v>
      </c>
      <c r="F185" s="4" t="s">
        <v>38</v>
      </c>
      <c r="G185" s="4" t="s">
        <v>39</v>
      </c>
      <c r="H185" s="6" t="s">
        <v>22</v>
      </c>
      <c r="I185" s="7">
        <v>70.0</v>
      </c>
      <c r="J185" s="8">
        <v>925.0</v>
      </c>
      <c r="K185" s="9">
        <v>647500.0</v>
      </c>
      <c r="L185" s="9">
        <v>129500.0</v>
      </c>
      <c r="M185" s="10">
        <v>0.2</v>
      </c>
      <c r="N185" s="4" t="s">
        <v>30</v>
      </c>
      <c r="O185" s="4" t="s">
        <v>23</v>
      </c>
      <c r="P185" s="4" t="s">
        <v>21</v>
      </c>
    </row>
    <row r="186" ht="14.25" customHeight="1">
      <c r="B186" s="4" t="s">
        <v>36</v>
      </c>
      <c r="C186" s="4">
        <v>1128299.0</v>
      </c>
      <c r="D186" s="5">
        <v>44216.0</v>
      </c>
      <c r="E186" s="4" t="s">
        <v>37</v>
      </c>
      <c r="F186" s="4" t="s">
        <v>38</v>
      </c>
      <c r="G186" s="4" t="s">
        <v>39</v>
      </c>
      <c r="H186" s="6" t="s">
        <v>25</v>
      </c>
      <c r="I186" s="7">
        <v>65.0</v>
      </c>
      <c r="J186" s="8">
        <v>800.0</v>
      </c>
      <c r="K186" s="9">
        <v>520000.0</v>
      </c>
      <c r="L186" s="9">
        <v>182000.00000000003</v>
      </c>
      <c r="M186" s="10">
        <v>0.35000000000000003</v>
      </c>
      <c r="N186" s="4" t="s">
        <v>30</v>
      </c>
      <c r="O186" s="4" t="s">
        <v>23</v>
      </c>
      <c r="P186" s="4" t="s">
        <v>21</v>
      </c>
    </row>
    <row r="187" ht="14.25" customHeight="1">
      <c r="B187" s="4" t="s">
        <v>36</v>
      </c>
      <c r="C187" s="4">
        <v>1128299.0</v>
      </c>
      <c r="D187" s="5">
        <v>44217.0</v>
      </c>
      <c r="E187" s="4" t="s">
        <v>37</v>
      </c>
      <c r="F187" s="4" t="s">
        <v>38</v>
      </c>
      <c r="G187" s="4" t="s">
        <v>39</v>
      </c>
      <c r="H187" s="6" t="s">
        <v>26</v>
      </c>
      <c r="I187" s="7">
        <v>65.0</v>
      </c>
      <c r="J187" s="8">
        <v>750.0</v>
      </c>
      <c r="K187" s="9">
        <v>487500.0</v>
      </c>
      <c r="L187" s="9">
        <v>146250.0</v>
      </c>
      <c r="M187" s="10">
        <v>0.3</v>
      </c>
      <c r="N187" s="4" t="s">
        <v>30</v>
      </c>
      <c r="O187" s="4" t="s">
        <v>20</v>
      </c>
      <c r="P187" s="4" t="s">
        <v>21</v>
      </c>
    </row>
    <row r="188" ht="14.25" customHeight="1">
      <c r="B188" s="4" t="s">
        <v>36</v>
      </c>
      <c r="C188" s="4">
        <v>1128299.0</v>
      </c>
      <c r="D188" s="5">
        <v>44218.0</v>
      </c>
      <c r="E188" s="4" t="s">
        <v>37</v>
      </c>
      <c r="F188" s="4" t="s">
        <v>38</v>
      </c>
      <c r="G188" s="4" t="s">
        <v>39</v>
      </c>
      <c r="H188" s="6" t="s">
        <v>27</v>
      </c>
      <c r="I188" s="7">
        <v>75.0</v>
      </c>
      <c r="J188" s="8">
        <v>750.0</v>
      </c>
      <c r="K188" s="9">
        <v>562500.0</v>
      </c>
      <c r="L188" s="9">
        <v>281250.0</v>
      </c>
      <c r="M188" s="10">
        <v>0.5</v>
      </c>
      <c r="N188" s="4" t="s">
        <v>30</v>
      </c>
      <c r="O188" s="4" t="s">
        <v>23</v>
      </c>
      <c r="P188" s="4" t="s">
        <v>21</v>
      </c>
    </row>
    <row r="189" ht="14.25" customHeight="1">
      <c r="B189" s="4" t="s">
        <v>36</v>
      </c>
      <c r="C189" s="4">
        <v>1128299.0</v>
      </c>
      <c r="D189" s="5">
        <v>44219.0</v>
      </c>
      <c r="E189" s="4" t="s">
        <v>37</v>
      </c>
      <c r="F189" s="4" t="s">
        <v>38</v>
      </c>
      <c r="G189" s="4" t="s">
        <v>39</v>
      </c>
      <c r="H189" s="6" t="s">
        <v>28</v>
      </c>
      <c r="I189" s="7">
        <v>80.0</v>
      </c>
      <c r="J189" s="8">
        <v>725.0</v>
      </c>
      <c r="K189" s="9">
        <v>580000.0</v>
      </c>
      <c r="L189" s="9">
        <v>87000.00000000001</v>
      </c>
      <c r="M189" s="10">
        <v>0.15000000000000002</v>
      </c>
      <c r="N189" s="4" t="s">
        <v>30</v>
      </c>
      <c r="O189" s="4" t="s">
        <v>20</v>
      </c>
      <c r="P189" s="4" t="s">
        <v>21</v>
      </c>
    </row>
    <row r="190" ht="14.25" customHeight="1">
      <c r="B190" s="4" t="s">
        <v>36</v>
      </c>
      <c r="C190" s="4">
        <v>1128299.0</v>
      </c>
      <c r="D190" s="5">
        <v>44220.0</v>
      </c>
      <c r="E190" s="4" t="s">
        <v>37</v>
      </c>
      <c r="F190" s="4" t="s">
        <v>38</v>
      </c>
      <c r="G190" s="4" t="s">
        <v>39</v>
      </c>
      <c r="H190" s="6" t="s">
        <v>18</v>
      </c>
      <c r="I190" s="7">
        <v>55.00000000000001</v>
      </c>
      <c r="J190" s="8">
        <v>925.0</v>
      </c>
      <c r="K190" s="9">
        <v>508750.00000000006</v>
      </c>
      <c r="L190" s="9">
        <v>152625.00000000003</v>
      </c>
      <c r="M190" s="10">
        <v>0.30000000000000004</v>
      </c>
      <c r="N190" s="4" t="s">
        <v>30</v>
      </c>
      <c r="O190" s="4" t="s">
        <v>20</v>
      </c>
      <c r="P190" s="4" t="s">
        <v>24</v>
      </c>
    </row>
    <row r="191" ht="14.25" customHeight="1">
      <c r="B191" s="4" t="s">
        <v>36</v>
      </c>
      <c r="C191" s="4">
        <v>1128299.0</v>
      </c>
      <c r="D191" s="5">
        <v>44221.0</v>
      </c>
      <c r="E191" s="4" t="s">
        <v>37</v>
      </c>
      <c r="F191" s="4" t="s">
        <v>38</v>
      </c>
      <c r="G191" s="4" t="s">
        <v>39</v>
      </c>
      <c r="H191" s="6" t="s">
        <v>22</v>
      </c>
      <c r="I191" s="7">
        <v>60.00000000000001</v>
      </c>
      <c r="J191" s="8">
        <v>925.0</v>
      </c>
      <c r="K191" s="9">
        <v>555000.0000000001</v>
      </c>
      <c r="L191" s="9">
        <v>83250.00000000001</v>
      </c>
      <c r="M191" s="10">
        <v>0.15</v>
      </c>
      <c r="N191" s="4" t="s">
        <v>30</v>
      </c>
      <c r="O191" s="4" t="s">
        <v>20</v>
      </c>
      <c r="P191" s="4" t="s">
        <v>24</v>
      </c>
    </row>
    <row r="192" ht="14.25" customHeight="1">
      <c r="B192" s="4" t="s">
        <v>36</v>
      </c>
      <c r="C192" s="4">
        <v>1128299.0</v>
      </c>
      <c r="D192" s="5">
        <v>44222.0</v>
      </c>
      <c r="E192" s="4" t="s">
        <v>37</v>
      </c>
      <c r="F192" s="4" t="s">
        <v>38</v>
      </c>
      <c r="G192" s="4" t="s">
        <v>39</v>
      </c>
      <c r="H192" s="6" t="s">
        <v>25</v>
      </c>
      <c r="I192" s="7">
        <v>55.00000000000001</v>
      </c>
      <c r="J192" s="8">
        <v>775.0</v>
      </c>
      <c r="K192" s="9">
        <v>426250.00000000006</v>
      </c>
      <c r="L192" s="9">
        <v>127875.00000000004</v>
      </c>
      <c r="M192" s="10">
        <v>0.30000000000000004</v>
      </c>
      <c r="N192" s="4" t="s">
        <v>30</v>
      </c>
      <c r="O192" s="4" t="s">
        <v>23</v>
      </c>
      <c r="P192" s="4" t="s">
        <v>21</v>
      </c>
    </row>
    <row r="193" ht="14.25" customHeight="1">
      <c r="B193" s="4" t="s">
        <v>36</v>
      </c>
      <c r="C193" s="4">
        <v>1128299.0</v>
      </c>
      <c r="D193" s="5">
        <v>44223.0</v>
      </c>
      <c r="E193" s="4" t="s">
        <v>37</v>
      </c>
      <c r="F193" s="4" t="s">
        <v>38</v>
      </c>
      <c r="G193" s="4" t="s">
        <v>39</v>
      </c>
      <c r="H193" s="6" t="s">
        <v>26</v>
      </c>
      <c r="I193" s="7">
        <v>55.00000000000001</v>
      </c>
      <c r="J193" s="8">
        <v>725.0</v>
      </c>
      <c r="K193" s="9">
        <v>398750.00000000006</v>
      </c>
      <c r="L193" s="9">
        <v>99687.5</v>
      </c>
      <c r="M193" s="10">
        <v>0.24999999999999997</v>
      </c>
      <c r="N193" s="4" t="s">
        <v>30</v>
      </c>
      <c r="O193" s="4" t="s">
        <v>29</v>
      </c>
      <c r="P193" s="4" t="s">
        <v>21</v>
      </c>
    </row>
    <row r="194" ht="14.25" customHeight="1">
      <c r="B194" s="4" t="s">
        <v>36</v>
      </c>
      <c r="C194" s="4">
        <v>1128299.0</v>
      </c>
      <c r="D194" s="5">
        <v>44224.0</v>
      </c>
      <c r="E194" s="4" t="s">
        <v>37</v>
      </c>
      <c r="F194" s="4" t="s">
        <v>38</v>
      </c>
      <c r="G194" s="4" t="s">
        <v>39</v>
      </c>
      <c r="H194" s="6" t="s">
        <v>27</v>
      </c>
      <c r="I194" s="7">
        <v>65.0</v>
      </c>
      <c r="J194" s="8">
        <v>725.0</v>
      </c>
      <c r="K194" s="9">
        <v>471250.0</v>
      </c>
      <c r="L194" s="9">
        <v>212062.50000000003</v>
      </c>
      <c r="M194" s="10">
        <v>0.45000000000000007</v>
      </c>
      <c r="N194" s="4" t="s">
        <v>30</v>
      </c>
      <c r="O194" s="4" t="s">
        <v>20</v>
      </c>
      <c r="P194" s="4" t="s">
        <v>21</v>
      </c>
    </row>
    <row r="195" ht="14.25" customHeight="1">
      <c r="B195" s="4" t="s">
        <v>36</v>
      </c>
      <c r="C195" s="4">
        <v>1128299.0</v>
      </c>
      <c r="D195" s="5">
        <v>44225.0</v>
      </c>
      <c r="E195" s="4" t="s">
        <v>37</v>
      </c>
      <c r="F195" s="4" t="s">
        <v>38</v>
      </c>
      <c r="G195" s="4" t="s">
        <v>39</v>
      </c>
      <c r="H195" s="6" t="s">
        <v>28</v>
      </c>
      <c r="I195" s="7">
        <v>70.0</v>
      </c>
      <c r="J195" s="8">
        <v>775.0</v>
      </c>
      <c r="K195" s="9">
        <v>542500.0</v>
      </c>
      <c r="L195" s="9">
        <v>54250.0</v>
      </c>
      <c r="M195" s="10">
        <v>0.1</v>
      </c>
      <c r="N195" s="4" t="s">
        <v>30</v>
      </c>
      <c r="O195" s="4" t="s">
        <v>23</v>
      </c>
      <c r="P195" s="4" t="s">
        <v>24</v>
      </c>
    </row>
    <row r="196" ht="14.25" customHeight="1">
      <c r="B196" s="4" t="s">
        <v>36</v>
      </c>
      <c r="C196" s="4">
        <v>1128299.0</v>
      </c>
      <c r="D196" s="5">
        <v>44226.0</v>
      </c>
      <c r="E196" s="4" t="s">
        <v>37</v>
      </c>
      <c r="F196" s="4" t="s">
        <v>38</v>
      </c>
      <c r="G196" s="4" t="s">
        <v>39</v>
      </c>
      <c r="H196" s="6" t="s">
        <v>18</v>
      </c>
      <c r="I196" s="7">
        <v>55.00000000000001</v>
      </c>
      <c r="J196" s="8">
        <v>875.0</v>
      </c>
      <c r="K196" s="9">
        <v>481250.00000000006</v>
      </c>
      <c r="L196" s="9">
        <v>144375.00000000003</v>
      </c>
      <c r="M196" s="10">
        <v>0.30000000000000004</v>
      </c>
      <c r="N196" s="4" t="s">
        <v>30</v>
      </c>
      <c r="O196" s="4" t="s">
        <v>20</v>
      </c>
      <c r="P196" s="4" t="s">
        <v>21</v>
      </c>
    </row>
    <row r="197" ht="14.25" customHeight="1">
      <c r="B197" s="4" t="s">
        <v>36</v>
      </c>
      <c r="C197" s="4">
        <v>1128299.0</v>
      </c>
      <c r="D197" s="5">
        <v>44227.0</v>
      </c>
      <c r="E197" s="4" t="s">
        <v>37</v>
      </c>
      <c r="F197" s="4" t="s">
        <v>38</v>
      </c>
      <c r="G197" s="4" t="s">
        <v>39</v>
      </c>
      <c r="H197" s="6" t="s">
        <v>22</v>
      </c>
      <c r="I197" s="7">
        <v>60.00000000000001</v>
      </c>
      <c r="J197" s="8">
        <v>875.0</v>
      </c>
      <c r="K197" s="9">
        <v>525000.0000000001</v>
      </c>
      <c r="L197" s="9">
        <v>78750.00000000001</v>
      </c>
      <c r="M197" s="10">
        <v>0.15</v>
      </c>
      <c r="N197" s="4" t="s">
        <v>30</v>
      </c>
      <c r="O197" s="4" t="s">
        <v>20</v>
      </c>
      <c r="P197" s="4" t="s">
        <v>24</v>
      </c>
    </row>
    <row r="198" ht="14.25" customHeight="1">
      <c r="B198" s="4" t="s">
        <v>36</v>
      </c>
      <c r="C198" s="4">
        <v>1128299.0</v>
      </c>
      <c r="D198" s="5">
        <v>44228.0</v>
      </c>
      <c r="E198" s="4" t="s">
        <v>37</v>
      </c>
      <c r="F198" s="4" t="s">
        <v>38</v>
      </c>
      <c r="G198" s="4" t="s">
        <v>39</v>
      </c>
      <c r="H198" s="6" t="s">
        <v>25</v>
      </c>
      <c r="I198" s="7">
        <v>55.00000000000001</v>
      </c>
      <c r="J198" s="8">
        <v>700.0</v>
      </c>
      <c r="K198" s="9">
        <v>385000.00000000006</v>
      </c>
      <c r="L198" s="9">
        <v>115500.00000000003</v>
      </c>
      <c r="M198" s="10">
        <v>0.30000000000000004</v>
      </c>
      <c r="N198" s="4" t="s">
        <v>30</v>
      </c>
      <c r="O198" s="4" t="s">
        <v>29</v>
      </c>
      <c r="P198" s="4" t="s">
        <v>21</v>
      </c>
    </row>
    <row r="199" ht="14.25" customHeight="1">
      <c r="B199" s="4" t="s">
        <v>36</v>
      </c>
      <c r="C199" s="4">
        <v>1128299.0</v>
      </c>
      <c r="D199" s="5">
        <v>44229.0</v>
      </c>
      <c r="E199" s="4" t="s">
        <v>37</v>
      </c>
      <c r="F199" s="4" t="s">
        <v>38</v>
      </c>
      <c r="G199" s="4" t="s">
        <v>39</v>
      </c>
      <c r="H199" s="6" t="s">
        <v>26</v>
      </c>
      <c r="I199" s="7">
        <v>55.00000000000001</v>
      </c>
      <c r="J199" s="8">
        <v>675.0</v>
      </c>
      <c r="K199" s="9">
        <v>371250.00000000006</v>
      </c>
      <c r="L199" s="9">
        <v>92812.5</v>
      </c>
      <c r="M199" s="10">
        <v>0.24999999999999997</v>
      </c>
      <c r="N199" s="4" t="s">
        <v>30</v>
      </c>
      <c r="O199" s="4" t="s">
        <v>23</v>
      </c>
      <c r="P199" s="4" t="s">
        <v>21</v>
      </c>
    </row>
    <row r="200" ht="14.25" customHeight="1">
      <c r="B200" s="4" t="s">
        <v>36</v>
      </c>
      <c r="C200" s="4">
        <v>1128299.0</v>
      </c>
      <c r="D200" s="5">
        <v>44230.0</v>
      </c>
      <c r="E200" s="4" t="s">
        <v>37</v>
      </c>
      <c r="F200" s="4" t="s">
        <v>38</v>
      </c>
      <c r="G200" s="4" t="s">
        <v>39</v>
      </c>
      <c r="H200" s="6" t="s">
        <v>27</v>
      </c>
      <c r="I200" s="7">
        <v>65.0</v>
      </c>
      <c r="J200" s="8">
        <v>650.0</v>
      </c>
      <c r="K200" s="9">
        <v>422500.0</v>
      </c>
      <c r="L200" s="9">
        <v>190125.00000000003</v>
      </c>
      <c r="M200" s="10">
        <v>0.45000000000000007</v>
      </c>
      <c r="N200" s="4" t="s">
        <v>30</v>
      </c>
      <c r="O200" s="4" t="s">
        <v>23</v>
      </c>
      <c r="P200" s="4" t="s">
        <v>24</v>
      </c>
    </row>
    <row r="201" ht="14.25" customHeight="1">
      <c r="B201" s="4" t="s">
        <v>36</v>
      </c>
      <c r="C201" s="4">
        <v>1128299.0</v>
      </c>
      <c r="D201" s="5">
        <v>44231.0</v>
      </c>
      <c r="E201" s="4" t="s">
        <v>37</v>
      </c>
      <c r="F201" s="4" t="s">
        <v>38</v>
      </c>
      <c r="G201" s="4" t="s">
        <v>39</v>
      </c>
      <c r="H201" s="6" t="s">
        <v>28</v>
      </c>
      <c r="I201" s="7">
        <v>70.0</v>
      </c>
      <c r="J201" s="8">
        <v>700.0</v>
      </c>
      <c r="K201" s="9">
        <v>490000.0</v>
      </c>
      <c r="L201" s="9">
        <v>49000.0</v>
      </c>
      <c r="M201" s="10">
        <v>0.1</v>
      </c>
      <c r="N201" s="4" t="s">
        <v>30</v>
      </c>
      <c r="O201" s="4" t="s">
        <v>29</v>
      </c>
      <c r="P201" s="4" t="s">
        <v>21</v>
      </c>
    </row>
    <row r="202" ht="14.25" customHeight="1">
      <c r="B202" s="4" t="s">
        <v>36</v>
      </c>
      <c r="C202" s="4">
        <v>1128299.0</v>
      </c>
      <c r="D202" s="5">
        <v>44232.0</v>
      </c>
      <c r="E202" s="4" t="s">
        <v>37</v>
      </c>
      <c r="F202" s="4" t="s">
        <v>38</v>
      </c>
      <c r="G202" s="4" t="s">
        <v>39</v>
      </c>
      <c r="H202" s="6" t="s">
        <v>18</v>
      </c>
      <c r="I202" s="7">
        <v>55.00000000000001</v>
      </c>
      <c r="J202" s="8">
        <v>875.0</v>
      </c>
      <c r="K202" s="9">
        <v>481250.00000000006</v>
      </c>
      <c r="L202" s="9">
        <v>144375.00000000003</v>
      </c>
      <c r="M202" s="10">
        <v>0.30000000000000004</v>
      </c>
      <c r="N202" s="4" t="s">
        <v>30</v>
      </c>
      <c r="O202" s="4" t="s">
        <v>20</v>
      </c>
      <c r="P202" s="4" t="s">
        <v>24</v>
      </c>
    </row>
    <row r="203" ht="14.25" customHeight="1">
      <c r="B203" s="4" t="s">
        <v>36</v>
      </c>
      <c r="C203" s="4">
        <v>1128299.0</v>
      </c>
      <c r="D203" s="5">
        <v>44233.0</v>
      </c>
      <c r="E203" s="4" t="s">
        <v>37</v>
      </c>
      <c r="F203" s="4" t="s">
        <v>38</v>
      </c>
      <c r="G203" s="4" t="s">
        <v>39</v>
      </c>
      <c r="H203" s="6" t="s">
        <v>22</v>
      </c>
      <c r="I203" s="7">
        <v>60.00000000000001</v>
      </c>
      <c r="J203" s="8">
        <v>875.0</v>
      </c>
      <c r="K203" s="9">
        <v>525000.0000000001</v>
      </c>
      <c r="L203" s="9">
        <v>78750.00000000001</v>
      </c>
      <c r="M203" s="10">
        <v>0.15</v>
      </c>
      <c r="N203" s="4" t="s">
        <v>30</v>
      </c>
      <c r="O203" s="4" t="s">
        <v>20</v>
      </c>
      <c r="P203" s="4" t="s">
        <v>24</v>
      </c>
    </row>
    <row r="204" ht="14.25" customHeight="1">
      <c r="B204" s="4" t="s">
        <v>36</v>
      </c>
      <c r="C204" s="4">
        <v>1128299.0</v>
      </c>
      <c r="D204" s="5">
        <v>44234.0</v>
      </c>
      <c r="E204" s="4" t="s">
        <v>37</v>
      </c>
      <c r="F204" s="4" t="s">
        <v>38</v>
      </c>
      <c r="G204" s="4" t="s">
        <v>39</v>
      </c>
      <c r="H204" s="6" t="s">
        <v>25</v>
      </c>
      <c r="I204" s="7">
        <v>55.00000000000001</v>
      </c>
      <c r="J204" s="8">
        <v>725.0</v>
      </c>
      <c r="K204" s="9">
        <v>398750.00000000006</v>
      </c>
      <c r="L204" s="9">
        <v>119625.00000000003</v>
      </c>
      <c r="M204" s="10">
        <v>0.30000000000000004</v>
      </c>
      <c r="N204" s="4" t="s">
        <v>30</v>
      </c>
      <c r="O204" s="4" t="s">
        <v>23</v>
      </c>
      <c r="P204" s="4" t="s">
        <v>24</v>
      </c>
    </row>
    <row r="205" ht="14.25" customHeight="1">
      <c r="B205" s="4" t="s">
        <v>36</v>
      </c>
      <c r="C205" s="4">
        <v>1128299.0</v>
      </c>
      <c r="D205" s="5">
        <v>44235.0</v>
      </c>
      <c r="E205" s="4" t="s">
        <v>37</v>
      </c>
      <c r="F205" s="4" t="s">
        <v>38</v>
      </c>
      <c r="G205" s="4" t="s">
        <v>39</v>
      </c>
      <c r="H205" s="6" t="s">
        <v>26</v>
      </c>
      <c r="I205" s="7">
        <v>55.00000000000001</v>
      </c>
      <c r="J205" s="8">
        <v>700.0</v>
      </c>
      <c r="K205" s="9">
        <v>385000.00000000006</v>
      </c>
      <c r="L205" s="9">
        <v>96250.0</v>
      </c>
      <c r="M205" s="10">
        <v>0.24999999999999997</v>
      </c>
      <c r="N205" s="4" t="s">
        <v>30</v>
      </c>
      <c r="O205" s="4" t="s">
        <v>23</v>
      </c>
      <c r="P205" s="4" t="s">
        <v>21</v>
      </c>
    </row>
    <row r="206" ht="14.25" customHeight="1">
      <c r="B206" s="4" t="s">
        <v>36</v>
      </c>
      <c r="C206" s="4">
        <v>1128299.0</v>
      </c>
      <c r="D206" s="5">
        <v>44236.0</v>
      </c>
      <c r="E206" s="4" t="s">
        <v>37</v>
      </c>
      <c r="F206" s="4" t="s">
        <v>38</v>
      </c>
      <c r="G206" s="4" t="s">
        <v>39</v>
      </c>
      <c r="H206" s="6" t="s">
        <v>27</v>
      </c>
      <c r="I206" s="7">
        <v>65.0</v>
      </c>
      <c r="J206" s="8">
        <v>650.0</v>
      </c>
      <c r="K206" s="9">
        <v>422500.0</v>
      </c>
      <c r="L206" s="9">
        <v>190125.00000000003</v>
      </c>
      <c r="M206" s="10">
        <v>0.45000000000000007</v>
      </c>
      <c r="N206" s="4" t="s">
        <v>30</v>
      </c>
      <c r="O206" s="4" t="s">
        <v>20</v>
      </c>
      <c r="P206" s="4" t="s">
        <v>21</v>
      </c>
    </row>
    <row r="207" ht="14.25" customHeight="1">
      <c r="B207" s="4" t="s">
        <v>36</v>
      </c>
      <c r="C207" s="4">
        <v>1128299.0</v>
      </c>
      <c r="D207" s="5">
        <v>44237.0</v>
      </c>
      <c r="E207" s="4" t="s">
        <v>37</v>
      </c>
      <c r="F207" s="4" t="s">
        <v>38</v>
      </c>
      <c r="G207" s="4" t="s">
        <v>39</v>
      </c>
      <c r="H207" s="6" t="s">
        <v>28</v>
      </c>
      <c r="I207" s="7">
        <v>70.0</v>
      </c>
      <c r="J207" s="8">
        <v>775.0</v>
      </c>
      <c r="K207" s="9">
        <v>542500.0</v>
      </c>
      <c r="L207" s="9">
        <v>54250.0</v>
      </c>
      <c r="M207" s="10">
        <v>0.1</v>
      </c>
      <c r="N207" s="4" t="s">
        <v>30</v>
      </c>
      <c r="O207" s="4" t="s">
        <v>20</v>
      </c>
      <c r="P207" s="4" t="s">
        <v>24</v>
      </c>
    </row>
    <row r="208" ht="14.25" customHeight="1">
      <c r="B208" s="4" t="s">
        <v>36</v>
      </c>
      <c r="C208" s="4">
        <v>1128299.0</v>
      </c>
      <c r="D208" s="5">
        <v>44238.0</v>
      </c>
      <c r="E208" s="4" t="s">
        <v>37</v>
      </c>
      <c r="F208" s="4" t="s">
        <v>38</v>
      </c>
      <c r="G208" s="4" t="s">
        <v>39</v>
      </c>
      <c r="H208" s="6" t="s">
        <v>18</v>
      </c>
      <c r="I208" s="7">
        <v>55.00000000000001</v>
      </c>
      <c r="J208" s="8">
        <v>975.0</v>
      </c>
      <c r="K208" s="9">
        <v>536250.0000000001</v>
      </c>
      <c r="L208" s="9">
        <v>160875.00000000006</v>
      </c>
      <c r="M208" s="10">
        <v>0.30000000000000004</v>
      </c>
      <c r="N208" s="4" t="s">
        <v>30</v>
      </c>
      <c r="O208" s="4" t="s">
        <v>29</v>
      </c>
      <c r="P208" s="4" t="s">
        <v>21</v>
      </c>
    </row>
    <row r="209" ht="14.25" customHeight="1">
      <c r="B209" s="4" t="s">
        <v>36</v>
      </c>
      <c r="C209" s="4">
        <v>1128299.0</v>
      </c>
      <c r="D209" s="5">
        <v>44239.0</v>
      </c>
      <c r="E209" s="4" t="s">
        <v>37</v>
      </c>
      <c r="F209" s="4" t="s">
        <v>38</v>
      </c>
      <c r="G209" s="4" t="s">
        <v>39</v>
      </c>
      <c r="H209" s="6" t="s">
        <v>22</v>
      </c>
      <c r="I209" s="7">
        <v>60.00000000000001</v>
      </c>
      <c r="J209" s="8">
        <v>975.0</v>
      </c>
      <c r="K209" s="9">
        <v>585000.0000000001</v>
      </c>
      <c r="L209" s="9">
        <v>87750.00000000001</v>
      </c>
      <c r="M209" s="10">
        <v>0.15</v>
      </c>
      <c r="N209" s="4" t="s">
        <v>30</v>
      </c>
      <c r="O209" s="4" t="s">
        <v>23</v>
      </c>
      <c r="P209" s="4" t="s">
        <v>24</v>
      </c>
    </row>
    <row r="210" ht="14.25" customHeight="1">
      <c r="B210" s="4" t="s">
        <v>36</v>
      </c>
      <c r="C210" s="4">
        <v>1128299.0</v>
      </c>
      <c r="D210" s="5">
        <v>44240.0</v>
      </c>
      <c r="E210" s="4" t="s">
        <v>37</v>
      </c>
      <c r="F210" s="4" t="s">
        <v>38</v>
      </c>
      <c r="G210" s="4" t="s">
        <v>39</v>
      </c>
      <c r="H210" s="6" t="s">
        <v>25</v>
      </c>
      <c r="I210" s="7">
        <v>55.00000000000001</v>
      </c>
      <c r="J210" s="8">
        <v>775.0</v>
      </c>
      <c r="K210" s="9">
        <v>426250.00000000006</v>
      </c>
      <c r="L210" s="9">
        <v>127875.00000000004</v>
      </c>
      <c r="M210" s="10">
        <v>0.30000000000000004</v>
      </c>
      <c r="N210" s="4" t="s">
        <v>30</v>
      </c>
      <c r="O210" s="4" t="s">
        <v>29</v>
      </c>
      <c r="P210" s="4" t="s">
        <v>24</v>
      </c>
    </row>
    <row r="211" ht="14.25" customHeight="1">
      <c r="B211" s="4" t="s">
        <v>36</v>
      </c>
      <c r="C211" s="4">
        <v>1128299.0</v>
      </c>
      <c r="D211" s="5">
        <v>44241.0</v>
      </c>
      <c r="E211" s="4" t="s">
        <v>37</v>
      </c>
      <c r="F211" s="4" t="s">
        <v>38</v>
      </c>
      <c r="G211" s="4" t="s">
        <v>39</v>
      </c>
      <c r="H211" s="6" t="s">
        <v>26</v>
      </c>
      <c r="I211" s="7">
        <v>55.00000000000001</v>
      </c>
      <c r="J211" s="8">
        <v>775.0</v>
      </c>
      <c r="K211" s="9">
        <v>426250.00000000006</v>
      </c>
      <c r="L211" s="9">
        <v>106562.5</v>
      </c>
      <c r="M211" s="10">
        <v>0.24999999999999997</v>
      </c>
      <c r="N211" s="4" t="s">
        <v>30</v>
      </c>
      <c r="O211" s="4" t="s">
        <v>29</v>
      </c>
      <c r="P211" s="4" t="s">
        <v>21</v>
      </c>
    </row>
    <row r="212" ht="14.25" customHeight="1">
      <c r="B212" s="4" t="s">
        <v>36</v>
      </c>
      <c r="C212" s="4">
        <v>1128299.0</v>
      </c>
      <c r="D212" s="5">
        <v>44242.0</v>
      </c>
      <c r="E212" s="4" t="s">
        <v>37</v>
      </c>
      <c r="F212" s="4" t="s">
        <v>38</v>
      </c>
      <c r="G212" s="4" t="s">
        <v>39</v>
      </c>
      <c r="H212" s="6" t="s">
        <v>27</v>
      </c>
      <c r="I212" s="7">
        <v>65.0</v>
      </c>
      <c r="J212" s="8">
        <v>700.0</v>
      </c>
      <c r="K212" s="9">
        <v>455000.0</v>
      </c>
      <c r="L212" s="9">
        <v>204750.00000000003</v>
      </c>
      <c r="M212" s="10">
        <v>0.45000000000000007</v>
      </c>
      <c r="N212" s="4" t="s">
        <v>30</v>
      </c>
      <c r="O212" s="4" t="s">
        <v>23</v>
      </c>
      <c r="P212" s="4" t="s">
        <v>21</v>
      </c>
    </row>
    <row r="213" ht="14.25" customHeight="1">
      <c r="B213" s="4" t="s">
        <v>36</v>
      </c>
      <c r="C213" s="4">
        <v>1128299.0</v>
      </c>
      <c r="D213" s="5">
        <v>44243.0</v>
      </c>
      <c r="E213" s="4" t="s">
        <v>37</v>
      </c>
      <c r="F213" s="4" t="s">
        <v>38</v>
      </c>
      <c r="G213" s="4" t="s">
        <v>39</v>
      </c>
      <c r="H213" s="6" t="s">
        <v>28</v>
      </c>
      <c r="I213" s="7">
        <v>70.0</v>
      </c>
      <c r="J213" s="8">
        <v>800.0</v>
      </c>
      <c r="K213" s="9">
        <v>560000.0</v>
      </c>
      <c r="L213" s="9">
        <v>56000.0</v>
      </c>
      <c r="M213" s="10">
        <v>0.1</v>
      </c>
      <c r="N213" s="4" t="s">
        <v>30</v>
      </c>
      <c r="O213" s="4" t="s">
        <v>23</v>
      </c>
      <c r="P213" s="4" t="s">
        <v>21</v>
      </c>
    </row>
    <row r="214" ht="14.25" customHeight="1">
      <c r="B214" s="4" t="s">
        <v>40</v>
      </c>
      <c r="C214" s="4">
        <v>1189833.0</v>
      </c>
      <c r="D214" s="5">
        <v>44244.0</v>
      </c>
      <c r="E214" s="4" t="s">
        <v>37</v>
      </c>
      <c r="F214" s="4" t="s">
        <v>38</v>
      </c>
      <c r="G214" s="4" t="s">
        <v>39</v>
      </c>
      <c r="H214" s="6" t="s">
        <v>18</v>
      </c>
      <c r="I214" s="7">
        <v>35.0</v>
      </c>
      <c r="J214" s="8">
        <v>700.0</v>
      </c>
      <c r="K214" s="9">
        <v>245000.0</v>
      </c>
      <c r="L214" s="9">
        <v>98000.0</v>
      </c>
      <c r="M214" s="10">
        <v>0.4</v>
      </c>
      <c r="N214" s="4" t="s">
        <v>30</v>
      </c>
      <c r="O214" s="4" t="s">
        <v>23</v>
      </c>
      <c r="P214" s="4" t="s">
        <v>24</v>
      </c>
    </row>
    <row r="215" ht="14.25" customHeight="1">
      <c r="B215" s="4" t="s">
        <v>40</v>
      </c>
      <c r="C215" s="4">
        <v>1189833.0</v>
      </c>
      <c r="D215" s="5">
        <v>44245.0</v>
      </c>
      <c r="E215" s="4" t="s">
        <v>37</v>
      </c>
      <c r="F215" s="4" t="s">
        <v>38</v>
      </c>
      <c r="G215" s="4" t="s">
        <v>39</v>
      </c>
      <c r="H215" s="6" t="s">
        <v>22</v>
      </c>
      <c r="I215" s="7">
        <v>45.0</v>
      </c>
      <c r="J215" s="8">
        <v>700.0</v>
      </c>
      <c r="K215" s="9">
        <v>315000.0</v>
      </c>
      <c r="L215" s="9">
        <v>78750.0</v>
      </c>
      <c r="M215" s="10">
        <v>0.25</v>
      </c>
      <c r="N215" s="4" t="s">
        <v>30</v>
      </c>
      <c r="O215" s="4" t="s">
        <v>23</v>
      </c>
      <c r="P215" s="4" t="s">
        <v>21</v>
      </c>
    </row>
    <row r="216" ht="14.25" customHeight="1">
      <c r="B216" s="4" t="s">
        <v>40</v>
      </c>
      <c r="C216" s="4">
        <v>1189833.0</v>
      </c>
      <c r="D216" s="5">
        <v>44264.0</v>
      </c>
      <c r="E216" s="4" t="s">
        <v>37</v>
      </c>
      <c r="F216" s="4" t="s">
        <v>38</v>
      </c>
      <c r="G216" s="4" t="s">
        <v>39</v>
      </c>
      <c r="H216" s="6" t="s">
        <v>25</v>
      </c>
      <c r="I216" s="7">
        <v>45.0</v>
      </c>
      <c r="J216" s="8">
        <v>700.0</v>
      </c>
      <c r="K216" s="9">
        <v>315000.0</v>
      </c>
      <c r="L216" s="9">
        <v>126000.0</v>
      </c>
      <c r="M216" s="10">
        <v>0.4</v>
      </c>
      <c r="N216" s="4" t="s">
        <v>30</v>
      </c>
      <c r="O216" s="4" t="s">
        <v>29</v>
      </c>
      <c r="P216" s="4" t="s">
        <v>21</v>
      </c>
    </row>
    <row r="217" ht="14.25" customHeight="1">
      <c r="B217" s="4" t="s">
        <v>40</v>
      </c>
      <c r="C217" s="4">
        <v>1189833.0</v>
      </c>
      <c r="D217" s="5">
        <v>44265.0</v>
      </c>
      <c r="E217" s="4" t="s">
        <v>37</v>
      </c>
      <c r="F217" s="4" t="s">
        <v>38</v>
      </c>
      <c r="G217" s="4" t="s">
        <v>39</v>
      </c>
      <c r="H217" s="6" t="s">
        <v>26</v>
      </c>
      <c r="I217" s="7">
        <v>45.0</v>
      </c>
      <c r="J217" s="8">
        <v>550.0</v>
      </c>
      <c r="K217" s="9">
        <v>247500.0</v>
      </c>
      <c r="L217" s="9">
        <v>86625.0</v>
      </c>
      <c r="M217" s="10">
        <v>0.35</v>
      </c>
      <c r="N217" s="4" t="s">
        <v>30</v>
      </c>
      <c r="O217" s="4" t="s">
        <v>29</v>
      </c>
      <c r="P217" s="4" t="s">
        <v>24</v>
      </c>
    </row>
    <row r="218" ht="14.25" customHeight="1">
      <c r="B218" s="4" t="s">
        <v>40</v>
      </c>
      <c r="C218" s="4">
        <v>1189833.0</v>
      </c>
      <c r="D218" s="5">
        <v>44266.0</v>
      </c>
      <c r="E218" s="4" t="s">
        <v>37</v>
      </c>
      <c r="F218" s="4" t="s">
        <v>38</v>
      </c>
      <c r="G218" s="4" t="s">
        <v>41</v>
      </c>
      <c r="H218" s="6" t="s">
        <v>27</v>
      </c>
      <c r="I218" s="7">
        <v>50.0</v>
      </c>
      <c r="J218" s="8">
        <v>500.0</v>
      </c>
      <c r="K218" s="9">
        <v>250000.0</v>
      </c>
      <c r="L218" s="9">
        <v>137500.0</v>
      </c>
      <c r="M218" s="10">
        <v>0.55</v>
      </c>
      <c r="N218" s="4" t="s">
        <v>30</v>
      </c>
      <c r="O218" s="4" t="s">
        <v>23</v>
      </c>
      <c r="P218" s="4" t="s">
        <v>21</v>
      </c>
    </row>
    <row r="219" ht="14.25" customHeight="1">
      <c r="B219" s="4" t="s">
        <v>40</v>
      </c>
      <c r="C219" s="4">
        <v>1189833.0</v>
      </c>
      <c r="D219" s="5">
        <v>44267.0</v>
      </c>
      <c r="E219" s="4" t="s">
        <v>37</v>
      </c>
      <c r="F219" s="4" t="s">
        <v>38</v>
      </c>
      <c r="G219" s="4" t="s">
        <v>41</v>
      </c>
      <c r="H219" s="6" t="s">
        <v>28</v>
      </c>
      <c r="I219" s="7">
        <v>45.0</v>
      </c>
      <c r="J219" s="8">
        <v>700.0</v>
      </c>
      <c r="K219" s="9">
        <v>315000.0</v>
      </c>
      <c r="L219" s="9">
        <v>63000.0</v>
      </c>
      <c r="M219" s="10">
        <v>0.2</v>
      </c>
      <c r="N219" s="4" t="s">
        <v>30</v>
      </c>
      <c r="O219" s="4" t="s">
        <v>23</v>
      </c>
      <c r="P219" s="4" t="s">
        <v>24</v>
      </c>
    </row>
    <row r="220" ht="14.25" customHeight="1">
      <c r="B220" s="4" t="s">
        <v>40</v>
      </c>
      <c r="C220" s="4">
        <v>1189833.0</v>
      </c>
      <c r="D220" s="5">
        <v>44268.0</v>
      </c>
      <c r="E220" s="4" t="s">
        <v>37</v>
      </c>
      <c r="F220" s="4" t="s">
        <v>38</v>
      </c>
      <c r="G220" s="4" t="s">
        <v>41</v>
      </c>
      <c r="H220" s="6" t="s">
        <v>18</v>
      </c>
      <c r="I220" s="7">
        <v>35.0</v>
      </c>
      <c r="J220" s="8">
        <v>750.0</v>
      </c>
      <c r="K220" s="9">
        <v>262500.0</v>
      </c>
      <c r="L220" s="9">
        <v>105000.0</v>
      </c>
      <c r="M220" s="10">
        <v>0.4</v>
      </c>
      <c r="N220" s="4" t="s">
        <v>30</v>
      </c>
      <c r="O220" s="4" t="s">
        <v>23</v>
      </c>
      <c r="P220" s="4" t="s">
        <v>24</v>
      </c>
    </row>
    <row r="221" ht="14.25" customHeight="1">
      <c r="B221" s="4" t="s">
        <v>40</v>
      </c>
      <c r="C221" s="4">
        <v>1189833.0</v>
      </c>
      <c r="D221" s="5">
        <v>44269.0</v>
      </c>
      <c r="E221" s="4" t="s">
        <v>37</v>
      </c>
      <c r="F221" s="4" t="s">
        <v>38</v>
      </c>
      <c r="G221" s="4" t="s">
        <v>41</v>
      </c>
      <c r="H221" s="6" t="s">
        <v>22</v>
      </c>
      <c r="I221" s="7">
        <v>45.0</v>
      </c>
      <c r="J221" s="8">
        <v>650.0</v>
      </c>
      <c r="K221" s="9">
        <v>292500.0</v>
      </c>
      <c r="L221" s="9">
        <v>73125.0</v>
      </c>
      <c r="M221" s="10">
        <v>0.25</v>
      </c>
      <c r="N221" s="4" t="s">
        <v>30</v>
      </c>
      <c r="O221" s="4" t="s">
        <v>29</v>
      </c>
      <c r="P221" s="4" t="s">
        <v>24</v>
      </c>
    </row>
    <row r="222" ht="14.25" customHeight="1">
      <c r="B222" s="4" t="s">
        <v>40</v>
      </c>
      <c r="C222" s="4">
        <v>1189833.0</v>
      </c>
      <c r="D222" s="5">
        <v>44270.0</v>
      </c>
      <c r="E222" s="4" t="s">
        <v>37</v>
      </c>
      <c r="F222" s="4" t="s">
        <v>38</v>
      </c>
      <c r="G222" s="4" t="s">
        <v>41</v>
      </c>
      <c r="H222" s="6" t="s">
        <v>25</v>
      </c>
      <c r="I222" s="7">
        <v>45.0</v>
      </c>
      <c r="J222" s="8">
        <v>675.0</v>
      </c>
      <c r="K222" s="9">
        <v>303750.0</v>
      </c>
      <c r="L222" s="9">
        <v>121500.0</v>
      </c>
      <c r="M222" s="10">
        <v>0.4</v>
      </c>
      <c r="N222" s="4" t="s">
        <v>30</v>
      </c>
      <c r="O222" s="4" t="s">
        <v>23</v>
      </c>
      <c r="P222" s="4" t="s">
        <v>21</v>
      </c>
    </row>
    <row r="223" ht="14.25" customHeight="1">
      <c r="B223" s="4" t="s">
        <v>40</v>
      </c>
      <c r="C223" s="4">
        <v>1189833.0</v>
      </c>
      <c r="D223" s="5">
        <v>44271.0</v>
      </c>
      <c r="E223" s="4" t="s">
        <v>37</v>
      </c>
      <c r="F223" s="4" t="s">
        <v>38</v>
      </c>
      <c r="G223" s="4" t="s">
        <v>41</v>
      </c>
      <c r="H223" s="6" t="s">
        <v>26</v>
      </c>
      <c r="I223" s="7">
        <v>45.0</v>
      </c>
      <c r="J223" s="8">
        <v>525.0</v>
      </c>
      <c r="K223" s="9">
        <v>236250.0</v>
      </c>
      <c r="L223" s="9">
        <v>82687.5</v>
      </c>
      <c r="M223" s="10">
        <v>0.35</v>
      </c>
      <c r="N223" s="4" t="s">
        <v>30</v>
      </c>
      <c r="O223" s="4" t="s">
        <v>23</v>
      </c>
      <c r="P223" s="4" t="s">
        <v>24</v>
      </c>
    </row>
    <row r="224" ht="14.25" customHeight="1">
      <c r="B224" s="4" t="s">
        <v>40</v>
      </c>
      <c r="C224" s="4">
        <v>1189833.0</v>
      </c>
      <c r="D224" s="5">
        <v>44272.0</v>
      </c>
      <c r="E224" s="4" t="s">
        <v>37</v>
      </c>
      <c r="F224" s="4" t="s">
        <v>38</v>
      </c>
      <c r="G224" s="4" t="s">
        <v>41</v>
      </c>
      <c r="H224" s="6" t="s">
        <v>27</v>
      </c>
      <c r="I224" s="7">
        <v>50.0</v>
      </c>
      <c r="J224" s="8">
        <v>450.0</v>
      </c>
      <c r="K224" s="9">
        <v>225000.0</v>
      </c>
      <c r="L224" s="9">
        <v>123750.00000000001</v>
      </c>
      <c r="M224" s="10">
        <v>0.55</v>
      </c>
      <c r="N224" s="4" t="s">
        <v>30</v>
      </c>
      <c r="O224" s="4" t="s">
        <v>29</v>
      </c>
      <c r="P224" s="4" t="s">
        <v>24</v>
      </c>
    </row>
    <row r="225" ht="14.25" customHeight="1">
      <c r="B225" s="4" t="s">
        <v>40</v>
      </c>
      <c r="C225" s="4">
        <v>1189833.0</v>
      </c>
      <c r="D225" s="5">
        <v>44273.0</v>
      </c>
      <c r="E225" s="4" t="s">
        <v>37</v>
      </c>
      <c r="F225" s="4" t="s">
        <v>38</v>
      </c>
      <c r="G225" s="4" t="s">
        <v>41</v>
      </c>
      <c r="H225" s="6" t="s">
        <v>28</v>
      </c>
      <c r="I225" s="7">
        <v>45.0</v>
      </c>
      <c r="J225" s="8">
        <v>650.0</v>
      </c>
      <c r="K225" s="9">
        <v>292500.0</v>
      </c>
      <c r="L225" s="9">
        <v>58500.0</v>
      </c>
      <c r="M225" s="10">
        <v>0.2</v>
      </c>
      <c r="N225" s="4" t="s">
        <v>30</v>
      </c>
      <c r="O225" s="4" t="s">
        <v>29</v>
      </c>
      <c r="P225" s="4" t="s">
        <v>21</v>
      </c>
    </row>
    <row r="226" ht="14.25" customHeight="1">
      <c r="B226" s="4" t="s">
        <v>40</v>
      </c>
      <c r="C226" s="4">
        <v>1189833.0</v>
      </c>
      <c r="D226" s="5">
        <v>44274.0</v>
      </c>
      <c r="E226" s="4" t="s">
        <v>37</v>
      </c>
      <c r="F226" s="4" t="s">
        <v>38</v>
      </c>
      <c r="G226" s="4" t="s">
        <v>41</v>
      </c>
      <c r="H226" s="6" t="s">
        <v>18</v>
      </c>
      <c r="I226" s="7">
        <v>35.0</v>
      </c>
      <c r="J226" s="8">
        <v>800.0</v>
      </c>
      <c r="K226" s="9">
        <v>280000.0</v>
      </c>
      <c r="L226" s="9">
        <v>112000.0</v>
      </c>
      <c r="M226" s="10">
        <v>0.4</v>
      </c>
      <c r="N226" s="4" t="s">
        <v>30</v>
      </c>
      <c r="O226" s="4" t="s">
        <v>20</v>
      </c>
      <c r="P226" s="4" t="s">
        <v>24</v>
      </c>
    </row>
    <row r="227" ht="14.25" customHeight="1">
      <c r="B227" s="4" t="s">
        <v>40</v>
      </c>
      <c r="C227" s="4">
        <v>1189833.0</v>
      </c>
      <c r="D227" s="5">
        <v>44275.0</v>
      </c>
      <c r="E227" s="4" t="s">
        <v>37</v>
      </c>
      <c r="F227" s="4" t="s">
        <v>38</v>
      </c>
      <c r="G227" s="4" t="s">
        <v>41</v>
      </c>
      <c r="H227" s="6" t="s">
        <v>22</v>
      </c>
      <c r="I227" s="7">
        <v>45.0</v>
      </c>
      <c r="J227" s="8">
        <v>650.0</v>
      </c>
      <c r="K227" s="9">
        <v>292500.0</v>
      </c>
      <c r="L227" s="9">
        <v>73125.0</v>
      </c>
      <c r="M227" s="10">
        <v>0.25</v>
      </c>
      <c r="N227" s="4" t="s">
        <v>30</v>
      </c>
      <c r="O227" s="4" t="s">
        <v>29</v>
      </c>
      <c r="P227" s="4" t="s">
        <v>21</v>
      </c>
    </row>
    <row r="228" ht="14.25" customHeight="1">
      <c r="B228" s="4" t="s">
        <v>40</v>
      </c>
      <c r="C228" s="4">
        <v>1189833.0</v>
      </c>
      <c r="D228" s="5">
        <v>44276.0</v>
      </c>
      <c r="E228" s="4" t="s">
        <v>37</v>
      </c>
      <c r="F228" s="4" t="s">
        <v>38</v>
      </c>
      <c r="G228" s="4" t="s">
        <v>41</v>
      </c>
      <c r="H228" s="6" t="s">
        <v>25</v>
      </c>
      <c r="I228" s="7">
        <v>45.0</v>
      </c>
      <c r="J228" s="8">
        <v>650.0</v>
      </c>
      <c r="K228" s="9">
        <v>292500.0</v>
      </c>
      <c r="L228" s="9">
        <v>117000.0</v>
      </c>
      <c r="M228" s="10">
        <v>0.4</v>
      </c>
      <c r="N228" s="4" t="s">
        <v>30</v>
      </c>
      <c r="O228" s="4" t="s">
        <v>20</v>
      </c>
      <c r="P228" s="4" t="s">
        <v>24</v>
      </c>
    </row>
    <row r="229" ht="14.25" customHeight="1">
      <c r="B229" s="4" t="s">
        <v>40</v>
      </c>
      <c r="C229" s="4">
        <v>1189833.0</v>
      </c>
      <c r="D229" s="5">
        <v>44277.0</v>
      </c>
      <c r="E229" s="4" t="s">
        <v>37</v>
      </c>
      <c r="F229" s="4" t="s">
        <v>38</v>
      </c>
      <c r="G229" s="4" t="s">
        <v>41</v>
      </c>
      <c r="H229" s="6" t="s">
        <v>26</v>
      </c>
      <c r="I229" s="7">
        <v>45.0</v>
      </c>
      <c r="J229" s="8">
        <v>550.0</v>
      </c>
      <c r="K229" s="9">
        <v>247500.0</v>
      </c>
      <c r="L229" s="9">
        <v>86625.0</v>
      </c>
      <c r="M229" s="10">
        <v>0.35</v>
      </c>
      <c r="N229" s="4" t="s">
        <v>30</v>
      </c>
      <c r="O229" s="4" t="s">
        <v>23</v>
      </c>
      <c r="P229" s="4" t="s">
        <v>21</v>
      </c>
    </row>
    <row r="230" ht="14.25" customHeight="1">
      <c r="B230" s="4" t="s">
        <v>40</v>
      </c>
      <c r="C230" s="4">
        <v>1189833.0</v>
      </c>
      <c r="D230" s="5">
        <v>44278.0</v>
      </c>
      <c r="E230" s="4" t="s">
        <v>37</v>
      </c>
      <c r="F230" s="4" t="s">
        <v>38</v>
      </c>
      <c r="G230" s="4" t="s">
        <v>41</v>
      </c>
      <c r="H230" s="6" t="s">
        <v>27</v>
      </c>
      <c r="I230" s="7">
        <v>50.0</v>
      </c>
      <c r="J230" s="8">
        <v>425.0</v>
      </c>
      <c r="K230" s="9">
        <v>212500.0</v>
      </c>
      <c r="L230" s="9">
        <v>116875.00000000001</v>
      </c>
      <c r="M230" s="10">
        <v>0.55</v>
      </c>
      <c r="N230" s="4" t="s">
        <v>30</v>
      </c>
      <c r="O230" s="4" t="s">
        <v>23</v>
      </c>
      <c r="P230" s="4" t="s">
        <v>24</v>
      </c>
    </row>
    <row r="231" ht="14.25" customHeight="1">
      <c r="B231" s="4" t="s">
        <v>40</v>
      </c>
      <c r="C231" s="4">
        <v>1189833.0</v>
      </c>
      <c r="D231" s="5">
        <v>44292.0</v>
      </c>
      <c r="E231" s="4" t="s">
        <v>37</v>
      </c>
      <c r="F231" s="4" t="s">
        <v>38</v>
      </c>
      <c r="G231" s="4" t="s">
        <v>41</v>
      </c>
      <c r="H231" s="6" t="s">
        <v>28</v>
      </c>
      <c r="I231" s="7">
        <v>45.0</v>
      </c>
      <c r="J231" s="8">
        <v>625.0</v>
      </c>
      <c r="K231" s="9">
        <v>281250.0</v>
      </c>
      <c r="L231" s="9">
        <v>56250.0</v>
      </c>
      <c r="M231" s="10">
        <v>0.2</v>
      </c>
      <c r="N231" s="4" t="s">
        <v>30</v>
      </c>
      <c r="O231" s="4" t="s">
        <v>29</v>
      </c>
      <c r="P231" s="4" t="s">
        <v>24</v>
      </c>
    </row>
    <row r="232" ht="14.25" customHeight="1">
      <c r="B232" s="4" t="s">
        <v>40</v>
      </c>
      <c r="C232" s="4">
        <v>1189833.0</v>
      </c>
      <c r="D232" s="5">
        <v>44293.0</v>
      </c>
      <c r="E232" s="4" t="s">
        <v>37</v>
      </c>
      <c r="F232" s="4" t="s">
        <v>38</v>
      </c>
      <c r="G232" s="4" t="s">
        <v>41</v>
      </c>
      <c r="H232" s="6" t="s">
        <v>18</v>
      </c>
      <c r="I232" s="7">
        <v>45.0</v>
      </c>
      <c r="J232" s="8">
        <v>800.0</v>
      </c>
      <c r="K232" s="9">
        <v>360000.0</v>
      </c>
      <c r="L232" s="9">
        <v>144000.0</v>
      </c>
      <c r="M232" s="10">
        <v>0.4</v>
      </c>
      <c r="N232" s="4" t="s">
        <v>30</v>
      </c>
      <c r="O232" s="4" t="s">
        <v>23</v>
      </c>
      <c r="P232" s="4" t="s">
        <v>24</v>
      </c>
    </row>
    <row r="233" ht="14.25" customHeight="1">
      <c r="B233" s="4" t="s">
        <v>40</v>
      </c>
      <c r="C233" s="4">
        <v>1189833.0</v>
      </c>
      <c r="D233" s="5">
        <v>44294.0</v>
      </c>
      <c r="E233" s="4" t="s">
        <v>37</v>
      </c>
      <c r="F233" s="4" t="s">
        <v>38</v>
      </c>
      <c r="G233" s="4" t="s">
        <v>41</v>
      </c>
      <c r="H233" s="6" t="s">
        <v>22</v>
      </c>
      <c r="I233" s="7">
        <v>50.0</v>
      </c>
      <c r="J233" s="8">
        <v>600.0</v>
      </c>
      <c r="K233" s="9">
        <v>300000.0</v>
      </c>
      <c r="L233" s="9">
        <v>75000.0</v>
      </c>
      <c r="M233" s="10">
        <v>0.25</v>
      </c>
      <c r="N233" s="4" t="s">
        <v>30</v>
      </c>
      <c r="O233" s="4" t="s">
        <v>23</v>
      </c>
      <c r="P233" s="4" t="s">
        <v>21</v>
      </c>
    </row>
    <row r="234" ht="14.25" customHeight="1">
      <c r="B234" s="4" t="s">
        <v>40</v>
      </c>
      <c r="C234" s="4">
        <v>1189833.0</v>
      </c>
      <c r="D234" s="5">
        <v>44295.0</v>
      </c>
      <c r="E234" s="4" t="s">
        <v>37</v>
      </c>
      <c r="F234" s="4" t="s">
        <v>38</v>
      </c>
      <c r="G234" s="4" t="s">
        <v>41</v>
      </c>
      <c r="H234" s="6" t="s">
        <v>25</v>
      </c>
      <c r="I234" s="7">
        <v>50.0</v>
      </c>
      <c r="J234" s="8">
        <v>625.0</v>
      </c>
      <c r="K234" s="9">
        <v>312500.0</v>
      </c>
      <c r="L234" s="9">
        <v>125000.0</v>
      </c>
      <c r="M234" s="10">
        <v>0.4</v>
      </c>
      <c r="N234" s="4" t="s">
        <v>30</v>
      </c>
      <c r="O234" s="4" t="s">
        <v>20</v>
      </c>
      <c r="P234" s="4" t="s">
        <v>21</v>
      </c>
    </row>
    <row r="235" ht="14.25" customHeight="1">
      <c r="B235" s="4" t="s">
        <v>40</v>
      </c>
      <c r="C235" s="4">
        <v>1189833.0</v>
      </c>
      <c r="D235" s="5">
        <v>44296.0</v>
      </c>
      <c r="E235" s="4" t="s">
        <v>37</v>
      </c>
      <c r="F235" s="4" t="s">
        <v>38</v>
      </c>
      <c r="G235" s="4" t="s">
        <v>41</v>
      </c>
      <c r="H235" s="6" t="s">
        <v>26</v>
      </c>
      <c r="I235" s="7">
        <v>45.0</v>
      </c>
      <c r="J235" s="8">
        <v>525.0</v>
      </c>
      <c r="K235" s="9">
        <v>236250.0</v>
      </c>
      <c r="L235" s="9">
        <v>82687.5</v>
      </c>
      <c r="M235" s="10">
        <v>0.35</v>
      </c>
      <c r="N235" s="4" t="s">
        <v>30</v>
      </c>
      <c r="O235" s="4" t="s">
        <v>29</v>
      </c>
      <c r="P235" s="4" t="s">
        <v>21</v>
      </c>
    </row>
    <row r="236" ht="14.25" customHeight="1">
      <c r="B236" s="4" t="s">
        <v>40</v>
      </c>
      <c r="C236" s="4">
        <v>1189833.0</v>
      </c>
      <c r="D236" s="5">
        <v>44297.0</v>
      </c>
      <c r="E236" s="4" t="s">
        <v>37</v>
      </c>
      <c r="F236" s="4" t="s">
        <v>38</v>
      </c>
      <c r="G236" s="4" t="s">
        <v>41</v>
      </c>
      <c r="H236" s="6" t="s">
        <v>27</v>
      </c>
      <c r="I236" s="7">
        <v>50.0</v>
      </c>
      <c r="J236" s="8">
        <v>425.0</v>
      </c>
      <c r="K236" s="9">
        <v>212500.0</v>
      </c>
      <c r="L236" s="9">
        <v>116875.00000000001</v>
      </c>
      <c r="M236" s="10">
        <v>0.55</v>
      </c>
      <c r="N236" s="4" t="s">
        <v>30</v>
      </c>
      <c r="O236" s="4" t="s">
        <v>20</v>
      </c>
      <c r="P236" s="4" t="s">
        <v>21</v>
      </c>
    </row>
    <row r="237" ht="14.25" customHeight="1">
      <c r="B237" s="4" t="s">
        <v>40</v>
      </c>
      <c r="C237" s="4">
        <v>1189833.0</v>
      </c>
      <c r="D237" s="5">
        <v>44298.0</v>
      </c>
      <c r="E237" s="4" t="s">
        <v>37</v>
      </c>
      <c r="F237" s="4" t="s">
        <v>38</v>
      </c>
      <c r="G237" s="4" t="s">
        <v>41</v>
      </c>
      <c r="H237" s="6" t="s">
        <v>28</v>
      </c>
      <c r="I237" s="7">
        <v>65.0</v>
      </c>
      <c r="J237" s="8">
        <v>600.0</v>
      </c>
      <c r="K237" s="9">
        <v>390000.0</v>
      </c>
      <c r="L237" s="9">
        <v>78000.0</v>
      </c>
      <c r="M237" s="10">
        <v>0.2</v>
      </c>
      <c r="N237" s="4" t="s">
        <v>30</v>
      </c>
      <c r="O237" s="4" t="s">
        <v>29</v>
      </c>
      <c r="P237" s="4" t="s">
        <v>24</v>
      </c>
    </row>
    <row r="238" ht="14.25" customHeight="1">
      <c r="B238" s="4" t="s">
        <v>40</v>
      </c>
      <c r="C238" s="4">
        <v>1189833.0</v>
      </c>
      <c r="D238" s="5">
        <v>44299.0</v>
      </c>
      <c r="E238" s="4" t="s">
        <v>37</v>
      </c>
      <c r="F238" s="4" t="s">
        <v>38</v>
      </c>
      <c r="G238" s="4" t="s">
        <v>41</v>
      </c>
      <c r="H238" s="6" t="s">
        <v>18</v>
      </c>
      <c r="I238" s="7">
        <v>45.0</v>
      </c>
      <c r="J238" s="8">
        <v>800.0</v>
      </c>
      <c r="K238" s="9">
        <v>360000.0</v>
      </c>
      <c r="L238" s="9">
        <v>144000.0</v>
      </c>
      <c r="M238" s="10">
        <v>0.4</v>
      </c>
      <c r="N238" s="4" t="s">
        <v>30</v>
      </c>
      <c r="O238" s="4" t="s">
        <v>20</v>
      </c>
      <c r="P238" s="4" t="s">
        <v>24</v>
      </c>
    </row>
    <row r="239" ht="14.25" customHeight="1">
      <c r="B239" s="4" t="s">
        <v>40</v>
      </c>
      <c r="C239" s="4">
        <v>1189833.0</v>
      </c>
      <c r="D239" s="5">
        <v>44300.0</v>
      </c>
      <c r="E239" s="4" t="s">
        <v>37</v>
      </c>
      <c r="F239" s="4" t="s">
        <v>38</v>
      </c>
      <c r="G239" s="4" t="s">
        <v>41</v>
      </c>
      <c r="H239" s="6" t="s">
        <v>22</v>
      </c>
      <c r="I239" s="7">
        <v>50.0</v>
      </c>
      <c r="J239" s="8">
        <v>650.0</v>
      </c>
      <c r="K239" s="9">
        <v>325000.0</v>
      </c>
      <c r="L239" s="9">
        <v>81250.0</v>
      </c>
      <c r="M239" s="10">
        <v>0.25</v>
      </c>
      <c r="N239" s="4" t="s">
        <v>30</v>
      </c>
      <c r="O239" s="4" t="s">
        <v>29</v>
      </c>
      <c r="P239" s="4" t="s">
        <v>24</v>
      </c>
    </row>
    <row r="240" ht="14.25" customHeight="1">
      <c r="B240" s="4" t="s">
        <v>40</v>
      </c>
      <c r="C240" s="4">
        <v>1189833.0</v>
      </c>
      <c r="D240" s="5">
        <v>44301.0</v>
      </c>
      <c r="E240" s="4" t="s">
        <v>37</v>
      </c>
      <c r="F240" s="4" t="s">
        <v>38</v>
      </c>
      <c r="G240" s="4" t="s">
        <v>41</v>
      </c>
      <c r="H240" s="6" t="s">
        <v>25</v>
      </c>
      <c r="I240" s="7">
        <v>50.0</v>
      </c>
      <c r="J240" s="8">
        <v>650.0</v>
      </c>
      <c r="K240" s="9">
        <v>325000.0</v>
      </c>
      <c r="L240" s="9">
        <v>130000.0</v>
      </c>
      <c r="M240" s="10">
        <v>0.4</v>
      </c>
      <c r="N240" s="4" t="s">
        <v>30</v>
      </c>
      <c r="O240" s="4" t="s">
        <v>23</v>
      </c>
      <c r="P240" s="4" t="s">
        <v>24</v>
      </c>
    </row>
    <row r="241" ht="14.25" customHeight="1">
      <c r="B241" s="4" t="s">
        <v>40</v>
      </c>
      <c r="C241" s="4">
        <v>1189833.0</v>
      </c>
      <c r="D241" s="5">
        <v>44302.0</v>
      </c>
      <c r="E241" s="4" t="s">
        <v>37</v>
      </c>
      <c r="F241" s="4" t="s">
        <v>38</v>
      </c>
      <c r="G241" s="4" t="s">
        <v>41</v>
      </c>
      <c r="H241" s="6" t="s">
        <v>26</v>
      </c>
      <c r="I241" s="7">
        <v>45.0</v>
      </c>
      <c r="J241" s="8">
        <v>550.0</v>
      </c>
      <c r="K241" s="9">
        <v>247500.0</v>
      </c>
      <c r="L241" s="9">
        <v>86625.0</v>
      </c>
      <c r="M241" s="10">
        <v>0.35</v>
      </c>
      <c r="N241" s="4" t="s">
        <v>30</v>
      </c>
      <c r="O241" s="4" t="s">
        <v>29</v>
      </c>
      <c r="P241" s="4" t="s">
        <v>24</v>
      </c>
    </row>
    <row r="242" ht="14.25" customHeight="1">
      <c r="B242" s="4" t="s">
        <v>40</v>
      </c>
      <c r="C242" s="4">
        <v>1189833.0</v>
      </c>
      <c r="D242" s="5">
        <v>44303.0</v>
      </c>
      <c r="E242" s="4" t="s">
        <v>37</v>
      </c>
      <c r="F242" s="4" t="s">
        <v>38</v>
      </c>
      <c r="G242" s="4" t="s">
        <v>41</v>
      </c>
      <c r="H242" s="6" t="s">
        <v>27</v>
      </c>
      <c r="I242" s="7">
        <v>50.0</v>
      </c>
      <c r="J242" s="8">
        <v>450.0</v>
      </c>
      <c r="K242" s="9">
        <v>225000.0</v>
      </c>
      <c r="L242" s="9">
        <v>123750.00000000001</v>
      </c>
      <c r="M242" s="10">
        <v>0.55</v>
      </c>
      <c r="N242" s="4" t="s">
        <v>30</v>
      </c>
      <c r="O242" s="4" t="s">
        <v>29</v>
      </c>
      <c r="P242" s="4" t="s">
        <v>24</v>
      </c>
    </row>
    <row r="243" ht="14.25" customHeight="1">
      <c r="B243" s="4" t="s">
        <v>40</v>
      </c>
      <c r="C243" s="4">
        <v>1189833.0</v>
      </c>
      <c r="D243" s="5">
        <v>44304.0</v>
      </c>
      <c r="E243" s="4" t="s">
        <v>37</v>
      </c>
      <c r="F243" s="4" t="s">
        <v>38</v>
      </c>
      <c r="G243" s="4" t="s">
        <v>41</v>
      </c>
      <c r="H243" s="6" t="s">
        <v>28</v>
      </c>
      <c r="I243" s="7">
        <v>65.0</v>
      </c>
      <c r="J243" s="8">
        <v>625.0</v>
      </c>
      <c r="K243" s="9">
        <v>406250.0</v>
      </c>
      <c r="L243" s="9">
        <v>81250.0</v>
      </c>
      <c r="M243" s="10">
        <v>0.2</v>
      </c>
      <c r="N243" s="4" t="s">
        <v>30</v>
      </c>
      <c r="O243" s="4" t="s">
        <v>23</v>
      </c>
      <c r="P243" s="4" t="s">
        <v>24</v>
      </c>
    </row>
    <row r="244" ht="14.25" customHeight="1">
      <c r="B244" s="4" t="s">
        <v>40</v>
      </c>
      <c r="C244" s="4">
        <v>1189833.0</v>
      </c>
      <c r="D244" s="5">
        <v>44305.0</v>
      </c>
      <c r="E244" s="4" t="s">
        <v>37</v>
      </c>
      <c r="F244" s="4" t="s">
        <v>38</v>
      </c>
      <c r="G244" s="4" t="s">
        <v>41</v>
      </c>
      <c r="H244" s="6" t="s">
        <v>18</v>
      </c>
      <c r="I244" s="7">
        <v>45.0</v>
      </c>
      <c r="J244" s="8">
        <v>900.0</v>
      </c>
      <c r="K244" s="9">
        <v>405000.0</v>
      </c>
      <c r="L244" s="9">
        <v>162000.0</v>
      </c>
      <c r="M244" s="10">
        <v>0.4</v>
      </c>
      <c r="N244" s="4" t="s">
        <v>30</v>
      </c>
      <c r="O244" s="4" t="s">
        <v>23</v>
      </c>
      <c r="P244" s="4" t="s">
        <v>21</v>
      </c>
    </row>
    <row r="245" ht="14.25" customHeight="1">
      <c r="B245" s="4" t="s">
        <v>40</v>
      </c>
      <c r="C245" s="4">
        <v>1189833.0</v>
      </c>
      <c r="D245" s="5">
        <v>44306.0</v>
      </c>
      <c r="E245" s="4" t="s">
        <v>37</v>
      </c>
      <c r="F245" s="4" t="s">
        <v>38</v>
      </c>
      <c r="G245" s="4" t="s">
        <v>41</v>
      </c>
      <c r="H245" s="6" t="s">
        <v>22</v>
      </c>
      <c r="I245" s="7">
        <v>50.0</v>
      </c>
      <c r="J245" s="8">
        <v>750.0</v>
      </c>
      <c r="K245" s="9">
        <v>375000.0</v>
      </c>
      <c r="L245" s="9">
        <v>93750.0</v>
      </c>
      <c r="M245" s="10">
        <v>0.25</v>
      </c>
      <c r="N245" s="4" t="s">
        <v>30</v>
      </c>
      <c r="O245" s="4" t="s">
        <v>20</v>
      </c>
      <c r="P245" s="4" t="s">
        <v>24</v>
      </c>
    </row>
    <row r="246" ht="14.25" customHeight="1">
      <c r="B246" s="4" t="s">
        <v>40</v>
      </c>
      <c r="C246" s="4">
        <v>1189833.0</v>
      </c>
      <c r="D246" s="5">
        <v>44307.0</v>
      </c>
      <c r="E246" s="4" t="s">
        <v>37</v>
      </c>
      <c r="F246" s="4" t="s">
        <v>38</v>
      </c>
      <c r="G246" s="4" t="s">
        <v>41</v>
      </c>
      <c r="H246" s="6" t="s">
        <v>25</v>
      </c>
      <c r="I246" s="7">
        <v>50.0</v>
      </c>
      <c r="J246" s="8">
        <v>750.0</v>
      </c>
      <c r="K246" s="9">
        <v>375000.0</v>
      </c>
      <c r="L246" s="9">
        <v>150000.0</v>
      </c>
      <c r="M246" s="10">
        <v>0.4</v>
      </c>
      <c r="N246" s="4" t="s">
        <v>30</v>
      </c>
      <c r="O246" s="4" t="s">
        <v>23</v>
      </c>
      <c r="P246" s="4" t="s">
        <v>21</v>
      </c>
    </row>
    <row r="247" ht="14.25" customHeight="1">
      <c r="B247" s="4" t="s">
        <v>40</v>
      </c>
      <c r="C247" s="4">
        <v>1189833.0</v>
      </c>
      <c r="D247" s="5">
        <v>44308.0</v>
      </c>
      <c r="E247" s="4" t="s">
        <v>37</v>
      </c>
      <c r="F247" s="4" t="s">
        <v>38</v>
      </c>
      <c r="G247" s="4" t="s">
        <v>41</v>
      </c>
      <c r="H247" s="6" t="s">
        <v>26</v>
      </c>
      <c r="I247" s="7">
        <v>45.0</v>
      </c>
      <c r="J247" s="8">
        <v>625.0</v>
      </c>
      <c r="K247" s="9">
        <v>281250.0</v>
      </c>
      <c r="L247" s="9">
        <v>98437.5</v>
      </c>
      <c r="M247" s="10">
        <v>0.35</v>
      </c>
      <c r="N247" s="4" t="s">
        <v>30</v>
      </c>
      <c r="O247" s="4" t="s">
        <v>20</v>
      </c>
      <c r="P247" s="4" t="s">
        <v>21</v>
      </c>
    </row>
    <row r="248" ht="14.25" customHeight="1">
      <c r="B248" s="4" t="s">
        <v>40</v>
      </c>
      <c r="C248" s="4">
        <v>1189833.0</v>
      </c>
      <c r="D248" s="5">
        <v>44309.0</v>
      </c>
      <c r="E248" s="4" t="s">
        <v>37</v>
      </c>
      <c r="F248" s="4" t="s">
        <v>38</v>
      </c>
      <c r="G248" s="4" t="s">
        <v>41</v>
      </c>
      <c r="H248" s="6" t="s">
        <v>27</v>
      </c>
      <c r="I248" s="7">
        <v>50.0</v>
      </c>
      <c r="J248" s="8">
        <v>500.0</v>
      </c>
      <c r="K248" s="9">
        <v>250000.0</v>
      </c>
      <c r="L248" s="9">
        <v>137500.0</v>
      </c>
      <c r="M248" s="10">
        <v>0.55</v>
      </c>
      <c r="N248" s="4" t="s">
        <v>30</v>
      </c>
      <c r="O248" s="4" t="s">
        <v>20</v>
      </c>
      <c r="P248" s="4" t="s">
        <v>21</v>
      </c>
    </row>
    <row r="249" ht="14.25" customHeight="1">
      <c r="B249" s="4" t="s">
        <v>40</v>
      </c>
      <c r="C249" s="4">
        <v>1189833.0</v>
      </c>
      <c r="D249" s="5">
        <v>44310.0</v>
      </c>
      <c r="E249" s="4" t="s">
        <v>37</v>
      </c>
      <c r="F249" s="4" t="s">
        <v>38</v>
      </c>
      <c r="G249" s="4" t="s">
        <v>41</v>
      </c>
      <c r="H249" s="6" t="s">
        <v>28</v>
      </c>
      <c r="I249" s="7">
        <v>65.0</v>
      </c>
      <c r="J249" s="8">
        <v>800.0</v>
      </c>
      <c r="K249" s="9">
        <v>520000.0</v>
      </c>
      <c r="L249" s="9">
        <v>104000.0</v>
      </c>
      <c r="M249" s="10">
        <v>0.2</v>
      </c>
      <c r="N249" s="4" t="s">
        <v>30</v>
      </c>
      <c r="O249" s="4" t="s">
        <v>29</v>
      </c>
      <c r="P249" s="4" t="s">
        <v>24</v>
      </c>
    </row>
    <row r="250" ht="14.25" customHeight="1">
      <c r="B250" s="4" t="s">
        <v>40</v>
      </c>
      <c r="C250" s="4">
        <v>1189833.0</v>
      </c>
      <c r="D250" s="5">
        <v>44311.0</v>
      </c>
      <c r="E250" s="4" t="s">
        <v>37</v>
      </c>
      <c r="F250" s="4" t="s">
        <v>38</v>
      </c>
      <c r="G250" s="4" t="s">
        <v>41</v>
      </c>
      <c r="H250" s="6" t="s">
        <v>18</v>
      </c>
      <c r="I250" s="7">
        <v>45.0</v>
      </c>
      <c r="J250" s="8">
        <v>950.0</v>
      </c>
      <c r="K250" s="9">
        <v>427500.0</v>
      </c>
      <c r="L250" s="9">
        <v>171000.0</v>
      </c>
      <c r="M250" s="10">
        <v>0.4</v>
      </c>
      <c r="N250" s="4" t="s">
        <v>30</v>
      </c>
      <c r="O250" s="4" t="s">
        <v>20</v>
      </c>
      <c r="P250" s="4" t="s">
        <v>24</v>
      </c>
    </row>
    <row r="251" ht="14.25" customHeight="1">
      <c r="B251" s="4" t="s">
        <v>40</v>
      </c>
      <c r="C251" s="4">
        <v>1189833.0</v>
      </c>
      <c r="D251" s="5">
        <v>44312.0</v>
      </c>
      <c r="E251" s="4" t="s">
        <v>37</v>
      </c>
      <c r="F251" s="4" t="s">
        <v>38</v>
      </c>
      <c r="G251" s="4" t="s">
        <v>41</v>
      </c>
      <c r="H251" s="6" t="s">
        <v>22</v>
      </c>
      <c r="I251" s="7">
        <v>50.0</v>
      </c>
      <c r="J251" s="8">
        <v>800.0</v>
      </c>
      <c r="K251" s="9">
        <v>400000.0</v>
      </c>
      <c r="L251" s="9">
        <v>100000.0</v>
      </c>
      <c r="M251" s="10">
        <v>0.25</v>
      </c>
      <c r="N251" s="4" t="s">
        <v>30</v>
      </c>
      <c r="O251" s="4" t="s">
        <v>23</v>
      </c>
      <c r="P251" s="4" t="s">
        <v>24</v>
      </c>
    </row>
    <row r="252" ht="14.25" customHeight="1">
      <c r="B252" s="4" t="s">
        <v>40</v>
      </c>
      <c r="C252" s="4">
        <v>1189833.0</v>
      </c>
      <c r="D252" s="5">
        <v>44313.0</v>
      </c>
      <c r="E252" s="4" t="s">
        <v>37</v>
      </c>
      <c r="F252" s="4" t="s">
        <v>38</v>
      </c>
      <c r="G252" s="4" t="s">
        <v>41</v>
      </c>
      <c r="H252" s="6" t="s">
        <v>25</v>
      </c>
      <c r="I252" s="7">
        <v>50.0</v>
      </c>
      <c r="J252" s="8">
        <v>750.0</v>
      </c>
      <c r="K252" s="9">
        <v>375000.0</v>
      </c>
      <c r="L252" s="9">
        <v>150000.0</v>
      </c>
      <c r="M252" s="10">
        <v>0.4</v>
      </c>
      <c r="N252" s="4" t="s">
        <v>30</v>
      </c>
      <c r="O252" s="4" t="s">
        <v>20</v>
      </c>
      <c r="P252" s="4" t="s">
        <v>24</v>
      </c>
    </row>
    <row r="253" ht="14.25" customHeight="1">
      <c r="B253" s="4" t="s">
        <v>40</v>
      </c>
      <c r="C253" s="4">
        <v>1189833.0</v>
      </c>
      <c r="D253" s="5">
        <v>44314.0</v>
      </c>
      <c r="E253" s="4" t="s">
        <v>37</v>
      </c>
      <c r="F253" s="4" t="s">
        <v>38</v>
      </c>
      <c r="G253" s="4" t="s">
        <v>41</v>
      </c>
      <c r="H253" s="6" t="s">
        <v>26</v>
      </c>
      <c r="I253" s="7">
        <v>45.0</v>
      </c>
      <c r="J253" s="8">
        <v>650.0</v>
      </c>
      <c r="K253" s="9">
        <v>292500.0</v>
      </c>
      <c r="L253" s="9">
        <v>102375.0</v>
      </c>
      <c r="M253" s="10">
        <v>0.35</v>
      </c>
      <c r="N253" s="4" t="s">
        <v>30</v>
      </c>
      <c r="O253" s="4" t="s">
        <v>20</v>
      </c>
      <c r="P253" s="4" t="s">
        <v>24</v>
      </c>
    </row>
    <row r="254" ht="14.25" customHeight="1">
      <c r="B254" s="4" t="s">
        <v>40</v>
      </c>
      <c r="C254" s="4">
        <v>1189833.0</v>
      </c>
      <c r="D254" s="5">
        <v>44315.0</v>
      </c>
      <c r="E254" s="4" t="s">
        <v>37</v>
      </c>
      <c r="F254" s="4" t="s">
        <v>38</v>
      </c>
      <c r="G254" s="4" t="s">
        <v>41</v>
      </c>
      <c r="H254" s="6" t="s">
        <v>27</v>
      </c>
      <c r="I254" s="7">
        <v>50.0</v>
      </c>
      <c r="J254" s="8">
        <v>700.0</v>
      </c>
      <c r="K254" s="9">
        <v>350000.0</v>
      </c>
      <c r="L254" s="9">
        <v>192500.00000000003</v>
      </c>
      <c r="M254" s="10">
        <v>0.55</v>
      </c>
      <c r="N254" s="4" t="s">
        <v>30</v>
      </c>
      <c r="O254" s="4" t="s">
        <v>23</v>
      </c>
      <c r="P254" s="4" t="s">
        <v>24</v>
      </c>
    </row>
    <row r="255" ht="14.25" customHeight="1">
      <c r="B255" s="4" t="s">
        <v>40</v>
      </c>
      <c r="C255" s="4">
        <v>1189833.0</v>
      </c>
      <c r="D255" s="5">
        <v>44316.0</v>
      </c>
      <c r="E255" s="4" t="s">
        <v>37</v>
      </c>
      <c r="F255" s="4" t="s">
        <v>38</v>
      </c>
      <c r="G255" s="4" t="s">
        <v>41</v>
      </c>
      <c r="H255" s="6" t="s">
        <v>28</v>
      </c>
      <c r="I255" s="7">
        <v>65.0</v>
      </c>
      <c r="J255" s="8">
        <v>700.0</v>
      </c>
      <c r="K255" s="9">
        <v>455000.0</v>
      </c>
      <c r="L255" s="9">
        <v>91000.0</v>
      </c>
      <c r="M255" s="10">
        <v>0.2</v>
      </c>
      <c r="N255" s="4" t="s">
        <v>30</v>
      </c>
      <c r="O255" s="4" t="s">
        <v>20</v>
      </c>
      <c r="P255" s="4" t="s">
        <v>21</v>
      </c>
    </row>
    <row r="256" ht="14.25" customHeight="1">
      <c r="B256" s="4" t="s">
        <v>40</v>
      </c>
      <c r="C256" s="4">
        <v>1189833.0</v>
      </c>
      <c r="D256" s="5">
        <v>44317.0</v>
      </c>
      <c r="E256" s="4" t="s">
        <v>37</v>
      </c>
      <c r="F256" s="4" t="s">
        <v>38</v>
      </c>
      <c r="G256" s="4" t="s">
        <v>41</v>
      </c>
      <c r="H256" s="6" t="s">
        <v>18</v>
      </c>
      <c r="I256" s="7">
        <v>50.0</v>
      </c>
      <c r="J256" s="8">
        <v>900.0</v>
      </c>
      <c r="K256" s="9">
        <v>450000.0</v>
      </c>
      <c r="L256" s="9">
        <v>180000.0</v>
      </c>
      <c r="M256" s="10">
        <v>0.4</v>
      </c>
      <c r="N256" s="4" t="s">
        <v>30</v>
      </c>
      <c r="O256" s="4" t="s">
        <v>23</v>
      </c>
      <c r="P256" s="4" t="s">
        <v>24</v>
      </c>
    </row>
    <row r="257" ht="14.25" customHeight="1">
      <c r="B257" s="4" t="s">
        <v>40</v>
      </c>
      <c r="C257" s="4">
        <v>1189833.0</v>
      </c>
      <c r="D257" s="5">
        <v>44318.0</v>
      </c>
      <c r="E257" s="4" t="s">
        <v>37</v>
      </c>
      <c r="F257" s="4" t="s">
        <v>38</v>
      </c>
      <c r="G257" s="4" t="s">
        <v>41</v>
      </c>
      <c r="H257" s="6" t="s">
        <v>22</v>
      </c>
      <c r="I257" s="7">
        <v>55.00000000000001</v>
      </c>
      <c r="J257" s="8">
        <v>850.0</v>
      </c>
      <c r="K257" s="9">
        <v>467500.00000000006</v>
      </c>
      <c r="L257" s="9">
        <v>116875.00000000001</v>
      </c>
      <c r="M257" s="10">
        <v>0.25</v>
      </c>
      <c r="N257" s="4" t="s">
        <v>30</v>
      </c>
      <c r="O257" s="4" t="s">
        <v>29</v>
      </c>
      <c r="P257" s="4" t="s">
        <v>24</v>
      </c>
    </row>
    <row r="258" ht="14.25" customHeight="1">
      <c r="B258" s="4" t="s">
        <v>40</v>
      </c>
      <c r="C258" s="4">
        <v>1189833.0</v>
      </c>
      <c r="D258" s="5">
        <v>44319.0</v>
      </c>
      <c r="E258" s="4" t="s">
        <v>37</v>
      </c>
      <c r="F258" s="4" t="s">
        <v>38</v>
      </c>
      <c r="G258" s="4" t="s">
        <v>41</v>
      </c>
      <c r="H258" s="6" t="s">
        <v>25</v>
      </c>
      <c r="I258" s="7">
        <v>50.0</v>
      </c>
      <c r="J258" s="8">
        <v>725.0</v>
      </c>
      <c r="K258" s="9">
        <v>362500.0</v>
      </c>
      <c r="L258" s="9">
        <v>145000.0</v>
      </c>
      <c r="M258" s="10">
        <v>0.4</v>
      </c>
      <c r="N258" s="4" t="s">
        <v>30</v>
      </c>
      <c r="O258" s="4" t="s">
        <v>23</v>
      </c>
      <c r="P258" s="4" t="s">
        <v>24</v>
      </c>
    </row>
    <row r="259" ht="14.25" customHeight="1">
      <c r="B259" s="4" t="s">
        <v>40</v>
      </c>
      <c r="C259" s="4">
        <v>1189833.0</v>
      </c>
      <c r="D259" s="5">
        <v>44320.0</v>
      </c>
      <c r="E259" s="4" t="s">
        <v>37</v>
      </c>
      <c r="F259" s="4" t="s">
        <v>38</v>
      </c>
      <c r="G259" s="4" t="s">
        <v>41</v>
      </c>
      <c r="H259" s="6" t="s">
        <v>26</v>
      </c>
      <c r="I259" s="7">
        <v>50.0</v>
      </c>
      <c r="J259" s="8">
        <v>675.0</v>
      </c>
      <c r="K259" s="9">
        <v>337500.0</v>
      </c>
      <c r="L259" s="9">
        <v>118124.99999999999</v>
      </c>
      <c r="M259" s="10">
        <v>0.35</v>
      </c>
      <c r="N259" s="4" t="s">
        <v>30</v>
      </c>
      <c r="O259" s="4" t="s">
        <v>20</v>
      </c>
      <c r="P259" s="4" t="s">
        <v>24</v>
      </c>
    </row>
    <row r="260" ht="14.25" customHeight="1">
      <c r="B260" s="4" t="s">
        <v>40</v>
      </c>
      <c r="C260" s="4">
        <v>1189833.0</v>
      </c>
      <c r="D260" s="5">
        <v>44321.0</v>
      </c>
      <c r="E260" s="4" t="s">
        <v>37</v>
      </c>
      <c r="F260" s="4" t="s">
        <v>38</v>
      </c>
      <c r="G260" s="4" t="s">
        <v>41</v>
      </c>
      <c r="H260" s="6" t="s">
        <v>27</v>
      </c>
      <c r="I260" s="7">
        <v>60.0</v>
      </c>
      <c r="J260" s="8">
        <v>675.0</v>
      </c>
      <c r="K260" s="9">
        <v>405000.0</v>
      </c>
      <c r="L260" s="9">
        <v>222750.00000000003</v>
      </c>
      <c r="M260" s="10">
        <v>0.55</v>
      </c>
      <c r="N260" s="4" t="s">
        <v>30</v>
      </c>
      <c r="O260" s="4" t="s">
        <v>23</v>
      </c>
      <c r="P260" s="4" t="s">
        <v>24</v>
      </c>
    </row>
    <row r="261" ht="14.25" customHeight="1">
      <c r="B261" s="4" t="s">
        <v>40</v>
      </c>
      <c r="C261" s="4">
        <v>1189833.0</v>
      </c>
      <c r="D261" s="5">
        <v>44322.0</v>
      </c>
      <c r="E261" s="4" t="s">
        <v>37</v>
      </c>
      <c r="F261" s="4" t="s">
        <v>38</v>
      </c>
      <c r="G261" s="4" t="s">
        <v>41</v>
      </c>
      <c r="H261" s="6" t="s">
        <v>28</v>
      </c>
      <c r="I261" s="7">
        <v>65.0</v>
      </c>
      <c r="J261" s="8">
        <v>650.0</v>
      </c>
      <c r="K261" s="9">
        <v>422500.0</v>
      </c>
      <c r="L261" s="9">
        <v>84500.0</v>
      </c>
      <c r="M261" s="10">
        <v>0.2</v>
      </c>
      <c r="N261" s="4" t="s">
        <v>30</v>
      </c>
      <c r="O261" s="4" t="s">
        <v>23</v>
      </c>
      <c r="P261" s="4" t="s">
        <v>24</v>
      </c>
    </row>
    <row r="262" ht="14.25" customHeight="1">
      <c r="B262" s="4" t="s">
        <v>40</v>
      </c>
      <c r="C262" s="4">
        <v>1189833.0</v>
      </c>
      <c r="D262" s="5">
        <v>44323.0</v>
      </c>
      <c r="E262" s="4" t="s">
        <v>37</v>
      </c>
      <c r="F262" s="4" t="s">
        <v>38</v>
      </c>
      <c r="G262" s="4" t="s">
        <v>41</v>
      </c>
      <c r="H262" s="6" t="s">
        <v>18</v>
      </c>
      <c r="I262" s="7">
        <v>50.0</v>
      </c>
      <c r="J262" s="8">
        <v>850.0</v>
      </c>
      <c r="K262" s="9">
        <v>425000.0</v>
      </c>
      <c r="L262" s="9">
        <v>170000.0</v>
      </c>
      <c r="M262" s="10">
        <v>0.4</v>
      </c>
      <c r="N262" s="4" t="s">
        <v>30</v>
      </c>
      <c r="O262" s="4" t="s">
        <v>29</v>
      </c>
      <c r="P262" s="4" t="s">
        <v>24</v>
      </c>
    </row>
    <row r="263" ht="14.25" customHeight="1">
      <c r="B263" s="4" t="s">
        <v>40</v>
      </c>
      <c r="C263" s="4">
        <v>1189833.0</v>
      </c>
      <c r="D263" s="5">
        <v>44324.0</v>
      </c>
      <c r="E263" s="4" t="s">
        <v>37</v>
      </c>
      <c r="F263" s="4" t="s">
        <v>38</v>
      </c>
      <c r="G263" s="4" t="s">
        <v>41</v>
      </c>
      <c r="H263" s="6" t="s">
        <v>22</v>
      </c>
      <c r="I263" s="7">
        <v>55.00000000000001</v>
      </c>
      <c r="J263" s="8">
        <v>850.0</v>
      </c>
      <c r="K263" s="9">
        <v>467500.00000000006</v>
      </c>
      <c r="L263" s="9">
        <v>116875.00000000001</v>
      </c>
      <c r="M263" s="10">
        <v>0.25</v>
      </c>
      <c r="N263" s="4" t="s">
        <v>30</v>
      </c>
      <c r="O263" s="4" t="s">
        <v>29</v>
      </c>
      <c r="P263" s="4" t="s">
        <v>24</v>
      </c>
    </row>
    <row r="264" ht="14.25" customHeight="1">
      <c r="B264" s="4" t="s">
        <v>40</v>
      </c>
      <c r="C264" s="4">
        <v>1189833.0</v>
      </c>
      <c r="D264" s="5">
        <v>44325.0</v>
      </c>
      <c r="E264" s="4" t="s">
        <v>37</v>
      </c>
      <c r="F264" s="4" t="s">
        <v>38</v>
      </c>
      <c r="G264" s="4" t="s">
        <v>41</v>
      </c>
      <c r="H264" s="6" t="s">
        <v>25</v>
      </c>
      <c r="I264" s="7">
        <v>50.0</v>
      </c>
      <c r="J264" s="8">
        <v>700.0</v>
      </c>
      <c r="K264" s="9">
        <v>350000.0</v>
      </c>
      <c r="L264" s="9">
        <v>140000.0</v>
      </c>
      <c r="M264" s="10">
        <v>0.4</v>
      </c>
      <c r="N264" s="4" t="s">
        <v>30</v>
      </c>
      <c r="O264" s="4" t="s">
        <v>29</v>
      </c>
      <c r="P264" s="4" t="s">
        <v>21</v>
      </c>
    </row>
    <row r="265" ht="14.25" customHeight="1">
      <c r="B265" s="4" t="s">
        <v>40</v>
      </c>
      <c r="C265" s="4">
        <v>1189833.0</v>
      </c>
      <c r="D265" s="5">
        <v>44326.0</v>
      </c>
      <c r="E265" s="4" t="s">
        <v>37</v>
      </c>
      <c r="F265" s="4" t="s">
        <v>38</v>
      </c>
      <c r="G265" s="4" t="s">
        <v>41</v>
      </c>
      <c r="H265" s="6" t="s">
        <v>26</v>
      </c>
      <c r="I265" s="7">
        <v>50.0</v>
      </c>
      <c r="J265" s="8">
        <v>650.0</v>
      </c>
      <c r="K265" s="9">
        <v>325000.0</v>
      </c>
      <c r="L265" s="9">
        <v>113750.0</v>
      </c>
      <c r="M265" s="10">
        <v>0.35</v>
      </c>
      <c r="N265" s="4" t="s">
        <v>30</v>
      </c>
      <c r="O265" s="4" t="s">
        <v>23</v>
      </c>
      <c r="P265" s="4" t="s">
        <v>21</v>
      </c>
    </row>
    <row r="266" ht="14.25" customHeight="1">
      <c r="B266" s="4" t="s">
        <v>40</v>
      </c>
      <c r="C266" s="4">
        <v>1189833.0</v>
      </c>
      <c r="D266" s="5">
        <v>44327.0</v>
      </c>
      <c r="E266" s="4" t="s">
        <v>37</v>
      </c>
      <c r="F266" s="4" t="s">
        <v>38</v>
      </c>
      <c r="G266" s="4" t="s">
        <v>41</v>
      </c>
      <c r="H266" s="6" t="s">
        <v>27</v>
      </c>
      <c r="I266" s="7">
        <v>60.0</v>
      </c>
      <c r="J266" s="8">
        <v>650.0</v>
      </c>
      <c r="K266" s="9">
        <v>390000.0</v>
      </c>
      <c r="L266" s="9">
        <v>214500.00000000003</v>
      </c>
      <c r="M266" s="10">
        <v>0.55</v>
      </c>
      <c r="N266" s="4" t="s">
        <v>30</v>
      </c>
      <c r="O266" s="4" t="s">
        <v>23</v>
      </c>
      <c r="P266" s="4" t="s">
        <v>21</v>
      </c>
    </row>
    <row r="267" ht="14.25" customHeight="1">
      <c r="B267" s="4" t="s">
        <v>40</v>
      </c>
      <c r="C267" s="4">
        <v>1189833.0</v>
      </c>
      <c r="D267" s="5">
        <v>44328.0</v>
      </c>
      <c r="E267" s="4" t="s">
        <v>37</v>
      </c>
      <c r="F267" s="4" t="s">
        <v>38</v>
      </c>
      <c r="G267" s="4" t="s">
        <v>41</v>
      </c>
      <c r="H267" s="6" t="s">
        <v>28</v>
      </c>
      <c r="I267" s="7">
        <v>65.0</v>
      </c>
      <c r="J267" s="8">
        <v>700.0</v>
      </c>
      <c r="K267" s="9">
        <v>455000.0</v>
      </c>
      <c r="L267" s="9">
        <v>91000.0</v>
      </c>
      <c r="M267" s="10">
        <v>0.2</v>
      </c>
      <c r="N267" s="4" t="s">
        <v>30</v>
      </c>
      <c r="O267" s="4" t="s">
        <v>29</v>
      </c>
      <c r="P267" s="4" t="s">
        <v>21</v>
      </c>
    </row>
    <row r="268" ht="14.25" customHeight="1">
      <c r="B268" s="4" t="s">
        <v>40</v>
      </c>
      <c r="C268" s="4">
        <v>1189833.0</v>
      </c>
      <c r="D268" s="5">
        <v>44329.0</v>
      </c>
      <c r="E268" s="4" t="s">
        <v>37</v>
      </c>
      <c r="F268" s="4" t="s">
        <v>38</v>
      </c>
      <c r="G268" s="4" t="s">
        <v>41</v>
      </c>
      <c r="H268" s="6" t="s">
        <v>18</v>
      </c>
      <c r="I268" s="7">
        <v>50.0</v>
      </c>
      <c r="J268" s="8">
        <v>800.0</v>
      </c>
      <c r="K268" s="9">
        <v>400000.0</v>
      </c>
      <c r="L268" s="9">
        <v>160000.0</v>
      </c>
      <c r="M268" s="10">
        <v>0.4</v>
      </c>
      <c r="N268" s="4" t="s">
        <v>30</v>
      </c>
      <c r="O268" s="4" t="s">
        <v>29</v>
      </c>
      <c r="P268" s="4" t="s">
        <v>24</v>
      </c>
    </row>
    <row r="269" ht="14.25" customHeight="1">
      <c r="B269" s="4" t="s">
        <v>40</v>
      </c>
      <c r="C269" s="4">
        <v>1189833.0</v>
      </c>
      <c r="D269" s="5">
        <v>44330.0</v>
      </c>
      <c r="E269" s="4" t="s">
        <v>37</v>
      </c>
      <c r="F269" s="4" t="s">
        <v>38</v>
      </c>
      <c r="G269" s="4" t="s">
        <v>41</v>
      </c>
      <c r="H269" s="6" t="s">
        <v>22</v>
      </c>
      <c r="I269" s="7">
        <v>55.00000000000001</v>
      </c>
      <c r="J269" s="8">
        <v>800.0</v>
      </c>
      <c r="K269" s="9">
        <v>440000.00000000006</v>
      </c>
      <c r="L269" s="9">
        <v>110000.00000000001</v>
      </c>
      <c r="M269" s="10">
        <v>0.25</v>
      </c>
      <c r="N269" s="4" t="s">
        <v>30</v>
      </c>
      <c r="O269" s="4" t="s">
        <v>23</v>
      </c>
      <c r="P269" s="4" t="s">
        <v>21</v>
      </c>
    </row>
    <row r="270" ht="14.25" customHeight="1">
      <c r="B270" s="4" t="s">
        <v>40</v>
      </c>
      <c r="C270" s="4">
        <v>1189833.0</v>
      </c>
      <c r="D270" s="5">
        <v>44331.0</v>
      </c>
      <c r="E270" s="4" t="s">
        <v>37</v>
      </c>
      <c r="F270" s="4" t="s">
        <v>38</v>
      </c>
      <c r="G270" s="4" t="s">
        <v>41</v>
      </c>
      <c r="H270" s="6" t="s">
        <v>25</v>
      </c>
      <c r="I270" s="7">
        <v>50.0</v>
      </c>
      <c r="J270" s="8">
        <v>650.0</v>
      </c>
      <c r="K270" s="9">
        <v>325000.0</v>
      </c>
      <c r="L270" s="9">
        <v>130000.0</v>
      </c>
      <c r="M270" s="10">
        <v>0.4</v>
      </c>
      <c r="N270" s="4" t="s">
        <v>30</v>
      </c>
      <c r="O270" s="4" t="s">
        <v>29</v>
      </c>
      <c r="P270" s="4" t="s">
        <v>21</v>
      </c>
    </row>
    <row r="271" ht="14.25" customHeight="1">
      <c r="B271" s="4" t="s">
        <v>40</v>
      </c>
      <c r="C271" s="4">
        <v>1189833.0</v>
      </c>
      <c r="D271" s="5">
        <v>44332.0</v>
      </c>
      <c r="E271" s="4" t="s">
        <v>37</v>
      </c>
      <c r="F271" s="4" t="s">
        <v>38</v>
      </c>
      <c r="G271" s="4" t="s">
        <v>41</v>
      </c>
      <c r="H271" s="6" t="s">
        <v>26</v>
      </c>
      <c r="I271" s="7">
        <v>50.0</v>
      </c>
      <c r="J271" s="8">
        <v>625.0</v>
      </c>
      <c r="K271" s="9">
        <v>312500.0</v>
      </c>
      <c r="L271" s="9">
        <v>109375.0</v>
      </c>
      <c r="M271" s="10">
        <v>0.35</v>
      </c>
      <c r="N271" s="4" t="s">
        <v>30</v>
      </c>
      <c r="O271" s="4" t="s">
        <v>29</v>
      </c>
      <c r="P271" s="4" t="s">
        <v>24</v>
      </c>
    </row>
    <row r="272" ht="14.25" customHeight="1">
      <c r="B272" s="4" t="s">
        <v>40</v>
      </c>
      <c r="C272" s="4">
        <v>1189833.0</v>
      </c>
      <c r="D272" s="5">
        <v>44333.0</v>
      </c>
      <c r="E272" s="4" t="s">
        <v>37</v>
      </c>
      <c r="F272" s="4" t="s">
        <v>38</v>
      </c>
      <c r="G272" s="4" t="s">
        <v>41</v>
      </c>
      <c r="H272" s="6" t="s">
        <v>27</v>
      </c>
      <c r="I272" s="7">
        <v>60.0</v>
      </c>
      <c r="J272" s="8">
        <v>600.0</v>
      </c>
      <c r="K272" s="9">
        <v>360000.0</v>
      </c>
      <c r="L272" s="9">
        <v>198000.00000000003</v>
      </c>
      <c r="M272" s="10">
        <v>0.55</v>
      </c>
      <c r="N272" s="4" t="s">
        <v>30</v>
      </c>
      <c r="O272" s="4" t="s">
        <v>20</v>
      </c>
      <c r="P272" s="4" t="s">
        <v>24</v>
      </c>
    </row>
    <row r="273" ht="14.25" customHeight="1">
      <c r="B273" s="4" t="s">
        <v>40</v>
      </c>
      <c r="C273" s="4">
        <v>1189833.0</v>
      </c>
      <c r="D273" s="5">
        <v>44334.0</v>
      </c>
      <c r="E273" s="4" t="s">
        <v>37</v>
      </c>
      <c r="F273" s="4" t="s">
        <v>38</v>
      </c>
      <c r="G273" s="4" t="s">
        <v>41</v>
      </c>
      <c r="H273" s="6" t="s">
        <v>28</v>
      </c>
      <c r="I273" s="7">
        <v>65.0</v>
      </c>
      <c r="J273" s="8">
        <v>650.0</v>
      </c>
      <c r="K273" s="9">
        <v>422500.0</v>
      </c>
      <c r="L273" s="9">
        <v>84500.0</v>
      </c>
      <c r="M273" s="10">
        <v>0.2</v>
      </c>
      <c r="N273" s="4" t="s">
        <v>30</v>
      </c>
      <c r="O273" s="4" t="s">
        <v>29</v>
      </c>
      <c r="P273" s="4" t="s">
        <v>24</v>
      </c>
    </row>
    <row r="274" ht="14.25" customHeight="1">
      <c r="B274" s="4" t="s">
        <v>40</v>
      </c>
      <c r="C274" s="4">
        <v>1189833.0</v>
      </c>
      <c r="D274" s="5">
        <v>44335.0</v>
      </c>
      <c r="E274" s="4" t="s">
        <v>37</v>
      </c>
      <c r="F274" s="4" t="s">
        <v>38</v>
      </c>
      <c r="G274" s="4" t="s">
        <v>41</v>
      </c>
      <c r="H274" s="6" t="s">
        <v>18</v>
      </c>
      <c r="I274" s="7">
        <v>50.0</v>
      </c>
      <c r="J274" s="8">
        <v>825.0</v>
      </c>
      <c r="K274" s="9">
        <v>412500.0</v>
      </c>
      <c r="L274" s="9">
        <v>165000.0</v>
      </c>
      <c r="M274" s="10">
        <v>0.4</v>
      </c>
      <c r="N274" s="4" t="s">
        <v>30</v>
      </c>
      <c r="O274" s="4" t="s">
        <v>29</v>
      </c>
      <c r="P274" s="4" t="s">
        <v>21</v>
      </c>
    </row>
    <row r="275" ht="14.25" customHeight="1">
      <c r="B275" s="4" t="s">
        <v>40</v>
      </c>
      <c r="C275" s="4">
        <v>1189833.0</v>
      </c>
      <c r="D275" s="5">
        <v>44336.0</v>
      </c>
      <c r="E275" s="4" t="s">
        <v>37</v>
      </c>
      <c r="F275" s="4" t="s">
        <v>38</v>
      </c>
      <c r="G275" s="4" t="s">
        <v>41</v>
      </c>
      <c r="H275" s="6" t="s">
        <v>22</v>
      </c>
      <c r="I275" s="7">
        <v>55.00000000000001</v>
      </c>
      <c r="J275" s="8">
        <v>825.0</v>
      </c>
      <c r="K275" s="9">
        <v>453750.00000000006</v>
      </c>
      <c r="L275" s="9">
        <v>113437.50000000001</v>
      </c>
      <c r="M275" s="10">
        <v>0.25</v>
      </c>
      <c r="N275" s="4" t="s">
        <v>30</v>
      </c>
      <c r="O275" s="4" t="s">
        <v>23</v>
      </c>
      <c r="P275" s="4" t="s">
        <v>24</v>
      </c>
    </row>
    <row r="276" ht="14.25" customHeight="1">
      <c r="B276" s="4" t="s">
        <v>40</v>
      </c>
      <c r="C276" s="4">
        <v>1189833.0</v>
      </c>
      <c r="D276" s="5">
        <v>44337.0</v>
      </c>
      <c r="E276" s="4" t="s">
        <v>37</v>
      </c>
      <c r="F276" s="4" t="s">
        <v>38</v>
      </c>
      <c r="G276" s="4" t="s">
        <v>41</v>
      </c>
      <c r="H276" s="6" t="s">
        <v>25</v>
      </c>
      <c r="I276" s="7">
        <v>50.0</v>
      </c>
      <c r="J276" s="8">
        <v>675.0</v>
      </c>
      <c r="K276" s="9">
        <v>337500.0</v>
      </c>
      <c r="L276" s="9">
        <v>135000.0</v>
      </c>
      <c r="M276" s="10">
        <v>0.4</v>
      </c>
      <c r="N276" s="4" t="s">
        <v>30</v>
      </c>
      <c r="O276" s="4" t="s">
        <v>20</v>
      </c>
      <c r="P276" s="4" t="s">
        <v>21</v>
      </c>
    </row>
    <row r="277" ht="14.25" customHeight="1">
      <c r="B277" s="4" t="s">
        <v>40</v>
      </c>
      <c r="C277" s="4">
        <v>1189833.0</v>
      </c>
      <c r="D277" s="5">
        <v>44338.0</v>
      </c>
      <c r="E277" s="4" t="s">
        <v>37</v>
      </c>
      <c r="F277" s="4" t="s">
        <v>38</v>
      </c>
      <c r="G277" s="4" t="s">
        <v>41</v>
      </c>
      <c r="H277" s="6" t="s">
        <v>26</v>
      </c>
      <c r="I277" s="7">
        <v>50.0</v>
      </c>
      <c r="J277" s="8">
        <v>650.0</v>
      </c>
      <c r="K277" s="9">
        <v>325000.0</v>
      </c>
      <c r="L277" s="9">
        <v>113750.0</v>
      </c>
      <c r="M277" s="10">
        <v>0.35</v>
      </c>
      <c r="N277" s="4" t="s">
        <v>30</v>
      </c>
      <c r="O277" s="4" t="s">
        <v>29</v>
      </c>
      <c r="P277" s="4" t="s">
        <v>24</v>
      </c>
    </row>
    <row r="278" ht="14.25" customHeight="1">
      <c r="B278" s="4" t="s">
        <v>40</v>
      </c>
      <c r="C278" s="4">
        <v>1189833.0</v>
      </c>
      <c r="D278" s="5">
        <v>44339.0</v>
      </c>
      <c r="E278" s="4" t="s">
        <v>37</v>
      </c>
      <c r="F278" s="4" t="s">
        <v>38</v>
      </c>
      <c r="G278" s="4" t="s">
        <v>41</v>
      </c>
      <c r="H278" s="6" t="s">
        <v>27</v>
      </c>
      <c r="I278" s="7">
        <v>60.0</v>
      </c>
      <c r="J278" s="8">
        <v>600.0</v>
      </c>
      <c r="K278" s="9">
        <v>360000.0</v>
      </c>
      <c r="L278" s="9">
        <v>198000.00000000003</v>
      </c>
      <c r="M278" s="10">
        <v>0.55</v>
      </c>
      <c r="N278" s="4" t="s">
        <v>30</v>
      </c>
      <c r="O278" s="4" t="s">
        <v>23</v>
      </c>
      <c r="P278" s="4" t="s">
        <v>24</v>
      </c>
    </row>
    <row r="279" ht="14.25" customHeight="1">
      <c r="B279" s="4" t="s">
        <v>40</v>
      </c>
      <c r="C279" s="4">
        <v>1189833.0</v>
      </c>
      <c r="D279" s="5">
        <v>44340.0</v>
      </c>
      <c r="E279" s="4" t="s">
        <v>37</v>
      </c>
      <c r="F279" s="4" t="s">
        <v>38</v>
      </c>
      <c r="G279" s="4" t="s">
        <v>41</v>
      </c>
      <c r="H279" s="6" t="s">
        <v>28</v>
      </c>
      <c r="I279" s="7">
        <v>65.0</v>
      </c>
      <c r="J279" s="8">
        <v>700.0</v>
      </c>
      <c r="K279" s="9">
        <v>455000.0</v>
      </c>
      <c r="L279" s="9">
        <v>91000.0</v>
      </c>
      <c r="M279" s="10">
        <v>0.2</v>
      </c>
      <c r="N279" s="4" t="s">
        <v>30</v>
      </c>
      <c r="O279" s="4" t="s">
        <v>23</v>
      </c>
      <c r="P279" s="4" t="s">
        <v>24</v>
      </c>
    </row>
    <row r="280" ht="14.25" customHeight="1">
      <c r="B280" s="4" t="s">
        <v>40</v>
      </c>
      <c r="C280" s="4">
        <v>1189833.0</v>
      </c>
      <c r="D280" s="5">
        <v>44341.0</v>
      </c>
      <c r="E280" s="4" t="s">
        <v>37</v>
      </c>
      <c r="F280" s="4" t="s">
        <v>38</v>
      </c>
      <c r="G280" s="4" t="s">
        <v>41</v>
      </c>
      <c r="H280" s="6" t="s">
        <v>18</v>
      </c>
      <c r="I280" s="7">
        <v>50.0</v>
      </c>
      <c r="J280" s="8">
        <v>900.0</v>
      </c>
      <c r="K280" s="9">
        <v>450000.0</v>
      </c>
      <c r="L280" s="9">
        <v>180000.0</v>
      </c>
      <c r="M280" s="10">
        <v>0.4</v>
      </c>
      <c r="N280" s="4" t="s">
        <v>30</v>
      </c>
      <c r="O280" s="4" t="s">
        <v>23</v>
      </c>
      <c r="P280" s="4" t="s">
        <v>24</v>
      </c>
    </row>
    <row r="281" ht="14.25" customHeight="1">
      <c r="B281" s="4" t="s">
        <v>40</v>
      </c>
      <c r="C281" s="4">
        <v>1189833.0</v>
      </c>
      <c r="D281" s="5">
        <v>44342.0</v>
      </c>
      <c r="E281" s="4" t="s">
        <v>37</v>
      </c>
      <c r="F281" s="4" t="s">
        <v>38</v>
      </c>
      <c r="G281" s="4" t="s">
        <v>41</v>
      </c>
      <c r="H281" s="6" t="s">
        <v>22</v>
      </c>
      <c r="I281" s="7">
        <v>55.00000000000001</v>
      </c>
      <c r="J281" s="8">
        <v>900.0</v>
      </c>
      <c r="K281" s="9">
        <v>495000.00000000006</v>
      </c>
      <c r="L281" s="9">
        <v>123750.00000000001</v>
      </c>
      <c r="M281" s="10">
        <v>0.25</v>
      </c>
      <c r="N281" s="4" t="s">
        <v>30</v>
      </c>
      <c r="O281" s="4" t="s">
        <v>23</v>
      </c>
      <c r="P281" s="4" t="s">
        <v>21</v>
      </c>
    </row>
    <row r="282" ht="14.25" customHeight="1">
      <c r="B282" s="4" t="s">
        <v>40</v>
      </c>
      <c r="C282" s="4">
        <v>1189833.0</v>
      </c>
      <c r="D282" s="5">
        <v>44343.0</v>
      </c>
      <c r="E282" s="4" t="s">
        <v>37</v>
      </c>
      <c r="F282" s="4" t="s">
        <v>38</v>
      </c>
      <c r="G282" s="4" t="s">
        <v>41</v>
      </c>
      <c r="H282" s="6" t="s">
        <v>25</v>
      </c>
      <c r="I282" s="7">
        <v>50.0</v>
      </c>
      <c r="J282" s="8">
        <v>700.0</v>
      </c>
      <c r="K282" s="9">
        <v>350000.0</v>
      </c>
      <c r="L282" s="9">
        <v>140000.0</v>
      </c>
      <c r="M282" s="10">
        <v>0.4</v>
      </c>
      <c r="N282" s="4" t="s">
        <v>30</v>
      </c>
      <c r="O282" s="4" t="s">
        <v>29</v>
      </c>
      <c r="P282" s="4" t="s">
        <v>24</v>
      </c>
    </row>
    <row r="283" ht="14.25" customHeight="1">
      <c r="B283" s="4" t="s">
        <v>40</v>
      </c>
      <c r="C283" s="4">
        <v>1189833.0</v>
      </c>
      <c r="D283" s="5">
        <v>44344.0</v>
      </c>
      <c r="E283" s="4" t="s">
        <v>37</v>
      </c>
      <c r="F283" s="4" t="s">
        <v>38</v>
      </c>
      <c r="G283" s="4" t="s">
        <v>41</v>
      </c>
      <c r="H283" s="6" t="s">
        <v>26</v>
      </c>
      <c r="I283" s="7">
        <v>50.0</v>
      </c>
      <c r="J283" s="8">
        <v>700.0</v>
      </c>
      <c r="K283" s="9">
        <v>350000.0</v>
      </c>
      <c r="L283" s="9">
        <v>122499.99999999999</v>
      </c>
      <c r="M283" s="10">
        <v>0.35</v>
      </c>
      <c r="N283" s="4" t="s">
        <v>30</v>
      </c>
      <c r="O283" s="4" t="s">
        <v>20</v>
      </c>
      <c r="P283" s="4" t="s">
        <v>21</v>
      </c>
    </row>
    <row r="284" ht="14.25" customHeight="1">
      <c r="B284" s="4" t="s">
        <v>40</v>
      </c>
      <c r="C284" s="4">
        <v>1189833.0</v>
      </c>
      <c r="D284" s="5">
        <v>44345.0</v>
      </c>
      <c r="E284" s="4" t="s">
        <v>37</v>
      </c>
      <c r="F284" s="4" t="s">
        <v>38</v>
      </c>
      <c r="G284" s="4" t="s">
        <v>41</v>
      </c>
      <c r="H284" s="6" t="s">
        <v>27</v>
      </c>
      <c r="I284" s="7">
        <v>60.0</v>
      </c>
      <c r="J284" s="8">
        <v>625.0</v>
      </c>
      <c r="K284" s="9">
        <v>375000.0</v>
      </c>
      <c r="L284" s="9">
        <v>206250.00000000003</v>
      </c>
      <c r="M284" s="10">
        <v>0.55</v>
      </c>
      <c r="N284" s="4" t="s">
        <v>30</v>
      </c>
      <c r="O284" s="4" t="s">
        <v>23</v>
      </c>
      <c r="P284" s="4" t="s">
        <v>21</v>
      </c>
    </row>
    <row r="285" ht="14.25" customHeight="1">
      <c r="B285" s="4" t="s">
        <v>40</v>
      </c>
      <c r="C285" s="4">
        <v>1189833.0</v>
      </c>
      <c r="D285" s="5">
        <v>44346.0</v>
      </c>
      <c r="E285" s="4" t="s">
        <v>37</v>
      </c>
      <c r="F285" s="4" t="s">
        <v>38</v>
      </c>
      <c r="G285" s="4" t="s">
        <v>41</v>
      </c>
      <c r="H285" s="6" t="s">
        <v>28</v>
      </c>
      <c r="I285" s="7">
        <v>65.0</v>
      </c>
      <c r="J285" s="8">
        <v>725.0</v>
      </c>
      <c r="K285" s="9">
        <v>471250.0</v>
      </c>
      <c r="L285" s="9">
        <v>94250.0</v>
      </c>
      <c r="M285" s="10">
        <v>0.2</v>
      </c>
      <c r="N285" s="4" t="s">
        <v>30</v>
      </c>
      <c r="O285" s="4" t="s">
        <v>20</v>
      </c>
      <c r="P285" s="4" t="s">
        <v>24</v>
      </c>
    </row>
    <row r="286" ht="14.25" customHeight="1">
      <c r="B286" s="4" t="s">
        <v>15</v>
      </c>
      <c r="C286" s="4">
        <v>1185732.0</v>
      </c>
      <c r="D286" s="5">
        <v>44347.0</v>
      </c>
      <c r="E286" s="4" t="s">
        <v>37</v>
      </c>
      <c r="F286" s="4" t="s">
        <v>38</v>
      </c>
      <c r="G286" s="4" t="s">
        <v>41</v>
      </c>
      <c r="H286" s="6" t="s">
        <v>18</v>
      </c>
      <c r="I286" s="7">
        <v>45.0</v>
      </c>
      <c r="J286" s="8">
        <v>475.0</v>
      </c>
      <c r="K286" s="9">
        <v>213750.0</v>
      </c>
      <c r="L286" s="9">
        <v>85500.0</v>
      </c>
      <c r="M286" s="10">
        <v>0.4</v>
      </c>
      <c r="N286" s="4" t="s">
        <v>30</v>
      </c>
      <c r="O286" s="4" t="s">
        <v>23</v>
      </c>
      <c r="P286" s="4" t="s">
        <v>24</v>
      </c>
    </row>
    <row r="287" ht="14.25" customHeight="1">
      <c r="B287" s="4" t="s">
        <v>15</v>
      </c>
      <c r="C287" s="4">
        <v>1185732.0</v>
      </c>
      <c r="D287" s="5">
        <v>44348.0</v>
      </c>
      <c r="E287" s="4" t="s">
        <v>37</v>
      </c>
      <c r="F287" s="4" t="s">
        <v>38</v>
      </c>
      <c r="G287" s="4" t="s">
        <v>41</v>
      </c>
      <c r="H287" s="6" t="s">
        <v>22</v>
      </c>
      <c r="I287" s="7">
        <v>45.0</v>
      </c>
      <c r="J287" s="8">
        <v>275.0</v>
      </c>
      <c r="K287" s="9">
        <v>123750.0</v>
      </c>
      <c r="L287" s="9">
        <v>43312.5</v>
      </c>
      <c r="M287" s="10">
        <v>0.35</v>
      </c>
      <c r="N287" s="4" t="s">
        <v>30</v>
      </c>
      <c r="O287" s="4" t="s">
        <v>20</v>
      </c>
      <c r="P287" s="4" t="s">
        <v>21</v>
      </c>
    </row>
    <row r="288" ht="14.25" customHeight="1">
      <c r="B288" s="4" t="s">
        <v>15</v>
      </c>
      <c r="C288" s="4">
        <v>1185732.0</v>
      </c>
      <c r="D288" s="5">
        <v>44349.0</v>
      </c>
      <c r="E288" s="4" t="s">
        <v>37</v>
      </c>
      <c r="F288" s="4" t="s">
        <v>38</v>
      </c>
      <c r="G288" s="4" t="s">
        <v>41</v>
      </c>
      <c r="H288" s="6" t="s">
        <v>25</v>
      </c>
      <c r="I288" s="7">
        <v>35.0</v>
      </c>
      <c r="J288" s="8">
        <v>275.0</v>
      </c>
      <c r="K288" s="9">
        <v>96250.0</v>
      </c>
      <c r="L288" s="9">
        <v>33687.5</v>
      </c>
      <c r="M288" s="10">
        <v>0.35</v>
      </c>
      <c r="N288" s="4" t="s">
        <v>30</v>
      </c>
      <c r="O288" s="4" t="s">
        <v>29</v>
      </c>
      <c r="P288" s="4" t="s">
        <v>21</v>
      </c>
    </row>
    <row r="289" ht="14.25" customHeight="1">
      <c r="B289" s="4" t="s">
        <v>15</v>
      </c>
      <c r="C289" s="4">
        <v>1185732.0</v>
      </c>
      <c r="D289" s="5">
        <v>44350.0</v>
      </c>
      <c r="E289" s="4" t="s">
        <v>37</v>
      </c>
      <c r="F289" s="4" t="s">
        <v>38</v>
      </c>
      <c r="G289" s="4" t="s">
        <v>41</v>
      </c>
      <c r="H289" s="6" t="s">
        <v>26</v>
      </c>
      <c r="I289" s="7">
        <v>40.0</v>
      </c>
      <c r="J289" s="8">
        <v>125.0</v>
      </c>
      <c r="K289" s="9">
        <v>50000.0</v>
      </c>
      <c r="L289" s="9">
        <v>20000.0</v>
      </c>
      <c r="M289" s="10">
        <v>0.4</v>
      </c>
      <c r="N289" s="4" t="s">
        <v>30</v>
      </c>
      <c r="O289" s="4" t="s">
        <v>23</v>
      </c>
      <c r="P289" s="4" t="s">
        <v>21</v>
      </c>
    </row>
    <row r="290" ht="14.25" customHeight="1">
      <c r="B290" s="4" t="s">
        <v>15</v>
      </c>
      <c r="C290" s="4">
        <v>1185732.0</v>
      </c>
      <c r="D290" s="5">
        <v>44351.0</v>
      </c>
      <c r="E290" s="4" t="s">
        <v>42</v>
      </c>
      <c r="F290" s="4" t="s">
        <v>43</v>
      </c>
      <c r="G290" s="4" t="s">
        <v>44</v>
      </c>
      <c r="H290" s="6" t="s">
        <v>27</v>
      </c>
      <c r="I290" s="7">
        <v>54.99999999999999</v>
      </c>
      <c r="J290" s="8">
        <v>175.0</v>
      </c>
      <c r="K290" s="9">
        <v>96249.99999999999</v>
      </c>
      <c r="L290" s="9">
        <v>33687.49999999999</v>
      </c>
      <c r="M290" s="10">
        <v>0.35</v>
      </c>
      <c r="N290" s="4" t="s">
        <v>30</v>
      </c>
      <c r="O290" s="4" t="s">
        <v>20</v>
      </c>
      <c r="P290" s="4" t="s">
        <v>24</v>
      </c>
    </row>
    <row r="291" ht="14.25" customHeight="1">
      <c r="B291" s="4" t="s">
        <v>15</v>
      </c>
      <c r="C291" s="4">
        <v>1185732.0</v>
      </c>
      <c r="D291" s="5">
        <v>44352.0</v>
      </c>
      <c r="E291" s="4" t="s">
        <v>42</v>
      </c>
      <c r="F291" s="4" t="s">
        <v>43</v>
      </c>
      <c r="G291" s="4" t="s">
        <v>44</v>
      </c>
      <c r="H291" s="6" t="s">
        <v>28</v>
      </c>
      <c r="I291" s="7">
        <v>45.0</v>
      </c>
      <c r="J291" s="8">
        <v>275.0</v>
      </c>
      <c r="K291" s="9">
        <v>123750.0</v>
      </c>
      <c r="L291" s="9">
        <v>61875.0</v>
      </c>
      <c r="M291" s="10">
        <v>0.5</v>
      </c>
      <c r="N291" s="4" t="s">
        <v>30</v>
      </c>
      <c r="O291" s="4" t="s">
        <v>20</v>
      </c>
      <c r="P291" s="4" t="s">
        <v>24</v>
      </c>
    </row>
    <row r="292" ht="14.25" customHeight="1">
      <c r="B292" s="4" t="s">
        <v>15</v>
      </c>
      <c r="C292" s="4">
        <v>1185732.0</v>
      </c>
      <c r="D292" s="5">
        <v>44353.0</v>
      </c>
      <c r="E292" s="4" t="s">
        <v>42</v>
      </c>
      <c r="F292" s="4" t="s">
        <v>43</v>
      </c>
      <c r="G292" s="4" t="s">
        <v>44</v>
      </c>
      <c r="H292" s="6" t="s">
        <v>18</v>
      </c>
      <c r="I292" s="7">
        <v>45.0</v>
      </c>
      <c r="J292" s="8">
        <v>525.0</v>
      </c>
      <c r="K292" s="9">
        <v>236250.0</v>
      </c>
      <c r="L292" s="9">
        <v>94500.0</v>
      </c>
      <c r="M292" s="10">
        <v>0.4</v>
      </c>
      <c r="N292" s="4" t="s">
        <v>30</v>
      </c>
      <c r="O292" s="4" t="s">
        <v>29</v>
      </c>
      <c r="P292" s="4" t="s">
        <v>24</v>
      </c>
    </row>
    <row r="293" ht="14.25" customHeight="1">
      <c r="B293" s="4" t="s">
        <v>15</v>
      </c>
      <c r="C293" s="4">
        <v>1185732.0</v>
      </c>
      <c r="D293" s="5">
        <v>44354.0</v>
      </c>
      <c r="E293" s="4" t="s">
        <v>42</v>
      </c>
      <c r="F293" s="4" t="s">
        <v>43</v>
      </c>
      <c r="G293" s="4" t="s">
        <v>44</v>
      </c>
      <c r="H293" s="6" t="s">
        <v>22</v>
      </c>
      <c r="I293" s="7">
        <v>45.0</v>
      </c>
      <c r="J293" s="8">
        <v>175.0</v>
      </c>
      <c r="K293" s="9">
        <v>78750.0</v>
      </c>
      <c r="L293" s="9">
        <v>27562.5</v>
      </c>
      <c r="M293" s="10">
        <v>0.35</v>
      </c>
      <c r="N293" s="4" t="s">
        <v>30</v>
      </c>
      <c r="O293" s="4" t="s">
        <v>29</v>
      </c>
      <c r="P293" s="4" t="s">
        <v>21</v>
      </c>
    </row>
    <row r="294" ht="14.25" customHeight="1">
      <c r="B294" s="4" t="s">
        <v>15</v>
      </c>
      <c r="C294" s="4">
        <v>1185732.0</v>
      </c>
      <c r="D294" s="5">
        <v>44355.0</v>
      </c>
      <c r="E294" s="4" t="s">
        <v>42</v>
      </c>
      <c r="F294" s="4" t="s">
        <v>43</v>
      </c>
      <c r="G294" s="4" t="s">
        <v>44</v>
      </c>
      <c r="H294" s="6" t="s">
        <v>25</v>
      </c>
      <c r="I294" s="7">
        <v>35.0</v>
      </c>
      <c r="J294" s="8">
        <v>225.0</v>
      </c>
      <c r="K294" s="9">
        <v>78750.0</v>
      </c>
      <c r="L294" s="9">
        <v>27562.5</v>
      </c>
      <c r="M294" s="10">
        <v>0.35</v>
      </c>
      <c r="N294" s="4" t="s">
        <v>30</v>
      </c>
      <c r="O294" s="4" t="s">
        <v>23</v>
      </c>
      <c r="P294" s="4" t="s">
        <v>24</v>
      </c>
    </row>
    <row r="295" ht="14.25" customHeight="1">
      <c r="B295" s="4" t="s">
        <v>15</v>
      </c>
      <c r="C295" s="4">
        <v>1185732.0</v>
      </c>
      <c r="D295" s="5">
        <v>44356.0</v>
      </c>
      <c r="E295" s="4" t="s">
        <v>42</v>
      </c>
      <c r="F295" s="4" t="s">
        <v>43</v>
      </c>
      <c r="G295" s="4" t="s">
        <v>44</v>
      </c>
      <c r="H295" s="6" t="s">
        <v>26</v>
      </c>
      <c r="I295" s="7">
        <v>40.0</v>
      </c>
      <c r="J295" s="8">
        <v>100.0</v>
      </c>
      <c r="K295" s="9">
        <v>40000.0</v>
      </c>
      <c r="L295" s="9">
        <v>16000.0</v>
      </c>
      <c r="M295" s="10">
        <v>0.4</v>
      </c>
      <c r="N295" s="4" t="s">
        <v>30</v>
      </c>
      <c r="O295" s="4" t="s">
        <v>23</v>
      </c>
      <c r="P295" s="4" t="s">
        <v>21</v>
      </c>
    </row>
    <row r="296" ht="14.25" customHeight="1">
      <c r="B296" s="4" t="s">
        <v>15</v>
      </c>
      <c r="C296" s="4">
        <v>1185732.0</v>
      </c>
      <c r="D296" s="5">
        <v>44357.0</v>
      </c>
      <c r="E296" s="4" t="s">
        <v>42</v>
      </c>
      <c r="F296" s="4" t="s">
        <v>43</v>
      </c>
      <c r="G296" s="4" t="s">
        <v>44</v>
      </c>
      <c r="H296" s="6" t="s">
        <v>27</v>
      </c>
      <c r="I296" s="7">
        <v>54.99999999999999</v>
      </c>
      <c r="J296" s="8">
        <v>175.0</v>
      </c>
      <c r="K296" s="9">
        <v>96249.99999999999</v>
      </c>
      <c r="L296" s="9">
        <v>33687.49999999999</v>
      </c>
      <c r="M296" s="10">
        <v>0.35</v>
      </c>
      <c r="N296" s="4" t="s">
        <v>30</v>
      </c>
      <c r="O296" s="4" t="s">
        <v>23</v>
      </c>
      <c r="P296" s="4" t="s">
        <v>21</v>
      </c>
    </row>
    <row r="297" ht="14.25" customHeight="1">
      <c r="B297" s="4" t="s">
        <v>15</v>
      </c>
      <c r="C297" s="4">
        <v>1185732.0</v>
      </c>
      <c r="D297" s="5">
        <v>44358.0</v>
      </c>
      <c r="E297" s="4" t="s">
        <v>42</v>
      </c>
      <c r="F297" s="4" t="s">
        <v>43</v>
      </c>
      <c r="G297" s="4" t="s">
        <v>44</v>
      </c>
      <c r="H297" s="6" t="s">
        <v>28</v>
      </c>
      <c r="I297" s="7">
        <v>45.0</v>
      </c>
      <c r="J297" s="8">
        <v>275.0</v>
      </c>
      <c r="K297" s="9">
        <v>123750.0</v>
      </c>
      <c r="L297" s="9">
        <v>61875.0</v>
      </c>
      <c r="M297" s="10">
        <v>0.5</v>
      </c>
      <c r="N297" s="4" t="s">
        <v>30</v>
      </c>
      <c r="O297" s="4" t="s">
        <v>23</v>
      </c>
      <c r="P297" s="4" t="s">
        <v>24</v>
      </c>
    </row>
    <row r="298" ht="14.25" customHeight="1">
      <c r="B298" s="4" t="s">
        <v>15</v>
      </c>
      <c r="C298" s="4">
        <v>1185732.0</v>
      </c>
      <c r="D298" s="5">
        <v>44359.0</v>
      </c>
      <c r="E298" s="4" t="s">
        <v>42</v>
      </c>
      <c r="F298" s="4" t="s">
        <v>43</v>
      </c>
      <c r="G298" s="4" t="s">
        <v>44</v>
      </c>
      <c r="H298" s="6" t="s">
        <v>18</v>
      </c>
      <c r="I298" s="7">
        <v>50.0</v>
      </c>
      <c r="J298" s="8">
        <v>495.0</v>
      </c>
      <c r="K298" s="9">
        <v>247500.0</v>
      </c>
      <c r="L298" s="9">
        <v>99000.0</v>
      </c>
      <c r="M298" s="10">
        <v>0.4</v>
      </c>
      <c r="N298" s="4" t="s">
        <v>30</v>
      </c>
      <c r="O298" s="4" t="s">
        <v>23</v>
      </c>
      <c r="P298" s="4" t="s">
        <v>24</v>
      </c>
    </row>
    <row r="299" ht="14.25" customHeight="1">
      <c r="B299" s="4" t="s">
        <v>15</v>
      </c>
      <c r="C299" s="4">
        <v>1185732.0</v>
      </c>
      <c r="D299" s="5">
        <v>44360.0</v>
      </c>
      <c r="E299" s="4" t="s">
        <v>42</v>
      </c>
      <c r="F299" s="4" t="s">
        <v>43</v>
      </c>
      <c r="G299" s="4" t="s">
        <v>44</v>
      </c>
      <c r="H299" s="6" t="s">
        <v>22</v>
      </c>
      <c r="I299" s="7">
        <v>50.0</v>
      </c>
      <c r="J299" s="8">
        <v>200.0</v>
      </c>
      <c r="K299" s="9">
        <v>100000.0</v>
      </c>
      <c r="L299" s="9">
        <v>35000.0</v>
      </c>
      <c r="M299" s="10">
        <v>0.35</v>
      </c>
      <c r="N299" s="4" t="s">
        <v>30</v>
      </c>
      <c r="O299" s="4" t="s">
        <v>23</v>
      </c>
      <c r="P299" s="4" t="s">
        <v>21</v>
      </c>
    </row>
    <row r="300" ht="14.25" customHeight="1">
      <c r="B300" s="4" t="s">
        <v>15</v>
      </c>
      <c r="C300" s="4">
        <v>1185732.0</v>
      </c>
      <c r="D300" s="5">
        <v>44361.0</v>
      </c>
      <c r="E300" s="4" t="s">
        <v>42</v>
      </c>
      <c r="F300" s="4" t="s">
        <v>43</v>
      </c>
      <c r="G300" s="4" t="s">
        <v>44</v>
      </c>
      <c r="H300" s="6" t="s">
        <v>25</v>
      </c>
      <c r="I300" s="7">
        <v>40.0</v>
      </c>
      <c r="J300" s="8">
        <v>225.0</v>
      </c>
      <c r="K300" s="9">
        <v>90000.0</v>
      </c>
      <c r="L300" s="9">
        <v>31499.999999999996</v>
      </c>
      <c r="M300" s="10">
        <v>0.35</v>
      </c>
      <c r="N300" s="4" t="s">
        <v>30</v>
      </c>
      <c r="O300" s="4" t="s">
        <v>29</v>
      </c>
      <c r="P300" s="4" t="s">
        <v>21</v>
      </c>
    </row>
    <row r="301" ht="14.25" customHeight="1">
      <c r="B301" s="4" t="s">
        <v>15</v>
      </c>
      <c r="C301" s="4">
        <v>1185732.0</v>
      </c>
      <c r="D301" s="5">
        <v>44362.0</v>
      </c>
      <c r="E301" s="4" t="s">
        <v>42</v>
      </c>
      <c r="F301" s="4" t="s">
        <v>43</v>
      </c>
      <c r="G301" s="4" t="s">
        <v>44</v>
      </c>
      <c r="H301" s="6" t="s">
        <v>26</v>
      </c>
      <c r="I301" s="7">
        <v>45.0</v>
      </c>
      <c r="J301" s="8">
        <v>75.0</v>
      </c>
      <c r="K301" s="9">
        <v>33750.0</v>
      </c>
      <c r="L301" s="9">
        <v>13500.0</v>
      </c>
      <c r="M301" s="10">
        <v>0.4</v>
      </c>
      <c r="N301" s="4" t="s">
        <v>30</v>
      </c>
      <c r="O301" s="4" t="s">
        <v>20</v>
      </c>
      <c r="P301" s="4" t="s">
        <v>21</v>
      </c>
    </row>
    <row r="302" ht="14.25" customHeight="1">
      <c r="B302" s="4" t="s">
        <v>15</v>
      </c>
      <c r="C302" s="4">
        <v>1185732.0</v>
      </c>
      <c r="D302" s="5">
        <v>44363.0</v>
      </c>
      <c r="E302" s="4" t="s">
        <v>42</v>
      </c>
      <c r="F302" s="4" t="s">
        <v>43</v>
      </c>
      <c r="G302" s="4" t="s">
        <v>44</v>
      </c>
      <c r="H302" s="6" t="s">
        <v>27</v>
      </c>
      <c r="I302" s="7">
        <v>60.0</v>
      </c>
      <c r="J302" s="8">
        <v>125.0</v>
      </c>
      <c r="K302" s="9">
        <v>75000.0</v>
      </c>
      <c r="L302" s="9">
        <v>26250.0</v>
      </c>
      <c r="M302" s="10">
        <v>0.35</v>
      </c>
      <c r="N302" s="4" t="s">
        <v>30</v>
      </c>
      <c r="O302" s="4" t="s">
        <v>23</v>
      </c>
      <c r="P302" s="4" t="s">
        <v>21</v>
      </c>
    </row>
    <row r="303" ht="14.25" customHeight="1">
      <c r="B303" s="4" t="s">
        <v>15</v>
      </c>
      <c r="C303" s="4">
        <v>1185732.0</v>
      </c>
      <c r="D303" s="5">
        <v>44364.0</v>
      </c>
      <c r="E303" s="4" t="s">
        <v>42</v>
      </c>
      <c r="F303" s="4" t="s">
        <v>43</v>
      </c>
      <c r="G303" s="4" t="s">
        <v>44</v>
      </c>
      <c r="H303" s="6" t="s">
        <v>28</v>
      </c>
      <c r="I303" s="7">
        <v>50.0</v>
      </c>
      <c r="J303" s="8">
        <v>225.0</v>
      </c>
      <c r="K303" s="9">
        <v>112500.0</v>
      </c>
      <c r="L303" s="9">
        <v>56250.0</v>
      </c>
      <c r="M303" s="10">
        <v>0.5</v>
      </c>
      <c r="N303" s="4" t="s">
        <v>30</v>
      </c>
      <c r="O303" s="4" t="s">
        <v>29</v>
      </c>
      <c r="P303" s="4" t="s">
        <v>21</v>
      </c>
    </row>
    <row r="304" ht="14.25" customHeight="1">
      <c r="B304" s="4" t="s">
        <v>15</v>
      </c>
      <c r="C304" s="4">
        <v>1185732.0</v>
      </c>
      <c r="D304" s="5">
        <v>44365.0</v>
      </c>
      <c r="E304" s="4" t="s">
        <v>42</v>
      </c>
      <c r="F304" s="4" t="s">
        <v>43</v>
      </c>
      <c r="G304" s="4" t="s">
        <v>44</v>
      </c>
      <c r="H304" s="6" t="s">
        <v>18</v>
      </c>
      <c r="I304" s="7">
        <v>50.0</v>
      </c>
      <c r="J304" s="8">
        <v>450.0</v>
      </c>
      <c r="K304" s="9">
        <v>225000.0</v>
      </c>
      <c r="L304" s="9">
        <v>90000.0</v>
      </c>
      <c r="M304" s="10">
        <v>0.4</v>
      </c>
      <c r="N304" s="4" t="s">
        <v>30</v>
      </c>
      <c r="O304" s="4" t="s">
        <v>29</v>
      </c>
      <c r="P304" s="4" t="s">
        <v>24</v>
      </c>
    </row>
    <row r="305" ht="14.25" customHeight="1">
      <c r="B305" s="4" t="s">
        <v>15</v>
      </c>
      <c r="C305" s="4">
        <v>1185732.0</v>
      </c>
      <c r="D305" s="5">
        <v>44366.0</v>
      </c>
      <c r="E305" s="4" t="s">
        <v>42</v>
      </c>
      <c r="F305" s="4" t="s">
        <v>43</v>
      </c>
      <c r="G305" s="4" t="s">
        <v>44</v>
      </c>
      <c r="H305" s="6" t="s">
        <v>22</v>
      </c>
      <c r="I305" s="7">
        <v>50.0</v>
      </c>
      <c r="J305" s="8">
        <v>150.0</v>
      </c>
      <c r="K305" s="9">
        <v>75000.0</v>
      </c>
      <c r="L305" s="9">
        <v>26250.0</v>
      </c>
      <c r="M305" s="10">
        <v>0.35</v>
      </c>
      <c r="N305" s="4" t="s">
        <v>30</v>
      </c>
      <c r="O305" s="4" t="s">
        <v>29</v>
      </c>
      <c r="P305" s="4" t="s">
        <v>24</v>
      </c>
    </row>
    <row r="306" ht="14.25" customHeight="1">
      <c r="B306" s="4" t="s">
        <v>15</v>
      </c>
      <c r="C306" s="4">
        <v>1185732.0</v>
      </c>
      <c r="D306" s="5">
        <v>44367.0</v>
      </c>
      <c r="E306" s="4" t="s">
        <v>42</v>
      </c>
      <c r="F306" s="4" t="s">
        <v>43</v>
      </c>
      <c r="G306" s="4" t="s">
        <v>44</v>
      </c>
      <c r="H306" s="6" t="s">
        <v>25</v>
      </c>
      <c r="I306" s="7">
        <v>40.0</v>
      </c>
      <c r="J306" s="8">
        <v>150.0</v>
      </c>
      <c r="K306" s="9">
        <v>60000.0</v>
      </c>
      <c r="L306" s="9">
        <v>21000.0</v>
      </c>
      <c r="M306" s="10">
        <v>0.35</v>
      </c>
      <c r="N306" s="4" t="s">
        <v>30</v>
      </c>
      <c r="O306" s="4" t="s">
        <v>20</v>
      </c>
      <c r="P306" s="4" t="s">
        <v>21</v>
      </c>
    </row>
    <row r="307" ht="14.25" customHeight="1">
      <c r="B307" s="4" t="s">
        <v>15</v>
      </c>
      <c r="C307" s="4">
        <v>1185732.0</v>
      </c>
      <c r="D307" s="5">
        <v>44368.0</v>
      </c>
      <c r="E307" s="4" t="s">
        <v>42</v>
      </c>
      <c r="F307" s="4" t="s">
        <v>43</v>
      </c>
      <c r="G307" s="4" t="s">
        <v>44</v>
      </c>
      <c r="H307" s="6" t="s">
        <v>26</v>
      </c>
      <c r="I307" s="7">
        <v>45.0</v>
      </c>
      <c r="J307" s="8">
        <v>75.0</v>
      </c>
      <c r="K307" s="9">
        <v>33750.0</v>
      </c>
      <c r="L307" s="9">
        <v>13500.0</v>
      </c>
      <c r="M307" s="10">
        <v>0.4</v>
      </c>
      <c r="N307" s="4" t="s">
        <v>30</v>
      </c>
      <c r="O307" s="4" t="s">
        <v>23</v>
      </c>
      <c r="P307" s="4" t="s">
        <v>21</v>
      </c>
    </row>
    <row r="308" ht="14.25" customHeight="1">
      <c r="B308" s="4" t="s">
        <v>15</v>
      </c>
      <c r="C308" s="4">
        <v>1185732.0</v>
      </c>
      <c r="D308" s="5">
        <v>44369.0</v>
      </c>
      <c r="E308" s="4" t="s">
        <v>42</v>
      </c>
      <c r="F308" s="4" t="s">
        <v>43</v>
      </c>
      <c r="G308" s="4" t="s">
        <v>44</v>
      </c>
      <c r="H308" s="6" t="s">
        <v>27</v>
      </c>
      <c r="I308" s="7">
        <v>60.0</v>
      </c>
      <c r="J308" s="8">
        <v>100.0</v>
      </c>
      <c r="K308" s="9">
        <v>60000.0</v>
      </c>
      <c r="L308" s="9">
        <v>21000.0</v>
      </c>
      <c r="M308" s="10">
        <v>0.35</v>
      </c>
      <c r="N308" s="4" t="s">
        <v>30</v>
      </c>
      <c r="O308" s="4" t="s">
        <v>29</v>
      </c>
      <c r="P308" s="4" t="s">
        <v>21</v>
      </c>
    </row>
    <row r="309" ht="14.25" customHeight="1">
      <c r="B309" s="4" t="s">
        <v>15</v>
      </c>
      <c r="C309" s="4">
        <v>1185732.0</v>
      </c>
      <c r="D309" s="5">
        <v>44370.0</v>
      </c>
      <c r="E309" s="4" t="s">
        <v>42</v>
      </c>
      <c r="F309" s="4" t="s">
        <v>43</v>
      </c>
      <c r="G309" s="4" t="s">
        <v>44</v>
      </c>
      <c r="H309" s="6" t="s">
        <v>28</v>
      </c>
      <c r="I309" s="7">
        <v>50.0</v>
      </c>
      <c r="J309" s="8">
        <v>225.0</v>
      </c>
      <c r="K309" s="9">
        <v>112500.0</v>
      </c>
      <c r="L309" s="9">
        <v>56250.0</v>
      </c>
      <c r="M309" s="10">
        <v>0.5</v>
      </c>
      <c r="N309" s="4" t="s">
        <v>30</v>
      </c>
      <c r="O309" s="4" t="s">
        <v>29</v>
      </c>
      <c r="P309" s="4" t="s">
        <v>24</v>
      </c>
    </row>
    <row r="310" ht="14.25" customHeight="1">
      <c r="B310" s="4" t="s">
        <v>15</v>
      </c>
      <c r="C310" s="4">
        <v>1185732.0</v>
      </c>
      <c r="D310" s="5">
        <v>44371.0</v>
      </c>
      <c r="E310" s="4" t="s">
        <v>42</v>
      </c>
      <c r="F310" s="4" t="s">
        <v>43</v>
      </c>
      <c r="G310" s="4" t="s">
        <v>44</v>
      </c>
      <c r="H310" s="6" t="s">
        <v>18</v>
      </c>
      <c r="I310" s="7">
        <v>60.0</v>
      </c>
      <c r="J310" s="8">
        <v>495.0</v>
      </c>
      <c r="K310" s="9">
        <v>297000.0</v>
      </c>
      <c r="L310" s="9">
        <v>118800.0</v>
      </c>
      <c r="M310" s="10">
        <v>0.4</v>
      </c>
      <c r="N310" s="4" t="s">
        <v>30</v>
      </c>
      <c r="O310" s="4" t="s">
        <v>20</v>
      </c>
      <c r="P310" s="4" t="s">
        <v>24</v>
      </c>
    </row>
    <row r="311" ht="14.25" customHeight="1">
      <c r="B311" s="4" t="s">
        <v>15</v>
      </c>
      <c r="C311" s="4">
        <v>1185732.0</v>
      </c>
      <c r="D311" s="5">
        <v>44372.0</v>
      </c>
      <c r="E311" s="4" t="s">
        <v>42</v>
      </c>
      <c r="F311" s="4" t="s">
        <v>43</v>
      </c>
      <c r="G311" s="4" t="s">
        <v>44</v>
      </c>
      <c r="H311" s="6" t="s">
        <v>22</v>
      </c>
      <c r="I311" s="7">
        <v>55.00000000000001</v>
      </c>
      <c r="J311" s="8">
        <v>200.0</v>
      </c>
      <c r="K311" s="9">
        <v>110000.00000000001</v>
      </c>
      <c r="L311" s="9">
        <v>38500.0</v>
      </c>
      <c r="M311" s="10">
        <v>0.35</v>
      </c>
      <c r="N311" s="4" t="s">
        <v>30</v>
      </c>
      <c r="O311" s="4" t="s">
        <v>29</v>
      </c>
      <c r="P311" s="4" t="s">
        <v>21</v>
      </c>
    </row>
    <row r="312" ht="14.25" customHeight="1">
      <c r="B312" s="4" t="s">
        <v>15</v>
      </c>
      <c r="C312" s="4">
        <v>1185732.0</v>
      </c>
      <c r="D312" s="5">
        <v>44373.0</v>
      </c>
      <c r="E312" s="4" t="s">
        <v>42</v>
      </c>
      <c r="F312" s="4" t="s">
        <v>43</v>
      </c>
      <c r="G312" s="4" t="s">
        <v>44</v>
      </c>
      <c r="H312" s="6" t="s">
        <v>25</v>
      </c>
      <c r="I312" s="7">
        <v>50.0</v>
      </c>
      <c r="J312" s="8">
        <v>175.0</v>
      </c>
      <c r="K312" s="9">
        <v>87500.0</v>
      </c>
      <c r="L312" s="9">
        <v>30624.999999999996</v>
      </c>
      <c r="M312" s="10">
        <v>0.35</v>
      </c>
      <c r="N312" s="4" t="s">
        <v>30</v>
      </c>
      <c r="O312" s="4" t="s">
        <v>23</v>
      </c>
      <c r="P312" s="4" t="s">
        <v>24</v>
      </c>
    </row>
    <row r="313" ht="14.25" customHeight="1">
      <c r="B313" s="4" t="s">
        <v>15</v>
      </c>
      <c r="C313" s="4">
        <v>1185732.0</v>
      </c>
      <c r="D313" s="5">
        <v>44374.0</v>
      </c>
      <c r="E313" s="4" t="s">
        <v>42</v>
      </c>
      <c r="F313" s="4" t="s">
        <v>43</v>
      </c>
      <c r="G313" s="4" t="s">
        <v>44</v>
      </c>
      <c r="H313" s="6" t="s">
        <v>26</v>
      </c>
      <c r="I313" s="7">
        <v>50.0</v>
      </c>
      <c r="J313" s="8">
        <v>100.0</v>
      </c>
      <c r="K313" s="9">
        <v>50000.0</v>
      </c>
      <c r="L313" s="9">
        <v>20000.0</v>
      </c>
      <c r="M313" s="10">
        <v>0.4</v>
      </c>
      <c r="N313" s="4" t="s">
        <v>30</v>
      </c>
      <c r="O313" s="4" t="s">
        <v>29</v>
      </c>
      <c r="P313" s="4" t="s">
        <v>21</v>
      </c>
    </row>
    <row r="314" ht="14.25" customHeight="1">
      <c r="B314" s="4" t="s">
        <v>15</v>
      </c>
      <c r="C314" s="4">
        <v>1185732.0</v>
      </c>
      <c r="D314" s="5">
        <v>44375.0</v>
      </c>
      <c r="E314" s="4" t="s">
        <v>42</v>
      </c>
      <c r="F314" s="4" t="s">
        <v>43</v>
      </c>
      <c r="G314" s="4" t="s">
        <v>44</v>
      </c>
      <c r="H314" s="6" t="s">
        <v>27</v>
      </c>
      <c r="I314" s="7">
        <v>60.0</v>
      </c>
      <c r="J314" s="8">
        <v>125.0</v>
      </c>
      <c r="K314" s="9">
        <v>75000.0</v>
      </c>
      <c r="L314" s="9">
        <v>26250.0</v>
      </c>
      <c r="M314" s="10">
        <v>0.35</v>
      </c>
      <c r="N314" s="4" t="s">
        <v>30</v>
      </c>
      <c r="O314" s="4" t="s">
        <v>23</v>
      </c>
      <c r="P314" s="4" t="s">
        <v>21</v>
      </c>
    </row>
    <row r="315" ht="14.25" customHeight="1">
      <c r="B315" s="4" t="s">
        <v>15</v>
      </c>
      <c r="C315" s="4">
        <v>1185732.0</v>
      </c>
      <c r="D315" s="5">
        <v>44376.0</v>
      </c>
      <c r="E315" s="4" t="s">
        <v>42</v>
      </c>
      <c r="F315" s="4" t="s">
        <v>43</v>
      </c>
      <c r="G315" s="4" t="s">
        <v>44</v>
      </c>
      <c r="H315" s="6" t="s">
        <v>28</v>
      </c>
      <c r="I315" s="7">
        <v>65.0</v>
      </c>
      <c r="J315" s="8">
        <v>250.0</v>
      </c>
      <c r="K315" s="9">
        <v>162500.0</v>
      </c>
      <c r="L315" s="9">
        <v>81250.0</v>
      </c>
      <c r="M315" s="10">
        <v>0.5</v>
      </c>
      <c r="N315" s="4" t="s">
        <v>30</v>
      </c>
      <c r="O315" s="4" t="s">
        <v>20</v>
      </c>
      <c r="P315" s="4" t="s">
        <v>21</v>
      </c>
    </row>
    <row r="316" ht="14.25" customHeight="1">
      <c r="B316" s="4" t="s">
        <v>15</v>
      </c>
      <c r="C316" s="4">
        <v>1185732.0</v>
      </c>
      <c r="D316" s="5">
        <v>44377.0</v>
      </c>
      <c r="E316" s="4" t="s">
        <v>42</v>
      </c>
      <c r="F316" s="4" t="s">
        <v>43</v>
      </c>
      <c r="G316" s="4" t="s">
        <v>44</v>
      </c>
      <c r="H316" s="6" t="s">
        <v>18</v>
      </c>
      <c r="I316" s="7">
        <v>50.0</v>
      </c>
      <c r="J316" s="8">
        <v>500.0</v>
      </c>
      <c r="K316" s="9">
        <v>250000.0</v>
      </c>
      <c r="L316" s="9">
        <v>100000.0</v>
      </c>
      <c r="M316" s="10">
        <v>0.4</v>
      </c>
      <c r="N316" s="4" t="s">
        <v>30</v>
      </c>
      <c r="O316" s="4" t="s">
        <v>23</v>
      </c>
      <c r="P316" s="4" t="s">
        <v>21</v>
      </c>
    </row>
    <row r="317" ht="14.25" customHeight="1">
      <c r="B317" s="4" t="s">
        <v>15</v>
      </c>
      <c r="C317" s="4">
        <v>1185732.0</v>
      </c>
      <c r="D317" s="5">
        <v>44378.0</v>
      </c>
      <c r="E317" s="4" t="s">
        <v>42</v>
      </c>
      <c r="F317" s="4" t="s">
        <v>43</v>
      </c>
      <c r="G317" s="4" t="s">
        <v>44</v>
      </c>
      <c r="H317" s="6" t="s">
        <v>22</v>
      </c>
      <c r="I317" s="7">
        <v>45.00000000000001</v>
      </c>
      <c r="J317" s="8">
        <v>250.0</v>
      </c>
      <c r="K317" s="9">
        <v>112500.00000000001</v>
      </c>
      <c r="L317" s="9">
        <v>39375.0</v>
      </c>
      <c r="M317" s="10">
        <v>0.35</v>
      </c>
      <c r="N317" s="4" t="s">
        <v>30</v>
      </c>
      <c r="O317" s="4" t="s">
        <v>20</v>
      </c>
      <c r="P317" s="4" t="s">
        <v>24</v>
      </c>
    </row>
    <row r="318" ht="14.25" customHeight="1">
      <c r="B318" s="4" t="s">
        <v>15</v>
      </c>
      <c r="C318" s="4">
        <v>1185732.0</v>
      </c>
      <c r="D318" s="5">
        <v>44379.0</v>
      </c>
      <c r="E318" s="4" t="s">
        <v>42</v>
      </c>
      <c r="F318" s="4" t="s">
        <v>43</v>
      </c>
      <c r="G318" s="4" t="s">
        <v>44</v>
      </c>
      <c r="H318" s="6" t="s">
        <v>25</v>
      </c>
      <c r="I318" s="7">
        <v>40.0</v>
      </c>
      <c r="J318" s="8">
        <v>200.0</v>
      </c>
      <c r="K318" s="9">
        <v>80000.0</v>
      </c>
      <c r="L318" s="9">
        <v>28000.0</v>
      </c>
      <c r="M318" s="10">
        <v>0.35</v>
      </c>
      <c r="N318" s="4" t="s">
        <v>30</v>
      </c>
      <c r="O318" s="4" t="s">
        <v>20</v>
      </c>
      <c r="P318" s="4" t="s">
        <v>21</v>
      </c>
    </row>
    <row r="319" ht="14.25" customHeight="1">
      <c r="B319" s="4" t="s">
        <v>15</v>
      </c>
      <c r="C319" s="4">
        <v>1185732.0</v>
      </c>
      <c r="D319" s="5">
        <v>44380.0</v>
      </c>
      <c r="E319" s="4" t="s">
        <v>42</v>
      </c>
      <c r="F319" s="4" t="s">
        <v>43</v>
      </c>
      <c r="G319" s="4" t="s">
        <v>44</v>
      </c>
      <c r="H319" s="6" t="s">
        <v>26</v>
      </c>
      <c r="I319" s="7">
        <v>40.0</v>
      </c>
      <c r="J319" s="8">
        <v>175.0</v>
      </c>
      <c r="K319" s="9">
        <v>70000.0</v>
      </c>
      <c r="L319" s="9">
        <v>28000.0</v>
      </c>
      <c r="M319" s="10">
        <v>0.4</v>
      </c>
      <c r="N319" s="4" t="s">
        <v>30</v>
      </c>
      <c r="O319" s="4" t="s">
        <v>23</v>
      </c>
      <c r="P319" s="4" t="s">
        <v>21</v>
      </c>
    </row>
    <row r="320" ht="14.25" customHeight="1">
      <c r="B320" s="4" t="s">
        <v>15</v>
      </c>
      <c r="C320" s="4">
        <v>1185732.0</v>
      </c>
      <c r="D320" s="5">
        <v>44381.0</v>
      </c>
      <c r="E320" s="4" t="s">
        <v>42</v>
      </c>
      <c r="F320" s="4" t="s">
        <v>43</v>
      </c>
      <c r="G320" s="4" t="s">
        <v>44</v>
      </c>
      <c r="H320" s="6" t="s">
        <v>27</v>
      </c>
      <c r="I320" s="7">
        <v>50.0</v>
      </c>
      <c r="J320" s="8">
        <v>175.0</v>
      </c>
      <c r="K320" s="9">
        <v>87500.0</v>
      </c>
      <c r="L320" s="9">
        <v>30624.999999999996</v>
      </c>
      <c r="M320" s="10">
        <v>0.35</v>
      </c>
      <c r="N320" s="4" t="s">
        <v>30</v>
      </c>
      <c r="O320" s="4" t="s">
        <v>23</v>
      </c>
      <c r="P320" s="4" t="s">
        <v>21</v>
      </c>
    </row>
    <row r="321" ht="14.25" customHeight="1">
      <c r="B321" s="4" t="s">
        <v>15</v>
      </c>
      <c r="C321" s="4">
        <v>1185732.0</v>
      </c>
      <c r="D321" s="5">
        <v>44382.0</v>
      </c>
      <c r="E321" s="4" t="s">
        <v>42</v>
      </c>
      <c r="F321" s="4" t="s">
        <v>43</v>
      </c>
      <c r="G321" s="4" t="s">
        <v>44</v>
      </c>
      <c r="H321" s="6" t="s">
        <v>28</v>
      </c>
      <c r="I321" s="7">
        <v>55.00000000000001</v>
      </c>
      <c r="J321" s="8">
        <v>350.0</v>
      </c>
      <c r="K321" s="9">
        <v>192500.00000000003</v>
      </c>
      <c r="L321" s="9">
        <v>96250.00000000001</v>
      </c>
      <c r="M321" s="10">
        <v>0.5</v>
      </c>
      <c r="N321" s="4" t="s">
        <v>30</v>
      </c>
      <c r="O321" s="4" t="s">
        <v>23</v>
      </c>
      <c r="P321" s="4" t="s">
        <v>21</v>
      </c>
    </row>
    <row r="322" ht="14.25" customHeight="1">
      <c r="B322" s="4" t="s">
        <v>15</v>
      </c>
      <c r="C322" s="4">
        <v>1185732.0</v>
      </c>
      <c r="D322" s="5">
        <v>44383.0</v>
      </c>
      <c r="E322" s="4" t="s">
        <v>42</v>
      </c>
      <c r="F322" s="4" t="s">
        <v>43</v>
      </c>
      <c r="G322" s="4" t="s">
        <v>44</v>
      </c>
      <c r="H322" s="6" t="s">
        <v>18</v>
      </c>
      <c r="I322" s="7">
        <v>50.0</v>
      </c>
      <c r="J322" s="8">
        <v>575.0</v>
      </c>
      <c r="K322" s="9">
        <v>287500.0</v>
      </c>
      <c r="L322" s="9">
        <v>115000.0</v>
      </c>
      <c r="M322" s="10">
        <v>0.4</v>
      </c>
      <c r="N322" s="4" t="s">
        <v>30</v>
      </c>
      <c r="O322" s="4" t="s">
        <v>29</v>
      </c>
      <c r="P322" s="4" t="s">
        <v>24</v>
      </c>
    </row>
    <row r="323" ht="14.25" customHeight="1">
      <c r="B323" s="4" t="s">
        <v>15</v>
      </c>
      <c r="C323" s="4">
        <v>1185732.0</v>
      </c>
      <c r="D323" s="5">
        <v>44384.0</v>
      </c>
      <c r="E323" s="4" t="s">
        <v>42</v>
      </c>
      <c r="F323" s="4" t="s">
        <v>43</v>
      </c>
      <c r="G323" s="4" t="s">
        <v>44</v>
      </c>
      <c r="H323" s="6" t="s">
        <v>22</v>
      </c>
      <c r="I323" s="7">
        <v>45.00000000000001</v>
      </c>
      <c r="J323" s="8">
        <v>325.0</v>
      </c>
      <c r="K323" s="9">
        <v>146250.00000000003</v>
      </c>
      <c r="L323" s="9">
        <v>51187.50000000001</v>
      </c>
      <c r="M323" s="10">
        <v>0.35</v>
      </c>
      <c r="N323" s="4" t="s">
        <v>30</v>
      </c>
      <c r="O323" s="4" t="s">
        <v>20</v>
      </c>
      <c r="P323" s="4" t="s">
        <v>24</v>
      </c>
    </row>
    <row r="324" ht="14.25" customHeight="1">
      <c r="B324" s="4" t="s">
        <v>15</v>
      </c>
      <c r="C324" s="4">
        <v>1185732.0</v>
      </c>
      <c r="D324" s="5">
        <v>44385.0</v>
      </c>
      <c r="E324" s="4" t="s">
        <v>42</v>
      </c>
      <c r="F324" s="4" t="s">
        <v>43</v>
      </c>
      <c r="G324" s="4" t="s">
        <v>44</v>
      </c>
      <c r="H324" s="6" t="s">
        <v>25</v>
      </c>
      <c r="I324" s="7">
        <v>40.0</v>
      </c>
      <c r="J324" s="8">
        <v>250.0</v>
      </c>
      <c r="K324" s="9">
        <v>100000.0</v>
      </c>
      <c r="L324" s="9">
        <v>35000.0</v>
      </c>
      <c r="M324" s="10">
        <v>0.35</v>
      </c>
      <c r="N324" s="4" t="s">
        <v>30</v>
      </c>
      <c r="O324" s="4" t="s">
        <v>29</v>
      </c>
      <c r="P324" s="4" t="s">
        <v>24</v>
      </c>
    </row>
    <row r="325" ht="14.25" customHeight="1">
      <c r="B325" s="4" t="s">
        <v>15</v>
      </c>
      <c r="C325" s="4">
        <v>1185732.0</v>
      </c>
      <c r="D325" s="5">
        <v>44386.0</v>
      </c>
      <c r="E325" s="4" t="s">
        <v>42</v>
      </c>
      <c r="F325" s="4" t="s">
        <v>43</v>
      </c>
      <c r="G325" s="4" t="s">
        <v>44</v>
      </c>
      <c r="H325" s="6" t="s">
        <v>26</v>
      </c>
      <c r="I325" s="7">
        <v>40.0</v>
      </c>
      <c r="J325" s="8">
        <v>200.0</v>
      </c>
      <c r="K325" s="9">
        <v>80000.0</v>
      </c>
      <c r="L325" s="9">
        <v>32000.0</v>
      </c>
      <c r="M325" s="10">
        <v>0.4</v>
      </c>
      <c r="N325" s="4" t="s">
        <v>30</v>
      </c>
      <c r="O325" s="4" t="s">
        <v>23</v>
      </c>
      <c r="P325" s="4" t="s">
        <v>21</v>
      </c>
    </row>
    <row r="326" ht="14.25" customHeight="1">
      <c r="B326" s="4" t="s">
        <v>15</v>
      </c>
      <c r="C326" s="4">
        <v>1185732.0</v>
      </c>
      <c r="D326" s="5">
        <v>44387.0</v>
      </c>
      <c r="E326" s="4" t="s">
        <v>42</v>
      </c>
      <c r="F326" s="4" t="s">
        <v>43</v>
      </c>
      <c r="G326" s="4" t="s">
        <v>44</v>
      </c>
      <c r="H326" s="6" t="s">
        <v>27</v>
      </c>
      <c r="I326" s="7">
        <v>50.0</v>
      </c>
      <c r="J326" s="8">
        <v>225.0</v>
      </c>
      <c r="K326" s="9">
        <v>112500.0</v>
      </c>
      <c r="L326" s="9">
        <v>39375.0</v>
      </c>
      <c r="M326" s="10">
        <v>0.35</v>
      </c>
      <c r="N326" s="4" t="s">
        <v>30</v>
      </c>
      <c r="O326" s="4" t="s">
        <v>23</v>
      </c>
      <c r="P326" s="4" t="s">
        <v>24</v>
      </c>
    </row>
    <row r="327" ht="14.25" customHeight="1">
      <c r="B327" s="4" t="s">
        <v>15</v>
      </c>
      <c r="C327" s="4">
        <v>1185732.0</v>
      </c>
      <c r="D327" s="5">
        <v>44388.0</v>
      </c>
      <c r="E327" s="4" t="s">
        <v>42</v>
      </c>
      <c r="F327" s="4" t="s">
        <v>43</v>
      </c>
      <c r="G327" s="4" t="s">
        <v>44</v>
      </c>
      <c r="H327" s="6" t="s">
        <v>28</v>
      </c>
      <c r="I327" s="7">
        <v>55.00000000000001</v>
      </c>
      <c r="J327" s="8">
        <v>400.0</v>
      </c>
      <c r="K327" s="9">
        <v>220000.00000000003</v>
      </c>
      <c r="L327" s="9">
        <v>110000.00000000001</v>
      </c>
      <c r="M327" s="10">
        <v>0.5</v>
      </c>
      <c r="N327" s="4" t="s">
        <v>30</v>
      </c>
      <c r="O327" s="4" t="s">
        <v>29</v>
      </c>
      <c r="P327" s="4" t="s">
        <v>24</v>
      </c>
    </row>
    <row r="328" ht="14.25" customHeight="1">
      <c r="B328" s="4" t="s">
        <v>15</v>
      </c>
      <c r="C328" s="4">
        <v>1185732.0</v>
      </c>
      <c r="D328" s="5">
        <v>44389.0</v>
      </c>
      <c r="E328" s="4" t="s">
        <v>42</v>
      </c>
      <c r="F328" s="4" t="s">
        <v>43</v>
      </c>
      <c r="G328" s="4" t="s">
        <v>44</v>
      </c>
      <c r="H328" s="6" t="s">
        <v>18</v>
      </c>
      <c r="I328" s="7">
        <v>50.0</v>
      </c>
      <c r="J328" s="8">
        <v>550.0</v>
      </c>
      <c r="K328" s="9">
        <v>275000.0</v>
      </c>
      <c r="L328" s="9">
        <v>110000.0</v>
      </c>
      <c r="M328" s="10">
        <v>0.4</v>
      </c>
      <c r="N328" s="4" t="s">
        <v>30</v>
      </c>
      <c r="O328" s="4" t="s">
        <v>29</v>
      </c>
      <c r="P328" s="4" t="s">
        <v>21</v>
      </c>
    </row>
    <row r="329" ht="14.25" customHeight="1">
      <c r="B329" s="4" t="s">
        <v>15</v>
      </c>
      <c r="C329" s="4">
        <v>1185732.0</v>
      </c>
      <c r="D329" s="5">
        <v>44390.0</v>
      </c>
      <c r="E329" s="4" t="s">
        <v>42</v>
      </c>
      <c r="F329" s="4" t="s">
        <v>43</v>
      </c>
      <c r="G329" s="4" t="s">
        <v>44</v>
      </c>
      <c r="H329" s="6" t="s">
        <v>22</v>
      </c>
      <c r="I329" s="7">
        <v>45.00000000000001</v>
      </c>
      <c r="J329" s="8">
        <v>325.0</v>
      </c>
      <c r="K329" s="9">
        <v>146250.00000000003</v>
      </c>
      <c r="L329" s="9">
        <v>51187.50000000001</v>
      </c>
      <c r="M329" s="10">
        <v>0.35</v>
      </c>
      <c r="N329" s="4" t="s">
        <v>30</v>
      </c>
      <c r="O329" s="4" t="s">
        <v>20</v>
      </c>
      <c r="P329" s="4" t="s">
        <v>24</v>
      </c>
    </row>
    <row r="330" ht="14.25" customHeight="1">
      <c r="B330" s="4" t="s">
        <v>15</v>
      </c>
      <c r="C330" s="4">
        <v>1185732.0</v>
      </c>
      <c r="D330" s="5">
        <v>44391.0</v>
      </c>
      <c r="E330" s="4" t="s">
        <v>42</v>
      </c>
      <c r="F330" s="4" t="s">
        <v>43</v>
      </c>
      <c r="G330" s="4" t="s">
        <v>44</v>
      </c>
      <c r="H330" s="6" t="s">
        <v>25</v>
      </c>
      <c r="I330" s="7">
        <v>40.0</v>
      </c>
      <c r="J330" s="8">
        <v>250.0</v>
      </c>
      <c r="K330" s="9">
        <v>100000.0</v>
      </c>
      <c r="L330" s="9">
        <v>35000.0</v>
      </c>
      <c r="M330" s="10">
        <v>0.35</v>
      </c>
      <c r="N330" s="4" t="s">
        <v>30</v>
      </c>
      <c r="O330" s="4" t="s">
        <v>29</v>
      </c>
      <c r="P330" s="4" t="s">
        <v>24</v>
      </c>
    </row>
    <row r="331" ht="14.25" customHeight="1">
      <c r="B331" s="4" t="s">
        <v>15</v>
      </c>
      <c r="C331" s="4">
        <v>1185732.0</v>
      </c>
      <c r="D331" s="5">
        <v>44392.0</v>
      </c>
      <c r="E331" s="4" t="s">
        <v>42</v>
      </c>
      <c r="F331" s="4" t="s">
        <v>43</v>
      </c>
      <c r="G331" s="4" t="s">
        <v>44</v>
      </c>
      <c r="H331" s="6" t="s">
        <v>26</v>
      </c>
      <c r="I331" s="7">
        <v>40.0</v>
      </c>
      <c r="J331" s="8">
        <v>225.0</v>
      </c>
      <c r="K331" s="9">
        <v>90000.0</v>
      </c>
      <c r="L331" s="9">
        <v>36000.0</v>
      </c>
      <c r="M331" s="10">
        <v>0.4</v>
      </c>
      <c r="N331" s="4" t="s">
        <v>30</v>
      </c>
      <c r="O331" s="4" t="s">
        <v>20</v>
      </c>
      <c r="P331" s="4" t="s">
        <v>21</v>
      </c>
    </row>
    <row r="332" ht="14.25" customHeight="1">
      <c r="B332" s="4" t="s">
        <v>15</v>
      </c>
      <c r="C332" s="4">
        <v>1185732.0</v>
      </c>
      <c r="D332" s="5">
        <v>44393.0</v>
      </c>
      <c r="E332" s="4" t="s">
        <v>42</v>
      </c>
      <c r="F332" s="4" t="s">
        <v>43</v>
      </c>
      <c r="G332" s="4" t="s">
        <v>44</v>
      </c>
      <c r="H332" s="6" t="s">
        <v>27</v>
      </c>
      <c r="I332" s="7">
        <v>50.0</v>
      </c>
      <c r="J332" s="8">
        <v>200.0</v>
      </c>
      <c r="K332" s="9">
        <v>100000.0</v>
      </c>
      <c r="L332" s="9">
        <v>35000.0</v>
      </c>
      <c r="M332" s="10">
        <v>0.35</v>
      </c>
      <c r="N332" s="4" t="s">
        <v>30</v>
      </c>
      <c r="O332" s="4" t="s">
        <v>29</v>
      </c>
      <c r="P332" s="4" t="s">
        <v>24</v>
      </c>
    </row>
    <row r="333" ht="14.25" customHeight="1">
      <c r="B333" s="4" t="s">
        <v>15</v>
      </c>
      <c r="C333" s="4">
        <v>1185732.0</v>
      </c>
      <c r="D333" s="5">
        <v>44394.0</v>
      </c>
      <c r="E333" s="4" t="s">
        <v>42</v>
      </c>
      <c r="F333" s="4" t="s">
        <v>43</v>
      </c>
      <c r="G333" s="4" t="s">
        <v>44</v>
      </c>
      <c r="H333" s="6" t="s">
        <v>28</v>
      </c>
      <c r="I333" s="7">
        <v>55.00000000000001</v>
      </c>
      <c r="J333" s="8">
        <v>375.0</v>
      </c>
      <c r="K333" s="9">
        <v>206250.00000000003</v>
      </c>
      <c r="L333" s="9">
        <v>103125.00000000001</v>
      </c>
      <c r="M333" s="10">
        <v>0.5</v>
      </c>
      <c r="N333" s="4" t="s">
        <v>30</v>
      </c>
      <c r="O333" s="4" t="s">
        <v>23</v>
      </c>
      <c r="P333" s="4" t="s">
        <v>21</v>
      </c>
    </row>
    <row r="334" ht="14.25" customHeight="1">
      <c r="B334" s="4" t="s">
        <v>15</v>
      </c>
      <c r="C334" s="4">
        <v>1185732.0</v>
      </c>
      <c r="D334" s="5">
        <v>44395.0</v>
      </c>
      <c r="E334" s="4" t="s">
        <v>42</v>
      </c>
      <c r="F334" s="4" t="s">
        <v>43</v>
      </c>
      <c r="G334" s="4" t="s">
        <v>44</v>
      </c>
      <c r="H334" s="6" t="s">
        <v>18</v>
      </c>
      <c r="I334" s="7">
        <v>50.0</v>
      </c>
      <c r="J334" s="8">
        <v>500.0</v>
      </c>
      <c r="K334" s="9">
        <v>250000.0</v>
      </c>
      <c r="L334" s="9">
        <v>100000.0</v>
      </c>
      <c r="M334" s="10">
        <v>0.4</v>
      </c>
      <c r="N334" s="4" t="s">
        <v>30</v>
      </c>
      <c r="O334" s="4" t="s">
        <v>29</v>
      </c>
      <c r="P334" s="4" t="s">
        <v>21</v>
      </c>
    </row>
    <row r="335" ht="14.25" customHeight="1">
      <c r="B335" s="4" t="s">
        <v>15</v>
      </c>
      <c r="C335" s="4">
        <v>1185732.0</v>
      </c>
      <c r="D335" s="5">
        <v>44396.0</v>
      </c>
      <c r="E335" s="4" t="s">
        <v>42</v>
      </c>
      <c r="F335" s="4" t="s">
        <v>43</v>
      </c>
      <c r="G335" s="4" t="s">
        <v>44</v>
      </c>
      <c r="H335" s="6" t="s">
        <v>22</v>
      </c>
      <c r="I335" s="7">
        <v>45.00000000000001</v>
      </c>
      <c r="J335" s="8">
        <v>300.0</v>
      </c>
      <c r="K335" s="9">
        <v>135000.00000000003</v>
      </c>
      <c r="L335" s="9">
        <v>47250.00000000001</v>
      </c>
      <c r="M335" s="10">
        <v>0.35</v>
      </c>
      <c r="N335" s="4" t="s">
        <v>30</v>
      </c>
      <c r="O335" s="4" t="s">
        <v>29</v>
      </c>
      <c r="P335" s="4" t="s">
        <v>24</v>
      </c>
    </row>
    <row r="336" ht="14.25" customHeight="1">
      <c r="B336" s="4" t="s">
        <v>15</v>
      </c>
      <c r="C336" s="4">
        <v>1185732.0</v>
      </c>
      <c r="D336" s="5">
        <v>44397.0</v>
      </c>
      <c r="E336" s="4" t="s">
        <v>42</v>
      </c>
      <c r="F336" s="4" t="s">
        <v>43</v>
      </c>
      <c r="G336" s="4" t="s">
        <v>44</v>
      </c>
      <c r="H336" s="6" t="s">
        <v>25</v>
      </c>
      <c r="I336" s="7">
        <v>40.0</v>
      </c>
      <c r="J336" s="8">
        <v>200.0</v>
      </c>
      <c r="K336" s="9">
        <v>80000.0</v>
      </c>
      <c r="L336" s="9">
        <v>28000.0</v>
      </c>
      <c r="M336" s="10">
        <v>0.35</v>
      </c>
      <c r="N336" s="4" t="s">
        <v>30</v>
      </c>
      <c r="O336" s="4" t="s">
        <v>20</v>
      </c>
      <c r="P336" s="4" t="s">
        <v>24</v>
      </c>
    </row>
    <row r="337" ht="14.25" customHeight="1">
      <c r="B337" s="4" t="s">
        <v>15</v>
      </c>
      <c r="C337" s="4">
        <v>1185732.0</v>
      </c>
      <c r="D337" s="5">
        <v>44398.0</v>
      </c>
      <c r="E337" s="4" t="s">
        <v>42</v>
      </c>
      <c r="F337" s="4" t="s">
        <v>43</v>
      </c>
      <c r="G337" s="4" t="s">
        <v>44</v>
      </c>
      <c r="H337" s="6" t="s">
        <v>26</v>
      </c>
      <c r="I337" s="7">
        <v>40.0</v>
      </c>
      <c r="J337" s="8">
        <v>175.0</v>
      </c>
      <c r="K337" s="9">
        <v>70000.0</v>
      </c>
      <c r="L337" s="9">
        <v>28000.0</v>
      </c>
      <c r="M337" s="10">
        <v>0.4</v>
      </c>
      <c r="N337" s="4" t="s">
        <v>30</v>
      </c>
      <c r="O337" s="4" t="s">
        <v>29</v>
      </c>
      <c r="P337" s="4" t="s">
        <v>24</v>
      </c>
    </row>
    <row r="338" ht="14.25" customHeight="1">
      <c r="B338" s="4" t="s">
        <v>15</v>
      </c>
      <c r="C338" s="4">
        <v>1185732.0</v>
      </c>
      <c r="D338" s="5">
        <v>44399.0</v>
      </c>
      <c r="E338" s="4" t="s">
        <v>42</v>
      </c>
      <c r="F338" s="4" t="s">
        <v>43</v>
      </c>
      <c r="G338" s="4" t="s">
        <v>44</v>
      </c>
      <c r="H338" s="6" t="s">
        <v>27</v>
      </c>
      <c r="I338" s="7">
        <v>50.0</v>
      </c>
      <c r="J338" s="8">
        <v>175.0</v>
      </c>
      <c r="K338" s="9">
        <v>87500.0</v>
      </c>
      <c r="L338" s="9">
        <v>30624.999999999996</v>
      </c>
      <c r="M338" s="10">
        <v>0.35</v>
      </c>
      <c r="N338" s="4" t="s">
        <v>30</v>
      </c>
      <c r="O338" s="4" t="s">
        <v>29</v>
      </c>
      <c r="P338" s="4" t="s">
        <v>21</v>
      </c>
    </row>
    <row r="339" ht="14.25" customHeight="1">
      <c r="B339" s="4" t="s">
        <v>15</v>
      </c>
      <c r="C339" s="4">
        <v>1185732.0</v>
      </c>
      <c r="D339" s="5">
        <v>44400.0</v>
      </c>
      <c r="E339" s="4" t="s">
        <v>42</v>
      </c>
      <c r="F339" s="4" t="s">
        <v>43</v>
      </c>
      <c r="G339" s="4" t="s">
        <v>44</v>
      </c>
      <c r="H339" s="6" t="s">
        <v>28</v>
      </c>
      <c r="I339" s="7">
        <v>55.00000000000001</v>
      </c>
      <c r="J339" s="8">
        <v>250.0</v>
      </c>
      <c r="K339" s="9">
        <v>137500.00000000003</v>
      </c>
      <c r="L339" s="9">
        <v>68750.00000000001</v>
      </c>
      <c r="M339" s="10">
        <v>0.5</v>
      </c>
      <c r="N339" s="4" t="s">
        <v>30</v>
      </c>
      <c r="O339" s="4" t="s">
        <v>29</v>
      </c>
      <c r="P339" s="4" t="s">
        <v>21</v>
      </c>
    </row>
    <row r="340" ht="14.25" customHeight="1">
      <c r="B340" s="4" t="s">
        <v>15</v>
      </c>
      <c r="C340" s="4">
        <v>1185732.0</v>
      </c>
      <c r="D340" s="5">
        <v>44401.0</v>
      </c>
      <c r="E340" s="4" t="s">
        <v>42</v>
      </c>
      <c r="F340" s="4" t="s">
        <v>43</v>
      </c>
      <c r="G340" s="4" t="s">
        <v>44</v>
      </c>
      <c r="H340" s="6" t="s">
        <v>18</v>
      </c>
      <c r="I340" s="7">
        <v>60.0</v>
      </c>
      <c r="J340" s="8">
        <v>425.0</v>
      </c>
      <c r="K340" s="9">
        <v>255000.0</v>
      </c>
      <c r="L340" s="9">
        <v>102000.0</v>
      </c>
      <c r="M340" s="10">
        <v>0.4</v>
      </c>
      <c r="N340" s="4" t="s">
        <v>30</v>
      </c>
      <c r="O340" s="4" t="s">
        <v>20</v>
      </c>
      <c r="P340" s="4" t="s">
        <v>21</v>
      </c>
    </row>
    <row r="341" ht="14.25" customHeight="1">
      <c r="B341" s="4" t="s">
        <v>15</v>
      </c>
      <c r="C341" s="4">
        <v>1185732.0</v>
      </c>
      <c r="D341" s="5">
        <v>44402.0</v>
      </c>
      <c r="E341" s="4" t="s">
        <v>42</v>
      </c>
      <c r="F341" s="4" t="s">
        <v>43</v>
      </c>
      <c r="G341" s="4" t="s">
        <v>44</v>
      </c>
      <c r="H341" s="6" t="s">
        <v>22</v>
      </c>
      <c r="I341" s="7">
        <v>50.0</v>
      </c>
      <c r="J341" s="8">
        <v>250.0</v>
      </c>
      <c r="K341" s="9">
        <v>125000.0</v>
      </c>
      <c r="L341" s="9">
        <v>43750.0</v>
      </c>
      <c r="M341" s="10">
        <v>0.35</v>
      </c>
      <c r="N341" s="4" t="s">
        <v>30</v>
      </c>
      <c r="O341" s="4" t="s">
        <v>29</v>
      </c>
      <c r="P341" s="4" t="s">
        <v>21</v>
      </c>
    </row>
    <row r="342" ht="14.25" customHeight="1">
      <c r="B342" s="4" t="s">
        <v>15</v>
      </c>
      <c r="C342" s="4">
        <v>1185732.0</v>
      </c>
      <c r="D342" s="5">
        <v>44403.0</v>
      </c>
      <c r="E342" s="4" t="s">
        <v>42</v>
      </c>
      <c r="F342" s="4" t="s">
        <v>43</v>
      </c>
      <c r="G342" s="4" t="s">
        <v>44</v>
      </c>
      <c r="H342" s="6" t="s">
        <v>25</v>
      </c>
      <c r="I342" s="7">
        <v>50.0</v>
      </c>
      <c r="J342" s="8">
        <v>150.0</v>
      </c>
      <c r="K342" s="9">
        <v>75000.0</v>
      </c>
      <c r="L342" s="9">
        <v>26250.0</v>
      </c>
      <c r="M342" s="10">
        <v>0.35</v>
      </c>
      <c r="N342" s="4" t="s">
        <v>30</v>
      </c>
      <c r="O342" s="4" t="s">
        <v>23</v>
      </c>
      <c r="P342" s="4" t="s">
        <v>24</v>
      </c>
    </row>
    <row r="343" ht="14.25" customHeight="1">
      <c r="B343" s="4" t="s">
        <v>15</v>
      </c>
      <c r="C343" s="4">
        <v>1185732.0</v>
      </c>
      <c r="D343" s="5">
        <v>44404.0</v>
      </c>
      <c r="E343" s="4" t="s">
        <v>42</v>
      </c>
      <c r="F343" s="4" t="s">
        <v>43</v>
      </c>
      <c r="G343" s="4" t="s">
        <v>44</v>
      </c>
      <c r="H343" s="6" t="s">
        <v>26</v>
      </c>
      <c r="I343" s="7">
        <v>50.0</v>
      </c>
      <c r="J343" s="8">
        <v>125.0</v>
      </c>
      <c r="K343" s="9">
        <v>62500.0</v>
      </c>
      <c r="L343" s="9">
        <v>25000.0</v>
      </c>
      <c r="M343" s="10">
        <v>0.4</v>
      </c>
      <c r="N343" s="4" t="s">
        <v>30</v>
      </c>
      <c r="O343" s="4" t="s">
        <v>29</v>
      </c>
      <c r="P343" s="4" t="s">
        <v>24</v>
      </c>
    </row>
    <row r="344" ht="14.25" customHeight="1">
      <c r="B344" s="4" t="s">
        <v>15</v>
      </c>
      <c r="C344" s="4">
        <v>1185732.0</v>
      </c>
      <c r="D344" s="5">
        <v>44405.0</v>
      </c>
      <c r="E344" s="4" t="s">
        <v>42</v>
      </c>
      <c r="F344" s="4" t="s">
        <v>43</v>
      </c>
      <c r="G344" s="4" t="s">
        <v>44</v>
      </c>
      <c r="H344" s="6" t="s">
        <v>27</v>
      </c>
      <c r="I344" s="7">
        <v>60.0</v>
      </c>
      <c r="J344" s="8">
        <v>125.0</v>
      </c>
      <c r="K344" s="9">
        <v>75000.0</v>
      </c>
      <c r="L344" s="9">
        <v>26250.0</v>
      </c>
      <c r="M344" s="10">
        <v>0.35</v>
      </c>
      <c r="N344" s="4" t="s">
        <v>30</v>
      </c>
      <c r="O344" s="4" t="s">
        <v>29</v>
      </c>
      <c r="P344" s="4" t="s">
        <v>24</v>
      </c>
    </row>
    <row r="345" ht="14.25" customHeight="1">
      <c r="B345" s="4" t="s">
        <v>15</v>
      </c>
      <c r="C345" s="4">
        <v>1185732.0</v>
      </c>
      <c r="D345" s="5">
        <v>44406.0</v>
      </c>
      <c r="E345" s="4" t="s">
        <v>42</v>
      </c>
      <c r="F345" s="4" t="s">
        <v>43</v>
      </c>
      <c r="G345" s="4" t="s">
        <v>44</v>
      </c>
      <c r="H345" s="6" t="s">
        <v>28</v>
      </c>
      <c r="I345" s="7">
        <v>64.99999999999999</v>
      </c>
      <c r="J345" s="8">
        <v>250.0</v>
      </c>
      <c r="K345" s="9">
        <v>162499.99999999997</v>
      </c>
      <c r="L345" s="9">
        <v>81249.99999999999</v>
      </c>
      <c r="M345" s="10">
        <v>0.5</v>
      </c>
      <c r="N345" s="4" t="s">
        <v>30</v>
      </c>
      <c r="O345" s="4" t="s">
        <v>23</v>
      </c>
      <c r="P345" s="4" t="s">
        <v>21</v>
      </c>
    </row>
    <row r="346" ht="14.25" customHeight="1">
      <c r="B346" s="4" t="s">
        <v>15</v>
      </c>
      <c r="C346" s="4">
        <v>1185732.0</v>
      </c>
      <c r="D346" s="5">
        <v>44407.0</v>
      </c>
      <c r="E346" s="4" t="s">
        <v>42</v>
      </c>
      <c r="F346" s="4" t="s">
        <v>43</v>
      </c>
      <c r="G346" s="4" t="s">
        <v>44</v>
      </c>
      <c r="H346" s="6" t="s">
        <v>18</v>
      </c>
      <c r="I346" s="7">
        <v>60.0</v>
      </c>
      <c r="J346" s="8">
        <v>400.0</v>
      </c>
      <c r="K346" s="9">
        <v>240000.0</v>
      </c>
      <c r="L346" s="9">
        <v>96000.0</v>
      </c>
      <c r="M346" s="10">
        <v>0.4</v>
      </c>
      <c r="N346" s="4" t="s">
        <v>30</v>
      </c>
      <c r="O346" s="4" t="s">
        <v>20</v>
      </c>
      <c r="P346" s="4" t="s">
        <v>24</v>
      </c>
    </row>
    <row r="347" ht="14.25" customHeight="1">
      <c r="B347" s="4" t="s">
        <v>15</v>
      </c>
      <c r="C347" s="4">
        <v>1185732.0</v>
      </c>
      <c r="D347" s="5">
        <v>44408.0</v>
      </c>
      <c r="E347" s="4" t="s">
        <v>42</v>
      </c>
      <c r="F347" s="4" t="s">
        <v>43</v>
      </c>
      <c r="G347" s="4" t="s">
        <v>44</v>
      </c>
      <c r="H347" s="6" t="s">
        <v>22</v>
      </c>
      <c r="I347" s="7">
        <v>50.0</v>
      </c>
      <c r="J347" s="8">
        <v>250.0</v>
      </c>
      <c r="K347" s="9">
        <v>125000.0</v>
      </c>
      <c r="L347" s="9">
        <v>43750.0</v>
      </c>
      <c r="M347" s="10">
        <v>0.35</v>
      </c>
      <c r="N347" s="4" t="s">
        <v>30</v>
      </c>
      <c r="O347" s="4" t="s">
        <v>23</v>
      </c>
      <c r="P347" s="4" t="s">
        <v>21</v>
      </c>
    </row>
    <row r="348" ht="14.25" customHeight="1">
      <c r="B348" s="4" t="s">
        <v>15</v>
      </c>
      <c r="C348" s="4">
        <v>1185732.0</v>
      </c>
      <c r="D348" s="5">
        <v>44409.0</v>
      </c>
      <c r="E348" s="4" t="s">
        <v>42</v>
      </c>
      <c r="F348" s="4" t="s">
        <v>43</v>
      </c>
      <c r="G348" s="4" t="s">
        <v>44</v>
      </c>
      <c r="H348" s="6" t="s">
        <v>25</v>
      </c>
      <c r="I348" s="7">
        <v>50.0</v>
      </c>
      <c r="J348" s="8">
        <v>195.0</v>
      </c>
      <c r="K348" s="9">
        <v>97500.0</v>
      </c>
      <c r="L348" s="9">
        <v>34125.0</v>
      </c>
      <c r="M348" s="10">
        <v>0.35</v>
      </c>
      <c r="N348" s="4" t="s">
        <v>30</v>
      </c>
      <c r="O348" s="4" t="s">
        <v>29</v>
      </c>
      <c r="P348" s="4" t="s">
        <v>21</v>
      </c>
    </row>
    <row r="349" ht="14.25" customHeight="1">
      <c r="B349" s="4" t="s">
        <v>15</v>
      </c>
      <c r="C349" s="4">
        <v>1185732.0</v>
      </c>
      <c r="D349" s="5">
        <v>44410.0</v>
      </c>
      <c r="E349" s="4" t="s">
        <v>42</v>
      </c>
      <c r="F349" s="4" t="s">
        <v>43</v>
      </c>
      <c r="G349" s="4" t="s">
        <v>44</v>
      </c>
      <c r="H349" s="6" t="s">
        <v>26</v>
      </c>
      <c r="I349" s="7">
        <v>50.0</v>
      </c>
      <c r="J349" s="8">
        <v>175.0</v>
      </c>
      <c r="K349" s="9">
        <v>87500.0</v>
      </c>
      <c r="L349" s="9">
        <v>35000.0</v>
      </c>
      <c r="M349" s="10">
        <v>0.4</v>
      </c>
      <c r="N349" s="4" t="s">
        <v>30</v>
      </c>
      <c r="O349" s="4" t="s">
        <v>20</v>
      </c>
      <c r="P349" s="4" t="s">
        <v>21</v>
      </c>
    </row>
    <row r="350" ht="14.25" customHeight="1">
      <c r="B350" s="4" t="s">
        <v>15</v>
      </c>
      <c r="C350" s="4">
        <v>1185732.0</v>
      </c>
      <c r="D350" s="5">
        <v>44411.0</v>
      </c>
      <c r="E350" s="4" t="s">
        <v>42</v>
      </c>
      <c r="F350" s="4" t="s">
        <v>43</v>
      </c>
      <c r="G350" s="4" t="s">
        <v>44</v>
      </c>
      <c r="H350" s="6" t="s">
        <v>27</v>
      </c>
      <c r="I350" s="7">
        <v>60.0</v>
      </c>
      <c r="J350" s="8">
        <v>150.0</v>
      </c>
      <c r="K350" s="9">
        <v>90000.0</v>
      </c>
      <c r="L350" s="9">
        <v>31499.999999999996</v>
      </c>
      <c r="M350" s="10">
        <v>0.35</v>
      </c>
      <c r="N350" s="4" t="s">
        <v>30</v>
      </c>
      <c r="O350" s="4" t="s">
        <v>29</v>
      </c>
      <c r="P350" s="4" t="s">
        <v>24</v>
      </c>
    </row>
    <row r="351" ht="14.25" customHeight="1">
      <c r="B351" s="4" t="s">
        <v>15</v>
      </c>
      <c r="C351" s="4">
        <v>1185732.0</v>
      </c>
      <c r="D351" s="5">
        <v>44412.0</v>
      </c>
      <c r="E351" s="4" t="s">
        <v>42</v>
      </c>
      <c r="F351" s="4" t="s">
        <v>43</v>
      </c>
      <c r="G351" s="4" t="s">
        <v>44</v>
      </c>
      <c r="H351" s="6" t="s">
        <v>28</v>
      </c>
      <c r="I351" s="7">
        <v>64.99999999999999</v>
      </c>
      <c r="J351" s="8">
        <v>250.0</v>
      </c>
      <c r="K351" s="9">
        <v>162499.99999999997</v>
      </c>
      <c r="L351" s="9">
        <v>81249.99999999999</v>
      </c>
      <c r="M351" s="10">
        <v>0.5</v>
      </c>
      <c r="N351" s="4" t="s">
        <v>30</v>
      </c>
      <c r="O351" s="4" t="s">
        <v>23</v>
      </c>
      <c r="P351" s="4" t="s">
        <v>21</v>
      </c>
    </row>
    <row r="352" ht="14.25" customHeight="1">
      <c r="B352" s="4" t="s">
        <v>15</v>
      </c>
      <c r="C352" s="4">
        <v>1185732.0</v>
      </c>
      <c r="D352" s="5">
        <v>44413.0</v>
      </c>
      <c r="E352" s="4" t="s">
        <v>42</v>
      </c>
      <c r="F352" s="4" t="s">
        <v>43</v>
      </c>
      <c r="G352" s="4" t="s">
        <v>44</v>
      </c>
      <c r="H352" s="6" t="s">
        <v>18</v>
      </c>
      <c r="I352" s="7">
        <v>60.0</v>
      </c>
      <c r="J352" s="8">
        <v>500.0</v>
      </c>
      <c r="K352" s="9">
        <v>300000.0</v>
      </c>
      <c r="L352" s="9">
        <v>120000.0</v>
      </c>
      <c r="M352" s="10">
        <v>0.4</v>
      </c>
      <c r="N352" s="4" t="s">
        <v>30</v>
      </c>
      <c r="O352" s="4" t="s">
        <v>23</v>
      </c>
      <c r="P352" s="4" t="s">
        <v>21</v>
      </c>
    </row>
    <row r="353" ht="14.25" customHeight="1">
      <c r="B353" s="4" t="s">
        <v>15</v>
      </c>
      <c r="C353" s="4">
        <v>1185732.0</v>
      </c>
      <c r="D353" s="5">
        <v>44414.0</v>
      </c>
      <c r="E353" s="4" t="s">
        <v>42</v>
      </c>
      <c r="F353" s="4" t="s">
        <v>43</v>
      </c>
      <c r="G353" s="4" t="s">
        <v>44</v>
      </c>
      <c r="H353" s="6" t="s">
        <v>22</v>
      </c>
      <c r="I353" s="7">
        <v>50.0</v>
      </c>
      <c r="J353" s="8">
        <v>300.0</v>
      </c>
      <c r="K353" s="9">
        <v>150000.0</v>
      </c>
      <c r="L353" s="9">
        <v>52500.0</v>
      </c>
      <c r="M353" s="10">
        <v>0.35</v>
      </c>
      <c r="N353" s="4" t="s">
        <v>30</v>
      </c>
      <c r="O353" s="4" t="s">
        <v>23</v>
      </c>
      <c r="P353" s="4" t="s">
        <v>21</v>
      </c>
    </row>
    <row r="354" ht="14.25" customHeight="1">
      <c r="B354" s="4" t="s">
        <v>15</v>
      </c>
      <c r="C354" s="4">
        <v>1185732.0</v>
      </c>
      <c r="D354" s="5">
        <v>44415.0</v>
      </c>
      <c r="E354" s="4" t="s">
        <v>42</v>
      </c>
      <c r="F354" s="4" t="s">
        <v>43</v>
      </c>
      <c r="G354" s="4" t="s">
        <v>44</v>
      </c>
      <c r="H354" s="6" t="s">
        <v>25</v>
      </c>
      <c r="I354" s="7">
        <v>50.0</v>
      </c>
      <c r="J354" s="8">
        <v>250.0</v>
      </c>
      <c r="K354" s="9">
        <v>125000.0</v>
      </c>
      <c r="L354" s="9">
        <v>43750.0</v>
      </c>
      <c r="M354" s="10">
        <v>0.35</v>
      </c>
      <c r="N354" s="4" t="s">
        <v>30</v>
      </c>
      <c r="O354" s="4" t="s">
        <v>29</v>
      </c>
      <c r="P354" s="4" t="s">
        <v>21</v>
      </c>
    </row>
    <row r="355" ht="14.25" customHeight="1">
      <c r="B355" s="4" t="s">
        <v>15</v>
      </c>
      <c r="C355" s="4">
        <v>1185732.0</v>
      </c>
      <c r="D355" s="5">
        <v>44416.0</v>
      </c>
      <c r="E355" s="4" t="s">
        <v>42</v>
      </c>
      <c r="F355" s="4" t="s">
        <v>43</v>
      </c>
      <c r="G355" s="4" t="s">
        <v>44</v>
      </c>
      <c r="H355" s="6" t="s">
        <v>26</v>
      </c>
      <c r="I355" s="7">
        <v>50.0</v>
      </c>
      <c r="J355" s="8">
        <v>200.0</v>
      </c>
      <c r="K355" s="9">
        <v>100000.0</v>
      </c>
      <c r="L355" s="9">
        <v>40000.0</v>
      </c>
      <c r="M355" s="10">
        <v>0.4</v>
      </c>
      <c r="N355" s="4" t="s">
        <v>30</v>
      </c>
      <c r="O355" s="4" t="s">
        <v>23</v>
      </c>
      <c r="P355" s="4" t="s">
        <v>24</v>
      </c>
    </row>
    <row r="356" ht="14.25" customHeight="1">
      <c r="B356" s="4" t="s">
        <v>15</v>
      </c>
      <c r="C356" s="4">
        <v>1185732.0</v>
      </c>
      <c r="D356" s="5">
        <v>44417.0</v>
      </c>
      <c r="E356" s="4" t="s">
        <v>42</v>
      </c>
      <c r="F356" s="4" t="s">
        <v>43</v>
      </c>
      <c r="G356" s="4" t="s">
        <v>44</v>
      </c>
      <c r="H356" s="6" t="s">
        <v>27</v>
      </c>
      <c r="I356" s="7">
        <v>60.0</v>
      </c>
      <c r="J356" s="8">
        <v>200.0</v>
      </c>
      <c r="K356" s="9">
        <v>120000.0</v>
      </c>
      <c r="L356" s="9">
        <v>42000.0</v>
      </c>
      <c r="M356" s="10">
        <v>0.35</v>
      </c>
      <c r="N356" s="4" t="s">
        <v>30</v>
      </c>
      <c r="O356" s="4" t="s">
        <v>29</v>
      </c>
      <c r="P356" s="4" t="s">
        <v>24</v>
      </c>
    </row>
    <row r="357" ht="14.25" customHeight="1">
      <c r="B357" s="4" t="s">
        <v>15</v>
      </c>
      <c r="C357" s="4">
        <v>1185732.0</v>
      </c>
      <c r="D357" s="5">
        <v>44418.0</v>
      </c>
      <c r="E357" s="4" t="s">
        <v>42</v>
      </c>
      <c r="F357" s="4" t="s">
        <v>43</v>
      </c>
      <c r="G357" s="4" t="s">
        <v>44</v>
      </c>
      <c r="H357" s="6" t="s">
        <v>28</v>
      </c>
      <c r="I357" s="7">
        <v>64.99999999999999</v>
      </c>
      <c r="J357" s="8">
        <v>300.0</v>
      </c>
      <c r="K357" s="9">
        <v>194999.99999999997</v>
      </c>
      <c r="L357" s="9">
        <v>97499.99999999999</v>
      </c>
      <c r="M357" s="10">
        <v>0.5</v>
      </c>
      <c r="N357" s="4" t="s">
        <v>30</v>
      </c>
      <c r="O357" s="4" t="s">
        <v>23</v>
      </c>
      <c r="P357" s="4" t="s">
        <v>21</v>
      </c>
    </row>
    <row r="358" ht="14.25" customHeight="1">
      <c r="B358" s="4" t="s">
        <v>32</v>
      </c>
      <c r="C358" s="4">
        <v>1197831.0</v>
      </c>
      <c r="D358" s="5">
        <v>44419.0</v>
      </c>
      <c r="E358" s="4" t="s">
        <v>42</v>
      </c>
      <c r="F358" s="4" t="s">
        <v>43</v>
      </c>
      <c r="G358" s="4" t="s">
        <v>44</v>
      </c>
      <c r="H358" s="6" t="s">
        <v>18</v>
      </c>
      <c r="I358" s="7">
        <v>20.0</v>
      </c>
      <c r="J358" s="8">
        <v>725.0</v>
      </c>
      <c r="K358" s="9">
        <v>145000.0</v>
      </c>
      <c r="L358" s="9">
        <v>43500.0</v>
      </c>
      <c r="M358" s="10">
        <v>0.3</v>
      </c>
      <c r="N358" s="4" t="s">
        <v>30</v>
      </c>
      <c r="O358" s="4" t="s">
        <v>29</v>
      </c>
      <c r="P358" s="4" t="s">
        <v>24</v>
      </c>
    </row>
    <row r="359" ht="14.25" customHeight="1">
      <c r="B359" s="4" t="s">
        <v>32</v>
      </c>
      <c r="C359" s="4">
        <v>1197831.0</v>
      </c>
      <c r="D359" s="5">
        <v>44420.0</v>
      </c>
      <c r="E359" s="4" t="s">
        <v>42</v>
      </c>
      <c r="F359" s="4" t="s">
        <v>43</v>
      </c>
      <c r="G359" s="4" t="s">
        <v>44</v>
      </c>
      <c r="H359" s="6" t="s">
        <v>22</v>
      </c>
      <c r="I359" s="7">
        <v>30.0</v>
      </c>
      <c r="J359" s="8">
        <v>725.0</v>
      </c>
      <c r="K359" s="9">
        <v>217500.0</v>
      </c>
      <c r="L359" s="9">
        <v>65250.0</v>
      </c>
      <c r="M359" s="10">
        <v>0.3</v>
      </c>
      <c r="N359" s="4" t="s">
        <v>30</v>
      </c>
      <c r="O359" s="4" t="s">
        <v>23</v>
      </c>
      <c r="P359" s="4" t="s">
        <v>24</v>
      </c>
    </row>
    <row r="360" ht="14.25" customHeight="1">
      <c r="B360" s="4" t="s">
        <v>32</v>
      </c>
      <c r="C360" s="4">
        <v>1197831.0</v>
      </c>
      <c r="D360" s="5">
        <v>44421.0</v>
      </c>
      <c r="E360" s="4" t="s">
        <v>42</v>
      </c>
      <c r="F360" s="4" t="s">
        <v>43</v>
      </c>
      <c r="G360" s="4" t="s">
        <v>44</v>
      </c>
      <c r="H360" s="6" t="s">
        <v>25</v>
      </c>
      <c r="I360" s="7">
        <v>30.0</v>
      </c>
      <c r="J360" s="8">
        <v>525.0</v>
      </c>
      <c r="K360" s="9">
        <v>157500.0</v>
      </c>
      <c r="L360" s="9">
        <v>47250.0</v>
      </c>
      <c r="M360" s="10">
        <v>0.3</v>
      </c>
      <c r="N360" s="4" t="s">
        <v>30</v>
      </c>
      <c r="O360" s="4" t="s">
        <v>29</v>
      </c>
      <c r="P360" s="4" t="s">
        <v>24</v>
      </c>
    </row>
    <row r="361" ht="14.25" customHeight="1">
      <c r="B361" s="4" t="s">
        <v>32</v>
      </c>
      <c r="C361" s="4">
        <v>1197831.0</v>
      </c>
      <c r="D361" s="5">
        <v>44422.0</v>
      </c>
      <c r="E361" s="4" t="s">
        <v>42</v>
      </c>
      <c r="F361" s="4" t="s">
        <v>43</v>
      </c>
      <c r="G361" s="4" t="s">
        <v>44</v>
      </c>
      <c r="H361" s="6" t="s">
        <v>26</v>
      </c>
      <c r="I361" s="7">
        <v>35.0</v>
      </c>
      <c r="J361" s="8">
        <v>525.0</v>
      </c>
      <c r="K361" s="9">
        <v>183750.0</v>
      </c>
      <c r="L361" s="9">
        <v>73500.0</v>
      </c>
      <c r="M361" s="10">
        <v>0.4</v>
      </c>
      <c r="N361" s="4" t="s">
        <v>30</v>
      </c>
      <c r="O361" s="4" t="s">
        <v>29</v>
      </c>
      <c r="P361" s="4" t="s">
        <v>24</v>
      </c>
    </row>
    <row r="362" ht="14.25" customHeight="1">
      <c r="B362" s="4" t="s">
        <v>32</v>
      </c>
      <c r="C362" s="4">
        <v>1197831.0</v>
      </c>
      <c r="D362" s="5">
        <v>44423.0</v>
      </c>
      <c r="E362" s="4" t="s">
        <v>33</v>
      </c>
      <c r="F362" s="4" t="s">
        <v>34</v>
      </c>
      <c r="G362" s="4" t="s">
        <v>45</v>
      </c>
      <c r="H362" s="6" t="s">
        <v>27</v>
      </c>
      <c r="I362" s="7">
        <v>40.0</v>
      </c>
      <c r="J362" s="8">
        <v>375.0</v>
      </c>
      <c r="K362" s="9">
        <v>150000.0</v>
      </c>
      <c r="L362" s="9">
        <v>37500.0</v>
      </c>
      <c r="M362" s="10">
        <v>0.25</v>
      </c>
      <c r="N362" s="4" t="s">
        <v>30</v>
      </c>
      <c r="O362" s="4" t="s">
        <v>23</v>
      </c>
      <c r="P362" s="4" t="s">
        <v>21</v>
      </c>
    </row>
    <row r="363" ht="14.25" customHeight="1">
      <c r="B363" s="4" t="s">
        <v>32</v>
      </c>
      <c r="C363" s="4">
        <v>1197831.0</v>
      </c>
      <c r="D363" s="5">
        <v>44424.0</v>
      </c>
      <c r="E363" s="4" t="s">
        <v>33</v>
      </c>
      <c r="F363" s="4" t="s">
        <v>34</v>
      </c>
      <c r="G363" s="4" t="s">
        <v>45</v>
      </c>
      <c r="H363" s="6" t="s">
        <v>28</v>
      </c>
      <c r="I363" s="7">
        <v>35.0</v>
      </c>
      <c r="J363" s="8">
        <v>525.0</v>
      </c>
      <c r="K363" s="9">
        <v>183750.0</v>
      </c>
      <c r="L363" s="9">
        <v>82687.5</v>
      </c>
      <c r="M363" s="10">
        <v>0.45</v>
      </c>
      <c r="N363" s="4" t="s">
        <v>30</v>
      </c>
      <c r="O363" s="4" t="s">
        <v>20</v>
      </c>
      <c r="P363" s="4" t="s">
        <v>24</v>
      </c>
    </row>
    <row r="364" ht="14.25" customHeight="1">
      <c r="B364" s="4" t="s">
        <v>32</v>
      </c>
      <c r="C364" s="4">
        <v>1197831.0</v>
      </c>
      <c r="D364" s="5">
        <v>44425.0</v>
      </c>
      <c r="E364" s="4" t="s">
        <v>33</v>
      </c>
      <c r="F364" s="4" t="s">
        <v>34</v>
      </c>
      <c r="G364" s="4" t="s">
        <v>45</v>
      </c>
      <c r="H364" s="6" t="s">
        <v>18</v>
      </c>
      <c r="I364" s="7">
        <v>25.0</v>
      </c>
      <c r="J364" s="8">
        <v>675.0</v>
      </c>
      <c r="K364" s="9">
        <v>168750.0</v>
      </c>
      <c r="L364" s="9">
        <v>50625.0</v>
      </c>
      <c r="M364" s="10">
        <v>0.3</v>
      </c>
      <c r="N364" s="4" t="s">
        <v>30</v>
      </c>
      <c r="O364" s="4" t="s">
        <v>23</v>
      </c>
      <c r="P364" s="4" t="s">
        <v>21</v>
      </c>
    </row>
    <row r="365" ht="14.25" customHeight="1">
      <c r="B365" s="4" t="s">
        <v>32</v>
      </c>
      <c r="C365" s="4">
        <v>1197831.0</v>
      </c>
      <c r="D365" s="5">
        <v>44426.0</v>
      </c>
      <c r="E365" s="4" t="s">
        <v>33</v>
      </c>
      <c r="F365" s="4" t="s">
        <v>34</v>
      </c>
      <c r="G365" s="4" t="s">
        <v>45</v>
      </c>
      <c r="H365" s="6" t="s">
        <v>22</v>
      </c>
      <c r="I365" s="7">
        <v>35.0</v>
      </c>
      <c r="J365" s="8">
        <v>650.0</v>
      </c>
      <c r="K365" s="9">
        <v>227500.0</v>
      </c>
      <c r="L365" s="9">
        <v>68250.0</v>
      </c>
      <c r="M365" s="10">
        <v>0.3</v>
      </c>
      <c r="N365" s="4" t="s">
        <v>30</v>
      </c>
      <c r="O365" s="4" t="s">
        <v>20</v>
      </c>
      <c r="P365" s="4" t="s">
        <v>24</v>
      </c>
    </row>
    <row r="366" ht="14.25" customHeight="1">
      <c r="B366" s="4" t="s">
        <v>32</v>
      </c>
      <c r="C366" s="4">
        <v>1197831.0</v>
      </c>
      <c r="D366" s="5">
        <v>44427.0</v>
      </c>
      <c r="E366" s="4" t="s">
        <v>33</v>
      </c>
      <c r="F366" s="4" t="s">
        <v>34</v>
      </c>
      <c r="G366" s="4" t="s">
        <v>45</v>
      </c>
      <c r="H366" s="6" t="s">
        <v>25</v>
      </c>
      <c r="I366" s="7">
        <v>35.0</v>
      </c>
      <c r="J366" s="8">
        <v>475.0</v>
      </c>
      <c r="K366" s="9">
        <v>166250.0</v>
      </c>
      <c r="L366" s="9">
        <v>49875.0</v>
      </c>
      <c r="M366" s="10">
        <v>0.3</v>
      </c>
      <c r="N366" s="4" t="s">
        <v>30</v>
      </c>
      <c r="O366" s="4" t="s">
        <v>20</v>
      </c>
      <c r="P366" s="4" t="s">
        <v>21</v>
      </c>
    </row>
    <row r="367" ht="14.25" customHeight="1">
      <c r="B367" s="4" t="s">
        <v>32</v>
      </c>
      <c r="C367" s="4">
        <v>1197831.0</v>
      </c>
      <c r="D367" s="5">
        <v>44428.0</v>
      </c>
      <c r="E367" s="4" t="s">
        <v>33</v>
      </c>
      <c r="F367" s="4" t="s">
        <v>34</v>
      </c>
      <c r="G367" s="4" t="s">
        <v>45</v>
      </c>
      <c r="H367" s="6" t="s">
        <v>26</v>
      </c>
      <c r="I367" s="7">
        <v>35.0</v>
      </c>
      <c r="J367" s="8">
        <v>425.0</v>
      </c>
      <c r="K367" s="9">
        <v>148750.0</v>
      </c>
      <c r="L367" s="9">
        <v>59500.0</v>
      </c>
      <c r="M367" s="10">
        <v>0.4</v>
      </c>
      <c r="N367" s="4" t="s">
        <v>30</v>
      </c>
      <c r="O367" s="4" t="s">
        <v>29</v>
      </c>
      <c r="P367" s="4" t="s">
        <v>24</v>
      </c>
    </row>
    <row r="368" ht="14.25" customHeight="1">
      <c r="B368" s="4" t="s">
        <v>32</v>
      </c>
      <c r="C368" s="4">
        <v>1197831.0</v>
      </c>
      <c r="D368" s="5">
        <v>44429.0</v>
      </c>
      <c r="E368" s="4" t="s">
        <v>33</v>
      </c>
      <c r="F368" s="4" t="s">
        <v>34</v>
      </c>
      <c r="G368" s="4" t="s">
        <v>45</v>
      </c>
      <c r="H368" s="6" t="s">
        <v>27</v>
      </c>
      <c r="I368" s="7">
        <v>40.0</v>
      </c>
      <c r="J368" s="8">
        <v>300.0</v>
      </c>
      <c r="K368" s="9">
        <v>120000.0</v>
      </c>
      <c r="L368" s="9">
        <v>30000.0</v>
      </c>
      <c r="M368" s="10">
        <v>0.25</v>
      </c>
      <c r="N368" s="4" t="s">
        <v>30</v>
      </c>
      <c r="O368" s="4" t="s">
        <v>20</v>
      </c>
      <c r="P368" s="4" t="s">
        <v>21</v>
      </c>
    </row>
    <row r="369" ht="14.25" customHeight="1">
      <c r="B369" s="4" t="s">
        <v>32</v>
      </c>
      <c r="C369" s="4">
        <v>1197831.0</v>
      </c>
      <c r="D369" s="5">
        <v>44430.0</v>
      </c>
      <c r="E369" s="4" t="s">
        <v>33</v>
      </c>
      <c r="F369" s="4" t="s">
        <v>34</v>
      </c>
      <c r="G369" s="4" t="s">
        <v>45</v>
      </c>
      <c r="H369" s="6" t="s">
        <v>28</v>
      </c>
      <c r="I369" s="7">
        <v>35.0</v>
      </c>
      <c r="J369" s="8">
        <v>500.0</v>
      </c>
      <c r="K369" s="9">
        <v>175000.0</v>
      </c>
      <c r="L369" s="9">
        <v>78750.0</v>
      </c>
      <c r="M369" s="10">
        <v>0.45</v>
      </c>
      <c r="N369" s="4" t="s">
        <v>30</v>
      </c>
      <c r="O369" s="4" t="s">
        <v>20</v>
      </c>
      <c r="P369" s="4" t="s">
        <v>24</v>
      </c>
    </row>
    <row r="370" ht="14.25" customHeight="1">
      <c r="B370" s="4" t="s">
        <v>32</v>
      </c>
      <c r="C370" s="4">
        <v>1197831.0</v>
      </c>
      <c r="D370" s="5">
        <v>44431.0</v>
      </c>
      <c r="E370" s="4" t="s">
        <v>33</v>
      </c>
      <c r="F370" s="4" t="s">
        <v>34</v>
      </c>
      <c r="G370" s="4" t="s">
        <v>45</v>
      </c>
      <c r="H370" s="6" t="s">
        <v>18</v>
      </c>
      <c r="I370" s="7">
        <v>30.0</v>
      </c>
      <c r="J370" s="8">
        <v>675.0</v>
      </c>
      <c r="K370" s="9">
        <v>202500.0</v>
      </c>
      <c r="L370" s="9">
        <v>70875.0</v>
      </c>
      <c r="M370" s="10">
        <v>0.35</v>
      </c>
      <c r="N370" s="4" t="s">
        <v>30</v>
      </c>
      <c r="O370" s="4" t="s">
        <v>23</v>
      </c>
      <c r="P370" s="4" t="s">
        <v>24</v>
      </c>
    </row>
    <row r="371" ht="14.25" customHeight="1">
      <c r="B371" s="4" t="s">
        <v>32</v>
      </c>
      <c r="C371" s="4">
        <v>1197831.0</v>
      </c>
      <c r="D371" s="5">
        <v>44432.0</v>
      </c>
      <c r="E371" s="4" t="s">
        <v>33</v>
      </c>
      <c r="F371" s="4" t="s">
        <v>34</v>
      </c>
      <c r="G371" s="4" t="s">
        <v>45</v>
      </c>
      <c r="H371" s="6" t="s">
        <v>22</v>
      </c>
      <c r="I371" s="7">
        <v>40.0</v>
      </c>
      <c r="J371" s="8">
        <v>675.0</v>
      </c>
      <c r="K371" s="9">
        <v>270000.0</v>
      </c>
      <c r="L371" s="9">
        <v>94500.0</v>
      </c>
      <c r="M371" s="10">
        <v>0.35</v>
      </c>
      <c r="N371" s="4" t="s">
        <v>30</v>
      </c>
      <c r="O371" s="4" t="s">
        <v>20</v>
      </c>
      <c r="P371" s="4" t="s">
        <v>24</v>
      </c>
    </row>
    <row r="372" ht="14.25" customHeight="1">
      <c r="B372" s="4" t="s">
        <v>32</v>
      </c>
      <c r="C372" s="4">
        <v>1197831.0</v>
      </c>
      <c r="D372" s="5">
        <v>44433.0</v>
      </c>
      <c r="E372" s="4" t="s">
        <v>33</v>
      </c>
      <c r="F372" s="4" t="s">
        <v>34</v>
      </c>
      <c r="G372" s="4" t="s">
        <v>45</v>
      </c>
      <c r="H372" s="6" t="s">
        <v>25</v>
      </c>
      <c r="I372" s="7">
        <v>30.0</v>
      </c>
      <c r="J372" s="8">
        <v>500.0</v>
      </c>
      <c r="K372" s="9">
        <v>150000.0</v>
      </c>
      <c r="L372" s="9">
        <v>52500.0</v>
      </c>
      <c r="M372" s="10">
        <v>0.35</v>
      </c>
      <c r="N372" s="4" t="s">
        <v>30</v>
      </c>
      <c r="O372" s="4" t="s">
        <v>20</v>
      </c>
      <c r="P372" s="4" t="s">
        <v>21</v>
      </c>
    </row>
    <row r="373" ht="14.25" customHeight="1">
      <c r="B373" s="4" t="s">
        <v>32</v>
      </c>
      <c r="C373" s="4">
        <v>1197831.0</v>
      </c>
      <c r="D373" s="5">
        <v>44434.0</v>
      </c>
      <c r="E373" s="4" t="s">
        <v>33</v>
      </c>
      <c r="F373" s="4" t="s">
        <v>34</v>
      </c>
      <c r="G373" s="4" t="s">
        <v>45</v>
      </c>
      <c r="H373" s="6" t="s">
        <v>26</v>
      </c>
      <c r="I373" s="7">
        <v>35.0</v>
      </c>
      <c r="J373" s="8">
        <v>400.0</v>
      </c>
      <c r="K373" s="9">
        <v>140000.0</v>
      </c>
      <c r="L373" s="9">
        <v>63000.0</v>
      </c>
      <c r="M373" s="10">
        <v>0.45</v>
      </c>
      <c r="N373" s="4" t="s">
        <v>30</v>
      </c>
      <c r="O373" s="4" t="s">
        <v>20</v>
      </c>
      <c r="P373" s="4" t="s">
        <v>24</v>
      </c>
    </row>
    <row r="374" ht="14.25" customHeight="1">
      <c r="B374" s="4" t="s">
        <v>32</v>
      </c>
      <c r="C374" s="4">
        <v>1197831.0</v>
      </c>
      <c r="D374" s="5">
        <v>44435.0</v>
      </c>
      <c r="E374" s="4" t="s">
        <v>33</v>
      </c>
      <c r="F374" s="4" t="s">
        <v>34</v>
      </c>
      <c r="G374" s="4" t="s">
        <v>45</v>
      </c>
      <c r="H374" s="6" t="s">
        <v>27</v>
      </c>
      <c r="I374" s="7">
        <v>40.0</v>
      </c>
      <c r="J374" s="8">
        <v>300.0</v>
      </c>
      <c r="K374" s="9">
        <v>120000.0</v>
      </c>
      <c r="L374" s="9">
        <v>36000.0</v>
      </c>
      <c r="M374" s="10">
        <v>0.3</v>
      </c>
      <c r="N374" s="4" t="s">
        <v>30</v>
      </c>
      <c r="O374" s="4" t="s">
        <v>20</v>
      </c>
      <c r="P374" s="4" t="s">
        <v>24</v>
      </c>
    </row>
    <row r="375" ht="14.25" customHeight="1">
      <c r="B375" s="4" t="s">
        <v>32</v>
      </c>
      <c r="C375" s="4">
        <v>1197831.0</v>
      </c>
      <c r="D375" s="5">
        <v>44436.0</v>
      </c>
      <c r="E375" s="4" t="s">
        <v>33</v>
      </c>
      <c r="F375" s="4" t="s">
        <v>34</v>
      </c>
      <c r="G375" s="4" t="s">
        <v>45</v>
      </c>
      <c r="H375" s="6" t="s">
        <v>28</v>
      </c>
      <c r="I375" s="7">
        <v>35.0</v>
      </c>
      <c r="J375" s="8">
        <v>450.0</v>
      </c>
      <c r="K375" s="9">
        <v>157500.0</v>
      </c>
      <c r="L375" s="9">
        <v>78750.0</v>
      </c>
      <c r="M375" s="10">
        <v>0.5</v>
      </c>
      <c r="N375" s="4" t="s">
        <v>30</v>
      </c>
      <c r="O375" s="4" t="s">
        <v>20</v>
      </c>
      <c r="P375" s="4" t="s">
        <v>24</v>
      </c>
    </row>
    <row r="376" ht="14.25" customHeight="1">
      <c r="B376" s="4" t="s">
        <v>32</v>
      </c>
      <c r="C376" s="4">
        <v>1197831.0</v>
      </c>
      <c r="D376" s="5">
        <v>44437.0</v>
      </c>
      <c r="E376" s="4" t="s">
        <v>33</v>
      </c>
      <c r="F376" s="4" t="s">
        <v>34</v>
      </c>
      <c r="G376" s="4" t="s">
        <v>45</v>
      </c>
      <c r="H376" s="6" t="s">
        <v>18</v>
      </c>
      <c r="I376" s="7">
        <v>20.0</v>
      </c>
      <c r="J376" s="8">
        <v>700.0</v>
      </c>
      <c r="K376" s="9">
        <v>140000.0</v>
      </c>
      <c r="L376" s="9">
        <v>49000.0</v>
      </c>
      <c r="M376" s="10">
        <v>0.35</v>
      </c>
      <c r="N376" s="4" t="s">
        <v>30</v>
      </c>
      <c r="O376" s="4" t="s">
        <v>20</v>
      </c>
      <c r="P376" s="4" t="s">
        <v>21</v>
      </c>
    </row>
    <row r="377" ht="14.25" customHeight="1">
      <c r="B377" s="4" t="s">
        <v>32</v>
      </c>
      <c r="C377" s="4">
        <v>1197831.0</v>
      </c>
      <c r="D377" s="5">
        <v>44438.0</v>
      </c>
      <c r="E377" s="4" t="s">
        <v>33</v>
      </c>
      <c r="F377" s="4" t="s">
        <v>34</v>
      </c>
      <c r="G377" s="4" t="s">
        <v>45</v>
      </c>
      <c r="H377" s="6" t="s">
        <v>22</v>
      </c>
      <c r="I377" s="7">
        <v>30.000000000000004</v>
      </c>
      <c r="J377" s="8">
        <v>700.0</v>
      </c>
      <c r="K377" s="9">
        <v>210000.00000000003</v>
      </c>
      <c r="L377" s="9">
        <v>73500.0</v>
      </c>
      <c r="M377" s="10">
        <v>0.35</v>
      </c>
      <c r="N377" s="4" t="s">
        <v>30</v>
      </c>
      <c r="O377" s="4" t="s">
        <v>29</v>
      </c>
      <c r="P377" s="4" t="s">
        <v>24</v>
      </c>
    </row>
    <row r="378" ht="14.25" customHeight="1">
      <c r="B378" s="4" t="s">
        <v>32</v>
      </c>
      <c r="C378" s="4">
        <v>1197831.0</v>
      </c>
      <c r="D378" s="5">
        <v>44439.0</v>
      </c>
      <c r="E378" s="4" t="s">
        <v>33</v>
      </c>
      <c r="F378" s="4" t="s">
        <v>34</v>
      </c>
      <c r="G378" s="4" t="s">
        <v>45</v>
      </c>
      <c r="H378" s="6" t="s">
        <v>25</v>
      </c>
      <c r="I378" s="7">
        <v>24.999999999999996</v>
      </c>
      <c r="J378" s="8">
        <v>525.0</v>
      </c>
      <c r="K378" s="9">
        <v>131249.99999999997</v>
      </c>
      <c r="L378" s="9">
        <v>45937.499999999985</v>
      </c>
      <c r="M378" s="10">
        <v>0.35</v>
      </c>
      <c r="N378" s="4" t="s">
        <v>30</v>
      </c>
      <c r="O378" s="4" t="s">
        <v>23</v>
      </c>
      <c r="P378" s="4" t="s">
        <v>21</v>
      </c>
    </row>
    <row r="379" ht="14.25" customHeight="1">
      <c r="B379" s="4" t="s">
        <v>32</v>
      </c>
      <c r="C379" s="4">
        <v>1197831.0</v>
      </c>
      <c r="D379" s="5">
        <v>44440.0</v>
      </c>
      <c r="E379" s="4" t="s">
        <v>33</v>
      </c>
      <c r="F379" s="4" t="s">
        <v>34</v>
      </c>
      <c r="G379" s="4" t="s">
        <v>45</v>
      </c>
      <c r="H379" s="6" t="s">
        <v>26</v>
      </c>
      <c r="I379" s="7">
        <v>30.000000000000004</v>
      </c>
      <c r="J379" s="8">
        <v>425.0</v>
      </c>
      <c r="K379" s="9">
        <v>127500.00000000001</v>
      </c>
      <c r="L379" s="9">
        <v>57375.00000000001</v>
      </c>
      <c r="M379" s="10">
        <v>0.45</v>
      </c>
      <c r="N379" s="4" t="s">
        <v>30</v>
      </c>
      <c r="O379" s="4" t="s">
        <v>20</v>
      </c>
      <c r="P379" s="4" t="s">
        <v>24</v>
      </c>
    </row>
    <row r="380" ht="14.25" customHeight="1">
      <c r="B380" s="4" t="s">
        <v>32</v>
      </c>
      <c r="C380" s="4">
        <v>1197831.0</v>
      </c>
      <c r="D380" s="5">
        <v>44441.0</v>
      </c>
      <c r="E380" s="4" t="s">
        <v>33</v>
      </c>
      <c r="F380" s="4" t="s">
        <v>34</v>
      </c>
      <c r="G380" s="4" t="s">
        <v>45</v>
      </c>
      <c r="H380" s="6" t="s">
        <v>27</v>
      </c>
      <c r="I380" s="7">
        <v>35.0</v>
      </c>
      <c r="J380" s="8">
        <v>325.0</v>
      </c>
      <c r="K380" s="9">
        <v>113750.0</v>
      </c>
      <c r="L380" s="9">
        <v>34125.0</v>
      </c>
      <c r="M380" s="10">
        <v>0.3</v>
      </c>
      <c r="N380" s="4" t="s">
        <v>30</v>
      </c>
      <c r="O380" s="4" t="s">
        <v>29</v>
      </c>
      <c r="P380" s="4" t="s">
        <v>24</v>
      </c>
    </row>
    <row r="381" ht="14.25" customHeight="1">
      <c r="B381" s="4" t="s">
        <v>32</v>
      </c>
      <c r="C381" s="4">
        <v>1197831.0</v>
      </c>
      <c r="D381" s="5">
        <v>44442.0</v>
      </c>
      <c r="E381" s="4" t="s">
        <v>33</v>
      </c>
      <c r="F381" s="4" t="s">
        <v>34</v>
      </c>
      <c r="G381" s="4" t="s">
        <v>45</v>
      </c>
      <c r="H381" s="6" t="s">
        <v>28</v>
      </c>
      <c r="I381" s="7">
        <v>30.000000000000004</v>
      </c>
      <c r="J381" s="8">
        <v>600.0</v>
      </c>
      <c r="K381" s="9">
        <v>180000.00000000003</v>
      </c>
      <c r="L381" s="9">
        <v>90000.00000000001</v>
      </c>
      <c r="M381" s="10">
        <v>0.5</v>
      </c>
      <c r="N381" s="4" t="s">
        <v>30</v>
      </c>
      <c r="O381" s="4" t="s">
        <v>29</v>
      </c>
      <c r="P381" s="4" t="s">
        <v>24</v>
      </c>
    </row>
    <row r="382" ht="14.25" customHeight="1">
      <c r="B382" s="4" t="s">
        <v>32</v>
      </c>
      <c r="C382" s="4">
        <v>1197831.0</v>
      </c>
      <c r="D382" s="5">
        <v>44443.0</v>
      </c>
      <c r="E382" s="4" t="s">
        <v>33</v>
      </c>
      <c r="F382" s="4" t="s">
        <v>34</v>
      </c>
      <c r="G382" s="4" t="s">
        <v>45</v>
      </c>
      <c r="H382" s="6" t="s">
        <v>18</v>
      </c>
      <c r="I382" s="7">
        <v>20.0</v>
      </c>
      <c r="J382" s="8">
        <v>750.0</v>
      </c>
      <c r="K382" s="9">
        <v>150000.0</v>
      </c>
      <c r="L382" s="9">
        <v>52500.0</v>
      </c>
      <c r="M382" s="10">
        <v>0.35</v>
      </c>
      <c r="N382" s="4" t="s">
        <v>30</v>
      </c>
      <c r="O382" s="4" t="s">
        <v>23</v>
      </c>
      <c r="P382" s="4" t="s">
        <v>21</v>
      </c>
    </row>
    <row r="383" ht="14.25" customHeight="1">
      <c r="B383" s="4" t="s">
        <v>32</v>
      </c>
      <c r="C383" s="4">
        <v>1197831.0</v>
      </c>
      <c r="D383" s="5">
        <v>44444.0</v>
      </c>
      <c r="E383" s="4" t="s">
        <v>33</v>
      </c>
      <c r="F383" s="4" t="s">
        <v>34</v>
      </c>
      <c r="G383" s="4" t="s">
        <v>45</v>
      </c>
      <c r="H383" s="6" t="s">
        <v>22</v>
      </c>
      <c r="I383" s="7">
        <v>30.000000000000004</v>
      </c>
      <c r="J383" s="8">
        <v>775.0</v>
      </c>
      <c r="K383" s="9">
        <v>232500.00000000003</v>
      </c>
      <c r="L383" s="9">
        <v>81375.0</v>
      </c>
      <c r="M383" s="10">
        <v>0.35</v>
      </c>
      <c r="N383" s="4" t="s">
        <v>30</v>
      </c>
      <c r="O383" s="4" t="s">
        <v>23</v>
      </c>
      <c r="P383" s="4" t="s">
        <v>21</v>
      </c>
    </row>
    <row r="384" ht="14.25" customHeight="1">
      <c r="B384" s="4" t="s">
        <v>32</v>
      </c>
      <c r="C384" s="4">
        <v>1197831.0</v>
      </c>
      <c r="D384" s="5">
        <v>44445.0</v>
      </c>
      <c r="E384" s="4" t="s">
        <v>33</v>
      </c>
      <c r="F384" s="4" t="s">
        <v>34</v>
      </c>
      <c r="G384" s="4" t="s">
        <v>45</v>
      </c>
      <c r="H384" s="6" t="s">
        <v>25</v>
      </c>
      <c r="I384" s="7">
        <v>24.999999999999996</v>
      </c>
      <c r="J384" s="8">
        <v>625.0</v>
      </c>
      <c r="K384" s="9">
        <v>156249.99999999997</v>
      </c>
      <c r="L384" s="9">
        <v>54687.499999999985</v>
      </c>
      <c r="M384" s="10">
        <v>0.35</v>
      </c>
      <c r="N384" s="4" t="s">
        <v>30</v>
      </c>
      <c r="O384" s="4" t="s">
        <v>29</v>
      </c>
      <c r="P384" s="4" t="s">
        <v>24</v>
      </c>
    </row>
    <row r="385" ht="14.25" customHeight="1">
      <c r="B385" s="4" t="s">
        <v>32</v>
      </c>
      <c r="C385" s="4">
        <v>1197831.0</v>
      </c>
      <c r="D385" s="5">
        <v>44446.0</v>
      </c>
      <c r="E385" s="4" t="s">
        <v>33</v>
      </c>
      <c r="F385" s="4" t="s">
        <v>34</v>
      </c>
      <c r="G385" s="4" t="s">
        <v>45</v>
      </c>
      <c r="H385" s="6" t="s">
        <v>26</v>
      </c>
      <c r="I385" s="7">
        <v>35.0</v>
      </c>
      <c r="J385" s="8">
        <v>550.0</v>
      </c>
      <c r="K385" s="9">
        <v>192500.0</v>
      </c>
      <c r="L385" s="9">
        <v>86625.0</v>
      </c>
      <c r="M385" s="10">
        <v>0.45</v>
      </c>
      <c r="N385" s="4" t="s">
        <v>30</v>
      </c>
      <c r="O385" s="4" t="s">
        <v>20</v>
      </c>
      <c r="P385" s="4" t="s">
        <v>24</v>
      </c>
    </row>
    <row r="386" ht="14.25" customHeight="1">
      <c r="B386" s="4" t="s">
        <v>32</v>
      </c>
      <c r="C386" s="4">
        <v>1197831.0</v>
      </c>
      <c r="D386" s="5">
        <v>44447.0</v>
      </c>
      <c r="E386" s="4" t="s">
        <v>33</v>
      </c>
      <c r="F386" s="4" t="s">
        <v>34</v>
      </c>
      <c r="G386" s="4" t="s">
        <v>45</v>
      </c>
      <c r="H386" s="6" t="s">
        <v>27</v>
      </c>
      <c r="I386" s="7">
        <v>50.0</v>
      </c>
      <c r="J386" s="8">
        <v>450.0</v>
      </c>
      <c r="K386" s="9">
        <v>225000.0</v>
      </c>
      <c r="L386" s="9">
        <v>67500.0</v>
      </c>
      <c r="M386" s="10">
        <v>0.3</v>
      </c>
      <c r="N386" s="4" t="s">
        <v>30</v>
      </c>
      <c r="O386" s="4" t="s">
        <v>29</v>
      </c>
      <c r="P386" s="4" t="s">
        <v>21</v>
      </c>
    </row>
    <row r="387" ht="14.25" customHeight="1">
      <c r="B387" s="4" t="s">
        <v>32</v>
      </c>
      <c r="C387" s="4">
        <v>1197831.0</v>
      </c>
      <c r="D387" s="5">
        <v>44448.0</v>
      </c>
      <c r="E387" s="4" t="s">
        <v>33</v>
      </c>
      <c r="F387" s="4" t="s">
        <v>34</v>
      </c>
      <c r="G387" s="4" t="s">
        <v>45</v>
      </c>
      <c r="H387" s="6" t="s">
        <v>28</v>
      </c>
      <c r="I387" s="7">
        <v>45.0</v>
      </c>
      <c r="J387" s="8">
        <v>800.0</v>
      </c>
      <c r="K387" s="9">
        <v>360000.0</v>
      </c>
      <c r="L387" s="9">
        <v>180000.0</v>
      </c>
      <c r="M387" s="10">
        <v>0.5</v>
      </c>
      <c r="N387" s="4" t="s">
        <v>30</v>
      </c>
      <c r="O387" s="4" t="s">
        <v>23</v>
      </c>
      <c r="P387" s="4" t="s">
        <v>21</v>
      </c>
    </row>
    <row r="388" ht="14.25" customHeight="1">
      <c r="B388" s="4" t="s">
        <v>32</v>
      </c>
      <c r="C388" s="4">
        <v>1197831.0</v>
      </c>
      <c r="D388" s="5">
        <v>44449.0</v>
      </c>
      <c r="E388" s="4" t="s">
        <v>33</v>
      </c>
      <c r="F388" s="4" t="s">
        <v>34</v>
      </c>
      <c r="G388" s="4" t="s">
        <v>45</v>
      </c>
      <c r="H388" s="6" t="s">
        <v>18</v>
      </c>
      <c r="I388" s="7">
        <v>45.0</v>
      </c>
      <c r="J388" s="8">
        <v>800.0</v>
      </c>
      <c r="K388" s="9">
        <v>360000.0</v>
      </c>
      <c r="L388" s="9">
        <v>125999.99999999999</v>
      </c>
      <c r="M388" s="10">
        <v>0.35</v>
      </c>
      <c r="N388" s="4" t="s">
        <v>30</v>
      </c>
      <c r="O388" s="4" t="s">
        <v>29</v>
      </c>
      <c r="P388" s="4" t="s">
        <v>21</v>
      </c>
    </row>
    <row r="389" ht="14.25" customHeight="1">
      <c r="B389" s="4" t="s">
        <v>32</v>
      </c>
      <c r="C389" s="4">
        <v>1197831.0</v>
      </c>
      <c r="D389" s="5">
        <v>44450.0</v>
      </c>
      <c r="E389" s="4" t="s">
        <v>33</v>
      </c>
      <c r="F389" s="4" t="s">
        <v>34</v>
      </c>
      <c r="G389" s="4" t="s">
        <v>45</v>
      </c>
      <c r="H389" s="6" t="s">
        <v>22</v>
      </c>
      <c r="I389" s="7">
        <v>50.0</v>
      </c>
      <c r="J389" s="8">
        <v>800.0</v>
      </c>
      <c r="K389" s="9">
        <v>400000.0</v>
      </c>
      <c r="L389" s="9">
        <v>140000.0</v>
      </c>
      <c r="M389" s="10">
        <v>0.35</v>
      </c>
      <c r="N389" s="4" t="s">
        <v>30</v>
      </c>
      <c r="O389" s="4" t="s">
        <v>29</v>
      </c>
      <c r="P389" s="4" t="s">
        <v>24</v>
      </c>
    </row>
    <row r="390" ht="14.25" customHeight="1">
      <c r="B390" s="4" t="s">
        <v>32</v>
      </c>
      <c r="C390" s="4">
        <v>1197831.0</v>
      </c>
      <c r="D390" s="5">
        <v>44451.0</v>
      </c>
      <c r="E390" s="4" t="s">
        <v>33</v>
      </c>
      <c r="F390" s="4" t="s">
        <v>34</v>
      </c>
      <c r="G390" s="4" t="s">
        <v>45</v>
      </c>
      <c r="H390" s="6" t="s">
        <v>25</v>
      </c>
      <c r="I390" s="7">
        <v>45.0</v>
      </c>
      <c r="J390" s="8">
        <v>650.0</v>
      </c>
      <c r="K390" s="9">
        <v>292500.0</v>
      </c>
      <c r="L390" s="9">
        <v>102375.0</v>
      </c>
      <c r="M390" s="10">
        <v>0.35</v>
      </c>
      <c r="N390" s="4" t="s">
        <v>30</v>
      </c>
      <c r="O390" s="4" t="s">
        <v>23</v>
      </c>
      <c r="P390" s="4" t="s">
        <v>24</v>
      </c>
    </row>
    <row r="391" ht="14.25" customHeight="1">
      <c r="B391" s="4" t="s">
        <v>32</v>
      </c>
      <c r="C391" s="4">
        <v>1197831.0</v>
      </c>
      <c r="D391" s="5">
        <v>44452.0</v>
      </c>
      <c r="E391" s="4" t="s">
        <v>33</v>
      </c>
      <c r="F391" s="4" t="s">
        <v>34</v>
      </c>
      <c r="G391" s="4" t="s">
        <v>45</v>
      </c>
      <c r="H391" s="6" t="s">
        <v>26</v>
      </c>
      <c r="I391" s="7">
        <v>45.0</v>
      </c>
      <c r="J391" s="8">
        <v>600.0</v>
      </c>
      <c r="K391" s="9">
        <v>270000.0</v>
      </c>
      <c r="L391" s="9">
        <v>121500.0</v>
      </c>
      <c r="M391" s="10">
        <v>0.45</v>
      </c>
      <c r="N391" s="4" t="s">
        <v>30</v>
      </c>
      <c r="O391" s="4" t="s">
        <v>20</v>
      </c>
      <c r="P391" s="4" t="s">
        <v>24</v>
      </c>
    </row>
    <row r="392" ht="14.25" customHeight="1">
      <c r="B392" s="4" t="s">
        <v>32</v>
      </c>
      <c r="C392" s="4">
        <v>1197831.0</v>
      </c>
      <c r="D392" s="5">
        <v>44453.0</v>
      </c>
      <c r="E392" s="4" t="s">
        <v>33</v>
      </c>
      <c r="F392" s="4" t="s">
        <v>34</v>
      </c>
      <c r="G392" s="4" t="s">
        <v>45</v>
      </c>
      <c r="H392" s="6" t="s">
        <v>27</v>
      </c>
      <c r="I392" s="7">
        <v>50.0</v>
      </c>
      <c r="J392" s="8">
        <v>500.0</v>
      </c>
      <c r="K392" s="9">
        <v>250000.0</v>
      </c>
      <c r="L392" s="9">
        <v>75000.0</v>
      </c>
      <c r="M392" s="10">
        <v>0.3</v>
      </c>
      <c r="N392" s="4" t="s">
        <v>30</v>
      </c>
      <c r="O392" s="4" t="s">
        <v>29</v>
      </c>
      <c r="P392" s="4" t="s">
        <v>24</v>
      </c>
    </row>
    <row r="393" ht="14.25" customHeight="1">
      <c r="B393" s="4" t="s">
        <v>32</v>
      </c>
      <c r="C393" s="4">
        <v>1197831.0</v>
      </c>
      <c r="D393" s="5">
        <v>44454.0</v>
      </c>
      <c r="E393" s="4" t="s">
        <v>33</v>
      </c>
      <c r="F393" s="4" t="s">
        <v>34</v>
      </c>
      <c r="G393" s="4" t="s">
        <v>45</v>
      </c>
      <c r="H393" s="6" t="s">
        <v>28</v>
      </c>
      <c r="I393" s="7">
        <v>55.00000000000001</v>
      </c>
      <c r="J393" s="8">
        <v>875.0</v>
      </c>
      <c r="K393" s="9">
        <v>481250.00000000006</v>
      </c>
      <c r="L393" s="9">
        <v>240625.00000000003</v>
      </c>
      <c r="M393" s="10">
        <v>0.5</v>
      </c>
      <c r="N393" s="4" t="s">
        <v>30</v>
      </c>
      <c r="O393" s="4" t="s">
        <v>20</v>
      </c>
      <c r="P393" s="4" t="s">
        <v>24</v>
      </c>
    </row>
    <row r="394" ht="14.25" customHeight="1">
      <c r="B394" s="4" t="s">
        <v>32</v>
      </c>
      <c r="C394" s="4">
        <v>1197831.0</v>
      </c>
      <c r="D394" s="5">
        <v>44455.0</v>
      </c>
      <c r="E394" s="4" t="s">
        <v>33</v>
      </c>
      <c r="F394" s="4" t="s">
        <v>34</v>
      </c>
      <c r="G394" s="4" t="s">
        <v>45</v>
      </c>
      <c r="H394" s="6" t="s">
        <v>18</v>
      </c>
      <c r="I394" s="7">
        <v>45.0</v>
      </c>
      <c r="J394" s="8">
        <v>825.0</v>
      </c>
      <c r="K394" s="9">
        <v>371250.0</v>
      </c>
      <c r="L394" s="9">
        <v>148500.0</v>
      </c>
      <c r="M394" s="10">
        <v>0.39999999999999997</v>
      </c>
      <c r="N394" s="4" t="s">
        <v>30</v>
      </c>
      <c r="O394" s="4" t="s">
        <v>29</v>
      </c>
      <c r="P394" s="4" t="s">
        <v>21</v>
      </c>
    </row>
    <row r="395" ht="14.25" customHeight="1">
      <c r="B395" s="4" t="s">
        <v>32</v>
      </c>
      <c r="C395" s="4">
        <v>1197831.0</v>
      </c>
      <c r="D395" s="5">
        <v>44456.0</v>
      </c>
      <c r="E395" s="4" t="s">
        <v>33</v>
      </c>
      <c r="F395" s="4" t="s">
        <v>34</v>
      </c>
      <c r="G395" s="4" t="s">
        <v>45</v>
      </c>
      <c r="H395" s="6" t="s">
        <v>22</v>
      </c>
      <c r="I395" s="7">
        <v>50.0</v>
      </c>
      <c r="J395" s="8">
        <v>825.0</v>
      </c>
      <c r="K395" s="9">
        <v>412500.0</v>
      </c>
      <c r="L395" s="9">
        <v>165000.0</v>
      </c>
      <c r="M395" s="10">
        <v>0.39999999999999997</v>
      </c>
      <c r="N395" s="4" t="s">
        <v>30</v>
      </c>
      <c r="O395" s="4" t="s">
        <v>20</v>
      </c>
      <c r="P395" s="4" t="s">
        <v>21</v>
      </c>
    </row>
    <row r="396" ht="14.25" customHeight="1">
      <c r="B396" s="4" t="s">
        <v>32</v>
      </c>
      <c r="C396" s="4">
        <v>1197831.0</v>
      </c>
      <c r="D396" s="5">
        <v>44457.0</v>
      </c>
      <c r="E396" s="4" t="s">
        <v>33</v>
      </c>
      <c r="F396" s="4" t="s">
        <v>34</v>
      </c>
      <c r="G396" s="4" t="s">
        <v>45</v>
      </c>
      <c r="H396" s="6" t="s">
        <v>25</v>
      </c>
      <c r="I396" s="7">
        <v>45.0</v>
      </c>
      <c r="J396" s="8">
        <v>975.0</v>
      </c>
      <c r="K396" s="9">
        <v>438750.0</v>
      </c>
      <c r="L396" s="9">
        <v>175499.99999999997</v>
      </c>
      <c r="M396" s="10">
        <v>0.39999999999999997</v>
      </c>
      <c r="N396" s="4" t="s">
        <v>30</v>
      </c>
      <c r="O396" s="4" t="s">
        <v>20</v>
      </c>
      <c r="P396" s="4" t="s">
        <v>21</v>
      </c>
    </row>
    <row r="397" ht="14.25" customHeight="1">
      <c r="B397" s="4" t="s">
        <v>32</v>
      </c>
      <c r="C397" s="4">
        <v>1197831.0</v>
      </c>
      <c r="D397" s="5">
        <v>44458.0</v>
      </c>
      <c r="E397" s="4" t="s">
        <v>33</v>
      </c>
      <c r="F397" s="4" t="s">
        <v>34</v>
      </c>
      <c r="G397" s="4" t="s">
        <v>45</v>
      </c>
      <c r="H397" s="6" t="s">
        <v>26</v>
      </c>
      <c r="I397" s="7">
        <v>45.0</v>
      </c>
      <c r="J397" s="8">
        <v>575.0</v>
      </c>
      <c r="K397" s="9">
        <v>258750.0</v>
      </c>
      <c r="L397" s="9">
        <v>129375.0</v>
      </c>
      <c r="M397" s="10">
        <v>0.5</v>
      </c>
      <c r="N397" s="4" t="s">
        <v>30</v>
      </c>
      <c r="O397" s="4" t="s">
        <v>29</v>
      </c>
      <c r="P397" s="4" t="s">
        <v>24</v>
      </c>
    </row>
    <row r="398" ht="14.25" customHeight="1">
      <c r="B398" s="4" t="s">
        <v>32</v>
      </c>
      <c r="C398" s="4">
        <v>1197831.0</v>
      </c>
      <c r="D398" s="5">
        <v>44459.0</v>
      </c>
      <c r="E398" s="4" t="s">
        <v>33</v>
      </c>
      <c r="F398" s="4" t="s">
        <v>34</v>
      </c>
      <c r="G398" s="4" t="s">
        <v>45</v>
      </c>
      <c r="H398" s="6" t="s">
        <v>27</v>
      </c>
      <c r="I398" s="7">
        <v>50.0</v>
      </c>
      <c r="J398" s="8">
        <v>575.0</v>
      </c>
      <c r="K398" s="9">
        <v>287500.0</v>
      </c>
      <c r="L398" s="9">
        <v>100625.0</v>
      </c>
      <c r="M398" s="10">
        <v>0.35</v>
      </c>
      <c r="N398" s="4" t="s">
        <v>30</v>
      </c>
      <c r="O398" s="4" t="s">
        <v>20</v>
      </c>
      <c r="P398" s="4" t="s">
        <v>21</v>
      </c>
    </row>
    <row r="399" ht="14.25" customHeight="1">
      <c r="B399" s="4" t="s">
        <v>32</v>
      </c>
      <c r="C399" s="4">
        <v>1197831.0</v>
      </c>
      <c r="D399" s="5">
        <v>44460.0</v>
      </c>
      <c r="E399" s="4" t="s">
        <v>33</v>
      </c>
      <c r="F399" s="4" t="s">
        <v>34</v>
      </c>
      <c r="G399" s="4" t="s">
        <v>45</v>
      </c>
      <c r="H399" s="6" t="s">
        <v>28</v>
      </c>
      <c r="I399" s="7">
        <v>60.0</v>
      </c>
      <c r="J399" s="8">
        <v>850.0</v>
      </c>
      <c r="K399" s="9">
        <v>510000.0</v>
      </c>
      <c r="L399" s="9">
        <v>280500.0</v>
      </c>
      <c r="M399" s="10">
        <v>0.55</v>
      </c>
      <c r="N399" s="4" t="s">
        <v>30</v>
      </c>
      <c r="O399" s="4" t="s">
        <v>29</v>
      </c>
      <c r="P399" s="4" t="s">
        <v>21</v>
      </c>
    </row>
    <row r="400" ht="14.25" customHeight="1">
      <c r="B400" s="4" t="s">
        <v>32</v>
      </c>
      <c r="C400" s="4">
        <v>1197831.0</v>
      </c>
      <c r="D400" s="5">
        <v>44461.0</v>
      </c>
      <c r="E400" s="4" t="s">
        <v>33</v>
      </c>
      <c r="F400" s="4" t="s">
        <v>34</v>
      </c>
      <c r="G400" s="4" t="s">
        <v>45</v>
      </c>
      <c r="H400" s="6" t="s">
        <v>18</v>
      </c>
      <c r="I400" s="7">
        <v>50.0</v>
      </c>
      <c r="J400" s="8">
        <v>800.0</v>
      </c>
      <c r="K400" s="9">
        <v>400000.0</v>
      </c>
      <c r="L400" s="9">
        <v>160000.0</v>
      </c>
      <c r="M400" s="10">
        <v>0.39999999999999997</v>
      </c>
      <c r="N400" s="4" t="s">
        <v>30</v>
      </c>
      <c r="O400" s="4" t="s">
        <v>29</v>
      </c>
      <c r="P400" s="4" t="s">
        <v>21</v>
      </c>
    </row>
    <row r="401" ht="14.25" customHeight="1">
      <c r="B401" s="4" t="s">
        <v>32</v>
      </c>
      <c r="C401" s="4">
        <v>1197831.0</v>
      </c>
      <c r="D401" s="5">
        <v>44462.0</v>
      </c>
      <c r="E401" s="4" t="s">
        <v>33</v>
      </c>
      <c r="F401" s="4" t="s">
        <v>34</v>
      </c>
      <c r="G401" s="4" t="s">
        <v>45</v>
      </c>
      <c r="H401" s="6" t="s">
        <v>22</v>
      </c>
      <c r="I401" s="7">
        <v>55.00000000000001</v>
      </c>
      <c r="J401" s="8">
        <v>800.0</v>
      </c>
      <c r="K401" s="9">
        <v>440000.00000000006</v>
      </c>
      <c r="L401" s="9">
        <v>176000.0</v>
      </c>
      <c r="M401" s="10">
        <v>0.39999999999999997</v>
      </c>
      <c r="N401" s="4" t="s">
        <v>30</v>
      </c>
      <c r="O401" s="4" t="s">
        <v>20</v>
      </c>
      <c r="P401" s="4" t="s">
        <v>24</v>
      </c>
    </row>
    <row r="402" ht="14.25" customHeight="1">
      <c r="B402" s="4" t="s">
        <v>32</v>
      </c>
      <c r="C402" s="4">
        <v>1197831.0</v>
      </c>
      <c r="D402" s="5">
        <v>44463.0</v>
      </c>
      <c r="E402" s="4" t="s">
        <v>33</v>
      </c>
      <c r="F402" s="4" t="s">
        <v>34</v>
      </c>
      <c r="G402" s="4" t="s">
        <v>45</v>
      </c>
      <c r="H402" s="6" t="s">
        <v>25</v>
      </c>
      <c r="I402" s="7">
        <v>50.0</v>
      </c>
      <c r="J402" s="8">
        <v>975.0</v>
      </c>
      <c r="K402" s="9">
        <v>487500.0</v>
      </c>
      <c r="L402" s="9">
        <v>194999.99999999997</v>
      </c>
      <c r="M402" s="10">
        <v>0.39999999999999997</v>
      </c>
      <c r="N402" s="4" t="s">
        <v>30</v>
      </c>
      <c r="O402" s="4" t="s">
        <v>29</v>
      </c>
      <c r="P402" s="4" t="s">
        <v>24</v>
      </c>
    </row>
    <row r="403" ht="14.25" customHeight="1">
      <c r="B403" s="4" t="s">
        <v>32</v>
      </c>
      <c r="C403" s="4">
        <v>1197831.0</v>
      </c>
      <c r="D403" s="5">
        <v>44464.0</v>
      </c>
      <c r="E403" s="4" t="s">
        <v>33</v>
      </c>
      <c r="F403" s="4" t="s">
        <v>34</v>
      </c>
      <c r="G403" s="4" t="s">
        <v>45</v>
      </c>
      <c r="H403" s="6" t="s">
        <v>26</v>
      </c>
      <c r="I403" s="7">
        <v>50.0</v>
      </c>
      <c r="J403" s="8">
        <v>525.0</v>
      </c>
      <c r="K403" s="9">
        <v>262500.0</v>
      </c>
      <c r="L403" s="9">
        <v>131250.0</v>
      </c>
      <c r="M403" s="10">
        <v>0.5</v>
      </c>
      <c r="N403" s="4" t="s">
        <v>30</v>
      </c>
      <c r="O403" s="4" t="s">
        <v>29</v>
      </c>
      <c r="P403" s="4" t="s">
        <v>21</v>
      </c>
    </row>
    <row r="404" ht="14.25" customHeight="1">
      <c r="B404" s="4" t="s">
        <v>32</v>
      </c>
      <c r="C404" s="4">
        <v>1197831.0</v>
      </c>
      <c r="D404" s="5">
        <v>44465.0</v>
      </c>
      <c r="E404" s="4" t="s">
        <v>33</v>
      </c>
      <c r="F404" s="4" t="s">
        <v>34</v>
      </c>
      <c r="G404" s="4" t="s">
        <v>45</v>
      </c>
      <c r="H404" s="6" t="s">
        <v>27</v>
      </c>
      <c r="I404" s="7">
        <v>55.00000000000001</v>
      </c>
      <c r="J404" s="8">
        <v>525.0</v>
      </c>
      <c r="K404" s="9">
        <v>288750.00000000006</v>
      </c>
      <c r="L404" s="9">
        <v>101062.50000000001</v>
      </c>
      <c r="M404" s="10">
        <v>0.35</v>
      </c>
      <c r="N404" s="4" t="s">
        <v>30</v>
      </c>
      <c r="O404" s="4" t="s">
        <v>20</v>
      </c>
      <c r="P404" s="4" t="s">
        <v>24</v>
      </c>
    </row>
    <row r="405" ht="14.25" customHeight="1">
      <c r="B405" s="4" t="s">
        <v>32</v>
      </c>
      <c r="C405" s="4">
        <v>1197831.0</v>
      </c>
      <c r="D405" s="5">
        <v>44466.0</v>
      </c>
      <c r="E405" s="4" t="s">
        <v>33</v>
      </c>
      <c r="F405" s="4" t="s">
        <v>34</v>
      </c>
      <c r="G405" s="4" t="s">
        <v>45</v>
      </c>
      <c r="H405" s="6" t="s">
        <v>28</v>
      </c>
      <c r="I405" s="7">
        <v>60.0</v>
      </c>
      <c r="J405" s="8">
        <v>775.0</v>
      </c>
      <c r="K405" s="9">
        <v>465000.0</v>
      </c>
      <c r="L405" s="9">
        <v>255750.00000000003</v>
      </c>
      <c r="M405" s="10">
        <v>0.55</v>
      </c>
      <c r="N405" s="4" t="s">
        <v>30</v>
      </c>
      <c r="O405" s="4" t="s">
        <v>29</v>
      </c>
      <c r="P405" s="4" t="s">
        <v>21</v>
      </c>
    </row>
    <row r="406" ht="14.25" customHeight="1">
      <c r="B406" s="4" t="s">
        <v>32</v>
      </c>
      <c r="C406" s="4">
        <v>1197831.0</v>
      </c>
      <c r="D406" s="5">
        <v>44467.0</v>
      </c>
      <c r="E406" s="4" t="s">
        <v>33</v>
      </c>
      <c r="F406" s="4" t="s">
        <v>34</v>
      </c>
      <c r="G406" s="4" t="s">
        <v>45</v>
      </c>
      <c r="H406" s="6" t="s">
        <v>18</v>
      </c>
      <c r="I406" s="7">
        <v>55.00000000000001</v>
      </c>
      <c r="J406" s="8">
        <v>725.0</v>
      </c>
      <c r="K406" s="9">
        <v>398750.00000000006</v>
      </c>
      <c r="L406" s="9">
        <v>159500.0</v>
      </c>
      <c r="M406" s="10">
        <v>0.39999999999999997</v>
      </c>
      <c r="N406" s="4" t="s">
        <v>30</v>
      </c>
      <c r="O406" s="4" t="s">
        <v>23</v>
      </c>
      <c r="P406" s="4" t="s">
        <v>21</v>
      </c>
    </row>
    <row r="407" ht="14.25" customHeight="1">
      <c r="B407" s="4" t="s">
        <v>32</v>
      </c>
      <c r="C407" s="4">
        <v>1197831.0</v>
      </c>
      <c r="D407" s="5">
        <v>44468.0</v>
      </c>
      <c r="E407" s="4" t="s">
        <v>33</v>
      </c>
      <c r="F407" s="4" t="s">
        <v>34</v>
      </c>
      <c r="G407" s="4" t="s">
        <v>45</v>
      </c>
      <c r="H407" s="6" t="s">
        <v>22</v>
      </c>
      <c r="I407" s="7">
        <v>55.00000000000001</v>
      </c>
      <c r="J407" s="8">
        <v>675.0</v>
      </c>
      <c r="K407" s="9">
        <v>371250.00000000006</v>
      </c>
      <c r="L407" s="9">
        <v>148500.0</v>
      </c>
      <c r="M407" s="10">
        <v>0.39999999999999997</v>
      </c>
      <c r="N407" s="4" t="s">
        <v>30</v>
      </c>
      <c r="O407" s="4" t="s">
        <v>20</v>
      </c>
      <c r="P407" s="4" t="s">
        <v>21</v>
      </c>
    </row>
    <row r="408" ht="14.25" customHeight="1">
      <c r="B408" s="4" t="s">
        <v>32</v>
      </c>
      <c r="C408" s="4">
        <v>1197831.0</v>
      </c>
      <c r="D408" s="5">
        <v>44469.0</v>
      </c>
      <c r="E408" s="4" t="s">
        <v>33</v>
      </c>
      <c r="F408" s="4" t="s">
        <v>34</v>
      </c>
      <c r="G408" s="4" t="s">
        <v>45</v>
      </c>
      <c r="H408" s="6" t="s">
        <v>25</v>
      </c>
      <c r="I408" s="7">
        <v>60.0</v>
      </c>
      <c r="J408" s="8">
        <v>725.0</v>
      </c>
      <c r="K408" s="9">
        <v>435000.0</v>
      </c>
      <c r="L408" s="9">
        <v>174000.0</v>
      </c>
      <c r="M408" s="10">
        <v>0.39999999999999997</v>
      </c>
      <c r="N408" s="4" t="s">
        <v>30</v>
      </c>
      <c r="O408" s="4" t="s">
        <v>20</v>
      </c>
      <c r="P408" s="4" t="s">
        <v>24</v>
      </c>
    </row>
    <row r="409" ht="14.25" customHeight="1">
      <c r="B409" s="4" t="s">
        <v>32</v>
      </c>
      <c r="C409" s="4">
        <v>1197831.0</v>
      </c>
      <c r="D409" s="5">
        <v>44470.0</v>
      </c>
      <c r="E409" s="4" t="s">
        <v>33</v>
      </c>
      <c r="F409" s="4" t="s">
        <v>34</v>
      </c>
      <c r="G409" s="4" t="s">
        <v>45</v>
      </c>
      <c r="H409" s="6" t="s">
        <v>26</v>
      </c>
      <c r="I409" s="7">
        <v>60.0</v>
      </c>
      <c r="J409" s="8">
        <v>450.0</v>
      </c>
      <c r="K409" s="9">
        <v>270000.0</v>
      </c>
      <c r="L409" s="9">
        <v>135000.0</v>
      </c>
      <c r="M409" s="10">
        <v>0.5</v>
      </c>
      <c r="N409" s="4" t="s">
        <v>30</v>
      </c>
      <c r="O409" s="4" t="s">
        <v>23</v>
      </c>
      <c r="P409" s="4" t="s">
        <v>21</v>
      </c>
    </row>
    <row r="410" ht="14.25" customHeight="1">
      <c r="B410" s="4" t="s">
        <v>32</v>
      </c>
      <c r="C410" s="4">
        <v>1197831.0</v>
      </c>
      <c r="D410" s="5">
        <v>44471.0</v>
      </c>
      <c r="E410" s="4" t="s">
        <v>33</v>
      </c>
      <c r="F410" s="4" t="s">
        <v>34</v>
      </c>
      <c r="G410" s="4" t="s">
        <v>45</v>
      </c>
      <c r="H410" s="6" t="s">
        <v>27</v>
      </c>
      <c r="I410" s="7">
        <v>55.00000000000001</v>
      </c>
      <c r="J410" s="8">
        <v>450.0</v>
      </c>
      <c r="K410" s="9">
        <v>247500.00000000003</v>
      </c>
      <c r="L410" s="9">
        <v>86625.0</v>
      </c>
      <c r="M410" s="10">
        <v>0.35</v>
      </c>
      <c r="N410" s="4" t="s">
        <v>30</v>
      </c>
      <c r="O410" s="4" t="s">
        <v>20</v>
      </c>
      <c r="P410" s="4" t="s">
        <v>24</v>
      </c>
    </row>
    <row r="411" ht="14.25" customHeight="1">
      <c r="B411" s="4" t="s">
        <v>32</v>
      </c>
      <c r="C411" s="4">
        <v>1197831.0</v>
      </c>
      <c r="D411" s="5">
        <v>44472.0</v>
      </c>
      <c r="E411" s="4" t="s">
        <v>33</v>
      </c>
      <c r="F411" s="4" t="s">
        <v>34</v>
      </c>
      <c r="G411" s="4" t="s">
        <v>45</v>
      </c>
      <c r="H411" s="6" t="s">
        <v>28</v>
      </c>
      <c r="I411" s="7">
        <v>50.0</v>
      </c>
      <c r="J411" s="8">
        <v>675.0</v>
      </c>
      <c r="K411" s="9">
        <v>337500.0</v>
      </c>
      <c r="L411" s="9">
        <v>185625.00000000003</v>
      </c>
      <c r="M411" s="10">
        <v>0.55</v>
      </c>
      <c r="N411" s="4" t="s">
        <v>30</v>
      </c>
      <c r="O411" s="4" t="s">
        <v>23</v>
      </c>
      <c r="P411" s="4" t="s">
        <v>24</v>
      </c>
    </row>
    <row r="412" ht="14.25" customHeight="1">
      <c r="B412" s="4" t="s">
        <v>32</v>
      </c>
      <c r="C412" s="4">
        <v>1197831.0</v>
      </c>
      <c r="D412" s="5">
        <v>44473.0</v>
      </c>
      <c r="E412" s="4" t="s">
        <v>33</v>
      </c>
      <c r="F412" s="4" t="s">
        <v>34</v>
      </c>
      <c r="G412" s="4" t="s">
        <v>45</v>
      </c>
      <c r="H412" s="6" t="s">
        <v>18</v>
      </c>
      <c r="I412" s="7">
        <v>40.0</v>
      </c>
      <c r="J412" s="8">
        <v>625.0</v>
      </c>
      <c r="K412" s="9">
        <v>250000.0</v>
      </c>
      <c r="L412" s="9">
        <v>99999.99999999999</v>
      </c>
      <c r="M412" s="10">
        <v>0.39999999999999997</v>
      </c>
      <c r="N412" s="4" t="s">
        <v>30</v>
      </c>
      <c r="O412" s="4" t="s">
        <v>23</v>
      </c>
      <c r="P412" s="4" t="s">
        <v>21</v>
      </c>
    </row>
    <row r="413" ht="14.25" customHeight="1">
      <c r="B413" s="4" t="s">
        <v>32</v>
      </c>
      <c r="C413" s="4">
        <v>1197831.0</v>
      </c>
      <c r="D413" s="5">
        <v>44474.0</v>
      </c>
      <c r="E413" s="4" t="s">
        <v>33</v>
      </c>
      <c r="F413" s="4" t="s">
        <v>34</v>
      </c>
      <c r="G413" s="4" t="s">
        <v>45</v>
      </c>
      <c r="H413" s="6" t="s">
        <v>22</v>
      </c>
      <c r="I413" s="7">
        <v>40.0</v>
      </c>
      <c r="J413" s="8">
        <v>625.0</v>
      </c>
      <c r="K413" s="9">
        <v>250000.0</v>
      </c>
      <c r="L413" s="9">
        <v>99999.99999999999</v>
      </c>
      <c r="M413" s="10">
        <v>0.39999999999999997</v>
      </c>
      <c r="N413" s="4" t="s">
        <v>30</v>
      </c>
      <c r="O413" s="4" t="s">
        <v>29</v>
      </c>
      <c r="P413" s="4" t="s">
        <v>21</v>
      </c>
    </row>
    <row r="414" ht="14.25" customHeight="1">
      <c r="B414" s="4" t="s">
        <v>32</v>
      </c>
      <c r="C414" s="4">
        <v>1197831.0</v>
      </c>
      <c r="D414" s="5">
        <v>44475.0</v>
      </c>
      <c r="E414" s="4" t="s">
        <v>33</v>
      </c>
      <c r="F414" s="4" t="s">
        <v>34</v>
      </c>
      <c r="G414" s="4" t="s">
        <v>45</v>
      </c>
      <c r="H414" s="6" t="s">
        <v>25</v>
      </c>
      <c r="I414" s="7">
        <v>45.0</v>
      </c>
      <c r="J414" s="8">
        <v>575.0</v>
      </c>
      <c r="K414" s="9">
        <v>258750.0</v>
      </c>
      <c r="L414" s="9">
        <v>103499.99999999999</v>
      </c>
      <c r="M414" s="10">
        <v>0.39999999999999997</v>
      </c>
      <c r="N414" s="4" t="s">
        <v>30</v>
      </c>
      <c r="O414" s="4" t="s">
        <v>20</v>
      </c>
      <c r="P414" s="4" t="s">
        <v>24</v>
      </c>
    </row>
    <row r="415" ht="14.25" customHeight="1">
      <c r="B415" s="4" t="s">
        <v>32</v>
      </c>
      <c r="C415" s="4">
        <v>1197831.0</v>
      </c>
      <c r="D415" s="5">
        <v>44476.0</v>
      </c>
      <c r="E415" s="4" t="s">
        <v>33</v>
      </c>
      <c r="F415" s="4" t="s">
        <v>34</v>
      </c>
      <c r="G415" s="4" t="s">
        <v>45</v>
      </c>
      <c r="H415" s="6" t="s">
        <v>26</v>
      </c>
      <c r="I415" s="7">
        <v>45.0</v>
      </c>
      <c r="J415" s="8">
        <v>425.0</v>
      </c>
      <c r="K415" s="9">
        <v>191250.0</v>
      </c>
      <c r="L415" s="9">
        <v>95625.0</v>
      </c>
      <c r="M415" s="10">
        <v>0.5</v>
      </c>
      <c r="N415" s="4" t="s">
        <v>30</v>
      </c>
      <c r="O415" s="4" t="s">
        <v>29</v>
      </c>
      <c r="P415" s="4" t="s">
        <v>24</v>
      </c>
    </row>
    <row r="416" ht="14.25" customHeight="1">
      <c r="B416" s="4" t="s">
        <v>32</v>
      </c>
      <c r="C416" s="4">
        <v>1197831.0</v>
      </c>
      <c r="D416" s="5">
        <v>44477.0</v>
      </c>
      <c r="E416" s="4" t="s">
        <v>33</v>
      </c>
      <c r="F416" s="4" t="s">
        <v>34</v>
      </c>
      <c r="G416" s="4" t="s">
        <v>45</v>
      </c>
      <c r="H416" s="6" t="s">
        <v>27</v>
      </c>
      <c r="I416" s="7">
        <v>40.0</v>
      </c>
      <c r="J416" s="8">
        <v>400.0</v>
      </c>
      <c r="K416" s="9">
        <v>160000.0</v>
      </c>
      <c r="L416" s="9">
        <v>56000.0</v>
      </c>
      <c r="M416" s="10">
        <v>0.35</v>
      </c>
      <c r="N416" s="4" t="s">
        <v>30</v>
      </c>
      <c r="O416" s="4" t="s">
        <v>29</v>
      </c>
      <c r="P416" s="4" t="s">
        <v>21</v>
      </c>
    </row>
    <row r="417" ht="14.25" customHeight="1">
      <c r="B417" s="4" t="s">
        <v>32</v>
      </c>
      <c r="C417" s="4">
        <v>1197831.0</v>
      </c>
      <c r="D417" s="5">
        <v>44478.0</v>
      </c>
      <c r="E417" s="4" t="s">
        <v>33</v>
      </c>
      <c r="F417" s="4" t="s">
        <v>34</v>
      </c>
      <c r="G417" s="4" t="s">
        <v>45</v>
      </c>
      <c r="H417" s="6" t="s">
        <v>28</v>
      </c>
      <c r="I417" s="7">
        <v>50.0</v>
      </c>
      <c r="J417" s="8">
        <v>575.0</v>
      </c>
      <c r="K417" s="9">
        <v>287500.0</v>
      </c>
      <c r="L417" s="9">
        <v>158125.0</v>
      </c>
      <c r="M417" s="10">
        <v>0.55</v>
      </c>
      <c r="N417" s="4" t="s">
        <v>30</v>
      </c>
      <c r="O417" s="4" t="s">
        <v>20</v>
      </c>
      <c r="P417" s="4" t="s">
        <v>21</v>
      </c>
    </row>
    <row r="418" ht="14.25" customHeight="1">
      <c r="B418" s="4" t="s">
        <v>32</v>
      </c>
      <c r="C418" s="4">
        <v>1197831.0</v>
      </c>
      <c r="D418" s="5">
        <v>44479.0</v>
      </c>
      <c r="E418" s="4" t="s">
        <v>33</v>
      </c>
      <c r="F418" s="4" t="s">
        <v>34</v>
      </c>
      <c r="G418" s="4" t="s">
        <v>45</v>
      </c>
      <c r="H418" s="6" t="s">
        <v>18</v>
      </c>
      <c r="I418" s="7">
        <v>40.0</v>
      </c>
      <c r="J418" s="8">
        <v>725.0</v>
      </c>
      <c r="K418" s="9">
        <v>290000.0</v>
      </c>
      <c r="L418" s="9">
        <v>115999.99999999999</v>
      </c>
      <c r="M418" s="10">
        <v>0.39999999999999997</v>
      </c>
      <c r="N418" s="4" t="s">
        <v>30</v>
      </c>
      <c r="O418" s="4" t="s">
        <v>29</v>
      </c>
      <c r="P418" s="4" t="s">
        <v>24</v>
      </c>
    </row>
    <row r="419" ht="14.25" customHeight="1">
      <c r="B419" s="4" t="s">
        <v>32</v>
      </c>
      <c r="C419" s="4">
        <v>1197831.0</v>
      </c>
      <c r="D419" s="5">
        <v>44480.0</v>
      </c>
      <c r="E419" s="4" t="s">
        <v>33</v>
      </c>
      <c r="F419" s="4" t="s">
        <v>34</v>
      </c>
      <c r="G419" s="4" t="s">
        <v>45</v>
      </c>
      <c r="H419" s="6" t="s">
        <v>22</v>
      </c>
      <c r="I419" s="7">
        <v>40.0</v>
      </c>
      <c r="J419" s="8">
        <v>725.0</v>
      </c>
      <c r="K419" s="9">
        <v>290000.0</v>
      </c>
      <c r="L419" s="9">
        <v>115999.99999999999</v>
      </c>
      <c r="M419" s="10">
        <v>0.39999999999999997</v>
      </c>
      <c r="N419" s="4" t="s">
        <v>30</v>
      </c>
      <c r="O419" s="4" t="s">
        <v>23</v>
      </c>
      <c r="P419" s="4" t="s">
        <v>21</v>
      </c>
    </row>
    <row r="420" ht="14.25" customHeight="1">
      <c r="B420" s="4" t="s">
        <v>32</v>
      </c>
      <c r="C420" s="4">
        <v>1197831.0</v>
      </c>
      <c r="D420" s="5">
        <v>44481.0</v>
      </c>
      <c r="E420" s="4" t="s">
        <v>33</v>
      </c>
      <c r="F420" s="4" t="s">
        <v>34</v>
      </c>
      <c r="G420" s="4" t="s">
        <v>45</v>
      </c>
      <c r="H420" s="6" t="s">
        <v>25</v>
      </c>
      <c r="I420" s="7">
        <v>65.0</v>
      </c>
      <c r="J420" s="8">
        <v>650.0</v>
      </c>
      <c r="K420" s="9">
        <v>422500.0</v>
      </c>
      <c r="L420" s="9">
        <v>169000.0</v>
      </c>
      <c r="M420" s="10">
        <v>0.39999999999999997</v>
      </c>
      <c r="N420" s="4" t="s">
        <v>30</v>
      </c>
      <c r="O420" s="4" t="s">
        <v>20</v>
      </c>
      <c r="P420" s="4" t="s">
        <v>24</v>
      </c>
    </row>
    <row r="421" ht="14.25" customHeight="1">
      <c r="B421" s="4" t="s">
        <v>32</v>
      </c>
      <c r="C421" s="4">
        <v>1197831.0</v>
      </c>
      <c r="D421" s="5">
        <v>44482.0</v>
      </c>
      <c r="E421" s="4" t="s">
        <v>33</v>
      </c>
      <c r="F421" s="4" t="s">
        <v>34</v>
      </c>
      <c r="G421" s="4" t="s">
        <v>45</v>
      </c>
      <c r="H421" s="6" t="s">
        <v>26</v>
      </c>
      <c r="I421" s="7">
        <v>65.0</v>
      </c>
      <c r="J421" s="8">
        <v>500.0</v>
      </c>
      <c r="K421" s="9">
        <v>325000.0</v>
      </c>
      <c r="L421" s="9">
        <v>162500.0</v>
      </c>
      <c r="M421" s="10">
        <v>0.5</v>
      </c>
      <c r="N421" s="4" t="s">
        <v>30</v>
      </c>
      <c r="O421" s="4" t="s">
        <v>23</v>
      </c>
      <c r="P421" s="4" t="s">
        <v>21</v>
      </c>
    </row>
    <row r="422" ht="14.25" customHeight="1">
      <c r="B422" s="4" t="s">
        <v>32</v>
      </c>
      <c r="C422" s="4">
        <v>1197831.0</v>
      </c>
      <c r="D422" s="5">
        <v>44483.0</v>
      </c>
      <c r="E422" s="4" t="s">
        <v>33</v>
      </c>
      <c r="F422" s="4" t="s">
        <v>34</v>
      </c>
      <c r="G422" s="4" t="s">
        <v>45</v>
      </c>
      <c r="H422" s="6" t="s">
        <v>27</v>
      </c>
      <c r="I422" s="7">
        <v>60.0</v>
      </c>
      <c r="J422" s="8">
        <v>475.0</v>
      </c>
      <c r="K422" s="9">
        <v>285000.0</v>
      </c>
      <c r="L422" s="9">
        <v>99750.0</v>
      </c>
      <c r="M422" s="10">
        <v>0.35</v>
      </c>
      <c r="N422" s="4" t="s">
        <v>30</v>
      </c>
      <c r="O422" s="4" t="s">
        <v>29</v>
      </c>
      <c r="P422" s="4" t="s">
        <v>21</v>
      </c>
    </row>
    <row r="423" ht="14.25" customHeight="1">
      <c r="B423" s="4" t="s">
        <v>32</v>
      </c>
      <c r="C423" s="4">
        <v>1197831.0</v>
      </c>
      <c r="D423" s="5">
        <v>44484.0</v>
      </c>
      <c r="E423" s="4" t="s">
        <v>33</v>
      </c>
      <c r="F423" s="4" t="s">
        <v>34</v>
      </c>
      <c r="G423" s="4" t="s">
        <v>45</v>
      </c>
      <c r="H423" s="6" t="s">
        <v>28</v>
      </c>
      <c r="I423" s="7">
        <v>70.0</v>
      </c>
      <c r="J423" s="8">
        <v>675.0</v>
      </c>
      <c r="K423" s="9">
        <v>472500.0</v>
      </c>
      <c r="L423" s="9">
        <v>259875.00000000003</v>
      </c>
      <c r="M423" s="10">
        <v>0.55</v>
      </c>
      <c r="N423" s="4" t="s">
        <v>30</v>
      </c>
      <c r="O423" s="4" t="s">
        <v>20</v>
      </c>
      <c r="P423" s="4" t="s">
        <v>24</v>
      </c>
    </row>
    <row r="424" ht="14.25" customHeight="1">
      <c r="B424" s="4" t="s">
        <v>32</v>
      </c>
      <c r="C424" s="4">
        <v>1197831.0</v>
      </c>
      <c r="D424" s="5">
        <v>44485.0</v>
      </c>
      <c r="E424" s="4" t="s">
        <v>33</v>
      </c>
      <c r="F424" s="4" t="s">
        <v>34</v>
      </c>
      <c r="G424" s="4" t="s">
        <v>45</v>
      </c>
      <c r="H424" s="6" t="s">
        <v>18</v>
      </c>
      <c r="I424" s="7">
        <v>60.0</v>
      </c>
      <c r="J424" s="8">
        <v>825.0</v>
      </c>
      <c r="K424" s="9">
        <v>495000.0</v>
      </c>
      <c r="L424" s="9">
        <v>197999.99999999997</v>
      </c>
      <c r="M424" s="10">
        <v>0.39999999999999997</v>
      </c>
      <c r="N424" s="4" t="s">
        <v>30</v>
      </c>
      <c r="O424" s="4" t="s">
        <v>20</v>
      </c>
      <c r="P424" s="4" t="s">
        <v>24</v>
      </c>
    </row>
    <row r="425" ht="14.25" customHeight="1">
      <c r="B425" s="4" t="s">
        <v>32</v>
      </c>
      <c r="C425" s="4">
        <v>1197831.0</v>
      </c>
      <c r="D425" s="5">
        <v>44486.0</v>
      </c>
      <c r="E425" s="4" t="s">
        <v>33</v>
      </c>
      <c r="F425" s="4" t="s">
        <v>34</v>
      </c>
      <c r="G425" s="4" t="s">
        <v>45</v>
      </c>
      <c r="H425" s="6" t="s">
        <v>22</v>
      </c>
      <c r="I425" s="7">
        <v>60.0</v>
      </c>
      <c r="J425" s="8">
        <v>825.0</v>
      </c>
      <c r="K425" s="9">
        <v>495000.0</v>
      </c>
      <c r="L425" s="9">
        <v>197999.99999999997</v>
      </c>
      <c r="M425" s="10">
        <v>0.39999999999999997</v>
      </c>
      <c r="N425" s="4" t="s">
        <v>30</v>
      </c>
      <c r="O425" s="4" t="s">
        <v>23</v>
      </c>
      <c r="P425" s="4" t="s">
        <v>21</v>
      </c>
    </row>
    <row r="426" ht="14.25" customHeight="1">
      <c r="B426" s="4" t="s">
        <v>32</v>
      </c>
      <c r="C426" s="4">
        <v>1197831.0</v>
      </c>
      <c r="D426" s="5">
        <v>44487.0</v>
      </c>
      <c r="E426" s="4" t="s">
        <v>33</v>
      </c>
      <c r="F426" s="4" t="s">
        <v>34</v>
      </c>
      <c r="G426" s="4" t="s">
        <v>45</v>
      </c>
      <c r="H426" s="6" t="s">
        <v>25</v>
      </c>
      <c r="I426" s="7">
        <v>65.0</v>
      </c>
      <c r="J426" s="8">
        <v>725.0</v>
      </c>
      <c r="K426" s="9">
        <v>471250.0</v>
      </c>
      <c r="L426" s="9">
        <v>188499.99999999997</v>
      </c>
      <c r="M426" s="10">
        <v>0.39999999999999997</v>
      </c>
      <c r="N426" s="4" t="s">
        <v>30</v>
      </c>
      <c r="O426" s="4" t="s">
        <v>29</v>
      </c>
      <c r="P426" s="4" t="s">
        <v>24</v>
      </c>
    </row>
    <row r="427" ht="14.25" customHeight="1">
      <c r="B427" s="4" t="s">
        <v>32</v>
      </c>
      <c r="C427" s="4">
        <v>1197831.0</v>
      </c>
      <c r="D427" s="5">
        <v>44488.0</v>
      </c>
      <c r="E427" s="4" t="s">
        <v>33</v>
      </c>
      <c r="F427" s="4" t="s">
        <v>34</v>
      </c>
      <c r="G427" s="4" t="s">
        <v>45</v>
      </c>
      <c r="H427" s="6" t="s">
        <v>26</v>
      </c>
      <c r="I427" s="7">
        <v>65.0</v>
      </c>
      <c r="J427" s="8">
        <v>575.0</v>
      </c>
      <c r="K427" s="9">
        <v>373750.0</v>
      </c>
      <c r="L427" s="9">
        <v>186875.0</v>
      </c>
      <c r="M427" s="10">
        <v>0.5</v>
      </c>
      <c r="N427" s="4" t="s">
        <v>30</v>
      </c>
      <c r="O427" s="4" t="s">
        <v>20</v>
      </c>
      <c r="P427" s="4" t="s">
        <v>21</v>
      </c>
    </row>
    <row r="428" ht="14.25" customHeight="1">
      <c r="B428" s="4" t="s">
        <v>32</v>
      </c>
      <c r="C428" s="4">
        <v>1197831.0</v>
      </c>
      <c r="D428" s="5">
        <v>44489.0</v>
      </c>
      <c r="E428" s="4" t="s">
        <v>33</v>
      </c>
      <c r="F428" s="4" t="s">
        <v>34</v>
      </c>
      <c r="G428" s="4" t="s">
        <v>45</v>
      </c>
      <c r="H428" s="6" t="s">
        <v>27</v>
      </c>
      <c r="I428" s="7">
        <v>60.0</v>
      </c>
      <c r="J428" s="8">
        <v>525.0</v>
      </c>
      <c r="K428" s="9">
        <v>315000.0</v>
      </c>
      <c r="L428" s="9">
        <v>110250.0</v>
      </c>
      <c r="M428" s="10">
        <v>0.35</v>
      </c>
      <c r="N428" s="4" t="s">
        <v>30</v>
      </c>
      <c r="O428" s="4" t="s">
        <v>23</v>
      </c>
      <c r="P428" s="4" t="s">
        <v>21</v>
      </c>
    </row>
    <row r="429" ht="14.25" customHeight="1">
      <c r="B429" s="4" t="s">
        <v>32</v>
      </c>
      <c r="C429" s="4">
        <v>1197831.0</v>
      </c>
      <c r="D429" s="5">
        <v>44490.0</v>
      </c>
      <c r="E429" s="4" t="s">
        <v>33</v>
      </c>
      <c r="F429" s="4" t="s">
        <v>34</v>
      </c>
      <c r="G429" s="4" t="s">
        <v>45</v>
      </c>
      <c r="H429" s="6" t="s">
        <v>28</v>
      </c>
      <c r="I429" s="7">
        <v>70.0</v>
      </c>
      <c r="J429" s="8">
        <v>775.0</v>
      </c>
      <c r="K429" s="9">
        <v>542500.0</v>
      </c>
      <c r="L429" s="9">
        <v>298375.0</v>
      </c>
      <c r="M429" s="10">
        <v>0.55</v>
      </c>
      <c r="N429" s="4" t="s">
        <v>30</v>
      </c>
      <c r="O429" s="4" t="s">
        <v>20</v>
      </c>
      <c r="P429" s="4" t="s">
        <v>21</v>
      </c>
    </row>
    <row r="430" ht="14.25" customHeight="1">
      <c r="B430" s="4" t="s">
        <v>15</v>
      </c>
      <c r="C430" s="4">
        <v>1185732.0</v>
      </c>
      <c r="D430" s="5">
        <v>44491.0</v>
      </c>
      <c r="E430" s="4" t="s">
        <v>33</v>
      </c>
      <c r="F430" s="4" t="s">
        <v>34</v>
      </c>
      <c r="G430" s="4" t="s">
        <v>45</v>
      </c>
      <c r="H430" s="6" t="s">
        <v>18</v>
      </c>
      <c r="I430" s="7">
        <v>45.0</v>
      </c>
      <c r="J430" s="8">
        <v>425.0</v>
      </c>
      <c r="K430" s="9">
        <v>191250.0</v>
      </c>
      <c r="L430" s="9">
        <v>105187.50000000001</v>
      </c>
      <c r="M430" s="10">
        <v>0.55</v>
      </c>
      <c r="N430" s="4" t="s">
        <v>30</v>
      </c>
      <c r="O430" s="4" t="s">
        <v>20</v>
      </c>
      <c r="P430" s="4" t="s">
        <v>21</v>
      </c>
    </row>
    <row r="431" ht="14.25" customHeight="1">
      <c r="B431" s="4" t="s">
        <v>15</v>
      </c>
      <c r="C431" s="4">
        <v>1185732.0</v>
      </c>
      <c r="D431" s="5">
        <v>44492.0</v>
      </c>
      <c r="E431" s="4" t="s">
        <v>33</v>
      </c>
      <c r="F431" s="4" t="s">
        <v>34</v>
      </c>
      <c r="G431" s="4" t="s">
        <v>45</v>
      </c>
      <c r="H431" s="6" t="s">
        <v>22</v>
      </c>
      <c r="I431" s="7">
        <v>45.0</v>
      </c>
      <c r="J431" s="8">
        <v>225.0</v>
      </c>
      <c r="K431" s="9">
        <v>101250.0</v>
      </c>
      <c r="L431" s="9">
        <v>35437.5</v>
      </c>
      <c r="M431" s="10">
        <v>0.35</v>
      </c>
      <c r="N431" s="4" t="s">
        <v>30</v>
      </c>
      <c r="O431" s="4" t="s">
        <v>20</v>
      </c>
      <c r="P431" s="4" t="s">
        <v>21</v>
      </c>
    </row>
    <row r="432" ht="14.25" customHeight="1">
      <c r="B432" s="4" t="s">
        <v>15</v>
      </c>
      <c r="C432" s="4">
        <v>1185732.0</v>
      </c>
      <c r="D432" s="5">
        <v>44493.0</v>
      </c>
      <c r="E432" s="4" t="s">
        <v>33</v>
      </c>
      <c r="F432" s="4" t="s">
        <v>34</v>
      </c>
      <c r="G432" s="4" t="s">
        <v>45</v>
      </c>
      <c r="H432" s="6" t="s">
        <v>25</v>
      </c>
      <c r="I432" s="7">
        <v>35.0</v>
      </c>
      <c r="J432" s="8">
        <v>225.0</v>
      </c>
      <c r="K432" s="9">
        <v>78750.0</v>
      </c>
      <c r="L432" s="9">
        <v>31499.999999999996</v>
      </c>
      <c r="M432" s="10">
        <v>0.39999999999999997</v>
      </c>
      <c r="N432" s="4" t="s">
        <v>30</v>
      </c>
      <c r="O432" s="4" t="s">
        <v>20</v>
      </c>
      <c r="P432" s="4" t="s">
        <v>24</v>
      </c>
    </row>
    <row r="433" ht="14.25" customHeight="1">
      <c r="B433" s="4" t="s">
        <v>15</v>
      </c>
      <c r="C433" s="4">
        <v>1185732.0</v>
      </c>
      <c r="D433" s="5">
        <v>44494.0</v>
      </c>
      <c r="E433" s="4" t="s">
        <v>33</v>
      </c>
      <c r="F433" s="4" t="s">
        <v>34</v>
      </c>
      <c r="G433" s="4" t="s">
        <v>45</v>
      </c>
      <c r="H433" s="6" t="s">
        <v>26</v>
      </c>
      <c r="I433" s="7">
        <v>40.0</v>
      </c>
      <c r="J433" s="8">
        <v>75.0</v>
      </c>
      <c r="K433" s="9">
        <v>30000.0</v>
      </c>
      <c r="L433" s="9">
        <v>11999.999999999998</v>
      </c>
      <c r="M433" s="10">
        <v>0.39999999999999997</v>
      </c>
      <c r="N433" s="4" t="s">
        <v>30</v>
      </c>
      <c r="O433" s="4" t="s">
        <v>29</v>
      </c>
      <c r="P433" s="4" t="s">
        <v>21</v>
      </c>
    </row>
    <row r="434" ht="14.25" customHeight="1">
      <c r="B434" s="4" t="s">
        <v>15</v>
      </c>
      <c r="C434" s="4">
        <v>1185732.0</v>
      </c>
      <c r="D434" s="5">
        <v>44495.0</v>
      </c>
      <c r="E434" s="4" t="s">
        <v>16</v>
      </c>
      <c r="F434" s="4" t="s">
        <v>46</v>
      </c>
      <c r="G434" s="4" t="s">
        <v>47</v>
      </c>
      <c r="H434" s="6" t="s">
        <v>27</v>
      </c>
      <c r="I434" s="7">
        <v>54.99999999999999</v>
      </c>
      <c r="J434" s="8">
        <v>125.0</v>
      </c>
      <c r="K434" s="9">
        <v>68749.99999999999</v>
      </c>
      <c r="L434" s="9">
        <v>24062.499999999993</v>
      </c>
      <c r="M434" s="10">
        <v>0.35</v>
      </c>
      <c r="N434" s="4" t="s">
        <v>30</v>
      </c>
      <c r="O434" s="4" t="s">
        <v>20</v>
      </c>
      <c r="P434" s="4" t="s">
        <v>21</v>
      </c>
    </row>
    <row r="435" ht="14.25" customHeight="1">
      <c r="B435" s="4" t="s">
        <v>15</v>
      </c>
      <c r="C435" s="4">
        <v>1185732.0</v>
      </c>
      <c r="D435" s="5">
        <v>44496.0</v>
      </c>
      <c r="E435" s="4" t="s">
        <v>16</v>
      </c>
      <c r="F435" s="4" t="s">
        <v>46</v>
      </c>
      <c r="G435" s="4" t="s">
        <v>47</v>
      </c>
      <c r="H435" s="6" t="s">
        <v>28</v>
      </c>
      <c r="I435" s="7">
        <v>45.0</v>
      </c>
      <c r="J435" s="8">
        <v>225.0</v>
      </c>
      <c r="K435" s="9">
        <v>101250.0</v>
      </c>
      <c r="L435" s="9">
        <v>30375.0</v>
      </c>
      <c r="M435" s="10">
        <v>0.3</v>
      </c>
      <c r="N435" s="4" t="s">
        <v>30</v>
      </c>
      <c r="O435" s="4" t="s">
        <v>29</v>
      </c>
      <c r="P435" s="4" t="s">
        <v>24</v>
      </c>
    </row>
    <row r="436" ht="14.25" customHeight="1">
      <c r="B436" s="4" t="s">
        <v>15</v>
      </c>
      <c r="C436" s="4">
        <v>1185732.0</v>
      </c>
      <c r="D436" s="5">
        <v>44497.0</v>
      </c>
      <c r="E436" s="4" t="s">
        <v>16</v>
      </c>
      <c r="F436" s="4" t="s">
        <v>46</v>
      </c>
      <c r="G436" s="4" t="s">
        <v>47</v>
      </c>
      <c r="H436" s="6" t="s">
        <v>18</v>
      </c>
      <c r="I436" s="7">
        <v>45.0</v>
      </c>
      <c r="J436" s="8">
        <v>475.0</v>
      </c>
      <c r="K436" s="9">
        <v>213750.0</v>
      </c>
      <c r="L436" s="9">
        <v>117562.50000000001</v>
      </c>
      <c r="M436" s="10">
        <v>0.55</v>
      </c>
      <c r="N436" s="4" t="s">
        <v>30</v>
      </c>
      <c r="O436" s="4" t="s">
        <v>29</v>
      </c>
      <c r="P436" s="4" t="s">
        <v>21</v>
      </c>
    </row>
    <row r="437" ht="14.25" customHeight="1">
      <c r="B437" s="4" t="s">
        <v>15</v>
      </c>
      <c r="C437" s="4">
        <v>1185732.0</v>
      </c>
      <c r="D437" s="5">
        <v>44498.0</v>
      </c>
      <c r="E437" s="4" t="s">
        <v>16</v>
      </c>
      <c r="F437" s="4" t="s">
        <v>46</v>
      </c>
      <c r="G437" s="4" t="s">
        <v>47</v>
      </c>
      <c r="H437" s="6" t="s">
        <v>22</v>
      </c>
      <c r="I437" s="7">
        <v>45.0</v>
      </c>
      <c r="J437" s="8">
        <v>125.0</v>
      </c>
      <c r="K437" s="9">
        <v>56250.0</v>
      </c>
      <c r="L437" s="9">
        <v>19687.5</v>
      </c>
      <c r="M437" s="10">
        <v>0.35</v>
      </c>
      <c r="N437" s="4" t="s">
        <v>30</v>
      </c>
      <c r="O437" s="4" t="s">
        <v>23</v>
      </c>
      <c r="P437" s="4" t="s">
        <v>21</v>
      </c>
    </row>
    <row r="438" ht="14.25" customHeight="1">
      <c r="B438" s="4" t="s">
        <v>15</v>
      </c>
      <c r="C438" s="4">
        <v>1185732.0</v>
      </c>
      <c r="D438" s="5">
        <v>44499.0</v>
      </c>
      <c r="E438" s="4" t="s">
        <v>16</v>
      </c>
      <c r="F438" s="4" t="s">
        <v>46</v>
      </c>
      <c r="G438" s="4" t="s">
        <v>47</v>
      </c>
      <c r="H438" s="6" t="s">
        <v>25</v>
      </c>
      <c r="I438" s="7">
        <v>35.0</v>
      </c>
      <c r="J438" s="8">
        <v>175.0</v>
      </c>
      <c r="K438" s="9">
        <v>61250.0</v>
      </c>
      <c r="L438" s="9">
        <v>24499.999999999996</v>
      </c>
      <c r="M438" s="10">
        <v>0.39999999999999997</v>
      </c>
      <c r="N438" s="4" t="s">
        <v>30</v>
      </c>
      <c r="O438" s="4" t="s">
        <v>20</v>
      </c>
      <c r="P438" s="4" t="s">
        <v>21</v>
      </c>
    </row>
    <row r="439" ht="14.25" customHeight="1">
      <c r="B439" s="4" t="s">
        <v>15</v>
      </c>
      <c r="C439" s="4">
        <v>1185732.0</v>
      </c>
      <c r="D439" s="5">
        <v>44500.0</v>
      </c>
      <c r="E439" s="4" t="s">
        <v>16</v>
      </c>
      <c r="F439" s="4" t="s">
        <v>46</v>
      </c>
      <c r="G439" s="4" t="s">
        <v>47</v>
      </c>
      <c r="H439" s="6" t="s">
        <v>26</v>
      </c>
      <c r="I439" s="7">
        <v>40.0</v>
      </c>
      <c r="J439" s="8">
        <v>50.0</v>
      </c>
      <c r="K439" s="9">
        <v>20000.0</v>
      </c>
      <c r="L439" s="9">
        <v>7999.999999999999</v>
      </c>
      <c r="M439" s="10">
        <v>0.39999999999999997</v>
      </c>
      <c r="N439" s="4" t="s">
        <v>30</v>
      </c>
      <c r="O439" s="4" t="s">
        <v>20</v>
      </c>
      <c r="P439" s="4" t="s">
        <v>21</v>
      </c>
    </row>
    <row r="440" ht="14.25" customHeight="1">
      <c r="B440" s="4" t="s">
        <v>15</v>
      </c>
      <c r="C440" s="4">
        <v>1185732.0</v>
      </c>
      <c r="D440" s="5">
        <v>44501.0</v>
      </c>
      <c r="E440" s="4" t="s">
        <v>16</v>
      </c>
      <c r="F440" s="4" t="s">
        <v>46</v>
      </c>
      <c r="G440" s="4" t="s">
        <v>47</v>
      </c>
      <c r="H440" s="6" t="s">
        <v>27</v>
      </c>
      <c r="I440" s="7">
        <v>54.99999999999999</v>
      </c>
      <c r="J440" s="8">
        <v>125.0</v>
      </c>
      <c r="K440" s="9">
        <v>68749.99999999999</v>
      </c>
      <c r="L440" s="9">
        <v>24062.499999999993</v>
      </c>
      <c r="M440" s="10">
        <v>0.35</v>
      </c>
      <c r="N440" s="4" t="s">
        <v>30</v>
      </c>
      <c r="O440" s="4" t="s">
        <v>23</v>
      </c>
      <c r="P440" s="4" t="s">
        <v>21</v>
      </c>
    </row>
    <row r="441" ht="14.25" customHeight="1">
      <c r="B441" s="4" t="s">
        <v>15</v>
      </c>
      <c r="C441" s="4">
        <v>1185732.0</v>
      </c>
      <c r="D441" s="5">
        <v>44502.0</v>
      </c>
      <c r="E441" s="4" t="s">
        <v>16</v>
      </c>
      <c r="F441" s="4" t="s">
        <v>46</v>
      </c>
      <c r="G441" s="4" t="s">
        <v>47</v>
      </c>
      <c r="H441" s="6" t="s">
        <v>28</v>
      </c>
      <c r="I441" s="7">
        <v>45.0</v>
      </c>
      <c r="J441" s="8">
        <v>225.0</v>
      </c>
      <c r="K441" s="9">
        <v>101250.0</v>
      </c>
      <c r="L441" s="9">
        <v>30375.0</v>
      </c>
      <c r="M441" s="10">
        <v>0.3</v>
      </c>
      <c r="N441" s="4" t="s">
        <v>30</v>
      </c>
      <c r="O441" s="4" t="s">
        <v>20</v>
      </c>
      <c r="P441" s="4" t="s">
        <v>21</v>
      </c>
    </row>
    <row r="442" ht="14.25" customHeight="1">
      <c r="B442" s="4" t="s">
        <v>15</v>
      </c>
      <c r="C442" s="4">
        <v>1185732.0</v>
      </c>
      <c r="D442" s="5">
        <v>44503.0</v>
      </c>
      <c r="E442" s="4" t="s">
        <v>16</v>
      </c>
      <c r="F442" s="4" t="s">
        <v>46</v>
      </c>
      <c r="G442" s="4" t="s">
        <v>47</v>
      </c>
      <c r="H442" s="6" t="s">
        <v>18</v>
      </c>
      <c r="I442" s="7">
        <v>50.0</v>
      </c>
      <c r="J442" s="8">
        <v>445.0</v>
      </c>
      <c r="K442" s="9">
        <v>222500.0</v>
      </c>
      <c r="L442" s="9">
        <v>122375.00000000001</v>
      </c>
      <c r="M442" s="10">
        <v>0.55</v>
      </c>
      <c r="N442" s="4" t="s">
        <v>30</v>
      </c>
      <c r="O442" s="4" t="s">
        <v>23</v>
      </c>
      <c r="P442" s="4" t="s">
        <v>24</v>
      </c>
    </row>
    <row r="443" ht="14.25" customHeight="1">
      <c r="B443" s="4" t="s">
        <v>15</v>
      </c>
      <c r="C443" s="4">
        <v>1185732.0</v>
      </c>
      <c r="D443" s="5">
        <v>44504.0</v>
      </c>
      <c r="E443" s="4" t="s">
        <v>16</v>
      </c>
      <c r="F443" s="4" t="s">
        <v>46</v>
      </c>
      <c r="G443" s="4" t="s">
        <v>47</v>
      </c>
      <c r="H443" s="6" t="s">
        <v>22</v>
      </c>
      <c r="I443" s="7">
        <v>50.0</v>
      </c>
      <c r="J443" s="8">
        <v>150.0</v>
      </c>
      <c r="K443" s="9">
        <v>75000.0</v>
      </c>
      <c r="L443" s="9">
        <v>26250.0</v>
      </c>
      <c r="M443" s="10">
        <v>0.35</v>
      </c>
      <c r="N443" s="4" t="s">
        <v>30</v>
      </c>
      <c r="O443" s="4" t="s">
        <v>29</v>
      </c>
      <c r="P443" s="4" t="s">
        <v>24</v>
      </c>
    </row>
    <row r="444" ht="14.25" customHeight="1">
      <c r="B444" s="4" t="s">
        <v>15</v>
      </c>
      <c r="C444" s="4">
        <v>1185732.0</v>
      </c>
      <c r="D444" s="5">
        <v>44505.0</v>
      </c>
      <c r="E444" s="4" t="s">
        <v>16</v>
      </c>
      <c r="F444" s="4" t="s">
        <v>46</v>
      </c>
      <c r="G444" s="4" t="s">
        <v>47</v>
      </c>
      <c r="H444" s="6" t="s">
        <v>25</v>
      </c>
      <c r="I444" s="7">
        <v>40.0</v>
      </c>
      <c r="J444" s="8">
        <v>175.0</v>
      </c>
      <c r="K444" s="9">
        <v>70000.0</v>
      </c>
      <c r="L444" s="9">
        <v>27999.999999999996</v>
      </c>
      <c r="M444" s="10">
        <v>0.39999999999999997</v>
      </c>
      <c r="N444" s="4" t="s">
        <v>30</v>
      </c>
      <c r="O444" s="4" t="s">
        <v>20</v>
      </c>
      <c r="P444" s="4" t="s">
        <v>24</v>
      </c>
    </row>
    <row r="445" ht="14.25" customHeight="1">
      <c r="B445" s="4" t="s">
        <v>15</v>
      </c>
      <c r="C445" s="4">
        <v>1185732.0</v>
      </c>
      <c r="D445" s="5">
        <v>44506.0</v>
      </c>
      <c r="E445" s="4" t="s">
        <v>16</v>
      </c>
      <c r="F445" s="4" t="s">
        <v>46</v>
      </c>
      <c r="G445" s="4" t="s">
        <v>47</v>
      </c>
      <c r="H445" s="6" t="s">
        <v>26</v>
      </c>
      <c r="I445" s="7">
        <v>45.0</v>
      </c>
      <c r="J445" s="8">
        <v>25.0</v>
      </c>
      <c r="K445" s="9">
        <v>11250.0</v>
      </c>
      <c r="L445" s="9">
        <v>4500.0</v>
      </c>
      <c r="M445" s="10">
        <v>0.39999999999999997</v>
      </c>
      <c r="N445" s="4" t="s">
        <v>30</v>
      </c>
      <c r="O445" s="4" t="s">
        <v>23</v>
      </c>
      <c r="P445" s="4" t="s">
        <v>21</v>
      </c>
    </row>
    <row r="446" ht="14.25" customHeight="1">
      <c r="B446" s="4" t="s">
        <v>15</v>
      </c>
      <c r="C446" s="4">
        <v>1185732.0</v>
      </c>
      <c r="D446" s="5">
        <v>44507.0</v>
      </c>
      <c r="E446" s="4" t="s">
        <v>16</v>
      </c>
      <c r="F446" s="4" t="s">
        <v>46</v>
      </c>
      <c r="G446" s="4" t="s">
        <v>47</v>
      </c>
      <c r="H446" s="6" t="s">
        <v>27</v>
      </c>
      <c r="I446" s="7">
        <v>60.0</v>
      </c>
      <c r="J446" s="8">
        <v>75.0</v>
      </c>
      <c r="K446" s="9">
        <v>45000.0</v>
      </c>
      <c r="L446" s="9">
        <v>13500.0</v>
      </c>
      <c r="M446" s="10">
        <v>0.3</v>
      </c>
      <c r="N446" s="4" t="s">
        <v>30</v>
      </c>
      <c r="O446" s="4" t="s">
        <v>23</v>
      </c>
      <c r="P446" s="4" t="s">
        <v>24</v>
      </c>
    </row>
    <row r="447" ht="14.25" customHeight="1">
      <c r="B447" s="4" t="s">
        <v>15</v>
      </c>
      <c r="C447" s="4">
        <v>1185732.0</v>
      </c>
      <c r="D447" s="5">
        <v>44508.0</v>
      </c>
      <c r="E447" s="4" t="s">
        <v>16</v>
      </c>
      <c r="F447" s="4" t="s">
        <v>46</v>
      </c>
      <c r="G447" s="4" t="s">
        <v>47</v>
      </c>
      <c r="H447" s="6" t="s">
        <v>28</v>
      </c>
      <c r="I447" s="7">
        <v>50.0</v>
      </c>
      <c r="J447" s="8">
        <v>175.0</v>
      </c>
      <c r="K447" s="9">
        <v>87500.0</v>
      </c>
      <c r="L447" s="9">
        <v>21875.0</v>
      </c>
      <c r="M447" s="10">
        <v>0.25</v>
      </c>
      <c r="N447" s="4" t="s">
        <v>30</v>
      </c>
      <c r="O447" s="4" t="s">
        <v>23</v>
      </c>
      <c r="P447" s="4" t="s">
        <v>21</v>
      </c>
    </row>
    <row r="448" ht="14.25" customHeight="1">
      <c r="B448" s="4" t="s">
        <v>15</v>
      </c>
      <c r="C448" s="4">
        <v>1185732.0</v>
      </c>
      <c r="D448" s="5">
        <v>44509.0</v>
      </c>
      <c r="E448" s="4" t="s">
        <v>16</v>
      </c>
      <c r="F448" s="4" t="s">
        <v>46</v>
      </c>
      <c r="G448" s="4" t="s">
        <v>47</v>
      </c>
      <c r="H448" s="6" t="s">
        <v>18</v>
      </c>
      <c r="I448" s="7">
        <v>50.0</v>
      </c>
      <c r="J448" s="8">
        <v>450.0</v>
      </c>
      <c r="K448" s="9">
        <v>225000.0</v>
      </c>
      <c r="L448" s="9">
        <v>112500.0</v>
      </c>
      <c r="M448" s="10">
        <v>0.5</v>
      </c>
      <c r="N448" s="4" t="s">
        <v>30</v>
      </c>
      <c r="O448" s="4" t="s">
        <v>20</v>
      </c>
      <c r="P448" s="4" t="s">
        <v>24</v>
      </c>
    </row>
    <row r="449" ht="14.25" customHeight="1">
      <c r="B449" s="4" t="s">
        <v>15</v>
      </c>
      <c r="C449" s="4">
        <v>1185732.0</v>
      </c>
      <c r="D449" s="5">
        <v>44510.0</v>
      </c>
      <c r="E449" s="4" t="s">
        <v>16</v>
      </c>
      <c r="F449" s="4" t="s">
        <v>46</v>
      </c>
      <c r="G449" s="4" t="s">
        <v>47</v>
      </c>
      <c r="H449" s="6" t="s">
        <v>22</v>
      </c>
      <c r="I449" s="7">
        <v>50.0</v>
      </c>
      <c r="J449" s="8">
        <v>150.0</v>
      </c>
      <c r="K449" s="9">
        <v>75000.0</v>
      </c>
      <c r="L449" s="9">
        <v>22500.0</v>
      </c>
      <c r="M449" s="10">
        <v>0.3</v>
      </c>
      <c r="N449" s="4" t="s">
        <v>30</v>
      </c>
      <c r="O449" s="4" t="s">
        <v>29</v>
      </c>
      <c r="P449" s="4" t="s">
        <v>24</v>
      </c>
    </row>
    <row r="450" ht="14.25" customHeight="1">
      <c r="B450" s="4" t="s">
        <v>15</v>
      </c>
      <c r="C450" s="4">
        <v>1185732.0</v>
      </c>
      <c r="D450" s="5">
        <v>44511.0</v>
      </c>
      <c r="E450" s="4" t="s">
        <v>16</v>
      </c>
      <c r="F450" s="4" t="s">
        <v>46</v>
      </c>
      <c r="G450" s="4" t="s">
        <v>47</v>
      </c>
      <c r="H450" s="6" t="s">
        <v>25</v>
      </c>
      <c r="I450" s="7">
        <v>40.0</v>
      </c>
      <c r="J450" s="8">
        <v>150.0</v>
      </c>
      <c r="K450" s="9">
        <v>60000.0</v>
      </c>
      <c r="L450" s="9">
        <v>21000.0</v>
      </c>
      <c r="M450" s="10">
        <v>0.35</v>
      </c>
      <c r="N450" s="4" t="s">
        <v>30</v>
      </c>
      <c r="O450" s="4" t="s">
        <v>29</v>
      </c>
      <c r="P450" s="4" t="s">
        <v>24</v>
      </c>
    </row>
    <row r="451" ht="14.25" customHeight="1">
      <c r="B451" s="4" t="s">
        <v>15</v>
      </c>
      <c r="C451" s="4">
        <v>1185732.0</v>
      </c>
      <c r="D451" s="5">
        <v>44512.0</v>
      </c>
      <c r="E451" s="4" t="s">
        <v>16</v>
      </c>
      <c r="F451" s="4" t="s">
        <v>46</v>
      </c>
      <c r="G451" s="4" t="s">
        <v>47</v>
      </c>
      <c r="H451" s="6" t="s">
        <v>26</v>
      </c>
      <c r="I451" s="7">
        <v>45.0</v>
      </c>
      <c r="J451" s="8">
        <v>75.0</v>
      </c>
      <c r="K451" s="9">
        <v>33750.0</v>
      </c>
      <c r="L451" s="9">
        <v>11812.5</v>
      </c>
      <c r="M451" s="10">
        <v>0.35</v>
      </c>
      <c r="N451" s="4" t="s">
        <v>30</v>
      </c>
      <c r="O451" s="4" t="s">
        <v>23</v>
      </c>
      <c r="P451" s="4" t="s">
        <v>24</v>
      </c>
    </row>
    <row r="452" ht="14.25" customHeight="1">
      <c r="B452" s="4" t="s">
        <v>15</v>
      </c>
      <c r="C452" s="4">
        <v>1185732.0</v>
      </c>
      <c r="D452" s="5">
        <v>44513.0</v>
      </c>
      <c r="E452" s="4" t="s">
        <v>16</v>
      </c>
      <c r="F452" s="4" t="s">
        <v>46</v>
      </c>
      <c r="G452" s="4" t="s">
        <v>47</v>
      </c>
      <c r="H452" s="6" t="s">
        <v>27</v>
      </c>
      <c r="I452" s="7">
        <v>60.0</v>
      </c>
      <c r="J452" s="8">
        <v>75.0</v>
      </c>
      <c r="K452" s="9">
        <v>45000.0</v>
      </c>
      <c r="L452" s="9">
        <v>13500.0</v>
      </c>
      <c r="M452" s="10">
        <v>0.3</v>
      </c>
      <c r="N452" s="4" t="s">
        <v>30</v>
      </c>
      <c r="O452" s="4" t="s">
        <v>20</v>
      </c>
      <c r="P452" s="4" t="s">
        <v>24</v>
      </c>
    </row>
    <row r="453" ht="14.25" customHeight="1">
      <c r="B453" s="4" t="s">
        <v>15</v>
      </c>
      <c r="C453" s="4">
        <v>1185732.0</v>
      </c>
      <c r="D453" s="5">
        <v>44514.0</v>
      </c>
      <c r="E453" s="4" t="s">
        <v>16</v>
      </c>
      <c r="F453" s="4" t="s">
        <v>46</v>
      </c>
      <c r="G453" s="4" t="s">
        <v>47</v>
      </c>
      <c r="H453" s="6" t="s">
        <v>28</v>
      </c>
      <c r="I453" s="7">
        <v>50.0</v>
      </c>
      <c r="J453" s="8">
        <v>200.0</v>
      </c>
      <c r="K453" s="9">
        <v>100000.0</v>
      </c>
      <c r="L453" s="9">
        <v>25000.0</v>
      </c>
      <c r="M453" s="10">
        <v>0.25</v>
      </c>
      <c r="N453" s="4" t="s">
        <v>30</v>
      </c>
      <c r="O453" s="4" t="s">
        <v>29</v>
      </c>
      <c r="P453" s="4" t="s">
        <v>21</v>
      </c>
    </row>
    <row r="454" ht="14.25" customHeight="1">
      <c r="B454" s="4" t="s">
        <v>15</v>
      </c>
      <c r="C454" s="4">
        <v>1185732.0</v>
      </c>
      <c r="D454" s="5">
        <v>44515.0</v>
      </c>
      <c r="E454" s="4" t="s">
        <v>16</v>
      </c>
      <c r="F454" s="4" t="s">
        <v>46</v>
      </c>
      <c r="G454" s="4" t="s">
        <v>47</v>
      </c>
      <c r="H454" s="6" t="s">
        <v>18</v>
      </c>
      <c r="I454" s="7">
        <v>60.0</v>
      </c>
      <c r="J454" s="8">
        <v>470.0</v>
      </c>
      <c r="K454" s="9">
        <v>282000.0</v>
      </c>
      <c r="L454" s="9">
        <v>141000.0</v>
      </c>
      <c r="M454" s="10">
        <v>0.5</v>
      </c>
      <c r="N454" s="4" t="s">
        <v>30</v>
      </c>
      <c r="O454" s="4" t="s">
        <v>23</v>
      </c>
      <c r="P454" s="4" t="s">
        <v>24</v>
      </c>
    </row>
    <row r="455" ht="14.25" customHeight="1">
      <c r="B455" s="4" t="s">
        <v>15</v>
      </c>
      <c r="C455" s="4">
        <v>1185732.0</v>
      </c>
      <c r="D455" s="5">
        <v>44516.0</v>
      </c>
      <c r="E455" s="4" t="s">
        <v>16</v>
      </c>
      <c r="F455" s="4" t="s">
        <v>46</v>
      </c>
      <c r="G455" s="4" t="s">
        <v>47</v>
      </c>
      <c r="H455" s="6" t="s">
        <v>22</v>
      </c>
      <c r="I455" s="7">
        <v>60.00000000000001</v>
      </c>
      <c r="J455" s="8">
        <v>175.0</v>
      </c>
      <c r="K455" s="9">
        <v>105000.00000000001</v>
      </c>
      <c r="L455" s="9">
        <v>31500.000000000004</v>
      </c>
      <c r="M455" s="10">
        <v>0.3</v>
      </c>
      <c r="N455" s="4" t="s">
        <v>30</v>
      </c>
      <c r="O455" s="4" t="s">
        <v>29</v>
      </c>
      <c r="P455" s="4" t="s">
        <v>21</v>
      </c>
    </row>
    <row r="456" ht="14.25" customHeight="1">
      <c r="B456" s="4" t="s">
        <v>15</v>
      </c>
      <c r="C456" s="4">
        <v>1185732.0</v>
      </c>
      <c r="D456" s="5">
        <v>44517.0</v>
      </c>
      <c r="E456" s="4" t="s">
        <v>16</v>
      </c>
      <c r="F456" s="4" t="s">
        <v>46</v>
      </c>
      <c r="G456" s="4" t="s">
        <v>47</v>
      </c>
      <c r="H456" s="6" t="s">
        <v>25</v>
      </c>
      <c r="I456" s="7">
        <v>55.00000000000001</v>
      </c>
      <c r="J456" s="8">
        <v>150.0</v>
      </c>
      <c r="K456" s="9">
        <v>82500.00000000001</v>
      </c>
      <c r="L456" s="9">
        <v>28875.000000000004</v>
      </c>
      <c r="M456" s="10">
        <v>0.35</v>
      </c>
      <c r="N456" s="4" t="s">
        <v>30</v>
      </c>
      <c r="O456" s="4" t="s">
        <v>23</v>
      </c>
      <c r="P456" s="4" t="s">
        <v>24</v>
      </c>
    </row>
    <row r="457" ht="14.25" customHeight="1">
      <c r="B457" s="4" t="s">
        <v>15</v>
      </c>
      <c r="C457" s="4">
        <v>1185732.0</v>
      </c>
      <c r="D457" s="5">
        <v>44518.0</v>
      </c>
      <c r="E457" s="4" t="s">
        <v>16</v>
      </c>
      <c r="F457" s="4" t="s">
        <v>46</v>
      </c>
      <c r="G457" s="4" t="s">
        <v>47</v>
      </c>
      <c r="H457" s="6" t="s">
        <v>26</v>
      </c>
      <c r="I457" s="7">
        <v>55.00000000000001</v>
      </c>
      <c r="J457" s="8">
        <v>100.0</v>
      </c>
      <c r="K457" s="9">
        <v>55000.00000000001</v>
      </c>
      <c r="L457" s="9">
        <v>19250.0</v>
      </c>
      <c r="M457" s="10">
        <v>0.35</v>
      </c>
      <c r="N457" s="4" t="s">
        <v>30</v>
      </c>
      <c r="O457" s="4" t="s">
        <v>29</v>
      </c>
      <c r="P457" s="4" t="s">
        <v>24</v>
      </c>
    </row>
    <row r="458" ht="14.25" customHeight="1">
      <c r="B458" s="4" t="s">
        <v>15</v>
      </c>
      <c r="C458" s="4">
        <v>1185732.0</v>
      </c>
      <c r="D458" s="5">
        <v>44519.0</v>
      </c>
      <c r="E458" s="4" t="s">
        <v>16</v>
      </c>
      <c r="F458" s="4" t="s">
        <v>46</v>
      </c>
      <c r="G458" s="4" t="s">
        <v>47</v>
      </c>
      <c r="H458" s="6" t="s">
        <v>27</v>
      </c>
      <c r="I458" s="7">
        <v>65.0</v>
      </c>
      <c r="J458" s="8">
        <v>125.0</v>
      </c>
      <c r="K458" s="9">
        <v>81250.0</v>
      </c>
      <c r="L458" s="9">
        <v>24375.0</v>
      </c>
      <c r="M458" s="10">
        <v>0.3</v>
      </c>
      <c r="N458" s="4" t="s">
        <v>30</v>
      </c>
      <c r="O458" s="4" t="s">
        <v>29</v>
      </c>
      <c r="P458" s="4" t="s">
        <v>24</v>
      </c>
    </row>
    <row r="459" ht="14.25" customHeight="1">
      <c r="B459" s="4" t="s">
        <v>15</v>
      </c>
      <c r="C459" s="4">
        <v>1185732.0</v>
      </c>
      <c r="D459" s="5">
        <v>44520.0</v>
      </c>
      <c r="E459" s="4" t="s">
        <v>16</v>
      </c>
      <c r="F459" s="4" t="s">
        <v>46</v>
      </c>
      <c r="G459" s="4" t="s">
        <v>47</v>
      </c>
      <c r="H459" s="6" t="s">
        <v>28</v>
      </c>
      <c r="I459" s="7">
        <v>70.0</v>
      </c>
      <c r="J459" s="8">
        <v>250.0</v>
      </c>
      <c r="K459" s="9">
        <v>175000.0</v>
      </c>
      <c r="L459" s="9">
        <v>52500.0</v>
      </c>
      <c r="M459" s="10">
        <v>0.3</v>
      </c>
      <c r="N459" s="4" t="s">
        <v>30</v>
      </c>
      <c r="O459" s="4" t="s">
        <v>20</v>
      </c>
      <c r="P459" s="4" t="s">
        <v>24</v>
      </c>
    </row>
    <row r="460" ht="14.25" customHeight="1">
      <c r="B460" s="4" t="s">
        <v>15</v>
      </c>
      <c r="C460" s="4">
        <v>1185732.0</v>
      </c>
      <c r="D460" s="5">
        <v>44521.0</v>
      </c>
      <c r="E460" s="4" t="s">
        <v>16</v>
      </c>
      <c r="F460" s="4" t="s">
        <v>46</v>
      </c>
      <c r="G460" s="4" t="s">
        <v>47</v>
      </c>
      <c r="H460" s="6" t="s">
        <v>18</v>
      </c>
      <c r="I460" s="7">
        <v>65.0</v>
      </c>
      <c r="J460" s="8">
        <v>500.0</v>
      </c>
      <c r="K460" s="9">
        <v>325000.0</v>
      </c>
      <c r="L460" s="9">
        <v>178750.0</v>
      </c>
      <c r="M460" s="10">
        <v>0.55</v>
      </c>
      <c r="N460" s="4" t="s">
        <v>30</v>
      </c>
      <c r="O460" s="4" t="s">
        <v>20</v>
      </c>
      <c r="P460" s="4" t="s">
        <v>21</v>
      </c>
    </row>
    <row r="461" ht="14.25" customHeight="1">
      <c r="B461" s="4" t="s">
        <v>15</v>
      </c>
      <c r="C461" s="4">
        <v>1185732.0</v>
      </c>
      <c r="D461" s="5">
        <v>44522.0</v>
      </c>
      <c r="E461" s="4" t="s">
        <v>16</v>
      </c>
      <c r="F461" s="4" t="s">
        <v>46</v>
      </c>
      <c r="G461" s="4" t="s">
        <v>47</v>
      </c>
      <c r="H461" s="6" t="s">
        <v>22</v>
      </c>
      <c r="I461" s="7">
        <v>60.00000000000001</v>
      </c>
      <c r="J461" s="8">
        <v>250.0</v>
      </c>
      <c r="K461" s="9">
        <v>150000.00000000003</v>
      </c>
      <c r="L461" s="9">
        <v>52500.00000000001</v>
      </c>
      <c r="M461" s="10">
        <v>0.35</v>
      </c>
      <c r="N461" s="4" t="s">
        <v>30</v>
      </c>
      <c r="O461" s="4" t="s">
        <v>23</v>
      </c>
      <c r="P461" s="4" t="s">
        <v>24</v>
      </c>
    </row>
    <row r="462" ht="14.25" customHeight="1">
      <c r="B462" s="4" t="s">
        <v>15</v>
      </c>
      <c r="C462" s="4">
        <v>1185732.0</v>
      </c>
      <c r="D462" s="5">
        <v>44523.0</v>
      </c>
      <c r="E462" s="4" t="s">
        <v>16</v>
      </c>
      <c r="F462" s="4" t="s">
        <v>46</v>
      </c>
      <c r="G462" s="4" t="s">
        <v>47</v>
      </c>
      <c r="H462" s="6" t="s">
        <v>25</v>
      </c>
      <c r="I462" s="7">
        <v>55.00000000000001</v>
      </c>
      <c r="J462" s="8">
        <v>175.0</v>
      </c>
      <c r="K462" s="9">
        <v>96250.00000000001</v>
      </c>
      <c r="L462" s="9">
        <v>38500.0</v>
      </c>
      <c r="M462" s="10">
        <v>0.39999999999999997</v>
      </c>
      <c r="N462" s="4" t="s">
        <v>30</v>
      </c>
      <c r="O462" s="4" t="s">
        <v>29</v>
      </c>
      <c r="P462" s="4" t="s">
        <v>24</v>
      </c>
    </row>
    <row r="463" ht="14.25" customHeight="1">
      <c r="B463" s="4" t="s">
        <v>15</v>
      </c>
      <c r="C463" s="4">
        <v>1185732.0</v>
      </c>
      <c r="D463" s="5">
        <v>44524.0</v>
      </c>
      <c r="E463" s="4" t="s">
        <v>16</v>
      </c>
      <c r="F463" s="4" t="s">
        <v>46</v>
      </c>
      <c r="G463" s="4" t="s">
        <v>47</v>
      </c>
      <c r="H463" s="6" t="s">
        <v>26</v>
      </c>
      <c r="I463" s="7">
        <v>55.00000000000001</v>
      </c>
      <c r="J463" s="8">
        <v>150.0</v>
      </c>
      <c r="K463" s="9">
        <v>82500.00000000001</v>
      </c>
      <c r="L463" s="9">
        <v>33000.0</v>
      </c>
      <c r="M463" s="10">
        <v>0.39999999999999997</v>
      </c>
      <c r="N463" s="4" t="s">
        <v>30</v>
      </c>
      <c r="O463" s="4" t="s">
        <v>23</v>
      </c>
      <c r="P463" s="4" t="s">
        <v>24</v>
      </c>
    </row>
    <row r="464" ht="14.25" customHeight="1">
      <c r="B464" s="4" t="s">
        <v>15</v>
      </c>
      <c r="C464" s="4">
        <v>1185732.0</v>
      </c>
      <c r="D464" s="5">
        <v>44525.0</v>
      </c>
      <c r="E464" s="4" t="s">
        <v>16</v>
      </c>
      <c r="F464" s="4" t="s">
        <v>46</v>
      </c>
      <c r="G464" s="4" t="s">
        <v>47</v>
      </c>
      <c r="H464" s="6" t="s">
        <v>27</v>
      </c>
      <c r="I464" s="7">
        <v>65.0</v>
      </c>
      <c r="J464" s="8">
        <v>150.0</v>
      </c>
      <c r="K464" s="9">
        <v>97500.0</v>
      </c>
      <c r="L464" s="9">
        <v>34125.0</v>
      </c>
      <c r="M464" s="10">
        <v>0.35</v>
      </c>
      <c r="N464" s="4" t="s">
        <v>30</v>
      </c>
      <c r="O464" s="4" t="s">
        <v>29</v>
      </c>
      <c r="P464" s="4" t="s">
        <v>24</v>
      </c>
    </row>
    <row r="465" ht="14.25" customHeight="1">
      <c r="B465" s="4" t="s">
        <v>15</v>
      </c>
      <c r="C465" s="4">
        <v>1185732.0</v>
      </c>
      <c r="D465" s="5">
        <v>44526.0</v>
      </c>
      <c r="E465" s="4" t="s">
        <v>16</v>
      </c>
      <c r="F465" s="4" t="s">
        <v>46</v>
      </c>
      <c r="G465" s="4" t="s">
        <v>47</v>
      </c>
      <c r="H465" s="6" t="s">
        <v>28</v>
      </c>
      <c r="I465" s="7">
        <v>70.0</v>
      </c>
      <c r="J465" s="8">
        <v>300.0</v>
      </c>
      <c r="K465" s="9">
        <v>210000.0</v>
      </c>
      <c r="L465" s="9">
        <v>63000.0</v>
      </c>
      <c r="M465" s="10">
        <v>0.3</v>
      </c>
      <c r="N465" s="4" t="s">
        <v>30</v>
      </c>
      <c r="O465" s="4" t="s">
        <v>20</v>
      </c>
      <c r="P465" s="4" t="s">
        <v>21</v>
      </c>
    </row>
    <row r="466" ht="14.25" customHeight="1">
      <c r="B466" s="4" t="s">
        <v>15</v>
      </c>
      <c r="C466" s="4">
        <v>1185732.0</v>
      </c>
      <c r="D466" s="5">
        <v>44527.0</v>
      </c>
      <c r="E466" s="4" t="s">
        <v>16</v>
      </c>
      <c r="F466" s="4" t="s">
        <v>46</v>
      </c>
      <c r="G466" s="4" t="s">
        <v>47</v>
      </c>
      <c r="H466" s="6" t="s">
        <v>18</v>
      </c>
      <c r="I466" s="7">
        <v>65.0</v>
      </c>
      <c r="J466" s="8">
        <v>500.0</v>
      </c>
      <c r="K466" s="9">
        <v>325000.0</v>
      </c>
      <c r="L466" s="9">
        <v>178750.0</v>
      </c>
      <c r="M466" s="10">
        <v>0.55</v>
      </c>
      <c r="N466" s="4" t="s">
        <v>30</v>
      </c>
      <c r="O466" s="4" t="s">
        <v>23</v>
      </c>
      <c r="P466" s="4" t="s">
        <v>24</v>
      </c>
    </row>
    <row r="467" ht="14.25" customHeight="1">
      <c r="B467" s="4" t="s">
        <v>15</v>
      </c>
      <c r="C467" s="4">
        <v>1185732.0</v>
      </c>
      <c r="D467" s="5">
        <v>44528.0</v>
      </c>
      <c r="E467" s="4" t="s">
        <v>16</v>
      </c>
      <c r="F467" s="4" t="s">
        <v>46</v>
      </c>
      <c r="G467" s="4" t="s">
        <v>47</v>
      </c>
      <c r="H467" s="6" t="s">
        <v>22</v>
      </c>
      <c r="I467" s="7">
        <v>60.00000000000001</v>
      </c>
      <c r="J467" s="8">
        <v>300.0</v>
      </c>
      <c r="K467" s="9">
        <v>180000.00000000003</v>
      </c>
      <c r="L467" s="9">
        <v>63000.00000000001</v>
      </c>
      <c r="M467" s="10">
        <v>0.35</v>
      </c>
      <c r="N467" s="4" t="s">
        <v>30</v>
      </c>
      <c r="O467" s="4" t="s">
        <v>23</v>
      </c>
      <c r="P467" s="4" t="s">
        <v>21</v>
      </c>
    </row>
    <row r="468" ht="14.25" customHeight="1">
      <c r="B468" s="4" t="s">
        <v>15</v>
      </c>
      <c r="C468" s="4">
        <v>1185732.0</v>
      </c>
      <c r="D468" s="5">
        <v>44529.0</v>
      </c>
      <c r="E468" s="4" t="s">
        <v>16</v>
      </c>
      <c r="F468" s="4" t="s">
        <v>46</v>
      </c>
      <c r="G468" s="4" t="s">
        <v>47</v>
      </c>
      <c r="H468" s="6" t="s">
        <v>25</v>
      </c>
      <c r="I468" s="7">
        <v>55.00000000000001</v>
      </c>
      <c r="J468" s="8">
        <v>225.0</v>
      </c>
      <c r="K468" s="9">
        <v>123750.00000000001</v>
      </c>
      <c r="L468" s="9">
        <v>49500.0</v>
      </c>
      <c r="M468" s="10">
        <v>0.39999999999999997</v>
      </c>
      <c r="N468" s="4" t="s">
        <v>30</v>
      </c>
      <c r="O468" s="4" t="s">
        <v>20</v>
      </c>
      <c r="P468" s="4" t="s">
        <v>21</v>
      </c>
    </row>
    <row r="469" ht="14.25" customHeight="1">
      <c r="B469" s="4" t="s">
        <v>15</v>
      </c>
      <c r="C469" s="4">
        <v>1185732.0</v>
      </c>
      <c r="D469" s="5">
        <v>44530.0</v>
      </c>
      <c r="E469" s="4" t="s">
        <v>16</v>
      </c>
      <c r="F469" s="4" t="s">
        <v>46</v>
      </c>
      <c r="G469" s="4" t="s">
        <v>47</v>
      </c>
      <c r="H469" s="6" t="s">
        <v>26</v>
      </c>
      <c r="I469" s="7">
        <v>55.00000000000001</v>
      </c>
      <c r="J469" s="8">
        <v>175.0</v>
      </c>
      <c r="K469" s="9">
        <v>96250.00000000001</v>
      </c>
      <c r="L469" s="9">
        <v>38500.0</v>
      </c>
      <c r="M469" s="10">
        <v>0.39999999999999997</v>
      </c>
      <c r="N469" s="4" t="s">
        <v>30</v>
      </c>
      <c r="O469" s="4" t="s">
        <v>23</v>
      </c>
      <c r="P469" s="4" t="s">
        <v>24</v>
      </c>
    </row>
    <row r="470" ht="14.25" customHeight="1">
      <c r="B470" s="4" t="s">
        <v>15</v>
      </c>
      <c r="C470" s="4">
        <v>1185732.0</v>
      </c>
      <c r="D470" s="5">
        <v>44531.0</v>
      </c>
      <c r="E470" s="4" t="s">
        <v>16</v>
      </c>
      <c r="F470" s="4" t="s">
        <v>46</v>
      </c>
      <c r="G470" s="4" t="s">
        <v>47</v>
      </c>
      <c r="H470" s="6" t="s">
        <v>27</v>
      </c>
      <c r="I470" s="7">
        <v>65.0</v>
      </c>
      <c r="J470" s="8">
        <v>200.0</v>
      </c>
      <c r="K470" s="9">
        <v>130000.0</v>
      </c>
      <c r="L470" s="9">
        <v>45500.0</v>
      </c>
      <c r="M470" s="10">
        <v>0.35</v>
      </c>
      <c r="N470" s="4" t="s">
        <v>30</v>
      </c>
      <c r="O470" s="4" t="s">
        <v>29</v>
      </c>
      <c r="P470" s="4" t="s">
        <v>21</v>
      </c>
    </row>
    <row r="471" ht="14.25" customHeight="1">
      <c r="B471" s="4" t="s">
        <v>15</v>
      </c>
      <c r="C471" s="4">
        <v>1185732.0</v>
      </c>
      <c r="D471" s="5">
        <v>44532.0</v>
      </c>
      <c r="E471" s="4" t="s">
        <v>16</v>
      </c>
      <c r="F471" s="4" t="s">
        <v>46</v>
      </c>
      <c r="G471" s="4" t="s">
        <v>47</v>
      </c>
      <c r="H471" s="6" t="s">
        <v>28</v>
      </c>
      <c r="I471" s="7">
        <v>70.0</v>
      </c>
      <c r="J471" s="8">
        <v>375.0</v>
      </c>
      <c r="K471" s="9">
        <v>262500.0</v>
      </c>
      <c r="L471" s="9">
        <v>78750.0</v>
      </c>
      <c r="M471" s="10">
        <v>0.3</v>
      </c>
      <c r="N471" s="4" t="s">
        <v>30</v>
      </c>
      <c r="O471" s="4" t="s">
        <v>20</v>
      </c>
      <c r="P471" s="4" t="s">
        <v>21</v>
      </c>
    </row>
    <row r="472" ht="14.25" customHeight="1">
      <c r="B472" s="4" t="s">
        <v>15</v>
      </c>
      <c r="C472" s="4">
        <v>1185732.0</v>
      </c>
      <c r="D472" s="5">
        <v>44533.0</v>
      </c>
      <c r="E472" s="4" t="s">
        <v>16</v>
      </c>
      <c r="F472" s="4" t="s">
        <v>46</v>
      </c>
      <c r="G472" s="4" t="s">
        <v>47</v>
      </c>
      <c r="H472" s="6" t="s">
        <v>18</v>
      </c>
      <c r="I472" s="7">
        <v>65.0</v>
      </c>
      <c r="J472" s="8">
        <v>525.0</v>
      </c>
      <c r="K472" s="9">
        <v>341250.0</v>
      </c>
      <c r="L472" s="9">
        <v>187687.50000000003</v>
      </c>
      <c r="M472" s="10">
        <v>0.55</v>
      </c>
      <c r="N472" s="4" t="s">
        <v>30</v>
      </c>
      <c r="O472" s="4" t="s">
        <v>29</v>
      </c>
      <c r="P472" s="4" t="s">
        <v>24</v>
      </c>
    </row>
    <row r="473" ht="14.25" customHeight="1">
      <c r="B473" s="4" t="s">
        <v>15</v>
      </c>
      <c r="C473" s="4">
        <v>1185732.0</v>
      </c>
      <c r="D473" s="5">
        <v>44534.0</v>
      </c>
      <c r="E473" s="4" t="s">
        <v>16</v>
      </c>
      <c r="F473" s="4" t="s">
        <v>46</v>
      </c>
      <c r="G473" s="4" t="s">
        <v>47</v>
      </c>
      <c r="H473" s="6" t="s">
        <v>22</v>
      </c>
      <c r="I473" s="7">
        <v>60.00000000000001</v>
      </c>
      <c r="J473" s="8">
        <v>300.0</v>
      </c>
      <c r="K473" s="9">
        <v>180000.00000000003</v>
      </c>
      <c r="L473" s="9">
        <v>63000.00000000001</v>
      </c>
      <c r="M473" s="10">
        <v>0.35</v>
      </c>
      <c r="N473" s="4" t="s">
        <v>30</v>
      </c>
      <c r="O473" s="4" t="s">
        <v>29</v>
      </c>
      <c r="P473" s="4" t="s">
        <v>24</v>
      </c>
    </row>
    <row r="474" ht="14.25" customHeight="1">
      <c r="B474" s="4" t="s">
        <v>15</v>
      </c>
      <c r="C474" s="4">
        <v>1185732.0</v>
      </c>
      <c r="D474" s="5">
        <v>44535.0</v>
      </c>
      <c r="E474" s="4" t="s">
        <v>16</v>
      </c>
      <c r="F474" s="4" t="s">
        <v>46</v>
      </c>
      <c r="G474" s="4" t="s">
        <v>47</v>
      </c>
      <c r="H474" s="6" t="s">
        <v>25</v>
      </c>
      <c r="I474" s="7">
        <v>55.00000000000001</v>
      </c>
      <c r="J474" s="8">
        <v>225.0</v>
      </c>
      <c r="K474" s="9">
        <v>123750.00000000001</v>
      </c>
      <c r="L474" s="9">
        <v>49500.0</v>
      </c>
      <c r="M474" s="10">
        <v>0.39999999999999997</v>
      </c>
      <c r="N474" s="4" t="s">
        <v>30</v>
      </c>
      <c r="O474" s="4" t="s">
        <v>29</v>
      </c>
      <c r="P474" s="4" t="s">
        <v>21</v>
      </c>
    </row>
    <row r="475" ht="14.25" customHeight="1">
      <c r="B475" s="4" t="s">
        <v>15</v>
      </c>
      <c r="C475" s="4">
        <v>1185732.0</v>
      </c>
      <c r="D475" s="5">
        <v>44536.0</v>
      </c>
      <c r="E475" s="4" t="s">
        <v>16</v>
      </c>
      <c r="F475" s="4" t="s">
        <v>46</v>
      </c>
      <c r="G475" s="4" t="s">
        <v>47</v>
      </c>
      <c r="H475" s="6" t="s">
        <v>26</v>
      </c>
      <c r="I475" s="7">
        <v>55.00000000000001</v>
      </c>
      <c r="J475" s="8">
        <v>200.0</v>
      </c>
      <c r="K475" s="9">
        <v>110000.00000000001</v>
      </c>
      <c r="L475" s="9">
        <v>44000.0</v>
      </c>
      <c r="M475" s="10">
        <v>0.39999999999999997</v>
      </c>
      <c r="N475" s="4" t="s">
        <v>30</v>
      </c>
      <c r="O475" s="4" t="s">
        <v>20</v>
      </c>
      <c r="P475" s="4" t="s">
        <v>24</v>
      </c>
    </row>
    <row r="476" ht="14.25" customHeight="1">
      <c r="B476" s="4" t="s">
        <v>15</v>
      </c>
      <c r="C476" s="4">
        <v>1185732.0</v>
      </c>
      <c r="D476" s="5">
        <v>44537.0</v>
      </c>
      <c r="E476" s="4" t="s">
        <v>16</v>
      </c>
      <c r="F476" s="4" t="s">
        <v>46</v>
      </c>
      <c r="G476" s="4" t="s">
        <v>47</v>
      </c>
      <c r="H476" s="6" t="s">
        <v>27</v>
      </c>
      <c r="I476" s="7">
        <v>65.0</v>
      </c>
      <c r="J476" s="8">
        <v>175.0</v>
      </c>
      <c r="K476" s="9">
        <v>113750.0</v>
      </c>
      <c r="L476" s="9">
        <v>39812.5</v>
      </c>
      <c r="M476" s="10">
        <v>0.35</v>
      </c>
      <c r="N476" s="4" t="s">
        <v>30</v>
      </c>
      <c r="O476" s="4" t="s">
        <v>29</v>
      </c>
      <c r="P476" s="4" t="s">
        <v>24</v>
      </c>
    </row>
    <row r="477" ht="14.25" customHeight="1">
      <c r="B477" s="4" t="s">
        <v>15</v>
      </c>
      <c r="C477" s="4">
        <v>1185732.0</v>
      </c>
      <c r="D477" s="5">
        <v>44538.0</v>
      </c>
      <c r="E477" s="4" t="s">
        <v>16</v>
      </c>
      <c r="F477" s="4" t="s">
        <v>46</v>
      </c>
      <c r="G477" s="4" t="s">
        <v>47</v>
      </c>
      <c r="H477" s="6" t="s">
        <v>28</v>
      </c>
      <c r="I477" s="7">
        <v>70.0</v>
      </c>
      <c r="J477" s="8">
        <v>350.0</v>
      </c>
      <c r="K477" s="9">
        <v>245000.0</v>
      </c>
      <c r="L477" s="9">
        <v>73500.0</v>
      </c>
      <c r="M477" s="10">
        <v>0.3</v>
      </c>
      <c r="N477" s="4" t="s">
        <v>30</v>
      </c>
      <c r="O477" s="4" t="s">
        <v>23</v>
      </c>
      <c r="P477" s="4" t="s">
        <v>24</v>
      </c>
    </row>
    <row r="478" ht="14.25" customHeight="1">
      <c r="B478" s="4" t="s">
        <v>15</v>
      </c>
      <c r="C478" s="4">
        <v>1185732.0</v>
      </c>
      <c r="D478" s="5">
        <v>44539.0</v>
      </c>
      <c r="E478" s="4" t="s">
        <v>16</v>
      </c>
      <c r="F478" s="4" t="s">
        <v>46</v>
      </c>
      <c r="G478" s="4" t="s">
        <v>47</v>
      </c>
      <c r="H478" s="6" t="s">
        <v>18</v>
      </c>
      <c r="I478" s="7">
        <v>65.0</v>
      </c>
      <c r="J478" s="8">
        <v>475.0</v>
      </c>
      <c r="K478" s="9">
        <v>308750.0</v>
      </c>
      <c r="L478" s="9">
        <v>154375.0</v>
      </c>
      <c r="M478" s="10">
        <v>0.5</v>
      </c>
      <c r="N478" s="4" t="s">
        <v>30</v>
      </c>
      <c r="O478" s="4" t="s">
        <v>23</v>
      </c>
      <c r="P478" s="4" t="s">
        <v>24</v>
      </c>
    </row>
    <row r="479" ht="14.25" customHeight="1">
      <c r="B479" s="4" t="s">
        <v>15</v>
      </c>
      <c r="C479" s="4">
        <v>1185732.0</v>
      </c>
      <c r="D479" s="5">
        <v>44540.0</v>
      </c>
      <c r="E479" s="4" t="s">
        <v>16</v>
      </c>
      <c r="F479" s="4" t="s">
        <v>46</v>
      </c>
      <c r="G479" s="4" t="s">
        <v>47</v>
      </c>
      <c r="H479" s="6" t="s">
        <v>22</v>
      </c>
      <c r="I479" s="7">
        <v>50.0</v>
      </c>
      <c r="J479" s="8">
        <v>275.0</v>
      </c>
      <c r="K479" s="9">
        <v>137500.0</v>
      </c>
      <c r="L479" s="9">
        <v>41250.0</v>
      </c>
      <c r="M479" s="10">
        <v>0.3</v>
      </c>
      <c r="N479" s="4" t="s">
        <v>30</v>
      </c>
      <c r="O479" s="4" t="s">
        <v>20</v>
      </c>
      <c r="P479" s="4" t="s">
        <v>21</v>
      </c>
    </row>
    <row r="480" ht="14.25" customHeight="1">
      <c r="B480" s="4" t="s">
        <v>15</v>
      </c>
      <c r="C480" s="4">
        <v>1185732.0</v>
      </c>
      <c r="D480" s="5">
        <v>44541.0</v>
      </c>
      <c r="E480" s="4" t="s">
        <v>16</v>
      </c>
      <c r="F480" s="4" t="s">
        <v>46</v>
      </c>
      <c r="G480" s="4" t="s">
        <v>47</v>
      </c>
      <c r="H480" s="6" t="s">
        <v>25</v>
      </c>
      <c r="I480" s="7">
        <v>45.0</v>
      </c>
      <c r="J480" s="8">
        <v>200.0</v>
      </c>
      <c r="K480" s="9">
        <v>90000.0</v>
      </c>
      <c r="L480" s="9">
        <v>31499.999999999996</v>
      </c>
      <c r="M480" s="10">
        <v>0.35</v>
      </c>
      <c r="N480" s="4" t="s">
        <v>30</v>
      </c>
      <c r="O480" s="4" t="s">
        <v>23</v>
      </c>
      <c r="P480" s="4" t="s">
        <v>24</v>
      </c>
    </row>
    <row r="481" ht="14.25" customHeight="1">
      <c r="B481" s="4" t="s">
        <v>15</v>
      </c>
      <c r="C481" s="4">
        <v>1185732.0</v>
      </c>
      <c r="D481" s="5">
        <v>44542.0</v>
      </c>
      <c r="E481" s="4" t="s">
        <v>16</v>
      </c>
      <c r="F481" s="4" t="s">
        <v>46</v>
      </c>
      <c r="G481" s="4" t="s">
        <v>47</v>
      </c>
      <c r="H481" s="6" t="s">
        <v>26</v>
      </c>
      <c r="I481" s="7">
        <v>45.0</v>
      </c>
      <c r="J481" s="8">
        <v>175.0</v>
      </c>
      <c r="K481" s="9">
        <v>78750.0</v>
      </c>
      <c r="L481" s="9">
        <v>27562.5</v>
      </c>
      <c r="M481" s="10">
        <v>0.35</v>
      </c>
      <c r="N481" s="4" t="s">
        <v>30</v>
      </c>
      <c r="O481" s="4" t="s">
        <v>20</v>
      </c>
      <c r="P481" s="4" t="s">
        <v>21</v>
      </c>
    </row>
    <row r="482" ht="14.25" customHeight="1">
      <c r="B482" s="4" t="s">
        <v>15</v>
      </c>
      <c r="C482" s="4">
        <v>1185732.0</v>
      </c>
      <c r="D482" s="5">
        <v>44543.0</v>
      </c>
      <c r="E482" s="4" t="s">
        <v>16</v>
      </c>
      <c r="F482" s="4" t="s">
        <v>46</v>
      </c>
      <c r="G482" s="4" t="s">
        <v>47</v>
      </c>
      <c r="H482" s="6" t="s">
        <v>27</v>
      </c>
      <c r="I482" s="7">
        <v>54.99999999999999</v>
      </c>
      <c r="J482" s="8">
        <v>125.0</v>
      </c>
      <c r="K482" s="9">
        <v>68749.99999999999</v>
      </c>
      <c r="L482" s="9">
        <v>20624.999999999996</v>
      </c>
      <c r="M482" s="10">
        <v>0.3</v>
      </c>
      <c r="N482" s="4" t="s">
        <v>30</v>
      </c>
      <c r="O482" s="4" t="s">
        <v>23</v>
      </c>
      <c r="P482" s="4" t="s">
        <v>21</v>
      </c>
    </row>
    <row r="483" ht="14.25" customHeight="1">
      <c r="B483" s="4" t="s">
        <v>15</v>
      </c>
      <c r="C483" s="4">
        <v>1185732.0</v>
      </c>
      <c r="D483" s="5">
        <v>44544.0</v>
      </c>
      <c r="E483" s="4" t="s">
        <v>16</v>
      </c>
      <c r="F483" s="4" t="s">
        <v>46</v>
      </c>
      <c r="G483" s="4" t="s">
        <v>47</v>
      </c>
      <c r="H483" s="6" t="s">
        <v>28</v>
      </c>
      <c r="I483" s="7">
        <v>60.0</v>
      </c>
      <c r="J483" s="8">
        <v>225.0</v>
      </c>
      <c r="K483" s="9">
        <v>135000.0</v>
      </c>
      <c r="L483" s="9">
        <v>33750.0</v>
      </c>
      <c r="M483" s="10">
        <v>0.25</v>
      </c>
      <c r="N483" s="4" t="s">
        <v>30</v>
      </c>
      <c r="O483" s="4" t="s">
        <v>29</v>
      </c>
      <c r="P483" s="4" t="s">
        <v>24</v>
      </c>
    </row>
    <row r="484" ht="14.25" customHeight="1">
      <c r="B484" s="4" t="s">
        <v>15</v>
      </c>
      <c r="C484" s="4">
        <v>1185732.0</v>
      </c>
      <c r="D484" s="5">
        <v>44545.0</v>
      </c>
      <c r="E484" s="4" t="s">
        <v>16</v>
      </c>
      <c r="F484" s="4" t="s">
        <v>46</v>
      </c>
      <c r="G484" s="4" t="s">
        <v>47</v>
      </c>
      <c r="H484" s="6" t="s">
        <v>18</v>
      </c>
      <c r="I484" s="7">
        <v>60.0</v>
      </c>
      <c r="J484" s="8">
        <v>400.0</v>
      </c>
      <c r="K484" s="9">
        <v>240000.0</v>
      </c>
      <c r="L484" s="9">
        <v>120000.0</v>
      </c>
      <c r="M484" s="10">
        <v>0.5</v>
      </c>
      <c r="N484" s="4" t="s">
        <v>30</v>
      </c>
      <c r="O484" s="4" t="s">
        <v>20</v>
      </c>
      <c r="P484" s="4" t="s">
        <v>24</v>
      </c>
    </row>
    <row r="485" ht="14.25" customHeight="1">
      <c r="B485" s="4" t="s">
        <v>15</v>
      </c>
      <c r="C485" s="4">
        <v>1185732.0</v>
      </c>
      <c r="D485" s="5">
        <v>44546.0</v>
      </c>
      <c r="E485" s="4" t="s">
        <v>16</v>
      </c>
      <c r="F485" s="4" t="s">
        <v>46</v>
      </c>
      <c r="G485" s="4" t="s">
        <v>47</v>
      </c>
      <c r="H485" s="6" t="s">
        <v>22</v>
      </c>
      <c r="I485" s="7">
        <v>50.0</v>
      </c>
      <c r="J485" s="8">
        <v>225.0</v>
      </c>
      <c r="K485" s="9">
        <v>112500.0</v>
      </c>
      <c r="L485" s="9">
        <v>33750.0</v>
      </c>
      <c r="M485" s="10">
        <v>0.3</v>
      </c>
      <c r="N485" s="4" t="s">
        <v>30</v>
      </c>
      <c r="O485" s="4" t="s">
        <v>29</v>
      </c>
      <c r="P485" s="4" t="s">
        <v>21</v>
      </c>
    </row>
    <row r="486" ht="14.25" customHeight="1">
      <c r="B486" s="4" t="s">
        <v>15</v>
      </c>
      <c r="C486" s="4">
        <v>1185732.0</v>
      </c>
      <c r="D486" s="5">
        <v>44547.0</v>
      </c>
      <c r="E486" s="4" t="s">
        <v>16</v>
      </c>
      <c r="F486" s="4" t="s">
        <v>46</v>
      </c>
      <c r="G486" s="4" t="s">
        <v>47</v>
      </c>
      <c r="H486" s="6" t="s">
        <v>25</v>
      </c>
      <c r="I486" s="7">
        <v>50.0</v>
      </c>
      <c r="J486" s="8">
        <v>125.0</v>
      </c>
      <c r="K486" s="9">
        <v>62500.0</v>
      </c>
      <c r="L486" s="9">
        <v>21875.0</v>
      </c>
      <c r="M486" s="10">
        <v>0.35</v>
      </c>
      <c r="N486" s="4" t="s">
        <v>30</v>
      </c>
      <c r="O486" s="4" t="s">
        <v>20</v>
      </c>
      <c r="P486" s="4" t="s">
        <v>24</v>
      </c>
    </row>
    <row r="487" ht="14.25" customHeight="1">
      <c r="B487" s="4" t="s">
        <v>15</v>
      </c>
      <c r="C487" s="4">
        <v>1185732.0</v>
      </c>
      <c r="D487" s="5">
        <v>44548.0</v>
      </c>
      <c r="E487" s="4" t="s">
        <v>16</v>
      </c>
      <c r="F487" s="4" t="s">
        <v>46</v>
      </c>
      <c r="G487" s="4" t="s">
        <v>47</v>
      </c>
      <c r="H487" s="6" t="s">
        <v>26</v>
      </c>
      <c r="I487" s="7">
        <v>50.0</v>
      </c>
      <c r="J487" s="8">
        <v>100.0</v>
      </c>
      <c r="K487" s="9">
        <v>50000.0</v>
      </c>
      <c r="L487" s="9">
        <v>17500.0</v>
      </c>
      <c r="M487" s="10">
        <v>0.35</v>
      </c>
      <c r="N487" s="4" t="s">
        <v>30</v>
      </c>
      <c r="O487" s="4" t="s">
        <v>23</v>
      </c>
      <c r="P487" s="4" t="s">
        <v>24</v>
      </c>
    </row>
    <row r="488" ht="14.25" customHeight="1">
      <c r="B488" s="4" t="s">
        <v>15</v>
      </c>
      <c r="C488" s="4">
        <v>1185732.0</v>
      </c>
      <c r="D488" s="5">
        <v>44549.0</v>
      </c>
      <c r="E488" s="4" t="s">
        <v>16</v>
      </c>
      <c r="F488" s="4" t="s">
        <v>46</v>
      </c>
      <c r="G488" s="4" t="s">
        <v>47</v>
      </c>
      <c r="H488" s="6" t="s">
        <v>27</v>
      </c>
      <c r="I488" s="7">
        <v>60.0</v>
      </c>
      <c r="J488" s="8">
        <v>100.0</v>
      </c>
      <c r="K488" s="9">
        <v>60000.0</v>
      </c>
      <c r="L488" s="9">
        <v>18000.0</v>
      </c>
      <c r="M488" s="10">
        <v>0.3</v>
      </c>
      <c r="N488" s="4" t="s">
        <v>30</v>
      </c>
      <c r="O488" s="4" t="s">
        <v>29</v>
      </c>
      <c r="P488" s="4" t="s">
        <v>21</v>
      </c>
    </row>
    <row r="489" ht="14.25" customHeight="1">
      <c r="B489" s="4" t="s">
        <v>15</v>
      </c>
      <c r="C489" s="4">
        <v>1185732.0</v>
      </c>
      <c r="D489" s="5">
        <v>44550.0</v>
      </c>
      <c r="E489" s="4" t="s">
        <v>16</v>
      </c>
      <c r="F489" s="4" t="s">
        <v>46</v>
      </c>
      <c r="G489" s="4" t="s">
        <v>47</v>
      </c>
      <c r="H489" s="6" t="s">
        <v>28</v>
      </c>
      <c r="I489" s="7">
        <v>64.99999999999999</v>
      </c>
      <c r="J489" s="8">
        <v>225.0</v>
      </c>
      <c r="K489" s="9">
        <v>146249.99999999997</v>
      </c>
      <c r="L489" s="9">
        <v>36562.49999999999</v>
      </c>
      <c r="M489" s="10">
        <v>0.25</v>
      </c>
      <c r="N489" s="4" t="s">
        <v>30</v>
      </c>
      <c r="O489" s="4" t="s">
        <v>29</v>
      </c>
      <c r="P489" s="4" t="s">
        <v>21</v>
      </c>
    </row>
    <row r="490" ht="14.25" customHeight="1">
      <c r="B490" s="4" t="s">
        <v>15</v>
      </c>
      <c r="C490" s="4">
        <v>1185732.0</v>
      </c>
      <c r="D490" s="5">
        <v>44551.0</v>
      </c>
      <c r="E490" s="4" t="s">
        <v>16</v>
      </c>
      <c r="F490" s="4" t="s">
        <v>46</v>
      </c>
      <c r="G490" s="4" t="s">
        <v>47</v>
      </c>
      <c r="H490" s="6" t="s">
        <v>18</v>
      </c>
      <c r="I490" s="7">
        <v>70.0</v>
      </c>
      <c r="J490" s="8">
        <v>375.0</v>
      </c>
      <c r="K490" s="9">
        <v>262500.0</v>
      </c>
      <c r="L490" s="9">
        <v>144375.0</v>
      </c>
      <c r="M490" s="10">
        <v>0.55</v>
      </c>
      <c r="N490" s="4" t="s">
        <v>30</v>
      </c>
      <c r="O490" s="4" t="s">
        <v>29</v>
      </c>
      <c r="P490" s="4" t="s">
        <v>24</v>
      </c>
    </row>
    <row r="491" ht="14.25" customHeight="1">
      <c r="B491" s="4" t="s">
        <v>15</v>
      </c>
      <c r="C491" s="4">
        <v>1185732.0</v>
      </c>
      <c r="D491" s="5">
        <v>44552.0</v>
      </c>
      <c r="E491" s="4" t="s">
        <v>16</v>
      </c>
      <c r="F491" s="4" t="s">
        <v>46</v>
      </c>
      <c r="G491" s="4" t="s">
        <v>47</v>
      </c>
      <c r="H491" s="6" t="s">
        <v>22</v>
      </c>
      <c r="I491" s="7">
        <v>60.00000000000001</v>
      </c>
      <c r="J491" s="8">
        <v>200.0</v>
      </c>
      <c r="K491" s="9">
        <v>120000.00000000001</v>
      </c>
      <c r="L491" s="9">
        <v>42000.0</v>
      </c>
      <c r="M491" s="10">
        <v>0.35</v>
      </c>
      <c r="N491" s="4" t="s">
        <v>30</v>
      </c>
      <c r="O491" s="4" t="s">
        <v>20</v>
      </c>
      <c r="P491" s="4" t="s">
        <v>21</v>
      </c>
    </row>
    <row r="492" ht="14.25" customHeight="1">
      <c r="B492" s="4" t="s">
        <v>15</v>
      </c>
      <c r="C492" s="4">
        <v>1185732.0</v>
      </c>
      <c r="D492" s="5">
        <v>44553.0</v>
      </c>
      <c r="E492" s="4" t="s">
        <v>16</v>
      </c>
      <c r="F492" s="4" t="s">
        <v>46</v>
      </c>
      <c r="G492" s="4" t="s">
        <v>47</v>
      </c>
      <c r="H492" s="6" t="s">
        <v>25</v>
      </c>
      <c r="I492" s="7">
        <v>60.00000000000001</v>
      </c>
      <c r="J492" s="8">
        <v>195.0</v>
      </c>
      <c r="K492" s="9">
        <v>117000.00000000001</v>
      </c>
      <c r="L492" s="9">
        <v>46800.0</v>
      </c>
      <c r="M492" s="10">
        <v>0.39999999999999997</v>
      </c>
      <c r="N492" s="4" t="s">
        <v>30</v>
      </c>
      <c r="O492" s="4" t="s">
        <v>23</v>
      </c>
      <c r="P492" s="4" t="s">
        <v>24</v>
      </c>
    </row>
    <row r="493" ht="14.25" customHeight="1">
      <c r="B493" s="4" t="s">
        <v>15</v>
      </c>
      <c r="C493" s="4">
        <v>1185732.0</v>
      </c>
      <c r="D493" s="5">
        <v>44554.0</v>
      </c>
      <c r="E493" s="4" t="s">
        <v>16</v>
      </c>
      <c r="F493" s="4" t="s">
        <v>46</v>
      </c>
      <c r="G493" s="4" t="s">
        <v>47</v>
      </c>
      <c r="H493" s="6" t="s">
        <v>26</v>
      </c>
      <c r="I493" s="7">
        <v>60.00000000000001</v>
      </c>
      <c r="J493" s="8">
        <v>175.0</v>
      </c>
      <c r="K493" s="9">
        <v>105000.00000000001</v>
      </c>
      <c r="L493" s="9">
        <v>42000.0</v>
      </c>
      <c r="M493" s="10">
        <v>0.39999999999999997</v>
      </c>
      <c r="N493" s="4" t="s">
        <v>30</v>
      </c>
      <c r="O493" s="4" t="s">
        <v>20</v>
      </c>
      <c r="P493" s="4" t="s">
        <v>24</v>
      </c>
    </row>
    <row r="494" ht="14.25" customHeight="1">
      <c r="B494" s="4" t="s">
        <v>15</v>
      </c>
      <c r="C494" s="4">
        <v>1185732.0</v>
      </c>
      <c r="D494" s="5">
        <v>44555.0</v>
      </c>
      <c r="E494" s="4" t="s">
        <v>16</v>
      </c>
      <c r="F494" s="4" t="s">
        <v>46</v>
      </c>
      <c r="G494" s="4" t="s">
        <v>47</v>
      </c>
      <c r="H494" s="6" t="s">
        <v>27</v>
      </c>
      <c r="I494" s="7">
        <v>70.0</v>
      </c>
      <c r="J494" s="8">
        <v>150.0</v>
      </c>
      <c r="K494" s="9">
        <v>105000.0</v>
      </c>
      <c r="L494" s="9">
        <v>36750.0</v>
      </c>
      <c r="M494" s="10">
        <v>0.35</v>
      </c>
      <c r="N494" s="4" t="s">
        <v>30</v>
      </c>
      <c r="O494" s="4" t="s">
        <v>20</v>
      </c>
      <c r="P494" s="4" t="s">
        <v>24</v>
      </c>
    </row>
    <row r="495" ht="14.25" customHeight="1">
      <c r="B495" s="4" t="s">
        <v>15</v>
      </c>
      <c r="C495" s="4">
        <v>1185732.0</v>
      </c>
      <c r="D495" s="5">
        <v>44556.0</v>
      </c>
      <c r="E495" s="4" t="s">
        <v>16</v>
      </c>
      <c r="F495" s="4" t="s">
        <v>46</v>
      </c>
      <c r="G495" s="4" t="s">
        <v>47</v>
      </c>
      <c r="H495" s="6" t="s">
        <v>28</v>
      </c>
      <c r="I495" s="7">
        <v>75.0</v>
      </c>
      <c r="J495" s="8">
        <v>250.0</v>
      </c>
      <c r="K495" s="9">
        <v>187500.0</v>
      </c>
      <c r="L495" s="9">
        <v>56250.0</v>
      </c>
      <c r="M495" s="10">
        <v>0.3</v>
      </c>
      <c r="N495" s="4" t="s">
        <v>30</v>
      </c>
      <c r="O495" s="4" t="s">
        <v>23</v>
      </c>
      <c r="P495" s="4" t="s">
        <v>21</v>
      </c>
    </row>
    <row r="496" ht="14.25" customHeight="1">
      <c r="B496" s="4" t="s">
        <v>15</v>
      </c>
      <c r="C496" s="4">
        <v>1185732.0</v>
      </c>
      <c r="D496" s="5">
        <v>44557.0</v>
      </c>
      <c r="E496" s="4" t="s">
        <v>16</v>
      </c>
      <c r="F496" s="4" t="s">
        <v>46</v>
      </c>
      <c r="G496" s="4" t="s">
        <v>47</v>
      </c>
      <c r="H496" s="6" t="s">
        <v>18</v>
      </c>
      <c r="I496" s="7">
        <v>70.0</v>
      </c>
      <c r="J496" s="8">
        <v>475.0</v>
      </c>
      <c r="K496" s="9">
        <v>332500.0</v>
      </c>
      <c r="L496" s="9">
        <v>182875.00000000003</v>
      </c>
      <c r="M496" s="10">
        <v>0.55</v>
      </c>
      <c r="N496" s="4" t="s">
        <v>30</v>
      </c>
      <c r="O496" s="4" t="s">
        <v>23</v>
      </c>
      <c r="P496" s="4" t="s">
        <v>21</v>
      </c>
    </row>
    <row r="497" ht="14.25" customHeight="1">
      <c r="B497" s="4" t="s">
        <v>15</v>
      </c>
      <c r="C497" s="4">
        <v>1185732.0</v>
      </c>
      <c r="D497" s="5">
        <v>44558.0</v>
      </c>
      <c r="E497" s="4" t="s">
        <v>16</v>
      </c>
      <c r="F497" s="4" t="s">
        <v>46</v>
      </c>
      <c r="G497" s="4" t="s">
        <v>47</v>
      </c>
      <c r="H497" s="6" t="s">
        <v>22</v>
      </c>
      <c r="I497" s="7">
        <v>60.00000000000001</v>
      </c>
      <c r="J497" s="8">
        <v>275.0</v>
      </c>
      <c r="K497" s="9">
        <v>165000.00000000003</v>
      </c>
      <c r="L497" s="9">
        <v>57750.00000000001</v>
      </c>
      <c r="M497" s="10">
        <v>0.35</v>
      </c>
      <c r="N497" s="4" t="s">
        <v>30</v>
      </c>
      <c r="O497" s="4" t="s">
        <v>29</v>
      </c>
      <c r="P497" s="4" t="s">
        <v>21</v>
      </c>
    </row>
    <row r="498" ht="14.25" customHeight="1">
      <c r="B498" s="4" t="s">
        <v>15</v>
      </c>
      <c r="C498" s="4">
        <v>1185732.0</v>
      </c>
      <c r="D498" s="5">
        <v>44559.0</v>
      </c>
      <c r="E498" s="4" t="s">
        <v>16</v>
      </c>
      <c r="F498" s="4" t="s">
        <v>46</v>
      </c>
      <c r="G498" s="4" t="s">
        <v>47</v>
      </c>
      <c r="H498" s="6" t="s">
        <v>25</v>
      </c>
      <c r="I498" s="7">
        <v>60.00000000000001</v>
      </c>
      <c r="J498" s="8">
        <v>225.0</v>
      </c>
      <c r="K498" s="9">
        <v>135000.00000000003</v>
      </c>
      <c r="L498" s="9">
        <v>54000.00000000001</v>
      </c>
      <c r="M498" s="10">
        <v>0.39999999999999997</v>
      </c>
      <c r="N498" s="4" t="s">
        <v>30</v>
      </c>
      <c r="O498" s="4" t="s">
        <v>20</v>
      </c>
      <c r="P498" s="4" t="s">
        <v>24</v>
      </c>
    </row>
    <row r="499" ht="14.25" customHeight="1">
      <c r="B499" s="4" t="s">
        <v>15</v>
      </c>
      <c r="C499" s="4">
        <v>1185732.0</v>
      </c>
      <c r="D499" s="5">
        <v>44560.0</v>
      </c>
      <c r="E499" s="4" t="s">
        <v>16</v>
      </c>
      <c r="F499" s="4" t="s">
        <v>46</v>
      </c>
      <c r="G499" s="4" t="s">
        <v>47</v>
      </c>
      <c r="H499" s="6" t="s">
        <v>26</v>
      </c>
      <c r="I499" s="7">
        <v>60.00000000000001</v>
      </c>
      <c r="J499" s="8">
        <v>175.0</v>
      </c>
      <c r="K499" s="9">
        <v>105000.00000000001</v>
      </c>
      <c r="L499" s="9">
        <v>42000.0</v>
      </c>
      <c r="M499" s="10">
        <v>0.39999999999999997</v>
      </c>
      <c r="N499" s="4" t="s">
        <v>30</v>
      </c>
      <c r="O499" s="4" t="s">
        <v>29</v>
      </c>
      <c r="P499" s="4" t="s">
        <v>21</v>
      </c>
    </row>
    <row r="500" ht="14.25" customHeight="1">
      <c r="B500" s="4" t="s">
        <v>15</v>
      </c>
      <c r="C500" s="4">
        <v>1185732.0</v>
      </c>
      <c r="D500" s="5">
        <v>44561.0</v>
      </c>
      <c r="E500" s="4" t="s">
        <v>16</v>
      </c>
      <c r="F500" s="4" t="s">
        <v>46</v>
      </c>
      <c r="G500" s="4" t="s">
        <v>47</v>
      </c>
      <c r="H500" s="6" t="s">
        <v>27</v>
      </c>
      <c r="I500" s="7">
        <v>70.0</v>
      </c>
      <c r="J500" s="8">
        <v>175.0</v>
      </c>
      <c r="K500" s="9">
        <v>122500.0</v>
      </c>
      <c r="L500" s="9">
        <v>42875.0</v>
      </c>
      <c r="M500" s="10">
        <v>0.35</v>
      </c>
      <c r="N500" s="4" t="s">
        <v>30</v>
      </c>
      <c r="O500" s="4" t="s">
        <v>23</v>
      </c>
      <c r="P500" s="4" t="s">
        <v>24</v>
      </c>
    </row>
    <row r="501" ht="14.25" customHeight="1">
      <c r="B501" s="4" t="s">
        <v>15</v>
      </c>
      <c r="C501" s="4">
        <v>1185732.0</v>
      </c>
      <c r="D501" s="5">
        <v>43831.0</v>
      </c>
      <c r="E501" s="4" t="s">
        <v>16</v>
      </c>
      <c r="F501" s="4" t="s">
        <v>46</v>
      </c>
      <c r="G501" s="4" t="s">
        <v>47</v>
      </c>
      <c r="H501" s="6" t="s">
        <v>28</v>
      </c>
      <c r="I501" s="7">
        <v>75.0</v>
      </c>
      <c r="J501" s="8">
        <v>275.0</v>
      </c>
      <c r="K501" s="9">
        <v>206250.0</v>
      </c>
      <c r="L501" s="9">
        <v>61875.0</v>
      </c>
      <c r="M501" s="10">
        <v>0.3</v>
      </c>
      <c r="N501" s="4" t="s">
        <v>30</v>
      </c>
      <c r="O501" s="4" t="s">
        <v>23</v>
      </c>
      <c r="P501" s="4" t="s">
        <v>21</v>
      </c>
    </row>
    <row r="502" ht="14.25" customHeight="1">
      <c r="B502" s="4" t="s">
        <v>36</v>
      </c>
      <c r="C502" s="4">
        <v>1128299.0</v>
      </c>
      <c r="D502" s="5">
        <v>43832.0</v>
      </c>
      <c r="E502" s="4" t="s">
        <v>16</v>
      </c>
      <c r="F502" s="4" t="s">
        <v>46</v>
      </c>
      <c r="G502" s="4" t="s">
        <v>47</v>
      </c>
      <c r="H502" s="6" t="s">
        <v>18</v>
      </c>
      <c r="I502" s="7">
        <v>35.0</v>
      </c>
      <c r="J502" s="8">
        <v>450.0</v>
      </c>
      <c r="K502" s="9">
        <v>157500.0</v>
      </c>
      <c r="L502" s="9">
        <v>63000.0</v>
      </c>
      <c r="M502" s="10">
        <v>0.4</v>
      </c>
      <c r="N502" s="4" t="s">
        <v>30</v>
      </c>
      <c r="O502" s="4" t="s">
        <v>29</v>
      </c>
      <c r="P502" s="4" t="s">
        <v>24</v>
      </c>
    </row>
    <row r="503" ht="14.25" customHeight="1">
      <c r="B503" s="4" t="s">
        <v>36</v>
      </c>
      <c r="C503" s="4">
        <v>1128299.0</v>
      </c>
      <c r="D503" s="5">
        <v>43833.0</v>
      </c>
      <c r="E503" s="4" t="s">
        <v>16</v>
      </c>
      <c r="F503" s="4" t="s">
        <v>46</v>
      </c>
      <c r="G503" s="4" t="s">
        <v>47</v>
      </c>
      <c r="H503" s="6" t="s">
        <v>22</v>
      </c>
      <c r="I503" s="7">
        <v>45.0</v>
      </c>
      <c r="J503" s="8">
        <v>450.0</v>
      </c>
      <c r="K503" s="9">
        <v>202500.0</v>
      </c>
      <c r="L503" s="9">
        <v>50625.0</v>
      </c>
      <c r="M503" s="10">
        <v>0.25</v>
      </c>
      <c r="N503" s="4" t="s">
        <v>30</v>
      </c>
      <c r="O503" s="4" t="s">
        <v>23</v>
      </c>
      <c r="P503" s="4" t="s">
        <v>24</v>
      </c>
    </row>
    <row r="504" ht="14.25" customHeight="1">
      <c r="B504" s="4" t="s">
        <v>36</v>
      </c>
      <c r="C504" s="4">
        <v>1128299.0</v>
      </c>
      <c r="D504" s="5">
        <v>43834.0</v>
      </c>
      <c r="E504" s="4" t="s">
        <v>16</v>
      </c>
      <c r="F504" s="4" t="s">
        <v>46</v>
      </c>
      <c r="G504" s="4" t="s">
        <v>47</v>
      </c>
      <c r="H504" s="6" t="s">
        <v>25</v>
      </c>
      <c r="I504" s="7">
        <v>45.0</v>
      </c>
      <c r="J504" s="8">
        <v>450.0</v>
      </c>
      <c r="K504" s="9">
        <v>202500.0</v>
      </c>
      <c r="L504" s="9">
        <v>81000.0</v>
      </c>
      <c r="M504" s="10">
        <v>0.4</v>
      </c>
      <c r="N504" s="4" t="s">
        <v>30</v>
      </c>
      <c r="O504" s="4" t="s">
        <v>29</v>
      </c>
      <c r="P504" s="4" t="s">
        <v>24</v>
      </c>
    </row>
    <row r="505" ht="14.25" customHeight="1">
      <c r="B505" s="4" t="s">
        <v>36</v>
      </c>
      <c r="C505" s="4">
        <v>1128299.0</v>
      </c>
      <c r="D505" s="5">
        <v>43835.0</v>
      </c>
      <c r="E505" s="4" t="s">
        <v>16</v>
      </c>
      <c r="F505" s="4" t="s">
        <v>46</v>
      </c>
      <c r="G505" s="4" t="s">
        <v>47</v>
      </c>
      <c r="H505" s="6" t="s">
        <v>26</v>
      </c>
      <c r="I505" s="7">
        <v>45.0</v>
      </c>
      <c r="J505" s="8">
        <v>300.0</v>
      </c>
      <c r="K505" s="9">
        <v>135000.0</v>
      </c>
      <c r="L505" s="9">
        <v>47250.0</v>
      </c>
      <c r="M505" s="10">
        <v>0.35</v>
      </c>
      <c r="N505" s="4" t="s">
        <v>30</v>
      </c>
      <c r="O505" s="4" t="s">
        <v>23</v>
      </c>
      <c r="P505" s="4" t="s">
        <v>21</v>
      </c>
    </row>
    <row r="506" ht="14.25" customHeight="1">
      <c r="B506" s="4" t="s">
        <v>36</v>
      </c>
      <c r="C506" s="4">
        <v>1128299.0</v>
      </c>
      <c r="D506" s="5">
        <v>43836.0</v>
      </c>
      <c r="E506" s="4" t="s">
        <v>37</v>
      </c>
      <c r="F506" s="4" t="s">
        <v>48</v>
      </c>
      <c r="G506" s="4" t="s">
        <v>49</v>
      </c>
      <c r="H506" s="6" t="s">
        <v>27</v>
      </c>
      <c r="I506" s="7">
        <v>50.0</v>
      </c>
      <c r="J506" s="8">
        <v>250.0</v>
      </c>
      <c r="K506" s="9">
        <v>125000.0</v>
      </c>
      <c r="L506" s="9">
        <v>68750.0</v>
      </c>
      <c r="M506" s="10">
        <v>0.55</v>
      </c>
      <c r="N506" s="4" t="s">
        <v>30</v>
      </c>
      <c r="O506" s="4" t="s">
        <v>29</v>
      </c>
      <c r="P506" s="4" t="s">
        <v>21</v>
      </c>
    </row>
    <row r="507" ht="14.25" customHeight="1">
      <c r="B507" s="4" t="s">
        <v>36</v>
      </c>
      <c r="C507" s="4">
        <v>1128299.0</v>
      </c>
      <c r="D507" s="5">
        <v>43837.0</v>
      </c>
      <c r="E507" s="4" t="s">
        <v>37</v>
      </c>
      <c r="F507" s="4" t="s">
        <v>48</v>
      </c>
      <c r="G507" s="4" t="s">
        <v>49</v>
      </c>
      <c r="H507" s="6" t="s">
        <v>28</v>
      </c>
      <c r="I507" s="7">
        <v>45.0</v>
      </c>
      <c r="J507" s="8">
        <v>475.0</v>
      </c>
      <c r="K507" s="9">
        <v>213750.0</v>
      </c>
      <c r="L507" s="9">
        <v>42750.0</v>
      </c>
      <c r="M507" s="10">
        <v>0.2</v>
      </c>
      <c r="N507" s="4" t="s">
        <v>30</v>
      </c>
      <c r="O507" s="4" t="s">
        <v>23</v>
      </c>
      <c r="P507" s="4" t="s">
        <v>24</v>
      </c>
    </row>
    <row r="508" ht="14.25" customHeight="1">
      <c r="B508" s="4" t="s">
        <v>36</v>
      </c>
      <c r="C508" s="4">
        <v>1128299.0</v>
      </c>
      <c r="D508" s="5">
        <v>43838.0</v>
      </c>
      <c r="E508" s="4" t="s">
        <v>37</v>
      </c>
      <c r="F508" s="4" t="s">
        <v>48</v>
      </c>
      <c r="G508" s="4" t="s">
        <v>49</v>
      </c>
      <c r="H508" s="6" t="s">
        <v>18</v>
      </c>
      <c r="I508" s="7">
        <v>35.0</v>
      </c>
      <c r="J508" s="8">
        <v>525.0</v>
      </c>
      <c r="K508" s="9">
        <v>183750.0</v>
      </c>
      <c r="L508" s="9">
        <v>73500.0</v>
      </c>
      <c r="M508" s="10">
        <v>0.4</v>
      </c>
      <c r="N508" s="4" t="s">
        <v>30</v>
      </c>
      <c r="O508" s="4" t="s">
        <v>20</v>
      </c>
      <c r="P508" s="4" t="s">
        <v>21</v>
      </c>
    </row>
    <row r="509" ht="14.25" customHeight="1">
      <c r="B509" s="4" t="s">
        <v>36</v>
      </c>
      <c r="C509" s="4">
        <v>1128299.0</v>
      </c>
      <c r="D509" s="5">
        <v>43839.0</v>
      </c>
      <c r="E509" s="4" t="s">
        <v>37</v>
      </c>
      <c r="F509" s="4" t="s">
        <v>48</v>
      </c>
      <c r="G509" s="4" t="s">
        <v>49</v>
      </c>
      <c r="H509" s="6" t="s">
        <v>22</v>
      </c>
      <c r="I509" s="7">
        <v>45.0</v>
      </c>
      <c r="J509" s="8">
        <v>425.0</v>
      </c>
      <c r="K509" s="9">
        <v>191250.0</v>
      </c>
      <c r="L509" s="9">
        <v>47812.5</v>
      </c>
      <c r="M509" s="10">
        <v>0.25</v>
      </c>
      <c r="N509" s="4" t="s">
        <v>30</v>
      </c>
      <c r="O509" s="4" t="s">
        <v>20</v>
      </c>
      <c r="P509" s="4" t="s">
        <v>21</v>
      </c>
    </row>
    <row r="510" ht="14.25" customHeight="1">
      <c r="B510" s="4" t="s">
        <v>36</v>
      </c>
      <c r="C510" s="4">
        <v>1128299.0</v>
      </c>
      <c r="D510" s="5">
        <v>43840.0</v>
      </c>
      <c r="E510" s="4" t="s">
        <v>37</v>
      </c>
      <c r="F510" s="4" t="s">
        <v>48</v>
      </c>
      <c r="G510" s="4" t="s">
        <v>49</v>
      </c>
      <c r="H510" s="6" t="s">
        <v>25</v>
      </c>
      <c r="I510" s="7">
        <v>45.0</v>
      </c>
      <c r="J510" s="8">
        <v>425.0</v>
      </c>
      <c r="K510" s="9">
        <v>191250.0</v>
      </c>
      <c r="L510" s="9">
        <v>76500.0</v>
      </c>
      <c r="M510" s="10">
        <v>0.4</v>
      </c>
      <c r="N510" s="4" t="s">
        <v>30</v>
      </c>
      <c r="O510" s="4" t="s">
        <v>29</v>
      </c>
      <c r="P510" s="4" t="s">
        <v>24</v>
      </c>
    </row>
    <row r="511" ht="14.25" customHeight="1">
      <c r="B511" s="4" t="s">
        <v>36</v>
      </c>
      <c r="C511" s="4">
        <v>1128299.0</v>
      </c>
      <c r="D511" s="5">
        <v>43841.0</v>
      </c>
      <c r="E511" s="4" t="s">
        <v>37</v>
      </c>
      <c r="F511" s="4" t="s">
        <v>48</v>
      </c>
      <c r="G511" s="4" t="s">
        <v>49</v>
      </c>
      <c r="H511" s="6" t="s">
        <v>26</v>
      </c>
      <c r="I511" s="7">
        <v>45.0</v>
      </c>
      <c r="J511" s="8">
        <v>275.0</v>
      </c>
      <c r="K511" s="9">
        <v>123750.0</v>
      </c>
      <c r="L511" s="9">
        <v>43312.5</v>
      </c>
      <c r="M511" s="10">
        <v>0.35</v>
      </c>
      <c r="N511" s="4" t="s">
        <v>30</v>
      </c>
      <c r="O511" s="4" t="s">
        <v>29</v>
      </c>
      <c r="P511" s="4" t="s">
        <v>24</v>
      </c>
    </row>
    <row r="512" ht="14.25" customHeight="1">
      <c r="B512" s="4" t="s">
        <v>36</v>
      </c>
      <c r="C512" s="4">
        <v>1128299.0</v>
      </c>
      <c r="D512" s="5">
        <v>43842.0</v>
      </c>
      <c r="E512" s="4" t="s">
        <v>37</v>
      </c>
      <c r="F512" s="4" t="s">
        <v>48</v>
      </c>
      <c r="G512" s="4" t="s">
        <v>49</v>
      </c>
      <c r="H512" s="6" t="s">
        <v>27</v>
      </c>
      <c r="I512" s="7">
        <v>50.0</v>
      </c>
      <c r="J512" s="8">
        <v>200.0</v>
      </c>
      <c r="K512" s="9">
        <v>100000.0</v>
      </c>
      <c r="L512" s="9">
        <v>55000.00000000001</v>
      </c>
      <c r="M512" s="10">
        <v>0.55</v>
      </c>
      <c r="N512" s="4" t="s">
        <v>30</v>
      </c>
      <c r="O512" s="4" t="s">
        <v>29</v>
      </c>
      <c r="P512" s="4" t="s">
        <v>24</v>
      </c>
    </row>
    <row r="513" ht="14.25" customHeight="1">
      <c r="B513" s="4" t="s">
        <v>36</v>
      </c>
      <c r="C513" s="4">
        <v>1128299.0</v>
      </c>
      <c r="D513" s="5">
        <v>43843.0</v>
      </c>
      <c r="E513" s="4" t="s">
        <v>37</v>
      </c>
      <c r="F513" s="4" t="s">
        <v>48</v>
      </c>
      <c r="G513" s="4" t="s">
        <v>49</v>
      </c>
      <c r="H513" s="6" t="s">
        <v>28</v>
      </c>
      <c r="I513" s="7">
        <v>45.0</v>
      </c>
      <c r="J513" s="8">
        <v>400.0</v>
      </c>
      <c r="K513" s="9">
        <v>180000.0</v>
      </c>
      <c r="L513" s="9">
        <v>36000.0</v>
      </c>
      <c r="M513" s="10">
        <v>0.2</v>
      </c>
      <c r="N513" s="4" t="s">
        <v>30</v>
      </c>
      <c r="O513" s="4" t="s">
        <v>23</v>
      </c>
      <c r="P513" s="4" t="s">
        <v>21</v>
      </c>
    </row>
    <row r="514" ht="14.25" customHeight="1">
      <c r="B514" s="4" t="s">
        <v>36</v>
      </c>
      <c r="C514" s="4">
        <v>1128299.0</v>
      </c>
      <c r="D514" s="5">
        <v>43844.0</v>
      </c>
      <c r="E514" s="4" t="s">
        <v>37</v>
      </c>
      <c r="F514" s="4" t="s">
        <v>48</v>
      </c>
      <c r="G514" s="4" t="s">
        <v>49</v>
      </c>
      <c r="H514" s="6" t="s">
        <v>18</v>
      </c>
      <c r="I514" s="7">
        <v>45.0</v>
      </c>
      <c r="J514" s="8">
        <v>550.0</v>
      </c>
      <c r="K514" s="9">
        <v>247500.0</v>
      </c>
      <c r="L514" s="9">
        <v>99000.0</v>
      </c>
      <c r="M514" s="10">
        <v>0.4</v>
      </c>
      <c r="N514" s="4" t="s">
        <v>30</v>
      </c>
      <c r="O514" s="4" t="s">
        <v>23</v>
      </c>
      <c r="P514" s="4" t="s">
        <v>21</v>
      </c>
    </row>
    <row r="515" ht="14.25" customHeight="1">
      <c r="B515" s="4" t="s">
        <v>36</v>
      </c>
      <c r="C515" s="4">
        <v>1128299.0</v>
      </c>
      <c r="D515" s="5">
        <v>43845.0</v>
      </c>
      <c r="E515" s="4" t="s">
        <v>37</v>
      </c>
      <c r="F515" s="4" t="s">
        <v>48</v>
      </c>
      <c r="G515" s="4" t="s">
        <v>49</v>
      </c>
      <c r="H515" s="6" t="s">
        <v>22</v>
      </c>
      <c r="I515" s="7">
        <v>54.99999999999999</v>
      </c>
      <c r="J515" s="8">
        <v>400.0</v>
      </c>
      <c r="K515" s="9">
        <v>219999.99999999997</v>
      </c>
      <c r="L515" s="9">
        <v>54999.99999999999</v>
      </c>
      <c r="M515" s="10">
        <v>0.25</v>
      </c>
      <c r="N515" s="4" t="s">
        <v>30</v>
      </c>
      <c r="O515" s="4" t="s">
        <v>23</v>
      </c>
      <c r="P515" s="4" t="s">
        <v>21</v>
      </c>
    </row>
    <row r="516" ht="14.25" customHeight="1">
      <c r="B516" s="4" t="s">
        <v>36</v>
      </c>
      <c r="C516" s="4">
        <v>1128299.0</v>
      </c>
      <c r="D516" s="5">
        <v>43846.0</v>
      </c>
      <c r="E516" s="4" t="s">
        <v>37</v>
      </c>
      <c r="F516" s="4" t="s">
        <v>48</v>
      </c>
      <c r="G516" s="4" t="s">
        <v>49</v>
      </c>
      <c r="H516" s="6" t="s">
        <v>25</v>
      </c>
      <c r="I516" s="7">
        <v>54.99999999999999</v>
      </c>
      <c r="J516" s="8">
        <v>400.0</v>
      </c>
      <c r="K516" s="9">
        <v>219999.99999999997</v>
      </c>
      <c r="L516" s="9">
        <v>88000.0</v>
      </c>
      <c r="M516" s="10">
        <v>0.4</v>
      </c>
      <c r="N516" s="4" t="s">
        <v>30</v>
      </c>
      <c r="O516" s="4" t="s">
        <v>29</v>
      </c>
      <c r="P516" s="4" t="s">
        <v>21</v>
      </c>
    </row>
    <row r="517" ht="14.25" customHeight="1">
      <c r="B517" s="4" t="s">
        <v>36</v>
      </c>
      <c r="C517" s="4">
        <v>1128299.0</v>
      </c>
      <c r="D517" s="5">
        <v>43847.0</v>
      </c>
      <c r="E517" s="4" t="s">
        <v>37</v>
      </c>
      <c r="F517" s="4" t="s">
        <v>48</v>
      </c>
      <c r="G517" s="4" t="s">
        <v>49</v>
      </c>
      <c r="H517" s="6" t="s">
        <v>26</v>
      </c>
      <c r="I517" s="7">
        <v>54.99999999999999</v>
      </c>
      <c r="J517" s="8">
        <v>300.0</v>
      </c>
      <c r="K517" s="9">
        <v>164999.99999999997</v>
      </c>
      <c r="L517" s="9">
        <v>57749.999999999985</v>
      </c>
      <c r="M517" s="10">
        <v>0.35</v>
      </c>
      <c r="N517" s="4" t="s">
        <v>30</v>
      </c>
      <c r="O517" s="4" t="s">
        <v>29</v>
      </c>
      <c r="P517" s="4" t="s">
        <v>24</v>
      </c>
    </row>
    <row r="518" ht="14.25" customHeight="1">
      <c r="B518" s="4" t="s">
        <v>36</v>
      </c>
      <c r="C518" s="4">
        <v>1128299.0</v>
      </c>
      <c r="D518" s="5">
        <v>43848.0</v>
      </c>
      <c r="E518" s="4" t="s">
        <v>37</v>
      </c>
      <c r="F518" s="4" t="s">
        <v>48</v>
      </c>
      <c r="G518" s="4" t="s">
        <v>49</v>
      </c>
      <c r="H518" s="6" t="s">
        <v>27</v>
      </c>
      <c r="I518" s="7">
        <v>60.0</v>
      </c>
      <c r="J518" s="8">
        <v>175.0</v>
      </c>
      <c r="K518" s="9">
        <v>105000.0</v>
      </c>
      <c r="L518" s="9">
        <v>57750.00000000001</v>
      </c>
      <c r="M518" s="10">
        <v>0.55</v>
      </c>
      <c r="N518" s="4" t="s">
        <v>30</v>
      </c>
      <c r="O518" s="4" t="s">
        <v>23</v>
      </c>
      <c r="P518" s="4" t="s">
        <v>24</v>
      </c>
    </row>
    <row r="519" ht="14.25" customHeight="1">
      <c r="B519" s="4" t="s">
        <v>36</v>
      </c>
      <c r="C519" s="4">
        <v>1128299.0</v>
      </c>
      <c r="D519" s="5">
        <v>43849.0</v>
      </c>
      <c r="E519" s="4" t="s">
        <v>37</v>
      </c>
      <c r="F519" s="4" t="s">
        <v>48</v>
      </c>
      <c r="G519" s="4" t="s">
        <v>49</v>
      </c>
      <c r="H519" s="6" t="s">
        <v>28</v>
      </c>
      <c r="I519" s="7">
        <v>54.99999999999999</v>
      </c>
      <c r="J519" s="8">
        <v>375.0</v>
      </c>
      <c r="K519" s="9">
        <v>206249.99999999997</v>
      </c>
      <c r="L519" s="9">
        <v>41250.0</v>
      </c>
      <c r="M519" s="10">
        <v>0.2</v>
      </c>
      <c r="N519" s="4" t="s">
        <v>30</v>
      </c>
      <c r="O519" s="4" t="s">
        <v>29</v>
      </c>
      <c r="P519" s="4" t="s">
        <v>21</v>
      </c>
    </row>
    <row r="520" ht="14.25" customHeight="1">
      <c r="B520" s="4" t="s">
        <v>36</v>
      </c>
      <c r="C520" s="4">
        <v>1128299.0</v>
      </c>
      <c r="D520" s="5">
        <v>43850.0</v>
      </c>
      <c r="E520" s="4" t="s">
        <v>37</v>
      </c>
      <c r="F520" s="4" t="s">
        <v>48</v>
      </c>
      <c r="G520" s="4" t="s">
        <v>49</v>
      </c>
      <c r="H520" s="6" t="s">
        <v>18</v>
      </c>
      <c r="I520" s="7">
        <v>60.0</v>
      </c>
      <c r="J520" s="8">
        <v>550.0</v>
      </c>
      <c r="K520" s="9">
        <v>330000.0</v>
      </c>
      <c r="L520" s="9">
        <v>132000.0</v>
      </c>
      <c r="M520" s="10">
        <v>0.4</v>
      </c>
      <c r="N520" s="4" t="s">
        <v>30</v>
      </c>
      <c r="O520" s="4" t="s">
        <v>20</v>
      </c>
      <c r="P520" s="4" t="s">
        <v>24</v>
      </c>
    </row>
    <row r="521" ht="14.25" customHeight="1">
      <c r="B521" s="4" t="s">
        <v>36</v>
      </c>
      <c r="C521" s="4">
        <v>1128299.0</v>
      </c>
      <c r="D521" s="5">
        <v>43851.0</v>
      </c>
      <c r="E521" s="4" t="s">
        <v>37</v>
      </c>
      <c r="F521" s="4" t="s">
        <v>48</v>
      </c>
      <c r="G521" s="4" t="s">
        <v>49</v>
      </c>
      <c r="H521" s="6" t="s">
        <v>22</v>
      </c>
      <c r="I521" s="7">
        <v>65.0</v>
      </c>
      <c r="J521" s="8">
        <v>350.0</v>
      </c>
      <c r="K521" s="9">
        <v>227500.0</v>
      </c>
      <c r="L521" s="9">
        <v>56875.0</v>
      </c>
      <c r="M521" s="10">
        <v>0.25</v>
      </c>
      <c r="N521" s="4" t="s">
        <v>30</v>
      </c>
      <c r="O521" s="4" t="s">
        <v>29</v>
      </c>
      <c r="P521" s="4" t="s">
        <v>24</v>
      </c>
    </row>
    <row r="522" ht="14.25" customHeight="1">
      <c r="B522" s="4" t="s">
        <v>36</v>
      </c>
      <c r="C522" s="4">
        <v>1128299.0</v>
      </c>
      <c r="D522" s="5">
        <v>43852.0</v>
      </c>
      <c r="E522" s="4" t="s">
        <v>37</v>
      </c>
      <c r="F522" s="4" t="s">
        <v>48</v>
      </c>
      <c r="G522" s="4" t="s">
        <v>49</v>
      </c>
      <c r="H522" s="6" t="s">
        <v>25</v>
      </c>
      <c r="I522" s="7">
        <v>65.0</v>
      </c>
      <c r="J522" s="8">
        <v>400.0</v>
      </c>
      <c r="K522" s="9">
        <v>260000.0</v>
      </c>
      <c r="L522" s="9">
        <v>104000.0</v>
      </c>
      <c r="M522" s="10">
        <v>0.4</v>
      </c>
      <c r="N522" s="4" t="s">
        <v>30</v>
      </c>
      <c r="O522" s="4" t="s">
        <v>20</v>
      </c>
      <c r="P522" s="4" t="s">
        <v>21</v>
      </c>
    </row>
    <row r="523" ht="14.25" customHeight="1">
      <c r="B523" s="4" t="s">
        <v>36</v>
      </c>
      <c r="C523" s="4">
        <v>1128299.0</v>
      </c>
      <c r="D523" s="5">
        <v>43853.0</v>
      </c>
      <c r="E523" s="4" t="s">
        <v>37</v>
      </c>
      <c r="F523" s="4" t="s">
        <v>48</v>
      </c>
      <c r="G523" s="4" t="s">
        <v>49</v>
      </c>
      <c r="H523" s="6" t="s">
        <v>26</v>
      </c>
      <c r="I523" s="7">
        <v>60.0</v>
      </c>
      <c r="J523" s="8">
        <v>300.0</v>
      </c>
      <c r="K523" s="9">
        <v>180000.0</v>
      </c>
      <c r="L523" s="9">
        <v>62999.99999999999</v>
      </c>
      <c r="M523" s="10">
        <v>0.35</v>
      </c>
      <c r="N523" s="4" t="s">
        <v>30</v>
      </c>
      <c r="O523" s="4" t="s">
        <v>20</v>
      </c>
      <c r="P523" s="4" t="s">
        <v>24</v>
      </c>
    </row>
    <row r="524" ht="14.25" customHeight="1">
      <c r="B524" s="4" t="s">
        <v>36</v>
      </c>
      <c r="C524" s="4">
        <v>1128299.0</v>
      </c>
      <c r="D524" s="5">
        <v>43854.0</v>
      </c>
      <c r="E524" s="4" t="s">
        <v>37</v>
      </c>
      <c r="F524" s="4" t="s">
        <v>48</v>
      </c>
      <c r="G524" s="4" t="s">
        <v>49</v>
      </c>
      <c r="H524" s="6" t="s">
        <v>27</v>
      </c>
      <c r="I524" s="7">
        <v>65.0</v>
      </c>
      <c r="J524" s="8">
        <v>200.0</v>
      </c>
      <c r="K524" s="9">
        <v>130000.0</v>
      </c>
      <c r="L524" s="9">
        <v>71500.0</v>
      </c>
      <c r="M524" s="10">
        <v>0.55</v>
      </c>
      <c r="N524" s="4" t="s">
        <v>30</v>
      </c>
      <c r="O524" s="4" t="s">
        <v>29</v>
      </c>
      <c r="P524" s="4" t="s">
        <v>24</v>
      </c>
    </row>
    <row r="525" ht="14.25" customHeight="1">
      <c r="B525" s="4" t="s">
        <v>36</v>
      </c>
      <c r="C525" s="4">
        <v>1128299.0</v>
      </c>
      <c r="D525" s="5">
        <v>43855.0</v>
      </c>
      <c r="E525" s="4" t="s">
        <v>37</v>
      </c>
      <c r="F525" s="4" t="s">
        <v>48</v>
      </c>
      <c r="G525" s="4" t="s">
        <v>49</v>
      </c>
      <c r="H525" s="6" t="s">
        <v>28</v>
      </c>
      <c r="I525" s="7">
        <v>80.0</v>
      </c>
      <c r="J525" s="8">
        <v>350.0</v>
      </c>
      <c r="K525" s="9">
        <v>280000.0</v>
      </c>
      <c r="L525" s="9">
        <v>56000.0</v>
      </c>
      <c r="M525" s="10">
        <v>0.2</v>
      </c>
      <c r="N525" s="4" t="s">
        <v>30</v>
      </c>
      <c r="O525" s="4" t="s">
        <v>20</v>
      </c>
      <c r="P525" s="4" t="s">
        <v>21</v>
      </c>
    </row>
    <row r="526" ht="14.25" customHeight="1">
      <c r="B526" s="4" t="s">
        <v>36</v>
      </c>
      <c r="C526" s="4">
        <v>1128299.0</v>
      </c>
      <c r="D526" s="5">
        <v>43856.0</v>
      </c>
      <c r="E526" s="4" t="s">
        <v>37</v>
      </c>
      <c r="F526" s="4" t="s">
        <v>48</v>
      </c>
      <c r="G526" s="4" t="s">
        <v>49</v>
      </c>
      <c r="H526" s="6" t="s">
        <v>18</v>
      </c>
      <c r="I526" s="7">
        <v>60.0</v>
      </c>
      <c r="J526" s="8">
        <v>550.0</v>
      </c>
      <c r="K526" s="9">
        <v>330000.0</v>
      </c>
      <c r="L526" s="9">
        <v>148500.0</v>
      </c>
      <c r="M526" s="10">
        <v>0.45</v>
      </c>
      <c r="N526" s="4" t="s">
        <v>30</v>
      </c>
      <c r="O526" s="4" t="s">
        <v>20</v>
      </c>
      <c r="P526" s="4" t="s">
        <v>24</v>
      </c>
    </row>
    <row r="527" ht="14.25" customHeight="1">
      <c r="B527" s="4" t="s">
        <v>36</v>
      </c>
      <c r="C527" s="4">
        <v>1128299.0</v>
      </c>
      <c r="D527" s="5">
        <v>43857.0</v>
      </c>
      <c r="E527" s="4" t="s">
        <v>37</v>
      </c>
      <c r="F527" s="4" t="s">
        <v>48</v>
      </c>
      <c r="G527" s="4" t="s">
        <v>49</v>
      </c>
      <c r="H527" s="6" t="s">
        <v>22</v>
      </c>
      <c r="I527" s="7">
        <v>65.0</v>
      </c>
      <c r="J527" s="8">
        <v>400.0</v>
      </c>
      <c r="K527" s="9">
        <v>260000.0</v>
      </c>
      <c r="L527" s="9">
        <v>78000.0</v>
      </c>
      <c r="M527" s="10">
        <v>0.3</v>
      </c>
      <c r="N527" s="4" t="s">
        <v>30</v>
      </c>
      <c r="O527" s="4" t="s">
        <v>29</v>
      </c>
      <c r="P527" s="4" t="s">
        <v>21</v>
      </c>
    </row>
    <row r="528" ht="14.25" customHeight="1">
      <c r="B528" s="4" t="s">
        <v>36</v>
      </c>
      <c r="C528" s="4">
        <v>1128299.0</v>
      </c>
      <c r="D528" s="5">
        <v>43858.0</v>
      </c>
      <c r="E528" s="4" t="s">
        <v>37</v>
      </c>
      <c r="F528" s="4" t="s">
        <v>48</v>
      </c>
      <c r="G528" s="4" t="s">
        <v>49</v>
      </c>
      <c r="H528" s="6" t="s">
        <v>25</v>
      </c>
      <c r="I528" s="7">
        <v>65.0</v>
      </c>
      <c r="J528" s="8">
        <v>400.0</v>
      </c>
      <c r="K528" s="9">
        <v>260000.0</v>
      </c>
      <c r="L528" s="9">
        <v>117000.0</v>
      </c>
      <c r="M528" s="10">
        <v>0.45</v>
      </c>
      <c r="N528" s="4" t="s">
        <v>30</v>
      </c>
      <c r="O528" s="4" t="s">
        <v>20</v>
      </c>
      <c r="P528" s="4" t="s">
        <v>24</v>
      </c>
    </row>
    <row r="529" ht="14.25" customHeight="1">
      <c r="B529" s="4" t="s">
        <v>36</v>
      </c>
      <c r="C529" s="4">
        <v>1128299.0</v>
      </c>
      <c r="D529" s="5">
        <v>43859.0</v>
      </c>
      <c r="E529" s="4" t="s">
        <v>37</v>
      </c>
      <c r="F529" s="4" t="s">
        <v>48</v>
      </c>
      <c r="G529" s="4" t="s">
        <v>49</v>
      </c>
      <c r="H529" s="6" t="s">
        <v>26</v>
      </c>
      <c r="I529" s="7">
        <v>60.0</v>
      </c>
      <c r="J529" s="8">
        <v>300.0</v>
      </c>
      <c r="K529" s="9">
        <v>180000.0</v>
      </c>
      <c r="L529" s="9">
        <v>72000.0</v>
      </c>
      <c r="M529" s="10">
        <v>0.39999999999999997</v>
      </c>
      <c r="N529" s="4" t="s">
        <v>30</v>
      </c>
      <c r="O529" s="4" t="s">
        <v>20</v>
      </c>
      <c r="P529" s="4" t="s">
        <v>24</v>
      </c>
    </row>
    <row r="530" ht="14.25" customHeight="1">
      <c r="B530" s="4" t="s">
        <v>36</v>
      </c>
      <c r="C530" s="4">
        <v>1128299.0</v>
      </c>
      <c r="D530" s="5">
        <v>43860.0</v>
      </c>
      <c r="E530" s="4" t="s">
        <v>37</v>
      </c>
      <c r="F530" s="4" t="s">
        <v>48</v>
      </c>
      <c r="G530" s="4" t="s">
        <v>49</v>
      </c>
      <c r="H530" s="6" t="s">
        <v>27</v>
      </c>
      <c r="I530" s="7">
        <v>65.0</v>
      </c>
      <c r="J530" s="8">
        <v>200.0</v>
      </c>
      <c r="K530" s="9">
        <v>130000.0</v>
      </c>
      <c r="L530" s="9">
        <v>78000.00000000001</v>
      </c>
      <c r="M530" s="10">
        <v>0.6000000000000001</v>
      </c>
      <c r="N530" s="4" t="s">
        <v>30</v>
      </c>
      <c r="O530" s="4" t="s">
        <v>29</v>
      </c>
      <c r="P530" s="4" t="s">
        <v>24</v>
      </c>
    </row>
    <row r="531" ht="14.25" customHeight="1">
      <c r="B531" s="4" t="s">
        <v>36</v>
      </c>
      <c r="C531" s="4">
        <v>1128299.0</v>
      </c>
      <c r="D531" s="5">
        <v>43861.0</v>
      </c>
      <c r="E531" s="4" t="s">
        <v>37</v>
      </c>
      <c r="F531" s="4" t="s">
        <v>48</v>
      </c>
      <c r="G531" s="4" t="s">
        <v>49</v>
      </c>
      <c r="H531" s="6" t="s">
        <v>28</v>
      </c>
      <c r="I531" s="7">
        <v>80.0</v>
      </c>
      <c r="J531" s="8">
        <v>450.0</v>
      </c>
      <c r="K531" s="9">
        <v>360000.0</v>
      </c>
      <c r="L531" s="9">
        <v>90000.0</v>
      </c>
      <c r="M531" s="10">
        <v>0.25</v>
      </c>
      <c r="N531" s="4" t="s">
        <v>30</v>
      </c>
      <c r="O531" s="4" t="s">
        <v>29</v>
      </c>
      <c r="P531" s="4" t="s">
        <v>24</v>
      </c>
    </row>
    <row r="532" ht="14.25" customHeight="1">
      <c r="B532" s="4" t="s">
        <v>36</v>
      </c>
      <c r="C532" s="4">
        <v>1128299.0</v>
      </c>
      <c r="D532" s="5">
        <v>43862.0</v>
      </c>
      <c r="E532" s="4" t="s">
        <v>37</v>
      </c>
      <c r="F532" s="4" t="s">
        <v>48</v>
      </c>
      <c r="G532" s="4" t="s">
        <v>49</v>
      </c>
      <c r="H532" s="6" t="s">
        <v>18</v>
      </c>
      <c r="I532" s="7">
        <v>60.0</v>
      </c>
      <c r="J532" s="8">
        <v>700.0</v>
      </c>
      <c r="K532" s="9">
        <v>420000.0</v>
      </c>
      <c r="L532" s="9">
        <v>189000.0</v>
      </c>
      <c r="M532" s="10">
        <v>0.45</v>
      </c>
      <c r="N532" s="4" t="s">
        <v>30</v>
      </c>
      <c r="O532" s="4" t="s">
        <v>23</v>
      </c>
      <c r="P532" s="4" t="s">
        <v>21</v>
      </c>
    </row>
    <row r="533" ht="14.25" customHeight="1">
      <c r="B533" s="4" t="s">
        <v>36</v>
      </c>
      <c r="C533" s="4">
        <v>1128299.0</v>
      </c>
      <c r="D533" s="5">
        <v>43863.0</v>
      </c>
      <c r="E533" s="4" t="s">
        <v>37</v>
      </c>
      <c r="F533" s="4" t="s">
        <v>48</v>
      </c>
      <c r="G533" s="4" t="s">
        <v>49</v>
      </c>
      <c r="H533" s="6" t="s">
        <v>22</v>
      </c>
      <c r="I533" s="7">
        <v>65.0</v>
      </c>
      <c r="J533" s="8">
        <v>550.0</v>
      </c>
      <c r="K533" s="9">
        <v>357500.0</v>
      </c>
      <c r="L533" s="9">
        <v>107250.0</v>
      </c>
      <c r="M533" s="10">
        <v>0.3</v>
      </c>
      <c r="N533" s="4" t="s">
        <v>30</v>
      </c>
      <c r="O533" s="4" t="s">
        <v>29</v>
      </c>
      <c r="P533" s="4" t="s">
        <v>21</v>
      </c>
    </row>
    <row r="534" ht="14.25" customHeight="1">
      <c r="B534" s="4" t="s">
        <v>36</v>
      </c>
      <c r="C534" s="4">
        <v>1128299.0</v>
      </c>
      <c r="D534" s="5">
        <v>43864.0</v>
      </c>
      <c r="E534" s="4" t="s">
        <v>37</v>
      </c>
      <c r="F534" s="4" t="s">
        <v>48</v>
      </c>
      <c r="G534" s="4" t="s">
        <v>49</v>
      </c>
      <c r="H534" s="6" t="s">
        <v>25</v>
      </c>
      <c r="I534" s="7">
        <v>65.0</v>
      </c>
      <c r="J534" s="8">
        <v>550.0</v>
      </c>
      <c r="K534" s="9">
        <v>357500.0</v>
      </c>
      <c r="L534" s="9">
        <v>160875.0</v>
      </c>
      <c r="M534" s="10">
        <v>0.45</v>
      </c>
      <c r="N534" s="4" t="s">
        <v>30</v>
      </c>
      <c r="O534" s="4" t="s">
        <v>29</v>
      </c>
      <c r="P534" s="4" t="s">
        <v>24</v>
      </c>
    </row>
    <row r="535" ht="14.25" customHeight="1">
      <c r="B535" s="4" t="s">
        <v>36</v>
      </c>
      <c r="C535" s="4">
        <v>1128299.0</v>
      </c>
      <c r="D535" s="5">
        <v>43865.0</v>
      </c>
      <c r="E535" s="4" t="s">
        <v>37</v>
      </c>
      <c r="F535" s="4" t="s">
        <v>48</v>
      </c>
      <c r="G535" s="4" t="s">
        <v>49</v>
      </c>
      <c r="H535" s="6" t="s">
        <v>26</v>
      </c>
      <c r="I535" s="7">
        <v>60.0</v>
      </c>
      <c r="J535" s="8">
        <v>425.0</v>
      </c>
      <c r="K535" s="9">
        <v>255000.0</v>
      </c>
      <c r="L535" s="9">
        <v>101999.99999999999</v>
      </c>
      <c r="M535" s="10">
        <v>0.39999999999999997</v>
      </c>
      <c r="N535" s="4" t="s">
        <v>30</v>
      </c>
      <c r="O535" s="4" t="s">
        <v>20</v>
      </c>
      <c r="P535" s="4" t="s">
        <v>24</v>
      </c>
    </row>
    <row r="536" ht="14.25" customHeight="1">
      <c r="B536" s="4" t="s">
        <v>36</v>
      </c>
      <c r="C536" s="4">
        <v>1128299.0</v>
      </c>
      <c r="D536" s="5">
        <v>43866.0</v>
      </c>
      <c r="E536" s="4" t="s">
        <v>37</v>
      </c>
      <c r="F536" s="4" t="s">
        <v>48</v>
      </c>
      <c r="G536" s="4" t="s">
        <v>49</v>
      </c>
      <c r="H536" s="6" t="s">
        <v>27</v>
      </c>
      <c r="I536" s="7">
        <v>65.0</v>
      </c>
      <c r="J536" s="8">
        <v>300.0</v>
      </c>
      <c r="K536" s="9">
        <v>195000.0</v>
      </c>
      <c r="L536" s="9">
        <v>117000.00000000001</v>
      </c>
      <c r="M536" s="10">
        <v>0.6000000000000001</v>
      </c>
      <c r="N536" s="4" t="s">
        <v>30</v>
      </c>
      <c r="O536" s="4" t="s">
        <v>23</v>
      </c>
      <c r="P536" s="4" t="s">
        <v>21</v>
      </c>
    </row>
    <row r="537" ht="14.25" customHeight="1">
      <c r="B537" s="4" t="s">
        <v>36</v>
      </c>
      <c r="C537" s="4">
        <v>1128299.0</v>
      </c>
      <c r="D537" s="5">
        <v>43867.0</v>
      </c>
      <c r="E537" s="4" t="s">
        <v>37</v>
      </c>
      <c r="F537" s="4" t="s">
        <v>48</v>
      </c>
      <c r="G537" s="4" t="s">
        <v>49</v>
      </c>
      <c r="H537" s="6" t="s">
        <v>28</v>
      </c>
      <c r="I537" s="7">
        <v>80.0</v>
      </c>
      <c r="J537" s="8">
        <v>600.0</v>
      </c>
      <c r="K537" s="9">
        <v>480000.0</v>
      </c>
      <c r="L537" s="9">
        <v>120000.0</v>
      </c>
      <c r="M537" s="10">
        <v>0.25</v>
      </c>
      <c r="N537" s="4" t="s">
        <v>30</v>
      </c>
      <c r="O537" s="4" t="s">
        <v>29</v>
      </c>
      <c r="P537" s="4" t="s">
        <v>21</v>
      </c>
    </row>
    <row r="538" ht="14.25" customHeight="1">
      <c r="B538" s="4" t="s">
        <v>36</v>
      </c>
      <c r="C538" s="4">
        <v>1128299.0</v>
      </c>
      <c r="D538" s="5">
        <v>43868.0</v>
      </c>
      <c r="E538" s="4" t="s">
        <v>37</v>
      </c>
      <c r="F538" s="4" t="s">
        <v>48</v>
      </c>
      <c r="G538" s="4" t="s">
        <v>49</v>
      </c>
      <c r="H538" s="6" t="s">
        <v>18</v>
      </c>
      <c r="I538" s="7">
        <v>60.0</v>
      </c>
      <c r="J538" s="8">
        <v>750.0</v>
      </c>
      <c r="K538" s="9">
        <v>450000.0</v>
      </c>
      <c r="L538" s="9">
        <v>180000.0</v>
      </c>
      <c r="M538" s="10">
        <v>0.4</v>
      </c>
      <c r="N538" s="4" t="s">
        <v>30</v>
      </c>
      <c r="O538" s="4" t="s">
        <v>23</v>
      </c>
      <c r="P538" s="4" t="s">
        <v>24</v>
      </c>
    </row>
    <row r="539" ht="14.25" customHeight="1">
      <c r="B539" s="4" t="s">
        <v>36</v>
      </c>
      <c r="C539" s="4">
        <v>1128299.0</v>
      </c>
      <c r="D539" s="5">
        <v>43869.0</v>
      </c>
      <c r="E539" s="4" t="s">
        <v>37</v>
      </c>
      <c r="F539" s="4" t="s">
        <v>48</v>
      </c>
      <c r="G539" s="4" t="s">
        <v>49</v>
      </c>
      <c r="H539" s="6" t="s">
        <v>22</v>
      </c>
      <c r="I539" s="7">
        <v>65.0</v>
      </c>
      <c r="J539" s="8">
        <v>600.0</v>
      </c>
      <c r="K539" s="9">
        <v>390000.0</v>
      </c>
      <c r="L539" s="9">
        <v>97500.0</v>
      </c>
      <c r="M539" s="10">
        <v>0.25</v>
      </c>
      <c r="N539" s="4" t="s">
        <v>30</v>
      </c>
      <c r="O539" s="4" t="s">
        <v>29</v>
      </c>
      <c r="P539" s="4" t="s">
        <v>24</v>
      </c>
    </row>
    <row r="540" ht="14.25" customHeight="1">
      <c r="B540" s="4" t="s">
        <v>36</v>
      </c>
      <c r="C540" s="4">
        <v>1128299.0</v>
      </c>
      <c r="D540" s="5">
        <v>43870.0</v>
      </c>
      <c r="E540" s="4" t="s">
        <v>37</v>
      </c>
      <c r="F540" s="4" t="s">
        <v>48</v>
      </c>
      <c r="G540" s="4" t="s">
        <v>49</v>
      </c>
      <c r="H540" s="6" t="s">
        <v>25</v>
      </c>
      <c r="I540" s="7">
        <v>65.0</v>
      </c>
      <c r="J540" s="8">
        <v>550.0</v>
      </c>
      <c r="K540" s="9">
        <v>357500.0</v>
      </c>
      <c r="L540" s="9">
        <v>143000.0</v>
      </c>
      <c r="M540" s="10">
        <v>0.4</v>
      </c>
      <c r="N540" s="4" t="s">
        <v>19</v>
      </c>
      <c r="O540" s="4" t="s">
        <v>29</v>
      </c>
      <c r="P540" s="4" t="s">
        <v>24</v>
      </c>
    </row>
    <row r="541" ht="14.25" customHeight="1">
      <c r="B541" s="4" t="s">
        <v>36</v>
      </c>
      <c r="C541" s="4">
        <v>1128299.0</v>
      </c>
      <c r="D541" s="5">
        <v>43871.0</v>
      </c>
      <c r="E541" s="4" t="s">
        <v>37</v>
      </c>
      <c r="F541" s="4" t="s">
        <v>48</v>
      </c>
      <c r="G541" s="4" t="s">
        <v>49</v>
      </c>
      <c r="H541" s="6" t="s">
        <v>26</v>
      </c>
      <c r="I541" s="7">
        <v>60.0</v>
      </c>
      <c r="J541" s="8">
        <v>450.0</v>
      </c>
      <c r="K541" s="9">
        <v>270000.0</v>
      </c>
      <c r="L541" s="9">
        <v>94500.0</v>
      </c>
      <c r="M541" s="10">
        <v>0.35</v>
      </c>
      <c r="N541" s="4" t="s">
        <v>19</v>
      </c>
      <c r="O541" s="4" t="s">
        <v>29</v>
      </c>
      <c r="P541" s="4" t="s">
        <v>24</v>
      </c>
    </row>
    <row r="542" ht="14.25" customHeight="1">
      <c r="B542" s="4" t="s">
        <v>36</v>
      </c>
      <c r="C542" s="4">
        <v>1128299.0</v>
      </c>
      <c r="D542" s="5">
        <v>43872.0</v>
      </c>
      <c r="E542" s="4" t="s">
        <v>37</v>
      </c>
      <c r="F542" s="4" t="s">
        <v>48</v>
      </c>
      <c r="G542" s="4" t="s">
        <v>49</v>
      </c>
      <c r="H542" s="6" t="s">
        <v>27</v>
      </c>
      <c r="I542" s="7">
        <v>65.0</v>
      </c>
      <c r="J542" s="8">
        <v>500.0</v>
      </c>
      <c r="K542" s="9">
        <v>325000.0</v>
      </c>
      <c r="L542" s="9">
        <v>178750.0</v>
      </c>
      <c r="M542" s="10">
        <v>0.55</v>
      </c>
      <c r="N542" s="4" t="s">
        <v>19</v>
      </c>
      <c r="O542" s="4" t="s">
        <v>29</v>
      </c>
      <c r="P542" s="4" t="s">
        <v>24</v>
      </c>
    </row>
    <row r="543" ht="14.25" customHeight="1">
      <c r="B543" s="4" t="s">
        <v>36</v>
      </c>
      <c r="C543" s="4">
        <v>1128299.0</v>
      </c>
      <c r="D543" s="5">
        <v>43873.0</v>
      </c>
      <c r="E543" s="4" t="s">
        <v>37</v>
      </c>
      <c r="F543" s="4" t="s">
        <v>48</v>
      </c>
      <c r="G543" s="4" t="s">
        <v>49</v>
      </c>
      <c r="H543" s="6" t="s">
        <v>28</v>
      </c>
      <c r="I543" s="7">
        <v>80.0</v>
      </c>
      <c r="J543" s="8">
        <v>500.0</v>
      </c>
      <c r="K543" s="9">
        <v>400000.0</v>
      </c>
      <c r="L543" s="9">
        <v>80000.0</v>
      </c>
      <c r="M543" s="10">
        <v>0.2</v>
      </c>
      <c r="N543" s="4" t="s">
        <v>19</v>
      </c>
      <c r="O543" s="4" t="s">
        <v>29</v>
      </c>
      <c r="P543" s="4" t="s">
        <v>21</v>
      </c>
    </row>
    <row r="544" ht="14.25" customHeight="1">
      <c r="B544" s="4" t="s">
        <v>36</v>
      </c>
      <c r="C544" s="4">
        <v>1128299.0</v>
      </c>
      <c r="D544" s="5">
        <v>43874.0</v>
      </c>
      <c r="E544" s="4" t="s">
        <v>37</v>
      </c>
      <c r="F544" s="4" t="s">
        <v>48</v>
      </c>
      <c r="G544" s="4" t="s">
        <v>49</v>
      </c>
      <c r="H544" s="6" t="s">
        <v>18</v>
      </c>
      <c r="I544" s="7">
        <v>65.0</v>
      </c>
      <c r="J544" s="8">
        <v>700.0</v>
      </c>
      <c r="K544" s="9">
        <v>455000.0</v>
      </c>
      <c r="L544" s="9">
        <v>182000.0</v>
      </c>
      <c r="M544" s="10">
        <v>0.4</v>
      </c>
      <c r="N544" s="4" t="s">
        <v>19</v>
      </c>
      <c r="O544" s="4" t="s">
        <v>20</v>
      </c>
      <c r="P544" s="4" t="s">
        <v>24</v>
      </c>
    </row>
    <row r="545" ht="14.25" customHeight="1">
      <c r="B545" s="4" t="s">
        <v>36</v>
      </c>
      <c r="C545" s="4">
        <v>1128299.0</v>
      </c>
      <c r="D545" s="5">
        <v>43875.0</v>
      </c>
      <c r="E545" s="4" t="s">
        <v>37</v>
      </c>
      <c r="F545" s="4" t="s">
        <v>48</v>
      </c>
      <c r="G545" s="4" t="s">
        <v>49</v>
      </c>
      <c r="H545" s="6" t="s">
        <v>22</v>
      </c>
      <c r="I545" s="7">
        <v>70.0</v>
      </c>
      <c r="J545" s="8">
        <v>650.0</v>
      </c>
      <c r="K545" s="9">
        <v>455000.0</v>
      </c>
      <c r="L545" s="9">
        <v>113750.0</v>
      </c>
      <c r="M545" s="10">
        <v>0.25</v>
      </c>
      <c r="N545" s="4" t="s">
        <v>19</v>
      </c>
      <c r="O545" s="4" t="s">
        <v>23</v>
      </c>
      <c r="P545" s="4" t="s">
        <v>21</v>
      </c>
    </row>
    <row r="546" ht="14.25" customHeight="1">
      <c r="B546" s="4" t="s">
        <v>36</v>
      </c>
      <c r="C546" s="4">
        <v>1128299.0</v>
      </c>
      <c r="D546" s="5">
        <v>43876.0</v>
      </c>
      <c r="E546" s="4" t="s">
        <v>37</v>
      </c>
      <c r="F546" s="4" t="s">
        <v>48</v>
      </c>
      <c r="G546" s="4" t="s">
        <v>49</v>
      </c>
      <c r="H546" s="6" t="s">
        <v>25</v>
      </c>
      <c r="I546" s="7">
        <v>65.0</v>
      </c>
      <c r="J546" s="8">
        <v>525.0</v>
      </c>
      <c r="K546" s="9">
        <v>341250.0</v>
      </c>
      <c r="L546" s="9">
        <v>136500.0</v>
      </c>
      <c r="M546" s="10">
        <v>0.4</v>
      </c>
      <c r="N546" s="4" t="s">
        <v>19</v>
      </c>
      <c r="O546" s="4" t="s">
        <v>23</v>
      </c>
      <c r="P546" s="4" t="s">
        <v>21</v>
      </c>
    </row>
    <row r="547" ht="14.25" customHeight="1">
      <c r="B547" s="4" t="s">
        <v>36</v>
      </c>
      <c r="C547" s="4">
        <v>1128299.0</v>
      </c>
      <c r="D547" s="5">
        <v>43877.0</v>
      </c>
      <c r="E547" s="4" t="s">
        <v>37</v>
      </c>
      <c r="F547" s="4" t="s">
        <v>48</v>
      </c>
      <c r="G547" s="4" t="s">
        <v>49</v>
      </c>
      <c r="H547" s="6" t="s">
        <v>26</v>
      </c>
      <c r="I547" s="7">
        <v>65.0</v>
      </c>
      <c r="J547" s="8">
        <v>475.0</v>
      </c>
      <c r="K547" s="9">
        <v>308750.0</v>
      </c>
      <c r="L547" s="9">
        <v>108062.5</v>
      </c>
      <c r="M547" s="10">
        <v>0.35</v>
      </c>
      <c r="N547" s="4" t="s">
        <v>19</v>
      </c>
      <c r="O547" s="4" t="s">
        <v>29</v>
      </c>
      <c r="P547" s="4" t="s">
        <v>24</v>
      </c>
    </row>
    <row r="548" ht="14.25" customHeight="1">
      <c r="B548" s="4" t="s">
        <v>36</v>
      </c>
      <c r="C548" s="4">
        <v>1128299.0</v>
      </c>
      <c r="D548" s="5">
        <v>43878.0</v>
      </c>
      <c r="E548" s="4" t="s">
        <v>37</v>
      </c>
      <c r="F548" s="4" t="s">
        <v>48</v>
      </c>
      <c r="G548" s="4" t="s">
        <v>49</v>
      </c>
      <c r="H548" s="6" t="s">
        <v>27</v>
      </c>
      <c r="I548" s="7">
        <v>75.0</v>
      </c>
      <c r="J548" s="8">
        <v>475.0</v>
      </c>
      <c r="K548" s="9">
        <v>356250.0</v>
      </c>
      <c r="L548" s="9">
        <v>195937.50000000003</v>
      </c>
      <c r="M548" s="10">
        <v>0.55</v>
      </c>
      <c r="N548" s="4" t="s">
        <v>19</v>
      </c>
      <c r="O548" s="4" t="s">
        <v>23</v>
      </c>
      <c r="P548" s="4" t="s">
        <v>21</v>
      </c>
    </row>
    <row r="549" ht="14.25" customHeight="1">
      <c r="B549" s="4" t="s">
        <v>36</v>
      </c>
      <c r="C549" s="4">
        <v>1128299.0</v>
      </c>
      <c r="D549" s="5">
        <v>43879.0</v>
      </c>
      <c r="E549" s="4" t="s">
        <v>37</v>
      </c>
      <c r="F549" s="4" t="s">
        <v>48</v>
      </c>
      <c r="G549" s="4" t="s">
        <v>49</v>
      </c>
      <c r="H549" s="6" t="s">
        <v>28</v>
      </c>
      <c r="I549" s="7">
        <v>80.0</v>
      </c>
      <c r="J549" s="8">
        <v>400.0</v>
      </c>
      <c r="K549" s="9">
        <v>320000.0</v>
      </c>
      <c r="L549" s="9">
        <v>64000.0</v>
      </c>
      <c r="M549" s="10">
        <v>0.2</v>
      </c>
      <c r="N549" s="4" t="s">
        <v>19</v>
      </c>
      <c r="O549" s="4" t="s">
        <v>20</v>
      </c>
      <c r="P549" s="4" t="s">
        <v>24</v>
      </c>
    </row>
    <row r="550" ht="14.25" customHeight="1">
      <c r="B550" s="4" t="s">
        <v>36</v>
      </c>
      <c r="C550" s="4">
        <v>1128299.0</v>
      </c>
      <c r="D550" s="5">
        <v>43880.0</v>
      </c>
      <c r="E550" s="4" t="s">
        <v>37</v>
      </c>
      <c r="F550" s="4" t="s">
        <v>48</v>
      </c>
      <c r="G550" s="4" t="s">
        <v>49</v>
      </c>
      <c r="H550" s="6" t="s">
        <v>18</v>
      </c>
      <c r="I550" s="7">
        <v>60.00000000000001</v>
      </c>
      <c r="J550" s="8">
        <v>600.0</v>
      </c>
      <c r="K550" s="9">
        <v>360000.00000000006</v>
      </c>
      <c r="L550" s="9">
        <v>126000.00000000003</v>
      </c>
      <c r="M550" s="10">
        <v>0.35000000000000003</v>
      </c>
      <c r="N550" s="4" t="s">
        <v>19</v>
      </c>
      <c r="O550" s="4" t="s">
        <v>23</v>
      </c>
      <c r="P550" s="4" t="s">
        <v>24</v>
      </c>
    </row>
    <row r="551" ht="14.25" customHeight="1">
      <c r="B551" s="4" t="s">
        <v>36</v>
      </c>
      <c r="C551" s="4">
        <v>1128299.0</v>
      </c>
      <c r="D551" s="5">
        <v>43881.0</v>
      </c>
      <c r="E551" s="4" t="s">
        <v>37</v>
      </c>
      <c r="F551" s="4" t="s">
        <v>48</v>
      </c>
      <c r="G551" s="4" t="s">
        <v>49</v>
      </c>
      <c r="H551" s="6" t="s">
        <v>22</v>
      </c>
      <c r="I551" s="7">
        <v>65.00000000000001</v>
      </c>
      <c r="J551" s="8">
        <v>600.0</v>
      </c>
      <c r="K551" s="9">
        <v>390000.00000000006</v>
      </c>
      <c r="L551" s="9">
        <v>78000.00000000001</v>
      </c>
      <c r="M551" s="10">
        <v>0.2</v>
      </c>
      <c r="N551" s="4" t="s">
        <v>19</v>
      </c>
      <c r="O551" s="4" t="s">
        <v>23</v>
      </c>
      <c r="P551" s="4" t="s">
        <v>24</v>
      </c>
    </row>
    <row r="552" ht="14.25" customHeight="1">
      <c r="B552" s="4" t="s">
        <v>36</v>
      </c>
      <c r="C552" s="4">
        <v>1128299.0</v>
      </c>
      <c r="D552" s="5">
        <v>43882.0</v>
      </c>
      <c r="E552" s="4" t="s">
        <v>37</v>
      </c>
      <c r="F552" s="4" t="s">
        <v>48</v>
      </c>
      <c r="G552" s="4" t="s">
        <v>49</v>
      </c>
      <c r="H552" s="6" t="s">
        <v>25</v>
      </c>
      <c r="I552" s="7">
        <v>60.00000000000001</v>
      </c>
      <c r="J552" s="8">
        <v>450.0</v>
      </c>
      <c r="K552" s="9">
        <v>270000.00000000006</v>
      </c>
      <c r="L552" s="9">
        <v>94500.00000000003</v>
      </c>
      <c r="M552" s="10">
        <v>0.35000000000000003</v>
      </c>
      <c r="N552" s="4" t="s">
        <v>19</v>
      </c>
      <c r="O552" s="4" t="s">
        <v>23</v>
      </c>
      <c r="P552" s="4" t="s">
        <v>24</v>
      </c>
    </row>
    <row r="553" ht="14.25" customHeight="1">
      <c r="B553" s="4" t="s">
        <v>36</v>
      </c>
      <c r="C553" s="4">
        <v>1128299.0</v>
      </c>
      <c r="D553" s="5">
        <v>43883.0</v>
      </c>
      <c r="E553" s="4" t="s">
        <v>37</v>
      </c>
      <c r="F553" s="4" t="s">
        <v>48</v>
      </c>
      <c r="G553" s="4" t="s">
        <v>49</v>
      </c>
      <c r="H553" s="6" t="s">
        <v>26</v>
      </c>
      <c r="I553" s="7">
        <v>60.00000000000001</v>
      </c>
      <c r="J553" s="8">
        <v>400.0</v>
      </c>
      <c r="K553" s="9">
        <v>240000.00000000003</v>
      </c>
      <c r="L553" s="9">
        <v>72000.0</v>
      </c>
      <c r="M553" s="10">
        <v>0.3</v>
      </c>
      <c r="N553" s="4" t="s">
        <v>19</v>
      </c>
      <c r="O553" s="4" t="s">
        <v>29</v>
      </c>
      <c r="P553" s="4" t="s">
        <v>21</v>
      </c>
    </row>
    <row r="554" ht="14.25" customHeight="1">
      <c r="B554" s="4" t="s">
        <v>36</v>
      </c>
      <c r="C554" s="4">
        <v>1128299.0</v>
      </c>
      <c r="D554" s="5">
        <v>43884.0</v>
      </c>
      <c r="E554" s="4" t="s">
        <v>37</v>
      </c>
      <c r="F554" s="4" t="s">
        <v>48</v>
      </c>
      <c r="G554" s="4" t="s">
        <v>49</v>
      </c>
      <c r="H554" s="6" t="s">
        <v>27</v>
      </c>
      <c r="I554" s="7">
        <v>70.0</v>
      </c>
      <c r="J554" s="8">
        <v>400.0</v>
      </c>
      <c r="K554" s="9">
        <v>280000.0</v>
      </c>
      <c r="L554" s="9">
        <v>140000.00000000003</v>
      </c>
      <c r="M554" s="10">
        <v>0.5000000000000001</v>
      </c>
      <c r="N554" s="4" t="s">
        <v>19</v>
      </c>
      <c r="O554" s="4" t="s">
        <v>29</v>
      </c>
      <c r="P554" s="4" t="s">
        <v>24</v>
      </c>
    </row>
    <row r="555" ht="14.25" customHeight="1">
      <c r="B555" s="4" t="s">
        <v>36</v>
      </c>
      <c r="C555" s="4">
        <v>1128299.0</v>
      </c>
      <c r="D555" s="5">
        <v>43885.0</v>
      </c>
      <c r="E555" s="4" t="s">
        <v>37</v>
      </c>
      <c r="F555" s="4" t="s">
        <v>48</v>
      </c>
      <c r="G555" s="4" t="s">
        <v>49</v>
      </c>
      <c r="H555" s="6" t="s">
        <v>28</v>
      </c>
      <c r="I555" s="7">
        <v>75.00000000000001</v>
      </c>
      <c r="J555" s="8">
        <v>450.0</v>
      </c>
      <c r="K555" s="9">
        <v>337500.00000000006</v>
      </c>
      <c r="L555" s="9">
        <v>50625.000000000015</v>
      </c>
      <c r="M555" s="10">
        <v>0.15000000000000002</v>
      </c>
      <c r="N555" s="4" t="s">
        <v>19</v>
      </c>
      <c r="O555" s="4" t="s">
        <v>23</v>
      </c>
      <c r="P555" s="4" t="s">
        <v>21</v>
      </c>
    </row>
    <row r="556" ht="14.25" customHeight="1">
      <c r="B556" s="4" t="s">
        <v>36</v>
      </c>
      <c r="C556" s="4">
        <v>1128299.0</v>
      </c>
      <c r="D556" s="5">
        <v>43886.0</v>
      </c>
      <c r="E556" s="4" t="s">
        <v>37</v>
      </c>
      <c r="F556" s="4" t="s">
        <v>48</v>
      </c>
      <c r="G556" s="4" t="s">
        <v>49</v>
      </c>
      <c r="H556" s="6" t="s">
        <v>18</v>
      </c>
      <c r="I556" s="7">
        <v>60.00000000000001</v>
      </c>
      <c r="J556" s="8">
        <v>550.0</v>
      </c>
      <c r="K556" s="9">
        <v>330000.00000000006</v>
      </c>
      <c r="L556" s="9">
        <v>115500.00000000003</v>
      </c>
      <c r="M556" s="10">
        <v>0.35000000000000003</v>
      </c>
      <c r="N556" s="4" t="s">
        <v>19</v>
      </c>
      <c r="O556" s="4" t="s">
        <v>29</v>
      </c>
      <c r="P556" s="4" t="s">
        <v>24</v>
      </c>
    </row>
    <row r="557" ht="14.25" customHeight="1">
      <c r="B557" s="4" t="s">
        <v>36</v>
      </c>
      <c r="C557" s="4">
        <v>1128299.0</v>
      </c>
      <c r="D557" s="5">
        <v>43887.0</v>
      </c>
      <c r="E557" s="4" t="s">
        <v>37</v>
      </c>
      <c r="F557" s="4" t="s">
        <v>48</v>
      </c>
      <c r="G557" s="4" t="s">
        <v>49</v>
      </c>
      <c r="H557" s="6" t="s">
        <v>22</v>
      </c>
      <c r="I557" s="7">
        <v>65.00000000000001</v>
      </c>
      <c r="J557" s="8">
        <v>550.0</v>
      </c>
      <c r="K557" s="9">
        <v>357500.00000000006</v>
      </c>
      <c r="L557" s="9">
        <v>71500.00000000001</v>
      </c>
      <c r="M557" s="10">
        <v>0.2</v>
      </c>
      <c r="N557" s="4" t="s">
        <v>19</v>
      </c>
      <c r="O557" s="4" t="s">
        <v>20</v>
      </c>
      <c r="P557" s="4" t="s">
        <v>21</v>
      </c>
    </row>
    <row r="558" ht="14.25" customHeight="1">
      <c r="B558" s="4" t="s">
        <v>36</v>
      </c>
      <c r="C558" s="4">
        <v>1128299.0</v>
      </c>
      <c r="D558" s="5">
        <v>43888.0</v>
      </c>
      <c r="E558" s="4" t="s">
        <v>37</v>
      </c>
      <c r="F558" s="4" t="s">
        <v>48</v>
      </c>
      <c r="G558" s="4" t="s">
        <v>49</v>
      </c>
      <c r="H558" s="6" t="s">
        <v>25</v>
      </c>
      <c r="I558" s="7">
        <v>60.00000000000001</v>
      </c>
      <c r="J558" s="8">
        <v>375.0</v>
      </c>
      <c r="K558" s="9">
        <v>225000.00000000003</v>
      </c>
      <c r="L558" s="9">
        <v>78750.00000000001</v>
      </c>
      <c r="M558" s="10">
        <v>0.35000000000000003</v>
      </c>
      <c r="N558" s="4" t="s">
        <v>19</v>
      </c>
      <c r="O558" s="4" t="s">
        <v>29</v>
      </c>
      <c r="P558" s="4" t="s">
        <v>24</v>
      </c>
    </row>
    <row r="559" ht="14.25" customHeight="1">
      <c r="B559" s="4" t="s">
        <v>36</v>
      </c>
      <c r="C559" s="4">
        <v>1128299.0</v>
      </c>
      <c r="D559" s="5">
        <v>43889.0</v>
      </c>
      <c r="E559" s="4" t="s">
        <v>37</v>
      </c>
      <c r="F559" s="4" t="s">
        <v>48</v>
      </c>
      <c r="G559" s="4" t="s">
        <v>49</v>
      </c>
      <c r="H559" s="6" t="s">
        <v>26</v>
      </c>
      <c r="I559" s="7">
        <v>60.00000000000001</v>
      </c>
      <c r="J559" s="8">
        <v>350.0</v>
      </c>
      <c r="K559" s="9">
        <v>210000.00000000003</v>
      </c>
      <c r="L559" s="9">
        <v>63000.00000000001</v>
      </c>
      <c r="M559" s="10">
        <v>0.3</v>
      </c>
      <c r="N559" s="4" t="s">
        <v>19</v>
      </c>
      <c r="O559" s="4" t="s">
        <v>23</v>
      </c>
      <c r="P559" s="4" t="s">
        <v>21</v>
      </c>
    </row>
    <row r="560" ht="14.25" customHeight="1">
      <c r="B560" s="4" t="s">
        <v>36</v>
      </c>
      <c r="C560" s="4">
        <v>1128299.0</v>
      </c>
      <c r="D560" s="5">
        <v>43891.0</v>
      </c>
      <c r="E560" s="4" t="s">
        <v>37</v>
      </c>
      <c r="F560" s="4" t="s">
        <v>48</v>
      </c>
      <c r="G560" s="4" t="s">
        <v>49</v>
      </c>
      <c r="H560" s="6" t="s">
        <v>27</v>
      </c>
      <c r="I560" s="7">
        <v>70.0</v>
      </c>
      <c r="J560" s="8">
        <v>325.0</v>
      </c>
      <c r="K560" s="9">
        <v>227500.0</v>
      </c>
      <c r="L560" s="9">
        <v>113750.00000000003</v>
      </c>
      <c r="M560" s="10">
        <v>0.5000000000000001</v>
      </c>
      <c r="N560" s="4" t="s">
        <v>19</v>
      </c>
      <c r="O560" s="4" t="s">
        <v>20</v>
      </c>
      <c r="P560" s="4" t="s">
        <v>21</v>
      </c>
    </row>
    <row r="561" ht="14.25" customHeight="1">
      <c r="B561" s="4" t="s">
        <v>36</v>
      </c>
      <c r="C561" s="4">
        <v>1128299.0</v>
      </c>
      <c r="D561" s="5">
        <v>43892.0</v>
      </c>
      <c r="E561" s="4" t="s">
        <v>37</v>
      </c>
      <c r="F561" s="4" t="s">
        <v>48</v>
      </c>
      <c r="G561" s="4" t="s">
        <v>49</v>
      </c>
      <c r="H561" s="6" t="s">
        <v>28</v>
      </c>
      <c r="I561" s="7">
        <v>75.00000000000001</v>
      </c>
      <c r="J561" s="8">
        <v>375.0</v>
      </c>
      <c r="K561" s="9">
        <v>281250.00000000006</v>
      </c>
      <c r="L561" s="9">
        <v>42187.500000000015</v>
      </c>
      <c r="M561" s="10">
        <v>0.15000000000000002</v>
      </c>
      <c r="N561" s="4" t="s">
        <v>19</v>
      </c>
      <c r="O561" s="4" t="s">
        <v>20</v>
      </c>
      <c r="P561" s="4" t="s">
        <v>24</v>
      </c>
    </row>
    <row r="562" ht="14.25" customHeight="1">
      <c r="B562" s="4" t="s">
        <v>36</v>
      </c>
      <c r="C562" s="4">
        <v>1128299.0</v>
      </c>
      <c r="D562" s="5">
        <v>43893.0</v>
      </c>
      <c r="E562" s="4" t="s">
        <v>37</v>
      </c>
      <c r="F562" s="4" t="s">
        <v>48</v>
      </c>
      <c r="G562" s="4" t="s">
        <v>49</v>
      </c>
      <c r="H562" s="6" t="s">
        <v>18</v>
      </c>
      <c r="I562" s="7">
        <v>60.00000000000001</v>
      </c>
      <c r="J562" s="8">
        <v>575.0</v>
      </c>
      <c r="K562" s="9">
        <v>345000.00000000006</v>
      </c>
      <c r="L562" s="9">
        <v>120750.00000000003</v>
      </c>
      <c r="M562" s="10">
        <v>0.35000000000000003</v>
      </c>
      <c r="N562" s="4" t="s">
        <v>19</v>
      </c>
      <c r="O562" s="4" t="s">
        <v>23</v>
      </c>
      <c r="P562" s="4" t="s">
        <v>24</v>
      </c>
    </row>
    <row r="563" ht="14.25" customHeight="1">
      <c r="B563" s="4" t="s">
        <v>36</v>
      </c>
      <c r="C563" s="4">
        <v>1128299.0</v>
      </c>
      <c r="D563" s="5">
        <v>43894.0</v>
      </c>
      <c r="E563" s="4" t="s">
        <v>37</v>
      </c>
      <c r="F563" s="4" t="s">
        <v>48</v>
      </c>
      <c r="G563" s="4" t="s">
        <v>49</v>
      </c>
      <c r="H563" s="6" t="s">
        <v>22</v>
      </c>
      <c r="I563" s="7">
        <v>65.00000000000001</v>
      </c>
      <c r="J563" s="8">
        <v>575.0</v>
      </c>
      <c r="K563" s="9">
        <v>373750.00000000006</v>
      </c>
      <c r="L563" s="9">
        <v>74750.00000000001</v>
      </c>
      <c r="M563" s="10">
        <v>0.2</v>
      </c>
      <c r="N563" s="4" t="s">
        <v>19</v>
      </c>
      <c r="O563" s="4" t="s">
        <v>29</v>
      </c>
      <c r="P563" s="4" t="s">
        <v>24</v>
      </c>
    </row>
    <row r="564" ht="14.25" customHeight="1">
      <c r="B564" s="4" t="s">
        <v>36</v>
      </c>
      <c r="C564" s="4">
        <v>1128299.0</v>
      </c>
      <c r="D564" s="5">
        <v>43895.0</v>
      </c>
      <c r="E564" s="4" t="s">
        <v>37</v>
      </c>
      <c r="F564" s="4" t="s">
        <v>48</v>
      </c>
      <c r="G564" s="4" t="s">
        <v>49</v>
      </c>
      <c r="H564" s="6" t="s">
        <v>25</v>
      </c>
      <c r="I564" s="7">
        <v>60.00000000000001</v>
      </c>
      <c r="J564" s="8">
        <v>425.0</v>
      </c>
      <c r="K564" s="9">
        <v>255000.00000000003</v>
      </c>
      <c r="L564" s="9">
        <v>89250.00000000001</v>
      </c>
      <c r="M564" s="10">
        <v>0.35000000000000003</v>
      </c>
      <c r="N564" s="4" t="s">
        <v>19</v>
      </c>
      <c r="O564" s="4" t="s">
        <v>29</v>
      </c>
      <c r="P564" s="4" t="s">
        <v>21</v>
      </c>
    </row>
    <row r="565" ht="14.25" customHeight="1">
      <c r="B565" s="4" t="s">
        <v>36</v>
      </c>
      <c r="C565" s="4">
        <v>1128299.0</v>
      </c>
      <c r="D565" s="5">
        <v>43896.0</v>
      </c>
      <c r="E565" s="4" t="s">
        <v>37</v>
      </c>
      <c r="F565" s="4" t="s">
        <v>48</v>
      </c>
      <c r="G565" s="4" t="s">
        <v>49</v>
      </c>
      <c r="H565" s="6" t="s">
        <v>26</v>
      </c>
      <c r="I565" s="7">
        <v>60.00000000000001</v>
      </c>
      <c r="J565" s="8">
        <v>400.0</v>
      </c>
      <c r="K565" s="9">
        <v>240000.00000000003</v>
      </c>
      <c r="L565" s="9">
        <v>72000.0</v>
      </c>
      <c r="M565" s="10">
        <v>0.3</v>
      </c>
      <c r="N565" s="4" t="s">
        <v>19</v>
      </c>
      <c r="O565" s="4" t="s">
        <v>20</v>
      </c>
      <c r="P565" s="4" t="s">
        <v>21</v>
      </c>
    </row>
    <row r="566" ht="14.25" customHeight="1">
      <c r="B566" s="4" t="s">
        <v>36</v>
      </c>
      <c r="C566" s="4">
        <v>1128299.0</v>
      </c>
      <c r="D566" s="5">
        <v>43897.0</v>
      </c>
      <c r="E566" s="4" t="s">
        <v>37</v>
      </c>
      <c r="F566" s="4" t="s">
        <v>48</v>
      </c>
      <c r="G566" s="4" t="s">
        <v>49</v>
      </c>
      <c r="H566" s="6" t="s">
        <v>27</v>
      </c>
      <c r="I566" s="7">
        <v>70.0</v>
      </c>
      <c r="J566" s="8">
        <v>350.0</v>
      </c>
      <c r="K566" s="9">
        <v>245000.0</v>
      </c>
      <c r="L566" s="9">
        <v>122500.00000000003</v>
      </c>
      <c r="M566" s="10">
        <v>0.5000000000000001</v>
      </c>
      <c r="N566" s="4" t="s">
        <v>19</v>
      </c>
      <c r="O566" s="4" t="s">
        <v>20</v>
      </c>
      <c r="P566" s="4" t="s">
        <v>21</v>
      </c>
    </row>
    <row r="567" ht="14.25" customHeight="1">
      <c r="B567" s="4" t="s">
        <v>36</v>
      </c>
      <c r="C567" s="4">
        <v>1128299.0</v>
      </c>
      <c r="D567" s="5">
        <v>43898.0</v>
      </c>
      <c r="E567" s="4" t="s">
        <v>37</v>
      </c>
      <c r="F567" s="4" t="s">
        <v>48</v>
      </c>
      <c r="G567" s="4" t="s">
        <v>49</v>
      </c>
      <c r="H567" s="6" t="s">
        <v>28</v>
      </c>
      <c r="I567" s="7">
        <v>75.00000000000001</v>
      </c>
      <c r="J567" s="8">
        <v>475.0</v>
      </c>
      <c r="K567" s="9">
        <v>356250.00000000006</v>
      </c>
      <c r="L567" s="9">
        <v>53437.500000000015</v>
      </c>
      <c r="M567" s="10">
        <v>0.15000000000000002</v>
      </c>
      <c r="N567" s="4" t="s">
        <v>19</v>
      </c>
      <c r="O567" s="4" t="s">
        <v>20</v>
      </c>
      <c r="P567" s="4" t="s">
        <v>24</v>
      </c>
    </row>
    <row r="568" ht="14.25" customHeight="1">
      <c r="B568" s="4" t="s">
        <v>36</v>
      </c>
      <c r="C568" s="4">
        <v>1128299.0</v>
      </c>
      <c r="D568" s="5">
        <v>43899.0</v>
      </c>
      <c r="E568" s="4" t="s">
        <v>37</v>
      </c>
      <c r="F568" s="4" t="s">
        <v>48</v>
      </c>
      <c r="G568" s="4" t="s">
        <v>49</v>
      </c>
      <c r="H568" s="6" t="s">
        <v>18</v>
      </c>
      <c r="I568" s="7">
        <v>60.00000000000001</v>
      </c>
      <c r="J568" s="8">
        <v>675.0</v>
      </c>
      <c r="K568" s="9">
        <v>405000.00000000006</v>
      </c>
      <c r="L568" s="9">
        <v>141750.00000000003</v>
      </c>
      <c r="M568" s="10">
        <v>0.35000000000000003</v>
      </c>
      <c r="N568" s="4" t="s">
        <v>19</v>
      </c>
      <c r="O568" s="4" t="s">
        <v>29</v>
      </c>
      <c r="P568" s="4" t="s">
        <v>21</v>
      </c>
    </row>
    <row r="569" ht="14.25" customHeight="1">
      <c r="B569" s="4" t="s">
        <v>36</v>
      </c>
      <c r="C569" s="4">
        <v>1128299.0</v>
      </c>
      <c r="D569" s="5">
        <v>43900.0</v>
      </c>
      <c r="E569" s="4" t="s">
        <v>37</v>
      </c>
      <c r="F569" s="4" t="s">
        <v>48</v>
      </c>
      <c r="G569" s="4" t="s">
        <v>49</v>
      </c>
      <c r="H569" s="6" t="s">
        <v>22</v>
      </c>
      <c r="I569" s="7">
        <v>65.00000000000001</v>
      </c>
      <c r="J569" s="8">
        <v>675.0</v>
      </c>
      <c r="K569" s="9">
        <v>438750.0000000001</v>
      </c>
      <c r="L569" s="9">
        <v>87750.00000000003</v>
      </c>
      <c r="M569" s="10">
        <v>0.2</v>
      </c>
      <c r="N569" s="4" t="s">
        <v>19</v>
      </c>
      <c r="O569" s="4" t="s">
        <v>23</v>
      </c>
      <c r="P569" s="4" t="s">
        <v>21</v>
      </c>
    </row>
    <row r="570" ht="14.25" customHeight="1">
      <c r="B570" s="4" t="s">
        <v>36</v>
      </c>
      <c r="C570" s="4">
        <v>1128299.0</v>
      </c>
      <c r="D570" s="5">
        <v>43901.0</v>
      </c>
      <c r="E570" s="4" t="s">
        <v>37</v>
      </c>
      <c r="F570" s="4" t="s">
        <v>48</v>
      </c>
      <c r="G570" s="4" t="s">
        <v>49</v>
      </c>
      <c r="H570" s="6" t="s">
        <v>25</v>
      </c>
      <c r="I570" s="7">
        <v>60.00000000000001</v>
      </c>
      <c r="J570" s="8">
        <v>475.0</v>
      </c>
      <c r="K570" s="9">
        <v>285000.00000000006</v>
      </c>
      <c r="L570" s="9">
        <v>99750.00000000003</v>
      </c>
      <c r="M570" s="10">
        <v>0.35000000000000003</v>
      </c>
      <c r="N570" s="4" t="s">
        <v>19</v>
      </c>
      <c r="O570" s="4" t="s">
        <v>23</v>
      </c>
      <c r="P570" s="4" t="s">
        <v>24</v>
      </c>
    </row>
    <row r="571" ht="14.25" customHeight="1">
      <c r="B571" s="4" t="s">
        <v>36</v>
      </c>
      <c r="C571" s="4">
        <v>1128299.0</v>
      </c>
      <c r="D571" s="5">
        <v>43902.0</v>
      </c>
      <c r="E571" s="4" t="s">
        <v>37</v>
      </c>
      <c r="F571" s="4" t="s">
        <v>48</v>
      </c>
      <c r="G571" s="4" t="s">
        <v>49</v>
      </c>
      <c r="H571" s="6" t="s">
        <v>26</v>
      </c>
      <c r="I571" s="7">
        <v>60.00000000000001</v>
      </c>
      <c r="J571" s="8">
        <v>475.0</v>
      </c>
      <c r="K571" s="9">
        <v>285000.00000000006</v>
      </c>
      <c r="L571" s="9">
        <v>85500.00000000001</v>
      </c>
      <c r="M571" s="10">
        <v>0.3</v>
      </c>
      <c r="N571" s="4" t="s">
        <v>19</v>
      </c>
      <c r="O571" s="4" t="s">
        <v>20</v>
      </c>
      <c r="P571" s="4" t="s">
        <v>21</v>
      </c>
    </row>
    <row r="572" ht="14.25" customHeight="1">
      <c r="B572" s="4" t="s">
        <v>36</v>
      </c>
      <c r="C572" s="4">
        <v>1128299.0</v>
      </c>
      <c r="D572" s="5">
        <v>43903.0</v>
      </c>
      <c r="E572" s="4" t="s">
        <v>37</v>
      </c>
      <c r="F572" s="4" t="s">
        <v>48</v>
      </c>
      <c r="G572" s="4" t="s">
        <v>49</v>
      </c>
      <c r="H572" s="6" t="s">
        <v>27</v>
      </c>
      <c r="I572" s="7">
        <v>70.0</v>
      </c>
      <c r="J572" s="8">
        <v>400.0</v>
      </c>
      <c r="K572" s="9">
        <v>280000.0</v>
      </c>
      <c r="L572" s="9">
        <v>140000.00000000003</v>
      </c>
      <c r="M572" s="10">
        <v>0.5000000000000001</v>
      </c>
      <c r="N572" s="4" t="s">
        <v>19</v>
      </c>
      <c r="O572" s="4" t="s">
        <v>20</v>
      </c>
      <c r="P572" s="4" t="s">
        <v>21</v>
      </c>
    </row>
    <row r="573" ht="14.25" customHeight="1">
      <c r="B573" s="4" t="s">
        <v>36</v>
      </c>
      <c r="C573" s="4">
        <v>1128299.0</v>
      </c>
      <c r="D573" s="5">
        <v>43904.0</v>
      </c>
      <c r="E573" s="4" t="s">
        <v>37</v>
      </c>
      <c r="F573" s="4" t="s">
        <v>48</v>
      </c>
      <c r="G573" s="4" t="s">
        <v>49</v>
      </c>
      <c r="H573" s="6" t="s">
        <v>28</v>
      </c>
      <c r="I573" s="7">
        <v>75.00000000000001</v>
      </c>
      <c r="J573" s="8">
        <v>500.0</v>
      </c>
      <c r="K573" s="9">
        <v>375000.00000000006</v>
      </c>
      <c r="L573" s="9">
        <v>56250.000000000015</v>
      </c>
      <c r="M573" s="10">
        <v>0.15000000000000002</v>
      </c>
      <c r="N573" s="4" t="s">
        <v>19</v>
      </c>
      <c r="O573" s="4" t="s">
        <v>23</v>
      </c>
      <c r="P573" s="4" t="s">
        <v>21</v>
      </c>
    </row>
    <row r="574" ht="14.25" customHeight="1">
      <c r="B574" s="4" t="s">
        <v>36</v>
      </c>
      <c r="C574" s="4">
        <v>1128299.0</v>
      </c>
      <c r="D574" s="5">
        <v>43905.0</v>
      </c>
      <c r="E574" s="4" t="s">
        <v>37</v>
      </c>
      <c r="F574" s="4" t="s">
        <v>48</v>
      </c>
      <c r="G574" s="4" t="s">
        <v>49</v>
      </c>
      <c r="H574" s="6" t="s">
        <v>18</v>
      </c>
      <c r="I574" s="7">
        <v>30.0</v>
      </c>
      <c r="J574" s="8">
        <v>425.0</v>
      </c>
      <c r="K574" s="9">
        <v>127500.0</v>
      </c>
      <c r="L574" s="9">
        <v>44625.00000000001</v>
      </c>
      <c r="M574" s="10">
        <v>0.35000000000000003</v>
      </c>
      <c r="N574" s="4" t="s">
        <v>19</v>
      </c>
      <c r="O574" s="4" t="s">
        <v>29</v>
      </c>
      <c r="P574" s="4" t="s">
        <v>24</v>
      </c>
    </row>
    <row r="575" ht="14.25" customHeight="1">
      <c r="B575" s="4" t="s">
        <v>36</v>
      </c>
      <c r="C575" s="4">
        <v>1128299.0</v>
      </c>
      <c r="D575" s="5">
        <v>43906.0</v>
      </c>
      <c r="E575" s="4" t="s">
        <v>37</v>
      </c>
      <c r="F575" s="4" t="s">
        <v>48</v>
      </c>
      <c r="G575" s="4" t="s">
        <v>49</v>
      </c>
      <c r="H575" s="6" t="s">
        <v>22</v>
      </c>
      <c r="I575" s="7">
        <v>40.0</v>
      </c>
      <c r="J575" s="8">
        <v>425.0</v>
      </c>
      <c r="K575" s="9">
        <v>170000.0</v>
      </c>
      <c r="L575" s="9">
        <v>34000.0</v>
      </c>
      <c r="M575" s="10">
        <v>0.2</v>
      </c>
      <c r="N575" s="4" t="s">
        <v>19</v>
      </c>
      <c r="O575" s="4" t="s">
        <v>29</v>
      </c>
      <c r="P575" s="4" t="s">
        <v>24</v>
      </c>
    </row>
    <row r="576" ht="14.25" customHeight="1">
      <c r="B576" s="4" t="s">
        <v>36</v>
      </c>
      <c r="C576" s="4">
        <v>1128299.0</v>
      </c>
      <c r="D576" s="5">
        <v>43907.0</v>
      </c>
      <c r="E576" s="4" t="s">
        <v>37</v>
      </c>
      <c r="F576" s="4" t="s">
        <v>48</v>
      </c>
      <c r="G576" s="4" t="s">
        <v>49</v>
      </c>
      <c r="H576" s="6" t="s">
        <v>25</v>
      </c>
      <c r="I576" s="7">
        <v>40.0</v>
      </c>
      <c r="J576" s="8">
        <v>425.0</v>
      </c>
      <c r="K576" s="9">
        <v>170000.0</v>
      </c>
      <c r="L576" s="9">
        <v>59500.00000000001</v>
      </c>
      <c r="M576" s="10">
        <v>0.35000000000000003</v>
      </c>
      <c r="N576" s="4" t="s">
        <v>19</v>
      </c>
      <c r="O576" s="4" t="s">
        <v>23</v>
      </c>
      <c r="P576" s="4" t="s">
        <v>24</v>
      </c>
    </row>
    <row r="577" ht="14.25" customHeight="1">
      <c r="B577" s="4" t="s">
        <v>36</v>
      </c>
      <c r="C577" s="4">
        <v>1128299.0</v>
      </c>
      <c r="D577" s="5">
        <v>43908.0</v>
      </c>
      <c r="E577" s="4" t="s">
        <v>37</v>
      </c>
      <c r="F577" s="4" t="s">
        <v>48</v>
      </c>
      <c r="G577" s="4" t="s">
        <v>49</v>
      </c>
      <c r="H577" s="6" t="s">
        <v>26</v>
      </c>
      <c r="I577" s="7">
        <v>40.0</v>
      </c>
      <c r="J577" s="8">
        <v>275.0</v>
      </c>
      <c r="K577" s="9">
        <v>110000.0</v>
      </c>
      <c r="L577" s="9">
        <v>33000.0</v>
      </c>
      <c r="M577" s="10">
        <v>0.3</v>
      </c>
      <c r="N577" s="4" t="s">
        <v>19</v>
      </c>
      <c r="O577" s="4" t="s">
        <v>23</v>
      </c>
      <c r="P577" s="4" t="s">
        <v>21</v>
      </c>
    </row>
    <row r="578" ht="14.25" customHeight="1">
      <c r="B578" s="4" t="s">
        <v>36</v>
      </c>
      <c r="C578" s="4">
        <v>1128299.0</v>
      </c>
      <c r="D578" s="5">
        <v>43909.0</v>
      </c>
      <c r="E578" s="4" t="s">
        <v>37</v>
      </c>
      <c r="F578" s="4" t="s">
        <v>50</v>
      </c>
      <c r="G578" s="4" t="s">
        <v>51</v>
      </c>
      <c r="H578" s="6" t="s">
        <v>27</v>
      </c>
      <c r="I578" s="7">
        <v>45.0</v>
      </c>
      <c r="J578" s="8">
        <v>225.0</v>
      </c>
      <c r="K578" s="9">
        <v>101250.0</v>
      </c>
      <c r="L578" s="9">
        <v>50625.0</v>
      </c>
      <c r="M578" s="10">
        <v>0.5</v>
      </c>
      <c r="N578" s="4" t="s">
        <v>19</v>
      </c>
      <c r="O578" s="4" t="s">
        <v>20</v>
      </c>
      <c r="P578" s="4" t="s">
        <v>24</v>
      </c>
    </row>
    <row r="579" ht="14.25" customHeight="1">
      <c r="B579" s="4" t="s">
        <v>36</v>
      </c>
      <c r="C579" s="4">
        <v>1128299.0</v>
      </c>
      <c r="D579" s="5">
        <v>43910.0</v>
      </c>
      <c r="E579" s="4" t="s">
        <v>37</v>
      </c>
      <c r="F579" s="4" t="s">
        <v>50</v>
      </c>
      <c r="G579" s="4" t="s">
        <v>51</v>
      </c>
      <c r="H579" s="6" t="s">
        <v>28</v>
      </c>
      <c r="I579" s="7">
        <v>40.0</v>
      </c>
      <c r="J579" s="8">
        <v>475.0</v>
      </c>
      <c r="K579" s="9">
        <v>190000.0</v>
      </c>
      <c r="L579" s="9">
        <v>28500.000000000004</v>
      </c>
      <c r="M579" s="10">
        <v>0.15000000000000002</v>
      </c>
      <c r="N579" s="4" t="s">
        <v>19</v>
      </c>
      <c r="O579" s="4" t="s">
        <v>29</v>
      </c>
      <c r="P579" s="4" t="s">
        <v>24</v>
      </c>
    </row>
    <row r="580" ht="14.25" customHeight="1">
      <c r="B580" s="4" t="s">
        <v>36</v>
      </c>
      <c r="C580" s="4">
        <v>1128299.0</v>
      </c>
      <c r="D580" s="5">
        <v>43911.0</v>
      </c>
      <c r="E580" s="4" t="s">
        <v>37</v>
      </c>
      <c r="F580" s="4" t="s">
        <v>50</v>
      </c>
      <c r="G580" s="4" t="s">
        <v>51</v>
      </c>
      <c r="H580" s="6" t="s">
        <v>18</v>
      </c>
      <c r="I580" s="7">
        <v>30.0</v>
      </c>
      <c r="J580" s="8">
        <v>525.0</v>
      </c>
      <c r="K580" s="9">
        <v>157500.0</v>
      </c>
      <c r="L580" s="9">
        <v>55125.00000000001</v>
      </c>
      <c r="M580" s="10">
        <v>0.35000000000000003</v>
      </c>
      <c r="N580" s="4" t="s">
        <v>19</v>
      </c>
      <c r="O580" s="4" t="s">
        <v>23</v>
      </c>
      <c r="P580" s="4" t="s">
        <v>24</v>
      </c>
    </row>
    <row r="581" ht="14.25" customHeight="1">
      <c r="B581" s="4" t="s">
        <v>36</v>
      </c>
      <c r="C581" s="4">
        <v>1128299.0</v>
      </c>
      <c r="D581" s="5">
        <v>43912.0</v>
      </c>
      <c r="E581" s="4" t="s">
        <v>37</v>
      </c>
      <c r="F581" s="4" t="s">
        <v>50</v>
      </c>
      <c r="G581" s="4" t="s">
        <v>51</v>
      </c>
      <c r="H581" s="6" t="s">
        <v>22</v>
      </c>
      <c r="I581" s="7">
        <v>40.0</v>
      </c>
      <c r="J581" s="8">
        <v>425.0</v>
      </c>
      <c r="K581" s="9">
        <v>170000.0</v>
      </c>
      <c r="L581" s="9">
        <v>34000.0</v>
      </c>
      <c r="M581" s="10">
        <v>0.2</v>
      </c>
      <c r="N581" s="4" t="s">
        <v>19</v>
      </c>
      <c r="O581" s="4" t="s">
        <v>29</v>
      </c>
      <c r="P581" s="4" t="s">
        <v>24</v>
      </c>
    </row>
    <row r="582" ht="14.25" customHeight="1">
      <c r="B582" s="4" t="s">
        <v>36</v>
      </c>
      <c r="C582" s="4">
        <v>1128299.0</v>
      </c>
      <c r="D582" s="5">
        <v>43913.0</v>
      </c>
      <c r="E582" s="4" t="s">
        <v>37</v>
      </c>
      <c r="F582" s="4" t="s">
        <v>50</v>
      </c>
      <c r="G582" s="4" t="s">
        <v>51</v>
      </c>
      <c r="H582" s="6" t="s">
        <v>25</v>
      </c>
      <c r="I582" s="7">
        <v>40.0</v>
      </c>
      <c r="J582" s="8">
        <v>425.0</v>
      </c>
      <c r="K582" s="9">
        <v>170000.0</v>
      </c>
      <c r="L582" s="9">
        <v>59500.00000000001</v>
      </c>
      <c r="M582" s="10">
        <v>0.35000000000000003</v>
      </c>
      <c r="N582" s="4" t="s">
        <v>19</v>
      </c>
      <c r="O582" s="4" t="s">
        <v>20</v>
      </c>
      <c r="P582" s="4" t="s">
        <v>21</v>
      </c>
    </row>
    <row r="583" ht="14.25" customHeight="1">
      <c r="B583" s="4" t="s">
        <v>36</v>
      </c>
      <c r="C583" s="4">
        <v>1128299.0</v>
      </c>
      <c r="D583" s="5">
        <v>43914.0</v>
      </c>
      <c r="E583" s="4" t="s">
        <v>37</v>
      </c>
      <c r="F583" s="4" t="s">
        <v>50</v>
      </c>
      <c r="G583" s="4" t="s">
        <v>51</v>
      </c>
      <c r="H583" s="6" t="s">
        <v>26</v>
      </c>
      <c r="I583" s="7">
        <v>40.0</v>
      </c>
      <c r="J583" s="8">
        <v>275.0</v>
      </c>
      <c r="K583" s="9">
        <v>110000.0</v>
      </c>
      <c r="L583" s="9">
        <v>33000.0</v>
      </c>
      <c r="M583" s="10">
        <v>0.3</v>
      </c>
      <c r="N583" s="4" t="s">
        <v>19</v>
      </c>
      <c r="O583" s="4" t="s">
        <v>20</v>
      </c>
      <c r="P583" s="4" t="s">
        <v>21</v>
      </c>
    </row>
    <row r="584" ht="14.25" customHeight="1">
      <c r="B584" s="4" t="s">
        <v>36</v>
      </c>
      <c r="C584" s="4">
        <v>1128299.0</v>
      </c>
      <c r="D584" s="5">
        <v>43915.0</v>
      </c>
      <c r="E584" s="4" t="s">
        <v>37</v>
      </c>
      <c r="F584" s="4" t="s">
        <v>50</v>
      </c>
      <c r="G584" s="4" t="s">
        <v>51</v>
      </c>
      <c r="H584" s="6" t="s">
        <v>27</v>
      </c>
      <c r="I584" s="7">
        <v>45.0</v>
      </c>
      <c r="J584" s="8">
        <v>200.0</v>
      </c>
      <c r="K584" s="9">
        <v>90000.0</v>
      </c>
      <c r="L584" s="9">
        <v>45000.0</v>
      </c>
      <c r="M584" s="10">
        <v>0.5</v>
      </c>
      <c r="N584" s="4" t="s">
        <v>19</v>
      </c>
      <c r="O584" s="4" t="s">
        <v>23</v>
      </c>
      <c r="P584" s="4" t="s">
        <v>24</v>
      </c>
    </row>
    <row r="585" ht="14.25" customHeight="1">
      <c r="B585" s="4" t="s">
        <v>36</v>
      </c>
      <c r="C585" s="4">
        <v>1128299.0</v>
      </c>
      <c r="D585" s="5">
        <v>43916.0</v>
      </c>
      <c r="E585" s="4" t="s">
        <v>37</v>
      </c>
      <c r="F585" s="4" t="s">
        <v>50</v>
      </c>
      <c r="G585" s="4" t="s">
        <v>51</v>
      </c>
      <c r="H585" s="6" t="s">
        <v>28</v>
      </c>
      <c r="I585" s="7">
        <v>40.0</v>
      </c>
      <c r="J585" s="8">
        <v>400.0</v>
      </c>
      <c r="K585" s="9">
        <v>160000.0</v>
      </c>
      <c r="L585" s="9">
        <v>24000.000000000004</v>
      </c>
      <c r="M585" s="10">
        <v>0.15000000000000002</v>
      </c>
      <c r="N585" s="4" t="s">
        <v>19</v>
      </c>
      <c r="O585" s="4" t="s">
        <v>20</v>
      </c>
      <c r="P585" s="4" t="s">
        <v>21</v>
      </c>
    </row>
    <row r="586" ht="14.25" customHeight="1">
      <c r="B586" s="4" t="s">
        <v>36</v>
      </c>
      <c r="C586" s="4">
        <v>1128299.0</v>
      </c>
      <c r="D586" s="5">
        <v>43917.0</v>
      </c>
      <c r="E586" s="4" t="s">
        <v>37</v>
      </c>
      <c r="F586" s="4" t="s">
        <v>50</v>
      </c>
      <c r="G586" s="4" t="s">
        <v>51</v>
      </c>
      <c r="H586" s="6" t="s">
        <v>18</v>
      </c>
      <c r="I586" s="7">
        <v>40.0</v>
      </c>
      <c r="J586" s="8">
        <v>550.0</v>
      </c>
      <c r="K586" s="9">
        <v>220000.0</v>
      </c>
      <c r="L586" s="9">
        <v>77000.00000000001</v>
      </c>
      <c r="M586" s="10">
        <v>0.35000000000000003</v>
      </c>
      <c r="N586" s="4" t="s">
        <v>19</v>
      </c>
      <c r="O586" s="4" t="s">
        <v>29</v>
      </c>
      <c r="P586" s="4" t="s">
        <v>21</v>
      </c>
    </row>
    <row r="587" ht="14.25" customHeight="1">
      <c r="B587" s="4" t="s">
        <v>36</v>
      </c>
      <c r="C587" s="4">
        <v>1128299.0</v>
      </c>
      <c r="D587" s="5">
        <v>43918.0</v>
      </c>
      <c r="E587" s="4" t="s">
        <v>37</v>
      </c>
      <c r="F587" s="4" t="s">
        <v>50</v>
      </c>
      <c r="G587" s="4" t="s">
        <v>51</v>
      </c>
      <c r="H587" s="6" t="s">
        <v>22</v>
      </c>
      <c r="I587" s="7">
        <v>49.99999999999999</v>
      </c>
      <c r="J587" s="8">
        <v>400.0</v>
      </c>
      <c r="K587" s="9">
        <v>199999.99999999997</v>
      </c>
      <c r="L587" s="9">
        <v>40000.0</v>
      </c>
      <c r="M587" s="10">
        <v>0.2</v>
      </c>
      <c r="N587" s="4" t="s">
        <v>19</v>
      </c>
      <c r="O587" s="4" t="s">
        <v>29</v>
      </c>
      <c r="P587" s="4" t="s">
        <v>24</v>
      </c>
    </row>
    <row r="588" ht="14.25" customHeight="1">
      <c r="B588" s="4" t="s">
        <v>36</v>
      </c>
      <c r="C588" s="4">
        <v>1128299.0</v>
      </c>
      <c r="D588" s="5">
        <v>43919.0</v>
      </c>
      <c r="E588" s="4" t="s">
        <v>37</v>
      </c>
      <c r="F588" s="4" t="s">
        <v>50</v>
      </c>
      <c r="G588" s="4" t="s">
        <v>51</v>
      </c>
      <c r="H588" s="6" t="s">
        <v>25</v>
      </c>
      <c r="I588" s="7">
        <v>54.99999999999999</v>
      </c>
      <c r="J588" s="8">
        <v>400.0</v>
      </c>
      <c r="K588" s="9">
        <v>219999.99999999997</v>
      </c>
      <c r="L588" s="9">
        <v>77000.0</v>
      </c>
      <c r="M588" s="10">
        <v>0.35000000000000003</v>
      </c>
      <c r="N588" s="4" t="s">
        <v>19</v>
      </c>
      <c r="O588" s="4" t="s">
        <v>23</v>
      </c>
      <c r="P588" s="4" t="s">
        <v>24</v>
      </c>
    </row>
    <row r="589" ht="14.25" customHeight="1">
      <c r="B589" s="4" t="s">
        <v>36</v>
      </c>
      <c r="C589" s="4">
        <v>1128299.0</v>
      </c>
      <c r="D589" s="5">
        <v>43920.0</v>
      </c>
      <c r="E589" s="4" t="s">
        <v>37</v>
      </c>
      <c r="F589" s="4" t="s">
        <v>50</v>
      </c>
      <c r="G589" s="4" t="s">
        <v>51</v>
      </c>
      <c r="H589" s="6" t="s">
        <v>26</v>
      </c>
      <c r="I589" s="7">
        <v>54.99999999999999</v>
      </c>
      <c r="J589" s="8">
        <v>300.0</v>
      </c>
      <c r="K589" s="9">
        <v>164999.99999999997</v>
      </c>
      <c r="L589" s="9">
        <v>49499.99999999999</v>
      </c>
      <c r="M589" s="10">
        <v>0.3</v>
      </c>
      <c r="N589" s="4" t="s">
        <v>19</v>
      </c>
      <c r="O589" s="4" t="s">
        <v>20</v>
      </c>
      <c r="P589" s="4" t="s">
        <v>21</v>
      </c>
    </row>
    <row r="590" ht="14.25" customHeight="1">
      <c r="B590" s="4" t="s">
        <v>36</v>
      </c>
      <c r="C590" s="4">
        <v>1128299.0</v>
      </c>
      <c r="D590" s="5">
        <v>43921.0</v>
      </c>
      <c r="E590" s="4" t="s">
        <v>37</v>
      </c>
      <c r="F590" s="4" t="s">
        <v>50</v>
      </c>
      <c r="G590" s="4" t="s">
        <v>51</v>
      </c>
      <c r="H590" s="6" t="s">
        <v>27</v>
      </c>
      <c r="I590" s="7">
        <v>60.0</v>
      </c>
      <c r="J590" s="8">
        <v>150.0</v>
      </c>
      <c r="K590" s="9">
        <v>90000.0</v>
      </c>
      <c r="L590" s="9">
        <v>45000.0</v>
      </c>
      <c r="M590" s="10">
        <v>0.5</v>
      </c>
      <c r="N590" s="4" t="s">
        <v>19</v>
      </c>
      <c r="O590" s="4" t="s">
        <v>29</v>
      </c>
      <c r="P590" s="4" t="s">
        <v>21</v>
      </c>
    </row>
    <row r="591" ht="14.25" customHeight="1">
      <c r="B591" s="4" t="s">
        <v>36</v>
      </c>
      <c r="C591" s="4">
        <v>1128299.0</v>
      </c>
      <c r="D591" s="5">
        <v>43922.0</v>
      </c>
      <c r="E591" s="4" t="s">
        <v>37</v>
      </c>
      <c r="F591" s="4" t="s">
        <v>50</v>
      </c>
      <c r="G591" s="4" t="s">
        <v>51</v>
      </c>
      <c r="H591" s="6" t="s">
        <v>28</v>
      </c>
      <c r="I591" s="7">
        <v>54.99999999999999</v>
      </c>
      <c r="J591" s="8">
        <v>350.0</v>
      </c>
      <c r="K591" s="9">
        <v>192499.99999999997</v>
      </c>
      <c r="L591" s="9">
        <v>28875.0</v>
      </c>
      <c r="M591" s="10">
        <v>0.15000000000000002</v>
      </c>
      <c r="N591" s="4" t="s">
        <v>19</v>
      </c>
      <c r="O591" s="4" t="s">
        <v>20</v>
      </c>
      <c r="P591" s="4" t="s">
        <v>21</v>
      </c>
    </row>
    <row r="592" ht="14.25" customHeight="1">
      <c r="B592" s="4" t="s">
        <v>36</v>
      </c>
      <c r="C592" s="4">
        <v>1128299.0</v>
      </c>
      <c r="D592" s="5">
        <v>43923.0</v>
      </c>
      <c r="E592" s="4" t="s">
        <v>37</v>
      </c>
      <c r="F592" s="4" t="s">
        <v>50</v>
      </c>
      <c r="G592" s="4" t="s">
        <v>51</v>
      </c>
      <c r="H592" s="6" t="s">
        <v>18</v>
      </c>
      <c r="I592" s="7">
        <v>60.0</v>
      </c>
      <c r="J592" s="8">
        <v>525.0</v>
      </c>
      <c r="K592" s="9">
        <v>315000.0</v>
      </c>
      <c r="L592" s="9">
        <v>110250.00000000001</v>
      </c>
      <c r="M592" s="10">
        <v>0.35000000000000003</v>
      </c>
      <c r="N592" s="4" t="s">
        <v>19</v>
      </c>
      <c r="O592" s="4" t="s">
        <v>20</v>
      </c>
      <c r="P592" s="4" t="s">
        <v>24</v>
      </c>
    </row>
    <row r="593" ht="14.25" customHeight="1">
      <c r="B593" s="4" t="s">
        <v>36</v>
      </c>
      <c r="C593" s="4">
        <v>1128299.0</v>
      </c>
      <c r="D593" s="5">
        <v>43924.0</v>
      </c>
      <c r="E593" s="4" t="s">
        <v>37</v>
      </c>
      <c r="F593" s="4" t="s">
        <v>50</v>
      </c>
      <c r="G593" s="4" t="s">
        <v>51</v>
      </c>
      <c r="H593" s="6" t="s">
        <v>22</v>
      </c>
      <c r="I593" s="7">
        <v>65.0</v>
      </c>
      <c r="J593" s="8">
        <v>325.0</v>
      </c>
      <c r="K593" s="9">
        <v>211250.0</v>
      </c>
      <c r="L593" s="9">
        <v>42250.0</v>
      </c>
      <c r="M593" s="10">
        <v>0.2</v>
      </c>
      <c r="N593" s="4" t="s">
        <v>19</v>
      </c>
      <c r="O593" s="4" t="s">
        <v>20</v>
      </c>
      <c r="P593" s="4" t="s">
        <v>24</v>
      </c>
    </row>
    <row r="594" ht="14.25" customHeight="1">
      <c r="B594" s="4" t="s">
        <v>36</v>
      </c>
      <c r="C594" s="4">
        <v>1128299.0</v>
      </c>
      <c r="D594" s="5">
        <v>43925.0</v>
      </c>
      <c r="E594" s="4" t="s">
        <v>37</v>
      </c>
      <c r="F594" s="4" t="s">
        <v>50</v>
      </c>
      <c r="G594" s="4" t="s">
        <v>51</v>
      </c>
      <c r="H594" s="6" t="s">
        <v>25</v>
      </c>
      <c r="I594" s="7">
        <v>65.0</v>
      </c>
      <c r="J594" s="8">
        <v>375.0</v>
      </c>
      <c r="K594" s="9">
        <v>243750.0</v>
      </c>
      <c r="L594" s="9">
        <v>85312.50000000001</v>
      </c>
      <c r="M594" s="10">
        <v>0.35000000000000003</v>
      </c>
      <c r="N594" s="4" t="s">
        <v>19</v>
      </c>
      <c r="O594" s="4" t="s">
        <v>20</v>
      </c>
      <c r="P594" s="4" t="s">
        <v>24</v>
      </c>
    </row>
    <row r="595" ht="14.25" customHeight="1">
      <c r="B595" s="4" t="s">
        <v>36</v>
      </c>
      <c r="C595" s="4">
        <v>1128299.0</v>
      </c>
      <c r="D595" s="5">
        <v>43926.0</v>
      </c>
      <c r="E595" s="4" t="s">
        <v>37</v>
      </c>
      <c r="F595" s="4" t="s">
        <v>50</v>
      </c>
      <c r="G595" s="4" t="s">
        <v>51</v>
      </c>
      <c r="H595" s="6" t="s">
        <v>26</v>
      </c>
      <c r="I595" s="7">
        <v>60.0</v>
      </c>
      <c r="J595" s="8">
        <v>275.0</v>
      </c>
      <c r="K595" s="9">
        <v>165000.0</v>
      </c>
      <c r="L595" s="9">
        <v>49500.0</v>
      </c>
      <c r="M595" s="10">
        <v>0.3</v>
      </c>
      <c r="N595" s="4" t="s">
        <v>19</v>
      </c>
      <c r="O595" s="4" t="s">
        <v>29</v>
      </c>
      <c r="P595" s="4" t="s">
        <v>21</v>
      </c>
    </row>
    <row r="596" ht="14.25" customHeight="1">
      <c r="B596" s="4" t="s">
        <v>36</v>
      </c>
      <c r="C596" s="4">
        <v>1128299.0</v>
      </c>
      <c r="D596" s="5">
        <v>43927.0</v>
      </c>
      <c r="E596" s="4" t="s">
        <v>37</v>
      </c>
      <c r="F596" s="4" t="s">
        <v>50</v>
      </c>
      <c r="G596" s="4" t="s">
        <v>51</v>
      </c>
      <c r="H596" s="6" t="s">
        <v>27</v>
      </c>
      <c r="I596" s="7">
        <v>65.0</v>
      </c>
      <c r="J596" s="8">
        <v>175.0</v>
      </c>
      <c r="K596" s="9">
        <v>113750.0</v>
      </c>
      <c r="L596" s="9">
        <v>56875.0</v>
      </c>
      <c r="M596" s="10">
        <v>0.5</v>
      </c>
      <c r="N596" s="4" t="s">
        <v>19</v>
      </c>
      <c r="O596" s="4" t="s">
        <v>20</v>
      </c>
      <c r="P596" s="4" t="s">
        <v>21</v>
      </c>
    </row>
    <row r="597" ht="14.25" customHeight="1">
      <c r="B597" s="4" t="s">
        <v>36</v>
      </c>
      <c r="C597" s="4">
        <v>1128299.0</v>
      </c>
      <c r="D597" s="5">
        <v>43928.0</v>
      </c>
      <c r="E597" s="4" t="s">
        <v>37</v>
      </c>
      <c r="F597" s="4" t="s">
        <v>50</v>
      </c>
      <c r="G597" s="4" t="s">
        <v>51</v>
      </c>
      <c r="H597" s="6" t="s">
        <v>28</v>
      </c>
      <c r="I597" s="7">
        <v>80.0</v>
      </c>
      <c r="J597" s="8">
        <v>325.0</v>
      </c>
      <c r="K597" s="9">
        <v>260000.0</v>
      </c>
      <c r="L597" s="9">
        <v>39000.00000000001</v>
      </c>
      <c r="M597" s="10">
        <v>0.15000000000000002</v>
      </c>
      <c r="N597" s="4" t="s">
        <v>19</v>
      </c>
      <c r="O597" s="4" t="s">
        <v>29</v>
      </c>
      <c r="P597" s="4" t="s">
        <v>24</v>
      </c>
    </row>
    <row r="598" ht="14.25" customHeight="1">
      <c r="B598" s="4" t="s">
        <v>36</v>
      </c>
      <c r="C598" s="4">
        <v>1128299.0</v>
      </c>
      <c r="D598" s="5">
        <v>43929.0</v>
      </c>
      <c r="E598" s="4" t="s">
        <v>37</v>
      </c>
      <c r="F598" s="4" t="s">
        <v>50</v>
      </c>
      <c r="G598" s="4" t="s">
        <v>51</v>
      </c>
      <c r="H598" s="6" t="s">
        <v>18</v>
      </c>
      <c r="I598" s="7">
        <v>60.0</v>
      </c>
      <c r="J598" s="8">
        <v>525.0</v>
      </c>
      <c r="K598" s="9">
        <v>315000.0</v>
      </c>
      <c r="L598" s="9">
        <v>157500.0</v>
      </c>
      <c r="M598" s="10">
        <v>0.5</v>
      </c>
      <c r="N598" s="4" t="s">
        <v>19</v>
      </c>
      <c r="O598" s="4" t="s">
        <v>20</v>
      </c>
      <c r="P598" s="4" t="s">
        <v>21</v>
      </c>
    </row>
    <row r="599" ht="14.25" customHeight="1">
      <c r="B599" s="4" t="s">
        <v>36</v>
      </c>
      <c r="C599" s="4">
        <v>1128299.0</v>
      </c>
      <c r="D599" s="5">
        <v>43930.0</v>
      </c>
      <c r="E599" s="4" t="s">
        <v>37</v>
      </c>
      <c r="F599" s="4" t="s">
        <v>50</v>
      </c>
      <c r="G599" s="4" t="s">
        <v>51</v>
      </c>
      <c r="H599" s="6" t="s">
        <v>22</v>
      </c>
      <c r="I599" s="7">
        <v>65.0</v>
      </c>
      <c r="J599" s="8">
        <v>375.0</v>
      </c>
      <c r="K599" s="9">
        <v>243750.0</v>
      </c>
      <c r="L599" s="9">
        <v>85312.5</v>
      </c>
      <c r="M599" s="10">
        <v>0.35</v>
      </c>
      <c r="N599" s="4" t="s">
        <v>19</v>
      </c>
      <c r="O599" s="4" t="s">
        <v>20</v>
      </c>
      <c r="P599" s="4" t="s">
        <v>24</v>
      </c>
    </row>
    <row r="600" ht="14.25" customHeight="1">
      <c r="B600" s="4" t="s">
        <v>36</v>
      </c>
      <c r="C600" s="4">
        <v>1128299.0</v>
      </c>
      <c r="D600" s="5">
        <v>43931.0</v>
      </c>
      <c r="E600" s="4" t="s">
        <v>37</v>
      </c>
      <c r="F600" s="4" t="s">
        <v>50</v>
      </c>
      <c r="G600" s="4" t="s">
        <v>51</v>
      </c>
      <c r="H600" s="6" t="s">
        <v>25</v>
      </c>
      <c r="I600" s="7">
        <v>65.0</v>
      </c>
      <c r="J600" s="8">
        <v>375.0</v>
      </c>
      <c r="K600" s="9">
        <v>243750.0</v>
      </c>
      <c r="L600" s="9">
        <v>121875.0</v>
      </c>
      <c r="M600" s="10">
        <v>0.5</v>
      </c>
      <c r="N600" s="4" t="s">
        <v>19</v>
      </c>
      <c r="O600" s="4" t="s">
        <v>20</v>
      </c>
      <c r="P600" s="4" t="s">
        <v>21</v>
      </c>
    </row>
    <row r="601" ht="14.25" customHeight="1">
      <c r="B601" s="4" t="s">
        <v>36</v>
      </c>
      <c r="C601" s="4">
        <v>1128299.0</v>
      </c>
      <c r="D601" s="5">
        <v>43932.0</v>
      </c>
      <c r="E601" s="4" t="s">
        <v>37</v>
      </c>
      <c r="F601" s="4" t="s">
        <v>50</v>
      </c>
      <c r="G601" s="4" t="s">
        <v>51</v>
      </c>
      <c r="H601" s="6" t="s">
        <v>26</v>
      </c>
      <c r="I601" s="7">
        <v>60.0</v>
      </c>
      <c r="J601" s="8">
        <v>275.0</v>
      </c>
      <c r="K601" s="9">
        <v>165000.0</v>
      </c>
      <c r="L601" s="9">
        <v>74249.99999999999</v>
      </c>
      <c r="M601" s="10">
        <v>0.44999999999999996</v>
      </c>
      <c r="N601" s="4" t="s">
        <v>19</v>
      </c>
      <c r="O601" s="4" t="s">
        <v>29</v>
      </c>
      <c r="P601" s="4" t="s">
        <v>21</v>
      </c>
    </row>
    <row r="602" ht="14.25" customHeight="1">
      <c r="B602" s="4" t="s">
        <v>36</v>
      </c>
      <c r="C602" s="4">
        <v>1128299.0</v>
      </c>
      <c r="D602" s="5">
        <v>43933.0</v>
      </c>
      <c r="E602" s="4" t="s">
        <v>37</v>
      </c>
      <c r="F602" s="4" t="s">
        <v>50</v>
      </c>
      <c r="G602" s="4" t="s">
        <v>51</v>
      </c>
      <c r="H602" s="6" t="s">
        <v>27</v>
      </c>
      <c r="I602" s="7">
        <v>65.0</v>
      </c>
      <c r="J602" s="8">
        <v>175.0</v>
      </c>
      <c r="K602" s="9">
        <v>113750.0</v>
      </c>
      <c r="L602" s="9">
        <v>73937.50000000001</v>
      </c>
      <c r="M602" s="10">
        <v>0.6500000000000001</v>
      </c>
      <c r="N602" s="4" t="s">
        <v>19</v>
      </c>
      <c r="O602" s="4" t="s">
        <v>20</v>
      </c>
      <c r="P602" s="4" t="s">
        <v>24</v>
      </c>
    </row>
    <row r="603" ht="14.25" customHeight="1">
      <c r="B603" s="4" t="s">
        <v>36</v>
      </c>
      <c r="C603" s="4">
        <v>1128299.0</v>
      </c>
      <c r="D603" s="5">
        <v>43934.0</v>
      </c>
      <c r="E603" s="4" t="s">
        <v>37</v>
      </c>
      <c r="F603" s="4" t="s">
        <v>50</v>
      </c>
      <c r="G603" s="4" t="s">
        <v>51</v>
      </c>
      <c r="H603" s="6" t="s">
        <v>28</v>
      </c>
      <c r="I603" s="7">
        <v>80.0</v>
      </c>
      <c r="J603" s="8">
        <v>475.0</v>
      </c>
      <c r="K603" s="9">
        <v>380000.0</v>
      </c>
      <c r="L603" s="9">
        <v>114000.0</v>
      </c>
      <c r="M603" s="10">
        <v>0.3</v>
      </c>
      <c r="N603" s="4" t="s">
        <v>19</v>
      </c>
      <c r="O603" s="4" t="s">
        <v>20</v>
      </c>
      <c r="P603" s="4" t="s">
        <v>21</v>
      </c>
    </row>
    <row r="604" ht="14.25" customHeight="1">
      <c r="B604" s="4" t="s">
        <v>36</v>
      </c>
      <c r="C604" s="4">
        <v>1128299.0</v>
      </c>
      <c r="D604" s="5">
        <v>43935.0</v>
      </c>
      <c r="E604" s="4" t="s">
        <v>37</v>
      </c>
      <c r="F604" s="4" t="s">
        <v>50</v>
      </c>
      <c r="G604" s="4" t="s">
        <v>51</v>
      </c>
      <c r="H604" s="6" t="s">
        <v>18</v>
      </c>
      <c r="I604" s="7">
        <v>60.0</v>
      </c>
      <c r="J604" s="8">
        <v>725.0</v>
      </c>
      <c r="K604" s="9">
        <v>435000.0</v>
      </c>
      <c r="L604" s="9">
        <v>217500.0</v>
      </c>
      <c r="M604" s="10">
        <v>0.5</v>
      </c>
      <c r="N604" s="4" t="s">
        <v>19</v>
      </c>
      <c r="O604" s="4" t="s">
        <v>23</v>
      </c>
      <c r="P604" s="4" t="s">
        <v>21</v>
      </c>
    </row>
    <row r="605" ht="14.25" customHeight="1">
      <c r="B605" s="4" t="s">
        <v>36</v>
      </c>
      <c r="C605" s="4">
        <v>1128299.0</v>
      </c>
      <c r="D605" s="5">
        <v>43936.0</v>
      </c>
      <c r="E605" s="4" t="s">
        <v>37</v>
      </c>
      <c r="F605" s="4" t="s">
        <v>50</v>
      </c>
      <c r="G605" s="4" t="s">
        <v>51</v>
      </c>
      <c r="H605" s="6" t="s">
        <v>22</v>
      </c>
      <c r="I605" s="7">
        <v>65.0</v>
      </c>
      <c r="J605" s="8">
        <v>575.0</v>
      </c>
      <c r="K605" s="9">
        <v>373750.0</v>
      </c>
      <c r="L605" s="9">
        <v>130812.49999999999</v>
      </c>
      <c r="M605" s="10">
        <v>0.35</v>
      </c>
      <c r="N605" s="4" t="s">
        <v>19</v>
      </c>
      <c r="O605" s="4" t="s">
        <v>23</v>
      </c>
      <c r="P605" s="4" t="s">
        <v>24</v>
      </c>
    </row>
    <row r="606" ht="14.25" customHeight="1">
      <c r="B606" s="4" t="s">
        <v>36</v>
      </c>
      <c r="C606" s="4">
        <v>1128299.0</v>
      </c>
      <c r="D606" s="5">
        <v>43937.0</v>
      </c>
      <c r="E606" s="4" t="s">
        <v>37</v>
      </c>
      <c r="F606" s="4" t="s">
        <v>50</v>
      </c>
      <c r="G606" s="4" t="s">
        <v>51</v>
      </c>
      <c r="H606" s="6" t="s">
        <v>25</v>
      </c>
      <c r="I606" s="7">
        <v>65.0</v>
      </c>
      <c r="J606" s="8">
        <v>575.0</v>
      </c>
      <c r="K606" s="9">
        <v>373750.0</v>
      </c>
      <c r="L606" s="9">
        <v>186875.0</v>
      </c>
      <c r="M606" s="10">
        <v>0.5</v>
      </c>
      <c r="N606" s="4" t="s">
        <v>19</v>
      </c>
      <c r="O606" s="4" t="s">
        <v>20</v>
      </c>
      <c r="P606" s="4" t="s">
        <v>24</v>
      </c>
    </row>
    <row r="607" ht="14.25" customHeight="1">
      <c r="B607" s="4" t="s">
        <v>36</v>
      </c>
      <c r="C607" s="4">
        <v>1128299.0</v>
      </c>
      <c r="D607" s="5">
        <v>43938.0</v>
      </c>
      <c r="E607" s="4" t="s">
        <v>37</v>
      </c>
      <c r="F607" s="4" t="s">
        <v>50</v>
      </c>
      <c r="G607" s="4" t="s">
        <v>51</v>
      </c>
      <c r="H607" s="6" t="s">
        <v>26</v>
      </c>
      <c r="I607" s="7">
        <v>65.0</v>
      </c>
      <c r="J607" s="8">
        <v>450.0</v>
      </c>
      <c r="K607" s="9">
        <v>292500.0</v>
      </c>
      <c r="L607" s="9">
        <v>131625.0</v>
      </c>
      <c r="M607" s="10">
        <v>0.44999999999999996</v>
      </c>
      <c r="N607" s="4" t="s">
        <v>19</v>
      </c>
      <c r="O607" s="4" t="s">
        <v>29</v>
      </c>
      <c r="P607" s="4" t="s">
        <v>21</v>
      </c>
    </row>
    <row r="608" ht="14.25" customHeight="1">
      <c r="B608" s="4" t="s">
        <v>36</v>
      </c>
      <c r="C608" s="4">
        <v>1128299.0</v>
      </c>
      <c r="D608" s="5">
        <v>43939.0</v>
      </c>
      <c r="E608" s="4" t="s">
        <v>37</v>
      </c>
      <c r="F608" s="4" t="s">
        <v>50</v>
      </c>
      <c r="G608" s="4" t="s">
        <v>51</v>
      </c>
      <c r="H608" s="6" t="s">
        <v>27</v>
      </c>
      <c r="I608" s="7">
        <v>70.0</v>
      </c>
      <c r="J608" s="8">
        <v>325.0</v>
      </c>
      <c r="K608" s="9">
        <v>227500.0</v>
      </c>
      <c r="L608" s="9">
        <v>147875.00000000003</v>
      </c>
      <c r="M608" s="10">
        <v>0.6500000000000001</v>
      </c>
      <c r="N608" s="4" t="s">
        <v>19</v>
      </c>
      <c r="O608" s="4" t="s">
        <v>29</v>
      </c>
      <c r="P608" s="4" t="s">
        <v>24</v>
      </c>
    </row>
    <row r="609" ht="14.25" customHeight="1">
      <c r="B609" s="4" t="s">
        <v>36</v>
      </c>
      <c r="C609" s="4">
        <v>1128299.0</v>
      </c>
      <c r="D609" s="5">
        <v>43940.0</v>
      </c>
      <c r="E609" s="4" t="s">
        <v>37</v>
      </c>
      <c r="F609" s="4" t="s">
        <v>50</v>
      </c>
      <c r="G609" s="4" t="s">
        <v>51</v>
      </c>
      <c r="H609" s="6" t="s">
        <v>28</v>
      </c>
      <c r="I609" s="7">
        <v>85.00000000000001</v>
      </c>
      <c r="J609" s="8">
        <v>625.0</v>
      </c>
      <c r="K609" s="9">
        <v>531250.0000000001</v>
      </c>
      <c r="L609" s="9">
        <v>159375.00000000003</v>
      </c>
      <c r="M609" s="10">
        <v>0.3</v>
      </c>
      <c r="N609" s="4" t="s">
        <v>19</v>
      </c>
      <c r="O609" s="4" t="s">
        <v>29</v>
      </c>
      <c r="P609" s="4" t="s">
        <v>24</v>
      </c>
    </row>
    <row r="610" ht="14.25" customHeight="1">
      <c r="B610" s="4" t="s">
        <v>36</v>
      </c>
      <c r="C610" s="4">
        <v>1128299.0</v>
      </c>
      <c r="D610" s="5">
        <v>43941.0</v>
      </c>
      <c r="E610" s="4" t="s">
        <v>37</v>
      </c>
      <c r="F610" s="4" t="s">
        <v>50</v>
      </c>
      <c r="G610" s="4" t="s">
        <v>51</v>
      </c>
      <c r="H610" s="6" t="s">
        <v>18</v>
      </c>
      <c r="I610" s="7">
        <v>65.0</v>
      </c>
      <c r="J610" s="8">
        <v>775.0</v>
      </c>
      <c r="K610" s="9">
        <v>503750.0</v>
      </c>
      <c r="L610" s="9">
        <v>226687.5</v>
      </c>
      <c r="M610" s="10">
        <v>0.45</v>
      </c>
      <c r="N610" s="4" t="s">
        <v>19</v>
      </c>
      <c r="O610" s="4" t="s">
        <v>20</v>
      </c>
      <c r="P610" s="4" t="s">
        <v>21</v>
      </c>
    </row>
    <row r="611" ht="14.25" customHeight="1">
      <c r="B611" s="4" t="s">
        <v>36</v>
      </c>
      <c r="C611" s="4">
        <v>1128299.0</v>
      </c>
      <c r="D611" s="5">
        <v>43942.0</v>
      </c>
      <c r="E611" s="4" t="s">
        <v>37</v>
      </c>
      <c r="F611" s="4" t="s">
        <v>50</v>
      </c>
      <c r="G611" s="4" t="s">
        <v>51</v>
      </c>
      <c r="H611" s="6" t="s">
        <v>22</v>
      </c>
      <c r="I611" s="7">
        <v>70.0</v>
      </c>
      <c r="J611" s="8">
        <v>625.0</v>
      </c>
      <c r="K611" s="9">
        <v>437500.0</v>
      </c>
      <c r="L611" s="9">
        <v>131250.0</v>
      </c>
      <c r="M611" s="10">
        <v>0.3</v>
      </c>
      <c r="N611" s="4" t="s">
        <v>19</v>
      </c>
      <c r="O611" s="4" t="s">
        <v>20</v>
      </c>
      <c r="P611" s="4" t="s">
        <v>21</v>
      </c>
    </row>
    <row r="612" ht="14.25" customHeight="1">
      <c r="B612" s="4" t="s">
        <v>36</v>
      </c>
      <c r="C612" s="4">
        <v>1128299.0</v>
      </c>
      <c r="D612" s="5">
        <v>43943.0</v>
      </c>
      <c r="E612" s="4" t="s">
        <v>37</v>
      </c>
      <c r="F612" s="4" t="s">
        <v>50</v>
      </c>
      <c r="G612" s="4" t="s">
        <v>51</v>
      </c>
      <c r="H612" s="6" t="s">
        <v>25</v>
      </c>
      <c r="I612" s="7">
        <v>70.0</v>
      </c>
      <c r="J612" s="8">
        <v>575.0</v>
      </c>
      <c r="K612" s="9">
        <v>402500.0</v>
      </c>
      <c r="L612" s="9">
        <v>181125.0</v>
      </c>
      <c r="M612" s="10">
        <v>0.45</v>
      </c>
      <c r="N612" s="4" t="s">
        <v>19</v>
      </c>
      <c r="O612" s="4" t="s">
        <v>23</v>
      </c>
      <c r="P612" s="4" t="s">
        <v>24</v>
      </c>
    </row>
    <row r="613" ht="14.25" customHeight="1">
      <c r="B613" s="4" t="s">
        <v>36</v>
      </c>
      <c r="C613" s="4">
        <v>1128299.0</v>
      </c>
      <c r="D613" s="5">
        <v>43944.0</v>
      </c>
      <c r="E613" s="4" t="s">
        <v>37</v>
      </c>
      <c r="F613" s="4" t="s">
        <v>50</v>
      </c>
      <c r="G613" s="4" t="s">
        <v>51</v>
      </c>
      <c r="H613" s="6" t="s">
        <v>26</v>
      </c>
      <c r="I613" s="7">
        <v>65.0</v>
      </c>
      <c r="J613" s="8">
        <v>475.0</v>
      </c>
      <c r="K613" s="9">
        <v>308750.0</v>
      </c>
      <c r="L613" s="9">
        <v>123499.99999999999</v>
      </c>
      <c r="M613" s="10">
        <v>0.39999999999999997</v>
      </c>
      <c r="N613" s="4" t="s">
        <v>19</v>
      </c>
      <c r="O613" s="4" t="s">
        <v>29</v>
      </c>
      <c r="P613" s="4" t="s">
        <v>21</v>
      </c>
    </row>
    <row r="614" ht="14.25" customHeight="1">
      <c r="B614" s="4" t="s">
        <v>36</v>
      </c>
      <c r="C614" s="4">
        <v>1128299.0</v>
      </c>
      <c r="D614" s="5">
        <v>43945.0</v>
      </c>
      <c r="E614" s="4" t="s">
        <v>37</v>
      </c>
      <c r="F614" s="4" t="s">
        <v>50</v>
      </c>
      <c r="G614" s="4" t="s">
        <v>51</v>
      </c>
      <c r="H614" s="6" t="s">
        <v>27</v>
      </c>
      <c r="I614" s="7">
        <v>70.0</v>
      </c>
      <c r="J614" s="8">
        <v>525.0</v>
      </c>
      <c r="K614" s="9">
        <v>367500.0</v>
      </c>
      <c r="L614" s="9">
        <v>220500.00000000003</v>
      </c>
      <c r="M614" s="10">
        <v>0.6000000000000001</v>
      </c>
      <c r="N614" s="4" t="s">
        <v>19</v>
      </c>
      <c r="O614" s="4" t="s">
        <v>23</v>
      </c>
      <c r="P614" s="4" t="s">
        <v>21</v>
      </c>
    </row>
    <row r="615" ht="14.25" customHeight="1">
      <c r="B615" s="4" t="s">
        <v>36</v>
      </c>
      <c r="C615" s="4">
        <v>1128299.0</v>
      </c>
      <c r="D615" s="5">
        <v>43946.0</v>
      </c>
      <c r="E615" s="4" t="s">
        <v>37</v>
      </c>
      <c r="F615" s="4" t="s">
        <v>50</v>
      </c>
      <c r="G615" s="4" t="s">
        <v>51</v>
      </c>
      <c r="H615" s="6" t="s">
        <v>28</v>
      </c>
      <c r="I615" s="7">
        <v>85.00000000000001</v>
      </c>
      <c r="J615" s="8">
        <v>525.0</v>
      </c>
      <c r="K615" s="9">
        <v>446250.00000000006</v>
      </c>
      <c r="L615" s="9">
        <v>111562.50000000001</v>
      </c>
      <c r="M615" s="10">
        <v>0.25</v>
      </c>
      <c r="N615" s="4" t="s">
        <v>19</v>
      </c>
      <c r="O615" s="4" t="s">
        <v>20</v>
      </c>
      <c r="P615" s="4" t="s">
        <v>24</v>
      </c>
    </row>
    <row r="616" ht="14.25" customHeight="1">
      <c r="B616" s="4" t="s">
        <v>36</v>
      </c>
      <c r="C616" s="4">
        <v>1128299.0</v>
      </c>
      <c r="D616" s="5">
        <v>43947.0</v>
      </c>
      <c r="E616" s="4" t="s">
        <v>37</v>
      </c>
      <c r="F616" s="4" t="s">
        <v>50</v>
      </c>
      <c r="G616" s="4" t="s">
        <v>51</v>
      </c>
      <c r="H616" s="6" t="s">
        <v>18</v>
      </c>
      <c r="I616" s="7">
        <v>70.0</v>
      </c>
      <c r="J616" s="8">
        <v>725.0</v>
      </c>
      <c r="K616" s="9">
        <v>507500.0</v>
      </c>
      <c r="L616" s="9">
        <v>228375.0</v>
      </c>
      <c r="M616" s="10">
        <v>0.45</v>
      </c>
      <c r="N616" s="4" t="s">
        <v>19</v>
      </c>
      <c r="O616" s="4" t="s">
        <v>29</v>
      </c>
      <c r="P616" s="4" t="s">
        <v>24</v>
      </c>
    </row>
    <row r="617" ht="14.25" customHeight="1">
      <c r="B617" s="4" t="s">
        <v>36</v>
      </c>
      <c r="C617" s="4">
        <v>1128299.0</v>
      </c>
      <c r="D617" s="5">
        <v>43948.0</v>
      </c>
      <c r="E617" s="4" t="s">
        <v>37</v>
      </c>
      <c r="F617" s="4" t="s">
        <v>50</v>
      </c>
      <c r="G617" s="4" t="s">
        <v>51</v>
      </c>
      <c r="H617" s="6" t="s">
        <v>22</v>
      </c>
      <c r="I617" s="7">
        <v>75.00000000000001</v>
      </c>
      <c r="J617" s="8">
        <v>675.0</v>
      </c>
      <c r="K617" s="9">
        <v>506250.0000000001</v>
      </c>
      <c r="L617" s="9">
        <v>151875.00000000003</v>
      </c>
      <c r="M617" s="10">
        <v>0.3</v>
      </c>
      <c r="N617" s="4" t="s">
        <v>19</v>
      </c>
      <c r="O617" s="4" t="s">
        <v>23</v>
      </c>
      <c r="P617" s="4" t="s">
        <v>24</v>
      </c>
    </row>
    <row r="618" ht="14.25" customHeight="1">
      <c r="B618" s="4" t="s">
        <v>36</v>
      </c>
      <c r="C618" s="4">
        <v>1128299.0</v>
      </c>
      <c r="D618" s="5">
        <v>43949.0</v>
      </c>
      <c r="E618" s="4" t="s">
        <v>37</v>
      </c>
      <c r="F618" s="4" t="s">
        <v>50</v>
      </c>
      <c r="G618" s="4" t="s">
        <v>51</v>
      </c>
      <c r="H618" s="6" t="s">
        <v>25</v>
      </c>
      <c r="I618" s="7">
        <v>70.0</v>
      </c>
      <c r="J618" s="8">
        <v>550.0</v>
      </c>
      <c r="K618" s="9">
        <v>385000.0</v>
      </c>
      <c r="L618" s="9">
        <v>173250.0</v>
      </c>
      <c r="M618" s="10">
        <v>0.45</v>
      </c>
      <c r="N618" s="4" t="s">
        <v>19</v>
      </c>
      <c r="O618" s="4" t="s">
        <v>29</v>
      </c>
      <c r="P618" s="4" t="s">
        <v>24</v>
      </c>
    </row>
    <row r="619" ht="14.25" customHeight="1">
      <c r="B619" s="4" t="s">
        <v>36</v>
      </c>
      <c r="C619" s="4">
        <v>1128299.0</v>
      </c>
      <c r="D619" s="5">
        <v>43950.0</v>
      </c>
      <c r="E619" s="4" t="s">
        <v>37</v>
      </c>
      <c r="F619" s="4" t="s">
        <v>50</v>
      </c>
      <c r="G619" s="4" t="s">
        <v>51</v>
      </c>
      <c r="H619" s="6" t="s">
        <v>26</v>
      </c>
      <c r="I619" s="7">
        <v>70.0</v>
      </c>
      <c r="J619" s="8">
        <v>500.0</v>
      </c>
      <c r="K619" s="9">
        <v>350000.0</v>
      </c>
      <c r="L619" s="9">
        <v>140000.0</v>
      </c>
      <c r="M619" s="10">
        <v>0.39999999999999997</v>
      </c>
      <c r="N619" s="4" t="s">
        <v>19</v>
      </c>
      <c r="O619" s="4" t="s">
        <v>23</v>
      </c>
      <c r="P619" s="4" t="s">
        <v>24</v>
      </c>
    </row>
    <row r="620" ht="14.25" customHeight="1">
      <c r="B620" s="4" t="s">
        <v>36</v>
      </c>
      <c r="C620" s="4">
        <v>1128299.0</v>
      </c>
      <c r="D620" s="5">
        <v>43951.0</v>
      </c>
      <c r="E620" s="4" t="s">
        <v>37</v>
      </c>
      <c r="F620" s="4" t="s">
        <v>50</v>
      </c>
      <c r="G620" s="4" t="s">
        <v>51</v>
      </c>
      <c r="H620" s="6" t="s">
        <v>27</v>
      </c>
      <c r="I620" s="7">
        <v>75.0</v>
      </c>
      <c r="J620" s="8">
        <v>500.0</v>
      </c>
      <c r="K620" s="9">
        <v>375000.0</v>
      </c>
      <c r="L620" s="9">
        <v>225000.00000000003</v>
      </c>
      <c r="M620" s="10">
        <v>0.6000000000000001</v>
      </c>
      <c r="N620" s="4" t="s">
        <v>19</v>
      </c>
      <c r="O620" s="4" t="s">
        <v>29</v>
      </c>
      <c r="P620" s="4" t="s">
        <v>21</v>
      </c>
    </row>
    <row r="621" ht="14.25" customHeight="1">
      <c r="B621" s="4" t="s">
        <v>36</v>
      </c>
      <c r="C621" s="4">
        <v>1128299.0</v>
      </c>
      <c r="D621" s="5">
        <v>43952.0</v>
      </c>
      <c r="E621" s="4" t="s">
        <v>37</v>
      </c>
      <c r="F621" s="4" t="s">
        <v>50</v>
      </c>
      <c r="G621" s="4" t="s">
        <v>51</v>
      </c>
      <c r="H621" s="6" t="s">
        <v>28</v>
      </c>
      <c r="I621" s="7">
        <v>80.0</v>
      </c>
      <c r="J621" s="8">
        <v>400.0</v>
      </c>
      <c r="K621" s="9">
        <v>320000.0</v>
      </c>
      <c r="L621" s="9">
        <v>80000.0</v>
      </c>
      <c r="M621" s="10">
        <v>0.25</v>
      </c>
      <c r="N621" s="4" t="s">
        <v>19</v>
      </c>
      <c r="O621" s="4" t="s">
        <v>23</v>
      </c>
      <c r="P621" s="4" t="s">
        <v>24</v>
      </c>
    </row>
    <row r="622" ht="14.25" customHeight="1">
      <c r="B622" s="4" t="s">
        <v>36</v>
      </c>
      <c r="C622" s="4">
        <v>1128299.0</v>
      </c>
      <c r="D622" s="5">
        <v>43953.0</v>
      </c>
      <c r="E622" s="4" t="s">
        <v>37</v>
      </c>
      <c r="F622" s="4" t="s">
        <v>50</v>
      </c>
      <c r="G622" s="4" t="s">
        <v>51</v>
      </c>
      <c r="H622" s="6" t="s">
        <v>18</v>
      </c>
      <c r="I622" s="7">
        <v>65.00000000000001</v>
      </c>
      <c r="J622" s="8">
        <v>600.0</v>
      </c>
      <c r="K622" s="9">
        <v>390000.00000000006</v>
      </c>
      <c r="L622" s="9">
        <v>156000.00000000003</v>
      </c>
      <c r="M622" s="10">
        <v>0.4</v>
      </c>
      <c r="N622" s="4" t="s">
        <v>19</v>
      </c>
      <c r="O622" s="4" t="s">
        <v>23</v>
      </c>
      <c r="P622" s="4" t="s">
        <v>24</v>
      </c>
    </row>
    <row r="623" ht="14.25" customHeight="1">
      <c r="B623" s="4" t="s">
        <v>36</v>
      </c>
      <c r="C623" s="4">
        <v>1128299.0</v>
      </c>
      <c r="D623" s="5">
        <v>43954.0</v>
      </c>
      <c r="E623" s="4" t="s">
        <v>37</v>
      </c>
      <c r="F623" s="4" t="s">
        <v>50</v>
      </c>
      <c r="G623" s="4" t="s">
        <v>51</v>
      </c>
      <c r="H623" s="6" t="s">
        <v>22</v>
      </c>
      <c r="I623" s="7">
        <v>70.00000000000001</v>
      </c>
      <c r="J623" s="8">
        <v>600.0</v>
      </c>
      <c r="K623" s="9">
        <v>420000.00000000006</v>
      </c>
      <c r="L623" s="9">
        <v>105000.00000000001</v>
      </c>
      <c r="M623" s="10">
        <v>0.25</v>
      </c>
      <c r="N623" s="4" t="s">
        <v>19</v>
      </c>
      <c r="O623" s="4" t="s">
        <v>29</v>
      </c>
      <c r="P623" s="4" t="s">
        <v>24</v>
      </c>
    </row>
    <row r="624" ht="14.25" customHeight="1">
      <c r="B624" s="4" t="s">
        <v>36</v>
      </c>
      <c r="C624" s="4">
        <v>1128299.0</v>
      </c>
      <c r="D624" s="5">
        <v>43955.0</v>
      </c>
      <c r="E624" s="4" t="s">
        <v>37</v>
      </c>
      <c r="F624" s="4" t="s">
        <v>50</v>
      </c>
      <c r="G624" s="4" t="s">
        <v>51</v>
      </c>
      <c r="H624" s="6" t="s">
        <v>25</v>
      </c>
      <c r="I624" s="7">
        <v>65.00000000000001</v>
      </c>
      <c r="J624" s="8">
        <v>450.0</v>
      </c>
      <c r="K624" s="9">
        <v>292500.00000000006</v>
      </c>
      <c r="L624" s="9">
        <v>117000.00000000003</v>
      </c>
      <c r="M624" s="10">
        <v>0.4</v>
      </c>
      <c r="N624" s="4" t="s">
        <v>19</v>
      </c>
      <c r="O624" s="4" t="s">
        <v>20</v>
      </c>
      <c r="P624" s="4" t="s">
        <v>21</v>
      </c>
    </row>
    <row r="625" ht="14.25" customHeight="1">
      <c r="B625" s="4" t="s">
        <v>36</v>
      </c>
      <c r="C625" s="4">
        <v>1128299.0</v>
      </c>
      <c r="D625" s="5">
        <v>43956.0</v>
      </c>
      <c r="E625" s="4" t="s">
        <v>37</v>
      </c>
      <c r="F625" s="4" t="s">
        <v>50</v>
      </c>
      <c r="G625" s="4" t="s">
        <v>51</v>
      </c>
      <c r="H625" s="6" t="s">
        <v>26</v>
      </c>
      <c r="I625" s="7">
        <v>65.00000000000001</v>
      </c>
      <c r="J625" s="8">
        <v>400.0</v>
      </c>
      <c r="K625" s="9">
        <v>260000.00000000006</v>
      </c>
      <c r="L625" s="9">
        <v>91000.00000000001</v>
      </c>
      <c r="M625" s="10">
        <v>0.35</v>
      </c>
      <c r="N625" s="4" t="s">
        <v>19</v>
      </c>
      <c r="O625" s="4" t="s">
        <v>20</v>
      </c>
      <c r="P625" s="4" t="s">
        <v>21</v>
      </c>
    </row>
    <row r="626" ht="14.25" customHeight="1">
      <c r="B626" s="4" t="s">
        <v>36</v>
      </c>
      <c r="C626" s="4">
        <v>1128299.0</v>
      </c>
      <c r="D626" s="5">
        <v>43957.0</v>
      </c>
      <c r="E626" s="4" t="s">
        <v>37</v>
      </c>
      <c r="F626" s="4" t="s">
        <v>50</v>
      </c>
      <c r="G626" s="4" t="s">
        <v>51</v>
      </c>
      <c r="H626" s="6" t="s">
        <v>27</v>
      </c>
      <c r="I626" s="7">
        <v>75.00000000000001</v>
      </c>
      <c r="J626" s="8">
        <v>400.0</v>
      </c>
      <c r="K626" s="9">
        <v>300000.00000000006</v>
      </c>
      <c r="L626" s="9">
        <v>165000.0000000001</v>
      </c>
      <c r="M626" s="10">
        <v>0.5500000000000002</v>
      </c>
      <c r="N626" s="4" t="s">
        <v>19</v>
      </c>
      <c r="O626" s="4" t="s">
        <v>23</v>
      </c>
      <c r="P626" s="4" t="s">
        <v>21</v>
      </c>
    </row>
    <row r="627" ht="14.25" customHeight="1">
      <c r="B627" s="4" t="s">
        <v>36</v>
      </c>
      <c r="C627" s="4">
        <v>1128299.0</v>
      </c>
      <c r="D627" s="5">
        <v>43958.0</v>
      </c>
      <c r="E627" s="4" t="s">
        <v>37</v>
      </c>
      <c r="F627" s="4" t="s">
        <v>50</v>
      </c>
      <c r="G627" s="4" t="s">
        <v>51</v>
      </c>
      <c r="H627" s="6" t="s">
        <v>28</v>
      </c>
      <c r="I627" s="7">
        <v>70.0</v>
      </c>
      <c r="J627" s="8">
        <v>425.0</v>
      </c>
      <c r="K627" s="9">
        <v>297500.0</v>
      </c>
      <c r="L627" s="9">
        <v>59500.0</v>
      </c>
      <c r="M627" s="10">
        <v>0.2</v>
      </c>
      <c r="N627" s="4" t="s">
        <v>19</v>
      </c>
      <c r="O627" s="4" t="s">
        <v>23</v>
      </c>
      <c r="P627" s="4" t="s">
        <v>24</v>
      </c>
    </row>
    <row r="628" ht="14.25" customHeight="1">
      <c r="B628" s="4" t="s">
        <v>36</v>
      </c>
      <c r="C628" s="4">
        <v>1128299.0</v>
      </c>
      <c r="D628" s="5">
        <v>43959.0</v>
      </c>
      <c r="E628" s="4" t="s">
        <v>37</v>
      </c>
      <c r="F628" s="4" t="s">
        <v>50</v>
      </c>
      <c r="G628" s="4" t="s">
        <v>51</v>
      </c>
      <c r="H628" s="6" t="s">
        <v>18</v>
      </c>
      <c r="I628" s="7">
        <v>55.00000000000001</v>
      </c>
      <c r="J628" s="8">
        <v>525.0</v>
      </c>
      <c r="K628" s="9">
        <v>288750.00000000006</v>
      </c>
      <c r="L628" s="9">
        <v>115500.00000000003</v>
      </c>
      <c r="M628" s="10">
        <v>0.4</v>
      </c>
      <c r="N628" s="4" t="s">
        <v>19</v>
      </c>
      <c r="O628" s="4" t="s">
        <v>20</v>
      </c>
      <c r="P628" s="4" t="s">
        <v>21</v>
      </c>
    </row>
    <row r="629" ht="14.25" customHeight="1">
      <c r="B629" s="4" t="s">
        <v>36</v>
      </c>
      <c r="C629" s="4">
        <v>1128299.0</v>
      </c>
      <c r="D629" s="5">
        <v>43960.0</v>
      </c>
      <c r="E629" s="4" t="s">
        <v>37</v>
      </c>
      <c r="F629" s="4" t="s">
        <v>50</v>
      </c>
      <c r="G629" s="4" t="s">
        <v>51</v>
      </c>
      <c r="H629" s="6" t="s">
        <v>22</v>
      </c>
      <c r="I629" s="7">
        <v>60.00000000000001</v>
      </c>
      <c r="J629" s="8">
        <v>525.0</v>
      </c>
      <c r="K629" s="9">
        <v>315000.00000000006</v>
      </c>
      <c r="L629" s="9">
        <v>78750.00000000001</v>
      </c>
      <c r="M629" s="10">
        <v>0.25</v>
      </c>
      <c r="N629" s="4" t="s">
        <v>19</v>
      </c>
      <c r="O629" s="4" t="s">
        <v>23</v>
      </c>
      <c r="P629" s="4" t="s">
        <v>21</v>
      </c>
    </row>
    <row r="630" ht="14.25" customHeight="1">
      <c r="B630" s="4" t="s">
        <v>36</v>
      </c>
      <c r="C630" s="4">
        <v>1128299.0</v>
      </c>
      <c r="D630" s="5">
        <v>43961.0</v>
      </c>
      <c r="E630" s="4" t="s">
        <v>37</v>
      </c>
      <c r="F630" s="4" t="s">
        <v>50</v>
      </c>
      <c r="G630" s="4" t="s">
        <v>51</v>
      </c>
      <c r="H630" s="6" t="s">
        <v>25</v>
      </c>
      <c r="I630" s="7">
        <v>55.00000000000001</v>
      </c>
      <c r="J630" s="8">
        <v>350.0</v>
      </c>
      <c r="K630" s="9">
        <v>192500.00000000003</v>
      </c>
      <c r="L630" s="9">
        <v>77000.00000000001</v>
      </c>
      <c r="M630" s="10">
        <v>0.4</v>
      </c>
      <c r="N630" s="4" t="s">
        <v>19</v>
      </c>
      <c r="O630" s="4" t="s">
        <v>23</v>
      </c>
      <c r="P630" s="4" t="s">
        <v>21</v>
      </c>
    </row>
    <row r="631" ht="14.25" customHeight="1">
      <c r="B631" s="4" t="s">
        <v>36</v>
      </c>
      <c r="C631" s="4">
        <v>1128299.0</v>
      </c>
      <c r="D631" s="5">
        <v>43962.0</v>
      </c>
      <c r="E631" s="4" t="s">
        <v>37</v>
      </c>
      <c r="F631" s="4" t="s">
        <v>50</v>
      </c>
      <c r="G631" s="4" t="s">
        <v>51</v>
      </c>
      <c r="H631" s="6" t="s">
        <v>26</v>
      </c>
      <c r="I631" s="7">
        <v>55.00000000000001</v>
      </c>
      <c r="J631" s="8">
        <v>325.0</v>
      </c>
      <c r="K631" s="9">
        <v>178750.00000000003</v>
      </c>
      <c r="L631" s="9">
        <v>62562.50000000001</v>
      </c>
      <c r="M631" s="10">
        <v>0.35</v>
      </c>
      <c r="N631" s="4" t="s">
        <v>19</v>
      </c>
      <c r="O631" s="4" t="s">
        <v>20</v>
      </c>
      <c r="P631" s="4" t="s">
        <v>21</v>
      </c>
    </row>
    <row r="632" ht="14.25" customHeight="1">
      <c r="B632" s="4" t="s">
        <v>36</v>
      </c>
      <c r="C632" s="4">
        <v>1128299.0</v>
      </c>
      <c r="D632" s="5">
        <v>43963.0</v>
      </c>
      <c r="E632" s="4" t="s">
        <v>37</v>
      </c>
      <c r="F632" s="4" t="s">
        <v>50</v>
      </c>
      <c r="G632" s="4" t="s">
        <v>51</v>
      </c>
      <c r="H632" s="6" t="s">
        <v>27</v>
      </c>
      <c r="I632" s="7">
        <v>65.0</v>
      </c>
      <c r="J632" s="8">
        <v>300.0</v>
      </c>
      <c r="K632" s="9">
        <v>195000.0</v>
      </c>
      <c r="L632" s="9">
        <v>107250.00000000003</v>
      </c>
      <c r="M632" s="10">
        <v>0.5500000000000002</v>
      </c>
      <c r="N632" s="4" t="s">
        <v>19</v>
      </c>
      <c r="O632" s="4" t="s">
        <v>20</v>
      </c>
      <c r="P632" s="4" t="s">
        <v>21</v>
      </c>
    </row>
    <row r="633" ht="14.25" customHeight="1">
      <c r="B633" s="4" t="s">
        <v>36</v>
      </c>
      <c r="C633" s="4">
        <v>1128299.0</v>
      </c>
      <c r="D633" s="5">
        <v>43964.0</v>
      </c>
      <c r="E633" s="4" t="s">
        <v>37</v>
      </c>
      <c r="F633" s="4" t="s">
        <v>50</v>
      </c>
      <c r="G633" s="4" t="s">
        <v>51</v>
      </c>
      <c r="H633" s="6" t="s">
        <v>28</v>
      </c>
      <c r="I633" s="7">
        <v>70.0</v>
      </c>
      <c r="J633" s="8">
        <v>350.0</v>
      </c>
      <c r="K633" s="9">
        <v>245000.0</v>
      </c>
      <c r="L633" s="9">
        <v>49000.0</v>
      </c>
      <c r="M633" s="10">
        <v>0.2</v>
      </c>
      <c r="N633" s="4" t="s">
        <v>19</v>
      </c>
      <c r="O633" s="4" t="s">
        <v>23</v>
      </c>
      <c r="P633" s="4" t="s">
        <v>21</v>
      </c>
    </row>
    <row r="634" ht="14.25" customHeight="1">
      <c r="B634" s="4" t="s">
        <v>36</v>
      </c>
      <c r="C634" s="4">
        <v>1128299.0</v>
      </c>
      <c r="D634" s="5">
        <v>43965.0</v>
      </c>
      <c r="E634" s="4" t="s">
        <v>37</v>
      </c>
      <c r="F634" s="4" t="s">
        <v>50</v>
      </c>
      <c r="G634" s="4" t="s">
        <v>51</v>
      </c>
      <c r="H634" s="6" t="s">
        <v>18</v>
      </c>
      <c r="I634" s="7">
        <v>55.00000000000001</v>
      </c>
      <c r="J634" s="8">
        <v>575.0</v>
      </c>
      <c r="K634" s="9">
        <v>316250.00000000006</v>
      </c>
      <c r="L634" s="9">
        <v>126500.00000000003</v>
      </c>
      <c r="M634" s="10">
        <v>0.4</v>
      </c>
      <c r="N634" s="4" t="s">
        <v>19</v>
      </c>
      <c r="O634" s="4" t="s">
        <v>23</v>
      </c>
      <c r="P634" s="4" t="s">
        <v>24</v>
      </c>
    </row>
    <row r="635" ht="14.25" customHeight="1">
      <c r="B635" s="4" t="s">
        <v>36</v>
      </c>
      <c r="C635" s="4">
        <v>1128299.0</v>
      </c>
      <c r="D635" s="5">
        <v>43966.0</v>
      </c>
      <c r="E635" s="4" t="s">
        <v>37</v>
      </c>
      <c r="F635" s="4" t="s">
        <v>50</v>
      </c>
      <c r="G635" s="4" t="s">
        <v>51</v>
      </c>
      <c r="H635" s="6" t="s">
        <v>22</v>
      </c>
      <c r="I635" s="7">
        <v>60.00000000000001</v>
      </c>
      <c r="J635" s="8">
        <v>575.0</v>
      </c>
      <c r="K635" s="9">
        <v>345000.00000000006</v>
      </c>
      <c r="L635" s="9">
        <v>86250.00000000001</v>
      </c>
      <c r="M635" s="10">
        <v>0.25</v>
      </c>
      <c r="N635" s="4" t="s">
        <v>19</v>
      </c>
      <c r="O635" s="4" t="s">
        <v>23</v>
      </c>
      <c r="P635" s="4" t="s">
        <v>21</v>
      </c>
    </row>
    <row r="636" ht="14.25" customHeight="1">
      <c r="B636" s="4" t="s">
        <v>36</v>
      </c>
      <c r="C636" s="4">
        <v>1128299.0</v>
      </c>
      <c r="D636" s="5">
        <v>43967.0</v>
      </c>
      <c r="E636" s="4" t="s">
        <v>37</v>
      </c>
      <c r="F636" s="4" t="s">
        <v>50</v>
      </c>
      <c r="G636" s="4" t="s">
        <v>51</v>
      </c>
      <c r="H636" s="6" t="s">
        <v>25</v>
      </c>
      <c r="I636" s="7">
        <v>55.00000000000001</v>
      </c>
      <c r="J636" s="8">
        <v>425.0</v>
      </c>
      <c r="K636" s="9">
        <v>233750.00000000003</v>
      </c>
      <c r="L636" s="9">
        <v>93500.00000000001</v>
      </c>
      <c r="M636" s="10">
        <v>0.4</v>
      </c>
      <c r="N636" s="4" t="s">
        <v>19</v>
      </c>
      <c r="O636" s="4" t="s">
        <v>20</v>
      </c>
      <c r="P636" s="4" t="s">
        <v>21</v>
      </c>
    </row>
    <row r="637" ht="14.25" customHeight="1">
      <c r="B637" s="4" t="s">
        <v>36</v>
      </c>
      <c r="C637" s="4">
        <v>1128299.0</v>
      </c>
      <c r="D637" s="5">
        <v>43968.0</v>
      </c>
      <c r="E637" s="4" t="s">
        <v>37</v>
      </c>
      <c r="F637" s="4" t="s">
        <v>50</v>
      </c>
      <c r="G637" s="4" t="s">
        <v>51</v>
      </c>
      <c r="H637" s="6" t="s">
        <v>26</v>
      </c>
      <c r="I637" s="7">
        <v>65.00000000000001</v>
      </c>
      <c r="J637" s="8">
        <v>400.0</v>
      </c>
      <c r="K637" s="9">
        <v>260000.00000000006</v>
      </c>
      <c r="L637" s="9">
        <v>91000.00000000001</v>
      </c>
      <c r="M637" s="10">
        <v>0.35</v>
      </c>
      <c r="N637" s="4" t="s">
        <v>19</v>
      </c>
      <c r="O637" s="4" t="s">
        <v>29</v>
      </c>
      <c r="P637" s="4" t="s">
        <v>24</v>
      </c>
    </row>
    <row r="638" ht="14.25" customHeight="1">
      <c r="B638" s="4" t="s">
        <v>36</v>
      </c>
      <c r="C638" s="4">
        <v>1128299.0</v>
      </c>
      <c r="D638" s="5">
        <v>43969.0</v>
      </c>
      <c r="E638" s="4" t="s">
        <v>37</v>
      </c>
      <c r="F638" s="4" t="s">
        <v>50</v>
      </c>
      <c r="G638" s="4" t="s">
        <v>51</v>
      </c>
      <c r="H638" s="6" t="s">
        <v>27</v>
      </c>
      <c r="I638" s="7">
        <v>75.00000000000001</v>
      </c>
      <c r="J638" s="8">
        <v>375.0</v>
      </c>
      <c r="K638" s="9">
        <v>281250.00000000006</v>
      </c>
      <c r="L638" s="9">
        <v>154687.5000000001</v>
      </c>
      <c r="M638" s="10">
        <v>0.5500000000000002</v>
      </c>
      <c r="N638" s="4" t="s">
        <v>19</v>
      </c>
      <c r="O638" s="4" t="s">
        <v>20</v>
      </c>
      <c r="P638" s="4" t="s">
        <v>24</v>
      </c>
    </row>
    <row r="639" ht="14.25" customHeight="1">
      <c r="B639" s="4" t="s">
        <v>36</v>
      </c>
      <c r="C639" s="4">
        <v>1128299.0</v>
      </c>
      <c r="D639" s="5">
        <v>43970.0</v>
      </c>
      <c r="E639" s="4" t="s">
        <v>37</v>
      </c>
      <c r="F639" s="4" t="s">
        <v>50</v>
      </c>
      <c r="G639" s="4" t="s">
        <v>51</v>
      </c>
      <c r="H639" s="6" t="s">
        <v>28</v>
      </c>
      <c r="I639" s="7">
        <v>80.00000000000001</v>
      </c>
      <c r="J639" s="8">
        <v>500.0</v>
      </c>
      <c r="K639" s="9">
        <v>400000.00000000006</v>
      </c>
      <c r="L639" s="9">
        <v>80000.00000000001</v>
      </c>
      <c r="M639" s="10">
        <v>0.2</v>
      </c>
      <c r="N639" s="4" t="s">
        <v>19</v>
      </c>
      <c r="O639" s="4" t="s">
        <v>20</v>
      </c>
      <c r="P639" s="4" t="s">
        <v>21</v>
      </c>
    </row>
    <row r="640" ht="14.25" customHeight="1">
      <c r="B640" s="4" t="s">
        <v>36</v>
      </c>
      <c r="C640" s="4">
        <v>1128299.0</v>
      </c>
      <c r="D640" s="5">
        <v>43971.0</v>
      </c>
      <c r="E640" s="4" t="s">
        <v>37</v>
      </c>
      <c r="F640" s="4" t="s">
        <v>50</v>
      </c>
      <c r="G640" s="4" t="s">
        <v>51</v>
      </c>
      <c r="H640" s="6" t="s">
        <v>18</v>
      </c>
      <c r="I640" s="7">
        <v>65.00000000000001</v>
      </c>
      <c r="J640" s="8">
        <v>700.0</v>
      </c>
      <c r="K640" s="9">
        <v>455000.0000000001</v>
      </c>
      <c r="L640" s="9">
        <v>182000.00000000006</v>
      </c>
      <c r="M640" s="10">
        <v>0.4</v>
      </c>
      <c r="N640" s="4" t="s">
        <v>19</v>
      </c>
      <c r="O640" s="4" t="s">
        <v>23</v>
      </c>
      <c r="P640" s="4" t="s">
        <v>21</v>
      </c>
    </row>
    <row r="641" ht="14.25" customHeight="1">
      <c r="B641" s="4" t="s">
        <v>36</v>
      </c>
      <c r="C641" s="4">
        <v>1128299.0</v>
      </c>
      <c r="D641" s="5">
        <v>43972.0</v>
      </c>
      <c r="E641" s="4" t="s">
        <v>37</v>
      </c>
      <c r="F641" s="4" t="s">
        <v>50</v>
      </c>
      <c r="G641" s="4" t="s">
        <v>51</v>
      </c>
      <c r="H641" s="6" t="s">
        <v>22</v>
      </c>
      <c r="I641" s="7">
        <v>70.00000000000001</v>
      </c>
      <c r="J641" s="8">
        <v>700.0</v>
      </c>
      <c r="K641" s="9">
        <v>490000.0000000001</v>
      </c>
      <c r="L641" s="9">
        <v>122500.00000000003</v>
      </c>
      <c r="M641" s="10">
        <v>0.25</v>
      </c>
      <c r="N641" s="4" t="s">
        <v>19</v>
      </c>
      <c r="O641" s="4" t="s">
        <v>20</v>
      </c>
      <c r="P641" s="4" t="s">
        <v>24</v>
      </c>
    </row>
    <row r="642" ht="14.25" customHeight="1">
      <c r="B642" s="4" t="s">
        <v>36</v>
      </c>
      <c r="C642" s="4">
        <v>1128299.0</v>
      </c>
      <c r="D642" s="5">
        <v>43973.0</v>
      </c>
      <c r="E642" s="4" t="s">
        <v>37</v>
      </c>
      <c r="F642" s="4" t="s">
        <v>50</v>
      </c>
      <c r="G642" s="4" t="s">
        <v>51</v>
      </c>
      <c r="H642" s="6" t="s">
        <v>25</v>
      </c>
      <c r="I642" s="7">
        <v>65.00000000000001</v>
      </c>
      <c r="J642" s="8">
        <v>500.0</v>
      </c>
      <c r="K642" s="9">
        <v>325000.00000000006</v>
      </c>
      <c r="L642" s="9">
        <v>130000.00000000003</v>
      </c>
      <c r="M642" s="10">
        <v>0.4</v>
      </c>
      <c r="N642" s="4" t="s">
        <v>19</v>
      </c>
      <c r="O642" s="4" t="s">
        <v>20</v>
      </c>
      <c r="P642" s="4" t="s">
        <v>24</v>
      </c>
    </row>
    <row r="643" ht="14.25" customHeight="1">
      <c r="B643" s="4" t="s">
        <v>36</v>
      </c>
      <c r="C643" s="4">
        <v>1128299.0</v>
      </c>
      <c r="D643" s="5">
        <v>43974.0</v>
      </c>
      <c r="E643" s="4" t="s">
        <v>37</v>
      </c>
      <c r="F643" s="4" t="s">
        <v>50</v>
      </c>
      <c r="G643" s="4" t="s">
        <v>51</v>
      </c>
      <c r="H643" s="6" t="s">
        <v>26</v>
      </c>
      <c r="I643" s="7">
        <v>65.00000000000001</v>
      </c>
      <c r="J643" s="8">
        <v>500.0</v>
      </c>
      <c r="K643" s="9">
        <v>325000.00000000006</v>
      </c>
      <c r="L643" s="9">
        <v>113750.00000000001</v>
      </c>
      <c r="M643" s="10">
        <v>0.35</v>
      </c>
      <c r="N643" s="4" t="s">
        <v>19</v>
      </c>
      <c r="O643" s="4" t="s">
        <v>23</v>
      </c>
      <c r="P643" s="4" t="s">
        <v>21</v>
      </c>
    </row>
    <row r="644" ht="14.25" customHeight="1">
      <c r="B644" s="4" t="s">
        <v>36</v>
      </c>
      <c r="C644" s="4">
        <v>1128299.0</v>
      </c>
      <c r="D644" s="5">
        <v>43975.0</v>
      </c>
      <c r="E644" s="4" t="s">
        <v>37</v>
      </c>
      <c r="F644" s="4" t="s">
        <v>50</v>
      </c>
      <c r="G644" s="4" t="s">
        <v>51</v>
      </c>
      <c r="H644" s="6" t="s">
        <v>27</v>
      </c>
      <c r="I644" s="7">
        <v>75.00000000000001</v>
      </c>
      <c r="J644" s="8">
        <v>425.0</v>
      </c>
      <c r="K644" s="9">
        <v>318750.00000000006</v>
      </c>
      <c r="L644" s="9">
        <v>175312.5000000001</v>
      </c>
      <c r="M644" s="10">
        <v>0.5500000000000002</v>
      </c>
      <c r="N644" s="4" t="s">
        <v>19</v>
      </c>
      <c r="O644" s="4" t="s">
        <v>23</v>
      </c>
      <c r="P644" s="4" t="s">
        <v>21</v>
      </c>
    </row>
    <row r="645" ht="14.25" customHeight="1">
      <c r="B645" s="4" t="s">
        <v>36</v>
      </c>
      <c r="C645" s="4">
        <v>1128299.0</v>
      </c>
      <c r="D645" s="5">
        <v>43976.0</v>
      </c>
      <c r="E645" s="4" t="s">
        <v>37</v>
      </c>
      <c r="F645" s="4" t="s">
        <v>50</v>
      </c>
      <c r="G645" s="4" t="s">
        <v>51</v>
      </c>
      <c r="H645" s="6" t="s">
        <v>28</v>
      </c>
      <c r="I645" s="7">
        <v>80.00000000000001</v>
      </c>
      <c r="J645" s="8">
        <v>525.0</v>
      </c>
      <c r="K645" s="9">
        <v>420000.00000000006</v>
      </c>
      <c r="L645" s="9">
        <v>84000.00000000001</v>
      </c>
      <c r="M645" s="10">
        <v>0.2</v>
      </c>
      <c r="N645" s="4" t="s">
        <v>19</v>
      </c>
      <c r="O645" s="4" t="s">
        <v>20</v>
      </c>
      <c r="P645" s="4" t="s">
        <v>21</v>
      </c>
    </row>
    <row r="646" ht="14.25" customHeight="1">
      <c r="B646" s="4" t="s">
        <v>36</v>
      </c>
      <c r="C646" s="4">
        <v>1128299.0</v>
      </c>
      <c r="D646" s="5">
        <v>43977.0</v>
      </c>
      <c r="E646" s="4" t="s">
        <v>37</v>
      </c>
      <c r="F646" s="4" t="s">
        <v>50</v>
      </c>
      <c r="G646" s="4" t="s">
        <v>51</v>
      </c>
      <c r="H646" s="6" t="s">
        <v>18</v>
      </c>
      <c r="I646" s="7">
        <v>40.0</v>
      </c>
      <c r="J646" s="8">
        <v>450.0</v>
      </c>
      <c r="K646" s="9">
        <v>180000.0</v>
      </c>
      <c r="L646" s="9">
        <v>54000.0</v>
      </c>
      <c r="M646" s="10">
        <v>0.3</v>
      </c>
      <c r="N646" s="4" t="s">
        <v>19</v>
      </c>
      <c r="O646" s="4" t="s">
        <v>23</v>
      </c>
      <c r="P646" s="4" t="s">
        <v>24</v>
      </c>
    </row>
    <row r="647" ht="14.25" customHeight="1">
      <c r="B647" s="4" t="s">
        <v>36</v>
      </c>
      <c r="C647" s="4">
        <v>1128299.0</v>
      </c>
      <c r="D647" s="5">
        <v>43978.0</v>
      </c>
      <c r="E647" s="4" t="s">
        <v>37</v>
      </c>
      <c r="F647" s="4" t="s">
        <v>50</v>
      </c>
      <c r="G647" s="4" t="s">
        <v>51</v>
      </c>
      <c r="H647" s="6" t="s">
        <v>22</v>
      </c>
      <c r="I647" s="7">
        <v>50.0</v>
      </c>
      <c r="J647" s="8">
        <v>450.0</v>
      </c>
      <c r="K647" s="9">
        <v>225000.0</v>
      </c>
      <c r="L647" s="9">
        <v>56250.0</v>
      </c>
      <c r="M647" s="10">
        <v>0.25</v>
      </c>
      <c r="N647" s="4" t="s">
        <v>19</v>
      </c>
      <c r="O647" s="4" t="s">
        <v>20</v>
      </c>
      <c r="P647" s="4" t="s">
        <v>21</v>
      </c>
    </row>
    <row r="648" ht="14.25" customHeight="1">
      <c r="B648" s="4" t="s">
        <v>36</v>
      </c>
      <c r="C648" s="4">
        <v>1128299.0</v>
      </c>
      <c r="D648" s="5">
        <v>43979.0</v>
      </c>
      <c r="E648" s="4" t="s">
        <v>37</v>
      </c>
      <c r="F648" s="4" t="s">
        <v>50</v>
      </c>
      <c r="G648" s="4" t="s">
        <v>51</v>
      </c>
      <c r="H648" s="6" t="s">
        <v>25</v>
      </c>
      <c r="I648" s="7">
        <v>50.0</v>
      </c>
      <c r="J648" s="8">
        <v>450.0</v>
      </c>
      <c r="K648" s="9">
        <v>225000.0</v>
      </c>
      <c r="L648" s="9">
        <v>56250.0</v>
      </c>
      <c r="M648" s="10">
        <v>0.25</v>
      </c>
      <c r="N648" s="4" t="s">
        <v>19</v>
      </c>
      <c r="O648" s="4" t="s">
        <v>20</v>
      </c>
      <c r="P648" s="4" t="s">
        <v>24</v>
      </c>
    </row>
    <row r="649" ht="14.25" customHeight="1">
      <c r="B649" s="4" t="s">
        <v>36</v>
      </c>
      <c r="C649" s="4">
        <v>1128299.0</v>
      </c>
      <c r="D649" s="5">
        <v>43980.0</v>
      </c>
      <c r="E649" s="4" t="s">
        <v>37</v>
      </c>
      <c r="F649" s="4" t="s">
        <v>50</v>
      </c>
      <c r="G649" s="4" t="s">
        <v>51</v>
      </c>
      <c r="H649" s="6" t="s">
        <v>26</v>
      </c>
      <c r="I649" s="7">
        <v>50.0</v>
      </c>
      <c r="J649" s="8">
        <v>300.0</v>
      </c>
      <c r="K649" s="9">
        <v>150000.0</v>
      </c>
      <c r="L649" s="9">
        <v>45000.0</v>
      </c>
      <c r="M649" s="10">
        <v>0.3</v>
      </c>
      <c r="N649" s="4" t="s">
        <v>19</v>
      </c>
      <c r="O649" s="4" t="s">
        <v>23</v>
      </c>
      <c r="P649" s="4" t="s">
        <v>24</v>
      </c>
    </row>
    <row r="650" ht="14.25" customHeight="1">
      <c r="B650" s="4" t="s">
        <v>36</v>
      </c>
      <c r="C650" s="4">
        <v>1128299.0</v>
      </c>
      <c r="D650" s="5">
        <v>43981.0</v>
      </c>
      <c r="E650" s="4" t="s">
        <v>37</v>
      </c>
      <c r="F650" s="4" t="s">
        <v>52</v>
      </c>
      <c r="G650" s="4" t="s">
        <v>53</v>
      </c>
      <c r="H650" s="6" t="s">
        <v>27</v>
      </c>
      <c r="I650" s="7">
        <v>55.00000000000001</v>
      </c>
      <c r="J650" s="8">
        <v>250.0</v>
      </c>
      <c r="K650" s="9">
        <v>137500.00000000003</v>
      </c>
      <c r="L650" s="9">
        <v>34375.00000000001</v>
      </c>
      <c r="M650" s="10">
        <v>0.25</v>
      </c>
      <c r="N650" s="4" t="s">
        <v>19</v>
      </c>
      <c r="O650" s="4" t="s">
        <v>23</v>
      </c>
      <c r="P650" s="4" t="s">
        <v>24</v>
      </c>
    </row>
    <row r="651" ht="14.25" customHeight="1">
      <c r="B651" s="4" t="s">
        <v>36</v>
      </c>
      <c r="C651" s="4">
        <v>1128299.0</v>
      </c>
      <c r="D651" s="5">
        <v>43982.0</v>
      </c>
      <c r="E651" s="4" t="s">
        <v>37</v>
      </c>
      <c r="F651" s="4" t="s">
        <v>52</v>
      </c>
      <c r="G651" s="4" t="s">
        <v>53</v>
      </c>
      <c r="H651" s="6" t="s">
        <v>28</v>
      </c>
      <c r="I651" s="7">
        <v>50.0</v>
      </c>
      <c r="J651" s="8">
        <v>500.0</v>
      </c>
      <c r="K651" s="9">
        <v>250000.0</v>
      </c>
      <c r="L651" s="9">
        <v>50000.0</v>
      </c>
      <c r="M651" s="10">
        <v>0.2</v>
      </c>
      <c r="N651" s="4" t="s">
        <v>19</v>
      </c>
      <c r="O651" s="4" t="s">
        <v>23</v>
      </c>
      <c r="P651" s="4" t="s">
        <v>24</v>
      </c>
    </row>
    <row r="652" ht="14.25" customHeight="1">
      <c r="B652" s="4" t="s">
        <v>36</v>
      </c>
      <c r="C652" s="4">
        <v>1128299.0</v>
      </c>
      <c r="D652" s="5">
        <v>43983.0</v>
      </c>
      <c r="E652" s="4" t="s">
        <v>37</v>
      </c>
      <c r="F652" s="4" t="s">
        <v>52</v>
      </c>
      <c r="G652" s="4" t="s">
        <v>53</v>
      </c>
      <c r="H652" s="6" t="s">
        <v>18</v>
      </c>
      <c r="I652" s="7">
        <v>40.0</v>
      </c>
      <c r="J652" s="8">
        <v>550.0</v>
      </c>
      <c r="K652" s="9">
        <v>220000.0</v>
      </c>
      <c r="L652" s="9">
        <v>66000.0</v>
      </c>
      <c r="M652" s="10">
        <v>0.3</v>
      </c>
      <c r="N652" s="4" t="s">
        <v>19</v>
      </c>
      <c r="O652" s="4" t="s">
        <v>20</v>
      </c>
      <c r="P652" s="4" t="s">
        <v>21</v>
      </c>
    </row>
    <row r="653" ht="14.25" customHeight="1">
      <c r="B653" s="4" t="s">
        <v>36</v>
      </c>
      <c r="C653" s="4">
        <v>1128299.0</v>
      </c>
      <c r="D653" s="5">
        <v>43984.0</v>
      </c>
      <c r="E653" s="4" t="s">
        <v>37</v>
      </c>
      <c r="F653" s="4" t="s">
        <v>52</v>
      </c>
      <c r="G653" s="4" t="s">
        <v>53</v>
      </c>
      <c r="H653" s="6" t="s">
        <v>22</v>
      </c>
      <c r="I653" s="7">
        <v>50.0</v>
      </c>
      <c r="J653" s="8">
        <v>450.0</v>
      </c>
      <c r="K653" s="9">
        <v>225000.0</v>
      </c>
      <c r="L653" s="9">
        <v>56250.0</v>
      </c>
      <c r="M653" s="10">
        <v>0.25</v>
      </c>
      <c r="N653" s="4" t="s">
        <v>19</v>
      </c>
      <c r="O653" s="4" t="s">
        <v>23</v>
      </c>
      <c r="P653" s="4" t="s">
        <v>24</v>
      </c>
    </row>
    <row r="654" ht="14.25" customHeight="1">
      <c r="B654" s="4" t="s">
        <v>36</v>
      </c>
      <c r="C654" s="4">
        <v>1128299.0</v>
      </c>
      <c r="D654" s="5">
        <v>43985.0</v>
      </c>
      <c r="E654" s="4" t="s">
        <v>37</v>
      </c>
      <c r="F654" s="4" t="s">
        <v>52</v>
      </c>
      <c r="G654" s="4" t="s">
        <v>53</v>
      </c>
      <c r="H654" s="6" t="s">
        <v>25</v>
      </c>
      <c r="I654" s="7">
        <v>50.0</v>
      </c>
      <c r="J654" s="8">
        <v>450.0</v>
      </c>
      <c r="K654" s="9">
        <v>225000.0</v>
      </c>
      <c r="L654" s="9">
        <v>56250.0</v>
      </c>
      <c r="M654" s="10">
        <v>0.25</v>
      </c>
      <c r="N654" s="4" t="s">
        <v>19</v>
      </c>
      <c r="O654" s="4" t="s">
        <v>23</v>
      </c>
      <c r="P654" s="4" t="s">
        <v>21</v>
      </c>
    </row>
    <row r="655" ht="14.25" customHeight="1">
      <c r="B655" s="4" t="s">
        <v>36</v>
      </c>
      <c r="C655" s="4">
        <v>1128299.0</v>
      </c>
      <c r="D655" s="5">
        <v>43986.0</v>
      </c>
      <c r="E655" s="4" t="s">
        <v>37</v>
      </c>
      <c r="F655" s="4" t="s">
        <v>52</v>
      </c>
      <c r="G655" s="4" t="s">
        <v>53</v>
      </c>
      <c r="H655" s="6" t="s">
        <v>26</v>
      </c>
      <c r="I655" s="7">
        <v>50.0</v>
      </c>
      <c r="J655" s="8">
        <v>300.0</v>
      </c>
      <c r="K655" s="9">
        <v>150000.0</v>
      </c>
      <c r="L655" s="9">
        <v>45000.0</v>
      </c>
      <c r="M655" s="10">
        <v>0.3</v>
      </c>
      <c r="N655" s="4" t="s">
        <v>19</v>
      </c>
      <c r="O655" s="4" t="s">
        <v>20</v>
      </c>
      <c r="P655" s="4" t="s">
        <v>24</v>
      </c>
    </row>
    <row r="656" ht="14.25" customHeight="1">
      <c r="B656" s="4" t="s">
        <v>36</v>
      </c>
      <c r="C656" s="4">
        <v>1128299.0</v>
      </c>
      <c r="D656" s="5">
        <v>43987.0</v>
      </c>
      <c r="E656" s="4" t="s">
        <v>37</v>
      </c>
      <c r="F656" s="4" t="s">
        <v>52</v>
      </c>
      <c r="G656" s="4" t="s">
        <v>53</v>
      </c>
      <c r="H656" s="6" t="s">
        <v>27</v>
      </c>
      <c r="I656" s="7">
        <v>55.00000000000001</v>
      </c>
      <c r="J656" s="8">
        <v>225.0</v>
      </c>
      <c r="K656" s="9">
        <v>123750.00000000001</v>
      </c>
      <c r="L656" s="9">
        <v>30937.500000000004</v>
      </c>
      <c r="M656" s="10">
        <v>0.25</v>
      </c>
      <c r="N656" s="4" t="s">
        <v>19</v>
      </c>
      <c r="O656" s="4" t="s">
        <v>23</v>
      </c>
      <c r="P656" s="4" t="s">
        <v>24</v>
      </c>
    </row>
    <row r="657" ht="14.25" customHeight="1">
      <c r="B657" s="4" t="s">
        <v>36</v>
      </c>
      <c r="C657" s="4">
        <v>1128299.0</v>
      </c>
      <c r="D657" s="5">
        <v>43988.0</v>
      </c>
      <c r="E657" s="4" t="s">
        <v>37</v>
      </c>
      <c r="F657" s="4" t="s">
        <v>52</v>
      </c>
      <c r="G657" s="4" t="s">
        <v>53</v>
      </c>
      <c r="H657" s="6" t="s">
        <v>28</v>
      </c>
      <c r="I657" s="7">
        <v>50.0</v>
      </c>
      <c r="J657" s="8">
        <v>425.0</v>
      </c>
      <c r="K657" s="9">
        <v>212500.0</v>
      </c>
      <c r="L657" s="9">
        <v>42500.0</v>
      </c>
      <c r="M657" s="10">
        <v>0.2</v>
      </c>
      <c r="N657" s="4" t="s">
        <v>19</v>
      </c>
      <c r="O657" s="4" t="s">
        <v>29</v>
      </c>
      <c r="P657" s="4" t="s">
        <v>21</v>
      </c>
    </row>
    <row r="658" ht="14.25" customHeight="1">
      <c r="B658" s="4" t="s">
        <v>36</v>
      </c>
      <c r="C658" s="4">
        <v>1128299.0</v>
      </c>
      <c r="D658" s="5">
        <v>43989.0</v>
      </c>
      <c r="E658" s="4" t="s">
        <v>37</v>
      </c>
      <c r="F658" s="4" t="s">
        <v>52</v>
      </c>
      <c r="G658" s="4" t="s">
        <v>53</v>
      </c>
      <c r="H658" s="6" t="s">
        <v>18</v>
      </c>
      <c r="I658" s="7">
        <v>50.0</v>
      </c>
      <c r="J658" s="8">
        <v>575.0</v>
      </c>
      <c r="K658" s="9">
        <v>287500.0</v>
      </c>
      <c r="L658" s="9">
        <v>86250.0</v>
      </c>
      <c r="M658" s="10">
        <v>0.3</v>
      </c>
      <c r="N658" s="4" t="s">
        <v>19</v>
      </c>
      <c r="O658" s="4" t="s">
        <v>20</v>
      </c>
      <c r="P658" s="4" t="s">
        <v>21</v>
      </c>
    </row>
    <row r="659" ht="14.25" customHeight="1">
      <c r="B659" s="4" t="s">
        <v>36</v>
      </c>
      <c r="C659" s="4">
        <v>1128299.0</v>
      </c>
      <c r="D659" s="5">
        <v>43990.0</v>
      </c>
      <c r="E659" s="4" t="s">
        <v>37</v>
      </c>
      <c r="F659" s="4" t="s">
        <v>52</v>
      </c>
      <c r="G659" s="4" t="s">
        <v>53</v>
      </c>
      <c r="H659" s="6" t="s">
        <v>22</v>
      </c>
      <c r="I659" s="7">
        <v>60.0</v>
      </c>
      <c r="J659" s="8">
        <v>425.0</v>
      </c>
      <c r="K659" s="9">
        <v>255000.0</v>
      </c>
      <c r="L659" s="9">
        <v>63750.0</v>
      </c>
      <c r="M659" s="10">
        <v>0.25</v>
      </c>
      <c r="N659" s="4" t="s">
        <v>19</v>
      </c>
      <c r="O659" s="4" t="s">
        <v>23</v>
      </c>
      <c r="P659" s="4" t="s">
        <v>24</v>
      </c>
    </row>
    <row r="660" ht="14.25" customHeight="1">
      <c r="B660" s="4" t="s">
        <v>36</v>
      </c>
      <c r="C660" s="4">
        <v>1128299.0</v>
      </c>
      <c r="D660" s="5">
        <v>43991.0</v>
      </c>
      <c r="E660" s="4" t="s">
        <v>37</v>
      </c>
      <c r="F660" s="4" t="s">
        <v>52</v>
      </c>
      <c r="G660" s="4" t="s">
        <v>53</v>
      </c>
      <c r="H660" s="6" t="s">
        <v>25</v>
      </c>
      <c r="I660" s="7">
        <v>64.99999999999999</v>
      </c>
      <c r="J660" s="8">
        <v>425.0</v>
      </c>
      <c r="K660" s="9">
        <v>276249.99999999994</v>
      </c>
      <c r="L660" s="9">
        <v>69062.49999999999</v>
      </c>
      <c r="M660" s="10">
        <v>0.25</v>
      </c>
      <c r="N660" s="4" t="s">
        <v>19</v>
      </c>
      <c r="O660" s="4" t="s">
        <v>29</v>
      </c>
      <c r="P660" s="4" t="s">
        <v>21</v>
      </c>
    </row>
    <row r="661" ht="14.25" customHeight="1">
      <c r="B661" s="4" t="s">
        <v>36</v>
      </c>
      <c r="C661" s="4">
        <v>1128299.0</v>
      </c>
      <c r="D661" s="5">
        <v>43992.0</v>
      </c>
      <c r="E661" s="4" t="s">
        <v>37</v>
      </c>
      <c r="F661" s="4" t="s">
        <v>52</v>
      </c>
      <c r="G661" s="4" t="s">
        <v>53</v>
      </c>
      <c r="H661" s="6" t="s">
        <v>26</v>
      </c>
      <c r="I661" s="7">
        <v>64.99999999999999</v>
      </c>
      <c r="J661" s="8">
        <v>325.0</v>
      </c>
      <c r="K661" s="9">
        <v>211249.99999999994</v>
      </c>
      <c r="L661" s="9">
        <v>63374.99999999998</v>
      </c>
      <c r="M661" s="10">
        <v>0.3</v>
      </c>
      <c r="N661" s="4" t="s">
        <v>19</v>
      </c>
      <c r="O661" s="4" t="s">
        <v>29</v>
      </c>
      <c r="P661" s="4" t="s">
        <v>24</v>
      </c>
    </row>
    <row r="662" ht="14.25" customHeight="1">
      <c r="B662" s="4" t="s">
        <v>36</v>
      </c>
      <c r="C662" s="4">
        <v>1128299.0</v>
      </c>
      <c r="D662" s="5">
        <v>43993.0</v>
      </c>
      <c r="E662" s="4" t="s">
        <v>37</v>
      </c>
      <c r="F662" s="4" t="s">
        <v>52</v>
      </c>
      <c r="G662" s="4" t="s">
        <v>53</v>
      </c>
      <c r="H662" s="6" t="s">
        <v>27</v>
      </c>
      <c r="I662" s="7">
        <v>70.0</v>
      </c>
      <c r="J662" s="8">
        <v>175.0</v>
      </c>
      <c r="K662" s="9">
        <v>122500.0</v>
      </c>
      <c r="L662" s="9">
        <v>30625.0</v>
      </c>
      <c r="M662" s="10">
        <v>0.25</v>
      </c>
      <c r="N662" s="4" t="s">
        <v>19</v>
      </c>
      <c r="O662" s="4" t="s">
        <v>23</v>
      </c>
      <c r="P662" s="4" t="s">
        <v>21</v>
      </c>
    </row>
    <row r="663" ht="14.25" customHeight="1">
      <c r="B663" s="4" t="s">
        <v>36</v>
      </c>
      <c r="C663" s="4">
        <v>1128299.0</v>
      </c>
      <c r="D663" s="5">
        <v>43994.0</v>
      </c>
      <c r="E663" s="4" t="s">
        <v>37</v>
      </c>
      <c r="F663" s="4" t="s">
        <v>52</v>
      </c>
      <c r="G663" s="4" t="s">
        <v>53</v>
      </c>
      <c r="H663" s="6" t="s">
        <v>28</v>
      </c>
      <c r="I663" s="7">
        <v>64.99999999999999</v>
      </c>
      <c r="J663" s="8">
        <v>375.0</v>
      </c>
      <c r="K663" s="9">
        <v>243749.99999999994</v>
      </c>
      <c r="L663" s="9">
        <v>48749.99999999999</v>
      </c>
      <c r="M663" s="10">
        <v>0.2</v>
      </c>
      <c r="N663" s="4" t="s">
        <v>19</v>
      </c>
      <c r="O663" s="4" t="s">
        <v>29</v>
      </c>
      <c r="P663" s="4" t="s">
        <v>21</v>
      </c>
    </row>
    <row r="664" ht="14.25" customHeight="1">
      <c r="B664" s="4" t="s">
        <v>36</v>
      </c>
      <c r="C664" s="4">
        <v>1128299.0</v>
      </c>
      <c r="D664" s="5">
        <v>43995.0</v>
      </c>
      <c r="E664" s="4" t="s">
        <v>37</v>
      </c>
      <c r="F664" s="4" t="s">
        <v>52</v>
      </c>
      <c r="G664" s="4" t="s">
        <v>53</v>
      </c>
      <c r="H664" s="6" t="s">
        <v>18</v>
      </c>
      <c r="I664" s="7">
        <v>70.0</v>
      </c>
      <c r="J664" s="8">
        <v>550.0</v>
      </c>
      <c r="K664" s="9">
        <v>385000.0</v>
      </c>
      <c r="L664" s="9">
        <v>115500.0</v>
      </c>
      <c r="M664" s="10">
        <v>0.3</v>
      </c>
      <c r="N664" s="4" t="s">
        <v>19</v>
      </c>
      <c r="O664" s="4" t="s">
        <v>20</v>
      </c>
      <c r="P664" s="4" t="s">
        <v>21</v>
      </c>
    </row>
    <row r="665" ht="14.25" customHeight="1">
      <c r="B665" s="4" t="s">
        <v>36</v>
      </c>
      <c r="C665" s="4">
        <v>1128299.0</v>
      </c>
      <c r="D665" s="5">
        <v>43996.0</v>
      </c>
      <c r="E665" s="4" t="s">
        <v>37</v>
      </c>
      <c r="F665" s="4" t="s">
        <v>52</v>
      </c>
      <c r="G665" s="4" t="s">
        <v>53</v>
      </c>
      <c r="H665" s="6" t="s">
        <v>22</v>
      </c>
      <c r="I665" s="7">
        <v>75.0</v>
      </c>
      <c r="J665" s="8">
        <v>350.0</v>
      </c>
      <c r="K665" s="9">
        <v>262500.0</v>
      </c>
      <c r="L665" s="9">
        <v>65625.0</v>
      </c>
      <c r="M665" s="10">
        <v>0.25</v>
      </c>
      <c r="N665" s="4" t="s">
        <v>19</v>
      </c>
      <c r="O665" s="4" t="s">
        <v>20</v>
      </c>
      <c r="P665" s="4" t="s">
        <v>24</v>
      </c>
    </row>
    <row r="666" ht="14.25" customHeight="1">
      <c r="B666" s="4" t="s">
        <v>36</v>
      </c>
      <c r="C666" s="4">
        <v>1128299.0</v>
      </c>
      <c r="D666" s="5">
        <v>43997.0</v>
      </c>
      <c r="E666" s="4" t="s">
        <v>37</v>
      </c>
      <c r="F666" s="4" t="s">
        <v>52</v>
      </c>
      <c r="G666" s="4" t="s">
        <v>53</v>
      </c>
      <c r="H666" s="6" t="s">
        <v>25</v>
      </c>
      <c r="I666" s="7">
        <v>75.0</v>
      </c>
      <c r="J666" s="8">
        <v>400.0</v>
      </c>
      <c r="K666" s="9">
        <v>300000.0</v>
      </c>
      <c r="L666" s="9">
        <v>75000.0</v>
      </c>
      <c r="M666" s="10">
        <v>0.25</v>
      </c>
      <c r="N666" s="4" t="s">
        <v>19</v>
      </c>
      <c r="O666" s="4" t="s">
        <v>20</v>
      </c>
      <c r="P666" s="4" t="s">
        <v>21</v>
      </c>
    </row>
    <row r="667" ht="14.25" customHeight="1">
      <c r="B667" s="4" t="s">
        <v>36</v>
      </c>
      <c r="C667" s="4">
        <v>1128299.0</v>
      </c>
      <c r="D667" s="5">
        <v>43998.0</v>
      </c>
      <c r="E667" s="4" t="s">
        <v>37</v>
      </c>
      <c r="F667" s="4" t="s">
        <v>52</v>
      </c>
      <c r="G667" s="4" t="s">
        <v>53</v>
      </c>
      <c r="H667" s="6" t="s">
        <v>26</v>
      </c>
      <c r="I667" s="7">
        <v>60.0</v>
      </c>
      <c r="J667" s="8">
        <v>300.0</v>
      </c>
      <c r="K667" s="9">
        <v>180000.0</v>
      </c>
      <c r="L667" s="9">
        <v>54000.0</v>
      </c>
      <c r="M667" s="10">
        <v>0.3</v>
      </c>
      <c r="N667" s="4" t="s">
        <v>19</v>
      </c>
      <c r="O667" s="4" t="s">
        <v>29</v>
      </c>
      <c r="P667" s="4" t="s">
        <v>24</v>
      </c>
    </row>
    <row r="668" ht="14.25" customHeight="1">
      <c r="B668" s="4" t="s">
        <v>36</v>
      </c>
      <c r="C668" s="4">
        <v>1128299.0</v>
      </c>
      <c r="D668" s="5">
        <v>43999.0</v>
      </c>
      <c r="E668" s="4" t="s">
        <v>37</v>
      </c>
      <c r="F668" s="4" t="s">
        <v>52</v>
      </c>
      <c r="G668" s="4" t="s">
        <v>53</v>
      </c>
      <c r="H668" s="6" t="s">
        <v>27</v>
      </c>
      <c r="I668" s="7">
        <v>65.0</v>
      </c>
      <c r="J668" s="8">
        <v>200.0</v>
      </c>
      <c r="K668" s="9">
        <v>130000.0</v>
      </c>
      <c r="L668" s="9">
        <v>32500.0</v>
      </c>
      <c r="M668" s="10">
        <v>0.25</v>
      </c>
      <c r="N668" s="4" t="s">
        <v>19</v>
      </c>
      <c r="O668" s="4" t="s">
        <v>29</v>
      </c>
      <c r="P668" s="4" t="s">
        <v>21</v>
      </c>
    </row>
    <row r="669" ht="14.25" customHeight="1">
      <c r="B669" s="4" t="s">
        <v>36</v>
      </c>
      <c r="C669" s="4">
        <v>1128299.0</v>
      </c>
      <c r="D669" s="5">
        <v>44000.0</v>
      </c>
      <c r="E669" s="4" t="s">
        <v>37</v>
      </c>
      <c r="F669" s="4" t="s">
        <v>52</v>
      </c>
      <c r="G669" s="4" t="s">
        <v>53</v>
      </c>
      <c r="H669" s="6" t="s">
        <v>28</v>
      </c>
      <c r="I669" s="7">
        <v>80.0</v>
      </c>
      <c r="J669" s="8">
        <v>350.0</v>
      </c>
      <c r="K669" s="9">
        <v>280000.0</v>
      </c>
      <c r="L669" s="9">
        <v>56000.0</v>
      </c>
      <c r="M669" s="10">
        <v>0.2</v>
      </c>
      <c r="N669" s="4" t="s">
        <v>19</v>
      </c>
      <c r="O669" s="4" t="s">
        <v>20</v>
      </c>
      <c r="P669" s="4" t="s">
        <v>21</v>
      </c>
    </row>
    <row r="670" ht="14.25" customHeight="1">
      <c r="B670" s="4" t="s">
        <v>36</v>
      </c>
      <c r="C670" s="4">
        <v>1128299.0</v>
      </c>
      <c r="D670" s="5">
        <v>44001.0</v>
      </c>
      <c r="E670" s="4" t="s">
        <v>37</v>
      </c>
      <c r="F670" s="4" t="s">
        <v>52</v>
      </c>
      <c r="G670" s="4" t="s">
        <v>53</v>
      </c>
      <c r="H670" s="6" t="s">
        <v>18</v>
      </c>
      <c r="I670" s="7">
        <v>60.0</v>
      </c>
      <c r="J670" s="8">
        <v>550.0</v>
      </c>
      <c r="K670" s="9">
        <v>330000.0</v>
      </c>
      <c r="L670" s="9">
        <v>99000.0</v>
      </c>
      <c r="M670" s="10">
        <v>0.3</v>
      </c>
      <c r="N670" s="4" t="s">
        <v>19</v>
      </c>
      <c r="O670" s="4" t="s">
        <v>23</v>
      </c>
      <c r="P670" s="4" t="s">
        <v>21</v>
      </c>
    </row>
    <row r="671" ht="14.25" customHeight="1">
      <c r="B671" s="4" t="s">
        <v>36</v>
      </c>
      <c r="C671" s="4">
        <v>1128299.0</v>
      </c>
      <c r="D671" s="5">
        <v>44002.0</v>
      </c>
      <c r="E671" s="4" t="s">
        <v>37</v>
      </c>
      <c r="F671" s="4" t="s">
        <v>52</v>
      </c>
      <c r="G671" s="4" t="s">
        <v>53</v>
      </c>
      <c r="H671" s="6" t="s">
        <v>22</v>
      </c>
      <c r="I671" s="7">
        <v>65.0</v>
      </c>
      <c r="J671" s="8">
        <v>400.0</v>
      </c>
      <c r="K671" s="9">
        <v>260000.0</v>
      </c>
      <c r="L671" s="9">
        <v>65000.0</v>
      </c>
      <c r="M671" s="10">
        <v>0.25</v>
      </c>
      <c r="N671" s="4" t="s">
        <v>19</v>
      </c>
      <c r="O671" s="4" t="s">
        <v>23</v>
      </c>
      <c r="P671" s="4" t="s">
        <v>21</v>
      </c>
    </row>
    <row r="672" ht="14.25" customHeight="1">
      <c r="B672" s="4" t="s">
        <v>36</v>
      </c>
      <c r="C672" s="4">
        <v>1128299.0</v>
      </c>
      <c r="D672" s="5">
        <v>44003.0</v>
      </c>
      <c r="E672" s="4" t="s">
        <v>37</v>
      </c>
      <c r="F672" s="4" t="s">
        <v>52</v>
      </c>
      <c r="G672" s="4" t="s">
        <v>53</v>
      </c>
      <c r="H672" s="6" t="s">
        <v>25</v>
      </c>
      <c r="I672" s="7">
        <v>65.0</v>
      </c>
      <c r="J672" s="8">
        <v>400.0</v>
      </c>
      <c r="K672" s="9">
        <v>260000.0</v>
      </c>
      <c r="L672" s="9">
        <v>65000.0</v>
      </c>
      <c r="M672" s="10">
        <v>0.25</v>
      </c>
      <c r="N672" s="4" t="s">
        <v>19</v>
      </c>
      <c r="O672" s="4" t="s">
        <v>20</v>
      </c>
      <c r="P672" s="4" t="s">
        <v>21</v>
      </c>
    </row>
    <row r="673" ht="14.25" customHeight="1">
      <c r="B673" s="4" t="s">
        <v>36</v>
      </c>
      <c r="C673" s="4">
        <v>1128299.0</v>
      </c>
      <c r="D673" s="5">
        <v>44004.0</v>
      </c>
      <c r="E673" s="4" t="s">
        <v>37</v>
      </c>
      <c r="F673" s="4" t="s">
        <v>52</v>
      </c>
      <c r="G673" s="4" t="s">
        <v>53</v>
      </c>
      <c r="H673" s="6" t="s">
        <v>26</v>
      </c>
      <c r="I673" s="7">
        <v>60.0</v>
      </c>
      <c r="J673" s="8">
        <v>300.0</v>
      </c>
      <c r="K673" s="9">
        <v>180000.0</v>
      </c>
      <c r="L673" s="9">
        <v>54000.0</v>
      </c>
      <c r="M673" s="10">
        <v>0.3</v>
      </c>
      <c r="N673" s="4" t="s">
        <v>19</v>
      </c>
      <c r="O673" s="4" t="s">
        <v>29</v>
      </c>
      <c r="P673" s="4" t="s">
        <v>24</v>
      </c>
    </row>
    <row r="674" ht="14.25" customHeight="1">
      <c r="B674" s="4" t="s">
        <v>36</v>
      </c>
      <c r="C674" s="4">
        <v>1128299.0</v>
      </c>
      <c r="D674" s="5">
        <v>44005.0</v>
      </c>
      <c r="E674" s="4" t="s">
        <v>37</v>
      </c>
      <c r="F674" s="4" t="s">
        <v>52</v>
      </c>
      <c r="G674" s="4" t="s">
        <v>53</v>
      </c>
      <c r="H674" s="6" t="s">
        <v>27</v>
      </c>
      <c r="I674" s="7">
        <v>65.0</v>
      </c>
      <c r="J674" s="8">
        <v>200.0</v>
      </c>
      <c r="K674" s="9">
        <v>130000.0</v>
      </c>
      <c r="L674" s="9">
        <v>32500.0</v>
      </c>
      <c r="M674" s="10">
        <v>0.25</v>
      </c>
      <c r="N674" s="4" t="s">
        <v>19</v>
      </c>
      <c r="O674" s="4" t="s">
        <v>23</v>
      </c>
      <c r="P674" s="4" t="s">
        <v>24</v>
      </c>
    </row>
    <row r="675" ht="14.25" customHeight="1">
      <c r="B675" s="4" t="s">
        <v>36</v>
      </c>
      <c r="C675" s="4">
        <v>1128299.0</v>
      </c>
      <c r="D675" s="5">
        <v>44006.0</v>
      </c>
      <c r="E675" s="4" t="s">
        <v>37</v>
      </c>
      <c r="F675" s="4" t="s">
        <v>52</v>
      </c>
      <c r="G675" s="4" t="s">
        <v>53</v>
      </c>
      <c r="H675" s="6" t="s">
        <v>28</v>
      </c>
      <c r="I675" s="7">
        <v>80.0</v>
      </c>
      <c r="J675" s="8">
        <v>500.0</v>
      </c>
      <c r="K675" s="9">
        <v>400000.0</v>
      </c>
      <c r="L675" s="9">
        <v>80000.0</v>
      </c>
      <c r="M675" s="10">
        <v>0.2</v>
      </c>
      <c r="N675" s="4" t="s">
        <v>19</v>
      </c>
      <c r="O675" s="4" t="s">
        <v>20</v>
      </c>
      <c r="P675" s="4" t="s">
        <v>24</v>
      </c>
    </row>
    <row r="676" ht="14.25" customHeight="1">
      <c r="B676" s="4" t="s">
        <v>36</v>
      </c>
      <c r="C676" s="4">
        <v>1128299.0</v>
      </c>
      <c r="D676" s="5">
        <v>44007.0</v>
      </c>
      <c r="E676" s="4" t="s">
        <v>37</v>
      </c>
      <c r="F676" s="4" t="s">
        <v>52</v>
      </c>
      <c r="G676" s="4" t="s">
        <v>53</v>
      </c>
      <c r="H676" s="6" t="s">
        <v>18</v>
      </c>
      <c r="I676" s="7">
        <v>75.0</v>
      </c>
      <c r="J676" s="8">
        <v>750.0</v>
      </c>
      <c r="K676" s="9">
        <v>562500.0</v>
      </c>
      <c r="L676" s="9">
        <v>168750.0</v>
      </c>
      <c r="M676" s="10">
        <v>0.3</v>
      </c>
      <c r="N676" s="4" t="s">
        <v>19</v>
      </c>
      <c r="O676" s="4" t="s">
        <v>20</v>
      </c>
      <c r="P676" s="4" t="s">
        <v>21</v>
      </c>
    </row>
    <row r="677" ht="14.25" customHeight="1">
      <c r="B677" s="4" t="s">
        <v>36</v>
      </c>
      <c r="C677" s="4">
        <v>1128299.0</v>
      </c>
      <c r="D677" s="5">
        <v>44008.0</v>
      </c>
      <c r="E677" s="4" t="s">
        <v>37</v>
      </c>
      <c r="F677" s="4" t="s">
        <v>52</v>
      </c>
      <c r="G677" s="4" t="s">
        <v>53</v>
      </c>
      <c r="H677" s="6" t="s">
        <v>22</v>
      </c>
      <c r="I677" s="7">
        <v>80.0</v>
      </c>
      <c r="J677" s="8">
        <v>625.0</v>
      </c>
      <c r="K677" s="9">
        <v>500000.0</v>
      </c>
      <c r="L677" s="9">
        <v>125000.0</v>
      </c>
      <c r="M677" s="10">
        <v>0.25</v>
      </c>
      <c r="N677" s="4" t="s">
        <v>19</v>
      </c>
      <c r="O677" s="4" t="s">
        <v>23</v>
      </c>
      <c r="P677" s="4" t="s">
        <v>21</v>
      </c>
    </row>
    <row r="678" ht="14.25" customHeight="1">
      <c r="B678" s="4" t="s">
        <v>36</v>
      </c>
      <c r="C678" s="4">
        <v>1128299.0</v>
      </c>
      <c r="D678" s="5">
        <v>44009.0</v>
      </c>
      <c r="E678" s="4" t="s">
        <v>37</v>
      </c>
      <c r="F678" s="4" t="s">
        <v>52</v>
      </c>
      <c r="G678" s="4" t="s">
        <v>53</v>
      </c>
      <c r="H678" s="6" t="s">
        <v>25</v>
      </c>
      <c r="I678" s="7">
        <v>80.0</v>
      </c>
      <c r="J678" s="8">
        <v>625.0</v>
      </c>
      <c r="K678" s="9">
        <v>500000.0</v>
      </c>
      <c r="L678" s="9">
        <v>125000.0</v>
      </c>
      <c r="M678" s="10">
        <v>0.25</v>
      </c>
      <c r="N678" s="4" t="s">
        <v>19</v>
      </c>
      <c r="O678" s="4" t="s">
        <v>29</v>
      </c>
      <c r="P678" s="4" t="s">
        <v>21</v>
      </c>
    </row>
    <row r="679" ht="14.25" customHeight="1">
      <c r="B679" s="4" t="s">
        <v>36</v>
      </c>
      <c r="C679" s="4">
        <v>1128299.0</v>
      </c>
      <c r="D679" s="5">
        <v>44010.0</v>
      </c>
      <c r="E679" s="4" t="s">
        <v>37</v>
      </c>
      <c r="F679" s="4" t="s">
        <v>52</v>
      </c>
      <c r="G679" s="4" t="s">
        <v>53</v>
      </c>
      <c r="H679" s="6" t="s">
        <v>26</v>
      </c>
      <c r="I679" s="7">
        <v>80.0</v>
      </c>
      <c r="J679" s="8">
        <v>500.0</v>
      </c>
      <c r="K679" s="9">
        <v>400000.0</v>
      </c>
      <c r="L679" s="9">
        <v>120000.0</v>
      </c>
      <c r="M679" s="10">
        <v>0.3</v>
      </c>
      <c r="N679" s="4" t="s">
        <v>19</v>
      </c>
      <c r="O679" s="4" t="s">
        <v>29</v>
      </c>
      <c r="P679" s="4" t="s">
        <v>24</v>
      </c>
    </row>
    <row r="680" ht="14.25" customHeight="1">
      <c r="B680" s="4" t="s">
        <v>36</v>
      </c>
      <c r="C680" s="4">
        <v>1128299.0</v>
      </c>
      <c r="D680" s="5">
        <v>44011.0</v>
      </c>
      <c r="E680" s="4" t="s">
        <v>37</v>
      </c>
      <c r="F680" s="4" t="s">
        <v>52</v>
      </c>
      <c r="G680" s="4" t="s">
        <v>53</v>
      </c>
      <c r="H680" s="6" t="s">
        <v>27</v>
      </c>
      <c r="I680" s="7">
        <v>85.00000000000001</v>
      </c>
      <c r="J680" s="8">
        <v>375.0</v>
      </c>
      <c r="K680" s="9">
        <v>318750.00000000006</v>
      </c>
      <c r="L680" s="9">
        <v>79687.50000000001</v>
      </c>
      <c r="M680" s="10">
        <v>0.25</v>
      </c>
      <c r="N680" s="4" t="s">
        <v>19</v>
      </c>
      <c r="O680" s="4" t="s">
        <v>23</v>
      </c>
      <c r="P680" s="4" t="s">
        <v>21</v>
      </c>
    </row>
    <row r="681" ht="14.25" customHeight="1">
      <c r="B681" s="4" t="s">
        <v>36</v>
      </c>
      <c r="C681" s="4">
        <v>1128299.0</v>
      </c>
      <c r="D681" s="5">
        <v>44012.0</v>
      </c>
      <c r="E681" s="4" t="s">
        <v>37</v>
      </c>
      <c r="F681" s="4" t="s">
        <v>52</v>
      </c>
      <c r="G681" s="4" t="s">
        <v>53</v>
      </c>
      <c r="H681" s="6" t="s">
        <v>28</v>
      </c>
      <c r="I681" s="7">
        <v>100.0</v>
      </c>
      <c r="J681" s="8">
        <v>675.0</v>
      </c>
      <c r="K681" s="9">
        <v>675000.0</v>
      </c>
      <c r="L681" s="9">
        <v>135000.0</v>
      </c>
      <c r="M681" s="10">
        <v>0.2</v>
      </c>
      <c r="N681" s="4" t="s">
        <v>19</v>
      </c>
      <c r="O681" s="4" t="s">
        <v>29</v>
      </c>
      <c r="P681" s="4" t="s">
        <v>24</v>
      </c>
    </row>
    <row r="682" ht="14.25" customHeight="1">
      <c r="B682" s="4" t="s">
        <v>36</v>
      </c>
      <c r="C682" s="4">
        <v>1128299.0</v>
      </c>
      <c r="D682" s="5">
        <v>44013.0</v>
      </c>
      <c r="E682" s="4" t="s">
        <v>37</v>
      </c>
      <c r="F682" s="4" t="s">
        <v>52</v>
      </c>
      <c r="G682" s="4" t="s">
        <v>53</v>
      </c>
      <c r="H682" s="6" t="s">
        <v>18</v>
      </c>
      <c r="I682" s="7">
        <v>80.0</v>
      </c>
      <c r="J682" s="8">
        <v>825.0</v>
      </c>
      <c r="K682" s="9">
        <v>660000.0</v>
      </c>
      <c r="L682" s="9">
        <v>198000.0</v>
      </c>
      <c r="M682" s="10">
        <v>0.3</v>
      </c>
      <c r="N682" s="4" t="s">
        <v>19</v>
      </c>
      <c r="O682" s="4" t="s">
        <v>29</v>
      </c>
      <c r="P682" s="4" t="s">
        <v>21</v>
      </c>
    </row>
    <row r="683" ht="14.25" customHeight="1">
      <c r="B683" s="4" t="s">
        <v>36</v>
      </c>
      <c r="C683" s="4">
        <v>1128299.0</v>
      </c>
      <c r="D683" s="5">
        <v>44014.0</v>
      </c>
      <c r="E683" s="4" t="s">
        <v>37</v>
      </c>
      <c r="F683" s="4" t="s">
        <v>52</v>
      </c>
      <c r="G683" s="4" t="s">
        <v>53</v>
      </c>
      <c r="H683" s="6" t="s">
        <v>22</v>
      </c>
      <c r="I683" s="7">
        <v>85.00000000000001</v>
      </c>
      <c r="J683" s="8">
        <v>675.0</v>
      </c>
      <c r="K683" s="9">
        <v>573750.0000000001</v>
      </c>
      <c r="L683" s="9">
        <v>143437.50000000003</v>
      </c>
      <c r="M683" s="10">
        <v>0.25</v>
      </c>
      <c r="N683" s="4" t="s">
        <v>19</v>
      </c>
      <c r="O683" s="4" t="s">
        <v>23</v>
      </c>
      <c r="P683" s="4" t="s">
        <v>21</v>
      </c>
    </row>
    <row r="684" ht="14.25" customHeight="1">
      <c r="B684" s="4" t="s">
        <v>36</v>
      </c>
      <c r="C684" s="4">
        <v>1128299.0</v>
      </c>
      <c r="D684" s="5">
        <v>44015.0</v>
      </c>
      <c r="E684" s="4" t="s">
        <v>37</v>
      </c>
      <c r="F684" s="4" t="s">
        <v>52</v>
      </c>
      <c r="G684" s="4" t="s">
        <v>53</v>
      </c>
      <c r="H684" s="6" t="s">
        <v>25</v>
      </c>
      <c r="I684" s="7">
        <v>85.00000000000001</v>
      </c>
      <c r="J684" s="8">
        <v>625.0</v>
      </c>
      <c r="K684" s="9">
        <v>531250.0000000001</v>
      </c>
      <c r="L684" s="9">
        <v>132812.50000000003</v>
      </c>
      <c r="M684" s="10">
        <v>0.25</v>
      </c>
      <c r="N684" s="4" t="s">
        <v>19</v>
      </c>
      <c r="O684" s="4" t="s">
        <v>29</v>
      </c>
      <c r="P684" s="4" t="s">
        <v>24</v>
      </c>
    </row>
    <row r="685" ht="14.25" customHeight="1">
      <c r="B685" s="4" t="s">
        <v>36</v>
      </c>
      <c r="C685" s="4">
        <v>1128299.0</v>
      </c>
      <c r="D685" s="5">
        <v>44016.0</v>
      </c>
      <c r="E685" s="4" t="s">
        <v>37</v>
      </c>
      <c r="F685" s="4" t="s">
        <v>52</v>
      </c>
      <c r="G685" s="4" t="s">
        <v>53</v>
      </c>
      <c r="H685" s="6" t="s">
        <v>26</v>
      </c>
      <c r="I685" s="7">
        <v>80.0</v>
      </c>
      <c r="J685" s="8">
        <v>525.0</v>
      </c>
      <c r="K685" s="9">
        <v>420000.0</v>
      </c>
      <c r="L685" s="9">
        <v>126000.0</v>
      </c>
      <c r="M685" s="10">
        <v>0.3</v>
      </c>
      <c r="N685" s="4" t="s">
        <v>19</v>
      </c>
      <c r="O685" s="4" t="s">
        <v>23</v>
      </c>
      <c r="P685" s="4" t="s">
        <v>21</v>
      </c>
    </row>
    <row r="686" ht="14.25" customHeight="1">
      <c r="B686" s="4" t="s">
        <v>36</v>
      </c>
      <c r="C686" s="4">
        <v>1128299.0</v>
      </c>
      <c r="D686" s="5">
        <v>44017.0</v>
      </c>
      <c r="E686" s="4" t="s">
        <v>37</v>
      </c>
      <c r="F686" s="4" t="s">
        <v>52</v>
      </c>
      <c r="G686" s="4" t="s">
        <v>53</v>
      </c>
      <c r="H686" s="6" t="s">
        <v>27</v>
      </c>
      <c r="I686" s="7">
        <v>85.00000000000001</v>
      </c>
      <c r="J686" s="8">
        <v>575.0</v>
      </c>
      <c r="K686" s="9">
        <v>488750.00000000006</v>
      </c>
      <c r="L686" s="9">
        <v>122187.50000000001</v>
      </c>
      <c r="M686" s="10">
        <v>0.25</v>
      </c>
      <c r="N686" s="4" t="s">
        <v>19</v>
      </c>
      <c r="O686" s="4" t="s">
        <v>20</v>
      </c>
      <c r="P686" s="4" t="s">
        <v>21</v>
      </c>
    </row>
    <row r="687" ht="14.25" customHeight="1">
      <c r="B687" s="4" t="s">
        <v>36</v>
      </c>
      <c r="C687" s="4">
        <v>1128299.0</v>
      </c>
      <c r="D687" s="5">
        <v>44018.0</v>
      </c>
      <c r="E687" s="4" t="s">
        <v>37</v>
      </c>
      <c r="F687" s="4" t="s">
        <v>52</v>
      </c>
      <c r="G687" s="4" t="s">
        <v>53</v>
      </c>
      <c r="H687" s="6" t="s">
        <v>28</v>
      </c>
      <c r="I687" s="7">
        <v>100.0</v>
      </c>
      <c r="J687" s="8">
        <v>575.0</v>
      </c>
      <c r="K687" s="9">
        <v>575000.0</v>
      </c>
      <c r="L687" s="9">
        <v>115000.0</v>
      </c>
      <c r="M687" s="10">
        <v>0.2</v>
      </c>
      <c r="N687" s="4" t="s">
        <v>19</v>
      </c>
      <c r="O687" s="4" t="s">
        <v>29</v>
      </c>
      <c r="P687" s="4" t="s">
        <v>21</v>
      </c>
    </row>
    <row r="688" ht="14.25" customHeight="1">
      <c r="B688" s="4" t="s">
        <v>36</v>
      </c>
      <c r="C688" s="4">
        <v>1128299.0</v>
      </c>
      <c r="D688" s="5">
        <v>44019.0</v>
      </c>
      <c r="E688" s="4" t="s">
        <v>37</v>
      </c>
      <c r="F688" s="4" t="s">
        <v>52</v>
      </c>
      <c r="G688" s="4" t="s">
        <v>53</v>
      </c>
      <c r="H688" s="6" t="s">
        <v>18</v>
      </c>
      <c r="I688" s="7">
        <v>85.00000000000001</v>
      </c>
      <c r="J688" s="8">
        <v>775.0</v>
      </c>
      <c r="K688" s="9">
        <v>658750.0000000001</v>
      </c>
      <c r="L688" s="9">
        <v>197625.00000000003</v>
      </c>
      <c r="M688" s="10">
        <v>0.3</v>
      </c>
      <c r="N688" s="4" t="s">
        <v>19</v>
      </c>
      <c r="O688" s="4" t="s">
        <v>23</v>
      </c>
      <c r="P688" s="4" t="s">
        <v>24</v>
      </c>
    </row>
    <row r="689" ht="14.25" customHeight="1">
      <c r="B689" s="4" t="s">
        <v>36</v>
      </c>
      <c r="C689" s="4">
        <v>1128299.0</v>
      </c>
      <c r="D689" s="5">
        <v>44020.0</v>
      </c>
      <c r="E689" s="4" t="s">
        <v>37</v>
      </c>
      <c r="F689" s="4" t="s">
        <v>52</v>
      </c>
      <c r="G689" s="4" t="s">
        <v>53</v>
      </c>
      <c r="H689" s="6" t="s">
        <v>22</v>
      </c>
      <c r="I689" s="7">
        <v>80.00000000000001</v>
      </c>
      <c r="J689" s="8">
        <v>750.0</v>
      </c>
      <c r="K689" s="9">
        <v>600000.0000000001</v>
      </c>
      <c r="L689" s="9">
        <v>150000.00000000003</v>
      </c>
      <c r="M689" s="10">
        <v>0.25</v>
      </c>
      <c r="N689" s="4" t="s">
        <v>19</v>
      </c>
      <c r="O689" s="4" t="s">
        <v>29</v>
      </c>
      <c r="P689" s="4" t="s">
        <v>24</v>
      </c>
    </row>
    <row r="690" ht="14.25" customHeight="1">
      <c r="B690" s="4" t="s">
        <v>36</v>
      </c>
      <c r="C690" s="4">
        <v>1128299.0</v>
      </c>
      <c r="D690" s="5">
        <v>44021.0</v>
      </c>
      <c r="E690" s="4" t="s">
        <v>37</v>
      </c>
      <c r="F690" s="4" t="s">
        <v>52</v>
      </c>
      <c r="G690" s="4" t="s">
        <v>53</v>
      </c>
      <c r="H690" s="6" t="s">
        <v>25</v>
      </c>
      <c r="I690" s="7">
        <v>75.00000000000001</v>
      </c>
      <c r="J690" s="8">
        <v>625.0</v>
      </c>
      <c r="K690" s="9">
        <v>468750.0000000001</v>
      </c>
      <c r="L690" s="9">
        <v>117187.50000000003</v>
      </c>
      <c r="M690" s="10">
        <v>0.25</v>
      </c>
      <c r="N690" s="4" t="s">
        <v>19</v>
      </c>
      <c r="O690" s="4" t="s">
        <v>23</v>
      </c>
      <c r="P690" s="4" t="s">
        <v>24</v>
      </c>
    </row>
    <row r="691" ht="14.25" customHeight="1">
      <c r="B691" s="4" t="s">
        <v>36</v>
      </c>
      <c r="C691" s="4">
        <v>1128299.0</v>
      </c>
      <c r="D691" s="5">
        <v>44022.0</v>
      </c>
      <c r="E691" s="4" t="s">
        <v>37</v>
      </c>
      <c r="F691" s="4" t="s">
        <v>52</v>
      </c>
      <c r="G691" s="4" t="s">
        <v>53</v>
      </c>
      <c r="H691" s="6" t="s">
        <v>26</v>
      </c>
      <c r="I691" s="7">
        <v>75.00000000000001</v>
      </c>
      <c r="J691" s="8">
        <v>575.0</v>
      </c>
      <c r="K691" s="9">
        <v>431250.00000000006</v>
      </c>
      <c r="L691" s="9">
        <v>129375.00000000001</v>
      </c>
      <c r="M691" s="10">
        <v>0.3</v>
      </c>
      <c r="N691" s="4" t="s">
        <v>19</v>
      </c>
      <c r="O691" s="4" t="s">
        <v>29</v>
      </c>
      <c r="P691" s="4" t="s">
        <v>24</v>
      </c>
    </row>
    <row r="692" ht="14.25" customHeight="1">
      <c r="B692" s="4" t="s">
        <v>36</v>
      </c>
      <c r="C692" s="4">
        <v>1128299.0</v>
      </c>
      <c r="D692" s="5">
        <v>44023.0</v>
      </c>
      <c r="E692" s="4" t="s">
        <v>37</v>
      </c>
      <c r="F692" s="4" t="s">
        <v>52</v>
      </c>
      <c r="G692" s="4" t="s">
        <v>53</v>
      </c>
      <c r="H692" s="6" t="s">
        <v>27</v>
      </c>
      <c r="I692" s="7">
        <v>75.0</v>
      </c>
      <c r="J692" s="8">
        <v>575.0</v>
      </c>
      <c r="K692" s="9">
        <v>431250.0</v>
      </c>
      <c r="L692" s="9">
        <v>107812.5</v>
      </c>
      <c r="M692" s="10">
        <v>0.25</v>
      </c>
      <c r="N692" s="4" t="s">
        <v>19</v>
      </c>
      <c r="O692" s="4" t="s">
        <v>23</v>
      </c>
      <c r="P692" s="4" t="s">
        <v>21</v>
      </c>
    </row>
    <row r="693" ht="14.25" customHeight="1">
      <c r="B693" s="4" t="s">
        <v>36</v>
      </c>
      <c r="C693" s="4">
        <v>1128299.0</v>
      </c>
      <c r="D693" s="5">
        <v>44024.0</v>
      </c>
      <c r="E693" s="4" t="s">
        <v>37</v>
      </c>
      <c r="F693" s="4" t="s">
        <v>52</v>
      </c>
      <c r="G693" s="4" t="s">
        <v>53</v>
      </c>
      <c r="H693" s="6" t="s">
        <v>28</v>
      </c>
      <c r="I693" s="7">
        <v>80.0</v>
      </c>
      <c r="J693" s="8">
        <v>400.0</v>
      </c>
      <c r="K693" s="9">
        <v>320000.0</v>
      </c>
      <c r="L693" s="9">
        <v>64000.0</v>
      </c>
      <c r="M693" s="10">
        <v>0.2</v>
      </c>
      <c r="N693" s="4" t="s">
        <v>19</v>
      </c>
      <c r="O693" s="4" t="s">
        <v>20</v>
      </c>
      <c r="P693" s="4" t="s">
        <v>24</v>
      </c>
    </row>
    <row r="694" ht="14.25" customHeight="1">
      <c r="B694" s="4" t="s">
        <v>36</v>
      </c>
      <c r="C694" s="4">
        <v>1128299.0</v>
      </c>
      <c r="D694" s="5">
        <v>44025.0</v>
      </c>
      <c r="E694" s="4" t="s">
        <v>37</v>
      </c>
      <c r="F694" s="4" t="s">
        <v>52</v>
      </c>
      <c r="G694" s="4" t="s">
        <v>53</v>
      </c>
      <c r="H694" s="6" t="s">
        <v>18</v>
      </c>
      <c r="I694" s="7">
        <v>70.00000000000001</v>
      </c>
      <c r="J694" s="8">
        <v>600.0</v>
      </c>
      <c r="K694" s="9">
        <v>420000.00000000006</v>
      </c>
      <c r="L694" s="9">
        <v>126000.00000000001</v>
      </c>
      <c r="M694" s="10">
        <v>0.3</v>
      </c>
      <c r="N694" s="4" t="s">
        <v>19</v>
      </c>
      <c r="O694" s="4" t="s">
        <v>29</v>
      </c>
      <c r="P694" s="4" t="s">
        <v>21</v>
      </c>
    </row>
    <row r="695" ht="14.25" customHeight="1">
      <c r="B695" s="4" t="s">
        <v>36</v>
      </c>
      <c r="C695" s="4">
        <v>1128299.0</v>
      </c>
      <c r="D695" s="5">
        <v>44026.0</v>
      </c>
      <c r="E695" s="4" t="s">
        <v>37</v>
      </c>
      <c r="F695" s="4" t="s">
        <v>52</v>
      </c>
      <c r="G695" s="4" t="s">
        <v>53</v>
      </c>
      <c r="H695" s="6" t="s">
        <v>22</v>
      </c>
      <c r="I695" s="7">
        <v>75.00000000000003</v>
      </c>
      <c r="J695" s="8">
        <v>600.0</v>
      </c>
      <c r="K695" s="9">
        <v>450000.0000000002</v>
      </c>
      <c r="L695" s="9">
        <v>112500.00000000004</v>
      </c>
      <c r="M695" s="10">
        <v>0.25</v>
      </c>
      <c r="N695" s="4" t="s">
        <v>19</v>
      </c>
      <c r="O695" s="4" t="s">
        <v>23</v>
      </c>
      <c r="P695" s="4" t="s">
        <v>21</v>
      </c>
    </row>
    <row r="696" ht="14.25" customHeight="1">
      <c r="B696" s="4" t="s">
        <v>36</v>
      </c>
      <c r="C696" s="4">
        <v>1128299.0</v>
      </c>
      <c r="D696" s="5">
        <v>44027.0</v>
      </c>
      <c r="E696" s="4" t="s">
        <v>37</v>
      </c>
      <c r="F696" s="4" t="s">
        <v>52</v>
      </c>
      <c r="G696" s="4" t="s">
        <v>53</v>
      </c>
      <c r="H696" s="6" t="s">
        <v>25</v>
      </c>
      <c r="I696" s="7">
        <v>70.00000000000001</v>
      </c>
      <c r="J696" s="8">
        <v>450.0</v>
      </c>
      <c r="K696" s="9">
        <v>315000.00000000006</v>
      </c>
      <c r="L696" s="9">
        <v>78750.00000000001</v>
      </c>
      <c r="M696" s="10">
        <v>0.25</v>
      </c>
      <c r="N696" s="4" t="s">
        <v>19</v>
      </c>
      <c r="O696" s="4" t="s">
        <v>29</v>
      </c>
      <c r="P696" s="4" t="s">
        <v>24</v>
      </c>
    </row>
    <row r="697" ht="14.25" customHeight="1">
      <c r="B697" s="4" t="s">
        <v>36</v>
      </c>
      <c r="C697" s="4">
        <v>1128299.0</v>
      </c>
      <c r="D697" s="5">
        <v>44028.0</v>
      </c>
      <c r="E697" s="4" t="s">
        <v>37</v>
      </c>
      <c r="F697" s="4" t="s">
        <v>52</v>
      </c>
      <c r="G697" s="4" t="s">
        <v>53</v>
      </c>
      <c r="H697" s="6" t="s">
        <v>26</v>
      </c>
      <c r="I697" s="7">
        <v>70.00000000000001</v>
      </c>
      <c r="J697" s="8">
        <v>400.0</v>
      </c>
      <c r="K697" s="9">
        <v>280000.00000000006</v>
      </c>
      <c r="L697" s="9">
        <v>84000.00000000001</v>
      </c>
      <c r="M697" s="10">
        <v>0.3</v>
      </c>
      <c r="N697" s="4" t="s">
        <v>19</v>
      </c>
      <c r="O697" s="4" t="s">
        <v>29</v>
      </c>
      <c r="P697" s="4" t="s">
        <v>21</v>
      </c>
    </row>
    <row r="698" ht="14.25" customHeight="1">
      <c r="B698" s="4" t="s">
        <v>36</v>
      </c>
      <c r="C698" s="4">
        <v>1128299.0</v>
      </c>
      <c r="D698" s="5">
        <v>44029.0</v>
      </c>
      <c r="E698" s="4" t="s">
        <v>37</v>
      </c>
      <c r="F698" s="4" t="s">
        <v>52</v>
      </c>
      <c r="G698" s="4" t="s">
        <v>53</v>
      </c>
      <c r="H698" s="6" t="s">
        <v>27</v>
      </c>
      <c r="I698" s="7">
        <v>80.00000000000001</v>
      </c>
      <c r="J698" s="8">
        <v>425.0</v>
      </c>
      <c r="K698" s="9">
        <v>340000.00000000006</v>
      </c>
      <c r="L698" s="9">
        <v>85000.00000000001</v>
      </c>
      <c r="M698" s="10">
        <v>0.25</v>
      </c>
      <c r="N698" s="4" t="s">
        <v>19</v>
      </c>
      <c r="O698" s="4" t="s">
        <v>29</v>
      </c>
      <c r="P698" s="4" t="s">
        <v>24</v>
      </c>
    </row>
    <row r="699" ht="14.25" customHeight="1">
      <c r="B699" s="4" t="s">
        <v>36</v>
      </c>
      <c r="C699" s="4">
        <v>1128299.0</v>
      </c>
      <c r="D699" s="5">
        <v>44030.0</v>
      </c>
      <c r="E699" s="4" t="s">
        <v>37</v>
      </c>
      <c r="F699" s="4" t="s">
        <v>52</v>
      </c>
      <c r="G699" s="4" t="s">
        <v>53</v>
      </c>
      <c r="H699" s="6" t="s">
        <v>28</v>
      </c>
      <c r="I699" s="7">
        <v>65.0</v>
      </c>
      <c r="J699" s="8">
        <v>450.0</v>
      </c>
      <c r="K699" s="9">
        <v>292500.0</v>
      </c>
      <c r="L699" s="9">
        <v>58500.0</v>
      </c>
      <c r="M699" s="10">
        <v>0.2</v>
      </c>
      <c r="N699" s="4" t="s">
        <v>19</v>
      </c>
      <c r="O699" s="4" t="s">
        <v>20</v>
      </c>
      <c r="P699" s="4" t="s">
        <v>24</v>
      </c>
    </row>
    <row r="700" ht="14.25" customHeight="1">
      <c r="B700" s="4" t="s">
        <v>36</v>
      </c>
      <c r="C700" s="4">
        <v>1128299.0</v>
      </c>
      <c r="D700" s="5">
        <v>44031.0</v>
      </c>
      <c r="E700" s="4" t="s">
        <v>37</v>
      </c>
      <c r="F700" s="4" t="s">
        <v>52</v>
      </c>
      <c r="G700" s="4" t="s">
        <v>53</v>
      </c>
      <c r="H700" s="6" t="s">
        <v>18</v>
      </c>
      <c r="I700" s="7">
        <v>60.00000000000001</v>
      </c>
      <c r="J700" s="8">
        <v>550.0</v>
      </c>
      <c r="K700" s="9">
        <v>330000.00000000006</v>
      </c>
      <c r="L700" s="9">
        <v>99000.00000000001</v>
      </c>
      <c r="M700" s="10">
        <v>0.3</v>
      </c>
      <c r="N700" s="4" t="s">
        <v>19</v>
      </c>
      <c r="O700" s="4" t="s">
        <v>23</v>
      </c>
      <c r="P700" s="4" t="s">
        <v>21</v>
      </c>
    </row>
    <row r="701" ht="14.25" customHeight="1">
      <c r="B701" s="4" t="s">
        <v>36</v>
      </c>
      <c r="C701" s="4">
        <v>1128299.0</v>
      </c>
      <c r="D701" s="5">
        <v>44032.0</v>
      </c>
      <c r="E701" s="4" t="s">
        <v>37</v>
      </c>
      <c r="F701" s="4" t="s">
        <v>52</v>
      </c>
      <c r="G701" s="4" t="s">
        <v>53</v>
      </c>
      <c r="H701" s="6" t="s">
        <v>22</v>
      </c>
      <c r="I701" s="7">
        <v>65.00000000000001</v>
      </c>
      <c r="J701" s="8">
        <v>550.0</v>
      </c>
      <c r="K701" s="9">
        <v>357500.00000000006</v>
      </c>
      <c r="L701" s="9">
        <v>89375.00000000001</v>
      </c>
      <c r="M701" s="10">
        <v>0.25</v>
      </c>
      <c r="N701" s="4" t="s">
        <v>19</v>
      </c>
      <c r="O701" s="4" t="s">
        <v>29</v>
      </c>
      <c r="P701" s="4" t="s">
        <v>21</v>
      </c>
    </row>
    <row r="702" ht="14.25" customHeight="1">
      <c r="B702" s="4" t="s">
        <v>36</v>
      </c>
      <c r="C702" s="4">
        <v>1128299.0</v>
      </c>
      <c r="D702" s="5">
        <v>44033.0</v>
      </c>
      <c r="E702" s="4" t="s">
        <v>37</v>
      </c>
      <c r="F702" s="4" t="s">
        <v>52</v>
      </c>
      <c r="G702" s="4" t="s">
        <v>53</v>
      </c>
      <c r="H702" s="6" t="s">
        <v>25</v>
      </c>
      <c r="I702" s="7">
        <v>60.00000000000001</v>
      </c>
      <c r="J702" s="8">
        <v>375.0</v>
      </c>
      <c r="K702" s="9">
        <v>225000.00000000003</v>
      </c>
      <c r="L702" s="9">
        <v>56250.00000000001</v>
      </c>
      <c r="M702" s="10">
        <v>0.25</v>
      </c>
      <c r="N702" s="4" t="s">
        <v>19</v>
      </c>
      <c r="O702" s="4" t="s">
        <v>20</v>
      </c>
      <c r="P702" s="4" t="s">
        <v>21</v>
      </c>
    </row>
    <row r="703" ht="14.25" customHeight="1">
      <c r="B703" s="4" t="s">
        <v>36</v>
      </c>
      <c r="C703" s="4">
        <v>1128299.0</v>
      </c>
      <c r="D703" s="5">
        <v>44034.0</v>
      </c>
      <c r="E703" s="4" t="s">
        <v>37</v>
      </c>
      <c r="F703" s="4" t="s">
        <v>52</v>
      </c>
      <c r="G703" s="4" t="s">
        <v>53</v>
      </c>
      <c r="H703" s="6" t="s">
        <v>26</v>
      </c>
      <c r="I703" s="7">
        <v>60.00000000000001</v>
      </c>
      <c r="J703" s="8">
        <v>350.0</v>
      </c>
      <c r="K703" s="9">
        <v>210000.00000000003</v>
      </c>
      <c r="L703" s="9">
        <v>63000.00000000001</v>
      </c>
      <c r="M703" s="10">
        <v>0.3</v>
      </c>
      <c r="N703" s="4" t="s">
        <v>19</v>
      </c>
      <c r="O703" s="4" t="s">
        <v>23</v>
      </c>
      <c r="P703" s="4" t="s">
        <v>24</v>
      </c>
    </row>
    <row r="704" ht="14.25" customHeight="1">
      <c r="B704" s="4" t="s">
        <v>36</v>
      </c>
      <c r="C704" s="4">
        <v>1128299.0</v>
      </c>
      <c r="D704" s="5">
        <v>44035.0</v>
      </c>
      <c r="E704" s="4" t="s">
        <v>37</v>
      </c>
      <c r="F704" s="4" t="s">
        <v>52</v>
      </c>
      <c r="G704" s="4" t="s">
        <v>53</v>
      </c>
      <c r="H704" s="6" t="s">
        <v>27</v>
      </c>
      <c r="I704" s="7">
        <v>70.0</v>
      </c>
      <c r="J704" s="8">
        <v>325.0</v>
      </c>
      <c r="K704" s="9">
        <v>227500.0</v>
      </c>
      <c r="L704" s="9">
        <v>56875.0</v>
      </c>
      <c r="M704" s="10">
        <v>0.25</v>
      </c>
      <c r="N704" s="4" t="s">
        <v>19</v>
      </c>
      <c r="O704" s="4" t="s">
        <v>23</v>
      </c>
      <c r="P704" s="4" t="s">
        <v>21</v>
      </c>
    </row>
    <row r="705" ht="14.25" customHeight="1">
      <c r="B705" s="4" t="s">
        <v>36</v>
      </c>
      <c r="C705" s="4">
        <v>1128299.0</v>
      </c>
      <c r="D705" s="5">
        <v>44036.0</v>
      </c>
      <c r="E705" s="4" t="s">
        <v>37</v>
      </c>
      <c r="F705" s="4" t="s">
        <v>52</v>
      </c>
      <c r="G705" s="4" t="s">
        <v>53</v>
      </c>
      <c r="H705" s="6" t="s">
        <v>28</v>
      </c>
      <c r="I705" s="7">
        <v>75.00000000000001</v>
      </c>
      <c r="J705" s="8">
        <v>375.0</v>
      </c>
      <c r="K705" s="9">
        <v>281250.00000000006</v>
      </c>
      <c r="L705" s="9">
        <v>56250.000000000015</v>
      </c>
      <c r="M705" s="10">
        <v>0.2</v>
      </c>
      <c r="N705" s="4" t="s">
        <v>19</v>
      </c>
      <c r="O705" s="4" t="s">
        <v>29</v>
      </c>
      <c r="P705" s="4" t="s">
        <v>24</v>
      </c>
    </row>
    <row r="706" ht="14.25" customHeight="1">
      <c r="B706" s="4" t="s">
        <v>36</v>
      </c>
      <c r="C706" s="4">
        <v>1128299.0</v>
      </c>
      <c r="D706" s="5">
        <v>44037.0</v>
      </c>
      <c r="E706" s="4" t="s">
        <v>37</v>
      </c>
      <c r="F706" s="4" t="s">
        <v>52</v>
      </c>
      <c r="G706" s="4" t="s">
        <v>53</v>
      </c>
      <c r="H706" s="6" t="s">
        <v>18</v>
      </c>
      <c r="I706" s="7">
        <v>60.00000000000001</v>
      </c>
      <c r="J706" s="8">
        <v>600.0</v>
      </c>
      <c r="K706" s="9">
        <v>360000.00000000006</v>
      </c>
      <c r="L706" s="9">
        <v>108000.00000000001</v>
      </c>
      <c r="M706" s="10">
        <v>0.3</v>
      </c>
      <c r="N706" s="4" t="s">
        <v>19</v>
      </c>
      <c r="O706" s="4" t="s">
        <v>23</v>
      </c>
      <c r="P706" s="4" t="s">
        <v>21</v>
      </c>
    </row>
    <row r="707" ht="14.25" customHeight="1">
      <c r="B707" s="4" t="s">
        <v>36</v>
      </c>
      <c r="C707" s="4">
        <v>1128299.0</v>
      </c>
      <c r="D707" s="5">
        <v>44038.0</v>
      </c>
      <c r="E707" s="4" t="s">
        <v>37</v>
      </c>
      <c r="F707" s="4" t="s">
        <v>52</v>
      </c>
      <c r="G707" s="4" t="s">
        <v>53</v>
      </c>
      <c r="H707" s="6" t="s">
        <v>22</v>
      </c>
      <c r="I707" s="7">
        <v>65.00000000000001</v>
      </c>
      <c r="J707" s="8">
        <v>625.0</v>
      </c>
      <c r="K707" s="9">
        <v>406250.0000000001</v>
      </c>
      <c r="L707" s="9">
        <v>101562.50000000003</v>
      </c>
      <c r="M707" s="10">
        <v>0.25</v>
      </c>
      <c r="N707" s="4" t="s">
        <v>19</v>
      </c>
      <c r="O707" s="4" t="s">
        <v>20</v>
      </c>
      <c r="P707" s="4" t="s">
        <v>21</v>
      </c>
    </row>
    <row r="708" ht="14.25" customHeight="1">
      <c r="B708" s="4" t="s">
        <v>36</v>
      </c>
      <c r="C708" s="4">
        <v>1128299.0</v>
      </c>
      <c r="D708" s="5">
        <v>44039.0</v>
      </c>
      <c r="E708" s="4" t="s">
        <v>37</v>
      </c>
      <c r="F708" s="4" t="s">
        <v>52</v>
      </c>
      <c r="G708" s="4" t="s">
        <v>53</v>
      </c>
      <c r="H708" s="6" t="s">
        <v>25</v>
      </c>
      <c r="I708" s="7">
        <v>60.00000000000001</v>
      </c>
      <c r="J708" s="8">
        <v>475.0</v>
      </c>
      <c r="K708" s="9">
        <v>285000.00000000006</v>
      </c>
      <c r="L708" s="9">
        <v>71250.00000000001</v>
      </c>
      <c r="M708" s="10">
        <v>0.25</v>
      </c>
      <c r="N708" s="4" t="s">
        <v>19</v>
      </c>
      <c r="O708" s="4" t="s">
        <v>29</v>
      </c>
      <c r="P708" s="4" t="s">
        <v>21</v>
      </c>
    </row>
    <row r="709" ht="14.25" customHeight="1">
      <c r="B709" s="4" t="s">
        <v>36</v>
      </c>
      <c r="C709" s="4">
        <v>1128299.0</v>
      </c>
      <c r="D709" s="5">
        <v>44040.0</v>
      </c>
      <c r="E709" s="4" t="s">
        <v>37</v>
      </c>
      <c r="F709" s="4" t="s">
        <v>52</v>
      </c>
      <c r="G709" s="4" t="s">
        <v>53</v>
      </c>
      <c r="H709" s="6" t="s">
        <v>26</v>
      </c>
      <c r="I709" s="7">
        <v>70.00000000000001</v>
      </c>
      <c r="J709" s="8">
        <v>450.0</v>
      </c>
      <c r="K709" s="9">
        <v>315000.00000000006</v>
      </c>
      <c r="L709" s="9">
        <v>94500.00000000001</v>
      </c>
      <c r="M709" s="10">
        <v>0.3</v>
      </c>
      <c r="N709" s="4" t="s">
        <v>19</v>
      </c>
      <c r="O709" s="4" t="s">
        <v>20</v>
      </c>
      <c r="P709" s="4" t="s">
        <v>21</v>
      </c>
    </row>
    <row r="710" ht="14.25" customHeight="1">
      <c r="B710" s="4" t="s">
        <v>36</v>
      </c>
      <c r="C710" s="4">
        <v>1128299.0</v>
      </c>
      <c r="D710" s="5">
        <v>44041.0</v>
      </c>
      <c r="E710" s="4" t="s">
        <v>37</v>
      </c>
      <c r="F710" s="4" t="s">
        <v>52</v>
      </c>
      <c r="G710" s="4" t="s">
        <v>53</v>
      </c>
      <c r="H710" s="6" t="s">
        <v>27</v>
      </c>
      <c r="I710" s="7">
        <v>90.00000000000001</v>
      </c>
      <c r="J710" s="8">
        <v>425.0</v>
      </c>
      <c r="K710" s="9">
        <v>382500.00000000006</v>
      </c>
      <c r="L710" s="9">
        <v>95625.00000000001</v>
      </c>
      <c r="M710" s="10">
        <v>0.25</v>
      </c>
      <c r="N710" s="4" t="s">
        <v>19</v>
      </c>
      <c r="O710" s="4" t="s">
        <v>20</v>
      </c>
      <c r="P710" s="4" t="s">
        <v>24</v>
      </c>
    </row>
    <row r="711" ht="14.25" customHeight="1">
      <c r="B711" s="4" t="s">
        <v>36</v>
      </c>
      <c r="C711" s="4">
        <v>1128299.0</v>
      </c>
      <c r="D711" s="5">
        <v>44042.0</v>
      </c>
      <c r="E711" s="4" t="s">
        <v>37</v>
      </c>
      <c r="F711" s="4" t="s">
        <v>52</v>
      </c>
      <c r="G711" s="4" t="s">
        <v>53</v>
      </c>
      <c r="H711" s="6" t="s">
        <v>28</v>
      </c>
      <c r="I711" s="7">
        <v>95.00000000000001</v>
      </c>
      <c r="J711" s="8">
        <v>550.0</v>
      </c>
      <c r="K711" s="9">
        <v>522500.00000000006</v>
      </c>
      <c r="L711" s="9">
        <v>104500.00000000001</v>
      </c>
      <c r="M711" s="10">
        <v>0.2</v>
      </c>
      <c r="N711" s="4" t="s">
        <v>19</v>
      </c>
      <c r="O711" s="4" t="s">
        <v>29</v>
      </c>
      <c r="P711" s="4" t="s">
        <v>21</v>
      </c>
    </row>
    <row r="712" ht="14.25" customHeight="1">
      <c r="B712" s="4" t="s">
        <v>36</v>
      </c>
      <c r="C712" s="4">
        <v>1128299.0</v>
      </c>
      <c r="D712" s="5">
        <v>44043.0</v>
      </c>
      <c r="E712" s="4" t="s">
        <v>37</v>
      </c>
      <c r="F712" s="4" t="s">
        <v>52</v>
      </c>
      <c r="G712" s="4" t="s">
        <v>53</v>
      </c>
      <c r="H712" s="6" t="s">
        <v>18</v>
      </c>
      <c r="I712" s="7">
        <v>80.00000000000001</v>
      </c>
      <c r="J712" s="8">
        <v>750.0</v>
      </c>
      <c r="K712" s="9">
        <v>600000.0000000001</v>
      </c>
      <c r="L712" s="9">
        <v>180000.00000000003</v>
      </c>
      <c r="M712" s="10">
        <v>0.3</v>
      </c>
      <c r="N712" s="4" t="s">
        <v>19</v>
      </c>
      <c r="O712" s="4" t="s">
        <v>29</v>
      </c>
      <c r="P712" s="4" t="s">
        <v>24</v>
      </c>
    </row>
    <row r="713" ht="14.25" customHeight="1">
      <c r="B713" s="4" t="s">
        <v>36</v>
      </c>
      <c r="C713" s="4">
        <v>1128299.0</v>
      </c>
      <c r="D713" s="5">
        <v>44044.0</v>
      </c>
      <c r="E713" s="4" t="s">
        <v>37</v>
      </c>
      <c r="F713" s="4" t="s">
        <v>52</v>
      </c>
      <c r="G713" s="4" t="s">
        <v>53</v>
      </c>
      <c r="H713" s="6" t="s">
        <v>22</v>
      </c>
      <c r="I713" s="7">
        <v>85.00000000000001</v>
      </c>
      <c r="J713" s="8">
        <v>750.0</v>
      </c>
      <c r="K713" s="9">
        <v>637500.0000000001</v>
      </c>
      <c r="L713" s="9">
        <v>159375.00000000003</v>
      </c>
      <c r="M713" s="10">
        <v>0.25</v>
      </c>
      <c r="N713" s="4" t="s">
        <v>19</v>
      </c>
      <c r="O713" s="4" t="s">
        <v>20</v>
      </c>
      <c r="P713" s="4" t="s">
        <v>24</v>
      </c>
    </row>
    <row r="714" ht="14.25" customHeight="1">
      <c r="B714" s="4" t="s">
        <v>36</v>
      </c>
      <c r="C714" s="4">
        <v>1128299.0</v>
      </c>
      <c r="D714" s="5">
        <v>44045.0</v>
      </c>
      <c r="E714" s="4" t="s">
        <v>37</v>
      </c>
      <c r="F714" s="4" t="s">
        <v>52</v>
      </c>
      <c r="G714" s="4" t="s">
        <v>53</v>
      </c>
      <c r="H714" s="6" t="s">
        <v>25</v>
      </c>
      <c r="I714" s="7">
        <v>80.00000000000001</v>
      </c>
      <c r="J714" s="8">
        <v>550.0</v>
      </c>
      <c r="K714" s="9">
        <v>440000.00000000006</v>
      </c>
      <c r="L714" s="9">
        <v>110000.00000000001</v>
      </c>
      <c r="M714" s="10">
        <v>0.25</v>
      </c>
      <c r="N714" s="4" t="s">
        <v>19</v>
      </c>
      <c r="O714" s="4" t="s">
        <v>20</v>
      </c>
      <c r="P714" s="4" t="s">
        <v>21</v>
      </c>
    </row>
    <row r="715" ht="14.25" customHeight="1">
      <c r="B715" s="4" t="s">
        <v>36</v>
      </c>
      <c r="C715" s="4">
        <v>1128299.0</v>
      </c>
      <c r="D715" s="5">
        <v>44046.0</v>
      </c>
      <c r="E715" s="4" t="s">
        <v>37</v>
      </c>
      <c r="F715" s="4" t="s">
        <v>52</v>
      </c>
      <c r="G715" s="4" t="s">
        <v>53</v>
      </c>
      <c r="H715" s="6" t="s">
        <v>26</v>
      </c>
      <c r="I715" s="7">
        <v>80.00000000000001</v>
      </c>
      <c r="J715" s="8">
        <v>550.0</v>
      </c>
      <c r="K715" s="9">
        <v>440000.00000000006</v>
      </c>
      <c r="L715" s="9">
        <v>132000.0</v>
      </c>
      <c r="M715" s="10">
        <v>0.3</v>
      </c>
      <c r="N715" s="4" t="s">
        <v>19</v>
      </c>
      <c r="O715" s="4" t="s">
        <v>20</v>
      </c>
      <c r="P715" s="4" t="s">
        <v>24</v>
      </c>
    </row>
    <row r="716" ht="14.25" customHeight="1">
      <c r="B716" s="4" t="s">
        <v>36</v>
      </c>
      <c r="C716" s="4">
        <v>1128299.0</v>
      </c>
      <c r="D716" s="5">
        <v>44047.0</v>
      </c>
      <c r="E716" s="4" t="s">
        <v>37</v>
      </c>
      <c r="F716" s="4" t="s">
        <v>52</v>
      </c>
      <c r="G716" s="4" t="s">
        <v>53</v>
      </c>
      <c r="H716" s="6" t="s">
        <v>27</v>
      </c>
      <c r="I716" s="7">
        <v>90.00000000000001</v>
      </c>
      <c r="J716" s="8">
        <v>475.0</v>
      </c>
      <c r="K716" s="9">
        <v>427500.00000000006</v>
      </c>
      <c r="L716" s="9">
        <v>106875.00000000001</v>
      </c>
      <c r="M716" s="10">
        <v>0.25</v>
      </c>
      <c r="N716" s="4" t="s">
        <v>19</v>
      </c>
      <c r="O716" s="4" t="s">
        <v>20</v>
      </c>
      <c r="P716" s="4" t="s">
        <v>21</v>
      </c>
    </row>
    <row r="717" ht="14.25" customHeight="1">
      <c r="B717" s="4" t="s">
        <v>36</v>
      </c>
      <c r="C717" s="4">
        <v>1128299.0</v>
      </c>
      <c r="D717" s="5">
        <v>44048.0</v>
      </c>
      <c r="E717" s="4" t="s">
        <v>37</v>
      </c>
      <c r="F717" s="4" t="s">
        <v>52</v>
      </c>
      <c r="G717" s="4" t="s">
        <v>53</v>
      </c>
      <c r="H717" s="6" t="s">
        <v>28</v>
      </c>
      <c r="I717" s="7">
        <v>95.00000000000001</v>
      </c>
      <c r="J717" s="8">
        <v>575.0</v>
      </c>
      <c r="K717" s="9">
        <v>546250.0000000001</v>
      </c>
      <c r="L717" s="9">
        <v>109250.00000000003</v>
      </c>
      <c r="M717" s="10">
        <v>0.2</v>
      </c>
      <c r="N717" s="4" t="s">
        <v>19</v>
      </c>
      <c r="O717" s="4" t="s">
        <v>20</v>
      </c>
      <c r="P717" s="4" t="s">
        <v>24</v>
      </c>
    </row>
    <row r="718" ht="14.25" customHeight="1">
      <c r="B718" s="4" t="s">
        <v>15</v>
      </c>
      <c r="C718" s="4">
        <v>1185732.0</v>
      </c>
      <c r="D718" s="5">
        <v>44049.0</v>
      </c>
      <c r="E718" s="4" t="s">
        <v>37</v>
      </c>
      <c r="F718" s="4" t="s">
        <v>52</v>
      </c>
      <c r="G718" s="4" t="s">
        <v>53</v>
      </c>
      <c r="H718" s="6" t="s">
        <v>18</v>
      </c>
      <c r="I718" s="7">
        <v>45.0</v>
      </c>
      <c r="J718" s="8">
        <v>1050.0</v>
      </c>
      <c r="K718" s="9">
        <v>472500.0</v>
      </c>
      <c r="L718" s="9">
        <v>212625.0</v>
      </c>
      <c r="M718" s="10">
        <v>0.45</v>
      </c>
      <c r="N718" s="4" t="s">
        <v>19</v>
      </c>
      <c r="O718" s="4" t="s">
        <v>29</v>
      </c>
      <c r="P718" s="4" t="s">
        <v>21</v>
      </c>
    </row>
    <row r="719" ht="14.25" customHeight="1">
      <c r="B719" s="4" t="s">
        <v>15</v>
      </c>
      <c r="C719" s="4">
        <v>1185732.0</v>
      </c>
      <c r="D719" s="5">
        <v>44050.0</v>
      </c>
      <c r="E719" s="4" t="s">
        <v>37</v>
      </c>
      <c r="F719" s="4" t="s">
        <v>52</v>
      </c>
      <c r="G719" s="4" t="s">
        <v>53</v>
      </c>
      <c r="H719" s="6" t="s">
        <v>22</v>
      </c>
      <c r="I719" s="7">
        <v>45.0</v>
      </c>
      <c r="J719" s="8">
        <v>850.0</v>
      </c>
      <c r="K719" s="9">
        <v>382500.0</v>
      </c>
      <c r="L719" s="9">
        <v>133875.0</v>
      </c>
      <c r="M719" s="10">
        <v>0.35</v>
      </c>
      <c r="N719" s="4" t="s">
        <v>19</v>
      </c>
      <c r="O719" s="4" t="s">
        <v>29</v>
      </c>
      <c r="P719" s="4" t="s">
        <v>21</v>
      </c>
    </row>
    <row r="720" ht="14.25" customHeight="1">
      <c r="B720" s="4" t="s">
        <v>15</v>
      </c>
      <c r="C720" s="4">
        <v>1185732.0</v>
      </c>
      <c r="D720" s="5">
        <v>44051.0</v>
      </c>
      <c r="E720" s="4" t="s">
        <v>37</v>
      </c>
      <c r="F720" s="4" t="s">
        <v>52</v>
      </c>
      <c r="G720" s="4" t="s">
        <v>53</v>
      </c>
      <c r="H720" s="6" t="s">
        <v>25</v>
      </c>
      <c r="I720" s="7">
        <v>35.0</v>
      </c>
      <c r="J720" s="8">
        <v>850.0</v>
      </c>
      <c r="K720" s="9">
        <v>297500.0</v>
      </c>
      <c r="L720" s="9">
        <v>74375.0</v>
      </c>
      <c r="M720" s="10">
        <v>0.25</v>
      </c>
      <c r="N720" s="4" t="s">
        <v>19</v>
      </c>
      <c r="O720" s="4" t="s">
        <v>20</v>
      </c>
      <c r="P720" s="4" t="s">
        <v>21</v>
      </c>
    </row>
    <row r="721" ht="14.25" customHeight="1">
      <c r="B721" s="4" t="s">
        <v>15</v>
      </c>
      <c r="C721" s="4">
        <v>1185732.0</v>
      </c>
      <c r="D721" s="5">
        <v>44052.0</v>
      </c>
      <c r="E721" s="4" t="s">
        <v>37</v>
      </c>
      <c r="F721" s="4" t="s">
        <v>52</v>
      </c>
      <c r="G721" s="4" t="s">
        <v>53</v>
      </c>
      <c r="H721" s="6" t="s">
        <v>26</v>
      </c>
      <c r="I721" s="7">
        <v>40.0</v>
      </c>
      <c r="J721" s="8">
        <v>700.0</v>
      </c>
      <c r="K721" s="9">
        <v>280000.0</v>
      </c>
      <c r="L721" s="9">
        <v>84000.0</v>
      </c>
      <c r="M721" s="10">
        <v>0.3</v>
      </c>
      <c r="N721" s="4" t="s">
        <v>19</v>
      </c>
      <c r="O721" s="4" t="s">
        <v>23</v>
      </c>
      <c r="P721" s="4" t="s">
        <v>24</v>
      </c>
    </row>
    <row r="722" ht="14.25" customHeight="1">
      <c r="B722" s="4" t="s">
        <v>15</v>
      </c>
      <c r="C722" s="4">
        <v>1185732.0</v>
      </c>
      <c r="D722" s="5">
        <v>44053.0</v>
      </c>
      <c r="E722" s="4" t="s">
        <v>54</v>
      </c>
      <c r="F722" s="4" t="s">
        <v>55</v>
      </c>
      <c r="G722" s="4" t="s">
        <v>56</v>
      </c>
      <c r="H722" s="6" t="s">
        <v>27</v>
      </c>
      <c r="I722" s="7">
        <v>55.00000000000001</v>
      </c>
      <c r="J722" s="8">
        <v>750.0</v>
      </c>
      <c r="K722" s="9">
        <v>412500.00000000006</v>
      </c>
      <c r="L722" s="9">
        <v>144375.0</v>
      </c>
      <c r="M722" s="10">
        <v>0.35</v>
      </c>
      <c r="N722" s="4" t="s">
        <v>19</v>
      </c>
      <c r="O722" s="4" t="s">
        <v>23</v>
      </c>
      <c r="P722" s="4" t="s">
        <v>21</v>
      </c>
    </row>
    <row r="723" ht="14.25" customHeight="1">
      <c r="B723" s="4" t="s">
        <v>15</v>
      </c>
      <c r="C723" s="4">
        <v>1185732.0</v>
      </c>
      <c r="D723" s="5">
        <v>44054.0</v>
      </c>
      <c r="E723" s="4" t="s">
        <v>54</v>
      </c>
      <c r="F723" s="4" t="s">
        <v>55</v>
      </c>
      <c r="G723" s="4" t="s">
        <v>56</v>
      </c>
      <c r="H723" s="6" t="s">
        <v>28</v>
      </c>
      <c r="I723" s="7">
        <v>45.0</v>
      </c>
      <c r="J723" s="8">
        <v>850.0</v>
      </c>
      <c r="K723" s="9">
        <v>382500.0</v>
      </c>
      <c r="L723" s="9">
        <v>191250.0</v>
      </c>
      <c r="M723" s="10">
        <v>0.5</v>
      </c>
      <c r="N723" s="4" t="s">
        <v>19</v>
      </c>
      <c r="O723" s="4" t="s">
        <v>29</v>
      </c>
      <c r="P723" s="4" t="s">
        <v>24</v>
      </c>
    </row>
    <row r="724" ht="14.25" customHeight="1">
      <c r="B724" s="4" t="s">
        <v>15</v>
      </c>
      <c r="C724" s="4">
        <v>1185732.0</v>
      </c>
      <c r="D724" s="5">
        <v>44055.0</v>
      </c>
      <c r="E724" s="4" t="s">
        <v>54</v>
      </c>
      <c r="F724" s="4" t="s">
        <v>55</v>
      </c>
      <c r="G724" s="4" t="s">
        <v>56</v>
      </c>
      <c r="H724" s="6" t="s">
        <v>18</v>
      </c>
      <c r="I724" s="7">
        <v>45.0</v>
      </c>
      <c r="J724" s="8">
        <v>1100.0</v>
      </c>
      <c r="K724" s="9">
        <v>495000.0</v>
      </c>
      <c r="L724" s="9">
        <v>222750.0</v>
      </c>
      <c r="M724" s="10">
        <v>0.45</v>
      </c>
      <c r="N724" s="4" t="s">
        <v>19</v>
      </c>
      <c r="O724" s="4" t="s">
        <v>23</v>
      </c>
      <c r="P724" s="4" t="s">
        <v>24</v>
      </c>
    </row>
    <row r="725" ht="14.25" customHeight="1">
      <c r="B725" s="4" t="s">
        <v>15</v>
      </c>
      <c r="C725" s="4">
        <v>1185732.0</v>
      </c>
      <c r="D725" s="5">
        <v>44056.0</v>
      </c>
      <c r="E725" s="4" t="s">
        <v>54</v>
      </c>
      <c r="F725" s="4" t="s">
        <v>55</v>
      </c>
      <c r="G725" s="4" t="s">
        <v>56</v>
      </c>
      <c r="H725" s="6" t="s">
        <v>22</v>
      </c>
      <c r="I725" s="7">
        <v>45.0</v>
      </c>
      <c r="J725" s="8">
        <v>750.0</v>
      </c>
      <c r="K725" s="9">
        <v>337500.0</v>
      </c>
      <c r="L725" s="9">
        <v>118124.99999999999</v>
      </c>
      <c r="M725" s="10">
        <v>0.35</v>
      </c>
      <c r="N725" s="4" t="s">
        <v>19</v>
      </c>
      <c r="O725" s="4" t="s">
        <v>29</v>
      </c>
      <c r="P725" s="4" t="s">
        <v>24</v>
      </c>
    </row>
    <row r="726" ht="14.25" customHeight="1">
      <c r="B726" s="4" t="s">
        <v>15</v>
      </c>
      <c r="C726" s="4">
        <v>1185732.0</v>
      </c>
      <c r="D726" s="5">
        <v>44057.0</v>
      </c>
      <c r="E726" s="4" t="s">
        <v>54</v>
      </c>
      <c r="F726" s="4" t="s">
        <v>55</v>
      </c>
      <c r="G726" s="4" t="s">
        <v>56</v>
      </c>
      <c r="H726" s="6" t="s">
        <v>25</v>
      </c>
      <c r="I726" s="7">
        <v>35.0</v>
      </c>
      <c r="J726" s="8">
        <v>800.0</v>
      </c>
      <c r="K726" s="9">
        <v>280000.0</v>
      </c>
      <c r="L726" s="9">
        <v>70000.0</v>
      </c>
      <c r="M726" s="10">
        <v>0.25</v>
      </c>
      <c r="N726" s="4" t="s">
        <v>19</v>
      </c>
      <c r="O726" s="4" t="s">
        <v>20</v>
      </c>
      <c r="P726" s="4" t="s">
        <v>24</v>
      </c>
    </row>
    <row r="727" ht="14.25" customHeight="1">
      <c r="B727" s="4" t="s">
        <v>36</v>
      </c>
      <c r="C727" s="4">
        <v>1185732.0</v>
      </c>
      <c r="D727" s="5">
        <v>44058.0</v>
      </c>
      <c r="E727" s="4" t="s">
        <v>54</v>
      </c>
      <c r="F727" s="4" t="s">
        <v>55</v>
      </c>
      <c r="G727" s="4" t="s">
        <v>56</v>
      </c>
      <c r="H727" s="6" t="s">
        <v>26</v>
      </c>
      <c r="I727" s="7">
        <v>40.0</v>
      </c>
      <c r="J727" s="8">
        <v>675.0</v>
      </c>
      <c r="K727" s="9">
        <v>270000.0</v>
      </c>
      <c r="L727" s="9">
        <v>81000.0</v>
      </c>
      <c r="M727" s="10">
        <v>0.3</v>
      </c>
      <c r="N727" s="4" t="s">
        <v>19</v>
      </c>
      <c r="O727" s="4" t="s">
        <v>23</v>
      </c>
      <c r="P727" s="4" t="s">
        <v>21</v>
      </c>
    </row>
    <row r="728" ht="14.25" customHeight="1">
      <c r="B728" s="4" t="s">
        <v>15</v>
      </c>
      <c r="C728" s="4">
        <v>1185732.0</v>
      </c>
      <c r="D728" s="5">
        <v>44059.0</v>
      </c>
      <c r="E728" s="4" t="s">
        <v>54</v>
      </c>
      <c r="F728" s="4" t="s">
        <v>55</v>
      </c>
      <c r="G728" s="4" t="s">
        <v>56</v>
      </c>
      <c r="H728" s="6" t="s">
        <v>27</v>
      </c>
      <c r="I728" s="7">
        <v>55.00000000000001</v>
      </c>
      <c r="J728" s="8">
        <v>750.0</v>
      </c>
      <c r="K728" s="9">
        <v>412500.00000000006</v>
      </c>
      <c r="L728" s="9">
        <v>144375.0</v>
      </c>
      <c r="M728" s="10">
        <v>0.35</v>
      </c>
      <c r="N728" s="4" t="s">
        <v>19</v>
      </c>
      <c r="O728" s="4" t="s">
        <v>29</v>
      </c>
      <c r="P728" s="4" t="s">
        <v>24</v>
      </c>
    </row>
    <row r="729" ht="14.25" customHeight="1">
      <c r="B729" s="4" t="s">
        <v>15</v>
      </c>
      <c r="C729" s="4">
        <v>1185732.0</v>
      </c>
      <c r="D729" s="5">
        <v>44060.0</v>
      </c>
      <c r="E729" s="4" t="s">
        <v>54</v>
      </c>
      <c r="F729" s="4" t="s">
        <v>55</v>
      </c>
      <c r="G729" s="4" t="s">
        <v>56</v>
      </c>
      <c r="H729" s="6" t="s">
        <v>28</v>
      </c>
      <c r="I729" s="7">
        <v>45.0</v>
      </c>
      <c r="J729" s="8">
        <v>850.0</v>
      </c>
      <c r="K729" s="9">
        <v>382500.0</v>
      </c>
      <c r="L729" s="9">
        <v>191250.0</v>
      </c>
      <c r="M729" s="10">
        <v>0.5</v>
      </c>
      <c r="N729" s="4" t="s">
        <v>19</v>
      </c>
      <c r="O729" s="4" t="s">
        <v>23</v>
      </c>
      <c r="P729" s="4" t="s">
        <v>21</v>
      </c>
    </row>
    <row r="730" ht="14.25" customHeight="1">
      <c r="B730" s="4" t="s">
        <v>15</v>
      </c>
      <c r="C730" s="4">
        <v>1185732.0</v>
      </c>
      <c r="D730" s="5">
        <v>44061.0</v>
      </c>
      <c r="E730" s="4" t="s">
        <v>54</v>
      </c>
      <c r="F730" s="4" t="s">
        <v>55</v>
      </c>
      <c r="G730" s="4" t="s">
        <v>56</v>
      </c>
      <c r="H730" s="6" t="s">
        <v>18</v>
      </c>
      <c r="I730" s="7">
        <v>45.0</v>
      </c>
      <c r="J730" s="8">
        <v>1070.0</v>
      </c>
      <c r="K730" s="9">
        <v>481500.0</v>
      </c>
      <c r="L730" s="9">
        <v>216675.0</v>
      </c>
      <c r="M730" s="10">
        <v>0.45</v>
      </c>
      <c r="N730" s="4" t="s">
        <v>19</v>
      </c>
      <c r="O730" s="4" t="s">
        <v>29</v>
      </c>
      <c r="P730" s="4" t="s">
        <v>24</v>
      </c>
    </row>
    <row r="731" ht="14.25" customHeight="1">
      <c r="B731" s="4" t="s">
        <v>15</v>
      </c>
      <c r="C731" s="4">
        <v>1185732.0</v>
      </c>
      <c r="D731" s="5">
        <v>44062.0</v>
      </c>
      <c r="E731" s="4" t="s">
        <v>54</v>
      </c>
      <c r="F731" s="4" t="s">
        <v>55</v>
      </c>
      <c r="G731" s="4" t="s">
        <v>56</v>
      </c>
      <c r="H731" s="6" t="s">
        <v>22</v>
      </c>
      <c r="I731" s="7">
        <v>45.0</v>
      </c>
      <c r="J731" s="8">
        <v>750.0</v>
      </c>
      <c r="K731" s="9">
        <v>337500.0</v>
      </c>
      <c r="L731" s="9">
        <v>118124.99999999999</v>
      </c>
      <c r="M731" s="10">
        <v>0.35</v>
      </c>
      <c r="N731" s="4" t="s">
        <v>19</v>
      </c>
      <c r="O731" s="4" t="s">
        <v>29</v>
      </c>
      <c r="P731" s="4" t="s">
        <v>21</v>
      </c>
    </row>
    <row r="732" ht="14.25" customHeight="1">
      <c r="B732" s="4" t="s">
        <v>15</v>
      </c>
      <c r="C732" s="4">
        <v>1185732.0</v>
      </c>
      <c r="D732" s="5">
        <v>44063.0</v>
      </c>
      <c r="E732" s="4" t="s">
        <v>54</v>
      </c>
      <c r="F732" s="4" t="s">
        <v>55</v>
      </c>
      <c r="G732" s="4" t="s">
        <v>56</v>
      </c>
      <c r="H732" s="6" t="s">
        <v>25</v>
      </c>
      <c r="I732" s="7">
        <v>35.0</v>
      </c>
      <c r="J732" s="8">
        <v>775.0</v>
      </c>
      <c r="K732" s="9">
        <v>271250.0</v>
      </c>
      <c r="L732" s="9">
        <v>67812.5</v>
      </c>
      <c r="M732" s="10">
        <v>0.25</v>
      </c>
      <c r="N732" s="4" t="s">
        <v>19</v>
      </c>
      <c r="O732" s="4" t="s">
        <v>20</v>
      </c>
      <c r="P732" s="4" t="s">
        <v>24</v>
      </c>
    </row>
    <row r="733" ht="14.25" customHeight="1">
      <c r="B733" s="4" t="s">
        <v>15</v>
      </c>
      <c r="C733" s="4">
        <v>1185732.0</v>
      </c>
      <c r="D733" s="5">
        <v>44064.0</v>
      </c>
      <c r="E733" s="4" t="s">
        <v>54</v>
      </c>
      <c r="F733" s="4" t="s">
        <v>55</v>
      </c>
      <c r="G733" s="4" t="s">
        <v>56</v>
      </c>
      <c r="H733" s="6" t="s">
        <v>26</v>
      </c>
      <c r="I733" s="7">
        <v>40.0</v>
      </c>
      <c r="J733" s="8">
        <v>625.0</v>
      </c>
      <c r="K733" s="9">
        <v>250000.0</v>
      </c>
      <c r="L733" s="9">
        <v>75000.0</v>
      </c>
      <c r="M733" s="10">
        <v>0.3</v>
      </c>
      <c r="N733" s="4" t="s">
        <v>19</v>
      </c>
      <c r="O733" s="4" t="s">
        <v>20</v>
      </c>
      <c r="P733" s="4" t="s">
        <v>21</v>
      </c>
    </row>
    <row r="734" ht="14.25" customHeight="1">
      <c r="B734" s="4" t="s">
        <v>15</v>
      </c>
      <c r="C734" s="4">
        <v>1185732.0</v>
      </c>
      <c r="D734" s="5">
        <v>44065.0</v>
      </c>
      <c r="E734" s="4" t="s">
        <v>54</v>
      </c>
      <c r="F734" s="4" t="s">
        <v>55</v>
      </c>
      <c r="G734" s="4" t="s">
        <v>56</v>
      </c>
      <c r="H734" s="6" t="s">
        <v>27</v>
      </c>
      <c r="I734" s="7">
        <v>55.00000000000001</v>
      </c>
      <c r="J734" s="8">
        <v>675.0</v>
      </c>
      <c r="K734" s="9">
        <v>371250.00000000006</v>
      </c>
      <c r="L734" s="9">
        <v>129937.50000000001</v>
      </c>
      <c r="M734" s="10">
        <v>0.35</v>
      </c>
      <c r="N734" s="4" t="s">
        <v>19</v>
      </c>
      <c r="O734" s="4" t="s">
        <v>29</v>
      </c>
      <c r="P734" s="4" t="s">
        <v>24</v>
      </c>
    </row>
    <row r="735" ht="14.25" customHeight="1">
      <c r="B735" s="4" t="s">
        <v>15</v>
      </c>
      <c r="C735" s="4">
        <v>1185732.0</v>
      </c>
      <c r="D735" s="5">
        <v>44066.0</v>
      </c>
      <c r="E735" s="4" t="s">
        <v>54</v>
      </c>
      <c r="F735" s="4" t="s">
        <v>55</v>
      </c>
      <c r="G735" s="4" t="s">
        <v>56</v>
      </c>
      <c r="H735" s="6" t="s">
        <v>28</v>
      </c>
      <c r="I735" s="7">
        <v>45.0</v>
      </c>
      <c r="J735" s="8">
        <v>775.0</v>
      </c>
      <c r="K735" s="9">
        <v>348750.0</v>
      </c>
      <c r="L735" s="9">
        <v>174375.0</v>
      </c>
      <c r="M735" s="10">
        <v>0.5</v>
      </c>
      <c r="N735" s="4" t="s">
        <v>19</v>
      </c>
      <c r="O735" s="4" t="s">
        <v>29</v>
      </c>
      <c r="P735" s="4" t="s">
        <v>21</v>
      </c>
    </row>
    <row r="736" ht="14.25" customHeight="1">
      <c r="B736" s="4" t="s">
        <v>15</v>
      </c>
      <c r="C736" s="4">
        <v>1185732.0</v>
      </c>
      <c r="D736" s="5">
        <v>43945.0</v>
      </c>
      <c r="E736" s="4" t="s">
        <v>54</v>
      </c>
      <c r="F736" s="4" t="s">
        <v>55</v>
      </c>
      <c r="G736" s="4" t="s">
        <v>56</v>
      </c>
      <c r="H736" s="6" t="s">
        <v>18</v>
      </c>
      <c r="I736" s="7">
        <v>45.0</v>
      </c>
      <c r="J736" s="8">
        <v>1025.0</v>
      </c>
      <c r="K736" s="9">
        <v>461250.0</v>
      </c>
      <c r="L736" s="9">
        <v>207562.5</v>
      </c>
      <c r="M736" s="10">
        <v>0.45</v>
      </c>
      <c r="N736" s="4" t="s">
        <v>19</v>
      </c>
      <c r="O736" s="4" t="s">
        <v>23</v>
      </c>
      <c r="P736" s="4" t="s">
        <v>21</v>
      </c>
    </row>
    <row r="737" ht="14.25" customHeight="1">
      <c r="B737" s="4" t="s">
        <v>15</v>
      </c>
      <c r="C737" s="4">
        <v>1185732.0</v>
      </c>
      <c r="D737" s="5">
        <v>43945.0</v>
      </c>
      <c r="E737" s="4" t="s">
        <v>54</v>
      </c>
      <c r="F737" s="4" t="s">
        <v>55</v>
      </c>
      <c r="G737" s="4" t="s">
        <v>56</v>
      </c>
      <c r="H737" s="6" t="s">
        <v>22</v>
      </c>
      <c r="I737" s="7">
        <v>45.0</v>
      </c>
      <c r="J737" s="8">
        <v>725.0</v>
      </c>
      <c r="K737" s="9">
        <v>326250.0</v>
      </c>
      <c r="L737" s="9">
        <v>114187.5</v>
      </c>
      <c r="M737" s="10">
        <v>0.35</v>
      </c>
      <c r="N737" s="4" t="s">
        <v>19</v>
      </c>
      <c r="O737" s="4" t="s">
        <v>29</v>
      </c>
      <c r="P737" s="4" t="s">
        <v>21</v>
      </c>
    </row>
    <row r="738" ht="14.25" customHeight="1">
      <c r="B738" s="4" t="s">
        <v>36</v>
      </c>
      <c r="C738" s="4">
        <v>1185732.0</v>
      </c>
      <c r="D738" s="5">
        <v>43945.0</v>
      </c>
      <c r="E738" s="4" t="s">
        <v>54</v>
      </c>
      <c r="F738" s="4" t="s">
        <v>55</v>
      </c>
      <c r="G738" s="4" t="s">
        <v>56</v>
      </c>
      <c r="H738" s="6" t="s">
        <v>25</v>
      </c>
      <c r="I738" s="7">
        <v>35.0</v>
      </c>
      <c r="J738" s="8">
        <v>725.0</v>
      </c>
      <c r="K738" s="9">
        <v>253750.0</v>
      </c>
      <c r="L738" s="9">
        <v>63437.5</v>
      </c>
      <c r="M738" s="10">
        <v>0.25</v>
      </c>
      <c r="N738" s="4" t="s">
        <v>19</v>
      </c>
      <c r="O738" s="4" t="s">
        <v>23</v>
      </c>
      <c r="P738" s="4" t="s">
        <v>21</v>
      </c>
    </row>
    <row r="739" ht="14.25" customHeight="1">
      <c r="B739" s="4" t="s">
        <v>36</v>
      </c>
      <c r="C739" s="4">
        <v>1185732.0</v>
      </c>
      <c r="D739" s="5">
        <v>43945.0</v>
      </c>
      <c r="E739" s="4" t="s">
        <v>54</v>
      </c>
      <c r="F739" s="4" t="s">
        <v>55</v>
      </c>
      <c r="G739" s="4" t="s">
        <v>56</v>
      </c>
      <c r="H739" s="6" t="s">
        <v>26</v>
      </c>
      <c r="I739" s="7">
        <v>40.0</v>
      </c>
      <c r="J739" s="8">
        <v>650.0</v>
      </c>
      <c r="K739" s="9">
        <v>260000.0</v>
      </c>
      <c r="L739" s="9">
        <v>78000.0</v>
      </c>
      <c r="M739" s="10">
        <v>0.3</v>
      </c>
      <c r="N739" s="4" t="s">
        <v>19</v>
      </c>
      <c r="O739" s="4" t="s">
        <v>20</v>
      </c>
      <c r="P739" s="4" t="s">
        <v>21</v>
      </c>
    </row>
    <row r="740" ht="14.25" customHeight="1">
      <c r="B740" s="4" t="s">
        <v>36</v>
      </c>
      <c r="C740" s="4">
        <v>1185732.0</v>
      </c>
      <c r="D740" s="5">
        <v>43945.0</v>
      </c>
      <c r="E740" s="4" t="s">
        <v>54</v>
      </c>
      <c r="F740" s="4" t="s">
        <v>55</v>
      </c>
      <c r="G740" s="4" t="s">
        <v>56</v>
      </c>
      <c r="H740" s="6" t="s">
        <v>27</v>
      </c>
      <c r="I740" s="7">
        <v>55.00000000000001</v>
      </c>
      <c r="J740" s="8">
        <v>675.0</v>
      </c>
      <c r="K740" s="9">
        <v>371250.00000000006</v>
      </c>
      <c r="L740" s="9">
        <v>129937.50000000001</v>
      </c>
      <c r="M740" s="10">
        <v>0.35</v>
      </c>
      <c r="N740" s="4" t="s">
        <v>19</v>
      </c>
      <c r="O740" s="4" t="s">
        <v>20</v>
      </c>
      <c r="P740" s="4" t="s">
        <v>21</v>
      </c>
    </row>
    <row r="741" ht="14.25" customHeight="1">
      <c r="B741" s="4" t="s">
        <v>36</v>
      </c>
      <c r="C741" s="4">
        <v>1185732.0</v>
      </c>
      <c r="D741" s="5">
        <v>43945.0</v>
      </c>
      <c r="E741" s="4" t="s">
        <v>54</v>
      </c>
      <c r="F741" s="4" t="s">
        <v>55</v>
      </c>
      <c r="G741" s="4" t="s">
        <v>56</v>
      </c>
      <c r="H741" s="6" t="s">
        <v>28</v>
      </c>
      <c r="I741" s="7">
        <v>45.0</v>
      </c>
      <c r="J741" s="8">
        <v>800.0</v>
      </c>
      <c r="K741" s="9">
        <v>360000.0</v>
      </c>
      <c r="L741" s="9">
        <v>180000.0</v>
      </c>
      <c r="M741" s="10">
        <v>0.5</v>
      </c>
      <c r="N741" s="4" t="s">
        <v>19</v>
      </c>
      <c r="O741" s="4" t="s">
        <v>23</v>
      </c>
      <c r="P741" s="4" t="s">
        <v>24</v>
      </c>
    </row>
    <row r="742" ht="14.25" customHeight="1">
      <c r="B742" s="4" t="s">
        <v>36</v>
      </c>
      <c r="C742" s="4">
        <v>1185732.0</v>
      </c>
      <c r="D742" s="5">
        <v>43945.0</v>
      </c>
      <c r="E742" s="4" t="s">
        <v>54</v>
      </c>
      <c r="F742" s="4" t="s">
        <v>55</v>
      </c>
      <c r="G742" s="4" t="s">
        <v>56</v>
      </c>
      <c r="H742" s="6" t="s">
        <v>18</v>
      </c>
      <c r="I742" s="7">
        <v>55.00000000000001</v>
      </c>
      <c r="J742" s="8">
        <v>1070.0</v>
      </c>
      <c r="K742" s="9">
        <v>588500.0000000001</v>
      </c>
      <c r="L742" s="9">
        <v>264825.00000000006</v>
      </c>
      <c r="M742" s="10">
        <v>0.45</v>
      </c>
      <c r="N742" s="4" t="s">
        <v>19</v>
      </c>
      <c r="O742" s="4" t="s">
        <v>23</v>
      </c>
      <c r="P742" s="4" t="s">
        <v>21</v>
      </c>
    </row>
    <row r="743" ht="14.25" customHeight="1">
      <c r="B743" s="4" t="s">
        <v>36</v>
      </c>
      <c r="C743" s="4">
        <v>1185732.0</v>
      </c>
      <c r="D743" s="5">
        <v>43945.0</v>
      </c>
      <c r="E743" s="4" t="s">
        <v>54</v>
      </c>
      <c r="F743" s="4" t="s">
        <v>55</v>
      </c>
      <c r="G743" s="4" t="s">
        <v>56</v>
      </c>
      <c r="H743" s="6" t="s">
        <v>22</v>
      </c>
      <c r="I743" s="7">
        <v>55.00000000000001</v>
      </c>
      <c r="J743" s="8">
        <v>775.0</v>
      </c>
      <c r="K743" s="9">
        <v>426250.00000000006</v>
      </c>
      <c r="L743" s="9">
        <v>149187.5</v>
      </c>
      <c r="M743" s="10">
        <v>0.35</v>
      </c>
      <c r="N743" s="4" t="s">
        <v>19</v>
      </c>
      <c r="O743" s="4" t="s">
        <v>20</v>
      </c>
      <c r="P743" s="4" t="s">
        <v>24</v>
      </c>
    </row>
    <row r="744" ht="14.25" customHeight="1">
      <c r="B744" s="4" t="s">
        <v>36</v>
      </c>
      <c r="C744" s="4">
        <v>1185732.0</v>
      </c>
      <c r="D744" s="5">
        <v>43945.0</v>
      </c>
      <c r="E744" s="4" t="s">
        <v>54</v>
      </c>
      <c r="F744" s="4" t="s">
        <v>55</v>
      </c>
      <c r="G744" s="4" t="s">
        <v>56</v>
      </c>
      <c r="H744" s="6" t="s">
        <v>25</v>
      </c>
      <c r="I744" s="7">
        <v>50.0</v>
      </c>
      <c r="J744" s="8">
        <v>750.0</v>
      </c>
      <c r="K744" s="9">
        <v>375000.0</v>
      </c>
      <c r="L744" s="9">
        <v>93750.0</v>
      </c>
      <c r="M744" s="10">
        <v>0.25</v>
      </c>
      <c r="N744" s="4" t="s">
        <v>19</v>
      </c>
      <c r="O744" s="4" t="s">
        <v>29</v>
      </c>
      <c r="P744" s="4" t="s">
        <v>21</v>
      </c>
    </row>
    <row r="745" ht="14.25" customHeight="1">
      <c r="B745" s="4" t="s">
        <v>36</v>
      </c>
      <c r="C745" s="4">
        <v>1185732.0</v>
      </c>
      <c r="D745" s="5">
        <v>43945.0</v>
      </c>
      <c r="E745" s="4" t="s">
        <v>54</v>
      </c>
      <c r="F745" s="4" t="s">
        <v>55</v>
      </c>
      <c r="G745" s="4" t="s">
        <v>56</v>
      </c>
      <c r="H745" s="6" t="s">
        <v>26</v>
      </c>
      <c r="I745" s="7">
        <v>50.0</v>
      </c>
      <c r="J745" s="8">
        <v>700.0</v>
      </c>
      <c r="K745" s="9">
        <v>350000.0</v>
      </c>
      <c r="L745" s="9">
        <v>105000.0</v>
      </c>
      <c r="M745" s="10">
        <v>0.3</v>
      </c>
      <c r="N745" s="4" t="s">
        <v>19</v>
      </c>
      <c r="O745" s="4" t="s">
        <v>23</v>
      </c>
      <c r="P745" s="4" t="s">
        <v>24</v>
      </c>
    </row>
    <row r="746" ht="14.25" customHeight="1">
      <c r="B746" s="4" t="s">
        <v>36</v>
      </c>
      <c r="C746" s="4">
        <v>1185732.0</v>
      </c>
      <c r="D746" s="5">
        <v>43945.0</v>
      </c>
      <c r="E746" s="4" t="s">
        <v>54</v>
      </c>
      <c r="F746" s="4" t="s">
        <v>55</v>
      </c>
      <c r="G746" s="4" t="s">
        <v>56</v>
      </c>
      <c r="H746" s="6" t="s">
        <v>27</v>
      </c>
      <c r="I746" s="7">
        <v>60.0</v>
      </c>
      <c r="J746" s="8">
        <v>725.0</v>
      </c>
      <c r="K746" s="9">
        <v>435000.0</v>
      </c>
      <c r="L746" s="9">
        <v>152250.0</v>
      </c>
      <c r="M746" s="10">
        <v>0.35</v>
      </c>
      <c r="N746" s="4" t="s">
        <v>19</v>
      </c>
      <c r="O746" s="4" t="s">
        <v>23</v>
      </c>
      <c r="P746" s="4" t="s">
        <v>21</v>
      </c>
    </row>
    <row r="747" ht="14.25" customHeight="1">
      <c r="B747" s="4" t="s">
        <v>36</v>
      </c>
      <c r="C747" s="4">
        <v>1185732.0</v>
      </c>
      <c r="D747" s="5">
        <v>43945.0</v>
      </c>
      <c r="E747" s="4" t="s">
        <v>54</v>
      </c>
      <c r="F747" s="4" t="s">
        <v>55</v>
      </c>
      <c r="G747" s="4" t="s">
        <v>56</v>
      </c>
      <c r="H747" s="6" t="s">
        <v>28</v>
      </c>
      <c r="I747" s="7">
        <v>65.0</v>
      </c>
      <c r="J747" s="8">
        <v>825.0</v>
      </c>
      <c r="K747" s="9">
        <v>536250.0</v>
      </c>
      <c r="L747" s="9">
        <v>268125.0</v>
      </c>
      <c r="M747" s="10">
        <v>0.5</v>
      </c>
      <c r="N747" s="4" t="s">
        <v>19</v>
      </c>
      <c r="O747" s="4" t="s">
        <v>29</v>
      </c>
      <c r="P747" s="4" t="s">
        <v>21</v>
      </c>
    </row>
    <row r="748" ht="14.25" customHeight="1">
      <c r="B748" s="4" t="s">
        <v>36</v>
      </c>
      <c r="C748" s="4">
        <v>1185732.0</v>
      </c>
      <c r="D748" s="5">
        <v>43945.0</v>
      </c>
      <c r="E748" s="4" t="s">
        <v>54</v>
      </c>
      <c r="F748" s="4" t="s">
        <v>55</v>
      </c>
      <c r="G748" s="4" t="s">
        <v>56</v>
      </c>
      <c r="H748" s="6" t="s">
        <v>18</v>
      </c>
      <c r="I748" s="7">
        <v>60.0</v>
      </c>
      <c r="J748" s="8">
        <v>1075.0</v>
      </c>
      <c r="K748" s="9">
        <v>645000.0</v>
      </c>
      <c r="L748" s="9">
        <v>290250.0</v>
      </c>
      <c r="M748" s="10">
        <v>0.45</v>
      </c>
      <c r="N748" s="4" t="s">
        <v>19</v>
      </c>
      <c r="O748" s="4" t="s">
        <v>20</v>
      </c>
      <c r="P748" s="4" t="s">
        <v>21</v>
      </c>
    </row>
    <row r="749" ht="14.25" customHeight="1">
      <c r="B749" s="4" t="s">
        <v>36</v>
      </c>
      <c r="C749" s="4">
        <v>1185732.0</v>
      </c>
      <c r="D749" s="5">
        <v>43945.0</v>
      </c>
      <c r="E749" s="4" t="s">
        <v>54</v>
      </c>
      <c r="F749" s="4" t="s">
        <v>55</v>
      </c>
      <c r="G749" s="4" t="s">
        <v>56</v>
      </c>
      <c r="H749" s="6" t="s">
        <v>22</v>
      </c>
      <c r="I749" s="7">
        <v>55.00000000000001</v>
      </c>
      <c r="J749" s="8">
        <v>825.0</v>
      </c>
      <c r="K749" s="9">
        <v>453750.00000000006</v>
      </c>
      <c r="L749" s="9">
        <v>158812.5</v>
      </c>
      <c r="M749" s="10">
        <v>0.35</v>
      </c>
      <c r="N749" s="4" t="s">
        <v>19</v>
      </c>
      <c r="O749" s="4" t="s">
        <v>23</v>
      </c>
      <c r="P749" s="4" t="s">
        <v>21</v>
      </c>
    </row>
    <row r="750" ht="14.25" customHeight="1">
      <c r="B750" s="4" t="s">
        <v>36</v>
      </c>
      <c r="C750" s="4">
        <v>1185732.0</v>
      </c>
      <c r="D750" s="5">
        <v>44081.0</v>
      </c>
      <c r="E750" s="4" t="s">
        <v>54</v>
      </c>
      <c r="F750" s="4" t="s">
        <v>55</v>
      </c>
      <c r="G750" s="4" t="s">
        <v>56</v>
      </c>
      <c r="H750" s="6" t="s">
        <v>25</v>
      </c>
      <c r="I750" s="7">
        <v>50.0</v>
      </c>
      <c r="J750" s="8">
        <v>800.0</v>
      </c>
      <c r="K750" s="9">
        <v>400000.0</v>
      </c>
      <c r="L750" s="9">
        <v>100000.0</v>
      </c>
      <c r="M750" s="10">
        <v>0.25</v>
      </c>
      <c r="N750" s="4" t="s">
        <v>19</v>
      </c>
      <c r="O750" s="4" t="s">
        <v>23</v>
      </c>
      <c r="P750" s="4" t="s">
        <v>24</v>
      </c>
    </row>
    <row r="751" ht="14.25" customHeight="1">
      <c r="B751" s="4" t="s">
        <v>36</v>
      </c>
      <c r="C751" s="4">
        <v>1185732.0</v>
      </c>
      <c r="D751" s="5">
        <v>44082.0</v>
      </c>
      <c r="E751" s="4" t="s">
        <v>54</v>
      </c>
      <c r="F751" s="4" t="s">
        <v>55</v>
      </c>
      <c r="G751" s="4" t="s">
        <v>56</v>
      </c>
      <c r="H751" s="6" t="s">
        <v>26</v>
      </c>
      <c r="I751" s="7">
        <v>50.0</v>
      </c>
      <c r="J751" s="8">
        <v>775.0</v>
      </c>
      <c r="K751" s="9">
        <v>387500.0</v>
      </c>
      <c r="L751" s="9">
        <v>116250.0</v>
      </c>
      <c r="M751" s="10">
        <v>0.3</v>
      </c>
      <c r="N751" s="4" t="s">
        <v>19</v>
      </c>
      <c r="O751" s="4" t="s">
        <v>29</v>
      </c>
      <c r="P751" s="4" t="s">
        <v>24</v>
      </c>
    </row>
    <row r="752" ht="14.25" customHeight="1">
      <c r="B752" s="4" t="s">
        <v>36</v>
      </c>
      <c r="C752" s="4">
        <v>1185732.0</v>
      </c>
      <c r="D752" s="5">
        <v>44083.0</v>
      </c>
      <c r="E752" s="4" t="s">
        <v>54</v>
      </c>
      <c r="F752" s="4" t="s">
        <v>55</v>
      </c>
      <c r="G752" s="4" t="s">
        <v>56</v>
      </c>
      <c r="H752" s="6" t="s">
        <v>27</v>
      </c>
      <c r="I752" s="7">
        <v>65.0</v>
      </c>
      <c r="J752" s="8">
        <v>775.0</v>
      </c>
      <c r="K752" s="9">
        <v>503750.0</v>
      </c>
      <c r="L752" s="9">
        <v>176312.5</v>
      </c>
      <c r="M752" s="10">
        <v>0.35</v>
      </c>
      <c r="N752" s="4" t="s">
        <v>19</v>
      </c>
      <c r="O752" s="4" t="s">
        <v>23</v>
      </c>
      <c r="P752" s="4" t="s">
        <v>24</v>
      </c>
    </row>
    <row r="753" ht="14.25" customHeight="1">
      <c r="B753" s="4" t="s">
        <v>36</v>
      </c>
      <c r="C753" s="4">
        <v>1185732.0</v>
      </c>
      <c r="D753" s="5">
        <v>44084.0</v>
      </c>
      <c r="E753" s="4" t="s">
        <v>54</v>
      </c>
      <c r="F753" s="4" t="s">
        <v>55</v>
      </c>
      <c r="G753" s="4" t="s">
        <v>56</v>
      </c>
      <c r="H753" s="6" t="s">
        <v>28</v>
      </c>
      <c r="I753" s="7">
        <v>70.0</v>
      </c>
      <c r="J753" s="8">
        <v>925.0</v>
      </c>
      <c r="K753" s="9">
        <v>647500.0</v>
      </c>
      <c r="L753" s="9">
        <v>323750.0</v>
      </c>
      <c r="M753" s="10">
        <v>0.5</v>
      </c>
      <c r="N753" s="4" t="s">
        <v>19</v>
      </c>
      <c r="O753" s="4" t="s">
        <v>23</v>
      </c>
      <c r="P753" s="4" t="s">
        <v>24</v>
      </c>
    </row>
    <row r="754" ht="14.25" customHeight="1">
      <c r="B754" s="4" t="s">
        <v>36</v>
      </c>
      <c r="C754" s="4">
        <v>1185732.0</v>
      </c>
      <c r="D754" s="5">
        <v>44085.0</v>
      </c>
      <c r="E754" s="4" t="s">
        <v>54</v>
      </c>
      <c r="F754" s="4" t="s">
        <v>55</v>
      </c>
      <c r="G754" s="4" t="s">
        <v>56</v>
      </c>
      <c r="H754" s="6" t="s">
        <v>18</v>
      </c>
      <c r="I754" s="7">
        <v>65.0</v>
      </c>
      <c r="J754" s="8">
        <v>1150.0</v>
      </c>
      <c r="K754" s="9">
        <v>747500.0</v>
      </c>
      <c r="L754" s="9">
        <v>336375.0</v>
      </c>
      <c r="M754" s="10">
        <v>0.45</v>
      </c>
      <c r="N754" s="4" t="s">
        <v>19</v>
      </c>
      <c r="O754" s="4" t="s">
        <v>20</v>
      </c>
      <c r="P754" s="4" t="s">
        <v>21</v>
      </c>
    </row>
    <row r="755" ht="14.25" customHeight="1">
      <c r="B755" s="4" t="s">
        <v>36</v>
      </c>
      <c r="C755" s="4">
        <v>1185732.0</v>
      </c>
      <c r="D755" s="5">
        <v>44086.0</v>
      </c>
      <c r="E755" s="4" t="s">
        <v>54</v>
      </c>
      <c r="F755" s="4" t="s">
        <v>55</v>
      </c>
      <c r="G755" s="4" t="s">
        <v>56</v>
      </c>
      <c r="H755" s="6" t="s">
        <v>22</v>
      </c>
      <c r="I755" s="7">
        <v>60.00000000000001</v>
      </c>
      <c r="J755" s="8">
        <v>900.0</v>
      </c>
      <c r="K755" s="9">
        <v>540000.0000000001</v>
      </c>
      <c r="L755" s="9">
        <v>189000.00000000003</v>
      </c>
      <c r="M755" s="10">
        <v>0.35</v>
      </c>
      <c r="N755" s="4" t="s">
        <v>19</v>
      </c>
      <c r="O755" s="4" t="s">
        <v>23</v>
      </c>
      <c r="P755" s="4" t="s">
        <v>21</v>
      </c>
    </row>
    <row r="756" ht="14.25" customHeight="1">
      <c r="B756" s="4" t="s">
        <v>36</v>
      </c>
      <c r="C756" s="4">
        <v>1185732.0</v>
      </c>
      <c r="D756" s="5">
        <v>44087.0</v>
      </c>
      <c r="E756" s="4" t="s">
        <v>54</v>
      </c>
      <c r="F756" s="4" t="s">
        <v>55</v>
      </c>
      <c r="G756" s="4" t="s">
        <v>56</v>
      </c>
      <c r="H756" s="6" t="s">
        <v>25</v>
      </c>
      <c r="I756" s="7">
        <v>55.00000000000001</v>
      </c>
      <c r="J756" s="8">
        <v>825.0</v>
      </c>
      <c r="K756" s="9">
        <v>453750.00000000006</v>
      </c>
      <c r="L756" s="9">
        <v>113437.50000000001</v>
      </c>
      <c r="M756" s="10">
        <v>0.25</v>
      </c>
      <c r="N756" s="4" t="s">
        <v>19</v>
      </c>
      <c r="O756" s="4" t="s">
        <v>29</v>
      </c>
      <c r="P756" s="4" t="s">
        <v>21</v>
      </c>
    </row>
    <row r="757" ht="14.25" customHeight="1">
      <c r="B757" s="4" t="s">
        <v>36</v>
      </c>
      <c r="C757" s="4">
        <v>1185732.0</v>
      </c>
      <c r="D757" s="5">
        <v>44088.0</v>
      </c>
      <c r="E757" s="4" t="s">
        <v>54</v>
      </c>
      <c r="F757" s="4" t="s">
        <v>55</v>
      </c>
      <c r="G757" s="4" t="s">
        <v>56</v>
      </c>
      <c r="H757" s="6" t="s">
        <v>26</v>
      </c>
      <c r="I757" s="7">
        <v>55.00000000000001</v>
      </c>
      <c r="J757" s="8">
        <v>775.0</v>
      </c>
      <c r="K757" s="9">
        <v>426250.00000000006</v>
      </c>
      <c r="L757" s="9">
        <v>127875.00000000001</v>
      </c>
      <c r="M757" s="10">
        <v>0.3</v>
      </c>
      <c r="N757" s="4" t="s">
        <v>19</v>
      </c>
      <c r="O757" s="4" t="s">
        <v>29</v>
      </c>
      <c r="P757" s="4" t="s">
        <v>24</v>
      </c>
    </row>
    <row r="758" ht="14.25" customHeight="1">
      <c r="B758" s="4" t="s">
        <v>36</v>
      </c>
      <c r="C758" s="4">
        <v>1185732.0</v>
      </c>
      <c r="D758" s="5">
        <v>44089.0</v>
      </c>
      <c r="E758" s="4" t="s">
        <v>54</v>
      </c>
      <c r="F758" s="4" t="s">
        <v>55</v>
      </c>
      <c r="G758" s="4" t="s">
        <v>56</v>
      </c>
      <c r="H758" s="6" t="s">
        <v>27</v>
      </c>
      <c r="I758" s="7">
        <v>65.0</v>
      </c>
      <c r="J758" s="8">
        <v>800.0</v>
      </c>
      <c r="K758" s="9">
        <v>520000.0</v>
      </c>
      <c r="L758" s="9">
        <v>182000.0</v>
      </c>
      <c r="M758" s="10">
        <v>0.35</v>
      </c>
      <c r="N758" s="4" t="s">
        <v>19</v>
      </c>
      <c r="O758" s="4" t="s">
        <v>20</v>
      </c>
      <c r="P758" s="4" t="s">
        <v>24</v>
      </c>
    </row>
    <row r="759" ht="14.25" customHeight="1">
      <c r="B759" s="4" t="s">
        <v>36</v>
      </c>
      <c r="C759" s="4">
        <v>1185732.0</v>
      </c>
      <c r="D759" s="5">
        <v>44090.0</v>
      </c>
      <c r="E759" s="4" t="s">
        <v>54</v>
      </c>
      <c r="F759" s="4" t="s">
        <v>55</v>
      </c>
      <c r="G759" s="4" t="s">
        <v>56</v>
      </c>
      <c r="H759" s="6" t="s">
        <v>28</v>
      </c>
      <c r="I759" s="7">
        <v>70.0</v>
      </c>
      <c r="J759" s="8">
        <v>975.0</v>
      </c>
      <c r="K759" s="9">
        <v>682500.0</v>
      </c>
      <c r="L759" s="9">
        <v>341250.0</v>
      </c>
      <c r="M759" s="10">
        <v>0.5</v>
      </c>
      <c r="N759" s="4" t="s">
        <v>19</v>
      </c>
      <c r="O759" s="4" t="s">
        <v>29</v>
      </c>
      <c r="P759" s="4" t="s">
        <v>24</v>
      </c>
    </row>
    <row r="760" ht="14.25" customHeight="1">
      <c r="B760" s="4" t="s">
        <v>36</v>
      </c>
      <c r="C760" s="4">
        <v>1185732.0</v>
      </c>
      <c r="D760" s="5">
        <v>44091.0</v>
      </c>
      <c r="E760" s="4" t="s">
        <v>54</v>
      </c>
      <c r="F760" s="4" t="s">
        <v>55</v>
      </c>
      <c r="G760" s="4" t="s">
        <v>56</v>
      </c>
      <c r="H760" s="6" t="s">
        <v>18</v>
      </c>
      <c r="I760" s="7">
        <v>65.0</v>
      </c>
      <c r="J760" s="8">
        <v>1125.0</v>
      </c>
      <c r="K760" s="9">
        <v>731250.0</v>
      </c>
      <c r="L760" s="9">
        <v>329062.5</v>
      </c>
      <c r="M760" s="10">
        <v>0.45</v>
      </c>
      <c r="N760" s="4" t="s">
        <v>19</v>
      </c>
      <c r="O760" s="4" t="s">
        <v>23</v>
      </c>
      <c r="P760" s="4" t="s">
        <v>24</v>
      </c>
    </row>
    <row r="761" ht="14.25" customHeight="1">
      <c r="B761" s="4" t="s">
        <v>36</v>
      </c>
      <c r="C761" s="4">
        <v>1185732.0</v>
      </c>
      <c r="D761" s="5">
        <v>44092.0</v>
      </c>
      <c r="E761" s="4" t="s">
        <v>54</v>
      </c>
      <c r="F761" s="4" t="s">
        <v>55</v>
      </c>
      <c r="G761" s="4" t="s">
        <v>56</v>
      </c>
      <c r="H761" s="6" t="s">
        <v>22</v>
      </c>
      <c r="I761" s="7">
        <v>60.00000000000001</v>
      </c>
      <c r="J761" s="8">
        <v>900.0</v>
      </c>
      <c r="K761" s="9">
        <v>540000.0000000001</v>
      </c>
      <c r="L761" s="9">
        <v>189000.00000000003</v>
      </c>
      <c r="M761" s="10">
        <v>0.35</v>
      </c>
      <c r="N761" s="4" t="s">
        <v>19</v>
      </c>
      <c r="O761" s="4" t="s">
        <v>20</v>
      </c>
      <c r="P761" s="4" t="s">
        <v>21</v>
      </c>
    </row>
    <row r="762" ht="14.25" customHeight="1">
      <c r="B762" s="4" t="s">
        <v>36</v>
      </c>
      <c r="C762" s="4">
        <v>1185732.0</v>
      </c>
      <c r="D762" s="5">
        <v>44093.0</v>
      </c>
      <c r="E762" s="4" t="s">
        <v>54</v>
      </c>
      <c r="F762" s="4" t="s">
        <v>55</v>
      </c>
      <c r="G762" s="4" t="s">
        <v>56</v>
      </c>
      <c r="H762" s="6" t="s">
        <v>25</v>
      </c>
      <c r="I762" s="7">
        <v>55.00000000000001</v>
      </c>
      <c r="J762" s="8">
        <v>825.0</v>
      </c>
      <c r="K762" s="9">
        <v>453750.00000000006</v>
      </c>
      <c r="L762" s="9">
        <v>113437.50000000001</v>
      </c>
      <c r="M762" s="10">
        <v>0.25</v>
      </c>
      <c r="N762" s="4" t="s">
        <v>19</v>
      </c>
      <c r="O762" s="4" t="s">
        <v>20</v>
      </c>
      <c r="P762" s="4" t="s">
        <v>21</v>
      </c>
    </row>
    <row r="763" ht="14.25" customHeight="1">
      <c r="B763" s="4" t="s">
        <v>15</v>
      </c>
      <c r="C763" s="4">
        <v>1185732.0</v>
      </c>
      <c r="D763" s="5">
        <v>44094.0</v>
      </c>
      <c r="E763" s="4" t="s">
        <v>54</v>
      </c>
      <c r="F763" s="4" t="s">
        <v>55</v>
      </c>
      <c r="G763" s="4" t="s">
        <v>56</v>
      </c>
      <c r="H763" s="6" t="s">
        <v>26</v>
      </c>
      <c r="I763" s="7">
        <v>45.0</v>
      </c>
      <c r="J763" s="8">
        <v>775.0</v>
      </c>
      <c r="K763" s="9">
        <v>348750.0</v>
      </c>
      <c r="L763" s="9">
        <v>104625.0</v>
      </c>
      <c r="M763" s="10">
        <v>0.3</v>
      </c>
      <c r="N763" s="4" t="s">
        <v>19</v>
      </c>
      <c r="O763" s="4" t="s">
        <v>23</v>
      </c>
      <c r="P763" s="4" t="s">
        <v>21</v>
      </c>
    </row>
    <row r="764" ht="14.25" customHeight="1">
      <c r="B764" s="4" t="s">
        <v>15</v>
      </c>
      <c r="C764" s="4">
        <v>1185732.0</v>
      </c>
      <c r="D764" s="5">
        <v>44095.0</v>
      </c>
      <c r="E764" s="4" t="s">
        <v>54</v>
      </c>
      <c r="F764" s="4" t="s">
        <v>55</v>
      </c>
      <c r="G764" s="4" t="s">
        <v>56</v>
      </c>
      <c r="H764" s="6" t="s">
        <v>27</v>
      </c>
      <c r="I764" s="7">
        <v>55.00000000000001</v>
      </c>
      <c r="J764" s="8">
        <v>750.0</v>
      </c>
      <c r="K764" s="9">
        <v>412500.00000000006</v>
      </c>
      <c r="L764" s="9">
        <v>144375.0</v>
      </c>
      <c r="M764" s="10">
        <v>0.35</v>
      </c>
      <c r="N764" s="4" t="s">
        <v>19</v>
      </c>
      <c r="O764" s="4" t="s">
        <v>29</v>
      </c>
      <c r="P764" s="4" t="s">
        <v>21</v>
      </c>
    </row>
    <row r="765" ht="14.25" customHeight="1">
      <c r="B765" s="4" t="s">
        <v>15</v>
      </c>
      <c r="C765" s="4">
        <v>1185732.0</v>
      </c>
      <c r="D765" s="5">
        <v>44096.0</v>
      </c>
      <c r="E765" s="4" t="s">
        <v>54</v>
      </c>
      <c r="F765" s="4" t="s">
        <v>55</v>
      </c>
      <c r="G765" s="4" t="s">
        <v>56</v>
      </c>
      <c r="H765" s="6" t="s">
        <v>28</v>
      </c>
      <c r="I765" s="7">
        <v>60.00000000000001</v>
      </c>
      <c r="J765" s="8">
        <v>925.0</v>
      </c>
      <c r="K765" s="9">
        <v>555000.0000000001</v>
      </c>
      <c r="L765" s="9">
        <v>277500.00000000006</v>
      </c>
      <c r="M765" s="10">
        <v>0.5</v>
      </c>
      <c r="N765" s="4" t="s">
        <v>19</v>
      </c>
      <c r="O765" s="4" t="s">
        <v>23</v>
      </c>
      <c r="P765" s="4" t="s">
        <v>21</v>
      </c>
    </row>
    <row r="766" ht="14.25" customHeight="1">
      <c r="B766" s="4" t="s">
        <v>15</v>
      </c>
      <c r="C766" s="4">
        <v>1185732.0</v>
      </c>
      <c r="D766" s="5">
        <v>44097.0</v>
      </c>
      <c r="E766" s="4" t="s">
        <v>54</v>
      </c>
      <c r="F766" s="4" t="s">
        <v>55</v>
      </c>
      <c r="G766" s="4" t="s">
        <v>56</v>
      </c>
      <c r="H766" s="6" t="s">
        <v>18</v>
      </c>
      <c r="I766" s="7">
        <v>55.00000000000001</v>
      </c>
      <c r="J766" s="8">
        <v>1050.0</v>
      </c>
      <c r="K766" s="9">
        <v>577500.0000000001</v>
      </c>
      <c r="L766" s="9">
        <v>259875.00000000006</v>
      </c>
      <c r="M766" s="10">
        <v>0.45</v>
      </c>
      <c r="N766" s="4" t="s">
        <v>19</v>
      </c>
      <c r="O766" s="4" t="s">
        <v>29</v>
      </c>
      <c r="P766" s="4" t="s">
        <v>24</v>
      </c>
    </row>
    <row r="767" ht="14.25" customHeight="1">
      <c r="B767" s="4" t="s">
        <v>15</v>
      </c>
      <c r="C767" s="4">
        <v>1185732.0</v>
      </c>
      <c r="D767" s="5">
        <v>44098.0</v>
      </c>
      <c r="E767" s="4" t="s">
        <v>54</v>
      </c>
      <c r="F767" s="4" t="s">
        <v>55</v>
      </c>
      <c r="G767" s="4" t="s">
        <v>56</v>
      </c>
      <c r="H767" s="6" t="s">
        <v>22</v>
      </c>
      <c r="I767" s="7">
        <v>50.000000000000014</v>
      </c>
      <c r="J767" s="8">
        <v>850.0</v>
      </c>
      <c r="K767" s="9">
        <v>425000.0000000001</v>
      </c>
      <c r="L767" s="9">
        <v>148750.00000000003</v>
      </c>
      <c r="M767" s="10">
        <v>0.35</v>
      </c>
      <c r="N767" s="4" t="s">
        <v>19</v>
      </c>
      <c r="O767" s="4" t="s">
        <v>29</v>
      </c>
      <c r="P767" s="4" t="s">
        <v>21</v>
      </c>
    </row>
    <row r="768" ht="14.25" customHeight="1">
      <c r="B768" s="4" t="s">
        <v>32</v>
      </c>
      <c r="C768" s="4">
        <v>1185732.0</v>
      </c>
      <c r="D768" s="5">
        <v>44099.0</v>
      </c>
      <c r="E768" s="4" t="s">
        <v>54</v>
      </c>
      <c r="F768" s="4" t="s">
        <v>55</v>
      </c>
      <c r="G768" s="4" t="s">
        <v>56</v>
      </c>
      <c r="H768" s="6" t="s">
        <v>25</v>
      </c>
      <c r="I768" s="7">
        <v>45.0</v>
      </c>
      <c r="J768" s="8">
        <v>750.0</v>
      </c>
      <c r="K768" s="9">
        <v>337500.0</v>
      </c>
      <c r="L768" s="9">
        <v>84375.0</v>
      </c>
      <c r="M768" s="10">
        <v>0.25</v>
      </c>
      <c r="N768" s="4" t="s">
        <v>19</v>
      </c>
      <c r="O768" s="4" t="s">
        <v>23</v>
      </c>
      <c r="P768" s="4" t="s">
        <v>21</v>
      </c>
    </row>
    <row r="769" ht="14.25" customHeight="1">
      <c r="B769" s="4" t="s">
        <v>32</v>
      </c>
      <c r="C769" s="4">
        <v>1185732.0</v>
      </c>
      <c r="D769" s="5">
        <v>44100.0</v>
      </c>
      <c r="E769" s="4" t="s">
        <v>54</v>
      </c>
      <c r="F769" s="4" t="s">
        <v>55</v>
      </c>
      <c r="G769" s="4" t="s">
        <v>56</v>
      </c>
      <c r="H769" s="6" t="s">
        <v>26</v>
      </c>
      <c r="I769" s="7">
        <v>45.0</v>
      </c>
      <c r="J769" s="8">
        <v>725.0</v>
      </c>
      <c r="K769" s="9">
        <v>326250.0</v>
      </c>
      <c r="L769" s="9">
        <v>97875.0</v>
      </c>
      <c r="M769" s="10">
        <v>0.3</v>
      </c>
      <c r="N769" s="4" t="s">
        <v>19</v>
      </c>
      <c r="O769" s="4" t="s">
        <v>23</v>
      </c>
      <c r="P769" s="4" t="s">
        <v>21</v>
      </c>
    </row>
    <row r="770" ht="14.25" customHeight="1">
      <c r="B770" s="4" t="s">
        <v>32</v>
      </c>
      <c r="C770" s="4">
        <v>1185732.0</v>
      </c>
      <c r="D770" s="5">
        <v>44101.0</v>
      </c>
      <c r="E770" s="4" t="s">
        <v>54</v>
      </c>
      <c r="F770" s="4" t="s">
        <v>55</v>
      </c>
      <c r="G770" s="4" t="s">
        <v>56</v>
      </c>
      <c r="H770" s="6" t="s">
        <v>27</v>
      </c>
      <c r="I770" s="7">
        <v>55.00000000000001</v>
      </c>
      <c r="J770" s="8">
        <v>725.0</v>
      </c>
      <c r="K770" s="9">
        <v>398750.00000000006</v>
      </c>
      <c r="L770" s="9">
        <v>139562.5</v>
      </c>
      <c r="M770" s="10">
        <v>0.35</v>
      </c>
      <c r="N770" s="4" t="s">
        <v>19</v>
      </c>
      <c r="O770" s="4" t="s">
        <v>20</v>
      </c>
      <c r="P770" s="4" t="s">
        <v>24</v>
      </c>
    </row>
    <row r="771" ht="14.25" customHeight="1">
      <c r="B771" s="4" t="s">
        <v>32</v>
      </c>
      <c r="C771" s="4">
        <v>1185732.0</v>
      </c>
      <c r="D771" s="5">
        <v>44102.0</v>
      </c>
      <c r="E771" s="4" t="s">
        <v>54</v>
      </c>
      <c r="F771" s="4" t="s">
        <v>55</v>
      </c>
      <c r="G771" s="4" t="s">
        <v>56</v>
      </c>
      <c r="H771" s="6" t="s">
        <v>28</v>
      </c>
      <c r="I771" s="7">
        <v>60.00000000000001</v>
      </c>
      <c r="J771" s="8">
        <v>825.0</v>
      </c>
      <c r="K771" s="9">
        <v>495000.00000000006</v>
      </c>
      <c r="L771" s="9">
        <v>247500.00000000003</v>
      </c>
      <c r="M771" s="10">
        <v>0.5</v>
      </c>
      <c r="N771" s="4" t="s">
        <v>19</v>
      </c>
      <c r="O771" s="4" t="s">
        <v>20</v>
      </c>
      <c r="P771" s="4" t="s">
        <v>24</v>
      </c>
    </row>
    <row r="772" ht="14.25" customHeight="1">
      <c r="B772" s="4" t="s">
        <v>32</v>
      </c>
      <c r="C772" s="4">
        <v>1185732.0</v>
      </c>
      <c r="D772" s="5">
        <v>44103.0</v>
      </c>
      <c r="E772" s="4" t="s">
        <v>54</v>
      </c>
      <c r="F772" s="4" t="s">
        <v>55</v>
      </c>
      <c r="G772" s="4" t="s">
        <v>56</v>
      </c>
      <c r="H772" s="6" t="s">
        <v>18</v>
      </c>
      <c r="I772" s="7">
        <v>60.00000000000001</v>
      </c>
      <c r="J772" s="8">
        <v>1000.0</v>
      </c>
      <c r="K772" s="9">
        <v>600000.0000000001</v>
      </c>
      <c r="L772" s="9">
        <v>270000.00000000006</v>
      </c>
      <c r="M772" s="10">
        <v>0.45</v>
      </c>
      <c r="N772" s="4" t="s">
        <v>19</v>
      </c>
      <c r="O772" s="4" t="s">
        <v>23</v>
      </c>
      <c r="P772" s="4" t="s">
        <v>24</v>
      </c>
    </row>
    <row r="773" ht="14.25" customHeight="1">
      <c r="B773" s="4" t="s">
        <v>32</v>
      </c>
      <c r="C773" s="4">
        <v>1185732.0</v>
      </c>
      <c r="D773" s="5">
        <v>44104.0</v>
      </c>
      <c r="E773" s="4" t="s">
        <v>54</v>
      </c>
      <c r="F773" s="4" t="s">
        <v>55</v>
      </c>
      <c r="G773" s="4" t="s">
        <v>56</v>
      </c>
      <c r="H773" s="6" t="s">
        <v>22</v>
      </c>
      <c r="I773" s="7">
        <v>50.000000000000014</v>
      </c>
      <c r="J773" s="8">
        <v>825.0</v>
      </c>
      <c r="K773" s="9">
        <v>412500.0000000001</v>
      </c>
      <c r="L773" s="9">
        <v>144375.00000000003</v>
      </c>
      <c r="M773" s="10">
        <v>0.35</v>
      </c>
      <c r="N773" s="4" t="s">
        <v>19</v>
      </c>
      <c r="O773" s="4" t="s">
        <v>20</v>
      </c>
      <c r="P773" s="4" t="s">
        <v>24</v>
      </c>
    </row>
    <row r="774" ht="14.25" customHeight="1">
      <c r="B774" s="4" t="s">
        <v>32</v>
      </c>
      <c r="C774" s="4">
        <v>1185732.0</v>
      </c>
      <c r="D774" s="5">
        <v>44105.0</v>
      </c>
      <c r="E774" s="4" t="s">
        <v>54</v>
      </c>
      <c r="F774" s="4" t="s">
        <v>55</v>
      </c>
      <c r="G774" s="4" t="s">
        <v>56</v>
      </c>
      <c r="H774" s="6" t="s">
        <v>25</v>
      </c>
      <c r="I774" s="7">
        <v>50.000000000000014</v>
      </c>
      <c r="J774" s="8">
        <v>725.0</v>
      </c>
      <c r="K774" s="9">
        <v>362500.0000000001</v>
      </c>
      <c r="L774" s="9">
        <v>90625.00000000003</v>
      </c>
      <c r="M774" s="10">
        <v>0.25</v>
      </c>
      <c r="N774" s="4" t="s">
        <v>19</v>
      </c>
      <c r="O774" s="4" t="s">
        <v>20</v>
      </c>
      <c r="P774" s="4" t="s">
        <v>24</v>
      </c>
    </row>
    <row r="775" ht="14.25" customHeight="1">
      <c r="B775" s="4" t="s">
        <v>32</v>
      </c>
      <c r="C775" s="4">
        <v>1185732.0</v>
      </c>
      <c r="D775" s="5">
        <v>44106.0</v>
      </c>
      <c r="E775" s="4" t="s">
        <v>54</v>
      </c>
      <c r="F775" s="4" t="s">
        <v>55</v>
      </c>
      <c r="G775" s="4" t="s">
        <v>56</v>
      </c>
      <c r="H775" s="6" t="s">
        <v>26</v>
      </c>
      <c r="I775" s="7">
        <v>50.000000000000014</v>
      </c>
      <c r="J775" s="8">
        <v>700.0</v>
      </c>
      <c r="K775" s="9">
        <v>350000.0000000001</v>
      </c>
      <c r="L775" s="9">
        <v>105000.00000000003</v>
      </c>
      <c r="M775" s="10">
        <v>0.3</v>
      </c>
      <c r="N775" s="4" t="s">
        <v>19</v>
      </c>
      <c r="O775" s="4" t="s">
        <v>23</v>
      </c>
      <c r="P775" s="4" t="s">
        <v>21</v>
      </c>
    </row>
    <row r="776" ht="14.25" customHeight="1">
      <c r="B776" s="4" t="s">
        <v>32</v>
      </c>
      <c r="C776" s="4">
        <v>1185732.0</v>
      </c>
      <c r="D776" s="5">
        <v>44107.0</v>
      </c>
      <c r="E776" s="4" t="s">
        <v>54</v>
      </c>
      <c r="F776" s="4" t="s">
        <v>55</v>
      </c>
      <c r="G776" s="4" t="s">
        <v>56</v>
      </c>
      <c r="H776" s="6" t="s">
        <v>27</v>
      </c>
      <c r="I776" s="7">
        <v>60.00000000000001</v>
      </c>
      <c r="J776" s="8">
        <v>700.0</v>
      </c>
      <c r="K776" s="9">
        <v>420000.00000000006</v>
      </c>
      <c r="L776" s="9">
        <v>147000.0</v>
      </c>
      <c r="M776" s="10">
        <v>0.35</v>
      </c>
      <c r="N776" s="4" t="s">
        <v>19</v>
      </c>
      <c r="O776" s="4" t="s">
        <v>29</v>
      </c>
      <c r="P776" s="4" t="s">
        <v>24</v>
      </c>
    </row>
    <row r="777" ht="14.25" customHeight="1">
      <c r="B777" s="4" t="s">
        <v>32</v>
      </c>
      <c r="C777" s="4">
        <v>1185732.0</v>
      </c>
      <c r="D777" s="5">
        <v>44108.0</v>
      </c>
      <c r="E777" s="4" t="s">
        <v>54</v>
      </c>
      <c r="F777" s="4" t="s">
        <v>55</v>
      </c>
      <c r="G777" s="4" t="s">
        <v>56</v>
      </c>
      <c r="H777" s="6" t="s">
        <v>28</v>
      </c>
      <c r="I777" s="7">
        <v>65.0</v>
      </c>
      <c r="J777" s="8">
        <v>825.0</v>
      </c>
      <c r="K777" s="9">
        <v>536250.0</v>
      </c>
      <c r="L777" s="9">
        <v>268125.0</v>
      </c>
      <c r="M777" s="10">
        <v>0.5</v>
      </c>
      <c r="N777" s="4" t="s">
        <v>19</v>
      </c>
      <c r="O777" s="4" t="s">
        <v>29</v>
      </c>
      <c r="P777" s="4" t="s">
        <v>21</v>
      </c>
    </row>
    <row r="778" ht="14.25" customHeight="1">
      <c r="B778" s="4" t="s">
        <v>32</v>
      </c>
      <c r="C778" s="4">
        <v>1185732.0</v>
      </c>
      <c r="D778" s="5">
        <v>44109.0</v>
      </c>
      <c r="E778" s="4" t="s">
        <v>54</v>
      </c>
      <c r="F778" s="4" t="s">
        <v>55</v>
      </c>
      <c r="G778" s="4" t="s">
        <v>56</v>
      </c>
      <c r="H778" s="6" t="s">
        <v>18</v>
      </c>
      <c r="I778" s="7">
        <v>60.00000000000001</v>
      </c>
      <c r="J778" s="8">
        <v>975.0</v>
      </c>
      <c r="K778" s="9">
        <v>585000.0000000001</v>
      </c>
      <c r="L778" s="9">
        <v>263250.00000000006</v>
      </c>
      <c r="M778" s="10">
        <v>0.45</v>
      </c>
      <c r="N778" s="4" t="s">
        <v>19</v>
      </c>
      <c r="O778" s="4" t="s">
        <v>23</v>
      </c>
      <c r="P778" s="4" t="s">
        <v>24</v>
      </c>
    </row>
    <row r="779" ht="14.25" customHeight="1">
      <c r="B779" s="4" t="s">
        <v>32</v>
      </c>
      <c r="C779" s="4">
        <v>1185732.0</v>
      </c>
      <c r="D779" s="5">
        <v>44110.0</v>
      </c>
      <c r="E779" s="4" t="s">
        <v>54</v>
      </c>
      <c r="F779" s="4" t="s">
        <v>55</v>
      </c>
      <c r="G779" s="4" t="s">
        <v>56</v>
      </c>
      <c r="H779" s="6" t="s">
        <v>22</v>
      </c>
      <c r="I779" s="7">
        <v>50.000000000000014</v>
      </c>
      <c r="J779" s="8">
        <v>800.0</v>
      </c>
      <c r="K779" s="9">
        <v>400000.0000000001</v>
      </c>
      <c r="L779" s="9">
        <v>140000.00000000003</v>
      </c>
      <c r="M779" s="10">
        <v>0.35</v>
      </c>
      <c r="N779" s="4" t="s">
        <v>19</v>
      </c>
      <c r="O779" s="4" t="s">
        <v>29</v>
      </c>
      <c r="P779" s="4" t="s">
        <v>21</v>
      </c>
    </row>
    <row r="780" ht="14.25" customHeight="1">
      <c r="B780" s="4" t="s">
        <v>32</v>
      </c>
      <c r="C780" s="4">
        <v>1185732.0</v>
      </c>
      <c r="D780" s="5">
        <v>44111.0</v>
      </c>
      <c r="E780" s="4" t="s">
        <v>54</v>
      </c>
      <c r="F780" s="4" t="s">
        <v>55</v>
      </c>
      <c r="G780" s="4" t="s">
        <v>56</v>
      </c>
      <c r="H780" s="6" t="s">
        <v>25</v>
      </c>
      <c r="I780" s="7">
        <v>50.000000000000014</v>
      </c>
      <c r="J780" s="8">
        <v>745.0</v>
      </c>
      <c r="K780" s="9">
        <v>372500.0000000001</v>
      </c>
      <c r="L780" s="9">
        <v>93125.00000000003</v>
      </c>
      <c r="M780" s="10">
        <v>0.25</v>
      </c>
      <c r="N780" s="4" t="s">
        <v>19</v>
      </c>
      <c r="O780" s="4" t="s">
        <v>20</v>
      </c>
      <c r="P780" s="4" t="s">
        <v>24</v>
      </c>
    </row>
    <row r="781" ht="14.25" customHeight="1">
      <c r="B781" s="4" t="s">
        <v>32</v>
      </c>
      <c r="C781" s="4">
        <v>1185732.0</v>
      </c>
      <c r="D781" s="5">
        <v>44112.0</v>
      </c>
      <c r="E781" s="4" t="s">
        <v>54</v>
      </c>
      <c r="F781" s="4" t="s">
        <v>55</v>
      </c>
      <c r="G781" s="4" t="s">
        <v>56</v>
      </c>
      <c r="H781" s="6" t="s">
        <v>26</v>
      </c>
      <c r="I781" s="7">
        <v>50.000000000000014</v>
      </c>
      <c r="J781" s="8">
        <v>775.0</v>
      </c>
      <c r="K781" s="9">
        <v>387500.0000000001</v>
      </c>
      <c r="L781" s="9">
        <v>116250.00000000003</v>
      </c>
      <c r="M781" s="10">
        <v>0.3</v>
      </c>
      <c r="N781" s="4" t="s">
        <v>19</v>
      </c>
      <c r="O781" s="4" t="s">
        <v>29</v>
      </c>
      <c r="P781" s="4" t="s">
        <v>24</v>
      </c>
    </row>
    <row r="782" ht="14.25" customHeight="1">
      <c r="B782" s="4" t="s">
        <v>32</v>
      </c>
      <c r="C782" s="4">
        <v>1185732.0</v>
      </c>
      <c r="D782" s="5">
        <v>44113.0</v>
      </c>
      <c r="E782" s="4" t="s">
        <v>54</v>
      </c>
      <c r="F782" s="4" t="s">
        <v>55</v>
      </c>
      <c r="G782" s="4" t="s">
        <v>56</v>
      </c>
      <c r="H782" s="6" t="s">
        <v>27</v>
      </c>
      <c r="I782" s="7">
        <v>65.0</v>
      </c>
      <c r="J782" s="8">
        <v>750.0</v>
      </c>
      <c r="K782" s="9">
        <v>487500.0</v>
      </c>
      <c r="L782" s="9">
        <v>170625.0</v>
      </c>
      <c r="M782" s="10">
        <v>0.35</v>
      </c>
      <c r="N782" s="4" t="s">
        <v>19</v>
      </c>
      <c r="O782" s="4" t="s">
        <v>20</v>
      </c>
      <c r="P782" s="4" t="s">
        <v>24</v>
      </c>
    </row>
    <row r="783" ht="14.25" customHeight="1">
      <c r="B783" s="4" t="s">
        <v>32</v>
      </c>
      <c r="C783" s="4">
        <v>1185732.0</v>
      </c>
      <c r="D783" s="5">
        <v>44114.0</v>
      </c>
      <c r="E783" s="4" t="s">
        <v>54</v>
      </c>
      <c r="F783" s="4" t="s">
        <v>55</v>
      </c>
      <c r="G783" s="4" t="s">
        <v>56</v>
      </c>
      <c r="H783" s="6" t="s">
        <v>28</v>
      </c>
      <c r="I783" s="7">
        <v>70.0</v>
      </c>
      <c r="J783" s="8">
        <v>850.0</v>
      </c>
      <c r="K783" s="9">
        <v>595000.0</v>
      </c>
      <c r="L783" s="9">
        <v>297500.0</v>
      </c>
      <c r="M783" s="10">
        <v>0.5</v>
      </c>
      <c r="N783" s="4" t="s">
        <v>19</v>
      </c>
      <c r="O783" s="4" t="s">
        <v>29</v>
      </c>
      <c r="P783" s="4" t="s">
        <v>24</v>
      </c>
    </row>
    <row r="784" ht="14.25" customHeight="1">
      <c r="B784" s="4" t="s">
        <v>32</v>
      </c>
      <c r="C784" s="4">
        <v>1185732.0</v>
      </c>
      <c r="D784" s="5">
        <v>43975.0</v>
      </c>
      <c r="E784" s="4" t="s">
        <v>54</v>
      </c>
      <c r="F784" s="4" t="s">
        <v>55</v>
      </c>
      <c r="G784" s="4" t="s">
        <v>56</v>
      </c>
      <c r="H784" s="6" t="s">
        <v>18</v>
      </c>
      <c r="I784" s="7">
        <v>65.0</v>
      </c>
      <c r="J784" s="8">
        <v>1075.0</v>
      </c>
      <c r="K784" s="9">
        <v>698750.0</v>
      </c>
      <c r="L784" s="9">
        <v>314437.5</v>
      </c>
      <c r="M784" s="10">
        <v>0.45</v>
      </c>
      <c r="N784" s="4" t="s">
        <v>19</v>
      </c>
      <c r="O784" s="4" t="s">
        <v>29</v>
      </c>
      <c r="P784" s="4" t="s">
        <v>24</v>
      </c>
    </row>
    <row r="785" ht="14.25" customHeight="1">
      <c r="B785" s="4" t="s">
        <v>32</v>
      </c>
      <c r="C785" s="4">
        <v>1185732.0</v>
      </c>
      <c r="D785" s="5">
        <v>43975.0</v>
      </c>
      <c r="E785" s="4" t="s">
        <v>54</v>
      </c>
      <c r="F785" s="4" t="s">
        <v>55</v>
      </c>
      <c r="G785" s="4" t="s">
        <v>56</v>
      </c>
      <c r="H785" s="6" t="s">
        <v>22</v>
      </c>
      <c r="I785" s="7">
        <v>55.00000000000001</v>
      </c>
      <c r="J785" s="8">
        <v>875.0</v>
      </c>
      <c r="K785" s="9">
        <v>481250.00000000006</v>
      </c>
      <c r="L785" s="9">
        <v>168437.5</v>
      </c>
      <c r="M785" s="10">
        <v>0.35</v>
      </c>
      <c r="N785" s="4" t="s">
        <v>19</v>
      </c>
      <c r="O785" s="4" t="s">
        <v>23</v>
      </c>
      <c r="P785" s="4" t="s">
        <v>21</v>
      </c>
    </row>
    <row r="786" ht="14.25" customHeight="1">
      <c r="B786" s="4" t="s">
        <v>32</v>
      </c>
      <c r="C786" s="4">
        <v>1185732.0</v>
      </c>
      <c r="D786" s="5">
        <v>43975.0</v>
      </c>
      <c r="E786" s="4" t="s">
        <v>54</v>
      </c>
      <c r="F786" s="4" t="s">
        <v>55</v>
      </c>
      <c r="G786" s="4" t="s">
        <v>56</v>
      </c>
      <c r="H786" s="6" t="s">
        <v>25</v>
      </c>
      <c r="I786" s="7">
        <v>55.00000000000001</v>
      </c>
      <c r="J786" s="8">
        <v>825.0</v>
      </c>
      <c r="K786" s="9">
        <v>453750.00000000006</v>
      </c>
      <c r="L786" s="9">
        <v>113437.50000000001</v>
      </c>
      <c r="M786" s="10">
        <v>0.25</v>
      </c>
      <c r="N786" s="4" t="s">
        <v>19</v>
      </c>
      <c r="O786" s="4" t="s">
        <v>23</v>
      </c>
      <c r="P786" s="4" t="s">
        <v>21</v>
      </c>
    </row>
    <row r="787" ht="14.25" customHeight="1">
      <c r="B787" s="4" t="s">
        <v>32</v>
      </c>
      <c r="C787" s="4">
        <v>1185732.0</v>
      </c>
      <c r="D787" s="5">
        <v>43975.0</v>
      </c>
      <c r="E787" s="4" t="s">
        <v>54</v>
      </c>
      <c r="F787" s="4" t="s">
        <v>55</v>
      </c>
      <c r="G787" s="4" t="s">
        <v>56</v>
      </c>
      <c r="H787" s="6" t="s">
        <v>26</v>
      </c>
      <c r="I787" s="7">
        <v>55.00000000000001</v>
      </c>
      <c r="J787" s="8">
        <v>775.0</v>
      </c>
      <c r="K787" s="9">
        <v>426250.00000000006</v>
      </c>
      <c r="L787" s="9">
        <v>127875.00000000001</v>
      </c>
      <c r="M787" s="10">
        <v>0.3</v>
      </c>
      <c r="N787" s="4" t="s">
        <v>19</v>
      </c>
      <c r="O787" s="4" t="s">
        <v>23</v>
      </c>
      <c r="P787" s="4" t="s">
        <v>21</v>
      </c>
    </row>
    <row r="788" ht="14.25" customHeight="1">
      <c r="B788" s="4" t="s">
        <v>15</v>
      </c>
      <c r="C788" s="4">
        <v>1185732.0</v>
      </c>
      <c r="D788" s="5">
        <v>43975.0</v>
      </c>
      <c r="E788" s="4" t="s">
        <v>54</v>
      </c>
      <c r="F788" s="4" t="s">
        <v>55</v>
      </c>
      <c r="G788" s="4" t="s">
        <v>56</v>
      </c>
      <c r="H788" s="6" t="s">
        <v>27</v>
      </c>
      <c r="I788" s="7">
        <v>65.0</v>
      </c>
      <c r="J788" s="8">
        <v>775.0</v>
      </c>
      <c r="K788" s="9">
        <v>503750.0</v>
      </c>
      <c r="L788" s="9">
        <v>176312.5</v>
      </c>
      <c r="M788" s="10">
        <v>0.35</v>
      </c>
      <c r="N788" s="4" t="s">
        <v>19</v>
      </c>
      <c r="O788" s="4" t="s">
        <v>20</v>
      </c>
      <c r="P788" s="4" t="s">
        <v>24</v>
      </c>
    </row>
    <row r="789" ht="14.25" customHeight="1">
      <c r="B789" s="4" t="s">
        <v>15</v>
      </c>
      <c r="C789" s="4">
        <v>1185732.0</v>
      </c>
      <c r="D789" s="5">
        <v>43975.0</v>
      </c>
      <c r="E789" s="4" t="s">
        <v>54</v>
      </c>
      <c r="F789" s="4" t="s">
        <v>55</v>
      </c>
      <c r="G789" s="4" t="s">
        <v>56</v>
      </c>
      <c r="H789" s="6" t="s">
        <v>28</v>
      </c>
      <c r="I789" s="7">
        <v>70.0</v>
      </c>
      <c r="J789" s="8">
        <v>875.0</v>
      </c>
      <c r="K789" s="9">
        <v>612500.0</v>
      </c>
      <c r="L789" s="9">
        <v>306250.0</v>
      </c>
      <c r="M789" s="10">
        <v>0.5</v>
      </c>
      <c r="N789" s="4" t="s">
        <v>19</v>
      </c>
      <c r="O789" s="4" t="s">
        <v>29</v>
      </c>
      <c r="P789" s="4" t="s">
        <v>24</v>
      </c>
    </row>
    <row r="790" ht="14.25" customHeight="1">
      <c r="B790" s="4" t="s">
        <v>15</v>
      </c>
      <c r="C790" s="4">
        <v>1185732.0</v>
      </c>
      <c r="D790" s="5">
        <v>44121.0</v>
      </c>
      <c r="E790" s="4" t="s">
        <v>54</v>
      </c>
      <c r="F790" s="4" t="s">
        <v>55</v>
      </c>
      <c r="G790" s="4" t="s">
        <v>56</v>
      </c>
      <c r="H790" s="6" t="s">
        <v>18</v>
      </c>
      <c r="I790" s="7">
        <v>35.0</v>
      </c>
      <c r="J790" s="8">
        <v>450.0</v>
      </c>
      <c r="K790" s="9">
        <v>157500.0</v>
      </c>
      <c r="L790" s="9">
        <v>55125.00000000001</v>
      </c>
      <c r="M790" s="10">
        <v>0.35000000000000003</v>
      </c>
      <c r="N790" s="4" t="s">
        <v>19</v>
      </c>
      <c r="O790" s="4" t="s">
        <v>29</v>
      </c>
      <c r="P790" s="4" t="s">
        <v>24</v>
      </c>
    </row>
    <row r="791" ht="14.25" customHeight="1">
      <c r="B791" s="4" t="s">
        <v>15</v>
      </c>
      <c r="C791" s="4">
        <v>1185732.0</v>
      </c>
      <c r="D791" s="5">
        <v>44122.0</v>
      </c>
      <c r="E791" s="4" t="s">
        <v>54</v>
      </c>
      <c r="F791" s="4" t="s">
        <v>55</v>
      </c>
      <c r="G791" s="4" t="s">
        <v>56</v>
      </c>
      <c r="H791" s="6" t="s">
        <v>22</v>
      </c>
      <c r="I791" s="7">
        <v>35.0</v>
      </c>
      <c r="J791" s="8">
        <v>250.0</v>
      </c>
      <c r="K791" s="9">
        <v>87500.0</v>
      </c>
      <c r="L791" s="9">
        <v>26250.0</v>
      </c>
      <c r="M791" s="10">
        <v>0.3</v>
      </c>
      <c r="N791" s="4" t="s">
        <v>19</v>
      </c>
      <c r="O791" s="4" t="s">
        <v>20</v>
      </c>
      <c r="P791" s="4" t="s">
        <v>24</v>
      </c>
    </row>
    <row r="792" ht="14.25" customHeight="1">
      <c r="B792" s="4" t="s">
        <v>15</v>
      </c>
      <c r="C792" s="4">
        <v>1185732.0</v>
      </c>
      <c r="D792" s="5">
        <v>44123.0</v>
      </c>
      <c r="E792" s="4" t="s">
        <v>54</v>
      </c>
      <c r="F792" s="4" t="s">
        <v>55</v>
      </c>
      <c r="G792" s="4" t="s">
        <v>56</v>
      </c>
      <c r="H792" s="6" t="s">
        <v>25</v>
      </c>
      <c r="I792" s="7">
        <v>25.0</v>
      </c>
      <c r="J792" s="8">
        <v>250.0</v>
      </c>
      <c r="K792" s="9">
        <v>62500.0</v>
      </c>
      <c r="L792" s="9">
        <v>18750.0</v>
      </c>
      <c r="M792" s="10">
        <v>0.3</v>
      </c>
      <c r="N792" s="4" t="s">
        <v>19</v>
      </c>
      <c r="O792" s="4" t="s">
        <v>29</v>
      </c>
      <c r="P792" s="4" t="s">
        <v>21</v>
      </c>
    </row>
    <row r="793" ht="14.25" customHeight="1">
      <c r="B793" s="4" t="s">
        <v>15</v>
      </c>
      <c r="C793" s="4">
        <v>1185732.0</v>
      </c>
      <c r="D793" s="5">
        <v>44124.0</v>
      </c>
      <c r="E793" s="4" t="s">
        <v>54</v>
      </c>
      <c r="F793" s="4" t="s">
        <v>55</v>
      </c>
      <c r="G793" s="4" t="s">
        <v>56</v>
      </c>
      <c r="H793" s="6" t="s">
        <v>26</v>
      </c>
      <c r="I793" s="7">
        <v>30.000000000000004</v>
      </c>
      <c r="J793" s="8">
        <v>100.0</v>
      </c>
      <c r="K793" s="9">
        <v>30000.000000000004</v>
      </c>
      <c r="L793" s="9">
        <v>10500.000000000002</v>
      </c>
      <c r="M793" s="10">
        <v>0.35000000000000003</v>
      </c>
      <c r="N793" s="4" t="s">
        <v>19</v>
      </c>
      <c r="O793" s="4" t="s">
        <v>23</v>
      </c>
      <c r="P793" s="4" t="s">
        <v>21</v>
      </c>
    </row>
    <row r="794" ht="14.25" customHeight="1">
      <c r="B794" s="4" t="s">
        <v>15</v>
      </c>
      <c r="C794" s="4">
        <v>1185732.0</v>
      </c>
      <c r="D794" s="5">
        <v>44125.0</v>
      </c>
      <c r="E794" s="4" t="s">
        <v>42</v>
      </c>
      <c r="F794" s="4" t="s">
        <v>57</v>
      </c>
      <c r="G794" s="4" t="s">
        <v>58</v>
      </c>
      <c r="H794" s="6" t="s">
        <v>27</v>
      </c>
      <c r="I794" s="7">
        <v>44.99999999999999</v>
      </c>
      <c r="J794" s="8">
        <v>150.0</v>
      </c>
      <c r="K794" s="9">
        <v>67499.99999999999</v>
      </c>
      <c r="L794" s="9">
        <v>20249.999999999996</v>
      </c>
      <c r="M794" s="10">
        <v>0.3</v>
      </c>
      <c r="N794" s="4" t="s">
        <v>19</v>
      </c>
      <c r="O794" s="4" t="s">
        <v>23</v>
      </c>
      <c r="P794" s="4" t="s">
        <v>21</v>
      </c>
    </row>
    <row r="795" ht="14.25" customHeight="1">
      <c r="B795" s="4" t="s">
        <v>15</v>
      </c>
      <c r="C795" s="4">
        <v>1185732.0</v>
      </c>
      <c r="D795" s="5">
        <v>44126.0</v>
      </c>
      <c r="E795" s="4" t="s">
        <v>42</v>
      </c>
      <c r="F795" s="4" t="s">
        <v>57</v>
      </c>
      <c r="G795" s="4" t="s">
        <v>58</v>
      </c>
      <c r="H795" s="6" t="s">
        <v>28</v>
      </c>
      <c r="I795" s="7">
        <v>35.0</v>
      </c>
      <c r="J795" s="8">
        <v>250.0</v>
      </c>
      <c r="K795" s="9">
        <v>87500.0</v>
      </c>
      <c r="L795" s="9">
        <v>39375.0</v>
      </c>
      <c r="M795" s="10">
        <v>0.45</v>
      </c>
      <c r="N795" s="4" t="s">
        <v>19</v>
      </c>
      <c r="O795" s="4" t="s">
        <v>20</v>
      </c>
      <c r="P795" s="4" t="s">
        <v>21</v>
      </c>
    </row>
    <row r="796" ht="14.25" customHeight="1">
      <c r="B796" s="4" t="s">
        <v>15</v>
      </c>
      <c r="C796" s="4">
        <v>1185732.0</v>
      </c>
      <c r="D796" s="5">
        <v>44127.0</v>
      </c>
      <c r="E796" s="4" t="s">
        <v>42</v>
      </c>
      <c r="F796" s="4" t="s">
        <v>57</v>
      </c>
      <c r="G796" s="4" t="s">
        <v>58</v>
      </c>
      <c r="H796" s="6" t="s">
        <v>18</v>
      </c>
      <c r="I796" s="7">
        <v>35.0</v>
      </c>
      <c r="J796" s="8">
        <v>500.0</v>
      </c>
      <c r="K796" s="9">
        <v>175000.0</v>
      </c>
      <c r="L796" s="9">
        <v>61250.00000000001</v>
      </c>
      <c r="M796" s="10">
        <v>0.35000000000000003</v>
      </c>
      <c r="N796" s="4" t="s">
        <v>19</v>
      </c>
      <c r="O796" s="4" t="s">
        <v>29</v>
      </c>
      <c r="P796" s="4" t="s">
        <v>24</v>
      </c>
    </row>
    <row r="797" ht="14.25" customHeight="1">
      <c r="B797" s="4" t="s">
        <v>15</v>
      </c>
      <c r="C797" s="4">
        <v>1185732.0</v>
      </c>
      <c r="D797" s="5">
        <v>44128.0</v>
      </c>
      <c r="E797" s="4" t="s">
        <v>42</v>
      </c>
      <c r="F797" s="4" t="s">
        <v>57</v>
      </c>
      <c r="G797" s="4" t="s">
        <v>58</v>
      </c>
      <c r="H797" s="6" t="s">
        <v>22</v>
      </c>
      <c r="I797" s="7">
        <v>35.0</v>
      </c>
      <c r="J797" s="8">
        <v>150.0</v>
      </c>
      <c r="K797" s="9">
        <v>52500.0</v>
      </c>
      <c r="L797" s="9">
        <v>15750.0</v>
      </c>
      <c r="M797" s="10">
        <v>0.3</v>
      </c>
      <c r="N797" s="4" t="s">
        <v>19</v>
      </c>
      <c r="O797" s="4" t="s">
        <v>20</v>
      </c>
      <c r="P797" s="4" t="s">
        <v>21</v>
      </c>
    </row>
    <row r="798" ht="14.25" customHeight="1">
      <c r="B798" s="4" t="s">
        <v>15</v>
      </c>
      <c r="C798" s="4">
        <v>1185732.0</v>
      </c>
      <c r="D798" s="5">
        <v>44129.0</v>
      </c>
      <c r="E798" s="4" t="s">
        <v>42</v>
      </c>
      <c r="F798" s="4" t="s">
        <v>57</v>
      </c>
      <c r="G798" s="4" t="s">
        <v>58</v>
      </c>
      <c r="H798" s="6" t="s">
        <v>25</v>
      </c>
      <c r="I798" s="7">
        <v>25.0</v>
      </c>
      <c r="J798" s="8">
        <v>200.0</v>
      </c>
      <c r="K798" s="9">
        <v>50000.0</v>
      </c>
      <c r="L798" s="9">
        <v>15000.0</v>
      </c>
      <c r="M798" s="10">
        <v>0.3</v>
      </c>
      <c r="N798" s="4" t="s">
        <v>19</v>
      </c>
      <c r="O798" s="4" t="s">
        <v>29</v>
      </c>
      <c r="P798" s="4" t="s">
        <v>24</v>
      </c>
    </row>
    <row r="799" ht="14.25" customHeight="1">
      <c r="B799" s="4" t="s">
        <v>15</v>
      </c>
      <c r="C799" s="4">
        <v>1185732.0</v>
      </c>
      <c r="D799" s="5">
        <v>44130.0</v>
      </c>
      <c r="E799" s="4" t="s">
        <v>42</v>
      </c>
      <c r="F799" s="4" t="s">
        <v>57</v>
      </c>
      <c r="G799" s="4" t="s">
        <v>58</v>
      </c>
      <c r="H799" s="6" t="s">
        <v>26</v>
      </c>
      <c r="I799" s="7">
        <v>30.000000000000004</v>
      </c>
      <c r="J799" s="8">
        <v>75.0</v>
      </c>
      <c r="K799" s="9">
        <v>22500.000000000004</v>
      </c>
      <c r="L799" s="9">
        <v>7875.000000000002</v>
      </c>
      <c r="M799" s="10">
        <v>0.35000000000000003</v>
      </c>
      <c r="N799" s="4" t="s">
        <v>19</v>
      </c>
      <c r="O799" s="4" t="s">
        <v>23</v>
      </c>
      <c r="P799" s="4" t="s">
        <v>21</v>
      </c>
    </row>
    <row r="800" ht="14.25" customHeight="1">
      <c r="B800" s="4" t="s">
        <v>15</v>
      </c>
      <c r="C800" s="4">
        <v>1185732.0</v>
      </c>
      <c r="D800" s="5">
        <v>44131.0</v>
      </c>
      <c r="E800" s="4" t="s">
        <v>42</v>
      </c>
      <c r="F800" s="4" t="s">
        <v>57</v>
      </c>
      <c r="G800" s="4" t="s">
        <v>58</v>
      </c>
      <c r="H800" s="6" t="s">
        <v>27</v>
      </c>
      <c r="I800" s="7">
        <v>44.99999999999999</v>
      </c>
      <c r="J800" s="8">
        <v>150.0</v>
      </c>
      <c r="K800" s="9">
        <v>67499.99999999999</v>
      </c>
      <c r="L800" s="9">
        <v>20249.999999999996</v>
      </c>
      <c r="M800" s="10">
        <v>0.3</v>
      </c>
      <c r="N800" s="4" t="s">
        <v>19</v>
      </c>
      <c r="O800" s="4" t="s">
        <v>23</v>
      </c>
      <c r="P800" s="4" t="s">
        <v>24</v>
      </c>
    </row>
    <row r="801" ht="14.25" customHeight="1">
      <c r="B801" s="4" t="s">
        <v>15</v>
      </c>
      <c r="C801" s="4">
        <v>1185732.0</v>
      </c>
      <c r="D801" s="5">
        <v>44132.0</v>
      </c>
      <c r="E801" s="4" t="s">
        <v>42</v>
      </c>
      <c r="F801" s="4" t="s">
        <v>57</v>
      </c>
      <c r="G801" s="4" t="s">
        <v>58</v>
      </c>
      <c r="H801" s="6" t="s">
        <v>28</v>
      </c>
      <c r="I801" s="7">
        <v>35.0</v>
      </c>
      <c r="J801" s="8">
        <v>225.0</v>
      </c>
      <c r="K801" s="9">
        <v>78750.0</v>
      </c>
      <c r="L801" s="9">
        <v>35437.5</v>
      </c>
      <c r="M801" s="10">
        <v>0.45</v>
      </c>
      <c r="N801" s="4" t="s">
        <v>19</v>
      </c>
      <c r="O801" s="4" t="s">
        <v>23</v>
      </c>
      <c r="P801" s="4" t="s">
        <v>24</v>
      </c>
    </row>
    <row r="802" ht="14.25" customHeight="1">
      <c r="B802" s="4" t="s">
        <v>15</v>
      </c>
      <c r="C802" s="4">
        <v>1185732.0</v>
      </c>
      <c r="D802" s="5">
        <v>44133.0</v>
      </c>
      <c r="E802" s="4" t="s">
        <v>42</v>
      </c>
      <c r="F802" s="4" t="s">
        <v>57</v>
      </c>
      <c r="G802" s="4" t="s">
        <v>58</v>
      </c>
      <c r="H802" s="6" t="s">
        <v>18</v>
      </c>
      <c r="I802" s="7">
        <v>40.0</v>
      </c>
      <c r="J802" s="8">
        <v>445.0</v>
      </c>
      <c r="K802" s="9">
        <v>178000.0</v>
      </c>
      <c r="L802" s="9">
        <v>62300.00000000001</v>
      </c>
      <c r="M802" s="10">
        <v>0.35000000000000003</v>
      </c>
      <c r="N802" s="4" t="s">
        <v>19</v>
      </c>
      <c r="O802" s="4" t="s">
        <v>29</v>
      </c>
      <c r="P802" s="4" t="s">
        <v>24</v>
      </c>
    </row>
    <row r="803" ht="14.25" customHeight="1">
      <c r="B803" s="4" t="s">
        <v>15</v>
      </c>
      <c r="C803" s="4">
        <v>1185732.0</v>
      </c>
      <c r="D803" s="5">
        <v>44134.0</v>
      </c>
      <c r="E803" s="4" t="s">
        <v>42</v>
      </c>
      <c r="F803" s="4" t="s">
        <v>57</v>
      </c>
      <c r="G803" s="4" t="s">
        <v>58</v>
      </c>
      <c r="H803" s="6" t="s">
        <v>22</v>
      </c>
      <c r="I803" s="7">
        <v>40.0</v>
      </c>
      <c r="J803" s="8">
        <v>125.0</v>
      </c>
      <c r="K803" s="9">
        <v>50000.0</v>
      </c>
      <c r="L803" s="9">
        <v>15000.0</v>
      </c>
      <c r="M803" s="10">
        <v>0.3</v>
      </c>
      <c r="N803" s="4" t="s">
        <v>19</v>
      </c>
      <c r="O803" s="4" t="s">
        <v>29</v>
      </c>
      <c r="P803" s="4" t="s">
        <v>21</v>
      </c>
    </row>
    <row r="804" ht="14.25" customHeight="1">
      <c r="B804" s="4" t="s">
        <v>15</v>
      </c>
      <c r="C804" s="4">
        <v>1185732.0</v>
      </c>
      <c r="D804" s="5">
        <v>44135.0</v>
      </c>
      <c r="E804" s="4" t="s">
        <v>42</v>
      </c>
      <c r="F804" s="4" t="s">
        <v>57</v>
      </c>
      <c r="G804" s="4" t="s">
        <v>58</v>
      </c>
      <c r="H804" s="6" t="s">
        <v>25</v>
      </c>
      <c r="I804" s="7">
        <v>30.000000000000004</v>
      </c>
      <c r="J804" s="8">
        <v>175.0</v>
      </c>
      <c r="K804" s="9">
        <v>52500.00000000001</v>
      </c>
      <c r="L804" s="9">
        <v>15750.000000000002</v>
      </c>
      <c r="M804" s="10">
        <v>0.3</v>
      </c>
      <c r="N804" s="4" t="s">
        <v>19</v>
      </c>
      <c r="O804" s="4" t="s">
        <v>20</v>
      </c>
      <c r="P804" s="4" t="s">
        <v>21</v>
      </c>
    </row>
    <row r="805" ht="14.25" customHeight="1">
      <c r="B805" s="4" t="s">
        <v>15</v>
      </c>
      <c r="C805" s="4">
        <v>1185732.0</v>
      </c>
      <c r="D805" s="5">
        <v>44136.0</v>
      </c>
      <c r="E805" s="4" t="s">
        <v>42</v>
      </c>
      <c r="F805" s="4" t="s">
        <v>57</v>
      </c>
      <c r="G805" s="4" t="s">
        <v>58</v>
      </c>
      <c r="H805" s="6" t="s">
        <v>26</v>
      </c>
      <c r="I805" s="7">
        <v>35.0</v>
      </c>
      <c r="J805" s="8">
        <v>25.0</v>
      </c>
      <c r="K805" s="9">
        <v>8750.0</v>
      </c>
      <c r="L805" s="9">
        <v>3062.5000000000005</v>
      </c>
      <c r="M805" s="10">
        <v>0.35000000000000003</v>
      </c>
      <c r="N805" s="4" t="s">
        <v>19</v>
      </c>
      <c r="O805" s="4" t="s">
        <v>23</v>
      </c>
      <c r="P805" s="4" t="s">
        <v>24</v>
      </c>
    </row>
    <row r="806" ht="14.25" customHeight="1">
      <c r="B806" s="4" t="s">
        <v>15</v>
      </c>
      <c r="C806" s="4">
        <v>1185732.0</v>
      </c>
      <c r="D806" s="5">
        <v>44137.0</v>
      </c>
      <c r="E806" s="4" t="s">
        <v>42</v>
      </c>
      <c r="F806" s="4" t="s">
        <v>57</v>
      </c>
      <c r="G806" s="4" t="s">
        <v>58</v>
      </c>
      <c r="H806" s="6" t="s">
        <v>27</v>
      </c>
      <c r="I806" s="7">
        <v>50.0</v>
      </c>
      <c r="J806" s="8">
        <v>75.0</v>
      </c>
      <c r="K806" s="9">
        <v>37500.0</v>
      </c>
      <c r="L806" s="9">
        <v>11250.0</v>
      </c>
      <c r="M806" s="10">
        <v>0.3</v>
      </c>
      <c r="N806" s="4" t="s">
        <v>19</v>
      </c>
      <c r="O806" s="4" t="s">
        <v>29</v>
      </c>
      <c r="P806" s="4" t="s">
        <v>21</v>
      </c>
    </row>
    <row r="807" ht="14.25" customHeight="1">
      <c r="B807" s="4" t="s">
        <v>15</v>
      </c>
      <c r="C807" s="4">
        <v>1185732.0</v>
      </c>
      <c r="D807" s="5">
        <v>44138.0</v>
      </c>
      <c r="E807" s="4" t="s">
        <v>42</v>
      </c>
      <c r="F807" s="4" t="s">
        <v>57</v>
      </c>
      <c r="G807" s="4" t="s">
        <v>58</v>
      </c>
      <c r="H807" s="6" t="s">
        <v>28</v>
      </c>
      <c r="I807" s="7">
        <v>40.0</v>
      </c>
      <c r="J807" s="8">
        <v>175.0</v>
      </c>
      <c r="K807" s="9">
        <v>70000.0</v>
      </c>
      <c r="L807" s="9">
        <v>31500.0</v>
      </c>
      <c r="M807" s="10">
        <v>0.45</v>
      </c>
      <c r="N807" s="4" t="s">
        <v>19</v>
      </c>
      <c r="O807" s="4" t="s">
        <v>20</v>
      </c>
      <c r="P807" s="4" t="s">
        <v>24</v>
      </c>
    </row>
    <row r="808" ht="14.25" customHeight="1">
      <c r="B808" s="4" t="s">
        <v>15</v>
      </c>
      <c r="C808" s="4">
        <v>1185732.0</v>
      </c>
      <c r="D808" s="5">
        <v>44139.0</v>
      </c>
      <c r="E808" s="4" t="s">
        <v>42</v>
      </c>
      <c r="F808" s="4" t="s">
        <v>57</v>
      </c>
      <c r="G808" s="4" t="s">
        <v>58</v>
      </c>
      <c r="H808" s="6" t="s">
        <v>18</v>
      </c>
      <c r="I808" s="7">
        <v>40.0</v>
      </c>
      <c r="J808" s="8">
        <v>400.0</v>
      </c>
      <c r="K808" s="9">
        <v>160000.0</v>
      </c>
      <c r="L808" s="9">
        <v>56000.00000000001</v>
      </c>
      <c r="M808" s="10">
        <v>0.35000000000000003</v>
      </c>
      <c r="N808" s="4" t="s">
        <v>19</v>
      </c>
      <c r="O808" s="4" t="s">
        <v>23</v>
      </c>
      <c r="P808" s="4" t="s">
        <v>21</v>
      </c>
    </row>
    <row r="809" ht="14.25" customHeight="1">
      <c r="B809" s="4" t="s">
        <v>15</v>
      </c>
      <c r="C809" s="4">
        <v>1185732.0</v>
      </c>
      <c r="D809" s="5">
        <v>44140.0</v>
      </c>
      <c r="E809" s="4" t="s">
        <v>42</v>
      </c>
      <c r="F809" s="4" t="s">
        <v>57</v>
      </c>
      <c r="G809" s="4" t="s">
        <v>58</v>
      </c>
      <c r="H809" s="6" t="s">
        <v>22</v>
      </c>
      <c r="I809" s="7">
        <v>40.0</v>
      </c>
      <c r="J809" s="8">
        <v>100.0</v>
      </c>
      <c r="K809" s="9">
        <v>40000.0</v>
      </c>
      <c r="L809" s="9">
        <v>12000.0</v>
      </c>
      <c r="M809" s="10">
        <v>0.3</v>
      </c>
      <c r="N809" s="4" t="s">
        <v>19</v>
      </c>
      <c r="O809" s="4" t="s">
        <v>29</v>
      </c>
      <c r="P809" s="4" t="s">
        <v>21</v>
      </c>
    </row>
    <row r="810" ht="14.25" customHeight="1">
      <c r="B810" s="4" t="s">
        <v>15</v>
      </c>
      <c r="C810" s="4">
        <v>1185732.0</v>
      </c>
      <c r="D810" s="5">
        <v>44141.0</v>
      </c>
      <c r="E810" s="4" t="s">
        <v>42</v>
      </c>
      <c r="F810" s="4" t="s">
        <v>57</v>
      </c>
      <c r="G810" s="4" t="s">
        <v>58</v>
      </c>
      <c r="H810" s="6" t="s">
        <v>25</v>
      </c>
      <c r="I810" s="7">
        <v>30.000000000000004</v>
      </c>
      <c r="J810" s="8">
        <v>100.0</v>
      </c>
      <c r="K810" s="9">
        <v>30000.000000000004</v>
      </c>
      <c r="L810" s="9">
        <v>9000.0</v>
      </c>
      <c r="M810" s="10">
        <v>0.3</v>
      </c>
      <c r="N810" s="4" t="s">
        <v>19</v>
      </c>
      <c r="O810" s="4" t="s">
        <v>20</v>
      </c>
      <c r="P810" s="4" t="s">
        <v>24</v>
      </c>
    </row>
    <row r="811" ht="14.25" customHeight="1">
      <c r="B811" s="4" t="s">
        <v>15</v>
      </c>
      <c r="C811" s="4">
        <v>1185732.0</v>
      </c>
      <c r="D811" s="5">
        <v>44142.0</v>
      </c>
      <c r="E811" s="4" t="s">
        <v>42</v>
      </c>
      <c r="F811" s="4" t="s">
        <v>57</v>
      </c>
      <c r="G811" s="4" t="s">
        <v>58</v>
      </c>
      <c r="H811" s="6" t="s">
        <v>26</v>
      </c>
      <c r="I811" s="7">
        <v>35.0</v>
      </c>
      <c r="J811" s="8">
        <v>25.0</v>
      </c>
      <c r="K811" s="9">
        <v>8750.0</v>
      </c>
      <c r="L811" s="9">
        <v>3062.5000000000005</v>
      </c>
      <c r="M811" s="10">
        <v>0.35000000000000003</v>
      </c>
      <c r="N811" s="4" t="s">
        <v>19</v>
      </c>
      <c r="O811" s="4" t="s">
        <v>23</v>
      </c>
      <c r="P811" s="4" t="s">
        <v>21</v>
      </c>
    </row>
    <row r="812" ht="14.25" customHeight="1">
      <c r="B812" s="4" t="s">
        <v>15</v>
      </c>
      <c r="C812" s="4">
        <v>1185732.0</v>
      </c>
      <c r="D812" s="5">
        <v>44143.0</v>
      </c>
      <c r="E812" s="4" t="s">
        <v>42</v>
      </c>
      <c r="F812" s="4" t="s">
        <v>57</v>
      </c>
      <c r="G812" s="4" t="s">
        <v>58</v>
      </c>
      <c r="H812" s="6" t="s">
        <v>27</v>
      </c>
      <c r="I812" s="7">
        <v>50.0</v>
      </c>
      <c r="J812" s="8">
        <v>50.0</v>
      </c>
      <c r="K812" s="9">
        <v>25000.0</v>
      </c>
      <c r="L812" s="9">
        <v>7500.0</v>
      </c>
      <c r="M812" s="10">
        <v>0.3</v>
      </c>
      <c r="N812" s="4" t="s">
        <v>19</v>
      </c>
      <c r="O812" s="4" t="s">
        <v>29</v>
      </c>
      <c r="P812" s="4" t="s">
        <v>21</v>
      </c>
    </row>
    <row r="813" ht="14.25" customHeight="1">
      <c r="B813" s="4" t="s">
        <v>15</v>
      </c>
      <c r="C813" s="4">
        <v>1185732.0</v>
      </c>
      <c r="D813" s="5">
        <v>44144.0</v>
      </c>
      <c r="E813" s="4" t="s">
        <v>42</v>
      </c>
      <c r="F813" s="4" t="s">
        <v>57</v>
      </c>
      <c r="G813" s="4" t="s">
        <v>58</v>
      </c>
      <c r="H813" s="6" t="s">
        <v>28</v>
      </c>
      <c r="I813" s="7">
        <v>40.0</v>
      </c>
      <c r="J813" s="8">
        <v>175.0</v>
      </c>
      <c r="K813" s="9">
        <v>70000.0</v>
      </c>
      <c r="L813" s="9">
        <v>31500.0</v>
      </c>
      <c r="M813" s="10">
        <v>0.45</v>
      </c>
      <c r="N813" s="4" t="s">
        <v>19</v>
      </c>
      <c r="O813" s="4" t="s">
        <v>23</v>
      </c>
      <c r="P813" s="4" t="s">
        <v>21</v>
      </c>
    </row>
    <row r="814" ht="14.25" customHeight="1">
      <c r="B814" s="4" t="s">
        <v>15</v>
      </c>
      <c r="C814" s="4">
        <v>1185732.0</v>
      </c>
      <c r="D814" s="5">
        <v>44145.0</v>
      </c>
      <c r="E814" s="4" t="s">
        <v>42</v>
      </c>
      <c r="F814" s="4" t="s">
        <v>57</v>
      </c>
      <c r="G814" s="4" t="s">
        <v>58</v>
      </c>
      <c r="H814" s="6" t="s">
        <v>18</v>
      </c>
      <c r="I814" s="7">
        <v>50.0</v>
      </c>
      <c r="J814" s="8">
        <v>445.0</v>
      </c>
      <c r="K814" s="9">
        <v>222500.0</v>
      </c>
      <c r="L814" s="9">
        <v>77875.00000000001</v>
      </c>
      <c r="M814" s="10">
        <v>0.35000000000000003</v>
      </c>
      <c r="N814" s="4" t="s">
        <v>19</v>
      </c>
      <c r="O814" s="4" t="s">
        <v>29</v>
      </c>
      <c r="P814" s="4" t="s">
        <v>21</v>
      </c>
    </row>
    <row r="815" ht="14.25" customHeight="1">
      <c r="B815" s="4" t="s">
        <v>15</v>
      </c>
      <c r="C815" s="4">
        <v>1185732.0</v>
      </c>
      <c r="D815" s="5">
        <v>44146.0</v>
      </c>
      <c r="E815" s="4" t="s">
        <v>42</v>
      </c>
      <c r="F815" s="4" t="s">
        <v>57</v>
      </c>
      <c r="G815" s="4" t="s">
        <v>58</v>
      </c>
      <c r="H815" s="6" t="s">
        <v>22</v>
      </c>
      <c r="I815" s="7">
        <v>45.00000000000001</v>
      </c>
      <c r="J815" s="8">
        <v>150.0</v>
      </c>
      <c r="K815" s="9">
        <v>67500.00000000001</v>
      </c>
      <c r="L815" s="9">
        <v>20250.000000000004</v>
      </c>
      <c r="M815" s="10">
        <v>0.3</v>
      </c>
      <c r="N815" s="4" t="s">
        <v>19</v>
      </c>
      <c r="O815" s="4" t="s">
        <v>20</v>
      </c>
      <c r="P815" s="4" t="s">
        <v>21</v>
      </c>
    </row>
    <row r="816" ht="14.25" customHeight="1">
      <c r="B816" s="4" t="s">
        <v>15</v>
      </c>
      <c r="C816" s="4">
        <v>1185732.0</v>
      </c>
      <c r="D816" s="5">
        <v>44147.0</v>
      </c>
      <c r="E816" s="4" t="s">
        <v>42</v>
      </c>
      <c r="F816" s="4" t="s">
        <v>57</v>
      </c>
      <c r="G816" s="4" t="s">
        <v>58</v>
      </c>
      <c r="H816" s="6" t="s">
        <v>25</v>
      </c>
      <c r="I816" s="7">
        <v>40.0</v>
      </c>
      <c r="J816" s="8">
        <v>125.0</v>
      </c>
      <c r="K816" s="9">
        <v>50000.0</v>
      </c>
      <c r="L816" s="9">
        <v>15000.0</v>
      </c>
      <c r="M816" s="10">
        <v>0.3</v>
      </c>
      <c r="N816" s="4" t="s">
        <v>19</v>
      </c>
      <c r="O816" s="4" t="s">
        <v>20</v>
      </c>
      <c r="P816" s="4" t="s">
        <v>21</v>
      </c>
    </row>
    <row r="817" ht="14.25" customHeight="1">
      <c r="B817" s="4" t="s">
        <v>15</v>
      </c>
      <c r="C817" s="4">
        <v>1185732.0</v>
      </c>
      <c r="D817" s="5">
        <v>44148.0</v>
      </c>
      <c r="E817" s="4" t="s">
        <v>42</v>
      </c>
      <c r="F817" s="4" t="s">
        <v>57</v>
      </c>
      <c r="G817" s="4" t="s">
        <v>58</v>
      </c>
      <c r="H817" s="6" t="s">
        <v>26</v>
      </c>
      <c r="I817" s="7">
        <v>40.0</v>
      </c>
      <c r="J817" s="8">
        <v>50.0</v>
      </c>
      <c r="K817" s="9">
        <v>20000.0</v>
      </c>
      <c r="L817" s="9">
        <v>7000.000000000001</v>
      </c>
      <c r="M817" s="10">
        <v>0.35000000000000003</v>
      </c>
      <c r="N817" s="4" t="s">
        <v>19</v>
      </c>
      <c r="O817" s="4" t="s">
        <v>23</v>
      </c>
      <c r="P817" s="4" t="s">
        <v>21</v>
      </c>
    </row>
    <row r="818" ht="14.25" customHeight="1">
      <c r="B818" s="4" t="s">
        <v>15</v>
      </c>
      <c r="C818" s="4">
        <v>1185732.0</v>
      </c>
      <c r="D818" s="5">
        <v>44149.0</v>
      </c>
      <c r="E818" s="4" t="s">
        <v>42</v>
      </c>
      <c r="F818" s="4" t="s">
        <v>57</v>
      </c>
      <c r="G818" s="4" t="s">
        <v>58</v>
      </c>
      <c r="H818" s="6" t="s">
        <v>27</v>
      </c>
      <c r="I818" s="7">
        <v>54.99999999999999</v>
      </c>
      <c r="J818" s="8">
        <v>75.0</v>
      </c>
      <c r="K818" s="9">
        <v>41249.99999999999</v>
      </c>
      <c r="L818" s="9">
        <v>12374.999999999998</v>
      </c>
      <c r="M818" s="10">
        <v>0.3</v>
      </c>
      <c r="N818" s="4" t="s">
        <v>19</v>
      </c>
      <c r="O818" s="4" t="s">
        <v>23</v>
      </c>
      <c r="P818" s="4" t="s">
        <v>24</v>
      </c>
    </row>
    <row r="819" ht="14.25" customHeight="1">
      <c r="B819" s="4" t="s">
        <v>15</v>
      </c>
      <c r="C819" s="4">
        <v>1185732.0</v>
      </c>
      <c r="D819" s="5">
        <v>44150.0</v>
      </c>
      <c r="E819" s="4" t="s">
        <v>42</v>
      </c>
      <c r="F819" s="4" t="s">
        <v>57</v>
      </c>
      <c r="G819" s="4" t="s">
        <v>58</v>
      </c>
      <c r="H819" s="6" t="s">
        <v>28</v>
      </c>
      <c r="I819" s="7">
        <v>60.0</v>
      </c>
      <c r="J819" s="8">
        <v>175.0</v>
      </c>
      <c r="K819" s="9">
        <v>105000.0</v>
      </c>
      <c r="L819" s="9">
        <v>47250.0</v>
      </c>
      <c r="M819" s="10">
        <v>0.45</v>
      </c>
      <c r="N819" s="4" t="s">
        <v>19</v>
      </c>
      <c r="O819" s="4" t="s">
        <v>29</v>
      </c>
      <c r="P819" s="4" t="s">
        <v>24</v>
      </c>
    </row>
    <row r="820" ht="14.25" customHeight="1">
      <c r="B820" s="4" t="s">
        <v>15</v>
      </c>
      <c r="C820" s="4">
        <v>1185732.0</v>
      </c>
      <c r="D820" s="5">
        <v>44151.0</v>
      </c>
      <c r="E820" s="4" t="s">
        <v>42</v>
      </c>
      <c r="F820" s="4" t="s">
        <v>57</v>
      </c>
      <c r="G820" s="4" t="s">
        <v>58</v>
      </c>
      <c r="H820" s="6" t="s">
        <v>18</v>
      </c>
      <c r="I820" s="7">
        <v>45.0</v>
      </c>
      <c r="J820" s="8">
        <v>425.0</v>
      </c>
      <c r="K820" s="9">
        <v>191250.0</v>
      </c>
      <c r="L820" s="9">
        <v>66937.5</v>
      </c>
      <c r="M820" s="10">
        <v>0.35000000000000003</v>
      </c>
      <c r="N820" s="4" t="s">
        <v>30</v>
      </c>
      <c r="O820" s="4" t="s">
        <v>20</v>
      </c>
      <c r="P820" s="4" t="s">
        <v>24</v>
      </c>
    </row>
    <row r="821" ht="14.25" customHeight="1">
      <c r="B821" s="4" t="s">
        <v>15</v>
      </c>
      <c r="C821" s="4">
        <v>1185732.0</v>
      </c>
      <c r="D821" s="5">
        <v>44152.0</v>
      </c>
      <c r="E821" s="4" t="s">
        <v>42</v>
      </c>
      <c r="F821" s="4" t="s">
        <v>57</v>
      </c>
      <c r="G821" s="4" t="s">
        <v>58</v>
      </c>
      <c r="H821" s="6" t="s">
        <v>22</v>
      </c>
      <c r="I821" s="7">
        <v>40.00000000000001</v>
      </c>
      <c r="J821" s="8">
        <v>175.0</v>
      </c>
      <c r="K821" s="9">
        <v>70000.00000000001</v>
      </c>
      <c r="L821" s="9">
        <v>21000.000000000004</v>
      </c>
      <c r="M821" s="10">
        <v>0.3</v>
      </c>
      <c r="N821" s="4" t="s">
        <v>30</v>
      </c>
      <c r="O821" s="4" t="s">
        <v>29</v>
      </c>
      <c r="P821" s="4" t="s">
        <v>24</v>
      </c>
    </row>
    <row r="822" ht="14.25" customHeight="1">
      <c r="B822" s="4" t="s">
        <v>15</v>
      </c>
      <c r="C822" s="4">
        <v>1185732.0</v>
      </c>
      <c r="D822" s="5">
        <v>44153.0</v>
      </c>
      <c r="E822" s="4" t="s">
        <v>42</v>
      </c>
      <c r="F822" s="4" t="s">
        <v>57</v>
      </c>
      <c r="G822" s="4" t="s">
        <v>58</v>
      </c>
      <c r="H822" s="6" t="s">
        <v>25</v>
      </c>
      <c r="I822" s="7">
        <v>35.0</v>
      </c>
      <c r="J822" s="8">
        <v>175.0</v>
      </c>
      <c r="K822" s="9">
        <v>61250.0</v>
      </c>
      <c r="L822" s="9">
        <v>18375.0</v>
      </c>
      <c r="M822" s="10">
        <v>0.3</v>
      </c>
      <c r="N822" s="4" t="s">
        <v>30</v>
      </c>
      <c r="O822" s="4" t="s">
        <v>20</v>
      </c>
      <c r="P822" s="4" t="s">
        <v>21</v>
      </c>
    </row>
    <row r="823" ht="14.25" customHeight="1">
      <c r="B823" s="4" t="s">
        <v>15</v>
      </c>
      <c r="C823" s="4">
        <v>1185732.0</v>
      </c>
      <c r="D823" s="5">
        <v>44154.0</v>
      </c>
      <c r="E823" s="4" t="s">
        <v>42</v>
      </c>
      <c r="F823" s="4" t="s">
        <v>57</v>
      </c>
      <c r="G823" s="4" t="s">
        <v>58</v>
      </c>
      <c r="H823" s="6" t="s">
        <v>26</v>
      </c>
      <c r="I823" s="7">
        <v>35.0</v>
      </c>
      <c r="J823" s="8">
        <v>150.0</v>
      </c>
      <c r="K823" s="9">
        <v>52500.0</v>
      </c>
      <c r="L823" s="9">
        <v>18375.0</v>
      </c>
      <c r="M823" s="10">
        <v>0.35000000000000003</v>
      </c>
      <c r="N823" s="4" t="s">
        <v>30</v>
      </c>
      <c r="O823" s="4" t="s">
        <v>23</v>
      </c>
      <c r="P823" s="4" t="s">
        <v>24</v>
      </c>
    </row>
    <row r="824" ht="14.25" customHeight="1">
      <c r="B824" s="4" t="s">
        <v>15</v>
      </c>
      <c r="C824" s="4">
        <v>1185732.0</v>
      </c>
      <c r="D824" s="5">
        <v>44155.0</v>
      </c>
      <c r="E824" s="4" t="s">
        <v>42</v>
      </c>
      <c r="F824" s="4" t="s">
        <v>57</v>
      </c>
      <c r="G824" s="4" t="s">
        <v>58</v>
      </c>
      <c r="H824" s="6" t="s">
        <v>27</v>
      </c>
      <c r="I824" s="7">
        <v>50.0</v>
      </c>
      <c r="J824" s="8">
        <v>150.0</v>
      </c>
      <c r="K824" s="9">
        <v>75000.0</v>
      </c>
      <c r="L824" s="9">
        <v>22500.0</v>
      </c>
      <c r="M824" s="10">
        <v>0.3</v>
      </c>
      <c r="N824" s="4" t="s">
        <v>30</v>
      </c>
      <c r="O824" s="4" t="s">
        <v>20</v>
      </c>
      <c r="P824" s="4" t="s">
        <v>24</v>
      </c>
    </row>
    <row r="825" ht="14.25" customHeight="1">
      <c r="B825" s="4" t="s">
        <v>15</v>
      </c>
      <c r="C825" s="4">
        <v>1185732.0</v>
      </c>
      <c r="D825" s="5">
        <v>44156.0</v>
      </c>
      <c r="E825" s="4" t="s">
        <v>42</v>
      </c>
      <c r="F825" s="4" t="s">
        <v>57</v>
      </c>
      <c r="G825" s="4" t="s">
        <v>58</v>
      </c>
      <c r="H825" s="6" t="s">
        <v>28</v>
      </c>
      <c r="I825" s="7">
        <v>55.00000000000001</v>
      </c>
      <c r="J825" s="8">
        <v>325.0</v>
      </c>
      <c r="K825" s="9">
        <v>178750.00000000003</v>
      </c>
      <c r="L825" s="9">
        <v>80437.50000000001</v>
      </c>
      <c r="M825" s="10">
        <v>0.45</v>
      </c>
      <c r="N825" s="4" t="s">
        <v>30</v>
      </c>
      <c r="O825" s="4" t="s">
        <v>29</v>
      </c>
      <c r="P825" s="4" t="s">
        <v>24</v>
      </c>
    </row>
    <row r="826" ht="14.25" customHeight="1">
      <c r="B826" s="4" t="s">
        <v>15</v>
      </c>
      <c r="C826" s="4">
        <v>1185732.0</v>
      </c>
      <c r="D826" s="5">
        <v>44157.0</v>
      </c>
      <c r="E826" s="4" t="s">
        <v>42</v>
      </c>
      <c r="F826" s="4" t="s">
        <v>57</v>
      </c>
      <c r="G826" s="4" t="s">
        <v>58</v>
      </c>
      <c r="H826" s="6" t="s">
        <v>18</v>
      </c>
      <c r="I826" s="7">
        <v>50.0</v>
      </c>
      <c r="J826" s="8">
        <v>550.0</v>
      </c>
      <c r="K826" s="9">
        <v>275000.0</v>
      </c>
      <c r="L826" s="9">
        <v>96250.00000000001</v>
      </c>
      <c r="M826" s="10">
        <v>0.35000000000000003</v>
      </c>
      <c r="N826" s="4" t="s">
        <v>30</v>
      </c>
      <c r="O826" s="4" t="s">
        <v>29</v>
      </c>
      <c r="P826" s="4" t="s">
        <v>21</v>
      </c>
    </row>
    <row r="827" ht="14.25" customHeight="1">
      <c r="B827" s="4" t="s">
        <v>15</v>
      </c>
      <c r="C827" s="4">
        <v>1185732.0</v>
      </c>
      <c r="D827" s="5">
        <v>44158.0</v>
      </c>
      <c r="E827" s="4" t="s">
        <v>42</v>
      </c>
      <c r="F827" s="4" t="s">
        <v>57</v>
      </c>
      <c r="G827" s="4" t="s">
        <v>58</v>
      </c>
      <c r="H827" s="6" t="s">
        <v>22</v>
      </c>
      <c r="I827" s="7">
        <v>45.00000000000001</v>
      </c>
      <c r="J827" s="8">
        <v>300.0</v>
      </c>
      <c r="K827" s="9">
        <v>135000.00000000003</v>
      </c>
      <c r="L827" s="9">
        <v>40500.00000000001</v>
      </c>
      <c r="M827" s="10">
        <v>0.3</v>
      </c>
      <c r="N827" s="4" t="s">
        <v>30</v>
      </c>
      <c r="O827" s="4" t="s">
        <v>20</v>
      </c>
      <c r="P827" s="4" t="s">
        <v>24</v>
      </c>
    </row>
    <row r="828" ht="14.25" customHeight="1">
      <c r="B828" s="4" t="s">
        <v>15</v>
      </c>
      <c r="C828" s="4">
        <v>1185732.0</v>
      </c>
      <c r="D828" s="5">
        <v>44159.0</v>
      </c>
      <c r="E828" s="4" t="s">
        <v>42</v>
      </c>
      <c r="F828" s="4" t="s">
        <v>57</v>
      </c>
      <c r="G828" s="4" t="s">
        <v>58</v>
      </c>
      <c r="H828" s="6" t="s">
        <v>25</v>
      </c>
      <c r="I828" s="7">
        <v>40.0</v>
      </c>
      <c r="J828" s="8">
        <v>225.0</v>
      </c>
      <c r="K828" s="9">
        <v>90000.0</v>
      </c>
      <c r="L828" s="9">
        <v>27000.0</v>
      </c>
      <c r="M828" s="10">
        <v>0.3</v>
      </c>
      <c r="N828" s="4" t="s">
        <v>30</v>
      </c>
      <c r="O828" s="4" t="s">
        <v>20</v>
      </c>
      <c r="P828" s="4" t="s">
        <v>24</v>
      </c>
    </row>
    <row r="829" ht="14.25" customHeight="1">
      <c r="B829" s="4" t="s">
        <v>15</v>
      </c>
      <c r="C829" s="4">
        <v>1185732.0</v>
      </c>
      <c r="D829" s="5">
        <v>44160.0</v>
      </c>
      <c r="E829" s="4" t="s">
        <v>42</v>
      </c>
      <c r="F829" s="4" t="s">
        <v>57</v>
      </c>
      <c r="G829" s="4" t="s">
        <v>58</v>
      </c>
      <c r="H829" s="6" t="s">
        <v>26</v>
      </c>
      <c r="I829" s="7">
        <v>40.0</v>
      </c>
      <c r="J829" s="8">
        <v>175.0</v>
      </c>
      <c r="K829" s="9">
        <v>70000.0</v>
      </c>
      <c r="L829" s="9">
        <v>24500.000000000004</v>
      </c>
      <c r="M829" s="10">
        <v>0.35000000000000003</v>
      </c>
      <c r="N829" s="4" t="s">
        <v>30</v>
      </c>
      <c r="O829" s="4" t="s">
        <v>20</v>
      </c>
      <c r="P829" s="4" t="s">
        <v>21</v>
      </c>
    </row>
    <row r="830" ht="14.25" customHeight="1">
      <c r="B830" s="4" t="s">
        <v>15</v>
      </c>
      <c r="C830" s="4">
        <v>1185732.0</v>
      </c>
      <c r="D830" s="5">
        <v>44161.0</v>
      </c>
      <c r="E830" s="4" t="s">
        <v>42</v>
      </c>
      <c r="F830" s="4" t="s">
        <v>57</v>
      </c>
      <c r="G830" s="4" t="s">
        <v>58</v>
      </c>
      <c r="H830" s="6" t="s">
        <v>27</v>
      </c>
      <c r="I830" s="7">
        <v>50.0</v>
      </c>
      <c r="J830" s="8">
        <v>200.0</v>
      </c>
      <c r="K830" s="9">
        <v>100000.0</v>
      </c>
      <c r="L830" s="9">
        <v>30000.0</v>
      </c>
      <c r="M830" s="10">
        <v>0.3</v>
      </c>
      <c r="N830" s="4" t="s">
        <v>30</v>
      </c>
      <c r="O830" s="4" t="s">
        <v>29</v>
      </c>
      <c r="P830" s="4" t="s">
        <v>24</v>
      </c>
    </row>
    <row r="831" ht="14.25" customHeight="1">
      <c r="B831" s="4" t="s">
        <v>15</v>
      </c>
      <c r="C831" s="4">
        <v>1185732.0</v>
      </c>
      <c r="D831" s="5">
        <v>44162.0</v>
      </c>
      <c r="E831" s="4" t="s">
        <v>42</v>
      </c>
      <c r="F831" s="4" t="s">
        <v>57</v>
      </c>
      <c r="G831" s="4" t="s">
        <v>58</v>
      </c>
      <c r="H831" s="6" t="s">
        <v>28</v>
      </c>
      <c r="I831" s="7">
        <v>55.00000000000001</v>
      </c>
      <c r="J831" s="8">
        <v>375.0</v>
      </c>
      <c r="K831" s="9">
        <v>206250.00000000003</v>
      </c>
      <c r="L831" s="9">
        <v>92812.50000000001</v>
      </c>
      <c r="M831" s="10">
        <v>0.45</v>
      </c>
      <c r="N831" s="4" t="s">
        <v>30</v>
      </c>
      <c r="O831" s="4" t="s">
        <v>20</v>
      </c>
      <c r="P831" s="4" t="s">
        <v>24</v>
      </c>
    </row>
    <row r="832" ht="14.25" customHeight="1">
      <c r="B832" s="4" t="s">
        <v>15</v>
      </c>
      <c r="C832" s="4">
        <v>1185732.0</v>
      </c>
      <c r="D832" s="5">
        <v>44163.0</v>
      </c>
      <c r="E832" s="4" t="s">
        <v>42</v>
      </c>
      <c r="F832" s="4" t="s">
        <v>57</v>
      </c>
      <c r="G832" s="4" t="s">
        <v>58</v>
      </c>
      <c r="H832" s="6" t="s">
        <v>18</v>
      </c>
      <c r="I832" s="7">
        <v>50.0</v>
      </c>
      <c r="J832" s="8">
        <v>525.0</v>
      </c>
      <c r="K832" s="9">
        <v>262500.0</v>
      </c>
      <c r="L832" s="9">
        <v>91875.00000000001</v>
      </c>
      <c r="M832" s="10">
        <v>0.35000000000000003</v>
      </c>
      <c r="N832" s="4" t="s">
        <v>30</v>
      </c>
      <c r="O832" s="4" t="s">
        <v>23</v>
      </c>
      <c r="P832" s="4" t="s">
        <v>21</v>
      </c>
    </row>
    <row r="833" ht="14.25" customHeight="1">
      <c r="B833" s="4" t="s">
        <v>15</v>
      </c>
      <c r="C833" s="4">
        <v>1185732.0</v>
      </c>
      <c r="D833" s="5">
        <v>44164.0</v>
      </c>
      <c r="E833" s="4" t="s">
        <v>42</v>
      </c>
      <c r="F833" s="4" t="s">
        <v>57</v>
      </c>
      <c r="G833" s="4" t="s">
        <v>58</v>
      </c>
      <c r="H833" s="6" t="s">
        <v>22</v>
      </c>
      <c r="I833" s="7">
        <v>45.00000000000001</v>
      </c>
      <c r="J833" s="8">
        <v>300.0</v>
      </c>
      <c r="K833" s="9">
        <v>135000.00000000003</v>
      </c>
      <c r="L833" s="9">
        <v>40500.00000000001</v>
      </c>
      <c r="M833" s="10">
        <v>0.3</v>
      </c>
      <c r="N833" s="4" t="s">
        <v>30</v>
      </c>
      <c r="O833" s="4" t="s">
        <v>20</v>
      </c>
      <c r="P833" s="4" t="s">
        <v>21</v>
      </c>
    </row>
    <row r="834" ht="14.25" customHeight="1">
      <c r="B834" s="4" t="s">
        <v>15</v>
      </c>
      <c r="C834" s="4">
        <v>1185732.0</v>
      </c>
      <c r="D834" s="5">
        <v>44165.0</v>
      </c>
      <c r="E834" s="4" t="s">
        <v>42</v>
      </c>
      <c r="F834" s="4" t="s">
        <v>57</v>
      </c>
      <c r="G834" s="4" t="s">
        <v>58</v>
      </c>
      <c r="H834" s="6" t="s">
        <v>25</v>
      </c>
      <c r="I834" s="7">
        <v>40.0</v>
      </c>
      <c r="J834" s="8">
        <v>225.0</v>
      </c>
      <c r="K834" s="9">
        <v>90000.0</v>
      </c>
      <c r="L834" s="9">
        <v>27000.0</v>
      </c>
      <c r="M834" s="10">
        <v>0.3</v>
      </c>
      <c r="N834" s="4" t="s">
        <v>30</v>
      </c>
      <c r="O834" s="4" t="s">
        <v>23</v>
      </c>
      <c r="P834" s="4" t="s">
        <v>24</v>
      </c>
    </row>
    <row r="835" ht="14.25" customHeight="1">
      <c r="B835" s="4" t="s">
        <v>15</v>
      </c>
      <c r="C835" s="4">
        <v>1185732.0</v>
      </c>
      <c r="D835" s="5">
        <v>44166.0</v>
      </c>
      <c r="E835" s="4" t="s">
        <v>42</v>
      </c>
      <c r="F835" s="4" t="s">
        <v>57</v>
      </c>
      <c r="G835" s="4" t="s">
        <v>58</v>
      </c>
      <c r="H835" s="6" t="s">
        <v>26</v>
      </c>
      <c r="I835" s="7">
        <v>35.0</v>
      </c>
      <c r="J835" s="8">
        <v>175.0</v>
      </c>
      <c r="K835" s="9">
        <v>61250.0</v>
      </c>
      <c r="L835" s="9">
        <v>21437.500000000004</v>
      </c>
      <c r="M835" s="10">
        <v>0.35000000000000003</v>
      </c>
      <c r="N835" s="4" t="s">
        <v>30</v>
      </c>
      <c r="O835" s="4" t="s">
        <v>29</v>
      </c>
      <c r="P835" s="4" t="s">
        <v>24</v>
      </c>
    </row>
    <row r="836" ht="14.25" customHeight="1">
      <c r="B836" s="4" t="s">
        <v>15</v>
      </c>
      <c r="C836" s="4">
        <v>1185732.0</v>
      </c>
      <c r="D836" s="5">
        <v>44167.0</v>
      </c>
      <c r="E836" s="4" t="s">
        <v>42</v>
      </c>
      <c r="F836" s="4" t="s">
        <v>57</v>
      </c>
      <c r="G836" s="4" t="s">
        <v>58</v>
      </c>
      <c r="H836" s="6" t="s">
        <v>27</v>
      </c>
      <c r="I836" s="7">
        <v>45.0</v>
      </c>
      <c r="J836" s="8">
        <v>150.0</v>
      </c>
      <c r="K836" s="9">
        <v>67500.0</v>
      </c>
      <c r="L836" s="9">
        <v>20250.0</v>
      </c>
      <c r="M836" s="10">
        <v>0.3</v>
      </c>
      <c r="N836" s="4" t="s">
        <v>30</v>
      </c>
      <c r="O836" s="4" t="s">
        <v>23</v>
      </c>
      <c r="P836" s="4" t="s">
        <v>24</v>
      </c>
    </row>
    <row r="837" ht="14.25" customHeight="1">
      <c r="B837" s="4" t="s">
        <v>15</v>
      </c>
      <c r="C837" s="4">
        <v>1185732.0</v>
      </c>
      <c r="D837" s="5">
        <v>44168.0</v>
      </c>
      <c r="E837" s="4" t="s">
        <v>42</v>
      </c>
      <c r="F837" s="4" t="s">
        <v>57</v>
      </c>
      <c r="G837" s="4" t="s">
        <v>58</v>
      </c>
      <c r="H837" s="6" t="s">
        <v>28</v>
      </c>
      <c r="I837" s="7">
        <v>50.0</v>
      </c>
      <c r="J837" s="8">
        <v>325.0</v>
      </c>
      <c r="K837" s="9">
        <v>162500.0</v>
      </c>
      <c r="L837" s="9">
        <v>73125.0</v>
      </c>
      <c r="M837" s="10">
        <v>0.45</v>
      </c>
      <c r="N837" s="4" t="s">
        <v>30</v>
      </c>
      <c r="O837" s="4" t="s">
        <v>20</v>
      </c>
      <c r="P837" s="4" t="s">
        <v>21</v>
      </c>
    </row>
    <row r="838" ht="14.25" customHeight="1">
      <c r="B838" s="4" t="s">
        <v>15</v>
      </c>
      <c r="C838" s="4">
        <v>1185732.0</v>
      </c>
      <c r="D838" s="5">
        <v>44169.0</v>
      </c>
      <c r="E838" s="4" t="s">
        <v>42</v>
      </c>
      <c r="F838" s="4" t="s">
        <v>57</v>
      </c>
      <c r="G838" s="4" t="s">
        <v>58</v>
      </c>
      <c r="H838" s="6" t="s">
        <v>18</v>
      </c>
      <c r="I838" s="7">
        <v>45.0</v>
      </c>
      <c r="J838" s="8">
        <v>450.0</v>
      </c>
      <c r="K838" s="9">
        <v>202500.0</v>
      </c>
      <c r="L838" s="9">
        <v>70875.0</v>
      </c>
      <c r="M838" s="10">
        <v>0.35000000000000003</v>
      </c>
      <c r="N838" s="4" t="s">
        <v>30</v>
      </c>
      <c r="O838" s="4" t="s">
        <v>23</v>
      </c>
      <c r="P838" s="4" t="s">
        <v>24</v>
      </c>
    </row>
    <row r="839" ht="14.25" customHeight="1">
      <c r="B839" s="4" t="s">
        <v>15</v>
      </c>
      <c r="C839" s="4">
        <v>1185732.0</v>
      </c>
      <c r="D839" s="5">
        <v>44170.0</v>
      </c>
      <c r="E839" s="4" t="s">
        <v>42</v>
      </c>
      <c r="F839" s="4" t="s">
        <v>57</v>
      </c>
      <c r="G839" s="4" t="s">
        <v>58</v>
      </c>
      <c r="H839" s="6" t="s">
        <v>22</v>
      </c>
      <c r="I839" s="7">
        <v>40.00000000000001</v>
      </c>
      <c r="J839" s="8">
        <v>250.0</v>
      </c>
      <c r="K839" s="9">
        <v>100000.00000000001</v>
      </c>
      <c r="L839" s="9">
        <v>30000.000000000004</v>
      </c>
      <c r="M839" s="10">
        <v>0.3</v>
      </c>
      <c r="N839" s="4" t="s">
        <v>30</v>
      </c>
      <c r="O839" s="4" t="s">
        <v>23</v>
      </c>
      <c r="P839" s="4" t="s">
        <v>21</v>
      </c>
    </row>
    <row r="840" ht="14.25" customHeight="1">
      <c r="B840" s="4" t="s">
        <v>15</v>
      </c>
      <c r="C840" s="4">
        <v>1185732.0</v>
      </c>
      <c r="D840" s="5">
        <v>44171.0</v>
      </c>
      <c r="E840" s="4" t="s">
        <v>42</v>
      </c>
      <c r="F840" s="4" t="s">
        <v>57</v>
      </c>
      <c r="G840" s="4" t="s">
        <v>58</v>
      </c>
      <c r="H840" s="6" t="s">
        <v>25</v>
      </c>
      <c r="I840" s="7">
        <v>25.0</v>
      </c>
      <c r="J840" s="8">
        <v>150.0</v>
      </c>
      <c r="K840" s="9">
        <v>37500.0</v>
      </c>
      <c r="L840" s="9">
        <v>11250.0</v>
      </c>
      <c r="M840" s="10">
        <v>0.3</v>
      </c>
      <c r="N840" s="4" t="s">
        <v>30</v>
      </c>
      <c r="O840" s="4" t="s">
        <v>23</v>
      </c>
      <c r="P840" s="4" t="s">
        <v>21</v>
      </c>
    </row>
    <row r="841" ht="14.25" customHeight="1">
      <c r="B841" s="4" t="s">
        <v>15</v>
      </c>
      <c r="C841" s="4">
        <v>1185732.0</v>
      </c>
      <c r="D841" s="5">
        <v>44172.0</v>
      </c>
      <c r="E841" s="4" t="s">
        <v>42</v>
      </c>
      <c r="F841" s="4" t="s">
        <v>57</v>
      </c>
      <c r="G841" s="4" t="s">
        <v>58</v>
      </c>
      <c r="H841" s="6" t="s">
        <v>26</v>
      </c>
      <c r="I841" s="7">
        <v>25.0</v>
      </c>
      <c r="J841" s="8">
        <v>125.0</v>
      </c>
      <c r="K841" s="9">
        <v>31250.0</v>
      </c>
      <c r="L841" s="9">
        <v>10937.500000000002</v>
      </c>
      <c r="M841" s="10">
        <v>0.35000000000000003</v>
      </c>
      <c r="N841" s="4" t="s">
        <v>30</v>
      </c>
      <c r="O841" s="4" t="s">
        <v>20</v>
      </c>
      <c r="P841" s="4" t="s">
        <v>24</v>
      </c>
    </row>
    <row r="842" ht="14.25" customHeight="1">
      <c r="B842" s="4" t="s">
        <v>15</v>
      </c>
      <c r="C842" s="4">
        <v>1185732.0</v>
      </c>
      <c r="D842" s="5">
        <v>44173.0</v>
      </c>
      <c r="E842" s="4" t="s">
        <v>42</v>
      </c>
      <c r="F842" s="4" t="s">
        <v>57</v>
      </c>
      <c r="G842" s="4" t="s">
        <v>58</v>
      </c>
      <c r="H842" s="6" t="s">
        <v>27</v>
      </c>
      <c r="I842" s="7">
        <v>35.0</v>
      </c>
      <c r="J842" s="8">
        <v>125.0</v>
      </c>
      <c r="K842" s="9">
        <v>43750.0</v>
      </c>
      <c r="L842" s="9">
        <v>13125.0</v>
      </c>
      <c r="M842" s="10">
        <v>0.3</v>
      </c>
      <c r="N842" s="4" t="s">
        <v>30</v>
      </c>
      <c r="O842" s="4" t="s">
        <v>23</v>
      </c>
      <c r="P842" s="4" t="s">
        <v>21</v>
      </c>
    </row>
    <row r="843" ht="14.25" customHeight="1">
      <c r="B843" s="4" t="s">
        <v>15</v>
      </c>
      <c r="C843" s="4">
        <v>1185732.0</v>
      </c>
      <c r="D843" s="5">
        <v>44174.0</v>
      </c>
      <c r="E843" s="4" t="s">
        <v>42</v>
      </c>
      <c r="F843" s="4" t="s">
        <v>57</v>
      </c>
      <c r="G843" s="4" t="s">
        <v>58</v>
      </c>
      <c r="H843" s="6" t="s">
        <v>28</v>
      </c>
      <c r="I843" s="7">
        <v>40.0</v>
      </c>
      <c r="J843" s="8">
        <v>200.0</v>
      </c>
      <c r="K843" s="9">
        <v>80000.0</v>
      </c>
      <c r="L843" s="9">
        <v>36000.0</v>
      </c>
      <c r="M843" s="10">
        <v>0.45</v>
      </c>
      <c r="N843" s="4" t="s">
        <v>30</v>
      </c>
      <c r="O843" s="4" t="s">
        <v>29</v>
      </c>
      <c r="P843" s="4" t="s">
        <v>24</v>
      </c>
    </row>
    <row r="844" ht="14.25" customHeight="1">
      <c r="B844" s="4" t="s">
        <v>15</v>
      </c>
      <c r="C844" s="4">
        <v>1185732.0</v>
      </c>
      <c r="D844" s="5">
        <v>44175.0</v>
      </c>
      <c r="E844" s="4" t="s">
        <v>42</v>
      </c>
      <c r="F844" s="4" t="s">
        <v>57</v>
      </c>
      <c r="G844" s="4" t="s">
        <v>58</v>
      </c>
      <c r="H844" s="6" t="s">
        <v>18</v>
      </c>
      <c r="I844" s="7">
        <v>44.99999999999999</v>
      </c>
      <c r="J844" s="8">
        <v>375.0</v>
      </c>
      <c r="K844" s="9">
        <v>168749.99999999997</v>
      </c>
      <c r="L844" s="9">
        <v>59062.49999999999</v>
      </c>
      <c r="M844" s="10">
        <v>0.35000000000000003</v>
      </c>
      <c r="N844" s="4" t="s">
        <v>30</v>
      </c>
      <c r="O844" s="4" t="s">
        <v>23</v>
      </c>
      <c r="P844" s="4" t="s">
        <v>21</v>
      </c>
    </row>
    <row r="845" ht="14.25" customHeight="1">
      <c r="B845" s="4" t="s">
        <v>15</v>
      </c>
      <c r="C845" s="4">
        <v>1185732.0</v>
      </c>
      <c r="D845" s="5">
        <v>44176.0</v>
      </c>
      <c r="E845" s="4" t="s">
        <v>42</v>
      </c>
      <c r="F845" s="4" t="s">
        <v>57</v>
      </c>
      <c r="G845" s="4" t="s">
        <v>58</v>
      </c>
      <c r="H845" s="6" t="s">
        <v>22</v>
      </c>
      <c r="I845" s="7">
        <v>35.0</v>
      </c>
      <c r="J845" s="8">
        <v>200.0</v>
      </c>
      <c r="K845" s="9">
        <v>70000.0</v>
      </c>
      <c r="L845" s="9">
        <v>21000.0</v>
      </c>
      <c r="M845" s="10">
        <v>0.3</v>
      </c>
      <c r="N845" s="4" t="s">
        <v>30</v>
      </c>
      <c r="O845" s="4" t="s">
        <v>23</v>
      </c>
      <c r="P845" s="4" t="s">
        <v>24</v>
      </c>
    </row>
    <row r="846" ht="14.25" customHeight="1">
      <c r="B846" s="4" t="s">
        <v>15</v>
      </c>
      <c r="C846" s="4">
        <v>1185732.0</v>
      </c>
      <c r="D846" s="5">
        <v>44177.0</v>
      </c>
      <c r="E846" s="4" t="s">
        <v>42</v>
      </c>
      <c r="F846" s="4" t="s">
        <v>57</v>
      </c>
      <c r="G846" s="4" t="s">
        <v>58</v>
      </c>
      <c r="H846" s="6" t="s">
        <v>25</v>
      </c>
      <c r="I846" s="7">
        <v>35.0</v>
      </c>
      <c r="J846" s="8">
        <v>100.0</v>
      </c>
      <c r="K846" s="9">
        <v>35000.0</v>
      </c>
      <c r="L846" s="9">
        <v>10500.0</v>
      </c>
      <c r="M846" s="10">
        <v>0.3</v>
      </c>
      <c r="N846" s="4" t="s">
        <v>30</v>
      </c>
      <c r="O846" s="4" t="s">
        <v>29</v>
      </c>
      <c r="P846" s="4" t="s">
        <v>24</v>
      </c>
    </row>
    <row r="847" ht="14.25" customHeight="1">
      <c r="B847" s="4" t="s">
        <v>15</v>
      </c>
      <c r="C847" s="4">
        <v>1185732.0</v>
      </c>
      <c r="D847" s="5">
        <v>44178.0</v>
      </c>
      <c r="E847" s="4" t="s">
        <v>42</v>
      </c>
      <c r="F847" s="4" t="s">
        <v>57</v>
      </c>
      <c r="G847" s="4" t="s">
        <v>58</v>
      </c>
      <c r="H847" s="6" t="s">
        <v>26</v>
      </c>
      <c r="I847" s="7">
        <v>35.0</v>
      </c>
      <c r="J847" s="8">
        <v>75.0</v>
      </c>
      <c r="K847" s="9">
        <v>26250.0</v>
      </c>
      <c r="L847" s="9">
        <v>9187.5</v>
      </c>
      <c r="M847" s="10">
        <v>0.35000000000000003</v>
      </c>
      <c r="N847" s="4" t="s">
        <v>30</v>
      </c>
      <c r="O847" s="4" t="s">
        <v>29</v>
      </c>
      <c r="P847" s="4" t="s">
        <v>24</v>
      </c>
    </row>
    <row r="848" ht="14.25" customHeight="1">
      <c r="B848" s="4" t="s">
        <v>15</v>
      </c>
      <c r="C848" s="4">
        <v>1185732.0</v>
      </c>
      <c r="D848" s="5">
        <v>44179.0</v>
      </c>
      <c r="E848" s="4" t="s">
        <v>42</v>
      </c>
      <c r="F848" s="4" t="s">
        <v>57</v>
      </c>
      <c r="G848" s="4" t="s">
        <v>58</v>
      </c>
      <c r="H848" s="6" t="s">
        <v>27</v>
      </c>
      <c r="I848" s="7">
        <v>44.99999999999999</v>
      </c>
      <c r="J848" s="8">
        <v>75.0</v>
      </c>
      <c r="K848" s="9">
        <v>33749.99999999999</v>
      </c>
      <c r="L848" s="9">
        <v>10124.999999999998</v>
      </c>
      <c r="M848" s="10">
        <v>0.3</v>
      </c>
      <c r="N848" s="4" t="s">
        <v>30</v>
      </c>
      <c r="O848" s="4" t="s">
        <v>23</v>
      </c>
      <c r="P848" s="4" t="s">
        <v>24</v>
      </c>
    </row>
    <row r="849" ht="14.25" customHeight="1">
      <c r="B849" s="4" t="s">
        <v>15</v>
      </c>
      <c r="C849" s="4">
        <v>1185732.0</v>
      </c>
      <c r="D849" s="5">
        <v>44180.0</v>
      </c>
      <c r="E849" s="4" t="s">
        <v>42</v>
      </c>
      <c r="F849" s="4" t="s">
        <v>57</v>
      </c>
      <c r="G849" s="4" t="s">
        <v>58</v>
      </c>
      <c r="H849" s="6" t="s">
        <v>28</v>
      </c>
      <c r="I849" s="7">
        <v>49.999999999999986</v>
      </c>
      <c r="J849" s="8">
        <v>200.0</v>
      </c>
      <c r="K849" s="9">
        <v>99999.99999999997</v>
      </c>
      <c r="L849" s="9">
        <v>44999.999999999985</v>
      </c>
      <c r="M849" s="10">
        <v>0.45</v>
      </c>
      <c r="N849" s="4" t="s">
        <v>30</v>
      </c>
      <c r="O849" s="4" t="s">
        <v>29</v>
      </c>
      <c r="P849" s="4" t="s">
        <v>24</v>
      </c>
    </row>
    <row r="850" ht="14.25" customHeight="1">
      <c r="B850" s="4" t="s">
        <v>15</v>
      </c>
      <c r="C850" s="4">
        <v>1185732.0</v>
      </c>
      <c r="D850" s="5">
        <v>44181.0</v>
      </c>
      <c r="E850" s="4" t="s">
        <v>42</v>
      </c>
      <c r="F850" s="4" t="s">
        <v>57</v>
      </c>
      <c r="G850" s="4" t="s">
        <v>58</v>
      </c>
      <c r="H850" s="6" t="s">
        <v>18</v>
      </c>
      <c r="I850" s="7">
        <v>50.0</v>
      </c>
      <c r="J850" s="8">
        <v>350.0</v>
      </c>
      <c r="K850" s="9">
        <v>175000.0</v>
      </c>
      <c r="L850" s="9">
        <v>61250.00000000001</v>
      </c>
      <c r="M850" s="10">
        <v>0.35000000000000003</v>
      </c>
      <c r="N850" s="4" t="s">
        <v>30</v>
      </c>
      <c r="O850" s="4" t="s">
        <v>29</v>
      </c>
      <c r="P850" s="4" t="s">
        <v>24</v>
      </c>
    </row>
    <row r="851" ht="14.25" customHeight="1">
      <c r="B851" s="4" t="s">
        <v>15</v>
      </c>
      <c r="C851" s="4">
        <v>1185732.0</v>
      </c>
      <c r="D851" s="5">
        <v>44182.0</v>
      </c>
      <c r="E851" s="4" t="s">
        <v>42</v>
      </c>
      <c r="F851" s="4" t="s">
        <v>57</v>
      </c>
      <c r="G851" s="4" t="s">
        <v>58</v>
      </c>
      <c r="H851" s="6" t="s">
        <v>22</v>
      </c>
      <c r="I851" s="7">
        <v>40.0</v>
      </c>
      <c r="J851" s="8">
        <v>200.0</v>
      </c>
      <c r="K851" s="9">
        <v>80000.0</v>
      </c>
      <c r="L851" s="9">
        <v>24000.0</v>
      </c>
      <c r="M851" s="10">
        <v>0.3</v>
      </c>
      <c r="N851" s="4" t="s">
        <v>30</v>
      </c>
      <c r="O851" s="4" t="s">
        <v>20</v>
      </c>
      <c r="P851" s="4" t="s">
        <v>21</v>
      </c>
    </row>
    <row r="852" ht="14.25" customHeight="1">
      <c r="B852" s="4" t="s">
        <v>15</v>
      </c>
      <c r="C852" s="4">
        <v>1185732.0</v>
      </c>
      <c r="D852" s="5">
        <v>44183.0</v>
      </c>
      <c r="E852" s="4" t="s">
        <v>42</v>
      </c>
      <c r="F852" s="4" t="s">
        <v>57</v>
      </c>
      <c r="G852" s="4" t="s">
        <v>58</v>
      </c>
      <c r="H852" s="6" t="s">
        <v>25</v>
      </c>
      <c r="I852" s="7">
        <v>40.0</v>
      </c>
      <c r="J852" s="8">
        <v>145.0</v>
      </c>
      <c r="K852" s="9">
        <v>58000.0</v>
      </c>
      <c r="L852" s="9">
        <v>17400.0</v>
      </c>
      <c r="M852" s="10">
        <v>0.3</v>
      </c>
      <c r="N852" s="4" t="s">
        <v>30</v>
      </c>
      <c r="O852" s="4" t="s">
        <v>23</v>
      </c>
      <c r="P852" s="4" t="s">
        <v>21</v>
      </c>
    </row>
    <row r="853" ht="14.25" customHeight="1">
      <c r="B853" s="4" t="s">
        <v>15</v>
      </c>
      <c r="C853" s="4">
        <v>1185732.0</v>
      </c>
      <c r="D853" s="5">
        <v>44184.0</v>
      </c>
      <c r="E853" s="4" t="s">
        <v>42</v>
      </c>
      <c r="F853" s="4" t="s">
        <v>57</v>
      </c>
      <c r="G853" s="4" t="s">
        <v>58</v>
      </c>
      <c r="H853" s="6" t="s">
        <v>26</v>
      </c>
      <c r="I853" s="7">
        <v>40.0</v>
      </c>
      <c r="J853" s="8">
        <v>150.0</v>
      </c>
      <c r="K853" s="9">
        <v>60000.0</v>
      </c>
      <c r="L853" s="9">
        <v>21000.000000000004</v>
      </c>
      <c r="M853" s="10">
        <v>0.35000000000000003</v>
      </c>
      <c r="N853" s="4" t="s">
        <v>30</v>
      </c>
      <c r="O853" s="4" t="s">
        <v>20</v>
      </c>
      <c r="P853" s="4" t="s">
        <v>24</v>
      </c>
    </row>
    <row r="854" ht="14.25" customHeight="1">
      <c r="B854" s="4" t="s">
        <v>15</v>
      </c>
      <c r="C854" s="4">
        <v>1185732.0</v>
      </c>
      <c r="D854" s="5">
        <v>44185.0</v>
      </c>
      <c r="E854" s="4" t="s">
        <v>42</v>
      </c>
      <c r="F854" s="4" t="s">
        <v>57</v>
      </c>
      <c r="G854" s="4" t="s">
        <v>58</v>
      </c>
      <c r="H854" s="6" t="s">
        <v>27</v>
      </c>
      <c r="I854" s="7">
        <v>54.99999999999999</v>
      </c>
      <c r="J854" s="8">
        <v>125.0</v>
      </c>
      <c r="K854" s="9">
        <v>68749.99999999999</v>
      </c>
      <c r="L854" s="9">
        <v>20624.999999999996</v>
      </c>
      <c r="M854" s="10">
        <v>0.3</v>
      </c>
      <c r="N854" s="4" t="s">
        <v>30</v>
      </c>
      <c r="O854" s="4" t="s">
        <v>20</v>
      </c>
      <c r="P854" s="4" t="s">
        <v>21</v>
      </c>
    </row>
    <row r="855" ht="14.25" customHeight="1">
      <c r="B855" s="4" t="s">
        <v>15</v>
      </c>
      <c r="C855" s="4">
        <v>1185732.0</v>
      </c>
      <c r="D855" s="5">
        <v>44186.0</v>
      </c>
      <c r="E855" s="4" t="s">
        <v>42</v>
      </c>
      <c r="F855" s="4" t="s">
        <v>57</v>
      </c>
      <c r="G855" s="4" t="s">
        <v>58</v>
      </c>
      <c r="H855" s="6" t="s">
        <v>28</v>
      </c>
      <c r="I855" s="7">
        <v>59.999999999999986</v>
      </c>
      <c r="J855" s="8">
        <v>225.0</v>
      </c>
      <c r="K855" s="9">
        <v>134999.99999999997</v>
      </c>
      <c r="L855" s="9">
        <v>60749.999999999985</v>
      </c>
      <c r="M855" s="10">
        <v>0.45</v>
      </c>
      <c r="N855" s="4" t="s">
        <v>30</v>
      </c>
      <c r="O855" s="4" t="s">
        <v>20</v>
      </c>
      <c r="P855" s="4" t="s">
        <v>21</v>
      </c>
    </row>
    <row r="856" ht="14.25" customHeight="1">
      <c r="B856" s="4" t="s">
        <v>15</v>
      </c>
      <c r="C856" s="4">
        <v>1185732.0</v>
      </c>
      <c r="D856" s="5">
        <v>44187.0</v>
      </c>
      <c r="E856" s="4" t="s">
        <v>42</v>
      </c>
      <c r="F856" s="4" t="s">
        <v>57</v>
      </c>
      <c r="G856" s="4" t="s">
        <v>58</v>
      </c>
      <c r="H856" s="6" t="s">
        <v>18</v>
      </c>
      <c r="I856" s="7">
        <v>54.99999999999999</v>
      </c>
      <c r="J856" s="8">
        <v>475.0</v>
      </c>
      <c r="K856" s="9">
        <v>261249.99999999997</v>
      </c>
      <c r="L856" s="9">
        <v>91437.5</v>
      </c>
      <c r="M856" s="10">
        <v>0.35000000000000003</v>
      </c>
      <c r="N856" s="4" t="s">
        <v>30</v>
      </c>
      <c r="O856" s="4" t="s">
        <v>23</v>
      </c>
      <c r="P856" s="4" t="s">
        <v>21</v>
      </c>
    </row>
    <row r="857" ht="14.25" customHeight="1">
      <c r="B857" s="4" t="s">
        <v>15</v>
      </c>
      <c r="C857" s="4">
        <v>1185732.0</v>
      </c>
      <c r="D857" s="5">
        <v>44188.0</v>
      </c>
      <c r="E857" s="4" t="s">
        <v>42</v>
      </c>
      <c r="F857" s="4" t="s">
        <v>57</v>
      </c>
      <c r="G857" s="4" t="s">
        <v>58</v>
      </c>
      <c r="H857" s="6" t="s">
        <v>22</v>
      </c>
      <c r="I857" s="7">
        <v>45.0</v>
      </c>
      <c r="J857" s="8">
        <v>275.0</v>
      </c>
      <c r="K857" s="9">
        <v>123750.0</v>
      </c>
      <c r="L857" s="9">
        <v>37125.0</v>
      </c>
      <c r="M857" s="10">
        <v>0.3</v>
      </c>
      <c r="N857" s="4" t="s">
        <v>30</v>
      </c>
      <c r="O857" s="4" t="s">
        <v>23</v>
      </c>
      <c r="P857" s="4" t="s">
        <v>21</v>
      </c>
    </row>
    <row r="858" ht="14.25" customHeight="1">
      <c r="B858" s="4" t="s">
        <v>15</v>
      </c>
      <c r="C858" s="4">
        <v>1185732.0</v>
      </c>
      <c r="D858" s="5">
        <v>44189.0</v>
      </c>
      <c r="E858" s="4" t="s">
        <v>42</v>
      </c>
      <c r="F858" s="4" t="s">
        <v>57</v>
      </c>
      <c r="G858" s="4" t="s">
        <v>58</v>
      </c>
      <c r="H858" s="6" t="s">
        <v>25</v>
      </c>
      <c r="I858" s="7">
        <v>45.0</v>
      </c>
      <c r="J858" s="8">
        <v>225.0</v>
      </c>
      <c r="K858" s="9">
        <v>101250.0</v>
      </c>
      <c r="L858" s="9">
        <v>30375.0</v>
      </c>
      <c r="M858" s="10">
        <v>0.3</v>
      </c>
      <c r="N858" s="4" t="s">
        <v>30</v>
      </c>
      <c r="O858" s="4" t="s">
        <v>29</v>
      </c>
      <c r="P858" s="4" t="s">
        <v>21</v>
      </c>
    </row>
    <row r="859" ht="14.25" customHeight="1">
      <c r="B859" s="4" t="s">
        <v>15</v>
      </c>
      <c r="C859" s="4">
        <v>1185732.0</v>
      </c>
      <c r="D859" s="5">
        <v>44190.0</v>
      </c>
      <c r="E859" s="4" t="s">
        <v>42</v>
      </c>
      <c r="F859" s="4" t="s">
        <v>57</v>
      </c>
      <c r="G859" s="4" t="s">
        <v>58</v>
      </c>
      <c r="H859" s="6" t="s">
        <v>26</v>
      </c>
      <c r="I859" s="7">
        <v>45.0</v>
      </c>
      <c r="J859" s="8">
        <v>175.0</v>
      </c>
      <c r="K859" s="9">
        <v>78750.0</v>
      </c>
      <c r="L859" s="9">
        <v>27562.500000000004</v>
      </c>
      <c r="M859" s="10">
        <v>0.35000000000000003</v>
      </c>
      <c r="N859" s="4" t="s">
        <v>30</v>
      </c>
      <c r="O859" s="4" t="s">
        <v>20</v>
      </c>
      <c r="P859" s="4" t="s">
        <v>21</v>
      </c>
    </row>
    <row r="860" ht="14.25" customHeight="1">
      <c r="B860" s="4" t="s">
        <v>15</v>
      </c>
      <c r="C860" s="4">
        <v>1185732.0</v>
      </c>
      <c r="D860" s="5">
        <v>44191.0</v>
      </c>
      <c r="E860" s="4" t="s">
        <v>42</v>
      </c>
      <c r="F860" s="4" t="s">
        <v>57</v>
      </c>
      <c r="G860" s="4" t="s">
        <v>58</v>
      </c>
      <c r="H860" s="6" t="s">
        <v>27</v>
      </c>
      <c r="I860" s="7">
        <v>54.99999999999999</v>
      </c>
      <c r="J860" s="8">
        <v>175.0</v>
      </c>
      <c r="K860" s="9">
        <v>96249.99999999999</v>
      </c>
      <c r="L860" s="9">
        <v>28874.999999999996</v>
      </c>
      <c r="M860" s="10">
        <v>0.3</v>
      </c>
      <c r="N860" s="4" t="s">
        <v>30</v>
      </c>
      <c r="O860" s="4" t="s">
        <v>20</v>
      </c>
      <c r="P860" s="4" t="s">
        <v>21</v>
      </c>
    </row>
    <row r="861" ht="14.25" customHeight="1">
      <c r="B861" s="4" t="s">
        <v>15</v>
      </c>
      <c r="C861" s="4">
        <v>1185732.0</v>
      </c>
      <c r="D861" s="5">
        <v>44192.0</v>
      </c>
      <c r="E861" s="4" t="s">
        <v>42</v>
      </c>
      <c r="F861" s="4" t="s">
        <v>57</v>
      </c>
      <c r="G861" s="4" t="s">
        <v>58</v>
      </c>
      <c r="H861" s="6" t="s">
        <v>28</v>
      </c>
      <c r="I861" s="7">
        <v>59.999999999999986</v>
      </c>
      <c r="J861" s="8">
        <v>275.0</v>
      </c>
      <c r="K861" s="9">
        <v>164999.99999999997</v>
      </c>
      <c r="L861" s="9">
        <v>74249.99999999999</v>
      </c>
      <c r="M861" s="10">
        <v>0.45</v>
      </c>
      <c r="N861" s="4" t="s">
        <v>30</v>
      </c>
      <c r="O861" s="4" t="s">
        <v>23</v>
      </c>
      <c r="P861" s="4" t="s">
        <v>21</v>
      </c>
    </row>
    <row r="862" ht="14.25" customHeight="1">
      <c r="B862" s="4" t="s">
        <v>40</v>
      </c>
      <c r="C862" s="4">
        <v>1189833.0</v>
      </c>
      <c r="D862" s="5">
        <v>44193.0</v>
      </c>
      <c r="E862" s="4" t="s">
        <v>42</v>
      </c>
      <c r="F862" s="4" t="s">
        <v>57</v>
      </c>
      <c r="G862" s="4" t="s">
        <v>58</v>
      </c>
      <c r="H862" s="6" t="s">
        <v>18</v>
      </c>
      <c r="I862" s="7">
        <v>35.0</v>
      </c>
      <c r="J862" s="8">
        <v>475.0</v>
      </c>
      <c r="K862" s="9">
        <v>166250.0</v>
      </c>
      <c r="L862" s="9">
        <v>74812.5</v>
      </c>
      <c r="M862" s="10">
        <v>0.45</v>
      </c>
      <c r="N862" s="4" t="s">
        <v>30</v>
      </c>
      <c r="O862" s="4" t="s">
        <v>20</v>
      </c>
      <c r="P862" s="4" t="s">
        <v>21</v>
      </c>
    </row>
    <row r="863" ht="14.25" customHeight="1">
      <c r="B863" s="4" t="s">
        <v>40</v>
      </c>
      <c r="C863" s="4">
        <v>1189833.0</v>
      </c>
      <c r="D863" s="5">
        <v>44194.0</v>
      </c>
      <c r="E863" s="4" t="s">
        <v>42</v>
      </c>
      <c r="F863" s="4" t="s">
        <v>57</v>
      </c>
      <c r="G863" s="4" t="s">
        <v>58</v>
      </c>
      <c r="H863" s="6" t="s">
        <v>22</v>
      </c>
      <c r="I863" s="7">
        <v>45.0</v>
      </c>
      <c r="J863" s="8">
        <v>475.0</v>
      </c>
      <c r="K863" s="9">
        <v>213750.0</v>
      </c>
      <c r="L863" s="9">
        <v>64125.0</v>
      </c>
      <c r="M863" s="10">
        <v>0.3</v>
      </c>
      <c r="N863" s="4" t="s">
        <v>30</v>
      </c>
      <c r="O863" s="4" t="s">
        <v>23</v>
      </c>
      <c r="P863" s="4" t="s">
        <v>24</v>
      </c>
    </row>
    <row r="864" ht="14.25" customHeight="1">
      <c r="B864" s="4" t="s">
        <v>40</v>
      </c>
      <c r="C864" s="4">
        <v>1189833.0</v>
      </c>
      <c r="D864" s="5">
        <v>44195.0</v>
      </c>
      <c r="E864" s="4" t="s">
        <v>42</v>
      </c>
      <c r="F864" s="4" t="s">
        <v>57</v>
      </c>
      <c r="G864" s="4" t="s">
        <v>58</v>
      </c>
      <c r="H864" s="6" t="s">
        <v>25</v>
      </c>
      <c r="I864" s="7">
        <v>45.0</v>
      </c>
      <c r="J864" s="8">
        <v>475.0</v>
      </c>
      <c r="K864" s="9">
        <v>213750.0</v>
      </c>
      <c r="L864" s="9">
        <v>96187.5</v>
      </c>
      <c r="M864" s="10">
        <v>0.45</v>
      </c>
      <c r="N864" s="4" t="s">
        <v>30</v>
      </c>
      <c r="O864" s="4" t="s">
        <v>20</v>
      </c>
      <c r="P864" s="4" t="s">
        <v>21</v>
      </c>
    </row>
    <row r="865" ht="14.25" customHeight="1">
      <c r="B865" s="4" t="s">
        <v>40</v>
      </c>
      <c r="C865" s="4">
        <v>1189833.0</v>
      </c>
      <c r="D865" s="5">
        <v>44196.0</v>
      </c>
      <c r="E865" s="4" t="s">
        <v>42</v>
      </c>
      <c r="F865" s="4" t="s">
        <v>57</v>
      </c>
      <c r="G865" s="4" t="s">
        <v>58</v>
      </c>
      <c r="H865" s="6" t="s">
        <v>26</v>
      </c>
      <c r="I865" s="7">
        <v>45.0</v>
      </c>
      <c r="J865" s="8">
        <v>325.0</v>
      </c>
      <c r="K865" s="9">
        <v>146250.0</v>
      </c>
      <c r="L865" s="9">
        <v>58499.99999999999</v>
      </c>
      <c r="M865" s="10">
        <v>0.39999999999999997</v>
      </c>
      <c r="N865" s="4" t="s">
        <v>30</v>
      </c>
      <c r="O865" s="4" t="s">
        <v>20</v>
      </c>
      <c r="P865" s="4" t="s">
        <v>24</v>
      </c>
    </row>
    <row r="866" ht="14.25" customHeight="1">
      <c r="B866" s="4" t="s">
        <v>40</v>
      </c>
      <c r="C866" s="4">
        <v>1189833.0</v>
      </c>
      <c r="D866" s="5">
        <v>44197.0</v>
      </c>
      <c r="E866" s="4" t="s">
        <v>42</v>
      </c>
      <c r="F866" s="4" t="s">
        <v>59</v>
      </c>
      <c r="G866" s="4" t="s">
        <v>60</v>
      </c>
      <c r="H866" s="6" t="s">
        <v>27</v>
      </c>
      <c r="I866" s="7">
        <v>50.0</v>
      </c>
      <c r="J866" s="8">
        <v>275.0</v>
      </c>
      <c r="K866" s="9">
        <v>137500.0</v>
      </c>
      <c r="L866" s="9">
        <v>82500.00000000001</v>
      </c>
      <c r="M866" s="10">
        <v>0.6000000000000001</v>
      </c>
      <c r="N866" s="4" t="s">
        <v>30</v>
      </c>
      <c r="O866" s="4" t="s">
        <v>23</v>
      </c>
      <c r="P866" s="4" t="s">
        <v>21</v>
      </c>
    </row>
    <row r="867" ht="14.25" customHeight="1">
      <c r="B867" s="4" t="s">
        <v>40</v>
      </c>
      <c r="C867" s="4">
        <v>1189833.0</v>
      </c>
      <c r="D867" s="5">
        <v>44198.0</v>
      </c>
      <c r="E867" s="4" t="s">
        <v>42</v>
      </c>
      <c r="F867" s="4" t="s">
        <v>59</v>
      </c>
      <c r="G867" s="4" t="s">
        <v>60</v>
      </c>
      <c r="H867" s="6" t="s">
        <v>28</v>
      </c>
      <c r="I867" s="7">
        <v>45.0</v>
      </c>
      <c r="J867" s="8">
        <v>475.0</v>
      </c>
      <c r="K867" s="9">
        <v>213750.0</v>
      </c>
      <c r="L867" s="9">
        <v>53437.5</v>
      </c>
      <c r="M867" s="10">
        <v>0.25</v>
      </c>
      <c r="N867" s="4" t="s">
        <v>30</v>
      </c>
      <c r="O867" s="4" t="s">
        <v>29</v>
      </c>
      <c r="P867" s="4" t="s">
        <v>24</v>
      </c>
    </row>
    <row r="868" ht="14.25" customHeight="1">
      <c r="B868" s="4" t="s">
        <v>40</v>
      </c>
      <c r="C868" s="4">
        <v>1189833.0</v>
      </c>
      <c r="D868" s="5">
        <v>44199.0</v>
      </c>
      <c r="E868" s="4" t="s">
        <v>42</v>
      </c>
      <c r="F868" s="4" t="s">
        <v>59</v>
      </c>
      <c r="G868" s="4" t="s">
        <v>60</v>
      </c>
      <c r="H868" s="6" t="s">
        <v>18</v>
      </c>
      <c r="I868" s="7">
        <v>35.0</v>
      </c>
      <c r="J868" s="8">
        <v>525.0</v>
      </c>
      <c r="K868" s="9">
        <v>183750.0</v>
      </c>
      <c r="L868" s="9">
        <v>82687.5</v>
      </c>
      <c r="M868" s="10">
        <v>0.45</v>
      </c>
      <c r="N868" s="4" t="s">
        <v>30</v>
      </c>
      <c r="O868" s="4" t="s">
        <v>29</v>
      </c>
      <c r="P868" s="4" t="s">
        <v>24</v>
      </c>
    </row>
    <row r="869" ht="14.25" customHeight="1">
      <c r="B869" s="4" t="s">
        <v>40</v>
      </c>
      <c r="C869" s="4">
        <v>1189833.0</v>
      </c>
      <c r="D869" s="5">
        <v>44200.0</v>
      </c>
      <c r="E869" s="4" t="s">
        <v>42</v>
      </c>
      <c r="F869" s="4" t="s">
        <v>59</v>
      </c>
      <c r="G869" s="4" t="s">
        <v>60</v>
      </c>
      <c r="H869" s="6" t="s">
        <v>22</v>
      </c>
      <c r="I869" s="7">
        <v>45.0</v>
      </c>
      <c r="J869" s="8">
        <v>425.0</v>
      </c>
      <c r="K869" s="9">
        <v>191250.0</v>
      </c>
      <c r="L869" s="9">
        <v>57375.0</v>
      </c>
      <c r="M869" s="10">
        <v>0.3</v>
      </c>
      <c r="N869" s="4" t="s">
        <v>30</v>
      </c>
      <c r="O869" s="4" t="s">
        <v>29</v>
      </c>
      <c r="P869" s="4" t="s">
        <v>24</v>
      </c>
    </row>
    <row r="870" ht="14.25" customHeight="1">
      <c r="B870" s="4" t="s">
        <v>40</v>
      </c>
      <c r="C870" s="4">
        <v>1189833.0</v>
      </c>
      <c r="D870" s="5">
        <v>44201.0</v>
      </c>
      <c r="E870" s="4" t="s">
        <v>42</v>
      </c>
      <c r="F870" s="4" t="s">
        <v>59</v>
      </c>
      <c r="G870" s="4" t="s">
        <v>60</v>
      </c>
      <c r="H870" s="6" t="s">
        <v>25</v>
      </c>
      <c r="I870" s="7">
        <v>45.0</v>
      </c>
      <c r="J870" s="8">
        <v>450.0</v>
      </c>
      <c r="K870" s="9">
        <v>202500.0</v>
      </c>
      <c r="L870" s="9">
        <v>91125.0</v>
      </c>
      <c r="M870" s="10">
        <v>0.45</v>
      </c>
      <c r="N870" s="4" t="s">
        <v>30</v>
      </c>
      <c r="O870" s="4" t="s">
        <v>23</v>
      </c>
      <c r="P870" s="4" t="s">
        <v>21</v>
      </c>
    </row>
    <row r="871" ht="14.25" customHeight="1">
      <c r="B871" s="4" t="s">
        <v>40</v>
      </c>
      <c r="C871" s="4">
        <v>1189833.0</v>
      </c>
      <c r="D871" s="5">
        <v>44202.0</v>
      </c>
      <c r="E871" s="4" t="s">
        <v>42</v>
      </c>
      <c r="F871" s="4" t="s">
        <v>59</v>
      </c>
      <c r="G871" s="4" t="s">
        <v>60</v>
      </c>
      <c r="H871" s="6" t="s">
        <v>26</v>
      </c>
      <c r="I871" s="7">
        <v>45.0</v>
      </c>
      <c r="J871" s="8">
        <v>300.0</v>
      </c>
      <c r="K871" s="9">
        <v>135000.0</v>
      </c>
      <c r="L871" s="9">
        <v>53999.99999999999</v>
      </c>
      <c r="M871" s="10">
        <v>0.39999999999999997</v>
      </c>
      <c r="N871" s="4" t="s">
        <v>30</v>
      </c>
      <c r="O871" s="4" t="s">
        <v>29</v>
      </c>
      <c r="P871" s="4" t="s">
        <v>24</v>
      </c>
    </row>
    <row r="872" ht="14.25" customHeight="1">
      <c r="B872" s="4" t="s">
        <v>40</v>
      </c>
      <c r="C872" s="4">
        <v>1189833.0</v>
      </c>
      <c r="D872" s="5">
        <v>44203.0</v>
      </c>
      <c r="E872" s="4" t="s">
        <v>42</v>
      </c>
      <c r="F872" s="4" t="s">
        <v>59</v>
      </c>
      <c r="G872" s="4" t="s">
        <v>60</v>
      </c>
      <c r="H872" s="6" t="s">
        <v>27</v>
      </c>
      <c r="I872" s="7">
        <v>50.0</v>
      </c>
      <c r="J872" s="8">
        <v>225.0</v>
      </c>
      <c r="K872" s="9">
        <v>112500.0</v>
      </c>
      <c r="L872" s="9">
        <v>67500.00000000001</v>
      </c>
      <c r="M872" s="10">
        <v>0.6000000000000001</v>
      </c>
      <c r="N872" s="4" t="s">
        <v>30</v>
      </c>
      <c r="O872" s="4" t="s">
        <v>23</v>
      </c>
      <c r="P872" s="4" t="s">
        <v>24</v>
      </c>
    </row>
    <row r="873" ht="14.25" customHeight="1">
      <c r="B873" s="4" t="s">
        <v>40</v>
      </c>
      <c r="C873" s="4">
        <v>1189833.0</v>
      </c>
      <c r="D873" s="5">
        <v>44204.0</v>
      </c>
      <c r="E873" s="4" t="s">
        <v>42</v>
      </c>
      <c r="F873" s="4" t="s">
        <v>59</v>
      </c>
      <c r="G873" s="4" t="s">
        <v>60</v>
      </c>
      <c r="H873" s="6" t="s">
        <v>28</v>
      </c>
      <c r="I873" s="7">
        <v>45.0</v>
      </c>
      <c r="J873" s="8">
        <v>425.0</v>
      </c>
      <c r="K873" s="9">
        <v>191250.0</v>
      </c>
      <c r="L873" s="9">
        <v>47812.5</v>
      </c>
      <c r="M873" s="10">
        <v>0.25</v>
      </c>
      <c r="N873" s="4" t="s">
        <v>30</v>
      </c>
      <c r="O873" s="4" t="s">
        <v>29</v>
      </c>
      <c r="P873" s="4" t="s">
        <v>24</v>
      </c>
    </row>
    <row r="874" ht="14.25" customHeight="1">
      <c r="B874" s="4" t="s">
        <v>40</v>
      </c>
      <c r="C874" s="4">
        <v>1189833.0</v>
      </c>
      <c r="D874" s="5">
        <v>44205.0</v>
      </c>
      <c r="E874" s="4" t="s">
        <v>42</v>
      </c>
      <c r="F874" s="4" t="s">
        <v>59</v>
      </c>
      <c r="G874" s="4" t="s">
        <v>60</v>
      </c>
      <c r="H874" s="6" t="s">
        <v>18</v>
      </c>
      <c r="I874" s="7">
        <v>35.0</v>
      </c>
      <c r="J874" s="8">
        <v>575.0</v>
      </c>
      <c r="K874" s="9">
        <v>201250.0</v>
      </c>
      <c r="L874" s="9">
        <v>90562.5</v>
      </c>
      <c r="M874" s="10">
        <v>0.45</v>
      </c>
      <c r="N874" s="4" t="s">
        <v>30</v>
      </c>
      <c r="O874" s="4" t="s">
        <v>20</v>
      </c>
      <c r="P874" s="4" t="s">
        <v>21</v>
      </c>
    </row>
    <row r="875" ht="14.25" customHeight="1">
      <c r="B875" s="4" t="s">
        <v>40</v>
      </c>
      <c r="C875" s="4">
        <v>1189833.0</v>
      </c>
      <c r="D875" s="5">
        <v>44206.0</v>
      </c>
      <c r="E875" s="4" t="s">
        <v>42</v>
      </c>
      <c r="F875" s="4" t="s">
        <v>59</v>
      </c>
      <c r="G875" s="4" t="s">
        <v>60</v>
      </c>
      <c r="H875" s="6" t="s">
        <v>22</v>
      </c>
      <c r="I875" s="7">
        <v>45.0</v>
      </c>
      <c r="J875" s="8">
        <v>425.0</v>
      </c>
      <c r="K875" s="9">
        <v>191250.0</v>
      </c>
      <c r="L875" s="9">
        <v>57375.0</v>
      </c>
      <c r="M875" s="10">
        <v>0.3</v>
      </c>
      <c r="N875" s="4" t="s">
        <v>30</v>
      </c>
      <c r="O875" s="4" t="s">
        <v>23</v>
      </c>
      <c r="P875" s="4" t="s">
        <v>24</v>
      </c>
    </row>
    <row r="876" ht="14.25" customHeight="1">
      <c r="B876" s="4" t="s">
        <v>40</v>
      </c>
      <c r="C876" s="4">
        <v>1189833.0</v>
      </c>
      <c r="D876" s="5">
        <v>44207.0</v>
      </c>
      <c r="E876" s="4" t="s">
        <v>42</v>
      </c>
      <c r="F876" s="4" t="s">
        <v>59</v>
      </c>
      <c r="G876" s="4" t="s">
        <v>60</v>
      </c>
      <c r="H876" s="6" t="s">
        <v>25</v>
      </c>
      <c r="I876" s="7">
        <v>45.0</v>
      </c>
      <c r="J876" s="8">
        <v>425.0</v>
      </c>
      <c r="K876" s="9">
        <v>191250.0</v>
      </c>
      <c r="L876" s="9">
        <v>86062.5</v>
      </c>
      <c r="M876" s="10">
        <v>0.45</v>
      </c>
      <c r="N876" s="4" t="s">
        <v>30</v>
      </c>
      <c r="O876" s="4" t="s">
        <v>23</v>
      </c>
      <c r="P876" s="4" t="s">
        <v>24</v>
      </c>
    </row>
    <row r="877" ht="14.25" customHeight="1">
      <c r="B877" s="4" t="s">
        <v>40</v>
      </c>
      <c r="C877" s="4">
        <v>1189833.0</v>
      </c>
      <c r="D877" s="5">
        <v>44208.0</v>
      </c>
      <c r="E877" s="4" t="s">
        <v>42</v>
      </c>
      <c r="F877" s="4" t="s">
        <v>59</v>
      </c>
      <c r="G877" s="4" t="s">
        <v>60</v>
      </c>
      <c r="H877" s="6" t="s">
        <v>26</v>
      </c>
      <c r="I877" s="7">
        <v>45.0</v>
      </c>
      <c r="J877" s="8">
        <v>325.0</v>
      </c>
      <c r="K877" s="9">
        <v>146250.0</v>
      </c>
      <c r="L877" s="9">
        <v>58499.99999999999</v>
      </c>
      <c r="M877" s="10">
        <v>0.39999999999999997</v>
      </c>
      <c r="N877" s="4" t="s">
        <v>30</v>
      </c>
      <c r="O877" s="4" t="s">
        <v>29</v>
      </c>
      <c r="P877" s="4" t="s">
        <v>21</v>
      </c>
    </row>
    <row r="878" ht="14.25" customHeight="1">
      <c r="B878" s="4" t="s">
        <v>40</v>
      </c>
      <c r="C878" s="4">
        <v>1189833.0</v>
      </c>
      <c r="D878" s="5">
        <v>44209.0</v>
      </c>
      <c r="E878" s="4" t="s">
        <v>42</v>
      </c>
      <c r="F878" s="4" t="s">
        <v>59</v>
      </c>
      <c r="G878" s="4" t="s">
        <v>60</v>
      </c>
      <c r="H878" s="6" t="s">
        <v>27</v>
      </c>
      <c r="I878" s="7">
        <v>50.0</v>
      </c>
      <c r="J878" s="8">
        <v>200.0</v>
      </c>
      <c r="K878" s="9">
        <v>100000.0</v>
      </c>
      <c r="L878" s="9">
        <v>60000.00000000001</v>
      </c>
      <c r="M878" s="10">
        <v>0.6000000000000001</v>
      </c>
      <c r="N878" s="4" t="s">
        <v>30</v>
      </c>
      <c r="O878" s="4" t="s">
        <v>20</v>
      </c>
      <c r="P878" s="4" t="s">
        <v>24</v>
      </c>
    </row>
    <row r="879" ht="14.25" customHeight="1">
      <c r="B879" s="4" t="s">
        <v>40</v>
      </c>
      <c r="C879" s="4">
        <v>1189833.0</v>
      </c>
      <c r="D879" s="5">
        <v>44210.0</v>
      </c>
      <c r="E879" s="4" t="s">
        <v>42</v>
      </c>
      <c r="F879" s="4" t="s">
        <v>59</v>
      </c>
      <c r="G879" s="4" t="s">
        <v>60</v>
      </c>
      <c r="H879" s="6" t="s">
        <v>28</v>
      </c>
      <c r="I879" s="7">
        <v>45.0</v>
      </c>
      <c r="J879" s="8">
        <v>400.0</v>
      </c>
      <c r="K879" s="9">
        <v>180000.0</v>
      </c>
      <c r="L879" s="9">
        <v>45000.0</v>
      </c>
      <c r="M879" s="10">
        <v>0.25</v>
      </c>
      <c r="N879" s="4" t="s">
        <v>30</v>
      </c>
      <c r="O879" s="4" t="s">
        <v>20</v>
      </c>
      <c r="P879" s="4" t="s">
        <v>21</v>
      </c>
    </row>
    <row r="880" ht="14.25" customHeight="1">
      <c r="B880" s="4" t="s">
        <v>40</v>
      </c>
      <c r="C880" s="4">
        <v>1189833.0</v>
      </c>
      <c r="D880" s="5">
        <v>44211.0</v>
      </c>
      <c r="E880" s="4" t="s">
        <v>42</v>
      </c>
      <c r="F880" s="4" t="s">
        <v>59</v>
      </c>
      <c r="G880" s="4" t="s">
        <v>60</v>
      </c>
      <c r="H880" s="6" t="s">
        <v>18</v>
      </c>
      <c r="I880" s="7">
        <v>45.0</v>
      </c>
      <c r="J880" s="8">
        <v>575.0</v>
      </c>
      <c r="K880" s="9">
        <v>258750.0</v>
      </c>
      <c r="L880" s="9">
        <v>116437.5</v>
      </c>
      <c r="M880" s="10">
        <v>0.45</v>
      </c>
      <c r="N880" s="4" t="s">
        <v>30</v>
      </c>
      <c r="O880" s="4" t="s">
        <v>29</v>
      </c>
      <c r="P880" s="4" t="s">
        <v>21</v>
      </c>
    </row>
    <row r="881" ht="14.25" customHeight="1">
      <c r="B881" s="4" t="s">
        <v>40</v>
      </c>
      <c r="C881" s="4">
        <v>1189833.0</v>
      </c>
      <c r="D881" s="5">
        <v>44212.0</v>
      </c>
      <c r="E881" s="4" t="s">
        <v>42</v>
      </c>
      <c r="F881" s="4" t="s">
        <v>59</v>
      </c>
      <c r="G881" s="4" t="s">
        <v>60</v>
      </c>
      <c r="H881" s="6" t="s">
        <v>22</v>
      </c>
      <c r="I881" s="7">
        <v>45.0</v>
      </c>
      <c r="J881" s="8">
        <v>375.0</v>
      </c>
      <c r="K881" s="9">
        <v>168750.0</v>
      </c>
      <c r="L881" s="9">
        <v>50625.0</v>
      </c>
      <c r="M881" s="10">
        <v>0.3</v>
      </c>
      <c r="N881" s="4" t="s">
        <v>30</v>
      </c>
      <c r="O881" s="4" t="s">
        <v>20</v>
      </c>
      <c r="P881" s="4" t="s">
        <v>24</v>
      </c>
    </row>
    <row r="882" ht="14.25" customHeight="1">
      <c r="B882" s="4" t="s">
        <v>40</v>
      </c>
      <c r="C882" s="4">
        <v>1189833.0</v>
      </c>
      <c r="D882" s="5">
        <v>44213.0</v>
      </c>
      <c r="E882" s="4" t="s">
        <v>42</v>
      </c>
      <c r="F882" s="4" t="s">
        <v>59</v>
      </c>
      <c r="G882" s="4" t="s">
        <v>60</v>
      </c>
      <c r="H882" s="6" t="s">
        <v>25</v>
      </c>
      <c r="I882" s="7">
        <v>45.0</v>
      </c>
      <c r="J882" s="8">
        <v>400.0</v>
      </c>
      <c r="K882" s="9">
        <v>180000.0</v>
      </c>
      <c r="L882" s="9">
        <v>81000.0</v>
      </c>
      <c r="M882" s="10">
        <v>0.45</v>
      </c>
      <c r="N882" s="4" t="s">
        <v>30</v>
      </c>
      <c r="O882" s="4" t="s">
        <v>20</v>
      </c>
      <c r="P882" s="4" t="s">
        <v>24</v>
      </c>
    </row>
    <row r="883" ht="14.25" customHeight="1">
      <c r="B883" s="4" t="s">
        <v>40</v>
      </c>
      <c r="C883" s="4">
        <v>1189833.0</v>
      </c>
      <c r="D883" s="5">
        <v>44214.0</v>
      </c>
      <c r="E883" s="4" t="s">
        <v>42</v>
      </c>
      <c r="F883" s="4" t="s">
        <v>59</v>
      </c>
      <c r="G883" s="4" t="s">
        <v>60</v>
      </c>
      <c r="H883" s="6" t="s">
        <v>26</v>
      </c>
      <c r="I883" s="7">
        <v>40.0</v>
      </c>
      <c r="J883" s="8">
        <v>300.0</v>
      </c>
      <c r="K883" s="9">
        <v>120000.0</v>
      </c>
      <c r="L883" s="9">
        <v>47999.99999999999</v>
      </c>
      <c r="M883" s="10">
        <v>0.39999999999999997</v>
      </c>
      <c r="N883" s="4" t="s">
        <v>30</v>
      </c>
      <c r="O883" s="4" t="s">
        <v>20</v>
      </c>
      <c r="P883" s="4" t="s">
        <v>24</v>
      </c>
    </row>
    <row r="884" ht="14.25" customHeight="1">
      <c r="B884" s="4" t="s">
        <v>40</v>
      </c>
      <c r="C884" s="4">
        <v>1189833.0</v>
      </c>
      <c r="D884" s="5">
        <v>44215.0</v>
      </c>
      <c r="E884" s="4" t="s">
        <v>42</v>
      </c>
      <c r="F884" s="4" t="s">
        <v>59</v>
      </c>
      <c r="G884" s="4" t="s">
        <v>60</v>
      </c>
      <c r="H884" s="6" t="s">
        <v>27</v>
      </c>
      <c r="I884" s="7">
        <v>45.0</v>
      </c>
      <c r="J884" s="8">
        <v>200.0</v>
      </c>
      <c r="K884" s="9">
        <v>90000.0</v>
      </c>
      <c r="L884" s="9">
        <v>54000.00000000001</v>
      </c>
      <c r="M884" s="10">
        <v>0.6000000000000001</v>
      </c>
      <c r="N884" s="4" t="s">
        <v>30</v>
      </c>
      <c r="O884" s="4" t="s">
        <v>29</v>
      </c>
      <c r="P884" s="4" t="s">
        <v>21</v>
      </c>
    </row>
    <row r="885" ht="14.25" customHeight="1">
      <c r="B885" s="4" t="s">
        <v>40</v>
      </c>
      <c r="C885" s="4">
        <v>1189833.0</v>
      </c>
      <c r="D885" s="5">
        <v>44216.0</v>
      </c>
      <c r="E885" s="4" t="s">
        <v>42</v>
      </c>
      <c r="F885" s="4" t="s">
        <v>59</v>
      </c>
      <c r="G885" s="4" t="s">
        <v>60</v>
      </c>
      <c r="H885" s="6" t="s">
        <v>28</v>
      </c>
      <c r="I885" s="7">
        <v>60.0</v>
      </c>
      <c r="J885" s="8">
        <v>375.0</v>
      </c>
      <c r="K885" s="9">
        <v>225000.0</v>
      </c>
      <c r="L885" s="9">
        <v>56250.0</v>
      </c>
      <c r="M885" s="10">
        <v>0.25</v>
      </c>
      <c r="N885" s="4" t="s">
        <v>30</v>
      </c>
      <c r="O885" s="4" t="s">
        <v>29</v>
      </c>
      <c r="P885" s="4" t="s">
        <v>21</v>
      </c>
    </row>
    <row r="886" ht="14.25" customHeight="1">
      <c r="B886" s="4" t="s">
        <v>40</v>
      </c>
      <c r="C886" s="4">
        <v>1189833.0</v>
      </c>
      <c r="D886" s="5">
        <v>44217.0</v>
      </c>
      <c r="E886" s="4" t="s">
        <v>42</v>
      </c>
      <c r="F886" s="4" t="s">
        <v>59</v>
      </c>
      <c r="G886" s="4" t="s">
        <v>60</v>
      </c>
      <c r="H886" s="6" t="s">
        <v>18</v>
      </c>
      <c r="I886" s="7">
        <v>40.0</v>
      </c>
      <c r="J886" s="8">
        <v>575.0</v>
      </c>
      <c r="K886" s="9">
        <v>230000.0</v>
      </c>
      <c r="L886" s="9">
        <v>103500.0</v>
      </c>
      <c r="M886" s="10">
        <v>0.45</v>
      </c>
      <c r="N886" s="4" t="s">
        <v>30</v>
      </c>
      <c r="O886" s="4" t="s">
        <v>23</v>
      </c>
      <c r="P886" s="4" t="s">
        <v>24</v>
      </c>
    </row>
    <row r="887" ht="14.25" customHeight="1">
      <c r="B887" s="4" t="s">
        <v>40</v>
      </c>
      <c r="C887" s="4">
        <v>1189833.0</v>
      </c>
      <c r="D887" s="5">
        <v>44218.0</v>
      </c>
      <c r="E887" s="4" t="s">
        <v>42</v>
      </c>
      <c r="F887" s="4" t="s">
        <v>59</v>
      </c>
      <c r="G887" s="4" t="s">
        <v>60</v>
      </c>
      <c r="H887" s="6" t="s">
        <v>22</v>
      </c>
      <c r="I887" s="7">
        <v>45.0</v>
      </c>
      <c r="J887" s="8">
        <v>425.0</v>
      </c>
      <c r="K887" s="9">
        <v>191250.0</v>
      </c>
      <c r="L887" s="9">
        <v>57375.0</v>
      </c>
      <c r="M887" s="10">
        <v>0.3</v>
      </c>
      <c r="N887" s="4" t="s">
        <v>30</v>
      </c>
      <c r="O887" s="4" t="s">
        <v>20</v>
      </c>
      <c r="P887" s="4" t="s">
        <v>21</v>
      </c>
    </row>
    <row r="888" ht="14.25" customHeight="1">
      <c r="B888" s="4" t="s">
        <v>40</v>
      </c>
      <c r="C888" s="4">
        <v>1189833.0</v>
      </c>
      <c r="D888" s="5">
        <v>44219.0</v>
      </c>
      <c r="E888" s="4" t="s">
        <v>42</v>
      </c>
      <c r="F888" s="4" t="s">
        <v>59</v>
      </c>
      <c r="G888" s="4" t="s">
        <v>60</v>
      </c>
      <c r="H888" s="6" t="s">
        <v>25</v>
      </c>
      <c r="I888" s="7">
        <v>45.0</v>
      </c>
      <c r="J888" s="8">
        <v>425.0</v>
      </c>
      <c r="K888" s="9">
        <v>191250.0</v>
      </c>
      <c r="L888" s="9">
        <v>86062.5</v>
      </c>
      <c r="M888" s="10">
        <v>0.45</v>
      </c>
      <c r="N888" s="4" t="s">
        <v>30</v>
      </c>
      <c r="O888" s="4" t="s">
        <v>23</v>
      </c>
      <c r="P888" s="4" t="s">
        <v>24</v>
      </c>
    </row>
    <row r="889" ht="14.25" customHeight="1">
      <c r="B889" s="4" t="s">
        <v>40</v>
      </c>
      <c r="C889" s="4">
        <v>1189833.0</v>
      </c>
      <c r="D889" s="5">
        <v>44220.0</v>
      </c>
      <c r="E889" s="4" t="s">
        <v>42</v>
      </c>
      <c r="F889" s="4" t="s">
        <v>59</v>
      </c>
      <c r="G889" s="4" t="s">
        <v>60</v>
      </c>
      <c r="H889" s="6" t="s">
        <v>26</v>
      </c>
      <c r="I889" s="7">
        <v>40.0</v>
      </c>
      <c r="J889" s="8">
        <v>325.0</v>
      </c>
      <c r="K889" s="9">
        <v>130000.0</v>
      </c>
      <c r="L889" s="9">
        <v>51999.99999999999</v>
      </c>
      <c r="M889" s="10">
        <v>0.39999999999999997</v>
      </c>
      <c r="N889" s="4" t="s">
        <v>30</v>
      </c>
      <c r="O889" s="4" t="s">
        <v>23</v>
      </c>
      <c r="P889" s="4" t="s">
        <v>21</v>
      </c>
    </row>
    <row r="890" ht="14.25" customHeight="1">
      <c r="B890" s="4" t="s">
        <v>40</v>
      </c>
      <c r="C890" s="4">
        <v>1189833.0</v>
      </c>
      <c r="D890" s="5">
        <v>44221.0</v>
      </c>
      <c r="E890" s="4" t="s">
        <v>42</v>
      </c>
      <c r="F890" s="4" t="s">
        <v>59</v>
      </c>
      <c r="G890" s="4" t="s">
        <v>60</v>
      </c>
      <c r="H890" s="6" t="s">
        <v>27</v>
      </c>
      <c r="I890" s="7">
        <v>45.0</v>
      </c>
      <c r="J890" s="8">
        <v>225.0</v>
      </c>
      <c r="K890" s="9">
        <v>101250.0</v>
      </c>
      <c r="L890" s="9">
        <v>60750.00000000001</v>
      </c>
      <c r="M890" s="10">
        <v>0.6000000000000001</v>
      </c>
      <c r="N890" s="4" t="s">
        <v>30</v>
      </c>
      <c r="O890" s="4" t="s">
        <v>20</v>
      </c>
      <c r="P890" s="4" t="s">
        <v>24</v>
      </c>
    </row>
    <row r="891" ht="14.25" customHeight="1">
      <c r="B891" s="4" t="s">
        <v>40</v>
      </c>
      <c r="C891" s="4">
        <v>1189833.0</v>
      </c>
      <c r="D891" s="5">
        <v>44222.0</v>
      </c>
      <c r="E891" s="4" t="s">
        <v>42</v>
      </c>
      <c r="F891" s="4" t="s">
        <v>59</v>
      </c>
      <c r="G891" s="4" t="s">
        <v>60</v>
      </c>
      <c r="H891" s="6" t="s">
        <v>28</v>
      </c>
      <c r="I891" s="7">
        <v>60.0</v>
      </c>
      <c r="J891" s="8">
        <v>400.0</v>
      </c>
      <c r="K891" s="9">
        <v>240000.0</v>
      </c>
      <c r="L891" s="9">
        <v>60000.0</v>
      </c>
      <c r="M891" s="10">
        <v>0.25</v>
      </c>
      <c r="N891" s="4" t="s">
        <v>30</v>
      </c>
      <c r="O891" s="4" t="s">
        <v>23</v>
      </c>
      <c r="P891" s="4" t="s">
        <v>24</v>
      </c>
    </row>
    <row r="892" ht="14.25" customHeight="1">
      <c r="B892" s="4" t="s">
        <v>40</v>
      </c>
      <c r="C892" s="4">
        <v>1189833.0</v>
      </c>
      <c r="D892" s="5">
        <v>44223.0</v>
      </c>
      <c r="E892" s="4" t="s">
        <v>42</v>
      </c>
      <c r="F892" s="4" t="s">
        <v>59</v>
      </c>
      <c r="G892" s="4" t="s">
        <v>60</v>
      </c>
      <c r="H892" s="6" t="s">
        <v>18</v>
      </c>
      <c r="I892" s="7">
        <v>40.0</v>
      </c>
      <c r="J892" s="8">
        <v>675.0</v>
      </c>
      <c r="K892" s="9">
        <v>270000.0</v>
      </c>
      <c r="L892" s="9">
        <v>121500.0</v>
      </c>
      <c r="M892" s="10">
        <v>0.45</v>
      </c>
      <c r="N892" s="4" t="s">
        <v>30</v>
      </c>
      <c r="O892" s="4" t="s">
        <v>20</v>
      </c>
      <c r="P892" s="4" t="s">
        <v>21</v>
      </c>
    </row>
    <row r="893" ht="14.25" customHeight="1">
      <c r="B893" s="4" t="s">
        <v>40</v>
      </c>
      <c r="C893" s="4">
        <v>1189833.0</v>
      </c>
      <c r="D893" s="5">
        <v>44224.0</v>
      </c>
      <c r="E893" s="4" t="s">
        <v>42</v>
      </c>
      <c r="F893" s="4" t="s">
        <v>59</v>
      </c>
      <c r="G893" s="4" t="s">
        <v>60</v>
      </c>
      <c r="H893" s="6" t="s">
        <v>22</v>
      </c>
      <c r="I893" s="7">
        <v>45.0</v>
      </c>
      <c r="J893" s="8">
        <v>525.0</v>
      </c>
      <c r="K893" s="9">
        <v>236250.0</v>
      </c>
      <c r="L893" s="9">
        <v>70875.0</v>
      </c>
      <c r="M893" s="10">
        <v>0.3</v>
      </c>
      <c r="N893" s="4" t="s">
        <v>30</v>
      </c>
      <c r="O893" s="4" t="s">
        <v>20</v>
      </c>
      <c r="P893" s="4" t="s">
        <v>24</v>
      </c>
    </row>
    <row r="894" ht="14.25" customHeight="1">
      <c r="B894" s="4" t="s">
        <v>40</v>
      </c>
      <c r="C894" s="4">
        <v>1189833.0</v>
      </c>
      <c r="D894" s="5">
        <v>44225.0</v>
      </c>
      <c r="E894" s="4" t="s">
        <v>42</v>
      </c>
      <c r="F894" s="4" t="s">
        <v>59</v>
      </c>
      <c r="G894" s="4" t="s">
        <v>60</v>
      </c>
      <c r="H894" s="6" t="s">
        <v>25</v>
      </c>
      <c r="I894" s="7">
        <v>45.0</v>
      </c>
      <c r="J894" s="8">
        <v>550.0</v>
      </c>
      <c r="K894" s="9">
        <v>247500.0</v>
      </c>
      <c r="L894" s="9">
        <v>111375.0</v>
      </c>
      <c r="M894" s="10">
        <v>0.45</v>
      </c>
      <c r="N894" s="4" t="s">
        <v>30</v>
      </c>
      <c r="O894" s="4" t="s">
        <v>23</v>
      </c>
      <c r="P894" s="4" t="s">
        <v>21</v>
      </c>
    </row>
    <row r="895" ht="14.25" customHeight="1">
      <c r="B895" s="4" t="s">
        <v>40</v>
      </c>
      <c r="C895" s="4">
        <v>1189833.0</v>
      </c>
      <c r="D895" s="5">
        <v>44226.0</v>
      </c>
      <c r="E895" s="4" t="s">
        <v>42</v>
      </c>
      <c r="F895" s="4" t="s">
        <v>59</v>
      </c>
      <c r="G895" s="4" t="s">
        <v>60</v>
      </c>
      <c r="H895" s="6" t="s">
        <v>26</v>
      </c>
      <c r="I895" s="7">
        <v>40.0</v>
      </c>
      <c r="J895" s="8">
        <v>425.0</v>
      </c>
      <c r="K895" s="9">
        <v>170000.0</v>
      </c>
      <c r="L895" s="9">
        <v>68000.0</v>
      </c>
      <c r="M895" s="10">
        <v>0.39999999999999997</v>
      </c>
      <c r="N895" s="4" t="s">
        <v>30</v>
      </c>
      <c r="O895" s="4" t="s">
        <v>23</v>
      </c>
      <c r="P895" s="4" t="s">
        <v>21</v>
      </c>
    </row>
    <row r="896" ht="14.25" customHeight="1">
      <c r="B896" s="4" t="s">
        <v>40</v>
      </c>
      <c r="C896" s="4">
        <v>1189833.0</v>
      </c>
      <c r="D896" s="5">
        <v>44227.0</v>
      </c>
      <c r="E896" s="4" t="s">
        <v>42</v>
      </c>
      <c r="F896" s="4" t="s">
        <v>59</v>
      </c>
      <c r="G896" s="4" t="s">
        <v>60</v>
      </c>
      <c r="H896" s="6" t="s">
        <v>27</v>
      </c>
      <c r="I896" s="7">
        <v>45.0</v>
      </c>
      <c r="J896" s="8">
        <v>300.0</v>
      </c>
      <c r="K896" s="9">
        <v>135000.0</v>
      </c>
      <c r="L896" s="9">
        <v>81000.00000000001</v>
      </c>
      <c r="M896" s="10">
        <v>0.6000000000000001</v>
      </c>
      <c r="N896" s="4" t="s">
        <v>30</v>
      </c>
      <c r="O896" s="4" t="s">
        <v>29</v>
      </c>
      <c r="P896" s="4" t="s">
        <v>21</v>
      </c>
    </row>
    <row r="897" ht="14.25" customHeight="1">
      <c r="B897" s="4" t="s">
        <v>40</v>
      </c>
      <c r="C897" s="4">
        <v>1189833.0</v>
      </c>
      <c r="D897" s="5">
        <v>44228.0</v>
      </c>
      <c r="E897" s="4" t="s">
        <v>42</v>
      </c>
      <c r="F897" s="4" t="s">
        <v>59</v>
      </c>
      <c r="G897" s="4" t="s">
        <v>60</v>
      </c>
      <c r="H897" s="6" t="s">
        <v>28</v>
      </c>
      <c r="I897" s="7">
        <v>60.0</v>
      </c>
      <c r="J897" s="8">
        <v>600.0</v>
      </c>
      <c r="K897" s="9">
        <v>360000.0</v>
      </c>
      <c r="L897" s="9">
        <v>90000.0</v>
      </c>
      <c r="M897" s="10">
        <v>0.25</v>
      </c>
      <c r="N897" s="4" t="s">
        <v>30</v>
      </c>
      <c r="O897" s="4" t="s">
        <v>29</v>
      </c>
      <c r="P897" s="4" t="s">
        <v>24</v>
      </c>
    </row>
    <row r="898" ht="14.25" customHeight="1">
      <c r="B898" s="4" t="s">
        <v>40</v>
      </c>
      <c r="C898" s="4">
        <v>1189833.0</v>
      </c>
      <c r="D898" s="5">
        <v>44229.0</v>
      </c>
      <c r="E898" s="4" t="s">
        <v>42</v>
      </c>
      <c r="F898" s="4" t="s">
        <v>59</v>
      </c>
      <c r="G898" s="4" t="s">
        <v>60</v>
      </c>
      <c r="H898" s="6" t="s">
        <v>18</v>
      </c>
      <c r="I898" s="7">
        <v>40.0</v>
      </c>
      <c r="J898" s="8">
        <v>750.0</v>
      </c>
      <c r="K898" s="9">
        <v>300000.0</v>
      </c>
      <c r="L898" s="9">
        <v>135000.0</v>
      </c>
      <c r="M898" s="10">
        <v>0.45</v>
      </c>
      <c r="N898" s="4" t="s">
        <v>30</v>
      </c>
      <c r="O898" s="4" t="s">
        <v>23</v>
      </c>
      <c r="P898" s="4" t="s">
        <v>21</v>
      </c>
    </row>
    <row r="899" ht="14.25" customHeight="1">
      <c r="B899" s="4" t="s">
        <v>40</v>
      </c>
      <c r="C899" s="4">
        <v>1189833.0</v>
      </c>
      <c r="D899" s="5">
        <v>44230.0</v>
      </c>
      <c r="E899" s="4" t="s">
        <v>42</v>
      </c>
      <c r="F899" s="4" t="s">
        <v>59</v>
      </c>
      <c r="G899" s="4" t="s">
        <v>60</v>
      </c>
      <c r="H899" s="6" t="s">
        <v>22</v>
      </c>
      <c r="I899" s="7">
        <v>45.0</v>
      </c>
      <c r="J899" s="8">
        <v>600.0</v>
      </c>
      <c r="K899" s="9">
        <v>270000.0</v>
      </c>
      <c r="L899" s="9">
        <v>81000.0</v>
      </c>
      <c r="M899" s="10">
        <v>0.3</v>
      </c>
      <c r="N899" s="4" t="s">
        <v>30</v>
      </c>
      <c r="O899" s="4" t="s">
        <v>29</v>
      </c>
      <c r="P899" s="4" t="s">
        <v>24</v>
      </c>
    </row>
    <row r="900" ht="14.25" customHeight="1">
      <c r="B900" s="4" t="s">
        <v>40</v>
      </c>
      <c r="C900" s="4">
        <v>1189833.0</v>
      </c>
      <c r="D900" s="5">
        <v>44231.0</v>
      </c>
      <c r="E900" s="4" t="s">
        <v>42</v>
      </c>
      <c r="F900" s="4" t="s">
        <v>59</v>
      </c>
      <c r="G900" s="4" t="s">
        <v>60</v>
      </c>
      <c r="H900" s="6" t="s">
        <v>25</v>
      </c>
      <c r="I900" s="7">
        <v>45.0</v>
      </c>
      <c r="J900" s="8">
        <v>550.0</v>
      </c>
      <c r="K900" s="9">
        <v>247500.0</v>
      </c>
      <c r="L900" s="9">
        <v>111375.0</v>
      </c>
      <c r="M900" s="10">
        <v>0.45</v>
      </c>
      <c r="N900" s="4" t="s">
        <v>30</v>
      </c>
      <c r="O900" s="4" t="s">
        <v>23</v>
      </c>
      <c r="P900" s="4" t="s">
        <v>24</v>
      </c>
    </row>
    <row r="901" ht="14.25" customHeight="1">
      <c r="B901" s="4" t="s">
        <v>40</v>
      </c>
      <c r="C901" s="4">
        <v>1189833.0</v>
      </c>
      <c r="D901" s="5">
        <v>44232.0</v>
      </c>
      <c r="E901" s="4" t="s">
        <v>42</v>
      </c>
      <c r="F901" s="4" t="s">
        <v>59</v>
      </c>
      <c r="G901" s="4" t="s">
        <v>60</v>
      </c>
      <c r="H901" s="6" t="s">
        <v>26</v>
      </c>
      <c r="I901" s="7">
        <v>40.0</v>
      </c>
      <c r="J901" s="8">
        <v>450.0</v>
      </c>
      <c r="K901" s="9">
        <v>180000.0</v>
      </c>
      <c r="L901" s="9">
        <v>72000.0</v>
      </c>
      <c r="M901" s="10">
        <v>0.39999999999999997</v>
      </c>
      <c r="N901" s="4" t="s">
        <v>30</v>
      </c>
      <c r="O901" s="4" t="s">
        <v>23</v>
      </c>
      <c r="P901" s="4" t="s">
        <v>21</v>
      </c>
    </row>
    <row r="902" ht="14.25" customHeight="1">
      <c r="B902" s="4" t="s">
        <v>40</v>
      </c>
      <c r="C902" s="4">
        <v>1189833.0</v>
      </c>
      <c r="D902" s="5">
        <v>44233.0</v>
      </c>
      <c r="E902" s="4" t="s">
        <v>42</v>
      </c>
      <c r="F902" s="4" t="s">
        <v>59</v>
      </c>
      <c r="G902" s="4" t="s">
        <v>60</v>
      </c>
      <c r="H902" s="6" t="s">
        <v>27</v>
      </c>
      <c r="I902" s="7">
        <v>45.0</v>
      </c>
      <c r="J902" s="8">
        <v>475.0</v>
      </c>
      <c r="K902" s="9">
        <v>213750.0</v>
      </c>
      <c r="L902" s="9">
        <v>128250.00000000001</v>
      </c>
      <c r="M902" s="10">
        <v>0.6000000000000001</v>
      </c>
      <c r="N902" s="4" t="s">
        <v>30</v>
      </c>
      <c r="O902" s="4" t="s">
        <v>20</v>
      </c>
      <c r="P902" s="4" t="s">
        <v>21</v>
      </c>
    </row>
    <row r="903" ht="14.25" customHeight="1">
      <c r="B903" s="4" t="s">
        <v>40</v>
      </c>
      <c r="C903" s="4">
        <v>1189833.0</v>
      </c>
      <c r="D903" s="5">
        <v>44234.0</v>
      </c>
      <c r="E903" s="4" t="s">
        <v>42</v>
      </c>
      <c r="F903" s="4" t="s">
        <v>59</v>
      </c>
      <c r="G903" s="4" t="s">
        <v>60</v>
      </c>
      <c r="H903" s="6" t="s">
        <v>28</v>
      </c>
      <c r="I903" s="7">
        <v>60.0</v>
      </c>
      <c r="J903" s="8">
        <v>475.0</v>
      </c>
      <c r="K903" s="9">
        <v>285000.0</v>
      </c>
      <c r="L903" s="9">
        <v>71250.0</v>
      </c>
      <c r="M903" s="10">
        <v>0.25</v>
      </c>
      <c r="N903" s="4" t="s">
        <v>30</v>
      </c>
      <c r="O903" s="4" t="s">
        <v>20</v>
      </c>
      <c r="P903" s="4" t="s">
        <v>24</v>
      </c>
    </row>
    <row r="904" ht="14.25" customHeight="1">
      <c r="B904" s="4" t="s">
        <v>40</v>
      </c>
      <c r="C904" s="4">
        <v>1189833.0</v>
      </c>
      <c r="D904" s="5">
        <v>44235.0</v>
      </c>
      <c r="E904" s="4" t="s">
        <v>42</v>
      </c>
      <c r="F904" s="4" t="s">
        <v>59</v>
      </c>
      <c r="G904" s="4" t="s">
        <v>60</v>
      </c>
      <c r="H904" s="6" t="s">
        <v>18</v>
      </c>
      <c r="I904" s="7">
        <v>45.0</v>
      </c>
      <c r="J904" s="8">
        <v>675.0</v>
      </c>
      <c r="K904" s="9">
        <v>303750.0</v>
      </c>
      <c r="L904" s="9">
        <v>136687.5</v>
      </c>
      <c r="M904" s="10">
        <v>0.45</v>
      </c>
      <c r="N904" s="4" t="s">
        <v>30</v>
      </c>
      <c r="O904" s="4" t="s">
        <v>20</v>
      </c>
      <c r="P904" s="4" t="s">
        <v>21</v>
      </c>
    </row>
    <row r="905" ht="14.25" customHeight="1">
      <c r="B905" s="4" t="s">
        <v>40</v>
      </c>
      <c r="C905" s="4">
        <v>1189833.0</v>
      </c>
      <c r="D905" s="5">
        <v>44236.0</v>
      </c>
      <c r="E905" s="4" t="s">
        <v>42</v>
      </c>
      <c r="F905" s="4" t="s">
        <v>59</v>
      </c>
      <c r="G905" s="4" t="s">
        <v>60</v>
      </c>
      <c r="H905" s="6" t="s">
        <v>22</v>
      </c>
      <c r="I905" s="7">
        <v>55.00000000000001</v>
      </c>
      <c r="J905" s="8">
        <v>625.0</v>
      </c>
      <c r="K905" s="9">
        <v>343750.00000000006</v>
      </c>
      <c r="L905" s="9">
        <v>103125.00000000001</v>
      </c>
      <c r="M905" s="10">
        <v>0.3</v>
      </c>
      <c r="N905" s="4" t="s">
        <v>30</v>
      </c>
      <c r="O905" s="4" t="s">
        <v>23</v>
      </c>
      <c r="P905" s="4" t="s">
        <v>21</v>
      </c>
    </row>
    <row r="906" ht="14.25" customHeight="1">
      <c r="B906" s="4" t="s">
        <v>40</v>
      </c>
      <c r="C906" s="4">
        <v>1189833.0</v>
      </c>
      <c r="D906" s="5">
        <v>44237.0</v>
      </c>
      <c r="E906" s="4" t="s">
        <v>42</v>
      </c>
      <c r="F906" s="4" t="s">
        <v>59</v>
      </c>
      <c r="G906" s="4" t="s">
        <v>60</v>
      </c>
      <c r="H906" s="6" t="s">
        <v>25</v>
      </c>
      <c r="I906" s="7">
        <v>50.0</v>
      </c>
      <c r="J906" s="8">
        <v>500.0</v>
      </c>
      <c r="K906" s="9">
        <v>250000.0</v>
      </c>
      <c r="L906" s="9">
        <v>112500.0</v>
      </c>
      <c r="M906" s="10">
        <v>0.45</v>
      </c>
      <c r="N906" s="4" t="s">
        <v>30</v>
      </c>
      <c r="O906" s="4" t="s">
        <v>29</v>
      </c>
      <c r="P906" s="4" t="s">
        <v>21</v>
      </c>
    </row>
    <row r="907" ht="14.25" customHeight="1">
      <c r="B907" s="4" t="s">
        <v>40</v>
      </c>
      <c r="C907" s="4">
        <v>1189833.0</v>
      </c>
      <c r="D907" s="5">
        <v>44238.0</v>
      </c>
      <c r="E907" s="4" t="s">
        <v>42</v>
      </c>
      <c r="F907" s="4" t="s">
        <v>59</v>
      </c>
      <c r="G907" s="4" t="s">
        <v>60</v>
      </c>
      <c r="H907" s="6" t="s">
        <v>26</v>
      </c>
      <c r="I907" s="7">
        <v>45.0</v>
      </c>
      <c r="J907" s="8">
        <v>425.0</v>
      </c>
      <c r="K907" s="9">
        <v>191250.0</v>
      </c>
      <c r="L907" s="9">
        <v>76500.0</v>
      </c>
      <c r="M907" s="10">
        <v>0.39999999999999997</v>
      </c>
      <c r="N907" s="4" t="s">
        <v>30</v>
      </c>
      <c r="O907" s="4" t="s">
        <v>20</v>
      </c>
      <c r="P907" s="4" t="s">
        <v>24</v>
      </c>
    </row>
    <row r="908" ht="14.25" customHeight="1">
      <c r="B908" s="4" t="s">
        <v>40</v>
      </c>
      <c r="C908" s="4">
        <v>1189833.0</v>
      </c>
      <c r="D908" s="5">
        <v>44239.0</v>
      </c>
      <c r="E908" s="4" t="s">
        <v>42</v>
      </c>
      <c r="F908" s="4" t="s">
        <v>59</v>
      </c>
      <c r="G908" s="4" t="s">
        <v>60</v>
      </c>
      <c r="H908" s="6" t="s">
        <v>27</v>
      </c>
      <c r="I908" s="7">
        <v>54.99999999999999</v>
      </c>
      <c r="J908" s="8">
        <v>425.0</v>
      </c>
      <c r="K908" s="9">
        <v>233749.99999999997</v>
      </c>
      <c r="L908" s="9">
        <v>140250.0</v>
      </c>
      <c r="M908" s="10">
        <v>0.6000000000000001</v>
      </c>
      <c r="N908" s="4" t="s">
        <v>30</v>
      </c>
      <c r="O908" s="4" t="s">
        <v>23</v>
      </c>
      <c r="P908" s="4" t="s">
        <v>24</v>
      </c>
    </row>
    <row r="909" ht="14.25" customHeight="1">
      <c r="B909" s="4" t="s">
        <v>40</v>
      </c>
      <c r="C909" s="4">
        <v>1189833.0</v>
      </c>
      <c r="D909" s="5">
        <v>44240.0</v>
      </c>
      <c r="E909" s="4" t="s">
        <v>42</v>
      </c>
      <c r="F909" s="4" t="s">
        <v>59</v>
      </c>
      <c r="G909" s="4" t="s">
        <v>60</v>
      </c>
      <c r="H909" s="6" t="s">
        <v>28</v>
      </c>
      <c r="I909" s="7">
        <v>60.0</v>
      </c>
      <c r="J909" s="8">
        <v>400.0</v>
      </c>
      <c r="K909" s="9">
        <v>240000.0</v>
      </c>
      <c r="L909" s="9">
        <v>60000.0</v>
      </c>
      <c r="M909" s="10">
        <v>0.25</v>
      </c>
      <c r="N909" s="4" t="s">
        <v>30</v>
      </c>
      <c r="O909" s="4" t="s">
        <v>29</v>
      </c>
      <c r="P909" s="4" t="s">
        <v>21</v>
      </c>
    </row>
    <row r="910" ht="14.25" customHeight="1">
      <c r="B910" s="4" t="s">
        <v>40</v>
      </c>
      <c r="C910" s="4">
        <v>1189833.0</v>
      </c>
      <c r="D910" s="5">
        <v>44241.0</v>
      </c>
      <c r="E910" s="4" t="s">
        <v>42</v>
      </c>
      <c r="F910" s="4" t="s">
        <v>59</v>
      </c>
      <c r="G910" s="4" t="s">
        <v>60</v>
      </c>
      <c r="H910" s="6" t="s">
        <v>18</v>
      </c>
      <c r="I910" s="7">
        <v>45.0</v>
      </c>
      <c r="J910" s="8">
        <v>600.0</v>
      </c>
      <c r="K910" s="9">
        <v>270000.0</v>
      </c>
      <c r="L910" s="9">
        <v>121500.0</v>
      </c>
      <c r="M910" s="10">
        <v>0.45</v>
      </c>
      <c r="N910" s="4" t="s">
        <v>30</v>
      </c>
      <c r="O910" s="4" t="s">
        <v>20</v>
      </c>
      <c r="P910" s="4" t="s">
        <v>21</v>
      </c>
    </row>
    <row r="911" ht="14.25" customHeight="1">
      <c r="B911" s="4" t="s">
        <v>40</v>
      </c>
      <c r="C911" s="4">
        <v>1189833.0</v>
      </c>
      <c r="D911" s="5">
        <v>44242.0</v>
      </c>
      <c r="E911" s="4" t="s">
        <v>42</v>
      </c>
      <c r="F911" s="4" t="s">
        <v>59</v>
      </c>
      <c r="G911" s="4" t="s">
        <v>60</v>
      </c>
      <c r="H911" s="6" t="s">
        <v>22</v>
      </c>
      <c r="I911" s="7">
        <v>50.0</v>
      </c>
      <c r="J911" s="8">
        <v>600.0</v>
      </c>
      <c r="K911" s="9">
        <v>300000.0</v>
      </c>
      <c r="L911" s="9">
        <v>90000.0</v>
      </c>
      <c r="M911" s="10">
        <v>0.3</v>
      </c>
      <c r="N911" s="4" t="s">
        <v>30</v>
      </c>
      <c r="O911" s="4" t="s">
        <v>20</v>
      </c>
      <c r="P911" s="4" t="s">
        <v>21</v>
      </c>
    </row>
    <row r="912" ht="14.25" customHeight="1">
      <c r="B912" s="4" t="s">
        <v>40</v>
      </c>
      <c r="C912" s="4">
        <v>1189833.0</v>
      </c>
      <c r="D912" s="5">
        <v>44243.0</v>
      </c>
      <c r="E912" s="4" t="s">
        <v>42</v>
      </c>
      <c r="F912" s="4" t="s">
        <v>59</v>
      </c>
      <c r="G912" s="4" t="s">
        <v>60</v>
      </c>
      <c r="H912" s="6" t="s">
        <v>25</v>
      </c>
      <c r="I912" s="7">
        <v>45.0</v>
      </c>
      <c r="J912" s="8">
        <v>450.0</v>
      </c>
      <c r="K912" s="9">
        <v>202500.0</v>
      </c>
      <c r="L912" s="9">
        <v>91125.0</v>
      </c>
      <c r="M912" s="10">
        <v>0.45</v>
      </c>
      <c r="N912" s="4" t="s">
        <v>30</v>
      </c>
      <c r="O912" s="4" t="s">
        <v>29</v>
      </c>
      <c r="P912" s="4" t="s">
        <v>21</v>
      </c>
    </row>
    <row r="913" ht="14.25" customHeight="1">
      <c r="B913" s="4" t="s">
        <v>40</v>
      </c>
      <c r="C913" s="4">
        <v>1189833.0</v>
      </c>
      <c r="D913" s="5">
        <v>44244.0</v>
      </c>
      <c r="E913" s="4" t="s">
        <v>42</v>
      </c>
      <c r="F913" s="4" t="s">
        <v>59</v>
      </c>
      <c r="G913" s="4" t="s">
        <v>60</v>
      </c>
      <c r="H913" s="6" t="s">
        <v>26</v>
      </c>
      <c r="I913" s="7">
        <v>45.0</v>
      </c>
      <c r="J913" s="8">
        <v>400.0</v>
      </c>
      <c r="K913" s="9">
        <v>180000.0</v>
      </c>
      <c r="L913" s="9">
        <v>72000.0</v>
      </c>
      <c r="M913" s="10">
        <v>0.39999999999999997</v>
      </c>
      <c r="N913" s="4" t="s">
        <v>30</v>
      </c>
      <c r="O913" s="4" t="s">
        <v>23</v>
      </c>
      <c r="P913" s="4" t="s">
        <v>24</v>
      </c>
    </row>
    <row r="914" ht="14.25" customHeight="1">
      <c r="B914" s="4" t="s">
        <v>40</v>
      </c>
      <c r="C914" s="4">
        <v>1189833.0</v>
      </c>
      <c r="D914" s="5">
        <v>44245.0</v>
      </c>
      <c r="E914" s="4" t="s">
        <v>42</v>
      </c>
      <c r="F914" s="4" t="s">
        <v>59</v>
      </c>
      <c r="G914" s="4" t="s">
        <v>60</v>
      </c>
      <c r="H914" s="6" t="s">
        <v>27</v>
      </c>
      <c r="I914" s="7">
        <v>54.99999999999999</v>
      </c>
      <c r="J914" s="8">
        <v>400.0</v>
      </c>
      <c r="K914" s="9">
        <v>219999.99999999997</v>
      </c>
      <c r="L914" s="9">
        <v>132000.0</v>
      </c>
      <c r="M914" s="10">
        <v>0.6000000000000001</v>
      </c>
      <c r="N914" s="4" t="s">
        <v>30</v>
      </c>
      <c r="O914" s="4" t="s">
        <v>20</v>
      </c>
      <c r="P914" s="4" t="s">
        <v>21</v>
      </c>
    </row>
    <row r="915" ht="14.25" customHeight="1">
      <c r="B915" s="4" t="s">
        <v>40</v>
      </c>
      <c r="C915" s="4">
        <v>1189833.0</v>
      </c>
      <c r="D915" s="5">
        <v>44246.0</v>
      </c>
      <c r="E915" s="4" t="s">
        <v>42</v>
      </c>
      <c r="F915" s="4" t="s">
        <v>59</v>
      </c>
      <c r="G915" s="4" t="s">
        <v>60</v>
      </c>
      <c r="H915" s="6" t="s">
        <v>28</v>
      </c>
      <c r="I915" s="7">
        <v>60.0</v>
      </c>
      <c r="J915" s="8">
        <v>450.0</v>
      </c>
      <c r="K915" s="9">
        <v>270000.0</v>
      </c>
      <c r="L915" s="9">
        <v>67500.0</v>
      </c>
      <c r="M915" s="10">
        <v>0.25</v>
      </c>
      <c r="N915" s="4" t="s">
        <v>30</v>
      </c>
      <c r="O915" s="4" t="s">
        <v>29</v>
      </c>
      <c r="P915" s="4" t="s">
        <v>24</v>
      </c>
    </row>
    <row r="916" ht="14.25" customHeight="1">
      <c r="B916" s="4" t="s">
        <v>40</v>
      </c>
      <c r="C916" s="4">
        <v>1189833.0</v>
      </c>
      <c r="D916" s="5">
        <v>44247.0</v>
      </c>
      <c r="E916" s="4" t="s">
        <v>42</v>
      </c>
      <c r="F916" s="4" t="s">
        <v>59</v>
      </c>
      <c r="G916" s="4" t="s">
        <v>60</v>
      </c>
      <c r="H916" s="6" t="s">
        <v>18</v>
      </c>
      <c r="I916" s="7">
        <v>45.0</v>
      </c>
      <c r="J916" s="8">
        <v>550.0</v>
      </c>
      <c r="K916" s="9">
        <v>247500.0</v>
      </c>
      <c r="L916" s="9">
        <v>111375.0</v>
      </c>
      <c r="M916" s="10">
        <v>0.45</v>
      </c>
      <c r="N916" s="4" t="s">
        <v>30</v>
      </c>
      <c r="O916" s="4" t="s">
        <v>29</v>
      </c>
      <c r="P916" s="4" t="s">
        <v>24</v>
      </c>
    </row>
    <row r="917" ht="14.25" customHeight="1">
      <c r="B917" s="4" t="s">
        <v>40</v>
      </c>
      <c r="C917" s="4">
        <v>1189833.0</v>
      </c>
      <c r="D917" s="5">
        <v>44248.0</v>
      </c>
      <c r="E917" s="4" t="s">
        <v>42</v>
      </c>
      <c r="F917" s="4" t="s">
        <v>59</v>
      </c>
      <c r="G917" s="4" t="s">
        <v>60</v>
      </c>
      <c r="H917" s="6" t="s">
        <v>22</v>
      </c>
      <c r="I917" s="7">
        <v>50.0</v>
      </c>
      <c r="J917" s="8">
        <v>550.0</v>
      </c>
      <c r="K917" s="9">
        <v>275000.0</v>
      </c>
      <c r="L917" s="9">
        <v>82500.0</v>
      </c>
      <c r="M917" s="10">
        <v>0.3</v>
      </c>
      <c r="N917" s="4" t="s">
        <v>30</v>
      </c>
      <c r="O917" s="4" t="s">
        <v>29</v>
      </c>
      <c r="P917" s="4" t="s">
        <v>21</v>
      </c>
    </row>
    <row r="918" ht="14.25" customHeight="1">
      <c r="B918" s="4" t="s">
        <v>40</v>
      </c>
      <c r="C918" s="4">
        <v>1189833.0</v>
      </c>
      <c r="D918" s="5">
        <v>44249.0</v>
      </c>
      <c r="E918" s="4" t="s">
        <v>42</v>
      </c>
      <c r="F918" s="4" t="s">
        <v>59</v>
      </c>
      <c r="G918" s="4" t="s">
        <v>60</v>
      </c>
      <c r="H918" s="6" t="s">
        <v>25</v>
      </c>
      <c r="I918" s="7">
        <v>45.0</v>
      </c>
      <c r="J918" s="8">
        <v>400.0</v>
      </c>
      <c r="K918" s="9">
        <v>180000.0</v>
      </c>
      <c r="L918" s="9">
        <v>81000.0</v>
      </c>
      <c r="M918" s="10">
        <v>0.45</v>
      </c>
      <c r="N918" s="4" t="s">
        <v>30</v>
      </c>
      <c r="O918" s="4" t="s">
        <v>29</v>
      </c>
      <c r="P918" s="4" t="s">
        <v>21</v>
      </c>
    </row>
    <row r="919" ht="14.25" customHeight="1">
      <c r="B919" s="4" t="s">
        <v>40</v>
      </c>
      <c r="C919" s="4">
        <v>1189833.0</v>
      </c>
      <c r="D919" s="5">
        <v>44250.0</v>
      </c>
      <c r="E919" s="4" t="s">
        <v>42</v>
      </c>
      <c r="F919" s="4" t="s">
        <v>59</v>
      </c>
      <c r="G919" s="4" t="s">
        <v>60</v>
      </c>
      <c r="H919" s="6" t="s">
        <v>26</v>
      </c>
      <c r="I919" s="7">
        <v>45.0</v>
      </c>
      <c r="J919" s="8">
        <v>375.0</v>
      </c>
      <c r="K919" s="9">
        <v>168750.0</v>
      </c>
      <c r="L919" s="9">
        <v>67500.0</v>
      </c>
      <c r="M919" s="10">
        <v>0.39999999999999997</v>
      </c>
      <c r="N919" s="4" t="s">
        <v>30</v>
      </c>
      <c r="O919" s="4" t="s">
        <v>29</v>
      </c>
      <c r="P919" s="4" t="s">
        <v>21</v>
      </c>
    </row>
    <row r="920" ht="14.25" customHeight="1">
      <c r="B920" s="4" t="s">
        <v>40</v>
      </c>
      <c r="C920" s="4">
        <v>1189833.0</v>
      </c>
      <c r="D920" s="5">
        <v>44251.0</v>
      </c>
      <c r="E920" s="4" t="s">
        <v>42</v>
      </c>
      <c r="F920" s="4" t="s">
        <v>59</v>
      </c>
      <c r="G920" s="4" t="s">
        <v>60</v>
      </c>
      <c r="H920" s="6" t="s">
        <v>27</v>
      </c>
      <c r="I920" s="7">
        <v>54.99999999999999</v>
      </c>
      <c r="J920" s="8">
        <v>350.0</v>
      </c>
      <c r="K920" s="9">
        <v>192499.99999999997</v>
      </c>
      <c r="L920" s="9">
        <v>115500.0</v>
      </c>
      <c r="M920" s="10">
        <v>0.6000000000000001</v>
      </c>
      <c r="N920" s="4" t="s">
        <v>30</v>
      </c>
      <c r="O920" s="4" t="s">
        <v>23</v>
      </c>
      <c r="P920" s="4" t="s">
        <v>21</v>
      </c>
    </row>
    <row r="921" ht="14.25" customHeight="1">
      <c r="B921" s="4" t="s">
        <v>40</v>
      </c>
      <c r="C921" s="4">
        <v>1189833.0</v>
      </c>
      <c r="D921" s="5">
        <v>44252.0</v>
      </c>
      <c r="E921" s="4" t="s">
        <v>42</v>
      </c>
      <c r="F921" s="4" t="s">
        <v>59</v>
      </c>
      <c r="G921" s="4" t="s">
        <v>60</v>
      </c>
      <c r="H921" s="6" t="s">
        <v>28</v>
      </c>
      <c r="I921" s="7">
        <v>60.0</v>
      </c>
      <c r="J921" s="8">
        <v>400.0</v>
      </c>
      <c r="K921" s="9">
        <v>240000.0</v>
      </c>
      <c r="L921" s="9">
        <v>60000.0</v>
      </c>
      <c r="M921" s="10">
        <v>0.25</v>
      </c>
      <c r="N921" s="4" t="s">
        <v>30</v>
      </c>
      <c r="O921" s="4" t="s">
        <v>29</v>
      </c>
      <c r="P921" s="4" t="s">
        <v>24</v>
      </c>
    </row>
    <row r="922" ht="14.25" customHeight="1">
      <c r="B922" s="4" t="s">
        <v>40</v>
      </c>
      <c r="C922" s="4">
        <v>1189833.0</v>
      </c>
      <c r="D922" s="5">
        <v>44253.0</v>
      </c>
      <c r="E922" s="4" t="s">
        <v>42</v>
      </c>
      <c r="F922" s="4" t="s">
        <v>59</v>
      </c>
      <c r="G922" s="4" t="s">
        <v>60</v>
      </c>
      <c r="H922" s="6" t="s">
        <v>18</v>
      </c>
      <c r="I922" s="7">
        <v>40.0</v>
      </c>
      <c r="J922" s="8">
        <v>575.0</v>
      </c>
      <c r="K922" s="9">
        <v>230000.0</v>
      </c>
      <c r="L922" s="9">
        <v>103500.0</v>
      </c>
      <c r="M922" s="10">
        <v>0.45</v>
      </c>
      <c r="N922" s="4" t="s">
        <v>30</v>
      </c>
      <c r="O922" s="4" t="s">
        <v>23</v>
      </c>
      <c r="P922" s="4" t="s">
        <v>21</v>
      </c>
    </row>
    <row r="923" ht="14.25" customHeight="1">
      <c r="B923" s="4" t="s">
        <v>40</v>
      </c>
      <c r="C923" s="4">
        <v>1189833.0</v>
      </c>
      <c r="D923" s="5">
        <v>44254.0</v>
      </c>
      <c r="E923" s="4" t="s">
        <v>42</v>
      </c>
      <c r="F923" s="4" t="s">
        <v>59</v>
      </c>
      <c r="G923" s="4" t="s">
        <v>60</v>
      </c>
      <c r="H923" s="6" t="s">
        <v>22</v>
      </c>
      <c r="I923" s="7">
        <v>45.00000000000001</v>
      </c>
      <c r="J923" s="8">
        <v>575.0</v>
      </c>
      <c r="K923" s="9">
        <v>258750.00000000003</v>
      </c>
      <c r="L923" s="9">
        <v>77625.0</v>
      </c>
      <c r="M923" s="10">
        <v>0.3</v>
      </c>
      <c r="N923" s="4" t="s">
        <v>30</v>
      </c>
      <c r="O923" s="4" t="s">
        <v>23</v>
      </c>
      <c r="P923" s="4" t="s">
        <v>24</v>
      </c>
    </row>
    <row r="924" ht="14.25" customHeight="1">
      <c r="B924" s="4" t="s">
        <v>40</v>
      </c>
      <c r="C924" s="4">
        <v>1189833.0</v>
      </c>
      <c r="D924" s="5">
        <v>44255.0</v>
      </c>
      <c r="E924" s="4" t="s">
        <v>42</v>
      </c>
      <c r="F924" s="4" t="s">
        <v>59</v>
      </c>
      <c r="G924" s="4" t="s">
        <v>60</v>
      </c>
      <c r="H924" s="6" t="s">
        <v>25</v>
      </c>
      <c r="I924" s="7">
        <v>40.0</v>
      </c>
      <c r="J924" s="8">
        <v>425.0</v>
      </c>
      <c r="K924" s="9">
        <v>170000.0</v>
      </c>
      <c r="L924" s="9">
        <v>76500.0</v>
      </c>
      <c r="M924" s="10">
        <v>0.45</v>
      </c>
      <c r="N924" s="4" t="s">
        <v>30</v>
      </c>
      <c r="O924" s="4" t="s">
        <v>29</v>
      </c>
      <c r="P924" s="4" t="s">
        <v>24</v>
      </c>
    </row>
    <row r="925" ht="14.25" customHeight="1">
      <c r="B925" s="4" t="s">
        <v>40</v>
      </c>
      <c r="C925" s="4">
        <v>1189833.0</v>
      </c>
      <c r="D925" s="5">
        <v>44256.0</v>
      </c>
      <c r="E925" s="4" t="s">
        <v>42</v>
      </c>
      <c r="F925" s="4" t="s">
        <v>59</v>
      </c>
      <c r="G925" s="4" t="s">
        <v>60</v>
      </c>
      <c r="H925" s="6" t="s">
        <v>26</v>
      </c>
      <c r="I925" s="7">
        <v>40.0</v>
      </c>
      <c r="J925" s="8">
        <v>425.0</v>
      </c>
      <c r="K925" s="9">
        <v>170000.0</v>
      </c>
      <c r="L925" s="9">
        <v>68000.0</v>
      </c>
      <c r="M925" s="10">
        <v>0.39999999999999997</v>
      </c>
      <c r="N925" s="4" t="s">
        <v>30</v>
      </c>
      <c r="O925" s="4" t="s">
        <v>23</v>
      </c>
      <c r="P925" s="4" t="s">
        <v>21</v>
      </c>
    </row>
    <row r="926" ht="14.25" customHeight="1">
      <c r="B926" s="4" t="s">
        <v>40</v>
      </c>
      <c r="C926" s="4">
        <v>1189833.0</v>
      </c>
      <c r="D926" s="5">
        <v>44257.0</v>
      </c>
      <c r="E926" s="4" t="s">
        <v>42</v>
      </c>
      <c r="F926" s="4" t="s">
        <v>59</v>
      </c>
      <c r="G926" s="4" t="s">
        <v>60</v>
      </c>
      <c r="H926" s="6" t="s">
        <v>27</v>
      </c>
      <c r="I926" s="7">
        <v>54.99999999999999</v>
      </c>
      <c r="J926" s="8">
        <v>375.0</v>
      </c>
      <c r="K926" s="9">
        <v>206249.99999999997</v>
      </c>
      <c r="L926" s="9">
        <v>123750.0</v>
      </c>
      <c r="M926" s="10">
        <v>0.6000000000000001</v>
      </c>
      <c r="N926" s="4" t="s">
        <v>30</v>
      </c>
      <c r="O926" s="4" t="s">
        <v>29</v>
      </c>
      <c r="P926" s="4" t="s">
        <v>21</v>
      </c>
    </row>
    <row r="927" ht="14.25" customHeight="1">
      <c r="B927" s="4" t="s">
        <v>40</v>
      </c>
      <c r="C927" s="4">
        <v>1189833.0</v>
      </c>
      <c r="D927" s="5">
        <v>44258.0</v>
      </c>
      <c r="E927" s="4" t="s">
        <v>42</v>
      </c>
      <c r="F927" s="4" t="s">
        <v>59</v>
      </c>
      <c r="G927" s="4" t="s">
        <v>60</v>
      </c>
      <c r="H927" s="6" t="s">
        <v>28</v>
      </c>
      <c r="I927" s="7">
        <v>60.0</v>
      </c>
      <c r="J927" s="8">
        <v>475.0</v>
      </c>
      <c r="K927" s="9">
        <v>285000.0</v>
      </c>
      <c r="L927" s="9">
        <v>71250.0</v>
      </c>
      <c r="M927" s="10">
        <v>0.25</v>
      </c>
      <c r="N927" s="4" t="s">
        <v>30</v>
      </c>
      <c r="O927" s="4" t="s">
        <v>23</v>
      </c>
      <c r="P927" s="4" t="s">
        <v>21</v>
      </c>
    </row>
    <row r="928" ht="14.25" customHeight="1">
      <c r="B928" s="4" t="s">
        <v>40</v>
      </c>
      <c r="C928" s="4">
        <v>1189833.0</v>
      </c>
      <c r="D928" s="5">
        <v>44259.0</v>
      </c>
      <c r="E928" s="4" t="s">
        <v>42</v>
      </c>
      <c r="F928" s="4" t="s">
        <v>59</v>
      </c>
      <c r="G928" s="4" t="s">
        <v>60</v>
      </c>
      <c r="H928" s="6" t="s">
        <v>18</v>
      </c>
      <c r="I928" s="7">
        <v>45.0</v>
      </c>
      <c r="J928" s="8">
        <v>675.0</v>
      </c>
      <c r="K928" s="9">
        <v>303750.0</v>
      </c>
      <c r="L928" s="9">
        <v>136687.5</v>
      </c>
      <c r="M928" s="10">
        <v>0.45</v>
      </c>
      <c r="N928" s="4" t="s">
        <v>30</v>
      </c>
      <c r="O928" s="4" t="s">
        <v>23</v>
      </c>
      <c r="P928" s="4" t="s">
        <v>24</v>
      </c>
    </row>
    <row r="929" ht="14.25" customHeight="1">
      <c r="B929" s="4" t="s">
        <v>40</v>
      </c>
      <c r="C929" s="4">
        <v>1189833.0</v>
      </c>
      <c r="D929" s="5">
        <v>44260.0</v>
      </c>
      <c r="E929" s="4" t="s">
        <v>42</v>
      </c>
      <c r="F929" s="4" t="s">
        <v>59</v>
      </c>
      <c r="G929" s="4" t="s">
        <v>60</v>
      </c>
      <c r="H929" s="6" t="s">
        <v>22</v>
      </c>
      <c r="I929" s="7">
        <v>50.0</v>
      </c>
      <c r="J929" s="8">
        <v>675.0</v>
      </c>
      <c r="K929" s="9">
        <v>337500.0</v>
      </c>
      <c r="L929" s="9">
        <v>101250.0</v>
      </c>
      <c r="M929" s="10">
        <v>0.3</v>
      </c>
      <c r="N929" s="4" t="s">
        <v>30</v>
      </c>
      <c r="O929" s="4" t="s">
        <v>23</v>
      </c>
      <c r="P929" s="4" t="s">
        <v>24</v>
      </c>
    </row>
    <row r="930" ht="14.25" customHeight="1">
      <c r="B930" s="4" t="s">
        <v>40</v>
      </c>
      <c r="C930" s="4">
        <v>1189833.0</v>
      </c>
      <c r="D930" s="5">
        <v>44261.0</v>
      </c>
      <c r="E930" s="4" t="s">
        <v>42</v>
      </c>
      <c r="F930" s="4" t="s">
        <v>59</v>
      </c>
      <c r="G930" s="4" t="s">
        <v>60</v>
      </c>
      <c r="H930" s="6" t="s">
        <v>25</v>
      </c>
      <c r="I930" s="7">
        <v>45.0</v>
      </c>
      <c r="J930" s="8">
        <v>475.0</v>
      </c>
      <c r="K930" s="9">
        <v>213750.0</v>
      </c>
      <c r="L930" s="9">
        <v>96187.5</v>
      </c>
      <c r="M930" s="10">
        <v>0.45</v>
      </c>
      <c r="N930" s="4" t="s">
        <v>30</v>
      </c>
      <c r="O930" s="4" t="s">
        <v>29</v>
      </c>
      <c r="P930" s="4" t="s">
        <v>24</v>
      </c>
    </row>
    <row r="931" ht="14.25" customHeight="1">
      <c r="B931" s="4" t="s">
        <v>40</v>
      </c>
      <c r="C931" s="4">
        <v>1189833.0</v>
      </c>
      <c r="D931" s="5">
        <v>44262.0</v>
      </c>
      <c r="E931" s="4" t="s">
        <v>42</v>
      </c>
      <c r="F931" s="4" t="s">
        <v>59</v>
      </c>
      <c r="G931" s="4" t="s">
        <v>60</v>
      </c>
      <c r="H931" s="6" t="s">
        <v>26</v>
      </c>
      <c r="I931" s="7">
        <v>45.0</v>
      </c>
      <c r="J931" s="8">
        <v>475.0</v>
      </c>
      <c r="K931" s="9">
        <v>213750.0</v>
      </c>
      <c r="L931" s="9">
        <v>85500.0</v>
      </c>
      <c r="M931" s="10">
        <v>0.39999999999999997</v>
      </c>
      <c r="N931" s="4" t="s">
        <v>30</v>
      </c>
      <c r="O931" s="4" t="s">
        <v>29</v>
      </c>
      <c r="P931" s="4" t="s">
        <v>24</v>
      </c>
    </row>
    <row r="932" ht="14.25" customHeight="1">
      <c r="B932" s="4" t="s">
        <v>40</v>
      </c>
      <c r="C932" s="4">
        <v>1189833.0</v>
      </c>
      <c r="D932" s="5">
        <v>44263.0</v>
      </c>
      <c r="E932" s="4" t="s">
        <v>42</v>
      </c>
      <c r="F932" s="4" t="s">
        <v>59</v>
      </c>
      <c r="G932" s="4" t="s">
        <v>60</v>
      </c>
      <c r="H932" s="6" t="s">
        <v>27</v>
      </c>
      <c r="I932" s="7">
        <v>54.99999999999999</v>
      </c>
      <c r="J932" s="8">
        <v>400.0</v>
      </c>
      <c r="K932" s="9">
        <v>219999.99999999997</v>
      </c>
      <c r="L932" s="9">
        <v>132000.0</v>
      </c>
      <c r="M932" s="10">
        <v>0.6000000000000001</v>
      </c>
      <c r="N932" s="4" t="s">
        <v>30</v>
      </c>
      <c r="O932" s="4" t="s">
        <v>23</v>
      </c>
      <c r="P932" s="4" t="s">
        <v>21</v>
      </c>
    </row>
    <row r="933" ht="14.25" customHeight="1">
      <c r="B933" s="4" t="s">
        <v>40</v>
      </c>
      <c r="C933" s="4">
        <v>1189833.0</v>
      </c>
      <c r="D933" s="5">
        <v>44264.0</v>
      </c>
      <c r="E933" s="4" t="s">
        <v>42</v>
      </c>
      <c r="F933" s="4" t="s">
        <v>59</v>
      </c>
      <c r="G933" s="4" t="s">
        <v>60</v>
      </c>
      <c r="H933" s="6" t="s">
        <v>28</v>
      </c>
      <c r="I933" s="7">
        <v>60.0</v>
      </c>
      <c r="J933" s="8">
        <v>500.0</v>
      </c>
      <c r="K933" s="9">
        <v>300000.0</v>
      </c>
      <c r="L933" s="9">
        <v>75000.0</v>
      </c>
      <c r="M933" s="10">
        <v>0.25</v>
      </c>
      <c r="N933" s="4" t="s">
        <v>30</v>
      </c>
      <c r="O933" s="4" t="s">
        <v>29</v>
      </c>
      <c r="P933" s="4" t="s">
        <v>24</v>
      </c>
    </row>
    <row r="934" ht="14.25" customHeight="1">
      <c r="B934" s="4" t="s">
        <v>32</v>
      </c>
      <c r="C934" s="4">
        <v>1197831.0</v>
      </c>
      <c r="D934" s="5">
        <v>44265.0</v>
      </c>
      <c r="E934" s="4" t="s">
        <v>42</v>
      </c>
      <c r="F934" s="4" t="s">
        <v>59</v>
      </c>
      <c r="G934" s="4" t="s">
        <v>60</v>
      </c>
      <c r="H934" s="6" t="s">
        <v>18</v>
      </c>
      <c r="I934" s="7">
        <v>20.0</v>
      </c>
      <c r="J934" s="8">
        <v>700.0</v>
      </c>
      <c r="K934" s="9">
        <v>140000.0</v>
      </c>
      <c r="L934" s="9">
        <v>49000.0</v>
      </c>
      <c r="M934" s="10">
        <v>0.35</v>
      </c>
      <c r="N934" s="4" t="s">
        <v>30</v>
      </c>
      <c r="O934" s="4" t="s">
        <v>29</v>
      </c>
      <c r="P934" s="4" t="s">
        <v>21</v>
      </c>
    </row>
    <row r="935" ht="14.25" customHeight="1">
      <c r="B935" s="4" t="s">
        <v>32</v>
      </c>
      <c r="C935" s="4">
        <v>1197831.0</v>
      </c>
      <c r="D935" s="5">
        <v>44266.0</v>
      </c>
      <c r="E935" s="4" t="s">
        <v>42</v>
      </c>
      <c r="F935" s="4" t="s">
        <v>59</v>
      </c>
      <c r="G935" s="4" t="s">
        <v>60</v>
      </c>
      <c r="H935" s="6" t="s">
        <v>22</v>
      </c>
      <c r="I935" s="7">
        <v>30.0</v>
      </c>
      <c r="J935" s="8">
        <v>700.0</v>
      </c>
      <c r="K935" s="9">
        <v>210000.0</v>
      </c>
      <c r="L935" s="9">
        <v>73500.0</v>
      </c>
      <c r="M935" s="10">
        <v>0.35</v>
      </c>
      <c r="N935" s="4" t="s">
        <v>30</v>
      </c>
      <c r="O935" s="4" t="s">
        <v>23</v>
      </c>
      <c r="P935" s="4" t="s">
        <v>24</v>
      </c>
    </row>
    <row r="936" ht="14.25" customHeight="1">
      <c r="B936" s="4" t="s">
        <v>32</v>
      </c>
      <c r="C936" s="4">
        <v>1197831.0</v>
      </c>
      <c r="D936" s="5">
        <v>44267.0</v>
      </c>
      <c r="E936" s="4" t="s">
        <v>42</v>
      </c>
      <c r="F936" s="4" t="s">
        <v>59</v>
      </c>
      <c r="G936" s="4" t="s">
        <v>60</v>
      </c>
      <c r="H936" s="6" t="s">
        <v>25</v>
      </c>
      <c r="I936" s="7">
        <v>30.0</v>
      </c>
      <c r="J936" s="8">
        <v>500.0</v>
      </c>
      <c r="K936" s="9">
        <v>150000.0</v>
      </c>
      <c r="L936" s="9">
        <v>52500.0</v>
      </c>
      <c r="M936" s="10">
        <v>0.35</v>
      </c>
      <c r="N936" s="4" t="s">
        <v>30</v>
      </c>
      <c r="O936" s="4" t="s">
        <v>29</v>
      </c>
      <c r="P936" s="4" t="s">
        <v>24</v>
      </c>
    </row>
    <row r="937" ht="14.25" customHeight="1">
      <c r="B937" s="4" t="s">
        <v>32</v>
      </c>
      <c r="C937" s="4">
        <v>1197831.0</v>
      </c>
      <c r="D937" s="5">
        <v>44268.0</v>
      </c>
      <c r="E937" s="4" t="s">
        <v>42</v>
      </c>
      <c r="F937" s="4" t="s">
        <v>59</v>
      </c>
      <c r="G937" s="4" t="s">
        <v>60</v>
      </c>
      <c r="H937" s="6" t="s">
        <v>26</v>
      </c>
      <c r="I937" s="7">
        <v>35.0</v>
      </c>
      <c r="J937" s="8">
        <v>500.0</v>
      </c>
      <c r="K937" s="9">
        <v>175000.0</v>
      </c>
      <c r="L937" s="9">
        <v>78750.0</v>
      </c>
      <c r="M937" s="10">
        <v>0.45</v>
      </c>
      <c r="N937" s="4" t="s">
        <v>30</v>
      </c>
      <c r="O937" s="4" t="s">
        <v>20</v>
      </c>
      <c r="P937" s="4" t="s">
        <v>21</v>
      </c>
    </row>
    <row r="938" ht="14.25" customHeight="1">
      <c r="B938" s="4" t="s">
        <v>32</v>
      </c>
      <c r="C938" s="4">
        <v>1197831.0</v>
      </c>
      <c r="D938" s="5">
        <v>44269.0</v>
      </c>
      <c r="E938" s="4" t="s">
        <v>33</v>
      </c>
      <c r="F938" s="4" t="s">
        <v>61</v>
      </c>
      <c r="G938" s="4" t="s">
        <v>62</v>
      </c>
      <c r="H938" s="6" t="s">
        <v>27</v>
      </c>
      <c r="I938" s="7">
        <v>40.0</v>
      </c>
      <c r="J938" s="8">
        <v>350.0</v>
      </c>
      <c r="K938" s="9">
        <v>140000.0</v>
      </c>
      <c r="L938" s="9">
        <v>42000.0</v>
      </c>
      <c r="M938" s="10">
        <v>0.3</v>
      </c>
      <c r="N938" s="4" t="s">
        <v>30</v>
      </c>
      <c r="O938" s="4" t="s">
        <v>23</v>
      </c>
      <c r="P938" s="4" t="s">
        <v>24</v>
      </c>
    </row>
    <row r="939" ht="14.25" customHeight="1">
      <c r="B939" s="4" t="s">
        <v>32</v>
      </c>
      <c r="C939" s="4">
        <v>1197831.0</v>
      </c>
      <c r="D939" s="5">
        <v>44270.0</v>
      </c>
      <c r="E939" s="4" t="s">
        <v>33</v>
      </c>
      <c r="F939" s="4" t="s">
        <v>61</v>
      </c>
      <c r="G939" s="4" t="s">
        <v>62</v>
      </c>
      <c r="H939" s="6" t="s">
        <v>28</v>
      </c>
      <c r="I939" s="7">
        <v>35.0</v>
      </c>
      <c r="J939" s="8">
        <v>500.0</v>
      </c>
      <c r="K939" s="9">
        <v>175000.0</v>
      </c>
      <c r="L939" s="9">
        <v>87500.0</v>
      </c>
      <c r="M939" s="10">
        <v>0.5</v>
      </c>
      <c r="N939" s="4" t="s">
        <v>30</v>
      </c>
      <c r="O939" s="4" t="s">
        <v>29</v>
      </c>
      <c r="P939" s="4" t="s">
        <v>21</v>
      </c>
    </row>
    <row r="940" ht="14.25" customHeight="1">
      <c r="B940" s="4" t="s">
        <v>32</v>
      </c>
      <c r="C940" s="4">
        <v>1197831.0</v>
      </c>
      <c r="D940" s="5">
        <v>44271.0</v>
      </c>
      <c r="E940" s="4" t="s">
        <v>33</v>
      </c>
      <c r="F940" s="4" t="s">
        <v>61</v>
      </c>
      <c r="G940" s="4" t="s">
        <v>62</v>
      </c>
      <c r="H940" s="6" t="s">
        <v>18</v>
      </c>
      <c r="I940" s="7">
        <v>25.0</v>
      </c>
      <c r="J940" s="8">
        <v>650.0</v>
      </c>
      <c r="K940" s="9">
        <v>162500.0</v>
      </c>
      <c r="L940" s="9">
        <v>56875.0</v>
      </c>
      <c r="M940" s="10">
        <v>0.35</v>
      </c>
      <c r="N940" s="4" t="s">
        <v>30</v>
      </c>
      <c r="O940" s="4" t="s">
        <v>20</v>
      </c>
      <c r="P940" s="4" t="s">
        <v>24</v>
      </c>
    </row>
    <row r="941" ht="14.25" customHeight="1">
      <c r="B941" s="4" t="s">
        <v>32</v>
      </c>
      <c r="C941" s="4">
        <v>1197831.0</v>
      </c>
      <c r="D941" s="5">
        <v>44272.0</v>
      </c>
      <c r="E941" s="4" t="s">
        <v>33</v>
      </c>
      <c r="F941" s="4" t="s">
        <v>61</v>
      </c>
      <c r="G941" s="4" t="s">
        <v>62</v>
      </c>
      <c r="H941" s="6" t="s">
        <v>22</v>
      </c>
      <c r="I941" s="7">
        <v>35.0</v>
      </c>
      <c r="J941" s="8">
        <v>625.0</v>
      </c>
      <c r="K941" s="9">
        <v>218750.0</v>
      </c>
      <c r="L941" s="9">
        <v>76562.5</v>
      </c>
      <c r="M941" s="10">
        <v>0.35</v>
      </c>
      <c r="N941" s="4" t="s">
        <v>30</v>
      </c>
      <c r="O941" s="4" t="s">
        <v>23</v>
      </c>
      <c r="P941" s="4" t="s">
        <v>24</v>
      </c>
    </row>
    <row r="942" ht="14.25" customHeight="1">
      <c r="B942" s="4" t="s">
        <v>32</v>
      </c>
      <c r="C942" s="4">
        <v>1197831.0</v>
      </c>
      <c r="D942" s="5">
        <v>44273.0</v>
      </c>
      <c r="E942" s="4" t="s">
        <v>33</v>
      </c>
      <c r="F942" s="4" t="s">
        <v>61</v>
      </c>
      <c r="G942" s="4" t="s">
        <v>62</v>
      </c>
      <c r="H942" s="6" t="s">
        <v>25</v>
      </c>
      <c r="I942" s="7">
        <v>35.0</v>
      </c>
      <c r="J942" s="8">
        <v>450.0</v>
      </c>
      <c r="K942" s="9">
        <v>157500.0</v>
      </c>
      <c r="L942" s="9">
        <v>55125.0</v>
      </c>
      <c r="M942" s="10">
        <v>0.35</v>
      </c>
      <c r="N942" s="4" t="s">
        <v>30</v>
      </c>
      <c r="O942" s="4" t="s">
        <v>29</v>
      </c>
      <c r="P942" s="4" t="s">
        <v>21</v>
      </c>
    </row>
    <row r="943" ht="14.25" customHeight="1">
      <c r="B943" s="4" t="s">
        <v>32</v>
      </c>
      <c r="C943" s="4">
        <v>1197831.0</v>
      </c>
      <c r="D943" s="5">
        <v>44274.0</v>
      </c>
      <c r="E943" s="4" t="s">
        <v>33</v>
      </c>
      <c r="F943" s="4" t="s">
        <v>61</v>
      </c>
      <c r="G943" s="4" t="s">
        <v>62</v>
      </c>
      <c r="H943" s="6" t="s">
        <v>26</v>
      </c>
      <c r="I943" s="7">
        <v>35.0</v>
      </c>
      <c r="J943" s="8">
        <v>400.0</v>
      </c>
      <c r="K943" s="9">
        <v>140000.0</v>
      </c>
      <c r="L943" s="9">
        <v>63000.0</v>
      </c>
      <c r="M943" s="10">
        <v>0.45</v>
      </c>
      <c r="N943" s="4" t="s">
        <v>30</v>
      </c>
      <c r="O943" s="4" t="s">
        <v>23</v>
      </c>
      <c r="P943" s="4" t="s">
        <v>21</v>
      </c>
    </row>
    <row r="944" ht="14.25" customHeight="1">
      <c r="B944" s="4" t="s">
        <v>32</v>
      </c>
      <c r="C944" s="4">
        <v>1197831.0</v>
      </c>
      <c r="D944" s="5">
        <v>44275.0</v>
      </c>
      <c r="E944" s="4" t="s">
        <v>33</v>
      </c>
      <c r="F944" s="4" t="s">
        <v>61</v>
      </c>
      <c r="G944" s="4" t="s">
        <v>62</v>
      </c>
      <c r="H944" s="6" t="s">
        <v>27</v>
      </c>
      <c r="I944" s="7">
        <v>40.0</v>
      </c>
      <c r="J944" s="8">
        <v>275.0</v>
      </c>
      <c r="K944" s="9">
        <v>110000.0</v>
      </c>
      <c r="L944" s="9">
        <v>33000.0</v>
      </c>
      <c r="M944" s="10">
        <v>0.3</v>
      </c>
      <c r="N944" s="4" t="s">
        <v>30</v>
      </c>
      <c r="O944" s="4" t="s">
        <v>29</v>
      </c>
      <c r="P944" s="4" t="s">
        <v>24</v>
      </c>
    </row>
    <row r="945" ht="14.25" customHeight="1">
      <c r="B945" s="4" t="s">
        <v>32</v>
      </c>
      <c r="C945" s="4">
        <v>1197831.0</v>
      </c>
      <c r="D945" s="5">
        <v>44276.0</v>
      </c>
      <c r="E945" s="4" t="s">
        <v>33</v>
      </c>
      <c r="F945" s="4" t="s">
        <v>61</v>
      </c>
      <c r="G945" s="4" t="s">
        <v>62</v>
      </c>
      <c r="H945" s="6" t="s">
        <v>28</v>
      </c>
      <c r="I945" s="7">
        <v>35.0</v>
      </c>
      <c r="J945" s="8">
        <v>475.0</v>
      </c>
      <c r="K945" s="9">
        <v>166250.0</v>
      </c>
      <c r="L945" s="9">
        <v>83125.0</v>
      </c>
      <c r="M945" s="10">
        <v>0.5</v>
      </c>
      <c r="N945" s="4" t="s">
        <v>30</v>
      </c>
      <c r="O945" s="4" t="s">
        <v>20</v>
      </c>
      <c r="P945" s="4" t="s">
        <v>21</v>
      </c>
    </row>
    <row r="946" ht="14.25" customHeight="1">
      <c r="B946" s="4" t="s">
        <v>32</v>
      </c>
      <c r="C946" s="4">
        <v>1197831.0</v>
      </c>
      <c r="D946" s="5">
        <v>44277.0</v>
      </c>
      <c r="E946" s="4" t="s">
        <v>33</v>
      </c>
      <c r="F946" s="4" t="s">
        <v>61</v>
      </c>
      <c r="G946" s="4" t="s">
        <v>62</v>
      </c>
      <c r="H946" s="6" t="s">
        <v>18</v>
      </c>
      <c r="I946" s="7">
        <v>30.0</v>
      </c>
      <c r="J946" s="8">
        <v>650.0</v>
      </c>
      <c r="K946" s="9">
        <v>195000.0</v>
      </c>
      <c r="L946" s="9">
        <v>78000.0</v>
      </c>
      <c r="M946" s="10">
        <v>0.39999999999999997</v>
      </c>
      <c r="N946" s="4" t="s">
        <v>30</v>
      </c>
      <c r="O946" s="4" t="s">
        <v>23</v>
      </c>
      <c r="P946" s="4" t="s">
        <v>21</v>
      </c>
    </row>
    <row r="947" ht="14.25" customHeight="1">
      <c r="B947" s="4" t="s">
        <v>32</v>
      </c>
      <c r="C947" s="4">
        <v>1197831.0</v>
      </c>
      <c r="D947" s="5">
        <v>44278.0</v>
      </c>
      <c r="E947" s="4" t="s">
        <v>33</v>
      </c>
      <c r="F947" s="4" t="s">
        <v>61</v>
      </c>
      <c r="G947" s="4" t="s">
        <v>62</v>
      </c>
      <c r="H947" s="6" t="s">
        <v>22</v>
      </c>
      <c r="I947" s="7">
        <v>40.0</v>
      </c>
      <c r="J947" s="8">
        <v>650.0</v>
      </c>
      <c r="K947" s="9">
        <v>260000.0</v>
      </c>
      <c r="L947" s="9">
        <v>103999.99999999999</v>
      </c>
      <c r="M947" s="10">
        <v>0.39999999999999997</v>
      </c>
      <c r="N947" s="4" t="s">
        <v>30</v>
      </c>
      <c r="O947" s="4" t="s">
        <v>20</v>
      </c>
      <c r="P947" s="4" t="s">
        <v>21</v>
      </c>
    </row>
    <row r="948" ht="14.25" customHeight="1">
      <c r="B948" s="4" t="s">
        <v>32</v>
      </c>
      <c r="C948" s="4">
        <v>1197831.0</v>
      </c>
      <c r="D948" s="5">
        <v>44279.0</v>
      </c>
      <c r="E948" s="4" t="s">
        <v>33</v>
      </c>
      <c r="F948" s="4" t="s">
        <v>61</v>
      </c>
      <c r="G948" s="4" t="s">
        <v>62</v>
      </c>
      <c r="H948" s="6" t="s">
        <v>25</v>
      </c>
      <c r="I948" s="7">
        <v>30.0</v>
      </c>
      <c r="J948" s="8">
        <v>475.0</v>
      </c>
      <c r="K948" s="9">
        <v>142500.0</v>
      </c>
      <c r="L948" s="9">
        <v>56999.99999999999</v>
      </c>
      <c r="M948" s="10">
        <v>0.39999999999999997</v>
      </c>
      <c r="N948" s="4" t="s">
        <v>30</v>
      </c>
      <c r="O948" s="4" t="s">
        <v>23</v>
      </c>
      <c r="P948" s="4" t="s">
        <v>21</v>
      </c>
    </row>
    <row r="949" ht="14.25" customHeight="1">
      <c r="B949" s="4" t="s">
        <v>32</v>
      </c>
      <c r="C949" s="4">
        <v>1197831.0</v>
      </c>
      <c r="D949" s="5">
        <v>44280.0</v>
      </c>
      <c r="E949" s="4" t="s">
        <v>33</v>
      </c>
      <c r="F949" s="4" t="s">
        <v>61</v>
      </c>
      <c r="G949" s="4" t="s">
        <v>62</v>
      </c>
      <c r="H949" s="6" t="s">
        <v>26</v>
      </c>
      <c r="I949" s="7">
        <v>35.0</v>
      </c>
      <c r="J949" s="8">
        <v>375.0</v>
      </c>
      <c r="K949" s="9">
        <v>131250.0</v>
      </c>
      <c r="L949" s="9">
        <v>65625.0</v>
      </c>
      <c r="M949" s="10">
        <v>0.5</v>
      </c>
      <c r="N949" s="4" t="s">
        <v>30</v>
      </c>
      <c r="O949" s="4" t="s">
        <v>20</v>
      </c>
      <c r="P949" s="4" t="s">
        <v>24</v>
      </c>
    </row>
    <row r="950" ht="14.25" customHeight="1">
      <c r="B950" s="4" t="s">
        <v>32</v>
      </c>
      <c r="C950" s="4">
        <v>1197831.0</v>
      </c>
      <c r="D950" s="5">
        <v>44281.0</v>
      </c>
      <c r="E950" s="4" t="s">
        <v>33</v>
      </c>
      <c r="F950" s="4" t="s">
        <v>61</v>
      </c>
      <c r="G950" s="4" t="s">
        <v>62</v>
      </c>
      <c r="H950" s="6" t="s">
        <v>27</v>
      </c>
      <c r="I950" s="7">
        <v>40.0</v>
      </c>
      <c r="J950" s="8">
        <v>275.0</v>
      </c>
      <c r="K950" s="9">
        <v>110000.0</v>
      </c>
      <c r="L950" s="9">
        <v>38500.0</v>
      </c>
      <c r="M950" s="10">
        <v>0.35</v>
      </c>
      <c r="N950" s="4" t="s">
        <v>30</v>
      </c>
      <c r="O950" s="4" t="s">
        <v>29</v>
      </c>
      <c r="P950" s="4" t="s">
        <v>21</v>
      </c>
    </row>
    <row r="951" ht="14.25" customHeight="1">
      <c r="B951" s="4" t="s">
        <v>32</v>
      </c>
      <c r="C951" s="4">
        <v>1197831.0</v>
      </c>
      <c r="D951" s="5">
        <v>44282.0</v>
      </c>
      <c r="E951" s="4" t="s">
        <v>33</v>
      </c>
      <c r="F951" s="4" t="s">
        <v>61</v>
      </c>
      <c r="G951" s="4" t="s">
        <v>62</v>
      </c>
      <c r="H951" s="6" t="s">
        <v>28</v>
      </c>
      <c r="I951" s="7">
        <v>35.0</v>
      </c>
      <c r="J951" s="8">
        <v>425.0</v>
      </c>
      <c r="K951" s="9">
        <v>148750.0</v>
      </c>
      <c r="L951" s="9">
        <v>81812.5</v>
      </c>
      <c r="M951" s="10">
        <v>0.55</v>
      </c>
      <c r="N951" s="4" t="s">
        <v>30</v>
      </c>
      <c r="O951" s="4" t="s">
        <v>20</v>
      </c>
      <c r="P951" s="4" t="s">
        <v>24</v>
      </c>
    </row>
    <row r="952" ht="14.25" customHeight="1">
      <c r="B952" s="4" t="s">
        <v>32</v>
      </c>
      <c r="C952" s="4">
        <v>1197831.0</v>
      </c>
      <c r="D952" s="5">
        <v>44283.0</v>
      </c>
      <c r="E952" s="4" t="s">
        <v>33</v>
      </c>
      <c r="F952" s="4" t="s">
        <v>61</v>
      </c>
      <c r="G952" s="4" t="s">
        <v>62</v>
      </c>
      <c r="H952" s="6" t="s">
        <v>18</v>
      </c>
      <c r="I952" s="7">
        <v>20.0</v>
      </c>
      <c r="J952" s="8">
        <v>675.0</v>
      </c>
      <c r="K952" s="9">
        <v>135000.0</v>
      </c>
      <c r="L952" s="9">
        <v>53999.99999999999</v>
      </c>
      <c r="M952" s="10">
        <v>0.39999999999999997</v>
      </c>
      <c r="N952" s="4" t="s">
        <v>30</v>
      </c>
      <c r="O952" s="4" t="s">
        <v>23</v>
      </c>
      <c r="P952" s="4" t="s">
        <v>21</v>
      </c>
    </row>
    <row r="953" ht="14.25" customHeight="1">
      <c r="B953" s="4" t="s">
        <v>32</v>
      </c>
      <c r="C953" s="4">
        <v>1197831.0</v>
      </c>
      <c r="D953" s="5">
        <v>44284.0</v>
      </c>
      <c r="E953" s="4" t="s">
        <v>33</v>
      </c>
      <c r="F953" s="4" t="s">
        <v>61</v>
      </c>
      <c r="G953" s="4" t="s">
        <v>62</v>
      </c>
      <c r="H953" s="6" t="s">
        <v>22</v>
      </c>
      <c r="I953" s="7">
        <v>25.000000000000007</v>
      </c>
      <c r="J953" s="8">
        <v>675.0</v>
      </c>
      <c r="K953" s="9">
        <v>168750.00000000006</v>
      </c>
      <c r="L953" s="9">
        <v>67500.00000000001</v>
      </c>
      <c r="M953" s="10">
        <v>0.39999999999999997</v>
      </c>
      <c r="N953" s="4" t="s">
        <v>30</v>
      </c>
      <c r="O953" s="4" t="s">
        <v>23</v>
      </c>
      <c r="P953" s="4" t="s">
        <v>21</v>
      </c>
    </row>
    <row r="954" ht="14.25" customHeight="1">
      <c r="B954" s="4" t="s">
        <v>32</v>
      </c>
      <c r="C954" s="4">
        <v>1197831.0</v>
      </c>
      <c r="D954" s="5">
        <v>44285.0</v>
      </c>
      <c r="E954" s="4" t="s">
        <v>33</v>
      </c>
      <c r="F954" s="4" t="s">
        <v>61</v>
      </c>
      <c r="G954" s="4" t="s">
        <v>62</v>
      </c>
      <c r="H954" s="6" t="s">
        <v>25</v>
      </c>
      <c r="I954" s="7">
        <v>19.999999999999996</v>
      </c>
      <c r="J954" s="8">
        <v>500.0</v>
      </c>
      <c r="K954" s="9">
        <v>99999.99999999999</v>
      </c>
      <c r="L954" s="9">
        <v>39999.99999999999</v>
      </c>
      <c r="M954" s="10">
        <v>0.39999999999999997</v>
      </c>
      <c r="N954" s="4" t="s">
        <v>30</v>
      </c>
      <c r="O954" s="4" t="s">
        <v>23</v>
      </c>
      <c r="P954" s="4" t="s">
        <v>24</v>
      </c>
    </row>
    <row r="955" ht="14.25" customHeight="1">
      <c r="B955" s="4" t="s">
        <v>32</v>
      </c>
      <c r="C955" s="4">
        <v>1197831.0</v>
      </c>
      <c r="D955" s="5">
        <v>44286.0</v>
      </c>
      <c r="E955" s="4" t="s">
        <v>33</v>
      </c>
      <c r="F955" s="4" t="s">
        <v>61</v>
      </c>
      <c r="G955" s="4" t="s">
        <v>62</v>
      </c>
      <c r="H955" s="6" t="s">
        <v>26</v>
      </c>
      <c r="I955" s="7">
        <v>25.000000000000007</v>
      </c>
      <c r="J955" s="8">
        <v>400.0</v>
      </c>
      <c r="K955" s="9">
        <v>100000.00000000003</v>
      </c>
      <c r="L955" s="9">
        <v>50000.000000000015</v>
      </c>
      <c r="M955" s="10">
        <v>0.5</v>
      </c>
      <c r="N955" s="4" t="s">
        <v>30</v>
      </c>
      <c r="O955" s="4" t="s">
        <v>29</v>
      </c>
      <c r="P955" s="4" t="s">
        <v>21</v>
      </c>
    </row>
    <row r="956" ht="14.25" customHeight="1">
      <c r="B956" s="4" t="s">
        <v>32</v>
      </c>
      <c r="C956" s="4">
        <v>1197831.0</v>
      </c>
      <c r="D956" s="5">
        <v>44287.0</v>
      </c>
      <c r="E956" s="4" t="s">
        <v>33</v>
      </c>
      <c r="F956" s="4" t="s">
        <v>61</v>
      </c>
      <c r="G956" s="4" t="s">
        <v>62</v>
      </c>
      <c r="H956" s="6" t="s">
        <v>27</v>
      </c>
      <c r="I956" s="7">
        <v>30.0</v>
      </c>
      <c r="J956" s="8">
        <v>300.0</v>
      </c>
      <c r="K956" s="9">
        <v>90000.0</v>
      </c>
      <c r="L956" s="9">
        <v>31499.999999999996</v>
      </c>
      <c r="M956" s="10">
        <v>0.35</v>
      </c>
      <c r="N956" s="4" t="s">
        <v>30</v>
      </c>
      <c r="O956" s="4" t="s">
        <v>23</v>
      </c>
      <c r="P956" s="4" t="s">
        <v>21</v>
      </c>
    </row>
    <row r="957" ht="14.25" customHeight="1">
      <c r="B957" s="4" t="s">
        <v>32</v>
      </c>
      <c r="C957" s="4">
        <v>1197831.0</v>
      </c>
      <c r="D957" s="5">
        <v>44288.0</v>
      </c>
      <c r="E957" s="4" t="s">
        <v>33</v>
      </c>
      <c r="F957" s="4" t="s">
        <v>61</v>
      </c>
      <c r="G957" s="4" t="s">
        <v>62</v>
      </c>
      <c r="H957" s="6" t="s">
        <v>28</v>
      </c>
      <c r="I957" s="7">
        <v>25.000000000000007</v>
      </c>
      <c r="J957" s="8">
        <v>575.0</v>
      </c>
      <c r="K957" s="9">
        <v>143750.00000000003</v>
      </c>
      <c r="L957" s="9">
        <v>79062.50000000003</v>
      </c>
      <c r="M957" s="10">
        <v>0.55</v>
      </c>
      <c r="N957" s="4" t="s">
        <v>30</v>
      </c>
      <c r="O957" s="4" t="s">
        <v>29</v>
      </c>
      <c r="P957" s="4" t="s">
        <v>24</v>
      </c>
    </row>
    <row r="958" ht="14.25" customHeight="1">
      <c r="B958" s="4" t="s">
        <v>32</v>
      </c>
      <c r="C958" s="4">
        <v>1197831.0</v>
      </c>
      <c r="D958" s="5">
        <v>44289.0</v>
      </c>
      <c r="E958" s="4" t="s">
        <v>33</v>
      </c>
      <c r="F958" s="4" t="s">
        <v>61</v>
      </c>
      <c r="G958" s="4" t="s">
        <v>62</v>
      </c>
      <c r="H958" s="6" t="s">
        <v>18</v>
      </c>
      <c r="I958" s="7">
        <v>14.999999999999996</v>
      </c>
      <c r="J958" s="8">
        <v>725.0</v>
      </c>
      <c r="K958" s="9">
        <v>108749.99999999997</v>
      </c>
      <c r="L958" s="9">
        <v>43499.999999999985</v>
      </c>
      <c r="M958" s="10">
        <v>0.39999999999999997</v>
      </c>
      <c r="N958" s="4" t="s">
        <v>30</v>
      </c>
      <c r="O958" s="4" t="s">
        <v>20</v>
      </c>
      <c r="P958" s="4" t="s">
        <v>21</v>
      </c>
    </row>
    <row r="959" ht="14.25" customHeight="1">
      <c r="B959" s="4" t="s">
        <v>32</v>
      </c>
      <c r="C959" s="4">
        <v>1197831.0</v>
      </c>
      <c r="D959" s="5">
        <v>44290.0</v>
      </c>
      <c r="E959" s="4" t="s">
        <v>33</v>
      </c>
      <c r="F959" s="4" t="s">
        <v>61</v>
      </c>
      <c r="G959" s="4" t="s">
        <v>62</v>
      </c>
      <c r="H959" s="6" t="s">
        <v>22</v>
      </c>
      <c r="I959" s="7">
        <v>25.000000000000007</v>
      </c>
      <c r="J959" s="8">
        <v>750.0</v>
      </c>
      <c r="K959" s="9">
        <v>187500.00000000006</v>
      </c>
      <c r="L959" s="9">
        <v>75000.00000000001</v>
      </c>
      <c r="M959" s="10">
        <v>0.39999999999999997</v>
      </c>
      <c r="N959" s="4" t="s">
        <v>30</v>
      </c>
      <c r="O959" s="4" t="s">
        <v>29</v>
      </c>
      <c r="P959" s="4" t="s">
        <v>24</v>
      </c>
    </row>
    <row r="960" ht="14.25" customHeight="1">
      <c r="B960" s="4" t="s">
        <v>32</v>
      </c>
      <c r="C960" s="4">
        <v>1197831.0</v>
      </c>
      <c r="D960" s="5">
        <v>44291.0</v>
      </c>
      <c r="E960" s="4" t="s">
        <v>33</v>
      </c>
      <c r="F960" s="4" t="s">
        <v>61</v>
      </c>
      <c r="G960" s="4" t="s">
        <v>62</v>
      </c>
      <c r="H960" s="6" t="s">
        <v>25</v>
      </c>
      <c r="I960" s="7">
        <v>19.999999999999996</v>
      </c>
      <c r="J960" s="8">
        <v>600.0</v>
      </c>
      <c r="K960" s="9">
        <v>119999.99999999999</v>
      </c>
      <c r="L960" s="9">
        <v>47999.99999999999</v>
      </c>
      <c r="M960" s="10">
        <v>0.39999999999999997</v>
      </c>
      <c r="N960" s="4" t="s">
        <v>30</v>
      </c>
      <c r="O960" s="4" t="s">
        <v>20</v>
      </c>
      <c r="P960" s="4" t="s">
        <v>21</v>
      </c>
    </row>
    <row r="961" ht="14.25" customHeight="1">
      <c r="B961" s="4" t="s">
        <v>32</v>
      </c>
      <c r="C961" s="4">
        <v>1197831.0</v>
      </c>
      <c r="D961" s="5">
        <v>44292.0</v>
      </c>
      <c r="E961" s="4" t="s">
        <v>33</v>
      </c>
      <c r="F961" s="4" t="s">
        <v>61</v>
      </c>
      <c r="G961" s="4" t="s">
        <v>62</v>
      </c>
      <c r="H961" s="6" t="s">
        <v>26</v>
      </c>
      <c r="I961" s="7">
        <v>30.000000000000004</v>
      </c>
      <c r="J961" s="8">
        <v>525.0</v>
      </c>
      <c r="K961" s="9">
        <v>157500.00000000003</v>
      </c>
      <c r="L961" s="9">
        <v>78750.00000000001</v>
      </c>
      <c r="M961" s="10">
        <v>0.5</v>
      </c>
      <c r="N961" s="4" t="s">
        <v>30</v>
      </c>
      <c r="O961" s="4" t="s">
        <v>20</v>
      </c>
      <c r="P961" s="4" t="s">
        <v>21</v>
      </c>
    </row>
    <row r="962" ht="14.25" customHeight="1">
      <c r="B962" s="4" t="s">
        <v>32</v>
      </c>
      <c r="C962" s="4">
        <v>1197831.0</v>
      </c>
      <c r="D962" s="5">
        <v>44293.0</v>
      </c>
      <c r="E962" s="4" t="s">
        <v>33</v>
      </c>
      <c r="F962" s="4" t="s">
        <v>61</v>
      </c>
      <c r="G962" s="4" t="s">
        <v>62</v>
      </c>
      <c r="H962" s="6" t="s">
        <v>27</v>
      </c>
      <c r="I962" s="7">
        <v>45.0</v>
      </c>
      <c r="J962" s="8">
        <v>425.0</v>
      </c>
      <c r="K962" s="9">
        <v>191250.0</v>
      </c>
      <c r="L962" s="9">
        <v>66937.5</v>
      </c>
      <c r="M962" s="10">
        <v>0.35</v>
      </c>
      <c r="N962" s="4" t="s">
        <v>30</v>
      </c>
      <c r="O962" s="4" t="s">
        <v>23</v>
      </c>
      <c r="P962" s="4" t="s">
        <v>21</v>
      </c>
    </row>
    <row r="963" ht="14.25" customHeight="1">
      <c r="B963" s="4" t="s">
        <v>32</v>
      </c>
      <c r="C963" s="4">
        <v>1197831.0</v>
      </c>
      <c r="D963" s="5">
        <v>44294.0</v>
      </c>
      <c r="E963" s="4" t="s">
        <v>33</v>
      </c>
      <c r="F963" s="4" t="s">
        <v>61</v>
      </c>
      <c r="G963" s="4" t="s">
        <v>62</v>
      </c>
      <c r="H963" s="6" t="s">
        <v>28</v>
      </c>
      <c r="I963" s="7">
        <v>40.0</v>
      </c>
      <c r="J963" s="8">
        <v>775.0</v>
      </c>
      <c r="K963" s="9">
        <v>310000.0</v>
      </c>
      <c r="L963" s="9">
        <v>170500.0</v>
      </c>
      <c r="M963" s="10">
        <v>0.55</v>
      </c>
      <c r="N963" s="4" t="s">
        <v>30</v>
      </c>
      <c r="O963" s="4" t="s">
        <v>23</v>
      </c>
      <c r="P963" s="4" t="s">
        <v>21</v>
      </c>
    </row>
    <row r="964" ht="14.25" customHeight="1">
      <c r="B964" s="4" t="s">
        <v>32</v>
      </c>
      <c r="C964" s="4">
        <v>1197831.0</v>
      </c>
      <c r="D964" s="5">
        <v>44295.0</v>
      </c>
      <c r="E964" s="4" t="s">
        <v>33</v>
      </c>
      <c r="F964" s="4" t="s">
        <v>61</v>
      </c>
      <c r="G964" s="4" t="s">
        <v>62</v>
      </c>
      <c r="H964" s="6" t="s">
        <v>18</v>
      </c>
      <c r="I964" s="7">
        <v>40.0</v>
      </c>
      <c r="J964" s="8">
        <v>775.0</v>
      </c>
      <c r="K964" s="9">
        <v>310000.0</v>
      </c>
      <c r="L964" s="9">
        <v>123999.99999999999</v>
      </c>
      <c r="M964" s="10">
        <v>0.39999999999999997</v>
      </c>
      <c r="N964" s="4" t="s">
        <v>30</v>
      </c>
      <c r="O964" s="4" t="s">
        <v>29</v>
      </c>
      <c r="P964" s="4" t="s">
        <v>24</v>
      </c>
    </row>
    <row r="965" ht="14.25" customHeight="1">
      <c r="B965" s="4" t="s">
        <v>32</v>
      </c>
      <c r="C965" s="4">
        <v>1197831.0</v>
      </c>
      <c r="D965" s="5">
        <v>44296.0</v>
      </c>
      <c r="E965" s="4" t="s">
        <v>33</v>
      </c>
      <c r="F965" s="4" t="s">
        <v>61</v>
      </c>
      <c r="G965" s="4" t="s">
        <v>62</v>
      </c>
      <c r="H965" s="6" t="s">
        <v>22</v>
      </c>
      <c r="I965" s="7">
        <v>45.0</v>
      </c>
      <c r="J965" s="8">
        <v>775.0</v>
      </c>
      <c r="K965" s="9">
        <v>348750.0</v>
      </c>
      <c r="L965" s="9">
        <v>139500.0</v>
      </c>
      <c r="M965" s="10">
        <v>0.39999999999999997</v>
      </c>
      <c r="N965" s="4" t="s">
        <v>30</v>
      </c>
      <c r="O965" s="4" t="s">
        <v>23</v>
      </c>
      <c r="P965" s="4" t="s">
        <v>21</v>
      </c>
    </row>
    <row r="966" ht="14.25" customHeight="1">
      <c r="B966" s="4" t="s">
        <v>32</v>
      </c>
      <c r="C966" s="4">
        <v>1197831.0</v>
      </c>
      <c r="D966" s="5">
        <v>44297.0</v>
      </c>
      <c r="E966" s="4" t="s">
        <v>33</v>
      </c>
      <c r="F966" s="4" t="s">
        <v>61</v>
      </c>
      <c r="G966" s="4" t="s">
        <v>62</v>
      </c>
      <c r="H966" s="6" t="s">
        <v>25</v>
      </c>
      <c r="I966" s="7">
        <v>40.0</v>
      </c>
      <c r="J966" s="8">
        <v>650.0</v>
      </c>
      <c r="K966" s="9">
        <v>260000.0</v>
      </c>
      <c r="L966" s="9">
        <v>103999.99999999999</v>
      </c>
      <c r="M966" s="10">
        <v>0.39999999999999997</v>
      </c>
      <c r="N966" s="4" t="s">
        <v>30</v>
      </c>
      <c r="O966" s="4" t="s">
        <v>20</v>
      </c>
      <c r="P966" s="4" t="s">
        <v>24</v>
      </c>
    </row>
    <row r="967" ht="14.25" customHeight="1">
      <c r="B967" s="4" t="s">
        <v>32</v>
      </c>
      <c r="C967" s="4">
        <v>1197831.0</v>
      </c>
      <c r="D967" s="5">
        <v>44298.0</v>
      </c>
      <c r="E967" s="4" t="s">
        <v>33</v>
      </c>
      <c r="F967" s="4" t="s">
        <v>61</v>
      </c>
      <c r="G967" s="4" t="s">
        <v>62</v>
      </c>
      <c r="H967" s="6" t="s">
        <v>26</v>
      </c>
      <c r="I967" s="7">
        <v>40.0</v>
      </c>
      <c r="J967" s="8">
        <v>600.0</v>
      </c>
      <c r="K967" s="9">
        <v>240000.0</v>
      </c>
      <c r="L967" s="9">
        <v>120000.0</v>
      </c>
      <c r="M967" s="10">
        <v>0.5</v>
      </c>
      <c r="N967" s="4" t="s">
        <v>30</v>
      </c>
      <c r="O967" s="4" t="s">
        <v>29</v>
      </c>
      <c r="P967" s="4" t="s">
        <v>21</v>
      </c>
    </row>
    <row r="968" ht="14.25" customHeight="1">
      <c r="B968" s="4" t="s">
        <v>32</v>
      </c>
      <c r="C968" s="4">
        <v>1197831.0</v>
      </c>
      <c r="D968" s="5">
        <v>44299.0</v>
      </c>
      <c r="E968" s="4" t="s">
        <v>33</v>
      </c>
      <c r="F968" s="4" t="s">
        <v>61</v>
      </c>
      <c r="G968" s="4" t="s">
        <v>62</v>
      </c>
      <c r="H968" s="6" t="s">
        <v>27</v>
      </c>
      <c r="I968" s="7">
        <v>45.0</v>
      </c>
      <c r="J968" s="8">
        <v>500.0</v>
      </c>
      <c r="K968" s="9">
        <v>225000.0</v>
      </c>
      <c r="L968" s="9">
        <v>78750.0</v>
      </c>
      <c r="M968" s="10">
        <v>0.35</v>
      </c>
      <c r="N968" s="4" t="s">
        <v>30</v>
      </c>
      <c r="O968" s="4" t="s">
        <v>20</v>
      </c>
      <c r="P968" s="4" t="s">
        <v>24</v>
      </c>
    </row>
    <row r="969" ht="14.25" customHeight="1">
      <c r="B969" s="4" t="s">
        <v>32</v>
      </c>
      <c r="C969" s="4">
        <v>1197831.0</v>
      </c>
      <c r="D969" s="5">
        <v>44300.0</v>
      </c>
      <c r="E969" s="4" t="s">
        <v>33</v>
      </c>
      <c r="F969" s="4" t="s">
        <v>61</v>
      </c>
      <c r="G969" s="4" t="s">
        <v>62</v>
      </c>
      <c r="H969" s="6" t="s">
        <v>28</v>
      </c>
      <c r="I969" s="7">
        <v>50.0</v>
      </c>
      <c r="J969" s="8">
        <v>875.0</v>
      </c>
      <c r="K969" s="9">
        <v>437500.0</v>
      </c>
      <c r="L969" s="9">
        <v>240625.00000000003</v>
      </c>
      <c r="M969" s="10">
        <v>0.55</v>
      </c>
      <c r="N969" s="4" t="s">
        <v>30</v>
      </c>
      <c r="O969" s="4" t="s">
        <v>29</v>
      </c>
      <c r="P969" s="4" t="s">
        <v>24</v>
      </c>
    </row>
    <row r="970" ht="14.25" customHeight="1">
      <c r="B970" s="4" t="s">
        <v>32</v>
      </c>
      <c r="C970" s="4">
        <v>1197831.0</v>
      </c>
      <c r="D970" s="5">
        <v>44301.0</v>
      </c>
      <c r="E970" s="4" t="s">
        <v>33</v>
      </c>
      <c r="F970" s="4" t="s">
        <v>61</v>
      </c>
      <c r="G970" s="4" t="s">
        <v>62</v>
      </c>
      <c r="H970" s="6" t="s">
        <v>18</v>
      </c>
      <c r="I970" s="7">
        <v>40.0</v>
      </c>
      <c r="J970" s="8">
        <v>825.0</v>
      </c>
      <c r="K970" s="9">
        <v>330000.0</v>
      </c>
      <c r="L970" s="9">
        <v>148499.99999999997</v>
      </c>
      <c r="M970" s="10">
        <v>0.44999999999999996</v>
      </c>
      <c r="N970" s="4" t="s">
        <v>30</v>
      </c>
      <c r="O970" s="4" t="s">
        <v>20</v>
      </c>
      <c r="P970" s="4" t="s">
        <v>24</v>
      </c>
    </row>
    <row r="971" ht="14.25" customHeight="1">
      <c r="B971" s="4" t="s">
        <v>32</v>
      </c>
      <c r="C971" s="4">
        <v>1197831.0</v>
      </c>
      <c r="D971" s="5">
        <v>44302.0</v>
      </c>
      <c r="E971" s="4" t="s">
        <v>33</v>
      </c>
      <c r="F971" s="4" t="s">
        <v>61</v>
      </c>
      <c r="G971" s="4" t="s">
        <v>62</v>
      </c>
      <c r="H971" s="6" t="s">
        <v>22</v>
      </c>
      <c r="I971" s="7">
        <v>45.0</v>
      </c>
      <c r="J971" s="8">
        <v>825.0</v>
      </c>
      <c r="K971" s="9">
        <v>371250.0</v>
      </c>
      <c r="L971" s="9">
        <v>167062.49999999997</v>
      </c>
      <c r="M971" s="10">
        <v>0.44999999999999996</v>
      </c>
      <c r="N971" s="4" t="s">
        <v>30</v>
      </c>
      <c r="O971" s="4" t="s">
        <v>23</v>
      </c>
      <c r="P971" s="4" t="s">
        <v>24</v>
      </c>
    </row>
    <row r="972" ht="14.25" customHeight="1">
      <c r="B972" s="4" t="s">
        <v>32</v>
      </c>
      <c r="C972" s="4">
        <v>1197831.0</v>
      </c>
      <c r="D972" s="5">
        <v>44303.0</v>
      </c>
      <c r="E972" s="4" t="s">
        <v>33</v>
      </c>
      <c r="F972" s="4" t="s">
        <v>61</v>
      </c>
      <c r="G972" s="4" t="s">
        <v>62</v>
      </c>
      <c r="H972" s="6" t="s">
        <v>25</v>
      </c>
      <c r="I972" s="7">
        <v>40.0</v>
      </c>
      <c r="J972" s="8">
        <v>975.0</v>
      </c>
      <c r="K972" s="9">
        <v>390000.0</v>
      </c>
      <c r="L972" s="9">
        <v>175499.99999999997</v>
      </c>
      <c r="M972" s="10">
        <v>0.44999999999999996</v>
      </c>
      <c r="N972" s="4" t="s">
        <v>30</v>
      </c>
      <c r="O972" s="4" t="s">
        <v>23</v>
      </c>
      <c r="P972" s="4" t="s">
        <v>21</v>
      </c>
    </row>
    <row r="973" ht="14.25" customHeight="1">
      <c r="B973" s="4" t="s">
        <v>32</v>
      </c>
      <c r="C973" s="4">
        <v>1197831.0</v>
      </c>
      <c r="D973" s="5">
        <v>44304.0</v>
      </c>
      <c r="E973" s="4" t="s">
        <v>33</v>
      </c>
      <c r="F973" s="4" t="s">
        <v>61</v>
      </c>
      <c r="G973" s="4" t="s">
        <v>62</v>
      </c>
      <c r="H973" s="6" t="s">
        <v>26</v>
      </c>
      <c r="I973" s="7">
        <v>40.0</v>
      </c>
      <c r="J973" s="8">
        <v>575.0</v>
      </c>
      <c r="K973" s="9">
        <v>230000.0</v>
      </c>
      <c r="L973" s="9">
        <v>126500.00000000001</v>
      </c>
      <c r="M973" s="10">
        <v>0.55</v>
      </c>
      <c r="N973" s="4" t="s">
        <v>30</v>
      </c>
      <c r="O973" s="4" t="s">
        <v>29</v>
      </c>
      <c r="P973" s="4" t="s">
        <v>21</v>
      </c>
    </row>
    <row r="974" ht="14.25" customHeight="1">
      <c r="B974" s="4" t="s">
        <v>32</v>
      </c>
      <c r="C974" s="4">
        <v>1197831.0</v>
      </c>
      <c r="D974" s="5">
        <v>44305.0</v>
      </c>
      <c r="E974" s="4" t="s">
        <v>33</v>
      </c>
      <c r="F974" s="4" t="s">
        <v>61</v>
      </c>
      <c r="G974" s="4" t="s">
        <v>62</v>
      </c>
      <c r="H974" s="6" t="s">
        <v>27</v>
      </c>
      <c r="I974" s="7">
        <v>45.0</v>
      </c>
      <c r="J974" s="8">
        <v>550.0</v>
      </c>
      <c r="K974" s="9">
        <v>247500.0</v>
      </c>
      <c r="L974" s="9">
        <v>98999.99999999999</v>
      </c>
      <c r="M974" s="10">
        <v>0.39999999999999997</v>
      </c>
      <c r="N974" s="4" t="s">
        <v>30</v>
      </c>
      <c r="O974" s="4" t="s">
        <v>20</v>
      </c>
      <c r="P974" s="4" t="s">
        <v>24</v>
      </c>
    </row>
    <row r="975" ht="14.25" customHeight="1">
      <c r="B975" s="4" t="s">
        <v>32</v>
      </c>
      <c r="C975" s="4">
        <v>1197831.0</v>
      </c>
      <c r="D975" s="5">
        <v>44306.0</v>
      </c>
      <c r="E975" s="4" t="s">
        <v>33</v>
      </c>
      <c r="F975" s="4" t="s">
        <v>61</v>
      </c>
      <c r="G975" s="4" t="s">
        <v>62</v>
      </c>
      <c r="H975" s="6" t="s">
        <v>28</v>
      </c>
      <c r="I975" s="7">
        <v>54.99999999999999</v>
      </c>
      <c r="J975" s="8">
        <v>825.0</v>
      </c>
      <c r="K975" s="9">
        <v>453749.99999999994</v>
      </c>
      <c r="L975" s="9">
        <v>272250.0</v>
      </c>
      <c r="M975" s="10">
        <v>0.6000000000000001</v>
      </c>
      <c r="N975" s="4" t="s">
        <v>30</v>
      </c>
      <c r="O975" s="4" t="s">
        <v>20</v>
      </c>
      <c r="P975" s="4" t="s">
        <v>21</v>
      </c>
    </row>
    <row r="976" ht="14.25" customHeight="1">
      <c r="B976" s="4" t="s">
        <v>32</v>
      </c>
      <c r="C976" s="4">
        <v>1197831.0</v>
      </c>
      <c r="D976" s="5">
        <v>44307.0</v>
      </c>
      <c r="E976" s="4" t="s">
        <v>33</v>
      </c>
      <c r="F976" s="4" t="s">
        <v>61</v>
      </c>
      <c r="G976" s="4" t="s">
        <v>62</v>
      </c>
      <c r="H976" s="6" t="s">
        <v>18</v>
      </c>
      <c r="I976" s="7">
        <v>45.0</v>
      </c>
      <c r="J976" s="8">
        <v>775.0</v>
      </c>
      <c r="K976" s="9">
        <v>348750.0</v>
      </c>
      <c r="L976" s="9">
        <v>156937.49999999997</v>
      </c>
      <c r="M976" s="10">
        <v>0.44999999999999996</v>
      </c>
      <c r="N976" s="4" t="s">
        <v>30</v>
      </c>
      <c r="O976" s="4" t="s">
        <v>20</v>
      </c>
      <c r="P976" s="4" t="s">
        <v>21</v>
      </c>
    </row>
    <row r="977" ht="14.25" customHeight="1">
      <c r="B977" s="4" t="s">
        <v>32</v>
      </c>
      <c r="C977" s="4">
        <v>1197831.0</v>
      </c>
      <c r="D977" s="5">
        <v>44308.0</v>
      </c>
      <c r="E977" s="4" t="s">
        <v>33</v>
      </c>
      <c r="F977" s="4" t="s">
        <v>61</v>
      </c>
      <c r="G977" s="4" t="s">
        <v>62</v>
      </c>
      <c r="H977" s="6" t="s">
        <v>22</v>
      </c>
      <c r="I977" s="7">
        <v>55.00000000000001</v>
      </c>
      <c r="J977" s="8">
        <v>775.0</v>
      </c>
      <c r="K977" s="9">
        <v>426250.00000000006</v>
      </c>
      <c r="L977" s="9">
        <v>191812.5</v>
      </c>
      <c r="M977" s="10">
        <v>0.44999999999999996</v>
      </c>
      <c r="N977" s="4" t="s">
        <v>30</v>
      </c>
      <c r="O977" s="4" t="s">
        <v>23</v>
      </c>
      <c r="P977" s="4" t="s">
        <v>21</v>
      </c>
    </row>
    <row r="978" ht="14.25" customHeight="1">
      <c r="B978" s="4" t="s">
        <v>32</v>
      </c>
      <c r="C978" s="4">
        <v>1197831.0</v>
      </c>
      <c r="D978" s="5">
        <v>44309.0</v>
      </c>
      <c r="E978" s="4" t="s">
        <v>33</v>
      </c>
      <c r="F978" s="4" t="s">
        <v>61</v>
      </c>
      <c r="G978" s="4" t="s">
        <v>62</v>
      </c>
      <c r="H978" s="6" t="s">
        <v>25</v>
      </c>
      <c r="I978" s="7">
        <v>50.0</v>
      </c>
      <c r="J978" s="8">
        <v>950.0</v>
      </c>
      <c r="K978" s="9">
        <v>475000.0</v>
      </c>
      <c r="L978" s="9">
        <v>213749.99999999997</v>
      </c>
      <c r="M978" s="10">
        <v>0.44999999999999996</v>
      </c>
      <c r="N978" s="4" t="s">
        <v>30</v>
      </c>
      <c r="O978" s="4" t="s">
        <v>23</v>
      </c>
      <c r="P978" s="4" t="s">
        <v>21</v>
      </c>
    </row>
    <row r="979" ht="14.25" customHeight="1">
      <c r="B979" s="4" t="s">
        <v>32</v>
      </c>
      <c r="C979" s="4">
        <v>1197831.0</v>
      </c>
      <c r="D979" s="5">
        <v>44310.0</v>
      </c>
      <c r="E979" s="4" t="s">
        <v>33</v>
      </c>
      <c r="F979" s="4" t="s">
        <v>61</v>
      </c>
      <c r="G979" s="4" t="s">
        <v>62</v>
      </c>
      <c r="H979" s="6" t="s">
        <v>26</v>
      </c>
      <c r="I979" s="7">
        <v>45.0</v>
      </c>
      <c r="J979" s="8">
        <v>475.0</v>
      </c>
      <c r="K979" s="9">
        <v>213750.0</v>
      </c>
      <c r="L979" s="9">
        <v>117562.50000000001</v>
      </c>
      <c r="M979" s="10">
        <v>0.55</v>
      </c>
      <c r="N979" s="4" t="s">
        <v>30</v>
      </c>
      <c r="O979" s="4" t="s">
        <v>29</v>
      </c>
      <c r="P979" s="4" t="s">
        <v>24</v>
      </c>
    </row>
    <row r="980" ht="14.25" customHeight="1">
      <c r="B980" s="4" t="s">
        <v>32</v>
      </c>
      <c r="C980" s="4">
        <v>1197831.0</v>
      </c>
      <c r="D980" s="5">
        <v>44311.0</v>
      </c>
      <c r="E980" s="4" t="s">
        <v>33</v>
      </c>
      <c r="F980" s="4" t="s">
        <v>61</v>
      </c>
      <c r="G980" s="4" t="s">
        <v>62</v>
      </c>
      <c r="H980" s="6" t="s">
        <v>27</v>
      </c>
      <c r="I980" s="7">
        <v>50.0</v>
      </c>
      <c r="J980" s="8">
        <v>475.0</v>
      </c>
      <c r="K980" s="9">
        <v>237500.0</v>
      </c>
      <c r="L980" s="9">
        <v>94999.99999999999</v>
      </c>
      <c r="M980" s="10">
        <v>0.39999999999999997</v>
      </c>
      <c r="N980" s="4" t="s">
        <v>30</v>
      </c>
      <c r="O980" s="4" t="s">
        <v>20</v>
      </c>
      <c r="P980" s="4" t="s">
        <v>24</v>
      </c>
    </row>
    <row r="981" ht="14.25" customHeight="1">
      <c r="B981" s="4" t="s">
        <v>32</v>
      </c>
      <c r="C981" s="4">
        <v>1197831.0</v>
      </c>
      <c r="D981" s="5">
        <v>44312.0</v>
      </c>
      <c r="E981" s="4" t="s">
        <v>33</v>
      </c>
      <c r="F981" s="4" t="s">
        <v>61</v>
      </c>
      <c r="G981" s="4" t="s">
        <v>62</v>
      </c>
      <c r="H981" s="6" t="s">
        <v>28</v>
      </c>
      <c r="I981" s="7">
        <v>54.99999999999999</v>
      </c>
      <c r="J981" s="8">
        <v>725.0</v>
      </c>
      <c r="K981" s="9">
        <v>398749.99999999994</v>
      </c>
      <c r="L981" s="9">
        <v>239250.0</v>
      </c>
      <c r="M981" s="10">
        <v>0.6000000000000001</v>
      </c>
      <c r="N981" s="4" t="s">
        <v>30</v>
      </c>
      <c r="O981" s="4" t="s">
        <v>29</v>
      </c>
      <c r="P981" s="4" t="s">
        <v>21</v>
      </c>
    </row>
    <row r="982" ht="14.25" customHeight="1">
      <c r="B982" s="4" t="s">
        <v>32</v>
      </c>
      <c r="C982" s="4">
        <v>1197831.0</v>
      </c>
      <c r="D982" s="5">
        <v>44313.0</v>
      </c>
      <c r="E982" s="4" t="s">
        <v>33</v>
      </c>
      <c r="F982" s="4" t="s">
        <v>61</v>
      </c>
      <c r="G982" s="4" t="s">
        <v>62</v>
      </c>
      <c r="H982" s="6" t="s">
        <v>18</v>
      </c>
      <c r="I982" s="7">
        <v>50.0</v>
      </c>
      <c r="J982" s="8">
        <v>675.0</v>
      </c>
      <c r="K982" s="9">
        <v>337500.0</v>
      </c>
      <c r="L982" s="9">
        <v>151874.99999999997</v>
      </c>
      <c r="M982" s="10">
        <v>0.44999999999999996</v>
      </c>
      <c r="N982" s="4" t="s">
        <v>30</v>
      </c>
      <c r="O982" s="4" t="s">
        <v>23</v>
      </c>
      <c r="P982" s="4" t="s">
        <v>24</v>
      </c>
    </row>
    <row r="983" ht="14.25" customHeight="1">
      <c r="B983" s="4" t="s">
        <v>32</v>
      </c>
      <c r="C983" s="4">
        <v>1197831.0</v>
      </c>
      <c r="D983" s="5">
        <v>44314.0</v>
      </c>
      <c r="E983" s="4" t="s">
        <v>33</v>
      </c>
      <c r="F983" s="4" t="s">
        <v>61</v>
      </c>
      <c r="G983" s="4" t="s">
        <v>62</v>
      </c>
      <c r="H983" s="6" t="s">
        <v>22</v>
      </c>
      <c r="I983" s="7">
        <v>50.0</v>
      </c>
      <c r="J983" s="8">
        <v>625.0</v>
      </c>
      <c r="K983" s="9">
        <v>312500.0</v>
      </c>
      <c r="L983" s="9">
        <v>140625.0</v>
      </c>
      <c r="M983" s="10">
        <v>0.44999999999999996</v>
      </c>
      <c r="N983" s="4" t="s">
        <v>30</v>
      </c>
      <c r="O983" s="4" t="s">
        <v>29</v>
      </c>
      <c r="P983" s="4" t="s">
        <v>24</v>
      </c>
    </row>
    <row r="984" ht="14.25" customHeight="1">
      <c r="B984" s="4" t="s">
        <v>32</v>
      </c>
      <c r="C984" s="4">
        <v>1197831.0</v>
      </c>
      <c r="D984" s="5">
        <v>44315.0</v>
      </c>
      <c r="E984" s="4" t="s">
        <v>33</v>
      </c>
      <c r="F984" s="4" t="s">
        <v>61</v>
      </c>
      <c r="G984" s="4" t="s">
        <v>62</v>
      </c>
      <c r="H984" s="6" t="s">
        <v>25</v>
      </c>
      <c r="I984" s="7">
        <v>54.99999999999999</v>
      </c>
      <c r="J984" s="8">
        <v>675.0</v>
      </c>
      <c r="K984" s="9">
        <v>371249.99999999994</v>
      </c>
      <c r="L984" s="9">
        <v>167062.49999999997</v>
      </c>
      <c r="M984" s="10">
        <v>0.44999999999999996</v>
      </c>
      <c r="N984" s="4" t="s">
        <v>30</v>
      </c>
      <c r="O984" s="4" t="s">
        <v>23</v>
      </c>
      <c r="P984" s="4" t="s">
        <v>21</v>
      </c>
    </row>
    <row r="985" ht="14.25" customHeight="1">
      <c r="B985" s="4" t="s">
        <v>32</v>
      </c>
      <c r="C985" s="4">
        <v>1197831.0</v>
      </c>
      <c r="D985" s="5">
        <v>44316.0</v>
      </c>
      <c r="E985" s="4" t="s">
        <v>33</v>
      </c>
      <c r="F985" s="4" t="s">
        <v>61</v>
      </c>
      <c r="G985" s="4" t="s">
        <v>62</v>
      </c>
      <c r="H985" s="6" t="s">
        <v>26</v>
      </c>
      <c r="I985" s="7">
        <v>54.99999999999999</v>
      </c>
      <c r="J985" s="8">
        <v>400.0</v>
      </c>
      <c r="K985" s="9">
        <v>219999.99999999997</v>
      </c>
      <c r="L985" s="9">
        <v>121000.0</v>
      </c>
      <c r="M985" s="10">
        <v>0.55</v>
      </c>
      <c r="N985" s="4" t="s">
        <v>30</v>
      </c>
      <c r="O985" s="4" t="s">
        <v>23</v>
      </c>
      <c r="P985" s="4" t="s">
        <v>24</v>
      </c>
    </row>
    <row r="986" ht="14.25" customHeight="1">
      <c r="B986" s="4" t="s">
        <v>32</v>
      </c>
      <c r="C986" s="4">
        <v>1197831.0</v>
      </c>
      <c r="D986" s="5">
        <v>44317.0</v>
      </c>
      <c r="E986" s="4" t="s">
        <v>33</v>
      </c>
      <c r="F986" s="4" t="s">
        <v>61</v>
      </c>
      <c r="G986" s="4" t="s">
        <v>62</v>
      </c>
      <c r="H986" s="6" t="s">
        <v>27</v>
      </c>
      <c r="I986" s="7">
        <v>50.0</v>
      </c>
      <c r="J986" s="8">
        <v>400.0</v>
      </c>
      <c r="K986" s="9">
        <v>200000.0</v>
      </c>
      <c r="L986" s="9">
        <v>80000.0</v>
      </c>
      <c r="M986" s="10">
        <v>0.39999999999999997</v>
      </c>
      <c r="N986" s="4" t="s">
        <v>30</v>
      </c>
      <c r="O986" s="4" t="s">
        <v>29</v>
      </c>
      <c r="P986" s="4" t="s">
        <v>21</v>
      </c>
    </row>
    <row r="987" ht="14.25" customHeight="1">
      <c r="B987" s="4" t="s">
        <v>32</v>
      </c>
      <c r="C987" s="4">
        <v>1197831.0</v>
      </c>
      <c r="D987" s="5">
        <v>44318.0</v>
      </c>
      <c r="E987" s="4" t="s">
        <v>33</v>
      </c>
      <c r="F987" s="4" t="s">
        <v>61</v>
      </c>
      <c r="G987" s="4" t="s">
        <v>62</v>
      </c>
      <c r="H987" s="6" t="s">
        <v>28</v>
      </c>
      <c r="I987" s="7">
        <v>45.0</v>
      </c>
      <c r="J987" s="8">
        <v>625.0</v>
      </c>
      <c r="K987" s="9">
        <v>281250.0</v>
      </c>
      <c r="L987" s="9">
        <v>168750.00000000003</v>
      </c>
      <c r="M987" s="10">
        <v>0.6000000000000001</v>
      </c>
      <c r="N987" s="4" t="s">
        <v>30</v>
      </c>
      <c r="O987" s="4" t="s">
        <v>20</v>
      </c>
      <c r="P987" s="4" t="s">
        <v>24</v>
      </c>
    </row>
    <row r="988" ht="14.25" customHeight="1">
      <c r="B988" s="4" t="s">
        <v>32</v>
      </c>
      <c r="C988" s="4">
        <v>1197831.0</v>
      </c>
      <c r="D988" s="5">
        <v>44319.0</v>
      </c>
      <c r="E988" s="4" t="s">
        <v>33</v>
      </c>
      <c r="F988" s="4" t="s">
        <v>61</v>
      </c>
      <c r="G988" s="4" t="s">
        <v>62</v>
      </c>
      <c r="H988" s="6" t="s">
        <v>18</v>
      </c>
      <c r="I988" s="7">
        <v>35.0</v>
      </c>
      <c r="J988" s="8">
        <v>575.0</v>
      </c>
      <c r="K988" s="9">
        <v>201250.0</v>
      </c>
      <c r="L988" s="9">
        <v>90562.49999999999</v>
      </c>
      <c r="M988" s="10">
        <v>0.44999999999999996</v>
      </c>
      <c r="N988" s="4" t="s">
        <v>30</v>
      </c>
      <c r="O988" s="4" t="s">
        <v>29</v>
      </c>
      <c r="P988" s="4" t="s">
        <v>21</v>
      </c>
    </row>
    <row r="989" ht="14.25" customHeight="1">
      <c r="B989" s="4" t="s">
        <v>32</v>
      </c>
      <c r="C989" s="4">
        <v>1197831.0</v>
      </c>
      <c r="D989" s="5">
        <v>44320.0</v>
      </c>
      <c r="E989" s="4" t="s">
        <v>33</v>
      </c>
      <c r="F989" s="4" t="s">
        <v>61</v>
      </c>
      <c r="G989" s="4" t="s">
        <v>62</v>
      </c>
      <c r="H989" s="6" t="s">
        <v>22</v>
      </c>
      <c r="I989" s="7">
        <v>35.0</v>
      </c>
      <c r="J989" s="8">
        <v>575.0</v>
      </c>
      <c r="K989" s="9">
        <v>201250.0</v>
      </c>
      <c r="L989" s="9">
        <v>90562.49999999999</v>
      </c>
      <c r="M989" s="10">
        <v>0.44999999999999996</v>
      </c>
      <c r="N989" s="4" t="s">
        <v>30</v>
      </c>
      <c r="O989" s="4" t="s">
        <v>20</v>
      </c>
      <c r="P989" s="4" t="s">
        <v>24</v>
      </c>
    </row>
    <row r="990" ht="14.25" customHeight="1">
      <c r="B990" s="4" t="s">
        <v>32</v>
      </c>
      <c r="C990" s="4">
        <v>1197831.0</v>
      </c>
      <c r="D990" s="5">
        <v>44321.0</v>
      </c>
      <c r="E990" s="4" t="s">
        <v>33</v>
      </c>
      <c r="F990" s="4" t="s">
        <v>61</v>
      </c>
      <c r="G990" s="4" t="s">
        <v>62</v>
      </c>
      <c r="H990" s="6" t="s">
        <v>25</v>
      </c>
      <c r="I990" s="7">
        <v>40.0</v>
      </c>
      <c r="J990" s="8">
        <v>525.0</v>
      </c>
      <c r="K990" s="9">
        <v>210000.0</v>
      </c>
      <c r="L990" s="9">
        <v>94499.99999999999</v>
      </c>
      <c r="M990" s="10">
        <v>0.44999999999999996</v>
      </c>
      <c r="N990" s="4" t="s">
        <v>30</v>
      </c>
      <c r="O990" s="4" t="s">
        <v>20</v>
      </c>
      <c r="P990" s="4" t="s">
        <v>21</v>
      </c>
    </row>
    <row r="991" ht="14.25" customHeight="1">
      <c r="B991" s="4" t="s">
        <v>32</v>
      </c>
      <c r="C991" s="4">
        <v>1197831.0</v>
      </c>
      <c r="D991" s="5">
        <v>44322.0</v>
      </c>
      <c r="E991" s="4" t="s">
        <v>33</v>
      </c>
      <c r="F991" s="4" t="s">
        <v>61</v>
      </c>
      <c r="G991" s="4" t="s">
        <v>62</v>
      </c>
      <c r="H991" s="6" t="s">
        <v>26</v>
      </c>
      <c r="I991" s="7">
        <v>40.0</v>
      </c>
      <c r="J991" s="8">
        <v>375.0</v>
      </c>
      <c r="K991" s="9">
        <v>150000.0</v>
      </c>
      <c r="L991" s="9">
        <v>82500.0</v>
      </c>
      <c r="M991" s="10">
        <v>0.55</v>
      </c>
      <c r="N991" s="4" t="s">
        <v>30</v>
      </c>
      <c r="O991" s="4" t="s">
        <v>23</v>
      </c>
      <c r="P991" s="4" t="s">
        <v>24</v>
      </c>
    </row>
    <row r="992" ht="14.25" customHeight="1">
      <c r="B992" s="4" t="s">
        <v>32</v>
      </c>
      <c r="C992" s="4">
        <v>1197831.0</v>
      </c>
      <c r="D992" s="5">
        <v>44323.0</v>
      </c>
      <c r="E992" s="4" t="s">
        <v>33</v>
      </c>
      <c r="F992" s="4" t="s">
        <v>61</v>
      </c>
      <c r="G992" s="4" t="s">
        <v>62</v>
      </c>
      <c r="H992" s="6" t="s">
        <v>27</v>
      </c>
      <c r="I992" s="7">
        <v>35.0</v>
      </c>
      <c r="J992" s="8">
        <v>350.0</v>
      </c>
      <c r="K992" s="9">
        <v>122500.0</v>
      </c>
      <c r="L992" s="9">
        <v>48999.99999999999</v>
      </c>
      <c r="M992" s="10">
        <v>0.39999999999999997</v>
      </c>
      <c r="N992" s="4" t="s">
        <v>30</v>
      </c>
      <c r="O992" s="4" t="s">
        <v>20</v>
      </c>
      <c r="P992" s="4" t="s">
        <v>24</v>
      </c>
    </row>
    <row r="993" ht="14.25" customHeight="1">
      <c r="B993" s="4" t="s">
        <v>32</v>
      </c>
      <c r="C993" s="4">
        <v>1197831.0</v>
      </c>
      <c r="D993" s="5">
        <v>44324.0</v>
      </c>
      <c r="E993" s="4" t="s">
        <v>33</v>
      </c>
      <c r="F993" s="4" t="s">
        <v>61</v>
      </c>
      <c r="G993" s="4" t="s">
        <v>62</v>
      </c>
      <c r="H993" s="6" t="s">
        <v>28</v>
      </c>
      <c r="I993" s="7">
        <v>45.0</v>
      </c>
      <c r="J993" s="8">
        <v>525.0</v>
      </c>
      <c r="K993" s="9">
        <v>236250.0</v>
      </c>
      <c r="L993" s="9">
        <v>141750.00000000003</v>
      </c>
      <c r="M993" s="10">
        <v>0.6000000000000001</v>
      </c>
      <c r="N993" s="4" t="s">
        <v>30</v>
      </c>
      <c r="O993" s="4" t="s">
        <v>29</v>
      </c>
      <c r="P993" s="4" t="s">
        <v>21</v>
      </c>
    </row>
    <row r="994" ht="14.25" customHeight="1">
      <c r="B994" s="4" t="s">
        <v>32</v>
      </c>
      <c r="C994" s="4">
        <v>1197831.0</v>
      </c>
      <c r="D994" s="5">
        <v>44325.0</v>
      </c>
      <c r="E994" s="4" t="s">
        <v>33</v>
      </c>
      <c r="F994" s="4" t="s">
        <v>61</v>
      </c>
      <c r="G994" s="4" t="s">
        <v>62</v>
      </c>
      <c r="H994" s="6" t="s">
        <v>18</v>
      </c>
      <c r="I994" s="7">
        <v>30.000000000000004</v>
      </c>
      <c r="J994" s="8">
        <v>675.0</v>
      </c>
      <c r="K994" s="9">
        <v>202500.00000000003</v>
      </c>
      <c r="L994" s="9">
        <v>91125.0</v>
      </c>
      <c r="M994" s="10">
        <v>0.44999999999999996</v>
      </c>
      <c r="N994" s="4" t="s">
        <v>30</v>
      </c>
      <c r="O994" s="4" t="s">
        <v>20</v>
      </c>
      <c r="P994" s="4" t="s">
        <v>21</v>
      </c>
    </row>
    <row r="995" ht="14.25" customHeight="1">
      <c r="B995" s="4" t="s">
        <v>32</v>
      </c>
      <c r="C995" s="4">
        <v>1197831.0</v>
      </c>
      <c r="D995" s="5">
        <v>44326.0</v>
      </c>
      <c r="E995" s="4" t="s">
        <v>33</v>
      </c>
      <c r="F995" s="4" t="s">
        <v>61</v>
      </c>
      <c r="G995" s="4" t="s">
        <v>62</v>
      </c>
      <c r="H995" s="6" t="s">
        <v>22</v>
      </c>
      <c r="I995" s="7">
        <v>30.000000000000004</v>
      </c>
      <c r="J995" s="8">
        <v>675.0</v>
      </c>
      <c r="K995" s="9">
        <v>202500.00000000003</v>
      </c>
      <c r="L995" s="9">
        <v>91125.0</v>
      </c>
      <c r="M995" s="10">
        <v>0.44999999999999996</v>
      </c>
      <c r="N995" s="4" t="s">
        <v>30</v>
      </c>
      <c r="O995" s="4" t="s">
        <v>20</v>
      </c>
      <c r="P995" s="4" t="s">
        <v>21</v>
      </c>
    </row>
    <row r="996" ht="14.25" customHeight="1">
      <c r="B996" s="4" t="s">
        <v>32</v>
      </c>
      <c r="C996" s="4">
        <v>1197831.0</v>
      </c>
      <c r="D996" s="5">
        <v>44327.0</v>
      </c>
      <c r="E996" s="4" t="s">
        <v>33</v>
      </c>
      <c r="F996" s="4" t="s">
        <v>61</v>
      </c>
      <c r="G996" s="4" t="s">
        <v>62</v>
      </c>
      <c r="H996" s="6" t="s">
        <v>25</v>
      </c>
      <c r="I996" s="7">
        <v>55.00000000000001</v>
      </c>
      <c r="J996" s="8">
        <v>600.0</v>
      </c>
      <c r="K996" s="9">
        <v>330000.00000000006</v>
      </c>
      <c r="L996" s="9">
        <v>148500.0</v>
      </c>
      <c r="M996" s="10">
        <v>0.44999999999999996</v>
      </c>
      <c r="N996" s="4" t="s">
        <v>30</v>
      </c>
      <c r="O996" s="4" t="s">
        <v>20</v>
      </c>
      <c r="P996" s="4" t="s">
        <v>21</v>
      </c>
    </row>
    <row r="997" ht="14.25" customHeight="1">
      <c r="B997" s="4" t="s">
        <v>32</v>
      </c>
      <c r="C997" s="4">
        <v>1197831.0</v>
      </c>
      <c r="D997" s="5">
        <v>44328.0</v>
      </c>
      <c r="E997" s="4" t="s">
        <v>33</v>
      </c>
      <c r="F997" s="4" t="s">
        <v>61</v>
      </c>
      <c r="G997" s="4" t="s">
        <v>62</v>
      </c>
      <c r="H997" s="6" t="s">
        <v>26</v>
      </c>
      <c r="I997" s="7">
        <v>55.00000000000001</v>
      </c>
      <c r="J997" s="8">
        <v>475.0</v>
      </c>
      <c r="K997" s="9">
        <v>261250.00000000003</v>
      </c>
      <c r="L997" s="9">
        <v>143687.50000000003</v>
      </c>
      <c r="M997" s="10">
        <v>0.55</v>
      </c>
      <c r="N997" s="4" t="s">
        <v>30</v>
      </c>
      <c r="O997" s="4" t="s">
        <v>23</v>
      </c>
      <c r="P997" s="4" t="s">
        <v>24</v>
      </c>
    </row>
    <row r="998" ht="14.25" customHeight="1">
      <c r="B998" s="4" t="s">
        <v>32</v>
      </c>
      <c r="C998" s="4">
        <v>1197831.0</v>
      </c>
      <c r="D998" s="5">
        <v>44329.0</v>
      </c>
      <c r="E998" s="4" t="s">
        <v>33</v>
      </c>
      <c r="F998" s="4" t="s">
        <v>61</v>
      </c>
      <c r="G998" s="4" t="s">
        <v>62</v>
      </c>
      <c r="H998" s="6" t="s">
        <v>27</v>
      </c>
      <c r="I998" s="7">
        <v>54.99999999999999</v>
      </c>
      <c r="J998" s="8">
        <v>450.0</v>
      </c>
      <c r="K998" s="9">
        <v>247499.99999999997</v>
      </c>
      <c r="L998" s="9">
        <v>98999.99999999999</v>
      </c>
      <c r="M998" s="10">
        <v>0.39999999999999997</v>
      </c>
      <c r="N998" s="4" t="s">
        <v>30</v>
      </c>
      <c r="O998" s="4" t="s">
        <v>20</v>
      </c>
      <c r="P998" s="4" t="s">
        <v>24</v>
      </c>
    </row>
    <row r="999" ht="14.25" customHeight="1">
      <c r="B999" s="4" t="s">
        <v>32</v>
      </c>
      <c r="C999" s="4">
        <v>1197831.0</v>
      </c>
      <c r="D999" s="5">
        <v>44330.0</v>
      </c>
      <c r="E999" s="4" t="s">
        <v>33</v>
      </c>
      <c r="F999" s="4" t="s">
        <v>61</v>
      </c>
      <c r="G999" s="4" t="s">
        <v>62</v>
      </c>
      <c r="H999" s="6" t="s">
        <v>28</v>
      </c>
      <c r="I999" s="7">
        <v>65.0</v>
      </c>
      <c r="J999" s="8">
        <v>650.0</v>
      </c>
      <c r="K999" s="9">
        <v>422500.0</v>
      </c>
      <c r="L999" s="9">
        <v>253500.00000000003</v>
      </c>
      <c r="M999" s="10">
        <v>0.6000000000000001</v>
      </c>
      <c r="N999" s="4" t="s">
        <v>30</v>
      </c>
      <c r="O999" s="4" t="s">
        <v>23</v>
      </c>
      <c r="P999" s="4" t="s">
        <v>24</v>
      </c>
    </row>
    <row r="1000" ht="14.25" customHeight="1">
      <c r="B1000" s="4" t="s">
        <v>32</v>
      </c>
      <c r="C1000" s="4">
        <v>1197831.0</v>
      </c>
      <c r="D1000" s="5">
        <v>44331.0</v>
      </c>
      <c r="E1000" s="4" t="s">
        <v>33</v>
      </c>
      <c r="F1000" s="4" t="s">
        <v>61</v>
      </c>
      <c r="G1000" s="4" t="s">
        <v>62</v>
      </c>
      <c r="H1000" s="6" t="s">
        <v>18</v>
      </c>
      <c r="I1000" s="7">
        <v>54.99999999999999</v>
      </c>
      <c r="J1000" s="8">
        <v>800.0</v>
      </c>
      <c r="K1000" s="9">
        <v>439999.99999999994</v>
      </c>
      <c r="L1000" s="9">
        <v>197999.99999999994</v>
      </c>
      <c r="M1000" s="10">
        <v>0.44999999999999996</v>
      </c>
      <c r="N1000" s="4" t="s">
        <v>30</v>
      </c>
      <c r="O1000" s="4" t="s">
        <v>23</v>
      </c>
      <c r="P1000" s="4" t="s">
        <v>24</v>
      </c>
    </row>
    <row r="1001" ht="14.25" customHeight="1">
      <c r="B1001" s="4" t="s">
        <v>32</v>
      </c>
      <c r="C1001" s="4">
        <v>1197831.0</v>
      </c>
      <c r="D1001" s="5">
        <v>44332.0</v>
      </c>
      <c r="E1001" s="4" t="s">
        <v>33</v>
      </c>
      <c r="F1001" s="4" t="s">
        <v>61</v>
      </c>
      <c r="G1001" s="4" t="s">
        <v>62</v>
      </c>
      <c r="H1001" s="6" t="s">
        <v>22</v>
      </c>
      <c r="I1001" s="7">
        <v>54.99999999999999</v>
      </c>
      <c r="J1001" s="8">
        <v>800.0</v>
      </c>
      <c r="K1001" s="9">
        <v>439999.99999999994</v>
      </c>
      <c r="L1001" s="9">
        <v>197999.99999999994</v>
      </c>
      <c r="M1001" s="10">
        <v>0.44999999999999996</v>
      </c>
      <c r="N1001" s="4" t="s">
        <v>30</v>
      </c>
      <c r="O1001" s="4" t="s">
        <v>23</v>
      </c>
      <c r="P1001" s="4" t="s">
        <v>24</v>
      </c>
    </row>
    <row r="1002" ht="14.25" customHeight="1">
      <c r="B1002" s="4" t="s">
        <v>32</v>
      </c>
      <c r="C1002" s="4">
        <v>1197831.0</v>
      </c>
      <c r="D1002" s="5">
        <v>44333.0</v>
      </c>
      <c r="E1002" s="4" t="s">
        <v>33</v>
      </c>
      <c r="F1002" s="4" t="s">
        <v>61</v>
      </c>
      <c r="G1002" s="4" t="s">
        <v>62</v>
      </c>
      <c r="H1002" s="6" t="s">
        <v>25</v>
      </c>
      <c r="I1002" s="7">
        <v>60.0</v>
      </c>
      <c r="J1002" s="8">
        <v>700.0</v>
      </c>
      <c r="K1002" s="9">
        <v>420000.0</v>
      </c>
      <c r="L1002" s="9">
        <v>188999.99999999997</v>
      </c>
      <c r="M1002" s="10">
        <v>0.44999999999999996</v>
      </c>
      <c r="N1002" s="4" t="s">
        <v>30</v>
      </c>
      <c r="O1002" s="4" t="s">
        <v>29</v>
      </c>
      <c r="P1002" s="4" t="s">
        <v>24</v>
      </c>
    </row>
    <row r="1003" ht="14.25" customHeight="1">
      <c r="B1003" s="4" t="s">
        <v>32</v>
      </c>
      <c r="C1003" s="4">
        <v>1197831.0</v>
      </c>
      <c r="D1003" s="5">
        <v>44334.0</v>
      </c>
      <c r="E1003" s="4" t="s">
        <v>33</v>
      </c>
      <c r="F1003" s="4" t="s">
        <v>61</v>
      </c>
      <c r="G1003" s="4" t="s">
        <v>62</v>
      </c>
      <c r="H1003" s="6" t="s">
        <v>26</v>
      </c>
      <c r="I1003" s="7">
        <v>60.0</v>
      </c>
      <c r="J1003" s="8">
        <v>550.0</v>
      </c>
      <c r="K1003" s="9">
        <v>330000.0</v>
      </c>
      <c r="L1003" s="9">
        <v>181500.00000000003</v>
      </c>
      <c r="M1003" s="10">
        <v>0.55</v>
      </c>
      <c r="N1003" s="4" t="s">
        <v>30</v>
      </c>
      <c r="O1003" s="4" t="s">
        <v>29</v>
      </c>
      <c r="P1003" s="4" t="s">
        <v>24</v>
      </c>
    </row>
    <row r="1004" ht="14.25" customHeight="1">
      <c r="B1004" s="4" t="s">
        <v>32</v>
      </c>
      <c r="C1004" s="4">
        <v>1197831.0</v>
      </c>
      <c r="D1004" s="5">
        <v>44335.0</v>
      </c>
      <c r="E1004" s="4" t="s">
        <v>33</v>
      </c>
      <c r="F1004" s="4" t="s">
        <v>61</v>
      </c>
      <c r="G1004" s="4" t="s">
        <v>62</v>
      </c>
      <c r="H1004" s="6" t="s">
        <v>27</v>
      </c>
      <c r="I1004" s="7">
        <v>54.99999999999999</v>
      </c>
      <c r="J1004" s="8">
        <v>500.0</v>
      </c>
      <c r="K1004" s="9">
        <v>274999.99999999994</v>
      </c>
      <c r="L1004" s="9">
        <v>109999.99999999997</v>
      </c>
      <c r="M1004" s="10">
        <v>0.39999999999999997</v>
      </c>
      <c r="N1004" s="4" t="s">
        <v>30</v>
      </c>
      <c r="O1004" s="4" t="s">
        <v>29</v>
      </c>
      <c r="P1004" s="4" t="s">
        <v>21</v>
      </c>
    </row>
    <row r="1005" ht="14.25" customHeight="1">
      <c r="B1005" s="4" t="s">
        <v>32</v>
      </c>
      <c r="C1005" s="4">
        <v>1197831.0</v>
      </c>
      <c r="D1005" s="5">
        <v>44336.0</v>
      </c>
      <c r="E1005" s="4" t="s">
        <v>33</v>
      </c>
      <c r="F1005" s="4" t="s">
        <v>61</v>
      </c>
      <c r="G1005" s="4" t="s">
        <v>62</v>
      </c>
      <c r="H1005" s="6" t="s">
        <v>28</v>
      </c>
      <c r="I1005" s="7">
        <v>65.0</v>
      </c>
      <c r="J1005" s="8">
        <v>750.0</v>
      </c>
      <c r="K1005" s="9">
        <v>487500.0</v>
      </c>
      <c r="L1005" s="9">
        <v>292500.00000000006</v>
      </c>
      <c r="M1005" s="10">
        <v>0.6000000000000001</v>
      </c>
      <c r="N1005" s="4" t="s">
        <v>30</v>
      </c>
      <c r="O1005" s="4" t="s">
        <v>20</v>
      </c>
      <c r="P1005" s="4" t="s">
        <v>24</v>
      </c>
    </row>
    <row r="1006" ht="14.25" customHeight="1">
      <c r="B1006" s="4" t="s">
        <v>15</v>
      </c>
      <c r="C1006" s="4">
        <v>1185732.0</v>
      </c>
      <c r="D1006" s="5">
        <v>44337.0</v>
      </c>
      <c r="E1006" s="4" t="s">
        <v>33</v>
      </c>
      <c r="F1006" s="4" t="s">
        <v>61</v>
      </c>
      <c r="G1006" s="4" t="s">
        <v>62</v>
      </c>
      <c r="H1006" s="6" t="s">
        <v>18</v>
      </c>
      <c r="I1006" s="7">
        <v>35.0</v>
      </c>
      <c r="J1006" s="8">
        <v>425.0</v>
      </c>
      <c r="K1006" s="9">
        <v>148750.0</v>
      </c>
      <c r="L1006" s="9">
        <v>59500.0</v>
      </c>
      <c r="M1006" s="10">
        <v>0.4</v>
      </c>
      <c r="N1006" s="4" t="s">
        <v>30</v>
      </c>
      <c r="O1006" s="4" t="s">
        <v>29</v>
      </c>
      <c r="P1006" s="4" t="s">
        <v>21</v>
      </c>
    </row>
    <row r="1007" ht="14.25" customHeight="1">
      <c r="B1007" s="4" t="s">
        <v>15</v>
      </c>
      <c r="C1007" s="4">
        <v>1185732.0</v>
      </c>
      <c r="D1007" s="5">
        <v>44338.0</v>
      </c>
      <c r="E1007" s="4" t="s">
        <v>33</v>
      </c>
      <c r="F1007" s="4" t="s">
        <v>61</v>
      </c>
      <c r="G1007" s="4" t="s">
        <v>62</v>
      </c>
      <c r="H1007" s="6" t="s">
        <v>22</v>
      </c>
      <c r="I1007" s="7">
        <v>35.0</v>
      </c>
      <c r="J1007" s="8">
        <v>225.0</v>
      </c>
      <c r="K1007" s="9">
        <v>78750.0</v>
      </c>
      <c r="L1007" s="9">
        <v>27562.5</v>
      </c>
      <c r="M1007" s="10">
        <v>0.35</v>
      </c>
      <c r="N1007" s="4" t="s">
        <v>30</v>
      </c>
      <c r="O1007" s="4" t="s">
        <v>20</v>
      </c>
      <c r="P1007" s="4" t="s">
        <v>21</v>
      </c>
    </row>
    <row r="1008" ht="14.25" customHeight="1">
      <c r="B1008" s="4" t="s">
        <v>15</v>
      </c>
      <c r="C1008" s="4">
        <v>1185732.0</v>
      </c>
      <c r="D1008" s="5">
        <v>44339.0</v>
      </c>
      <c r="E1008" s="4" t="s">
        <v>33</v>
      </c>
      <c r="F1008" s="4" t="s">
        <v>61</v>
      </c>
      <c r="G1008" s="4" t="s">
        <v>62</v>
      </c>
      <c r="H1008" s="6" t="s">
        <v>25</v>
      </c>
      <c r="I1008" s="7">
        <v>25.0</v>
      </c>
      <c r="J1008" s="8">
        <v>225.0</v>
      </c>
      <c r="K1008" s="9">
        <v>56250.0</v>
      </c>
      <c r="L1008" s="9">
        <v>19687.5</v>
      </c>
      <c r="M1008" s="10">
        <v>0.35</v>
      </c>
      <c r="N1008" s="4" t="s">
        <v>30</v>
      </c>
      <c r="O1008" s="4" t="s">
        <v>29</v>
      </c>
      <c r="P1008" s="4" t="s">
        <v>21</v>
      </c>
    </row>
    <row r="1009" ht="14.25" customHeight="1">
      <c r="B1009" s="4" t="s">
        <v>15</v>
      </c>
      <c r="C1009" s="4">
        <v>1185732.0</v>
      </c>
      <c r="D1009" s="5">
        <v>44340.0</v>
      </c>
      <c r="E1009" s="4" t="s">
        <v>33</v>
      </c>
      <c r="F1009" s="4" t="s">
        <v>61</v>
      </c>
      <c r="G1009" s="4" t="s">
        <v>62</v>
      </c>
      <c r="H1009" s="6" t="s">
        <v>26</v>
      </c>
      <c r="I1009" s="7">
        <v>30.000000000000004</v>
      </c>
      <c r="J1009" s="8">
        <v>75.0</v>
      </c>
      <c r="K1009" s="9">
        <v>22500.000000000004</v>
      </c>
      <c r="L1009" s="9">
        <v>9000.000000000002</v>
      </c>
      <c r="M1009" s="10">
        <v>0.4</v>
      </c>
      <c r="N1009" s="4" t="s">
        <v>30</v>
      </c>
      <c r="O1009" s="4" t="s">
        <v>23</v>
      </c>
      <c r="P1009" s="4" t="s">
        <v>21</v>
      </c>
    </row>
    <row r="1010" ht="14.25" customHeight="1">
      <c r="B1010" s="4" t="s">
        <v>15</v>
      </c>
      <c r="C1010" s="4">
        <v>1185732.0</v>
      </c>
      <c r="D1010" s="5">
        <v>44341.0</v>
      </c>
      <c r="E1010" s="4" t="s">
        <v>42</v>
      </c>
      <c r="F1010" s="4" t="s">
        <v>63</v>
      </c>
      <c r="G1010" s="4" t="s">
        <v>64</v>
      </c>
      <c r="H1010" s="6" t="s">
        <v>27</v>
      </c>
      <c r="I1010" s="7">
        <v>44.99999999999999</v>
      </c>
      <c r="J1010" s="8">
        <v>125.0</v>
      </c>
      <c r="K1010" s="9">
        <v>56249.99999999999</v>
      </c>
      <c r="L1010" s="9">
        <v>19687.499999999996</v>
      </c>
      <c r="M1010" s="10">
        <v>0.35</v>
      </c>
      <c r="N1010" s="4" t="s">
        <v>30</v>
      </c>
      <c r="O1010" s="4" t="s">
        <v>20</v>
      </c>
      <c r="P1010" s="4" t="s">
        <v>24</v>
      </c>
    </row>
    <row r="1011" ht="14.25" customHeight="1">
      <c r="B1011" s="4" t="s">
        <v>15</v>
      </c>
      <c r="C1011" s="4">
        <v>1185732.0</v>
      </c>
      <c r="D1011" s="5">
        <v>44342.0</v>
      </c>
      <c r="E1011" s="4" t="s">
        <v>42</v>
      </c>
      <c r="F1011" s="4" t="s">
        <v>63</v>
      </c>
      <c r="G1011" s="4" t="s">
        <v>64</v>
      </c>
      <c r="H1011" s="6" t="s">
        <v>28</v>
      </c>
      <c r="I1011" s="7">
        <v>35.0</v>
      </c>
      <c r="J1011" s="8">
        <v>225.0</v>
      </c>
      <c r="K1011" s="9">
        <v>78750.0</v>
      </c>
      <c r="L1011" s="9">
        <v>39375.0</v>
      </c>
      <c r="M1011" s="10">
        <v>0.5</v>
      </c>
      <c r="N1011" s="4" t="s">
        <v>30</v>
      </c>
      <c r="O1011" s="4" t="s">
        <v>23</v>
      </c>
      <c r="P1011" s="4" t="s">
        <v>21</v>
      </c>
    </row>
    <row r="1012" ht="14.25" customHeight="1">
      <c r="B1012" s="4" t="s">
        <v>15</v>
      </c>
      <c r="C1012" s="4">
        <v>1185732.0</v>
      </c>
      <c r="D1012" s="5">
        <v>44343.0</v>
      </c>
      <c r="E1012" s="4" t="s">
        <v>42</v>
      </c>
      <c r="F1012" s="4" t="s">
        <v>63</v>
      </c>
      <c r="G1012" s="4" t="s">
        <v>64</v>
      </c>
      <c r="H1012" s="6" t="s">
        <v>18</v>
      </c>
      <c r="I1012" s="7">
        <v>35.0</v>
      </c>
      <c r="J1012" s="8">
        <v>475.0</v>
      </c>
      <c r="K1012" s="9">
        <v>166250.0</v>
      </c>
      <c r="L1012" s="9">
        <v>66500.0</v>
      </c>
      <c r="M1012" s="10">
        <v>0.4</v>
      </c>
      <c r="N1012" s="4" t="s">
        <v>30</v>
      </c>
      <c r="O1012" s="4" t="s">
        <v>23</v>
      </c>
      <c r="P1012" s="4" t="s">
        <v>24</v>
      </c>
    </row>
    <row r="1013" ht="14.25" customHeight="1">
      <c r="B1013" s="4" t="s">
        <v>15</v>
      </c>
      <c r="C1013" s="4">
        <v>1185732.0</v>
      </c>
      <c r="D1013" s="5">
        <v>44344.0</v>
      </c>
      <c r="E1013" s="4" t="s">
        <v>42</v>
      </c>
      <c r="F1013" s="4" t="s">
        <v>63</v>
      </c>
      <c r="G1013" s="4" t="s">
        <v>64</v>
      </c>
      <c r="H1013" s="6" t="s">
        <v>22</v>
      </c>
      <c r="I1013" s="7">
        <v>35.0</v>
      </c>
      <c r="J1013" s="8">
        <v>125.0</v>
      </c>
      <c r="K1013" s="9">
        <v>43750.0</v>
      </c>
      <c r="L1013" s="9">
        <v>15312.499999999998</v>
      </c>
      <c r="M1013" s="10">
        <v>0.35</v>
      </c>
      <c r="N1013" s="4" t="s">
        <v>30</v>
      </c>
      <c r="O1013" s="4" t="s">
        <v>29</v>
      </c>
      <c r="P1013" s="4" t="s">
        <v>24</v>
      </c>
    </row>
    <row r="1014" ht="14.25" customHeight="1">
      <c r="B1014" s="4" t="s">
        <v>15</v>
      </c>
      <c r="C1014" s="4">
        <v>1185732.0</v>
      </c>
      <c r="D1014" s="5">
        <v>44345.0</v>
      </c>
      <c r="E1014" s="4" t="s">
        <v>42</v>
      </c>
      <c r="F1014" s="4" t="s">
        <v>63</v>
      </c>
      <c r="G1014" s="4" t="s">
        <v>64</v>
      </c>
      <c r="H1014" s="6" t="s">
        <v>25</v>
      </c>
      <c r="I1014" s="7">
        <v>25.0</v>
      </c>
      <c r="J1014" s="8">
        <v>175.0</v>
      </c>
      <c r="K1014" s="9">
        <v>43750.0</v>
      </c>
      <c r="L1014" s="9">
        <v>15312.499999999998</v>
      </c>
      <c r="M1014" s="10">
        <v>0.35</v>
      </c>
      <c r="N1014" s="4" t="s">
        <v>30</v>
      </c>
      <c r="O1014" s="4" t="s">
        <v>23</v>
      </c>
      <c r="P1014" s="4" t="s">
        <v>24</v>
      </c>
    </row>
    <row r="1015" ht="14.25" customHeight="1">
      <c r="B1015" s="4" t="s">
        <v>15</v>
      </c>
      <c r="C1015" s="4">
        <v>1185732.0</v>
      </c>
      <c r="D1015" s="5">
        <v>44346.0</v>
      </c>
      <c r="E1015" s="4" t="s">
        <v>42</v>
      </c>
      <c r="F1015" s="4" t="s">
        <v>63</v>
      </c>
      <c r="G1015" s="4" t="s">
        <v>64</v>
      </c>
      <c r="H1015" s="6" t="s">
        <v>26</v>
      </c>
      <c r="I1015" s="7">
        <v>30.000000000000004</v>
      </c>
      <c r="J1015" s="8">
        <v>50.0</v>
      </c>
      <c r="K1015" s="9">
        <v>15000.000000000002</v>
      </c>
      <c r="L1015" s="9">
        <v>6000.000000000001</v>
      </c>
      <c r="M1015" s="10">
        <v>0.4</v>
      </c>
      <c r="N1015" s="4" t="s">
        <v>30</v>
      </c>
      <c r="O1015" s="4" t="s">
        <v>23</v>
      </c>
      <c r="P1015" s="4" t="s">
        <v>21</v>
      </c>
    </row>
    <row r="1016" ht="14.25" customHeight="1">
      <c r="B1016" s="4" t="s">
        <v>15</v>
      </c>
      <c r="C1016" s="4">
        <v>1185732.0</v>
      </c>
      <c r="D1016" s="5">
        <v>44347.0</v>
      </c>
      <c r="E1016" s="4" t="s">
        <v>42</v>
      </c>
      <c r="F1016" s="4" t="s">
        <v>63</v>
      </c>
      <c r="G1016" s="4" t="s">
        <v>64</v>
      </c>
      <c r="H1016" s="6" t="s">
        <v>27</v>
      </c>
      <c r="I1016" s="7">
        <v>44.99999999999999</v>
      </c>
      <c r="J1016" s="8">
        <v>125.0</v>
      </c>
      <c r="K1016" s="9">
        <v>56249.99999999999</v>
      </c>
      <c r="L1016" s="9">
        <v>19687.499999999996</v>
      </c>
      <c r="M1016" s="10">
        <v>0.35</v>
      </c>
      <c r="N1016" s="4" t="s">
        <v>30</v>
      </c>
      <c r="O1016" s="4" t="s">
        <v>20</v>
      </c>
      <c r="P1016" s="4" t="s">
        <v>24</v>
      </c>
    </row>
    <row r="1017" ht="14.25" customHeight="1">
      <c r="B1017" s="4" t="s">
        <v>15</v>
      </c>
      <c r="C1017" s="4">
        <v>1185732.0</v>
      </c>
      <c r="D1017" s="5">
        <v>44348.0</v>
      </c>
      <c r="E1017" s="4" t="s">
        <v>42</v>
      </c>
      <c r="F1017" s="4" t="s">
        <v>63</v>
      </c>
      <c r="G1017" s="4" t="s">
        <v>64</v>
      </c>
      <c r="H1017" s="6" t="s">
        <v>28</v>
      </c>
      <c r="I1017" s="7">
        <v>35.0</v>
      </c>
      <c r="J1017" s="8">
        <v>200.0</v>
      </c>
      <c r="K1017" s="9">
        <v>70000.0</v>
      </c>
      <c r="L1017" s="9">
        <v>35000.0</v>
      </c>
      <c r="M1017" s="10">
        <v>0.5</v>
      </c>
      <c r="N1017" s="4" t="s">
        <v>30</v>
      </c>
      <c r="O1017" s="4" t="s">
        <v>20</v>
      </c>
      <c r="P1017" s="4" t="s">
        <v>24</v>
      </c>
    </row>
    <row r="1018" ht="14.25" customHeight="1">
      <c r="B1018" s="4" t="s">
        <v>15</v>
      </c>
      <c r="C1018" s="4">
        <v>1185732.0</v>
      </c>
      <c r="D1018" s="5">
        <v>44349.0</v>
      </c>
      <c r="E1018" s="4" t="s">
        <v>42</v>
      </c>
      <c r="F1018" s="4" t="s">
        <v>63</v>
      </c>
      <c r="G1018" s="4" t="s">
        <v>64</v>
      </c>
      <c r="H1018" s="6" t="s">
        <v>18</v>
      </c>
      <c r="I1018" s="7">
        <v>40.0</v>
      </c>
      <c r="J1018" s="8">
        <v>420.0</v>
      </c>
      <c r="K1018" s="9">
        <v>168000.0</v>
      </c>
      <c r="L1018" s="9">
        <v>67200.0</v>
      </c>
      <c r="M1018" s="10">
        <v>0.4</v>
      </c>
      <c r="N1018" s="4" t="s">
        <v>30</v>
      </c>
      <c r="O1018" s="4" t="s">
        <v>29</v>
      </c>
      <c r="P1018" s="4" t="s">
        <v>24</v>
      </c>
    </row>
    <row r="1019" ht="14.25" customHeight="1">
      <c r="B1019" s="4" t="s">
        <v>15</v>
      </c>
      <c r="C1019" s="4">
        <v>1185732.0</v>
      </c>
      <c r="D1019" s="5">
        <v>44350.0</v>
      </c>
      <c r="E1019" s="4" t="s">
        <v>42</v>
      </c>
      <c r="F1019" s="4" t="s">
        <v>63</v>
      </c>
      <c r="G1019" s="4" t="s">
        <v>64</v>
      </c>
      <c r="H1019" s="6" t="s">
        <v>22</v>
      </c>
      <c r="I1019" s="7">
        <v>40.0</v>
      </c>
      <c r="J1019" s="8">
        <v>100.0</v>
      </c>
      <c r="K1019" s="9">
        <v>40000.0</v>
      </c>
      <c r="L1019" s="9">
        <v>14000.0</v>
      </c>
      <c r="M1019" s="10">
        <v>0.35</v>
      </c>
      <c r="N1019" s="4" t="s">
        <v>30</v>
      </c>
      <c r="O1019" s="4" t="s">
        <v>23</v>
      </c>
      <c r="P1019" s="4" t="s">
        <v>21</v>
      </c>
    </row>
    <row r="1020" ht="14.25" customHeight="1">
      <c r="B1020" s="4" t="s">
        <v>15</v>
      </c>
      <c r="C1020" s="4">
        <v>1185732.0</v>
      </c>
      <c r="D1020" s="5">
        <v>44351.0</v>
      </c>
      <c r="E1020" s="4" t="s">
        <v>42</v>
      </c>
      <c r="F1020" s="4" t="s">
        <v>63</v>
      </c>
      <c r="G1020" s="4" t="s">
        <v>64</v>
      </c>
      <c r="H1020" s="6" t="s">
        <v>25</v>
      </c>
      <c r="I1020" s="7">
        <v>30.000000000000004</v>
      </c>
      <c r="J1020" s="8">
        <v>150.0</v>
      </c>
      <c r="K1020" s="9">
        <v>45000.00000000001</v>
      </c>
      <c r="L1020" s="9">
        <v>15750.000000000002</v>
      </c>
      <c r="M1020" s="10">
        <v>0.35</v>
      </c>
      <c r="N1020" s="4" t="s">
        <v>30</v>
      </c>
      <c r="O1020" s="4" t="s">
        <v>29</v>
      </c>
      <c r="P1020" s="4" t="s">
        <v>24</v>
      </c>
    </row>
    <row r="1021" ht="14.25" customHeight="1">
      <c r="B1021" s="4" t="s">
        <v>15</v>
      </c>
      <c r="C1021" s="4">
        <v>1185732.0</v>
      </c>
      <c r="D1021" s="5">
        <v>44352.0</v>
      </c>
      <c r="E1021" s="4" t="s">
        <v>42</v>
      </c>
      <c r="F1021" s="4" t="s">
        <v>63</v>
      </c>
      <c r="G1021" s="4" t="s">
        <v>64</v>
      </c>
      <c r="H1021" s="6" t="s">
        <v>26</v>
      </c>
      <c r="I1021" s="7">
        <v>35.0</v>
      </c>
      <c r="J1021" s="8">
        <v>0.0</v>
      </c>
      <c r="K1021" s="9">
        <v>0.0</v>
      </c>
      <c r="L1021" s="9">
        <v>0.0</v>
      </c>
      <c r="M1021" s="10">
        <v>0.4</v>
      </c>
      <c r="N1021" s="4" t="s">
        <v>30</v>
      </c>
      <c r="O1021" s="4" t="s">
        <v>29</v>
      </c>
      <c r="P1021" s="4" t="s">
        <v>24</v>
      </c>
    </row>
    <row r="1022" ht="14.25" customHeight="1">
      <c r="B1022" s="4" t="s">
        <v>15</v>
      </c>
      <c r="C1022" s="4">
        <v>1185732.0</v>
      </c>
      <c r="D1022" s="5">
        <v>44353.0</v>
      </c>
      <c r="E1022" s="4" t="s">
        <v>42</v>
      </c>
      <c r="F1022" s="4" t="s">
        <v>63</v>
      </c>
      <c r="G1022" s="4" t="s">
        <v>64</v>
      </c>
      <c r="H1022" s="6" t="s">
        <v>27</v>
      </c>
      <c r="I1022" s="7">
        <v>50.0</v>
      </c>
      <c r="J1022" s="8">
        <v>50.0</v>
      </c>
      <c r="K1022" s="9">
        <v>25000.0</v>
      </c>
      <c r="L1022" s="9">
        <v>8750.0</v>
      </c>
      <c r="M1022" s="10">
        <v>0.35</v>
      </c>
      <c r="N1022" s="4" t="s">
        <v>30</v>
      </c>
      <c r="O1022" s="4" t="s">
        <v>29</v>
      </c>
      <c r="P1022" s="4" t="s">
        <v>24</v>
      </c>
    </row>
    <row r="1023" ht="14.25" customHeight="1">
      <c r="B1023" s="4" t="s">
        <v>15</v>
      </c>
      <c r="C1023" s="4">
        <v>1185732.0</v>
      </c>
      <c r="D1023" s="5">
        <v>44354.0</v>
      </c>
      <c r="E1023" s="4" t="s">
        <v>42</v>
      </c>
      <c r="F1023" s="4" t="s">
        <v>63</v>
      </c>
      <c r="G1023" s="4" t="s">
        <v>64</v>
      </c>
      <c r="H1023" s="6" t="s">
        <v>28</v>
      </c>
      <c r="I1023" s="7">
        <v>40.0</v>
      </c>
      <c r="J1023" s="8">
        <v>150.0</v>
      </c>
      <c r="K1023" s="9">
        <v>60000.0</v>
      </c>
      <c r="L1023" s="9">
        <v>30000.0</v>
      </c>
      <c r="M1023" s="10">
        <v>0.5</v>
      </c>
      <c r="N1023" s="4" t="s">
        <v>30</v>
      </c>
      <c r="O1023" s="4" t="s">
        <v>23</v>
      </c>
      <c r="P1023" s="4" t="s">
        <v>24</v>
      </c>
    </row>
    <row r="1024" ht="14.25" customHeight="1">
      <c r="B1024" s="4" t="s">
        <v>15</v>
      </c>
      <c r="C1024" s="4">
        <v>1185732.0</v>
      </c>
      <c r="D1024" s="5">
        <v>44355.0</v>
      </c>
      <c r="E1024" s="4" t="s">
        <v>42</v>
      </c>
      <c r="F1024" s="4" t="s">
        <v>63</v>
      </c>
      <c r="G1024" s="4" t="s">
        <v>64</v>
      </c>
      <c r="H1024" s="6" t="s">
        <v>18</v>
      </c>
      <c r="I1024" s="7">
        <v>40.0</v>
      </c>
      <c r="J1024" s="8">
        <v>375.0</v>
      </c>
      <c r="K1024" s="9">
        <v>150000.0</v>
      </c>
      <c r="L1024" s="9">
        <v>60000.0</v>
      </c>
      <c r="M1024" s="10">
        <v>0.4</v>
      </c>
      <c r="N1024" s="4" t="s">
        <v>30</v>
      </c>
      <c r="O1024" s="4" t="s">
        <v>29</v>
      </c>
      <c r="P1024" s="4" t="s">
        <v>24</v>
      </c>
    </row>
    <row r="1025" ht="14.25" customHeight="1">
      <c r="B1025" s="4" t="s">
        <v>15</v>
      </c>
      <c r="C1025" s="4">
        <v>1185732.0</v>
      </c>
      <c r="D1025" s="5">
        <v>44356.0</v>
      </c>
      <c r="E1025" s="4" t="s">
        <v>42</v>
      </c>
      <c r="F1025" s="4" t="s">
        <v>63</v>
      </c>
      <c r="G1025" s="4" t="s">
        <v>64</v>
      </c>
      <c r="H1025" s="6" t="s">
        <v>22</v>
      </c>
      <c r="I1025" s="7">
        <v>35.0</v>
      </c>
      <c r="J1025" s="8">
        <v>75.0</v>
      </c>
      <c r="K1025" s="9">
        <v>26250.0</v>
      </c>
      <c r="L1025" s="9">
        <v>9187.5</v>
      </c>
      <c r="M1025" s="10">
        <v>0.35</v>
      </c>
      <c r="N1025" s="4" t="s">
        <v>30</v>
      </c>
      <c r="O1025" s="4" t="s">
        <v>29</v>
      </c>
      <c r="P1025" s="4" t="s">
        <v>21</v>
      </c>
    </row>
    <row r="1026" ht="14.25" customHeight="1">
      <c r="B1026" s="4" t="s">
        <v>15</v>
      </c>
      <c r="C1026" s="4">
        <v>1185732.0</v>
      </c>
      <c r="D1026" s="5">
        <v>44357.0</v>
      </c>
      <c r="E1026" s="4" t="s">
        <v>42</v>
      </c>
      <c r="F1026" s="4" t="s">
        <v>63</v>
      </c>
      <c r="G1026" s="4" t="s">
        <v>64</v>
      </c>
      <c r="H1026" s="6" t="s">
        <v>25</v>
      </c>
      <c r="I1026" s="7">
        <v>25.000000000000007</v>
      </c>
      <c r="J1026" s="8">
        <v>75.0</v>
      </c>
      <c r="K1026" s="9">
        <v>18750.000000000004</v>
      </c>
      <c r="L1026" s="9">
        <v>6562.500000000001</v>
      </c>
      <c r="M1026" s="10">
        <v>0.35</v>
      </c>
      <c r="N1026" s="4" t="s">
        <v>30</v>
      </c>
      <c r="O1026" s="4" t="s">
        <v>29</v>
      </c>
      <c r="P1026" s="4" t="s">
        <v>21</v>
      </c>
    </row>
    <row r="1027" ht="14.25" customHeight="1">
      <c r="B1027" s="4" t="s">
        <v>15</v>
      </c>
      <c r="C1027" s="4">
        <v>1185732.0</v>
      </c>
      <c r="D1027" s="5">
        <v>44358.0</v>
      </c>
      <c r="E1027" s="4" t="s">
        <v>42</v>
      </c>
      <c r="F1027" s="4" t="s">
        <v>63</v>
      </c>
      <c r="G1027" s="4" t="s">
        <v>64</v>
      </c>
      <c r="H1027" s="6" t="s">
        <v>26</v>
      </c>
      <c r="I1027" s="7">
        <v>30.0</v>
      </c>
      <c r="J1027" s="8">
        <v>0.0</v>
      </c>
      <c r="K1027" s="9">
        <v>0.0</v>
      </c>
      <c r="L1027" s="9">
        <v>0.0</v>
      </c>
      <c r="M1027" s="10">
        <v>0.4</v>
      </c>
      <c r="N1027" s="4" t="s">
        <v>30</v>
      </c>
      <c r="O1027" s="4" t="s">
        <v>29</v>
      </c>
      <c r="P1027" s="4" t="s">
        <v>24</v>
      </c>
    </row>
    <row r="1028" ht="14.25" customHeight="1">
      <c r="B1028" s="4" t="s">
        <v>15</v>
      </c>
      <c r="C1028" s="4">
        <v>1185732.0</v>
      </c>
      <c r="D1028" s="5">
        <v>44359.0</v>
      </c>
      <c r="E1028" s="4" t="s">
        <v>42</v>
      </c>
      <c r="F1028" s="4" t="s">
        <v>63</v>
      </c>
      <c r="G1028" s="4" t="s">
        <v>64</v>
      </c>
      <c r="H1028" s="6" t="s">
        <v>27</v>
      </c>
      <c r="I1028" s="7">
        <v>45.0</v>
      </c>
      <c r="J1028" s="8">
        <v>25.0</v>
      </c>
      <c r="K1028" s="9">
        <v>11250.0</v>
      </c>
      <c r="L1028" s="9">
        <v>3937.4999999999995</v>
      </c>
      <c r="M1028" s="10">
        <v>0.35</v>
      </c>
      <c r="N1028" s="4" t="s">
        <v>30</v>
      </c>
      <c r="O1028" s="4" t="s">
        <v>20</v>
      </c>
      <c r="P1028" s="4" t="s">
        <v>24</v>
      </c>
    </row>
    <row r="1029" ht="14.25" customHeight="1">
      <c r="B1029" s="4" t="s">
        <v>15</v>
      </c>
      <c r="C1029" s="4">
        <v>1185732.0</v>
      </c>
      <c r="D1029" s="5">
        <v>44360.0</v>
      </c>
      <c r="E1029" s="4" t="s">
        <v>42</v>
      </c>
      <c r="F1029" s="4" t="s">
        <v>63</v>
      </c>
      <c r="G1029" s="4" t="s">
        <v>64</v>
      </c>
      <c r="H1029" s="6" t="s">
        <v>28</v>
      </c>
      <c r="I1029" s="7">
        <v>35.0</v>
      </c>
      <c r="J1029" s="8">
        <v>150.0</v>
      </c>
      <c r="K1029" s="9">
        <v>52500.0</v>
      </c>
      <c r="L1029" s="9">
        <v>26250.0</v>
      </c>
      <c r="M1029" s="10">
        <v>0.5</v>
      </c>
      <c r="N1029" s="4" t="s">
        <v>30</v>
      </c>
      <c r="O1029" s="4" t="s">
        <v>20</v>
      </c>
      <c r="P1029" s="4" t="s">
        <v>21</v>
      </c>
    </row>
    <row r="1030" ht="14.25" customHeight="1">
      <c r="B1030" s="4" t="s">
        <v>15</v>
      </c>
      <c r="C1030" s="4">
        <v>1185732.0</v>
      </c>
      <c r="D1030" s="5">
        <v>44361.0</v>
      </c>
      <c r="E1030" s="4" t="s">
        <v>42</v>
      </c>
      <c r="F1030" s="4" t="s">
        <v>63</v>
      </c>
      <c r="G1030" s="4" t="s">
        <v>64</v>
      </c>
      <c r="H1030" s="6" t="s">
        <v>18</v>
      </c>
      <c r="I1030" s="7">
        <v>45.0</v>
      </c>
      <c r="J1030" s="8">
        <v>420.0</v>
      </c>
      <c r="K1030" s="9">
        <v>189000.0</v>
      </c>
      <c r="L1030" s="9">
        <v>75600.0</v>
      </c>
      <c r="M1030" s="10">
        <v>0.4</v>
      </c>
      <c r="N1030" s="4" t="s">
        <v>30</v>
      </c>
      <c r="O1030" s="4" t="s">
        <v>20</v>
      </c>
      <c r="P1030" s="4" t="s">
        <v>24</v>
      </c>
    </row>
    <row r="1031" ht="14.25" customHeight="1">
      <c r="B1031" s="4" t="s">
        <v>15</v>
      </c>
      <c r="C1031" s="4">
        <v>1185732.0</v>
      </c>
      <c r="D1031" s="5">
        <v>44362.0</v>
      </c>
      <c r="E1031" s="4" t="s">
        <v>42</v>
      </c>
      <c r="F1031" s="4" t="s">
        <v>63</v>
      </c>
      <c r="G1031" s="4" t="s">
        <v>64</v>
      </c>
      <c r="H1031" s="6" t="s">
        <v>22</v>
      </c>
      <c r="I1031" s="7">
        <v>40.00000000000001</v>
      </c>
      <c r="J1031" s="8">
        <v>125.0</v>
      </c>
      <c r="K1031" s="9">
        <v>50000.00000000001</v>
      </c>
      <c r="L1031" s="9">
        <v>17500.0</v>
      </c>
      <c r="M1031" s="10">
        <v>0.35</v>
      </c>
      <c r="N1031" s="4" t="s">
        <v>30</v>
      </c>
      <c r="O1031" s="4" t="s">
        <v>23</v>
      </c>
      <c r="P1031" s="4" t="s">
        <v>21</v>
      </c>
    </row>
    <row r="1032" ht="14.25" customHeight="1">
      <c r="B1032" s="4" t="s">
        <v>15</v>
      </c>
      <c r="C1032" s="4">
        <v>1185732.0</v>
      </c>
      <c r="D1032" s="5">
        <v>44363.0</v>
      </c>
      <c r="E1032" s="4" t="s">
        <v>42</v>
      </c>
      <c r="F1032" s="4" t="s">
        <v>63</v>
      </c>
      <c r="G1032" s="4" t="s">
        <v>64</v>
      </c>
      <c r="H1032" s="6" t="s">
        <v>25</v>
      </c>
      <c r="I1032" s="7">
        <v>35.0</v>
      </c>
      <c r="J1032" s="8">
        <v>100.0</v>
      </c>
      <c r="K1032" s="9">
        <v>35000.0</v>
      </c>
      <c r="L1032" s="9">
        <v>12250.0</v>
      </c>
      <c r="M1032" s="10">
        <v>0.35</v>
      </c>
      <c r="N1032" s="4" t="s">
        <v>30</v>
      </c>
      <c r="O1032" s="4" t="s">
        <v>20</v>
      </c>
      <c r="P1032" s="4" t="s">
        <v>24</v>
      </c>
    </row>
    <row r="1033" ht="14.25" customHeight="1">
      <c r="B1033" s="4" t="s">
        <v>15</v>
      </c>
      <c r="C1033" s="4">
        <v>1185732.0</v>
      </c>
      <c r="D1033" s="5">
        <v>44364.0</v>
      </c>
      <c r="E1033" s="4" t="s">
        <v>42</v>
      </c>
      <c r="F1033" s="4" t="s">
        <v>63</v>
      </c>
      <c r="G1033" s="4" t="s">
        <v>64</v>
      </c>
      <c r="H1033" s="6" t="s">
        <v>26</v>
      </c>
      <c r="I1033" s="7">
        <v>35.0</v>
      </c>
      <c r="J1033" s="8">
        <v>25.0</v>
      </c>
      <c r="K1033" s="9">
        <v>8750.0</v>
      </c>
      <c r="L1033" s="9">
        <v>3500.0</v>
      </c>
      <c r="M1033" s="10">
        <v>0.4</v>
      </c>
      <c r="N1033" s="4" t="s">
        <v>30</v>
      </c>
      <c r="O1033" s="4" t="s">
        <v>29</v>
      </c>
      <c r="P1033" s="4" t="s">
        <v>21</v>
      </c>
    </row>
    <row r="1034" ht="14.25" customHeight="1">
      <c r="B1034" s="4" t="s">
        <v>15</v>
      </c>
      <c r="C1034" s="4">
        <v>1185732.0</v>
      </c>
      <c r="D1034" s="5">
        <v>44365.0</v>
      </c>
      <c r="E1034" s="4" t="s">
        <v>42</v>
      </c>
      <c r="F1034" s="4" t="s">
        <v>63</v>
      </c>
      <c r="G1034" s="4" t="s">
        <v>64</v>
      </c>
      <c r="H1034" s="6" t="s">
        <v>27</v>
      </c>
      <c r="I1034" s="7">
        <v>49.99999999999999</v>
      </c>
      <c r="J1034" s="8">
        <v>50.0</v>
      </c>
      <c r="K1034" s="9">
        <v>24999.999999999996</v>
      </c>
      <c r="L1034" s="9">
        <v>8749.999999999998</v>
      </c>
      <c r="M1034" s="10">
        <v>0.35</v>
      </c>
      <c r="N1034" s="4" t="s">
        <v>30</v>
      </c>
      <c r="O1034" s="4" t="s">
        <v>29</v>
      </c>
      <c r="P1034" s="4" t="s">
        <v>21</v>
      </c>
    </row>
    <row r="1035" ht="14.25" customHeight="1">
      <c r="B1035" s="4" t="s">
        <v>15</v>
      </c>
      <c r="C1035" s="4">
        <v>1185732.0</v>
      </c>
      <c r="D1035" s="5">
        <v>44366.0</v>
      </c>
      <c r="E1035" s="4" t="s">
        <v>42</v>
      </c>
      <c r="F1035" s="4" t="s">
        <v>63</v>
      </c>
      <c r="G1035" s="4" t="s">
        <v>64</v>
      </c>
      <c r="H1035" s="6" t="s">
        <v>28</v>
      </c>
      <c r="I1035" s="7">
        <v>54.99999999999999</v>
      </c>
      <c r="J1035" s="8">
        <v>150.0</v>
      </c>
      <c r="K1035" s="9">
        <v>82499.99999999999</v>
      </c>
      <c r="L1035" s="9">
        <v>41249.99999999999</v>
      </c>
      <c r="M1035" s="10">
        <v>0.5</v>
      </c>
      <c r="N1035" s="4" t="s">
        <v>30</v>
      </c>
      <c r="O1035" s="4" t="s">
        <v>23</v>
      </c>
      <c r="P1035" s="4" t="s">
        <v>24</v>
      </c>
    </row>
    <row r="1036" ht="14.25" customHeight="1">
      <c r="B1036" s="4" t="s">
        <v>15</v>
      </c>
      <c r="C1036" s="4">
        <v>1185732.0</v>
      </c>
      <c r="D1036" s="5">
        <v>44367.0</v>
      </c>
      <c r="E1036" s="4" t="s">
        <v>42</v>
      </c>
      <c r="F1036" s="4" t="s">
        <v>63</v>
      </c>
      <c r="G1036" s="4" t="s">
        <v>64</v>
      </c>
      <c r="H1036" s="6" t="s">
        <v>18</v>
      </c>
      <c r="I1036" s="7">
        <v>40.0</v>
      </c>
      <c r="J1036" s="8">
        <v>400.0</v>
      </c>
      <c r="K1036" s="9">
        <v>160000.0</v>
      </c>
      <c r="L1036" s="9">
        <v>64000.0</v>
      </c>
      <c r="M1036" s="10">
        <v>0.4</v>
      </c>
      <c r="N1036" s="4" t="s">
        <v>30</v>
      </c>
      <c r="O1036" s="4" t="s">
        <v>29</v>
      </c>
      <c r="P1036" s="4" t="s">
        <v>21</v>
      </c>
    </row>
    <row r="1037" ht="14.25" customHeight="1">
      <c r="B1037" s="4" t="s">
        <v>15</v>
      </c>
      <c r="C1037" s="4">
        <v>1185732.0</v>
      </c>
      <c r="D1037" s="5">
        <v>44368.0</v>
      </c>
      <c r="E1037" s="4" t="s">
        <v>42</v>
      </c>
      <c r="F1037" s="4" t="s">
        <v>63</v>
      </c>
      <c r="G1037" s="4" t="s">
        <v>64</v>
      </c>
      <c r="H1037" s="6" t="s">
        <v>22</v>
      </c>
      <c r="I1037" s="7">
        <v>35.00000000000001</v>
      </c>
      <c r="J1037" s="8">
        <v>150.0</v>
      </c>
      <c r="K1037" s="9">
        <v>52500.00000000001</v>
      </c>
      <c r="L1037" s="9">
        <v>18375.0</v>
      </c>
      <c r="M1037" s="10">
        <v>0.35</v>
      </c>
      <c r="N1037" s="4" t="s">
        <v>30</v>
      </c>
      <c r="O1037" s="4" t="s">
        <v>20</v>
      </c>
      <c r="P1037" s="4" t="s">
        <v>24</v>
      </c>
    </row>
    <row r="1038" ht="14.25" customHeight="1">
      <c r="B1038" s="4" t="s">
        <v>15</v>
      </c>
      <c r="C1038" s="4">
        <v>1185732.0</v>
      </c>
      <c r="D1038" s="5">
        <v>44369.0</v>
      </c>
      <c r="E1038" s="4" t="s">
        <v>42</v>
      </c>
      <c r="F1038" s="4" t="s">
        <v>63</v>
      </c>
      <c r="G1038" s="4" t="s">
        <v>64</v>
      </c>
      <c r="H1038" s="6" t="s">
        <v>25</v>
      </c>
      <c r="I1038" s="7">
        <v>30.000000000000004</v>
      </c>
      <c r="J1038" s="8">
        <v>175.0</v>
      </c>
      <c r="K1038" s="9">
        <v>52500.00000000001</v>
      </c>
      <c r="L1038" s="9">
        <v>18375.0</v>
      </c>
      <c r="M1038" s="10">
        <v>0.35</v>
      </c>
      <c r="N1038" s="4" t="s">
        <v>30</v>
      </c>
      <c r="O1038" s="4" t="s">
        <v>20</v>
      </c>
      <c r="P1038" s="4" t="s">
        <v>21</v>
      </c>
    </row>
    <row r="1039" ht="14.25" customHeight="1">
      <c r="B1039" s="4" t="s">
        <v>15</v>
      </c>
      <c r="C1039" s="4">
        <v>1185732.0</v>
      </c>
      <c r="D1039" s="5">
        <v>44370.0</v>
      </c>
      <c r="E1039" s="4" t="s">
        <v>42</v>
      </c>
      <c r="F1039" s="4" t="s">
        <v>63</v>
      </c>
      <c r="G1039" s="4" t="s">
        <v>64</v>
      </c>
      <c r="H1039" s="6" t="s">
        <v>26</v>
      </c>
      <c r="I1039" s="7">
        <v>30.000000000000004</v>
      </c>
      <c r="J1039" s="8">
        <v>150.0</v>
      </c>
      <c r="K1039" s="9">
        <v>45000.00000000001</v>
      </c>
      <c r="L1039" s="9">
        <v>18000.000000000004</v>
      </c>
      <c r="M1039" s="10">
        <v>0.4</v>
      </c>
      <c r="N1039" s="4" t="s">
        <v>30</v>
      </c>
      <c r="O1039" s="4" t="s">
        <v>29</v>
      </c>
      <c r="P1039" s="4" t="s">
        <v>21</v>
      </c>
    </row>
    <row r="1040" ht="14.25" customHeight="1">
      <c r="B1040" s="4" t="s">
        <v>15</v>
      </c>
      <c r="C1040" s="4">
        <v>1185732.0</v>
      </c>
      <c r="D1040" s="5">
        <v>44371.0</v>
      </c>
      <c r="E1040" s="4" t="s">
        <v>42</v>
      </c>
      <c r="F1040" s="4" t="s">
        <v>63</v>
      </c>
      <c r="G1040" s="4" t="s">
        <v>64</v>
      </c>
      <c r="H1040" s="6" t="s">
        <v>27</v>
      </c>
      <c r="I1040" s="7">
        <v>45.0</v>
      </c>
      <c r="J1040" s="8">
        <v>150.0</v>
      </c>
      <c r="K1040" s="9">
        <v>67500.0</v>
      </c>
      <c r="L1040" s="9">
        <v>23625.0</v>
      </c>
      <c r="M1040" s="10">
        <v>0.35</v>
      </c>
      <c r="N1040" s="4" t="s">
        <v>30</v>
      </c>
      <c r="O1040" s="4" t="s">
        <v>23</v>
      </c>
      <c r="P1040" s="4" t="s">
        <v>21</v>
      </c>
    </row>
    <row r="1041" ht="14.25" customHeight="1">
      <c r="B1041" s="4" t="s">
        <v>15</v>
      </c>
      <c r="C1041" s="4">
        <v>1185732.0</v>
      </c>
      <c r="D1041" s="5">
        <v>44372.0</v>
      </c>
      <c r="E1041" s="4" t="s">
        <v>42</v>
      </c>
      <c r="F1041" s="4" t="s">
        <v>63</v>
      </c>
      <c r="G1041" s="4" t="s">
        <v>64</v>
      </c>
      <c r="H1041" s="6" t="s">
        <v>28</v>
      </c>
      <c r="I1041" s="7">
        <v>50.0</v>
      </c>
      <c r="J1041" s="8">
        <v>325.0</v>
      </c>
      <c r="K1041" s="9">
        <v>162500.0</v>
      </c>
      <c r="L1041" s="9">
        <v>81250.0</v>
      </c>
      <c r="M1041" s="10">
        <v>0.5</v>
      </c>
      <c r="N1041" s="4" t="s">
        <v>30</v>
      </c>
      <c r="O1041" s="4" t="s">
        <v>29</v>
      </c>
      <c r="P1041" s="4" t="s">
        <v>21</v>
      </c>
    </row>
    <row r="1042" ht="14.25" customHeight="1">
      <c r="B1042" s="4" t="s">
        <v>15</v>
      </c>
      <c r="C1042" s="4">
        <v>1185732.0</v>
      </c>
      <c r="D1042" s="5">
        <v>44373.0</v>
      </c>
      <c r="E1042" s="4" t="s">
        <v>42</v>
      </c>
      <c r="F1042" s="4" t="s">
        <v>63</v>
      </c>
      <c r="G1042" s="4" t="s">
        <v>64</v>
      </c>
      <c r="H1042" s="6" t="s">
        <v>18</v>
      </c>
      <c r="I1042" s="7">
        <v>45.0</v>
      </c>
      <c r="J1042" s="8">
        <v>550.0</v>
      </c>
      <c r="K1042" s="9">
        <v>247500.0</v>
      </c>
      <c r="L1042" s="9">
        <v>99000.0</v>
      </c>
      <c r="M1042" s="10">
        <v>0.4</v>
      </c>
      <c r="N1042" s="4" t="s">
        <v>30</v>
      </c>
      <c r="O1042" s="4" t="s">
        <v>23</v>
      </c>
      <c r="P1042" s="4" t="s">
        <v>24</v>
      </c>
    </row>
    <row r="1043" ht="14.25" customHeight="1">
      <c r="B1043" s="4" t="s">
        <v>15</v>
      </c>
      <c r="C1043" s="4">
        <v>1185732.0</v>
      </c>
      <c r="D1043" s="5">
        <v>44374.0</v>
      </c>
      <c r="E1043" s="4" t="s">
        <v>42</v>
      </c>
      <c r="F1043" s="4" t="s">
        <v>63</v>
      </c>
      <c r="G1043" s="4" t="s">
        <v>64</v>
      </c>
      <c r="H1043" s="6" t="s">
        <v>22</v>
      </c>
      <c r="I1043" s="7">
        <v>40.00000000000001</v>
      </c>
      <c r="J1043" s="8">
        <v>300.0</v>
      </c>
      <c r="K1043" s="9">
        <v>120000.00000000001</v>
      </c>
      <c r="L1043" s="9">
        <v>42000.0</v>
      </c>
      <c r="M1043" s="10">
        <v>0.35</v>
      </c>
      <c r="N1043" s="4" t="s">
        <v>30</v>
      </c>
      <c r="O1043" s="4" t="s">
        <v>20</v>
      </c>
      <c r="P1043" s="4" t="s">
        <v>21</v>
      </c>
    </row>
    <row r="1044" ht="14.25" customHeight="1">
      <c r="B1044" s="4" t="s">
        <v>15</v>
      </c>
      <c r="C1044" s="4">
        <v>1185732.0</v>
      </c>
      <c r="D1044" s="5">
        <v>44375.0</v>
      </c>
      <c r="E1044" s="4" t="s">
        <v>42</v>
      </c>
      <c r="F1044" s="4" t="s">
        <v>63</v>
      </c>
      <c r="G1044" s="4" t="s">
        <v>64</v>
      </c>
      <c r="H1044" s="6" t="s">
        <v>25</v>
      </c>
      <c r="I1044" s="7">
        <v>35.0</v>
      </c>
      <c r="J1044" s="8">
        <v>225.0</v>
      </c>
      <c r="K1044" s="9">
        <v>78750.0</v>
      </c>
      <c r="L1044" s="9">
        <v>27562.5</v>
      </c>
      <c r="M1044" s="10">
        <v>0.35</v>
      </c>
      <c r="N1044" s="4" t="s">
        <v>30</v>
      </c>
      <c r="O1044" s="4" t="s">
        <v>23</v>
      </c>
      <c r="P1044" s="4" t="s">
        <v>21</v>
      </c>
    </row>
    <row r="1045" ht="14.25" customHeight="1">
      <c r="B1045" s="4" t="s">
        <v>15</v>
      </c>
      <c r="C1045" s="4">
        <v>1185732.0</v>
      </c>
      <c r="D1045" s="5">
        <v>44376.0</v>
      </c>
      <c r="E1045" s="4" t="s">
        <v>42</v>
      </c>
      <c r="F1045" s="4" t="s">
        <v>63</v>
      </c>
      <c r="G1045" s="4" t="s">
        <v>64</v>
      </c>
      <c r="H1045" s="6" t="s">
        <v>26</v>
      </c>
      <c r="I1045" s="7">
        <v>35.0</v>
      </c>
      <c r="J1045" s="8">
        <v>175.0</v>
      </c>
      <c r="K1045" s="9">
        <v>61250.0</v>
      </c>
      <c r="L1045" s="9">
        <v>24500.0</v>
      </c>
      <c r="M1045" s="10">
        <v>0.4</v>
      </c>
      <c r="N1045" s="4" t="s">
        <v>30</v>
      </c>
      <c r="O1045" s="4" t="s">
        <v>29</v>
      </c>
      <c r="P1045" s="4" t="s">
        <v>21</v>
      </c>
    </row>
    <row r="1046" ht="14.25" customHeight="1">
      <c r="B1046" s="4" t="s">
        <v>15</v>
      </c>
      <c r="C1046" s="4">
        <v>1185732.0</v>
      </c>
      <c r="D1046" s="5">
        <v>44377.0</v>
      </c>
      <c r="E1046" s="4" t="s">
        <v>42</v>
      </c>
      <c r="F1046" s="4" t="s">
        <v>63</v>
      </c>
      <c r="G1046" s="4" t="s">
        <v>64</v>
      </c>
      <c r="H1046" s="6" t="s">
        <v>27</v>
      </c>
      <c r="I1046" s="7">
        <v>45.0</v>
      </c>
      <c r="J1046" s="8">
        <v>175.0</v>
      </c>
      <c r="K1046" s="9">
        <v>78750.0</v>
      </c>
      <c r="L1046" s="9">
        <v>27562.5</v>
      </c>
      <c r="M1046" s="10">
        <v>0.35</v>
      </c>
      <c r="N1046" s="4" t="s">
        <v>30</v>
      </c>
      <c r="O1046" s="4" t="s">
        <v>29</v>
      </c>
      <c r="P1046" s="4" t="s">
        <v>21</v>
      </c>
    </row>
    <row r="1047" ht="14.25" customHeight="1">
      <c r="B1047" s="4" t="s">
        <v>15</v>
      </c>
      <c r="C1047" s="4">
        <v>1185732.0</v>
      </c>
      <c r="D1047" s="5">
        <v>44378.0</v>
      </c>
      <c r="E1047" s="4" t="s">
        <v>42</v>
      </c>
      <c r="F1047" s="4" t="s">
        <v>63</v>
      </c>
      <c r="G1047" s="4" t="s">
        <v>64</v>
      </c>
      <c r="H1047" s="6" t="s">
        <v>28</v>
      </c>
      <c r="I1047" s="7">
        <v>50.0</v>
      </c>
      <c r="J1047" s="8">
        <v>350.0</v>
      </c>
      <c r="K1047" s="9">
        <v>175000.0</v>
      </c>
      <c r="L1047" s="9">
        <v>87500.0</v>
      </c>
      <c r="M1047" s="10">
        <v>0.5</v>
      </c>
      <c r="N1047" s="4" t="s">
        <v>30</v>
      </c>
      <c r="O1047" s="4" t="s">
        <v>29</v>
      </c>
      <c r="P1047" s="4" t="s">
        <v>24</v>
      </c>
    </row>
    <row r="1048" ht="14.25" customHeight="1">
      <c r="B1048" s="4" t="s">
        <v>15</v>
      </c>
      <c r="C1048" s="4">
        <v>1185732.0</v>
      </c>
      <c r="D1048" s="5">
        <v>44379.0</v>
      </c>
      <c r="E1048" s="4" t="s">
        <v>42</v>
      </c>
      <c r="F1048" s="4" t="s">
        <v>63</v>
      </c>
      <c r="G1048" s="4" t="s">
        <v>64</v>
      </c>
      <c r="H1048" s="6" t="s">
        <v>18</v>
      </c>
      <c r="I1048" s="7">
        <v>45.0</v>
      </c>
      <c r="J1048" s="8">
        <v>500.0</v>
      </c>
      <c r="K1048" s="9">
        <v>225000.0</v>
      </c>
      <c r="L1048" s="9">
        <v>90000.0</v>
      </c>
      <c r="M1048" s="10">
        <v>0.4</v>
      </c>
      <c r="N1048" s="4" t="s">
        <v>30</v>
      </c>
      <c r="O1048" s="4" t="s">
        <v>23</v>
      </c>
      <c r="P1048" s="4" t="s">
        <v>21</v>
      </c>
    </row>
    <row r="1049" ht="14.25" customHeight="1">
      <c r="B1049" s="4" t="s">
        <v>15</v>
      </c>
      <c r="C1049" s="4">
        <v>1185732.0</v>
      </c>
      <c r="D1049" s="5">
        <v>44380.0</v>
      </c>
      <c r="E1049" s="4" t="s">
        <v>42</v>
      </c>
      <c r="F1049" s="4" t="s">
        <v>63</v>
      </c>
      <c r="G1049" s="4" t="s">
        <v>64</v>
      </c>
      <c r="H1049" s="6" t="s">
        <v>22</v>
      </c>
      <c r="I1049" s="7">
        <v>45.00000000000001</v>
      </c>
      <c r="J1049" s="8">
        <v>275.0</v>
      </c>
      <c r="K1049" s="9">
        <v>123750.00000000001</v>
      </c>
      <c r="L1049" s="9">
        <v>43312.5</v>
      </c>
      <c r="M1049" s="10">
        <v>0.35</v>
      </c>
      <c r="N1049" s="4" t="s">
        <v>30</v>
      </c>
      <c r="O1049" s="4" t="s">
        <v>29</v>
      </c>
      <c r="P1049" s="4" t="s">
        <v>24</v>
      </c>
    </row>
    <row r="1050" ht="14.25" customHeight="1">
      <c r="B1050" s="4" t="s">
        <v>15</v>
      </c>
      <c r="C1050" s="4">
        <v>1185732.0</v>
      </c>
      <c r="D1050" s="5">
        <v>44381.0</v>
      </c>
      <c r="E1050" s="4" t="s">
        <v>42</v>
      </c>
      <c r="F1050" s="4" t="s">
        <v>63</v>
      </c>
      <c r="G1050" s="4" t="s">
        <v>64</v>
      </c>
      <c r="H1050" s="6" t="s">
        <v>25</v>
      </c>
      <c r="I1050" s="7">
        <v>40.0</v>
      </c>
      <c r="J1050" s="8">
        <v>200.0</v>
      </c>
      <c r="K1050" s="9">
        <v>80000.0</v>
      </c>
      <c r="L1050" s="9">
        <v>28000.0</v>
      </c>
      <c r="M1050" s="10">
        <v>0.35</v>
      </c>
      <c r="N1050" s="4" t="s">
        <v>30</v>
      </c>
      <c r="O1050" s="4" t="s">
        <v>29</v>
      </c>
      <c r="P1050" s="4" t="s">
        <v>21</v>
      </c>
    </row>
    <row r="1051" ht="14.25" customHeight="1">
      <c r="B1051" s="4" t="s">
        <v>15</v>
      </c>
      <c r="C1051" s="4">
        <v>1185732.0</v>
      </c>
      <c r="D1051" s="5">
        <v>44382.0</v>
      </c>
      <c r="E1051" s="4" t="s">
        <v>42</v>
      </c>
      <c r="F1051" s="4" t="s">
        <v>63</v>
      </c>
      <c r="G1051" s="4" t="s">
        <v>64</v>
      </c>
      <c r="H1051" s="6" t="s">
        <v>26</v>
      </c>
      <c r="I1051" s="7">
        <v>30.000000000000004</v>
      </c>
      <c r="J1051" s="8">
        <v>125.0</v>
      </c>
      <c r="K1051" s="9">
        <v>37500.00000000001</v>
      </c>
      <c r="L1051" s="9">
        <v>15000.000000000004</v>
      </c>
      <c r="M1051" s="10">
        <v>0.4</v>
      </c>
      <c r="N1051" s="4" t="s">
        <v>30</v>
      </c>
      <c r="O1051" s="4" t="s">
        <v>29</v>
      </c>
      <c r="P1051" s="4" t="s">
        <v>24</v>
      </c>
    </row>
    <row r="1052" ht="14.25" customHeight="1">
      <c r="B1052" s="4" t="s">
        <v>15</v>
      </c>
      <c r="C1052" s="4">
        <v>1185732.0</v>
      </c>
      <c r="D1052" s="5">
        <v>44383.0</v>
      </c>
      <c r="E1052" s="4" t="s">
        <v>42</v>
      </c>
      <c r="F1052" s="4" t="s">
        <v>63</v>
      </c>
      <c r="G1052" s="4" t="s">
        <v>64</v>
      </c>
      <c r="H1052" s="6" t="s">
        <v>27</v>
      </c>
      <c r="I1052" s="7">
        <v>40.0</v>
      </c>
      <c r="J1052" s="8">
        <v>100.0</v>
      </c>
      <c r="K1052" s="9">
        <v>40000.0</v>
      </c>
      <c r="L1052" s="9">
        <v>14000.0</v>
      </c>
      <c r="M1052" s="10">
        <v>0.35</v>
      </c>
      <c r="N1052" s="4" t="s">
        <v>30</v>
      </c>
      <c r="O1052" s="4" t="s">
        <v>23</v>
      </c>
      <c r="P1052" s="4" t="s">
        <v>24</v>
      </c>
    </row>
    <row r="1053" ht="14.25" customHeight="1">
      <c r="B1053" s="4" t="s">
        <v>15</v>
      </c>
      <c r="C1053" s="4">
        <v>1185732.0</v>
      </c>
      <c r="D1053" s="5">
        <v>44384.0</v>
      </c>
      <c r="E1053" s="4" t="s">
        <v>42</v>
      </c>
      <c r="F1053" s="4" t="s">
        <v>63</v>
      </c>
      <c r="G1053" s="4" t="s">
        <v>64</v>
      </c>
      <c r="H1053" s="6" t="s">
        <v>28</v>
      </c>
      <c r="I1053" s="7">
        <v>45.0</v>
      </c>
      <c r="J1053" s="8">
        <v>275.0</v>
      </c>
      <c r="K1053" s="9">
        <v>123750.0</v>
      </c>
      <c r="L1053" s="9">
        <v>61875.0</v>
      </c>
      <c r="M1053" s="10">
        <v>0.5</v>
      </c>
      <c r="N1053" s="4" t="s">
        <v>30</v>
      </c>
      <c r="O1053" s="4" t="s">
        <v>23</v>
      </c>
      <c r="P1053" s="4" t="s">
        <v>21</v>
      </c>
    </row>
    <row r="1054" ht="14.25" customHeight="1">
      <c r="B1054" s="4" t="s">
        <v>15</v>
      </c>
      <c r="C1054" s="4">
        <v>1185732.0</v>
      </c>
      <c r="D1054" s="5">
        <v>44385.0</v>
      </c>
      <c r="E1054" s="4" t="s">
        <v>42</v>
      </c>
      <c r="F1054" s="4" t="s">
        <v>63</v>
      </c>
      <c r="G1054" s="4" t="s">
        <v>64</v>
      </c>
      <c r="H1054" s="6" t="s">
        <v>18</v>
      </c>
      <c r="I1054" s="7">
        <v>40.0</v>
      </c>
      <c r="J1054" s="8">
        <v>400.0</v>
      </c>
      <c r="K1054" s="9">
        <v>160000.0</v>
      </c>
      <c r="L1054" s="9">
        <v>64000.0</v>
      </c>
      <c r="M1054" s="10">
        <v>0.4</v>
      </c>
      <c r="N1054" s="4" t="s">
        <v>30</v>
      </c>
      <c r="O1054" s="4" t="s">
        <v>29</v>
      </c>
      <c r="P1054" s="4" t="s">
        <v>24</v>
      </c>
    </row>
    <row r="1055" ht="14.25" customHeight="1">
      <c r="B1055" s="4" t="s">
        <v>15</v>
      </c>
      <c r="C1055" s="4">
        <v>1185732.0</v>
      </c>
      <c r="D1055" s="5">
        <v>44386.0</v>
      </c>
      <c r="E1055" s="4" t="s">
        <v>42</v>
      </c>
      <c r="F1055" s="4" t="s">
        <v>63</v>
      </c>
      <c r="G1055" s="4" t="s">
        <v>64</v>
      </c>
      <c r="H1055" s="6" t="s">
        <v>22</v>
      </c>
      <c r="I1055" s="7">
        <v>35.00000000000001</v>
      </c>
      <c r="J1055" s="8">
        <v>200.0</v>
      </c>
      <c r="K1055" s="9">
        <v>70000.00000000001</v>
      </c>
      <c r="L1055" s="9">
        <v>24500.000000000004</v>
      </c>
      <c r="M1055" s="10">
        <v>0.35</v>
      </c>
      <c r="N1055" s="4" t="s">
        <v>30</v>
      </c>
      <c r="O1055" s="4" t="s">
        <v>29</v>
      </c>
      <c r="P1055" s="4" t="s">
        <v>21</v>
      </c>
    </row>
    <row r="1056" ht="14.25" customHeight="1">
      <c r="B1056" s="4" t="s">
        <v>15</v>
      </c>
      <c r="C1056" s="4">
        <v>1185732.0</v>
      </c>
      <c r="D1056" s="5">
        <v>44387.0</v>
      </c>
      <c r="E1056" s="4" t="s">
        <v>42</v>
      </c>
      <c r="F1056" s="4" t="s">
        <v>63</v>
      </c>
      <c r="G1056" s="4" t="s">
        <v>64</v>
      </c>
      <c r="H1056" s="6" t="s">
        <v>25</v>
      </c>
      <c r="I1056" s="7">
        <v>20.0</v>
      </c>
      <c r="J1056" s="8">
        <v>100.0</v>
      </c>
      <c r="K1056" s="9">
        <v>20000.0</v>
      </c>
      <c r="L1056" s="9">
        <v>7000.0</v>
      </c>
      <c r="M1056" s="10">
        <v>0.35</v>
      </c>
      <c r="N1056" s="4" t="s">
        <v>30</v>
      </c>
      <c r="O1056" s="4" t="s">
        <v>29</v>
      </c>
      <c r="P1056" s="4" t="s">
        <v>21</v>
      </c>
    </row>
    <row r="1057" ht="14.25" customHeight="1">
      <c r="B1057" s="4" t="s">
        <v>15</v>
      </c>
      <c r="C1057" s="4">
        <v>1185732.0</v>
      </c>
      <c r="D1057" s="5">
        <v>44388.0</v>
      </c>
      <c r="E1057" s="4" t="s">
        <v>42</v>
      </c>
      <c r="F1057" s="4" t="s">
        <v>63</v>
      </c>
      <c r="G1057" s="4" t="s">
        <v>64</v>
      </c>
      <c r="H1057" s="6" t="s">
        <v>26</v>
      </c>
      <c r="I1057" s="7">
        <v>20.0</v>
      </c>
      <c r="J1057" s="8">
        <v>75.0</v>
      </c>
      <c r="K1057" s="9">
        <v>15000.0</v>
      </c>
      <c r="L1057" s="9">
        <v>6000.0</v>
      </c>
      <c r="M1057" s="10">
        <v>0.4</v>
      </c>
      <c r="N1057" s="4" t="s">
        <v>30</v>
      </c>
      <c r="O1057" s="4" t="s">
        <v>20</v>
      </c>
      <c r="P1057" s="4" t="s">
        <v>21</v>
      </c>
    </row>
    <row r="1058" ht="14.25" customHeight="1">
      <c r="B1058" s="4" t="s">
        <v>15</v>
      </c>
      <c r="C1058" s="4">
        <v>1185732.0</v>
      </c>
      <c r="D1058" s="5">
        <v>44389.0</v>
      </c>
      <c r="E1058" s="4" t="s">
        <v>42</v>
      </c>
      <c r="F1058" s="4" t="s">
        <v>63</v>
      </c>
      <c r="G1058" s="4" t="s">
        <v>64</v>
      </c>
      <c r="H1058" s="6" t="s">
        <v>27</v>
      </c>
      <c r="I1058" s="7">
        <v>30.0</v>
      </c>
      <c r="J1058" s="8">
        <v>75.0</v>
      </c>
      <c r="K1058" s="9">
        <v>22500.0</v>
      </c>
      <c r="L1058" s="9">
        <v>7874.999999999999</v>
      </c>
      <c r="M1058" s="10">
        <v>0.35</v>
      </c>
      <c r="N1058" s="4" t="s">
        <v>30</v>
      </c>
      <c r="O1058" s="4" t="s">
        <v>20</v>
      </c>
      <c r="P1058" s="4" t="s">
        <v>24</v>
      </c>
    </row>
    <row r="1059" ht="14.25" customHeight="1">
      <c r="B1059" s="4" t="s">
        <v>15</v>
      </c>
      <c r="C1059" s="4">
        <v>1185732.0</v>
      </c>
      <c r="D1059" s="5">
        <v>44390.0</v>
      </c>
      <c r="E1059" s="4" t="s">
        <v>42</v>
      </c>
      <c r="F1059" s="4" t="s">
        <v>63</v>
      </c>
      <c r="G1059" s="4" t="s">
        <v>64</v>
      </c>
      <c r="H1059" s="6" t="s">
        <v>28</v>
      </c>
      <c r="I1059" s="7">
        <v>35.0</v>
      </c>
      <c r="J1059" s="8">
        <v>150.0</v>
      </c>
      <c r="K1059" s="9">
        <v>52500.0</v>
      </c>
      <c r="L1059" s="9">
        <v>26250.0</v>
      </c>
      <c r="M1059" s="10">
        <v>0.5</v>
      </c>
      <c r="N1059" s="4" t="s">
        <v>30</v>
      </c>
      <c r="O1059" s="4" t="s">
        <v>29</v>
      </c>
      <c r="P1059" s="4" t="s">
        <v>21</v>
      </c>
    </row>
    <row r="1060" ht="14.25" customHeight="1">
      <c r="B1060" s="4" t="s">
        <v>15</v>
      </c>
      <c r="C1060" s="4">
        <v>1185732.0</v>
      </c>
      <c r="D1060" s="5">
        <v>44391.0</v>
      </c>
      <c r="E1060" s="4" t="s">
        <v>42</v>
      </c>
      <c r="F1060" s="4" t="s">
        <v>63</v>
      </c>
      <c r="G1060" s="4" t="s">
        <v>64</v>
      </c>
      <c r="H1060" s="6" t="s">
        <v>18</v>
      </c>
      <c r="I1060" s="7">
        <v>40.0</v>
      </c>
      <c r="J1060" s="8">
        <v>325.0</v>
      </c>
      <c r="K1060" s="9">
        <v>130000.0</v>
      </c>
      <c r="L1060" s="9">
        <v>52000.0</v>
      </c>
      <c r="M1060" s="10">
        <v>0.4</v>
      </c>
      <c r="N1060" s="4" t="s">
        <v>30</v>
      </c>
      <c r="O1060" s="4" t="s">
        <v>29</v>
      </c>
      <c r="P1060" s="4" t="s">
        <v>24</v>
      </c>
    </row>
    <row r="1061" ht="14.25" customHeight="1">
      <c r="B1061" s="4" t="s">
        <v>15</v>
      </c>
      <c r="C1061" s="4">
        <v>1185732.0</v>
      </c>
      <c r="D1061" s="5">
        <v>44392.0</v>
      </c>
      <c r="E1061" s="4" t="s">
        <v>42</v>
      </c>
      <c r="F1061" s="4" t="s">
        <v>63</v>
      </c>
      <c r="G1061" s="4" t="s">
        <v>64</v>
      </c>
      <c r="H1061" s="6" t="s">
        <v>22</v>
      </c>
      <c r="I1061" s="7">
        <v>30.0</v>
      </c>
      <c r="J1061" s="8">
        <v>150.0</v>
      </c>
      <c r="K1061" s="9">
        <v>45000.0</v>
      </c>
      <c r="L1061" s="9">
        <v>15749.999999999998</v>
      </c>
      <c r="M1061" s="10">
        <v>0.35</v>
      </c>
      <c r="N1061" s="4" t="s">
        <v>30</v>
      </c>
      <c r="O1061" s="4" t="s">
        <v>20</v>
      </c>
      <c r="P1061" s="4" t="s">
        <v>21</v>
      </c>
    </row>
    <row r="1062" ht="14.25" customHeight="1">
      <c r="B1062" s="4" t="s">
        <v>15</v>
      </c>
      <c r="C1062" s="4">
        <v>1185732.0</v>
      </c>
      <c r="D1062" s="5">
        <v>44393.0</v>
      </c>
      <c r="E1062" s="4" t="s">
        <v>42</v>
      </c>
      <c r="F1062" s="4" t="s">
        <v>63</v>
      </c>
      <c r="G1062" s="4" t="s">
        <v>64</v>
      </c>
      <c r="H1062" s="6" t="s">
        <v>25</v>
      </c>
      <c r="I1062" s="7">
        <v>30.0</v>
      </c>
      <c r="J1062" s="8">
        <v>50.0</v>
      </c>
      <c r="K1062" s="9">
        <v>15000.0</v>
      </c>
      <c r="L1062" s="9">
        <v>5250.0</v>
      </c>
      <c r="M1062" s="10">
        <v>0.35</v>
      </c>
      <c r="N1062" s="4" t="s">
        <v>30</v>
      </c>
      <c r="O1062" s="4" t="s">
        <v>23</v>
      </c>
      <c r="P1062" s="4" t="s">
        <v>24</v>
      </c>
    </row>
    <row r="1063" ht="14.25" customHeight="1">
      <c r="B1063" s="4" t="s">
        <v>15</v>
      </c>
      <c r="C1063" s="4">
        <v>1185732.0</v>
      </c>
      <c r="D1063" s="5">
        <v>44394.0</v>
      </c>
      <c r="E1063" s="4" t="s">
        <v>42</v>
      </c>
      <c r="F1063" s="4" t="s">
        <v>63</v>
      </c>
      <c r="G1063" s="4" t="s">
        <v>64</v>
      </c>
      <c r="H1063" s="6" t="s">
        <v>26</v>
      </c>
      <c r="I1063" s="7">
        <v>30.0</v>
      </c>
      <c r="J1063" s="8">
        <v>25.0</v>
      </c>
      <c r="K1063" s="9">
        <v>7500.0</v>
      </c>
      <c r="L1063" s="9">
        <v>3000.0</v>
      </c>
      <c r="M1063" s="10">
        <v>0.4</v>
      </c>
      <c r="N1063" s="4" t="s">
        <v>30</v>
      </c>
      <c r="O1063" s="4" t="s">
        <v>29</v>
      </c>
      <c r="P1063" s="4" t="s">
        <v>21</v>
      </c>
    </row>
    <row r="1064" ht="14.25" customHeight="1">
      <c r="B1064" s="4" t="s">
        <v>15</v>
      </c>
      <c r="C1064" s="4">
        <v>1185732.0</v>
      </c>
      <c r="D1064" s="5">
        <v>44395.0</v>
      </c>
      <c r="E1064" s="4" t="s">
        <v>42</v>
      </c>
      <c r="F1064" s="4" t="s">
        <v>63</v>
      </c>
      <c r="G1064" s="4" t="s">
        <v>64</v>
      </c>
      <c r="H1064" s="6" t="s">
        <v>27</v>
      </c>
      <c r="I1064" s="7">
        <v>40.0</v>
      </c>
      <c r="J1064" s="8">
        <v>25.0</v>
      </c>
      <c r="K1064" s="9">
        <v>10000.0</v>
      </c>
      <c r="L1064" s="9">
        <v>3500.0</v>
      </c>
      <c r="M1064" s="10">
        <v>0.35</v>
      </c>
      <c r="N1064" s="4" t="s">
        <v>30</v>
      </c>
      <c r="O1064" s="4" t="s">
        <v>20</v>
      </c>
      <c r="P1064" s="4" t="s">
        <v>21</v>
      </c>
    </row>
    <row r="1065" ht="14.25" customHeight="1">
      <c r="B1065" s="4" t="s">
        <v>15</v>
      </c>
      <c r="C1065" s="4">
        <v>1185732.0</v>
      </c>
      <c r="D1065" s="5">
        <v>44396.0</v>
      </c>
      <c r="E1065" s="4" t="s">
        <v>42</v>
      </c>
      <c r="F1065" s="4" t="s">
        <v>63</v>
      </c>
      <c r="G1065" s="4" t="s">
        <v>64</v>
      </c>
      <c r="H1065" s="6" t="s">
        <v>28</v>
      </c>
      <c r="I1065" s="7">
        <v>44.99999999999999</v>
      </c>
      <c r="J1065" s="8">
        <v>150.0</v>
      </c>
      <c r="K1065" s="9">
        <v>67499.99999999999</v>
      </c>
      <c r="L1065" s="9">
        <v>33749.99999999999</v>
      </c>
      <c r="M1065" s="10">
        <v>0.5</v>
      </c>
      <c r="N1065" s="4" t="s">
        <v>30</v>
      </c>
      <c r="O1065" s="4" t="s">
        <v>23</v>
      </c>
      <c r="P1065" s="4" t="s">
        <v>21</v>
      </c>
    </row>
    <row r="1066" ht="14.25" customHeight="1">
      <c r="B1066" s="4" t="s">
        <v>15</v>
      </c>
      <c r="C1066" s="4">
        <v>1185732.0</v>
      </c>
      <c r="D1066" s="5">
        <v>44397.0</v>
      </c>
      <c r="E1066" s="4" t="s">
        <v>42</v>
      </c>
      <c r="F1066" s="4" t="s">
        <v>63</v>
      </c>
      <c r="G1066" s="4" t="s">
        <v>64</v>
      </c>
      <c r="H1066" s="6" t="s">
        <v>18</v>
      </c>
      <c r="I1066" s="7">
        <v>40.0</v>
      </c>
      <c r="J1066" s="8">
        <v>300.0</v>
      </c>
      <c r="K1066" s="9">
        <v>120000.0</v>
      </c>
      <c r="L1066" s="9">
        <v>48000.0</v>
      </c>
      <c r="M1066" s="10">
        <v>0.4</v>
      </c>
      <c r="N1066" s="4" t="s">
        <v>30</v>
      </c>
      <c r="O1066" s="4" t="s">
        <v>29</v>
      </c>
      <c r="P1066" s="4" t="s">
        <v>24</v>
      </c>
    </row>
    <row r="1067" ht="14.25" customHeight="1">
      <c r="B1067" s="4" t="s">
        <v>15</v>
      </c>
      <c r="C1067" s="4">
        <v>1185732.0</v>
      </c>
      <c r="D1067" s="5">
        <v>44398.0</v>
      </c>
      <c r="E1067" s="4" t="s">
        <v>42</v>
      </c>
      <c r="F1067" s="4" t="s">
        <v>63</v>
      </c>
      <c r="G1067" s="4" t="s">
        <v>64</v>
      </c>
      <c r="H1067" s="6" t="s">
        <v>22</v>
      </c>
      <c r="I1067" s="7">
        <v>30.000000000000004</v>
      </c>
      <c r="J1067" s="8">
        <v>150.0</v>
      </c>
      <c r="K1067" s="9">
        <v>45000.00000000001</v>
      </c>
      <c r="L1067" s="9">
        <v>15750.000000000002</v>
      </c>
      <c r="M1067" s="10">
        <v>0.35</v>
      </c>
      <c r="N1067" s="4" t="s">
        <v>30</v>
      </c>
      <c r="O1067" s="4" t="s">
        <v>29</v>
      </c>
      <c r="P1067" s="4" t="s">
        <v>21</v>
      </c>
    </row>
    <row r="1068" ht="14.25" customHeight="1">
      <c r="B1068" s="4" t="s">
        <v>15</v>
      </c>
      <c r="C1068" s="4">
        <v>1185732.0</v>
      </c>
      <c r="D1068" s="5">
        <v>44399.0</v>
      </c>
      <c r="E1068" s="4" t="s">
        <v>42</v>
      </c>
      <c r="F1068" s="4" t="s">
        <v>63</v>
      </c>
      <c r="G1068" s="4" t="s">
        <v>64</v>
      </c>
      <c r="H1068" s="6" t="s">
        <v>25</v>
      </c>
      <c r="I1068" s="7">
        <v>30.000000000000004</v>
      </c>
      <c r="J1068" s="8">
        <v>95.0</v>
      </c>
      <c r="K1068" s="9">
        <v>28500.000000000004</v>
      </c>
      <c r="L1068" s="9">
        <v>9975.0</v>
      </c>
      <c r="M1068" s="10">
        <v>0.35</v>
      </c>
      <c r="N1068" s="4" t="s">
        <v>30</v>
      </c>
      <c r="O1068" s="4" t="s">
        <v>20</v>
      </c>
      <c r="P1068" s="4" t="s">
        <v>21</v>
      </c>
    </row>
    <row r="1069" ht="14.25" customHeight="1">
      <c r="B1069" s="4" t="s">
        <v>15</v>
      </c>
      <c r="C1069" s="4">
        <v>1185732.0</v>
      </c>
      <c r="D1069" s="5">
        <v>44400.0</v>
      </c>
      <c r="E1069" s="4" t="s">
        <v>42</v>
      </c>
      <c r="F1069" s="4" t="s">
        <v>63</v>
      </c>
      <c r="G1069" s="4" t="s">
        <v>64</v>
      </c>
      <c r="H1069" s="6" t="s">
        <v>26</v>
      </c>
      <c r="I1069" s="7">
        <v>30.000000000000004</v>
      </c>
      <c r="J1069" s="8">
        <v>125.0</v>
      </c>
      <c r="K1069" s="9">
        <v>37500.00000000001</v>
      </c>
      <c r="L1069" s="9">
        <v>15000.000000000004</v>
      </c>
      <c r="M1069" s="10">
        <v>0.4</v>
      </c>
      <c r="N1069" s="4" t="s">
        <v>30</v>
      </c>
      <c r="O1069" s="4" t="s">
        <v>20</v>
      </c>
      <c r="P1069" s="4" t="s">
        <v>24</v>
      </c>
    </row>
    <row r="1070" ht="14.25" customHeight="1">
      <c r="B1070" s="4" t="s">
        <v>15</v>
      </c>
      <c r="C1070" s="4">
        <v>1185732.0</v>
      </c>
      <c r="D1070" s="5">
        <v>44401.0</v>
      </c>
      <c r="E1070" s="4" t="s">
        <v>42</v>
      </c>
      <c r="F1070" s="4" t="s">
        <v>63</v>
      </c>
      <c r="G1070" s="4" t="s">
        <v>64</v>
      </c>
      <c r="H1070" s="6" t="s">
        <v>27</v>
      </c>
      <c r="I1070" s="7">
        <v>49.99999999999999</v>
      </c>
      <c r="J1070" s="8">
        <v>100.0</v>
      </c>
      <c r="K1070" s="9">
        <v>49999.99999999999</v>
      </c>
      <c r="L1070" s="9">
        <v>17499.999999999996</v>
      </c>
      <c r="M1070" s="10">
        <v>0.35</v>
      </c>
      <c r="N1070" s="4" t="s">
        <v>30</v>
      </c>
      <c r="O1070" s="4" t="s">
        <v>20</v>
      </c>
      <c r="P1070" s="4" t="s">
        <v>24</v>
      </c>
    </row>
    <row r="1071" ht="14.25" customHeight="1">
      <c r="B1071" s="4" t="s">
        <v>15</v>
      </c>
      <c r="C1071" s="4">
        <v>1185732.0</v>
      </c>
      <c r="D1071" s="5">
        <v>44402.0</v>
      </c>
      <c r="E1071" s="4" t="s">
        <v>42</v>
      </c>
      <c r="F1071" s="4" t="s">
        <v>63</v>
      </c>
      <c r="G1071" s="4" t="s">
        <v>64</v>
      </c>
      <c r="H1071" s="6" t="s">
        <v>28</v>
      </c>
      <c r="I1071" s="7">
        <v>54.999999999999986</v>
      </c>
      <c r="J1071" s="8">
        <v>200.0</v>
      </c>
      <c r="K1071" s="9">
        <v>109999.99999999997</v>
      </c>
      <c r="L1071" s="9">
        <v>54999.999999999985</v>
      </c>
      <c r="M1071" s="10">
        <v>0.5</v>
      </c>
      <c r="N1071" s="4" t="s">
        <v>30</v>
      </c>
      <c r="O1071" s="4" t="s">
        <v>29</v>
      </c>
      <c r="P1071" s="4" t="s">
        <v>24</v>
      </c>
    </row>
    <row r="1072" ht="14.25" customHeight="1">
      <c r="B1072" s="4" t="s">
        <v>15</v>
      </c>
      <c r="C1072" s="4">
        <v>1185732.0</v>
      </c>
      <c r="D1072" s="5">
        <v>44403.0</v>
      </c>
      <c r="E1072" s="4" t="s">
        <v>42</v>
      </c>
      <c r="F1072" s="4" t="s">
        <v>63</v>
      </c>
      <c r="G1072" s="4" t="s">
        <v>64</v>
      </c>
      <c r="H1072" s="6" t="s">
        <v>18</v>
      </c>
      <c r="I1072" s="7">
        <v>49.99999999999999</v>
      </c>
      <c r="J1072" s="8">
        <v>450.0</v>
      </c>
      <c r="K1072" s="9">
        <v>224999.99999999997</v>
      </c>
      <c r="L1072" s="9">
        <v>90000.0</v>
      </c>
      <c r="M1072" s="10">
        <v>0.4</v>
      </c>
      <c r="N1072" s="4" t="s">
        <v>30</v>
      </c>
      <c r="O1072" s="4" t="s">
        <v>20</v>
      </c>
      <c r="P1072" s="4" t="s">
        <v>24</v>
      </c>
    </row>
    <row r="1073" ht="14.25" customHeight="1">
      <c r="B1073" s="4" t="s">
        <v>15</v>
      </c>
      <c r="C1073" s="4">
        <v>1185732.0</v>
      </c>
      <c r="D1073" s="5">
        <v>44404.0</v>
      </c>
      <c r="E1073" s="4" t="s">
        <v>42</v>
      </c>
      <c r="F1073" s="4" t="s">
        <v>63</v>
      </c>
      <c r="G1073" s="4" t="s">
        <v>64</v>
      </c>
      <c r="H1073" s="6" t="s">
        <v>22</v>
      </c>
      <c r="I1073" s="7">
        <v>40.0</v>
      </c>
      <c r="J1073" s="8">
        <v>250.0</v>
      </c>
      <c r="K1073" s="9">
        <v>100000.0</v>
      </c>
      <c r="L1073" s="9">
        <v>35000.0</v>
      </c>
      <c r="M1073" s="10">
        <v>0.35</v>
      </c>
      <c r="N1073" s="4" t="s">
        <v>30</v>
      </c>
      <c r="O1073" s="4" t="s">
        <v>23</v>
      </c>
      <c r="P1073" s="4" t="s">
        <v>21</v>
      </c>
    </row>
    <row r="1074" ht="14.25" customHeight="1">
      <c r="B1074" s="4" t="s">
        <v>15</v>
      </c>
      <c r="C1074" s="4">
        <v>1185732.0</v>
      </c>
      <c r="D1074" s="5">
        <v>44405.0</v>
      </c>
      <c r="E1074" s="4" t="s">
        <v>42</v>
      </c>
      <c r="F1074" s="4" t="s">
        <v>63</v>
      </c>
      <c r="G1074" s="4" t="s">
        <v>64</v>
      </c>
      <c r="H1074" s="6" t="s">
        <v>25</v>
      </c>
      <c r="I1074" s="7">
        <v>40.0</v>
      </c>
      <c r="J1074" s="8">
        <v>200.0</v>
      </c>
      <c r="K1074" s="9">
        <v>80000.0</v>
      </c>
      <c r="L1074" s="9">
        <v>28000.0</v>
      </c>
      <c r="M1074" s="10">
        <v>0.35</v>
      </c>
      <c r="N1074" s="4" t="s">
        <v>30</v>
      </c>
      <c r="O1074" s="4" t="s">
        <v>20</v>
      </c>
      <c r="P1074" s="4" t="s">
        <v>21</v>
      </c>
    </row>
    <row r="1075" ht="14.25" customHeight="1">
      <c r="B1075" s="4" t="s">
        <v>15</v>
      </c>
      <c r="C1075" s="4">
        <v>1185732.0</v>
      </c>
      <c r="D1075" s="5">
        <v>44406.0</v>
      </c>
      <c r="E1075" s="4" t="s">
        <v>42</v>
      </c>
      <c r="F1075" s="4" t="s">
        <v>63</v>
      </c>
      <c r="G1075" s="4" t="s">
        <v>64</v>
      </c>
      <c r="H1075" s="6" t="s">
        <v>26</v>
      </c>
      <c r="I1075" s="7">
        <v>40.0</v>
      </c>
      <c r="J1075" s="8">
        <v>150.0</v>
      </c>
      <c r="K1075" s="9">
        <v>60000.0</v>
      </c>
      <c r="L1075" s="9">
        <v>24000.0</v>
      </c>
      <c r="M1075" s="10">
        <v>0.4</v>
      </c>
      <c r="N1075" s="4" t="s">
        <v>30</v>
      </c>
      <c r="O1075" s="4" t="s">
        <v>20</v>
      </c>
      <c r="P1075" s="4" t="s">
        <v>21</v>
      </c>
    </row>
    <row r="1076" ht="14.25" customHeight="1">
      <c r="B1076" s="4" t="s">
        <v>15</v>
      </c>
      <c r="C1076" s="4">
        <v>1185732.0</v>
      </c>
      <c r="D1076" s="5">
        <v>44407.0</v>
      </c>
      <c r="E1076" s="4" t="s">
        <v>42</v>
      </c>
      <c r="F1076" s="4" t="s">
        <v>63</v>
      </c>
      <c r="G1076" s="4" t="s">
        <v>64</v>
      </c>
      <c r="H1076" s="6" t="s">
        <v>27</v>
      </c>
      <c r="I1076" s="7">
        <v>49.99999999999999</v>
      </c>
      <c r="J1076" s="8">
        <v>150.0</v>
      </c>
      <c r="K1076" s="9">
        <v>74999.99999999999</v>
      </c>
      <c r="L1076" s="9">
        <v>26249.999999999993</v>
      </c>
      <c r="M1076" s="10">
        <v>0.35</v>
      </c>
      <c r="N1076" s="4" t="s">
        <v>30</v>
      </c>
      <c r="O1076" s="4" t="s">
        <v>20</v>
      </c>
      <c r="P1076" s="4" t="s">
        <v>24</v>
      </c>
    </row>
    <row r="1077" ht="14.25" customHeight="1">
      <c r="B1077" s="4" t="s">
        <v>15</v>
      </c>
      <c r="C1077" s="4">
        <v>1185732.0</v>
      </c>
      <c r="D1077" s="5">
        <v>44408.0</v>
      </c>
      <c r="E1077" s="4" t="s">
        <v>42</v>
      </c>
      <c r="F1077" s="4" t="s">
        <v>63</v>
      </c>
      <c r="G1077" s="4" t="s">
        <v>64</v>
      </c>
      <c r="H1077" s="6" t="s">
        <v>28</v>
      </c>
      <c r="I1077" s="7">
        <v>54.999999999999986</v>
      </c>
      <c r="J1077" s="8">
        <v>250.0</v>
      </c>
      <c r="K1077" s="9">
        <v>137499.99999999997</v>
      </c>
      <c r="L1077" s="9">
        <v>68749.99999999999</v>
      </c>
      <c r="M1077" s="10">
        <v>0.5</v>
      </c>
      <c r="N1077" s="4" t="s">
        <v>30</v>
      </c>
      <c r="O1077" s="4" t="s">
        <v>29</v>
      </c>
      <c r="P1077" s="4" t="s">
        <v>21</v>
      </c>
    </row>
    <row r="1078" ht="14.25" customHeight="1">
      <c r="B1078" s="4" t="s">
        <v>32</v>
      </c>
      <c r="C1078" s="4">
        <v>1197831.0</v>
      </c>
      <c r="D1078" s="5">
        <v>44409.0</v>
      </c>
      <c r="E1078" s="4" t="s">
        <v>42</v>
      </c>
      <c r="F1078" s="4" t="s">
        <v>63</v>
      </c>
      <c r="G1078" s="4" t="s">
        <v>64</v>
      </c>
      <c r="H1078" s="6" t="s">
        <v>18</v>
      </c>
      <c r="I1078" s="7">
        <v>20.0</v>
      </c>
      <c r="J1078" s="8">
        <v>675.0</v>
      </c>
      <c r="K1078" s="9">
        <v>135000.0</v>
      </c>
      <c r="L1078" s="9">
        <v>53999.99999999999</v>
      </c>
      <c r="M1078" s="10">
        <v>0.39999999999999997</v>
      </c>
      <c r="N1078" s="4" t="s">
        <v>30</v>
      </c>
      <c r="O1078" s="4" t="s">
        <v>29</v>
      </c>
      <c r="P1078" s="4" t="s">
        <v>21</v>
      </c>
    </row>
    <row r="1079" ht="14.25" customHeight="1">
      <c r="B1079" s="4" t="s">
        <v>32</v>
      </c>
      <c r="C1079" s="4">
        <v>1197831.0</v>
      </c>
      <c r="D1079" s="5">
        <v>44410.0</v>
      </c>
      <c r="E1079" s="4" t="s">
        <v>42</v>
      </c>
      <c r="F1079" s="4" t="s">
        <v>63</v>
      </c>
      <c r="G1079" s="4" t="s">
        <v>64</v>
      </c>
      <c r="H1079" s="6" t="s">
        <v>22</v>
      </c>
      <c r="I1079" s="7">
        <v>30.0</v>
      </c>
      <c r="J1079" s="8">
        <v>675.0</v>
      </c>
      <c r="K1079" s="9">
        <v>202500.0</v>
      </c>
      <c r="L1079" s="9">
        <v>81000.0</v>
      </c>
      <c r="M1079" s="10">
        <v>0.39999999999999997</v>
      </c>
      <c r="N1079" s="4" t="s">
        <v>30</v>
      </c>
      <c r="O1079" s="4" t="s">
        <v>20</v>
      </c>
      <c r="P1079" s="4" t="s">
        <v>21</v>
      </c>
    </row>
    <row r="1080" ht="14.25" customHeight="1">
      <c r="B1080" s="4" t="s">
        <v>32</v>
      </c>
      <c r="C1080" s="4">
        <v>1197831.0</v>
      </c>
      <c r="D1080" s="5">
        <v>44411.0</v>
      </c>
      <c r="E1080" s="4" t="s">
        <v>42</v>
      </c>
      <c r="F1080" s="4" t="s">
        <v>63</v>
      </c>
      <c r="G1080" s="4" t="s">
        <v>64</v>
      </c>
      <c r="H1080" s="6" t="s">
        <v>25</v>
      </c>
      <c r="I1080" s="7">
        <v>30.0</v>
      </c>
      <c r="J1080" s="8">
        <v>475.0</v>
      </c>
      <c r="K1080" s="9">
        <v>142500.0</v>
      </c>
      <c r="L1080" s="9">
        <v>56999.99999999999</v>
      </c>
      <c r="M1080" s="10">
        <v>0.39999999999999997</v>
      </c>
      <c r="N1080" s="4" t="s">
        <v>30</v>
      </c>
      <c r="O1080" s="4" t="s">
        <v>20</v>
      </c>
      <c r="P1080" s="4" t="s">
        <v>21</v>
      </c>
    </row>
    <row r="1081" ht="14.25" customHeight="1">
      <c r="B1081" s="4" t="s">
        <v>32</v>
      </c>
      <c r="C1081" s="4">
        <v>1197831.0</v>
      </c>
      <c r="D1081" s="5">
        <v>44412.0</v>
      </c>
      <c r="E1081" s="4" t="s">
        <v>42</v>
      </c>
      <c r="F1081" s="4" t="s">
        <v>63</v>
      </c>
      <c r="G1081" s="4" t="s">
        <v>64</v>
      </c>
      <c r="H1081" s="6" t="s">
        <v>26</v>
      </c>
      <c r="I1081" s="7">
        <v>35.0</v>
      </c>
      <c r="J1081" s="8">
        <v>475.0</v>
      </c>
      <c r="K1081" s="9">
        <v>166250.0</v>
      </c>
      <c r="L1081" s="9">
        <v>83125.0</v>
      </c>
      <c r="M1081" s="10">
        <v>0.5</v>
      </c>
      <c r="N1081" s="4" t="s">
        <v>30</v>
      </c>
      <c r="O1081" s="4" t="s">
        <v>23</v>
      </c>
      <c r="P1081" s="4" t="s">
        <v>21</v>
      </c>
    </row>
    <row r="1082" ht="14.25" customHeight="1">
      <c r="B1082" s="4" t="s">
        <v>32</v>
      </c>
      <c r="C1082" s="4">
        <v>1197831.0</v>
      </c>
      <c r="D1082" s="5">
        <v>44413.0</v>
      </c>
      <c r="E1082" s="4" t="s">
        <v>33</v>
      </c>
      <c r="F1082" s="4" t="s">
        <v>65</v>
      </c>
      <c r="G1082" s="4" t="s">
        <v>66</v>
      </c>
      <c r="H1082" s="6" t="s">
        <v>27</v>
      </c>
      <c r="I1082" s="7">
        <v>40.0</v>
      </c>
      <c r="J1082" s="8">
        <v>325.0</v>
      </c>
      <c r="K1082" s="9">
        <v>130000.0</v>
      </c>
      <c r="L1082" s="9">
        <v>45500.0</v>
      </c>
      <c r="M1082" s="10">
        <v>0.35</v>
      </c>
      <c r="N1082" s="4" t="s">
        <v>30</v>
      </c>
      <c r="O1082" s="4" t="s">
        <v>20</v>
      </c>
      <c r="P1082" s="4" t="s">
        <v>24</v>
      </c>
    </row>
    <row r="1083" ht="14.25" customHeight="1">
      <c r="B1083" s="4" t="s">
        <v>32</v>
      </c>
      <c r="C1083" s="4">
        <v>1197831.0</v>
      </c>
      <c r="D1083" s="5">
        <v>44414.0</v>
      </c>
      <c r="E1083" s="4" t="s">
        <v>33</v>
      </c>
      <c r="F1083" s="4" t="s">
        <v>65</v>
      </c>
      <c r="G1083" s="4" t="s">
        <v>66</v>
      </c>
      <c r="H1083" s="6" t="s">
        <v>28</v>
      </c>
      <c r="I1083" s="7">
        <v>35.0</v>
      </c>
      <c r="J1083" s="8">
        <v>475.0</v>
      </c>
      <c r="K1083" s="9">
        <v>166250.0</v>
      </c>
      <c r="L1083" s="9">
        <v>91437.50000000001</v>
      </c>
      <c r="M1083" s="10">
        <v>0.55</v>
      </c>
      <c r="N1083" s="4" t="s">
        <v>30</v>
      </c>
      <c r="O1083" s="4" t="s">
        <v>20</v>
      </c>
      <c r="P1083" s="4" t="s">
        <v>21</v>
      </c>
    </row>
    <row r="1084" ht="14.25" customHeight="1">
      <c r="B1084" s="4" t="s">
        <v>32</v>
      </c>
      <c r="C1084" s="4">
        <v>1197831.0</v>
      </c>
      <c r="D1084" s="5">
        <v>44415.0</v>
      </c>
      <c r="E1084" s="4" t="s">
        <v>33</v>
      </c>
      <c r="F1084" s="4" t="s">
        <v>65</v>
      </c>
      <c r="G1084" s="4" t="s">
        <v>66</v>
      </c>
      <c r="H1084" s="6" t="s">
        <v>18</v>
      </c>
      <c r="I1084" s="7">
        <v>25.0</v>
      </c>
      <c r="J1084" s="8">
        <v>625.0</v>
      </c>
      <c r="K1084" s="9">
        <v>156250.0</v>
      </c>
      <c r="L1084" s="9">
        <v>62499.99999999999</v>
      </c>
      <c r="M1084" s="10">
        <v>0.39999999999999997</v>
      </c>
      <c r="N1084" s="4" t="s">
        <v>30</v>
      </c>
      <c r="O1084" s="4" t="s">
        <v>29</v>
      </c>
      <c r="P1084" s="4" t="s">
        <v>21</v>
      </c>
    </row>
    <row r="1085" ht="14.25" customHeight="1">
      <c r="B1085" s="4" t="s">
        <v>32</v>
      </c>
      <c r="C1085" s="4">
        <v>1197831.0</v>
      </c>
      <c r="D1085" s="5">
        <v>44416.0</v>
      </c>
      <c r="E1085" s="4" t="s">
        <v>33</v>
      </c>
      <c r="F1085" s="4" t="s">
        <v>65</v>
      </c>
      <c r="G1085" s="4" t="s">
        <v>66</v>
      </c>
      <c r="H1085" s="6" t="s">
        <v>22</v>
      </c>
      <c r="I1085" s="7">
        <v>35.0</v>
      </c>
      <c r="J1085" s="8">
        <v>600.0</v>
      </c>
      <c r="K1085" s="9">
        <v>210000.0</v>
      </c>
      <c r="L1085" s="9">
        <v>84000.0</v>
      </c>
      <c r="M1085" s="10">
        <v>0.39999999999999997</v>
      </c>
      <c r="N1085" s="4" t="s">
        <v>30</v>
      </c>
      <c r="O1085" s="4" t="s">
        <v>23</v>
      </c>
      <c r="P1085" s="4" t="s">
        <v>24</v>
      </c>
    </row>
    <row r="1086" ht="14.25" customHeight="1">
      <c r="B1086" s="4" t="s">
        <v>32</v>
      </c>
      <c r="C1086" s="4">
        <v>1197831.0</v>
      </c>
      <c r="D1086" s="5">
        <v>44417.0</v>
      </c>
      <c r="E1086" s="4" t="s">
        <v>33</v>
      </c>
      <c r="F1086" s="4" t="s">
        <v>65</v>
      </c>
      <c r="G1086" s="4" t="s">
        <v>66</v>
      </c>
      <c r="H1086" s="6" t="s">
        <v>25</v>
      </c>
      <c r="I1086" s="7">
        <v>35.0</v>
      </c>
      <c r="J1086" s="8">
        <v>425.0</v>
      </c>
      <c r="K1086" s="9">
        <v>148750.0</v>
      </c>
      <c r="L1086" s="9">
        <v>59499.99999999999</v>
      </c>
      <c r="M1086" s="10">
        <v>0.39999999999999997</v>
      </c>
      <c r="N1086" s="4" t="s">
        <v>30</v>
      </c>
      <c r="O1086" s="4" t="s">
        <v>29</v>
      </c>
      <c r="P1086" s="4" t="s">
        <v>24</v>
      </c>
    </row>
    <row r="1087" ht="14.25" customHeight="1">
      <c r="B1087" s="4" t="s">
        <v>32</v>
      </c>
      <c r="C1087" s="4">
        <v>1197831.0</v>
      </c>
      <c r="D1087" s="5">
        <v>44418.0</v>
      </c>
      <c r="E1087" s="4" t="s">
        <v>33</v>
      </c>
      <c r="F1087" s="4" t="s">
        <v>65</v>
      </c>
      <c r="G1087" s="4" t="s">
        <v>66</v>
      </c>
      <c r="H1087" s="6" t="s">
        <v>26</v>
      </c>
      <c r="I1087" s="7">
        <v>35.0</v>
      </c>
      <c r="J1087" s="8">
        <v>375.0</v>
      </c>
      <c r="K1087" s="9">
        <v>131250.0</v>
      </c>
      <c r="L1087" s="9">
        <v>65625.0</v>
      </c>
      <c r="M1087" s="10">
        <v>0.5</v>
      </c>
      <c r="N1087" s="4" t="s">
        <v>30</v>
      </c>
      <c r="O1087" s="4" t="s">
        <v>23</v>
      </c>
      <c r="P1087" s="4" t="s">
        <v>21</v>
      </c>
    </row>
    <row r="1088" ht="14.25" customHeight="1">
      <c r="B1088" s="4" t="s">
        <v>32</v>
      </c>
      <c r="C1088" s="4">
        <v>1197831.0</v>
      </c>
      <c r="D1088" s="5">
        <v>44419.0</v>
      </c>
      <c r="E1088" s="4" t="s">
        <v>33</v>
      </c>
      <c r="F1088" s="4" t="s">
        <v>65</v>
      </c>
      <c r="G1088" s="4" t="s">
        <v>66</v>
      </c>
      <c r="H1088" s="6" t="s">
        <v>27</v>
      </c>
      <c r="I1088" s="7">
        <v>40.0</v>
      </c>
      <c r="J1088" s="8">
        <v>250.0</v>
      </c>
      <c r="K1088" s="9">
        <v>100000.0</v>
      </c>
      <c r="L1088" s="9">
        <v>35000.0</v>
      </c>
      <c r="M1088" s="10">
        <v>0.35</v>
      </c>
      <c r="N1088" s="4" t="s">
        <v>30</v>
      </c>
      <c r="O1088" s="4" t="s">
        <v>29</v>
      </c>
      <c r="P1088" s="4" t="s">
        <v>24</v>
      </c>
    </row>
    <row r="1089" ht="14.25" customHeight="1">
      <c r="B1089" s="4" t="s">
        <v>32</v>
      </c>
      <c r="C1089" s="4">
        <v>1197831.0</v>
      </c>
      <c r="D1089" s="5">
        <v>44420.0</v>
      </c>
      <c r="E1089" s="4" t="s">
        <v>33</v>
      </c>
      <c r="F1089" s="4" t="s">
        <v>65</v>
      </c>
      <c r="G1089" s="4" t="s">
        <v>66</v>
      </c>
      <c r="H1089" s="6" t="s">
        <v>28</v>
      </c>
      <c r="I1089" s="7">
        <v>35.0</v>
      </c>
      <c r="J1089" s="8">
        <v>450.0</v>
      </c>
      <c r="K1089" s="9">
        <v>157500.0</v>
      </c>
      <c r="L1089" s="9">
        <v>86625.0</v>
      </c>
      <c r="M1089" s="10">
        <v>0.55</v>
      </c>
      <c r="N1089" s="4" t="s">
        <v>30</v>
      </c>
      <c r="O1089" s="4" t="s">
        <v>20</v>
      </c>
      <c r="P1089" s="4" t="s">
        <v>21</v>
      </c>
    </row>
    <row r="1090" ht="14.25" customHeight="1">
      <c r="B1090" s="4" t="s">
        <v>32</v>
      </c>
      <c r="C1090" s="4">
        <v>1197831.0</v>
      </c>
      <c r="D1090" s="5">
        <v>44421.0</v>
      </c>
      <c r="E1090" s="4" t="s">
        <v>33</v>
      </c>
      <c r="F1090" s="4" t="s">
        <v>65</v>
      </c>
      <c r="G1090" s="4" t="s">
        <v>66</v>
      </c>
      <c r="H1090" s="6" t="s">
        <v>18</v>
      </c>
      <c r="I1090" s="7">
        <v>30.0</v>
      </c>
      <c r="J1090" s="8">
        <v>625.0</v>
      </c>
      <c r="K1090" s="9">
        <v>187500.0</v>
      </c>
      <c r="L1090" s="9">
        <v>84374.99999999999</v>
      </c>
      <c r="M1090" s="10">
        <v>0.44999999999999996</v>
      </c>
      <c r="N1090" s="4" t="s">
        <v>30</v>
      </c>
      <c r="O1090" s="4" t="s">
        <v>23</v>
      </c>
      <c r="P1090" s="4" t="s">
        <v>24</v>
      </c>
    </row>
    <row r="1091" ht="14.25" customHeight="1">
      <c r="B1091" s="4" t="s">
        <v>32</v>
      </c>
      <c r="C1091" s="4">
        <v>1197831.0</v>
      </c>
      <c r="D1091" s="5">
        <v>44422.0</v>
      </c>
      <c r="E1091" s="4" t="s">
        <v>33</v>
      </c>
      <c r="F1091" s="4" t="s">
        <v>65</v>
      </c>
      <c r="G1091" s="4" t="s">
        <v>66</v>
      </c>
      <c r="H1091" s="6" t="s">
        <v>22</v>
      </c>
      <c r="I1091" s="7">
        <v>40.0</v>
      </c>
      <c r="J1091" s="8">
        <v>625.0</v>
      </c>
      <c r="K1091" s="9">
        <v>250000.0</v>
      </c>
      <c r="L1091" s="9">
        <v>112499.99999999999</v>
      </c>
      <c r="M1091" s="10">
        <v>0.44999999999999996</v>
      </c>
      <c r="N1091" s="4" t="s">
        <v>30</v>
      </c>
      <c r="O1091" s="4" t="s">
        <v>23</v>
      </c>
      <c r="P1091" s="4" t="s">
        <v>24</v>
      </c>
    </row>
    <row r="1092" ht="14.25" customHeight="1">
      <c r="B1092" s="4" t="s">
        <v>32</v>
      </c>
      <c r="C1092" s="4">
        <v>1197831.0</v>
      </c>
      <c r="D1092" s="5">
        <v>44423.0</v>
      </c>
      <c r="E1092" s="4" t="s">
        <v>33</v>
      </c>
      <c r="F1092" s="4" t="s">
        <v>65</v>
      </c>
      <c r="G1092" s="4" t="s">
        <v>66</v>
      </c>
      <c r="H1092" s="6" t="s">
        <v>25</v>
      </c>
      <c r="I1092" s="7">
        <v>30.0</v>
      </c>
      <c r="J1092" s="8">
        <v>450.0</v>
      </c>
      <c r="K1092" s="9">
        <v>135000.0</v>
      </c>
      <c r="L1092" s="9">
        <v>60749.99999999999</v>
      </c>
      <c r="M1092" s="10">
        <v>0.44999999999999996</v>
      </c>
      <c r="N1092" s="4" t="s">
        <v>30</v>
      </c>
      <c r="O1092" s="4" t="s">
        <v>20</v>
      </c>
      <c r="P1092" s="4" t="s">
        <v>21</v>
      </c>
    </row>
    <row r="1093" ht="14.25" customHeight="1">
      <c r="B1093" s="4" t="s">
        <v>32</v>
      </c>
      <c r="C1093" s="4">
        <v>1197831.0</v>
      </c>
      <c r="D1093" s="5">
        <v>44424.0</v>
      </c>
      <c r="E1093" s="4" t="s">
        <v>33</v>
      </c>
      <c r="F1093" s="4" t="s">
        <v>65</v>
      </c>
      <c r="G1093" s="4" t="s">
        <v>66</v>
      </c>
      <c r="H1093" s="6" t="s">
        <v>26</v>
      </c>
      <c r="I1093" s="7">
        <v>35.0</v>
      </c>
      <c r="J1093" s="8">
        <v>350.0</v>
      </c>
      <c r="K1093" s="9">
        <v>122500.0</v>
      </c>
      <c r="L1093" s="9">
        <v>67375.0</v>
      </c>
      <c r="M1093" s="10">
        <v>0.55</v>
      </c>
      <c r="N1093" s="4" t="s">
        <v>30</v>
      </c>
      <c r="O1093" s="4" t="s">
        <v>23</v>
      </c>
      <c r="P1093" s="4" t="s">
        <v>24</v>
      </c>
    </row>
    <row r="1094" ht="14.25" customHeight="1">
      <c r="B1094" s="4" t="s">
        <v>32</v>
      </c>
      <c r="C1094" s="4">
        <v>1197831.0</v>
      </c>
      <c r="D1094" s="5">
        <v>44425.0</v>
      </c>
      <c r="E1094" s="4" t="s">
        <v>33</v>
      </c>
      <c r="F1094" s="4" t="s">
        <v>65</v>
      </c>
      <c r="G1094" s="4" t="s">
        <v>66</v>
      </c>
      <c r="H1094" s="6" t="s">
        <v>27</v>
      </c>
      <c r="I1094" s="7">
        <v>40.0</v>
      </c>
      <c r="J1094" s="8">
        <v>250.0</v>
      </c>
      <c r="K1094" s="9">
        <v>100000.0</v>
      </c>
      <c r="L1094" s="9">
        <v>40000.0</v>
      </c>
      <c r="M1094" s="10">
        <v>0.39999999999999997</v>
      </c>
      <c r="N1094" s="4" t="s">
        <v>30</v>
      </c>
      <c r="O1094" s="4" t="s">
        <v>20</v>
      </c>
      <c r="P1094" s="4" t="s">
        <v>21</v>
      </c>
    </row>
    <row r="1095" ht="14.25" customHeight="1">
      <c r="B1095" s="4" t="s">
        <v>32</v>
      </c>
      <c r="C1095" s="4">
        <v>1197831.0</v>
      </c>
      <c r="D1095" s="5">
        <v>44426.0</v>
      </c>
      <c r="E1095" s="4" t="s">
        <v>33</v>
      </c>
      <c r="F1095" s="4" t="s">
        <v>65</v>
      </c>
      <c r="G1095" s="4" t="s">
        <v>66</v>
      </c>
      <c r="H1095" s="6" t="s">
        <v>28</v>
      </c>
      <c r="I1095" s="7">
        <v>35.0</v>
      </c>
      <c r="J1095" s="8">
        <v>400.0</v>
      </c>
      <c r="K1095" s="9">
        <v>140000.0</v>
      </c>
      <c r="L1095" s="9">
        <v>84000.00000000001</v>
      </c>
      <c r="M1095" s="10">
        <v>0.6000000000000001</v>
      </c>
      <c r="N1095" s="4" t="s">
        <v>30</v>
      </c>
      <c r="O1095" s="4" t="s">
        <v>29</v>
      </c>
      <c r="P1095" s="4" t="s">
        <v>21</v>
      </c>
    </row>
    <row r="1096" ht="14.25" customHeight="1">
      <c r="B1096" s="4" t="s">
        <v>32</v>
      </c>
      <c r="C1096" s="4">
        <v>1197831.0</v>
      </c>
      <c r="D1096" s="5">
        <v>44427.0</v>
      </c>
      <c r="E1096" s="4" t="s">
        <v>33</v>
      </c>
      <c r="F1096" s="4" t="s">
        <v>65</v>
      </c>
      <c r="G1096" s="4" t="s">
        <v>66</v>
      </c>
      <c r="H1096" s="6" t="s">
        <v>18</v>
      </c>
      <c r="I1096" s="7">
        <v>20.0</v>
      </c>
      <c r="J1096" s="8">
        <v>650.0</v>
      </c>
      <c r="K1096" s="9">
        <v>130000.0</v>
      </c>
      <c r="L1096" s="9">
        <v>58499.99999999999</v>
      </c>
      <c r="M1096" s="10">
        <v>0.44999999999999996</v>
      </c>
      <c r="N1096" s="4" t="s">
        <v>30</v>
      </c>
      <c r="O1096" s="4" t="s">
        <v>20</v>
      </c>
      <c r="P1096" s="4" t="s">
        <v>21</v>
      </c>
    </row>
    <row r="1097" ht="14.25" customHeight="1">
      <c r="B1097" s="4" t="s">
        <v>32</v>
      </c>
      <c r="C1097" s="4">
        <v>1197831.0</v>
      </c>
      <c r="D1097" s="5">
        <v>44428.0</v>
      </c>
      <c r="E1097" s="4" t="s">
        <v>33</v>
      </c>
      <c r="F1097" s="4" t="s">
        <v>65</v>
      </c>
      <c r="G1097" s="4" t="s">
        <v>66</v>
      </c>
      <c r="H1097" s="6" t="s">
        <v>22</v>
      </c>
      <c r="I1097" s="7">
        <v>20.000000000000007</v>
      </c>
      <c r="J1097" s="8">
        <v>650.0</v>
      </c>
      <c r="K1097" s="9">
        <v>130000.00000000004</v>
      </c>
      <c r="L1097" s="9">
        <v>58500.000000000015</v>
      </c>
      <c r="M1097" s="10">
        <v>0.44999999999999996</v>
      </c>
      <c r="N1097" s="4" t="s">
        <v>30</v>
      </c>
      <c r="O1097" s="4" t="s">
        <v>29</v>
      </c>
      <c r="P1097" s="4" t="s">
        <v>24</v>
      </c>
    </row>
    <row r="1098" ht="14.25" customHeight="1">
      <c r="B1098" s="4" t="s">
        <v>32</v>
      </c>
      <c r="C1098" s="4">
        <v>1197831.0</v>
      </c>
      <c r="D1098" s="5">
        <v>44429.0</v>
      </c>
      <c r="E1098" s="4" t="s">
        <v>33</v>
      </c>
      <c r="F1098" s="4" t="s">
        <v>65</v>
      </c>
      <c r="G1098" s="4" t="s">
        <v>66</v>
      </c>
      <c r="H1098" s="6" t="s">
        <v>25</v>
      </c>
      <c r="I1098" s="7">
        <v>14.999999999999996</v>
      </c>
      <c r="J1098" s="8">
        <v>475.0</v>
      </c>
      <c r="K1098" s="9">
        <v>71249.99999999999</v>
      </c>
      <c r="L1098" s="9">
        <v>32062.49999999999</v>
      </c>
      <c r="M1098" s="10">
        <v>0.44999999999999996</v>
      </c>
      <c r="N1098" s="4" t="s">
        <v>30</v>
      </c>
      <c r="O1098" s="4" t="s">
        <v>20</v>
      </c>
      <c r="P1098" s="4" t="s">
        <v>21</v>
      </c>
    </row>
    <row r="1099" ht="14.25" customHeight="1">
      <c r="B1099" s="4" t="s">
        <v>32</v>
      </c>
      <c r="C1099" s="4">
        <v>1197831.0</v>
      </c>
      <c r="D1099" s="5">
        <v>44430.0</v>
      </c>
      <c r="E1099" s="4" t="s">
        <v>33</v>
      </c>
      <c r="F1099" s="4" t="s">
        <v>65</v>
      </c>
      <c r="G1099" s="4" t="s">
        <v>66</v>
      </c>
      <c r="H1099" s="6" t="s">
        <v>26</v>
      </c>
      <c r="I1099" s="7">
        <v>20.000000000000007</v>
      </c>
      <c r="J1099" s="8">
        <v>375.0</v>
      </c>
      <c r="K1099" s="9">
        <v>75000.00000000003</v>
      </c>
      <c r="L1099" s="9">
        <v>41250.00000000002</v>
      </c>
      <c r="M1099" s="10">
        <v>0.55</v>
      </c>
      <c r="N1099" s="4" t="s">
        <v>30</v>
      </c>
      <c r="O1099" s="4" t="s">
        <v>20</v>
      </c>
      <c r="P1099" s="4" t="s">
        <v>21</v>
      </c>
    </row>
    <row r="1100" ht="14.25" customHeight="1">
      <c r="B1100" s="4" t="s">
        <v>32</v>
      </c>
      <c r="C1100" s="4">
        <v>1197831.0</v>
      </c>
      <c r="D1100" s="5">
        <v>44431.0</v>
      </c>
      <c r="E1100" s="4" t="s">
        <v>33</v>
      </c>
      <c r="F1100" s="4" t="s">
        <v>65</v>
      </c>
      <c r="G1100" s="4" t="s">
        <v>66</v>
      </c>
      <c r="H1100" s="6" t="s">
        <v>27</v>
      </c>
      <c r="I1100" s="7">
        <v>25.0</v>
      </c>
      <c r="J1100" s="8">
        <v>275.0</v>
      </c>
      <c r="K1100" s="9">
        <v>68750.0</v>
      </c>
      <c r="L1100" s="9">
        <v>27499.999999999996</v>
      </c>
      <c r="M1100" s="10">
        <v>0.39999999999999997</v>
      </c>
      <c r="N1100" s="4" t="s">
        <v>30</v>
      </c>
      <c r="O1100" s="4" t="s">
        <v>20</v>
      </c>
      <c r="P1100" s="4" t="s">
        <v>21</v>
      </c>
    </row>
    <row r="1101" ht="14.25" customHeight="1">
      <c r="B1101" s="4" t="s">
        <v>32</v>
      </c>
      <c r="C1101" s="4">
        <v>1197831.0</v>
      </c>
      <c r="D1101" s="5">
        <v>44432.0</v>
      </c>
      <c r="E1101" s="4" t="s">
        <v>33</v>
      </c>
      <c r="F1101" s="4" t="s">
        <v>65</v>
      </c>
      <c r="G1101" s="4" t="s">
        <v>66</v>
      </c>
      <c r="H1101" s="6" t="s">
        <v>28</v>
      </c>
      <c r="I1101" s="7">
        <v>20.000000000000007</v>
      </c>
      <c r="J1101" s="8">
        <v>550.0</v>
      </c>
      <c r="K1101" s="9">
        <v>110000.00000000004</v>
      </c>
      <c r="L1101" s="9">
        <v>66000.00000000003</v>
      </c>
      <c r="M1101" s="10">
        <v>0.6000000000000001</v>
      </c>
      <c r="N1101" s="4" t="s">
        <v>30</v>
      </c>
      <c r="O1101" s="4" t="s">
        <v>29</v>
      </c>
      <c r="P1101" s="4" t="s">
        <v>24</v>
      </c>
    </row>
    <row r="1102" ht="14.25" customHeight="1">
      <c r="B1102" s="4" t="s">
        <v>32</v>
      </c>
      <c r="C1102" s="4">
        <v>1197831.0</v>
      </c>
      <c r="D1102" s="5">
        <v>44433.0</v>
      </c>
      <c r="E1102" s="4" t="s">
        <v>33</v>
      </c>
      <c r="F1102" s="4" t="s">
        <v>65</v>
      </c>
      <c r="G1102" s="4" t="s">
        <v>66</v>
      </c>
      <c r="H1102" s="6" t="s">
        <v>18</v>
      </c>
      <c r="I1102" s="7">
        <v>9.999999999999996</v>
      </c>
      <c r="J1102" s="8">
        <v>700.0</v>
      </c>
      <c r="K1102" s="9">
        <v>69999.99999999997</v>
      </c>
      <c r="L1102" s="9">
        <v>31499.999999999985</v>
      </c>
      <c r="M1102" s="10">
        <v>0.44999999999999996</v>
      </c>
      <c r="N1102" s="4" t="s">
        <v>30</v>
      </c>
      <c r="O1102" s="4" t="s">
        <v>23</v>
      </c>
      <c r="P1102" s="4" t="s">
        <v>24</v>
      </c>
    </row>
    <row r="1103" ht="14.25" customHeight="1">
      <c r="B1103" s="4" t="s">
        <v>32</v>
      </c>
      <c r="C1103" s="4">
        <v>1197831.0</v>
      </c>
      <c r="D1103" s="5">
        <v>44434.0</v>
      </c>
      <c r="E1103" s="4" t="s">
        <v>33</v>
      </c>
      <c r="F1103" s="4" t="s">
        <v>65</v>
      </c>
      <c r="G1103" s="4" t="s">
        <v>66</v>
      </c>
      <c r="H1103" s="6" t="s">
        <v>22</v>
      </c>
      <c r="I1103" s="7">
        <v>20.000000000000007</v>
      </c>
      <c r="J1103" s="8">
        <v>725.0</v>
      </c>
      <c r="K1103" s="9">
        <v>145000.00000000006</v>
      </c>
      <c r="L1103" s="9">
        <v>65250.00000000002</v>
      </c>
      <c r="M1103" s="10">
        <v>0.44999999999999996</v>
      </c>
      <c r="N1103" s="4" t="s">
        <v>30</v>
      </c>
      <c r="O1103" s="4" t="s">
        <v>29</v>
      </c>
      <c r="P1103" s="4" t="s">
        <v>24</v>
      </c>
    </row>
    <row r="1104" ht="14.25" customHeight="1">
      <c r="B1104" s="4" t="s">
        <v>32</v>
      </c>
      <c r="C1104" s="4">
        <v>1197831.0</v>
      </c>
      <c r="D1104" s="5">
        <v>44435.0</v>
      </c>
      <c r="E1104" s="4" t="s">
        <v>33</v>
      </c>
      <c r="F1104" s="4" t="s">
        <v>65</v>
      </c>
      <c r="G1104" s="4" t="s">
        <v>66</v>
      </c>
      <c r="H1104" s="6" t="s">
        <v>25</v>
      </c>
      <c r="I1104" s="7">
        <v>14.999999999999996</v>
      </c>
      <c r="J1104" s="8">
        <v>575.0</v>
      </c>
      <c r="K1104" s="9">
        <v>86249.99999999999</v>
      </c>
      <c r="L1104" s="9">
        <v>38812.49999999999</v>
      </c>
      <c r="M1104" s="10">
        <v>0.44999999999999996</v>
      </c>
      <c r="N1104" s="4" t="s">
        <v>30</v>
      </c>
      <c r="O1104" s="4" t="s">
        <v>23</v>
      </c>
      <c r="P1104" s="4" t="s">
        <v>24</v>
      </c>
    </row>
    <row r="1105" ht="14.25" customHeight="1">
      <c r="B1105" s="4" t="s">
        <v>32</v>
      </c>
      <c r="C1105" s="4">
        <v>1197831.0</v>
      </c>
      <c r="D1105" s="5">
        <v>44436.0</v>
      </c>
      <c r="E1105" s="4" t="s">
        <v>33</v>
      </c>
      <c r="F1105" s="4" t="s">
        <v>65</v>
      </c>
      <c r="G1105" s="4" t="s">
        <v>66</v>
      </c>
      <c r="H1105" s="6" t="s">
        <v>26</v>
      </c>
      <c r="I1105" s="7">
        <v>35.0</v>
      </c>
      <c r="J1105" s="8">
        <v>500.0</v>
      </c>
      <c r="K1105" s="9">
        <v>175000.0</v>
      </c>
      <c r="L1105" s="9">
        <v>96250.00000000001</v>
      </c>
      <c r="M1105" s="10">
        <v>0.55</v>
      </c>
      <c r="N1105" s="4" t="s">
        <v>30</v>
      </c>
      <c r="O1105" s="4" t="s">
        <v>23</v>
      </c>
      <c r="P1105" s="4" t="s">
        <v>21</v>
      </c>
    </row>
    <row r="1106" ht="14.25" customHeight="1">
      <c r="B1106" s="4" t="s">
        <v>32</v>
      </c>
      <c r="C1106" s="4">
        <v>1197831.0</v>
      </c>
      <c r="D1106" s="5">
        <v>44437.0</v>
      </c>
      <c r="E1106" s="4" t="s">
        <v>33</v>
      </c>
      <c r="F1106" s="4" t="s">
        <v>65</v>
      </c>
      <c r="G1106" s="4" t="s">
        <v>66</v>
      </c>
      <c r="H1106" s="6" t="s">
        <v>27</v>
      </c>
      <c r="I1106" s="7">
        <v>50.0</v>
      </c>
      <c r="J1106" s="8">
        <v>400.0</v>
      </c>
      <c r="K1106" s="9">
        <v>200000.0</v>
      </c>
      <c r="L1106" s="9">
        <v>80000.0</v>
      </c>
      <c r="M1106" s="10">
        <v>0.39999999999999997</v>
      </c>
      <c r="N1106" s="4" t="s">
        <v>30</v>
      </c>
      <c r="O1106" s="4" t="s">
        <v>20</v>
      </c>
      <c r="P1106" s="4" t="s">
        <v>21</v>
      </c>
    </row>
    <row r="1107" ht="14.25" customHeight="1">
      <c r="B1107" s="4" t="s">
        <v>32</v>
      </c>
      <c r="C1107" s="4">
        <v>1197831.0</v>
      </c>
      <c r="D1107" s="5">
        <v>44438.0</v>
      </c>
      <c r="E1107" s="4" t="s">
        <v>33</v>
      </c>
      <c r="F1107" s="4" t="s">
        <v>65</v>
      </c>
      <c r="G1107" s="4" t="s">
        <v>66</v>
      </c>
      <c r="H1107" s="6" t="s">
        <v>28</v>
      </c>
      <c r="I1107" s="7">
        <v>45.0</v>
      </c>
      <c r="J1107" s="8">
        <v>750.0</v>
      </c>
      <c r="K1107" s="9">
        <v>337500.0</v>
      </c>
      <c r="L1107" s="9">
        <v>202500.00000000003</v>
      </c>
      <c r="M1107" s="10">
        <v>0.6000000000000001</v>
      </c>
      <c r="N1107" s="4" t="s">
        <v>30</v>
      </c>
      <c r="O1107" s="4" t="s">
        <v>20</v>
      </c>
      <c r="P1107" s="4" t="s">
        <v>21</v>
      </c>
    </row>
    <row r="1108" ht="14.25" customHeight="1">
      <c r="B1108" s="4" t="s">
        <v>32</v>
      </c>
      <c r="C1108" s="4">
        <v>1197831.0</v>
      </c>
      <c r="D1108" s="5">
        <v>44439.0</v>
      </c>
      <c r="E1108" s="4" t="s">
        <v>33</v>
      </c>
      <c r="F1108" s="4" t="s">
        <v>65</v>
      </c>
      <c r="G1108" s="4" t="s">
        <v>66</v>
      </c>
      <c r="H1108" s="6" t="s">
        <v>18</v>
      </c>
      <c r="I1108" s="7">
        <v>45.0</v>
      </c>
      <c r="J1108" s="8">
        <v>750.0</v>
      </c>
      <c r="K1108" s="9">
        <v>337500.0</v>
      </c>
      <c r="L1108" s="9">
        <v>151874.99999999997</v>
      </c>
      <c r="M1108" s="10">
        <v>0.44999999999999996</v>
      </c>
      <c r="N1108" s="4" t="s">
        <v>30</v>
      </c>
      <c r="O1108" s="4" t="s">
        <v>29</v>
      </c>
      <c r="P1108" s="4" t="s">
        <v>24</v>
      </c>
    </row>
    <row r="1109" ht="14.25" customHeight="1">
      <c r="B1109" s="4" t="s">
        <v>32</v>
      </c>
      <c r="C1109" s="4">
        <v>1197831.0</v>
      </c>
      <c r="D1109" s="5">
        <v>44440.0</v>
      </c>
      <c r="E1109" s="4" t="s">
        <v>33</v>
      </c>
      <c r="F1109" s="4" t="s">
        <v>65</v>
      </c>
      <c r="G1109" s="4" t="s">
        <v>66</v>
      </c>
      <c r="H1109" s="6" t="s">
        <v>22</v>
      </c>
      <c r="I1109" s="7">
        <v>50.0</v>
      </c>
      <c r="J1109" s="8">
        <v>750.0</v>
      </c>
      <c r="K1109" s="9">
        <v>375000.0</v>
      </c>
      <c r="L1109" s="9">
        <v>168749.99999999997</v>
      </c>
      <c r="M1109" s="10">
        <v>0.44999999999999996</v>
      </c>
      <c r="N1109" s="4" t="s">
        <v>30</v>
      </c>
      <c r="O1109" s="4" t="s">
        <v>29</v>
      </c>
      <c r="P1109" s="4" t="s">
        <v>24</v>
      </c>
    </row>
    <row r="1110" ht="14.25" customHeight="1">
      <c r="B1110" s="4" t="s">
        <v>32</v>
      </c>
      <c r="C1110" s="4">
        <v>1197831.0</v>
      </c>
      <c r="D1110" s="5">
        <v>44441.0</v>
      </c>
      <c r="E1110" s="4" t="s">
        <v>33</v>
      </c>
      <c r="F1110" s="4" t="s">
        <v>65</v>
      </c>
      <c r="G1110" s="4" t="s">
        <v>66</v>
      </c>
      <c r="H1110" s="6" t="s">
        <v>25</v>
      </c>
      <c r="I1110" s="7">
        <v>45.0</v>
      </c>
      <c r="J1110" s="8">
        <v>650.0</v>
      </c>
      <c r="K1110" s="9">
        <v>292500.0</v>
      </c>
      <c r="L1110" s="9">
        <v>131625.0</v>
      </c>
      <c r="M1110" s="10">
        <v>0.44999999999999996</v>
      </c>
      <c r="N1110" s="4" t="s">
        <v>30</v>
      </c>
      <c r="O1110" s="4" t="s">
        <v>29</v>
      </c>
      <c r="P1110" s="4" t="s">
        <v>24</v>
      </c>
    </row>
    <row r="1111" ht="14.25" customHeight="1">
      <c r="B1111" s="4" t="s">
        <v>32</v>
      </c>
      <c r="C1111" s="4">
        <v>1197831.0</v>
      </c>
      <c r="D1111" s="5">
        <v>44442.0</v>
      </c>
      <c r="E1111" s="4" t="s">
        <v>33</v>
      </c>
      <c r="F1111" s="4" t="s">
        <v>65</v>
      </c>
      <c r="G1111" s="4" t="s">
        <v>66</v>
      </c>
      <c r="H1111" s="6" t="s">
        <v>26</v>
      </c>
      <c r="I1111" s="7">
        <v>45.0</v>
      </c>
      <c r="J1111" s="8">
        <v>600.0</v>
      </c>
      <c r="K1111" s="9">
        <v>270000.0</v>
      </c>
      <c r="L1111" s="9">
        <v>148500.0</v>
      </c>
      <c r="M1111" s="10">
        <v>0.55</v>
      </c>
      <c r="N1111" s="4" t="s">
        <v>30</v>
      </c>
      <c r="O1111" s="4" t="s">
        <v>29</v>
      </c>
      <c r="P1111" s="4" t="s">
        <v>24</v>
      </c>
    </row>
    <row r="1112" ht="14.25" customHeight="1">
      <c r="B1112" s="4" t="s">
        <v>32</v>
      </c>
      <c r="C1112" s="4">
        <v>1197831.0</v>
      </c>
      <c r="D1112" s="5">
        <v>44443.0</v>
      </c>
      <c r="E1112" s="4" t="s">
        <v>33</v>
      </c>
      <c r="F1112" s="4" t="s">
        <v>65</v>
      </c>
      <c r="G1112" s="4" t="s">
        <v>66</v>
      </c>
      <c r="H1112" s="6" t="s">
        <v>27</v>
      </c>
      <c r="I1112" s="7">
        <v>50.0</v>
      </c>
      <c r="J1112" s="8">
        <v>500.0</v>
      </c>
      <c r="K1112" s="9">
        <v>250000.0</v>
      </c>
      <c r="L1112" s="9">
        <v>99999.99999999999</v>
      </c>
      <c r="M1112" s="10">
        <v>0.39999999999999997</v>
      </c>
      <c r="N1112" s="4" t="s">
        <v>30</v>
      </c>
      <c r="O1112" s="4" t="s">
        <v>20</v>
      </c>
      <c r="P1112" s="4" t="s">
        <v>24</v>
      </c>
    </row>
    <row r="1113" ht="14.25" customHeight="1">
      <c r="B1113" s="4" t="s">
        <v>32</v>
      </c>
      <c r="C1113" s="4">
        <v>1197831.0</v>
      </c>
      <c r="D1113" s="5">
        <v>44444.0</v>
      </c>
      <c r="E1113" s="4" t="s">
        <v>33</v>
      </c>
      <c r="F1113" s="4" t="s">
        <v>65</v>
      </c>
      <c r="G1113" s="4" t="s">
        <v>66</v>
      </c>
      <c r="H1113" s="6" t="s">
        <v>28</v>
      </c>
      <c r="I1113" s="7">
        <v>55.00000000000001</v>
      </c>
      <c r="J1113" s="8">
        <v>875.0</v>
      </c>
      <c r="K1113" s="9">
        <v>481250.00000000006</v>
      </c>
      <c r="L1113" s="9">
        <v>288750.00000000006</v>
      </c>
      <c r="M1113" s="10">
        <v>0.6000000000000001</v>
      </c>
      <c r="N1113" s="4" t="s">
        <v>30</v>
      </c>
      <c r="O1113" s="4" t="s">
        <v>20</v>
      </c>
      <c r="P1113" s="4" t="s">
        <v>24</v>
      </c>
    </row>
    <row r="1114" ht="14.25" customHeight="1">
      <c r="B1114" s="4" t="s">
        <v>32</v>
      </c>
      <c r="C1114" s="4">
        <v>1197831.0</v>
      </c>
      <c r="D1114" s="5">
        <v>44445.0</v>
      </c>
      <c r="E1114" s="4" t="s">
        <v>33</v>
      </c>
      <c r="F1114" s="4" t="s">
        <v>65</v>
      </c>
      <c r="G1114" s="4" t="s">
        <v>66</v>
      </c>
      <c r="H1114" s="6" t="s">
        <v>18</v>
      </c>
      <c r="I1114" s="7">
        <v>45.0</v>
      </c>
      <c r="J1114" s="8">
        <v>825.0</v>
      </c>
      <c r="K1114" s="9">
        <v>371250.0</v>
      </c>
      <c r="L1114" s="9">
        <v>185624.99999999997</v>
      </c>
      <c r="M1114" s="10">
        <v>0.49999999999999994</v>
      </c>
      <c r="N1114" s="4" t="s">
        <v>30</v>
      </c>
      <c r="O1114" s="4" t="s">
        <v>23</v>
      </c>
      <c r="P1114" s="4" t="s">
        <v>21</v>
      </c>
    </row>
    <row r="1115" ht="14.25" customHeight="1">
      <c r="B1115" s="4" t="s">
        <v>32</v>
      </c>
      <c r="C1115" s="4">
        <v>1197831.0</v>
      </c>
      <c r="D1115" s="5">
        <v>44446.0</v>
      </c>
      <c r="E1115" s="4" t="s">
        <v>33</v>
      </c>
      <c r="F1115" s="4" t="s">
        <v>65</v>
      </c>
      <c r="G1115" s="4" t="s">
        <v>66</v>
      </c>
      <c r="H1115" s="6" t="s">
        <v>22</v>
      </c>
      <c r="I1115" s="7">
        <v>50.0</v>
      </c>
      <c r="J1115" s="8">
        <v>825.0</v>
      </c>
      <c r="K1115" s="9">
        <v>412500.0</v>
      </c>
      <c r="L1115" s="9">
        <v>206249.99999999997</v>
      </c>
      <c r="M1115" s="10">
        <v>0.49999999999999994</v>
      </c>
      <c r="N1115" s="4" t="s">
        <v>30</v>
      </c>
      <c r="O1115" s="4" t="s">
        <v>23</v>
      </c>
      <c r="P1115" s="4" t="s">
        <v>24</v>
      </c>
    </row>
    <row r="1116" ht="14.25" customHeight="1">
      <c r="B1116" s="4" t="s">
        <v>32</v>
      </c>
      <c r="C1116" s="4">
        <v>1197831.0</v>
      </c>
      <c r="D1116" s="5">
        <v>44447.0</v>
      </c>
      <c r="E1116" s="4" t="s">
        <v>33</v>
      </c>
      <c r="F1116" s="4" t="s">
        <v>65</v>
      </c>
      <c r="G1116" s="4" t="s">
        <v>66</v>
      </c>
      <c r="H1116" s="6" t="s">
        <v>25</v>
      </c>
      <c r="I1116" s="7">
        <v>45.0</v>
      </c>
      <c r="J1116" s="8">
        <v>975.0</v>
      </c>
      <c r="K1116" s="9">
        <v>438750.0</v>
      </c>
      <c r="L1116" s="9">
        <v>219374.99999999997</v>
      </c>
      <c r="M1116" s="10">
        <v>0.49999999999999994</v>
      </c>
      <c r="N1116" s="4" t="s">
        <v>30</v>
      </c>
      <c r="O1116" s="4" t="s">
        <v>20</v>
      </c>
      <c r="P1116" s="4" t="s">
        <v>24</v>
      </c>
    </row>
    <row r="1117" ht="14.25" customHeight="1">
      <c r="B1117" s="4" t="s">
        <v>32</v>
      </c>
      <c r="C1117" s="4">
        <v>1197831.0</v>
      </c>
      <c r="D1117" s="5">
        <v>44448.0</v>
      </c>
      <c r="E1117" s="4" t="s">
        <v>33</v>
      </c>
      <c r="F1117" s="4" t="s">
        <v>65</v>
      </c>
      <c r="G1117" s="4" t="s">
        <v>66</v>
      </c>
      <c r="H1117" s="6" t="s">
        <v>26</v>
      </c>
      <c r="I1117" s="7">
        <v>45.0</v>
      </c>
      <c r="J1117" s="8">
        <v>575.0</v>
      </c>
      <c r="K1117" s="9">
        <v>258750.0</v>
      </c>
      <c r="L1117" s="9">
        <v>155250.00000000003</v>
      </c>
      <c r="M1117" s="10">
        <v>0.6000000000000001</v>
      </c>
      <c r="N1117" s="4" t="s">
        <v>30</v>
      </c>
      <c r="O1117" s="4" t="s">
        <v>29</v>
      </c>
      <c r="P1117" s="4" t="s">
        <v>21</v>
      </c>
    </row>
    <row r="1118" ht="14.25" customHeight="1">
      <c r="B1118" s="4" t="s">
        <v>32</v>
      </c>
      <c r="C1118" s="4">
        <v>1197831.0</v>
      </c>
      <c r="D1118" s="5">
        <v>44449.0</v>
      </c>
      <c r="E1118" s="4" t="s">
        <v>33</v>
      </c>
      <c r="F1118" s="4" t="s">
        <v>65</v>
      </c>
      <c r="G1118" s="4" t="s">
        <v>66</v>
      </c>
      <c r="H1118" s="6" t="s">
        <v>27</v>
      </c>
      <c r="I1118" s="7">
        <v>50.0</v>
      </c>
      <c r="J1118" s="8">
        <v>525.0</v>
      </c>
      <c r="K1118" s="9">
        <v>262500.0</v>
      </c>
      <c r="L1118" s="9">
        <v>118124.99999999999</v>
      </c>
      <c r="M1118" s="10">
        <v>0.44999999999999996</v>
      </c>
      <c r="N1118" s="4" t="s">
        <v>30</v>
      </c>
      <c r="O1118" s="4" t="s">
        <v>29</v>
      </c>
      <c r="P1118" s="4" t="s">
        <v>24</v>
      </c>
    </row>
    <row r="1119" ht="14.25" customHeight="1">
      <c r="B1119" s="4" t="s">
        <v>32</v>
      </c>
      <c r="C1119" s="4">
        <v>1197831.0</v>
      </c>
      <c r="D1119" s="5">
        <v>44450.0</v>
      </c>
      <c r="E1119" s="4" t="s">
        <v>33</v>
      </c>
      <c r="F1119" s="4" t="s">
        <v>65</v>
      </c>
      <c r="G1119" s="4" t="s">
        <v>66</v>
      </c>
      <c r="H1119" s="6" t="s">
        <v>28</v>
      </c>
      <c r="I1119" s="7">
        <v>60.0</v>
      </c>
      <c r="J1119" s="8">
        <v>800.0</v>
      </c>
      <c r="K1119" s="9">
        <v>480000.0</v>
      </c>
      <c r="L1119" s="9">
        <v>312000.00000000006</v>
      </c>
      <c r="M1119" s="10">
        <v>0.6500000000000001</v>
      </c>
      <c r="N1119" s="4" t="s">
        <v>30</v>
      </c>
      <c r="O1119" s="4" t="s">
        <v>20</v>
      </c>
      <c r="P1119" s="4" t="s">
        <v>24</v>
      </c>
    </row>
    <row r="1120" ht="14.25" customHeight="1">
      <c r="B1120" s="4" t="s">
        <v>32</v>
      </c>
      <c r="C1120" s="4">
        <v>1197831.0</v>
      </c>
      <c r="D1120" s="5">
        <v>44451.0</v>
      </c>
      <c r="E1120" s="4" t="s">
        <v>33</v>
      </c>
      <c r="F1120" s="4" t="s">
        <v>65</v>
      </c>
      <c r="G1120" s="4" t="s">
        <v>66</v>
      </c>
      <c r="H1120" s="6" t="s">
        <v>18</v>
      </c>
      <c r="I1120" s="7">
        <v>40.0</v>
      </c>
      <c r="J1120" s="8">
        <v>750.0</v>
      </c>
      <c r="K1120" s="9">
        <v>300000.0</v>
      </c>
      <c r="L1120" s="9">
        <v>149999.99999999997</v>
      </c>
      <c r="M1120" s="10">
        <v>0.49999999999999994</v>
      </c>
      <c r="N1120" s="4" t="s">
        <v>30</v>
      </c>
      <c r="O1120" s="4" t="s">
        <v>23</v>
      </c>
      <c r="P1120" s="4" t="s">
        <v>24</v>
      </c>
    </row>
    <row r="1121" ht="14.25" customHeight="1">
      <c r="B1121" s="4" t="s">
        <v>32</v>
      </c>
      <c r="C1121" s="4">
        <v>1197831.0</v>
      </c>
      <c r="D1121" s="5">
        <v>44452.0</v>
      </c>
      <c r="E1121" s="4" t="s">
        <v>33</v>
      </c>
      <c r="F1121" s="4" t="s">
        <v>65</v>
      </c>
      <c r="G1121" s="4" t="s">
        <v>66</v>
      </c>
      <c r="H1121" s="6" t="s">
        <v>22</v>
      </c>
      <c r="I1121" s="7">
        <v>55.00000000000001</v>
      </c>
      <c r="J1121" s="8">
        <v>750.0</v>
      </c>
      <c r="K1121" s="9">
        <v>412500.00000000006</v>
      </c>
      <c r="L1121" s="9">
        <v>206250.0</v>
      </c>
      <c r="M1121" s="10">
        <v>0.49999999999999994</v>
      </c>
      <c r="N1121" s="4" t="s">
        <v>30</v>
      </c>
      <c r="O1121" s="4" t="s">
        <v>20</v>
      </c>
      <c r="P1121" s="4" t="s">
        <v>24</v>
      </c>
    </row>
    <row r="1122" ht="14.25" customHeight="1">
      <c r="B1122" s="4" t="s">
        <v>32</v>
      </c>
      <c r="C1122" s="4">
        <v>1197831.0</v>
      </c>
      <c r="D1122" s="5">
        <v>44453.0</v>
      </c>
      <c r="E1122" s="4" t="s">
        <v>33</v>
      </c>
      <c r="F1122" s="4" t="s">
        <v>65</v>
      </c>
      <c r="G1122" s="4" t="s">
        <v>66</v>
      </c>
      <c r="H1122" s="6" t="s">
        <v>25</v>
      </c>
      <c r="I1122" s="7">
        <v>55.00000000000001</v>
      </c>
      <c r="J1122" s="8">
        <v>925.0</v>
      </c>
      <c r="K1122" s="9">
        <v>508750.00000000006</v>
      </c>
      <c r="L1122" s="9">
        <v>254375.0</v>
      </c>
      <c r="M1122" s="10">
        <v>0.49999999999999994</v>
      </c>
      <c r="N1122" s="4" t="s">
        <v>30</v>
      </c>
      <c r="O1122" s="4" t="s">
        <v>29</v>
      </c>
      <c r="P1122" s="4" t="s">
        <v>21</v>
      </c>
    </row>
    <row r="1123" ht="14.25" customHeight="1">
      <c r="B1123" s="4" t="s">
        <v>32</v>
      </c>
      <c r="C1123" s="4">
        <v>1197831.0</v>
      </c>
      <c r="D1123" s="5">
        <v>44454.0</v>
      </c>
      <c r="E1123" s="4" t="s">
        <v>33</v>
      </c>
      <c r="F1123" s="4" t="s">
        <v>65</v>
      </c>
      <c r="G1123" s="4" t="s">
        <v>66</v>
      </c>
      <c r="H1123" s="6" t="s">
        <v>26</v>
      </c>
      <c r="I1123" s="7">
        <v>50.0</v>
      </c>
      <c r="J1123" s="8">
        <v>425.0</v>
      </c>
      <c r="K1123" s="9">
        <v>212500.0</v>
      </c>
      <c r="L1123" s="9">
        <v>127500.00000000001</v>
      </c>
      <c r="M1123" s="10">
        <v>0.6000000000000001</v>
      </c>
      <c r="N1123" s="4" t="s">
        <v>30</v>
      </c>
      <c r="O1123" s="4" t="s">
        <v>29</v>
      </c>
      <c r="P1123" s="4" t="s">
        <v>24</v>
      </c>
    </row>
    <row r="1124" ht="14.25" customHeight="1">
      <c r="B1124" s="4" t="s">
        <v>32</v>
      </c>
      <c r="C1124" s="4">
        <v>1197831.0</v>
      </c>
      <c r="D1124" s="5">
        <v>44455.0</v>
      </c>
      <c r="E1124" s="4" t="s">
        <v>33</v>
      </c>
      <c r="F1124" s="4" t="s">
        <v>65</v>
      </c>
      <c r="G1124" s="4" t="s">
        <v>66</v>
      </c>
      <c r="H1124" s="6" t="s">
        <v>27</v>
      </c>
      <c r="I1124" s="7">
        <v>55.00000000000001</v>
      </c>
      <c r="J1124" s="8">
        <v>425.0</v>
      </c>
      <c r="K1124" s="9">
        <v>233750.00000000003</v>
      </c>
      <c r="L1124" s="9">
        <v>105187.5</v>
      </c>
      <c r="M1124" s="10">
        <v>0.44999999999999996</v>
      </c>
      <c r="N1124" s="4" t="s">
        <v>30</v>
      </c>
      <c r="O1124" s="4" t="s">
        <v>20</v>
      </c>
      <c r="P1124" s="4" t="s">
        <v>24</v>
      </c>
    </row>
    <row r="1125" ht="14.25" customHeight="1">
      <c r="B1125" s="4" t="s">
        <v>32</v>
      </c>
      <c r="C1125" s="4">
        <v>1197831.0</v>
      </c>
      <c r="D1125" s="5">
        <v>44456.0</v>
      </c>
      <c r="E1125" s="4" t="s">
        <v>33</v>
      </c>
      <c r="F1125" s="4" t="s">
        <v>65</v>
      </c>
      <c r="G1125" s="4" t="s">
        <v>66</v>
      </c>
      <c r="H1125" s="6" t="s">
        <v>28</v>
      </c>
      <c r="I1125" s="7">
        <v>60.0</v>
      </c>
      <c r="J1125" s="8">
        <v>675.0</v>
      </c>
      <c r="K1125" s="9">
        <v>405000.0</v>
      </c>
      <c r="L1125" s="9">
        <v>263250.00000000006</v>
      </c>
      <c r="M1125" s="10">
        <v>0.6500000000000001</v>
      </c>
      <c r="N1125" s="4" t="s">
        <v>30</v>
      </c>
      <c r="O1125" s="4" t="s">
        <v>20</v>
      </c>
      <c r="P1125" s="4" t="s">
        <v>21</v>
      </c>
    </row>
    <row r="1126" ht="14.25" customHeight="1">
      <c r="B1126" s="4" t="s">
        <v>32</v>
      </c>
      <c r="C1126" s="4">
        <v>1197831.0</v>
      </c>
      <c r="D1126" s="5">
        <v>44457.0</v>
      </c>
      <c r="E1126" s="4" t="s">
        <v>33</v>
      </c>
      <c r="F1126" s="4" t="s">
        <v>65</v>
      </c>
      <c r="G1126" s="4" t="s">
        <v>66</v>
      </c>
      <c r="H1126" s="6" t="s">
        <v>18</v>
      </c>
      <c r="I1126" s="7">
        <v>55.00000000000001</v>
      </c>
      <c r="J1126" s="8">
        <v>625.0</v>
      </c>
      <c r="K1126" s="9">
        <v>343750.00000000006</v>
      </c>
      <c r="L1126" s="9">
        <v>171875.0</v>
      </c>
      <c r="M1126" s="10">
        <v>0.49999999999999994</v>
      </c>
      <c r="N1126" s="4" t="s">
        <v>30</v>
      </c>
      <c r="O1126" s="4" t="s">
        <v>29</v>
      </c>
      <c r="P1126" s="4" t="s">
        <v>21</v>
      </c>
    </row>
    <row r="1127" ht="14.25" customHeight="1">
      <c r="B1127" s="4" t="s">
        <v>32</v>
      </c>
      <c r="C1127" s="4">
        <v>1197831.0</v>
      </c>
      <c r="D1127" s="5">
        <v>44458.0</v>
      </c>
      <c r="E1127" s="4" t="s">
        <v>33</v>
      </c>
      <c r="F1127" s="4" t="s">
        <v>65</v>
      </c>
      <c r="G1127" s="4" t="s">
        <v>66</v>
      </c>
      <c r="H1127" s="6" t="s">
        <v>22</v>
      </c>
      <c r="I1127" s="7">
        <v>55.00000000000001</v>
      </c>
      <c r="J1127" s="8">
        <v>575.0</v>
      </c>
      <c r="K1127" s="9">
        <v>316250.00000000006</v>
      </c>
      <c r="L1127" s="9">
        <v>158125.0</v>
      </c>
      <c r="M1127" s="10">
        <v>0.49999999999999994</v>
      </c>
      <c r="N1127" s="4" t="s">
        <v>30</v>
      </c>
      <c r="O1127" s="4" t="s">
        <v>29</v>
      </c>
      <c r="P1127" s="4" t="s">
        <v>24</v>
      </c>
    </row>
    <row r="1128" ht="14.25" customHeight="1">
      <c r="B1128" s="4" t="s">
        <v>32</v>
      </c>
      <c r="C1128" s="4">
        <v>1197831.0</v>
      </c>
      <c r="D1128" s="5">
        <v>44459.0</v>
      </c>
      <c r="E1128" s="4" t="s">
        <v>33</v>
      </c>
      <c r="F1128" s="4" t="s">
        <v>65</v>
      </c>
      <c r="G1128" s="4" t="s">
        <v>66</v>
      </c>
      <c r="H1128" s="6" t="s">
        <v>25</v>
      </c>
      <c r="I1128" s="7">
        <v>60.0</v>
      </c>
      <c r="J1128" s="8">
        <v>625.0</v>
      </c>
      <c r="K1128" s="9">
        <v>375000.0</v>
      </c>
      <c r="L1128" s="9">
        <v>187499.99999999997</v>
      </c>
      <c r="M1128" s="10">
        <v>0.49999999999999994</v>
      </c>
      <c r="N1128" s="4" t="s">
        <v>30</v>
      </c>
      <c r="O1128" s="4" t="s">
        <v>23</v>
      </c>
      <c r="P1128" s="4" t="s">
        <v>24</v>
      </c>
    </row>
    <row r="1129" ht="14.25" customHeight="1">
      <c r="B1129" s="4" t="s">
        <v>32</v>
      </c>
      <c r="C1129" s="4">
        <v>1197831.0</v>
      </c>
      <c r="D1129" s="5">
        <v>44460.0</v>
      </c>
      <c r="E1129" s="4" t="s">
        <v>33</v>
      </c>
      <c r="F1129" s="4" t="s">
        <v>65</v>
      </c>
      <c r="G1129" s="4" t="s">
        <v>66</v>
      </c>
      <c r="H1129" s="6" t="s">
        <v>26</v>
      </c>
      <c r="I1129" s="7">
        <v>60.0</v>
      </c>
      <c r="J1129" s="8">
        <v>350.0</v>
      </c>
      <c r="K1129" s="9">
        <v>210000.0</v>
      </c>
      <c r="L1129" s="9">
        <v>126000.00000000001</v>
      </c>
      <c r="M1129" s="10">
        <v>0.6000000000000001</v>
      </c>
      <c r="N1129" s="4" t="s">
        <v>30</v>
      </c>
      <c r="O1129" s="4" t="s">
        <v>20</v>
      </c>
      <c r="P1129" s="4" t="s">
        <v>21</v>
      </c>
    </row>
    <row r="1130" ht="14.25" customHeight="1">
      <c r="B1130" s="4" t="s">
        <v>32</v>
      </c>
      <c r="C1130" s="4">
        <v>1197831.0</v>
      </c>
      <c r="D1130" s="5">
        <v>44461.0</v>
      </c>
      <c r="E1130" s="4" t="s">
        <v>33</v>
      </c>
      <c r="F1130" s="4" t="s">
        <v>65</v>
      </c>
      <c r="G1130" s="4" t="s">
        <v>66</v>
      </c>
      <c r="H1130" s="6" t="s">
        <v>27</v>
      </c>
      <c r="I1130" s="7">
        <v>45.0</v>
      </c>
      <c r="J1130" s="8">
        <v>350.0</v>
      </c>
      <c r="K1130" s="9">
        <v>157500.0</v>
      </c>
      <c r="L1130" s="9">
        <v>70875.0</v>
      </c>
      <c r="M1130" s="10">
        <v>0.44999999999999996</v>
      </c>
      <c r="N1130" s="4" t="s">
        <v>30</v>
      </c>
      <c r="O1130" s="4" t="s">
        <v>29</v>
      </c>
      <c r="P1130" s="4" t="s">
        <v>24</v>
      </c>
    </row>
    <row r="1131" ht="14.25" customHeight="1">
      <c r="B1131" s="4" t="s">
        <v>32</v>
      </c>
      <c r="C1131" s="4">
        <v>1197831.0</v>
      </c>
      <c r="D1131" s="5">
        <v>44462.0</v>
      </c>
      <c r="E1131" s="4" t="s">
        <v>33</v>
      </c>
      <c r="F1131" s="4" t="s">
        <v>65</v>
      </c>
      <c r="G1131" s="4" t="s">
        <v>66</v>
      </c>
      <c r="H1131" s="6" t="s">
        <v>28</v>
      </c>
      <c r="I1131" s="7">
        <v>40.0</v>
      </c>
      <c r="J1131" s="8">
        <v>575.0</v>
      </c>
      <c r="K1131" s="9">
        <v>230000.0</v>
      </c>
      <c r="L1131" s="9">
        <v>149500.00000000003</v>
      </c>
      <c r="M1131" s="10">
        <v>0.6500000000000001</v>
      </c>
      <c r="N1131" s="4" t="s">
        <v>30</v>
      </c>
      <c r="O1131" s="4" t="s">
        <v>29</v>
      </c>
      <c r="P1131" s="4" t="s">
        <v>24</v>
      </c>
    </row>
    <row r="1132" ht="14.25" customHeight="1">
      <c r="B1132" s="4" t="s">
        <v>32</v>
      </c>
      <c r="C1132" s="4">
        <v>1197831.0</v>
      </c>
      <c r="D1132" s="5">
        <v>44463.0</v>
      </c>
      <c r="E1132" s="4" t="s">
        <v>33</v>
      </c>
      <c r="F1132" s="4" t="s">
        <v>65</v>
      </c>
      <c r="G1132" s="4" t="s">
        <v>66</v>
      </c>
      <c r="H1132" s="6" t="s">
        <v>18</v>
      </c>
      <c r="I1132" s="7">
        <v>30.000000000000004</v>
      </c>
      <c r="J1132" s="8">
        <v>525.0</v>
      </c>
      <c r="K1132" s="9">
        <v>157500.00000000003</v>
      </c>
      <c r="L1132" s="9">
        <v>78750.0</v>
      </c>
      <c r="M1132" s="10">
        <v>0.49999999999999994</v>
      </c>
      <c r="N1132" s="4" t="s">
        <v>30</v>
      </c>
      <c r="O1132" s="4" t="s">
        <v>20</v>
      </c>
      <c r="P1132" s="4" t="s">
        <v>24</v>
      </c>
    </row>
    <row r="1133" ht="14.25" customHeight="1">
      <c r="B1133" s="4" t="s">
        <v>32</v>
      </c>
      <c r="C1133" s="4">
        <v>1197831.0</v>
      </c>
      <c r="D1133" s="5">
        <v>44464.0</v>
      </c>
      <c r="E1133" s="4" t="s">
        <v>33</v>
      </c>
      <c r="F1133" s="4" t="s">
        <v>65</v>
      </c>
      <c r="G1133" s="4" t="s">
        <v>66</v>
      </c>
      <c r="H1133" s="6" t="s">
        <v>22</v>
      </c>
      <c r="I1133" s="7">
        <v>30.000000000000004</v>
      </c>
      <c r="J1133" s="8">
        <v>525.0</v>
      </c>
      <c r="K1133" s="9">
        <v>157500.00000000003</v>
      </c>
      <c r="L1133" s="9">
        <v>78750.0</v>
      </c>
      <c r="M1133" s="10">
        <v>0.49999999999999994</v>
      </c>
      <c r="N1133" s="4" t="s">
        <v>30</v>
      </c>
      <c r="O1133" s="4" t="s">
        <v>23</v>
      </c>
      <c r="P1133" s="4" t="s">
        <v>21</v>
      </c>
    </row>
    <row r="1134" ht="14.25" customHeight="1">
      <c r="B1134" s="4" t="s">
        <v>32</v>
      </c>
      <c r="C1134" s="4">
        <v>1197831.0</v>
      </c>
      <c r="D1134" s="5">
        <v>44465.0</v>
      </c>
      <c r="E1134" s="4" t="s">
        <v>33</v>
      </c>
      <c r="F1134" s="4" t="s">
        <v>65</v>
      </c>
      <c r="G1134" s="4" t="s">
        <v>66</v>
      </c>
      <c r="H1134" s="6" t="s">
        <v>25</v>
      </c>
      <c r="I1134" s="7">
        <v>35.0</v>
      </c>
      <c r="J1134" s="8">
        <v>475.0</v>
      </c>
      <c r="K1134" s="9">
        <v>166250.0</v>
      </c>
      <c r="L1134" s="9">
        <v>83124.99999999999</v>
      </c>
      <c r="M1134" s="10">
        <v>0.49999999999999994</v>
      </c>
      <c r="N1134" s="4" t="s">
        <v>30</v>
      </c>
      <c r="O1134" s="4" t="s">
        <v>23</v>
      </c>
      <c r="P1134" s="4" t="s">
        <v>21</v>
      </c>
    </row>
    <row r="1135" ht="14.25" customHeight="1">
      <c r="B1135" s="4" t="s">
        <v>32</v>
      </c>
      <c r="C1135" s="4">
        <v>1197831.0</v>
      </c>
      <c r="D1135" s="5">
        <v>44466.0</v>
      </c>
      <c r="E1135" s="4" t="s">
        <v>33</v>
      </c>
      <c r="F1135" s="4" t="s">
        <v>65</v>
      </c>
      <c r="G1135" s="4" t="s">
        <v>66</v>
      </c>
      <c r="H1135" s="6" t="s">
        <v>26</v>
      </c>
      <c r="I1135" s="7">
        <v>35.0</v>
      </c>
      <c r="J1135" s="8">
        <v>325.0</v>
      </c>
      <c r="K1135" s="9">
        <v>113750.0</v>
      </c>
      <c r="L1135" s="9">
        <v>68250.00000000001</v>
      </c>
      <c r="M1135" s="10">
        <v>0.6000000000000001</v>
      </c>
      <c r="N1135" s="4" t="s">
        <v>30</v>
      </c>
      <c r="O1135" s="4" t="s">
        <v>20</v>
      </c>
      <c r="P1135" s="4" t="s">
        <v>24</v>
      </c>
    </row>
    <row r="1136" ht="14.25" customHeight="1">
      <c r="B1136" s="4" t="s">
        <v>32</v>
      </c>
      <c r="C1136" s="4">
        <v>1197831.0</v>
      </c>
      <c r="D1136" s="5">
        <v>44467.0</v>
      </c>
      <c r="E1136" s="4" t="s">
        <v>33</v>
      </c>
      <c r="F1136" s="4" t="s">
        <v>65</v>
      </c>
      <c r="G1136" s="4" t="s">
        <v>66</v>
      </c>
      <c r="H1136" s="6" t="s">
        <v>27</v>
      </c>
      <c r="I1136" s="7">
        <v>30.000000000000004</v>
      </c>
      <c r="J1136" s="8">
        <v>300.0</v>
      </c>
      <c r="K1136" s="9">
        <v>90000.00000000001</v>
      </c>
      <c r="L1136" s="9">
        <v>40500.0</v>
      </c>
      <c r="M1136" s="10">
        <v>0.44999999999999996</v>
      </c>
      <c r="N1136" s="4" t="s">
        <v>30</v>
      </c>
      <c r="O1136" s="4" t="s">
        <v>29</v>
      </c>
      <c r="P1136" s="4" t="s">
        <v>21</v>
      </c>
    </row>
    <row r="1137" ht="14.25" customHeight="1">
      <c r="B1137" s="4" t="s">
        <v>32</v>
      </c>
      <c r="C1137" s="4">
        <v>1197831.0</v>
      </c>
      <c r="D1137" s="5">
        <v>44468.0</v>
      </c>
      <c r="E1137" s="4" t="s">
        <v>33</v>
      </c>
      <c r="F1137" s="4" t="s">
        <v>65</v>
      </c>
      <c r="G1137" s="4" t="s">
        <v>66</v>
      </c>
      <c r="H1137" s="6" t="s">
        <v>28</v>
      </c>
      <c r="I1137" s="7">
        <v>40.0</v>
      </c>
      <c r="J1137" s="8">
        <v>475.0</v>
      </c>
      <c r="K1137" s="9">
        <v>190000.0</v>
      </c>
      <c r="L1137" s="9">
        <v>123500.00000000003</v>
      </c>
      <c r="M1137" s="10">
        <v>0.6500000000000001</v>
      </c>
      <c r="N1137" s="4" t="s">
        <v>30</v>
      </c>
      <c r="O1137" s="4" t="s">
        <v>20</v>
      </c>
      <c r="P1137" s="4" t="s">
        <v>21</v>
      </c>
    </row>
    <row r="1138" ht="14.25" customHeight="1">
      <c r="B1138" s="4" t="s">
        <v>32</v>
      </c>
      <c r="C1138" s="4">
        <v>1197831.0</v>
      </c>
      <c r="D1138" s="5">
        <v>44469.0</v>
      </c>
      <c r="E1138" s="4" t="s">
        <v>33</v>
      </c>
      <c r="F1138" s="4" t="s">
        <v>65</v>
      </c>
      <c r="G1138" s="4" t="s">
        <v>66</v>
      </c>
      <c r="H1138" s="6" t="s">
        <v>18</v>
      </c>
      <c r="I1138" s="7">
        <v>20.000000000000004</v>
      </c>
      <c r="J1138" s="8">
        <v>625.0</v>
      </c>
      <c r="K1138" s="9">
        <v>125000.00000000003</v>
      </c>
      <c r="L1138" s="9">
        <v>62500.00000000001</v>
      </c>
      <c r="M1138" s="10">
        <v>0.49999999999999994</v>
      </c>
      <c r="N1138" s="4" t="s">
        <v>30</v>
      </c>
      <c r="O1138" s="4" t="s">
        <v>23</v>
      </c>
      <c r="P1138" s="4" t="s">
        <v>24</v>
      </c>
    </row>
    <row r="1139" ht="14.25" customHeight="1">
      <c r="B1139" s="4" t="s">
        <v>32</v>
      </c>
      <c r="C1139" s="4">
        <v>1197831.0</v>
      </c>
      <c r="D1139" s="5">
        <v>44470.0</v>
      </c>
      <c r="E1139" s="4" t="s">
        <v>33</v>
      </c>
      <c r="F1139" s="4" t="s">
        <v>65</v>
      </c>
      <c r="G1139" s="4" t="s">
        <v>66</v>
      </c>
      <c r="H1139" s="6" t="s">
        <v>22</v>
      </c>
      <c r="I1139" s="7">
        <v>20.000000000000004</v>
      </c>
      <c r="J1139" s="8">
        <v>625.0</v>
      </c>
      <c r="K1139" s="9">
        <v>125000.00000000003</v>
      </c>
      <c r="L1139" s="9">
        <v>62500.00000000001</v>
      </c>
      <c r="M1139" s="10">
        <v>0.49999999999999994</v>
      </c>
      <c r="N1139" s="4" t="s">
        <v>30</v>
      </c>
      <c r="O1139" s="4" t="s">
        <v>20</v>
      </c>
      <c r="P1139" s="4" t="s">
        <v>24</v>
      </c>
    </row>
    <row r="1140" ht="14.25" customHeight="1">
      <c r="B1140" s="4" t="s">
        <v>32</v>
      </c>
      <c r="C1140" s="4">
        <v>1197831.0</v>
      </c>
      <c r="D1140" s="5">
        <v>44471.0</v>
      </c>
      <c r="E1140" s="4" t="s">
        <v>33</v>
      </c>
      <c r="F1140" s="4" t="s">
        <v>65</v>
      </c>
      <c r="G1140" s="4" t="s">
        <v>66</v>
      </c>
      <c r="H1140" s="6" t="s">
        <v>25</v>
      </c>
      <c r="I1140" s="7">
        <v>45.00000000000001</v>
      </c>
      <c r="J1140" s="8">
        <v>575.0</v>
      </c>
      <c r="K1140" s="9">
        <v>258750.00000000003</v>
      </c>
      <c r="L1140" s="9">
        <v>129375.0</v>
      </c>
      <c r="M1140" s="10">
        <v>0.49999999999999994</v>
      </c>
      <c r="N1140" s="4" t="s">
        <v>30</v>
      </c>
      <c r="O1140" s="4" t="s">
        <v>23</v>
      </c>
      <c r="P1140" s="4" t="s">
        <v>21</v>
      </c>
    </row>
    <row r="1141" ht="14.25" customHeight="1">
      <c r="B1141" s="4" t="s">
        <v>32</v>
      </c>
      <c r="C1141" s="4">
        <v>1197831.0</v>
      </c>
      <c r="D1141" s="5">
        <v>44472.0</v>
      </c>
      <c r="E1141" s="4" t="s">
        <v>33</v>
      </c>
      <c r="F1141" s="4" t="s">
        <v>65</v>
      </c>
      <c r="G1141" s="4" t="s">
        <v>66</v>
      </c>
      <c r="H1141" s="6" t="s">
        <v>26</v>
      </c>
      <c r="I1141" s="7">
        <v>45.00000000000001</v>
      </c>
      <c r="J1141" s="8">
        <v>450.0</v>
      </c>
      <c r="K1141" s="9">
        <v>202500.00000000003</v>
      </c>
      <c r="L1141" s="9">
        <v>121500.00000000003</v>
      </c>
      <c r="M1141" s="10">
        <v>0.6000000000000001</v>
      </c>
      <c r="N1141" s="4" t="s">
        <v>30</v>
      </c>
      <c r="O1141" s="4" t="s">
        <v>23</v>
      </c>
      <c r="P1141" s="4" t="s">
        <v>24</v>
      </c>
    </row>
    <row r="1142" ht="14.25" customHeight="1">
      <c r="B1142" s="4" t="s">
        <v>32</v>
      </c>
      <c r="C1142" s="4">
        <v>1197831.0</v>
      </c>
      <c r="D1142" s="5">
        <v>44473.0</v>
      </c>
      <c r="E1142" s="4" t="s">
        <v>33</v>
      </c>
      <c r="F1142" s="4" t="s">
        <v>65</v>
      </c>
      <c r="G1142" s="4" t="s">
        <v>66</v>
      </c>
      <c r="H1142" s="6" t="s">
        <v>27</v>
      </c>
      <c r="I1142" s="7">
        <v>49.99999999999999</v>
      </c>
      <c r="J1142" s="8">
        <v>425.0</v>
      </c>
      <c r="K1142" s="9">
        <v>212499.99999999997</v>
      </c>
      <c r="L1142" s="9">
        <v>95624.99999999997</v>
      </c>
      <c r="M1142" s="10">
        <v>0.44999999999999996</v>
      </c>
      <c r="N1142" s="4" t="s">
        <v>30</v>
      </c>
      <c r="O1142" s="4" t="s">
        <v>20</v>
      </c>
      <c r="P1142" s="4" t="s">
        <v>21</v>
      </c>
    </row>
    <row r="1143" ht="14.25" customHeight="1">
      <c r="B1143" s="4" t="s">
        <v>32</v>
      </c>
      <c r="C1143" s="4">
        <v>1197831.0</v>
      </c>
      <c r="D1143" s="5">
        <v>44474.0</v>
      </c>
      <c r="E1143" s="4" t="s">
        <v>33</v>
      </c>
      <c r="F1143" s="4" t="s">
        <v>65</v>
      </c>
      <c r="G1143" s="4" t="s">
        <v>66</v>
      </c>
      <c r="H1143" s="6" t="s">
        <v>28</v>
      </c>
      <c r="I1143" s="7">
        <v>60.0</v>
      </c>
      <c r="J1143" s="8">
        <v>625.0</v>
      </c>
      <c r="K1143" s="9">
        <v>375000.0</v>
      </c>
      <c r="L1143" s="9">
        <v>243750.00000000006</v>
      </c>
      <c r="M1143" s="10">
        <v>0.6500000000000001</v>
      </c>
      <c r="N1143" s="4" t="s">
        <v>30</v>
      </c>
      <c r="O1143" s="4" t="s">
        <v>20</v>
      </c>
      <c r="P1143" s="4" t="s">
        <v>24</v>
      </c>
    </row>
    <row r="1144" ht="14.25" customHeight="1">
      <c r="B1144" s="4" t="s">
        <v>32</v>
      </c>
      <c r="C1144" s="4">
        <v>1197831.0</v>
      </c>
      <c r="D1144" s="5">
        <v>44475.0</v>
      </c>
      <c r="E1144" s="4" t="s">
        <v>33</v>
      </c>
      <c r="F1144" s="4" t="s">
        <v>65</v>
      </c>
      <c r="G1144" s="4" t="s">
        <v>66</v>
      </c>
      <c r="H1144" s="6" t="s">
        <v>18</v>
      </c>
      <c r="I1144" s="7">
        <v>60.0</v>
      </c>
      <c r="J1144" s="8">
        <v>775.0</v>
      </c>
      <c r="K1144" s="9">
        <v>465000.0</v>
      </c>
      <c r="L1144" s="9">
        <v>232499.99999999997</v>
      </c>
      <c r="M1144" s="10">
        <v>0.49999999999999994</v>
      </c>
      <c r="N1144" s="4" t="s">
        <v>30</v>
      </c>
      <c r="O1144" s="4" t="s">
        <v>23</v>
      </c>
      <c r="P1144" s="4" t="s">
        <v>21</v>
      </c>
    </row>
    <row r="1145" ht="14.25" customHeight="1">
      <c r="B1145" s="4" t="s">
        <v>32</v>
      </c>
      <c r="C1145" s="4">
        <v>1197831.0</v>
      </c>
      <c r="D1145" s="5">
        <v>44476.0</v>
      </c>
      <c r="E1145" s="4" t="s">
        <v>33</v>
      </c>
      <c r="F1145" s="4" t="s">
        <v>65</v>
      </c>
      <c r="G1145" s="4" t="s">
        <v>66</v>
      </c>
      <c r="H1145" s="6" t="s">
        <v>22</v>
      </c>
      <c r="I1145" s="7">
        <v>60.0</v>
      </c>
      <c r="J1145" s="8">
        <v>775.0</v>
      </c>
      <c r="K1145" s="9">
        <v>465000.0</v>
      </c>
      <c r="L1145" s="9">
        <v>232499.99999999997</v>
      </c>
      <c r="M1145" s="10">
        <v>0.49999999999999994</v>
      </c>
      <c r="N1145" s="4" t="s">
        <v>30</v>
      </c>
      <c r="O1145" s="4" t="s">
        <v>29</v>
      </c>
      <c r="P1145" s="4" t="s">
        <v>24</v>
      </c>
    </row>
    <row r="1146" ht="14.25" customHeight="1">
      <c r="B1146" s="4" t="s">
        <v>32</v>
      </c>
      <c r="C1146" s="4">
        <v>1197831.0</v>
      </c>
      <c r="D1146" s="5">
        <v>44477.0</v>
      </c>
      <c r="E1146" s="4" t="s">
        <v>33</v>
      </c>
      <c r="F1146" s="4" t="s">
        <v>65</v>
      </c>
      <c r="G1146" s="4" t="s">
        <v>66</v>
      </c>
      <c r="H1146" s="6" t="s">
        <v>25</v>
      </c>
      <c r="I1146" s="7">
        <v>65.0</v>
      </c>
      <c r="J1146" s="8">
        <v>700.0</v>
      </c>
      <c r="K1146" s="9">
        <v>455000.0</v>
      </c>
      <c r="L1146" s="9">
        <v>227499.99999999997</v>
      </c>
      <c r="M1146" s="10">
        <v>0.49999999999999994</v>
      </c>
      <c r="N1146" s="4" t="s">
        <v>30</v>
      </c>
      <c r="O1146" s="4" t="s">
        <v>23</v>
      </c>
      <c r="P1146" s="4" t="s">
        <v>24</v>
      </c>
    </row>
    <row r="1147" ht="14.25" customHeight="1">
      <c r="B1147" s="4" t="s">
        <v>32</v>
      </c>
      <c r="C1147" s="4">
        <v>1197831.0</v>
      </c>
      <c r="D1147" s="5">
        <v>44478.0</v>
      </c>
      <c r="E1147" s="4" t="s">
        <v>33</v>
      </c>
      <c r="F1147" s="4" t="s">
        <v>65</v>
      </c>
      <c r="G1147" s="4" t="s">
        <v>66</v>
      </c>
      <c r="H1147" s="6" t="s">
        <v>26</v>
      </c>
      <c r="I1147" s="7">
        <v>65.0</v>
      </c>
      <c r="J1147" s="8">
        <v>550.0</v>
      </c>
      <c r="K1147" s="9">
        <v>357500.0</v>
      </c>
      <c r="L1147" s="9">
        <v>214500.00000000003</v>
      </c>
      <c r="M1147" s="10">
        <v>0.6000000000000001</v>
      </c>
      <c r="N1147" s="4" t="s">
        <v>30</v>
      </c>
      <c r="O1147" s="4" t="s">
        <v>23</v>
      </c>
      <c r="P1147" s="4" t="s">
        <v>24</v>
      </c>
    </row>
    <row r="1148" ht="14.25" customHeight="1">
      <c r="B1148" s="4" t="s">
        <v>32</v>
      </c>
      <c r="C1148" s="4">
        <v>1197831.0</v>
      </c>
      <c r="D1148" s="5">
        <v>44479.0</v>
      </c>
      <c r="E1148" s="4" t="s">
        <v>33</v>
      </c>
      <c r="F1148" s="4" t="s">
        <v>65</v>
      </c>
      <c r="G1148" s="4" t="s">
        <v>66</v>
      </c>
      <c r="H1148" s="6" t="s">
        <v>27</v>
      </c>
      <c r="I1148" s="7">
        <v>60.0</v>
      </c>
      <c r="J1148" s="8">
        <v>500.0</v>
      </c>
      <c r="K1148" s="9">
        <v>300000.0</v>
      </c>
      <c r="L1148" s="9">
        <v>135000.0</v>
      </c>
      <c r="M1148" s="10">
        <v>0.44999999999999996</v>
      </c>
      <c r="N1148" s="4" t="s">
        <v>30</v>
      </c>
      <c r="O1148" s="4" t="s">
        <v>29</v>
      </c>
      <c r="P1148" s="4" t="s">
        <v>21</v>
      </c>
    </row>
    <row r="1149" ht="14.25" customHeight="1">
      <c r="B1149" s="4" t="s">
        <v>32</v>
      </c>
      <c r="C1149" s="4">
        <v>1197831.0</v>
      </c>
      <c r="D1149" s="5">
        <v>44480.0</v>
      </c>
      <c r="E1149" s="4" t="s">
        <v>33</v>
      </c>
      <c r="F1149" s="4" t="s">
        <v>65</v>
      </c>
      <c r="G1149" s="4" t="s">
        <v>66</v>
      </c>
      <c r="H1149" s="6" t="s">
        <v>28</v>
      </c>
      <c r="I1149" s="7">
        <v>70.0</v>
      </c>
      <c r="J1149" s="8">
        <v>750.0</v>
      </c>
      <c r="K1149" s="9">
        <v>525000.0</v>
      </c>
      <c r="L1149" s="9">
        <v>341250.00000000006</v>
      </c>
      <c r="M1149" s="10">
        <v>0.6500000000000001</v>
      </c>
      <c r="N1149" s="4" t="s">
        <v>30</v>
      </c>
      <c r="O1149" s="4" t="s">
        <v>20</v>
      </c>
      <c r="P1149" s="4" t="s">
        <v>24</v>
      </c>
    </row>
    <row r="1150" ht="14.25" customHeight="1">
      <c r="B1150" s="4" t="s">
        <v>67</v>
      </c>
      <c r="C1150" s="4">
        <v>1185732.0</v>
      </c>
      <c r="D1150" s="5">
        <v>44481.0</v>
      </c>
      <c r="E1150" s="4" t="s">
        <v>33</v>
      </c>
      <c r="F1150" s="4" t="s">
        <v>65</v>
      </c>
      <c r="G1150" s="4" t="s">
        <v>66</v>
      </c>
      <c r="H1150" s="6" t="s">
        <v>18</v>
      </c>
      <c r="I1150" s="7">
        <v>40.0</v>
      </c>
      <c r="J1150" s="8">
        <v>450.0</v>
      </c>
      <c r="K1150" s="9">
        <v>180000.0</v>
      </c>
      <c r="L1150" s="9">
        <v>62999.99999999999</v>
      </c>
      <c r="M1150" s="10">
        <v>0.35</v>
      </c>
      <c r="N1150" s="4" t="s">
        <v>30</v>
      </c>
      <c r="O1150" s="4" t="s">
        <v>20</v>
      </c>
      <c r="P1150" s="4" t="s">
        <v>24</v>
      </c>
    </row>
    <row r="1151" ht="14.25" customHeight="1">
      <c r="B1151" s="4" t="s">
        <v>67</v>
      </c>
      <c r="C1151" s="4">
        <v>1185732.0</v>
      </c>
      <c r="D1151" s="5">
        <v>44482.0</v>
      </c>
      <c r="E1151" s="4" t="s">
        <v>33</v>
      </c>
      <c r="F1151" s="4" t="s">
        <v>65</v>
      </c>
      <c r="G1151" s="4" t="s">
        <v>66</v>
      </c>
      <c r="H1151" s="6" t="s">
        <v>22</v>
      </c>
      <c r="I1151" s="7">
        <v>40.0</v>
      </c>
      <c r="J1151" s="8">
        <v>250.0</v>
      </c>
      <c r="K1151" s="9">
        <v>100000.0</v>
      </c>
      <c r="L1151" s="9">
        <v>35000.0</v>
      </c>
      <c r="M1151" s="10">
        <v>0.35</v>
      </c>
      <c r="N1151" s="4" t="s">
        <v>30</v>
      </c>
      <c r="O1151" s="4" t="s">
        <v>29</v>
      </c>
      <c r="P1151" s="4" t="s">
        <v>21</v>
      </c>
    </row>
    <row r="1152" ht="14.25" customHeight="1">
      <c r="B1152" s="4" t="s">
        <v>67</v>
      </c>
      <c r="C1152" s="4">
        <v>1185732.0</v>
      </c>
      <c r="D1152" s="5">
        <v>44483.0</v>
      </c>
      <c r="E1152" s="4" t="s">
        <v>33</v>
      </c>
      <c r="F1152" s="4" t="s">
        <v>65</v>
      </c>
      <c r="G1152" s="4" t="s">
        <v>66</v>
      </c>
      <c r="H1152" s="6" t="s">
        <v>25</v>
      </c>
      <c r="I1152" s="7">
        <v>30.000000000000004</v>
      </c>
      <c r="J1152" s="8">
        <v>250.0</v>
      </c>
      <c r="K1152" s="9">
        <v>75000.00000000001</v>
      </c>
      <c r="L1152" s="9">
        <v>30000.000000000004</v>
      </c>
      <c r="M1152" s="10">
        <v>0.39999999999999997</v>
      </c>
      <c r="N1152" s="4" t="s">
        <v>30</v>
      </c>
      <c r="O1152" s="4" t="s">
        <v>20</v>
      </c>
      <c r="P1152" s="4" t="s">
        <v>21</v>
      </c>
    </row>
    <row r="1153" ht="14.25" customHeight="1">
      <c r="B1153" s="4" t="s">
        <v>67</v>
      </c>
      <c r="C1153" s="4">
        <v>1185732.0</v>
      </c>
      <c r="D1153" s="5">
        <v>44484.0</v>
      </c>
      <c r="E1153" s="4" t="s">
        <v>33</v>
      </c>
      <c r="F1153" s="4" t="s">
        <v>65</v>
      </c>
      <c r="G1153" s="4" t="s">
        <v>66</v>
      </c>
      <c r="H1153" s="6" t="s">
        <v>26</v>
      </c>
      <c r="I1153" s="7">
        <v>35.0</v>
      </c>
      <c r="J1153" s="8">
        <v>100.0</v>
      </c>
      <c r="K1153" s="9">
        <v>35000.0</v>
      </c>
      <c r="L1153" s="9">
        <v>10500.0</v>
      </c>
      <c r="M1153" s="10">
        <v>0.3</v>
      </c>
      <c r="N1153" s="4" t="s">
        <v>30</v>
      </c>
      <c r="O1153" s="4" t="s">
        <v>29</v>
      </c>
      <c r="P1153" s="4" t="s">
        <v>21</v>
      </c>
    </row>
    <row r="1154" ht="14.25" customHeight="1">
      <c r="B1154" s="4" t="s">
        <v>67</v>
      </c>
      <c r="C1154" s="4">
        <v>1185732.0</v>
      </c>
      <c r="D1154" s="5">
        <v>44485.0</v>
      </c>
      <c r="E1154" s="4" t="s">
        <v>16</v>
      </c>
      <c r="F1154" s="4" t="s">
        <v>68</v>
      </c>
      <c r="G1154" s="4" t="s">
        <v>69</v>
      </c>
      <c r="H1154" s="6" t="s">
        <v>27</v>
      </c>
      <c r="I1154" s="7">
        <v>50.0</v>
      </c>
      <c r="J1154" s="8">
        <v>150.0</v>
      </c>
      <c r="K1154" s="9">
        <v>75000.0</v>
      </c>
      <c r="L1154" s="9">
        <v>18750.0</v>
      </c>
      <c r="M1154" s="10">
        <v>0.25</v>
      </c>
      <c r="N1154" s="4" t="s">
        <v>30</v>
      </c>
      <c r="O1154" s="4" t="s">
        <v>23</v>
      </c>
      <c r="P1154" s="4" t="s">
        <v>21</v>
      </c>
    </row>
    <row r="1155" ht="14.25" customHeight="1">
      <c r="B1155" s="4" t="s">
        <v>67</v>
      </c>
      <c r="C1155" s="4">
        <v>1185732.0</v>
      </c>
      <c r="D1155" s="5">
        <v>44486.0</v>
      </c>
      <c r="E1155" s="4" t="s">
        <v>16</v>
      </c>
      <c r="F1155" s="4" t="s">
        <v>68</v>
      </c>
      <c r="G1155" s="4" t="s">
        <v>69</v>
      </c>
      <c r="H1155" s="6" t="s">
        <v>28</v>
      </c>
      <c r="I1155" s="7">
        <v>40.0</v>
      </c>
      <c r="J1155" s="8">
        <v>250.0</v>
      </c>
      <c r="K1155" s="9">
        <v>100000.0</v>
      </c>
      <c r="L1155" s="9">
        <v>40000.0</v>
      </c>
      <c r="M1155" s="10">
        <v>0.4</v>
      </c>
      <c r="N1155" s="4" t="s">
        <v>30</v>
      </c>
      <c r="O1155" s="4" t="s">
        <v>29</v>
      </c>
      <c r="P1155" s="4" t="s">
        <v>24</v>
      </c>
    </row>
    <row r="1156" ht="14.25" customHeight="1">
      <c r="B1156" s="4" t="s">
        <v>67</v>
      </c>
      <c r="C1156" s="4">
        <v>1185732.0</v>
      </c>
      <c r="D1156" s="5">
        <v>44487.0</v>
      </c>
      <c r="E1156" s="4" t="s">
        <v>16</v>
      </c>
      <c r="F1156" s="4" t="s">
        <v>68</v>
      </c>
      <c r="G1156" s="4" t="s">
        <v>69</v>
      </c>
      <c r="H1156" s="6" t="s">
        <v>18</v>
      </c>
      <c r="I1156" s="7">
        <v>40.0</v>
      </c>
      <c r="J1156" s="8">
        <v>500.0</v>
      </c>
      <c r="K1156" s="9">
        <v>200000.0</v>
      </c>
      <c r="L1156" s="9">
        <v>70000.0</v>
      </c>
      <c r="M1156" s="10">
        <v>0.35</v>
      </c>
      <c r="N1156" s="4" t="s">
        <v>30</v>
      </c>
      <c r="O1156" s="4" t="s">
        <v>29</v>
      </c>
      <c r="P1156" s="4" t="s">
        <v>24</v>
      </c>
    </row>
    <row r="1157" ht="14.25" customHeight="1">
      <c r="B1157" s="4" t="s">
        <v>67</v>
      </c>
      <c r="C1157" s="4">
        <v>1185732.0</v>
      </c>
      <c r="D1157" s="5">
        <v>44488.0</v>
      </c>
      <c r="E1157" s="4" t="s">
        <v>16</v>
      </c>
      <c r="F1157" s="4" t="s">
        <v>68</v>
      </c>
      <c r="G1157" s="4" t="s">
        <v>69</v>
      </c>
      <c r="H1157" s="6" t="s">
        <v>22</v>
      </c>
      <c r="I1157" s="7">
        <v>40.0</v>
      </c>
      <c r="J1157" s="8">
        <v>150.0</v>
      </c>
      <c r="K1157" s="9">
        <v>60000.0</v>
      </c>
      <c r="L1157" s="9">
        <v>21000.0</v>
      </c>
      <c r="M1157" s="10">
        <v>0.35</v>
      </c>
      <c r="N1157" s="4" t="s">
        <v>30</v>
      </c>
      <c r="O1157" s="4" t="s">
        <v>20</v>
      </c>
      <c r="P1157" s="4" t="s">
        <v>21</v>
      </c>
    </row>
    <row r="1158" ht="14.25" customHeight="1">
      <c r="B1158" s="4" t="s">
        <v>67</v>
      </c>
      <c r="C1158" s="4">
        <v>1185732.0</v>
      </c>
      <c r="D1158" s="5">
        <v>44489.0</v>
      </c>
      <c r="E1158" s="4" t="s">
        <v>16</v>
      </c>
      <c r="F1158" s="4" t="s">
        <v>68</v>
      </c>
      <c r="G1158" s="4" t="s">
        <v>69</v>
      </c>
      <c r="H1158" s="6" t="s">
        <v>25</v>
      </c>
      <c r="I1158" s="7">
        <v>30.000000000000004</v>
      </c>
      <c r="J1158" s="8">
        <v>200.0</v>
      </c>
      <c r="K1158" s="9">
        <v>60000.00000000001</v>
      </c>
      <c r="L1158" s="9">
        <v>24000.0</v>
      </c>
      <c r="M1158" s="10">
        <v>0.39999999999999997</v>
      </c>
      <c r="N1158" s="4" t="s">
        <v>30</v>
      </c>
      <c r="O1158" s="4" t="s">
        <v>23</v>
      </c>
      <c r="P1158" s="4" t="s">
        <v>21</v>
      </c>
    </row>
    <row r="1159" ht="14.25" customHeight="1">
      <c r="B1159" s="4" t="s">
        <v>67</v>
      </c>
      <c r="C1159" s="4">
        <v>1185732.0</v>
      </c>
      <c r="D1159" s="5">
        <v>44490.0</v>
      </c>
      <c r="E1159" s="4" t="s">
        <v>16</v>
      </c>
      <c r="F1159" s="4" t="s">
        <v>68</v>
      </c>
      <c r="G1159" s="4" t="s">
        <v>69</v>
      </c>
      <c r="H1159" s="6" t="s">
        <v>26</v>
      </c>
      <c r="I1159" s="7">
        <v>35.0</v>
      </c>
      <c r="J1159" s="8">
        <v>75.0</v>
      </c>
      <c r="K1159" s="9">
        <v>26250.0</v>
      </c>
      <c r="L1159" s="9">
        <v>7875.0</v>
      </c>
      <c r="M1159" s="10">
        <v>0.3</v>
      </c>
      <c r="N1159" s="4" t="s">
        <v>30</v>
      </c>
      <c r="O1159" s="4" t="s">
        <v>23</v>
      </c>
      <c r="P1159" s="4" t="s">
        <v>24</v>
      </c>
    </row>
    <row r="1160" ht="14.25" customHeight="1">
      <c r="B1160" s="4" t="s">
        <v>67</v>
      </c>
      <c r="C1160" s="4">
        <v>1185732.0</v>
      </c>
      <c r="D1160" s="5">
        <v>44491.0</v>
      </c>
      <c r="E1160" s="4" t="s">
        <v>16</v>
      </c>
      <c r="F1160" s="4" t="s">
        <v>68</v>
      </c>
      <c r="G1160" s="4" t="s">
        <v>69</v>
      </c>
      <c r="H1160" s="6" t="s">
        <v>27</v>
      </c>
      <c r="I1160" s="7">
        <v>50.0</v>
      </c>
      <c r="J1160" s="8">
        <v>150.0</v>
      </c>
      <c r="K1160" s="9">
        <v>75000.0</v>
      </c>
      <c r="L1160" s="9">
        <v>18750.0</v>
      </c>
      <c r="M1160" s="10">
        <v>0.25</v>
      </c>
      <c r="N1160" s="4" t="s">
        <v>30</v>
      </c>
      <c r="O1160" s="4" t="s">
        <v>20</v>
      </c>
      <c r="P1160" s="4" t="s">
        <v>24</v>
      </c>
    </row>
    <row r="1161" ht="14.25" customHeight="1">
      <c r="B1161" s="4" t="s">
        <v>67</v>
      </c>
      <c r="C1161" s="4">
        <v>1185732.0</v>
      </c>
      <c r="D1161" s="5">
        <v>44492.0</v>
      </c>
      <c r="E1161" s="4" t="s">
        <v>16</v>
      </c>
      <c r="F1161" s="4" t="s">
        <v>68</v>
      </c>
      <c r="G1161" s="4" t="s">
        <v>69</v>
      </c>
      <c r="H1161" s="6" t="s">
        <v>28</v>
      </c>
      <c r="I1161" s="7">
        <v>40.0</v>
      </c>
      <c r="J1161" s="8">
        <v>250.0</v>
      </c>
      <c r="K1161" s="9">
        <v>100000.0</v>
      </c>
      <c r="L1161" s="9">
        <v>40000.0</v>
      </c>
      <c r="M1161" s="10">
        <v>0.4</v>
      </c>
      <c r="N1161" s="4" t="s">
        <v>30</v>
      </c>
      <c r="O1161" s="4" t="s">
        <v>29</v>
      </c>
      <c r="P1161" s="4" t="s">
        <v>24</v>
      </c>
    </row>
    <row r="1162" ht="14.25" customHeight="1">
      <c r="B1162" s="4" t="s">
        <v>67</v>
      </c>
      <c r="C1162" s="4">
        <v>1185732.0</v>
      </c>
      <c r="D1162" s="5">
        <v>44493.0</v>
      </c>
      <c r="E1162" s="4" t="s">
        <v>16</v>
      </c>
      <c r="F1162" s="4" t="s">
        <v>68</v>
      </c>
      <c r="G1162" s="4" t="s">
        <v>69</v>
      </c>
      <c r="H1162" s="6" t="s">
        <v>18</v>
      </c>
      <c r="I1162" s="7">
        <v>40.0</v>
      </c>
      <c r="J1162" s="8">
        <v>470.0</v>
      </c>
      <c r="K1162" s="9">
        <v>188000.0</v>
      </c>
      <c r="L1162" s="9">
        <v>65800.0</v>
      </c>
      <c r="M1162" s="10">
        <v>0.35</v>
      </c>
      <c r="N1162" s="4" t="s">
        <v>30</v>
      </c>
      <c r="O1162" s="4" t="s">
        <v>23</v>
      </c>
      <c r="P1162" s="4" t="s">
        <v>24</v>
      </c>
    </row>
    <row r="1163" ht="14.25" customHeight="1">
      <c r="B1163" s="4" t="s">
        <v>67</v>
      </c>
      <c r="C1163" s="4">
        <v>1185732.0</v>
      </c>
      <c r="D1163" s="5">
        <v>44494.0</v>
      </c>
      <c r="E1163" s="4" t="s">
        <v>16</v>
      </c>
      <c r="F1163" s="4" t="s">
        <v>68</v>
      </c>
      <c r="G1163" s="4" t="s">
        <v>69</v>
      </c>
      <c r="H1163" s="6" t="s">
        <v>22</v>
      </c>
      <c r="I1163" s="7">
        <v>40.0</v>
      </c>
      <c r="J1163" s="8">
        <v>175.0</v>
      </c>
      <c r="K1163" s="9">
        <v>70000.0</v>
      </c>
      <c r="L1163" s="9">
        <v>24500.0</v>
      </c>
      <c r="M1163" s="10">
        <v>0.35</v>
      </c>
      <c r="N1163" s="4" t="s">
        <v>30</v>
      </c>
      <c r="O1163" s="4" t="s">
        <v>23</v>
      </c>
      <c r="P1163" s="4" t="s">
        <v>24</v>
      </c>
    </row>
    <row r="1164" ht="14.25" customHeight="1">
      <c r="B1164" s="4" t="s">
        <v>67</v>
      </c>
      <c r="C1164" s="4">
        <v>1185732.0</v>
      </c>
      <c r="D1164" s="5">
        <v>44495.0</v>
      </c>
      <c r="E1164" s="4" t="s">
        <v>16</v>
      </c>
      <c r="F1164" s="4" t="s">
        <v>68</v>
      </c>
      <c r="G1164" s="4" t="s">
        <v>69</v>
      </c>
      <c r="H1164" s="6" t="s">
        <v>25</v>
      </c>
      <c r="I1164" s="7">
        <v>30.000000000000004</v>
      </c>
      <c r="J1164" s="8">
        <v>200.0</v>
      </c>
      <c r="K1164" s="9">
        <v>60000.00000000001</v>
      </c>
      <c r="L1164" s="9">
        <v>24000.0</v>
      </c>
      <c r="M1164" s="10">
        <v>0.39999999999999997</v>
      </c>
      <c r="N1164" s="4" t="s">
        <v>30</v>
      </c>
      <c r="O1164" s="4" t="s">
        <v>23</v>
      </c>
      <c r="P1164" s="4" t="s">
        <v>24</v>
      </c>
    </row>
    <row r="1165" ht="14.25" customHeight="1">
      <c r="B1165" s="4" t="s">
        <v>67</v>
      </c>
      <c r="C1165" s="4">
        <v>1185732.0</v>
      </c>
      <c r="D1165" s="5">
        <v>44496.0</v>
      </c>
      <c r="E1165" s="4" t="s">
        <v>16</v>
      </c>
      <c r="F1165" s="4" t="s">
        <v>68</v>
      </c>
      <c r="G1165" s="4" t="s">
        <v>69</v>
      </c>
      <c r="H1165" s="6" t="s">
        <v>26</v>
      </c>
      <c r="I1165" s="7">
        <v>35.0</v>
      </c>
      <c r="J1165" s="8">
        <v>50.0</v>
      </c>
      <c r="K1165" s="9">
        <v>17500.0</v>
      </c>
      <c r="L1165" s="9">
        <v>5250.0</v>
      </c>
      <c r="M1165" s="10">
        <v>0.3</v>
      </c>
      <c r="N1165" s="4" t="s">
        <v>30</v>
      </c>
      <c r="O1165" s="4" t="s">
        <v>20</v>
      </c>
      <c r="P1165" s="4" t="s">
        <v>24</v>
      </c>
    </row>
    <row r="1166" ht="14.25" customHeight="1">
      <c r="B1166" s="4" t="s">
        <v>67</v>
      </c>
      <c r="C1166" s="4">
        <v>1185732.0</v>
      </c>
      <c r="D1166" s="5">
        <v>44497.0</v>
      </c>
      <c r="E1166" s="4" t="s">
        <v>16</v>
      </c>
      <c r="F1166" s="4" t="s">
        <v>68</v>
      </c>
      <c r="G1166" s="4" t="s">
        <v>69</v>
      </c>
      <c r="H1166" s="6" t="s">
        <v>27</v>
      </c>
      <c r="I1166" s="7">
        <v>50.0</v>
      </c>
      <c r="J1166" s="8">
        <v>100.0</v>
      </c>
      <c r="K1166" s="9">
        <v>50000.0</v>
      </c>
      <c r="L1166" s="9">
        <v>12500.0</v>
      </c>
      <c r="M1166" s="10">
        <v>0.25</v>
      </c>
      <c r="N1166" s="4" t="s">
        <v>30</v>
      </c>
      <c r="O1166" s="4" t="s">
        <v>23</v>
      </c>
      <c r="P1166" s="4" t="s">
        <v>21</v>
      </c>
    </row>
    <row r="1167" ht="14.25" customHeight="1">
      <c r="B1167" s="4" t="s">
        <v>67</v>
      </c>
      <c r="C1167" s="4">
        <v>1185732.0</v>
      </c>
      <c r="D1167" s="5">
        <v>44498.0</v>
      </c>
      <c r="E1167" s="4" t="s">
        <v>16</v>
      </c>
      <c r="F1167" s="4" t="s">
        <v>68</v>
      </c>
      <c r="G1167" s="4" t="s">
        <v>69</v>
      </c>
      <c r="H1167" s="6" t="s">
        <v>28</v>
      </c>
      <c r="I1167" s="7">
        <v>40.0</v>
      </c>
      <c r="J1167" s="8">
        <v>200.0</v>
      </c>
      <c r="K1167" s="9">
        <v>80000.0</v>
      </c>
      <c r="L1167" s="9">
        <v>32000.0</v>
      </c>
      <c r="M1167" s="10">
        <v>0.4</v>
      </c>
      <c r="N1167" s="4" t="s">
        <v>30</v>
      </c>
      <c r="O1167" s="4" t="s">
        <v>23</v>
      </c>
      <c r="P1167" s="4" t="s">
        <v>21</v>
      </c>
    </row>
    <row r="1168" ht="14.25" customHeight="1">
      <c r="B1168" s="4" t="s">
        <v>67</v>
      </c>
      <c r="C1168" s="4">
        <v>1185732.0</v>
      </c>
      <c r="D1168" s="5">
        <v>44499.0</v>
      </c>
      <c r="E1168" s="4" t="s">
        <v>16</v>
      </c>
      <c r="F1168" s="4" t="s">
        <v>68</v>
      </c>
      <c r="G1168" s="4" t="s">
        <v>69</v>
      </c>
      <c r="H1168" s="6" t="s">
        <v>18</v>
      </c>
      <c r="I1168" s="7">
        <v>40.0</v>
      </c>
      <c r="J1168" s="8">
        <v>450.0</v>
      </c>
      <c r="K1168" s="9">
        <v>180000.0</v>
      </c>
      <c r="L1168" s="9">
        <v>62999.99999999999</v>
      </c>
      <c r="M1168" s="10">
        <v>0.35</v>
      </c>
      <c r="N1168" s="4" t="s">
        <v>30</v>
      </c>
      <c r="O1168" s="4" t="s">
        <v>20</v>
      </c>
      <c r="P1168" s="4" t="s">
        <v>24</v>
      </c>
    </row>
    <row r="1169" ht="14.25" customHeight="1">
      <c r="B1169" s="4" t="s">
        <v>67</v>
      </c>
      <c r="C1169" s="4">
        <v>1185732.0</v>
      </c>
      <c r="D1169" s="5">
        <v>44500.0</v>
      </c>
      <c r="E1169" s="4" t="s">
        <v>16</v>
      </c>
      <c r="F1169" s="4" t="s">
        <v>68</v>
      </c>
      <c r="G1169" s="4" t="s">
        <v>69</v>
      </c>
      <c r="H1169" s="6" t="s">
        <v>22</v>
      </c>
      <c r="I1169" s="7">
        <v>40.0</v>
      </c>
      <c r="J1169" s="8">
        <v>150.0</v>
      </c>
      <c r="K1169" s="9">
        <v>60000.0</v>
      </c>
      <c r="L1169" s="9">
        <v>21000.0</v>
      </c>
      <c r="M1169" s="10">
        <v>0.35</v>
      </c>
      <c r="N1169" s="4" t="s">
        <v>30</v>
      </c>
      <c r="O1169" s="4" t="s">
        <v>23</v>
      </c>
      <c r="P1169" s="4" t="s">
        <v>24</v>
      </c>
    </row>
    <row r="1170" ht="14.25" customHeight="1">
      <c r="B1170" s="4" t="s">
        <v>67</v>
      </c>
      <c r="C1170" s="4">
        <v>1185732.0</v>
      </c>
      <c r="D1170" s="5">
        <v>44501.0</v>
      </c>
      <c r="E1170" s="4" t="s">
        <v>16</v>
      </c>
      <c r="F1170" s="4" t="s">
        <v>68</v>
      </c>
      <c r="G1170" s="4" t="s">
        <v>69</v>
      </c>
      <c r="H1170" s="6" t="s">
        <v>25</v>
      </c>
      <c r="I1170" s="7">
        <v>30.000000000000004</v>
      </c>
      <c r="J1170" s="8">
        <v>150.0</v>
      </c>
      <c r="K1170" s="9">
        <v>45000.00000000001</v>
      </c>
      <c r="L1170" s="9">
        <v>18000.0</v>
      </c>
      <c r="M1170" s="10">
        <v>0.39999999999999997</v>
      </c>
      <c r="N1170" s="4" t="s">
        <v>30</v>
      </c>
      <c r="O1170" s="4" t="s">
        <v>29</v>
      </c>
      <c r="P1170" s="4" t="s">
        <v>21</v>
      </c>
    </row>
    <row r="1171" ht="14.25" customHeight="1">
      <c r="B1171" s="4" t="s">
        <v>67</v>
      </c>
      <c r="C1171" s="4">
        <v>1185732.0</v>
      </c>
      <c r="D1171" s="5">
        <v>44502.0</v>
      </c>
      <c r="E1171" s="4" t="s">
        <v>16</v>
      </c>
      <c r="F1171" s="4" t="s">
        <v>68</v>
      </c>
      <c r="G1171" s="4" t="s">
        <v>69</v>
      </c>
      <c r="H1171" s="6" t="s">
        <v>26</v>
      </c>
      <c r="I1171" s="7">
        <v>35.0</v>
      </c>
      <c r="J1171" s="8">
        <v>75.0</v>
      </c>
      <c r="K1171" s="9">
        <v>26250.0</v>
      </c>
      <c r="L1171" s="9">
        <v>7875.0</v>
      </c>
      <c r="M1171" s="10">
        <v>0.3</v>
      </c>
      <c r="N1171" s="4" t="s">
        <v>30</v>
      </c>
      <c r="O1171" s="4" t="s">
        <v>23</v>
      </c>
      <c r="P1171" s="4" t="s">
        <v>24</v>
      </c>
    </row>
    <row r="1172" ht="14.25" customHeight="1">
      <c r="B1172" s="4" t="s">
        <v>67</v>
      </c>
      <c r="C1172" s="4">
        <v>1185732.0</v>
      </c>
      <c r="D1172" s="5">
        <v>44503.0</v>
      </c>
      <c r="E1172" s="4" t="s">
        <v>16</v>
      </c>
      <c r="F1172" s="4" t="s">
        <v>68</v>
      </c>
      <c r="G1172" s="4" t="s">
        <v>69</v>
      </c>
      <c r="H1172" s="6" t="s">
        <v>27</v>
      </c>
      <c r="I1172" s="7">
        <v>50.0</v>
      </c>
      <c r="J1172" s="8">
        <v>75.0</v>
      </c>
      <c r="K1172" s="9">
        <v>37500.0</v>
      </c>
      <c r="L1172" s="9">
        <v>9375.0</v>
      </c>
      <c r="M1172" s="10">
        <v>0.25</v>
      </c>
      <c r="N1172" s="4" t="s">
        <v>30</v>
      </c>
      <c r="O1172" s="4" t="s">
        <v>23</v>
      </c>
      <c r="P1172" s="4" t="s">
        <v>24</v>
      </c>
    </row>
    <row r="1173" ht="14.25" customHeight="1">
      <c r="B1173" s="4" t="s">
        <v>67</v>
      </c>
      <c r="C1173" s="4">
        <v>1185732.0</v>
      </c>
      <c r="D1173" s="5">
        <v>44504.0</v>
      </c>
      <c r="E1173" s="4" t="s">
        <v>16</v>
      </c>
      <c r="F1173" s="4" t="s">
        <v>68</v>
      </c>
      <c r="G1173" s="4" t="s">
        <v>69</v>
      </c>
      <c r="H1173" s="6" t="s">
        <v>28</v>
      </c>
      <c r="I1173" s="7">
        <v>40.0</v>
      </c>
      <c r="J1173" s="8">
        <v>225.0</v>
      </c>
      <c r="K1173" s="9">
        <v>90000.0</v>
      </c>
      <c r="L1173" s="9">
        <v>36000.0</v>
      </c>
      <c r="M1173" s="10">
        <v>0.4</v>
      </c>
      <c r="N1173" s="4" t="s">
        <v>30</v>
      </c>
      <c r="O1173" s="4" t="s">
        <v>20</v>
      </c>
      <c r="P1173" s="4" t="s">
        <v>24</v>
      </c>
    </row>
    <row r="1174" ht="14.25" customHeight="1">
      <c r="B1174" s="4" t="s">
        <v>67</v>
      </c>
      <c r="C1174" s="4">
        <v>1185732.0</v>
      </c>
      <c r="D1174" s="5">
        <v>44505.0</v>
      </c>
      <c r="E1174" s="4" t="s">
        <v>16</v>
      </c>
      <c r="F1174" s="4" t="s">
        <v>68</v>
      </c>
      <c r="G1174" s="4" t="s">
        <v>69</v>
      </c>
      <c r="H1174" s="6" t="s">
        <v>18</v>
      </c>
      <c r="I1174" s="7">
        <v>54.99999999999999</v>
      </c>
      <c r="J1174" s="8">
        <v>495.0</v>
      </c>
      <c r="K1174" s="9">
        <v>272249.99999999994</v>
      </c>
      <c r="L1174" s="9">
        <v>95287.49999999997</v>
      </c>
      <c r="M1174" s="10">
        <v>0.35</v>
      </c>
      <c r="N1174" s="4" t="s">
        <v>30</v>
      </c>
      <c r="O1174" s="4" t="s">
        <v>20</v>
      </c>
      <c r="P1174" s="4" t="s">
        <v>24</v>
      </c>
    </row>
    <row r="1175" ht="14.25" customHeight="1">
      <c r="B1175" s="4" t="s">
        <v>67</v>
      </c>
      <c r="C1175" s="4">
        <v>1185732.0</v>
      </c>
      <c r="D1175" s="5">
        <v>44506.0</v>
      </c>
      <c r="E1175" s="4" t="s">
        <v>16</v>
      </c>
      <c r="F1175" s="4" t="s">
        <v>68</v>
      </c>
      <c r="G1175" s="4" t="s">
        <v>69</v>
      </c>
      <c r="H1175" s="6" t="s">
        <v>22</v>
      </c>
      <c r="I1175" s="7">
        <v>50.0</v>
      </c>
      <c r="J1175" s="8">
        <v>200.0</v>
      </c>
      <c r="K1175" s="9">
        <v>100000.0</v>
      </c>
      <c r="L1175" s="9">
        <v>35000.0</v>
      </c>
      <c r="M1175" s="10">
        <v>0.35</v>
      </c>
      <c r="N1175" s="4" t="s">
        <v>30</v>
      </c>
      <c r="O1175" s="4" t="s">
        <v>20</v>
      </c>
      <c r="P1175" s="4" t="s">
        <v>24</v>
      </c>
    </row>
    <row r="1176" ht="14.25" customHeight="1">
      <c r="B1176" s="4" t="s">
        <v>67</v>
      </c>
      <c r="C1176" s="4">
        <v>1185732.0</v>
      </c>
      <c r="D1176" s="5">
        <v>44507.0</v>
      </c>
      <c r="E1176" s="4" t="s">
        <v>16</v>
      </c>
      <c r="F1176" s="4" t="s">
        <v>68</v>
      </c>
      <c r="G1176" s="4" t="s">
        <v>69</v>
      </c>
      <c r="H1176" s="6" t="s">
        <v>25</v>
      </c>
      <c r="I1176" s="7">
        <v>45.0</v>
      </c>
      <c r="J1176" s="8">
        <v>175.0</v>
      </c>
      <c r="K1176" s="9">
        <v>78750.0</v>
      </c>
      <c r="L1176" s="9">
        <v>31499.999999999996</v>
      </c>
      <c r="M1176" s="10">
        <v>0.39999999999999997</v>
      </c>
      <c r="N1176" s="4" t="s">
        <v>30</v>
      </c>
      <c r="O1176" s="4" t="s">
        <v>29</v>
      </c>
      <c r="P1176" s="4" t="s">
        <v>21</v>
      </c>
    </row>
    <row r="1177" ht="14.25" customHeight="1">
      <c r="B1177" s="4" t="s">
        <v>67</v>
      </c>
      <c r="C1177" s="4">
        <v>1185732.0</v>
      </c>
      <c r="D1177" s="5">
        <v>44508.0</v>
      </c>
      <c r="E1177" s="4" t="s">
        <v>16</v>
      </c>
      <c r="F1177" s="4" t="s">
        <v>68</v>
      </c>
      <c r="G1177" s="4" t="s">
        <v>69</v>
      </c>
      <c r="H1177" s="6" t="s">
        <v>26</v>
      </c>
      <c r="I1177" s="7">
        <v>45.0</v>
      </c>
      <c r="J1177" s="8">
        <v>125.0</v>
      </c>
      <c r="K1177" s="9">
        <v>56250.0</v>
      </c>
      <c r="L1177" s="9">
        <v>16875.0</v>
      </c>
      <c r="M1177" s="10">
        <v>0.3</v>
      </c>
      <c r="N1177" s="4" t="s">
        <v>30</v>
      </c>
      <c r="O1177" s="4" t="s">
        <v>20</v>
      </c>
      <c r="P1177" s="4" t="s">
        <v>21</v>
      </c>
    </row>
    <row r="1178" ht="14.25" customHeight="1">
      <c r="B1178" s="4" t="s">
        <v>67</v>
      </c>
      <c r="C1178" s="4">
        <v>1185732.0</v>
      </c>
      <c r="D1178" s="5">
        <v>44509.0</v>
      </c>
      <c r="E1178" s="4" t="s">
        <v>16</v>
      </c>
      <c r="F1178" s="4" t="s">
        <v>68</v>
      </c>
      <c r="G1178" s="4" t="s">
        <v>69</v>
      </c>
      <c r="H1178" s="6" t="s">
        <v>27</v>
      </c>
      <c r="I1178" s="7">
        <v>54.99999999999999</v>
      </c>
      <c r="J1178" s="8">
        <v>150.0</v>
      </c>
      <c r="K1178" s="9">
        <v>82499.99999999999</v>
      </c>
      <c r="L1178" s="9">
        <v>20624.999999999996</v>
      </c>
      <c r="M1178" s="10">
        <v>0.25</v>
      </c>
      <c r="N1178" s="4" t="s">
        <v>30</v>
      </c>
      <c r="O1178" s="4" t="s">
        <v>29</v>
      </c>
      <c r="P1178" s="4" t="s">
        <v>21</v>
      </c>
    </row>
    <row r="1179" ht="14.25" customHeight="1">
      <c r="B1179" s="4" t="s">
        <v>67</v>
      </c>
      <c r="C1179" s="4">
        <v>1185732.0</v>
      </c>
      <c r="D1179" s="5">
        <v>44510.0</v>
      </c>
      <c r="E1179" s="4" t="s">
        <v>16</v>
      </c>
      <c r="F1179" s="4" t="s">
        <v>68</v>
      </c>
      <c r="G1179" s="4" t="s">
        <v>69</v>
      </c>
      <c r="H1179" s="6" t="s">
        <v>28</v>
      </c>
      <c r="I1179" s="7">
        <v>60.0</v>
      </c>
      <c r="J1179" s="8">
        <v>275.0</v>
      </c>
      <c r="K1179" s="9">
        <v>165000.0</v>
      </c>
      <c r="L1179" s="9">
        <v>66000.0</v>
      </c>
      <c r="M1179" s="10">
        <v>0.4</v>
      </c>
      <c r="N1179" s="4" t="s">
        <v>30</v>
      </c>
      <c r="O1179" s="4" t="s">
        <v>23</v>
      </c>
      <c r="P1179" s="4" t="s">
        <v>21</v>
      </c>
    </row>
    <row r="1180" ht="14.25" customHeight="1">
      <c r="B1180" s="4" t="s">
        <v>67</v>
      </c>
      <c r="C1180" s="4">
        <v>1185732.0</v>
      </c>
      <c r="D1180" s="5">
        <v>44511.0</v>
      </c>
      <c r="E1180" s="4" t="s">
        <v>16</v>
      </c>
      <c r="F1180" s="4" t="s">
        <v>68</v>
      </c>
      <c r="G1180" s="4" t="s">
        <v>69</v>
      </c>
      <c r="H1180" s="6" t="s">
        <v>18</v>
      </c>
      <c r="I1180" s="7">
        <v>54.99999999999999</v>
      </c>
      <c r="J1180" s="8">
        <v>525.0</v>
      </c>
      <c r="K1180" s="9">
        <v>288749.99999999994</v>
      </c>
      <c r="L1180" s="9">
        <v>101062.49999999997</v>
      </c>
      <c r="M1180" s="10">
        <v>0.35</v>
      </c>
      <c r="N1180" s="4" t="s">
        <v>30</v>
      </c>
      <c r="O1180" s="4" t="s">
        <v>23</v>
      </c>
      <c r="P1180" s="4" t="s">
        <v>24</v>
      </c>
    </row>
    <row r="1181" ht="14.25" customHeight="1">
      <c r="B1181" s="4" t="s">
        <v>67</v>
      </c>
      <c r="C1181" s="4">
        <v>1185732.0</v>
      </c>
      <c r="D1181" s="5">
        <v>44512.0</v>
      </c>
      <c r="E1181" s="4" t="s">
        <v>16</v>
      </c>
      <c r="F1181" s="4" t="s">
        <v>68</v>
      </c>
      <c r="G1181" s="4" t="s">
        <v>69</v>
      </c>
      <c r="H1181" s="6" t="s">
        <v>22</v>
      </c>
      <c r="I1181" s="7">
        <v>50.0</v>
      </c>
      <c r="J1181" s="8">
        <v>275.0</v>
      </c>
      <c r="K1181" s="9">
        <v>137500.0</v>
      </c>
      <c r="L1181" s="9">
        <v>48125.0</v>
      </c>
      <c r="M1181" s="10">
        <v>0.35</v>
      </c>
      <c r="N1181" s="4" t="s">
        <v>30</v>
      </c>
      <c r="O1181" s="4" t="s">
        <v>23</v>
      </c>
      <c r="P1181" s="4" t="s">
        <v>24</v>
      </c>
    </row>
    <row r="1182" ht="14.25" customHeight="1">
      <c r="B1182" s="4" t="s">
        <v>67</v>
      </c>
      <c r="C1182" s="4">
        <v>1185732.0</v>
      </c>
      <c r="D1182" s="5">
        <v>44513.0</v>
      </c>
      <c r="E1182" s="4" t="s">
        <v>16</v>
      </c>
      <c r="F1182" s="4" t="s">
        <v>68</v>
      </c>
      <c r="G1182" s="4" t="s">
        <v>69</v>
      </c>
      <c r="H1182" s="6" t="s">
        <v>25</v>
      </c>
      <c r="I1182" s="7">
        <v>45.0</v>
      </c>
      <c r="J1182" s="8">
        <v>200.0</v>
      </c>
      <c r="K1182" s="9">
        <v>90000.0</v>
      </c>
      <c r="L1182" s="9">
        <v>36000.0</v>
      </c>
      <c r="M1182" s="10">
        <v>0.39999999999999997</v>
      </c>
      <c r="N1182" s="4" t="s">
        <v>30</v>
      </c>
      <c r="O1182" s="4" t="s">
        <v>23</v>
      </c>
      <c r="P1182" s="4" t="s">
        <v>24</v>
      </c>
    </row>
    <row r="1183" ht="14.25" customHeight="1">
      <c r="B1183" s="4" t="s">
        <v>67</v>
      </c>
      <c r="C1183" s="4">
        <v>1185732.0</v>
      </c>
      <c r="D1183" s="5">
        <v>44514.0</v>
      </c>
      <c r="E1183" s="4" t="s">
        <v>16</v>
      </c>
      <c r="F1183" s="4" t="s">
        <v>68</v>
      </c>
      <c r="G1183" s="4" t="s">
        <v>69</v>
      </c>
      <c r="H1183" s="6" t="s">
        <v>26</v>
      </c>
      <c r="I1183" s="7">
        <v>45.0</v>
      </c>
      <c r="J1183" s="8">
        <v>175.0</v>
      </c>
      <c r="K1183" s="9">
        <v>78750.0</v>
      </c>
      <c r="L1183" s="9">
        <v>23625.0</v>
      </c>
      <c r="M1183" s="10">
        <v>0.3</v>
      </c>
      <c r="N1183" s="4" t="s">
        <v>30</v>
      </c>
      <c r="O1183" s="4" t="s">
        <v>20</v>
      </c>
      <c r="P1183" s="4" t="s">
        <v>21</v>
      </c>
    </row>
    <row r="1184" ht="14.25" customHeight="1">
      <c r="B1184" s="4" t="s">
        <v>67</v>
      </c>
      <c r="C1184" s="4">
        <v>1185732.0</v>
      </c>
      <c r="D1184" s="5">
        <v>44515.0</v>
      </c>
      <c r="E1184" s="4" t="s">
        <v>16</v>
      </c>
      <c r="F1184" s="4" t="s">
        <v>68</v>
      </c>
      <c r="G1184" s="4" t="s">
        <v>69</v>
      </c>
      <c r="H1184" s="6" t="s">
        <v>27</v>
      </c>
      <c r="I1184" s="7">
        <v>54.99999999999999</v>
      </c>
      <c r="J1184" s="8">
        <v>175.0</v>
      </c>
      <c r="K1184" s="9">
        <v>96249.99999999999</v>
      </c>
      <c r="L1184" s="9">
        <v>24062.499999999996</v>
      </c>
      <c r="M1184" s="10">
        <v>0.25</v>
      </c>
      <c r="N1184" s="4" t="s">
        <v>30</v>
      </c>
      <c r="O1184" s="4" t="s">
        <v>23</v>
      </c>
      <c r="P1184" s="4" t="s">
        <v>21</v>
      </c>
    </row>
    <row r="1185" ht="14.25" customHeight="1">
      <c r="B1185" s="4" t="s">
        <v>67</v>
      </c>
      <c r="C1185" s="4">
        <v>1185732.0</v>
      </c>
      <c r="D1185" s="5">
        <v>44516.0</v>
      </c>
      <c r="E1185" s="4" t="s">
        <v>16</v>
      </c>
      <c r="F1185" s="4" t="s">
        <v>68</v>
      </c>
      <c r="G1185" s="4" t="s">
        <v>69</v>
      </c>
      <c r="H1185" s="6" t="s">
        <v>28</v>
      </c>
      <c r="I1185" s="7">
        <v>60.0</v>
      </c>
      <c r="J1185" s="8">
        <v>325.0</v>
      </c>
      <c r="K1185" s="9">
        <v>195000.0</v>
      </c>
      <c r="L1185" s="9">
        <v>78000.0</v>
      </c>
      <c r="M1185" s="10">
        <v>0.4</v>
      </c>
      <c r="N1185" s="4" t="s">
        <v>30</v>
      </c>
      <c r="O1185" s="4" t="s">
        <v>23</v>
      </c>
      <c r="P1185" s="4" t="s">
        <v>21</v>
      </c>
    </row>
    <row r="1186" ht="14.25" customHeight="1">
      <c r="B1186" s="4" t="s">
        <v>67</v>
      </c>
      <c r="C1186" s="4">
        <v>1185732.0</v>
      </c>
      <c r="D1186" s="5">
        <v>44517.0</v>
      </c>
      <c r="E1186" s="4" t="s">
        <v>16</v>
      </c>
      <c r="F1186" s="4" t="s">
        <v>68</v>
      </c>
      <c r="G1186" s="4" t="s">
        <v>69</v>
      </c>
      <c r="H1186" s="6" t="s">
        <v>18</v>
      </c>
      <c r="I1186" s="7">
        <v>54.99999999999999</v>
      </c>
      <c r="J1186" s="8">
        <v>550.0</v>
      </c>
      <c r="K1186" s="9">
        <v>302499.99999999994</v>
      </c>
      <c r="L1186" s="9">
        <v>105874.99999999997</v>
      </c>
      <c r="M1186" s="10">
        <v>0.35</v>
      </c>
      <c r="N1186" s="4" t="s">
        <v>30</v>
      </c>
      <c r="O1186" s="4" t="s">
        <v>29</v>
      </c>
      <c r="P1186" s="4" t="s">
        <v>21</v>
      </c>
    </row>
    <row r="1187" ht="14.25" customHeight="1">
      <c r="B1187" s="4" t="s">
        <v>67</v>
      </c>
      <c r="C1187" s="4">
        <v>1185732.0</v>
      </c>
      <c r="D1187" s="5">
        <v>44518.0</v>
      </c>
      <c r="E1187" s="4" t="s">
        <v>16</v>
      </c>
      <c r="F1187" s="4" t="s">
        <v>68</v>
      </c>
      <c r="G1187" s="4" t="s">
        <v>69</v>
      </c>
      <c r="H1187" s="6" t="s">
        <v>22</v>
      </c>
      <c r="I1187" s="7">
        <v>50.0</v>
      </c>
      <c r="J1187" s="8">
        <v>300.0</v>
      </c>
      <c r="K1187" s="9">
        <v>150000.0</v>
      </c>
      <c r="L1187" s="9">
        <v>52500.0</v>
      </c>
      <c r="M1187" s="10">
        <v>0.35</v>
      </c>
      <c r="N1187" s="4" t="s">
        <v>30</v>
      </c>
      <c r="O1187" s="4" t="s">
        <v>23</v>
      </c>
      <c r="P1187" s="4" t="s">
        <v>21</v>
      </c>
    </row>
    <row r="1188" ht="14.25" customHeight="1">
      <c r="B1188" s="4" t="s">
        <v>67</v>
      </c>
      <c r="C1188" s="4">
        <v>1185732.0</v>
      </c>
      <c r="D1188" s="5">
        <v>44519.0</v>
      </c>
      <c r="E1188" s="4" t="s">
        <v>16</v>
      </c>
      <c r="F1188" s="4" t="s">
        <v>68</v>
      </c>
      <c r="G1188" s="4" t="s">
        <v>69</v>
      </c>
      <c r="H1188" s="6" t="s">
        <v>25</v>
      </c>
      <c r="I1188" s="7">
        <v>45.0</v>
      </c>
      <c r="J1188" s="8">
        <v>225.0</v>
      </c>
      <c r="K1188" s="9">
        <v>101250.0</v>
      </c>
      <c r="L1188" s="9">
        <v>40500.0</v>
      </c>
      <c r="M1188" s="10">
        <v>0.39999999999999997</v>
      </c>
      <c r="N1188" s="4" t="s">
        <v>30</v>
      </c>
      <c r="O1188" s="4" t="s">
        <v>29</v>
      </c>
      <c r="P1188" s="4" t="s">
        <v>24</v>
      </c>
    </row>
    <row r="1189" ht="14.25" customHeight="1">
      <c r="B1189" s="4" t="s">
        <v>67</v>
      </c>
      <c r="C1189" s="4">
        <v>1185732.0</v>
      </c>
      <c r="D1189" s="5">
        <v>44520.0</v>
      </c>
      <c r="E1189" s="4" t="s">
        <v>16</v>
      </c>
      <c r="F1189" s="4" t="s">
        <v>68</v>
      </c>
      <c r="G1189" s="4" t="s">
        <v>69</v>
      </c>
      <c r="H1189" s="6" t="s">
        <v>26</v>
      </c>
      <c r="I1189" s="7">
        <v>45.0</v>
      </c>
      <c r="J1189" s="8">
        <v>175.0</v>
      </c>
      <c r="K1189" s="9">
        <v>78750.0</v>
      </c>
      <c r="L1189" s="9">
        <v>23625.0</v>
      </c>
      <c r="M1189" s="10">
        <v>0.3</v>
      </c>
      <c r="N1189" s="4" t="s">
        <v>30</v>
      </c>
      <c r="O1189" s="4" t="s">
        <v>29</v>
      </c>
      <c r="P1189" s="4" t="s">
        <v>21</v>
      </c>
    </row>
    <row r="1190" ht="14.25" customHeight="1">
      <c r="B1190" s="4" t="s">
        <v>67</v>
      </c>
      <c r="C1190" s="4">
        <v>1185732.0</v>
      </c>
      <c r="D1190" s="5">
        <v>44521.0</v>
      </c>
      <c r="E1190" s="4" t="s">
        <v>16</v>
      </c>
      <c r="F1190" s="4" t="s">
        <v>68</v>
      </c>
      <c r="G1190" s="4" t="s">
        <v>69</v>
      </c>
      <c r="H1190" s="6" t="s">
        <v>27</v>
      </c>
      <c r="I1190" s="7">
        <v>54.99999999999999</v>
      </c>
      <c r="J1190" s="8">
        <v>200.0</v>
      </c>
      <c r="K1190" s="9">
        <v>109999.99999999999</v>
      </c>
      <c r="L1190" s="9">
        <v>27499.999999999996</v>
      </c>
      <c r="M1190" s="10">
        <v>0.25</v>
      </c>
      <c r="N1190" s="4" t="s">
        <v>30</v>
      </c>
      <c r="O1190" s="4" t="s">
        <v>20</v>
      </c>
      <c r="P1190" s="4" t="s">
        <v>21</v>
      </c>
    </row>
    <row r="1191" ht="14.25" customHeight="1">
      <c r="B1191" s="4" t="s">
        <v>67</v>
      </c>
      <c r="C1191" s="4">
        <v>1185732.0</v>
      </c>
      <c r="D1191" s="5">
        <v>44550.0</v>
      </c>
      <c r="E1191" s="4" t="s">
        <v>16</v>
      </c>
      <c r="F1191" s="4" t="s">
        <v>68</v>
      </c>
      <c r="G1191" s="4" t="s">
        <v>69</v>
      </c>
      <c r="H1191" s="6" t="s">
        <v>28</v>
      </c>
      <c r="I1191" s="7">
        <v>60.0</v>
      </c>
      <c r="J1191" s="8">
        <v>375.0</v>
      </c>
      <c r="K1191" s="9">
        <v>225000.0</v>
      </c>
      <c r="L1191" s="9">
        <v>90000.0</v>
      </c>
      <c r="M1191" s="10">
        <v>0.4</v>
      </c>
      <c r="N1191" s="4" t="s">
        <v>30</v>
      </c>
      <c r="O1191" s="4" t="s">
        <v>23</v>
      </c>
      <c r="P1191" s="4" t="s">
        <v>21</v>
      </c>
    </row>
    <row r="1192" ht="14.25" customHeight="1">
      <c r="B1192" s="4" t="s">
        <v>67</v>
      </c>
      <c r="C1192" s="4">
        <v>1185732.0</v>
      </c>
      <c r="D1192" s="5">
        <v>44551.0</v>
      </c>
      <c r="E1192" s="4" t="s">
        <v>16</v>
      </c>
      <c r="F1192" s="4" t="s">
        <v>68</v>
      </c>
      <c r="G1192" s="4" t="s">
        <v>69</v>
      </c>
      <c r="H1192" s="6" t="s">
        <v>18</v>
      </c>
      <c r="I1192" s="7">
        <v>54.99999999999999</v>
      </c>
      <c r="J1192" s="8">
        <v>525.0</v>
      </c>
      <c r="K1192" s="9">
        <v>288749.99999999994</v>
      </c>
      <c r="L1192" s="9">
        <v>101062.49999999997</v>
      </c>
      <c r="M1192" s="10">
        <v>0.35</v>
      </c>
      <c r="N1192" s="4" t="s">
        <v>30</v>
      </c>
      <c r="O1192" s="4" t="s">
        <v>20</v>
      </c>
      <c r="P1192" s="4" t="s">
        <v>24</v>
      </c>
    </row>
    <row r="1193" ht="14.25" customHeight="1">
      <c r="B1193" s="4" t="s">
        <v>67</v>
      </c>
      <c r="C1193" s="4">
        <v>1185732.0</v>
      </c>
      <c r="D1193" s="5">
        <v>44552.0</v>
      </c>
      <c r="E1193" s="4" t="s">
        <v>16</v>
      </c>
      <c r="F1193" s="4" t="s">
        <v>68</v>
      </c>
      <c r="G1193" s="4" t="s">
        <v>69</v>
      </c>
      <c r="H1193" s="6" t="s">
        <v>22</v>
      </c>
      <c r="I1193" s="7">
        <v>50.0</v>
      </c>
      <c r="J1193" s="8">
        <v>300.0</v>
      </c>
      <c r="K1193" s="9">
        <v>150000.0</v>
      </c>
      <c r="L1193" s="9">
        <v>52500.0</v>
      </c>
      <c r="M1193" s="10">
        <v>0.35</v>
      </c>
      <c r="N1193" s="4" t="s">
        <v>30</v>
      </c>
      <c r="O1193" s="4" t="s">
        <v>20</v>
      </c>
      <c r="P1193" s="4" t="s">
        <v>24</v>
      </c>
    </row>
    <row r="1194" ht="14.25" customHeight="1">
      <c r="B1194" s="4" t="s">
        <v>67</v>
      </c>
      <c r="C1194" s="4">
        <v>1185732.0</v>
      </c>
      <c r="D1194" s="5">
        <v>44553.0</v>
      </c>
      <c r="E1194" s="4" t="s">
        <v>16</v>
      </c>
      <c r="F1194" s="4" t="s">
        <v>68</v>
      </c>
      <c r="G1194" s="4" t="s">
        <v>69</v>
      </c>
      <c r="H1194" s="6" t="s">
        <v>25</v>
      </c>
      <c r="I1194" s="7">
        <v>45.0</v>
      </c>
      <c r="J1194" s="8">
        <v>225.0</v>
      </c>
      <c r="K1194" s="9">
        <v>101250.0</v>
      </c>
      <c r="L1194" s="9">
        <v>40500.0</v>
      </c>
      <c r="M1194" s="10">
        <v>0.39999999999999997</v>
      </c>
      <c r="N1194" s="4" t="s">
        <v>30</v>
      </c>
      <c r="O1194" s="4" t="s">
        <v>23</v>
      </c>
      <c r="P1194" s="4" t="s">
        <v>24</v>
      </c>
    </row>
    <row r="1195" ht="14.25" customHeight="1">
      <c r="B1195" s="4" t="s">
        <v>67</v>
      </c>
      <c r="C1195" s="4">
        <v>1185732.0</v>
      </c>
      <c r="D1195" s="5">
        <v>44554.0</v>
      </c>
      <c r="E1195" s="4" t="s">
        <v>16</v>
      </c>
      <c r="F1195" s="4" t="s">
        <v>68</v>
      </c>
      <c r="G1195" s="4" t="s">
        <v>69</v>
      </c>
      <c r="H1195" s="6" t="s">
        <v>26</v>
      </c>
      <c r="I1195" s="7">
        <v>45.0</v>
      </c>
      <c r="J1195" s="8">
        <v>175.0</v>
      </c>
      <c r="K1195" s="9">
        <v>78750.0</v>
      </c>
      <c r="L1195" s="9">
        <v>23625.0</v>
      </c>
      <c r="M1195" s="10">
        <v>0.3</v>
      </c>
      <c r="N1195" s="4" t="s">
        <v>30</v>
      </c>
      <c r="O1195" s="4" t="s">
        <v>20</v>
      </c>
      <c r="P1195" s="4" t="s">
        <v>21</v>
      </c>
    </row>
    <row r="1196" ht="14.25" customHeight="1">
      <c r="B1196" s="4" t="s">
        <v>67</v>
      </c>
      <c r="C1196" s="4">
        <v>1185732.0</v>
      </c>
      <c r="D1196" s="5">
        <v>44555.0</v>
      </c>
      <c r="E1196" s="4" t="s">
        <v>16</v>
      </c>
      <c r="F1196" s="4" t="s">
        <v>68</v>
      </c>
      <c r="G1196" s="4" t="s">
        <v>69</v>
      </c>
      <c r="H1196" s="6" t="s">
        <v>27</v>
      </c>
      <c r="I1196" s="7">
        <v>54.99999999999999</v>
      </c>
      <c r="J1196" s="8">
        <v>150.0</v>
      </c>
      <c r="K1196" s="9">
        <v>82499.99999999999</v>
      </c>
      <c r="L1196" s="9">
        <v>20624.999999999996</v>
      </c>
      <c r="M1196" s="10">
        <v>0.25</v>
      </c>
      <c r="N1196" s="4" t="s">
        <v>30</v>
      </c>
      <c r="O1196" s="4" t="s">
        <v>23</v>
      </c>
      <c r="P1196" s="4" t="s">
        <v>24</v>
      </c>
    </row>
    <row r="1197" ht="14.25" customHeight="1">
      <c r="B1197" s="4" t="s">
        <v>67</v>
      </c>
      <c r="C1197" s="4">
        <v>1185732.0</v>
      </c>
      <c r="D1197" s="5">
        <v>44556.0</v>
      </c>
      <c r="E1197" s="4" t="s">
        <v>16</v>
      </c>
      <c r="F1197" s="4" t="s">
        <v>68</v>
      </c>
      <c r="G1197" s="4" t="s">
        <v>69</v>
      </c>
      <c r="H1197" s="6" t="s">
        <v>28</v>
      </c>
      <c r="I1197" s="7">
        <v>60.0</v>
      </c>
      <c r="J1197" s="8">
        <v>325.0</v>
      </c>
      <c r="K1197" s="9">
        <v>195000.0</v>
      </c>
      <c r="L1197" s="9">
        <v>78000.0</v>
      </c>
      <c r="M1197" s="10">
        <v>0.4</v>
      </c>
      <c r="N1197" s="4" t="s">
        <v>30</v>
      </c>
      <c r="O1197" s="4" t="s">
        <v>29</v>
      </c>
      <c r="P1197" s="4" t="s">
        <v>21</v>
      </c>
    </row>
    <row r="1198" ht="14.25" customHeight="1">
      <c r="B1198" s="4" t="s">
        <v>67</v>
      </c>
      <c r="C1198" s="4">
        <v>1185732.0</v>
      </c>
      <c r="D1198" s="5">
        <v>44557.0</v>
      </c>
      <c r="E1198" s="4" t="s">
        <v>16</v>
      </c>
      <c r="F1198" s="4" t="s">
        <v>68</v>
      </c>
      <c r="G1198" s="4" t="s">
        <v>69</v>
      </c>
      <c r="H1198" s="6" t="s">
        <v>18</v>
      </c>
      <c r="I1198" s="7">
        <v>54.99999999999999</v>
      </c>
      <c r="J1198" s="8">
        <v>450.0</v>
      </c>
      <c r="K1198" s="9">
        <v>247499.99999999997</v>
      </c>
      <c r="L1198" s="9">
        <v>86624.99999999999</v>
      </c>
      <c r="M1198" s="10">
        <v>0.35</v>
      </c>
      <c r="N1198" s="4" t="s">
        <v>30</v>
      </c>
      <c r="O1198" s="4" t="s">
        <v>23</v>
      </c>
      <c r="P1198" s="4" t="s">
        <v>24</v>
      </c>
    </row>
    <row r="1199" ht="14.25" customHeight="1">
      <c r="B1199" s="4" t="s">
        <v>67</v>
      </c>
      <c r="C1199" s="4">
        <v>1185732.0</v>
      </c>
      <c r="D1199" s="5">
        <v>44558.0</v>
      </c>
      <c r="E1199" s="4" t="s">
        <v>16</v>
      </c>
      <c r="F1199" s="4" t="s">
        <v>68</v>
      </c>
      <c r="G1199" s="4" t="s">
        <v>69</v>
      </c>
      <c r="H1199" s="6" t="s">
        <v>22</v>
      </c>
      <c r="I1199" s="7">
        <v>50.0</v>
      </c>
      <c r="J1199" s="8">
        <v>250.0</v>
      </c>
      <c r="K1199" s="9">
        <v>125000.0</v>
      </c>
      <c r="L1199" s="9">
        <v>43750.0</v>
      </c>
      <c r="M1199" s="10">
        <v>0.35</v>
      </c>
      <c r="N1199" s="4" t="s">
        <v>30</v>
      </c>
      <c r="O1199" s="4" t="s">
        <v>23</v>
      </c>
      <c r="P1199" s="4" t="s">
        <v>24</v>
      </c>
    </row>
    <row r="1200" ht="14.25" customHeight="1">
      <c r="B1200" s="4" t="s">
        <v>67</v>
      </c>
      <c r="C1200" s="4">
        <v>1185732.0</v>
      </c>
      <c r="D1200" s="5">
        <v>44559.0</v>
      </c>
      <c r="E1200" s="4" t="s">
        <v>16</v>
      </c>
      <c r="F1200" s="4" t="s">
        <v>68</v>
      </c>
      <c r="G1200" s="4" t="s">
        <v>69</v>
      </c>
      <c r="H1200" s="6" t="s">
        <v>25</v>
      </c>
      <c r="I1200" s="7">
        <v>45.0</v>
      </c>
      <c r="J1200" s="8">
        <v>150.0</v>
      </c>
      <c r="K1200" s="9">
        <v>67500.0</v>
      </c>
      <c r="L1200" s="9">
        <v>26999.999999999996</v>
      </c>
      <c r="M1200" s="10">
        <v>0.39999999999999997</v>
      </c>
      <c r="N1200" s="4" t="s">
        <v>30</v>
      </c>
      <c r="O1200" s="4" t="s">
        <v>23</v>
      </c>
      <c r="P1200" s="4" t="s">
        <v>24</v>
      </c>
    </row>
    <row r="1201" ht="14.25" customHeight="1">
      <c r="B1201" s="4" t="s">
        <v>67</v>
      </c>
      <c r="C1201" s="4">
        <v>1185732.0</v>
      </c>
      <c r="D1201" s="5">
        <v>44560.0</v>
      </c>
      <c r="E1201" s="4" t="s">
        <v>16</v>
      </c>
      <c r="F1201" s="4" t="s">
        <v>68</v>
      </c>
      <c r="G1201" s="4" t="s">
        <v>69</v>
      </c>
      <c r="H1201" s="6" t="s">
        <v>26</v>
      </c>
      <c r="I1201" s="7">
        <v>45.0</v>
      </c>
      <c r="J1201" s="8">
        <v>125.0</v>
      </c>
      <c r="K1201" s="9">
        <v>56250.0</v>
      </c>
      <c r="L1201" s="9">
        <v>16875.0</v>
      </c>
      <c r="M1201" s="10">
        <v>0.3</v>
      </c>
      <c r="N1201" s="4" t="s">
        <v>30</v>
      </c>
      <c r="O1201" s="4" t="s">
        <v>20</v>
      </c>
      <c r="P1201" s="4" t="s">
        <v>21</v>
      </c>
    </row>
    <row r="1202" ht="14.25" customHeight="1">
      <c r="B1202" s="4" t="s">
        <v>67</v>
      </c>
      <c r="C1202" s="4">
        <v>1185732.0</v>
      </c>
      <c r="D1202" s="5">
        <v>44561.0</v>
      </c>
      <c r="E1202" s="4" t="s">
        <v>16</v>
      </c>
      <c r="F1202" s="4" t="s">
        <v>68</v>
      </c>
      <c r="G1202" s="4" t="s">
        <v>69</v>
      </c>
      <c r="H1202" s="6" t="s">
        <v>27</v>
      </c>
      <c r="I1202" s="7">
        <v>54.99999999999999</v>
      </c>
      <c r="J1202" s="8">
        <v>125.0</v>
      </c>
      <c r="K1202" s="9">
        <v>68749.99999999999</v>
      </c>
      <c r="L1202" s="9">
        <v>17187.499999999996</v>
      </c>
      <c r="M1202" s="10">
        <v>0.25</v>
      </c>
      <c r="N1202" s="4" t="s">
        <v>30</v>
      </c>
      <c r="O1202" s="4" t="s">
        <v>23</v>
      </c>
      <c r="P1202" s="4" t="s">
        <v>24</v>
      </c>
    </row>
    <row r="1203" ht="14.25" customHeight="1">
      <c r="B1203" s="4" t="s">
        <v>67</v>
      </c>
      <c r="C1203" s="4">
        <v>1185732.0</v>
      </c>
      <c r="D1203" s="5">
        <v>44456.0</v>
      </c>
      <c r="E1203" s="4" t="s">
        <v>16</v>
      </c>
      <c r="F1203" s="4" t="s">
        <v>68</v>
      </c>
      <c r="G1203" s="4" t="s">
        <v>69</v>
      </c>
      <c r="H1203" s="6" t="s">
        <v>28</v>
      </c>
      <c r="I1203" s="7">
        <v>60.0</v>
      </c>
      <c r="J1203" s="8">
        <v>225.0</v>
      </c>
      <c r="K1203" s="9">
        <v>135000.0</v>
      </c>
      <c r="L1203" s="9">
        <v>54000.0</v>
      </c>
      <c r="M1203" s="10">
        <v>0.4</v>
      </c>
      <c r="N1203" s="4" t="s">
        <v>30</v>
      </c>
      <c r="O1203" s="4" t="s">
        <v>29</v>
      </c>
      <c r="P1203" s="4" t="s">
        <v>24</v>
      </c>
    </row>
    <row r="1204" ht="14.25" customHeight="1">
      <c r="B1204" s="4" t="s">
        <v>67</v>
      </c>
      <c r="C1204" s="4">
        <v>1185732.0</v>
      </c>
      <c r="D1204" s="5">
        <v>44488.0</v>
      </c>
      <c r="E1204" s="4" t="s">
        <v>16</v>
      </c>
      <c r="F1204" s="4" t="s">
        <v>68</v>
      </c>
      <c r="G1204" s="4" t="s">
        <v>69</v>
      </c>
      <c r="H1204" s="6" t="s">
        <v>18</v>
      </c>
      <c r="I1204" s="7">
        <v>60.0</v>
      </c>
      <c r="J1204" s="8">
        <v>400.0</v>
      </c>
      <c r="K1204" s="9">
        <v>240000.0</v>
      </c>
      <c r="L1204" s="9">
        <v>84000.0</v>
      </c>
      <c r="M1204" s="10">
        <v>0.35</v>
      </c>
      <c r="N1204" s="4" t="s">
        <v>30</v>
      </c>
      <c r="O1204" s="4" t="s">
        <v>20</v>
      </c>
      <c r="P1204" s="4" t="s">
        <v>24</v>
      </c>
    </row>
    <row r="1205" ht="14.25" customHeight="1">
      <c r="B1205" s="4" t="s">
        <v>67</v>
      </c>
      <c r="C1205" s="4">
        <v>1185732.0</v>
      </c>
      <c r="D1205" s="5">
        <v>44488.0</v>
      </c>
      <c r="E1205" s="4" t="s">
        <v>16</v>
      </c>
      <c r="F1205" s="4" t="s">
        <v>68</v>
      </c>
      <c r="G1205" s="4" t="s">
        <v>69</v>
      </c>
      <c r="H1205" s="6" t="s">
        <v>22</v>
      </c>
      <c r="I1205" s="7">
        <v>55.00000000000001</v>
      </c>
      <c r="J1205" s="8">
        <v>225.0</v>
      </c>
      <c r="K1205" s="9">
        <v>123750.00000000001</v>
      </c>
      <c r="L1205" s="9">
        <v>43312.5</v>
      </c>
      <c r="M1205" s="10">
        <v>0.35</v>
      </c>
      <c r="N1205" s="4" t="s">
        <v>30</v>
      </c>
      <c r="O1205" s="4" t="s">
        <v>23</v>
      </c>
      <c r="P1205" s="4" t="s">
        <v>24</v>
      </c>
    </row>
    <row r="1206" ht="14.25" customHeight="1">
      <c r="B1206" s="4" t="s">
        <v>67</v>
      </c>
      <c r="C1206" s="4">
        <v>1185732.0</v>
      </c>
      <c r="D1206" s="5">
        <v>44488.0</v>
      </c>
      <c r="E1206" s="4" t="s">
        <v>16</v>
      </c>
      <c r="F1206" s="4" t="s">
        <v>68</v>
      </c>
      <c r="G1206" s="4" t="s">
        <v>69</v>
      </c>
      <c r="H1206" s="6" t="s">
        <v>25</v>
      </c>
      <c r="I1206" s="7">
        <v>55.00000000000001</v>
      </c>
      <c r="J1206" s="8">
        <v>125.0</v>
      </c>
      <c r="K1206" s="9">
        <v>68750.00000000001</v>
      </c>
      <c r="L1206" s="9">
        <v>27500.000000000004</v>
      </c>
      <c r="M1206" s="10">
        <v>0.39999999999999997</v>
      </c>
      <c r="N1206" s="4" t="s">
        <v>30</v>
      </c>
      <c r="O1206" s="4" t="s">
        <v>20</v>
      </c>
      <c r="P1206" s="4" t="s">
        <v>24</v>
      </c>
    </row>
    <row r="1207" ht="14.25" customHeight="1">
      <c r="B1207" s="4" t="s">
        <v>67</v>
      </c>
      <c r="C1207" s="4">
        <v>1185732.0</v>
      </c>
      <c r="D1207" s="5">
        <v>44488.0</v>
      </c>
      <c r="E1207" s="4" t="s">
        <v>16</v>
      </c>
      <c r="F1207" s="4" t="s">
        <v>68</v>
      </c>
      <c r="G1207" s="4" t="s">
        <v>69</v>
      </c>
      <c r="H1207" s="6" t="s">
        <v>26</v>
      </c>
      <c r="I1207" s="7">
        <v>55.00000000000001</v>
      </c>
      <c r="J1207" s="8">
        <v>100.0</v>
      </c>
      <c r="K1207" s="9">
        <v>55000.00000000001</v>
      </c>
      <c r="L1207" s="9">
        <v>16500.0</v>
      </c>
      <c r="M1207" s="10">
        <v>0.3</v>
      </c>
      <c r="N1207" s="4" t="s">
        <v>30</v>
      </c>
      <c r="O1207" s="4" t="s">
        <v>29</v>
      </c>
      <c r="P1207" s="4" t="s">
        <v>21</v>
      </c>
    </row>
    <row r="1208" ht="14.25" customHeight="1">
      <c r="B1208" s="4" t="s">
        <v>67</v>
      </c>
      <c r="C1208" s="4">
        <v>1185732.0</v>
      </c>
      <c r="D1208" s="5">
        <v>44488.0</v>
      </c>
      <c r="E1208" s="4" t="s">
        <v>16</v>
      </c>
      <c r="F1208" s="4" t="s">
        <v>68</v>
      </c>
      <c r="G1208" s="4" t="s">
        <v>69</v>
      </c>
      <c r="H1208" s="6" t="s">
        <v>27</v>
      </c>
      <c r="I1208" s="7">
        <v>65.0</v>
      </c>
      <c r="J1208" s="8">
        <v>100.0</v>
      </c>
      <c r="K1208" s="9">
        <v>65000.0</v>
      </c>
      <c r="L1208" s="9">
        <v>16250.0</v>
      </c>
      <c r="M1208" s="10">
        <v>0.25</v>
      </c>
      <c r="N1208" s="4" t="s">
        <v>30</v>
      </c>
      <c r="O1208" s="4" t="s">
        <v>29</v>
      </c>
      <c r="P1208" s="4" t="s">
        <v>24</v>
      </c>
    </row>
    <row r="1209" ht="14.25" customHeight="1">
      <c r="B1209" s="4" t="s">
        <v>67</v>
      </c>
      <c r="C1209" s="4">
        <v>1185732.0</v>
      </c>
      <c r="D1209" s="5">
        <v>44488.0</v>
      </c>
      <c r="E1209" s="4" t="s">
        <v>16</v>
      </c>
      <c r="F1209" s="4" t="s">
        <v>68</v>
      </c>
      <c r="G1209" s="4" t="s">
        <v>69</v>
      </c>
      <c r="H1209" s="6" t="s">
        <v>28</v>
      </c>
      <c r="I1209" s="7">
        <v>70.0</v>
      </c>
      <c r="J1209" s="8">
        <v>225.0</v>
      </c>
      <c r="K1209" s="9">
        <v>157500.0</v>
      </c>
      <c r="L1209" s="9">
        <v>63000.0</v>
      </c>
      <c r="M1209" s="10">
        <v>0.4</v>
      </c>
      <c r="N1209" s="4" t="s">
        <v>30</v>
      </c>
      <c r="O1209" s="4" t="s">
        <v>20</v>
      </c>
      <c r="P1209" s="4" t="s">
        <v>21</v>
      </c>
    </row>
    <row r="1210" ht="14.25" customHeight="1">
      <c r="B1210" s="4" t="s">
        <v>67</v>
      </c>
      <c r="C1210" s="4">
        <v>1185732.0</v>
      </c>
      <c r="D1210" s="5">
        <v>44518.0</v>
      </c>
      <c r="E1210" s="4" t="s">
        <v>16</v>
      </c>
      <c r="F1210" s="4" t="s">
        <v>68</v>
      </c>
      <c r="G1210" s="4" t="s">
        <v>69</v>
      </c>
      <c r="H1210" s="6" t="s">
        <v>18</v>
      </c>
      <c r="I1210" s="7">
        <v>65.0</v>
      </c>
      <c r="J1210" s="8">
        <v>375.0</v>
      </c>
      <c r="K1210" s="9">
        <v>243750.0</v>
      </c>
      <c r="L1210" s="9">
        <v>85312.5</v>
      </c>
      <c r="M1210" s="10">
        <v>0.35</v>
      </c>
      <c r="N1210" s="4" t="s">
        <v>30</v>
      </c>
      <c r="O1210" s="4" t="s">
        <v>23</v>
      </c>
      <c r="P1210" s="4" t="s">
        <v>24</v>
      </c>
    </row>
    <row r="1211" ht="14.25" customHeight="1">
      <c r="B1211" s="4" t="s">
        <v>67</v>
      </c>
      <c r="C1211" s="4">
        <v>1185732.0</v>
      </c>
      <c r="D1211" s="5">
        <v>44518.0</v>
      </c>
      <c r="E1211" s="4" t="s">
        <v>16</v>
      </c>
      <c r="F1211" s="4" t="s">
        <v>68</v>
      </c>
      <c r="G1211" s="4" t="s">
        <v>69</v>
      </c>
      <c r="H1211" s="6" t="s">
        <v>22</v>
      </c>
      <c r="I1211" s="7">
        <v>55.00000000000001</v>
      </c>
      <c r="J1211" s="8">
        <v>200.0</v>
      </c>
      <c r="K1211" s="9">
        <v>110000.00000000001</v>
      </c>
      <c r="L1211" s="9">
        <v>38500.0</v>
      </c>
      <c r="M1211" s="10">
        <v>0.35</v>
      </c>
      <c r="N1211" s="4" t="s">
        <v>30</v>
      </c>
      <c r="O1211" s="4" t="s">
        <v>20</v>
      </c>
      <c r="P1211" s="4" t="s">
        <v>24</v>
      </c>
    </row>
    <row r="1212" ht="14.25" customHeight="1">
      <c r="B1212" s="4" t="s">
        <v>67</v>
      </c>
      <c r="C1212" s="4">
        <v>1185732.0</v>
      </c>
      <c r="D1212" s="5">
        <v>44518.0</v>
      </c>
      <c r="E1212" s="4" t="s">
        <v>16</v>
      </c>
      <c r="F1212" s="4" t="s">
        <v>68</v>
      </c>
      <c r="G1212" s="4" t="s">
        <v>69</v>
      </c>
      <c r="H1212" s="6" t="s">
        <v>25</v>
      </c>
      <c r="I1212" s="7">
        <v>55.00000000000001</v>
      </c>
      <c r="J1212" s="8">
        <v>195.0</v>
      </c>
      <c r="K1212" s="9">
        <v>107250.00000000001</v>
      </c>
      <c r="L1212" s="9">
        <v>42900.0</v>
      </c>
      <c r="M1212" s="10">
        <v>0.39999999999999997</v>
      </c>
      <c r="N1212" s="4" t="s">
        <v>30</v>
      </c>
      <c r="O1212" s="4" t="s">
        <v>29</v>
      </c>
      <c r="P1212" s="4" t="s">
        <v>21</v>
      </c>
    </row>
    <row r="1213" ht="14.25" customHeight="1">
      <c r="B1213" s="4" t="s">
        <v>67</v>
      </c>
      <c r="C1213" s="4">
        <v>1185732.0</v>
      </c>
      <c r="D1213" s="5">
        <v>44518.0</v>
      </c>
      <c r="E1213" s="4" t="s">
        <v>16</v>
      </c>
      <c r="F1213" s="4" t="s">
        <v>68</v>
      </c>
      <c r="G1213" s="4" t="s">
        <v>69</v>
      </c>
      <c r="H1213" s="6" t="s">
        <v>26</v>
      </c>
      <c r="I1213" s="7">
        <v>55.00000000000001</v>
      </c>
      <c r="J1213" s="8">
        <v>175.0</v>
      </c>
      <c r="K1213" s="9">
        <v>96250.00000000001</v>
      </c>
      <c r="L1213" s="9">
        <v>28875.000000000004</v>
      </c>
      <c r="M1213" s="10">
        <v>0.3</v>
      </c>
      <c r="N1213" s="4" t="s">
        <v>30</v>
      </c>
      <c r="O1213" s="4" t="s">
        <v>29</v>
      </c>
      <c r="P1213" s="4" t="s">
        <v>24</v>
      </c>
    </row>
    <row r="1214" ht="14.25" customHeight="1">
      <c r="B1214" s="4" t="s">
        <v>67</v>
      </c>
      <c r="C1214" s="4">
        <v>1185732.0</v>
      </c>
      <c r="D1214" s="5">
        <v>44518.0</v>
      </c>
      <c r="E1214" s="4" t="s">
        <v>16</v>
      </c>
      <c r="F1214" s="4" t="s">
        <v>68</v>
      </c>
      <c r="G1214" s="4" t="s">
        <v>69</v>
      </c>
      <c r="H1214" s="6" t="s">
        <v>27</v>
      </c>
      <c r="I1214" s="7">
        <v>65.0</v>
      </c>
      <c r="J1214" s="8">
        <v>150.0</v>
      </c>
      <c r="K1214" s="9">
        <v>97500.0</v>
      </c>
      <c r="L1214" s="9">
        <v>24375.0</v>
      </c>
      <c r="M1214" s="10">
        <v>0.25</v>
      </c>
      <c r="N1214" s="4" t="s">
        <v>30</v>
      </c>
      <c r="O1214" s="4" t="s">
        <v>29</v>
      </c>
      <c r="P1214" s="4" t="s">
        <v>24</v>
      </c>
    </row>
    <row r="1215" ht="14.25" customHeight="1">
      <c r="B1215" s="4" t="s">
        <v>67</v>
      </c>
      <c r="C1215" s="4">
        <v>1185732.0</v>
      </c>
      <c r="D1215" s="5">
        <v>44518.0</v>
      </c>
      <c r="E1215" s="4" t="s">
        <v>16</v>
      </c>
      <c r="F1215" s="4" t="s">
        <v>68</v>
      </c>
      <c r="G1215" s="4" t="s">
        <v>69</v>
      </c>
      <c r="H1215" s="6" t="s">
        <v>28</v>
      </c>
      <c r="I1215" s="7">
        <v>70.0</v>
      </c>
      <c r="J1215" s="8">
        <v>250.0</v>
      </c>
      <c r="K1215" s="9">
        <v>175000.0</v>
      </c>
      <c r="L1215" s="9">
        <v>70000.0</v>
      </c>
      <c r="M1215" s="10">
        <v>0.4</v>
      </c>
      <c r="N1215" s="4" t="s">
        <v>30</v>
      </c>
      <c r="O1215" s="4" t="s">
        <v>20</v>
      </c>
      <c r="P1215" s="4" t="s">
        <v>21</v>
      </c>
    </row>
    <row r="1216" ht="14.25" customHeight="1">
      <c r="B1216" s="4" t="s">
        <v>67</v>
      </c>
      <c r="C1216" s="4">
        <v>1185732.0</v>
      </c>
      <c r="D1216" s="5">
        <v>44547.0</v>
      </c>
      <c r="E1216" s="4" t="s">
        <v>16</v>
      </c>
      <c r="F1216" s="4" t="s">
        <v>68</v>
      </c>
      <c r="G1216" s="4" t="s">
        <v>69</v>
      </c>
      <c r="H1216" s="6" t="s">
        <v>18</v>
      </c>
      <c r="I1216" s="7">
        <v>65.0</v>
      </c>
      <c r="J1216" s="8">
        <v>475.0</v>
      </c>
      <c r="K1216" s="9">
        <v>308750.0</v>
      </c>
      <c r="L1216" s="9">
        <v>108062.5</v>
      </c>
      <c r="M1216" s="10">
        <v>0.35</v>
      </c>
      <c r="N1216" s="4" t="s">
        <v>30</v>
      </c>
      <c r="O1216" s="4" t="s">
        <v>20</v>
      </c>
      <c r="P1216" s="4" t="s">
        <v>21</v>
      </c>
    </row>
    <row r="1217" ht="14.25" customHeight="1">
      <c r="B1217" s="4" t="s">
        <v>67</v>
      </c>
      <c r="C1217" s="4">
        <v>1185732.0</v>
      </c>
      <c r="D1217" s="5">
        <v>44547.0</v>
      </c>
      <c r="E1217" s="4" t="s">
        <v>16</v>
      </c>
      <c r="F1217" s="4" t="s">
        <v>68</v>
      </c>
      <c r="G1217" s="4" t="s">
        <v>69</v>
      </c>
      <c r="H1217" s="6" t="s">
        <v>22</v>
      </c>
      <c r="I1217" s="7">
        <v>55.00000000000001</v>
      </c>
      <c r="J1217" s="8">
        <v>275.0</v>
      </c>
      <c r="K1217" s="9">
        <v>151250.00000000003</v>
      </c>
      <c r="L1217" s="9">
        <v>52937.50000000001</v>
      </c>
      <c r="M1217" s="10">
        <v>0.35</v>
      </c>
      <c r="N1217" s="4" t="s">
        <v>30</v>
      </c>
      <c r="O1217" s="4" t="s">
        <v>20</v>
      </c>
      <c r="P1217" s="4" t="s">
        <v>24</v>
      </c>
    </row>
    <row r="1218" ht="14.25" customHeight="1">
      <c r="B1218" s="4" t="s">
        <v>67</v>
      </c>
      <c r="C1218" s="4">
        <v>1185732.0</v>
      </c>
      <c r="D1218" s="5">
        <v>44547.0</v>
      </c>
      <c r="E1218" s="4" t="s">
        <v>16</v>
      </c>
      <c r="F1218" s="4" t="s">
        <v>68</v>
      </c>
      <c r="G1218" s="4" t="s">
        <v>69</v>
      </c>
      <c r="H1218" s="6" t="s">
        <v>25</v>
      </c>
      <c r="I1218" s="7">
        <v>55.00000000000001</v>
      </c>
      <c r="J1218" s="8">
        <v>250.0</v>
      </c>
      <c r="K1218" s="9">
        <v>137500.00000000003</v>
      </c>
      <c r="L1218" s="9">
        <v>55000.00000000001</v>
      </c>
      <c r="M1218" s="10">
        <v>0.39999999999999997</v>
      </c>
      <c r="N1218" s="4" t="s">
        <v>30</v>
      </c>
      <c r="O1218" s="4" t="s">
        <v>29</v>
      </c>
      <c r="P1218" s="4" t="s">
        <v>21</v>
      </c>
    </row>
    <row r="1219" ht="14.25" customHeight="1">
      <c r="B1219" s="4" t="s">
        <v>67</v>
      </c>
      <c r="C1219" s="4">
        <v>1185732.0</v>
      </c>
      <c r="D1219" s="5">
        <v>44547.0</v>
      </c>
      <c r="E1219" s="4" t="s">
        <v>16</v>
      </c>
      <c r="F1219" s="4" t="s">
        <v>68</v>
      </c>
      <c r="G1219" s="4" t="s">
        <v>69</v>
      </c>
      <c r="H1219" s="6" t="s">
        <v>26</v>
      </c>
      <c r="I1219" s="7">
        <v>55.00000000000001</v>
      </c>
      <c r="J1219" s="8">
        <v>200.0</v>
      </c>
      <c r="K1219" s="9">
        <v>110000.00000000001</v>
      </c>
      <c r="L1219" s="9">
        <v>33000.0</v>
      </c>
      <c r="M1219" s="10">
        <v>0.3</v>
      </c>
      <c r="N1219" s="4" t="s">
        <v>30</v>
      </c>
      <c r="O1219" s="4" t="s">
        <v>29</v>
      </c>
      <c r="P1219" s="4" t="s">
        <v>24</v>
      </c>
    </row>
    <row r="1220" ht="14.25" customHeight="1">
      <c r="B1220" s="4" t="s">
        <v>67</v>
      </c>
      <c r="C1220" s="4">
        <v>1185732.0</v>
      </c>
      <c r="D1220" s="5">
        <v>44547.0</v>
      </c>
      <c r="E1220" s="4" t="s">
        <v>16</v>
      </c>
      <c r="F1220" s="4" t="s">
        <v>68</v>
      </c>
      <c r="G1220" s="4" t="s">
        <v>69</v>
      </c>
      <c r="H1220" s="6" t="s">
        <v>27</v>
      </c>
      <c r="I1220" s="7">
        <v>65.0</v>
      </c>
      <c r="J1220" s="8">
        <v>200.0</v>
      </c>
      <c r="K1220" s="9">
        <v>130000.0</v>
      </c>
      <c r="L1220" s="9">
        <v>32500.0</v>
      </c>
      <c r="M1220" s="10">
        <v>0.25</v>
      </c>
      <c r="N1220" s="4" t="s">
        <v>30</v>
      </c>
      <c r="O1220" s="4" t="s">
        <v>20</v>
      </c>
      <c r="P1220" s="4" t="s">
        <v>21</v>
      </c>
    </row>
    <row r="1221" ht="14.25" customHeight="1">
      <c r="B1221" s="4" t="s">
        <v>67</v>
      </c>
      <c r="C1221" s="4">
        <v>1185732.0</v>
      </c>
      <c r="D1221" s="5">
        <v>44547.0</v>
      </c>
      <c r="E1221" s="4" t="s">
        <v>16</v>
      </c>
      <c r="F1221" s="4" t="s">
        <v>68</v>
      </c>
      <c r="G1221" s="4" t="s">
        <v>69</v>
      </c>
      <c r="H1221" s="6" t="s">
        <v>28</v>
      </c>
      <c r="I1221" s="7">
        <v>70.0</v>
      </c>
      <c r="J1221" s="8">
        <v>300.0</v>
      </c>
      <c r="K1221" s="9">
        <v>210000.0</v>
      </c>
      <c r="L1221" s="9">
        <v>84000.0</v>
      </c>
      <c r="M1221" s="10">
        <v>0.4</v>
      </c>
      <c r="N1221" s="4" t="s">
        <v>30</v>
      </c>
      <c r="O1221" s="4" t="s">
        <v>20</v>
      </c>
      <c r="P1221" s="4" t="s">
        <v>21</v>
      </c>
    </row>
    <row r="1222" ht="14.25" customHeight="1">
      <c r="B1222" s="4" t="s">
        <v>36</v>
      </c>
      <c r="C1222" s="4">
        <v>1128299.0</v>
      </c>
      <c r="D1222" s="5">
        <v>44206.0</v>
      </c>
      <c r="E1222" s="4" t="s">
        <v>16</v>
      </c>
      <c r="F1222" s="4" t="s">
        <v>68</v>
      </c>
      <c r="G1222" s="4" t="s">
        <v>69</v>
      </c>
      <c r="H1222" s="6" t="s">
        <v>18</v>
      </c>
      <c r="I1222" s="7">
        <v>35.0</v>
      </c>
      <c r="J1222" s="8">
        <v>375.0</v>
      </c>
      <c r="K1222" s="9">
        <v>131250.0</v>
      </c>
      <c r="L1222" s="9">
        <v>32812.5</v>
      </c>
      <c r="M1222" s="10">
        <v>0.25</v>
      </c>
      <c r="N1222" s="4" t="s">
        <v>30</v>
      </c>
      <c r="O1222" s="4" t="s">
        <v>20</v>
      </c>
      <c r="P1222" s="4" t="s">
        <v>21</v>
      </c>
    </row>
    <row r="1223" ht="14.25" customHeight="1">
      <c r="B1223" s="4" t="s">
        <v>36</v>
      </c>
      <c r="C1223" s="4">
        <v>1128299.0</v>
      </c>
      <c r="D1223" s="5">
        <v>44206.0</v>
      </c>
      <c r="E1223" s="4" t="s">
        <v>16</v>
      </c>
      <c r="F1223" s="4" t="s">
        <v>68</v>
      </c>
      <c r="G1223" s="4" t="s">
        <v>69</v>
      </c>
      <c r="H1223" s="6" t="s">
        <v>22</v>
      </c>
      <c r="I1223" s="7">
        <v>45.0</v>
      </c>
      <c r="J1223" s="8">
        <v>375.0</v>
      </c>
      <c r="K1223" s="9">
        <v>168750.0</v>
      </c>
      <c r="L1223" s="9">
        <v>33750.0</v>
      </c>
      <c r="M1223" s="10">
        <v>0.2</v>
      </c>
      <c r="N1223" s="4" t="s">
        <v>30</v>
      </c>
      <c r="O1223" s="4" t="s">
        <v>20</v>
      </c>
      <c r="P1223" s="4" t="s">
        <v>24</v>
      </c>
    </row>
    <row r="1224" ht="14.25" customHeight="1">
      <c r="B1224" s="4" t="s">
        <v>36</v>
      </c>
      <c r="C1224" s="4">
        <v>1128299.0</v>
      </c>
      <c r="D1224" s="5">
        <v>44206.0</v>
      </c>
      <c r="E1224" s="4" t="s">
        <v>16</v>
      </c>
      <c r="F1224" s="4" t="s">
        <v>68</v>
      </c>
      <c r="G1224" s="4" t="s">
        <v>69</v>
      </c>
      <c r="H1224" s="6" t="s">
        <v>25</v>
      </c>
      <c r="I1224" s="7">
        <v>45.0</v>
      </c>
      <c r="J1224" s="8">
        <v>375.0</v>
      </c>
      <c r="K1224" s="9">
        <v>168750.0</v>
      </c>
      <c r="L1224" s="9">
        <v>42187.5</v>
      </c>
      <c r="M1224" s="10">
        <v>0.25</v>
      </c>
      <c r="N1224" s="4" t="s">
        <v>30</v>
      </c>
      <c r="O1224" s="4" t="s">
        <v>20</v>
      </c>
      <c r="P1224" s="4" t="s">
        <v>24</v>
      </c>
    </row>
    <row r="1225" ht="14.25" customHeight="1">
      <c r="B1225" s="4" t="s">
        <v>36</v>
      </c>
      <c r="C1225" s="4">
        <v>1128299.0</v>
      </c>
      <c r="D1225" s="5">
        <v>44206.0</v>
      </c>
      <c r="E1225" s="4" t="s">
        <v>16</v>
      </c>
      <c r="F1225" s="4" t="s">
        <v>68</v>
      </c>
      <c r="G1225" s="4" t="s">
        <v>69</v>
      </c>
      <c r="H1225" s="6" t="s">
        <v>26</v>
      </c>
      <c r="I1225" s="7">
        <v>45.0</v>
      </c>
      <c r="J1225" s="8">
        <v>225.0</v>
      </c>
      <c r="K1225" s="9">
        <v>101250.0</v>
      </c>
      <c r="L1225" s="9">
        <v>25312.5</v>
      </c>
      <c r="M1225" s="10">
        <v>0.25</v>
      </c>
      <c r="N1225" s="4" t="s">
        <v>30</v>
      </c>
      <c r="O1225" s="4" t="s">
        <v>29</v>
      </c>
      <c r="P1225" s="4" t="s">
        <v>24</v>
      </c>
    </row>
    <row r="1226" ht="14.25" customHeight="1">
      <c r="B1226" s="4" t="s">
        <v>67</v>
      </c>
      <c r="C1226" s="4">
        <v>1185732.0</v>
      </c>
      <c r="D1226" s="5">
        <v>44220.0</v>
      </c>
      <c r="E1226" s="4" t="s">
        <v>37</v>
      </c>
      <c r="F1226" s="4" t="s">
        <v>70</v>
      </c>
      <c r="G1226" s="4" t="s">
        <v>71</v>
      </c>
      <c r="H1226" s="6" t="s">
        <v>28</v>
      </c>
      <c r="I1226" s="7">
        <v>55.00000000000001</v>
      </c>
      <c r="J1226" s="8">
        <v>300.0</v>
      </c>
      <c r="K1226" s="9">
        <v>165000.00000000003</v>
      </c>
      <c r="L1226" s="9">
        <v>49500.00000000001</v>
      </c>
      <c r="M1226" s="10">
        <v>0.3</v>
      </c>
      <c r="N1226" s="4" t="s">
        <v>30</v>
      </c>
      <c r="O1226" s="4" t="s">
        <v>20</v>
      </c>
      <c r="P1226" s="4" t="s">
        <v>24</v>
      </c>
    </row>
    <row r="1227" ht="14.25" customHeight="1">
      <c r="B1227" s="4" t="s">
        <v>67</v>
      </c>
      <c r="C1227" s="4">
        <v>1185732.0</v>
      </c>
      <c r="D1227" s="5">
        <v>44249.0</v>
      </c>
      <c r="E1227" s="4" t="s">
        <v>37</v>
      </c>
      <c r="F1227" s="4" t="s">
        <v>70</v>
      </c>
      <c r="G1227" s="4" t="s">
        <v>71</v>
      </c>
      <c r="H1227" s="6" t="s">
        <v>18</v>
      </c>
      <c r="I1227" s="7">
        <v>55.00000000000001</v>
      </c>
      <c r="J1227" s="8">
        <v>575.0</v>
      </c>
      <c r="K1227" s="9">
        <v>316250.00000000006</v>
      </c>
      <c r="L1227" s="9">
        <v>110687.50000000003</v>
      </c>
      <c r="M1227" s="10">
        <v>0.35000000000000003</v>
      </c>
      <c r="N1227" s="4" t="s">
        <v>30</v>
      </c>
      <c r="O1227" s="4" t="s">
        <v>29</v>
      </c>
      <c r="P1227" s="4" t="s">
        <v>24</v>
      </c>
    </row>
    <row r="1228" ht="14.25" customHeight="1">
      <c r="B1228" s="4" t="s">
        <v>67</v>
      </c>
      <c r="C1228" s="4">
        <v>1185732.0</v>
      </c>
      <c r="D1228" s="5">
        <v>44249.0</v>
      </c>
      <c r="E1228" s="4" t="s">
        <v>37</v>
      </c>
      <c r="F1228" s="4" t="s">
        <v>70</v>
      </c>
      <c r="G1228" s="4" t="s">
        <v>71</v>
      </c>
      <c r="H1228" s="6" t="s">
        <v>22</v>
      </c>
      <c r="I1228" s="7">
        <v>55.00000000000001</v>
      </c>
      <c r="J1228" s="8">
        <v>225.0</v>
      </c>
      <c r="K1228" s="9">
        <v>123750.00000000001</v>
      </c>
      <c r="L1228" s="9">
        <v>43312.50000000001</v>
      </c>
      <c r="M1228" s="10">
        <v>0.35000000000000003</v>
      </c>
      <c r="N1228" s="4" t="s">
        <v>30</v>
      </c>
      <c r="O1228" s="4" t="s">
        <v>20</v>
      </c>
      <c r="P1228" s="4" t="s">
        <v>21</v>
      </c>
    </row>
    <row r="1229" ht="14.25" customHeight="1">
      <c r="B1229" s="4" t="s">
        <v>67</v>
      </c>
      <c r="C1229" s="4">
        <v>1185732.0</v>
      </c>
      <c r="D1229" s="5">
        <v>44249.0</v>
      </c>
      <c r="E1229" s="4" t="s">
        <v>37</v>
      </c>
      <c r="F1229" s="4" t="s">
        <v>70</v>
      </c>
      <c r="G1229" s="4" t="s">
        <v>71</v>
      </c>
      <c r="H1229" s="6" t="s">
        <v>25</v>
      </c>
      <c r="I1229" s="7">
        <v>45.0</v>
      </c>
      <c r="J1229" s="8">
        <v>275.0</v>
      </c>
      <c r="K1229" s="9">
        <v>123750.0</v>
      </c>
      <c r="L1229" s="9">
        <v>30937.5</v>
      </c>
      <c r="M1229" s="10">
        <v>0.25</v>
      </c>
      <c r="N1229" s="4" t="s">
        <v>30</v>
      </c>
      <c r="O1229" s="4" t="s">
        <v>29</v>
      </c>
      <c r="P1229" s="4" t="s">
        <v>24</v>
      </c>
    </row>
    <row r="1230" ht="14.25" customHeight="1">
      <c r="B1230" s="4" t="s">
        <v>67</v>
      </c>
      <c r="C1230" s="4">
        <v>1185732.0</v>
      </c>
      <c r="D1230" s="5">
        <v>44249.0</v>
      </c>
      <c r="E1230" s="4" t="s">
        <v>37</v>
      </c>
      <c r="F1230" s="4" t="s">
        <v>70</v>
      </c>
      <c r="G1230" s="4" t="s">
        <v>71</v>
      </c>
      <c r="H1230" s="6" t="s">
        <v>26</v>
      </c>
      <c r="I1230" s="7">
        <v>49.99999999999999</v>
      </c>
      <c r="J1230" s="8">
        <v>175.0</v>
      </c>
      <c r="K1230" s="9">
        <v>87499.99999999999</v>
      </c>
      <c r="L1230" s="9">
        <v>21874.999999999996</v>
      </c>
      <c r="M1230" s="10">
        <v>0.25</v>
      </c>
      <c r="N1230" s="4" t="s">
        <v>30</v>
      </c>
      <c r="O1230" s="4" t="s">
        <v>20</v>
      </c>
      <c r="P1230" s="4" t="s">
        <v>21</v>
      </c>
    </row>
    <row r="1231" ht="14.25" customHeight="1">
      <c r="B1231" s="4" t="s">
        <v>67</v>
      </c>
      <c r="C1231" s="4">
        <v>1185732.0</v>
      </c>
      <c r="D1231" s="5">
        <v>44249.0</v>
      </c>
      <c r="E1231" s="4" t="s">
        <v>37</v>
      </c>
      <c r="F1231" s="4" t="s">
        <v>70</v>
      </c>
      <c r="G1231" s="4" t="s">
        <v>71</v>
      </c>
      <c r="H1231" s="6" t="s">
        <v>27</v>
      </c>
      <c r="I1231" s="7">
        <v>65.00000000000001</v>
      </c>
      <c r="J1231" s="8">
        <v>250.0</v>
      </c>
      <c r="K1231" s="9">
        <v>162500.00000000003</v>
      </c>
      <c r="L1231" s="9">
        <v>40625.00000000001</v>
      </c>
      <c r="M1231" s="10">
        <v>0.25</v>
      </c>
      <c r="N1231" s="4" t="s">
        <v>30</v>
      </c>
      <c r="O1231" s="4" t="s">
        <v>23</v>
      </c>
      <c r="P1231" s="4" t="s">
        <v>24</v>
      </c>
    </row>
    <row r="1232" ht="14.25" customHeight="1">
      <c r="B1232" s="4" t="s">
        <v>67</v>
      </c>
      <c r="C1232" s="4">
        <v>1185732.0</v>
      </c>
      <c r="D1232" s="5">
        <v>44249.0</v>
      </c>
      <c r="E1232" s="4" t="s">
        <v>37</v>
      </c>
      <c r="F1232" s="4" t="s">
        <v>70</v>
      </c>
      <c r="G1232" s="4" t="s">
        <v>71</v>
      </c>
      <c r="H1232" s="6" t="s">
        <v>28</v>
      </c>
      <c r="I1232" s="7">
        <v>55.00000000000001</v>
      </c>
      <c r="J1232" s="8">
        <v>350.0</v>
      </c>
      <c r="K1232" s="9">
        <v>192500.00000000003</v>
      </c>
      <c r="L1232" s="9">
        <v>57750.00000000001</v>
      </c>
      <c r="M1232" s="10">
        <v>0.3</v>
      </c>
      <c r="N1232" s="4" t="s">
        <v>30</v>
      </c>
      <c r="O1232" s="4" t="s">
        <v>23</v>
      </c>
      <c r="P1232" s="4" t="s">
        <v>21</v>
      </c>
    </row>
    <row r="1233" ht="14.25" customHeight="1">
      <c r="B1233" s="4" t="s">
        <v>67</v>
      </c>
      <c r="C1233" s="4">
        <v>1185732.0</v>
      </c>
      <c r="D1233" s="5">
        <v>44275.0</v>
      </c>
      <c r="E1233" s="4" t="s">
        <v>37</v>
      </c>
      <c r="F1233" s="4" t="s">
        <v>70</v>
      </c>
      <c r="G1233" s="4" t="s">
        <v>71</v>
      </c>
      <c r="H1233" s="6" t="s">
        <v>18</v>
      </c>
      <c r="I1233" s="7">
        <v>55.00000000000001</v>
      </c>
      <c r="J1233" s="8">
        <v>545.0</v>
      </c>
      <c r="K1233" s="9">
        <v>299750.00000000006</v>
      </c>
      <c r="L1233" s="9">
        <v>104912.50000000003</v>
      </c>
      <c r="M1233" s="10">
        <v>0.35000000000000003</v>
      </c>
      <c r="N1233" s="4" t="s">
        <v>30</v>
      </c>
      <c r="O1233" s="4" t="s">
        <v>20</v>
      </c>
      <c r="P1233" s="4" t="s">
        <v>21</v>
      </c>
    </row>
    <row r="1234" ht="14.25" customHeight="1">
      <c r="B1234" s="4" t="s">
        <v>67</v>
      </c>
      <c r="C1234" s="4">
        <v>1185732.0</v>
      </c>
      <c r="D1234" s="5">
        <v>44275.0</v>
      </c>
      <c r="E1234" s="4" t="s">
        <v>37</v>
      </c>
      <c r="F1234" s="4" t="s">
        <v>70</v>
      </c>
      <c r="G1234" s="4" t="s">
        <v>71</v>
      </c>
      <c r="H1234" s="6" t="s">
        <v>22</v>
      </c>
      <c r="I1234" s="7">
        <v>55.00000000000001</v>
      </c>
      <c r="J1234" s="8">
        <v>250.0</v>
      </c>
      <c r="K1234" s="9">
        <v>137500.00000000003</v>
      </c>
      <c r="L1234" s="9">
        <v>48125.000000000015</v>
      </c>
      <c r="M1234" s="10">
        <v>0.35000000000000003</v>
      </c>
      <c r="N1234" s="4" t="s">
        <v>30</v>
      </c>
      <c r="O1234" s="4" t="s">
        <v>23</v>
      </c>
      <c r="P1234" s="4" t="s">
        <v>24</v>
      </c>
    </row>
    <row r="1235" ht="14.25" customHeight="1">
      <c r="B1235" s="4" t="s">
        <v>67</v>
      </c>
      <c r="C1235" s="4">
        <v>1185732.0</v>
      </c>
      <c r="D1235" s="5">
        <v>44275.0</v>
      </c>
      <c r="E1235" s="4" t="s">
        <v>37</v>
      </c>
      <c r="F1235" s="4" t="s">
        <v>70</v>
      </c>
      <c r="G1235" s="4" t="s">
        <v>71</v>
      </c>
      <c r="H1235" s="6" t="s">
        <v>25</v>
      </c>
      <c r="I1235" s="7">
        <v>45.0</v>
      </c>
      <c r="J1235" s="8">
        <v>275.0</v>
      </c>
      <c r="K1235" s="9">
        <v>123750.0</v>
      </c>
      <c r="L1235" s="9">
        <v>30937.5</v>
      </c>
      <c r="M1235" s="10">
        <v>0.25</v>
      </c>
      <c r="N1235" s="4" t="s">
        <v>30</v>
      </c>
      <c r="O1235" s="4" t="s">
        <v>23</v>
      </c>
      <c r="P1235" s="4" t="s">
        <v>24</v>
      </c>
    </row>
    <row r="1236" ht="14.25" customHeight="1">
      <c r="B1236" s="4" t="s">
        <v>67</v>
      </c>
      <c r="C1236" s="4">
        <v>1185732.0</v>
      </c>
      <c r="D1236" s="5">
        <v>44275.0</v>
      </c>
      <c r="E1236" s="4" t="s">
        <v>37</v>
      </c>
      <c r="F1236" s="4" t="s">
        <v>70</v>
      </c>
      <c r="G1236" s="4" t="s">
        <v>71</v>
      </c>
      <c r="H1236" s="6" t="s">
        <v>26</v>
      </c>
      <c r="I1236" s="7">
        <v>49.99999999999999</v>
      </c>
      <c r="J1236" s="8">
        <v>125.0</v>
      </c>
      <c r="K1236" s="9">
        <v>62499.99999999999</v>
      </c>
      <c r="L1236" s="9">
        <v>15624.999999999998</v>
      </c>
      <c r="M1236" s="10">
        <v>0.25</v>
      </c>
      <c r="N1236" s="4" t="s">
        <v>30</v>
      </c>
      <c r="O1236" s="4" t="s">
        <v>29</v>
      </c>
      <c r="P1236" s="4" t="s">
        <v>24</v>
      </c>
    </row>
    <row r="1237" ht="14.25" customHeight="1">
      <c r="B1237" s="4" t="s">
        <v>67</v>
      </c>
      <c r="C1237" s="4">
        <v>1185732.0</v>
      </c>
      <c r="D1237" s="5">
        <v>44275.0</v>
      </c>
      <c r="E1237" s="4" t="s">
        <v>37</v>
      </c>
      <c r="F1237" s="4" t="s">
        <v>70</v>
      </c>
      <c r="G1237" s="4" t="s">
        <v>71</v>
      </c>
      <c r="H1237" s="6" t="s">
        <v>27</v>
      </c>
      <c r="I1237" s="7">
        <v>65.00000000000001</v>
      </c>
      <c r="J1237" s="8">
        <v>175.0</v>
      </c>
      <c r="K1237" s="9">
        <v>113750.00000000003</v>
      </c>
      <c r="L1237" s="9">
        <v>28437.500000000007</v>
      </c>
      <c r="M1237" s="10">
        <v>0.25</v>
      </c>
      <c r="N1237" s="4" t="s">
        <v>30</v>
      </c>
      <c r="O1237" s="4" t="s">
        <v>29</v>
      </c>
      <c r="P1237" s="4" t="s">
        <v>21</v>
      </c>
    </row>
    <row r="1238" ht="14.25" customHeight="1">
      <c r="B1238" s="4" t="s">
        <v>67</v>
      </c>
      <c r="C1238" s="4">
        <v>1185732.0</v>
      </c>
      <c r="D1238" s="5">
        <v>44275.0</v>
      </c>
      <c r="E1238" s="4" t="s">
        <v>37</v>
      </c>
      <c r="F1238" s="4" t="s">
        <v>70</v>
      </c>
      <c r="G1238" s="4" t="s">
        <v>71</v>
      </c>
      <c r="H1238" s="6" t="s">
        <v>28</v>
      </c>
      <c r="I1238" s="7">
        <v>55.00000000000001</v>
      </c>
      <c r="J1238" s="8">
        <v>275.0</v>
      </c>
      <c r="K1238" s="9">
        <v>151250.00000000003</v>
      </c>
      <c r="L1238" s="9">
        <v>45375.00000000001</v>
      </c>
      <c r="M1238" s="10">
        <v>0.3</v>
      </c>
      <c r="N1238" s="4" t="s">
        <v>30</v>
      </c>
      <c r="O1238" s="4" t="s">
        <v>23</v>
      </c>
      <c r="P1238" s="4" t="s">
        <v>21</v>
      </c>
    </row>
    <row r="1239" ht="14.25" customHeight="1">
      <c r="B1239" s="4" t="s">
        <v>67</v>
      </c>
      <c r="C1239" s="4">
        <v>1185732.0</v>
      </c>
      <c r="D1239" s="5">
        <v>44307.0</v>
      </c>
      <c r="E1239" s="4" t="s">
        <v>37</v>
      </c>
      <c r="F1239" s="4" t="s">
        <v>70</v>
      </c>
      <c r="G1239" s="4" t="s">
        <v>71</v>
      </c>
      <c r="H1239" s="6" t="s">
        <v>18</v>
      </c>
      <c r="I1239" s="7">
        <v>55.00000000000001</v>
      </c>
      <c r="J1239" s="8">
        <v>525.0</v>
      </c>
      <c r="K1239" s="9">
        <v>288750.00000000006</v>
      </c>
      <c r="L1239" s="9">
        <v>101062.50000000003</v>
      </c>
      <c r="M1239" s="10">
        <v>0.35000000000000003</v>
      </c>
      <c r="N1239" s="4" t="s">
        <v>30</v>
      </c>
      <c r="O1239" s="4" t="s">
        <v>23</v>
      </c>
      <c r="P1239" s="4" t="s">
        <v>21</v>
      </c>
    </row>
    <row r="1240" ht="14.25" customHeight="1">
      <c r="B1240" s="4" t="s">
        <v>67</v>
      </c>
      <c r="C1240" s="4">
        <v>1185732.0</v>
      </c>
      <c r="D1240" s="5">
        <v>44307.0</v>
      </c>
      <c r="E1240" s="4" t="s">
        <v>37</v>
      </c>
      <c r="F1240" s="4" t="s">
        <v>70</v>
      </c>
      <c r="G1240" s="4" t="s">
        <v>71</v>
      </c>
      <c r="H1240" s="6" t="s">
        <v>22</v>
      </c>
      <c r="I1240" s="7">
        <v>55.00000000000001</v>
      </c>
      <c r="J1240" s="8">
        <v>225.0</v>
      </c>
      <c r="K1240" s="9">
        <v>123750.00000000001</v>
      </c>
      <c r="L1240" s="9">
        <v>43312.50000000001</v>
      </c>
      <c r="M1240" s="10">
        <v>0.35000000000000003</v>
      </c>
      <c r="N1240" s="4" t="s">
        <v>30</v>
      </c>
      <c r="O1240" s="4" t="s">
        <v>23</v>
      </c>
      <c r="P1240" s="4" t="s">
        <v>21</v>
      </c>
    </row>
    <row r="1241" ht="14.25" customHeight="1">
      <c r="B1241" s="4" t="s">
        <v>67</v>
      </c>
      <c r="C1241" s="4">
        <v>1185732.0</v>
      </c>
      <c r="D1241" s="5">
        <v>44307.0</v>
      </c>
      <c r="E1241" s="4" t="s">
        <v>37</v>
      </c>
      <c r="F1241" s="4" t="s">
        <v>70</v>
      </c>
      <c r="G1241" s="4" t="s">
        <v>71</v>
      </c>
      <c r="H1241" s="6" t="s">
        <v>25</v>
      </c>
      <c r="I1241" s="7">
        <v>45.0</v>
      </c>
      <c r="J1241" s="8">
        <v>225.0</v>
      </c>
      <c r="K1241" s="9">
        <v>101250.0</v>
      </c>
      <c r="L1241" s="9">
        <v>25312.5</v>
      </c>
      <c r="M1241" s="10">
        <v>0.25</v>
      </c>
      <c r="N1241" s="4" t="s">
        <v>30</v>
      </c>
      <c r="O1241" s="4" t="s">
        <v>20</v>
      </c>
      <c r="P1241" s="4" t="s">
        <v>21</v>
      </c>
    </row>
    <row r="1242" ht="14.25" customHeight="1">
      <c r="B1242" s="4" t="s">
        <v>67</v>
      </c>
      <c r="C1242" s="4">
        <v>1185732.0</v>
      </c>
      <c r="D1242" s="5">
        <v>44307.0</v>
      </c>
      <c r="E1242" s="4" t="s">
        <v>37</v>
      </c>
      <c r="F1242" s="4" t="s">
        <v>70</v>
      </c>
      <c r="G1242" s="4" t="s">
        <v>71</v>
      </c>
      <c r="H1242" s="6" t="s">
        <v>26</v>
      </c>
      <c r="I1242" s="7">
        <v>49.99999999999999</v>
      </c>
      <c r="J1242" s="8">
        <v>150.0</v>
      </c>
      <c r="K1242" s="9">
        <v>74999.99999999999</v>
      </c>
      <c r="L1242" s="9">
        <v>18749.999999999996</v>
      </c>
      <c r="M1242" s="10">
        <v>0.25</v>
      </c>
      <c r="N1242" s="4" t="s">
        <v>30</v>
      </c>
      <c r="O1242" s="4" t="s">
        <v>23</v>
      </c>
      <c r="P1242" s="4" t="s">
        <v>24</v>
      </c>
    </row>
    <row r="1243" ht="14.25" customHeight="1">
      <c r="B1243" s="4" t="s">
        <v>67</v>
      </c>
      <c r="C1243" s="4">
        <v>1185732.0</v>
      </c>
      <c r="D1243" s="5">
        <v>44307.0</v>
      </c>
      <c r="E1243" s="4" t="s">
        <v>37</v>
      </c>
      <c r="F1243" s="4" t="s">
        <v>70</v>
      </c>
      <c r="G1243" s="4" t="s">
        <v>71</v>
      </c>
      <c r="H1243" s="6" t="s">
        <v>27</v>
      </c>
      <c r="I1243" s="7">
        <v>60.00000000000001</v>
      </c>
      <c r="J1243" s="8">
        <v>150.0</v>
      </c>
      <c r="K1243" s="9">
        <v>90000.00000000001</v>
      </c>
      <c r="L1243" s="9">
        <v>22500.000000000004</v>
      </c>
      <c r="M1243" s="10">
        <v>0.25</v>
      </c>
      <c r="N1243" s="4" t="s">
        <v>30</v>
      </c>
      <c r="O1243" s="4" t="s">
        <v>20</v>
      </c>
      <c r="P1243" s="4" t="s">
        <v>21</v>
      </c>
    </row>
    <row r="1244" ht="14.25" customHeight="1">
      <c r="B1244" s="4" t="s">
        <v>67</v>
      </c>
      <c r="C1244" s="4">
        <v>1185732.0</v>
      </c>
      <c r="D1244" s="5">
        <v>44307.0</v>
      </c>
      <c r="E1244" s="4" t="s">
        <v>37</v>
      </c>
      <c r="F1244" s="4" t="s">
        <v>70</v>
      </c>
      <c r="G1244" s="4" t="s">
        <v>71</v>
      </c>
      <c r="H1244" s="6" t="s">
        <v>28</v>
      </c>
      <c r="I1244" s="7">
        <v>50.0</v>
      </c>
      <c r="J1244" s="8">
        <v>300.0</v>
      </c>
      <c r="K1244" s="9">
        <v>150000.0</v>
      </c>
      <c r="L1244" s="9">
        <v>45000.0</v>
      </c>
      <c r="M1244" s="10">
        <v>0.3</v>
      </c>
      <c r="N1244" s="4" t="s">
        <v>30</v>
      </c>
      <c r="O1244" s="4" t="s">
        <v>29</v>
      </c>
      <c r="P1244" s="4" t="s">
        <v>24</v>
      </c>
    </row>
    <row r="1245" ht="14.25" customHeight="1">
      <c r="B1245" s="4" t="s">
        <v>67</v>
      </c>
      <c r="C1245" s="4">
        <v>1185732.0</v>
      </c>
      <c r="D1245" s="5">
        <v>44336.0</v>
      </c>
      <c r="E1245" s="4" t="s">
        <v>37</v>
      </c>
      <c r="F1245" s="4" t="s">
        <v>70</v>
      </c>
      <c r="G1245" s="4" t="s">
        <v>71</v>
      </c>
      <c r="H1245" s="6" t="s">
        <v>18</v>
      </c>
      <c r="I1245" s="7">
        <v>65.0</v>
      </c>
      <c r="J1245" s="8">
        <v>570.0</v>
      </c>
      <c r="K1245" s="9">
        <v>370500.0</v>
      </c>
      <c r="L1245" s="9">
        <v>129675.00000000001</v>
      </c>
      <c r="M1245" s="10">
        <v>0.35000000000000003</v>
      </c>
      <c r="N1245" s="4" t="s">
        <v>30</v>
      </c>
      <c r="O1245" s="4" t="s">
        <v>23</v>
      </c>
      <c r="P1245" s="4" t="s">
        <v>24</v>
      </c>
    </row>
    <row r="1246" ht="14.25" customHeight="1">
      <c r="B1246" s="4" t="s">
        <v>67</v>
      </c>
      <c r="C1246" s="4">
        <v>1185732.0</v>
      </c>
      <c r="D1246" s="5">
        <v>44336.0</v>
      </c>
      <c r="E1246" s="4" t="s">
        <v>37</v>
      </c>
      <c r="F1246" s="4" t="s">
        <v>70</v>
      </c>
      <c r="G1246" s="4" t="s">
        <v>71</v>
      </c>
      <c r="H1246" s="6" t="s">
        <v>22</v>
      </c>
      <c r="I1246" s="7">
        <v>60.00000000000001</v>
      </c>
      <c r="J1246" s="8">
        <v>275.0</v>
      </c>
      <c r="K1246" s="9">
        <v>165000.00000000003</v>
      </c>
      <c r="L1246" s="9">
        <v>57750.000000000015</v>
      </c>
      <c r="M1246" s="10">
        <v>0.35000000000000003</v>
      </c>
      <c r="N1246" s="4" t="s">
        <v>30</v>
      </c>
      <c r="O1246" s="4" t="s">
        <v>29</v>
      </c>
      <c r="P1246" s="4" t="s">
        <v>24</v>
      </c>
    </row>
    <row r="1247" ht="14.25" customHeight="1">
      <c r="B1247" s="4" t="s">
        <v>67</v>
      </c>
      <c r="C1247" s="4">
        <v>1185732.0</v>
      </c>
      <c r="D1247" s="5">
        <v>44336.0</v>
      </c>
      <c r="E1247" s="4" t="s">
        <v>37</v>
      </c>
      <c r="F1247" s="4" t="s">
        <v>70</v>
      </c>
      <c r="G1247" s="4" t="s">
        <v>71</v>
      </c>
      <c r="H1247" s="6" t="s">
        <v>25</v>
      </c>
      <c r="I1247" s="7">
        <v>55.00000000000001</v>
      </c>
      <c r="J1247" s="8">
        <v>300.0</v>
      </c>
      <c r="K1247" s="9">
        <v>165000.00000000003</v>
      </c>
      <c r="L1247" s="9">
        <v>41250.00000000001</v>
      </c>
      <c r="M1247" s="10">
        <v>0.25</v>
      </c>
      <c r="N1247" s="4" t="s">
        <v>30</v>
      </c>
      <c r="O1247" s="4" t="s">
        <v>29</v>
      </c>
      <c r="P1247" s="4" t="s">
        <v>21</v>
      </c>
    </row>
    <row r="1248" ht="14.25" customHeight="1">
      <c r="B1248" s="4" t="s">
        <v>67</v>
      </c>
      <c r="C1248" s="4">
        <v>1185732.0</v>
      </c>
      <c r="D1248" s="5">
        <v>44336.0</v>
      </c>
      <c r="E1248" s="4" t="s">
        <v>37</v>
      </c>
      <c r="F1248" s="4" t="s">
        <v>70</v>
      </c>
      <c r="G1248" s="4" t="s">
        <v>71</v>
      </c>
      <c r="H1248" s="6" t="s">
        <v>26</v>
      </c>
      <c r="I1248" s="7">
        <v>55.00000000000001</v>
      </c>
      <c r="J1248" s="8">
        <v>250.0</v>
      </c>
      <c r="K1248" s="9">
        <v>137500.00000000003</v>
      </c>
      <c r="L1248" s="9">
        <v>34375.00000000001</v>
      </c>
      <c r="M1248" s="10">
        <v>0.25</v>
      </c>
      <c r="N1248" s="4" t="s">
        <v>30</v>
      </c>
      <c r="O1248" s="4" t="s">
        <v>20</v>
      </c>
      <c r="P1248" s="4" t="s">
        <v>21</v>
      </c>
    </row>
    <row r="1249" ht="14.25" customHeight="1">
      <c r="B1249" s="4" t="s">
        <v>67</v>
      </c>
      <c r="C1249" s="4">
        <v>1185732.0</v>
      </c>
      <c r="D1249" s="5">
        <v>44336.0</v>
      </c>
      <c r="E1249" s="4" t="s">
        <v>37</v>
      </c>
      <c r="F1249" s="4" t="s">
        <v>70</v>
      </c>
      <c r="G1249" s="4" t="s">
        <v>71</v>
      </c>
      <c r="H1249" s="6" t="s">
        <v>27</v>
      </c>
      <c r="I1249" s="7">
        <v>65.0</v>
      </c>
      <c r="J1249" s="8">
        <v>275.0</v>
      </c>
      <c r="K1249" s="9">
        <v>178750.0</v>
      </c>
      <c r="L1249" s="9">
        <v>44687.5</v>
      </c>
      <c r="M1249" s="10">
        <v>0.25</v>
      </c>
      <c r="N1249" s="4" t="s">
        <v>30</v>
      </c>
      <c r="O1249" s="4" t="s">
        <v>20</v>
      </c>
      <c r="P1249" s="4" t="s">
        <v>21</v>
      </c>
    </row>
    <row r="1250" ht="14.25" customHeight="1">
      <c r="B1250" s="4" t="s">
        <v>67</v>
      </c>
      <c r="C1250" s="4">
        <v>1185732.0</v>
      </c>
      <c r="D1250" s="5">
        <v>44336.0</v>
      </c>
      <c r="E1250" s="4" t="s">
        <v>37</v>
      </c>
      <c r="F1250" s="4" t="s">
        <v>70</v>
      </c>
      <c r="G1250" s="4" t="s">
        <v>71</v>
      </c>
      <c r="H1250" s="6" t="s">
        <v>28</v>
      </c>
      <c r="I1250" s="7">
        <v>70.0</v>
      </c>
      <c r="J1250" s="8">
        <v>400.0</v>
      </c>
      <c r="K1250" s="9">
        <v>280000.0</v>
      </c>
      <c r="L1250" s="9">
        <v>84000.0</v>
      </c>
      <c r="M1250" s="10">
        <v>0.3</v>
      </c>
      <c r="N1250" s="4" t="s">
        <v>30</v>
      </c>
      <c r="O1250" s="4" t="s">
        <v>23</v>
      </c>
      <c r="P1250" s="4" t="s">
        <v>24</v>
      </c>
    </row>
    <row r="1251" ht="14.25" customHeight="1">
      <c r="B1251" s="4" t="s">
        <v>67</v>
      </c>
      <c r="C1251" s="4">
        <v>1185732.0</v>
      </c>
      <c r="D1251" s="5">
        <v>44369.0</v>
      </c>
      <c r="E1251" s="4" t="s">
        <v>37</v>
      </c>
      <c r="F1251" s="4" t="s">
        <v>70</v>
      </c>
      <c r="G1251" s="4" t="s">
        <v>71</v>
      </c>
      <c r="H1251" s="6" t="s">
        <v>18</v>
      </c>
      <c r="I1251" s="7">
        <v>65.0</v>
      </c>
      <c r="J1251" s="8">
        <v>650.0</v>
      </c>
      <c r="K1251" s="9">
        <v>422500.0</v>
      </c>
      <c r="L1251" s="9">
        <v>147875.0</v>
      </c>
      <c r="M1251" s="10">
        <v>0.35000000000000003</v>
      </c>
      <c r="N1251" s="4" t="s">
        <v>30</v>
      </c>
      <c r="O1251" s="4" t="s">
        <v>23</v>
      </c>
      <c r="P1251" s="4" t="s">
        <v>24</v>
      </c>
    </row>
    <row r="1252" ht="14.25" customHeight="1">
      <c r="B1252" s="4" t="s">
        <v>67</v>
      </c>
      <c r="C1252" s="4">
        <v>1185732.0</v>
      </c>
      <c r="D1252" s="5">
        <v>44369.0</v>
      </c>
      <c r="E1252" s="4" t="s">
        <v>37</v>
      </c>
      <c r="F1252" s="4" t="s">
        <v>70</v>
      </c>
      <c r="G1252" s="4" t="s">
        <v>71</v>
      </c>
      <c r="H1252" s="6" t="s">
        <v>22</v>
      </c>
      <c r="I1252" s="7">
        <v>60.00000000000001</v>
      </c>
      <c r="J1252" s="8">
        <v>400.0</v>
      </c>
      <c r="K1252" s="9">
        <v>240000.00000000003</v>
      </c>
      <c r="L1252" s="9">
        <v>84000.00000000001</v>
      </c>
      <c r="M1252" s="10">
        <v>0.35000000000000003</v>
      </c>
      <c r="N1252" s="4" t="s">
        <v>30</v>
      </c>
      <c r="O1252" s="4" t="s">
        <v>29</v>
      </c>
      <c r="P1252" s="4" t="s">
        <v>21</v>
      </c>
    </row>
    <row r="1253" ht="14.25" customHeight="1">
      <c r="B1253" s="4" t="s">
        <v>67</v>
      </c>
      <c r="C1253" s="4">
        <v>1185732.0</v>
      </c>
      <c r="D1253" s="5">
        <v>44369.0</v>
      </c>
      <c r="E1253" s="4" t="s">
        <v>37</v>
      </c>
      <c r="F1253" s="4" t="s">
        <v>70</v>
      </c>
      <c r="G1253" s="4" t="s">
        <v>71</v>
      </c>
      <c r="H1253" s="6" t="s">
        <v>25</v>
      </c>
      <c r="I1253" s="7">
        <v>55.00000000000001</v>
      </c>
      <c r="J1253" s="8">
        <v>325.0</v>
      </c>
      <c r="K1253" s="9">
        <v>178750.00000000003</v>
      </c>
      <c r="L1253" s="9">
        <v>44687.50000000001</v>
      </c>
      <c r="M1253" s="10">
        <v>0.25</v>
      </c>
      <c r="N1253" s="4" t="s">
        <v>30</v>
      </c>
      <c r="O1253" s="4" t="s">
        <v>23</v>
      </c>
      <c r="P1253" s="4" t="s">
        <v>21</v>
      </c>
    </row>
    <row r="1254" ht="14.25" customHeight="1">
      <c r="B1254" s="4" t="s">
        <v>67</v>
      </c>
      <c r="C1254" s="4">
        <v>1185732.0</v>
      </c>
      <c r="D1254" s="5">
        <v>44369.0</v>
      </c>
      <c r="E1254" s="4" t="s">
        <v>37</v>
      </c>
      <c r="F1254" s="4" t="s">
        <v>70</v>
      </c>
      <c r="G1254" s="4" t="s">
        <v>71</v>
      </c>
      <c r="H1254" s="6" t="s">
        <v>26</v>
      </c>
      <c r="I1254" s="7">
        <v>55.00000000000001</v>
      </c>
      <c r="J1254" s="8">
        <v>300.0</v>
      </c>
      <c r="K1254" s="9">
        <v>165000.00000000003</v>
      </c>
      <c r="L1254" s="9">
        <v>41250.00000000001</v>
      </c>
      <c r="M1254" s="10">
        <v>0.25</v>
      </c>
      <c r="N1254" s="4" t="s">
        <v>30</v>
      </c>
      <c r="O1254" s="4" t="s">
        <v>23</v>
      </c>
      <c r="P1254" s="4" t="s">
        <v>21</v>
      </c>
    </row>
    <row r="1255" ht="14.25" customHeight="1">
      <c r="B1255" s="4" t="s">
        <v>67</v>
      </c>
      <c r="C1255" s="4">
        <v>1185732.0</v>
      </c>
      <c r="D1255" s="5">
        <v>44369.0</v>
      </c>
      <c r="E1255" s="4" t="s">
        <v>37</v>
      </c>
      <c r="F1255" s="4" t="s">
        <v>70</v>
      </c>
      <c r="G1255" s="4" t="s">
        <v>71</v>
      </c>
      <c r="H1255" s="6" t="s">
        <v>27</v>
      </c>
      <c r="I1255" s="7">
        <v>65.0</v>
      </c>
      <c r="J1255" s="8">
        <v>300.0</v>
      </c>
      <c r="K1255" s="9">
        <v>195000.0</v>
      </c>
      <c r="L1255" s="9">
        <v>48750.0</v>
      </c>
      <c r="M1255" s="10">
        <v>0.25</v>
      </c>
      <c r="N1255" s="4" t="s">
        <v>30</v>
      </c>
      <c r="O1255" s="4" t="s">
        <v>20</v>
      </c>
      <c r="P1255" s="4" t="s">
        <v>21</v>
      </c>
    </row>
    <row r="1256" ht="14.25" customHeight="1">
      <c r="B1256" s="4" t="s">
        <v>67</v>
      </c>
      <c r="C1256" s="4">
        <v>1185732.0</v>
      </c>
      <c r="D1256" s="5">
        <v>44369.0</v>
      </c>
      <c r="E1256" s="4" t="s">
        <v>37</v>
      </c>
      <c r="F1256" s="4" t="s">
        <v>70</v>
      </c>
      <c r="G1256" s="4" t="s">
        <v>71</v>
      </c>
      <c r="H1256" s="6" t="s">
        <v>28</v>
      </c>
      <c r="I1256" s="7">
        <v>70.0</v>
      </c>
      <c r="J1256" s="8">
        <v>450.0</v>
      </c>
      <c r="K1256" s="9">
        <v>315000.0</v>
      </c>
      <c r="L1256" s="9">
        <v>94500.0</v>
      </c>
      <c r="M1256" s="10">
        <v>0.3</v>
      </c>
      <c r="N1256" s="4" t="s">
        <v>30</v>
      </c>
      <c r="O1256" s="4" t="s">
        <v>20</v>
      </c>
      <c r="P1256" s="4" t="s">
        <v>24</v>
      </c>
    </row>
    <row r="1257" ht="14.25" customHeight="1">
      <c r="B1257" s="4" t="s">
        <v>67</v>
      </c>
      <c r="C1257" s="4">
        <v>1185732.0</v>
      </c>
      <c r="D1257" s="5">
        <v>44397.0</v>
      </c>
      <c r="E1257" s="4" t="s">
        <v>37</v>
      </c>
      <c r="F1257" s="4" t="s">
        <v>70</v>
      </c>
      <c r="G1257" s="4" t="s">
        <v>71</v>
      </c>
      <c r="H1257" s="6" t="s">
        <v>18</v>
      </c>
      <c r="I1257" s="7">
        <v>65.0</v>
      </c>
      <c r="J1257" s="8">
        <v>675.0</v>
      </c>
      <c r="K1257" s="9">
        <v>438750.0</v>
      </c>
      <c r="L1257" s="9">
        <v>153562.50000000003</v>
      </c>
      <c r="M1257" s="10">
        <v>0.35000000000000003</v>
      </c>
      <c r="N1257" s="4" t="s">
        <v>30</v>
      </c>
      <c r="O1257" s="4" t="s">
        <v>29</v>
      </c>
      <c r="P1257" s="4" t="s">
        <v>24</v>
      </c>
    </row>
    <row r="1258" ht="14.25" customHeight="1">
      <c r="B1258" s="4" t="s">
        <v>67</v>
      </c>
      <c r="C1258" s="4">
        <v>1185732.0</v>
      </c>
      <c r="D1258" s="5">
        <v>44397.0</v>
      </c>
      <c r="E1258" s="4" t="s">
        <v>37</v>
      </c>
      <c r="F1258" s="4" t="s">
        <v>70</v>
      </c>
      <c r="G1258" s="4" t="s">
        <v>71</v>
      </c>
      <c r="H1258" s="6" t="s">
        <v>22</v>
      </c>
      <c r="I1258" s="7">
        <v>60.00000000000001</v>
      </c>
      <c r="J1258" s="8">
        <v>425.0</v>
      </c>
      <c r="K1258" s="9">
        <v>255000.00000000003</v>
      </c>
      <c r="L1258" s="9">
        <v>89250.00000000001</v>
      </c>
      <c r="M1258" s="10">
        <v>0.35000000000000003</v>
      </c>
      <c r="N1258" s="4" t="s">
        <v>30</v>
      </c>
      <c r="O1258" s="4" t="s">
        <v>29</v>
      </c>
      <c r="P1258" s="4" t="s">
        <v>21</v>
      </c>
    </row>
    <row r="1259" ht="14.25" customHeight="1">
      <c r="B1259" s="4" t="s">
        <v>67</v>
      </c>
      <c r="C1259" s="4">
        <v>1185732.0</v>
      </c>
      <c r="D1259" s="5">
        <v>44397.0</v>
      </c>
      <c r="E1259" s="4" t="s">
        <v>37</v>
      </c>
      <c r="F1259" s="4" t="s">
        <v>70</v>
      </c>
      <c r="G1259" s="4" t="s">
        <v>71</v>
      </c>
      <c r="H1259" s="6" t="s">
        <v>25</v>
      </c>
      <c r="I1259" s="7">
        <v>55.00000000000001</v>
      </c>
      <c r="J1259" s="8">
        <v>350.0</v>
      </c>
      <c r="K1259" s="9">
        <v>192500.00000000003</v>
      </c>
      <c r="L1259" s="9">
        <v>48125.00000000001</v>
      </c>
      <c r="M1259" s="10">
        <v>0.25</v>
      </c>
      <c r="N1259" s="4" t="s">
        <v>30</v>
      </c>
      <c r="O1259" s="4" t="s">
        <v>20</v>
      </c>
      <c r="P1259" s="4" t="s">
        <v>24</v>
      </c>
    </row>
    <row r="1260" ht="14.25" customHeight="1">
      <c r="B1260" s="4" t="s">
        <v>67</v>
      </c>
      <c r="C1260" s="4">
        <v>1185732.0</v>
      </c>
      <c r="D1260" s="5">
        <v>44397.0</v>
      </c>
      <c r="E1260" s="4" t="s">
        <v>37</v>
      </c>
      <c r="F1260" s="4" t="s">
        <v>70</v>
      </c>
      <c r="G1260" s="4" t="s">
        <v>71</v>
      </c>
      <c r="H1260" s="6" t="s">
        <v>26</v>
      </c>
      <c r="I1260" s="7">
        <v>55.00000000000001</v>
      </c>
      <c r="J1260" s="8">
        <v>300.0</v>
      </c>
      <c r="K1260" s="9">
        <v>165000.00000000003</v>
      </c>
      <c r="L1260" s="9">
        <v>41250.00000000001</v>
      </c>
      <c r="M1260" s="10">
        <v>0.25</v>
      </c>
      <c r="N1260" s="4" t="s">
        <v>30</v>
      </c>
      <c r="O1260" s="4" t="s">
        <v>23</v>
      </c>
      <c r="P1260" s="4" t="s">
        <v>21</v>
      </c>
    </row>
    <row r="1261" ht="14.25" customHeight="1">
      <c r="B1261" s="4" t="s">
        <v>67</v>
      </c>
      <c r="C1261" s="4">
        <v>1185732.0</v>
      </c>
      <c r="D1261" s="5">
        <v>44397.0</v>
      </c>
      <c r="E1261" s="4" t="s">
        <v>37</v>
      </c>
      <c r="F1261" s="4" t="s">
        <v>70</v>
      </c>
      <c r="G1261" s="4" t="s">
        <v>71</v>
      </c>
      <c r="H1261" s="6" t="s">
        <v>27</v>
      </c>
      <c r="I1261" s="7">
        <v>65.0</v>
      </c>
      <c r="J1261" s="8">
        <v>325.0</v>
      </c>
      <c r="K1261" s="9">
        <v>211250.0</v>
      </c>
      <c r="L1261" s="9">
        <v>52812.5</v>
      </c>
      <c r="M1261" s="10">
        <v>0.25</v>
      </c>
      <c r="N1261" s="4" t="s">
        <v>30</v>
      </c>
      <c r="O1261" s="4" t="s">
        <v>20</v>
      </c>
      <c r="P1261" s="4" t="s">
        <v>24</v>
      </c>
    </row>
    <row r="1262" ht="14.25" customHeight="1">
      <c r="B1262" s="4" t="s">
        <v>67</v>
      </c>
      <c r="C1262" s="4">
        <v>1185732.0</v>
      </c>
      <c r="D1262" s="5">
        <v>44397.0</v>
      </c>
      <c r="E1262" s="4" t="s">
        <v>37</v>
      </c>
      <c r="F1262" s="4" t="s">
        <v>70</v>
      </c>
      <c r="G1262" s="4" t="s">
        <v>71</v>
      </c>
      <c r="H1262" s="6" t="s">
        <v>28</v>
      </c>
      <c r="I1262" s="7">
        <v>70.0</v>
      </c>
      <c r="J1262" s="8">
        <v>500.0</v>
      </c>
      <c r="K1262" s="9">
        <v>350000.0</v>
      </c>
      <c r="L1262" s="9">
        <v>105000.0</v>
      </c>
      <c r="M1262" s="10">
        <v>0.3</v>
      </c>
      <c r="N1262" s="4" t="s">
        <v>30</v>
      </c>
      <c r="O1262" s="4" t="s">
        <v>20</v>
      </c>
      <c r="P1262" s="4" t="s">
        <v>24</v>
      </c>
    </row>
    <row r="1263" ht="14.25" customHeight="1">
      <c r="B1263" s="4" t="s">
        <v>67</v>
      </c>
      <c r="C1263" s="4">
        <v>1185732.0</v>
      </c>
      <c r="D1263" s="5">
        <v>44429.0</v>
      </c>
      <c r="E1263" s="4" t="s">
        <v>37</v>
      </c>
      <c r="F1263" s="4" t="s">
        <v>70</v>
      </c>
      <c r="G1263" s="4" t="s">
        <v>71</v>
      </c>
      <c r="H1263" s="6" t="s">
        <v>18</v>
      </c>
      <c r="I1263" s="7">
        <v>65.0</v>
      </c>
      <c r="J1263" s="8">
        <v>650.0</v>
      </c>
      <c r="K1263" s="9">
        <v>422500.0</v>
      </c>
      <c r="L1263" s="9">
        <v>147875.0</v>
      </c>
      <c r="M1263" s="10">
        <v>0.35000000000000003</v>
      </c>
      <c r="N1263" s="4" t="s">
        <v>30</v>
      </c>
      <c r="O1263" s="4" t="s">
        <v>23</v>
      </c>
      <c r="P1263" s="4" t="s">
        <v>21</v>
      </c>
    </row>
    <row r="1264" ht="14.25" customHeight="1">
      <c r="B1264" s="4" t="s">
        <v>67</v>
      </c>
      <c r="C1264" s="4">
        <v>1185732.0</v>
      </c>
      <c r="D1264" s="5">
        <v>44429.0</v>
      </c>
      <c r="E1264" s="4" t="s">
        <v>37</v>
      </c>
      <c r="F1264" s="4" t="s">
        <v>70</v>
      </c>
      <c r="G1264" s="4" t="s">
        <v>71</v>
      </c>
      <c r="H1264" s="6" t="s">
        <v>22</v>
      </c>
      <c r="I1264" s="7">
        <v>60.00000000000001</v>
      </c>
      <c r="J1264" s="8">
        <v>425.0</v>
      </c>
      <c r="K1264" s="9">
        <v>255000.00000000003</v>
      </c>
      <c r="L1264" s="9">
        <v>89250.00000000001</v>
      </c>
      <c r="M1264" s="10">
        <v>0.35000000000000003</v>
      </c>
      <c r="N1264" s="4" t="s">
        <v>30</v>
      </c>
      <c r="O1264" s="4" t="s">
        <v>23</v>
      </c>
      <c r="P1264" s="4" t="s">
        <v>21</v>
      </c>
    </row>
    <row r="1265" ht="14.25" customHeight="1">
      <c r="B1265" s="4" t="s">
        <v>67</v>
      </c>
      <c r="C1265" s="4">
        <v>1185732.0</v>
      </c>
      <c r="D1265" s="5">
        <v>44429.0</v>
      </c>
      <c r="E1265" s="4" t="s">
        <v>37</v>
      </c>
      <c r="F1265" s="4" t="s">
        <v>70</v>
      </c>
      <c r="G1265" s="4" t="s">
        <v>71</v>
      </c>
      <c r="H1265" s="6" t="s">
        <v>25</v>
      </c>
      <c r="I1265" s="7">
        <v>55.00000000000001</v>
      </c>
      <c r="J1265" s="8">
        <v>350.0</v>
      </c>
      <c r="K1265" s="9">
        <v>192500.00000000003</v>
      </c>
      <c r="L1265" s="9">
        <v>48125.00000000001</v>
      </c>
      <c r="M1265" s="10">
        <v>0.25</v>
      </c>
      <c r="N1265" s="4" t="s">
        <v>30</v>
      </c>
      <c r="O1265" s="4" t="s">
        <v>23</v>
      </c>
      <c r="P1265" s="4" t="s">
        <v>21</v>
      </c>
    </row>
    <row r="1266" ht="14.25" customHeight="1">
      <c r="B1266" s="4" t="s">
        <v>67</v>
      </c>
      <c r="C1266" s="4">
        <v>1185732.0</v>
      </c>
      <c r="D1266" s="5">
        <v>44429.0</v>
      </c>
      <c r="E1266" s="4" t="s">
        <v>37</v>
      </c>
      <c r="F1266" s="4" t="s">
        <v>70</v>
      </c>
      <c r="G1266" s="4" t="s">
        <v>71</v>
      </c>
      <c r="H1266" s="6" t="s">
        <v>26</v>
      </c>
      <c r="I1266" s="7">
        <v>55.00000000000001</v>
      </c>
      <c r="J1266" s="8">
        <v>250.0</v>
      </c>
      <c r="K1266" s="9">
        <v>137500.00000000003</v>
      </c>
      <c r="L1266" s="9">
        <v>34375.00000000001</v>
      </c>
      <c r="M1266" s="10">
        <v>0.25</v>
      </c>
      <c r="N1266" s="4" t="s">
        <v>30</v>
      </c>
      <c r="O1266" s="4" t="s">
        <v>20</v>
      </c>
      <c r="P1266" s="4" t="s">
        <v>24</v>
      </c>
    </row>
    <row r="1267" ht="14.25" customHeight="1">
      <c r="B1267" s="4" t="s">
        <v>67</v>
      </c>
      <c r="C1267" s="4">
        <v>1185732.0</v>
      </c>
      <c r="D1267" s="5">
        <v>44429.0</v>
      </c>
      <c r="E1267" s="4" t="s">
        <v>37</v>
      </c>
      <c r="F1267" s="4" t="s">
        <v>70</v>
      </c>
      <c r="G1267" s="4" t="s">
        <v>71</v>
      </c>
      <c r="H1267" s="6" t="s">
        <v>27</v>
      </c>
      <c r="I1267" s="7">
        <v>65.0</v>
      </c>
      <c r="J1267" s="8">
        <v>225.0</v>
      </c>
      <c r="K1267" s="9">
        <v>146250.0</v>
      </c>
      <c r="L1267" s="9">
        <v>36562.5</v>
      </c>
      <c r="M1267" s="10">
        <v>0.25</v>
      </c>
      <c r="N1267" s="4" t="s">
        <v>30</v>
      </c>
      <c r="O1267" s="4" t="s">
        <v>20</v>
      </c>
      <c r="P1267" s="4" t="s">
        <v>24</v>
      </c>
    </row>
    <row r="1268" ht="14.25" customHeight="1">
      <c r="B1268" s="4" t="s">
        <v>67</v>
      </c>
      <c r="C1268" s="4">
        <v>1185732.0</v>
      </c>
      <c r="D1268" s="5">
        <v>44429.0</v>
      </c>
      <c r="E1268" s="4" t="s">
        <v>37</v>
      </c>
      <c r="F1268" s="4" t="s">
        <v>70</v>
      </c>
      <c r="G1268" s="4" t="s">
        <v>71</v>
      </c>
      <c r="H1268" s="6" t="s">
        <v>28</v>
      </c>
      <c r="I1268" s="7">
        <v>70.0</v>
      </c>
      <c r="J1268" s="8">
        <v>400.0</v>
      </c>
      <c r="K1268" s="9">
        <v>280000.0</v>
      </c>
      <c r="L1268" s="9">
        <v>84000.0</v>
      </c>
      <c r="M1268" s="10">
        <v>0.3</v>
      </c>
      <c r="N1268" s="4" t="s">
        <v>30</v>
      </c>
      <c r="O1268" s="4" t="s">
        <v>23</v>
      </c>
      <c r="P1268" s="4" t="s">
        <v>21</v>
      </c>
    </row>
    <row r="1269" ht="14.25" customHeight="1">
      <c r="B1269" s="4" t="s">
        <v>67</v>
      </c>
      <c r="C1269" s="4">
        <v>1185732.0</v>
      </c>
      <c r="D1269" s="5">
        <v>44459.0</v>
      </c>
      <c r="E1269" s="4" t="s">
        <v>37</v>
      </c>
      <c r="F1269" s="4" t="s">
        <v>70</v>
      </c>
      <c r="G1269" s="4" t="s">
        <v>71</v>
      </c>
      <c r="H1269" s="6" t="s">
        <v>18</v>
      </c>
      <c r="I1269" s="7">
        <v>65.0</v>
      </c>
      <c r="J1269" s="8">
        <v>525.0</v>
      </c>
      <c r="K1269" s="9">
        <v>341250.0</v>
      </c>
      <c r="L1269" s="9">
        <v>119437.50000000001</v>
      </c>
      <c r="M1269" s="10">
        <v>0.35000000000000003</v>
      </c>
      <c r="N1269" s="4" t="s">
        <v>30</v>
      </c>
      <c r="O1269" s="4" t="s">
        <v>20</v>
      </c>
      <c r="P1269" s="4" t="s">
        <v>24</v>
      </c>
    </row>
    <row r="1270" ht="14.25" customHeight="1">
      <c r="B1270" s="4" t="s">
        <v>67</v>
      </c>
      <c r="C1270" s="4">
        <v>1185732.0</v>
      </c>
      <c r="D1270" s="5">
        <v>44459.0</v>
      </c>
      <c r="E1270" s="4" t="s">
        <v>37</v>
      </c>
      <c r="F1270" s="4" t="s">
        <v>70</v>
      </c>
      <c r="G1270" s="4" t="s">
        <v>71</v>
      </c>
      <c r="H1270" s="6" t="s">
        <v>22</v>
      </c>
      <c r="I1270" s="7">
        <v>60.00000000000001</v>
      </c>
      <c r="J1270" s="8">
        <v>325.0</v>
      </c>
      <c r="K1270" s="9">
        <v>195000.00000000003</v>
      </c>
      <c r="L1270" s="9">
        <v>68250.00000000001</v>
      </c>
      <c r="M1270" s="10">
        <v>0.35000000000000003</v>
      </c>
      <c r="N1270" s="4" t="s">
        <v>30</v>
      </c>
      <c r="O1270" s="4" t="s">
        <v>29</v>
      </c>
      <c r="P1270" s="4" t="s">
        <v>24</v>
      </c>
    </row>
    <row r="1271" ht="14.25" customHeight="1">
      <c r="B1271" s="4" t="s">
        <v>67</v>
      </c>
      <c r="C1271" s="4">
        <v>1185732.0</v>
      </c>
      <c r="D1271" s="5">
        <v>44459.0</v>
      </c>
      <c r="E1271" s="4" t="s">
        <v>37</v>
      </c>
      <c r="F1271" s="4" t="s">
        <v>70</v>
      </c>
      <c r="G1271" s="4" t="s">
        <v>71</v>
      </c>
      <c r="H1271" s="6" t="s">
        <v>25</v>
      </c>
      <c r="I1271" s="7">
        <v>55.00000000000001</v>
      </c>
      <c r="J1271" s="8">
        <v>225.0</v>
      </c>
      <c r="K1271" s="9">
        <v>123750.00000000001</v>
      </c>
      <c r="L1271" s="9">
        <v>30937.500000000004</v>
      </c>
      <c r="M1271" s="10">
        <v>0.25</v>
      </c>
      <c r="N1271" s="4" t="s">
        <v>30</v>
      </c>
      <c r="O1271" s="4" t="s">
        <v>29</v>
      </c>
      <c r="P1271" s="4" t="s">
        <v>24</v>
      </c>
    </row>
    <row r="1272" ht="14.25" customHeight="1">
      <c r="B1272" s="4" t="s">
        <v>67</v>
      </c>
      <c r="C1272" s="4">
        <v>1185732.0</v>
      </c>
      <c r="D1272" s="5">
        <v>44459.0</v>
      </c>
      <c r="E1272" s="4" t="s">
        <v>37</v>
      </c>
      <c r="F1272" s="4" t="s">
        <v>70</v>
      </c>
      <c r="G1272" s="4" t="s">
        <v>71</v>
      </c>
      <c r="H1272" s="6" t="s">
        <v>26</v>
      </c>
      <c r="I1272" s="7">
        <v>55.00000000000001</v>
      </c>
      <c r="J1272" s="8">
        <v>200.0</v>
      </c>
      <c r="K1272" s="9">
        <v>110000.00000000001</v>
      </c>
      <c r="L1272" s="9">
        <v>27500.000000000004</v>
      </c>
      <c r="M1272" s="10">
        <v>0.25</v>
      </c>
      <c r="N1272" s="4" t="s">
        <v>30</v>
      </c>
      <c r="O1272" s="4" t="s">
        <v>20</v>
      </c>
      <c r="P1272" s="4" t="s">
        <v>24</v>
      </c>
    </row>
    <row r="1273" ht="14.25" customHeight="1">
      <c r="B1273" s="4" t="s">
        <v>67</v>
      </c>
      <c r="C1273" s="4">
        <v>1185732.0</v>
      </c>
      <c r="D1273" s="5">
        <v>44459.0</v>
      </c>
      <c r="E1273" s="4" t="s">
        <v>37</v>
      </c>
      <c r="F1273" s="4" t="s">
        <v>70</v>
      </c>
      <c r="G1273" s="4" t="s">
        <v>71</v>
      </c>
      <c r="H1273" s="6" t="s">
        <v>27</v>
      </c>
      <c r="I1273" s="7">
        <v>65.0</v>
      </c>
      <c r="J1273" s="8">
        <v>200.0</v>
      </c>
      <c r="K1273" s="9">
        <v>130000.0</v>
      </c>
      <c r="L1273" s="9">
        <v>32500.0</v>
      </c>
      <c r="M1273" s="10">
        <v>0.25</v>
      </c>
      <c r="N1273" s="4" t="s">
        <v>30</v>
      </c>
      <c r="O1273" s="4" t="s">
        <v>23</v>
      </c>
      <c r="P1273" s="4" t="s">
        <v>24</v>
      </c>
    </row>
    <row r="1274" ht="14.25" customHeight="1">
      <c r="B1274" s="4" t="s">
        <v>67</v>
      </c>
      <c r="C1274" s="4">
        <v>1185732.0</v>
      </c>
      <c r="D1274" s="5">
        <v>44459.0</v>
      </c>
      <c r="E1274" s="4" t="s">
        <v>37</v>
      </c>
      <c r="F1274" s="4" t="s">
        <v>70</v>
      </c>
      <c r="G1274" s="4" t="s">
        <v>71</v>
      </c>
      <c r="H1274" s="6" t="s">
        <v>28</v>
      </c>
      <c r="I1274" s="7">
        <v>70.0</v>
      </c>
      <c r="J1274" s="8">
        <v>300.0</v>
      </c>
      <c r="K1274" s="9">
        <v>210000.0</v>
      </c>
      <c r="L1274" s="9">
        <v>63000.0</v>
      </c>
      <c r="M1274" s="10">
        <v>0.3</v>
      </c>
      <c r="N1274" s="4" t="s">
        <v>30</v>
      </c>
      <c r="O1274" s="4" t="s">
        <v>20</v>
      </c>
      <c r="P1274" s="4" t="s">
        <v>21</v>
      </c>
    </row>
    <row r="1275" ht="14.25" customHeight="1">
      <c r="B1275" s="4" t="s">
        <v>67</v>
      </c>
      <c r="C1275" s="4">
        <v>1185732.0</v>
      </c>
      <c r="D1275" s="5">
        <v>44491.0</v>
      </c>
      <c r="E1275" s="4" t="s">
        <v>37</v>
      </c>
      <c r="F1275" s="4" t="s">
        <v>70</v>
      </c>
      <c r="G1275" s="4" t="s">
        <v>71</v>
      </c>
      <c r="H1275" s="6" t="s">
        <v>18</v>
      </c>
      <c r="I1275" s="7">
        <v>70.0</v>
      </c>
      <c r="J1275" s="8">
        <v>450.0</v>
      </c>
      <c r="K1275" s="9">
        <v>315000.0</v>
      </c>
      <c r="L1275" s="9">
        <v>110250.00000000001</v>
      </c>
      <c r="M1275" s="10">
        <v>0.35000000000000003</v>
      </c>
      <c r="N1275" s="4" t="s">
        <v>30</v>
      </c>
      <c r="O1275" s="4" t="s">
        <v>20</v>
      </c>
      <c r="P1275" s="4" t="s">
        <v>21</v>
      </c>
    </row>
    <row r="1276" ht="14.25" customHeight="1">
      <c r="B1276" s="4" t="s">
        <v>67</v>
      </c>
      <c r="C1276" s="4">
        <v>1185732.0</v>
      </c>
      <c r="D1276" s="5">
        <v>44491.0</v>
      </c>
      <c r="E1276" s="4" t="s">
        <v>37</v>
      </c>
      <c r="F1276" s="4" t="s">
        <v>70</v>
      </c>
      <c r="G1276" s="4" t="s">
        <v>71</v>
      </c>
      <c r="H1276" s="6" t="s">
        <v>22</v>
      </c>
      <c r="I1276" s="7">
        <v>65.00000000000001</v>
      </c>
      <c r="J1276" s="8">
        <v>275.0</v>
      </c>
      <c r="K1276" s="9">
        <v>178750.00000000003</v>
      </c>
      <c r="L1276" s="9">
        <v>62562.500000000015</v>
      </c>
      <c r="M1276" s="10">
        <v>0.35000000000000003</v>
      </c>
      <c r="N1276" s="4" t="s">
        <v>30</v>
      </c>
      <c r="O1276" s="4" t="s">
        <v>29</v>
      </c>
      <c r="P1276" s="4" t="s">
        <v>24</v>
      </c>
    </row>
    <row r="1277" ht="14.25" customHeight="1">
      <c r="B1277" s="4" t="s">
        <v>67</v>
      </c>
      <c r="C1277" s="4">
        <v>1185732.0</v>
      </c>
      <c r="D1277" s="5">
        <v>44491.0</v>
      </c>
      <c r="E1277" s="4" t="s">
        <v>37</v>
      </c>
      <c r="F1277" s="4" t="s">
        <v>70</v>
      </c>
      <c r="G1277" s="4" t="s">
        <v>71</v>
      </c>
      <c r="H1277" s="6" t="s">
        <v>25</v>
      </c>
      <c r="I1277" s="7">
        <v>65.00000000000001</v>
      </c>
      <c r="J1277" s="8">
        <v>175.0</v>
      </c>
      <c r="K1277" s="9">
        <v>113750.00000000003</v>
      </c>
      <c r="L1277" s="9">
        <v>28437.500000000007</v>
      </c>
      <c r="M1277" s="10">
        <v>0.25</v>
      </c>
      <c r="N1277" s="4" t="s">
        <v>30</v>
      </c>
      <c r="O1277" s="4" t="s">
        <v>23</v>
      </c>
      <c r="P1277" s="4" t="s">
        <v>21</v>
      </c>
    </row>
    <row r="1278" ht="14.25" customHeight="1">
      <c r="B1278" s="4" t="s">
        <v>67</v>
      </c>
      <c r="C1278" s="4">
        <v>1185732.0</v>
      </c>
      <c r="D1278" s="5">
        <v>44491.0</v>
      </c>
      <c r="E1278" s="4" t="s">
        <v>37</v>
      </c>
      <c r="F1278" s="4" t="s">
        <v>70</v>
      </c>
      <c r="G1278" s="4" t="s">
        <v>71</v>
      </c>
      <c r="H1278" s="6" t="s">
        <v>26</v>
      </c>
      <c r="I1278" s="7">
        <v>65.00000000000001</v>
      </c>
      <c r="J1278" s="8">
        <v>150.0</v>
      </c>
      <c r="K1278" s="9">
        <v>97500.00000000001</v>
      </c>
      <c r="L1278" s="9">
        <v>24375.000000000004</v>
      </c>
      <c r="M1278" s="10">
        <v>0.25</v>
      </c>
      <c r="N1278" s="4" t="s">
        <v>30</v>
      </c>
      <c r="O1278" s="4" t="s">
        <v>23</v>
      </c>
      <c r="P1278" s="4" t="s">
        <v>21</v>
      </c>
    </row>
    <row r="1279" ht="14.25" customHeight="1">
      <c r="B1279" s="4" t="s">
        <v>67</v>
      </c>
      <c r="C1279" s="4">
        <v>1185732.0</v>
      </c>
      <c r="D1279" s="5">
        <v>44491.0</v>
      </c>
      <c r="E1279" s="4" t="s">
        <v>37</v>
      </c>
      <c r="F1279" s="4" t="s">
        <v>70</v>
      </c>
      <c r="G1279" s="4" t="s">
        <v>71</v>
      </c>
      <c r="H1279" s="6" t="s">
        <v>27</v>
      </c>
      <c r="I1279" s="7">
        <v>75.00000000000001</v>
      </c>
      <c r="J1279" s="8">
        <v>150.0</v>
      </c>
      <c r="K1279" s="9">
        <v>112500.00000000001</v>
      </c>
      <c r="L1279" s="9">
        <v>28125.000000000004</v>
      </c>
      <c r="M1279" s="10">
        <v>0.25</v>
      </c>
      <c r="N1279" s="4" t="s">
        <v>30</v>
      </c>
      <c r="O1279" s="4" t="s">
        <v>20</v>
      </c>
      <c r="P1279" s="4" t="s">
        <v>24</v>
      </c>
    </row>
    <row r="1280" ht="14.25" customHeight="1">
      <c r="B1280" s="4" t="s">
        <v>67</v>
      </c>
      <c r="C1280" s="4">
        <v>1185732.0</v>
      </c>
      <c r="D1280" s="5">
        <v>44491.0</v>
      </c>
      <c r="E1280" s="4" t="s">
        <v>37</v>
      </c>
      <c r="F1280" s="4" t="s">
        <v>70</v>
      </c>
      <c r="G1280" s="4" t="s">
        <v>71</v>
      </c>
      <c r="H1280" s="6" t="s">
        <v>28</v>
      </c>
      <c r="I1280" s="7">
        <v>80.0</v>
      </c>
      <c r="J1280" s="8">
        <v>275.0</v>
      </c>
      <c r="K1280" s="9">
        <v>220000.0</v>
      </c>
      <c r="L1280" s="9">
        <v>66000.0</v>
      </c>
      <c r="M1280" s="10">
        <v>0.3</v>
      </c>
      <c r="N1280" s="4" t="s">
        <v>30</v>
      </c>
      <c r="O1280" s="4" t="s">
        <v>29</v>
      </c>
      <c r="P1280" s="4" t="s">
        <v>21</v>
      </c>
    </row>
    <row r="1281" ht="14.25" customHeight="1">
      <c r="B1281" s="4" t="s">
        <v>67</v>
      </c>
      <c r="C1281" s="4">
        <v>1185732.0</v>
      </c>
      <c r="D1281" s="5">
        <v>44521.0</v>
      </c>
      <c r="E1281" s="4" t="s">
        <v>37</v>
      </c>
      <c r="F1281" s="4" t="s">
        <v>70</v>
      </c>
      <c r="G1281" s="4" t="s">
        <v>71</v>
      </c>
      <c r="H1281" s="6" t="s">
        <v>18</v>
      </c>
      <c r="I1281" s="7">
        <v>75.00000000000001</v>
      </c>
      <c r="J1281" s="8">
        <v>425.0</v>
      </c>
      <c r="K1281" s="9">
        <v>318750.00000000006</v>
      </c>
      <c r="L1281" s="9">
        <v>111562.50000000003</v>
      </c>
      <c r="M1281" s="10">
        <v>0.35000000000000003</v>
      </c>
      <c r="N1281" s="4" t="s">
        <v>30</v>
      </c>
      <c r="O1281" s="4" t="s">
        <v>29</v>
      </c>
      <c r="P1281" s="4" t="s">
        <v>24</v>
      </c>
    </row>
    <row r="1282" ht="14.25" customHeight="1">
      <c r="B1282" s="4" t="s">
        <v>67</v>
      </c>
      <c r="C1282" s="4">
        <v>1185732.0</v>
      </c>
      <c r="D1282" s="5">
        <v>44521.0</v>
      </c>
      <c r="E1282" s="4" t="s">
        <v>37</v>
      </c>
      <c r="F1282" s="4" t="s">
        <v>70</v>
      </c>
      <c r="G1282" s="4" t="s">
        <v>71</v>
      </c>
      <c r="H1282" s="6" t="s">
        <v>22</v>
      </c>
      <c r="I1282" s="7">
        <v>65.00000000000001</v>
      </c>
      <c r="J1282" s="8">
        <v>300.0</v>
      </c>
      <c r="K1282" s="9">
        <v>195000.00000000003</v>
      </c>
      <c r="L1282" s="9">
        <v>68250.00000000001</v>
      </c>
      <c r="M1282" s="10">
        <v>0.35000000000000003</v>
      </c>
      <c r="N1282" s="4" t="s">
        <v>30</v>
      </c>
      <c r="O1282" s="4" t="s">
        <v>20</v>
      </c>
      <c r="P1282" s="4" t="s">
        <v>24</v>
      </c>
    </row>
    <row r="1283" ht="14.25" customHeight="1">
      <c r="B1283" s="4" t="s">
        <v>67</v>
      </c>
      <c r="C1283" s="4">
        <v>1185732.0</v>
      </c>
      <c r="D1283" s="5">
        <v>44521.0</v>
      </c>
      <c r="E1283" s="4" t="s">
        <v>37</v>
      </c>
      <c r="F1283" s="4" t="s">
        <v>70</v>
      </c>
      <c r="G1283" s="4" t="s">
        <v>71</v>
      </c>
      <c r="H1283" s="6" t="s">
        <v>25</v>
      </c>
      <c r="I1283" s="7">
        <v>65.00000000000001</v>
      </c>
      <c r="J1283" s="8">
        <v>320.0</v>
      </c>
      <c r="K1283" s="9">
        <v>208000.00000000006</v>
      </c>
      <c r="L1283" s="9">
        <v>52000.000000000015</v>
      </c>
      <c r="M1283" s="10">
        <v>0.25</v>
      </c>
      <c r="N1283" s="4" t="s">
        <v>30</v>
      </c>
      <c r="O1283" s="4" t="s">
        <v>29</v>
      </c>
      <c r="P1283" s="4" t="s">
        <v>21</v>
      </c>
    </row>
    <row r="1284" ht="14.25" customHeight="1">
      <c r="B1284" s="4" t="s">
        <v>67</v>
      </c>
      <c r="C1284" s="4">
        <v>1185732.0</v>
      </c>
      <c r="D1284" s="5">
        <v>44521.0</v>
      </c>
      <c r="E1284" s="4" t="s">
        <v>37</v>
      </c>
      <c r="F1284" s="4" t="s">
        <v>70</v>
      </c>
      <c r="G1284" s="4" t="s">
        <v>71</v>
      </c>
      <c r="H1284" s="6" t="s">
        <v>26</v>
      </c>
      <c r="I1284" s="7">
        <v>65.00000000000001</v>
      </c>
      <c r="J1284" s="8">
        <v>300.0</v>
      </c>
      <c r="K1284" s="9">
        <v>195000.00000000003</v>
      </c>
      <c r="L1284" s="9">
        <v>48750.00000000001</v>
      </c>
      <c r="M1284" s="10">
        <v>0.25</v>
      </c>
      <c r="N1284" s="4" t="s">
        <v>30</v>
      </c>
      <c r="O1284" s="4" t="s">
        <v>29</v>
      </c>
      <c r="P1284" s="4" t="s">
        <v>24</v>
      </c>
    </row>
    <row r="1285" ht="14.25" customHeight="1">
      <c r="B1285" s="4" t="s">
        <v>67</v>
      </c>
      <c r="C1285" s="4">
        <v>1185732.0</v>
      </c>
      <c r="D1285" s="5">
        <v>44521.0</v>
      </c>
      <c r="E1285" s="4" t="s">
        <v>37</v>
      </c>
      <c r="F1285" s="4" t="s">
        <v>70</v>
      </c>
      <c r="G1285" s="4" t="s">
        <v>71</v>
      </c>
      <c r="H1285" s="6" t="s">
        <v>27</v>
      </c>
      <c r="I1285" s="7">
        <v>75.00000000000001</v>
      </c>
      <c r="J1285" s="8">
        <v>275.0</v>
      </c>
      <c r="K1285" s="9">
        <v>206250.00000000003</v>
      </c>
      <c r="L1285" s="9">
        <v>51562.50000000001</v>
      </c>
      <c r="M1285" s="10">
        <v>0.25</v>
      </c>
      <c r="N1285" s="4" t="s">
        <v>30</v>
      </c>
      <c r="O1285" s="4" t="s">
        <v>23</v>
      </c>
      <c r="P1285" s="4" t="s">
        <v>24</v>
      </c>
    </row>
    <row r="1286" ht="14.25" customHeight="1">
      <c r="B1286" s="4" t="s">
        <v>67</v>
      </c>
      <c r="C1286" s="4">
        <v>1185732.0</v>
      </c>
      <c r="D1286" s="5">
        <v>44521.0</v>
      </c>
      <c r="E1286" s="4" t="s">
        <v>37</v>
      </c>
      <c r="F1286" s="4" t="s">
        <v>70</v>
      </c>
      <c r="G1286" s="4" t="s">
        <v>71</v>
      </c>
      <c r="H1286" s="6" t="s">
        <v>28</v>
      </c>
      <c r="I1286" s="7">
        <v>80.0</v>
      </c>
      <c r="J1286" s="8">
        <v>375.0</v>
      </c>
      <c r="K1286" s="9">
        <v>300000.0</v>
      </c>
      <c r="L1286" s="9">
        <v>90000.0</v>
      </c>
      <c r="M1286" s="10">
        <v>0.3</v>
      </c>
      <c r="N1286" s="4" t="s">
        <v>30</v>
      </c>
      <c r="O1286" s="4" t="s">
        <v>20</v>
      </c>
      <c r="P1286" s="4" t="s">
        <v>21</v>
      </c>
    </row>
    <row r="1287" ht="14.25" customHeight="1">
      <c r="B1287" s="4" t="s">
        <v>67</v>
      </c>
      <c r="C1287" s="4">
        <v>1185732.0</v>
      </c>
      <c r="D1287" s="5">
        <v>44550.0</v>
      </c>
      <c r="E1287" s="4" t="s">
        <v>37</v>
      </c>
      <c r="F1287" s="4" t="s">
        <v>70</v>
      </c>
      <c r="G1287" s="4" t="s">
        <v>71</v>
      </c>
      <c r="H1287" s="6" t="s">
        <v>18</v>
      </c>
      <c r="I1287" s="7">
        <v>75.00000000000001</v>
      </c>
      <c r="J1287" s="8">
        <v>600.0</v>
      </c>
      <c r="K1287" s="9">
        <v>450000.00000000006</v>
      </c>
      <c r="L1287" s="9">
        <v>157500.00000000003</v>
      </c>
      <c r="M1287" s="10">
        <v>0.35000000000000003</v>
      </c>
      <c r="N1287" s="4" t="s">
        <v>30</v>
      </c>
      <c r="O1287" s="4" t="s">
        <v>23</v>
      </c>
      <c r="P1287" s="4" t="s">
        <v>21</v>
      </c>
    </row>
    <row r="1288" ht="14.25" customHeight="1">
      <c r="B1288" s="4" t="s">
        <v>67</v>
      </c>
      <c r="C1288" s="4">
        <v>1185732.0</v>
      </c>
      <c r="D1288" s="5">
        <v>44550.0</v>
      </c>
      <c r="E1288" s="4" t="s">
        <v>37</v>
      </c>
      <c r="F1288" s="4" t="s">
        <v>70</v>
      </c>
      <c r="G1288" s="4" t="s">
        <v>71</v>
      </c>
      <c r="H1288" s="6" t="s">
        <v>22</v>
      </c>
      <c r="I1288" s="7">
        <v>65.00000000000001</v>
      </c>
      <c r="J1288" s="8">
        <v>400.0</v>
      </c>
      <c r="K1288" s="9">
        <v>260000.00000000006</v>
      </c>
      <c r="L1288" s="9">
        <v>91000.00000000003</v>
      </c>
      <c r="M1288" s="10">
        <v>0.35000000000000003</v>
      </c>
      <c r="N1288" s="4" t="s">
        <v>30</v>
      </c>
      <c r="O1288" s="4" t="s">
        <v>29</v>
      </c>
      <c r="P1288" s="4" t="s">
        <v>24</v>
      </c>
    </row>
    <row r="1289" ht="14.25" customHeight="1">
      <c r="B1289" s="4" t="s">
        <v>15</v>
      </c>
      <c r="C1289" s="4">
        <v>1128299.0</v>
      </c>
      <c r="D1289" s="5">
        <v>44206.0</v>
      </c>
      <c r="E1289" s="4" t="s">
        <v>37</v>
      </c>
      <c r="F1289" s="4" t="s">
        <v>70</v>
      </c>
      <c r="G1289" s="4" t="s">
        <v>71</v>
      </c>
      <c r="H1289" s="6" t="s">
        <v>18</v>
      </c>
      <c r="I1289" s="7">
        <v>35.0</v>
      </c>
      <c r="J1289" s="8">
        <v>375.0</v>
      </c>
      <c r="K1289" s="9">
        <v>131250.0</v>
      </c>
      <c r="L1289" s="9">
        <v>32812.5</v>
      </c>
      <c r="M1289" s="10">
        <v>0.25</v>
      </c>
      <c r="N1289" s="4" t="s">
        <v>30</v>
      </c>
      <c r="O1289" s="4" t="s">
        <v>23</v>
      </c>
      <c r="P1289" s="4" t="s">
        <v>24</v>
      </c>
    </row>
    <row r="1290" ht="14.25" customHeight="1">
      <c r="B1290" s="4" t="s">
        <v>15</v>
      </c>
      <c r="C1290" s="4">
        <v>1128299.0</v>
      </c>
      <c r="D1290" s="5">
        <v>44206.0</v>
      </c>
      <c r="E1290" s="4" t="s">
        <v>37</v>
      </c>
      <c r="F1290" s="4" t="s">
        <v>70</v>
      </c>
      <c r="G1290" s="4" t="s">
        <v>71</v>
      </c>
      <c r="H1290" s="6" t="s">
        <v>22</v>
      </c>
      <c r="I1290" s="7">
        <v>45.0</v>
      </c>
      <c r="J1290" s="8">
        <v>375.0</v>
      </c>
      <c r="K1290" s="9">
        <v>168750.0</v>
      </c>
      <c r="L1290" s="9">
        <v>33750.0</v>
      </c>
      <c r="M1290" s="10">
        <v>0.2</v>
      </c>
      <c r="N1290" s="4" t="s">
        <v>30</v>
      </c>
      <c r="O1290" s="4" t="s">
        <v>29</v>
      </c>
      <c r="P1290" s="4" t="s">
        <v>24</v>
      </c>
    </row>
    <row r="1291" ht="14.25" customHeight="1">
      <c r="B1291" s="4" t="s">
        <v>15</v>
      </c>
      <c r="C1291" s="4">
        <v>1128299.0</v>
      </c>
      <c r="D1291" s="5">
        <v>44206.0</v>
      </c>
      <c r="E1291" s="4" t="s">
        <v>37</v>
      </c>
      <c r="F1291" s="4" t="s">
        <v>70</v>
      </c>
      <c r="G1291" s="4" t="s">
        <v>71</v>
      </c>
      <c r="H1291" s="6" t="s">
        <v>25</v>
      </c>
      <c r="I1291" s="7">
        <v>45.0</v>
      </c>
      <c r="J1291" s="8">
        <v>375.0</v>
      </c>
      <c r="K1291" s="9">
        <v>168750.0</v>
      </c>
      <c r="L1291" s="9">
        <v>42187.5</v>
      </c>
      <c r="M1291" s="10">
        <v>0.25</v>
      </c>
      <c r="N1291" s="4" t="s">
        <v>30</v>
      </c>
      <c r="O1291" s="4" t="s">
        <v>29</v>
      </c>
      <c r="P1291" s="4" t="s">
        <v>21</v>
      </c>
    </row>
    <row r="1292" ht="14.25" customHeight="1">
      <c r="B1292" s="4" t="s">
        <v>15</v>
      </c>
      <c r="C1292" s="4">
        <v>1128299.0</v>
      </c>
      <c r="D1292" s="5">
        <v>44206.0</v>
      </c>
      <c r="E1292" s="4" t="s">
        <v>37</v>
      </c>
      <c r="F1292" s="4" t="s">
        <v>70</v>
      </c>
      <c r="G1292" s="4" t="s">
        <v>71</v>
      </c>
      <c r="H1292" s="6" t="s">
        <v>26</v>
      </c>
      <c r="I1292" s="7">
        <v>45.0</v>
      </c>
      <c r="J1292" s="8">
        <v>225.0</v>
      </c>
      <c r="K1292" s="9">
        <v>101250.0</v>
      </c>
      <c r="L1292" s="9">
        <v>25312.5</v>
      </c>
      <c r="M1292" s="10">
        <v>0.25</v>
      </c>
      <c r="N1292" s="4" t="s">
        <v>30</v>
      </c>
      <c r="O1292" s="4" t="s">
        <v>20</v>
      </c>
      <c r="P1292" s="4" t="s">
        <v>21</v>
      </c>
    </row>
    <row r="1293" ht="14.25" customHeight="1">
      <c r="B1293" s="4" t="s">
        <v>15</v>
      </c>
      <c r="C1293" s="4">
        <v>1128299.0</v>
      </c>
      <c r="D1293" s="5">
        <v>44206.0</v>
      </c>
      <c r="E1293" s="4" t="s">
        <v>37</v>
      </c>
      <c r="F1293" s="4" t="s">
        <v>70</v>
      </c>
      <c r="G1293" s="4" t="s">
        <v>71</v>
      </c>
      <c r="H1293" s="6" t="s">
        <v>27</v>
      </c>
      <c r="I1293" s="7">
        <v>50.0</v>
      </c>
      <c r="J1293" s="8">
        <v>175.0</v>
      </c>
      <c r="K1293" s="9">
        <v>87500.0</v>
      </c>
      <c r="L1293" s="9">
        <v>13125.0</v>
      </c>
      <c r="M1293" s="10">
        <v>0.15</v>
      </c>
      <c r="N1293" s="4" t="s">
        <v>30</v>
      </c>
      <c r="O1293" s="4" t="s">
        <v>20</v>
      </c>
      <c r="P1293" s="4" t="s">
        <v>21</v>
      </c>
    </row>
    <row r="1294" ht="14.25" customHeight="1">
      <c r="B1294" s="4" t="s">
        <v>15</v>
      </c>
      <c r="C1294" s="4">
        <v>1128299.0</v>
      </c>
      <c r="D1294" s="5">
        <v>44206.0</v>
      </c>
      <c r="E1294" s="4" t="s">
        <v>37</v>
      </c>
      <c r="F1294" s="4" t="s">
        <v>70</v>
      </c>
      <c r="G1294" s="4" t="s">
        <v>71</v>
      </c>
      <c r="H1294" s="6" t="s">
        <v>28</v>
      </c>
      <c r="I1294" s="7">
        <v>45.0</v>
      </c>
      <c r="J1294" s="8">
        <v>425.0</v>
      </c>
      <c r="K1294" s="9">
        <v>191250.0</v>
      </c>
      <c r="L1294" s="9">
        <v>76500.0</v>
      </c>
      <c r="M1294" s="10">
        <v>0.4</v>
      </c>
      <c r="N1294" s="4" t="s">
        <v>30</v>
      </c>
      <c r="O1294" s="4" t="s">
        <v>20</v>
      </c>
      <c r="P1294" s="4" t="s">
        <v>21</v>
      </c>
    </row>
    <row r="1295" ht="14.25" customHeight="1">
      <c r="B1295" s="4" t="s">
        <v>15</v>
      </c>
      <c r="C1295" s="4">
        <v>1128299.0</v>
      </c>
      <c r="D1295" s="5">
        <v>44237.0</v>
      </c>
      <c r="E1295" s="4" t="s">
        <v>37</v>
      </c>
      <c r="F1295" s="4" t="s">
        <v>70</v>
      </c>
      <c r="G1295" s="4" t="s">
        <v>71</v>
      </c>
      <c r="H1295" s="6" t="s">
        <v>18</v>
      </c>
      <c r="I1295" s="7">
        <v>35.0</v>
      </c>
      <c r="J1295" s="8">
        <v>475.0</v>
      </c>
      <c r="K1295" s="9">
        <v>166250.0</v>
      </c>
      <c r="L1295" s="9">
        <v>41562.5</v>
      </c>
      <c r="M1295" s="10">
        <v>0.25</v>
      </c>
      <c r="N1295" s="4" t="s">
        <v>30</v>
      </c>
      <c r="O1295" s="4" t="s">
        <v>29</v>
      </c>
      <c r="P1295" s="4" t="s">
        <v>21</v>
      </c>
    </row>
    <row r="1296" ht="14.25" customHeight="1">
      <c r="B1296" s="4" t="s">
        <v>15</v>
      </c>
      <c r="C1296" s="4">
        <v>1128299.0</v>
      </c>
      <c r="D1296" s="5">
        <v>44237.0</v>
      </c>
      <c r="E1296" s="4" t="s">
        <v>37</v>
      </c>
      <c r="F1296" s="4" t="s">
        <v>70</v>
      </c>
      <c r="G1296" s="4" t="s">
        <v>71</v>
      </c>
      <c r="H1296" s="6" t="s">
        <v>22</v>
      </c>
      <c r="I1296" s="7">
        <v>45.0</v>
      </c>
      <c r="J1296" s="8">
        <v>375.0</v>
      </c>
      <c r="K1296" s="9">
        <v>168750.0</v>
      </c>
      <c r="L1296" s="9">
        <v>33750.0</v>
      </c>
      <c r="M1296" s="10">
        <v>0.2</v>
      </c>
      <c r="N1296" s="4" t="s">
        <v>30</v>
      </c>
      <c r="O1296" s="4" t="s">
        <v>29</v>
      </c>
      <c r="P1296" s="4" t="s">
        <v>21</v>
      </c>
    </row>
    <row r="1297" ht="14.25" customHeight="1">
      <c r="B1297" s="4" t="s">
        <v>15</v>
      </c>
      <c r="C1297" s="4">
        <v>1128299.0</v>
      </c>
      <c r="D1297" s="5">
        <v>44237.0</v>
      </c>
      <c r="E1297" s="4" t="s">
        <v>37</v>
      </c>
      <c r="F1297" s="4" t="s">
        <v>70</v>
      </c>
      <c r="G1297" s="4" t="s">
        <v>71</v>
      </c>
      <c r="H1297" s="6" t="s">
        <v>25</v>
      </c>
      <c r="I1297" s="7">
        <v>45.0</v>
      </c>
      <c r="J1297" s="8">
        <v>375.0</v>
      </c>
      <c r="K1297" s="9">
        <v>168750.0</v>
      </c>
      <c r="L1297" s="9">
        <v>42187.5</v>
      </c>
      <c r="M1297" s="10">
        <v>0.25</v>
      </c>
      <c r="N1297" s="4" t="s">
        <v>30</v>
      </c>
      <c r="O1297" s="4" t="s">
        <v>23</v>
      </c>
      <c r="P1297" s="4" t="s">
        <v>24</v>
      </c>
    </row>
    <row r="1298" ht="14.25" customHeight="1">
      <c r="B1298" s="4" t="s">
        <v>15</v>
      </c>
      <c r="C1298" s="4">
        <v>1128299.0</v>
      </c>
      <c r="D1298" s="5">
        <v>44237.0</v>
      </c>
      <c r="E1298" s="4" t="s">
        <v>37</v>
      </c>
      <c r="F1298" s="4" t="s">
        <v>72</v>
      </c>
      <c r="G1298" s="4" t="s">
        <v>73</v>
      </c>
      <c r="H1298" s="6" t="s">
        <v>26</v>
      </c>
      <c r="I1298" s="7">
        <v>45.0</v>
      </c>
      <c r="J1298" s="8">
        <v>225.0</v>
      </c>
      <c r="K1298" s="9">
        <v>101250.0</v>
      </c>
      <c r="L1298" s="9">
        <v>25312.5</v>
      </c>
      <c r="M1298" s="10">
        <v>0.25</v>
      </c>
      <c r="N1298" s="4" t="s">
        <v>30</v>
      </c>
      <c r="O1298" s="4" t="s">
        <v>20</v>
      </c>
      <c r="P1298" s="4" t="s">
        <v>24</v>
      </c>
    </row>
    <row r="1299" ht="14.25" customHeight="1">
      <c r="B1299" s="4" t="s">
        <v>15</v>
      </c>
      <c r="C1299" s="4">
        <v>1128299.0</v>
      </c>
      <c r="D1299" s="5">
        <v>44237.0</v>
      </c>
      <c r="E1299" s="4" t="s">
        <v>37</v>
      </c>
      <c r="F1299" s="4" t="s">
        <v>72</v>
      </c>
      <c r="G1299" s="4" t="s">
        <v>73</v>
      </c>
      <c r="H1299" s="6" t="s">
        <v>27</v>
      </c>
      <c r="I1299" s="7">
        <v>50.0</v>
      </c>
      <c r="J1299" s="8">
        <v>150.0</v>
      </c>
      <c r="K1299" s="9">
        <v>75000.0</v>
      </c>
      <c r="L1299" s="9">
        <v>11250.0</v>
      </c>
      <c r="M1299" s="10">
        <v>0.15</v>
      </c>
      <c r="N1299" s="4" t="s">
        <v>30</v>
      </c>
      <c r="O1299" s="4" t="s">
        <v>23</v>
      </c>
      <c r="P1299" s="4" t="s">
        <v>24</v>
      </c>
    </row>
    <row r="1300" ht="14.25" customHeight="1">
      <c r="B1300" s="4" t="s">
        <v>15</v>
      </c>
      <c r="C1300" s="4">
        <v>1128299.0</v>
      </c>
      <c r="D1300" s="5">
        <v>44237.0</v>
      </c>
      <c r="E1300" s="4" t="s">
        <v>37</v>
      </c>
      <c r="F1300" s="4" t="s">
        <v>72</v>
      </c>
      <c r="G1300" s="4" t="s">
        <v>73</v>
      </c>
      <c r="H1300" s="6" t="s">
        <v>28</v>
      </c>
      <c r="I1300" s="7">
        <v>45.0</v>
      </c>
      <c r="J1300" s="8">
        <v>350.0</v>
      </c>
      <c r="K1300" s="9">
        <v>157500.0</v>
      </c>
      <c r="L1300" s="9">
        <v>63000.0</v>
      </c>
      <c r="M1300" s="10">
        <v>0.4</v>
      </c>
      <c r="N1300" s="4" t="s">
        <v>30</v>
      </c>
      <c r="O1300" s="4" t="s">
        <v>29</v>
      </c>
      <c r="P1300" s="4" t="s">
        <v>24</v>
      </c>
    </row>
    <row r="1301" ht="14.25" customHeight="1">
      <c r="B1301" s="4" t="s">
        <v>15</v>
      </c>
      <c r="C1301" s="4">
        <v>1128299.0</v>
      </c>
      <c r="D1301" s="5">
        <v>44264.0</v>
      </c>
      <c r="E1301" s="4" t="s">
        <v>37</v>
      </c>
      <c r="F1301" s="4" t="s">
        <v>72</v>
      </c>
      <c r="G1301" s="4" t="s">
        <v>73</v>
      </c>
      <c r="H1301" s="6" t="s">
        <v>18</v>
      </c>
      <c r="I1301" s="7">
        <v>45.0</v>
      </c>
      <c r="J1301" s="8">
        <v>500.0</v>
      </c>
      <c r="K1301" s="9">
        <v>225000.0</v>
      </c>
      <c r="L1301" s="9">
        <v>56250.0</v>
      </c>
      <c r="M1301" s="10">
        <v>0.25</v>
      </c>
      <c r="N1301" s="4" t="s">
        <v>30</v>
      </c>
      <c r="O1301" s="4" t="s">
        <v>20</v>
      </c>
      <c r="P1301" s="4" t="s">
        <v>24</v>
      </c>
    </row>
    <row r="1302" ht="14.25" customHeight="1">
      <c r="B1302" s="4" t="s">
        <v>15</v>
      </c>
      <c r="C1302" s="4">
        <v>1128299.0</v>
      </c>
      <c r="D1302" s="5">
        <v>44264.0</v>
      </c>
      <c r="E1302" s="4" t="s">
        <v>37</v>
      </c>
      <c r="F1302" s="4" t="s">
        <v>72</v>
      </c>
      <c r="G1302" s="4" t="s">
        <v>73</v>
      </c>
      <c r="H1302" s="6" t="s">
        <v>22</v>
      </c>
      <c r="I1302" s="7">
        <v>54.99999999999999</v>
      </c>
      <c r="J1302" s="8">
        <v>350.0</v>
      </c>
      <c r="K1302" s="9">
        <v>192499.99999999997</v>
      </c>
      <c r="L1302" s="9">
        <v>38499.99999999999</v>
      </c>
      <c r="M1302" s="10">
        <v>0.2</v>
      </c>
      <c r="N1302" s="4" t="s">
        <v>30</v>
      </c>
      <c r="O1302" s="4" t="s">
        <v>23</v>
      </c>
      <c r="P1302" s="4" t="s">
        <v>21</v>
      </c>
    </row>
    <row r="1303" ht="14.25" customHeight="1">
      <c r="B1303" s="4" t="s">
        <v>15</v>
      </c>
      <c r="C1303" s="4">
        <v>1128299.0</v>
      </c>
      <c r="D1303" s="5">
        <v>44264.0</v>
      </c>
      <c r="E1303" s="4" t="s">
        <v>37</v>
      </c>
      <c r="F1303" s="4" t="s">
        <v>72</v>
      </c>
      <c r="G1303" s="4" t="s">
        <v>73</v>
      </c>
      <c r="H1303" s="6" t="s">
        <v>25</v>
      </c>
      <c r="I1303" s="7">
        <v>59.999999999999986</v>
      </c>
      <c r="J1303" s="8">
        <v>375.0</v>
      </c>
      <c r="K1303" s="9">
        <v>224999.99999999994</v>
      </c>
      <c r="L1303" s="9">
        <v>56249.999999999985</v>
      </c>
      <c r="M1303" s="10">
        <v>0.25</v>
      </c>
      <c r="N1303" s="4" t="s">
        <v>30</v>
      </c>
      <c r="O1303" s="4" t="s">
        <v>23</v>
      </c>
      <c r="P1303" s="4" t="s">
        <v>21</v>
      </c>
    </row>
    <row r="1304" ht="14.25" customHeight="1">
      <c r="B1304" s="4" t="s">
        <v>15</v>
      </c>
      <c r="C1304" s="4">
        <v>1128299.0</v>
      </c>
      <c r="D1304" s="5">
        <v>44264.0</v>
      </c>
      <c r="E1304" s="4" t="s">
        <v>37</v>
      </c>
      <c r="F1304" s="4" t="s">
        <v>72</v>
      </c>
      <c r="G1304" s="4" t="s">
        <v>73</v>
      </c>
      <c r="H1304" s="6" t="s">
        <v>26</v>
      </c>
      <c r="I1304" s="7">
        <v>54.99999999999999</v>
      </c>
      <c r="J1304" s="8">
        <v>275.0</v>
      </c>
      <c r="K1304" s="9">
        <v>151249.99999999997</v>
      </c>
      <c r="L1304" s="9">
        <v>37812.49999999999</v>
      </c>
      <c r="M1304" s="10">
        <v>0.25</v>
      </c>
      <c r="N1304" s="4" t="s">
        <v>30</v>
      </c>
      <c r="O1304" s="4" t="s">
        <v>29</v>
      </c>
      <c r="P1304" s="4" t="s">
        <v>21</v>
      </c>
    </row>
    <row r="1305" ht="14.25" customHeight="1">
      <c r="B1305" s="4" t="s">
        <v>15</v>
      </c>
      <c r="C1305" s="4">
        <v>1128299.0</v>
      </c>
      <c r="D1305" s="5">
        <v>44264.0</v>
      </c>
      <c r="E1305" s="4" t="s">
        <v>37</v>
      </c>
      <c r="F1305" s="4" t="s">
        <v>72</v>
      </c>
      <c r="G1305" s="4" t="s">
        <v>73</v>
      </c>
      <c r="H1305" s="6" t="s">
        <v>27</v>
      </c>
      <c r="I1305" s="7">
        <v>60.0</v>
      </c>
      <c r="J1305" s="8">
        <v>125.0</v>
      </c>
      <c r="K1305" s="9">
        <v>75000.0</v>
      </c>
      <c r="L1305" s="9">
        <v>11250.0</v>
      </c>
      <c r="M1305" s="10">
        <v>0.15</v>
      </c>
      <c r="N1305" s="4" t="s">
        <v>30</v>
      </c>
      <c r="O1305" s="4" t="s">
        <v>23</v>
      </c>
      <c r="P1305" s="4" t="s">
        <v>24</v>
      </c>
    </row>
    <row r="1306" ht="14.25" customHeight="1">
      <c r="B1306" s="4" t="s">
        <v>15</v>
      </c>
      <c r="C1306" s="4">
        <v>1128299.0</v>
      </c>
      <c r="D1306" s="5">
        <v>44264.0</v>
      </c>
      <c r="E1306" s="4" t="s">
        <v>37</v>
      </c>
      <c r="F1306" s="4" t="s">
        <v>72</v>
      </c>
      <c r="G1306" s="4" t="s">
        <v>73</v>
      </c>
      <c r="H1306" s="6" t="s">
        <v>28</v>
      </c>
      <c r="I1306" s="7">
        <v>54.99999999999999</v>
      </c>
      <c r="J1306" s="8">
        <v>325.0</v>
      </c>
      <c r="K1306" s="9">
        <v>178749.99999999997</v>
      </c>
      <c r="L1306" s="9">
        <v>71499.99999999999</v>
      </c>
      <c r="M1306" s="10">
        <v>0.4</v>
      </c>
      <c r="N1306" s="4" t="s">
        <v>30</v>
      </c>
      <c r="O1306" s="4" t="s">
        <v>29</v>
      </c>
      <c r="P1306" s="4" t="s">
        <v>21</v>
      </c>
    </row>
    <row r="1307" ht="14.25" customHeight="1">
      <c r="B1307" s="4" t="s">
        <v>15</v>
      </c>
      <c r="C1307" s="4">
        <v>1128299.0</v>
      </c>
      <c r="D1307" s="5">
        <v>44296.0</v>
      </c>
      <c r="E1307" s="4" t="s">
        <v>37</v>
      </c>
      <c r="F1307" s="4" t="s">
        <v>72</v>
      </c>
      <c r="G1307" s="4" t="s">
        <v>73</v>
      </c>
      <c r="H1307" s="6" t="s">
        <v>18</v>
      </c>
      <c r="I1307" s="7">
        <v>60.0</v>
      </c>
      <c r="J1307" s="8">
        <v>500.0</v>
      </c>
      <c r="K1307" s="9">
        <v>300000.0</v>
      </c>
      <c r="L1307" s="9">
        <v>75000.0</v>
      </c>
      <c r="M1307" s="10">
        <v>0.25</v>
      </c>
      <c r="N1307" s="4" t="s">
        <v>30</v>
      </c>
      <c r="O1307" s="4" t="s">
        <v>20</v>
      </c>
      <c r="P1307" s="4" t="s">
        <v>24</v>
      </c>
    </row>
    <row r="1308" ht="14.25" customHeight="1">
      <c r="B1308" s="4" t="s">
        <v>15</v>
      </c>
      <c r="C1308" s="4">
        <v>1128299.0</v>
      </c>
      <c r="D1308" s="5">
        <v>44296.0</v>
      </c>
      <c r="E1308" s="4" t="s">
        <v>37</v>
      </c>
      <c r="F1308" s="4" t="s">
        <v>72</v>
      </c>
      <c r="G1308" s="4" t="s">
        <v>73</v>
      </c>
      <c r="H1308" s="6" t="s">
        <v>22</v>
      </c>
      <c r="I1308" s="7">
        <v>65.0</v>
      </c>
      <c r="J1308" s="8">
        <v>300.0</v>
      </c>
      <c r="K1308" s="9">
        <v>195000.0</v>
      </c>
      <c r="L1308" s="9">
        <v>39000.0</v>
      </c>
      <c r="M1308" s="10">
        <v>0.2</v>
      </c>
      <c r="N1308" s="4" t="s">
        <v>30</v>
      </c>
      <c r="O1308" s="4" t="s">
        <v>20</v>
      </c>
      <c r="P1308" s="4" t="s">
        <v>21</v>
      </c>
    </row>
    <row r="1309" ht="14.25" customHeight="1">
      <c r="B1309" s="4" t="s">
        <v>15</v>
      </c>
      <c r="C1309" s="4">
        <v>1128299.0</v>
      </c>
      <c r="D1309" s="5">
        <v>44296.0</v>
      </c>
      <c r="E1309" s="4" t="s">
        <v>37</v>
      </c>
      <c r="F1309" s="4" t="s">
        <v>72</v>
      </c>
      <c r="G1309" s="4" t="s">
        <v>73</v>
      </c>
      <c r="H1309" s="6" t="s">
        <v>25</v>
      </c>
      <c r="I1309" s="7">
        <v>65.0</v>
      </c>
      <c r="J1309" s="8">
        <v>350.0</v>
      </c>
      <c r="K1309" s="9">
        <v>227500.0</v>
      </c>
      <c r="L1309" s="9">
        <v>56875.0</v>
      </c>
      <c r="M1309" s="10">
        <v>0.25</v>
      </c>
      <c r="N1309" s="4" t="s">
        <v>30</v>
      </c>
      <c r="O1309" s="4" t="s">
        <v>20</v>
      </c>
      <c r="P1309" s="4" t="s">
        <v>24</v>
      </c>
    </row>
    <row r="1310" ht="14.25" customHeight="1">
      <c r="B1310" s="4" t="s">
        <v>15</v>
      </c>
      <c r="C1310" s="4">
        <v>1128299.0</v>
      </c>
      <c r="D1310" s="5">
        <v>44296.0</v>
      </c>
      <c r="E1310" s="4" t="s">
        <v>37</v>
      </c>
      <c r="F1310" s="4" t="s">
        <v>72</v>
      </c>
      <c r="G1310" s="4" t="s">
        <v>73</v>
      </c>
      <c r="H1310" s="6" t="s">
        <v>26</v>
      </c>
      <c r="I1310" s="7">
        <v>50.0</v>
      </c>
      <c r="J1310" s="8">
        <v>250.0</v>
      </c>
      <c r="K1310" s="9">
        <v>125000.0</v>
      </c>
      <c r="L1310" s="9">
        <v>31250.0</v>
      </c>
      <c r="M1310" s="10">
        <v>0.25</v>
      </c>
      <c r="N1310" s="4" t="s">
        <v>30</v>
      </c>
      <c r="O1310" s="4" t="s">
        <v>20</v>
      </c>
      <c r="P1310" s="4" t="s">
        <v>21</v>
      </c>
    </row>
    <row r="1311" ht="14.25" customHeight="1">
      <c r="B1311" s="4" t="s">
        <v>15</v>
      </c>
      <c r="C1311" s="4">
        <v>1128299.0</v>
      </c>
      <c r="D1311" s="5">
        <v>44296.0</v>
      </c>
      <c r="E1311" s="4" t="s">
        <v>37</v>
      </c>
      <c r="F1311" s="4" t="s">
        <v>72</v>
      </c>
      <c r="G1311" s="4" t="s">
        <v>73</v>
      </c>
      <c r="H1311" s="6" t="s">
        <v>27</v>
      </c>
      <c r="I1311" s="7">
        <v>55.00000000000001</v>
      </c>
      <c r="J1311" s="8">
        <v>150.0</v>
      </c>
      <c r="K1311" s="9">
        <v>82500.00000000001</v>
      </c>
      <c r="L1311" s="9">
        <v>12375.000000000002</v>
      </c>
      <c r="M1311" s="10">
        <v>0.15</v>
      </c>
      <c r="N1311" s="4" t="s">
        <v>30</v>
      </c>
      <c r="O1311" s="4" t="s">
        <v>29</v>
      </c>
      <c r="P1311" s="4" t="s">
        <v>24</v>
      </c>
    </row>
    <row r="1312" ht="14.25" customHeight="1">
      <c r="B1312" s="4" t="s">
        <v>15</v>
      </c>
      <c r="C1312" s="4">
        <v>1128299.0</v>
      </c>
      <c r="D1312" s="5">
        <v>44296.0</v>
      </c>
      <c r="E1312" s="4" t="s">
        <v>37</v>
      </c>
      <c r="F1312" s="4" t="s">
        <v>72</v>
      </c>
      <c r="G1312" s="4" t="s">
        <v>73</v>
      </c>
      <c r="H1312" s="6" t="s">
        <v>28</v>
      </c>
      <c r="I1312" s="7">
        <v>70.0</v>
      </c>
      <c r="J1312" s="8">
        <v>325.0</v>
      </c>
      <c r="K1312" s="9">
        <v>227500.0</v>
      </c>
      <c r="L1312" s="9">
        <v>91000.0</v>
      </c>
      <c r="M1312" s="10">
        <v>0.4</v>
      </c>
      <c r="N1312" s="4" t="s">
        <v>30</v>
      </c>
      <c r="O1312" s="4" t="s">
        <v>23</v>
      </c>
      <c r="P1312" s="4" t="s">
        <v>24</v>
      </c>
    </row>
    <row r="1313" ht="14.25" customHeight="1">
      <c r="B1313" s="4" t="s">
        <v>15</v>
      </c>
      <c r="C1313" s="4">
        <v>1128299.0</v>
      </c>
      <c r="D1313" s="5">
        <v>44327.0</v>
      </c>
      <c r="E1313" s="4" t="s">
        <v>37</v>
      </c>
      <c r="F1313" s="4" t="s">
        <v>72</v>
      </c>
      <c r="G1313" s="4" t="s">
        <v>73</v>
      </c>
      <c r="H1313" s="6" t="s">
        <v>18</v>
      </c>
      <c r="I1313" s="7">
        <v>54.99999999999999</v>
      </c>
      <c r="J1313" s="8">
        <v>525.0</v>
      </c>
      <c r="K1313" s="9">
        <v>288749.99999999994</v>
      </c>
      <c r="L1313" s="9">
        <v>72187.49999999999</v>
      </c>
      <c r="M1313" s="10">
        <v>0.25</v>
      </c>
      <c r="N1313" s="4" t="s">
        <v>30</v>
      </c>
      <c r="O1313" s="4" t="s">
        <v>20</v>
      </c>
      <c r="P1313" s="4" t="s">
        <v>24</v>
      </c>
    </row>
    <row r="1314" ht="14.25" customHeight="1">
      <c r="B1314" s="4" t="s">
        <v>15</v>
      </c>
      <c r="C1314" s="4">
        <v>1128299.0</v>
      </c>
      <c r="D1314" s="5">
        <v>44327.0</v>
      </c>
      <c r="E1314" s="4" t="s">
        <v>37</v>
      </c>
      <c r="F1314" s="4" t="s">
        <v>72</v>
      </c>
      <c r="G1314" s="4" t="s">
        <v>73</v>
      </c>
      <c r="H1314" s="6" t="s">
        <v>22</v>
      </c>
      <c r="I1314" s="7">
        <v>60.0</v>
      </c>
      <c r="J1314" s="8">
        <v>375.0</v>
      </c>
      <c r="K1314" s="9">
        <v>225000.0</v>
      </c>
      <c r="L1314" s="9">
        <v>45000.0</v>
      </c>
      <c r="M1314" s="10">
        <v>0.2</v>
      </c>
      <c r="N1314" s="4" t="s">
        <v>30</v>
      </c>
      <c r="O1314" s="4" t="s">
        <v>29</v>
      </c>
      <c r="P1314" s="4" t="s">
        <v>21</v>
      </c>
    </row>
    <row r="1315" ht="14.25" customHeight="1">
      <c r="B1315" s="4" t="s">
        <v>15</v>
      </c>
      <c r="C1315" s="4">
        <v>1128299.0</v>
      </c>
      <c r="D1315" s="5">
        <v>44327.0</v>
      </c>
      <c r="E1315" s="4" t="s">
        <v>37</v>
      </c>
      <c r="F1315" s="4" t="s">
        <v>72</v>
      </c>
      <c r="G1315" s="4" t="s">
        <v>73</v>
      </c>
      <c r="H1315" s="6" t="s">
        <v>25</v>
      </c>
      <c r="I1315" s="7">
        <v>60.0</v>
      </c>
      <c r="J1315" s="8">
        <v>375.0</v>
      </c>
      <c r="K1315" s="9">
        <v>225000.0</v>
      </c>
      <c r="L1315" s="9">
        <v>56250.0</v>
      </c>
      <c r="M1315" s="10">
        <v>0.25</v>
      </c>
      <c r="N1315" s="4" t="s">
        <v>30</v>
      </c>
      <c r="O1315" s="4" t="s">
        <v>20</v>
      </c>
      <c r="P1315" s="4" t="s">
        <v>21</v>
      </c>
    </row>
    <row r="1316" ht="14.25" customHeight="1">
      <c r="B1316" s="4" t="s">
        <v>15</v>
      </c>
      <c r="C1316" s="4">
        <v>1128299.0</v>
      </c>
      <c r="D1316" s="5">
        <v>44327.0</v>
      </c>
      <c r="E1316" s="4" t="s">
        <v>37</v>
      </c>
      <c r="F1316" s="4" t="s">
        <v>72</v>
      </c>
      <c r="G1316" s="4" t="s">
        <v>73</v>
      </c>
      <c r="H1316" s="6" t="s">
        <v>26</v>
      </c>
      <c r="I1316" s="7">
        <v>54.99999999999999</v>
      </c>
      <c r="J1316" s="8">
        <v>275.0</v>
      </c>
      <c r="K1316" s="9">
        <v>151249.99999999997</v>
      </c>
      <c r="L1316" s="9">
        <v>37812.49999999999</v>
      </c>
      <c r="M1316" s="10">
        <v>0.25</v>
      </c>
      <c r="N1316" s="4" t="s">
        <v>30</v>
      </c>
      <c r="O1316" s="4" t="s">
        <v>29</v>
      </c>
      <c r="P1316" s="4" t="s">
        <v>24</v>
      </c>
    </row>
    <row r="1317" ht="14.25" customHeight="1">
      <c r="B1317" s="4" t="s">
        <v>15</v>
      </c>
      <c r="C1317" s="4">
        <v>1128299.0</v>
      </c>
      <c r="D1317" s="5">
        <v>44327.0</v>
      </c>
      <c r="E1317" s="4" t="s">
        <v>37</v>
      </c>
      <c r="F1317" s="4" t="s">
        <v>72</v>
      </c>
      <c r="G1317" s="4" t="s">
        <v>73</v>
      </c>
      <c r="H1317" s="6" t="s">
        <v>27</v>
      </c>
      <c r="I1317" s="7">
        <v>60.0</v>
      </c>
      <c r="J1317" s="8">
        <v>175.0</v>
      </c>
      <c r="K1317" s="9">
        <v>105000.0</v>
      </c>
      <c r="L1317" s="9">
        <v>15750.0</v>
      </c>
      <c r="M1317" s="10">
        <v>0.15</v>
      </c>
      <c r="N1317" s="4" t="s">
        <v>30</v>
      </c>
      <c r="O1317" s="4" t="s">
        <v>23</v>
      </c>
      <c r="P1317" s="4" t="s">
        <v>24</v>
      </c>
    </row>
    <row r="1318" ht="14.25" customHeight="1">
      <c r="B1318" s="4" t="s">
        <v>15</v>
      </c>
      <c r="C1318" s="4">
        <v>1128299.0</v>
      </c>
      <c r="D1318" s="5">
        <v>44327.0</v>
      </c>
      <c r="E1318" s="4" t="s">
        <v>37</v>
      </c>
      <c r="F1318" s="4" t="s">
        <v>72</v>
      </c>
      <c r="G1318" s="4" t="s">
        <v>73</v>
      </c>
      <c r="H1318" s="6" t="s">
        <v>28</v>
      </c>
      <c r="I1318" s="7">
        <v>75.0</v>
      </c>
      <c r="J1318" s="8">
        <v>475.0</v>
      </c>
      <c r="K1318" s="9">
        <v>356250.0</v>
      </c>
      <c r="L1318" s="9">
        <v>142500.0</v>
      </c>
      <c r="M1318" s="10">
        <v>0.4</v>
      </c>
      <c r="N1318" s="4" t="s">
        <v>30</v>
      </c>
      <c r="O1318" s="4" t="s">
        <v>29</v>
      </c>
      <c r="P1318" s="4" t="s">
        <v>24</v>
      </c>
    </row>
    <row r="1319" ht="14.25" customHeight="1">
      <c r="B1319" s="4" t="s">
        <v>15</v>
      </c>
      <c r="C1319" s="4">
        <v>1128299.0</v>
      </c>
      <c r="D1319" s="5">
        <v>44357.0</v>
      </c>
      <c r="E1319" s="4" t="s">
        <v>37</v>
      </c>
      <c r="F1319" s="4" t="s">
        <v>72</v>
      </c>
      <c r="G1319" s="4" t="s">
        <v>73</v>
      </c>
      <c r="H1319" s="6" t="s">
        <v>18</v>
      </c>
      <c r="I1319" s="7">
        <v>70.0</v>
      </c>
      <c r="J1319" s="8">
        <v>725.0</v>
      </c>
      <c r="K1319" s="9">
        <v>507500.0</v>
      </c>
      <c r="L1319" s="9">
        <v>126875.0</v>
      </c>
      <c r="M1319" s="10">
        <v>0.25</v>
      </c>
      <c r="N1319" s="4" t="s">
        <v>30</v>
      </c>
      <c r="O1319" s="4" t="s">
        <v>29</v>
      </c>
      <c r="P1319" s="4" t="s">
        <v>21</v>
      </c>
    </row>
    <row r="1320" ht="14.25" customHeight="1">
      <c r="B1320" s="4" t="s">
        <v>15</v>
      </c>
      <c r="C1320" s="4">
        <v>1128299.0</v>
      </c>
      <c r="D1320" s="5">
        <v>44357.0</v>
      </c>
      <c r="E1320" s="4" t="s">
        <v>37</v>
      </c>
      <c r="F1320" s="4" t="s">
        <v>72</v>
      </c>
      <c r="G1320" s="4" t="s">
        <v>73</v>
      </c>
      <c r="H1320" s="6" t="s">
        <v>22</v>
      </c>
      <c r="I1320" s="7">
        <v>75.0</v>
      </c>
      <c r="J1320" s="8">
        <v>600.0</v>
      </c>
      <c r="K1320" s="9">
        <v>450000.0</v>
      </c>
      <c r="L1320" s="9">
        <v>90000.0</v>
      </c>
      <c r="M1320" s="10">
        <v>0.2</v>
      </c>
      <c r="N1320" s="4" t="s">
        <v>30</v>
      </c>
      <c r="O1320" s="4" t="s">
        <v>20</v>
      </c>
      <c r="P1320" s="4" t="s">
        <v>21</v>
      </c>
    </row>
    <row r="1321" ht="14.25" customHeight="1">
      <c r="B1321" s="4" t="s">
        <v>15</v>
      </c>
      <c r="C1321" s="4">
        <v>1128299.0</v>
      </c>
      <c r="D1321" s="5">
        <v>44357.0</v>
      </c>
      <c r="E1321" s="4" t="s">
        <v>37</v>
      </c>
      <c r="F1321" s="4" t="s">
        <v>72</v>
      </c>
      <c r="G1321" s="4" t="s">
        <v>73</v>
      </c>
      <c r="H1321" s="6" t="s">
        <v>25</v>
      </c>
      <c r="I1321" s="7">
        <v>75.0</v>
      </c>
      <c r="J1321" s="8">
        <v>600.0</v>
      </c>
      <c r="K1321" s="9">
        <v>450000.0</v>
      </c>
      <c r="L1321" s="9">
        <v>112500.0</v>
      </c>
      <c r="M1321" s="10">
        <v>0.25</v>
      </c>
      <c r="N1321" s="4" t="s">
        <v>30</v>
      </c>
      <c r="O1321" s="4" t="s">
        <v>20</v>
      </c>
      <c r="P1321" s="4" t="s">
        <v>24</v>
      </c>
    </row>
    <row r="1322" ht="14.25" customHeight="1">
      <c r="B1322" s="4" t="s">
        <v>15</v>
      </c>
      <c r="C1322" s="4">
        <v>1128299.0</v>
      </c>
      <c r="D1322" s="5">
        <v>44357.0</v>
      </c>
      <c r="E1322" s="4" t="s">
        <v>37</v>
      </c>
      <c r="F1322" s="4" t="s">
        <v>72</v>
      </c>
      <c r="G1322" s="4" t="s">
        <v>73</v>
      </c>
      <c r="H1322" s="6" t="s">
        <v>26</v>
      </c>
      <c r="I1322" s="7">
        <v>75.0</v>
      </c>
      <c r="J1322" s="8">
        <v>475.0</v>
      </c>
      <c r="K1322" s="9">
        <v>356250.0</v>
      </c>
      <c r="L1322" s="9">
        <v>89062.5</v>
      </c>
      <c r="M1322" s="10">
        <v>0.25</v>
      </c>
      <c r="N1322" s="4" t="s">
        <v>30</v>
      </c>
      <c r="O1322" s="4" t="s">
        <v>23</v>
      </c>
      <c r="P1322" s="4" t="s">
        <v>21</v>
      </c>
    </row>
    <row r="1323" ht="14.25" customHeight="1">
      <c r="B1323" s="4" t="s">
        <v>15</v>
      </c>
      <c r="C1323" s="4">
        <v>1128299.0</v>
      </c>
      <c r="D1323" s="5">
        <v>44357.0</v>
      </c>
      <c r="E1323" s="4" t="s">
        <v>37</v>
      </c>
      <c r="F1323" s="4" t="s">
        <v>72</v>
      </c>
      <c r="G1323" s="4" t="s">
        <v>73</v>
      </c>
      <c r="H1323" s="6" t="s">
        <v>27</v>
      </c>
      <c r="I1323" s="7">
        <v>85.00000000000001</v>
      </c>
      <c r="J1323" s="8">
        <v>350.0</v>
      </c>
      <c r="K1323" s="9">
        <v>297500.00000000006</v>
      </c>
      <c r="L1323" s="9">
        <v>44625.00000000001</v>
      </c>
      <c r="M1323" s="10">
        <v>0.15</v>
      </c>
      <c r="N1323" s="4" t="s">
        <v>30</v>
      </c>
      <c r="O1323" s="4" t="s">
        <v>23</v>
      </c>
      <c r="P1323" s="4" t="s">
        <v>24</v>
      </c>
    </row>
    <row r="1324" ht="14.25" customHeight="1">
      <c r="B1324" s="4" t="s">
        <v>15</v>
      </c>
      <c r="C1324" s="4">
        <v>1128299.0</v>
      </c>
      <c r="D1324" s="5">
        <v>44357.0</v>
      </c>
      <c r="E1324" s="4" t="s">
        <v>37</v>
      </c>
      <c r="F1324" s="4" t="s">
        <v>72</v>
      </c>
      <c r="G1324" s="4" t="s">
        <v>73</v>
      </c>
      <c r="H1324" s="6" t="s">
        <v>28</v>
      </c>
      <c r="I1324" s="7">
        <v>100.0</v>
      </c>
      <c r="J1324" s="8">
        <v>650.0</v>
      </c>
      <c r="K1324" s="9">
        <v>650000.0</v>
      </c>
      <c r="L1324" s="9">
        <v>260000.0</v>
      </c>
      <c r="M1324" s="10">
        <v>0.4</v>
      </c>
      <c r="N1324" s="4" t="s">
        <v>30</v>
      </c>
      <c r="O1324" s="4" t="s">
        <v>20</v>
      </c>
      <c r="P1324" s="4" t="s">
        <v>21</v>
      </c>
    </row>
    <row r="1325" ht="14.25" customHeight="1">
      <c r="B1325" s="4" t="s">
        <v>15</v>
      </c>
      <c r="C1325" s="4">
        <v>1128299.0</v>
      </c>
      <c r="D1325" s="5">
        <v>44386.0</v>
      </c>
      <c r="E1325" s="4" t="s">
        <v>37</v>
      </c>
      <c r="F1325" s="4" t="s">
        <v>72</v>
      </c>
      <c r="G1325" s="4" t="s">
        <v>73</v>
      </c>
      <c r="H1325" s="6" t="s">
        <v>18</v>
      </c>
      <c r="I1325" s="7">
        <v>80.0</v>
      </c>
      <c r="J1325" s="8">
        <v>800.0</v>
      </c>
      <c r="K1325" s="9">
        <v>640000.0</v>
      </c>
      <c r="L1325" s="9">
        <v>160000.0</v>
      </c>
      <c r="M1325" s="10">
        <v>0.25</v>
      </c>
      <c r="N1325" s="4" t="s">
        <v>30</v>
      </c>
      <c r="O1325" s="4" t="s">
        <v>29</v>
      </c>
      <c r="P1325" s="4" t="s">
        <v>21</v>
      </c>
    </row>
    <row r="1326" ht="14.25" customHeight="1">
      <c r="B1326" s="4" t="s">
        <v>15</v>
      </c>
      <c r="C1326" s="4">
        <v>1128299.0</v>
      </c>
      <c r="D1326" s="5">
        <v>44386.0</v>
      </c>
      <c r="E1326" s="4" t="s">
        <v>37</v>
      </c>
      <c r="F1326" s="4" t="s">
        <v>72</v>
      </c>
      <c r="G1326" s="4" t="s">
        <v>73</v>
      </c>
      <c r="H1326" s="6" t="s">
        <v>22</v>
      </c>
      <c r="I1326" s="7">
        <v>85.00000000000001</v>
      </c>
      <c r="J1326" s="8">
        <v>650.0</v>
      </c>
      <c r="K1326" s="9">
        <v>552500.0000000001</v>
      </c>
      <c r="L1326" s="9">
        <v>110500.00000000003</v>
      </c>
      <c r="M1326" s="10">
        <v>0.2</v>
      </c>
      <c r="N1326" s="4" t="s">
        <v>30</v>
      </c>
      <c r="O1326" s="4" t="s">
        <v>29</v>
      </c>
      <c r="P1326" s="4" t="s">
        <v>21</v>
      </c>
    </row>
    <row r="1327" ht="14.25" customHeight="1">
      <c r="B1327" s="4" t="s">
        <v>15</v>
      </c>
      <c r="C1327" s="4">
        <v>1128299.0</v>
      </c>
      <c r="D1327" s="5">
        <v>44386.0</v>
      </c>
      <c r="E1327" s="4" t="s">
        <v>37</v>
      </c>
      <c r="F1327" s="4" t="s">
        <v>72</v>
      </c>
      <c r="G1327" s="4" t="s">
        <v>73</v>
      </c>
      <c r="H1327" s="6" t="s">
        <v>25</v>
      </c>
      <c r="I1327" s="7">
        <v>85.00000000000001</v>
      </c>
      <c r="J1327" s="8">
        <v>600.0</v>
      </c>
      <c r="K1327" s="9">
        <v>510000.00000000006</v>
      </c>
      <c r="L1327" s="9">
        <v>127500.00000000001</v>
      </c>
      <c r="M1327" s="10">
        <v>0.25</v>
      </c>
      <c r="N1327" s="4" t="s">
        <v>30</v>
      </c>
      <c r="O1327" s="4" t="s">
        <v>29</v>
      </c>
      <c r="P1327" s="4" t="s">
        <v>24</v>
      </c>
    </row>
    <row r="1328" ht="14.25" customHeight="1">
      <c r="B1328" s="4" t="s">
        <v>15</v>
      </c>
      <c r="C1328" s="4">
        <v>1128299.0</v>
      </c>
      <c r="D1328" s="5">
        <v>44386.0</v>
      </c>
      <c r="E1328" s="4" t="s">
        <v>37</v>
      </c>
      <c r="F1328" s="4" t="s">
        <v>72</v>
      </c>
      <c r="G1328" s="4" t="s">
        <v>73</v>
      </c>
      <c r="H1328" s="6" t="s">
        <v>26</v>
      </c>
      <c r="I1328" s="7">
        <v>80.0</v>
      </c>
      <c r="J1328" s="8">
        <v>500.0</v>
      </c>
      <c r="K1328" s="9">
        <v>400000.0</v>
      </c>
      <c r="L1328" s="9">
        <v>100000.0</v>
      </c>
      <c r="M1328" s="10">
        <v>0.25</v>
      </c>
      <c r="N1328" s="4" t="s">
        <v>30</v>
      </c>
      <c r="O1328" s="4" t="s">
        <v>20</v>
      </c>
      <c r="P1328" s="4" t="s">
        <v>24</v>
      </c>
    </row>
    <row r="1329" ht="14.25" customHeight="1">
      <c r="B1329" s="4" t="s">
        <v>15</v>
      </c>
      <c r="C1329" s="4">
        <v>1128299.0</v>
      </c>
      <c r="D1329" s="5">
        <v>44386.0</v>
      </c>
      <c r="E1329" s="4" t="s">
        <v>37</v>
      </c>
      <c r="F1329" s="4" t="s">
        <v>72</v>
      </c>
      <c r="G1329" s="4" t="s">
        <v>73</v>
      </c>
      <c r="H1329" s="6" t="s">
        <v>27</v>
      </c>
      <c r="I1329" s="7">
        <v>85.00000000000001</v>
      </c>
      <c r="J1329" s="8">
        <v>550.0</v>
      </c>
      <c r="K1329" s="9">
        <v>467500.00000000006</v>
      </c>
      <c r="L1329" s="9">
        <v>70125.0</v>
      </c>
      <c r="M1329" s="10">
        <v>0.15</v>
      </c>
      <c r="N1329" s="4" t="s">
        <v>30</v>
      </c>
      <c r="O1329" s="4" t="s">
        <v>23</v>
      </c>
      <c r="P1329" s="4" t="s">
        <v>24</v>
      </c>
    </row>
    <row r="1330" ht="14.25" customHeight="1">
      <c r="B1330" s="4" t="s">
        <v>15</v>
      </c>
      <c r="C1330" s="4">
        <v>1128299.0</v>
      </c>
      <c r="D1330" s="5">
        <v>44386.0</v>
      </c>
      <c r="E1330" s="4" t="s">
        <v>37</v>
      </c>
      <c r="F1330" s="4" t="s">
        <v>72</v>
      </c>
      <c r="G1330" s="4" t="s">
        <v>73</v>
      </c>
      <c r="H1330" s="6" t="s">
        <v>28</v>
      </c>
      <c r="I1330" s="7">
        <v>100.0</v>
      </c>
      <c r="J1330" s="8">
        <v>550.0</v>
      </c>
      <c r="K1330" s="9">
        <v>550000.0</v>
      </c>
      <c r="L1330" s="9">
        <v>220000.0</v>
      </c>
      <c r="M1330" s="10">
        <v>0.4</v>
      </c>
      <c r="N1330" s="4" t="s">
        <v>30</v>
      </c>
      <c r="O1330" s="4" t="s">
        <v>20</v>
      </c>
      <c r="P1330" s="4" t="s">
        <v>24</v>
      </c>
    </row>
    <row r="1331" ht="14.25" customHeight="1">
      <c r="B1331" s="4" t="s">
        <v>15</v>
      </c>
      <c r="C1331" s="4">
        <v>1128299.0</v>
      </c>
      <c r="D1331" s="5">
        <v>44418.0</v>
      </c>
      <c r="E1331" s="4" t="s">
        <v>37</v>
      </c>
      <c r="F1331" s="4" t="s">
        <v>72</v>
      </c>
      <c r="G1331" s="4" t="s">
        <v>73</v>
      </c>
      <c r="H1331" s="6" t="s">
        <v>18</v>
      </c>
      <c r="I1331" s="7">
        <v>85.00000000000001</v>
      </c>
      <c r="J1331" s="8">
        <v>750.0</v>
      </c>
      <c r="K1331" s="9">
        <v>637500.0000000001</v>
      </c>
      <c r="L1331" s="9">
        <v>159375.00000000003</v>
      </c>
      <c r="M1331" s="10">
        <v>0.25</v>
      </c>
      <c r="N1331" s="4" t="s">
        <v>30</v>
      </c>
      <c r="O1331" s="4" t="s">
        <v>20</v>
      </c>
      <c r="P1331" s="4" t="s">
        <v>24</v>
      </c>
    </row>
    <row r="1332" ht="14.25" customHeight="1">
      <c r="B1332" s="4" t="s">
        <v>15</v>
      </c>
      <c r="C1332" s="4">
        <v>1128299.0</v>
      </c>
      <c r="D1332" s="5">
        <v>44418.0</v>
      </c>
      <c r="E1332" s="4" t="s">
        <v>37</v>
      </c>
      <c r="F1332" s="4" t="s">
        <v>72</v>
      </c>
      <c r="G1332" s="4" t="s">
        <v>73</v>
      </c>
      <c r="H1332" s="6" t="s">
        <v>22</v>
      </c>
      <c r="I1332" s="7">
        <v>75.00000000000001</v>
      </c>
      <c r="J1332" s="8">
        <v>725.0</v>
      </c>
      <c r="K1332" s="9">
        <v>543750.0000000001</v>
      </c>
      <c r="L1332" s="9">
        <v>108750.00000000003</v>
      </c>
      <c r="M1332" s="10">
        <v>0.2</v>
      </c>
      <c r="N1332" s="4" t="s">
        <v>30</v>
      </c>
      <c r="O1332" s="4" t="s">
        <v>29</v>
      </c>
      <c r="P1332" s="4" t="s">
        <v>21</v>
      </c>
    </row>
    <row r="1333" ht="14.25" customHeight="1">
      <c r="B1333" s="4" t="s">
        <v>15</v>
      </c>
      <c r="C1333" s="4">
        <v>1128299.0</v>
      </c>
      <c r="D1333" s="5">
        <v>44418.0</v>
      </c>
      <c r="E1333" s="4" t="s">
        <v>37</v>
      </c>
      <c r="F1333" s="4" t="s">
        <v>72</v>
      </c>
      <c r="G1333" s="4" t="s">
        <v>73</v>
      </c>
      <c r="H1333" s="6" t="s">
        <v>25</v>
      </c>
      <c r="I1333" s="7">
        <v>70.0</v>
      </c>
      <c r="J1333" s="8">
        <v>600.0</v>
      </c>
      <c r="K1333" s="9">
        <v>420000.0</v>
      </c>
      <c r="L1333" s="9">
        <v>105000.0</v>
      </c>
      <c r="M1333" s="10">
        <v>0.25</v>
      </c>
      <c r="N1333" s="4" t="s">
        <v>30</v>
      </c>
      <c r="O1333" s="4" t="s">
        <v>20</v>
      </c>
      <c r="P1333" s="4" t="s">
        <v>24</v>
      </c>
    </row>
    <row r="1334" ht="14.25" customHeight="1">
      <c r="B1334" s="4" t="s">
        <v>15</v>
      </c>
      <c r="C1334" s="4">
        <v>1128299.0</v>
      </c>
      <c r="D1334" s="5">
        <v>44418.0</v>
      </c>
      <c r="E1334" s="4" t="s">
        <v>37</v>
      </c>
      <c r="F1334" s="4" t="s">
        <v>72</v>
      </c>
      <c r="G1334" s="4" t="s">
        <v>73</v>
      </c>
      <c r="H1334" s="6" t="s">
        <v>26</v>
      </c>
      <c r="I1334" s="7">
        <v>70.0</v>
      </c>
      <c r="J1334" s="8">
        <v>525.0</v>
      </c>
      <c r="K1334" s="9">
        <v>367500.0</v>
      </c>
      <c r="L1334" s="9">
        <v>91875.0</v>
      </c>
      <c r="M1334" s="10">
        <v>0.25</v>
      </c>
      <c r="N1334" s="4" t="s">
        <v>30</v>
      </c>
      <c r="O1334" s="4" t="s">
        <v>20</v>
      </c>
      <c r="P1334" s="4" t="s">
        <v>24</v>
      </c>
    </row>
    <row r="1335" ht="14.25" customHeight="1">
      <c r="B1335" s="4" t="s">
        <v>31</v>
      </c>
      <c r="C1335" s="4">
        <v>1128299.0</v>
      </c>
      <c r="D1335" s="5">
        <v>44418.0</v>
      </c>
      <c r="E1335" s="4" t="s">
        <v>37</v>
      </c>
      <c r="F1335" s="4" t="s">
        <v>72</v>
      </c>
      <c r="G1335" s="4" t="s">
        <v>73</v>
      </c>
      <c r="H1335" s="6" t="s">
        <v>27</v>
      </c>
      <c r="I1335" s="7">
        <v>70.0</v>
      </c>
      <c r="J1335" s="8">
        <v>525.0</v>
      </c>
      <c r="K1335" s="9">
        <v>367500.0</v>
      </c>
      <c r="L1335" s="9">
        <v>55125.0</v>
      </c>
      <c r="M1335" s="10">
        <v>0.15</v>
      </c>
      <c r="N1335" s="4" t="s">
        <v>30</v>
      </c>
      <c r="O1335" s="4" t="s">
        <v>23</v>
      </c>
      <c r="P1335" s="4" t="s">
        <v>21</v>
      </c>
    </row>
    <row r="1336" ht="14.25" customHeight="1">
      <c r="B1336" s="4" t="s">
        <v>31</v>
      </c>
      <c r="C1336" s="4">
        <v>1128299.0</v>
      </c>
      <c r="D1336" s="5">
        <v>44418.0</v>
      </c>
      <c r="E1336" s="4" t="s">
        <v>37</v>
      </c>
      <c r="F1336" s="4" t="s">
        <v>72</v>
      </c>
      <c r="G1336" s="4" t="s">
        <v>73</v>
      </c>
      <c r="H1336" s="6" t="s">
        <v>28</v>
      </c>
      <c r="I1336" s="7">
        <v>75.0</v>
      </c>
      <c r="J1336" s="8">
        <v>350.0</v>
      </c>
      <c r="K1336" s="9">
        <v>262500.0</v>
      </c>
      <c r="L1336" s="9">
        <v>105000.0</v>
      </c>
      <c r="M1336" s="10">
        <v>0.4</v>
      </c>
      <c r="N1336" s="4" t="s">
        <v>30</v>
      </c>
      <c r="O1336" s="4" t="s">
        <v>20</v>
      </c>
      <c r="P1336" s="4" t="s">
        <v>24</v>
      </c>
    </row>
    <row r="1337" ht="14.25" customHeight="1">
      <c r="B1337" s="4" t="s">
        <v>31</v>
      </c>
      <c r="C1337" s="4">
        <v>1128299.0</v>
      </c>
      <c r="D1337" s="5">
        <v>44450.0</v>
      </c>
      <c r="E1337" s="4" t="s">
        <v>37</v>
      </c>
      <c r="F1337" s="4" t="s">
        <v>72</v>
      </c>
      <c r="G1337" s="4" t="s">
        <v>73</v>
      </c>
      <c r="H1337" s="6" t="s">
        <v>18</v>
      </c>
      <c r="I1337" s="7">
        <v>65.00000000000001</v>
      </c>
      <c r="J1337" s="8">
        <v>550.0</v>
      </c>
      <c r="K1337" s="9">
        <v>357500.00000000006</v>
      </c>
      <c r="L1337" s="9">
        <v>89375.00000000001</v>
      </c>
      <c r="M1337" s="10">
        <v>0.25</v>
      </c>
      <c r="N1337" s="4" t="s">
        <v>30</v>
      </c>
      <c r="O1337" s="4" t="s">
        <v>29</v>
      </c>
      <c r="P1337" s="4" t="s">
        <v>24</v>
      </c>
    </row>
    <row r="1338" ht="14.25" customHeight="1">
      <c r="B1338" s="4" t="s">
        <v>31</v>
      </c>
      <c r="C1338" s="4">
        <v>1128299.0</v>
      </c>
      <c r="D1338" s="5">
        <v>44450.0</v>
      </c>
      <c r="E1338" s="4" t="s">
        <v>37</v>
      </c>
      <c r="F1338" s="4" t="s">
        <v>72</v>
      </c>
      <c r="G1338" s="4" t="s">
        <v>73</v>
      </c>
      <c r="H1338" s="6" t="s">
        <v>22</v>
      </c>
      <c r="I1338" s="7">
        <v>70.00000000000001</v>
      </c>
      <c r="J1338" s="8">
        <v>550.0</v>
      </c>
      <c r="K1338" s="9">
        <v>385000.00000000006</v>
      </c>
      <c r="L1338" s="9">
        <v>77000.00000000001</v>
      </c>
      <c r="M1338" s="10">
        <v>0.2</v>
      </c>
      <c r="N1338" s="4" t="s">
        <v>30</v>
      </c>
      <c r="O1338" s="4" t="s">
        <v>20</v>
      </c>
      <c r="P1338" s="4" t="s">
        <v>21</v>
      </c>
    </row>
    <row r="1339" ht="14.25" customHeight="1">
      <c r="B1339" s="4" t="s">
        <v>31</v>
      </c>
      <c r="C1339" s="4">
        <v>1128299.0</v>
      </c>
      <c r="D1339" s="5">
        <v>44450.0</v>
      </c>
      <c r="E1339" s="4" t="s">
        <v>37</v>
      </c>
      <c r="F1339" s="4" t="s">
        <v>72</v>
      </c>
      <c r="G1339" s="4" t="s">
        <v>73</v>
      </c>
      <c r="H1339" s="6" t="s">
        <v>25</v>
      </c>
      <c r="I1339" s="7">
        <v>65.00000000000001</v>
      </c>
      <c r="J1339" s="8">
        <v>375.0</v>
      </c>
      <c r="K1339" s="9">
        <v>243750.00000000006</v>
      </c>
      <c r="L1339" s="9">
        <v>60937.500000000015</v>
      </c>
      <c r="M1339" s="10">
        <v>0.25</v>
      </c>
      <c r="N1339" s="4" t="s">
        <v>30</v>
      </c>
      <c r="O1339" s="4" t="s">
        <v>29</v>
      </c>
      <c r="P1339" s="4" t="s">
        <v>21</v>
      </c>
    </row>
    <row r="1340" ht="14.25" customHeight="1">
      <c r="B1340" s="4" t="s">
        <v>31</v>
      </c>
      <c r="C1340" s="4">
        <v>1128299.0</v>
      </c>
      <c r="D1340" s="5">
        <v>44450.0</v>
      </c>
      <c r="E1340" s="4" t="s">
        <v>37</v>
      </c>
      <c r="F1340" s="4" t="s">
        <v>72</v>
      </c>
      <c r="G1340" s="4" t="s">
        <v>73</v>
      </c>
      <c r="H1340" s="6" t="s">
        <v>26</v>
      </c>
      <c r="I1340" s="7">
        <v>65.00000000000001</v>
      </c>
      <c r="J1340" s="8">
        <v>325.0</v>
      </c>
      <c r="K1340" s="9">
        <v>211250.00000000006</v>
      </c>
      <c r="L1340" s="9">
        <v>52812.500000000015</v>
      </c>
      <c r="M1340" s="10">
        <v>0.25</v>
      </c>
      <c r="N1340" s="4" t="s">
        <v>30</v>
      </c>
      <c r="O1340" s="4" t="s">
        <v>23</v>
      </c>
      <c r="P1340" s="4" t="s">
        <v>24</v>
      </c>
    </row>
    <row r="1341" ht="14.25" customHeight="1">
      <c r="B1341" s="4" t="s">
        <v>31</v>
      </c>
      <c r="C1341" s="4">
        <v>1128299.0</v>
      </c>
      <c r="D1341" s="5">
        <v>44450.0</v>
      </c>
      <c r="E1341" s="4" t="s">
        <v>37</v>
      </c>
      <c r="F1341" s="4" t="s">
        <v>72</v>
      </c>
      <c r="G1341" s="4" t="s">
        <v>73</v>
      </c>
      <c r="H1341" s="6" t="s">
        <v>27</v>
      </c>
      <c r="I1341" s="7">
        <v>75.00000000000001</v>
      </c>
      <c r="J1341" s="8">
        <v>350.0</v>
      </c>
      <c r="K1341" s="9">
        <v>262500.00000000006</v>
      </c>
      <c r="L1341" s="9">
        <v>39375.00000000001</v>
      </c>
      <c r="M1341" s="10">
        <v>0.15</v>
      </c>
      <c r="N1341" s="4" t="s">
        <v>30</v>
      </c>
      <c r="O1341" s="4" t="s">
        <v>23</v>
      </c>
      <c r="P1341" s="4" t="s">
        <v>24</v>
      </c>
    </row>
    <row r="1342" ht="14.25" customHeight="1">
      <c r="B1342" s="4" t="s">
        <v>31</v>
      </c>
      <c r="C1342" s="4">
        <v>1128299.0</v>
      </c>
      <c r="D1342" s="5">
        <v>44450.0</v>
      </c>
      <c r="E1342" s="4" t="s">
        <v>37</v>
      </c>
      <c r="F1342" s="4" t="s">
        <v>72</v>
      </c>
      <c r="G1342" s="4" t="s">
        <v>73</v>
      </c>
      <c r="H1342" s="6" t="s">
        <v>28</v>
      </c>
      <c r="I1342" s="7">
        <v>60.0</v>
      </c>
      <c r="J1342" s="8">
        <v>375.0</v>
      </c>
      <c r="K1342" s="9">
        <v>225000.0</v>
      </c>
      <c r="L1342" s="9">
        <v>90000.0</v>
      </c>
      <c r="M1342" s="10">
        <v>0.4</v>
      </c>
      <c r="N1342" s="4" t="s">
        <v>30</v>
      </c>
      <c r="O1342" s="4" t="s">
        <v>23</v>
      </c>
      <c r="P1342" s="4" t="s">
        <v>21</v>
      </c>
    </row>
    <row r="1343" ht="14.25" customHeight="1">
      <c r="B1343" s="4" t="s">
        <v>31</v>
      </c>
      <c r="C1343" s="4">
        <v>1128299.0</v>
      </c>
      <c r="D1343" s="5">
        <v>44479.0</v>
      </c>
      <c r="E1343" s="4" t="s">
        <v>37</v>
      </c>
      <c r="F1343" s="4" t="s">
        <v>72</v>
      </c>
      <c r="G1343" s="4" t="s">
        <v>73</v>
      </c>
      <c r="H1343" s="6" t="s">
        <v>18</v>
      </c>
      <c r="I1343" s="7">
        <v>55.00000000000001</v>
      </c>
      <c r="J1343" s="8">
        <v>475.0</v>
      </c>
      <c r="K1343" s="9">
        <v>261250.00000000003</v>
      </c>
      <c r="L1343" s="9">
        <v>65312.50000000001</v>
      </c>
      <c r="M1343" s="10">
        <v>0.25</v>
      </c>
      <c r="N1343" s="4" t="s">
        <v>30</v>
      </c>
      <c r="O1343" s="4" t="s">
        <v>29</v>
      </c>
      <c r="P1343" s="4" t="s">
        <v>21</v>
      </c>
    </row>
    <row r="1344" ht="14.25" customHeight="1">
      <c r="B1344" s="4" t="s">
        <v>31</v>
      </c>
      <c r="C1344" s="4">
        <v>1128299.0</v>
      </c>
      <c r="D1344" s="5">
        <v>44479.0</v>
      </c>
      <c r="E1344" s="4" t="s">
        <v>37</v>
      </c>
      <c r="F1344" s="4" t="s">
        <v>72</v>
      </c>
      <c r="G1344" s="4" t="s">
        <v>73</v>
      </c>
      <c r="H1344" s="6" t="s">
        <v>22</v>
      </c>
      <c r="I1344" s="7">
        <v>65.00000000000001</v>
      </c>
      <c r="J1344" s="8">
        <v>475.0</v>
      </c>
      <c r="K1344" s="9">
        <v>308750.00000000006</v>
      </c>
      <c r="L1344" s="9">
        <v>61750.000000000015</v>
      </c>
      <c r="M1344" s="10">
        <v>0.2</v>
      </c>
      <c r="N1344" s="4" t="s">
        <v>30</v>
      </c>
      <c r="O1344" s="4" t="s">
        <v>23</v>
      </c>
      <c r="P1344" s="4" t="s">
        <v>21</v>
      </c>
    </row>
    <row r="1345" ht="14.25" customHeight="1">
      <c r="B1345" s="4" t="s">
        <v>31</v>
      </c>
      <c r="C1345" s="4">
        <v>1128299.0</v>
      </c>
      <c r="D1345" s="5">
        <v>44479.0</v>
      </c>
      <c r="E1345" s="4" t="s">
        <v>37</v>
      </c>
      <c r="F1345" s="4" t="s">
        <v>72</v>
      </c>
      <c r="G1345" s="4" t="s">
        <v>73</v>
      </c>
      <c r="H1345" s="6" t="s">
        <v>25</v>
      </c>
      <c r="I1345" s="7">
        <v>60.00000000000001</v>
      </c>
      <c r="J1345" s="8">
        <v>300.0</v>
      </c>
      <c r="K1345" s="9">
        <v>180000.00000000003</v>
      </c>
      <c r="L1345" s="9">
        <v>45000.00000000001</v>
      </c>
      <c r="M1345" s="10">
        <v>0.25</v>
      </c>
      <c r="N1345" s="4" t="s">
        <v>30</v>
      </c>
      <c r="O1345" s="4" t="s">
        <v>23</v>
      </c>
      <c r="P1345" s="4" t="s">
        <v>21</v>
      </c>
    </row>
    <row r="1346" ht="14.25" customHeight="1">
      <c r="B1346" s="4" t="s">
        <v>31</v>
      </c>
      <c r="C1346" s="4">
        <v>1128299.0</v>
      </c>
      <c r="D1346" s="5">
        <v>44479.0</v>
      </c>
      <c r="E1346" s="4" t="s">
        <v>37</v>
      </c>
      <c r="F1346" s="4" t="s">
        <v>72</v>
      </c>
      <c r="G1346" s="4" t="s">
        <v>73</v>
      </c>
      <c r="H1346" s="6" t="s">
        <v>26</v>
      </c>
      <c r="I1346" s="7">
        <v>55.00000000000001</v>
      </c>
      <c r="J1346" s="8">
        <v>275.0</v>
      </c>
      <c r="K1346" s="9">
        <v>151250.00000000003</v>
      </c>
      <c r="L1346" s="9">
        <v>37812.50000000001</v>
      </c>
      <c r="M1346" s="10">
        <v>0.25</v>
      </c>
      <c r="N1346" s="4" t="s">
        <v>30</v>
      </c>
      <c r="O1346" s="4" t="s">
        <v>23</v>
      </c>
      <c r="P1346" s="4" t="s">
        <v>24</v>
      </c>
    </row>
    <row r="1347" ht="14.25" customHeight="1">
      <c r="B1347" s="4" t="s">
        <v>31</v>
      </c>
      <c r="C1347" s="4">
        <v>1128299.0</v>
      </c>
      <c r="D1347" s="5">
        <v>44479.0</v>
      </c>
      <c r="E1347" s="4" t="s">
        <v>37</v>
      </c>
      <c r="F1347" s="4" t="s">
        <v>72</v>
      </c>
      <c r="G1347" s="4" t="s">
        <v>73</v>
      </c>
      <c r="H1347" s="6" t="s">
        <v>27</v>
      </c>
      <c r="I1347" s="7">
        <v>65.0</v>
      </c>
      <c r="J1347" s="8">
        <v>250.0</v>
      </c>
      <c r="K1347" s="9">
        <v>162500.0</v>
      </c>
      <c r="L1347" s="9">
        <v>24375.0</v>
      </c>
      <c r="M1347" s="10">
        <v>0.15</v>
      </c>
      <c r="N1347" s="4" t="s">
        <v>30</v>
      </c>
      <c r="O1347" s="4" t="s">
        <v>29</v>
      </c>
      <c r="P1347" s="4" t="s">
        <v>21</v>
      </c>
    </row>
    <row r="1348" ht="14.25" customHeight="1">
      <c r="B1348" s="4" t="s">
        <v>31</v>
      </c>
      <c r="C1348" s="4">
        <v>1128299.0</v>
      </c>
      <c r="D1348" s="5">
        <v>44479.0</v>
      </c>
      <c r="E1348" s="4" t="s">
        <v>37</v>
      </c>
      <c r="F1348" s="4" t="s">
        <v>72</v>
      </c>
      <c r="G1348" s="4" t="s">
        <v>73</v>
      </c>
      <c r="H1348" s="6" t="s">
        <v>28</v>
      </c>
      <c r="I1348" s="7">
        <v>70.0</v>
      </c>
      <c r="J1348" s="8">
        <v>300.0</v>
      </c>
      <c r="K1348" s="9">
        <v>210000.0</v>
      </c>
      <c r="L1348" s="9">
        <v>84000.0</v>
      </c>
      <c r="M1348" s="10">
        <v>0.4</v>
      </c>
      <c r="N1348" s="4" t="s">
        <v>30</v>
      </c>
      <c r="O1348" s="4" t="s">
        <v>20</v>
      </c>
      <c r="P1348" s="4" t="s">
        <v>21</v>
      </c>
    </row>
    <row r="1349" ht="14.25" customHeight="1">
      <c r="B1349" s="4" t="s">
        <v>31</v>
      </c>
      <c r="C1349" s="4">
        <v>1128299.0</v>
      </c>
      <c r="D1349" s="5">
        <v>44510.0</v>
      </c>
      <c r="E1349" s="4" t="s">
        <v>37</v>
      </c>
      <c r="F1349" s="4" t="s">
        <v>72</v>
      </c>
      <c r="G1349" s="4" t="s">
        <v>73</v>
      </c>
      <c r="H1349" s="6" t="s">
        <v>18</v>
      </c>
      <c r="I1349" s="7">
        <v>55.00000000000001</v>
      </c>
      <c r="J1349" s="8">
        <v>525.0</v>
      </c>
      <c r="K1349" s="9">
        <v>288750.00000000006</v>
      </c>
      <c r="L1349" s="9">
        <v>72187.50000000001</v>
      </c>
      <c r="M1349" s="10">
        <v>0.25</v>
      </c>
      <c r="N1349" s="4" t="s">
        <v>30</v>
      </c>
      <c r="O1349" s="4" t="s">
        <v>29</v>
      </c>
      <c r="P1349" s="4" t="s">
        <v>24</v>
      </c>
    </row>
    <row r="1350" ht="14.25" customHeight="1">
      <c r="B1350" s="4" t="s">
        <v>31</v>
      </c>
      <c r="C1350" s="4">
        <v>1128299.0</v>
      </c>
      <c r="D1350" s="5">
        <v>44510.0</v>
      </c>
      <c r="E1350" s="4" t="s">
        <v>37</v>
      </c>
      <c r="F1350" s="4" t="s">
        <v>72</v>
      </c>
      <c r="G1350" s="4" t="s">
        <v>73</v>
      </c>
      <c r="H1350" s="6" t="s">
        <v>22</v>
      </c>
      <c r="I1350" s="7">
        <v>60.00000000000001</v>
      </c>
      <c r="J1350" s="8">
        <v>600.0</v>
      </c>
      <c r="K1350" s="9">
        <v>360000.00000000006</v>
      </c>
      <c r="L1350" s="9">
        <v>72000.00000000001</v>
      </c>
      <c r="M1350" s="10">
        <v>0.2</v>
      </c>
      <c r="N1350" s="4" t="s">
        <v>30</v>
      </c>
      <c r="O1350" s="4" t="s">
        <v>29</v>
      </c>
      <c r="P1350" s="4" t="s">
        <v>24</v>
      </c>
    </row>
    <row r="1351" ht="14.25" customHeight="1">
      <c r="B1351" s="4" t="s">
        <v>31</v>
      </c>
      <c r="C1351" s="4">
        <v>1128299.0</v>
      </c>
      <c r="D1351" s="5">
        <v>44510.0</v>
      </c>
      <c r="E1351" s="4" t="s">
        <v>37</v>
      </c>
      <c r="F1351" s="4" t="s">
        <v>72</v>
      </c>
      <c r="G1351" s="4" t="s">
        <v>73</v>
      </c>
      <c r="H1351" s="6" t="s">
        <v>25</v>
      </c>
      <c r="I1351" s="7">
        <v>55.00000000000001</v>
      </c>
      <c r="J1351" s="8">
        <v>425.0</v>
      </c>
      <c r="K1351" s="9">
        <v>233750.00000000003</v>
      </c>
      <c r="L1351" s="9">
        <v>58437.50000000001</v>
      </c>
      <c r="M1351" s="10">
        <v>0.25</v>
      </c>
      <c r="N1351" s="4" t="s">
        <v>30</v>
      </c>
      <c r="O1351" s="4" t="s">
        <v>23</v>
      </c>
      <c r="P1351" s="4" t="s">
        <v>24</v>
      </c>
    </row>
    <row r="1352" ht="14.25" customHeight="1">
      <c r="B1352" s="4" t="s">
        <v>31</v>
      </c>
      <c r="C1352" s="4">
        <v>1128299.0</v>
      </c>
      <c r="D1352" s="5">
        <v>44510.0</v>
      </c>
      <c r="E1352" s="4" t="s">
        <v>37</v>
      </c>
      <c r="F1352" s="4" t="s">
        <v>72</v>
      </c>
      <c r="G1352" s="4" t="s">
        <v>73</v>
      </c>
      <c r="H1352" s="6" t="s">
        <v>26</v>
      </c>
      <c r="I1352" s="7">
        <v>65.00000000000001</v>
      </c>
      <c r="J1352" s="8">
        <v>400.0</v>
      </c>
      <c r="K1352" s="9">
        <v>260000.00000000006</v>
      </c>
      <c r="L1352" s="9">
        <v>65000.000000000015</v>
      </c>
      <c r="M1352" s="10">
        <v>0.25</v>
      </c>
      <c r="N1352" s="4" t="s">
        <v>30</v>
      </c>
      <c r="O1352" s="4" t="s">
        <v>23</v>
      </c>
      <c r="P1352" s="4" t="s">
        <v>24</v>
      </c>
    </row>
    <row r="1353" ht="14.25" customHeight="1">
      <c r="B1353" s="4" t="s">
        <v>31</v>
      </c>
      <c r="C1353" s="4">
        <v>1128299.0</v>
      </c>
      <c r="D1353" s="5">
        <v>44510.0</v>
      </c>
      <c r="E1353" s="4" t="s">
        <v>37</v>
      </c>
      <c r="F1353" s="4" t="s">
        <v>72</v>
      </c>
      <c r="G1353" s="4" t="s">
        <v>73</v>
      </c>
      <c r="H1353" s="6" t="s">
        <v>27</v>
      </c>
      <c r="I1353" s="7">
        <v>85.00000000000001</v>
      </c>
      <c r="J1353" s="8">
        <v>375.0</v>
      </c>
      <c r="K1353" s="9">
        <v>318750.00000000006</v>
      </c>
      <c r="L1353" s="9">
        <v>47812.50000000001</v>
      </c>
      <c r="M1353" s="10">
        <v>0.15</v>
      </c>
      <c r="N1353" s="4" t="s">
        <v>30</v>
      </c>
      <c r="O1353" s="4" t="s">
        <v>23</v>
      </c>
      <c r="P1353" s="4" t="s">
        <v>24</v>
      </c>
    </row>
    <row r="1354" ht="14.25" customHeight="1">
      <c r="B1354" s="4" t="s">
        <v>31</v>
      </c>
      <c r="C1354" s="4">
        <v>1128299.0</v>
      </c>
      <c r="D1354" s="5">
        <v>44510.0</v>
      </c>
      <c r="E1354" s="4" t="s">
        <v>37</v>
      </c>
      <c r="F1354" s="4" t="s">
        <v>72</v>
      </c>
      <c r="G1354" s="4" t="s">
        <v>73</v>
      </c>
      <c r="H1354" s="6" t="s">
        <v>28</v>
      </c>
      <c r="I1354" s="7">
        <v>90.00000000000001</v>
      </c>
      <c r="J1354" s="8">
        <v>500.0</v>
      </c>
      <c r="K1354" s="9">
        <v>450000.00000000006</v>
      </c>
      <c r="L1354" s="9">
        <v>180000.00000000003</v>
      </c>
      <c r="M1354" s="10">
        <v>0.4</v>
      </c>
      <c r="N1354" s="4" t="s">
        <v>30</v>
      </c>
      <c r="O1354" s="4" t="s">
        <v>20</v>
      </c>
      <c r="P1354" s="4" t="s">
        <v>21</v>
      </c>
    </row>
    <row r="1355" ht="14.25" customHeight="1">
      <c r="B1355" s="4" t="s">
        <v>31</v>
      </c>
      <c r="C1355" s="4">
        <v>1128299.0</v>
      </c>
      <c r="D1355" s="5">
        <v>44539.0</v>
      </c>
      <c r="E1355" s="4" t="s">
        <v>37</v>
      </c>
      <c r="F1355" s="4" t="s">
        <v>72</v>
      </c>
      <c r="G1355" s="4" t="s">
        <v>73</v>
      </c>
      <c r="H1355" s="6" t="s">
        <v>18</v>
      </c>
      <c r="I1355" s="7">
        <v>75.00000000000001</v>
      </c>
      <c r="J1355" s="8">
        <v>700.0</v>
      </c>
      <c r="K1355" s="9">
        <v>525000.0000000001</v>
      </c>
      <c r="L1355" s="9">
        <v>131250.00000000003</v>
      </c>
      <c r="M1355" s="10">
        <v>0.25</v>
      </c>
      <c r="N1355" s="4" t="s">
        <v>30</v>
      </c>
      <c r="O1355" s="4" t="s">
        <v>20</v>
      </c>
      <c r="P1355" s="4" t="s">
        <v>24</v>
      </c>
    </row>
    <row r="1356" ht="14.25" customHeight="1">
      <c r="B1356" s="4" t="s">
        <v>31</v>
      </c>
      <c r="C1356" s="4">
        <v>1128299.0</v>
      </c>
      <c r="D1356" s="5">
        <v>44539.0</v>
      </c>
      <c r="E1356" s="4" t="s">
        <v>37</v>
      </c>
      <c r="F1356" s="4" t="s">
        <v>72</v>
      </c>
      <c r="G1356" s="4" t="s">
        <v>73</v>
      </c>
      <c r="H1356" s="6" t="s">
        <v>22</v>
      </c>
      <c r="I1356" s="7">
        <v>85.00000000000001</v>
      </c>
      <c r="J1356" s="8">
        <v>700.0</v>
      </c>
      <c r="K1356" s="9">
        <v>595000.0000000001</v>
      </c>
      <c r="L1356" s="9">
        <v>119000.00000000003</v>
      </c>
      <c r="M1356" s="10">
        <v>0.2</v>
      </c>
      <c r="N1356" s="4" t="s">
        <v>30</v>
      </c>
      <c r="O1356" s="4" t="s">
        <v>23</v>
      </c>
      <c r="P1356" s="4" t="s">
        <v>21</v>
      </c>
    </row>
    <row r="1357" ht="14.25" customHeight="1">
      <c r="B1357" s="4" t="s">
        <v>32</v>
      </c>
      <c r="C1357" s="4">
        <v>1128299.0</v>
      </c>
      <c r="D1357" s="5">
        <v>44539.0</v>
      </c>
      <c r="E1357" s="4" t="s">
        <v>37</v>
      </c>
      <c r="F1357" s="4" t="s">
        <v>72</v>
      </c>
      <c r="G1357" s="4" t="s">
        <v>73</v>
      </c>
      <c r="H1357" s="6" t="s">
        <v>25</v>
      </c>
      <c r="I1357" s="7">
        <v>80.00000000000001</v>
      </c>
      <c r="J1357" s="8">
        <v>500.0</v>
      </c>
      <c r="K1357" s="9">
        <v>400000.00000000006</v>
      </c>
      <c r="L1357" s="9">
        <v>100000.00000000001</v>
      </c>
      <c r="M1357" s="10">
        <v>0.25</v>
      </c>
      <c r="N1357" s="4" t="s">
        <v>30</v>
      </c>
      <c r="O1357" s="4" t="s">
        <v>23</v>
      </c>
      <c r="P1357" s="4" t="s">
        <v>21</v>
      </c>
    </row>
    <row r="1358" ht="14.25" customHeight="1">
      <c r="B1358" s="4" t="s">
        <v>32</v>
      </c>
      <c r="C1358" s="4">
        <v>1128299.0</v>
      </c>
      <c r="D1358" s="5">
        <v>44539.0</v>
      </c>
      <c r="E1358" s="4" t="s">
        <v>37</v>
      </c>
      <c r="F1358" s="4" t="s">
        <v>72</v>
      </c>
      <c r="G1358" s="4" t="s">
        <v>73</v>
      </c>
      <c r="H1358" s="6" t="s">
        <v>26</v>
      </c>
      <c r="I1358" s="7">
        <v>80.00000000000001</v>
      </c>
      <c r="J1358" s="8">
        <v>500.0</v>
      </c>
      <c r="K1358" s="9">
        <v>400000.00000000006</v>
      </c>
      <c r="L1358" s="9">
        <v>100000.00000000001</v>
      </c>
      <c r="M1358" s="10">
        <v>0.25</v>
      </c>
      <c r="N1358" s="4" t="s">
        <v>30</v>
      </c>
      <c r="O1358" s="4" t="s">
        <v>23</v>
      </c>
      <c r="P1358" s="4" t="s">
        <v>21</v>
      </c>
    </row>
    <row r="1359" ht="14.25" customHeight="1">
      <c r="B1359" s="4" t="s">
        <v>32</v>
      </c>
      <c r="C1359" s="4">
        <v>1128299.0</v>
      </c>
      <c r="D1359" s="5">
        <v>44539.0</v>
      </c>
      <c r="E1359" s="4" t="s">
        <v>37</v>
      </c>
      <c r="F1359" s="4" t="s">
        <v>72</v>
      </c>
      <c r="G1359" s="4" t="s">
        <v>73</v>
      </c>
      <c r="H1359" s="6" t="s">
        <v>27</v>
      </c>
      <c r="I1359" s="7">
        <v>90.00000000000001</v>
      </c>
      <c r="J1359" s="8">
        <v>425.0</v>
      </c>
      <c r="K1359" s="9">
        <v>382500.00000000006</v>
      </c>
      <c r="L1359" s="9">
        <v>57375.00000000001</v>
      </c>
      <c r="M1359" s="10">
        <v>0.15</v>
      </c>
      <c r="N1359" s="4" t="s">
        <v>30</v>
      </c>
      <c r="O1359" s="4" t="s">
        <v>20</v>
      </c>
      <c r="P1359" s="4" t="s">
        <v>24</v>
      </c>
    </row>
    <row r="1360" ht="14.25" customHeight="1">
      <c r="B1360" s="4" t="s">
        <v>32</v>
      </c>
      <c r="C1360" s="4">
        <v>1128299.0</v>
      </c>
      <c r="D1360" s="5">
        <v>44539.0</v>
      </c>
      <c r="E1360" s="4" t="s">
        <v>37</v>
      </c>
      <c r="F1360" s="4" t="s">
        <v>72</v>
      </c>
      <c r="G1360" s="4" t="s">
        <v>73</v>
      </c>
      <c r="H1360" s="6" t="s">
        <v>28</v>
      </c>
      <c r="I1360" s="7">
        <v>95.00000000000001</v>
      </c>
      <c r="J1360" s="8">
        <v>525.0</v>
      </c>
      <c r="K1360" s="9">
        <v>498750.00000000006</v>
      </c>
      <c r="L1360" s="9">
        <v>199500.00000000003</v>
      </c>
      <c r="M1360" s="10">
        <v>0.4</v>
      </c>
      <c r="N1360" s="4" t="s">
        <v>30</v>
      </c>
      <c r="O1360" s="4" t="s">
        <v>29</v>
      </c>
      <c r="P1360" s="4" t="s">
        <v>24</v>
      </c>
    </row>
    <row r="1361" ht="14.25" customHeight="1">
      <c r="B1361" s="4" t="s">
        <v>32</v>
      </c>
      <c r="C1361" s="4">
        <v>1128299.0</v>
      </c>
      <c r="D1361" s="5">
        <v>44213.0</v>
      </c>
      <c r="E1361" s="4" t="s">
        <v>37</v>
      </c>
      <c r="F1361" s="4" t="s">
        <v>72</v>
      </c>
      <c r="G1361" s="4" t="s">
        <v>73</v>
      </c>
      <c r="H1361" s="6" t="s">
        <v>18</v>
      </c>
      <c r="I1361" s="7">
        <v>40.0</v>
      </c>
      <c r="J1361" s="8">
        <v>425.0</v>
      </c>
      <c r="K1361" s="9">
        <v>170000.0</v>
      </c>
      <c r="L1361" s="9">
        <v>51000.0</v>
      </c>
      <c r="M1361" s="10">
        <v>0.3</v>
      </c>
      <c r="N1361" s="4" t="s">
        <v>30</v>
      </c>
      <c r="O1361" s="4" t="s">
        <v>29</v>
      </c>
      <c r="P1361" s="4" t="s">
        <v>24</v>
      </c>
    </row>
    <row r="1362" ht="14.25" customHeight="1">
      <c r="B1362" s="4" t="s">
        <v>32</v>
      </c>
      <c r="C1362" s="4">
        <v>1128299.0</v>
      </c>
      <c r="D1362" s="5">
        <v>44213.0</v>
      </c>
      <c r="E1362" s="4" t="s">
        <v>37</v>
      </c>
      <c r="F1362" s="4" t="s">
        <v>72</v>
      </c>
      <c r="G1362" s="4" t="s">
        <v>73</v>
      </c>
      <c r="H1362" s="6" t="s">
        <v>22</v>
      </c>
      <c r="I1362" s="7">
        <v>50.0</v>
      </c>
      <c r="J1362" s="8">
        <v>425.0</v>
      </c>
      <c r="K1362" s="9">
        <v>212500.0</v>
      </c>
      <c r="L1362" s="9">
        <v>53125.0</v>
      </c>
      <c r="M1362" s="10">
        <v>0.25</v>
      </c>
      <c r="N1362" s="4" t="s">
        <v>30</v>
      </c>
      <c r="O1362" s="4" t="s">
        <v>29</v>
      </c>
      <c r="P1362" s="4" t="s">
        <v>21</v>
      </c>
    </row>
    <row r="1363" ht="14.25" customHeight="1">
      <c r="B1363" s="4" t="s">
        <v>32</v>
      </c>
      <c r="C1363" s="4">
        <v>1128299.0</v>
      </c>
      <c r="D1363" s="5">
        <v>44213.0</v>
      </c>
      <c r="E1363" s="4" t="s">
        <v>37</v>
      </c>
      <c r="F1363" s="4" t="s">
        <v>72</v>
      </c>
      <c r="G1363" s="4" t="s">
        <v>73</v>
      </c>
      <c r="H1363" s="6" t="s">
        <v>25</v>
      </c>
      <c r="I1363" s="7">
        <v>50.0</v>
      </c>
      <c r="J1363" s="8">
        <v>425.0</v>
      </c>
      <c r="K1363" s="9">
        <v>212500.0</v>
      </c>
      <c r="L1363" s="9">
        <v>63750.0</v>
      </c>
      <c r="M1363" s="10">
        <v>0.3</v>
      </c>
      <c r="N1363" s="4" t="s">
        <v>30</v>
      </c>
      <c r="O1363" s="4" t="s">
        <v>29</v>
      </c>
      <c r="P1363" s="4" t="s">
        <v>21</v>
      </c>
    </row>
    <row r="1364" ht="14.25" customHeight="1">
      <c r="B1364" s="4" t="s">
        <v>32</v>
      </c>
      <c r="C1364" s="4">
        <v>1128299.0</v>
      </c>
      <c r="D1364" s="5">
        <v>44213.0</v>
      </c>
      <c r="E1364" s="4" t="s">
        <v>37</v>
      </c>
      <c r="F1364" s="4" t="s">
        <v>72</v>
      </c>
      <c r="G1364" s="4" t="s">
        <v>73</v>
      </c>
      <c r="H1364" s="6" t="s">
        <v>26</v>
      </c>
      <c r="I1364" s="7">
        <v>50.0</v>
      </c>
      <c r="J1364" s="8">
        <v>275.0</v>
      </c>
      <c r="K1364" s="9">
        <v>137500.0</v>
      </c>
      <c r="L1364" s="9">
        <v>41250.0</v>
      </c>
      <c r="M1364" s="10">
        <v>0.3</v>
      </c>
      <c r="N1364" s="4" t="s">
        <v>30</v>
      </c>
      <c r="O1364" s="4" t="s">
        <v>20</v>
      </c>
      <c r="P1364" s="4" t="s">
        <v>24</v>
      </c>
    </row>
    <row r="1365" ht="14.25" customHeight="1">
      <c r="B1365" s="4" t="s">
        <v>32</v>
      </c>
      <c r="C1365" s="4">
        <v>1128299.0</v>
      </c>
      <c r="D1365" s="5">
        <v>44213.0</v>
      </c>
      <c r="E1365" s="4" t="s">
        <v>37</v>
      </c>
      <c r="F1365" s="4" t="s">
        <v>72</v>
      </c>
      <c r="G1365" s="4" t="s">
        <v>73</v>
      </c>
      <c r="H1365" s="6" t="s">
        <v>27</v>
      </c>
      <c r="I1365" s="7">
        <v>55.00000000000001</v>
      </c>
      <c r="J1365" s="8">
        <v>225.0</v>
      </c>
      <c r="K1365" s="9">
        <v>123750.00000000001</v>
      </c>
      <c r="L1365" s="9">
        <v>24750.000000000004</v>
      </c>
      <c r="M1365" s="10">
        <v>0.2</v>
      </c>
      <c r="N1365" s="4" t="s">
        <v>30</v>
      </c>
      <c r="O1365" s="4" t="s">
        <v>23</v>
      </c>
      <c r="P1365" s="4" t="s">
        <v>24</v>
      </c>
    </row>
    <row r="1366" ht="14.25" customHeight="1">
      <c r="B1366" s="4" t="s">
        <v>32</v>
      </c>
      <c r="C1366" s="4">
        <v>1128299.0</v>
      </c>
      <c r="D1366" s="5">
        <v>44213.0</v>
      </c>
      <c r="E1366" s="4" t="s">
        <v>37</v>
      </c>
      <c r="F1366" s="4" t="s">
        <v>72</v>
      </c>
      <c r="G1366" s="4" t="s">
        <v>73</v>
      </c>
      <c r="H1366" s="6" t="s">
        <v>28</v>
      </c>
      <c r="I1366" s="7">
        <v>50.0</v>
      </c>
      <c r="J1366" s="8">
        <v>475.0</v>
      </c>
      <c r="K1366" s="9">
        <v>237500.0</v>
      </c>
      <c r="L1366" s="9">
        <v>106875.0</v>
      </c>
      <c r="M1366" s="10">
        <v>0.45</v>
      </c>
      <c r="N1366" s="4" t="s">
        <v>30</v>
      </c>
      <c r="O1366" s="4" t="s">
        <v>23</v>
      </c>
      <c r="P1366" s="4" t="s">
        <v>21</v>
      </c>
    </row>
    <row r="1367" ht="14.25" customHeight="1">
      <c r="B1367" s="4" t="s">
        <v>32</v>
      </c>
      <c r="C1367" s="4">
        <v>1128299.0</v>
      </c>
      <c r="D1367" s="5">
        <v>44244.0</v>
      </c>
      <c r="E1367" s="4" t="s">
        <v>37</v>
      </c>
      <c r="F1367" s="4" t="s">
        <v>72</v>
      </c>
      <c r="G1367" s="4" t="s">
        <v>73</v>
      </c>
      <c r="H1367" s="6" t="s">
        <v>18</v>
      </c>
      <c r="I1367" s="7">
        <v>40.0</v>
      </c>
      <c r="J1367" s="8">
        <v>525.0</v>
      </c>
      <c r="K1367" s="9">
        <v>210000.0</v>
      </c>
      <c r="L1367" s="9">
        <v>63000.0</v>
      </c>
      <c r="M1367" s="10">
        <v>0.3</v>
      </c>
      <c r="N1367" s="4" t="s">
        <v>30</v>
      </c>
      <c r="O1367" s="4" t="s">
        <v>29</v>
      </c>
      <c r="P1367" s="4" t="s">
        <v>21</v>
      </c>
    </row>
    <row r="1368" ht="14.25" customHeight="1">
      <c r="B1368" s="4" t="s">
        <v>32</v>
      </c>
      <c r="C1368" s="4">
        <v>1128299.0</v>
      </c>
      <c r="D1368" s="5">
        <v>44244.0</v>
      </c>
      <c r="E1368" s="4" t="s">
        <v>37</v>
      </c>
      <c r="F1368" s="4" t="s">
        <v>72</v>
      </c>
      <c r="G1368" s="4" t="s">
        <v>73</v>
      </c>
      <c r="H1368" s="6" t="s">
        <v>22</v>
      </c>
      <c r="I1368" s="7">
        <v>50.0</v>
      </c>
      <c r="J1368" s="8">
        <v>425.0</v>
      </c>
      <c r="K1368" s="9">
        <v>212500.0</v>
      </c>
      <c r="L1368" s="9">
        <v>53125.0</v>
      </c>
      <c r="M1368" s="10">
        <v>0.25</v>
      </c>
      <c r="N1368" s="4" t="s">
        <v>30</v>
      </c>
      <c r="O1368" s="4" t="s">
        <v>20</v>
      </c>
      <c r="P1368" s="4" t="s">
        <v>24</v>
      </c>
    </row>
    <row r="1369" ht="14.25" customHeight="1">
      <c r="B1369" s="4" t="s">
        <v>32</v>
      </c>
      <c r="C1369" s="4">
        <v>1128299.0</v>
      </c>
      <c r="D1369" s="5">
        <v>44244.0</v>
      </c>
      <c r="E1369" s="4" t="s">
        <v>37</v>
      </c>
      <c r="F1369" s="4" t="s">
        <v>72</v>
      </c>
      <c r="G1369" s="4" t="s">
        <v>73</v>
      </c>
      <c r="H1369" s="6" t="s">
        <v>25</v>
      </c>
      <c r="I1369" s="7">
        <v>50.0</v>
      </c>
      <c r="J1369" s="8">
        <v>425.0</v>
      </c>
      <c r="K1369" s="9">
        <v>212500.0</v>
      </c>
      <c r="L1369" s="9">
        <v>63750.0</v>
      </c>
      <c r="M1369" s="10">
        <v>0.3</v>
      </c>
      <c r="N1369" s="4" t="s">
        <v>30</v>
      </c>
      <c r="O1369" s="4" t="s">
        <v>29</v>
      </c>
      <c r="P1369" s="4" t="s">
        <v>24</v>
      </c>
    </row>
    <row r="1370" ht="14.25" customHeight="1">
      <c r="B1370" s="4" t="s">
        <v>32</v>
      </c>
      <c r="C1370" s="4">
        <v>1128299.0</v>
      </c>
      <c r="D1370" s="5">
        <v>44244.0</v>
      </c>
      <c r="E1370" s="4" t="s">
        <v>54</v>
      </c>
      <c r="F1370" s="4" t="s">
        <v>55</v>
      </c>
      <c r="G1370" s="4" t="s">
        <v>74</v>
      </c>
      <c r="H1370" s="6" t="s">
        <v>26</v>
      </c>
      <c r="I1370" s="7">
        <v>50.0</v>
      </c>
      <c r="J1370" s="8">
        <v>275.0</v>
      </c>
      <c r="K1370" s="9">
        <v>137500.0</v>
      </c>
      <c r="L1370" s="9">
        <v>41250.0</v>
      </c>
      <c r="M1370" s="10">
        <v>0.3</v>
      </c>
      <c r="N1370" s="4" t="s">
        <v>30</v>
      </c>
      <c r="O1370" s="4" t="s">
        <v>29</v>
      </c>
      <c r="P1370" s="4" t="s">
        <v>24</v>
      </c>
    </row>
    <row r="1371" ht="14.25" customHeight="1">
      <c r="B1371" s="4" t="s">
        <v>32</v>
      </c>
      <c r="C1371" s="4">
        <v>1128299.0</v>
      </c>
      <c r="D1371" s="5">
        <v>44244.0</v>
      </c>
      <c r="E1371" s="4" t="s">
        <v>54</v>
      </c>
      <c r="F1371" s="4" t="s">
        <v>55</v>
      </c>
      <c r="G1371" s="4" t="s">
        <v>74</v>
      </c>
      <c r="H1371" s="6" t="s">
        <v>27</v>
      </c>
      <c r="I1371" s="7">
        <v>55.00000000000001</v>
      </c>
      <c r="J1371" s="8">
        <v>200.0</v>
      </c>
      <c r="K1371" s="9">
        <v>110000.00000000001</v>
      </c>
      <c r="L1371" s="9">
        <v>22000.000000000004</v>
      </c>
      <c r="M1371" s="10">
        <v>0.2</v>
      </c>
      <c r="N1371" s="4" t="s">
        <v>30</v>
      </c>
      <c r="O1371" s="4" t="s">
        <v>20</v>
      </c>
      <c r="P1371" s="4" t="s">
        <v>24</v>
      </c>
    </row>
    <row r="1372" ht="14.25" customHeight="1">
      <c r="B1372" s="4" t="s">
        <v>32</v>
      </c>
      <c r="C1372" s="4">
        <v>1128299.0</v>
      </c>
      <c r="D1372" s="5">
        <v>44244.0</v>
      </c>
      <c r="E1372" s="4" t="s">
        <v>54</v>
      </c>
      <c r="F1372" s="4" t="s">
        <v>55</v>
      </c>
      <c r="G1372" s="4" t="s">
        <v>74</v>
      </c>
      <c r="H1372" s="6" t="s">
        <v>28</v>
      </c>
      <c r="I1372" s="7">
        <v>50.0</v>
      </c>
      <c r="J1372" s="8">
        <v>400.0</v>
      </c>
      <c r="K1372" s="9">
        <v>200000.0</v>
      </c>
      <c r="L1372" s="9">
        <v>90000.0</v>
      </c>
      <c r="M1372" s="10">
        <v>0.45</v>
      </c>
      <c r="N1372" s="4" t="s">
        <v>30</v>
      </c>
      <c r="O1372" s="4" t="s">
        <v>29</v>
      </c>
      <c r="P1372" s="4" t="s">
        <v>21</v>
      </c>
    </row>
    <row r="1373" ht="14.25" customHeight="1">
      <c r="B1373" s="4" t="s">
        <v>32</v>
      </c>
      <c r="C1373" s="4">
        <v>1128299.0</v>
      </c>
      <c r="D1373" s="5">
        <v>44271.0</v>
      </c>
      <c r="E1373" s="4" t="s">
        <v>54</v>
      </c>
      <c r="F1373" s="4" t="s">
        <v>55</v>
      </c>
      <c r="G1373" s="4" t="s">
        <v>74</v>
      </c>
      <c r="H1373" s="6" t="s">
        <v>18</v>
      </c>
      <c r="I1373" s="7">
        <v>50.0</v>
      </c>
      <c r="J1373" s="8">
        <v>550.0</v>
      </c>
      <c r="K1373" s="9">
        <v>275000.0</v>
      </c>
      <c r="L1373" s="9">
        <v>82500.0</v>
      </c>
      <c r="M1373" s="10">
        <v>0.3</v>
      </c>
      <c r="N1373" s="4" t="s">
        <v>30</v>
      </c>
      <c r="O1373" s="4" t="s">
        <v>29</v>
      </c>
      <c r="P1373" s="4" t="s">
        <v>21</v>
      </c>
    </row>
    <row r="1374" ht="14.25" customHeight="1">
      <c r="B1374" s="4" t="s">
        <v>32</v>
      </c>
      <c r="C1374" s="4">
        <v>1128299.0</v>
      </c>
      <c r="D1374" s="5">
        <v>44271.0</v>
      </c>
      <c r="E1374" s="4" t="s">
        <v>54</v>
      </c>
      <c r="F1374" s="4" t="s">
        <v>55</v>
      </c>
      <c r="G1374" s="4" t="s">
        <v>74</v>
      </c>
      <c r="H1374" s="6" t="s">
        <v>22</v>
      </c>
      <c r="I1374" s="7">
        <v>60.0</v>
      </c>
      <c r="J1374" s="8">
        <v>400.0</v>
      </c>
      <c r="K1374" s="9">
        <v>240000.0</v>
      </c>
      <c r="L1374" s="9">
        <v>60000.0</v>
      </c>
      <c r="M1374" s="10">
        <v>0.25</v>
      </c>
      <c r="N1374" s="4" t="s">
        <v>30</v>
      </c>
      <c r="O1374" s="4" t="s">
        <v>29</v>
      </c>
      <c r="P1374" s="4" t="s">
        <v>24</v>
      </c>
    </row>
    <row r="1375" ht="14.25" customHeight="1">
      <c r="B1375" s="4" t="s">
        <v>32</v>
      </c>
      <c r="C1375" s="4">
        <v>1128299.0</v>
      </c>
      <c r="D1375" s="5">
        <v>44271.0</v>
      </c>
      <c r="E1375" s="4" t="s">
        <v>54</v>
      </c>
      <c r="F1375" s="4" t="s">
        <v>55</v>
      </c>
      <c r="G1375" s="4" t="s">
        <v>74</v>
      </c>
      <c r="H1375" s="6" t="s">
        <v>25</v>
      </c>
      <c r="I1375" s="7">
        <v>64.99999999999999</v>
      </c>
      <c r="J1375" s="8">
        <v>425.0</v>
      </c>
      <c r="K1375" s="9">
        <v>276249.99999999994</v>
      </c>
      <c r="L1375" s="9">
        <v>82874.99999999999</v>
      </c>
      <c r="M1375" s="10">
        <v>0.3</v>
      </c>
      <c r="N1375" s="4" t="s">
        <v>30</v>
      </c>
      <c r="O1375" s="4" t="s">
        <v>29</v>
      </c>
      <c r="P1375" s="4" t="s">
        <v>24</v>
      </c>
    </row>
    <row r="1376" ht="14.25" customHeight="1">
      <c r="B1376" s="4" t="s">
        <v>32</v>
      </c>
      <c r="C1376" s="4">
        <v>1128299.0</v>
      </c>
      <c r="D1376" s="5">
        <v>44271.0</v>
      </c>
      <c r="E1376" s="4" t="s">
        <v>54</v>
      </c>
      <c r="F1376" s="4" t="s">
        <v>55</v>
      </c>
      <c r="G1376" s="4" t="s">
        <v>74</v>
      </c>
      <c r="H1376" s="6" t="s">
        <v>26</v>
      </c>
      <c r="I1376" s="7">
        <v>60.0</v>
      </c>
      <c r="J1376" s="8">
        <v>325.0</v>
      </c>
      <c r="K1376" s="9">
        <v>195000.0</v>
      </c>
      <c r="L1376" s="9">
        <v>58500.0</v>
      </c>
      <c r="M1376" s="10">
        <v>0.3</v>
      </c>
      <c r="N1376" s="4" t="s">
        <v>30</v>
      </c>
      <c r="O1376" s="4" t="s">
        <v>23</v>
      </c>
      <c r="P1376" s="4" t="s">
        <v>21</v>
      </c>
    </row>
    <row r="1377" ht="14.25" customHeight="1">
      <c r="B1377" s="4" t="s">
        <v>32</v>
      </c>
      <c r="C1377" s="4">
        <v>1128299.0</v>
      </c>
      <c r="D1377" s="5">
        <v>44271.0</v>
      </c>
      <c r="E1377" s="4" t="s">
        <v>54</v>
      </c>
      <c r="F1377" s="4" t="s">
        <v>55</v>
      </c>
      <c r="G1377" s="4" t="s">
        <v>74</v>
      </c>
      <c r="H1377" s="6" t="s">
        <v>27</v>
      </c>
      <c r="I1377" s="7">
        <v>65.0</v>
      </c>
      <c r="J1377" s="8">
        <v>175.0</v>
      </c>
      <c r="K1377" s="9">
        <v>113750.0</v>
      </c>
      <c r="L1377" s="9">
        <v>22750.0</v>
      </c>
      <c r="M1377" s="10">
        <v>0.2</v>
      </c>
      <c r="N1377" s="4" t="s">
        <v>30</v>
      </c>
      <c r="O1377" s="4" t="s">
        <v>23</v>
      </c>
      <c r="P1377" s="4" t="s">
        <v>21</v>
      </c>
    </row>
    <row r="1378" ht="14.25" customHeight="1">
      <c r="B1378" s="4" t="s">
        <v>32</v>
      </c>
      <c r="C1378" s="4">
        <v>1128299.0</v>
      </c>
      <c r="D1378" s="5">
        <v>44271.0</v>
      </c>
      <c r="E1378" s="4" t="s">
        <v>54</v>
      </c>
      <c r="F1378" s="4" t="s">
        <v>55</v>
      </c>
      <c r="G1378" s="4" t="s">
        <v>74</v>
      </c>
      <c r="H1378" s="6" t="s">
        <v>28</v>
      </c>
      <c r="I1378" s="7">
        <v>60.0</v>
      </c>
      <c r="J1378" s="8">
        <v>375.0</v>
      </c>
      <c r="K1378" s="9">
        <v>225000.0</v>
      </c>
      <c r="L1378" s="9">
        <v>101250.0</v>
      </c>
      <c r="M1378" s="10">
        <v>0.45</v>
      </c>
      <c r="N1378" s="4" t="s">
        <v>30</v>
      </c>
      <c r="O1378" s="4" t="s">
        <v>29</v>
      </c>
      <c r="P1378" s="4" t="s">
        <v>21</v>
      </c>
    </row>
    <row r="1379" ht="14.25" customHeight="1">
      <c r="B1379" s="4" t="s">
        <v>31</v>
      </c>
      <c r="C1379" s="4">
        <v>1128299.0</v>
      </c>
      <c r="D1379" s="5">
        <v>44303.0</v>
      </c>
      <c r="E1379" s="4" t="s">
        <v>54</v>
      </c>
      <c r="F1379" s="4" t="s">
        <v>55</v>
      </c>
      <c r="G1379" s="4" t="s">
        <v>74</v>
      </c>
      <c r="H1379" s="6" t="s">
        <v>18</v>
      </c>
      <c r="I1379" s="7">
        <v>65.0</v>
      </c>
      <c r="J1379" s="8">
        <v>550.0</v>
      </c>
      <c r="K1379" s="9">
        <v>357500.0</v>
      </c>
      <c r="L1379" s="9">
        <v>107250.0</v>
      </c>
      <c r="M1379" s="10">
        <v>0.3</v>
      </c>
      <c r="N1379" s="4" t="s">
        <v>30</v>
      </c>
      <c r="O1379" s="4" t="s">
        <v>29</v>
      </c>
      <c r="P1379" s="4" t="s">
        <v>24</v>
      </c>
    </row>
    <row r="1380" ht="14.25" customHeight="1">
      <c r="B1380" s="4" t="s">
        <v>31</v>
      </c>
      <c r="C1380" s="4">
        <v>1128299.0</v>
      </c>
      <c r="D1380" s="5">
        <v>44303.0</v>
      </c>
      <c r="E1380" s="4" t="s">
        <v>54</v>
      </c>
      <c r="F1380" s="4" t="s">
        <v>55</v>
      </c>
      <c r="G1380" s="4" t="s">
        <v>74</v>
      </c>
      <c r="H1380" s="6" t="s">
        <v>22</v>
      </c>
      <c r="I1380" s="7">
        <v>70.0</v>
      </c>
      <c r="J1380" s="8">
        <v>350.0</v>
      </c>
      <c r="K1380" s="9">
        <v>245000.0</v>
      </c>
      <c r="L1380" s="9">
        <v>61250.0</v>
      </c>
      <c r="M1380" s="10">
        <v>0.25</v>
      </c>
      <c r="N1380" s="4" t="s">
        <v>30</v>
      </c>
      <c r="O1380" s="4" t="s">
        <v>29</v>
      </c>
      <c r="P1380" s="4" t="s">
        <v>24</v>
      </c>
    </row>
    <row r="1381" ht="14.25" customHeight="1">
      <c r="B1381" s="4" t="s">
        <v>31</v>
      </c>
      <c r="C1381" s="4">
        <v>1128299.0</v>
      </c>
      <c r="D1381" s="5">
        <v>44303.0</v>
      </c>
      <c r="E1381" s="4" t="s">
        <v>54</v>
      </c>
      <c r="F1381" s="4" t="s">
        <v>55</v>
      </c>
      <c r="G1381" s="4" t="s">
        <v>74</v>
      </c>
      <c r="H1381" s="6" t="s">
        <v>25</v>
      </c>
      <c r="I1381" s="7">
        <v>70.0</v>
      </c>
      <c r="J1381" s="8">
        <v>400.0</v>
      </c>
      <c r="K1381" s="9">
        <v>280000.0</v>
      </c>
      <c r="L1381" s="9">
        <v>84000.0</v>
      </c>
      <c r="M1381" s="10">
        <v>0.3</v>
      </c>
      <c r="N1381" s="4" t="s">
        <v>30</v>
      </c>
      <c r="O1381" s="4" t="s">
        <v>23</v>
      </c>
      <c r="P1381" s="4" t="s">
        <v>24</v>
      </c>
    </row>
    <row r="1382" ht="14.25" customHeight="1">
      <c r="B1382" s="4" t="s">
        <v>31</v>
      </c>
      <c r="C1382" s="4">
        <v>1128299.0</v>
      </c>
      <c r="D1382" s="5">
        <v>44303.0</v>
      </c>
      <c r="E1382" s="4" t="s">
        <v>54</v>
      </c>
      <c r="F1382" s="4" t="s">
        <v>55</v>
      </c>
      <c r="G1382" s="4" t="s">
        <v>74</v>
      </c>
      <c r="H1382" s="6" t="s">
        <v>26</v>
      </c>
      <c r="I1382" s="7">
        <v>55.00000000000001</v>
      </c>
      <c r="J1382" s="8">
        <v>300.0</v>
      </c>
      <c r="K1382" s="9">
        <v>165000.00000000003</v>
      </c>
      <c r="L1382" s="9">
        <v>49500.00000000001</v>
      </c>
      <c r="M1382" s="10">
        <v>0.3</v>
      </c>
      <c r="N1382" s="4" t="s">
        <v>30</v>
      </c>
      <c r="O1382" s="4" t="s">
        <v>29</v>
      </c>
      <c r="P1382" s="4" t="s">
        <v>24</v>
      </c>
    </row>
    <row r="1383" ht="14.25" customHeight="1">
      <c r="B1383" s="4" t="s">
        <v>31</v>
      </c>
      <c r="C1383" s="4">
        <v>1128299.0</v>
      </c>
      <c r="D1383" s="5">
        <v>44303.0</v>
      </c>
      <c r="E1383" s="4" t="s">
        <v>54</v>
      </c>
      <c r="F1383" s="4" t="s">
        <v>55</v>
      </c>
      <c r="G1383" s="4" t="s">
        <v>74</v>
      </c>
      <c r="H1383" s="6" t="s">
        <v>27</v>
      </c>
      <c r="I1383" s="7">
        <v>60.00000000000001</v>
      </c>
      <c r="J1383" s="8">
        <v>200.0</v>
      </c>
      <c r="K1383" s="9">
        <v>120000.00000000001</v>
      </c>
      <c r="L1383" s="9">
        <v>24000.000000000004</v>
      </c>
      <c r="M1383" s="10">
        <v>0.2</v>
      </c>
      <c r="N1383" s="4" t="s">
        <v>30</v>
      </c>
      <c r="O1383" s="4" t="s">
        <v>20</v>
      </c>
      <c r="P1383" s="4" t="s">
        <v>24</v>
      </c>
    </row>
    <row r="1384" ht="14.25" customHeight="1">
      <c r="B1384" s="4" t="s">
        <v>31</v>
      </c>
      <c r="C1384" s="4">
        <v>1128299.0</v>
      </c>
      <c r="D1384" s="5">
        <v>44303.0</v>
      </c>
      <c r="E1384" s="4" t="s">
        <v>54</v>
      </c>
      <c r="F1384" s="4" t="s">
        <v>55</v>
      </c>
      <c r="G1384" s="4" t="s">
        <v>74</v>
      </c>
      <c r="H1384" s="6" t="s">
        <v>28</v>
      </c>
      <c r="I1384" s="7">
        <v>75.00000000000001</v>
      </c>
      <c r="J1384" s="8">
        <v>375.0</v>
      </c>
      <c r="K1384" s="9">
        <v>281250.00000000006</v>
      </c>
      <c r="L1384" s="9">
        <v>126562.50000000003</v>
      </c>
      <c r="M1384" s="10">
        <v>0.45</v>
      </c>
      <c r="N1384" s="4" t="s">
        <v>30</v>
      </c>
      <c r="O1384" s="4" t="s">
        <v>20</v>
      </c>
      <c r="P1384" s="4" t="s">
        <v>21</v>
      </c>
    </row>
    <row r="1385" ht="14.25" customHeight="1">
      <c r="B1385" s="4" t="s">
        <v>31</v>
      </c>
      <c r="C1385" s="4">
        <v>1128299.0</v>
      </c>
      <c r="D1385" s="5">
        <v>44334.0</v>
      </c>
      <c r="E1385" s="4" t="s">
        <v>54</v>
      </c>
      <c r="F1385" s="4" t="s">
        <v>55</v>
      </c>
      <c r="G1385" s="4" t="s">
        <v>74</v>
      </c>
      <c r="H1385" s="6" t="s">
        <v>18</v>
      </c>
      <c r="I1385" s="7">
        <v>60.0</v>
      </c>
      <c r="J1385" s="8">
        <v>575.0</v>
      </c>
      <c r="K1385" s="9">
        <v>345000.0</v>
      </c>
      <c r="L1385" s="9">
        <v>103500.0</v>
      </c>
      <c r="M1385" s="10">
        <v>0.3</v>
      </c>
      <c r="N1385" s="4" t="s">
        <v>30</v>
      </c>
      <c r="O1385" s="4" t="s">
        <v>20</v>
      </c>
      <c r="P1385" s="4" t="s">
        <v>21</v>
      </c>
    </row>
    <row r="1386" ht="14.25" customHeight="1">
      <c r="B1386" s="4" t="s">
        <v>31</v>
      </c>
      <c r="C1386" s="4">
        <v>1128299.0</v>
      </c>
      <c r="D1386" s="5">
        <v>44334.0</v>
      </c>
      <c r="E1386" s="4" t="s">
        <v>54</v>
      </c>
      <c r="F1386" s="4" t="s">
        <v>55</v>
      </c>
      <c r="G1386" s="4" t="s">
        <v>74</v>
      </c>
      <c r="H1386" s="6" t="s">
        <v>22</v>
      </c>
      <c r="I1386" s="7">
        <v>65.0</v>
      </c>
      <c r="J1386" s="8">
        <v>425.0</v>
      </c>
      <c r="K1386" s="9">
        <v>276250.0</v>
      </c>
      <c r="L1386" s="9">
        <v>69062.5</v>
      </c>
      <c r="M1386" s="10">
        <v>0.25</v>
      </c>
      <c r="N1386" s="4" t="s">
        <v>30</v>
      </c>
      <c r="O1386" s="4" t="s">
        <v>23</v>
      </c>
      <c r="P1386" s="4" t="s">
        <v>21</v>
      </c>
    </row>
    <row r="1387" ht="14.25" customHeight="1">
      <c r="B1387" s="4" t="s">
        <v>31</v>
      </c>
      <c r="C1387" s="4">
        <v>1128299.0</v>
      </c>
      <c r="D1387" s="5">
        <v>44334.0</v>
      </c>
      <c r="E1387" s="4" t="s">
        <v>54</v>
      </c>
      <c r="F1387" s="4" t="s">
        <v>55</v>
      </c>
      <c r="G1387" s="4" t="s">
        <v>74</v>
      </c>
      <c r="H1387" s="6" t="s">
        <v>25</v>
      </c>
      <c r="I1387" s="7">
        <v>65.0</v>
      </c>
      <c r="J1387" s="8">
        <v>425.0</v>
      </c>
      <c r="K1387" s="9">
        <v>276250.0</v>
      </c>
      <c r="L1387" s="9">
        <v>82875.0</v>
      </c>
      <c r="M1387" s="10">
        <v>0.3</v>
      </c>
      <c r="N1387" s="4" t="s">
        <v>30</v>
      </c>
      <c r="O1387" s="4" t="s">
        <v>23</v>
      </c>
      <c r="P1387" s="4" t="s">
        <v>21</v>
      </c>
    </row>
    <row r="1388" ht="14.25" customHeight="1">
      <c r="B1388" s="4" t="s">
        <v>31</v>
      </c>
      <c r="C1388" s="4">
        <v>1128299.0</v>
      </c>
      <c r="D1388" s="5">
        <v>44334.0</v>
      </c>
      <c r="E1388" s="4" t="s">
        <v>54</v>
      </c>
      <c r="F1388" s="4" t="s">
        <v>55</v>
      </c>
      <c r="G1388" s="4" t="s">
        <v>74</v>
      </c>
      <c r="H1388" s="6" t="s">
        <v>26</v>
      </c>
      <c r="I1388" s="7">
        <v>60.0</v>
      </c>
      <c r="J1388" s="8">
        <v>325.0</v>
      </c>
      <c r="K1388" s="9">
        <v>195000.0</v>
      </c>
      <c r="L1388" s="9">
        <v>58500.0</v>
      </c>
      <c r="M1388" s="10">
        <v>0.3</v>
      </c>
      <c r="N1388" s="4" t="s">
        <v>30</v>
      </c>
      <c r="O1388" s="4" t="s">
        <v>20</v>
      </c>
      <c r="P1388" s="4" t="s">
        <v>21</v>
      </c>
    </row>
    <row r="1389" ht="14.25" customHeight="1">
      <c r="B1389" s="4" t="s">
        <v>31</v>
      </c>
      <c r="C1389" s="4">
        <v>1128299.0</v>
      </c>
      <c r="D1389" s="5">
        <v>44334.0</v>
      </c>
      <c r="E1389" s="4" t="s">
        <v>54</v>
      </c>
      <c r="F1389" s="4" t="s">
        <v>55</v>
      </c>
      <c r="G1389" s="4" t="s">
        <v>74</v>
      </c>
      <c r="H1389" s="6" t="s">
        <v>27</v>
      </c>
      <c r="I1389" s="7">
        <v>54.99999999999999</v>
      </c>
      <c r="J1389" s="8">
        <v>225.0</v>
      </c>
      <c r="K1389" s="9">
        <v>123749.99999999999</v>
      </c>
      <c r="L1389" s="9">
        <v>24750.0</v>
      </c>
      <c r="M1389" s="10">
        <v>0.2</v>
      </c>
      <c r="N1389" s="4" t="s">
        <v>30</v>
      </c>
      <c r="O1389" s="4" t="s">
        <v>23</v>
      </c>
      <c r="P1389" s="4" t="s">
        <v>21</v>
      </c>
    </row>
    <row r="1390" ht="14.25" customHeight="1">
      <c r="B1390" s="4" t="s">
        <v>31</v>
      </c>
      <c r="C1390" s="4">
        <v>1128299.0</v>
      </c>
      <c r="D1390" s="5">
        <v>44334.0</v>
      </c>
      <c r="E1390" s="4" t="s">
        <v>54</v>
      </c>
      <c r="F1390" s="4" t="s">
        <v>55</v>
      </c>
      <c r="G1390" s="4" t="s">
        <v>74</v>
      </c>
      <c r="H1390" s="6" t="s">
        <v>28</v>
      </c>
      <c r="I1390" s="7">
        <v>70.0</v>
      </c>
      <c r="J1390" s="8">
        <v>575.0</v>
      </c>
      <c r="K1390" s="9">
        <v>402500.0</v>
      </c>
      <c r="L1390" s="9">
        <v>181125.0</v>
      </c>
      <c r="M1390" s="10">
        <v>0.45</v>
      </c>
      <c r="N1390" s="4" t="s">
        <v>30</v>
      </c>
      <c r="O1390" s="4" t="s">
        <v>20</v>
      </c>
      <c r="P1390" s="4" t="s">
        <v>24</v>
      </c>
    </row>
    <row r="1391" ht="14.25" customHeight="1">
      <c r="B1391" s="4" t="s">
        <v>31</v>
      </c>
      <c r="C1391" s="4">
        <v>1128299.0</v>
      </c>
      <c r="D1391" s="5">
        <v>44364.0</v>
      </c>
      <c r="E1391" s="4" t="s">
        <v>54</v>
      </c>
      <c r="F1391" s="4" t="s">
        <v>55</v>
      </c>
      <c r="G1391" s="4" t="s">
        <v>74</v>
      </c>
      <c r="H1391" s="6" t="s">
        <v>18</v>
      </c>
      <c r="I1391" s="7">
        <v>64.99999999999999</v>
      </c>
      <c r="J1391" s="8">
        <v>825.0</v>
      </c>
      <c r="K1391" s="9">
        <v>536249.9999999999</v>
      </c>
      <c r="L1391" s="9">
        <v>160874.99999999997</v>
      </c>
      <c r="M1391" s="10">
        <v>0.3</v>
      </c>
      <c r="N1391" s="4" t="s">
        <v>30</v>
      </c>
      <c r="O1391" s="4" t="s">
        <v>23</v>
      </c>
      <c r="P1391" s="4" t="s">
        <v>24</v>
      </c>
    </row>
    <row r="1392" ht="14.25" customHeight="1">
      <c r="B1392" s="4" t="s">
        <v>31</v>
      </c>
      <c r="C1392" s="4">
        <v>1128299.0</v>
      </c>
      <c r="D1392" s="5">
        <v>44364.0</v>
      </c>
      <c r="E1392" s="4" t="s">
        <v>54</v>
      </c>
      <c r="F1392" s="4" t="s">
        <v>55</v>
      </c>
      <c r="G1392" s="4" t="s">
        <v>74</v>
      </c>
      <c r="H1392" s="6" t="s">
        <v>22</v>
      </c>
      <c r="I1392" s="7">
        <v>70.0</v>
      </c>
      <c r="J1392" s="8">
        <v>700.0</v>
      </c>
      <c r="K1392" s="9">
        <v>490000.0</v>
      </c>
      <c r="L1392" s="9">
        <v>122500.0</v>
      </c>
      <c r="M1392" s="10">
        <v>0.25</v>
      </c>
      <c r="N1392" s="4" t="s">
        <v>19</v>
      </c>
      <c r="O1392" s="4" t="s">
        <v>29</v>
      </c>
      <c r="P1392" s="4" t="s">
        <v>21</v>
      </c>
    </row>
    <row r="1393" ht="14.25" customHeight="1">
      <c r="B1393" s="4" t="s">
        <v>31</v>
      </c>
      <c r="C1393" s="4">
        <v>1128299.0</v>
      </c>
      <c r="D1393" s="5">
        <v>44364.0</v>
      </c>
      <c r="E1393" s="4" t="s">
        <v>54</v>
      </c>
      <c r="F1393" s="4" t="s">
        <v>55</v>
      </c>
      <c r="G1393" s="4" t="s">
        <v>74</v>
      </c>
      <c r="H1393" s="6" t="s">
        <v>25</v>
      </c>
      <c r="I1393" s="7">
        <v>85.0</v>
      </c>
      <c r="J1393" s="8">
        <v>700.0</v>
      </c>
      <c r="K1393" s="9">
        <v>595000.0</v>
      </c>
      <c r="L1393" s="9">
        <v>178500.0</v>
      </c>
      <c r="M1393" s="10">
        <v>0.3</v>
      </c>
      <c r="N1393" s="4" t="s">
        <v>19</v>
      </c>
      <c r="O1393" s="4" t="s">
        <v>20</v>
      </c>
      <c r="P1393" s="4" t="s">
        <v>24</v>
      </c>
    </row>
    <row r="1394" ht="14.25" customHeight="1">
      <c r="B1394" s="4" t="s">
        <v>31</v>
      </c>
      <c r="C1394" s="4">
        <v>1128299.0</v>
      </c>
      <c r="D1394" s="5">
        <v>44364.0</v>
      </c>
      <c r="E1394" s="4" t="s">
        <v>54</v>
      </c>
      <c r="F1394" s="4" t="s">
        <v>55</v>
      </c>
      <c r="G1394" s="4" t="s">
        <v>74</v>
      </c>
      <c r="H1394" s="6" t="s">
        <v>26</v>
      </c>
      <c r="I1394" s="7">
        <v>85.0</v>
      </c>
      <c r="J1394" s="8">
        <v>575.0</v>
      </c>
      <c r="K1394" s="9">
        <v>488750.0</v>
      </c>
      <c r="L1394" s="9">
        <v>146625.0</v>
      </c>
      <c r="M1394" s="10">
        <v>0.3</v>
      </c>
      <c r="N1394" s="4" t="s">
        <v>19</v>
      </c>
      <c r="O1394" s="4" t="s">
        <v>23</v>
      </c>
      <c r="P1394" s="4" t="s">
        <v>24</v>
      </c>
    </row>
    <row r="1395" ht="14.25" customHeight="1">
      <c r="B1395" s="4" t="s">
        <v>31</v>
      </c>
      <c r="C1395" s="4">
        <v>1128299.0</v>
      </c>
      <c r="D1395" s="5">
        <v>44364.0</v>
      </c>
      <c r="E1395" s="4" t="s">
        <v>54</v>
      </c>
      <c r="F1395" s="4" t="s">
        <v>55</v>
      </c>
      <c r="G1395" s="4" t="s">
        <v>74</v>
      </c>
      <c r="H1395" s="6" t="s">
        <v>27</v>
      </c>
      <c r="I1395" s="7">
        <v>95.0</v>
      </c>
      <c r="J1395" s="8">
        <v>450.0</v>
      </c>
      <c r="K1395" s="9">
        <v>427500.0</v>
      </c>
      <c r="L1395" s="9">
        <v>85500.0</v>
      </c>
      <c r="M1395" s="10">
        <v>0.2</v>
      </c>
      <c r="N1395" s="4" t="s">
        <v>19</v>
      </c>
      <c r="O1395" s="4" t="s">
        <v>29</v>
      </c>
      <c r="P1395" s="4" t="s">
        <v>21</v>
      </c>
    </row>
    <row r="1396" ht="14.25" customHeight="1">
      <c r="B1396" s="4" t="s">
        <v>31</v>
      </c>
      <c r="C1396" s="4">
        <v>1128299.0</v>
      </c>
      <c r="D1396" s="5">
        <v>44364.0</v>
      </c>
      <c r="E1396" s="4" t="s">
        <v>54</v>
      </c>
      <c r="F1396" s="4" t="s">
        <v>55</v>
      </c>
      <c r="G1396" s="4" t="s">
        <v>74</v>
      </c>
      <c r="H1396" s="6" t="s">
        <v>28</v>
      </c>
      <c r="I1396" s="7">
        <v>110.00000000000001</v>
      </c>
      <c r="J1396" s="8">
        <v>750.0</v>
      </c>
      <c r="K1396" s="9">
        <v>825000.0000000001</v>
      </c>
      <c r="L1396" s="9">
        <v>371250.00000000006</v>
      </c>
      <c r="M1396" s="10">
        <v>0.45</v>
      </c>
      <c r="N1396" s="4" t="s">
        <v>19</v>
      </c>
      <c r="O1396" s="4" t="s">
        <v>23</v>
      </c>
      <c r="P1396" s="4" t="s">
        <v>24</v>
      </c>
    </row>
    <row r="1397" ht="14.25" customHeight="1">
      <c r="B1397" s="4" t="s">
        <v>31</v>
      </c>
      <c r="C1397" s="4">
        <v>1128299.0</v>
      </c>
      <c r="D1397" s="5">
        <v>44393.0</v>
      </c>
      <c r="E1397" s="4" t="s">
        <v>54</v>
      </c>
      <c r="F1397" s="4" t="s">
        <v>55</v>
      </c>
      <c r="G1397" s="4" t="s">
        <v>74</v>
      </c>
      <c r="H1397" s="6" t="s">
        <v>18</v>
      </c>
      <c r="I1397" s="7">
        <v>90.0</v>
      </c>
      <c r="J1397" s="8">
        <v>900.0</v>
      </c>
      <c r="K1397" s="9">
        <v>810000.0</v>
      </c>
      <c r="L1397" s="9">
        <v>243000.0</v>
      </c>
      <c r="M1397" s="10">
        <v>0.3</v>
      </c>
      <c r="N1397" s="4" t="s">
        <v>19</v>
      </c>
      <c r="O1397" s="4" t="s">
        <v>29</v>
      </c>
      <c r="P1397" s="4" t="s">
        <v>24</v>
      </c>
    </row>
    <row r="1398" ht="14.25" customHeight="1">
      <c r="B1398" s="4" t="s">
        <v>31</v>
      </c>
      <c r="C1398" s="4">
        <v>1128299.0</v>
      </c>
      <c r="D1398" s="5">
        <v>44393.0</v>
      </c>
      <c r="E1398" s="4" t="s">
        <v>54</v>
      </c>
      <c r="F1398" s="4" t="s">
        <v>55</v>
      </c>
      <c r="G1398" s="4" t="s">
        <v>74</v>
      </c>
      <c r="H1398" s="6" t="s">
        <v>22</v>
      </c>
      <c r="I1398" s="7">
        <v>95.0</v>
      </c>
      <c r="J1398" s="8">
        <v>750.0</v>
      </c>
      <c r="K1398" s="9">
        <v>712500.0</v>
      </c>
      <c r="L1398" s="9">
        <v>178125.0</v>
      </c>
      <c r="M1398" s="10">
        <v>0.25</v>
      </c>
      <c r="N1398" s="4" t="s">
        <v>19</v>
      </c>
      <c r="O1398" s="4" t="s">
        <v>23</v>
      </c>
      <c r="P1398" s="4" t="s">
        <v>24</v>
      </c>
    </row>
    <row r="1399" ht="14.25" customHeight="1">
      <c r="B1399" s="4" t="s">
        <v>31</v>
      </c>
      <c r="C1399" s="4">
        <v>1128299.0</v>
      </c>
      <c r="D1399" s="5">
        <v>44393.0</v>
      </c>
      <c r="E1399" s="4" t="s">
        <v>54</v>
      </c>
      <c r="F1399" s="4" t="s">
        <v>55</v>
      </c>
      <c r="G1399" s="4" t="s">
        <v>74</v>
      </c>
      <c r="H1399" s="6" t="s">
        <v>25</v>
      </c>
      <c r="I1399" s="7">
        <v>95.0</v>
      </c>
      <c r="J1399" s="8">
        <v>700.0</v>
      </c>
      <c r="K1399" s="9">
        <v>665000.0</v>
      </c>
      <c r="L1399" s="9">
        <v>199500.0</v>
      </c>
      <c r="M1399" s="10">
        <v>0.3</v>
      </c>
      <c r="N1399" s="4" t="s">
        <v>19</v>
      </c>
      <c r="O1399" s="4" t="s">
        <v>20</v>
      </c>
      <c r="P1399" s="4" t="s">
        <v>21</v>
      </c>
    </row>
    <row r="1400" ht="14.25" customHeight="1">
      <c r="B1400" s="4" t="s">
        <v>31</v>
      </c>
      <c r="C1400" s="4">
        <v>1128299.0</v>
      </c>
      <c r="D1400" s="5">
        <v>44393.0</v>
      </c>
      <c r="E1400" s="4" t="s">
        <v>54</v>
      </c>
      <c r="F1400" s="4" t="s">
        <v>55</v>
      </c>
      <c r="G1400" s="4" t="s">
        <v>74</v>
      </c>
      <c r="H1400" s="6" t="s">
        <v>26</v>
      </c>
      <c r="I1400" s="7">
        <v>90.0</v>
      </c>
      <c r="J1400" s="8">
        <v>600.0</v>
      </c>
      <c r="K1400" s="9">
        <v>540000.0</v>
      </c>
      <c r="L1400" s="9">
        <v>162000.0</v>
      </c>
      <c r="M1400" s="10">
        <v>0.3</v>
      </c>
      <c r="N1400" s="4" t="s">
        <v>19</v>
      </c>
      <c r="O1400" s="4" t="s">
        <v>20</v>
      </c>
      <c r="P1400" s="4" t="s">
        <v>24</v>
      </c>
    </row>
    <row r="1401" ht="14.25" customHeight="1">
      <c r="B1401" s="4" t="s">
        <v>31</v>
      </c>
      <c r="C1401" s="4">
        <v>1128299.0</v>
      </c>
      <c r="D1401" s="5">
        <v>44393.0</v>
      </c>
      <c r="E1401" s="4" t="s">
        <v>54</v>
      </c>
      <c r="F1401" s="4" t="s">
        <v>55</v>
      </c>
      <c r="G1401" s="4" t="s">
        <v>74</v>
      </c>
      <c r="H1401" s="6" t="s">
        <v>27</v>
      </c>
      <c r="I1401" s="7">
        <v>95.0</v>
      </c>
      <c r="J1401" s="8">
        <v>650.0</v>
      </c>
      <c r="K1401" s="9">
        <v>617500.0</v>
      </c>
      <c r="L1401" s="9">
        <v>123500.0</v>
      </c>
      <c r="M1401" s="10">
        <v>0.2</v>
      </c>
      <c r="N1401" s="4" t="s">
        <v>19</v>
      </c>
      <c r="O1401" s="4" t="s">
        <v>29</v>
      </c>
      <c r="P1401" s="4" t="s">
        <v>24</v>
      </c>
    </row>
    <row r="1402" ht="14.25" customHeight="1">
      <c r="B1402" s="4" t="s">
        <v>31</v>
      </c>
      <c r="C1402" s="4">
        <v>1128299.0</v>
      </c>
      <c r="D1402" s="5">
        <v>44393.0</v>
      </c>
      <c r="E1402" s="4" t="s">
        <v>54</v>
      </c>
      <c r="F1402" s="4" t="s">
        <v>55</v>
      </c>
      <c r="G1402" s="4" t="s">
        <v>74</v>
      </c>
      <c r="H1402" s="6" t="s">
        <v>28</v>
      </c>
      <c r="I1402" s="7">
        <v>110.00000000000001</v>
      </c>
      <c r="J1402" s="8">
        <v>650.0</v>
      </c>
      <c r="K1402" s="9">
        <v>715000.0000000001</v>
      </c>
      <c r="L1402" s="9">
        <v>321750.00000000006</v>
      </c>
      <c r="M1402" s="10">
        <v>0.45</v>
      </c>
      <c r="N1402" s="4" t="s">
        <v>19</v>
      </c>
      <c r="O1402" s="4" t="s">
        <v>20</v>
      </c>
      <c r="P1402" s="4" t="s">
        <v>24</v>
      </c>
    </row>
    <row r="1403" ht="14.25" customHeight="1">
      <c r="B1403" s="4" t="s">
        <v>31</v>
      </c>
      <c r="C1403" s="4">
        <v>1128299.0</v>
      </c>
      <c r="D1403" s="5">
        <v>44425.0</v>
      </c>
      <c r="E1403" s="4" t="s">
        <v>54</v>
      </c>
      <c r="F1403" s="4" t="s">
        <v>55</v>
      </c>
      <c r="G1403" s="4" t="s">
        <v>74</v>
      </c>
      <c r="H1403" s="6" t="s">
        <v>18</v>
      </c>
      <c r="I1403" s="7">
        <v>95.0</v>
      </c>
      <c r="J1403" s="8">
        <v>850.0</v>
      </c>
      <c r="K1403" s="9">
        <v>807500.0</v>
      </c>
      <c r="L1403" s="9">
        <v>242250.0</v>
      </c>
      <c r="M1403" s="10">
        <v>0.3</v>
      </c>
      <c r="N1403" s="4" t="s">
        <v>19</v>
      </c>
      <c r="O1403" s="4" t="s">
        <v>20</v>
      </c>
      <c r="P1403" s="4" t="s">
        <v>21</v>
      </c>
    </row>
    <row r="1404" ht="14.25" customHeight="1">
      <c r="B1404" s="4" t="s">
        <v>31</v>
      </c>
      <c r="C1404" s="4">
        <v>1128299.0</v>
      </c>
      <c r="D1404" s="5">
        <v>44425.0</v>
      </c>
      <c r="E1404" s="4" t="s">
        <v>54</v>
      </c>
      <c r="F1404" s="4" t="s">
        <v>55</v>
      </c>
      <c r="G1404" s="4" t="s">
        <v>74</v>
      </c>
      <c r="H1404" s="6" t="s">
        <v>22</v>
      </c>
      <c r="I1404" s="7">
        <v>85.00000000000001</v>
      </c>
      <c r="J1404" s="8">
        <v>825.0</v>
      </c>
      <c r="K1404" s="9">
        <v>701250.0000000001</v>
      </c>
      <c r="L1404" s="9">
        <v>175312.50000000003</v>
      </c>
      <c r="M1404" s="10">
        <v>0.25</v>
      </c>
      <c r="N1404" s="4" t="s">
        <v>19</v>
      </c>
      <c r="O1404" s="4" t="s">
        <v>23</v>
      </c>
      <c r="P1404" s="4" t="s">
        <v>24</v>
      </c>
    </row>
    <row r="1405" ht="14.25" customHeight="1">
      <c r="B1405" s="4" t="s">
        <v>31</v>
      </c>
      <c r="C1405" s="4">
        <v>1128299.0</v>
      </c>
      <c r="D1405" s="5">
        <v>44425.0</v>
      </c>
      <c r="E1405" s="4" t="s">
        <v>54</v>
      </c>
      <c r="F1405" s="4" t="s">
        <v>55</v>
      </c>
      <c r="G1405" s="4" t="s">
        <v>74</v>
      </c>
      <c r="H1405" s="6" t="s">
        <v>25</v>
      </c>
      <c r="I1405" s="7">
        <v>80.0</v>
      </c>
      <c r="J1405" s="8">
        <v>700.0</v>
      </c>
      <c r="K1405" s="9">
        <v>560000.0</v>
      </c>
      <c r="L1405" s="9">
        <v>168000.0</v>
      </c>
      <c r="M1405" s="10">
        <v>0.3</v>
      </c>
      <c r="N1405" s="4" t="s">
        <v>19</v>
      </c>
      <c r="O1405" s="4" t="s">
        <v>20</v>
      </c>
      <c r="P1405" s="4" t="s">
        <v>21</v>
      </c>
    </row>
    <row r="1406" ht="14.25" customHeight="1">
      <c r="B1406" s="4" t="s">
        <v>31</v>
      </c>
      <c r="C1406" s="4">
        <v>1128299.0</v>
      </c>
      <c r="D1406" s="5">
        <v>44425.0</v>
      </c>
      <c r="E1406" s="4" t="s">
        <v>54</v>
      </c>
      <c r="F1406" s="4" t="s">
        <v>55</v>
      </c>
      <c r="G1406" s="4" t="s">
        <v>74</v>
      </c>
      <c r="H1406" s="6" t="s">
        <v>26</v>
      </c>
      <c r="I1406" s="7">
        <v>80.0</v>
      </c>
      <c r="J1406" s="8">
        <v>475.0</v>
      </c>
      <c r="K1406" s="9">
        <v>380000.0</v>
      </c>
      <c r="L1406" s="9">
        <v>114000.0</v>
      </c>
      <c r="M1406" s="10">
        <v>0.3</v>
      </c>
      <c r="N1406" s="4" t="s">
        <v>19</v>
      </c>
      <c r="O1406" s="4" t="s">
        <v>20</v>
      </c>
      <c r="P1406" s="4" t="s">
        <v>24</v>
      </c>
    </row>
    <row r="1407" ht="14.25" customHeight="1">
      <c r="B1407" s="4" t="s">
        <v>31</v>
      </c>
      <c r="C1407" s="4">
        <v>1128299.0</v>
      </c>
      <c r="D1407" s="5">
        <v>44425.0</v>
      </c>
      <c r="E1407" s="4" t="s">
        <v>54</v>
      </c>
      <c r="F1407" s="4" t="s">
        <v>55</v>
      </c>
      <c r="G1407" s="4" t="s">
        <v>74</v>
      </c>
      <c r="H1407" s="6" t="s">
        <v>27</v>
      </c>
      <c r="I1407" s="7">
        <v>80.0</v>
      </c>
      <c r="J1407" s="8">
        <v>475.0</v>
      </c>
      <c r="K1407" s="9">
        <v>380000.0</v>
      </c>
      <c r="L1407" s="9">
        <v>76000.0</v>
      </c>
      <c r="M1407" s="10">
        <v>0.2</v>
      </c>
      <c r="N1407" s="4" t="s">
        <v>19</v>
      </c>
      <c r="O1407" s="4" t="s">
        <v>29</v>
      </c>
      <c r="P1407" s="4" t="s">
        <v>24</v>
      </c>
    </row>
    <row r="1408" ht="14.25" customHeight="1">
      <c r="B1408" s="4" t="s">
        <v>31</v>
      </c>
      <c r="C1408" s="4">
        <v>1128299.0</v>
      </c>
      <c r="D1408" s="5">
        <v>44425.0</v>
      </c>
      <c r="E1408" s="4" t="s">
        <v>54</v>
      </c>
      <c r="F1408" s="4" t="s">
        <v>55</v>
      </c>
      <c r="G1408" s="4" t="s">
        <v>74</v>
      </c>
      <c r="H1408" s="6" t="s">
        <v>28</v>
      </c>
      <c r="I1408" s="7">
        <v>85.0</v>
      </c>
      <c r="J1408" s="8">
        <v>300.0</v>
      </c>
      <c r="K1408" s="9">
        <v>255000.0</v>
      </c>
      <c r="L1408" s="9">
        <v>114750.0</v>
      </c>
      <c r="M1408" s="10">
        <v>0.45</v>
      </c>
      <c r="N1408" s="4" t="s">
        <v>19</v>
      </c>
      <c r="O1408" s="4" t="s">
        <v>29</v>
      </c>
      <c r="P1408" s="4" t="s">
        <v>24</v>
      </c>
    </row>
    <row r="1409" ht="14.25" customHeight="1">
      <c r="B1409" s="4" t="s">
        <v>31</v>
      </c>
      <c r="C1409" s="4">
        <v>1128299.0</v>
      </c>
      <c r="D1409" s="5">
        <v>44457.0</v>
      </c>
      <c r="E1409" s="4" t="s">
        <v>54</v>
      </c>
      <c r="F1409" s="4" t="s">
        <v>55</v>
      </c>
      <c r="G1409" s="4" t="s">
        <v>74</v>
      </c>
      <c r="H1409" s="6" t="s">
        <v>18</v>
      </c>
      <c r="I1409" s="7">
        <v>60.00000000000001</v>
      </c>
      <c r="J1409" s="8">
        <v>500.0</v>
      </c>
      <c r="K1409" s="9">
        <v>300000.00000000006</v>
      </c>
      <c r="L1409" s="9">
        <v>90000.00000000001</v>
      </c>
      <c r="M1409" s="10">
        <v>0.3</v>
      </c>
      <c r="N1409" s="4" t="s">
        <v>19</v>
      </c>
      <c r="O1409" s="4" t="s">
        <v>23</v>
      </c>
      <c r="P1409" s="4" t="s">
        <v>24</v>
      </c>
    </row>
    <row r="1410" ht="14.25" customHeight="1">
      <c r="B1410" s="4" t="s">
        <v>31</v>
      </c>
      <c r="C1410" s="4">
        <v>1128299.0</v>
      </c>
      <c r="D1410" s="5">
        <v>44457.0</v>
      </c>
      <c r="E1410" s="4" t="s">
        <v>54</v>
      </c>
      <c r="F1410" s="4" t="s">
        <v>55</v>
      </c>
      <c r="G1410" s="4" t="s">
        <v>74</v>
      </c>
      <c r="H1410" s="6" t="s">
        <v>22</v>
      </c>
      <c r="I1410" s="7">
        <v>65.00000000000001</v>
      </c>
      <c r="J1410" s="8">
        <v>500.0</v>
      </c>
      <c r="K1410" s="9">
        <v>325000.00000000006</v>
      </c>
      <c r="L1410" s="9">
        <v>81250.00000000001</v>
      </c>
      <c r="M1410" s="10">
        <v>0.25</v>
      </c>
      <c r="N1410" s="4" t="s">
        <v>19</v>
      </c>
      <c r="O1410" s="4" t="s">
        <v>20</v>
      </c>
      <c r="P1410" s="4" t="s">
        <v>24</v>
      </c>
    </row>
    <row r="1411" ht="14.25" customHeight="1">
      <c r="B1411" s="4" t="s">
        <v>31</v>
      </c>
      <c r="C1411" s="4">
        <v>1128299.0</v>
      </c>
      <c r="D1411" s="5">
        <v>44457.0</v>
      </c>
      <c r="E1411" s="4" t="s">
        <v>54</v>
      </c>
      <c r="F1411" s="4" t="s">
        <v>55</v>
      </c>
      <c r="G1411" s="4" t="s">
        <v>74</v>
      </c>
      <c r="H1411" s="6" t="s">
        <v>25</v>
      </c>
      <c r="I1411" s="7">
        <v>60.00000000000001</v>
      </c>
      <c r="J1411" s="8">
        <v>300.0</v>
      </c>
      <c r="K1411" s="9">
        <v>180000.00000000003</v>
      </c>
      <c r="L1411" s="9">
        <v>54000.00000000001</v>
      </c>
      <c r="M1411" s="10">
        <v>0.3</v>
      </c>
      <c r="N1411" s="4" t="s">
        <v>19</v>
      </c>
      <c r="O1411" s="4" t="s">
        <v>20</v>
      </c>
      <c r="P1411" s="4" t="s">
        <v>21</v>
      </c>
    </row>
    <row r="1412" ht="14.25" customHeight="1">
      <c r="B1412" s="4" t="s">
        <v>31</v>
      </c>
      <c r="C1412" s="4">
        <v>1128299.0</v>
      </c>
      <c r="D1412" s="5">
        <v>44457.0</v>
      </c>
      <c r="E1412" s="4" t="s">
        <v>54</v>
      </c>
      <c r="F1412" s="4" t="s">
        <v>55</v>
      </c>
      <c r="G1412" s="4" t="s">
        <v>74</v>
      </c>
      <c r="H1412" s="6" t="s">
        <v>26</v>
      </c>
      <c r="I1412" s="7">
        <v>60.00000000000001</v>
      </c>
      <c r="J1412" s="8">
        <v>250.0</v>
      </c>
      <c r="K1412" s="9">
        <v>150000.00000000003</v>
      </c>
      <c r="L1412" s="9">
        <v>45000.00000000001</v>
      </c>
      <c r="M1412" s="10">
        <v>0.3</v>
      </c>
      <c r="N1412" s="4" t="s">
        <v>19</v>
      </c>
      <c r="O1412" s="4" t="s">
        <v>20</v>
      </c>
      <c r="P1412" s="4" t="s">
        <v>21</v>
      </c>
    </row>
    <row r="1413" ht="14.25" customHeight="1">
      <c r="B1413" s="4" t="s">
        <v>31</v>
      </c>
      <c r="C1413" s="4">
        <v>1128299.0</v>
      </c>
      <c r="D1413" s="5">
        <v>44457.0</v>
      </c>
      <c r="E1413" s="4" t="s">
        <v>54</v>
      </c>
      <c r="F1413" s="4" t="s">
        <v>55</v>
      </c>
      <c r="G1413" s="4" t="s">
        <v>74</v>
      </c>
      <c r="H1413" s="6" t="s">
        <v>27</v>
      </c>
      <c r="I1413" s="7">
        <v>70.0</v>
      </c>
      <c r="J1413" s="8">
        <v>275.0</v>
      </c>
      <c r="K1413" s="9">
        <v>192500.0</v>
      </c>
      <c r="L1413" s="9">
        <v>38500.0</v>
      </c>
      <c r="M1413" s="10">
        <v>0.2</v>
      </c>
      <c r="N1413" s="4" t="s">
        <v>19</v>
      </c>
      <c r="O1413" s="4" t="s">
        <v>23</v>
      </c>
      <c r="P1413" s="4" t="s">
        <v>21</v>
      </c>
    </row>
    <row r="1414" ht="14.25" customHeight="1">
      <c r="B1414" s="4" t="s">
        <v>31</v>
      </c>
      <c r="C1414" s="4">
        <v>1128299.0</v>
      </c>
      <c r="D1414" s="5">
        <v>44457.0</v>
      </c>
      <c r="E1414" s="4" t="s">
        <v>54</v>
      </c>
      <c r="F1414" s="4" t="s">
        <v>55</v>
      </c>
      <c r="G1414" s="4" t="s">
        <v>74</v>
      </c>
      <c r="H1414" s="6" t="s">
        <v>28</v>
      </c>
      <c r="I1414" s="7">
        <v>54.99999999999999</v>
      </c>
      <c r="J1414" s="8">
        <v>300.0</v>
      </c>
      <c r="K1414" s="9">
        <v>164999.99999999997</v>
      </c>
      <c r="L1414" s="9">
        <v>74249.99999999999</v>
      </c>
      <c r="M1414" s="10">
        <v>0.45</v>
      </c>
      <c r="N1414" s="4" t="s">
        <v>19</v>
      </c>
      <c r="O1414" s="4" t="s">
        <v>20</v>
      </c>
      <c r="P1414" s="4" t="s">
        <v>24</v>
      </c>
    </row>
    <row r="1415" ht="14.25" customHeight="1">
      <c r="B1415" s="4" t="s">
        <v>31</v>
      </c>
      <c r="C1415" s="4">
        <v>1128299.0</v>
      </c>
      <c r="D1415" s="5">
        <v>44486.0</v>
      </c>
      <c r="E1415" s="4" t="s">
        <v>54</v>
      </c>
      <c r="F1415" s="4" t="s">
        <v>55</v>
      </c>
      <c r="G1415" s="4" t="s">
        <v>74</v>
      </c>
      <c r="H1415" s="6" t="s">
        <v>18</v>
      </c>
      <c r="I1415" s="7">
        <v>50.0</v>
      </c>
      <c r="J1415" s="8">
        <v>400.0</v>
      </c>
      <c r="K1415" s="9">
        <v>200000.0</v>
      </c>
      <c r="L1415" s="9">
        <v>60000.0</v>
      </c>
      <c r="M1415" s="10">
        <v>0.3</v>
      </c>
      <c r="N1415" s="4" t="s">
        <v>19</v>
      </c>
      <c r="O1415" s="4" t="s">
        <v>20</v>
      </c>
      <c r="P1415" s="4" t="s">
        <v>24</v>
      </c>
    </row>
    <row r="1416" ht="14.25" customHeight="1">
      <c r="B1416" s="4" t="s">
        <v>31</v>
      </c>
      <c r="C1416" s="4">
        <v>1128299.0</v>
      </c>
      <c r="D1416" s="5">
        <v>44486.0</v>
      </c>
      <c r="E1416" s="4" t="s">
        <v>54</v>
      </c>
      <c r="F1416" s="4" t="s">
        <v>55</v>
      </c>
      <c r="G1416" s="4" t="s">
        <v>74</v>
      </c>
      <c r="H1416" s="6" t="s">
        <v>22</v>
      </c>
      <c r="I1416" s="7">
        <v>65.00000000000001</v>
      </c>
      <c r="J1416" s="8">
        <v>575.0</v>
      </c>
      <c r="K1416" s="9">
        <v>373750.00000000006</v>
      </c>
      <c r="L1416" s="9">
        <v>93437.50000000001</v>
      </c>
      <c r="M1416" s="10">
        <v>0.25</v>
      </c>
      <c r="N1416" s="4" t="s">
        <v>19</v>
      </c>
      <c r="O1416" s="4" t="s">
        <v>23</v>
      </c>
      <c r="P1416" s="4" t="s">
        <v>24</v>
      </c>
    </row>
    <row r="1417" ht="14.25" customHeight="1">
      <c r="B1417" s="4" t="s">
        <v>31</v>
      </c>
      <c r="C1417" s="4">
        <v>1128299.0</v>
      </c>
      <c r="D1417" s="5">
        <v>44486.0</v>
      </c>
      <c r="E1417" s="4" t="s">
        <v>54</v>
      </c>
      <c r="F1417" s="4" t="s">
        <v>55</v>
      </c>
      <c r="G1417" s="4" t="s">
        <v>74</v>
      </c>
      <c r="H1417" s="6" t="s">
        <v>25</v>
      </c>
      <c r="I1417" s="7">
        <v>60.00000000000001</v>
      </c>
      <c r="J1417" s="8">
        <v>400.0</v>
      </c>
      <c r="K1417" s="9">
        <v>240000.00000000003</v>
      </c>
      <c r="L1417" s="9">
        <v>72000.0</v>
      </c>
      <c r="M1417" s="10">
        <v>0.3</v>
      </c>
      <c r="N1417" s="4" t="s">
        <v>19</v>
      </c>
      <c r="O1417" s="4" t="s">
        <v>20</v>
      </c>
      <c r="P1417" s="4" t="s">
        <v>21</v>
      </c>
    </row>
    <row r="1418" ht="14.25" customHeight="1">
      <c r="B1418" s="4" t="s">
        <v>31</v>
      </c>
      <c r="C1418" s="4">
        <v>1128299.0</v>
      </c>
      <c r="D1418" s="5">
        <v>44486.0</v>
      </c>
      <c r="E1418" s="4" t="s">
        <v>54</v>
      </c>
      <c r="F1418" s="4" t="s">
        <v>55</v>
      </c>
      <c r="G1418" s="4" t="s">
        <v>74</v>
      </c>
      <c r="H1418" s="6" t="s">
        <v>26</v>
      </c>
      <c r="I1418" s="7">
        <v>55.00000000000001</v>
      </c>
      <c r="J1418" s="8">
        <v>375.0</v>
      </c>
      <c r="K1418" s="9">
        <v>206250.00000000003</v>
      </c>
      <c r="L1418" s="9">
        <v>61875.00000000001</v>
      </c>
      <c r="M1418" s="10">
        <v>0.3</v>
      </c>
      <c r="N1418" s="4" t="s">
        <v>19</v>
      </c>
      <c r="O1418" s="4" t="s">
        <v>29</v>
      </c>
      <c r="P1418" s="4" t="s">
        <v>21</v>
      </c>
    </row>
    <row r="1419" ht="14.25" customHeight="1">
      <c r="B1419" s="4" t="s">
        <v>31</v>
      </c>
      <c r="C1419" s="4">
        <v>1128299.0</v>
      </c>
      <c r="D1419" s="5">
        <v>44486.0</v>
      </c>
      <c r="E1419" s="4" t="s">
        <v>54</v>
      </c>
      <c r="F1419" s="4" t="s">
        <v>55</v>
      </c>
      <c r="G1419" s="4" t="s">
        <v>74</v>
      </c>
      <c r="H1419" s="6" t="s">
        <v>27</v>
      </c>
      <c r="I1419" s="7">
        <v>65.0</v>
      </c>
      <c r="J1419" s="8">
        <v>350.0</v>
      </c>
      <c r="K1419" s="9">
        <v>227500.0</v>
      </c>
      <c r="L1419" s="9">
        <v>45500.0</v>
      </c>
      <c r="M1419" s="10">
        <v>0.2</v>
      </c>
      <c r="N1419" s="4" t="s">
        <v>19</v>
      </c>
      <c r="O1419" s="4" t="s">
        <v>20</v>
      </c>
      <c r="P1419" s="4" t="s">
        <v>24</v>
      </c>
    </row>
    <row r="1420" ht="14.25" customHeight="1">
      <c r="B1420" s="4" t="s">
        <v>31</v>
      </c>
      <c r="C1420" s="4">
        <v>1128299.0</v>
      </c>
      <c r="D1420" s="5">
        <v>44486.0</v>
      </c>
      <c r="E1420" s="4" t="s">
        <v>54</v>
      </c>
      <c r="F1420" s="4" t="s">
        <v>55</v>
      </c>
      <c r="G1420" s="4" t="s">
        <v>74</v>
      </c>
      <c r="H1420" s="6" t="s">
        <v>28</v>
      </c>
      <c r="I1420" s="7">
        <v>70.0</v>
      </c>
      <c r="J1420" s="8">
        <v>400.0</v>
      </c>
      <c r="K1420" s="9">
        <v>280000.0</v>
      </c>
      <c r="L1420" s="9">
        <v>126000.0</v>
      </c>
      <c r="M1420" s="10">
        <v>0.45</v>
      </c>
      <c r="N1420" s="4" t="s">
        <v>19</v>
      </c>
      <c r="O1420" s="4" t="s">
        <v>20</v>
      </c>
      <c r="P1420" s="4" t="s">
        <v>21</v>
      </c>
    </row>
    <row r="1421" ht="14.25" customHeight="1">
      <c r="B1421" s="4" t="s">
        <v>31</v>
      </c>
      <c r="C1421" s="4">
        <v>1128299.0</v>
      </c>
      <c r="D1421" s="5">
        <v>44517.0</v>
      </c>
      <c r="E1421" s="4" t="s">
        <v>54</v>
      </c>
      <c r="F1421" s="4" t="s">
        <v>55</v>
      </c>
      <c r="G1421" s="4" t="s">
        <v>74</v>
      </c>
      <c r="H1421" s="6" t="s">
        <v>18</v>
      </c>
      <c r="I1421" s="7">
        <v>55.00000000000001</v>
      </c>
      <c r="J1421" s="8">
        <v>625.0</v>
      </c>
      <c r="K1421" s="9">
        <v>343750.00000000006</v>
      </c>
      <c r="L1421" s="9">
        <v>103125.00000000001</v>
      </c>
      <c r="M1421" s="10">
        <v>0.3</v>
      </c>
      <c r="N1421" s="4" t="s">
        <v>19</v>
      </c>
      <c r="O1421" s="4" t="s">
        <v>23</v>
      </c>
      <c r="P1421" s="4" t="s">
        <v>24</v>
      </c>
    </row>
    <row r="1422" ht="14.25" customHeight="1">
      <c r="B1422" s="4" t="s">
        <v>31</v>
      </c>
      <c r="C1422" s="4">
        <v>1128299.0</v>
      </c>
      <c r="D1422" s="5">
        <v>44517.0</v>
      </c>
      <c r="E1422" s="4" t="s">
        <v>54</v>
      </c>
      <c r="F1422" s="4" t="s">
        <v>55</v>
      </c>
      <c r="G1422" s="4" t="s">
        <v>74</v>
      </c>
      <c r="H1422" s="6" t="s">
        <v>22</v>
      </c>
      <c r="I1422" s="7">
        <v>60.00000000000001</v>
      </c>
      <c r="J1422" s="8">
        <v>700.0</v>
      </c>
      <c r="K1422" s="9">
        <v>420000.00000000006</v>
      </c>
      <c r="L1422" s="9">
        <v>105000.00000000001</v>
      </c>
      <c r="M1422" s="10">
        <v>0.25</v>
      </c>
      <c r="N1422" s="4" t="s">
        <v>19</v>
      </c>
      <c r="O1422" s="4" t="s">
        <v>29</v>
      </c>
      <c r="P1422" s="4" t="s">
        <v>24</v>
      </c>
    </row>
    <row r="1423" ht="14.25" customHeight="1">
      <c r="B1423" s="4" t="s">
        <v>31</v>
      </c>
      <c r="C1423" s="4">
        <v>1128299.0</v>
      </c>
      <c r="D1423" s="5">
        <v>44517.0</v>
      </c>
      <c r="E1423" s="4" t="s">
        <v>54</v>
      </c>
      <c r="F1423" s="4" t="s">
        <v>55</v>
      </c>
      <c r="G1423" s="4" t="s">
        <v>74</v>
      </c>
      <c r="H1423" s="6" t="s">
        <v>25</v>
      </c>
      <c r="I1423" s="7">
        <v>55.00000000000001</v>
      </c>
      <c r="J1423" s="8">
        <v>525.0</v>
      </c>
      <c r="K1423" s="9">
        <v>288750.00000000006</v>
      </c>
      <c r="L1423" s="9">
        <v>86625.00000000001</v>
      </c>
      <c r="M1423" s="10">
        <v>0.3</v>
      </c>
      <c r="N1423" s="4" t="s">
        <v>19</v>
      </c>
      <c r="O1423" s="4" t="s">
        <v>23</v>
      </c>
      <c r="P1423" s="4" t="s">
        <v>21</v>
      </c>
    </row>
    <row r="1424" ht="14.25" customHeight="1">
      <c r="B1424" s="4" t="s">
        <v>31</v>
      </c>
      <c r="C1424" s="4">
        <v>1128299.0</v>
      </c>
      <c r="D1424" s="5">
        <v>44517.0</v>
      </c>
      <c r="E1424" s="4" t="s">
        <v>54</v>
      </c>
      <c r="F1424" s="4" t="s">
        <v>55</v>
      </c>
      <c r="G1424" s="4" t="s">
        <v>74</v>
      </c>
      <c r="H1424" s="6" t="s">
        <v>26</v>
      </c>
      <c r="I1424" s="7">
        <v>65.00000000000001</v>
      </c>
      <c r="J1424" s="8">
        <v>500.0</v>
      </c>
      <c r="K1424" s="9">
        <v>325000.00000000006</v>
      </c>
      <c r="L1424" s="9">
        <v>97500.00000000001</v>
      </c>
      <c r="M1424" s="10">
        <v>0.3</v>
      </c>
      <c r="N1424" s="4" t="s">
        <v>19</v>
      </c>
      <c r="O1424" s="4" t="s">
        <v>20</v>
      </c>
      <c r="P1424" s="4" t="s">
        <v>21</v>
      </c>
    </row>
    <row r="1425" ht="14.25" customHeight="1">
      <c r="B1425" s="4" t="s">
        <v>31</v>
      </c>
      <c r="C1425" s="4">
        <v>1128299.0</v>
      </c>
      <c r="D1425" s="5">
        <v>44517.0</v>
      </c>
      <c r="E1425" s="4" t="s">
        <v>54</v>
      </c>
      <c r="F1425" s="4" t="s">
        <v>55</v>
      </c>
      <c r="G1425" s="4" t="s">
        <v>74</v>
      </c>
      <c r="H1425" s="6" t="s">
        <v>27</v>
      </c>
      <c r="I1425" s="7">
        <v>85.00000000000001</v>
      </c>
      <c r="J1425" s="8">
        <v>475.0</v>
      </c>
      <c r="K1425" s="9">
        <v>403750.00000000006</v>
      </c>
      <c r="L1425" s="9">
        <v>80750.00000000001</v>
      </c>
      <c r="M1425" s="10">
        <v>0.2</v>
      </c>
      <c r="N1425" s="4" t="s">
        <v>19</v>
      </c>
      <c r="O1425" s="4" t="s">
        <v>20</v>
      </c>
      <c r="P1425" s="4" t="s">
        <v>24</v>
      </c>
    </row>
    <row r="1426" ht="14.25" customHeight="1">
      <c r="B1426" s="4" t="s">
        <v>31</v>
      </c>
      <c r="C1426" s="4">
        <v>1128299.0</v>
      </c>
      <c r="D1426" s="5">
        <v>44517.0</v>
      </c>
      <c r="E1426" s="4" t="s">
        <v>54</v>
      </c>
      <c r="F1426" s="4" t="s">
        <v>55</v>
      </c>
      <c r="G1426" s="4" t="s">
        <v>74</v>
      </c>
      <c r="H1426" s="6" t="s">
        <v>28</v>
      </c>
      <c r="I1426" s="7">
        <v>90.00000000000001</v>
      </c>
      <c r="J1426" s="8">
        <v>600.0</v>
      </c>
      <c r="K1426" s="9">
        <v>540000.0000000001</v>
      </c>
      <c r="L1426" s="9">
        <v>243000.00000000006</v>
      </c>
      <c r="M1426" s="10">
        <v>0.45</v>
      </c>
      <c r="N1426" s="4" t="s">
        <v>19</v>
      </c>
      <c r="O1426" s="4" t="s">
        <v>23</v>
      </c>
      <c r="P1426" s="4" t="s">
        <v>24</v>
      </c>
    </row>
    <row r="1427" ht="14.25" customHeight="1">
      <c r="B1427" s="4" t="s">
        <v>31</v>
      </c>
      <c r="C1427" s="4">
        <v>1128299.0</v>
      </c>
      <c r="D1427" s="5">
        <v>44546.0</v>
      </c>
      <c r="E1427" s="4" t="s">
        <v>54</v>
      </c>
      <c r="F1427" s="4" t="s">
        <v>55</v>
      </c>
      <c r="G1427" s="4" t="s">
        <v>74</v>
      </c>
      <c r="H1427" s="6" t="s">
        <v>18</v>
      </c>
      <c r="I1427" s="7">
        <v>75.00000000000001</v>
      </c>
      <c r="J1427" s="8">
        <v>800.0</v>
      </c>
      <c r="K1427" s="9">
        <v>600000.0000000001</v>
      </c>
      <c r="L1427" s="9">
        <v>180000.00000000003</v>
      </c>
      <c r="M1427" s="10">
        <v>0.3</v>
      </c>
      <c r="N1427" s="4" t="s">
        <v>19</v>
      </c>
      <c r="O1427" s="4" t="s">
        <v>20</v>
      </c>
      <c r="P1427" s="4" t="s">
        <v>24</v>
      </c>
    </row>
    <row r="1428" ht="14.25" customHeight="1">
      <c r="B1428" s="4" t="s">
        <v>31</v>
      </c>
      <c r="C1428" s="4">
        <v>1128299.0</v>
      </c>
      <c r="D1428" s="5">
        <v>44546.0</v>
      </c>
      <c r="E1428" s="4" t="s">
        <v>54</v>
      </c>
      <c r="F1428" s="4" t="s">
        <v>55</v>
      </c>
      <c r="G1428" s="4" t="s">
        <v>74</v>
      </c>
      <c r="H1428" s="6" t="s">
        <v>22</v>
      </c>
      <c r="I1428" s="7">
        <v>85.00000000000001</v>
      </c>
      <c r="J1428" s="8">
        <v>800.0</v>
      </c>
      <c r="K1428" s="9">
        <v>680000.0000000001</v>
      </c>
      <c r="L1428" s="9">
        <v>170000.00000000003</v>
      </c>
      <c r="M1428" s="10">
        <v>0.25</v>
      </c>
      <c r="N1428" s="4" t="s">
        <v>19</v>
      </c>
      <c r="O1428" s="4" t="s">
        <v>23</v>
      </c>
      <c r="P1428" s="4" t="s">
        <v>21</v>
      </c>
    </row>
    <row r="1429" ht="14.25" customHeight="1">
      <c r="B1429" s="4" t="s">
        <v>36</v>
      </c>
      <c r="C1429" s="4">
        <v>1128299.0</v>
      </c>
      <c r="D1429" s="5">
        <v>44546.0</v>
      </c>
      <c r="E1429" s="4" t="s">
        <v>54</v>
      </c>
      <c r="F1429" s="4" t="s">
        <v>55</v>
      </c>
      <c r="G1429" s="4" t="s">
        <v>74</v>
      </c>
      <c r="H1429" s="6" t="s">
        <v>25</v>
      </c>
      <c r="I1429" s="7">
        <v>80.00000000000001</v>
      </c>
      <c r="J1429" s="8">
        <v>600.0</v>
      </c>
      <c r="K1429" s="9">
        <v>480000.00000000006</v>
      </c>
      <c r="L1429" s="9">
        <v>144000.0</v>
      </c>
      <c r="M1429" s="10">
        <v>0.3</v>
      </c>
      <c r="N1429" s="4" t="s">
        <v>19</v>
      </c>
      <c r="O1429" s="4" t="s">
        <v>20</v>
      </c>
      <c r="P1429" s="4" t="s">
        <v>21</v>
      </c>
    </row>
    <row r="1430" ht="14.25" customHeight="1">
      <c r="B1430" s="4" t="s">
        <v>36</v>
      </c>
      <c r="C1430" s="4">
        <v>1128299.0</v>
      </c>
      <c r="D1430" s="5">
        <v>44546.0</v>
      </c>
      <c r="E1430" s="4" t="s">
        <v>54</v>
      </c>
      <c r="F1430" s="4" t="s">
        <v>55</v>
      </c>
      <c r="G1430" s="4" t="s">
        <v>74</v>
      </c>
      <c r="H1430" s="6" t="s">
        <v>26</v>
      </c>
      <c r="I1430" s="7">
        <v>80.00000000000001</v>
      </c>
      <c r="J1430" s="8">
        <v>600.0</v>
      </c>
      <c r="K1430" s="9">
        <v>480000.00000000006</v>
      </c>
      <c r="L1430" s="9">
        <v>144000.0</v>
      </c>
      <c r="M1430" s="10">
        <v>0.3</v>
      </c>
      <c r="N1430" s="4" t="s">
        <v>19</v>
      </c>
      <c r="O1430" s="4" t="s">
        <v>23</v>
      </c>
      <c r="P1430" s="4" t="s">
        <v>21</v>
      </c>
    </row>
    <row r="1431" ht="14.25" customHeight="1">
      <c r="B1431" s="4" t="s">
        <v>36</v>
      </c>
      <c r="C1431" s="4">
        <v>1128299.0</v>
      </c>
      <c r="D1431" s="5">
        <v>44546.0</v>
      </c>
      <c r="E1431" s="4" t="s">
        <v>54</v>
      </c>
      <c r="F1431" s="4" t="s">
        <v>55</v>
      </c>
      <c r="G1431" s="4" t="s">
        <v>74</v>
      </c>
      <c r="H1431" s="6" t="s">
        <v>27</v>
      </c>
      <c r="I1431" s="7">
        <v>90.00000000000001</v>
      </c>
      <c r="J1431" s="8">
        <v>525.0</v>
      </c>
      <c r="K1431" s="9">
        <v>472500.00000000006</v>
      </c>
      <c r="L1431" s="9">
        <v>94500.00000000001</v>
      </c>
      <c r="M1431" s="10">
        <v>0.2</v>
      </c>
      <c r="N1431" s="4" t="s">
        <v>19</v>
      </c>
      <c r="O1431" s="4" t="s">
        <v>20</v>
      </c>
      <c r="P1431" s="4" t="s">
        <v>21</v>
      </c>
    </row>
    <row r="1432" ht="14.25" customHeight="1">
      <c r="B1432" s="4" t="s">
        <v>36</v>
      </c>
      <c r="C1432" s="4">
        <v>1128299.0</v>
      </c>
      <c r="D1432" s="5">
        <v>44546.0</v>
      </c>
      <c r="E1432" s="4" t="s">
        <v>54</v>
      </c>
      <c r="F1432" s="4" t="s">
        <v>55</v>
      </c>
      <c r="G1432" s="4" t="s">
        <v>74</v>
      </c>
      <c r="H1432" s="6" t="s">
        <v>28</v>
      </c>
      <c r="I1432" s="7">
        <v>95.00000000000001</v>
      </c>
      <c r="J1432" s="8">
        <v>625.0</v>
      </c>
      <c r="K1432" s="9">
        <v>593750.0000000001</v>
      </c>
      <c r="L1432" s="9">
        <v>267187.50000000006</v>
      </c>
      <c r="M1432" s="10">
        <v>0.45</v>
      </c>
      <c r="N1432" s="4" t="s">
        <v>19</v>
      </c>
      <c r="O1432" s="4" t="s">
        <v>23</v>
      </c>
      <c r="P1432" s="4" t="s">
        <v>24</v>
      </c>
    </row>
    <row r="1433" ht="14.25" customHeight="1">
      <c r="B1433" s="4" t="s">
        <v>36</v>
      </c>
      <c r="C1433" s="4">
        <v>1185732.0</v>
      </c>
      <c r="D1433" s="5">
        <v>44208.0</v>
      </c>
      <c r="E1433" s="4" t="s">
        <v>54</v>
      </c>
      <c r="F1433" s="4" t="s">
        <v>55</v>
      </c>
      <c r="G1433" s="4" t="s">
        <v>74</v>
      </c>
      <c r="H1433" s="6" t="s">
        <v>18</v>
      </c>
      <c r="I1433" s="7">
        <v>45.0</v>
      </c>
      <c r="J1433" s="8">
        <v>850.0</v>
      </c>
      <c r="K1433" s="9">
        <v>382500.0</v>
      </c>
      <c r="L1433" s="9">
        <v>172125.0</v>
      </c>
      <c r="M1433" s="10">
        <v>0.45</v>
      </c>
      <c r="N1433" s="4" t="s">
        <v>19</v>
      </c>
      <c r="O1433" s="4" t="s">
        <v>29</v>
      </c>
      <c r="P1433" s="4" t="s">
        <v>24</v>
      </c>
    </row>
    <row r="1434" ht="14.25" customHeight="1">
      <c r="B1434" s="4" t="s">
        <v>36</v>
      </c>
      <c r="C1434" s="4">
        <v>1185732.0</v>
      </c>
      <c r="D1434" s="5">
        <v>44208.0</v>
      </c>
      <c r="E1434" s="4" t="s">
        <v>54</v>
      </c>
      <c r="F1434" s="4" t="s">
        <v>55</v>
      </c>
      <c r="G1434" s="4" t="s">
        <v>74</v>
      </c>
      <c r="H1434" s="6" t="s">
        <v>22</v>
      </c>
      <c r="I1434" s="7">
        <v>45.0</v>
      </c>
      <c r="J1434" s="8">
        <v>650.0</v>
      </c>
      <c r="K1434" s="9">
        <v>292500.0</v>
      </c>
      <c r="L1434" s="9">
        <v>102375.0</v>
      </c>
      <c r="M1434" s="10">
        <v>0.35</v>
      </c>
      <c r="N1434" s="4" t="s">
        <v>19</v>
      </c>
      <c r="O1434" s="4" t="s">
        <v>20</v>
      </c>
      <c r="P1434" s="4" t="s">
        <v>24</v>
      </c>
    </row>
    <row r="1435" ht="14.25" customHeight="1">
      <c r="B1435" s="4" t="s">
        <v>36</v>
      </c>
      <c r="C1435" s="4">
        <v>1185732.0</v>
      </c>
      <c r="D1435" s="5">
        <v>44208.0</v>
      </c>
      <c r="E1435" s="4" t="s">
        <v>54</v>
      </c>
      <c r="F1435" s="4" t="s">
        <v>55</v>
      </c>
      <c r="G1435" s="4" t="s">
        <v>74</v>
      </c>
      <c r="H1435" s="6" t="s">
        <v>25</v>
      </c>
      <c r="I1435" s="7">
        <v>35.0</v>
      </c>
      <c r="J1435" s="8">
        <v>650.0</v>
      </c>
      <c r="K1435" s="9">
        <v>227500.0</v>
      </c>
      <c r="L1435" s="9">
        <v>56875.0</v>
      </c>
      <c r="M1435" s="10">
        <v>0.25</v>
      </c>
      <c r="N1435" s="4" t="s">
        <v>19</v>
      </c>
      <c r="O1435" s="4" t="s">
        <v>29</v>
      </c>
      <c r="P1435" s="4" t="s">
        <v>21</v>
      </c>
    </row>
    <row r="1436" ht="14.25" customHeight="1">
      <c r="B1436" s="4" t="s">
        <v>36</v>
      </c>
      <c r="C1436" s="4">
        <v>1185732.0</v>
      </c>
      <c r="D1436" s="5">
        <v>44208.0</v>
      </c>
      <c r="E1436" s="4" t="s">
        <v>54</v>
      </c>
      <c r="F1436" s="4" t="s">
        <v>55</v>
      </c>
      <c r="G1436" s="4" t="s">
        <v>74</v>
      </c>
      <c r="H1436" s="6" t="s">
        <v>26</v>
      </c>
      <c r="I1436" s="7">
        <v>40.0</v>
      </c>
      <c r="J1436" s="8">
        <v>500.0</v>
      </c>
      <c r="K1436" s="9">
        <v>200000.0</v>
      </c>
      <c r="L1436" s="9">
        <v>60000.0</v>
      </c>
      <c r="M1436" s="10">
        <v>0.3</v>
      </c>
      <c r="N1436" s="4" t="s">
        <v>19</v>
      </c>
      <c r="O1436" s="4" t="s">
        <v>29</v>
      </c>
      <c r="P1436" s="4" t="s">
        <v>21</v>
      </c>
    </row>
    <row r="1437" ht="14.25" customHeight="1">
      <c r="B1437" s="4" t="s">
        <v>36</v>
      </c>
      <c r="C1437" s="4">
        <v>1185732.0</v>
      </c>
      <c r="D1437" s="5">
        <v>44208.0</v>
      </c>
      <c r="E1437" s="4" t="s">
        <v>54</v>
      </c>
      <c r="F1437" s="4" t="s">
        <v>55</v>
      </c>
      <c r="G1437" s="4" t="s">
        <v>74</v>
      </c>
      <c r="H1437" s="6" t="s">
        <v>27</v>
      </c>
      <c r="I1437" s="7">
        <v>55.00000000000001</v>
      </c>
      <c r="J1437" s="8">
        <v>550.0</v>
      </c>
      <c r="K1437" s="9">
        <v>302500.00000000006</v>
      </c>
      <c r="L1437" s="9">
        <v>105875.00000000001</v>
      </c>
      <c r="M1437" s="10">
        <v>0.35</v>
      </c>
      <c r="N1437" s="4" t="s">
        <v>19</v>
      </c>
      <c r="O1437" s="4" t="s">
        <v>23</v>
      </c>
      <c r="P1437" s="4" t="s">
        <v>21</v>
      </c>
    </row>
    <row r="1438" ht="14.25" customHeight="1">
      <c r="B1438" s="4" t="s">
        <v>36</v>
      </c>
      <c r="C1438" s="4">
        <v>1185732.0</v>
      </c>
      <c r="D1438" s="5">
        <v>44208.0</v>
      </c>
      <c r="E1438" s="4" t="s">
        <v>54</v>
      </c>
      <c r="F1438" s="4" t="s">
        <v>55</v>
      </c>
      <c r="G1438" s="4" t="s">
        <v>74</v>
      </c>
      <c r="H1438" s="6" t="s">
        <v>28</v>
      </c>
      <c r="I1438" s="7">
        <v>45.0</v>
      </c>
      <c r="J1438" s="8">
        <v>650.0</v>
      </c>
      <c r="K1438" s="9">
        <v>292500.0</v>
      </c>
      <c r="L1438" s="9">
        <v>146250.0</v>
      </c>
      <c r="M1438" s="10">
        <v>0.5</v>
      </c>
      <c r="N1438" s="4" t="s">
        <v>19</v>
      </c>
      <c r="O1438" s="4" t="s">
        <v>29</v>
      </c>
      <c r="P1438" s="4" t="s">
        <v>24</v>
      </c>
    </row>
    <row r="1439" ht="14.25" customHeight="1">
      <c r="B1439" s="4" t="s">
        <v>36</v>
      </c>
      <c r="C1439" s="4">
        <v>1185732.0</v>
      </c>
      <c r="D1439" s="5">
        <v>44237.0</v>
      </c>
      <c r="E1439" s="4" t="s">
        <v>54</v>
      </c>
      <c r="F1439" s="4" t="s">
        <v>55</v>
      </c>
      <c r="G1439" s="4" t="s">
        <v>74</v>
      </c>
      <c r="H1439" s="6" t="s">
        <v>18</v>
      </c>
      <c r="I1439" s="7">
        <v>45.0</v>
      </c>
      <c r="J1439" s="8">
        <v>900.0</v>
      </c>
      <c r="K1439" s="9">
        <v>405000.0</v>
      </c>
      <c r="L1439" s="9">
        <v>182250.0</v>
      </c>
      <c r="M1439" s="10">
        <v>0.45</v>
      </c>
      <c r="N1439" s="4" t="s">
        <v>19</v>
      </c>
      <c r="O1439" s="4" t="s">
        <v>20</v>
      </c>
      <c r="P1439" s="4" t="s">
        <v>24</v>
      </c>
    </row>
    <row r="1440" ht="14.25" customHeight="1">
      <c r="B1440" s="4" t="s">
        <v>36</v>
      </c>
      <c r="C1440" s="4">
        <v>1185732.0</v>
      </c>
      <c r="D1440" s="5">
        <v>44237.0</v>
      </c>
      <c r="E1440" s="4" t="s">
        <v>54</v>
      </c>
      <c r="F1440" s="4" t="s">
        <v>55</v>
      </c>
      <c r="G1440" s="4" t="s">
        <v>74</v>
      </c>
      <c r="H1440" s="6" t="s">
        <v>22</v>
      </c>
      <c r="I1440" s="7">
        <v>45.0</v>
      </c>
      <c r="J1440" s="8">
        <v>550.0</v>
      </c>
      <c r="K1440" s="9">
        <v>247500.0</v>
      </c>
      <c r="L1440" s="9">
        <v>86625.0</v>
      </c>
      <c r="M1440" s="10">
        <v>0.35</v>
      </c>
      <c r="N1440" s="4" t="s">
        <v>19</v>
      </c>
      <c r="O1440" s="4" t="s">
        <v>20</v>
      </c>
      <c r="P1440" s="4" t="s">
        <v>21</v>
      </c>
    </row>
    <row r="1441" ht="14.25" customHeight="1">
      <c r="B1441" s="4" t="s">
        <v>36</v>
      </c>
      <c r="C1441" s="4">
        <v>1185732.0</v>
      </c>
      <c r="D1441" s="5">
        <v>44237.0</v>
      </c>
      <c r="E1441" s="4" t="s">
        <v>54</v>
      </c>
      <c r="F1441" s="4" t="s">
        <v>55</v>
      </c>
      <c r="G1441" s="4" t="s">
        <v>74</v>
      </c>
      <c r="H1441" s="6" t="s">
        <v>25</v>
      </c>
      <c r="I1441" s="7">
        <v>35.0</v>
      </c>
      <c r="J1441" s="8">
        <v>600.0</v>
      </c>
      <c r="K1441" s="9">
        <v>210000.0</v>
      </c>
      <c r="L1441" s="9">
        <v>52500.0</v>
      </c>
      <c r="M1441" s="10">
        <v>0.25</v>
      </c>
      <c r="N1441" s="4" t="s">
        <v>19</v>
      </c>
      <c r="O1441" s="4" t="s">
        <v>23</v>
      </c>
      <c r="P1441" s="4" t="s">
        <v>21</v>
      </c>
    </row>
    <row r="1442" ht="14.25" customHeight="1">
      <c r="B1442" s="4" t="s">
        <v>36</v>
      </c>
      <c r="C1442" s="4">
        <v>1185732.0</v>
      </c>
      <c r="D1442" s="5">
        <v>44237.0</v>
      </c>
      <c r="E1442" s="4" t="s">
        <v>16</v>
      </c>
      <c r="F1442" s="4" t="s">
        <v>17</v>
      </c>
      <c r="G1442" s="4" t="s">
        <v>75</v>
      </c>
      <c r="H1442" s="6" t="s">
        <v>26</v>
      </c>
      <c r="I1442" s="7">
        <v>40.0</v>
      </c>
      <c r="J1442" s="8">
        <v>475.0</v>
      </c>
      <c r="K1442" s="9">
        <v>190000.0</v>
      </c>
      <c r="L1442" s="9">
        <v>57000.0</v>
      </c>
      <c r="M1442" s="10">
        <v>0.3</v>
      </c>
      <c r="N1442" s="4" t="s">
        <v>19</v>
      </c>
      <c r="O1442" s="4" t="s">
        <v>20</v>
      </c>
      <c r="P1442" s="4" t="s">
        <v>24</v>
      </c>
    </row>
    <row r="1443" ht="14.25" customHeight="1">
      <c r="B1443" s="4" t="s">
        <v>36</v>
      </c>
      <c r="C1443" s="4">
        <v>1185732.0</v>
      </c>
      <c r="D1443" s="5">
        <v>44237.0</v>
      </c>
      <c r="E1443" s="4" t="s">
        <v>16</v>
      </c>
      <c r="F1443" s="4" t="s">
        <v>17</v>
      </c>
      <c r="G1443" s="4" t="s">
        <v>75</v>
      </c>
      <c r="H1443" s="6" t="s">
        <v>27</v>
      </c>
      <c r="I1443" s="7">
        <v>55.00000000000001</v>
      </c>
      <c r="J1443" s="8">
        <v>550.0</v>
      </c>
      <c r="K1443" s="9">
        <v>302500.00000000006</v>
      </c>
      <c r="L1443" s="9">
        <v>105875.00000000001</v>
      </c>
      <c r="M1443" s="10">
        <v>0.35</v>
      </c>
      <c r="N1443" s="4" t="s">
        <v>19</v>
      </c>
      <c r="O1443" s="4" t="s">
        <v>20</v>
      </c>
      <c r="P1443" s="4" t="s">
        <v>21</v>
      </c>
    </row>
    <row r="1444" ht="14.25" customHeight="1">
      <c r="B1444" s="4" t="s">
        <v>36</v>
      </c>
      <c r="C1444" s="4">
        <v>1185732.0</v>
      </c>
      <c r="D1444" s="5">
        <v>44237.0</v>
      </c>
      <c r="E1444" s="4" t="s">
        <v>16</v>
      </c>
      <c r="F1444" s="4" t="s">
        <v>17</v>
      </c>
      <c r="G1444" s="4" t="s">
        <v>75</v>
      </c>
      <c r="H1444" s="6" t="s">
        <v>28</v>
      </c>
      <c r="I1444" s="7">
        <v>45.0</v>
      </c>
      <c r="J1444" s="8">
        <v>650.0</v>
      </c>
      <c r="K1444" s="9">
        <v>292500.0</v>
      </c>
      <c r="L1444" s="9">
        <v>146250.0</v>
      </c>
      <c r="M1444" s="10">
        <v>0.5</v>
      </c>
      <c r="N1444" s="4" t="s">
        <v>19</v>
      </c>
      <c r="O1444" s="4" t="s">
        <v>29</v>
      </c>
      <c r="P1444" s="4" t="s">
        <v>24</v>
      </c>
    </row>
    <row r="1445" ht="14.25" customHeight="1">
      <c r="B1445" s="4" t="s">
        <v>36</v>
      </c>
      <c r="C1445" s="4">
        <v>1185732.0</v>
      </c>
      <c r="D1445" s="5">
        <v>44263.0</v>
      </c>
      <c r="E1445" s="4" t="s">
        <v>16</v>
      </c>
      <c r="F1445" s="4" t="s">
        <v>17</v>
      </c>
      <c r="G1445" s="4" t="s">
        <v>75</v>
      </c>
      <c r="H1445" s="6" t="s">
        <v>18</v>
      </c>
      <c r="I1445" s="7">
        <v>45.0</v>
      </c>
      <c r="J1445" s="8">
        <v>870.0</v>
      </c>
      <c r="K1445" s="9">
        <v>391500.0</v>
      </c>
      <c r="L1445" s="9">
        <v>176175.0</v>
      </c>
      <c r="M1445" s="10">
        <v>0.45</v>
      </c>
      <c r="N1445" s="4" t="s">
        <v>19</v>
      </c>
      <c r="O1445" s="4" t="s">
        <v>20</v>
      </c>
      <c r="P1445" s="4" t="s">
        <v>21</v>
      </c>
    </row>
    <row r="1446" ht="14.25" customHeight="1">
      <c r="B1446" s="4" t="s">
        <v>36</v>
      </c>
      <c r="C1446" s="4">
        <v>1185732.0</v>
      </c>
      <c r="D1446" s="5">
        <v>44263.0</v>
      </c>
      <c r="E1446" s="4" t="s">
        <v>16</v>
      </c>
      <c r="F1446" s="4" t="s">
        <v>17</v>
      </c>
      <c r="G1446" s="4" t="s">
        <v>75</v>
      </c>
      <c r="H1446" s="6" t="s">
        <v>22</v>
      </c>
      <c r="I1446" s="7">
        <v>45.0</v>
      </c>
      <c r="J1446" s="8">
        <v>550.0</v>
      </c>
      <c r="K1446" s="9">
        <v>247500.0</v>
      </c>
      <c r="L1446" s="9">
        <v>86625.0</v>
      </c>
      <c r="M1446" s="10">
        <v>0.35</v>
      </c>
      <c r="N1446" s="4" t="s">
        <v>19</v>
      </c>
      <c r="O1446" s="4" t="s">
        <v>20</v>
      </c>
      <c r="P1446" s="4" t="s">
        <v>21</v>
      </c>
    </row>
    <row r="1447" ht="14.25" customHeight="1">
      <c r="B1447" s="4" t="s">
        <v>36</v>
      </c>
      <c r="C1447" s="4">
        <v>1185732.0</v>
      </c>
      <c r="D1447" s="5">
        <v>44263.0</v>
      </c>
      <c r="E1447" s="4" t="s">
        <v>16</v>
      </c>
      <c r="F1447" s="4" t="s">
        <v>17</v>
      </c>
      <c r="G1447" s="4" t="s">
        <v>75</v>
      </c>
      <c r="H1447" s="6" t="s">
        <v>25</v>
      </c>
      <c r="I1447" s="7">
        <v>35.0</v>
      </c>
      <c r="J1447" s="8">
        <v>575.0</v>
      </c>
      <c r="K1447" s="9">
        <v>201250.0</v>
      </c>
      <c r="L1447" s="9">
        <v>50312.5</v>
      </c>
      <c r="M1447" s="10">
        <v>0.25</v>
      </c>
      <c r="N1447" s="4" t="s">
        <v>19</v>
      </c>
      <c r="O1447" s="4" t="s">
        <v>23</v>
      </c>
      <c r="P1447" s="4" t="s">
        <v>21</v>
      </c>
    </row>
    <row r="1448" ht="14.25" customHeight="1">
      <c r="B1448" s="4" t="s">
        <v>36</v>
      </c>
      <c r="C1448" s="4">
        <v>1185732.0</v>
      </c>
      <c r="D1448" s="5">
        <v>44263.0</v>
      </c>
      <c r="E1448" s="4" t="s">
        <v>16</v>
      </c>
      <c r="F1448" s="4" t="s">
        <v>17</v>
      </c>
      <c r="G1448" s="4" t="s">
        <v>75</v>
      </c>
      <c r="H1448" s="6" t="s">
        <v>26</v>
      </c>
      <c r="I1448" s="7">
        <v>40.0</v>
      </c>
      <c r="J1448" s="8">
        <v>425.0</v>
      </c>
      <c r="K1448" s="9">
        <v>170000.0</v>
      </c>
      <c r="L1448" s="9">
        <v>51000.0</v>
      </c>
      <c r="M1448" s="10">
        <v>0.3</v>
      </c>
      <c r="N1448" s="4" t="s">
        <v>19</v>
      </c>
      <c r="O1448" s="4" t="s">
        <v>29</v>
      </c>
      <c r="P1448" s="4" t="s">
        <v>24</v>
      </c>
    </row>
    <row r="1449" ht="14.25" customHeight="1">
      <c r="B1449" s="4" t="s">
        <v>36</v>
      </c>
      <c r="C1449" s="4">
        <v>1185732.0</v>
      </c>
      <c r="D1449" s="5">
        <v>44263.0</v>
      </c>
      <c r="E1449" s="4" t="s">
        <v>16</v>
      </c>
      <c r="F1449" s="4" t="s">
        <v>17</v>
      </c>
      <c r="G1449" s="4" t="s">
        <v>75</v>
      </c>
      <c r="H1449" s="6" t="s">
        <v>27</v>
      </c>
      <c r="I1449" s="7">
        <v>55.00000000000001</v>
      </c>
      <c r="J1449" s="8">
        <v>475.0</v>
      </c>
      <c r="K1449" s="9">
        <v>261250.00000000003</v>
      </c>
      <c r="L1449" s="9">
        <v>91437.5</v>
      </c>
      <c r="M1449" s="10">
        <v>0.35</v>
      </c>
      <c r="N1449" s="4" t="s">
        <v>19</v>
      </c>
      <c r="O1449" s="4" t="s">
        <v>20</v>
      </c>
      <c r="P1449" s="4" t="s">
        <v>24</v>
      </c>
    </row>
    <row r="1450" ht="14.25" customHeight="1">
      <c r="B1450" s="4" t="s">
        <v>36</v>
      </c>
      <c r="C1450" s="4">
        <v>1185732.0</v>
      </c>
      <c r="D1450" s="5">
        <v>44263.0</v>
      </c>
      <c r="E1450" s="4" t="s">
        <v>16</v>
      </c>
      <c r="F1450" s="4" t="s">
        <v>17</v>
      </c>
      <c r="G1450" s="4" t="s">
        <v>75</v>
      </c>
      <c r="H1450" s="6" t="s">
        <v>28</v>
      </c>
      <c r="I1450" s="7">
        <v>45.0</v>
      </c>
      <c r="J1450" s="8">
        <v>575.0</v>
      </c>
      <c r="K1450" s="9">
        <v>258750.0</v>
      </c>
      <c r="L1450" s="9">
        <v>129375.0</v>
      </c>
      <c r="M1450" s="10">
        <v>0.5</v>
      </c>
      <c r="N1450" s="4" t="s">
        <v>19</v>
      </c>
      <c r="O1450" s="4" t="s">
        <v>20</v>
      </c>
      <c r="P1450" s="4" t="s">
        <v>24</v>
      </c>
    </row>
    <row r="1451" ht="14.25" customHeight="1">
      <c r="B1451" s="4" t="s">
        <v>36</v>
      </c>
      <c r="C1451" s="4">
        <v>1185732.0</v>
      </c>
      <c r="D1451" s="5">
        <v>44295.0</v>
      </c>
      <c r="E1451" s="4" t="s">
        <v>16</v>
      </c>
      <c r="F1451" s="4" t="s">
        <v>17</v>
      </c>
      <c r="G1451" s="4" t="s">
        <v>75</v>
      </c>
      <c r="H1451" s="6" t="s">
        <v>18</v>
      </c>
      <c r="I1451" s="7">
        <v>45.0</v>
      </c>
      <c r="J1451" s="8">
        <v>825.0</v>
      </c>
      <c r="K1451" s="9">
        <v>371250.0</v>
      </c>
      <c r="L1451" s="9">
        <v>167062.5</v>
      </c>
      <c r="M1451" s="10">
        <v>0.45</v>
      </c>
      <c r="N1451" s="4" t="s">
        <v>19</v>
      </c>
      <c r="O1451" s="4" t="s">
        <v>29</v>
      </c>
      <c r="P1451" s="4" t="s">
        <v>24</v>
      </c>
    </row>
    <row r="1452" ht="14.25" customHeight="1">
      <c r="B1452" s="4" t="s">
        <v>36</v>
      </c>
      <c r="C1452" s="4">
        <v>1185732.0</v>
      </c>
      <c r="D1452" s="5">
        <v>44295.0</v>
      </c>
      <c r="E1452" s="4" t="s">
        <v>16</v>
      </c>
      <c r="F1452" s="4" t="s">
        <v>17</v>
      </c>
      <c r="G1452" s="4" t="s">
        <v>75</v>
      </c>
      <c r="H1452" s="6" t="s">
        <v>22</v>
      </c>
      <c r="I1452" s="7">
        <v>45.0</v>
      </c>
      <c r="J1452" s="8">
        <v>525.0</v>
      </c>
      <c r="K1452" s="9">
        <v>236250.0</v>
      </c>
      <c r="L1452" s="9">
        <v>82687.5</v>
      </c>
      <c r="M1452" s="10">
        <v>0.35</v>
      </c>
      <c r="N1452" s="4" t="s">
        <v>19</v>
      </c>
      <c r="O1452" s="4" t="s">
        <v>20</v>
      </c>
      <c r="P1452" s="4" t="s">
        <v>24</v>
      </c>
    </row>
    <row r="1453" ht="14.25" customHeight="1">
      <c r="B1453" s="4" t="s">
        <v>36</v>
      </c>
      <c r="C1453" s="4">
        <v>1185732.0</v>
      </c>
      <c r="D1453" s="5">
        <v>44295.0</v>
      </c>
      <c r="E1453" s="4" t="s">
        <v>16</v>
      </c>
      <c r="F1453" s="4" t="s">
        <v>17</v>
      </c>
      <c r="G1453" s="4" t="s">
        <v>75</v>
      </c>
      <c r="H1453" s="6" t="s">
        <v>25</v>
      </c>
      <c r="I1453" s="7">
        <v>35.0</v>
      </c>
      <c r="J1453" s="8">
        <v>525.0</v>
      </c>
      <c r="K1453" s="9">
        <v>183750.0</v>
      </c>
      <c r="L1453" s="9">
        <v>45937.5</v>
      </c>
      <c r="M1453" s="10">
        <v>0.25</v>
      </c>
      <c r="N1453" s="4" t="s">
        <v>19</v>
      </c>
      <c r="O1453" s="4" t="s">
        <v>29</v>
      </c>
      <c r="P1453" s="4" t="s">
        <v>21</v>
      </c>
    </row>
    <row r="1454" ht="14.25" customHeight="1">
      <c r="B1454" s="4" t="s">
        <v>36</v>
      </c>
      <c r="C1454" s="4">
        <v>1185732.0</v>
      </c>
      <c r="D1454" s="5">
        <v>44295.0</v>
      </c>
      <c r="E1454" s="4" t="s">
        <v>16</v>
      </c>
      <c r="F1454" s="4" t="s">
        <v>17</v>
      </c>
      <c r="G1454" s="4" t="s">
        <v>75</v>
      </c>
      <c r="H1454" s="6" t="s">
        <v>26</v>
      </c>
      <c r="I1454" s="7">
        <v>40.0</v>
      </c>
      <c r="J1454" s="8">
        <v>450.0</v>
      </c>
      <c r="K1454" s="9">
        <v>180000.0</v>
      </c>
      <c r="L1454" s="9">
        <v>54000.0</v>
      </c>
      <c r="M1454" s="10">
        <v>0.3</v>
      </c>
      <c r="N1454" s="4" t="s">
        <v>19</v>
      </c>
      <c r="O1454" s="4" t="s">
        <v>23</v>
      </c>
      <c r="P1454" s="4" t="s">
        <v>21</v>
      </c>
    </row>
    <row r="1455" ht="14.25" customHeight="1">
      <c r="B1455" s="4" t="s">
        <v>36</v>
      </c>
      <c r="C1455" s="4">
        <v>1185732.0</v>
      </c>
      <c r="D1455" s="5">
        <v>44295.0</v>
      </c>
      <c r="E1455" s="4" t="s">
        <v>16</v>
      </c>
      <c r="F1455" s="4" t="s">
        <v>17</v>
      </c>
      <c r="G1455" s="4" t="s">
        <v>75</v>
      </c>
      <c r="H1455" s="6" t="s">
        <v>27</v>
      </c>
      <c r="I1455" s="7">
        <v>55.00000000000001</v>
      </c>
      <c r="J1455" s="8">
        <v>475.0</v>
      </c>
      <c r="K1455" s="9">
        <v>261250.00000000003</v>
      </c>
      <c r="L1455" s="9">
        <v>91437.5</v>
      </c>
      <c r="M1455" s="10">
        <v>0.35</v>
      </c>
      <c r="N1455" s="4" t="s">
        <v>19</v>
      </c>
      <c r="O1455" s="4" t="s">
        <v>23</v>
      </c>
      <c r="P1455" s="4" t="s">
        <v>21</v>
      </c>
    </row>
    <row r="1456" ht="14.25" customHeight="1">
      <c r="B1456" s="4" t="s">
        <v>36</v>
      </c>
      <c r="C1456" s="4">
        <v>1185732.0</v>
      </c>
      <c r="D1456" s="5">
        <v>44295.0</v>
      </c>
      <c r="E1456" s="4" t="s">
        <v>16</v>
      </c>
      <c r="F1456" s="4" t="s">
        <v>17</v>
      </c>
      <c r="G1456" s="4" t="s">
        <v>75</v>
      </c>
      <c r="H1456" s="6" t="s">
        <v>28</v>
      </c>
      <c r="I1456" s="7">
        <v>45.0</v>
      </c>
      <c r="J1456" s="8">
        <v>600.0</v>
      </c>
      <c r="K1456" s="9">
        <v>270000.0</v>
      </c>
      <c r="L1456" s="9">
        <v>135000.0</v>
      </c>
      <c r="M1456" s="10">
        <v>0.5</v>
      </c>
      <c r="N1456" s="4" t="s">
        <v>19</v>
      </c>
      <c r="O1456" s="4" t="s">
        <v>29</v>
      </c>
      <c r="P1456" s="4" t="s">
        <v>21</v>
      </c>
    </row>
    <row r="1457" ht="14.25" customHeight="1">
      <c r="B1457" s="4" t="s">
        <v>36</v>
      </c>
      <c r="C1457" s="4">
        <v>1185732.0</v>
      </c>
      <c r="D1457" s="5">
        <v>44324.0</v>
      </c>
      <c r="E1457" s="4" t="s">
        <v>16</v>
      </c>
      <c r="F1457" s="4" t="s">
        <v>17</v>
      </c>
      <c r="G1457" s="4" t="s">
        <v>75</v>
      </c>
      <c r="H1457" s="6" t="s">
        <v>18</v>
      </c>
      <c r="I1457" s="7">
        <v>55.00000000000001</v>
      </c>
      <c r="J1457" s="8">
        <v>870.0</v>
      </c>
      <c r="K1457" s="9">
        <v>478500.00000000006</v>
      </c>
      <c r="L1457" s="9">
        <v>215325.00000000003</v>
      </c>
      <c r="M1457" s="10">
        <v>0.45</v>
      </c>
      <c r="N1457" s="4" t="s">
        <v>19</v>
      </c>
      <c r="O1457" s="4" t="s">
        <v>23</v>
      </c>
      <c r="P1457" s="4" t="s">
        <v>21</v>
      </c>
    </row>
    <row r="1458" ht="14.25" customHeight="1">
      <c r="B1458" s="4" t="s">
        <v>36</v>
      </c>
      <c r="C1458" s="4">
        <v>1185732.0</v>
      </c>
      <c r="D1458" s="5">
        <v>44324.0</v>
      </c>
      <c r="E1458" s="4" t="s">
        <v>16</v>
      </c>
      <c r="F1458" s="4" t="s">
        <v>17</v>
      </c>
      <c r="G1458" s="4" t="s">
        <v>75</v>
      </c>
      <c r="H1458" s="6" t="s">
        <v>22</v>
      </c>
      <c r="I1458" s="7">
        <v>55.00000000000001</v>
      </c>
      <c r="J1458" s="8">
        <v>575.0</v>
      </c>
      <c r="K1458" s="9">
        <v>316250.00000000006</v>
      </c>
      <c r="L1458" s="9">
        <v>110687.50000000001</v>
      </c>
      <c r="M1458" s="10">
        <v>0.35</v>
      </c>
      <c r="N1458" s="4" t="s">
        <v>19</v>
      </c>
      <c r="O1458" s="4" t="s">
        <v>29</v>
      </c>
      <c r="P1458" s="4" t="s">
        <v>24</v>
      </c>
    </row>
    <row r="1459" ht="14.25" customHeight="1">
      <c r="B1459" s="4" t="s">
        <v>36</v>
      </c>
      <c r="C1459" s="4">
        <v>1185732.0</v>
      </c>
      <c r="D1459" s="5">
        <v>44324.0</v>
      </c>
      <c r="E1459" s="4" t="s">
        <v>16</v>
      </c>
      <c r="F1459" s="4" t="s">
        <v>17</v>
      </c>
      <c r="G1459" s="4" t="s">
        <v>75</v>
      </c>
      <c r="H1459" s="6" t="s">
        <v>25</v>
      </c>
      <c r="I1459" s="7">
        <v>50.0</v>
      </c>
      <c r="J1459" s="8">
        <v>550.0</v>
      </c>
      <c r="K1459" s="9">
        <v>275000.0</v>
      </c>
      <c r="L1459" s="9">
        <v>68750.0</v>
      </c>
      <c r="M1459" s="10">
        <v>0.25</v>
      </c>
      <c r="N1459" s="4" t="s">
        <v>19</v>
      </c>
      <c r="O1459" s="4" t="s">
        <v>23</v>
      </c>
      <c r="P1459" s="4" t="s">
        <v>21</v>
      </c>
    </row>
    <row r="1460" ht="14.25" customHeight="1">
      <c r="B1460" s="4" t="s">
        <v>36</v>
      </c>
      <c r="C1460" s="4">
        <v>1185732.0</v>
      </c>
      <c r="D1460" s="5">
        <v>44324.0</v>
      </c>
      <c r="E1460" s="4" t="s">
        <v>16</v>
      </c>
      <c r="F1460" s="4" t="s">
        <v>17</v>
      </c>
      <c r="G1460" s="4" t="s">
        <v>75</v>
      </c>
      <c r="H1460" s="6" t="s">
        <v>26</v>
      </c>
      <c r="I1460" s="7">
        <v>50.0</v>
      </c>
      <c r="J1460" s="8">
        <v>500.0</v>
      </c>
      <c r="K1460" s="9">
        <v>250000.0</v>
      </c>
      <c r="L1460" s="9">
        <v>75000.0</v>
      </c>
      <c r="M1460" s="10">
        <v>0.3</v>
      </c>
      <c r="N1460" s="4" t="s">
        <v>19</v>
      </c>
      <c r="O1460" s="4" t="s">
        <v>23</v>
      </c>
      <c r="P1460" s="4" t="s">
        <v>24</v>
      </c>
    </row>
    <row r="1461" ht="14.25" customHeight="1">
      <c r="B1461" s="4" t="s">
        <v>36</v>
      </c>
      <c r="C1461" s="4">
        <v>1185732.0</v>
      </c>
      <c r="D1461" s="5">
        <v>44324.0</v>
      </c>
      <c r="E1461" s="4" t="s">
        <v>16</v>
      </c>
      <c r="F1461" s="4" t="s">
        <v>17</v>
      </c>
      <c r="G1461" s="4" t="s">
        <v>75</v>
      </c>
      <c r="H1461" s="6" t="s">
        <v>27</v>
      </c>
      <c r="I1461" s="7">
        <v>60.0</v>
      </c>
      <c r="J1461" s="8">
        <v>525.0</v>
      </c>
      <c r="K1461" s="9">
        <v>315000.0</v>
      </c>
      <c r="L1461" s="9">
        <v>110250.0</v>
      </c>
      <c r="M1461" s="10">
        <v>0.35</v>
      </c>
      <c r="N1461" s="4" t="s">
        <v>19</v>
      </c>
      <c r="O1461" s="4" t="s">
        <v>23</v>
      </c>
      <c r="P1461" s="4" t="s">
        <v>24</v>
      </c>
    </row>
    <row r="1462" ht="14.25" customHeight="1">
      <c r="B1462" s="4" t="s">
        <v>36</v>
      </c>
      <c r="C1462" s="4">
        <v>1185732.0</v>
      </c>
      <c r="D1462" s="5">
        <v>44324.0</v>
      </c>
      <c r="E1462" s="4" t="s">
        <v>16</v>
      </c>
      <c r="F1462" s="4" t="s">
        <v>17</v>
      </c>
      <c r="G1462" s="4" t="s">
        <v>75</v>
      </c>
      <c r="H1462" s="6" t="s">
        <v>28</v>
      </c>
      <c r="I1462" s="7">
        <v>65.0</v>
      </c>
      <c r="J1462" s="8">
        <v>625.0</v>
      </c>
      <c r="K1462" s="9">
        <v>406250.0</v>
      </c>
      <c r="L1462" s="9">
        <v>203125.0</v>
      </c>
      <c r="M1462" s="10">
        <v>0.5</v>
      </c>
      <c r="N1462" s="4" t="s">
        <v>19</v>
      </c>
      <c r="O1462" s="4" t="s">
        <v>29</v>
      </c>
      <c r="P1462" s="4" t="s">
        <v>21</v>
      </c>
    </row>
    <row r="1463" ht="14.25" customHeight="1">
      <c r="B1463" s="4" t="s">
        <v>36</v>
      </c>
      <c r="C1463" s="4">
        <v>1185732.0</v>
      </c>
      <c r="D1463" s="5">
        <v>44357.0</v>
      </c>
      <c r="E1463" s="4" t="s">
        <v>16</v>
      </c>
      <c r="F1463" s="4" t="s">
        <v>17</v>
      </c>
      <c r="G1463" s="4" t="s">
        <v>75</v>
      </c>
      <c r="H1463" s="6" t="s">
        <v>18</v>
      </c>
      <c r="I1463" s="7">
        <v>60.0</v>
      </c>
      <c r="J1463" s="8">
        <v>875.0</v>
      </c>
      <c r="K1463" s="9">
        <v>525000.0</v>
      </c>
      <c r="L1463" s="9">
        <v>236250.0</v>
      </c>
      <c r="M1463" s="10">
        <v>0.45</v>
      </c>
      <c r="N1463" s="4" t="s">
        <v>19</v>
      </c>
      <c r="O1463" s="4" t="s">
        <v>23</v>
      </c>
      <c r="P1463" s="4" t="s">
        <v>24</v>
      </c>
    </row>
    <row r="1464" ht="14.25" customHeight="1">
      <c r="B1464" s="4" t="s">
        <v>36</v>
      </c>
      <c r="C1464" s="4">
        <v>1185732.0</v>
      </c>
      <c r="D1464" s="5">
        <v>44357.0</v>
      </c>
      <c r="E1464" s="4" t="s">
        <v>16</v>
      </c>
      <c r="F1464" s="4" t="s">
        <v>17</v>
      </c>
      <c r="G1464" s="4" t="s">
        <v>75</v>
      </c>
      <c r="H1464" s="6" t="s">
        <v>22</v>
      </c>
      <c r="I1464" s="7">
        <v>55.00000000000001</v>
      </c>
      <c r="J1464" s="8">
        <v>625.0</v>
      </c>
      <c r="K1464" s="9">
        <v>343750.00000000006</v>
      </c>
      <c r="L1464" s="9">
        <v>120312.50000000001</v>
      </c>
      <c r="M1464" s="10">
        <v>0.35</v>
      </c>
      <c r="N1464" s="4" t="s">
        <v>19</v>
      </c>
      <c r="O1464" s="4" t="s">
        <v>20</v>
      </c>
      <c r="P1464" s="4" t="s">
        <v>24</v>
      </c>
    </row>
    <row r="1465" ht="14.25" customHeight="1">
      <c r="B1465" s="4" t="s">
        <v>36</v>
      </c>
      <c r="C1465" s="4">
        <v>1185732.0</v>
      </c>
      <c r="D1465" s="5">
        <v>44357.0</v>
      </c>
      <c r="E1465" s="4" t="s">
        <v>16</v>
      </c>
      <c r="F1465" s="4" t="s">
        <v>17</v>
      </c>
      <c r="G1465" s="4" t="s">
        <v>75</v>
      </c>
      <c r="H1465" s="6" t="s">
        <v>25</v>
      </c>
      <c r="I1465" s="7">
        <v>50.0</v>
      </c>
      <c r="J1465" s="8">
        <v>600.0</v>
      </c>
      <c r="K1465" s="9">
        <v>300000.0</v>
      </c>
      <c r="L1465" s="9">
        <v>75000.0</v>
      </c>
      <c r="M1465" s="10">
        <v>0.25</v>
      </c>
      <c r="N1465" s="4" t="s">
        <v>19</v>
      </c>
      <c r="O1465" s="4" t="s">
        <v>29</v>
      </c>
      <c r="P1465" s="4" t="s">
        <v>24</v>
      </c>
    </row>
    <row r="1466" ht="14.25" customHeight="1">
      <c r="B1466" s="4" t="s">
        <v>36</v>
      </c>
      <c r="C1466" s="4">
        <v>1185732.0</v>
      </c>
      <c r="D1466" s="5">
        <v>44357.0</v>
      </c>
      <c r="E1466" s="4" t="s">
        <v>16</v>
      </c>
      <c r="F1466" s="4" t="s">
        <v>17</v>
      </c>
      <c r="G1466" s="4" t="s">
        <v>75</v>
      </c>
      <c r="H1466" s="6" t="s">
        <v>26</v>
      </c>
      <c r="I1466" s="7">
        <v>50.0</v>
      </c>
      <c r="J1466" s="8">
        <v>575.0</v>
      </c>
      <c r="K1466" s="9">
        <v>287500.0</v>
      </c>
      <c r="L1466" s="9">
        <v>86250.0</v>
      </c>
      <c r="M1466" s="10">
        <v>0.3</v>
      </c>
      <c r="N1466" s="4" t="s">
        <v>19</v>
      </c>
      <c r="O1466" s="4" t="s">
        <v>20</v>
      </c>
      <c r="P1466" s="4" t="s">
        <v>24</v>
      </c>
    </row>
    <row r="1467" ht="14.25" customHeight="1">
      <c r="B1467" s="4" t="s">
        <v>36</v>
      </c>
      <c r="C1467" s="4">
        <v>1185732.0</v>
      </c>
      <c r="D1467" s="5">
        <v>44357.0</v>
      </c>
      <c r="E1467" s="4" t="s">
        <v>16</v>
      </c>
      <c r="F1467" s="4" t="s">
        <v>17</v>
      </c>
      <c r="G1467" s="4" t="s">
        <v>75</v>
      </c>
      <c r="H1467" s="6" t="s">
        <v>27</v>
      </c>
      <c r="I1467" s="7">
        <v>65.0</v>
      </c>
      <c r="J1467" s="8">
        <v>575.0</v>
      </c>
      <c r="K1467" s="9">
        <v>373750.0</v>
      </c>
      <c r="L1467" s="9">
        <v>130812.49999999999</v>
      </c>
      <c r="M1467" s="10">
        <v>0.35</v>
      </c>
      <c r="N1467" s="4" t="s">
        <v>19</v>
      </c>
      <c r="O1467" s="4" t="s">
        <v>23</v>
      </c>
      <c r="P1467" s="4" t="s">
        <v>21</v>
      </c>
    </row>
    <row r="1468" ht="14.25" customHeight="1">
      <c r="B1468" s="4" t="s">
        <v>36</v>
      </c>
      <c r="C1468" s="4">
        <v>1185732.0</v>
      </c>
      <c r="D1468" s="5">
        <v>44357.0</v>
      </c>
      <c r="E1468" s="4" t="s">
        <v>16</v>
      </c>
      <c r="F1468" s="4" t="s">
        <v>17</v>
      </c>
      <c r="G1468" s="4" t="s">
        <v>75</v>
      </c>
      <c r="H1468" s="6" t="s">
        <v>28</v>
      </c>
      <c r="I1468" s="7">
        <v>70.0</v>
      </c>
      <c r="J1468" s="8">
        <v>725.0</v>
      </c>
      <c r="K1468" s="9">
        <v>507500.0</v>
      </c>
      <c r="L1468" s="9">
        <v>253750.0</v>
      </c>
      <c r="M1468" s="10">
        <v>0.5</v>
      </c>
      <c r="N1468" s="4" t="s">
        <v>19</v>
      </c>
      <c r="O1468" s="4" t="s">
        <v>29</v>
      </c>
      <c r="P1468" s="4" t="s">
        <v>24</v>
      </c>
    </row>
    <row r="1469" ht="14.25" customHeight="1">
      <c r="B1469" s="4" t="s">
        <v>36</v>
      </c>
      <c r="C1469" s="4">
        <v>1185732.0</v>
      </c>
      <c r="D1469" s="5">
        <v>44385.0</v>
      </c>
      <c r="E1469" s="4" t="s">
        <v>16</v>
      </c>
      <c r="F1469" s="4" t="s">
        <v>17</v>
      </c>
      <c r="G1469" s="4" t="s">
        <v>75</v>
      </c>
      <c r="H1469" s="6" t="s">
        <v>18</v>
      </c>
      <c r="I1469" s="7">
        <v>65.0</v>
      </c>
      <c r="J1469" s="8">
        <v>950.0</v>
      </c>
      <c r="K1469" s="9">
        <v>617500.0</v>
      </c>
      <c r="L1469" s="9">
        <v>277875.0</v>
      </c>
      <c r="M1469" s="10">
        <v>0.45</v>
      </c>
      <c r="N1469" s="4" t="s">
        <v>19</v>
      </c>
      <c r="O1469" s="4" t="s">
        <v>20</v>
      </c>
      <c r="P1469" s="4" t="s">
        <v>21</v>
      </c>
    </row>
    <row r="1470" ht="14.25" customHeight="1">
      <c r="B1470" s="4" t="s">
        <v>36</v>
      </c>
      <c r="C1470" s="4">
        <v>1185732.0</v>
      </c>
      <c r="D1470" s="5">
        <v>44385.0</v>
      </c>
      <c r="E1470" s="4" t="s">
        <v>16</v>
      </c>
      <c r="F1470" s="4" t="s">
        <v>17</v>
      </c>
      <c r="G1470" s="4" t="s">
        <v>75</v>
      </c>
      <c r="H1470" s="6" t="s">
        <v>22</v>
      </c>
      <c r="I1470" s="7">
        <v>60.00000000000001</v>
      </c>
      <c r="J1470" s="8">
        <v>700.0</v>
      </c>
      <c r="K1470" s="9">
        <v>420000.00000000006</v>
      </c>
      <c r="L1470" s="9">
        <v>147000.0</v>
      </c>
      <c r="M1470" s="10">
        <v>0.35</v>
      </c>
      <c r="N1470" s="4" t="s">
        <v>19</v>
      </c>
      <c r="O1470" s="4" t="s">
        <v>29</v>
      </c>
      <c r="P1470" s="4" t="s">
        <v>24</v>
      </c>
    </row>
    <row r="1471" ht="14.25" customHeight="1">
      <c r="B1471" s="4" t="s">
        <v>36</v>
      </c>
      <c r="C1471" s="4">
        <v>1185732.0</v>
      </c>
      <c r="D1471" s="5">
        <v>44385.0</v>
      </c>
      <c r="E1471" s="4" t="s">
        <v>16</v>
      </c>
      <c r="F1471" s="4" t="s">
        <v>17</v>
      </c>
      <c r="G1471" s="4" t="s">
        <v>75</v>
      </c>
      <c r="H1471" s="6" t="s">
        <v>25</v>
      </c>
      <c r="I1471" s="7">
        <v>55.00000000000001</v>
      </c>
      <c r="J1471" s="8">
        <v>625.0</v>
      </c>
      <c r="K1471" s="9">
        <v>343750.00000000006</v>
      </c>
      <c r="L1471" s="9">
        <v>85937.50000000001</v>
      </c>
      <c r="M1471" s="10">
        <v>0.25</v>
      </c>
      <c r="N1471" s="4" t="s">
        <v>19</v>
      </c>
      <c r="O1471" s="4" t="s">
        <v>29</v>
      </c>
      <c r="P1471" s="4" t="s">
        <v>24</v>
      </c>
    </row>
    <row r="1472" ht="14.25" customHeight="1">
      <c r="B1472" s="4" t="s">
        <v>36</v>
      </c>
      <c r="C1472" s="4">
        <v>1185732.0</v>
      </c>
      <c r="D1472" s="5">
        <v>44385.0</v>
      </c>
      <c r="E1472" s="4" t="s">
        <v>16</v>
      </c>
      <c r="F1472" s="4" t="s">
        <v>17</v>
      </c>
      <c r="G1472" s="4" t="s">
        <v>75</v>
      </c>
      <c r="H1472" s="6" t="s">
        <v>26</v>
      </c>
      <c r="I1472" s="7">
        <v>55.00000000000001</v>
      </c>
      <c r="J1472" s="8">
        <v>575.0</v>
      </c>
      <c r="K1472" s="9">
        <v>316250.00000000006</v>
      </c>
      <c r="L1472" s="9">
        <v>94875.00000000001</v>
      </c>
      <c r="M1472" s="10">
        <v>0.3</v>
      </c>
      <c r="N1472" s="4" t="s">
        <v>19</v>
      </c>
      <c r="O1472" s="4" t="s">
        <v>29</v>
      </c>
      <c r="P1472" s="4" t="s">
        <v>21</v>
      </c>
    </row>
    <row r="1473" ht="14.25" customHeight="1">
      <c r="B1473" s="4" t="s">
        <v>36</v>
      </c>
      <c r="C1473" s="4">
        <v>1185732.0</v>
      </c>
      <c r="D1473" s="5">
        <v>44385.0</v>
      </c>
      <c r="E1473" s="4" t="s">
        <v>16</v>
      </c>
      <c r="F1473" s="4" t="s">
        <v>17</v>
      </c>
      <c r="G1473" s="4" t="s">
        <v>75</v>
      </c>
      <c r="H1473" s="6" t="s">
        <v>27</v>
      </c>
      <c r="I1473" s="7">
        <v>65.0</v>
      </c>
      <c r="J1473" s="8">
        <v>600.0</v>
      </c>
      <c r="K1473" s="9">
        <v>390000.0</v>
      </c>
      <c r="L1473" s="9">
        <v>136500.0</v>
      </c>
      <c r="M1473" s="10">
        <v>0.35</v>
      </c>
      <c r="N1473" s="4" t="s">
        <v>19</v>
      </c>
      <c r="O1473" s="4" t="s">
        <v>23</v>
      </c>
      <c r="P1473" s="4" t="s">
        <v>21</v>
      </c>
    </row>
    <row r="1474" ht="14.25" customHeight="1">
      <c r="B1474" s="4" t="s">
        <v>36</v>
      </c>
      <c r="C1474" s="4">
        <v>1185732.0</v>
      </c>
      <c r="D1474" s="5">
        <v>44385.0</v>
      </c>
      <c r="E1474" s="4" t="s">
        <v>16</v>
      </c>
      <c r="F1474" s="4" t="s">
        <v>17</v>
      </c>
      <c r="G1474" s="4" t="s">
        <v>75</v>
      </c>
      <c r="H1474" s="6" t="s">
        <v>28</v>
      </c>
      <c r="I1474" s="7">
        <v>70.0</v>
      </c>
      <c r="J1474" s="8">
        <v>775.0</v>
      </c>
      <c r="K1474" s="9">
        <v>542500.0</v>
      </c>
      <c r="L1474" s="9">
        <v>271250.0</v>
      </c>
      <c r="M1474" s="10">
        <v>0.5</v>
      </c>
      <c r="N1474" s="4" t="s">
        <v>19</v>
      </c>
      <c r="O1474" s="4" t="s">
        <v>20</v>
      </c>
      <c r="P1474" s="4" t="s">
        <v>21</v>
      </c>
    </row>
    <row r="1475" ht="14.25" customHeight="1">
      <c r="B1475" s="4" t="s">
        <v>36</v>
      </c>
      <c r="C1475" s="4">
        <v>1185732.0</v>
      </c>
      <c r="D1475" s="5">
        <v>44417.0</v>
      </c>
      <c r="E1475" s="4" t="s">
        <v>16</v>
      </c>
      <c r="F1475" s="4" t="s">
        <v>17</v>
      </c>
      <c r="G1475" s="4" t="s">
        <v>75</v>
      </c>
      <c r="H1475" s="6" t="s">
        <v>18</v>
      </c>
      <c r="I1475" s="7">
        <v>65.0</v>
      </c>
      <c r="J1475" s="8">
        <v>925.0</v>
      </c>
      <c r="K1475" s="9">
        <v>601250.0</v>
      </c>
      <c r="L1475" s="9">
        <v>270562.5</v>
      </c>
      <c r="M1475" s="10">
        <v>0.45</v>
      </c>
      <c r="N1475" s="4" t="s">
        <v>19</v>
      </c>
      <c r="O1475" s="4" t="s">
        <v>20</v>
      </c>
      <c r="P1475" s="4" t="s">
        <v>24</v>
      </c>
    </row>
    <row r="1476" ht="14.25" customHeight="1">
      <c r="B1476" s="4" t="s">
        <v>36</v>
      </c>
      <c r="C1476" s="4">
        <v>1185732.0</v>
      </c>
      <c r="D1476" s="5">
        <v>44417.0</v>
      </c>
      <c r="E1476" s="4" t="s">
        <v>16</v>
      </c>
      <c r="F1476" s="4" t="s">
        <v>17</v>
      </c>
      <c r="G1476" s="4" t="s">
        <v>75</v>
      </c>
      <c r="H1476" s="6" t="s">
        <v>22</v>
      </c>
      <c r="I1476" s="7">
        <v>60.00000000000001</v>
      </c>
      <c r="J1476" s="8">
        <v>700.0</v>
      </c>
      <c r="K1476" s="9">
        <v>420000.00000000006</v>
      </c>
      <c r="L1476" s="9">
        <v>147000.0</v>
      </c>
      <c r="M1476" s="10">
        <v>0.35</v>
      </c>
      <c r="N1476" s="4" t="s">
        <v>19</v>
      </c>
      <c r="O1476" s="4" t="s">
        <v>23</v>
      </c>
      <c r="P1476" s="4" t="s">
        <v>21</v>
      </c>
    </row>
    <row r="1477" ht="14.25" customHeight="1">
      <c r="B1477" s="4" t="s">
        <v>36</v>
      </c>
      <c r="C1477" s="4">
        <v>1185732.0</v>
      </c>
      <c r="D1477" s="5">
        <v>44417.0</v>
      </c>
      <c r="E1477" s="4" t="s">
        <v>16</v>
      </c>
      <c r="F1477" s="4" t="s">
        <v>17</v>
      </c>
      <c r="G1477" s="4" t="s">
        <v>75</v>
      </c>
      <c r="H1477" s="6" t="s">
        <v>25</v>
      </c>
      <c r="I1477" s="7">
        <v>55.00000000000001</v>
      </c>
      <c r="J1477" s="8">
        <v>625.0</v>
      </c>
      <c r="K1477" s="9">
        <v>343750.00000000006</v>
      </c>
      <c r="L1477" s="9">
        <v>85937.50000000001</v>
      </c>
      <c r="M1477" s="10">
        <v>0.25</v>
      </c>
      <c r="N1477" s="4" t="s">
        <v>19</v>
      </c>
      <c r="O1477" s="4" t="s">
        <v>20</v>
      </c>
      <c r="P1477" s="4" t="s">
        <v>21</v>
      </c>
    </row>
    <row r="1478" ht="14.25" customHeight="1">
      <c r="B1478" s="4" t="s">
        <v>36</v>
      </c>
      <c r="C1478" s="4">
        <v>1185732.0</v>
      </c>
      <c r="D1478" s="5">
        <v>44417.0</v>
      </c>
      <c r="E1478" s="4" t="s">
        <v>16</v>
      </c>
      <c r="F1478" s="4" t="s">
        <v>17</v>
      </c>
      <c r="G1478" s="4" t="s">
        <v>75</v>
      </c>
      <c r="H1478" s="6" t="s">
        <v>26</v>
      </c>
      <c r="I1478" s="7">
        <v>45.0</v>
      </c>
      <c r="J1478" s="8">
        <v>575.0</v>
      </c>
      <c r="K1478" s="9">
        <v>258750.0</v>
      </c>
      <c r="L1478" s="9">
        <v>77625.0</v>
      </c>
      <c r="M1478" s="10">
        <v>0.3</v>
      </c>
      <c r="N1478" s="4" t="s">
        <v>19</v>
      </c>
      <c r="O1478" s="4" t="s">
        <v>29</v>
      </c>
      <c r="P1478" s="4" t="s">
        <v>21</v>
      </c>
    </row>
    <row r="1479" ht="14.25" customHeight="1">
      <c r="B1479" s="4" t="s">
        <v>36</v>
      </c>
      <c r="C1479" s="4">
        <v>1185732.0</v>
      </c>
      <c r="D1479" s="5">
        <v>44417.0</v>
      </c>
      <c r="E1479" s="4" t="s">
        <v>16</v>
      </c>
      <c r="F1479" s="4" t="s">
        <v>17</v>
      </c>
      <c r="G1479" s="4" t="s">
        <v>75</v>
      </c>
      <c r="H1479" s="6" t="s">
        <v>27</v>
      </c>
      <c r="I1479" s="7">
        <v>55.00000000000001</v>
      </c>
      <c r="J1479" s="8">
        <v>550.0</v>
      </c>
      <c r="K1479" s="9">
        <v>302500.00000000006</v>
      </c>
      <c r="L1479" s="9">
        <v>105875.00000000001</v>
      </c>
      <c r="M1479" s="10">
        <v>0.35</v>
      </c>
      <c r="N1479" s="4" t="s">
        <v>19</v>
      </c>
      <c r="O1479" s="4" t="s">
        <v>29</v>
      </c>
      <c r="P1479" s="4" t="s">
        <v>21</v>
      </c>
    </row>
    <row r="1480" ht="14.25" customHeight="1">
      <c r="B1480" s="4" t="s">
        <v>36</v>
      </c>
      <c r="C1480" s="4">
        <v>1185732.0</v>
      </c>
      <c r="D1480" s="5">
        <v>44417.0</v>
      </c>
      <c r="E1480" s="4" t="s">
        <v>16</v>
      </c>
      <c r="F1480" s="4" t="s">
        <v>17</v>
      </c>
      <c r="G1480" s="4" t="s">
        <v>75</v>
      </c>
      <c r="H1480" s="6" t="s">
        <v>28</v>
      </c>
      <c r="I1480" s="7">
        <v>60.00000000000001</v>
      </c>
      <c r="J1480" s="8">
        <v>725.0</v>
      </c>
      <c r="K1480" s="9">
        <v>435000.00000000006</v>
      </c>
      <c r="L1480" s="9">
        <v>217500.00000000003</v>
      </c>
      <c r="M1480" s="10">
        <v>0.5</v>
      </c>
      <c r="N1480" s="4" t="s">
        <v>19</v>
      </c>
      <c r="O1480" s="4" t="s">
        <v>23</v>
      </c>
      <c r="P1480" s="4" t="s">
        <v>24</v>
      </c>
    </row>
    <row r="1481" ht="14.25" customHeight="1">
      <c r="B1481" s="4" t="s">
        <v>36</v>
      </c>
      <c r="C1481" s="4">
        <v>1185732.0</v>
      </c>
      <c r="D1481" s="5">
        <v>44447.0</v>
      </c>
      <c r="E1481" s="4" t="s">
        <v>16</v>
      </c>
      <c r="F1481" s="4" t="s">
        <v>17</v>
      </c>
      <c r="G1481" s="4" t="s">
        <v>75</v>
      </c>
      <c r="H1481" s="6" t="s">
        <v>18</v>
      </c>
      <c r="I1481" s="7">
        <v>55.00000000000001</v>
      </c>
      <c r="J1481" s="8">
        <v>850.0</v>
      </c>
      <c r="K1481" s="9">
        <v>467500.00000000006</v>
      </c>
      <c r="L1481" s="9">
        <v>210375.00000000003</v>
      </c>
      <c r="M1481" s="10">
        <v>0.45</v>
      </c>
      <c r="N1481" s="4" t="s">
        <v>19</v>
      </c>
      <c r="O1481" s="4" t="s">
        <v>20</v>
      </c>
      <c r="P1481" s="4" t="s">
        <v>24</v>
      </c>
    </row>
    <row r="1482" ht="14.25" customHeight="1">
      <c r="B1482" s="4" t="s">
        <v>36</v>
      </c>
      <c r="C1482" s="4">
        <v>1185732.0</v>
      </c>
      <c r="D1482" s="5">
        <v>44447.0</v>
      </c>
      <c r="E1482" s="4" t="s">
        <v>16</v>
      </c>
      <c r="F1482" s="4" t="s">
        <v>17</v>
      </c>
      <c r="G1482" s="4" t="s">
        <v>75</v>
      </c>
      <c r="H1482" s="6" t="s">
        <v>22</v>
      </c>
      <c r="I1482" s="7">
        <v>50.000000000000014</v>
      </c>
      <c r="J1482" s="8">
        <v>650.0</v>
      </c>
      <c r="K1482" s="9">
        <v>325000.0000000001</v>
      </c>
      <c r="L1482" s="9">
        <v>113750.00000000003</v>
      </c>
      <c r="M1482" s="10">
        <v>0.35</v>
      </c>
      <c r="N1482" s="4" t="s">
        <v>19</v>
      </c>
      <c r="O1482" s="4" t="s">
        <v>20</v>
      </c>
      <c r="P1482" s="4" t="s">
        <v>21</v>
      </c>
    </row>
    <row r="1483" ht="14.25" customHeight="1">
      <c r="B1483" s="4" t="s">
        <v>36</v>
      </c>
      <c r="C1483" s="4">
        <v>1185732.0</v>
      </c>
      <c r="D1483" s="5">
        <v>44447.0</v>
      </c>
      <c r="E1483" s="4" t="s">
        <v>16</v>
      </c>
      <c r="F1483" s="4" t="s">
        <v>17</v>
      </c>
      <c r="G1483" s="4" t="s">
        <v>75</v>
      </c>
      <c r="H1483" s="6" t="s">
        <v>25</v>
      </c>
      <c r="I1483" s="7">
        <v>45.0</v>
      </c>
      <c r="J1483" s="8">
        <v>550.0</v>
      </c>
      <c r="K1483" s="9">
        <v>247500.0</v>
      </c>
      <c r="L1483" s="9">
        <v>61875.0</v>
      </c>
      <c r="M1483" s="10">
        <v>0.25</v>
      </c>
      <c r="N1483" s="4" t="s">
        <v>19</v>
      </c>
      <c r="O1483" s="4" t="s">
        <v>20</v>
      </c>
      <c r="P1483" s="4" t="s">
        <v>21</v>
      </c>
    </row>
    <row r="1484" ht="14.25" customHeight="1">
      <c r="B1484" s="4" t="s">
        <v>36</v>
      </c>
      <c r="C1484" s="4">
        <v>1185732.0</v>
      </c>
      <c r="D1484" s="5">
        <v>44447.0</v>
      </c>
      <c r="E1484" s="4" t="s">
        <v>16</v>
      </c>
      <c r="F1484" s="4" t="s">
        <v>17</v>
      </c>
      <c r="G1484" s="4" t="s">
        <v>75</v>
      </c>
      <c r="H1484" s="6" t="s">
        <v>26</v>
      </c>
      <c r="I1484" s="7">
        <v>45.0</v>
      </c>
      <c r="J1484" s="8">
        <v>525.0</v>
      </c>
      <c r="K1484" s="9">
        <v>236250.0</v>
      </c>
      <c r="L1484" s="9">
        <v>70875.0</v>
      </c>
      <c r="M1484" s="10">
        <v>0.3</v>
      </c>
      <c r="N1484" s="4" t="s">
        <v>19</v>
      </c>
      <c r="O1484" s="4" t="s">
        <v>20</v>
      </c>
      <c r="P1484" s="4" t="s">
        <v>21</v>
      </c>
    </row>
    <row r="1485" ht="14.25" customHeight="1">
      <c r="B1485" s="4" t="s">
        <v>36</v>
      </c>
      <c r="C1485" s="4">
        <v>1185732.0</v>
      </c>
      <c r="D1485" s="5">
        <v>44447.0</v>
      </c>
      <c r="E1485" s="4" t="s">
        <v>16</v>
      </c>
      <c r="F1485" s="4" t="s">
        <v>17</v>
      </c>
      <c r="G1485" s="4" t="s">
        <v>75</v>
      </c>
      <c r="H1485" s="6" t="s">
        <v>27</v>
      </c>
      <c r="I1485" s="7">
        <v>55.00000000000001</v>
      </c>
      <c r="J1485" s="8">
        <v>525.0</v>
      </c>
      <c r="K1485" s="9">
        <v>288750.00000000006</v>
      </c>
      <c r="L1485" s="9">
        <v>101062.50000000001</v>
      </c>
      <c r="M1485" s="10">
        <v>0.35</v>
      </c>
      <c r="N1485" s="4" t="s">
        <v>19</v>
      </c>
      <c r="O1485" s="4" t="s">
        <v>20</v>
      </c>
      <c r="P1485" s="4" t="s">
        <v>24</v>
      </c>
    </row>
    <row r="1486" ht="14.25" customHeight="1">
      <c r="B1486" s="4" t="s">
        <v>36</v>
      </c>
      <c r="C1486" s="4">
        <v>1185732.0</v>
      </c>
      <c r="D1486" s="5">
        <v>44447.0</v>
      </c>
      <c r="E1486" s="4" t="s">
        <v>16</v>
      </c>
      <c r="F1486" s="4" t="s">
        <v>17</v>
      </c>
      <c r="G1486" s="4" t="s">
        <v>75</v>
      </c>
      <c r="H1486" s="6" t="s">
        <v>28</v>
      </c>
      <c r="I1486" s="7">
        <v>60.00000000000001</v>
      </c>
      <c r="J1486" s="8">
        <v>625.0</v>
      </c>
      <c r="K1486" s="9">
        <v>375000.00000000006</v>
      </c>
      <c r="L1486" s="9">
        <v>187500.00000000003</v>
      </c>
      <c r="M1486" s="10">
        <v>0.5</v>
      </c>
      <c r="N1486" s="4" t="s">
        <v>19</v>
      </c>
      <c r="O1486" s="4" t="s">
        <v>23</v>
      </c>
      <c r="P1486" s="4" t="s">
        <v>24</v>
      </c>
    </row>
    <row r="1487" ht="14.25" customHeight="1">
      <c r="B1487" s="4" t="s">
        <v>36</v>
      </c>
      <c r="C1487" s="4">
        <v>1185732.0</v>
      </c>
      <c r="D1487" s="5">
        <v>44479.0</v>
      </c>
      <c r="E1487" s="4" t="s">
        <v>16</v>
      </c>
      <c r="F1487" s="4" t="s">
        <v>17</v>
      </c>
      <c r="G1487" s="4" t="s">
        <v>75</v>
      </c>
      <c r="H1487" s="6" t="s">
        <v>18</v>
      </c>
      <c r="I1487" s="7">
        <v>60.00000000000001</v>
      </c>
      <c r="J1487" s="8">
        <v>800.0</v>
      </c>
      <c r="K1487" s="9">
        <v>480000.00000000006</v>
      </c>
      <c r="L1487" s="9">
        <v>216000.00000000003</v>
      </c>
      <c r="M1487" s="10">
        <v>0.45</v>
      </c>
      <c r="N1487" s="4" t="s">
        <v>19</v>
      </c>
      <c r="O1487" s="4" t="s">
        <v>20</v>
      </c>
      <c r="P1487" s="4" t="s">
        <v>21</v>
      </c>
    </row>
    <row r="1488" ht="14.25" customHeight="1">
      <c r="B1488" s="4" t="s">
        <v>36</v>
      </c>
      <c r="C1488" s="4">
        <v>1185732.0</v>
      </c>
      <c r="D1488" s="5">
        <v>44479.0</v>
      </c>
      <c r="E1488" s="4" t="s">
        <v>16</v>
      </c>
      <c r="F1488" s="4" t="s">
        <v>17</v>
      </c>
      <c r="G1488" s="4" t="s">
        <v>75</v>
      </c>
      <c r="H1488" s="6" t="s">
        <v>22</v>
      </c>
      <c r="I1488" s="7">
        <v>50.000000000000014</v>
      </c>
      <c r="J1488" s="8">
        <v>625.0</v>
      </c>
      <c r="K1488" s="9">
        <v>312500.0000000001</v>
      </c>
      <c r="L1488" s="9">
        <v>109375.00000000003</v>
      </c>
      <c r="M1488" s="10">
        <v>0.35</v>
      </c>
      <c r="N1488" s="4" t="s">
        <v>19</v>
      </c>
      <c r="O1488" s="4" t="s">
        <v>20</v>
      </c>
      <c r="P1488" s="4" t="s">
        <v>21</v>
      </c>
    </row>
    <row r="1489" ht="14.25" customHeight="1">
      <c r="B1489" s="4" t="s">
        <v>36</v>
      </c>
      <c r="C1489" s="4">
        <v>1185732.0</v>
      </c>
      <c r="D1489" s="5">
        <v>44479.0</v>
      </c>
      <c r="E1489" s="4" t="s">
        <v>16</v>
      </c>
      <c r="F1489" s="4" t="s">
        <v>17</v>
      </c>
      <c r="G1489" s="4" t="s">
        <v>75</v>
      </c>
      <c r="H1489" s="6" t="s">
        <v>25</v>
      </c>
      <c r="I1489" s="7">
        <v>50.000000000000014</v>
      </c>
      <c r="J1489" s="8">
        <v>525.0</v>
      </c>
      <c r="K1489" s="9">
        <v>262500.00000000006</v>
      </c>
      <c r="L1489" s="9">
        <v>65625.00000000001</v>
      </c>
      <c r="M1489" s="10">
        <v>0.25</v>
      </c>
      <c r="N1489" s="4" t="s">
        <v>19</v>
      </c>
      <c r="O1489" s="4" t="s">
        <v>23</v>
      </c>
      <c r="P1489" s="4" t="s">
        <v>24</v>
      </c>
    </row>
    <row r="1490" ht="14.25" customHeight="1">
      <c r="B1490" s="4" t="s">
        <v>36</v>
      </c>
      <c r="C1490" s="4">
        <v>1185732.0</v>
      </c>
      <c r="D1490" s="5">
        <v>44479.0</v>
      </c>
      <c r="E1490" s="4" t="s">
        <v>16</v>
      </c>
      <c r="F1490" s="4" t="s">
        <v>17</v>
      </c>
      <c r="G1490" s="4" t="s">
        <v>75</v>
      </c>
      <c r="H1490" s="6" t="s">
        <v>26</v>
      </c>
      <c r="I1490" s="7">
        <v>50.000000000000014</v>
      </c>
      <c r="J1490" s="8">
        <v>500.0</v>
      </c>
      <c r="K1490" s="9">
        <v>250000.00000000006</v>
      </c>
      <c r="L1490" s="9">
        <v>75000.00000000001</v>
      </c>
      <c r="M1490" s="10">
        <v>0.3</v>
      </c>
      <c r="N1490" s="4" t="s">
        <v>19</v>
      </c>
      <c r="O1490" s="4" t="s">
        <v>20</v>
      </c>
      <c r="P1490" s="4" t="s">
        <v>21</v>
      </c>
    </row>
    <row r="1491" ht="14.25" customHeight="1">
      <c r="B1491" s="4" t="s">
        <v>36</v>
      </c>
      <c r="C1491" s="4">
        <v>1185732.0</v>
      </c>
      <c r="D1491" s="5">
        <v>44479.0</v>
      </c>
      <c r="E1491" s="4" t="s">
        <v>16</v>
      </c>
      <c r="F1491" s="4" t="s">
        <v>17</v>
      </c>
      <c r="G1491" s="4" t="s">
        <v>75</v>
      </c>
      <c r="H1491" s="6" t="s">
        <v>27</v>
      </c>
      <c r="I1491" s="7">
        <v>60.00000000000001</v>
      </c>
      <c r="J1491" s="8">
        <v>500.0</v>
      </c>
      <c r="K1491" s="9">
        <v>300000.00000000006</v>
      </c>
      <c r="L1491" s="9">
        <v>105000.00000000001</v>
      </c>
      <c r="M1491" s="10">
        <v>0.35</v>
      </c>
      <c r="N1491" s="4" t="s">
        <v>19</v>
      </c>
      <c r="O1491" s="4" t="s">
        <v>20</v>
      </c>
      <c r="P1491" s="4" t="s">
        <v>24</v>
      </c>
    </row>
    <row r="1492" ht="14.25" customHeight="1">
      <c r="B1492" s="4" t="s">
        <v>36</v>
      </c>
      <c r="C1492" s="4">
        <v>1185732.0</v>
      </c>
      <c r="D1492" s="5">
        <v>44479.0</v>
      </c>
      <c r="E1492" s="4" t="s">
        <v>16</v>
      </c>
      <c r="F1492" s="4" t="s">
        <v>17</v>
      </c>
      <c r="G1492" s="4" t="s">
        <v>75</v>
      </c>
      <c r="H1492" s="6" t="s">
        <v>28</v>
      </c>
      <c r="I1492" s="7">
        <v>65.0</v>
      </c>
      <c r="J1492" s="8">
        <v>625.0</v>
      </c>
      <c r="K1492" s="9">
        <v>406250.0</v>
      </c>
      <c r="L1492" s="9">
        <v>203125.0</v>
      </c>
      <c r="M1492" s="10">
        <v>0.5</v>
      </c>
      <c r="N1492" s="4" t="s">
        <v>19</v>
      </c>
      <c r="O1492" s="4" t="s">
        <v>23</v>
      </c>
      <c r="P1492" s="4" t="s">
        <v>21</v>
      </c>
    </row>
    <row r="1493" ht="14.25" customHeight="1">
      <c r="B1493" s="4" t="s">
        <v>36</v>
      </c>
      <c r="C1493" s="4">
        <v>1185732.0</v>
      </c>
      <c r="D1493" s="5">
        <v>44509.0</v>
      </c>
      <c r="E1493" s="4" t="s">
        <v>16</v>
      </c>
      <c r="F1493" s="4" t="s">
        <v>17</v>
      </c>
      <c r="G1493" s="4" t="s">
        <v>75</v>
      </c>
      <c r="H1493" s="6" t="s">
        <v>18</v>
      </c>
      <c r="I1493" s="7">
        <v>60.00000000000001</v>
      </c>
      <c r="J1493" s="8">
        <v>775.0</v>
      </c>
      <c r="K1493" s="9">
        <v>465000.00000000006</v>
      </c>
      <c r="L1493" s="9">
        <v>209250.00000000003</v>
      </c>
      <c r="M1493" s="10">
        <v>0.45</v>
      </c>
      <c r="N1493" s="4" t="s">
        <v>19</v>
      </c>
      <c r="O1493" s="4" t="s">
        <v>23</v>
      </c>
      <c r="P1493" s="4" t="s">
        <v>24</v>
      </c>
    </row>
    <row r="1494" ht="14.25" customHeight="1">
      <c r="B1494" s="4" t="s">
        <v>36</v>
      </c>
      <c r="C1494" s="4">
        <v>1185732.0</v>
      </c>
      <c r="D1494" s="5">
        <v>44509.0</v>
      </c>
      <c r="E1494" s="4" t="s">
        <v>16</v>
      </c>
      <c r="F1494" s="4" t="s">
        <v>17</v>
      </c>
      <c r="G1494" s="4" t="s">
        <v>75</v>
      </c>
      <c r="H1494" s="6" t="s">
        <v>22</v>
      </c>
      <c r="I1494" s="7">
        <v>50.000000000000014</v>
      </c>
      <c r="J1494" s="8">
        <v>600.0</v>
      </c>
      <c r="K1494" s="9">
        <v>300000.00000000006</v>
      </c>
      <c r="L1494" s="9">
        <v>105000.00000000001</v>
      </c>
      <c r="M1494" s="10">
        <v>0.35</v>
      </c>
      <c r="N1494" s="4" t="s">
        <v>19</v>
      </c>
      <c r="O1494" s="4" t="s">
        <v>29</v>
      </c>
      <c r="P1494" s="4" t="s">
        <v>24</v>
      </c>
    </row>
    <row r="1495" ht="14.25" customHeight="1">
      <c r="B1495" s="4" t="s">
        <v>36</v>
      </c>
      <c r="C1495" s="4">
        <v>1185732.0</v>
      </c>
      <c r="D1495" s="5">
        <v>44509.0</v>
      </c>
      <c r="E1495" s="4" t="s">
        <v>16</v>
      </c>
      <c r="F1495" s="4" t="s">
        <v>17</v>
      </c>
      <c r="G1495" s="4" t="s">
        <v>75</v>
      </c>
      <c r="H1495" s="6" t="s">
        <v>25</v>
      </c>
      <c r="I1495" s="7">
        <v>50.000000000000014</v>
      </c>
      <c r="J1495" s="8">
        <v>545.0</v>
      </c>
      <c r="K1495" s="9">
        <v>272500.00000000006</v>
      </c>
      <c r="L1495" s="9">
        <v>68125.00000000001</v>
      </c>
      <c r="M1495" s="10">
        <v>0.25</v>
      </c>
      <c r="N1495" s="4" t="s">
        <v>19</v>
      </c>
      <c r="O1495" s="4" t="s">
        <v>20</v>
      </c>
      <c r="P1495" s="4" t="s">
        <v>24</v>
      </c>
    </row>
    <row r="1496" ht="14.25" customHeight="1">
      <c r="B1496" s="4" t="s">
        <v>36</v>
      </c>
      <c r="C1496" s="4">
        <v>1185732.0</v>
      </c>
      <c r="D1496" s="5">
        <v>44509.0</v>
      </c>
      <c r="E1496" s="4" t="s">
        <v>16</v>
      </c>
      <c r="F1496" s="4" t="s">
        <v>17</v>
      </c>
      <c r="G1496" s="4" t="s">
        <v>75</v>
      </c>
      <c r="H1496" s="6" t="s">
        <v>26</v>
      </c>
      <c r="I1496" s="7">
        <v>50.000000000000014</v>
      </c>
      <c r="J1496" s="8">
        <v>575.0</v>
      </c>
      <c r="K1496" s="9">
        <v>287500.00000000006</v>
      </c>
      <c r="L1496" s="9">
        <v>86250.00000000001</v>
      </c>
      <c r="M1496" s="10">
        <v>0.3</v>
      </c>
      <c r="N1496" s="4" t="s">
        <v>19</v>
      </c>
      <c r="O1496" s="4" t="s">
        <v>23</v>
      </c>
      <c r="P1496" s="4" t="s">
        <v>24</v>
      </c>
    </row>
    <row r="1497" ht="14.25" customHeight="1">
      <c r="B1497" s="4" t="s">
        <v>36</v>
      </c>
      <c r="C1497" s="4">
        <v>1185732.0</v>
      </c>
      <c r="D1497" s="5">
        <v>44509.0</v>
      </c>
      <c r="E1497" s="4" t="s">
        <v>16</v>
      </c>
      <c r="F1497" s="4" t="s">
        <v>17</v>
      </c>
      <c r="G1497" s="4" t="s">
        <v>75</v>
      </c>
      <c r="H1497" s="6" t="s">
        <v>27</v>
      </c>
      <c r="I1497" s="7">
        <v>65.0</v>
      </c>
      <c r="J1497" s="8">
        <v>550.0</v>
      </c>
      <c r="K1497" s="9">
        <v>357500.0</v>
      </c>
      <c r="L1497" s="9">
        <v>125124.99999999999</v>
      </c>
      <c r="M1497" s="10">
        <v>0.35</v>
      </c>
      <c r="N1497" s="4" t="s">
        <v>19</v>
      </c>
      <c r="O1497" s="4" t="s">
        <v>29</v>
      </c>
      <c r="P1497" s="4" t="s">
        <v>21</v>
      </c>
    </row>
    <row r="1498" ht="14.25" customHeight="1">
      <c r="B1498" s="4" t="s">
        <v>36</v>
      </c>
      <c r="C1498" s="4">
        <v>1185732.0</v>
      </c>
      <c r="D1498" s="5">
        <v>44509.0</v>
      </c>
      <c r="E1498" s="4" t="s">
        <v>16</v>
      </c>
      <c r="F1498" s="4" t="s">
        <v>17</v>
      </c>
      <c r="G1498" s="4" t="s">
        <v>75</v>
      </c>
      <c r="H1498" s="6" t="s">
        <v>28</v>
      </c>
      <c r="I1498" s="7">
        <v>70.0</v>
      </c>
      <c r="J1498" s="8">
        <v>650.0</v>
      </c>
      <c r="K1498" s="9">
        <v>455000.0</v>
      </c>
      <c r="L1498" s="9">
        <v>227500.0</v>
      </c>
      <c r="M1498" s="10">
        <v>0.5</v>
      </c>
      <c r="N1498" s="4" t="s">
        <v>19</v>
      </c>
      <c r="O1498" s="4" t="s">
        <v>23</v>
      </c>
      <c r="P1498" s="4" t="s">
        <v>24</v>
      </c>
    </row>
    <row r="1499" ht="14.25" customHeight="1">
      <c r="B1499" s="4" t="s">
        <v>36</v>
      </c>
      <c r="C1499" s="4">
        <v>1185732.0</v>
      </c>
      <c r="D1499" s="5">
        <v>44538.0</v>
      </c>
      <c r="E1499" s="4" t="s">
        <v>16</v>
      </c>
      <c r="F1499" s="4" t="s">
        <v>17</v>
      </c>
      <c r="G1499" s="4" t="s">
        <v>75</v>
      </c>
      <c r="H1499" s="6" t="s">
        <v>18</v>
      </c>
      <c r="I1499" s="7">
        <v>65.0</v>
      </c>
      <c r="J1499" s="8">
        <v>875.0</v>
      </c>
      <c r="K1499" s="9">
        <v>568750.0</v>
      </c>
      <c r="L1499" s="9">
        <v>255937.5</v>
      </c>
      <c r="M1499" s="10">
        <v>0.45</v>
      </c>
      <c r="N1499" s="4" t="s">
        <v>19</v>
      </c>
      <c r="O1499" s="4" t="s">
        <v>20</v>
      </c>
      <c r="P1499" s="4" t="s">
        <v>24</v>
      </c>
    </row>
    <row r="1500" ht="14.25" customHeight="1">
      <c r="B1500" s="4" t="s">
        <v>36</v>
      </c>
      <c r="C1500" s="4">
        <v>1185732.0</v>
      </c>
      <c r="D1500" s="5">
        <v>44538.0</v>
      </c>
      <c r="E1500" s="4" t="s">
        <v>16</v>
      </c>
      <c r="F1500" s="4" t="s">
        <v>17</v>
      </c>
      <c r="G1500" s="4" t="s">
        <v>75</v>
      </c>
      <c r="H1500" s="6" t="s">
        <v>22</v>
      </c>
      <c r="I1500" s="7">
        <v>55.00000000000001</v>
      </c>
      <c r="J1500" s="8">
        <v>675.0</v>
      </c>
      <c r="K1500" s="9">
        <v>371250.00000000006</v>
      </c>
      <c r="L1500" s="9">
        <v>129937.50000000001</v>
      </c>
      <c r="M1500" s="10">
        <v>0.35</v>
      </c>
      <c r="N1500" s="4" t="s">
        <v>19</v>
      </c>
      <c r="O1500" s="4" t="s">
        <v>29</v>
      </c>
      <c r="P1500" s="4" t="s">
        <v>24</v>
      </c>
    </row>
    <row r="1501" ht="14.25" customHeight="1">
      <c r="B1501" s="4" t="s">
        <v>40</v>
      </c>
      <c r="C1501" s="4">
        <v>1185732.0</v>
      </c>
      <c r="D1501" s="5">
        <v>44538.0</v>
      </c>
      <c r="E1501" s="4" t="s">
        <v>16</v>
      </c>
      <c r="F1501" s="4" t="s">
        <v>17</v>
      </c>
      <c r="G1501" s="4" t="s">
        <v>75</v>
      </c>
      <c r="H1501" s="6" t="s">
        <v>25</v>
      </c>
      <c r="I1501" s="7">
        <v>55.00000000000001</v>
      </c>
      <c r="J1501" s="8">
        <v>625.0</v>
      </c>
      <c r="K1501" s="9">
        <v>343750.00000000006</v>
      </c>
      <c r="L1501" s="9">
        <v>85937.50000000001</v>
      </c>
      <c r="M1501" s="10">
        <v>0.25</v>
      </c>
      <c r="N1501" s="4" t="s">
        <v>19</v>
      </c>
      <c r="O1501" s="4" t="s">
        <v>23</v>
      </c>
      <c r="P1501" s="4" t="s">
        <v>24</v>
      </c>
    </row>
    <row r="1502" ht="14.25" customHeight="1">
      <c r="B1502" s="4" t="s">
        <v>40</v>
      </c>
      <c r="C1502" s="4">
        <v>1185732.0</v>
      </c>
      <c r="D1502" s="5">
        <v>44538.0</v>
      </c>
      <c r="E1502" s="4" t="s">
        <v>16</v>
      </c>
      <c r="F1502" s="4" t="s">
        <v>17</v>
      </c>
      <c r="G1502" s="4" t="s">
        <v>75</v>
      </c>
      <c r="H1502" s="6" t="s">
        <v>26</v>
      </c>
      <c r="I1502" s="7">
        <v>55.00000000000001</v>
      </c>
      <c r="J1502" s="8">
        <v>575.0</v>
      </c>
      <c r="K1502" s="9">
        <v>316250.00000000006</v>
      </c>
      <c r="L1502" s="9">
        <v>94875.00000000001</v>
      </c>
      <c r="M1502" s="10">
        <v>0.3</v>
      </c>
      <c r="N1502" s="4" t="s">
        <v>19</v>
      </c>
      <c r="O1502" s="4" t="s">
        <v>29</v>
      </c>
      <c r="P1502" s="4" t="s">
        <v>24</v>
      </c>
    </row>
    <row r="1503" ht="14.25" customHeight="1">
      <c r="B1503" s="4" t="s">
        <v>40</v>
      </c>
      <c r="C1503" s="4">
        <v>1185732.0</v>
      </c>
      <c r="D1503" s="5">
        <v>44538.0</v>
      </c>
      <c r="E1503" s="4" t="s">
        <v>16</v>
      </c>
      <c r="F1503" s="4" t="s">
        <v>17</v>
      </c>
      <c r="G1503" s="4" t="s">
        <v>75</v>
      </c>
      <c r="H1503" s="6" t="s">
        <v>27</v>
      </c>
      <c r="I1503" s="7">
        <v>65.0</v>
      </c>
      <c r="J1503" s="8">
        <v>575.0</v>
      </c>
      <c r="K1503" s="9">
        <v>373750.0</v>
      </c>
      <c r="L1503" s="9">
        <v>130812.49999999999</v>
      </c>
      <c r="M1503" s="10">
        <v>0.35</v>
      </c>
      <c r="N1503" s="4" t="s">
        <v>19</v>
      </c>
      <c r="O1503" s="4" t="s">
        <v>20</v>
      </c>
      <c r="P1503" s="4" t="s">
        <v>24</v>
      </c>
    </row>
    <row r="1504" ht="14.25" customHeight="1">
      <c r="B1504" s="4" t="s">
        <v>40</v>
      </c>
      <c r="C1504" s="4">
        <v>1185732.0</v>
      </c>
      <c r="D1504" s="5">
        <v>44538.0</v>
      </c>
      <c r="E1504" s="4" t="s">
        <v>16</v>
      </c>
      <c r="F1504" s="4" t="s">
        <v>17</v>
      </c>
      <c r="G1504" s="4" t="s">
        <v>75</v>
      </c>
      <c r="H1504" s="6" t="s">
        <v>28</v>
      </c>
      <c r="I1504" s="7">
        <v>70.0</v>
      </c>
      <c r="J1504" s="8">
        <v>675.0</v>
      </c>
      <c r="K1504" s="9">
        <v>472500.0</v>
      </c>
      <c r="L1504" s="9">
        <v>236250.0</v>
      </c>
      <c r="M1504" s="10">
        <v>0.5</v>
      </c>
      <c r="N1504" s="4" t="s">
        <v>19</v>
      </c>
      <c r="O1504" s="4" t="s">
        <v>23</v>
      </c>
      <c r="P1504" s="4" t="s">
        <v>21</v>
      </c>
    </row>
    <row r="1505" ht="14.25" customHeight="1">
      <c r="B1505" s="4" t="s">
        <v>40</v>
      </c>
      <c r="C1505" s="4">
        <v>1185732.0</v>
      </c>
      <c r="D1505" s="5">
        <v>44210.0</v>
      </c>
      <c r="E1505" s="4" t="s">
        <v>16</v>
      </c>
      <c r="F1505" s="4" t="s">
        <v>17</v>
      </c>
      <c r="G1505" s="4" t="s">
        <v>75</v>
      </c>
      <c r="H1505" s="6" t="s">
        <v>18</v>
      </c>
      <c r="I1505" s="7">
        <v>40.0</v>
      </c>
      <c r="J1505" s="8">
        <v>800.0</v>
      </c>
      <c r="K1505" s="9">
        <v>320000.0</v>
      </c>
      <c r="L1505" s="9">
        <v>160000.0</v>
      </c>
      <c r="M1505" s="10">
        <v>0.5</v>
      </c>
      <c r="N1505" s="4" t="s">
        <v>19</v>
      </c>
      <c r="O1505" s="4" t="s">
        <v>29</v>
      </c>
      <c r="P1505" s="4" t="s">
        <v>24</v>
      </c>
    </row>
    <row r="1506" ht="14.25" customHeight="1">
      <c r="B1506" s="4" t="s">
        <v>40</v>
      </c>
      <c r="C1506" s="4">
        <v>1185732.0</v>
      </c>
      <c r="D1506" s="5">
        <v>44210.0</v>
      </c>
      <c r="E1506" s="4" t="s">
        <v>16</v>
      </c>
      <c r="F1506" s="4" t="s">
        <v>17</v>
      </c>
      <c r="G1506" s="4" t="s">
        <v>75</v>
      </c>
      <c r="H1506" s="6" t="s">
        <v>22</v>
      </c>
      <c r="I1506" s="7">
        <v>40.0</v>
      </c>
      <c r="J1506" s="8">
        <v>600.0</v>
      </c>
      <c r="K1506" s="9">
        <v>240000.0</v>
      </c>
      <c r="L1506" s="9">
        <v>72000.0</v>
      </c>
      <c r="M1506" s="10">
        <v>0.3</v>
      </c>
      <c r="N1506" s="4" t="s">
        <v>19</v>
      </c>
      <c r="O1506" s="4" t="s">
        <v>23</v>
      </c>
      <c r="P1506" s="4" t="s">
        <v>24</v>
      </c>
    </row>
    <row r="1507" ht="14.25" customHeight="1">
      <c r="B1507" s="4" t="s">
        <v>40</v>
      </c>
      <c r="C1507" s="4">
        <v>1185732.0</v>
      </c>
      <c r="D1507" s="5">
        <v>44210.0</v>
      </c>
      <c r="E1507" s="4" t="s">
        <v>16</v>
      </c>
      <c r="F1507" s="4" t="s">
        <v>17</v>
      </c>
      <c r="G1507" s="4" t="s">
        <v>75</v>
      </c>
      <c r="H1507" s="6" t="s">
        <v>25</v>
      </c>
      <c r="I1507" s="7">
        <v>30.000000000000004</v>
      </c>
      <c r="J1507" s="8">
        <v>600.0</v>
      </c>
      <c r="K1507" s="9">
        <v>180000.00000000003</v>
      </c>
      <c r="L1507" s="9">
        <v>63000.00000000001</v>
      </c>
      <c r="M1507" s="10">
        <v>0.35</v>
      </c>
      <c r="N1507" s="4" t="s">
        <v>19</v>
      </c>
      <c r="O1507" s="4" t="s">
        <v>23</v>
      </c>
      <c r="P1507" s="4" t="s">
        <v>24</v>
      </c>
    </row>
    <row r="1508" ht="14.25" customHeight="1">
      <c r="B1508" s="4" t="s">
        <v>40</v>
      </c>
      <c r="C1508" s="4">
        <v>1185732.0</v>
      </c>
      <c r="D1508" s="5">
        <v>44210.0</v>
      </c>
      <c r="E1508" s="4" t="s">
        <v>16</v>
      </c>
      <c r="F1508" s="4" t="s">
        <v>17</v>
      </c>
      <c r="G1508" s="4" t="s">
        <v>75</v>
      </c>
      <c r="H1508" s="6" t="s">
        <v>26</v>
      </c>
      <c r="I1508" s="7">
        <v>35.0</v>
      </c>
      <c r="J1508" s="8">
        <v>450.0</v>
      </c>
      <c r="K1508" s="9">
        <v>157500.0</v>
      </c>
      <c r="L1508" s="9">
        <v>55125.0</v>
      </c>
      <c r="M1508" s="10">
        <v>0.35</v>
      </c>
      <c r="N1508" s="4" t="s">
        <v>19</v>
      </c>
      <c r="O1508" s="4" t="s">
        <v>20</v>
      </c>
      <c r="P1508" s="4" t="s">
        <v>21</v>
      </c>
    </row>
    <row r="1509" ht="14.25" customHeight="1">
      <c r="B1509" s="4" t="s">
        <v>40</v>
      </c>
      <c r="C1509" s="4">
        <v>1185732.0</v>
      </c>
      <c r="D1509" s="5">
        <v>44210.0</v>
      </c>
      <c r="E1509" s="4" t="s">
        <v>16</v>
      </c>
      <c r="F1509" s="4" t="s">
        <v>17</v>
      </c>
      <c r="G1509" s="4" t="s">
        <v>75</v>
      </c>
      <c r="H1509" s="6" t="s">
        <v>27</v>
      </c>
      <c r="I1509" s="7">
        <v>50.0</v>
      </c>
      <c r="J1509" s="8">
        <v>500.0</v>
      </c>
      <c r="K1509" s="9">
        <v>250000.0</v>
      </c>
      <c r="L1509" s="9">
        <v>75000.0</v>
      </c>
      <c r="M1509" s="10">
        <v>0.3</v>
      </c>
      <c r="N1509" s="4" t="s">
        <v>19</v>
      </c>
      <c r="O1509" s="4" t="s">
        <v>29</v>
      </c>
      <c r="P1509" s="4" t="s">
        <v>24</v>
      </c>
    </row>
    <row r="1510" ht="14.25" customHeight="1">
      <c r="B1510" s="4" t="s">
        <v>40</v>
      </c>
      <c r="C1510" s="4">
        <v>1185732.0</v>
      </c>
      <c r="D1510" s="5">
        <v>44210.0</v>
      </c>
      <c r="E1510" s="4" t="s">
        <v>16</v>
      </c>
      <c r="F1510" s="4" t="s">
        <v>17</v>
      </c>
      <c r="G1510" s="4" t="s">
        <v>75</v>
      </c>
      <c r="H1510" s="6" t="s">
        <v>28</v>
      </c>
      <c r="I1510" s="7">
        <v>40.0</v>
      </c>
      <c r="J1510" s="8">
        <v>600.0</v>
      </c>
      <c r="K1510" s="9">
        <v>240000.0</v>
      </c>
      <c r="L1510" s="9">
        <v>60000.0</v>
      </c>
      <c r="M1510" s="10">
        <v>0.25</v>
      </c>
      <c r="N1510" s="4" t="s">
        <v>19</v>
      </c>
      <c r="O1510" s="4" t="s">
        <v>20</v>
      </c>
      <c r="P1510" s="4" t="s">
        <v>21</v>
      </c>
    </row>
    <row r="1511" ht="14.25" customHeight="1">
      <c r="B1511" s="4" t="s">
        <v>40</v>
      </c>
      <c r="C1511" s="4">
        <v>1185732.0</v>
      </c>
      <c r="D1511" s="5">
        <v>44239.0</v>
      </c>
      <c r="E1511" s="4" t="s">
        <v>16</v>
      </c>
      <c r="F1511" s="4" t="s">
        <v>17</v>
      </c>
      <c r="G1511" s="4" t="s">
        <v>75</v>
      </c>
      <c r="H1511" s="6" t="s">
        <v>18</v>
      </c>
      <c r="I1511" s="7">
        <v>40.0</v>
      </c>
      <c r="J1511" s="8">
        <v>850.0</v>
      </c>
      <c r="K1511" s="9">
        <v>340000.0</v>
      </c>
      <c r="L1511" s="9">
        <v>170000.0</v>
      </c>
      <c r="M1511" s="10">
        <v>0.5</v>
      </c>
      <c r="N1511" s="4" t="s">
        <v>19</v>
      </c>
      <c r="O1511" s="4" t="s">
        <v>29</v>
      </c>
      <c r="P1511" s="4" t="s">
        <v>24</v>
      </c>
    </row>
    <row r="1512" ht="14.25" customHeight="1">
      <c r="B1512" s="4" t="s">
        <v>40</v>
      </c>
      <c r="C1512" s="4">
        <v>1185732.0</v>
      </c>
      <c r="D1512" s="5">
        <v>44239.0</v>
      </c>
      <c r="E1512" s="4" t="s">
        <v>16</v>
      </c>
      <c r="F1512" s="4" t="s">
        <v>17</v>
      </c>
      <c r="G1512" s="4" t="s">
        <v>75</v>
      </c>
      <c r="H1512" s="6" t="s">
        <v>22</v>
      </c>
      <c r="I1512" s="7">
        <v>40.0</v>
      </c>
      <c r="J1512" s="8">
        <v>500.0</v>
      </c>
      <c r="K1512" s="9">
        <v>200000.0</v>
      </c>
      <c r="L1512" s="9">
        <v>60000.0</v>
      </c>
      <c r="M1512" s="10">
        <v>0.3</v>
      </c>
      <c r="N1512" s="4" t="s">
        <v>19</v>
      </c>
      <c r="O1512" s="4" t="s">
        <v>23</v>
      </c>
      <c r="P1512" s="4" t="s">
        <v>21</v>
      </c>
    </row>
    <row r="1513" ht="14.25" customHeight="1">
      <c r="B1513" s="4" t="s">
        <v>40</v>
      </c>
      <c r="C1513" s="4">
        <v>1185732.0</v>
      </c>
      <c r="D1513" s="5">
        <v>44239.0</v>
      </c>
      <c r="E1513" s="4" t="s">
        <v>16</v>
      </c>
      <c r="F1513" s="4" t="s">
        <v>17</v>
      </c>
      <c r="G1513" s="4" t="s">
        <v>75</v>
      </c>
      <c r="H1513" s="6" t="s">
        <v>25</v>
      </c>
      <c r="I1513" s="7">
        <v>30.000000000000004</v>
      </c>
      <c r="J1513" s="8">
        <v>550.0</v>
      </c>
      <c r="K1513" s="9">
        <v>165000.00000000003</v>
      </c>
      <c r="L1513" s="9">
        <v>57750.00000000001</v>
      </c>
      <c r="M1513" s="10">
        <v>0.35</v>
      </c>
      <c r="N1513" s="4" t="s">
        <v>19</v>
      </c>
      <c r="O1513" s="4" t="s">
        <v>23</v>
      </c>
      <c r="P1513" s="4" t="s">
        <v>24</v>
      </c>
    </row>
    <row r="1514" ht="14.25" customHeight="1">
      <c r="B1514" s="4" t="s">
        <v>40</v>
      </c>
      <c r="C1514" s="4">
        <v>1185732.0</v>
      </c>
      <c r="D1514" s="5">
        <v>44239.0</v>
      </c>
      <c r="E1514" s="4" t="s">
        <v>37</v>
      </c>
      <c r="F1514" s="4" t="s">
        <v>76</v>
      </c>
      <c r="G1514" s="4" t="s">
        <v>77</v>
      </c>
      <c r="H1514" s="6" t="s">
        <v>26</v>
      </c>
      <c r="I1514" s="7">
        <v>35.0</v>
      </c>
      <c r="J1514" s="8">
        <v>425.0</v>
      </c>
      <c r="K1514" s="9">
        <v>148750.0</v>
      </c>
      <c r="L1514" s="9">
        <v>52062.5</v>
      </c>
      <c r="M1514" s="10">
        <v>0.35</v>
      </c>
      <c r="N1514" s="4" t="s">
        <v>19</v>
      </c>
      <c r="O1514" s="4" t="s">
        <v>20</v>
      </c>
      <c r="P1514" s="4" t="s">
        <v>21</v>
      </c>
    </row>
    <row r="1515" ht="14.25" customHeight="1">
      <c r="B1515" s="4" t="s">
        <v>40</v>
      </c>
      <c r="C1515" s="4">
        <v>1185732.0</v>
      </c>
      <c r="D1515" s="5">
        <v>44239.0</v>
      </c>
      <c r="E1515" s="4" t="s">
        <v>37</v>
      </c>
      <c r="F1515" s="4" t="s">
        <v>76</v>
      </c>
      <c r="G1515" s="4" t="s">
        <v>77</v>
      </c>
      <c r="H1515" s="6" t="s">
        <v>27</v>
      </c>
      <c r="I1515" s="7">
        <v>50.0</v>
      </c>
      <c r="J1515" s="8">
        <v>500.0</v>
      </c>
      <c r="K1515" s="9">
        <v>250000.0</v>
      </c>
      <c r="L1515" s="9">
        <v>75000.0</v>
      </c>
      <c r="M1515" s="10">
        <v>0.3</v>
      </c>
      <c r="N1515" s="4" t="s">
        <v>19</v>
      </c>
      <c r="O1515" s="4" t="s">
        <v>23</v>
      </c>
      <c r="P1515" s="4" t="s">
        <v>24</v>
      </c>
    </row>
    <row r="1516" ht="14.25" customHeight="1">
      <c r="B1516" s="4" t="s">
        <v>40</v>
      </c>
      <c r="C1516" s="4">
        <v>1185732.0</v>
      </c>
      <c r="D1516" s="5">
        <v>44239.0</v>
      </c>
      <c r="E1516" s="4" t="s">
        <v>37</v>
      </c>
      <c r="F1516" s="4" t="s">
        <v>76</v>
      </c>
      <c r="G1516" s="4" t="s">
        <v>77</v>
      </c>
      <c r="H1516" s="6" t="s">
        <v>28</v>
      </c>
      <c r="I1516" s="7">
        <v>40.0</v>
      </c>
      <c r="J1516" s="8">
        <v>600.0</v>
      </c>
      <c r="K1516" s="9">
        <v>240000.0</v>
      </c>
      <c r="L1516" s="9">
        <v>60000.0</v>
      </c>
      <c r="M1516" s="10">
        <v>0.25</v>
      </c>
      <c r="N1516" s="4" t="s">
        <v>19</v>
      </c>
      <c r="O1516" s="4" t="s">
        <v>29</v>
      </c>
      <c r="P1516" s="4" t="s">
        <v>21</v>
      </c>
    </row>
    <row r="1517" ht="14.25" customHeight="1">
      <c r="B1517" s="4" t="s">
        <v>40</v>
      </c>
      <c r="C1517" s="4">
        <v>1185732.0</v>
      </c>
      <c r="D1517" s="5">
        <v>44265.0</v>
      </c>
      <c r="E1517" s="4" t="s">
        <v>37</v>
      </c>
      <c r="F1517" s="4" t="s">
        <v>76</v>
      </c>
      <c r="G1517" s="4" t="s">
        <v>77</v>
      </c>
      <c r="H1517" s="6" t="s">
        <v>18</v>
      </c>
      <c r="I1517" s="7">
        <v>40.0</v>
      </c>
      <c r="J1517" s="8">
        <v>820.0</v>
      </c>
      <c r="K1517" s="9">
        <v>328000.0</v>
      </c>
      <c r="L1517" s="9">
        <v>164000.0</v>
      </c>
      <c r="M1517" s="10">
        <v>0.5</v>
      </c>
      <c r="N1517" s="4" t="s">
        <v>19</v>
      </c>
      <c r="O1517" s="4" t="s">
        <v>23</v>
      </c>
      <c r="P1517" s="4" t="s">
        <v>24</v>
      </c>
    </row>
    <row r="1518" ht="14.25" customHeight="1">
      <c r="B1518" s="4" t="s">
        <v>40</v>
      </c>
      <c r="C1518" s="4">
        <v>1185732.0</v>
      </c>
      <c r="D1518" s="5">
        <v>44265.0</v>
      </c>
      <c r="E1518" s="4" t="s">
        <v>37</v>
      </c>
      <c r="F1518" s="4" t="s">
        <v>76</v>
      </c>
      <c r="G1518" s="4" t="s">
        <v>77</v>
      </c>
      <c r="H1518" s="6" t="s">
        <v>22</v>
      </c>
      <c r="I1518" s="7">
        <v>40.0</v>
      </c>
      <c r="J1518" s="8">
        <v>525.0</v>
      </c>
      <c r="K1518" s="9">
        <v>210000.0</v>
      </c>
      <c r="L1518" s="9">
        <v>63000.0</v>
      </c>
      <c r="M1518" s="10">
        <v>0.3</v>
      </c>
      <c r="N1518" s="4" t="s">
        <v>19</v>
      </c>
      <c r="O1518" s="4" t="s">
        <v>20</v>
      </c>
      <c r="P1518" s="4" t="s">
        <v>24</v>
      </c>
    </row>
    <row r="1519" ht="14.25" customHeight="1">
      <c r="B1519" s="4" t="s">
        <v>40</v>
      </c>
      <c r="C1519" s="4">
        <v>1185732.0</v>
      </c>
      <c r="D1519" s="5">
        <v>44265.0</v>
      </c>
      <c r="E1519" s="4" t="s">
        <v>37</v>
      </c>
      <c r="F1519" s="4" t="s">
        <v>76</v>
      </c>
      <c r="G1519" s="4" t="s">
        <v>77</v>
      </c>
      <c r="H1519" s="6" t="s">
        <v>25</v>
      </c>
      <c r="I1519" s="7">
        <v>30.000000000000004</v>
      </c>
      <c r="J1519" s="8">
        <v>550.0</v>
      </c>
      <c r="K1519" s="9">
        <v>165000.00000000003</v>
      </c>
      <c r="L1519" s="9">
        <v>57750.00000000001</v>
      </c>
      <c r="M1519" s="10">
        <v>0.35</v>
      </c>
      <c r="N1519" s="4" t="s">
        <v>19</v>
      </c>
      <c r="O1519" s="4" t="s">
        <v>29</v>
      </c>
      <c r="P1519" s="4" t="s">
        <v>24</v>
      </c>
    </row>
    <row r="1520" ht="14.25" customHeight="1">
      <c r="B1520" s="4" t="s">
        <v>40</v>
      </c>
      <c r="C1520" s="4">
        <v>1185732.0</v>
      </c>
      <c r="D1520" s="5">
        <v>44265.0</v>
      </c>
      <c r="E1520" s="4" t="s">
        <v>37</v>
      </c>
      <c r="F1520" s="4" t="s">
        <v>76</v>
      </c>
      <c r="G1520" s="4" t="s">
        <v>77</v>
      </c>
      <c r="H1520" s="6" t="s">
        <v>26</v>
      </c>
      <c r="I1520" s="7">
        <v>35.0</v>
      </c>
      <c r="J1520" s="8">
        <v>400.0</v>
      </c>
      <c r="K1520" s="9">
        <v>140000.0</v>
      </c>
      <c r="L1520" s="9">
        <v>49000.0</v>
      </c>
      <c r="M1520" s="10">
        <v>0.35</v>
      </c>
      <c r="N1520" s="4" t="s">
        <v>19</v>
      </c>
      <c r="O1520" s="4" t="s">
        <v>29</v>
      </c>
      <c r="P1520" s="4" t="s">
        <v>21</v>
      </c>
    </row>
    <row r="1521" ht="14.25" customHeight="1">
      <c r="B1521" s="4" t="s">
        <v>40</v>
      </c>
      <c r="C1521" s="4">
        <v>1185732.0</v>
      </c>
      <c r="D1521" s="5">
        <v>44265.0</v>
      </c>
      <c r="E1521" s="4" t="s">
        <v>37</v>
      </c>
      <c r="F1521" s="4" t="s">
        <v>76</v>
      </c>
      <c r="G1521" s="4" t="s">
        <v>77</v>
      </c>
      <c r="H1521" s="6" t="s">
        <v>27</v>
      </c>
      <c r="I1521" s="7">
        <v>50.0</v>
      </c>
      <c r="J1521" s="8">
        <v>450.0</v>
      </c>
      <c r="K1521" s="9">
        <v>225000.0</v>
      </c>
      <c r="L1521" s="9">
        <v>67500.0</v>
      </c>
      <c r="M1521" s="10">
        <v>0.3</v>
      </c>
      <c r="N1521" s="4" t="s">
        <v>19</v>
      </c>
      <c r="O1521" s="4" t="s">
        <v>23</v>
      </c>
      <c r="P1521" s="4" t="s">
        <v>21</v>
      </c>
    </row>
    <row r="1522" ht="14.25" customHeight="1">
      <c r="B1522" s="4" t="s">
        <v>40</v>
      </c>
      <c r="C1522" s="4">
        <v>1185732.0</v>
      </c>
      <c r="D1522" s="5">
        <v>44265.0</v>
      </c>
      <c r="E1522" s="4" t="s">
        <v>37</v>
      </c>
      <c r="F1522" s="4" t="s">
        <v>76</v>
      </c>
      <c r="G1522" s="4" t="s">
        <v>77</v>
      </c>
      <c r="H1522" s="6" t="s">
        <v>28</v>
      </c>
      <c r="I1522" s="7">
        <v>40.0</v>
      </c>
      <c r="J1522" s="8">
        <v>550.0</v>
      </c>
      <c r="K1522" s="9">
        <v>220000.0</v>
      </c>
      <c r="L1522" s="9">
        <v>55000.0</v>
      </c>
      <c r="M1522" s="10">
        <v>0.25</v>
      </c>
      <c r="N1522" s="4" t="s">
        <v>19</v>
      </c>
      <c r="O1522" s="4" t="s">
        <v>29</v>
      </c>
      <c r="P1522" s="4" t="s">
        <v>21</v>
      </c>
    </row>
    <row r="1523" ht="14.25" customHeight="1">
      <c r="B1523" s="4" t="s">
        <v>40</v>
      </c>
      <c r="C1523" s="4">
        <v>1185732.0</v>
      </c>
      <c r="D1523" s="5">
        <v>44297.0</v>
      </c>
      <c r="E1523" s="4" t="s">
        <v>37</v>
      </c>
      <c r="F1523" s="4" t="s">
        <v>76</v>
      </c>
      <c r="G1523" s="4" t="s">
        <v>77</v>
      </c>
      <c r="H1523" s="6" t="s">
        <v>18</v>
      </c>
      <c r="I1523" s="7">
        <v>40.0</v>
      </c>
      <c r="J1523" s="8">
        <v>800.0</v>
      </c>
      <c r="K1523" s="9">
        <v>320000.0</v>
      </c>
      <c r="L1523" s="9">
        <v>160000.0</v>
      </c>
      <c r="M1523" s="10">
        <v>0.5</v>
      </c>
      <c r="N1523" s="4" t="s">
        <v>19</v>
      </c>
      <c r="O1523" s="4" t="s">
        <v>23</v>
      </c>
      <c r="P1523" s="4" t="s">
        <v>21</v>
      </c>
    </row>
    <row r="1524" ht="14.25" customHeight="1">
      <c r="B1524" s="4" t="s">
        <v>40</v>
      </c>
      <c r="C1524" s="4">
        <v>1185732.0</v>
      </c>
      <c r="D1524" s="5">
        <v>44297.0</v>
      </c>
      <c r="E1524" s="4" t="s">
        <v>37</v>
      </c>
      <c r="F1524" s="4" t="s">
        <v>76</v>
      </c>
      <c r="G1524" s="4" t="s">
        <v>77</v>
      </c>
      <c r="H1524" s="6" t="s">
        <v>22</v>
      </c>
      <c r="I1524" s="7">
        <v>40.0</v>
      </c>
      <c r="J1524" s="8">
        <v>500.0</v>
      </c>
      <c r="K1524" s="9">
        <v>200000.0</v>
      </c>
      <c r="L1524" s="9">
        <v>60000.0</v>
      </c>
      <c r="M1524" s="10">
        <v>0.3</v>
      </c>
      <c r="N1524" s="4" t="s">
        <v>19</v>
      </c>
      <c r="O1524" s="4" t="s">
        <v>20</v>
      </c>
      <c r="P1524" s="4" t="s">
        <v>21</v>
      </c>
    </row>
    <row r="1525" ht="14.25" customHeight="1">
      <c r="B1525" s="4" t="s">
        <v>40</v>
      </c>
      <c r="C1525" s="4">
        <v>1185732.0</v>
      </c>
      <c r="D1525" s="5">
        <v>44297.0</v>
      </c>
      <c r="E1525" s="4" t="s">
        <v>37</v>
      </c>
      <c r="F1525" s="4" t="s">
        <v>76</v>
      </c>
      <c r="G1525" s="4" t="s">
        <v>77</v>
      </c>
      <c r="H1525" s="6" t="s">
        <v>25</v>
      </c>
      <c r="I1525" s="7">
        <v>30.000000000000004</v>
      </c>
      <c r="J1525" s="8">
        <v>500.0</v>
      </c>
      <c r="K1525" s="9">
        <v>150000.00000000003</v>
      </c>
      <c r="L1525" s="9">
        <v>52500.00000000001</v>
      </c>
      <c r="M1525" s="10">
        <v>0.35</v>
      </c>
      <c r="N1525" s="4" t="s">
        <v>19</v>
      </c>
      <c r="O1525" s="4" t="s">
        <v>23</v>
      </c>
      <c r="P1525" s="4" t="s">
        <v>24</v>
      </c>
    </row>
    <row r="1526" ht="14.25" customHeight="1">
      <c r="B1526" s="4" t="s">
        <v>40</v>
      </c>
      <c r="C1526" s="4">
        <v>1185732.0</v>
      </c>
      <c r="D1526" s="5">
        <v>44297.0</v>
      </c>
      <c r="E1526" s="4" t="s">
        <v>37</v>
      </c>
      <c r="F1526" s="4" t="s">
        <v>76</v>
      </c>
      <c r="G1526" s="4" t="s">
        <v>77</v>
      </c>
      <c r="H1526" s="6" t="s">
        <v>26</v>
      </c>
      <c r="I1526" s="7">
        <v>35.0</v>
      </c>
      <c r="J1526" s="8">
        <v>425.0</v>
      </c>
      <c r="K1526" s="9">
        <v>148750.0</v>
      </c>
      <c r="L1526" s="9">
        <v>52062.5</v>
      </c>
      <c r="M1526" s="10">
        <v>0.35</v>
      </c>
      <c r="N1526" s="4" t="s">
        <v>19</v>
      </c>
      <c r="O1526" s="4" t="s">
        <v>20</v>
      </c>
      <c r="P1526" s="4" t="s">
        <v>24</v>
      </c>
    </row>
    <row r="1527" ht="14.25" customHeight="1">
      <c r="B1527" s="4" t="s">
        <v>40</v>
      </c>
      <c r="C1527" s="4">
        <v>1185732.0</v>
      </c>
      <c r="D1527" s="5">
        <v>44297.0</v>
      </c>
      <c r="E1527" s="4" t="s">
        <v>37</v>
      </c>
      <c r="F1527" s="4" t="s">
        <v>76</v>
      </c>
      <c r="G1527" s="4" t="s">
        <v>77</v>
      </c>
      <c r="H1527" s="6" t="s">
        <v>27</v>
      </c>
      <c r="I1527" s="7">
        <v>50.0</v>
      </c>
      <c r="J1527" s="8">
        <v>425.0</v>
      </c>
      <c r="K1527" s="9">
        <v>212500.0</v>
      </c>
      <c r="L1527" s="9">
        <v>63750.0</v>
      </c>
      <c r="M1527" s="10">
        <v>0.3</v>
      </c>
      <c r="N1527" s="4" t="s">
        <v>19</v>
      </c>
      <c r="O1527" s="4" t="s">
        <v>29</v>
      </c>
      <c r="P1527" s="4" t="s">
        <v>21</v>
      </c>
    </row>
    <row r="1528" ht="14.25" customHeight="1">
      <c r="B1528" s="4" t="s">
        <v>40</v>
      </c>
      <c r="C1528" s="4">
        <v>1185732.0</v>
      </c>
      <c r="D1528" s="5">
        <v>44297.0</v>
      </c>
      <c r="E1528" s="4" t="s">
        <v>37</v>
      </c>
      <c r="F1528" s="4" t="s">
        <v>76</v>
      </c>
      <c r="G1528" s="4" t="s">
        <v>77</v>
      </c>
      <c r="H1528" s="6" t="s">
        <v>28</v>
      </c>
      <c r="I1528" s="7">
        <v>40.0</v>
      </c>
      <c r="J1528" s="8">
        <v>550.0</v>
      </c>
      <c r="K1528" s="9">
        <v>220000.0</v>
      </c>
      <c r="L1528" s="9">
        <v>55000.0</v>
      </c>
      <c r="M1528" s="10">
        <v>0.25</v>
      </c>
      <c r="N1528" s="4" t="s">
        <v>19</v>
      </c>
      <c r="O1528" s="4" t="s">
        <v>23</v>
      </c>
      <c r="P1528" s="4" t="s">
        <v>21</v>
      </c>
    </row>
    <row r="1529" ht="14.25" customHeight="1">
      <c r="B1529" s="4" t="s">
        <v>40</v>
      </c>
      <c r="C1529" s="4">
        <v>1185732.0</v>
      </c>
      <c r="D1529" s="5">
        <v>44326.0</v>
      </c>
      <c r="E1529" s="4" t="s">
        <v>37</v>
      </c>
      <c r="F1529" s="4" t="s">
        <v>76</v>
      </c>
      <c r="G1529" s="4" t="s">
        <v>77</v>
      </c>
      <c r="H1529" s="6" t="s">
        <v>18</v>
      </c>
      <c r="I1529" s="7">
        <v>50.0</v>
      </c>
      <c r="J1529" s="8">
        <v>820.0</v>
      </c>
      <c r="K1529" s="9">
        <v>410000.0</v>
      </c>
      <c r="L1529" s="9">
        <v>205000.0</v>
      </c>
      <c r="M1529" s="10">
        <v>0.5</v>
      </c>
      <c r="N1529" s="4" t="s">
        <v>19</v>
      </c>
      <c r="O1529" s="4" t="s">
        <v>23</v>
      </c>
      <c r="P1529" s="4" t="s">
        <v>21</v>
      </c>
    </row>
    <row r="1530" ht="14.25" customHeight="1">
      <c r="B1530" s="4" t="s">
        <v>40</v>
      </c>
      <c r="C1530" s="4">
        <v>1185732.0</v>
      </c>
      <c r="D1530" s="5">
        <v>44326.0</v>
      </c>
      <c r="E1530" s="4" t="s">
        <v>37</v>
      </c>
      <c r="F1530" s="4" t="s">
        <v>76</v>
      </c>
      <c r="G1530" s="4" t="s">
        <v>77</v>
      </c>
      <c r="H1530" s="6" t="s">
        <v>22</v>
      </c>
      <c r="I1530" s="7">
        <v>45.00000000000001</v>
      </c>
      <c r="J1530" s="8">
        <v>525.0</v>
      </c>
      <c r="K1530" s="9">
        <v>236250.00000000003</v>
      </c>
      <c r="L1530" s="9">
        <v>70875.0</v>
      </c>
      <c r="M1530" s="10">
        <v>0.3</v>
      </c>
      <c r="N1530" s="4" t="s">
        <v>19</v>
      </c>
      <c r="O1530" s="4" t="s">
        <v>20</v>
      </c>
      <c r="P1530" s="4" t="s">
        <v>21</v>
      </c>
    </row>
    <row r="1531" ht="14.25" customHeight="1">
      <c r="B1531" s="4" t="s">
        <v>40</v>
      </c>
      <c r="C1531" s="4">
        <v>1185732.0</v>
      </c>
      <c r="D1531" s="5">
        <v>44326.0</v>
      </c>
      <c r="E1531" s="4" t="s">
        <v>37</v>
      </c>
      <c r="F1531" s="4" t="s">
        <v>76</v>
      </c>
      <c r="G1531" s="4" t="s">
        <v>77</v>
      </c>
      <c r="H1531" s="6" t="s">
        <v>25</v>
      </c>
      <c r="I1531" s="7">
        <v>40.0</v>
      </c>
      <c r="J1531" s="8">
        <v>500.0</v>
      </c>
      <c r="K1531" s="9">
        <v>200000.0</v>
      </c>
      <c r="L1531" s="9">
        <v>70000.0</v>
      </c>
      <c r="M1531" s="10">
        <v>0.35</v>
      </c>
      <c r="N1531" s="4" t="s">
        <v>19</v>
      </c>
      <c r="O1531" s="4" t="s">
        <v>20</v>
      </c>
      <c r="P1531" s="4" t="s">
        <v>21</v>
      </c>
    </row>
    <row r="1532" ht="14.25" customHeight="1">
      <c r="B1532" s="4" t="s">
        <v>40</v>
      </c>
      <c r="C1532" s="4">
        <v>1185732.0</v>
      </c>
      <c r="D1532" s="5">
        <v>44326.0</v>
      </c>
      <c r="E1532" s="4" t="s">
        <v>37</v>
      </c>
      <c r="F1532" s="4" t="s">
        <v>76</v>
      </c>
      <c r="G1532" s="4" t="s">
        <v>77</v>
      </c>
      <c r="H1532" s="6" t="s">
        <v>26</v>
      </c>
      <c r="I1532" s="7">
        <v>40.0</v>
      </c>
      <c r="J1532" s="8">
        <v>450.0</v>
      </c>
      <c r="K1532" s="9">
        <v>180000.0</v>
      </c>
      <c r="L1532" s="9">
        <v>62999.99999999999</v>
      </c>
      <c r="M1532" s="10">
        <v>0.35</v>
      </c>
      <c r="N1532" s="4" t="s">
        <v>19</v>
      </c>
      <c r="O1532" s="4" t="s">
        <v>20</v>
      </c>
      <c r="P1532" s="4" t="s">
        <v>21</v>
      </c>
    </row>
    <row r="1533" ht="14.25" customHeight="1">
      <c r="B1533" s="4" t="s">
        <v>40</v>
      </c>
      <c r="C1533" s="4">
        <v>1185732.0</v>
      </c>
      <c r="D1533" s="5">
        <v>44326.0</v>
      </c>
      <c r="E1533" s="4" t="s">
        <v>37</v>
      </c>
      <c r="F1533" s="4" t="s">
        <v>76</v>
      </c>
      <c r="G1533" s="4" t="s">
        <v>77</v>
      </c>
      <c r="H1533" s="6" t="s">
        <v>27</v>
      </c>
      <c r="I1533" s="7">
        <v>50.0</v>
      </c>
      <c r="J1533" s="8">
        <v>475.0</v>
      </c>
      <c r="K1533" s="9">
        <v>237500.0</v>
      </c>
      <c r="L1533" s="9">
        <v>71250.0</v>
      </c>
      <c r="M1533" s="10">
        <v>0.3</v>
      </c>
      <c r="N1533" s="4" t="s">
        <v>19</v>
      </c>
      <c r="O1533" s="4" t="s">
        <v>29</v>
      </c>
      <c r="P1533" s="4" t="s">
        <v>21</v>
      </c>
    </row>
    <row r="1534" ht="14.25" customHeight="1">
      <c r="B1534" s="4" t="s">
        <v>40</v>
      </c>
      <c r="C1534" s="4">
        <v>1185732.0</v>
      </c>
      <c r="D1534" s="5">
        <v>44326.0</v>
      </c>
      <c r="E1534" s="4" t="s">
        <v>37</v>
      </c>
      <c r="F1534" s="4" t="s">
        <v>76</v>
      </c>
      <c r="G1534" s="4" t="s">
        <v>77</v>
      </c>
      <c r="H1534" s="6" t="s">
        <v>28</v>
      </c>
      <c r="I1534" s="7">
        <v>55.00000000000001</v>
      </c>
      <c r="J1534" s="8">
        <v>600.0</v>
      </c>
      <c r="K1534" s="9">
        <v>330000.00000000006</v>
      </c>
      <c r="L1534" s="9">
        <v>82500.00000000001</v>
      </c>
      <c r="M1534" s="10">
        <v>0.25</v>
      </c>
      <c r="N1534" s="4" t="s">
        <v>19</v>
      </c>
      <c r="O1534" s="4" t="s">
        <v>23</v>
      </c>
      <c r="P1534" s="4" t="s">
        <v>21</v>
      </c>
    </row>
    <row r="1535" ht="14.25" customHeight="1">
      <c r="B1535" s="4" t="s">
        <v>40</v>
      </c>
      <c r="C1535" s="4">
        <v>1185732.0</v>
      </c>
      <c r="D1535" s="5">
        <v>44359.0</v>
      </c>
      <c r="E1535" s="4" t="s">
        <v>37</v>
      </c>
      <c r="F1535" s="4" t="s">
        <v>76</v>
      </c>
      <c r="G1535" s="4" t="s">
        <v>77</v>
      </c>
      <c r="H1535" s="6" t="s">
        <v>18</v>
      </c>
      <c r="I1535" s="7">
        <v>50.0</v>
      </c>
      <c r="J1535" s="8">
        <v>850.0</v>
      </c>
      <c r="K1535" s="9">
        <v>425000.0</v>
      </c>
      <c r="L1535" s="9">
        <v>212500.0</v>
      </c>
      <c r="M1535" s="10">
        <v>0.5</v>
      </c>
      <c r="N1535" s="4" t="s">
        <v>19</v>
      </c>
      <c r="O1535" s="4" t="s">
        <v>23</v>
      </c>
      <c r="P1535" s="4" t="s">
        <v>24</v>
      </c>
    </row>
    <row r="1536" ht="14.25" customHeight="1">
      <c r="B1536" s="4" t="s">
        <v>40</v>
      </c>
      <c r="C1536" s="4">
        <v>1185732.0</v>
      </c>
      <c r="D1536" s="5">
        <v>44359.0</v>
      </c>
      <c r="E1536" s="4" t="s">
        <v>37</v>
      </c>
      <c r="F1536" s="4" t="s">
        <v>76</v>
      </c>
      <c r="G1536" s="4" t="s">
        <v>77</v>
      </c>
      <c r="H1536" s="6" t="s">
        <v>22</v>
      </c>
      <c r="I1536" s="7">
        <v>45.00000000000001</v>
      </c>
      <c r="J1536" s="8">
        <v>600.0</v>
      </c>
      <c r="K1536" s="9">
        <v>270000.00000000006</v>
      </c>
      <c r="L1536" s="9">
        <v>81000.00000000001</v>
      </c>
      <c r="M1536" s="10">
        <v>0.3</v>
      </c>
      <c r="N1536" s="4" t="s">
        <v>19</v>
      </c>
      <c r="O1536" s="4" t="s">
        <v>20</v>
      </c>
      <c r="P1536" s="4" t="s">
        <v>24</v>
      </c>
    </row>
    <row r="1537" ht="14.25" customHeight="1">
      <c r="B1537" s="4" t="s">
        <v>40</v>
      </c>
      <c r="C1537" s="4">
        <v>1185732.0</v>
      </c>
      <c r="D1537" s="5">
        <v>44359.0</v>
      </c>
      <c r="E1537" s="4" t="s">
        <v>37</v>
      </c>
      <c r="F1537" s="4" t="s">
        <v>76</v>
      </c>
      <c r="G1537" s="4" t="s">
        <v>77</v>
      </c>
      <c r="H1537" s="6" t="s">
        <v>25</v>
      </c>
      <c r="I1537" s="7">
        <v>40.0</v>
      </c>
      <c r="J1537" s="8">
        <v>525.0</v>
      </c>
      <c r="K1537" s="9">
        <v>210000.0</v>
      </c>
      <c r="L1537" s="9">
        <v>73500.0</v>
      </c>
      <c r="M1537" s="10">
        <v>0.35</v>
      </c>
      <c r="N1537" s="4" t="s">
        <v>19</v>
      </c>
      <c r="O1537" s="4" t="s">
        <v>23</v>
      </c>
      <c r="P1537" s="4" t="s">
        <v>24</v>
      </c>
    </row>
    <row r="1538" ht="14.25" customHeight="1">
      <c r="B1538" s="4" t="s">
        <v>40</v>
      </c>
      <c r="C1538" s="4">
        <v>1185732.0</v>
      </c>
      <c r="D1538" s="5">
        <v>44359.0</v>
      </c>
      <c r="E1538" s="4" t="s">
        <v>37</v>
      </c>
      <c r="F1538" s="4" t="s">
        <v>76</v>
      </c>
      <c r="G1538" s="4" t="s">
        <v>77</v>
      </c>
      <c r="H1538" s="6" t="s">
        <v>26</v>
      </c>
      <c r="I1538" s="7">
        <v>40.0</v>
      </c>
      <c r="J1538" s="8">
        <v>500.0</v>
      </c>
      <c r="K1538" s="9">
        <v>200000.0</v>
      </c>
      <c r="L1538" s="9">
        <v>70000.0</v>
      </c>
      <c r="M1538" s="10">
        <v>0.35</v>
      </c>
      <c r="N1538" s="4" t="s">
        <v>19</v>
      </c>
      <c r="O1538" s="4" t="s">
        <v>23</v>
      </c>
      <c r="P1538" s="4" t="s">
        <v>21</v>
      </c>
    </row>
    <row r="1539" ht="14.25" customHeight="1">
      <c r="B1539" s="4" t="s">
        <v>40</v>
      </c>
      <c r="C1539" s="4">
        <v>1185732.0</v>
      </c>
      <c r="D1539" s="5">
        <v>44359.0</v>
      </c>
      <c r="E1539" s="4" t="s">
        <v>37</v>
      </c>
      <c r="F1539" s="4" t="s">
        <v>76</v>
      </c>
      <c r="G1539" s="4" t="s">
        <v>77</v>
      </c>
      <c r="H1539" s="6" t="s">
        <v>27</v>
      </c>
      <c r="I1539" s="7">
        <v>50.0</v>
      </c>
      <c r="J1539" s="8">
        <v>500.0</v>
      </c>
      <c r="K1539" s="9">
        <v>250000.0</v>
      </c>
      <c r="L1539" s="9">
        <v>75000.0</v>
      </c>
      <c r="M1539" s="10">
        <v>0.3</v>
      </c>
      <c r="N1539" s="4" t="s">
        <v>19</v>
      </c>
      <c r="O1539" s="4" t="s">
        <v>23</v>
      </c>
      <c r="P1539" s="4" t="s">
        <v>21</v>
      </c>
    </row>
    <row r="1540" ht="14.25" customHeight="1">
      <c r="B1540" s="4" t="s">
        <v>40</v>
      </c>
      <c r="C1540" s="4">
        <v>1185732.0</v>
      </c>
      <c r="D1540" s="5">
        <v>44359.0</v>
      </c>
      <c r="E1540" s="4" t="s">
        <v>37</v>
      </c>
      <c r="F1540" s="4" t="s">
        <v>76</v>
      </c>
      <c r="G1540" s="4" t="s">
        <v>77</v>
      </c>
      <c r="H1540" s="6" t="s">
        <v>28</v>
      </c>
      <c r="I1540" s="7">
        <v>55.00000000000001</v>
      </c>
      <c r="J1540" s="8">
        <v>650.0</v>
      </c>
      <c r="K1540" s="9">
        <v>357500.00000000006</v>
      </c>
      <c r="L1540" s="9">
        <v>89375.00000000001</v>
      </c>
      <c r="M1540" s="10">
        <v>0.25</v>
      </c>
      <c r="N1540" s="4" t="s">
        <v>19</v>
      </c>
      <c r="O1540" s="4" t="s">
        <v>23</v>
      </c>
      <c r="P1540" s="4" t="s">
        <v>21</v>
      </c>
    </row>
    <row r="1541" ht="14.25" customHeight="1">
      <c r="B1541" s="4" t="s">
        <v>40</v>
      </c>
      <c r="C1541" s="4">
        <v>1185732.0</v>
      </c>
      <c r="D1541" s="5">
        <v>44387.0</v>
      </c>
      <c r="E1541" s="4" t="s">
        <v>37</v>
      </c>
      <c r="F1541" s="4" t="s">
        <v>76</v>
      </c>
      <c r="G1541" s="4" t="s">
        <v>77</v>
      </c>
      <c r="H1541" s="6" t="s">
        <v>18</v>
      </c>
      <c r="I1541" s="7">
        <v>50.0</v>
      </c>
      <c r="J1541" s="8">
        <v>875.0</v>
      </c>
      <c r="K1541" s="9">
        <v>437500.0</v>
      </c>
      <c r="L1541" s="9">
        <v>218750.0</v>
      </c>
      <c r="M1541" s="10">
        <v>0.5</v>
      </c>
      <c r="N1541" s="4" t="s">
        <v>19</v>
      </c>
      <c r="O1541" s="4" t="s">
        <v>20</v>
      </c>
      <c r="P1541" s="4" t="s">
        <v>21</v>
      </c>
    </row>
    <row r="1542" ht="14.25" customHeight="1">
      <c r="B1542" s="4" t="s">
        <v>40</v>
      </c>
      <c r="C1542" s="4">
        <v>1185732.0</v>
      </c>
      <c r="D1542" s="5">
        <v>44387.0</v>
      </c>
      <c r="E1542" s="4" t="s">
        <v>37</v>
      </c>
      <c r="F1542" s="4" t="s">
        <v>76</v>
      </c>
      <c r="G1542" s="4" t="s">
        <v>77</v>
      </c>
      <c r="H1542" s="6" t="s">
        <v>22</v>
      </c>
      <c r="I1542" s="7">
        <v>45.00000000000001</v>
      </c>
      <c r="J1542" s="8">
        <v>625.0</v>
      </c>
      <c r="K1542" s="9">
        <v>281250.00000000006</v>
      </c>
      <c r="L1542" s="9">
        <v>84375.00000000001</v>
      </c>
      <c r="M1542" s="10">
        <v>0.3</v>
      </c>
      <c r="N1542" s="4" t="s">
        <v>19</v>
      </c>
      <c r="O1542" s="4" t="s">
        <v>20</v>
      </c>
      <c r="P1542" s="4" t="s">
        <v>24</v>
      </c>
    </row>
    <row r="1543" ht="14.25" customHeight="1">
      <c r="B1543" s="4" t="s">
        <v>40</v>
      </c>
      <c r="C1543" s="4">
        <v>1185732.0</v>
      </c>
      <c r="D1543" s="5">
        <v>44387.0</v>
      </c>
      <c r="E1543" s="4" t="s">
        <v>37</v>
      </c>
      <c r="F1543" s="4" t="s">
        <v>76</v>
      </c>
      <c r="G1543" s="4" t="s">
        <v>77</v>
      </c>
      <c r="H1543" s="6" t="s">
        <v>25</v>
      </c>
      <c r="I1543" s="7">
        <v>40.0</v>
      </c>
      <c r="J1543" s="8">
        <v>550.0</v>
      </c>
      <c r="K1543" s="9">
        <v>220000.0</v>
      </c>
      <c r="L1543" s="9">
        <v>77000.0</v>
      </c>
      <c r="M1543" s="10">
        <v>0.35</v>
      </c>
      <c r="N1543" s="4" t="s">
        <v>19</v>
      </c>
      <c r="O1543" s="4" t="s">
        <v>20</v>
      </c>
      <c r="P1543" s="4" t="s">
        <v>21</v>
      </c>
    </row>
    <row r="1544" ht="14.25" customHeight="1">
      <c r="B1544" s="4" t="s">
        <v>40</v>
      </c>
      <c r="C1544" s="4">
        <v>1185732.0</v>
      </c>
      <c r="D1544" s="5">
        <v>44387.0</v>
      </c>
      <c r="E1544" s="4" t="s">
        <v>37</v>
      </c>
      <c r="F1544" s="4" t="s">
        <v>76</v>
      </c>
      <c r="G1544" s="4" t="s">
        <v>77</v>
      </c>
      <c r="H1544" s="6" t="s">
        <v>26</v>
      </c>
      <c r="I1544" s="7">
        <v>40.0</v>
      </c>
      <c r="J1544" s="8">
        <v>500.0</v>
      </c>
      <c r="K1544" s="9">
        <v>200000.0</v>
      </c>
      <c r="L1544" s="9">
        <v>70000.0</v>
      </c>
      <c r="M1544" s="10">
        <v>0.35</v>
      </c>
      <c r="N1544" s="4" t="s">
        <v>19</v>
      </c>
      <c r="O1544" s="4" t="s">
        <v>23</v>
      </c>
      <c r="P1544" s="4" t="s">
        <v>24</v>
      </c>
    </row>
    <row r="1545" ht="14.25" customHeight="1">
      <c r="B1545" s="4" t="s">
        <v>40</v>
      </c>
      <c r="C1545" s="4">
        <v>1185732.0</v>
      </c>
      <c r="D1545" s="5">
        <v>44387.0</v>
      </c>
      <c r="E1545" s="4" t="s">
        <v>37</v>
      </c>
      <c r="F1545" s="4" t="s">
        <v>76</v>
      </c>
      <c r="G1545" s="4" t="s">
        <v>77</v>
      </c>
      <c r="H1545" s="6" t="s">
        <v>27</v>
      </c>
      <c r="I1545" s="7">
        <v>50.0</v>
      </c>
      <c r="J1545" s="8">
        <v>525.0</v>
      </c>
      <c r="K1545" s="9">
        <v>262500.0</v>
      </c>
      <c r="L1545" s="9">
        <v>78750.0</v>
      </c>
      <c r="M1545" s="10">
        <v>0.3</v>
      </c>
      <c r="N1545" s="4" t="s">
        <v>19</v>
      </c>
      <c r="O1545" s="4" t="s">
        <v>20</v>
      </c>
      <c r="P1545" s="4" t="s">
        <v>21</v>
      </c>
    </row>
    <row r="1546" ht="14.25" customHeight="1">
      <c r="B1546" s="4" t="s">
        <v>40</v>
      </c>
      <c r="C1546" s="4">
        <v>1185732.0</v>
      </c>
      <c r="D1546" s="5">
        <v>44387.0</v>
      </c>
      <c r="E1546" s="4" t="s">
        <v>37</v>
      </c>
      <c r="F1546" s="4" t="s">
        <v>76</v>
      </c>
      <c r="G1546" s="4" t="s">
        <v>77</v>
      </c>
      <c r="H1546" s="6" t="s">
        <v>28</v>
      </c>
      <c r="I1546" s="7">
        <v>55.00000000000001</v>
      </c>
      <c r="J1546" s="8">
        <v>700.0</v>
      </c>
      <c r="K1546" s="9">
        <v>385000.00000000006</v>
      </c>
      <c r="L1546" s="9">
        <v>96250.00000000001</v>
      </c>
      <c r="M1546" s="10">
        <v>0.25</v>
      </c>
      <c r="N1546" s="4" t="s">
        <v>19</v>
      </c>
      <c r="O1546" s="4" t="s">
        <v>20</v>
      </c>
      <c r="P1546" s="4" t="s">
        <v>21</v>
      </c>
    </row>
    <row r="1547" ht="14.25" customHeight="1">
      <c r="B1547" s="4" t="s">
        <v>40</v>
      </c>
      <c r="C1547" s="4">
        <v>1185732.0</v>
      </c>
      <c r="D1547" s="5">
        <v>44419.0</v>
      </c>
      <c r="E1547" s="4" t="s">
        <v>37</v>
      </c>
      <c r="F1547" s="4" t="s">
        <v>76</v>
      </c>
      <c r="G1547" s="4" t="s">
        <v>77</v>
      </c>
      <c r="H1547" s="6" t="s">
        <v>18</v>
      </c>
      <c r="I1547" s="7">
        <v>50.0</v>
      </c>
      <c r="J1547" s="8">
        <v>850.0</v>
      </c>
      <c r="K1547" s="9">
        <v>425000.0</v>
      </c>
      <c r="L1547" s="9">
        <v>212500.0</v>
      </c>
      <c r="M1547" s="10">
        <v>0.5</v>
      </c>
      <c r="N1547" s="4" t="s">
        <v>19</v>
      </c>
      <c r="O1547" s="4" t="s">
        <v>20</v>
      </c>
      <c r="P1547" s="4" t="s">
        <v>24</v>
      </c>
    </row>
    <row r="1548" ht="14.25" customHeight="1">
      <c r="B1548" s="4" t="s">
        <v>40</v>
      </c>
      <c r="C1548" s="4">
        <v>1185732.0</v>
      </c>
      <c r="D1548" s="5">
        <v>44419.0</v>
      </c>
      <c r="E1548" s="4" t="s">
        <v>37</v>
      </c>
      <c r="F1548" s="4" t="s">
        <v>76</v>
      </c>
      <c r="G1548" s="4" t="s">
        <v>77</v>
      </c>
      <c r="H1548" s="6" t="s">
        <v>22</v>
      </c>
      <c r="I1548" s="7">
        <v>45.00000000000001</v>
      </c>
      <c r="J1548" s="8">
        <v>625.0</v>
      </c>
      <c r="K1548" s="9">
        <v>281250.00000000006</v>
      </c>
      <c r="L1548" s="9">
        <v>84375.00000000001</v>
      </c>
      <c r="M1548" s="10">
        <v>0.3</v>
      </c>
      <c r="N1548" s="4" t="s">
        <v>19</v>
      </c>
      <c r="O1548" s="4" t="s">
        <v>20</v>
      </c>
      <c r="P1548" s="4" t="s">
        <v>21</v>
      </c>
    </row>
    <row r="1549" ht="14.25" customHeight="1">
      <c r="B1549" s="4" t="s">
        <v>40</v>
      </c>
      <c r="C1549" s="4">
        <v>1185732.0</v>
      </c>
      <c r="D1549" s="5">
        <v>44419.0</v>
      </c>
      <c r="E1549" s="4" t="s">
        <v>37</v>
      </c>
      <c r="F1549" s="4" t="s">
        <v>76</v>
      </c>
      <c r="G1549" s="4" t="s">
        <v>77</v>
      </c>
      <c r="H1549" s="6" t="s">
        <v>25</v>
      </c>
      <c r="I1549" s="7">
        <v>40.0</v>
      </c>
      <c r="J1549" s="8">
        <v>550.0</v>
      </c>
      <c r="K1549" s="9">
        <v>220000.0</v>
      </c>
      <c r="L1549" s="9">
        <v>77000.0</v>
      </c>
      <c r="M1549" s="10">
        <v>0.35</v>
      </c>
      <c r="N1549" s="4" t="s">
        <v>19</v>
      </c>
      <c r="O1549" s="4" t="s">
        <v>29</v>
      </c>
      <c r="P1549" s="4" t="s">
        <v>24</v>
      </c>
    </row>
    <row r="1550" ht="14.25" customHeight="1">
      <c r="B1550" s="4" t="s">
        <v>40</v>
      </c>
      <c r="C1550" s="4">
        <v>1185732.0</v>
      </c>
      <c r="D1550" s="5">
        <v>44419.0</v>
      </c>
      <c r="E1550" s="4" t="s">
        <v>37</v>
      </c>
      <c r="F1550" s="4" t="s">
        <v>76</v>
      </c>
      <c r="G1550" s="4" t="s">
        <v>77</v>
      </c>
      <c r="H1550" s="6" t="s">
        <v>26</v>
      </c>
      <c r="I1550" s="7">
        <v>40.0</v>
      </c>
      <c r="J1550" s="8">
        <v>525.0</v>
      </c>
      <c r="K1550" s="9">
        <v>210000.0</v>
      </c>
      <c r="L1550" s="9">
        <v>73500.0</v>
      </c>
      <c r="M1550" s="10">
        <v>0.35</v>
      </c>
      <c r="N1550" s="4" t="s">
        <v>19</v>
      </c>
      <c r="O1550" s="4" t="s">
        <v>20</v>
      </c>
      <c r="P1550" s="4" t="s">
        <v>24</v>
      </c>
    </row>
    <row r="1551" ht="14.25" customHeight="1">
      <c r="B1551" s="4" t="s">
        <v>40</v>
      </c>
      <c r="C1551" s="4">
        <v>1185732.0</v>
      </c>
      <c r="D1551" s="5">
        <v>44419.0</v>
      </c>
      <c r="E1551" s="4" t="s">
        <v>37</v>
      </c>
      <c r="F1551" s="4" t="s">
        <v>76</v>
      </c>
      <c r="G1551" s="4" t="s">
        <v>77</v>
      </c>
      <c r="H1551" s="6" t="s">
        <v>27</v>
      </c>
      <c r="I1551" s="7">
        <v>50.0</v>
      </c>
      <c r="J1551" s="8">
        <v>500.0</v>
      </c>
      <c r="K1551" s="9">
        <v>250000.0</v>
      </c>
      <c r="L1551" s="9">
        <v>75000.0</v>
      </c>
      <c r="M1551" s="10">
        <v>0.3</v>
      </c>
      <c r="N1551" s="4" t="s">
        <v>19</v>
      </c>
      <c r="O1551" s="4" t="s">
        <v>20</v>
      </c>
      <c r="P1551" s="4" t="s">
        <v>24</v>
      </c>
    </row>
    <row r="1552" ht="14.25" customHeight="1">
      <c r="B1552" s="4" t="s">
        <v>40</v>
      </c>
      <c r="C1552" s="4">
        <v>1185732.0</v>
      </c>
      <c r="D1552" s="5">
        <v>44419.0</v>
      </c>
      <c r="E1552" s="4" t="s">
        <v>37</v>
      </c>
      <c r="F1552" s="4" t="s">
        <v>76</v>
      </c>
      <c r="G1552" s="4" t="s">
        <v>77</v>
      </c>
      <c r="H1552" s="6" t="s">
        <v>28</v>
      </c>
      <c r="I1552" s="7">
        <v>55.00000000000001</v>
      </c>
      <c r="J1552" s="8">
        <v>675.0</v>
      </c>
      <c r="K1552" s="9">
        <v>371250.00000000006</v>
      </c>
      <c r="L1552" s="9">
        <v>92812.50000000001</v>
      </c>
      <c r="M1552" s="10">
        <v>0.25</v>
      </c>
      <c r="N1552" s="4" t="s">
        <v>19</v>
      </c>
      <c r="O1552" s="4" t="s">
        <v>20</v>
      </c>
      <c r="P1552" s="4" t="s">
        <v>24</v>
      </c>
    </row>
    <row r="1553" ht="14.25" customHeight="1">
      <c r="B1553" s="4" t="s">
        <v>40</v>
      </c>
      <c r="C1553" s="4">
        <v>1185732.0</v>
      </c>
      <c r="D1553" s="5">
        <v>44449.0</v>
      </c>
      <c r="E1553" s="4" t="s">
        <v>37</v>
      </c>
      <c r="F1553" s="4" t="s">
        <v>76</v>
      </c>
      <c r="G1553" s="4" t="s">
        <v>77</v>
      </c>
      <c r="H1553" s="6" t="s">
        <v>18</v>
      </c>
      <c r="I1553" s="7">
        <v>50.0</v>
      </c>
      <c r="J1553" s="8">
        <v>800.0</v>
      </c>
      <c r="K1553" s="9">
        <v>400000.0</v>
      </c>
      <c r="L1553" s="9">
        <v>200000.0</v>
      </c>
      <c r="M1553" s="10">
        <v>0.5</v>
      </c>
      <c r="N1553" s="4" t="s">
        <v>19</v>
      </c>
      <c r="O1553" s="4" t="s">
        <v>20</v>
      </c>
      <c r="P1553" s="4" t="s">
        <v>24</v>
      </c>
    </row>
    <row r="1554" ht="14.25" customHeight="1">
      <c r="B1554" s="4" t="s">
        <v>40</v>
      </c>
      <c r="C1554" s="4">
        <v>1185732.0</v>
      </c>
      <c r="D1554" s="5">
        <v>44449.0</v>
      </c>
      <c r="E1554" s="4" t="s">
        <v>37</v>
      </c>
      <c r="F1554" s="4" t="s">
        <v>76</v>
      </c>
      <c r="G1554" s="4" t="s">
        <v>77</v>
      </c>
      <c r="H1554" s="6" t="s">
        <v>22</v>
      </c>
      <c r="I1554" s="7">
        <v>45.00000000000001</v>
      </c>
      <c r="J1554" s="8">
        <v>600.0</v>
      </c>
      <c r="K1554" s="9">
        <v>270000.00000000006</v>
      </c>
      <c r="L1554" s="9">
        <v>81000.00000000001</v>
      </c>
      <c r="M1554" s="10">
        <v>0.3</v>
      </c>
      <c r="N1554" s="4" t="s">
        <v>19</v>
      </c>
      <c r="O1554" s="4" t="s">
        <v>20</v>
      </c>
      <c r="P1554" s="4" t="s">
        <v>21</v>
      </c>
    </row>
    <row r="1555" ht="14.25" customHeight="1">
      <c r="B1555" s="4" t="s">
        <v>40</v>
      </c>
      <c r="C1555" s="4">
        <v>1185732.0</v>
      </c>
      <c r="D1555" s="5">
        <v>44449.0</v>
      </c>
      <c r="E1555" s="4" t="s">
        <v>37</v>
      </c>
      <c r="F1555" s="4" t="s">
        <v>76</v>
      </c>
      <c r="G1555" s="4" t="s">
        <v>77</v>
      </c>
      <c r="H1555" s="6" t="s">
        <v>25</v>
      </c>
      <c r="I1555" s="7">
        <v>40.0</v>
      </c>
      <c r="J1555" s="8">
        <v>525.0</v>
      </c>
      <c r="K1555" s="9">
        <v>210000.0</v>
      </c>
      <c r="L1555" s="9">
        <v>73500.0</v>
      </c>
      <c r="M1555" s="10">
        <v>0.35</v>
      </c>
      <c r="N1555" s="4" t="s">
        <v>19</v>
      </c>
      <c r="O1555" s="4" t="s">
        <v>23</v>
      </c>
      <c r="P1555" s="4" t="s">
        <v>21</v>
      </c>
    </row>
    <row r="1556" ht="14.25" customHeight="1">
      <c r="B1556" s="4" t="s">
        <v>40</v>
      </c>
      <c r="C1556" s="4">
        <v>1185732.0</v>
      </c>
      <c r="D1556" s="5">
        <v>44449.0</v>
      </c>
      <c r="E1556" s="4" t="s">
        <v>37</v>
      </c>
      <c r="F1556" s="4" t="s">
        <v>76</v>
      </c>
      <c r="G1556" s="4" t="s">
        <v>77</v>
      </c>
      <c r="H1556" s="6" t="s">
        <v>26</v>
      </c>
      <c r="I1556" s="7">
        <v>40.0</v>
      </c>
      <c r="J1556" s="8">
        <v>500.0</v>
      </c>
      <c r="K1556" s="9">
        <v>200000.0</v>
      </c>
      <c r="L1556" s="9">
        <v>70000.0</v>
      </c>
      <c r="M1556" s="10">
        <v>0.35</v>
      </c>
      <c r="N1556" s="4" t="s">
        <v>19</v>
      </c>
      <c r="O1556" s="4" t="s">
        <v>29</v>
      </c>
      <c r="P1556" s="4" t="s">
        <v>21</v>
      </c>
    </row>
    <row r="1557" ht="14.25" customHeight="1">
      <c r="B1557" s="4" t="s">
        <v>40</v>
      </c>
      <c r="C1557" s="4">
        <v>1185732.0</v>
      </c>
      <c r="D1557" s="5">
        <v>44449.0</v>
      </c>
      <c r="E1557" s="4" t="s">
        <v>37</v>
      </c>
      <c r="F1557" s="4" t="s">
        <v>76</v>
      </c>
      <c r="G1557" s="4" t="s">
        <v>77</v>
      </c>
      <c r="H1557" s="6" t="s">
        <v>27</v>
      </c>
      <c r="I1557" s="7">
        <v>50.0</v>
      </c>
      <c r="J1557" s="8">
        <v>500.0</v>
      </c>
      <c r="K1557" s="9">
        <v>250000.0</v>
      </c>
      <c r="L1557" s="9">
        <v>75000.0</v>
      </c>
      <c r="M1557" s="10">
        <v>0.3</v>
      </c>
      <c r="N1557" s="4" t="s">
        <v>19</v>
      </c>
      <c r="O1557" s="4" t="s">
        <v>20</v>
      </c>
      <c r="P1557" s="4" t="s">
        <v>21</v>
      </c>
    </row>
    <row r="1558" ht="14.25" customHeight="1">
      <c r="B1558" s="4" t="s">
        <v>40</v>
      </c>
      <c r="C1558" s="4">
        <v>1185732.0</v>
      </c>
      <c r="D1558" s="5">
        <v>44449.0</v>
      </c>
      <c r="E1558" s="4" t="s">
        <v>37</v>
      </c>
      <c r="F1558" s="4" t="s">
        <v>76</v>
      </c>
      <c r="G1558" s="4" t="s">
        <v>77</v>
      </c>
      <c r="H1558" s="6" t="s">
        <v>28</v>
      </c>
      <c r="I1558" s="7">
        <v>55.00000000000001</v>
      </c>
      <c r="J1558" s="8">
        <v>600.0</v>
      </c>
      <c r="K1558" s="9">
        <v>330000.00000000006</v>
      </c>
      <c r="L1558" s="9">
        <v>82500.00000000001</v>
      </c>
      <c r="M1558" s="10">
        <v>0.25</v>
      </c>
      <c r="N1558" s="4" t="s">
        <v>19</v>
      </c>
      <c r="O1558" s="4" t="s">
        <v>29</v>
      </c>
      <c r="P1558" s="4" t="s">
        <v>21</v>
      </c>
    </row>
    <row r="1559" ht="14.25" customHeight="1">
      <c r="B1559" s="4" t="s">
        <v>40</v>
      </c>
      <c r="C1559" s="4">
        <v>1185732.0</v>
      </c>
      <c r="D1559" s="5">
        <v>44481.0</v>
      </c>
      <c r="E1559" s="4" t="s">
        <v>37</v>
      </c>
      <c r="F1559" s="4" t="s">
        <v>76</v>
      </c>
      <c r="G1559" s="4" t="s">
        <v>77</v>
      </c>
      <c r="H1559" s="6" t="s">
        <v>18</v>
      </c>
      <c r="I1559" s="7">
        <v>55.00000000000001</v>
      </c>
      <c r="J1559" s="8">
        <v>775.0</v>
      </c>
      <c r="K1559" s="9">
        <v>426250.00000000006</v>
      </c>
      <c r="L1559" s="9">
        <v>213125.00000000003</v>
      </c>
      <c r="M1559" s="10">
        <v>0.5</v>
      </c>
      <c r="N1559" s="4" t="s">
        <v>19</v>
      </c>
      <c r="O1559" s="4" t="s">
        <v>20</v>
      </c>
      <c r="P1559" s="4" t="s">
        <v>21</v>
      </c>
    </row>
    <row r="1560" ht="14.25" customHeight="1">
      <c r="B1560" s="4" t="s">
        <v>40</v>
      </c>
      <c r="C1560" s="4">
        <v>1185732.0</v>
      </c>
      <c r="D1560" s="5">
        <v>44481.0</v>
      </c>
      <c r="E1560" s="4" t="s">
        <v>37</v>
      </c>
      <c r="F1560" s="4" t="s">
        <v>76</v>
      </c>
      <c r="G1560" s="4" t="s">
        <v>77</v>
      </c>
      <c r="H1560" s="6" t="s">
        <v>22</v>
      </c>
      <c r="I1560" s="7">
        <v>45.00000000000001</v>
      </c>
      <c r="J1560" s="8">
        <v>600.0</v>
      </c>
      <c r="K1560" s="9">
        <v>270000.00000000006</v>
      </c>
      <c r="L1560" s="9">
        <v>81000.00000000001</v>
      </c>
      <c r="M1560" s="10">
        <v>0.3</v>
      </c>
      <c r="N1560" s="4" t="s">
        <v>19</v>
      </c>
      <c r="O1560" s="4" t="s">
        <v>29</v>
      </c>
      <c r="P1560" s="4" t="s">
        <v>21</v>
      </c>
    </row>
    <row r="1561" ht="14.25" customHeight="1">
      <c r="B1561" s="4" t="s">
        <v>40</v>
      </c>
      <c r="C1561" s="4">
        <v>1185732.0</v>
      </c>
      <c r="D1561" s="5">
        <v>44481.0</v>
      </c>
      <c r="E1561" s="4" t="s">
        <v>37</v>
      </c>
      <c r="F1561" s="4" t="s">
        <v>76</v>
      </c>
      <c r="G1561" s="4" t="s">
        <v>77</v>
      </c>
      <c r="H1561" s="6" t="s">
        <v>25</v>
      </c>
      <c r="I1561" s="7">
        <v>45.00000000000001</v>
      </c>
      <c r="J1561" s="8">
        <v>500.0</v>
      </c>
      <c r="K1561" s="9">
        <v>225000.00000000003</v>
      </c>
      <c r="L1561" s="9">
        <v>78750.0</v>
      </c>
      <c r="M1561" s="10">
        <v>0.35</v>
      </c>
      <c r="N1561" s="4" t="s">
        <v>19</v>
      </c>
      <c r="O1561" s="4" t="s">
        <v>20</v>
      </c>
      <c r="P1561" s="4" t="s">
        <v>21</v>
      </c>
    </row>
    <row r="1562" ht="14.25" customHeight="1">
      <c r="B1562" s="4" t="s">
        <v>40</v>
      </c>
      <c r="C1562" s="4">
        <v>1185732.0</v>
      </c>
      <c r="D1562" s="5">
        <v>44481.0</v>
      </c>
      <c r="E1562" s="4" t="s">
        <v>37</v>
      </c>
      <c r="F1562" s="4" t="s">
        <v>76</v>
      </c>
      <c r="G1562" s="4" t="s">
        <v>77</v>
      </c>
      <c r="H1562" s="6" t="s">
        <v>26</v>
      </c>
      <c r="I1562" s="7">
        <v>45.00000000000001</v>
      </c>
      <c r="J1562" s="8">
        <v>475.0</v>
      </c>
      <c r="K1562" s="9">
        <v>213750.00000000003</v>
      </c>
      <c r="L1562" s="9">
        <v>74812.5</v>
      </c>
      <c r="M1562" s="10">
        <v>0.35</v>
      </c>
      <c r="N1562" s="4" t="s">
        <v>19</v>
      </c>
      <c r="O1562" s="4" t="s">
        <v>29</v>
      </c>
      <c r="P1562" s="4" t="s">
        <v>21</v>
      </c>
    </row>
    <row r="1563" ht="14.25" customHeight="1">
      <c r="B1563" s="4" t="s">
        <v>40</v>
      </c>
      <c r="C1563" s="4">
        <v>1185732.0</v>
      </c>
      <c r="D1563" s="5">
        <v>44481.0</v>
      </c>
      <c r="E1563" s="4" t="s">
        <v>37</v>
      </c>
      <c r="F1563" s="4" t="s">
        <v>76</v>
      </c>
      <c r="G1563" s="4" t="s">
        <v>77</v>
      </c>
      <c r="H1563" s="6" t="s">
        <v>27</v>
      </c>
      <c r="I1563" s="7">
        <v>55.00000000000001</v>
      </c>
      <c r="J1563" s="8">
        <v>475.0</v>
      </c>
      <c r="K1563" s="9">
        <v>261250.00000000003</v>
      </c>
      <c r="L1563" s="9">
        <v>78375.0</v>
      </c>
      <c r="M1563" s="10">
        <v>0.3</v>
      </c>
      <c r="N1563" s="4" t="s">
        <v>19</v>
      </c>
      <c r="O1563" s="4" t="s">
        <v>23</v>
      </c>
      <c r="P1563" s="4" t="s">
        <v>24</v>
      </c>
    </row>
    <row r="1564" ht="14.25" customHeight="1">
      <c r="B1564" s="4" t="s">
        <v>40</v>
      </c>
      <c r="C1564" s="4">
        <v>1185732.0</v>
      </c>
      <c r="D1564" s="5">
        <v>44481.0</v>
      </c>
      <c r="E1564" s="4" t="s">
        <v>37</v>
      </c>
      <c r="F1564" s="4" t="s">
        <v>76</v>
      </c>
      <c r="G1564" s="4" t="s">
        <v>77</v>
      </c>
      <c r="H1564" s="6" t="s">
        <v>28</v>
      </c>
      <c r="I1564" s="7">
        <v>60.0</v>
      </c>
      <c r="J1564" s="8">
        <v>600.0</v>
      </c>
      <c r="K1564" s="9">
        <v>360000.0</v>
      </c>
      <c r="L1564" s="9">
        <v>90000.0</v>
      </c>
      <c r="M1564" s="10">
        <v>0.25</v>
      </c>
      <c r="N1564" s="4" t="s">
        <v>19</v>
      </c>
      <c r="O1564" s="4" t="s">
        <v>23</v>
      </c>
      <c r="P1564" s="4" t="s">
        <v>24</v>
      </c>
    </row>
    <row r="1565" ht="14.25" customHeight="1">
      <c r="B1565" s="4" t="s">
        <v>40</v>
      </c>
      <c r="C1565" s="4">
        <v>1185732.0</v>
      </c>
      <c r="D1565" s="5">
        <v>44511.0</v>
      </c>
      <c r="E1565" s="4" t="s">
        <v>37</v>
      </c>
      <c r="F1565" s="4" t="s">
        <v>76</v>
      </c>
      <c r="G1565" s="4" t="s">
        <v>77</v>
      </c>
      <c r="H1565" s="6" t="s">
        <v>18</v>
      </c>
      <c r="I1565" s="7">
        <v>55.00000000000001</v>
      </c>
      <c r="J1565" s="8">
        <v>750.0</v>
      </c>
      <c r="K1565" s="9">
        <v>412500.00000000006</v>
      </c>
      <c r="L1565" s="9">
        <v>206250.00000000003</v>
      </c>
      <c r="M1565" s="10">
        <v>0.5</v>
      </c>
      <c r="N1565" s="4" t="s">
        <v>19</v>
      </c>
      <c r="O1565" s="4" t="s">
        <v>29</v>
      </c>
      <c r="P1565" s="4" t="s">
        <v>24</v>
      </c>
    </row>
    <row r="1566" ht="14.25" customHeight="1">
      <c r="B1566" s="4" t="s">
        <v>40</v>
      </c>
      <c r="C1566" s="4">
        <v>1185732.0</v>
      </c>
      <c r="D1566" s="5">
        <v>44511.0</v>
      </c>
      <c r="E1566" s="4" t="s">
        <v>37</v>
      </c>
      <c r="F1566" s="4" t="s">
        <v>76</v>
      </c>
      <c r="G1566" s="4" t="s">
        <v>77</v>
      </c>
      <c r="H1566" s="6" t="s">
        <v>22</v>
      </c>
      <c r="I1566" s="7">
        <v>45.00000000000001</v>
      </c>
      <c r="J1566" s="8">
        <v>575.0</v>
      </c>
      <c r="K1566" s="9">
        <v>258750.00000000003</v>
      </c>
      <c r="L1566" s="9">
        <v>77625.0</v>
      </c>
      <c r="M1566" s="10">
        <v>0.3</v>
      </c>
      <c r="N1566" s="4" t="s">
        <v>19</v>
      </c>
      <c r="O1566" s="4" t="s">
        <v>29</v>
      </c>
      <c r="P1566" s="4" t="s">
        <v>24</v>
      </c>
    </row>
    <row r="1567" ht="14.25" customHeight="1">
      <c r="B1567" s="4" t="s">
        <v>40</v>
      </c>
      <c r="C1567" s="4">
        <v>1185732.0</v>
      </c>
      <c r="D1567" s="5">
        <v>44511.0</v>
      </c>
      <c r="E1567" s="4" t="s">
        <v>37</v>
      </c>
      <c r="F1567" s="4" t="s">
        <v>76</v>
      </c>
      <c r="G1567" s="4" t="s">
        <v>77</v>
      </c>
      <c r="H1567" s="6" t="s">
        <v>25</v>
      </c>
      <c r="I1567" s="7">
        <v>45.00000000000001</v>
      </c>
      <c r="J1567" s="8">
        <v>520.0</v>
      </c>
      <c r="K1567" s="9">
        <v>234000.00000000003</v>
      </c>
      <c r="L1567" s="9">
        <v>81900.0</v>
      </c>
      <c r="M1567" s="10">
        <v>0.35</v>
      </c>
      <c r="N1567" s="4" t="s">
        <v>19</v>
      </c>
      <c r="O1567" s="4" t="s">
        <v>20</v>
      </c>
      <c r="P1567" s="4" t="s">
        <v>21</v>
      </c>
    </row>
    <row r="1568" ht="14.25" customHeight="1">
      <c r="B1568" s="4" t="s">
        <v>40</v>
      </c>
      <c r="C1568" s="4">
        <v>1185732.0</v>
      </c>
      <c r="D1568" s="5">
        <v>44511.0</v>
      </c>
      <c r="E1568" s="4" t="s">
        <v>37</v>
      </c>
      <c r="F1568" s="4" t="s">
        <v>76</v>
      </c>
      <c r="G1568" s="4" t="s">
        <v>77</v>
      </c>
      <c r="H1568" s="6" t="s">
        <v>26</v>
      </c>
      <c r="I1568" s="7">
        <v>45.00000000000001</v>
      </c>
      <c r="J1568" s="8">
        <v>500.0</v>
      </c>
      <c r="K1568" s="9">
        <v>225000.00000000003</v>
      </c>
      <c r="L1568" s="9">
        <v>78750.0</v>
      </c>
      <c r="M1568" s="10">
        <v>0.35</v>
      </c>
      <c r="N1568" s="4" t="s">
        <v>19</v>
      </c>
      <c r="O1568" s="4" t="s">
        <v>20</v>
      </c>
      <c r="P1568" s="4" t="s">
        <v>21</v>
      </c>
    </row>
    <row r="1569" ht="14.25" customHeight="1">
      <c r="B1569" s="4" t="s">
        <v>40</v>
      </c>
      <c r="C1569" s="4">
        <v>1185732.0</v>
      </c>
      <c r="D1569" s="5">
        <v>44511.0</v>
      </c>
      <c r="E1569" s="4" t="s">
        <v>37</v>
      </c>
      <c r="F1569" s="4" t="s">
        <v>76</v>
      </c>
      <c r="G1569" s="4" t="s">
        <v>77</v>
      </c>
      <c r="H1569" s="6" t="s">
        <v>27</v>
      </c>
      <c r="I1569" s="7">
        <v>55.00000000000001</v>
      </c>
      <c r="J1569" s="8">
        <v>475.0</v>
      </c>
      <c r="K1569" s="9">
        <v>261250.00000000003</v>
      </c>
      <c r="L1569" s="9">
        <v>78375.0</v>
      </c>
      <c r="M1569" s="10">
        <v>0.3</v>
      </c>
      <c r="N1569" s="4" t="s">
        <v>19</v>
      </c>
      <c r="O1569" s="4" t="s">
        <v>29</v>
      </c>
      <c r="P1569" s="4" t="s">
        <v>21</v>
      </c>
    </row>
    <row r="1570" ht="14.25" customHeight="1">
      <c r="B1570" s="4" t="s">
        <v>40</v>
      </c>
      <c r="C1570" s="4">
        <v>1185732.0</v>
      </c>
      <c r="D1570" s="5">
        <v>44511.0</v>
      </c>
      <c r="E1570" s="4" t="s">
        <v>37</v>
      </c>
      <c r="F1570" s="4" t="s">
        <v>76</v>
      </c>
      <c r="G1570" s="4" t="s">
        <v>77</v>
      </c>
      <c r="H1570" s="6" t="s">
        <v>28</v>
      </c>
      <c r="I1570" s="7">
        <v>60.0</v>
      </c>
      <c r="J1570" s="8">
        <v>575.0</v>
      </c>
      <c r="K1570" s="9">
        <v>345000.0</v>
      </c>
      <c r="L1570" s="9">
        <v>86250.0</v>
      </c>
      <c r="M1570" s="10">
        <v>0.25</v>
      </c>
      <c r="N1570" s="4" t="s">
        <v>19</v>
      </c>
      <c r="O1570" s="4" t="s">
        <v>20</v>
      </c>
      <c r="P1570" s="4" t="s">
        <v>21</v>
      </c>
    </row>
    <row r="1571" ht="14.25" customHeight="1">
      <c r="B1571" s="4" t="s">
        <v>40</v>
      </c>
      <c r="C1571" s="4">
        <v>1185732.0</v>
      </c>
      <c r="D1571" s="5">
        <v>44540.0</v>
      </c>
      <c r="E1571" s="4" t="s">
        <v>37</v>
      </c>
      <c r="F1571" s="4" t="s">
        <v>76</v>
      </c>
      <c r="G1571" s="4" t="s">
        <v>77</v>
      </c>
      <c r="H1571" s="6" t="s">
        <v>18</v>
      </c>
      <c r="I1571" s="7">
        <v>55.00000000000001</v>
      </c>
      <c r="J1571" s="8">
        <v>800.0</v>
      </c>
      <c r="K1571" s="9">
        <v>440000.00000000006</v>
      </c>
      <c r="L1571" s="9">
        <v>220000.00000000003</v>
      </c>
      <c r="M1571" s="10">
        <v>0.5</v>
      </c>
      <c r="N1571" s="4" t="s">
        <v>19</v>
      </c>
      <c r="O1571" s="4" t="s">
        <v>20</v>
      </c>
      <c r="P1571" s="4" t="s">
        <v>21</v>
      </c>
    </row>
    <row r="1572" ht="14.25" customHeight="1">
      <c r="B1572" s="4" t="s">
        <v>40</v>
      </c>
      <c r="C1572" s="4">
        <v>1185732.0</v>
      </c>
      <c r="D1572" s="5">
        <v>44540.0</v>
      </c>
      <c r="E1572" s="4" t="s">
        <v>37</v>
      </c>
      <c r="F1572" s="4" t="s">
        <v>76</v>
      </c>
      <c r="G1572" s="4" t="s">
        <v>77</v>
      </c>
      <c r="H1572" s="6" t="s">
        <v>22</v>
      </c>
      <c r="I1572" s="7">
        <v>45.00000000000001</v>
      </c>
      <c r="J1572" s="8">
        <v>600.0</v>
      </c>
      <c r="K1572" s="9">
        <v>270000.00000000006</v>
      </c>
      <c r="L1572" s="9">
        <v>81000.00000000001</v>
      </c>
      <c r="M1572" s="10">
        <v>0.3</v>
      </c>
      <c r="N1572" s="4" t="s">
        <v>19</v>
      </c>
      <c r="O1572" s="4" t="s">
        <v>29</v>
      </c>
      <c r="P1572" s="4" t="s">
        <v>21</v>
      </c>
    </row>
    <row r="1573" ht="14.25" customHeight="1">
      <c r="B1573" s="4" t="s">
        <v>15</v>
      </c>
      <c r="C1573" s="4">
        <v>1185732.0</v>
      </c>
      <c r="D1573" s="5">
        <v>44540.0</v>
      </c>
      <c r="E1573" s="4" t="s">
        <v>37</v>
      </c>
      <c r="F1573" s="4" t="s">
        <v>76</v>
      </c>
      <c r="G1573" s="4" t="s">
        <v>77</v>
      </c>
      <c r="H1573" s="6" t="s">
        <v>25</v>
      </c>
      <c r="I1573" s="7">
        <v>45.00000000000001</v>
      </c>
      <c r="J1573" s="8">
        <v>550.0</v>
      </c>
      <c r="K1573" s="9">
        <v>247500.00000000003</v>
      </c>
      <c r="L1573" s="9">
        <v>86625.0</v>
      </c>
      <c r="M1573" s="10">
        <v>0.35</v>
      </c>
      <c r="N1573" s="4" t="s">
        <v>19</v>
      </c>
      <c r="O1573" s="4" t="s">
        <v>23</v>
      </c>
      <c r="P1573" s="4" t="s">
        <v>24</v>
      </c>
    </row>
    <row r="1574" ht="14.25" customHeight="1">
      <c r="B1574" s="4" t="s">
        <v>15</v>
      </c>
      <c r="C1574" s="4">
        <v>1185732.0</v>
      </c>
      <c r="D1574" s="5">
        <v>44540.0</v>
      </c>
      <c r="E1574" s="4" t="s">
        <v>37</v>
      </c>
      <c r="F1574" s="4" t="s">
        <v>76</v>
      </c>
      <c r="G1574" s="4" t="s">
        <v>77</v>
      </c>
      <c r="H1574" s="6" t="s">
        <v>26</v>
      </c>
      <c r="I1574" s="7">
        <v>45.00000000000001</v>
      </c>
      <c r="J1574" s="8">
        <v>500.0</v>
      </c>
      <c r="K1574" s="9">
        <v>225000.00000000003</v>
      </c>
      <c r="L1574" s="9">
        <v>78750.0</v>
      </c>
      <c r="M1574" s="10">
        <v>0.35</v>
      </c>
      <c r="N1574" s="4" t="s">
        <v>19</v>
      </c>
      <c r="O1574" s="4" t="s">
        <v>29</v>
      </c>
      <c r="P1574" s="4" t="s">
        <v>24</v>
      </c>
    </row>
    <row r="1575" ht="14.25" customHeight="1">
      <c r="B1575" s="4" t="s">
        <v>15</v>
      </c>
      <c r="C1575" s="4">
        <v>1185732.0</v>
      </c>
      <c r="D1575" s="5">
        <v>44540.0</v>
      </c>
      <c r="E1575" s="4" t="s">
        <v>37</v>
      </c>
      <c r="F1575" s="4" t="s">
        <v>76</v>
      </c>
      <c r="G1575" s="4" t="s">
        <v>77</v>
      </c>
      <c r="H1575" s="6" t="s">
        <v>27</v>
      </c>
      <c r="I1575" s="7">
        <v>55.00000000000001</v>
      </c>
      <c r="J1575" s="8">
        <v>500.0</v>
      </c>
      <c r="K1575" s="9">
        <v>275000.00000000006</v>
      </c>
      <c r="L1575" s="9">
        <v>82500.00000000001</v>
      </c>
      <c r="M1575" s="10">
        <v>0.3</v>
      </c>
      <c r="N1575" s="4" t="s">
        <v>19</v>
      </c>
      <c r="O1575" s="4" t="s">
        <v>23</v>
      </c>
      <c r="P1575" s="4" t="s">
        <v>21</v>
      </c>
    </row>
    <row r="1576" ht="14.25" customHeight="1">
      <c r="B1576" s="4" t="s">
        <v>15</v>
      </c>
      <c r="C1576" s="4">
        <v>1185732.0</v>
      </c>
      <c r="D1576" s="5">
        <v>44540.0</v>
      </c>
      <c r="E1576" s="4" t="s">
        <v>37</v>
      </c>
      <c r="F1576" s="4" t="s">
        <v>76</v>
      </c>
      <c r="G1576" s="4" t="s">
        <v>77</v>
      </c>
      <c r="H1576" s="6" t="s">
        <v>28</v>
      </c>
      <c r="I1576" s="7">
        <v>60.0</v>
      </c>
      <c r="J1576" s="8">
        <v>600.0</v>
      </c>
      <c r="K1576" s="9">
        <v>360000.0</v>
      </c>
      <c r="L1576" s="9">
        <v>90000.0</v>
      </c>
      <c r="M1576" s="10">
        <v>0.25</v>
      </c>
      <c r="N1576" s="4" t="s">
        <v>19</v>
      </c>
      <c r="O1576" s="4" t="s">
        <v>29</v>
      </c>
      <c r="P1576" s="4" t="s">
        <v>24</v>
      </c>
    </row>
    <row r="1577" ht="14.25" customHeight="1">
      <c r="B1577" s="4" t="s">
        <v>15</v>
      </c>
      <c r="C1577" s="4">
        <v>1128299.0</v>
      </c>
      <c r="D1577" s="5">
        <v>44220.0</v>
      </c>
      <c r="E1577" s="4" t="s">
        <v>37</v>
      </c>
      <c r="F1577" s="4" t="s">
        <v>76</v>
      </c>
      <c r="G1577" s="4" t="s">
        <v>77</v>
      </c>
      <c r="H1577" s="6" t="s">
        <v>18</v>
      </c>
      <c r="I1577" s="7">
        <v>30.000000000000004</v>
      </c>
      <c r="J1577" s="8">
        <v>350.0</v>
      </c>
      <c r="K1577" s="9">
        <v>105000.00000000001</v>
      </c>
      <c r="L1577" s="9">
        <v>36750.0</v>
      </c>
      <c r="M1577" s="10">
        <v>0.35</v>
      </c>
      <c r="N1577" s="4" t="s">
        <v>19</v>
      </c>
      <c r="O1577" s="4" t="s">
        <v>20</v>
      </c>
      <c r="P1577" s="4" t="s">
        <v>24</v>
      </c>
    </row>
    <row r="1578" ht="14.25" customHeight="1">
      <c r="B1578" s="4" t="s">
        <v>15</v>
      </c>
      <c r="C1578" s="4">
        <v>1128299.0</v>
      </c>
      <c r="D1578" s="5">
        <v>44220.0</v>
      </c>
      <c r="E1578" s="4" t="s">
        <v>37</v>
      </c>
      <c r="F1578" s="4" t="s">
        <v>76</v>
      </c>
      <c r="G1578" s="4" t="s">
        <v>77</v>
      </c>
      <c r="H1578" s="6" t="s">
        <v>22</v>
      </c>
      <c r="I1578" s="7">
        <v>40.0</v>
      </c>
      <c r="J1578" s="8">
        <v>350.0</v>
      </c>
      <c r="K1578" s="9">
        <v>140000.0</v>
      </c>
      <c r="L1578" s="9">
        <v>49000.0</v>
      </c>
      <c r="M1578" s="10">
        <v>0.35</v>
      </c>
      <c r="N1578" s="4" t="s">
        <v>19</v>
      </c>
      <c r="O1578" s="4" t="s">
        <v>29</v>
      </c>
      <c r="P1578" s="4" t="s">
        <v>21</v>
      </c>
    </row>
    <row r="1579" ht="14.25" customHeight="1">
      <c r="B1579" s="4" t="s">
        <v>15</v>
      </c>
      <c r="C1579" s="4">
        <v>1128299.0</v>
      </c>
      <c r="D1579" s="5">
        <v>44220.0</v>
      </c>
      <c r="E1579" s="4" t="s">
        <v>37</v>
      </c>
      <c r="F1579" s="4" t="s">
        <v>76</v>
      </c>
      <c r="G1579" s="4" t="s">
        <v>77</v>
      </c>
      <c r="H1579" s="6" t="s">
        <v>25</v>
      </c>
      <c r="I1579" s="7">
        <v>40.0</v>
      </c>
      <c r="J1579" s="8">
        <v>350.0</v>
      </c>
      <c r="K1579" s="9">
        <v>140000.0</v>
      </c>
      <c r="L1579" s="9">
        <v>49000.0</v>
      </c>
      <c r="M1579" s="10">
        <v>0.35</v>
      </c>
      <c r="N1579" s="4" t="s">
        <v>19</v>
      </c>
      <c r="O1579" s="4" t="s">
        <v>23</v>
      </c>
      <c r="P1579" s="4" t="s">
        <v>21</v>
      </c>
    </row>
    <row r="1580" ht="14.25" customHeight="1">
      <c r="B1580" s="4" t="s">
        <v>15</v>
      </c>
      <c r="C1580" s="4">
        <v>1128299.0</v>
      </c>
      <c r="D1580" s="5">
        <v>44220.0</v>
      </c>
      <c r="E1580" s="4" t="s">
        <v>37</v>
      </c>
      <c r="F1580" s="4" t="s">
        <v>76</v>
      </c>
      <c r="G1580" s="4" t="s">
        <v>77</v>
      </c>
      <c r="H1580" s="6" t="s">
        <v>26</v>
      </c>
      <c r="I1580" s="7">
        <v>40.0</v>
      </c>
      <c r="J1580" s="8">
        <v>200.0</v>
      </c>
      <c r="K1580" s="9">
        <v>80000.0</v>
      </c>
      <c r="L1580" s="9">
        <v>28000.0</v>
      </c>
      <c r="M1580" s="10">
        <v>0.35</v>
      </c>
      <c r="N1580" s="4" t="s">
        <v>19</v>
      </c>
      <c r="O1580" s="4" t="s">
        <v>20</v>
      </c>
      <c r="P1580" s="4" t="s">
        <v>24</v>
      </c>
    </row>
    <row r="1581" ht="14.25" customHeight="1">
      <c r="B1581" s="4" t="s">
        <v>15</v>
      </c>
      <c r="C1581" s="4">
        <v>1128299.0</v>
      </c>
      <c r="D1581" s="5">
        <v>44220.0</v>
      </c>
      <c r="E1581" s="4" t="s">
        <v>37</v>
      </c>
      <c r="F1581" s="4" t="s">
        <v>76</v>
      </c>
      <c r="G1581" s="4" t="s">
        <v>77</v>
      </c>
      <c r="H1581" s="6" t="s">
        <v>27</v>
      </c>
      <c r="I1581" s="7">
        <v>45.00000000000001</v>
      </c>
      <c r="J1581" s="8">
        <v>150.0</v>
      </c>
      <c r="K1581" s="9">
        <v>67500.00000000001</v>
      </c>
      <c r="L1581" s="9">
        <v>27000.000000000007</v>
      </c>
      <c r="M1581" s="10">
        <v>0.4</v>
      </c>
      <c r="N1581" s="4" t="s">
        <v>19</v>
      </c>
      <c r="O1581" s="4" t="s">
        <v>29</v>
      </c>
      <c r="P1581" s="4" t="s">
        <v>21</v>
      </c>
    </row>
    <row r="1582" ht="14.25" customHeight="1">
      <c r="B1582" s="4" t="s">
        <v>15</v>
      </c>
      <c r="C1582" s="4">
        <v>1128299.0</v>
      </c>
      <c r="D1582" s="5">
        <v>44220.0</v>
      </c>
      <c r="E1582" s="4" t="s">
        <v>37</v>
      </c>
      <c r="F1582" s="4" t="s">
        <v>76</v>
      </c>
      <c r="G1582" s="4" t="s">
        <v>77</v>
      </c>
      <c r="H1582" s="6" t="s">
        <v>28</v>
      </c>
      <c r="I1582" s="7">
        <v>40.0</v>
      </c>
      <c r="J1582" s="8">
        <v>400.0</v>
      </c>
      <c r="K1582" s="9">
        <v>160000.0</v>
      </c>
      <c r="L1582" s="9">
        <v>48000.0</v>
      </c>
      <c r="M1582" s="10">
        <v>0.3</v>
      </c>
      <c r="N1582" s="4" t="s">
        <v>19</v>
      </c>
      <c r="O1582" s="4" t="s">
        <v>23</v>
      </c>
      <c r="P1582" s="4" t="s">
        <v>24</v>
      </c>
    </row>
    <row r="1583" ht="14.25" customHeight="1">
      <c r="B1583" s="4" t="s">
        <v>15</v>
      </c>
      <c r="C1583" s="4">
        <v>1128299.0</v>
      </c>
      <c r="D1583" s="5">
        <v>44251.0</v>
      </c>
      <c r="E1583" s="4" t="s">
        <v>37</v>
      </c>
      <c r="F1583" s="4" t="s">
        <v>76</v>
      </c>
      <c r="G1583" s="4" t="s">
        <v>77</v>
      </c>
      <c r="H1583" s="6" t="s">
        <v>18</v>
      </c>
      <c r="I1583" s="7">
        <v>30.000000000000004</v>
      </c>
      <c r="J1583" s="8">
        <v>450.0</v>
      </c>
      <c r="K1583" s="9">
        <v>135000.00000000003</v>
      </c>
      <c r="L1583" s="9">
        <v>47250.00000000001</v>
      </c>
      <c r="M1583" s="10">
        <v>0.35</v>
      </c>
      <c r="N1583" s="4" t="s">
        <v>19</v>
      </c>
      <c r="O1583" s="4" t="s">
        <v>23</v>
      </c>
      <c r="P1583" s="4" t="s">
        <v>24</v>
      </c>
    </row>
    <row r="1584" ht="14.25" customHeight="1">
      <c r="B1584" s="4" t="s">
        <v>15</v>
      </c>
      <c r="C1584" s="4">
        <v>1128299.0</v>
      </c>
      <c r="D1584" s="5">
        <v>44251.0</v>
      </c>
      <c r="E1584" s="4" t="s">
        <v>37</v>
      </c>
      <c r="F1584" s="4" t="s">
        <v>76</v>
      </c>
      <c r="G1584" s="4" t="s">
        <v>77</v>
      </c>
      <c r="H1584" s="6" t="s">
        <v>22</v>
      </c>
      <c r="I1584" s="7">
        <v>40.0</v>
      </c>
      <c r="J1584" s="8">
        <v>350.0</v>
      </c>
      <c r="K1584" s="9">
        <v>140000.0</v>
      </c>
      <c r="L1584" s="9">
        <v>49000.0</v>
      </c>
      <c r="M1584" s="10">
        <v>0.35</v>
      </c>
      <c r="N1584" s="4" t="s">
        <v>19</v>
      </c>
      <c r="O1584" s="4" t="s">
        <v>23</v>
      </c>
      <c r="P1584" s="4" t="s">
        <v>24</v>
      </c>
    </row>
    <row r="1585" ht="14.25" customHeight="1">
      <c r="B1585" s="4" t="s">
        <v>15</v>
      </c>
      <c r="C1585" s="4">
        <v>1128299.0</v>
      </c>
      <c r="D1585" s="5">
        <v>44251.0</v>
      </c>
      <c r="E1585" s="4" t="s">
        <v>37</v>
      </c>
      <c r="F1585" s="4" t="s">
        <v>76</v>
      </c>
      <c r="G1585" s="4" t="s">
        <v>77</v>
      </c>
      <c r="H1585" s="6" t="s">
        <v>25</v>
      </c>
      <c r="I1585" s="7">
        <v>40.0</v>
      </c>
      <c r="J1585" s="8">
        <v>350.0</v>
      </c>
      <c r="K1585" s="9">
        <v>140000.0</v>
      </c>
      <c r="L1585" s="9">
        <v>49000.0</v>
      </c>
      <c r="M1585" s="10">
        <v>0.35</v>
      </c>
      <c r="N1585" s="4" t="s">
        <v>19</v>
      </c>
      <c r="O1585" s="4" t="s">
        <v>29</v>
      </c>
      <c r="P1585" s="4" t="s">
        <v>24</v>
      </c>
    </row>
    <row r="1586" ht="14.25" customHeight="1">
      <c r="B1586" s="4" t="s">
        <v>15</v>
      </c>
      <c r="C1586" s="4">
        <v>1128299.0</v>
      </c>
      <c r="D1586" s="5">
        <v>44251.0</v>
      </c>
      <c r="E1586" s="4" t="s">
        <v>54</v>
      </c>
      <c r="F1586" s="4" t="s">
        <v>78</v>
      </c>
      <c r="G1586" s="4" t="s">
        <v>79</v>
      </c>
      <c r="H1586" s="6" t="s">
        <v>26</v>
      </c>
      <c r="I1586" s="7">
        <v>40.0</v>
      </c>
      <c r="J1586" s="8">
        <v>200.0</v>
      </c>
      <c r="K1586" s="9">
        <v>80000.0</v>
      </c>
      <c r="L1586" s="9">
        <v>28000.0</v>
      </c>
      <c r="M1586" s="10">
        <v>0.35</v>
      </c>
      <c r="N1586" s="4" t="s">
        <v>19</v>
      </c>
      <c r="O1586" s="4" t="s">
        <v>23</v>
      </c>
      <c r="P1586" s="4" t="s">
        <v>21</v>
      </c>
    </row>
    <row r="1587" ht="14.25" customHeight="1">
      <c r="B1587" s="4" t="s">
        <v>15</v>
      </c>
      <c r="C1587" s="4">
        <v>1128299.0</v>
      </c>
      <c r="D1587" s="5">
        <v>44251.0</v>
      </c>
      <c r="E1587" s="4" t="s">
        <v>54</v>
      </c>
      <c r="F1587" s="4" t="s">
        <v>78</v>
      </c>
      <c r="G1587" s="4" t="s">
        <v>79</v>
      </c>
      <c r="H1587" s="6" t="s">
        <v>27</v>
      </c>
      <c r="I1587" s="7">
        <v>45.00000000000001</v>
      </c>
      <c r="J1587" s="8">
        <v>125.0</v>
      </c>
      <c r="K1587" s="9">
        <v>56250.00000000001</v>
      </c>
      <c r="L1587" s="9">
        <v>22500.000000000004</v>
      </c>
      <c r="M1587" s="10">
        <v>0.4</v>
      </c>
      <c r="N1587" s="4" t="s">
        <v>19</v>
      </c>
      <c r="O1587" s="4" t="s">
        <v>20</v>
      </c>
      <c r="P1587" s="4" t="s">
        <v>24</v>
      </c>
    </row>
    <row r="1588" ht="14.25" customHeight="1">
      <c r="B1588" s="4" t="s">
        <v>15</v>
      </c>
      <c r="C1588" s="4">
        <v>1128299.0</v>
      </c>
      <c r="D1588" s="5">
        <v>44251.0</v>
      </c>
      <c r="E1588" s="4" t="s">
        <v>54</v>
      </c>
      <c r="F1588" s="4" t="s">
        <v>78</v>
      </c>
      <c r="G1588" s="4" t="s">
        <v>79</v>
      </c>
      <c r="H1588" s="6" t="s">
        <v>28</v>
      </c>
      <c r="I1588" s="7">
        <v>40.0</v>
      </c>
      <c r="J1588" s="8">
        <v>325.0</v>
      </c>
      <c r="K1588" s="9">
        <v>130000.0</v>
      </c>
      <c r="L1588" s="9">
        <v>39000.0</v>
      </c>
      <c r="M1588" s="10">
        <v>0.3</v>
      </c>
      <c r="N1588" s="4" t="s">
        <v>19</v>
      </c>
      <c r="O1588" s="4" t="s">
        <v>20</v>
      </c>
      <c r="P1588" s="4" t="s">
        <v>24</v>
      </c>
    </row>
    <row r="1589" ht="14.25" customHeight="1">
      <c r="B1589" s="4" t="s">
        <v>15</v>
      </c>
      <c r="C1589" s="4">
        <v>1128299.0</v>
      </c>
      <c r="D1589" s="5">
        <v>44278.0</v>
      </c>
      <c r="E1589" s="4" t="s">
        <v>54</v>
      </c>
      <c r="F1589" s="4" t="s">
        <v>78</v>
      </c>
      <c r="G1589" s="4" t="s">
        <v>79</v>
      </c>
      <c r="H1589" s="6" t="s">
        <v>18</v>
      </c>
      <c r="I1589" s="7">
        <v>40.0</v>
      </c>
      <c r="J1589" s="8">
        <v>475.0</v>
      </c>
      <c r="K1589" s="9">
        <v>190000.0</v>
      </c>
      <c r="L1589" s="9">
        <v>66500.0</v>
      </c>
      <c r="M1589" s="10">
        <v>0.35</v>
      </c>
      <c r="N1589" s="4" t="s">
        <v>19</v>
      </c>
      <c r="O1589" s="4" t="s">
        <v>20</v>
      </c>
      <c r="P1589" s="4" t="s">
        <v>24</v>
      </c>
    </row>
    <row r="1590" ht="14.25" customHeight="1">
      <c r="B1590" s="4" t="s">
        <v>15</v>
      </c>
      <c r="C1590" s="4">
        <v>1128299.0</v>
      </c>
      <c r="D1590" s="5">
        <v>44278.0</v>
      </c>
      <c r="E1590" s="4" t="s">
        <v>54</v>
      </c>
      <c r="F1590" s="4" t="s">
        <v>78</v>
      </c>
      <c r="G1590" s="4" t="s">
        <v>79</v>
      </c>
      <c r="H1590" s="6" t="s">
        <v>22</v>
      </c>
      <c r="I1590" s="7">
        <v>50.0</v>
      </c>
      <c r="J1590" s="8">
        <v>325.0</v>
      </c>
      <c r="K1590" s="9">
        <v>162500.0</v>
      </c>
      <c r="L1590" s="9">
        <v>56875.0</v>
      </c>
      <c r="M1590" s="10">
        <v>0.35</v>
      </c>
      <c r="N1590" s="4" t="s">
        <v>19</v>
      </c>
      <c r="O1590" s="4" t="s">
        <v>20</v>
      </c>
      <c r="P1590" s="4" t="s">
        <v>21</v>
      </c>
    </row>
    <row r="1591" ht="14.25" customHeight="1">
      <c r="B1591" s="4" t="s">
        <v>15</v>
      </c>
      <c r="C1591" s="4">
        <v>1128299.0</v>
      </c>
      <c r="D1591" s="5">
        <v>44278.0</v>
      </c>
      <c r="E1591" s="4" t="s">
        <v>54</v>
      </c>
      <c r="F1591" s="4" t="s">
        <v>78</v>
      </c>
      <c r="G1591" s="4" t="s">
        <v>79</v>
      </c>
      <c r="H1591" s="6" t="s">
        <v>25</v>
      </c>
      <c r="I1591" s="7">
        <v>54.99999999999999</v>
      </c>
      <c r="J1591" s="8">
        <v>350.0</v>
      </c>
      <c r="K1591" s="9">
        <v>192499.99999999997</v>
      </c>
      <c r="L1591" s="9">
        <v>67374.99999999999</v>
      </c>
      <c r="M1591" s="10">
        <v>0.35</v>
      </c>
      <c r="N1591" s="4" t="s">
        <v>19</v>
      </c>
      <c r="O1591" s="4" t="s">
        <v>23</v>
      </c>
      <c r="P1591" s="4" t="s">
        <v>24</v>
      </c>
    </row>
    <row r="1592" ht="14.25" customHeight="1">
      <c r="B1592" s="4" t="s">
        <v>15</v>
      </c>
      <c r="C1592" s="4">
        <v>1128299.0</v>
      </c>
      <c r="D1592" s="5">
        <v>44278.0</v>
      </c>
      <c r="E1592" s="4" t="s">
        <v>54</v>
      </c>
      <c r="F1592" s="4" t="s">
        <v>78</v>
      </c>
      <c r="G1592" s="4" t="s">
        <v>79</v>
      </c>
      <c r="H1592" s="6" t="s">
        <v>26</v>
      </c>
      <c r="I1592" s="7">
        <v>50.0</v>
      </c>
      <c r="J1592" s="8">
        <v>250.0</v>
      </c>
      <c r="K1592" s="9">
        <v>125000.0</v>
      </c>
      <c r="L1592" s="9">
        <v>43750.0</v>
      </c>
      <c r="M1592" s="10">
        <v>0.35</v>
      </c>
      <c r="N1592" s="4" t="s">
        <v>19</v>
      </c>
      <c r="O1592" s="4" t="s">
        <v>23</v>
      </c>
      <c r="P1592" s="4" t="s">
        <v>21</v>
      </c>
    </row>
    <row r="1593" ht="14.25" customHeight="1">
      <c r="B1593" s="4" t="s">
        <v>15</v>
      </c>
      <c r="C1593" s="4">
        <v>1128299.0</v>
      </c>
      <c r="D1593" s="5">
        <v>44278.0</v>
      </c>
      <c r="E1593" s="4" t="s">
        <v>54</v>
      </c>
      <c r="F1593" s="4" t="s">
        <v>78</v>
      </c>
      <c r="G1593" s="4" t="s">
        <v>79</v>
      </c>
      <c r="H1593" s="6" t="s">
        <v>27</v>
      </c>
      <c r="I1593" s="7">
        <v>55.00000000000001</v>
      </c>
      <c r="J1593" s="8">
        <v>100.0</v>
      </c>
      <c r="K1593" s="9">
        <v>55000.00000000001</v>
      </c>
      <c r="L1593" s="9">
        <v>22000.000000000004</v>
      </c>
      <c r="M1593" s="10">
        <v>0.4</v>
      </c>
      <c r="N1593" s="4" t="s">
        <v>19</v>
      </c>
      <c r="O1593" s="4" t="s">
        <v>20</v>
      </c>
      <c r="P1593" s="4" t="s">
        <v>21</v>
      </c>
    </row>
    <row r="1594" ht="14.25" customHeight="1">
      <c r="B1594" s="4" t="s">
        <v>15</v>
      </c>
      <c r="C1594" s="4">
        <v>1128299.0</v>
      </c>
      <c r="D1594" s="5">
        <v>44278.0</v>
      </c>
      <c r="E1594" s="4" t="s">
        <v>54</v>
      </c>
      <c r="F1594" s="4" t="s">
        <v>78</v>
      </c>
      <c r="G1594" s="4" t="s">
        <v>79</v>
      </c>
      <c r="H1594" s="6" t="s">
        <v>28</v>
      </c>
      <c r="I1594" s="7">
        <v>50.0</v>
      </c>
      <c r="J1594" s="8">
        <v>300.0</v>
      </c>
      <c r="K1594" s="9">
        <v>150000.0</v>
      </c>
      <c r="L1594" s="9">
        <v>45000.0</v>
      </c>
      <c r="M1594" s="10">
        <v>0.3</v>
      </c>
      <c r="N1594" s="4" t="s">
        <v>19</v>
      </c>
      <c r="O1594" s="4" t="s">
        <v>23</v>
      </c>
      <c r="P1594" s="4" t="s">
        <v>21</v>
      </c>
    </row>
    <row r="1595" ht="14.25" customHeight="1">
      <c r="B1595" s="4" t="s">
        <v>15</v>
      </c>
      <c r="C1595" s="4">
        <v>1128299.0</v>
      </c>
      <c r="D1595" s="5">
        <v>44310.0</v>
      </c>
      <c r="E1595" s="4" t="s">
        <v>54</v>
      </c>
      <c r="F1595" s="4" t="s">
        <v>78</v>
      </c>
      <c r="G1595" s="4" t="s">
        <v>79</v>
      </c>
      <c r="H1595" s="6" t="s">
        <v>18</v>
      </c>
      <c r="I1595" s="7">
        <v>55.00000000000001</v>
      </c>
      <c r="J1595" s="8">
        <v>475.0</v>
      </c>
      <c r="K1595" s="9">
        <v>261250.00000000003</v>
      </c>
      <c r="L1595" s="9">
        <v>91437.5</v>
      </c>
      <c r="M1595" s="10">
        <v>0.35</v>
      </c>
      <c r="N1595" s="4" t="s">
        <v>19</v>
      </c>
      <c r="O1595" s="4" t="s">
        <v>20</v>
      </c>
      <c r="P1595" s="4" t="s">
        <v>21</v>
      </c>
    </row>
    <row r="1596" ht="14.25" customHeight="1">
      <c r="B1596" s="4" t="s">
        <v>15</v>
      </c>
      <c r="C1596" s="4">
        <v>1128299.0</v>
      </c>
      <c r="D1596" s="5">
        <v>44310.0</v>
      </c>
      <c r="E1596" s="4" t="s">
        <v>54</v>
      </c>
      <c r="F1596" s="4" t="s">
        <v>78</v>
      </c>
      <c r="G1596" s="4" t="s">
        <v>79</v>
      </c>
      <c r="H1596" s="6" t="s">
        <v>22</v>
      </c>
      <c r="I1596" s="7">
        <v>60.00000000000001</v>
      </c>
      <c r="J1596" s="8">
        <v>275.0</v>
      </c>
      <c r="K1596" s="9">
        <v>165000.00000000003</v>
      </c>
      <c r="L1596" s="9">
        <v>57750.00000000001</v>
      </c>
      <c r="M1596" s="10">
        <v>0.35</v>
      </c>
      <c r="N1596" s="4" t="s">
        <v>19</v>
      </c>
      <c r="O1596" s="4" t="s">
        <v>29</v>
      </c>
      <c r="P1596" s="4" t="s">
        <v>24</v>
      </c>
    </row>
    <row r="1597" ht="14.25" customHeight="1">
      <c r="B1597" s="4" t="s">
        <v>15</v>
      </c>
      <c r="C1597" s="4">
        <v>1128299.0</v>
      </c>
      <c r="D1597" s="5">
        <v>44310.0</v>
      </c>
      <c r="E1597" s="4" t="s">
        <v>54</v>
      </c>
      <c r="F1597" s="4" t="s">
        <v>78</v>
      </c>
      <c r="G1597" s="4" t="s">
        <v>79</v>
      </c>
      <c r="H1597" s="6" t="s">
        <v>25</v>
      </c>
      <c r="I1597" s="7">
        <v>60.00000000000001</v>
      </c>
      <c r="J1597" s="8">
        <v>325.0</v>
      </c>
      <c r="K1597" s="9">
        <v>195000.00000000003</v>
      </c>
      <c r="L1597" s="9">
        <v>68250.0</v>
      </c>
      <c r="M1597" s="10">
        <v>0.35</v>
      </c>
      <c r="N1597" s="4" t="s">
        <v>19</v>
      </c>
      <c r="O1597" s="4" t="s">
        <v>20</v>
      </c>
      <c r="P1597" s="4" t="s">
        <v>21</v>
      </c>
    </row>
    <row r="1598" ht="14.25" customHeight="1">
      <c r="B1598" s="4" t="s">
        <v>15</v>
      </c>
      <c r="C1598" s="4">
        <v>1128299.0</v>
      </c>
      <c r="D1598" s="5">
        <v>44310.0</v>
      </c>
      <c r="E1598" s="4" t="s">
        <v>54</v>
      </c>
      <c r="F1598" s="4" t="s">
        <v>78</v>
      </c>
      <c r="G1598" s="4" t="s">
        <v>79</v>
      </c>
      <c r="H1598" s="6" t="s">
        <v>26</v>
      </c>
      <c r="I1598" s="7">
        <v>45.00000000000001</v>
      </c>
      <c r="J1598" s="8">
        <v>225.0</v>
      </c>
      <c r="K1598" s="9">
        <v>101250.00000000001</v>
      </c>
      <c r="L1598" s="9">
        <v>35437.5</v>
      </c>
      <c r="M1598" s="10">
        <v>0.35</v>
      </c>
      <c r="N1598" s="4" t="s">
        <v>19</v>
      </c>
      <c r="O1598" s="4" t="s">
        <v>29</v>
      </c>
      <c r="P1598" s="4" t="s">
        <v>24</v>
      </c>
    </row>
    <row r="1599" ht="14.25" customHeight="1">
      <c r="B1599" s="4" t="s">
        <v>15</v>
      </c>
      <c r="C1599" s="4">
        <v>1128299.0</v>
      </c>
      <c r="D1599" s="5">
        <v>44310.0</v>
      </c>
      <c r="E1599" s="4" t="s">
        <v>54</v>
      </c>
      <c r="F1599" s="4" t="s">
        <v>78</v>
      </c>
      <c r="G1599" s="4" t="s">
        <v>79</v>
      </c>
      <c r="H1599" s="6" t="s">
        <v>27</v>
      </c>
      <c r="I1599" s="7">
        <v>50.000000000000014</v>
      </c>
      <c r="J1599" s="8">
        <v>125.0</v>
      </c>
      <c r="K1599" s="9">
        <v>62500.000000000015</v>
      </c>
      <c r="L1599" s="9">
        <v>25000.000000000007</v>
      </c>
      <c r="M1599" s="10">
        <v>0.4</v>
      </c>
      <c r="N1599" s="4" t="s">
        <v>19</v>
      </c>
      <c r="O1599" s="4" t="s">
        <v>23</v>
      </c>
      <c r="P1599" s="4" t="s">
        <v>24</v>
      </c>
    </row>
    <row r="1600" ht="14.25" customHeight="1">
      <c r="B1600" s="4" t="s">
        <v>15</v>
      </c>
      <c r="C1600" s="4">
        <v>1128299.0</v>
      </c>
      <c r="D1600" s="5">
        <v>44310.0</v>
      </c>
      <c r="E1600" s="4" t="s">
        <v>54</v>
      </c>
      <c r="F1600" s="4" t="s">
        <v>78</v>
      </c>
      <c r="G1600" s="4" t="s">
        <v>79</v>
      </c>
      <c r="H1600" s="6" t="s">
        <v>28</v>
      </c>
      <c r="I1600" s="7">
        <v>65.00000000000001</v>
      </c>
      <c r="J1600" s="8">
        <v>300.0</v>
      </c>
      <c r="K1600" s="9">
        <v>195000.00000000003</v>
      </c>
      <c r="L1600" s="9">
        <v>58500.00000000001</v>
      </c>
      <c r="M1600" s="10">
        <v>0.3</v>
      </c>
      <c r="N1600" s="4" t="s">
        <v>19</v>
      </c>
      <c r="O1600" s="4" t="s">
        <v>29</v>
      </c>
      <c r="P1600" s="4" t="s">
        <v>24</v>
      </c>
    </row>
    <row r="1601" ht="14.25" customHeight="1">
      <c r="B1601" s="4" t="s">
        <v>15</v>
      </c>
      <c r="C1601" s="4">
        <v>1128299.0</v>
      </c>
      <c r="D1601" s="5">
        <v>44341.0</v>
      </c>
      <c r="E1601" s="4" t="s">
        <v>54</v>
      </c>
      <c r="F1601" s="4" t="s">
        <v>78</v>
      </c>
      <c r="G1601" s="4" t="s">
        <v>79</v>
      </c>
      <c r="H1601" s="6" t="s">
        <v>18</v>
      </c>
      <c r="I1601" s="7">
        <v>50.0</v>
      </c>
      <c r="J1601" s="8">
        <v>500.0</v>
      </c>
      <c r="K1601" s="9">
        <v>250000.0</v>
      </c>
      <c r="L1601" s="9">
        <v>87500.0</v>
      </c>
      <c r="M1601" s="10">
        <v>0.35</v>
      </c>
      <c r="N1601" s="4" t="s">
        <v>19</v>
      </c>
      <c r="O1601" s="4" t="s">
        <v>29</v>
      </c>
      <c r="P1601" s="4" t="s">
        <v>24</v>
      </c>
    </row>
    <row r="1602" ht="14.25" customHeight="1">
      <c r="B1602" s="4" t="s">
        <v>15</v>
      </c>
      <c r="C1602" s="4">
        <v>1128299.0</v>
      </c>
      <c r="D1602" s="5">
        <v>44341.0</v>
      </c>
      <c r="E1602" s="4" t="s">
        <v>54</v>
      </c>
      <c r="F1602" s="4" t="s">
        <v>78</v>
      </c>
      <c r="G1602" s="4" t="s">
        <v>79</v>
      </c>
      <c r="H1602" s="6" t="s">
        <v>22</v>
      </c>
      <c r="I1602" s="7">
        <v>55.00000000000001</v>
      </c>
      <c r="J1602" s="8">
        <v>350.0</v>
      </c>
      <c r="K1602" s="9">
        <v>192500.00000000003</v>
      </c>
      <c r="L1602" s="9">
        <v>67375.0</v>
      </c>
      <c r="M1602" s="10">
        <v>0.35</v>
      </c>
      <c r="N1602" s="4" t="s">
        <v>19</v>
      </c>
      <c r="O1602" s="4" t="s">
        <v>20</v>
      </c>
      <c r="P1602" s="4" t="s">
        <v>21</v>
      </c>
    </row>
    <row r="1603" ht="14.25" customHeight="1">
      <c r="B1603" s="4" t="s">
        <v>15</v>
      </c>
      <c r="C1603" s="4">
        <v>1128299.0</v>
      </c>
      <c r="D1603" s="5">
        <v>44341.0</v>
      </c>
      <c r="E1603" s="4" t="s">
        <v>54</v>
      </c>
      <c r="F1603" s="4" t="s">
        <v>78</v>
      </c>
      <c r="G1603" s="4" t="s">
        <v>79</v>
      </c>
      <c r="H1603" s="6" t="s">
        <v>25</v>
      </c>
      <c r="I1603" s="7">
        <v>55.00000000000001</v>
      </c>
      <c r="J1603" s="8">
        <v>350.0</v>
      </c>
      <c r="K1603" s="9">
        <v>192500.00000000003</v>
      </c>
      <c r="L1603" s="9">
        <v>67375.0</v>
      </c>
      <c r="M1603" s="10">
        <v>0.35</v>
      </c>
      <c r="N1603" s="4" t="s">
        <v>19</v>
      </c>
      <c r="O1603" s="4" t="s">
        <v>29</v>
      </c>
      <c r="P1603" s="4" t="s">
        <v>24</v>
      </c>
    </row>
    <row r="1604" ht="14.25" customHeight="1">
      <c r="B1604" s="4" t="s">
        <v>15</v>
      </c>
      <c r="C1604" s="4">
        <v>1128299.0</v>
      </c>
      <c r="D1604" s="5">
        <v>44341.0</v>
      </c>
      <c r="E1604" s="4" t="s">
        <v>54</v>
      </c>
      <c r="F1604" s="4" t="s">
        <v>78</v>
      </c>
      <c r="G1604" s="4" t="s">
        <v>79</v>
      </c>
      <c r="H1604" s="6" t="s">
        <v>26</v>
      </c>
      <c r="I1604" s="7">
        <v>50.0</v>
      </c>
      <c r="J1604" s="8">
        <v>275.0</v>
      </c>
      <c r="K1604" s="9">
        <v>137500.0</v>
      </c>
      <c r="L1604" s="9">
        <v>48125.0</v>
      </c>
      <c r="M1604" s="10">
        <v>0.35</v>
      </c>
      <c r="N1604" s="4" t="s">
        <v>19</v>
      </c>
      <c r="O1604" s="4" t="s">
        <v>20</v>
      </c>
      <c r="P1604" s="4" t="s">
        <v>24</v>
      </c>
    </row>
    <row r="1605" ht="14.25" customHeight="1">
      <c r="B1605" s="4" t="s">
        <v>15</v>
      </c>
      <c r="C1605" s="4">
        <v>1128299.0</v>
      </c>
      <c r="D1605" s="5">
        <v>44341.0</v>
      </c>
      <c r="E1605" s="4" t="s">
        <v>54</v>
      </c>
      <c r="F1605" s="4" t="s">
        <v>78</v>
      </c>
      <c r="G1605" s="4" t="s">
        <v>79</v>
      </c>
      <c r="H1605" s="6" t="s">
        <v>27</v>
      </c>
      <c r="I1605" s="7">
        <v>44.99999999999999</v>
      </c>
      <c r="J1605" s="8">
        <v>175.0</v>
      </c>
      <c r="K1605" s="9">
        <v>78749.99999999999</v>
      </c>
      <c r="L1605" s="9">
        <v>31499.999999999996</v>
      </c>
      <c r="M1605" s="10">
        <v>0.4</v>
      </c>
      <c r="N1605" s="4" t="s">
        <v>19</v>
      </c>
      <c r="O1605" s="4" t="s">
        <v>23</v>
      </c>
      <c r="P1605" s="4" t="s">
        <v>24</v>
      </c>
    </row>
    <row r="1606" ht="14.25" customHeight="1">
      <c r="B1606" s="4" t="s">
        <v>15</v>
      </c>
      <c r="C1606" s="4">
        <v>1128299.0</v>
      </c>
      <c r="D1606" s="5">
        <v>44341.0</v>
      </c>
      <c r="E1606" s="4" t="s">
        <v>54</v>
      </c>
      <c r="F1606" s="4" t="s">
        <v>78</v>
      </c>
      <c r="G1606" s="4" t="s">
        <v>79</v>
      </c>
      <c r="H1606" s="6" t="s">
        <v>28</v>
      </c>
      <c r="I1606" s="7">
        <v>60.0</v>
      </c>
      <c r="J1606" s="8">
        <v>525.0</v>
      </c>
      <c r="K1606" s="9">
        <v>315000.0</v>
      </c>
      <c r="L1606" s="9">
        <v>94500.0</v>
      </c>
      <c r="M1606" s="10">
        <v>0.3</v>
      </c>
      <c r="N1606" s="4" t="s">
        <v>19</v>
      </c>
      <c r="O1606" s="4" t="s">
        <v>20</v>
      </c>
      <c r="P1606" s="4" t="s">
        <v>21</v>
      </c>
    </row>
    <row r="1607" ht="14.25" customHeight="1">
      <c r="B1607" s="4" t="s">
        <v>15</v>
      </c>
      <c r="C1607" s="4">
        <v>1128299.0</v>
      </c>
      <c r="D1607" s="5">
        <v>44371.0</v>
      </c>
      <c r="E1607" s="4" t="s">
        <v>54</v>
      </c>
      <c r="F1607" s="4" t="s">
        <v>78</v>
      </c>
      <c r="G1607" s="4" t="s">
        <v>79</v>
      </c>
      <c r="H1607" s="6" t="s">
        <v>18</v>
      </c>
      <c r="I1607" s="7">
        <v>54.99999999999999</v>
      </c>
      <c r="J1607" s="8">
        <v>775.0</v>
      </c>
      <c r="K1607" s="9">
        <v>426249.99999999994</v>
      </c>
      <c r="L1607" s="9">
        <v>149187.49999999997</v>
      </c>
      <c r="M1607" s="10">
        <v>0.35</v>
      </c>
      <c r="N1607" s="4" t="s">
        <v>19</v>
      </c>
      <c r="O1607" s="4" t="s">
        <v>23</v>
      </c>
      <c r="P1607" s="4" t="s">
        <v>21</v>
      </c>
    </row>
    <row r="1608" ht="14.25" customHeight="1">
      <c r="B1608" s="4" t="s">
        <v>15</v>
      </c>
      <c r="C1608" s="4">
        <v>1128299.0</v>
      </c>
      <c r="D1608" s="5">
        <v>44371.0</v>
      </c>
      <c r="E1608" s="4" t="s">
        <v>54</v>
      </c>
      <c r="F1608" s="4" t="s">
        <v>78</v>
      </c>
      <c r="G1608" s="4" t="s">
        <v>79</v>
      </c>
      <c r="H1608" s="6" t="s">
        <v>22</v>
      </c>
      <c r="I1608" s="7">
        <v>64.99999999999999</v>
      </c>
      <c r="J1608" s="8">
        <v>650.0</v>
      </c>
      <c r="K1608" s="9">
        <v>422499.9999999999</v>
      </c>
      <c r="L1608" s="9">
        <v>147874.99999999994</v>
      </c>
      <c r="M1608" s="10">
        <v>0.35</v>
      </c>
      <c r="N1608" s="4" t="s">
        <v>19</v>
      </c>
      <c r="O1608" s="4" t="s">
        <v>20</v>
      </c>
      <c r="P1608" s="4" t="s">
        <v>24</v>
      </c>
    </row>
    <row r="1609" ht="14.25" customHeight="1">
      <c r="B1609" s="4" t="s">
        <v>15</v>
      </c>
      <c r="C1609" s="4">
        <v>1128299.0</v>
      </c>
      <c r="D1609" s="5">
        <v>44371.0</v>
      </c>
      <c r="E1609" s="4" t="s">
        <v>54</v>
      </c>
      <c r="F1609" s="4" t="s">
        <v>78</v>
      </c>
      <c r="G1609" s="4" t="s">
        <v>79</v>
      </c>
      <c r="H1609" s="6" t="s">
        <v>25</v>
      </c>
      <c r="I1609" s="7">
        <v>80.0</v>
      </c>
      <c r="J1609" s="8">
        <v>650.0</v>
      </c>
      <c r="K1609" s="9">
        <v>520000.0</v>
      </c>
      <c r="L1609" s="9">
        <v>182000.0</v>
      </c>
      <c r="M1609" s="10">
        <v>0.35</v>
      </c>
      <c r="N1609" s="4" t="s">
        <v>19</v>
      </c>
      <c r="O1609" s="4" t="s">
        <v>23</v>
      </c>
      <c r="P1609" s="4" t="s">
        <v>24</v>
      </c>
    </row>
    <row r="1610" ht="14.25" customHeight="1">
      <c r="B1610" s="4" t="s">
        <v>15</v>
      </c>
      <c r="C1610" s="4">
        <v>1128299.0</v>
      </c>
      <c r="D1610" s="5">
        <v>44371.0</v>
      </c>
      <c r="E1610" s="4" t="s">
        <v>54</v>
      </c>
      <c r="F1610" s="4" t="s">
        <v>78</v>
      </c>
      <c r="G1610" s="4" t="s">
        <v>79</v>
      </c>
      <c r="H1610" s="6" t="s">
        <v>26</v>
      </c>
      <c r="I1610" s="7">
        <v>80.0</v>
      </c>
      <c r="J1610" s="8">
        <v>525.0</v>
      </c>
      <c r="K1610" s="9">
        <v>420000.0</v>
      </c>
      <c r="L1610" s="9">
        <v>147000.0</v>
      </c>
      <c r="M1610" s="10">
        <v>0.35</v>
      </c>
      <c r="N1610" s="4" t="s">
        <v>19</v>
      </c>
      <c r="O1610" s="4" t="s">
        <v>20</v>
      </c>
      <c r="P1610" s="4" t="s">
        <v>21</v>
      </c>
    </row>
    <row r="1611" ht="14.25" customHeight="1">
      <c r="B1611" s="4" t="s">
        <v>15</v>
      </c>
      <c r="C1611" s="4">
        <v>1128299.0</v>
      </c>
      <c r="D1611" s="5">
        <v>44371.0</v>
      </c>
      <c r="E1611" s="4" t="s">
        <v>54</v>
      </c>
      <c r="F1611" s="4" t="s">
        <v>78</v>
      </c>
      <c r="G1611" s="4" t="s">
        <v>79</v>
      </c>
      <c r="H1611" s="6" t="s">
        <v>27</v>
      </c>
      <c r="I1611" s="7">
        <v>90.0</v>
      </c>
      <c r="J1611" s="8">
        <v>400.0</v>
      </c>
      <c r="K1611" s="9">
        <v>360000.0</v>
      </c>
      <c r="L1611" s="9">
        <v>144000.0</v>
      </c>
      <c r="M1611" s="10">
        <v>0.4</v>
      </c>
      <c r="N1611" s="4" t="s">
        <v>19</v>
      </c>
      <c r="O1611" s="4" t="s">
        <v>23</v>
      </c>
      <c r="P1611" s="4" t="s">
        <v>24</v>
      </c>
    </row>
    <row r="1612" ht="14.25" customHeight="1">
      <c r="B1612" s="4" t="s">
        <v>15</v>
      </c>
      <c r="C1612" s="4">
        <v>1128299.0</v>
      </c>
      <c r="D1612" s="5">
        <v>44371.0</v>
      </c>
      <c r="E1612" s="4" t="s">
        <v>54</v>
      </c>
      <c r="F1612" s="4" t="s">
        <v>78</v>
      </c>
      <c r="G1612" s="4" t="s">
        <v>79</v>
      </c>
      <c r="H1612" s="6" t="s">
        <v>28</v>
      </c>
      <c r="I1612" s="7">
        <v>105.0</v>
      </c>
      <c r="J1612" s="8">
        <v>700.0</v>
      </c>
      <c r="K1612" s="9">
        <v>735000.0</v>
      </c>
      <c r="L1612" s="9">
        <v>220500.0</v>
      </c>
      <c r="M1612" s="10">
        <v>0.3</v>
      </c>
      <c r="N1612" s="4" t="s">
        <v>19</v>
      </c>
      <c r="O1612" s="4" t="s">
        <v>23</v>
      </c>
      <c r="P1612" s="4" t="s">
        <v>21</v>
      </c>
    </row>
    <row r="1613" ht="14.25" customHeight="1">
      <c r="B1613" s="4" t="s">
        <v>15</v>
      </c>
      <c r="C1613" s="4">
        <v>1128299.0</v>
      </c>
      <c r="D1613" s="5">
        <v>44400.0</v>
      </c>
      <c r="E1613" s="4" t="s">
        <v>54</v>
      </c>
      <c r="F1613" s="4" t="s">
        <v>78</v>
      </c>
      <c r="G1613" s="4" t="s">
        <v>79</v>
      </c>
      <c r="H1613" s="6" t="s">
        <v>18</v>
      </c>
      <c r="I1613" s="7">
        <v>85.0</v>
      </c>
      <c r="J1613" s="8">
        <v>850.0</v>
      </c>
      <c r="K1613" s="9">
        <v>722500.0</v>
      </c>
      <c r="L1613" s="9">
        <v>252874.99999999997</v>
      </c>
      <c r="M1613" s="10">
        <v>0.35</v>
      </c>
      <c r="N1613" s="4" t="s">
        <v>19</v>
      </c>
      <c r="O1613" s="4" t="s">
        <v>20</v>
      </c>
      <c r="P1613" s="4" t="s">
        <v>21</v>
      </c>
    </row>
    <row r="1614" ht="14.25" customHeight="1">
      <c r="B1614" s="4" t="s">
        <v>15</v>
      </c>
      <c r="C1614" s="4">
        <v>1128299.0</v>
      </c>
      <c r="D1614" s="5">
        <v>44400.0</v>
      </c>
      <c r="E1614" s="4" t="s">
        <v>54</v>
      </c>
      <c r="F1614" s="4" t="s">
        <v>78</v>
      </c>
      <c r="G1614" s="4" t="s">
        <v>79</v>
      </c>
      <c r="H1614" s="6" t="s">
        <v>22</v>
      </c>
      <c r="I1614" s="7">
        <v>90.0</v>
      </c>
      <c r="J1614" s="8">
        <v>700.0</v>
      </c>
      <c r="K1614" s="9">
        <v>630000.0</v>
      </c>
      <c r="L1614" s="9">
        <v>220500.0</v>
      </c>
      <c r="M1614" s="10">
        <v>0.35</v>
      </c>
      <c r="N1614" s="4" t="s">
        <v>19</v>
      </c>
      <c r="O1614" s="4" t="s">
        <v>23</v>
      </c>
      <c r="P1614" s="4" t="s">
        <v>21</v>
      </c>
    </row>
    <row r="1615" ht="14.25" customHeight="1">
      <c r="B1615" s="4" t="s">
        <v>15</v>
      </c>
      <c r="C1615" s="4">
        <v>1128299.0</v>
      </c>
      <c r="D1615" s="5">
        <v>44400.0</v>
      </c>
      <c r="E1615" s="4" t="s">
        <v>54</v>
      </c>
      <c r="F1615" s="4" t="s">
        <v>78</v>
      </c>
      <c r="G1615" s="4" t="s">
        <v>79</v>
      </c>
      <c r="H1615" s="6" t="s">
        <v>25</v>
      </c>
      <c r="I1615" s="7">
        <v>90.0</v>
      </c>
      <c r="J1615" s="8">
        <v>650.0</v>
      </c>
      <c r="K1615" s="9">
        <v>585000.0</v>
      </c>
      <c r="L1615" s="9">
        <v>204750.0</v>
      </c>
      <c r="M1615" s="10">
        <v>0.35</v>
      </c>
      <c r="N1615" s="4" t="s">
        <v>19</v>
      </c>
      <c r="O1615" s="4" t="s">
        <v>23</v>
      </c>
      <c r="P1615" s="4" t="s">
        <v>21</v>
      </c>
    </row>
    <row r="1616" ht="14.25" customHeight="1">
      <c r="B1616" s="4" t="s">
        <v>15</v>
      </c>
      <c r="C1616" s="4">
        <v>1128299.0</v>
      </c>
      <c r="D1616" s="5">
        <v>44400.0</v>
      </c>
      <c r="E1616" s="4" t="s">
        <v>54</v>
      </c>
      <c r="F1616" s="4" t="s">
        <v>78</v>
      </c>
      <c r="G1616" s="4" t="s">
        <v>79</v>
      </c>
      <c r="H1616" s="6" t="s">
        <v>26</v>
      </c>
      <c r="I1616" s="7">
        <v>85.0</v>
      </c>
      <c r="J1616" s="8">
        <v>550.0</v>
      </c>
      <c r="K1616" s="9">
        <v>467500.0</v>
      </c>
      <c r="L1616" s="9">
        <v>163625.0</v>
      </c>
      <c r="M1616" s="10">
        <v>0.35</v>
      </c>
      <c r="N1616" s="4" t="s">
        <v>19</v>
      </c>
      <c r="O1616" s="4" t="s">
        <v>29</v>
      </c>
      <c r="P1616" s="4" t="s">
        <v>24</v>
      </c>
    </row>
    <row r="1617" ht="14.25" customHeight="1">
      <c r="B1617" s="4" t="s">
        <v>15</v>
      </c>
      <c r="C1617" s="4">
        <v>1128299.0</v>
      </c>
      <c r="D1617" s="5">
        <v>44400.0</v>
      </c>
      <c r="E1617" s="4" t="s">
        <v>54</v>
      </c>
      <c r="F1617" s="4" t="s">
        <v>78</v>
      </c>
      <c r="G1617" s="4" t="s">
        <v>79</v>
      </c>
      <c r="H1617" s="6" t="s">
        <v>27</v>
      </c>
      <c r="I1617" s="7">
        <v>90.0</v>
      </c>
      <c r="J1617" s="8">
        <v>600.0</v>
      </c>
      <c r="K1617" s="9">
        <v>540000.0</v>
      </c>
      <c r="L1617" s="9">
        <v>216000.0</v>
      </c>
      <c r="M1617" s="10">
        <v>0.4</v>
      </c>
      <c r="N1617" s="4" t="s">
        <v>19</v>
      </c>
      <c r="O1617" s="4" t="s">
        <v>29</v>
      </c>
      <c r="P1617" s="4" t="s">
        <v>21</v>
      </c>
    </row>
    <row r="1618" ht="14.25" customHeight="1">
      <c r="B1618" s="4" t="s">
        <v>15</v>
      </c>
      <c r="C1618" s="4">
        <v>1128299.0</v>
      </c>
      <c r="D1618" s="5">
        <v>44400.0</v>
      </c>
      <c r="E1618" s="4" t="s">
        <v>54</v>
      </c>
      <c r="F1618" s="4" t="s">
        <v>78</v>
      </c>
      <c r="G1618" s="4" t="s">
        <v>79</v>
      </c>
      <c r="H1618" s="6" t="s">
        <v>28</v>
      </c>
      <c r="I1618" s="7">
        <v>105.0</v>
      </c>
      <c r="J1618" s="8">
        <v>600.0</v>
      </c>
      <c r="K1618" s="9">
        <v>630000.0</v>
      </c>
      <c r="L1618" s="9">
        <v>189000.0</v>
      </c>
      <c r="M1618" s="10">
        <v>0.3</v>
      </c>
      <c r="N1618" s="4" t="s">
        <v>19</v>
      </c>
      <c r="O1618" s="4" t="s">
        <v>29</v>
      </c>
      <c r="P1618" s="4" t="s">
        <v>21</v>
      </c>
    </row>
    <row r="1619" ht="14.25" customHeight="1">
      <c r="B1619" s="4" t="s">
        <v>15</v>
      </c>
      <c r="C1619" s="4">
        <v>1128299.0</v>
      </c>
      <c r="D1619" s="5">
        <v>44432.0</v>
      </c>
      <c r="E1619" s="4" t="s">
        <v>54</v>
      </c>
      <c r="F1619" s="4" t="s">
        <v>78</v>
      </c>
      <c r="G1619" s="4" t="s">
        <v>79</v>
      </c>
      <c r="H1619" s="6" t="s">
        <v>18</v>
      </c>
      <c r="I1619" s="7">
        <v>90.0</v>
      </c>
      <c r="J1619" s="8">
        <v>800.0</v>
      </c>
      <c r="K1619" s="9">
        <v>720000.0</v>
      </c>
      <c r="L1619" s="9">
        <v>251999.99999999997</v>
      </c>
      <c r="M1619" s="10">
        <v>0.35</v>
      </c>
      <c r="N1619" s="4" t="s">
        <v>19</v>
      </c>
      <c r="O1619" s="4" t="s">
        <v>20</v>
      </c>
      <c r="P1619" s="4" t="s">
        <v>24</v>
      </c>
    </row>
    <row r="1620" ht="14.25" customHeight="1">
      <c r="B1620" s="4" t="s">
        <v>15</v>
      </c>
      <c r="C1620" s="4">
        <v>1128299.0</v>
      </c>
      <c r="D1620" s="5">
        <v>44432.0</v>
      </c>
      <c r="E1620" s="4" t="s">
        <v>54</v>
      </c>
      <c r="F1620" s="4" t="s">
        <v>78</v>
      </c>
      <c r="G1620" s="4" t="s">
        <v>79</v>
      </c>
      <c r="H1620" s="6" t="s">
        <v>22</v>
      </c>
      <c r="I1620" s="7">
        <v>80.0</v>
      </c>
      <c r="J1620" s="8">
        <v>775.0</v>
      </c>
      <c r="K1620" s="9">
        <v>620000.0</v>
      </c>
      <c r="L1620" s="9">
        <v>217000.0</v>
      </c>
      <c r="M1620" s="10">
        <v>0.35</v>
      </c>
      <c r="N1620" s="4" t="s">
        <v>19</v>
      </c>
      <c r="O1620" s="4" t="s">
        <v>23</v>
      </c>
      <c r="P1620" s="4" t="s">
        <v>21</v>
      </c>
    </row>
    <row r="1621" ht="14.25" customHeight="1">
      <c r="B1621" s="4" t="s">
        <v>15</v>
      </c>
      <c r="C1621" s="4">
        <v>1128299.0</v>
      </c>
      <c r="D1621" s="5">
        <v>44432.0</v>
      </c>
      <c r="E1621" s="4" t="s">
        <v>54</v>
      </c>
      <c r="F1621" s="4" t="s">
        <v>78</v>
      </c>
      <c r="G1621" s="4" t="s">
        <v>79</v>
      </c>
      <c r="H1621" s="6" t="s">
        <v>25</v>
      </c>
      <c r="I1621" s="7">
        <v>70.0</v>
      </c>
      <c r="J1621" s="8">
        <v>650.0</v>
      </c>
      <c r="K1621" s="9">
        <v>455000.0</v>
      </c>
      <c r="L1621" s="9">
        <v>159250.0</v>
      </c>
      <c r="M1621" s="10">
        <v>0.35</v>
      </c>
      <c r="N1621" s="4" t="s">
        <v>19</v>
      </c>
      <c r="O1621" s="4" t="s">
        <v>20</v>
      </c>
      <c r="P1621" s="4" t="s">
        <v>21</v>
      </c>
    </row>
    <row r="1622" ht="14.25" customHeight="1">
      <c r="B1622" s="4" t="s">
        <v>15</v>
      </c>
      <c r="C1622" s="4">
        <v>1128299.0</v>
      </c>
      <c r="D1622" s="5">
        <v>44432.0</v>
      </c>
      <c r="E1622" s="4" t="s">
        <v>54</v>
      </c>
      <c r="F1622" s="4" t="s">
        <v>78</v>
      </c>
      <c r="G1622" s="4" t="s">
        <v>79</v>
      </c>
      <c r="H1622" s="6" t="s">
        <v>26</v>
      </c>
      <c r="I1622" s="7">
        <v>70.0</v>
      </c>
      <c r="J1622" s="8">
        <v>425.0</v>
      </c>
      <c r="K1622" s="9">
        <v>297500.0</v>
      </c>
      <c r="L1622" s="9">
        <v>104125.0</v>
      </c>
      <c r="M1622" s="10">
        <v>0.35</v>
      </c>
      <c r="N1622" s="4" t="s">
        <v>19</v>
      </c>
      <c r="O1622" s="4" t="s">
        <v>29</v>
      </c>
      <c r="P1622" s="4" t="s">
        <v>21</v>
      </c>
    </row>
    <row r="1623" ht="14.25" customHeight="1">
      <c r="B1623" s="4" t="s">
        <v>15</v>
      </c>
      <c r="C1623" s="4">
        <v>1128299.0</v>
      </c>
      <c r="D1623" s="5">
        <v>44432.0</v>
      </c>
      <c r="E1623" s="4" t="s">
        <v>54</v>
      </c>
      <c r="F1623" s="4" t="s">
        <v>78</v>
      </c>
      <c r="G1623" s="4" t="s">
        <v>79</v>
      </c>
      <c r="H1623" s="6" t="s">
        <v>27</v>
      </c>
      <c r="I1623" s="7">
        <v>70.0</v>
      </c>
      <c r="J1623" s="8">
        <v>425.0</v>
      </c>
      <c r="K1623" s="9">
        <v>297500.0</v>
      </c>
      <c r="L1623" s="9">
        <v>119000.0</v>
      </c>
      <c r="M1623" s="10">
        <v>0.4</v>
      </c>
      <c r="N1623" s="4" t="s">
        <v>19</v>
      </c>
      <c r="O1623" s="4" t="s">
        <v>29</v>
      </c>
      <c r="P1623" s="4" t="s">
        <v>24</v>
      </c>
    </row>
    <row r="1624" ht="14.25" customHeight="1">
      <c r="B1624" s="4" t="s">
        <v>15</v>
      </c>
      <c r="C1624" s="4">
        <v>1128299.0</v>
      </c>
      <c r="D1624" s="5">
        <v>44432.0</v>
      </c>
      <c r="E1624" s="4" t="s">
        <v>54</v>
      </c>
      <c r="F1624" s="4" t="s">
        <v>78</v>
      </c>
      <c r="G1624" s="4" t="s">
        <v>79</v>
      </c>
      <c r="H1624" s="6" t="s">
        <v>28</v>
      </c>
      <c r="I1624" s="7">
        <v>75.0</v>
      </c>
      <c r="J1624" s="8">
        <v>250.0</v>
      </c>
      <c r="K1624" s="9">
        <v>187500.0</v>
      </c>
      <c r="L1624" s="9">
        <v>56250.0</v>
      </c>
      <c r="M1624" s="10">
        <v>0.3</v>
      </c>
      <c r="N1624" s="4" t="s">
        <v>19</v>
      </c>
      <c r="O1624" s="4" t="s">
        <v>20</v>
      </c>
      <c r="P1624" s="4" t="s">
        <v>24</v>
      </c>
    </row>
    <row r="1625" ht="14.25" customHeight="1">
      <c r="B1625" s="4" t="s">
        <v>15</v>
      </c>
      <c r="C1625" s="4">
        <v>1128299.0</v>
      </c>
      <c r="D1625" s="5">
        <v>44464.0</v>
      </c>
      <c r="E1625" s="4" t="s">
        <v>54</v>
      </c>
      <c r="F1625" s="4" t="s">
        <v>78</v>
      </c>
      <c r="G1625" s="4" t="s">
        <v>79</v>
      </c>
      <c r="H1625" s="6" t="s">
        <v>18</v>
      </c>
      <c r="I1625" s="7">
        <v>50.000000000000014</v>
      </c>
      <c r="J1625" s="8">
        <v>450.0</v>
      </c>
      <c r="K1625" s="9">
        <v>225000.00000000006</v>
      </c>
      <c r="L1625" s="9">
        <v>78750.00000000001</v>
      </c>
      <c r="M1625" s="10">
        <v>0.35</v>
      </c>
      <c r="N1625" s="4" t="s">
        <v>19</v>
      </c>
      <c r="O1625" s="4" t="s">
        <v>23</v>
      </c>
      <c r="P1625" s="4" t="s">
        <v>24</v>
      </c>
    </row>
    <row r="1626" ht="14.25" customHeight="1">
      <c r="B1626" s="4" t="s">
        <v>15</v>
      </c>
      <c r="C1626" s="4">
        <v>1128299.0</v>
      </c>
      <c r="D1626" s="5">
        <v>44464.0</v>
      </c>
      <c r="E1626" s="4" t="s">
        <v>54</v>
      </c>
      <c r="F1626" s="4" t="s">
        <v>78</v>
      </c>
      <c r="G1626" s="4" t="s">
        <v>79</v>
      </c>
      <c r="H1626" s="6" t="s">
        <v>22</v>
      </c>
      <c r="I1626" s="7">
        <v>55.000000000000014</v>
      </c>
      <c r="J1626" s="8">
        <v>450.0</v>
      </c>
      <c r="K1626" s="9">
        <v>247500.00000000006</v>
      </c>
      <c r="L1626" s="9">
        <v>86625.00000000001</v>
      </c>
      <c r="M1626" s="10">
        <v>0.35</v>
      </c>
      <c r="N1626" s="4" t="s">
        <v>19</v>
      </c>
      <c r="O1626" s="4" t="s">
        <v>20</v>
      </c>
      <c r="P1626" s="4" t="s">
        <v>21</v>
      </c>
    </row>
    <row r="1627" ht="14.25" customHeight="1">
      <c r="B1627" s="4" t="s">
        <v>15</v>
      </c>
      <c r="C1627" s="4">
        <v>1128299.0</v>
      </c>
      <c r="D1627" s="5">
        <v>44464.0</v>
      </c>
      <c r="E1627" s="4" t="s">
        <v>54</v>
      </c>
      <c r="F1627" s="4" t="s">
        <v>78</v>
      </c>
      <c r="G1627" s="4" t="s">
        <v>79</v>
      </c>
      <c r="H1627" s="6" t="s">
        <v>25</v>
      </c>
      <c r="I1627" s="7">
        <v>50.000000000000014</v>
      </c>
      <c r="J1627" s="8">
        <v>250.0</v>
      </c>
      <c r="K1627" s="9">
        <v>125000.00000000003</v>
      </c>
      <c r="L1627" s="9">
        <v>43750.00000000001</v>
      </c>
      <c r="M1627" s="10">
        <v>0.35</v>
      </c>
      <c r="N1627" s="4" t="s">
        <v>19</v>
      </c>
      <c r="O1627" s="4" t="s">
        <v>20</v>
      </c>
      <c r="P1627" s="4" t="s">
        <v>21</v>
      </c>
    </row>
    <row r="1628" ht="14.25" customHeight="1">
      <c r="B1628" s="4" t="s">
        <v>15</v>
      </c>
      <c r="C1628" s="4">
        <v>1128299.0</v>
      </c>
      <c r="D1628" s="5">
        <v>44464.0</v>
      </c>
      <c r="E1628" s="4" t="s">
        <v>54</v>
      </c>
      <c r="F1628" s="4" t="s">
        <v>78</v>
      </c>
      <c r="G1628" s="4" t="s">
        <v>79</v>
      </c>
      <c r="H1628" s="6" t="s">
        <v>26</v>
      </c>
      <c r="I1628" s="7">
        <v>50.000000000000014</v>
      </c>
      <c r="J1628" s="8">
        <v>200.0</v>
      </c>
      <c r="K1628" s="9">
        <v>100000.00000000003</v>
      </c>
      <c r="L1628" s="9">
        <v>35000.00000000001</v>
      </c>
      <c r="M1628" s="10">
        <v>0.35</v>
      </c>
      <c r="N1628" s="4" t="s">
        <v>19</v>
      </c>
      <c r="O1628" s="4" t="s">
        <v>23</v>
      </c>
      <c r="P1628" s="4" t="s">
        <v>24</v>
      </c>
    </row>
    <row r="1629" ht="14.25" customHeight="1">
      <c r="B1629" s="4" t="s">
        <v>15</v>
      </c>
      <c r="C1629" s="4">
        <v>1128299.0</v>
      </c>
      <c r="D1629" s="5">
        <v>44464.0</v>
      </c>
      <c r="E1629" s="4" t="s">
        <v>54</v>
      </c>
      <c r="F1629" s="4" t="s">
        <v>78</v>
      </c>
      <c r="G1629" s="4" t="s">
        <v>79</v>
      </c>
      <c r="H1629" s="6" t="s">
        <v>27</v>
      </c>
      <c r="I1629" s="7">
        <v>60.00000000000001</v>
      </c>
      <c r="J1629" s="8">
        <v>225.0</v>
      </c>
      <c r="K1629" s="9">
        <v>135000.00000000003</v>
      </c>
      <c r="L1629" s="9">
        <v>54000.000000000015</v>
      </c>
      <c r="M1629" s="10">
        <v>0.4</v>
      </c>
      <c r="N1629" s="4" t="s">
        <v>19</v>
      </c>
      <c r="O1629" s="4" t="s">
        <v>20</v>
      </c>
      <c r="P1629" s="4" t="s">
        <v>24</v>
      </c>
    </row>
    <row r="1630" ht="14.25" customHeight="1">
      <c r="B1630" s="4" t="s">
        <v>15</v>
      </c>
      <c r="C1630" s="4">
        <v>1128299.0</v>
      </c>
      <c r="D1630" s="5">
        <v>44464.0</v>
      </c>
      <c r="E1630" s="4" t="s">
        <v>54</v>
      </c>
      <c r="F1630" s="4" t="s">
        <v>78</v>
      </c>
      <c r="G1630" s="4" t="s">
        <v>79</v>
      </c>
      <c r="H1630" s="6" t="s">
        <v>28</v>
      </c>
      <c r="I1630" s="7">
        <v>44.99999999999999</v>
      </c>
      <c r="J1630" s="8">
        <v>250.0</v>
      </c>
      <c r="K1630" s="9">
        <v>112499.99999999999</v>
      </c>
      <c r="L1630" s="9">
        <v>33749.99999999999</v>
      </c>
      <c r="M1630" s="10">
        <v>0.3</v>
      </c>
      <c r="N1630" s="4" t="s">
        <v>19</v>
      </c>
      <c r="O1630" s="4" t="s">
        <v>20</v>
      </c>
      <c r="P1630" s="4" t="s">
        <v>21</v>
      </c>
    </row>
    <row r="1631" ht="14.25" customHeight="1">
      <c r="B1631" s="4" t="s">
        <v>15</v>
      </c>
      <c r="C1631" s="4">
        <v>1128299.0</v>
      </c>
      <c r="D1631" s="5">
        <v>44493.0</v>
      </c>
      <c r="E1631" s="4" t="s">
        <v>54</v>
      </c>
      <c r="F1631" s="4" t="s">
        <v>78</v>
      </c>
      <c r="G1631" s="4" t="s">
        <v>79</v>
      </c>
      <c r="H1631" s="6" t="s">
        <v>18</v>
      </c>
      <c r="I1631" s="7">
        <v>40.0</v>
      </c>
      <c r="J1631" s="8">
        <v>350.0</v>
      </c>
      <c r="K1631" s="9">
        <v>140000.0</v>
      </c>
      <c r="L1631" s="9">
        <v>49000.0</v>
      </c>
      <c r="M1631" s="10">
        <v>0.35</v>
      </c>
      <c r="N1631" s="4" t="s">
        <v>19</v>
      </c>
      <c r="O1631" s="4" t="s">
        <v>23</v>
      </c>
      <c r="P1631" s="4" t="s">
        <v>24</v>
      </c>
    </row>
    <row r="1632" ht="14.25" customHeight="1">
      <c r="B1632" s="4" t="s">
        <v>15</v>
      </c>
      <c r="C1632" s="4">
        <v>1128299.0</v>
      </c>
      <c r="D1632" s="5">
        <v>44493.0</v>
      </c>
      <c r="E1632" s="4" t="s">
        <v>54</v>
      </c>
      <c r="F1632" s="4" t="s">
        <v>78</v>
      </c>
      <c r="G1632" s="4" t="s">
        <v>79</v>
      </c>
      <c r="H1632" s="6" t="s">
        <v>22</v>
      </c>
      <c r="I1632" s="7">
        <v>55.000000000000014</v>
      </c>
      <c r="J1632" s="8">
        <v>525.0</v>
      </c>
      <c r="K1632" s="9">
        <v>288750.00000000006</v>
      </c>
      <c r="L1632" s="9">
        <v>101062.50000000001</v>
      </c>
      <c r="M1632" s="10">
        <v>0.35</v>
      </c>
      <c r="N1632" s="4" t="s">
        <v>19</v>
      </c>
      <c r="O1632" s="4" t="s">
        <v>20</v>
      </c>
      <c r="P1632" s="4" t="s">
        <v>21</v>
      </c>
    </row>
    <row r="1633" ht="14.25" customHeight="1">
      <c r="B1633" s="4" t="s">
        <v>15</v>
      </c>
      <c r="C1633" s="4">
        <v>1128299.0</v>
      </c>
      <c r="D1633" s="5">
        <v>44493.0</v>
      </c>
      <c r="E1633" s="4" t="s">
        <v>54</v>
      </c>
      <c r="F1633" s="4" t="s">
        <v>78</v>
      </c>
      <c r="G1633" s="4" t="s">
        <v>79</v>
      </c>
      <c r="H1633" s="6" t="s">
        <v>25</v>
      </c>
      <c r="I1633" s="7">
        <v>50.000000000000014</v>
      </c>
      <c r="J1633" s="8">
        <v>350.0</v>
      </c>
      <c r="K1633" s="9">
        <v>175000.00000000006</v>
      </c>
      <c r="L1633" s="9">
        <v>61250.000000000015</v>
      </c>
      <c r="M1633" s="10">
        <v>0.35</v>
      </c>
      <c r="N1633" s="4" t="s">
        <v>19</v>
      </c>
      <c r="O1633" s="4" t="s">
        <v>23</v>
      </c>
      <c r="P1633" s="4" t="s">
        <v>24</v>
      </c>
    </row>
    <row r="1634" ht="14.25" customHeight="1">
      <c r="B1634" s="4" t="s">
        <v>15</v>
      </c>
      <c r="C1634" s="4">
        <v>1128299.0</v>
      </c>
      <c r="D1634" s="5">
        <v>44493.0</v>
      </c>
      <c r="E1634" s="4" t="s">
        <v>54</v>
      </c>
      <c r="F1634" s="4" t="s">
        <v>78</v>
      </c>
      <c r="G1634" s="4" t="s">
        <v>79</v>
      </c>
      <c r="H1634" s="6" t="s">
        <v>26</v>
      </c>
      <c r="I1634" s="7">
        <v>45.00000000000001</v>
      </c>
      <c r="J1634" s="8">
        <v>325.0</v>
      </c>
      <c r="K1634" s="9">
        <v>146250.00000000003</v>
      </c>
      <c r="L1634" s="9">
        <v>51187.50000000001</v>
      </c>
      <c r="M1634" s="10">
        <v>0.35</v>
      </c>
      <c r="N1634" s="4" t="s">
        <v>19</v>
      </c>
      <c r="O1634" s="4" t="s">
        <v>29</v>
      </c>
      <c r="P1634" s="4" t="s">
        <v>24</v>
      </c>
    </row>
    <row r="1635" ht="14.25" customHeight="1">
      <c r="B1635" s="4" t="s">
        <v>15</v>
      </c>
      <c r="C1635" s="4">
        <v>1128299.0</v>
      </c>
      <c r="D1635" s="5">
        <v>44493.0</v>
      </c>
      <c r="E1635" s="4" t="s">
        <v>54</v>
      </c>
      <c r="F1635" s="4" t="s">
        <v>78</v>
      </c>
      <c r="G1635" s="4" t="s">
        <v>79</v>
      </c>
      <c r="H1635" s="6" t="s">
        <v>27</v>
      </c>
      <c r="I1635" s="7">
        <v>55.00000000000001</v>
      </c>
      <c r="J1635" s="8">
        <v>300.0</v>
      </c>
      <c r="K1635" s="9">
        <v>165000.00000000003</v>
      </c>
      <c r="L1635" s="9">
        <v>66000.00000000001</v>
      </c>
      <c r="M1635" s="10">
        <v>0.4</v>
      </c>
      <c r="N1635" s="4" t="s">
        <v>19</v>
      </c>
      <c r="O1635" s="4" t="s">
        <v>20</v>
      </c>
      <c r="P1635" s="4" t="s">
        <v>24</v>
      </c>
    </row>
    <row r="1636" ht="14.25" customHeight="1">
      <c r="B1636" s="4" t="s">
        <v>15</v>
      </c>
      <c r="C1636" s="4">
        <v>1128299.0</v>
      </c>
      <c r="D1636" s="5">
        <v>44493.0</v>
      </c>
      <c r="E1636" s="4" t="s">
        <v>54</v>
      </c>
      <c r="F1636" s="4" t="s">
        <v>78</v>
      </c>
      <c r="G1636" s="4" t="s">
        <v>79</v>
      </c>
      <c r="H1636" s="6" t="s">
        <v>28</v>
      </c>
      <c r="I1636" s="7">
        <v>60.00000000000001</v>
      </c>
      <c r="J1636" s="8">
        <v>350.0</v>
      </c>
      <c r="K1636" s="9">
        <v>210000.00000000003</v>
      </c>
      <c r="L1636" s="9">
        <v>63000.00000000001</v>
      </c>
      <c r="M1636" s="10">
        <v>0.3</v>
      </c>
      <c r="N1636" s="4" t="s">
        <v>19</v>
      </c>
      <c r="O1636" s="4" t="s">
        <v>29</v>
      </c>
      <c r="P1636" s="4" t="s">
        <v>24</v>
      </c>
    </row>
    <row r="1637" ht="14.25" customHeight="1">
      <c r="B1637" s="4" t="s">
        <v>15</v>
      </c>
      <c r="C1637" s="4">
        <v>1128299.0</v>
      </c>
      <c r="D1637" s="5">
        <v>44524.0</v>
      </c>
      <c r="E1637" s="4" t="s">
        <v>54</v>
      </c>
      <c r="F1637" s="4" t="s">
        <v>78</v>
      </c>
      <c r="G1637" s="4" t="s">
        <v>79</v>
      </c>
      <c r="H1637" s="6" t="s">
        <v>18</v>
      </c>
      <c r="I1637" s="7">
        <v>45.00000000000001</v>
      </c>
      <c r="J1637" s="8">
        <v>575.0</v>
      </c>
      <c r="K1637" s="9">
        <v>258750.00000000003</v>
      </c>
      <c r="L1637" s="9">
        <v>90562.5</v>
      </c>
      <c r="M1637" s="10">
        <v>0.35</v>
      </c>
      <c r="N1637" s="4" t="s">
        <v>19</v>
      </c>
      <c r="O1637" s="4" t="s">
        <v>20</v>
      </c>
      <c r="P1637" s="4" t="s">
        <v>21</v>
      </c>
    </row>
    <row r="1638" ht="14.25" customHeight="1">
      <c r="B1638" s="4" t="s">
        <v>15</v>
      </c>
      <c r="C1638" s="4">
        <v>1128299.0</v>
      </c>
      <c r="D1638" s="5">
        <v>44524.0</v>
      </c>
      <c r="E1638" s="4" t="s">
        <v>54</v>
      </c>
      <c r="F1638" s="4" t="s">
        <v>78</v>
      </c>
      <c r="G1638" s="4" t="s">
        <v>79</v>
      </c>
      <c r="H1638" s="6" t="s">
        <v>22</v>
      </c>
      <c r="I1638" s="7">
        <v>50.000000000000014</v>
      </c>
      <c r="J1638" s="8">
        <v>650.0</v>
      </c>
      <c r="K1638" s="9">
        <v>325000.0000000001</v>
      </c>
      <c r="L1638" s="9">
        <v>113750.00000000003</v>
      </c>
      <c r="M1638" s="10">
        <v>0.35</v>
      </c>
      <c r="N1638" s="4" t="s">
        <v>19</v>
      </c>
      <c r="O1638" s="4" t="s">
        <v>20</v>
      </c>
      <c r="P1638" s="4" t="s">
        <v>21</v>
      </c>
    </row>
    <row r="1639" ht="14.25" customHeight="1">
      <c r="B1639" s="4" t="s">
        <v>15</v>
      </c>
      <c r="C1639" s="4">
        <v>1128299.0</v>
      </c>
      <c r="D1639" s="5">
        <v>44524.0</v>
      </c>
      <c r="E1639" s="4" t="s">
        <v>54</v>
      </c>
      <c r="F1639" s="4" t="s">
        <v>78</v>
      </c>
      <c r="G1639" s="4" t="s">
        <v>79</v>
      </c>
      <c r="H1639" s="6" t="s">
        <v>25</v>
      </c>
      <c r="I1639" s="7">
        <v>45.00000000000001</v>
      </c>
      <c r="J1639" s="8">
        <v>475.0</v>
      </c>
      <c r="K1639" s="9">
        <v>213750.00000000003</v>
      </c>
      <c r="L1639" s="9">
        <v>74812.5</v>
      </c>
      <c r="M1639" s="10">
        <v>0.35</v>
      </c>
      <c r="N1639" s="4" t="s">
        <v>19</v>
      </c>
      <c r="O1639" s="4" t="s">
        <v>20</v>
      </c>
      <c r="P1639" s="4" t="s">
        <v>24</v>
      </c>
    </row>
    <row r="1640" ht="14.25" customHeight="1">
      <c r="B1640" s="4" t="s">
        <v>15</v>
      </c>
      <c r="C1640" s="4">
        <v>1128299.0</v>
      </c>
      <c r="D1640" s="5">
        <v>44524.0</v>
      </c>
      <c r="E1640" s="4" t="s">
        <v>54</v>
      </c>
      <c r="F1640" s="4" t="s">
        <v>78</v>
      </c>
      <c r="G1640" s="4" t="s">
        <v>79</v>
      </c>
      <c r="H1640" s="6" t="s">
        <v>26</v>
      </c>
      <c r="I1640" s="7">
        <v>55.000000000000014</v>
      </c>
      <c r="J1640" s="8">
        <v>450.0</v>
      </c>
      <c r="K1640" s="9">
        <v>247500.00000000006</v>
      </c>
      <c r="L1640" s="9">
        <v>86625.00000000001</v>
      </c>
      <c r="M1640" s="10">
        <v>0.35</v>
      </c>
      <c r="N1640" s="4" t="s">
        <v>19</v>
      </c>
      <c r="O1640" s="4" t="s">
        <v>23</v>
      </c>
      <c r="P1640" s="4" t="s">
        <v>21</v>
      </c>
    </row>
    <row r="1641" ht="14.25" customHeight="1">
      <c r="B1641" s="4" t="s">
        <v>15</v>
      </c>
      <c r="C1641" s="4">
        <v>1128299.0</v>
      </c>
      <c r="D1641" s="5">
        <v>44524.0</v>
      </c>
      <c r="E1641" s="4" t="s">
        <v>54</v>
      </c>
      <c r="F1641" s="4" t="s">
        <v>78</v>
      </c>
      <c r="G1641" s="4" t="s">
        <v>79</v>
      </c>
      <c r="H1641" s="6" t="s">
        <v>27</v>
      </c>
      <c r="I1641" s="7">
        <v>75.00000000000001</v>
      </c>
      <c r="J1641" s="8">
        <v>425.0</v>
      </c>
      <c r="K1641" s="9">
        <v>318750.00000000006</v>
      </c>
      <c r="L1641" s="9">
        <v>127500.00000000003</v>
      </c>
      <c r="M1641" s="10">
        <v>0.4</v>
      </c>
      <c r="N1641" s="4" t="s">
        <v>19</v>
      </c>
      <c r="O1641" s="4" t="s">
        <v>20</v>
      </c>
      <c r="P1641" s="4" t="s">
        <v>24</v>
      </c>
    </row>
    <row r="1642" ht="14.25" customHeight="1">
      <c r="B1642" s="4" t="s">
        <v>15</v>
      </c>
      <c r="C1642" s="4">
        <v>1128299.0</v>
      </c>
      <c r="D1642" s="5">
        <v>44524.0</v>
      </c>
      <c r="E1642" s="4" t="s">
        <v>54</v>
      </c>
      <c r="F1642" s="4" t="s">
        <v>78</v>
      </c>
      <c r="G1642" s="4" t="s">
        <v>79</v>
      </c>
      <c r="H1642" s="6" t="s">
        <v>28</v>
      </c>
      <c r="I1642" s="7">
        <v>80.00000000000001</v>
      </c>
      <c r="J1642" s="8">
        <v>550.0</v>
      </c>
      <c r="K1642" s="9">
        <v>440000.00000000006</v>
      </c>
      <c r="L1642" s="9">
        <v>132000.0</v>
      </c>
      <c r="M1642" s="10">
        <v>0.3</v>
      </c>
      <c r="N1642" s="4" t="s">
        <v>19</v>
      </c>
      <c r="O1642" s="4" t="s">
        <v>29</v>
      </c>
      <c r="P1642" s="4" t="s">
        <v>24</v>
      </c>
    </row>
    <row r="1643" ht="14.25" customHeight="1">
      <c r="B1643" s="4" t="s">
        <v>15</v>
      </c>
      <c r="C1643" s="4">
        <v>1128299.0</v>
      </c>
      <c r="D1643" s="5">
        <v>44553.0</v>
      </c>
      <c r="E1643" s="4" t="s">
        <v>54</v>
      </c>
      <c r="F1643" s="4" t="s">
        <v>78</v>
      </c>
      <c r="G1643" s="4" t="s">
        <v>79</v>
      </c>
      <c r="H1643" s="6" t="s">
        <v>18</v>
      </c>
      <c r="I1643" s="7">
        <v>65.00000000000001</v>
      </c>
      <c r="J1643" s="8">
        <v>750.0</v>
      </c>
      <c r="K1643" s="9">
        <v>487500.0000000001</v>
      </c>
      <c r="L1643" s="9">
        <v>170625.00000000003</v>
      </c>
      <c r="M1643" s="10">
        <v>0.35</v>
      </c>
      <c r="N1643" s="4" t="s">
        <v>19</v>
      </c>
      <c r="O1643" s="4" t="s">
        <v>20</v>
      </c>
      <c r="P1643" s="4" t="s">
        <v>21</v>
      </c>
    </row>
    <row r="1644" ht="14.25" customHeight="1">
      <c r="B1644" s="4" t="s">
        <v>15</v>
      </c>
      <c r="C1644" s="4">
        <v>1128299.0</v>
      </c>
      <c r="D1644" s="5">
        <v>44553.0</v>
      </c>
      <c r="E1644" s="4" t="s">
        <v>54</v>
      </c>
      <c r="F1644" s="4" t="s">
        <v>78</v>
      </c>
      <c r="G1644" s="4" t="s">
        <v>79</v>
      </c>
      <c r="H1644" s="6" t="s">
        <v>22</v>
      </c>
      <c r="I1644" s="7">
        <v>75.00000000000003</v>
      </c>
      <c r="J1644" s="8">
        <v>750.0</v>
      </c>
      <c r="K1644" s="9">
        <v>562500.0000000002</v>
      </c>
      <c r="L1644" s="9">
        <v>196875.00000000006</v>
      </c>
      <c r="M1644" s="10">
        <v>0.35</v>
      </c>
      <c r="N1644" s="4" t="s">
        <v>19</v>
      </c>
      <c r="O1644" s="4" t="s">
        <v>23</v>
      </c>
      <c r="P1644" s="4" t="s">
        <v>24</v>
      </c>
    </row>
    <row r="1645" ht="14.25" customHeight="1">
      <c r="B1645" s="4" t="s">
        <v>32</v>
      </c>
      <c r="C1645" s="4">
        <v>1128299.0</v>
      </c>
      <c r="D1645" s="5">
        <v>44553.0</v>
      </c>
      <c r="E1645" s="4" t="s">
        <v>54</v>
      </c>
      <c r="F1645" s="4" t="s">
        <v>78</v>
      </c>
      <c r="G1645" s="4" t="s">
        <v>79</v>
      </c>
      <c r="H1645" s="6" t="s">
        <v>25</v>
      </c>
      <c r="I1645" s="7">
        <v>70.00000000000001</v>
      </c>
      <c r="J1645" s="8">
        <v>550.0</v>
      </c>
      <c r="K1645" s="9">
        <v>385000.00000000006</v>
      </c>
      <c r="L1645" s="9">
        <v>134750.0</v>
      </c>
      <c r="M1645" s="10">
        <v>0.35</v>
      </c>
      <c r="N1645" s="4" t="s">
        <v>19</v>
      </c>
      <c r="O1645" s="4" t="s">
        <v>20</v>
      </c>
      <c r="P1645" s="4" t="s">
        <v>21</v>
      </c>
    </row>
    <row r="1646" ht="14.25" customHeight="1">
      <c r="B1646" s="4" t="s">
        <v>32</v>
      </c>
      <c r="C1646" s="4">
        <v>1128299.0</v>
      </c>
      <c r="D1646" s="5">
        <v>44553.0</v>
      </c>
      <c r="E1646" s="4" t="s">
        <v>54</v>
      </c>
      <c r="F1646" s="4" t="s">
        <v>78</v>
      </c>
      <c r="G1646" s="4" t="s">
        <v>79</v>
      </c>
      <c r="H1646" s="6" t="s">
        <v>26</v>
      </c>
      <c r="I1646" s="7">
        <v>70.00000000000001</v>
      </c>
      <c r="J1646" s="8">
        <v>550.0</v>
      </c>
      <c r="K1646" s="9">
        <v>385000.00000000006</v>
      </c>
      <c r="L1646" s="9">
        <v>134750.0</v>
      </c>
      <c r="M1646" s="10">
        <v>0.35</v>
      </c>
      <c r="N1646" s="4" t="s">
        <v>19</v>
      </c>
      <c r="O1646" s="4" t="s">
        <v>23</v>
      </c>
      <c r="P1646" s="4" t="s">
        <v>24</v>
      </c>
    </row>
    <row r="1647" ht="14.25" customHeight="1">
      <c r="B1647" s="4" t="s">
        <v>32</v>
      </c>
      <c r="C1647" s="4">
        <v>1128299.0</v>
      </c>
      <c r="D1647" s="5">
        <v>44553.0</v>
      </c>
      <c r="E1647" s="4" t="s">
        <v>54</v>
      </c>
      <c r="F1647" s="4" t="s">
        <v>78</v>
      </c>
      <c r="G1647" s="4" t="s">
        <v>79</v>
      </c>
      <c r="H1647" s="6" t="s">
        <v>27</v>
      </c>
      <c r="I1647" s="7">
        <v>80.00000000000001</v>
      </c>
      <c r="J1647" s="8">
        <v>475.0</v>
      </c>
      <c r="K1647" s="9">
        <v>380000.00000000006</v>
      </c>
      <c r="L1647" s="9">
        <v>152000.00000000003</v>
      </c>
      <c r="M1647" s="10">
        <v>0.4</v>
      </c>
      <c r="N1647" s="4" t="s">
        <v>19</v>
      </c>
      <c r="O1647" s="4" t="s">
        <v>29</v>
      </c>
      <c r="P1647" s="4" t="s">
        <v>24</v>
      </c>
    </row>
    <row r="1648" ht="14.25" customHeight="1">
      <c r="B1648" s="4" t="s">
        <v>32</v>
      </c>
      <c r="C1648" s="4">
        <v>1128299.0</v>
      </c>
      <c r="D1648" s="5">
        <v>44553.0</v>
      </c>
      <c r="E1648" s="4" t="s">
        <v>54</v>
      </c>
      <c r="F1648" s="4" t="s">
        <v>78</v>
      </c>
      <c r="G1648" s="4" t="s">
        <v>79</v>
      </c>
      <c r="H1648" s="6" t="s">
        <v>28</v>
      </c>
      <c r="I1648" s="7">
        <v>85.00000000000001</v>
      </c>
      <c r="J1648" s="8">
        <v>575.0</v>
      </c>
      <c r="K1648" s="9">
        <v>488750.00000000006</v>
      </c>
      <c r="L1648" s="9">
        <v>146625.0</v>
      </c>
      <c r="M1648" s="10">
        <v>0.3</v>
      </c>
      <c r="N1648" s="4" t="s">
        <v>19</v>
      </c>
      <c r="O1648" s="4" t="s">
        <v>20</v>
      </c>
      <c r="P1648" s="4" t="s">
        <v>24</v>
      </c>
    </row>
    <row r="1649" ht="14.25" customHeight="1">
      <c r="B1649" s="4" t="s">
        <v>32</v>
      </c>
      <c r="C1649" s="4">
        <v>1185732.0</v>
      </c>
      <c r="D1649" s="5">
        <v>44215.0</v>
      </c>
      <c r="E1649" s="4" t="s">
        <v>54</v>
      </c>
      <c r="F1649" s="4" t="s">
        <v>78</v>
      </c>
      <c r="G1649" s="4" t="s">
        <v>79</v>
      </c>
      <c r="H1649" s="6" t="s">
        <v>18</v>
      </c>
      <c r="I1649" s="7">
        <v>35.0</v>
      </c>
      <c r="J1649" s="8">
        <v>750.0</v>
      </c>
      <c r="K1649" s="9">
        <v>262500.0</v>
      </c>
      <c r="L1649" s="9">
        <v>131250.0</v>
      </c>
      <c r="M1649" s="10">
        <v>0.5</v>
      </c>
      <c r="N1649" s="4" t="s">
        <v>19</v>
      </c>
      <c r="O1649" s="4" t="s">
        <v>29</v>
      </c>
      <c r="P1649" s="4" t="s">
        <v>21</v>
      </c>
    </row>
    <row r="1650" ht="14.25" customHeight="1">
      <c r="B1650" s="4" t="s">
        <v>32</v>
      </c>
      <c r="C1650" s="4">
        <v>1185732.0</v>
      </c>
      <c r="D1650" s="5">
        <v>44215.0</v>
      </c>
      <c r="E1650" s="4" t="s">
        <v>54</v>
      </c>
      <c r="F1650" s="4" t="s">
        <v>78</v>
      </c>
      <c r="G1650" s="4" t="s">
        <v>79</v>
      </c>
      <c r="H1650" s="6" t="s">
        <v>22</v>
      </c>
      <c r="I1650" s="7">
        <v>35.0</v>
      </c>
      <c r="J1650" s="8">
        <v>550.0</v>
      </c>
      <c r="K1650" s="9">
        <v>192500.0</v>
      </c>
      <c r="L1650" s="9">
        <v>77000.0</v>
      </c>
      <c r="M1650" s="10">
        <v>0.39999999999999997</v>
      </c>
      <c r="N1650" s="4" t="s">
        <v>19</v>
      </c>
      <c r="O1650" s="4" t="s">
        <v>20</v>
      </c>
      <c r="P1650" s="4" t="s">
        <v>21</v>
      </c>
    </row>
    <row r="1651" ht="14.25" customHeight="1">
      <c r="B1651" s="4" t="s">
        <v>32</v>
      </c>
      <c r="C1651" s="4">
        <v>1185732.0</v>
      </c>
      <c r="D1651" s="5">
        <v>44215.0</v>
      </c>
      <c r="E1651" s="4" t="s">
        <v>54</v>
      </c>
      <c r="F1651" s="4" t="s">
        <v>78</v>
      </c>
      <c r="G1651" s="4" t="s">
        <v>79</v>
      </c>
      <c r="H1651" s="6" t="s">
        <v>25</v>
      </c>
      <c r="I1651" s="7">
        <v>25.0</v>
      </c>
      <c r="J1651" s="8">
        <v>550.0</v>
      </c>
      <c r="K1651" s="9">
        <v>137500.0</v>
      </c>
      <c r="L1651" s="9">
        <v>41250.0</v>
      </c>
      <c r="M1651" s="10">
        <v>0.3</v>
      </c>
      <c r="N1651" s="4" t="s">
        <v>19</v>
      </c>
      <c r="O1651" s="4" t="s">
        <v>29</v>
      </c>
      <c r="P1651" s="4" t="s">
        <v>21</v>
      </c>
    </row>
    <row r="1652" ht="14.25" customHeight="1">
      <c r="B1652" s="4" t="s">
        <v>32</v>
      </c>
      <c r="C1652" s="4">
        <v>1185732.0</v>
      </c>
      <c r="D1652" s="5">
        <v>44215.0</v>
      </c>
      <c r="E1652" s="4" t="s">
        <v>54</v>
      </c>
      <c r="F1652" s="4" t="s">
        <v>78</v>
      </c>
      <c r="G1652" s="4" t="s">
        <v>79</v>
      </c>
      <c r="H1652" s="6" t="s">
        <v>26</v>
      </c>
      <c r="I1652" s="7">
        <v>29.999999999999993</v>
      </c>
      <c r="J1652" s="8">
        <v>400.0</v>
      </c>
      <c r="K1652" s="9">
        <v>119999.99999999997</v>
      </c>
      <c r="L1652" s="9">
        <v>41999.999999999985</v>
      </c>
      <c r="M1652" s="10">
        <v>0.35</v>
      </c>
      <c r="N1652" s="4" t="s">
        <v>19</v>
      </c>
      <c r="O1652" s="4" t="s">
        <v>29</v>
      </c>
      <c r="P1652" s="4" t="s">
        <v>24</v>
      </c>
    </row>
    <row r="1653" ht="14.25" customHeight="1">
      <c r="B1653" s="4" t="s">
        <v>32</v>
      </c>
      <c r="C1653" s="4">
        <v>1185732.0</v>
      </c>
      <c r="D1653" s="5">
        <v>44215.0</v>
      </c>
      <c r="E1653" s="4" t="s">
        <v>54</v>
      </c>
      <c r="F1653" s="4" t="s">
        <v>78</v>
      </c>
      <c r="G1653" s="4" t="s">
        <v>79</v>
      </c>
      <c r="H1653" s="6" t="s">
        <v>27</v>
      </c>
      <c r="I1653" s="7">
        <v>45.00000000000001</v>
      </c>
      <c r="J1653" s="8">
        <v>450.0</v>
      </c>
      <c r="K1653" s="9">
        <v>202500.00000000003</v>
      </c>
      <c r="L1653" s="9">
        <v>81000.0</v>
      </c>
      <c r="M1653" s="10">
        <v>0.39999999999999997</v>
      </c>
      <c r="N1653" s="4" t="s">
        <v>19</v>
      </c>
      <c r="O1653" s="4" t="s">
        <v>20</v>
      </c>
      <c r="P1653" s="4" t="s">
        <v>24</v>
      </c>
    </row>
    <row r="1654" ht="14.25" customHeight="1">
      <c r="B1654" s="4" t="s">
        <v>32</v>
      </c>
      <c r="C1654" s="4">
        <v>1185732.0</v>
      </c>
      <c r="D1654" s="5">
        <v>44215.0</v>
      </c>
      <c r="E1654" s="4" t="s">
        <v>54</v>
      </c>
      <c r="F1654" s="4" t="s">
        <v>78</v>
      </c>
      <c r="G1654" s="4" t="s">
        <v>79</v>
      </c>
      <c r="H1654" s="6" t="s">
        <v>28</v>
      </c>
      <c r="I1654" s="7">
        <v>35.0</v>
      </c>
      <c r="J1654" s="8">
        <v>550.0</v>
      </c>
      <c r="K1654" s="9">
        <v>192500.0</v>
      </c>
      <c r="L1654" s="9">
        <v>105875.00000000001</v>
      </c>
      <c r="M1654" s="10">
        <v>0.55</v>
      </c>
      <c r="N1654" s="4" t="s">
        <v>19</v>
      </c>
      <c r="O1654" s="4" t="s">
        <v>29</v>
      </c>
      <c r="P1654" s="4" t="s">
        <v>21</v>
      </c>
    </row>
    <row r="1655" ht="14.25" customHeight="1">
      <c r="B1655" s="4" t="s">
        <v>32</v>
      </c>
      <c r="C1655" s="4">
        <v>1185732.0</v>
      </c>
      <c r="D1655" s="5">
        <v>44244.0</v>
      </c>
      <c r="E1655" s="4" t="s">
        <v>54</v>
      </c>
      <c r="F1655" s="4" t="s">
        <v>78</v>
      </c>
      <c r="G1655" s="4" t="s">
        <v>79</v>
      </c>
      <c r="H1655" s="6" t="s">
        <v>18</v>
      </c>
      <c r="I1655" s="7">
        <v>35.0</v>
      </c>
      <c r="J1655" s="8">
        <v>800.0</v>
      </c>
      <c r="K1655" s="9">
        <v>280000.0</v>
      </c>
      <c r="L1655" s="9">
        <v>140000.0</v>
      </c>
      <c r="M1655" s="10">
        <v>0.5</v>
      </c>
      <c r="N1655" s="4" t="s">
        <v>19</v>
      </c>
      <c r="O1655" s="4" t="s">
        <v>29</v>
      </c>
      <c r="P1655" s="4" t="s">
        <v>21</v>
      </c>
    </row>
    <row r="1656" ht="14.25" customHeight="1">
      <c r="B1656" s="4" t="s">
        <v>32</v>
      </c>
      <c r="C1656" s="4">
        <v>1185732.0</v>
      </c>
      <c r="D1656" s="5">
        <v>44244.0</v>
      </c>
      <c r="E1656" s="4" t="s">
        <v>54</v>
      </c>
      <c r="F1656" s="4" t="s">
        <v>78</v>
      </c>
      <c r="G1656" s="4" t="s">
        <v>79</v>
      </c>
      <c r="H1656" s="6" t="s">
        <v>22</v>
      </c>
      <c r="I1656" s="7">
        <v>35.0</v>
      </c>
      <c r="J1656" s="8">
        <v>450.0</v>
      </c>
      <c r="K1656" s="9">
        <v>157500.0</v>
      </c>
      <c r="L1656" s="9">
        <v>62999.99999999999</v>
      </c>
      <c r="M1656" s="10">
        <v>0.39999999999999997</v>
      </c>
      <c r="N1656" s="4" t="s">
        <v>19</v>
      </c>
      <c r="O1656" s="4" t="s">
        <v>29</v>
      </c>
      <c r="P1656" s="4" t="s">
        <v>21</v>
      </c>
    </row>
    <row r="1657" ht="14.25" customHeight="1">
      <c r="B1657" s="4" t="s">
        <v>32</v>
      </c>
      <c r="C1657" s="4">
        <v>1185732.0</v>
      </c>
      <c r="D1657" s="5">
        <v>44244.0</v>
      </c>
      <c r="E1657" s="4" t="s">
        <v>54</v>
      </c>
      <c r="F1657" s="4" t="s">
        <v>78</v>
      </c>
      <c r="G1657" s="4" t="s">
        <v>79</v>
      </c>
      <c r="H1657" s="6" t="s">
        <v>25</v>
      </c>
      <c r="I1657" s="7">
        <v>25.0</v>
      </c>
      <c r="J1657" s="8">
        <v>500.0</v>
      </c>
      <c r="K1657" s="9">
        <v>125000.0</v>
      </c>
      <c r="L1657" s="9">
        <v>37500.0</v>
      </c>
      <c r="M1657" s="10">
        <v>0.3</v>
      </c>
      <c r="N1657" s="4" t="s">
        <v>19</v>
      </c>
      <c r="O1657" s="4" t="s">
        <v>20</v>
      </c>
      <c r="P1657" s="4" t="s">
        <v>24</v>
      </c>
    </row>
    <row r="1658" ht="14.25" customHeight="1">
      <c r="B1658" s="4" t="s">
        <v>32</v>
      </c>
      <c r="C1658" s="4">
        <v>1185732.0</v>
      </c>
      <c r="D1658" s="5">
        <v>44244.0</v>
      </c>
      <c r="E1658" s="4" t="s">
        <v>42</v>
      </c>
      <c r="F1658" s="4" t="s">
        <v>80</v>
      </c>
      <c r="G1658" s="4" t="s">
        <v>81</v>
      </c>
      <c r="H1658" s="6" t="s">
        <v>26</v>
      </c>
      <c r="I1658" s="7">
        <v>29.999999999999993</v>
      </c>
      <c r="J1658" s="8">
        <v>375.0</v>
      </c>
      <c r="K1658" s="9">
        <v>112499.99999999997</v>
      </c>
      <c r="L1658" s="9">
        <v>39374.999999999985</v>
      </c>
      <c r="M1658" s="10">
        <v>0.35</v>
      </c>
      <c r="N1658" s="4" t="s">
        <v>19</v>
      </c>
      <c r="O1658" s="4" t="s">
        <v>23</v>
      </c>
      <c r="P1658" s="4" t="s">
        <v>24</v>
      </c>
    </row>
    <row r="1659" ht="14.25" customHeight="1">
      <c r="B1659" s="4" t="s">
        <v>32</v>
      </c>
      <c r="C1659" s="4">
        <v>1185732.0</v>
      </c>
      <c r="D1659" s="5">
        <v>44244.0</v>
      </c>
      <c r="E1659" s="4" t="s">
        <v>42</v>
      </c>
      <c r="F1659" s="4" t="s">
        <v>80</v>
      </c>
      <c r="G1659" s="4" t="s">
        <v>81</v>
      </c>
      <c r="H1659" s="6" t="s">
        <v>27</v>
      </c>
      <c r="I1659" s="7">
        <v>45.00000000000001</v>
      </c>
      <c r="J1659" s="8">
        <v>450.0</v>
      </c>
      <c r="K1659" s="9">
        <v>202500.00000000003</v>
      </c>
      <c r="L1659" s="9">
        <v>81000.0</v>
      </c>
      <c r="M1659" s="10">
        <v>0.39999999999999997</v>
      </c>
      <c r="N1659" s="4" t="s">
        <v>19</v>
      </c>
      <c r="O1659" s="4" t="s">
        <v>29</v>
      </c>
      <c r="P1659" s="4" t="s">
        <v>21</v>
      </c>
    </row>
    <row r="1660" ht="14.25" customHeight="1">
      <c r="B1660" s="4" t="s">
        <v>32</v>
      </c>
      <c r="C1660" s="4">
        <v>1185732.0</v>
      </c>
      <c r="D1660" s="5">
        <v>44244.0</v>
      </c>
      <c r="E1660" s="4" t="s">
        <v>42</v>
      </c>
      <c r="F1660" s="4" t="s">
        <v>80</v>
      </c>
      <c r="G1660" s="4" t="s">
        <v>81</v>
      </c>
      <c r="H1660" s="6" t="s">
        <v>28</v>
      </c>
      <c r="I1660" s="7">
        <v>35.0</v>
      </c>
      <c r="J1660" s="8">
        <v>550.0</v>
      </c>
      <c r="K1660" s="9">
        <v>192500.0</v>
      </c>
      <c r="L1660" s="9">
        <v>105875.00000000001</v>
      </c>
      <c r="M1660" s="10">
        <v>0.55</v>
      </c>
      <c r="N1660" s="4" t="s">
        <v>19</v>
      </c>
      <c r="O1660" s="4" t="s">
        <v>23</v>
      </c>
      <c r="P1660" s="4" t="s">
        <v>24</v>
      </c>
    </row>
    <row r="1661" ht="14.25" customHeight="1">
      <c r="B1661" s="4" t="s">
        <v>32</v>
      </c>
      <c r="C1661" s="4">
        <v>1185732.0</v>
      </c>
      <c r="D1661" s="5">
        <v>44270.0</v>
      </c>
      <c r="E1661" s="4" t="s">
        <v>42</v>
      </c>
      <c r="F1661" s="4" t="s">
        <v>80</v>
      </c>
      <c r="G1661" s="4" t="s">
        <v>81</v>
      </c>
      <c r="H1661" s="6" t="s">
        <v>18</v>
      </c>
      <c r="I1661" s="7">
        <v>35.0</v>
      </c>
      <c r="J1661" s="8">
        <v>770.0</v>
      </c>
      <c r="K1661" s="9">
        <v>269500.0</v>
      </c>
      <c r="L1661" s="9">
        <v>134750.0</v>
      </c>
      <c r="M1661" s="10">
        <v>0.5</v>
      </c>
      <c r="N1661" s="4" t="s">
        <v>19</v>
      </c>
      <c r="O1661" s="4" t="s">
        <v>29</v>
      </c>
      <c r="P1661" s="4" t="s">
        <v>24</v>
      </c>
    </row>
    <row r="1662" ht="14.25" customHeight="1">
      <c r="B1662" s="4" t="s">
        <v>32</v>
      </c>
      <c r="C1662" s="4">
        <v>1185732.0</v>
      </c>
      <c r="D1662" s="5">
        <v>44270.0</v>
      </c>
      <c r="E1662" s="4" t="s">
        <v>42</v>
      </c>
      <c r="F1662" s="4" t="s">
        <v>80</v>
      </c>
      <c r="G1662" s="4" t="s">
        <v>81</v>
      </c>
      <c r="H1662" s="6" t="s">
        <v>22</v>
      </c>
      <c r="I1662" s="7">
        <v>35.0</v>
      </c>
      <c r="J1662" s="8">
        <v>450.0</v>
      </c>
      <c r="K1662" s="9">
        <v>157500.0</v>
      </c>
      <c r="L1662" s="9">
        <v>62999.99999999999</v>
      </c>
      <c r="M1662" s="10">
        <v>0.39999999999999997</v>
      </c>
      <c r="N1662" s="4" t="s">
        <v>19</v>
      </c>
      <c r="O1662" s="4" t="s">
        <v>23</v>
      </c>
      <c r="P1662" s="4" t="s">
        <v>24</v>
      </c>
    </row>
    <row r="1663" ht="14.25" customHeight="1">
      <c r="B1663" s="4" t="s">
        <v>32</v>
      </c>
      <c r="C1663" s="4">
        <v>1185732.0</v>
      </c>
      <c r="D1663" s="5">
        <v>44270.0</v>
      </c>
      <c r="E1663" s="4" t="s">
        <v>42</v>
      </c>
      <c r="F1663" s="4" t="s">
        <v>80</v>
      </c>
      <c r="G1663" s="4" t="s">
        <v>81</v>
      </c>
      <c r="H1663" s="6" t="s">
        <v>25</v>
      </c>
      <c r="I1663" s="7">
        <v>25.0</v>
      </c>
      <c r="J1663" s="8">
        <v>475.0</v>
      </c>
      <c r="K1663" s="9">
        <v>118750.0</v>
      </c>
      <c r="L1663" s="9">
        <v>35625.0</v>
      </c>
      <c r="M1663" s="10">
        <v>0.3</v>
      </c>
      <c r="N1663" s="4" t="s">
        <v>19</v>
      </c>
      <c r="O1663" s="4" t="s">
        <v>20</v>
      </c>
      <c r="P1663" s="4" t="s">
        <v>21</v>
      </c>
    </row>
    <row r="1664" ht="14.25" customHeight="1">
      <c r="B1664" s="4" t="s">
        <v>32</v>
      </c>
      <c r="C1664" s="4">
        <v>1185732.0</v>
      </c>
      <c r="D1664" s="5">
        <v>44270.0</v>
      </c>
      <c r="E1664" s="4" t="s">
        <v>42</v>
      </c>
      <c r="F1664" s="4" t="s">
        <v>80</v>
      </c>
      <c r="G1664" s="4" t="s">
        <v>81</v>
      </c>
      <c r="H1664" s="6" t="s">
        <v>26</v>
      </c>
      <c r="I1664" s="7">
        <v>29.999999999999993</v>
      </c>
      <c r="J1664" s="8">
        <v>325.0</v>
      </c>
      <c r="K1664" s="9">
        <v>97499.99999999997</v>
      </c>
      <c r="L1664" s="9">
        <v>34124.999999999985</v>
      </c>
      <c r="M1664" s="10">
        <v>0.35</v>
      </c>
      <c r="N1664" s="4" t="s">
        <v>19</v>
      </c>
      <c r="O1664" s="4" t="s">
        <v>20</v>
      </c>
      <c r="P1664" s="4" t="s">
        <v>24</v>
      </c>
    </row>
    <row r="1665" ht="14.25" customHeight="1">
      <c r="B1665" s="4" t="s">
        <v>32</v>
      </c>
      <c r="C1665" s="4">
        <v>1185732.0</v>
      </c>
      <c r="D1665" s="5">
        <v>44270.0</v>
      </c>
      <c r="E1665" s="4" t="s">
        <v>42</v>
      </c>
      <c r="F1665" s="4" t="s">
        <v>80</v>
      </c>
      <c r="G1665" s="4" t="s">
        <v>81</v>
      </c>
      <c r="H1665" s="6" t="s">
        <v>27</v>
      </c>
      <c r="I1665" s="7">
        <v>45.00000000000001</v>
      </c>
      <c r="J1665" s="8">
        <v>375.0</v>
      </c>
      <c r="K1665" s="9">
        <v>168750.00000000003</v>
      </c>
      <c r="L1665" s="9">
        <v>67500.0</v>
      </c>
      <c r="M1665" s="10">
        <v>0.39999999999999997</v>
      </c>
      <c r="N1665" s="4" t="s">
        <v>19</v>
      </c>
      <c r="O1665" s="4" t="s">
        <v>29</v>
      </c>
      <c r="P1665" s="4" t="s">
        <v>21</v>
      </c>
    </row>
    <row r="1666" ht="14.25" customHeight="1">
      <c r="B1666" s="4" t="s">
        <v>32</v>
      </c>
      <c r="C1666" s="4">
        <v>1185732.0</v>
      </c>
      <c r="D1666" s="5">
        <v>44270.0</v>
      </c>
      <c r="E1666" s="4" t="s">
        <v>42</v>
      </c>
      <c r="F1666" s="4" t="s">
        <v>80</v>
      </c>
      <c r="G1666" s="4" t="s">
        <v>81</v>
      </c>
      <c r="H1666" s="6" t="s">
        <v>28</v>
      </c>
      <c r="I1666" s="7">
        <v>35.0</v>
      </c>
      <c r="J1666" s="8">
        <v>475.0</v>
      </c>
      <c r="K1666" s="9">
        <v>166250.0</v>
      </c>
      <c r="L1666" s="9">
        <v>91437.50000000001</v>
      </c>
      <c r="M1666" s="10">
        <v>0.55</v>
      </c>
      <c r="N1666" s="4" t="s">
        <v>19</v>
      </c>
      <c r="O1666" s="4" t="s">
        <v>20</v>
      </c>
      <c r="P1666" s="4" t="s">
        <v>24</v>
      </c>
    </row>
    <row r="1667" ht="14.25" customHeight="1">
      <c r="B1667" s="4" t="s">
        <v>32</v>
      </c>
      <c r="C1667" s="4">
        <v>1185732.0</v>
      </c>
      <c r="D1667" s="5">
        <v>44302.0</v>
      </c>
      <c r="E1667" s="4" t="s">
        <v>42</v>
      </c>
      <c r="F1667" s="4" t="s">
        <v>80</v>
      </c>
      <c r="G1667" s="4" t="s">
        <v>81</v>
      </c>
      <c r="H1667" s="6" t="s">
        <v>18</v>
      </c>
      <c r="I1667" s="7">
        <v>35.0</v>
      </c>
      <c r="J1667" s="8">
        <v>725.0</v>
      </c>
      <c r="K1667" s="9">
        <v>253750.0</v>
      </c>
      <c r="L1667" s="9">
        <v>126875.0</v>
      </c>
      <c r="M1667" s="10">
        <v>0.5</v>
      </c>
      <c r="N1667" s="4" t="s">
        <v>19</v>
      </c>
      <c r="O1667" s="4" t="s">
        <v>29</v>
      </c>
      <c r="P1667" s="4" t="s">
        <v>21</v>
      </c>
    </row>
    <row r="1668" ht="14.25" customHeight="1">
      <c r="B1668" s="4" t="s">
        <v>32</v>
      </c>
      <c r="C1668" s="4">
        <v>1185732.0</v>
      </c>
      <c r="D1668" s="5">
        <v>44302.0</v>
      </c>
      <c r="E1668" s="4" t="s">
        <v>42</v>
      </c>
      <c r="F1668" s="4" t="s">
        <v>80</v>
      </c>
      <c r="G1668" s="4" t="s">
        <v>81</v>
      </c>
      <c r="H1668" s="6" t="s">
        <v>22</v>
      </c>
      <c r="I1668" s="7">
        <v>40.0</v>
      </c>
      <c r="J1668" s="8">
        <v>425.0</v>
      </c>
      <c r="K1668" s="9">
        <v>170000.0</v>
      </c>
      <c r="L1668" s="9">
        <v>68000.0</v>
      </c>
      <c r="M1668" s="10">
        <v>0.39999999999999997</v>
      </c>
      <c r="N1668" s="4" t="s">
        <v>19</v>
      </c>
      <c r="O1668" s="4" t="s">
        <v>20</v>
      </c>
      <c r="P1668" s="4" t="s">
        <v>24</v>
      </c>
    </row>
    <row r="1669" ht="14.25" customHeight="1">
      <c r="B1669" s="4" t="s">
        <v>32</v>
      </c>
      <c r="C1669" s="4">
        <v>1185732.0</v>
      </c>
      <c r="D1669" s="5">
        <v>44302.0</v>
      </c>
      <c r="E1669" s="4" t="s">
        <v>42</v>
      </c>
      <c r="F1669" s="4" t="s">
        <v>80</v>
      </c>
      <c r="G1669" s="4" t="s">
        <v>81</v>
      </c>
      <c r="H1669" s="6" t="s">
        <v>25</v>
      </c>
      <c r="I1669" s="7">
        <v>30.000000000000004</v>
      </c>
      <c r="J1669" s="8">
        <v>450.0</v>
      </c>
      <c r="K1669" s="9">
        <v>135000.00000000003</v>
      </c>
      <c r="L1669" s="9">
        <v>40500.00000000001</v>
      </c>
      <c r="M1669" s="10">
        <v>0.3</v>
      </c>
      <c r="N1669" s="4" t="s">
        <v>19</v>
      </c>
      <c r="O1669" s="4" t="s">
        <v>20</v>
      </c>
      <c r="P1669" s="4" t="s">
        <v>21</v>
      </c>
    </row>
    <row r="1670" ht="14.25" customHeight="1">
      <c r="B1670" s="4" t="s">
        <v>32</v>
      </c>
      <c r="C1670" s="4">
        <v>1185732.0</v>
      </c>
      <c r="D1670" s="5">
        <v>44302.0</v>
      </c>
      <c r="E1670" s="4" t="s">
        <v>42</v>
      </c>
      <c r="F1670" s="4" t="s">
        <v>80</v>
      </c>
      <c r="G1670" s="4" t="s">
        <v>81</v>
      </c>
      <c r="H1670" s="6" t="s">
        <v>26</v>
      </c>
      <c r="I1670" s="7">
        <v>35.0</v>
      </c>
      <c r="J1670" s="8">
        <v>375.0</v>
      </c>
      <c r="K1670" s="9">
        <v>131250.0</v>
      </c>
      <c r="L1670" s="9">
        <v>45937.5</v>
      </c>
      <c r="M1670" s="10">
        <v>0.35</v>
      </c>
      <c r="N1670" s="4" t="s">
        <v>19</v>
      </c>
      <c r="O1670" s="4" t="s">
        <v>20</v>
      </c>
      <c r="P1670" s="4" t="s">
        <v>24</v>
      </c>
    </row>
    <row r="1671" ht="14.25" customHeight="1">
      <c r="B1671" s="4" t="s">
        <v>32</v>
      </c>
      <c r="C1671" s="4">
        <v>1185732.0</v>
      </c>
      <c r="D1671" s="5">
        <v>44302.0</v>
      </c>
      <c r="E1671" s="4" t="s">
        <v>42</v>
      </c>
      <c r="F1671" s="4" t="s">
        <v>80</v>
      </c>
      <c r="G1671" s="4" t="s">
        <v>81</v>
      </c>
      <c r="H1671" s="6" t="s">
        <v>27</v>
      </c>
      <c r="I1671" s="7">
        <v>50.0</v>
      </c>
      <c r="J1671" s="8">
        <v>400.0</v>
      </c>
      <c r="K1671" s="9">
        <v>200000.0</v>
      </c>
      <c r="L1671" s="9">
        <v>80000.0</v>
      </c>
      <c r="M1671" s="10">
        <v>0.39999999999999997</v>
      </c>
      <c r="N1671" s="4" t="s">
        <v>19</v>
      </c>
      <c r="O1671" s="4" t="s">
        <v>29</v>
      </c>
      <c r="P1671" s="4" t="s">
        <v>24</v>
      </c>
    </row>
    <row r="1672" ht="14.25" customHeight="1">
      <c r="B1672" s="4" t="s">
        <v>32</v>
      </c>
      <c r="C1672" s="4">
        <v>1185732.0</v>
      </c>
      <c r="D1672" s="5">
        <v>44302.0</v>
      </c>
      <c r="E1672" s="4" t="s">
        <v>42</v>
      </c>
      <c r="F1672" s="4" t="s">
        <v>80</v>
      </c>
      <c r="G1672" s="4" t="s">
        <v>81</v>
      </c>
      <c r="H1672" s="6" t="s">
        <v>28</v>
      </c>
      <c r="I1672" s="7">
        <v>40.0</v>
      </c>
      <c r="J1672" s="8">
        <v>525.0</v>
      </c>
      <c r="K1672" s="9">
        <v>210000.0</v>
      </c>
      <c r="L1672" s="9">
        <v>115500.00000000001</v>
      </c>
      <c r="M1672" s="10">
        <v>0.55</v>
      </c>
      <c r="N1672" s="4" t="s">
        <v>19</v>
      </c>
      <c r="O1672" s="4" t="s">
        <v>29</v>
      </c>
      <c r="P1672" s="4" t="s">
        <v>24</v>
      </c>
    </row>
    <row r="1673" ht="14.25" customHeight="1">
      <c r="B1673" s="4" t="s">
        <v>32</v>
      </c>
      <c r="C1673" s="4">
        <v>1185732.0</v>
      </c>
      <c r="D1673" s="5">
        <v>44331.0</v>
      </c>
      <c r="E1673" s="4" t="s">
        <v>42</v>
      </c>
      <c r="F1673" s="4" t="s">
        <v>80</v>
      </c>
      <c r="G1673" s="4" t="s">
        <v>81</v>
      </c>
      <c r="H1673" s="6" t="s">
        <v>18</v>
      </c>
      <c r="I1673" s="7">
        <v>50.0</v>
      </c>
      <c r="J1673" s="8">
        <v>795.0</v>
      </c>
      <c r="K1673" s="9">
        <v>397500.0</v>
      </c>
      <c r="L1673" s="9">
        <v>198750.0</v>
      </c>
      <c r="M1673" s="10">
        <v>0.5</v>
      </c>
      <c r="N1673" s="4" t="s">
        <v>19</v>
      </c>
      <c r="O1673" s="4" t="s">
        <v>20</v>
      </c>
      <c r="P1673" s="4" t="s">
        <v>24</v>
      </c>
    </row>
    <row r="1674" ht="14.25" customHeight="1">
      <c r="B1674" s="4" t="s">
        <v>32</v>
      </c>
      <c r="C1674" s="4">
        <v>1185732.0</v>
      </c>
      <c r="D1674" s="5">
        <v>44331.0</v>
      </c>
      <c r="E1674" s="4" t="s">
        <v>42</v>
      </c>
      <c r="F1674" s="4" t="s">
        <v>80</v>
      </c>
      <c r="G1674" s="4" t="s">
        <v>81</v>
      </c>
      <c r="H1674" s="6" t="s">
        <v>22</v>
      </c>
      <c r="I1674" s="7">
        <v>50.0</v>
      </c>
      <c r="J1674" s="8">
        <v>500.0</v>
      </c>
      <c r="K1674" s="9">
        <v>250000.0</v>
      </c>
      <c r="L1674" s="9">
        <v>99999.99999999999</v>
      </c>
      <c r="M1674" s="10">
        <v>0.39999999999999997</v>
      </c>
      <c r="N1674" s="4" t="s">
        <v>19</v>
      </c>
      <c r="O1674" s="4" t="s">
        <v>29</v>
      </c>
      <c r="P1674" s="4" t="s">
        <v>21</v>
      </c>
    </row>
    <row r="1675" ht="14.25" customHeight="1">
      <c r="B1675" s="4" t="s">
        <v>32</v>
      </c>
      <c r="C1675" s="4">
        <v>1185732.0</v>
      </c>
      <c r="D1675" s="5">
        <v>44331.0</v>
      </c>
      <c r="E1675" s="4" t="s">
        <v>42</v>
      </c>
      <c r="F1675" s="4" t="s">
        <v>80</v>
      </c>
      <c r="G1675" s="4" t="s">
        <v>81</v>
      </c>
      <c r="H1675" s="6" t="s">
        <v>25</v>
      </c>
      <c r="I1675" s="7">
        <v>45.0</v>
      </c>
      <c r="J1675" s="8">
        <v>475.0</v>
      </c>
      <c r="K1675" s="9">
        <v>213750.0</v>
      </c>
      <c r="L1675" s="9">
        <v>64125.0</v>
      </c>
      <c r="M1675" s="10">
        <v>0.3</v>
      </c>
      <c r="N1675" s="4" t="s">
        <v>19</v>
      </c>
      <c r="O1675" s="4" t="s">
        <v>23</v>
      </c>
      <c r="P1675" s="4" t="s">
        <v>24</v>
      </c>
    </row>
    <row r="1676" ht="14.25" customHeight="1">
      <c r="B1676" s="4" t="s">
        <v>32</v>
      </c>
      <c r="C1676" s="4">
        <v>1185732.0</v>
      </c>
      <c r="D1676" s="5">
        <v>44331.0</v>
      </c>
      <c r="E1676" s="4" t="s">
        <v>42</v>
      </c>
      <c r="F1676" s="4" t="s">
        <v>80</v>
      </c>
      <c r="G1676" s="4" t="s">
        <v>81</v>
      </c>
      <c r="H1676" s="6" t="s">
        <v>26</v>
      </c>
      <c r="I1676" s="7">
        <v>45.0</v>
      </c>
      <c r="J1676" s="8">
        <v>450.0</v>
      </c>
      <c r="K1676" s="9">
        <v>202500.0</v>
      </c>
      <c r="L1676" s="9">
        <v>70875.0</v>
      </c>
      <c r="M1676" s="10">
        <v>0.35</v>
      </c>
      <c r="N1676" s="4" t="s">
        <v>19</v>
      </c>
      <c r="O1676" s="4" t="s">
        <v>20</v>
      </c>
      <c r="P1676" s="4" t="s">
        <v>21</v>
      </c>
    </row>
    <row r="1677" ht="14.25" customHeight="1">
      <c r="B1677" s="4" t="s">
        <v>32</v>
      </c>
      <c r="C1677" s="4">
        <v>1185732.0</v>
      </c>
      <c r="D1677" s="5">
        <v>44331.0</v>
      </c>
      <c r="E1677" s="4" t="s">
        <v>42</v>
      </c>
      <c r="F1677" s="4" t="s">
        <v>80</v>
      </c>
      <c r="G1677" s="4" t="s">
        <v>81</v>
      </c>
      <c r="H1677" s="6" t="s">
        <v>27</v>
      </c>
      <c r="I1677" s="7">
        <v>54.99999999999999</v>
      </c>
      <c r="J1677" s="8">
        <v>475.0</v>
      </c>
      <c r="K1677" s="9">
        <v>261249.99999999997</v>
      </c>
      <c r="L1677" s="9">
        <v>104499.99999999999</v>
      </c>
      <c r="M1677" s="10">
        <v>0.39999999999999997</v>
      </c>
      <c r="N1677" s="4" t="s">
        <v>19</v>
      </c>
      <c r="O1677" s="4" t="s">
        <v>20</v>
      </c>
      <c r="P1677" s="4" t="s">
        <v>21</v>
      </c>
    </row>
    <row r="1678" ht="14.25" customHeight="1">
      <c r="B1678" s="4" t="s">
        <v>32</v>
      </c>
      <c r="C1678" s="4">
        <v>1185732.0</v>
      </c>
      <c r="D1678" s="5">
        <v>44331.0</v>
      </c>
      <c r="E1678" s="4" t="s">
        <v>42</v>
      </c>
      <c r="F1678" s="4" t="s">
        <v>80</v>
      </c>
      <c r="G1678" s="4" t="s">
        <v>81</v>
      </c>
      <c r="H1678" s="6" t="s">
        <v>28</v>
      </c>
      <c r="I1678" s="7">
        <v>60.0</v>
      </c>
      <c r="J1678" s="8">
        <v>575.0</v>
      </c>
      <c r="K1678" s="9">
        <v>345000.0</v>
      </c>
      <c r="L1678" s="9">
        <v>189750.00000000003</v>
      </c>
      <c r="M1678" s="10">
        <v>0.55</v>
      </c>
      <c r="N1678" s="4" t="s">
        <v>19</v>
      </c>
      <c r="O1678" s="4" t="s">
        <v>20</v>
      </c>
      <c r="P1678" s="4" t="s">
        <v>24</v>
      </c>
    </row>
    <row r="1679" ht="14.25" customHeight="1">
      <c r="B1679" s="4" t="s">
        <v>32</v>
      </c>
      <c r="C1679" s="4">
        <v>1185732.0</v>
      </c>
      <c r="D1679" s="5">
        <v>44364.0</v>
      </c>
      <c r="E1679" s="4" t="s">
        <v>42</v>
      </c>
      <c r="F1679" s="4" t="s">
        <v>80</v>
      </c>
      <c r="G1679" s="4" t="s">
        <v>81</v>
      </c>
      <c r="H1679" s="6" t="s">
        <v>18</v>
      </c>
      <c r="I1679" s="7">
        <v>54.99999999999999</v>
      </c>
      <c r="J1679" s="8">
        <v>825.0</v>
      </c>
      <c r="K1679" s="9">
        <v>453749.99999999994</v>
      </c>
      <c r="L1679" s="9">
        <v>226874.99999999997</v>
      </c>
      <c r="M1679" s="10">
        <v>0.5</v>
      </c>
      <c r="N1679" s="4" t="s">
        <v>19</v>
      </c>
      <c r="O1679" s="4" t="s">
        <v>20</v>
      </c>
      <c r="P1679" s="4" t="s">
        <v>21</v>
      </c>
    </row>
    <row r="1680" ht="14.25" customHeight="1">
      <c r="B1680" s="4" t="s">
        <v>32</v>
      </c>
      <c r="C1680" s="4">
        <v>1185732.0</v>
      </c>
      <c r="D1680" s="5">
        <v>44364.0</v>
      </c>
      <c r="E1680" s="4" t="s">
        <v>42</v>
      </c>
      <c r="F1680" s="4" t="s">
        <v>80</v>
      </c>
      <c r="G1680" s="4" t="s">
        <v>81</v>
      </c>
      <c r="H1680" s="6" t="s">
        <v>22</v>
      </c>
      <c r="I1680" s="7">
        <v>50.0</v>
      </c>
      <c r="J1680" s="8">
        <v>575.0</v>
      </c>
      <c r="K1680" s="9">
        <v>287500.0</v>
      </c>
      <c r="L1680" s="9">
        <v>114999.99999999999</v>
      </c>
      <c r="M1680" s="10">
        <v>0.39999999999999997</v>
      </c>
      <c r="N1680" s="4" t="s">
        <v>19</v>
      </c>
      <c r="O1680" s="4" t="s">
        <v>23</v>
      </c>
      <c r="P1680" s="4" t="s">
        <v>24</v>
      </c>
    </row>
    <row r="1681" ht="14.25" customHeight="1">
      <c r="B1681" s="4" t="s">
        <v>32</v>
      </c>
      <c r="C1681" s="4">
        <v>1185732.0</v>
      </c>
      <c r="D1681" s="5">
        <v>44364.0</v>
      </c>
      <c r="E1681" s="4" t="s">
        <v>42</v>
      </c>
      <c r="F1681" s="4" t="s">
        <v>80</v>
      </c>
      <c r="G1681" s="4" t="s">
        <v>81</v>
      </c>
      <c r="H1681" s="6" t="s">
        <v>25</v>
      </c>
      <c r="I1681" s="7">
        <v>45.0</v>
      </c>
      <c r="J1681" s="8">
        <v>550.0</v>
      </c>
      <c r="K1681" s="9">
        <v>247500.0</v>
      </c>
      <c r="L1681" s="9">
        <v>74250.0</v>
      </c>
      <c r="M1681" s="10">
        <v>0.3</v>
      </c>
      <c r="N1681" s="4" t="s">
        <v>19</v>
      </c>
      <c r="O1681" s="4" t="s">
        <v>20</v>
      </c>
      <c r="P1681" s="4" t="s">
        <v>24</v>
      </c>
    </row>
    <row r="1682" ht="14.25" customHeight="1">
      <c r="B1682" s="4" t="s">
        <v>32</v>
      </c>
      <c r="C1682" s="4">
        <v>1185732.0</v>
      </c>
      <c r="D1682" s="5">
        <v>44364.0</v>
      </c>
      <c r="E1682" s="4" t="s">
        <v>42</v>
      </c>
      <c r="F1682" s="4" t="s">
        <v>80</v>
      </c>
      <c r="G1682" s="4" t="s">
        <v>81</v>
      </c>
      <c r="H1682" s="6" t="s">
        <v>26</v>
      </c>
      <c r="I1682" s="7">
        <v>45.0</v>
      </c>
      <c r="J1682" s="8">
        <v>525.0</v>
      </c>
      <c r="K1682" s="9">
        <v>236250.0</v>
      </c>
      <c r="L1682" s="9">
        <v>82687.5</v>
      </c>
      <c r="M1682" s="10">
        <v>0.35</v>
      </c>
      <c r="N1682" s="4" t="s">
        <v>19</v>
      </c>
      <c r="O1682" s="4" t="s">
        <v>20</v>
      </c>
      <c r="P1682" s="4" t="s">
        <v>21</v>
      </c>
    </row>
    <row r="1683" ht="14.25" customHeight="1">
      <c r="B1683" s="4" t="s">
        <v>32</v>
      </c>
      <c r="C1683" s="4">
        <v>1185732.0</v>
      </c>
      <c r="D1683" s="5">
        <v>44364.0</v>
      </c>
      <c r="E1683" s="4" t="s">
        <v>42</v>
      </c>
      <c r="F1683" s="4" t="s">
        <v>80</v>
      </c>
      <c r="G1683" s="4" t="s">
        <v>81</v>
      </c>
      <c r="H1683" s="6" t="s">
        <v>27</v>
      </c>
      <c r="I1683" s="7">
        <v>60.0</v>
      </c>
      <c r="J1683" s="8">
        <v>525.0</v>
      </c>
      <c r="K1683" s="9">
        <v>315000.0</v>
      </c>
      <c r="L1683" s="9">
        <v>125999.99999999999</v>
      </c>
      <c r="M1683" s="10">
        <v>0.39999999999999997</v>
      </c>
      <c r="N1683" s="4" t="s">
        <v>19</v>
      </c>
      <c r="O1683" s="4" t="s">
        <v>23</v>
      </c>
      <c r="P1683" s="4" t="s">
        <v>24</v>
      </c>
    </row>
    <row r="1684" ht="14.25" customHeight="1">
      <c r="B1684" s="4" t="s">
        <v>32</v>
      </c>
      <c r="C1684" s="4">
        <v>1185732.0</v>
      </c>
      <c r="D1684" s="5">
        <v>44364.0</v>
      </c>
      <c r="E1684" s="4" t="s">
        <v>42</v>
      </c>
      <c r="F1684" s="4" t="s">
        <v>80</v>
      </c>
      <c r="G1684" s="4" t="s">
        <v>81</v>
      </c>
      <c r="H1684" s="6" t="s">
        <v>28</v>
      </c>
      <c r="I1684" s="7">
        <v>65.0</v>
      </c>
      <c r="J1684" s="8">
        <v>675.0</v>
      </c>
      <c r="K1684" s="9">
        <v>438750.0</v>
      </c>
      <c r="L1684" s="9">
        <v>241312.50000000003</v>
      </c>
      <c r="M1684" s="10">
        <v>0.55</v>
      </c>
      <c r="N1684" s="4" t="s">
        <v>19</v>
      </c>
      <c r="O1684" s="4" t="s">
        <v>29</v>
      </c>
      <c r="P1684" s="4" t="s">
        <v>24</v>
      </c>
    </row>
    <row r="1685" ht="14.25" customHeight="1">
      <c r="B1685" s="4" t="s">
        <v>32</v>
      </c>
      <c r="C1685" s="4">
        <v>1185732.0</v>
      </c>
      <c r="D1685" s="5">
        <v>44392.0</v>
      </c>
      <c r="E1685" s="4" t="s">
        <v>42</v>
      </c>
      <c r="F1685" s="4" t="s">
        <v>80</v>
      </c>
      <c r="G1685" s="4" t="s">
        <v>81</v>
      </c>
      <c r="H1685" s="6" t="s">
        <v>18</v>
      </c>
      <c r="I1685" s="7">
        <v>60.0</v>
      </c>
      <c r="J1685" s="8">
        <v>900.0</v>
      </c>
      <c r="K1685" s="9">
        <v>540000.0</v>
      </c>
      <c r="L1685" s="9">
        <v>270000.0</v>
      </c>
      <c r="M1685" s="10">
        <v>0.5</v>
      </c>
      <c r="N1685" s="4" t="s">
        <v>19</v>
      </c>
      <c r="O1685" s="4" t="s">
        <v>23</v>
      </c>
      <c r="P1685" s="4" t="s">
        <v>24</v>
      </c>
    </row>
    <row r="1686" ht="14.25" customHeight="1">
      <c r="B1686" s="4" t="s">
        <v>32</v>
      </c>
      <c r="C1686" s="4">
        <v>1185732.0</v>
      </c>
      <c r="D1686" s="5">
        <v>44392.0</v>
      </c>
      <c r="E1686" s="4" t="s">
        <v>42</v>
      </c>
      <c r="F1686" s="4" t="s">
        <v>80</v>
      </c>
      <c r="G1686" s="4" t="s">
        <v>81</v>
      </c>
      <c r="H1686" s="6" t="s">
        <v>22</v>
      </c>
      <c r="I1686" s="7">
        <v>55.00000000000001</v>
      </c>
      <c r="J1686" s="8">
        <v>650.0</v>
      </c>
      <c r="K1686" s="9">
        <v>357500.00000000006</v>
      </c>
      <c r="L1686" s="9">
        <v>143000.0</v>
      </c>
      <c r="M1686" s="10">
        <v>0.39999999999999997</v>
      </c>
      <c r="N1686" s="4" t="s">
        <v>19</v>
      </c>
      <c r="O1686" s="4" t="s">
        <v>29</v>
      </c>
      <c r="P1686" s="4" t="s">
        <v>24</v>
      </c>
    </row>
    <row r="1687" ht="14.25" customHeight="1">
      <c r="B1687" s="4" t="s">
        <v>32</v>
      </c>
      <c r="C1687" s="4">
        <v>1185732.0</v>
      </c>
      <c r="D1687" s="5">
        <v>44392.0</v>
      </c>
      <c r="E1687" s="4" t="s">
        <v>42</v>
      </c>
      <c r="F1687" s="4" t="s">
        <v>80</v>
      </c>
      <c r="G1687" s="4" t="s">
        <v>81</v>
      </c>
      <c r="H1687" s="6" t="s">
        <v>25</v>
      </c>
      <c r="I1687" s="7">
        <v>50.0</v>
      </c>
      <c r="J1687" s="8">
        <v>575.0</v>
      </c>
      <c r="K1687" s="9">
        <v>287500.0</v>
      </c>
      <c r="L1687" s="9">
        <v>86250.0</v>
      </c>
      <c r="M1687" s="10">
        <v>0.3</v>
      </c>
      <c r="N1687" s="4" t="s">
        <v>19</v>
      </c>
      <c r="O1687" s="4" t="s">
        <v>29</v>
      </c>
      <c r="P1687" s="4" t="s">
        <v>24</v>
      </c>
    </row>
    <row r="1688" ht="14.25" customHeight="1">
      <c r="B1688" s="4" t="s">
        <v>32</v>
      </c>
      <c r="C1688" s="4">
        <v>1185732.0</v>
      </c>
      <c r="D1688" s="5">
        <v>44392.0</v>
      </c>
      <c r="E1688" s="4" t="s">
        <v>42</v>
      </c>
      <c r="F1688" s="4" t="s">
        <v>80</v>
      </c>
      <c r="G1688" s="4" t="s">
        <v>81</v>
      </c>
      <c r="H1688" s="6" t="s">
        <v>26</v>
      </c>
      <c r="I1688" s="7">
        <v>50.0</v>
      </c>
      <c r="J1688" s="8">
        <v>525.0</v>
      </c>
      <c r="K1688" s="9">
        <v>262500.0</v>
      </c>
      <c r="L1688" s="9">
        <v>91875.0</v>
      </c>
      <c r="M1688" s="10">
        <v>0.35</v>
      </c>
      <c r="N1688" s="4" t="s">
        <v>19</v>
      </c>
      <c r="O1688" s="4" t="s">
        <v>29</v>
      </c>
      <c r="P1688" s="4" t="s">
        <v>21</v>
      </c>
    </row>
    <row r="1689" ht="14.25" customHeight="1">
      <c r="B1689" s="4" t="s">
        <v>32</v>
      </c>
      <c r="C1689" s="4">
        <v>1185732.0</v>
      </c>
      <c r="D1689" s="5">
        <v>44392.0</v>
      </c>
      <c r="E1689" s="4" t="s">
        <v>42</v>
      </c>
      <c r="F1689" s="4" t="s">
        <v>80</v>
      </c>
      <c r="G1689" s="4" t="s">
        <v>81</v>
      </c>
      <c r="H1689" s="6" t="s">
        <v>27</v>
      </c>
      <c r="I1689" s="7">
        <v>60.0</v>
      </c>
      <c r="J1689" s="8">
        <v>550.0</v>
      </c>
      <c r="K1689" s="9">
        <v>330000.0</v>
      </c>
      <c r="L1689" s="9">
        <v>132000.0</v>
      </c>
      <c r="M1689" s="10">
        <v>0.39999999999999997</v>
      </c>
      <c r="N1689" s="4" t="s">
        <v>19</v>
      </c>
      <c r="O1689" s="4" t="s">
        <v>20</v>
      </c>
      <c r="P1689" s="4" t="s">
        <v>21</v>
      </c>
    </row>
    <row r="1690" ht="14.25" customHeight="1">
      <c r="B1690" s="4" t="s">
        <v>32</v>
      </c>
      <c r="C1690" s="4">
        <v>1185732.0</v>
      </c>
      <c r="D1690" s="5">
        <v>44392.0</v>
      </c>
      <c r="E1690" s="4" t="s">
        <v>42</v>
      </c>
      <c r="F1690" s="4" t="s">
        <v>80</v>
      </c>
      <c r="G1690" s="4" t="s">
        <v>81</v>
      </c>
      <c r="H1690" s="6" t="s">
        <v>28</v>
      </c>
      <c r="I1690" s="7">
        <v>65.0</v>
      </c>
      <c r="J1690" s="8">
        <v>725.0</v>
      </c>
      <c r="K1690" s="9">
        <v>471250.0</v>
      </c>
      <c r="L1690" s="9">
        <v>259187.50000000003</v>
      </c>
      <c r="M1690" s="10">
        <v>0.55</v>
      </c>
      <c r="N1690" s="4" t="s">
        <v>19</v>
      </c>
      <c r="O1690" s="4" t="s">
        <v>20</v>
      </c>
      <c r="P1690" s="4" t="s">
        <v>24</v>
      </c>
    </row>
    <row r="1691" ht="14.25" customHeight="1">
      <c r="B1691" s="4" t="s">
        <v>32</v>
      </c>
      <c r="C1691" s="4">
        <v>1185732.0</v>
      </c>
      <c r="D1691" s="5">
        <v>44424.0</v>
      </c>
      <c r="E1691" s="4" t="s">
        <v>42</v>
      </c>
      <c r="F1691" s="4" t="s">
        <v>80</v>
      </c>
      <c r="G1691" s="4" t="s">
        <v>81</v>
      </c>
      <c r="H1691" s="6" t="s">
        <v>18</v>
      </c>
      <c r="I1691" s="7">
        <v>60.0</v>
      </c>
      <c r="J1691" s="8">
        <v>875.0</v>
      </c>
      <c r="K1691" s="9">
        <v>525000.0</v>
      </c>
      <c r="L1691" s="9">
        <v>262500.0</v>
      </c>
      <c r="M1691" s="10">
        <v>0.5</v>
      </c>
      <c r="N1691" s="4" t="s">
        <v>19</v>
      </c>
      <c r="O1691" s="4" t="s">
        <v>29</v>
      </c>
      <c r="P1691" s="4" t="s">
        <v>24</v>
      </c>
    </row>
    <row r="1692" ht="14.25" customHeight="1">
      <c r="B1692" s="4" t="s">
        <v>32</v>
      </c>
      <c r="C1692" s="4">
        <v>1185732.0</v>
      </c>
      <c r="D1692" s="5">
        <v>44424.0</v>
      </c>
      <c r="E1692" s="4" t="s">
        <v>42</v>
      </c>
      <c r="F1692" s="4" t="s">
        <v>80</v>
      </c>
      <c r="G1692" s="4" t="s">
        <v>81</v>
      </c>
      <c r="H1692" s="6" t="s">
        <v>22</v>
      </c>
      <c r="I1692" s="7">
        <v>55.00000000000001</v>
      </c>
      <c r="J1692" s="8">
        <v>650.0</v>
      </c>
      <c r="K1692" s="9">
        <v>357500.00000000006</v>
      </c>
      <c r="L1692" s="9">
        <v>143000.0</v>
      </c>
      <c r="M1692" s="10">
        <v>0.39999999999999997</v>
      </c>
      <c r="N1692" s="4" t="s">
        <v>19</v>
      </c>
      <c r="O1692" s="4" t="s">
        <v>23</v>
      </c>
      <c r="P1692" s="4" t="s">
        <v>21</v>
      </c>
    </row>
    <row r="1693" ht="14.25" customHeight="1">
      <c r="B1693" s="4" t="s">
        <v>32</v>
      </c>
      <c r="C1693" s="4">
        <v>1185732.0</v>
      </c>
      <c r="D1693" s="5">
        <v>44424.0</v>
      </c>
      <c r="E1693" s="4" t="s">
        <v>42</v>
      </c>
      <c r="F1693" s="4" t="s">
        <v>80</v>
      </c>
      <c r="G1693" s="4" t="s">
        <v>81</v>
      </c>
      <c r="H1693" s="6" t="s">
        <v>25</v>
      </c>
      <c r="I1693" s="7">
        <v>45.00000000000001</v>
      </c>
      <c r="J1693" s="8">
        <v>575.0</v>
      </c>
      <c r="K1693" s="9">
        <v>258750.00000000003</v>
      </c>
      <c r="L1693" s="9">
        <v>77625.0</v>
      </c>
      <c r="M1693" s="10">
        <v>0.3</v>
      </c>
      <c r="N1693" s="4" t="s">
        <v>19</v>
      </c>
      <c r="O1693" s="4" t="s">
        <v>23</v>
      </c>
      <c r="P1693" s="4" t="s">
        <v>24</v>
      </c>
    </row>
    <row r="1694" ht="14.25" customHeight="1">
      <c r="B1694" s="4" t="s">
        <v>32</v>
      </c>
      <c r="C1694" s="4">
        <v>1185732.0</v>
      </c>
      <c r="D1694" s="5">
        <v>44424.0</v>
      </c>
      <c r="E1694" s="4" t="s">
        <v>42</v>
      </c>
      <c r="F1694" s="4" t="s">
        <v>80</v>
      </c>
      <c r="G1694" s="4" t="s">
        <v>81</v>
      </c>
      <c r="H1694" s="6" t="s">
        <v>26</v>
      </c>
      <c r="I1694" s="7">
        <v>35.0</v>
      </c>
      <c r="J1694" s="8">
        <v>525.0</v>
      </c>
      <c r="K1694" s="9">
        <v>183750.0</v>
      </c>
      <c r="L1694" s="9">
        <v>64312.49999999999</v>
      </c>
      <c r="M1694" s="10">
        <v>0.35</v>
      </c>
      <c r="N1694" s="4" t="s">
        <v>19</v>
      </c>
      <c r="O1694" s="4" t="s">
        <v>29</v>
      </c>
      <c r="P1694" s="4" t="s">
        <v>21</v>
      </c>
    </row>
    <row r="1695" ht="14.25" customHeight="1">
      <c r="B1695" s="4" t="s">
        <v>32</v>
      </c>
      <c r="C1695" s="4">
        <v>1185732.0</v>
      </c>
      <c r="D1695" s="5">
        <v>44424.0</v>
      </c>
      <c r="E1695" s="4" t="s">
        <v>42</v>
      </c>
      <c r="F1695" s="4" t="s">
        <v>80</v>
      </c>
      <c r="G1695" s="4" t="s">
        <v>81</v>
      </c>
      <c r="H1695" s="6" t="s">
        <v>27</v>
      </c>
      <c r="I1695" s="7">
        <v>45.00000000000001</v>
      </c>
      <c r="J1695" s="8">
        <v>500.0</v>
      </c>
      <c r="K1695" s="9">
        <v>225000.00000000003</v>
      </c>
      <c r="L1695" s="9">
        <v>90000.0</v>
      </c>
      <c r="M1695" s="10">
        <v>0.39999999999999997</v>
      </c>
      <c r="N1695" s="4" t="s">
        <v>19</v>
      </c>
      <c r="O1695" s="4" t="s">
        <v>29</v>
      </c>
      <c r="P1695" s="4" t="s">
        <v>24</v>
      </c>
    </row>
    <row r="1696" ht="14.25" customHeight="1">
      <c r="B1696" s="4" t="s">
        <v>32</v>
      </c>
      <c r="C1696" s="4">
        <v>1185732.0</v>
      </c>
      <c r="D1696" s="5">
        <v>44424.0</v>
      </c>
      <c r="E1696" s="4" t="s">
        <v>42</v>
      </c>
      <c r="F1696" s="4" t="s">
        <v>80</v>
      </c>
      <c r="G1696" s="4" t="s">
        <v>81</v>
      </c>
      <c r="H1696" s="6" t="s">
        <v>28</v>
      </c>
      <c r="I1696" s="7">
        <v>50.000000000000014</v>
      </c>
      <c r="J1696" s="8">
        <v>675.0</v>
      </c>
      <c r="K1696" s="9">
        <v>337500.0000000001</v>
      </c>
      <c r="L1696" s="9">
        <v>185625.0000000001</v>
      </c>
      <c r="M1696" s="10">
        <v>0.55</v>
      </c>
      <c r="N1696" s="4" t="s">
        <v>19</v>
      </c>
      <c r="O1696" s="4" t="s">
        <v>23</v>
      </c>
      <c r="P1696" s="4" t="s">
        <v>21</v>
      </c>
    </row>
    <row r="1697" ht="14.25" customHeight="1">
      <c r="B1697" s="4" t="s">
        <v>32</v>
      </c>
      <c r="C1697" s="4">
        <v>1185732.0</v>
      </c>
      <c r="D1697" s="5">
        <v>44454.0</v>
      </c>
      <c r="E1697" s="4" t="s">
        <v>42</v>
      </c>
      <c r="F1697" s="4" t="s">
        <v>80</v>
      </c>
      <c r="G1697" s="4" t="s">
        <v>81</v>
      </c>
      <c r="H1697" s="6" t="s">
        <v>18</v>
      </c>
      <c r="I1697" s="7">
        <v>45.00000000000001</v>
      </c>
      <c r="J1697" s="8">
        <v>800.0</v>
      </c>
      <c r="K1697" s="9">
        <v>360000.00000000006</v>
      </c>
      <c r="L1697" s="9">
        <v>180000.00000000003</v>
      </c>
      <c r="M1697" s="10">
        <v>0.5</v>
      </c>
      <c r="N1697" s="4" t="s">
        <v>19</v>
      </c>
      <c r="O1697" s="4" t="s">
        <v>23</v>
      </c>
      <c r="P1697" s="4" t="s">
        <v>24</v>
      </c>
    </row>
    <row r="1698" ht="14.25" customHeight="1">
      <c r="B1698" s="4" t="s">
        <v>32</v>
      </c>
      <c r="C1698" s="4">
        <v>1185732.0</v>
      </c>
      <c r="D1698" s="5">
        <v>44454.0</v>
      </c>
      <c r="E1698" s="4" t="s">
        <v>42</v>
      </c>
      <c r="F1698" s="4" t="s">
        <v>80</v>
      </c>
      <c r="G1698" s="4" t="s">
        <v>81</v>
      </c>
      <c r="H1698" s="6" t="s">
        <v>22</v>
      </c>
      <c r="I1698" s="7">
        <v>40.000000000000014</v>
      </c>
      <c r="J1698" s="8">
        <v>600.0</v>
      </c>
      <c r="K1698" s="9">
        <v>240000.0000000001</v>
      </c>
      <c r="L1698" s="9">
        <v>96000.00000000003</v>
      </c>
      <c r="M1698" s="10">
        <v>0.39999999999999997</v>
      </c>
      <c r="N1698" s="4" t="s">
        <v>19</v>
      </c>
      <c r="O1698" s="4" t="s">
        <v>23</v>
      </c>
      <c r="P1698" s="4" t="s">
        <v>21</v>
      </c>
    </row>
    <row r="1699" ht="14.25" customHeight="1">
      <c r="B1699" s="4" t="s">
        <v>32</v>
      </c>
      <c r="C1699" s="4">
        <v>1185732.0</v>
      </c>
      <c r="D1699" s="5">
        <v>44454.0</v>
      </c>
      <c r="E1699" s="4" t="s">
        <v>42</v>
      </c>
      <c r="F1699" s="4" t="s">
        <v>80</v>
      </c>
      <c r="G1699" s="4" t="s">
        <v>81</v>
      </c>
      <c r="H1699" s="6" t="s">
        <v>25</v>
      </c>
      <c r="I1699" s="7">
        <v>35.0</v>
      </c>
      <c r="J1699" s="8">
        <v>500.0</v>
      </c>
      <c r="K1699" s="9">
        <v>175000.0</v>
      </c>
      <c r="L1699" s="9">
        <v>52500.0</v>
      </c>
      <c r="M1699" s="10">
        <v>0.3</v>
      </c>
      <c r="N1699" s="4" t="s">
        <v>19</v>
      </c>
      <c r="O1699" s="4" t="s">
        <v>20</v>
      </c>
      <c r="P1699" s="4" t="s">
        <v>24</v>
      </c>
    </row>
    <row r="1700" ht="14.25" customHeight="1">
      <c r="B1700" s="4" t="s">
        <v>32</v>
      </c>
      <c r="C1700" s="4">
        <v>1185732.0</v>
      </c>
      <c r="D1700" s="5">
        <v>44454.0</v>
      </c>
      <c r="E1700" s="4" t="s">
        <v>42</v>
      </c>
      <c r="F1700" s="4" t="s">
        <v>80</v>
      </c>
      <c r="G1700" s="4" t="s">
        <v>81</v>
      </c>
      <c r="H1700" s="6" t="s">
        <v>26</v>
      </c>
      <c r="I1700" s="7">
        <v>35.0</v>
      </c>
      <c r="J1700" s="8">
        <v>475.0</v>
      </c>
      <c r="K1700" s="9">
        <v>166250.0</v>
      </c>
      <c r="L1700" s="9">
        <v>58187.49999999999</v>
      </c>
      <c r="M1700" s="10">
        <v>0.35</v>
      </c>
      <c r="N1700" s="4" t="s">
        <v>19</v>
      </c>
      <c r="O1700" s="4" t="s">
        <v>23</v>
      </c>
      <c r="P1700" s="4" t="s">
        <v>21</v>
      </c>
    </row>
    <row r="1701" ht="14.25" customHeight="1">
      <c r="B1701" s="4" t="s">
        <v>32</v>
      </c>
      <c r="C1701" s="4">
        <v>1185732.0</v>
      </c>
      <c r="D1701" s="5">
        <v>44454.0</v>
      </c>
      <c r="E1701" s="4" t="s">
        <v>42</v>
      </c>
      <c r="F1701" s="4" t="s">
        <v>80</v>
      </c>
      <c r="G1701" s="4" t="s">
        <v>81</v>
      </c>
      <c r="H1701" s="6" t="s">
        <v>27</v>
      </c>
      <c r="I1701" s="7">
        <v>45.00000000000001</v>
      </c>
      <c r="J1701" s="8">
        <v>475.0</v>
      </c>
      <c r="K1701" s="9">
        <v>213750.00000000003</v>
      </c>
      <c r="L1701" s="9">
        <v>85500.0</v>
      </c>
      <c r="M1701" s="10">
        <v>0.39999999999999997</v>
      </c>
      <c r="N1701" s="4" t="s">
        <v>19</v>
      </c>
      <c r="O1701" s="4" t="s">
        <v>29</v>
      </c>
      <c r="P1701" s="4" t="s">
        <v>21</v>
      </c>
    </row>
    <row r="1702" ht="14.25" customHeight="1">
      <c r="B1702" s="4" t="s">
        <v>32</v>
      </c>
      <c r="C1702" s="4">
        <v>1185732.0</v>
      </c>
      <c r="D1702" s="5">
        <v>44454.0</v>
      </c>
      <c r="E1702" s="4" t="s">
        <v>42</v>
      </c>
      <c r="F1702" s="4" t="s">
        <v>80</v>
      </c>
      <c r="G1702" s="4" t="s">
        <v>81</v>
      </c>
      <c r="H1702" s="6" t="s">
        <v>28</v>
      </c>
      <c r="I1702" s="7">
        <v>50.000000000000014</v>
      </c>
      <c r="J1702" s="8">
        <v>575.0</v>
      </c>
      <c r="K1702" s="9">
        <v>287500.00000000006</v>
      </c>
      <c r="L1702" s="9">
        <v>158125.00000000006</v>
      </c>
      <c r="M1702" s="10">
        <v>0.55</v>
      </c>
      <c r="N1702" s="4" t="s">
        <v>19</v>
      </c>
      <c r="O1702" s="4" t="s">
        <v>20</v>
      </c>
      <c r="P1702" s="4" t="s">
        <v>24</v>
      </c>
    </row>
    <row r="1703" ht="14.25" customHeight="1">
      <c r="B1703" s="4" t="s">
        <v>32</v>
      </c>
      <c r="C1703" s="4">
        <v>1185732.0</v>
      </c>
      <c r="D1703" s="5">
        <v>44486.0</v>
      </c>
      <c r="E1703" s="4" t="s">
        <v>42</v>
      </c>
      <c r="F1703" s="4" t="s">
        <v>80</v>
      </c>
      <c r="G1703" s="4" t="s">
        <v>81</v>
      </c>
      <c r="H1703" s="6" t="s">
        <v>18</v>
      </c>
      <c r="I1703" s="7">
        <v>50.000000000000014</v>
      </c>
      <c r="J1703" s="8">
        <v>750.0</v>
      </c>
      <c r="K1703" s="9">
        <v>375000.0000000001</v>
      </c>
      <c r="L1703" s="9">
        <v>187500.00000000006</v>
      </c>
      <c r="M1703" s="10">
        <v>0.5</v>
      </c>
      <c r="N1703" s="4" t="s">
        <v>19</v>
      </c>
      <c r="O1703" s="4" t="s">
        <v>29</v>
      </c>
      <c r="P1703" s="4" t="s">
        <v>21</v>
      </c>
    </row>
    <row r="1704" ht="14.25" customHeight="1">
      <c r="B1704" s="4" t="s">
        <v>32</v>
      </c>
      <c r="C1704" s="4">
        <v>1185732.0</v>
      </c>
      <c r="D1704" s="5">
        <v>44486.0</v>
      </c>
      <c r="E1704" s="4" t="s">
        <v>42</v>
      </c>
      <c r="F1704" s="4" t="s">
        <v>80</v>
      </c>
      <c r="G1704" s="4" t="s">
        <v>81</v>
      </c>
      <c r="H1704" s="6" t="s">
        <v>22</v>
      </c>
      <c r="I1704" s="7">
        <v>40.000000000000014</v>
      </c>
      <c r="J1704" s="8">
        <v>575.0</v>
      </c>
      <c r="K1704" s="9">
        <v>230000.0000000001</v>
      </c>
      <c r="L1704" s="9">
        <v>92000.00000000003</v>
      </c>
      <c r="M1704" s="10">
        <v>0.39999999999999997</v>
      </c>
      <c r="N1704" s="4" t="s">
        <v>19</v>
      </c>
      <c r="O1704" s="4" t="s">
        <v>23</v>
      </c>
      <c r="P1704" s="4" t="s">
        <v>24</v>
      </c>
    </row>
    <row r="1705" ht="14.25" customHeight="1">
      <c r="B1705" s="4" t="s">
        <v>32</v>
      </c>
      <c r="C1705" s="4">
        <v>1185732.0</v>
      </c>
      <c r="D1705" s="5">
        <v>44486.0</v>
      </c>
      <c r="E1705" s="4" t="s">
        <v>42</v>
      </c>
      <c r="F1705" s="4" t="s">
        <v>80</v>
      </c>
      <c r="G1705" s="4" t="s">
        <v>81</v>
      </c>
      <c r="H1705" s="6" t="s">
        <v>25</v>
      </c>
      <c r="I1705" s="7">
        <v>40.000000000000014</v>
      </c>
      <c r="J1705" s="8">
        <v>425.0</v>
      </c>
      <c r="K1705" s="9">
        <v>170000.00000000006</v>
      </c>
      <c r="L1705" s="9">
        <v>51000.000000000015</v>
      </c>
      <c r="M1705" s="10">
        <v>0.3</v>
      </c>
      <c r="N1705" s="4" t="s">
        <v>19</v>
      </c>
      <c r="O1705" s="4" t="s">
        <v>29</v>
      </c>
      <c r="P1705" s="4" t="s">
        <v>24</v>
      </c>
    </row>
    <row r="1706" ht="14.25" customHeight="1">
      <c r="B1706" s="4" t="s">
        <v>32</v>
      </c>
      <c r="C1706" s="4">
        <v>1185732.0</v>
      </c>
      <c r="D1706" s="5">
        <v>44486.0</v>
      </c>
      <c r="E1706" s="4" t="s">
        <v>42</v>
      </c>
      <c r="F1706" s="4" t="s">
        <v>80</v>
      </c>
      <c r="G1706" s="4" t="s">
        <v>81</v>
      </c>
      <c r="H1706" s="6" t="s">
        <v>26</v>
      </c>
      <c r="I1706" s="7">
        <v>40.000000000000014</v>
      </c>
      <c r="J1706" s="8">
        <v>400.0</v>
      </c>
      <c r="K1706" s="9">
        <v>160000.00000000006</v>
      </c>
      <c r="L1706" s="9">
        <v>56000.000000000015</v>
      </c>
      <c r="M1706" s="10">
        <v>0.35</v>
      </c>
      <c r="N1706" s="4" t="s">
        <v>19</v>
      </c>
      <c r="O1706" s="4" t="s">
        <v>20</v>
      </c>
      <c r="P1706" s="4" t="s">
        <v>24</v>
      </c>
    </row>
    <row r="1707" ht="14.25" customHeight="1">
      <c r="B1707" s="4" t="s">
        <v>32</v>
      </c>
      <c r="C1707" s="4">
        <v>1185732.0</v>
      </c>
      <c r="D1707" s="5">
        <v>44486.0</v>
      </c>
      <c r="E1707" s="4" t="s">
        <v>42</v>
      </c>
      <c r="F1707" s="4" t="s">
        <v>80</v>
      </c>
      <c r="G1707" s="4" t="s">
        <v>81</v>
      </c>
      <c r="H1707" s="6" t="s">
        <v>27</v>
      </c>
      <c r="I1707" s="7">
        <v>50.000000000000014</v>
      </c>
      <c r="J1707" s="8">
        <v>400.0</v>
      </c>
      <c r="K1707" s="9">
        <v>200000.00000000006</v>
      </c>
      <c r="L1707" s="9">
        <v>80000.00000000001</v>
      </c>
      <c r="M1707" s="10">
        <v>0.39999999999999997</v>
      </c>
      <c r="N1707" s="4" t="s">
        <v>19</v>
      </c>
      <c r="O1707" s="4" t="s">
        <v>20</v>
      </c>
      <c r="P1707" s="4" t="s">
        <v>24</v>
      </c>
    </row>
    <row r="1708" ht="14.25" customHeight="1">
      <c r="B1708" s="4" t="s">
        <v>32</v>
      </c>
      <c r="C1708" s="4">
        <v>1185732.0</v>
      </c>
      <c r="D1708" s="5">
        <v>44486.0</v>
      </c>
      <c r="E1708" s="4" t="s">
        <v>42</v>
      </c>
      <c r="F1708" s="4" t="s">
        <v>80</v>
      </c>
      <c r="G1708" s="4" t="s">
        <v>81</v>
      </c>
      <c r="H1708" s="6" t="s">
        <v>28</v>
      </c>
      <c r="I1708" s="7">
        <v>55.00000000000001</v>
      </c>
      <c r="J1708" s="8">
        <v>525.0</v>
      </c>
      <c r="K1708" s="9">
        <v>288750.00000000006</v>
      </c>
      <c r="L1708" s="9">
        <v>158812.50000000006</v>
      </c>
      <c r="M1708" s="10">
        <v>0.55</v>
      </c>
      <c r="N1708" s="4" t="s">
        <v>19</v>
      </c>
      <c r="O1708" s="4" t="s">
        <v>23</v>
      </c>
      <c r="P1708" s="4" t="s">
        <v>24</v>
      </c>
    </row>
    <row r="1709" ht="14.25" customHeight="1">
      <c r="B1709" s="4" t="s">
        <v>32</v>
      </c>
      <c r="C1709" s="4">
        <v>1185732.0</v>
      </c>
      <c r="D1709" s="5">
        <v>44516.0</v>
      </c>
      <c r="E1709" s="4" t="s">
        <v>42</v>
      </c>
      <c r="F1709" s="4" t="s">
        <v>80</v>
      </c>
      <c r="G1709" s="4" t="s">
        <v>81</v>
      </c>
      <c r="H1709" s="6" t="s">
        <v>18</v>
      </c>
      <c r="I1709" s="7">
        <v>50.000000000000014</v>
      </c>
      <c r="J1709" s="8">
        <v>675.0</v>
      </c>
      <c r="K1709" s="9">
        <v>337500.0000000001</v>
      </c>
      <c r="L1709" s="9">
        <v>168750.00000000006</v>
      </c>
      <c r="M1709" s="10">
        <v>0.5</v>
      </c>
      <c r="N1709" s="4" t="s">
        <v>19</v>
      </c>
      <c r="O1709" s="4" t="s">
        <v>20</v>
      </c>
      <c r="P1709" s="4" t="s">
        <v>24</v>
      </c>
    </row>
    <row r="1710" ht="14.25" customHeight="1">
      <c r="B1710" s="4" t="s">
        <v>32</v>
      </c>
      <c r="C1710" s="4">
        <v>1185732.0</v>
      </c>
      <c r="D1710" s="5">
        <v>44516.0</v>
      </c>
      <c r="E1710" s="4" t="s">
        <v>42</v>
      </c>
      <c r="F1710" s="4" t="s">
        <v>80</v>
      </c>
      <c r="G1710" s="4" t="s">
        <v>81</v>
      </c>
      <c r="H1710" s="6" t="s">
        <v>22</v>
      </c>
      <c r="I1710" s="7">
        <v>45.000000000000014</v>
      </c>
      <c r="J1710" s="8">
        <v>500.0</v>
      </c>
      <c r="K1710" s="9">
        <v>225000.00000000006</v>
      </c>
      <c r="L1710" s="9">
        <v>90000.00000000001</v>
      </c>
      <c r="M1710" s="10">
        <v>0.39999999999999997</v>
      </c>
      <c r="N1710" s="4" t="s">
        <v>19</v>
      </c>
      <c r="O1710" s="4" t="s">
        <v>20</v>
      </c>
      <c r="P1710" s="4" t="s">
        <v>21</v>
      </c>
    </row>
    <row r="1711" ht="14.25" customHeight="1">
      <c r="B1711" s="4" t="s">
        <v>32</v>
      </c>
      <c r="C1711" s="4">
        <v>1185732.0</v>
      </c>
      <c r="D1711" s="5">
        <v>44516.0</v>
      </c>
      <c r="E1711" s="4" t="s">
        <v>42</v>
      </c>
      <c r="F1711" s="4" t="s">
        <v>80</v>
      </c>
      <c r="G1711" s="4" t="s">
        <v>81</v>
      </c>
      <c r="H1711" s="6" t="s">
        <v>25</v>
      </c>
      <c r="I1711" s="7">
        <v>45.000000000000014</v>
      </c>
      <c r="J1711" s="8">
        <v>445.0</v>
      </c>
      <c r="K1711" s="9">
        <v>200250.00000000006</v>
      </c>
      <c r="L1711" s="9">
        <v>60075.000000000015</v>
      </c>
      <c r="M1711" s="10">
        <v>0.3</v>
      </c>
      <c r="N1711" s="4" t="s">
        <v>19</v>
      </c>
      <c r="O1711" s="4" t="s">
        <v>29</v>
      </c>
      <c r="P1711" s="4" t="s">
        <v>21</v>
      </c>
    </row>
    <row r="1712" ht="14.25" customHeight="1">
      <c r="B1712" s="4" t="s">
        <v>32</v>
      </c>
      <c r="C1712" s="4">
        <v>1185732.0</v>
      </c>
      <c r="D1712" s="5">
        <v>44516.0</v>
      </c>
      <c r="E1712" s="4" t="s">
        <v>42</v>
      </c>
      <c r="F1712" s="4" t="s">
        <v>80</v>
      </c>
      <c r="G1712" s="4" t="s">
        <v>81</v>
      </c>
      <c r="H1712" s="6" t="s">
        <v>26</v>
      </c>
      <c r="I1712" s="7">
        <v>45.000000000000014</v>
      </c>
      <c r="J1712" s="8">
        <v>475.0</v>
      </c>
      <c r="K1712" s="9">
        <v>213750.00000000006</v>
      </c>
      <c r="L1712" s="9">
        <v>74812.50000000001</v>
      </c>
      <c r="M1712" s="10">
        <v>0.35</v>
      </c>
      <c r="N1712" s="4" t="s">
        <v>19</v>
      </c>
      <c r="O1712" s="4" t="s">
        <v>20</v>
      </c>
      <c r="P1712" s="4" t="s">
        <v>21</v>
      </c>
    </row>
    <row r="1713" ht="14.25" customHeight="1">
      <c r="B1713" s="4" t="s">
        <v>32</v>
      </c>
      <c r="C1713" s="4">
        <v>1185732.0</v>
      </c>
      <c r="D1713" s="5">
        <v>44516.0</v>
      </c>
      <c r="E1713" s="4" t="s">
        <v>42</v>
      </c>
      <c r="F1713" s="4" t="s">
        <v>80</v>
      </c>
      <c r="G1713" s="4" t="s">
        <v>81</v>
      </c>
      <c r="H1713" s="6" t="s">
        <v>27</v>
      </c>
      <c r="I1713" s="7">
        <v>60.0</v>
      </c>
      <c r="J1713" s="8">
        <v>450.0</v>
      </c>
      <c r="K1713" s="9">
        <v>270000.0</v>
      </c>
      <c r="L1713" s="9">
        <v>107999.99999999999</v>
      </c>
      <c r="M1713" s="10">
        <v>0.39999999999999997</v>
      </c>
      <c r="N1713" s="4" t="s">
        <v>19</v>
      </c>
      <c r="O1713" s="4" t="s">
        <v>29</v>
      </c>
      <c r="P1713" s="4" t="s">
        <v>21</v>
      </c>
    </row>
    <row r="1714" ht="14.25" customHeight="1">
      <c r="B1714" s="4" t="s">
        <v>32</v>
      </c>
      <c r="C1714" s="4">
        <v>1185732.0</v>
      </c>
      <c r="D1714" s="5">
        <v>44516.0</v>
      </c>
      <c r="E1714" s="4" t="s">
        <v>42</v>
      </c>
      <c r="F1714" s="4" t="s">
        <v>80</v>
      </c>
      <c r="G1714" s="4" t="s">
        <v>81</v>
      </c>
      <c r="H1714" s="6" t="s">
        <v>28</v>
      </c>
      <c r="I1714" s="7">
        <v>64.99999999999999</v>
      </c>
      <c r="J1714" s="8">
        <v>625.0</v>
      </c>
      <c r="K1714" s="9">
        <v>406249.9999999999</v>
      </c>
      <c r="L1714" s="9">
        <v>223437.49999999994</v>
      </c>
      <c r="M1714" s="10">
        <v>0.55</v>
      </c>
      <c r="N1714" s="4" t="s">
        <v>19</v>
      </c>
      <c r="O1714" s="4" t="s">
        <v>29</v>
      </c>
      <c r="P1714" s="4" t="s">
        <v>21</v>
      </c>
    </row>
    <row r="1715" ht="14.25" customHeight="1">
      <c r="B1715" s="4" t="s">
        <v>32</v>
      </c>
      <c r="C1715" s="4">
        <v>1185732.0</v>
      </c>
      <c r="D1715" s="5">
        <v>44545.0</v>
      </c>
      <c r="E1715" s="4" t="s">
        <v>42</v>
      </c>
      <c r="F1715" s="4" t="s">
        <v>80</v>
      </c>
      <c r="G1715" s="4" t="s">
        <v>81</v>
      </c>
      <c r="H1715" s="6" t="s">
        <v>18</v>
      </c>
      <c r="I1715" s="7">
        <v>60.0</v>
      </c>
      <c r="J1715" s="8">
        <v>850.0</v>
      </c>
      <c r="K1715" s="9">
        <v>510000.0</v>
      </c>
      <c r="L1715" s="9">
        <v>255000.0</v>
      </c>
      <c r="M1715" s="10">
        <v>0.5</v>
      </c>
      <c r="N1715" s="4" t="s">
        <v>19</v>
      </c>
      <c r="O1715" s="4" t="s">
        <v>20</v>
      </c>
      <c r="P1715" s="4" t="s">
        <v>21</v>
      </c>
    </row>
    <row r="1716" ht="14.25" customHeight="1">
      <c r="B1716" s="4" t="s">
        <v>32</v>
      </c>
      <c r="C1716" s="4">
        <v>1185732.0</v>
      </c>
      <c r="D1716" s="5">
        <v>44545.0</v>
      </c>
      <c r="E1716" s="4" t="s">
        <v>42</v>
      </c>
      <c r="F1716" s="4" t="s">
        <v>80</v>
      </c>
      <c r="G1716" s="4" t="s">
        <v>81</v>
      </c>
      <c r="H1716" s="6" t="s">
        <v>22</v>
      </c>
      <c r="I1716" s="7">
        <v>50.0</v>
      </c>
      <c r="J1716" s="8">
        <v>650.0</v>
      </c>
      <c r="K1716" s="9">
        <v>325000.0</v>
      </c>
      <c r="L1716" s="9">
        <v>129999.99999999999</v>
      </c>
      <c r="M1716" s="10">
        <v>0.39999999999999997</v>
      </c>
      <c r="N1716" s="4" t="s">
        <v>19</v>
      </c>
      <c r="O1716" s="4" t="s">
        <v>23</v>
      </c>
      <c r="P1716" s="4" t="s">
        <v>24</v>
      </c>
    </row>
    <row r="1717" ht="14.25" customHeight="1">
      <c r="B1717" s="4" t="s">
        <v>15</v>
      </c>
      <c r="C1717" s="4">
        <v>1185732.0</v>
      </c>
      <c r="D1717" s="5">
        <v>44545.0</v>
      </c>
      <c r="E1717" s="4" t="s">
        <v>42</v>
      </c>
      <c r="F1717" s="4" t="s">
        <v>80</v>
      </c>
      <c r="G1717" s="4" t="s">
        <v>81</v>
      </c>
      <c r="H1717" s="6" t="s">
        <v>25</v>
      </c>
      <c r="I1717" s="7">
        <v>50.0</v>
      </c>
      <c r="J1717" s="8">
        <v>600.0</v>
      </c>
      <c r="K1717" s="9">
        <v>300000.0</v>
      </c>
      <c r="L1717" s="9">
        <v>90000.0</v>
      </c>
      <c r="M1717" s="10">
        <v>0.3</v>
      </c>
      <c r="N1717" s="4" t="s">
        <v>19</v>
      </c>
      <c r="O1717" s="4" t="s">
        <v>29</v>
      </c>
      <c r="P1717" s="4" t="s">
        <v>24</v>
      </c>
    </row>
    <row r="1718" ht="14.25" customHeight="1">
      <c r="B1718" s="4" t="s">
        <v>15</v>
      </c>
      <c r="C1718" s="4">
        <v>1185732.0</v>
      </c>
      <c r="D1718" s="5">
        <v>44545.0</v>
      </c>
      <c r="E1718" s="4" t="s">
        <v>42</v>
      </c>
      <c r="F1718" s="4" t="s">
        <v>80</v>
      </c>
      <c r="G1718" s="4" t="s">
        <v>81</v>
      </c>
      <c r="H1718" s="6" t="s">
        <v>26</v>
      </c>
      <c r="I1718" s="7">
        <v>50.0</v>
      </c>
      <c r="J1718" s="8">
        <v>550.0</v>
      </c>
      <c r="K1718" s="9">
        <v>275000.0</v>
      </c>
      <c r="L1718" s="9">
        <v>96250.0</v>
      </c>
      <c r="M1718" s="10">
        <v>0.35</v>
      </c>
      <c r="N1718" s="4" t="s">
        <v>19</v>
      </c>
      <c r="O1718" s="4" t="s">
        <v>29</v>
      </c>
      <c r="P1718" s="4" t="s">
        <v>24</v>
      </c>
    </row>
    <row r="1719" ht="14.25" customHeight="1">
      <c r="B1719" s="4" t="s">
        <v>15</v>
      </c>
      <c r="C1719" s="4">
        <v>1185732.0</v>
      </c>
      <c r="D1719" s="5">
        <v>44545.0</v>
      </c>
      <c r="E1719" s="4" t="s">
        <v>42</v>
      </c>
      <c r="F1719" s="4" t="s">
        <v>80</v>
      </c>
      <c r="G1719" s="4" t="s">
        <v>81</v>
      </c>
      <c r="H1719" s="6" t="s">
        <v>27</v>
      </c>
      <c r="I1719" s="7">
        <v>60.0</v>
      </c>
      <c r="J1719" s="8">
        <v>550.0</v>
      </c>
      <c r="K1719" s="9">
        <v>330000.0</v>
      </c>
      <c r="L1719" s="9">
        <v>132000.0</v>
      </c>
      <c r="M1719" s="10">
        <v>0.39999999999999997</v>
      </c>
      <c r="N1719" s="4" t="s">
        <v>19</v>
      </c>
      <c r="O1719" s="4" t="s">
        <v>23</v>
      </c>
      <c r="P1719" s="4" t="s">
        <v>24</v>
      </c>
    </row>
    <row r="1720" ht="14.25" customHeight="1">
      <c r="B1720" s="4" t="s">
        <v>15</v>
      </c>
      <c r="C1720" s="4">
        <v>1185732.0</v>
      </c>
      <c r="D1720" s="5">
        <v>44545.0</v>
      </c>
      <c r="E1720" s="4" t="s">
        <v>42</v>
      </c>
      <c r="F1720" s="4" t="s">
        <v>80</v>
      </c>
      <c r="G1720" s="4" t="s">
        <v>81</v>
      </c>
      <c r="H1720" s="6" t="s">
        <v>28</v>
      </c>
      <c r="I1720" s="7">
        <v>64.99999999999999</v>
      </c>
      <c r="J1720" s="8">
        <v>650.0</v>
      </c>
      <c r="K1720" s="9">
        <v>422499.9999999999</v>
      </c>
      <c r="L1720" s="9">
        <v>232374.99999999994</v>
      </c>
      <c r="M1720" s="10">
        <v>0.55</v>
      </c>
      <c r="N1720" s="4" t="s">
        <v>19</v>
      </c>
      <c r="O1720" s="4" t="s">
        <v>29</v>
      </c>
      <c r="P1720" s="4" t="s">
        <v>24</v>
      </c>
    </row>
    <row r="1721" ht="14.25" customHeight="1">
      <c r="B1721" s="4" t="s">
        <v>15</v>
      </c>
      <c r="C1721" s="4">
        <v>1185732.0</v>
      </c>
      <c r="D1721" s="5">
        <v>44214.0</v>
      </c>
      <c r="E1721" s="4" t="s">
        <v>42</v>
      </c>
      <c r="F1721" s="4" t="s">
        <v>80</v>
      </c>
      <c r="G1721" s="4" t="s">
        <v>81</v>
      </c>
      <c r="H1721" s="6" t="s">
        <v>18</v>
      </c>
      <c r="I1721" s="7">
        <v>30.0</v>
      </c>
      <c r="J1721" s="8">
        <v>625.0</v>
      </c>
      <c r="K1721" s="9">
        <v>187500.0</v>
      </c>
      <c r="L1721" s="9">
        <v>75000.0</v>
      </c>
      <c r="M1721" s="10">
        <v>0.4</v>
      </c>
      <c r="N1721" s="4" t="s">
        <v>19</v>
      </c>
      <c r="O1721" s="4" t="s">
        <v>23</v>
      </c>
      <c r="P1721" s="4" t="s">
        <v>21</v>
      </c>
    </row>
    <row r="1722" ht="14.25" customHeight="1">
      <c r="B1722" s="4" t="s">
        <v>15</v>
      </c>
      <c r="C1722" s="4">
        <v>1185732.0</v>
      </c>
      <c r="D1722" s="5">
        <v>44214.0</v>
      </c>
      <c r="E1722" s="4" t="s">
        <v>42</v>
      </c>
      <c r="F1722" s="4" t="s">
        <v>80</v>
      </c>
      <c r="G1722" s="4" t="s">
        <v>81</v>
      </c>
      <c r="H1722" s="6" t="s">
        <v>22</v>
      </c>
      <c r="I1722" s="7">
        <v>30.0</v>
      </c>
      <c r="J1722" s="8">
        <v>425.0</v>
      </c>
      <c r="K1722" s="9">
        <v>127500.0</v>
      </c>
      <c r="L1722" s="9">
        <v>44625.0</v>
      </c>
      <c r="M1722" s="10">
        <v>0.35</v>
      </c>
      <c r="N1722" s="4" t="s">
        <v>19</v>
      </c>
      <c r="O1722" s="4" t="s">
        <v>23</v>
      </c>
      <c r="P1722" s="4" t="s">
        <v>24</v>
      </c>
    </row>
    <row r="1723" ht="14.25" customHeight="1">
      <c r="B1723" s="4" t="s">
        <v>15</v>
      </c>
      <c r="C1723" s="4">
        <v>1185732.0</v>
      </c>
      <c r="D1723" s="5">
        <v>44214.0</v>
      </c>
      <c r="E1723" s="4" t="s">
        <v>42</v>
      </c>
      <c r="F1723" s="4" t="s">
        <v>80</v>
      </c>
      <c r="G1723" s="4" t="s">
        <v>81</v>
      </c>
      <c r="H1723" s="6" t="s">
        <v>25</v>
      </c>
      <c r="I1723" s="7">
        <v>20.0</v>
      </c>
      <c r="J1723" s="8">
        <v>425.0</v>
      </c>
      <c r="K1723" s="9">
        <v>85000.0</v>
      </c>
      <c r="L1723" s="9">
        <v>29749.999999999996</v>
      </c>
      <c r="M1723" s="10">
        <v>0.35</v>
      </c>
      <c r="N1723" s="4" t="s">
        <v>19</v>
      </c>
      <c r="O1723" s="4" t="s">
        <v>23</v>
      </c>
      <c r="P1723" s="4" t="s">
        <v>24</v>
      </c>
    </row>
    <row r="1724" ht="14.25" customHeight="1">
      <c r="B1724" s="4" t="s">
        <v>15</v>
      </c>
      <c r="C1724" s="4">
        <v>1185732.0</v>
      </c>
      <c r="D1724" s="5">
        <v>44214.0</v>
      </c>
      <c r="E1724" s="4" t="s">
        <v>42</v>
      </c>
      <c r="F1724" s="4" t="s">
        <v>80</v>
      </c>
      <c r="G1724" s="4" t="s">
        <v>81</v>
      </c>
      <c r="H1724" s="6" t="s">
        <v>26</v>
      </c>
      <c r="I1724" s="7">
        <v>25.000000000000007</v>
      </c>
      <c r="J1724" s="8">
        <v>275.0</v>
      </c>
      <c r="K1724" s="9">
        <v>68750.00000000001</v>
      </c>
      <c r="L1724" s="9">
        <v>27500.000000000007</v>
      </c>
      <c r="M1724" s="10">
        <v>0.4</v>
      </c>
      <c r="N1724" s="4" t="s">
        <v>19</v>
      </c>
      <c r="O1724" s="4" t="s">
        <v>20</v>
      </c>
      <c r="P1724" s="4" t="s">
        <v>21</v>
      </c>
    </row>
    <row r="1725" ht="14.25" customHeight="1">
      <c r="B1725" s="4" t="s">
        <v>15</v>
      </c>
      <c r="C1725" s="4">
        <v>1185732.0</v>
      </c>
      <c r="D1725" s="5">
        <v>44214.0</v>
      </c>
      <c r="E1725" s="4" t="s">
        <v>42</v>
      </c>
      <c r="F1725" s="4" t="s">
        <v>80</v>
      </c>
      <c r="G1725" s="4" t="s">
        <v>81</v>
      </c>
      <c r="H1725" s="6" t="s">
        <v>27</v>
      </c>
      <c r="I1725" s="7">
        <v>40.0</v>
      </c>
      <c r="J1725" s="8">
        <v>325.0</v>
      </c>
      <c r="K1725" s="9">
        <v>130000.0</v>
      </c>
      <c r="L1725" s="9">
        <v>45500.0</v>
      </c>
      <c r="M1725" s="10">
        <v>0.35</v>
      </c>
      <c r="N1725" s="4" t="s">
        <v>19</v>
      </c>
      <c r="O1725" s="4" t="s">
        <v>29</v>
      </c>
      <c r="P1725" s="4" t="s">
        <v>21</v>
      </c>
    </row>
    <row r="1726" ht="14.25" customHeight="1">
      <c r="B1726" s="4" t="s">
        <v>15</v>
      </c>
      <c r="C1726" s="4">
        <v>1185732.0</v>
      </c>
      <c r="D1726" s="5">
        <v>44214.0</v>
      </c>
      <c r="E1726" s="4" t="s">
        <v>42</v>
      </c>
      <c r="F1726" s="4" t="s">
        <v>80</v>
      </c>
      <c r="G1726" s="4" t="s">
        <v>81</v>
      </c>
      <c r="H1726" s="6" t="s">
        <v>28</v>
      </c>
      <c r="I1726" s="7">
        <v>30.0</v>
      </c>
      <c r="J1726" s="8">
        <v>425.0</v>
      </c>
      <c r="K1726" s="9">
        <v>127500.0</v>
      </c>
      <c r="L1726" s="9">
        <v>63750.0</v>
      </c>
      <c r="M1726" s="10">
        <v>0.5</v>
      </c>
      <c r="N1726" s="4" t="s">
        <v>19</v>
      </c>
      <c r="O1726" s="4" t="s">
        <v>20</v>
      </c>
      <c r="P1726" s="4" t="s">
        <v>21</v>
      </c>
    </row>
    <row r="1727" ht="14.25" customHeight="1">
      <c r="B1727" s="4" t="s">
        <v>15</v>
      </c>
      <c r="C1727" s="4">
        <v>1185732.0</v>
      </c>
      <c r="D1727" s="5">
        <v>44245.0</v>
      </c>
      <c r="E1727" s="4" t="s">
        <v>42</v>
      </c>
      <c r="F1727" s="4" t="s">
        <v>80</v>
      </c>
      <c r="G1727" s="4" t="s">
        <v>81</v>
      </c>
      <c r="H1727" s="6" t="s">
        <v>18</v>
      </c>
      <c r="I1727" s="7">
        <v>30.0</v>
      </c>
      <c r="J1727" s="8">
        <v>675.0</v>
      </c>
      <c r="K1727" s="9">
        <v>202500.0</v>
      </c>
      <c r="L1727" s="9">
        <v>81000.0</v>
      </c>
      <c r="M1727" s="10">
        <v>0.4</v>
      </c>
      <c r="N1727" s="4" t="s">
        <v>19</v>
      </c>
      <c r="O1727" s="4" t="s">
        <v>20</v>
      </c>
      <c r="P1727" s="4" t="s">
        <v>24</v>
      </c>
    </row>
    <row r="1728" ht="14.25" customHeight="1">
      <c r="B1728" s="4" t="s">
        <v>15</v>
      </c>
      <c r="C1728" s="4">
        <v>1185732.0</v>
      </c>
      <c r="D1728" s="5">
        <v>44245.0</v>
      </c>
      <c r="E1728" s="4" t="s">
        <v>42</v>
      </c>
      <c r="F1728" s="4" t="s">
        <v>80</v>
      </c>
      <c r="G1728" s="4" t="s">
        <v>81</v>
      </c>
      <c r="H1728" s="6" t="s">
        <v>22</v>
      </c>
      <c r="I1728" s="7">
        <v>30.0</v>
      </c>
      <c r="J1728" s="8">
        <v>325.0</v>
      </c>
      <c r="K1728" s="9">
        <v>97500.0</v>
      </c>
      <c r="L1728" s="9">
        <v>34125.0</v>
      </c>
      <c r="M1728" s="10">
        <v>0.35</v>
      </c>
      <c r="N1728" s="4" t="s">
        <v>19</v>
      </c>
      <c r="O1728" s="4" t="s">
        <v>29</v>
      </c>
      <c r="P1728" s="4" t="s">
        <v>21</v>
      </c>
    </row>
    <row r="1729" ht="14.25" customHeight="1">
      <c r="B1729" s="4" t="s">
        <v>15</v>
      </c>
      <c r="C1729" s="4">
        <v>1185732.0</v>
      </c>
      <c r="D1729" s="5">
        <v>44245.0</v>
      </c>
      <c r="E1729" s="4" t="s">
        <v>42</v>
      </c>
      <c r="F1729" s="4" t="s">
        <v>80</v>
      </c>
      <c r="G1729" s="4" t="s">
        <v>81</v>
      </c>
      <c r="H1729" s="6" t="s">
        <v>25</v>
      </c>
      <c r="I1729" s="7">
        <v>20.0</v>
      </c>
      <c r="J1729" s="8">
        <v>375.0</v>
      </c>
      <c r="K1729" s="9">
        <v>75000.0</v>
      </c>
      <c r="L1729" s="9">
        <v>26250.0</v>
      </c>
      <c r="M1729" s="10">
        <v>0.35</v>
      </c>
      <c r="N1729" s="4" t="s">
        <v>19</v>
      </c>
      <c r="O1729" s="4" t="s">
        <v>23</v>
      </c>
      <c r="P1729" s="4" t="s">
        <v>21</v>
      </c>
    </row>
    <row r="1730" ht="14.25" customHeight="1">
      <c r="B1730" s="4" t="s">
        <v>15</v>
      </c>
      <c r="C1730" s="4">
        <v>1185732.0</v>
      </c>
      <c r="D1730" s="5">
        <v>44245.0</v>
      </c>
      <c r="E1730" s="4" t="s">
        <v>42</v>
      </c>
      <c r="F1730" s="4" t="s">
        <v>82</v>
      </c>
      <c r="G1730" s="4" t="s">
        <v>83</v>
      </c>
      <c r="H1730" s="6" t="s">
        <v>26</v>
      </c>
      <c r="I1730" s="7">
        <v>25.000000000000007</v>
      </c>
      <c r="J1730" s="8">
        <v>250.0</v>
      </c>
      <c r="K1730" s="9">
        <v>62500.000000000015</v>
      </c>
      <c r="L1730" s="9">
        <v>25000.000000000007</v>
      </c>
      <c r="M1730" s="10">
        <v>0.4</v>
      </c>
      <c r="N1730" s="4" t="s">
        <v>19</v>
      </c>
      <c r="O1730" s="4" t="s">
        <v>20</v>
      </c>
      <c r="P1730" s="4" t="s">
        <v>21</v>
      </c>
    </row>
    <row r="1731" ht="14.25" customHeight="1">
      <c r="B1731" s="4" t="s">
        <v>15</v>
      </c>
      <c r="C1731" s="4">
        <v>1185732.0</v>
      </c>
      <c r="D1731" s="5">
        <v>44245.0</v>
      </c>
      <c r="E1731" s="4" t="s">
        <v>42</v>
      </c>
      <c r="F1731" s="4" t="s">
        <v>82</v>
      </c>
      <c r="G1731" s="4" t="s">
        <v>83</v>
      </c>
      <c r="H1731" s="6" t="s">
        <v>27</v>
      </c>
      <c r="I1731" s="7">
        <v>40.0</v>
      </c>
      <c r="J1731" s="8">
        <v>325.0</v>
      </c>
      <c r="K1731" s="9">
        <v>130000.0</v>
      </c>
      <c r="L1731" s="9">
        <v>45500.0</v>
      </c>
      <c r="M1731" s="10">
        <v>0.35</v>
      </c>
      <c r="N1731" s="4" t="s">
        <v>19</v>
      </c>
      <c r="O1731" s="4" t="s">
        <v>29</v>
      </c>
      <c r="P1731" s="4" t="s">
        <v>24</v>
      </c>
    </row>
    <row r="1732" ht="14.25" customHeight="1">
      <c r="B1732" s="4" t="s">
        <v>15</v>
      </c>
      <c r="C1732" s="4">
        <v>1185732.0</v>
      </c>
      <c r="D1732" s="5">
        <v>44245.0</v>
      </c>
      <c r="E1732" s="4" t="s">
        <v>42</v>
      </c>
      <c r="F1732" s="4" t="s">
        <v>82</v>
      </c>
      <c r="G1732" s="4" t="s">
        <v>83</v>
      </c>
      <c r="H1732" s="6" t="s">
        <v>28</v>
      </c>
      <c r="I1732" s="7">
        <v>30.0</v>
      </c>
      <c r="J1732" s="8">
        <v>400.0</v>
      </c>
      <c r="K1732" s="9">
        <v>120000.0</v>
      </c>
      <c r="L1732" s="9">
        <v>60000.0</v>
      </c>
      <c r="M1732" s="10">
        <v>0.5</v>
      </c>
      <c r="N1732" s="4" t="s">
        <v>19</v>
      </c>
      <c r="O1732" s="4" t="s">
        <v>29</v>
      </c>
      <c r="P1732" s="4" t="s">
        <v>24</v>
      </c>
    </row>
    <row r="1733" ht="14.25" customHeight="1">
      <c r="B1733" s="4" t="s">
        <v>15</v>
      </c>
      <c r="C1733" s="4">
        <v>1185732.0</v>
      </c>
      <c r="D1733" s="5">
        <v>44272.0</v>
      </c>
      <c r="E1733" s="4" t="s">
        <v>42</v>
      </c>
      <c r="F1733" s="4" t="s">
        <v>82</v>
      </c>
      <c r="G1733" s="4" t="s">
        <v>83</v>
      </c>
      <c r="H1733" s="6" t="s">
        <v>18</v>
      </c>
      <c r="I1733" s="7">
        <v>35.0</v>
      </c>
      <c r="J1733" s="8">
        <v>620.0</v>
      </c>
      <c r="K1733" s="9">
        <v>217000.0</v>
      </c>
      <c r="L1733" s="9">
        <v>86800.0</v>
      </c>
      <c r="M1733" s="10">
        <v>0.4</v>
      </c>
      <c r="N1733" s="4" t="s">
        <v>19</v>
      </c>
      <c r="O1733" s="4" t="s">
        <v>29</v>
      </c>
      <c r="P1733" s="4" t="s">
        <v>24</v>
      </c>
    </row>
    <row r="1734" ht="14.25" customHeight="1">
      <c r="B1734" s="4" t="s">
        <v>15</v>
      </c>
      <c r="C1734" s="4">
        <v>1185732.0</v>
      </c>
      <c r="D1734" s="5">
        <v>44272.0</v>
      </c>
      <c r="E1734" s="4" t="s">
        <v>42</v>
      </c>
      <c r="F1734" s="4" t="s">
        <v>82</v>
      </c>
      <c r="G1734" s="4" t="s">
        <v>83</v>
      </c>
      <c r="H1734" s="6" t="s">
        <v>22</v>
      </c>
      <c r="I1734" s="7">
        <v>35.0</v>
      </c>
      <c r="J1734" s="8">
        <v>300.0</v>
      </c>
      <c r="K1734" s="9">
        <v>105000.0</v>
      </c>
      <c r="L1734" s="9">
        <v>36750.0</v>
      </c>
      <c r="M1734" s="10">
        <v>0.35</v>
      </c>
      <c r="N1734" s="4" t="s">
        <v>19</v>
      </c>
      <c r="O1734" s="4" t="s">
        <v>23</v>
      </c>
      <c r="P1734" s="4" t="s">
        <v>24</v>
      </c>
    </row>
    <row r="1735" ht="14.25" customHeight="1">
      <c r="B1735" s="4" t="s">
        <v>15</v>
      </c>
      <c r="C1735" s="4">
        <v>1185732.0</v>
      </c>
      <c r="D1735" s="5">
        <v>44272.0</v>
      </c>
      <c r="E1735" s="4" t="s">
        <v>42</v>
      </c>
      <c r="F1735" s="4" t="s">
        <v>82</v>
      </c>
      <c r="G1735" s="4" t="s">
        <v>83</v>
      </c>
      <c r="H1735" s="6" t="s">
        <v>25</v>
      </c>
      <c r="I1735" s="7">
        <v>25.000000000000007</v>
      </c>
      <c r="J1735" s="8">
        <v>350.0</v>
      </c>
      <c r="K1735" s="9">
        <v>87500.00000000003</v>
      </c>
      <c r="L1735" s="9">
        <v>30625.000000000007</v>
      </c>
      <c r="M1735" s="10">
        <v>0.35</v>
      </c>
      <c r="N1735" s="4" t="s">
        <v>19</v>
      </c>
      <c r="O1735" s="4" t="s">
        <v>23</v>
      </c>
      <c r="P1735" s="4" t="s">
        <v>21</v>
      </c>
    </row>
    <row r="1736" ht="14.25" customHeight="1">
      <c r="B1736" s="4" t="s">
        <v>15</v>
      </c>
      <c r="C1736" s="4">
        <v>1185732.0</v>
      </c>
      <c r="D1736" s="5">
        <v>44272.0</v>
      </c>
      <c r="E1736" s="4" t="s">
        <v>42</v>
      </c>
      <c r="F1736" s="4" t="s">
        <v>82</v>
      </c>
      <c r="G1736" s="4" t="s">
        <v>83</v>
      </c>
      <c r="H1736" s="6" t="s">
        <v>26</v>
      </c>
      <c r="I1736" s="7">
        <v>30.0</v>
      </c>
      <c r="J1736" s="8">
        <v>200.0</v>
      </c>
      <c r="K1736" s="9">
        <v>60000.0</v>
      </c>
      <c r="L1736" s="9">
        <v>24000.0</v>
      </c>
      <c r="M1736" s="10">
        <v>0.4</v>
      </c>
      <c r="N1736" s="4" t="s">
        <v>19</v>
      </c>
      <c r="O1736" s="4" t="s">
        <v>29</v>
      </c>
      <c r="P1736" s="4" t="s">
        <v>24</v>
      </c>
    </row>
    <row r="1737" ht="14.25" customHeight="1">
      <c r="B1737" s="4" t="s">
        <v>15</v>
      </c>
      <c r="C1737" s="4">
        <v>1185732.0</v>
      </c>
      <c r="D1737" s="5">
        <v>44272.0</v>
      </c>
      <c r="E1737" s="4" t="s">
        <v>42</v>
      </c>
      <c r="F1737" s="4" t="s">
        <v>82</v>
      </c>
      <c r="G1737" s="4" t="s">
        <v>83</v>
      </c>
      <c r="H1737" s="6" t="s">
        <v>27</v>
      </c>
      <c r="I1737" s="7">
        <v>45.0</v>
      </c>
      <c r="J1737" s="8">
        <v>250.0</v>
      </c>
      <c r="K1737" s="9">
        <v>112500.0</v>
      </c>
      <c r="L1737" s="9">
        <v>39375.0</v>
      </c>
      <c r="M1737" s="10">
        <v>0.35</v>
      </c>
      <c r="N1737" s="4" t="s">
        <v>19</v>
      </c>
      <c r="O1737" s="4" t="s">
        <v>23</v>
      </c>
      <c r="P1737" s="4" t="s">
        <v>21</v>
      </c>
    </row>
    <row r="1738" ht="14.25" customHeight="1">
      <c r="B1738" s="4" t="s">
        <v>15</v>
      </c>
      <c r="C1738" s="4">
        <v>1185732.0</v>
      </c>
      <c r="D1738" s="5">
        <v>44272.0</v>
      </c>
      <c r="E1738" s="4" t="s">
        <v>42</v>
      </c>
      <c r="F1738" s="4" t="s">
        <v>82</v>
      </c>
      <c r="G1738" s="4" t="s">
        <v>83</v>
      </c>
      <c r="H1738" s="6" t="s">
        <v>28</v>
      </c>
      <c r="I1738" s="7">
        <v>35.0</v>
      </c>
      <c r="J1738" s="8">
        <v>350.0</v>
      </c>
      <c r="K1738" s="9">
        <v>122500.0</v>
      </c>
      <c r="L1738" s="9">
        <v>61250.0</v>
      </c>
      <c r="M1738" s="10">
        <v>0.5</v>
      </c>
      <c r="N1738" s="4" t="s">
        <v>19</v>
      </c>
      <c r="O1738" s="4" t="s">
        <v>23</v>
      </c>
      <c r="P1738" s="4" t="s">
        <v>24</v>
      </c>
    </row>
    <row r="1739" ht="14.25" customHeight="1">
      <c r="B1739" s="4" t="s">
        <v>15</v>
      </c>
      <c r="C1739" s="4">
        <v>1185732.0</v>
      </c>
      <c r="D1739" s="5">
        <v>44304.0</v>
      </c>
      <c r="E1739" s="4" t="s">
        <v>42</v>
      </c>
      <c r="F1739" s="4" t="s">
        <v>82</v>
      </c>
      <c r="G1739" s="4" t="s">
        <v>83</v>
      </c>
      <c r="H1739" s="6" t="s">
        <v>18</v>
      </c>
      <c r="I1739" s="7">
        <v>35.0</v>
      </c>
      <c r="J1739" s="8">
        <v>575.0</v>
      </c>
      <c r="K1739" s="9">
        <v>201250.0</v>
      </c>
      <c r="L1739" s="9">
        <v>80500.0</v>
      </c>
      <c r="M1739" s="10">
        <v>0.4</v>
      </c>
      <c r="N1739" s="4" t="s">
        <v>19</v>
      </c>
      <c r="O1739" s="4" t="s">
        <v>29</v>
      </c>
      <c r="P1739" s="4" t="s">
        <v>24</v>
      </c>
    </row>
    <row r="1740" ht="14.25" customHeight="1">
      <c r="B1740" s="4" t="s">
        <v>15</v>
      </c>
      <c r="C1740" s="4">
        <v>1185732.0</v>
      </c>
      <c r="D1740" s="5">
        <v>44304.0</v>
      </c>
      <c r="E1740" s="4" t="s">
        <v>42</v>
      </c>
      <c r="F1740" s="4" t="s">
        <v>82</v>
      </c>
      <c r="G1740" s="4" t="s">
        <v>83</v>
      </c>
      <c r="H1740" s="6" t="s">
        <v>22</v>
      </c>
      <c r="I1740" s="7">
        <v>30.000000000000004</v>
      </c>
      <c r="J1740" s="8">
        <v>275.0</v>
      </c>
      <c r="K1740" s="9">
        <v>82500.00000000001</v>
      </c>
      <c r="L1740" s="9">
        <v>28875.000000000004</v>
      </c>
      <c r="M1740" s="10">
        <v>0.35</v>
      </c>
      <c r="N1740" s="4" t="s">
        <v>19</v>
      </c>
      <c r="O1740" s="4" t="s">
        <v>29</v>
      </c>
      <c r="P1740" s="4" t="s">
        <v>24</v>
      </c>
    </row>
    <row r="1741" ht="14.25" customHeight="1">
      <c r="B1741" s="4" t="s">
        <v>15</v>
      </c>
      <c r="C1741" s="4">
        <v>1185732.0</v>
      </c>
      <c r="D1741" s="5">
        <v>44304.0</v>
      </c>
      <c r="E1741" s="4" t="s">
        <v>42</v>
      </c>
      <c r="F1741" s="4" t="s">
        <v>82</v>
      </c>
      <c r="G1741" s="4" t="s">
        <v>83</v>
      </c>
      <c r="H1741" s="6" t="s">
        <v>25</v>
      </c>
      <c r="I1741" s="7">
        <v>20.000000000000007</v>
      </c>
      <c r="J1741" s="8">
        <v>275.0</v>
      </c>
      <c r="K1741" s="9">
        <v>55000.00000000002</v>
      </c>
      <c r="L1741" s="9">
        <v>19250.000000000007</v>
      </c>
      <c r="M1741" s="10">
        <v>0.35</v>
      </c>
      <c r="N1741" s="4" t="s">
        <v>19</v>
      </c>
      <c r="O1741" s="4" t="s">
        <v>23</v>
      </c>
      <c r="P1741" s="4" t="s">
        <v>21</v>
      </c>
    </row>
    <row r="1742" ht="14.25" customHeight="1">
      <c r="B1742" s="4" t="s">
        <v>15</v>
      </c>
      <c r="C1742" s="4">
        <v>1185732.0</v>
      </c>
      <c r="D1742" s="5">
        <v>44304.0</v>
      </c>
      <c r="E1742" s="4" t="s">
        <v>42</v>
      </c>
      <c r="F1742" s="4" t="s">
        <v>82</v>
      </c>
      <c r="G1742" s="4" t="s">
        <v>83</v>
      </c>
      <c r="H1742" s="6" t="s">
        <v>26</v>
      </c>
      <c r="I1742" s="7">
        <v>25.0</v>
      </c>
      <c r="J1742" s="8">
        <v>200.0</v>
      </c>
      <c r="K1742" s="9">
        <v>50000.0</v>
      </c>
      <c r="L1742" s="9">
        <v>20000.0</v>
      </c>
      <c r="M1742" s="10">
        <v>0.4</v>
      </c>
      <c r="N1742" s="4" t="s">
        <v>19</v>
      </c>
      <c r="O1742" s="4" t="s">
        <v>29</v>
      </c>
      <c r="P1742" s="4" t="s">
        <v>24</v>
      </c>
    </row>
    <row r="1743" ht="14.25" customHeight="1">
      <c r="B1743" s="4" t="s">
        <v>15</v>
      </c>
      <c r="C1743" s="4">
        <v>1185732.0</v>
      </c>
      <c r="D1743" s="5">
        <v>44304.0</v>
      </c>
      <c r="E1743" s="4" t="s">
        <v>42</v>
      </c>
      <c r="F1743" s="4" t="s">
        <v>82</v>
      </c>
      <c r="G1743" s="4" t="s">
        <v>83</v>
      </c>
      <c r="H1743" s="6" t="s">
        <v>27</v>
      </c>
      <c r="I1743" s="7">
        <v>40.0</v>
      </c>
      <c r="J1743" s="8">
        <v>225.0</v>
      </c>
      <c r="K1743" s="9">
        <v>90000.0</v>
      </c>
      <c r="L1743" s="9">
        <v>31499.999999999996</v>
      </c>
      <c r="M1743" s="10">
        <v>0.35</v>
      </c>
      <c r="N1743" s="4" t="s">
        <v>19</v>
      </c>
      <c r="O1743" s="4" t="s">
        <v>23</v>
      </c>
      <c r="P1743" s="4" t="s">
        <v>21</v>
      </c>
    </row>
    <row r="1744" ht="14.25" customHeight="1">
      <c r="B1744" s="4" t="s">
        <v>15</v>
      </c>
      <c r="C1744" s="4">
        <v>1185732.0</v>
      </c>
      <c r="D1744" s="5">
        <v>44304.0</v>
      </c>
      <c r="E1744" s="4" t="s">
        <v>42</v>
      </c>
      <c r="F1744" s="4" t="s">
        <v>82</v>
      </c>
      <c r="G1744" s="4" t="s">
        <v>83</v>
      </c>
      <c r="H1744" s="6" t="s">
        <v>28</v>
      </c>
      <c r="I1744" s="7">
        <v>30.000000000000004</v>
      </c>
      <c r="J1744" s="8">
        <v>350.0</v>
      </c>
      <c r="K1744" s="9">
        <v>105000.00000000001</v>
      </c>
      <c r="L1744" s="9">
        <v>52500.00000000001</v>
      </c>
      <c r="M1744" s="10">
        <v>0.5</v>
      </c>
      <c r="N1744" s="4" t="s">
        <v>19</v>
      </c>
      <c r="O1744" s="4" t="s">
        <v>29</v>
      </c>
      <c r="P1744" s="4" t="s">
        <v>21</v>
      </c>
    </row>
    <row r="1745" ht="14.25" customHeight="1">
      <c r="B1745" s="4" t="s">
        <v>15</v>
      </c>
      <c r="C1745" s="4">
        <v>1185732.0</v>
      </c>
      <c r="D1745" s="5">
        <v>44335.0</v>
      </c>
      <c r="E1745" s="4" t="s">
        <v>42</v>
      </c>
      <c r="F1745" s="4" t="s">
        <v>82</v>
      </c>
      <c r="G1745" s="4" t="s">
        <v>83</v>
      </c>
      <c r="H1745" s="6" t="s">
        <v>18</v>
      </c>
      <c r="I1745" s="7">
        <v>40.0</v>
      </c>
      <c r="J1745" s="8">
        <v>620.0</v>
      </c>
      <c r="K1745" s="9">
        <v>248000.0</v>
      </c>
      <c r="L1745" s="9">
        <v>99200.0</v>
      </c>
      <c r="M1745" s="10">
        <v>0.4</v>
      </c>
      <c r="N1745" s="4" t="s">
        <v>19</v>
      </c>
      <c r="O1745" s="4" t="s">
        <v>20</v>
      </c>
      <c r="P1745" s="4" t="s">
        <v>24</v>
      </c>
    </row>
    <row r="1746" ht="14.25" customHeight="1">
      <c r="B1746" s="4" t="s">
        <v>15</v>
      </c>
      <c r="C1746" s="4">
        <v>1185732.0</v>
      </c>
      <c r="D1746" s="5">
        <v>44335.0</v>
      </c>
      <c r="E1746" s="4" t="s">
        <v>42</v>
      </c>
      <c r="F1746" s="4" t="s">
        <v>82</v>
      </c>
      <c r="G1746" s="4" t="s">
        <v>83</v>
      </c>
      <c r="H1746" s="6" t="s">
        <v>22</v>
      </c>
      <c r="I1746" s="7">
        <v>35.00000000000001</v>
      </c>
      <c r="J1746" s="8">
        <v>325.0</v>
      </c>
      <c r="K1746" s="9">
        <v>113750.00000000003</v>
      </c>
      <c r="L1746" s="9">
        <v>39812.50000000001</v>
      </c>
      <c r="M1746" s="10">
        <v>0.35</v>
      </c>
      <c r="N1746" s="4" t="s">
        <v>19</v>
      </c>
      <c r="O1746" s="4" t="s">
        <v>23</v>
      </c>
      <c r="P1746" s="4" t="s">
        <v>24</v>
      </c>
    </row>
    <row r="1747" ht="14.25" customHeight="1">
      <c r="B1747" s="4" t="s">
        <v>15</v>
      </c>
      <c r="C1747" s="4">
        <v>1185732.0</v>
      </c>
      <c r="D1747" s="5">
        <v>44335.0</v>
      </c>
      <c r="E1747" s="4" t="s">
        <v>42</v>
      </c>
      <c r="F1747" s="4" t="s">
        <v>82</v>
      </c>
      <c r="G1747" s="4" t="s">
        <v>83</v>
      </c>
      <c r="H1747" s="6" t="s">
        <v>25</v>
      </c>
      <c r="I1747" s="7">
        <v>30.000000000000004</v>
      </c>
      <c r="J1747" s="8">
        <v>300.0</v>
      </c>
      <c r="K1747" s="9">
        <v>90000.00000000001</v>
      </c>
      <c r="L1747" s="9">
        <v>31500.000000000004</v>
      </c>
      <c r="M1747" s="10">
        <v>0.35</v>
      </c>
      <c r="N1747" s="4" t="s">
        <v>19</v>
      </c>
      <c r="O1747" s="4" t="s">
        <v>20</v>
      </c>
      <c r="P1747" s="4" t="s">
        <v>21</v>
      </c>
    </row>
    <row r="1748" ht="14.25" customHeight="1">
      <c r="B1748" s="4" t="s">
        <v>15</v>
      </c>
      <c r="C1748" s="4">
        <v>1185732.0</v>
      </c>
      <c r="D1748" s="5">
        <v>44335.0</v>
      </c>
      <c r="E1748" s="4" t="s">
        <v>42</v>
      </c>
      <c r="F1748" s="4" t="s">
        <v>82</v>
      </c>
      <c r="G1748" s="4" t="s">
        <v>83</v>
      </c>
      <c r="H1748" s="6" t="s">
        <v>26</v>
      </c>
      <c r="I1748" s="7">
        <v>30.000000000000004</v>
      </c>
      <c r="J1748" s="8">
        <v>225.0</v>
      </c>
      <c r="K1748" s="9">
        <v>67500.00000000001</v>
      </c>
      <c r="L1748" s="9">
        <v>27000.000000000007</v>
      </c>
      <c r="M1748" s="10">
        <v>0.4</v>
      </c>
      <c r="N1748" s="4" t="s">
        <v>19</v>
      </c>
      <c r="O1748" s="4" t="s">
        <v>20</v>
      </c>
      <c r="P1748" s="4" t="s">
        <v>21</v>
      </c>
    </row>
    <row r="1749" ht="14.25" customHeight="1">
      <c r="B1749" s="4" t="s">
        <v>15</v>
      </c>
      <c r="C1749" s="4">
        <v>1185732.0</v>
      </c>
      <c r="D1749" s="5">
        <v>44335.0</v>
      </c>
      <c r="E1749" s="4" t="s">
        <v>42</v>
      </c>
      <c r="F1749" s="4" t="s">
        <v>82</v>
      </c>
      <c r="G1749" s="4" t="s">
        <v>83</v>
      </c>
      <c r="H1749" s="6" t="s">
        <v>27</v>
      </c>
      <c r="I1749" s="7">
        <v>44.99999999999999</v>
      </c>
      <c r="J1749" s="8">
        <v>250.0</v>
      </c>
      <c r="K1749" s="9">
        <v>112499.99999999999</v>
      </c>
      <c r="L1749" s="9">
        <v>39374.99999999999</v>
      </c>
      <c r="M1749" s="10">
        <v>0.35</v>
      </c>
      <c r="N1749" s="4" t="s">
        <v>19</v>
      </c>
      <c r="O1749" s="4" t="s">
        <v>20</v>
      </c>
      <c r="P1749" s="4" t="s">
        <v>21</v>
      </c>
    </row>
    <row r="1750" ht="14.25" customHeight="1">
      <c r="B1750" s="4" t="s">
        <v>15</v>
      </c>
      <c r="C1750" s="4">
        <v>1185732.0</v>
      </c>
      <c r="D1750" s="5">
        <v>44335.0</v>
      </c>
      <c r="E1750" s="4" t="s">
        <v>42</v>
      </c>
      <c r="F1750" s="4" t="s">
        <v>82</v>
      </c>
      <c r="G1750" s="4" t="s">
        <v>83</v>
      </c>
      <c r="H1750" s="6" t="s">
        <v>28</v>
      </c>
      <c r="I1750" s="7">
        <v>49.99999999999999</v>
      </c>
      <c r="J1750" s="8">
        <v>350.0</v>
      </c>
      <c r="K1750" s="9">
        <v>174999.99999999997</v>
      </c>
      <c r="L1750" s="9">
        <v>87499.99999999999</v>
      </c>
      <c r="M1750" s="10">
        <v>0.5</v>
      </c>
      <c r="N1750" s="4" t="s">
        <v>19</v>
      </c>
      <c r="O1750" s="4" t="s">
        <v>29</v>
      </c>
      <c r="P1750" s="4" t="s">
        <v>21</v>
      </c>
    </row>
    <row r="1751" ht="14.25" customHeight="1">
      <c r="B1751" s="4" t="s">
        <v>15</v>
      </c>
      <c r="C1751" s="4">
        <v>1185732.0</v>
      </c>
      <c r="D1751" s="5">
        <v>44365.0</v>
      </c>
      <c r="E1751" s="4" t="s">
        <v>42</v>
      </c>
      <c r="F1751" s="4" t="s">
        <v>82</v>
      </c>
      <c r="G1751" s="4" t="s">
        <v>83</v>
      </c>
      <c r="H1751" s="6" t="s">
        <v>18</v>
      </c>
      <c r="I1751" s="7">
        <v>35.0</v>
      </c>
      <c r="J1751" s="8">
        <v>600.0</v>
      </c>
      <c r="K1751" s="9">
        <v>210000.0</v>
      </c>
      <c r="L1751" s="9">
        <v>84000.0</v>
      </c>
      <c r="M1751" s="10">
        <v>0.4</v>
      </c>
      <c r="N1751" s="4" t="s">
        <v>19</v>
      </c>
      <c r="O1751" s="4" t="s">
        <v>29</v>
      </c>
      <c r="P1751" s="4" t="s">
        <v>21</v>
      </c>
    </row>
    <row r="1752" ht="14.25" customHeight="1">
      <c r="B1752" s="4" t="s">
        <v>15</v>
      </c>
      <c r="C1752" s="4">
        <v>1185732.0</v>
      </c>
      <c r="D1752" s="5">
        <v>44365.0</v>
      </c>
      <c r="E1752" s="4" t="s">
        <v>42</v>
      </c>
      <c r="F1752" s="4" t="s">
        <v>82</v>
      </c>
      <c r="G1752" s="4" t="s">
        <v>83</v>
      </c>
      <c r="H1752" s="6" t="s">
        <v>22</v>
      </c>
      <c r="I1752" s="7">
        <v>30.00000000000001</v>
      </c>
      <c r="J1752" s="8">
        <v>350.0</v>
      </c>
      <c r="K1752" s="9">
        <v>105000.00000000004</v>
      </c>
      <c r="L1752" s="9">
        <v>36750.000000000015</v>
      </c>
      <c r="M1752" s="10">
        <v>0.35</v>
      </c>
      <c r="N1752" s="4" t="s">
        <v>19</v>
      </c>
      <c r="O1752" s="4" t="s">
        <v>29</v>
      </c>
      <c r="P1752" s="4" t="s">
        <v>24</v>
      </c>
    </row>
    <row r="1753" ht="14.25" customHeight="1">
      <c r="B1753" s="4" t="s">
        <v>15</v>
      </c>
      <c r="C1753" s="4">
        <v>1185732.0</v>
      </c>
      <c r="D1753" s="5">
        <v>44365.0</v>
      </c>
      <c r="E1753" s="4" t="s">
        <v>42</v>
      </c>
      <c r="F1753" s="4" t="s">
        <v>82</v>
      </c>
      <c r="G1753" s="4" t="s">
        <v>83</v>
      </c>
      <c r="H1753" s="6" t="s">
        <v>25</v>
      </c>
      <c r="I1753" s="7">
        <v>25.000000000000007</v>
      </c>
      <c r="J1753" s="8">
        <v>375.0</v>
      </c>
      <c r="K1753" s="9">
        <v>93750.00000000003</v>
      </c>
      <c r="L1753" s="9">
        <v>32812.50000000001</v>
      </c>
      <c r="M1753" s="10">
        <v>0.35</v>
      </c>
      <c r="N1753" s="4" t="s">
        <v>19</v>
      </c>
      <c r="O1753" s="4" t="s">
        <v>29</v>
      </c>
      <c r="P1753" s="4" t="s">
        <v>24</v>
      </c>
    </row>
    <row r="1754" ht="14.25" customHeight="1">
      <c r="B1754" s="4" t="s">
        <v>15</v>
      </c>
      <c r="C1754" s="4">
        <v>1185732.0</v>
      </c>
      <c r="D1754" s="5">
        <v>44365.0</v>
      </c>
      <c r="E1754" s="4" t="s">
        <v>42</v>
      </c>
      <c r="F1754" s="4" t="s">
        <v>82</v>
      </c>
      <c r="G1754" s="4" t="s">
        <v>83</v>
      </c>
      <c r="H1754" s="6" t="s">
        <v>26</v>
      </c>
      <c r="I1754" s="7">
        <v>25.000000000000007</v>
      </c>
      <c r="J1754" s="8">
        <v>350.0</v>
      </c>
      <c r="K1754" s="9">
        <v>87500.00000000003</v>
      </c>
      <c r="L1754" s="9">
        <v>35000.000000000015</v>
      </c>
      <c r="M1754" s="10">
        <v>0.4</v>
      </c>
      <c r="N1754" s="4" t="s">
        <v>19</v>
      </c>
      <c r="O1754" s="4" t="s">
        <v>20</v>
      </c>
      <c r="P1754" s="4" t="s">
        <v>24</v>
      </c>
    </row>
    <row r="1755" ht="14.25" customHeight="1">
      <c r="B1755" s="4" t="s">
        <v>15</v>
      </c>
      <c r="C1755" s="4">
        <v>1185732.0</v>
      </c>
      <c r="D1755" s="5">
        <v>44365.0</v>
      </c>
      <c r="E1755" s="4" t="s">
        <v>42</v>
      </c>
      <c r="F1755" s="4" t="s">
        <v>82</v>
      </c>
      <c r="G1755" s="4" t="s">
        <v>83</v>
      </c>
      <c r="H1755" s="6" t="s">
        <v>27</v>
      </c>
      <c r="I1755" s="7">
        <v>40.0</v>
      </c>
      <c r="J1755" s="8">
        <v>350.0</v>
      </c>
      <c r="K1755" s="9">
        <v>140000.0</v>
      </c>
      <c r="L1755" s="9">
        <v>49000.0</v>
      </c>
      <c r="M1755" s="10">
        <v>0.35</v>
      </c>
      <c r="N1755" s="4" t="s">
        <v>19</v>
      </c>
      <c r="O1755" s="4" t="s">
        <v>20</v>
      </c>
      <c r="P1755" s="4" t="s">
        <v>21</v>
      </c>
    </row>
    <row r="1756" ht="14.25" customHeight="1">
      <c r="B1756" s="4" t="s">
        <v>15</v>
      </c>
      <c r="C1756" s="4">
        <v>1185732.0</v>
      </c>
      <c r="D1756" s="5">
        <v>44365.0</v>
      </c>
      <c r="E1756" s="4" t="s">
        <v>42</v>
      </c>
      <c r="F1756" s="4" t="s">
        <v>82</v>
      </c>
      <c r="G1756" s="4" t="s">
        <v>83</v>
      </c>
      <c r="H1756" s="6" t="s">
        <v>28</v>
      </c>
      <c r="I1756" s="7">
        <v>45.0</v>
      </c>
      <c r="J1756" s="8">
        <v>525.0</v>
      </c>
      <c r="K1756" s="9">
        <v>236250.0</v>
      </c>
      <c r="L1756" s="9">
        <v>118125.0</v>
      </c>
      <c r="M1756" s="10">
        <v>0.5</v>
      </c>
      <c r="N1756" s="4" t="s">
        <v>19</v>
      </c>
      <c r="O1756" s="4" t="s">
        <v>29</v>
      </c>
      <c r="P1756" s="4" t="s">
        <v>21</v>
      </c>
    </row>
    <row r="1757" ht="14.25" customHeight="1">
      <c r="B1757" s="4" t="s">
        <v>15</v>
      </c>
      <c r="C1757" s="4">
        <v>1185732.0</v>
      </c>
      <c r="D1757" s="5">
        <v>44394.0</v>
      </c>
      <c r="E1757" s="4" t="s">
        <v>42</v>
      </c>
      <c r="F1757" s="4" t="s">
        <v>82</v>
      </c>
      <c r="G1757" s="4" t="s">
        <v>83</v>
      </c>
      <c r="H1757" s="6" t="s">
        <v>18</v>
      </c>
      <c r="I1757" s="7">
        <v>40.0</v>
      </c>
      <c r="J1757" s="8">
        <v>750.0</v>
      </c>
      <c r="K1757" s="9">
        <v>300000.0</v>
      </c>
      <c r="L1757" s="9">
        <v>120000.0</v>
      </c>
      <c r="M1757" s="10">
        <v>0.4</v>
      </c>
      <c r="N1757" s="4" t="s">
        <v>19</v>
      </c>
      <c r="O1757" s="4" t="s">
        <v>20</v>
      </c>
      <c r="P1757" s="4" t="s">
        <v>24</v>
      </c>
    </row>
    <row r="1758" ht="14.25" customHeight="1">
      <c r="B1758" s="4" t="s">
        <v>15</v>
      </c>
      <c r="C1758" s="4">
        <v>1185732.0</v>
      </c>
      <c r="D1758" s="5">
        <v>44394.0</v>
      </c>
      <c r="E1758" s="4" t="s">
        <v>42</v>
      </c>
      <c r="F1758" s="4" t="s">
        <v>82</v>
      </c>
      <c r="G1758" s="4" t="s">
        <v>83</v>
      </c>
      <c r="H1758" s="6" t="s">
        <v>22</v>
      </c>
      <c r="I1758" s="7">
        <v>35.00000000000001</v>
      </c>
      <c r="J1758" s="8">
        <v>500.0</v>
      </c>
      <c r="K1758" s="9">
        <v>175000.00000000003</v>
      </c>
      <c r="L1758" s="9">
        <v>61250.00000000001</v>
      </c>
      <c r="M1758" s="10">
        <v>0.35</v>
      </c>
      <c r="N1758" s="4" t="s">
        <v>19</v>
      </c>
      <c r="O1758" s="4" t="s">
        <v>20</v>
      </c>
      <c r="P1758" s="4" t="s">
        <v>21</v>
      </c>
    </row>
    <row r="1759" ht="14.25" customHeight="1">
      <c r="B1759" s="4" t="s">
        <v>15</v>
      </c>
      <c r="C1759" s="4">
        <v>1185732.0</v>
      </c>
      <c r="D1759" s="5">
        <v>44394.0</v>
      </c>
      <c r="E1759" s="4" t="s">
        <v>42</v>
      </c>
      <c r="F1759" s="4" t="s">
        <v>82</v>
      </c>
      <c r="G1759" s="4" t="s">
        <v>83</v>
      </c>
      <c r="H1759" s="6" t="s">
        <v>25</v>
      </c>
      <c r="I1759" s="7">
        <v>30.000000000000004</v>
      </c>
      <c r="J1759" s="8">
        <v>425.0</v>
      </c>
      <c r="K1759" s="9">
        <v>127500.00000000001</v>
      </c>
      <c r="L1759" s="9">
        <v>44625.0</v>
      </c>
      <c r="M1759" s="10">
        <v>0.35</v>
      </c>
      <c r="N1759" s="4" t="s">
        <v>19</v>
      </c>
      <c r="O1759" s="4" t="s">
        <v>29</v>
      </c>
      <c r="P1759" s="4" t="s">
        <v>24</v>
      </c>
    </row>
    <row r="1760" ht="14.25" customHeight="1">
      <c r="B1760" s="4" t="s">
        <v>15</v>
      </c>
      <c r="C1760" s="4">
        <v>1185732.0</v>
      </c>
      <c r="D1760" s="5">
        <v>44394.0</v>
      </c>
      <c r="E1760" s="4" t="s">
        <v>42</v>
      </c>
      <c r="F1760" s="4" t="s">
        <v>82</v>
      </c>
      <c r="G1760" s="4" t="s">
        <v>83</v>
      </c>
      <c r="H1760" s="6" t="s">
        <v>26</v>
      </c>
      <c r="I1760" s="7">
        <v>30.000000000000004</v>
      </c>
      <c r="J1760" s="8">
        <v>375.0</v>
      </c>
      <c r="K1760" s="9">
        <v>112500.00000000001</v>
      </c>
      <c r="L1760" s="9">
        <v>45000.00000000001</v>
      </c>
      <c r="M1760" s="10">
        <v>0.4</v>
      </c>
      <c r="N1760" s="4" t="s">
        <v>19</v>
      </c>
      <c r="O1760" s="4" t="s">
        <v>20</v>
      </c>
      <c r="P1760" s="4" t="s">
        <v>24</v>
      </c>
    </row>
    <row r="1761" ht="14.25" customHeight="1">
      <c r="B1761" s="4" t="s">
        <v>15</v>
      </c>
      <c r="C1761" s="4">
        <v>1185732.0</v>
      </c>
      <c r="D1761" s="5">
        <v>44394.0</v>
      </c>
      <c r="E1761" s="4" t="s">
        <v>42</v>
      </c>
      <c r="F1761" s="4" t="s">
        <v>82</v>
      </c>
      <c r="G1761" s="4" t="s">
        <v>83</v>
      </c>
      <c r="H1761" s="6" t="s">
        <v>27</v>
      </c>
      <c r="I1761" s="7">
        <v>40.0</v>
      </c>
      <c r="J1761" s="8">
        <v>375.0</v>
      </c>
      <c r="K1761" s="9">
        <v>150000.0</v>
      </c>
      <c r="L1761" s="9">
        <v>52500.0</v>
      </c>
      <c r="M1761" s="10">
        <v>0.35</v>
      </c>
      <c r="N1761" s="4" t="s">
        <v>19</v>
      </c>
      <c r="O1761" s="4" t="s">
        <v>29</v>
      </c>
      <c r="P1761" s="4" t="s">
        <v>21</v>
      </c>
    </row>
    <row r="1762" ht="14.25" customHeight="1">
      <c r="B1762" s="4" t="s">
        <v>15</v>
      </c>
      <c r="C1762" s="4">
        <v>1185732.0</v>
      </c>
      <c r="D1762" s="5">
        <v>44394.0</v>
      </c>
      <c r="E1762" s="4" t="s">
        <v>42</v>
      </c>
      <c r="F1762" s="4" t="s">
        <v>82</v>
      </c>
      <c r="G1762" s="4" t="s">
        <v>83</v>
      </c>
      <c r="H1762" s="6" t="s">
        <v>28</v>
      </c>
      <c r="I1762" s="7">
        <v>45.0</v>
      </c>
      <c r="J1762" s="8">
        <v>550.0</v>
      </c>
      <c r="K1762" s="9">
        <v>247500.0</v>
      </c>
      <c r="L1762" s="9">
        <v>123750.0</v>
      </c>
      <c r="M1762" s="10">
        <v>0.5</v>
      </c>
      <c r="N1762" s="4" t="s">
        <v>19</v>
      </c>
      <c r="O1762" s="4" t="s">
        <v>29</v>
      </c>
      <c r="P1762" s="4" t="s">
        <v>24</v>
      </c>
    </row>
    <row r="1763" ht="14.25" customHeight="1">
      <c r="B1763" s="4" t="s">
        <v>15</v>
      </c>
      <c r="C1763" s="4">
        <v>1185732.0</v>
      </c>
      <c r="D1763" s="5">
        <v>44426.0</v>
      </c>
      <c r="E1763" s="4" t="s">
        <v>42</v>
      </c>
      <c r="F1763" s="4" t="s">
        <v>82</v>
      </c>
      <c r="G1763" s="4" t="s">
        <v>83</v>
      </c>
      <c r="H1763" s="6" t="s">
        <v>18</v>
      </c>
      <c r="I1763" s="7">
        <v>40.0</v>
      </c>
      <c r="J1763" s="8">
        <v>700.0</v>
      </c>
      <c r="K1763" s="9">
        <v>280000.0</v>
      </c>
      <c r="L1763" s="9">
        <v>112000.0</v>
      </c>
      <c r="M1763" s="10">
        <v>0.4</v>
      </c>
      <c r="N1763" s="4" t="s">
        <v>19</v>
      </c>
      <c r="O1763" s="4" t="s">
        <v>23</v>
      </c>
      <c r="P1763" s="4" t="s">
        <v>24</v>
      </c>
    </row>
    <row r="1764" ht="14.25" customHeight="1">
      <c r="B1764" s="4" t="s">
        <v>15</v>
      </c>
      <c r="C1764" s="4">
        <v>1185732.0</v>
      </c>
      <c r="D1764" s="5">
        <v>44426.0</v>
      </c>
      <c r="E1764" s="4" t="s">
        <v>42</v>
      </c>
      <c r="F1764" s="4" t="s">
        <v>82</v>
      </c>
      <c r="G1764" s="4" t="s">
        <v>83</v>
      </c>
      <c r="H1764" s="6" t="s">
        <v>22</v>
      </c>
      <c r="I1764" s="7">
        <v>40.00000000000001</v>
      </c>
      <c r="J1764" s="8">
        <v>475.0</v>
      </c>
      <c r="K1764" s="9">
        <v>190000.00000000003</v>
      </c>
      <c r="L1764" s="9">
        <v>66500.0</v>
      </c>
      <c r="M1764" s="10">
        <v>0.35</v>
      </c>
      <c r="N1764" s="4" t="s">
        <v>19</v>
      </c>
      <c r="O1764" s="4" t="s">
        <v>23</v>
      </c>
      <c r="P1764" s="4" t="s">
        <v>24</v>
      </c>
    </row>
    <row r="1765" ht="14.25" customHeight="1">
      <c r="B1765" s="4" t="s">
        <v>15</v>
      </c>
      <c r="C1765" s="4">
        <v>1185732.0</v>
      </c>
      <c r="D1765" s="5">
        <v>44426.0</v>
      </c>
      <c r="E1765" s="4" t="s">
        <v>42</v>
      </c>
      <c r="F1765" s="4" t="s">
        <v>82</v>
      </c>
      <c r="G1765" s="4" t="s">
        <v>83</v>
      </c>
      <c r="H1765" s="6" t="s">
        <v>25</v>
      </c>
      <c r="I1765" s="7">
        <v>35.0</v>
      </c>
      <c r="J1765" s="8">
        <v>400.0</v>
      </c>
      <c r="K1765" s="9">
        <v>140000.0</v>
      </c>
      <c r="L1765" s="9">
        <v>49000.0</v>
      </c>
      <c r="M1765" s="10">
        <v>0.35</v>
      </c>
      <c r="N1765" s="4" t="s">
        <v>19</v>
      </c>
      <c r="O1765" s="4" t="s">
        <v>29</v>
      </c>
      <c r="P1765" s="4" t="s">
        <v>21</v>
      </c>
    </row>
    <row r="1766" ht="14.25" customHeight="1">
      <c r="B1766" s="4" t="s">
        <v>15</v>
      </c>
      <c r="C1766" s="4">
        <v>1185732.0</v>
      </c>
      <c r="D1766" s="5">
        <v>44426.0</v>
      </c>
      <c r="E1766" s="4" t="s">
        <v>42</v>
      </c>
      <c r="F1766" s="4" t="s">
        <v>82</v>
      </c>
      <c r="G1766" s="4" t="s">
        <v>83</v>
      </c>
      <c r="H1766" s="6" t="s">
        <v>26</v>
      </c>
      <c r="I1766" s="7">
        <v>25.000000000000007</v>
      </c>
      <c r="J1766" s="8">
        <v>325.0</v>
      </c>
      <c r="K1766" s="9">
        <v>81250.00000000003</v>
      </c>
      <c r="L1766" s="9">
        <v>32500.000000000015</v>
      </c>
      <c r="M1766" s="10">
        <v>0.4</v>
      </c>
      <c r="N1766" s="4" t="s">
        <v>19</v>
      </c>
      <c r="O1766" s="4" t="s">
        <v>20</v>
      </c>
      <c r="P1766" s="4" t="s">
        <v>21</v>
      </c>
    </row>
    <row r="1767" ht="14.25" customHeight="1">
      <c r="B1767" s="4" t="s">
        <v>15</v>
      </c>
      <c r="C1767" s="4">
        <v>1185732.0</v>
      </c>
      <c r="D1767" s="5">
        <v>44426.0</v>
      </c>
      <c r="E1767" s="4" t="s">
        <v>42</v>
      </c>
      <c r="F1767" s="4" t="s">
        <v>82</v>
      </c>
      <c r="G1767" s="4" t="s">
        <v>83</v>
      </c>
      <c r="H1767" s="6" t="s">
        <v>27</v>
      </c>
      <c r="I1767" s="7">
        <v>35.0</v>
      </c>
      <c r="J1767" s="8">
        <v>300.0</v>
      </c>
      <c r="K1767" s="9">
        <v>105000.0</v>
      </c>
      <c r="L1767" s="9">
        <v>36750.0</v>
      </c>
      <c r="M1767" s="10">
        <v>0.35</v>
      </c>
      <c r="N1767" s="4" t="s">
        <v>19</v>
      </c>
      <c r="O1767" s="4" t="s">
        <v>23</v>
      </c>
      <c r="P1767" s="4" t="s">
        <v>24</v>
      </c>
    </row>
    <row r="1768" ht="14.25" customHeight="1">
      <c r="B1768" s="4" t="s">
        <v>15</v>
      </c>
      <c r="C1768" s="4">
        <v>1185732.0</v>
      </c>
      <c r="D1768" s="5">
        <v>44426.0</v>
      </c>
      <c r="E1768" s="4" t="s">
        <v>42</v>
      </c>
      <c r="F1768" s="4" t="s">
        <v>82</v>
      </c>
      <c r="G1768" s="4" t="s">
        <v>83</v>
      </c>
      <c r="H1768" s="6" t="s">
        <v>28</v>
      </c>
      <c r="I1768" s="7">
        <v>40.0</v>
      </c>
      <c r="J1768" s="8">
        <v>475.0</v>
      </c>
      <c r="K1768" s="9">
        <v>190000.0</v>
      </c>
      <c r="L1768" s="9">
        <v>95000.0</v>
      </c>
      <c r="M1768" s="10">
        <v>0.5</v>
      </c>
      <c r="N1768" s="4" t="s">
        <v>19</v>
      </c>
      <c r="O1768" s="4" t="s">
        <v>23</v>
      </c>
      <c r="P1768" s="4" t="s">
        <v>24</v>
      </c>
    </row>
    <row r="1769" ht="14.25" customHeight="1">
      <c r="B1769" s="4" t="s">
        <v>15</v>
      </c>
      <c r="C1769" s="4">
        <v>1185732.0</v>
      </c>
      <c r="D1769" s="5">
        <v>44458.0</v>
      </c>
      <c r="E1769" s="4" t="s">
        <v>42</v>
      </c>
      <c r="F1769" s="4" t="s">
        <v>82</v>
      </c>
      <c r="G1769" s="4" t="s">
        <v>83</v>
      </c>
      <c r="H1769" s="6" t="s">
        <v>18</v>
      </c>
      <c r="I1769" s="7">
        <v>35.0</v>
      </c>
      <c r="J1769" s="8">
        <v>600.0</v>
      </c>
      <c r="K1769" s="9">
        <v>210000.0</v>
      </c>
      <c r="L1769" s="9">
        <v>84000.0</v>
      </c>
      <c r="M1769" s="10">
        <v>0.4</v>
      </c>
      <c r="N1769" s="4" t="s">
        <v>19</v>
      </c>
      <c r="O1769" s="4" t="s">
        <v>23</v>
      </c>
      <c r="P1769" s="4" t="s">
        <v>24</v>
      </c>
    </row>
    <row r="1770" ht="14.25" customHeight="1">
      <c r="B1770" s="4" t="s">
        <v>15</v>
      </c>
      <c r="C1770" s="4">
        <v>1185732.0</v>
      </c>
      <c r="D1770" s="5">
        <v>44458.0</v>
      </c>
      <c r="E1770" s="4" t="s">
        <v>42</v>
      </c>
      <c r="F1770" s="4" t="s">
        <v>82</v>
      </c>
      <c r="G1770" s="4" t="s">
        <v>83</v>
      </c>
      <c r="H1770" s="6" t="s">
        <v>22</v>
      </c>
      <c r="I1770" s="7">
        <v>30.00000000000001</v>
      </c>
      <c r="J1770" s="8">
        <v>400.0</v>
      </c>
      <c r="K1770" s="9">
        <v>120000.00000000004</v>
      </c>
      <c r="L1770" s="9">
        <v>42000.000000000015</v>
      </c>
      <c r="M1770" s="10">
        <v>0.35</v>
      </c>
      <c r="N1770" s="4" t="s">
        <v>19</v>
      </c>
      <c r="O1770" s="4" t="s">
        <v>20</v>
      </c>
      <c r="P1770" s="4" t="s">
        <v>24</v>
      </c>
    </row>
    <row r="1771" ht="14.25" customHeight="1">
      <c r="B1771" s="4" t="s">
        <v>15</v>
      </c>
      <c r="C1771" s="4">
        <v>1185732.0</v>
      </c>
      <c r="D1771" s="5">
        <v>44458.0</v>
      </c>
      <c r="E1771" s="4" t="s">
        <v>42</v>
      </c>
      <c r="F1771" s="4" t="s">
        <v>82</v>
      </c>
      <c r="G1771" s="4" t="s">
        <v>83</v>
      </c>
      <c r="H1771" s="6" t="s">
        <v>25</v>
      </c>
      <c r="I1771" s="7">
        <v>15.000000000000002</v>
      </c>
      <c r="J1771" s="8">
        <v>300.0</v>
      </c>
      <c r="K1771" s="9">
        <v>45000.00000000001</v>
      </c>
      <c r="L1771" s="9">
        <v>15750.000000000002</v>
      </c>
      <c r="M1771" s="10">
        <v>0.35</v>
      </c>
      <c r="N1771" s="4" t="s">
        <v>19</v>
      </c>
      <c r="O1771" s="4" t="s">
        <v>23</v>
      </c>
      <c r="P1771" s="4" t="s">
        <v>24</v>
      </c>
    </row>
    <row r="1772" ht="14.25" customHeight="1">
      <c r="B1772" s="4" t="s">
        <v>15</v>
      </c>
      <c r="C1772" s="4">
        <v>1185732.0</v>
      </c>
      <c r="D1772" s="5">
        <v>44458.0</v>
      </c>
      <c r="E1772" s="4" t="s">
        <v>42</v>
      </c>
      <c r="F1772" s="4" t="s">
        <v>82</v>
      </c>
      <c r="G1772" s="4" t="s">
        <v>83</v>
      </c>
      <c r="H1772" s="6" t="s">
        <v>26</v>
      </c>
      <c r="I1772" s="7">
        <v>15.000000000000002</v>
      </c>
      <c r="J1772" s="8">
        <v>275.0</v>
      </c>
      <c r="K1772" s="9">
        <v>41250.00000000001</v>
      </c>
      <c r="L1772" s="9">
        <v>16500.000000000004</v>
      </c>
      <c r="M1772" s="10">
        <v>0.4</v>
      </c>
      <c r="N1772" s="4" t="s">
        <v>19</v>
      </c>
      <c r="O1772" s="4" t="s">
        <v>23</v>
      </c>
      <c r="P1772" s="4" t="s">
        <v>21</v>
      </c>
    </row>
    <row r="1773" ht="14.25" customHeight="1">
      <c r="B1773" s="4" t="s">
        <v>15</v>
      </c>
      <c r="C1773" s="4">
        <v>1185732.0</v>
      </c>
      <c r="D1773" s="5">
        <v>44458.0</v>
      </c>
      <c r="E1773" s="4" t="s">
        <v>42</v>
      </c>
      <c r="F1773" s="4" t="s">
        <v>82</v>
      </c>
      <c r="G1773" s="4" t="s">
        <v>83</v>
      </c>
      <c r="H1773" s="6" t="s">
        <v>27</v>
      </c>
      <c r="I1773" s="7">
        <v>25.0</v>
      </c>
      <c r="J1773" s="8">
        <v>275.0</v>
      </c>
      <c r="K1773" s="9">
        <v>68750.0</v>
      </c>
      <c r="L1773" s="9">
        <v>24062.5</v>
      </c>
      <c r="M1773" s="10">
        <v>0.35</v>
      </c>
      <c r="N1773" s="4" t="s">
        <v>19</v>
      </c>
      <c r="O1773" s="4" t="s">
        <v>20</v>
      </c>
      <c r="P1773" s="4" t="s">
        <v>21</v>
      </c>
    </row>
    <row r="1774" ht="14.25" customHeight="1">
      <c r="B1774" s="4" t="s">
        <v>15</v>
      </c>
      <c r="C1774" s="4">
        <v>1185732.0</v>
      </c>
      <c r="D1774" s="5">
        <v>44458.0</v>
      </c>
      <c r="E1774" s="4" t="s">
        <v>42</v>
      </c>
      <c r="F1774" s="4" t="s">
        <v>82</v>
      </c>
      <c r="G1774" s="4" t="s">
        <v>83</v>
      </c>
      <c r="H1774" s="6" t="s">
        <v>28</v>
      </c>
      <c r="I1774" s="7">
        <v>30.000000000000004</v>
      </c>
      <c r="J1774" s="8">
        <v>350.0</v>
      </c>
      <c r="K1774" s="9">
        <v>105000.00000000001</v>
      </c>
      <c r="L1774" s="9">
        <v>52500.00000000001</v>
      </c>
      <c r="M1774" s="10">
        <v>0.5</v>
      </c>
      <c r="N1774" s="4" t="s">
        <v>19</v>
      </c>
      <c r="O1774" s="4" t="s">
        <v>29</v>
      </c>
      <c r="P1774" s="4" t="s">
        <v>24</v>
      </c>
    </row>
    <row r="1775" ht="14.25" customHeight="1">
      <c r="B1775" s="4" t="s">
        <v>15</v>
      </c>
      <c r="C1775" s="4">
        <v>1185732.0</v>
      </c>
      <c r="D1775" s="5">
        <v>44487.0</v>
      </c>
      <c r="E1775" s="4" t="s">
        <v>42</v>
      </c>
      <c r="F1775" s="4" t="s">
        <v>82</v>
      </c>
      <c r="G1775" s="4" t="s">
        <v>83</v>
      </c>
      <c r="H1775" s="6" t="s">
        <v>18</v>
      </c>
      <c r="I1775" s="7">
        <v>35.0</v>
      </c>
      <c r="J1775" s="8">
        <v>525.0</v>
      </c>
      <c r="K1775" s="9">
        <v>183750.0</v>
      </c>
      <c r="L1775" s="9">
        <v>73500.0</v>
      </c>
      <c r="M1775" s="10">
        <v>0.4</v>
      </c>
      <c r="N1775" s="4" t="s">
        <v>19</v>
      </c>
      <c r="O1775" s="4" t="s">
        <v>29</v>
      </c>
      <c r="P1775" s="4" t="s">
        <v>21</v>
      </c>
    </row>
    <row r="1776" ht="14.25" customHeight="1">
      <c r="B1776" s="4" t="s">
        <v>15</v>
      </c>
      <c r="C1776" s="4">
        <v>1185732.0</v>
      </c>
      <c r="D1776" s="5">
        <v>44487.0</v>
      </c>
      <c r="E1776" s="4" t="s">
        <v>42</v>
      </c>
      <c r="F1776" s="4" t="s">
        <v>82</v>
      </c>
      <c r="G1776" s="4" t="s">
        <v>83</v>
      </c>
      <c r="H1776" s="6" t="s">
        <v>22</v>
      </c>
      <c r="I1776" s="7">
        <v>25.0</v>
      </c>
      <c r="J1776" s="8">
        <v>350.0</v>
      </c>
      <c r="K1776" s="9">
        <v>87500.0</v>
      </c>
      <c r="L1776" s="9">
        <v>30624.999999999996</v>
      </c>
      <c r="M1776" s="10">
        <v>0.35</v>
      </c>
      <c r="N1776" s="4" t="s">
        <v>19</v>
      </c>
      <c r="O1776" s="4" t="s">
        <v>29</v>
      </c>
      <c r="P1776" s="4" t="s">
        <v>24</v>
      </c>
    </row>
    <row r="1777" ht="14.25" customHeight="1">
      <c r="B1777" s="4" t="s">
        <v>15</v>
      </c>
      <c r="C1777" s="4">
        <v>1185732.0</v>
      </c>
      <c r="D1777" s="5">
        <v>44487.0</v>
      </c>
      <c r="E1777" s="4" t="s">
        <v>42</v>
      </c>
      <c r="F1777" s="4" t="s">
        <v>82</v>
      </c>
      <c r="G1777" s="4" t="s">
        <v>83</v>
      </c>
      <c r="H1777" s="6" t="s">
        <v>25</v>
      </c>
      <c r="I1777" s="7">
        <v>25.0</v>
      </c>
      <c r="J1777" s="8">
        <v>250.0</v>
      </c>
      <c r="K1777" s="9">
        <v>62500.0</v>
      </c>
      <c r="L1777" s="9">
        <v>21875.0</v>
      </c>
      <c r="M1777" s="10">
        <v>0.35</v>
      </c>
      <c r="N1777" s="4" t="s">
        <v>19</v>
      </c>
      <c r="O1777" s="4" t="s">
        <v>20</v>
      </c>
      <c r="P1777" s="4" t="s">
        <v>24</v>
      </c>
    </row>
    <row r="1778" ht="14.25" customHeight="1">
      <c r="B1778" s="4" t="s">
        <v>15</v>
      </c>
      <c r="C1778" s="4">
        <v>1185732.0</v>
      </c>
      <c r="D1778" s="5">
        <v>44487.0</v>
      </c>
      <c r="E1778" s="4" t="s">
        <v>42</v>
      </c>
      <c r="F1778" s="4" t="s">
        <v>82</v>
      </c>
      <c r="G1778" s="4" t="s">
        <v>83</v>
      </c>
      <c r="H1778" s="6" t="s">
        <v>26</v>
      </c>
      <c r="I1778" s="7">
        <v>25.0</v>
      </c>
      <c r="J1778" s="8">
        <v>225.0</v>
      </c>
      <c r="K1778" s="9">
        <v>56250.0</v>
      </c>
      <c r="L1778" s="9">
        <v>22500.0</v>
      </c>
      <c r="M1778" s="10">
        <v>0.4</v>
      </c>
      <c r="N1778" s="4" t="s">
        <v>19</v>
      </c>
      <c r="O1778" s="4" t="s">
        <v>23</v>
      </c>
      <c r="P1778" s="4" t="s">
        <v>21</v>
      </c>
    </row>
    <row r="1779" ht="14.25" customHeight="1">
      <c r="B1779" s="4" t="s">
        <v>15</v>
      </c>
      <c r="C1779" s="4">
        <v>1185732.0</v>
      </c>
      <c r="D1779" s="5">
        <v>44487.0</v>
      </c>
      <c r="E1779" s="4" t="s">
        <v>42</v>
      </c>
      <c r="F1779" s="4" t="s">
        <v>82</v>
      </c>
      <c r="G1779" s="4" t="s">
        <v>83</v>
      </c>
      <c r="H1779" s="6" t="s">
        <v>27</v>
      </c>
      <c r="I1779" s="7">
        <v>35.0</v>
      </c>
      <c r="J1779" s="8">
        <v>225.0</v>
      </c>
      <c r="K1779" s="9">
        <v>78750.0</v>
      </c>
      <c r="L1779" s="9">
        <v>27562.5</v>
      </c>
      <c r="M1779" s="10">
        <v>0.35</v>
      </c>
      <c r="N1779" s="4" t="s">
        <v>19</v>
      </c>
      <c r="O1779" s="4" t="s">
        <v>23</v>
      </c>
      <c r="P1779" s="4" t="s">
        <v>21</v>
      </c>
    </row>
    <row r="1780" ht="14.25" customHeight="1">
      <c r="B1780" s="4" t="s">
        <v>15</v>
      </c>
      <c r="C1780" s="4">
        <v>1185732.0</v>
      </c>
      <c r="D1780" s="5">
        <v>44487.0</v>
      </c>
      <c r="E1780" s="4" t="s">
        <v>42</v>
      </c>
      <c r="F1780" s="4" t="s">
        <v>82</v>
      </c>
      <c r="G1780" s="4" t="s">
        <v>83</v>
      </c>
      <c r="H1780" s="6" t="s">
        <v>28</v>
      </c>
      <c r="I1780" s="7">
        <v>39.99999999999999</v>
      </c>
      <c r="J1780" s="8">
        <v>350.0</v>
      </c>
      <c r="K1780" s="9">
        <v>139999.99999999997</v>
      </c>
      <c r="L1780" s="9">
        <v>69999.99999999999</v>
      </c>
      <c r="M1780" s="10">
        <v>0.5</v>
      </c>
      <c r="N1780" s="4" t="s">
        <v>19</v>
      </c>
      <c r="O1780" s="4" t="s">
        <v>20</v>
      </c>
      <c r="P1780" s="4" t="s">
        <v>24</v>
      </c>
    </row>
    <row r="1781" ht="14.25" customHeight="1">
      <c r="B1781" s="4" t="s">
        <v>15</v>
      </c>
      <c r="C1781" s="4">
        <v>1185732.0</v>
      </c>
      <c r="D1781" s="5">
        <v>44518.0</v>
      </c>
      <c r="E1781" s="4" t="s">
        <v>42</v>
      </c>
      <c r="F1781" s="4" t="s">
        <v>82</v>
      </c>
      <c r="G1781" s="4" t="s">
        <v>83</v>
      </c>
      <c r="H1781" s="6" t="s">
        <v>18</v>
      </c>
      <c r="I1781" s="7">
        <v>35.0</v>
      </c>
      <c r="J1781" s="8">
        <v>500.0</v>
      </c>
      <c r="K1781" s="9">
        <v>175000.0</v>
      </c>
      <c r="L1781" s="9">
        <v>70000.0</v>
      </c>
      <c r="M1781" s="10">
        <v>0.4</v>
      </c>
      <c r="N1781" s="4" t="s">
        <v>19</v>
      </c>
      <c r="O1781" s="4" t="s">
        <v>20</v>
      </c>
      <c r="P1781" s="4" t="s">
        <v>24</v>
      </c>
    </row>
    <row r="1782" ht="14.25" customHeight="1">
      <c r="B1782" s="4" t="s">
        <v>15</v>
      </c>
      <c r="C1782" s="4">
        <v>1185732.0</v>
      </c>
      <c r="D1782" s="5">
        <v>44518.0</v>
      </c>
      <c r="E1782" s="4" t="s">
        <v>42</v>
      </c>
      <c r="F1782" s="4" t="s">
        <v>82</v>
      </c>
      <c r="G1782" s="4" t="s">
        <v>83</v>
      </c>
      <c r="H1782" s="6" t="s">
        <v>22</v>
      </c>
      <c r="I1782" s="7">
        <v>25.000000000000007</v>
      </c>
      <c r="J1782" s="8">
        <v>350.0</v>
      </c>
      <c r="K1782" s="9">
        <v>87500.00000000003</v>
      </c>
      <c r="L1782" s="9">
        <v>30625.000000000007</v>
      </c>
      <c r="M1782" s="10">
        <v>0.35</v>
      </c>
      <c r="N1782" s="4" t="s">
        <v>19</v>
      </c>
      <c r="O1782" s="4" t="s">
        <v>20</v>
      </c>
      <c r="P1782" s="4" t="s">
        <v>21</v>
      </c>
    </row>
    <row r="1783" ht="14.25" customHeight="1">
      <c r="B1783" s="4" t="s">
        <v>15</v>
      </c>
      <c r="C1783" s="4">
        <v>1185732.0</v>
      </c>
      <c r="D1783" s="5">
        <v>44518.0</v>
      </c>
      <c r="E1783" s="4" t="s">
        <v>42</v>
      </c>
      <c r="F1783" s="4" t="s">
        <v>82</v>
      </c>
      <c r="G1783" s="4" t="s">
        <v>83</v>
      </c>
      <c r="H1783" s="6" t="s">
        <v>25</v>
      </c>
      <c r="I1783" s="7">
        <v>25.000000000000007</v>
      </c>
      <c r="J1783" s="8">
        <v>295.0</v>
      </c>
      <c r="K1783" s="9">
        <v>73750.00000000001</v>
      </c>
      <c r="L1783" s="9">
        <v>25812.500000000004</v>
      </c>
      <c r="M1783" s="10">
        <v>0.35</v>
      </c>
      <c r="N1783" s="4" t="s">
        <v>19</v>
      </c>
      <c r="O1783" s="4" t="s">
        <v>23</v>
      </c>
      <c r="P1783" s="4" t="s">
        <v>21</v>
      </c>
    </row>
    <row r="1784" ht="14.25" customHeight="1">
      <c r="B1784" s="4" t="s">
        <v>15</v>
      </c>
      <c r="C1784" s="4">
        <v>1185732.0</v>
      </c>
      <c r="D1784" s="5">
        <v>44518.0</v>
      </c>
      <c r="E1784" s="4" t="s">
        <v>42</v>
      </c>
      <c r="F1784" s="4" t="s">
        <v>82</v>
      </c>
      <c r="G1784" s="4" t="s">
        <v>83</v>
      </c>
      <c r="H1784" s="6" t="s">
        <v>26</v>
      </c>
      <c r="I1784" s="7">
        <v>25.000000000000007</v>
      </c>
      <c r="J1784" s="8">
        <v>325.0</v>
      </c>
      <c r="K1784" s="9">
        <v>81250.00000000003</v>
      </c>
      <c r="L1784" s="9">
        <v>32500.000000000015</v>
      </c>
      <c r="M1784" s="10">
        <v>0.4</v>
      </c>
      <c r="N1784" s="4" t="s">
        <v>19</v>
      </c>
      <c r="O1784" s="4" t="s">
        <v>29</v>
      </c>
      <c r="P1784" s="4" t="s">
        <v>21</v>
      </c>
    </row>
    <row r="1785" ht="14.25" customHeight="1">
      <c r="B1785" s="4" t="s">
        <v>15</v>
      </c>
      <c r="C1785" s="4">
        <v>1185732.0</v>
      </c>
      <c r="D1785" s="5">
        <v>44518.0</v>
      </c>
      <c r="E1785" s="4" t="s">
        <v>42</v>
      </c>
      <c r="F1785" s="4" t="s">
        <v>82</v>
      </c>
      <c r="G1785" s="4" t="s">
        <v>83</v>
      </c>
      <c r="H1785" s="6" t="s">
        <v>27</v>
      </c>
      <c r="I1785" s="7">
        <v>44.99999999999999</v>
      </c>
      <c r="J1785" s="8">
        <v>300.0</v>
      </c>
      <c r="K1785" s="9">
        <v>134999.99999999997</v>
      </c>
      <c r="L1785" s="9">
        <v>47249.999999999985</v>
      </c>
      <c r="M1785" s="10">
        <v>0.35</v>
      </c>
      <c r="N1785" s="4" t="s">
        <v>19</v>
      </c>
      <c r="O1785" s="4" t="s">
        <v>29</v>
      </c>
      <c r="P1785" s="4" t="s">
        <v>24</v>
      </c>
    </row>
    <row r="1786" ht="14.25" customHeight="1">
      <c r="B1786" s="4" t="s">
        <v>15</v>
      </c>
      <c r="C1786" s="4">
        <v>1185732.0</v>
      </c>
      <c r="D1786" s="5">
        <v>44518.0</v>
      </c>
      <c r="E1786" s="4" t="s">
        <v>42</v>
      </c>
      <c r="F1786" s="4" t="s">
        <v>82</v>
      </c>
      <c r="G1786" s="4" t="s">
        <v>83</v>
      </c>
      <c r="H1786" s="6" t="s">
        <v>28</v>
      </c>
      <c r="I1786" s="7">
        <v>49.999999999999986</v>
      </c>
      <c r="J1786" s="8">
        <v>400.0</v>
      </c>
      <c r="K1786" s="9">
        <v>199999.99999999994</v>
      </c>
      <c r="L1786" s="9">
        <v>99999.99999999997</v>
      </c>
      <c r="M1786" s="10">
        <v>0.5</v>
      </c>
      <c r="N1786" s="4" t="s">
        <v>19</v>
      </c>
      <c r="O1786" s="4" t="s">
        <v>23</v>
      </c>
      <c r="P1786" s="4" t="s">
        <v>24</v>
      </c>
    </row>
    <row r="1787" ht="14.25" customHeight="1">
      <c r="B1787" s="4" t="s">
        <v>15</v>
      </c>
      <c r="C1787" s="4">
        <v>1185732.0</v>
      </c>
      <c r="D1787" s="5">
        <v>44547.0</v>
      </c>
      <c r="E1787" s="4" t="s">
        <v>42</v>
      </c>
      <c r="F1787" s="4" t="s">
        <v>82</v>
      </c>
      <c r="G1787" s="4" t="s">
        <v>83</v>
      </c>
      <c r="H1787" s="6" t="s">
        <v>18</v>
      </c>
      <c r="I1787" s="7">
        <v>44.99999999999999</v>
      </c>
      <c r="J1787" s="8">
        <v>650.0</v>
      </c>
      <c r="K1787" s="9">
        <v>292499.99999999994</v>
      </c>
      <c r="L1787" s="9">
        <v>116999.99999999999</v>
      </c>
      <c r="M1787" s="10">
        <v>0.4</v>
      </c>
      <c r="N1787" s="4" t="s">
        <v>19</v>
      </c>
      <c r="O1787" s="4" t="s">
        <v>29</v>
      </c>
      <c r="P1787" s="4" t="s">
        <v>21</v>
      </c>
    </row>
    <row r="1788" ht="14.25" customHeight="1">
      <c r="B1788" s="4" t="s">
        <v>15</v>
      </c>
      <c r="C1788" s="4">
        <v>1185732.0</v>
      </c>
      <c r="D1788" s="5">
        <v>44547.0</v>
      </c>
      <c r="E1788" s="4" t="s">
        <v>42</v>
      </c>
      <c r="F1788" s="4" t="s">
        <v>82</v>
      </c>
      <c r="G1788" s="4" t="s">
        <v>83</v>
      </c>
      <c r="H1788" s="6" t="s">
        <v>22</v>
      </c>
      <c r="I1788" s="7">
        <v>35.0</v>
      </c>
      <c r="J1788" s="8">
        <v>450.0</v>
      </c>
      <c r="K1788" s="9">
        <v>157500.0</v>
      </c>
      <c r="L1788" s="9">
        <v>55125.0</v>
      </c>
      <c r="M1788" s="10">
        <v>0.35</v>
      </c>
      <c r="N1788" s="4" t="s">
        <v>19</v>
      </c>
      <c r="O1788" s="4" t="s">
        <v>20</v>
      </c>
      <c r="P1788" s="4" t="s">
        <v>21</v>
      </c>
    </row>
    <row r="1789" ht="14.25" customHeight="1">
      <c r="B1789" s="4" t="s">
        <v>36</v>
      </c>
      <c r="C1789" s="4">
        <v>1185732.0</v>
      </c>
      <c r="D1789" s="5">
        <v>44547.0</v>
      </c>
      <c r="E1789" s="4" t="s">
        <v>42</v>
      </c>
      <c r="F1789" s="4" t="s">
        <v>82</v>
      </c>
      <c r="G1789" s="4" t="s">
        <v>83</v>
      </c>
      <c r="H1789" s="6" t="s">
        <v>25</v>
      </c>
      <c r="I1789" s="7">
        <v>35.0</v>
      </c>
      <c r="J1789" s="8">
        <v>400.0</v>
      </c>
      <c r="K1789" s="9">
        <v>140000.0</v>
      </c>
      <c r="L1789" s="9">
        <v>49000.0</v>
      </c>
      <c r="M1789" s="10">
        <v>0.35</v>
      </c>
      <c r="N1789" s="4" t="s">
        <v>19</v>
      </c>
      <c r="O1789" s="4" t="s">
        <v>29</v>
      </c>
      <c r="P1789" s="4" t="s">
        <v>21</v>
      </c>
    </row>
    <row r="1790" ht="14.25" customHeight="1">
      <c r="B1790" s="4" t="s">
        <v>36</v>
      </c>
      <c r="C1790" s="4">
        <v>1185732.0</v>
      </c>
      <c r="D1790" s="5">
        <v>44547.0</v>
      </c>
      <c r="E1790" s="4" t="s">
        <v>42</v>
      </c>
      <c r="F1790" s="4" t="s">
        <v>82</v>
      </c>
      <c r="G1790" s="4" t="s">
        <v>83</v>
      </c>
      <c r="H1790" s="6" t="s">
        <v>26</v>
      </c>
      <c r="I1790" s="7">
        <v>35.0</v>
      </c>
      <c r="J1790" s="8">
        <v>350.0</v>
      </c>
      <c r="K1790" s="9">
        <v>122500.0</v>
      </c>
      <c r="L1790" s="9">
        <v>49000.0</v>
      </c>
      <c r="M1790" s="10">
        <v>0.4</v>
      </c>
      <c r="N1790" s="4" t="s">
        <v>19</v>
      </c>
      <c r="O1790" s="4" t="s">
        <v>20</v>
      </c>
      <c r="P1790" s="4" t="s">
        <v>24</v>
      </c>
    </row>
    <row r="1791" ht="14.25" customHeight="1">
      <c r="B1791" s="4" t="s">
        <v>36</v>
      </c>
      <c r="C1791" s="4">
        <v>1185732.0</v>
      </c>
      <c r="D1791" s="5">
        <v>44547.0</v>
      </c>
      <c r="E1791" s="4" t="s">
        <v>42</v>
      </c>
      <c r="F1791" s="4" t="s">
        <v>82</v>
      </c>
      <c r="G1791" s="4" t="s">
        <v>83</v>
      </c>
      <c r="H1791" s="6" t="s">
        <v>27</v>
      </c>
      <c r="I1791" s="7">
        <v>44.99999999999999</v>
      </c>
      <c r="J1791" s="8">
        <v>350.0</v>
      </c>
      <c r="K1791" s="9">
        <v>157499.99999999997</v>
      </c>
      <c r="L1791" s="9">
        <v>55124.999999999985</v>
      </c>
      <c r="M1791" s="10">
        <v>0.35</v>
      </c>
      <c r="N1791" s="4" t="s">
        <v>19</v>
      </c>
      <c r="O1791" s="4" t="s">
        <v>23</v>
      </c>
      <c r="P1791" s="4" t="s">
        <v>24</v>
      </c>
    </row>
    <row r="1792" ht="14.25" customHeight="1">
      <c r="B1792" s="4" t="s">
        <v>36</v>
      </c>
      <c r="C1792" s="4">
        <v>1185732.0</v>
      </c>
      <c r="D1792" s="5">
        <v>44547.0</v>
      </c>
      <c r="E1792" s="4" t="s">
        <v>42</v>
      </c>
      <c r="F1792" s="4" t="s">
        <v>82</v>
      </c>
      <c r="G1792" s="4" t="s">
        <v>83</v>
      </c>
      <c r="H1792" s="6" t="s">
        <v>28</v>
      </c>
      <c r="I1792" s="7">
        <v>49.999999999999986</v>
      </c>
      <c r="J1792" s="8">
        <v>450.0</v>
      </c>
      <c r="K1792" s="9">
        <v>224999.99999999994</v>
      </c>
      <c r="L1792" s="9">
        <v>112499.99999999997</v>
      </c>
      <c r="M1792" s="10">
        <v>0.5</v>
      </c>
      <c r="N1792" s="4" t="s">
        <v>19</v>
      </c>
      <c r="O1792" s="4" t="s">
        <v>23</v>
      </c>
      <c r="P1792" s="4" t="s">
        <v>24</v>
      </c>
    </row>
    <row r="1793" ht="14.25" customHeight="1">
      <c r="B1793" s="4" t="s">
        <v>36</v>
      </c>
      <c r="C1793" s="4">
        <v>1185732.0</v>
      </c>
      <c r="D1793" s="5">
        <v>44207.0</v>
      </c>
      <c r="E1793" s="4" t="s">
        <v>42</v>
      </c>
      <c r="F1793" s="4" t="s">
        <v>82</v>
      </c>
      <c r="G1793" s="4" t="s">
        <v>83</v>
      </c>
      <c r="H1793" s="6" t="s">
        <v>18</v>
      </c>
      <c r="I1793" s="7">
        <v>25.0</v>
      </c>
      <c r="J1793" s="8">
        <v>675.0</v>
      </c>
      <c r="K1793" s="9">
        <v>168750.0</v>
      </c>
      <c r="L1793" s="9">
        <v>67500.0</v>
      </c>
      <c r="M1793" s="10">
        <v>0.4</v>
      </c>
      <c r="N1793" s="4" t="s">
        <v>19</v>
      </c>
      <c r="O1793" s="4" t="s">
        <v>29</v>
      </c>
      <c r="P1793" s="4" t="s">
        <v>24</v>
      </c>
    </row>
    <row r="1794" ht="14.25" customHeight="1">
      <c r="B1794" s="4" t="s">
        <v>36</v>
      </c>
      <c r="C1794" s="4">
        <v>1185732.0</v>
      </c>
      <c r="D1794" s="5">
        <v>44207.0</v>
      </c>
      <c r="E1794" s="4" t="s">
        <v>42</v>
      </c>
      <c r="F1794" s="4" t="s">
        <v>82</v>
      </c>
      <c r="G1794" s="4" t="s">
        <v>83</v>
      </c>
      <c r="H1794" s="6" t="s">
        <v>22</v>
      </c>
      <c r="I1794" s="7">
        <v>25.0</v>
      </c>
      <c r="J1794" s="8">
        <v>475.0</v>
      </c>
      <c r="K1794" s="9">
        <v>118750.0</v>
      </c>
      <c r="L1794" s="9">
        <v>41562.5</v>
      </c>
      <c r="M1794" s="10">
        <v>0.35</v>
      </c>
      <c r="N1794" s="4" t="s">
        <v>19</v>
      </c>
      <c r="O1794" s="4" t="s">
        <v>20</v>
      </c>
      <c r="P1794" s="4" t="s">
        <v>21</v>
      </c>
    </row>
    <row r="1795" ht="14.25" customHeight="1">
      <c r="B1795" s="4" t="s">
        <v>36</v>
      </c>
      <c r="C1795" s="4">
        <v>1185732.0</v>
      </c>
      <c r="D1795" s="5">
        <v>44207.0</v>
      </c>
      <c r="E1795" s="4" t="s">
        <v>42</v>
      </c>
      <c r="F1795" s="4" t="s">
        <v>82</v>
      </c>
      <c r="G1795" s="4" t="s">
        <v>83</v>
      </c>
      <c r="H1795" s="6" t="s">
        <v>25</v>
      </c>
      <c r="I1795" s="7">
        <v>15.000000000000002</v>
      </c>
      <c r="J1795" s="8">
        <v>475.0</v>
      </c>
      <c r="K1795" s="9">
        <v>71250.00000000001</v>
      </c>
      <c r="L1795" s="9">
        <v>24937.500000000004</v>
      </c>
      <c r="M1795" s="10">
        <v>0.35</v>
      </c>
      <c r="N1795" s="4" t="s">
        <v>19</v>
      </c>
      <c r="O1795" s="4" t="s">
        <v>29</v>
      </c>
      <c r="P1795" s="4" t="s">
        <v>21</v>
      </c>
    </row>
    <row r="1796" ht="14.25" customHeight="1">
      <c r="B1796" s="4" t="s">
        <v>36</v>
      </c>
      <c r="C1796" s="4">
        <v>1185732.0</v>
      </c>
      <c r="D1796" s="5">
        <v>44207.0</v>
      </c>
      <c r="E1796" s="4" t="s">
        <v>42</v>
      </c>
      <c r="F1796" s="4" t="s">
        <v>82</v>
      </c>
      <c r="G1796" s="4" t="s">
        <v>83</v>
      </c>
      <c r="H1796" s="6" t="s">
        <v>26</v>
      </c>
      <c r="I1796" s="7">
        <v>20.000000000000007</v>
      </c>
      <c r="J1796" s="8">
        <v>325.0</v>
      </c>
      <c r="K1796" s="9">
        <v>65000.00000000002</v>
      </c>
      <c r="L1796" s="9">
        <v>26000.00000000001</v>
      </c>
      <c r="M1796" s="10">
        <v>0.4</v>
      </c>
      <c r="N1796" s="4" t="s">
        <v>19</v>
      </c>
      <c r="O1796" s="4" t="s">
        <v>29</v>
      </c>
      <c r="P1796" s="4" t="s">
        <v>21</v>
      </c>
    </row>
    <row r="1797" ht="14.25" customHeight="1">
      <c r="B1797" s="4" t="s">
        <v>36</v>
      </c>
      <c r="C1797" s="4">
        <v>1185732.0</v>
      </c>
      <c r="D1797" s="5">
        <v>44207.0</v>
      </c>
      <c r="E1797" s="4" t="s">
        <v>42</v>
      </c>
      <c r="F1797" s="4" t="s">
        <v>82</v>
      </c>
      <c r="G1797" s="4" t="s">
        <v>83</v>
      </c>
      <c r="H1797" s="6" t="s">
        <v>27</v>
      </c>
      <c r="I1797" s="7">
        <v>35.0</v>
      </c>
      <c r="J1797" s="8">
        <v>375.0</v>
      </c>
      <c r="K1797" s="9">
        <v>131250.0</v>
      </c>
      <c r="L1797" s="9">
        <v>45937.5</v>
      </c>
      <c r="M1797" s="10">
        <v>0.35</v>
      </c>
      <c r="N1797" s="4" t="s">
        <v>19</v>
      </c>
      <c r="O1797" s="4" t="s">
        <v>23</v>
      </c>
      <c r="P1797" s="4" t="s">
        <v>21</v>
      </c>
    </row>
    <row r="1798" ht="14.25" customHeight="1">
      <c r="B1798" s="4" t="s">
        <v>36</v>
      </c>
      <c r="C1798" s="4">
        <v>1185732.0</v>
      </c>
      <c r="D1798" s="5">
        <v>44207.0</v>
      </c>
      <c r="E1798" s="4" t="s">
        <v>42</v>
      </c>
      <c r="F1798" s="4" t="s">
        <v>82</v>
      </c>
      <c r="G1798" s="4" t="s">
        <v>83</v>
      </c>
      <c r="H1798" s="6" t="s">
        <v>28</v>
      </c>
      <c r="I1798" s="7">
        <v>25.0</v>
      </c>
      <c r="J1798" s="8">
        <v>475.0</v>
      </c>
      <c r="K1798" s="9">
        <v>118750.0</v>
      </c>
      <c r="L1798" s="9">
        <v>59375.0</v>
      </c>
      <c r="M1798" s="10">
        <v>0.5</v>
      </c>
      <c r="N1798" s="4" t="s">
        <v>19</v>
      </c>
      <c r="O1798" s="4" t="s">
        <v>20</v>
      </c>
      <c r="P1798" s="4" t="s">
        <v>21</v>
      </c>
    </row>
    <row r="1799" ht="14.25" customHeight="1">
      <c r="B1799" s="4" t="s">
        <v>36</v>
      </c>
      <c r="C1799" s="4">
        <v>1185732.0</v>
      </c>
      <c r="D1799" s="5">
        <v>44238.0</v>
      </c>
      <c r="E1799" s="4" t="s">
        <v>42</v>
      </c>
      <c r="F1799" s="4" t="s">
        <v>82</v>
      </c>
      <c r="G1799" s="4" t="s">
        <v>83</v>
      </c>
      <c r="H1799" s="6" t="s">
        <v>18</v>
      </c>
      <c r="I1799" s="7">
        <v>25.0</v>
      </c>
      <c r="J1799" s="8">
        <v>725.0</v>
      </c>
      <c r="K1799" s="9">
        <v>181250.0</v>
      </c>
      <c r="L1799" s="9">
        <v>72500.0</v>
      </c>
      <c r="M1799" s="10">
        <v>0.4</v>
      </c>
      <c r="N1799" s="4" t="s">
        <v>19</v>
      </c>
      <c r="O1799" s="4" t="s">
        <v>29</v>
      </c>
      <c r="P1799" s="4" t="s">
        <v>21</v>
      </c>
    </row>
    <row r="1800" ht="14.25" customHeight="1">
      <c r="B1800" s="4" t="s">
        <v>36</v>
      </c>
      <c r="C1800" s="4">
        <v>1185732.0</v>
      </c>
      <c r="D1800" s="5">
        <v>44238.0</v>
      </c>
      <c r="E1800" s="4" t="s">
        <v>42</v>
      </c>
      <c r="F1800" s="4" t="s">
        <v>82</v>
      </c>
      <c r="G1800" s="4" t="s">
        <v>83</v>
      </c>
      <c r="H1800" s="6" t="s">
        <v>22</v>
      </c>
      <c r="I1800" s="7">
        <v>25.0</v>
      </c>
      <c r="J1800" s="8">
        <v>375.0</v>
      </c>
      <c r="K1800" s="9">
        <v>93750.0</v>
      </c>
      <c r="L1800" s="9">
        <v>32812.5</v>
      </c>
      <c r="M1800" s="10">
        <v>0.35</v>
      </c>
      <c r="N1800" s="4" t="s">
        <v>19</v>
      </c>
      <c r="O1800" s="4" t="s">
        <v>29</v>
      </c>
      <c r="P1800" s="4" t="s">
        <v>24</v>
      </c>
    </row>
    <row r="1801" ht="14.25" customHeight="1">
      <c r="B1801" s="4" t="s">
        <v>36</v>
      </c>
      <c r="C1801" s="4">
        <v>1185732.0</v>
      </c>
      <c r="D1801" s="5">
        <v>44238.0</v>
      </c>
      <c r="E1801" s="4" t="s">
        <v>42</v>
      </c>
      <c r="F1801" s="4" t="s">
        <v>82</v>
      </c>
      <c r="G1801" s="4" t="s">
        <v>83</v>
      </c>
      <c r="H1801" s="6" t="s">
        <v>25</v>
      </c>
      <c r="I1801" s="7">
        <v>15.000000000000002</v>
      </c>
      <c r="J1801" s="8">
        <v>425.0</v>
      </c>
      <c r="K1801" s="9">
        <v>63750.00000000001</v>
      </c>
      <c r="L1801" s="9">
        <v>22312.5</v>
      </c>
      <c r="M1801" s="10">
        <v>0.35</v>
      </c>
      <c r="N1801" s="4" t="s">
        <v>19</v>
      </c>
      <c r="O1801" s="4" t="s">
        <v>29</v>
      </c>
      <c r="P1801" s="4" t="s">
        <v>21</v>
      </c>
    </row>
    <row r="1802" ht="14.25" customHeight="1">
      <c r="B1802" s="4" t="s">
        <v>36</v>
      </c>
      <c r="C1802" s="4">
        <v>1185732.0</v>
      </c>
      <c r="D1802" s="5">
        <v>44238.0</v>
      </c>
      <c r="E1802" s="4" t="s">
        <v>37</v>
      </c>
      <c r="F1802" s="4" t="s">
        <v>84</v>
      </c>
      <c r="G1802" s="4" t="s">
        <v>85</v>
      </c>
      <c r="H1802" s="6" t="s">
        <v>26</v>
      </c>
      <c r="I1802" s="7">
        <v>20.000000000000007</v>
      </c>
      <c r="J1802" s="8">
        <v>300.0</v>
      </c>
      <c r="K1802" s="9">
        <v>60000.00000000002</v>
      </c>
      <c r="L1802" s="9">
        <v>24000.00000000001</v>
      </c>
      <c r="M1802" s="10">
        <v>0.4</v>
      </c>
      <c r="N1802" s="4" t="s">
        <v>19</v>
      </c>
      <c r="O1802" s="4" t="s">
        <v>20</v>
      </c>
      <c r="P1802" s="4" t="s">
        <v>21</v>
      </c>
    </row>
    <row r="1803" ht="14.25" customHeight="1">
      <c r="B1803" s="4" t="s">
        <v>36</v>
      </c>
      <c r="C1803" s="4">
        <v>1185732.0</v>
      </c>
      <c r="D1803" s="5">
        <v>44238.0</v>
      </c>
      <c r="E1803" s="4" t="s">
        <v>37</v>
      </c>
      <c r="F1803" s="4" t="s">
        <v>84</v>
      </c>
      <c r="G1803" s="4" t="s">
        <v>85</v>
      </c>
      <c r="H1803" s="6" t="s">
        <v>27</v>
      </c>
      <c r="I1803" s="7">
        <v>35.0</v>
      </c>
      <c r="J1803" s="8">
        <v>375.0</v>
      </c>
      <c r="K1803" s="9">
        <v>131250.0</v>
      </c>
      <c r="L1803" s="9">
        <v>45937.5</v>
      </c>
      <c r="M1803" s="10">
        <v>0.35</v>
      </c>
      <c r="N1803" s="4" t="s">
        <v>19</v>
      </c>
      <c r="O1803" s="4" t="s">
        <v>29</v>
      </c>
      <c r="P1803" s="4" t="s">
        <v>21</v>
      </c>
    </row>
    <row r="1804" ht="14.25" customHeight="1">
      <c r="B1804" s="4" t="s">
        <v>36</v>
      </c>
      <c r="C1804" s="4">
        <v>1185732.0</v>
      </c>
      <c r="D1804" s="5">
        <v>44238.0</v>
      </c>
      <c r="E1804" s="4" t="s">
        <v>37</v>
      </c>
      <c r="F1804" s="4" t="s">
        <v>84</v>
      </c>
      <c r="G1804" s="4" t="s">
        <v>85</v>
      </c>
      <c r="H1804" s="6" t="s">
        <v>28</v>
      </c>
      <c r="I1804" s="7">
        <v>25.0</v>
      </c>
      <c r="J1804" s="8">
        <v>450.0</v>
      </c>
      <c r="K1804" s="9">
        <v>112500.0</v>
      </c>
      <c r="L1804" s="9">
        <v>56250.0</v>
      </c>
      <c r="M1804" s="10">
        <v>0.5</v>
      </c>
      <c r="N1804" s="4" t="s">
        <v>19</v>
      </c>
      <c r="O1804" s="4" t="s">
        <v>23</v>
      </c>
      <c r="P1804" s="4" t="s">
        <v>21</v>
      </c>
    </row>
    <row r="1805" ht="14.25" customHeight="1">
      <c r="B1805" s="4" t="s">
        <v>36</v>
      </c>
      <c r="C1805" s="4">
        <v>1185732.0</v>
      </c>
      <c r="D1805" s="5">
        <v>44265.0</v>
      </c>
      <c r="E1805" s="4" t="s">
        <v>37</v>
      </c>
      <c r="F1805" s="4" t="s">
        <v>84</v>
      </c>
      <c r="G1805" s="4" t="s">
        <v>85</v>
      </c>
      <c r="H1805" s="6" t="s">
        <v>18</v>
      </c>
      <c r="I1805" s="7">
        <v>30.000000000000004</v>
      </c>
      <c r="J1805" s="8">
        <v>670.0</v>
      </c>
      <c r="K1805" s="9">
        <v>201000.00000000003</v>
      </c>
      <c r="L1805" s="9">
        <v>80400.00000000001</v>
      </c>
      <c r="M1805" s="10">
        <v>0.4</v>
      </c>
      <c r="N1805" s="4" t="s">
        <v>19</v>
      </c>
      <c r="O1805" s="4" t="s">
        <v>20</v>
      </c>
      <c r="P1805" s="4" t="s">
        <v>21</v>
      </c>
    </row>
    <row r="1806" ht="14.25" customHeight="1">
      <c r="B1806" s="4" t="s">
        <v>36</v>
      </c>
      <c r="C1806" s="4">
        <v>1185732.0</v>
      </c>
      <c r="D1806" s="5">
        <v>44265.0</v>
      </c>
      <c r="E1806" s="4" t="s">
        <v>37</v>
      </c>
      <c r="F1806" s="4" t="s">
        <v>84</v>
      </c>
      <c r="G1806" s="4" t="s">
        <v>85</v>
      </c>
      <c r="H1806" s="6" t="s">
        <v>22</v>
      </c>
      <c r="I1806" s="7">
        <v>30.000000000000004</v>
      </c>
      <c r="J1806" s="8">
        <v>350.0</v>
      </c>
      <c r="K1806" s="9">
        <v>105000.00000000001</v>
      </c>
      <c r="L1806" s="9">
        <v>36750.0</v>
      </c>
      <c r="M1806" s="10">
        <v>0.35</v>
      </c>
      <c r="N1806" s="4" t="s">
        <v>19</v>
      </c>
      <c r="O1806" s="4" t="s">
        <v>23</v>
      </c>
      <c r="P1806" s="4" t="s">
        <v>21</v>
      </c>
    </row>
    <row r="1807" ht="14.25" customHeight="1">
      <c r="B1807" s="4" t="s">
        <v>36</v>
      </c>
      <c r="C1807" s="4">
        <v>1185732.0</v>
      </c>
      <c r="D1807" s="5">
        <v>44265.0</v>
      </c>
      <c r="E1807" s="4" t="s">
        <v>37</v>
      </c>
      <c r="F1807" s="4" t="s">
        <v>84</v>
      </c>
      <c r="G1807" s="4" t="s">
        <v>85</v>
      </c>
      <c r="H1807" s="6" t="s">
        <v>25</v>
      </c>
      <c r="I1807" s="7">
        <v>20.000000000000007</v>
      </c>
      <c r="J1807" s="8">
        <v>400.0</v>
      </c>
      <c r="K1807" s="9">
        <v>80000.00000000003</v>
      </c>
      <c r="L1807" s="9">
        <v>28000.000000000007</v>
      </c>
      <c r="M1807" s="10">
        <v>0.35</v>
      </c>
      <c r="N1807" s="4" t="s">
        <v>19</v>
      </c>
      <c r="O1807" s="4" t="s">
        <v>20</v>
      </c>
      <c r="P1807" s="4" t="s">
        <v>21</v>
      </c>
    </row>
    <row r="1808" ht="14.25" customHeight="1">
      <c r="B1808" s="4" t="s">
        <v>36</v>
      </c>
      <c r="C1808" s="4">
        <v>1185732.0</v>
      </c>
      <c r="D1808" s="5">
        <v>44265.0</v>
      </c>
      <c r="E1808" s="4" t="s">
        <v>37</v>
      </c>
      <c r="F1808" s="4" t="s">
        <v>84</v>
      </c>
      <c r="G1808" s="4" t="s">
        <v>85</v>
      </c>
      <c r="H1808" s="6" t="s">
        <v>26</v>
      </c>
      <c r="I1808" s="7">
        <v>25.0</v>
      </c>
      <c r="J1808" s="8">
        <v>250.0</v>
      </c>
      <c r="K1808" s="9">
        <v>62500.0</v>
      </c>
      <c r="L1808" s="9">
        <v>25000.0</v>
      </c>
      <c r="M1808" s="10">
        <v>0.4</v>
      </c>
      <c r="N1808" s="4" t="s">
        <v>19</v>
      </c>
      <c r="O1808" s="4" t="s">
        <v>29</v>
      </c>
      <c r="P1808" s="4" t="s">
        <v>24</v>
      </c>
    </row>
    <row r="1809" ht="14.25" customHeight="1">
      <c r="B1809" s="4" t="s">
        <v>36</v>
      </c>
      <c r="C1809" s="4">
        <v>1185732.0</v>
      </c>
      <c r="D1809" s="5">
        <v>44265.0</v>
      </c>
      <c r="E1809" s="4" t="s">
        <v>37</v>
      </c>
      <c r="F1809" s="4" t="s">
        <v>84</v>
      </c>
      <c r="G1809" s="4" t="s">
        <v>85</v>
      </c>
      <c r="H1809" s="6" t="s">
        <v>27</v>
      </c>
      <c r="I1809" s="7">
        <v>40.0</v>
      </c>
      <c r="J1809" s="8">
        <v>300.0</v>
      </c>
      <c r="K1809" s="9">
        <v>120000.0</v>
      </c>
      <c r="L1809" s="9">
        <v>42000.0</v>
      </c>
      <c r="M1809" s="10">
        <v>0.35</v>
      </c>
      <c r="N1809" s="4" t="s">
        <v>19</v>
      </c>
      <c r="O1809" s="4" t="s">
        <v>23</v>
      </c>
      <c r="P1809" s="4" t="s">
        <v>24</v>
      </c>
    </row>
    <row r="1810" ht="14.25" customHeight="1">
      <c r="B1810" s="4" t="s">
        <v>36</v>
      </c>
      <c r="C1810" s="4">
        <v>1185732.0</v>
      </c>
      <c r="D1810" s="5">
        <v>44265.0</v>
      </c>
      <c r="E1810" s="4" t="s">
        <v>37</v>
      </c>
      <c r="F1810" s="4" t="s">
        <v>84</v>
      </c>
      <c r="G1810" s="4" t="s">
        <v>85</v>
      </c>
      <c r="H1810" s="6" t="s">
        <v>28</v>
      </c>
      <c r="I1810" s="7">
        <v>30.000000000000004</v>
      </c>
      <c r="J1810" s="8">
        <v>400.0</v>
      </c>
      <c r="K1810" s="9">
        <v>120000.00000000001</v>
      </c>
      <c r="L1810" s="9">
        <v>60000.00000000001</v>
      </c>
      <c r="M1810" s="10">
        <v>0.5</v>
      </c>
      <c r="N1810" s="4" t="s">
        <v>19</v>
      </c>
      <c r="O1810" s="4" t="s">
        <v>20</v>
      </c>
      <c r="P1810" s="4" t="s">
        <v>21</v>
      </c>
    </row>
    <row r="1811" ht="14.25" customHeight="1">
      <c r="B1811" s="4" t="s">
        <v>36</v>
      </c>
      <c r="C1811" s="4">
        <v>1185732.0</v>
      </c>
      <c r="D1811" s="5">
        <v>44297.0</v>
      </c>
      <c r="E1811" s="4" t="s">
        <v>37</v>
      </c>
      <c r="F1811" s="4" t="s">
        <v>84</v>
      </c>
      <c r="G1811" s="4" t="s">
        <v>85</v>
      </c>
      <c r="H1811" s="6" t="s">
        <v>18</v>
      </c>
      <c r="I1811" s="7">
        <v>30.000000000000004</v>
      </c>
      <c r="J1811" s="8">
        <v>625.0</v>
      </c>
      <c r="K1811" s="9">
        <v>187500.00000000003</v>
      </c>
      <c r="L1811" s="9">
        <v>75000.00000000001</v>
      </c>
      <c r="M1811" s="10">
        <v>0.4</v>
      </c>
      <c r="N1811" s="4" t="s">
        <v>19</v>
      </c>
      <c r="O1811" s="4" t="s">
        <v>23</v>
      </c>
      <c r="P1811" s="4" t="s">
        <v>21</v>
      </c>
    </row>
    <row r="1812" ht="14.25" customHeight="1">
      <c r="B1812" s="4" t="s">
        <v>36</v>
      </c>
      <c r="C1812" s="4">
        <v>1185732.0</v>
      </c>
      <c r="D1812" s="5">
        <v>44297.0</v>
      </c>
      <c r="E1812" s="4" t="s">
        <v>37</v>
      </c>
      <c r="F1812" s="4" t="s">
        <v>84</v>
      </c>
      <c r="G1812" s="4" t="s">
        <v>85</v>
      </c>
      <c r="H1812" s="6" t="s">
        <v>22</v>
      </c>
      <c r="I1812" s="7">
        <v>25.000000000000007</v>
      </c>
      <c r="J1812" s="8">
        <v>325.0</v>
      </c>
      <c r="K1812" s="9">
        <v>81250.00000000003</v>
      </c>
      <c r="L1812" s="9">
        <v>28437.500000000007</v>
      </c>
      <c r="M1812" s="10">
        <v>0.35</v>
      </c>
      <c r="N1812" s="4" t="s">
        <v>19</v>
      </c>
      <c r="O1812" s="4" t="s">
        <v>23</v>
      </c>
      <c r="P1812" s="4" t="s">
        <v>21</v>
      </c>
    </row>
    <row r="1813" ht="14.25" customHeight="1">
      <c r="B1813" s="4" t="s">
        <v>36</v>
      </c>
      <c r="C1813" s="4">
        <v>1185732.0</v>
      </c>
      <c r="D1813" s="5">
        <v>44297.0</v>
      </c>
      <c r="E1813" s="4" t="s">
        <v>37</v>
      </c>
      <c r="F1813" s="4" t="s">
        <v>84</v>
      </c>
      <c r="G1813" s="4" t="s">
        <v>85</v>
      </c>
      <c r="H1813" s="6" t="s">
        <v>25</v>
      </c>
      <c r="I1813" s="7">
        <v>15.000000000000007</v>
      </c>
      <c r="J1813" s="8">
        <v>325.0</v>
      </c>
      <c r="K1813" s="9">
        <v>48750.00000000002</v>
      </c>
      <c r="L1813" s="9">
        <v>17062.500000000007</v>
      </c>
      <c r="M1813" s="10">
        <v>0.35</v>
      </c>
      <c r="N1813" s="4" t="s">
        <v>19</v>
      </c>
      <c r="O1813" s="4" t="s">
        <v>20</v>
      </c>
      <c r="P1813" s="4" t="s">
        <v>24</v>
      </c>
    </row>
    <row r="1814" ht="14.25" customHeight="1">
      <c r="B1814" s="4" t="s">
        <v>36</v>
      </c>
      <c r="C1814" s="4">
        <v>1185732.0</v>
      </c>
      <c r="D1814" s="5">
        <v>44297.0</v>
      </c>
      <c r="E1814" s="4" t="s">
        <v>37</v>
      </c>
      <c r="F1814" s="4" t="s">
        <v>84</v>
      </c>
      <c r="G1814" s="4" t="s">
        <v>85</v>
      </c>
      <c r="H1814" s="6" t="s">
        <v>26</v>
      </c>
      <c r="I1814" s="7">
        <v>20.0</v>
      </c>
      <c r="J1814" s="8">
        <v>250.0</v>
      </c>
      <c r="K1814" s="9">
        <v>50000.0</v>
      </c>
      <c r="L1814" s="9">
        <v>20000.0</v>
      </c>
      <c r="M1814" s="10">
        <v>0.4</v>
      </c>
      <c r="N1814" s="4" t="s">
        <v>19</v>
      </c>
      <c r="O1814" s="4" t="s">
        <v>29</v>
      </c>
      <c r="P1814" s="4" t="s">
        <v>24</v>
      </c>
    </row>
    <row r="1815" ht="14.25" customHeight="1">
      <c r="B1815" s="4" t="s">
        <v>36</v>
      </c>
      <c r="C1815" s="4">
        <v>1185732.0</v>
      </c>
      <c r="D1815" s="5">
        <v>44297.0</v>
      </c>
      <c r="E1815" s="4" t="s">
        <v>37</v>
      </c>
      <c r="F1815" s="4" t="s">
        <v>84</v>
      </c>
      <c r="G1815" s="4" t="s">
        <v>85</v>
      </c>
      <c r="H1815" s="6" t="s">
        <v>27</v>
      </c>
      <c r="I1815" s="7">
        <v>35.0</v>
      </c>
      <c r="J1815" s="8">
        <v>275.0</v>
      </c>
      <c r="K1815" s="9">
        <v>96250.0</v>
      </c>
      <c r="L1815" s="9">
        <v>33687.5</v>
      </c>
      <c r="M1815" s="10">
        <v>0.35</v>
      </c>
      <c r="N1815" s="4" t="s">
        <v>19</v>
      </c>
      <c r="O1815" s="4" t="s">
        <v>23</v>
      </c>
      <c r="P1815" s="4" t="s">
        <v>21</v>
      </c>
    </row>
    <row r="1816" ht="14.25" customHeight="1">
      <c r="B1816" s="4" t="s">
        <v>36</v>
      </c>
      <c r="C1816" s="4">
        <v>1185732.0</v>
      </c>
      <c r="D1816" s="5">
        <v>44297.0</v>
      </c>
      <c r="E1816" s="4" t="s">
        <v>37</v>
      </c>
      <c r="F1816" s="4" t="s">
        <v>84</v>
      </c>
      <c r="G1816" s="4" t="s">
        <v>85</v>
      </c>
      <c r="H1816" s="6" t="s">
        <v>28</v>
      </c>
      <c r="I1816" s="7">
        <v>25.000000000000007</v>
      </c>
      <c r="J1816" s="8">
        <v>400.0</v>
      </c>
      <c r="K1816" s="9">
        <v>100000.00000000003</v>
      </c>
      <c r="L1816" s="9">
        <v>50000.000000000015</v>
      </c>
      <c r="M1816" s="10">
        <v>0.5</v>
      </c>
      <c r="N1816" s="4" t="s">
        <v>19</v>
      </c>
      <c r="O1816" s="4" t="s">
        <v>29</v>
      </c>
      <c r="P1816" s="4" t="s">
        <v>21</v>
      </c>
    </row>
    <row r="1817" ht="14.25" customHeight="1">
      <c r="B1817" s="4" t="s">
        <v>36</v>
      </c>
      <c r="C1817" s="4">
        <v>1185732.0</v>
      </c>
      <c r="D1817" s="5">
        <v>44328.0</v>
      </c>
      <c r="E1817" s="4" t="s">
        <v>37</v>
      </c>
      <c r="F1817" s="4" t="s">
        <v>84</v>
      </c>
      <c r="G1817" s="4" t="s">
        <v>85</v>
      </c>
      <c r="H1817" s="6" t="s">
        <v>18</v>
      </c>
      <c r="I1817" s="7">
        <v>35.0</v>
      </c>
      <c r="J1817" s="8">
        <v>670.0</v>
      </c>
      <c r="K1817" s="9">
        <v>234500.0</v>
      </c>
      <c r="L1817" s="9">
        <v>93800.0</v>
      </c>
      <c r="M1817" s="10">
        <v>0.4</v>
      </c>
      <c r="N1817" s="4" t="s">
        <v>19</v>
      </c>
      <c r="O1817" s="4" t="s">
        <v>23</v>
      </c>
      <c r="P1817" s="4" t="s">
        <v>24</v>
      </c>
    </row>
    <row r="1818" ht="14.25" customHeight="1">
      <c r="B1818" s="4" t="s">
        <v>36</v>
      </c>
      <c r="C1818" s="4">
        <v>1185732.0</v>
      </c>
      <c r="D1818" s="5">
        <v>44328.0</v>
      </c>
      <c r="E1818" s="4" t="s">
        <v>37</v>
      </c>
      <c r="F1818" s="4" t="s">
        <v>84</v>
      </c>
      <c r="G1818" s="4" t="s">
        <v>85</v>
      </c>
      <c r="H1818" s="6" t="s">
        <v>22</v>
      </c>
      <c r="I1818" s="7">
        <v>30.00000000000001</v>
      </c>
      <c r="J1818" s="8">
        <v>375.0</v>
      </c>
      <c r="K1818" s="9">
        <v>112500.00000000004</v>
      </c>
      <c r="L1818" s="9">
        <v>39375.000000000015</v>
      </c>
      <c r="M1818" s="10">
        <v>0.35</v>
      </c>
      <c r="N1818" s="4" t="s">
        <v>19</v>
      </c>
      <c r="O1818" s="4" t="s">
        <v>23</v>
      </c>
      <c r="P1818" s="4" t="s">
        <v>24</v>
      </c>
    </row>
    <row r="1819" ht="14.25" customHeight="1">
      <c r="B1819" s="4" t="s">
        <v>36</v>
      </c>
      <c r="C1819" s="4">
        <v>1185732.0</v>
      </c>
      <c r="D1819" s="5">
        <v>44328.0</v>
      </c>
      <c r="E1819" s="4" t="s">
        <v>37</v>
      </c>
      <c r="F1819" s="4" t="s">
        <v>84</v>
      </c>
      <c r="G1819" s="4" t="s">
        <v>85</v>
      </c>
      <c r="H1819" s="6" t="s">
        <v>25</v>
      </c>
      <c r="I1819" s="7">
        <v>25.000000000000007</v>
      </c>
      <c r="J1819" s="8">
        <v>350.0</v>
      </c>
      <c r="K1819" s="9">
        <v>87500.00000000003</v>
      </c>
      <c r="L1819" s="9">
        <v>30625.000000000007</v>
      </c>
      <c r="M1819" s="10">
        <v>0.35</v>
      </c>
      <c r="N1819" s="4" t="s">
        <v>19</v>
      </c>
      <c r="O1819" s="4" t="s">
        <v>23</v>
      </c>
      <c r="P1819" s="4" t="s">
        <v>24</v>
      </c>
    </row>
    <row r="1820" ht="14.25" customHeight="1">
      <c r="B1820" s="4" t="s">
        <v>36</v>
      </c>
      <c r="C1820" s="4">
        <v>1185732.0</v>
      </c>
      <c r="D1820" s="5">
        <v>44328.0</v>
      </c>
      <c r="E1820" s="4" t="s">
        <v>37</v>
      </c>
      <c r="F1820" s="4" t="s">
        <v>84</v>
      </c>
      <c r="G1820" s="4" t="s">
        <v>85</v>
      </c>
      <c r="H1820" s="6" t="s">
        <v>26</v>
      </c>
      <c r="I1820" s="7">
        <v>25.000000000000007</v>
      </c>
      <c r="J1820" s="8">
        <v>275.0</v>
      </c>
      <c r="K1820" s="9">
        <v>68750.00000000001</v>
      </c>
      <c r="L1820" s="9">
        <v>27500.000000000007</v>
      </c>
      <c r="M1820" s="10">
        <v>0.4</v>
      </c>
      <c r="N1820" s="4" t="s">
        <v>19</v>
      </c>
      <c r="O1820" s="4" t="s">
        <v>29</v>
      </c>
      <c r="P1820" s="4" t="s">
        <v>21</v>
      </c>
    </row>
    <row r="1821" ht="14.25" customHeight="1">
      <c r="B1821" s="4" t="s">
        <v>36</v>
      </c>
      <c r="C1821" s="4">
        <v>1185732.0</v>
      </c>
      <c r="D1821" s="5">
        <v>44328.0</v>
      </c>
      <c r="E1821" s="4" t="s">
        <v>37</v>
      </c>
      <c r="F1821" s="4" t="s">
        <v>84</v>
      </c>
      <c r="G1821" s="4" t="s">
        <v>85</v>
      </c>
      <c r="H1821" s="6" t="s">
        <v>27</v>
      </c>
      <c r="I1821" s="7">
        <v>40.0</v>
      </c>
      <c r="J1821" s="8">
        <v>300.0</v>
      </c>
      <c r="K1821" s="9">
        <v>120000.0</v>
      </c>
      <c r="L1821" s="9">
        <v>42000.0</v>
      </c>
      <c r="M1821" s="10">
        <v>0.35</v>
      </c>
      <c r="N1821" s="4" t="s">
        <v>19</v>
      </c>
      <c r="O1821" s="4" t="s">
        <v>20</v>
      </c>
      <c r="P1821" s="4" t="s">
        <v>24</v>
      </c>
    </row>
    <row r="1822" ht="14.25" customHeight="1">
      <c r="B1822" s="4" t="s">
        <v>36</v>
      </c>
      <c r="C1822" s="4">
        <v>1185732.0</v>
      </c>
      <c r="D1822" s="5">
        <v>44328.0</v>
      </c>
      <c r="E1822" s="4" t="s">
        <v>37</v>
      </c>
      <c r="F1822" s="4" t="s">
        <v>84</v>
      </c>
      <c r="G1822" s="4" t="s">
        <v>85</v>
      </c>
      <c r="H1822" s="6" t="s">
        <v>28</v>
      </c>
      <c r="I1822" s="7">
        <v>44.99999999999999</v>
      </c>
      <c r="J1822" s="8">
        <v>400.0</v>
      </c>
      <c r="K1822" s="9">
        <v>179999.99999999997</v>
      </c>
      <c r="L1822" s="9">
        <v>89999.99999999999</v>
      </c>
      <c r="M1822" s="10">
        <v>0.5</v>
      </c>
      <c r="N1822" s="4" t="s">
        <v>19</v>
      </c>
      <c r="O1822" s="4" t="s">
        <v>20</v>
      </c>
      <c r="P1822" s="4" t="s">
        <v>21</v>
      </c>
    </row>
    <row r="1823" ht="14.25" customHeight="1">
      <c r="B1823" s="4" t="s">
        <v>36</v>
      </c>
      <c r="C1823" s="4">
        <v>1185732.0</v>
      </c>
      <c r="D1823" s="5">
        <v>44358.0</v>
      </c>
      <c r="E1823" s="4" t="s">
        <v>37</v>
      </c>
      <c r="F1823" s="4" t="s">
        <v>84</v>
      </c>
      <c r="G1823" s="4" t="s">
        <v>85</v>
      </c>
      <c r="H1823" s="6" t="s">
        <v>18</v>
      </c>
      <c r="I1823" s="7">
        <v>30.000000000000004</v>
      </c>
      <c r="J1823" s="8">
        <v>650.0</v>
      </c>
      <c r="K1823" s="9">
        <v>195000.00000000003</v>
      </c>
      <c r="L1823" s="9">
        <v>78000.00000000001</v>
      </c>
      <c r="M1823" s="10">
        <v>0.4</v>
      </c>
      <c r="N1823" s="4" t="s">
        <v>19</v>
      </c>
      <c r="O1823" s="4" t="s">
        <v>29</v>
      </c>
      <c r="P1823" s="4" t="s">
        <v>24</v>
      </c>
    </row>
    <row r="1824" ht="14.25" customHeight="1">
      <c r="B1824" s="4" t="s">
        <v>36</v>
      </c>
      <c r="C1824" s="4">
        <v>1185732.0</v>
      </c>
      <c r="D1824" s="5">
        <v>44358.0</v>
      </c>
      <c r="E1824" s="4" t="s">
        <v>37</v>
      </c>
      <c r="F1824" s="4" t="s">
        <v>84</v>
      </c>
      <c r="G1824" s="4" t="s">
        <v>85</v>
      </c>
      <c r="H1824" s="6" t="s">
        <v>22</v>
      </c>
      <c r="I1824" s="7">
        <v>25.00000000000001</v>
      </c>
      <c r="J1824" s="8">
        <v>400.0</v>
      </c>
      <c r="K1824" s="9">
        <v>100000.00000000004</v>
      </c>
      <c r="L1824" s="9">
        <v>35000.000000000015</v>
      </c>
      <c r="M1824" s="10">
        <v>0.35</v>
      </c>
      <c r="N1824" s="4" t="s">
        <v>19</v>
      </c>
      <c r="O1824" s="4" t="s">
        <v>29</v>
      </c>
      <c r="P1824" s="4" t="s">
        <v>24</v>
      </c>
    </row>
    <row r="1825" ht="14.25" customHeight="1">
      <c r="B1825" s="4" t="s">
        <v>36</v>
      </c>
      <c r="C1825" s="4">
        <v>1185732.0</v>
      </c>
      <c r="D1825" s="5">
        <v>44358.0</v>
      </c>
      <c r="E1825" s="4" t="s">
        <v>37</v>
      </c>
      <c r="F1825" s="4" t="s">
        <v>84</v>
      </c>
      <c r="G1825" s="4" t="s">
        <v>85</v>
      </c>
      <c r="H1825" s="6" t="s">
        <v>25</v>
      </c>
      <c r="I1825" s="7">
        <v>20.000000000000007</v>
      </c>
      <c r="J1825" s="8">
        <v>425.0</v>
      </c>
      <c r="K1825" s="9">
        <v>85000.00000000003</v>
      </c>
      <c r="L1825" s="9">
        <v>29750.000000000007</v>
      </c>
      <c r="M1825" s="10">
        <v>0.35</v>
      </c>
      <c r="N1825" s="4" t="s">
        <v>19</v>
      </c>
      <c r="O1825" s="4" t="s">
        <v>20</v>
      </c>
      <c r="P1825" s="4" t="s">
        <v>21</v>
      </c>
    </row>
    <row r="1826" ht="14.25" customHeight="1">
      <c r="B1826" s="4" t="s">
        <v>36</v>
      </c>
      <c r="C1826" s="4">
        <v>1185732.0</v>
      </c>
      <c r="D1826" s="5">
        <v>44358.0</v>
      </c>
      <c r="E1826" s="4" t="s">
        <v>37</v>
      </c>
      <c r="F1826" s="4" t="s">
        <v>84</v>
      </c>
      <c r="G1826" s="4" t="s">
        <v>85</v>
      </c>
      <c r="H1826" s="6" t="s">
        <v>26</v>
      </c>
      <c r="I1826" s="7">
        <v>20.000000000000007</v>
      </c>
      <c r="J1826" s="8">
        <v>400.0</v>
      </c>
      <c r="K1826" s="9">
        <v>80000.00000000003</v>
      </c>
      <c r="L1826" s="9">
        <v>32000.000000000015</v>
      </c>
      <c r="M1826" s="10">
        <v>0.4</v>
      </c>
      <c r="N1826" s="4" t="s">
        <v>19</v>
      </c>
      <c r="O1826" s="4" t="s">
        <v>29</v>
      </c>
      <c r="P1826" s="4" t="s">
        <v>21</v>
      </c>
    </row>
    <row r="1827" ht="14.25" customHeight="1">
      <c r="B1827" s="4" t="s">
        <v>36</v>
      </c>
      <c r="C1827" s="4">
        <v>1185732.0</v>
      </c>
      <c r="D1827" s="5">
        <v>44358.0</v>
      </c>
      <c r="E1827" s="4" t="s">
        <v>37</v>
      </c>
      <c r="F1827" s="4" t="s">
        <v>84</v>
      </c>
      <c r="G1827" s="4" t="s">
        <v>85</v>
      </c>
      <c r="H1827" s="6" t="s">
        <v>27</v>
      </c>
      <c r="I1827" s="7">
        <v>35.0</v>
      </c>
      <c r="J1827" s="8">
        <v>400.0</v>
      </c>
      <c r="K1827" s="9">
        <v>140000.0</v>
      </c>
      <c r="L1827" s="9">
        <v>49000.0</v>
      </c>
      <c r="M1827" s="10">
        <v>0.35</v>
      </c>
      <c r="N1827" s="4" t="s">
        <v>19</v>
      </c>
      <c r="O1827" s="4" t="s">
        <v>29</v>
      </c>
      <c r="P1827" s="4" t="s">
        <v>21</v>
      </c>
    </row>
    <row r="1828" ht="14.25" customHeight="1">
      <c r="B1828" s="4" t="s">
        <v>36</v>
      </c>
      <c r="C1828" s="4">
        <v>1185732.0</v>
      </c>
      <c r="D1828" s="5">
        <v>44358.0</v>
      </c>
      <c r="E1828" s="4" t="s">
        <v>37</v>
      </c>
      <c r="F1828" s="4" t="s">
        <v>84</v>
      </c>
      <c r="G1828" s="4" t="s">
        <v>85</v>
      </c>
      <c r="H1828" s="6" t="s">
        <v>28</v>
      </c>
      <c r="I1828" s="7">
        <v>40.0</v>
      </c>
      <c r="J1828" s="8">
        <v>575.0</v>
      </c>
      <c r="K1828" s="9">
        <v>230000.0</v>
      </c>
      <c r="L1828" s="9">
        <v>115000.0</v>
      </c>
      <c r="M1828" s="10">
        <v>0.5</v>
      </c>
      <c r="N1828" s="4" t="s">
        <v>19</v>
      </c>
      <c r="O1828" s="4" t="s">
        <v>29</v>
      </c>
      <c r="P1828" s="4" t="s">
        <v>21</v>
      </c>
    </row>
    <row r="1829" ht="14.25" customHeight="1">
      <c r="B1829" s="4" t="s">
        <v>36</v>
      </c>
      <c r="C1829" s="4">
        <v>1185732.0</v>
      </c>
      <c r="D1829" s="5">
        <v>44387.0</v>
      </c>
      <c r="E1829" s="4" t="s">
        <v>37</v>
      </c>
      <c r="F1829" s="4" t="s">
        <v>84</v>
      </c>
      <c r="G1829" s="4" t="s">
        <v>85</v>
      </c>
      <c r="H1829" s="6" t="s">
        <v>18</v>
      </c>
      <c r="I1829" s="7">
        <v>35.0</v>
      </c>
      <c r="J1829" s="8">
        <v>800.0</v>
      </c>
      <c r="K1829" s="9">
        <v>280000.0</v>
      </c>
      <c r="L1829" s="9">
        <v>112000.0</v>
      </c>
      <c r="M1829" s="10">
        <v>0.4</v>
      </c>
      <c r="N1829" s="4" t="s">
        <v>19</v>
      </c>
      <c r="O1829" s="4" t="s">
        <v>23</v>
      </c>
      <c r="P1829" s="4" t="s">
        <v>21</v>
      </c>
    </row>
    <row r="1830" ht="14.25" customHeight="1">
      <c r="B1830" s="4" t="s">
        <v>36</v>
      </c>
      <c r="C1830" s="4">
        <v>1185732.0</v>
      </c>
      <c r="D1830" s="5">
        <v>44387.0</v>
      </c>
      <c r="E1830" s="4" t="s">
        <v>37</v>
      </c>
      <c r="F1830" s="4" t="s">
        <v>84</v>
      </c>
      <c r="G1830" s="4" t="s">
        <v>85</v>
      </c>
      <c r="H1830" s="6" t="s">
        <v>22</v>
      </c>
      <c r="I1830" s="7">
        <v>30.00000000000001</v>
      </c>
      <c r="J1830" s="8">
        <v>550.0</v>
      </c>
      <c r="K1830" s="9">
        <v>165000.00000000006</v>
      </c>
      <c r="L1830" s="9">
        <v>57750.000000000015</v>
      </c>
      <c r="M1830" s="10">
        <v>0.35</v>
      </c>
      <c r="N1830" s="4" t="s">
        <v>19</v>
      </c>
      <c r="O1830" s="4" t="s">
        <v>23</v>
      </c>
      <c r="P1830" s="4" t="s">
        <v>24</v>
      </c>
    </row>
    <row r="1831" ht="14.25" customHeight="1">
      <c r="B1831" s="4" t="s">
        <v>36</v>
      </c>
      <c r="C1831" s="4">
        <v>1185732.0</v>
      </c>
      <c r="D1831" s="5">
        <v>44387.0</v>
      </c>
      <c r="E1831" s="4" t="s">
        <v>37</v>
      </c>
      <c r="F1831" s="4" t="s">
        <v>84</v>
      </c>
      <c r="G1831" s="4" t="s">
        <v>85</v>
      </c>
      <c r="H1831" s="6" t="s">
        <v>25</v>
      </c>
      <c r="I1831" s="7">
        <v>25.000000000000007</v>
      </c>
      <c r="J1831" s="8">
        <v>475.0</v>
      </c>
      <c r="K1831" s="9">
        <v>118750.00000000003</v>
      </c>
      <c r="L1831" s="9">
        <v>41562.50000000001</v>
      </c>
      <c r="M1831" s="10">
        <v>0.35</v>
      </c>
      <c r="N1831" s="4" t="s">
        <v>19</v>
      </c>
      <c r="O1831" s="4" t="s">
        <v>20</v>
      </c>
      <c r="P1831" s="4" t="s">
        <v>21</v>
      </c>
    </row>
    <row r="1832" ht="14.25" customHeight="1">
      <c r="B1832" s="4" t="s">
        <v>36</v>
      </c>
      <c r="C1832" s="4">
        <v>1185732.0</v>
      </c>
      <c r="D1832" s="5">
        <v>44387.0</v>
      </c>
      <c r="E1832" s="4" t="s">
        <v>37</v>
      </c>
      <c r="F1832" s="4" t="s">
        <v>84</v>
      </c>
      <c r="G1832" s="4" t="s">
        <v>85</v>
      </c>
      <c r="H1832" s="6" t="s">
        <v>26</v>
      </c>
      <c r="I1832" s="7">
        <v>25.000000000000007</v>
      </c>
      <c r="J1832" s="8">
        <v>425.0</v>
      </c>
      <c r="K1832" s="9">
        <v>106250.00000000003</v>
      </c>
      <c r="L1832" s="9">
        <v>42500.000000000015</v>
      </c>
      <c r="M1832" s="10">
        <v>0.4</v>
      </c>
      <c r="N1832" s="4" t="s">
        <v>19</v>
      </c>
      <c r="O1832" s="4" t="s">
        <v>23</v>
      </c>
      <c r="P1832" s="4" t="s">
        <v>24</v>
      </c>
    </row>
    <row r="1833" ht="14.25" customHeight="1">
      <c r="B1833" s="4" t="s">
        <v>36</v>
      </c>
      <c r="C1833" s="4">
        <v>1185732.0</v>
      </c>
      <c r="D1833" s="5">
        <v>44387.0</v>
      </c>
      <c r="E1833" s="4" t="s">
        <v>37</v>
      </c>
      <c r="F1833" s="4" t="s">
        <v>84</v>
      </c>
      <c r="G1833" s="4" t="s">
        <v>85</v>
      </c>
      <c r="H1833" s="6" t="s">
        <v>27</v>
      </c>
      <c r="I1833" s="7">
        <v>35.0</v>
      </c>
      <c r="J1833" s="8">
        <v>425.0</v>
      </c>
      <c r="K1833" s="9">
        <v>148750.0</v>
      </c>
      <c r="L1833" s="9">
        <v>52062.5</v>
      </c>
      <c r="M1833" s="10">
        <v>0.35</v>
      </c>
      <c r="N1833" s="4" t="s">
        <v>19</v>
      </c>
      <c r="O1833" s="4" t="s">
        <v>23</v>
      </c>
      <c r="P1833" s="4" t="s">
        <v>24</v>
      </c>
    </row>
    <row r="1834" ht="14.25" customHeight="1">
      <c r="B1834" s="4" t="s">
        <v>36</v>
      </c>
      <c r="C1834" s="4">
        <v>1185732.0</v>
      </c>
      <c r="D1834" s="5">
        <v>44387.0</v>
      </c>
      <c r="E1834" s="4" t="s">
        <v>37</v>
      </c>
      <c r="F1834" s="4" t="s">
        <v>84</v>
      </c>
      <c r="G1834" s="4" t="s">
        <v>85</v>
      </c>
      <c r="H1834" s="6" t="s">
        <v>28</v>
      </c>
      <c r="I1834" s="7">
        <v>40.0</v>
      </c>
      <c r="J1834" s="8">
        <v>600.0</v>
      </c>
      <c r="K1834" s="9">
        <v>240000.0</v>
      </c>
      <c r="L1834" s="9">
        <v>120000.0</v>
      </c>
      <c r="M1834" s="10">
        <v>0.5</v>
      </c>
      <c r="N1834" s="4" t="s">
        <v>19</v>
      </c>
      <c r="O1834" s="4" t="s">
        <v>23</v>
      </c>
      <c r="P1834" s="4" t="s">
        <v>24</v>
      </c>
    </row>
    <row r="1835" ht="14.25" customHeight="1">
      <c r="B1835" s="4" t="s">
        <v>36</v>
      </c>
      <c r="C1835" s="4">
        <v>1185732.0</v>
      </c>
      <c r="D1835" s="5">
        <v>44419.0</v>
      </c>
      <c r="E1835" s="4" t="s">
        <v>37</v>
      </c>
      <c r="F1835" s="4" t="s">
        <v>84</v>
      </c>
      <c r="G1835" s="4" t="s">
        <v>85</v>
      </c>
      <c r="H1835" s="6" t="s">
        <v>18</v>
      </c>
      <c r="I1835" s="7">
        <v>35.0</v>
      </c>
      <c r="J1835" s="8">
        <v>750.0</v>
      </c>
      <c r="K1835" s="9">
        <v>262500.0</v>
      </c>
      <c r="L1835" s="9">
        <v>105000.0</v>
      </c>
      <c r="M1835" s="10">
        <v>0.4</v>
      </c>
      <c r="N1835" s="4" t="s">
        <v>19</v>
      </c>
      <c r="O1835" s="4" t="s">
        <v>23</v>
      </c>
      <c r="P1835" s="4" t="s">
        <v>24</v>
      </c>
    </row>
    <row r="1836" ht="14.25" customHeight="1">
      <c r="B1836" s="4" t="s">
        <v>36</v>
      </c>
      <c r="C1836" s="4">
        <v>1185732.0</v>
      </c>
      <c r="D1836" s="5">
        <v>44419.0</v>
      </c>
      <c r="E1836" s="4" t="s">
        <v>37</v>
      </c>
      <c r="F1836" s="4" t="s">
        <v>84</v>
      </c>
      <c r="G1836" s="4" t="s">
        <v>85</v>
      </c>
      <c r="H1836" s="6" t="s">
        <v>22</v>
      </c>
      <c r="I1836" s="7">
        <v>35.00000000000001</v>
      </c>
      <c r="J1836" s="8">
        <v>525.0</v>
      </c>
      <c r="K1836" s="9">
        <v>183750.00000000003</v>
      </c>
      <c r="L1836" s="9">
        <v>64312.50000000001</v>
      </c>
      <c r="M1836" s="10">
        <v>0.35</v>
      </c>
      <c r="N1836" s="4" t="s">
        <v>19</v>
      </c>
      <c r="O1836" s="4" t="s">
        <v>29</v>
      </c>
      <c r="P1836" s="4" t="s">
        <v>21</v>
      </c>
    </row>
    <row r="1837" ht="14.25" customHeight="1">
      <c r="B1837" s="4" t="s">
        <v>36</v>
      </c>
      <c r="C1837" s="4">
        <v>1185732.0</v>
      </c>
      <c r="D1837" s="5">
        <v>44419.0</v>
      </c>
      <c r="E1837" s="4" t="s">
        <v>37</v>
      </c>
      <c r="F1837" s="4" t="s">
        <v>84</v>
      </c>
      <c r="G1837" s="4" t="s">
        <v>85</v>
      </c>
      <c r="H1837" s="6" t="s">
        <v>25</v>
      </c>
      <c r="I1837" s="7">
        <v>30.000000000000004</v>
      </c>
      <c r="J1837" s="8">
        <v>450.0</v>
      </c>
      <c r="K1837" s="9">
        <v>135000.00000000003</v>
      </c>
      <c r="L1837" s="9">
        <v>47250.00000000001</v>
      </c>
      <c r="M1837" s="10">
        <v>0.35</v>
      </c>
      <c r="N1837" s="4" t="s">
        <v>19</v>
      </c>
      <c r="O1837" s="4" t="s">
        <v>20</v>
      </c>
      <c r="P1837" s="4" t="s">
        <v>21</v>
      </c>
    </row>
    <row r="1838" ht="14.25" customHeight="1">
      <c r="B1838" s="4" t="s">
        <v>36</v>
      </c>
      <c r="C1838" s="4">
        <v>1185732.0</v>
      </c>
      <c r="D1838" s="5">
        <v>44419.0</v>
      </c>
      <c r="E1838" s="4" t="s">
        <v>37</v>
      </c>
      <c r="F1838" s="4" t="s">
        <v>84</v>
      </c>
      <c r="G1838" s="4" t="s">
        <v>85</v>
      </c>
      <c r="H1838" s="6" t="s">
        <v>26</v>
      </c>
      <c r="I1838" s="7">
        <v>20.000000000000007</v>
      </c>
      <c r="J1838" s="8">
        <v>375.0</v>
      </c>
      <c r="K1838" s="9">
        <v>75000.00000000003</v>
      </c>
      <c r="L1838" s="9">
        <v>30000.000000000015</v>
      </c>
      <c r="M1838" s="10">
        <v>0.4</v>
      </c>
      <c r="N1838" s="4" t="s">
        <v>19</v>
      </c>
      <c r="O1838" s="4" t="s">
        <v>23</v>
      </c>
      <c r="P1838" s="4" t="s">
        <v>21</v>
      </c>
    </row>
    <row r="1839" ht="14.25" customHeight="1">
      <c r="B1839" s="4" t="s">
        <v>36</v>
      </c>
      <c r="C1839" s="4">
        <v>1185732.0</v>
      </c>
      <c r="D1839" s="5">
        <v>44419.0</v>
      </c>
      <c r="E1839" s="4" t="s">
        <v>37</v>
      </c>
      <c r="F1839" s="4" t="s">
        <v>84</v>
      </c>
      <c r="G1839" s="4" t="s">
        <v>85</v>
      </c>
      <c r="H1839" s="6" t="s">
        <v>27</v>
      </c>
      <c r="I1839" s="7">
        <v>30.000000000000004</v>
      </c>
      <c r="J1839" s="8">
        <v>350.0</v>
      </c>
      <c r="K1839" s="9">
        <v>105000.00000000001</v>
      </c>
      <c r="L1839" s="9">
        <v>36750.0</v>
      </c>
      <c r="M1839" s="10">
        <v>0.35</v>
      </c>
      <c r="N1839" s="4" t="s">
        <v>19</v>
      </c>
      <c r="O1839" s="4" t="s">
        <v>29</v>
      </c>
      <c r="P1839" s="4" t="s">
        <v>24</v>
      </c>
    </row>
    <row r="1840" ht="14.25" customHeight="1">
      <c r="B1840" s="4" t="s">
        <v>36</v>
      </c>
      <c r="C1840" s="4">
        <v>1185732.0</v>
      </c>
      <c r="D1840" s="5">
        <v>44419.0</v>
      </c>
      <c r="E1840" s="4" t="s">
        <v>37</v>
      </c>
      <c r="F1840" s="4" t="s">
        <v>84</v>
      </c>
      <c r="G1840" s="4" t="s">
        <v>85</v>
      </c>
      <c r="H1840" s="6" t="s">
        <v>28</v>
      </c>
      <c r="I1840" s="7">
        <v>35.0</v>
      </c>
      <c r="J1840" s="8">
        <v>525.0</v>
      </c>
      <c r="K1840" s="9">
        <v>183750.0</v>
      </c>
      <c r="L1840" s="9">
        <v>91875.0</v>
      </c>
      <c r="M1840" s="10">
        <v>0.5</v>
      </c>
      <c r="N1840" s="4" t="s">
        <v>19</v>
      </c>
      <c r="O1840" s="4" t="s">
        <v>23</v>
      </c>
      <c r="P1840" s="4" t="s">
        <v>24</v>
      </c>
    </row>
    <row r="1841" ht="14.25" customHeight="1">
      <c r="B1841" s="4" t="s">
        <v>36</v>
      </c>
      <c r="C1841" s="4">
        <v>1185732.0</v>
      </c>
      <c r="D1841" s="5">
        <v>44451.0</v>
      </c>
      <c r="E1841" s="4" t="s">
        <v>37</v>
      </c>
      <c r="F1841" s="4" t="s">
        <v>84</v>
      </c>
      <c r="G1841" s="4" t="s">
        <v>85</v>
      </c>
      <c r="H1841" s="6" t="s">
        <v>18</v>
      </c>
      <c r="I1841" s="7">
        <v>30.000000000000004</v>
      </c>
      <c r="J1841" s="8">
        <v>650.0</v>
      </c>
      <c r="K1841" s="9">
        <v>195000.00000000003</v>
      </c>
      <c r="L1841" s="9">
        <v>78000.00000000001</v>
      </c>
      <c r="M1841" s="10">
        <v>0.4</v>
      </c>
      <c r="N1841" s="4" t="s">
        <v>19</v>
      </c>
      <c r="O1841" s="4" t="s">
        <v>20</v>
      </c>
      <c r="P1841" s="4" t="s">
        <v>21</v>
      </c>
    </row>
    <row r="1842" ht="14.25" customHeight="1">
      <c r="B1842" s="4" t="s">
        <v>36</v>
      </c>
      <c r="C1842" s="4">
        <v>1185732.0</v>
      </c>
      <c r="D1842" s="5">
        <v>44451.0</v>
      </c>
      <c r="E1842" s="4" t="s">
        <v>37</v>
      </c>
      <c r="F1842" s="4" t="s">
        <v>84</v>
      </c>
      <c r="G1842" s="4" t="s">
        <v>85</v>
      </c>
      <c r="H1842" s="6" t="s">
        <v>22</v>
      </c>
      <c r="I1842" s="7">
        <v>25.00000000000001</v>
      </c>
      <c r="J1842" s="8">
        <v>450.0</v>
      </c>
      <c r="K1842" s="9">
        <v>112500.00000000004</v>
      </c>
      <c r="L1842" s="9">
        <v>39375.000000000015</v>
      </c>
      <c r="M1842" s="10">
        <v>0.35</v>
      </c>
      <c r="N1842" s="4" t="s">
        <v>19</v>
      </c>
      <c r="O1842" s="4" t="s">
        <v>29</v>
      </c>
      <c r="P1842" s="4" t="s">
        <v>24</v>
      </c>
    </row>
    <row r="1843" ht="14.25" customHeight="1">
      <c r="B1843" s="4" t="s">
        <v>36</v>
      </c>
      <c r="C1843" s="4">
        <v>1185732.0</v>
      </c>
      <c r="D1843" s="5">
        <v>44451.0</v>
      </c>
      <c r="E1843" s="4" t="s">
        <v>37</v>
      </c>
      <c r="F1843" s="4" t="s">
        <v>84</v>
      </c>
      <c r="G1843" s="4" t="s">
        <v>85</v>
      </c>
      <c r="H1843" s="6" t="s">
        <v>25</v>
      </c>
      <c r="I1843" s="7">
        <v>10.000000000000002</v>
      </c>
      <c r="J1843" s="8">
        <v>350.0</v>
      </c>
      <c r="K1843" s="9">
        <v>35000.00000000001</v>
      </c>
      <c r="L1843" s="9">
        <v>12250.000000000002</v>
      </c>
      <c r="M1843" s="10">
        <v>0.35</v>
      </c>
      <c r="N1843" s="4" t="s">
        <v>19</v>
      </c>
      <c r="O1843" s="4" t="s">
        <v>20</v>
      </c>
      <c r="P1843" s="4" t="s">
        <v>21</v>
      </c>
    </row>
    <row r="1844" ht="14.25" customHeight="1">
      <c r="B1844" s="4" t="s">
        <v>36</v>
      </c>
      <c r="C1844" s="4">
        <v>1185732.0</v>
      </c>
      <c r="D1844" s="5">
        <v>44451.0</v>
      </c>
      <c r="E1844" s="4" t="s">
        <v>37</v>
      </c>
      <c r="F1844" s="4" t="s">
        <v>84</v>
      </c>
      <c r="G1844" s="4" t="s">
        <v>85</v>
      </c>
      <c r="H1844" s="6" t="s">
        <v>26</v>
      </c>
      <c r="I1844" s="7">
        <v>10.000000000000002</v>
      </c>
      <c r="J1844" s="8">
        <v>325.0</v>
      </c>
      <c r="K1844" s="9">
        <v>32500.000000000007</v>
      </c>
      <c r="L1844" s="9">
        <v>13000.000000000004</v>
      </c>
      <c r="M1844" s="10">
        <v>0.4</v>
      </c>
      <c r="N1844" s="4" t="s">
        <v>19</v>
      </c>
      <c r="O1844" s="4" t="s">
        <v>23</v>
      </c>
      <c r="P1844" s="4" t="s">
        <v>24</v>
      </c>
    </row>
    <row r="1845" ht="14.25" customHeight="1">
      <c r="B1845" s="4" t="s">
        <v>36</v>
      </c>
      <c r="C1845" s="4">
        <v>1185732.0</v>
      </c>
      <c r="D1845" s="5">
        <v>44451.0</v>
      </c>
      <c r="E1845" s="4" t="s">
        <v>37</v>
      </c>
      <c r="F1845" s="4" t="s">
        <v>84</v>
      </c>
      <c r="G1845" s="4" t="s">
        <v>85</v>
      </c>
      <c r="H1845" s="6" t="s">
        <v>27</v>
      </c>
      <c r="I1845" s="7">
        <v>20.0</v>
      </c>
      <c r="J1845" s="8">
        <v>325.0</v>
      </c>
      <c r="K1845" s="9">
        <v>65000.0</v>
      </c>
      <c r="L1845" s="9">
        <v>22750.0</v>
      </c>
      <c r="M1845" s="10">
        <v>0.35</v>
      </c>
      <c r="N1845" s="4" t="s">
        <v>19</v>
      </c>
      <c r="O1845" s="4" t="s">
        <v>29</v>
      </c>
      <c r="P1845" s="4" t="s">
        <v>21</v>
      </c>
    </row>
    <row r="1846" ht="14.25" customHeight="1">
      <c r="B1846" s="4" t="s">
        <v>36</v>
      </c>
      <c r="C1846" s="4">
        <v>1185732.0</v>
      </c>
      <c r="D1846" s="5">
        <v>44451.0</v>
      </c>
      <c r="E1846" s="4" t="s">
        <v>37</v>
      </c>
      <c r="F1846" s="4" t="s">
        <v>84</v>
      </c>
      <c r="G1846" s="4" t="s">
        <v>85</v>
      </c>
      <c r="H1846" s="6" t="s">
        <v>28</v>
      </c>
      <c r="I1846" s="7">
        <v>25.000000000000007</v>
      </c>
      <c r="J1846" s="8">
        <v>400.0</v>
      </c>
      <c r="K1846" s="9">
        <v>100000.00000000003</v>
      </c>
      <c r="L1846" s="9">
        <v>50000.000000000015</v>
      </c>
      <c r="M1846" s="10">
        <v>0.5</v>
      </c>
      <c r="N1846" s="4" t="s">
        <v>19</v>
      </c>
      <c r="O1846" s="4" t="s">
        <v>23</v>
      </c>
      <c r="P1846" s="4" t="s">
        <v>21</v>
      </c>
    </row>
    <row r="1847" ht="14.25" customHeight="1">
      <c r="B1847" s="4" t="s">
        <v>36</v>
      </c>
      <c r="C1847" s="4">
        <v>1185732.0</v>
      </c>
      <c r="D1847" s="5">
        <v>44480.0</v>
      </c>
      <c r="E1847" s="4" t="s">
        <v>37</v>
      </c>
      <c r="F1847" s="4" t="s">
        <v>84</v>
      </c>
      <c r="G1847" s="4" t="s">
        <v>85</v>
      </c>
      <c r="H1847" s="6" t="s">
        <v>18</v>
      </c>
      <c r="I1847" s="7">
        <v>30.0</v>
      </c>
      <c r="J1847" s="8">
        <v>575.0</v>
      </c>
      <c r="K1847" s="9">
        <v>172500.0</v>
      </c>
      <c r="L1847" s="9">
        <v>69000.0</v>
      </c>
      <c r="M1847" s="10">
        <v>0.4</v>
      </c>
      <c r="N1847" s="4" t="s">
        <v>19</v>
      </c>
      <c r="O1847" s="4" t="s">
        <v>29</v>
      </c>
      <c r="P1847" s="4" t="s">
        <v>21</v>
      </c>
    </row>
    <row r="1848" ht="14.25" customHeight="1">
      <c r="B1848" s="4" t="s">
        <v>36</v>
      </c>
      <c r="C1848" s="4">
        <v>1185732.0</v>
      </c>
      <c r="D1848" s="5">
        <v>44480.0</v>
      </c>
      <c r="E1848" s="4" t="s">
        <v>37</v>
      </c>
      <c r="F1848" s="4" t="s">
        <v>84</v>
      </c>
      <c r="G1848" s="4" t="s">
        <v>85</v>
      </c>
      <c r="H1848" s="6" t="s">
        <v>22</v>
      </c>
      <c r="I1848" s="7">
        <v>20.0</v>
      </c>
      <c r="J1848" s="8">
        <v>400.0</v>
      </c>
      <c r="K1848" s="9">
        <v>80000.0</v>
      </c>
      <c r="L1848" s="9">
        <v>28000.0</v>
      </c>
      <c r="M1848" s="10">
        <v>0.35</v>
      </c>
      <c r="N1848" s="4" t="s">
        <v>19</v>
      </c>
      <c r="O1848" s="4" t="s">
        <v>20</v>
      </c>
      <c r="P1848" s="4" t="s">
        <v>24</v>
      </c>
    </row>
    <row r="1849" ht="14.25" customHeight="1">
      <c r="B1849" s="4" t="s">
        <v>36</v>
      </c>
      <c r="C1849" s="4">
        <v>1185732.0</v>
      </c>
      <c r="D1849" s="5">
        <v>44480.0</v>
      </c>
      <c r="E1849" s="4" t="s">
        <v>37</v>
      </c>
      <c r="F1849" s="4" t="s">
        <v>84</v>
      </c>
      <c r="G1849" s="4" t="s">
        <v>85</v>
      </c>
      <c r="H1849" s="6" t="s">
        <v>25</v>
      </c>
      <c r="I1849" s="7">
        <v>20.0</v>
      </c>
      <c r="J1849" s="8">
        <v>300.0</v>
      </c>
      <c r="K1849" s="9">
        <v>60000.0</v>
      </c>
      <c r="L1849" s="9">
        <v>21000.0</v>
      </c>
      <c r="M1849" s="10">
        <v>0.35</v>
      </c>
      <c r="N1849" s="4" t="s">
        <v>19</v>
      </c>
      <c r="O1849" s="4" t="s">
        <v>20</v>
      </c>
      <c r="P1849" s="4" t="s">
        <v>21</v>
      </c>
    </row>
    <row r="1850" ht="14.25" customHeight="1">
      <c r="B1850" s="4" t="s">
        <v>36</v>
      </c>
      <c r="C1850" s="4">
        <v>1185732.0</v>
      </c>
      <c r="D1850" s="5">
        <v>44480.0</v>
      </c>
      <c r="E1850" s="4" t="s">
        <v>37</v>
      </c>
      <c r="F1850" s="4" t="s">
        <v>84</v>
      </c>
      <c r="G1850" s="4" t="s">
        <v>85</v>
      </c>
      <c r="H1850" s="6" t="s">
        <v>26</v>
      </c>
      <c r="I1850" s="7">
        <v>20.0</v>
      </c>
      <c r="J1850" s="8">
        <v>275.0</v>
      </c>
      <c r="K1850" s="9">
        <v>55000.0</v>
      </c>
      <c r="L1850" s="9">
        <v>22000.0</v>
      </c>
      <c r="M1850" s="10">
        <v>0.4</v>
      </c>
      <c r="N1850" s="4" t="s">
        <v>19</v>
      </c>
      <c r="O1850" s="4" t="s">
        <v>20</v>
      </c>
      <c r="P1850" s="4" t="s">
        <v>21</v>
      </c>
    </row>
    <row r="1851" ht="14.25" customHeight="1">
      <c r="B1851" s="4" t="s">
        <v>36</v>
      </c>
      <c r="C1851" s="4">
        <v>1185732.0</v>
      </c>
      <c r="D1851" s="5">
        <v>44480.0</v>
      </c>
      <c r="E1851" s="4" t="s">
        <v>37</v>
      </c>
      <c r="F1851" s="4" t="s">
        <v>84</v>
      </c>
      <c r="G1851" s="4" t="s">
        <v>85</v>
      </c>
      <c r="H1851" s="6" t="s">
        <v>27</v>
      </c>
      <c r="I1851" s="7">
        <v>30.0</v>
      </c>
      <c r="J1851" s="8">
        <v>275.0</v>
      </c>
      <c r="K1851" s="9">
        <v>82500.0</v>
      </c>
      <c r="L1851" s="9">
        <v>28874.999999999996</v>
      </c>
      <c r="M1851" s="10">
        <v>0.35</v>
      </c>
      <c r="N1851" s="4" t="s">
        <v>19</v>
      </c>
      <c r="O1851" s="4" t="s">
        <v>29</v>
      </c>
      <c r="P1851" s="4" t="s">
        <v>21</v>
      </c>
    </row>
    <row r="1852" ht="14.25" customHeight="1">
      <c r="B1852" s="4" t="s">
        <v>36</v>
      </c>
      <c r="C1852" s="4">
        <v>1185732.0</v>
      </c>
      <c r="D1852" s="5">
        <v>44480.0</v>
      </c>
      <c r="E1852" s="4" t="s">
        <v>37</v>
      </c>
      <c r="F1852" s="4" t="s">
        <v>84</v>
      </c>
      <c r="G1852" s="4" t="s">
        <v>85</v>
      </c>
      <c r="H1852" s="6" t="s">
        <v>28</v>
      </c>
      <c r="I1852" s="7">
        <v>34.99999999999999</v>
      </c>
      <c r="J1852" s="8">
        <v>400.0</v>
      </c>
      <c r="K1852" s="9">
        <v>139999.99999999997</v>
      </c>
      <c r="L1852" s="9">
        <v>69999.99999999999</v>
      </c>
      <c r="M1852" s="10">
        <v>0.5</v>
      </c>
      <c r="N1852" s="4" t="s">
        <v>19</v>
      </c>
      <c r="O1852" s="4" t="s">
        <v>29</v>
      </c>
      <c r="P1852" s="4" t="s">
        <v>21</v>
      </c>
    </row>
    <row r="1853" ht="14.25" customHeight="1">
      <c r="B1853" s="4" t="s">
        <v>36</v>
      </c>
      <c r="C1853" s="4">
        <v>1185732.0</v>
      </c>
      <c r="D1853" s="5">
        <v>44511.0</v>
      </c>
      <c r="E1853" s="4" t="s">
        <v>37</v>
      </c>
      <c r="F1853" s="4" t="s">
        <v>84</v>
      </c>
      <c r="G1853" s="4" t="s">
        <v>85</v>
      </c>
      <c r="H1853" s="6" t="s">
        <v>18</v>
      </c>
      <c r="I1853" s="7">
        <v>30.000000000000004</v>
      </c>
      <c r="J1853" s="8">
        <v>550.0</v>
      </c>
      <c r="K1853" s="9">
        <v>165000.00000000003</v>
      </c>
      <c r="L1853" s="9">
        <v>66000.00000000001</v>
      </c>
      <c r="M1853" s="10">
        <v>0.4</v>
      </c>
      <c r="N1853" s="4" t="s">
        <v>19</v>
      </c>
      <c r="O1853" s="4" t="s">
        <v>20</v>
      </c>
      <c r="P1853" s="4" t="s">
        <v>21</v>
      </c>
    </row>
    <row r="1854" ht="14.25" customHeight="1">
      <c r="B1854" s="4" t="s">
        <v>36</v>
      </c>
      <c r="C1854" s="4">
        <v>1185732.0</v>
      </c>
      <c r="D1854" s="5">
        <v>44511.0</v>
      </c>
      <c r="E1854" s="4" t="s">
        <v>37</v>
      </c>
      <c r="F1854" s="4" t="s">
        <v>84</v>
      </c>
      <c r="G1854" s="4" t="s">
        <v>85</v>
      </c>
      <c r="H1854" s="6" t="s">
        <v>22</v>
      </c>
      <c r="I1854" s="7">
        <v>20.000000000000007</v>
      </c>
      <c r="J1854" s="8">
        <v>400.0</v>
      </c>
      <c r="K1854" s="9">
        <v>80000.00000000003</v>
      </c>
      <c r="L1854" s="9">
        <v>28000.000000000007</v>
      </c>
      <c r="M1854" s="10">
        <v>0.35</v>
      </c>
      <c r="N1854" s="4" t="s">
        <v>19</v>
      </c>
      <c r="O1854" s="4" t="s">
        <v>29</v>
      </c>
      <c r="P1854" s="4" t="s">
        <v>24</v>
      </c>
    </row>
    <row r="1855" ht="14.25" customHeight="1">
      <c r="B1855" s="4" t="s">
        <v>36</v>
      </c>
      <c r="C1855" s="4">
        <v>1185732.0</v>
      </c>
      <c r="D1855" s="5">
        <v>44511.0</v>
      </c>
      <c r="E1855" s="4" t="s">
        <v>37</v>
      </c>
      <c r="F1855" s="4" t="s">
        <v>84</v>
      </c>
      <c r="G1855" s="4" t="s">
        <v>85</v>
      </c>
      <c r="H1855" s="6" t="s">
        <v>25</v>
      </c>
      <c r="I1855" s="7">
        <v>20.000000000000007</v>
      </c>
      <c r="J1855" s="8">
        <v>345.0</v>
      </c>
      <c r="K1855" s="9">
        <v>69000.00000000003</v>
      </c>
      <c r="L1855" s="9">
        <v>24150.000000000007</v>
      </c>
      <c r="M1855" s="10">
        <v>0.35</v>
      </c>
      <c r="N1855" s="4" t="s">
        <v>19</v>
      </c>
      <c r="O1855" s="4" t="s">
        <v>23</v>
      </c>
      <c r="P1855" s="4" t="s">
        <v>21</v>
      </c>
    </row>
    <row r="1856" ht="14.25" customHeight="1">
      <c r="B1856" s="4" t="s">
        <v>36</v>
      </c>
      <c r="C1856" s="4">
        <v>1185732.0</v>
      </c>
      <c r="D1856" s="5">
        <v>44511.0</v>
      </c>
      <c r="E1856" s="4" t="s">
        <v>37</v>
      </c>
      <c r="F1856" s="4" t="s">
        <v>84</v>
      </c>
      <c r="G1856" s="4" t="s">
        <v>85</v>
      </c>
      <c r="H1856" s="6" t="s">
        <v>26</v>
      </c>
      <c r="I1856" s="7">
        <v>20.000000000000007</v>
      </c>
      <c r="J1856" s="8">
        <v>375.0</v>
      </c>
      <c r="K1856" s="9">
        <v>75000.00000000003</v>
      </c>
      <c r="L1856" s="9">
        <v>30000.000000000015</v>
      </c>
      <c r="M1856" s="10">
        <v>0.4</v>
      </c>
      <c r="N1856" s="4" t="s">
        <v>19</v>
      </c>
      <c r="O1856" s="4" t="s">
        <v>20</v>
      </c>
      <c r="P1856" s="4" t="s">
        <v>21</v>
      </c>
    </row>
    <row r="1857" ht="14.25" customHeight="1">
      <c r="B1857" s="4" t="s">
        <v>36</v>
      </c>
      <c r="C1857" s="4">
        <v>1185732.0</v>
      </c>
      <c r="D1857" s="5">
        <v>44511.0</v>
      </c>
      <c r="E1857" s="4" t="s">
        <v>37</v>
      </c>
      <c r="F1857" s="4" t="s">
        <v>84</v>
      </c>
      <c r="G1857" s="4" t="s">
        <v>85</v>
      </c>
      <c r="H1857" s="6" t="s">
        <v>27</v>
      </c>
      <c r="I1857" s="7">
        <v>40.0</v>
      </c>
      <c r="J1857" s="8">
        <v>350.0</v>
      </c>
      <c r="K1857" s="9">
        <v>140000.0</v>
      </c>
      <c r="L1857" s="9">
        <v>49000.0</v>
      </c>
      <c r="M1857" s="10">
        <v>0.35</v>
      </c>
      <c r="N1857" s="4" t="s">
        <v>19</v>
      </c>
      <c r="O1857" s="4" t="s">
        <v>29</v>
      </c>
      <c r="P1857" s="4" t="s">
        <v>24</v>
      </c>
    </row>
    <row r="1858" ht="14.25" customHeight="1">
      <c r="B1858" s="4" t="s">
        <v>36</v>
      </c>
      <c r="C1858" s="4">
        <v>1185732.0</v>
      </c>
      <c r="D1858" s="5">
        <v>44511.0</v>
      </c>
      <c r="E1858" s="4" t="s">
        <v>37</v>
      </c>
      <c r="F1858" s="4" t="s">
        <v>84</v>
      </c>
      <c r="G1858" s="4" t="s">
        <v>85</v>
      </c>
      <c r="H1858" s="6" t="s">
        <v>28</v>
      </c>
      <c r="I1858" s="7">
        <v>44.999999999999986</v>
      </c>
      <c r="J1858" s="8">
        <v>450.0</v>
      </c>
      <c r="K1858" s="9">
        <v>202499.99999999994</v>
      </c>
      <c r="L1858" s="9">
        <v>101249.99999999997</v>
      </c>
      <c r="M1858" s="10">
        <v>0.5</v>
      </c>
      <c r="N1858" s="4" t="s">
        <v>19</v>
      </c>
      <c r="O1858" s="4" t="s">
        <v>29</v>
      </c>
      <c r="P1858" s="4" t="s">
        <v>24</v>
      </c>
    </row>
    <row r="1859" ht="14.25" customHeight="1">
      <c r="B1859" s="4" t="s">
        <v>36</v>
      </c>
      <c r="C1859" s="4">
        <v>1185732.0</v>
      </c>
      <c r="D1859" s="5">
        <v>44540.0</v>
      </c>
      <c r="E1859" s="4" t="s">
        <v>37</v>
      </c>
      <c r="F1859" s="4" t="s">
        <v>84</v>
      </c>
      <c r="G1859" s="4" t="s">
        <v>85</v>
      </c>
      <c r="H1859" s="6" t="s">
        <v>18</v>
      </c>
      <c r="I1859" s="7">
        <v>40.0</v>
      </c>
      <c r="J1859" s="8">
        <v>700.0</v>
      </c>
      <c r="K1859" s="9">
        <v>280000.0</v>
      </c>
      <c r="L1859" s="9">
        <v>112000.0</v>
      </c>
      <c r="M1859" s="10">
        <v>0.4</v>
      </c>
      <c r="N1859" s="4" t="s">
        <v>19</v>
      </c>
      <c r="O1859" s="4" t="s">
        <v>29</v>
      </c>
      <c r="P1859" s="4" t="s">
        <v>21</v>
      </c>
    </row>
    <row r="1860" ht="14.25" customHeight="1">
      <c r="B1860" s="4" t="s">
        <v>36</v>
      </c>
      <c r="C1860" s="4">
        <v>1185732.0</v>
      </c>
      <c r="D1860" s="5">
        <v>44540.0</v>
      </c>
      <c r="E1860" s="4" t="s">
        <v>37</v>
      </c>
      <c r="F1860" s="4" t="s">
        <v>84</v>
      </c>
      <c r="G1860" s="4" t="s">
        <v>85</v>
      </c>
      <c r="H1860" s="6" t="s">
        <v>22</v>
      </c>
      <c r="I1860" s="7">
        <v>30.000000000000004</v>
      </c>
      <c r="J1860" s="8">
        <v>500.0</v>
      </c>
      <c r="K1860" s="9">
        <v>150000.00000000003</v>
      </c>
      <c r="L1860" s="9">
        <v>52500.00000000001</v>
      </c>
      <c r="M1860" s="10">
        <v>0.35</v>
      </c>
      <c r="N1860" s="4" t="s">
        <v>19</v>
      </c>
      <c r="O1860" s="4" t="s">
        <v>29</v>
      </c>
      <c r="P1860" s="4" t="s">
        <v>24</v>
      </c>
    </row>
    <row r="1861" ht="14.25" customHeight="1">
      <c r="B1861" s="4" t="s">
        <v>36</v>
      </c>
      <c r="C1861" s="4">
        <v>1185732.0</v>
      </c>
      <c r="D1861" s="5">
        <v>44540.0</v>
      </c>
      <c r="E1861" s="4" t="s">
        <v>37</v>
      </c>
      <c r="F1861" s="4" t="s">
        <v>84</v>
      </c>
      <c r="G1861" s="4" t="s">
        <v>85</v>
      </c>
      <c r="H1861" s="6" t="s">
        <v>25</v>
      </c>
      <c r="I1861" s="7">
        <v>30.000000000000004</v>
      </c>
      <c r="J1861" s="8">
        <v>450.0</v>
      </c>
      <c r="K1861" s="9">
        <v>135000.00000000003</v>
      </c>
      <c r="L1861" s="9">
        <v>47250.00000000001</v>
      </c>
      <c r="M1861" s="10">
        <v>0.35</v>
      </c>
      <c r="N1861" s="4" t="s">
        <v>19</v>
      </c>
      <c r="O1861" s="4" t="s">
        <v>29</v>
      </c>
      <c r="P1861" s="4" t="s">
        <v>21</v>
      </c>
    </row>
    <row r="1862" ht="14.25" customHeight="1">
      <c r="B1862" s="4" t="s">
        <v>36</v>
      </c>
      <c r="C1862" s="4">
        <v>1185732.0</v>
      </c>
      <c r="D1862" s="5">
        <v>44540.0</v>
      </c>
      <c r="E1862" s="4" t="s">
        <v>37</v>
      </c>
      <c r="F1862" s="4" t="s">
        <v>84</v>
      </c>
      <c r="G1862" s="4" t="s">
        <v>85</v>
      </c>
      <c r="H1862" s="6" t="s">
        <v>26</v>
      </c>
      <c r="I1862" s="7">
        <v>30.000000000000004</v>
      </c>
      <c r="J1862" s="8">
        <v>400.0</v>
      </c>
      <c r="K1862" s="9">
        <v>120000.00000000001</v>
      </c>
      <c r="L1862" s="9">
        <v>48000.00000000001</v>
      </c>
      <c r="M1862" s="10">
        <v>0.4</v>
      </c>
      <c r="N1862" s="4" t="s">
        <v>19</v>
      </c>
      <c r="O1862" s="4" t="s">
        <v>23</v>
      </c>
      <c r="P1862" s="4" t="s">
        <v>24</v>
      </c>
    </row>
    <row r="1863" ht="14.25" customHeight="1">
      <c r="B1863" s="4" t="s">
        <v>36</v>
      </c>
      <c r="C1863" s="4">
        <v>1185732.0</v>
      </c>
      <c r="D1863" s="5">
        <v>44540.0</v>
      </c>
      <c r="E1863" s="4" t="s">
        <v>37</v>
      </c>
      <c r="F1863" s="4" t="s">
        <v>84</v>
      </c>
      <c r="G1863" s="4" t="s">
        <v>85</v>
      </c>
      <c r="H1863" s="6" t="s">
        <v>27</v>
      </c>
      <c r="I1863" s="7">
        <v>40.0</v>
      </c>
      <c r="J1863" s="8">
        <v>400.0</v>
      </c>
      <c r="K1863" s="9">
        <v>160000.0</v>
      </c>
      <c r="L1863" s="9">
        <v>56000.0</v>
      </c>
      <c r="M1863" s="10">
        <v>0.35</v>
      </c>
      <c r="N1863" s="4" t="s">
        <v>19</v>
      </c>
      <c r="O1863" s="4" t="s">
        <v>29</v>
      </c>
      <c r="P1863" s="4" t="s">
        <v>24</v>
      </c>
    </row>
    <row r="1864" ht="14.25" customHeight="1">
      <c r="B1864" s="4" t="s">
        <v>36</v>
      </c>
      <c r="C1864" s="4">
        <v>1185732.0</v>
      </c>
      <c r="D1864" s="5">
        <v>44540.0</v>
      </c>
      <c r="E1864" s="4" t="s">
        <v>37</v>
      </c>
      <c r="F1864" s="4" t="s">
        <v>84</v>
      </c>
      <c r="G1864" s="4" t="s">
        <v>85</v>
      </c>
      <c r="H1864" s="6" t="s">
        <v>28</v>
      </c>
      <c r="I1864" s="7">
        <v>44.999999999999986</v>
      </c>
      <c r="J1864" s="8">
        <v>500.0</v>
      </c>
      <c r="K1864" s="9">
        <v>224999.99999999994</v>
      </c>
      <c r="L1864" s="9">
        <v>112499.99999999997</v>
      </c>
      <c r="M1864" s="10">
        <v>0.5</v>
      </c>
      <c r="N1864" s="4" t="s">
        <v>19</v>
      </c>
      <c r="O1864" s="4" t="s">
        <v>23</v>
      </c>
      <c r="P1864" s="4" t="s">
        <v>21</v>
      </c>
    </row>
    <row r="1865" ht="14.25" customHeight="1">
      <c r="B1865" s="4" t="s">
        <v>36</v>
      </c>
      <c r="C1865" s="4">
        <v>1128299.0</v>
      </c>
      <c r="D1865" s="5">
        <v>44220.0</v>
      </c>
      <c r="E1865" s="4" t="s">
        <v>37</v>
      </c>
      <c r="F1865" s="4" t="s">
        <v>84</v>
      </c>
      <c r="G1865" s="4" t="s">
        <v>85</v>
      </c>
      <c r="H1865" s="6" t="s">
        <v>18</v>
      </c>
      <c r="I1865" s="7">
        <v>30.000000000000004</v>
      </c>
      <c r="J1865" s="8">
        <v>350.0</v>
      </c>
      <c r="K1865" s="9">
        <v>105000.00000000001</v>
      </c>
      <c r="L1865" s="9">
        <v>36750.0</v>
      </c>
      <c r="M1865" s="10">
        <v>0.35</v>
      </c>
      <c r="N1865" s="4" t="s">
        <v>19</v>
      </c>
      <c r="O1865" s="4" t="s">
        <v>23</v>
      </c>
      <c r="P1865" s="4" t="s">
        <v>24</v>
      </c>
    </row>
    <row r="1866" ht="14.25" customHeight="1">
      <c r="B1866" s="4" t="s">
        <v>36</v>
      </c>
      <c r="C1866" s="4">
        <v>1128299.0</v>
      </c>
      <c r="D1866" s="5">
        <v>44220.0</v>
      </c>
      <c r="E1866" s="4" t="s">
        <v>37</v>
      </c>
      <c r="F1866" s="4" t="s">
        <v>84</v>
      </c>
      <c r="G1866" s="4" t="s">
        <v>85</v>
      </c>
      <c r="H1866" s="6" t="s">
        <v>22</v>
      </c>
      <c r="I1866" s="7">
        <v>40.0</v>
      </c>
      <c r="J1866" s="8">
        <v>350.0</v>
      </c>
      <c r="K1866" s="9">
        <v>140000.0</v>
      </c>
      <c r="L1866" s="9">
        <v>49000.0</v>
      </c>
      <c r="M1866" s="10">
        <v>0.35</v>
      </c>
      <c r="N1866" s="4" t="s">
        <v>19</v>
      </c>
      <c r="O1866" s="4" t="s">
        <v>29</v>
      </c>
      <c r="P1866" s="4" t="s">
        <v>21</v>
      </c>
    </row>
    <row r="1867" ht="14.25" customHeight="1">
      <c r="B1867" s="4" t="s">
        <v>36</v>
      </c>
      <c r="C1867" s="4">
        <v>1128299.0</v>
      </c>
      <c r="D1867" s="5">
        <v>44220.0</v>
      </c>
      <c r="E1867" s="4" t="s">
        <v>37</v>
      </c>
      <c r="F1867" s="4" t="s">
        <v>84</v>
      </c>
      <c r="G1867" s="4" t="s">
        <v>85</v>
      </c>
      <c r="H1867" s="6" t="s">
        <v>25</v>
      </c>
      <c r="I1867" s="7">
        <v>40.0</v>
      </c>
      <c r="J1867" s="8">
        <v>350.0</v>
      </c>
      <c r="K1867" s="9">
        <v>140000.0</v>
      </c>
      <c r="L1867" s="9">
        <v>49000.0</v>
      </c>
      <c r="M1867" s="10">
        <v>0.35</v>
      </c>
      <c r="N1867" s="4" t="s">
        <v>19</v>
      </c>
      <c r="O1867" s="4" t="s">
        <v>29</v>
      </c>
      <c r="P1867" s="4" t="s">
        <v>24</v>
      </c>
    </row>
    <row r="1868" ht="14.25" customHeight="1">
      <c r="B1868" s="4" t="s">
        <v>36</v>
      </c>
      <c r="C1868" s="4">
        <v>1128299.0</v>
      </c>
      <c r="D1868" s="5">
        <v>44220.0</v>
      </c>
      <c r="E1868" s="4" t="s">
        <v>37</v>
      </c>
      <c r="F1868" s="4" t="s">
        <v>84</v>
      </c>
      <c r="G1868" s="4" t="s">
        <v>85</v>
      </c>
      <c r="H1868" s="6" t="s">
        <v>26</v>
      </c>
      <c r="I1868" s="7">
        <v>40.0</v>
      </c>
      <c r="J1868" s="8">
        <v>200.0</v>
      </c>
      <c r="K1868" s="9">
        <v>80000.0</v>
      </c>
      <c r="L1868" s="9">
        <v>28000.0</v>
      </c>
      <c r="M1868" s="10">
        <v>0.35</v>
      </c>
      <c r="N1868" s="4" t="s">
        <v>19</v>
      </c>
      <c r="O1868" s="4" t="s">
        <v>29</v>
      </c>
      <c r="P1868" s="4" t="s">
        <v>21</v>
      </c>
    </row>
    <row r="1869" ht="14.25" customHeight="1">
      <c r="B1869" s="4" t="s">
        <v>36</v>
      </c>
      <c r="C1869" s="4">
        <v>1128299.0</v>
      </c>
      <c r="D1869" s="5">
        <v>44220.0</v>
      </c>
      <c r="E1869" s="4" t="s">
        <v>37</v>
      </c>
      <c r="F1869" s="4" t="s">
        <v>84</v>
      </c>
      <c r="G1869" s="4" t="s">
        <v>85</v>
      </c>
      <c r="H1869" s="6" t="s">
        <v>27</v>
      </c>
      <c r="I1869" s="7">
        <v>45.00000000000001</v>
      </c>
      <c r="J1869" s="8">
        <v>150.0</v>
      </c>
      <c r="K1869" s="9">
        <v>67500.00000000001</v>
      </c>
      <c r="L1869" s="9">
        <v>27000.000000000007</v>
      </c>
      <c r="M1869" s="10">
        <v>0.4</v>
      </c>
      <c r="N1869" s="4" t="s">
        <v>19</v>
      </c>
      <c r="O1869" s="4" t="s">
        <v>23</v>
      </c>
      <c r="P1869" s="4" t="s">
        <v>24</v>
      </c>
    </row>
    <row r="1870" ht="14.25" customHeight="1">
      <c r="B1870" s="4" t="s">
        <v>36</v>
      </c>
      <c r="C1870" s="4">
        <v>1128299.0</v>
      </c>
      <c r="D1870" s="5">
        <v>44220.0</v>
      </c>
      <c r="E1870" s="4" t="s">
        <v>37</v>
      </c>
      <c r="F1870" s="4" t="s">
        <v>84</v>
      </c>
      <c r="G1870" s="4" t="s">
        <v>85</v>
      </c>
      <c r="H1870" s="6" t="s">
        <v>28</v>
      </c>
      <c r="I1870" s="7">
        <v>40.0</v>
      </c>
      <c r="J1870" s="8">
        <v>400.0</v>
      </c>
      <c r="K1870" s="9">
        <v>160000.0</v>
      </c>
      <c r="L1870" s="9">
        <v>48000.0</v>
      </c>
      <c r="M1870" s="10">
        <v>0.3</v>
      </c>
      <c r="N1870" s="4" t="s">
        <v>19</v>
      </c>
      <c r="O1870" s="4" t="s">
        <v>20</v>
      </c>
      <c r="P1870" s="4" t="s">
        <v>21</v>
      </c>
    </row>
    <row r="1871" ht="14.25" customHeight="1">
      <c r="B1871" s="4" t="s">
        <v>36</v>
      </c>
      <c r="C1871" s="4">
        <v>1128299.0</v>
      </c>
      <c r="D1871" s="5">
        <v>44251.0</v>
      </c>
      <c r="E1871" s="4" t="s">
        <v>37</v>
      </c>
      <c r="F1871" s="4" t="s">
        <v>84</v>
      </c>
      <c r="G1871" s="4" t="s">
        <v>85</v>
      </c>
      <c r="H1871" s="6" t="s">
        <v>18</v>
      </c>
      <c r="I1871" s="7">
        <v>30.000000000000004</v>
      </c>
      <c r="J1871" s="8">
        <v>450.0</v>
      </c>
      <c r="K1871" s="9">
        <v>135000.00000000003</v>
      </c>
      <c r="L1871" s="9">
        <v>47250.00000000001</v>
      </c>
      <c r="M1871" s="10">
        <v>0.35</v>
      </c>
      <c r="N1871" s="4" t="s">
        <v>19</v>
      </c>
      <c r="O1871" s="4" t="s">
        <v>20</v>
      </c>
      <c r="P1871" s="4" t="s">
        <v>21</v>
      </c>
    </row>
    <row r="1872" ht="14.25" customHeight="1">
      <c r="B1872" s="4" t="s">
        <v>36</v>
      </c>
      <c r="C1872" s="4">
        <v>1128299.0</v>
      </c>
      <c r="D1872" s="5">
        <v>44251.0</v>
      </c>
      <c r="E1872" s="4" t="s">
        <v>37</v>
      </c>
      <c r="F1872" s="4" t="s">
        <v>84</v>
      </c>
      <c r="G1872" s="4" t="s">
        <v>85</v>
      </c>
      <c r="H1872" s="6" t="s">
        <v>22</v>
      </c>
      <c r="I1872" s="7">
        <v>40.0</v>
      </c>
      <c r="J1872" s="8">
        <v>350.0</v>
      </c>
      <c r="K1872" s="9">
        <v>140000.0</v>
      </c>
      <c r="L1872" s="9">
        <v>49000.0</v>
      </c>
      <c r="M1872" s="10">
        <v>0.35</v>
      </c>
      <c r="N1872" s="4" t="s">
        <v>19</v>
      </c>
      <c r="O1872" s="4" t="s">
        <v>23</v>
      </c>
      <c r="P1872" s="4" t="s">
        <v>21</v>
      </c>
    </row>
    <row r="1873" ht="14.25" customHeight="1">
      <c r="B1873" s="4" t="s">
        <v>36</v>
      </c>
      <c r="C1873" s="4">
        <v>1128299.0</v>
      </c>
      <c r="D1873" s="5">
        <v>44251.0</v>
      </c>
      <c r="E1873" s="4" t="s">
        <v>37</v>
      </c>
      <c r="F1873" s="4" t="s">
        <v>84</v>
      </c>
      <c r="G1873" s="4" t="s">
        <v>85</v>
      </c>
      <c r="H1873" s="6" t="s">
        <v>25</v>
      </c>
      <c r="I1873" s="7">
        <v>40.0</v>
      </c>
      <c r="J1873" s="8">
        <v>350.0</v>
      </c>
      <c r="K1873" s="9">
        <v>140000.0</v>
      </c>
      <c r="L1873" s="9">
        <v>49000.0</v>
      </c>
      <c r="M1873" s="10">
        <v>0.35</v>
      </c>
      <c r="N1873" s="4" t="s">
        <v>19</v>
      </c>
      <c r="O1873" s="4" t="s">
        <v>20</v>
      </c>
      <c r="P1873" s="4" t="s">
        <v>24</v>
      </c>
    </row>
    <row r="1874" ht="14.25" customHeight="1">
      <c r="B1874" s="4" t="s">
        <v>36</v>
      </c>
      <c r="C1874" s="4">
        <v>1128299.0</v>
      </c>
      <c r="D1874" s="5">
        <v>44251.0</v>
      </c>
      <c r="E1874" s="4" t="s">
        <v>37</v>
      </c>
      <c r="F1874" s="4" t="s">
        <v>86</v>
      </c>
      <c r="G1874" s="4" t="s">
        <v>69</v>
      </c>
      <c r="H1874" s="6" t="s">
        <v>26</v>
      </c>
      <c r="I1874" s="7">
        <v>40.0</v>
      </c>
      <c r="J1874" s="8">
        <v>200.0</v>
      </c>
      <c r="K1874" s="9">
        <v>80000.0</v>
      </c>
      <c r="L1874" s="9">
        <v>28000.0</v>
      </c>
      <c r="M1874" s="10">
        <v>0.35</v>
      </c>
      <c r="N1874" s="4" t="s">
        <v>19</v>
      </c>
      <c r="O1874" s="4" t="s">
        <v>23</v>
      </c>
      <c r="P1874" s="4" t="s">
        <v>24</v>
      </c>
    </row>
    <row r="1875" ht="14.25" customHeight="1">
      <c r="B1875" s="4" t="s">
        <v>36</v>
      </c>
      <c r="C1875" s="4">
        <v>1128299.0</v>
      </c>
      <c r="D1875" s="5">
        <v>44251.0</v>
      </c>
      <c r="E1875" s="4" t="s">
        <v>37</v>
      </c>
      <c r="F1875" s="4" t="s">
        <v>86</v>
      </c>
      <c r="G1875" s="4" t="s">
        <v>69</v>
      </c>
      <c r="H1875" s="6" t="s">
        <v>27</v>
      </c>
      <c r="I1875" s="7">
        <v>45.00000000000001</v>
      </c>
      <c r="J1875" s="8">
        <v>125.0</v>
      </c>
      <c r="K1875" s="9">
        <v>56250.00000000001</v>
      </c>
      <c r="L1875" s="9">
        <v>22500.000000000004</v>
      </c>
      <c r="M1875" s="10">
        <v>0.4</v>
      </c>
      <c r="N1875" s="4" t="s">
        <v>19</v>
      </c>
      <c r="O1875" s="4" t="s">
        <v>23</v>
      </c>
      <c r="P1875" s="4" t="s">
        <v>21</v>
      </c>
    </row>
    <row r="1876" ht="14.25" customHeight="1">
      <c r="B1876" s="4" t="s">
        <v>36</v>
      </c>
      <c r="C1876" s="4">
        <v>1128299.0</v>
      </c>
      <c r="D1876" s="5">
        <v>44251.0</v>
      </c>
      <c r="E1876" s="4" t="s">
        <v>37</v>
      </c>
      <c r="F1876" s="4" t="s">
        <v>86</v>
      </c>
      <c r="G1876" s="4" t="s">
        <v>69</v>
      </c>
      <c r="H1876" s="6" t="s">
        <v>28</v>
      </c>
      <c r="I1876" s="7">
        <v>40.0</v>
      </c>
      <c r="J1876" s="8">
        <v>325.0</v>
      </c>
      <c r="K1876" s="9">
        <v>130000.0</v>
      </c>
      <c r="L1876" s="9">
        <v>39000.0</v>
      </c>
      <c r="M1876" s="10">
        <v>0.3</v>
      </c>
      <c r="N1876" s="4" t="s">
        <v>19</v>
      </c>
      <c r="O1876" s="4" t="s">
        <v>29</v>
      </c>
      <c r="P1876" s="4" t="s">
        <v>21</v>
      </c>
    </row>
    <row r="1877" ht="14.25" customHeight="1">
      <c r="B1877" s="4" t="s">
        <v>36</v>
      </c>
      <c r="C1877" s="4">
        <v>1128299.0</v>
      </c>
      <c r="D1877" s="5">
        <v>44278.0</v>
      </c>
      <c r="E1877" s="4" t="s">
        <v>37</v>
      </c>
      <c r="F1877" s="4" t="s">
        <v>86</v>
      </c>
      <c r="G1877" s="4" t="s">
        <v>69</v>
      </c>
      <c r="H1877" s="6" t="s">
        <v>18</v>
      </c>
      <c r="I1877" s="7">
        <v>40.0</v>
      </c>
      <c r="J1877" s="8">
        <v>475.0</v>
      </c>
      <c r="K1877" s="9">
        <v>190000.0</v>
      </c>
      <c r="L1877" s="9">
        <v>66500.0</v>
      </c>
      <c r="M1877" s="10">
        <v>0.35</v>
      </c>
      <c r="N1877" s="4" t="s">
        <v>19</v>
      </c>
      <c r="O1877" s="4" t="s">
        <v>29</v>
      </c>
      <c r="P1877" s="4" t="s">
        <v>21</v>
      </c>
    </row>
    <row r="1878" ht="14.25" customHeight="1">
      <c r="B1878" s="4" t="s">
        <v>36</v>
      </c>
      <c r="C1878" s="4">
        <v>1128299.0</v>
      </c>
      <c r="D1878" s="5">
        <v>44278.0</v>
      </c>
      <c r="E1878" s="4" t="s">
        <v>37</v>
      </c>
      <c r="F1878" s="4" t="s">
        <v>86</v>
      </c>
      <c r="G1878" s="4" t="s">
        <v>69</v>
      </c>
      <c r="H1878" s="6" t="s">
        <v>22</v>
      </c>
      <c r="I1878" s="7">
        <v>50.0</v>
      </c>
      <c r="J1878" s="8">
        <v>325.0</v>
      </c>
      <c r="K1878" s="9">
        <v>162500.0</v>
      </c>
      <c r="L1878" s="9">
        <v>56875.0</v>
      </c>
      <c r="M1878" s="10">
        <v>0.35</v>
      </c>
      <c r="N1878" s="4" t="s">
        <v>19</v>
      </c>
      <c r="O1878" s="4" t="s">
        <v>23</v>
      </c>
      <c r="P1878" s="4" t="s">
        <v>24</v>
      </c>
    </row>
    <row r="1879" ht="14.25" customHeight="1">
      <c r="B1879" s="4" t="s">
        <v>36</v>
      </c>
      <c r="C1879" s="4">
        <v>1128299.0</v>
      </c>
      <c r="D1879" s="5">
        <v>44278.0</v>
      </c>
      <c r="E1879" s="4" t="s">
        <v>37</v>
      </c>
      <c r="F1879" s="4" t="s">
        <v>86</v>
      </c>
      <c r="G1879" s="4" t="s">
        <v>69</v>
      </c>
      <c r="H1879" s="6" t="s">
        <v>25</v>
      </c>
      <c r="I1879" s="7">
        <v>54.99999999999999</v>
      </c>
      <c r="J1879" s="8">
        <v>350.0</v>
      </c>
      <c r="K1879" s="9">
        <v>192499.99999999997</v>
      </c>
      <c r="L1879" s="9">
        <v>67374.99999999999</v>
      </c>
      <c r="M1879" s="10">
        <v>0.35</v>
      </c>
      <c r="N1879" s="4" t="s">
        <v>19</v>
      </c>
      <c r="O1879" s="4" t="s">
        <v>20</v>
      </c>
      <c r="P1879" s="4" t="s">
        <v>21</v>
      </c>
    </row>
    <row r="1880" ht="14.25" customHeight="1">
      <c r="B1880" s="4" t="s">
        <v>36</v>
      </c>
      <c r="C1880" s="4">
        <v>1128299.0</v>
      </c>
      <c r="D1880" s="5">
        <v>44278.0</v>
      </c>
      <c r="E1880" s="4" t="s">
        <v>37</v>
      </c>
      <c r="F1880" s="4" t="s">
        <v>86</v>
      </c>
      <c r="G1880" s="4" t="s">
        <v>69</v>
      </c>
      <c r="H1880" s="6" t="s">
        <v>26</v>
      </c>
      <c r="I1880" s="7">
        <v>50.0</v>
      </c>
      <c r="J1880" s="8">
        <v>250.0</v>
      </c>
      <c r="K1880" s="9">
        <v>125000.0</v>
      </c>
      <c r="L1880" s="9">
        <v>43750.0</v>
      </c>
      <c r="M1880" s="10">
        <v>0.35</v>
      </c>
      <c r="N1880" s="4" t="s">
        <v>19</v>
      </c>
      <c r="O1880" s="4" t="s">
        <v>29</v>
      </c>
      <c r="P1880" s="4" t="s">
        <v>24</v>
      </c>
    </row>
    <row r="1881" ht="14.25" customHeight="1">
      <c r="B1881" s="4" t="s">
        <v>36</v>
      </c>
      <c r="C1881" s="4">
        <v>1128299.0</v>
      </c>
      <c r="D1881" s="5">
        <v>44278.0</v>
      </c>
      <c r="E1881" s="4" t="s">
        <v>37</v>
      </c>
      <c r="F1881" s="4" t="s">
        <v>86</v>
      </c>
      <c r="G1881" s="4" t="s">
        <v>69</v>
      </c>
      <c r="H1881" s="6" t="s">
        <v>27</v>
      </c>
      <c r="I1881" s="7">
        <v>55.00000000000001</v>
      </c>
      <c r="J1881" s="8">
        <v>100.0</v>
      </c>
      <c r="K1881" s="9">
        <v>55000.00000000001</v>
      </c>
      <c r="L1881" s="9">
        <v>22000.000000000004</v>
      </c>
      <c r="M1881" s="10">
        <v>0.4</v>
      </c>
      <c r="N1881" s="4" t="s">
        <v>19</v>
      </c>
      <c r="O1881" s="4" t="s">
        <v>23</v>
      </c>
      <c r="P1881" s="4" t="s">
        <v>24</v>
      </c>
    </row>
    <row r="1882" ht="14.25" customHeight="1">
      <c r="B1882" s="4" t="s">
        <v>36</v>
      </c>
      <c r="C1882" s="4">
        <v>1128299.0</v>
      </c>
      <c r="D1882" s="5">
        <v>44278.0</v>
      </c>
      <c r="E1882" s="4" t="s">
        <v>37</v>
      </c>
      <c r="F1882" s="4" t="s">
        <v>86</v>
      </c>
      <c r="G1882" s="4" t="s">
        <v>69</v>
      </c>
      <c r="H1882" s="6" t="s">
        <v>28</v>
      </c>
      <c r="I1882" s="7">
        <v>50.0</v>
      </c>
      <c r="J1882" s="8">
        <v>300.0</v>
      </c>
      <c r="K1882" s="9">
        <v>150000.0</v>
      </c>
      <c r="L1882" s="9">
        <v>45000.0</v>
      </c>
      <c r="M1882" s="10">
        <v>0.3</v>
      </c>
      <c r="N1882" s="4" t="s">
        <v>19</v>
      </c>
      <c r="O1882" s="4" t="s">
        <v>23</v>
      </c>
      <c r="P1882" s="4" t="s">
        <v>24</v>
      </c>
    </row>
    <row r="1883" ht="14.25" customHeight="1">
      <c r="B1883" s="4" t="s">
        <v>36</v>
      </c>
      <c r="C1883" s="4">
        <v>1128299.0</v>
      </c>
      <c r="D1883" s="5">
        <v>44310.0</v>
      </c>
      <c r="E1883" s="4" t="s">
        <v>37</v>
      </c>
      <c r="F1883" s="4" t="s">
        <v>86</v>
      </c>
      <c r="G1883" s="4" t="s">
        <v>69</v>
      </c>
      <c r="H1883" s="6" t="s">
        <v>18</v>
      </c>
      <c r="I1883" s="7">
        <v>55.00000000000001</v>
      </c>
      <c r="J1883" s="8">
        <v>475.0</v>
      </c>
      <c r="K1883" s="9">
        <v>261250.00000000003</v>
      </c>
      <c r="L1883" s="9">
        <v>91437.5</v>
      </c>
      <c r="M1883" s="10">
        <v>0.35</v>
      </c>
      <c r="N1883" s="4" t="s">
        <v>19</v>
      </c>
      <c r="O1883" s="4" t="s">
        <v>20</v>
      </c>
      <c r="P1883" s="4" t="s">
        <v>21</v>
      </c>
    </row>
    <row r="1884" ht="14.25" customHeight="1">
      <c r="B1884" s="4" t="s">
        <v>36</v>
      </c>
      <c r="C1884" s="4">
        <v>1128299.0</v>
      </c>
      <c r="D1884" s="5">
        <v>44310.0</v>
      </c>
      <c r="E1884" s="4" t="s">
        <v>37</v>
      </c>
      <c r="F1884" s="4" t="s">
        <v>86</v>
      </c>
      <c r="G1884" s="4" t="s">
        <v>69</v>
      </c>
      <c r="H1884" s="6" t="s">
        <v>22</v>
      </c>
      <c r="I1884" s="7">
        <v>60.00000000000001</v>
      </c>
      <c r="J1884" s="8">
        <v>275.0</v>
      </c>
      <c r="K1884" s="9">
        <v>165000.00000000003</v>
      </c>
      <c r="L1884" s="9">
        <v>57750.00000000001</v>
      </c>
      <c r="M1884" s="10">
        <v>0.35</v>
      </c>
      <c r="N1884" s="4" t="s">
        <v>19</v>
      </c>
      <c r="O1884" s="4" t="s">
        <v>29</v>
      </c>
      <c r="P1884" s="4" t="s">
        <v>24</v>
      </c>
    </row>
    <row r="1885" ht="14.25" customHeight="1">
      <c r="B1885" s="4" t="s">
        <v>36</v>
      </c>
      <c r="C1885" s="4">
        <v>1128299.0</v>
      </c>
      <c r="D1885" s="5">
        <v>44310.0</v>
      </c>
      <c r="E1885" s="4" t="s">
        <v>37</v>
      </c>
      <c r="F1885" s="4" t="s">
        <v>86</v>
      </c>
      <c r="G1885" s="4" t="s">
        <v>69</v>
      </c>
      <c r="H1885" s="6" t="s">
        <v>25</v>
      </c>
      <c r="I1885" s="7">
        <v>60.00000000000001</v>
      </c>
      <c r="J1885" s="8">
        <v>325.0</v>
      </c>
      <c r="K1885" s="9">
        <v>195000.00000000003</v>
      </c>
      <c r="L1885" s="9">
        <v>68250.0</v>
      </c>
      <c r="M1885" s="10">
        <v>0.35</v>
      </c>
      <c r="N1885" s="4" t="s">
        <v>19</v>
      </c>
      <c r="O1885" s="4" t="s">
        <v>23</v>
      </c>
      <c r="P1885" s="4" t="s">
        <v>21</v>
      </c>
    </row>
    <row r="1886" ht="14.25" customHeight="1">
      <c r="B1886" s="4" t="s">
        <v>36</v>
      </c>
      <c r="C1886" s="4">
        <v>1128299.0</v>
      </c>
      <c r="D1886" s="5">
        <v>44310.0</v>
      </c>
      <c r="E1886" s="4" t="s">
        <v>37</v>
      </c>
      <c r="F1886" s="4" t="s">
        <v>86</v>
      </c>
      <c r="G1886" s="4" t="s">
        <v>69</v>
      </c>
      <c r="H1886" s="6" t="s">
        <v>26</v>
      </c>
      <c r="I1886" s="7">
        <v>45.00000000000001</v>
      </c>
      <c r="J1886" s="8">
        <v>225.0</v>
      </c>
      <c r="K1886" s="9">
        <v>101250.00000000001</v>
      </c>
      <c r="L1886" s="9">
        <v>35437.5</v>
      </c>
      <c r="M1886" s="10">
        <v>0.35</v>
      </c>
      <c r="N1886" s="4" t="s">
        <v>19</v>
      </c>
      <c r="O1886" s="4" t="s">
        <v>20</v>
      </c>
      <c r="P1886" s="4" t="s">
        <v>21</v>
      </c>
    </row>
    <row r="1887" ht="14.25" customHeight="1">
      <c r="B1887" s="4" t="s">
        <v>36</v>
      </c>
      <c r="C1887" s="4">
        <v>1128299.0</v>
      </c>
      <c r="D1887" s="5">
        <v>44310.0</v>
      </c>
      <c r="E1887" s="4" t="s">
        <v>37</v>
      </c>
      <c r="F1887" s="4" t="s">
        <v>86</v>
      </c>
      <c r="G1887" s="4" t="s">
        <v>69</v>
      </c>
      <c r="H1887" s="6" t="s">
        <v>27</v>
      </c>
      <c r="I1887" s="7">
        <v>50.000000000000014</v>
      </c>
      <c r="J1887" s="8">
        <v>125.0</v>
      </c>
      <c r="K1887" s="9">
        <v>62500.000000000015</v>
      </c>
      <c r="L1887" s="9">
        <v>25000.000000000007</v>
      </c>
      <c r="M1887" s="10">
        <v>0.4</v>
      </c>
      <c r="N1887" s="4" t="s">
        <v>19</v>
      </c>
      <c r="O1887" s="4" t="s">
        <v>29</v>
      </c>
      <c r="P1887" s="4" t="s">
        <v>21</v>
      </c>
    </row>
    <row r="1888" ht="14.25" customHeight="1">
      <c r="B1888" s="4" t="s">
        <v>36</v>
      </c>
      <c r="C1888" s="4">
        <v>1128299.0</v>
      </c>
      <c r="D1888" s="5">
        <v>44310.0</v>
      </c>
      <c r="E1888" s="4" t="s">
        <v>37</v>
      </c>
      <c r="F1888" s="4" t="s">
        <v>86</v>
      </c>
      <c r="G1888" s="4" t="s">
        <v>69</v>
      </c>
      <c r="H1888" s="6" t="s">
        <v>28</v>
      </c>
      <c r="I1888" s="7">
        <v>65.00000000000001</v>
      </c>
      <c r="J1888" s="8">
        <v>300.0</v>
      </c>
      <c r="K1888" s="9">
        <v>195000.00000000003</v>
      </c>
      <c r="L1888" s="9">
        <v>58500.00000000001</v>
      </c>
      <c r="M1888" s="10">
        <v>0.3</v>
      </c>
      <c r="N1888" s="4" t="s">
        <v>19</v>
      </c>
      <c r="O1888" s="4" t="s">
        <v>20</v>
      </c>
      <c r="P1888" s="4" t="s">
        <v>24</v>
      </c>
    </row>
    <row r="1889" ht="14.25" customHeight="1">
      <c r="B1889" s="4" t="s">
        <v>36</v>
      </c>
      <c r="C1889" s="4">
        <v>1128299.0</v>
      </c>
      <c r="D1889" s="5">
        <v>44341.0</v>
      </c>
      <c r="E1889" s="4" t="s">
        <v>37</v>
      </c>
      <c r="F1889" s="4" t="s">
        <v>86</v>
      </c>
      <c r="G1889" s="4" t="s">
        <v>69</v>
      </c>
      <c r="H1889" s="6" t="s">
        <v>18</v>
      </c>
      <c r="I1889" s="7">
        <v>50.0</v>
      </c>
      <c r="J1889" s="8">
        <v>500.0</v>
      </c>
      <c r="K1889" s="9">
        <v>250000.0</v>
      </c>
      <c r="L1889" s="9">
        <v>87500.0</v>
      </c>
      <c r="M1889" s="10">
        <v>0.35</v>
      </c>
      <c r="N1889" s="4" t="s">
        <v>19</v>
      </c>
      <c r="O1889" s="4" t="s">
        <v>23</v>
      </c>
      <c r="P1889" s="4" t="s">
        <v>21</v>
      </c>
    </row>
    <row r="1890" ht="14.25" customHeight="1">
      <c r="B1890" s="4" t="s">
        <v>36</v>
      </c>
      <c r="C1890" s="4">
        <v>1128299.0</v>
      </c>
      <c r="D1890" s="5">
        <v>44341.0</v>
      </c>
      <c r="E1890" s="4" t="s">
        <v>37</v>
      </c>
      <c r="F1890" s="4" t="s">
        <v>86</v>
      </c>
      <c r="G1890" s="4" t="s">
        <v>69</v>
      </c>
      <c r="H1890" s="6" t="s">
        <v>22</v>
      </c>
      <c r="I1890" s="7">
        <v>55.00000000000001</v>
      </c>
      <c r="J1890" s="8">
        <v>350.0</v>
      </c>
      <c r="K1890" s="9">
        <v>192500.00000000003</v>
      </c>
      <c r="L1890" s="9">
        <v>67375.0</v>
      </c>
      <c r="M1890" s="10">
        <v>0.35</v>
      </c>
      <c r="N1890" s="4" t="s">
        <v>19</v>
      </c>
      <c r="O1890" s="4" t="s">
        <v>29</v>
      </c>
      <c r="P1890" s="4" t="s">
        <v>21</v>
      </c>
    </row>
    <row r="1891" ht="14.25" customHeight="1">
      <c r="B1891" s="4" t="s">
        <v>36</v>
      </c>
      <c r="C1891" s="4">
        <v>1128299.0</v>
      </c>
      <c r="D1891" s="5">
        <v>44341.0</v>
      </c>
      <c r="E1891" s="4" t="s">
        <v>37</v>
      </c>
      <c r="F1891" s="4" t="s">
        <v>86</v>
      </c>
      <c r="G1891" s="4" t="s">
        <v>69</v>
      </c>
      <c r="H1891" s="6" t="s">
        <v>25</v>
      </c>
      <c r="I1891" s="7">
        <v>55.00000000000001</v>
      </c>
      <c r="J1891" s="8">
        <v>350.0</v>
      </c>
      <c r="K1891" s="9">
        <v>192500.00000000003</v>
      </c>
      <c r="L1891" s="9">
        <v>67375.0</v>
      </c>
      <c r="M1891" s="10">
        <v>0.35</v>
      </c>
      <c r="N1891" s="4" t="s">
        <v>19</v>
      </c>
      <c r="O1891" s="4" t="s">
        <v>20</v>
      </c>
      <c r="P1891" s="4" t="s">
        <v>24</v>
      </c>
    </row>
    <row r="1892" ht="14.25" customHeight="1">
      <c r="B1892" s="4" t="s">
        <v>36</v>
      </c>
      <c r="C1892" s="4">
        <v>1128299.0</v>
      </c>
      <c r="D1892" s="5">
        <v>44341.0</v>
      </c>
      <c r="E1892" s="4" t="s">
        <v>37</v>
      </c>
      <c r="F1892" s="4" t="s">
        <v>86</v>
      </c>
      <c r="G1892" s="4" t="s">
        <v>69</v>
      </c>
      <c r="H1892" s="6" t="s">
        <v>26</v>
      </c>
      <c r="I1892" s="7">
        <v>50.0</v>
      </c>
      <c r="J1892" s="8">
        <v>275.0</v>
      </c>
      <c r="K1892" s="9">
        <v>137500.0</v>
      </c>
      <c r="L1892" s="9">
        <v>48125.0</v>
      </c>
      <c r="M1892" s="10">
        <v>0.35</v>
      </c>
      <c r="N1892" s="4" t="s">
        <v>19</v>
      </c>
      <c r="O1892" s="4" t="s">
        <v>20</v>
      </c>
      <c r="P1892" s="4" t="s">
        <v>24</v>
      </c>
    </row>
    <row r="1893" ht="14.25" customHeight="1">
      <c r="B1893" s="4" t="s">
        <v>36</v>
      </c>
      <c r="C1893" s="4">
        <v>1128299.0</v>
      </c>
      <c r="D1893" s="5">
        <v>44341.0</v>
      </c>
      <c r="E1893" s="4" t="s">
        <v>37</v>
      </c>
      <c r="F1893" s="4" t="s">
        <v>86</v>
      </c>
      <c r="G1893" s="4" t="s">
        <v>69</v>
      </c>
      <c r="H1893" s="6" t="s">
        <v>27</v>
      </c>
      <c r="I1893" s="7">
        <v>44.99999999999999</v>
      </c>
      <c r="J1893" s="8">
        <v>175.0</v>
      </c>
      <c r="K1893" s="9">
        <v>78749.99999999999</v>
      </c>
      <c r="L1893" s="9">
        <v>31499.999999999996</v>
      </c>
      <c r="M1893" s="10">
        <v>0.4</v>
      </c>
      <c r="N1893" s="4" t="s">
        <v>19</v>
      </c>
      <c r="O1893" s="4" t="s">
        <v>23</v>
      </c>
      <c r="P1893" s="4" t="s">
        <v>21</v>
      </c>
    </row>
    <row r="1894" ht="14.25" customHeight="1">
      <c r="B1894" s="4" t="s">
        <v>36</v>
      </c>
      <c r="C1894" s="4">
        <v>1128299.0</v>
      </c>
      <c r="D1894" s="5">
        <v>44341.0</v>
      </c>
      <c r="E1894" s="4" t="s">
        <v>37</v>
      </c>
      <c r="F1894" s="4" t="s">
        <v>86</v>
      </c>
      <c r="G1894" s="4" t="s">
        <v>69</v>
      </c>
      <c r="H1894" s="6" t="s">
        <v>28</v>
      </c>
      <c r="I1894" s="7">
        <v>60.0</v>
      </c>
      <c r="J1894" s="8">
        <v>525.0</v>
      </c>
      <c r="K1894" s="9">
        <v>315000.0</v>
      </c>
      <c r="L1894" s="9">
        <v>94500.0</v>
      </c>
      <c r="M1894" s="10">
        <v>0.3</v>
      </c>
      <c r="N1894" s="4" t="s">
        <v>19</v>
      </c>
      <c r="O1894" s="4" t="s">
        <v>29</v>
      </c>
      <c r="P1894" s="4" t="s">
        <v>24</v>
      </c>
    </row>
    <row r="1895" ht="14.25" customHeight="1">
      <c r="B1895" s="4" t="s">
        <v>36</v>
      </c>
      <c r="C1895" s="4">
        <v>1128299.0</v>
      </c>
      <c r="D1895" s="5">
        <v>44371.0</v>
      </c>
      <c r="E1895" s="4" t="s">
        <v>37</v>
      </c>
      <c r="F1895" s="4" t="s">
        <v>86</v>
      </c>
      <c r="G1895" s="4" t="s">
        <v>69</v>
      </c>
      <c r="H1895" s="6" t="s">
        <v>18</v>
      </c>
      <c r="I1895" s="7">
        <v>54.99999999999999</v>
      </c>
      <c r="J1895" s="8">
        <v>775.0</v>
      </c>
      <c r="K1895" s="9">
        <v>426249.99999999994</v>
      </c>
      <c r="L1895" s="9">
        <v>149187.49999999997</v>
      </c>
      <c r="M1895" s="10">
        <v>0.35</v>
      </c>
      <c r="N1895" s="4" t="s">
        <v>19</v>
      </c>
      <c r="O1895" s="4" t="s">
        <v>20</v>
      </c>
      <c r="P1895" s="4" t="s">
        <v>24</v>
      </c>
    </row>
    <row r="1896" ht="14.25" customHeight="1">
      <c r="B1896" s="4" t="s">
        <v>36</v>
      </c>
      <c r="C1896" s="4">
        <v>1128299.0</v>
      </c>
      <c r="D1896" s="5">
        <v>44371.0</v>
      </c>
      <c r="E1896" s="4" t="s">
        <v>37</v>
      </c>
      <c r="F1896" s="4" t="s">
        <v>86</v>
      </c>
      <c r="G1896" s="4" t="s">
        <v>69</v>
      </c>
      <c r="H1896" s="6" t="s">
        <v>22</v>
      </c>
      <c r="I1896" s="7">
        <v>64.99999999999999</v>
      </c>
      <c r="J1896" s="8">
        <v>650.0</v>
      </c>
      <c r="K1896" s="9">
        <v>422499.9999999999</v>
      </c>
      <c r="L1896" s="9">
        <v>147874.99999999994</v>
      </c>
      <c r="M1896" s="10">
        <v>0.35</v>
      </c>
      <c r="N1896" s="4" t="s">
        <v>19</v>
      </c>
      <c r="O1896" s="4" t="s">
        <v>20</v>
      </c>
      <c r="P1896" s="4" t="s">
        <v>21</v>
      </c>
    </row>
    <row r="1897" ht="14.25" customHeight="1">
      <c r="B1897" s="4" t="s">
        <v>36</v>
      </c>
      <c r="C1897" s="4">
        <v>1128299.0</v>
      </c>
      <c r="D1897" s="5">
        <v>44371.0</v>
      </c>
      <c r="E1897" s="4" t="s">
        <v>37</v>
      </c>
      <c r="F1897" s="4" t="s">
        <v>86</v>
      </c>
      <c r="G1897" s="4" t="s">
        <v>69</v>
      </c>
      <c r="H1897" s="6" t="s">
        <v>25</v>
      </c>
      <c r="I1897" s="7">
        <v>80.0</v>
      </c>
      <c r="J1897" s="8">
        <v>650.0</v>
      </c>
      <c r="K1897" s="9">
        <v>520000.0</v>
      </c>
      <c r="L1897" s="9">
        <v>182000.0</v>
      </c>
      <c r="M1897" s="10">
        <v>0.35</v>
      </c>
      <c r="N1897" s="4" t="s">
        <v>19</v>
      </c>
      <c r="O1897" s="4" t="s">
        <v>23</v>
      </c>
      <c r="P1897" s="4" t="s">
        <v>21</v>
      </c>
    </row>
    <row r="1898" ht="14.25" customHeight="1">
      <c r="B1898" s="4" t="s">
        <v>36</v>
      </c>
      <c r="C1898" s="4">
        <v>1128299.0</v>
      </c>
      <c r="D1898" s="5">
        <v>44371.0</v>
      </c>
      <c r="E1898" s="4" t="s">
        <v>37</v>
      </c>
      <c r="F1898" s="4" t="s">
        <v>86</v>
      </c>
      <c r="G1898" s="4" t="s">
        <v>69</v>
      </c>
      <c r="H1898" s="6" t="s">
        <v>26</v>
      </c>
      <c r="I1898" s="7">
        <v>80.0</v>
      </c>
      <c r="J1898" s="8">
        <v>525.0</v>
      </c>
      <c r="K1898" s="9">
        <v>420000.0</v>
      </c>
      <c r="L1898" s="9">
        <v>147000.0</v>
      </c>
      <c r="M1898" s="10">
        <v>0.35</v>
      </c>
      <c r="N1898" s="4" t="s">
        <v>19</v>
      </c>
      <c r="O1898" s="4" t="s">
        <v>29</v>
      </c>
      <c r="P1898" s="4" t="s">
        <v>24</v>
      </c>
    </row>
    <row r="1899" ht="14.25" customHeight="1">
      <c r="B1899" s="4" t="s">
        <v>36</v>
      </c>
      <c r="C1899" s="4">
        <v>1128299.0</v>
      </c>
      <c r="D1899" s="5">
        <v>44371.0</v>
      </c>
      <c r="E1899" s="4" t="s">
        <v>37</v>
      </c>
      <c r="F1899" s="4" t="s">
        <v>86</v>
      </c>
      <c r="G1899" s="4" t="s">
        <v>69</v>
      </c>
      <c r="H1899" s="6" t="s">
        <v>27</v>
      </c>
      <c r="I1899" s="7">
        <v>90.0</v>
      </c>
      <c r="J1899" s="8">
        <v>400.0</v>
      </c>
      <c r="K1899" s="9">
        <v>360000.0</v>
      </c>
      <c r="L1899" s="9">
        <v>144000.0</v>
      </c>
      <c r="M1899" s="10">
        <v>0.4</v>
      </c>
      <c r="N1899" s="4" t="s">
        <v>19</v>
      </c>
      <c r="O1899" s="4" t="s">
        <v>23</v>
      </c>
      <c r="P1899" s="4" t="s">
        <v>21</v>
      </c>
    </row>
    <row r="1900" ht="14.25" customHeight="1">
      <c r="B1900" s="4" t="s">
        <v>36</v>
      </c>
      <c r="C1900" s="4">
        <v>1128299.0</v>
      </c>
      <c r="D1900" s="5">
        <v>44371.0</v>
      </c>
      <c r="E1900" s="4" t="s">
        <v>37</v>
      </c>
      <c r="F1900" s="4" t="s">
        <v>86</v>
      </c>
      <c r="G1900" s="4" t="s">
        <v>69</v>
      </c>
      <c r="H1900" s="6" t="s">
        <v>28</v>
      </c>
      <c r="I1900" s="7">
        <v>105.0</v>
      </c>
      <c r="J1900" s="8">
        <v>700.0</v>
      </c>
      <c r="K1900" s="9">
        <v>735000.0</v>
      </c>
      <c r="L1900" s="9">
        <v>220500.0</v>
      </c>
      <c r="M1900" s="10">
        <v>0.3</v>
      </c>
      <c r="N1900" s="4" t="s">
        <v>19</v>
      </c>
      <c r="O1900" s="4" t="s">
        <v>20</v>
      </c>
      <c r="P1900" s="4" t="s">
        <v>24</v>
      </c>
    </row>
    <row r="1901" ht="14.25" customHeight="1">
      <c r="B1901" s="4" t="s">
        <v>36</v>
      </c>
      <c r="C1901" s="4">
        <v>1128299.0</v>
      </c>
      <c r="D1901" s="5">
        <v>44400.0</v>
      </c>
      <c r="E1901" s="4" t="s">
        <v>37</v>
      </c>
      <c r="F1901" s="4" t="s">
        <v>86</v>
      </c>
      <c r="G1901" s="4" t="s">
        <v>69</v>
      </c>
      <c r="H1901" s="6" t="s">
        <v>18</v>
      </c>
      <c r="I1901" s="7">
        <v>85.0</v>
      </c>
      <c r="J1901" s="8">
        <v>850.0</v>
      </c>
      <c r="K1901" s="9">
        <v>722500.0</v>
      </c>
      <c r="L1901" s="9">
        <v>252874.99999999997</v>
      </c>
      <c r="M1901" s="10">
        <v>0.35</v>
      </c>
      <c r="N1901" s="4" t="s">
        <v>19</v>
      </c>
      <c r="O1901" s="4" t="s">
        <v>20</v>
      </c>
      <c r="P1901" s="4" t="s">
        <v>21</v>
      </c>
    </row>
    <row r="1902" ht="14.25" customHeight="1">
      <c r="B1902" s="4" t="s">
        <v>36</v>
      </c>
      <c r="C1902" s="4">
        <v>1128299.0</v>
      </c>
      <c r="D1902" s="5">
        <v>44400.0</v>
      </c>
      <c r="E1902" s="4" t="s">
        <v>37</v>
      </c>
      <c r="F1902" s="4" t="s">
        <v>86</v>
      </c>
      <c r="G1902" s="4" t="s">
        <v>69</v>
      </c>
      <c r="H1902" s="6" t="s">
        <v>22</v>
      </c>
      <c r="I1902" s="7">
        <v>90.0</v>
      </c>
      <c r="J1902" s="8">
        <v>700.0</v>
      </c>
      <c r="K1902" s="9">
        <v>630000.0</v>
      </c>
      <c r="L1902" s="9">
        <v>220500.0</v>
      </c>
      <c r="M1902" s="10">
        <v>0.35</v>
      </c>
      <c r="N1902" s="4" t="s">
        <v>19</v>
      </c>
      <c r="O1902" s="4" t="s">
        <v>23</v>
      </c>
      <c r="P1902" s="4" t="s">
        <v>21</v>
      </c>
    </row>
    <row r="1903" ht="14.25" customHeight="1">
      <c r="B1903" s="4" t="s">
        <v>36</v>
      </c>
      <c r="C1903" s="4">
        <v>1128299.0</v>
      </c>
      <c r="D1903" s="5">
        <v>44400.0</v>
      </c>
      <c r="E1903" s="4" t="s">
        <v>37</v>
      </c>
      <c r="F1903" s="4" t="s">
        <v>86</v>
      </c>
      <c r="G1903" s="4" t="s">
        <v>69</v>
      </c>
      <c r="H1903" s="6" t="s">
        <v>25</v>
      </c>
      <c r="I1903" s="7">
        <v>90.0</v>
      </c>
      <c r="J1903" s="8">
        <v>650.0</v>
      </c>
      <c r="K1903" s="9">
        <v>585000.0</v>
      </c>
      <c r="L1903" s="9">
        <v>204750.0</v>
      </c>
      <c r="M1903" s="10">
        <v>0.35</v>
      </c>
      <c r="N1903" s="4" t="s">
        <v>19</v>
      </c>
      <c r="O1903" s="4" t="s">
        <v>20</v>
      </c>
      <c r="P1903" s="4" t="s">
        <v>21</v>
      </c>
    </row>
    <row r="1904" ht="14.25" customHeight="1">
      <c r="B1904" s="4" t="s">
        <v>36</v>
      </c>
      <c r="C1904" s="4">
        <v>1128299.0</v>
      </c>
      <c r="D1904" s="5">
        <v>44400.0</v>
      </c>
      <c r="E1904" s="4" t="s">
        <v>37</v>
      </c>
      <c r="F1904" s="4" t="s">
        <v>86</v>
      </c>
      <c r="G1904" s="4" t="s">
        <v>69</v>
      </c>
      <c r="H1904" s="6" t="s">
        <v>26</v>
      </c>
      <c r="I1904" s="7">
        <v>85.0</v>
      </c>
      <c r="J1904" s="8">
        <v>550.0</v>
      </c>
      <c r="K1904" s="9">
        <v>467500.0</v>
      </c>
      <c r="L1904" s="9">
        <v>163625.0</v>
      </c>
      <c r="M1904" s="10">
        <v>0.35</v>
      </c>
      <c r="N1904" s="4" t="s">
        <v>19</v>
      </c>
      <c r="O1904" s="4" t="s">
        <v>20</v>
      </c>
      <c r="P1904" s="4" t="s">
        <v>24</v>
      </c>
    </row>
    <row r="1905" ht="14.25" customHeight="1">
      <c r="B1905" s="4" t="s">
        <v>36</v>
      </c>
      <c r="C1905" s="4">
        <v>1128299.0</v>
      </c>
      <c r="D1905" s="5">
        <v>44400.0</v>
      </c>
      <c r="E1905" s="4" t="s">
        <v>37</v>
      </c>
      <c r="F1905" s="4" t="s">
        <v>86</v>
      </c>
      <c r="G1905" s="4" t="s">
        <v>69</v>
      </c>
      <c r="H1905" s="6" t="s">
        <v>27</v>
      </c>
      <c r="I1905" s="7">
        <v>90.0</v>
      </c>
      <c r="J1905" s="8">
        <v>600.0</v>
      </c>
      <c r="K1905" s="9">
        <v>540000.0</v>
      </c>
      <c r="L1905" s="9">
        <v>216000.0</v>
      </c>
      <c r="M1905" s="10">
        <v>0.4</v>
      </c>
      <c r="N1905" s="4" t="s">
        <v>19</v>
      </c>
      <c r="O1905" s="4" t="s">
        <v>23</v>
      </c>
      <c r="P1905" s="4" t="s">
        <v>21</v>
      </c>
    </row>
    <row r="1906" ht="14.25" customHeight="1">
      <c r="B1906" s="4" t="s">
        <v>36</v>
      </c>
      <c r="C1906" s="4">
        <v>1128299.0</v>
      </c>
      <c r="D1906" s="5">
        <v>44400.0</v>
      </c>
      <c r="E1906" s="4" t="s">
        <v>37</v>
      </c>
      <c r="F1906" s="4" t="s">
        <v>86</v>
      </c>
      <c r="G1906" s="4" t="s">
        <v>69</v>
      </c>
      <c r="H1906" s="6" t="s">
        <v>28</v>
      </c>
      <c r="I1906" s="7">
        <v>105.0</v>
      </c>
      <c r="J1906" s="8">
        <v>600.0</v>
      </c>
      <c r="K1906" s="9">
        <v>630000.0</v>
      </c>
      <c r="L1906" s="9">
        <v>189000.0</v>
      </c>
      <c r="M1906" s="10">
        <v>0.3</v>
      </c>
      <c r="N1906" s="4" t="s">
        <v>19</v>
      </c>
      <c r="O1906" s="4" t="s">
        <v>29</v>
      </c>
      <c r="P1906" s="4" t="s">
        <v>24</v>
      </c>
    </row>
    <row r="1907" ht="14.25" customHeight="1">
      <c r="B1907" s="4" t="s">
        <v>36</v>
      </c>
      <c r="C1907" s="4">
        <v>1128299.0</v>
      </c>
      <c r="D1907" s="5">
        <v>44432.0</v>
      </c>
      <c r="E1907" s="4" t="s">
        <v>37</v>
      </c>
      <c r="F1907" s="4" t="s">
        <v>86</v>
      </c>
      <c r="G1907" s="4" t="s">
        <v>69</v>
      </c>
      <c r="H1907" s="6" t="s">
        <v>18</v>
      </c>
      <c r="I1907" s="7">
        <v>90.0</v>
      </c>
      <c r="J1907" s="8">
        <v>800.0</v>
      </c>
      <c r="K1907" s="9">
        <v>720000.0</v>
      </c>
      <c r="L1907" s="9">
        <v>251999.99999999997</v>
      </c>
      <c r="M1907" s="10">
        <v>0.35</v>
      </c>
      <c r="N1907" s="4" t="s">
        <v>19</v>
      </c>
      <c r="O1907" s="4" t="s">
        <v>29</v>
      </c>
      <c r="P1907" s="4" t="s">
        <v>21</v>
      </c>
    </row>
    <row r="1908" ht="14.25" customHeight="1">
      <c r="B1908" s="4" t="s">
        <v>36</v>
      </c>
      <c r="C1908" s="4">
        <v>1128299.0</v>
      </c>
      <c r="D1908" s="5">
        <v>44432.0</v>
      </c>
      <c r="E1908" s="4" t="s">
        <v>37</v>
      </c>
      <c r="F1908" s="4" t="s">
        <v>86</v>
      </c>
      <c r="G1908" s="4" t="s">
        <v>69</v>
      </c>
      <c r="H1908" s="6" t="s">
        <v>22</v>
      </c>
      <c r="I1908" s="7">
        <v>80.0</v>
      </c>
      <c r="J1908" s="8">
        <v>775.0</v>
      </c>
      <c r="K1908" s="9">
        <v>620000.0</v>
      </c>
      <c r="L1908" s="9">
        <v>217000.0</v>
      </c>
      <c r="M1908" s="10">
        <v>0.35</v>
      </c>
      <c r="N1908" s="4" t="s">
        <v>19</v>
      </c>
      <c r="O1908" s="4" t="s">
        <v>20</v>
      </c>
      <c r="P1908" s="4" t="s">
        <v>24</v>
      </c>
    </row>
    <row r="1909" ht="14.25" customHeight="1">
      <c r="B1909" s="4" t="s">
        <v>36</v>
      </c>
      <c r="C1909" s="4">
        <v>1128299.0</v>
      </c>
      <c r="D1909" s="5">
        <v>44432.0</v>
      </c>
      <c r="E1909" s="4" t="s">
        <v>37</v>
      </c>
      <c r="F1909" s="4" t="s">
        <v>86</v>
      </c>
      <c r="G1909" s="4" t="s">
        <v>69</v>
      </c>
      <c r="H1909" s="6" t="s">
        <v>25</v>
      </c>
      <c r="I1909" s="7">
        <v>70.0</v>
      </c>
      <c r="J1909" s="8">
        <v>650.0</v>
      </c>
      <c r="K1909" s="9">
        <v>455000.0</v>
      </c>
      <c r="L1909" s="9">
        <v>159250.0</v>
      </c>
      <c r="M1909" s="10">
        <v>0.35</v>
      </c>
      <c r="N1909" s="4" t="s">
        <v>19</v>
      </c>
      <c r="O1909" s="4" t="s">
        <v>23</v>
      </c>
      <c r="P1909" s="4" t="s">
        <v>21</v>
      </c>
    </row>
    <row r="1910" ht="14.25" customHeight="1">
      <c r="B1910" s="4" t="s">
        <v>36</v>
      </c>
      <c r="C1910" s="4">
        <v>1128299.0</v>
      </c>
      <c r="D1910" s="5">
        <v>44432.0</v>
      </c>
      <c r="E1910" s="4" t="s">
        <v>37</v>
      </c>
      <c r="F1910" s="4" t="s">
        <v>86</v>
      </c>
      <c r="G1910" s="4" t="s">
        <v>69</v>
      </c>
      <c r="H1910" s="6" t="s">
        <v>26</v>
      </c>
      <c r="I1910" s="7">
        <v>70.0</v>
      </c>
      <c r="J1910" s="8">
        <v>425.0</v>
      </c>
      <c r="K1910" s="9">
        <v>297500.0</v>
      </c>
      <c r="L1910" s="9">
        <v>104125.0</v>
      </c>
      <c r="M1910" s="10">
        <v>0.35</v>
      </c>
      <c r="N1910" s="4" t="s">
        <v>19</v>
      </c>
      <c r="O1910" s="4" t="s">
        <v>29</v>
      </c>
      <c r="P1910" s="4" t="s">
        <v>21</v>
      </c>
    </row>
    <row r="1911" ht="14.25" customHeight="1">
      <c r="B1911" s="4" t="s">
        <v>36</v>
      </c>
      <c r="C1911" s="4">
        <v>1128299.0</v>
      </c>
      <c r="D1911" s="5">
        <v>44432.0</v>
      </c>
      <c r="E1911" s="4" t="s">
        <v>37</v>
      </c>
      <c r="F1911" s="4" t="s">
        <v>86</v>
      </c>
      <c r="G1911" s="4" t="s">
        <v>69</v>
      </c>
      <c r="H1911" s="6" t="s">
        <v>27</v>
      </c>
      <c r="I1911" s="7">
        <v>70.0</v>
      </c>
      <c r="J1911" s="8">
        <v>425.0</v>
      </c>
      <c r="K1911" s="9">
        <v>297500.0</v>
      </c>
      <c r="L1911" s="9">
        <v>119000.0</v>
      </c>
      <c r="M1911" s="10">
        <v>0.4</v>
      </c>
      <c r="N1911" s="4" t="s">
        <v>19</v>
      </c>
      <c r="O1911" s="4" t="s">
        <v>23</v>
      </c>
      <c r="P1911" s="4" t="s">
        <v>24</v>
      </c>
    </row>
    <row r="1912" ht="14.25" customHeight="1">
      <c r="B1912" s="4" t="s">
        <v>36</v>
      </c>
      <c r="C1912" s="4">
        <v>1128299.0</v>
      </c>
      <c r="D1912" s="5">
        <v>44432.0</v>
      </c>
      <c r="E1912" s="4" t="s">
        <v>37</v>
      </c>
      <c r="F1912" s="4" t="s">
        <v>86</v>
      </c>
      <c r="G1912" s="4" t="s">
        <v>69</v>
      </c>
      <c r="H1912" s="6" t="s">
        <v>28</v>
      </c>
      <c r="I1912" s="7">
        <v>75.0</v>
      </c>
      <c r="J1912" s="8">
        <v>250.0</v>
      </c>
      <c r="K1912" s="9">
        <v>187500.0</v>
      </c>
      <c r="L1912" s="9">
        <v>56250.0</v>
      </c>
      <c r="M1912" s="10">
        <v>0.3</v>
      </c>
      <c r="N1912" s="4" t="s">
        <v>19</v>
      </c>
      <c r="O1912" s="4" t="s">
        <v>23</v>
      </c>
      <c r="P1912" s="4" t="s">
        <v>24</v>
      </c>
    </row>
    <row r="1913" ht="14.25" customHeight="1">
      <c r="B1913" s="4" t="s">
        <v>36</v>
      </c>
      <c r="C1913" s="4">
        <v>1128299.0</v>
      </c>
      <c r="D1913" s="5">
        <v>44464.0</v>
      </c>
      <c r="E1913" s="4" t="s">
        <v>37</v>
      </c>
      <c r="F1913" s="4" t="s">
        <v>86</v>
      </c>
      <c r="G1913" s="4" t="s">
        <v>69</v>
      </c>
      <c r="H1913" s="6" t="s">
        <v>18</v>
      </c>
      <c r="I1913" s="7">
        <v>50.000000000000014</v>
      </c>
      <c r="J1913" s="8">
        <v>450.0</v>
      </c>
      <c r="K1913" s="9">
        <v>225000.00000000006</v>
      </c>
      <c r="L1913" s="9">
        <v>78750.00000000001</v>
      </c>
      <c r="M1913" s="10">
        <v>0.35</v>
      </c>
      <c r="N1913" s="4" t="s">
        <v>19</v>
      </c>
      <c r="O1913" s="4" t="s">
        <v>20</v>
      </c>
      <c r="P1913" s="4" t="s">
        <v>21</v>
      </c>
    </row>
    <row r="1914" ht="14.25" customHeight="1">
      <c r="B1914" s="4" t="s">
        <v>36</v>
      </c>
      <c r="C1914" s="4">
        <v>1128299.0</v>
      </c>
      <c r="D1914" s="5">
        <v>44464.0</v>
      </c>
      <c r="E1914" s="4" t="s">
        <v>37</v>
      </c>
      <c r="F1914" s="4" t="s">
        <v>86</v>
      </c>
      <c r="G1914" s="4" t="s">
        <v>69</v>
      </c>
      <c r="H1914" s="6" t="s">
        <v>22</v>
      </c>
      <c r="I1914" s="7">
        <v>55.000000000000014</v>
      </c>
      <c r="J1914" s="8">
        <v>450.0</v>
      </c>
      <c r="K1914" s="9">
        <v>247500.00000000006</v>
      </c>
      <c r="L1914" s="9">
        <v>86625.00000000001</v>
      </c>
      <c r="M1914" s="10">
        <v>0.35</v>
      </c>
      <c r="N1914" s="4" t="s">
        <v>19</v>
      </c>
      <c r="O1914" s="4" t="s">
        <v>23</v>
      </c>
      <c r="P1914" s="4" t="s">
        <v>21</v>
      </c>
    </row>
    <row r="1915" ht="14.25" customHeight="1">
      <c r="B1915" s="4" t="s">
        <v>36</v>
      </c>
      <c r="C1915" s="4">
        <v>1128299.0</v>
      </c>
      <c r="D1915" s="5">
        <v>44464.0</v>
      </c>
      <c r="E1915" s="4" t="s">
        <v>37</v>
      </c>
      <c r="F1915" s="4" t="s">
        <v>86</v>
      </c>
      <c r="G1915" s="4" t="s">
        <v>69</v>
      </c>
      <c r="H1915" s="6" t="s">
        <v>25</v>
      </c>
      <c r="I1915" s="7">
        <v>50.000000000000014</v>
      </c>
      <c r="J1915" s="8">
        <v>250.0</v>
      </c>
      <c r="K1915" s="9">
        <v>125000.00000000003</v>
      </c>
      <c r="L1915" s="9">
        <v>43750.00000000001</v>
      </c>
      <c r="M1915" s="10">
        <v>0.35</v>
      </c>
      <c r="N1915" s="4" t="s">
        <v>19</v>
      </c>
      <c r="O1915" s="4" t="s">
        <v>29</v>
      </c>
      <c r="P1915" s="4" t="s">
        <v>21</v>
      </c>
    </row>
    <row r="1916" ht="14.25" customHeight="1">
      <c r="B1916" s="4" t="s">
        <v>36</v>
      </c>
      <c r="C1916" s="4">
        <v>1128299.0</v>
      </c>
      <c r="D1916" s="5">
        <v>44464.0</v>
      </c>
      <c r="E1916" s="4" t="s">
        <v>37</v>
      </c>
      <c r="F1916" s="4" t="s">
        <v>86</v>
      </c>
      <c r="G1916" s="4" t="s">
        <v>69</v>
      </c>
      <c r="H1916" s="6" t="s">
        <v>26</v>
      </c>
      <c r="I1916" s="7">
        <v>50.000000000000014</v>
      </c>
      <c r="J1916" s="8">
        <v>200.0</v>
      </c>
      <c r="K1916" s="9">
        <v>100000.00000000003</v>
      </c>
      <c r="L1916" s="9">
        <v>35000.00000000001</v>
      </c>
      <c r="M1916" s="10">
        <v>0.35</v>
      </c>
      <c r="N1916" s="4" t="s">
        <v>19</v>
      </c>
      <c r="O1916" s="4" t="s">
        <v>23</v>
      </c>
      <c r="P1916" s="4" t="s">
        <v>21</v>
      </c>
    </row>
    <row r="1917" ht="14.25" customHeight="1">
      <c r="B1917" s="4" t="s">
        <v>36</v>
      </c>
      <c r="C1917" s="4">
        <v>1128299.0</v>
      </c>
      <c r="D1917" s="5">
        <v>44464.0</v>
      </c>
      <c r="E1917" s="4" t="s">
        <v>37</v>
      </c>
      <c r="F1917" s="4" t="s">
        <v>86</v>
      </c>
      <c r="G1917" s="4" t="s">
        <v>69</v>
      </c>
      <c r="H1917" s="6" t="s">
        <v>27</v>
      </c>
      <c r="I1917" s="7">
        <v>60.00000000000001</v>
      </c>
      <c r="J1917" s="8">
        <v>225.0</v>
      </c>
      <c r="K1917" s="9">
        <v>135000.00000000003</v>
      </c>
      <c r="L1917" s="9">
        <v>54000.000000000015</v>
      </c>
      <c r="M1917" s="10">
        <v>0.4</v>
      </c>
      <c r="N1917" s="4" t="s">
        <v>19</v>
      </c>
      <c r="O1917" s="4" t="s">
        <v>20</v>
      </c>
      <c r="P1917" s="4" t="s">
        <v>24</v>
      </c>
    </row>
    <row r="1918" ht="14.25" customHeight="1">
      <c r="B1918" s="4" t="s">
        <v>36</v>
      </c>
      <c r="C1918" s="4">
        <v>1128299.0</v>
      </c>
      <c r="D1918" s="5">
        <v>44464.0</v>
      </c>
      <c r="E1918" s="4" t="s">
        <v>37</v>
      </c>
      <c r="F1918" s="4" t="s">
        <v>86</v>
      </c>
      <c r="G1918" s="4" t="s">
        <v>69</v>
      </c>
      <c r="H1918" s="6" t="s">
        <v>28</v>
      </c>
      <c r="I1918" s="7">
        <v>44.99999999999999</v>
      </c>
      <c r="J1918" s="8">
        <v>250.0</v>
      </c>
      <c r="K1918" s="9">
        <v>112499.99999999999</v>
      </c>
      <c r="L1918" s="9">
        <v>33749.99999999999</v>
      </c>
      <c r="M1918" s="10">
        <v>0.3</v>
      </c>
      <c r="N1918" s="4" t="s">
        <v>19</v>
      </c>
      <c r="O1918" s="4" t="s">
        <v>20</v>
      </c>
      <c r="P1918" s="4" t="s">
        <v>21</v>
      </c>
    </row>
    <row r="1919" ht="14.25" customHeight="1">
      <c r="B1919" s="4" t="s">
        <v>36</v>
      </c>
      <c r="C1919" s="4">
        <v>1128299.0</v>
      </c>
      <c r="D1919" s="5">
        <v>44493.0</v>
      </c>
      <c r="E1919" s="4" t="s">
        <v>37</v>
      </c>
      <c r="F1919" s="4" t="s">
        <v>86</v>
      </c>
      <c r="G1919" s="4" t="s">
        <v>69</v>
      </c>
      <c r="H1919" s="6" t="s">
        <v>18</v>
      </c>
      <c r="I1919" s="7">
        <v>40.0</v>
      </c>
      <c r="J1919" s="8">
        <v>350.0</v>
      </c>
      <c r="K1919" s="9">
        <v>140000.0</v>
      </c>
      <c r="L1919" s="9">
        <v>49000.0</v>
      </c>
      <c r="M1919" s="10">
        <v>0.35</v>
      </c>
      <c r="N1919" s="4" t="s">
        <v>19</v>
      </c>
      <c r="O1919" s="4" t="s">
        <v>20</v>
      </c>
      <c r="P1919" s="4" t="s">
        <v>24</v>
      </c>
    </row>
    <row r="1920" ht="14.25" customHeight="1">
      <c r="B1920" s="4" t="s">
        <v>36</v>
      </c>
      <c r="C1920" s="4">
        <v>1128299.0</v>
      </c>
      <c r="D1920" s="5">
        <v>44493.0</v>
      </c>
      <c r="E1920" s="4" t="s">
        <v>37</v>
      </c>
      <c r="F1920" s="4" t="s">
        <v>86</v>
      </c>
      <c r="G1920" s="4" t="s">
        <v>69</v>
      </c>
      <c r="H1920" s="6" t="s">
        <v>22</v>
      </c>
      <c r="I1920" s="7">
        <v>55.000000000000014</v>
      </c>
      <c r="J1920" s="8">
        <v>525.0</v>
      </c>
      <c r="K1920" s="9">
        <v>288750.00000000006</v>
      </c>
      <c r="L1920" s="9">
        <v>101062.50000000001</v>
      </c>
      <c r="M1920" s="10">
        <v>0.35</v>
      </c>
      <c r="N1920" s="4" t="s">
        <v>19</v>
      </c>
      <c r="O1920" s="4" t="s">
        <v>23</v>
      </c>
      <c r="P1920" s="4" t="s">
        <v>24</v>
      </c>
    </row>
    <row r="1921" ht="14.25" customHeight="1">
      <c r="B1921" s="4" t="s">
        <v>36</v>
      </c>
      <c r="C1921" s="4">
        <v>1128299.0</v>
      </c>
      <c r="D1921" s="5">
        <v>44493.0</v>
      </c>
      <c r="E1921" s="4" t="s">
        <v>37</v>
      </c>
      <c r="F1921" s="4" t="s">
        <v>86</v>
      </c>
      <c r="G1921" s="4" t="s">
        <v>69</v>
      </c>
      <c r="H1921" s="6" t="s">
        <v>25</v>
      </c>
      <c r="I1921" s="7">
        <v>50.000000000000014</v>
      </c>
      <c r="J1921" s="8">
        <v>350.0</v>
      </c>
      <c r="K1921" s="9">
        <v>175000.00000000006</v>
      </c>
      <c r="L1921" s="9">
        <v>61250.000000000015</v>
      </c>
      <c r="M1921" s="10">
        <v>0.35</v>
      </c>
      <c r="N1921" s="4" t="s">
        <v>19</v>
      </c>
      <c r="O1921" s="4" t="s">
        <v>20</v>
      </c>
      <c r="P1921" s="4" t="s">
        <v>21</v>
      </c>
    </row>
    <row r="1922" ht="14.25" customHeight="1">
      <c r="B1922" s="4" t="s">
        <v>36</v>
      </c>
      <c r="C1922" s="4">
        <v>1128299.0</v>
      </c>
      <c r="D1922" s="5">
        <v>44493.0</v>
      </c>
      <c r="E1922" s="4" t="s">
        <v>37</v>
      </c>
      <c r="F1922" s="4" t="s">
        <v>86</v>
      </c>
      <c r="G1922" s="4" t="s">
        <v>69</v>
      </c>
      <c r="H1922" s="6" t="s">
        <v>26</v>
      </c>
      <c r="I1922" s="7">
        <v>45.00000000000001</v>
      </c>
      <c r="J1922" s="8">
        <v>325.0</v>
      </c>
      <c r="K1922" s="9">
        <v>146250.00000000003</v>
      </c>
      <c r="L1922" s="9">
        <v>51187.50000000001</v>
      </c>
      <c r="M1922" s="10">
        <v>0.35</v>
      </c>
      <c r="N1922" s="4" t="s">
        <v>19</v>
      </c>
      <c r="O1922" s="4" t="s">
        <v>23</v>
      </c>
      <c r="P1922" s="4" t="s">
        <v>21</v>
      </c>
    </row>
    <row r="1923" ht="14.25" customHeight="1">
      <c r="B1923" s="4" t="s">
        <v>36</v>
      </c>
      <c r="C1923" s="4">
        <v>1128299.0</v>
      </c>
      <c r="D1923" s="5">
        <v>44493.0</v>
      </c>
      <c r="E1923" s="4" t="s">
        <v>37</v>
      </c>
      <c r="F1923" s="4" t="s">
        <v>86</v>
      </c>
      <c r="G1923" s="4" t="s">
        <v>69</v>
      </c>
      <c r="H1923" s="6" t="s">
        <v>27</v>
      </c>
      <c r="I1923" s="7">
        <v>55.00000000000001</v>
      </c>
      <c r="J1923" s="8">
        <v>300.0</v>
      </c>
      <c r="K1923" s="9">
        <v>165000.00000000003</v>
      </c>
      <c r="L1923" s="9">
        <v>66000.00000000001</v>
      </c>
      <c r="M1923" s="10">
        <v>0.4</v>
      </c>
      <c r="N1923" s="4" t="s">
        <v>19</v>
      </c>
      <c r="O1923" s="4" t="s">
        <v>20</v>
      </c>
      <c r="P1923" s="4" t="s">
        <v>21</v>
      </c>
    </row>
    <row r="1924" ht="14.25" customHeight="1">
      <c r="B1924" s="4" t="s">
        <v>36</v>
      </c>
      <c r="C1924" s="4">
        <v>1128299.0</v>
      </c>
      <c r="D1924" s="5">
        <v>44493.0</v>
      </c>
      <c r="E1924" s="4" t="s">
        <v>37</v>
      </c>
      <c r="F1924" s="4" t="s">
        <v>86</v>
      </c>
      <c r="G1924" s="4" t="s">
        <v>69</v>
      </c>
      <c r="H1924" s="6" t="s">
        <v>28</v>
      </c>
      <c r="I1924" s="7">
        <v>60.00000000000001</v>
      </c>
      <c r="J1924" s="8">
        <v>350.0</v>
      </c>
      <c r="K1924" s="9">
        <v>210000.00000000003</v>
      </c>
      <c r="L1924" s="9">
        <v>63000.00000000001</v>
      </c>
      <c r="M1924" s="10">
        <v>0.3</v>
      </c>
      <c r="N1924" s="4" t="s">
        <v>19</v>
      </c>
      <c r="O1924" s="4" t="s">
        <v>20</v>
      </c>
      <c r="P1924" s="4" t="s">
        <v>24</v>
      </c>
    </row>
    <row r="1925" ht="14.25" customHeight="1">
      <c r="B1925" s="4" t="s">
        <v>36</v>
      </c>
      <c r="C1925" s="4">
        <v>1128299.0</v>
      </c>
      <c r="D1925" s="5">
        <v>44524.0</v>
      </c>
      <c r="E1925" s="4" t="s">
        <v>37</v>
      </c>
      <c r="F1925" s="4" t="s">
        <v>86</v>
      </c>
      <c r="G1925" s="4" t="s">
        <v>69</v>
      </c>
      <c r="H1925" s="6" t="s">
        <v>18</v>
      </c>
      <c r="I1925" s="7">
        <v>45.00000000000001</v>
      </c>
      <c r="J1925" s="8">
        <v>575.0</v>
      </c>
      <c r="K1925" s="9">
        <v>258750.00000000003</v>
      </c>
      <c r="L1925" s="9">
        <v>90562.5</v>
      </c>
      <c r="M1925" s="10">
        <v>0.35</v>
      </c>
      <c r="N1925" s="4" t="s">
        <v>19</v>
      </c>
      <c r="O1925" s="4" t="s">
        <v>23</v>
      </c>
      <c r="P1925" s="4" t="s">
        <v>21</v>
      </c>
    </row>
    <row r="1926" ht="14.25" customHeight="1">
      <c r="B1926" s="4" t="s">
        <v>36</v>
      </c>
      <c r="C1926" s="4">
        <v>1128299.0</v>
      </c>
      <c r="D1926" s="5">
        <v>44524.0</v>
      </c>
      <c r="E1926" s="4" t="s">
        <v>37</v>
      </c>
      <c r="F1926" s="4" t="s">
        <v>86</v>
      </c>
      <c r="G1926" s="4" t="s">
        <v>69</v>
      </c>
      <c r="H1926" s="6" t="s">
        <v>22</v>
      </c>
      <c r="I1926" s="7">
        <v>50.000000000000014</v>
      </c>
      <c r="J1926" s="8">
        <v>650.0</v>
      </c>
      <c r="K1926" s="9">
        <v>325000.0000000001</v>
      </c>
      <c r="L1926" s="9">
        <v>113750.00000000003</v>
      </c>
      <c r="M1926" s="10">
        <v>0.35</v>
      </c>
      <c r="N1926" s="4" t="s">
        <v>19</v>
      </c>
      <c r="O1926" s="4" t="s">
        <v>20</v>
      </c>
      <c r="P1926" s="4" t="s">
        <v>21</v>
      </c>
    </row>
    <row r="1927" ht="14.25" customHeight="1">
      <c r="B1927" s="4" t="s">
        <v>36</v>
      </c>
      <c r="C1927" s="4">
        <v>1128299.0</v>
      </c>
      <c r="D1927" s="5">
        <v>44524.0</v>
      </c>
      <c r="E1927" s="4" t="s">
        <v>37</v>
      </c>
      <c r="F1927" s="4" t="s">
        <v>86</v>
      </c>
      <c r="G1927" s="4" t="s">
        <v>69</v>
      </c>
      <c r="H1927" s="6" t="s">
        <v>25</v>
      </c>
      <c r="I1927" s="7">
        <v>45.00000000000001</v>
      </c>
      <c r="J1927" s="8">
        <v>475.0</v>
      </c>
      <c r="K1927" s="9">
        <v>213750.00000000003</v>
      </c>
      <c r="L1927" s="9">
        <v>74812.5</v>
      </c>
      <c r="M1927" s="10">
        <v>0.35</v>
      </c>
      <c r="N1927" s="4" t="s">
        <v>19</v>
      </c>
      <c r="O1927" s="4" t="s">
        <v>29</v>
      </c>
      <c r="P1927" s="4" t="s">
        <v>24</v>
      </c>
    </row>
    <row r="1928" ht="14.25" customHeight="1">
      <c r="B1928" s="4" t="s">
        <v>36</v>
      </c>
      <c r="C1928" s="4">
        <v>1128299.0</v>
      </c>
      <c r="D1928" s="5">
        <v>44524.0</v>
      </c>
      <c r="E1928" s="4" t="s">
        <v>37</v>
      </c>
      <c r="F1928" s="4" t="s">
        <v>86</v>
      </c>
      <c r="G1928" s="4" t="s">
        <v>69</v>
      </c>
      <c r="H1928" s="6" t="s">
        <v>26</v>
      </c>
      <c r="I1928" s="7">
        <v>55.000000000000014</v>
      </c>
      <c r="J1928" s="8">
        <v>450.0</v>
      </c>
      <c r="K1928" s="9">
        <v>247500.00000000006</v>
      </c>
      <c r="L1928" s="9">
        <v>86625.00000000001</v>
      </c>
      <c r="M1928" s="10">
        <v>0.35</v>
      </c>
      <c r="N1928" s="4" t="s">
        <v>19</v>
      </c>
      <c r="O1928" s="4" t="s">
        <v>23</v>
      </c>
      <c r="P1928" s="4" t="s">
        <v>21</v>
      </c>
    </row>
    <row r="1929" ht="14.25" customHeight="1">
      <c r="B1929" s="4" t="s">
        <v>36</v>
      </c>
      <c r="C1929" s="4">
        <v>1128299.0</v>
      </c>
      <c r="D1929" s="5">
        <v>44524.0</v>
      </c>
      <c r="E1929" s="4" t="s">
        <v>37</v>
      </c>
      <c r="F1929" s="4" t="s">
        <v>86</v>
      </c>
      <c r="G1929" s="4" t="s">
        <v>69</v>
      </c>
      <c r="H1929" s="6" t="s">
        <v>27</v>
      </c>
      <c r="I1929" s="7">
        <v>75.00000000000001</v>
      </c>
      <c r="J1929" s="8">
        <v>425.0</v>
      </c>
      <c r="K1929" s="9">
        <v>318750.00000000006</v>
      </c>
      <c r="L1929" s="9">
        <v>127500.00000000003</v>
      </c>
      <c r="M1929" s="10">
        <v>0.4</v>
      </c>
      <c r="N1929" s="4" t="s">
        <v>19</v>
      </c>
      <c r="O1929" s="4" t="s">
        <v>20</v>
      </c>
      <c r="P1929" s="4" t="s">
        <v>24</v>
      </c>
    </row>
    <row r="1930" ht="14.25" customHeight="1">
      <c r="B1930" s="4" t="s">
        <v>36</v>
      </c>
      <c r="C1930" s="4">
        <v>1128299.0</v>
      </c>
      <c r="D1930" s="5">
        <v>44524.0</v>
      </c>
      <c r="E1930" s="4" t="s">
        <v>37</v>
      </c>
      <c r="F1930" s="4" t="s">
        <v>86</v>
      </c>
      <c r="G1930" s="4" t="s">
        <v>69</v>
      </c>
      <c r="H1930" s="6" t="s">
        <v>28</v>
      </c>
      <c r="I1930" s="7">
        <v>80.00000000000001</v>
      </c>
      <c r="J1930" s="8">
        <v>550.0</v>
      </c>
      <c r="K1930" s="9">
        <v>440000.00000000006</v>
      </c>
      <c r="L1930" s="9">
        <v>132000.0</v>
      </c>
      <c r="M1930" s="10">
        <v>0.3</v>
      </c>
      <c r="N1930" s="4" t="s">
        <v>19</v>
      </c>
      <c r="O1930" s="4" t="s">
        <v>23</v>
      </c>
      <c r="P1930" s="4" t="s">
        <v>24</v>
      </c>
    </row>
    <row r="1931" ht="14.25" customHeight="1">
      <c r="B1931" s="4" t="s">
        <v>36</v>
      </c>
      <c r="C1931" s="4">
        <v>1128299.0</v>
      </c>
      <c r="D1931" s="5">
        <v>44553.0</v>
      </c>
      <c r="E1931" s="4" t="s">
        <v>37</v>
      </c>
      <c r="F1931" s="4" t="s">
        <v>86</v>
      </c>
      <c r="G1931" s="4" t="s">
        <v>69</v>
      </c>
      <c r="H1931" s="6" t="s">
        <v>18</v>
      </c>
      <c r="I1931" s="7">
        <v>65.00000000000001</v>
      </c>
      <c r="J1931" s="8">
        <v>750.0</v>
      </c>
      <c r="K1931" s="9">
        <v>487500.0000000001</v>
      </c>
      <c r="L1931" s="9">
        <v>170625.00000000003</v>
      </c>
      <c r="M1931" s="10">
        <v>0.35</v>
      </c>
      <c r="N1931" s="4" t="s">
        <v>19</v>
      </c>
      <c r="O1931" s="4" t="s">
        <v>20</v>
      </c>
      <c r="P1931" s="4" t="s">
        <v>21</v>
      </c>
    </row>
    <row r="1932" ht="14.25" customHeight="1">
      <c r="B1932" s="4" t="s">
        <v>36</v>
      </c>
      <c r="C1932" s="4">
        <v>1128299.0</v>
      </c>
      <c r="D1932" s="5">
        <v>44553.0</v>
      </c>
      <c r="E1932" s="4" t="s">
        <v>37</v>
      </c>
      <c r="F1932" s="4" t="s">
        <v>86</v>
      </c>
      <c r="G1932" s="4" t="s">
        <v>69</v>
      </c>
      <c r="H1932" s="6" t="s">
        <v>22</v>
      </c>
      <c r="I1932" s="7">
        <v>75.00000000000003</v>
      </c>
      <c r="J1932" s="8">
        <v>750.0</v>
      </c>
      <c r="K1932" s="9">
        <v>562500.0000000002</v>
      </c>
      <c r="L1932" s="9">
        <v>196875.00000000006</v>
      </c>
      <c r="M1932" s="10">
        <v>0.35</v>
      </c>
      <c r="N1932" s="4" t="s">
        <v>19</v>
      </c>
      <c r="O1932" s="4" t="s">
        <v>23</v>
      </c>
      <c r="P1932" s="4" t="s">
        <v>21</v>
      </c>
    </row>
    <row r="1933" ht="14.25" customHeight="1">
      <c r="B1933" s="4" t="s">
        <v>36</v>
      </c>
      <c r="C1933" s="4">
        <v>1128299.0</v>
      </c>
      <c r="D1933" s="5">
        <v>44553.0</v>
      </c>
      <c r="E1933" s="4" t="s">
        <v>37</v>
      </c>
      <c r="F1933" s="4" t="s">
        <v>86</v>
      </c>
      <c r="G1933" s="4" t="s">
        <v>69</v>
      </c>
      <c r="H1933" s="6" t="s">
        <v>25</v>
      </c>
      <c r="I1933" s="7">
        <v>70.00000000000001</v>
      </c>
      <c r="J1933" s="8">
        <v>550.0</v>
      </c>
      <c r="K1933" s="9">
        <v>385000.00000000006</v>
      </c>
      <c r="L1933" s="9">
        <v>134750.0</v>
      </c>
      <c r="M1933" s="10">
        <v>0.35</v>
      </c>
      <c r="N1933" s="4" t="s">
        <v>19</v>
      </c>
      <c r="O1933" s="4" t="s">
        <v>23</v>
      </c>
      <c r="P1933" s="4" t="s">
        <v>24</v>
      </c>
    </row>
    <row r="1934" ht="14.25" customHeight="1">
      <c r="B1934" s="4" t="s">
        <v>36</v>
      </c>
      <c r="C1934" s="4">
        <v>1128299.0</v>
      </c>
      <c r="D1934" s="5">
        <v>44553.0</v>
      </c>
      <c r="E1934" s="4" t="s">
        <v>37</v>
      </c>
      <c r="F1934" s="4" t="s">
        <v>86</v>
      </c>
      <c r="G1934" s="4" t="s">
        <v>69</v>
      </c>
      <c r="H1934" s="6" t="s">
        <v>26</v>
      </c>
      <c r="I1934" s="7">
        <v>70.00000000000001</v>
      </c>
      <c r="J1934" s="8">
        <v>550.0</v>
      </c>
      <c r="K1934" s="9">
        <v>385000.00000000006</v>
      </c>
      <c r="L1934" s="9">
        <v>134750.0</v>
      </c>
      <c r="M1934" s="10">
        <v>0.35</v>
      </c>
      <c r="N1934" s="4" t="s">
        <v>19</v>
      </c>
      <c r="O1934" s="4" t="s">
        <v>23</v>
      </c>
      <c r="P1934" s="4" t="s">
        <v>24</v>
      </c>
    </row>
    <row r="1935" ht="14.25" customHeight="1">
      <c r="B1935" s="4" t="s">
        <v>36</v>
      </c>
      <c r="C1935" s="4">
        <v>1128299.0</v>
      </c>
      <c r="D1935" s="5">
        <v>44553.0</v>
      </c>
      <c r="E1935" s="4" t="s">
        <v>37</v>
      </c>
      <c r="F1935" s="4" t="s">
        <v>86</v>
      </c>
      <c r="G1935" s="4" t="s">
        <v>69</v>
      </c>
      <c r="H1935" s="6" t="s">
        <v>27</v>
      </c>
      <c r="I1935" s="7">
        <v>80.00000000000001</v>
      </c>
      <c r="J1935" s="8">
        <v>475.0</v>
      </c>
      <c r="K1935" s="9">
        <v>380000.00000000006</v>
      </c>
      <c r="L1935" s="9">
        <v>152000.00000000003</v>
      </c>
      <c r="M1935" s="10">
        <v>0.4</v>
      </c>
      <c r="N1935" s="4" t="s">
        <v>19</v>
      </c>
      <c r="O1935" s="4" t="s">
        <v>20</v>
      </c>
      <c r="P1935" s="4" t="s">
        <v>21</v>
      </c>
    </row>
    <row r="1936" ht="14.25" customHeight="1">
      <c r="B1936" s="4" t="s">
        <v>36</v>
      </c>
      <c r="C1936" s="4">
        <v>1128299.0</v>
      </c>
      <c r="D1936" s="5">
        <v>44553.0</v>
      </c>
      <c r="E1936" s="4" t="s">
        <v>37</v>
      </c>
      <c r="F1936" s="4" t="s">
        <v>86</v>
      </c>
      <c r="G1936" s="4" t="s">
        <v>69</v>
      </c>
      <c r="H1936" s="6" t="s">
        <v>28</v>
      </c>
      <c r="I1936" s="7">
        <v>85.00000000000001</v>
      </c>
      <c r="J1936" s="8">
        <v>575.0</v>
      </c>
      <c r="K1936" s="9">
        <v>488750.00000000006</v>
      </c>
      <c r="L1936" s="9">
        <v>146625.0</v>
      </c>
      <c r="M1936" s="10">
        <v>0.3</v>
      </c>
      <c r="N1936" s="4" t="s">
        <v>19</v>
      </c>
      <c r="O1936" s="4" t="s">
        <v>29</v>
      </c>
      <c r="P1936" s="4" t="s">
        <v>24</v>
      </c>
    </row>
    <row r="1937" ht="14.25" customHeight="1">
      <c r="B1937" s="4" t="s">
        <v>36</v>
      </c>
      <c r="C1937" s="4">
        <v>1128299.0</v>
      </c>
      <c r="D1937" s="5">
        <v>44213.0</v>
      </c>
      <c r="E1937" s="4" t="s">
        <v>37</v>
      </c>
      <c r="F1937" s="4" t="s">
        <v>86</v>
      </c>
      <c r="G1937" s="4" t="s">
        <v>69</v>
      </c>
      <c r="H1937" s="6" t="s">
        <v>18</v>
      </c>
      <c r="I1937" s="7">
        <v>35.0</v>
      </c>
      <c r="J1937" s="8">
        <v>400.0</v>
      </c>
      <c r="K1937" s="9">
        <v>140000.0</v>
      </c>
      <c r="L1937" s="9">
        <v>55999.99999999999</v>
      </c>
      <c r="M1937" s="10">
        <v>0.39999999999999997</v>
      </c>
      <c r="N1937" s="4" t="s">
        <v>19</v>
      </c>
      <c r="O1937" s="4" t="s">
        <v>29</v>
      </c>
      <c r="P1937" s="4" t="s">
        <v>21</v>
      </c>
    </row>
    <row r="1938" ht="14.25" customHeight="1">
      <c r="B1938" s="4" t="s">
        <v>36</v>
      </c>
      <c r="C1938" s="4">
        <v>1128299.0</v>
      </c>
      <c r="D1938" s="5">
        <v>44213.0</v>
      </c>
      <c r="E1938" s="4" t="s">
        <v>37</v>
      </c>
      <c r="F1938" s="4" t="s">
        <v>86</v>
      </c>
      <c r="G1938" s="4" t="s">
        <v>69</v>
      </c>
      <c r="H1938" s="6" t="s">
        <v>22</v>
      </c>
      <c r="I1938" s="7">
        <v>45.0</v>
      </c>
      <c r="J1938" s="8">
        <v>400.0</v>
      </c>
      <c r="K1938" s="9">
        <v>180000.0</v>
      </c>
      <c r="L1938" s="9">
        <v>72000.0</v>
      </c>
      <c r="M1938" s="10">
        <v>0.39999999999999997</v>
      </c>
      <c r="N1938" s="4" t="s">
        <v>19</v>
      </c>
      <c r="O1938" s="4" t="s">
        <v>23</v>
      </c>
      <c r="P1938" s="4" t="s">
        <v>21</v>
      </c>
    </row>
    <row r="1939" ht="14.25" customHeight="1">
      <c r="B1939" s="4" t="s">
        <v>36</v>
      </c>
      <c r="C1939" s="4">
        <v>1128299.0</v>
      </c>
      <c r="D1939" s="5">
        <v>44213.0</v>
      </c>
      <c r="E1939" s="4" t="s">
        <v>37</v>
      </c>
      <c r="F1939" s="4" t="s">
        <v>86</v>
      </c>
      <c r="G1939" s="4" t="s">
        <v>69</v>
      </c>
      <c r="H1939" s="6" t="s">
        <v>25</v>
      </c>
      <c r="I1939" s="7">
        <v>45.0</v>
      </c>
      <c r="J1939" s="8">
        <v>400.0</v>
      </c>
      <c r="K1939" s="9">
        <v>180000.0</v>
      </c>
      <c r="L1939" s="9">
        <v>72000.0</v>
      </c>
      <c r="M1939" s="10">
        <v>0.39999999999999997</v>
      </c>
      <c r="N1939" s="4" t="s">
        <v>19</v>
      </c>
      <c r="O1939" s="4" t="s">
        <v>20</v>
      </c>
      <c r="P1939" s="4" t="s">
        <v>21</v>
      </c>
    </row>
    <row r="1940" ht="14.25" customHeight="1">
      <c r="B1940" s="4" t="s">
        <v>36</v>
      </c>
      <c r="C1940" s="4">
        <v>1128299.0</v>
      </c>
      <c r="D1940" s="5">
        <v>44213.0</v>
      </c>
      <c r="E1940" s="4" t="s">
        <v>37</v>
      </c>
      <c r="F1940" s="4" t="s">
        <v>86</v>
      </c>
      <c r="G1940" s="4" t="s">
        <v>69</v>
      </c>
      <c r="H1940" s="6" t="s">
        <v>26</v>
      </c>
      <c r="I1940" s="7">
        <v>45.0</v>
      </c>
      <c r="J1940" s="8">
        <v>250.0</v>
      </c>
      <c r="K1940" s="9">
        <v>112500.0</v>
      </c>
      <c r="L1940" s="9">
        <v>44999.99999999999</v>
      </c>
      <c r="M1940" s="10">
        <v>0.39999999999999997</v>
      </c>
      <c r="N1940" s="4" t="s">
        <v>19</v>
      </c>
      <c r="O1940" s="4" t="s">
        <v>29</v>
      </c>
      <c r="P1940" s="4" t="s">
        <v>21</v>
      </c>
    </row>
    <row r="1941" ht="14.25" customHeight="1">
      <c r="B1941" s="4" t="s">
        <v>36</v>
      </c>
      <c r="C1941" s="4">
        <v>1128299.0</v>
      </c>
      <c r="D1941" s="5">
        <v>44213.0</v>
      </c>
      <c r="E1941" s="4" t="s">
        <v>37</v>
      </c>
      <c r="F1941" s="4" t="s">
        <v>86</v>
      </c>
      <c r="G1941" s="4" t="s">
        <v>69</v>
      </c>
      <c r="H1941" s="6" t="s">
        <v>27</v>
      </c>
      <c r="I1941" s="7">
        <v>50.000000000000014</v>
      </c>
      <c r="J1941" s="8">
        <v>200.0</v>
      </c>
      <c r="K1941" s="9">
        <v>100000.00000000003</v>
      </c>
      <c r="L1941" s="9">
        <v>45000.000000000015</v>
      </c>
      <c r="M1941" s="10">
        <v>0.45</v>
      </c>
      <c r="N1941" s="4" t="s">
        <v>19</v>
      </c>
      <c r="O1941" s="4" t="s">
        <v>23</v>
      </c>
      <c r="P1941" s="4" t="s">
        <v>21</v>
      </c>
    </row>
    <row r="1942" ht="14.25" customHeight="1">
      <c r="B1942" s="4" t="s">
        <v>36</v>
      </c>
      <c r="C1942" s="4">
        <v>1128299.0</v>
      </c>
      <c r="D1942" s="5">
        <v>44213.0</v>
      </c>
      <c r="E1942" s="4" t="s">
        <v>37</v>
      </c>
      <c r="F1942" s="4" t="s">
        <v>86</v>
      </c>
      <c r="G1942" s="4" t="s">
        <v>69</v>
      </c>
      <c r="H1942" s="6" t="s">
        <v>28</v>
      </c>
      <c r="I1942" s="7">
        <v>45.0</v>
      </c>
      <c r="J1942" s="8">
        <v>450.0</v>
      </c>
      <c r="K1942" s="9">
        <v>202500.0</v>
      </c>
      <c r="L1942" s="9">
        <v>70875.0</v>
      </c>
      <c r="M1942" s="10">
        <v>0.35</v>
      </c>
      <c r="N1942" s="4" t="s">
        <v>19</v>
      </c>
      <c r="O1942" s="4" t="s">
        <v>20</v>
      </c>
      <c r="P1942" s="4" t="s">
        <v>21</v>
      </c>
    </row>
    <row r="1943" ht="14.25" customHeight="1">
      <c r="B1943" s="4" t="s">
        <v>36</v>
      </c>
      <c r="C1943" s="4">
        <v>1128299.0</v>
      </c>
      <c r="D1943" s="5">
        <v>44244.0</v>
      </c>
      <c r="E1943" s="4" t="s">
        <v>37</v>
      </c>
      <c r="F1943" s="4" t="s">
        <v>86</v>
      </c>
      <c r="G1943" s="4" t="s">
        <v>69</v>
      </c>
      <c r="H1943" s="6" t="s">
        <v>18</v>
      </c>
      <c r="I1943" s="7">
        <v>35.0</v>
      </c>
      <c r="J1943" s="8">
        <v>500.0</v>
      </c>
      <c r="K1943" s="9">
        <v>175000.0</v>
      </c>
      <c r="L1943" s="9">
        <v>70000.0</v>
      </c>
      <c r="M1943" s="10">
        <v>0.39999999999999997</v>
      </c>
      <c r="N1943" s="4" t="s">
        <v>19</v>
      </c>
      <c r="O1943" s="4" t="s">
        <v>29</v>
      </c>
      <c r="P1943" s="4" t="s">
        <v>21</v>
      </c>
    </row>
    <row r="1944" ht="14.25" customHeight="1">
      <c r="B1944" s="4" t="s">
        <v>36</v>
      </c>
      <c r="C1944" s="4">
        <v>1128299.0</v>
      </c>
      <c r="D1944" s="5">
        <v>44244.0</v>
      </c>
      <c r="E1944" s="4" t="s">
        <v>37</v>
      </c>
      <c r="F1944" s="4" t="s">
        <v>86</v>
      </c>
      <c r="G1944" s="4" t="s">
        <v>69</v>
      </c>
      <c r="H1944" s="6" t="s">
        <v>22</v>
      </c>
      <c r="I1944" s="7">
        <v>45.0</v>
      </c>
      <c r="J1944" s="8">
        <v>400.0</v>
      </c>
      <c r="K1944" s="9">
        <v>180000.0</v>
      </c>
      <c r="L1944" s="9">
        <v>72000.0</v>
      </c>
      <c r="M1944" s="10">
        <v>0.39999999999999997</v>
      </c>
      <c r="N1944" s="4" t="s">
        <v>19</v>
      </c>
      <c r="O1944" s="4" t="s">
        <v>23</v>
      </c>
      <c r="P1944" s="4" t="s">
        <v>24</v>
      </c>
    </row>
    <row r="1945" ht="14.25" customHeight="1">
      <c r="B1945" s="4" t="s">
        <v>36</v>
      </c>
      <c r="C1945" s="4">
        <v>1128299.0</v>
      </c>
      <c r="D1945" s="5">
        <v>44244.0</v>
      </c>
      <c r="E1945" s="4" t="s">
        <v>37</v>
      </c>
      <c r="F1945" s="4" t="s">
        <v>86</v>
      </c>
      <c r="G1945" s="4" t="s">
        <v>69</v>
      </c>
      <c r="H1945" s="6" t="s">
        <v>25</v>
      </c>
      <c r="I1945" s="7">
        <v>45.0</v>
      </c>
      <c r="J1945" s="8">
        <v>400.0</v>
      </c>
      <c r="K1945" s="9">
        <v>180000.0</v>
      </c>
      <c r="L1945" s="9">
        <v>72000.0</v>
      </c>
      <c r="M1945" s="10">
        <v>0.39999999999999997</v>
      </c>
      <c r="N1945" s="4" t="s">
        <v>19</v>
      </c>
      <c r="O1945" s="4" t="s">
        <v>29</v>
      </c>
      <c r="P1945" s="4" t="s">
        <v>24</v>
      </c>
    </row>
    <row r="1946" ht="14.25" customHeight="1">
      <c r="B1946" s="4" t="s">
        <v>36</v>
      </c>
      <c r="C1946" s="4">
        <v>1128299.0</v>
      </c>
      <c r="D1946" s="5">
        <v>44244.0</v>
      </c>
      <c r="E1946" s="4" t="s">
        <v>33</v>
      </c>
      <c r="F1946" s="4" t="s">
        <v>87</v>
      </c>
      <c r="G1946" s="4" t="s">
        <v>88</v>
      </c>
      <c r="H1946" s="6" t="s">
        <v>26</v>
      </c>
      <c r="I1946" s="7">
        <v>45.0</v>
      </c>
      <c r="J1946" s="8">
        <v>250.0</v>
      </c>
      <c r="K1946" s="9">
        <v>112500.0</v>
      </c>
      <c r="L1946" s="9">
        <v>44999.99999999999</v>
      </c>
      <c r="M1946" s="10">
        <v>0.39999999999999997</v>
      </c>
      <c r="N1946" s="4" t="s">
        <v>19</v>
      </c>
      <c r="O1946" s="4" t="s">
        <v>20</v>
      </c>
      <c r="P1946" s="4" t="s">
        <v>24</v>
      </c>
    </row>
    <row r="1947" ht="14.25" customHeight="1">
      <c r="B1947" s="4" t="s">
        <v>36</v>
      </c>
      <c r="C1947" s="4">
        <v>1128299.0</v>
      </c>
      <c r="D1947" s="5">
        <v>44244.0</v>
      </c>
      <c r="E1947" s="4" t="s">
        <v>33</v>
      </c>
      <c r="F1947" s="4" t="s">
        <v>87</v>
      </c>
      <c r="G1947" s="4" t="s">
        <v>88</v>
      </c>
      <c r="H1947" s="6" t="s">
        <v>27</v>
      </c>
      <c r="I1947" s="7">
        <v>50.000000000000014</v>
      </c>
      <c r="J1947" s="8">
        <v>175.0</v>
      </c>
      <c r="K1947" s="9">
        <v>87500.00000000003</v>
      </c>
      <c r="L1947" s="9">
        <v>39375.000000000015</v>
      </c>
      <c r="M1947" s="10">
        <v>0.45</v>
      </c>
      <c r="N1947" s="4" t="s">
        <v>19</v>
      </c>
      <c r="O1947" s="4" t="s">
        <v>29</v>
      </c>
      <c r="P1947" s="4" t="s">
        <v>24</v>
      </c>
    </row>
    <row r="1948" ht="14.25" customHeight="1">
      <c r="B1948" s="4" t="s">
        <v>36</v>
      </c>
      <c r="C1948" s="4">
        <v>1128299.0</v>
      </c>
      <c r="D1948" s="5">
        <v>44244.0</v>
      </c>
      <c r="E1948" s="4" t="s">
        <v>33</v>
      </c>
      <c r="F1948" s="4" t="s">
        <v>87</v>
      </c>
      <c r="G1948" s="4" t="s">
        <v>88</v>
      </c>
      <c r="H1948" s="6" t="s">
        <v>28</v>
      </c>
      <c r="I1948" s="7">
        <v>45.0</v>
      </c>
      <c r="J1948" s="8">
        <v>375.0</v>
      </c>
      <c r="K1948" s="9">
        <v>168750.0</v>
      </c>
      <c r="L1948" s="9">
        <v>59062.49999999999</v>
      </c>
      <c r="M1948" s="10">
        <v>0.35</v>
      </c>
      <c r="N1948" s="4" t="s">
        <v>19</v>
      </c>
      <c r="O1948" s="4" t="s">
        <v>20</v>
      </c>
      <c r="P1948" s="4" t="s">
        <v>24</v>
      </c>
    </row>
    <row r="1949" ht="14.25" customHeight="1">
      <c r="B1949" s="4" t="s">
        <v>36</v>
      </c>
      <c r="C1949" s="4">
        <v>1128299.0</v>
      </c>
      <c r="D1949" s="5">
        <v>44271.0</v>
      </c>
      <c r="E1949" s="4" t="s">
        <v>33</v>
      </c>
      <c r="F1949" s="4" t="s">
        <v>87</v>
      </c>
      <c r="G1949" s="4" t="s">
        <v>88</v>
      </c>
      <c r="H1949" s="6" t="s">
        <v>18</v>
      </c>
      <c r="I1949" s="7">
        <v>45.0</v>
      </c>
      <c r="J1949" s="8">
        <v>525.0</v>
      </c>
      <c r="K1949" s="9">
        <v>236250.0</v>
      </c>
      <c r="L1949" s="9">
        <v>94499.99999999999</v>
      </c>
      <c r="M1949" s="10">
        <v>0.39999999999999997</v>
      </c>
      <c r="N1949" s="4" t="s">
        <v>19</v>
      </c>
      <c r="O1949" s="4" t="s">
        <v>29</v>
      </c>
      <c r="P1949" s="4" t="s">
        <v>24</v>
      </c>
    </row>
    <row r="1950" ht="14.25" customHeight="1">
      <c r="B1950" s="4" t="s">
        <v>36</v>
      </c>
      <c r="C1950" s="4">
        <v>1128299.0</v>
      </c>
      <c r="D1950" s="5">
        <v>44271.0</v>
      </c>
      <c r="E1950" s="4" t="s">
        <v>33</v>
      </c>
      <c r="F1950" s="4" t="s">
        <v>87</v>
      </c>
      <c r="G1950" s="4" t="s">
        <v>88</v>
      </c>
      <c r="H1950" s="6" t="s">
        <v>22</v>
      </c>
      <c r="I1950" s="7">
        <v>55.00000000000001</v>
      </c>
      <c r="J1950" s="8">
        <v>375.0</v>
      </c>
      <c r="K1950" s="9">
        <v>206250.00000000003</v>
      </c>
      <c r="L1950" s="9">
        <v>82500.0</v>
      </c>
      <c r="M1950" s="10">
        <v>0.39999999999999997</v>
      </c>
      <c r="N1950" s="4" t="s">
        <v>19</v>
      </c>
      <c r="O1950" s="4" t="s">
        <v>23</v>
      </c>
      <c r="P1950" s="4" t="s">
        <v>21</v>
      </c>
    </row>
    <row r="1951" ht="14.25" customHeight="1">
      <c r="B1951" s="4" t="s">
        <v>36</v>
      </c>
      <c r="C1951" s="4">
        <v>1128299.0</v>
      </c>
      <c r="D1951" s="5">
        <v>44271.0</v>
      </c>
      <c r="E1951" s="4" t="s">
        <v>33</v>
      </c>
      <c r="F1951" s="4" t="s">
        <v>87</v>
      </c>
      <c r="G1951" s="4" t="s">
        <v>88</v>
      </c>
      <c r="H1951" s="6" t="s">
        <v>25</v>
      </c>
      <c r="I1951" s="7">
        <v>60.0</v>
      </c>
      <c r="J1951" s="8">
        <v>400.0</v>
      </c>
      <c r="K1951" s="9">
        <v>240000.0</v>
      </c>
      <c r="L1951" s="9">
        <v>95999.99999999999</v>
      </c>
      <c r="M1951" s="10">
        <v>0.39999999999999997</v>
      </c>
      <c r="N1951" s="4" t="s">
        <v>19</v>
      </c>
      <c r="O1951" s="4" t="s">
        <v>29</v>
      </c>
      <c r="P1951" s="4" t="s">
        <v>24</v>
      </c>
    </row>
    <row r="1952" ht="14.25" customHeight="1">
      <c r="B1952" s="4" t="s">
        <v>36</v>
      </c>
      <c r="C1952" s="4">
        <v>1128299.0</v>
      </c>
      <c r="D1952" s="5">
        <v>44271.0</v>
      </c>
      <c r="E1952" s="4" t="s">
        <v>33</v>
      </c>
      <c r="F1952" s="4" t="s">
        <v>87</v>
      </c>
      <c r="G1952" s="4" t="s">
        <v>88</v>
      </c>
      <c r="H1952" s="6" t="s">
        <v>26</v>
      </c>
      <c r="I1952" s="7">
        <v>55.00000000000001</v>
      </c>
      <c r="J1952" s="8">
        <v>300.0</v>
      </c>
      <c r="K1952" s="9">
        <v>165000.00000000003</v>
      </c>
      <c r="L1952" s="9">
        <v>66000.0</v>
      </c>
      <c r="M1952" s="10">
        <v>0.39999999999999997</v>
      </c>
      <c r="N1952" s="4" t="s">
        <v>19</v>
      </c>
      <c r="O1952" s="4" t="s">
        <v>29</v>
      </c>
      <c r="P1952" s="4" t="s">
        <v>24</v>
      </c>
    </row>
    <row r="1953" ht="14.25" customHeight="1">
      <c r="B1953" s="4" t="s">
        <v>36</v>
      </c>
      <c r="C1953" s="4">
        <v>1128299.0</v>
      </c>
      <c r="D1953" s="5">
        <v>44271.0</v>
      </c>
      <c r="E1953" s="4" t="s">
        <v>33</v>
      </c>
      <c r="F1953" s="4" t="s">
        <v>87</v>
      </c>
      <c r="G1953" s="4" t="s">
        <v>88</v>
      </c>
      <c r="H1953" s="6" t="s">
        <v>27</v>
      </c>
      <c r="I1953" s="7">
        <v>60.00000000000001</v>
      </c>
      <c r="J1953" s="8">
        <v>150.0</v>
      </c>
      <c r="K1953" s="9">
        <v>90000.00000000001</v>
      </c>
      <c r="L1953" s="9">
        <v>40500.00000000001</v>
      </c>
      <c r="M1953" s="10">
        <v>0.45</v>
      </c>
      <c r="N1953" s="4" t="s">
        <v>19</v>
      </c>
      <c r="O1953" s="4" t="s">
        <v>29</v>
      </c>
      <c r="P1953" s="4" t="s">
        <v>24</v>
      </c>
    </row>
    <row r="1954" ht="14.25" customHeight="1">
      <c r="B1954" s="4" t="s">
        <v>36</v>
      </c>
      <c r="C1954" s="4">
        <v>1128299.0</v>
      </c>
      <c r="D1954" s="5">
        <v>44271.0</v>
      </c>
      <c r="E1954" s="4" t="s">
        <v>33</v>
      </c>
      <c r="F1954" s="4" t="s">
        <v>87</v>
      </c>
      <c r="G1954" s="4" t="s">
        <v>88</v>
      </c>
      <c r="H1954" s="6" t="s">
        <v>28</v>
      </c>
      <c r="I1954" s="7">
        <v>45.0</v>
      </c>
      <c r="J1954" s="8">
        <v>350.0</v>
      </c>
      <c r="K1954" s="9">
        <v>157500.0</v>
      </c>
      <c r="L1954" s="9">
        <v>55125.0</v>
      </c>
      <c r="M1954" s="10">
        <v>0.35</v>
      </c>
      <c r="N1954" s="4" t="s">
        <v>19</v>
      </c>
      <c r="O1954" s="4" t="s">
        <v>29</v>
      </c>
      <c r="P1954" s="4" t="s">
        <v>24</v>
      </c>
    </row>
    <row r="1955" ht="14.25" customHeight="1">
      <c r="B1955" s="4" t="s">
        <v>36</v>
      </c>
      <c r="C1955" s="4">
        <v>1128299.0</v>
      </c>
      <c r="D1955" s="5">
        <v>44303.0</v>
      </c>
      <c r="E1955" s="4" t="s">
        <v>33</v>
      </c>
      <c r="F1955" s="4" t="s">
        <v>87</v>
      </c>
      <c r="G1955" s="4" t="s">
        <v>88</v>
      </c>
      <c r="H1955" s="6" t="s">
        <v>18</v>
      </c>
      <c r="I1955" s="7">
        <v>50.0</v>
      </c>
      <c r="J1955" s="8">
        <v>525.0</v>
      </c>
      <c r="K1955" s="9">
        <v>262500.0</v>
      </c>
      <c r="L1955" s="9">
        <v>104999.99999999999</v>
      </c>
      <c r="M1955" s="10">
        <v>0.39999999999999997</v>
      </c>
      <c r="N1955" s="4" t="s">
        <v>19</v>
      </c>
      <c r="O1955" s="4" t="s">
        <v>23</v>
      </c>
      <c r="P1955" s="4" t="s">
        <v>21</v>
      </c>
    </row>
    <row r="1956" ht="14.25" customHeight="1">
      <c r="B1956" s="4" t="s">
        <v>36</v>
      </c>
      <c r="C1956" s="4">
        <v>1128299.0</v>
      </c>
      <c r="D1956" s="5">
        <v>44303.0</v>
      </c>
      <c r="E1956" s="4" t="s">
        <v>33</v>
      </c>
      <c r="F1956" s="4" t="s">
        <v>87</v>
      </c>
      <c r="G1956" s="4" t="s">
        <v>88</v>
      </c>
      <c r="H1956" s="6" t="s">
        <v>22</v>
      </c>
      <c r="I1956" s="7">
        <v>55.00000000000001</v>
      </c>
      <c r="J1956" s="8">
        <v>325.0</v>
      </c>
      <c r="K1956" s="9">
        <v>178750.00000000003</v>
      </c>
      <c r="L1956" s="9">
        <v>71500.0</v>
      </c>
      <c r="M1956" s="10">
        <v>0.39999999999999997</v>
      </c>
      <c r="N1956" s="4" t="s">
        <v>19</v>
      </c>
      <c r="O1956" s="4" t="s">
        <v>29</v>
      </c>
      <c r="P1956" s="4" t="s">
        <v>21</v>
      </c>
    </row>
    <row r="1957" ht="14.25" customHeight="1">
      <c r="B1957" s="4" t="s">
        <v>36</v>
      </c>
      <c r="C1957" s="4">
        <v>1128299.0</v>
      </c>
      <c r="D1957" s="5">
        <v>44303.0</v>
      </c>
      <c r="E1957" s="4" t="s">
        <v>33</v>
      </c>
      <c r="F1957" s="4" t="s">
        <v>87</v>
      </c>
      <c r="G1957" s="4" t="s">
        <v>88</v>
      </c>
      <c r="H1957" s="6" t="s">
        <v>25</v>
      </c>
      <c r="I1957" s="7">
        <v>55.00000000000001</v>
      </c>
      <c r="J1957" s="8">
        <v>375.0</v>
      </c>
      <c r="K1957" s="9">
        <v>206250.00000000003</v>
      </c>
      <c r="L1957" s="9">
        <v>82500.0</v>
      </c>
      <c r="M1957" s="10">
        <v>0.39999999999999997</v>
      </c>
      <c r="N1957" s="4" t="s">
        <v>19</v>
      </c>
      <c r="O1957" s="4" t="s">
        <v>23</v>
      </c>
      <c r="P1957" s="4" t="s">
        <v>24</v>
      </c>
    </row>
    <row r="1958" ht="14.25" customHeight="1">
      <c r="B1958" s="4" t="s">
        <v>36</v>
      </c>
      <c r="C1958" s="4">
        <v>1128299.0</v>
      </c>
      <c r="D1958" s="5">
        <v>44303.0</v>
      </c>
      <c r="E1958" s="4" t="s">
        <v>33</v>
      </c>
      <c r="F1958" s="4" t="s">
        <v>87</v>
      </c>
      <c r="G1958" s="4" t="s">
        <v>88</v>
      </c>
      <c r="H1958" s="6" t="s">
        <v>26</v>
      </c>
      <c r="I1958" s="7">
        <v>40.00000000000001</v>
      </c>
      <c r="J1958" s="8">
        <v>275.0</v>
      </c>
      <c r="K1958" s="9">
        <v>110000.00000000001</v>
      </c>
      <c r="L1958" s="9">
        <v>44000.0</v>
      </c>
      <c r="M1958" s="10">
        <v>0.39999999999999997</v>
      </c>
      <c r="N1958" s="4" t="s">
        <v>19</v>
      </c>
      <c r="O1958" s="4" t="s">
        <v>23</v>
      </c>
      <c r="P1958" s="4" t="s">
        <v>21</v>
      </c>
    </row>
    <row r="1959" ht="14.25" customHeight="1">
      <c r="B1959" s="4" t="s">
        <v>36</v>
      </c>
      <c r="C1959" s="4">
        <v>1128299.0</v>
      </c>
      <c r="D1959" s="5">
        <v>44303.0</v>
      </c>
      <c r="E1959" s="4" t="s">
        <v>33</v>
      </c>
      <c r="F1959" s="4" t="s">
        <v>87</v>
      </c>
      <c r="G1959" s="4" t="s">
        <v>88</v>
      </c>
      <c r="H1959" s="6" t="s">
        <v>27</v>
      </c>
      <c r="I1959" s="7">
        <v>45.000000000000014</v>
      </c>
      <c r="J1959" s="8">
        <v>175.0</v>
      </c>
      <c r="K1959" s="9">
        <v>78750.00000000003</v>
      </c>
      <c r="L1959" s="9">
        <v>35437.500000000015</v>
      </c>
      <c r="M1959" s="10">
        <v>0.45</v>
      </c>
      <c r="N1959" s="4" t="s">
        <v>19</v>
      </c>
      <c r="O1959" s="4" t="s">
        <v>20</v>
      </c>
      <c r="P1959" s="4" t="s">
        <v>21</v>
      </c>
    </row>
    <row r="1960" ht="14.25" customHeight="1">
      <c r="B1960" s="4" t="s">
        <v>36</v>
      </c>
      <c r="C1960" s="4">
        <v>1128299.0</v>
      </c>
      <c r="D1960" s="5">
        <v>44303.0</v>
      </c>
      <c r="E1960" s="4" t="s">
        <v>33</v>
      </c>
      <c r="F1960" s="4" t="s">
        <v>87</v>
      </c>
      <c r="G1960" s="4" t="s">
        <v>88</v>
      </c>
      <c r="H1960" s="6" t="s">
        <v>28</v>
      </c>
      <c r="I1960" s="7">
        <v>60.00000000000001</v>
      </c>
      <c r="J1960" s="8">
        <v>350.0</v>
      </c>
      <c r="K1960" s="9">
        <v>210000.00000000003</v>
      </c>
      <c r="L1960" s="9">
        <v>73500.0</v>
      </c>
      <c r="M1960" s="10">
        <v>0.35</v>
      </c>
      <c r="N1960" s="4" t="s">
        <v>19</v>
      </c>
      <c r="O1960" s="4" t="s">
        <v>29</v>
      </c>
      <c r="P1960" s="4" t="s">
        <v>21</v>
      </c>
    </row>
    <row r="1961" ht="14.25" customHeight="1">
      <c r="B1961" s="4" t="s">
        <v>36</v>
      </c>
      <c r="C1961" s="4">
        <v>1128299.0</v>
      </c>
      <c r="D1961" s="5">
        <v>44334.0</v>
      </c>
      <c r="E1961" s="4" t="s">
        <v>33</v>
      </c>
      <c r="F1961" s="4" t="s">
        <v>87</v>
      </c>
      <c r="G1961" s="4" t="s">
        <v>88</v>
      </c>
      <c r="H1961" s="6" t="s">
        <v>18</v>
      </c>
      <c r="I1961" s="7">
        <v>45.0</v>
      </c>
      <c r="J1961" s="8">
        <v>550.0</v>
      </c>
      <c r="K1961" s="9">
        <v>247500.0</v>
      </c>
      <c r="L1961" s="9">
        <v>98999.99999999999</v>
      </c>
      <c r="M1961" s="10">
        <v>0.39999999999999997</v>
      </c>
      <c r="N1961" s="4" t="s">
        <v>19</v>
      </c>
      <c r="O1961" s="4" t="s">
        <v>23</v>
      </c>
      <c r="P1961" s="4" t="s">
        <v>21</v>
      </c>
    </row>
    <row r="1962" ht="14.25" customHeight="1">
      <c r="B1962" s="4" t="s">
        <v>36</v>
      </c>
      <c r="C1962" s="4">
        <v>1128299.0</v>
      </c>
      <c r="D1962" s="5">
        <v>44334.0</v>
      </c>
      <c r="E1962" s="4" t="s">
        <v>33</v>
      </c>
      <c r="F1962" s="4" t="s">
        <v>87</v>
      </c>
      <c r="G1962" s="4" t="s">
        <v>88</v>
      </c>
      <c r="H1962" s="6" t="s">
        <v>22</v>
      </c>
      <c r="I1962" s="7">
        <v>50.0</v>
      </c>
      <c r="J1962" s="8">
        <v>400.0</v>
      </c>
      <c r="K1962" s="9">
        <v>200000.0</v>
      </c>
      <c r="L1962" s="9">
        <v>80000.0</v>
      </c>
      <c r="M1962" s="10">
        <v>0.39999999999999997</v>
      </c>
      <c r="N1962" s="4" t="s">
        <v>19</v>
      </c>
      <c r="O1962" s="4" t="s">
        <v>23</v>
      </c>
      <c r="P1962" s="4" t="s">
        <v>24</v>
      </c>
    </row>
    <row r="1963" ht="14.25" customHeight="1">
      <c r="B1963" s="4" t="s">
        <v>36</v>
      </c>
      <c r="C1963" s="4">
        <v>1128299.0</v>
      </c>
      <c r="D1963" s="5">
        <v>44334.0</v>
      </c>
      <c r="E1963" s="4" t="s">
        <v>33</v>
      </c>
      <c r="F1963" s="4" t="s">
        <v>87</v>
      </c>
      <c r="G1963" s="4" t="s">
        <v>88</v>
      </c>
      <c r="H1963" s="6" t="s">
        <v>25</v>
      </c>
      <c r="I1963" s="7">
        <v>50.0</v>
      </c>
      <c r="J1963" s="8">
        <v>400.0</v>
      </c>
      <c r="K1963" s="9">
        <v>200000.0</v>
      </c>
      <c r="L1963" s="9">
        <v>80000.0</v>
      </c>
      <c r="M1963" s="10">
        <v>0.39999999999999997</v>
      </c>
      <c r="N1963" s="4" t="s">
        <v>19</v>
      </c>
      <c r="O1963" s="4" t="s">
        <v>20</v>
      </c>
      <c r="P1963" s="4" t="s">
        <v>24</v>
      </c>
    </row>
    <row r="1964" ht="14.25" customHeight="1">
      <c r="B1964" s="4" t="s">
        <v>36</v>
      </c>
      <c r="C1964" s="4">
        <v>1128299.0</v>
      </c>
      <c r="D1964" s="5">
        <v>44334.0</v>
      </c>
      <c r="E1964" s="4" t="s">
        <v>33</v>
      </c>
      <c r="F1964" s="4" t="s">
        <v>87</v>
      </c>
      <c r="G1964" s="4" t="s">
        <v>88</v>
      </c>
      <c r="H1964" s="6" t="s">
        <v>26</v>
      </c>
      <c r="I1964" s="7">
        <v>45.0</v>
      </c>
      <c r="J1964" s="8">
        <v>325.0</v>
      </c>
      <c r="K1964" s="9">
        <v>146250.0</v>
      </c>
      <c r="L1964" s="9">
        <v>58499.99999999999</v>
      </c>
      <c r="M1964" s="10">
        <v>0.39999999999999997</v>
      </c>
      <c r="N1964" s="4" t="s">
        <v>19</v>
      </c>
      <c r="O1964" s="4" t="s">
        <v>20</v>
      </c>
      <c r="P1964" s="4" t="s">
        <v>24</v>
      </c>
    </row>
    <row r="1965" ht="14.25" customHeight="1">
      <c r="B1965" s="4" t="s">
        <v>36</v>
      </c>
      <c r="C1965" s="4">
        <v>1128299.0</v>
      </c>
      <c r="D1965" s="5">
        <v>44334.0</v>
      </c>
      <c r="E1965" s="4" t="s">
        <v>33</v>
      </c>
      <c r="F1965" s="4" t="s">
        <v>87</v>
      </c>
      <c r="G1965" s="4" t="s">
        <v>88</v>
      </c>
      <c r="H1965" s="6" t="s">
        <v>27</v>
      </c>
      <c r="I1965" s="7">
        <v>40.0</v>
      </c>
      <c r="J1965" s="8">
        <v>225.0</v>
      </c>
      <c r="K1965" s="9">
        <v>90000.0</v>
      </c>
      <c r="L1965" s="9">
        <v>40500.0</v>
      </c>
      <c r="M1965" s="10">
        <v>0.45</v>
      </c>
      <c r="N1965" s="4" t="s">
        <v>19</v>
      </c>
      <c r="O1965" s="4" t="s">
        <v>29</v>
      </c>
      <c r="P1965" s="4" t="s">
        <v>24</v>
      </c>
    </row>
    <row r="1966" ht="14.25" customHeight="1">
      <c r="B1966" s="4" t="s">
        <v>36</v>
      </c>
      <c r="C1966" s="4">
        <v>1128299.0</v>
      </c>
      <c r="D1966" s="5">
        <v>44334.0</v>
      </c>
      <c r="E1966" s="4" t="s">
        <v>33</v>
      </c>
      <c r="F1966" s="4" t="s">
        <v>87</v>
      </c>
      <c r="G1966" s="4" t="s">
        <v>88</v>
      </c>
      <c r="H1966" s="6" t="s">
        <v>28</v>
      </c>
      <c r="I1966" s="7">
        <v>65.0</v>
      </c>
      <c r="J1966" s="8">
        <v>575.0</v>
      </c>
      <c r="K1966" s="9">
        <v>373750.0</v>
      </c>
      <c r="L1966" s="9">
        <v>130812.49999999999</v>
      </c>
      <c r="M1966" s="10">
        <v>0.35</v>
      </c>
      <c r="N1966" s="4" t="s">
        <v>89</v>
      </c>
      <c r="O1966" s="4" t="s">
        <v>23</v>
      </c>
      <c r="P1966" s="4" t="s">
        <v>24</v>
      </c>
    </row>
    <row r="1967" ht="14.25" customHeight="1">
      <c r="B1967" s="4" t="s">
        <v>36</v>
      </c>
      <c r="C1967" s="4">
        <v>1128299.0</v>
      </c>
      <c r="D1967" s="5">
        <v>44364.0</v>
      </c>
      <c r="E1967" s="4" t="s">
        <v>33</v>
      </c>
      <c r="F1967" s="4" t="s">
        <v>87</v>
      </c>
      <c r="G1967" s="4" t="s">
        <v>88</v>
      </c>
      <c r="H1967" s="6" t="s">
        <v>18</v>
      </c>
      <c r="I1967" s="7">
        <v>60.0</v>
      </c>
      <c r="J1967" s="8">
        <v>825.0</v>
      </c>
      <c r="K1967" s="9">
        <v>495000.0</v>
      </c>
      <c r="L1967" s="9">
        <v>197999.99999999997</v>
      </c>
      <c r="M1967" s="10">
        <v>0.39999999999999997</v>
      </c>
      <c r="N1967" s="4" t="s">
        <v>89</v>
      </c>
      <c r="O1967" s="4" t="s">
        <v>23</v>
      </c>
      <c r="P1967" s="4" t="s">
        <v>21</v>
      </c>
    </row>
    <row r="1968" ht="14.25" customHeight="1">
      <c r="B1968" s="4" t="s">
        <v>36</v>
      </c>
      <c r="C1968" s="4">
        <v>1128299.0</v>
      </c>
      <c r="D1968" s="5">
        <v>44364.0</v>
      </c>
      <c r="E1968" s="4" t="s">
        <v>33</v>
      </c>
      <c r="F1968" s="4" t="s">
        <v>87</v>
      </c>
      <c r="G1968" s="4" t="s">
        <v>88</v>
      </c>
      <c r="H1968" s="6" t="s">
        <v>22</v>
      </c>
      <c r="I1968" s="7">
        <v>70.0</v>
      </c>
      <c r="J1968" s="8">
        <v>700.0</v>
      </c>
      <c r="K1968" s="9">
        <v>490000.0</v>
      </c>
      <c r="L1968" s="9">
        <v>195999.99999999997</v>
      </c>
      <c r="M1968" s="10">
        <v>0.39999999999999997</v>
      </c>
      <c r="N1968" s="4" t="s">
        <v>89</v>
      </c>
      <c r="O1968" s="4" t="s">
        <v>23</v>
      </c>
      <c r="P1968" s="4" t="s">
        <v>24</v>
      </c>
    </row>
    <row r="1969" ht="14.25" customHeight="1">
      <c r="B1969" s="4" t="s">
        <v>36</v>
      </c>
      <c r="C1969" s="4">
        <v>1128299.0</v>
      </c>
      <c r="D1969" s="5">
        <v>44364.0</v>
      </c>
      <c r="E1969" s="4" t="s">
        <v>33</v>
      </c>
      <c r="F1969" s="4" t="s">
        <v>87</v>
      </c>
      <c r="G1969" s="4" t="s">
        <v>88</v>
      </c>
      <c r="H1969" s="6" t="s">
        <v>25</v>
      </c>
      <c r="I1969" s="7">
        <v>85.0</v>
      </c>
      <c r="J1969" s="8">
        <v>700.0</v>
      </c>
      <c r="K1969" s="9">
        <v>595000.0</v>
      </c>
      <c r="L1969" s="9">
        <v>237999.99999999997</v>
      </c>
      <c r="M1969" s="10">
        <v>0.39999999999999997</v>
      </c>
      <c r="N1969" s="4" t="s">
        <v>89</v>
      </c>
      <c r="O1969" s="4" t="s">
        <v>29</v>
      </c>
      <c r="P1969" s="4" t="s">
        <v>21</v>
      </c>
    </row>
    <row r="1970" ht="14.25" customHeight="1">
      <c r="B1970" s="4" t="s">
        <v>36</v>
      </c>
      <c r="C1970" s="4">
        <v>1128299.0</v>
      </c>
      <c r="D1970" s="5">
        <v>44364.0</v>
      </c>
      <c r="E1970" s="4" t="s">
        <v>33</v>
      </c>
      <c r="F1970" s="4" t="s">
        <v>87</v>
      </c>
      <c r="G1970" s="4" t="s">
        <v>88</v>
      </c>
      <c r="H1970" s="6" t="s">
        <v>26</v>
      </c>
      <c r="I1970" s="7">
        <v>85.0</v>
      </c>
      <c r="J1970" s="8">
        <v>575.0</v>
      </c>
      <c r="K1970" s="9">
        <v>488750.0</v>
      </c>
      <c r="L1970" s="9">
        <v>195499.99999999997</v>
      </c>
      <c r="M1970" s="10">
        <v>0.39999999999999997</v>
      </c>
      <c r="N1970" s="4" t="s">
        <v>89</v>
      </c>
      <c r="O1970" s="4" t="s">
        <v>29</v>
      </c>
      <c r="P1970" s="4" t="s">
        <v>24</v>
      </c>
    </row>
    <row r="1971" ht="14.25" customHeight="1">
      <c r="B1971" s="4" t="s">
        <v>36</v>
      </c>
      <c r="C1971" s="4">
        <v>1128299.0</v>
      </c>
      <c r="D1971" s="5">
        <v>44364.0</v>
      </c>
      <c r="E1971" s="4" t="s">
        <v>33</v>
      </c>
      <c r="F1971" s="4" t="s">
        <v>87</v>
      </c>
      <c r="G1971" s="4" t="s">
        <v>88</v>
      </c>
      <c r="H1971" s="6" t="s">
        <v>27</v>
      </c>
      <c r="I1971" s="7">
        <v>95.0</v>
      </c>
      <c r="J1971" s="8">
        <v>450.0</v>
      </c>
      <c r="K1971" s="9">
        <v>427500.0</v>
      </c>
      <c r="L1971" s="9">
        <v>192375.0</v>
      </c>
      <c r="M1971" s="10">
        <v>0.45</v>
      </c>
      <c r="N1971" s="4" t="s">
        <v>89</v>
      </c>
      <c r="O1971" s="4" t="s">
        <v>23</v>
      </c>
      <c r="P1971" s="4" t="s">
        <v>21</v>
      </c>
    </row>
    <row r="1972" ht="14.25" customHeight="1">
      <c r="B1972" s="4" t="s">
        <v>36</v>
      </c>
      <c r="C1972" s="4">
        <v>1128299.0</v>
      </c>
      <c r="D1972" s="5">
        <v>44364.0</v>
      </c>
      <c r="E1972" s="4" t="s">
        <v>33</v>
      </c>
      <c r="F1972" s="4" t="s">
        <v>87</v>
      </c>
      <c r="G1972" s="4" t="s">
        <v>88</v>
      </c>
      <c r="H1972" s="6" t="s">
        <v>28</v>
      </c>
      <c r="I1972" s="7">
        <v>110.00000000000001</v>
      </c>
      <c r="J1972" s="8">
        <v>750.0</v>
      </c>
      <c r="K1972" s="9">
        <v>825000.0000000001</v>
      </c>
      <c r="L1972" s="9">
        <v>288750.0</v>
      </c>
      <c r="M1972" s="10">
        <v>0.35</v>
      </c>
      <c r="N1972" s="4" t="s">
        <v>89</v>
      </c>
      <c r="O1972" s="4" t="s">
        <v>29</v>
      </c>
      <c r="P1972" s="4" t="s">
        <v>21</v>
      </c>
    </row>
    <row r="1973" ht="14.25" customHeight="1">
      <c r="B1973" s="4" t="s">
        <v>36</v>
      </c>
      <c r="C1973" s="4">
        <v>1128299.0</v>
      </c>
      <c r="D1973" s="5">
        <v>44393.0</v>
      </c>
      <c r="E1973" s="4" t="s">
        <v>33</v>
      </c>
      <c r="F1973" s="4" t="s">
        <v>87</v>
      </c>
      <c r="G1973" s="4" t="s">
        <v>88</v>
      </c>
      <c r="H1973" s="6" t="s">
        <v>18</v>
      </c>
      <c r="I1973" s="7">
        <v>90.0</v>
      </c>
      <c r="J1973" s="8">
        <v>900.0</v>
      </c>
      <c r="K1973" s="9">
        <v>810000.0</v>
      </c>
      <c r="L1973" s="9">
        <v>324000.0</v>
      </c>
      <c r="M1973" s="10">
        <v>0.39999999999999997</v>
      </c>
      <c r="N1973" s="4" t="s">
        <v>89</v>
      </c>
      <c r="O1973" s="4" t="s">
        <v>29</v>
      </c>
      <c r="P1973" s="4" t="s">
        <v>21</v>
      </c>
    </row>
    <row r="1974" ht="14.25" customHeight="1">
      <c r="B1974" s="4" t="s">
        <v>36</v>
      </c>
      <c r="C1974" s="4">
        <v>1128299.0</v>
      </c>
      <c r="D1974" s="5">
        <v>44393.0</v>
      </c>
      <c r="E1974" s="4" t="s">
        <v>33</v>
      </c>
      <c r="F1974" s="4" t="s">
        <v>87</v>
      </c>
      <c r="G1974" s="4" t="s">
        <v>88</v>
      </c>
      <c r="H1974" s="6" t="s">
        <v>22</v>
      </c>
      <c r="I1974" s="7">
        <v>95.0</v>
      </c>
      <c r="J1974" s="8">
        <v>750.0</v>
      </c>
      <c r="K1974" s="9">
        <v>712500.0</v>
      </c>
      <c r="L1974" s="9">
        <v>285000.0</v>
      </c>
      <c r="M1974" s="10">
        <v>0.39999999999999997</v>
      </c>
      <c r="N1974" s="4" t="s">
        <v>89</v>
      </c>
      <c r="O1974" s="4" t="s">
        <v>29</v>
      </c>
      <c r="P1974" s="4" t="s">
        <v>24</v>
      </c>
    </row>
    <row r="1975" ht="14.25" customHeight="1">
      <c r="B1975" s="4" t="s">
        <v>36</v>
      </c>
      <c r="C1975" s="4">
        <v>1128299.0</v>
      </c>
      <c r="D1975" s="5">
        <v>44393.0</v>
      </c>
      <c r="E1975" s="4" t="s">
        <v>33</v>
      </c>
      <c r="F1975" s="4" t="s">
        <v>87</v>
      </c>
      <c r="G1975" s="4" t="s">
        <v>88</v>
      </c>
      <c r="H1975" s="6" t="s">
        <v>25</v>
      </c>
      <c r="I1975" s="7">
        <v>95.0</v>
      </c>
      <c r="J1975" s="8">
        <v>700.0</v>
      </c>
      <c r="K1975" s="9">
        <v>665000.0</v>
      </c>
      <c r="L1975" s="9">
        <v>266000.0</v>
      </c>
      <c r="M1975" s="10">
        <v>0.39999999999999997</v>
      </c>
      <c r="N1975" s="4" t="s">
        <v>89</v>
      </c>
      <c r="O1975" s="4" t="s">
        <v>23</v>
      </c>
      <c r="P1975" s="4" t="s">
        <v>24</v>
      </c>
    </row>
    <row r="1976" ht="14.25" customHeight="1">
      <c r="B1976" s="4" t="s">
        <v>36</v>
      </c>
      <c r="C1976" s="4">
        <v>1128299.0</v>
      </c>
      <c r="D1976" s="5">
        <v>44393.0</v>
      </c>
      <c r="E1976" s="4" t="s">
        <v>33</v>
      </c>
      <c r="F1976" s="4" t="s">
        <v>87</v>
      </c>
      <c r="G1976" s="4" t="s">
        <v>88</v>
      </c>
      <c r="H1976" s="6" t="s">
        <v>26</v>
      </c>
      <c r="I1976" s="7">
        <v>90.0</v>
      </c>
      <c r="J1976" s="8">
        <v>600.0</v>
      </c>
      <c r="K1976" s="9">
        <v>540000.0</v>
      </c>
      <c r="L1976" s="9">
        <v>215999.99999999997</v>
      </c>
      <c r="M1976" s="10">
        <v>0.39999999999999997</v>
      </c>
      <c r="N1976" s="4" t="s">
        <v>89</v>
      </c>
      <c r="O1976" s="4" t="s">
        <v>29</v>
      </c>
      <c r="P1976" s="4" t="s">
        <v>24</v>
      </c>
    </row>
    <row r="1977" ht="14.25" customHeight="1">
      <c r="B1977" s="4" t="s">
        <v>36</v>
      </c>
      <c r="C1977" s="4">
        <v>1128299.0</v>
      </c>
      <c r="D1977" s="5">
        <v>44393.0</v>
      </c>
      <c r="E1977" s="4" t="s">
        <v>33</v>
      </c>
      <c r="F1977" s="4" t="s">
        <v>87</v>
      </c>
      <c r="G1977" s="4" t="s">
        <v>88</v>
      </c>
      <c r="H1977" s="6" t="s">
        <v>27</v>
      </c>
      <c r="I1977" s="7">
        <v>95.0</v>
      </c>
      <c r="J1977" s="8">
        <v>650.0</v>
      </c>
      <c r="K1977" s="9">
        <v>617500.0</v>
      </c>
      <c r="L1977" s="9">
        <v>277875.0</v>
      </c>
      <c r="M1977" s="10">
        <v>0.45</v>
      </c>
      <c r="N1977" s="4" t="s">
        <v>89</v>
      </c>
      <c r="O1977" s="4" t="s">
        <v>20</v>
      </c>
      <c r="P1977" s="4" t="s">
        <v>24</v>
      </c>
    </row>
    <row r="1978" ht="14.25" customHeight="1">
      <c r="B1978" s="4" t="s">
        <v>36</v>
      </c>
      <c r="C1978" s="4">
        <v>1128299.0</v>
      </c>
      <c r="D1978" s="5">
        <v>44393.0</v>
      </c>
      <c r="E1978" s="4" t="s">
        <v>33</v>
      </c>
      <c r="F1978" s="4" t="s">
        <v>87</v>
      </c>
      <c r="G1978" s="4" t="s">
        <v>88</v>
      </c>
      <c r="H1978" s="6" t="s">
        <v>28</v>
      </c>
      <c r="I1978" s="7">
        <v>110.00000000000001</v>
      </c>
      <c r="J1978" s="8">
        <v>650.0</v>
      </c>
      <c r="K1978" s="9">
        <v>715000.0000000001</v>
      </c>
      <c r="L1978" s="9">
        <v>250250.00000000003</v>
      </c>
      <c r="M1978" s="10">
        <v>0.35</v>
      </c>
      <c r="N1978" s="4" t="s">
        <v>89</v>
      </c>
      <c r="O1978" s="4" t="s">
        <v>29</v>
      </c>
      <c r="P1978" s="4" t="s">
        <v>21</v>
      </c>
    </row>
    <row r="1979" ht="14.25" customHeight="1">
      <c r="B1979" s="4" t="s">
        <v>36</v>
      </c>
      <c r="C1979" s="4">
        <v>1128299.0</v>
      </c>
      <c r="D1979" s="5">
        <v>44425.0</v>
      </c>
      <c r="E1979" s="4" t="s">
        <v>33</v>
      </c>
      <c r="F1979" s="4" t="s">
        <v>87</v>
      </c>
      <c r="G1979" s="4" t="s">
        <v>88</v>
      </c>
      <c r="H1979" s="6" t="s">
        <v>18</v>
      </c>
      <c r="I1979" s="7">
        <v>95.0</v>
      </c>
      <c r="J1979" s="8">
        <v>850.0</v>
      </c>
      <c r="K1979" s="9">
        <v>807500.0</v>
      </c>
      <c r="L1979" s="9">
        <v>323000.0</v>
      </c>
      <c r="M1979" s="10">
        <v>0.39999999999999997</v>
      </c>
      <c r="N1979" s="4" t="s">
        <v>89</v>
      </c>
      <c r="O1979" s="4" t="s">
        <v>29</v>
      </c>
      <c r="P1979" s="4" t="s">
        <v>24</v>
      </c>
    </row>
    <row r="1980" ht="14.25" customHeight="1">
      <c r="B1980" s="4" t="s">
        <v>36</v>
      </c>
      <c r="C1980" s="4">
        <v>1128299.0</v>
      </c>
      <c r="D1980" s="5">
        <v>44425.0</v>
      </c>
      <c r="E1980" s="4" t="s">
        <v>33</v>
      </c>
      <c r="F1980" s="4" t="s">
        <v>87</v>
      </c>
      <c r="G1980" s="4" t="s">
        <v>88</v>
      </c>
      <c r="H1980" s="6" t="s">
        <v>22</v>
      </c>
      <c r="I1980" s="7">
        <v>85.00000000000001</v>
      </c>
      <c r="J1980" s="8">
        <v>825.0</v>
      </c>
      <c r="K1980" s="9">
        <v>701250.0000000001</v>
      </c>
      <c r="L1980" s="9">
        <v>280500.0</v>
      </c>
      <c r="M1980" s="10">
        <v>0.39999999999999997</v>
      </c>
      <c r="N1980" s="4" t="s">
        <v>89</v>
      </c>
      <c r="O1980" s="4" t="s">
        <v>20</v>
      </c>
      <c r="P1980" s="4" t="s">
        <v>24</v>
      </c>
    </row>
    <row r="1981" ht="14.25" customHeight="1">
      <c r="B1981" s="4" t="s">
        <v>36</v>
      </c>
      <c r="C1981" s="4">
        <v>1128299.0</v>
      </c>
      <c r="D1981" s="5">
        <v>44425.0</v>
      </c>
      <c r="E1981" s="4" t="s">
        <v>33</v>
      </c>
      <c r="F1981" s="4" t="s">
        <v>87</v>
      </c>
      <c r="G1981" s="4" t="s">
        <v>88</v>
      </c>
      <c r="H1981" s="6" t="s">
        <v>25</v>
      </c>
      <c r="I1981" s="7">
        <v>75.00000000000001</v>
      </c>
      <c r="J1981" s="8">
        <v>700.0</v>
      </c>
      <c r="K1981" s="9">
        <v>525000.0000000001</v>
      </c>
      <c r="L1981" s="9">
        <v>210000.00000000003</v>
      </c>
      <c r="M1981" s="10">
        <v>0.39999999999999997</v>
      </c>
      <c r="N1981" s="4" t="s">
        <v>89</v>
      </c>
      <c r="O1981" s="4" t="s">
        <v>23</v>
      </c>
      <c r="P1981" s="4" t="s">
        <v>21</v>
      </c>
    </row>
    <row r="1982" ht="14.25" customHeight="1">
      <c r="B1982" s="4" t="s">
        <v>36</v>
      </c>
      <c r="C1982" s="4">
        <v>1128299.0</v>
      </c>
      <c r="D1982" s="5">
        <v>44425.0</v>
      </c>
      <c r="E1982" s="4" t="s">
        <v>33</v>
      </c>
      <c r="F1982" s="4" t="s">
        <v>87</v>
      </c>
      <c r="G1982" s="4" t="s">
        <v>88</v>
      </c>
      <c r="H1982" s="6" t="s">
        <v>26</v>
      </c>
      <c r="I1982" s="7">
        <v>75.00000000000001</v>
      </c>
      <c r="J1982" s="8">
        <v>475.0</v>
      </c>
      <c r="K1982" s="9">
        <v>356250.00000000006</v>
      </c>
      <c r="L1982" s="9">
        <v>142500.0</v>
      </c>
      <c r="M1982" s="10">
        <v>0.39999999999999997</v>
      </c>
      <c r="N1982" s="4" t="s">
        <v>89</v>
      </c>
      <c r="O1982" s="4" t="s">
        <v>20</v>
      </c>
      <c r="P1982" s="4" t="s">
        <v>24</v>
      </c>
    </row>
    <row r="1983" ht="14.25" customHeight="1">
      <c r="B1983" s="4" t="s">
        <v>36</v>
      </c>
      <c r="C1983" s="4">
        <v>1128299.0</v>
      </c>
      <c r="D1983" s="5">
        <v>44425.0</v>
      </c>
      <c r="E1983" s="4" t="s">
        <v>33</v>
      </c>
      <c r="F1983" s="4" t="s">
        <v>87</v>
      </c>
      <c r="G1983" s="4" t="s">
        <v>88</v>
      </c>
      <c r="H1983" s="6" t="s">
        <v>27</v>
      </c>
      <c r="I1983" s="7">
        <v>64.99999999999999</v>
      </c>
      <c r="J1983" s="8">
        <v>475.0</v>
      </c>
      <c r="K1983" s="9">
        <v>308749.99999999994</v>
      </c>
      <c r="L1983" s="9">
        <v>138937.49999999997</v>
      </c>
      <c r="M1983" s="10">
        <v>0.45</v>
      </c>
      <c r="N1983" s="4" t="s">
        <v>89</v>
      </c>
      <c r="O1983" s="4" t="s">
        <v>20</v>
      </c>
      <c r="P1983" s="4" t="s">
        <v>24</v>
      </c>
    </row>
    <row r="1984" ht="14.25" customHeight="1">
      <c r="B1984" s="4" t="s">
        <v>36</v>
      </c>
      <c r="C1984" s="4">
        <v>1128299.0</v>
      </c>
      <c r="D1984" s="5">
        <v>44425.0</v>
      </c>
      <c r="E1984" s="4" t="s">
        <v>33</v>
      </c>
      <c r="F1984" s="4" t="s">
        <v>87</v>
      </c>
      <c r="G1984" s="4" t="s">
        <v>88</v>
      </c>
      <c r="H1984" s="6" t="s">
        <v>28</v>
      </c>
      <c r="I1984" s="7">
        <v>70.0</v>
      </c>
      <c r="J1984" s="8">
        <v>300.0</v>
      </c>
      <c r="K1984" s="9">
        <v>210000.0</v>
      </c>
      <c r="L1984" s="9">
        <v>73500.0</v>
      </c>
      <c r="M1984" s="10">
        <v>0.35</v>
      </c>
      <c r="N1984" s="4" t="s">
        <v>89</v>
      </c>
      <c r="O1984" s="4" t="s">
        <v>23</v>
      </c>
      <c r="P1984" s="4" t="s">
        <v>21</v>
      </c>
    </row>
    <row r="1985" ht="14.25" customHeight="1">
      <c r="B1985" s="4" t="s">
        <v>36</v>
      </c>
      <c r="C1985" s="4">
        <v>1128299.0</v>
      </c>
      <c r="D1985" s="5">
        <v>44457.0</v>
      </c>
      <c r="E1985" s="4" t="s">
        <v>33</v>
      </c>
      <c r="F1985" s="4" t="s">
        <v>87</v>
      </c>
      <c r="G1985" s="4" t="s">
        <v>88</v>
      </c>
      <c r="H1985" s="6" t="s">
        <v>18</v>
      </c>
      <c r="I1985" s="7">
        <v>45.000000000000014</v>
      </c>
      <c r="J1985" s="8">
        <v>500.0</v>
      </c>
      <c r="K1985" s="9">
        <v>225000.00000000006</v>
      </c>
      <c r="L1985" s="9">
        <v>90000.00000000001</v>
      </c>
      <c r="M1985" s="10">
        <v>0.39999999999999997</v>
      </c>
      <c r="N1985" s="4" t="s">
        <v>89</v>
      </c>
      <c r="O1985" s="4" t="s">
        <v>23</v>
      </c>
      <c r="P1985" s="4" t="s">
        <v>24</v>
      </c>
    </row>
    <row r="1986" ht="14.25" customHeight="1">
      <c r="B1986" s="4" t="s">
        <v>36</v>
      </c>
      <c r="C1986" s="4">
        <v>1128299.0</v>
      </c>
      <c r="D1986" s="5">
        <v>44457.0</v>
      </c>
      <c r="E1986" s="4" t="s">
        <v>33</v>
      </c>
      <c r="F1986" s="4" t="s">
        <v>87</v>
      </c>
      <c r="G1986" s="4" t="s">
        <v>88</v>
      </c>
      <c r="H1986" s="6" t="s">
        <v>22</v>
      </c>
      <c r="I1986" s="7">
        <v>50.000000000000014</v>
      </c>
      <c r="J1986" s="8">
        <v>500.0</v>
      </c>
      <c r="K1986" s="9">
        <v>250000.00000000006</v>
      </c>
      <c r="L1986" s="9">
        <v>100000.00000000001</v>
      </c>
      <c r="M1986" s="10">
        <v>0.39999999999999997</v>
      </c>
      <c r="N1986" s="4" t="s">
        <v>89</v>
      </c>
      <c r="O1986" s="4" t="s">
        <v>23</v>
      </c>
      <c r="P1986" s="4" t="s">
        <v>24</v>
      </c>
    </row>
    <row r="1987" ht="14.25" customHeight="1">
      <c r="B1987" s="4" t="s">
        <v>36</v>
      </c>
      <c r="C1987" s="4">
        <v>1128299.0</v>
      </c>
      <c r="D1987" s="5">
        <v>44457.0</v>
      </c>
      <c r="E1987" s="4" t="s">
        <v>33</v>
      </c>
      <c r="F1987" s="4" t="s">
        <v>87</v>
      </c>
      <c r="G1987" s="4" t="s">
        <v>88</v>
      </c>
      <c r="H1987" s="6" t="s">
        <v>25</v>
      </c>
      <c r="I1987" s="7">
        <v>45.000000000000014</v>
      </c>
      <c r="J1987" s="8">
        <v>300.0</v>
      </c>
      <c r="K1987" s="9">
        <v>135000.00000000003</v>
      </c>
      <c r="L1987" s="9">
        <v>54000.00000000001</v>
      </c>
      <c r="M1987" s="10">
        <v>0.39999999999999997</v>
      </c>
      <c r="N1987" s="4" t="s">
        <v>89</v>
      </c>
      <c r="O1987" s="4" t="s">
        <v>20</v>
      </c>
      <c r="P1987" s="4" t="s">
        <v>24</v>
      </c>
    </row>
    <row r="1988" ht="14.25" customHeight="1">
      <c r="B1988" s="4" t="s">
        <v>36</v>
      </c>
      <c r="C1988" s="4">
        <v>1128299.0</v>
      </c>
      <c r="D1988" s="5">
        <v>44457.0</v>
      </c>
      <c r="E1988" s="4" t="s">
        <v>33</v>
      </c>
      <c r="F1988" s="4" t="s">
        <v>87</v>
      </c>
      <c r="G1988" s="4" t="s">
        <v>88</v>
      </c>
      <c r="H1988" s="6" t="s">
        <v>26</v>
      </c>
      <c r="I1988" s="7">
        <v>45.000000000000014</v>
      </c>
      <c r="J1988" s="8">
        <v>250.0</v>
      </c>
      <c r="K1988" s="9">
        <v>112500.00000000003</v>
      </c>
      <c r="L1988" s="9">
        <v>45000.00000000001</v>
      </c>
      <c r="M1988" s="10">
        <v>0.39999999999999997</v>
      </c>
      <c r="N1988" s="4" t="s">
        <v>89</v>
      </c>
      <c r="O1988" s="4" t="s">
        <v>29</v>
      </c>
      <c r="P1988" s="4" t="s">
        <v>21</v>
      </c>
    </row>
    <row r="1989" ht="14.25" customHeight="1">
      <c r="B1989" s="4" t="s">
        <v>36</v>
      </c>
      <c r="C1989" s="4">
        <v>1128299.0</v>
      </c>
      <c r="D1989" s="5">
        <v>44457.0</v>
      </c>
      <c r="E1989" s="4" t="s">
        <v>33</v>
      </c>
      <c r="F1989" s="4" t="s">
        <v>87</v>
      </c>
      <c r="G1989" s="4" t="s">
        <v>88</v>
      </c>
      <c r="H1989" s="6" t="s">
        <v>27</v>
      </c>
      <c r="I1989" s="7">
        <v>55.00000000000001</v>
      </c>
      <c r="J1989" s="8">
        <v>275.0</v>
      </c>
      <c r="K1989" s="9">
        <v>151250.00000000003</v>
      </c>
      <c r="L1989" s="9">
        <v>68062.50000000001</v>
      </c>
      <c r="M1989" s="10">
        <v>0.45</v>
      </c>
      <c r="N1989" s="4" t="s">
        <v>89</v>
      </c>
      <c r="O1989" s="4" t="s">
        <v>23</v>
      </c>
      <c r="P1989" s="4" t="s">
        <v>24</v>
      </c>
    </row>
    <row r="1990" ht="14.25" customHeight="1">
      <c r="B1990" s="4" t="s">
        <v>36</v>
      </c>
      <c r="C1990" s="4">
        <v>1128299.0</v>
      </c>
      <c r="D1990" s="5">
        <v>44457.0</v>
      </c>
      <c r="E1990" s="4" t="s">
        <v>33</v>
      </c>
      <c r="F1990" s="4" t="s">
        <v>87</v>
      </c>
      <c r="G1990" s="4" t="s">
        <v>88</v>
      </c>
      <c r="H1990" s="6" t="s">
        <v>28</v>
      </c>
      <c r="I1990" s="7">
        <v>40.0</v>
      </c>
      <c r="J1990" s="8">
        <v>300.0</v>
      </c>
      <c r="K1990" s="9">
        <v>120000.0</v>
      </c>
      <c r="L1990" s="9">
        <v>42000.0</v>
      </c>
      <c r="M1990" s="10">
        <v>0.35</v>
      </c>
      <c r="N1990" s="4" t="s">
        <v>89</v>
      </c>
      <c r="O1990" s="4" t="s">
        <v>20</v>
      </c>
      <c r="P1990" s="4" t="s">
        <v>24</v>
      </c>
    </row>
    <row r="1991" ht="14.25" customHeight="1">
      <c r="B1991" s="4" t="s">
        <v>36</v>
      </c>
      <c r="C1991" s="4">
        <v>1128299.0</v>
      </c>
      <c r="D1991" s="5">
        <v>44486.0</v>
      </c>
      <c r="E1991" s="4" t="s">
        <v>33</v>
      </c>
      <c r="F1991" s="4" t="s">
        <v>87</v>
      </c>
      <c r="G1991" s="4" t="s">
        <v>88</v>
      </c>
      <c r="H1991" s="6" t="s">
        <v>18</v>
      </c>
      <c r="I1991" s="7">
        <v>35.0</v>
      </c>
      <c r="J1991" s="8">
        <v>400.0</v>
      </c>
      <c r="K1991" s="9">
        <v>140000.0</v>
      </c>
      <c r="L1991" s="9">
        <v>55999.99999999999</v>
      </c>
      <c r="M1991" s="10">
        <v>0.39999999999999997</v>
      </c>
      <c r="N1991" s="4" t="s">
        <v>89</v>
      </c>
      <c r="O1991" s="4" t="s">
        <v>20</v>
      </c>
      <c r="P1991" s="4" t="s">
        <v>24</v>
      </c>
    </row>
    <row r="1992" ht="14.25" customHeight="1">
      <c r="B1992" s="4" t="s">
        <v>36</v>
      </c>
      <c r="C1992" s="4">
        <v>1128299.0</v>
      </c>
      <c r="D1992" s="5">
        <v>44486.0</v>
      </c>
      <c r="E1992" s="4" t="s">
        <v>33</v>
      </c>
      <c r="F1992" s="4" t="s">
        <v>87</v>
      </c>
      <c r="G1992" s="4" t="s">
        <v>88</v>
      </c>
      <c r="H1992" s="6" t="s">
        <v>22</v>
      </c>
      <c r="I1992" s="7">
        <v>50.000000000000014</v>
      </c>
      <c r="J1992" s="8">
        <v>575.0</v>
      </c>
      <c r="K1992" s="9">
        <v>287500.00000000006</v>
      </c>
      <c r="L1992" s="9">
        <v>115000.00000000001</v>
      </c>
      <c r="M1992" s="10">
        <v>0.39999999999999997</v>
      </c>
      <c r="N1992" s="4" t="s">
        <v>89</v>
      </c>
      <c r="O1992" s="4" t="s">
        <v>29</v>
      </c>
      <c r="P1992" s="4" t="s">
        <v>21</v>
      </c>
    </row>
    <row r="1993" ht="14.25" customHeight="1">
      <c r="B1993" s="4" t="s">
        <v>36</v>
      </c>
      <c r="C1993" s="4">
        <v>1128299.0</v>
      </c>
      <c r="D1993" s="5">
        <v>44486.0</v>
      </c>
      <c r="E1993" s="4" t="s">
        <v>33</v>
      </c>
      <c r="F1993" s="4" t="s">
        <v>87</v>
      </c>
      <c r="G1993" s="4" t="s">
        <v>88</v>
      </c>
      <c r="H1993" s="6" t="s">
        <v>25</v>
      </c>
      <c r="I1993" s="7">
        <v>45.000000000000014</v>
      </c>
      <c r="J1993" s="8">
        <v>400.0</v>
      </c>
      <c r="K1993" s="9">
        <v>180000.00000000006</v>
      </c>
      <c r="L1993" s="9">
        <v>72000.00000000001</v>
      </c>
      <c r="M1993" s="10">
        <v>0.39999999999999997</v>
      </c>
      <c r="N1993" s="4" t="s">
        <v>89</v>
      </c>
      <c r="O1993" s="4" t="s">
        <v>23</v>
      </c>
      <c r="P1993" s="4" t="s">
        <v>21</v>
      </c>
    </row>
    <row r="1994" ht="14.25" customHeight="1">
      <c r="B1994" s="4" t="s">
        <v>36</v>
      </c>
      <c r="C1994" s="4">
        <v>1128299.0</v>
      </c>
      <c r="D1994" s="5">
        <v>44486.0</v>
      </c>
      <c r="E1994" s="4" t="s">
        <v>33</v>
      </c>
      <c r="F1994" s="4" t="s">
        <v>87</v>
      </c>
      <c r="G1994" s="4" t="s">
        <v>88</v>
      </c>
      <c r="H1994" s="6" t="s">
        <v>26</v>
      </c>
      <c r="I1994" s="7">
        <v>40.00000000000001</v>
      </c>
      <c r="J1994" s="8">
        <v>375.0</v>
      </c>
      <c r="K1994" s="9">
        <v>150000.00000000003</v>
      </c>
      <c r="L1994" s="9">
        <v>60000.00000000001</v>
      </c>
      <c r="M1994" s="10">
        <v>0.39999999999999997</v>
      </c>
      <c r="N1994" s="4" t="s">
        <v>89</v>
      </c>
      <c r="O1994" s="4" t="s">
        <v>20</v>
      </c>
      <c r="P1994" s="4" t="s">
        <v>21</v>
      </c>
    </row>
    <row r="1995" ht="14.25" customHeight="1">
      <c r="B1995" s="4" t="s">
        <v>36</v>
      </c>
      <c r="C1995" s="4">
        <v>1128299.0</v>
      </c>
      <c r="D1995" s="5">
        <v>44486.0</v>
      </c>
      <c r="E1995" s="4" t="s">
        <v>33</v>
      </c>
      <c r="F1995" s="4" t="s">
        <v>87</v>
      </c>
      <c r="G1995" s="4" t="s">
        <v>88</v>
      </c>
      <c r="H1995" s="6" t="s">
        <v>27</v>
      </c>
      <c r="I1995" s="7">
        <v>50.0</v>
      </c>
      <c r="J1995" s="8">
        <v>350.0</v>
      </c>
      <c r="K1995" s="9">
        <v>175000.0</v>
      </c>
      <c r="L1995" s="9">
        <v>78750.0</v>
      </c>
      <c r="M1995" s="10">
        <v>0.45</v>
      </c>
      <c r="N1995" s="4" t="s">
        <v>89</v>
      </c>
      <c r="O1995" s="4" t="s">
        <v>29</v>
      </c>
      <c r="P1995" s="4" t="s">
        <v>24</v>
      </c>
    </row>
    <row r="1996" ht="14.25" customHeight="1">
      <c r="B1996" s="4" t="s">
        <v>36</v>
      </c>
      <c r="C1996" s="4">
        <v>1128299.0</v>
      </c>
      <c r="D1996" s="5">
        <v>44486.0</v>
      </c>
      <c r="E1996" s="4" t="s">
        <v>33</v>
      </c>
      <c r="F1996" s="4" t="s">
        <v>87</v>
      </c>
      <c r="G1996" s="4" t="s">
        <v>88</v>
      </c>
      <c r="H1996" s="6" t="s">
        <v>28</v>
      </c>
      <c r="I1996" s="7">
        <v>55.00000000000001</v>
      </c>
      <c r="J1996" s="8">
        <v>400.0</v>
      </c>
      <c r="K1996" s="9">
        <v>220000.00000000003</v>
      </c>
      <c r="L1996" s="9">
        <v>77000.0</v>
      </c>
      <c r="M1996" s="10">
        <v>0.35</v>
      </c>
      <c r="N1996" s="4" t="s">
        <v>89</v>
      </c>
      <c r="O1996" s="4" t="s">
        <v>20</v>
      </c>
      <c r="P1996" s="4" t="s">
        <v>24</v>
      </c>
    </row>
    <row r="1997" ht="14.25" customHeight="1">
      <c r="B1997" s="4" t="s">
        <v>36</v>
      </c>
      <c r="C1997" s="4">
        <v>1128299.0</v>
      </c>
      <c r="D1997" s="5">
        <v>44517.0</v>
      </c>
      <c r="E1997" s="4" t="s">
        <v>33</v>
      </c>
      <c r="F1997" s="4" t="s">
        <v>87</v>
      </c>
      <c r="G1997" s="4" t="s">
        <v>88</v>
      </c>
      <c r="H1997" s="6" t="s">
        <v>18</v>
      </c>
      <c r="I1997" s="7">
        <v>40.00000000000001</v>
      </c>
      <c r="J1997" s="8">
        <v>625.0</v>
      </c>
      <c r="K1997" s="9">
        <v>250000.00000000006</v>
      </c>
      <c r="L1997" s="9">
        <v>100000.00000000001</v>
      </c>
      <c r="M1997" s="10">
        <v>0.39999999999999997</v>
      </c>
      <c r="N1997" s="4" t="s">
        <v>89</v>
      </c>
      <c r="O1997" s="4" t="s">
        <v>29</v>
      </c>
      <c r="P1997" s="4" t="s">
        <v>21</v>
      </c>
    </row>
    <row r="1998" ht="14.25" customHeight="1">
      <c r="B1998" s="4" t="s">
        <v>36</v>
      </c>
      <c r="C1998" s="4">
        <v>1128299.0</v>
      </c>
      <c r="D1998" s="5">
        <v>44517.0</v>
      </c>
      <c r="E1998" s="4" t="s">
        <v>33</v>
      </c>
      <c r="F1998" s="4" t="s">
        <v>87</v>
      </c>
      <c r="G1998" s="4" t="s">
        <v>88</v>
      </c>
      <c r="H1998" s="6" t="s">
        <v>22</v>
      </c>
      <c r="I1998" s="7">
        <v>45.000000000000014</v>
      </c>
      <c r="J1998" s="8">
        <v>700.0</v>
      </c>
      <c r="K1998" s="9">
        <v>315000.0000000001</v>
      </c>
      <c r="L1998" s="9">
        <v>126000.00000000003</v>
      </c>
      <c r="M1998" s="10">
        <v>0.39999999999999997</v>
      </c>
      <c r="N1998" s="4" t="s">
        <v>89</v>
      </c>
      <c r="O1998" s="4" t="s">
        <v>20</v>
      </c>
      <c r="P1998" s="4" t="s">
        <v>24</v>
      </c>
    </row>
    <row r="1999" ht="14.25" customHeight="1">
      <c r="B1999" s="4" t="s">
        <v>36</v>
      </c>
      <c r="C1999" s="4">
        <v>1128299.0</v>
      </c>
      <c r="D1999" s="5">
        <v>44517.0</v>
      </c>
      <c r="E1999" s="4" t="s">
        <v>33</v>
      </c>
      <c r="F1999" s="4" t="s">
        <v>87</v>
      </c>
      <c r="G1999" s="4" t="s">
        <v>88</v>
      </c>
      <c r="H1999" s="6" t="s">
        <v>25</v>
      </c>
      <c r="I1999" s="7">
        <v>40.00000000000001</v>
      </c>
      <c r="J1999" s="8">
        <v>525.0</v>
      </c>
      <c r="K1999" s="9">
        <v>210000.00000000003</v>
      </c>
      <c r="L1999" s="9">
        <v>84000.0</v>
      </c>
      <c r="M1999" s="10">
        <v>0.39999999999999997</v>
      </c>
      <c r="N1999" s="4" t="s">
        <v>89</v>
      </c>
      <c r="O1999" s="4" t="s">
        <v>29</v>
      </c>
      <c r="P1999" s="4" t="s">
        <v>24</v>
      </c>
    </row>
    <row r="2000" ht="14.25" customHeight="1">
      <c r="B2000" s="4" t="s">
        <v>36</v>
      </c>
      <c r="C2000" s="4">
        <v>1128299.0</v>
      </c>
      <c r="D2000" s="5">
        <v>44517.0</v>
      </c>
      <c r="E2000" s="4" t="s">
        <v>33</v>
      </c>
      <c r="F2000" s="4" t="s">
        <v>87</v>
      </c>
      <c r="G2000" s="4" t="s">
        <v>88</v>
      </c>
      <c r="H2000" s="6" t="s">
        <v>26</v>
      </c>
      <c r="I2000" s="7">
        <v>50.000000000000014</v>
      </c>
      <c r="J2000" s="8">
        <v>500.0</v>
      </c>
      <c r="K2000" s="9">
        <v>250000.00000000006</v>
      </c>
      <c r="L2000" s="9">
        <v>100000.00000000001</v>
      </c>
      <c r="M2000" s="10">
        <v>0.39999999999999997</v>
      </c>
      <c r="N2000" s="4" t="s">
        <v>89</v>
      </c>
      <c r="O2000" s="4" t="s">
        <v>29</v>
      </c>
      <c r="P2000" s="4" t="s">
        <v>21</v>
      </c>
    </row>
    <row r="2001" ht="14.25" customHeight="1">
      <c r="B2001" s="4" t="s">
        <v>36</v>
      </c>
      <c r="C2001" s="4">
        <v>1128299.0</v>
      </c>
      <c r="D2001" s="5">
        <v>44517.0</v>
      </c>
      <c r="E2001" s="4" t="s">
        <v>33</v>
      </c>
      <c r="F2001" s="4" t="s">
        <v>87</v>
      </c>
      <c r="G2001" s="4" t="s">
        <v>88</v>
      </c>
      <c r="H2001" s="6" t="s">
        <v>27</v>
      </c>
      <c r="I2001" s="7">
        <v>70.0</v>
      </c>
      <c r="J2001" s="8">
        <v>475.0</v>
      </c>
      <c r="K2001" s="9">
        <v>332500.0</v>
      </c>
      <c r="L2001" s="9">
        <v>149625.0</v>
      </c>
      <c r="M2001" s="10">
        <v>0.45</v>
      </c>
      <c r="N2001" s="4" t="s">
        <v>89</v>
      </c>
      <c r="O2001" s="4" t="s">
        <v>20</v>
      </c>
      <c r="P2001" s="4" t="s">
        <v>21</v>
      </c>
    </row>
    <row r="2002" ht="14.25" customHeight="1">
      <c r="B2002" s="4" t="s">
        <v>36</v>
      </c>
      <c r="C2002" s="4">
        <v>1128299.0</v>
      </c>
      <c r="D2002" s="5">
        <v>44517.0</v>
      </c>
      <c r="E2002" s="4" t="s">
        <v>33</v>
      </c>
      <c r="F2002" s="4" t="s">
        <v>87</v>
      </c>
      <c r="G2002" s="4" t="s">
        <v>88</v>
      </c>
      <c r="H2002" s="6" t="s">
        <v>28</v>
      </c>
      <c r="I2002" s="7">
        <v>85.00000000000001</v>
      </c>
      <c r="J2002" s="8">
        <v>600.0</v>
      </c>
      <c r="K2002" s="9">
        <v>510000.00000000006</v>
      </c>
      <c r="L2002" s="9">
        <v>178500.0</v>
      </c>
      <c r="M2002" s="10">
        <v>0.35</v>
      </c>
      <c r="N2002" s="4" t="s">
        <v>89</v>
      </c>
      <c r="O2002" s="4" t="s">
        <v>29</v>
      </c>
      <c r="P2002" s="4" t="s">
        <v>24</v>
      </c>
    </row>
    <row r="2003" ht="14.25" customHeight="1">
      <c r="B2003" s="4" t="s">
        <v>36</v>
      </c>
      <c r="C2003" s="4">
        <v>1128299.0</v>
      </c>
      <c r="D2003" s="5">
        <v>44546.0</v>
      </c>
      <c r="E2003" s="4" t="s">
        <v>33</v>
      </c>
      <c r="F2003" s="4" t="s">
        <v>87</v>
      </c>
      <c r="G2003" s="4" t="s">
        <v>88</v>
      </c>
      <c r="H2003" s="6" t="s">
        <v>18</v>
      </c>
      <c r="I2003" s="7">
        <v>70.00000000000001</v>
      </c>
      <c r="J2003" s="8">
        <v>800.0</v>
      </c>
      <c r="K2003" s="9">
        <v>560000.0000000001</v>
      </c>
      <c r="L2003" s="9">
        <v>224000.00000000003</v>
      </c>
      <c r="M2003" s="10">
        <v>0.39999999999999997</v>
      </c>
      <c r="N2003" s="4" t="s">
        <v>89</v>
      </c>
      <c r="O2003" s="4" t="s">
        <v>20</v>
      </c>
      <c r="P2003" s="4" t="s">
        <v>21</v>
      </c>
    </row>
    <row r="2004" ht="14.25" customHeight="1">
      <c r="B2004" s="4" t="s">
        <v>36</v>
      </c>
      <c r="C2004" s="4">
        <v>1128299.0</v>
      </c>
      <c r="D2004" s="5">
        <v>44546.0</v>
      </c>
      <c r="E2004" s="4" t="s">
        <v>33</v>
      </c>
      <c r="F2004" s="4" t="s">
        <v>87</v>
      </c>
      <c r="G2004" s="4" t="s">
        <v>88</v>
      </c>
      <c r="H2004" s="6" t="s">
        <v>22</v>
      </c>
      <c r="I2004" s="7">
        <v>80.00000000000003</v>
      </c>
      <c r="J2004" s="8">
        <v>800.0</v>
      </c>
      <c r="K2004" s="9">
        <v>640000.0000000002</v>
      </c>
      <c r="L2004" s="9">
        <v>256000.00000000006</v>
      </c>
      <c r="M2004" s="10">
        <v>0.39999999999999997</v>
      </c>
      <c r="N2004" s="4" t="s">
        <v>89</v>
      </c>
      <c r="O2004" s="4" t="s">
        <v>23</v>
      </c>
      <c r="P2004" s="4" t="s">
        <v>24</v>
      </c>
    </row>
    <row r="2005" ht="14.25" customHeight="1">
      <c r="B2005" s="4" t="s">
        <v>15</v>
      </c>
      <c r="C2005" s="4">
        <v>1128299.0</v>
      </c>
      <c r="D2005" s="5">
        <v>44546.0</v>
      </c>
      <c r="E2005" s="4" t="s">
        <v>33</v>
      </c>
      <c r="F2005" s="4" t="s">
        <v>87</v>
      </c>
      <c r="G2005" s="4" t="s">
        <v>88</v>
      </c>
      <c r="H2005" s="6" t="s">
        <v>25</v>
      </c>
      <c r="I2005" s="7">
        <v>75.00000000000003</v>
      </c>
      <c r="J2005" s="8">
        <v>600.0</v>
      </c>
      <c r="K2005" s="9">
        <v>450000.0000000002</v>
      </c>
      <c r="L2005" s="9">
        <v>180000.00000000006</v>
      </c>
      <c r="M2005" s="10">
        <v>0.39999999999999997</v>
      </c>
      <c r="N2005" s="4" t="s">
        <v>89</v>
      </c>
      <c r="O2005" s="4" t="s">
        <v>29</v>
      </c>
      <c r="P2005" s="4" t="s">
        <v>24</v>
      </c>
    </row>
    <row r="2006" ht="14.25" customHeight="1">
      <c r="B2006" s="4" t="s">
        <v>15</v>
      </c>
      <c r="C2006" s="4">
        <v>1128299.0</v>
      </c>
      <c r="D2006" s="5">
        <v>44546.0</v>
      </c>
      <c r="E2006" s="4" t="s">
        <v>33</v>
      </c>
      <c r="F2006" s="4" t="s">
        <v>87</v>
      </c>
      <c r="G2006" s="4" t="s">
        <v>88</v>
      </c>
      <c r="H2006" s="6" t="s">
        <v>26</v>
      </c>
      <c r="I2006" s="7">
        <v>75.00000000000003</v>
      </c>
      <c r="J2006" s="8">
        <v>600.0</v>
      </c>
      <c r="K2006" s="9">
        <v>450000.0000000002</v>
      </c>
      <c r="L2006" s="9">
        <v>180000.00000000006</v>
      </c>
      <c r="M2006" s="10">
        <v>0.39999999999999997</v>
      </c>
      <c r="N2006" s="4" t="s">
        <v>89</v>
      </c>
      <c r="O2006" s="4" t="s">
        <v>23</v>
      </c>
      <c r="P2006" s="4" t="s">
        <v>21</v>
      </c>
    </row>
    <row r="2007" ht="14.25" customHeight="1">
      <c r="B2007" s="4" t="s">
        <v>15</v>
      </c>
      <c r="C2007" s="4">
        <v>1128299.0</v>
      </c>
      <c r="D2007" s="5">
        <v>44546.0</v>
      </c>
      <c r="E2007" s="4" t="s">
        <v>33</v>
      </c>
      <c r="F2007" s="4" t="s">
        <v>87</v>
      </c>
      <c r="G2007" s="4" t="s">
        <v>88</v>
      </c>
      <c r="H2007" s="6" t="s">
        <v>27</v>
      </c>
      <c r="I2007" s="7">
        <v>85.00000000000001</v>
      </c>
      <c r="J2007" s="8">
        <v>525.0</v>
      </c>
      <c r="K2007" s="9">
        <v>446250.00000000006</v>
      </c>
      <c r="L2007" s="9">
        <v>200812.50000000003</v>
      </c>
      <c r="M2007" s="10">
        <v>0.45</v>
      </c>
      <c r="N2007" s="4" t="s">
        <v>89</v>
      </c>
      <c r="O2007" s="4" t="s">
        <v>20</v>
      </c>
      <c r="P2007" s="4" t="s">
        <v>24</v>
      </c>
    </row>
    <row r="2008" ht="14.25" customHeight="1">
      <c r="B2008" s="4" t="s">
        <v>15</v>
      </c>
      <c r="C2008" s="4">
        <v>1128299.0</v>
      </c>
      <c r="D2008" s="5">
        <v>44546.0</v>
      </c>
      <c r="E2008" s="4" t="s">
        <v>33</v>
      </c>
      <c r="F2008" s="4" t="s">
        <v>87</v>
      </c>
      <c r="G2008" s="4" t="s">
        <v>88</v>
      </c>
      <c r="H2008" s="6" t="s">
        <v>28</v>
      </c>
      <c r="I2008" s="7">
        <v>90.00000000000003</v>
      </c>
      <c r="J2008" s="8">
        <v>625.0</v>
      </c>
      <c r="K2008" s="9">
        <v>562500.0000000002</v>
      </c>
      <c r="L2008" s="9">
        <v>196875.00000000006</v>
      </c>
      <c r="M2008" s="10">
        <v>0.35</v>
      </c>
      <c r="N2008" s="4" t="s">
        <v>89</v>
      </c>
      <c r="O2008" s="4" t="s">
        <v>20</v>
      </c>
      <c r="P2008" s="4" t="s">
        <v>24</v>
      </c>
    </row>
    <row r="2009" ht="14.25" customHeight="1">
      <c r="B2009" s="4" t="s">
        <v>15</v>
      </c>
      <c r="C2009" s="4">
        <v>1197831.0</v>
      </c>
      <c r="D2009" s="5">
        <v>44201.0</v>
      </c>
      <c r="E2009" s="4" t="s">
        <v>33</v>
      </c>
      <c r="F2009" s="4" t="s">
        <v>87</v>
      </c>
      <c r="G2009" s="4" t="s">
        <v>88</v>
      </c>
      <c r="H2009" s="6" t="s">
        <v>18</v>
      </c>
      <c r="I2009" s="7">
        <v>20.0</v>
      </c>
      <c r="J2009" s="8">
        <v>675.0</v>
      </c>
      <c r="K2009" s="9">
        <v>135000.0</v>
      </c>
      <c r="L2009" s="9">
        <v>40500.0</v>
      </c>
      <c r="M2009" s="10">
        <v>0.3</v>
      </c>
      <c r="N2009" s="4" t="s">
        <v>89</v>
      </c>
      <c r="O2009" s="4" t="s">
        <v>23</v>
      </c>
      <c r="P2009" s="4" t="s">
        <v>24</v>
      </c>
    </row>
    <row r="2010" ht="14.25" customHeight="1">
      <c r="B2010" s="4" t="s">
        <v>15</v>
      </c>
      <c r="C2010" s="4">
        <v>1197831.0</v>
      </c>
      <c r="D2010" s="5">
        <v>44201.0</v>
      </c>
      <c r="E2010" s="4" t="s">
        <v>33</v>
      </c>
      <c r="F2010" s="4" t="s">
        <v>87</v>
      </c>
      <c r="G2010" s="4" t="s">
        <v>88</v>
      </c>
      <c r="H2010" s="6" t="s">
        <v>22</v>
      </c>
      <c r="I2010" s="7">
        <v>30.0</v>
      </c>
      <c r="J2010" s="8">
        <v>675.0</v>
      </c>
      <c r="K2010" s="9">
        <v>202500.0</v>
      </c>
      <c r="L2010" s="9">
        <v>60750.0</v>
      </c>
      <c r="M2010" s="10">
        <v>0.3</v>
      </c>
      <c r="N2010" s="4" t="s">
        <v>89</v>
      </c>
      <c r="O2010" s="4" t="s">
        <v>29</v>
      </c>
      <c r="P2010" s="4" t="s">
        <v>24</v>
      </c>
    </row>
    <row r="2011" ht="14.25" customHeight="1">
      <c r="B2011" s="4" t="s">
        <v>15</v>
      </c>
      <c r="C2011" s="4">
        <v>1197831.0</v>
      </c>
      <c r="D2011" s="5">
        <v>44201.0</v>
      </c>
      <c r="E2011" s="4" t="s">
        <v>33</v>
      </c>
      <c r="F2011" s="4" t="s">
        <v>87</v>
      </c>
      <c r="G2011" s="4" t="s">
        <v>88</v>
      </c>
      <c r="H2011" s="6" t="s">
        <v>25</v>
      </c>
      <c r="I2011" s="7">
        <v>30.0</v>
      </c>
      <c r="J2011" s="8">
        <v>475.0</v>
      </c>
      <c r="K2011" s="9">
        <v>142500.0</v>
      </c>
      <c r="L2011" s="9">
        <v>42750.0</v>
      </c>
      <c r="M2011" s="10">
        <v>0.3</v>
      </c>
      <c r="N2011" s="4" t="s">
        <v>89</v>
      </c>
      <c r="O2011" s="4" t="s">
        <v>20</v>
      </c>
      <c r="P2011" s="4" t="s">
        <v>21</v>
      </c>
    </row>
    <row r="2012" ht="14.25" customHeight="1">
      <c r="B2012" s="4" t="s">
        <v>15</v>
      </c>
      <c r="C2012" s="4">
        <v>1197831.0</v>
      </c>
      <c r="D2012" s="5">
        <v>44201.0</v>
      </c>
      <c r="E2012" s="4" t="s">
        <v>33</v>
      </c>
      <c r="F2012" s="4" t="s">
        <v>87</v>
      </c>
      <c r="G2012" s="4" t="s">
        <v>88</v>
      </c>
      <c r="H2012" s="6" t="s">
        <v>26</v>
      </c>
      <c r="I2012" s="7">
        <v>35.0</v>
      </c>
      <c r="J2012" s="8">
        <v>475.0</v>
      </c>
      <c r="K2012" s="9">
        <v>166250.0</v>
      </c>
      <c r="L2012" s="9">
        <v>66500.0</v>
      </c>
      <c r="M2012" s="10">
        <v>0.4</v>
      </c>
      <c r="N2012" s="4" t="s">
        <v>89</v>
      </c>
      <c r="O2012" s="4" t="s">
        <v>20</v>
      </c>
      <c r="P2012" s="4" t="s">
        <v>21</v>
      </c>
    </row>
    <row r="2013" ht="14.25" customHeight="1">
      <c r="B2013" s="4" t="s">
        <v>15</v>
      </c>
      <c r="C2013" s="4">
        <v>1197831.0</v>
      </c>
      <c r="D2013" s="5">
        <v>44201.0</v>
      </c>
      <c r="E2013" s="4" t="s">
        <v>33</v>
      </c>
      <c r="F2013" s="4" t="s">
        <v>87</v>
      </c>
      <c r="G2013" s="4" t="s">
        <v>88</v>
      </c>
      <c r="H2013" s="6" t="s">
        <v>27</v>
      </c>
      <c r="I2013" s="7">
        <v>40.0</v>
      </c>
      <c r="J2013" s="8">
        <v>325.0</v>
      </c>
      <c r="K2013" s="9">
        <v>130000.0</v>
      </c>
      <c r="L2013" s="9">
        <v>32500.0</v>
      </c>
      <c r="M2013" s="10">
        <v>0.25</v>
      </c>
      <c r="N2013" s="4" t="s">
        <v>89</v>
      </c>
      <c r="O2013" s="4" t="s">
        <v>23</v>
      </c>
      <c r="P2013" s="4" t="s">
        <v>21</v>
      </c>
    </row>
    <row r="2014" ht="14.25" customHeight="1">
      <c r="B2014" s="4" t="s">
        <v>36</v>
      </c>
      <c r="C2014" s="4">
        <v>1197831.0</v>
      </c>
      <c r="D2014" s="5">
        <v>44201.0</v>
      </c>
      <c r="E2014" s="4" t="s">
        <v>33</v>
      </c>
      <c r="F2014" s="4" t="s">
        <v>87</v>
      </c>
      <c r="G2014" s="4" t="s">
        <v>88</v>
      </c>
      <c r="H2014" s="6" t="s">
        <v>28</v>
      </c>
      <c r="I2014" s="7">
        <v>35.0</v>
      </c>
      <c r="J2014" s="8">
        <v>475.0</v>
      </c>
      <c r="K2014" s="9">
        <v>166250.0</v>
      </c>
      <c r="L2014" s="9">
        <v>74812.5</v>
      </c>
      <c r="M2014" s="10">
        <v>0.45</v>
      </c>
      <c r="N2014" s="4" t="s">
        <v>89</v>
      </c>
      <c r="O2014" s="4" t="s">
        <v>29</v>
      </c>
      <c r="P2014" s="4" t="s">
        <v>21</v>
      </c>
    </row>
    <row r="2015" ht="14.25" customHeight="1">
      <c r="B2015" s="4" t="s">
        <v>15</v>
      </c>
      <c r="C2015" s="4">
        <v>1197831.0</v>
      </c>
      <c r="D2015" s="5">
        <v>44231.0</v>
      </c>
      <c r="E2015" s="4" t="s">
        <v>33</v>
      </c>
      <c r="F2015" s="4" t="s">
        <v>87</v>
      </c>
      <c r="G2015" s="4" t="s">
        <v>88</v>
      </c>
      <c r="H2015" s="6" t="s">
        <v>18</v>
      </c>
      <c r="I2015" s="7">
        <v>25.0</v>
      </c>
      <c r="J2015" s="8">
        <v>625.0</v>
      </c>
      <c r="K2015" s="9">
        <v>156250.0</v>
      </c>
      <c r="L2015" s="9">
        <v>46875.0</v>
      </c>
      <c r="M2015" s="10">
        <v>0.3</v>
      </c>
      <c r="N2015" s="4" t="s">
        <v>89</v>
      </c>
      <c r="O2015" s="4" t="s">
        <v>23</v>
      </c>
      <c r="P2015" s="4" t="s">
        <v>24</v>
      </c>
    </row>
    <row r="2016" ht="14.25" customHeight="1">
      <c r="B2016" s="4" t="s">
        <v>15</v>
      </c>
      <c r="C2016" s="4">
        <v>1197831.0</v>
      </c>
      <c r="D2016" s="5">
        <v>44231.0</v>
      </c>
      <c r="E2016" s="4" t="s">
        <v>33</v>
      </c>
      <c r="F2016" s="4" t="s">
        <v>87</v>
      </c>
      <c r="G2016" s="4" t="s">
        <v>88</v>
      </c>
      <c r="H2016" s="6" t="s">
        <v>22</v>
      </c>
      <c r="I2016" s="7">
        <v>35.0</v>
      </c>
      <c r="J2016" s="8">
        <v>600.0</v>
      </c>
      <c r="K2016" s="9">
        <v>210000.0</v>
      </c>
      <c r="L2016" s="9">
        <v>63000.0</v>
      </c>
      <c r="M2016" s="10">
        <v>0.3</v>
      </c>
      <c r="N2016" s="4" t="s">
        <v>89</v>
      </c>
      <c r="O2016" s="4" t="s">
        <v>20</v>
      </c>
      <c r="P2016" s="4" t="s">
        <v>21</v>
      </c>
    </row>
    <row r="2017" ht="14.25" customHeight="1">
      <c r="B2017" s="4" t="s">
        <v>15</v>
      </c>
      <c r="C2017" s="4">
        <v>1197831.0</v>
      </c>
      <c r="D2017" s="5">
        <v>44231.0</v>
      </c>
      <c r="E2017" s="4" t="s">
        <v>33</v>
      </c>
      <c r="F2017" s="4" t="s">
        <v>87</v>
      </c>
      <c r="G2017" s="4" t="s">
        <v>88</v>
      </c>
      <c r="H2017" s="6" t="s">
        <v>25</v>
      </c>
      <c r="I2017" s="7">
        <v>35.0</v>
      </c>
      <c r="J2017" s="8">
        <v>425.0</v>
      </c>
      <c r="K2017" s="9">
        <v>148750.0</v>
      </c>
      <c r="L2017" s="9">
        <v>44625.0</v>
      </c>
      <c r="M2017" s="10">
        <v>0.3</v>
      </c>
      <c r="N2017" s="4" t="s">
        <v>89</v>
      </c>
      <c r="O2017" s="4" t="s">
        <v>23</v>
      </c>
      <c r="P2017" s="4" t="s">
        <v>24</v>
      </c>
    </row>
    <row r="2018" ht="14.25" customHeight="1">
      <c r="B2018" s="4" t="s">
        <v>15</v>
      </c>
      <c r="C2018" s="4">
        <v>1197831.0</v>
      </c>
      <c r="D2018" s="5">
        <v>44231.0</v>
      </c>
      <c r="E2018" s="4" t="s">
        <v>37</v>
      </c>
      <c r="F2018" s="4" t="s">
        <v>90</v>
      </c>
      <c r="G2018" s="4" t="s">
        <v>91</v>
      </c>
      <c r="H2018" s="6" t="s">
        <v>26</v>
      </c>
      <c r="I2018" s="7">
        <v>35.0</v>
      </c>
      <c r="J2018" s="8">
        <v>375.0</v>
      </c>
      <c r="K2018" s="9">
        <v>131250.0</v>
      </c>
      <c r="L2018" s="9">
        <v>52500.0</v>
      </c>
      <c r="M2018" s="10">
        <v>0.4</v>
      </c>
      <c r="N2018" s="4" t="s">
        <v>89</v>
      </c>
      <c r="O2018" s="4" t="s">
        <v>23</v>
      </c>
      <c r="P2018" s="4" t="s">
        <v>24</v>
      </c>
    </row>
    <row r="2019" ht="14.25" customHeight="1">
      <c r="B2019" s="4" t="s">
        <v>15</v>
      </c>
      <c r="C2019" s="4">
        <v>1197831.0</v>
      </c>
      <c r="D2019" s="5">
        <v>44231.0</v>
      </c>
      <c r="E2019" s="4" t="s">
        <v>37</v>
      </c>
      <c r="F2019" s="4" t="s">
        <v>90</v>
      </c>
      <c r="G2019" s="4" t="s">
        <v>91</v>
      </c>
      <c r="H2019" s="6" t="s">
        <v>27</v>
      </c>
      <c r="I2019" s="7">
        <v>40.0</v>
      </c>
      <c r="J2019" s="8">
        <v>250.0</v>
      </c>
      <c r="K2019" s="9">
        <v>100000.0</v>
      </c>
      <c r="L2019" s="9">
        <v>25000.0</v>
      </c>
      <c r="M2019" s="10">
        <v>0.25</v>
      </c>
      <c r="N2019" s="4" t="s">
        <v>89</v>
      </c>
      <c r="O2019" s="4" t="s">
        <v>29</v>
      </c>
      <c r="P2019" s="4" t="s">
        <v>24</v>
      </c>
    </row>
    <row r="2020" ht="14.25" customHeight="1">
      <c r="B2020" s="4" t="s">
        <v>15</v>
      </c>
      <c r="C2020" s="4">
        <v>1197831.0</v>
      </c>
      <c r="D2020" s="5">
        <v>44231.0</v>
      </c>
      <c r="E2020" s="4" t="s">
        <v>37</v>
      </c>
      <c r="F2020" s="4" t="s">
        <v>90</v>
      </c>
      <c r="G2020" s="4" t="s">
        <v>91</v>
      </c>
      <c r="H2020" s="6" t="s">
        <v>28</v>
      </c>
      <c r="I2020" s="7">
        <v>35.0</v>
      </c>
      <c r="J2020" s="8">
        <v>450.0</v>
      </c>
      <c r="K2020" s="9">
        <v>157500.0</v>
      </c>
      <c r="L2020" s="9">
        <v>70875.0</v>
      </c>
      <c r="M2020" s="10">
        <v>0.45</v>
      </c>
      <c r="N2020" s="4" t="s">
        <v>89</v>
      </c>
      <c r="O2020" s="4" t="s">
        <v>20</v>
      </c>
      <c r="P2020" s="4" t="s">
        <v>21</v>
      </c>
    </row>
    <row r="2021" ht="14.25" customHeight="1">
      <c r="B2021" s="4" t="s">
        <v>15</v>
      </c>
      <c r="C2021" s="4">
        <v>1197831.0</v>
      </c>
      <c r="D2021" s="5">
        <v>44261.0</v>
      </c>
      <c r="E2021" s="4" t="s">
        <v>37</v>
      </c>
      <c r="F2021" s="4" t="s">
        <v>90</v>
      </c>
      <c r="G2021" s="4" t="s">
        <v>91</v>
      </c>
      <c r="H2021" s="6" t="s">
        <v>18</v>
      </c>
      <c r="I2021" s="7">
        <v>30.0</v>
      </c>
      <c r="J2021" s="8">
        <v>625.0</v>
      </c>
      <c r="K2021" s="9">
        <v>187500.0</v>
      </c>
      <c r="L2021" s="9">
        <v>65625.0</v>
      </c>
      <c r="M2021" s="10">
        <v>0.35</v>
      </c>
      <c r="N2021" s="4" t="s">
        <v>89</v>
      </c>
      <c r="O2021" s="4" t="s">
        <v>29</v>
      </c>
      <c r="P2021" s="4" t="s">
        <v>21</v>
      </c>
    </row>
    <row r="2022" ht="14.25" customHeight="1">
      <c r="B2022" s="4" t="s">
        <v>15</v>
      </c>
      <c r="C2022" s="4">
        <v>1197831.0</v>
      </c>
      <c r="D2022" s="5">
        <v>44261.0</v>
      </c>
      <c r="E2022" s="4" t="s">
        <v>37</v>
      </c>
      <c r="F2022" s="4" t="s">
        <v>90</v>
      </c>
      <c r="G2022" s="4" t="s">
        <v>91</v>
      </c>
      <c r="H2022" s="6" t="s">
        <v>22</v>
      </c>
      <c r="I2022" s="7">
        <v>40.0</v>
      </c>
      <c r="J2022" s="8">
        <v>625.0</v>
      </c>
      <c r="K2022" s="9">
        <v>250000.0</v>
      </c>
      <c r="L2022" s="9">
        <v>87500.0</v>
      </c>
      <c r="M2022" s="10">
        <v>0.35</v>
      </c>
      <c r="N2022" s="4" t="s">
        <v>89</v>
      </c>
      <c r="O2022" s="4" t="s">
        <v>20</v>
      </c>
      <c r="P2022" s="4" t="s">
        <v>21</v>
      </c>
    </row>
    <row r="2023" ht="14.25" customHeight="1">
      <c r="B2023" s="4" t="s">
        <v>15</v>
      </c>
      <c r="C2023" s="4">
        <v>1197831.0</v>
      </c>
      <c r="D2023" s="5">
        <v>44261.0</v>
      </c>
      <c r="E2023" s="4" t="s">
        <v>37</v>
      </c>
      <c r="F2023" s="4" t="s">
        <v>90</v>
      </c>
      <c r="G2023" s="4" t="s">
        <v>91</v>
      </c>
      <c r="H2023" s="6" t="s">
        <v>25</v>
      </c>
      <c r="I2023" s="7">
        <v>30.0</v>
      </c>
      <c r="J2023" s="8">
        <v>450.0</v>
      </c>
      <c r="K2023" s="9">
        <v>135000.0</v>
      </c>
      <c r="L2023" s="9">
        <v>47250.0</v>
      </c>
      <c r="M2023" s="10">
        <v>0.35</v>
      </c>
      <c r="N2023" s="4" t="s">
        <v>89</v>
      </c>
      <c r="O2023" s="4" t="s">
        <v>29</v>
      </c>
      <c r="P2023" s="4" t="s">
        <v>21</v>
      </c>
    </row>
    <row r="2024" ht="14.25" customHeight="1">
      <c r="B2024" s="4" t="s">
        <v>15</v>
      </c>
      <c r="C2024" s="4">
        <v>1197831.0</v>
      </c>
      <c r="D2024" s="5">
        <v>44261.0</v>
      </c>
      <c r="E2024" s="4" t="s">
        <v>37</v>
      </c>
      <c r="F2024" s="4" t="s">
        <v>90</v>
      </c>
      <c r="G2024" s="4" t="s">
        <v>91</v>
      </c>
      <c r="H2024" s="6" t="s">
        <v>26</v>
      </c>
      <c r="I2024" s="7">
        <v>35.0</v>
      </c>
      <c r="J2024" s="8">
        <v>350.0</v>
      </c>
      <c r="K2024" s="9">
        <v>122500.0</v>
      </c>
      <c r="L2024" s="9">
        <v>55125.0</v>
      </c>
      <c r="M2024" s="10">
        <v>0.45</v>
      </c>
      <c r="N2024" s="4" t="s">
        <v>89</v>
      </c>
      <c r="O2024" s="4" t="s">
        <v>29</v>
      </c>
      <c r="P2024" s="4" t="s">
        <v>24</v>
      </c>
    </row>
    <row r="2025" ht="14.25" customHeight="1">
      <c r="B2025" s="4" t="s">
        <v>36</v>
      </c>
      <c r="C2025" s="4">
        <v>1197831.0</v>
      </c>
      <c r="D2025" s="5">
        <v>44261.0</v>
      </c>
      <c r="E2025" s="4" t="s">
        <v>37</v>
      </c>
      <c r="F2025" s="4" t="s">
        <v>90</v>
      </c>
      <c r="G2025" s="4" t="s">
        <v>91</v>
      </c>
      <c r="H2025" s="6" t="s">
        <v>27</v>
      </c>
      <c r="I2025" s="7">
        <v>40.0</v>
      </c>
      <c r="J2025" s="8">
        <v>250.0</v>
      </c>
      <c r="K2025" s="9">
        <v>100000.0</v>
      </c>
      <c r="L2025" s="9">
        <v>30000.0</v>
      </c>
      <c r="M2025" s="10">
        <v>0.3</v>
      </c>
      <c r="N2025" s="4" t="s">
        <v>89</v>
      </c>
      <c r="O2025" s="4" t="s">
        <v>23</v>
      </c>
      <c r="P2025" s="4" t="s">
        <v>24</v>
      </c>
    </row>
    <row r="2026" ht="14.25" customHeight="1">
      <c r="B2026" s="4" t="s">
        <v>36</v>
      </c>
      <c r="C2026" s="4">
        <v>1197831.0</v>
      </c>
      <c r="D2026" s="5">
        <v>44261.0</v>
      </c>
      <c r="E2026" s="4" t="s">
        <v>37</v>
      </c>
      <c r="F2026" s="4" t="s">
        <v>90</v>
      </c>
      <c r="G2026" s="4" t="s">
        <v>91</v>
      </c>
      <c r="H2026" s="6" t="s">
        <v>28</v>
      </c>
      <c r="I2026" s="7">
        <v>35.0</v>
      </c>
      <c r="J2026" s="8">
        <v>400.0</v>
      </c>
      <c r="K2026" s="9">
        <v>140000.0</v>
      </c>
      <c r="L2026" s="9">
        <v>70000.0</v>
      </c>
      <c r="M2026" s="10">
        <v>0.5</v>
      </c>
      <c r="N2026" s="4" t="s">
        <v>89</v>
      </c>
      <c r="O2026" s="4" t="s">
        <v>23</v>
      </c>
      <c r="P2026" s="4" t="s">
        <v>24</v>
      </c>
    </row>
    <row r="2027" ht="14.25" customHeight="1">
      <c r="B2027" s="4" t="s">
        <v>36</v>
      </c>
      <c r="C2027" s="4">
        <v>1197831.0</v>
      </c>
      <c r="D2027" s="5">
        <v>44291.0</v>
      </c>
      <c r="E2027" s="4" t="s">
        <v>37</v>
      </c>
      <c r="F2027" s="4" t="s">
        <v>90</v>
      </c>
      <c r="G2027" s="4" t="s">
        <v>91</v>
      </c>
      <c r="H2027" s="6" t="s">
        <v>18</v>
      </c>
      <c r="I2027" s="7">
        <v>20.0</v>
      </c>
      <c r="J2027" s="8">
        <v>650.0</v>
      </c>
      <c r="K2027" s="9">
        <v>130000.0</v>
      </c>
      <c r="L2027" s="9">
        <v>45500.0</v>
      </c>
      <c r="M2027" s="10">
        <v>0.35</v>
      </c>
      <c r="N2027" s="4" t="s">
        <v>89</v>
      </c>
      <c r="O2027" s="4" t="s">
        <v>20</v>
      </c>
      <c r="P2027" s="4" t="s">
        <v>24</v>
      </c>
    </row>
    <row r="2028" ht="14.25" customHeight="1">
      <c r="B2028" s="4" t="s">
        <v>36</v>
      </c>
      <c r="C2028" s="4">
        <v>1197831.0</v>
      </c>
      <c r="D2028" s="5">
        <v>44291.0</v>
      </c>
      <c r="E2028" s="4" t="s">
        <v>37</v>
      </c>
      <c r="F2028" s="4" t="s">
        <v>90</v>
      </c>
      <c r="G2028" s="4" t="s">
        <v>91</v>
      </c>
      <c r="H2028" s="6" t="s">
        <v>22</v>
      </c>
      <c r="I2028" s="7">
        <v>30.000000000000004</v>
      </c>
      <c r="J2028" s="8">
        <v>650.0</v>
      </c>
      <c r="K2028" s="9">
        <v>195000.00000000003</v>
      </c>
      <c r="L2028" s="9">
        <v>68250.0</v>
      </c>
      <c r="M2028" s="10">
        <v>0.35</v>
      </c>
      <c r="N2028" s="4" t="s">
        <v>89</v>
      </c>
      <c r="O2028" s="4" t="s">
        <v>23</v>
      </c>
      <c r="P2028" s="4" t="s">
        <v>21</v>
      </c>
    </row>
    <row r="2029" ht="14.25" customHeight="1">
      <c r="B2029" s="4" t="s">
        <v>36</v>
      </c>
      <c r="C2029" s="4">
        <v>1197831.0</v>
      </c>
      <c r="D2029" s="5">
        <v>44291.0</v>
      </c>
      <c r="E2029" s="4" t="s">
        <v>37</v>
      </c>
      <c r="F2029" s="4" t="s">
        <v>90</v>
      </c>
      <c r="G2029" s="4" t="s">
        <v>91</v>
      </c>
      <c r="H2029" s="6" t="s">
        <v>25</v>
      </c>
      <c r="I2029" s="7">
        <v>24.999999999999996</v>
      </c>
      <c r="J2029" s="8">
        <v>475.0</v>
      </c>
      <c r="K2029" s="9">
        <v>118749.99999999999</v>
      </c>
      <c r="L2029" s="9">
        <v>41562.49999999999</v>
      </c>
      <c r="M2029" s="10">
        <v>0.35</v>
      </c>
      <c r="N2029" s="4" t="s">
        <v>89</v>
      </c>
      <c r="O2029" s="4" t="s">
        <v>29</v>
      </c>
      <c r="P2029" s="4" t="s">
        <v>24</v>
      </c>
    </row>
    <row r="2030" ht="14.25" customHeight="1">
      <c r="B2030" s="4" t="s">
        <v>36</v>
      </c>
      <c r="C2030" s="4">
        <v>1197831.0</v>
      </c>
      <c r="D2030" s="5">
        <v>44291.0</v>
      </c>
      <c r="E2030" s="4" t="s">
        <v>37</v>
      </c>
      <c r="F2030" s="4" t="s">
        <v>90</v>
      </c>
      <c r="G2030" s="4" t="s">
        <v>91</v>
      </c>
      <c r="H2030" s="6" t="s">
        <v>26</v>
      </c>
      <c r="I2030" s="7">
        <v>30.000000000000004</v>
      </c>
      <c r="J2030" s="8">
        <v>375.0</v>
      </c>
      <c r="K2030" s="9">
        <v>112500.00000000001</v>
      </c>
      <c r="L2030" s="9">
        <v>50625.00000000001</v>
      </c>
      <c r="M2030" s="10">
        <v>0.45</v>
      </c>
      <c r="N2030" s="4" t="s">
        <v>89</v>
      </c>
      <c r="O2030" s="4" t="s">
        <v>23</v>
      </c>
      <c r="P2030" s="4" t="s">
        <v>24</v>
      </c>
    </row>
    <row r="2031" ht="14.25" customHeight="1">
      <c r="B2031" s="4" t="s">
        <v>36</v>
      </c>
      <c r="C2031" s="4">
        <v>1197831.0</v>
      </c>
      <c r="D2031" s="5">
        <v>44291.0</v>
      </c>
      <c r="E2031" s="4" t="s">
        <v>37</v>
      </c>
      <c r="F2031" s="4" t="s">
        <v>90</v>
      </c>
      <c r="G2031" s="4" t="s">
        <v>91</v>
      </c>
      <c r="H2031" s="6" t="s">
        <v>27</v>
      </c>
      <c r="I2031" s="7">
        <v>35.0</v>
      </c>
      <c r="J2031" s="8">
        <v>275.0</v>
      </c>
      <c r="K2031" s="9">
        <v>96250.0</v>
      </c>
      <c r="L2031" s="9">
        <v>28875.0</v>
      </c>
      <c r="M2031" s="10">
        <v>0.3</v>
      </c>
      <c r="N2031" s="4" t="s">
        <v>89</v>
      </c>
      <c r="O2031" s="4" t="s">
        <v>29</v>
      </c>
      <c r="P2031" s="4" t="s">
        <v>21</v>
      </c>
    </row>
    <row r="2032" ht="14.25" customHeight="1">
      <c r="B2032" s="4" t="s">
        <v>36</v>
      </c>
      <c r="C2032" s="4">
        <v>1197831.0</v>
      </c>
      <c r="D2032" s="5">
        <v>44291.0</v>
      </c>
      <c r="E2032" s="4" t="s">
        <v>37</v>
      </c>
      <c r="F2032" s="4" t="s">
        <v>90</v>
      </c>
      <c r="G2032" s="4" t="s">
        <v>91</v>
      </c>
      <c r="H2032" s="6" t="s">
        <v>28</v>
      </c>
      <c r="I2032" s="7">
        <v>30.000000000000004</v>
      </c>
      <c r="J2032" s="8">
        <v>550.0</v>
      </c>
      <c r="K2032" s="9">
        <v>165000.00000000003</v>
      </c>
      <c r="L2032" s="9">
        <v>82500.00000000001</v>
      </c>
      <c r="M2032" s="10">
        <v>0.5</v>
      </c>
      <c r="N2032" s="4" t="s">
        <v>89</v>
      </c>
      <c r="O2032" s="4" t="s">
        <v>29</v>
      </c>
      <c r="P2032" s="4" t="s">
        <v>21</v>
      </c>
    </row>
    <row r="2033" ht="14.25" customHeight="1">
      <c r="B2033" s="4" t="s">
        <v>36</v>
      </c>
      <c r="C2033" s="4">
        <v>1197831.0</v>
      </c>
      <c r="D2033" s="5">
        <v>44321.0</v>
      </c>
      <c r="E2033" s="4" t="s">
        <v>37</v>
      </c>
      <c r="F2033" s="4" t="s">
        <v>90</v>
      </c>
      <c r="G2033" s="4" t="s">
        <v>91</v>
      </c>
      <c r="H2033" s="6" t="s">
        <v>18</v>
      </c>
      <c r="I2033" s="7">
        <v>20.0</v>
      </c>
      <c r="J2033" s="8">
        <v>700.0</v>
      </c>
      <c r="K2033" s="9">
        <v>140000.0</v>
      </c>
      <c r="L2033" s="9">
        <v>49000.0</v>
      </c>
      <c r="M2033" s="10">
        <v>0.35</v>
      </c>
      <c r="N2033" s="4" t="s">
        <v>89</v>
      </c>
      <c r="O2033" s="4" t="s">
        <v>20</v>
      </c>
      <c r="P2033" s="4" t="s">
        <v>21</v>
      </c>
    </row>
    <row r="2034" ht="14.25" customHeight="1">
      <c r="B2034" s="4" t="s">
        <v>36</v>
      </c>
      <c r="C2034" s="4">
        <v>1197831.0</v>
      </c>
      <c r="D2034" s="5">
        <v>44321.0</v>
      </c>
      <c r="E2034" s="4" t="s">
        <v>37</v>
      </c>
      <c r="F2034" s="4" t="s">
        <v>90</v>
      </c>
      <c r="G2034" s="4" t="s">
        <v>91</v>
      </c>
      <c r="H2034" s="6" t="s">
        <v>22</v>
      </c>
      <c r="I2034" s="7">
        <v>30.000000000000004</v>
      </c>
      <c r="J2034" s="8">
        <v>725.0</v>
      </c>
      <c r="K2034" s="9">
        <v>217500.00000000003</v>
      </c>
      <c r="L2034" s="9">
        <v>76125.0</v>
      </c>
      <c r="M2034" s="10">
        <v>0.35</v>
      </c>
      <c r="N2034" s="4" t="s">
        <v>89</v>
      </c>
      <c r="O2034" s="4" t="s">
        <v>29</v>
      </c>
      <c r="P2034" s="4" t="s">
        <v>24</v>
      </c>
    </row>
    <row r="2035" ht="14.25" customHeight="1">
      <c r="B2035" s="4" t="s">
        <v>36</v>
      </c>
      <c r="C2035" s="4">
        <v>1197831.0</v>
      </c>
      <c r="D2035" s="5">
        <v>44321.0</v>
      </c>
      <c r="E2035" s="4" t="s">
        <v>37</v>
      </c>
      <c r="F2035" s="4" t="s">
        <v>90</v>
      </c>
      <c r="G2035" s="4" t="s">
        <v>91</v>
      </c>
      <c r="H2035" s="6" t="s">
        <v>25</v>
      </c>
      <c r="I2035" s="7">
        <v>24.999999999999996</v>
      </c>
      <c r="J2035" s="8">
        <v>575.0</v>
      </c>
      <c r="K2035" s="9">
        <v>143749.99999999997</v>
      </c>
      <c r="L2035" s="9">
        <v>50312.499999999985</v>
      </c>
      <c r="M2035" s="10">
        <v>0.35</v>
      </c>
      <c r="N2035" s="4" t="s">
        <v>89</v>
      </c>
      <c r="O2035" s="4" t="s">
        <v>20</v>
      </c>
      <c r="P2035" s="4" t="s">
        <v>24</v>
      </c>
    </row>
    <row r="2036" ht="14.25" customHeight="1">
      <c r="B2036" s="4" t="s">
        <v>36</v>
      </c>
      <c r="C2036" s="4">
        <v>1197831.0</v>
      </c>
      <c r="D2036" s="5">
        <v>44321.0</v>
      </c>
      <c r="E2036" s="4" t="s">
        <v>37</v>
      </c>
      <c r="F2036" s="4" t="s">
        <v>90</v>
      </c>
      <c r="G2036" s="4" t="s">
        <v>91</v>
      </c>
      <c r="H2036" s="6" t="s">
        <v>26</v>
      </c>
      <c r="I2036" s="7">
        <v>35.0</v>
      </c>
      <c r="J2036" s="8">
        <v>500.0</v>
      </c>
      <c r="K2036" s="9">
        <v>175000.0</v>
      </c>
      <c r="L2036" s="9">
        <v>78750.0</v>
      </c>
      <c r="M2036" s="10">
        <v>0.45</v>
      </c>
      <c r="N2036" s="4" t="s">
        <v>89</v>
      </c>
      <c r="O2036" s="4" t="s">
        <v>29</v>
      </c>
      <c r="P2036" s="4" t="s">
        <v>24</v>
      </c>
    </row>
    <row r="2037" ht="14.25" customHeight="1">
      <c r="B2037" s="4" t="s">
        <v>36</v>
      </c>
      <c r="C2037" s="4">
        <v>1197831.0</v>
      </c>
      <c r="D2037" s="5">
        <v>44321.0</v>
      </c>
      <c r="E2037" s="4" t="s">
        <v>37</v>
      </c>
      <c r="F2037" s="4" t="s">
        <v>90</v>
      </c>
      <c r="G2037" s="4" t="s">
        <v>91</v>
      </c>
      <c r="H2037" s="6" t="s">
        <v>27</v>
      </c>
      <c r="I2037" s="7">
        <v>50.0</v>
      </c>
      <c r="J2037" s="8">
        <v>400.0</v>
      </c>
      <c r="K2037" s="9">
        <v>200000.0</v>
      </c>
      <c r="L2037" s="9">
        <v>60000.0</v>
      </c>
      <c r="M2037" s="10">
        <v>0.3</v>
      </c>
      <c r="N2037" s="4" t="s">
        <v>89</v>
      </c>
      <c r="O2037" s="4" t="s">
        <v>23</v>
      </c>
      <c r="P2037" s="4" t="s">
        <v>21</v>
      </c>
    </row>
    <row r="2038" ht="14.25" customHeight="1">
      <c r="B2038" s="4" t="s">
        <v>36</v>
      </c>
      <c r="C2038" s="4">
        <v>1197831.0</v>
      </c>
      <c r="D2038" s="5">
        <v>44321.0</v>
      </c>
      <c r="E2038" s="4" t="s">
        <v>37</v>
      </c>
      <c r="F2038" s="4" t="s">
        <v>90</v>
      </c>
      <c r="G2038" s="4" t="s">
        <v>91</v>
      </c>
      <c r="H2038" s="6" t="s">
        <v>28</v>
      </c>
      <c r="I2038" s="7">
        <v>45.0</v>
      </c>
      <c r="J2038" s="8">
        <v>750.0</v>
      </c>
      <c r="K2038" s="9">
        <v>337500.0</v>
      </c>
      <c r="L2038" s="9">
        <v>168750.0</v>
      </c>
      <c r="M2038" s="10">
        <v>0.5</v>
      </c>
      <c r="N2038" s="4" t="s">
        <v>89</v>
      </c>
      <c r="O2038" s="4" t="s">
        <v>20</v>
      </c>
      <c r="P2038" s="4" t="s">
        <v>24</v>
      </c>
    </row>
    <row r="2039" ht="14.25" customHeight="1">
      <c r="B2039" s="4" t="s">
        <v>36</v>
      </c>
      <c r="C2039" s="4">
        <v>1197831.0</v>
      </c>
      <c r="D2039" s="5">
        <v>44351.0</v>
      </c>
      <c r="E2039" s="4" t="s">
        <v>37</v>
      </c>
      <c r="F2039" s="4" t="s">
        <v>90</v>
      </c>
      <c r="G2039" s="4" t="s">
        <v>91</v>
      </c>
      <c r="H2039" s="6" t="s">
        <v>18</v>
      </c>
      <c r="I2039" s="7">
        <v>45.0</v>
      </c>
      <c r="J2039" s="8">
        <v>750.0</v>
      </c>
      <c r="K2039" s="9">
        <v>337500.0</v>
      </c>
      <c r="L2039" s="9">
        <v>118124.99999999999</v>
      </c>
      <c r="M2039" s="10">
        <v>0.35</v>
      </c>
      <c r="N2039" s="4" t="s">
        <v>89</v>
      </c>
      <c r="O2039" s="4" t="s">
        <v>29</v>
      </c>
      <c r="P2039" s="4" t="s">
        <v>21</v>
      </c>
    </row>
    <row r="2040" ht="14.25" customHeight="1">
      <c r="B2040" s="4" t="s">
        <v>36</v>
      </c>
      <c r="C2040" s="4">
        <v>1197831.0</v>
      </c>
      <c r="D2040" s="5">
        <v>44351.0</v>
      </c>
      <c r="E2040" s="4" t="s">
        <v>37</v>
      </c>
      <c r="F2040" s="4" t="s">
        <v>90</v>
      </c>
      <c r="G2040" s="4" t="s">
        <v>91</v>
      </c>
      <c r="H2040" s="6" t="s">
        <v>22</v>
      </c>
      <c r="I2040" s="7">
        <v>50.0</v>
      </c>
      <c r="J2040" s="8">
        <v>750.0</v>
      </c>
      <c r="K2040" s="9">
        <v>375000.0</v>
      </c>
      <c r="L2040" s="9">
        <v>131250.0</v>
      </c>
      <c r="M2040" s="10">
        <v>0.35</v>
      </c>
      <c r="N2040" s="4" t="s">
        <v>89</v>
      </c>
      <c r="O2040" s="4" t="s">
        <v>20</v>
      </c>
      <c r="P2040" s="4" t="s">
        <v>24</v>
      </c>
    </row>
    <row r="2041" ht="14.25" customHeight="1">
      <c r="B2041" s="4" t="s">
        <v>36</v>
      </c>
      <c r="C2041" s="4">
        <v>1197831.0</v>
      </c>
      <c r="D2041" s="5">
        <v>44351.0</v>
      </c>
      <c r="E2041" s="4" t="s">
        <v>37</v>
      </c>
      <c r="F2041" s="4" t="s">
        <v>90</v>
      </c>
      <c r="G2041" s="4" t="s">
        <v>91</v>
      </c>
      <c r="H2041" s="6" t="s">
        <v>25</v>
      </c>
      <c r="I2041" s="7">
        <v>50.0</v>
      </c>
      <c r="J2041" s="8">
        <v>600.0</v>
      </c>
      <c r="K2041" s="9">
        <v>300000.0</v>
      </c>
      <c r="L2041" s="9">
        <v>105000.0</v>
      </c>
      <c r="M2041" s="10">
        <v>0.35</v>
      </c>
      <c r="N2041" s="4" t="s">
        <v>89</v>
      </c>
      <c r="O2041" s="4" t="s">
        <v>20</v>
      </c>
      <c r="P2041" s="4" t="s">
        <v>24</v>
      </c>
    </row>
    <row r="2042" ht="14.25" customHeight="1">
      <c r="B2042" s="4" t="s">
        <v>36</v>
      </c>
      <c r="C2042" s="4">
        <v>1197831.0</v>
      </c>
      <c r="D2042" s="5">
        <v>44351.0</v>
      </c>
      <c r="E2042" s="4" t="s">
        <v>37</v>
      </c>
      <c r="F2042" s="4" t="s">
        <v>90</v>
      </c>
      <c r="G2042" s="4" t="s">
        <v>91</v>
      </c>
      <c r="H2042" s="6" t="s">
        <v>26</v>
      </c>
      <c r="I2042" s="7">
        <v>50.0</v>
      </c>
      <c r="J2042" s="8">
        <v>550.0</v>
      </c>
      <c r="K2042" s="9">
        <v>275000.0</v>
      </c>
      <c r="L2042" s="9">
        <v>123750.0</v>
      </c>
      <c r="M2042" s="10">
        <v>0.45</v>
      </c>
      <c r="N2042" s="4" t="s">
        <v>89</v>
      </c>
      <c r="O2042" s="4" t="s">
        <v>23</v>
      </c>
      <c r="P2042" s="4" t="s">
        <v>24</v>
      </c>
    </row>
    <row r="2043" ht="14.25" customHeight="1">
      <c r="B2043" s="4" t="s">
        <v>36</v>
      </c>
      <c r="C2043" s="4">
        <v>1197831.0</v>
      </c>
      <c r="D2043" s="5">
        <v>44351.0</v>
      </c>
      <c r="E2043" s="4" t="s">
        <v>37</v>
      </c>
      <c r="F2043" s="4" t="s">
        <v>90</v>
      </c>
      <c r="G2043" s="4" t="s">
        <v>91</v>
      </c>
      <c r="H2043" s="6" t="s">
        <v>27</v>
      </c>
      <c r="I2043" s="7">
        <v>55.00000000000001</v>
      </c>
      <c r="J2043" s="8">
        <v>450.0</v>
      </c>
      <c r="K2043" s="9">
        <v>247500.00000000003</v>
      </c>
      <c r="L2043" s="9">
        <v>74250.0</v>
      </c>
      <c r="M2043" s="10">
        <v>0.3</v>
      </c>
      <c r="N2043" s="4" t="s">
        <v>89</v>
      </c>
      <c r="O2043" s="4" t="s">
        <v>20</v>
      </c>
      <c r="P2043" s="4" t="s">
        <v>24</v>
      </c>
    </row>
    <row r="2044" ht="14.25" customHeight="1">
      <c r="B2044" s="4" t="s">
        <v>36</v>
      </c>
      <c r="C2044" s="4">
        <v>1197831.0</v>
      </c>
      <c r="D2044" s="5">
        <v>44351.0</v>
      </c>
      <c r="E2044" s="4" t="s">
        <v>37</v>
      </c>
      <c r="F2044" s="4" t="s">
        <v>90</v>
      </c>
      <c r="G2044" s="4" t="s">
        <v>91</v>
      </c>
      <c r="H2044" s="6" t="s">
        <v>28</v>
      </c>
      <c r="I2044" s="7">
        <v>60.00000000000001</v>
      </c>
      <c r="J2044" s="8">
        <v>825.0</v>
      </c>
      <c r="K2044" s="9">
        <v>495000.00000000006</v>
      </c>
      <c r="L2044" s="9">
        <v>247500.00000000003</v>
      </c>
      <c r="M2044" s="10">
        <v>0.5</v>
      </c>
      <c r="N2044" s="4" t="s">
        <v>89</v>
      </c>
      <c r="O2044" s="4" t="s">
        <v>23</v>
      </c>
      <c r="P2044" s="4" t="s">
        <v>24</v>
      </c>
    </row>
    <row r="2045" ht="14.25" customHeight="1">
      <c r="B2045" s="4" t="s">
        <v>36</v>
      </c>
      <c r="C2045" s="4">
        <v>1197831.0</v>
      </c>
      <c r="D2045" s="5">
        <v>44383.0</v>
      </c>
      <c r="E2045" s="4" t="s">
        <v>37</v>
      </c>
      <c r="F2045" s="4" t="s">
        <v>90</v>
      </c>
      <c r="G2045" s="4" t="s">
        <v>91</v>
      </c>
      <c r="H2045" s="6" t="s">
        <v>18</v>
      </c>
      <c r="I2045" s="7">
        <v>50.0</v>
      </c>
      <c r="J2045" s="8">
        <v>775.0</v>
      </c>
      <c r="K2045" s="9">
        <v>387500.0</v>
      </c>
      <c r="L2045" s="9">
        <v>155000.0</v>
      </c>
      <c r="M2045" s="10">
        <v>0.39999999999999997</v>
      </c>
      <c r="N2045" s="4" t="s">
        <v>89</v>
      </c>
      <c r="O2045" s="4" t="s">
        <v>23</v>
      </c>
      <c r="P2045" s="4" t="s">
        <v>21</v>
      </c>
    </row>
    <row r="2046" ht="14.25" customHeight="1">
      <c r="B2046" s="4" t="s">
        <v>36</v>
      </c>
      <c r="C2046" s="4">
        <v>1197831.0</v>
      </c>
      <c r="D2046" s="5">
        <v>44383.0</v>
      </c>
      <c r="E2046" s="4" t="s">
        <v>37</v>
      </c>
      <c r="F2046" s="4" t="s">
        <v>90</v>
      </c>
      <c r="G2046" s="4" t="s">
        <v>91</v>
      </c>
      <c r="H2046" s="6" t="s">
        <v>22</v>
      </c>
      <c r="I2046" s="7">
        <v>55.00000000000001</v>
      </c>
      <c r="J2046" s="8">
        <v>775.0</v>
      </c>
      <c r="K2046" s="9">
        <v>426250.00000000006</v>
      </c>
      <c r="L2046" s="9">
        <v>170500.0</v>
      </c>
      <c r="M2046" s="10">
        <v>0.39999999999999997</v>
      </c>
      <c r="N2046" s="4" t="s">
        <v>89</v>
      </c>
      <c r="O2046" s="4" t="s">
        <v>29</v>
      </c>
      <c r="P2046" s="4" t="s">
        <v>24</v>
      </c>
    </row>
    <row r="2047" ht="14.25" customHeight="1">
      <c r="B2047" s="4" t="s">
        <v>36</v>
      </c>
      <c r="C2047" s="4">
        <v>1197831.0</v>
      </c>
      <c r="D2047" s="5">
        <v>44383.0</v>
      </c>
      <c r="E2047" s="4" t="s">
        <v>37</v>
      </c>
      <c r="F2047" s="4" t="s">
        <v>90</v>
      </c>
      <c r="G2047" s="4" t="s">
        <v>91</v>
      </c>
      <c r="H2047" s="6" t="s">
        <v>25</v>
      </c>
      <c r="I2047" s="7">
        <v>50.0</v>
      </c>
      <c r="J2047" s="8">
        <v>925.0</v>
      </c>
      <c r="K2047" s="9">
        <v>462500.0</v>
      </c>
      <c r="L2047" s="9">
        <v>184999.99999999997</v>
      </c>
      <c r="M2047" s="10">
        <v>0.39999999999999997</v>
      </c>
      <c r="N2047" s="4" t="s">
        <v>89</v>
      </c>
      <c r="O2047" s="4" t="s">
        <v>29</v>
      </c>
      <c r="P2047" s="4" t="s">
        <v>24</v>
      </c>
    </row>
    <row r="2048" ht="14.25" customHeight="1">
      <c r="B2048" s="4" t="s">
        <v>36</v>
      </c>
      <c r="C2048" s="4">
        <v>1197831.0</v>
      </c>
      <c r="D2048" s="5">
        <v>44383.0</v>
      </c>
      <c r="E2048" s="4" t="s">
        <v>37</v>
      </c>
      <c r="F2048" s="4" t="s">
        <v>90</v>
      </c>
      <c r="G2048" s="4" t="s">
        <v>91</v>
      </c>
      <c r="H2048" s="6" t="s">
        <v>26</v>
      </c>
      <c r="I2048" s="7">
        <v>50.0</v>
      </c>
      <c r="J2048" s="8">
        <v>525.0</v>
      </c>
      <c r="K2048" s="9">
        <v>262500.0</v>
      </c>
      <c r="L2048" s="9">
        <v>131250.0</v>
      </c>
      <c r="M2048" s="10">
        <v>0.5</v>
      </c>
      <c r="N2048" s="4" t="s">
        <v>89</v>
      </c>
      <c r="O2048" s="4" t="s">
        <v>20</v>
      </c>
      <c r="P2048" s="4" t="s">
        <v>21</v>
      </c>
    </row>
    <row r="2049" ht="14.25" customHeight="1">
      <c r="B2049" s="4" t="s">
        <v>36</v>
      </c>
      <c r="C2049" s="4">
        <v>1197831.0</v>
      </c>
      <c r="D2049" s="5">
        <v>44383.0</v>
      </c>
      <c r="E2049" s="4" t="s">
        <v>37</v>
      </c>
      <c r="F2049" s="4" t="s">
        <v>90</v>
      </c>
      <c r="G2049" s="4" t="s">
        <v>91</v>
      </c>
      <c r="H2049" s="6" t="s">
        <v>27</v>
      </c>
      <c r="I2049" s="7">
        <v>55.00000000000001</v>
      </c>
      <c r="J2049" s="8">
        <v>525.0</v>
      </c>
      <c r="K2049" s="9">
        <v>288750.00000000006</v>
      </c>
      <c r="L2049" s="9">
        <v>101062.50000000001</v>
      </c>
      <c r="M2049" s="10">
        <v>0.35</v>
      </c>
      <c r="N2049" s="4" t="s">
        <v>89</v>
      </c>
      <c r="O2049" s="4" t="s">
        <v>20</v>
      </c>
      <c r="P2049" s="4" t="s">
        <v>21</v>
      </c>
    </row>
    <row r="2050" ht="14.25" customHeight="1">
      <c r="B2050" s="4" t="s">
        <v>15</v>
      </c>
      <c r="C2050" s="4">
        <v>1197831.0</v>
      </c>
      <c r="D2050" s="5">
        <v>44383.0</v>
      </c>
      <c r="E2050" s="4" t="s">
        <v>37</v>
      </c>
      <c r="F2050" s="4" t="s">
        <v>90</v>
      </c>
      <c r="G2050" s="4" t="s">
        <v>91</v>
      </c>
      <c r="H2050" s="6" t="s">
        <v>28</v>
      </c>
      <c r="I2050" s="7">
        <v>65.0</v>
      </c>
      <c r="J2050" s="8">
        <v>800.0</v>
      </c>
      <c r="K2050" s="9">
        <v>520000.0</v>
      </c>
      <c r="L2050" s="9">
        <v>286000.0</v>
      </c>
      <c r="M2050" s="10">
        <v>0.55</v>
      </c>
      <c r="N2050" s="4" t="s">
        <v>89</v>
      </c>
      <c r="O2050" s="4" t="s">
        <v>23</v>
      </c>
      <c r="P2050" s="4" t="s">
        <v>21</v>
      </c>
    </row>
    <row r="2051" ht="14.25" customHeight="1">
      <c r="B2051" s="4" t="s">
        <v>15</v>
      </c>
      <c r="C2051" s="4">
        <v>1197831.0</v>
      </c>
      <c r="D2051" s="5">
        <v>44416.0</v>
      </c>
      <c r="E2051" s="4" t="s">
        <v>37</v>
      </c>
      <c r="F2051" s="4" t="s">
        <v>90</v>
      </c>
      <c r="G2051" s="4" t="s">
        <v>91</v>
      </c>
      <c r="H2051" s="6" t="s">
        <v>18</v>
      </c>
      <c r="I2051" s="7">
        <v>50.0</v>
      </c>
      <c r="J2051" s="8">
        <v>750.0</v>
      </c>
      <c r="K2051" s="9">
        <v>375000.0</v>
      </c>
      <c r="L2051" s="9">
        <v>150000.0</v>
      </c>
      <c r="M2051" s="10">
        <v>0.39999999999999997</v>
      </c>
      <c r="N2051" s="4" t="s">
        <v>89</v>
      </c>
      <c r="O2051" s="4" t="s">
        <v>23</v>
      </c>
      <c r="P2051" s="4" t="s">
        <v>21</v>
      </c>
    </row>
    <row r="2052" ht="14.25" customHeight="1">
      <c r="B2052" s="4" t="s">
        <v>15</v>
      </c>
      <c r="C2052" s="4">
        <v>1197831.0</v>
      </c>
      <c r="D2052" s="5">
        <v>44416.0</v>
      </c>
      <c r="E2052" s="4" t="s">
        <v>37</v>
      </c>
      <c r="F2052" s="4" t="s">
        <v>90</v>
      </c>
      <c r="G2052" s="4" t="s">
        <v>91</v>
      </c>
      <c r="H2052" s="6" t="s">
        <v>22</v>
      </c>
      <c r="I2052" s="7">
        <v>55.00000000000001</v>
      </c>
      <c r="J2052" s="8">
        <v>750.0</v>
      </c>
      <c r="K2052" s="9">
        <v>412500.00000000006</v>
      </c>
      <c r="L2052" s="9">
        <v>165000.0</v>
      </c>
      <c r="M2052" s="10">
        <v>0.39999999999999997</v>
      </c>
      <c r="N2052" s="4" t="s">
        <v>89</v>
      </c>
      <c r="O2052" s="4" t="s">
        <v>29</v>
      </c>
      <c r="P2052" s="4" t="s">
        <v>24</v>
      </c>
    </row>
    <row r="2053" ht="14.25" customHeight="1">
      <c r="B2053" s="4" t="s">
        <v>15</v>
      </c>
      <c r="C2053" s="4">
        <v>1197831.0</v>
      </c>
      <c r="D2053" s="5">
        <v>44416.0</v>
      </c>
      <c r="E2053" s="4" t="s">
        <v>37</v>
      </c>
      <c r="F2053" s="4" t="s">
        <v>90</v>
      </c>
      <c r="G2053" s="4" t="s">
        <v>91</v>
      </c>
      <c r="H2053" s="6" t="s">
        <v>25</v>
      </c>
      <c r="I2053" s="7">
        <v>50.0</v>
      </c>
      <c r="J2053" s="8">
        <v>925.0</v>
      </c>
      <c r="K2053" s="9">
        <v>462500.0</v>
      </c>
      <c r="L2053" s="9">
        <v>184999.99999999997</v>
      </c>
      <c r="M2053" s="10">
        <v>0.39999999999999997</v>
      </c>
      <c r="N2053" s="4" t="s">
        <v>89</v>
      </c>
      <c r="O2053" s="4" t="s">
        <v>20</v>
      </c>
      <c r="P2053" s="4" t="s">
        <v>21</v>
      </c>
    </row>
    <row r="2054" ht="14.25" customHeight="1">
      <c r="B2054" s="4" t="s">
        <v>15</v>
      </c>
      <c r="C2054" s="4">
        <v>1197831.0</v>
      </c>
      <c r="D2054" s="5">
        <v>44416.0</v>
      </c>
      <c r="E2054" s="4" t="s">
        <v>37</v>
      </c>
      <c r="F2054" s="4" t="s">
        <v>90</v>
      </c>
      <c r="G2054" s="4" t="s">
        <v>91</v>
      </c>
      <c r="H2054" s="6" t="s">
        <v>26</v>
      </c>
      <c r="I2054" s="7">
        <v>50.0</v>
      </c>
      <c r="J2054" s="8">
        <v>475.0</v>
      </c>
      <c r="K2054" s="9">
        <v>237500.0</v>
      </c>
      <c r="L2054" s="9">
        <v>118750.0</v>
      </c>
      <c r="M2054" s="10">
        <v>0.5</v>
      </c>
      <c r="N2054" s="4" t="s">
        <v>89</v>
      </c>
      <c r="O2054" s="4" t="s">
        <v>23</v>
      </c>
      <c r="P2054" s="4" t="s">
        <v>24</v>
      </c>
    </row>
    <row r="2055" ht="14.25" customHeight="1">
      <c r="B2055" s="4" t="s">
        <v>32</v>
      </c>
      <c r="C2055" s="4">
        <v>1197831.0</v>
      </c>
      <c r="D2055" s="5">
        <v>44416.0</v>
      </c>
      <c r="E2055" s="4" t="s">
        <v>37</v>
      </c>
      <c r="F2055" s="4" t="s">
        <v>90</v>
      </c>
      <c r="G2055" s="4" t="s">
        <v>91</v>
      </c>
      <c r="H2055" s="6" t="s">
        <v>27</v>
      </c>
      <c r="I2055" s="7">
        <v>55.00000000000001</v>
      </c>
      <c r="J2055" s="8">
        <v>475.0</v>
      </c>
      <c r="K2055" s="9">
        <v>261250.00000000003</v>
      </c>
      <c r="L2055" s="9">
        <v>91437.5</v>
      </c>
      <c r="M2055" s="10">
        <v>0.35</v>
      </c>
      <c r="N2055" s="4" t="s">
        <v>89</v>
      </c>
      <c r="O2055" s="4" t="s">
        <v>20</v>
      </c>
      <c r="P2055" s="4" t="s">
        <v>21</v>
      </c>
    </row>
    <row r="2056" ht="14.25" customHeight="1">
      <c r="B2056" s="4" t="s">
        <v>32</v>
      </c>
      <c r="C2056" s="4">
        <v>1197831.0</v>
      </c>
      <c r="D2056" s="5">
        <v>44416.0</v>
      </c>
      <c r="E2056" s="4" t="s">
        <v>37</v>
      </c>
      <c r="F2056" s="4" t="s">
        <v>90</v>
      </c>
      <c r="G2056" s="4" t="s">
        <v>91</v>
      </c>
      <c r="H2056" s="6" t="s">
        <v>28</v>
      </c>
      <c r="I2056" s="7">
        <v>60.0</v>
      </c>
      <c r="J2056" s="8">
        <v>725.0</v>
      </c>
      <c r="K2056" s="9">
        <v>435000.0</v>
      </c>
      <c r="L2056" s="9">
        <v>239250.00000000003</v>
      </c>
      <c r="M2056" s="10">
        <v>0.55</v>
      </c>
      <c r="N2056" s="4" t="s">
        <v>89</v>
      </c>
      <c r="O2056" s="4" t="s">
        <v>20</v>
      </c>
      <c r="P2056" s="4" t="s">
        <v>24</v>
      </c>
    </row>
    <row r="2057" ht="14.25" customHeight="1">
      <c r="B2057" s="4" t="s">
        <v>32</v>
      </c>
      <c r="C2057" s="4">
        <v>1197831.0</v>
      </c>
      <c r="D2057" s="5">
        <v>44444.0</v>
      </c>
      <c r="E2057" s="4" t="s">
        <v>37</v>
      </c>
      <c r="F2057" s="4" t="s">
        <v>90</v>
      </c>
      <c r="G2057" s="4" t="s">
        <v>91</v>
      </c>
      <c r="H2057" s="6" t="s">
        <v>18</v>
      </c>
      <c r="I2057" s="7">
        <v>55.00000000000001</v>
      </c>
      <c r="J2057" s="8">
        <v>675.0</v>
      </c>
      <c r="K2057" s="9">
        <v>371250.00000000006</v>
      </c>
      <c r="L2057" s="9">
        <v>148500.0</v>
      </c>
      <c r="M2057" s="10">
        <v>0.39999999999999997</v>
      </c>
      <c r="N2057" s="4" t="s">
        <v>89</v>
      </c>
      <c r="O2057" s="4" t="s">
        <v>29</v>
      </c>
      <c r="P2057" s="4" t="s">
        <v>21</v>
      </c>
    </row>
    <row r="2058" ht="14.25" customHeight="1">
      <c r="B2058" s="4" t="s">
        <v>32</v>
      </c>
      <c r="C2058" s="4">
        <v>1197831.0</v>
      </c>
      <c r="D2058" s="5">
        <v>44444.0</v>
      </c>
      <c r="E2058" s="4" t="s">
        <v>37</v>
      </c>
      <c r="F2058" s="4" t="s">
        <v>90</v>
      </c>
      <c r="G2058" s="4" t="s">
        <v>91</v>
      </c>
      <c r="H2058" s="6" t="s">
        <v>22</v>
      </c>
      <c r="I2058" s="7">
        <v>55.00000000000001</v>
      </c>
      <c r="J2058" s="8">
        <v>625.0</v>
      </c>
      <c r="K2058" s="9">
        <v>343750.00000000006</v>
      </c>
      <c r="L2058" s="9">
        <v>137500.0</v>
      </c>
      <c r="M2058" s="10">
        <v>0.39999999999999997</v>
      </c>
      <c r="N2058" s="4" t="s">
        <v>89</v>
      </c>
      <c r="O2058" s="4" t="s">
        <v>23</v>
      </c>
      <c r="P2058" s="4" t="s">
        <v>24</v>
      </c>
    </row>
    <row r="2059" ht="14.25" customHeight="1">
      <c r="B2059" s="4" t="s">
        <v>32</v>
      </c>
      <c r="C2059" s="4">
        <v>1197831.0</v>
      </c>
      <c r="D2059" s="5">
        <v>44444.0</v>
      </c>
      <c r="E2059" s="4" t="s">
        <v>37</v>
      </c>
      <c r="F2059" s="4" t="s">
        <v>90</v>
      </c>
      <c r="G2059" s="4" t="s">
        <v>91</v>
      </c>
      <c r="H2059" s="6" t="s">
        <v>25</v>
      </c>
      <c r="I2059" s="7">
        <v>60.0</v>
      </c>
      <c r="J2059" s="8">
        <v>675.0</v>
      </c>
      <c r="K2059" s="9">
        <v>405000.0</v>
      </c>
      <c r="L2059" s="9">
        <v>162000.0</v>
      </c>
      <c r="M2059" s="10">
        <v>0.39999999999999997</v>
      </c>
      <c r="N2059" s="4" t="s">
        <v>89</v>
      </c>
      <c r="O2059" s="4" t="s">
        <v>20</v>
      </c>
      <c r="P2059" s="4" t="s">
        <v>21</v>
      </c>
    </row>
    <row r="2060" ht="14.25" customHeight="1">
      <c r="B2060" s="4" t="s">
        <v>32</v>
      </c>
      <c r="C2060" s="4">
        <v>1197831.0</v>
      </c>
      <c r="D2060" s="5">
        <v>44444.0</v>
      </c>
      <c r="E2060" s="4" t="s">
        <v>37</v>
      </c>
      <c r="F2060" s="4" t="s">
        <v>90</v>
      </c>
      <c r="G2060" s="4" t="s">
        <v>91</v>
      </c>
      <c r="H2060" s="6" t="s">
        <v>26</v>
      </c>
      <c r="I2060" s="7">
        <v>60.0</v>
      </c>
      <c r="J2060" s="8">
        <v>400.0</v>
      </c>
      <c r="K2060" s="9">
        <v>240000.0</v>
      </c>
      <c r="L2060" s="9">
        <v>120000.0</v>
      </c>
      <c r="M2060" s="10">
        <v>0.5</v>
      </c>
      <c r="N2060" s="4" t="s">
        <v>89</v>
      </c>
      <c r="O2060" s="4" t="s">
        <v>23</v>
      </c>
      <c r="P2060" s="4" t="s">
        <v>24</v>
      </c>
    </row>
    <row r="2061" ht="14.25" customHeight="1">
      <c r="B2061" s="4" t="s">
        <v>32</v>
      </c>
      <c r="C2061" s="4">
        <v>1197831.0</v>
      </c>
      <c r="D2061" s="5">
        <v>44444.0</v>
      </c>
      <c r="E2061" s="4" t="s">
        <v>37</v>
      </c>
      <c r="F2061" s="4" t="s">
        <v>90</v>
      </c>
      <c r="G2061" s="4" t="s">
        <v>91</v>
      </c>
      <c r="H2061" s="6" t="s">
        <v>27</v>
      </c>
      <c r="I2061" s="7">
        <v>55.00000000000001</v>
      </c>
      <c r="J2061" s="8">
        <v>400.0</v>
      </c>
      <c r="K2061" s="9">
        <v>220000.00000000003</v>
      </c>
      <c r="L2061" s="9">
        <v>77000.0</v>
      </c>
      <c r="M2061" s="10">
        <v>0.35</v>
      </c>
      <c r="N2061" s="4" t="s">
        <v>89</v>
      </c>
      <c r="O2061" s="4" t="s">
        <v>29</v>
      </c>
      <c r="P2061" s="4" t="s">
        <v>21</v>
      </c>
    </row>
    <row r="2062" ht="14.25" customHeight="1">
      <c r="B2062" s="4" t="s">
        <v>32</v>
      </c>
      <c r="C2062" s="4">
        <v>1197831.0</v>
      </c>
      <c r="D2062" s="5">
        <v>44444.0</v>
      </c>
      <c r="E2062" s="4" t="s">
        <v>37</v>
      </c>
      <c r="F2062" s="4" t="s">
        <v>90</v>
      </c>
      <c r="G2062" s="4" t="s">
        <v>91</v>
      </c>
      <c r="H2062" s="6" t="s">
        <v>28</v>
      </c>
      <c r="I2062" s="7">
        <v>50.0</v>
      </c>
      <c r="J2062" s="8">
        <v>625.0</v>
      </c>
      <c r="K2062" s="9">
        <v>312500.0</v>
      </c>
      <c r="L2062" s="9">
        <v>171875.0</v>
      </c>
      <c r="M2062" s="10">
        <v>0.55</v>
      </c>
      <c r="N2062" s="4" t="s">
        <v>89</v>
      </c>
      <c r="O2062" s="4" t="s">
        <v>29</v>
      </c>
      <c r="P2062" s="4" t="s">
        <v>21</v>
      </c>
    </row>
    <row r="2063" ht="14.25" customHeight="1">
      <c r="B2063" s="4" t="s">
        <v>32</v>
      </c>
      <c r="C2063" s="4">
        <v>1197831.0</v>
      </c>
      <c r="D2063" s="5">
        <v>44473.0</v>
      </c>
      <c r="E2063" s="4" t="s">
        <v>37</v>
      </c>
      <c r="F2063" s="4" t="s">
        <v>90</v>
      </c>
      <c r="G2063" s="4" t="s">
        <v>91</v>
      </c>
      <c r="H2063" s="6" t="s">
        <v>18</v>
      </c>
      <c r="I2063" s="7">
        <v>40.0</v>
      </c>
      <c r="J2063" s="8">
        <v>575.0</v>
      </c>
      <c r="K2063" s="9">
        <v>230000.0</v>
      </c>
      <c r="L2063" s="9">
        <v>91999.99999999999</v>
      </c>
      <c r="M2063" s="10">
        <v>0.39999999999999997</v>
      </c>
      <c r="N2063" s="4" t="s">
        <v>89</v>
      </c>
      <c r="O2063" s="4" t="s">
        <v>29</v>
      </c>
      <c r="P2063" s="4" t="s">
        <v>21</v>
      </c>
    </row>
    <row r="2064" ht="14.25" customHeight="1">
      <c r="B2064" s="4" t="s">
        <v>32</v>
      </c>
      <c r="C2064" s="4">
        <v>1197831.0</v>
      </c>
      <c r="D2064" s="5">
        <v>44473.0</v>
      </c>
      <c r="E2064" s="4" t="s">
        <v>37</v>
      </c>
      <c r="F2064" s="4" t="s">
        <v>90</v>
      </c>
      <c r="G2064" s="4" t="s">
        <v>91</v>
      </c>
      <c r="H2064" s="6" t="s">
        <v>22</v>
      </c>
      <c r="I2064" s="7">
        <v>40.0</v>
      </c>
      <c r="J2064" s="8">
        <v>575.0</v>
      </c>
      <c r="K2064" s="9">
        <v>230000.0</v>
      </c>
      <c r="L2064" s="9">
        <v>91999.99999999999</v>
      </c>
      <c r="M2064" s="10">
        <v>0.39999999999999997</v>
      </c>
      <c r="N2064" s="4" t="s">
        <v>89</v>
      </c>
      <c r="O2064" s="4" t="s">
        <v>29</v>
      </c>
      <c r="P2064" s="4" t="s">
        <v>21</v>
      </c>
    </row>
    <row r="2065" ht="14.25" customHeight="1">
      <c r="B2065" s="4" t="s">
        <v>32</v>
      </c>
      <c r="C2065" s="4">
        <v>1197831.0</v>
      </c>
      <c r="D2065" s="5">
        <v>44473.0</v>
      </c>
      <c r="E2065" s="4" t="s">
        <v>37</v>
      </c>
      <c r="F2065" s="4" t="s">
        <v>90</v>
      </c>
      <c r="G2065" s="4" t="s">
        <v>91</v>
      </c>
      <c r="H2065" s="6" t="s">
        <v>25</v>
      </c>
      <c r="I2065" s="7">
        <v>45.0</v>
      </c>
      <c r="J2065" s="8">
        <v>525.0</v>
      </c>
      <c r="K2065" s="9">
        <v>236250.0</v>
      </c>
      <c r="L2065" s="9">
        <v>94499.99999999999</v>
      </c>
      <c r="M2065" s="10">
        <v>0.39999999999999997</v>
      </c>
      <c r="N2065" s="4" t="s">
        <v>89</v>
      </c>
      <c r="O2065" s="4" t="s">
        <v>29</v>
      </c>
      <c r="P2065" s="4" t="s">
        <v>24</v>
      </c>
    </row>
    <row r="2066" ht="14.25" customHeight="1">
      <c r="B2066" s="4" t="s">
        <v>32</v>
      </c>
      <c r="C2066" s="4">
        <v>1197831.0</v>
      </c>
      <c r="D2066" s="5">
        <v>44473.0</v>
      </c>
      <c r="E2066" s="4" t="s">
        <v>37</v>
      </c>
      <c r="F2066" s="4" t="s">
        <v>90</v>
      </c>
      <c r="G2066" s="4" t="s">
        <v>91</v>
      </c>
      <c r="H2066" s="6" t="s">
        <v>26</v>
      </c>
      <c r="I2066" s="7">
        <v>45.0</v>
      </c>
      <c r="J2066" s="8">
        <v>375.0</v>
      </c>
      <c r="K2066" s="9">
        <v>168750.0</v>
      </c>
      <c r="L2066" s="9">
        <v>84375.0</v>
      </c>
      <c r="M2066" s="10">
        <v>0.5</v>
      </c>
      <c r="N2066" s="4" t="s">
        <v>89</v>
      </c>
      <c r="O2066" s="4" t="s">
        <v>29</v>
      </c>
      <c r="P2066" s="4" t="s">
        <v>24</v>
      </c>
    </row>
    <row r="2067" ht="14.25" customHeight="1">
      <c r="B2067" s="4" t="s">
        <v>32</v>
      </c>
      <c r="C2067" s="4">
        <v>1197831.0</v>
      </c>
      <c r="D2067" s="5">
        <v>44473.0</v>
      </c>
      <c r="E2067" s="4" t="s">
        <v>37</v>
      </c>
      <c r="F2067" s="4" t="s">
        <v>90</v>
      </c>
      <c r="G2067" s="4" t="s">
        <v>91</v>
      </c>
      <c r="H2067" s="6" t="s">
        <v>27</v>
      </c>
      <c r="I2067" s="7">
        <v>35.0</v>
      </c>
      <c r="J2067" s="8">
        <v>350.0</v>
      </c>
      <c r="K2067" s="9">
        <v>122500.0</v>
      </c>
      <c r="L2067" s="9">
        <v>42875.0</v>
      </c>
      <c r="M2067" s="10">
        <v>0.35</v>
      </c>
      <c r="N2067" s="4" t="s">
        <v>89</v>
      </c>
      <c r="O2067" s="4" t="s">
        <v>20</v>
      </c>
      <c r="P2067" s="4" t="s">
        <v>24</v>
      </c>
    </row>
    <row r="2068" ht="14.25" customHeight="1">
      <c r="B2068" s="4" t="s">
        <v>32</v>
      </c>
      <c r="C2068" s="4">
        <v>1197831.0</v>
      </c>
      <c r="D2068" s="5">
        <v>44473.0</v>
      </c>
      <c r="E2068" s="4" t="s">
        <v>37</v>
      </c>
      <c r="F2068" s="4" t="s">
        <v>90</v>
      </c>
      <c r="G2068" s="4" t="s">
        <v>91</v>
      </c>
      <c r="H2068" s="6" t="s">
        <v>28</v>
      </c>
      <c r="I2068" s="7">
        <v>45.0</v>
      </c>
      <c r="J2068" s="8">
        <v>525.0</v>
      </c>
      <c r="K2068" s="9">
        <v>236250.0</v>
      </c>
      <c r="L2068" s="9">
        <v>129937.50000000001</v>
      </c>
      <c r="M2068" s="10">
        <v>0.55</v>
      </c>
      <c r="N2068" s="4" t="s">
        <v>89</v>
      </c>
      <c r="O2068" s="4" t="s">
        <v>29</v>
      </c>
      <c r="P2068" s="4" t="s">
        <v>21</v>
      </c>
    </row>
    <row r="2069" ht="14.25" customHeight="1">
      <c r="B2069" s="4" t="s">
        <v>32</v>
      </c>
      <c r="C2069" s="4">
        <v>1197831.0</v>
      </c>
      <c r="D2069" s="5">
        <v>44505.0</v>
      </c>
      <c r="E2069" s="4" t="s">
        <v>37</v>
      </c>
      <c r="F2069" s="4" t="s">
        <v>90</v>
      </c>
      <c r="G2069" s="4" t="s">
        <v>91</v>
      </c>
      <c r="H2069" s="6" t="s">
        <v>18</v>
      </c>
      <c r="I2069" s="7">
        <v>35.0</v>
      </c>
      <c r="J2069" s="8">
        <v>675.0</v>
      </c>
      <c r="K2069" s="9">
        <v>236250.0</v>
      </c>
      <c r="L2069" s="9">
        <v>94499.99999999999</v>
      </c>
      <c r="M2069" s="10">
        <v>0.39999999999999997</v>
      </c>
      <c r="N2069" s="4" t="s">
        <v>89</v>
      </c>
      <c r="O2069" s="4" t="s">
        <v>29</v>
      </c>
      <c r="P2069" s="4" t="s">
        <v>24</v>
      </c>
    </row>
    <row r="2070" ht="14.25" customHeight="1">
      <c r="B2070" s="4" t="s">
        <v>32</v>
      </c>
      <c r="C2070" s="4">
        <v>1197831.0</v>
      </c>
      <c r="D2070" s="5">
        <v>44505.0</v>
      </c>
      <c r="E2070" s="4" t="s">
        <v>37</v>
      </c>
      <c r="F2070" s="4" t="s">
        <v>90</v>
      </c>
      <c r="G2070" s="4" t="s">
        <v>91</v>
      </c>
      <c r="H2070" s="6" t="s">
        <v>22</v>
      </c>
      <c r="I2070" s="7">
        <v>35.0</v>
      </c>
      <c r="J2070" s="8">
        <v>675.0</v>
      </c>
      <c r="K2070" s="9">
        <v>236250.0</v>
      </c>
      <c r="L2070" s="9">
        <v>94499.99999999999</v>
      </c>
      <c r="M2070" s="10">
        <v>0.39999999999999997</v>
      </c>
      <c r="N2070" s="4" t="s">
        <v>89</v>
      </c>
      <c r="O2070" s="4" t="s">
        <v>20</v>
      </c>
      <c r="P2070" s="4" t="s">
        <v>21</v>
      </c>
    </row>
    <row r="2071" ht="14.25" customHeight="1">
      <c r="B2071" s="4" t="s">
        <v>32</v>
      </c>
      <c r="C2071" s="4">
        <v>1197831.0</v>
      </c>
      <c r="D2071" s="5">
        <v>44505.0</v>
      </c>
      <c r="E2071" s="4" t="s">
        <v>37</v>
      </c>
      <c r="F2071" s="4" t="s">
        <v>90</v>
      </c>
      <c r="G2071" s="4" t="s">
        <v>91</v>
      </c>
      <c r="H2071" s="6" t="s">
        <v>25</v>
      </c>
      <c r="I2071" s="7">
        <v>60.0</v>
      </c>
      <c r="J2071" s="8">
        <v>600.0</v>
      </c>
      <c r="K2071" s="9">
        <v>360000.0</v>
      </c>
      <c r="L2071" s="9">
        <v>144000.0</v>
      </c>
      <c r="M2071" s="10">
        <v>0.39999999999999997</v>
      </c>
      <c r="N2071" s="4" t="s">
        <v>89</v>
      </c>
      <c r="O2071" s="4" t="s">
        <v>20</v>
      </c>
      <c r="P2071" s="4" t="s">
        <v>24</v>
      </c>
    </row>
    <row r="2072" ht="14.25" customHeight="1">
      <c r="B2072" s="4" t="s">
        <v>32</v>
      </c>
      <c r="C2072" s="4">
        <v>1197831.0</v>
      </c>
      <c r="D2072" s="5">
        <v>44505.0</v>
      </c>
      <c r="E2072" s="4" t="s">
        <v>37</v>
      </c>
      <c r="F2072" s="4" t="s">
        <v>90</v>
      </c>
      <c r="G2072" s="4" t="s">
        <v>91</v>
      </c>
      <c r="H2072" s="6" t="s">
        <v>26</v>
      </c>
      <c r="I2072" s="7">
        <v>60.0</v>
      </c>
      <c r="J2072" s="8">
        <v>450.0</v>
      </c>
      <c r="K2072" s="9">
        <v>270000.0</v>
      </c>
      <c r="L2072" s="9">
        <v>135000.0</v>
      </c>
      <c r="M2072" s="10">
        <v>0.5</v>
      </c>
      <c r="N2072" s="4" t="s">
        <v>89</v>
      </c>
      <c r="O2072" s="4" t="s">
        <v>20</v>
      </c>
      <c r="P2072" s="4" t="s">
        <v>21</v>
      </c>
    </row>
    <row r="2073" ht="14.25" customHeight="1">
      <c r="B2073" s="4" t="s">
        <v>32</v>
      </c>
      <c r="C2073" s="4">
        <v>1197831.0</v>
      </c>
      <c r="D2073" s="5">
        <v>44505.0</v>
      </c>
      <c r="E2073" s="4" t="s">
        <v>37</v>
      </c>
      <c r="F2073" s="4" t="s">
        <v>90</v>
      </c>
      <c r="G2073" s="4" t="s">
        <v>91</v>
      </c>
      <c r="H2073" s="6" t="s">
        <v>27</v>
      </c>
      <c r="I2073" s="7">
        <v>54.99999999999999</v>
      </c>
      <c r="J2073" s="8">
        <v>425.0</v>
      </c>
      <c r="K2073" s="9">
        <v>233749.99999999997</v>
      </c>
      <c r="L2073" s="9">
        <v>81812.49999999999</v>
      </c>
      <c r="M2073" s="10">
        <v>0.35</v>
      </c>
      <c r="N2073" s="4" t="s">
        <v>89</v>
      </c>
      <c r="O2073" s="4" t="s">
        <v>20</v>
      </c>
      <c r="P2073" s="4" t="s">
        <v>24</v>
      </c>
    </row>
    <row r="2074" ht="14.25" customHeight="1">
      <c r="B2074" s="4" t="s">
        <v>32</v>
      </c>
      <c r="C2074" s="4">
        <v>1197831.0</v>
      </c>
      <c r="D2074" s="5">
        <v>44505.0</v>
      </c>
      <c r="E2074" s="4" t="s">
        <v>37</v>
      </c>
      <c r="F2074" s="4" t="s">
        <v>90</v>
      </c>
      <c r="G2074" s="4" t="s">
        <v>91</v>
      </c>
      <c r="H2074" s="6" t="s">
        <v>28</v>
      </c>
      <c r="I2074" s="7">
        <v>65.0</v>
      </c>
      <c r="J2074" s="8">
        <v>625.0</v>
      </c>
      <c r="K2074" s="9">
        <v>406250.0</v>
      </c>
      <c r="L2074" s="9">
        <v>223437.50000000003</v>
      </c>
      <c r="M2074" s="10">
        <v>0.55</v>
      </c>
      <c r="N2074" s="4" t="s">
        <v>89</v>
      </c>
      <c r="O2074" s="4" t="s">
        <v>23</v>
      </c>
      <c r="P2074" s="4" t="s">
        <v>24</v>
      </c>
    </row>
    <row r="2075" ht="14.25" customHeight="1">
      <c r="B2075" s="4" t="s">
        <v>15</v>
      </c>
      <c r="C2075" s="4">
        <v>1197831.0</v>
      </c>
      <c r="D2075" s="5">
        <v>44534.0</v>
      </c>
      <c r="E2075" s="4" t="s">
        <v>37</v>
      </c>
      <c r="F2075" s="4" t="s">
        <v>90</v>
      </c>
      <c r="G2075" s="4" t="s">
        <v>91</v>
      </c>
      <c r="H2075" s="6" t="s">
        <v>18</v>
      </c>
      <c r="I2075" s="7">
        <v>54.99999999999999</v>
      </c>
      <c r="J2075" s="8">
        <v>775.0</v>
      </c>
      <c r="K2075" s="9">
        <v>426249.99999999994</v>
      </c>
      <c r="L2075" s="9">
        <v>170499.99999999997</v>
      </c>
      <c r="M2075" s="10">
        <v>0.39999999999999997</v>
      </c>
      <c r="N2075" s="4" t="s">
        <v>89</v>
      </c>
      <c r="O2075" s="4" t="s">
        <v>20</v>
      </c>
      <c r="P2075" s="4" t="s">
        <v>21</v>
      </c>
    </row>
    <row r="2076" ht="14.25" customHeight="1">
      <c r="B2076" s="4" t="s">
        <v>15</v>
      </c>
      <c r="C2076" s="4">
        <v>1197831.0</v>
      </c>
      <c r="D2076" s="5">
        <v>44534.0</v>
      </c>
      <c r="E2076" s="4" t="s">
        <v>37</v>
      </c>
      <c r="F2076" s="4" t="s">
        <v>90</v>
      </c>
      <c r="G2076" s="4" t="s">
        <v>91</v>
      </c>
      <c r="H2076" s="6" t="s">
        <v>22</v>
      </c>
      <c r="I2076" s="7">
        <v>54.99999999999999</v>
      </c>
      <c r="J2076" s="8">
        <v>775.0</v>
      </c>
      <c r="K2076" s="9">
        <v>426249.99999999994</v>
      </c>
      <c r="L2076" s="9">
        <v>170499.99999999997</v>
      </c>
      <c r="M2076" s="10">
        <v>0.39999999999999997</v>
      </c>
      <c r="N2076" s="4" t="s">
        <v>89</v>
      </c>
      <c r="O2076" s="4" t="s">
        <v>20</v>
      </c>
      <c r="P2076" s="4" t="s">
        <v>24</v>
      </c>
    </row>
    <row r="2077" ht="14.25" customHeight="1">
      <c r="B2077" s="4" t="s">
        <v>15</v>
      </c>
      <c r="C2077" s="4">
        <v>1197831.0</v>
      </c>
      <c r="D2077" s="5">
        <v>44534.0</v>
      </c>
      <c r="E2077" s="4" t="s">
        <v>37</v>
      </c>
      <c r="F2077" s="4" t="s">
        <v>90</v>
      </c>
      <c r="G2077" s="4" t="s">
        <v>91</v>
      </c>
      <c r="H2077" s="6" t="s">
        <v>25</v>
      </c>
      <c r="I2077" s="7">
        <v>60.0</v>
      </c>
      <c r="J2077" s="8">
        <v>675.0</v>
      </c>
      <c r="K2077" s="9">
        <v>405000.0</v>
      </c>
      <c r="L2077" s="9">
        <v>162000.0</v>
      </c>
      <c r="M2077" s="10">
        <v>0.39999999999999997</v>
      </c>
      <c r="N2077" s="4" t="s">
        <v>89</v>
      </c>
      <c r="O2077" s="4" t="s">
        <v>20</v>
      </c>
      <c r="P2077" s="4" t="s">
        <v>21</v>
      </c>
    </row>
    <row r="2078" ht="14.25" customHeight="1">
      <c r="B2078" s="4" t="s">
        <v>15</v>
      </c>
      <c r="C2078" s="4">
        <v>1197831.0</v>
      </c>
      <c r="D2078" s="5">
        <v>44534.0</v>
      </c>
      <c r="E2078" s="4" t="s">
        <v>37</v>
      </c>
      <c r="F2078" s="4" t="s">
        <v>90</v>
      </c>
      <c r="G2078" s="4" t="s">
        <v>91</v>
      </c>
      <c r="H2078" s="6" t="s">
        <v>26</v>
      </c>
      <c r="I2078" s="7">
        <v>60.0</v>
      </c>
      <c r="J2078" s="8">
        <v>525.0</v>
      </c>
      <c r="K2078" s="9">
        <v>315000.0</v>
      </c>
      <c r="L2078" s="9">
        <v>157500.0</v>
      </c>
      <c r="M2078" s="10">
        <v>0.5</v>
      </c>
      <c r="N2078" s="4" t="s">
        <v>89</v>
      </c>
      <c r="O2078" s="4" t="s">
        <v>20</v>
      </c>
      <c r="P2078" s="4" t="s">
        <v>24</v>
      </c>
    </row>
    <row r="2079" ht="14.25" customHeight="1">
      <c r="B2079" s="4" t="s">
        <v>15</v>
      </c>
      <c r="C2079" s="4">
        <v>1197831.0</v>
      </c>
      <c r="D2079" s="5">
        <v>44534.0</v>
      </c>
      <c r="E2079" s="4" t="s">
        <v>37</v>
      </c>
      <c r="F2079" s="4" t="s">
        <v>90</v>
      </c>
      <c r="G2079" s="4" t="s">
        <v>91</v>
      </c>
      <c r="H2079" s="6" t="s">
        <v>27</v>
      </c>
      <c r="I2079" s="7">
        <v>54.99999999999999</v>
      </c>
      <c r="J2079" s="8">
        <v>475.0</v>
      </c>
      <c r="K2079" s="9">
        <v>261249.99999999997</v>
      </c>
      <c r="L2079" s="9">
        <v>91437.49999999999</v>
      </c>
      <c r="M2079" s="10">
        <v>0.35</v>
      </c>
      <c r="N2079" s="4" t="s">
        <v>89</v>
      </c>
      <c r="O2079" s="4" t="s">
        <v>23</v>
      </c>
      <c r="P2079" s="4" t="s">
        <v>24</v>
      </c>
    </row>
    <row r="2080" ht="14.25" customHeight="1">
      <c r="B2080" s="4" t="s">
        <v>15</v>
      </c>
      <c r="C2080" s="4">
        <v>1197831.0</v>
      </c>
      <c r="D2080" s="5">
        <v>44534.0</v>
      </c>
      <c r="E2080" s="4" t="s">
        <v>37</v>
      </c>
      <c r="F2080" s="4" t="s">
        <v>90</v>
      </c>
      <c r="G2080" s="4" t="s">
        <v>91</v>
      </c>
      <c r="H2080" s="6" t="s">
        <v>28</v>
      </c>
      <c r="I2080" s="7">
        <v>65.0</v>
      </c>
      <c r="J2080" s="8">
        <v>725.0</v>
      </c>
      <c r="K2080" s="9">
        <v>471250.0</v>
      </c>
      <c r="L2080" s="9">
        <v>259187.50000000003</v>
      </c>
      <c r="M2080" s="10">
        <v>0.55</v>
      </c>
      <c r="N2080" s="4" t="s">
        <v>89</v>
      </c>
      <c r="O2080" s="4" t="s">
        <v>29</v>
      </c>
      <c r="P2080" s="4" t="s">
        <v>21</v>
      </c>
    </row>
    <row r="2081" ht="14.25" customHeight="1">
      <c r="B2081" s="4" t="s">
        <v>15</v>
      </c>
      <c r="C2081" s="4">
        <v>1128299.0</v>
      </c>
      <c r="D2081" s="5">
        <v>44219.0</v>
      </c>
      <c r="E2081" s="4" t="s">
        <v>37</v>
      </c>
      <c r="F2081" s="4" t="s">
        <v>90</v>
      </c>
      <c r="G2081" s="4" t="s">
        <v>91</v>
      </c>
      <c r="H2081" s="6" t="s">
        <v>18</v>
      </c>
      <c r="I2081" s="7">
        <v>29.999999999999993</v>
      </c>
      <c r="J2081" s="8">
        <v>425.0</v>
      </c>
      <c r="K2081" s="9">
        <v>127499.99999999997</v>
      </c>
      <c r="L2081" s="9">
        <v>44624.999999999985</v>
      </c>
      <c r="M2081" s="10">
        <v>0.35</v>
      </c>
      <c r="N2081" s="4" t="s">
        <v>89</v>
      </c>
      <c r="O2081" s="4" t="s">
        <v>20</v>
      </c>
      <c r="P2081" s="4" t="s">
        <v>24</v>
      </c>
    </row>
    <row r="2082" ht="14.25" customHeight="1">
      <c r="B2082" s="4" t="s">
        <v>15</v>
      </c>
      <c r="C2082" s="4">
        <v>1128299.0</v>
      </c>
      <c r="D2082" s="5">
        <v>44219.0</v>
      </c>
      <c r="E2082" s="4" t="s">
        <v>37</v>
      </c>
      <c r="F2082" s="4" t="s">
        <v>90</v>
      </c>
      <c r="G2082" s="4" t="s">
        <v>91</v>
      </c>
      <c r="H2082" s="6" t="s">
        <v>22</v>
      </c>
      <c r="I2082" s="7">
        <v>40.0</v>
      </c>
      <c r="J2082" s="8">
        <v>425.0</v>
      </c>
      <c r="K2082" s="9">
        <v>170000.0</v>
      </c>
      <c r="L2082" s="9">
        <v>68000.0</v>
      </c>
      <c r="M2082" s="10">
        <v>0.4</v>
      </c>
      <c r="N2082" s="4" t="s">
        <v>89</v>
      </c>
      <c r="O2082" s="4" t="s">
        <v>29</v>
      </c>
      <c r="P2082" s="4" t="s">
        <v>24</v>
      </c>
    </row>
    <row r="2083" ht="14.25" customHeight="1">
      <c r="B2083" s="4" t="s">
        <v>15</v>
      </c>
      <c r="C2083" s="4">
        <v>1128299.0</v>
      </c>
      <c r="D2083" s="5">
        <v>44219.0</v>
      </c>
      <c r="E2083" s="4" t="s">
        <v>37</v>
      </c>
      <c r="F2083" s="4" t="s">
        <v>90</v>
      </c>
      <c r="G2083" s="4" t="s">
        <v>91</v>
      </c>
      <c r="H2083" s="6" t="s">
        <v>25</v>
      </c>
      <c r="I2083" s="7">
        <v>40.0</v>
      </c>
      <c r="J2083" s="8">
        <v>425.0</v>
      </c>
      <c r="K2083" s="9">
        <v>170000.0</v>
      </c>
      <c r="L2083" s="9">
        <v>59499.99999999999</v>
      </c>
      <c r="M2083" s="10">
        <v>0.35</v>
      </c>
      <c r="N2083" s="4" t="s">
        <v>89</v>
      </c>
      <c r="O2083" s="4" t="s">
        <v>20</v>
      </c>
      <c r="P2083" s="4" t="s">
        <v>24</v>
      </c>
    </row>
    <row r="2084" ht="14.25" customHeight="1">
      <c r="B2084" s="4" t="s">
        <v>15</v>
      </c>
      <c r="C2084" s="4">
        <v>1128299.0</v>
      </c>
      <c r="D2084" s="5">
        <v>44219.0</v>
      </c>
      <c r="E2084" s="4" t="s">
        <v>37</v>
      </c>
      <c r="F2084" s="4" t="s">
        <v>90</v>
      </c>
      <c r="G2084" s="4" t="s">
        <v>91</v>
      </c>
      <c r="H2084" s="6" t="s">
        <v>26</v>
      </c>
      <c r="I2084" s="7">
        <v>40.0</v>
      </c>
      <c r="J2084" s="8">
        <v>275.0</v>
      </c>
      <c r="K2084" s="9">
        <v>110000.0</v>
      </c>
      <c r="L2084" s="9">
        <v>38500.0</v>
      </c>
      <c r="M2084" s="10">
        <v>0.35</v>
      </c>
      <c r="N2084" s="4" t="s">
        <v>89</v>
      </c>
      <c r="O2084" s="4" t="s">
        <v>20</v>
      </c>
      <c r="P2084" s="4" t="s">
        <v>24</v>
      </c>
    </row>
    <row r="2085" ht="14.25" customHeight="1">
      <c r="B2085" s="4" t="s">
        <v>15</v>
      </c>
      <c r="C2085" s="4">
        <v>1128299.0</v>
      </c>
      <c r="D2085" s="5">
        <v>44219.0</v>
      </c>
      <c r="E2085" s="4" t="s">
        <v>37</v>
      </c>
      <c r="F2085" s="4" t="s">
        <v>90</v>
      </c>
      <c r="G2085" s="4" t="s">
        <v>91</v>
      </c>
      <c r="H2085" s="6" t="s">
        <v>27</v>
      </c>
      <c r="I2085" s="7">
        <v>45.00000000000001</v>
      </c>
      <c r="J2085" s="8">
        <v>225.0</v>
      </c>
      <c r="K2085" s="9">
        <v>101250.00000000001</v>
      </c>
      <c r="L2085" s="9">
        <v>30375.000000000004</v>
      </c>
      <c r="M2085" s="10">
        <v>0.3</v>
      </c>
      <c r="N2085" s="4" t="s">
        <v>89</v>
      </c>
      <c r="O2085" s="4" t="s">
        <v>20</v>
      </c>
      <c r="P2085" s="4" t="s">
        <v>21</v>
      </c>
    </row>
    <row r="2086" ht="14.25" customHeight="1">
      <c r="B2086" s="4" t="s">
        <v>15</v>
      </c>
      <c r="C2086" s="4">
        <v>1128299.0</v>
      </c>
      <c r="D2086" s="5">
        <v>44219.0</v>
      </c>
      <c r="E2086" s="4" t="s">
        <v>37</v>
      </c>
      <c r="F2086" s="4" t="s">
        <v>90</v>
      </c>
      <c r="G2086" s="4" t="s">
        <v>91</v>
      </c>
      <c r="H2086" s="6" t="s">
        <v>28</v>
      </c>
      <c r="I2086" s="7">
        <v>40.0</v>
      </c>
      <c r="J2086" s="8">
        <v>425.0</v>
      </c>
      <c r="K2086" s="9">
        <v>170000.0</v>
      </c>
      <c r="L2086" s="9">
        <v>42500.0</v>
      </c>
      <c r="M2086" s="10">
        <v>0.25</v>
      </c>
      <c r="N2086" s="4" t="s">
        <v>89</v>
      </c>
      <c r="O2086" s="4" t="s">
        <v>29</v>
      </c>
      <c r="P2086" s="4" t="s">
        <v>21</v>
      </c>
    </row>
    <row r="2087" ht="14.25" customHeight="1">
      <c r="B2087" s="4" t="s">
        <v>15</v>
      </c>
      <c r="C2087" s="4">
        <v>1128299.0</v>
      </c>
      <c r="D2087" s="5">
        <v>44250.0</v>
      </c>
      <c r="E2087" s="4" t="s">
        <v>37</v>
      </c>
      <c r="F2087" s="4" t="s">
        <v>90</v>
      </c>
      <c r="G2087" s="4" t="s">
        <v>91</v>
      </c>
      <c r="H2087" s="6" t="s">
        <v>18</v>
      </c>
      <c r="I2087" s="7">
        <v>29.999999999999993</v>
      </c>
      <c r="J2087" s="8">
        <v>475.0</v>
      </c>
      <c r="K2087" s="9">
        <v>142499.99999999997</v>
      </c>
      <c r="L2087" s="9">
        <v>49874.999999999985</v>
      </c>
      <c r="M2087" s="10">
        <v>0.35</v>
      </c>
      <c r="N2087" s="4" t="s">
        <v>89</v>
      </c>
      <c r="O2087" s="4" t="s">
        <v>29</v>
      </c>
      <c r="P2087" s="4" t="s">
        <v>24</v>
      </c>
    </row>
    <row r="2088" ht="14.25" customHeight="1">
      <c r="B2088" s="4" t="s">
        <v>15</v>
      </c>
      <c r="C2088" s="4">
        <v>1128299.0</v>
      </c>
      <c r="D2088" s="5">
        <v>44250.0</v>
      </c>
      <c r="E2088" s="4" t="s">
        <v>37</v>
      </c>
      <c r="F2088" s="4" t="s">
        <v>90</v>
      </c>
      <c r="G2088" s="4" t="s">
        <v>91</v>
      </c>
      <c r="H2088" s="6" t="s">
        <v>22</v>
      </c>
      <c r="I2088" s="7">
        <v>40.0</v>
      </c>
      <c r="J2088" s="8">
        <v>375.0</v>
      </c>
      <c r="K2088" s="9">
        <v>150000.0</v>
      </c>
      <c r="L2088" s="9">
        <v>60000.0</v>
      </c>
      <c r="M2088" s="10">
        <v>0.4</v>
      </c>
      <c r="N2088" s="4" t="s">
        <v>89</v>
      </c>
      <c r="O2088" s="4" t="s">
        <v>23</v>
      </c>
      <c r="P2088" s="4" t="s">
        <v>21</v>
      </c>
    </row>
    <row r="2089" ht="14.25" customHeight="1">
      <c r="B2089" s="4" t="s">
        <v>15</v>
      </c>
      <c r="C2089" s="4">
        <v>1128299.0</v>
      </c>
      <c r="D2089" s="5">
        <v>44250.0</v>
      </c>
      <c r="E2089" s="4" t="s">
        <v>37</v>
      </c>
      <c r="F2089" s="4" t="s">
        <v>90</v>
      </c>
      <c r="G2089" s="4" t="s">
        <v>91</v>
      </c>
      <c r="H2089" s="6" t="s">
        <v>25</v>
      </c>
      <c r="I2089" s="7">
        <v>40.0</v>
      </c>
      <c r="J2089" s="8">
        <v>375.0</v>
      </c>
      <c r="K2089" s="9">
        <v>150000.0</v>
      </c>
      <c r="L2089" s="9">
        <v>52500.0</v>
      </c>
      <c r="M2089" s="10">
        <v>0.35</v>
      </c>
      <c r="N2089" s="4" t="s">
        <v>89</v>
      </c>
      <c r="O2089" s="4" t="s">
        <v>23</v>
      </c>
      <c r="P2089" s="4" t="s">
        <v>21</v>
      </c>
    </row>
    <row r="2090" ht="14.25" customHeight="1">
      <c r="B2090" s="4" t="s">
        <v>15</v>
      </c>
      <c r="C2090" s="4">
        <v>1128299.0</v>
      </c>
      <c r="D2090" s="5">
        <v>44250.0</v>
      </c>
      <c r="E2090" s="4" t="s">
        <v>37</v>
      </c>
      <c r="F2090" s="4" t="s">
        <v>92</v>
      </c>
      <c r="G2090" s="4" t="s">
        <v>93</v>
      </c>
      <c r="H2090" s="6" t="s">
        <v>26</v>
      </c>
      <c r="I2090" s="7">
        <v>40.0</v>
      </c>
      <c r="J2090" s="8">
        <v>225.0</v>
      </c>
      <c r="K2090" s="9">
        <v>90000.0</v>
      </c>
      <c r="L2090" s="9">
        <v>31499.999999999996</v>
      </c>
      <c r="M2090" s="10">
        <v>0.35</v>
      </c>
      <c r="N2090" s="4" t="s">
        <v>89</v>
      </c>
      <c r="O2090" s="4" t="s">
        <v>23</v>
      </c>
      <c r="P2090" s="4" t="s">
        <v>24</v>
      </c>
    </row>
    <row r="2091" ht="14.25" customHeight="1">
      <c r="B2091" s="4" t="s">
        <v>15</v>
      </c>
      <c r="C2091" s="4">
        <v>1128299.0</v>
      </c>
      <c r="D2091" s="5">
        <v>44250.0</v>
      </c>
      <c r="E2091" s="4" t="s">
        <v>37</v>
      </c>
      <c r="F2091" s="4" t="s">
        <v>92</v>
      </c>
      <c r="G2091" s="4" t="s">
        <v>93</v>
      </c>
      <c r="H2091" s="6" t="s">
        <v>27</v>
      </c>
      <c r="I2091" s="7">
        <v>45.00000000000001</v>
      </c>
      <c r="J2091" s="8">
        <v>150.0</v>
      </c>
      <c r="K2091" s="9">
        <v>67500.00000000001</v>
      </c>
      <c r="L2091" s="9">
        <v>20250.000000000004</v>
      </c>
      <c r="M2091" s="10">
        <v>0.3</v>
      </c>
      <c r="N2091" s="4" t="s">
        <v>89</v>
      </c>
      <c r="O2091" s="4" t="s">
        <v>23</v>
      </c>
      <c r="P2091" s="4" t="s">
        <v>24</v>
      </c>
    </row>
    <row r="2092" ht="14.25" customHeight="1">
      <c r="B2092" s="4" t="s">
        <v>15</v>
      </c>
      <c r="C2092" s="4">
        <v>1128299.0</v>
      </c>
      <c r="D2092" s="5">
        <v>44250.0</v>
      </c>
      <c r="E2092" s="4" t="s">
        <v>37</v>
      </c>
      <c r="F2092" s="4" t="s">
        <v>92</v>
      </c>
      <c r="G2092" s="4" t="s">
        <v>93</v>
      </c>
      <c r="H2092" s="6" t="s">
        <v>28</v>
      </c>
      <c r="I2092" s="7">
        <v>40.0</v>
      </c>
      <c r="J2092" s="8">
        <v>350.0</v>
      </c>
      <c r="K2092" s="9">
        <v>140000.0</v>
      </c>
      <c r="L2092" s="9">
        <v>35000.0</v>
      </c>
      <c r="M2092" s="10">
        <v>0.25</v>
      </c>
      <c r="N2092" s="4" t="s">
        <v>89</v>
      </c>
      <c r="O2092" s="4" t="s">
        <v>20</v>
      </c>
      <c r="P2092" s="4" t="s">
        <v>21</v>
      </c>
    </row>
    <row r="2093" ht="14.25" customHeight="1">
      <c r="B2093" s="4" t="s">
        <v>15</v>
      </c>
      <c r="C2093" s="4">
        <v>1128299.0</v>
      </c>
      <c r="D2093" s="5">
        <v>44277.0</v>
      </c>
      <c r="E2093" s="4" t="s">
        <v>37</v>
      </c>
      <c r="F2093" s="4" t="s">
        <v>92</v>
      </c>
      <c r="G2093" s="4" t="s">
        <v>93</v>
      </c>
      <c r="H2093" s="6" t="s">
        <v>18</v>
      </c>
      <c r="I2093" s="7">
        <v>40.0</v>
      </c>
      <c r="J2093" s="8">
        <v>500.0</v>
      </c>
      <c r="K2093" s="9">
        <v>200000.0</v>
      </c>
      <c r="L2093" s="9">
        <v>70000.0</v>
      </c>
      <c r="M2093" s="10">
        <v>0.35</v>
      </c>
      <c r="N2093" s="4" t="s">
        <v>89</v>
      </c>
      <c r="O2093" s="4" t="s">
        <v>29</v>
      </c>
      <c r="P2093" s="4" t="s">
        <v>24</v>
      </c>
    </row>
    <row r="2094" ht="14.25" customHeight="1">
      <c r="B2094" s="4" t="s">
        <v>15</v>
      </c>
      <c r="C2094" s="4">
        <v>1128299.0</v>
      </c>
      <c r="D2094" s="5">
        <v>44277.0</v>
      </c>
      <c r="E2094" s="4" t="s">
        <v>37</v>
      </c>
      <c r="F2094" s="4" t="s">
        <v>92</v>
      </c>
      <c r="G2094" s="4" t="s">
        <v>93</v>
      </c>
      <c r="H2094" s="6" t="s">
        <v>22</v>
      </c>
      <c r="I2094" s="7">
        <v>50.0</v>
      </c>
      <c r="J2094" s="8">
        <v>350.0</v>
      </c>
      <c r="K2094" s="9">
        <v>175000.0</v>
      </c>
      <c r="L2094" s="9">
        <v>70000.0</v>
      </c>
      <c r="M2094" s="10">
        <v>0.4</v>
      </c>
      <c r="N2094" s="4" t="s">
        <v>89</v>
      </c>
      <c r="O2094" s="4" t="s">
        <v>23</v>
      </c>
      <c r="P2094" s="4" t="s">
        <v>24</v>
      </c>
    </row>
    <row r="2095" ht="14.25" customHeight="1">
      <c r="B2095" s="4" t="s">
        <v>15</v>
      </c>
      <c r="C2095" s="4">
        <v>1128299.0</v>
      </c>
      <c r="D2095" s="5">
        <v>44277.0</v>
      </c>
      <c r="E2095" s="4" t="s">
        <v>37</v>
      </c>
      <c r="F2095" s="4" t="s">
        <v>92</v>
      </c>
      <c r="G2095" s="4" t="s">
        <v>93</v>
      </c>
      <c r="H2095" s="6" t="s">
        <v>25</v>
      </c>
      <c r="I2095" s="7">
        <v>50.0</v>
      </c>
      <c r="J2095" s="8">
        <v>350.0</v>
      </c>
      <c r="K2095" s="9">
        <v>175000.0</v>
      </c>
      <c r="L2095" s="9">
        <v>61249.99999999999</v>
      </c>
      <c r="M2095" s="10">
        <v>0.35</v>
      </c>
      <c r="N2095" s="4" t="s">
        <v>89</v>
      </c>
      <c r="O2095" s="4" t="s">
        <v>29</v>
      </c>
      <c r="P2095" s="4" t="s">
        <v>24</v>
      </c>
    </row>
    <row r="2096" ht="14.25" customHeight="1">
      <c r="B2096" s="4" t="s">
        <v>15</v>
      </c>
      <c r="C2096" s="4">
        <v>1128299.0</v>
      </c>
      <c r="D2096" s="5">
        <v>44277.0</v>
      </c>
      <c r="E2096" s="4" t="s">
        <v>37</v>
      </c>
      <c r="F2096" s="4" t="s">
        <v>92</v>
      </c>
      <c r="G2096" s="4" t="s">
        <v>93</v>
      </c>
      <c r="H2096" s="6" t="s">
        <v>26</v>
      </c>
      <c r="I2096" s="7">
        <v>50.0</v>
      </c>
      <c r="J2096" s="8">
        <v>225.0</v>
      </c>
      <c r="K2096" s="9">
        <v>112500.0</v>
      </c>
      <c r="L2096" s="9">
        <v>39375.0</v>
      </c>
      <c r="M2096" s="10">
        <v>0.35</v>
      </c>
      <c r="N2096" s="4" t="s">
        <v>89</v>
      </c>
      <c r="O2096" s="4" t="s">
        <v>20</v>
      </c>
      <c r="P2096" s="4" t="s">
        <v>24</v>
      </c>
    </row>
    <row r="2097" ht="14.25" customHeight="1">
      <c r="B2097" s="4" t="s">
        <v>15</v>
      </c>
      <c r="C2097" s="4">
        <v>1128299.0</v>
      </c>
      <c r="D2097" s="5">
        <v>44277.0</v>
      </c>
      <c r="E2097" s="4" t="s">
        <v>37</v>
      </c>
      <c r="F2097" s="4" t="s">
        <v>92</v>
      </c>
      <c r="G2097" s="4" t="s">
        <v>93</v>
      </c>
      <c r="H2097" s="6" t="s">
        <v>27</v>
      </c>
      <c r="I2097" s="7">
        <v>55.00000000000001</v>
      </c>
      <c r="J2097" s="8">
        <v>125.0</v>
      </c>
      <c r="K2097" s="9">
        <v>68750.00000000001</v>
      </c>
      <c r="L2097" s="9">
        <v>20625.000000000004</v>
      </c>
      <c r="M2097" s="10">
        <v>0.3</v>
      </c>
      <c r="N2097" s="4" t="s">
        <v>89</v>
      </c>
      <c r="O2097" s="4" t="s">
        <v>23</v>
      </c>
      <c r="P2097" s="4" t="s">
        <v>24</v>
      </c>
    </row>
    <row r="2098" ht="14.25" customHeight="1">
      <c r="B2098" s="4" t="s">
        <v>15</v>
      </c>
      <c r="C2098" s="4">
        <v>1128299.0</v>
      </c>
      <c r="D2098" s="5">
        <v>44277.0</v>
      </c>
      <c r="E2098" s="4" t="s">
        <v>37</v>
      </c>
      <c r="F2098" s="4" t="s">
        <v>92</v>
      </c>
      <c r="G2098" s="4" t="s">
        <v>93</v>
      </c>
      <c r="H2098" s="6" t="s">
        <v>28</v>
      </c>
      <c r="I2098" s="7">
        <v>50.0</v>
      </c>
      <c r="J2098" s="8">
        <v>325.0</v>
      </c>
      <c r="K2098" s="9">
        <v>162500.0</v>
      </c>
      <c r="L2098" s="9">
        <v>40625.0</v>
      </c>
      <c r="M2098" s="10">
        <v>0.25</v>
      </c>
      <c r="N2098" s="4" t="s">
        <v>89</v>
      </c>
      <c r="O2098" s="4" t="s">
        <v>29</v>
      </c>
      <c r="P2098" s="4" t="s">
        <v>24</v>
      </c>
    </row>
    <row r="2099" ht="14.25" customHeight="1">
      <c r="B2099" s="4" t="s">
        <v>15</v>
      </c>
      <c r="C2099" s="4">
        <v>1128299.0</v>
      </c>
      <c r="D2099" s="5">
        <v>44309.0</v>
      </c>
      <c r="E2099" s="4" t="s">
        <v>37</v>
      </c>
      <c r="F2099" s="4" t="s">
        <v>92</v>
      </c>
      <c r="G2099" s="4" t="s">
        <v>93</v>
      </c>
      <c r="H2099" s="6" t="s">
        <v>18</v>
      </c>
      <c r="I2099" s="7">
        <v>50.0</v>
      </c>
      <c r="J2099" s="8">
        <v>500.0</v>
      </c>
      <c r="K2099" s="9">
        <v>250000.0</v>
      </c>
      <c r="L2099" s="9">
        <v>87500.0</v>
      </c>
      <c r="M2099" s="10">
        <v>0.35</v>
      </c>
      <c r="N2099" s="4" t="s">
        <v>89</v>
      </c>
      <c r="O2099" s="4" t="s">
        <v>23</v>
      </c>
      <c r="P2099" s="4" t="s">
        <v>21</v>
      </c>
    </row>
    <row r="2100" ht="14.25" customHeight="1">
      <c r="B2100" s="4" t="s">
        <v>15</v>
      </c>
      <c r="C2100" s="4">
        <v>1128299.0</v>
      </c>
      <c r="D2100" s="5">
        <v>44309.0</v>
      </c>
      <c r="E2100" s="4" t="s">
        <v>37</v>
      </c>
      <c r="F2100" s="4" t="s">
        <v>92</v>
      </c>
      <c r="G2100" s="4" t="s">
        <v>93</v>
      </c>
      <c r="H2100" s="6" t="s">
        <v>22</v>
      </c>
      <c r="I2100" s="7">
        <v>55.00000000000001</v>
      </c>
      <c r="J2100" s="8">
        <v>300.0</v>
      </c>
      <c r="K2100" s="9">
        <v>165000.00000000003</v>
      </c>
      <c r="L2100" s="9">
        <v>66000.00000000001</v>
      </c>
      <c r="M2100" s="10">
        <v>0.4</v>
      </c>
      <c r="N2100" s="4" t="s">
        <v>89</v>
      </c>
      <c r="O2100" s="4" t="s">
        <v>29</v>
      </c>
      <c r="P2100" s="4" t="s">
        <v>24</v>
      </c>
    </row>
    <row r="2101" ht="14.25" customHeight="1">
      <c r="B2101" s="4" t="s">
        <v>15</v>
      </c>
      <c r="C2101" s="4">
        <v>1128299.0</v>
      </c>
      <c r="D2101" s="5">
        <v>44309.0</v>
      </c>
      <c r="E2101" s="4" t="s">
        <v>37</v>
      </c>
      <c r="F2101" s="4" t="s">
        <v>92</v>
      </c>
      <c r="G2101" s="4" t="s">
        <v>93</v>
      </c>
      <c r="H2101" s="6" t="s">
        <v>25</v>
      </c>
      <c r="I2101" s="7">
        <v>55.00000000000001</v>
      </c>
      <c r="J2101" s="8">
        <v>350.0</v>
      </c>
      <c r="K2101" s="9">
        <v>192500.00000000003</v>
      </c>
      <c r="L2101" s="9">
        <v>67375.0</v>
      </c>
      <c r="M2101" s="10">
        <v>0.35</v>
      </c>
      <c r="N2101" s="4" t="s">
        <v>89</v>
      </c>
      <c r="O2101" s="4" t="s">
        <v>29</v>
      </c>
      <c r="P2101" s="4" t="s">
        <v>21</v>
      </c>
    </row>
    <row r="2102" ht="14.25" customHeight="1">
      <c r="B2102" s="4" t="s">
        <v>15</v>
      </c>
      <c r="C2102" s="4">
        <v>1128299.0</v>
      </c>
      <c r="D2102" s="5">
        <v>44309.0</v>
      </c>
      <c r="E2102" s="4" t="s">
        <v>37</v>
      </c>
      <c r="F2102" s="4" t="s">
        <v>92</v>
      </c>
      <c r="G2102" s="4" t="s">
        <v>93</v>
      </c>
      <c r="H2102" s="6" t="s">
        <v>26</v>
      </c>
      <c r="I2102" s="7">
        <v>50.0</v>
      </c>
      <c r="J2102" s="8">
        <v>250.0</v>
      </c>
      <c r="K2102" s="9">
        <v>125000.0</v>
      </c>
      <c r="L2102" s="9">
        <v>43750.0</v>
      </c>
      <c r="M2102" s="10">
        <v>0.35</v>
      </c>
      <c r="N2102" s="4" t="s">
        <v>89</v>
      </c>
      <c r="O2102" s="4" t="s">
        <v>20</v>
      </c>
      <c r="P2102" s="4" t="s">
        <v>21</v>
      </c>
    </row>
    <row r="2103" ht="14.25" customHeight="1">
      <c r="B2103" s="4" t="s">
        <v>15</v>
      </c>
      <c r="C2103" s="4">
        <v>1128299.0</v>
      </c>
      <c r="D2103" s="5">
        <v>44309.0</v>
      </c>
      <c r="E2103" s="4" t="s">
        <v>37</v>
      </c>
      <c r="F2103" s="4" t="s">
        <v>92</v>
      </c>
      <c r="G2103" s="4" t="s">
        <v>93</v>
      </c>
      <c r="H2103" s="6" t="s">
        <v>27</v>
      </c>
      <c r="I2103" s="7">
        <v>55.00000000000001</v>
      </c>
      <c r="J2103" s="8">
        <v>150.0</v>
      </c>
      <c r="K2103" s="9">
        <v>82500.00000000001</v>
      </c>
      <c r="L2103" s="9">
        <v>24750.000000000004</v>
      </c>
      <c r="M2103" s="10">
        <v>0.3</v>
      </c>
      <c r="N2103" s="4" t="s">
        <v>89</v>
      </c>
      <c r="O2103" s="4" t="s">
        <v>20</v>
      </c>
      <c r="P2103" s="4" t="s">
        <v>21</v>
      </c>
    </row>
    <row r="2104" ht="14.25" customHeight="1">
      <c r="B2104" s="4" t="s">
        <v>15</v>
      </c>
      <c r="C2104" s="4">
        <v>1128299.0</v>
      </c>
      <c r="D2104" s="5">
        <v>44309.0</v>
      </c>
      <c r="E2104" s="4" t="s">
        <v>37</v>
      </c>
      <c r="F2104" s="4" t="s">
        <v>92</v>
      </c>
      <c r="G2104" s="4" t="s">
        <v>93</v>
      </c>
      <c r="H2104" s="6" t="s">
        <v>28</v>
      </c>
      <c r="I2104" s="7">
        <v>70.0</v>
      </c>
      <c r="J2104" s="8">
        <v>325.0</v>
      </c>
      <c r="K2104" s="9">
        <v>227500.0</v>
      </c>
      <c r="L2104" s="9">
        <v>56875.0</v>
      </c>
      <c r="M2104" s="10">
        <v>0.25</v>
      </c>
      <c r="N2104" s="4" t="s">
        <v>89</v>
      </c>
      <c r="O2104" s="4" t="s">
        <v>20</v>
      </c>
      <c r="P2104" s="4" t="s">
        <v>24</v>
      </c>
    </row>
    <row r="2105" ht="14.25" customHeight="1">
      <c r="B2105" s="4" t="s">
        <v>15</v>
      </c>
      <c r="C2105" s="4">
        <v>1128299.0</v>
      </c>
      <c r="D2105" s="5">
        <v>44340.0</v>
      </c>
      <c r="E2105" s="4" t="s">
        <v>37</v>
      </c>
      <c r="F2105" s="4" t="s">
        <v>92</v>
      </c>
      <c r="G2105" s="4" t="s">
        <v>93</v>
      </c>
      <c r="H2105" s="6" t="s">
        <v>18</v>
      </c>
      <c r="I2105" s="7">
        <v>50.0</v>
      </c>
      <c r="J2105" s="8">
        <v>525.0</v>
      </c>
      <c r="K2105" s="9">
        <v>262500.0</v>
      </c>
      <c r="L2105" s="9">
        <v>91875.0</v>
      </c>
      <c r="M2105" s="10">
        <v>0.35</v>
      </c>
      <c r="N2105" s="4" t="s">
        <v>89</v>
      </c>
      <c r="O2105" s="4" t="s">
        <v>20</v>
      </c>
      <c r="P2105" s="4" t="s">
        <v>21</v>
      </c>
    </row>
    <row r="2106" ht="14.25" customHeight="1">
      <c r="B2106" s="4" t="s">
        <v>15</v>
      </c>
      <c r="C2106" s="4">
        <v>1128299.0</v>
      </c>
      <c r="D2106" s="5">
        <v>44340.0</v>
      </c>
      <c r="E2106" s="4" t="s">
        <v>37</v>
      </c>
      <c r="F2106" s="4" t="s">
        <v>92</v>
      </c>
      <c r="G2106" s="4" t="s">
        <v>93</v>
      </c>
      <c r="H2106" s="6" t="s">
        <v>22</v>
      </c>
      <c r="I2106" s="7">
        <v>55.00000000000001</v>
      </c>
      <c r="J2106" s="8">
        <v>375.0</v>
      </c>
      <c r="K2106" s="9">
        <v>206250.00000000003</v>
      </c>
      <c r="L2106" s="9">
        <v>82500.00000000001</v>
      </c>
      <c r="M2106" s="10">
        <v>0.4</v>
      </c>
      <c r="N2106" s="4" t="s">
        <v>89</v>
      </c>
      <c r="O2106" s="4" t="s">
        <v>20</v>
      </c>
      <c r="P2106" s="4" t="s">
        <v>21</v>
      </c>
    </row>
    <row r="2107" ht="14.25" customHeight="1">
      <c r="B2107" s="4" t="s">
        <v>15</v>
      </c>
      <c r="C2107" s="4">
        <v>1128299.0</v>
      </c>
      <c r="D2107" s="5">
        <v>44340.0</v>
      </c>
      <c r="E2107" s="4" t="s">
        <v>37</v>
      </c>
      <c r="F2107" s="4" t="s">
        <v>92</v>
      </c>
      <c r="G2107" s="4" t="s">
        <v>93</v>
      </c>
      <c r="H2107" s="6" t="s">
        <v>25</v>
      </c>
      <c r="I2107" s="7">
        <v>55.00000000000001</v>
      </c>
      <c r="J2107" s="8">
        <v>400.0</v>
      </c>
      <c r="K2107" s="9">
        <v>220000.00000000003</v>
      </c>
      <c r="L2107" s="9">
        <v>77000.0</v>
      </c>
      <c r="M2107" s="10">
        <v>0.35</v>
      </c>
      <c r="N2107" s="4" t="s">
        <v>89</v>
      </c>
      <c r="O2107" s="4" t="s">
        <v>23</v>
      </c>
      <c r="P2107" s="4" t="s">
        <v>24</v>
      </c>
    </row>
    <row r="2108" ht="14.25" customHeight="1">
      <c r="B2108" s="4" t="s">
        <v>15</v>
      </c>
      <c r="C2108" s="4">
        <v>1128299.0</v>
      </c>
      <c r="D2108" s="5">
        <v>44340.0</v>
      </c>
      <c r="E2108" s="4" t="s">
        <v>37</v>
      </c>
      <c r="F2108" s="4" t="s">
        <v>92</v>
      </c>
      <c r="G2108" s="4" t="s">
        <v>93</v>
      </c>
      <c r="H2108" s="6" t="s">
        <v>26</v>
      </c>
      <c r="I2108" s="7">
        <v>50.0</v>
      </c>
      <c r="J2108" s="8">
        <v>300.0</v>
      </c>
      <c r="K2108" s="9">
        <v>150000.0</v>
      </c>
      <c r="L2108" s="9">
        <v>52500.0</v>
      </c>
      <c r="M2108" s="10">
        <v>0.35</v>
      </c>
      <c r="N2108" s="4" t="s">
        <v>89</v>
      </c>
      <c r="O2108" s="4" t="s">
        <v>20</v>
      </c>
      <c r="P2108" s="4" t="s">
        <v>21</v>
      </c>
    </row>
    <row r="2109" ht="14.25" customHeight="1">
      <c r="B2109" s="4" t="s">
        <v>15</v>
      </c>
      <c r="C2109" s="4">
        <v>1128299.0</v>
      </c>
      <c r="D2109" s="5">
        <v>44340.0</v>
      </c>
      <c r="E2109" s="4" t="s">
        <v>37</v>
      </c>
      <c r="F2109" s="4" t="s">
        <v>92</v>
      </c>
      <c r="G2109" s="4" t="s">
        <v>93</v>
      </c>
      <c r="H2109" s="6" t="s">
        <v>27</v>
      </c>
      <c r="I2109" s="7">
        <v>55.00000000000001</v>
      </c>
      <c r="J2109" s="8">
        <v>200.0</v>
      </c>
      <c r="K2109" s="9">
        <v>110000.00000000001</v>
      </c>
      <c r="L2109" s="9">
        <v>33000.0</v>
      </c>
      <c r="M2109" s="10">
        <v>0.3</v>
      </c>
      <c r="N2109" s="4" t="s">
        <v>89</v>
      </c>
      <c r="O2109" s="4" t="s">
        <v>23</v>
      </c>
      <c r="P2109" s="4" t="s">
        <v>21</v>
      </c>
    </row>
    <row r="2110" ht="14.25" customHeight="1">
      <c r="B2110" s="4" t="s">
        <v>15</v>
      </c>
      <c r="C2110" s="4">
        <v>1128299.0</v>
      </c>
      <c r="D2110" s="5">
        <v>44340.0</v>
      </c>
      <c r="E2110" s="4" t="s">
        <v>37</v>
      </c>
      <c r="F2110" s="4" t="s">
        <v>92</v>
      </c>
      <c r="G2110" s="4" t="s">
        <v>93</v>
      </c>
      <c r="H2110" s="6" t="s">
        <v>28</v>
      </c>
      <c r="I2110" s="7">
        <v>70.0</v>
      </c>
      <c r="J2110" s="8">
        <v>375.0</v>
      </c>
      <c r="K2110" s="9">
        <v>262500.0</v>
      </c>
      <c r="L2110" s="9">
        <v>65625.0</v>
      </c>
      <c r="M2110" s="10">
        <v>0.25</v>
      </c>
      <c r="N2110" s="4" t="s">
        <v>89</v>
      </c>
      <c r="O2110" s="4" t="s">
        <v>20</v>
      </c>
      <c r="P2110" s="4" t="s">
        <v>21</v>
      </c>
    </row>
    <row r="2111" ht="14.25" customHeight="1">
      <c r="B2111" s="4" t="s">
        <v>15</v>
      </c>
      <c r="C2111" s="4">
        <v>1128299.0</v>
      </c>
      <c r="D2111" s="5">
        <v>44370.0</v>
      </c>
      <c r="E2111" s="4" t="s">
        <v>37</v>
      </c>
      <c r="F2111" s="4" t="s">
        <v>92</v>
      </c>
      <c r="G2111" s="4" t="s">
        <v>93</v>
      </c>
      <c r="H2111" s="6" t="s">
        <v>18</v>
      </c>
      <c r="I2111" s="7">
        <v>50.0</v>
      </c>
      <c r="J2111" s="8">
        <v>625.0</v>
      </c>
      <c r="K2111" s="9">
        <v>312500.0</v>
      </c>
      <c r="L2111" s="9">
        <v>109375.0</v>
      </c>
      <c r="M2111" s="10">
        <v>0.35</v>
      </c>
      <c r="N2111" s="4" t="s">
        <v>89</v>
      </c>
      <c r="O2111" s="4" t="s">
        <v>23</v>
      </c>
      <c r="P2111" s="4" t="s">
        <v>24</v>
      </c>
    </row>
    <row r="2112" ht="14.25" customHeight="1">
      <c r="B2112" s="4" t="s">
        <v>15</v>
      </c>
      <c r="C2112" s="4">
        <v>1128299.0</v>
      </c>
      <c r="D2112" s="5">
        <v>44370.0</v>
      </c>
      <c r="E2112" s="4" t="s">
        <v>37</v>
      </c>
      <c r="F2112" s="4" t="s">
        <v>92</v>
      </c>
      <c r="G2112" s="4" t="s">
        <v>93</v>
      </c>
      <c r="H2112" s="6" t="s">
        <v>22</v>
      </c>
      <c r="I2112" s="7">
        <v>55.00000000000001</v>
      </c>
      <c r="J2112" s="8">
        <v>475.0</v>
      </c>
      <c r="K2112" s="9">
        <v>261250.00000000003</v>
      </c>
      <c r="L2112" s="9">
        <v>104500.00000000001</v>
      </c>
      <c r="M2112" s="10">
        <v>0.4</v>
      </c>
      <c r="N2112" s="4" t="s">
        <v>89</v>
      </c>
      <c r="O2112" s="4" t="s">
        <v>29</v>
      </c>
      <c r="P2112" s="4" t="s">
        <v>21</v>
      </c>
    </row>
    <row r="2113" ht="14.25" customHeight="1">
      <c r="B2113" s="4" t="s">
        <v>15</v>
      </c>
      <c r="C2113" s="4">
        <v>1128299.0</v>
      </c>
      <c r="D2113" s="5">
        <v>44370.0</v>
      </c>
      <c r="E2113" s="4" t="s">
        <v>37</v>
      </c>
      <c r="F2113" s="4" t="s">
        <v>92</v>
      </c>
      <c r="G2113" s="4" t="s">
        <v>93</v>
      </c>
      <c r="H2113" s="6" t="s">
        <v>25</v>
      </c>
      <c r="I2113" s="7">
        <v>55.00000000000001</v>
      </c>
      <c r="J2113" s="8">
        <v>475.0</v>
      </c>
      <c r="K2113" s="9">
        <v>261250.00000000003</v>
      </c>
      <c r="L2113" s="9">
        <v>91437.5</v>
      </c>
      <c r="M2113" s="10">
        <v>0.35</v>
      </c>
      <c r="N2113" s="4" t="s">
        <v>89</v>
      </c>
      <c r="O2113" s="4" t="s">
        <v>20</v>
      </c>
      <c r="P2113" s="4" t="s">
        <v>21</v>
      </c>
    </row>
    <row r="2114" ht="14.25" customHeight="1">
      <c r="B2114" s="4" t="s">
        <v>15</v>
      </c>
      <c r="C2114" s="4">
        <v>1128299.0</v>
      </c>
      <c r="D2114" s="5">
        <v>44370.0</v>
      </c>
      <c r="E2114" s="4" t="s">
        <v>37</v>
      </c>
      <c r="F2114" s="4" t="s">
        <v>92</v>
      </c>
      <c r="G2114" s="4" t="s">
        <v>93</v>
      </c>
      <c r="H2114" s="6" t="s">
        <v>26</v>
      </c>
      <c r="I2114" s="7">
        <v>50.0</v>
      </c>
      <c r="J2114" s="8">
        <v>350.0</v>
      </c>
      <c r="K2114" s="9">
        <v>175000.0</v>
      </c>
      <c r="L2114" s="9">
        <v>61249.99999999999</v>
      </c>
      <c r="M2114" s="10">
        <v>0.35</v>
      </c>
      <c r="N2114" s="4" t="s">
        <v>89</v>
      </c>
      <c r="O2114" s="4" t="s">
        <v>29</v>
      </c>
      <c r="P2114" s="4" t="s">
        <v>21</v>
      </c>
    </row>
    <row r="2115" ht="14.25" customHeight="1">
      <c r="B2115" s="4" t="s">
        <v>15</v>
      </c>
      <c r="C2115" s="4">
        <v>1128299.0</v>
      </c>
      <c r="D2115" s="5">
        <v>44370.0</v>
      </c>
      <c r="E2115" s="4" t="s">
        <v>37</v>
      </c>
      <c r="F2115" s="4" t="s">
        <v>92</v>
      </c>
      <c r="G2115" s="4" t="s">
        <v>93</v>
      </c>
      <c r="H2115" s="6" t="s">
        <v>27</v>
      </c>
      <c r="I2115" s="7">
        <v>55.00000000000001</v>
      </c>
      <c r="J2115" s="8">
        <v>225.0</v>
      </c>
      <c r="K2115" s="9">
        <v>123750.00000000001</v>
      </c>
      <c r="L2115" s="9">
        <v>37125.0</v>
      </c>
      <c r="M2115" s="10">
        <v>0.3</v>
      </c>
      <c r="N2115" s="4" t="s">
        <v>89</v>
      </c>
      <c r="O2115" s="4" t="s">
        <v>29</v>
      </c>
      <c r="P2115" s="4" t="s">
        <v>24</v>
      </c>
    </row>
    <row r="2116" ht="14.25" customHeight="1">
      <c r="B2116" s="4" t="s">
        <v>15</v>
      </c>
      <c r="C2116" s="4">
        <v>1128299.0</v>
      </c>
      <c r="D2116" s="5">
        <v>44370.0</v>
      </c>
      <c r="E2116" s="4" t="s">
        <v>37</v>
      </c>
      <c r="F2116" s="4" t="s">
        <v>92</v>
      </c>
      <c r="G2116" s="4" t="s">
        <v>93</v>
      </c>
      <c r="H2116" s="6" t="s">
        <v>28</v>
      </c>
      <c r="I2116" s="7">
        <v>70.0</v>
      </c>
      <c r="J2116" s="8">
        <v>525.0</v>
      </c>
      <c r="K2116" s="9">
        <v>367500.0</v>
      </c>
      <c r="L2116" s="9">
        <v>91875.0</v>
      </c>
      <c r="M2116" s="10">
        <v>0.25</v>
      </c>
      <c r="N2116" s="4" t="s">
        <v>89</v>
      </c>
      <c r="O2116" s="4" t="s">
        <v>29</v>
      </c>
      <c r="P2116" s="4" t="s">
        <v>24</v>
      </c>
    </row>
    <row r="2117" ht="14.25" customHeight="1">
      <c r="B2117" s="4" t="s">
        <v>15</v>
      </c>
      <c r="C2117" s="4">
        <v>1128299.0</v>
      </c>
      <c r="D2117" s="5">
        <v>44399.0</v>
      </c>
      <c r="E2117" s="4" t="s">
        <v>37</v>
      </c>
      <c r="F2117" s="4" t="s">
        <v>92</v>
      </c>
      <c r="G2117" s="4" t="s">
        <v>93</v>
      </c>
      <c r="H2117" s="6" t="s">
        <v>18</v>
      </c>
      <c r="I2117" s="7">
        <v>50.0</v>
      </c>
      <c r="J2117" s="8">
        <v>675.0</v>
      </c>
      <c r="K2117" s="9">
        <v>337500.0</v>
      </c>
      <c r="L2117" s="9">
        <v>118124.99999999999</v>
      </c>
      <c r="M2117" s="10">
        <v>0.35</v>
      </c>
      <c r="N2117" s="4" t="s">
        <v>89</v>
      </c>
      <c r="O2117" s="4" t="s">
        <v>23</v>
      </c>
      <c r="P2117" s="4" t="s">
        <v>21</v>
      </c>
    </row>
    <row r="2118" ht="14.25" customHeight="1">
      <c r="B2118" s="4" t="s">
        <v>15</v>
      </c>
      <c r="C2118" s="4">
        <v>1128299.0</v>
      </c>
      <c r="D2118" s="5">
        <v>44399.0</v>
      </c>
      <c r="E2118" s="4" t="s">
        <v>37</v>
      </c>
      <c r="F2118" s="4" t="s">
        <v>92</v>
      </c>
      <c r="G2118" s="4" t="s">
        <v>93</v>
      </c>
      <c r="H2118" s="6" t="s">
        <v>22</v>
      </c>
      <c r="I2118" s="7">
        <v>55.00000000000001</v>
      </c>
      <c r="J2118" s="8">
        <v>525.0</v>
      </c>
      <c r="K2118" s="9">
        <v>288750.00000000006</v>
      </c>
      <c r="L2118" s="9">
        <v>115500.00000000003</v>
      </c>
      <c r="M2118" s="10">
        <v>0.4</v>
      </c>
      <c r="N2118" s="4" t="s">
        <v>89</v>
      </c>
      <c r="O2118" s="4" t="s">
        <v>20</v>
      </c>
      <c r="P2118" s="4" t="s">
        <v>24</v>
      </c>
    </row>
    <row r="2119" ht="14.25" customHeight="1">
      <c r="B2119" s="4" t="s">
        <v>15</v>
      </c>
      <c r="C2119" s="4">
        <v>1128299.0</v>
      </c>
      <c r="D2119" s="5">
        <v>44399.0</v>
      </c>
      <c r="E2119" s="4" t="s">
        <v>37</v>
      </c>
      <c r="F2119" s="4" t="s">
        <v>92</v>
      </c>
      <c r="G2119" s="4" t="s">
        <v>93</v>
      </c>
      <c r="H2119" s="6" t="s">
        <v>25</v>
      </c>
      <c r="I2119" s="7">
        <v>55.00000000000001</v>
      </c>
      <c r="J2119" s="8">
        <v>475.0</v>
      </c>
      <c r="K2119" s="9">
        <v>261250.00000000003</v>
      </c>
      <c r="L2119" s="9">
        <v>91437.5</v>
      </c>
      <c r="M2119" s="10">
        <v>0.35</v>
      </c>
      <c r="N2119" s="4" t="s">
        <v>89</v>
      </c>
      <c r="O2119" s="4" t="s">
        <v>29</v>
      </c>
      <c r="P2119" s="4" t="s">
        <v>21</v>
      </c>
    </row>
    <row r="2120" ht="14.25" customHeight="1">
      <c r="B2120" s="4" t="s">
        <v>15</v>
      </c>
      <c r="C2120" s="4">
        <v>1128299.0</v>
      </c>
      <c r="D2120" s="5">
        <v>44399.0</v>
      </c>
      <c r="E2120" s="4" t="s">
        <v>37</v>
      </c>
      <c r="F2120" s="4" t="s">
        <v>92</v>
      </c>
      <c r="G2120" s="4" t="s">
        <v>93</v>
      </c>
      <c r="H2120" s="6" t="s">
        <v>26</v>
      </c>
      <c r="I2120" s="7">
        <v>50.0</v>
      </c>
      <c r="J2120" s="8">
        <v>375.0</v>
      </c>
      <c r="K2120" s="9">
        <v>187500.0</v>
      </c>
      <c r="L2120" s="9">
        <v>65625.0</v>
      </c>
      <c r="M2120" s="10">
        <v>0.35</v>
      </c>
      <c r="N2120" s="4" t="s">
        <v>89</v>
      </c>
      <c r="O2120" s="4" t="s">
        <v>29</v>
      </c>
      <c r="P2120" s="4" t="s">
        <v>21</v>
      </c>
    </row>
    <row r="2121" ht="14.25" customHeight="1">
      <c r="B2121" s="4" t="s">
        <v>15</v>
      </c>
      <c r="C2121" s="4">
        <v>1128299.0</v>
      </c>
      <c r="D2121" s="5">
        <v>44399.0</v>
      </c>
      <c r="E2121" s="4" t="s">
        <v>37</v>
      </c>
      <c r="F2121" s="4" t="s">
        <v>92</v>
      </c>
      <c r="G2121" s="4" t="s">
        <v>93</v>
      </c>
      <c r="H2121" s="6" t="s">
        <v>27</v>
      </c>
      <c r="I2121" s="7">
        <v>55.00000000000001</v>
      </c>
      <c r="J2121" s="8">
        <v>425.0</v>
      </c>
      <c r="K2121" s="9">
        <v>233750.00000000003</v>
      </c>
      <c r="L2121" s="9">
        <v>70125.0</v>
      </c>
      <c r="M2121" s="10">
        <v>0.3</v>
      </c>
      <c r="N2121" s="4" t="s">
        <v>89</v>
      </c>
      <c r="O2121" s="4" t="s">
        <v>20</v>
      </c>
      <c r="P2121" s="4" t="s">
        <v>24</v>
      </c>
    </row>
    <row r="2122" ht="14.25" customHeight="1">
      <c r="B2122" s="4" t="s">
        <v>15</v>
      </c>
      <c r="C2122" s="4">
        <v>1128299.0</v>
      </c>
      <c r="D2122" s="5">
        <v>44399.0</v>
      </c>
      <c r="E2122" s="4" t="s">
        <v>37</v>
      </c>
      <c r="F2122" s="4" t="s">
        <v>92</v>
      </c>
      <c r="G2122" s="4" t="s">
        <v>93</v>
      </c>
      <c r="H2122" s="6" t="s">
        <v>28</v>
      </c>
      <c r="I2122" s="7">
        <v>70.0</v>
      </c>
      <c r="J2122" s="8">
        <v>425.0</v>
      </c>
      <c r="K2122" s="9">
        <v>297500.0</v>
      </c>
      <c r="L2122" s="9">
        <v>74375.0</v>
      </c>
      <c r="M2122" s="10">
        <v>0.25</v>
      </c>
      <c r="N2122" s="4" t="s">
        <v>89</v>
      </c>
      <c r="O2122" s="4" t="s">
        <v>23</v>
      </c>
      <c r="P2122" s="4" t="s">
        <v>21</v>
      </c>
    </row>
    <row r="2123" ht="14.25" customHeight="1">
      <c r="B2123" s="4" t="s">
        <v>15</v>
      </c>
      <c r="C2123" s="4">
        <v>1128299.0</v>
      </c>
      <c r="D2123" s="5">
        <v>44431.0</v>
      </c>
      <c r="E2123" s="4" t="s">
        <v>37</v>
      </c>
      <c r="F2123" s="4" t="s">
        <v>92</v>
      </c>
      <c r="G2123" s="4" t="s">
        <v>93</v>
      </c>
      <c r="H2123" s="6" t="s">
        <v>18</v>
      </c>
      <c r="I2123" s="7">
        <v>55.00000000000001</v>
      </c>
      <c r="J2123" s="8">
        <v>625.0</v>
      </c>
      <c r="K2123" s="9">
        <v>343750.00000000006</v>
      </c>
      <c r="L2123" s="9">
        <v>120312.50000000001</v>
      </c>
      <c r="M2123" s="10">
        <v>0.35</v>
      </c>
      <c r="N2123" s="4" t="s">
        <v>89</v>
      </c>
      <c r="O2123" s="4" t="s">
        <v>29</v>
      </c>
      <c r="P2123" s="4" t="s">
        <v>24</v>
      </c>
    </row>
    <row r="2124" ht="14.25" customHeight="1">
      <c r="B2124" s="4" t="s">
        <v>15</v>
      </c>
      <c r="C2124" s="4">
        <v>1128299.0</v>
      </c>
      <c r="D2124" s="5">
        <v>44431.0</v>
      </c>
      <c r="E2124" s="4" t="s">
        <v>37</v>
      </c>
      <c r="F2124" s="4" t="s">
        <v>92</v>
      </c>
      <c r="G2124" s="4" t="s">
        <v>93</v>
      </c>
      <c r="H2124" s="6" t="s">
        <v>22</v>
      </c>
      <c r="I2124" s="7">
        <v>60.00000000000001</v>
      </c>
      <c r="J2124" s="8">
        <v>575.0</v>
      </c>
      <c r="K2124" s="9">
        <v>345000.00000000006</v>
      </c>
      <c r="L2124" s="9">
        <v>138000.00000000003</v>
      </c>
      <c r="M2124" s="10">
        <v>0.4</v>
      </c>
      <c r="N2124" s="4" t="s">
        <v>89</v>
      </c>
      <c r="O2124" s="4" t="s">
        <v>23</v>
      </c>
      <c r="P2124" s="4" t="s">
        <v>24</v>
      </c>
    </row>
    <row r="2125" ht="14.25" customHeight="1">
      <c r="B2125" s="4" t="s">
        <v>15</v>
      </c>
      <c r="C2125" s="4">
        <v>1128299.0</v>
      </c>
      <c r="D2125" s="5">
        <v>44431.0</v>
      </c>
      <c r="E2125" s="4" t="s">
        <v>37</v>
      </c>
      <c r="F2125" s="4" t="s">
        <v>92</v>
      </c>
      <c r="G2125" s="4" t="s">
        <v>93</v>
      </c>
      <c r="H2125" s="6" t="s">
        <v>25</v>
      </c>
      <c r="I2125" s="7">
        <v>55.00000000000001</v>
      </c>
      <c r="J2125" s="8">
        <v>450.0</v>
      </c>
      <c r="K2125" s="9">
        <v>247500.00000000003</v>
      </c>
      <c r="L2125" s="9">
        <v>86625.0</v>
      </c>
      <c r="M2125" s="10">
        <v>0.35</v>
      </c>
      <c r="N2125" s="4" t="s">
        <v>89</v>
      </c>
      <c r="O2125" s="4" t="s">
        <v>23</v>
      </c>
      <c r="P2125" s="4" t="s">
        <v>24</v>
      </c>
    </row>
    <row r="2126" ht="14.25" customHeight="1">
      <c r="B2126" s="4" t="s">
        <v>15</v>
      </c>
      <c r="C2126" s="4">
        <v>1128299.0</v>
      </c>
      <c r="D2126" s="5">
        <v>44431.0</v>
      </c>
      <c r="E2126" s="4" t="s">
        <v>37</v>
      </c>
      <c r="F2126" s="4" t="s">
        <v>92</v>
      </c>
      <c r="G2126" s="4" t="s">
        <v>93</v>
      </c>
      <c r="H2126" s="6" t="s">
        <v>26</v>
      </c>
      <c r="I2126" s="7">
        <v>55.00000000000001</v>
      </c>
      <c r="J2126" s="8">
        <v>400.0</v>
      </c>
      <c r="K2126" s="9">
        <v>220000.00000000003</v>
      </c>
      <c r="L2126" s="9">
        <v>77000.0</v>
      </c>
      <c r="M2126" s="10">
        <v>0.35</v>
      </c>
      <c r="N2126" s="4" t="s">
        <v>89</v>
      </c>
      <c r="O2126" s="4" t="s">
        <v>20</v>
      </c>
      <c r="P2126" s="4" t="s">
        <v>24</v>
      </c>
    </row>
    <row r="2127" ht="14.25" customHeight="1">
      <c r="B2127" s="4" t="s">
        <v>15</v>
      </c>
      <c r="C2127" s="4">
        <v>1128299.0</v>
      </c>
      <c r="D2127" s="5">
        <v>44431.0</v>
      </c>
      <c r="E2127" s="4" t="s">
        <v>37</v>
      </c>
      <c r="F2127" s="4" t="s">
        <v>92</v>
      </c>
      <c r="G2127" s="4" t="s">
        <v>93</v>
      </c>
      <c r="H2127" s="6" t="s">
        <v>27</v>
      </c>
      <c r="I2127" s="7">
        <v>65.0</v>
      </c>
      <c r="J2127" s="8">
        <v>400.0</v>
      </c>
      <c r="K2127" s="9">
        <v>260000.0</v>
      </c>
      <c r="L2127" s="9">
        <v>78000.0</v>
      </c>
      <c r="M2127" s="10">
        <v>0.3</v>
      </c>
      <c r="N2127" s="4" t="s">
        <v>89</v>
      </c>
      <c r="O2127" s="4" t="s">
        <v>20</v>
      </c>
      <c r="P2127" s="4" t="s">
        <v>24</v>
      </c>
    </row>
    <row r="2128" ht="14.25" customHeight="1">
      <c r="B2128" s="4" t="s">
        <v>15</v>
      </c>
      <c r="C2128" s="4">
        <v>1128299.0</v>
      </c>
      <c r="D2128" s="5">
        <v>44431.0</v>
      </c>
      <c r="E2128" s="4" t="s">
        <v>37</v>
      </c>
      <c r="F2128" s="4" t="s">
        <v>92</v>
      </c>
      <c r="G2128" s="4" t="s">
        <v>93</v>
      </c>
      <c r="H2128" s="6" t="s">
        <v>28</v>
      </c>
      <c r="I2128" s="7">
        <v>70.0</v>
      </c>
      <c r="J2128" s="8">
        <v>375.0</v>
      </c>
      <c r="K2128" s="9">
        <v>262500.0</v>
      </c>
      <c r="L2128" s="9">
        <v>65625.0</v>
      </c>
      <c r="M2128" s="10">
        <v>0.25</v>
      </c>
      <c r="N2128" s="4" t="s">
        <v>89</v>
      </c>
      <c r="O2128" s="4" t="s">
        <v>29</v>
      </c>
      <c r="P2128" s="4" t="s">
        <v>24</v>
      </c>
    </row>
    <row r="2129" ht="14.25" customHeight="1">
      <c r="B2129" s="4" t="s">
        <v>15</v>
      </c>
      <c r="C2129" s="4">
        <v>1128299.0</v>
      </c>
      <c r="D2129" s="5">
        <v>44463.0</v>
      </c>
      <c r="E2129" s="4" t="s">
        <v>37</v>
      </c>
      <c r="F2129" s="4" t="s">
        <v>92</v>
      </c>
      <c r="G2129" s="4" t="s">
        <v>93</v>
      </c>
      <c r="H2129" s="6" t="s">
        <v>18</v>
      </c>
      <c r="I2129" s="7">
        <v>45.00000000000001</v>
      </c>
      <c r="J2129" s="8">
        <v>575.0</v>
      </c>
      <c r="K2129" s="9">
        <v>258750.00000000003</v>
      </c>
      <c r="L2129" s="9">
        <v>90562.5</v>
      </c>
      <c r="M2129" s="10">
        <v>0.35</v>
      </c>
      <c r="N2129" s="4" t="s">
        <v>89</v>
      </c>
      <c r="O2129" s="4" t="s">
        <v>20</v>
      </c>
      <c r="P2129" s="4" t="s">
        <v>21</v>
      </c>
    </row>
    <row r="2130" ht="14.25" customHeight="1">
      <c r="B2130" s="4" t="s">
        <v>15</v>
      </c>
      <c r="C2130" s="4">
        <v>1128299.0</v>
      </c>
      <c r="D2130" s="5">
        <v>44463.0</v>
      </c>
      <c r="E2130" s="4" t="s">
        <v>37</v>
      </c>
      <c r="F2130" s="4" t="s">
        <v>92</v>
      </c>
      <c r="G2130" s="4" t="s">
        <v>93</v>
      </c>
      <c r="H2130" s="6" t="s">
        <v>22</v>
      </c>
      <c r="I2130" s="7">
        <v>50.000000000000014</v>
      </c>
      <c r="J2130" s="8">
        <v>575.0</v>
      </c>
      <c r="K2130" s="9">
        <v>287500.00000000006</v>
      </c>
      <c r="L2130" s="9">
        <v>115000.00000000003</v>
      </c>
      <c r="M2130" s="10">
        <v>0.4</v>
      </c>
      <c r="N2130" s="4" t="s">
        <v>89</v>
      </c>
      <c r="O2130" s="4" t="s">
        <v>29</v>
      </c>
      <c r="P2130" s="4" t="s">
        <v>24</v>
      </c>
    </row>
    <row r="2131" ht="14.25" customHeight="1">
      <c r="B2131" s="4" t="s">
        <v>15</v>
      </c>
      <c r="C2131" s="4">
        <v>1128299.0</v>
      </c>
      <c r="D2131" s="5">
        <v>44463.0</v>
      </c>
      <c r="E2131" s="4" t="s">
        <v>37</v>
      </c>
      <c r="F2131" s="4" t="s">
        <v>92</v>
      </c>
      <c r="G2131" s="4" t="s">
        <v>93</v>
      </c>
      <c r="H2131" s="6" t="s">
        <v>25</v>
      </c>
      <c r="I2131" s="7">
        <v>45.00000000000001</v>
      </c>
      <c r="J2131" s="8">
        <v>425.0</v>
      </c>
      <c r="K2131" s="9">
        <v>191250.00000000003</v>
      </c>
      <c r="L2131" s="9">
        <v>66937.5</v>
      </c>
      <c r="M2131" s="10">
        <v>0.35</v>
      </c>
      <c r="N2131" s="4" t="s">
        <v>89</v>
      </c>
      <c r="O2131" s="4" t="s">
        <v>29</v>
      </c>
      <c r="P2131" s="4" t="s">
        <v>21</v>
      </c>
    </row>
    <row r="2132" ht="14.25" customHeight="1">
      <c r="B2132" s="4" t="s">
        <v>15</v>
      </c>
      <c r="C2132" s="4">
        <v>1128299.0</v>
      </c>
      <c r="D2132" s="5">
        <v>44463.0</v>
      </c>
      <c r="E2132" s="4" t="s">
        <v>37</v>
      </c>
      <c r="F2132" s="4" t="s">
        <v>92</v>
      </c>
      <c r="G2132" s="4" t="s">
        <v>93</v>
      </c>
      <c r="H2132" s="6" t="s">
        <v>26</v>
      </c>
      <c r="I2132" s="7">
        <v>45.00000000000001</v>
      </c>
      <c r="J2132" s="8">
        <v>375.0</v>
      </c>
      <c r="K2132" s="9">
        <v>168750.00000000003</v>
      </c>
      <c r="L2132" s="9">
        <v>59062.50000000001</v>
      </c>
      <c r="M2132" s="10">
        <v>0.35</v>
      </c>
      <c r="N2132" s="4" t="s">
        <v>89</v>
      </c>
      <c r="O2132" s="4" t="s">
        <v>29</v>
      </c>
      <c r="P2132" s="4" t="s">
        <v>24</v>
      </c>
    </row>
    <row r="2133" ht="14.25" customHeight="1">
      <c r="B2133" s="4" t="s">
        <v>15</v>
      </c>
      <c r="C2133" s="4">
        <v>1128299.0</v>
      </c>
      <c r="D2133" s="5">
        <v>44463.0</v>
      </c>
      <c r="E2133" s="4" t="s">
        <v>37</v>
      </c>
      <c r="F2133" s="4" t="s">
        <v>92</v>
      </c>
      <c r="G2133" s="4" t="s">
        <v>93</v>
      </c>
      <c r="H2133" s="6" t="s">
        <v>27</v>
      </c>
      <c r="I2133" s="7">
        <v>55.00000000000001</v>
      </c>
      <c r="J2133" s="8">
        <v>375.0</v>
      </c>
      <c r="K2133" s="9">
        <v>206250.00000000003</v>
      </c>
      <c r="L2133" s="9">
        <v>61875.00000000001</v>
      </c>
      <c r="M2133" s="10">
        <v>0.3</v>
      </c>
      <c r="N2133" s="4" t="s">
        <v>89</v>
      </c>
      <c r="O2133" s="4" t="s">
        <v>29</v>
      </c>
      <c r="P2133" s="4" t="s">
        <v>24</v>
      </c>
    </row>
    <row r="2134" ht="14.25" customHeight="1">
      <c r="B2134" s="4" t="s">
        <v>15</v>
      </c>
      <c r="C2134" s="4">
        <v>1128299.0</v>
      </c>
      <c r="D2134" s="5">
        <v>44463.0</v>
      </c>
      <c r="E2134" s="4" t="s">
        <v>37</v>
      </c>
      <c r="F2134" s="4" t="s">
        <v>92</v>
      </c>
      <c r="G2134" s="4" t="s">
        <v>93</v>
      </c>
      <c r="H2134" s="6" t="s">
        <v>28</v>
      </c>
      <c r="I2134" s="7">
        <v>60.00000000000001</v>
      </c>
      <c r="J2134" s="8">
        <v>425.0</v>
      </c>
      <c r="K2134" s="9">
        <v>255000.00000000003</v>
      </c>
      <c r="L2134" s="9">
        <v>63750.00000000001</v>
      </c>
      <c r="M2134" s="10">
        <v>0.25</v>
      </c>
      <c r="N2134" s="4" t="s">
        <v>89</v>
      </c>
      <c r="O2134" s="4" t="s">
        <v>29</v>
      </c>
      <c r="P2134" s="4" t="s">
        <v>24</v>
      </c>
    </row>
    <row r="2135" ht="14.25" customHeight="1">
      <c r="B2135" s="4" t="s">
        <v>15</v>
      </c>
      <c r="C2135" s="4">
        <v>1128299.0</v>
      </c>
      <c r="D2135" s="5">
        <v>44492.0</v>
      </c>
      <c r="E2135" s="4" t="s">
        <v>37</v>
      </c>
      <c r="F2135" s="4" t="s">
        <v>92</v>
      </c>
      <c r="G2135" s="4" t="s">
        <v>93</v>
      </c>
      <c r="H2135" s="6" t="s">
        <v>18</v>
      </c>
      <c r="I2135" s="7">
        <v>45.00000000000001</v>
      </c>
      <c r="J2135" s="8">
        <v>500.0</v>
      </c>
      <c r="K2135" s="9">
        <v>225000.00000000003</v>
      </c>
      <c r="L2135" s="9">
        <v>78750.0</v>
      </c>
      <c r="M2135" s="10">
        <v>0.35</v>
      </c>
      <c r="N2135" s="4" t="s">
        <v>89</v>
      </c>
      <c r="O2135" s="4" t="s">
        <v>23</v>
      </c>
      <c r="P2135" s="4" t="s">
        <v>24</v>
      </c>
    </row>
    <row r="2136" ht="14.25" customHeight="1">
      <c r="B2136" s="4" t="s">
        <v>15</v>
      </c>
      <c r="C2136" s="4">
        <v>1128299.0</v>
      </c>
      <c r="D2136" s="5">
        <v>44492.0</v>
      </c>
      <c r="E2136" s="4" t="s">
        <v>37</v>
      </c>
      <c r="F2136" s="4" t="s">
        <v>92</v>
      </c>
      <c r="G2136" s="4" t="s">
        <v>93</v>
      </c>
      <c r="H2136" s="6" t="s">
        <v>22</v>
      </c>
      <c r="I2136" s="7">
        <v>50.000000000000014</v>
      </c>
      <c r="J2136" s="8">
        <v>500.0</v>
      </c>
      <c r="K2136" s="9">
        <v>250000.00000000006</v>
      </c>
      <c r="L2136" s="9">
        <v>100000.00000000003</v>
      </c>
      <c r="M2136" s="10">
        <v>0.4</v>
      </c>
      <c r="N2136" s="4" t="s">
        <v>89</v>
      </c>
      <c r="O2136" s="4" t="s">
        <v>20</v>
      </c>
      <c r="P2136" s="4" t="s">
        <v>21</v>
      </c>
    </row>
    <row r="2137" ht="14.25" customHeight="1">
      <c r="B2137" s="4" t="s">
        <v>15</v>
      </c>
      <c r="C2137" s="4">
        <v>1128299.0</v>
      </c>
      <c r="D2137" s="5">
        <v>44492.0</v>
      </c>
      <c r="E2137" s="4" t="s">
        <v>37</v>
      </c>
      <c r="F2137" s="4" t="s">
        <v>92</v>
      </c>
      <c r="G2137" s="4" t="s">
        <v>93</v>
      </c>
      <c r="H2137" s="6" t="s">
        <v>25</v>
      </c>
      <c r="I2137" s="7">
        <v>45.00000000000001</v>
      </c>
      <c r="J2137" s="8">
        <v>325.0</v>
      </c>
      <c r="K2137" s="9">
        <v>146250.00000000003</v>
      </c>
      <c r="L2137" s="9">
        <v>51187.50000000001</v>
      </c>
      <c r="M2137" s="10">
        <v>0.35</v>
      </c>
      <c r="N2137" s="4" t="s">
        <v>89</v>
      </c>
      <c r="O2137" s="4" t="s">
        <v>29</v>
      </c>
      <c r="P2137" s="4" t="s">
        <v>24</v>
      </c>
    </row>
    <row r="2138" ht="14.25" customHeight="1">
      <c r="B2138" s="4" t="s">
        <v>15</v>
      </c>
      <c r="C2138" s="4">
        <v>1128299.0</v>
      </c>
      <c r="D2138" s="5">
        <v>44492.0</v>
      </c>
      <c r="E2138" s="4" t="s">
        <v>37</v>
      </c>
      <c r="F2138" s="4" t="s">
        <v>92</v>
      </c>
      <c r="G2138" s="4" t="s">
        <v>93</v>
      </c>
      <c r="H2138" s="6" t="s">
        <v>26</v>
      </c>
      <c r="I2138" s="7">
        <v>45.00000000000001</v>
      </c>
      <c r="J2138" s="8">
        <v>300.0</v>
      </c>
      <c r="K2138" s="9">
        <v>135000.00000000003</v>
      </c>
      <c r="L2138" s="9">
        <v>47250.00000000001</v>
      </c>
      <c r="M2138" s="10">
        <v>0.35</v>
      </c>
      <c r="N2138" s="4" t="s">
        <v>89</v>
      </c>
      <c r="O2138" s="4" t="s">
        <v>20</v>
      </c>
      <c r="P2138" s="4" t="s">
        <v>24</v>
      </c>
    </row>
    <row r="2139" ht="14.25" customHeight="1">
      <c r="B2139" s="4" t="s">
        <v>15</v>
      </c>
      <c r="C2139" s="4">
        <v>1128299.0</v>
      </c>
      <c r="D2139" s="5">
        <v>44492.0</v>
      </c>
      <c r="E2139" s="4" t="s">
        <v>37</v>
      </c>
      <c r="F2139" s="4" t="s">
        <v>92</v>
      </c>
      <c r="G2139" s="4" t="s">
        <v>93</v>
      </c>
      <c r="H2139" s="6" t="s">
        <v>27</v>
      </c>
      <c r="I2139" s="7">
        <v>55.00000000000001</v>
      </c>
      <c r="J2139" s="8">
        <v>275.0</v>
      </c>
      <c r="K2139" s="9">
        <v>151250.00000000003</v>
      </c>
      <c r="L2139" s="9">
        <v>45375.00000000001</v>
      </c>
      <c r="M2139" s="10">
        <v>0.3</v>
      </c>
      <c r="N2139" s="4" t="s">
        <v>89</v>
      </c>
      <c r="O2139" s="4" t="s">
        <v>29</v>
      </c>
      <c r="P2139" s="4" t="s">
        <v>21</v>
      </c>
    </row>
    <row r="2140" ht="14.25" customHeight="1">
      <c r="B2140" s="4" t="s">
        <v>15</v>
      </c>
      <c r="C2140" s="4">
        <v>1128299.0</v>
      </c>
      <c r="D2140" s="5">
        <v>44492.0</v>
      </c>
      <c r="E2140" s="4" t="s">
        <v>37</v>
      </c>
      <c r="F2140" s="4" t="s">
        <v>92</v>
      </c>
      <c r="G2140" s="4" t="s">
        <v>93</v>
      </c>
      <c r="H2140" s="6" t="s">
        <v>28</v>
      </c>
      <c r="I2140" s="7">
        <v>60.00000000000001</v>
      </c>
      <c r="J2140" s="8">
        <v>325.0</v>
      </c>
      <c r="K2140" s="9">
        <v>195000.00000000003</v>
      </c>
      <c r="L2140" s="9">
        <v>48750.00000000001</v>
      </c>
      <c r="M2140" s="10">
        <v>0.25</v>
      </c>
      <c r="N2140" s="4" t="s">
        <v>89</v>
      </c>
      <c r="O2140" s="4" t="s">
        <v>20</v>
      </c>
      <c r="P2140" s="4" t="s">
        <v>24</v>
      </c>
    </row>
    <row r="2141" ht="14.25" customHeight="1">
      <c r="B2141" s="4" t="s">
        <v>15</v>
      </c>
      <c r="C2141" s="4">
        <v>1128299.0</v>
      </c>
      <c r="D2141" s="5">
        <v>44523.0</v>
      </c>
      <c r="E2141" s="4" t="s">
        <v>37</v>
      </c>
      <c r="F2141" s="4" t="s">
        <v>92</v>
      </c>
      <c r="G2141" s="4" t="s">
        <v>93</v>
      </c>
      <c r="H2141" s="6" t="s">
        <v>18</v>
      </c>
      <c r="I2141" s="7">
        <v>45.00000000000001</v>
      </c>
      <c r="J2141" s="8">
        <v>500.0</v>
      </c>
      <c r="K2141" s="9">
        <v>225000.00000000003</v>
      </c>
      <c r="L2141" s="9">
        <v>78750.0</v>
      </c>
      <c r="M2141" s="10">
        <v>0.35</v>
      </c>
      <c r="N2141" s="4" t="s">
        <v>89</v>
      </c>
      <c r="O2141" s="4" t="s">
        <v>29</v>
      </c>
      <c r="P2141" s="4" t="s">
        <v>21</v>
      </c>
    </row>
    <row r="2142" ht="14.25" customHeight="1">
      <c r="B2142" s="4" t="s">
        <v>15</v>
      </c>
      <c r="C2142" s="4">
        <v>1128299.0</v>
      </c>
      <c r="D2142" s="5">
        <v>44523.0</v>
      </c>
      <c r="E2142" s="4" t="s">
        <v>37</v>
      </c>
      <c r="F2142" s="4" t="s">
        <v>92</v>
      </c>
      <c r="G2142" s="4" t="s">
        <v>93</v>
      </c>
      <c r="H2142" s="6" t="s">
        <v>22</v>
      </c>
      <c r="I2142" s="7">
        <v>50.000000000000014</v>
      </c>
      <c r="J2142" s="8">
        <v>525.0</v>
      </c>
      <c r="K2142" s="9">
        <v>262500.00000000006</v>
      </c>
      <c r="L2142" s="9">
        <v>105000.00000000003</v>
      </c>
      <c r="M2142" s="10">
        <v>0.4</v>
      </c>
      <c r="N2142" s="4" t="s">
        <v>89</v>
      </c>
      <c r="O2142" s="4" t="s">
        <v>29</v>
      </c>
      <c r="P2142" s="4" t="s">
        <v>24</v>
      </c>
    </row>
    <row r="2143" ht="14.25" customHeight="1">
      <c r="B2143" s="4" t="s">
        <v>15</v>
      </c>
      <c r="C2143" s="4">
        <v>1128299.0</v>
      </c>
      <c r="D2143" s="5">
        <v>44523.0</v>
      </c>
      <c r="E2143" s="4" t="s">
        <v>37</v>
      </c>
      <c r="F2143" s="4" t="s">
        <v>92</v>
      </c>
      <c r="G2143" s="4" t="s">
        <v>93</v>
      </c>
      <c r="H2143" s="6" t="s">
        <v>25</v>
      </c>
      <c r="I2143" s="7">
        <v>45.00000000000001</v>
      </c>
      <c r="J2143" s="8">
        <v>375.0</v>
      </c>
      <c r="K2143" s="9">
        <v>168750.00000000003</v>
      </c>
      <c r="L2143" s="9">
        <v>59062.50000000001</v>
      </c>
      <c r="M2143" s="10">
        <v>0.35</v>
      </c>
      <c r="N2143" s="4" t="s">
        <v>89</v>
      </c>
      <c r="O2143" s="4" t="s">
        <v>29</v>
      </c>
      <c r="P2143" s="4" t="s">
        <v>21</v>
      </c>
    </row>
    <row r="2144" ht="14.25" customHeight="1">
      <c r="B2144" s="4" t="s">
        <v>15</v>
      </c>
      <c r="C2144" s="4">
        <v>1128299.0</v>
      </c>
      <c r="D2144" s="5">
        <v>44523.0</v>
      </c>
      <c r="E2144" s="4" t="s">
        <v>37</v>
      </c>
      <c r="F2144" s="4" t="s">
        <v>92</v>
      </c>
      <c r="G2144" s="4" t="s">
        <v>93</v>
      </c>
      <c r="H2144" s="6" t="s">
        <v>26</v>
      </c>
      <c r="I2144" s="7">
        <v>45.00000000000001</v>
      </c>
      <c r="J2144" s="8">
        <v>350.0</v>
      </c>
      <c r="K2144" s="9">
        <v>157500.00000000003</v>
      </c>
      <c r="L2144" s="9">
        <v>55125.00000000001</v>
      </c>
      <c r="M2144" s="10">
        <v>0.35</v>
      </c>
      <c r="N2144" s="4" t="s">
        <v>89</v>
      </c>
      <c r="O2144" s="4" t="s">
        <v>20</v>
      </c>
      <c r="P2144" s="4" t="s">
        <v>21</v>
      </c>
    </row>
    <row r="2145" ht="14.25" customHeight="1">
      <c r="B2145" s="4" t="s">
        <v>15</v>
      </c>
      <c r="C2145" s="4">
        <v>1128299.0</v>
      </c>
      <c r="D2145" s="5">
        <v>44523.0</v>
      </c>
      <c r="E2145" s="4" t="s">
        <v>37</v>
      </c>
      <c r="F2145" s="4" t="s">
        <v>92</v>
      </c>
      <c r="G2145" s="4" t="s">
        <v>93</v>
      </c>
      <c r="H2145" s="6" t="s">
        <v>27</v>
      </c>
      <c r="I2145" s="7">
        <v>55.00000000000001</v>
      </c>
      <c r="J2145" s="8">
        <v>300.0</v>
      </c>
      <c r="K2145" s="9">
        <v>165000.00000000003</v>
      </c>
      <c r="L2145" s="9">
        <v>49500.00000000001</v>
      </c>
      <c r="M2145" s="10">
        <v>0.3</v>
      </c>
      <c r="N2145" s="4" t="s">
        <v>89</v>
      </c>
      <c r="O2145" s="4" t="s">
        <v>29</v>
      </c>
      <c r="P2145" s="4" t="s">
        <v>21</v>
      </c>
    </row>
    <row r="2146" ht="14.25" customHeight="1">
      <c r="B2146" s="4" t="s">
        <v>15</v>
      </c>
      <c r="C2146" s="4">
        <v>1128299.0</v>
      </c>
      <c r="D2146" s="5">
        <v>44523.0</v>
      </c>
      <c r="E2146" s="4" t="s">
        <v>37</v>
      </c>
      <c r="F2146" s="4" t="s">
        <v>92</v>
      </c>
      <c r="G2146" s="4" t="s">
        <v>93</v>
      </c>
      <c r="H2146" s="6" t="s">
        <v>28</v>
      </c>
      <c r="I2146" s="7">
        <v>60.00000000000001</v>
      </c>
      <c r="J2146" s="8">
        <v>425.0</v>
      </c>
      <c r="K2146" s="9">
        <v>255000.00000000003</v>
      </c>
      <c r="L2146" s="9">
        <v>63750.00000000001</v>
      </c>
      <c r="M2146" s="10">
        <v>0.25</v>
      </c>
      <c r="N2146" s="4" t="s">
        <v>89</v>
      </c>
      <c r="O2146" s="4" t="s">
        <v>29</v>
      </c>
      <c r="P2146" s="4" t="s">
        <v>21</v>
      </c>
    </row>
    <row r="2147" ht="14.25" customHeight="1">
      <c r="B2147" s="4" t="s">
        <v>15</v>
      </c>
      <c r="C2147" s="4">
        <v>1128299.0</v>
      </c>
      <c r="D2147" s="5">
        <v>44552.0</v>
      </c>
      <c r="E2147" s="4" t="s">
        <v>37</v>
      </c>
      <c r="F2147" s="4" t="s">
        <v>92</v>
      </c>
      <c r="G2147" s="4" t="s">
        <v>93</v>
      </c>
      <c r="H2147" s="6" t="s">
        <v>18</v>
      </c>
      <c r="I2147" s="7">
        <v>45.00000000000001</v>
      </c>
      <c r="J2147" s="8">
        <v>625.0</v>
      </c>
      <c r="K2147" s="9">
        <v>281250.00000000006</v>
      </c>
      <c r="L2147" s="9">
        <v>98437.50000000001</v>
      </c>
      <c r="M2147" s="10">
        <v>0.35</v>
      </c>
      <c r="N2147" s="4" t="s">
        <v>89</v>
      </c>
      <c r="O2147" s="4" t="s">
        <v>23</v>
      </c>
      <c r="P2147" s="4" t="s">
        <v>21</v>
      </c>
    </row>
    <row r="2148" ht="14.25" customHeight="1">
      <c r="B2148" s="4" t="s">
        <v>15</v>
      </c>
      <c r="C2148" s="4">
        <v>1128299.0</v>
      </c>
      <c r="D2148" s="5">
        <v>44552.0</v>
      </c>
      <c r="E2148" s="4" t="s">
        <v>37</v>
      </c>
      <c r="F2148" s="4" t="s">
        <v>92</v>
      </c>
      <c r="G2148" s="4" t="s">
        <v>93</v>
      </c>
      <c r="H2148" s="6" t="s">
        <v>22</v>
      </c>
      <c r="I2148" s="7">
        <v>50.000000000000014</v>
      </c>
      <c r="J2148" s="8">
        <v>625.0</v>
      </c>
      <c r="K2148" s="9">
        <v>312500.0000000001</v>
      </c>
      <c r="L2148" s="9">
        <v>125000.00000000006</v>
      </c>
      <c r="M2148" s="10">
        <v>0.4</v>
      </c>
      <c r="N2148" s="4" t="s">
        <v>89</v>
      </c>
      <c r="O2148" s="4" t="s">
        <v>20</v>
      </c>
      <c r="P2148" s="4" t="s">
        <v>24</v>
      </c>
    </row>
    <row r="2149" ht="14.25" customHeight="1">
      <c r="B2149" s="4" t="s">
        <v>40</v>
      </c>
      <c r="C2149" s="4">
        <v>1128299.0</v>
      </c>
      <c r="D2149" s="5">
        <v>44552.0</v>
      </c>
      <c r="E2149" s="4" t="s">
        <v>37</v>
      </c>
      <c r="F2149" s="4" t="s">
        <v>92</v>
      </c>
      <c r="G2149" s="4" t="s">
        <v>93</v>
      </c>
      <c r="H2149" s="6" t="s">
        <v>25</v>
      </c>
      <c r="I2149" s="7">
        <v>45.00000000000001</v>
      </c>
      <c r="J2149" s="8">
        <v>425.0</v>
      </c>
      <c r="K2149" s="9">
        <v>191250.00000000003</v>
      </c>
      <c r="L2149" s="9">
        <v>66937.5</v>
      </c>
      <c r="M2149" s="10">
        <v>0.35</v>
      </c>
      <c r="N2149" s="4" t="s">
        <v>89</v>
      </c>
      <c r="O2149" s="4" t="s">
        <v>20</v>
      </c>
      <c r="P2149" s="4" t="s">
        <v>21</v>
      </c>
    </row>
    <row r="2150" ht="14.25" customHeight="1">
      <c r="B2150" s="4" t="s">
        <v>40</v>
      </c>
      <c r="C2150" s="4">
        <v>1128299.0</v>
      </c>
      <c r="D2150" s="5">
        <v>44552.0</v>
      </c>
      <c r="E2150" s="4" t="s">
        <v>37</v>
      </c>
      <c r="F2150" s="4" t="s">
        <v>92</v>
      </c>
      <c r="G2150" s="4" t="s">
        <v>93</v>
      </c>
      <c r="H2150" s="6" t="s">
        <v>26</v>
      </c>
      <c r="I2150" s="7">
        <v>45.00000000000001</v>
      </c>
      <c r="J2150" s="8">
        <v>425.0</v>
      </c>
      <c r="K2150" s="9">
        <v>191250.00000000003</v>
      </c>
      <c r="L2150" s="9">
        <v>66937.5</v>
      </c>
      <c r="M2150" s="10">
        <v>0.35</v>
      </c>
      <c r="N2150" s="4" t="s">
        <v>89</v>
      </c>
      <c r="O2150" s="4" t="s">
        <v>29</v>
      </c>
      <c r="P2150" s="4" t="s">
        <v>21</v>
      </c>
    </row>
    <row r="2151" ht="14.25" customHeight="1">
      <c r="B2151" s="4" t="s">
        <v>40</v>
      </c>
      <c r="C2151" s="4">
        <v>1128299.0</v>
      </c>
      <c r="D2151" s="5">
        <v>44552.0</v>
      </c>
      <c r="E2151" s="4" t="s">
        <v>37</v>
      </c>
      <c r="F2151" s="4" t="s">
        <v>92</v>
      </c>
      <c r="G2151" s="4" t="s">
        <v>93</v>
      </c>
      <c r="H2151" s="6" t="s">
        <v>27</v>
      </c>
      <c r="I2151" s="7">
        <v>55.00000000000001</v>
      </c>
      <c r="J2151" s="8">
        <v>350.0</v>
      </c>
      <c r="K2151" s="9">
        <v>192500.00000000003</v>
      </c>
      <c r="L2151" s="9">
        <v>57750.00000000001</v>
      </c>
      <c r="M2151" s="10">
        <v>0.3</v>
      </c>
      <c r="N2151" s="4" t="s">
        <v>89</v>
      </c>
      <c r="O2151" s="4" t="s">
        <v>23</v>
      </c>
      <c r="P2151" s="4" t="s">
        <v>24</v>
      </c>
    </row>
    <row r="2152" ht="14.25" customHeight="1">
      <c r="B2152" s="4" t="s">
        <v>40</v>
      </c>
      <c r="C2152" s="4">
        <v>1128299.0</v>
      </c>
      <c r="D2152" s="5">
        <v>44552.0</v>
      </c>
      <c r="E2152" s="4" t="s">
        <v>37</v>
      </c>
      <c r="F2152" s="4" t="s">
        <v>92</v>
      </c>
      <c r="G2152" s="4" t="s">
        <v>93</v>
      </c>
      <c r="H2152" s="6" t="s">
        <v>28</v>
      </c>
      <c r="I2152" s="7">
        <v>60.00000000000001</v>
      </c>
      <c r="J2152" s="8">
        <v>450.0</v>
      </c>
      <c r="K2152" s="9">
        <v>270000.00000000006</v>
      </c>
      <c r="L2152" s="9">
        <v>67500.00000000001</v>
      </c>
      <c r="M2152" s="10">
        <v>0.25</v>
      </c>
      <c r="N2152" s="4" t="s">
        <v>89</v>
      </c>
      <c r="O2152" s="4" t="s">
        <v>20</v>
      </c>
      <c r="P2152" s="4" t="s">
        <v>24</v>
      </c>
    </row>
    <row r="2153" ht="14.25" customHeight="1">
      <c r="B2153" s="4" t="s">
        <v>40</v>
      </c>
      <c r="C2153" s="4">
        <v>1128299.0</v>
      </c>
      <c r="D2153" s="5">
        <v>44222.0</v>
      </c>
      <c r="E2153" s="4" t="s">
        <v>37</v>
      </c>
      <c r="F2153" s="4" t="s">
        <v>92</v>
      </c>
      <c r="G2153" s="4" t="s">
        <v>93</v>
      </c>
      <c r="H2153" s="6" t="s">
        <v>18</v>
      </c>
      <c r="I2153" s="7">
        <v>34.99999999999999</v>
      </c>
      <c r="J2153" s="8">
        <v>475.0</v>
      </c>
      <c r="K2153" s="9">
        <v>166249.99999999997</v>
      </c>
      <c r="L2153" s="9">
        <v>58187.499999999985</v>
      </c>
      <c r="M2153" s="10">
        <v>0.35</v>
      </c>
      <c r="N2153" s="4" t="s">
        <v>89</v>
      </c>
      <c r="O2153" s="4" t="s">
        <v>29</v>
      </c>
      <c r="P2153" s="4" t="s">
        <v>24</v>
      </c>
    </row>
    <row r="2154" ht="14.25" customHeight="1">
      <c r="B2154" s="4" t="s">
        <v>40</v>
      </c>
      <c r="C2154" s="4">
        <v>1128299.0</v>
      </c>
      <c r="D2154" s="5">
        <v>44222.0</v>
      </c>
      <c r="E2154" s="4" t="s">
        <v>37</v>
      </c>
      <c r="F2154" s="4" t="s">
        <v>92</v>
      </c>
      <c r="G2154" s="4" t="s">
        <v>93</v>
      </c>
      <c r="H2154" s="6" t="s">
        <v>22</v>
      </c>
      <c r="I2154" s="7">
        <v>45.0</v>
      </c>
      <c r="J2154" s="8">
        <v>475.0</v>
      </c>
      <c r="K2154" s="9">
        <v>213750.0</v>
      </c>
      <c r="L2154" s="9">
        <v>85500.0</v>
      </c>
      <c r="M2154" s="10">
        <v>0.4</v>
      </c>
      <c r="N2154" s="4" t="s">
        <v>89</v>
      </c>
      <c r="O2154" s="4" t="s">
        <v>29</v>
      </c>
      <c r="P2154" s="4" t="s">
        <v>24</v>
      </c>
    </row>
    <row r="2155" ht="14.25" customHeight="1">
      <c r="B2155" s="4" t="s">
        <v>40</v>
      </c>
      <c r="C2155" s="4">
        <v>1128299.0</v>
      </c>
      <c r="D2155" s="5">
        <v>44222.0</v>
      </c>
      <c r="E2155" s="4" t="s">
        <v>37</v>
      </c>
      <c r="F2155" s="4" t="s">
        <v>92</v>
      </c>
      <c r="G2155" s="4" t="s">
        <v>93</v>
      </c>
      <c r="H2155" s="6" t="s">
        <v>25</v>
      </c>
      <c r="I2155" s="7">
        <v>45.0</v>
      </c>
      <c r="J2155" s="8">
        <v>475.0</v>
      </c>
      <c r="K2155" s="9">
        <v>213750.0</v>
      </c>
      <c r="L2155" s="9">
        <v>74812.5</v>
      </c>
      <c r="M2155" s="10">
        <v>0.35</v>
      </c>
      <c r="N2155" s="4" t="s">
        <v>89</v>
      </c>
      <c r="O2155" s="4" t="s">
        <v>20</v>
      </c>
      <c r="P2155" s="4" t="s">
        <v>21</v>
      </c>
    </row>
    <row r="2156" ht="14.25" customHeight="1">
      <c r="B2156" s="4" t="s">
        <v>40</v>
      </c>
      <c r="C2156" s="4">
        <v>1128299.0</v>
      </c>
      <c r="D2156" s="5">
        <v>44222.0</v>
      </c>
      <c r="E2156" s="4" t="s">
        <v>37</v>
      </c>
      <c r="F2156" s="4" t="s">
        <v>92</v>
      </c>
      <c r="G2156" s="4" t="s">
        <v>93</v>
      </c>
      <c r="H2156" s="6" t="s">
        <v>26</v>
      </c>
      <c r="I2156" s="7">
        <v>45.0</v>
      </c>
      <c r="J2156" s="8">
        <v>325.0</v>
      </c>
      <c r="K2156" s="9">
        <v>146250.0</v>
      </c>
      <c r="L2156" s="9">
        <v>51187.5</v>
      </c>
      <c r="M2156" s="10">
        <v>0.35</v>
      </c>
      <c r="N2156" s="4" t="s">
        <v>89</v>
      </c>
      <c r="O2156" s="4" t="s">
        <v>20</v>
      </c>
      <c r="P2156" s="4" t="s">
        <v>24</v>
      </c>
    </row>
    <row r="2157" ht="14.25" customHeight="1">
      <c r="B2157" s="4" t="s">
        <v>40</v>
      </c>
      <c r="C2157" s="4">
        <v>1128299.0</v>
      </c>
      <c r="D2157" s="5">
        <v>44222.0</v>
      </c>
      <c r="E2157" s="4" t="s">
        <v>37</v>
      </c>
      <c r="F2157" s="4" t="s">
        <v>92</v>
      </c>
      <c r="G2157" s="4" t="s">
        <v>93</v>
      </c>
      <c r="H2157" s="6" t="s">
        <v>27</v>
      </c>
      <c r="I2157" s="7">
        <v>50.000000000000014</v>
      </c>
      <c r="J2157" s="8">
        <v>275.0</v>
      </c>
      <c r="K2157" s="9">
        <v>137500.00000000003</v>
      </c>
      <c r="L2157" s="9">
        <v>41250.00000000001</v>
      </c>
      <c r="M2157" s="10">
        <v>0.3</v>
      </c>
      <c r="N2157" s="4" t="s">
        <v>89</v>
      </c>
      <c r="O2157" s="4" t="s">
        <v>20</v>
      </c>
      <c r="P2157" s="4" t="s">
        <v>21</v>
      </c>
    </row>
    <row r="2158" ht="14.25" customHeight="1">
      <c r="B2158" s="4" t="s">
        <v>40</v>
      </c>
      <c r="C2158" s="4">
        <v>1128299.0</v>
      </c>
      <c r="D2158" s="5">
        <v>44222.0</v>
      </c>
      <c r="E2158" s="4" t="s">
        <v>37</v>
      </c>
      <c r="F2158" s="4" t="s">
        <v>92</v>
      </c>
      <c r="G2158" s="4" t="s">
        <v>93</v>
      </c>
      <c r="H2158" s="6" t="s">
        <v>28</v>
      </c>
      <c r="I2158" s="7">
        <v>45.0</v>
      </c>
      <c r="J2158" s="8">
        <v>475.0</v>
      </c>
      <c r="K2158" s="9">
        <v>213750.0</v>
      </c>
      <c r="L2158" s="9">
        <v>53437.5</v>
      </c>
      <c r="M2158" s="10">
        <v>0.25</v>
      </c>
      <c r="N2158" s="4" t="s">
        <v>89</v>
      </c>
      <c r="O2158" s="4" t="s">
        <v>23</v>
      </c>
      <c r="P2158" s="4" t="s">
        <v>21</v>
      </c>
    </row>
    <row r="2159" ht="14.25" customHeight="1">
      <c r="B2159" s="4" t="s">
        <v>40</v>
      </c>
      <c r="C2159" s="4">
        <v>1128299.0</v>
      </c>
      <c r="D2159" s="5">
        <v>44253.0</v>
      </c>
      <c r="E2159" s="4" t="s">
        <v>37</v>
      </c>
      <c r="F2159" s="4" t="s">
        <v>92</v>
      </c>
      <c r="G2159" s="4" t="s">
        <v>93</v>
      </c>
      <c r="H2159" s="6" t="s">
        <v>18</v>
      </c>
      <c r="I2159" s="7">
        <v>34.99999999999999</v>
      </c>
      <c r="J2159" s="8">
        <v>525.0</v>
      </c>
      <c r="K2159" s="9">
        <v>183749.99999999997</v>
      </c>
      <c r="L2159" s="9">
        <v>64312.499999999985</v>
      </c>
      <c r="M2159" s="10">
        <v>0.35</v>
      </c>
      <c r="N2159" s="4" t="s">
        <v>89</v>
      </c>
      <c r="O2159" s="4" t="s">
        <v>29</v>
      </c>
      <c r="P2159" s="4" t="s">
        <v>24</v>
      </c>
    </row>
    <row r="2160" ht="14.25" customHeight="1">
      <c r="B2160" s="4" t="s">
        <v>40</v>
      </c>
      <c r="C2160" s="4">
        <v>1128299.0</v>
      </c>
      <c r="D2160" s="5">
        <v>44253.0</v>
      </c>
      <c r="E2160" s="4" t="s">
        <v>37</v>
      </c>
      <c r="F2160" s="4" t="s">
        <v>92</v>
      </c>
      <c r="G2160" s="4" t="s">
        <v>93</v>
      </c>
      <c r="H2160" s="6" t="s">
        <v>22</v>
      </c>
      <c r="I2160" s="7">
        <v>45.0</v>
      </c>
      <c r="J2160" s="8">
        <v>425.0</v>
      </c>
      <c r="K2160" s="9">
        <v>191250.0</v>
      </c>
      <c r="L2160" s="9">
        <v>76500.0</v>
      </c>
      <c r="M2160" s="10">
        <v>0.4</v>
      </c>
      <c r="N2160" s="4" t="s">
        <v>89</v>
      </c>
      <c r="O2160" s="4" t="s">
        <v>20</v>
      </c>
      <c r="P2160" s="4" t="s">
        <v>21</v>
      </c>
    </row>
    <row r="2161" ht="14.25" customHeight="1">
      <c r="B2161" s="4" t="s">
        <v>40</v>
      </c>
      <c r="C2161" s="4">
        <v>1128299.0</v>
      </c>
      <c r="D2161" s="5">
        <v>44253.0</v>
      </c>
      <c r="E2161" s="4" t="s">
        <v>37</v>
      </c>
      <c r="F2161" s="4" t="s">
        <v>92</v>
      </c>
      <c r="G2161" s="4" t="s">
        <v>93</v>
      </c>
      <c r="H2161" s="6" t="s">
        <v>25</v>
      </c>
      <c r="I2161" s="7">
        <v>45.0</v>
      </c>
      <c r="J2161" s="8">
        <v>425.0</v>
      </c>
      <c r="K2161" s="9">
        <v>191250.0</v>
      </c>
      <c r="L2161" s="9">
        <v>66937.5</v>
      </c>
      <c r="M2161" s="10">
        <v>0.35</v>
      </c>
      <c r="N2161" s="4" t="s">
        <v>89</v>
      </c>
      <c r="O2161" s="4" t="s">
        <v>29</v>
      </c>
      <c r="P2161" s="4" t="s">
        <v>24</v>
      </c>
    </row>
    <row r="2162" ht="14.25" customHeight="1">
      <c r="B2162" s="4" t="s">
        <v>40</v>
      </c>
      <c r="C2162" s="4">
        <v>1128299.0</v>
      </c>
      <c r="D2162" s="5">
        <v>44253.0</v>
      </c>
      <c r="E2162" s="4" t="s">
        <v>37</v>
      </c>
      <c r="F2162" s="4" t="s">
        <v>94</v>
      </c>
      <c r="G2162" s="4" t="s">
        <v>95</v>
      </c>
      <c r="H2162" s="6" t="s">
        <v>26</v>
      </c>
      <c r="I2162" s="7">
        <v>45.0</v>
      </c>
      <c r="J2162" s="8">
        <v>275.0</v>
      </c>
      <c r="K2162" s="9">
        <v>123750.0</v>
      </c>
      <c r="L2162" s="9">
        <v>43312.5</v>
      </c>
      <c r="M2162" s="10">
        <v>0.35</v>
      </c>
      <c r="N2162" s="4" t="s">
        <v>89</v>
      </c>
      <c r="O2162" s="4" t="s">
        <v>23</v>
      </c>
      <c r="P2162" s="4" t="s">
        <v>21</v>
      </c>
    </row>
    <row r="2163" ht="14.25" customHeight="1">
      <c r="B2163" s="4" t="s">
        <v>40</v>
      </c>
      <c r="C2163" s="4">
        <v>1128299.0</v>
      </c>
      <c r="D2163" s="5">
        <v>44253.0</v>
      </c>
      <c r="E2163" s="4" t="s">
        <v>37</v>
      </c>
      <c r="F2163" s="4" t="s">
        <v>94</v>
      </c>
      <c r="G2163" s="4" t="s">
        <v>95</v>
      </c>
      <c r="H2163" s="6" t="s">
        <v>27</v>
      </c>
      <c r="I2163" s="7">
        <v>50.000000000000014</v>
      </c>
      <c r="J2163" s="8">
        <v>200.0</v>
      </c>
      <c r="K2163" s="9">
        <v>100000.00000000003</v>
      </c>
      <c r="L2163" s="9">
        <v>30000.000000000007</v>
      </c>
      <c r="M2163" s="10">
        <v>0.3</v>
      </c>
      <c r="N2163" s="4" t="s">
        <v>89</v>
      </c>
      <c r="O2163" s="4" t="s">
        <v>23</v>
      </c>
      <c r="P2163" s="4" t="s">
        <v>21</v>
      </c>
    </row>
    <row r="2164" ht="14.25" customHeight="1">
      <c r="B2164" s="4" t="s">
        <v>40</v>
      </c>
      <c r="C2164" s="4">
        <v>1128299.0</v>
      </c>
      <c r="D2164" s="5">
        <v>44253.0</v>
      </c>
      <c r="E2164" s="4" t="s">
        <v>37</v>
      </c>
      <c r="F2164" s="4" t="s">
        <v>94</v>
      </c>
      <c r="G2164" s="4" t="s">
        <v>95</v>
      </c>
      <c r="H2164" s="6" t="s">
        <v>28</v>
      </c>
      <c r="I2164" s="7">
        <v>45.0</v>
      </c>
      <c r="J2164" s="8">
        <v>400.0</v>
      </c>
      <c r="K2164" s="9">
        <v>180000.0</v>
      </c>
      <c r="L2164" s="9">
        <v>45000.0</v>
      </c>
      <c r="M2164" s="10">
        <v>0.25</v>
      </c>
      <c r="N2164" s="4" t="s">
        <v>89</v>
      </c>
      <c r="O2164" s="4" t="s">
        <v>23</v>
      </c>
      <c r="P2164" s="4" t="s">
        <v>24</v>
      </c>
    </row>
    <row r="2165" ht="14.25" customHeight="1">
      <c r="B2165" s="4" t="s">
        <v>40</v>
      </c>
      <c r="C2165" s="4">
        <v>1128299.0</v>
      </c>
      <c r="D2165" s="5">
        <v>44280.0</v>
      </c>
      <c r="E2165" s="4" t="s">
        <v>37</v>
      </c>
      <c r="F2165" s="4" t="s">
        <v>94</v>
      </c>
      <c r="G2165" s="4" t="s">
        <v>95</v>
      </c>
      <c r="H2165" s="6" t="s">
        <v>18</v>
      </c>
      <c r="I2165" s="7">
        <v>45.0</v>
      </c>
      <c r="J2165" s="8">
        <v>550.0</v>
      </c>
      <c r="K2165" s="9">
        <v>247500.0</v>
      </c>
      <c r="L2165" s="9">
        <v>86625.0</v>
      </c>
      <c r="M2165" s="10">
        <v>0.35</v>
      </c>
      <c r="N2165" s="4" t="s">
        <v>89</v>
      </c>
      <c r="O2165" s="4" t="s">
        <v>29</v>
      </c>
      <c r="P2165" s="4" t="s">
        <v>24</v>
      </c>
    </row>
    <row r="2166" ht="14.25" customHeight="1">
      <c r="B2166" s="4" t="s">
        <v>40</v>
      </c>
      <c r="C2166" s="4">
        <v>1128299.0</v>
      </c>
      <c r="D2166" s="5">
        <v>44280.0</v>
      </c>
      <c r="E2166" s="4" t="s">
        <v>37</v>
      </c>
      <c r="F2166" s="4" t="s">
        <v>94</v>
      </c>
      <c r="G2166" s="4" t="s">
        <v>95</v>
      </c>
      <c r="H2166" s="6" t="s">
        <v>22</v>
      </c>
      <c r="I2166" s="7">
        <v>55.00000000000001</v>
      </c>
      <c r="J2166" s="8">
        <v>400.0</v>
      </c>
      <c r="K2166" s="9">
        <v>220000.00000000003</v>
      </c>
      <c r="L2166" s="9">
        <v>88000.00000000001</v>
      </c>
      <c r="M2166" s="10">
        <v>0.4</v>
      </c>
      <c r="N2166" s="4" t="s">
        <v>89</v>
      </c>
      <c r="O2166" s="4" t="s">
        <v>20</v>
      </c>
      <c r="P2166" s="4" t="s">
        <v>21</v>
      </c>
    </row>
    <row r="2167" ht="14.25" customHeight="1">
      <c r="B2167" s="4" t="s">
        <v>40</v>
      </c>
      <c r="C2167" s="4">
        <v>1128299.0</v>
      </c>
      <c r="D2167" s="5">
        <v>44280.0</v>
      </c>
      <c r="E2167" s="4" t="s">
        <v>37</v>
      </c>
      <c r="F2167" s="4" t="s">
        <v>94</v>
      </c>
      <c r="G2167" s="4" t="s">
        <v>95</v>
      </c>
      <c r="H2167" s="6" t="s">
        <v>25</v>
      </c>
      <c r="I2167" s="7">
        <v>55.00000000000001</v>
      </c>
      <c r="J2167" s="8">
        <v>400.0</v>
      </c>
      <c r="K2167" s="9">
        <v>220000.00000000003</v>
      </c>
      <c r="L2167" s="9">
        <v>77000.0</v>
      </c>
      <c r="M2167" s="10">
        <v>0.35</v>
      </c>
      <c r="N2167" s="4" t="s">
        <v>89</v>
      </c>
      <c r="O2167" s="4" t="s">
        <v>20</v>
      </c>
      <c r="P2167" s="4" t="s">
        <v>21</v>
      </c>
    </row>
    <row r="2168" ht="14.25" customHeight="1">
      <c r="B2168" s="4" t="s">
        <v>40</v>
      </c>
      <c r="C2168" s="4">
        <v>1128299.0</v>
      </c>
      <c r="D2168" s="5">
        <v>44280.0</v>
      </c>
      <c r="E2168" s="4" t="s">
        <v>37</v>
      </c>
      <c r="F2168" s="4" t="s">
        <v>94</v>
      </c>
      <c r="G2168" s="4" t="s">
        <v>95</v>
      </c>
      <c r="H2168" s="6" t="s">
        <v>26</v>
      </c>
      <c r="I2168" s="7">
        <v>55.00000000000001</v>
      </c>
      <c r="J2168" s="8">
        <v>275.0</v>
      </c>
      <c r="K2168" s="9">
        <v>151250.00000000003</v>
      </c>
      <c r="L2168" s="9">
        <v>52937.50000000001</v>
      </c>
      <c r="M2168" s="10">
        <v>0.35</v>
      </c>
      <c r="N2168" s="4" t="s">
        <v>89</v>
      </c>
      <c r="O2168" s="4" t="s">
        <v>23</v>
      </c>
      <c r="P2168" s="4" t="s">
        <v>21</v>
      </c>
    </row>
    <row r="2169" ht="14.25" customHeight="1">
      <c r="B2169" s="4" t="s">
        <v>40</v>
      </c>
      <c r="C2169" s="4">
        <v>1128299.0</v>
      </c>
      <c r="D2169" s="5">
        <v>44280.0</v>
      </c>
      <c r="E2169" s="4" t="s">
        <v>37</v>
      </c>
      <c r="F2169" s="4" t="s">
        <v>94</v>
      </c>
      <c r="G2169" s="4" t="s">
        <v>95</v>
      </c>
      <c r="H2169" s="6" t="s">
        <v>27</v>
      </c>
      <c r="I2169" s="7">
        <v>60.00000000000001</v>
      </c>
      <c r="J2169" s="8">
        <v>175.0</v>
      </c>
      <c r="K2169" s="9">
        <v>105000.00000000001</v>
      </c>
      <c r="L2169" s="9">
        <v>31500.000000000004</v>
      </c>
      <c r="M2169" s="10">
        <v>0.3</v>
      </c>
      <c r="N2169" s="4" t="s">
        <v>89</v>
      </c>
      <c r="O2169" s="4" t="s">
        <v>20</v>
      </c>
      <c r="P2169" s="4" t="s">
        <v>24</v>
      </c>
    </row>
    <row r="2170" ht="14.25" customHeight="1">
      <c r="B2170" s="4" t="s">
        <v>40</v>
      </c>
      <c r="C2170" s="4">
        <v>1128299.0</v>
      </c>
      <c r="D2170" s="5">
        <v>44280.0</v>
      </c>
      <c r="E2170" s="4" t="s">
        <v>37</v>
      </c>
      <c r="F2170" s="4" t="s">
        <v>94</v>
      </c>
      <c r="G2170" s="4" t="s">
        <v>95</v>
      </c>
      <c r="H2170" s="6" t="s">
        <v>28</v>
      </c>
      <c r="I2170" s="7">
        <v>55.00000000000001</v>
      </c>
      <c r="J2170" s="8">
        <v>375.0</v>
      </c>
      <c r="K2170" s="9">
        <v>206250.00000000003</v>
      </c>
      <c r="L2170" s="9">
        <v>51562.50000000001</v>
      </c>
      <c r="M2170" s="10">
        <v>0.25</v>
      </c>
      <c r="N2170" s="4" t="s">
        <v>89</v>
      </c>
      <c r="O2170" s="4" t="s">
        <v>20</v>
      </c>
      <c r="P2170" s="4" t="s">
        <v>24</v>
      </c>
    </row>
    <row r="2171" ht="14.25" customHeight="1">
      <c r="B2171" s="4" t="s">
        <v>40</v>
      </c>
      <c r="C2171" s="4">
        <v>1128299.0</v>
      </c>
      <c r="D2171" s="5">
        <v>44312.0</v>
      </c>
      <c r="E2171" s="4" t="s">
        <v>37</v>
      </c>
      <c r="F2171" s="4" t="s">
        <v>94</v>
      </c>
      <c r="G2171" s="4" t="s">
        <v>95</v>
      </c>
      <c r="H2171" s="6" t="s">
        <v>18</v>
      </c>
      <c r="I2171" s="7">
        <v>55.00000000000001</v>
      </c>
      <c r="J2171" s="8">
        <v>550.0</v>
      </c>
      <c r="K2171" s="9">
        <v>302500.00000000006</v>
      </c>
      <c r="L2171" s="9">
        <v>105875.00000000001</v>
      </c>
      <c r="M2171" s="10">
        <v>0.35</v>
      </c>
      <c r="N2171" s="4" t="s">
        <v>89</v>
      </c>
      <c r="O2171" s="4" t="s">
        <v>20</v>
      </c>
      <c r="P2171" s="4" t="s">
        <v>24</v>
      </c>
    </row>
    <row r="2172" ht="14.25" customHeight="1">
      <c r="B2172" s="4" t="s">
        <v>40</v>
      </c>
      <c r="C2172" s="4">
        <v>1128299.0</v>
      </c>
      <c r="D2172" s="5">
        <v>44312.0</v>
      </c>
      <c r="E2172" s="4" t="s">
        <v>37</v>
      </c>
      <c r="F2172" s="4" t="s">
        <v>94</v>
      </c>
      <c r="G2172" s="4" t="s">
        <v>95</v>
      </c>
      <c r="H2172" s="6" t="s">
        <v>22</v>
      </c>
      <c r="I2172" s="7">
        <v>60.00000000000001</v>
      </c>
      <c r="J2172" s="8">
        <v>350.0</v>
      </c>
      <c r="K2172" s="9">
        <v>210000.00000000003</v>
      </c>
      <c r="L2172" s="9">
        <v>84000.00000000001</v>
      </c>
      <c r="M2172" s="10">
        <v>0.4</v>
      </c>
      <c r="N2172" s="4" t="s">
        <v>89</v>
      </c>
      <c r="O2172" s="4" t="s">
        <v>23</v>
      </c>
      <c r="P2172" s="4" t="s">
        <v>24</v>
      </c>
    </row>
    <row r="2173" ht="14.25" customHeight="1">
      <c r="B2173" s="4" t="s">
        <v>40</v>
      </c>
      <c r="C2173" s="4">
        <v>1128299.0</v>
      </c>
      <c r="D2173" s="5">
        <v>44312.0</v>
      </c>
      <c r="E2173" s="4" t="s">
        <v>37</v>
      </c>
      <c r="F2173" s="4" t="s">
        <v>94</v>
      </c>
      <c r="G2173" s="4" t="s">
        <v>95</v>
      </c>
      <c r="H2173" s="6" t="s">
        <v>25</v>
      </c>
      <c r="I2173" s="7">
        <v>60.00000000000001</v>
      </c>
      <c r="J2173" s="8">
        <v>400.0</v>
      </c>
      <c r="K2173" s="9">
        <v>240000.00000000003</v>
      </c>
      <c r="L2173" s="9">
        <v>84000.0</v>
      </c>
      <c r="M2173" s="10">
        <v>0.35</v>
      </c>
      <c r="N2173" s="4" t="s">
        <v>89</v>
      </c>
      <c r="O2173" s="4" t="s">
        <v>23</v>
      </c>
      <c r="P2173" s="4" t="s">
        <v>24</v>
      </c>
    </row>
    <row r="2174" ht="14.25" customHeight="1">
      <c r="B2174" s="4" t="s">
        <v>40</v>
      </c>
      <c r="C2174" s="4">
        <v>1128299.0</v>
      </c>
      <c r="D2174" s="5">
        <v>44312.0</v>
      </c>
      <c r="E2174" s="4" t="s">
        <v>37</v>
      </c>
      <c r="F2174" s="4" t="s">
        <v>94</v>
      </c>
      <c r="G2174" s="4" t="s">
        <v>95</v>
      </c>
      <c r="H2174" s="6" t="s">
        <v>26</v>
      </c>
      <c r="I2174" s="7">
        <v>55.00000000000001</v>
      </c>
      <c r="J2174" s="8">
        <v>300.0</v>
      </c>
      <c r="K2174" s="9">
        <v>165000.00000000003</v>
      </c>
      <c r="L2174" s="9">
        <v>57750.00000000001</v>
      </c>
      <c r="M2174" s="10">
        <v>0.35</v>
      </c>
      <c r="N2174" s="4" t="s">
        <v>89</v>
      </c>
      <c r="O2174" s="4" t="s">
        <v>20</v>
      </c>
      <c r="P2174" s="4" t="s">
        <v>21</v>
      </c>
    </row>
    <row r="2175" ht="14.25" customHeight="1">
      <c r="B2175" s="4" t="s">
        <v>40</v>
      </c>
      <c r="C2175" s="4">
        <v>1128299.0</v>
      </c>
      <c r="D2175" s="5">
        <v>44312.0</v>
      </c>
      <c r="E2175" s="4" t="s">
        <v>37</v>
      </c>
      <c r="F2175" s="4" t="s">
        <v>94</v>
      </c>
      <c r="G2175" s="4" t="s">
        <v>95</v>
      </c>
      <c r="H2175" s="6" t="s">
        <v>27</v>
      </c>
      <c r="I2175" s="7">
        <v>60.00000000000001</v>
      </c>
      <c r="J2175" s="8">
        <v>200.0</v>
      </c>
      <c r="K2175" s="9">
        <v>120000.00000000001</v>
      </c>
      <c r="L2175" s="9">
        <v>36000.0</v>
      </c>
      <c r="M2175" s="10">
        <v>0.3</v>
      </c>
      <c r="N2175" s="4" t="s">
        <v>89</v>
      </c>
      <c r="O2175" s="4" t="s">
        <v>23</v>
      </c>
      <c r="P2175" s="4" t="s">
        <v>24</v>
      </c>
    </row>
    <row r="2176" ht="14.25" customHeight="1">
      <c r="B2176" s="4" t="s">
        <v>40</v>
      </c>
      <c r="C2176" s="4">
        <v>1128299.0</v>
      </c>
      <c r="D2176" s="5">
        <v>44312.0</v>
      </c>
      <c r="E2176" s="4" t="s">
        <v>37</v>
      </c>
      <c r="F2176" s="4" t="s">
        <v>94</v>
      </c>
      <c r="G2176" s="4" t="s">
        <v>95</v>
      </c>
      <c r="H2176" s="6" t="s">
        <v>28</v>
      </c>
      <c r="I2176" s="7">
        <v>75.00000000000001</v>
      </c>
      <c r="J2176" s="8">
        <v>375.0</v>
      </c>
      <c r="K2176" s="9">
        <v>281250.00000000006</v>
      </c>
      <c r="L2176" s="9">
        <v>70312.50000000001</v>
      </c>
      <c r="M2176" s="10">
        <v>0.25</v>
      </c>
      <c r="N2176" s="4" t="s">
        <v>89</v>
      </c>
      <c r="O2176" s="4" t="s">
        <v>20</v>
      </c>
      <c r="P2176" s="4" t="s">
        <v>24</v>
      </c>
    </row>
    <row r="2177" ht="14.25" customHeight="1">
      <c r="B2177" s="4" t="s">
        <v>40</v>
      </c>
      <c r="C2177" s="4">
        <v>1128299.0</v>
      </c>
      <c r="D2177" s="5">
        <v>44343.0</v>
      </c>
      <c r="E2177" s="4" t="s">
        <v>37</v>
      </c>
      <c r="F2177" s="4" t="s">
        <v>94</v>
      </c>
      <c r="G2177" s="4" t="s">
        <v>95</v>
      </c>
      <c r="H2177" s="6" t="s">
        <v>18</v>
      </c>
      <c r="I2177" s="7">
        <v>55.00000000000001</v>
      </c>
      <c r="J2177" s="8">
        <v>575.0</v>
      </c>
      <c r="K2177" s="9">
        <v>316250.00000000006</v>
      </c>
      <c r="L2177" s="9">
        <v>110687.50000000001</v>
      </c>
      <c r="M2177" s="10">
        <v>0.35</v>
      </c>
      <c r="N2177" s="4" t="s">
        <v>89</v>
      </c>
      <c r="O2177" s="4" t="s">
        <v>20</v>
      </c>
      <c r="P2177" s="4" t="s">
        <v>24</v>
      </c>
    </row>
    <row r="2178" ht="14.25" customHeight="1">
      <c r="B2178" s="4" t="s">
        <v>40</v>
      </c>
      <c r="C2178" s="4">
        <v>1128299.0</v>
      </c>
      <c r="D2178" s="5">
        <v>44343.0</v>
      </c>
      <c r="E2178" s="4" t="s">
        <v>37</v>
      </c>
      <c r="F2178" s="4" t="s">
        <v>94</v>
      </c>
      <c r="G2178" s="4" t="s">
        <v>95</v>
      </c>
      <c r="H2178" s="6" t="s">
        <v>22</v>
      </c>
      <c r="I2178" s="7">
        <v>60.00000000000001</v>
      </c>
      <c r="J2178" s="8">
        <v>425.0</v>
      </c>
      <c r="K2178" s="9">
        <v>255000.00000000003</v>
      </c>
      <c r="L2178" s="9">
        <v>102000.00000000001</v>
      </c>
      <c r="M2178" s="10">
        <v>0.4</v>
      </c>
      <c r="N2178" s="4" t="s">
        <v>89</v>
      </c>
      <c r="O2178" s="4" t="s">
        <v>20</v>
      </c>
      <c r="P2178" s="4" t="s">
        <v>21</v>
      </c>
    </row>
    <row r="2179" ht="14.25" customHeight="1">
      <c r="B2179" s="4" t="s">
        <v>40</v>
      </c>
      <c r="C2179" s="4">
        <v>1128299.0</v>
      </c>
      <c r="D2179" s="5">
        <v>44343.0</v>
      </c>
      <c r="E2179" s="4" t="s">
        <v>37</v>
      </c>
      <c r="F2179" s="4" t="s">
        <v>94</v>
      </c>
      <c r="G2179" s="4" t="s">
        <v>95</v>
      </c>
      <c r="H2179" s="6" t="s">
        <v>25</v>
      </c>
      <c r="I2179" s="7">
        <v>60.00000000000001</v>
      </c>
      <c r="J2179" s="8">
        <v>450.0</v>
      </c>
      <c r="K2179" s="9">
        <v>270000.00000000006</v>
      </c>
      <c r="L2179" s="9">
        <v>94500.00000000001</v>
      </c>
      <c r="M2179" s="10">
        <v>0.35</v>
      </c>
      <c r="N2179" s="4" t="s">
        <v>89</v>
      </c>
      <c r="O2179" s="4" t="s">
        <v>23</v>
      </c>
      <c r="P2179" s="4" t="s">
        <v>21</v>
      </c>
    </row>
    <row r="2180" ht="14.25" customHeight="1">
      <c r="B2180" s="4" t="s">
        <v>40</v>
      </c>
      <c r="C2180" s="4">
        <v>1128299.0</v>
      </c>
      <c r="D2180" s="5">
        <v>44343.0</v>
      </c>
      <c r="E2180" s="4" t="s">
        <v>37</v>
      </c>
      <c r="F2180" s="4" t="s">
        <v>94</v>
      </c>
      <c r="G2180" s="4" t="s">
        <v>95</v>
      </c>
      <c r="H2180" s="6" t="s">
        <v>26</v>
      </c>
      <c r="I2180" s="7">
        <v>55.00000000000001</v>
      </c>
      <c r="J2180" s="8">
        <v>350.0</v>
      </c>
      <c r="K2180" s="9">
        <v>192500.00000000003</v>
      </c>
      <c r="L2180" s="9">
        <v>67375.0</v>
      </c>
      <c r="M2180" s="10">
        <v>0.35</v>
      </c>
      <c r="N2180" s="4" t="s">
        <v>89</v>
      </c>
      <c r="O2180" s="4" t="s">
        <v>29</v>
      </c>
      <c r="P2180" s="4" t="s">
        <v>24</v>
      </c>
    </row>
    <row r="2181" ht="14.25" customHeight="1">
      <c r="B2181" s="4" t="s">
        <v>40</v>
      </c>
      <c r="C2181" s="4">
        <v>1128299.0</v>
      </c>
      <c r="D2181" s="5">
        <v>44343.0</v>
      </c>
      <c r="E2181" s="4" t="s">
        <v>37</v>
      </c>
      <c r="F2181" s="4" t="s">
        <v>94</v>
      </c>
      <c r="G2181" s="4" t="s">
        <v>95</v>
      </c>
      <c r="H2181" s="6" t="s">
        <v>27</v>
      </c>
      <c r="I2181" s="7">
        <v>60.00000000000001</v>
      </c>
      <c r="J2181" s="8">
        <v>250.0</v>
      </c>
      <c r="K2181" s="9">
        <v>150000.00000000003</v>
      </c>
      <c r="L2181" s="9">
        <v>45000.00000000001</v>
      </c>
      <c r="M2181" s="10">
        <v>0.3</v>
      </c>
      <c r="N2181" s="4" t="s">
        <v>89</v>
      </c>
      <c r="O2181" s="4" t="s">
        <v>20</v>
      </c>
      <c r="P2181" s="4" t="s">
        <v>21</v>
      </c>
    </row>
    <row r="2182" ht="14.25" customHeight="1">
      <c r="B2182" s="4" t="s">
        <v>40</v>
      </c>
      <c r="C2182" s="4">
        <v>1128299.0</v>
      </c>
      <c r="D2182" s="5">
        <v>44343.0</v>
      </c>
      <c r="E2182" s="4" t="s">
        <v>37</v>
      </c>
      <c r="F2182" s="4" t="s">
        <v>94</v>
      </c>
      <c r="G2182" s="4" t="s">
        <v>95</v>
      </c>
      <c r="H2182" s="6" t="s">
        <v>28</v>
      </c>
      <c r="I2182" s="7">
        <v>75.00000000000001</v>
      </c>
      <c r="J2182" s="8">
        <v>425.0</v>
      </c>
      <c r="K2182" s="9">
        <v>318750.00000000006</v>
      </c>
      <c r="L2182" s="9">
        <v>79687.50000000001</v>
      </c>
      <c r="M2182" s="10">
        <v>0.25</v>
      </c>
      <c r="N2182" s="4" t="s">
        <v>89</v>
      </c>
      <c r="O2182" s="4" t="s">
        <v>23</v>
      </c>
      <c r="P2182" s="4" t="s">
        <v>24</v>
      </c>
    </row>
    <row r="2183" ht="14.25" customHeight="1">
      <c r="B2183" s="4" t="s">
        <v>40</v>
      </c>
      <c r="C2183" s="4">
        <v>1128299.0</v>
      </c>
      <c r="D2183" s="5">
        <v>44373.0</v>
      </c>
      <c r="E2183" s="4" t="s">
        <v>37</v>
      </c>
      <c r="F2183" s="4" t="s">
        <v>94</v>
      </c>
      <c r="G2183" s="4" t="s">
        <v>95</v>
      </c>
      <c r="H2183" s="6" t="s">
        <v>18</v>
      </c>
      <c r="I2183" s="7">
        <v>55.00000000000001</v>
      </c>
      <c r="J2183" s="8">
        <v>700.0</v>
      </c>
      <c r="K2183" s="9">
        <v>385000.00000000006</v>
      </c>
      <c r="L2183" s="9">
        <v>134750.0</v>
      </c>
      <c r="M2183" s="10">
        <v>0.35</v>
      </c>
      <c r="N2183" s="4" t="s">
        <v>89</v>
      </c>
      <c r="O2183" s="4" t="s">
        <v>23</v>
      </c>
      <c r="P2183" s="4" t="s">
        <v>21</v>
      </c>
    </row>
    <row r="2184" ht="14.25" customHeight="1">
      <c r="B2184" s="4" t="s">
        <v>40</v>
      </c>
      <c r="C2184" s="4">
        <v>1128299.0</v>
      </c>
      <c r="D2184" s="5">
        <v>44373.0</v>
      </c>
      <c r="E2184" s="4" t="s">
        <v>37</v>
      </c>
      <c r="F2184" s="4" t="s">
        <v>94</v>
      </c>
      <c r="G2184" s="4" t="s">
        <v>95</v>
      </c>
      <c r="H2184" s="6" t="s">
        <v>22</v>
      </c>
      <c r="I2184" s="7">
        <v>60.00000000000001</v>
      </c>
      <c r="J2184" s="8">
        <v>550.0</v>
      </c>
      <c r="K2184" s="9">
        <v>330000.00000000006</v>
      </c>
      <c r="L2184" s="9">
        <v>132000.00000000003</v>
      </c>
      <c r="M2184" s="10">
        <v>0.4</v>
      </c>
      <c r="N2184" s="4" t="s">
        <v>89</v>
      </c>
      <c r="O2184" s="4" t="s">
        <v>20</v>
      </c>
      <c r="P2184" s="4" t="s">
        <v>21</v>
      </c>
    </row>
    <row r="2185" ht="14.25" customHeight="1">
      <c r="B2185" s="4" t="s">
        <v>40</v>
      </c>
      <c r="C2185" s="4">
        <v>1128299.0</v>
      </c>
      <c r="D2185" s="5">
        <v>44373.0</v>
      </c>
      <c r="E2185" s="4" t="s">
        <v>37</v>
      </c>
      <c r="F2185" s="4" t="s">
        <v>94</v>
      </c>
      <c r="G2185" s="4" t="s">
        <v>95</v>
      </c>
      <c r="H2185" s="6" t="s">
        <v>25</v>
      </c>
      <c r="I2185" s="7">
        <v>60.00000000000001</v>
      </c>
      <c r="J2185" s="8">
        <v>550.0</v>
      </c>
      <c r="K2185" s="9">
        <v>330000.00000000006</v>
      </c>
      <c r="L2185" s="9">
        <v>115500.00000000001</v>
      </c>
      <c r="M2185" s="10">
        <v>0.35</v>
      </c>
      <c r="N2185" s="4" t="s">
        <v>89</v>
      </c>
      <c r="O2185" s="4" t="s">
        <v>20</v>
      </c>
      <c r="P2185" s="4" t="s">
        <v>21</v>
      </c>
    </row>
    <row r="2186" ht="14.25" customHeight="1">
      <c r="B2186" s="4" t="s">
        <v>40</v>
      </c>
      <c r="C2186" s="4">
        <v>1128299.0</v>
      </c>
      <c r="D2186" s="5">
        <v>44373.0</v>
      </c>
      <c r="E2186" s="4" t="s">
        <v>37</v>
      </c>
      <c r="F2186" s="4" t="s">
        <v>94</v>
      </c>
      <c r="G2186" s="4" t="s">
        <v>95</v>
      </c>
      <c r="H2186" s="6" t="s">
        <v>26</v>
      </c>
      <c r="I2186" s="7">
        <v>55.00000000000001</v>
      </c>
      <c r="J2186" s="8">
        <v>425.0</v>
      </c>
      <c r="K2186" s="9">
        <v>233750.00000000003</v>
      </c>
      <c r="L2186" s="9">
        <v>81812.5</v>
      </c>
      <c r="M2186" s="10">
        <v>0.35</v>
      </c>
      <c r="N2186" s="4" t="s">
        <v>89</v>
      </c>
      <c r="O2186" s="4" t="s">
        <v>20</v>
      </c>
      <c r="P2186" s="4" t="s">
        <v>24</v>
      </c>
    </row>
    <row r="2187" ht="14.25" customHeight="1">
      <c r="B2187" s="4" t="s">
        <v>40</v>
      </c>
      <c r="C2187" s="4">
        <v>1128299.0</v>
      </c>
      <c r="D2187" s="5">
        <v>44373.0</v>
      </c>
      <c r="E2187" s="4" t="s">
        <v>37</v>
      </c>
      <c r="F2187" s="4" t="s">
        <v>94</v>
      </c>
      <c r="G2187" s="4" t="s">
        <v>95</v>
      </c>
      <c r="H2187" s="6" t="s">
        <v>27</v>
      </c>
      <c r="I2187" s="7">
        <v>60.00000000000001</v>
      </c>
      <c r="J2187" s="8">
        <v>300.0</v>
      </c>
      <c r="K2187" s="9">
        <v>180000.00000000003</v>
      </c>
      <c r="L2187" s="9">
        <v>54000.00000000001</v>
      </c>
      <c r="M2187" s="10">
        <v>0.3</v>
      </c>
      <c r="N2187" s="4" t="s">
        <v>89</v>
      </c>
      <c r="O2187" s="4" t="s">
        <v>23</v>
      </c>
      <c r="P2187" s="4" t="s">
        <v>24</v>
      </c>
    </row>
    <row r="2188" ht="14.25" customHeight="1">
      <c r="B2188" s="4" t="s">
        <v>40</v>
      </c>
      <c r="C2188" s="4">
        <v>1128299.0</v>
      </c>
      <c r="D2188" s="5">
        <v>44373.0</v>
      </c>
      <c r="E2188" s="4" t="s">
        <v>37</v>
      </c>
      <c r="F2188" s="4" t="s">
        <v>94</v>
      </c>
      <c r="G2188" s="4" t="s">
        <v>95</v>
      </c>
      <c r="H2188" s="6" t="s">
        <v>28</v>
      </c>
      <c r="I2188" s="7">
        <v>75.00000000000001</v>
      </c>
      <c r="J2188" s="8">
        <v>600.0</v>
      </c>
      <c r="K2188" s="9">
        <v>450000.00000000006</v>
      </c>
      <c r="L2188" s="9">
        <v>112500.00000000001</v>
      </c>
      <c r="M2188" s="10">
        <v>0.25</v>
      </c>
      <c r="N2188" s="4" t="s">
        <v>89</v>
      </c>
      <c r="O2188" s="4" t="s">
        <v>29</v>
      </c>
      <c r="P2188" s="4" t="s">
        <v>21</v>
      </c>
    </row>
    <row r="2189" ht="14.25" customHeight="1">
      <c r="B2189" s="4" t="s">
        <v>40</v>
      </c>
      <c r="C2189" s="4">
        <v>1128299.0</v>
      </c>
      <c r="D2189" s="5">
        <v>44402.0</v>
      </c>
      <c r="E2189" s="4" t="s">
        <v>37</v>
      </c>
      <c r="F2189" s="4" t="s">
        <v>94</v>
      </c>
      <c r="G2189" s="4" t="s">
        <v>95</v>
      </c>
      <c r="H2189" s="6" t="s">
        <v>18</v>
      </c>
      <c r="I2189" s="7">
        <v>55.00000000000001</v>
      </c>
      <c r="J2189" s="8">
        <v>750.0</v>
      </c>
      <c r="K2189" s="9">
        <v>412500.00000000006</v>
      </c>
      <c r="L2189" s="9">
        <v>144375.0</v>
      </c>
      <c r="M2189" s="10">
        <v>0.35</v>
      </c>
      <c r="N2189" s="4" t="s">
        <v>89</v>
      </c>
      <c r="O2189" s="4" t="s">
        <v>23</v>
      </c>
      <c r="P2189" s="4" t="s">
        <v>24</v>
      </c>
    </row>
    <row r="2190" ht="14.25" customHeight="1">
      <c r="B2190" s="4" t="s">
        <v>40</v>
      </c>
      <c r="C2190" s="4">
        <v>1128299.0</v>
      </c>
      <c r="D2190" s="5">
        <v>44402.0</v>
      </c>
      <c r="E2190" s="4" t="s">
        <v>37</v>
      </c>
      <c r="F2190" s="4" t="s">
        <v>94</v>
      </c>
      <c r="G2190" s="4" t="s">
        <v>95</v>
      </c>
      <c r="H2190" s="6" t="s">
        <v>22</v>
      </c>
      <c r="I2190" s="7">
        <v>60.00000000000001</v>
      </c>
      <c r="J2190" s="8">
        <v>600.0</v>
      </c>
      <c r="K2190" s="9">
        <v>360000.00000000006</v>
      </c>
      <c r="L2190" s="9">
        <v>144000.00000000003</v>
      </c>
      <c r="M2190" s="10">
        <v>0.4</v>
      </c>
      <c r="N2190" s="4" t="s">
        <v>89</v>
      </c>
      <c r="O2190" s="4" t="s">
        <v>20</v>
      </c>
      <c r="P2190" s="4" t="s">
        <v>24</v>
      </c>
    </row>
    <row r="2191" ht="14.25" customHeight="1">
      <c r="B2191" s="4" t="s">
        <v>40</v>
      </c>
      <c r="C2191" s="4">
        <v>1128299.0</v>
      </c>
      <c r="D2191" s="5">
        <v>44402.0</v>
      </c>
      <c r="E2191" s="4" t="s">
        <v>37</v>
      </c>
      <c r="F2191" s="4" t="s">
        <v>94</v>
      </c>
      <c r="G2191" s="4" t="s">
        <v>95</v>
      </c>
      <c r="H2191" s="6" t="s">
        <v>25</v>
      </c>
      <c r="I2191" s="7">
        <v>60.00000000000001</v>
      </c>
      <c r="J2191" s="8">
        <v>550.0</v>
      </c>
      <c r="K2191" s="9">
        <v>330000.00000000006</v>
      </c>
      <c r="L2191" s="9">
        <v>115500.00000000001</v>
      </c>
      <c r="M2191" s="10">
        <v>0.35</v>
      </c>
      <c r="N2191" s="4" t="s">
        <v>89</v>
      </c>
      <c r="O2191" s="4" t="s">
        <v>23</v>
      </c>
      <c r="P2191" s="4" t="s">
        <v>21</v>
      </c>
    </row>
    <row r="2192" ht="14.25" customHeight="1">
      <c r="B2192" s="4" t="s">
        <v>40</v>
      </c>
      <c r="C2192" s="4">
        <v>1128299.0</v>
      </c>
      <c r="D2192" s="5">
        <v>44402.0</v>
      </c>
      <c r="E2192" s="4" t="s">
        <v>37</v>
      </c>
      <c r="F2192" s="4" t="s">
        <v>94</v>
      </c>
      <c r="G2192" s="4" t="s">
        <v>95</v>
      </c>
      <c r="H2192" s="6" t="s">
        <v>26</v>
      </c>
      <c r="I2192" s="7">
        <v>55.00000000000001</v>
      </c>
      <c r="J2192" s="8">
        <v>450.0</v>
      </c>
      <c r="K2192" s="9">
        <v>247500.00000000003</v>
      </c>
      <c r="L2192" s="9">
        <v>86625.0</v>
      </c>
      <c r="M2192" s="10">
        <v>0.35</v>
      </c>
      <c r="N2192" s="4" t="s">
        <v>89</v>
      </c>
      <c r="O2192" s="4" t="s">
        <v>20</v>
      </c>
      <c r="P2192" s="4" t="s">
        <v>24</v>
      </c>
    </row>
    <row r="2193" ht="14.25" customHeight="1">
      <c r="B2193" s="4" t="s">
        <v>40</v>
      </c>
      <c r="C2193" s="4">
        <v>1128299.0</v>
      </c>
      <c r="D2193" s="5">
        <v>44402.0</v>
      </c>
      <c r="E2193" s="4" t="s">
        <v>37</v>
      </c>
      <c r="F2193" s="4" t="s">
        <v>94</v>
      </c>
      <c r="G2193" s="4" t="s">
        <v>95</v>
      </c>
      <c r="H2193" s="6" t="s">
        <v>27</v>
      </c>
      <c r="I2193" s="7">
        <v>60.00000000000001</v>
      </c>
      <c r="J2193" s="8">
        <v>500.0</v>
      </c>
      <c r="K2193" s="9">
        <v>300000.00000000006</v>
      </c>
      <c r="L2193" s="9">
        <v>90000.00000000001</v>
      </c>
      <c r="M2193" s="10">
        <v>0.3</v>
      </c>
      <c r="N2193" s="4" t="s">
        <v>89</v>
      </c>
      <c r="O2193" s="4" t="s">
        <v>20</v>
      </c>
      <c r="P2193" s="4" t="s">
        <v>21</v>
      </c>
    </row>
    <row r="2194" ht="14.25" customHeight="1">
      <c r="B2194" s="4" t="s">
        <v>40</v>
      </c>
      <c r="C2194" s="4">
        <v>1128299.0</v>
      </c>
      <c r="D2194" s="5">
        <v>44402.0</v>
      </c>
      <c r="E2194" s="4" t="s">
        <v>37</v>
      </c>
      <c r="F2194" s="4" t="s">
        <v>94</v>
      </c>
      <c r="G2194" s="4" t="s">
        <v>95</v>
      </c>
      <c r="H2194" s="6" t="s">
        <v>28</v>
      </c>
      <c r="I2194" s="7">
        <v>75.00000000000001</v>
      </c>
      <c r="J2194" s="8">
        <v>500.0</v>
      </c>
      <c r="K2194" s="9">
        <v>375000.00000000006</v>
      </c>
      <c r="L2194" s="9">
        <v>93750.00000000001</v>
      </c>
      <c r="M2194" s="10">
        <v>0.25</v>
      </c>
      <c r="N2194" s="4" t="s">
        <v>89</v>
      </c>
      <c r="O2194" s="4" t="s">
        <v>20</v>
      </c>
      <c r="P2194" s="4" t="s">
        <v>21</v>
      </c>
    </row>
    <row r="2195" ht="14.25" customHeight="1">
      <c r="B2195" s="4" t="s">
        <v>40</v>
      </c>
      <c r="C2195" s="4">
        <v>1128299.0</v>
      </c>
      <c r="D2195" s="5">
        <v>44434.0</v>
      </c>
      <c r="E2195" s="4" t="s">
        <v>37</v>
      </c>
      <c r="F2195" s="4" t="s">
        <v>94</v>
      </c>
      <c r="G2195" s="4" t="s">
        <v>95</v>
      </c>
      <c r="H2195" s="6" t="s">
        <v>18</v>
      </c>
      <c r="I2195" s="7">
        <v>60.00000000000001</v>
      </c>
      <c r="J2195" s="8">
        <v>700.0</v>
      </c>
      <c r="K2195" s="9">
        <v>420000.00000000006</v>
      </c>
      <c r="L2195" s="9">
        <v>147000.0</v>
      </c>
      <c r="M2195" s="10">
        <v>0.35</v>
      </c>
      <c r="N2195" s="4" t="s">
        <v>89</v>
      </c>
      <c r="O2195" s="4" t="s">
        <v>23</v>
      </c>
      <c r="P2195" s="4" t="s">
        <v>21</v>
      </c>
    </row>
    <row r="2196" ht="14.25" customHeight="1">
      <c r="B2196" s="4" t="s">
        <v>40</v>
      </c>
      <c r="C2196" s="4">
        <v>1128299.0</v>
      </c>
      <c r="D2196" s="5">
        <v>44434.0</v>
      </c>
      <c r="E2196" s="4" t="s">
        <v>37</v>
      </c>
      <c r="F2196" s="4" t="s">
        <v>94</v>
      </c>
      <c r="G2196" s="4" t="s">
        <v>95</v>
      </c>
      <c r="H2196" s="6" t="s">
        <v>22</v>
      </c>
      <c r="I2196" s="7">
        <v>65.00000000000001</v>
      </c>
      <c r="J2196" s="8">
        <v>650.0</v>
      </c>
      <c r="K2196" s="9">
        <v>422500.0000000001</v>
      </c>
      <c r="L2196" s="9">
        <v>169000.00000000006</v>
      </c>
      <c r="M2196" s="10">
        <v>0.4</v>
      </c>
      <c r="N2196" s="4" t="s">
        <v>89</v>
      </c>
      <c r="O2196" s="4" t="s">
        <v>20</v>
      </c>
      <c r="P2196" s="4" t="s">
        <v>24</v>
      </c>
    </row>
    <row r="2197" ht="14.25" customHeight="1">
      <c r="B2197" s="4" t="s">
        <v>40</v>
      </c>
      <c r="C2197" s="4">
        <v>1128299.0</v>
      </c>
      <c r="D2197" s="5">
        <v>44434.0</v>
      </c>
      <c r="E2197" s="4" t="s">
        <v>37</v>
      </c>
      <c r="F2197" s="4" t="s">
        <v>94</v>
      </c>
      <c r="G2197" s="4" t="s">
        <v>95</v>
      </c>
      <c r="H2197" s="6" t="s">
        <v>25</v>
      </c>
      <c r="I2197" s="7">
        <v>60.00000000000001</v>
      </c>
      <c r="J2197" s="8">
        <v>525.0</v>
      </c>
      <c r="K2197" s="9">
        <v>315000.00000000006</v>
      </c>
      <c r="L2197" s="9">
        <v>110250.00000000001</v>
      </c>
      <c r="M2197" s="10">
        <v>0.35</v>
      </c>
      <c r="N2197" s="4" t="s">
        <v>89</v>
      </c>
      <c r="O2197" s="4" t="s">
        <v>29</v>
      </c>
      <c r="P2197" s="4" t="s">
        <v>24</v>
      </c>
    </row>
    <row r="2198" ht="14.25" customHeight="1">
      <c r="B2198" s="4" t="s">
        <v>40</v>
      </c>
      <c r="C2198" s="4">
        <v>1128299.0</v>
      </c>
      <c r="D2198" s="5">
        <v>44434.0</v>
      </c>
      <c r="E2198" s="4" t="s">
        <v>37</v>
      </c>
      <c r="F2198" s="4" t="s">
        <v>94</v>
      </c>
      <c r="G2198" s="4" t="s">
        <v>95</v>
      </c>
      <c r="H2198" s="6" t="s">
        <v>26</v>
      </c>
      <c r="I2198" s="7">
        <v>60.00000000000001</v>
      </c>
      <c r="J2198" s="8">
        <v>475.0</v>
      </c>
      <c r="K2198" s="9">
        <v>285000.00000000006</v>
      </c>
      <c r="L2198" s="9">
        <v>99750.00000000001</v>
      </c>
      <c r="M2198" s="10">
        <v>0.35</v>
      </c>
      <c r="N2198" s="4" t="s">
        <v>89</v>
      </c>
      <c r="O2198" s="4" t="s">
        <v>20</v>
      </c>
      <c r="P2198" s="4" t="s">
        <v>21</v>
      </c>
    </row>
    <row r="2199" ht="14.25" customHeight="1">
      <c r="B2199" s="4" t="s">
        <v>40</v>
      </c>
      <c r="C2199" s="4">
        <v>1128299.0</v>
      </c>
      <c r="D2199" s="5">
        <v>44434.0</v>
      </c>
      <c r="E2199" s="4" t="s">
        <v>37</v>
      </c>
      <c r="F2199" s="4" t="s">
        <v>94</v>
      </c>
      <c r="G2199" s="4" t="s">
        <v>95</v>
      </c>
      <c r="H2199" s="6" t="s">
        <v>27</v>
      </c>
      <c r="I2199" s="7">
        <v>70.0</v>
      </c>
      <c r="J2199" s="8">
        <v>475.0</v>
      </c>
      <c r="K2199" s="9">
        <v>332500.0</v>
      </c>
      <c r="L2199" s="9">
        <v>99750.0</v>
      </c>
      <c r="M2199" s="10">
        <v>0.3</v>
      </c>
      <c r="N2199" s="4" t="s">
        <v>89</v>
      </c>
      <c r="O2199" s="4" t="s">
        <v>29</v>
      </c>
      <c r="P2199" s="4" t="s">
        <v>21</v>
      </c>
    </row>
    <row r="2200" ht="14.25" customHeight="1">
      <c r="B2200" s="4" t="s">
        <v>40</v>
      </c>
      <c r="C2200" s="4">
        <v>1128299.0</v>
      </c>
      <c r="D2200" s="5">
        <v>44434.0</v>
      </c>
      <c r="E2200" s="4" t="s">
        <v>37</v>
      </c>
      <c r="F2200" s="4" t="s">
        <v>94</v>
      </c>
      <c r="G2200" s="4" t="s">
        <v>95</v>
      </c>
      <c r="H2200" s="6" t="s">
        <v>28</v>
      </c>
      <c r="I2200" s="7">
        <v>75.00000000000001</v>
      </c>
      <c r="J2200" s="8">
        <v>450.0</v>
      </c>
      <c r="K2200" s="9">
        <v>337500.00000000006</v>
      </c>
      <c r="L2200" s="9">
        <v>84375.00000000001</v>
      </c>
      <c r="M2200" s="10">
        <v>0.25</v>
      </c>
      <c r="N2200" s="4" t="s">
        <v>89</v>
      </c>
      <c r="O2200" s="4" t="s">
        <v>29</v>
      </c>
      <c r="P2200" s="4" t="s">
        <v>24</v>
      </c>
    </row>
    <row r="2201" ht="14.25" customHeight="1">
      <c r="B2201" s="4" t="s">
        <v>40</v>
      </c>
      <c r="C2201" s="4">
        <v>1128299.0</v>
      </c>
      <c r="D2201" s="5">
        <v>44466.0</v>
      </c>
      <c r="E2201" s="4" t="s">
        <v>37</v>
      </c>
      <c r="F2201" s="4" t="s">
        <v>94</v>
      </c>
      <c r="G2201" s="4" t="s">
        <v>95</v>
      </c>
      <c r="H2201" s="6" t="s">
        <v>18</v>
      </c>
      <c r="I2201" s="7">
        <v>50.000000000000014</v>
      </c>
      <c r="J2201" s="8">
        <v>625.0</v>
      </c>
      <c r="K2201" s="9">
        <v>312500.0000000001</v>
      </c>
      <c r="L2201" s="9">
        <v>109375.00000000003</v>
      </c>
      <c r="M2201" s="10">
        <v>0.35</v>
      </c>
      <c r="N2201" s="4" t="s">
        <v>89</v>
      </c>
      <c r="O2201" s="4" t="s">
        <v>23</v>
      </c>
      <c r="P2201" s="4" t="s">
        <v>24</v>
      </c>
    </row>
    <row r="2202" ht="14.25" customHeight="1">
      <c r="B2202" s="4" t="s">
        <v>40</v>
      </c>
      <c r="C2202" s="4">
        <v>1128299.0</v>
      </c>
      <c r="D2202" s="5">
        <v>44466.0</v>
      </c>
      <c r="E2202" s="4" t="s">
        <v>37</v>
      </c>
      <c r="F2202" s="4" t="s">
        <v>94</v>
      </c>
      <c r="G2202" s="4" t="s">
        <v>95</v>
      </c>
      <c r="H2202" s="6" t="s">
        <v>22</v>
      </c>
      <c r="I2202" s="7">
        <v>55.000000000000014</v>
      </c>
      <c r="J2202" s="8">
        <v>625.0</v>
      </c>
      <c r="K2202" s="9">
        <v>343750.0000000001</v>
      </c>
      <c r="L2202" s="9">
        <v>137500.00000000006</v>
      </c>
      <c r="M2202" s="10">
        <v>0.4</v>
      </c>
      <c r="N2202" s="4" t="s">
        <v>89</v>
      </c>
      <c r="O2202" s="4" t="s">
        <v>23</v>
      </c>
      <c r="P2202" s="4" t="s">
        <v>21</v>
      </c>
    </row>
    <row r="2203" ht="14.25" customHeight="1">
      <c r="B2203" s="4" t="s">
        <v>40</v>
      </c>
      <c r="C2203" s="4">
        <v>1128299.0</v>
      </c>
      <c r="D2203" s="5">
        <v>44466.0</v>
      </c>
      <c r="E2203" s="4" t="s">
        <v>37</v>
      </c>
      <c r="F2203" s="4" t="s">
        <v>94</v>
      </c>
      <c r="G2203" s="4" t="s">
        <v>95</v>
      </c>
      <c r="H2203" s="6" t="s">
        <v>25</v>
      </c>
      <c r="I2203" s="7">
        <v>50.000000000000014</v>
      </c>
      <c r="J2203" s="8">
        <v>475.0</v>
      </c>
      <c r="K2203" s="9">
        <v>237500.00000000006</v>
      </c>
      <c r="L2203" s="9">
        <v>83125.00000000001</v>
      </c>
      <c r="M2203" s="10">
        <v>0.35</v>
      </c>
      <c r="N2203" s="4" t="s">
        <v>89</v>
      </c>
      <c r="O2203" s="4" t="s">
        <v>23</v>
      </c>
      <c r="P2203" s="4" t="s">
        <v>21</v>
      </c>
    </row>
    <row r="2204" ht="14.25" customHeight="1">
      <c r="B2204" s="4" t="s">
        <v>40</v>
      </c>
      <c r="C2204" s="4">
        <v>1128299.0</v>
      </c>
      <c r="D2204" s="5">
        <v>44466.0</v>
      </c>
      <c r="E2204" s="4" t="s">
        <v>37</v>
      </c>
      <c r="F2204" s="4" t="s">
        <v>94</v>
      </c>
      <c r="G2204" s="4" t="s">
        <v>95</v>
      </c>
      <c r="H2204" s="6" t="s">
        <v>26</v>
      </c>
      <c r="I2204" s="7">
        <v>50.000000000000014</v>
      </c>
      <c r="J2204" s="8">
        <v>425.0</v>
      </c>
      <c r="K2204" s="9">
        <v>212500.00000000006</v>
      </c>
      <c r="L2204" s="9">
        <v>74375.00000000001</v>
      </c>
      <c r="M2204" s="10">
        <v>0.35</v>
      </c>
      <c r="N2204" s="4" t="s">
        <v>89</v>
      </c>
      <c r="O2204" s="4" t="s">
        <v>23</v>
      </c>
      <c r="P2204" s="4" t="s">
        <v>24</v>
      </c>
    </row>
    <row r="2205" ht="14.25" customHeight="1">
      <c r="B2205" s="4" t="s">
        <v>40</v>
      </c>
      <c r="C2205" s="4">
        <v>1128299.0</v>
      </c>
      <c r="D2205" s="5">
        <v>44466.0</v>
      </c>
      <c r="E2205" s="4" t="s">
        <v>37</v>
      </c>
      <c r="F2205" s="4" t="s">
        <v>94</v>
      </c>
      <c r="G2205" s="4" t="s">
        <v>95</v>
      </c>
      <c r="H2205" s="6" t="s">
        <v>27</v>
      </c>
      <c r="I2205" s="7">
        <v>60.00000000000001</v>
      </c>
      <c r="J2205" s="8">
        <v>425.0</v>
      </c>
      <c r="K2205" s="9">
        <v>255000.00000000003</v>
      </c>
      <c r="L2205" s="9">
        <v>76500.0</v>
      </c>
      <c r="M2205" s="10">
        <v>0.3</v>
      </c>
      <c r="N2205" s="4" t="s">
        <v>89</v>
      </c>
      <c r="O2205" s="4" t="s">
        <v>20</v>
      </c>
      <c r="P2205" s="4" t="s">
        <v>21</v>
      </c>
    </row>
    <row r="2206" ht="14.25" customHeight="1">
      <c r="B2206" s="4" t="s">
        <v>40</v>
      </c>
      <c r="C2206" s="4">
        <v>1128299.0</v>
      </c>
      <c r="D2206" s="5">
        <v>44466.0</v>
      </c>
      <c r="E2206" s="4" t="s">
        <v>37</v>
      </c>
      <c r="F2206" s="4" t="s">
        <v>94</v>
      </c>
      <c r="G2206" s="4" t="s">
        <v>95</v>
      </c>
      <c r="H2206" s="6" t="s">
        <v>28</v>
      </c>
      <c r="I2206" s="7">
        <v>65.00000000000001</v>
      </c>
      <c r="J2206" s="8">
        <v>475.0</v>
      </c>
      <c r="K2206" s="9">
        <v>308750.00000000006</v>
      </c>
      <c r="L2206" s="9">
        <v>77187.50000000001</v>
      </c>
      <c r="M2206" s="10">
        <v>0.25</v>
      </c>
      <c r="N2206" s="4" t="s">
        <v>89</v>
      </c>
      <c r="O2206" s="4" t="s">
        <v>20</v>
      </c>
      <c r="P2206" s="4" t="s">
        <v>24</v>
      </c>
    </row>
    <row r="2207" ht="14.25" customHeight="1">
      <c r="B2207" s="4" t="s">
        <v>40</v>
      </c>
      <c r="C2207" s="4">
        <v>1128299.0</v>
      </c>
      <c r="D2207" s="5">
        <v>44495.0</v>
      </c>
      <c r="E2207" s="4" t="s">
        <v>37</v>
      </c>
      <c r="F2207" s="4" t="s">
        <v>94</v>
      </c>
      <c r="G2207" s="4" t="s">
        <v>95</v>
      </c>
      <c r="H2207" s="6" t="s">
        <v>18</v>
      </c>
      <c r="I2207" s="7">
        <v>50.000000000000014</v>
      </c>
      <c r="J2207" s="8">
        <v>550.0</v>
      </c>
      <c r="K2207" s="9">
        <v>275000.00000000006</v>
      </c>
      <c r="L2207" s="9">
        <v>96250.00000000001</v>
      </c>
      <c r="M2207" s="10">
        <v>0.35</v>
      </c>
      <c r="N2207" s="4" t="s">
        <v>89</v>
      </c>
      <c r="O2207" s="4" t="s">
        <v>20</v>
      </c>
      <c r="P2207" s="4" t="s">
        <v>21</v>
      </c>
    </row>
    <row r="2208" ht="14.25" customHeight="1">
      <c r="B2208" s="4" t="s">
        <v>40</v>
      </c>
      <c r="C2208" s="4">
        <v>1128299.0</v>
      </c>
      <c r="D2208" s="5">
        <v>44495.0</v>
      </c>
      <c r="E2208" s="4" t="s">
        <v>37</v>
      </c>
      <c r="F2208" s="4" t="s">
        <v>94</v>
      </c>
      <c r="G2208" s="4" t="s">
        <v>95</v>
      </c>
      <c r="H2208" s="6" t="s">
        <v>22</v>
      </c>
      <c r="I2208" s="7">
        <v>55.000000000000014</v>
      </c>
      <c r="J2208" s="8">
        <v>550.0</v>
      </c>
      <c r="K2208" s="9">
        <v>302500.00000000006</v>
      </c>
      <c r="L2208" s="9">
        <v>121000.00000000003</v>
      </c>
      <c r="M2208" s="10">
        <v>0.4</v>
      </c>
      <c r="N2208" s="4" t="s">
        <v>89</v>
      </c>
      <c r="O2208" s="4" t="s">
        <v>20</v>
      </c>
      <c r="P2208" s="4" t="s">
        <v>24</v>
      </c>
    </row>
    <row r="2209" ht="14.25" customHeight="1">
      <c r="B2209" s="4" t="s">
        <v>40</v>
      </c>
      <c r="C2209" s="4">
        <v>1128299.0</v>
      </c>
      <c r="D2209" s="5">
        <v>44495.0</v>
      </c>
      <c r="E2209" s="4" t="s">
        <v>37</v>
      </c>
      <c r="F2209" s="4" t="s">
        <v>94</v>
      </c>
      <c r="G2209" s="4" t="s">
        <v>95</v>
      </c>
      <c r="H2209" s="6" t="s">
        <v>25</v>
      </c>
      <c r="I2209" s="7">
        <v>50.000000000000014</v>
      </c>
      <c r="J2209" s="8">
        <v>375.0</v>
      </c>
      <c r="K2209" s="9">
        <v>187500.00000000006</v>
      </c>
      <c r="L2209" s="9">
        <v>65625.00000000001</v>
      </c>
      <c r="M2209" s="10">
        <v>0.35</v>
      </c>
      <c r="N2209" s="4" t="s">
        <v>89</v>
      </c>
      <c r="O2209" s="4" t="s">
        <v>20</v>
      </c>
      <c r="P2209" s="4" t="s">
        <v>21</v>
      </c>
    </row>
    <row r="2210" ht="14.25" customHeight="1">
      <c r="B2210" s="4" t="s">
        <v>40</v>
      </c>
      <c r="C2210" s="4">
        <v>1128299.0</v>
      </c>
      <c r="D2210" s="5">
        <v>44495.0</v>
      </c>
      <c r="E2210" s="4" t="s">
        <v>37</v>
      </c>
      <c r="F2210" s="4" t="s">
        <v>94</v>
      </c>
      <c r="G2210" s="4" t="s">
        <v>95</v>
      </c>
      <c r="H2210" s="6" t="s">
        <v>26</v>
      </c>
      <c r="I2210" s="7">
        <v>50.000000000000014</v>
      </c>
      <c r="J2210" s="8">
        <v>350.0</v>
      </c>
      <c r="K2210" s="9">
        <v>175000.00000000006</v>
      </c>
      <c r="L2210" s="9">
        <v>61250.000000000015</v>
      </c>
      <c r="M2210" s="10">
        <v>0.35</v>
      </c>
      <c r="N2210" s="4" t="s">
        <v>89</v>
      </c>
      <c r="O2210" s="4" t="s">
        <v>20</v>
      </c>
      <c r="P2210" s="4" t="s">
        <v>21</v>
      </c>
    </row>
    <row r="2211" ht="14.25" customHeight="1">
      <c r="B2211" s="4" t="s">
        <v>40</v>
      </c>
      <c r="C2211" s="4">
        <v>1128299.0</v>
      </c>
      <c r="D2211" s="5">
        <v>44495.0</v>
      </c>
      <c r="E2211" s="4" t="s">
        <v>37</v>
      </c>
      <c r="F2211" s="4" t="s">
        <v>94</v>
      </c>
      <c r="G2211" s="4" t="s">
        <v>95</v>
      </c>
      <c r="H2211" s="6" t="s">
        <v>27</v>
      </c>
      <c r="I2211" s="7">
        <v>60.00000000000001</v>
      </c>
      <c r="J2211" s="8">
        <v>325.0</v>
      </c>
      <c r="K2211" s="9">
        <v>195000.00000000003</v>
      </c>
      <c r="L2211" s="9">
        <v>58500.00000000001</v>
      </c>
      <c r="M2211" s="10">
        <v>0.3</v>
      </c>
      <c r="N2211" s="4" t="s">
        <v>89</v>
      </c>
      <c r="O2211" s="4" t="s">
        <v>29</v>
      </c>
      <c r="P2211" s="4" t="s">
        <v>24</v>
      </c>
    </row>
    <row r="2212" ht="14.25" customHeight="1">
      <c r="B2212" s="4" t="s">
        <v>40</v>
      </c>
      <c r="C2212" s="4">
        <v>1128299.0</v>
      </c>
      <c r="D2212" s="5">
        <v>44495.0</v>
      </c>
      <c r="E2212" s="4" t="s">
        <v>37</v>
      </c>
      <c r="F2212" s="4" t="s">
        <v>94</v>
      </c>
      <c r="G2212" s="4" t="s">
        <v>95</v>
      </c>
      <c r="H2212" s="6" t="s">
        <v>28</v>
      </c>
      <c r="I2212" s="7">
        <v>75.00000000000001</v>
      </c>
      <c r="J2212" s="8">
        <v>375.0</v>
      </c>
      <c r="K2212" s="9">
        <v>281250.00000000006</v>
      </c>
      <c r="L2212" s="9">
        <v>70312.50000000001</v>
      </c>
      <c r="M2212" s="10">
        <v>0.25</v>
      </c>
      <c r="N2212" s="4" t="s">
        <v>89</v>
      </c>
      <c r="O2212" s="4" t="s">
        <v>29</v>
      </c>
      <c r="P2212" s="4" t="s">
        <v>24</v>
      </c>
    </row>
    <row r="2213" ht="14.25" customHeight="1">
      <c r="B2213" s="4" t="s">
        <v>40</v>
      </c>
      <c r="C2213" s="4">
        <v>1128299.0</v>
      </c>
      <c r="D2213" s="5">
        <v>44526.0</v>
      </c>
      <c r="E2213" s="4" t="s">
        <v>37</v>
      </c>
      <c r="F2213" s="4" t="s">
        <v>94</v>
      </c>
      <c r="G2213" s="4" t="s">
        <v>95</v>
      </c>
      <c r="H2213" s="6" t="s">
        <v>18</v>
      </c>
      <c r="I2213" s="7">
        <v>60.00000000000001</v>
      </c>
      <c r="J2213" s="8">
        <v>550.0</v>
      </c>
      <c r="K2213" s="9">
        <v>330000.00000000006</v>
      </c>
      <c r="L2213" s="9">
        <v>115500.00000000001</v>
      </c>
      <c r="M2213" s="10">
        <v>0.35</v>
      </c>
      <c r="N2213" s="4" t="s">
        <v>89</v>
      </c>
      <c r="O2213" s="4" t="s">
        <v>20</v>
      </c>
      <c r="P2213" s="4" t="s">
        <v>24</v>
      </c>
    </row>
    <row r="2214" ht="14.25" customHeight="1">
      <c r="B2214" s="4" t="s">
        <v>40</v>
      </c>
      <c r="C2214" s="4">
        <v>1128299.0</v>
      </c>
      <c r="D2214" s="5">
        <v>44526.0</v>
      </c>
      <c r="E2214" s="4" t="s">
        <v>37</v>
      </c>
      <c r="F2214" s="4" t="s">
        <v>94</v>
      </c>
      <c r="G2214" s="4" t="s">
        <v>95</v>
      </c>
      <c r="H2214" s="6" t="s">
        <v>22</v>
      </c>
      <c r="I2214" s="7">
        <v>65.00000000000001</v>
      </c>
      <c r="J2214" s="8">
        <v>600.0</v>
      </c>
      <c r="K2214" s="9">
        <v>390000.00000000006</v>
      </c>
      <c r="L2214" s="9">
        <v>156000.00000000003</v>
      </c>
      <c r="M2214" s="10">
        <v>0.4</v>
      </c>
      <c r="N2214" s="4" t="s">
        <v>89</v>
      </c>
      <c r="O2214" s="4" t="s">
        <v>20</v>
      </c>
      <c r="P2214" s="4" t="s">
        <v>21</v>
      </c>
    </row>
    <row r="2215" ht="14.25" customHeight="1">
      <c r="B2215" s="4" t="s">
        <v>40</v>
      </c>
      <c r="C2215" s="4">
        <v>1128299.0</v>
      </c>
      <c r="D2215" s="5">
        <v>44526.0</v>
      </c>
      <c r="E2215" s="4" t="s">
        <v>37</v>
      </c>
      <c r="F2215" s="4" t="s">
        <v>94</v>
      </c>
      <c r="G2215" s="4" t="s">
        <v>95</v>
      </c>
      <c r="H2215" s="6" t="s">
        <v>25</v>
      </c>
      <c r="I2215" s="7">
        <v>60.00000000000001</v>
      </c>
      <c r="J2215" s="8">
        <v>450.0</v>
      </c>
      <c r="K2215" s="9">
        <v>270000.00000000006</v>
      </c>
      <c r="L2215" s="9">
        <v>94500.00000000001</v>
      </c>
      <c r="M2215" s="10">
        <v>0.35</v>
      </c>
      <c r="N2215" s="4" t="s">
        <v>89</v>
      </c>
      <c r="O2215" s="4" t="s">
        <v>29</v>
      </c>
      <c r="P2215" s="4" t="s">
        <v>24</v>
      </c>
    </row>
    <row r="2216" ht="14.25" customHeight="1">
      <c r="B2216" s="4" t="s">
        <v>40</v>
      </c>
      <c r="C2216" s="4">
        <v>1128299.0</v>
      </c>
      <c r="D2216" s="5">
        <v>44526.0</v>
      </c>
      <c r="E2216" s="4" t="s">
        <v>37</v>
      </c>
      <c r="F2216" s="4" t="s">
        <v>94</v>
      </c>
      <c r="G2216" s="4" t="s">
        <v>95</v>
      </c>
      <c r="H2216" s="6" t="s">
        <v>26</v>
      </c>
      <c r="I2216" s="7">
        <v>60.00000000000001</v>
      </c>
      <c r="J2216" s="8">
        <v>425.0</v>
      </c>
      <c r="K2216" s="9">
        <v>255000.00000000003</v>
      </c>
      <c r="L2216" s="9">
        <v>89250.0</v>
      </c>
      <c r="M2216" s="10">
        <v>0.35</v>
      </c>
      <c r="N2216" s="4" t="s">
        <v>89</v>
      </c>
      <c r="O2216" s="4" t="s">
        <v>20</v>
      </c>
      <c r="P2216" s="4" t="s">
        <v>24</v>
      </c>
    </row>
    <row r="2217" ht="14.25" customHeight="1">
      <c r="B2217" s="4" t="s">
        <v>40</v>
      </c>
      <c r="C2217" s="4">
        <v>1128299.0</v>
      </c>
      <c r="D2217" s="5">
        <v>44526.0</v>
      </c>
      <c r="E2217" s="4" t="s">
        <v>37</v>
      </c>
      <c r="F2217" s="4" t="s">
        <v>94</v>
      </c>
      <c r="G2217" s="4" t="s">
        <v>95</v>
      </c>
      <c r="H2217" s="6" t="s">
        <v>27</v>
      </c>
      <c r="I2217" s="7">
        <v>70.0</v>
      </c>
      <c r="J2217" s="8">
        <v>375.0</v>
      </c>
      <c r="K2217" s="9">
        <v>262500.0</v>
      </c>
      <c r="L2217" s="9">
        <v>78750.0</v>
      </c>
      <c r="M2217" s="10">
        <v>0.3</v>
      </c>
      <c r="N2217" s="4" t="s">
        <v>89</v>
      </c>
      <c r="O2217" s="4" t="s">
        <v>29</v>
      </c>
      <c r="P2217" s="4" t="s">
        <v>21</v>
      </c>
    </row>
    <row r="2218" ht="14.25" customHeight="1">
      <c r="B2218" s="4" t="s">
        <v>40</v>
      </c>
      <c r="C2218" s="4">
        <v>1128299.0</v>
      </c>
      <c r="D2218" s="5">
        <v>44526.0</v>
      </c>
      <c r="E2218" s="4" t="s">
        <v>37</v>
      </c>
      <c r="F2218" s="4" t="s">
        <v>94</v>
      </c>
      <c r="G2218" s="4" t="s">
        <v>95</v>
      </c>
      <c r="H2218" s="6" t="s">
        <v>28</v>
      </c>
      <c r="I2218" s="7">
        <v>75.00000000000001</v>
      </c>
      <c r="J2218" s="8">
        <v>500.0</v>
      </c>
      <c r="K2218" s="9">
        <v>375000.00000000006</v>
      </c>
      <c r="L2218" s="9">
        <v>93750.00000000001</v>
      </c>
      <c r="M2218" s="10">
        <v>0.25</v>
      </c>
      <c r="N2218" s="4" t="s">
        <v>89</v>
      </c>
      <c r="O2218" s="4" t="s">
        <v>20</v>
      </c>
      <c r="P2218" s="4" t="s">
        <v>21</v>
      </c>
    </row>
    <row r="2219" ht="14.25" customHeight="1">
      <c r="B2219" s="4" t="s">
        <v>40</v>
      </c>
      <c r="C2219" s="4">
        <v>1128299.0</v>
      </c>
      <c r="D2219" s="5">
        <v>44555.0</v>
      </c>
      <c r="E2219" s="4" t="s">
        <v>37</v>
      </c>
      <c r="F2219" s="4" t="s">
        <v>94</v>
      </c>
      <c r="G2219" s="4" t="s">
        <v>95</v>
      </c>
      <c r="H2219" s="6" t="s">
        <v>18</v>
      </c>
      <c r="I2219" s="7">
        <v>60.00000000000001</v>
      </c>
      <c r="J2219" s="8">
        <v>700.0</v>
      </c>
      <c r="K2219" s="9">
        <v>420000.00000000006</v>
      </c>
      <c r="L2219" s="9">
        <v>147000.0</v>
      </c>
      <c r="M2219" s="10">
        <v>0.35</v>
      </c>
      <c r="N2219" s="4" t="s">
        <v>89</v>
      </c>
      <c r="O2219" s="4" t="s">
        <v>29</v>
      </c>
      <c r="P2219" s="4" t="s">
        <v>24</v>
      </c>
    </row>
    <row r="2220" ht="14.25" customHeight="1">
      <c r="B2220" s="4" t="s">
        <v>40</v>
      </c>
      <c r="C2220" s="4">
        <v>1128299.0</v>
      </c>
      <c r="D2220" s="5">
        <v>44555.0</v>
      </c>
      <c r="E2220" s="4" t="s">
        <v>37</v>
      </c>
      <c r="F2220" s="4" t="s">
        <v>94</v>
      </c>
      <c r="G2220" s="4" t="s">
        <v>95</v>
      </c>
      <c r="H2220" s="6" t="s">
        <v>22</v>
      </c>
      <c r="I2220" s="7">
        <v>65.00000000000001</v>
      </c>
      <c r="J2220" s="8">
        <v>700.0</v>
      </c>
      <c r="K2220" s="9">
        <v>455000.0000000001</v>
      </c>
      <c r="L2220" s="9">
        <v>182000.00000000006</v>
      </c>
      <c r="M2220" s="10">
        <v>0.4</v>
      </c>
      <c r="N2220" s="4" t="s">
        <v>89</v>
      </c>
      <c r="O2220" s="4" t="s">
        <v>23</v>
      </c>
      <c r="P2220" s="4" t="s">
        <v>24</v>
      </c>
    </row>
    <row r="2221" ht="14.25" customHeight="1">
      <c r="B2221" s="4" t="s">
        <v>32</v>
      </c>
      <c r="C2221" s="4">
        <v>1128299.0</v>
      </c>
      <c r="D2221" s="5">
        <v>44555.0</v>
      </c>
      <c r="E2221" s="4" t="s">
        <v>37</v>
      </c>
      <c r="F2221" s="4" t="s">
        <v>94</v>
      </c>
      <c r="G2221" s="4" t="s">
        <v>95</v>
      </c>
      <c r="H2221" s="6" t="s">
        <v>25</v>
      </c>
      <c r="I2221" s="7">
        <v>60.00000000000001</v>
      </c>
      <c r="J2221" s="8">
        <v>500.0</v>
      </c>
      <c r="K2221" s="9">
        <v>300000.00000000006</v>
      </c>
      <c r="L2221" s="9">
        <v>105000.00000000001</v>
      </c>
      <c r="M2221" s="10">
        <v>0.35</v>
      </c>
      <c r="N2221" s="4" t="s">
        <v>89</v>
      </c>
      <c r="O2221" s="4" t="s">
        <v>23</v>
      </c>
      <c r="P2221" s="4" t="s">
        <v>21</v>
      </c>
    </row>
    <row r="2222" ht="14.25" customHeight="1">
      <c r="B2222" s="4" t="s">
        <v>32</v>
      </c>
      <c r="C2222" s="4">
        <v>1128299.0</v>
      </c>
      <c r="D2222" s="5">
        <v>44555.0</v>
      </c>
      <c r="E2222" s="4" t="s">
        <v>37</v>
      </c>
      <c r="F2222" s="4" t="s">
        <v>94</v>
      </c>
      <c r="G2222" s="4" t="s">
        <v>95</v>
      </c>
      <c r="H2222" s="6" t="s">
        <v>26</v>
      </c>
      <c r="I2222" s="7">
        <v>60.00000000000001</v>
      </c>
      <c r="J2222" s="8">
        <v>500.0</v>
      </c>
      <c r="K2222" s="9">
        <v>300000.00000000006</v>
      </c>
      <c r="L2222" s="9">
        <v>105000.00000000001</v>
      </c>
      <c r="M2222" s="10">
        <v>0.35</v>
      </c>
      <c r="N2222" s="4" t="s">
        <v>89</v>
      </c>
      <c r="O2222" s="4" t="s">
        <v>23</v>
      </c>
      <c r="P2222" s="4" t="s">
        <v>21</v>
      </c>
    </row>
    <row r="2223" ht="14.25" customHeight="1">
      <c r="B2223" s="4" t="s">
        <v>32</v>
      </c>
      <c r="C2223" s="4">
        <v>1128299.0</v>
      </c>
      <c r="D2223" s="5">
        <v>44555.0</v>
      </c>
      <c r="E2223" s="4" t="s">
        <v>37</v>
      </c>
      <c r="F2223" s="4" t="s">
        <v>94</v>
      </c>
      <c r="G2223" s="4" t="s">
        <v>95</v>
      </c>
      <c r="H2223" s="6" t="s">
        <v>27</v>
      </c>
      <c r="I2223" s="7">
        <v>70.0</v>
      </c>
      <c r="J2223" s="8">
        <v>425.0</v>
      </c>
      <c r="K2223" s="9">
        <v>297500.0</v>
      </c>
      <c r="L2223" s="9">
        <v>89250.0</v>
      </c>
      <c r="M2223" s="10">
        <v>0.3</v>
      </c>
      <c r="N2223" s="4" t="s">
        <v>89</v>
      </c>
      <c r="O2223" s="4" t="s">
        <v>23</v>
      </c>
      <c r="P2223" s="4" t="s">
        <v>24</v>
      </c>
    </row>
    <row r="2224" ht="14.25" customHeight="1">
      <c r="B2224" s="4" t="s">
        <v>32</v>
      </c>
      <c r="C2224" s="4">
        <v>1128299.0</v>
      </c>
      <c r="D2224" s="5">
        <v>44555.0</v>
      </c>
      <c r="E2224" s="4" t="s">
        <v>37</v>
      </c>
      <c r="F2224" s="4" t="s">
        <v>94</v>
      </c>
      <c r="G2224" s="4" t="s">
        <v>95</v>
      </c>
      <c r="H2224" s="6" t="s">
        <v>28</v>
      </c>
      <c r="I2224" s="7">
        <v>75.00000000000001</v>
      </c>
      <c r="J2224" s="8">
        <v>525.0</v>
      </c>
      <c r="K2224" s="9">
        <v>393750.00000000006</v>
      </c>
      <c r="L2224" s="9">
        <v>98437.50000000001</v>
      </c>
      <c r="M2224" s="10">
        <v>0.25</v>
      </c>
      <c r="N2224" s="4" t="s">
        <v>89</v>
      </c>
      <c r="O2224" s="4" t="s">
        <v>20</v>
      </c>
      <c r="P2224" s="4" t="s">
        <v>24</v>
      </c>
    </row>
    <row r="2225" ht="14.25" customHeight="1">
      <c r="B2225" s="4" t="s">
        <v>32</v>
      </c>
      <c r="C2225" s="4">
        <v>1128299.0</v>
      </c>
      <c r="D2225" s="5">
        <v>44209.0</v>
      </c>
      <c r="E2225" s="4" t="s">
        <v>37</v>
      </c>
      <c r="F2225" s="4" t="s">
        <v>94</v>
      </c>
      <c r="G2225" s="4" t="s">
        <v>95</v>
      </c>
      <c r="H2225" s="6" t="s">
        <v>18</v>
      </c>
      <c r="I2225" s="7">
        <v>29.999999999999993</v>
      </c>
      <c r="J2225" s="8">
        <v>450.0</v>
      </c>
      <c r="K2225" s="9">
        <v>134999.99999999997</v>
      </c>
      <c r="L2225" s="9">
        <v>53999.99999999999</v>
      </c>
      <c r="M2225" s="10">
        <v>0.4</v>
      </c>
      <c r="N2225" s="4" t="s">
        <v>89</v>
      </c>
      <c r="O2225" s="4" t="s">
        <v>29</v>
      </c>
      <c r="P2225" s="4" t="s">
        <v>21</v>
      </c>
    </row>
    <row r="2226" ht="14.25" customHeight="1">
      <c r="B2226" s="4" t="s">
        <v>32</v>
      </c>
      <c r="C2226" s="4">
        <v>1128299.0</v>
      </c>
      <c r="D2226" s="5">
        <v>44209.0</v>
      </c>
      <c r="E2226" s="4" t="s">
        <v>37</v>
      </c>
      <c r="F2226" s="4" t="s">
        <v>94</v>
      </c>
      <c r="G2226" s="4" t="s">
        <v>95</v>
      </c>
      <c r="H2226" s="6" t="s">
        <v>22</v>
      </c>
      <c r="I2226" s="7">
        <v>40.0</v>
      </c>
      <c r="J2226" s="8">
        <v>450.0</v>
      </c>
      <c r="K2226" s="9">
        <v>180000.0</v>
      </c>
      <c r="L2226" s="9">
        <v>72000.0</v>
      </c>
      <c r="M2226" s="10">
        <v>0.4</v>
      </c>
      <c r="N2226" s="4" t="s">
        <v>89</v>
      </c>
      <c r="O2226" s="4" t="s">
        <v>29</v>
      </c>
      <c r="P2226" s="4" t="s">
        <v>24</v>
      </c>
    </row>
    <row r="2227" ht="14.25" customHeight="1">
      <c r="B2227" s="4" t="s">
        <v>32</v>
      </c>
      <c r="C2227" s="4">
        <v>1128299.0</v>
      </c>
      <c r="D2227" s="5">
        <v>44209.0</v>
      </c>
      <c r="E2227" s="4" t="s">
        <v>37</v>
      </c>
      <c r="F2227" s="4" t="s">
        <v>94</v>
      </c>
      <c r="G2227" s="4" t="s">
        <v>95</v>
      </c>
      <c r="H2227" s="6" t="s">
        <v>25</v>
      </c>
      <c r="I2227" s="7">
        <v>40.0</v>
      </c>
      <c r="J2227" s="8">
        <v>450.0</v>
      </c>
      <c r="K2227" s="9">
        <v>180000.0</v>
      </c>
      <c r="L2227" s="9">
        <v>62999.99999999999</v>
      </c>
      <c r="M2227" s="10">
        <v>0.35</v>
      </c>
      <c r="N2227" s="4" t="s">
        <v>89</v>
      </c>
      <c r="O2227" s="4" t="s">
        <v>29</v>
      </c>
      <c r="P2227" s="4" t="s">
        <v>24</v>
      </c>
    </row>
    <row r="2228" ht="14.25" customHeight="1">
      <c r="B2228" s="4" t="s">
        <v>32</v>
      </c>
      <c r="C2228" s="4">
        <v>1128299.0</v>
      </c>
      <c r="D2228" s="5">
        <v>44209.0</v>
      </c>
      <c r="E2228" s="4" t="s">
        <v>37</v>
      </c>
      <c r="F2228" s="4" t="s">
        <v>94</v>
      </c>
      <c r="G2228" s="4" t="s">
        <v>95</v>
      </c>
      <c r="H2228" s="6" t="s">
        <v>26</v>
      </c>
      <c r="I2228" s="7">
        <v>40.0</v>
      </c>
      <c r="J2228" s="8">
        <v>300.0</v>
      </c>
      <c r="K2228" s="9">
        <v>120000.0</v>
      </c>
      <c r="L2228" s="9">
        <v>48000.0</v>
      </c>
      <c r="M2228" s="10">
        <v>0.4</v>
      </c>
      <c r="N2228" s="4" t="s">
        <v>89</v>
      </c>
      <c r="O2228" s="4" t="s">
        <v>23</v>
      </c>
      <c r="P2228" s="4" t="s">
        <v>24</v>
      </c>
    </row>
    <row r="2229" ht="14.25" customHeight="1">
      <c r="B2229" s="4" t="s">
        <v>32</v>
      </c>
      <c r="C2229" s="4">
        <v>1128299.0</v>
      </c>
      <c r="D2229" s="5">
        <v>44209.0</v>
      </c>
      <c r="E2229" s="4" t="s">
        <v>37</v>
      </c>
      <c r="F2229" s="4" t="s">
        <v>94</v>
      </c>
      <c r="G2229" s="4" t="s">
        <v>95</v>
      </c>
      <c r="H2229" s="6" t="s">
        <v>27</v>
      </c>
      <c r="I2229" s="7">
        <v>45.000000000000014</v>
      </c>
      <c r="J2229" s="8">
        <v>250.0</v>
      </c>
      <c r="K2229" s="9">
        <v>112500.00000000003</v>
      </c>
      <c r="L2229" s="9">
        <v>39375.00000000001</v>
      </c>
      <c r="M2229" s="10">
        <v>0.35</v>
      </c>
      <c r="N2229" s="4" t="s">
        <v>89</v>
      </c>
      <c r="O2229" s="4" t="s">
        <v>20</v>
      </c>
      <c r="P2229" s="4" t="s">
        <v>21</v>
      </c>
    </row>
    <row r="2230" ht="14.25" customHeight="1">
      <c r="B2230" s="4" t="s">
        <v>32</v>
      </c>
      <c r="C2230" s="4">
        <v>1128299.0</v>
      </c>
      <c r="D2230" s="5">
        <v>44209.0</v>
      </c>
      <c r="E2230" s="4" t="s">
        <v>37</v>
      </c>
      <c r="F2230" s="4" t="s">
        <v>94</v>
      </c>
      <c r="G2230" s="4" t="s">
        <v>95</v>
      </c>
      <c r="H2230" s="6" t="s">
        <v>28</v>
      </c>
      <c r="I2230" s="7">
        <v>40.0</v>
      </c>
      <c r="J2230" s="8">
        <v>450.0</v>
      </c>
      <c r="K2230" s="9">
        <v>180000.0</v>
      </c>
      <c r="L2230" s="9">
        <v>45000.0</v>
      </c>
      <c r="M2230" s="10">
        <v>0.25</v>
      </c>
      <c r="N2230" s="4" t="s">
        <v>89</v>
      </c>
      <c r="O2230" s="4" t="s">
        <v>29</v>
      </c>
      <c r="P2230" s="4" t="s">
        <v>24</v>
      </c>
    </row>
    <row r="2231" ht="14.25" customHeight="1">
      <c r="B2231" s="4" t="s">
        <v>32</v>
      </c>
      <c r="C2231" s="4">
        <v>1128299.0</v>
      </c>
      <c r="D2231" s="5">
        <v>44240.0</v>
      </c>
      <c r="E2231" s="4" t="s">
        <v>37</v>
      </c>
      <c r="F2231" s="4" t="s">
        <v>94</v>
      </c>
      <c r="G2231" s="4" t="s">
        <v>95</v>
      </c>
      <c r="H2231" s="6" t="s">
        <v>18</v>
      </c>
      <c r="I2231" s="7">
        <v>29.999999999999993</v>
      </c>
      <c r="J2231" s="8">
        <v>500.0</v>
      </c>
      <c r="K2231" s="9">
        <v>149999.99999999997</v>
      </c>
      <c r="L2231" s="9">
        <v>59999.99999999999</v>
      </c>
      <c r="M2231" s="10">
        <v>0.4</v>
      </c>
      <c r="N2231" s="4" t="s">
        <v>89</v>
      </c>
      <c r="O2231" s="4" t="s">
        <v>29</v>
      </c>
      <c r="P2231" s="4" t="s">
        <v>24</v>
      </c>
    </row>
    <row r="2232" ht="14.25" customHeight="1">
      <c r="B2232" s="4" t="s">
        <v>32</v>
      </c>
      <c r="C2232" s="4">
        <v>1128299.0</v>
      </c>
      <c r="D2232" s="5">
        <v>44240.0</v>
      </c>
      <c r="E2232" s="4" t="s">
        <v>37</v>
      </c>
      <c r="F2232" s="4" t="s">
        <v>94</v>
      </c>
      <c r="G2232" s="4" t="s">
        <v>95</v>
      </c>
      <c r="H2232" s="6" t="s">
        <v>22</v>
      </c>
      <c r="I2232" s="7">
        <v>40.0</v>
      </c>
      <c r="J2232" s="8">
        <v>400.0</v>
      </c>
      <c r="K2232" s="9">
        <v>160000.0</v>
      </c>
      <c r="L2232" s="9">
        <v>64000.0</v>
      </c>
      <c r="M2232" s="10">
        <v>0.4</v>
      </c>
      <c r="N2232" s="4" t="s">
        <v>89</v>
      </c>
      <c r="O2232" s="4" t="s">
        <v>20</v>
      </c>
      <c r="P2232" s="4" t="s">
        <v>21</v>
      </c>
    </row>
    <row r="2233" ht="14.25" customHeight="1">
      <c r="B2233" s="4" t="s">
        <v>32</v>
      </c>
      <c r="C2233" s="4">
        <v>1128299.0</v>
      </c>
      <c r="D2233" s="5">
        <v>44240.0</v>
      </c>
      <c r="E2233" s="4" t="s">
        <v>37</v>
      </c>
      <c r="F2233" s="4" t="s">
        <v>94</v>
      </c>
      <c r="G2233" s="4" t="s">
        <v>95</v>
      </c>
      <c r="H2233" s="6" t="s">
        <v>25</v>
      </c>
      <c r="I2233" s="7">
        <v>40.0</v>
      </c>
      <c r="J2233" s="8">
        <v>400.0</v>
      </c>
      <c r="K2233" s="9">
        <v>160000.0</v>
      </c>
      <c r="L2233" s="9">
        <v>56000.0</v>
      </c>
      <c r="M2233" s="10">
        <v>0.35</v>
      </c>
      <c r="N2233" s="4" t="s">
        <v>89</v>
      </c>
      <c r="O2233" s="4" t="s">
        <v>29</v>
      </c>
      <c r="P2233" s="4" t="s">
        <v>24</v>
      </c>
    </row>
    <row r="2234" ht="14.25" customHeight="1">
      <c r="B2234" s="4" t="s">
        <v>32</v>
      </c>
      <c r="C2234" s="4">
        <v>1128299.0</v>
      </c>
      <c r="D2234" s="5">
        <v>44240.0</v>
      </c>
      <c r="E2234" s="4" t="s">
        <v>54</v>
      </c>
      <c r="F2234" s="4" t="s">
        <v>96</v>
      </c>
      <c r="G2234" s="4" t="s">
        <v>97</v>
      </c>
      <c r="H2234" s="6" t="s">
        <v>26</v>
      </c>
      <c r="I2234" s="7">
        <v>40.0</v>
      </c>
      <c r="J2234" s="8">
        <v>250.0</v>
      </c>
      <c r="K2234" s="9">
        <v>100000.0</v>
      </c>
      <c r="L2234" s="9">
        <v>40000.0</v>
      </c>
      <c r="M2234" s="10">
        <v>0.4</v>
      </c>
      <c r="N2234" s="4" t="s">
        <v>89</v>
      </c>
      <c r="O2234" s="4" t="s">
        <v>29</v>
      </c>
      <c r="P2234" s="4" t="s">
        <v>21</v>
      </c>
    </row>
    <row r="2235" ht="14.25" customHeight="1">
      <c r="B2235" s="4" t="s">
        <v>32</v>
      </c>
      <c r="C2235" s="4">
        <v>1128299.0</v>
      </c>
      <c r="D2235" s="5">
        <v>44240.0</v>
      </c>
      <c r="E2235" s="4" t="s">
        <v>54</v>
      </c>
      <c r="F2235" s="4" t="s">
        <v>96</v>
      </c>
      <c r="G2235" s="4" t="s">
        <v>97</v>
      </c>
      <c r="H2235" s="6" t="s">
        <v>27</v>
      </c>
      <c r="I2235" s="7">
        <v>45.000000000000014</v>
      </c>
      <c r="J2235" s="8">
        <v>175.0</v>
      </c>
      <c r="K2235" s="9">
        <v>78750.00000000003</v>
      </c>
      <c r="L2235" s="9">
        <v>27562.500000000007</v>
      </c>
      <c r="M2235" s="10">
        <v>0.35</v>
      </c>
      <c r="N2235" s="4" t="s">
        <v>89</v>
      </c>
      <c r="O2235" s="4" t="s">
        <v>23</v>
      </c>
      <c r="P2235" s="4" t="s">
        <v>24</v>
      </c>
    </row>
    <row r="2236" ht="14.25" customHeight="1">
      <c r="B2236" s="4" t="s">
        <v>32</v>
      </c>
      <c r="C2236" s="4">
        <v>1128299.0</v>
      </c>
      <c r="D2236" s="5">
        <v>44240.0</v>
      </c>
      <c r="E2236" s="4" t="s">
        <v>54</v>
      </c>
      <c r="F2236" s="4" t="s">
        <v>96</v>
      </c>
      <c r="G2236" s="4" t="s">
        <v>97</v>
      </c>
      <c r="H2236" s="6" t="s">
        <v>28</v>
      </c>
      <c r="I2236" s="7">
        <v>40.0</v>
      </c>
      <c r="J2236" s="8">
        <v>375.0</v>
      </c>
      <c r="K2236" s="9">
        <v>150000.0</v>
      </c>
      <c r="L2236" s="9">
        <v>37500.0</v>
      </c>
      <c r="M2236" s="10">
        <v>0.25</v>
      </c>
      <c r="N2236" s="4" t="s">
        <v>89</v>
      </c>
      <c r="O2236" s="4" t="s">
        <v>29</v>
      </c>
      <c r="P2236" s="4" t="s">
        <v>24</v>
      </c>
    </row>
    <row r="2237" ht="14.25" customHeight="1">
      <c r="B2237" s="4" t="s">
        <v>32</v>
      </c>
      <c r="C2237" s="4">
        <v>1128299.0</v>
      </c>
      <c r="D2237" s="5">
        <v>44267.0</v>
      </c>
      <c r="E2237" s="4" t="s">
        <v>54</v>
      </c>
      <c r="F2237" s="4" t="s">
        <v>96</v>
      </c>
      <c r="G2237" s="4" t="s">
        <v>97</v>
      </c>
      <c r="H2237" s="6" t="s">
        <v>18</v>
      </c>
      <c r="I2237" s="7">
        <v>40.0</v>
      </c>
      <c r="J2237" s="8">
        <v>525.0</v>
      </c>
      <c r="K2237" s="9">
        <v>210000.0</v>
      </c>
      <c r="L2237" s="9">
        <v>84000.0</v>
      </c>
      <c r="M2237" s="10">
        <v>0.4</v>
      </c>
      <c r="N2237" s="4" t="s">
        <v>89</v>
      </c>
      <c r="O2237" s="4" t="s">
        <v>20</v>
      </c>
      <c r="P2237" s="4" t="s">
        <v>21</v>
      </c>
    </row>
    <row r="2238" ht="14.25" customHeight="1">
      <c r="B2238" s="4" t="s">
        <v>32</v>
      </c>
      <c r="C2238" s="4">
        <v>1128299.0</v>
      </c>
      <c r="D2238" s="5">
        <v>44267.0</v>
      </c>
      <c r="E2238" s="4" t="s">
        <v>54</v>
      </c>
      <c r="F2238" s="4" t="s">
        <v>96</v>
      </c>
      <c r="G2238" s="4" t="s">
        <v>97</v>
      </c>
      <c r="H2238" s="6" t="s">
        <v>22</v>
      </c>
      <c r="I2238" s="7">
        <v>50.0</v>
      </c>
      <c r="J2238" s="8">
        <v>375.0</v>
      </c>
      <c r="K2238" s="9">
        <v>187500.0</v>
      </c>
      <c r="L2238" s="9">
        <v>75000.0</v>
      </c>
      <c r="M2238" s="10">
        <v>0.4</v>
      </c>
      <c r="N2238" s="4" t="s">
        <v>89</v>
      </c>
      <c r="O2238" s="4" t="s">
        <v>20</v>
      </c>
      <c r="P2238" s="4" t="s">
        <v>24</v>
      </c>
    </row>
    <row r="2239" ht="14.25" customHeight="1">
      <c r="B2239" s="4" t="s">
        <v>32</v>
      </c>
      <c r="C2239" s="4">
        <v>1128299.0</v>
      </c>
      <c r="D2239" s="5">
        <v>44267.0</v>
      </c>
      <c r="E2239" s="4" t="s">
        <v>54</v>
      </c>
      <c r="F2239" s="4" t="s">
        <v>96</v>
      </c>
      <c r="G2239" s="4" t="s">
        <v>97</v>
      </c>
      <c r="H2239" s="6" t="s">
        <v>25</v>
      </c>
      <c r="I2239" s="7">
        <v>50.0</v>
      </c>
      <c r="J2239" s="8">
        <v>375.0</v>
      </c>
      <c r="K2239" s="9">
        <v>187500.0</v>
      </c>
      <c r="L2239" s="9">
        <v>65625.0</v>
      </c>
      <c r="M2239" s="10">
        <v>0.35</v>
      </c>
      <c r="N2239" s="4" t="s">
        <v>89</v>
      </c>
      <c r="O2239" s="4" t="s">
        <v>29</v>
      </c>
      <c r="P2239" s="4" t="s">
        <v>21</v>
      </c>
    </row>
    <row r="2240" ht="14.25" customHeight="1">
      <c r="B2240" s="4" t="s">
        <v>32</v>
      </c>
      <c r="C2240" s="4">
        <v>1128299.0</v>
      </c>
      <c r="D2240" s="5">
        <v>44267.0</v>
      </c>
      <c r="E2240" s="4" t="s">
        <v>54</v>
      </c>
      <c r="F2240" s="4" t="s">
        <v>96</v>
      </c>
      <c r="G2240" s="4" t="s">
        <v>97</v>
      </c>
      <c r="H2240" s="6" t="s">
        <v>26</v>
      </c>
      <c r="I2240" s="7">
        <v>50.0</v>
      </c>
      <c r="J2240" s="8">
        <v>250.0</v>
      </c>
      <c r="K2240" s="9">
        <v>125000.0</v>
      </c>
      <c r="L2240" s="9">
        <v>50000.0</v>
      </c>
      <c r="M2240" s="10">
        <v>0.4</v>
      </c>
      <c r="N2240" s="4" t="s">
        <v>89</v>
      </c>
      <c r="O2240" s="4" t="s">
        <v>23</v>
      </c>
      <c r="P2240" s="4" t="s">
        <v>21</v>
      </c>
    </row>
    <row r="2241" ht="14.25" customHeight="1">
      <c r="B2241" s="4" t="s">
        <v>32</v>
      </c>
      <c r="C2241" s="4">
        <v>1128299.0</v>
      </c>
      <c r="D2241" s="5">
        <v>44267.0</v>
      </c>
      <c r="E2241" s="4" t="s">
        <v>54</v>
      </c>
      <c r="F2241" s="4" t="s">
        <v>96</v>
      </c>
      <c r="G2241" s="4" t="s">
        <v>97</v>
      </c>
      <c r="H2241" s="6" t="s">
        <v>27</v>
      </c>
      <c r="I2241" s="7">
        <v>55.00000000000001</v>
      </c>
      <c r="J2241" s="8">
        <v>150.0</v>
      </c>
      <c r="K2241" s="9">
        <v>82500.00000000001</v>
      </c>
      <c r="L2241" s="9">
        <v>28875.000000000004</v>
      </c>
      <c r="M2241" s="10">
        <v>0.35</v>
      </c>
      <c r="N2241" s="4" t="s">
        <v>89</v>
      </c>
      <c r="O2241" s="4" t="s">
        <v>20</v>
      </c>
      <c r="P2241" s="4" t="s">
        <v>21</v>
      </c>
    </row>
    <row r="2242" ht="14.25" customHeight="1">
      <c r="B2242" s="4" t="s">
        <v>32</v>
      </c>
      <c r="C2242" s="4">
        <v>1128299.0</v>
      </c>
      <c r="D2242" s="5">
        <v>44267.0</v>
      </c>
      <c r="E2242" s="4" t="s">
        <v>54</v>
      </c>
      <c r="F2242" s="4" t="s">
        <v>96</v>
      </c>
      <c r="G2242" s="4" t="s">
        <v>97</v>
      </c>
      <c r="H2242" s="6" t="s">
        <v>28</v>
      </c>
      <c r="I2242" s="7">
        <v>50.0</v>
      </c>
      <c r="J2242" s="8">
        <v>350.0</v>
      </c>
      <c r="K2242" s="9">
        <v>175000.0</v>
      </c>
      <c r="L2242" s="9">
        <v>43750.0</v>
      </c>
      <c r="M2242" s="10">
        <v>0.25</v>
      </c>
      <c r="N2242" s="4" t="s">
        <v>89</v>
      </c>
      <c r="O2242" s="4" t="s">
        <v>23</v>
      </c>
      <c r="P2242" s="4" t="s">
        <v>21</v>
      </c>
    </row>
    <row r="2243" ht="14.25" customHeight="1">
      <c r="B2243" s="4" t="s">
        <v>32</v>
      </c>
      <c r="C2243" s="4">
        <v>1128299.0</v>
      </c>
      <c r="D2243" s="5">
        <v>44299.0</v>
      </c>
      <c r="E2243" s="4" t="s">
        <v>54</v>
      </c>
      <c r="F2243" s="4" t="s">
        <v>96</v>
      </c>
      <c r="G2243" s="4" t="s">
        <v>97</v>
      </c>
      <c r="H2243" s="6" t="s">
        <v>18</v>
      </c>
      <c r="I2243" s="7">
        <v>50.0</v>
      </c>
      <c r="J2243" s="8">
        <v>525.0</v>
      </c>
      <c r="K2243" s="9">
        <v>262500.0</v>
      </c>
      <c r="L2243" s="9">
        <v>105000.0</v>
      </c>
      <c r="M2243" s="10">
        <v>0.4</v>
      </c>
      <c r="N2243" s="4" t="s">
        <v>89</v>
      </c>
      <c r="O2243" s="4" t="s">
        <v>23</v>
      </c>
      <c r="P2243" s="4" t="s">
        <v>24</v>
      </c>
    </row>
    <row r="2244" ht="14.25" customHeight="1">
      <c r="B2244" s="4" t="s">
        <v>32</v>
      </c>
      <c r="C2244" s="4">
        <v>1128299.0</v>
      </c>
      <c r="D2244" s="5">
        <v>44299.0</v>
      </c>
      <c r="E2244" s="4" t="s">
        <v>54</v>
      </c>
      <c r="F2244" s="4" t="s">
        <v>96</v>
      </c>
      <c r="G2244" s="4" t="s">
        <v>97</v>
      </c>
      <c r="H2244" s="6" t="s">
        <v>22</v>
      </c>
      <c r="I2244" s="7">
        <v>55.00000000000001</v>
      </c>
      <c r="J2244" s="8">
        <v>325.0</v>
      </c>
      <c r="K2244" s="9">
        <v>178750.00000000003</v>
      </c>
      <c r="L2244" s="9">
        <v>71500.00000000001</v>
      </c>
      <c r="M2244" s="10">
        <v>0.4</v>
      </c>
      <c r="N2244" s="4" t="s">
        <v>89</v>
      </c>
      <c r="O2244" s="4" t="s">
        <v>29</v>
      </c>
      <c r="P2244" s="4" t="s">
        <v>21</v>
      </c>
    </row>
    <row r="2245" ht="14.25" customHeight="1">
      <c r="B2245" s="4" t="s">
        <v>32</v>
      </c>
      <c r="C2245" s="4">
        <v>1128299.0</v>
      </c>
      <c r="D2245" s="5">
        <v>44299.0</v>
      </c>
      <c r="E2245" s="4" t="s">
        <v>54</v>
      </c>
      <c r="F2245" s="4" t="s">
        <v>96</v>
      </c>
      <c r="G2245" s="4" t="s">
        <v>97</v>
      </c>
      <c r="H2245" s="6" t="s">
        <v>25</v>
      </c>
      <c r="I2245" s="7">
        <v>55.00000000000001</v>
      </c>
      <c r="J2245" s="8">
        <v>375.0</v>
      </c>
      <c r="K2245" s="9">
        <v>206250.00000000003</v>
      </c>
      <c r="L2245" s="9">
        <v>72187.5</v>
      </c>
      <c r="M2245" s="10">
        <v>0.35</v>
      </c>
      <c r="N2245" s="4" t="s">
        <v>89</v>
      </c>
      <c r="O2245" s="4" t="s">
        <v>23</v>
      </c>
      <c r="P2245" s="4" t="s">
        <v>21</v>
      </c>
    </row>
    <row r="2246" ht="14.25" customHeight="1">
      <c r="B2246" s="4" t="s">
        <v>32</v>
      </c>
      <c r="C2246" s="4">
        <v>1128299.0</v>
      </c>
      <c r="D2246" s="5">
        <v>44299.0</v>
      </c>
      <c r="E2246" s="4" t="s">
        <v>54</v>
      </c>
      <c r="F2246" s="4" t="s">
        <v>96</v>
      </c>
      <c r="G2246" s="4" t="s">
        <v>97</v>
      </c>
      <c r="H2246" s="6" t="s">
        <v>26</v>
      </c>
      <c r="I2246" s="7">
        <v>50.0</v>
      </c>
      <c r="J2246" s="8">
        <v>275.0</v>
      </c>
      <c r="K2246" s="9">
        <v>137500.0</v>
      </c>
      <c r="L2246" s="9">
        <v>55000.0</v>
      </c>
      <c r="M2246" s="10">
        <v>0.4</v>
      </c>
      <c r="N2246" s="4" t="s">
        <v>89</v>
      </c>
      <c r="O2246" s="4" t="s">
        <v>29</v>
      </c>
      <c r="P2246" s="4" t="s">
        <v>21</v>
      </c>
    </row>
    <row r="2247" ht="14.25" customHeight="1">
      <c r="B2247" s="4" t="s">
        <v>32</v>
      </c>
      <c r="C2247" s="4">
        <v>1128299.0</v>
      </c>
      <c r="D2247" s="5">
        <v>44299.0</v>
      </c>
      <c r="E2247" s="4" t="s">
        <v>54</v>
      </c>
      <c r="F2247" s="4" t="s">
        <v>96</v>
      </c>
      <c r="G2247" s="4" t="s">
        <v>97</v>
      </c>
      <c r="H2247" s="6" t="s">
        <v>27</v>
      </c>
      <c r="I2247" s="7">
        <v>55.00000000000001</v>
      </c>
      <c r="J2247" s="8">
        <v>175.0</v>
      </c>
      <c r="K2247" s="9">
        <v>96250.00000000001</v>
      </c>
      <c r="L2247" s="9">
        <v>33687.5</v>
      </c>
      <c r="M2247" s="10">
        <v>0.35</v>
      </c>
      <c r="N2247" s="4" t="s">
        <v>89</v>
      </c>
      <c r="O2247" s="4" t="s">
        <v>23</v>
      </c>
      <c r="P2247" s="4" t="s">
        <v>24</v>
      </c>
    </row>
    <row r="2248" ht="14.25" customHeight="1">
      <c r="B2248" s="4" t="s">
        <v>32</v>
      </c>
      <c r="C2248" s="4">
        <v>1128299.0</v>
      </c>
      <c r="D2248" s="5">
        <v>44299.0</v>
      </c>
      <c r="E2248" s="4" t="s">
        <v>54</v>
      </c>
      <c r="F2248" s="4" t="s">
        <v>96</v>
      </c>
      <c r="G2248" s="4" t="s">
        <v>97</v>
      </c>
      <c r="H2248" s="6" t="s">
        <v>28</v>
      </c>
      <c r="I2248" s="7">
        <v>70.0</v>
      </c>
      <c r="J2248" s="8">
        <v>350.0</v>
      </c>
      <c r="K2248" s="9">
        <v>245000.0</v>
      </c>
      <c r="L2248" s="9">
        <v>61250.0</v>
      </c>
      <c r="M2248" s="10">
        <v>0.25</v>
      </c>
      <c r="N2248" s="4" t="s">
        <v>89</v>
      </c>
      <c r="O2248" s="4" t="s">
        <v>20</v>
      </c>
      <c r="P2248" s="4" t="s">
        <v>21</v>
      </c>
    </row>
    <row r="2249" ht="14.25" customHeight="1">
      <c r="B2249" s="4" t="s">
        <v>32</v>
      </c>
      <c r="C2249" s="4">
        <v>1128299.0</v>
      </c>
      <c r="D2249" s="5">
        <v>44330.0</v>
      </c>
      <c r="E2249" s="4" t="s">
        <v>54</v>
      </c>
      <c r="F2249" s="4" t="s">
        <v>96</v>
      </c>
      <c r="G2249" s="4" t="s">
        <v>97</v>
      </c>
      <c r="H2249" s="6" t="s">
        <v>18</v>
      </c>
      <c r="I2249" s="7">
        <v>50.0</v>
      </c>
      <c r="J2249" s="8">
        <v>550.0</v>
      </c>
      <c r="K2249" s="9">
        <v>275000.0</v>
      </c>
      <c r="L2249" s="9">
        <v>110000.0</v>
      </c>
      <c r="M2249" s="10">
        <v>0.4</v>
      </c>
      <c r="N2249" s="4" t="s">
        <v>89</v>
      </c>
      <c r="O2249" s="4" t="s">
        <v>20</v>
      </c>
      <c r="P2249" s="4" t="s">
        <v>24</v>
      </c>
    </row>
    <row r="2250" ht="14.25" customHeight="1">
      <c r="B2250" s="4" t="s">
        <v>32</v>
      </c>
      <c r="C2250" s="4">
        <v>1128299.0</v>
      </c>
      <c r="D2250" s="5">
        <v>44330.0</v>
      </c>
      <c r="E2250" s="4" t="s">
        <v>54</v>
      </c>
      <c r="F2250" s="4" t="s">
        <v>96</v>
      </c>
      <c r="G2250" s="4" t="s">
        <v>97</v>
      </c>
      <c r="H2250" s="6" t="s">
        <v>22</v>
      </c>
      <c r="I2250" s="7">
        <v>55.00000000000001</v>
      </c>
      <c r="J2250" s="8">
        <v>400.0</v>
      </c>
      <c r="K2250" s="9">
        <v>220000.00000000003</v>
      </c>
      <c r="L2250" s="9">
        <v>88000.00000000001</v>
      </c>
      <c r="M2250" s="10">
        <v>0.4</v>
      </c>
      <c r="N2250" s="4" t="s">
        <v>89</v>
      </c>
      <c r="O2250" s="4" t="s">
        <v>29</v>
      </c>
      <c r="P2250" s="4" t="s">
        <v>21</v>
      </c>
    </row>
    <row r="2251" ht="14.25" customHeight="1">
      <c r="B2251" s="4" t="s">
        <v>32</v>
      </c>
      <c r="C2251" s="4">
        <v>1128299.0</v>
      </c>
      <c r="D2251" s="5">
        <v>44330.0</v>
      </c>
      <c r="E2251" s="4" t="s">
        <v>54</v>
      </c>
      <c r="F2251" s="4" t="s">
        <v>96</v>
      </c>
      <c r="G2251" s="4" t="s">
        <v>97</v>
      </c>
      <c r="H2251" s="6" t="s">
        <v>25</v>
      </c>
      <c r="I2251" s="7">
        <v>55.00000000000001</v>
      </c>
      <c r="J2251" s="8">
        <v>425.0</v>
      </c>
      <c r="K2251" s="9">
        <v>233750.00000000003</v>
      </c>
      <c r="L2251" s="9">
        <v>81812.5</v>
      </c>
      <c r="M2251" s="10">
        <v>0.35</v>
      </c>
      <c r="N2251" s="4" t="s">
        <v>89</v>
      </c>
      <c r="O2251" s="4" t="s">
        <v>29</v>
      </c>
      <c r="P2251" s="4" t="s">
        <v>24</v>
      </c>
    </row>
    <row r="2252" ht="14.25" customHeight="1">
      <c r="B2252" s="4" t="s">
        <v>32</v>
      </c>
      <c r="C2252" s="4">
        <v>1128299.0</v>
      </c>
      <c r="D2252" s="5">
        <v>44330.0</v>
      </c>
      <c r="E2252" s="4" t="s">
        <v>54</v>
      </c>
      <c r="F2252" s="4" t="s">
        <v>96</v>
      </c>
      <c r="G2252" s="4" t="s">
        <v>97</v>
      </c>
      <c r="H2252" s="6" t="s">
        <v>26</v>
      </c>
      <c r="I2252" s="7">
        <v>50.0</v>
      </c>
      <c r="J2252" s="8">
        <v>325.0</v>
      </c>
      <c r="K2252" s="9">
        <v>162500.0</v>
      </c>
      <c r="L2252" s="9">
        <v>65000.0</v>
      </c>
      <c r="M2252" s="10">
        <v>0.4</v>
      </c>
      <c r="N2252" s="4" t="s">
        <v>89</v>
      </c>
      <c r="O2252" s="4" t="s">
        <v>20</v>
      </c>
      <c r="P2252" s="4" t="s">
        <v>24</v>
      </c>
    </row>
    <row r="2253" ht="14.25" customHeight="1">
      <c r="B2253" s="4" t="s">
        <v>32</v>
      </c>
      <c r="C2253" s="4">
        <v>1128299.0</v>
      </c>
      <c r="D2253" s="5">
        <v>44330.0</v>
      </c>
      <c r="E2253" s="4" t="s">
        <v>54</v>
      </c>
      <c r="F2253" s="4" t="s">
        <v>96</v>
      </c>
      <c r="G2253" s="4" t="s">
        <v>97</v>
      </c>
      <c r="H2253" s="6" t="s">
        <v>27</v>
      </c>
      <c r="I2253" s="7">
        <v>55.00000000000001</v>
      </c>
      <c r="J2253" s="8">
        <v>225.0</v>
      </c>
      <c r="K2253" s="9">
        <v>123750.00000000001</v>
      </c>
      <c r="L2253" s="9">
        <v>43312.5</v>
      </c>
      <c r="M2253" s="10">
        <v>0.35</v>
      </c>
      <c r="N2253" s="4" t="s">
        <v>89</v>
      </c>
      <c r="O2253" s="4" t="s">
        <v>29</v>
      </c>
      <c r="P2253" s="4" t="s">
        <v>21</v>
      </c>
    </row>
    <row r="2254" ht="14.25" customHeight="1">
      <c r="B2254" s="4" t="s">
        <v>32</v>
      </c>
      <c r="C2254" s="4">
        <v>1128299.0</v>
      </c>
      <c r="D2254" s="5">
        <v>44330.0</v>
      </c>
      <c r="E2254" s="4" t="s">
        <v>54</v>
      </c>
      <c r="F2254" s="4" t="s">
        <v>96</v>
      </c>
      <c r="G2254" s="4" t="s">
        <v>97</v>
      </c>
      <c r="H2254" s="6" t="s">
        <v>28</v>
      </c>
      <c r="I2254" s="7">
        <v>70.0</v>
      </c>
      <c r="J2254" s="8">
        <v>400.0</v>
      </c>
      <c r="K2254" s="9">
        <v>280000.0</v>
      </c>
      <c r="L2254" s="9">
        <v>70000.0</v>
      </c>
      <c r="M2254" s="10">
        <v>0.25</v>
      </c>
      <c r="N2254" s="4" t="s">
        <v>89</v>
      </c>
      <c r="O2254" s="4" t="s">
        <v>23</v>
      </c>
      <c r="P2254" s="4" t="s">
        <v>24</v>
      </c>
    </row>
    <row r="2255" ht="14.25" customHeight="1">
      <c r="B2255" s="4" t="s">
        <v>32</v>
      </c>
      <c r="C2255" s="4">
        <v>1128299.0</v>
      </c>
      <c r="D2255" s="5">
        <v>44360.0</v>
      </c>
      <c r="E2255" s="4" t="s">
        <v>54</v>
      </c>
      <c r="F2255" s="4" t="s">
        <v>96</v>
      </c>
      <c r="G2255" s="4" t="s">
        <v>97</v>
      </c>
      <c r="H2255" s="6" t="s">
        <v>18</v>
      </c>
      <c r="I2255" s="7">
        <v>50.0</v>
      </c>
      <c r="J2255" s="8">
        <v>675.0</v>
      </c>
      <c r="K2255" s="9">
        <v>337500.0</v>
      </c>
      <c r="L2255" s="9">
        <v>135000.0</v>
      </c>
      <c r="M2255" s="10">
        <v>0.4</v>
      </c>
      <c r="N2255" s="4" t="s">
        <v>89</v>
      </c>
      <c r="O2255" s="4" t="s">
        <v>23</v>
      </c>
      <c r="P2255" s="4" t="s">
        <v>21</v>
      </c>
    </row>
    <row r="2256" ht="14.25" customHeight="1">
      <c r="B2256" s="4" t="s">
        <v>32</v>
      </c>
      <c r="C2256" s="4">
        <v>1128299.0</v>
      </c>
      <c r="D2256" s="5">
        <v>44360.0</v>
      </c>
      <c r="E2256" s="4" t="s">
        <v>54</v>
      </c>
      <c r="F2256" s="4" t="s">
        <v>96</v>
      </c>
      <c r="G2256" s="4" t="s">
        <v>97</v>
      </c>
      <c r="H2256" s="6" t="s">
        <v>22</v>
      </c>
      <c r="I2256" s="7">
        <v>55.00000000000001</v>
      </c>
      <c r="J2256" s="8">
        <v>525.0</v>
      </c>
      <c r="K2256" s="9">
        <v>288750.00000000006</v>
      </c>
      <c r="L2256" s="9">
        <v>115500.00000000003</v>
      </c>
      <c r="M2256" s="10">
        <v>0.4</v>
      </c>
      <c r="N2256" s="4" t="s">
        <v>89</v>
      </c>
      <c r="O2256" s="4" t="s">
        <v>29</v>
      </c>
      <c r="P2256" s="4" t="s">
        <v>21</v>
      </c>
    </row>
    <row r="2257" ht="14.25" customHeight="1">
      <c r="B2257" s="4" t="s">
        <v>32</v>
      </c>
      <c r="C2257" s="4">
        <v>1128299.0</v>
      </c>
      <c r="D2257" s="5">
        <v>44360.0</v>
      </c>
      <c r="E2257" s="4" t="s">
        <v>54</v>
      </c>
      <c r="F2257" s="4" t="s">
        <v>96</v>
      </c>
      <c r="G2257" s="4" t="s">
        <v>97</v>
      </c>
      <c r="H2257" s="6" t="s">
        <v>25</v>
      </c>
      <c r="I2257" s="7">
        <v>55.00000000000001</v>
      </c>
      <c r="J2257" s="8">
        <v>525.0</v>
      </c>
      <c r="K2257" s="9">
        <v>288750.00000000006</v>
      </c>
      <c r="L2257" s="9">
        <v>101062.50000000001</v>
      </c>
      <c r="M2257" s="10">
        <v>0.35</v>
      </c>
      <c r="N2257" s="4" t="s">
        <v>89</v>
      </c>
      <c r="O2257" s="4" t="s">
        <v>23</v>
      </c>
      <c r="P2257" s="4" t="s">
        <v>24</v>
      </c>
    </row>
    <row r="2258" ht="14.25" customHeight="1">
      <c r="B2258" s="4" t="s">
        <v>32</v>
      </c>
      <c r="C2258" s="4">
        <v>1128299.0</v>
      </c>
      <c r="D2258" s="5">
        <v>44360.0</v>
      </c>
      <c r="E2258" s="4" t="s">
        <v>54</v>
      </c>
      <c r="F2258" s="4" t="s">
        <v>96</v>
      </c>
      <c r="G2258" s="4" t="s">
        <v>97</v>
      </c>
      <c r="H2258" s="6" t="s">
        <v>26</v>
      </c>
      <c r="I2258" s="7">
        <v>50.0</v>
      </c>
      <c r="J2258" s="8">
        <v>400.0</v>
      </c>
      <c r="K2258" s="9">
        <v>200000.0</v>
      </c>
      <c r="L2258" s="9">
        <v>80000.0</v>
      </c>
      <c r="M2258" s="10">
        <v>0.4</v>
      </c>
      <c r="N2258" s="4" t="s">
        <v>89</v>
      </c>
      <c r="O2258" s="4" t="s">
        <v>23</v>
      </c>
      <c r="P2258" s="4" t="s">
        <v>24</v>
      </c>
    </row>
    <row r="2259" ht="14.25" customHeight="1">
      <c r="B2259" s="4" t="s">
        <v>32</v>
      </c>
      <c r="C2259" s="4">
        <v>1128299.0</v>
      </c>
      <c r="D2259" s="5">
        <v>44360.0</v>
      </c>
      <c r="E2259" s="4" t="s">
        <v>54</v>
      </c>
      <c r="F2259" s="4" t="s">
        <v>96</v>
      </c>
      <c r="G2259" s="4" t="s">
        <v>97</v>
      </c>
      <c r="H2259" s="6" t="s">
        <v>27</v>
      </c>
      <c r="I2259" s="7">
        <v>55.00000000000001</v>
      </c>
      <c r="J2259" s="8">
        <v>275.0</v>
      </c>
      <c r="K2259" s="9">
        <v>151250.00000000003</v>
      </c>
      <c r="L2259" s="9">
        <v>52937.50000000001</v>
      </c>
      <c r="M2259" s="10">
        <v>0.35</v>
      </c>
      <c r="N2259" s="4" t="s">
        <v>89</v>
      </c>
      <c r="O2259" s="4" t="s">
        <v>23</v>
      </c>
      <c r="P2259" s="4" t="s">
        <v>21</v>
      </c>
    </row>
    <row r="2260" ht="14.25" customHeight="1">
      <c r="B2260" s="4" t="s">
        <v>32</v>
      </c>
      <c r="C2260" s="4">
        <v>1128299.0</v>
      </c>
      <c r="D2260" s="5">
        <v>44360.0</v>
      </c>
      <c r="E2260" s="4" t="s">
        <v>54</v>
      </c>
      <c r="F2260" s="4" t="s">
        <v>96</v>
      </c>
      <c r="G2260" s="4" t="s">
        <v>97</v>
      </c>
      <c r="H2260" s="6" t="s">
        <v>28</v>
      </c>
      <c r="I2260" s="7">
        <v>70.0</v>
      </c>
      <c r="J2260" s="8">
        <v>575.0</v>
      </c>
      <c r="K2260" s="9">
        <v>402500.0</v>
      </c>
      <c r="L2260" s="9">
        <v>100625.0</v>
      </c>
      <c r="M2260" s="10">
        <v>0.25</v>
      </c>
      <c r="N2260" s="4" t="s">
        <v>89</v>
      </c>
      <c r="O2260" s="4" t="s">
        <v>29</v>
      </c>
      <c r="P2260" s="4" t="s">
        <v>21</v>
      </c>
    </row>
    <row r="2261" ht="14.25" customHeight="1">
      <c r="B2261" s="4" t="s">
        <v>32</v>
      </c>
      <c r="C2261" s="4">
        <v>1128299.0</v>
      </c>
      <c r="D2261" s="5">
        <v>44389.0</v>
      </c>
      <c r="E2261" s="4" t="s">
        <v>54</v>
      </c>
      <c r="F2261" s="4" t="s">
        <v>96</v>
      </c>
      <c r="G2261" s="4" t="s">
        <v>97</v>
      </c>
      <c r="H2261" s="6" t="s">
        <v>18</v>
      </c>
      <c r="I2261" s="7">
        <v>50.0</v>
      </c>
      <c r="J2261" s="8">
        <v>725.0</v>
      </c>
      <c r="K2261" s="9">
        <v>362500.0</v>
      </c>
      <c r="L2261" s="9">
        <v>145000.0</v>
      </c>
      <c r="M2261" s="10">
        <v>0.4</v>
      </c>
      <c r="N2261" s="4" t="s">
        <v>89</v>
      </c>
      <c r="O2261" s="4" t="s">
        <v>29</v>
      </c>
      <c r="P2261" s="4" t="s">
        <v>21</v>
      </c>
    </row>
    <row r="2262" ht="14.25" customHeight="1">
      <c r="B2262" s="4" t="s">
        <v>32</v>
      </c>
      <c r="C2262" s="4">
        <v>1128299.0</v>
      </c>
      <c r="D2262" s="5">
        <v>44389.0</v>
      </c>
      <c r="E2262" s="4" t="s">
        <v>54</v>
      </c>
      <c r="F2262" s="4" t="s">
        <v>96</v>
      </c>
      <c r="G2262" s="4" t="s">
        <v>97</v>
      </c>
      <c r="H2262" s="6" t="s">
        <v>22</v>
      </c>
      <c r="I2262" s="7">
        <v>55.00000000000001</v>
      </c>
      <c r="J2262" s="8">
        <v>575.0</v>
      </c>
      <c r="K2262" s="9">
        <v>316250.00000000006</v>
      </c>
      <c r="L2262" s="9">
        <v>126500.00000000003</v>
      </c>
      <c r="M2262" s="10">
        <v>0.4</v>
      </c>
      <c r="N2262" s="4" t="s">
        <v>89</v>
      </c>
      <c r="O2262" s="4" t="s">
        <v>20</v>
      </c>
      <c r="P2262" s="4" t="s">
        <v>21</v>
      </c>
    </row>
    <row r="2263" ht="14.25" customHeight="1">
      <c r="B2263" s="4" t="s">
        <v>32</v>
      </c>
      <c r="C2263" s="4">
        <v>1128299.0</v>
      </c>
      <c r="D2263" s="5">
        <v>44389.0</v>
      </c>
      <c r="E2263" s="4" t="s">
        <v>54</v>
      </c>
      <c r="F2263" s="4" t="s">
        <v>96</v>
      </c>
      <c r="G2263" s="4" t="s">
        <v>97</v>
      </c>
      <c r="H2263" s="6" t="s">
        <v>25</v>
      </c>
      <c r="I2263" s="7">
        <v>55.00000000000001</v>
      </c>
      <c r="J2263" s="8">
        <v>525.0</v>
      </c>
      <c r="K2263" s="9">
        <v>288750.00000000006</v>
      </c>
      <c r="L2263" s="9">
        <v>101062.50000000001</v>
      </c>
      <c r="M2263" s="10">
        <v>0.35</v>
      </c>
      <c r="N2263" s="4" t="s">
        <v>89</v>
      </c>
      <c r="O2263" s="4" t="s">
        <v>23</v>
      </c>
      <c r="P2263" s="4" t="s">
        <v>24</v>
      </c>
    </row>
    <row r="2264" ht="14.25" customHeight="1">
      <c r="B2264" s="4" t="s">
        <v>32</v>
      </c>
      <c r="C2264" s="4">
        <v>1128299.0</v>
      </c>
      <c r="D2264" s="5">
        <v>44389.0</v>
      </c>
      <c r="E2264" s="4" t="s">
        <v>54</v>
      </c>
      <c r="F2264" s="4" t="s">
        <v>96</v>
      </c>
      <c r="G2264" s="4" t="s">
        <v>97</v>
      </c>
      <c r="H2264" s="6" t="s">
        <v>26</v>
      </c>
      <c r="I2264" s="7">
        <v>50.0</v>
      </c>
      <c r="J2264" s="8">
        <v>425.0</v>
      </c>
      <c r="K2264" s="9">
        <v>212500.0</v>
      </c>
      <c r="L2264" s="9">
        <v>85000.0</v>
      </c>
      <c r="M2264" s="10">
        <v>0.4</v>
      </c>
      <c r="N2264" s="4" t="s">
        <v>89</v>
      </c>
      <c r="O2264" s="4" t="s">
        <v>23</v>
      </c>
      <c r="P2264" s="4" t="s">
        <v>24</v>
      </c>
    </row>
    <row r="2265" ht="14.25" customHeight="1">
      <c r="B2265" s="4" t="s">
        <v>32</v>
      </c>
      <c r="C2265" s="4">
        <v>1128299.0</v>
      </c>
      <c r="D2265" s="5">
        <v>44389.0</v>
      </c>
      <c r="E2265" s="4" t="s">
        <v>54</v>
      </c>
      <c r="F2265" s="4" t="s">
        <v>96</v>
      </c>
      <c r="G2265" s="4" t="s">
        <v>97</v>
      </c>
      <c r="H2265" s="6" t="s">
        <v>27</v>
      </c>
      <c r="I2265" s="7">
        <v>55.00000000000001</v>
      </c>
      <c r="J2265" s="8">
        <v>475.0</v>
      </c>
      <c r="K2265" s="9">
        <v>261250.00000000003</v>
      </c>
      <c r="L2265" s="9">
        <v>91437.5</v>
      </c>
      <c r="M2265" s="10">
        <v>0.35</v>
      </c>
      <c r="N2265" s="4" t="s">
        <v>89</v>
      </c>
      <c r="O2265" s="4" t="s">
        <v>23</v>
      </c>
      <c r="P2265" s="4" t="s">
        <v>21</v>
      </c>
    </row>
    <row r="2266" ht="14.25" customHeight="1">
      <c r="B2266" s="4" t="s">
        <v>32</v>
      </c>
      <c r="C2266" s="4">
        <v>1128299.0</v>
      </c>
      <c r="D2266" s="5">
        <v>44389.0</v>
      </c>
      <c r="E2266" s="4" t="s">
        <v>54</v>
      </c>
      <c r="F2266" s="4" t="s">
        <v>96</v>
      </c>
      <c r="G2266" s="4" t="s">
        <v>97</v>
      </c>
      <c r="H2266" s="6" t="s">
        <v>28</v>
      </c>
      <c r="I2266" s="7">
        <v>70.0</v>
      </c>
      <c r="J2266" s="8">
        <v>475.0</v>
      </c>
      <c r="K2266" s="9">
        <v>332500.0</v>
      </c>
      <c r="L2266" s="9">
        <v>83125.0</v>
      </c>
      <c r="M2266" s="10">
        <v>0.25</v>
      </c>
      <c r="N2266" s="4" t="s">
        <v>89</v>
      </c>
      <c r="O2266" s="4" t="s">
        <v>20</v>
      </c>
      <c r="P2266" s="4" t="s">
        <v>21</v>
      </c>
    </row>
    <row r="2267" ht="14.25" customHeight="1">
      <c r="B2267" s="4" t="s">
        <v>32</v>
      </c>
      <c r="C2267" s="4">
        <v>1128299.0</v>
      </c>
      <c r="D2267" s="5">
        <v>44421.0</v>
      </c>
      <c r="E2267" s="4" t="s">
        <v>54</v>
      </c>
      <c r="F2267" s="4" t="s">
        <v>96</v>
      </c>
      <c r="G2267" s="4" t="s">
        <v>97</v>
      </c>
      <c r="H2267" s="6" t="s">
        <v>18</v>
      </c>
      <c r="I2267" s="7">
        <v>55.00000000000001</v>
      </c>
      <c r="J2267" s="8">
        <v>675.0</v>
      </c>
      <c r="K2267" s="9">
        <v>371250.00000000006</v>
      </c>
      <c r="L2267" s="9">
        <v>148500.00000000003</v>
      </c>
      <c r="M2267" s="10">
        <v>0.4</v>
      </c>
      <c r="N2267" s="4" t="s">
        <v>89</v>
      </c>
      <c r="O2267" s="4" t="s">
        <v>29</v>
      </c>
      <c r="P2267" s="4" t="s">
        <v>24</v>
      </c>
    </row>
    <row r="2268" ht="14.25" customHeight="1">
      <c r="B2268" s="4" t="s">
        <v>32</v>
      </c>
      <c r="C2268" s="4">
        <v>1128299.0</v>
      </c>
      <c r="D2268" s="5">
        <v>44421.0</v>
      </c>
      <c r="E2268" s="4" t="s">
        <v>54</v>
      </c>
      <c r="F2268" s="4" t="s">
        <v>96</v>
      </c>
      <c r="G2268" s="4" t="s">
        <v>97</v>
      </c>
      <c r="H2268" s="6" t="s">
        <v>22</v>
      </c>
      <c r="I2268" s="7">
        <v>60.00000000000001</v>
      </c>
      <c r="J2268" s="8">
        <v>625.0</v>
      </c>
      <c r="K2268" s="9">
        <v>375000.00000000006</v>
      </c>
      <c r="L2268" s="9">
        <v>150000.00000000003</v>
      </c>
      <c r="M2268" s="10">
        <v>0.4</v>
      </c>
      <c r="N2268" s="4" t="s">
        <v>89</v>
      </c>
      <c r="O2268" s="4" t="s">
        <v>23</v>
      </c>
      <c r="P2268" s="4" t="s">
        <v>21</v>
      </c>
    </row>
    <row r="2269" ht="14.25" customHeight="1">
      <c r="B2269" s="4" t="s">
        <v>32</v>
      </c>
      <c r="C2269" s="4">
        <v>1128299.0</v>
      </c>
      <c r="D2269" s="5">
        <v>44421.0</v>
      </c>
      <c r="E2269" s="4" t="s">
        <v>54</v>
      </c>
      <c r="F2269" s="4" t="s">
        <v>96</v>
      </c>
      <c r="G2269" s="4" t="s">
        <v>97</v>
      </c>
      <c r="H2269" s="6" t="s">
        <v>25</v>
      </c>
      <c r="I2269" s="7">
        <v>55.00000000000001</v>
      </c>
      <c r="J2269" s="8">
        <v>500.0</v>
      </c>
      <c r="K2269" s="9">
        <v>275000.00000000006</v>
      </c>
      <c r="L2269" s="9">
        <v>96250.00000000001</v>
      </c>
      <c r="M2269" s="10">
        <v>0.35</v>
      </c>
      <c r="N2269" s="4" t="s">
        <v>89</v>
      </c>
      <c r="O2269" s="4" t="s">
        <v>29</v>
      </c>
      <c r="P2269" s="4" t="s">
        <v>24</v>
      </c>
    </row>
    <row r="2270" ht="14.25" customHeight="1">
      <c r="B2270" s="4" t="s">
        <v>32</v>
      </c>
      <c r="C2270" s="4">
        <v>1128299.0</v>
      </c>
      <c r="D2270" s="5">
        <v>44421.0</v>
      </c>
      <c r="E2270" s="4" t="s">
        <v>54</v>
      </c>
      <c r="F2270" s="4" t="s">
        <v>96</v>
      </c>
      <c r="G2270" s="4" t="s">
        <v>97</v>
      </c>
      <c r="H2270" s="6" t="s">
        <v>26</v>
      </c>
      <c r="I2270" s="7">
        <v>55.00000000000001</v>
      </c>
      <c r="J2270" s="8">
        <v>450.0</v>
      </c>
      <c r="K2270" s="9">
        <v>247500.00000000003</v>
      </c>
      <c r="L2270" s="9">
        <v>99000.00000000001</v>
      </c>
      <c r="M2270" s="10">
        <v>0.4</v>
      </c>
      <c r="N2270" s="4" t="s">
        <v>89</v>
      </c>
      <c r="O2270" s="4" t="s">
        <v>23</v>
      </c>
      <c r="P2270" s="4" t="s">
        <v>24</v>
      </c>
    </row>
    <row r="2271" ht="14.25" customHeight="1">
      <c r="B2271" s="4" t="s">
        <v>32</v>
      </c>
      <c r="C2271" s="4">
        <v>1128299.0</v>
      </c>
      <c r="D2271" s="5">
        <v>44421.0</v>
      </c>
      <c r="E2271" s="4" t="s">
        <v>54</v>
      </c>
      <c r="F2271" s="4" t="s">
        <v>96</v>
      </c>
      <c r="G2271" s="4" t="s">
        <v>97</v>
      </c>
      <c r="H2271" s="6" t="s">
        <v>27</v>
      </c>
      <c r="I2271" s="7">
        <v>65.0</v>
      </c>
      <c r="J2271" s="8">
        <v>450.0</v>
      </c>
      <c r="K2271" s="9">
        <v>292500.0</v>
      </c>
      <c r="L2271" s="9">
        <v>102375.0</v>
      </c>
      <c r="M2271" s="10">
        <v>0.35</v>
      </c>
      <c r="N2271" s="4" t="s">
        <v>89</v>
      </c>
      <c r="O2271" s="4" t="s">
        <v>23</v>
      </c>
      <c r="P2271" s="4" t="s">
        <v>24</v>
      </c>
    </row>
    <row r="2272" ht="14.25" customHeight="1">
      <c r="B2272" s="4" t="s">
        <v>32</v>
      </c>
      <c r="C2272" s="4">
        <v>1128299.0</v>
      </c>
      <c r="D2272" s="5">
        <v>44421.0</v>
      </c>
      <c r="E2272" s="4" t="s">
        <v>54</v>
      </c>
      <c r="F2272" s="4" t="s">
        <v>96</v>
      </c>
      <c r="G2272" s="4" t="s">
        <v>97</v>
      </c>
      <c r="H2272" s="6" t="s">
        <v>28</v>
      </c>
      <c r="I2272" s="7">
        <v>70.0</v>
      </c>
      <c r="J2272" s="8">
        <v>425.0</v>
      </c>
      <c r="K2272" s="9">
        <v>297500.0</v>
      </c>
      <c r="L2272" s="9">
        <v>74375.0</v>
      </c>
      <c r="M2272" s="10">
        <v>0.25</v>
      </c>
      <c r="N2272" s="4" t="s">
        <v>89</v>
      </c>
      <c r="O2272" s="4" t="s">
        <v>29</v>
      </c>
      <c r="P2272" s="4" t="s">
        <v>21</v>
      </c>
    </row>
    <row r="2273" ht="14.25" customHeight="1">
      <c r="B2273" s="4" t="s">
        <v>32</v>
      </c>
      <c r="C2273" s="4">
        <v>1128299.0</v>
      </c>
      <c r="D2273" s="5">
        <v>44453.0</v>
      </c>
      <c r="E2273" s="4" t="s">
        <v>54</v>
      </c>
      <c r="F2273" s="4" t="s">
        <v>96</v>
      </c>
      <c r="G2273" s="4" t="s">
        <v>97</v>
      </c>
      <c r="H2273" s="6" t="s">
        <v>18</v>
      </c>
      <c r="I2273" s="7">
        <v>45.000000000000014</v>
      </c>
      <c r="J2273" s="8">
        <v>600.0</v>
      </c>
      <c r="K2273" s="9">
        <v>270000.00000000006</v>
      </c>
      <c r="L2273" s="9">
        <v>108000.00000000003</v>
      </c>
      <c r="M2273" s="10">
        <v>0.4</v>
      </c>
      <c r="N2273" s="4" t="s">
        <v>89</v>
      </c>
      <c r="O2273" s="4" t="s">
        <v>23</v>
      </c>
      <c r="P2273" s="4" t="s">
        <v>21</v>
      </c>
    </row>
    <row r="2274" ht="14.25" customHeight="1">
      <c r="B2274" s="4" t="s">
        <v>32</v>
      </c>
      <c r="C2274" s="4">
        <v>1128299.0</v>
      </c>
      <c r="D2274" s="5">
        <v>44453.0</v>
      </c>
      <c r="E2274" s="4" t="s">
        <v>54</v>
      </c>
      <c r="F2274" s="4" t="s">
        <v>96</v>
      </c>
      <c r="G2274" s="4" t="s">
        <v>97</v>
      </c>
      <c r="H2274" s="6" t="s">
        <v>22</v>
      </c>
      <c r="I2274" s="7">
        <v>50.000000000000014</v>
      </c>
      <c r="J2274" s="8">
        <v>600.0</v>
      </c>
      <c r="K2274" s="9">
        <v>300000.00000000006</v>
      </c>
      <c r="L2274" s="9">
        <v>120000.00000000003</v>
      </c>
      <c r="M2274" s="10">
        <v>0.4</v>
      </c>
      <c r="N2274" s="4" t="s">
        <v>89</v>
      </c>
      <c r="O2274" s="4" t="s">
        <v>23</v>
      </c>
      <c r="P2274" s="4" t="s">
        <v>24</v>
      </c>
    </row>
    <row r="2275" ht="14.25" customHeight="1">
      <c r="B2275" s="4" t="s">
        <v>32</v>
      </c>
      <c r="C2275" s="4">
        <v>1128299.0</v>
      </c>
      <c r="D2275" s="5">
        <v>44453.0</v>
      </c>
      <c r="E2275" s="4" t="s">
        <v>54</v>
      </c>
      <c r="F2275" s="4" t="s">
        <v>96</v>
      </c>
      <c r="G2275" s="4" t="s">
        <v>97</v>
      </c>
      <c r="H2275" s="6" t="s">
        <v>25</v>
      </c>
      <c r="I2275" s="7">
        <v>45.000000000000014</v>
      </c>
      <c r="J2275" s="8">
        <v>450.0</v>
      </c>
      <c r="K2275" s="9">
        <v>202500.00000000006</v>
      </c>
      <c r="L2275" s="9">
        <v>70875.00000000001</v>
      </c>
      <c r="M2275" s="10">
        <v>0.35</v>
      </c>
      <c r="N2275" s="4" t="s">
        <v>89</v>
      </c>
      <c r="O2275" s="4" t="s">
        <v>29</v>
      </c>
      <c r="P2275" s="4" t="s">
        <v>24</v>
      </c>
    </row>
    <row r="2276" ht="14.25" customHeight="1">
      <c r="B2276" s="4" t="s">
        <v>32</v>
      </c>
      <c r="C2276" s="4">
        <v>1128299.0</v>
      </c>
      <c r="D2276" s="5">
        <v>44453.0</v>
      </c>
      <c r="E2276" s="4" t="s">
        <v>54</v>
      </c>
      <c r="F2276" s="4" t="s">
        <v>96</v>
      </c>
      <c r="G2276" s="4" t="s">
        <v>97</v>
      </c>
      <c r="H2276" s="6" t="s">
        <v>26</v>
      </c>
      <c r="I2276" s="7">
        <v>45.000000000000014</v>
      </c>
      <c r="J2276" s="8">
        <v>400.0</v>
      </c>
      <c r="K2276" s="9">
        <v>180000.00000000006</v>
      </c>
      <c r="L2276" s="9">
        <v>72000.00000000003</v>
      </c>
      <c r="M2276" s="10">
        <v>0.4</v>
      </c>
      <c r="N2276" s="4" t="s">
        <v>89</v>
      </c>
      <c r="O2276" s="4" t="s">
        <v>29</v>
      </c>
      <c r="P2276" s="4" t="s">
        <v>21</v>
      </c>
    </row>
    <row r="2277" ht="14.25" customHeight="1">
      <c r="B2277" s="4" t="s">
        <v>32</v>
      </c>
      <c r="C2277" s="4">
        <v>1128299.0</v>
      </c>
      <c r="D2277" s="5">
        <v>44453.0</v>
      </c>
      <c r="E2277" s="4" t="s">
        <v>54</v>
      </c>
      <c r="F2277" s="4" t="s">
        <v>96</v>
      </c>
      <c r="G2277" s="4" t="s">
        <v>97</v>
      </c>
      <c r="H2277" s="6" t="s">
        <v>27</v>
      </c>
      <c r="I2277" s="7">
        <v>55.00000000000001</v>
      </c>
      <c r="J2277" s="8">
        <v>400.0</v>
      </c>
      <c r="K2277" s="9">
        <v>220000.00000000003</v>
      </c>
      <c r="L2277" s="9">
        <v>77000.0</v>
      </c>
      <c r="M2277" s="10">
        <v>0.35</v>
      </c>
      <c r="N2277" s="4" t="s">
        <v>89</v>
      </c>
      <c r="O2277" s="4" t="s">
        <v>23</v>
      </c>
      <c r="P2277" s="4" t="s">
        <v>24</v>
      </c>
    </row>
    <row r="2278" ht="14.25" customHeight="1">
      <c r="B2278" s="4" t="s">
        <v>32</v>
      </c>
      <c r="C2278" s="4">
        <v>1128299.0</v>
      </c>
      <c r="D2278" s="5">
        <v>44453.0</v>
      </c>
      <c r="E2278" s="4" t="s">
        <v>54</v>
      </c>
      <c r="F2278" s="4" t="s">
        <v>96</v>
      </c>
      <c r="G2278" s="4" t="s">
        <v>97</v>
      </c>
      <c r="H2278" s="6" t="s">
        <v>28</v>
      </c>
      <c r="I2278" s="7">
        <v>60.00000000000001</v>
      </c>
      <c r="J2278" s="8">
        <v>450.0</v>
      </c>
      <c r="K2278" s="9">
        <v>270000.00000000006</v>
      </c>
      <c r="L2278" s="9">
        <v>67500.00000000001</v>
      </c>
      <c r="M2278" s="10">
        <v>0.25</v>
      </c>
      <c r="N2278" s="4" t="s">
        <v>89</v>
      </c>
      <c r="O2278" s="4" t="s">
        <v>23</v>
      </c>
      <c r="P2278" s="4" t="s">
        <v>21</v>
      </c>
    </row>
    <row r="2279" ht="14.25" customHeight="1">
      <c r="B2279" s="4" t="s">
        <v>32</v>
      </c>
      <c r="C2279" s="4">
        <v>1128299.0</v>
      </c>
      <c r="D2279" s="5">
        <v>44482.0</v>
      </c>
      <c r="E2279" s="4" t="s">
        <v>54</v>
      </c>
      <c r="F2279" s="4" t="s">
        <v>96</v>
      </c>
      <c r="G2279" s="4" t="s">
        <v>97</v>
      </c>
      <c r="H2279" s="6" t="s">
        <v>18</v>
      </c>
      <c r="I2279" s="7">
        <v>45.000000000000014</v>
      </c>
      <c r="J2279" s="8">
        <v>525.0</v>
      </c>
      <c r="K2279" s="9">
        <v>236250.0000000001</v>
      </c>
      <c r="L2279" s="9">
        <v>94500.00000000004</v>
      </c>
      <c r="M2279" s="10">
        <v>0.4</v>
      </c>
      <c r="N2279" s="4" t="s">
        <v>89</v>
      </c>
      <c r="O2279" s="4" t="s">
        <v>20</v>
      </c>
      <c r="P2279" s="4" t="s">
        <v>21</v>
      </c>
    </row>
    <row r="2280" ht="14.25" customHeight="1">
      <c r="B2280" s="4" t="s">
        <v>32</v>
      </c>
      <c r="C2280" s="4">
        <v>1128299.0</v>
      </c>
      <c r="D2280" s="5">
        <v>44482.0</v>
      </c>
      <c r="E2280" s="4" t="s">
        <v>54</v>
      </c>
      <c r="F2280" s="4" t="s">
        <v>96</v>
      </c>
      <c r="G2280" s="4" t="s">
        <v>97</v>
      </c>
      <c r="H2280" s="6" t="s">
        <v>22</v>
      </c>
      <c r="I2280" s="7">
        <v>50.000000000000014</v>
      </c>
      <c r="J2280" s="8">
        <v>525.0</v>
      </c>
      <c r="K2280" s="9">
        <v>262500.00000000006</v>
      </c>
      <c r="L2280" s="9">
        <v>105000.00000000003</v>
      </c>
      <c r="M2280" s="10">
        <v>0.4</v>
      </c>
      <c r="N2280" s="4" t="s">
        <v>89</v>
      </c>
      <c r="O2280" s="4" t="s">
        <v>23</v>
      </c>
      <c r="P2280" s="4" t="s">
        <v>21</v>
      </c>
    </row>
    <row r="2281" ht="14.25" customHeight="1">
      <c r="B2281" s="4" t="s">
        <v>32</v>
      </c>
      <c r="C2281" s="4">
        <v>1128299.0</v>
      </c>
      <c r="D2281" s="5">
        <v>44482.0</v>
      </c>
      <c r="E2281" s="4" t="s">
        <v>54</v>
      </c>
      <c r="F2281" s="4" t="s">
        <v>96</v>
      </c>
      <c r="G2281" s="4" t="s">
        <v>97</v>
      </c>
      <c r="H2281" s="6" t="s">
        <v>25</v>
      </c>
      <c r="I2281" s="7">
        <v>45.000000000000014</v>
      </c>
      <c r="J2281" s="8">
        <v>350.0</v>
      </c>
      <c r="K2281" s="9">
        <v>157500.00000000006</v>
      </c>
      <c r="L2281" s="9">
        <v>55125.000000000015</v>
      </c>
      <c r="M2281" s="10">
        <v>0.35</v>
      </c>
      <c r="N2281" s="4" t="s">
        <v>89</v>
      </c>
      <c r="O2281" s="4" t="s">
        <v>23</v>
      </c>
      <c r="P2281" s="4" t="s">
        <v>21</v>
      </c>
    </row>
    <row r="2282" ht="14.25" customHeight="1">
      <c r="B2282" s="4" t="s">
        <v>32</v>
      </c>
      <c r="C2282" s="4">
        <v>1128299.0</v>
      </c>
      <c r="D2282" s="5">
        <v>44482.0</v>
      </c>
      <c r="E2282" s="4" t="s">
        <v>54</v>
      </c>
      <c r="F2282" s="4" t="s">
        <v>96</v>
      </c>
      <c r="G2282" s="4" t="s">
        <v>97</v>
      </c>
      <c r="H2282" s="6" t="s">
        <v>26</v>
      </c>
      <c r="I2282" s="7">
        <v>45.000000000000014</v>
      </c>
      <c r="J2282" s="8">
        <v>325.0</v>
      </c>
      <c r="K2282" s="9">
        <v>146250.00000000006</v>
      </c>
      <c r="L2282" s="9">
        <v>58500.00000000003</v>
      </c>
      <c r="M2282" s="10">
        <v>0.4</v>
      </c>
      <c r="N2282" s="4" t="s">
        <v>89</v>
      </c>
      <c r="O2282" s="4" t="s">
        <v>20</v>
      </c>
      <c r="P2282" s="4" t="s">
        <v>21</v>
      </c>
    </row>
    <row r="2283" ht="14.25" customHeight="1">
      <c r="B2283" s="4" t="s">
        <v>32</v>
      </c>
      <c r="C2283" s="4">
        <v>1128299.0</v>
      </c>
      <c r="D2283" s="5">
        <v>44482.0</v>
      </c>
      <c r="E2283" s="4" t="s">
        <v>54</v>
      </c>
      <c r="F2283" s="4" t="s">
        <v>96</v>
      </c>
      <c r="G2283" s="4" t="s">
        <v>97</v>
      </c>
      <c r="H2283" s="6" t="s">
        <v>27</v>
      </c>
      <c r="I2283" s="7">
        <v>55.00000000000001</v>
      </c>
      <c r="J2283" s="8">
        <v>300.0</v>
      </c>
      <c r="K2283" s="9">
        <v>165000.00000000003</v>
      </c>
      <c r="L2283" s="9">
        <v>57750.00000000001</v>
      </c>
      <c r="M2283" s="10">
        <v>0.35</v>
      </c>
      <c r="N2283" s="4" t="s">
        <v>89</v>
      </c>
      <c r="O2283" s="4" t="s">
        <v>29</v>
      </c>
      <c r="P2283" s="4" t="s">
        <v>24</v>
      </c>
    </row>
    <row r="2284" ht="14.25" customHeight="1">
      <c r="B2284" s="4" t="s">
        <v>32</v>
      </c>
      <c r="C2284" s="4">
        <v>1128299.0</v>
      </c>
      <c r="D2284" s="5">
        <v>44482.0</v>
      </c>
      <c r="E2284" s="4" t="s">
        <v>54</v>
      </c>
      <c r="F2284" s="4" t="s">
        <v>96</v>
      </c>
      <c r="G2284" s="4" t="s">
        <v>97</v>
      </c>
      <c r="H2284" s="6" t="s">
        <v>28</v>
      </c>
      <c r="I2284" s="7">
        <v>70.0</v>
      </c>
      <c r="J2284" s="8">
        <v>350.0</v>
      </c>
      <c r="K2284" s="9">
        <v>245000.0</v>
      </c>
      <c r="L2284" s="9">
        <v>61250.0</v>
      </c>
      <c r="M2284" s="10">
        <v>0.25</v>
      </c>
      <c r="N2284" s="4" t="s">
        <v>89</v>
      </c>
      <c r="O2284" s="4" t="s">
        <v>29</v>
      </c>
      <c r="P2284" s="4" t="s">
        <v>21</v>
      </c>
    </row>
    <row r="2285" ht="14.25" customHeight="1">
      <c r="B2285" s="4" t="s">
        <v>32</v>
      </c>
      <c r="C2285" s="4">
        <v>1128299.0</v>
      </c>
      <c r="D2285" s="5">
        <v>44513.0</v>
      </c>
      <c r="E2285" s="4" t="s">
        <v>54</v>
      </c>
      <c r="F2285" s="4" t="s">
        <v>96</v>
      </c>
      <c r="G2285" s="4" t="s">
        <v>97</v>
      </c>
      <c r="H2285" s="6" t="s">
        <v>18</v>
      </c>
      <c r="I2285" s="7">
        <v>55.00000000000001</v>
      </c>
      <c r="J2285" s="8">
        <v>525.0</v>
      </c>
      <c r="K2285" s="9">
        <v>288750.00000000006</v>
      </c>
      <c r="L2285" s="9">
        <v>115500.00000000003</v>
      </c>
      <c r="M2285" s="10">
        <v>0.4</v>
      </c>
      <c r="N2285" s="4" t="s">
        <v>89</v>
      </c>
      <c r="O2285" s="4" t="s">
        <v>20</v>
      </c>
      <c r="P2285" s="4" t="s">
        <v>21</v>
      </c>
    </row>
    <row r="2286" ht="14.25" customHeight="1">
      <c r="B2286" s="4" t="s">
        <v>32</v>
      </c>
      <c r="C2286" s="4">
        <v>1128299.0</v>
      </c>
      <c r="D2286" s="5">
        <v>44513.0</v>
      </c>
      <c r="E2286" s="4" t="s">
        <v>54</v>
      </c>
      <c r="F2286" s="4" t="s">
        <v>96</v>
      </c>
      <c r="G2286" s="4" t="s">
        <v>97</v>
      </c>
      <c r="H2286" s="6" t="s">
        <v>22</v>
      </c>
      <c r="I2286" s="7">
        <v>60.00000000000001</v>
      </c>
      <c r="J2286" s="8">
        <v>575.0</v>
      </c>
      <c r="K2286" s="9">
        <v>345000.00000000006</v>
      </c>
      <c r="L2286" s="9">
        <v>138000.00000000003</v>
      </c>
      <c r="M2286" s="10">
        <v>0.4</v>
      </c>
      <c r="N2286" s="4" t="s">
        <v>89</v>
      </c>
      <c r="O2286" s="4" t="s">
        <v>20</v>
      </c>
      <c r="P2286" s="4" t="s">
        <v>21</v>
      </c>
    </row>
    <row r="2287" ht="14.25" customHeight="1">
      <c r="B2287" s="4" t="s">
        <v>32</v>
      </c>
      <c r="C2287" s="4">
        <v>1128299.0</v>
      </c>
      <c r="D2287" s="5">
        <v>44513.0</v>
      </c>
      <c r="E2287" s="4" t="s">
        <v>54</v>
      </c>
      <c r="F2287" s="4" t="s">
        <v>96</v>
      </c>
      <c r="G2287" s="4" t="s">
        <v>97</v>
      </c>
      <c r="H2287" s="6" t="s">
        <v>25</v>
      </c>
      <c r="I2287" s="7">
        <v>55.00000000000001</v>
      </c>
      <c r="J2287" s="8">
        <v>425.0</v>
      </c>
      <c r="K2287" s="9">
        <v>233750.00000000003</v>
      </c>
      <c r="L2287" s="9">
        <v>81812.5</v>
      </c>
      <c r="M2287" s="10">
        <v>0.35</v>
      </c>
      <c r="N2287" s="4" t="s">
        <v>89</v>
      </c>
      <c r="O2287" s="4" t="s">
        <v>23</v>
      </c>
      <c r="P2287" s="4" t="s">
        <v>24</v>
      </c>
    </row>
    <row r="2288" ht="14.25" customHeight="1">
      <c r="B2288" s="4" t="s">
        <v>32</v>
      </c>
      <c r="C2288" s="4">
        <v>1128299.0</v>
      </c>
      <c r="D2288" s="5">
        <v>44513.0</v>
      </c>
      <c r="E2288" s="4" t="s">
        <v>54</v>
      </c>
      <c r="F2288" s="4" t="s">
        <v>96</v>
      </c>
      <c r="G2288" s="4" t="s">
        <v>97</v>
      </c>
      <c r="H2288" s="6" t="s">
        <v>26</v>
      </c>
      <c r="I2288" s="7">
        <v>55.00000000000001</v>
      </c>
      <c r="J2288" s="8">
        <v>400.0</v>
      </c>
      <c r="K2288" s="9">
        <v>220000.00000000003</v>
      </c>
      <c r="L2288" s="9">
        <v>88000.00000000001</v>
      </c>
      <c r="M2288" s="10">
        <v>0.4</v>
      </c>
      <c r="N2288" s="4" t="s">
        <v>89</v>
      </c>
      <c r="O2288" s="4" t="s">
        <v>20</v>
      </c>
      <c r="P2288" s="4" t="s">
        <v>24</v>
      </c>
    </row>
    <row r="2289" ht="14.25" customHeight="1">
      <c r="B2289" s="4" t="s">
        <v>32</v>
      </c>
      <c r="C2289" s="4">
        <v>1128299.0</v>
      </c>
      <c r="D2289" s="5">
        <v>44513.0</v>
      </c>
      <c r="E2289" s="4" t="s">
        <v>54</v>
      </c>
      <c r="F2289" s="4" t="s">
        <v>96</v>
      </c>
      <c r="G2289" s="4" t="s">
        <v>97</v>
      </c>
      <c r="H2289" s="6" t="s">
        <v>27</v>
      </c>
      <c r="I2289" s="7">
        <v>65.0</v>
      </c>
      <c r="J2289" s="8">
        <v>350.0</v>
      </c>
      <c r="K2289" s="9">
        <v>227500.0</v>
      </c>
      <c r="L2289" s="9">
        <v>79625.0</v>
      </c>
      <c r="M2289" s="10">
        <v>0.35</v>
      </c>
      <c r="N2289" s="4" t="s">
        <v>89</v>
      </c>
      <c r="O2289" s="4" t="s">
        <v>23</v>
      </c>
      <c r="P2289" s="4" t="s">
        <v>21</v>
      </c>
    </row>
    <row r="2290" ht="14.25" customHeight="1">
      <c r="B2290" s="4" t="s">
        <v>32</v>
      </c>
      <c r="C2290" s="4">
        <v>1128299.0</v>
      </c>
      <c r="D2290" s="5">
        <v>44513.0</v>
      </c>
      <c r="E2290" s="4" t="s">
        <v>54</v>
      </c>
      <c r="F2290" s="4" t="s">
        <v>96</v>
      </c>
      <c r="G2290" s="4" t="s">
        <v>97</v>
      </c>
      <c r="H2290" s="6" t="s">
        <v>28</v>
      </c>
      <c r="I2290" s="7">
        <v>70.0</v>
      </c>
      <c r="J2290" s="8">
        <v>475.0</v>
      </c>
      <c r="K2290" s="9">
        <v>332500.0</v>
      </c>
      <c r="L2290" s="9">
        <v>83125.0</v>
      </c>
      <c r="M2290" s="10">
        <v>0.25</v>
      </c>
      <c r="N2290" s="4" t="s">
        <v>89</v>
      </c>
      <c r="O2290" s="4" t="s">
        <v>23</v>
      </c>
      <c r="P2290" s="4" t="s">
        <v>21</v>
      </c>
    </row>
    <row r="2291" ht="14.25" customHeight="1">
      <c r="B2291" s="4" t="s">
        <v>32</v>
      </c>
      <c r="C2291" s="4">
        <v>1128299.0</v>
      </c>
      <c r="D2291" s="5">
        <v>44542.0</v>
      </c>
      <c r="E2291" s="4" t="s">
        <v>54</v>
      </c>
      <c r="F2291" s="4" t="s">
        <v>96</v>
      </c>
      <c r="G2291" s="4" t="s">
        <v>97</v>
      </c>
      <c r="H2291" s="6" t="s">
        <v>18</v>
      </c>
      <c r="I2291" s="7">
        <v>55.00000000000001</v>
      </c>
      <c r="J2291" s="8">
        <v>675.0</v>
      </c>
      <c r="K2291" s="9">
        <v>371250.00000000006</v>
      </c>
      <c r="L2291" s="9">
        <v>148500.00000000003</v>
      </c>
      <c r="M2291" s="10">
        <v>0.4</v>
      </c>
      <c r="N2291" s="4" t="s">
        <v>89</v>
      </c>
      <c r="O2291" s="4" t="s">
        <v>29</v>
      </c>
      <c r="P2291" s="4" t="s">
        <v>24</v>
      </c>
    </row>
    <row r="2292" ht="14.25" customHeight="1">
      <c r="B2292" s="4" t="s">
        <v>32</v>
      </c>
      <c r="C2292" s="4">
        <v>1128299.0</v>
      </c>
      <c r="D2292" s="5">
        <v>44542.0</v>
      </c>
      <c r="E2292" s="4" t="s">
        <v>54</v>
      </c>
      <c r="F2292" s="4" t="s">
        <v>96</v>
      </c>
      <c r="G2292" s="4" t="s">
        <v>97</v>
      </c>
      <c r="H2292" s="6" t="s">
        <v>22</v>
      </c>
      <c r="I2292" s="7">
        <v>60.00000000000001</v>
      </c>
      <c r="J2292" s="8">
        <v>675.0</v>
      </c>
      <c r="K2292" s="9">
        <v>405000.00000000006</v>
      </c>
      <c r="L2292" s="9">
        <v>162000.00000000003</v>
      </c>
      <c r="M2292" s="10">
        <v>0.4</v>
      </c>
      <c r="N2292" s="4" t="s">
        <v>89</v>
      </c>
      <c r="O2292" s="4" t="s">
        <v>29</v>
      </c>
      <c r="P2292" s="4" t="s">
        <v>24</v>
      </c>
    </row>
    <row r="2293" ht="14.25" customHeight="1">
      <c r="B2293" s="4" t="s">
        <v>15</v>
      </c>
      <c r="C2293" s="4">
        <v>1128299.0</v>
      </c>
      <c r="D2293" s="5">
        <v>44542.0</v>
      </c>
      <c r="E2293" s="4" t="s">
        <v>54</v>
      </c>
      <c r="F2293" s="4" t="s">
        <v>96</v>
      </c>
      <c r="G2293" s="4" t="s">
        <v>97</v>
      </c>
      <c r="H2293" s="6" t="s">
        <v>25</v>
      </c>
      <c r="I2293" s="7">
        <v>55.00000000000001</v>
      </c>
      <c r="J2293" s="8">
        <v>475.0</v>
      </c>
      <c r="K2293" s="9">
        <v>261250.00000000003</v>
      </c>
      <c r="L2293" s="9">
        <v>91437.5</v>
      </c>
      <c r="M2293" s="10">
        <v>0.35</v>
      </c>
      <c r="N2293" s="4" t="s">
        <v>89</v>
      </c>
      <c r="O2293" s="4" t="s">
        <v>23</v>
      </c>
      <c r="P2293" s="4" t="s">
        <v>24</v>
      </c>
    </row>
    <row r="2294" ht="14.25" customHeight="1">
      <c r="B2294" s="4" t="s">
        <v>15</v>
      </c>
      <c r="C2294" s="4">
        <v>1128299.0</v>
      </c>
      <c r="D2294" s="5">
        <v>44542.0</v>
      </c>
      <c r="E2294" s="4" t="s">
        <v>54</v>
      </c>
      <c r="F2294" s="4" t="s">
        <v>96</v>
      </c>
      <c r="G2294" s="4" t="s">
        <v>97</v>
      </c>
      <c r="H2294" s="6" t="s">
        <v>26</v>
      </c>
      <c r="I2294" s="7">
        <v>55.00000000000001</v>
      </c>
      <c r="J2294" s="8">
        <v>475.0</v>
      </c>
      <c r="K2294" s="9">
        <v>261250.00000000003</v>
      </c>
      <c r="L2294" s="9">
        <v>104500.00000000001</v>
      </c>
      <c r="M2294" s="10">
        <v>0.4</v>
      </c>
      <c r="N2294" s="4" t="s">
        <v>89</v>
      </c>
      <c r="O2294" s="4" t="s">
        <v>20</v>
      </c>
      <c r="P2294" s="4" t="s">
        <v>24</v>
      </c>
    </row>
    <row r="2295" ht="14.25" customHeight="1">
      <c r="B2295" s="4" t="s">
        <v>15</v>
      </c>
      <c r="C2295" s="4">
        <v>1128299.0</v>
      </c>
      <c r="D2295" s="5">
        <v>44542.0</v>
      </c>
      <c r="E2295" s="4" t="s">
        <v>54</v>
      </c>
      <c r="F2295" s="4" t="s">
        <v>96</v>
      </c>
      <c r="G2295" s="4" t="s">
        <v>97</v>
      </c>
      <c r="H2295" s="6" t="s">
        <v>27</v>
      </c>
      <c r="I2295" s="7">
        <v>65.0</v>
      </c>
      <c r="J2295" s="8">
        <v>400.0</v>
      </c>
      <c r="K2295" s="9">
        <v>260000.0</v>
      </c>
      <c r="L2295" s="9">
        <v>91000.0</v>
      </c>
      <c r="M2295" s="10">
        <v>0.35</v>
      </c>
      <c r="N2295" s="4" t="s">
        <v>89</v>
      </c>
      <c r="O2295" s="4" t="s">
        <v>23</v>
      </c>
      <c r="P2295" s="4" t="s">
        <v>24</v>
      </c>
    </row>
    <row r="2296" ht="14.25" customHeight="1">
      <c r="B2296" s="4" t="s">
        <v>15</v>
      </c>
      <c r="C2296" s="4">
        <v>1128299.0</v>
      </c>
      <c r="D2296" s="5">
        <v>44542.0</v>
      </c>
      <c r="E2296" s="4" t="s">
        <v>54</v>
      </c>
      <c r="F2296" s="4" t="s">
        <v>96</v>
      </c>
      <c r="G2296" s="4" t="s">
        <v>97</v>
      </c>
      <c r="H2296" s="6" t="s">
        <v>28</v>
      </c>
      <c r="I2296" s="7">
        <v>70.0</v>
      </c>
      <c r="J2296" s="8">
        <v>500.0</v>
      </c>
      <c r="K2296" s="9">
        <v>350000.0</v>
      </c>
      <c r="L2296" s="9">
        <v>87500.0</v>
      </c>
      <c r="M2296" s="10">
        <v>0.25</v>
      </c>
      <c r="N2296" s="4" t="s">
        <v>89</v>
      </c>
      <c r="O2296" s="4" t="s">
        <v>20</v>
      </c>
      <c r="P2296" s="4" t="s">
        <v>21</v>
      </c>
    </row>
    <row r="2297" ht="14.25" customHeight="1">
      <c r="B2297" s="4" t="s">
        <v>15</v>
      </c>
      <c r="C2297" s="4">
        <v>1185732.0</v>
      </c>
      <c r="D2297" s="5">
        <v>44205.0</v>
      </c>
      <c r="E2297" s="4" t="s">
        <v>54</v>
      </c>
      <c r="F2297" s="4" t="s">
        <v>96</v>
      </c>
      <c r="G2297" s="4" t="s">
        <v>97</v>
      </c>
      <c r="H2297" s="6" t="s">
        <v>18</v>
      </c>
      <c r="I2297" s="7">
        <v>40.0</v>
      </c>
      <c r="J2297" s="8">
        <v>1025.0</v>
      </c>
      <c r="K2297" s="9">
        <v>410000.0</v>
      </c>
      <c r="L2297" s="9">
        <v>184500.0</v>
      </c>
      <c r="M2297" s="10">
        <v>0.45</v>
      </c>
      <c r="N2297" s="4" t="s">
        <v>89</v>
      </c>
      <c r="O2297" s="4" t="s">
        <v>29</v>
      </c>
      <c r="P2297" s="4" t="s">
        <v>21</v>
      </c>
    </row>
    <row r="2298" ht="14.25" customHeight="1">
      <c r="B2298" s="4" t="s">
        <v>15</v>
      </c>
      <c r="C2298" s="4">
        <v>1185732.0</v>
      </c>
      <c r="D2298" s="5">
        <v>44205.0</v>
      </c>
      <c r="E2298" s="4" t="s">
        <v>54</v>
      </c>
      <c r="F2298" s="4" t="s">
        <v>96</v>
      </c>
      <c r="G2298" s="4" t="s">
        <v>97</v>
      </c>
      <c r="H2298" s="6" t="s">
        <v>22</v>
      </c>
      <c r="I2298" s="7">
        <v>40.0</v>
      </c>
      <c r="J2298" s="8">
        <v>825.0</v>
      </c>
      <c r="K2298" s="9">
        <v>330000.0</v>
      </c>
      <c r="L2298" s="9">
        <v>115499.99999999999</v>
      </c>
      <c r="M2298" s="10">
        <v>0.35</v>
      </c>
      <c r="N2298" s="4" t="s">
        <v>89</v>
      </c>
      <c r="O2298" s="4" t="s">
        <v>23</v>
      </c>
      <c r="P2298" s="4" t="s">
        <v>24</v>
      </c>
    </row>
    <row r="2299" ht="14.25" customHeight="1">
      <c r="B2299" s="4" t="s">
        <v>15</v>
      </c>
      <c r="C2299" s="4">
        <v>1185732.0</v>
      </c>
      <c r="D2299" s="5">
        <v>44205.0</v>
      </c>
      <c r="E2299" s="4" t="s">
        <v>54</v>
      </c>
      <c r="F2299" s="4" t="s">
        <v>96</v>
      </c>
      <c r="G2299" s="4" t="s">
        <v>97</v>
      </c>
      <c r="H2299" s="6" t="s">
        <v>25</v>
      </c>
      <c r="I2299" s="7">
        <v>30.000000000000004</v>
      </c>
      <c r="J2299" s="8">
        <v>825.0</v>
      </c>
      <c r="K2299" s="9">
        <v>247500.00000000003</v>
      </c>
      <c r="L2299" s="9">
        <v>61875.00000000001</v>
      </c>
      <c r="M2299" s="10">
        <v>0.25</v>
      </c>
      <c r="N2299" s="4" t="s">
        <v>89</v>
      </c>
      <c r="O2299" s="4" t="s">
        <v>20</v>
      </c>
      <c r="P2299" s="4" t="s">
        <v>24</v>
      </c>
    </row>
    <row r="2300" ht="14.25" customHeight="1">
      <c r="B2300" s="4" t="s">
        <v>15</v>
      </c>
      <c r="C2300" s="4">
        <v>1185732.0</v>
      </c>
      <c r="D2300" s="5">
        <v>44205.0</v>
      </c>
      <c r="E2300" s="4" t="s">
        <v>54</v>
      </c>
      <c r="F2300" s="4" t="s">
        <v>96</v>
      </c>
      <c r="G2300" s="4" t="s">
        <v>97</v>
      </c>
      <c r="H2300" s="6" t="s">
        <v>26</v>
      </c>
      <c r="I2300" s="7">
        <v>35.0</v>
      </c>
      <c r="J2300" s="8">
        <v>675.0</v>
      </c>
      <c r="K2300" s="9">
        <v>236250.0</v>
      </c>
      <c r="L2300" s="9">
        <v>70875.0</v>
      </c>
      <c r="M2300" s="10">
        <v>0.3</v>
      </c>
      <c r="N2300" s="4" t="s">
        <v>89</v>
      </c>
      <c r="O2300" s="4" t="s">
        <v>23</v>
      </c>
      <c r="P2300" s="4" t="s">
        <v>21</v>
      </c>
    </row>
    <row r="2301" ht="14.25" customHeight="1">
      <c r="B2301" s="4" t="s">
        <v>15</v>
      </c>
      <c r="C2301" s="4">
        <v>1185732.0</v>
      </c>
      <c r="D2301" s="5">
        <v>44205.0</v>
      </c>
      <c r="E2301" s="4" t="s">
        <v>54</v>
      </c>
      <c r="F2301" s="4" t="s">
        <v>96</v>
      </c>
      <c r="G2301" s="4" t="s">
        <v>97</v>
      </c>
      <c r="H2301" s="6" t="s">
        <v>27</v>
      </c>
      <c r="I2301" s="7">
        <v>50.0</v>
      </c>
      <c r="J2301" s="8">
        <v>725.0</v>
      </c>
      <c r="K2301" s="9">
        <v>362500.0</v>
      </c>
      <c r="L2301" s="9">
        <v>126874.99999999999</v>
      </c>
      <c r="M2301" s="10">
        <v>0.35</v>
      </c>
      <c r="N2301" s="4" t="s">
        <v>89</v>
      </c>
      <c r="O2301" s="4" t="s">
        <v>20</v>
      </c>
      <c r="P2301" s="4" t="s">
        <v>21</v>
      </c>
    </row>
    <row r="2302" ht="14.25" customHeight="1">
      <c r="B2302" s="4" t="s">
        <v>15</v>
      </c>
      <c r="C2302" s="4">
        <v>1185732.0</v>
      </c>
      <c r="D2302" s="5">
        <v>44205.0</v>
      </c>
      <c r="E2302" s="4" t="s">
        <v>54</v>
      </c>
      <c r="F2302" s="4" t="s">
        <v>96</v>
      </c>
      <c r="G2302" s="4" t="s">
        <v>97</v>
      </c>
      <c r="H2302" s="6" t="s">
        <v>28</v>
      </c>
      <c r="I2302" s="7">
        <v>40.0</v>
      </c>
      <c r="J2302" s="8">
        <v>825.0</v>
      </c>
      <c r="K2302" s="9">
        <v>330000.0</v>
      </c>
      <c r="L2302" s="9">
        <v>165000.0</v>
      </c>
      <c r="M2302" s="10">
        <v>0.5</v>
      </c>
      <c r="N2302" s="4" t="s">
        <v>89</v>
      </c>
      <c r="O2302" s="4" t="s">
        <v>23</v>
      </c>
      <c r="P2302" s="4" t="s">
        <v>24</v>
      </c>
    </row>
    <row r="2303" ht="14.25" customHeight="1">
      <c r="B2303" s="4" t="s">
        <v>15</v>
      </c>
      <c r="C2303" s="4">
        <v>1185732.0</v>
      </c>
      <c r="D2303" s="5">
        <v>44234.0</v>
      </c>
      <c r="E2303" s="4" t="s">
        <v>54</v>
      </c>
      <c r="F2303" s="4" t="s">
        <v>96</v>
      </c>
      <c r="G2303" s="4" t="s">
        <v>97</v>
      </c>
      <c r="H2303" s="6" t="s">
        <v>18</v>
      </c>
      <c r="I2303" s="7">
        <v>40.0</v>
      </c>
      <c r="J2303" s="8">
        <v>1075.0</v>
      </c>
      <c r="K2303" s="9">
        <v>430000.0</v>
      </c>
      <c r="L2303" s="9">
        <v>193500.0</v>
      </c>
      <c r="M2303" s="10">
        <v>0.45</v>
      </c>
      <c r="N2303" s="4" t="s">
        <v>89</v>
      </c>
      <c r="O2303" s="4" t="s">
        <v>20</v>
      </c>
      <c r="P2303" s="4" t="s">
        <v>24</v>
      </c>
    </row>
    <row r="2304" ht="14.25" customHeight="1">
      <c r="B2304" s="4" t="s">
        <v>15</v>
      </c>
      <c r="C2304" s="4">
        <v>1185732.0</v>
      </c>
      <c r="D2304" s="5">
        <v>44234.0</v>
      </c>
      <c r="E2304" s="4" t="s">
        <v>54</v>
      </c>
      <c r="F2304" s="4" t="s">
        <v>96</v>
      </c>
      <c r="G2304" s="4" t="s">
        <v>97</v>
      </c>
      <c r="H2304" s="6" t="s">
        <v>22</v>
      </c>
      <c r="I2304" s="7">
        <v>40.0</v>
      </c>
      <c r="J2304" s="8">
        <v>725.0</v>
      </c>
      <c r="K2304" s="9">
        <v>290000.0</v>
      </c>
      <c r="L2304" s="9">
        <v>101500.0</v>
      </c>
      <c r="M2304" s="10">
        <v>0.35</v>
      </c>
      <c r="N2304" s="4" t="s">
        <v>89</v>
      </c>
      <c r="O2304" s="4" t="s">
        <v>20</v>
      </c>
      <c r="P2304" s="4" t="s">
        <v>21</v>
      </c>
    </row>
    <row r="2305" ht="14.25" customHeight="1">
      <c r="B2305" s="4" t="s">
        <v>15</v>
      </c>
      <c r="C2305" s="4">
        <v>1185732.0</v>
      </c>
      <c r="D2305" s="5">
        <v>44234.0</v>
      </c>
      <c r="E2305" s="4" t="s">
        <v>54</v>
      </c>
      <c r="F2305" s="4" t="s">
        <v>96</v>
      </c>
      <c r="G2305" s="4" t="s">
        <v>97</v>
      </c>
      <c r="H2305" s="6" t="s">
        <v>25</v>
      </c>
      <c r="I2305" s="7">
        <v>30.000000000000004</v>
      </c>
      <c r="J2305" s="8">
        <v>775.0</v>
      </c>
      <c r="K2305" s="9">
        <v>232500.00000000003</v>
      </c>
      <c r="L2305" s="9">
        <v>58125.00000000001</v>
      </c>
      <c r="M2305" s="10">
        <v>0.25</v>
      </c>
      <c r="N2305" s="4" t="s">
        <v>89</v>
      </c>
      <c r="O2305" s="4" t="s">
        <v>20</v>
      </c>
      <c r="P2305" s="4" t="s">
        <v>24</v>
      </c>
    </row>
    <row r="2306" ht="14.25" customHeight="1">
      <c r="B2306" s="4" t="s">
        <v>15</v>
      </c>
      <c r="C2306" s="4">
        <v>1185732.0</v>
      </c>
      <c r="D2306" s="5">
        <v>44234.0</v>
      </c>
      <c r="E2306" s="4" t="s">
        <v>54</v>
      </c>
      <c r="F2306" s="4" t="s">
        <v>98</v>
      </c>
      <c r="G2306" s="4" t="s">
        <v>99</v>
      </c>
      <c r="H2306" s="6" t="s">
        <v>26</v>
      </c>
      <c r="I2306" s="7">
        <v>35.0</v>
      </c>
      <c r="J2306" s="8">
        <v>625.0</v>
      </c>
      <c r="K2306" s="9">
        <v>218750.0</v>
      </c>
      <c r="L2306" s="9">
        <v>65625.0</v>
      </c>
      <c r="M2306" s="10">
        <v>0.3</v>
      </c>
      <c r="N2306" s="4" t="s">
        <v>89</v>
      </c>
      <c r="O2306" s="4" t="s">
        <v>20</v>
      </c>
      <c r="P2306" s="4" t="s">
        <v>21</v>
      </c>
    </row>
    <row r="2307" ht="14.25" customHeight="1">
      <c r="B2307" s="4" t="s">
        <v>15</v>
      </c>
      <c r="C2307" s="4">
        <v>1185732.0</v>
      </c>
      <c r="D2307" s="5">
        <v>44234.0</v>
      </c>
      <c r="E2307" s="4" t="s">
        <v>54</v>
      </c>
      <c r="F2307" s="4" t="s">
        <v>98</v>
      </c>
      <c r="G2307" s="4" t="s">
        <v>99</v>
      </c>
      <c r="H2307" s="6" t="s">
        <v>27</v>
      </c>
      <c r="I2307" s="7">
        <v>50.0</v>
      </c>
      <c r="J2307" s="8">
        <v>700.0</v>
      </c>
      <c r="K2307" s="9">
        <v>350000.0</v>
      </c>
      <c r="L2307" s="9">
        <v>122499.99999999999</v>
      </c>
      <c r="M2307" s="10">
        <v>0.35</v>
      </c>
      <c r="N2307" s="4" t="s">
        <v>89</v>
      </c>
      <c r="O2307" s="4" t="s">
        <v>23</v>
      </c>
      <c r="P2307" s="4" t="s">
        <v>24</v>
      </c>
    </row>
    <row r="2308" ht="14.25" customHeight="1">
      <c r="B2308" s="4" t="s">
        <v>15</v>
      </c>
      <c r="C2308" s="4">
        <v>1185732.0</v>
      </c>
      <c r="D2308" s="5">
        <v>44234.0</v>
      </c>
      <c r="E2308" s="4" t="s">
        <v>54</v>
      </c>
      <c r="F2308" s="4" t="s">
        <v>98</v>
      </c>
      <c r="G2308" s="4" t="s">
        <v>99</v>
      </c>
      <c r="H2308" s="6" t="s">
        <v>28</v>
      </c>
      <c r="I2308" s="7">
        <v>35.0</v>
      </c>
      <c r="J2308" s="8">
        <v>800.0</v>
      </c>
      <c r="K2308" s="9">
        <v>280000.0</v>
      </c>
      <c r="L2308" s="9">
        <v>140000.0</v>
      </c>
      <c r="M2308" s="10">
        <v>0.5</v>
      </c>
      <c r="N2308" s="4" t="s">
        <v>89</v>
      </c>
      <c r="O2308" s="4" t="s">
        <v>20</v>
      </c>
      <c r="P2308" s="4" t="s">
        <v>21</v>
      </c>
    </row>
    <row r="2309" ht="14.25" customHeight="1">
      <c r="B2309" s="4" t="s">
        <v>15</v>
      </c>
      <c r="C2309" s="4">
        <v>1185732.0</v>
      </c>
      <c r="D2309" s="5">
        <v>44260.0</v>
      </c>
      <c r="E2309" s="4" t="s">
        <v>54</v>
      </c>
      <c r="F2309" s="4" t="s">
        <v>98</v>
      </c>
      <c r="G2309" s="4" t="s">
        <v>99</v>
      </c>
      <c r="H2309" s="6" t="s">
        <v>18</v>
      </c>
      <c r="I2309" s="7">
        <v>35.0</v>
      </c>
      <c r="J2309" s="8">
        <v>1020.0</v>
      </c>
      <c r="K2309" s="9">
        <v>357000.0</v>
      </c>
      <c r="L2309" s="9">
        <v>160650.0</v>
      </c>
      <c r="M2309" s="10">
        <v>0.45</v>
      </c>
      <c r="N2309" s="4" t="s">
        <v>89</v>
      </c>
      <c r="O2309" s="4" t="s">
        <v>29</v>
      </c>
      <c r="P2309" s="4" t="s">
        <v>21</v>
      </c>
    </row>
    <row r="2310" ht="14.25" customHeight="1">
      <c r="B2310" s="4" t="s">
        <v>15</v>
      </c>
      <c r="C2310" s="4">
        <v>1185732.0</v>
      </c>
      <c r="D2310" s="5">
        <v>44260.0</v>
      </c>
      <c r="E2310" s="4" t="s">
        <v>54</v>
      </c>
      <c r="F2310" s="4" t="s">
        <v>98</v>
      </c>
      <c r="G2310" s="4" t="s">
        <v>99</v>
      </c>
      <c r="H2310" s="6" t="s">
        <v>22</v>
      </c>
      <c r="I2310" s="7">
        <v>35.0</v>
      </c>
      <c r="J2310" s="8">
        <v>700.0</v>
      </c>
      <c r="K2310" s="9">
        <v>245000.0</v>
      </c>
      <c r="L2310" s="9">
        <v>85750.0</v>
      </c>
      <c r="M2310" s="10">
        <v>0.35</v>
      </c>
      <c r="N2310" s="4" t="s">
        <v>89</v>
      </c>
      <c r="O2310" s="4" t="s">
        <v>29</v>
      </c>
      <c r="P2310" s="4" t="s">
        <v>21</v>
      </c>
    </row>
    <row r="2311" ht="14.25" customHeight="1">
      <c r="B2311" s="4" t="s">
        <v>15</v>
      </c>
      <c r="C2311" s="4">
        <v>1185732.0</v>
      </c>
      <c r="D2311" s="5">
        <v>44260.0</v>
      </c>
      <c r="E2311" s="4" t="s">
        <v>54</v>
      </c>
      <c r="F2311" s="4" t="s">
        <v>98</v>
      </c>
      <c r="G2311" s="4" t="s">
        <v>99</v>
      </c>
      <c r="H2311" s="6" t="s">
        <v>25</v>
      </c>
      <c r="I2311" s="7">
        <v>25.0</v>
      </c>
      <c r="J2311" s="8">
        <v>725.0</v>
      </c>
      <c r="K2311" s="9">
        <v>181250.0</v>
      </c>
      <c r="L2311" s="9">
        <v>45312.5</v>
      </c>
      <c r="M2311" s="10">
        <v>0.25</v>
      </c>
      <c r="N2311" s="4" t="s">
        <v>89</v>
      </c>
      <c r="O2311" s="4" t="s">
        <v>23</v>
      </c>
      <c r="P2311" s="4" t="s">
        <v>21</v>
      </c>
    </row>
    <row r="2312" ht="14.25" customHeight="1">
      <c r="B2312" s="4" t="s">
        <v>15</v>
      </c>
      <c r="C2312" s="4">
        <v>1185732.0</v>
      </c>
      <c r="D2312" s="5">
        <v>44260.0</v>
      </c>
      <c r="E2312" s="4" t="s">
        <v>54</v>
      </c>
      <c r="F2312" s="4" t="s">
        <v>98</v>
      </c>
      <c r="G2312" s="4" t="s">
        <v>99</v>
      </c>
      <c r="H2312" s="6" t="s">
        <v>26</v>
      </c>
      <c r="I2312" s="7">
        <v>29.999999999999993</v>
      </c>
      <c r="J2312" s="8">
        <v>575.0</v>
      </c>
      <c r="K2312" s="9">
        <v>172499.99999999997</v>
      </c>
      <c r="L2312" s="9">
        <v>51749.99999999999</v>
      </c>
      <c r="M2312" s="10">
        <v>0.3</v>
      </c>
      <c r="N2312" s="4" t="s">
        <v>89</v>
      </c>
      <c r="O2312" s="4" t="s">
        <v>23</v>
      </c>
      <c r="P2312" s="4" t="s">
        <v>21</v>
      </c>
    </row>
    <row r="2313" ht="14.25" customHeight="1">
      <c r="B2313" s="4" t="s">
        <v>15</v>
      </c>
      <c r="C2313" s="4">
        <v>1185732.0</v>
      </c>
      <c r="D2313" s="5">
        <v>44260.0</v>
      </c>
      <c r="E2313" s="4" t="s">
        <v>54</v>
      </c>
      <c r="F2313" s="4" t="s">
        <v>98</v>
      </c>
      <c r="G2313" s="4" t="s">
        <v>99</v>
      </c>
      <c r="H2313" s="6" t="s">
        <v>27</v>
      </c>
      <c r="I2313" s="7">
        <v>45.00000000000001</v>
      </c>
      <c r="J2313" s="8">
        <v>625.0</v>
      </c>
      <c r="K2313" s="9">
        <v>281250.00000000006</v>
      </c>
      <c r="L2313" s="9">
        <v>98437.50000000001</v>
      </c>
      <c r="M2313" s="10">
        <v>0.35</v>
      </c>
      <c r="N2313" s="4" t="s">
        <v>89</v>
      </c>
      <c r="O2313" s="4" t="s">
        <v>29</v>
      </c>
      <c r="P2313" s="4" t="s">
        <v>21</v>
      </c>
    </row>
    <row r="2314" ht="14.25" customHeight="1">
      <c r="B2314" s="4" t="s">
        <v>15</v>
      </c>
      <c r="C2314" s="4">
        <v>1185732.0</v>
      </c>
      <c r="D2314" s="5">
        <v>44260.0</v>
      </c>
      <c r="E2314" s="4" t="s">
        <v>54</v>
      </c>
      <c r="F2314" s="4" t="s">
        <v>98</v>
      </c>
      <c r="G2314" s="4" t="s">
        <v>99</v>
      </c>
      <c r="H2314" s="6" t="s">
        <v>28</v>
      </c>
      <c r="I2314" s="7">
        <v>35.0</v>
      </c>
      <c r="J2314" s="8">
        <v>725.0</v>
      </c>
      <c r="K2314" s="9">
        <v>253750.0</v>
      </c>
      <c r="L2314" s="9">
        <v>126875.0</v>
      </c>
      <c r="M2314" s="10">
        <v>0.5</v>
      </c>
      <c r="N2314" s="4" t="s">
        <v>89</v>
      </c>
      <c r="O2314" s="4" t="s">
        <v>20</v>
      </c>
      <c r="P2314" s="4" t="s">
        <v>24</v>
      </c>
    </row>
    <row r="2315" ht="14.25" customHeight="1">
      <c r="B2315" s="4" t="s">
        <v>15</v>
      </c>
      <c r="C2315" s="4">
        <v>1185732.0</v>
      </c>
      <c r="D2315" s="5">
        <v>44292.0</v>
      </c>
      <c r="E2315" s="4" t="s">
        <v>54</v>
      </c>
      <c r="F2315" s="4" t="s">
        <v>98</v>
      </c>
      <c r="G2315" s="4" t="s">
        <v>99</v>
      </c>
      <c r="H2315" s="6" t="s">
        <v>18</v>
      </c>
      <c r="I2315" s="7">
        <v>35.0</v>
      </c>
      <c r="J2315" s="8">
        <v>975.0</v>
      </c>
      <c r="K2315" s="9">
        <v>341250.0</v>
      </c>
      <c r="L2315" s="9">
        <v>153562.5</v>
      </c>
      <c r="M2315" s="10">
        <v>0.45</v>
      </c>
      <c r="N2315" s="4" t="s">
        <v>89</v>
      </c>
      <c r="O2315" s="4" t="s">
        <v>23</v>
      </c>
      <c r="P2315" s="4" t="s">
        <v>21</v>
      </c>
    </row>
    <row r="2316" ht="14.25" customHeight="1">
      <c r="B2316" s="4" t="s">
        <v>15</v>
      </c>
      <c r="C2316" s="4">
        <v>1185732.0</v>
      </c>
      <c r="D2316" s="5">
        <v>44292.0</v>
      </c>
      <c r="E2316" s="4" t="s">
        <v>54</v>
      </c>
      <c r="F2316" s="4" t="s">
        <v>98</v>
      </c>
      <c r="G2316" s="4" t="s">
        <v>99</v>
      </c>
      <c r="H2316" s="6" t="s">
        <v>22</v>
      </c>
      <c r="I2316" s="7">
        <v>35.0</v>
      </c>
      <c r="J2316" s="8">
        <v>675.0</v>
      </c>
      <c r="K2316" s="9">
        <v>236250.0</v>
      </c>
      <c r="L2316" s="9">
        <v>82687.5</v>
      </c>
      <c r="M2316" s="10">
        <v>0.35</v>
      </c>
      <c r="N2316" s="4" t="s">
        <v>89</v>
      </c>
      <c r="O2316" s="4" t="s">
        <v>23</v>
      </c>
      <c r="P2316" s="4" t="s">
        <v>24</v>
      </c>
    </row>
    <row r="2317" ht="14.25" customHeight="1">
      <c r="B2317" s="4" t="s">
        <v>15</v>
      </c>
      <c r="C2317" s="4">
        <v>1185732.0</v>
      </c>
      <c r="D2317" s="5">
        <v>44292.0</v>
      </c>
      <c r="E2317" s="4" t="s">
        <v>54</v>
      </c>
      <c r="F2317" s="4" t="s">
        <v>98</v>
      </c>
      <c r="G2317" s="4" t="s">
        <v>99</v>
      </c>
      <c r="H2317" s="6" t="s">
        <v>25</v>
      </c>
      <c r="I2317" s="7">
        <v>25.0</v>
      </c>
      <c r="J2317" s="8">
        <v>675.0</v>
      </c>
      <c r="K2317" s="9">
        <v>168750.0</v>
      </c>
      <c r="L2317" s="9">
        <v>42187.5</v>
      </c>
      <c r="M2317" s="10">
        <v>0.25</v>
      </c>
      <c r="N2317" s="4" t="s">
        <v>89</v>
      </c>
      <c r="O2317" s="4" t="s">
        <v>20</v>
      </c>
      <c r="P2317" s="4" t="s">
        <v>21</v>
      </c>
    </row>
    <row r="2318" ht="14.25" customHeight="1">
      <c r="B2318" s="4" t="s">
        <v>15</v>
      </c>
      <c r="C2318" s="4">
        <v>1185732.0</v>
      </c>
      <c r="D2318" s="5">
        <v>44292.0</v>
      </c>
      <c r="E2318" s="4" t="s">
        <v>54</v>
      </c>
      <c r="F2318" s="4" t="s">
        <v>98</v>
      </c>
      <c r="G2318" s="4" t="s">
        <v>99</v>
      </c>
      <c r="H2318" s="6" t="s">
        <v>26</v>
      </c>
      <c r="I2318" s="7">
        <v>29.999999999999993</v>
      </c>
      <c r="J2318" s="8">
        <v>600.0</v>
      </c>
      <c r="K2318" s="9">
        <v>179999.99999999997</v>
      </c>
      <c r="L2318" s="9">
        <v>53999.99999999999</v>
      </c>
      <c r="M2318" s="10">
        <v>0.3</v>
      </c>
      <c r="N2318" s="4" t="s">
        <v>89</v>
      </c>
      <c r="O2318" s="4" t="s">
        <v>20</v>
      </c>
      <c r="P2318" s="4" t="s">
        <v>21</v>
      </c>
    </row>
    <row r="2319" ht="14.25" customHeight="1">
      <c r="B2319" s="4" t="s">
        <v>15</v>
      </c>
      <c r="C2319" s="4">
        <v>1185732.0</v>
      </c>
      <c r="D2319" s="5">
        <v>44292.0</v>
      </c>
      <c r="E2319" s="4" t="s">
        <v>54</v>
      </c>
      <c r="F2319" s="4" t="s">
        <v>98</v>
      </c>
      <c r="G2319" s="4" t="s">
        <v>99</v>
      </c>
      <c r="H2319" s="6" t="s">
        <v>27</v>
      </c>
      <c r="I2319" s="7">
        <v>50.0</v>
      </c>
      <c r="J2319" s="8">
        <v>625.0</v>
      </c>
      <c r="K2319" s="9">
        <v>312500.0</v>
      </c>
      <c r="L2319" s="9">
        <v>109375.0</v>
      </c>
      <c r="M2319" s="10">
        <v>0.35</v>
      </c>
      <c r="N2319" s="4" t="s">
        <v>89</v>
      </c>
      <c r="O2319" s="4" t="s">
        <v>23</v>
      </c>
      <c r="P2319" s="4" t="s">
        <v>24</v>
      </c>
    </row>
    <row r="2320" ht="14.25" customHeight="1">
      <c r="B2320" s="4" t="s">
        <v>15</v>
      </c>
      <c r="C2320" s="4">
        <v>1185732.0</v>
      </c>
      <c r="D2320" s="5">
        <v>44292.0</v>
      </c>
      <c r="E2320" s="4" t="s">
        <v>54</v>
      </c>
      <c r="F2320" s="4" t="s">
        <v>98</v>
      </c>
      <c r="G2320" s="4" t="s">
        <v>99</v>
      </c>
      <c r="H2320" s="6" t="s">
        <v>28</v>
      </c>
      <c r="I2320" s="7">
        <v>40.0</v>
      </c>
      <c r="J2320" s="8">
        <v>775.0</v>
      </c>
      <c r="K2320" s="9">
        <v>310000.0</v>
      </c>
      <c r="L2320" s="9">
        <v>155000.0</v>
      </c>
      <c r="M2320" s="10">
        <v>0.5</v>
      </c>
      <c r="N2320" s="4" t="s">
        <v>89</v>
      </c>
      <c r="O2320" s="4" t="s">
        <v>20</v>
      </c>
      <c r="P2320" s="4" t="s">
        <v>21</v>
      </c>
    </row>
    <row r="2321" ht="14.25" customHeight="1">
      <c r="B2321" s="4" t="s">
        <v>15</v>
      </c>
      <c r="C2321" s="4">
        <v>1185732.0</v>
      </c>
      <c r="D2321" s="5">
        <v>44321.0</v>
      </c>
      <c r="E2321" s="4" t="s">
        <v>54</v>
      </c>
      <c r="F2321" s="4" t="s">
        <v>98</v>
      </c>
      <c r="G2321" s="4" t="s">
        <v>99</v>
      </c>
      <c r="H2321" s="6" t="s">
        <v>18</v>
      </c>
      <c r="I2321" s="7">
        <v>50.0</v>
      </c>
      <c r="J2321" s="8">
        <v>1045.0</v>
      </c>
      <c r="K2321" s="9">
        <v>522500.0</v>
      </c>
      <c r="L2321" s="9">
        <v>235125.0</v>
      </c>
      <c r="M2321" s="10">
        <v>0.45</v>
      </c>
      <c r="N2321" s="4" t="s">
        <v>89</v>
      </c>
      <c r="O2321" s="4" t="s">
        <v>23</v>
      </c>
      <c r="P2321" s="4" t="s">
        <v>21</v>
      </c>
    </row>
    <row r="2322" ht="14.25" customHeight="1">
      <c r="B2322" s="4" t="s">
        <v>15</v>
      </c>
      <c r="C2322" s="4">
        <v>1185732.0</v>
      </c>
      <c r="D2322" s="5">
        <v>44321.0</v>
      </c>
      <c r="E2322" s="4" t="s">
        <v>54</v>
      </c>
      <c r="F2322" s="4" t="s">
        <v>98</v>
      </c>
      <c r="G2322" s="4" t="s">
        <v>99</v>
      </c>
      <c r="H2322" s="6" t="s">
        <v>22</v>
      </c>
      <c r="I2322" s="7">
        <v>50.0</v>
      </c>
      <c r="J2322" s="8">
        <v>750.0</v>
      </c>
      <c r="K2322" s="9">
        <v>375000.0</v>
      </c>
      <c r="L2322" s="9">
        <v>131250.0</v>
      </c>
      <c r="M2322" s="10">
        <v>0.35</v>
      </c>
      <c r="N2322" s="4" t="s">
        <v>89</v>
      </c>
      <c r="O2322" s="4" t="s">
        <v>20</v>
      </c>
      <c r="P2322" s="4" t="s">
        <v>24</v>
      </c>
    </row>
    <row r="2323" ht="14.25" customHeight="1">
      <c r="B2323" s="4" t="s">
        <v>15</v>
      </c>
      <c r="C2323" s="4">
        <v>1185732.0</v>
      </c>
      <c r="D2323" s="5">
        <v>44321.0</v>
      </c>
      <c r="E2323" s="4" t="s">
        <v>54</v>
      </c>
      <c r="F2323" s="4" t="s">
        <v>98</v>
      </c>
      <c r="G2323" s="4" t="s">
        <v>99</v>
      </c>
      <c r="H2323" s="6" t="s">
        <v>25</v>
      </c>
      <c r="I2323" s="7">
        <v>45.0</v>
      </c>
      <c r="J2323" s="8">
        <v>725.0</v>
      </c>
      <c r="K2323" s="9">
        <v>326250.0</v>
      </c>
      <c r="L2323" s="9">
        <v>81562.5</v>
      </c>
      <c r="M2323" s="10">
        <v>0.25</v>
      </c>
      <c r="N2323" s="4" t="s">
        <v>89</v>
      </c>
      <c r="O2323" s="4" t="s">
        <v>29</v>
      </c>
      <c r="P2323" s="4" t="s">
        <v>24</v>
      </c>
    </row>
    <row r="2324" ht="14.25" customHeight="1">
      <c r="B2324" s="4" t="s">
        <v>15</v>
      </c>
      <c r="C2324" s="4">
        <v>1185732.0</v>
      </c>
      <c r="D2324" s="5">
        <v>44321.0</v>
      </c>
      <c r="E2324" s="4" t="s">
        <v>54</v>
      </c>
      <c r="F2324" s="4" t="s">
        <v>98</v>
      </c>
      <c r="G2324" s="4" t="s">
        <v>99</v>
      </c>
      <c r="H2324" s="6" t="s">
        <v>26</v>
      </c>
      <c r="I2324" s="7">
        <v>45.0</v>
      </c>
      <c r="J2324" s="8">
        <v>675.0</v>
      </c>
      <c r="K2324" s="9">
        <v>303750.0</v>
      </c>
      <c r="L2324" s="9">
        <v>91125.0</v>
      </c>
      <c r="M2324" s="10">
        <v>0.3</v>
      </c>
      <c r="N2324" s="4" t="s">
        <v>89</v>
      </c>
      <c r="O2324" s="4" t="s">
        <v>29</v>
      </c>
      <c r="P2324" s="4" t="s">
        <v>21</v>
      </c>
    </row>
    <row r="2325" ht="14.25" customHeight="1">
      <c r="B2325" s="4" t="s">
        <v>15</v>
      </c>
      <c r="C2325" s="4">
        <v>1185732.0</v>
      </c>
      <c r="D2325" s="5">
        <v>44321.0</v>
      </c>
      <c r="E2325" s="4" t="s">
        <v>54</v>
      </c>
      <c r="F2325" s="4" t="s">
        <v>98</v>
      </c>
      <c r="G2325" s="4" t="s">
        <v>99</v>
      </c>
      <c r="H2325" s="6" t="s">
        <v>27</v>
      </c>
      <c r="I2325" s="7">
        <v>54.99999999999999</v>
      </c>
      <c r="J2325" s="8">
        <v>700.0</v>
      </c>
      <c r="K2325" s="9">
        <v>384999.99999999994</v>
      </c>
      <c r="L2325" s="9">
        <v>134749.99999999997</v>
      </c>
      <c r="M2325" s="10">
        <v>0.35</v>
      </c>
      <c r="N2325" s="4" t="s">
        <v>89</v>
      </c>
      <c r="O2325" s="4" t="s">
        <v>29</v>
      </c>
      <c r="P2325" s="4" t="s">
        <v>21</v>
      </c>
    </row>
    <row r="2326" ht="14.25" customHeight="1">
      <c r="B2326" s="4" t="s">
        <v>15</v>
      </c>
      <c r="C2326" s="4">
        <v>1185732.0</v>
      </c>
      <c r="D2326" s="5">
        <v>44321.0</v>
      </c>
      <c r="E2326" s="4" t="s">
        <v>54</v>
      </c>
      <c r="F2326" s="4" t="s">
        <v>98</v>
      </c>
      <c r="G2326" s="4" t="s">
        <v>99</v>
      </c>
      <c r="H2326" s="6" t="s">
        <v>28</v>
      </c>
      <c r="I2326" s="7">
        <v>60.0</v>
      </c>
      <c r="J2326" s="8">
        <v>800.0</v>
      </c>
      <c r="K2326" s="9">
        <v>480000.0</v>
      </c>
      <c r="L2326" s="9">
        <v>240000.0</v>
      </c>
      <c r="M2326" s="10">
        <v>0.5</v>
      </c>
      <c r="N2326" s="4" t="s">
        <v>89</v>
      </c>
      <c r="O2326" s="4" t="s">
        <v>29</v>
      </c>
      <c r="P2326" s="4" t="s">
        <v>24</v>
      </c>
    </row>
    <row r="2327" ht="14.25" customHeight="1">
      <c r="B2327" s="4" t="s">
        <v>15</v>
      </c>
      <c r="C2327" s="4">
        <v>1185732.0</v>
      </c>
      <c r="D2327" s="5">
        <v>44354.0</v>
      </c>
      <c r="E2327" s="4" t="s">
        <v>54</v>
      </c>
      <c r="F2327" s="4" t="s">
        <v>98</v>
      </c>
      <c r="G2327" s="4" t="s">
        <v>99</v>
      </c>
      <c r="H2327" s="6" t="s">
        <v>18</v>
      </c>
      <c r="I2327" s="7">
        <v>54.99999999999999</v>
      </c>
      <c r="J2327" s="8">
        <v>1050.0</v>
      </c>
      <c r="K2327" s="9">
        <v>577499.9999999999</v>
      </c>
      <c r="L2327" s="9">
        <v>259874.99999999994</v>
      </c>
      <c r="M2327" s="10">
        <v>0.45</v>
      </c>
      <c r="N2327" s="4" t="s">
        <v>89</v>
      </c>
      <c r="O2327" s="4" t="s">
        <v>23</v>
      </c>
      <c r="P2327" s="4" t="s">
        <v>21</v>
      </c>
    </row>
    <row r="2328" ht="14.25" customHeight="1">
      <c r="B2328" s="4" t="s">
        <v>15</v>
      </c>
      <c r="C2328" s="4">
        <v>1185732.0</v>
      </c>
      <c r="D2328" s="5">
        <v>44354.0</v>
      </c>
      <c r="E2328" s="4" t="s">
        <v>54</v>
      </c>
      <c r="F2328" s="4" t="s">
        <v>98</v>
      </c>
      <c r="G2328" s="4" t="s">
        <v>99</v>
      </c>
      <c r="H2328" s="6" t="s">
        <v>22</v>
      </c>
      <c r="I2328" s="7">
        <v>50.0</v>
      </c>
      <c r="J2328" s="8">
        <v>800.0</v>
      </c>
      <c r="K2328" s="9">
        <v>400000.0</v>
      </c>
      <c r="L2328" s="9">
        <v>140000.0</v>
      </c>
      <c r="M2328" s="10">
        <v>0.35</v>
      </c>
      <c r="N2328" s="4" t="s">
        <v>89</v>
      </c>
      <c r="O2328" s="4" t="s">
        <v>20</v>
      </c>
      <c r="P2328" s="4" t="s">
        <v>21</v>
      </c>
    </row>
    <row r="2329" ht="14.25" customHeight="1">
      <c r="B2329" s="4" t="s">
        <v>15</v>
      </c>
      <c r="C2329" s="4">
        <v>1185732.0</v>
      </c>
      <c r="D2329" s="5">
        <v>44354.0</v>
      </c>
      <c r="E2329" s="4" t="s">
        <v>54</v>
      </c>
      <c r="F2329" s="4" t="s">
        <v>98</v>
      </c>
      <c r="G2329" s="4" t="s">
        <v>99</v>
      </c>
      <c r="H2329" s="6" t="s">
        <v>25</v>
      </c>
      <c r="I2329" s="7">
        <v>50.0</v>
      </c>
      <c r="J2329" s="8">
        <v>775.0</v>
      </c>
      <c r="K2329" s="9">
        <v>387500.0</v>
      </c>
      <c r="L2329" s="9">
        <v>96875.0</v>
      </c>
      <c r="M2329" s="10">
        <v>0.25</v>
      </c>
      <c r="N2329" s="4" t="s">
        <v>89</v>
      </c>
      <c r="O2329" s="4" t="s">
        <v>29</v>
      </c>
      <c r="P2329" s="4" t="s">
        <v>24</v>
      </c>
    </row>
    <row r="2330" ht="14.25" customHeight="1">
      <c r="B2330" s="4" t="s">
        <v>15</v>
      </c>
      <c r="C2330" s="4">
        <v>1185732.0</v>
      </c>
      <c r="D2330" s="5">
        <v>44354.0</v>
      </c>
      <c r="E2330" s="4" t="s">
        <v>54</v>
      </c>
      <c r="F2330" s="4" t="s">
        <v>98</v>
      </c>
      <c r="G2330" s="4" t="s">
        <v>99</v>
      </c>
      <c r="H2330" s="6" t="s">
        <v>26</v>
      </c>
      <c r="I2330" s="7">
        <v>50.0</v>
      </c>
      <c r="J2330" s="8">
        <v>750.0</v>
      </c>
      <c r="K2330" s="9">
        <v>375000.0</v>
      </c>
      <c r="L2330" s="9">
        <v>112500.0</v>
      </c>
      <c r="M2330" s="10">
        <v>0.3</v>
      </c>
      <c r="N2330" s="4" t="s">
        <v>89</v>
      </c>
      <c r="O2330" s="4" t="s">
        <v>23</v>
      </c>
      <c r="P2330" s="4" t="s">
        <v>24</v>
      </c>
    </row>
    <row r="2331" ht="14.25" customHeight="1">
      <c r="B2331" s="4" t="s">
        <v>15</v>
      </c>
      <c r="C2331" s="4">
        <v>1185732.0</v>
      </c>
      <c r="D2331" s="5">
        <v>44354.0</v>
      </c>
      <c r="E2331" s="4" t="s">
        <v>54</v>
      </c>
      <c r="F2331" s="4" t="s">
        <v>98</v>
      </c>
      <c r="G2331" s="4" t="s">
        <v>99</v>
      </c>
      <c r="H2331" s="6" t="s">
        <v>27</v>
      </c>
      <c r="I2331" s="7">
        <v>65.0</v>
      </c>
      <c r="J2331" s="8">
        <v>750.0</v>
      </c>
      <c r="K2331" s="9">
        <v>487500.0</v>
      </c>
      <c r="L2331" s="9">
        <v>170625.0</v>
      </c>
      <c r="M2331" s="10">
        <v>0.35</v>
      </c>
      <c r="N2331" s="4" t="s">
        <v>89</v>
      </c>
      <c r="O2331" s="4" t="s">
        <v>23</v>
      </c>
      <c r="P2331" s="4" t="s">
        <v>24</v>
      </c>
    </row>
    <row r="2332" ht="14.25" customHeight="1">
      <c r="B2332" s="4" t="s">
        <v>15</v>
      </c>
      <c r="C2332" s="4">
        <v>1185732.0</v>
      </c>
      <c r="D2332" s="5">
        <v>44354.0</v>
      </c>
      <c r="E2332" s="4" t="s">
        <v>54</v>
      </c>
      <c r="F2332" s="4" t="s">
        <v>98</v>
      </c>
      <c r="G2332" s="4" t="s">
        <v>99</v>
      </c>
      <c r="H2332" s="6" t="s">
        <v>28</v>
      </c>
      <c r="I2332" s="7">
        <v>70.0</v>
      </c>
      <c r="J2332" s="8">
        <v>925.0</v>
      </c>
      <c r="K2332" s="9">
        <v>647500.0</v>
      </c>
      <c r="L2332" s="9">
        <v>323750.0</v>
      </c>
      <c r="M2332" s="10">
        <v>0.5</v>
      </c>
      <c r="N2332" s="4" t="s">
        <v>89</v>
      </c>
      <c r="O2332" s="4" t="s">
        <v>29</v>
      </c>
      <c r="P2332" s="4" t="s">
        <v>21</v>
      </c>
    </row>
    <row r="2333" ht="14.25" customHeight="1">
      <c r="B2333" s="4" t="s">
        <v>15</v>
      </c>
      <c r="C2333" s="4">
        <v>1185732.0</v>
      </c>
      <c r="D2333" s="5">
        <v>44382.0</v>
      </c>
      <c r="E2333" s="4" t="s">
        <v>54</v>
      </c>
      <c r="F2333" s="4" t="s">
        <v>98</v>
      </c>
      <c r="G2333" s="4" t="s">
        <v>99</v>
      </c>
      <c r="H2333" s="6" t="s">
        <v>18</v>
      </c>
      <c r="I2333" s="7">
        <v>65.0</v>
      </c>
      <c r="J2333" s="8">
        <v>1150.0</v>
      </c>
      <c r="K2333" s="9">
        <v>747500.0</v>
      </c>
      <c r="L2333" s="9">
        <v>336375.0</v>
      </c>
      <c r="M2333" s="10">
        <v>0.45</v>
      </c>
      <c r="N2333" s="4" t="s">
        <v>89</v>
      </c>
      <c r="O2333" s="4" t="s">
        <v>23</v>
      </c>
      <c r="P2333" s="4" t="s">
        <v>24</v>
      </c>
    </row>
    <row r="2334" ht="14.25" customHeight="1">
      <c r="B2334" s="4" t="s">
        <v>15</v>
      </c>
      <c r="C2334" s="4">
        <v>1185732.0</v>
      </c>
      <c r="D2334" s="5">
        <v>44382.0</v>
      </c>
      <c r="E2334" s="4" t="s">
        <v>54</v>
      </c>
      <c r="F2334" s="4" t="s">
        <v>98</v>
      </c>
      <c r="G2334" s="4" t="s">
        <v>99</v>
      </c>
      <c r="H2334" s="6" t="s">
        <v>22</v>
      </c>
      <c r="I2334" s="7">
        <v>60.00000000000001</v>
      </c>
      <c r="J2334" s="8">
        <v>900.0</v>
      </c>
      <c r="K2334" s="9">
        <v>540000.0000000001</v>
      </c>
      <c r="L2334" s="9">
        <v>189000.00000000003</v>
      </c>
      <c r="M2334" s="10">
        <v>0.35</v>
      </c>
      <c r="N2334" s="4" t="s">
        <v>89</v>
      </c>
      <c r="O2334" s="4" t="s">
        <v>23</v>
      </c>
      <c r="P2334" s="4" t="s">
        <v>21</v>
      </c>
    </row>
    <row r="2335" ht="14.25" customHeight="1">
      <c r="B2335" s="4" t="s">
        <v>15</v>
      </c>
      <c r="C2335" s="4">
        <v>1185732.0</v>
      </c>
      <c r="D2335" s="5">
        <v>44382.0</v>
      </c>
      <c r="E2335" s="4" t="s">
        <v>54</v>
      </c>
      <c r="F2335" s="4" t="s">
        <v>98</v>
      </c>
      <c r="G2335" s="4" t="s">
        <v>99</v>
      </c>
      <c r="H2335" s="6" t="s">
        <v>25</v>
      </c>
      <c r="I2335" s="7">
        <v>55.00000000000001</v>
      </c>
      <c r="J2335" s="8">
        <v>825.0</v>
      </c>
      <c r="K2335" s="9">
        <v>453750.00000000006</v>
      </c>
      <c r="L2335" s="9">
        <v>113437.50000000001</v>
      </c>
      <c r="M2335" s="10">
        <v>0.25</v>
      </c>
      <c r="N2335" s="4" t="s">
        <v>89</v>
      </c>
      <c r="O2335" s="4" t="s">
        <v>29</v>
      </c>
      <c r="P2335" s="4" t="s">
        <v>24</v>
      </c>
    </row>
    <row r="2336" ht="14.25" customHeight="1">
      <c r="B2336" s="4" t="s">
        <v>15</v>
      </c>
      <c r="C2336" s="4">
        <v>1185732.0</v>
      </c>
      <c r="D2336" s="5">
        <v>44382.0</v>
      </c>
      <c r="E2336" s="4" t="s">
        <v>54</v>
      </c>
      <c r="F2336" s="4" t="s">
        <v>98</v>
      </c>
      <c r="G2336" s="4" t="s">
        <v>99</v>
      </c>
      <c r="H2336" s="6" t="s">
        <v>26</v>
      </c>
      <c r="I2336" s="7">
        <v>55.00000000000001</v>
      </c>
      <c r="J2336" s="8">
        <v>775.0</v>
      </c>
      <c r="K2336" s="9">
        <v>426250.00000000006</v>
      </c>
      <c r="L2336" s="9">
        <v>127875.00000000001</v>
      </c>
      <c r="M2336" s="10">
        <v>0.3</v>
      </c>
      <c r="N2336" s="4" t="s">
        <v>89</v>
      </c>
      <c r="O2336" s="4" t="s">
        <v>29</v>
      </c>
      <c r="P2336" s="4" t="s">
        <v>24</v>
      </c>
    </row>
    <row r="2337" ht="14.25" customHeight="1">
      <c r="B2337" s="4" t="s">
        <v>15</v>
      </c>
      <c r="C2337" s="4">
        <v>1185732.0</v>
      </c>
      <c r="D2337" s="5">
        <v>44382.0</v>
      </c>
      <c r="E2337" s="4" t="s">
        <v>54</v>
      </c>
      <c r="F2337" s="4" t="s">
        <v>98</v>
      </c>
      <c r="G2337" s="4" t="s">
        <v>99</v>
      </c>
      <c r="H2337" s="6" t="s">
        <v>27</v>
      </c>
      <c r="I2337" s="7">
        <v>65.0</v>
      </c>
      <c r="J2337" s="8">
        <v>800.0</v>
      </c>
      <c r="K2337" s="9">
        <v>520000.0</v>
      </c>
      <c r="L2337" s="9">
        <v>182000.0</v>
      </c>
      <c r="M2337" s="10">
        <v>0.35</v>
      </c>
      <c r="N2337" s="4" t="s">
        <v>89</v>
      </c>
      <c r="O2337" s="4" t="s">
        <v>29</v>
      </c>
      <c r="P2337" s="4" t="s">
        <v>21</v>
      </c>
    </row>
    <row r="2338" ht="14.25" customHeight="1">
      <c r="B2338" s="4" t="s">
        <v>15</v>
      </c>
      <c r="C2338" s="4">
        <v>1185732.0</v>
      </c>
      <c r="D2338" s="5">
        <v>44382.0</v>
      </c>
      <c r="E2338" s="4" t="s">
        <v>54</v>
      </c>
      <c r="F2338" s="4" t="s">
        <v>98</v>
      </c>
      <c r="G2338" s="4" t="s">
        <v>99</v>
      </c>
      <c r="H2338" s="6" t="s">
        <v>28</v>
      </c>
      <c r="I2338" s="7">
        <v>70.0</v>
      </c>
      <c r="J2338" s="8">
        <v>975.0</v>
      </c>
      <c r="K2338" s="9">
        <v>682500.0</v>
      </c>
      <c r="L2338" s="9">
        <v>341250.0</v>
      </c>
      <c r="M2338" s="10">
        <v>0.5</v>
      </c>
      <c r="N2338" s="4" t="s">
        <v>89</v>
      </c>
      <c r="O2338" s="4" t="s">
        <v>20</v>
      </c>
      <c r="P2338" s="4" t="s">
        <v>24</v>
      </c>
    </row>
    <row r="2339" ht="14.25" customHeight="1">
      <c r="B2339" s="4" t="s">
        <v>15</v>
      </c>
      <c r="C2339" s="4">
        <v>1185732.0</v>
      </c>
      <c r="D2339" s="5">
        <v>44414.0</v>
      </c>
      <c r="E2339" s="4" t="s">
        <v>54</v>
      </c>
      <c r="F2339" s="4" t="s">
        <v>98</v>
      </c>
      <c r="G2339" s="4" t="s">
        <v>99</v>
      </c>
      <c r="H2339" s="6" t="s">
        <v>18</v>
      </c>
      <c r="I2339" s="7">
        <v>65.0</v>
      </c>
      <c r="J2339" s="8">
        <v>1125.0</v>
      </c>
      <c r="K2339" s="9">
        <v>731250.0</v>
      </c>
      <c r="L2339" s="9">
        <v>329062.5</v>
      </c>
      <c r="M2339" s="10">
        <v>0.45</v>
      </c>
      <c r="N2339" s="4" t="s">
        <v>89</v>
      </c>
      <c r="O2339" s="4" t="s">
        <v>29</v>
      </c>
      <c r="P2339" s="4" t="s">
        <v>24</v>
      </c>
    </row>
    <row r="2340" ht="14.25" customHeight="1">
      <c r="B2340" s="4" t="s">
        <v>15</v>
      </c>
      <c r="C2340" s="4">
        <v>1185732.0</v>
      </c>
      <c r="D2340" s="5">
        <v>44414.0</v>
      </c>
      <c r="E2340" s="4" t="s">
        <v>54</v>
      </c>
      <c r="F2340" s="4" t="s">
        <v>98</v>
      </c>
      <c r="G2340" s="4" t="s">
        <v>99</v>
      </c>
      <c r="H2340" s="6" t="s">
        <v>22</v>
      </c>
      <c r="I2340" s="7">
        <v>60.00000000000001</v>
      </c>
      <c r="J2340" s="8">
        <v>900.0</v>
      </c>
      <c r="K2340" s="9">
        <v>540000.0000000001</v>
      </c>
      <c r="L2340" s="9">
        <v>189000.00000000003</v>
      </c>
      <c r="M2340" s="10">
        <v>0.35</v>
      </c>
      <c r="N2340" s="4" t="s">
        <v>89</v>
      </c>
      <c r="O2340" s="4" t="s">
        <v>29</v>
      </c>
      <c r="P2340" s="4" t="s">
        <v>24</v>
      </c>
    </row>
    <row r="2341" ht="14.25" customHeight="1">
      <c r="B2341" s="4" t="s">
        <v>15</v>
      </c>
      <c r="C2341" s="4">
        <v>1185732.0</v>
      </c>
      <c r="D2341" s="5">
        <v>44414.0</v>
      </c>
      <c r="E2341" s="4" t="s">
        <v>54</v>
      </c>
      <c r="F2341" s="4" t="s">
        <v>98</v>
      </c>
      <c r="G2341" s="4" t="s">
        <v>99</v>
      </c>
      <c r="H2341" s="6" t="s">
        <v>25</v>
      </c>
      <c r="I2341" s="7">
        <v>55.00000000000001</v>
      </c>
      <c r="J2341" s="8">
        <v>825.0</v>
      </c>
      <c r="K2341" s="9">
        <v>453750.00000000006</v>
      </c>
      <c r="L2341" s="9">
        <v>113437.50000000001</v>
      </c>
      <c r="M2341" s="10">
        <v>0.25</v>
      </c>
      <c r="N2341" s="4" t="s">
        <v>89</v>
      </c>
      <c r="O2341" s="4" t="s">
        <v>20</v>
      </c>
      <c r="P2341" s="4" t="s">
        <v>21</v>
      </c>
    </row>
    <row r="2342" ht="14.25" customHeight="1">
      <c r="B2342" s="4" t="s">
        <v>15</v>
      </c>
      <c r="C2342" s="4">
        <v>1185732.0</v>
      </c>
      <c r="D2342" s="5">
        <v>44414.0</v>
      </c>
      <c r="E2342" s="4" t="s">
        <v>54</v>
      </c>
      <c r="F2342" s="4" t="s">
        <v>98</v>
      </c>
      <c r="G2342" s="4" t="s">
        <v>99</v>
      </c>
      <c r="H2342" s="6" t="s">
        <v>26</v>
      </c>
      <c r="I2342" s="7">
        <v>45.0</v>
      </c>
      <c r="J2342" s="8">
        <v>775.0</v>
      </c>
      <c r="K2342" s="9">
        <v>348750.0</v>
      </c>
      <c r="L2342" s="9">
        <v>104625.0</v>
      </c>
      <c r="M2342" s="10">
        <v>0.3</v>
      </c>
      <c r="N2342" s="4" t="s">
        <v>89</v>
      </c>
      <c r="O2342" s="4" t="s">
        <v>29</v>
      </c>
      <c r="P2342" s="4" t="s">
        <v>21</v>
      </c>
    </row>
    <row r="2343" ht="14.25" customHeight="1">
      <c r="B2343" s="4" t="s">
        <v>15</v>
      </c>
      <c r="C2343" s="4">
        <v>1185732.0</v>
      </c>
      <c r="D2343" s="5">
        <v>44414.0</v>
      </c>
      <c r="E2343" s="4" t="s">
        <v>54</v>
      </c>
      <c r="F2343" s="4" t="s">
        <v>98</v>
      </c>
      <c r="G2343" s="4" t="s">
        <v>99</v>
      </c>
      <c r="H2343" s="6" t="s">
        <v>27</v>
      </c>
      <c r="I2343" s="7">
        <v>55.00000000000001</v>
      </c>
      <c r="J2343" s="8">
        <v>750.0</v>
      </c>
      <c r="K2343" s="9">
        <v>412500.00000000006</v>
      </c>
      <c r="L2343" s="9">
        <v>144375.0</v>
      </c>
      <c r="M2343" s="10">
        <v>0.35</v>
      </c>
      <c r="N2343" s="4" t="s">
        <v>89</v>
      </c>
      <c r="O2343" s="4" t="s">
        <v>23</v>
      </c>
      <c r="P2343" s="4" t="s">
        <v>24</v>
      </c>
    </row>
    <row r="2344" ht="14.25" customHeight="1">
      <c r="B2344" s="4" t="s">
        <v>15</v>
      </c>
      <c r="C2344" s="4">
        <v>1185732.0</v>
      </c>
      <c r="D2344" s="5">
        <v>44414.0</v>
      </c>
      <c r="E2344" s="4" t="s">
        <v>54</v>
      </c>
      <c r="F2344" s="4" t="s">
        <v>98</v>
      </c>
      <c r="G2344" s="4" t="s">
        <v>99</v>
      </c>
      <c r="H2344" s="6" t="s">
        <v>28</v>
      </c>
      <c r="I2344" s="7">
        <v>60.00000000000001</v>
      </c>
      <c r="J2344" s="8">
        <v>925.0</v>
      </c>
      <c r="K2344" s="9">
        <v>555000.0000000001</v>
      </c>
      <c r="L2344" s="9">
        <v>277500.00000000006</v>
      </c>
      <c r="M2344" s="10">
        <v>0.5</v>
      </c>
      <c r="N2344" s="4" t="s">
        <v>89</v>
      </c>
      <c r="O2344" s="4" t="s">
        <v>29</v>
      </c>
      <c r="P2344" s="4" t="s">
        <v>21</v>
      </c>
    </row>
    <row r="2345" ht="14.25" customHeight="1">
      <c r="B2345" s="4" t="s">
        <v>15</v>
      </c>
      <c r="C2345" s="4">
        <v>1185732.0</v>
      </c>
      <c r="D2345" s="5">
        <v>44444.0</v>
      </c>
      <c r="E2345" s="4" t="s">
        <v>54</v>
      </c>
      <c r="F2345" s="4" t="s">
        <v>98</v>
      </c>
      <c r="G2345" s="4" t="s">
        <v>99</v>
      </c>
      <c r="H2345" s="6" t="s">
        <v>18</v>
      </c>
      <c r="I2345" s="7">
        <v>55.00000000000001</v>
      </c>
      <c r="J2345" s="8">
        <v>1025.0</v>
      </c>
      <c r="K2345" s="9">
        <v>563750.0000000001</v>
      </c>
      <c r="L2345" s="9">
        <v>253687.50000000006</v>
      </c>
      <c r="M2345" s="10">
        <v>0.45</v>
      </c>
      <c r="N2345" s="4" t="s">
        <v>89</v>
      </c>
      <c r="O2345" s="4" t="s">
        <v>20</v>
      </c>
      <c r="P2345" s="4" t="s">
        <v>24</v>
      </c>
    </row>
    <row r="2346" ht="14.25" customHeight="1">
      <c r="B2346" s="4" t="s">
        <v>15</v>
      </c>
      <c r="C2346" s="4">
        <v>1185732.0</v>
      </c>
      <c r="D2346" s="5">
        <v>44444.0</v>
      </c>
      <c r="E2346" s="4" t="s">
        <v>54</v>
      </c>
      <c r="F2346" s="4" t="s">
        <v>98</v>
      </c>
      <c r="G2346" s="4" t="s">
        <v>99</v>
      </c>
      <c r="H2346" s="6" t="s">
        <v>22</v>
      </c>
      <c r="I2346" s="7">
        <v>50.000000000000014</v>
      </c>
      <c r="J2346" s="8">
        <v>825.0</v>
      </c>
      <c r="K2346" s="9">
        <v>412500.0000000001</v>
      </c>
      <c r="L2346" s="9">
        <v>144375.00000000003</v>
      </c>
      <c r="M2346" s="10">
        <v>0.35</v>
      </c>
      <c r="N2346" s="4" t="s">
        <v>89</v>
      </c>
      <c r="O2346" s="4" t="s">
        <v>23</v>
      </c>
      <c r="P2346" s="4" t="s">
        <v>21</v>
      </c>
    </row>
    <row r="2347" ht="14.25" customHeight="1">
      <c r="B2347" s="4" t="s">
        <v>15</v>
      </c>
      <c r="C2347" s="4">
        <v>1185732.0</v>
      </c>
      <c r="D2347" s="5">
        <v>44444.0</v>
      </c>
      <c r="E2347" s="4" t="s">
        <v>54</v>
      </c>
      <c r="F2347" s="4" t="s">
        <v>98</v>
      </c>
      <c r="G2347" s="4" t="s">
        <v>99</v>
      </c>
      <c r="H2347" s="6" t="s">
        <v>25</v>
      </c>
      <c r="I2347" s="7">
        <v>40.0</v>
      </c>
      <c r="J2347" s="8">
        <v>725.0</v>
      </c>
      <c r="K2347" s="9">
        <v>290000.0</v>
      </c>
      <c r="L2347" s="9">
        <v>72500.0</v>
      </c>
      <c r="M2347" s="10">
        <v>0.25</v>
      </c>
      <c r="N2347" s="4" t="s">
        <v>89</v>
      </c>
      <c r="O2347" s="4" t="s">
        <v>29</v>
      </c>
      <c r="P2347" s="4" t="s">
        <v>21</v>
      </c>
    </row>
    <row r="2348" ht="14.25" customHeight="1">
      <c r="B2348" s="4" t="s">
        <v>15</v>
      </c>
      <c r="C2348" s="4">
        <v>1185732.0</v>
      </c>
      <c r="D2348" s="5">
        <v>44444.0</v>
      </c>
      <c r="E2348" s="4" t="s">
        <v>54</v>
      </c>
      <c r="F2348" s="4" t="s">
        <v>98</v>
      </c>
      <c r="G2348" s="4" t="s">
        <v>99</v>
      </c>
      <c r="H2348" s="6" t="s">
        <v>26</v>
      </c>
      <c r="I2348" s="7">
        <v>40.0</v>
      </c>
      <c r="J2348" s="8">
        <v>700.0</v>
      </c>
      <c r="K2348" s="9">
        <v>280000.0</v>
      </c>
      <c r="L2348" s="9">
        <v>84000.0</v>
      </c>
      <c r="M2348" s="10">
        <v>0.3</v>
      </c>
      <c r="N2348" s="4" t="s">
        <v>89</v>
      </c>
      <c r="O2348" s="4" t="s">
        <v>23</v>
      </c>
      <c r="P2348" s="4" t="s">
        <v>21</v>
      </c>
    </row>
    <row r="2349" ht="14.25" customHeight="1">
      <c r="B2349" s="4" t="s">
        <v>15</v>
      </c>
      <c r="C2349" s="4">
        <v>1185732.0</v>
      </c>
      <c r="D2349" s="5">
        <v>44444.0</v>
      </c>
      <c r="E2349" s="4" t="s">
        <v>54</v>
      </c>
      <c r="F2349" s="4" t="s">
        <v>98</v>
      </c>
      <c r="G2349" s="4" t="s">
        <v>99</v>
      </c>
      <c r="H2349" s="6" t="s">
        <v>27</v>
      </c>
      <c r="I2349" s="7">
        <v>50.0</v>
      </c>
      <c r="J2349" s="8">
        <v>700.0</v>
      </c>
      <c r="K2349" s="9">
        <v>350000.0</v>
      </c>
      <c r="L2349" s="9">
        <v>122499.99999999999</v>
      </c>
      <c r="M2349" s="10">
        <v>0.35</v>
      </c>
      <c r="N2349" s="4" t="s">
        <v>89</v>
      </c>
      <c r="O2349" s="4" t="s">
        <v>29</v>
      </c>
      <c r="P2349" s="4" t="s">
        <v>24</v>
      </c>
    </row>
    <row r="2350" ht="14.25" customHeight="1">
      <c r="B2350" s="4" t="s">
        <v>15</v>
      </c>
      <c r="C2350" s="4">
        <v>1185732.0</v>
      </c>
      <c r="D2350" s="5">
        <v>44444.0</v>
      </c>
      <c r="E2350" s="4" t="s">
        <v>54</v>
      </c>
      <c r="F2350" s="4" t="s">
        <v>98</v>
      </c>
      <c r="G2350" s="4" t="s">
        <v>99</v>
      </c>
      <c r="H2350" s="6" t="s">
        <v>28</v>
      </c>
      <c r="I2350" s="7">
        <v>55.00000000000001</v>
      </c>
      <c r="J2350" s="8">
        <v>800.0</v>
      </c>
      <c r="K2350" s="9">
        <v>440000.00000000006</v>
      </c>
      <c r="L2350" s="9">
        <v>220000.00000000003</v>
      </c>
      <c r="M2350" s="10">
        <v>0.5</v>
      </c>
      <c r="N2350" s="4" t="s">
        <v>89</v>
      </c>
      <c r="O2350" s="4" t="s">
        <v>20</v>
      </c>
      <c r="P2350" s="4" t="s">
        <v>21</v>
      </c>
    </row>
    <row r="2351" ht="14.25" customHeight="1">
      <c r="B2351" s="4" t="s">
        <v>15</v>
      </c>
      <c r="C2351" s="4">
        <v>1185732.0</v>
      </c>
      <c r="D2351" s="5">
        <v>44476.0</v>
      </c>
      <c r="E2351" s="4" t="s">
        <v>54</v>
      </c>
      <c r="F2351" s="4" t="s">
        <v>98</v>
      </c>
      <c r="G2351" s="4" t="s">
        <v>99</v>
      </c>
      <c r="H2351" s="6" t="s">
        <v>18</v>
      </c>
      <c r="I2351" s="7">
        <v>55.00000000000001</v>
      </c>
      <c r="J2351" s="8">
        <v>975.0</v>
      </c>
      <c r="K2351" s="9">
        <v>536250.0000000001</v>
      </c>
      <c r="L2351" s="9">
        <v>241312.50000000006</v>
      </c>
      <c r="M2351" s="10">
        <v>0.45</v>
      </c>
      <c r="N2351" s="4" t="s">
        <v>89</v>
      </c>
      <c r="O2351" s="4" t="s">
        <v>23</v>
      </c>
      <c r="P2351" s="4" t="s">
        <v>21</v>
      </c>
    </row>
    <row r="2352" ht="14.25" customHeight="1">
      <c r="B2352" s="4" t="s">
        <v>15</v>
      </c>
      <c r="C2352" s="4">
        <v>1185732.0</v>
      </c>
      <c r="D2352" s="5">
        <v>44476.0</v>
      </c>
      <c r="E2352" s="4" t="s">
        <v>54</v>
      </c>
      <c r="F2352" s="4" t="s">
        <v>98</v>
      </c>
      <c r="G2352" s="4" t="s">
        <v>99</v>
      </c>
      <c r="H2352" s="6" t="s">
        <v>22</v>
      </c>
      <c r="I2352" s="7">
        <v>45.000000000000014</v>
      </c>
      <c r="J2352" s="8">
        <v>800.0</v>
      </c>
      <c r="K2352" s="9">
        <v>360000.0000000001</v>
      </c>
      <c r="L2352" s="9">
        <v>126000.00000000003</v>
      </c>
      <c r="M2352" s="10">
        <v>0.35</v>
      </c>
      <c r="N2352" s="4" t="s">
        <v>89</v>
      </c>
      <c r="O2352" s="4" t="s">
        <v>23</v>
      </c>
      <c r="P2352" s="4" t="s">
        <v>21</v>
      </c>
    </row>
    <row r="2353" ht="14.25" customHeight="1">
      <c r="B2353" s="4" t="s">
        <v>15</v>
      </c>
      <c r="C2353" s="4">
        <v>1185732.0</v>
      </c>
      <c r="D2353" s="5">
        <v>44476.0</v>
      </c>
      <c r="E2353" s="4" t="s">
        <v>54</v>
      </c>
      <c r="F2353" s="4" t="s">
        <v>98</v>
      </c>
      <c r="G2353" s="4" t="s">
        <v>99</v>
      </c>
      <c r="H2353" s="6" t="s">
        <v>25</v>
      </c>
      <c r="I2353" s="7">
        <v>45.000000000000014</v>
      </c>
      <c r="J2353" s="8">
        <v>675.0</v>
      </c>
      <c r="K2353" s="9">
        <v>303750.0000000001</v>
      </c>
      <c r="L2353" s="9">
        <v>75937.50000000003</v>
      </c>
      <c r="M2353" s="10">
        <v>0.25</v>
      </c>
      <c r="N2353" s="4" t="s">
        <v>89</v>
      </c>
      <c r="O2353" s="4" t="s">
        <v>23</v>
      </c>
      <c r="P2353" s="4" t="s">
        <v>21</v>
      </c>
    </row>
    <row r="2354" ht="14.25" customHeight="1">
      <c r="B2354" s="4" t="s">
        <v>15</v>
      </c>
      <c r="C2354" s="4">
        <v>1185732.0</v>
      </c>
      <c r="D2354" s="5">
        <v>44476.0</v>
      </c>
      <c r="E2354" s="4" t="s">
        <v>54</v>
      </c>
      <c r="F2354" s="4" t="s">
        <v>98</v>
      </c>
      <c r="G2354" s="4" t="s">
        <v>99</v>
      </c>
      <c r="H2354" s="6" t="s">
        <v>26</v>
      </c>
      <c r="I2354" s="7">
        <v>45.000000000000014</v>
      </c>
      <c r="J2354" s="8">
        <v>650.0</v>
      </c>
      <c r="K2354" s="9">
        <v>292500.0000000001</v>
      </c>
      <c r="L2354" s="9">
        <v>87750.00000000003</v>
      </c>
      <c r="M2354" s="10">
        <v>0.3</v>
      </c>
      <c r="N2354" s="4" t="s">
        <v>89</v>
      </c>
      <c r="O2354" s="4" t="s">
        <v>20</v>
      </c>
      <c r="P2354" s="4" t="s">
        <v>24</v>
      </c>
    </row>
    <row r="2355" ht="14.25" customHeight="1">
      <c r="B2355" s="4" t="s">
        <v>15</v>
      </c>
      <c r="C2355" s="4">
        <v>1185732.0</v>
      </c>
      <c r="D2355" s="5">
        <v>44476.0</v>
      </c>
      <c r="E2355" s="4" t="s">
        <v>54</v>
      </c>
      <c r="F2355" s="4" t="s">
        <v>98</v>
      </c>
      <c r="G2355" s="4" t="s">
        <v>99</v>
      </c>
      <c r="H2355" s="6" t="s">
        <v>27</v>
      </c>
      <c r="I2355" s="7">
        <v>55.00000000000001</v>
      </c>
      <c r="J2355" s="8">
        <v>650.0</v>
      </c>
      <c r="K2355" s="9">
        <v>357500.00000000006</v>
      </c>
      <c r="L2355" s="9">
        <v>125125.00000000001</v>
      </c>
      <c r="M2355" s="10">
        <v>0.35</v>
      </c>
      <c r="N2355" s="4" t="s">
        <v>89</v>
      </c>
      <c r="O2355" s="4" t="s">
        <v>29</v>
      </c>
      <c r="P2355" s="4" t="s">
        <v>24</v>
      </c>
    </row>
    <row r="2356" ht="14.25" customHeight="1">
      <c r="B2356" s="4" t="s">
        <v>15</v>
      </c>
      <c r="C2356" s="4">
        <v>1185732.0</v>
      </c>
      <c r="D2356" s="5">
        <v>44476.0</v>
      </c>
      <c r="E2356" s="4" t="s">
        <v>54</v>
      </c>
      <c r="F2356" s="4" t="s">
        <v>98</v>
      </c>
      <c r="G2356" s="4" t="s">
        <v>99</v>
      </c>
      <c r="H2356" s="6" t="s">
        <v>28</v>
      </c>
      <c r="I2356" s="7">
        <v>60.0</v>
      </c>
      <c r="J2356" s="8">
        <v>775.0</v>
      </c>
      <c r="K2356" s="9">
        <v>465000.0</v>
      </c>
      <c r="L2356" s="9">
        <v>232500.0</v>
      </c>
      <c r="M2356" s="10">
        <v>0.5</v>
      </c>
      <c r="N2356" s="4" t="s">
        <v>89</v>
      </c>
      <c r="O2356" s="4" t="s">
        <v>20</v>
      </c>
      <c r="P2356" s="4" t="s">
        <v>24</v>
      </c>
    </row>
    <row r="2357" ht="14.25" customHeight="1">
      <c r="B2357" s="4" t="s">
        <v>15</v>
      </c>
      <c r="C2357" s="4">
        <v>1185732.0</v>
      </c>
      <c r="D2357" s="5">
        <v>44506.0</v>
      </c>
      <c r="E2357" s="4" t="s">
        <v>54</v>
      </c>
      <c r="F2357" s="4" t="s">
        <v>98</v>
      </c>
      <c r="G2357" s="4" t="s">
        <v>99</v>
      </c>
      <c r="H2357" s="6" t="s">
        <v>18</v>
      </c>
      <c r="I2357" s="7">
        <v>55.00000000000001</v>
      </c>
      <c r="J2357" s="8">
        <v>925.0</v>
      </c>
      <c r="K2357" s="9">
        <v>508750.00000000006</v>
      </c>
      <c r="L2357" s="9">
        <v>228937.50000000003</v>
      </c>
      <c r="M2357" s="10">
        <v>0.45</v>
      </c>
      <c r="N2357" s="4" t="s">
        <v>89</v>
      </c>
      <c r="O2357" s="4" t="s">
        <v>29</v>
      </c>
      <c r="P2357" s="4" t="s">
        <v>21</v>
      </c>
    </row>
    <row r="2358" ht="14.25" customHeight="1">
      <c r="B2358" s="4" t="s">
        <v>15</v>
      </c>
      <c r="C2358" s="4">
        <v>1185732.0</v>
      </c>
      <c r="D2358" s="5">
        <v>44506.0</v>
      </c>
      <c r="E2358" s="4" t="s">
        <v>54</v>
      </c>
      <c r="F2358" s="4" t="s">
        <v>98</v>
      </c>
      <c r="G2358" s="4" t="s">
        <v>99</v>
      </c>
      <c r="H2358" s="6" t="s">
        <v>22</v>
      </c>
      <c r="I2358" s="7">
        <v>45.000000000000014</v>
      </c>
      <c r="J2358" s="8">
        <v>750.0</v>
      </c>
      <c r="K2358" s="9">
        <v>337500.0000000001</v>
      </c>
      <c r="L2358" s="9">
        <v>118125.00000000003</v>
      </c>
      <c r="M2358" s="10">
        <v>0.35</v>
      </c>
      <c r="N2358" s="4" t="s">
        <v>89</v>
      </c>
      <c r="O2358" s="4" t="s">
        <v>29</v>
      </c>
      <c r="P2358" s="4" t="s">
        <v>24</v>
      </c>
    </row>
    <row r="2359" ht="14.25" customHeight="1">
      <c r="B2359" s="4" t="s">
        <v>15</v>
      </c>
      <c r="C2359" s="4">
        <v>1185732.0</v>
      </c>
      <c r="D2359" s="5">
        <v>44506.0</v>
      </c>
      <c r="E2359" s="4" t="s">
        <v>54</v>
      </c>
      <c r="F2359" s="4" t="s">
        <v>98</v>
      </c>
      <c r="G2359" s="4" t="s">
        <v>99</v>
      </c>
      <c r="H2359" s="6" t="s">
        <v>25</v>
      </c>
      <c r="I2359" s="7">
        <v>45.000000000000014</v>
      </c>
      <c r="J2359" s="8">
        <v>695.0</v>
      </c>
      <c r="K2359" s="9">
        <v>312750.0000000001</v>
      </c>
      <c r="L2359" s="9">
        <v>78187.50000000003</v>
      </c>
      <c r="M2359" s="10">
        <v>0.25</v>
      </c>
      <c r="N2359" s="4" t="s">
        <v>89</v>
      </c>
      <c r="O2359" s="4" t="s">
        <v>23</v>
      </c>
      <c r="P2359" s="4" t="s">
        <v>24</v>
      </c>
    </row>
    <row r="2360" ht="14.25" customHeight="1">
      <c r="B2360" s="4" t="s">
        <v>15</v>
      </c>
      <c r="C2360" s="4">
        <v>1185732.0</v>
      </c>
      <c r="D2360" s="5">
        <v>44506.0</v>
      </c>
      <c r="E2360" s="4" t="s">
        <v>54</v>
      </c>
      <c r="F2360" s="4" t="s">
        <v>98</v>
      </c>
      <c r="G2360" s="4" t="s">
        <v>99</v>
      </c>
      <c r="H2360" s="6" t="s">
        <v>26</v>
      </c>
      <c r="I2360" s="7">
        <v>55.000000000000014</v>
      </c>
      <c r="J2360" s="8">
        <v>750.0</v>
      </c>
      <c r="K2360" s="9">
        <v>412500.0000000001</v>
      </c>
      <c r="L2360" s="9">
        <v>123750.00000000003</v>
      </c>
      <c r="M2360" s="10">
        <v>0.3</v>
      </c>
      <c r="N2360" s="4" t="s">
        <v>89</v>
      </c>
      <c r="O2360" s="4" t="s">
        <v>29</v>
      </c>
      <c r="P2360" s="4" t="s">
        <v>21</v>
      </c>
    </row>
    <row r="2361" ht="14.25" customHeight="1">
      <c r="B2361" s="4" t="s">
        <v>15</v>
      </c>
      <c r="C2361" s="4">
        <v>1185732.0</v>
      </c>
      <c r="D2361" s="5">
        <v>44506.0</v>
      </c>
      <c r="E2361" s="4" t="s">
        <v>54</v>
      </c>
      <c r="F2361" s="4" t="s">
        <v>98</v>
      </c>
      <c r="G2361" s="4" t="s">
        <v>99</v>
      </c>
      <c r="H2361" s="6" t="s">
        <v>27</v>
      </c>
      <c r="I2361" s="7">
        <v>70.0</v>
      </c>
      <c r="J2361" s="8">
        <v>725.0</v>
      </c>
      <c r="K2361" s="9">
        <v>507500.0</v>
      </c>
      <c r="L2361" s="9">
        <v>177625.0</v>
      </c>
      <c r="M2361" s="10">
        <v>0.35</v>
      </c>
      <c r="N2361" s="4" t="s">
        <v>89</v>
      </c>
      <c r="O2361" s="4" t="s">
        <v>29</v>
      </c>
      <c r="P2361" s="4" t="s">
        <v>24</v>
      </c>
    </row>
    <row r="2362" ht="14.25" customHeight="1">
      <c r="B2362" s="4" t="s">
        <v>15</v>
      </c>
      <c r="C2362" s="4">
        <v>1185732.0</v>
      </c>
      <c r="D2362" s="5">
        <v>44506.0</v>
      </c>
      <c r="E2362" s="4" t="s">
        <v>54</v>
      </c>
      <c r="F2362" s="4" t="s">
        <v>98</v>
      </c>
      <c r="G2362" s="4" t="s">
        <v>99</v>
      </c>
      <c r="H2362" s="6" t="s">
        <v>28</v>
      </c>
      <c r="I2362" s="7">
        <v>75.0</v>
      </c>
      <c r="J2362" s="8">
        <v>825.0</v>
      </c>
      <c r="K2362" s="9">
        <v>618750.0</v>
      </c>
      <c r="L2362" s="9">
        <v>309375.0</v>
      </c>
      <c r="M2362" s="10">
        <v>0.5</v>
      </c>
      <c r="N2362" s="4" t="s">
        <v>89</v>
      </c>
      <c r="O2362" s="4" t="s">
        <v>20</v>
      </c>
      <c r="P2362" s="4" t="s">
        <v>21</v>
      </c>
    </row>
    <row r="2363" ht="14.25" customHeight="1">
      <c r="B2363" s="4" t="s">
        <v>15</v>
      </c>
      <c r="C2363" s="4">
        <v>1185732.0</v>
      </c>
      <c r="D2363" s="5">
        <v>44535.0</v>
      </c>
      <c r="E2363" s="4" t="s">
        <v>54</v>
      </c>
      <c r="F2363" s="4" t="s">
        <v>98</v>
      </c>
      <c r="G2363" s="4" t="s">
        <v>99</v>
      </c>
      <c r="H2363" s="6" t="s">
        <v>18</v>
      </c>
      <c r="I2363" s="7">
        <v>70.0</v>
      </c>
      <c r="J2363" s="8">
        <v>1075.0</v>
      </c>
      <c r="K2363" s="9">
        <v>752500.0</v>
      </c>
      <c r="L2363" s="9">
        <v>338625.0</v>
      </c>
      <c r="M2363" s="10">
        <v>0.45</v>
      </c>
      <c r="N2363" s="4" t="s">
        <v>89</v>
      </c>
      <c r="O2363" s="4" t="s">
        <v>20</v>
      </c>
      <c r="P2363" s="4" t="s">
        <v>24</v>
      </c>
    </row>
    <row r="2364" ht="14.25" customHeight="1">
      <c r="B2364" s="4" t="s">
        <v>15</v>
      </c>
      <c r="C2364" s="4">
        <v>1185732.0</v>
      </c>
      <c r="D2364" s="5">
        <v>44535.0</v>
      </c>
      <c r="E2364" s="4" t="s">
        <v>54</v>
      </c>
      <c r="F2364" s="4" t="s">
        <v>98</v>
      </c>
      <c r="G2364" s="4" t="s">
        <v>99</v>
      </c>
      <c r="H2364" s="6" t="s">
        <v>22</v>
      </c>
      <c r="I2364" s="7">
        <v>60.00000000000001</v>
      </c>
      <c r="J2364" s="8">
        <v>875.0</v>
      </c>
      <c r="K2364" s="9">
        <v>525000.0000000001</v>
      </c>
      <c r="L2364" s="9">
        <v>183750.00000000003</v>
      </c>
      <c r="M2364" s="10">
        <v>0.35</v>
      </c>
      <c r="N2364" s="4" t="s">
        <v>89</v>
      </c>
      <c r="O2364" s="4" t="s">
        <v>23</v>
      </c>
      <c r="P2364" s="4" t="s">
        <v>24</v>
      </c>
    </row>
    <row r="2365" ht="14.25" customHeight="1">
      <c r="B2365" s="4" t="s">
        <v>32</v>
      </c>
      <c r="C2365" s="4">
        <v>1185732.0</v>
      </c>
      <c r="D2365" s="5">
        <v>44535.0</v>
      </c>
      <c r="E2365" s="4" t="s">
        <v>54</v>
      </c>
      <c r="F2365" s="4" t="s">
        <v>98</v>
      </c>
      <c r="G2365" s="4" t="s">
        <v>99</v>
      </c>
      <c r="H2365" s="6" t="s">
        <v>25</v>
      </c>
      <c r="I2365" s="7">
        <v>60.00000000000001</v>
      </c>
      <c r="J2365" s="8">
        <v>825.0</v>
      </c>
      <c r="K2365" s="9">
        <v>495000.00000000006</v>
      </c>
      <c r="L2365" s="9">
        <v>123750.00000000001</v>
      </c>
      <c r="M2365" s="10">
        <v>0.25</v>
      </c>
      <c r="N2365" s="4" t="s">
        <v>89</v>
      </c>
      <c r="O2365" s="4" t="s">
        <v>20</v>
      </c>
      <c r="P2365" s="4" t="s">
        <v>24</v>
      </c>
    </row>
    <row r="2366" ht="14.25" customHeight="1">
      <c r="B2366" s="4" t="s">
        <v>32</v>
      </c>
      <c r="C2366" s="4">
        <v>1185732.0</v>
      </c>
      <c r="D2366" s="5">
        <v>44535.0</v>
      </c>
      <c r="E2366" s="4" t="s">
        <v>54</v>
      </c>
      <c r="F2366" s="4" t="s">
        <v>98</v>
      </c>
      <c r="G2366" s="4" t="s">
        <v>99</v>
      </c>
      <c r="H2366" s="6" t="s">
        <v>26</v>
      </c>
      <c r="I2366" s="7">
        <v>60.00000000000001</v>
      </c>
      <c r="J2366" s="8">
        <v>775.0</v>
      </c>
      <c r="K2366" s="9">
        <v>465000.00000000006</v>
      </c>
      <c r="L2366" s="9">
        <v>139500.0</v>
      </c>
      <c r="M2366" s="10">
        <v>0.3</v>
      </c>
      <c r="N2366" s="4" t="s">
        <v>89</v>
      </c>
      <c r="O2366" s="4" t="s">
        <v>23</v>
      </c>
      <c r="P2366" s="4" t="s">
        <v>24</v>
      </c>
    </row>
    <row r="2367" ht="14.25" customHeight="1">
      <c r="B2367" s="4" t="s">
        <v>32</v>
      </c>
      <c r="C2367" s="4">
        <v>1185732.0</v>
      </c>
      <c r="D2367" s="5">
        <v>44535.0</v>
      </c>
      <c r="E2367" s="4" t="s">
        <v>54</v>
      </c>
      <c r="F2367" s="4" t="s">
        <v>98</v>
      </c>
      <c r="G2367" s="4" t="s">
        <v>99</v>
      </c>
      <c r="H2367" s="6" t="s">
        <v>27</v>
      </c>
      <c r="I2367" s="7">
        <v>70.0</v>
      </c>
      <c r="J2367" s="8">
        <v>775.0</v>
      </c>
      <c r="K2367" s="9">
        <v>542500.0</v>
      </c>
      <c r="L2367" s="9">
        <v>189875.0</v>
      </c>
      <c r="M2367" s="10">
        <v>0.35</v>
      </c>
      <c r="N2367" s="4" t="s">
        <v>89</v>
      </c>
      <c r="O2367" s="4" t="s">
        <v>20</v>
      </c>
      <c r="P2367" s="4" t="s">
        <v>24</v>
      </c>
    </row>
    <row r="2368" ht="14.25" customHeight="1">
      <c r="B2368" s="4" t="s">
        <v>32</v>
      </c>
      <c r="C2368" s="4">
        <v>1185732.0</v>
      </c>
      <c r="D2368" s="5">
        <v>44535.0</v>
      </c>
      <c r="E2368" s="4" t="s">
        <v>54</v>
      </c>
      <c r="F2368" s="4" t="s">
        <v>98</v>
      </c>
      <c r="G2368" s="4" t="s">
        <v>99</v>
      </c>
      <c r="H2368" s="6" t="s">
        <v>28</v>
      </c>
      <c r="I2368" s="7">
        <v>75.0</v>
      </c>
      <c r="J2368" s="8">
        <v>875.0</v>
      </c>
      <c r="K2368" s="9">
        <v>656250.0</v>
      </c>
      <c r="L2368" s="9">
        <v>328125.0</v>
      </c>
      <c r="M2368" s="10">
        <v>0.5</v>
      </c>
      <c r="N2368" s="4" t="s">
        <v>89</v>
      </c>
      <c r="O2368" s="4" t="s">
        <v>23</v>
      </c>
      <c r="P2368" s="4" t="s">
        <v>24</v>
      </c>
    </row>
    <row r="2369" ht="14.25" customHeight="1">
      <c r="B2369" s="4" t="s">
        <v>32</v>
      </c>
      <c r="C2369" s="4">
        <v>1185732.0</v>
      </c>
      <c r="D2369" s="5">
        <v>44202.0</v>
      </c>
      <c r="E2369" s="4" t="s">
        <v>54</v>
      </c>
      <c r="F2369" s="4" t="s">
        <v>98</v>
      </c>
      <c r="G2369" s="4" t="s">
        <v>99</v>
      </c>
      <c r="H2369" s="6" t="s">
        <v>18</v>
      </c>
      <c r="I2369" s="7">
        <v>35.0</v>
      </c>
      <c r="J2369" s="8">
        <v>925.0</v>
      </c>
      <c r="K2369" s="9">
        <v>323750.0</v>
      </c>
      <c r="L2369" s="9">
        <v>129500.0</v>
      </c>
      <c r="M2369" s="10">
        <v>0.4</v>
      </c>
      <c r="N2369" s="4" t="s">
        <v>89</v>
      </c>
      <c r="O2369" s="4" t="s">
        <v>29</v>
      </c>
      <c r="P2369" s="4" t="s">
        <v>24</v>
      </c>
    </row>
    <row r="2370" ht="14.25" customHeight="1">
      <c r="B2370" s="4" t="s">
        <v>32</v>
      </c>
      <c r="C2370" s="4">
        <v>1185732.0</v>
      </c>
      <c r="D2370" s="5">
        <v>44202.0</v>
      </c>
      <c r="E2370" s="4" t="s">
        <v>54</v>
      </c>
      <c r="F2370" s="4" t="s">
        <v>98</v>
      </c>
      <c r="G2370" s="4" t="s">
        <v>99</v>
      </c>
      <c r="H2370" s="6" t="s">
        <v>22</v>
      </c>
      <c r="I2370" s="7">
        <v>35.0</v>
      </c>
      <c r="J2370" s="8">
        <v>725.0</v>
      </c>
      <c r="K2370" s="9">
        <v>253750.0</v>
      </c>
      <c r="L2370" s="9">
        <v>88812.5</v>
      </c>
      <c r="M2370" s="10">
        <v>0.35</v>
      </c>
      <c r="N2370" s="4" t="s">
        <v>89</v>
      </c>
      <c r="O2370" s="4" t="s">
        <v>29</v>
      </c>
      <c r="P2370" s="4" t="s">
        <v>21</v>
      </c>
    </row>
    <row r="2371" ht="14.25" customHeight="1">
      <c r="B2371" s="4" t="s">
        <v>32</v>
      </c>
      <c r="C2371" s="4">
        <v>1185732.0</v>
      </c>
      <c r="D2371" s="5">
        <v>44202.0</v>
      </c>
      <c r="E2371" s="4" t="s">
        <v>54</v>
      </c>
      <c r="F2371" s="4" t="s">
        <v>98</v>
      </c>
      <c r="G2371" s="4" t="s">
        <v>99</v>
      </c>
      <c r="H2371" s="6" t="s">
        <v>25</v>
      </c>
      <c r="I2371" s="7">
        <v>25.000000000000007</v>
      </c>
      <c r="J2371" s="8">
        <v>725.0</v>
      </c>
      <c r="K2371" s="9">
        <v>181250.00000000006</v>
      </c>
      <c r="L2371" s="9">
        <v>72500.00000000003</v>
      </c>
      <c r="M2371" s="10">
        <v>0.4</v>
      </c>
      <c r="N2371" s="4" t="s">
        <v>89</v>
      </c>
      <c r="O2371" s="4" t="s">
        <v>20</v>
      </c>
      <c r="P2371" s="4" t="s">
        <v>24</v>
      </c>
    </row>
    <row r="2372" ht="14.25" customHeight="1">
      <c r="B2372" s="4" t="s">
        <v>32</v>
      </c>
      <c r="C2372" s="4">
        <v>1185732.0</v>
      </c>
      <c r="D2372" s="5">
        <v>44202.0</v>
      </c>
      <c r="E2372" s="4" t="s">
        <v>54</v>
      </c>
      <c r="F2372" s="4" t="s">
        <v>98</v>
      </c>
      <c r="G2372" s="4" t="s">
        <v>99</v>
      </c>
      <c r="H2372" s="6" t="s">
        <v>26</v>
      </c>
      <c r="I2372" s="7">
        <v>30.0</v>
      </c>
      <c r="J2372" s="8">
        <v>575.0</v>
      </c>
      <c r="K2372" s="9">
        <v>172500.0</v>
      </c>
      <c r="L2372" s="9">
        <v>69000.0</v>
      </c>
      <c r="M2372" s="10">
        <v>0.4</v>
      </c>
      <c r="N2372" s="4" t="s">
        <v>89</v>
      </c>
      <c r="O2372" s="4" t="s">
        <v>29</v>
      </c>
      <c r="P2372" s="4" t="s">
        <v>24</v>
      </c>
    </row>
    <row r="2373" ht="14.25" customHeight="1">
      <c r="B2373" s="4" t="s">
        <v>32</v>
      </c>
      <c r="C2373" s="4">
        <v>1185732.0</v>
      </c>
      <c r="D2373" s="5">
        <v>44202.0</v>
      </c>
      <c r="E2373" s="4" t="s">
        <v>54</v>
      </c>
      <c r="F2373" s="4" t="s">
        <v>98</v>
      </c>
      <c r="G2373" s="4" t="s">
        <v>99</v>
      </c>
      <c r="H2373" s="6" t="s">
        <v>27</v>
      </c>
      <c r="I2373" s="7">
        <v>45.0</v>
      </c>
      <c r="J2373" s="8">
        <v>625.0</v>
      </c>
      <c r="K2373" s="9">
        <v>281250.0</v>
      </c>
      <c r="L2373" s="9">
        <v>98437.5</v>
      </c>
      <c r="M2373" s="10">
        <v>0.35</v>
      </c>
      <c r="N2373" s="4" t="s">
        <v>89</v>
      </c>
      <c r="O2373" s="4" t="s">
        <v>20</v>
      </c>
      <c r="P2373" s="4" t="s">
        <v>24</v>
      </c>
    </row>
    <row r="2374" ht="14.25" customHeight="1">
      <c r="B2374" s="4" t="s">
        <v>32</v>
      </c>
      <c r="C2374" s="4">
        <v>1185732.0</v>
      </c>
      <c r="D2374" s="5">
        <v>44202.0</v>
      </c>
      <c r="E2374" s="4" t="s">
        <v>54</v>
      </c>
      <c r="F2374" s="4" t="s">
        <v>98</v>
      </c>
      <c r="G2374" s="4" t="s">
        <v>99</v>
      </c>
      <c r="H2374" s="6" t="s">
        <v>28</v>
      </c>
      <c r="I2374" s="7">
        <v>35.0</v>
      </c>
      <c r="J2374" s="8">
        <v>725.0</v>
      </c>
      <c r="K2374" s="9">
        <v>253750.0</v>
      </c>
      <c r="L2374" s="9">
        <v>126875.0</v>
      </c>
      <c r="M2374" s="10">
        <v>0.5</v>
      </c>
      <c r="N2374" s="4" t="s">
        <v>89</v>
      </c>
      <c r="O2374" s="4" t="s">
        <v>23</v>
      </c>
      <c r="P2374" s="4" t="s">
        <v>24</v>
      </c>
    </row>
    <row r="2375" ht="14.25" customHeight="1">
      <c r="B2375" s="4" t="s">
        <v>32</v>
      </c>
      <c r="C2375" s="4">
        <v>1185732.0</v>
      </c>
      <c r="D2375" s="5">
        <v>44231.0</v>
      </c>
      <c r="E2375" s="4" t="s">
        <v>54</v>
      </c>
      <c r="F2375" s="4" t="s">
        <v>98</v>
      </c>
      <c r="G2375" s="4" t="s">
        <v>99</v>
      </c>
      <c r="H2375" s="6" t="s">
        <v>18</v>
      </c>
      <c r="I2375" s="7">
        <v>35.0</v>
      </c>
      <c r="J2375" s="8">
        <v>975.0</v>
      </c>
      <c r="K2375" s="9">
        <v>341250.0</v>
      </c>
      <c r="L2375" s="9">
        <v>136500.0</v>
      </c>
      <c r="M2375" s="10">
        <v>0.4</v>
      </c>
      <c r="N2375" s="4" t="s">
        <v>89</v>
      </c>
      <c r="O2375" s="4" t="s">
        <v>20</v>
      </c>
      <c r="P2375" s="4" t="s">
        <v>24</v>
      </c>
    </row>
    <row r="2376" ht="14.25" customHeight="1">
      <c r="B2376" s="4" t="s">
        <v>32</v>
      </c>
      <c r="C2376" s="4">
        <v>1185732.0</v>
      </c>
      <c r="D2376" s="5">
        <v>44231.0</v>
      </c>
      <c r="E2376" s="4" t="s">
        <v>54</v>
      </c>
      <c r="F2376" s="4" t="s">
        <v>98</v>
      </c>
      <c r="G2376" s="4" t="s">
        <v>99</v>
      </c>
      <c r="H2376" s="6" t="s">
        <v>22</v>
      </c>
      <c r="I2376" s="7">
        <v>35.0</v>
      </c>
      <c r="J2376" s="8">
        <v>625.0</v>
      </c>
      <c r="K2376" s="9">
        <v>218750.0</v>
      </c>
      <c r="L2376" s="9">
        <v>76562.5</v>
      </c>
      <c r="M2376" s="10">
        <v>0.35</v>
      </c>
      <c r="N2376" s="4" t="s">
        <v>89</v>
      </c>
      <c r="O2376" s="4" t="s">
        <v>20</v>
      </c>
      <c r="P2376" s="4" t="s">
        <v>21</v>
      </c>
    </row>
    <row r="2377" ht="14.25" customHeight="1">
      <c r="B2377" s="4" t="s">
        <v>32</v>
      </c>
      <c r="C2377" s="4">
        <v>1185732.0</v>
      </c>
      <c r="D2377" s="5">
        <v>44231.0</v>
      </c>
      <c r="E2377" s="4" t="s">
        <v>54</v>
      </c>
      <c r="F2377" s="4" t="s">
        <v>98</v>
      </c>
      <c r="G2377" s="4" t="s">
        <v>99</v>
      </c>
      <c r="H2377" s="6" t="s">
        <v>25</v>
      </c>
      <c r="I2377" s="7">
        <v>25.000000000000007</v>
      </c>
      <c r="J2377" s="8">
        <v>675.0</v>
      </c>
      <c r="K2377" s="9">
        <v>168750.00000000006</v>
      </c>
      <c r="L2377" s="9">
        <v>67500.00000000003</v>
      </c>
      <c r="M2377" s="10">
        <v>0.4</v>
      </c>
      <c r="N2377" s="4" t="s">
        <v>89</v>
      </c>
      <c r="O2377" s="4" t="s">
        <v>23</v>
      </c>
      <c r="P2377" s="4" t="s">
        <v>24</v>
      </c>
    </row>
    <row r="2378" ht="14.25" customHeight="1">
      <c r="B2378" s="4" t="s">
        <v>32</v>
      </c>
      <c r="C2378" s="4">
        <v>1185732.0</v>
      </c>
      <c r="D2378" s="5">
        <v>44231.0</v>
      </c>
      <c r="E2378" s="4" t="s">
        <v>54</v>
      </c>
      <c r="F2378" s="4" t="s">
        <v>100</v>
      </c>
      <c r="G2378" s="4" t="s">
        <v>101</v>
      </c>
      <c r="H2378" s="6" t="s">
        <v>26</v>
      </c>
      <c r="I2378" s="7">
        <v>30.0</v>
      </c>
      <c r="J2378" s="8">
        <v>525.0</v>
      </c>
      <c r="K2378" s="9">
        <v>157500.0</v>
      </c>
      <c r="L2378" s="9">
        <v>63000.0</v>
      </c>
      <c r="M2378" s="10">
        <v>0.4</v>
      </c>
      <c r="N2378" s="4" t="s">
        <v>89</v>
      </c>
      <c r="O2378" s="4" t="s">
        <v>29</v>
      </c>
      <c r="P2378" s="4" t="s">
        <v>24</v>
      </c>
    </row>
    <row r="2379" ht="14.25" customHeight="1">
      <c r="B2379" s="4" t="s">
        <v>32</v>
      </c>
      <c r="C2379" s="4">
        <v>1185732.0</v>
      </c>
      <c r="D2379" s="5">
        <v>44231.0</v>
      </c>
      <c r="E2379" s="4" t="s">
        <v>54</v>
      </c>
      <c r="F2379" s="4" t="s">
        <v>100</v>
      </c>
      <c r="G2379" s="4" t="s">
        <v>101</v>
      </c>
      <c r="H2379" s="6" t="s">
        <v>27</v>
      </c>
      <c r="I2379" s="7">
        <v>45.0</v>
      </c>
      <c r="J2379" s="8">
        <v>600.0</v>
      </c>
      <c r="K2379" s="9">
        <v>270000.0</v>
      </c>
      <c r="L2379" s="9">
        <v>94500.0</v>
      </c>
      <c r="M2379" s="10">
        <v>0.35</v>
      </c>
      <c r="N2379" s="4" t="s">
        <v>89</v>
      </c>
      <c r="O2379" s="4" t="s">
        <v>29</v>
      </c>
      <c r="P2379" s="4" t="s">
        <v>21</v>
      </c>
    </row>
    <row r="2380" ht="14.25" customHeight="1">
      <c r="B2380" s="4" t="s">
        <v>32</v>
      </c>
      <c r="C2380" s="4">
        <v>1185732.0</v>
      </c>
      <c r="D2380" s="5">
        <v>44231.0</v>
      </c>
      <c r="E2380" s="4" t="s">
        <v>54</v>
      </c>
      <c r="F2380" s="4" t="s">
        <v>100</v>
      </c>
      <c r="G2380" s="4" t="s">
        <v>101</v>
      </c>
      <c r="H2380" s="6" t="s">
        <v>28</v>
      </c>
      <c r="I2380" s="7">
        <v>30.0</v>
      </c>
      <c r="J2380" s="8">
        <v>700.0</v>
      </c>
      <c r="K2380" s="9">
        <v>210000.0</v>
      </c>
      <c r="L2380" s="9">
        <v>105000.0</v>
      </c>
      <c r="M2380" s="10">
        <v>0.5</v>
      </c>
      <c r="N2380" s="4" t="s">
        <v>89</v>
      </c>
      <c r="O2380" s="4" t="s">
        <v>29</v>
      </c>
      <c r="P2380" s="4" t="s">
        <v>21</v>
      </c>
    </row>
    <row r="2381" ht="14.25" customHeight="1">
      <c r="B2381" s="4" t="s">
        <v>32</v>
      </c>
      <c r="C2381" s="4">
        <v>1185732.0</v>
      </c>
      <c r="D2381" s="5">
        <v>44257.0</v>
      </c>
      <c r="E2381" s="4" t="s">
        <v>54</v>
      </c>
      <c r="F2381" s="4" t="s">
        <v>100</v>
      </c>
      <c r="G2381" s="4" t="s">
        <v>101</v>
      </c>
      <c r="H2381" s="6" t="s">
        <v>18</v>
      </c>
      <c r="I2381" s="7">
        <v>30.0</v>
      </c>
      <c r="J2381" s="8">
        <v>920.0</v>
      </c>
      <c r="K2381" s="9">
        <v>276000.0</v>
      </c>
      <c r="L2381" s="9">
        <v>110400.0</v>
      </c>
      <c r="M2381" s="10">
        <v>0.4</v>
      </c>
      <c r="N2381" s="4" t="s">
        <v>89</v>
      </c>
      <c r="O2381" s="4" t="s">
        <v>29</v>
      </c>
      <c r="P2381" s="4" t="s">
        <v>21</v>
      </c>
    </row>
    <row r="2382" ht="14.25" customHeight="1">
      <c r="B2382" s="4" t="s">
        <v>32</v>
      </c>
      <c r="C2382" s="4">
        <v>1185732.0</v>
      </c>
      <c r="D2382" s="5">
        <v>44257.0</v>
      </c>
      <c r="E2382" s="4" t="s">
        <v>54</v>
      </c>
      <c r="F2382" s="4" t="s">
        <v>100</v>
      </c>
      <c r="G2382" s="4" t="s">
        <v>101</v>
      </c>
      <c r="H2382" s="6" t="s">
        <v>22</v>
      </c>
      <c r="I2382" s="7">
        <v>30.0</v>
      </c>
      <c r="J2382" s="8">
        <v>600.0</v>
      </c>
      <c r="K2382" s="9">
        <v>180000.0</v>
      </c>
      <c r="L2382" s="9">
        <v>62999.99999999999</v>
      </c>
      <c r="M2382" s="10">
        <v>0.35</v>
      </c>
      <c r="N2382" s="4" t="s">
        <v>89</v>
      </c>
      <c r="O2382" s="4" t="s">
        <v>20</v>
      </c>
      <c r="P2382" s="4" t="s">
        <v>24</v>
      </c>
    </row>
    <row r="2383" ht="14.25" customHeight="1">
      <c r="B2383" s="4" t="s">
        <v>32</v>
      </c>
      <c r="C2383" s="4">
        <v>1185732.0</v>
      </c>
      <c r="D2383" s="5">
        <v>44257.0</v>
      </c>
      <c r="E2383" s="4" t="s">
        <v>54</v>
      </c>
      <c r="F2383" s="4" t="s">
        <v>100</v>
      </c>
      <c r="G2383" s="4" t="s">
        <v>101</v>
      </c>
      <c r="H2383" s="6" t="s">
        <v>25</v>
      </c>
      <c r="I2383" s="7">
        <v>20.0</v>
      </c>
      <c r="J2383" s="8">
        <v>625.0</v>
      </c>
      <c r="K2383" s="9">
        <v>125000.0</v>
      </c>
      <c r="L2383" s="9">
        <v>50000.0</v>
      </c>
      <c r="M2383" s="10">
        <v>0.4</v>
      </c>
      <c r="N2383" s="4" t="s">
        <v>89</v>
      </c>
      <c r="O2383" s="4" t="s">
        <v>23</v>
      </c>
      <c r="P2383" s="4" t="s">
        <v>21</v>
      </c>
    </row>
    <row r="2384" ht="14.25" customHeight="1">
      <c r="B2384" s="4" t="s">
        <v>32</v>
      </c>
      <c r="C2384" s="4">
        <v>1185732.0</v>
      </c>
      <c r="D2384" s="5">
        <v>44257.0</v>
      </c>
      <c r="E2384" s="4" t="s">
        <v>54</v>
      </c>
      <c r="F2384" s="4" t="s">
        <v>100</v>
      </c>
      <c r="G2384" s="4" t="s">
        <v>101</v>
      </c>
      <c r="H2384" s="6" t="s">
        <v>26</v>
      </c>
      <c r="I2384" s="7">
        <v>24.999999999999993</v>
      </c>
      <c r="J2384" s="8">
        <v>475.0</v>
      </c>
      <c r="K2384" s="9">
        <v>118749.99999999997</v>
      </c>
      <c r="L2384" s="9">
        <v>47499.99999999999</v>
      </c>
      <c r="M2384" s="10">
        <v>0.4</v>
      </c>
      <c r="N2384" s="4" t="s">
        <v>89</v>
      </c>
      <c r="O2384" s="4" t="s">
        <v>29</v>
      </c>
      <c r="P2384" s="4" t="s">
        <v>21</v>
      </c>
    </row>
    <row r="2385" ht="14.25" customHeight="1">
      <c r="B2385" s="4" t="s">
        <v>32</v>
      </c>
      <c r="C2385" s="4">
        <v>1185732.0</v>
      </c>
      <c r="D2385" s="5">
        <v>44257.0</v>
      </c>
      <c r="E2385" s="4" t="s">
        <v>54</v>
      </c>
      <c r="F2385" s="4" t="s">
        <v>100</v>
      </c>
      <c r="G2385" s="4" t="s">
        <v>101</v>
      </c>
      <c r="H2385" s="6" t="s">
        <v>27</v>
      </c>
      <c r="I2385" s="7">
        <v>40.00000000000001</v>
      </c>
      <c r="J2385" s="8">
        <v>525.0</v>
      </c>
      <c r="K2385" s="9">
        <v>210000.00000000003</v>
      </c>
      <c r="L2385" s="9">
        <v>73500.0</v>
      </c>
      <c r="M2385" s="10">
        <v>0.35</v>
      </c>
      <c r="N2385" s="4" t="s">
        <v>89</v>
      </c>
      <c r="O2385" s="4" t="s">
        <v>20</v>
      </c>
      <c r="P2385" s="4" t="s">
        <v>24</v>
      </c>
    </row>
    <row r="2386" ht="14.25" customHeight="1">
      <c r="B2386" s="4" t="s">
        <v>32</v>
      </c>
      <c r="C2386" s="4">
        <v>1185732.0</v>
      </c>
      <c r="D2386" s="5">
        <v>44257.0</v>
      </c>
      <c r="E2386" s="4" t="s">
        <v>54</v>
      </c>
      <c r="F2386" s="4" t="s">
        <v>100</v>
      </c>
      <c r="G2386" s="4" t="s">
        <v>101</v>
      </c>
      <c r="H2386" s="6" t="s">
        <v>28</v>
      </c>
      <c r="I2386" s="7">
        <v>30.0</v>
      </c>
      <c r="J2386" s="8">
        <v>625.0</v>
      </c>
      <c r="K2386" s="9">
        <v>187500.0</v>
      </c>
      <c r="L2386" s="9">
        <v>93750.0</v>
      </c>
      <c r="M2386" s="10">
        <v>0.5</v>
      </c>
      <c r="N2386" s="4" t="s">
        <v>89</v>
      </c>
      <c r="O2386" s="4" t="s">
        <v>23</v>
      </c>
      <c r="P2386" s="4" t="s">
        <v>24</v>
      </c>
    </row>
    <row r="2387" ht="14.25" customHeight="1">
      <c r="B2387" s="4" t="s">
        <v>32</v>
      </c>
      <c r="C2387" s="4">
        <v>1185732.0</v>
      </c>
      <c r="D2387" s="5">
        <v>44289.0</v>
      </c>
      <c r="E2387" s="4" t="s">
        <v>54</v>
      </c>
      <c r="F2387" s="4" t="s">
        <v>100</v>
      </c>
      <c r="G2387" s="4" t="s">
        <v>101</v>
      </c>
      <c r="H2387" s="6" t="s">
        <v>18</v>
      </c>
      <c r="I2387" s="7">
        <v>30.0</v>
      </c>
      <c r="J2387" s="8">
        <v>875.0</v>
      </c>
      <c r="K2387" s="9">
        <v>262500.0</v>
      </c>
      <c r="L2387" s="9">
        <v>105000.0</v>
      </c>
      <c r="M2387" s="10">
        <v>0.4</v>
      </c>
      <c r="N2387" s="4" t="s">
        <v>89</v>
      </c>
      <c r="O2387" s="4" t="s">
        <v>29</v>
      </c>
      <c r="P2387" s="4" t="s">
        <v>21</v>
      </c>
    </row>
    <row r="2388" ht="14.25" customHeight="1">
      <c r="B2388" s="4" t="s">
        <v>32</v>
      </c>
      <c r="C2388" s="4">
        <v>1185732.0</v>
      </c>
      <c r="D2388" s="5">
        <v>44289.0</v>
      </c>
      <c r="E2388" s="4" t="s">
        <v>54</v>
      </c>
      <c r="F2388" s="4" t="s">
        <v>100</v>
      </c>
      <c r="G2388" s="4" t="s">
        <v>101</v>
      </c>
      <c r="H2388" s="6" t="s">
        <v>22</v>
      </c>
      <c r="I2388" s="7">
        <v>30.0</v>
      </c>
      <c r="J2388" s="8">
        <v>575.0</v>
      </c>
      <c r="K2388" s="9">
        <v>172500.0</v>
      </c>
      <c r="L2388" s="9">
        <v>60374.99999999999</v>
      </c>
      <c r="M2388" s="10">
        <v>0.35</v>
      </c>
      <c r="N2388" s="4" t="s">
        <v>89</v>
      </c>
      <c r="O2388" s="4" t="s">
        <v>23</v>
      </c>
      <c r="P2388" s="4" t="s">
        <v>24</v>
      </c>
    </row>
    <row r="2389" ht="14.25" customHeight="1">
      <c r="B2389" s="4" t="s">
        <v>32</v>
      </c>
      <c r="C2389" s="4">
        <v>1185732.0</v>
      </c>
      <c r="D2389" s="5">
        <v>44289.0</v>
      </c>
      <c r="E2389" s="4" t="s">
        <v>54</v>
      </c>
      <c r="F2389" s="4" t="s">
        <v>100</v>
      </c>
      <c r="G2389" s="4" t="s">
        <v>101</v>
      </c>
      <c r="H2389" s="6" t="s">
        <v>25</v>
      </c>
      <c r="I2389" s="7">
        <v>20.0</v>
      </c>
      <c r="J2389" s="8">
        <v>575.0</v>
      </c>
      <c r="K2389" s="9">
        <v>115000.0</v>
      </c>
      <c r="L2389" s="9">
        <v>46000.0</v>
      </c>
      <c r="M2389" s="10">
        <v>0.4</v>
      </c>
      <c r="N2389" s="4" t="s">
        <v>89</v>
      </c>
      <c r="O2389" s="4" t="s">
        <v>23</v>
      </c>
      <c r="P2389" s="4" t="s">
        <v>21</v>
      </c>
    </row>
    <row r="2390" ht="14.25" customHeight="1">
      <c r="B2390" s="4" t="s">
        <v>32</v>
      </c>
      <c r="C2390" s="4">
        <v>1185732.0</v>
      </c>
      <c r="D2390" s="5">
        <v>44289.0</v>
      </c>
      <c r="E2390" s="4" t="s">
        <v>54</v>
      </c>
      <c r="F2390" s="4" t="s">
        <v>100</v>
      </c>
      <c r="G2390" s="4" t="s">
        <v>101</v>
      </c>
      <c r="H2390" s="6" t="s">
        <v>26</v>
      </c>
      <c r="I2390" s="7">
        <v>24.999999999999993</v>
      </c>
      <c r="J2390" s="8">
        <v>500.0</v>
      </c>
      <c r="K2390" s="9">
        <v>124999.99999999997</v>
      </c>
      <c r="L2390" s="9">
        <v>49999.99999999999</v>
      </c>
      <c r="M2390" s="10">
        <v>0.4</v>
      </c>
      <c r="N2390" s="4" t="s">
        <v>89</v>
      </c>
      <c r="O2390" s="4" t="s">
        <v>20</v>
      </c>
      <c r="P2390" s="4" t="s">
        <v>21</v>
      </c>
    </row>
    <row r="2391" ht="14.25" customHeight="1">
      <c r="B2391" s="4" t="s">
        <v>32</v>
      </c>
      <c r="C2391" s="4">
        <v>1185732.0</v>
      </c>
      <c r="D2391" s="5">
        <v>44289.0</v>
      </c>
      <c r="E2391" s="4" t="s">
        <v>54</v>
      </c>
      <c r="F2391" s="4" t="s">
        <v>100</v>
      </c>
      <c r="G2391" s="4" t="s">
        <v>101</v>
      </c>
      <c r="H2391" s="6" t="s">
        <v>27</v>
      </c>
      <c r="I2391" s="7">
        <v>45.0</v>
      </c>
      <c r="J2391" s="8">
        <v>525.0</v>
      </c>
      <c r="K2391" s="9">
        <v>236250.0</v>
      </c>
      <c r="L2391" s="9">
        <v>82687.5</v>
      </c>
      <c r="M2391" s="10">
        <v>0.35</v>
      </c>
      <c r="N2391" s="4" t="s">
        <v>89</v>
      </c>
      <c r="O2391" s="4" t="s">
        <v>29</v>
      </c>
      <c r="P2391" s="4" t="s">
        <v>24</v>
      </c>
    </row>
    <row r="2392" ht="14.25" customHeight="1">
      <c r="B2392" s="4" t="s">
        <v>32</v>
      </c>
      <c r="C2392" s="4">
        <v>1185732.0</v>
      </c>
      <c r="D2392" s="5">
        <v>44289.0</v>
      </c>
      <c r="E2392" s="4" t="s">
        <v>54</v>
      </c>
      <c r="F2392" s="4" t="s">
        <v>100</v>
      </c>
      <c r="G2392" s="4" t="s">
        <v>101</v>
      </c>
      <c r="H2392" s="6" t="s">
        <v>28</v>
      </c>
      <c r="I2392" s="7">
        <v>35.0</v>
      </c>
      <c r="J2392" s="8">
        <v>675.0</v>
      </c>
      <c r="K2392" s="9">
        <v>236250.0</v>
      </c>
      <c r="L2392" s="9">
        <v>118125.0</v>
      </c>
      <c r="M2392" s="10">
        <v>0.5</v>
      </c>
      <c r="N2392" s="4" t="s">
        <v>89</v>
      </c>
      <c r="O2392" s="4" t="s">
        <v>29</v>
      </c>
      <c r="P2392" s="4" t="s">
        <v>24</v>
      </c>
    </row>
    <row r="2393" ht="14.25" customHeight="1">
      <c r="B2393" s="4" t="s">
        <v>32</v>
      </c>
      <c r="C2393" s="4">
        <v>1185732.0</v>
      </c>
      <c r="D2393" s="5">
        <v>44318.0</v>
      </c>
      <c r="E2393" s="4" t="s">
        <v>54</v>
      </c>
      <c r="F2393" s="4" t="s">
        <v>100</v>
      </c>
      <c r="G2393" s="4" t="s">
        <v>101</v>
      </c>
      <c r="H2393" s="6" t="s">
        <v>18</v>
      </c>
      <c r="I2393" s="7">
        <v>45.0</v>
      </c>
      <c r="J2393" s="8">
        <v>945.0</v>
      </c>
      <c r="K2393" s="9">
        <v>425250.0</v>
      </c>
      <c r="L2393" s="9">
        <v>170100.0</v>
      </c>
      <c r="M2393" s="10">
        <v>0.4</v>
      </c>
      <c r="N2393" s="4" t="s">
        <v>89</v>
      </c>
      <c r="O2393" s="4" t="s">
        <v>20</v>
      </c>
      <c r="P2393" s="4" t="s">
        <v>24</v>
      </c>
    </row>
    <row r="2394" ht="14.25" customHeight="1">
      <c r="B2394" s="4" t="s">
        <v>32</v>
      </c>
      <c r="C2394" s="4">
        <v>1185732.0</v>
      </c>
      <c r="D2394" s="5">
        <v>44318.0</v>
      </c>
      <c r="E2394" s="4" t="s">
        <v>54</v>
      </c>
      <c r="F2394" s="4" t="s">
        <v>100</v>
      </c>
      <c r="G2394" s="4" t="s">
        <v>101</v>
      </c>
      <c r="H2394" s="6" t="s">
        <v>22</v>
      </c>
      <c r="I2394" s="7">
        <v>45.0</v>
      </c>
      <c r="J2394" s="8">
        <v>650.0</v>
      </c>
      <c r="K2394" s="9">
        <v>292500.0</v>
      </c>
      <c r="L2394" s="9">
        <v>102375.0</v>
      </c>
      <c r="M2394" s="10">
        <v>0.35</v>
      </c>
      <c r="N2394" s="4" t="s">
        <v>89</v>
      </c>
      <c r="O2394" s="4" t="s">
        <v>29</v>
      </c>
      <c r="P2394" s="4" t="s">
        <v>24</v>
      </c>
    </row>
    <row r="2395" ht="14.25" customHeight="1">
      <c r="B2395" s="4" t="s">
        <v>32</v>
      </c>
      <c r="C2395" s="4">
        <v>1185732.0</v>
      </c>
      <c r="D2395" s="5">
        <v>44318.0</v>
      </c>
      <c r="E2395" s="4" t="s">
        <v>54</v>
      </c>
      <c r="F2395" s="4" t="s">
        <v>100</v>
      </c>
      <c r="G2395" s="4" t="s">
        <v>101</v>
      </c>
      <c r="H2395" s="6" t="s">
        <v>25</v>
      </c>
      <c r="I2395" s="7">
        <v>40.0</v>
      </c>
      <c r="J2395" s="8">
        <v>625.0</v>
      </c>
      <c r="K2395" s="9">
        <v>250000.0</v>
      </c>
      <c r="L2395" s="9">
        <v>100000.0</v>
      </c>
      <c r="M2395" s="10">
        <v>0.4</v>
      </c>
      <c r="N2395" s="4" t="s">
        <v>89</v>
      </c>
      <c r="O2395" s="4" t="s">
        <v>23</v>
      </c>
      <c r="P2395" s="4" t="s">
        <v>24</v>
      </c>
    </row>
    <row r="2396" ht="14.25" customHeight="1">
      <c r="B2396" s="4" t="s">
        <v>32</v>
      </c>
      <c r="C2396" s="4">
        <v>1185732.0</v>
      </c>
      <c r="D2396" s="5">
        <v>44318.0</v>
      </c>
      <c r="E2396" s="4" t="s">
        <v>54</v>
      </c>
      <c r="F2396" s="4" t="s">
        <v>100</v>
      </c>
      <c r="G2396" s="4" t="s">
        <v>101</v>
      </c>
      <c r="H2396" s="6" t="s">
        <v>26</v>
      </c>
      <c r="I2396" s="7">
        <v>40.0</v>
      </c>
      <c r="J2396" s="8">
        <v>575.0</v>
      </c>
      <c r="K2396" s="9">
        <v>230000.0</v>
      </c>
      <c r="L2396" s="9">
        <v>92000.0</v>
      </c>
      <c r="M2396" s="10">
        <v>0.4</v>
      </c>
      <c r="N2396" s="4" t="s">
        <v>89</v>
      </c>
      <c r="O2396" s="4" t="s">
        <v>23</v>
      </c>
      <c r="P2396" s="4" t="s">
        <v>21</v>
      </c>
    </row>
    <row r="2397" ht="14.25" customHeight="1">
      <c r="B2397" s="4" t="s">
        <v>32</v>
      </c>
      <c r="C2397" s="4">
        <v>1185732.0</v>
      </c>
      <c r="D2397" s="5">
        <v>44318.0</v>
      </c>
      <c r="E2397" s="4" t="s">
        <v>54</v>
      </c>
      <c r="F2397" s="4" t="s">
        <v>100</v>
      </c>
      <c r="G2397" s="4" t="s">
        <v>101</v>
      </c>
      <c r="H2397" s="6" t="s">
        <v>27</v>
      </c>
      <c r="I2397" s="7">
        <v>49.99999999999999</v>
      </c>
      <c r="J2397" s="8">
        <v>600.0</v>
      </c>
      <c r="K2397" s="9">
        <v>299999.99999999994</v>
      </c>
      <c r="L2397" s="9">
        <v>104999.99999999997</v>
      </c>
      <c r="M2397" s="10">
        <v>0.35</v>
      </c>
      <c r="N2397" s="4" t="s">
        <v>89</v>
      </c>
      <c r="O2397" s="4" t="s">
        <v>23</v>
      </c>
      <c r="P2397" s="4" t="s">
        <v>24</v>
      </c>
    </row>
    <row r="2398" ht="14.25" customHeight="1">
      <c r="B2398" s="4" t="s">
        <v>32</v>
      </c>
      <c r="C2398" s="4">
        <v>1185732.0</v>
      </c>
      <c r="D2398" s="5">
        <v>44318.0</v>
      </c>
      <c r="E2398" s="4" t="s">
        <v>54</v>
      </c>
      <c r="F2398" s="4" t="s">
        <v>100</v>
      </c>
      <c r="G2398" s="4" t="s">
        <v>101</v>
      </c>
      <c r="H2398" s="6" t="s">
        <v>28</v>
      </c>
      <c r="I2398" s="7">
        <v>54.99999999999999</v>
      </c>
      <c r="J2398" s="8">
        <v>700.0</v>
      </c>
      <c r="K2398" s="9">
        <v>384999.99999999994</v>
      </c>
      <c r="L2398" s="9">
        <v>192499.99999999997</v>
      </c>
      <c r="M2398" s="10">
        <v>0.5</v>
      </c>
      <c r="N2398" s="4" t="s">
        <v>89</v>
      </c>
      <c r="O2398" s="4" t="s">
        <v>20</v>
      </c>
      <c r="P2398" s="4" t="s">
        <v>24</v>
      </c>
    </row>
    <row r="2399" ht="14.25" customHeight="1">
      <c r="B2399" s="4" t="s">
        <v>32</v>
      </c>
      <c r="C2399" s="4">
        <v>1185732.0</v>
      </c>
      <c r="D2399" s="5">
        <v>44351.0</v>
      </c>
      <c r="E2399" s="4" t="s">
        <v>54</v>
      </c>
      <c r="F2399" s="4" t="s">
        <v>100</v>
      </c>
      <c r="G2399" s="4" t="s">
        <v>101</v>
      </c>
      <c r="H2399" s="6" t="s">
        <v>18</v>
      </c>
      <c r="I2399" s="7">
        <v>49.99999999999999</v>
      </c>
      <c r="J2399" s="8">
        <v>950.0</v>
      </c>
      <c r="K2399" s="9">
        <v>474999.99999999994</v>
      </c>
      <c r="L2399" s="9">
        <v>190000.0</v>
      </c>
      <c r="M2399" s="10">
        <v>0.4</v>
      </c>
      <c r="N2399" s="4" t="s">
        <v>89</v>
      </c>
      <c r="O2399" s="4" t="s">
        <v>20</v>
      </c>
      <c r="P2399" s="4" t="s">
        <v>24</v>
      </c>
    </row>
    <row r="2400" ht="14.25" customHeight="1">
      <c r="B2400" s="4" t="s">
        <v>32</v>
      </c>
      <c r="C2400" s="4">
        <v>1185732.0</v>
      </c>
      <c r="D2400" s="5">
        <v>44351.0</v>
      </c>
      <c r="E2400" s="4" t="s">
        <v>54</v>
      </c>
      <c r="F2400" s="4" t="s">
        <v>100</v>
      </c>
      <c r="G2400" s="4" t="s">
        <v>101</v>
      </c>
      <c r="H2400" s="6" t="s">
        <v>22</v>
      </c>
      <c r="I2400" s="7">
        <v>45.0</v>
      </c>
      <c r="J2400" s="8">
        <v>700.0</v>
      </c>
      <c r="K2400" s="9">
        <v>315000.0</v>
      </c>
      <c r="L2400" s="9">
        <v>110250.0</v>
      </c>
      <c r="M2400" s="10">
        <v>0.35</v>
      </c>
      <c r="N2400" s="4" t="s">
        <v>89</v>
      </c>
      <c r="O2400" s="4" t="s">
        <v>20</v>
      </c>
      <c r="P2400" s="4" t="s">
        <v>21</v>
      </c>
    </row>
    <row r="2401" ht="14.25" customHeight="1">
      <c r="B2401" s="4" t="s">
        <v>32</v>
      </c>
      <c r="C2401" s="4">
        <v>1185732.0</v>
      </c>
      <c r="D2401" s="5">
        <v>44351.0</v>
      </c>
      <c r="E2401" s="4" t="s">
        <v>54</v>
      </c>
      <c r="F2401" s="4" t="s">
        <v>100</v>
      </c>
      <c r="G2401" s="4" t="s">
        <v>101</v>
      </c>
      <c r="H2401" s="6" t="s">
        <v>25</v>
      </c>
      <c r="I2401" s="7">
        <v>50.0</v>
      </c>
      <c r="J2401" s="8">
        <v>675.0</v>
      </c>
      <c r="K2401" s="9">
        <v>337500.0</v>
      </c>
      <c r="L2401" s="9">
        <v>135000.0</v>
      </c>
      <c r="M2401" s="10">
        <v>0.4</v>
      </c>
      <c r="N2401" s="4" t="s">
        <v>89</v>
      </c>
      <c r="O2401" s="4" t="s">
        <v>29</v>
      </c>
      <c r="P2401" s="4" t="s">
        <v>24</v>
      </c>
    </row>
    <row r="2402" ht="14.25" customHeight="1">
      <c r="B2402" s="4" t="s">
        <v>32</v>
      </c>
      <c r="C2402" s="4">
        <v>1185732.0</v>
      </c>
      <c r="D2402" s="5">
        <v>44351.0</v>
      </c>
      <c r="E2402" s="4" t="s">
        <v>54</v>
      </c>
      <c r="F2402" s="4" t="s">
        <v>100</v>
      </c>
      <c r="G2402" s="4" t="s">
        <v>101</v>
      </c>
      <c r="H2402" s="6" t="s">
        <v>26</v>
      </c>
      <c r="I2402" s="7">
        <v>50.0</v>
      </c>
      <c r="J2402" s="8">
        <v>650.0</v>
      </c>
      <c r="K2402" s="9">
        <v>325000.0</v>
      </c>
      <c r="L2402" s="9">
        <v>130000.0</v>
      </c>
      <c r="M2402" s="10">
        <v>0.4</v>
      </c>
      <c r="N2402" s="4" t="s">
        <v>89</v>
      </c>
      <c r="O2402" s="4" t="s">
        <v>20</v>
      </c>
      <c r="P2402" s="4" t="s">
        <v>21</v>
      </c>
    </row>
    <row r="2403" ht="14.25" customHeight="1">
      <c r="B2403" s="4" t="s">
        <v>32</v>
      </c>
      <c r="C2403" s="4">
        <v>1185732.0</v>
      </c>
      <c r="D2403" s="5">
        <v>44351.0</v>
      </c>
      <c r="E2403" s="4" t="s">
        <v>54</v>
      </c>
      <c r="F2403" s="4" t="s">
        <v>100</v>
      </c>
      <c r="G2403" s="4" t="s">
        <v>101</v>
      </c>
      <c r="H2403" s="6" t="s">
        <v>27</v>
      </c>
      <c r="I2403" s="7">
        <v>65.0</v>
      </c>
      <c r="J2403" s="8">
        <v>650.0</v>
      </c>
      <c r="K2403" s="9">
        <v>422500.0</v>
      </c>
      <c r="L2403" s="9">
        <v>147875.0</v>
      </c>
      <c r="M2403" s="10">
        <v>0.35</v>
      </c>
      <c r="N2403" s="4" t="s">
        <v>89</v>
      </c>
      <c r="O2403" s="4" t="s">
        <v>29</v>
      </c>
      <c r="P2403" s="4" t="s">
        <v>21</v>
      </c>
    </row>
    <row r="2404" ht="14.25" customHeight="1">
      <c r="B2404" s="4" t="s">
        <v>32</v>
      </c>
      <c r="C2404" s="4">
        <v>1185732.0</v>
      </c>
      <c r="D2404" s="5">
        <v>44351.0</v>
      </c>
      <c r="E2404" s="4" t="s">
        <v>54</v>
      </c>
      <c r="F2404" s="4" t="s">
        <v>100</v>
      </c>
      <c r="G2404" s="4" t="s">
        <v>101</v>
      </c>
      <c r="H2404" s="6" t="s">
        <v>28</v>
      </c>
      <c r="I2404" s="7">
        <v>70.0</v>
      </c>
      <c r="J2404" s="8">
        <v>825.0</v>
      </c>
      <c r="K2404" s="9">
        <v>577500.0</v>
      </c>
      <c r="L2404" s="9">
        <v>288750.0</v>
      </c>
      <c r="M2404" s="10">
        <v>0.5</v>
      </c>
      <c r="N2404" s="4" t="s">
        <v>89</v>
      </c>
      <c r="O2404" s="4" t="s">
        <v>29</v>
      </c>
      <c r="P2404" s="4" t="s">
        <v>24</v>
      </c>
    </row>
    <row r="2405" ht="14.25" customHeight="1">
      <c r="B2405" s="4" t="s">
        <v>32</v>
      </c>
      <c r="C2405" s="4">
        <v>1185732.0</v>
      </c>
      <c r="D2405" s="5">
        <v>44379.0</v>
      </c>
      <c r="E2405" s="4" t="s">
        <v>54</v>
      </c>
      <c r="F2405" s="4" t="s">
        <v>100</v>
      </c>
      <c r="G2405" s="4" t="s">
        <v>101</v>
      </c>
      <c r="H2405" s="6" t="s">
        <v>18</v>
      </c>
      <c r="I2405" s="7">
        <v>65.0</v>
      </c>
      <c r="J2405" s="8">
        <v>1050.0</v>
      </c>
      <c r="K2405" s="9">
        <v>682500.0</v>
      </c>
      <c r="L2405" s="9">
        <v>273000.0</v>
      </c>
      <c r="M2405" s="10">
        <v>0.4</v>
      </c>
      <c r="N2405" s="4" t="s">
        <v>89</v>
      </c>
      <c r="O2405" s="4" t="s">
        <v>23</v>
      </c>
      <c r="P2405" s="4" t="s">
        <v>21</v>
      </c>
    </row>
    <row r="2406" ht="14.25" customHeight="1">
      <c r="B2406" s="4" t="s">
        <v>32</v>
      </c>
      <c r="C2406" s="4">
        <v>1185732.0</v>
      </c>
      <c r="D2406" s="5">
        <v>44379.0</v>
      </c>
      <c r="E2406" s="4" t="s">
        <v>54</v>
      </c>
      <c r="F2406" s="4" t="s">
        <v>100</v>
      </c>
      <c r="G2406" s="4" t="s">
        <v>101</v>
      </c>
      <c r="H2406" s="6" t="s">
        <v>22</v>
      </c>
      <c r="I2406" s="7">
        <v>60.00000000000001</v>
      </c>
      <c r="J2406" s="8">
        <v>800.0</v>
      </c>
      <c r="K2406" s="9">
        <v>480000.00000000006</v>
      </c>
      <c r="L2406" s="9">
        <v>168000.0</v>
      </c>
      <c r="M2406" s="10">
        <v>0.35</v>
      </c>
      <c r="N2406" s="4" t="s">
        <v>89</v>
      </c>
      <c r="O2406" s="4" t="s">
        <v>20</v>
      </c>
      <c r="P2406" s="4" t="s">
        <v>21</v>
      </c>
    </row>
    <row r="2407" ht="14.25" customHeight="1">
      <c r="B2407" s="4" t="s">
        <v>32</v>
      </c>
      <c r="C2407" s="4">
        <v>1185732.0</v>
      </c>
      <c r="D2407" s="5">
        <v>44379.0</v>
      </c>
      <c r="E2407" s="4" t="s">
        <v>54</v>
      </c>
      <c r="F2407" s="4" t="s">
        <v>100</v>
      </c>
      <c r="G2407" s="4" t="s">
        <v>101</v>
      </c>
      <c r="H2407" s="6" t="s">
        <v>25</v>
      </c>
      <c r="I2407" s="7">
        <v>55.00000000000001</v>
      </c>
      <c r="J2407" s="8">
        <v>725.0</v>
      </c>
      <c r="K2407" s="9">
        <v>398750.00000000006</v>
      </c>
      <c r="L2407" s="9">
        <v>159500.00000000003</v>
      </c>
      <c r="M2407" s="10">
        <v>0.4</v>
      </c>
      <c r="N2407" s="4" t="s">
        <v>89</v>
      </c>
      <c r="O2407" s="4" t="s">
        <v>29</v>
      </c>
      <c r="P2407" s="4" t="s">
        <v>21</v>
      </c>
    </row>
    <row r="2408" ht="14.25" customHeight="1">
      <c r="B2408" s="4" t="s">
        <v>32</v>
      </c>
      <c r="C2408" s="4">
        <v>1185732.0</v>
      </c>
      <c r="D2408" s="5">
        <v>44379.0</v>
      </c>
      <c r="E2408" s="4" t="s">
        <v>54</v>
      </c>
      <c r="F2408" s="4" t="s">
        <v>100</v>
      </c>
      <c r="G2408" s="4" t="s">
        <v>101</v>
      </c>
      <c r="H2408" s="6" t="s">
        <v>26</v>
      </c>
      <c r="I2408" s="7">
        <v>55.00000000000001</v>
      </c>
      <c r="J2408" s="8">
        <v>675.0</v>
      </c>
      <c r="K2408" s="9">
        <v>371250.00000000006</v>
      </c>
      <c r="L2408" s="9">
        <v>148500.00000000003</v>
      </c>
      <c r="M2408" s="10">
        <v>0.4</v>
      </c>
      <c r="N2408" s="4" t="s">
        <v>89</v>
      </c>
      <c r="O2408" s="4" t="s">
        <v>20</v>
      </c>
      <c r="P2408" s="4" t="s">
        <v>21</v>
      </c>
    </row>
    <row r="2409" ht="14.25" customHeight="1">
      <c r="B2409" s="4" t="s">
        <v>32</v>
      </c>
      <c r="C2409" s="4">
        <v>1185732.0</v>
      </c>
      <c r="D2409" s="5">
        <v>44379.0</v>
      </c>
      <c r="E2409" s="4" t="s">
        <v>54</v>
      </c>
      <c r="F2409" s="4" t="s">
        <v>100</v>
      </c>
      <c r="G2409" s="4" t="s">
        <v>101</v>
      </c>
      <c r="H2409" s="6" t="s">
        <v>27</v>
      </c>
      <c r="I2409" s="7">
        <v>65.0</v>
      </c>
      <c r="J2409" s="8">
        <v>700.0</v>
      </c>
      <c r="K2409" s="9">
        <v>455000.0</v>
      </c>
      <c r="L2409" s="9">
        <v>159250.0</v>
      </c>
      <c r="M2409" s="10">
        <v>0.35</v>
      </c>
      <c r="N2409" s="4" t="s">
        <v>89</v>
      </c>
      <c r="O2409" s="4" t="s">
        <v>20</v>
      </c>
      <c r="P2409" s="4" t="s">
        <v>24</v>
      </c>
    </row>
    <row r="2410" ht="14.25" customHeight="1">
      <c r="B2410" s="4" t="s">
        <v>32</v>
      </c>
      <c r="C2410" s="4">
        <v>1185732.0</v>
      </c>
      <c r="D2410" s="5">
        <v>44379.0</v>
      </c>
      <c r="E2410" s="4" t="s">
        <v>54</v>
      </c>
      <c r="F2410" s="4" t="s">
        <v>100</v>
      </c>
      <c r="G2410" s="4" t="s">
        <v>101</v>
      </c>
      <c r="H2410" s="6" t="s">
        <v>28</v>
      </c>
      <c r="I2410" s="7">
        <v>70.0</v>
      </c>
      <c r="J2410" s="8">
        <v>875.0</v>
      </c>
      <c r="K2410" s="9">
        <v>612500.0</v>
      </c>
      <c r="L2410" s="9">
        <v>306250.0</v>
      </c>
      <c r="M2410" s="10">
        <v>0.5</v>
      </c>
      <c r="N2410" s="4" t="s">
        <v>89</v>
      </c>
      <c r="O2410" s="4" t="s">
        <v>29</v>
      </c>
      <c r="P2410" s="4" t="s">
        <v>24</v>
      </c>
    </row>
    <row r="2411" ht="14.25" customHeight="1">
      <c r="B2411" s="4" t="s">
        <v>32</v>
      </c>
      <c r="C2411" s="4">
        <v>1185732.0</v>
      </c>
      <c r="D2411" s="5">
        <v>44411.0</v>
      </c>
      <c r="E2411" s="4" t="s">
        <v>54</v>
      </c>
      <c r="F2411" s="4" t="s">
        <v>100</v>
      </c>
      <c r="G2411" s="4" t="s">
        <v>101</v>
      </c>
      <c r="H2411" s="6" t="s">
        <v>18</v>
      </c>
      <c r="I2411" s="7">
        <v>65.0</v>
      </c>
      <c r="J2411" s="8">
        <v>1025.0</v>
      </c>
      <c r="K2411" s="9">
        <v>666250.0</v>
      </c>
      <c r="L2411" s="9">
        <v>266500.0</v>
      </c>
      <c r="M2411" s="10">
        <v>0.4</v>
      </c>
      <c r="N2411" s="4" t="s">
        <v>89</v>
      </c>
      <c r="O2411" s="4" t="s">
        <v>29</v>
      </c>
      <c r="P2411" s="4" t="s">
        <v>21</v>
      </c>
    </row>
    <row r="2412" ht="14.25" customHeight="1">
      <c r="B2412" s="4" t="s">
        <v>32</v>
      </c>
      <c r="C2412" s="4">
        <v>1185732.0</v>
      </c>
      <c r="D2412" s="5">
        <v>44411.0</v>
      </c>
      <c r="E2412" s="4" t="s">
        <v>54</v>
      </c>
      <c r="F2412" s="4" t="s">
        <v>100</v>
      </c>
      <c r="G2412" s="4" t="s">
        <v>101</v>
      </c>
      <c r="H2412" s="6" t="s">
        <v>22</v>
      </c>
      <c r="I2412" s="7">
        <v>60.00000000000001</v>
      </c>
      <c r="J2412" s="8">
        <v>800.0</v>
      </c>
      <c r="K2412" s="9">
        <v>480000.00000000006</v>
      </c>
      <c r="L2412" s="9">
        <v>168000.0</v>
      </c>
      <c r="M2412" s="10">
        <v>0.35</v>
      </c>
      <c r="N2412" s="4" t="s">
        <v>89</v>
      </c>
      <c r="O2412" s="4" t="s">
        <v>29</v>
      </c>
      <c r="P2412" s="4" t="s">
        <v>24</v>
      </c>
    </row>
    <row r="2413" ht="14.25" customHeight="1">
      <c r="B2413" s="4" t="s">
        <v>32</v>
      </c>
      <c r="C2413" s="4">
        <v>1185732.0</v>
      </c>
      <c r="D2413" s="5">
        <v>44411.0</v>
      </c>
      <c r="E2413" s="4" t="s">
        <v>54</v>
      </c>
      <c r="F2413" s="4" t="s">
        <v>100</v>
      </c>
      <c r="G2413" s="4" t="s">
        <v>101</v>
      </c>
      <c r="H2413" s="6" t="s">
        <v>25</v>
      </c>
      <c r="I2413" s="7">
        <v>55.00000000000001</v>
      </c>
      <c r="J2413" s="8">
        <v>725.0</v>
      </c>
      <c r="K2413" s="9">
        <v>398750.00000000006</v>
      </c>
      <c r="L2413" s="9">
        <v>159500.00000000003</v>
      </c>
      <c r="M2413" s="10">
        <v>0.4</v>
      </c>
      <c r="N2413" s="4" t="s">
        <v>89</v>
      </c>
      <c r="O2413" s="4" t="s">
        <v>23</v>
      </c>
      <c r="P2413" s="4" t="s">
        <v>24</v>
      </c>
    </row>
    <row r="2414" ht="14.25" customHeight="1">
      <c r="B2414" s="4" t="s">
        <v>32</v>
      </c>
      <c r="C2414" s="4">
        <v>1185732.0</v>
      </c>
      <c r="D2414" s="5">
        <v>44411.0</v>
      </c>
      <c r="E2414" s="4" t="s">
        <v>54</v>
      </c>
      <c r="F2414" s="4" t="s">
        <v>100</v>
      </c>
      <c r="G2414" s="4" t="s">
        <v>101</v>
      </c>
      <c r="H2414" s="6" t="s">
        <v>26</v>
      </c>
      <c r="I2414" s="7">
        <v>45.0</v>
      </c>
      <c r="J2414" s="8">
        <v>675.0</v>
      </c>
      <c r="K2414" s="9">
        <v>303750.0</v>
      </c>
      <c r="L2414" s="9">
        <v>121500.0</v>
      </c>
      <c r="M2414" s="10">
        <v>0.4</v>
      </c>
      <c r="N2414" s="4" t="s">
        <v>89</v>
      </c>
      <c r="O2414" s="4" t="s">
        <v>23</v>
      </c>
      <c r="P2414" s="4" t="s">
        <v>24</v>
      </c>
    </row>
    <row r="2415" ht="14.25" customHeight="1">
      <c r="B2415" s="4" t="s">
        <v>32</v>
      </c>
      <c r="C2415" s="4">
        <v>1185732.0</v>
      </c>
      <c r="D2415" s="5">
        <v>44411.0</v>
      </c>
      <c r="E2415" s="4" t="s">
        <v>54</v>
      </c>
      <c r="F2415" s="4" t="s">
        <v>100</v>
      </c>
      <c r="G2415" s="4" t="s">
        <v>101</v>
      </c>
      <c r="H2415" s="6" t="s">
        <v>27</v>
      </c>
      <c r="I2415" s="7">
        <v>55.00000000000001</v>
      </c>
      <c r="J2415" s="8">
        <v>650.0</v>
      </c>
      <c r="K2415" s="9">
        <v>357500.00000000006</v>
      </c>
      <c r="L2415" s="9">
        <v>125125.00000000001</v>
      </c>
      <c r="M2415" s="10">
        <v>0.35</v>
      </c>
      <c r="N2415" s="4" t="s">
        <v>89</v>
      </c>
      <c r="O2415" s="4" t="s">
        <v>23</v>
      </c>
      <c r="P2415" s="4" t="s">
        <v>21</v>
      </c>
    </row>
    <row r="2416" ht="14.25" customHeight="1">
      <c r="B2416" s="4" t="s">
        <v>32</v>
      </c>
      <c r="C2416" s="4">
        <v>1185732.0</v>
      </c>
      <c r="D2416" s="5">
        <v>44411.0</v>
      </c>
      <c r="E2416" s="4" t="s">
        <v>54</v>
      </c>
      <c r="F2416" s="4" t="s">
        <v>100</v>
      </c>
      <c r="G2416" s="4" t="s">
        <v>101</v>
      </c>
      <c r="H2416" s="6" t="s">
        <v>28</v>
      </c>
      <c r="I2416" s="7">
        <v>60.00000000000001</v>
      </c>
      <c r="J2416" s="8">
        <v>825.0</v>
      </c>
      <c r="K2416" s="9">
        <v>495000.00000000006</v>
      </c>
      <c r="L2416" s="9">
        <v>247500.00000000003</v>
      </c>
      <c r="M2416" s="10">
        <v>0.5</v>
      </c>
      <c r="N2416" s="4" t="s">
        <v>89</v>
      </c>
      <c r="O2416" s="4" t="s">
        <v>29</v>
      </c>
      <c r="P2416" s="4" t="s">
        <v>21</v>
      </c>
    </row>
    <row r="2417" ht="14.25" customHeight="1">
      <c r="B2417" s="4" t="s">
        <v>32</v>
      </c>
      <c r="C2417" s="4">
        <v>1185732.0</v>
      </c>
      <c r="D2417" s="5">
        <v>44441.0</v>
      </c>
      <c r="E2417" s="4" t="s">
        <v>54</v>
      </c>
      <c r="F2417" s="4" t="s">
        <v>100</v>
      </c>
      <c r="G2417" s="4" t="s">
        <v>101</v>
      </c>
      <c r="H2417" s="6" t="s">
        <v>18</v>
      </c>
      <c r="I2417" s="7">
        <v>55.00000000000001</v>
      </c>
      <c r="J2417" s="8">
        <v>925.0</v>
      </c>
      <c r="K2417" s="9">
        <v>508750.00000000006</v>
      </c>
      <c r="L2417" s="9">
        <v>203500.00000000003</v>
      </c>
      <c r="M2417" s="10">
        <v>0.4</v>
      </c>
      <c r="N2417" s="4" t="s">
        <v>89</v>
      </c>
      <c r="O2417" s="4" t="s">
        <v>20</v>
      </c>
      <c r="P2417" s="4" t="s">
        <v>21</v>
      </c>
    </row>
    <row r="2418" ht="14.25" customHeight="1">
      <c r="B2418" s="4" t="s">
        <v>32</v>
      </c>
      <c r="C2418" s="4">
        <v>1185732.0</v>
      </c>
      <c r="D2418" s="5">
        <v>44441.0</v>
      </c>
      <c r="E2418" s="4" t="s">
        <v>54</v>
      </c>
      <c r="F2418" s="4" t="s">
        <v>100</v>
      </c>
      <c r="G2418" s="4" t="s">
        <v>101</v>
      </c>
      <c r="H2418" s="6" t="s">
        <v>22</v>
      </c>
      <c r="I2418" s="7">
        <v>50.000000000000014</v>
      </c>
      <c r="J2418" s="8">
        <v>725.0</v>
      </c>
      <c r="K2418" s="9">
        <v>362500.0000000001</v>
      </c>
      <c r="L2418" s="9">
        <v>126875.00000000003</v>
      </c>
      <c r="M2418" s="10">
        <v>0.35</v>
      </c>
      <c r="N2418" s="4" t="s">
        <v>89</v>
      </c>
      <c r="O2418" s="4" t="s">
        <v>20</v>
      </c>
      <c r="P2418" s="4" t="s">
        <v>24</v>
      </c>
    </row>
    <row r="2419" ht="14.25" customHeight="1">
      <c r="B2419" s="4" t="s">
        <v>32</v>
      </c>
      <c r="C2419" s="4">
        <v>1185732.0</v>
      </c>
      <c r="D2419" s="5">
        <v>44441.0</v>
      </c>
      <c r="E2419" s="4" t="s">
        <v>54</v>
      </c>
      <c r="F2419" s="4" t="s">
        <v>100</v>
      </c>
      <c r="G2419" s="4" t="s">
        <v>101</v>
      </c>
      <c r="H2419" s="6" t="s">
        <v>25</v>
      </c>
      <c r="I2419" s="7">
        <v>30.000000000000004</v>
      </c>
      <c r="J2419" s="8">
        <v>625.0</v>
      </c>
      <c r="K2419" s="9">
        <v>187500.00000000003</v>
      </c>
      <c r="L2419" s="9">
        <v>75000.00000000001</v>
      </c>
      <c r="M2419" s="10">
        <v>0.4</v>
      </c>
      <c r="N2419" s="4" t="s">
        <v>89</v>
      </c>
      <c r="O2419" s="4" t="s">
        <v>23</v>
      </c>
      <c r="P2419" s="4" t="s">
        <v>24</v>
      </c>
    </row>
    <row r="2420" ht="14.25" customHeight="1">
      <c r="B2420" s="4" t="s">
        <v>32</v>
      </c>
      <c r="C2420" s="4">
        <v>1185732.0</v>
      </c>
      <c r="D2420" s="5">
        <v>44441.0</v>
      </c>
      <c r="E2420" s="4" t="s">
        <v>54</v>
      </c>
      <c r="F2420" s="4" t="s">
        <v>100</v>
      </c>
      <c r="G2420" s="4" t="s">
        <v>101</v>
      </c>
      <c r="H2420" s="6" t="s">
        <v>26</v>
      </c>
      <c r="I2420" s="7">
        <v>30.000000000000004</v>
      </c>
      <c r="J2420" s="8">
        <v>600.0</v>
      </c>
      <c r="K2420" s="9">
        <v>180000.00000000003</v>
      </c>
      <c r="L2420" s="9">
        <v>72000.00000000001</v>
      </c>
      <c r="M2420" s="10">
        <v>0.4</v>
      </c>
      <c r="N2420" s="4" t="s">
        <v>89</v>
      </c>
      <c r="O2420" s="4" t="s">
        <v>20</v>
      </c>
      <c r="P2420" s="4" t="s">
        <v>24</v>
      </c>
    </row>
    <row r="2421" ht="14.25" customHeight="1">
      <c r="B2421" s="4" t="s">
        <v>32</v>
      </c>
      <c r="C2421" s="4">
        <v>1185732.0</v>
      </c>
      <c r="D2421" s="5">
        <v>44441.0</v>
      </c>
      <c r="E2421" s="4" t="s">
        <v>54</v>
      </c>
      <c r="F2421" s="4" t="s">
        <v>100</v>
      </c>
      <c r="G2421" s="4" t="s">
        <v>101</v>
      </c>
      <c r="H2421" s="6" t="s">
        <v>27</v>
      </c>
      <c r="I2421" s="7">
        <v>40.0</v>
      </c>
      <c r="J2421" s="8">
        <v>600.0</v>
      </c>
      <c r="K2421" s="9">
        <v>240000.0</v>
      </c>
      <c r="L2421" s="9">
        <v>84000.0</v>
      </c>
      <c r="M2421" s="10">
        <v>0.35</v>
      </c>
      <c r="N2421" s="4" t="s">
        <v>89</v>
      </c>
      <c r="O2421" s="4" t="s">
        <v>29</v>
      </c>
      <c r="P2421" s="4" t="s">
        <v>24</v>
      </c>
    </row>
    <row r="2422" ht="14.25" customHeight="1">
      <c r="B2422" s="4" t="s">
        <v>32</v>
      </c>
      <c r="C2422" s="4">
        <v>1185732.0</v>
      </c>
      <c r="D2422" s="5">
        <v>44441.0</v>
      </c>
      <c r="E2422" s="4" t="s">
        <v>54</v>
      </c>
      <c r="F2422" s="4" t="s">
        <v>100</v>
      </c>
      <c r="G2422" s="4" t="s">
        <v>101</v>
      </c>
      <c r="H2422" s="6" t="s">
        <v>28</v>
      </c>
      <c r="I2422" s="7">
        <v>45.00000000000001</v>
      </c>
      <c r="J2422" s="8">
        <v>700.0</v>
      </c>
      <c r="K2422" s="9">
        <v>315000.00000000006</v>
      </c>
      <c r="L2422" s="9">
        <v>157500.00000000003</v>
      </c>
      <c r="M2422" s="10">
        <v>0.5</v>
      </c>
      <c r="N2422" s="4" t="s">
        <v>89</v>
      </c>
      <c r="O2422" s="4" t="s">
        <v>23</v>
      </c>
      <c r="P2422" s="4" t="s">
        <v>21</v>
      </c>
    </row>
    <row r="2423" ht="14.25" customHeight="1">
      <c r="B2423" s="4" t="s">
        <v>32</v>
      </c>
      <c r="C2423" s="4">
        <v>1185732.0</v>
      </c>
      <c r="D2423" s="5">
        <v>44473.0</v>
      </c>
      <c r="E2423" s="4" t="s">
        <v>54</v>
      </c>
      <c r="F2423" s="4" t="s">
        <v>100</v>
      </c>
      <c r="G2423" s="4" t="s">
        <v>101</v>
      </c>
      <c r="H2423" s="6" t="s">
        <v>18</v>
      </c>
      <c r="I2423" s="7">
        <v>45.00000000000001</v>
      </c>
      <c r="J2423" s="8">
        <v>875.0</v>
      </c>
      <c r="K2423" s="9">
        <v>393750.00000000006</v>
      </c>
      <c r="L2423" s="9">
        <v>157500.00000000003</v>
      </c>
      <c r="M2423" s="10">
        <v>0.4</v>
      </c>
      <c r="N2423" s="4" t="s">
        <v>89</v>
      </c>
      <c r="O2423" s="4" t="s">
        <v>23</v>
      </c>
      <c r="P2423" s="4" t="s">
        <v>21</v>
      </c>
    </row>
    <row r="2424" ht="14.25" customHeight="1">
      <c r="B2424" s="4" t="s">
        <v>32</v>
      </c>
      <c r="C2424" s="4">
        <v>1185732.0</v>
      </c>
      <c r="D2424" s="5">
        <v>44473.0</v>
      </c>
      <c r="E2424" s="4" t="s">
        <v>54</v>
      </c>
      <c r="F2424" s="4" t="s">
        <v>100</v>
      </c>
      <c r="G2424" s="4" t="s">
        <v>101</v>
      </c>
      <c r="H2424" s="6" t="s">
        <v>22</v>
      </c>
      <c r="I2424" s="7">
        <v>35.00000000000001</v>
      </c>
      <c r="J2424" s="8">
        <v>700.0</v>
      </c>
      <c r="K2424" s="9">
        <v>245000.00000000006</v>
      </c>
      <c r="L2424" s="9">
        <v>85750.00000000001</v>
      </c>
      <c r="M2424" s="10">
        <v>0.35</v>
      </c>
      <c r="N2424" s="4" t="s">
        <v>89</v>
      </c>
      <c r="O2424" s="4" t="s">
        <v>29</v>
      </c>
      <c r="P2424" s="4" t="s">
        <v>24</v>
      </c>
    </row>
    <row r="2425" ht="14.25" customHeight="1">
      <c r="B2425" s="4" t="s">
        <v>32</v>
      </c>
      <c r="C2425" s="4">
        <v>1185732.0</v>
      </c>
      <c r="D2425" s="5">
        <v>44473.0</v>
      </c>
      <c r="E2425" s="4" t="s">
        <v>54</v>
      </c>
      <c r="F2425" s="4" t="s">
        <v>100</v>
      </c>
      <c r="G2425" s="4" t="s">
        <v>101</v>
      </c>
      <c r="H2425" s="6" t="s">
        <v>25</v>
      </c>
      <c r="I2425" s="7">
        <v>35.00000000000001</v>
      </c>
      <c r="J2425" s="8">
        <v>575.0</v>
      </c>
      <c r="K2425" s="9">
        <v>201250.00000000003</v>
      </c>
      <c r="L2425" s="9">
        <v>80500.00000000001</v>
      </c>
      <c r="M2425" s="10">
        <v>0.4</v>
      </c>
      <c r="N2425" s="4" t="s">
        <v>89</v>
      </c>
      <c r="O2425" s="4" t="s">
        <v>23</v>
      </c>
      <c r="P2425" s="4" t="s">
        <v>21</v>
      </c>
    </row>
    <row r="2426" ht="14.25" customHeight="1">
      <c r="B2426" s="4" t="s">
        <v>32</v>
      </c>
      <c r="C2426" s="4">
        <v>1185732.0</v>
      </c>
      <c r="D2426" s="5">
        <v>44473.0</v>
      </c>
      <c r="E2426" s="4" t="s">
        <v>54</v>
      </c>
      <c r="F2426" s="4" t="s">
        <v>100</v>
      </c>
      <c r="G2426" s="4" t="s">
        <v>101</v>
      </c>
      <c r="H2426" s="6" t="s">
        <v>26</v>
      </c>
      <c r="I2426" s="7">
        <v>35.00000000000001</v>
      </c>
      <c r="J2426" s="8">
        <v>550.0</v>
      </c>
      <c r="K2426" s="9">
        <v>192500.00000000003</v>
      </c>
      <c r="L2426" s="9">
        <v>77000.00000000001</v>
      </c>
      <c r="M2426" s="10">
        <v>0.4</v>
      </c>
      <c r="N2426" s="4" t="s">
        <v>89</v>
      </c>
      <c r="O2426" s="4" t="s">
        <v>23</v>
      </c>
      <c r="P2426" s="4" t="s">
        <v>21</v>
      </c>
    </row>
    <row r="2427" ht="14.25" customHeight="1">
      <c r="B2427" s="4" t="s">
        <v>32</v>
      </c>
      <c r="C2427" s="4">
        <v>1185732.0</v>
      </c>
      <c r="D2427" s="5">
        <v>44473.0</v>
      </c>
      <c r="E2427" s="4" t="s">
        <v>54</v>
      </c>
      <c r="F2427" s="4" t="s">
        <v>100</v>
      </c>
      <c r="G2427" s="4" t="s">
        <v>101</v>
      </c>
      <c r="H2427" s="6" t="s">
        <v>27</v>
      </c>
      <c r="I2427" s="7">
        <v>45.00000000000001</v>
      </c>
      <c r="J2427" s="8">
        <v>550.0</v>
      </c>
      <c r="K2427" s="9">
        <v>247500.00000000003</v>
      </c>
      <c r="L2427" s="9">
        <v>86625.0</v>
      </c>
      <c r="M2427" s="10">
        <v>0.35</v>
      </c>
      <c r="N2427" s="4" t="s">
        <v>89</v>
      </c>
      <c r="O2427" s="4" t="s">
        <v>29</v>
      </c>
      <c r="P2427" s="4" t="s">
        <v>24</v>
      </c>
    </row>
    <row r="2428" ht="14.25" customHeight="1">
      <c r="B2428" s="4" t="s">
        <v>32</v>
      </c>
      <c r="C2428" s="4">
        <v>1185732.0</v>
      </c>
      <c r="D2428" s="5">
        <v>44473.0</v>
      </c>
      <c r="E2428" s="4" t="s">
        <v>54</v>
      </c>
      <c r="F2428" s="4" t="s">
        <v>100</v>
      </c>
      <c r="G2428" s="4" t="s">
        <v>101</v>
      </c>
      <c r="H2428" s="6" t="s">
        <v>28</v>
      </c>
      <c r="I2428" s="7">
        <v>50.0</v>
      </c>
      <c r="J2428" s="8">
        <v>675.0</v>
      </c>
      <c r="K2428" s="9">
        <v>337500.0</v>
      </c>
      <c r="L2428" s="9">
        <v>168750.0</v>
      </c>
      <c r="M2428" s="10">
        <v>0.5</v>
      </c>
      <c r="N2428" s="4" t="s">
        <v>89</v>
      </c>
      <c r="O2428" s="4" t="s">
        <v>20</v>
      </c>
      <c r="P2428" s="4" t="s">
        <v>24</v>
      </c>
    </row>
    <row r="2429" ht="14.25" customHeight="1">
      <c r="B2429" s="4" t="s">
        <v>32</v>
      </c>
      <c r="C2429" s="4">
        <v>1185732.0</v>
      </c>
      <c r="D2429" s="5">
        <v>44503.0</v>
      </c>
      <c r="E2429" s="4" t="s">
        <v>54</v>
      </c>
      <c r="F2429" s="4" t="s">
        <v>100</v>
      </c>
      <c r="G2429" s="4" t="s">
        <v>101</v>
      </c>
      <c r="H2429" s="6" t="s">
        <v>18</v>
      </c>
      <c r="I2429" s="7">
        <v>45.00000000000001</v>
      </c>
      <c r="J2429" s="8">
        <v>825.0</v>
      </c>
      <c r="K2429" s="9">
        <v>371250.00000000006</v>
      </c>
      <c r="L2429" s="9">
        <v>148500.00000000003</v>
      </c>
      <c r="M2429" s="10">
        <v>0.4</v>
      </c>
      <c r="N2429" s="4" t="s">
        <v>89</v>
      </c>
      <c r="O2429" s="4" t="s">
        <v>29</v>
      </c>
      <c r="P2429" s="4" t="s">
        <v>21</v>
      </c>
    </row>
    <row r="2430" ht="14.25" customHeight="1">
      <c r="B2430" s="4" t="s">
        <v>32</v>
      </c>
      <c r="C2430" s="4">
        <v>1185732.0</v>
      </c>
      <c r="D2430" s="5">
        <v>44503.0</v>
      </c>
      <c r="E2430" s="4" t="s">
        <v>54</v>
      </c>
      <c r="F2430" s="4" t="s">
        <v>100</v>
      </c>
      <c r="G2430" s="4" t="s">
        <v>101</v>
      </c>
      <c r="H2430" s="6" t="s">
        <v>22</v>
      </c>
      <c r="I2430" s="7">
        <v>35.00000000000001</v>
      </c>
      <c r="J2430" s="8">
        <v>650.0</v>
      </c>
      <c r="K2430" s="9">
        <v>227500.00000000006</v>
      </c>
      <c r="L2430" s="9">
        <v>79625.00000000001</v>
      </c>
      <c r="M2430" s="10">
        <v>0.35</v>
      </c>
      <c r="N2430" s="4" t="s">
        <v>89</v>
      </c>
      <c r="O2430" s="4" t="s">
        <v>23</v>
      </c>
      <c r="P2430" s="4" t="s">
        <v>21</v>
      </c>
    </row>
    <row r="2431" ht="14.25" customHeight="1">
      <c r="B2431" s="4" t="s">
        <v>32</v>
      </c>
      <c r="C2431" s="4">
        <v>1185732.0</v>
      </c>
      <c r="D2431" s="5">
        <v>44503.0</v>
      </c>
      <c r="E2431" s="4" t="s">
        <v>54</v>
      </c>
      <c r="F2431" s="4" t="s">
        <v>100</v>
      </c>
      <c r="G2431" s="4" t="s">
        <v>101</v>
      </c>
      <c r="H2431" s="6" t="s">
        <v>25</v>
      </c>
      <c r="I2431" s="7">
        <v>40.000000000000014</v>
      </c>
      <c r="J2431" s="8">
        <v>595.0</v>
      </c>
      <c r="K2431" s="9">
        <v>238000.0000000001</v>
      </c>
      <c r="L2431" s="9">
        <v>95200.00000000004</v>
      </c>
      <c r="M2431" s="10">
        <v>0.4</v>
      </c>
      <c r="N2431" s="4" t="s">
        <v>89</v>
      </c>
      <c r="O2431" s="4" t="s">
        <v>29</v>
      </c>
      <c r="P2431" s="4" t="s">
        <v>21</v>
      </c>
    </row>
    <row r="2432" ht="14.25" customHeight="1">
      <c r="B2432" s="4" t="s">
        <v>32</v>
      </c>
      <c r="C2432" s="4">
        <v>1185732.0</v>
      </c>
      <c r="D2432" s="5">
        <v>44503.0</v>
      </c>
      <c r="E2432" s="4" t="s">
        <v>54</v>
      </c>
      <c r="F2432" s="4" t="s">
        <v>100</v>
      </c>
      <c r="G2432" s="4" t="s">
        <v>101</v>
      </c>
      <c r="H2432" s="6" t="s">
        <v>26</v>
      </c>
      <c r="I2432" s="7">
        <v>60.00000000000002</v>
      </c>
      <c r="J2432" s="8">
        <v>650.0</v>
      </c>
      <c r="K2432" s="9">
        <v>390000.0000000001</v>
      </c>
      <c r="L2432" s="9">
        <v>156000.00000000006</v>
      </c>
      <c r="M2432" s="10">
        <v>0.4</v>
      </c>
      <c r="N2432" s="4" t="s">
        <v>89</v>
      </c>
      <c r="O2432" s="4" t="s">
        <v>20</v>
      </c>
      <c r="P2432" s="4" t="s">
        <v>21</v>
      </c>
    </row>
    <row r="2433" ht="14.25" customHeight="1">
      <c r="B2433" s="4" t="s">
        <v>32</v>
      </c>
      <c r="C2433" s="4">
        <v>1185732.0</v>
      </c>
      <c r="D2433" s="5">
        <v>44503.0</v>
      </c>
      <c r="E2433" s="4" t="s">
        <v>54</v>
      </c>
      <c r="F2433" s="4" t="s">
        <v>100</v>
      </c>
      <c r="G2433" s="4" t="s">
        <v>101</v>
      </c>
      <c r="H2433" s="6" t="s">
        <v>27</v>
      </c>
      <c r="I2433" s="7">
        <v>75.00000000000001</v>
      </c>
      <c r="J2433" s="8">
        <v>625.0</v>
      </c>
      <c r="K2433" s="9">
        <v>468750.0000000001</v>
      </c>
      <c r="L2433" s="9">
        <v>164062.50000000003</v>
      </c>
      <c r="M2433" s="10">
        <v>0.35</v>
      </c>
      <c r="N2433" s="4" t="s">
        <v>89</v>
      </c>
      <c r="O2433" s="4" t="s">
        <v>20</v>
      </c>
      <c r="P2433" s="4" t="s">
        <v>24</v>
      </c>
    </row>
    <row r="2434" ht="14.25" customHeight="1">
      <c r="B2434" s="4" t="s">
        <v>32</v>
      </c>
      <c r="C2434" s="4">
        <v>1185732.0</v>
      </c>
      <c r="D2434" s="5">
        <v>44503.0</v>
      </c>
      <c r="E2434" s="4" t="s">
        <v>54</v>
      </c>
      <c r="F2434" s="4" t="s">
        <v>100</v>
      </c>
      <c r="G2434" s="4" t="s">
        <v>101</v>
      </c>
      <c r="H2434" s="6" t="s">
        <v>28</v>
      </c>
      <c r="I2434" s="7">
        <v>75.0</v>
      </c>
      <c r="J2434" s="8">
        <v>725.0</v>
      </c>
      <c r="K2434" s="9">
        <v>543750.0</v>
      </c>
      <c r="L2434" s="9">
        <v>271875.0</v>
      </c>
      <c r="M2434" s="10">
        <v>0.5</v>
      </c>
      <c r="N2434" s="4" t="s">
        <v>89</v>
      </c>
      <c r="O2434" s="4" t="s">
        <v>29</v>
      </c>
      <c r="P2434" s="4" t="s">
        <v>21</v>
      </c>
    </row>
    <row r="2435" ht="14.25" customHeight="1">
      <c r="B2435" s="4" t="s">
        <v>32</v>
      </c>
      <c r="C2435" s="4">
        <v>1185732.0</v>
      </c>
      <c r="D2435" s="5">
        <v>44532.0</v>
      </c>
      <c r="E2435" s="4" t="s">
        <v>54</v>
      </c>
      <c r="F2435" s="4" t="s">
        <v>100</v>
      </c>
      <c r="G2435" s="4" t="s">
        <v>101</v>
      </c>
      <c r="H2435" s="6" t="s">
        <v>18</v>
      </c>
      <c r="I2435" s="7">
        <v>70.0</v>
      </c>
      <c r="J2435" s="8">
        <v>975.0</v>
      </c>
      <c r="K2435" s="9">
        <v>682500.0</v>
      </c>
      <c r="L2435" s="9">
        <v>273000.0</v>
      </c>
      <c r="M2435" s="10">
        <v>0.4</v>
      </c>
      <c r="N2435" s="4" t="s">
        <v>89</v>
      </c>
      <c r="O2435" s="4" t="s">
        <v>29</v>
      </c>
      <c r="P2435" s="4" t="s">
        <v>24</v>
      </c>
    </row>
    <row r="2436" ht="14.25" customHeight="1">
      <c r="B2436" s="4" t="s">
        <v>32</v>
      </c>
      <c r="C2436" s="4">
        <v>1185732.0</v>
      </c>
      <c r="D2436" s="5">
        <v>44532.0</v>
      </c>
      <c r="E2436" s="4" t="s">
        <v>54</v>
      </c>
      <c r="F2436" s="4" t="s">
        <v>100</v>
      </c>
      <c r="G2436" s="4" t="s">
        <v>101</v>
      </c>
      <c r="H2436" s="6" t="s">
        <v>22</v>
      </c>
      <c r="I2436" s="7">
        <v>60.00000000000001</v>
      </c>
      <c r="J2436" s="8">
        <v>775.0</v>
      </c>
      <c r="K2436" s="9">
        <v>465000.00000000006</v>
      </c>
      <c r="L2436" s="9">
        <v>162750.0</v>
      </c>
      <c r="M2436" s="10">
        <v>0.35</v>
      </c>
      <c r="N2436" s="4" t="s">
        <v>89</v>
      </c>
      <c r="O2436" s="4" t="s">
        <v>23</v>
      </c>
      <c r="P2436" s="4" t="s">
        <v>24</v>
      </c>
    </row>
    <row r="2437" ht="14.25" customHeight="1">
      <c r="B2437" s="4" t="s">
        <v>67</v>
      </c>
      <c r="C2437" s="4">
        <v>1185732.0</v>
      </c>
      <c r="D2437" s="5">
        <v>44532.0</v>
      </c>
      <c r="E2437" s="4" t="s">
        <v>54</v>
      </c>
      <c r="F2437" s="4" t="s">
        <v>100</v>
      </c>
      <c r="G2437" s="4" t="s">
        <v>101</v>
      </c>
      <c r="H2437" s="6" t="s">
        <v>25</v>
      </c>
      <c r="I2437" s="7">
        <v>60.00000000000001</v>
      </c>
      <c r="J2437" s="8">
        <v>725.0</v>
      </c>
      <c r="K2437" s="9">
        <v>435000.00000000006</v>
      </c>
      <c r="L2437" s="9">
        <v>174000.00000000003</v>
      </c>
      <c r="M2437" s="10">
        <v>0.4</v>
      </c>
      <c r="N2437" s="4" t="s">
        <v>89</v>
      </c>
      <c r="O2437" s="4" t="s">
        <v>29</v>
      </c>
      <c r="P2437" s="4" t="s">
        <v>21</v>
      </c>
    </row>
    <row r="2438" ht="14.25" customHeight="1">
      <c r="B2438" s="4" t="s">
        <v>67</v>
      </c>
      <c r="C2438" s="4">
        <v>1185732.0</v>
      </c>
      <c r="D2438" s="5">
        <v>44532.0</v>
      </c>
      <c r="E2438" s="4" t="s">
        <v>54</v>
      </c>
      <c r="F2438" s="4" t="s">
        <v>100</v>
      </c>
      <c r="G2438" s="4" t="s">
        <v>101</v>
      </c>
      <c r="H2438" s="6" t="s">
        <v>26</v>
      </c>
      <c r="I2438" s="7">
        <v>60.00000000000001</v>
      </c>
      <c r="J2438" s="8">
        <v>675.0</v>
      </c>
      <c r="K2438" s="9">
        <v>405000.00000000006</v>
      </c>
      <c r="L2438" s="9">
        <v>162000.00000000003</v>
      </c>
      <c r="M2438" s="10">
        <v>0.4</v>
      </c>
      <c r="N2438" s="4" t="s">
        <v>89</v>
      </c>
      <c r="O2438" s="4" t="s">
        <v>23</v>
      </c>
      <c r="P2438" s="4" t="s">
        <v>21</v>
      </c>
    </row>
    <row r="2439" ht="14.25" customHeight="1">
      <c r="B2439" s="4" t="s">
        <v>67</v>
      </c>
      <c r="C2439" s="4">
        <v>1185732.0</v>
      </c>
      <c r="D2439" s="5">
        <v>44532.0</v>
      </c>
      <c r="E2439" s="4" t="s">
        <v>54</v>
      </c>
      <c r="F2439" s="4" t="s">
        <v>100</v>
      </c>
      <c r="G2439" s="4" t="s">
        <v>101</v>
      </c>
      <c r="H2439" s="6" t="s">
        <v>27</v>
      </c>
      <c r="I2439" s="7">
        <v>70.0</v>
      </c>
      <c r="J2439" s="8">
        <v>675.0</v>
      </c>
      <c r="K2439" s="9">
        <v>472500.0</v>
      </c>
      <c r="L2439" s="9">
        <v>165375.0</v>
      </c>
      <c r="M2439" s="10">
        <v>0.35</v>
      </c>
      <c r="N2439" s="4" t="s">
        <v>89</v>
      </c>
      <c r="O2439" s="4" t="s">
        <v>29</v>
      </c>
      <c r="P2439" s="4" t="s">
        <v>24</v>
      </c>
    </row>
    <row r="2440" ht="14.25" customHeight="1">
      <c r="B2440" s="4" t="s">
        <v>67</v>
      </c>
      <c r="C2440" s="4">
        <v>1185732.0</v>
      </c>
      <c r="D2440" s="5">
        <v>44532.0</v>
      </c>
      <c r="E2440" s="4" t="s">
        <v>54</v>
      </c>
      <c r="F2440" s="4" t="s">
        <v>100</v>
      </c>
      <c r="G2440" s="4" t="s">
        <v>101</v>
      </c>
      <c r="H2440" s="6" t="s">
        <v>28</v>
      </c>
      <c r="I2440" s="7">
        <v>75.0</v>
      </c>
      <c r="J2440" s="8">
        <v>775.0</v>
      </c>
      <c r="K2440" s="9">
        <v>581250.0</v>
      </c>
      <c r="L2440" s="9">
        <v>290625.0</v>
      </c>
      <c r="M2440" s="10">
        <v>0.5</v>
      </c>
      <c r="N2440" s="4" t="s">
        <v>89</v>
      </c>
      <c r="O2440" s="4" t="s">
        <v>23</v>
      </c>
      <c r="P2440" s="4" t="s">
        <v>24</v>
      </c>
    </row>
    <row r="2441" ht="14.25" customHeight="1">
      <c r="B2441" s="4" t="s">
        <v>67</v>
      </c>
      <c r="C2441" s="4">
        <v>1185732.0</v>
      </c>
      <c r="D2441" s="5">
        <v>44209.0</v>
      </c>
      <c r="E2441" s="4" t="s">
        <v>54</v>
      </c>
      <c r="F2441" s="4" t="s">
        <v>100</v>
      </c>
      <c r="G2441" s="4" t="s">
        <v>101</v>
      </c>
      <c r="H2441" s="6" t="s">
        <v>18</v>
      </c>
      <c r="I2441" s="7">
        <v>35.0</v>
      </c>
      <c r="J2441" s="8">
        <v>775.0</v>
      </c>
      <c r="K2441" s="9">
        <v>271250.0</v>
      </c>
      <c r="L2441" s="9">
        <v>108500.0</v>
      </c>
      <c r="M2441" s="10">
        <v>0.4</v>
      </c>
      <c r="N2441" s="4" t="s">
        <v>89</v>
      </c>
      <c r="O2441" s="4" t="s">
        <v>29</v>
      </c>
      <c r="P2441" s="4" t="s">
        <v>24</v>
      </c>
    </row>
    <row r="2442" ht="14.25" customHeight="1">
      <c r="B2442" s="4" t="s">
        <v>67</v>
      </c>
      <c r="C2442" s="4">
        <v>1185732.0</v>
      </c>
      <c r="D2442" s="5">
        <v>44209.0</v>
      </c>
      <c r="E2442" s="4" t="s">
        <v>54</v>
      </c>
      <c r="F2442" s="4" t="s">
        <v>100</v>
      </c>
      <c r="G2442" s="4" t="s">
        <v>101</v>
      </c>
      <c r="H2442" s="6" t="s">
        <v>22</v>
      </c>
      <c r="I2442" s="7">
        <v>35.0</v>
      </c>
      <c r="J2442" s="8">
        <v>575.0</v>
      </c>
      <c r="K2442" s="9">
        <v>201250.0</v>
      </c>
      <c r="L2442" s="9">
        <v>70437.5</v>
      </c>
      <c r="M2442" s="10">
        <v>0.35</v>
      </c>
      <c r="N2442" s="4" t="s">
        <v>89</v>
      </c>
      <c r="O2442" s="4" t="s">
        <v>29</v>
      </c>
      <c r="P2442" s="4" t="s">
        <v>24</v>
      </c>
    </row>
    <row r="2443" ht="14.25" customHeight="1">
      <c r="B2443" s="4" t="s">
        <v>67</v>
      </c>
      <c r="C2443" s="4">
        <v>1185732.0</v>
      </c>
      <c r="D2443" s="5">
        <v>44209.0</v>
      </c>
      <c r="E2443" s="4" t="s">
        <v>54</v>
      </c>
      <c r="F2443" s="4" t="s">
        <v>100</v>
      </c>
      <c r="G2443" s="4" t="s">
        <v>101</v>
      </c>
      <c r="H2443" s="6" t="s">
        <v>25</v>
      </c>
      <c r="I2443" s="7">
        <v>25.000000000000007</v>
      </c>
      <c r="J2443" s="8">
        <v>575.0</v>
      </c>
      <c r="K2443" s="9">
        <v>143750.00000000003</v>
      </c>
      <c r="L2443" s="9">
        <v>57500.000000000015</v>
      </c>
      <c r="M2443" s="10">
        <v>0.4</v>
      </c>
      <c r="N2443" s="4" t="s">
        <v>89</v>
      </c>
      <c r="O2443" s="4" t="s">
        <v>29</v>
      </c>
      <c r="P2443" s="4" t="s">
        <v>21</v>
      </c>
    </row>
    <row r="2444" ht="14.25" customHeight="1">
      <c r="B2444" s="4" t="s">
        <v>67</v>
      </c>
      <c r="C2444" s="4">
        <v>1185732.0</v>
      </c>
      <c r="D2444" s="5">
        <v>44209.0</v>
      </c>
      <c r="E2444" s="4" t="s">
        <v>54</v>
      </c>
      <c r="F2444" s="4" t="s">
        <v>100</v>
      </c>
      <c r="G2444" s="4" t="s">
        <v>101</v>
      </c>
      <c r="H2444" s="6" t="s">
        <v>26</v>
      </c>
      <c r="I2444" s="7">
        <v>30.0</v>
      </c>
      <c r="J2444" s="8">
        <v>425.0</v>
      </c>
      <c r="K2444" s="9">
        <v>127500.0</v>
      </c>
      <c r="L2444" s="9">
        <v>51000.0</v>
      </c>
      <c r="M2444" s="10">
        <v>0.4</v>
      </c>
      <c r="N2444" s="4" t="s">
        <v>89</v>
      </c>
      <c r="O2444" s="4" t="s">
        <v>20</v>
      </c>
      <c r="P2444" s="4" t="s">
        <v>21</v>
      </c>
    </row>
    <row r="2445" ht="14.25" customHeight="1">
      <c r="B2445" s="4" t="s">
        <v>67</v>
      </c>
      <c r="C2445" s="4">
        <v>1185732.0</v>
      </c>
      <c r="D2445" s="5">
        <v>44209.0</v>
      </c>
      <c r="E2445" s="4" t="s">
        <v>54</v>
      </c>
      <c r="F2445" s="4" t="s">
        <v>100</v>
      </c>
      <c r="G2445" s="4" t="s">
        <v>101</v>
      </c>
      <c r="H2445" s="6" t="s">
        <v>27</v>
      </c>
      <c r="I2445" s="7">
        <v>45.0</v>
      </c>
      <c r="J2445" s="8">
        <v>475.0</v>
      </c>
      <c r="K2445" s="9">
        <v>213750.0</v>
      </c>
      <c r="L2445" s="9">
        <v>74812.5</v>
      </c>
      <c r="M2445" s="10">
        <v>0.35</v>
      </c>
      <c r="N2445" s="4" t="s">
        <v>89</v>
      </c>
      <c r="O2445" s="4" t="s">
        <v>29</v>
      </c>
      <c r="P2445" s="4" t="s">
        <v>21</v>
      </c>
    </row>
    <row r="2446" ht="14.25" customHeight="1">
      <c r="B2446" s="4" t="s">
        <v>67</v>
      </c>
      <c r="C2446" s="4">
        <v>1185732.0</v>
      </c>
      <c r="D2446" s="5">
        <v>44209.0</v>
      </c>
      <c r="E2446" s="4" t="s">
        <v>54</v>
      </c>
      <c r="F2446" s="4" t="s">
        <v>100</v>
      </c>
      <c r="G2446" s="4" t="s">
        <v>101</v>
      </c>
      <c r="H2446" s="6" t="s">
        <v>28</v>
      </c>
      <c r="I2446" s="7">
        <v>35.0</v>
      </c>
      <c r="J2446" s="8">
        <v>575.0</v>
      </c>
      <c r="K2446" s="9">
        <v>201250.0</v>
      </c>
      <c r="L2446" s="9">
        <v>100625.0</v>
      </c>
      <c r="M2446" s="10">
        <v>0.5</v>
      </c>
      <c r="N2446" s="4" t="s">
        <v>89</v>
      </c>
      <c r="O2446" s="4" t="s">
        <v>23</v>
      </c>
      <c r="P2446" s="4" t="s">
        <v>21</v>
      </c>
    </row>
    <row r="2447" ht="14.25" customHeight="1">
      <c r="B2447" s="4" t="s">
        <v>67</v>
      </c>
      <c r="C2447" s="4">
        <v>1185732.0</v>
      </c>
      <c r="D2447" s="5">
        <v>44238.0</v>
      </c>
      <c r="E2447" s="4" t="s">
        <v>54</v>
      </c>
      <c r="F2447" s="4" t="s">
        <v>100</v>
      </c>
      <c r="G2447" s="4" t="s">
        <v>101</v>
      </c>
      <c r="H2447" s="6" t="s">
        <v>18</v>
      </c>
      <c r="I2447" s="7">
        <v>35.0</v>
      </c>
      <c r="J2447" s="8">
        <v>825.0</v>
      </c>
      <c r="K2447" s="9">
        <v>288750.0</v>
      </c>
      <c r="L2447" s="9">
        <v>115500.0</v>
      </c>
      <c r="M2447" s="10">
        <v>0.4</v>
      </c>
      <c r="N2447" s="4" t="s">
        <v>89</v>
      </c>
      <c r="O2447" s="4" t="s">
        <v>29</v>
      </c>
      <c r="P2447" s="4" t="s">
        <v>24</v>
      </c>
    </row>
    <row r="2448" ht="14.25" customHeight="1">
      <c r="B2448" s="4" t="s">
        <v>67</v>
      </c>
      <c r="C2448" s="4">
        <v>1185732.0</v>
      </c>
      <c r="D2448" s="5">
        <v>44238.0</v>
      </c>
      <c r="E2448" s="4" t="s">
        <v>54</v>
      </c>
      <c r="F2448" s="4" t="s">
        <v>100</v>
      </c>
      <c r="G2448" s="4" t="s">
        <v>101</v>
      </c>
      <c r="H2448" s="6" t="s">
        <v>22</v>
      </c>
      <c r="I2448" s="7">
        <v>35.0</v>
      </c>
      <c r="J2448" s="8">
        <v>475.0</v>
      </c>
      <c r="K2448" s="9">
        <v>166250.0</v>
      </c>
      <c r="L2448" s="9">
        <v>58187.49999999999</v>
      </c>
      <c r="M2448" s="10">
        <v>0.35</v>
      </c>
      <c r="N2448" s="4" t="s">
        <v>89</v>
      </c>
      <c r="O2448" s="4" t="s">
        <v>29</v>
      </c>
      <c r="P2448" s="4" t="s">
        <v>24</v>
      </c>
    </row>
    <row r="2449" ht="14.25" customHeight="1">
      <c r="B2449" s="4" t="s">
        <v>67</v>
      </c>
      <c r="C2449" s="4">
        <v>1185732.0</v>
      </c>
      <c r="D2449" s="5">
        <v>44238.0</v>
      </c>
      <c r="E2449" s="4" t="s">
        <v>54</v>
      </c>
      <c r="F2449" s="4" t="s">
        <v>100</v>
      </c>
      <c r="G2449" s="4" t="s">
        <v>101</v>
      </c>
      <c r="H2449" s="6" t="s">
        <v>25</v>
      </c>
      <c r="I2449" s="7">
        <v>25.000000000000007</v>
      </c>
      <c r="J2449" s="8">
        <v>525.0</v>
      </c>
      <c r="K2449" s="9">
        <v>131250.00000000003</v>
      </c>
      <c r="L2449" s="9">
        <v>52500.000000000015</v>
      </c>
      <c r="M2449" s="10">
        <v>0.4</v>
      </c>
      <c r="N2449" s="4" t="s">
        <v>89</v>
      </c>
      <c r="O2449" s="4" t="s">
        <v>20</v>
      </c>
      <c r="P2449" s="4" t="s">
        <v>24</v>
      </c>
    </row>
    <row r="2450" ht="14.25" customHeight="1">
      <c r="B2450" s="4" t="s">
        <v>67</v>
      </c>
      <c r="C2450" s="4">
        <v>1185732.0</v>
      </c>
      <c r="D2450" s="5">
        <v>44238.0</v>
      </c>
      <c r="E2450" s="4" t="s">
        <v>42</v>
      </c>
      <c r="F2450" s="4" t="s">
        <v>102</v>
      </c>
      <c r="G2450" s="4" t="s">
        <v>103</v>
      </c>
      <c r="H2450" s="6" t="s">
        <v>26</v>
      </c>
      <c r="I2450" s="7">
        <v>30.0</v>
      </c>
      <c r="J2450" s="8">
        <v>375.0</v>
      </c>
      <c r="K2450" s="9">
        <v>112500.0</v>
      </c>
      <c r="L2450" s="9">
        <v>45000.0</v>
      </c>
      <c r="M2450" s="10">
        <v>0.4</v>
      </c>
      <c r="N2450" s="4" t="s">
        <v>89</v>
      </c>
      <c r="O2450" s="4" t="s">
        <v>23</v>
      </c>
      <c r="P2450" s="4" t="s">
        <v>21</v>
      </c>
    </row>
    <row r="2451" ht="14.25" customHeight="1">
      <c r="B2451" s="4" t="s">
        <v>67</v>
      </c>
      <c r="C2451" s="4">
        <v>1185732.0</v>
      </c>
      <c r="D2451" s="5">
        <v>44238.0</v>
      </c>
      <c r="E2451" s="4" t="s">
        <v>42</v>
      </c>
      <c r="F2451" s="4" t="s">
        <v>102</v>
      </c>
      <c r="G2451" s="4" t="s">
        <v>103</v>
      </c>
      <c r="H2451" s="6" t="s">
        <v>27</v>
      </c>
      <c r="I2451" s="7">
        <v>45.0</v>
      </c>
      <c r="J2451" s="8">
        <v>450.0</v>
      </c>
      <c r="K2451" s="9">
        <v>202500.0</v>
      </c>
      <c r="L2451" s="9">
        <v>70875.0</v>
      </c>
      <c r="M2451" s="10">
        <v>0.35</v>
      </c>
      <c r="N2451" s="4" t="s">
        <v>89</v>
      </c>
      <c r="O2451" s="4" t="s">
        <v>23</v>
      </c>
      <c r="P2451" s="4" t="s">
        <v>21</v>
      </c>
    </row>
    <row r="2452" ht="14.25" customHeight="1">
      <c r="B2452" s="4" t="s">
        <v>67</v>
      </c>
      <c r="C2452" s="4">
        <v>1185732.0</v>
      </c>
      <c r="D2452" s="5">
        <v>44238.0</v>
      </c>
      <c r="E2452" s="4" t="s">
        <v>42</v>
      </c>
      <c r="F2452" s="4" t="s">
        <v>102</v>
      </c>
      <c r="G2452" s="4" t="s">
        <v>103</v>
      </c>
      <c r="H2452" s="6" t="s">
        <v>28</v>
      </c>
      <c r="I2452" s="7">
        <v>30.0</v>
      </c>
      <c r="J2452" s="8">
        <v>550.0</v>
      </c>
      <c r="K2452" s="9">
        <v>165000.0</v>
      </c>
      <c r="L2452" s="9">
        <v>82500.0</v>
      </c>
      <c r="M2452" s="10">
        <v>0.5</v>
      </c>
      <c r="N2452" s="4" t="s">
        <v>89</v>
      </c>
      <c r="O2452" s="4" t="s">
        <v>20</v>
      </c>
      <c r="P2452" s="4" t="s">
        <v>21</v>
      </c>
    </row>
    <row r="2453" ht="14.25" customHeight="1">
      <c r="B2453" s="4" t="s">
        <v>67</v>
      </c>
      <c r="C2453" s="4">
        <v>1185732.0</v>
      </c>
      <c r="D2453" s="5">
        <v>44264.0</v>
      </c>
      <c r="E2453" s="4" t="s">
        <v>42</v>
      </c>
      <c r="F2453" s="4" t="s">
        <v>102</v>
      </c>
      <c r="G2453" s="4" t="s">
        <v>103</v>
      </c>
      <c r="H2453" s="6" t="s">
        <v>18</v>
      </c>
      <c r="I2453" s="7">
        <v>30.0</v>
      </c>
      <c r="J2453" s="8">
        <v>770.0</v>
      </c>
      <c r="K2453" s="9">
        <v>231000.0</v>
      </c>
      <c r="L2453" s="9">
        <v>92400.0</v>
      </c>
      <c r="M2453" s="10">
        <v>0.4</v>
      </c>
      <c r="N2453" s="4" t="s">
        <v>89</v>
      </c>
      <c r="O2453" s="4" t="s">
        <v>23</v>
      </c>
      <c r="P2453" s="4" t="s">
        <v>24</v>
      </c>
    </row>
    <row r="2454" ht="14.25" customHeight="1">
      <c r="B2454" s="4" t="s">
        <v>67</v>
      </c>
      <c r="C2454" s="4">
        <v>1185732.0</v>
      </c>
      <c r="D2454" s="5">
        <v>44264.0</v>
      </c>
      <c r="E2454" s="4" t="s">
        <v>42</v>
      </c>
      <c r="F2454" s="4" t="s">
        <v>102</v>
      </c>
      <c r="G2454" s="4" t="s">
        <v>103</v>
      </c>
      <c r="H2454" s="6" t="s">
        <v>22</v>
      </c>
      <c r="I2454" s="7">
        <v>30.0</v>
      </c>
      <c r="J2454" s="8">
        <v>450.0</v>
      </c>
      <c r="K2454" s="9">
        <v>135000.0</v>
      </c>
      <c r="L2454" s="9">
        <v>47250.0</v>
      </c>
      <c r="M2454" s="10">
        <v>0.35</v>
      </c>
      <c r="N2454" s="4" t="s">
        <v>89</v>
      </c>
      <c r="O2454" s="4" t="s">
        <v>20</v>
      </c>
      <c r="P2454" s="4" t="s">
        <v>24</v>
      </c>
    </row>
    <row r="2455" ht="14.25" customHeight="1">
      <c r="B2455" s="4" t="s">
        <v>67</v>
      </c>
      <c r="C2455" s="4">
        <v>1185732.0</v>
      </c>
      <c r="D2455" s="5">
        <v>44264.0</v>
      </c>
      <c r="E2455" s="4" t="s">
        <v>42</v>
      </c>
      <c r="F2455" s="4" t="s">
        <v>102</v>
      </c>
      <c r="G2455" s="4" t="s">
        <v>103</v>
      </c>
      <c r="H2455" s="6" t="s">
        <v>25</v>
      </c>
      <c r="I2455" s="7">
        <v>20.0</v>
      </c>
      <c r="J2455" s="8">
        <v>475.0</v>
      </c>
      <c r="K2455" s="9">
        <v>95000.0</v>
      </c>
      <c r="L2455" s="9">
        <v>38000.0</v>
      </c>
      <c r="M2455" s="10">
        <v>0.4</v>
      </c>
      <c r="N2455" s="4" t="s">
        <v>89</v>
      </c>
      <c r="O2455" s="4" t="s">
        <v>29</v>
      </c>
      <c r="P2455" s="4" t="s">
        <v>24</v>
      </c>
    </row>
    <row r="2456" ht="14.25" customHeight="1">
      <c r="B2456" s="4" t="s">
        <v>67</v>
      </c>
      <c r="C2456" s="4">
        <v>1185732.0</v>
      </c>
      <c r="D2456" s="5">
        <v>44264.0</v>
      </c>
      <c r="E2456" s="4" t="s">
        <v>42</v>
      </c>
      <c r="F2456" s="4" t="s">
        <v>102</v>
      </c>
      <c r="G2456" s="4" t="s">
        <v>103</v>
      </c>
      <c r="H2456" s="6" t="s">
        <v>26</v>
      </c>
      <c r="I2456" s="7">
        <v>24.999999999999993</v>
      </c>
      <c r="J2456" s="8">
        <v>325.0</v>
      </c>
      <c r="K2456" s="9">
        <v>81249.99999999997</v>
      </c>
      <c r="L2456" s="9">
        <v>32499.99999999999</v>
      </c>
      <c r="M2456" s="10">
        <v>0.4</v>
      </c>
      <c r="N2456" s="4" t="s">
        <v>89</v>
      </c>
      <c r="O2456" s="4" t="s">
        <v>20</v>
      </c>
      <c r="P2456" s="4" t="s">
        <v>21</v>
      </c>
    </row>
    <row r="2457" ht="14.25" customHeight="1">
      <c r="B2457" s="4" t="s">
        <v>67</v>
      </c>
      <c r="C2457" s="4">
        <v>1185732.0</v>
      </c>
      <c r="D2457" s="5">
        <v>44264.0</v>
      </c>
      <c r="E2457" s="4" t="s">
        <v>42</v>
      </c>
      <c r="F2457" s="4" t="s">
        <v>102</v>
      </c>
      <c r="G2457" s="4" t="s">
        <v>103</v>
      </c>
      <c r="H2457" s="6" t="s">
        <v>27</v>
      </c>
      <c r="I2457" s="7">
        <v>40.00000000000001</v>
      </c>
      <c r="J2457" s="8">
        <v>375.0</v>
      </c>
      <c r="K2457" s="9">
        <v>150000.00000000003</v>
      </c>
      <c r="L2457" s="9">
        <v>52500.00000000001</v>
      </c>
      <c r="M2457" s="10">
        <v>0.35</v>
      </c>
      <c r="N2457" s="4" t="s">
        <v>89</v>
      </c>
      <c r="O2457" s="4" t="s">
        <v>20</v>
      </c>
      <c r="P2457" s="4" t="s">
        <v>21</v>
      </c>
    </row>
    <row r="2458" ht="14.25" customHeight="1">
      <c r="B2458" s="4" t="s">
        <v>67</v>
      </c>
      <c r="C2458" s="4">
        <v>1185732.0</v>
      </c>
      <c r="D2458" s="5">
        <v>44264.0</v>
      </c>
      <c r="E2458" s="4" t="s">
        <v>42</v>
      </c>
      <c r="F2458" s="4" t="s">
        <v>102</v>
      </c>
      <c r="G2458" s="4" t="s">
        <v>103</v>
      </c>
      <c r="H2458" s="6" t="s">
        <v>28</v>
      </c>
      <c r="I2458" s="7">
        <v>30.0</v>
      </c>
      <c r="J2458" s="8">
        <v>475.0</v>
      </c>
      <c r="K2458" s="9">
        <v>142500.0</v>
      </c>
      <c r="L2458" s="9">
        <v>71250.0</v>
      </c>
      <c r="M2458" s="10">
        <v>0.5</v>
      </c>
      <c r="N2458" s="4" t="s">
        <v>89</v>
      </c>
      <c r="O2458" s="4" t="s">
        <v>20</v>
      </c>
      <c r="P2458" s="4" t="s">
        <v>24</v>
      </c>
    </row>
    <row r="2459" ht="14.25" customHeight="1">
      <c r="B2459" s="4" t="s">
        <v>67</v>
      </c>
      <c r="C2459" s="4">
        <v>1185732.0</v>
      </c>
      <c r="D2459" s="5">
        <v>44296.0</v>
      </c>
      <c r="E2459" s="4" t="s">
        <v>42</v>
      </c>
      <c r="F2459" s="4" t="s">
        <v>102</v>
      </c>
      <c r="G2459" s="4" t="s">
        <v>103</v>
      </c>
      <c r="H2459" s="6" t="s">
        <v>18</v>
      </c>
      <c r="I2459" s="7">
        <v>30.0</v>
      </c>
      <c r="J2459" s="8">
        <v>725.0</v>
      </c>
      <c r="K2459" s="9">
        <v>217500.0</v>
      </c>
      <c r="L2459" s="9">
        <v>87000.0</v>
      </c>
      <c r="M2459" s="10">
        <v>0.4</v>
      </c>
      <c r="N2459" s="4" t="s">
        <v>89</v>
      </c>
      <c r="O2459" s="4" t="s">
        <v>29</v>
      </c>
      <c r="P2459" s="4" t="s">
        <v>24</v>
      </c>
    </row>
    <row r="2460" ht="14.25" customHeight="1">
      <c r="B2460" s="4" t="s">
        <v>67</v>
      </c>
      <c r="C2460" s="4">
        <v>1185732.0</v>
      </c>
      <c r="D2460" s="5">
        <v>44296.0</v>
      </c>
      <c r="E2460" s="4" t="s">
        <v>42</v>
      </c>
      <c r="F2460" s="4" t="s">
        <v>102</v>
      </c>
      <c r="G2460" s="4" t="s">
        <v>103</v>
      </c>
      <c r="H2460" s="6" t="s">
        <v>22</v>
      </c>
      <c r="I2460" s="7">
        <v>30.0</v>
      </c>
      <c r="J2460" s="8">
        <v>425.0</v>
      </c>
      <c r="K2460" s="9">
        <v>127500.0</v>
      </c>
      <c r="L2460" s="9">
        <v>44625.0</v>
      </c>
      <c r="M2460" s="10">
        <v>0.35</v>
      </c>
      <c r="N2460" s="4" t="s">
        <v>89</v>
      </c>
      <c r="O2460" s="4" t="s">
        <v>23</v>
      </c>
      <c r="P2460" s="4" t="s">
        <v>21</v>
      </c>
    </row>
    <row r="2461" ht="14.25" customHeight="1">
      <c r="B2461" s="4" t="s">
        <v>67</v>
      </c>
      <c r="C2461" s="4">
        <v>1185732.0</v>
      </c>
      <c r="D2461" s="5">
        <v>44296.0</v>
      </c>
      <c r="E2461" s="4" t="s">
        <v>42</v>
      </c>
      <c r="F2461" s="4" t="s">
        <v>102</v>
      </c>
      <c r="G2461" s="4" t="s">
        <v>103</v>
      </c>
      <c r="H2461" s="6" t="s">
        <v>25</v>
      </c>
      <c r="I2461" s="7">
        <v>20.0</v>
      </c>
      <c r="J2461" s="8">
        <v>425.0</v>
      </c>
      <c r="K2461" s="9">
        <v>85000.0</v>
      </c>
      <c r="L2461" s="9">
        <v>34000.0</v>
      </c>
      <c r="M2461" s="10">
        <v>0.4</v>
      </c>
      <c r="N2461" s="4" t="s">
        <v>89</v>
      </c>
      <c r="O2461" s="4" t="s">
        <v>29</v>
      </c>
      <c r="P2461" s="4" t="s">
        <v>21</v>
      </c>
    </row>
    <row r="2462" ht="14.25" customHeight="1">
      <c r="B2462" s="4" t="s">
        <v>67</v>
      </c>
      <c r="C2462" s="4">
        <v>1185732.0</v>
      </c>
      <c r="D2462" s="5">
        <v>44296.0</v>
      </c>
      <c r="E2462" s="4" t="s">
        <v>42</v>
      </c>
      <c r="F2462" s="4" t="s">
        <v>102</v>
      </c>
      <c r="G2462" s="4" t="s">
        <v>103</v>
      </c>
      <c r="H2462" s="6" t="s">
        <v>26</v>
      </c>
      <c r="I2462" s="7">
        <v>24.999999999999993</v>
      </c>
      <c r="J2462" s="8">
        <v>350.0</v>
      </c>
      <c r="K2462" s="9">
        <v>87499.99999999997</v>
      </c>
      <c r="L2462" s="9">
        <v>34999.99999999999</v>
      </c>
      <c r="M2462" s="10">
        <v>0.4</v>
      </c>
      <c r="N2462" s="4" t="s">
        <v>89</v>
      </c>
      <c r="O2462" s="4" t="s">
        <v>23</v>
      </c>
      <c r="P2462" s="4" t="s">
        <v>24</v>
      </c>
    </row>
    <row r="2463" ht="14.25" customHeight="1">
      <c r="B2463" s="4" t="s">
        <v>67</v>
      </c>
      <c r="C2463" s="4">
        <v>1185732.0</v>
      </c>
      <c r="D2463" s="5">
        <v>44296.0</v>
      </c>
      <c r="E2463" s="4" t="s">
        <v>42</v>
      </c>
      <c r="F2463" s="4" t="s">
        <v>102</v>
      </c>
      <c r="G2463" s="4" t="s">
        <v>103</v>
      </c>
      <c r="H2463" s="6" t="s">
        <v>27</v>
      </c>
      <c r="I2463" s="7">
        <v>45.0</v>
      </c>
      <c r="J2463" s="8">
        <v>375.0</v>
      </c>
      <c r="K2463" s="9">
        <v>168750.0</v>
      </c>
      <c r="L2463" s="9">
        <v>59062.49999999999</v>
      </c>
      <c r="M2463" s="10">
        <v>0.35</v>
      </c>
      <c r="N2463" s="4" t="s">
        <v>89</v>
      </c>
      <c r="O2463" s="4" t="s">
        <v>29</v>
      </c>
      <c r="P2463" s="4" t="s">
        <v>21</v>
      </c>
    </row>
    <row r="2464" ht="14.25" customHeight="1">
      <c r="B2464" s="4" t="s">
        <v>67</v>
      </c>
      <c r="C2464" s="4">
        <v>1185732.0</v>
      </c>
      <c r="D2464" s="5">
        <v>44296.0</v>
      </c>
      <c r="E2464" s="4" t="s">
        <v>42</v>
      </c>
      <c r="F2464" s="4" t="s">
        <v>102</v>
      </c>
      <c r="G2464" s="4" t="s">
        <v>103</v>
      </c>
      <c r="H2464" s="6" t="s">
        <v>28</v>
      </c>
      <c r="I2464" s="7">
        <v>35.0</v>
      </c>
      <c r="J2464" s="8">
        <v>525.0</v>
      </c>
      <c r="K2464" s="9">
        <v>183750.0</v>
      </c>
      <c r="L2464" s="9">
        <v>91875.0</v>
      </c>
      <c r="M2464" s="10">
        <v>0.5</v>
      </c>
      <c r="N2464" s="4" t="s">
        <v>89</v>
      </c>
      <c r="O2464" s="4" t="s">
        <v>20</v>
      </c>
      <c r="P2464" s="4" t="s">
        <v>24</v>
      </c>
    </row>
    <row r="2465" ht="14.25" customHeight="1">
      <c r="B2465" s="4" t="s">
        <v>67</v>
      </c>
      <c r="C2465" s="4">
        <v>1185732.0</v>
      </c>
      <c r="D2465" s="5">
        <v>44325.0</v>
      </c>
      <c r="E2465" s="4" t="s">
        <v>42</v>
      </c>
      <c r="F2465" s="4" t="s">
        <v>102</v>
      </c>
      <c r="G2465" s="4" t="s">
        <v>103</v>
      </c>
      <c r="H2465" s="6" t="s">
        <v>18</v>
      </c>
      <c r="I2465" s="7">
        <v>45.0</v>
      </c>
      <c r="J2465" s="8">
        <v>795.0</v>
      </c>
      <c r="K2465" s="9">
        <v>357750.0</v>
      </c>
      <c r="L2465" s="9">
        <v>143100.0</v>
      </c>
      <c r="M2465" s="10">
        <v>0.4</v>
      </c>
      <c r="N2465" s="4" t="s">
        <v>89</v>
      </c>
      <c r="O2465" s="4" t="s">
        <v>20</v>
      </c>
      <c r="P2465" s="4" t="s">
        <v>24</v>
      </c>
    </row>
    <row r="2466" ht="14.25" customHeight="1">
      <c r="B2466" s="4" t="s">
        <v>67</v>
      </c>
      <c r="C2466" s="4">
        <v>1185732.0</v>
      </c>
      <c r="D2466" s="5">
        <v>44325.0</v>
      </c>
      <c r="E2466" s="4" t="s">
        <v>42</v>
      </c>
      <c r="F2466" s="4" t="s">
        <v>102</v>
      </c>
      <c r="G2466" s="4" t="s">
        <v>103</v>
      </c>
      <c r="H2466" s="6" t="s">
        <v>22</v>
      </c>
      <c r="I2466" s="7">
        <v>45.0</v>
      </c>
      <c r="J2466" s="8">
        <v>500.0</v>
      </c>
      <c r="K2466" s="9">
        <v>225000.0</v>
      </c>
      <c r="L2466" s="9">
        <v>78750.0</v>
      </c>
      <c r="M2466" s="10">
        <v>0.35</v>
      </c>
      <c r="N2466" s="4" t="s">
        <v>89</v>
      </c>
      <c r="O2466" s="4" t="s">
        <v>29</v>
      </c>
      <c r="P2466" s="4" t="s">
        <v>24</v>
      </c>
    </row>
    <row r="2467" ht="14.25" customHeight="1">
      <c r="B2467" s="4" t="s">
        <v>67</v>
      </c>
      <c r="C2467" s="4">
        <v>1185732.0</v>
      </c>
      <c r="D2467" s="5">
        <v>44325.0</v>
      </c>
      <c r="E2467" s="4" t="s">
        <v>42</v>
      </c>
      <c r="F2467" s="4" t="s">
        <v>102</v>
      </c>
      <c r="G2467" s="4" t="s">
        <v>103</v>
      </c>
      <c r="H2467" s="6" t="s">
        <v>25</v>
      </c>
      <c r="I2467" s="7">
        <v>40.0</v>
      </c>
      <c r="J2467" s="8">
        <v>475.0</v>
      </c>
      <c r="K2467" s="9">
        <v>190000.0</v>
      </c>
      <c r="L2467" s="9">
        <v>76000.0</v>
      </c>
      <c r="M2467" s="10">
        <v>0.4</v>
      </c>
      <c r="N2467" s="4" t="s">
        <v>89</v>
      </c>
      <c r="O2467" s="4" t="s">
        <v>23</v>
      </c>
      <c r="P2467" s="4" t="s">
        <v>24</v>
      </c>
    </row>
    <row r="2468" ht="14.25" customHeight="1">
      <c r="B2468" s="4" t="s">
        <v>67</v>
      </c>
      <c r="C2468" s="4">
        <v>1185732.0</v>
      </c>
      <c r="D2468" s="5">
        <v>44325.0</v>
      </c>
      <c r="E2468" s="4" t="s">
        <v>42</v>
      </c>
      <c r="F2468" s="4" t="s">
        <v>102</v>
      </c>
      <c r="G2468" s="4" t="s">
        <v>103</v>
      </c>
      <c r="H2468" s="6" t="s">
        <v>26</v>
      </c>
      <c r="I2468" s="7">
        <v>40.0</v>
      </c>
      <c r="J2468" s="8">
        <v>425.0</v>
      </c>
      <c r="K2468" s="9">
        <v>170000.0</v>
      </c>
      <c r="L2468" s="9">
        <v>68000.0</v>
      </c>
      <c r="M2468" s="10">
        <v>0.4</v>
      </c>
      <c r="N2468" s="4" t="s">
        <v>89</v>
      </c>
      <c r="O2468" s="4" t="s">
        <v>23</v>
      </c>
      <c r="P2468" s="4" t="s">
        <v>21</v>
      </c>
    </row>
    <row r="2469" ht="14.25" customHeight="1">
      <c r="B2469" s="4" t="s">
        <v>67</v>
      </c>
      <c r="C2469" s="4">
        <v>1185732.0</v>
      </c>
      <c r="D2469" s="5">
        <v>44325.0</v>
      </c>
      <c r="E2469" s="4" t="s">
        <v>42</v>
      </c>
      <c r="F2469" s="4" t="s">
        <v>102</v>
      </c>
      <c r="G2469" s="4" t="s">
        <v>103</v>
      </c>
      <c r="H2469" s="6" t="s">
        <v>27</v>
      </c>
      <c r="I2469" s="7">
        <v>49.99999999999999</v>
      </c>
      <c r="J2469" s="8">
        <v>450.0</v>
      </c>
      <c r="K2469" s="9">
        <v>224999.99999999997</v>
      </c>
      <c r="L2469" s="9">
        <v>78749.99999999999</v>
      </c>
      <c r="M2469" s="10">
        <v>0.35</v>
      </c>
      <c r="N2469" s="4" t="s">
        <v>89</v>
      </c>
      <c r="O2469" s="4" t="s">
        <v>23</v>
      </c>
      <c r="P2469" s="4" t="s">
        <v>21</v>
      </c>
    </row>
    <row r="2470" ht="14.25" customHeight="1">
      <c r="B2470" s="4" t="s">
        <v>67</v>
      </c>
      <c r="C2470" s="4">
        <v>1185732.0</v>
      </c>
      <c r="D2470" s="5">
        <v>44325.0</v>
      </c>
      <c r="E2470" s="4" t="s">
        <v>42</v>
      </c>
      <c r="F2470" s="4" t="s">
        <v>102</v>
      </c>
      <c r="G2470" s="4" t="s">
        <v>103</v>
      </c>
      <c r="H2470" s="6" t="s">
        <v>28</v>
      </c>
      <c r="I2470" s="7">
        <v>54.99999999999999</v>
      </c>
      <c r="J2470" s="8">
        <v>550.0</v>
      </c>
      <c r="K2470" s="9">
        <v>302499.99999999994</v>
      </c>
      <c r="L2470" s="9">
        <v>151249.99999999997</v>
      </c>
      <c r="M2470" s="10">
        <v>0.5</v>
      </c>
      <c r="N2470" s="4" t="s">
        <v>89</v>
      </c>
      <c r="O2470" s="4" t="s">
        <v>23</v>
      </c>
      <c r="P2470" s="4" t="s">
        <v>24</v>
      </c>
    </row>
    <row r="2471" ht="14.25" customHeight="1">
      <c r="B2471" s="4" t="s">
        <v>67</v>
      </c>
      <c r="C2471" s="4">
        <v>1185732.0</v>
      </c>
      <c r="D2471" s="5">
        <v>44358.0</v>
      </c>
      <c r="E2471" s="4" t="s">
        <v>42</v>
      </c>
      <c r="F2471" s="4" t="s">
        <v>102</v>
      </c>
      <c r="G2471" s="4" t="s">
        <v>103</v>
      </c>
      <c r="H2471" s="6" t="s">
        <v>18</v>
      </c>
      <c r="I2471" s="7">
        <v>49.99999999999999</v>
      </c>
      <c r="J2471" s="8">
        <v>800.0</v>
      </c>
      <c r="K2471" s="9">
        <v>399999.99999999994</v>
      </c>
      <c r="L2471" s="9">
        <v>160000.0</v>
      </c>
      <c r="M2471" s="10">
        <v>0.4</v>
      </c>
      <c r="N2471" s="4" t="s">
        <v>89</v>
      </c>
      <c r="O2471" s="4" t="s">
        <v>23</v>
      </c>
      <c r="P2471" s="4" t="s">
        <v>24</v>
      </c>
    </row>
    <row r="2472" ht="14.25" customHeight="1">
      <c r="B2472" s="4" t="s">
        <v>67</v>
      </c>
      <c r="C2472" s="4">
        <v>1185732.0</v>
      </c>
      <c r="D2472" s="5">
        <v>44358.0</v>
      </c>
      <c r="E2472" s="4" t="s">
        <v>42</v>
      </c>
      <c r="F2472" s="4" t="s">
        <v>102</v>
      </c>
      <c r="G2472" s="4" t="s">
        <v>103</v>
      </c>
      <c r="H2472" s="6" t="s">
        <v>22</v>
      </c>
      <c r="I2472" s="7">
        <v>45.0</v>
      </c>
      <c r="J2472" s="8">
        <v>550.0</v>
      </c>
      <c r="K2472" s="9">
        <v>247500.0</v>
      </c>
      <c r="L2472" s="9">
        <v>86625.0</v>
      </c>
      <c r="M2472" s="10">
        <v>0.35</v>
      </c>
      <c r="N2472" s="4" t="s">
        <v>89</v>
      </c>
      <c r="O2472" s="4" t="s">
        <v>29</v>
      </c>
      <c r="P2472" s="4" t="s">
        <v>21</v>
      </c>
    </row>
    <row r="2473" ht="14.25" customHeight="1">
      <c r="B2473" s="4" t="s">
        <v>67</v>
      </c>
      <c r="C2473" s="4">
        <v>1185732.0</v>
      </c>
      <c r="D2473" s="5">
        <v>44358.0</v>
      </c>
      <c r="E2473" s="4" t="s">
        <v>42</v>
      </c>
      <c r="F2473" s="4" t="s">
        <v>102</v>
      </c>
      <c r="G2473" s="4" t="s">
        <v>103</v>
      </c>
      <c r="H2473" s="6" t="s">
        <v>25</v>
      </c>
      <c r="I2473" s="7">
        <v>50.0</v>
      </c>
      <c r="J2473" s="8">
        <v>525.0</v>
      </c>
      <c r="K2473" s="9">
        <v>262500.0</v>
      </c>
      <c r="L2473" s="9">
        <v>105000.0</v>
      </c>
      <c r="M2473" s="10">
        <v>0.4</v>
      </c>
      <c r="N2473" s="4" t="s">
        <v>89</v>
      </c>
      <c r="O2473" s="4" t="s">
        <v>29</v>
      </c>
      <c r="P2473" s="4" t="s">
        <v>24</v>
      </c>
    </row>
    <row r="2474" ht="14.25" customHeight="1">
      <c r="B2474" s="4" t="s">
        <v>67</v>
      </c>
      <c r="C2474" s="4">
        <v>1185732.0</v>
      </c>
      <c r="D2474" s="5">
        <v>44358.0</v>
      </c>
      <c r="E2474" s="4" t="s">
        <v>42</v>
      </c>
      <c r="F2474" s="4" t="s">
        <v>102</v>
      </c>
      <c r="G2474" s="4" t="s">
        <v>103</v>
      </c>
      <c r="H2474" s="6" t="s">
        <v>26</v>
      </c>
      <c r="I2474" s="7">
        <v>50.0</v>
      </c>
      <c r="J2474" s="8">
        <v>500.0</v>
      </c>
      <c r="K2474" s="9">
        <v>250000.0</v>
      </c>
      <c r="L2474" s="9">
        <v>100000.0</v>
      </c>
      <c r="M2474" s="10">
        <v>0.4</v>
      </c>
      <c r="N2474" s="4" t="s">
        <v>89</v>
      </c>
      <c r="O2474" s="4" t="s">
        <v>20</v>
      </c>
      <c r="P2474" s="4" t="s">
        <v>21</v>
      </c>
    </row>
    <row r="2475" ht="14.25" customHeight="1">
      <c r="B2475" s="4" t="s">
        <v>67</v>
      </c>
      <c r="C2475" s="4">
        <v>1185732.0</v>
      </c>
      <c r="D2475" s="5">
        <v>44358.0</v>
      </c>
      <c r="E2475" s="4" t="s">
        <v>42</v>
      </c>
      <c r="F2475" s="4" t="s">
        <v>102</v>
      </c>
      <c r="G2475" s="4" t="s">
        <v>103</v>
      </c>
      <c r="H2475" s="6" t="s">
        <v>27</v>
      </c>
      <c r="I2475" s="7">
        <v>65.0</v>
      </c>
      <c r="J2475" s="8">
        <v>500.0</v>
      </c>
      <c r="K2475" s="9">
        <v>325000.0</v>
      </c>
      <c r="L2475" s="9">
        <v>113750.0</v>
      </c>
      <c r="M2475" s="10">
        <v>0.35</v>
      </c>
      <c r="N2475" s="4" t="s">
        <v>89</v>
      </c>
      <c r="O2475" s="4" t="s">
        <v>23</v>
      </c>
      <c r="P2475" s="4" t="s">
        <v>24</v>
      </c>
    </row>
    <row r="2476" ht="14.25" customHeight="1">
      <c r="B2476" s="4" t="s">
        <v>67</v>
      </c>
      <c r="C2476" s="4">
        <v>1185732.0</v>
      </c>
      <c r="D2476" s="5">
        <v>44358.0</v>
      </c>
      <c r="E2476" s="4" t="s">
        <v>42</v>
      </c>
      <c r="F2476" s="4" t="s">
        <v>102</v>
      </c>
      <c r="G2476" s="4" t="s">
        <v>103</v>
      </c>
      <c r="H2476" s="6" t="s">
        <v>28</v>
      </c>
      <c r="I2476" s="7">
        <v>70.0</v>
      </c>
      <c r="J2476" s="8">
        <v>675.0</v>
      </c>
      <c r="K2476" s="9">
        <v>472500.0</v>
      </c>
      <c r="L2476" s="9">
        <v>236250.0</v>
      </c>
      <c r="M2476" s="10">
        <v>0.5</v>
      </c>
      <c r="N2476" s="4" t="s">
        <v>89</v>
      </c>
      <c r="O2476" s="4" t="s">
        <v>29</v>
      </c>
      <c r="P2476" s="4" t="s">
        <v>21</v>
      </c>
    </row>
    <row r="2477" ht="14.25" customHeight="1">
      <c r="B2477" s="4" t="s">
        <v>67</v>
      </c>
      <c r="C2477" s="4">
        <v>1185732.0</v>
      </c>
      <c r="D2477" s="5">
        <v>44386.0</v>
      </c>
      <c r="E2477" s="4" t="s">
        <v>42</v>
      </c>
      <c r="F2477" s="4" t="s">
        <v>102</v>
      </c>
      <c r="G2477" s="4" t="s">
        <v>103</v>
      </c>
      <c r="H2477" s="6" t="s">
        <v>18</v>
      </c>
      <c r="I2477" s="7">
        <v>65.0</v>
      </c>
      <c r="J2477" s="8">
        <v>900.0</v>
      </c>
      <c r="K2477" s="9">
        <v>585000.0</v>
      </c>
      <c r="L2477" s="9">
        <v>234000.0</v>
      </c>
      <c r="M2477" s="10">
        <v>0.4</v>
      </c>
      <c r="N2477" s="4" t="s">
        <v>89</v>
      </c>
      <c r="O2477" s="4" t="s">
        <v>29</v>
      </c>
      <c r="P2477" s="4" t="s">
        <v>24</v>
      </c>
    </row>
    <row r="2478" ht="14.25" customHeight="1">
      <c r="B2478" s="4" t="s">
        <v>67</v>
      </c>
      <c r="C2478" s="4">
        <v>1185732.0</v>
      </c>
      <c r="D2478" s="5">
        <v>44386.0</v>
      </c>
      <c r="E2478" s="4" t="s">
        <v>42</v>
      </c>
      <c r="F2478" s="4" t="s">
        <v>102</v>
      </c>
      <c r="G2478" s="4" t="s">
        <v>103</v>
      </c>
      <c r="H2478" s="6" t="s">
        <v>22</v>
      </c>
      <c r="I2478" s="7">
        <v>60.00000000000001</v>
      </c>
      <c r="J2478" s="8">
        <v>650.0</v>
      </c>
      <c r="K2478" s="9">
        <v>390000.00000000006</v>
      </c>
      <c r="L2478" s="9">
        <v>136500.0</v>
      </c>
      <c r="M2478" s="10">
        <v>0.35</v>
      </c>
      <c r="N2478" s="4" t="s">
        <v>89</v>
      </c>
      <c r="O2478" s="4" t="s">
        <v>23</v>
      </c>
      <c r="P2478" s="4" t="s">
        <v>21</v>
      </c>
    </row>
    <row r="2479" ht="14.25" customHeight="1">
      <c r="B2479" s="4" t="s">
        <v>67</v>
      </c>
      <c r="C2479" s="4">
        <v>1185732.0</v>
      </c>
      <c r="D2479" s="5">
        <v>44386.0</v>
      </c>
      <c r="E2479" s="4" t="s">
        <v>42</v>
      </c>
      <c r="F2479" s="4" t="s">
        <v>102</v>
      </c>
      <c r="G2479" s="4" t="s">
        <v>103</v>
      </c>
      <c r="H2479" s="6" t="s">
        <v>25</v>
      </c>
      <c r="I2479" s="7">
        <v>55.00000000000001</v>
      </c>
      <c r="J2479" s="8">
        <v>575.0</v>
      </c>
      <c r="K2479" s="9">
        <v>316250.00000000006</v>
      </c>
      <c r="L2479" s="9">
        <v>126500.00000000003</v>
      </c>
      <c r="M2479" s="10">
        <v>0.4</v>
      </c>
      <c r="N2479" s="4" t="s">
        <v>89</v>
      </c>
      <c r="O2479" s="4" t="s">
        <v>23</v>
      </c>
      <c r="P2479" s="4" t="s">
        <v>21</v>
      </c>
    </row>
    <row r="2480" ht="14.25" customHeight="1">
      <c r="B2480" s="4" t="s">
        <v>67</v>
      </c>
      <c r="C2480" s="4">
        <v>1185732.0</v>
      </c>
      <c r="D2480" s="5">
        <v>44386.0</v>
      </c>
      <c r="E2480" s="4" t="s">
        <v>42</v>
      </c>
      <c r="F2480" s="4" t="s">
        <v>102</v>
      </c>
      <c r="G2480" s="4" t="s">
        <v>103</v>
      </c>
      <c r="H2480" s="6" t="s">
        <v>26</v>
      </c>
      <c r="I2480" s="7">
        <v>55.00000000000001</v>
      </c>
      <c r="J2480" s="8">
        <v>525.0</v>
      </c>
      <c r="K2480" s="9">
        <v>288750.00000000006</v>
      </c>
      <c r="L2480" s="9">
        <v>115500.00000000003</v>
      </c>
      <c r="M2480" s="10">
        <v>0.4</v>
      </c>
      <c r="N2480" s="4" t="s">
        <v>89</v>
      </c>
      <c r="O2480" s="4" t="s">
        <v>29</v>
      </c>
      <c r="P2480" s="4" t="s">
        <v>24</v>
      </c>
    </row>
    <row r="2481" ht="14.25" customHeight="1">
      <c r="B2481" s="4" t="s">
        <v>67</v>
      </c>
      <c r="C2481" s="4">
        <v>1185732.0</v>
      </c>
      <c r="D2481" s="5">
        <v>44386.0</v>
      </c>
      <c r="E2481" s="4" t="s">
        <v>42</v>
      </c>
      <c r="F2481" s="4" t="s">
        <v>102</v>
      </c>
      <c r="G2481" s="4" t="s">
        <v>103</v>
      </c>
      <c r="H2481" s="6" t="s">
        <v>27</v>
      </c>
      <c r="I2481" s="7">
        <v>65.0</v>
      </c>
      <c r="J2481" s="8">
        <v>550.0</v>
      </c>
      <c r="K2481" s="9">
        <v>357500.0</v>
      </c>
      <c r="L2481" s="9">
        <v>125124.99999999999</v>
      </c>
      <c r="M2481" s="10">
        <v>0.35</v>
      </c>
      <c r="N2481" s="4" t="s">
        <v>89</v>
      </c>
      <c r="O2481" s="4" t="s">
        <v>20</v>
      </c>
      <c r="P2481" s="4" t="s">
        <v>21</v>
      </c>
    </row>
    <row r="2482" ht="14.25" customHeight="1">
      <c r="B2482" s="4" t="s">
        <v>67</v>
      </c>
      <c r="C2482" s="4">
        <v>1185732.0</v>
      </c>
      <c r="D2482" s="5">
        <v>44386.0</v>
      </c>
      <c r="E2482" s="4" t="s">
        <v>42</v>
      </c>
      <c r="F2482" s="4" t="s">
        <v>102</v>
      </c>
      <c r="G2482" s="4" t="s">
        <v>103</v>
      </c>
      <c r="H2482" s="6" t="s">
        <v>28</v>
      </c>
      <c r="I2482" s="7">
        <v>70.0</v>
      </c>
      <c r="J2482" s="8">
        <v>725.0</v>
      </c>
      <c r="K2482" s="9">
        <v>507500.0</v>
      </c>
      <c r="L2482" s="9">
        <v>253750.0</v>
      </c>
      <c r="M2482" s="10">
        <v>0.5</v>
      </c>
      <c r="N2482" s="4" t="s">
        <v>89</v>
      </c>
      <c r="O2482" s="4" t="s">
        <v>29</v>
      </c>
      <c r="P2482" s="4" t="s">
        <v>21</v>
      </c>
    </row>
    <row r="2483" ht="14.25" customHeight="1">
      <c r="B2483" s="4" t="s">
        <v>67</v>
      </c>
      <c r="C2483" s="4">
        <v>1185732.0</v>
      </c>
      <c r="D2483" s="5">
        <v>44418.0</v>
      </c>
      <c r="E2483" s="4" t="s">
        <v>42</v>
      </c>
      <c r="F2483" s="4" t="s">
        <v>102</v>
      </c>
      <c r="G2483" s="4" t="s">
        <v>103</v>
      </c>
      <c r="H2483" s="6" t="s">
        <v>18</v>
      </c>
      <c r="I2483" s="7">
        <v>65.0</v>
      </c>
      <c r="J2483" s="8">
        <v>875.0</v>
      </c>
      <c r="K2483" s="9">
        <v>568750.0</v>
      </c>
      <c r="L2483" s="9">
        <v>227500.0</v>
      </c>
      <c r="M2483" s="10">
        <v>0.4</v>
      </c>
      <c r="N2483" s="4" t="s">
        <v>89</v>
      </c>
      <c r="O2483" s="4" t="s">
        <v>23</v>
      </c>
      <c r="P2483" s="4" t="s">
        <v>24</v>
      </c>
    </row>
    <row r="2484" ht="14.25" customHeight="1">
      <c r="B2484" s="4" t="s">
        <v>67</v>
      </c>
      <c r="C2484" s="4">
        <v>1185732.0</v>
      </c>
      <c r="D2484" s="5">
        <v>44418.0</v>
      </c>
      <c r="E2484" s="4" t="s">
        <v>42</v>
      </c>
      <c r="F2484" s="4" t="s">
        <v>102</v>
      </c>
      <c r="G2484" s="4" t="s">
        <v>103</v>
      </c>
      <c r="H2484" s="6" t="s">
        <v>22</v>
      </c>
      <c r="I2484" s="7">
        <v>60.00000000000001</v>
      </c>
      <c r="J2484" s="8">
        <v>650.0</v>
      </c>
      <c r="K2484" s="9">
        <v>390000.00000000006</v>
      </c>
      <c r="L2484" s="9">
        <v>136500.0</v>
      </c>
      <c r="M2484" s="10">
        <v>0.35</v>
      </c>
      <c r="N2484" s="4" t="s">
        <v>89</v>
      </c>
      <c r="O2484" s="4" t="s">
        <v>20</v>
      </c>
      <c r="P2484" s="4" t="s">
        <v>21</v>
      </c>
    </row>
    <row r="2485" ht="14.25" customHeight="1">
      <c r="B2485" s="4" t="s">
        <v>67</v>
      </c>
      <c r="C2485" s="4">
        <v>1185732.0</v>
      </c>
      <c r="D2485" s="5">
        <v>44418.0</v>
      </c>
      <c r="E2485" s="4" t="s">
        <v>42</v>
      </c>
      <c r="F2485" s="4" t="s">
        <v>102</v>
      </c>
      <c r="G2485" s="4" t="s">
        <v>103</v>
      </c>
      <c r="H2485" s="6" t="s">
        <v>25</v>
      </c>
      <c r="I2485" s="7">
        <v>55.00000000000001</v>
      </c>
      <c r="J2485" s="8">
        <v>575.0</v>
      </c>
      <c r="K2485" s="9">
        <v>316250.00000000006</v>
      </c>
      <c r="L2485" s="9">
        <v>126500.00000000003</v>
      </c>
      <c r="M2485" s="10">
        <v>0.4</v>
      </c>
      <c r="N2485" s="4" t="s">
        <v>89</v>
      </c>
      <c r="O2485" s="4" t="s">
        <v>23</v>
      </c>
      <c r="P2485" s="4" t="s">
        <v>21</v>
      </c>
    </row>
    <row r="2486" ht="14.25" customHeight="1">
      <c r="B2486" s="4" t="s">
        <v>67</v>
      </c>
      <c r="C2486" s="4">
        <v>1185732.0</v>
      </c>
      <c r="D2486" s="5">
        <v>44418.0</v>
      </c>
      <c r="E2486" s="4" t="s">
        <v>42</v>
      </c>
      <c r="F2486" s="4" t="s">
        <v>102</v>
      </c>
      <c r="G2486" s="4" t="s">
        <v>103</v>
      </c>
      <c r="H2486" s="6" t="s">
        <v>26</v>
      </c>
      <c r="I2486" s="7">
        <v>45.0</v>
      </c>
      <c r="J2486" s="8">
        <v>525.0</v>
      </c>
      <c r="K2486" s="9">
        <v>236250.0</v>
      </c>
      <c r="L2486" s="9">
        <v>94500.0</v>
      </c>
      <c r="M2486" s="10">
        <v>0.4</v>
      </c>
      <c r="N2486" s="4" t="s">
        <v>89</v>
      </c>
      <c r="O2486" s="4" t="s">
        <v>23</v>
      </c>
      <c r="P2486" s="4" t="s">
        <v>21</v>
      </c>
    </row>
    <row r="2487" ht="14.25" customHeight="1">
      <c r="B2487" s="4" t="s">
        <v>67</v>
      </c>
      <c r="C2487" s="4">
        <v>1185732.0</v>
      </c>
      <c r="D2487" s="5">
        <v>44418.0</v>
      </c>
      <c r="E2487" s="4" t="s">
        <v>42</v>
      </c>
      <c r="F2487" s="4" t="s">
        <v>102</v>
      </c>
      <c r="G2487" s="4" t="s">
        <v>103</v>
      </c>
      <c r="H2487" s="6" t="s">
        <v>27</v>
      </c>
      <c r="I2487" s="7">
        <v>55.00000000000001</v>
      </c>
      <c r="J2487" s="8">
        <v>500.0</v>
      </c>
      <c r="K2487" s="9">
        <v>275000.00000000006</v>
      </c>
      <c r="L2487" s="9">
        <v>96250.00000000001</v>
      </c>
      <c r="M2487" s="10">
        <v>0.35</v>
      </c>
      <c r="N2487" s="4" t="s">
        <v>89</v>
      </c>
      <c r="O2487" s="4" t="s">
        <v>20</v>
      </c>
      <c r="P2487" s="4" t="s">
        <v>24</v>
      </c>
    </row>
    <row r="2488" ht="14.25" customHeight="1">
      <c r="B2488" s="4" t="s">
        <v>67</v>
      </c>
      <c r="C2488" s="4">
        <v>1185732.0</v>
      </c>
      <c r="D2488" s="5">
        <v>44418.0</v>
      </c>
      <c r="E2488" s="4" t="s">
        <v>42</v>
      </c>
      <c r="F2488" s="4" t="s">
        <v>102</v>
      </c>
      <c r="G2488" s="4" t="s">
        <v>103</v>
      </c>
      <c r="H2488" s="6" t="s">
        <v>28</v>
      </c>
      <c r="I2488" s="7">
        <v>60.00000000000001</v>
      </c>
      <c r="J2488" s="8">
        <v>675.0</v>
      </c>
      <c r="K2488" s="9">
        <v>405000.00000000006</v>
      </c>
      <c r="L2488" s="9">
        <v>202500.00000000003</v>
      </c>
      <c r="M2488" s="10">
        <v>0.5</v>
      </c>
      <c r="N2488" s="4" t="s">
        <v>89</v>
      </c>
      <c r="O2488" s="4" t="s">
        <v>29</v>
      </c>
      <c r="P2488" s="4" t="s">
        <v>24</v>
      </c>
    </row>
    <row r="2489" ht="14.25" customHeight="1">
      <c r="B2489" s="4" t="s">
        <v>67</v>
      </c>
      <c r="C2489" s="4">
        <v>1185732.0</v>
      </c>
      <c r="D2489" s="5">
        <v>44448.0</v>
      </c>
      <c r="E2489" s="4" t="s">
        <v>42</v>
      </c>
      <c r="F2489" s="4" t="s">
        <v>102</v>
      </c>
      <c r="G2489" s="4" t="s">
        <v>103</v>
      </c>
      <c r="H2489" s="6" t="s">
        <v>18</v>
      </c>
      <c r="I2489" s="7">
        <v>55.00000000000001</v>
      </c>
      <c r="J2489" s="8">
        <v>775.0</v>
      </c>
      <c r="K2489" s="9">
        <v>426250.00000000006</v>
      </c>
      <c r="L2489" s="9">
        <v>170500.00000000003</v>
      </c>
      <c r="M2489" s="10">
        <v>0.4</v>
      </c>
      <c r="N2489" s="4" t="s">
        <v>89</v>
      </c>
      <c r="O2489" s="4" t="s">
        <v>20</v>
      </c>
      <c r="P2489" s="4" t="s">
        <v>24</v>
      </c>
    </row>
    <row r="2490" ht="14.25" customHeight="1">
      <c r="B2490" s="4" t="s">
        <v>67</v>
      </c>
      <c r="C2490" s="4">
        <v>1185732.0</v>
      </c>
      <c r="D2490" s="5">
        <v>44448.0</v>
      </c>
      <c r="E2490" s="4" t="s">
        <v>42</v>
      </c>
      <c r="F2490" s="4" t="s">
        <v>102</v>
      </c>
      <c r="G2490" s="4" t="s">
        <v>103</v>
      </c>
      <c r="H2490" s="6" t="s">
        <v>22</v>
      </c>
      <c r="I2490" s="7">
        <v>50.000000000000014</v>
      </c>
      <c r="J2490" s="8">
        <v>575.0</v>
      </c>
      <c r="K2490" s="9">
        <v>287500.00000000006</v>
      </c>
      <c r="L2490" s="9">
        <v>100625.00000000001</v>
      </c>
      <c r="M2490" s="10">
        <v>0.35</v>
      </c>
      <c r="N2490" s="4" t="s">
        <v>89</v>
      </c>
      <c r="O2490" s="4" t="s">
        <v>29</v>
      </c>
      <c r="P2490" s="4" t="s">
        <v>24</v>
      </c>
    </row>
    <row r="2491" ht="14.25" customHeight="1">
      <c r="B2491" s="4" t="s">
        <v>67</v>
      </c>
      <c r="C2491" s="4">
        <v>1185732.0</v>
      </c>
      <c r="D2491" s="5">
        <v>44448.0</v>
      </c>
      <c r="E2491" s="4" t="s">
        <v>42</v>
      </c>
      <c r="F2491" s="4" t="s">
        <v>102</v>
      </c>
      <c r="G2491" s="4" t="s">
        <v>103</v>
      </c>
      <c r="H2491" s="6" t="s">
        <v>25</v>
      </c>
      <c r="I2491" s="7">
        <v>25.000000000000007</v>
      </c>
      <c r="J2491" s="8">
        <v>475.0</v>
      </c>
      <c r="K2491" s="9">
        <v>118750.00000000003</v>
      </c>
      <c r="L2491" s="9">
        <v>47500.000000000015</v>
      </c>
      <c r="M2491" s="10">
        <v>0.4</v>
      </c>
      <c r="N2491" s="4" t="s">
        <v>89</v>
      </c>
      <c r="O2491" s="4" t="s">
        <v>29</v>
      </c>
      <c r="P2491" s="4" t="s">
        <v>24</v>
      </c>
    </row>
    <row r="2492" ht="14.25" customHeight="1">
      <c r="B2492" s="4" t="s">
        <v>67</v>
      </c>
      <c r="C2492" s="4">
        <v>1185732.0</v>
      </c>
      <c r="D2492" s="5">
        <v>44448.0</v>
      </c>
      <c r="E2492" s="4" t="s">
        <v>42</v>
      </c>
      <c r="F2492" s="4" t="s">
        <v>102</v>
      </c>
      <c r="G2492" s="4" t="s">
        <v>103</v>
      </c>
      <c r="H2492" s="6" t="s">
        <v>26</v>
      </c>
      <c r="I2492" s="7">
        <v>25.000000000000007</v>
      </c>
      <c r="J2492" s="8">
        <v>450.0</v>
      </c>
      <c r="K2492" s="9">
        <v>112500.00000000003</v>
      </c>
      <c r="L2492" s="9">
        <v>45000.000000000015</v>
      </c>
      <c r="M2492" s="10">
        <v>0.4</v>
      </c>
      <c r="N2492" s="4" t="s">
        <v>89</v>
      </c>
      <c r="O2492" s="4" t="s">
        <v>29</v>
      </c>
      <c r="P2492" s="4" t="s">
        <v>21</v>
      </c>
    </row>
    <row r="2493" ht="14.25" customHeight="1">
      <c r="B2493" s="4" t="s">
        <v>67</v>
      </c>
      <c r="C2493" s="4">
        <v>1185732.0</v>
      </c>
      <c r="D2493" s="5">
        <v>44448.0</v>
      </c>
      <c r="E2493" s="4" t="s">
        <v>42</v>
      </c>
      <c r="F2493" s="4" t="s">
        <v>102</v>
      </c>
      <c r="G2493" s="4" t="s">
        <v>103</v>
      </c>
      <c r="H2493" s="6" t="s">
        <v>27</v>
      </c>
      <c r="I2493" s="7">
        <v>35.0</v>
      </c>
      <c r="J2493" s="8">
        <v>450.0</v>
      </c>
      <c r="K2493" s="9">
        <v>157500.0</v>
      </c>
      <c r="L2493" s="9">
        <v>55125.0</v>
      </c>
      <c r="M2493" s="10">
        <v>0.35</v>
      </c>
      <c r="N2493" s="4" t="s">
        <v>89</v>
      </c>
      <c r="O2493" s="4" t="s">
        <v>20</v>
      </c>
      <c r="P2493" s="4" t="s">
        <v>24</v>
      </c>
    </row>
    <row r="2494" ht="14.25" customHeight="1">
      <c r="B2494" s="4" t="s">
        <v>67</v>
      </c>
      <c r="C2494" s="4">
        <v>1185732.0</v>
      </c>
      <c r="D2494" s="5">
        <v>44448.0</v>
      </c>
      <c r="E2494" s="4" t="s">
        <v>42</v>
      </c>
      <c r="F2494" s="4" t="s">
        <v>102</v>
      </c>
      <c r="G2494" s="4" t="s">
        <v>103</v>
      </c>
      <c r="H2494" s="6" t="s">
        <v>28</v>
      </c>
      <c r="I2494" s="7">
        <v>40.00000000000001</v>
      </c>
      <c r="J2494" s="8">
        <v>550.0</v>
      </c>
      <c r="K2494" s="9">
        <v>220000.00000000003</v>
      </c>
      <c r="L2494" s="9">
        <v>110000.00000000001</v>
      </c>
      <c r="M2494" s="10">
        <v>0.5</v>
      </c>
      <c r="N2494" s="4" t="s">
        <v>89</v>
      </c>
      <c r="O2494" s="4" t="s">
        <v>29</v>
      </c>
      <c r="P2494" s="4" t="s">
        <v>24</v>
      </c>
    </row>
    <row r="2495" ht="14.25" customHeight="1">
      <c r="B2495" s="4" t="s">
        <v>67</v>
      </c>
      <c r="C2495" s="4">
        <v>1185732.0</v>
      </c>
      <c r="D2495" s="5">
        <v>44480.0</v>
      </c>
      <c r="E2495" s="4" t="s">
        <v>42</v>
      </c>
      <c r="F2495" s="4" t="s">
        <v>102</v>
      </c>
      <c r="G2495" s="4" t="s">
        <v>103</v>
      </c>
      <c r="H2495" s="6" t="s">
        <v>18</v>
      </c>
      <c r="I2495" s="7">
        <v>40.00000000000001</v>
      </c>
      <c r="J2495" s="8">
        <v>725.0</v>
      </c>
      <c r="K2495" s="9">
        <v>290000.00000000006</v>
      </c>
      <c r="L2495" s="9">
        <v>116000.00000000003</v>
      </c>
      <c r="M2495" s="10">
        <v>0.4</v>
      </c>
      <c r="N2495" s="4" t="s">
        <v>89</v>
      </c>
      <c r="O2495" s="4" t="s">
        <v>23</v>
      </c>
      <c r="P2495" s="4" t="s">
        <v>24</v>
      </c>
    </row>
    <row r="2496" ht="14.25" customHeight="1">
      <c r="B2496" s="4" t="s">
        <v>67</v>
      </c>
      <c r="C2496" s="4">
        <v>1185732.0</v>
      </c>
      <c r="D2496" s="5">
        <v>44480.0</v>
      </c>
      <c r="E2496" s="4" t="s">
        <v>42</v>
      </c>
      <c r="F2496" s="4" t="s">
        <v>102</v>
      </c>
      <c r="G2496" s="4" t="s">
        <v>103</v>
      </c>
      <c r="H2496" s="6" t="s">
        <v>22</v>
      </c>
      <c r="I2496" s="7">
        <v>30.00000000000001</v>
      </c>
      <c r="J2496" s="8">
        <v>550.0</v>
      </c>
      <c r="K2496" s="9">
        <v>165000.00000000006</v>
      </c>
      <c r="L2496" s="9">
        <v>57750.000000000015</v>
      </c>
      <c r="M2496" s="10">
        <v>0.35</v>
      </c>
      <c r="N2496" s="4" t="s">
        <v>89</v>
      </c>
      <c r="O2496" s="4" t="s">
        <v>23</v>
      </c>
      <c r="P2496" s="4" t="s">
        <v>21</v>
      </c>
    </row>
    <row r="2497" ht="14.25" customHeight="1">
      <c r="B2497" s="4" t="s">
        <v>67</v>
      </c>
      <c r="C2497" s="4">
        <v>1185732.0</v>
      </c>
      <c r="D2497" s="5">
        <v>44480.0</v>
      </c>
      <c r="E2497" s="4" t="s">
        <v>42</v>
      </c>
      <c r="F2497" s="4" t="s">
        <v>102</v>
      </c>
      <c r="G2497" s="4" t="s">
        <v>103</v>
      </c>
      <c r="H2497" s="6" t="s">
        <v>25</v>
      </c>
      <c r="I2497" s="7">
        <v>30.00000000000001</v>
      </c>
      <c r="J2497" s="8">
        <v>425.0</v>
      </c>
      <c r="K2497" s="9">
        <v>127500.00000000004</v>
      </c>
      <c r="L2497" s="9">
        <v>51000.00000000002</v>
      </c>
      <c r="M2497" s="10">
        <v>0.4</v>
      </c>
      <c r="N2497" s="4" t="s">
        <v>89</v>
      </c>
      <c r="O2497" s="4" t="s">
        <v>29</v>
      </c>
      <c r="P2497" s="4" t="s">
        <v>24</v>
      </c>
    </row>
    <row r="2498" ht="14.25" customHeight="1">
      <c r="B2498" s="4" t="s">
        <v>67</v>
      </c>
      <c r="C2498" s="4">
        <v>1185732.0</v>
      </c>
      <c r="D2498" s="5">
        <v>44480.0</v>
      </c>
      <c r="E2498" s="4" t="s">
        <v>42</v>
      </c>
      <c r="F2498" s="4" t="s">
        <v>102</v>
      </c>
      <c r="G2498" s="4" t="s">
        <v>103</v>
      </c>
      <c r="H2498" s="6" t="s">
        <v>26</v>
      </c>
      <c r="I2498" s="7">
        <v>30.00000000000001</v>
      </c>
      <c r="J2498" s="8">
        <v>400.0</v>
      </c>
      <c r="K2498" s="9">
        <v>120000.00000000004</v>
      </c>
      <c r="L2498" s="9">
        <v>48000.00000000002</v>
      </c>
      <c r="M2498" s="10">
        <v>0.4</v>
      </c>
      <c r="N2498" s="4" t="s">
        <v>89</v>
      </c>
      <c r="O2498" s="4" t="s">
        <v>23</v>
      </c>
      <c r="P2498" s="4" t="s">
        <v>24</v>
      </c>
    </row>
    <row r="2499" ht="14.25" customHeight="1">
      <c r="B2499" s="4" t="s">
        <v>67</v>
      </c>
      <c r="C2499" s="4">
        <v>1185732.0</v>
      </c>
      <c r="D2499" s="5">
        <v>44480.0</v>
      </c>
      <c r="E2499" s="4" t="s">
        <v>42</v>
      </c>
      <c r="F2499" s="4" t="s">
        <v>102</v>
      </c>
      <c r="G2499" s="4" t="s">
        <v>103</v>
      </c>
      <c r="H2499" s="6" t="s">
        <v>27</v>
      </c>
      <c r="I2499" s="7">
        <v>40.00000000000001</v>
      </c>
      <c r="J2499" s="8">
        <v>400.0</v>
      </c>
      <c r="K2499" s="9">
        <v>160000.00000000003</v>
      </c>
      <c r="L2499" s="9">
        <v>56000.00000000001</v>
      </c>
      <c r="M2499" s="10">
        <v>0.35</v>
      </c>
      <c r="N2499" s="4" t="s">
        <v>89</v>
      </c>
      <c r="O2499" s="4" t="s">
        <v>29</v>
      </c>
      <c r="P2499" s="4" t="s">
        <v>24</v>
      </c>
    </row>
    <row r="2500" ht="14.25" customHeight="1">
      <c r="B2500" s="4" t="s">
        <v>67</v>
      </c>
      <c r="C2500" s="4">
        <v>1185732.0</v>
      </c>
      <c r="D2500" s="5">
        <v>44480.0</v>
      </c>
      <c r="E2500" s="4" t="s">
        <v>42</v>
      </c>
      <c r="F2500" s="4" t="s">
        <v>102</v>
      </c>
      <c r="G2500" s="4" t="s">
        <v>103</v>
      </c>
      <c r="H2500" s="6" t="s">
        <v>28</v>
      </c>
      <c r="I2500" s="7">
        <v>40.0</v>
      </c>
      <c r="J2500" s="8">
        <v>525.0</v>
      </c>
      <c r="K2500" s="9">
        <v>210000.0</v>
      </c>
      <c r="L2500" s="9">
        <v>105000.0</v>
      </c>
      <c r="M2500" s="10">
        <v>0.5</v>
      </c>
      <c r="N2500" s="4" t="s">
        <v>89</v>
      </c>
      <c r="O2500" s="4" t="s">
        <v>23</v>
      </c>
      <c r="P2500" s="4" t="s">
        <v>24</v>
      </c>
    </row>
    <row r="2501" ht="14.25" customHeight="1">
      <c r="B2501" s="4" t="s">
        <v>67</v>
      </c>
      <c r="C2501" s="4">
        <v>1185732.0</v>
      </c>
      <c r="D2501" s="5">
        <v>44510.0</v>
      </c>
      <c r="E2501" s="4" t="s">
        <v>42</v>
      </c>
      <c r="F2501" s="4" t="s">
        <v>102</v>
      </c>
      <c r="G2501" s="4" t="s">
        <v>103</v>
      </c>
      <c r="H2501" s="6" t="s">
        <v>18</v>
      </c>
      <c r="I2501" s="7">
        <v>35.00000000000001</v>
      </c>
      <c r="J2501" s="8">
        <v>675.0</v>
      </c>
      <c r="K2501" s="9">
        <v>236250.00000000006</v>
      </c>
      <c r="L2501" s="9">
        <v>94500.00000000003</v>
      </c>
      <c r="M2501" s="10">
        <v>0.4</v>
      </c>
      <c r="N2501" s="4" t="s">
        <v>89</v>
      </c>
      <c r="O2501" s="4" t="s">
        <v>23</v>
      </c>
      <c r="P2501" s="4" t="s">
        <v>21</v>
      </c>
    </row>
    <row r="2502" ht="14.25" customHeight="1">
      <c r="B2502" s="4" t="s">
        <v>67</v>
      </c>
      <c r="C2502" s="4">
        <v>1185732.0</v>
      </c>
      <c r="D2502" s="5">
        <v>44510.0</v>
      </c>
      <c r="E2502" s="4" t="s">
        <v>42</v>
      </c>
      <c r="F2502" s="4" t="s">
        <v>102</v>
      </c>
      <c r="G2502" s="4" t="s">
        <v>103</v>
      </c>
      <c r="H2502" s="6" t="s">
        <v>22</v>
      </c>
      <c r="I2502" s="7">
        <v>25.00000000000001</v>
      </c>
      <c r="J2502" s="8">
        <v>500.0</v>
      </c>
      <c r="K2502" s="9">
        <v>125000.00000000006</v>
      </c>
      <c r="L2502" s="9">
        <v>43750.000000000015</v>
      </c>
      <c r="M2502" s="10">
        <v>0.35</v>
      </c>
      <c r="N2502" s="4" t="s">
        <v>89</v>
      </c>
      <c r="O2502" s="4" t="s">
        <v>29</v>
      </c>
      <c r="P2502" s="4" t="s">
        <v>21</v>
      </c>
    </row>
    <row r="2503" ht="14.25" customHeight="1">
      <c r="B2503" s="4" t="s">
        <v>67</v>
      </c>
      <c r="C2503" s="4">
        <v>1185732.0</v>
      </c>
      <c r="D2503" s="5">
        <v>44510.0</v>
      </c>
      <c r="E2503" s="4" t="s">
        <v>42</v>
      </c>
      <c r="F2503" s="4" t="s">
        <v>102</v>
      </c>
      <c r="G2503" s="4" t="s">
        <v>103</v>
      </c>
      <c r="H2503" s="6" t="s">
        <v>25</v>
      </c>
      <c r="I2503" s="7">
        <v>35.000000000000014</v>
      </c>
      <c r="J2503" s="8">
        <v>445.0</v>
      </c>
      <c r="K2503" s="9">
        <v>155750.00000000006</v>
      </c>
      <c r="L2503" s="9">
        <v>62300.00000000003</v>
      </c>
      <c r="M2503" s="10">
        <v>0.4</v>
      </c>
      <c r="N2503" s="4" t="s">
        <v>89</v>
      </c>
      <c r="O2503" s="4" t="s">
        <v>20</v>
      </c>
      <c r="P2503" s="4" t="s">
        <v>21</v>
      </c>
    </row>
    <row r="2504" ht="14.25" customHeight="1">
      <c r="B2504" s="4" t="s">
        <v>67</v>
      </c>
      <c r="C2504" s="4">
        <v>1185732.0</v>
      </c>
      <c r="D2504" s="5">
        <v>44510.0</v>
      </c>
      <c r="E2504" s="4" t="s">
        <v>42</v>
      </c>
      <c r="F2504" s="4" t="s">
        <v>102</v>
      </c>
      <c r="G2504" s="4" t="s">
        <v>103</v>
      </c>
      <c r="H2504" s="6" t="s">
        <v>26</v>
      </c>
      <c r="I2504" s="7">
        <v>65.00000000000003</v>
      </c>
      <c r="J2504" s="8">
        <v>500.0</v>
      </c>
      <c r="K2504" s="9">
        <v>325000.0000000001</v>
      </c>
      <c r="L2504" s="9">
        <v>130000.00000000006</v>
      </c>
      <c r="M2504" s="10">
        <v>0.4</v>
      </c>
      <c r="N2504" s="4" t="s">
        <v>89</v>
      </c>
      <c r="O2504" s="4" t="s">
        <v>23</v>
      </c>
      <c r="P2504" s="4" t="s">
        <v>24</v>
      </c>
    </row>
    <row r="2505" ht="14.25" customHeight="1">
      <c r="B2505" s="4" t="s">
        <v>67</v>
      </c>
      <c r="C2505" s="4">
        <v>1185732.0</v>
      </c>
      <c r="D2505" s="5">
        <v>44510.0</v>
      </c>
      <c r="E2505" s="4" t="s">
        <v>42</v>
      </c>
      <c r="F2505" s="4" t="s">
        <v>102</v>
      </c>
      <c r="G2505" s="4" t="s">
        <v>103</v>
      </c>
      <c r="H2505" s="6" t="s">
        <v>27</v>
      </c>
      <c r="I2505" s="7">
        <v>80.00000000000001</v>
      </c>
      <c r="J2505" s="8">
        <v>475.0</v>
      </c>
      <c r="K2505" s="9">
        <v>380000.00000000006</v>
      </c>
      <c r="L2505" s="9">
        <v>133000.0</v>
      </c>
      <c r="M2505" s="10">
        <v>0.35</v>
      </c>
      <c r="N2505" s="4" t="s">
        <v>89</v>
      </c>
      <c r="O2505" s="4" t="s">
        <v>23</v>
      </c>
      <c r="P2505" s="4" t="s">
        <v>24</v>
      </c>
    </row>
    <row r="2506" ht="14.25" customHeight="1">
      <c r="B2506" s="4" t="s">
        <v>67</v>
      </c>
      <c r="C2506" s="4">
        <v>1185732.0</v>
      </c>
      <c r="D2506" s="5">
        <v>44510.0</v>
      </c>
      <c r="E2506" s="4" t="s">
        <v>42</v>
      </c>
      <c r="F2506" s="4" t="s">
        <v>102</v>
      </c>
      <c r="G2506" s="4" t="s">
        <v>103</v>
      </c>
      <c r="H2506" s="6" t="s">
        <v>28</v>
      </c>
      <c r="I2506" s="7">
        <v>80.0</v>
      </c>
      <c r="J2506" s="8">
        <v>575.0</v>
      </c>
      <c r="K2506" s="9">
        <v>460000.0</v>
      </c>
      <c r="L2506" s="9">
        <v>230000.0</v>
      </c>
      <c r="M2506" s="10">
        <v>0.5</v>
      </c>
      <c r="N2506" s="4" t="s">
        <v>89</v>
      </c>
      <c r="O2506" s="4" t="s">
        <v>23</v>
      </c>
      <c r="P2506" s="4" t="s">
        <v>21</v>
      </c>
    </row>
    <row r="2507" ht="14.25" customHeight="1">
      <c r="B2507" s="4" t="s">
        <v>67</v>
      </c>
      <c r="C2507" s="4">
        <v>1185732.0</v>
      </c>
      <c r="D2507" s="5">
        <v>44539.0</v>
      </c>
      <c r="E2507" s="4" t="s">
        <v>42</v>
      </c>
      <c r="F2507" s="4" t="s">
        <v>102</v>
      </c>
      <c r="G2507" s="4" t="s">
        <v>103</v>
      </c>
      <c r="H2507" s="6" t="s">
        <v>18</v>
      </c>
      <c r="I2507" s="7">
        <v>75.00000000000001</v>
      </c>
      <c r="J2507" s="8">
        <v>825.0</v>
      </c>
      <c r="K2507" s="9">
        <v>618750.0000000001</v>
      </c>
      <c r="L2507" s="9">
        <v>247500.00000000006</v>
      </c>
      <c r="M2507" s="10">
        <v>0.4</v>
      </c>
      <c r="N2507" s="4" t="s">
        <v>89</v>
      </c>
      <c r="O2507" s="4" t="s">
        <v>29</v>
      </c>
      <c r="P2507" s="4" t="s">
        <v>21</v>
      </c>
    </row>
    <row r="2508" ht="14.25" customHeight="1">
      <c r="B2508" s="4" t="s">
        <v>67</v>
      </c>
      <c r="C2508" s="4">
        <v>1185732.0</v>
      </c>
      <c r="D2508" s="5">
        <v>44539.0</v>
      </c>
      <c r="E2508" s="4" t="s">
        <v>42</v>
      </c>
      <c r="F2508" s="4" t="s">
        <v>102</v>
      </c>
      <c r="G2508" s="4" t="s">
        <v>103</v>
      </c>
      <c r="H2508" s="6" t="s">
        <v>22</v>
      </c>
      <c r="I2508" s="7">
        <v>65.00000000000001</v>
      </c>
      <c r="J2508" s="8">
        <v>625.0</v>
      </c>
      <c r="K2508" s="9">
        <v>406250.0000000001</v>
      </c>
      <c r="L2508" s="9">
        <v>142187.50000000003</v>
      </c>
      <c r="M2508" s="10">
        <v>0.35</v>
      </c>
      <c r="N2508" s="4" t="s">
        <v>89</v>
      </c>
      <c r="O2508" s="4" t="s">
        <v>29</v>
      </c>
      <c r="P2508" s="4" t="s">
        <v>24</v>
      </c>
    </row>
    <row r="2509" ht="14.25" customHeight="1">
      <c r="B2509" s="4" t="s">
        <v>36</v>
      </c>
      <c r="C2509" s="4">
        <v>1185732.0</v>
      </c>
      <c r="D2509" s="5">
        <v>44539.0</v>
      </c>
      <c r="E2509" s="4" t="s">
        <v>42</v>
      </c>
      <c r="F2509" s="4" t="s">
        <v>102</v>
      </c>
      <c r="G2509" s="4" t="s">
        <v>103</v>
      </c>
      <c r="H2509" s="6" t="s">
        <v>25</v>
      </c>
      <c r="I2509" s="7">
        <v>65.00000000000001</v>
      </c>
      <c r="J2509" s="8">
        <v>575.0</v>
      </c>
      <c r="K2509" s="9">
        <v>373750.00000000006</v>
      </c>
      <c r="L2509" s="9">
        <v>149500.00000000003</v>
      </c>
      <c r="M2509" s="10">
        <v>0.4</v>
      </c>
      <c r="N2509" s="4" t="s">
        <v>89</v>
      </c>
      <c r="O2509" s="4" t="s">
        <v>23</v>
      </c>
      <c r="P2509" s="4" t="s">
        <v>21</v>
      </c>
    </row>
    <row r="2510" ht="14.25" customHeight="1">
      <c r="B2510" s="4" t="s">
        <v>36</v>
      </c>
      <c r="C2510" s="4">
        <v>1185732.0</v>
      </c>
      <c r="D2510" s="5">
        <v>44539.0</v>
      </c>
      <c r="E2510" s="4" t="s">
        <v>42</v>
      </c>
      <c r="F2510" s="4" t="s">
        <v>102</v>
      </c>
      <c r="G2510" s="4" t="s">
        <v>103</v>
      </c>
      <c r="H2510" s="6" t="s">
        <v>26</v>
      </c>
      <c r="I2510" s="7">
        <v>65.00000000000001</v>
      </c>
      <c r="J2510" s="8">
        <v>525.0</v>
      </c>
      <c r="K2510" s="9">
        <v>341250.00000000006</v>
      </c>
      <c r="L2510" s="9">
        <v>136500.00000000003</v>
      </c>
      <c r="M2510" s="10">
        <v>0.4</v>
      </c>
      <c r="N2510" s="4" t="s">
        <v>89</v>
      </c>
      <c r="O2510" s="4" t="s">
        <v>23</v>
      </c>
      <c r="P2510" s="4" t="s">
        <v>21</v>
      </c>
    </row>
    <row r="2511" ht="14.25" customHeight="1">
      <c r="B2511" s="4" t="s">
        <v>36</v>
      </c>
      <c r="C2511" s="4">
        <v>1185732.0</v>
      </c>
      <c r="D2511" s="5">
        <v>44539.0</v>
      </c>
      <c r="E2511" s="4" t="s">
        <v>42</v>
      </c>
      <c r="F2511" s="4" t="s">
        <v>102</v>
      </c>
      <c r="G2511" s="4" t="s">
        <v>103</v>
      </c>
      <c r="H2511" s="6" t="s">
        <v>27</v>
      </c>
      <c r="I2511" s="7">
        <v>75.00000000000001</v>
      </c>
      <c r="J2511" s="8">
        <v>525.0</v>
      </c>
      <c r="K2511" s="9">
        <v>393750.00000000006</v>
      </c>
      <c r="L2511" s="9">
        <v>137812.5</v>
      </c>
      <c r="M2511" s="10">
        <v>0.35</v>
      </c>
      <c r="N2511" s="4" t="s">
        <v>89</v>
      </c>
      <c r="O2511" s="4" t="s">
        <v>23</v>
      </c>
      <c r="P2511" s="4" t="s">
        <v>21</v>
      </c>
    </row>
    <row r="2512" ht="14.25" customHeight="1">
      <c r="B2512" s="4" t="s">
        <v>36</v>
      </c>
      <c r="C2512" s="4">
        <v>1185732.0</v>
      </c>
      <c r="D2512" s="5">
        <v>44539.0</v>
      </c>
      <c r="E2512" s="4" t="s">
        <v>42</v>
      </c>
      <c r="F2512" s="4" t="s">
        <v>102</v>
      </c>
      <c r="G2512" s="4" t="s">
        <v>103</v>
      </c>
      <c r="H2512" s="6" t="s">
        <v>28</v>
      </c>
      <c r="I2512" s="7">
        <v>80.0</v>
      </c>
      <c r="J2512" s="8">
        <v>625.0</v>
      </c>
      <c r="K2512" s="9">
        <v>500000.0</v>
      </c>
      <c r="L2512" s="9">
        <v>250000.0</v>
      </c>
      <c r="M2512" s="10">
        <v>0.5</v>
      </c>
      <c r="N2512" s="4" t="s">
        <v>89</v>
      </c>
      <c r="O2512" s="4" t="s">
        <v>29</v>
      </c>
      <c r="P2512" s="4" t="s">
        <v>21</v>
      </c>
    </row>
    <row r="2513" ht="14.25" customHeight="1">
      <c r="B2513" s="4" t="s">
        <v>67</v>
      </c>
      <c r="C2513" s="4">
        <v>1185732.0</v>
      </c>
      <c r="D2513" s="5">
        <v>44218.0</v>
      </c>
      <c r="E2513" s="4" t="s">
        <v>42</v>
      </c>
      <c r="F2513" s="4" t="s">
        <v>102</v>
      </c>
      <c r="G2513" s="4" t="s">
        <v>103</v>
      </c>
      <c r="H2513" s="6" t="s">
        <v>18</v>
      </c>
      <c r="I2513" s="7">
        <v>40.0</v>
      </c>
      <c r="J2513" s="8">
        <v>500.0</v>
      </c>
      <c r="K2513" s="9">
        <v>200000.0</v>
      </c>
      <c r="L2513" s="9">
        <v>80000.0</v>
      </c>
      <c r="M2513" s="10">
        <v>0.4</v>
      </c>
      <c r="N2513" s="4" t="s">
        <v>89</v>
      </c>
      <c r="O2513" s="4" t="s">
        <v>29</v>
      </c>
      <c r="P2513" s="4" t="s">
        <v>21</v>
      </c>
    </row>
    <row r="2514" ht="14.25" customHeight="1">
      <c r="B2514" s="4" t="s">
        <v>67</v>
      </c>
      <c r="C2514" s="4">
        <v>1185732.0</v>
      </c>
      <c r="D2514" s="5">
        <v>44218.0</v>
      </c>
      <c r="E2514" s="4" t="s">
        <v>42</v>
      </c>
      <c r="F2514" s="4" t="s">
        <v>102</v>
      </c>
      <c r="G2514" s="4" t="s">
        <v>103</v>
      </c>
      <c r="H2514" s="6" t="s">
        <v>22</v>
      </c>
      <c r="I2514" s="7">
        <v>40.0</v>
      </c>
      <c r="J2514" s="8">
        <v>300.0</v>
      </c>
      <c r="K2514" s="9">
        <v>120000.0</v>
      </c>
      <c r="L2514" s="9">
        <v>42000.0</v>
      </c>
      <c r="M2514" s="10">
        <v>0.35</v>
      </c>
      <c r="N2514" s="4" t="s">
        <v>89</v>
      </c>
      <c r="O2514" s="4" t="s">
        <v>20</v>
      </c>
      <c r="P2514" s="4" t="s">
        <v>24</v>
      </c>
    </row>
    <row r="2515" ht="14.25" customHeight="1">
      <c r="B2515" s="4" t="s">
        <v>67</v>
      </c>
      <c r="C2515" s="4">
        <v>1185732.0</v>
      </c>
      <c r="D2515" s="5">
        <v>44218.0</v>
      </c>
      <c r="E2515" s="4" t="s">
        <v>42</v>
      </c>
      <c r="F2515" s="4" t="s">
        <v>102</v>
      </c>
      <c r="G2515" s="4" t="s">
        <v>103</v>
      </c>
      <c r="H2515" s="6" t="s">
        <v>25</v>
      </c>
      <c r="I2515" s="7">
        <v>30.000000000000004</v>
      </c>
      <c r="J2515" s="8">
        <v>300.0</v>
      </c>
      <c r="K2515" s="9">
        <v>90000.00000000001</v>
      </c>
      <c r="L2515" s="9">
        <v>36000.00000000001</v>
      </c>
      <c r="M2515" s="10">
        <v>0.4</v>
      </c>
      <c r="N2515" s="4" t="s">
        <v>89</v>
      </c>
      <c r="O2515" s="4" t="s">
        <v>29</v>
      </c>
      <c r="P2515" s="4" t="s">
        <v>24</v>
      </c>
    </row>
    <row r="2516" ht="14.25" customHeight="1">
      <c r="B2516" s="4" t="s">
        <v>67</v>
      </c>
      <c r="C2516" s="4">
        <v>1185732.0</v>
      </c>
      <c r="D2516" s="5">
        <v>44218.0</v>
      </c>
      <c r="E2516" s="4" t="s">
        <v>42</v>
      </c>
      <c r="F2516" s="4" t="s">
        <v>102</v>
      </c>
      <c r="G2516" s="4" t="s">
        <v>103</v>
      </c>
      <c r="H2516" s="6" t="s">
        <v>26</v>
      </c>
      <c r="I2516" s="7">
        <v>35.0</v>
      </c>
      <c r="J2516" s="8">
        <v>150.0</v>
      </c>
      <c r="K2516" s="9">
        <v>52500.0</v>
      </c>
      <c r="L2516" s="9">
        <v>21000.0</v>
      </c>
      <c r="M2516" s="10">
        <v>0.4</v>
      </c>
      <c r="N2516" s="4" t="s">
        <v>89</v>
      </c>
      <c r="O2516" s="4" t="s">
        <v>29</v>
      </c>
      <c r="P2516" s="4" t="s">
        <v>21</v>
      </c>
    </row>
    <row r="2517" ht="14.25" customHeight="1">
      <c r="B2517" s="4" t="s">
        <v>67</v>
      </c>
      <c r="C2517" s="4">
        <v>1185732.0</v>
      </c>
      <c r="D2517" s="5">
        <v>44218.0</v>
      </c>
      <c r="E2517" s="4" t="s">
        <v>42</v>
      </c>
      <c r="F2517" s="4" t="s">
        <v>102</v>
      </c>
      <c r="G2517" s="4" t="s">
        <v>103</v>
      </c>
      <c r="H2517" s="6" t="s">
        <v>27</v>
      </c>
      <c r="I2517" s="7">
        <v>49.99999999999999</v>
      </c>
      <c r="J2517" s="8">
        <v>200.0</v>
      </c>
      <c r="K2517" s="9">
        <v>99999.99999999999</v>
      </c>
      <c r="L2517" s="9">
        <v>34999.99999999999</v>
      </c>
      <c r="M2517" s="10">
        <v>0.35</v>
      </c>
      <c r="N2517" s="4" t="s">
        <v>89</v>
      </c>
      <c r="O2517" s="4" t="s">
        <v>23</v>
      </c>
      <c r="P2517" s="4" t="s">
        <v>24</v>
      </c>
    </row>
    <row r="2518" ht="14.25" customHeight="1">
      <c r="B2518" s="4" t="s">
        <v>67</v>
      </c>
      <c r="C2518" s="4">
        <v>1185732.0</v>
      </c>
      <c r="D2518" s="5">
        <v>44218.0</v>
      </c>
      <c r="E2518" s="4" t="s">
        <v>42</v>
      </c>
      <c r="F2518" s="4" t="s">
        <v>102</v>
      </c>
      <c r="G2518" s="4" t="s">
        <v>103</v>
      </c>
      <c r="H2518" s="6" t="s">
        <v>28</v>
      </c>
      <c r="I2518" s="7">
        <v>40.0</v>
      </c>
      <c r="J2518" s="8">
        <v>300.0</v>
      </c>
      <c r="K2518" s="9">
        <v>120000.0</v>
      </c>
      <c r="L2518" s="9">
        <v>48000.0</v>
      </c>
      <c r="M2518" s="10">
        <v>0.4</v>
      </c>
      <c r="N2518" s="4" t="s">
        <v>89</v>
      </c>
      <c r="O2518" s="4" t="s">
        <v>20</v>
      </c>
      <c r="P2518" s="4" t="s">
        <v>24</v>
      </c>
    </row>
    <row r="2519" ht="14.25" customHeight="1">
      <c r="B2519" s="4" t="s">
        <v>67</v>
      </c>
      <c r="C2519" s="4">
        <v>1185732.0</v>
      </c>
      <c r="D2519" s="5">
        <v>44249.0</v>
      </c>
      <c r="E2519" s="4" t="s">
        <v>42</v>
      </c>
      <c r="F2519" s="4" t="s">
        <v>102</v>
      </c>
      <c r="G2519" s="4" t="s">
        <v>103</v>
      </c>
      <c r="H2519" s="6" t="s">
        <v>18</v>
      </c>
      <c r="I2519" s="7">
        <v>40.0</v>
      </c>
      <c r="J2519" s="8">
        <v>550.0</v>
      </c>
      <c r="K2519" s="9">
        <v>220000.0</v>
      </c>
      <c r="L2519" s="9">
        <v>88000.0</v>
      </c>
      <c r="M2519" s="10">
        <v>0.4</v>
      </c>
      <c r="N2519" s="4" t="s">
        <v>89</v>
      </c>
      <c r="O2519" s="4" t="s">
        <v>23</v>
      </c>
      <c r="P2519" s="4" t="s">
        <v>24</v>
      </c>
    </row>
    <row r="2520" ht="14.25" customHeight="1">
      <c r="B2520" s="4" t="s">
        <v>67</v>
      </c>
      <c r="C2520" s="4">
        <v>1185732.0</v>
      </c>
      <c r="D2520" s="5">
        <v>44249.0</v>
      </c>
      <c r="E2520" s="4" t="s">
        <v>42</v>
      </c>
      <c r="F2520" s="4" t="s">
        <v>102</v>
      </c>
      <c r="G2520" s="4" t="s">
        <v>103</v>
      </c>
      <c r="H2520" s="6" t="s">
        <v>22</v>
      </c>
      <c r="I2520" s="7">
        <v>40.0</v>
      </c>
      <c r="J2520" s="8">
        <v>200.0</v>
      </c>
      <c r="K2520" s="9">
        <v>80000.0</v>
      </c>
      <c r="L2520" s="9">
        <v>28000.0</v>
      </c>
      <c r="M2520" s="10">
        <v>0.35</v>
      </c>
      <c r="N2520" s="4" t="s">
        <v>89</v>
      </c>
      <c r="O2520" s="4" t="s">
        <v>23</v>
      </c>
      <c r="P2520" s="4" t="s">
        <v>21</v>
      </c>
    </row>
    <row r="2521" ht="14.25" customHeight="1">
      <c r="B2521" s="4" t="s">
        <v>67</v>
      </c>
      <c r="C2521" s="4">
        <v>1185732.0</v>
      </c>
      <c r="D2521" s="5">
        <v>44249.0</v>
      </c>
      <c r="E2521" s="4" t="s">
        <v>42</v>
      </c>
      <c r="F2521" s="4" t="s">
        <v>102</v>
      </c>
      <c r="G2521" s="4" t="s">
        <v>103</v>
      </c>
      <c r="H2521" s="6" t="s">
        <v>25</v>
      </c>
      <c r="I2521" s="7">
        <v>30.000000000000004</v>
      </c>
      <c r="J2521" s="8">
        <v>250.0</v>
      </c>
      <c r="K2521" s="9">
        <v>75000.00000000001</v>
      </c>
      <c r="L2521" s="9">
        <v>30000.000000000007</v>
      </c>
      <c r="M2521" s="10">
        <v>0.4</v>
      </c>
      <c r="N2521" s="4" t="s">
        <v>89</v>
      </c>
      <c r="O2521" s="4" t="s">
        <v>29</v>
      </c>
      <c r="P2521" s="4" t="s">
        <v>21</v>
      </c>
    </row>
    <row r="2522" ht="14.25" customHeight="1">
      <c r="B2522" s="4" t="s">
        <v>67</v>
      </c>
      <c r="C2522" s="4">
        <v>1185732.0</v>
      </c>
      <c r="D2522" s="5">
        <v>44249.0</v>
      </c>
      <c r="E2522" s="4" t="s">
        <v>54</v>
      </c>
      <c r="F2522" s="4" t="s">
        <v>104</v>
      </c>
      <c r="G2522" s="4" t="s">
        <v>105</v>
      </c>
      <c r="H2522" s="6" t="s">
        <v>26</v>
      </c>
      <c r="I2522" s="7">
        <v>35.0</v>
      </c>
      <c r="J2522" s="8">
        <v>125.0</v>
      </c>
      <c r="K2522" s="9">
        <v>43750.0</v>
      </c>
      <c r="L2522" s="9">
        <v>17500.0</v>
      </c>
      <c r="M2522" s="10">
        <v>0.4</v>
      </c>
      <c r="N2522" s="4" t="s">
        <v>89</v>
      </c>
      <c r="O2522" s="4" t="s">
        <v>29</v>
      </c>
      <c r="P2522" s="4" t="s">
        <v>21</v>
      </c>
    </row>
    <row r="2523" ht="14.25" customHeight="1">
      <c r="B2523" s="4" t="s">
        <v>67</v>
      </c>
      <c r="C2523" s="4">
        <v>1185732.0</v>
      </c>
      <c r="D2523" s="5">
        <v>44249.0</v>
      </c>
      <c r="E2523" s="4" t="s">
        <v>54</v>
      </c>
      <c r="F2523" s="4" t="s">
        <v>104</v>
      </c>
      <c r="G2523" s="4" t="s">
        <v>105</v>
      </c>
      <c r="H2523" s="6" t="s">
        <v>27</v>
      </c>
      <c r="I2523" s="7">
        <v>49.99999999999999</v>
      </c>
      <c r="J2523" s="8">
        <v>200.0</v>
      </c>
      <c r="K2523" s="9">
        <v>99999.99999999999</v>
      </c>
      <c r="L2523" s="9">
        <v>34999.99999999999</v>
      </c>
      <c r="M2523" s="10">
        <v>0.35</v>
      </c>
      <c r="N2523" s="4" t="s">
        <v>89</v>
      </c>
      <c r="O2523" s="4" t="s">
        <v>23</v>
      </c>
      <c r="P2523" s="4" t="s">
        <v>24</v>
      </c>
    </row>
    <row r="2524" ht="14.25" customHeight="1">
      <c r="B2524" s="4" t="s">
        <v>67</v>
      </c>
      <c r="C2524" s="4">
        <v>1185732.0</v>
      </c>
      <c r="D2524" s="5">
        <v>44249.0</v>
      </c>
      <c r="E2524" s="4" t="s">
        <v>54</v>
      </c>
      <c r="F2524" s="4" t="s">
        <v>104</v>
      </c>
      <c r="G2524" s="4" t="s">
        <v>105</v>
      </c>
      <c r="H2524" s="6" t="s">
        <v>28</v>
      </c>
      <c r="I2524" s="7">
        <v>40.0</v>
      </c>
      <c r="J2524" s="8">
        <v>300.0</v>
      </c>
      <c r="K2524" s="9">
        <v>120000.0</v>
      </c>
      <c r="L2524" s="9">
        <v>48000.0</v>
      </c>
      <c r="M2524" s="10">
        <v>0.4</v>
      </c>
      <c r="N2524" s="4" t="s">
        <v>89</v>
      </c>
      <c r="O2524" s="4" t="s">
        <v>29</v>
      </c>
      <c r="P2524" s="4" t="s">
        <v>21</v>
      </c>
    </row>
    <row r="2525" ht="14.25" customHeight="1">
      <c r="B2525" s="4" t="s">
        <v>67</v>
      </c>
      <c r="C2525" s="4">
        <v>1185732.0</v>
      </c>
      <c r="D2525" s="5">
        <v>44276.0</v>
      </c>
      <c r="E2525" s="4" t="s">
        <v>54</v>
      </c>
      <c r="F2525" s="4" t="s">
        <v>104</v>
      </c>
      <c r="G2525" s="4" t="s">
        <v>105</v>
      </c>
      <c r="H2525" s="6" t="s">
        <v>18</v>
      </c>
      <c r="I2525" s="7">
        <v>45.0</v>
      </c>
      <c r="J2525" s="8">
        <v>520.0</v>
      </c>
      <c r="K2525" s="9">
        <v>234000.0</v>
      </c>
      <c r="L2525" s="9">
        <v>93600.0</v>
      </c>
      <c r="M2525" s="10">
        <v>0.4</v>
      </c>
      <c r="N2525" s="4" t="s">
        <v>89</v>
      </c>
      <c r="O2525" s="4" t="s">
        <v>29</v>
      </c>
      <c r="P2525" s="4" t="s">
        <v>24</v>
      </c>
    </row>
    <row r="2526" ht="14.25" customHeight="1">
      <c r="B2526" s="4" t="s">
        <v>67</v>
      </c>
      <c r="C2526" s="4">
        <v>1185732.0</v>
      </c>
      <c r="D2526" s="5">
        <v>44276.0</v>
      </c>
      <c r="E2526" s="4" t="s">
        <v>54</v>
      </c>
      <c r="F2526" s="4" t="s">
        <v>104</v>
      </c>
      <c r="G2526" s="4" t="s">
        <v>105</v>
      </c>
      <c r="H2526" s="6" t="s">
        <v>22</v>
      </c>
      <c r="I2526" s="7">
        <v>45.0</v>
      </c>
      <c r="J2526" s="8">
        <v>225.0</v>
      </c>
      <c r="K2526" s="9">
        <v>101250.0</v>
      </c>
      <c r="L2526" s="9">
        <v>35437.5</v>
      </c>
      <c r="M2526" s="10">
        <v>0.35</v>
      </c>
      <c r="N2526" s="4" t="s">
        <v>89</v>
      </c>
      <c r="O2526" s="4" t="s">
        <v>29</v>
      </c>
      <c r="P2526" s="4" t="s">
        <v>21</v>
      </c>
    </row>
    <row r="2527" ht="14.25" customHeight="1">
      <c r="B2527" s="4" t="s">
        <v>67</v>
      </c>
      <c r="C2527" s="4">
        <v>1185732.0</v>
      </c>
      <c r="D2527" s="5">
        <v>44276.0</v>
      </c>
      <c r="E2527" s="4" t="s">
        <v>54</v>
      </c>
      <c r="F2527" s="4" t="s">
        <v>104</v>
      </c>
      <c r="G2527" s="4" t="s">
        <v>105</v>
      </c>
      <c r="H2527" s="6" t="s">
        <v>25</v>
      </c>
      <c r="I2527" s="7">
        <v>35.0</v>
      </c>
      <c r="J2527" s="8">
        <v>250.0</v>
      </c>
      <c r="K2527" s="9">
        <v>87500.0</v>
      </c>
      <c r="L2527" s="9">
        <v>35000.0</v>
      </c>
      <c r="M2527" s="10">
        <v>0.4</v>
      </c>
      <c r="N2527" s="4" t="s">
        <v>89</v>
      </c>
      <c r="O2527" s="4" t="s">
        <v>29</v>
      </c>
      <c r="P2527" s="4" t="s">
        <v>21</v>
      </c>
    </row>
    <row r="2528" ht="14.25" customHeight="1">
      <c r="B2528" s="4" t="s">
        <v>67</v>
      </c>
      <c r="C2528" s="4">
        <v>1185732.0</v>
      </c>
      <c r="D2528" s="5">
        <v>44276.0</v>
      </c>
      <c r="E2528" s="4" t="s">
        <v>54</v>
      </c>
      <c r="F2528" s="4" t="s">
        <v>104</v>
      </c>
      <c r="G2528" s="4" t="s">
        <v>105</v>
      </c>
      <c r="H2528" s="6" t="s">
        <v>26</v>
      </c>
      <c r="I2528" s="7">
        <v>40.0</v>
      </c>
      <c r="J2528" s="8">
        <v>100.0</v>
      </c>
      <c r="K2528" s="9">
        <v>40000.0</v>
      </c>
      <c r="L2528" s="9">
        <v>16000.0</v>
      </c>
      <c r="M2528" s="10">
        <v>0.4</v>
      </c>
      <c r="N2528" s="4" t="s">
        <v>89</v>
      </c>
      <c r="O2528" s="4" t="s">
        <v>29</v>
      </c>
      <c r="P2528" s="4" t="s">
        <v>21</v>
      </c>
    </row>
    <row r="2529" ht="14.25" customHeight="1">
      <c r="B2529" s="4" t="s">
        <v>67</v>
      </c>
      <c r="C2529" s="4">
        <v>1185732.0</v>
      </c>
      <c r="D2529" s="5">
        <v>44276.0</v>
      </c>
      <c r="E2529" s="4" t="s">
        <v>54</v>
      </c>
      <c r="F2529" s="4" t="s">
        <v>104</v>
      </c>
      <c r="G2529" s="4" t="s">
        <v>105</v>
      </c>
      <c r="H2529" s="6" t="s">
        <v>27</v>
      </c>
      <c r="I2529" s="7">
        <v>54.99999999999999</v>
      </c>
      <c r="J2529" s="8">
        <v>150.0</v>
      </c>
      <c r="K2529" s="9">
        <v>82499.99999999999</v>
      </c>
      <c r="L2529" s="9">
        <v>28874.999999999993</v>
      </c>
      <c r="M2529" s="10">
        <v>0.35</v>
      </c>
      <c r="N2529" s="4" t="s">
        <v>89</v>
      </c>
      <c r="O2529" s="4" t="s">
        <v>23</v>
      </c>
      <c r="P2529" s="4" t="s">
        <v>21</v>
      </c>
    </row>
    <row r="2530" ht="14.25" customHeight="1">
      <c r="B2530" s="4" t="s">
        <v>67</v>
      </c>
      <c r="C2530" s="4">
        <v>1185732.0</v>
      </c>
      <c r="D2530" s="5">
        <v>44276.0</v>
      </c>
      <c r="E2530" s="4" t="s">
        <v>54</v>
      </c>
      <c r="F2530" s="4" t="s">
        <v>104</v>
      </c>
      <c r="G2530" s="4" t="s">
        <v>105</v>
      </c>
      <c r="H2530" s="6" t="s">
        <v>28</v>
      </c>
      <c r="I2530" s="7">
        <v>45.0</v>
      </c>
      <c r="J2530" s="8">
        <v>250.0</v>
      </c>
      <c r="K2530" s="9">
        <v>112500.0</v>
      </c>
      <c r="L2530" s="9">
        <v>45000.0</v>
      </c>
      <c r="M2530" s="10">
        <v>0.4</v>
      </c>
      <c r="N2530" s="4" t="s">
        <v>89</v>
      </c>
      <c r="O2530" s="4" t="s">
        <v>29</v>
      </c>
      <c r="P2530" s="4" t="s">
        <v>21</v>
      </c>
    </row>
    <row r="2531" ht="14.25" customHeight="1">
      <c r="B2531" s="4" t="s">
        <v>67</v>
      </c>
      <c r="C2531" s="4">
        <v>1185732.0</v>
      </c>
      <c r="D2531" s="5">
        <v>44308.0</v>
      </c>
      <c r="E2531" s="4" t="s">
        <v>54</v>
      </c>
      <c r="F2531" s="4" t="s">
        <v>104</v>
      </c>
      <c r="G2531" s="4" t="s">
        <v>105</v>
      </c>
      <c r="H2531" s="6" t="s">
        <v>18</v>
      </c>
      <c r="I2531" s="7">
        <v>45.0</v>
      </c>
      <c r="J2531" s="8">
        <v>475.0</v>
      </c>
      <c r="K2531" s="9">
        <v>213750.0</v>
      </c>
      <c r="L2531" s="9">
        <v>85500.0</v>
      </c>
      <c r="M2531" s="10">
        <v>0.4</v>
      </c>
      <c r="N2531" s="4" t="s">
        <v>89</v>
      </c>
      <c r="O2531" s="4" t="s">
        <v>29</v>
      </c>
      <c r="P2531" s="4" t="s">
        <v>21</v>
      </c>
    </row>
    <row r="2532" ht="14.25" customHeight="1">
      <c r="B2532" s="4" t="s">
        <v>67</v>
      </c>
      <c r="C2532" s="4">
        <v>1185732.0</v>
      </c>
      <c r="D2532" s="5">
        <v>44308.0</v>
      </c>
      <c r="E2532" s="4" t="s">
        <v>54</v>
      </c>
      <c r="F2532" s="4" t="s">
        <v>104</v>
      </c>
      <c r="G2532" s="4" t="s">
        <v>105</v>
      </c>
      <c r="H2532" s="6" t="s">
        <v>22</v>
      </c>
      <c r="I2532" s="7">
        <v>45.0</v>
      </c>
      <c r="J2532" s="8">
        <v>175.0</v>
      </c>
      <c r="K2532" s="9">
        <v>78750.0</v>
      </c>
      <c r="L2532" s="9">
        <v>27562.5</v>
      </c>
      <c r="M2532" s="10">
        <v>0.35</v>
      </c>
      <c r="N2532" s="4" t="s">
        <v>89</v>
      </c>
      <c r="O2532" s="4" t="s">
        <v>29</v>
      </c>
      <c r="P2532" s="4" t="s">
        <v>24</v>
      </c>
    </row>
    <row r="2533" ht="14.25" customHeight="1">
      <c r="B2533" s="4" t="s">
        <v>67</v>
      </c>
      <c r="C2533" s="4">
        <v>1185732.0</v>
      </c>
      <c r="D2533" s="5">
        <v>44308.0</v>
      </c>
      <c r="E2533" s="4" t="s">
        <v>54</v>
      </c>
      <c r="F2533" s="4" t="s">
        <v>104</v>
      </c>
      <c r="G2533" s="4" t="s">
        <v>105</v>
      </c>
      <c r="H2533" s="6" t="s">
        <v>25</v>
      </c>
      <c r="I2533" s="7">
        <v>40.0</v>
      </c>
      <c r="J2533" s="8">
        <v>175.0</v>
      </c>
      <c r="K2533" s="9">
        <v>70000.0</v>
      </c>
      <c r="L2533" s="9">
        <v>28000.0</v>
      </c>
      <c r="M2533" s="10">
        <v>0.4</v>
      </c>
      <c r="N2533" s="4" t="s">
        <v>89</v>
      </c>
      <c r="O2533" s="4" t="s">
        <v>23</v>
      </c>
      <c r="P2533" s="4" t="s">
        <v>21</v>
      </c>
    </row>
    <row r="2534" ht="14.25" customHeight="1">
      <c r="B2534" s="4" t="s">
        <v>67</v>
      </c>
      <c r="C2534" s="4">
        <v>1185732.0</v>
      </c>
      <c r="D2534" s="5">
        <v>44308.0</v>
      </c>
      <c r="E2534" s="4" t="s">
        <v>54</v>
      </c>
      <c r="F2534" s="4" t="s">
        <v>104</v>
      </c>
      <c r="G2534" s="4" t="s">
        <v>105</v>
      </c>
      <c r="H2534" s="6" t="s">
        <v>26</v>
      </c>
      <c r="I2534" s="7">
        <v>45.0</v>
      </c>
      <c r="J2534" s="8">
        <v>100.0</v>
      </c>
      <c r="K2534" s="9">
        <v>45000.0</v>
      </c>
      <c r="L2534" s="9">
        <v>18000.0</v>
      </c>
      <c r="M2534" s="10">
        <v>0.4</v>
      </c>
      <c r="N2534" s="4" t="s">
        <v>89</v>
      </c>
      <c r="O2534" s="4" t="s">
        <v>20</v>
      </c>
      <c r="P2534" s="4" t="s">
        <v>21</v>
      </c>
    </row>
    <row r="2535" ht="14.25" customHeight="1">
      <c r="B2535" s="4" t="s">
        <v>67</v>
      </c>
      <c r="C2535" s="4">
        <v>1185732.0</v>
      </c>
      <c r="D2535" s="5">
        <v>44308.0</v>
      </c>
      <c r="E2535" s="4" t="s">
        <v>54</v>
      </c>
      <c r="F2535" s="4" t="s">
        <v>104</v>
      </c>
      <c r="G2535" s="4" t="s">
        <v>105</v>
      </c>
      <c r="H2535" s="6" t="s">
        <v>27</v>
      </c>
      <c r="I2535" s="7">
        <v>50.0</v>
      </c>
      <c r="J2535" s="8">
        <v>125.0</v>
      </c>
      <c r="K2535" s="9">
        <v>62500.0</v>
      </c>
      <c r="L2535" s="9">
        <v>21875.0</v>
      </c>
      <c r="M2535" s="10">
        <v>0.35</v>
      </c>
      <c r="N2535" s="4" t="s">
        <v>89</v>
      </c>
      <c r="O2535" s="4" t="s">
        <v>23</v>
      </c>
      <c r="P2535" s="4" t="s">
        <v>21</v>
      </c>
    </row>
    <row r="2536" ht="14.25" customHeight="1">
      <c r="B2536" s="4" t="s">
        <v>67</v>
      </c>
      <c r="C2536" s="4">
        <v>1185732.0</v>
      </c>
      <c r="D2536" s="5">
        <v>44308.0</v>
      </c>
      <c r="E2536" s="4" t="s">
        <v>54</v>
      </c>
      <c r="F2536" s="4" t="s">
        <v>104</v>
      </c>
      <c r="G2536" s="4" t="s">
        <v>105</v>
      </c>
      <c r="H2536" s="6" t="s">
        <v>28</v>
      </c>
      <c r="I2536" s="7">
        <v>40.0</v>
      </c>
      <c r="J2536" s="8">
        <v>250.0</v>
      </c>
      <c r="K2536" s="9">
        <v>100000.0</v>
      </c>
      <c r="L2536" s="9">
        <v>40000.0</v>
      </c>
      <c r="M2536" s="10">
        <v>0.4</v>
      </c>
      <c r="N2536" s="4" t="s">
        <v>89</v>
      </c>
      <c r="O2536" s="4" t="s">
        <v>20</v>
      </c>
      <c r="P2536" s="4" t="s">
        <v>24</v>
      </c>
    </row>
    <row r="2537" ht="14.25" customHeight="1">
      <c r="B2537" s="4" t="s">
        <v>67</v>
      </c>
      <c r="C2537" s="4">
        <v>1185732.0</v>
      </c>
      <c r="D2537" s="5">
        <v>44339.0</v>
      </c>
      <c r="E2537" s="4" t="s">
        <v>54</v>
      </c>
      <c r="F2537" s="4" t="s">
        <v>104</v>
      </c>
      <c r="G2537" s="4" t="s">
        <v>105</v>
      </c>
      <c r="H2537" s="6" t="s">
        <v>18</v>
      </c>
      <c r="I2537" s="7">
        <v>50.0</v>
      </c>
      <c r="J2537" s="8">
        <v>520.0</v>
      </c>
      <c r="K2537" s="9">
        <v>260000.0</v>
      </c>
      <c r="L2537" s="9">
        <v>104000.0</v>
      </c>
      <c r="M2537" s="10">
        <v>0.4</v>
      </c>
      <c r="N2537" s="4" t="s">
        <v>89</v>
      </c>
      <c r="O2537" s="4" t="s">
        <v>29</v>
      </c>
      <c r="P2537" s="4" t="s">
        <v>21</v>
      </c>
    </row>
    <row r="2538" ht="14.25" customHeight="1">
      <c r="B2538" s="4" t="s">
        <v>67</v>
      </c>
      <c r="C2538" s="4">
        <v>1185732.0</v>
      </c>
      <c r="D2538" s="5">
        <v>44339.0</v>
      </c>
      <c r="E2538" s="4" t="s">
        <v>54</v>
      </c>
      <c r="F2538" s="4" t="s">
        <v>104</v>
      </c>
      <c r="G2538" s="4" t="s">
        <v>105</v>
      </c>
      <c r="H2538" s="6" t="s">
        <v>22</v>
      </c>
      <c r="I2538" s="7">
        <v>45.00000000000001</v>
      </c>
      <c r="J2538" s="8">
        <v>225.0</v>
      </c>
      <c r="K2538" s="9">
        <v>101250.00000000001</v>
      </c>
      <c r="L2538" s="9">
        <v>35437.5</v>
      </c>
      <c r="M2538" s="10">
        <v>0.35</v>
      </c>
      <c r="N2538" s="4" t="s">
        <v>89</v>
      </c>
      <c r="O2538" s="4" t="s">
        <v>23</v>
      </c>
      <c r="P2538" s="4" t="s">
        <v>21</v>
      </c>
    </row>
    <row r="2539" ht="14.25" customHeight="1">
      <c r="B2539" s="4" t="s">
        <v>67</v>
      </c>
      <c r="C2539" s="4">
        <v>1185732.0</v>
      </c>
      <c r="D2539" s="5">
        <v>44339.0</v>
      </c>
      <c r="E2539" s="4" t="s">
        <v>54</v>
      </c>
      <c r="F2539" s="4" t="s">
        <v>104</v>
      </c>
      <c r="G2539" s="4" t="s">
        <v>105</v>
      </c>
      <c r="H2539" s="6" t="s">
        <v>25</v>
      </c>
      <c r="I2539" s="7">
        <v>40.0</v>
      </c>
      <c r="J2539" s="8">
        <v>200.0</v>
      </c>
      <c r="K2539" s="9">
        <v>80000.0</v>
      </c>
      <c r="L2539" s="9">
        <v>32000.0</v>
      </c>
      <c r="M2539" s="10">
        <v>0.4</v>
      </c>
      <c r="N2539" s="4" t="s">
        <v>89</v>
      </c>
      <c r="O2539" s="4" t="s">
        <v>23</v>
      </c>
      <c r="P2539" s="4" t="s">
        <v>21</v>
      </c>
    </row>
    <row r="2540" ht="14.25" customHeight="1">
      <c r="B2540" s="4" t="s">
        <v>67</v>
      </c>
      <c r="C2540" s="4">
        <v>1185732.0</v>
      </c>
      <c r="D2540" s="5">
        <v>44339.0</v>
      </c>
      <c r="E2540" s="4" t="s">
        <v>54</v>
      </c>
      <c r="F2540" s="4" t="s">
        <v>104</v>
      </c>
      <c r="G2540" s="4" t="s">
        <v>105</v>
      </c>
      <c r="H2540" s="6" t="s">
        <v>26</v>
      </c>
      <c r="I2540" s="7">
        <v>40.0</v>
      </c>
      <c r="J2540" s="8">
        <v>125.0</v>
      </c>
      <c r="K2540" s="9">
        <v>50000.0</v>
      </c>
      <c r="L2540" s="9">
        <v>20000.0</v>
      </c>
      <c r="M2540" s="10">
        <v>0.4</v>
      </c>
      <c r="N2540" s="4" t="s">
        <v>89</v>
      </c>
      <c r="O2540" s="4" t="s">
        <v>29</v>
      </c>
      <c r="P2540" s="4" t="s">
        <v>21</v>
      </c>
    </row>
    <row r="2541" ht="14.25" customHeight="1">
      <c r="B2541" s="4" t="s">
        <v>67</v>
      </c>
      <c r="C2541" s="4">
        <v>1185732.0</v>
      </c>
      <c r="D2541" s="5">
        <v>44339.0</v>
      </c>
      <c r="E2541" s="4" t="s">
        <v>54</v>
      </c>
      <c r="F2541" s="4" t="s">
        <v>104</v>
      </c>
      <c r="G2541" s="4" t="s">
        <v>105</v>
      </c>
      <c r="H2541" s="6" t="s">
        <v>27</v>
      </c>
      <c r="I2541" s="7">
        <v>50.0</v>
      </c>
      <c r="J2541" s="8">
        <v>150.0</v>
      </c>
      <c r="K2541" s="9">
        <v>75000.0</v>
      </c>
      <c r="L2541" s="9">
        <v>26250.0</v>
      </c>
      <c r="M2541" s="10">
        <v>0.35</v>
      </c>
      <c r="N2541" s="4" t="s">
        <v>89</v>
      </c>
      <c r="O2541" s="4" t="s">
        <v>23</v>
      </c>
      <c r="P2541" s="4" t="s">
        <v>24</v>
      </c>
    </row>
    <row r="2542" ht="14.25" customHeight="1">
      <c r="B2542" s="4" t="s">
        <v>67</v>
      </c>
      <c r="C2542" s="4">
        <v>1185732.0</v>
      </c>
      <c r="D2542" s="5">
        <v>44339.0</v>
      </c>
      <c r="E2542" s="4" t="s">
        <v>54</v>
      </c>
      <c r="F2542" s="4" t="s">
        <v>104</v>
      </c>
      <c r="G2542" s="4" t="s">
        <v>105</v>
      </c>
      <c r="H2542" s="6" t="s">
        <v>28</v>
      </c>
      <c r="I2542" s="7">
        <v>55.00000000000001</v>
      </c>
      <c r="J2542" s="8">
        <v>275.0</v>
      </c>
      <c r="K2542" s="9">
        <v>151250.00000000003</v>
      </c>
      <c r="L2542" s="9">
        <v>60500.000000000015</v>
      </c>
      <c r="M2542" s="10">
        <v>0.4</v>
      </c>
      <c r="N2542" s="4" t="s">
        <v>89</v>
      </c>
      <c r="O2542" s="4" t="s">
        <v>29</v>
      </c>
      <c r="P2542" s="4" t="s">
        <v>21</v>
      </c>
    </row>
    <row r="2543" ht="14.25" customHeight="1">
      <c r="B2543" s="4" t="s">
        <v>67</v>
      </c>
      <c r="C2543" s="4">
        <v>1185732.0</v>
      </c>
      <c r="D2543" s="5">
        <v>44369.0</v>
      </c>
      <c r="E2543" s="4" t="s">
        <v>54</v>
      </c>
      <c r="F2543" s="4" t="s">
        <v>104</v>
      </c>
      <c r="G2543" s="4" t="s">
        <v>105</v>
      </c>
      <c r="H2543" s="6" t="s">
        <v>18</v>
      </c>
      <c r="I2543" s="7">
        <v>40.0</v>
      </c>
      <c r="J2543" s="8">
        <v>525.0</v>
      </c>
      <c r="K2543" s="9">
        <v>210000.0</v>
      </c>
      <c r="L2543" s="9">
        <v>84000.0</v>
      </c>
      <c r="M2543" s="10">
        <v>0.4</v>
      </c>
      <c r="N2543" s="4" t="s">
        <v>89</v>
      </c>
      <c r="O2543" s="4" t="s">
        <v>20</v>
      </c>
      <c r="P2543" s="4" t="s">
        <v>21</v>
      </c>
    </row>
    <row r="2544" ht="14.25" customHeight="1">
      <c r="B2544" s="4" t="s">
        <v>67</v>
      </c>
      <c r="C2544" s="4">
        <v>1185732.0</v>
      </c>
      <c r="D2544" s="5">
        <v>44369.0</v>
      </c>
      <c r="E2544" s="4" t="s">
        <v>54</v>
      </c>
      <c r="F2544" s="4" t="s">
        <v>104</v>
      </c>
      <c r="G2544" s="4" t="s">
        <v>105</v>
      </c>
      <c r="H2544" s="6" t="s">
        <v>22</v>
      </c>
      <c r="I2544" s="7">
        <v>35.00000000000001</v>
      </c>
      <c r="J2544" s="8">
        <v>275.0</v>
      </c>
      <c r="K2544" s="9">
        <v>96250.00000000001</v>
      </c>
      <c r="L2544" s="9">
        <v>33687.5</v>
      </c>
      <c r="M2544" s="10">
        <v>0.35</v>
      </c>
      <c r="N2544" s="4" t="s">
        <v>89</v>
      </c>
      <c r="O2544" s="4" t="s">
        <v>29</v>
      </c>
      <c r="P2544" s="4" t="s">
        <v>24</v>
      </c>
    </row>
    <row r="2545" ht="14.25" customHeight="1">
      <c r="B2545" s="4" t="s">
        <v>67</v>
      </c>
      <c r="C2545" s="4">
        <v>1185732.0</v>
      </c>
      <c r="D2545" s="5">
        <v>44369.0</v>
      </c>
      <c r="E2545" s="4" t="s">
        <v>54</v>
      </c>
      <c r="F2545" s="4" t="s">
        <v>104</v>
      </c>
      <c r="G2545" s="4" t="s">
        <v>105</v>
      </c>
      <c r="H2545" s="6" t="s">
        <v>25</v>
      </c>
      <c r="I2545" s="7">
        <v>30.000000000000004</v>
      </c>
      <c r="J2545" s="8">
        <v>225.0</v>
      </c>
      <c r="K2545" s="9">
        <v>67500.00000000001</v>
      </c>
      <c r="L2545" s="9">
        <v>27000.000000000007</v>
      </c>
      <c r="M2545" s="10">
        <v>0.4</v>
      </c>
      <c r="N2545" s="4" t="s">
        <v>89</v>
      </c>
      <c r="O2545" s="4" t="s">
        <v>29</v>
      </c>
      <c r="P2545" s="4" t="s">
        <v>21</v>
      </c>
    </row>
    <row r="2546" ht="14.25" customHeight="1">
      <c r="B2546" s="4" t="s">
        <v>67</v>
      </c>
      <c r="C2546" s="4">
        <v>1185732.0</v>
      </c>
      <c r="D2546" s="5">
        <v>44369.0</v>
      </c>
      <c r="E2546" s="4" t="s">
        <v>54</v>
      </c>
      <c r="F2546" s="4" t="s">
        <v>104</v>
      </c>
      <c r="G2546" s="4" t="s">
        <v>105</v>
      </c>
      <c r="H2546" s="6" t="s">
        <v>26</v>
      </c>
      <c r="I2546" s="7">
        <v>30.000000000000004</v>
      </c>
      <c r="J2546" s="8">
        <v>200.0</v>
      </c>
      <c r="K2546" s="9">
        <v>60000.00000000001</v>
      </c>
      <c r="L2546" s="9">
        <v>24000.000000000004</v>
      </c>
      <c r="M2546" s="10">
        <v>0.4</v>
      </c>
      <c r="N2546" s="4" t="s">
        <v>89</v>
      </c>
      <c r="O2546" s="4" t="s">
        <v>23</v>
      </c>
      <c r="P2546" s="4" t="s">
        <v>21</v>
      </c>
    </row>
    <row r="2547" ht="14.25" customHeight="1">
      <c r="B2547" s="4" t="s">
        <v>67</v>
      </c>
      <c r="C2547" s="4">
        <v>1185732.0</v>
      </c>
      <c r="D2547" s="5">
        <v>44369.0</v>
      </c>
      <c r="E2547" s="4" t="s">
        <v>54</v>
      </c>
      <c r="F2547" s="4" t="s">
        <v>104</v>
      </c>
      <c r="G2547" s="4" t="s">
        <v>105</v>
      </c>
      <c r="H2547" s="6" t="s">
        <v>27</v>
      </c>
      <c r="I2547" s="7">
        <v>50.0</v>
      </c>
      <c r="J2547" s="8">
        <v>200.0</v>
      </c>
      <c r="K2547" s="9">
        <v>100000.0</v>
      </c>
      <c r="L2547" s="9">
        <v>35000.0</v>
      </c>
      <c r="M2547" s="10">
        <v>0.35</v>
      </c>
      <c r="N2547" s="4" t="s">
        <v>89</v>
      </c>
      <c r="O2547" s="4" t="s">
        <v>23</v>
      </c>
      <c r="P2547" s="4" t="s">
        <v>24</v>
      </c>
    </row>
    <row r="2548" ht="14.25" customHeight="1">
      <c r="B2548" s="4" t="s">
        <v>67</v>
      </c>
      <c r="C2548" s="4">
        <v>1185732.0</v>
      </c>
      <c r="D2548" s="5">
        <v>44369.0</v>
      </c>
      <c r="E2548" s="4" t="s">
        <v>54</v>
      </c>
      <c r="F2548" s="4" t="s">
        <v>104</v>
      </c>
      <c r="G2548" s="4" t="s">
        <v>105</v>
      </c>
      <c r="H2548" s="6" t="s">
        <v>28</v>
      </c>
      <c r="I2548" s="7">
        <v>55.00000000000001</v>
      </c>
      <c r="J2548" s="8">
        <v>375.0</v>
      </c>
      <c r="K2548" s="9">
        <v>206250.00000000003</v>
      </c>
      <c r="L2548" s="9">
        <v>82500.00000000001</v>
      </c>
      <c r="M2548" s="10">
        <v>0.4</v>
      </c>
      <c r="N2548" s="4" t="s">
        <v>89</v>
      </c>
      <c r="O2548" s="4" t="s">
        <v>20</v>
      </c>
      <c r="P2548" s="4" t="s">
        <v>24</v>
      </c>
    </row>
    <row r="2549" ht="14.25" customHeight="1">
      <c r="B2549" s="4" t="s">
        <v>67</v>
      </c>
      <c r="C2549" s="4">
        <v>1185732.0</v>
      </c>
      <c r="D2549" s="5">
        <v>44398.0</v>
      </c>
      <c r="E2549" s="4" t="s">
        <v>54</v>
      </c>
      <c r="F2549" s="4" t="s">
        <v>104</v>
      </c>
      <c r="G2549" s="4" t="s">
        <v>105</v>
      </c>
      <c r="H2549" s="6" t="s">
        <v>18</v>
      </c>
      <c r="I2549" s="7">
        <v>50.0</v>
      </c>
      <c r="J2549" s="8">
        <v>600.0</v>
      </c>
      <c r="K2549" s="9">
        <v>300000.0</v>
      </c>
      <c r="L2549" s="9">
        <v>120000.0</v>
      </c>
      <c r="M2549" s="10">
        <v>0.4</v>
      </c>
      <c r="N2549" s="4" t="s">
        <v>89</v>
      </c>
      <c r="O2549" s="4" t="s">
        <v>23</v>
      </c>
      <c r="P2549" s="4" t="s">
        <v>24</v>
      </c>
    </row>
    <row r="2550" ht="14.25" customHeight="1">
      <c r="B2550" s="4" t="s">
        <v>67</v>
      </c>
      <c r="C2550" s="4">
        <v>1185732.0</v>
      </c>
      <c r="D2550" s="5">
        <v>44398.0</v>
      </c>
      <c r="E2550" s="4" t="s">
        <v>54</v>
      </c>
      <c r="F2550" s="4" t="s">
        <v>104</v>
      </c>
      <c r="G2550" s="4" t="s">
        <v>105</v>
      </c>
      <c r="H2550" s="6" t="s">
        <v>22</v>
      </c>
      <c r="I2550" s="7">
        <v>45.00000000000001</v>
      </c>
      <c r="J2550" s="8">
        <v>350.0</v>
      </c>
      <c r="K2550" s="9">
        <v>157500.00000000003</v>
      </c>
      <c r="L2550" s="9">
        <v>55125.00000000001</v>
      </c>
      <c r="M2550" s="10">
        <v>0.35</v>
      </c>
      <c r="N2550" s="4" t="s">
        <v>89</v>
      </c>
      <c r="O2550" s="4" t="s">
        <v>23</v>
      </c>
      <c r="P2550" s="4" t="s">
        <v>21</v>
      </c>
    </row>
    <row r="2551" ht="14.25" customHeight="1">
      <c r="B2551" s="4" t="s">
        <v>67</v>
      </c>
      <c r="C2551" s="4">
        <v>1185732.0</v>
      </c>
      <c r="D2551" s="5">
        <v>44398.0</v>
      </c>
      <c r="E2551" s="4" t="s">
        <v>54</v>
      </c>
      <c r="F2551" s="4" t="s">
        <v>104</v>
      </c>
      <c r="G2551" s="4" t="s">
        <v>105</v>
      </c>
      <c r="H2551" s="6" t="s">
        <v>25</v>
      </c>
      <c r="I2551" s="7">
        <v>40.0</v>
      </c>
      <c r="J2551" s="8">
        <v>275.0</v>
      </c>
      <c r="K2551" s="9">
        <v>110000.0</v>
      </c>
      <c r="L2551" s="9">
        <v>44000.0</v>
      </c>
      <c r="M2551" s="10">
        <v>0.4</v>
      </c>
      <c r="N2551" s="4" t="s">
        <v>89</v>
      </c>
      <c r="O2551" s="4" t="s">
        <v>20</v>
      </c>
      <c r="P2551" s="4" t="s">
        <v>24</v>
      </c>
    </row>
    <row r="2552" ht="14.25" customHeight="1">
      <c r="B2552" s="4" t="s">
        <v>67</v>
      </c>
      <c r="C2552" s="4">
        <v>1185732.0</v>
      </c>
      <c r="D2552" s="5">
        <v>44398.0</v>
      </c>
      <c r="E2552" s="4" t="s">
        <v>54</v>
      </c>
      <c r="F2552" s="4" t="s">
        <v>104</v>
      </c>
      <c r="G2552" s="4" t="s">
        <v>105</v>
      </c>
      <c r="H2552" s="6" t="s">
        <v>26</v>
      </c>
      <c r="I2552" s="7">
        <v>40.0</v>
      </c>
      <c r="J2552" s="8">
        <v>225.0</v>
      </c>
      <c r="K2552" s="9">
        <v>90000.0</v>
      </c>
      <c r="L2552" s="9">
        <v>36000.0</v>
      </c>
      <c r="M2552" s="10">
        <v>0.4</v>
      </c>
      <c r="N2552" s="4" t="s">
        <v>89</v>
      </c>
      <c r="O2552" s="4" t="s">
        <v>20</v>
      </c>
      <c r="P2552" s="4" t="s">
        <v>21</v>
      </c>
    </row>
    <row r="2553" ht="14.25" customHeight="1">
      <c r="B2553" s="4" t="s">
        <v>67</v>
      </c>
      <c r="C2553" s="4">
        <v>1185732.0</v>
      </c>
      <c r="D2553" s="5">
        <v>44398.0</v>
      </c>
      <c r="E2553" s="4" t="s">
        <v>54</v>
      </c>
      <c r="F2553" s="4" t="s">
        <v>104</v>
      </c>
      <c r="G2553" s="4" t="s">
        <v>105</v>
      </c>
      <c r="H2553" s="6" t="s">
        <v>27</v>
      </c>
      <c r="I2553" s="7">
        <v>50.0</v>
      </c>
      <c r="J2553" s="8">
        <v>250.0</v>
      </c>
      <c r="K2553" s="9">
        <v>125000.0</v>
      </c>
      <c r="L2553" s="9">
        <v>43750.0</v>
      </c>
      <c r="M2553" s="10">
        <v>0.35</v>
      </c>
      <c r="N2553" s="4" t="s">
        <v>89</v>
      </c>
      <c r="O2553" s="4" t="s">
        <v>20</v>
      </c>
      <c r="P2553" s="4" t="s">
        <v>21</v>
      </c>
    </row>
    <row r="2554" ht="14.25" customHeight="1">
      <c r="B2554" s="4" t="s">
        <v>67</v>
      </c>
      <c r="C2554" s="4">
        <v>1185732.0</v>
      </c>
      <c r="D2554" s="5">
        <v>44398.0</v>
      </c>
      <c r="E2554" s="4" t="s">
        <v>54</v>
      </c>
      <c r="F2554" s="4" t="s">
        <v>104</v>
      </c>
      <c r="G2554" s="4" t="s">
        <v>105</v>
      </c>
      <c r="H2554" s="6" t="s">
        <v>28</v>
      </c>
      <c r="I2554" s="7">
        <v>55.00000000000001</v>
      </c>
      <c r="J2554" s="8">
        <v>425.0</v>
      </c>
      <c r="K2554" s="9">
        <v>233750.00000000003</v>
      </c>
      <c r="L2554" s="9">
        <v>93500.00000000001</v>
      </c>
      <c r="M2554" s="10">
        <v>0.4</v>
      </c>
      <c r="N2554" s="4" t="s">
        <v>89</v>
      </c>
      <c r="O2554" s="4" t="s">
        <v>23</v>
      </c>
      <c r="P2554" s="4" t="s">
        <v>24</v>
      </c>
    </row>
    <row r="2555" ht="14.25" customHeight="1">
      <c r="B2555" s="4" t="s">
        <v>67</v>
      </c>
      <c r="C2555" s="4">
        <v>1185732.0</v>
      </c>
      <c r="D2555" s="5">
        <v>44430.0</v>
      </c>
      <c r="E2555" s="4" t="s">
        <v>54</v>
      </c>
      <c r="F2555" s="4" t="s">
        <v>104</v>
      </c>
      <c r="G2555" s="4" t="s">
        <v>105</v>
      </c>
      <c r="H2555" s="6" t="s">
        <v>18</v>
      </c>
      <c r="I2555" s="7">
        <v>50.0</v>
      </c>
      <c r="J2555" s="8">
        <v>575.0</v>
      </c>
      <c r="K2555" s="9">
        <v>287500.0</v>
      </c>
      <c r="L2555" s="9">
        <v>115000.0</v>
      </c>
      <c r="M2555" s="10">
        <v>0.4</v>
      </c>
      <c r="N2555" s="4" t="s">
        <v>89</v>
      </c>
      <c r="O2555" s="4" t="s">
        <v>29</v>
      </c>
      <c r="P2555" s="4" t="s">
        <v>24</v>
      </c>
    </row>
    <row r="2556" ht="14.25" customHeight="1">
      <c r="B2556" s="4" t="s">
        <v>67</v>
      </c>
      <c r="C2556" s="4">
        <v>1185732.0</v>
      </c>
      <c r="D2556" s="5">
        <v>44430.0</v>
      </c>
      <c r="E2556" s="4" t="s">
        <v>54</v>
      </c>
      <c r="F2556" s="4" t="s">
        <v>104</v>
      </c>
      <c r="G2556" s="4" t="s">
        <v>105</v>
      </c>
      <c r="H2556" s="6" t="s">
        <v>22</v>
      </c>
      <c r="I2556" s="7">
        <v>45.00000000000001</v>
      </c>
      <c r="J2556" s="8">
        <v>350.0</v>
      </c>
      <c r="K2556" s="9">
        <v>157500.00000000003</v>
      </c>
      <c r="L2556" s="9">
        <v>55125.00000000001</v>
      </c>
      <c r="M2556" s="10">
        <v>0.35</v>
      </c>
      <c r="N2556" s="4" t="s">
        <v>89</v>
      </c>
      <c r="O2556" s="4" t="s">
        <v>20</v>
      </c>
      <c r="P2556" s="4" t="s">
        <v>24</v>
      </c>
    </row>
    <row r="2557" ht="14.25" customHeight="1">
      <c r="B2557" s="4" t="s">
        <v>67</v>
      </c>
      <c r="C2557" s="4">
        <v>1185732.0</v>
      </c>
      <c r="D2557" s="5">
        <v>44430.0</v>
      </c>
      <c r="E2557" s="4" t="s">
        <v>54</v>
      </c>
      <c r="F2557" s="4" t="s">
        <v>104</v>
      </c>
      <c r="G2557" s="4" t="s">
        <v>105</v>
      </c>
      <c r="H2557" s="6" t="s">
        <v>25</v>
      </c>
      <c r="I2557" s="7">
        <v>40.0</v>
      </c>
      <c r="J2557" s="8">
        <v>275.0</v>
      </c>
      <c r="K2557" s="9">
        <v>110000.0</v>
      </c>
      <c r="L2557" s="9">
        <v>44000.0</v>
      </c>
      <c r="M2557" s="10">
        <v>0.4</v>
      </c>
      <c r="N2557" s="4" t="s">
        <v>89</v>
      </c>
      <c r="O2557" s="4" t="s">
        <v>29</v>
      </c>
      <c r="P2557" s="4" t="s">
        <v>24</v>
      </c>
    </row>
    <row r="2558" ht="14.25" customHeight="1">
      <c r="B2558" s="4" t="s">
        <v>67</v>
      </c>
      <c r="C2558" s="4">
        <v>1185732.0</v>
      </c>
      <c r="D2558" s="5">
        <v>44430.0</v>
      </c>
      <c r="E2558" s="4" t="s">
        <v>54</v>
      </c>
      <c r="F2558" s="4" t="s">
        <v>104</v>
      </c>
      <c r="G2558" s="4" t="s">
        <v>105</v>
      </c>
      <c r="H2558" s="6" t="s">
        <v>26</v>
      </c>
      <c r="I2558" s="7">
        <v>40.0</v>
      </c>
      <c r="J2558" s="8">
        <v>250.0</v>
      </c>
      <c r="K2558" s="9">
        <v>100000.0</v>
      </c>
      <c r="L2558" s="9">
        <v>40000.0</v>
      </c>
      <c r="M2558" s="10">
        <v>0.4</v>
      </c>
      <c r="N2558" s="4" t="s">
        <v>89</v>
      </c>
      <c r="O2558" s="4" t="s">
        <v>29</v>
      </c>
      <c r="P2558" s="4" t="s">
        <v>21</v>
      </c>
    </row>
    <row r="2559" ht="14.25" customHeight="1">
      <c r="B2559" s="4" t="s">
        <v>67</v>
      </c>
      <c r="C2559" s="4">
        <v>1185732.0</v>
      </c>
      <c r="D2559" s="5">
        <v>44430.0</v>
      </c>
      <c r="E2559" s="4" t="s">
        <v>54</v>
      </c>
      <c r="F2559" s="4" t="s">
        <v>104</v>
      </c>
      <c r="G2559" s="4" t="s">
        <v>105</v>
      </c>
      <c r="H2559" s="6" t="s">
        <v>27</v>
      </c>
      <c r="I2559" s="7">
        <v>50.0</v>
      </c>
      <c r="J2559" s="8">
        <v>225.0</v>
      </c>
      <c r="K2559" s="9">
        <v>112500.0</v>
      </c>
      <c r="L2559" s="9">
        <v>39375.0</v>
      </c>
      <c r="M2559" s="10">
        <v>0.35</v>
      </c>
      <c r="N2559" s="4" t="s">
        <v>89</v>
      </c>
      <c r="O2559" s="4" t="s">
        <v>20</v>
      </c>
      <c r="P2559" s="4" t="s">
        <v>24</v>
      </c>
    </row>
    <row r="2560" ht="14.25" customHeight="1">
      <c r="B2560" s="4" t="s">
        <v>67</v>
      </c>
      <c r="C2560" s="4">
        <v>1185732.0</v>
      </c>
      <c r="D2560" s="5">
        <v>44430.0</v>
      </c>
      <c r="E2560" s="4" t="s">
        <v>54</v>
      </c>
      <c r="F2560" s="4" t="s">
        <v>104</v>
      </c>
      <c r="G2560" s="4" t="s">
        <v>105</v>
      </c>
      <c r="H2560" s="6" t="s">
        <v>28</v>
      </c>
      <c r="I2560" s="7">
        <v>55.00000000000001</v>
      </c>
      <c r="J2560" s="8">
        <v>400.0</v>
      </c>
      <c r="K2560" s="9">
        <v>220000.00000000003</v>
      </c>
      <c r="L2560" s="9">
        <v>88000.00000000001</v>
      </c>
      <c r="M2560" s="10">
        <v>0.4</v>
      </c>
      <c r="N2560" s="4" t="s">
        <v>89</v>
      </c>
      <c r="O2560" s="4" t="s">
        <v>20</v>
      </c>
      <c r="P2560" s="4" t="s">
        <v>21</v>
      </c>
    </row>
    <row r="2561" ht="14.25" customHeight="1">
      <c r="B2561" s="4" t="s">
        <v>67</v>
      </c>
      <c r="C2561" s="4">
        <v>1185732.0</v>
      </c>
      <c r="D2561" s="5">
        <v>44462.0</v>
      </c>
      <c r="E2561" s="4" t="s">
        <v>54</v>
      </c>
      <c r="F2561" s="4" t="s">
        <v>104</v>
      </c>
      <c r="G2561" s="4" t="s">
        <v>105</v>
      </c>
      <c r="H2561" s="6" t="s">
        <v>18</v>
      </c>
      <c r="I2561" s="7">
        <v>50.0</v>
      </c>
      <c r="J2561" s="8">
        <v>525.0</v>
      </c>
      <c r="K2561" s="9">
        <v>262500.0</v>
      </c>
      <c r="L2561" s="9">
        <v>105000.0</v>
      </c>
      <c r="M2561" s="10">
        <v>0.4</v>
      </c>
      <c r="N2561" s="4" t="s">
        <v>89</v>
      </c>
      <c r="O2561" s="4" t="s">
        <v>20</v>
      </c>
      <c r="P2561" s="4" t="s">
        <v>24</v>
      </c>
    </row>
    <row r="2562" ht="14.25" customHeight="1">
      <c r="B2562" s="4" t="s">
        <v>67</v>
      </c>
      <c r="C2562" s="4">
        <v>1185732.0</v>
      </c>
      <c r="D2562" s="5">
        <v>44462.0</v>
      </c>
      <c r="E2562" s="4" t="s">
        <v>54</v>
      </c>
      <c r="F2562" s="4" t="s">
        <v>104</v>
      </c>
      <c r="G2562" s="4" t="s">
        <v>105</v>
      </c>
      <c r="H2562" s="6" t="s">
        <v>22</v>
      </c>
      <c r="I2562" s="7">
        <v>45.00000000000001</v>
      </c>
      <c r="J2562" s="8">
        <v>325.0</v>
      </c>
      <c r="K2562" s="9">
        <v>146250.00000000003</v>
      </c>
      <c r="L2562" s="9">
        <v>51187.50000000001</v>
      </c>
      <c r="M2562" s="10">
        <v>0.35</v>
      </c>
      <c r="N2562" s="4" t="s">
        <v>89</v>
      </c>
      <c r="O2562" s="4" t="s">
        <v>29</v>
      </c>
      <c r="P2562" s="4" t="s">
        <v>24</v>
      </c>
    </row>
    <row r="2563" ht="14.25" customHeight="1">
      <c r="B2563" s="4" t="s">
        <v>67</v>
      </c>
      <c r="C2563" s="4">
        <v>1185732.0</v>
      </c>
      <c r="D2563" s="5">
        <v>44462.0</v>
      </c>
      <c r="E2563" s="4" t="s">
        <v>54</v>
      </c>
      <c r="F2563" s="4" t="s">
        <v>104</v>
      </c>
      <c r="G2563" s="4" t="s">
        <v>105</v>
      </c>
      <c r="H2563" s="6" t="s">
        <v>25</v>
      </c>
      <c r="I2563" s="7">
        <v>35.0</v>
      </c>
      <c r="J2563" s="8">
        <v>225.0</v>
      </c>
      <c r="K2563" s="9">
        <v>78750.0</v>
      </c>
      <c r="L2563" s="9">
        <v>31500.0</v>
      </c>
      <c r="M2563" s="10">
        <v>0.4</v>
      </c>
      <c r="N2563" s="4" t="s">
        <v>89</v>
      </c>
      <c r="O2563" s="4" t="s">
        <v>23</v>
      </c>
      <c r="P2563" s="4" t="s">
        <v>24</v>
      </c>
    </row>
    <row r="2564" ht="14.25" customHeight="1">
      <c r="B2564" s="4" t="s">
        <v>67</v>
      </c>
      <c r="C2564" s="4">
        <v>1185732.0</v>
      </c>
      <c r="D2564" s="5">
        <v>44462.0</v>
      </c>
      <c r="E2564" s="4" t="s">
        <v>54</v>
      </c>
      <c r="F2564" s="4" t="s">
        <v>104</v>
      </c>
      <c r="G2564" s="4" t="s">
        <v>105</v>
      </c>
      <c r="H2564" s="6" t="s">
        <v>26</v>
      </c>
      <c r="I2564" s="7">
        <v>35.0</v>
      </c>
      <c r="J2564" s="8">
        <v>200.0</v>
      </c>
      <c r="K2564" s="9">
        <v>70000.0</v>
      </c>
      <c r="L2564" s="9">
        <v>28000.0</v>
      </c>
      <c r="M2564" s="10">
        <v>0.4</v>
      </c>
      <c r="N2564" s="4" t="s">
        <v>89</v>
      </c>
      <c r="O2564" s="4" t="s">
        <v>29</v>
      </c>
      <c r="P2564" s="4" t="s">
        <v>24</v>
      </c>
    </row>
    <row r="2565" ht="14.25" customHeight="1">
      <c r="B2565" s="4" t="s">
        <v>67</v>
      </c>
      <c r="C2565" s="4">
        <v>1185732.0</v>
      </c>
      <c r="D2565" s="5">
        <v>44462.0</v>
      </c>
      <c r="E2565" s="4" t="s">
        <v>54</v>
      </c>
      <c r="F2565" s="4" t="s">
        <v>104</v>
      </c>
      <c r="G2565" s="4" t="s">
        <v>105</v>
      </c>
      <c r="H2565" s="6" t="s">
        <v>27</v>
      </c>
      <c r="I2565" s="7">
        <v>45.0</v>
      </c>
      <c r="J2565" s="8">
        <v>200.0</v>
      </c>
      <c r="K2565" s="9">
        <v>90000.0</v>
      </c>
      <c r="L2565" s="9">
        <v>31499.999999999996</v>
      </c>
      <c r="M2565" s="10">
        <v>0.35</v>
      </c>
      <c r="N2565" s="4" t="s">
        <v>89</v>
      </c>
      <c r="O2565" s="4" t="s">
        <v>23</v>
      </c>
      <c r="P2565" s="4" t="s">
        <v>24</v>
      </c>
    </row>
    <row r="2566" ht="14.25" customHeight="1">
      <c r="B2566" s="4" t="s">
        <v>67</v>
      </c>
      <c r="C2566" s="4">
        <v>1185732.0</v>
      </c>
      <c r="D2566" s="5">
        <v>44462.0</v>
      </c>
      <c r="E2566" s="4" t="s">
        <v>54</v>
      </c>
      <c r="F2566" s="4" t="s">
        <v>104</v>
      </c>
      <c r="G2566" s="4" t="s">
        <v>105</v>
      </c>
      <c r="H2566" s="6" t="s">
        <v>28</v>
      </c>
      <c r="I2566" s="7">
        <v>50.0</v>
      </c>
      <c r="J2566" s="8">
        <v>275.0</v>
      </c>
      <c r="K2566" s="9">
        <v>137500.0</v>
      </c>
      <c r="L2566" s="9">
        <v>55000.0</v>
      </c>
      <c r="M2566" s="10">
        <v>0.4</v>
      </c>
      <c r="N2566" s="4" t="s">
        <v>89</v>
      </c>
      <c r="O2566" s="4" t="s">
        <v>20</v>
      </c>
      <c r="P2566" s="4" t="s">
        <v>21</v>
      </c>
    </row>
    <row r="2567" ht="14.25" customHeight="1">
      <c r="B2567" s="4" t="s">
        <v>67</v>
      </c>
      <c r="C2567" s="4">
        <v>1185732.0</v>
      </c>
      <c r="D2567" s="5">
        <v>44491.0</v>
      </c>
      <c r="E2567" s="4" t="s">
        <v>54</v>
      </c>
      <c r="F2567" s="4" t="s">
        <v>104</v>
      </c>
      <c r="G2567" s="4" t="s">
        <v>105</v>
      </c>
      <c r="H2567" s="6" t="s">
        <v>18</v>
      </c>
      <c r="I2567" s="7">
        <v>54.99999999999999</v>
      </c>
      <c r="J2567" s="8">
        <v>450.0</v>
      </c>
      <c r="K2567" s="9">
        <v>247499.99999999997</v>
      </c>
      <c r="L2567" s="9">
        <v>99000.0</v>
      </c>
      <c r="M2567" s="10">
        <v>0.4</v>
      </c>
      <c r="N2567" s="4" t="s">
        <v>89</v>
      </c>
      <c r="O2567" s="4" t="s">
        <v>29</v>
      </c>
      <c r="P2567" s="4" t="s">
        <v>24</v>
      </c>
    </row>
    <row r="2568" ht="14.25" customHeight="1">
      <c r="B2568" s="4" t="s">
        <v>67</v>
      </c>
      <c r="C2568" s="4">
        <v>1185732.0</v>
      </c>
      <c r="D2568" s="5">
        <v>44491.0</v>
      </c>
      <c r="E2568" s="4" t="s">
        <v>54</v>
      </c>
      <c r="F2568" s="4" t="s">
        <v>104</v>
      </c>
      <c r="G2568" s="4" t="s">
        <v>105</v>
      </c>
      <c r="H2568" s="6" t="s">
        <v>22</v>
      </c>
      <c r="I2568" s="7">
        <v>45.0</v>
      </c>
      <c r="J2568" s="8">
        <v>275.0</v>
      </c>
      <c r="K2568" s="9">
        <v>123750.0</v>
      </c>
      <c r="L2568" s="9">
        <v>43312.5</v>
      </c>
      <c r="M2568" s="10">
        <v>0.35</v>
      </c>
      <c r="N2568" s="4" t="s">
        <v>89</v>
      </c>
      <c r="O2568" s="4" t="s">
        <v>29</v>
      </c>
      <c r="P2568" s="4" t="s">
        <v>24</v>
      </c>
    </row>
    <row r="2569" ht="14.25" customHeight="1">
      <c r="B2569" s="4" t="s">
        <v>67</v>
      </c>
      <c r="C2569" s="4">
        <v>1185732.0</v>
      </c>
      <c r="D2569" s="5">
        <v>44491.0</v>
      </c>
      <c r="E2569" s="4" t="s">
        <v>54</v>
      </c>
      <c r="F2569" s="4" t="s">
        <v>104</v>
      </c>
      <c r="G2569" s="4" t="s">
        <v>105</v>
      </c>
      <c r="H2569" s="6" t="s">
        <v>25</v>
      </c>
      <c r="I2569" s="7">
        <v>45.0</v>
      </c>
      <c r="J2569" s="8">
        <v>175.0</v>
      </c>
      <c r="K2569" s="9">
        <v>78750.0</v>
      </c>
      <c r="L2569" s="9">
        <v>31500.0</v>
      </c>
      <c r="M2569" s="10">
        <v>0.4</v>
      </c>
      <c r="N2569" s="4" t="s">
        <v>89</v>
      </c>
      <c r="O2569" s="4" t="s">
        <v>23</v>
      </c>
      <c r="P2569" s="4" t="s">
        <v>24</v>
      </c>
    </row>
    <row r="2570" ht="14.25" customHeight="1">
      <c r="B2570" s="4" t="s">
        <v>67</v>
      </c>
      <c r="C2570" s="4">
        <v>1185732.0</v>
      </c>
      <c r="D2570" s="5">
        <v>44491.0</v>
      </c>
      <c r="E2570" s="4" t="s">
        <v>54</v>
      </c>
      <c r="F2570" s="4" t="s">
        <v>104</v>
      </c>
      <c r="G2570" s="4" t="s">
        <v>105</v>
      </c>
      <c r="H2570" s="6" t="s">
        <v>26</v>
      </c>
      <c r="I2570" s="7">
        <v>45.0</v>
      </c>
      <c r="J2570" s="8">
        <v>150.0</v>
      </c>
      <c r="K2570" s="9">
        <v>67500.0</v>
      </c>
      <c r="L2570" s="9">
        <v>27000.0</v>
      </c>
      <c r="M2570" s="10">
        <v>0.4</v>
      </c>
      <c r="N2570" s="4" t="s">
        <v>89</v>
      </c>
      <c r="O2570" s="4" t="s">
        <v>23</v>
      </c>
      <c r="P2570" s="4" t="s">
        <v>24</v>
      </c>
    </row>
    <row r="2571" ht="14.25" customHeight="1">
      <c r="B2571" s="4" t="s">
        <v>67</v>
      </c>
      <c r="C2571" s="4">
        <v>1185732.0</v>
      </c>
      <c r="D2571" s="5">
        <v>44491.0</v>
      </c>
      <c r="E2571" s="4" t="s">
        <v>54</v>
      </c>
      <c r="F2571" s="4" t="s">
        <v>104</v>
      </c>
      <c r="G2571" s="4" t="s">
        <v>105</v>
      </c>
      <c r="H2571" s="6" t="s">
        <v>27</v>
      </c>
      <c r="I2571" s="7">
        <v>54.99999999999999</v>
      </c>
      <c r="J2571" s="8">
        <v>150.0</v>
      </c>
      <c r="K2571" s="9">
        <v>82499.99999999999</v>
      </c>
      <c r="L2571" s="9">
        <v>28874.999999999993</v>
      </c>
      <c r="M2571" s="10">
        <v>0.35</v>
      </c>
      <c r="N2571" s="4" t="s">
        <v>89</v>
      </c>
      <c r="O2571" s="4" t="s">
        <v>20</v>
      </c>
      <c r="P2571" s="4" t="s">
        <v>24</v>
      </c>
    </row>
    <row r="2572" ht="14.25" customHeight="1">
      <c r="B2572" s="4" t="s">
        <v>67</v>
      </c>
      <c r="C2572" s="4">
        <v>1185732.0</v>
      </c>
      <c r="D2572" s="5">
        <v>44491.0</v>
      </c>
      <c r="E2572" s="4" t="s">
        <v>54</v>
      </c>
      <c r="F2572" s="4" t="s">
        <v>104</v>
      </c>
      <c r="G2572" s="4" t="s">
        <v>105</v>
      </c>
      <c r="H2572" s="6" t="s">
        <v>28</v>
      </c>
      <c r="I2572" s="7">
        <v>54.99999999999999</v>
      </c>
      <c r="J2572" s="8">
        <v>275.0</v>
      </c>
      <c r="K2572" s="9">
        <v>151249.99999999997</v>
      </c>
      <c r="L2572" s="9">
        <v>60499.99999999999</v>
      </c>
      <c r="M2572" s="10">
        <v>0.4</v>
      </c>
      <c r="N2572" s="4" t="s">
        <v>89</v>
      </c>
      <c r="O2572" s="4" t="s">
        <v>23</v>
      </c>
      <c r="P2572" s="4" t="s">
        <v>24</v>
      </c>
    </row>
    <row r="2573" ht="14.25" customHeight="1">
      <c r="B2573" s="4" t="s">
        <v>67</v>
      </c>
      <c r="C2573" s="4">
        <v>1185732.0</v>
      </c>
      <c r="D2573" s="5">
        <v>44522.0</v>
      </c>
      <c r="E2573" s="4" t="s">
        <v>54</v>
      </c>
      <c r="F2573" s="4" t="s">
        <v>104</v>
      </c>
      <c r="G2573" s="4" t="s">
        <v>105</v>
      </c>
      <c r="H2573" s="6" t="s">
        <v>18</v>
      </c>
      <c r="I2573" s="7">
        <v>50.0</v>
      </c>
      <c r="J2573" s="8">
        <v>425.0</v>
      </c>
      <c r="K2573" s="9">
        <v>212500.0</v>
      </c>
      <c r="L2573" s="9">
        <v>85000.0</v>
      </c>
      <c r="M2573" s="10">
        <v>0.4</v>
      </c>
      <c r="N2573" s="4" t="s">
        <v>89</v>
      </c>
      <c r="O2573" s="4" t="s">
        <v>29</v>
      </c>
      <c r="P2573" s="4" t="s">
        <v>24</v>
      </c>
    </row>
    <row r="2574" ht="14.25" customHeight="1">
      <c r="B2574" s="4" t="s">
        <v>67</v>
      </c>
      <c r="C2574" s="4">
        <v>1185732.0</v>
      </c>
      <c r="D2574" s="5">
        <v>44522.0</v>
      </c>
      <c r="E2574" s="4" t="s">
        <v>54</v>
      </c>
      <c r="F2574" s="4" t="s">
        <v>104</v>
      </c>
      <c r="G2574" s="4" t="s">
        <v>105</v>
      </c>
      <c r="H2574" s="6" t="s">
        <v>22</v>
      </c>
      <c r="I2574" s="7">
        <v>40.0</v>
      </c>
      <c r="J2574" s="8">
        <v>275.0</v>
      </c>
      <c r="K2574" s="9">
        <v>110000.0</v>
      </c>
      <c r="L2574" s="9">
        <v>38500.0</v>
      </c>
      <c r="M2574" s="10">
        <v>0.35</v>
      </c>
      <c r="N2574" s="4" t="s">
        <v>89</v>
      </c>
      <c r="O2574" s="4" t="s">
        <v>23</v>
      </c>
      <c r="P2574" s="4" t="s">
        <v>24</v>
      </c>
    </row>
    <row r="2575" ht="14.25" customHeight="1">
      <c r="B2575" s="4" t="s">
        <v>67</v>
      </c>
      <c r="C2575" s="4">
        <v>1185732.0</v>
      </c>
      <c r="D2575" s="5">
        <v>44522.0</v>
      </c>
      <c r="E2575" s="4" t="s">
        <v>54</v>
      </c>
      <c r="F2575" s="4" t="s">
        <v>104</v>
      </c>
      <c r="G2575" s="4" t="s">
        <v>105</v>
      </c>
      <c r="H2575" s="6" t="s">
        <v>25</v>
      </c>
      <c r="I2575" s="7">
        <v>45.0</v>
      </c>
      <c r="J2575" s="8">
        <v>220.0</v>
      </c>
      <c r="K2575" s="9">
        <v>99000.0</v>
      </c>
      <c r="L2575" s="9">
        <v>39600.0</v>
      </c>
      <c r="M2575" s="10">
        <v>0.4</v>
      </c>
      <c r="N2575" s="4" t="s">
        <v>89</v>
      </c>
      <c r="O2575" s="4" t="s">
        <v>23</v>
      </c>
      <c r="P2575" s="4" t="s">
        <v>24</v>
      </c>
    </row>
    <row r="2576" ht="14.25" customHeight="1">
      <c r="B2576" s="4" t="s">
        <v>15</v>
      </c>
      <c r="C2576" s="4">
        <v>1185732.0</v>
      </c>
      <c r="D2576" s="5">
        <v>44522.0</v>
      </c>
      <c r="E2576" s="4" t="s">
        <v>54</v>
      </c>
      <c r="F2576" s="4" t="s">
        <v>104</v>
      </c>
      <c r="G2576" s="4" t="s">
        <v>105</v>
      </c>
      <c r="H2576" s="6" t="s">
        <v>26</v>
      </c>
      <c r="I2576" s="7">
        <v>55.00000000000001</v>
      </c>
      <c r="J2576" s="8">
        <v>200.0</v>
      </c>
      <c r="K2576" s="9">
        <v>110000.00000000001</v>
      </c>
      <c r="L2576" s="9">
        <v>44000.00000000001</v>
      </c>
      <c r="M2576" s="10">
        <v>0.4</v>
      </c>
      <c r="N2576" s="4" t="s">
        <v>89</v>
      </c>
      <c r="O2576" s="4" t="s">
        <v>29</v>
      </c>
      <c r="P2576" s="4" t="s">
        <v>21</v>
      </c>
    </row>
    <row r="2577" ht="14.25" customHeight="1">
      <c r="B2577" s="4" t="s">
        <v>15</v>
      </c>
      <c r="C2577" s="4">
        <v>1185732.0</v>
      </c>
      <c r="D2577" s="5">
        <v>44522.0</v>
      </c>
      <c r="E2577" s="4" t="s">
        <v>54</v>
      </c>
      <c r="F2577" s="4" t="s">
        <v>104</v>
      </c>
      <c r="G2577" s="4" t="s">
        <v>105</v>
      </c>
      <c r="H2577" s="6" t="s">
        <v>27</v>
      </c>
      <c r="I2577" s="7">
        <v>65.0</v>
      </c>
      <c r="J2577" s="8">
        <v>175.0</v>
      </c>
      <c r="K2577" s="9">
        <v>113750.0</v>
      </c>
      <c r="L2577" s="9">
        <v>39812.5</v>
      </c>
      <c r="M2577" s="10">
        <v>0.35</v>
      </c>
      <c r="N2577" s="4" t="s">
        <v>89</v>
      </c>
      <c r="O2577" s="4" t="s">
        <v>29</v>
      </c>
      <c r="P2577" s="4" t="s">
        <v>21</v>
      </c>
    </row>
    <row r="2578" ht="14.25" customHeight="1">
      <c r="B2578" s="4" t="s">
        <v>15</v>
      </c>
      <c r="C2578" s="4">
        <v>1185732.0</v>
      </c>
      <c r="D2578" s="5">
        <v>44522.0</v>
      </c>
      <c r="E2578" s="4" t="s">
        <v>54</v>
      </c>
      <c r="F2578" s="4" t="s">
        <v>104</v>
      </c>
      <c r="G2578" s="4" t="s">
        <v>105</v>
      </c>
      <c r="H2578" s="6" t="s">
        <v>28</v>
      </c>
      <c r="I2578" s="7">
        <v>70.0</v>
      </c>
      <c r="J2578" s="8">
        <v>275.0</v>
      </c>
      <c r="K2578" s="9">
        <v>192500.0</v>
      </c>
      <c r="L2578" s="9">
        <v>77000.0</v>
      </c>
      <c r="M2578" s="10">
        <v>0.4</v>
      </c>
      <c r="N2578" s="4" t="s">
        <v>89</v>
      </c>
      <c r="O2578" s="4" t="s">
        <v>23</v>
      </c>
      <c r="P2578" s="4" t="s">
        <v>24</v>
      </c>
    </row>
    <row r="2579" ht="14.25" customHeight="1">
      <c r="B2579" s="4" t="s">
        <v>15</v>
      </c>
      <c r="C2579" s="4">
        <v>1185732.0</v>
      </c>
      <c r="D2579" s="5">
        <v>44551.0</v>
      </c>
      <c r="E2579" s="4" t="s">
        <v>54</v>
      </c>
      <c r="F2579" s="4" t="s">
        <v>104</v>
      </c>
      <c r="G2579" s="4" t="s">
        <v>105</v>
      </c>
      <c r="H2579" s="6" t="s">
        <v>18</v>
      </c>
      <c r="I2579" s="7">
        <v>65.0</v>
      </c>
      <c r="J2579" s="8">
        <v>525.0</v>
      </c>
      <c r="K2579" s="9">
        <v>341250.0</v>
      </c>
      <c r="L2579" s="9">
        <v>136500.0</v>
      </c>
      <c r="M2579" s="10">
        <v>0.4</v>
      </c>
      <c r="N2579" s="4" t="s">
        <v>89</v>
      </c>
      <c r="O2579" s="4" t="s">
        <v>20</v>
      </c>
      <c r="P2579" s="4" t="s">
        <v>24</v>
      </c>
    </row>
    <row r="2580" ht="14.25" customHeight="1">
      <c r="B2580" s="4" t="s">
        <v>15</v>
      </c>
      <c r="C2580" s="4">
        <v>1185732.0</v>
      </c>
      <c r="D2580" s="5">
        <v>44551.0</v>
      </c>
      <c r="E2580" s="4" t="s">
        <v>54</v>
      </c>
      <c r="F2580" s="4" t="s">
        <v>104</v>
      </c>
      <c r="G2580" s="4" t="s">
        <v>105</v>
      </c>
      <c r="H2580" s="6" t="s">
        <v>22</v>
      </c>
      <c r="I2580" s="7">
        <v>55.00000000000001</v>
      </c>
      <c r="J2580" s="8">
        <v>325.0</v>
      </c>
      <c r="K2580" s="9">
        <v>178750.00000000003</v>
      </c>
      <c r="L2580" s="9">
        <v>62562.50000000001</v>
      </c>
      <c r="M2580" s="10">
        <v>0.35</v>
      </c>
      <c r="N2580" s="4" t="s">
        <v>89</v>
      </c>
      <c r="O2580" s="4" t="s">
        <v>29</v>
      </c>
      <c r="P2580" s="4" t="s">
        <v>24</v>
      </c>
    </row>
    <row r="2581" ht="14.25" customHeight="1">
      <c r="B2581" s="4" t="s">
        <v>15</v>
      </c>
      <c r="C2581" s="4">
        <v>1185732.0</v>
      </c>
      <c r="D2581" s="5">
        <v>44551.0</v>
      </c>
      <c r="E2581" s="4" t="s">
        <v>54</v>
      </c>
      <c r="F2581" s="4" t="s">
        <v>104</v>
      </c>
      <c r="G2581" s="4" t="s">
        <v>105</v>
      </c>
      <c r="H2581" s="6" t="s">
        <v>25</v>
      </c>
      <c r="I2581" s="7">
        <v>55.00000000000001</v>
      </c>
      <c r="J2581" s="8">
        <v>275.0</v>
      </c>
      <c r="K2581" s="9">
        <v>151250.00000000003</v>
      </c>
      <c r="L2581" s="9">
        <v>60500.000000000015</v>
      </c>
      <c r="M2581" s="10">
        <v>0.4</v>
      </c>
      <c r="N2581" s="4" t="s">
        <v>89</v>
      </c>
      <c r="O2581" s="4" t="s">
        <v>20</v>
      </c>
      <c r="P2581" s="4" t="s">
        <v>21</v>
      </c>
    </row>
    <row r="2582" ht="14.25" customHeight="1">
      <c r="B2582" s="4" t="s">
        <v>15</v>
      </c>
      <c r="C2582" s="4">
        <v>1185732.0</v>
      </c>
      <c r="D2582" s="5">
        <v>44551.0</v>
      </c>
      <c r="E2582" s="4" t="s">
        <v>54</v>
      </c>
      <c r="F2582" s="4" t="s">
        <v>104</v>
      </c>
      <c r="G2582" s="4" t="s">
        <v>105</v>
      </c>
      <c r="H2582" s="6" t="s">
        <v>26</v>
      </c>
      <c r="I2582" s="7">
        <v>50.0</v>
      </c>
      <c r="J2582" s="8">
        <v>225.0</v>
      </c>
      <c r="K2582" s="9">
        <v>112500.0</v>
      </c>
      <c r="L2582" s="9">
        <v>45000.0</v>
      </c>
      <c r="M2582" s="10">
        <v>0.4</v>
      </c>
      <c r="N2582" s="4" t="s">
        <v>89</v>
      </c>
      <c r="O2582" s="4" t="s">
        <v>23</v>
      </c>
      <c r="P2582" s="4" t="s">
        <v>24</v>
      </c>
    </row>
    <row r="2583" ht="14.25" customHeight="1">
      <c r="B2583" s="4" t="s">
        <v>15</v>
      </c>
      <c r="C2583" s="4">
        <v>1185732.0</v>
      </c>
      <c r="D2583" s="5">
        <v>44551.0</v>
      </c>
      <c r="E2583" s="4" t="s">
        <v>54</v>
      </c>
      <c r="F2583" s="4" t="s">
        <v>104</v>
      </c>
      <c r="G2583" s="4" t="s">
        <v>105</v>
      </c>
      <c r="H2583" s="6" t="s">
        <v>27</v>
      </c>
      <c r="I2583" s="7">
        <v>60.0</v>
      </c>
      <c r="J2583" s="8">
        <v>225.0</v>
      </c>
      <c r="K2583" s="9">
        <v>135000.0</v>
      </c>
      <c r="L2583" s="9">
        <v>47250.0</v>
      </c>
      <c r="M2583" s="10">
        <v>0.35</v>
      </c>
      <c r="N2583" s="4" t="s">
        <v>89</v>
      </c>
      <c r="O2583" s="4" t="s">
        <v>29</v>
      </c>
      <c r="P2583" s="4" t="s">
        <v>21</v>
      </c>
    </row>
    <row r="2584" ht="14.25" customHeight="1">
      <c r="B2584" s="4" t="s">
        <v>15</v>
      </c>
      <c r="C2584" s="4">
        <v>1185732.0</v>
      </c>
      <c r="D2584" s="5">
        <v>44551.0</v>
      </c>
      <c r="E2584" s="4" t="s">
        <v>54</v>
      </c>
      <c r="F2584" s="4" t="s">
        <v>104</v>
      </c>
      <c r="G2584" s="4" t="s">
        <v>105</v>
      </c>
      <c r="H2584" s="6" t="s">
        <v>28</v>
      </c>
      <c r="I2584" s="7">
        <v>64.99999999999999</v>
      </c>
      <c r="J2584" s="8">
        <v>325.0</v>
      </c>
      <c r="K2584" s="9">
        <v>211249.99999999994</v>
      </c>
      <c r="L2584" s="9">
        <v>84499.99999999999</v>
      </c>
      <c r="M2584" s="10">
        <v>0.4</v>
      </c>
      <c r="N2584" s="4" t="s">
        <v>89</v>
      </c>
      <c r="O2584" s="4" t="s">
        <v>20</v>
      </c>
      <c r="P2584" s="4" t="s">
        <v>24</v>
      </c>
    </row>
    <row r="2585" ht="14.25" customHeight="1">
      <c r="B2585" s="4" t="s">
        <v>15</v>
      </c>
      <c r="C2585" s="4">
        <v>1185732.0</v>
      </c>
      <c r="D2585" s="5">
        <v>44216.0</v>
      </c>
      <c r="E2585" s="4" t="s">
        <v>54</v>
      </c>
      <c r="F2585" s="4" t="s">
        <v>104</v>
      </c>
      <c r="G2585" s="4" t="s">
        <v>105</v>
      </c>
      <c r="H2585" s="6" t="s">
        <v>18</v>
      </c>
      <c r="I2585" s="7">
        <v>30.000000000000004</v>
      </c>
      <c r="J2585" s="8">
        <v>725.0</v>
      </c>
      <c r="K2585" s="9">
        <v>217500.00000000003</v>
      </c>
      <c r="L2585" s="9">
        <v>87000.00000000001</v>
      </c>
      <c r="M2585" s="10">
        <v>0.4</v>
      </c>
      <c r="N2585" s="4" t="s">
        <v>89</v>
      </c>
      <c r="O2585" s="4" t="s">
        <v>29</v>
      </c>
      <c r="P2585" s="4" t="s">
        <v>24</v>
      </c>
    </row>
    <row r="2586" ht="14.25" customHeight="1">
      <c r="B2586" s="4" t="s">
        <v>15</v>
      </c>
      <c r="C2586" s="4">
        <v>1185732.0</v>
      </c>
      <c r="D2586" s="5">
        <v>44216.0</v>
      </c>
      <c r="E2586" s="4" t="s">
        <v>54</v>
      </c>
      <c r="F2586" s="4" t="s">
        <v>104</v>
      </c>
      <c r="G2586" s="4" t="s">
        <v>105</v>
      </c>
      <c r="H2586" s="6" t="s">
        <v>22</v>
      </c>
      <c r="I2586" s="7">
        <v>30.000000000000004</v>
      </c>
      <c r="J2586" s="8">
        <v>525.0</v>
      </c>
      <c r="K2586" s="9">
        <v>157500.00000000003</v>
      </c>
      <c r="L2586" s="9">
        <v>55125.00000000001</v>
      </c>
      <c r="M2586" s="10">
        <v>0.35</v>
      </c>
      <c r="N2586" s="4" t="s">
        <v>89</v>
      </c>
      <c r="O2586" s="4" t="s">
        <v>29</v>
      </c>
      <c r="P2586" s="4" t="s">
        <v>24</v>
      </c>
    </row>
    <row r="2587" ht="14.25" customHeight="1">
      <c r="B2587" s="4" t="s">
        <v>15</v>
      </c>
      <c r="C2587" s="4">
        <v>1185732.0</v>
      </c>
      <c r="D2587" s="5">
        <v>44216.0</v>
      </c>
      <c r="E2587" s="4" t="s">
        <v>54</v>
      </c>
      <c r="F2587" s="4" t="s">
        <v>104</v>
      </c>
      <c r="G2587" s="4" t="s">
        <v>105</v>
      </c>
      <c r="H2587" s="6" t="s">
        <v>25</v>
      </c>
      <c r="I2587" s="7">
        <v>20.000000000000007</v>
      </c>
      <c r="J2587" s="8">
        <v>525.0</v>
      </c>
      <c r="K2587" s="9">
        <v>105000.00000000004</v>
      </c>
      <c r="L2587" s="9">
        <v>42000.00000000002</v>
      </c>
      <c r="M2587" s="10">
        <v>0.4</v>
      </c>
      <c r="N2587" s="4" t="s">
        <v>89</v>
      </c>
      <c r="O2587" s="4" t="s">
        <v>23</v>
      </c>
      <c r="P2587" s="4" t="s">
        <v>21</v>
      </c>
    </row>
    <row r="2588" ht="14.25" customHeight="1">
      <c r="B2588" s="4" t="s">
        <v>15</v>
      </c>
      <c r="C2588" s="4">
        <v>1185732.0</v>
      </c>
      <c r="D2588" s="5">
        <v>44216.0</v>
      </c>
      <c r="E2588" s="4" t="s">
        <v>54</v>
      </c>
      <c r="F2588" s="4" t="s">
        <v>104</v>
      </c>
      <c r="G2588" s="4" t="s">
        <v>105</v>
      </c>
      <c r="H2588" s="6" t="s">
        <v>26</v>
      </c>
      <c r="I2588" s="7">
        <v>25.0</v>
      </c>
      <c r="J2588" s="8">
        <v>375.0</v>
      </c>
      <c r="K2588" s="9">
        <v>93750.0</v>
      </c>
      <c r="L2588" s="9">
        <v>37500.0</v>
      </c>
      <c r="M2588" s="10">
        <v>0.4</v>
      </c>
      <c r="N2588" s="4" t="s">
        <v>89</v>
      </c>
      <c r="O2588" s="4" t="s">
        <v>23</v>
      </c>
      <c r="P2588" s="4" t="s">
        <v>24</v>
      </c>
    </row>
    <row r="2589" ht="14.25" customHeight="1">
      <c r="B2589" s="4" t="s">
        <v>15</v>
      </c>
      <c r="C2589" s="4">
        <v>1185732.0</v>
      </c>
      <c r="D2589" s="5">
        <v>44216.0</v>
      </c>
      <c r="E2589" s="4" t="s">
        <v>54</v>
      </c>
      <c r="F2589" s="4" t="s">
        <v>104</v>
      </c>
      <c r="G2589" s="4" t="s">
        <v>105</v>
      </c>
      <c r="H2589" s="6" t="s">
        <v>27</v>
      </c>
      <c r="I2589" s="7">
        <v>40.0</v>
      </c>
      <c r="J2589" s="8">
        <v>425.0</v>
      </c>
      <c r="K2589" s="9">
        <v>170000.0</v>
      </c>
      <c r="L2589" s="9">
        <v>59499.99999999999</v>
      </c>
      <c r="M2589" s="10">
        <v>0.35</v>
      </c>
      <c r="N2589" s="4" t="s">
        <v>89</v>
      </c>
      <c r="O2589" s="4" t="s">
        <v>29</v>
      </c>
      <c r="P2589" s="4" t="s">
        <v>21</v>
      </c>
    </row>
    <row r="2590" ht="14.25" customHeight="1">
      <c r="B2590" s="4" t="s">
        <v>15</v>
      </c>
      <c r="C2590" s="4">
        <v>1185732.0</v>
      </c>
      <c r="D2590" s="5">
        <v>44216.0</v>
      </c>
      <c r="E2590" s="4" t="s">
        <v>54</v>
      </c>
      <c r="F2590" s="4" t="s">
        <v>104</v>
      </c>
      <c r="G2590" s="4" t="s">
        <v>105</v>
      </c>
      <c r="H2590" s="6" t="s">
        <v>28</v>
      </c>
      <c r="I2590" s="7">
        <v>30.000000000000004</v>
      </c>
      <c r="J2590" s="8">
        <v>525.0</v>
      </c>
      <c r="K2590" s="9">
        <v>157500.00000000003</v>
      </c>
      <c r="L2590" s="9">
        <v>78750.00000000001</v>
      </c>
      <c r="M2590" s="10">
        <v>0.5</v>
      </c>
      <c r="N2590" s="4" t="s">
        <v>89</v>
      </c>
      <c r="O2590" s="4" t="s">
        <v>20</v>
      </c>
      <c r="P2590" s="4" t="s">
        <v>24</v>
      </c>
    </row>
    <row r="2591" ht="14.25" customHeight="1">
      <c r="B2591" s="4" t="s">
        <v>15</v>
      </c>
      <c r="C2591" s="4">
        <v>1185732.0</v>
      </c>
      <c r="D2591" s="5">
        <v>44245.0</v>
      </c>
      <c r="E2591" s="4" t="s">
        <v>54</v>
      </c>
      <c r="F2591" s="4" t="s">
        <v>104</v>
      </c>
      <c r="G2591" s="4" t="s">
        <v>105</v>
      </c>
      <c r="H2591" s="6" t="s">
        <v>18</v>
      </c>
      <c r="I2591" s="7">
        <v>30.000000000000004</v>
      </c>
      <c r="J2591" s="8">
        <v>775.0</v>
      </c>
      <c r="K2591" s="9">
        <v>232500.00000000003</v>
      </c>
      <c r="L2591" s="9">
        <v>93000.00000000001</v>
      </c>
      <c r="M2591" s="10">
        <v>0.4</v>
      </c>
      <c r="N2591" s="4" t="s">
        <v>89</v>
      </c>
      <c r="O2591" s="4" t="s">
        <v>20</v>
      </c>
      <c r="P2591" s="4" t="s">
        <v>24</v>
      </c>
    </row>
    <row r="2592" ht="14.25" customHeight="1">
      <c r="B2592" s="4" t="s">
        <v>15</v>
      </c>
      <c r="C2592" s="4">
        <v>1185732.0</v>
      </c>
      <c r="D2592" s="5">
        <v>44245.0</v>
      </c>
      <c r="E2592" s="4" t="s">
        <v>54</v>
      </c>
      <c r="F2592" s="4" t="s">
        <v>104</v>
      </c>
      <c r="G2592" s="4" t="s">
        <v>105</v>
      </c>
      <c r="H2592" s="6" t="s">
        <v>22</v>
      </c>
      <c r="I2592" s="7">
        <v>30.000000000000004</v>
      </c>
      <c r="J2592" s="8">
        <v>425.0</v>
      </c>
      <c r="K2592" s="9">
        <v>127500.00000000001</v>
      </c>
      <c r="L2592" s="9">
        <v>44625.0</v>
      </c>
      <c r="M2592" s="10">
        <v>0.35</v>
      </c>
      <c r="N2592" s="4" t="s">
        <v>89</v>
      </c>
      <c r="O2592" s="4" t="s">
        <v>29</v>
      </c>
      <c r="P2592" s="4" t="s">
        <v>21</v>
      </c>
    </row>
    <row r="2593" ht="14.25" customHeight="1">
      <c r="B2593" s="4" t="s">
        <v>15</v>
      </c>
      <c r="C2593" s="4">
        <v>1185732.0</v>
      </c>
      <c r="D2593" s="5">
        <v>44245.0</v>
      </c>
      <c r="E2593" s="4" t="s">
        <v>54</v>
      </c>
      <c r="F2593" s="4" t="s">
        <v>104</v>
      </c>
      <c r="G2593" s="4" t="s">
        <v>105</v>
      </c>
      <c r="H2593" s="6" t="s">
        <v>25</v>
      </c>
      <c r="I2593" s="7">
        <v>20.000000000000007</v>
      </c>
      <c r="J2593" s="8">
        <v>475.0</v>
      </c>
      <c r="K2593" s="9">
        <v>95000.00000000003</v>
      </c>
      <c r="L2593" s="9">
        <v>38000.000000000015</v>
      </c>
      <c r="M2593" s="10">
        <v>0.4</v>
      </c>
      <c r="N2593" s="4" t="s">
        <v>89</v>
      </c>
      <c r="O2593" s="4" t="s">
        <v>29</v>
      </c>
      <c r="P2593" s="4" t="s">
        <v>21</v>
      </c>
    </row>
    <row r="2594" ht="14.25" customHeight="1">
      <c r="B2594" s="4" t="s">
        <v>15</v>
      </c>
      <c r="C2594" s="4">
        <v>1185732.0</v>
      </c>
      <c r="D2594" s="5">
        <v>44245.0</v>
      </c>
      <c r="E2594" s="4" t="s">
        <v>33</v>
      </c>
      <c r="F2594" s="4" t="s">
        <v>106</v>
      </c>
      <c r="G2594" s="4" t="s">
        <v>107</v>
      </c>
      <c r="H2594" s="6" t="s">
        <v>26</v>
      </c>
      <c r="I2594" s="7">
        <v>25.0</v>
      </c>
      <c r="J2594" s="8">
        <v>325.0</v>
      </c>
      <c r="K2594" s="9">
        <v>81250.0</v>
      </c>
      <c r="L2594" s="9">
        <v>32500.0</v>
      </c>
      <c r="M2594" s="10">
        <v>0.4</v>
      </c>
      <c r="N2594" s="4" t="s">
        <v>89</v>
      </c>
      <c r="O2594" s="4" t="s">
        <v>23</v>
      </c>
      <c r="P2594" s="4" t="s">
        <v>24</v>
      </c>
    </row>
    <row r="2595" ht="14.25" customHeight="1">
      <c r="B2595" s="4" t="s">
        <v>15</v>
      </c>
      <c r="C2595" s="4">
        <v>1185732.0</v>
      </c>
      <c r="D2595" s="5">
        <v>44245.0</v>
      </c>
      <c r="E2595" s="4" t="s">
        <v>33</v>
      </c>
      <c r="F2595" s="4" t="s">
        <v>106</v>
      </c>
      <c r="G2595" s="4" t="s">
        <v>107</v>
      </c>
      <c r="H2595" s="6" t="s">
        <v>27</v>
      </c>
      <c r="I2595" s="7">
        <v>40.0</v>
      </c>
      <c r="J2595" s="8">
        <v>400.0</v>
      </c>
      <c r="K2595" s="9">
        <v>160000.0</v>
      </c>
      <c r="L2595" s="9">
        <v>56000.0</v>
      </c>
      <c r="M2595" s="10">
        <v>0.35</v>
      </c>
      <c r="N2595" s="4" t="s">
        <v>89</v>
      </c>
      <c r="O2595" s="4" t="s">
        <v>23</v>
      </c>
      <c r="P2595" s="4" t="s">
        <v>21</v>
      </c>
    </row>
    <row r="2596" ht="14.25" customHeight="1">
      <c r="B2596" s="4" t="s">
        <v>15</v>
      </c>
      <c r="C2596" s="4">
        <v>1185732.0</v>
      </c>
      <c r="D2596" s="5">
        <v>44245.0</v>
      </c>
      <c r="E2596" s="4" t="s">
        <v>33</v>
      </c>
      <c r="F2596" s="4" t="s">
        <v>106</v>
      </c>
      <c r="G2596" s="4" t="s">
        <v>107</v>
      </c>
      <c r="H2596" s="6" t="s">
        <v>28</v>
      </c>
      <c r="I2596" s="7">
        <v>25.0</v>
      </c>
      <c r="J2596" s="8">
        <v>500.0</v>
      </c>
      <c r="K2596" s="9">
        <v>125000.0</v>
      </c>
      <c r="L2596" s="9">
        <v>62500.0</v>
      </c>
      <c r="M2596" s="10">
        <v>0.5</v>
      </c>
      <c r="N2596" s="4" t="s">
        <v>89</v>
      </c>
      <c r="O2596" s="4" t="s">
        <v>29</v>
      </c>
      <c r="P2596" s="4" t="s">
        <v>21</v>
      </c>
    </row>
    <row r="2597" ht="14.25" customHeight="1">
      <c r="B2597" s="4" t="s">
        <v>15</v>
      </c>
      <c r="C2597" s="4">
        <v>1185732.0</v>
      </c>
      <c r="D2597" s="5">
        <v>44271.0</v>
      </c>
      <c r="E2597" s="4" t="s">
        <v>33</v>
      </c>
      <c r="F2597" s="4" t="s">
        <v>106</v>
      </c>
      <c r="G2597" s="4" t="s">
        <v>107</v>
      </c>
      <c r="H2597" s="6" t="s">
        <v>18</v>
      </c>
      <c r="I2597" s="7">
        <v>25.0</v>
      </c>
      <c r="J2597" s="8">
        <v>720.0</v>
      </c>
      <c r="K2597" s="9">
        <v>180000.0</v>
      </c>
      <c r="L2597" s="9">
        <v>72000.0</v>
      </c>
      <c r="M2597" s="10">
        <v>0.4</v>
      </c>
      <c r="N2597" s="4" t="s">
        <v>89</v>
      </c>
      <c r="O2597" s="4" t="s">
        <v>20</v>
      </c>
      <c r="P2597" s="4" t="s">
        <v>24</v>
      </c>
    </row>
    <row r="2598" ht="14.25" customHeight="1">
      <c r="B2598" s="4" t="s">
        <v>15</v>
      </c>
      <c r="C2598" s="4">
        <v>1185732.0</v>
      </c>
      <c r="D2598" s="5">
        <v>44271.0</v>
      </c>
      <c r="E2598" s="4" t="s">
        <v>33</v>
      </c>
      <c r="F2598" s="4" t="s">
        <v>106</v>
      </c>
      <c r="G2598" s="4" t="s">
        <v>107</v>
      </c>
      <c r="H2598" s="6" t="s">
        <v>22</v>
      </c>
      <c r="I2598" s="7">
        <v>25.0</v>
      </c>
      <c r="J2598" s="8">
        <v>400.0</v>
      </c>
      <c r="K2598" s="9">
        <v>100000.0</v>
      </c>
      <c r="L2598" s="9">
        <v>35000.0</v>
      </c>
      <c r="M2598" s="10">
        <v>0.35</v>
      </c>
      <c r="N2598" s="4" t="s">
        <v>89</v>
      </c>
      <c r="O2598" s="4" t="s">
        <v>29</v>
      </c>
      <c r="P2598" s="4" t="s">
        <v>21</v>
      </c>
    </row>
    <row r="2599" ht="14.25" customHeight="1">
      <c r="B2599" s="4" t="s">
        <v>15</v>
      </c>
      <c r="C2599" s="4">
        <v>1185732.0</v>
      </c>
      <c r="D2599" s="5">
        <v>44271.0</v>
      </c>
      <c r="E2599" s="4" t="s">
        <v>33</v>
      </c>
      <c r="F2599" s="4" t="s">
        <v>106</v>
      </c>
      <c r="G2599" s="4" t="s">
        <v>107</v>
      </c>
      <c r="H2599" s="6" t="s">
        <v>25</v>
      </c>
      <c r="I2599" s="7">
        <v>15.000000000000002</v>
      </c>
      <c r="J2599" s="8">
        <v>425.0</v>
      </c>
      <c r="K2599" s="9">
        <v>63750.00000000001</v>
      </c>
      <c r="L2599" s="9">
        <v>25500.000000000004</v>
      </c>
      <c r="M2599" s="10">
        <v>0.4</v>
      </c>
      <c r="N2599" s="4" t="s">
        <v>89</v>
      </c>
      <c r="O2599" s="4" t="s">
        <v>29</v>
      </c>
      <c r="P2599" s="4" t="s">
        <v>24</v>
      </c>
    </row>
    <row r="2600" ht="14.25" customHeight="1">
      <c r="B2600" s="4" t="s">
        <v>15</v>
      </c>
      <c r="C2600" s="4">
        <v>1185732.0</v>
      </c>
      <c r="D2600" s="5">
        <v>44271.0</v>
      </c>
      <c r="E2600" s="4" t="s">
        <v>33</v>
      </c>
      <c r="F2600" s="4" t="s">
        <v>106</v>
      </c>
      <c r="G2600" s="4" t="s">
        <v>107</v>
      </c>
      <c r="H2600" s="6" t="s">
        <v>26</v>
      </c>
      <c r="I2600" s="7">
        <v>19.999999999999996</v>
      </c>
      <c r="J2600" s="8">
        <v>275.0</v>
      </c>
      <c r="K2600" s="9">
        <v>54999.99999999999</v>
      </c>
      <c r="L2600" s="9">
        <v>22000.0</v>
      </c>
      <c r="M2600" s="10">
        <v>0.4</v>
      </c>
      <c r="N2600" s="4" t="s">
        <v>89</v>
      </c>
      <c r="O2600" s="4" t="s">
        <v>23</v>
      </c>
      <c r="P2600" s="4" t="s">
        <v>21</v>
      </c>
    </row>
    <row r="2601" ht="14.25" customHeight="1">
      <c r="B2601" s="4" t="s">
        <v>15</v>
      </c>
      <c r="C2601" s="4">
        <v>1185732.0</v>
      </c>
      <c r="D2601" s="5">
        <v>44271.0</v>
      </c>
      <c r="E2601" s="4" t="s">
        <v>33</v>
      </c>
      <c r="F2601" s="4" t="s">
        <v>106</v>
      </c>
      <c r="G2601" s="4" t="s">
        <v>107</v>
      </c>
      <c r="H2601" s="6" t="s">
        <v>27</v>
      </c>
      <c r="I2601" s="7">
        <v>35.00000000000001</v>
      </c>
      <c r="J2601" s="8">
        <v>325.0</v>
      </c>
      <c r="K2601" s="9">
        <v>113750.00000000003</v>
      </c>
      <c r="L2601" s="9">
        <v>39812.50000000001</v>
      </c>
      <c r="M2601" s="10">
        <v>0.35</v>
      </c>
      <c r="N2601" s="4" t="s">
        <v>89</v>
      </c>
      <c r="O2601" s="4" t="s">
        <v>23</v>
      </c>
      <c r="P2601" s="4" t="s">
        <v>24</v>
      </c>
    </row>
    <row r="2602" ht="14.25" customHeight="1">
      <c r="B2602" s="4" t="s">
        <v>15</v>
      </c>
      <c r="C2602" s="4">
        <v>1185732.0</v>
      </c>
      <c r="D2602" s="5">
        <v>44271.0</v>
      </c>
      <c r="E2602" s="4" t="s">
        <v>33</v>
      </c>
      <c r="F2602" s="4" t="s">
        <v>106</v>
      </c>
      <c r="G2602" s="4" t="s">
        <v>107</v>
      </c>
      <c r="H2602" s="6" t="s">
        <v>28</v>
      </c>
      <c r="I2602" s="7">
        <v>25.0</v>
      </c>
      <c r="J2602" s="8">
        <v>425.0</v>
      </c>
      <c r="K2602" s="9">
        <v>106250.0</v>
      </c>
      <c r="L2602" s="9">
        <v>53125.0</v>
      </c>
      <c r="M2602" s="10">
        <v>0.5</v>
      </c>
      <c r="N2602" s="4" t="s">
        <v>89</v>
      </c>
      <c r="O2602" s="4" t="s">
        <v>29</v>
      </c>
      <c r="P2602" s="4" t="s">
        <v>21</v>
      </c>
    </row>
    <row r="2603" ht="14.25" customHeight="1">
      <c r="B2603" s="4" t="s">
        <v>15</v>
      </c>
      <c r="C2603" s="4">
        <v>1185732.0</v>
      </c>
      <c r="D2603" s="5">
        <v>44303.0</v>
      </c>
      <c r="E2603" s="4" t="s">
        <v>33</v>
      </c>
      <c r="F2603" s="4" t="s">
        <v>106</v>
      </c>
      <c r="G2603" s="4" t="s">
        <v>107</v>
      </c>
      <c r="H2603" s="6" t="s">
        <v>18</v>
      </c>
      <c r="I2603" s="7">
        <v>25.0</v>
      </c>
      <c r="J2603" s="8">
        <v>675.0</v>
      </c>
      <c r="K2603" s="9">
        <v>168750.0</v>
      </c>
      <c r="L2603" s="9">
        <v>67500.0</v>
      </c>
      <c r="M2603" s="10">
        <v>0.4</v>
      </c>
      <c r="N2603" s="4" t="s">
        <v>89</v>
      </c>
      <c r="O2603" s="4" t="s">
        <v>20</v>
      </c>
      <c r="P2603" s="4" t="s">
        <v>24</v>
      </c>
    </row>
    <row r="2604" ht="14.25" customHeight="1">
      <c r="B2604" s="4" t="s">
        <v>15</v>
      </c>
      <c r="C2604" s="4">
        <v>1185732.0</v>
      </c>
      <c r="D2604" s="5">
        <v>44303.0</v>
      </c>
      <c r="E2604" s="4" t="s">
        <v>33</v>
      </c>
      <c r="F2604" s="4" t="s">
        <v>106</v>
      </c>
      <c r="G2604" s="4" t="s">
        <v>107</v>
      </c>
      <c r="H2604" s="6" t="s">
        <v>22</v>
      </c>
      <c r="I2604" s="7">
        <v>25.0</v>
      </c>
      <c r="J2604" s="8">
        <v>375.0</v>
      </c>
      <c r="K2604" s="9">
        <v>93750.0</v>
      </c>
      <c r="L2604" s="9">
        <v>32812.5</v>
      </c>
      <c r="M2604" s="10">
        <v>0.35</v>
      </c>
      <c r="N2604" s="4" t="s">
        <v>89</v>
      </c>
      <c r="O2604" s="4" t="s">
        <v>23</v>
      </c>
      <c r="P2604" s="4" t="s">
        <v>24</v>
      </c>
    </row>
    <row r="2605" ht="14.25" customHeight="1">
      <c r="B2605" s="4" t="s">
        <v>15</v>
      </c>
      <c r="C2605" s="4">
        <v>1185732.0</v>
      </c>
      <c r="D2605" s="5">
        <v>44303.0</v>
      </c>
      <c r="E2605" s="4" t="s">
        <v>33</v>
      </c>
      <c r="F2605" s="4" t="s">
        <v>106</v>
      </c>
      <c r="G2605" s="4" t="s">
        <v>107</v>
      </c>
      <c r="H2605" s="6" t="s">
        <v>25</v>
      </c>
      <c r="I2605" s="7">
        <v>15.000000000000002</v>
      </c>
      <c r="J2605" s="8">
        <v>375.0</v>
      </c>
      <c r="K2605" s="9">
        <v>56250.00000000001</v>
      </c>
      <c r="L2605" s="9">
        <v>22500.000000000004</v>
      </c>
      <c r="M2605" s="10">
        <v>0.4</v>
      </c>
      <c r="N2605" s="4" t="s">
        <v>89</v>
      </c>
      <c r="O2605" s="4" t="s">
        <v>29</v>
      </c>
      <c r="P2605" s="4" t="s">
        <v>24</v>
      </c>
    </row>
    <row r="2606" ht="14.25" customHeight="1">
      <c r="B2606" s="4" t="s">
        <v>15</v>
      </c>
      <c r="C2606" s="4">
        <v>1185732.0</v>
      </c>
      <c r="D2606" s="5">
        <v>44303.0</v>
      </c>
      <c r="E2606" s="4" t="s">
        <v>33</v>
      </c>
      <c r="F2606" s="4" t="s">
        <v>106</v>
      </c>
      <c r="G2606" s="4" t="s">
        <v>107</v>
      </c>
      <c r="H2606" s="6" t="s">
        <v>26</v>
      </c>
      <c r="I2606" s="7">
        <v>19.999999999999996</v>
      </c>
      <c r="J2606" s="8">
        <v>300.0</v>
      </c>
      <c r="K2606" s="9">
        <v>59999.99999999999</v>
      </c>
      <c r="L2606" s="9">
        <v>24000.0</v>
      </c>
      <c r="M2606" s="10">
        <v>0.4</v>
      </c>
      <c r="N2606" s="4" t="s">
        <v>89</v>
      </c>
      <c r="O2606" s="4" t="s">
        <v>29</v>
      </c>
      <c r="P2606" s="4" t="s">
        <v>24</v>
      </c>
    </row>
    <row r="2607" ht="14.25" customHeight="1">
      <c r="B2607" s="4" t="s">
        <v>15</v>
      </c>
      <c r="C2607" s="4">
        <v>1185732.0</v>
      </c>
      <c r="D2607" s="5">
        <v>44303.0</v>
      </c>
      <c r="E2607" s="4" t="s">
        <v>33</v>
      </c>
      <c r="F2607" s="4" t="s">
        <v>106</v>
      </c>
      <c r="G2607" s="4" t="s">
        <v>107</v>
      </c>
      <c r="H2607" s="6" t="s">
        <v>27</v>
      </c>
      <c r="I2607" s="7">
        <v>40.0</v>
      </c>
      <c r="J2607" s="8">
        <v>325.0</v>
      </c>
      <c r="K2607" s="9">
        <v>130000.0</v>
      </c>
      <c r="L2607" s="9">
        <v>45500.0</v>
      </c>
      <c r="M2607" s="10">
        <v>0.35</v>
      </c>
      <c r="N2607" s="4" t="s">
        <v>89</v>
      </c>
      <c r="O2607" s="4" t="s">
        <v>20</v>
      </c>
      <c r="P2607" s="4" t="s">
        <v>21</v>
      </c>
    </row>
    <row r="2608" ht="14.25" customHeight="1">
      <c r="B2608" s="4" t="s">
        <v>15</v>
      </c>
      <c r="C2608" s="4">
        <v>1185732.0</v>
      </c>
      <c r="D2608" s="5">
        <v>44303.0</v>
      </c>
      <c r="E2608" s="4" t="s">
        <v>33</v>
      </c>
      <c r="F2608" s="4" t="s">
        <v>106</v>
      </c>
      <c r="G2608" s="4" t="s">
        <v>107</v>
      </c>
      <c r="H2608" s="6" t="s">
        <v>28</v>
      </c>
      <c r="I2608" s="7">
        <v>30.000000000000004</v>
      </c>
      <c r="J2608" s="8">
        <v>475.0</v>
      </c>
      <c r="K2608" s="9">
        <v>142500.00000000003</v>
      </c>
      <c r="L2608" s="9">
        <v>71250.00000000001</v>
      </c>
      <c r="M2608" s="10">
        <v>0.5</v>
      </c>
      <c r="N2608" s="4" t="s">
        <v>89</v>
      </c>
      <c r="O2608" s="4" t="s">
        <v>23</v>
      </c>
      <c r="P2608" s="4" t="s">
        <v>21</v>
      </c>
    </row>
    <row r="2609" ht="14.25" customHeight="1">
      <c r="B2609" s="4" t="s">
        <v>15</v>
      </c>
      <c r="C2609" s="4">
        <v>1185732.0</v>
      </c>
      <c r="D2609" s="5">
        <v>44332.0</v>
      </c>
      <c r="E2609" s="4" t="s">
        <v>33</v>
      </c>
      <c r="F2609" s="4" t="s">
        <v>106</v>
      </c>
      <c r="G2609" s="4" t="s">
        <v>107</v>
      </c>
      <c r="H2609" s="6" t="s">
        <v>18</v>
      </c>
      <c r="I2609" s="7">
        <v>40.0</v>
      </c>
      <c r="J2609" s="8">
        <v>745.0</v>
      </c>
      <c r="K2609" s="9">
        <v>298000.0</v>
      </c>
      <c r="L2609" s="9">
        <v>119200.0</v>
      </c>
      <c r="M2609" s="10">
        <v>0.4</v>
      </c>
      <c r="N2609" s="4" t="s">
        <v>89</v>
      </c>
      <c r="O2609" s="4" t="s">
        <v>23</v>
      </c>
      <c r="P2609" s="4" t="s">
        <v>21</v>
      </c>
    </row>
    <row r="2610" ht="14.25" customHeight="1">
      <c r="B2610" s="4" t="s">
        <v>15</v>
      </c>
      <c r="C2610" s="4">
        <v>1185732.0</v>
      </c>
      <c r="D2610" s="5">
        <v>44332.0</v>
      </c>
      <c r="E2610" s="4" t="s">
        <v>33</v>
      </c>
      <c r="F2610" s="4" t="s">
        <v>106</v>
      </c>
      <c r="G2610" s="4" t="s">
        <v>107</v>
      </c>
      <c r="H2610" s="6" t="s">
        <v>22</v>
      </c>
      <c r="I2610" s="7">
        <v>40.0</v>
      </c>
      <c r="J2610" s="8">
        <v>450.0</v>
      </c>
      <c r="K2610" s="9">
        <v>180000.0</v>
      </c>
      <c r="L2610" s="9">
        <v>62999.99999999999</v>
      </c>
      <c r="M2610" s="10">
        <v>0.35</v>
      </c>
      <c r="N2610" s="4" t="s">
        <v>89</v>
      </c>
      <c r="O2610" s="4" t="s">
        <v>29</v>
      </c>
      <c r="P2610" s="4" t="s">
        <v>21</v>
      </c>
    </row>
    <row r="2611" ht="14.25" customHeight="1">
      <c r="B2611" s="4" t="s">
        <v>15</v>
      </c>
      <c r="C2611" s="4">
        <v>1185732.0</v>
      </c>
      <c r="D2611" s="5">
        <v>44332.0</v>
      </c>
      <c r="E2611" s="4" t="s">
        <v>33</v>
      </c>
      <c r="F2611" s="4" t="s">
        <v>106</v>
      </c>
      <c r="G2611" s="4" t="s">
        <v>107</v>
      </c>
      <c r="H2611" s="6" t="s">
        <v>25</v>
      </c>
      <c r="I2611" s="7">
        <v>35.0</v>
      </c>
      <c r="J2611" s="8">
        <v>425.0</v>
      </c>
      <c r="K2611" s="9">
        <v>148750.0</v>
      </c>
      <c r="L2611" s="9">
        <v>59500.0</v>
      </c>
      <c r="M2611" s="10">
        <v>0.4</v>
      </c>
      <c r="N2611" s="4" t="s">
        <v>89</v>
      </c>
      <c r="O2611" s="4" t="s">
        <v>20</v>
      </c>
      <c r="P2611" s="4" t="s">
        <v>24</v>
      </c>
    </row>
    <row r="2612" ht="14.25" customHeight="1">
      <c r="B2612" s="4" t="s">
        <v>15</v>
      </c>
      <c r="C2612" s="4">
        <v>1185732.0</v>
      </c>
      <c r="D2612" s="5">
        <v>44332.0</v>
      </c>
      <c r="E2612" s="4" t="s">
        <v>33</v>
      </c>
      <c r="F2612" s="4" t="s">
        <v>106</v>
      </c>
      <c r="G2612" s="4" t="s">
        <v>107</v>
      </c>
      <c r="H2612" s="6" t="s">
        <v>26</v>
      </c>
      <c r="I2612" s="7">
        <v>35.0</v>
      </c>
      <c r="J2612" s="8">
        <v>375.0</v>
      </c>
      <c r="K2612" s="9">
        <v>131250.0</v>
      </c>
      <c r="L2612" s="9">
        <v>52500.0</v>
      </c>
      <c r="M2612" s="10">
        <v>0.4</v>
      </c>
      <c r="N2612" s="4" t="s">
        <v>89</v>
      </c>
      <c r="O2612" s="4" t="s">
        <v>20</v>
      </c>
      <c r="P2612" s="4" t="s">
        <v>24</v>
      </c>
    </row>
    <row r="2613" ht="14.25" customHeight="1">
      <c r="B2613" s="4" t="s">
        <v>15</v>
      </c>
      <c r="C2613" s="4">
        <v>1185732.0</v>
      </c>
      <c r="D2613" s="5">
        <v>44332.0</v>
      </c>
      <c r="E2613" s="4" t="s">
        <v>33</v>
      </c>
      <c r="F2613" s="4" t="s">
        <v>106</v>
      </c>
      <c r="G2613" s="4" t="s">
        <v>107</v>
      </c>
      <c r="H2613" s="6" t="s">
        <v>27</v>
      </c>
      <c r="I2613" s="7">
        <v>44.99999999999999</v>
      </c>
      <c r="J2613" s="8">
        <v>400.0</v>
      </c>
      <c r="K2613" s="9">
        <v>179999.99999999997</v>
      </c>
      <c r="L2613" s="9">
        <v>62999.999999999985</v>
      </c>
      <c r="M2613" s="10">
        <v>0.35</v>
      </c>
      <c r="N2613" s="4" t="s">
        <v>89</v>
      </c>
      <c r="O2613" s="4" t="s">
        <v>23</v>
      </c>
      <c r="P2613" s="4" t="s">
        <v>21</v>
      </c>
    </row>
    <row r="2614" ht="14.25" customHeight="1">
      <c r="B2614" s="4" t="s">
        <v>15</v>
      </c>
      <c r="C2614" s="4">
        <v>1185732.0</v>
      </c>
      <c r="D2614" s="5">
        <v>44332.0</v>
      </c>
      <c r="E2614" s="4" t="s">
        <v>33</v>
      </c>
      <c r="F2614" s="4" t="s">
        <v>106</v>
      </c>
      <c r="G2614" s="4" t="s">
        <v>107</v>
      </c>
      <c r="H2614" s="6" t="s">
        <v>28</v>
      </c>
      <c r="I2614" s="7">
        <v>49.99999999999999</v>
      </c>
      <c r="J2614" s="8">
        <v>500.0</v>
      </c>
      <c r="K2614" s="9">
        <v>249999.99999999997</v>
      </c>
      <c r="L2614" s="9">
        <v>124999.99999999999</v>
      </c>
      <c r="M2614" s="10">
        <v>0.5</v>
      </c>
      <c r="N2614" s="4" t="s">
        <v>89</v>
      </c>
      <c r="O2614" s="4" t="s">
        <v>29</v>
      </c>
      <c r="P2614" s="4" t="s">
        <v>21</v>
      </c>
    </row>
    <row r="2615" ht="14.25" customHeight="1">
      <c r="B2615" s="4" t="s">
        <v>15</v>
      </c>
      <c r="C2615" s="4">
        <v>1185732.0</v>
      </c>
      <c r="D2615" s="5">
        <v>44365.0</v>
      </c>
      <c r="E2615" s="4" t="s">
        <v>33</v>
      </c>
      <c r="F2615" s="4" t="s">
        <v>106</v>
      </c>
      <c r="G2615" s="4" t="s">
        <v>107</v>
      </c>
      <c r="H2615" s="6" t="s">
        <v>18</v>
      </c>
      <c r="I2615" s="7">
        <v>44.99999999999999</v>
      </c>
      <c r="J2615" s="8">
        <v>750.0</v>
      </c>
      <c r="K2615" s="9">
        <v>337499.99999999994</v>
      </c>
      <c r="L2615" s="9">
        <v>134999.99999999997</v>
      </c>
      <c r="M2615" s="10">
        <v>0.4</v>
      </c>
      <c r="N2615" s="4" t="s">
        <v>89</v>
      </c>
      <c r="O2615" s="4" t="s">
        <v>29</v>
      </c>
      <c r="P2615" s="4" t="s">
        <v>24</v>
      </c>
    </row>
    <row r="2616" ht="14.25" customHeight="1">
      <c r="B2616" s="4" t="s">
        <v>15</v>
      </c>
      <c r="C2616" s="4">
        <v>1185732.0</v>
      </c>
      <c r="D2616" s="5">
        <v>44365.0</v>
      </c>
      <c r="E2616" s="4" t="s">
        <v>33</v>
      </c>
      <c r="F2616" s="4" t="s">
        <v>106</v>
      </c>
      <c r="G2616" s="4" t="s">
        <v>107</v>
      </c>
      <c r="H2616" s="6" t="s">
        <v>22</v>
      </c>
      <c r="I2616" s="7">
        <v>40.0</v>
      </c>
      <c r="J2616" s="8">
        <v>500.0</v>
      </c>
      <c r="K2616" s="9">
        <v>200000.0</v>
      </c>
      <c r="L2616" s="9">
        <v>70000.0</v>
      </c>
      <c r="M2616" s="10">
        <v>0.35</v>
      </c>
      <c r="N2616" s="4" t="s">
        <v>89</v>
      </c>
      <c r="O2616" s="4" t="s">
        <v>29</v>
      </c>
      <c r="P2616" s="4" t="s">
        <v>24</v>
      </c>
    </row>
    <row r="2617" ht="14.25" customHeight="1">
      <c r="B2617" s="4" t="s">
        <v>15</v>
      </c>
      <c r="C2617" s="4">
        <v>1185732.0</v>
      </c>
      <c r="D2617" s="5">
        <v>44365.0</v>
      </c>
      <c r="E2617" s="4" t="s">
        <v>33</v>
      </c>
      <c r="F2617" s="4" t="s">
        <v>106</v>
      </c>
      <c r="G2617" s="4" t="s">
        <v>107</v>
      </c>
      <c r="H2617" s="6" t="s">
        <v>25</v>
      </c>
      <c r="I2617" s="7">
        <v>45.0</v>
      </c>
      <c r="J2617" s="8">
        <v>475.0</v>
      </c>
      <c r="K2617" s="9">
        <v>213750.0</v>
      </c>
      <c r="L2617" s="9">
        <v>85500.0</v>
      </c>
      <c r="M2617" s="10">
        <v>0.4</v>
      </c>
      <c r="N2617" s="4" t="s">
        <v>89</v>
      </c>
      <c r="O2617" s="4" t="s">
        <v>23</v>
      </c>
      <c r="P2617" s="4" t="s">
        <v>24</v>
      </c>
    </row>
    <row r="2618" ht="14.25" customHeight="1">
      <c r="B2618" s="4" t="s">
        <v>15</v>
      </c>
      <c r="C2618" s="4">
        <v>1185732.0</v>
      </c>
      <c r="D2618" s="5">
        <v>44365.0</v>
      </c>
      <c r="E2618" s="4" t="s">
        <v>33</v>
      </c>
      <c r="F2618" s="4" t="s">
        <v>106</v>
      </c>
      <c r="G2618" s="4" t="s">
        <v>107</v>
      </c>
      <c r="H2618" s="6" t="s">
        <v>26</v>
      </c>
      <c r="I2618" s="7">
        <v>45.0</v>
      </c>
      <c r="J2618" s="8">
        <v>450.0</v>
      </c>
      <c r="K2618" s="9">
        <v>202500.0</v>
      </c>
      <c r="L2618" s="9">
        <v>81000.0</v>
      </c>
      <c r="M2618" s="10">
        <v>0.4</v>
      </c>
      <c r="N2618" s="4" t="s">
        <v>89</v>
      </c>
      <c r="O2618" s="4" t="s">
        <v>29</v>
      </c>
      <c r="P2618" s="4" t="s">
        <v>21</v>
      </c>
    </row>
    <row r="2619" ht="14.25" customHeight="1">
      <c r="B2619" s="4" t="s">
        <v>15</v>
      </c>
      <c r="C2619" s="4">
        <v>1185732.0</v>
      </c>
      <c r="D2619" s="5">
        <v>44365.0</v>
      </c>
      <c r="E2619" s="4" t="s">
        <v>33</v>
      </c>
      <c r="F2619" s="4" t="s">
        <v>106</v>
      </c>
      <c r="G2619" s="4" t="s">
        <v>107</v>
      </c>
      <c r="H2619" s="6" t="s">
        <v>27</v>
      </c>
      <c r="I2619" s="7">
        <v>60.0</v>
      </c>
      <c r="J2619" s="8">
        <v>450.0</v>
      </c>
      <c r="K2619" s="9">
        <v>270000.0</v>
      </c>
      <c r="L2619" s="9">
        <v>94500.0</v>
      </c>
      <c r="M2619" s="10">
        <v>0.35</v>
      </c>
      <c r="N2619" s="4" t="s">
        <v>89</v>
      </c>
      <c r="O2619" s="4" t="s">
        <v>20</v>
      </c>
      <c r="P2619" s="4" t="s">
        <v>21</v>
      </c>
    </row>
    <row r="2620" ht="14.25" customHeight="1">
      <c r="B2620" s="4" t="s">
        <v>15</v>
      </c>
      <c r="C2620" s="4">
        <v>1185732.0</v>
      </c>
      <c r="D2620" s="5">
        <v>44365.0</v>
      </c>
      <c r="E2620" s="4" t="s">
        <v>33</v>
      </c>
      <c r="F2620" s="4" t="s">
        <v>106</v>
      </c>
      <c r="G2620" s="4" t="s">
        <v>107</v>
      </c>
      <c r="H2620" s="6" t="s">
        <v>28</v>
      </c>
      <c r="I2620" s="7">
        <v>65.0</v>
      </c>
      <c r="J2620" s="8">
        <v>625.0</v>
      </c>
      <c r="K2620" s="9">
        <v>406250.0</v>
      </c>
      <c r="L2620" s="9">
        <v>203125.0</v>
      </c>
      <c r="M2620" s="10">
        <v>0.5</v>
      </c>
      <c r="N2620" s="4" t="s">
        <v>89</v>
      </c>
      <c r="O2620" s="4" t="s">
        <v>20</v>
      </c>
      <c r="P2620" s="4" t="s">
        <v>24</v>
      </c>
    </row>
    <row r="2621" ht="14.25" customHeight="1">
      <c r="B2621" s="4" t="s">
        <v>15</v>
      </c>
      <c r="C2621" s="4">
        <v>1185732.0</v>
      </c>
      <c r="D2621" s="5">
        <v>44393.0</v>
      </c>
      <c r="E2621" s="4" t="s">
        <v>33</v>
      </c>
      <c r="F2621" s="4" t="s">
        <v>106</v>
      </c>
      <c r="G2621" s="4" t="s">
        <v>107</v>
      </c>
      <c r="H2621" s="6" t="s">
        <v>18</v>
      </c>
      <c r="I2621" s="7">
        <v>60.0</v>
      </c>
      <c r="J2621" s="8">
        <v>850.0</v>
      </c>
      <c r="K2621" s="9">
        <v>510000.0</v>
      </c>
      <c r="L2621" s="9">
        <v>204000.0</v>
      </c>
      <c r="M2621" s="10">
        <v>0.4</v>
      </c>
      <c r="N2621" s="4" t="s">
        <v>89</v>
      </c>
      <c r="O2621" s="4" t="s">
        <v>20</v>
      </c>
      <c r="P2621" s="4" t="s">
        <v>24</v>
      </c>
    </row>
    <row r="2622" ht="14.25" customHeight="1">
      <c r="B2622" s="4" t="s">
        <v>31</v>
      </c>
      <c r="C2622" s="4">
        <v>1185732.0</v>
      </c>
      <c r="D2622" s="5">
        <v>44393.0</v>
      </c>
      <c r="E2622" s="4" t="s">
        <v>33</v>
      </c>
      <c r="F2622" s="4" t="s">
        <v>106</v>
      </c>
      <c r="G2622" s="4" t="s">
        <v>107</v>
      </c>
      <c r="H2622" s="6" t="s">
        <v>22</v>
      </c>
      <c r="I2622" s="7">
        <v>55.00000000000001</v>
      </c>
      <c r="J2622" s="8">
        <v>600.0</v>
      </c>
      <c r="K2622" s="9">
        <v>330000.00000000006</v>
      </c>
      <c r="L2622" s="9">
        <v>115500.00000000001</v>
      </c>
      <c r="M2622" s="10">
        <v>0.35</v>
      </c>
      <c r="N2622" s="4" t="s">
        <v>89</v>
      </c>
      <c r="O2622" s="4" t="s">
        <v>29</v>
      </c>
      <c r="P2622" s="4" t="s">
        <v>24</v>
      </c>
    </row>
    <row r="2623" ht="14.25" customHeight="1">
      <c r="B2623" s="4" t="s">
        <v>31</v>
      </c>
      <c r="C2623" s="4">
        <v>1185732.0</v>
      </c>
      <c r="D2623" s="5">
        <v>44393.0</v>
      </c>
      <c r="E2623" s="4" t="s">
        <v>33</v>
      </c>
      <c r="F2623" s="4" t="s">
        <v>106</v>
      </c>
      <c r="G2623" s="4" t="s">
        <v>107</v>
      </c>
      <c r="H2623" s="6" t="s">
        <v>25</v>
      </c>
      <c r="I2623" s="7">
        <v>50.0</v>
      </c>
      <c r="J2623" s="8">
        <v>525.0</v>
      </c>
      <c r="K2623" s="9">
        <v>262500.0</v>
      </c>
      <c r="L2623" s="9">
        <v>105000.0</v>
      </c>
      <c r="M2623" s="10">
        <v>0.4</v>
      </c>
      <c r="N2623" s="4" t="s">
        <v>89</v>
      </c>
      <c r="O2623" s="4" t="s">
        <v>23</v>
      </c>
      <c r="P2623" s="4" t="s">
        <v>21</v>
      </c>
    </row>
    <row r="2624" ht="14.25" customHeight="1">
      <c r="B2624" s="4" t="s">
        <v>31</v>
      </c>
      <c r="C2624" s="4">
        <v>1185732.0</v>
      </c>
      <c r="D2624" s="5">
        <v>44393.0</v>
      </c>
      <c r="E2624" s="4" t="s">
        <v>33</v>
      </c>
      <c r="F2624" s="4" t="s">
        <v>106</v>
      </c>
      <c r="G2624" s="4" t="s">
        <v>107</v>
      </c>
      <c r="H2624" s="6" t="s">
        <v>26</v>
      </c>
      <c r="I2624" s="7">
        <v>50.0</v>
      </c>
      <c r="J2624" s="8">
        <v>475.0</v>
      </c>
      <c r="K2624" s="9">
        <v>237500.0</v>
      </c>
      <c r="L2624" s="9">
        <v>95000.0</v>
      </c>
      <c r="M2624" s="10">
        <v>0.4</v>
      </c>
      <c r="N2624" s="4" t="s">
        <v>89</v>
      </c>
      <c r="O2624" s="4" t="s">
        <v>20</v>
      </c>
      <c r="P2624" s="4" t="s">
        <v>24</v>
      </c>
    </row>
    <row r="2625" ht="14.25" customHeight="1">
      <c r="B2625" s="4" t="s">
        <v>31</v>
      </c>
      <c r="C2625" s="4">
        <v>1185732.0</v>
      </c>
      <c r="D2625" s="5">
        <v>44393.0</v>
      </c>
      <c r="E2625" s="4" t="s">
        <v>33</v>
      </c>
      <c r="F2625" s="4" t="s">
        <v>106</v>
      </c>
      <c r="G2625" s="4" t="s">
        <v>107</v>
      </c>
      <c r="H2625" s="6" t="s">
        <v>27</v>
      </c>
      <c r="I2625" s="7">
        <v>60.0</v>
      </c>
      <c r="J2625" s="8">
        <v>500.0</v>
      </c>
      <c r="K2625" s="9">
        <v>300000.0</v>
      </c>
      <c r="L2625" s="9">
        <v>105000.0</v>
      </c>
      <c r="M2625" s="10">
        <v>0.35</v>
      </c>
      <c r="N2625" s="4" t="s">
        <v>89</v>
      </c>
      <c r="O2625" s="4" t="s">
        <v>23</v>
      </c>
      <c r="P2625" s="4" t="s">
        <v>21</v>
      </c>
    </row>
    <row r="2626" ht="14.25" customHeight="1">
      <c r="B2626" s="4" t="s">
        <v>31</v>
      </c>
      <c r="C2626" s="4">
        <v>1185732.0</v>
      </c>
      <c r="D2626" s="5">
        <v>44393.0</v>
      </c>
      <c r="E2626" s="4" t="s">
        <v>33</v>
      </c>
      <c r="F2626" s="4" t="s">
        <v>106</v>
      </c>
      <c r="G2626" s="4" t="s">
        <v>107</v>
      </c>
      <c r="H2626" s="6" t="s">
        <v>28</v>
      </c>
      <c r="I2626" s="7">
        <v>65.0</v>
      </c>
      <c r="J2626" s="8">
        <v>675.0</v>
      </c>
      <c r="K2626" s="9">
        <v>438750.0</v>
      </c>
      <c r="L2626" s="9">
        <v>219375.0</v>
      </c>
      <c r="M2626" s="10">
        <v>0.5</v>
      </c>
      <c r="N2626" s="4" t="s">
        <v>89</v>
      </c>
      <c r="O2626" s="4" t="s">
        <v>29</v>
      </c>
      <c r="P2626" s="4" t="s">
        <v>21</v>
      </c>
    </row>
    <row r="2627" ht="14.25" customHeight="1">
      <c r="B2627" s="4" t="s">
        <v>31</v>
      </c>
      <c r="C2627" s="4">
        <v>1185732.0</v>
      </c>
      <c r="D2627" s="5">
        <v>44425.0</v>
      </c>
      <c r="E2627" s="4" t="s">
        <v>33</v>
      </c>
      <c r="F2627" s="4" t="s">
        <v>106</v>
      </c>
      <c r="G2627" s="4" t="s">
        <v>107</v>
      </c>
      <c r="H2627" s="6" t="s">
        <v>18</v>
      </c>
      <c r="I2627" s="7">
        <v>60.0</v>
      </c>
      <c r="J2627" s="8">
        <v>825.0</v>
      </c>
      <c r="K2627" s="9">
        <v>495000.0</v>
      </c>
      <c r="L2627" s="9">
        <v>198000.0</v>
      </c>
      <c r="M2627" s="10">
        <v>0.4</v>
      </c>
      <c r="N2627" s="4" t="s">
        <v>89</v>
      </c>
      <c r="O2627" s="4" t="s">
        <v>20</v>
      </c>
      <c r="P2627" s="4" t="s">
        <v>21</v>
      </c>
    </row>
    <row r="2628" ht="14.25" customHeight="1">
      <c r="B2628" s="4" t="s">
        <v>31</v>
      </c>
      <c r="C2628" s="4">
        <v>1185732.0</v>
      </c>
      <c r="D2628" s="5">
        <v>44425.0</v>
      </c>
      <c r="E2628" s="4" t="s">
        <v>33</v>
      </c>
      <c r="F2628" s="4" t="s">
        <v>106</v>
      </c>
      <c r="G2628" s="4" t="s">
        <v>107</v>
      </c>
      <c r="H2628" s="6" t="s">
        <v>22</v>
      </c>
      <c r="I2628" s="7">
        <v>55.00000000000001</v>
      </c>
      <c r="J2628" s="8">
        <v>600.0</v>
      </c>
      <c r="K2628" s="9">
        <v>330000.00000000006</v>
      </c>
      <c r="L2628" s="9">
        <v>115500.00000000001</v>
      </c>
      <c r="M2628" s="10">
        <v>0.35</v>
      </c>
      <c r="N2628" s="4" t="s">
        <v>89</v>
      </c>
      <c r="O2628" s="4" t="s">
        <v>20</v>
      </c>
      <c r="P2628" s="4" t="s">
        <v>21</v>
      </c>
    </row>
    <row r="2629" ht="14.25" customHeight="1">
      <c r="B2629" s="4" t="s">
        <v>31</v>
      </c>
      <c r="C2629" s="4">
        <v>1185732.0</v>
      </c>
      <c r="D2629" s="5">
        <v>44425.0</v>
      </c>
      <c r="E2629" s="4" t="s">
        <v>33</v>
      </c>
      <c r="F2629" s="4" t="s">
        <v>106</v>
      </c>
      <c r="G2629" s="4" t="s">
        <v>107</v>
      </c>
      <c r="H2629" s="6" t="s">
        <v>25</v>
      </c>
      <c r="I2629" s="7">
        <v>50.0</v>
      </c>
      <c r="J2629" s="8">
        <v>525.0</v>
      </c>
      <c r="K2629" s="9">
        <v>262500.0</v>
      </c>
      <c r="L2629" s="9">
        <v>105000.0</v>
      </c>
      <c r="M2629" s="10">
        <v>0.4</v>
      </c>
      <c r="N2629" s="4" t="s">
        <v>89</v>
      </c>
      <c r="O2629" s="4" t="s">
        <v>23</v>
      </c>
      <c r="P2629" s="4" t="s">
        <v>21</v>
      </c>
    </row>
    <row r="2630" ht="14.25" customHeight="1">
      <c r="B2630" s="4" t="s">
        <v>31</v>
      </c>
      <c r="C2630" s="4">
        <v>1185732.0</v>
      </c>
      <c r="D2630" s="5">
        <v>44425.0</v>
      </c>
      <c r="E2630" s="4" t="s">
        <v>33</v>
      </c>
      <c r="F2630" s="4" t="s">
        <v>106</v>
      </c>
      <c r="G2630" s="4" t="s">
        <v>107</v>
      </c>
      <c r="H2630" s="6" t="s">
        <v>26</v>
      </c>
      <c r="I2630" s="7">
        <v>40.0</v>
      </c>
      <c r="J2630" s="8">
        <v>475.0</v>
      </c>
      <c r="K2630" s="9">
        <v>190000.0</v>
      </c>
      <c r="L2630" s="9">
        <v>76000.0</v>
      </c>
      <c r="M2630" s="10">
        <v>0.4</v>
      </c>
      <c r="N2630" s="4" t="s">
        <v>89</v>
      </c>
      <c r="O2630" s="4" t="s">
        <v>20</v>
      </c>
      <c r="P2630" s="4" t="s">
        <v>24</v>
      </c>
    </row>
    <row r="2631" ht="14.25" customHeight="1">
      <c r="B2631" s="4" t="s">
        <v>31</v>
      </c>
      <c r="C2631" s="4">
        <v>1185732.0</v>
      </c>
      <c r="D2631" s="5">
        <v>44425.0</v>
      </c>
      <c r="E2631" s="4" t="s">
        <v>33</v>
      </c>
      <c r="F2631" s="4" t="s">
        <v>106</v>
      </c>
      <c r="G2631" s="4" t="s">
        <v>107</v>
      </c>
      <c r="H2631" s="6" t="s">
        <v>27</v>
      </c>
      <c r="I2631" s="7">
        <v>50.0</v>
      </c>
      <c r="J2631" s="8">
        <v>450.0</v>
      </c>
      <c r="K2631" s="9">
        <v>225000.0</v>
      </c>
      <c r="L2631" s="9">
        <v>78750.0</v>
      </c>
      <c r="M2631" s="10">
        <v>0.35</v>
      </c>
      <c r="N2631" s="4" t="s">
        <v>89</v>
      </c>
      <c r="O2631" s="4" t="s">
        <v>29</v>
      </c>
      <c r="P2631" s="4" t="s">
        <v>21</v>
      </c>
    </row>
    <row r="2632" ht="14.25" customHeight="1">
      <c r="B2632" s="4" t="s">
        <v>31</v>
      </c>
      <c r="C2632" s="4">
        <v>1185732.0</v>
      </c>
      <c r="D2632" s="5">
        <v>44425.0</v>
      </c>
      <c r="E2632" s="4" t="s">
        <v>33</v>
      </c>
      <c r="F2632" s="4" t="s">
        <v>106</v>
      </c>
      <c r="G2632" s="4" t="s">
        <v>107</v>
      </c>
      <c r="H2632" s="6" t="s">
        <v>28</v>
      </c>
      <c r="I2632" s="7">
        <v>55.00000000000001</v>
      </c>
      <c r="J2632" s="8">
        <v>625.0</v>
      </c>
      <c r="K2632" s="9">
        <v>343750.00000000006</v>
      </c>
      <c r="L2632" s="9">
        <v>171875.00000000003</v>
      </c>
      <c r="M2632" s="10">
        <v>0.5</v>
      </c>
      <c r="N2632" s="4" t="s">
        <v>89</v>
      </c>
      <c r="O2632" s="4" t="s">
        <v>23</v>
      </c>
      <c r="P2632" s="4" t="s">
        <v>21</v>
      </c>
    </row>
    <row r="2633" ht="14.25" customHeight="1">
      <c r="B2633" s="4" t="s">
        <v>31</v>
      </c>
      <c r="C2633" s="4">
        <v>1185732.0</v>
      </c>
      <c r="D2633" s="5">
        <v>44455.0</v>
      </c>
      <c r="E2633" s="4" t="s">
        <v>33</v>
      </c>
      <c r="F2633" s="4" t="s">
        <v>106</v>
      </c>
      <c r="G2633" s="4" t="s">
        <v>107</v>
      </c>
      <c r="H2633" s="6" t="s">
        <v>18</v>
      </c>
      <c r="I2633" s="7">
        <v>50.0</v>
      </c>
      <c r="J2633" s="8">
        <v>725.0</v>
      </c>
      <c r="K2633" s="9">
        <v>362500.0</v>
      </c>
      <c r="L2633" s="9">
        <v>145000.0</v>
      </c>
      <c r="M2633" s="10">
        <v>0.4</v>
      </c>
      <c r="N2633" s="4" t="s">
        <v>89</v>
      </c>
      <c r="O2633" s="4" t="s">
        <v>29</v>
      </c>
      <c r="P2633" s="4" t="s">
        <v>21</v>
      </c>
    </row>
    <row r="2634" ht="14.25" customHeight="1">
      <c r="B2634" s="4" t="s">
        <v>31</v>
      </c>
      <c r="C2634" s="4">
        <v>1185732.0</v>
      </c>
      <c r="D2634" s="5">
        <v>44455.0</v>
      </c>
      <c r="E2634" s="4" t="s">
        <v>33</v>
      </c>
      <c r="F2634" s="4" t="s">
        <v>106</v>
      </c>
      <c r="G2634" s="4" t="s">
        <v>107</v>
      </c>
      <c r="H2634" s="6" t="s">
        <v>22</v>
      </c>
      <c r="I2634" s="7">
        <v>45.000000000000014</v>
      </c>
      <c r="J2634" s="8">
        <v>525.0</v>
      </c>
      <c r="K2634" s="9">
        <v>236250.0000000001</v>
      </c>
      <c r="L2634" s="9">
        <v>82687.50000000003</v>
      </c>
      <c r="M2634" s="10">
        <v>0.35</v>
      </c>
      <c r="N2634" s="4" t="s">
        <v>89</v>
      </c>
      <c r="O2634" s="4" t="s">
        <v>23</v>
      </c>
      <c r="P2634" s="4" t="s">
        <v>21</v>
      </c>
    </row>
    <row r="2635" ht="14.25" customHeight="1">
      <c r="B2635" s="4" t="s">
        <v>31</v>
      </c>
      <c r="C2635" s="4">
        <v>1185732.0</v>
      </c>
      <c r="D2635" s="5">
        <v>44455.0</v>
      </c>
      <c r="E2635" s="4" t="s">
        <v>33</v>
      </c>
      <c r="F2635" s="4" t="s">
        <v>106</v>
      </c>
      <c r="G2635" s="4" t="s">
        <v>107</v>
      </c>
      <c r="H2635" s="6" t="s">
        <v>25</v>
      </c>
      <c r="I2635" s="7">
        <v>20.000000000000007</v>
      </c>
      <c r="J2635" s="8">
        <v>425.0</v>
      </c>
      <c r="K2635" s="9">
        <v>85000.00000000003</v>
      </c>
      <c r="L2635" s="9">
        <v>34000.000000000015</v>
      </c>
      <c r="M2635" s="10">
        <v>0.4</v>
      </c>
      <c r="N2635" s="4" t="s">
        <v>89</v>
      </c>
      <c r="O2635" s="4" t="s">
        <v>20</v>
      </c>
      <c r="P2635" s="4" t="s">
        <v>24</v>
      </c>
    </row>
    <row r="2636" ht="14.25" customHeight="1">
      <c r="B2636" s="4" t="s">
        <v>31</v>
      </c>
      <c r="C2636" s="4">
        <v>1185732.0</v>
      </c>
      <c r="D2636" s="5">
        <v>44455.0</v>
      </c>
      <c r="E2636" s="4" t="s">
        <v>33</v>
      </c>
      <c r="F2636" s="4" t="s">
        <v>106</v>
      </c>
      <c r="G2636" s="4" t="s">
        <v>107</v>
      </c>
      <c r="H2636" s="6" t="s">
        <v>26</v>
      </c>
      <c r="I2636" s="7">
        <v>20.000000000000007</v>
      </c>
      <c r="J2636" s="8">
        <v>400.0</v>
      </c>
      <c r="K2636" s="9">
        <v>80000.00000000003</v>
      </c>
      <c r="L2636" s="9">
        <v>32000.000000000015</v>
      </c>
      <c r="M2636" s="10">
        <v>0.4</v>
      </c>
      <c r="N2636" s="4" t="s">
        <v>89</v>
      </c>
      <c r="O2636" s="4" t="s">
        <v>23</v>
      </c>
      <c r="P2636" s="4" t="s">
        <v>24</v>
      </c>
    </row>
    <row r="2637" ht="14.25" customHeight="1">
      <c r="B2637" s="4" t="s">
        <v>31</v>
      </c>
      <c r="C2637" s="4">
        <v>1185732.0</v>
      </c>
      <c r="D2637" s="5">
        <v>44455.0</v>
      </c>
      <c r="E2637" s="4" t="s">
        <v>33</v>
      </c>
      <c r="F2637" s="4" t="s">
        <v>106</v>
      </c>
      <c r="G2637" s="4" t="s">
        <v>107</v>
      </c>
      <c r="H2637" s="6" t="s">
        <v>27</v>
      </c>
      <c r="I2637" s="7">
        <v>30.000000000000004</v>
      </c>
      <c r="J2637" s="8">
        <v>400.0</v>
      </c>
      <c r="K2637" s="9">
        <v>120000.00000000001</v>
      </c>
      <c r="L2637" s="9">
        <v>42000.0</v>
      </c>
      <c r="M2637" s="10">
        <v>0.35</v>
      </c>
      <c r="N2637" s="4" t="s">
        <v>89</v>
      </c>
      <c r="O2637" s="4" t="s">
        <v>29</v>
      </c>
      <c r="P2637" s="4" t="s">
        <v>21</v>
      </c>
    </row>
    <row r="2638" ht="14.25" customHeight="1">
      <c r="B2638" s="4" t="s">
        <v>31</v>
      </c>
      <c r="C2638" s="4">
        <v>1185732.0</v>
      </c>
      <c r="D2638" s="5">
        <v>44455.0</v>
      </c>
      <c r="E2638" s="4" t="s">
        <v>33</v>
      </c>
      <c r="F2638" s="4" t="s">
        <v>106</v>
      </c>
      <c r="G2638" s="4" t="s">
        <v>107</v>
      </c>
      <c r="H2638" s="6" t="s">
        <v>28</v>
      </c>
      <c r="I2638" s="7">
        <v>35.00000000000001</v>
      </c>
      <c r="J2638" s="8">
        <v>500.0</v>
      </c>
      <c r="K2638" s="9">
        <v>175000.00000000003</v>
      </c>
      <c r="L2638" s="9">
        <v>87500.00000000001</v>
      </c>
      <c r="M2638" s="10">
        <v>0.5</v>
      </c>
      <c r="N2638" s="4" t="s">
        <v>89</v>
      </c>
      <c r="O2638" s="4" t="s">
        <v>20</v>
      </c>
      <c r="P2638" s="4" t="s">
        <v>21</v>
      </c>
    </row>
    <row r="2639" ht="14.25" customHeight="1">
      <c r="B2639" s="4" t="s">
        <v>31</v>
      </c>
      <c r="C2639" s="4">
        <v>1185732.0</v>
      </c>
      <c r="D2639" s="5">
        <v>44487.0</v>
      </c>
      <c r="E2639" s="4" t="s">
        <v>33</v>
      </c>
      <c r="F2639" s="4" t="s">
        <v>106</v>
      </c>
      <c r="G2639" s="4" t="s">
        <v>107</v>
      </c>
      <c r="H2639" s="6" t="s">
        <v>18</v>
      </c>
      <c r="I2639" s="7">
        <v>35.00000000000001</v>
      </c>
      <c r="J2639" s="8">
        <v>675.0</v>
      </c>
      <c r="K2639" s="9">
        <v>236250.00000000006</v>
      </c>
      <c r="L2639" s="9">
        <v>94500.00000000003</v>
      </c>
      <c r="M2639" s="10">
        <v>0.4</v>
      </c>
      <c r="N2639" s="4" t="s">
        <v>89</v>
      </c>
      <c r="O2639" s="4" t="s">
        <v>23</v>
      </c>
      <c r="P2639" s="4" t="s">
        <v>21</v>
      </c>
    </row>
    <row r="2640" ht="14.25" customHeight="1">
      <c r="B2640" s="4" t="s">
        <v>31</v>
      </c>
      <c r="C2640" s="4">
        <v>1185732.0</v>
      </c>
      <c r="D2640" s="5">
        <v>44487.0</v>
      </c>
      <c r="E2640" s="4" t="s">
        <v>33</v>
      </c>
      <c r="F2640" s="4" t="s">
        <v>106</v>
      </c>
      <c r="G2640" s="4" t="s">
        <v>107</v>
      </c>
      <c r="H2640" s="6" t="s">
        <v>22</v>
      </c>
      <c r="I2640" s="7">
        <v>25.00000000000001</v>
      </c>
      <c r="J2640" s="8">
        <v>500.0</v>
      </c>
      <c r="K2640" s="9">
        <v>125000.00000000006</v>
      </c>
      <c r="L2640" s="9">
        <v>43750.000000000015</v>
      </c>
      <c r="M2640" s="10">
        <v>0.35</v>
      </c>
      <c r="N2640" s="4" t="s">
        <v>89</v>
      </c>
      <c r="O2640" s="4" t="s">
        <v>23</v>
      </c>
      <c r="P2640" s="4" t="s">
        <v>21</v>
      </c>
    </row>
    <row r="2641" ht="14.25" customHeight="1">
      <c r="B2641" s="4" t="s">
        <v>31</v>
      </c>
      <c r="C2641" s="4">
        <v>1185732.0</v>
      </c>
      <c r="D2641" s="5">
        <v>44487.0</v>
      </c>
      <c r="E2641" s="4" t="s">
        <v>33</v>
      </c>
      <c r="F2641" s="4" t="s">
        <v>106</v>
      </c>
      <c r="G2641" s="4" t="s">
        <v>107</v>
      </c>
      <c r="H2641" s="6" t="s">
        <v>25</v>
      </c>
      <c r="I2641" s="7">
        <v>25.00000000000001</v>
      </c>
      <c r="J2641" s="8">
        <v>375.0</v>
      </c>
      <c r="K2641" s="9">
        <v>93750.00000000004</v>
      </c>
      <c r="L2641" s="9">
        <v>37500.00000000002</v>
      </c>
      <c r="M2641" s="10">
        <v>0.4</v>
      </c>
      <c r="N2641" s="4" t="s">
        <v>89</v>
      </c>
      <c r="O2641" s="4" t="s">
        <v>20</v>
      </c>
      <c r="P2641" s="4" t="s">
        <v>21</v>
      </c>
    </row>
    <row r="2642" ht="14.25" customHeight="1">
      <c r="B2642" s="4" t="s">
        <v>31</v>
      </c>
      <c r="C2642" s="4">
        <v>1185732.0</v>
      </c>
      <c r="D2642" s="5">
        <v>44487.0</v>
      </c>
      <c r="E2642" s="4" t="s">
        <v>33</v>
      </c>
      <c r="F2642" s="4" t="s">
        <v>106</v>
      </c>
      <c r="G2642" s="4" t="s">
        <v>107</v>
      </c>
      <c r="H2642" s="6" t="s">
        <v>26</v>
      </c>
      <c r="I2642" s="7">
        <v>25.00000000000001</v>
      </c>
      <c r="J2642" s="8">
        <v>350.0</v>
      </c>
      <c r="K2642" s="9">
        <v>87500.00000000004</v>
      </c>
      <c r="L2642" s="9">
        <v>35000.00000000002</v>
      </c>
      <c r="M2642" s="10">
        <v>0.4</v>
      </c>
      <c r="N2642" s="4" t="s">
        <v>89</v>
      </c>
      <c r="O2642" s="4" t="s">
        <v>29</v>
      </c>
      <c r="P2642" s="4" t="s">
        <v>24</v>
      </c>
    </row>
    <row r="2643" ht="14.25" customHeight="1">
      <c r="B2643" s="4" t="s">
        <v>31</v>
      </c>
      <c r="C2643" s="4">
        <v>1185732.0</v>
      </c>
      <c r="D2643" s="5">
        <v>44487.0</v>
      </c>
      <c r="E2643" s="4" t="s">
        <v>33</v>
      </c>
      <c r="F2643" s="4" t="s">
        <v>106</v>
      </c>
      <c r="G2643" s="4" t="s">
        <v>107</v>
      </c>
      <c r="H2643" s="6" t="s">
        <v>27</v>
      </c>
      <c r="I2643" s="7">
        <v>35.00000000000001</v>
      </c>
      <c r="J2643" s="8">
        <v>350.0</v>
      </c>
      <c r="K2643" s="9">
        <v>122500.00000000003</v>
      </c>
      <c r="L2643" s="9">
        <v>42875.00000000001</v>
      </c>
      <c r="M2643" s="10">
        <v>0.35</v>
      </c>
      <c r="N2643" s="4" t="s">
        <v>89</v>
      </c>
      <c r="O2643" s="4" t="s">
        <v>29</v>
      </c>
      <c r="P2643" s="4" t="s">
        <v>21</v>
      </c>
    </row>
    <row r="2644" ht="14.25" customHeight="1">
      <c r="B2644" s="4" t="s">
        <v>32</v>
      </c>
      <c r="C2644" s="4">
        <v>1185732.0</v>
      </c>
      <c r="D2644" s="5">
        <v>44487.0</v>
      </c>
      <c r="E2644" s="4" t="s">
        <v>33</v>
      </c>
      <c r="F2644" s="4" t="s">
        <v>106</v>
      </c>
      <c r="G2644" s="4" t="s">
        <v>107</v>
      </c>
      <c r="H2644" s="6" t="s">
        <v>28</v>
      </c>
      <c r="I2644" s="7">
        <v>35.0</v>
      </c>
      <c r="J2644" s="8">
        <v>475.0</v>
      </c>
      <c r="K2644" s="9">
        <v>166250.0</v>
      </c>
      <c r="L2644" s="9">
        <v>83125.0</v>
      </c>
      <c r="M2644" s="10">
        <v>0.5</v>
      </c>
      <c r="N2644" s="4" t="s">
        <v>89</v>
      </c>
      <c r="O2644" s="4" t="s">
        <v>23</v>
      </c>
      <c r="P2644" s="4" t="s">
        <v>24</v>
      </c>
    </row>
    <row r="2645" ht="14.25" customHeight="1">
      <c r="B2645" s="4" t="s">
        <v>32</v>
      </c>
      <c r="C2645" s="4">
        <v>1185732.0</v>
      </c>
      <c r="D2645" s="5">
        <v>44517.0</v>
      </c>
      <c r="E2645" s="4" t="s">
        <v>33</v>
      </c>
      <c r="F2645" s="4" t="s">
        <v>106</v>
      </c>
      <c r="G2645" s="4" t="s">
        <v>107</v>
      </c>
      <c r="H2645" s="6" t="s">
        <v>18</v>
      </c>
      <c r="I2645" s="7">
        <v>30.00000000000001</v>
      </c>
      <c r="J2645" s="8">
        <v>625.0</v>
      </c>
      <c r="K2645" s="9">
        <v>187500.00000000006</v>
      </c>
      <c r="L2645" s="9">
        <v>75000.00000000003</v>
      </c>
      <c r="M2645" s="10">
        <v>0.4</v>
      </c>
      <c r="N2645" s="4" t="s">
        <v>89</v>
      </c>
      <c r="O2645" s="4" t="s">
        <v>29</v>
      </c>
      <c r="P2645" s="4" t="s">
        <v>21</v>
      </c>
    </row>
    <row r="2646" ht="14.25" customHeight="1">
      <c r="B2646" s="4" t="s">
        <v>32</v>
      </c>
      <c r="C2646" s="4">
        <v>1185732.0</v>
      </c>
      <c r="D2646" s="5">
        <v>44517.0</v>
      </c>
      <c r="E2646" s="4" t="s">
        <v>33</v>
      </c>
      <c r="F2646" s="4" t="s">
        <v>106</v>
      </c>
      <c r="G2646" s="4" t="s">
        <v>107</v>
      </c>
      <c r="H2646" s="6" t="s">
        <v>22</v>
      </c>
      <c r="I2646" s="7">
        <v>20.00000000000001</v>
      </c>
      <c r="J2646" s="8">
        <v>450.0</v>
      </c>
      <c r="K2646" s="9">
        <v>90000.00000000004</v>
      </c>
      <c r="L2646" s="9">
        <v>31500.000000000015</v>
      </c>
      <c r="M2646" s="10">
        <v>0.35</v>
      </c>
      <c r="N2646" s="4" t="s">
        <v>89</v>
      </c>
      <c r="O2646" s="4" t="s">
        <v>20</v>
      </c>
      <c r="P2646" s="4" t="s">
        <v>24</v>
      </c>
    </row>
    <row r="2647" ht="14.25" customHeight="1">
      <c r="B2647" s="4" t="s">
        <v>32</v>
      </c>
      <c r="C2647" s="4">
        <v>1185732.0</v>
      </c>
      <c r="D2647" s="5">
        <v>44517.0</v>
      </c>
      <c r="E2647" s="4" t="s">
        <v>33</v>
      </c>
      <c r="F2647" s="4" t="s">
        <v>106</v>
      </c>
      <c r="G2647" s="4" t="s">
        <v>107</v>
      </c>
      <c r="H2647" s="6" t="s">
        <v>25</v>
      </c>
      <c r="I2647" s="7">
        <v>30.000000000000014</v>
      </c>
      <c r="J2647" s="8">
        <v>395.0</v>
      </c>
      <c r="K2647" s="9">
        <v>118500.00000000006</v>
      </c>
      <c r="L2647" s="9">
        <v>47400.00000000003</v>
      </c>
      <c r="M2647" s="10">
        <v>0.4</v>
      </c>
      <c r="N2647" s="4" t="s">
        <v>89</v>
      </c>
      <c r="O2647" s="4" t="s">
        <v>23</v>
      </c>
      <c r="P2647" s="4" t="s">
        <v>21</v>
      </c>
    </row>
    <row r="2648" ht="14.25" customHeight="1">
      <c r="B2648" s="4" t="s">
        <v>32</v>
      </c>
      <c r="C2648" s="4">
        <v>1185732.0</v>
      </c>
      <c r="D2648" s="5">
        <v>44517.0</v>
      </c>
      <c r="E2648" s="4" t="s">
        <v>33</v>
      </c>
      <c r="F2648" s="4" t="s">
        <v>106</v>
      </c>
      <c r="G2648" s="4" t="s">
        <v>107</v>
      </c>
      <c r="H2648" s="6" t="s">
        <v>26</v>
      </c>
      <c r="I2648" s="7">
        <v>60.00000000000002</v>
      </c>
      <c r="J2648" s="8">
        <v>450.0</v>
      </c>
      <c r="K2648" s="9">
        <v>270000.0000000001</v>
      </c>
      <c r="L2648" s="9">
        <v>108000.00000000006</v>
      </c>
      <c r="M2648" s="10">
        <v>0.4</v>
      </c>
      <c r="N2648" s="4" t="s">
        <v>89</v>
      </c>
      <c r="O2648" s="4" t="s">
        <v>23</v>
      </c>
      <c r="P2648" s="4" t="s">
        <v>21</v>
      </c>
    </row>
    <row r="2649" ht="14.25" customHeight="1">
      <c r="B2649" s="4" t="s">
        <v>32</v>
      </c>
      <c r="C2649" s="4">
        <v>1185732.0</v>
      </c>
      <c r="D2649" s="5">
        <v>44517.0</v>
      </c>
      <c r="E2649" s="4" t="s">
        <v>33</v>
      </c>
      <c r="F2649" s="4" t="s">
        <v>106</v>
      </c>
      <c r="G2649" s="4" t="s">
        <v>107</v>
      </c>
      <c r="H2649" s="6" t="s">
        <v>27</v>
      </c>
      <c r="I2649" s="7">
        <v>75.00000000000001</v>
      </c>
      <c r="J2649" s="8">
        <v>425.0</v>
      </c>
      <c r="K2649" s="9">
        <v>318750.00000000006</v>
      </c>
      <c r="L2649" s="9">
        <v>111562.50000000001</v>
      </c>
      <c r="M2649" s="10">
        <v>0.35</v>
      </c>
      <c r="N2649" s="4" t="s">
        <v>89</v>
      </c>
      <c r="O2649" s="4" t="s">
        <v>29</v>
      </c>
      <c r="P2649" s="4" t="s">
        <v>21</v>
      </c>
    </row>
    <row r="2650" ht="14.25" customHeight="1">
      <c r="B2650" s="4" t="s">
        <v>32</v>
      </c>
      <c r="C2650" s="4">
        <v>1185732.0</v>
      </c>
      <c r="D2650" s="5">
        <v>44517.0</v>
      </c>
      <c r="E2650" s="4" t="s">
        <v>33</v>
      </c>
      <c r="F2650" s="4" t="s">
        <v>106</v>
      </c>
      <c r="G2650" s="4" t="s">
        <v>107</v>
      </c>
      <c r="H2650" s="6" t="s">
        <v>28</v>
      </c>
      <c r="I2650" s="7">
        <v>75.0</v>
      </c>
      <c r="J2650" s="8">
        <v>525.0</v>
      </c>
      <c r="K2650" s="9">
        <v>393750.0</v>
      </c>
      <c r="L2650" s="9">
        <v>196875.0</v>
      </c>
      <c r="M2650" s="10">
        <v>0.5</v>
      </c>
      <c r="N2650" s="4" t="s">
        <v>89</v>
      </c>
      <c r="O2650" s="4" t="s">
        <v>23</v>
      </c>
      <c r="P2650" s="4" t="s">
        <v>24</v>
      </c>
    </row>
    <row r="2651" ht="14.25" customHeight="1">
      <c r="B2651" s="4" t="s">
        <v>32</v>
      </c>
      <c r="C2651" s="4">
        <v>1185732.0</v>
      </c>
      <c r="D2651" s="5">
        <v>44546.0</v>
      </c>
      <c r="E2651" s="4" t="s">
        <v>33</v>
      </c>
      <c r="F2651" s="4" t="s">
        <v>106</v>
      </c>
      <c r="G2651" s="4" t="s">
        <v>107</v>
      </c>
      <c r="H2651" s="6" t="s">
        <v>18</v>
      </c>
      <c r="I2651" s="7">
        <v>70.0</v>
      </c>
      <c r="J2651" s="8">
        <v>775.0</v>
      </c>
      <c r="K2651" s="9">
        <v>542500.0</v>
      </c>
      <c r="L2651" s="9">
        <v>217000.0</v>
      </c>
      <c r="M2651" s="10">
        <v>0.4</v>
      </c>
      <c r="N2651" s="4" t="s">
        <v>89</v>
      </c>
      <c r="O2651" s="4" t="s">
        <v>20</v>
      </c>
      <c r="P2651" s="4" t="s">
        <v>21</v>
      </c>
    </row>
    <row r="2652" ht="14.25" customHeight="1">
      <c r="B2652" s="4" t="s">
        <v>32</v>
      </c>
      <c r="C2652" s="4">
        <v>1185732.0</v>
      </c>
      <c r="D2652" s="5">
        <v>44546.0</v>
      </c>
      <c r="E2652" s="4" t="s">
        <v>33</v>
      </c>
      <c r="F2652" s="4" t="s">
        <v>106</v>
      </c>
      <c r="G2652" s="4" t="s">
        <v>107</v>
      </c>
      <c r="H2652" s="6" t="s">
        <v>22</v>
      </c>
      <c r="I2652" s="7">
        <v>60.00000000000001</v>
      </c>
      <c r="J2652" s="8">
        <v>575.0</v>
      </c>
      <c r="K2652" s="9">
        <v>345000.00000000006</v>
      </c>
      <c r="L2652" s="9">
        <v>120750.00000000001</v>
      </c>
      <c r="M2652" s="10">
        <v>0.35</v>
      </c>
      <c r="N2652" s="4" t="s">
        <v>89</v>
      </c>
      <c r="O2652" s="4" t="s">
        <v>29</v>
      </c>
      <c r="P2652" s="4" t="s">
        <v>24</v>
      </c>
    </row>
    <row r="2653" ht="14.25" customHeight="1">
      <c r="B2653" s="4" t="s">
        <v>32</v>
      </c>
      <c r="C2653" s="4">
        <v>1185732.0</v>
      </c>
      <c r="D2653" s="5">
        <v>44546.0</v>
      </c>
      <c r="E2653" s="4" t="s">
        <v>33</v>
      </c>
      <c r="F2653" s="4" t="s">
        <v>106</v>
      </c>
      <c r="G2653" s="4" t="s">
        <v>107</v>
      </c>
      <c r="H2653" s="6" t="s">
        <v>25</v>
      </c>
      <c r="I2653" s="7">
        <v>60.00000000000001</v>
      </c>
      <c r="J2653" s="8">
        <v>525.0</v>
      </c>
      <c r="K2653" s="9">
        <v>315000.00000000006</v>
      </c>
      <c r="L2653" s="9">
        <v>126000.00000000003</v>
      </c>
      <c r="M2653" s="10">
        <v>0.4</v>
      </c>
      <c r="N2653" s="4" t="s">
        <v>89</v>
      </c>
      <c r="O2653" s="4" t="s">
        <v>20</v>
      </c>
      <c r="P2653" s="4" t="s">
        <v>21</v>
      </c>
    </row>
    <row r="2654" ht="14.25" customHeight="1">
      <c r="B2654" s="4" t="s">
        <v>32</v>
      </c>
      <c r="C2654" s="4">
        <v>1185732.0</v>
      </c>
      <c r="D2654" s="5">
        <v>44546.0</v>
      </c>
      <c r="E2654" s="4" t="s">
        <v>33</v>
      </c>
      <c r="F2654" s="4" t="s">
        <v>106</v>
      </c>
      <c r="G2654" s="4" t="s">
        <v>107</v>
      </c>
      <c r="H2654" s="6" t="s">
        <v>26</v>
      </c>
      <c r="I2654" s="7">
        <v>60.00000000000001</v>
      </c>
      <c r="J2654" s="8">
        <v>475.0</v>
      </c>
      <c r="K2654" s="9">
        <v>285000.00000000006</v>
      </c>
      <c r="L2654" s="9">
        <v>114000.00000000003</v>
      </c>
      <c r="M2654" s="10">
        <v>0.4</v>
      </c>
      <c r="N2654" s="4" t="s">
        <v>89</v>
      </c>
      <c r="O2654" s="4" t="s">
        <v>20</v>
      </c>
      <c r="P2654" s="4" t="s">
        <v>24</v>
      </c>
    </row>
    <row r="2655" ht="14.25" customHeight="1">
      <c r="B2655" s="4" t="s">
        <v>32</v>
      </c>
      <c r="C2655" s="4">
        <v>1185732.0</v>
      </c>
      <c r="D2655" s="5">
        <v>44546.0</v>
      </c>
      <c r="E2655" s="4" t="s">
        <v>33</v>
      </c>
      <c r="F2655" s="4" t="s">
        <v>106</v>
      </c>
      <c r="G2655" s="4" t="s">
        <v>107</v>
      </c>
      <c r="H2655" s="6" t="s">
        <v>27</v>
      </c>
      <c r="I2655" s="7">
        <v>70.0</v>
      </c>
      <c r="J2655" s="8">
        <v>475.0</v>
      </c>
      <c r="K2655" s="9">
        <v>332500.0</v>
      </c>
      <c r="L2655" s="9">
        <v>116374.99999999999</v>
      </c>
      <c r="M2655" s="10">
        <v>0.35</v>
      </c>
      <c r="N2655" s="4" t="s">
        <v>89</v>
      </c>
      <c r="O2655" s="4" t="s">
        <v>23</v>
      </c>
      <c r="P2655" s="4" t="s">
        <v>21</v>
      </c>
    </row>
    <row r="2656" ht="14.25" customHeight="1">
      <c r="B2656" s="4" t="s">
        <v>32</v>
      </c>
      <c r="C2656" s="4">
        <v>1185732.0</v>
      </c>
      <c r="D2656" s="5">
        <v>44546.0</v>
      </c>
      <c r="E2656" s="4" t="s">
        <v>33</v>
      </c>
      <c r="F2656" s="4" t="s">
        <v>106</v>
      </c>
      <c r="G2656" s="4" t="s">
        <v>107</v>
      </c>
      <c r="H2656" s="6" t="s">
        <v>28</v>
      </c>
      <c r="I2656" s="7">
        <v>75.0</v>
      </c>
      <c r="J2656" s="8">
        <v>575.0</v>
      </c>
      <c r="K2656" s="9">
        <v>431250.0</v>
      </c>
      <c r="L2656" s="9">
        <v>215625.0</v>
      </c>
      <c r="M2656" s="10">
        <v>0.5</v>
      </c>
      <c r="N2656" s="4" t="s">
        <v>89</v>
      </c>
      <c r="O2656" s="4" t="s">
        <v>29</v>
      </c>
      <c r="P2656" s="4" t="s">
        <v>21</v>
      </c>
    </row>
    <row r="2657" ht="14.25" customHeight="1">
      <c r="B2657" s="4" t="s">
        <v>32</v>
      </c>
      <c r="C2657" s="4">
        <v>1197831.0</v>
      </c>
      <c r="D2657" s="5">
        <v>44219.0</v>
      </c>
      <c r="E2657" s="4" t="s">
        <v>33</v>
      </c>
      <c r="F2657" s="4" t="s">
        <v>106</v>
      </c>
      <c r="G2657" s="4" t="s">
        <v>107</v>
      </c>
      <c r="H2657" s="6" t="s">
        <v>18</v>
      </c>
      <c r="I2657" s="7">
        <v>25.000000000000007</v>
      </c>
      <c r="J2657" s="8">
        <v>650.0</v>
      </c>
      <c r="K2657" s="9">
        <v>162500.00000000006</v>
      </c>
      <c r="L2657" s="9">
        <v>65000.00000000003</v>
      </c>
      <c r="M2657" s="10">
        <v>0.4</v>
      </c>
      <c r="N2657" s="4" t="s">
        <v>89</v>
      </c>
      <c r="O2657" s="4" t="s">
        <v>20</v>
      </c>
      <c r="P2657" s="4" t="s">
        <v>21</v>
      </c>
    </row>
    <row r="2658" ht="14.25" customHeight="1">
      <c r="B2658" s="4" t="s">
        <v>32</v>
      </c>
      <c r="C2658" s="4">
        <v>1197831.0</v>
      </c>
      <c r="D2658" s="5">
        <v>44219.0</v>
      </c>
      <c r="E2658" s="4" t="s">
        <v>33</v>
      </c>
      <c r="F2658" s="4" t="s">
        <v>106</v>
      </c>
      <c r="G2658" s="4" t="s">
        <v>107</v>
      </c>
      <c r="H2658" s="6" t="s">
        <v>22</v>
      </c>
      <c r="I2658" s="7">
        <v>25.000000000000007</v>
      </c>
      <c r="J2658" s="8">
        <v>450.0</v>
      </c>
      <c r="K2658" s="9">
        <v>112500.00000000003</v>
      </c>
      <c r="L2658" s="9">
        <v>39375.00000000001</v>
      </c>
      <c r="M2658" s="10">
        <v>0.35</v>
      </c>
      <c r="N2658" s="4" t="s">
        <v>89</v>
      </c>
      <c r="O2658" s="4" t="s">
        <v>20</v>
      </c>
      <c r="P2658" s="4" t="s">
        <v>21</v>
      </c>
    </row>
    <row r="2659" ht="14.25" customHeight="1">
      <c r="B2659" s="4" t="s">
        <v>32</v>
      </c>
      <c r="C2659" s="4">
        <v>1197831.0</v>
      </c>
      <c r="D2659" s="5">
        <v>44219.0</v>
      </c>
      <c r="E2659" s="4" t="s">
        <v>33</v>
      </c>
      <c r="F2659" s="4" t="s">
        <v>106</v>
      </c>
      <c r="G2659" s="4" t="s">
        <v>107</v>
      </c>
      <c r="H2659" s="6" t="s">
        <v>25</v>
      </c>
      <c r="I2659" s="7">
        <v>15.000000000000007</v>
      </c>
      <c r="J2659" s="8">
        <v>450.0</v>
      </c>
      <c r="K2659" s="9">
        <v>67500.00000000003</v>
      </c>
      <c r="L2659" s="9">
        <v>27000.000000000015</v>
      </c>
      <c r="M2659" s="10">
        <v>0.4</v>
      </c>
      <c r="N2659" s="4" t="s">
        <v>89</v>
      </c>
      <c r="O2659" s="4" t="s">
        <v>29</v>
      </c>
      <c r="P2659" s="4" t="s">
        <v>24</v>
      </c>
    </row>
    <row r="2660" ht="14.25" customHeight="1">
      <c r="B2660" s="4" t="s">
        <v>32</v>
      </c>
      <c r="C2660" s="4">
        <v>1197831.0</v>
      </c>
      <c r="D2660" s="5">
        <v>44219.0</v>
      </c>
      <c r="E2660" s="4" t="s">
        <v>33</v>
      </c>
      <c r="F2660" s="4" t="s">
        <v>106</v>
      </c>
      <c r="G2660" s="4" t="s">
        <v>107</v>
      </c>
      <c r="H2660" s="6" t="s">
        <v>26</v>
      </c>
      <c r="I2660" s="7">
        <v>20.0</v>
      </c>
      <c r="J2660" s="8">
        <v>300.0</v>
      </c>
      <c r="K2660" s="9">
        <v>60000.0</v>
      </c>
      <c r="L2660" s="9">
        <v>24000.0</v>
      </c>
      <c r="M2660" s="10">
        <v>0.4</v>
      </c>
      <c r="N2660" s="4" t="s">
        <v>89</v>
      </c>
      <c r="O2660" s="4" t="s">
        <v>20</v>
      </c>
      <c r="P2660" s="4" t="s">
        <v>21</v>
      </c>
    </row>
    <row r="2661" ht="14.25" customHeight="1">
      <c r="B2661" s="4" t="s">
        <v>32</v>
      </c>
      <c r="C2661" s="4">
        <v>1197831.0</v>
      </c>
      <c r="D2661" s="5">
        <v>44219.0</v>
      </c>
      <c r="E2661" s="4" t="s">
        <v>33</v>
      </c>
      <c r="F2661" s="4" t="s">
        <v>106</v>
      </c>
      <c r="G2661" s="4" t="s">
        <v>107</v>
      </c>
      <c r="H2661" s="6" t="s">
        <v>27</v>
      </c>
      <c r="I2661" s="7">
        <v>35.0</v>
      </c>
      <c r="J2661" s="8">
        <v>350.0</v>
      </c>
      <c r="K2661" s="9">
        <v>122500.0</v>
      </c>
      <c r="L2661" s="9">
        <v>42875.0</v>
      </c>
      <c r="M2661" s="10">
        <v>0.35</v>
      </c>
      <c r="N2661" s="4" t="s">
        <v>89</v>
      </c>
      <c r="O2661" s="4" t="s">
        <v>29</v>
      </c>
      <c r="P2661" s="4" t="s">
        <v>24</v>
      </c>
    </row>
    <row r="2662" ht="14.25" customHeight="1">
      <c r="B2662" s="4" t="s">
        <v>32</v>
      </c>
      <c r="C2662" s="4">
        <v>1197831.0</v>
      </c>
      <c r="D2662" s="5">
        <v>44219.0</v>
      </c>
      <c r="E2662" s="4" t="s">
        <v>33</v>
      </c>
      <c r="F2662" s="4" t="s">
        <v>106</v>
      </c>
      <c r="G2662" s="4" t="s">
        <v>107</v>
      </c>
      <c r="H2662" s="6" t="s">
        <v>28</v>
      </c>
      <c r="I2662" s="7">
        <v>25.000000000000007</v>
      </c>
      <c r="J2662" s="8">
        <v>450.0</v>
      </c>
      <c r="K2662" s="9">
        <v>112500.00000000003</v>
      </c>
      <c r="L2662" s="9">
        <v>45000.000000000015</v>
      </c>
      <c r="M2662" s="10">
        <v>0.4</v>
      </c>
      <c r="N2662" s="4" t="s">
        <v>89</v>
      </c>
      <c r="O2662" s="4" t="s">
        <v>29</v>
      </c>
      <c r="P2662" s="4" t="s">
        <v>24</v>
      </c>
    </row>
    <row r="2663" ht="14.25" customHeight="1">
      <c r="B2663" s="4" t="s">
        <v>32</v>
      </c>
      <c r="C2663" s="4">
        <v>1197831.0</v>
      </c>
      <c r="D2663" s="5">
        <v>44248.0</v>
      </c>
      <c r="E2663" s="4" t="s">
        <v>33</v>
      </c>
      <c r="F2663" s="4" t="s">
        <v>106</v>
      </c>
      <c r="G2663" s="4" t="s">
        <v>107</v>
      </c>
      <c r="H2663" s="6" t="s">
        <v>18</v>
      </c>
      <c r="I2663" s="7">
        <v>25.000000000000007</v>
      </c>
      <c r="J2663" s="8">
        <v>700.0</v>
      </c>
      <c r="K2663" s="9">
        <v>175000.00000000006</v>
      </c>
      <c r="L2663" s="9">
        <v>70000.00000000003</v>
      </c>
      <c r="M2663" s="10">
        <v>0.4</v>
      </c>
      <c r="N2663" s="4" t="s">
        <v>89</v>
      </c>
      <c r="O2663" s="4" t="s">
        <v>29</v>
      </c>
      <c r="P2663" s="4" t="s">
        <v>24</v>
      </c>
    </row>
    <row r="2664" ht="14.25" customHeight="1">
      <c r="B2664" s="4" t="s">
        <v>32</v>
      </c>
      <c r="C2664" s="4">
        <v>1197831.0</v>
      </c>
      <c r="D2664" s="5">
        <v>44248.0</v>
      </c>
      <c r="E2664" s="4" t="s">
        <v>33</v>
      </c>
      <c r="F2664" s="4" t="s">
        <v>106</v>
      </c>
      <c r="G2664" s="4" t="s">
        <v>107</v>
      </c>
      <c r="H2664" s="6" t="s">
        <v>22</v>
      </c>
      <c r="I2664" s="7">
        <v>25.000000000000007</v>
      </c>
      <c r="J2664" s="8">
        <v>350.0</v>
      </c>
      <c r="K2664" s="9">
        <v>87500.00000000003</v>
      </c>
      <c r="L2664" s="9">
        <v>30625.000000000007</v>
      </c>
      <c r="M2664" s="10">
        <v>0.35</v>
      </c>
      <c r="N2664" s="4" t="s">
        <v>89</v>
      </c>
      <c r="O2664" s="4" t="s">
        <v>29</v>
      </c>
      <c r="P2664" s="4" t="s">
        <v>24</v>
      </c>
    </row>
    <row r="2665" ht="14.25" customHeight="1">
      <c r="B2665" s="4" t="s">
        <v>32</v>
      </c>
      <c r="C2665" s="4">
        <v>1197831.0</v>
      </c>
      <c r="D2665" s="5">
        <v>44248.0</v>
      </c>
      <c r="E2665" s="4" t="s">
        <v>33</v>
      </c>
      <c r="F2665" s="4" t="s">
        <v>106</v>
      </c>
      <c r="G2665" s="4" t="s">
        <v>107</v>
      </c>
      <c r="H2665" s="6" t="s">
        <v>25</v>
      </c>
      <c r="I2665" s="7">
        <v>15.000000000000007</v>
      </c>
      <c r="J2665" s="8">
        <v>400.0</v>
      </c>
      <c r="K2665" s="9">
        <v>60000.00000000003</v>
      </c>
      <c r="L2665" s="9">
        <v>24000.000000000015</v>
      </c>
      <c r="M2665" s="10">
        <v>0.4</v>
      </c>
      <c r="N2665" s="4" t="s">
        <v>89</v>
      </c>
      <c r="O2665" s="4" t="s">
        <v>20</v>
      </c>
      <c r="P2665" s="4" t="s">
        <v>24</v>
      </c>
    </row>
    <row r="2666" ht="14.25" customHeight="1">
      <c r="B2666" s="4" t="s">
        <v>31</v>
      </c>
      <c r="C2666" s="4">
        <v>1197831.0</v>
      </c>
      <c r="D2666" s="5">
        <v>44248.0</v>
      </c>
      <c r="E2666" s="4" t="s">
        <v>33</v>
      </c>
      <c r="F2666" s="4" t="s">
        <v>108</v>
      </c>
      <c r="G2666" s="4" t="s">
        <v>109</v>
      </c>
      <c r="H2666" s="6" t="s">
        <v>26</v>
      </c>
      <c r="I2666" s="7">
        <v>20.0</v>
      </c>
      <c r="J2666" s="8">
        <v>250.0</v>
      </c>
      <c r="K2666" s="9">
        <v>50000.0</v>
      </c>
      <c r="L2666" s="9">
        <v>20000.0</v>
      </c>
      <c r="M2666" s="10">
        <v>0.4</v>
      </c>
      <c r="N2666" s="4" t="s">
        <v>89</v>
      </c>
      <c r="O2666" s="4" t="s">
        <v>29</v>
      </c>
      <c r="P2666" s="4" t="s">
        <v>24</v>
      </c>
    </row>
    <row r="2667" ht="14.25" customHeight="1">
      <c r="B2667" s="4" t="s">
        <v>31</v>
      </c>
      <c r="C2667" s="4">
        <v>1197831.0</v>
      </c>
      <c r="D2667" s="5">
        <v>44248.0</v>
      </c>
      <c r="E2667" s="4" t="s">
        <v>33</v>
      </c>
      <c r="F2667" s="4" t="s">
        <v>108</v>
      </c>
      <c r="G2667" s="4" t="s">
        <v>109</v>
      </c>
      <c r="H2667" s="6" t="s">
        <v>27</v>
      </c>
      <c r="I2667" s="7">
        <v>35.0</v>
      </c>
      <c r="J2667" s="8">
        <v>325.0</v>
      </c>
      <c r="K2667" s="9">
        <v>113750.0</v>
      </c>
      <c r="L2667" s="9">
        <v>39812.5</v>
      </c>
      <c r="M2667" s="10">
        <v>0.35</v>
      </c>
      <c r="N2667" s="4" t="s">
        <v>89</v>
      </c>
      <c r="O2667" s="4" t="s">
        <v>29</v>
      </c>
      <c r="P2667" s="4" t="s">
        <v>24</v>
      </c>
    </row>
    <row r="2668" ht="14.25" customHeight="1">
      <c r="B2668" s="4" t="s">
        <v>31</v>
      </c>
      <c r="C2668" s="4">
        <v>1197831.0</v>
      </c>
      <c r="D2668" s="5">
        <v>44248.0</v>
      </c>
      <c r="E2668" s="4" t="s">
        <v>33</v>
      </c>
      <c r="F2668" s="4" t="s">
        <v>108</v>
      </c>
      <c r="G2668" s="4" t="s">
        <v>109</v>
      </c>
      <c r="H2668" s="6" t="s">
        <v>28</v>
      </c>
      <c r="I2668" s="7">
        <v>20.0</v>
      </c>
      <c r="J2668" s="8">
        <v>425.0</v>
      </c>
      <c r="K2668" s="9">
        <v>85000.0</v>
      </c>
      <c r="L2668" s="9">
        <v>34000.0</v>
      </c>
      <c r="M2668" s="10">
        <v>0.4</v>
      </c>
      <c r="N2668" s="4" t="s">
        <v>89</v>
      </c>
      <c r="O2668" s="4" t="s">
        <v>20</v>
      </c>
      <c r="P2668" s="4" t="s">
        <v>24</v>
      </c>
    </row>
    <row r="2669" ht="14.25" customHeight="1">
      <c r="B2669" s="4" t="s">
        <v>31</v>
      </c>
      <c r="C2669" s="4">
        <v>1197831.0</v>
      </c>
      <c r="D2669" s="5">
        <v>44274.0</v>
      </c>
      <c r="E2669" s="4" t="s">
        <v>33</v>
      </c>
      <c r="F2669" s="4" t="s">
        <v>108</v>
      </c>
      <c r="G2669" s="4" t="s">
        <v>109</v>
      </c>
      <c r="H2669" s="6" t="s">
        <v>18</v>
      </c>
      <c r="I2669" s="7">
        <v>20.0</v>
      </c>
      <c r="J2669" s="8">
        <v>645.0</v>
      </c>
      <c r="K2669" s="9">
        <v>129000.0</v>
      </c>
      <c r="L2669" s="9">
        <v>51600.0</v>
      </c>
      <c r="M2669" s="10">
        <v>0.4</v>
      </c>
      <c r="N2669" s="4" t="s">
        <v>89</v>
      </c>
      <c r="O2669" s="4" t="s">
        <v>23</v>
      </c>
      <c r="P2669" s="4" t="s">
        <v>24</v>
      </c>
    </row>
    <row r="2670" ht="14.25" customHeight="1">
      <c r="B2670" s="4" t="s">
        <v>31</v>
      </c>
      <c r="C2670" s="4">
        <v>1197831.0</v>
      </c>
      <c r="D2670" s="5">
        <v>44274.0</v>
      </c>
      <c r="E2670" s="4" t="s">
        <v>33</v>
      </c>
      <c r="F2670" s="4" t="s">
        <v>108</v>
      </c>
      <c r="G2670" s="4" t="s">
        <v>109</v>
      </c>
      <c r="H2670" s="6" t="s">
        <v>22</v>
      </c>
      <c r="I2670" s="7">
        <v>20.0</v>
      </c>
      <c r="J2670" s="8">
        <v>325.0</v>
      </c>
      <c r="K2670" s="9">
        <v>65000.0</v>
      </c>
      <c r="L2670" s="9">
        <v>22750.0</v>
      </c>
      <c r="M2670" s="10">
        <v>0.35</v>
      </c>
      <c r="N2670" s="4" t="s">
        <v>89</v>
      </c>
      <c r="O2670" s="4" t="s">
        <v>20</v>
      </c>
      <c r="P2670" s="4" t="s">
        <v>21</v>
      </c>
    </row>
    <row r="2671" ht="14.25" customHeight="1">
      <c r="B2671" s="4" t="s">
        <v>31</v>
      </c>
      <c r="C2671" s="4">
        <v>1197831.0</v>
      </c>
      <c r="D2671" s="5">
        <v>44274.0</v>
      </c>
      <c r="E2671" s="4" t="s">
        <v>33</v>
      </c>
      <c r="F2671" s="4" t="s">
        <v>108</v>
      </c>
      <c r="G2671" s="4" t="s">
        <v>109</v>
      </c>
      <c r="H2671" s="6" t="s">
        <v>25</v>
      </c>
      <c r="I2671" s="7">
        <v>10.000000000000002</v>
      </c>
      <c r="J2671" s="8">
        <v>350.0</v>
      </c>
      <c r="K2671" s="9">
        <v>35000.00000000001</v>
      </c>
      <c r="L2671" s="9">
        <v>14000.000000000004</v>
      </c>
      <c r="M2671" s="10">
        <v>0.4</v>
      </c>
      <c r="N2671" s="4" t="s">
        <v>89</v>
      </c>
      <c r="O2671" s="4" t="s">
        <v>20</v>
      </c>
      <c r="P2671" s="4" t="s">
        <v>21</v>
      </c>
    </row>
    <row r="2672" ht="14.25" customHeight="1">
      <c r="B2672" s="4" t="s">
        <v>31</v>
      </c>
      <c r="C2672" s="4">
        <v>1197831.0</v>
      </c>
      <c r="D2672" s="5">
        <v>44274.0</v>
      </c>
      <c r="E2672" s="4" t="s">
        <v>33</v>
      </c>
      <c r="F2672" s="4" t="s">
        <v>108</v>
      </c>
      <c r="G2672" s="4" t="s">
        <v>109</v>
      </c>
      <c r="H2672" s="6" t="s">
        <v>26</v>
      </c>
      <c r="I2672" s="7">
        <v>19.999999999999996</v>
      </c>
      <c r="J2672" s="8">
        <v>200.0</v>
      </c>
      <c r="K2672" s="9">
        <v>39999.99999999999</v>
      </c>
      <c r="L2672" s="9">
        <v>15999.999999999998</v>
      </c>
      <c r="M2672" s="10">
        <v>0.4</v>
      </c>
      <c r="N2672" s="4" t="s">
        <v>89</v>
      </c>
      <c r="O2672" s="4" t="s">
        <v>23</v>
      </c>
      <c r="P2672" s="4" t="s">
        <v>24</v>
      </c>
    </row>
    <row r="2673" ht="14.25" customHeight="1">
      <c r="B2673" s="4" t="s">
        <v>31</v>
      </c>
      <c r="C2673" s="4">
        <v>1197831.0</v>
      </c>
      <c r="D2673" s="5">
        <v>44274.0</v>
      </c>
      <c r="E2673" s="4" t="s">
        <v>33</v>
      </c>
      <c r="F2673" s="4" t="s">
        <v>108</v>
      </c>
      <c r="G2673" s="4" t="s">
        <v>109</v>
      </c>
      <c r="H2673" s="6" t="s">
        <v>27</v>
      </c>
      <c r="I2673" s="7">
        <v>35.00000000000001</v>
      </c>
      <c r="J2673" s="8">
        <v>250.0</v>
      </c>
      <c r="K2673" s="9">
        <v>87500.00000000001</v>
      </c>
      <c r="L2673" s="9">
        <v>30625.000000000004</v>
      </c>
      <c r="M2673" s="10">
        <v>0.35</v>
      </c>
      <c r="N2673" s="4" t="s">
        <v>89</v>
      </c>
      <c r="O2673" s="4" t="s">
        <v>20</v>
      </c>
      <c r="P2673" s="4" t="s">
        <v>21</v>
      </c>
    </row>
    <row r="2674" ht="14.25" customHeight="1">
      <c r="B2674" s="4" t="s">
        <v>31</v>
      </c>
      <c r="C2674" s="4">
        <v>1197831.0</v>
      </c>
      <c r="D2674" s="5">
        <v>44274.0</v>
      </c>
      <c r="E2674" s="4" t="s">
        <v>33</v>
      </c>
      <c r="F2674" s="4" t="s">
        <v>108</v>
      </c>
      <c r="G2674" s="4" t="s">
        <v>109</v>
      </c>
      <c r="H2674" s="6" t="s">
        <v>28</v>
      </c>
      <c r="I2674" s="7">
        <v>25.0</v>
      </c>
      <c r="J2674" s="8">
        <v>350.0</v>
      </c>
      <c r="K2674" s="9">
        <v>87500.0</v>
      </c>
      <c r="L2674" s="9">
        <v>35000.0</v>
      </c>
      <c r="M2674" s="10">
        <v>0.4</v>
      </c>
      <c r="N2674" s="4" t="s">
        <v>89</v>
      </c>
      <c r="O2674" s="4" t="s">
        <v>23</v>
      </c>
      <c r="P2674" s="4" t="s">
        <v>21</v>
      </c>
    </row>
    <row r="2675" ht="14.25" customHeight="1">
      <c r="B2675" s="4" t="s">
        <v>31</v>
      </c>
      <c r="C2675" s="4">
        <v>1197831.0</v>
      </c>
      <c r="D2675" s="5">
        <v>44306.0</v>
      </c>
      <c r="E2675" s="4" t="s">
        <v>33</v>
      </c>
      <c r="F2675" s="4" t="s">
        <v>108</v>
      </c>
      <c r="G2675" s="4" t="s">
        <v>109</v>
      </c>
      <c r="H2675" s="6" t="s">
        <v>18</v>
      </c>
      <c r="I2675" s="7">
        <v>25.0</v>
      </c>
      <c r="J2675" s="8">
        <v>600.0</v>
      </c>
      <c r="K2675" s="9">
        <v>150000.0</v>
      </c>
      <c r="L2675" s="9">
        <v>60000.0</v>
      </c>
      <c r="M2675" s="10">
        <v>0.4</v>
      </c>
      <c r="N2675" s="4" t="s">
        <v>89</v>
      </c>
      <c r="O2675" s="4" t="s">
        <v>23</v>
      </c>
      <c r="P2675" s="4" t="s">
        <v>21</v>
      </c>
    </row>
    <row r="2676" ht="14.25" customHeight="1">
      <c r="B2676" s="4" t="s">
        <v>31</v>
      </c>
      <c r="C2676" s="4">
        <v>1197831.0</v>
      </c>
      <c r="D2676" s="5">
        <v>44306.0</v>
      </c>
      <c r="E2676" s="4" t="s">
        <v>33</v>
      </c>
      <c r="F2676" s="4" t="s">
        <v>108</v>
      </c>
      <c r="G2676" s="4" t="s">
        <v>109</v>
      </c>
      <c r="H2676" s="6" t="s">
        <v>22</v>
      </c>
      <c r="I2676" s="7">
        <v>25.0</v>
      </c>
      <c r="J2676" s="8">
        <v>300.0</v>
      </c>
      <c r="K2676" s="9">
        <v>75000.0</v>
      </c>
      <c r="L2676" s="9">
        <v>26250.0</v>
      </c>
      <c r="M2676" s="10">
        <v>0.35</v>
      </c>
      <c r="N2676" s="4" t="s">
        <v>89</v>
      </c>
      <c r="O2676" s="4" t="s">
        <v>20</v>
      </c>
      <c r="P2676" s="4" t="s">
        <v>21</v>
      </c>
    </row>
    <row r="2677" ht="14.25" customHeight="1">
      <c r="B2677" s="4" t="s">
        <v>31</v>
      </c>
      <c r="C2677" s="4">
        <v>1197831.0</v>
      </c>
      <c r="D2677" s="5">
        <v>44306.0</v>
      </c>
      <c r="E2677" s="4" t="s">
        <v>33</v>
      </c>
      <c r="F2677" s="4" t="s">
        <v>108</v>
      </c>
      <c r="G2677" s="4" t="s">
        <v>109</v>
      </c>
      <c r="H2677" s="6" t="s">
        <v>25</v>
      </c>
      <c r="I2677" s="7">
        <v>15.000000000000002</v>
      </c>
      <c r="J2677" s="8">
        <v>300.0</v>
      </c>
      <c r="K2677" s="9">
        <v>45000.00000000001</v>
      </c>
      <c r="L2677" s="9">
        <v>18000.000000000004</v>
      </c>
      <c r="M2677" s="10">
        <v>0.4</v>
      </c>
      <c r="N2677" s="4" t="s">
        <v>89</v>
      </c>
      <c r="O2677" s="4" t="s">
        <v>23</v>
      </c>
      <c r="P2677" s="4" t="s">
        <v>21</v>
      </c>
    </row>
    <row r="2678" ht="14.25" customHeight="1">
      <c r="B2678" s="4" t="s">
        <v>31</v>
      </c>
      <c r="C2678" s="4">
        <v>1197831.0</v>
      </c>
      <c r="D2678" s="5">
        <v>44306.0</v>
      </c>
      <c r="E2678" s="4" t="s">
        <v>33</v>
      </c>
      <c r="F2678" s="4" t="s">
        <v>108</v>
      </c>
      <c r="G2678" s="4" t="s">
        <v>109</v>
      </c>
      <c r="H2678" s="6" t="s">
        <v>26</v>
      </c>
      <c r="I2678" s="7">
        <v>19.999999999999996</v>
      </c>
      <c r="J2678" s="8">
        <v>225.0</v>
      </c>
      <c r="K2678" s="9">
        <v>44999.99999999999</v>
      </c>
      <c r="L2678" s="9">
        <v>17999.999999999996</v>
      </c>
      <c r="M2678" s="10">
        <v>0.4</v>
      </c>
      <c r="N2678" s="4" t="s">
        <v>89</v>
      </c>
      <c r="O2678" s="4" t="s">
        <v>23</v>
      </c>
      <c r="P2678" s="4" t="s">
        <v>24</v>
      </c>
    </row>
    <row r="2679" ht="14.25" customHeight="1">
      <c r="B2679" s="4" t="s">
        <v>31</v>
      </c>
      <c r="C2679" s="4">
        <v>1197831.0</v>
      </c>
      <c r="D2679" s="5">
        <v>44306.0</v>
      </c>
      <c r="E2679" s="4" t="s">
        <v>33</v>
      </c>
      <c r="F2679" s="4" t="s">
        <v>108</v>
      </c>
      <c r="G2679" s="4" t="s">
        <v>109</v>
      </c>
      <c r="H2679" s="6" t="s">
        <v>27</v>
      </c>
      <c r="I2679" s="7">
        <v>40.0</v>
      </c>
      <c r="J2679" s="8">
        <v>250.0</v>
      </c>
      <c r="K2679" s="9">
        <v>100000.0</v>
      </c>
      <c r="L2679" s="9">
        <v>35000.0</v>
      </c>
      <c r="M2679" s="10">
        <v>0.35</v>
      </c>
      <c r="N2679" s="4" t="s">
        <v>89</v>
      </c>
      <c r="O2679" s="4" t="s">
        <v>23</v>
      </c>
      <c r="P2679" s="4" t="s">
        <v>24</v>
      </c>
    </row>
    <row r="2680" ht="14.25" customHeight="1">
      <c r="B2680" s="4" t="s">
        <v>31</v>
      </c>
      <c r="C2680" s="4">
        <v>1197831.0</v>
      </c>
      <c r="D2680" s="5">
        <v>44306.0</v>
      </c>
      <c r="E2680" s="4" t="s">
        <v>33</v>
      </c>
      <c r="F2680" s="4" t="s">
        <v>108</v>
      </c>
      <c r="G2680" s="4" t="s">
        <v>109</v>
      </c>
      <c r="H2680" s="6" t="s">
        <v>28</v>
      </c>
      <c r="I2680" s="7">
        <v>30.000000000000004</v>
      </c>
      <c r="J2680" s="8">
        <v>400.0</v>
      </c>
      <c r="K2680" s="9">
        <v>120000.00000000001</v>
      </c>
      <c r="L2680" s="9">
        <v>48000.00000000001</v>
      </c>
      <c r="M2680" s="10">
        <v>0.4</v>
      </c>
      <c r="N2680" s="4" t="s">
        <v>89</v>
      </c>
      <c r="O2680" s="4" t="s">
        <v>29</v>
      </c>
      <c r="P2680" s="4" t="s">
        <v>24</v>
      </c>
    </row>
    <row r="2681" ht="14.25" customHeight="1">
      <c r="B2681" s="4" t="s">
        <v>31</v>
      </c>
      <c r="C2681" s="4">
        <v>1197831.0</v>
      </c>
      <c r="D2681" s="5">
        <v>44335.0</v>
      </c>
      <c r="E2681" s="4" t="s">
        <v>33</v>
      </c>
      <c r="F2681" s="4" t="s">
        <v>108</v>
      </c>
      <c r="G2681" s="4" t="s">
        <v>109</v>
      </c>
      <c r="H2681" s="6" t="s">
        <v>18</v>
      </c>
      <c r="I2681" s="7">
        <v>40.0</v>
      </c>
      <c r="J2681" s="8">
        <v>670.0</v>
      </c>
      <c r="K2681" s="9">
        <v>268000.0</v>
      </c>
      <c r="L2681" s="9">
        <v>107200.0</v>
      </c>
      <c r="M2681" s="10">
        <v>0.4</v>
      </c>
      <c r="N2681" s="4" t="s">
        <v>89</v>
      </c>
      <c r="O2681" s="4" t="s">
        <v>29</v>
      </c>
      <c r="P2681" s="4" t="s">
        <v>24</v>
      </c>
    </row>
    <row r="2682" ht="14.25" customHeight="1">
      <c r="B2682" s="4" t="s">
        <v>31</v>
      </c>
      <c r="C2682" s="4">
        <v>1197831.0</v>
      </c>
      <c r="D2682" s="5">
        <v>44335.0</v>
      </c>
      <c r="E2682" s="4" t="s">
        <v>33</v>
      </c>
      <c r="F2682" s="4" t="s">
        <v>108</v>
      </c>
      <c r="G2682" s="4" t="s">
        <v>109</v>
      </c>
      <c r="H2682" s="6" t="s">
        <v>22</v>
      </c>
      <c r="I2682" s="7">
        <v>40.0</v>
      </c>
      <c r="J2682" s="8">
        <v>375.0</v>
      </c>
      <c r="K2682" s="9">
        <v>150000.0</v>
      </c>
      <c r="L2682" s="9">
        <v>52500.0</v>
      </c>
      <c r="M2682" s="10">
        <v>0.35</v>
      </c>
      <c r="N2682" s="4" t="s">
        <v>89</v>
      </c>
      <c r="O2682" s="4" t="s">
        <v>20</v>
      </c>
      <c r="P2682" s="4" t="s">
        <v>21</v>
      </c>
    </row>
    <row r="2683" ht="14.25" customHeight="1">
      <c r="B2683" s="4" t="s">
        <v>31</v>
      </c>
      <c r="C2683" s="4">
        <v>1197831.0</v>
      </c>
      <c r="D2683" s="5">
        <v>44335.0</v>
      </c>
      <c r="E2683" s="4" t="s">
        <v>33</v>
      </c>
      <c r="F2683" s="4" t="s">
        <v>108</v>
      </c>
      <c r="G2683" s="4" t="s">
        <v>109</v>
      </c>
      <c r="H2683" s="6" t="s">
        <v>25</v>
      </c>
      <c r="I2683" s="7">
        <v>35.0</v>
      </c>
      <c r="J2683" s="8">
        <v>350.0</v>
      </c>
      <c r="K2683" s="9">
        <v>122500.0</v>
      </c>
      <c r="L2683" s="9">
        <v>49000.0</v>
      </c>
      <c r="M2683" s="10">
        <v>0.4</v>
      </c>
      <c r="N2683" s="4" t="s">
        <v>89</v>
      </c>
      <c r="O2683" s="4" t="s">
        <v>29</v>
      </c>
      <c r="P2683" s="4" t="s">
        <v>21</v>
      </c>
    </row>
    <row r="2684" ht="14.25" customHeight="1">
      <c r="B2684" s="4" t="s">
        <v>31</v>
      </c>
      <c r="C2684" s="4">
        <v>1197831.0</v>
      </c>
      <c r="D2684" s="5">
        <v>44335.0</v>
      </c>
      <c r="E2684" s="4" t="s">
        <v>33</v>
      </c>
      <c r="F2684" s="4" t="s">
        <v>108</v>
      </c>
      <c r="G2684" s="4" t="s">
        <v>109</v>
      </c>
      <c r="H2684" s="6" t="s">
        <v>26</v>
      </c>
      <c r="I2684" s="7">
        <v>35.0</v>
      </c>
      <c r="J2684" s="8">
        <v>300.0</v>
      </c>
      <c r="K2684" s="9">
        <v>105000.0</v>
      </c>
      <c r="L2684" s="9">
        <v>42000.0</v>
      </c>
      <c r="M2684" s="10">
        <v>0.4</v>
      </c>
      <c r="N2684" s="4" t="s">
        <v>89</v>
      </c>
      <c r="O2684" s="4" t="s">
        <v>23</v>
      </c>
      <c r="P2684" s="4" t="s">
        <v>21</v>
      </c>
    </row>
    <row r="2685" ht="14.25" customHeight="1">
      <c r="B2685" s="4" t="s">
        <v>31</v>
      </c>
      <c r="C2685" s="4">
        <v>1197831.0</v>
      </c>
      <c r="D2685" s="5">
        <v>44335.0</v>
      </c>
      <c r="E2685" s="4" t="s">
        <v>33</v>
      </c>
      <c r="F2685" s="4" t="s">
        <v>108</v>
      </c>
      <c r="G2685" s="4" t="s">
        <v>109</v>
      </c>
      <c r="H2685" s="6" t="s">
        <v>27</v>
      </c>
      <c r="I2685" s="7">
        <v>44.99999999999999</v>
      </c>
      <c r="J2685" s="8">
        <v>325.0</v>
      </c>
      <c r="K2685" s="9">
        <v>146249.99999999997</v>
      </c>
      <c r="L2685" s="9">
        <v>51187.499999999985</v>
      </c>
      <c r="M2685" s="10">
        <v>0.35</v>
      </c>
      <c r="N2685" s="4" t="s">
        <v>89</v>
      </c>
      <c r="O2685" s="4" t="s">
        <v>23</v>
      </c>
      <c r="P2685" s="4" t="s">
        <v>24</v>
      </c>
    </row>
    <row r="2686" ht="14.25" customHeight="1">
      <c r="B2686" s="4" t="s">
        <v>31</v>
      </c>
      <c r="C2686" s="4">
        <v>1197831.0</v>
      </c>
      <c r="D2686" s="5">
        <v>44335.0</v>
      </c>
      <c r="E2686" s="4" t="s">
        <v>33</v>
      </c>
      <c r="F2686" s="4" t="s">
        <v>108</v>
      </c>
      <c r="G2686" s="4" t="s">
        <v>109</v>
      </c>
      <c r="H2686" s="6" t="s">
        <v>28</v>
      </c>
      <c r="I2686" s="7">
        <v>44.99999999999999</v>
      </c>
      <c r="J2686" s="8">
        <v>425.0</v>
      </c>
      <c r="K2686" s="9">
        <v>191249.99999999997</v>
      </c>
      <c r="L2686" s="9">
        <v>76499.99999999999</v>
      </c>
      <c r="M2686" s="10">
        <v>0.4</v>
      </c>
      <c r="N2686" s="4" t="s">
        <v>89</v>
      </c>
      <c r="O2686" s="4" t="s">
        <v>20</v>
      </c>
      <c r="P2686" s="4" t="s">
        <v>21</v>
      </c>
    </row>
    <row r="2687" ht="14.25" customHeight="1">
      <c r="B2687" s="4" t="s">
        <v>31</v>
      </c>
      <c r="C2687" s="4">
        <v>1197831.0</v>
      </c>
      <c r="D2687" s="5">
        <v>44368.0</v>
      </c>
      <c r="E2687" s="4" t="s">
        <v>33</v>
      </c>
      <c r="F2687" s="4" t="s">
        <v>108</v>
      </c>
      <c r="G2687" s="4" t="s">
        <v>109</v>
      </c>
      <c r="H2687" s="6" t="s">
        <v>18</v>
      </c>
      <c r="I2687" s="7">
        <v>40.0</v>
      </c>
      <c r="J2687" s="8">
        <v>675.0</v>
      </c>
      <c r="K2687" s="9">
        <v>270000.0</v>
      </c>
      <c r="L2687" s="9">
        <v>108000.0</v>
      </c>
      <c r="M2687" s="10">
        <v>0.4</v>
      </c>
      <c r="N2687" s="4" t="s">
        <v>89</v>
      </c>
      <c r="O2687" s="4" t="s">
        <v>23</v>
      </c>
      <c r="P2687" s="4" t="s">
        <v>21</v>
      </c>
    </row>
    <row r="2688" ht="14.25" customHeight="1">
      <c r="B2688" s="4" t="s">
        <v>31</v>
      </c>
      <c r="C2688" s="4">
        <v>1197831.0</v>
      </c>
      <c r="D2688" s="5">
        <v>44368.0</v>
      </c>
      <c r="E2688" s="4" t="s">
        <v>33</v>
      </c>
      <c r="F2688" s="4" t="s">
        <v>108</v>
      </c>
      <c r="G2688" s="4" t="s">
        <v>109</v>
      </c>
      <c r="H2688" s="6" t="s">
        <v>22</v>
      </c>
      <c r="I2688" s="7">
        <v>35.0</v>
      </c>
      <c r="J2688" s="8">
        <v>425.0</v>
      </c>
      <c r="K2688" s="9">
        <v>148750.0</v>
      </c>
      <c r="L2688" s="9">
        <v>52062.5</v>
      </c>
      <c r="M2688" s="10">
        <v>0.35</v>
      </c>
      <c r="N2688" s="4" t="s">
        <v>89</v>
      </c>
      <c r="O2688" s="4" t="s">
        <v>20</v>
      </c>
      <c r="P2688" s="4" t="s">
        <v>21</v>
      </c>
    </row>
    <row r="2689" ht="14.25" customHeight="1">
      <c r="B2689" s="4" t="s">
        <v>31</v>
      </c>
      <c r="C2689" s="4">
        <v>1197831.0</v>
      </c>
      <c r="D2689" s="5">
        <v>44368.0</v>
      </c>
      <c r="E2689" s="4" t="s">
        <v>33</v>
      </c>
      <c r="F2689" s="4" t="s">
        <v>108</v>
      </c>
      <c r="G2689" s="4" t="s">
        <v>109</v>
      </c>
      <c r="H2689" s="6" t="s">
        <v>25</v>
      </c>
      <c r="I2689" s="7">
        <v>40.0</v>
      </c>
      <c r="J2689" s="8">
        <v>400.0</v>
      </c>
      <c r="K2689" s="9">
        <v>160000.0</v>
      </c>
      <c r="L2689" s="9">
        <v>64000.0</v>
      </c>
      <c r="M2689" s="10">
        <v>0.4</v>
      </c>
      <c r="N2689" s="4" t="s">
        <v>89</v>
      </c>
      <c r="O2689" s="4" t="s">
        <v>29</v>
      </c>
      <c r="P2689" s="4" t="s">
        <v>24</v>
      </c>
    </row>
    <row r="2690" ht="14.25" customHeight="1">
      <c r="B2690" s="4" t="s">
        <v>31</v>
      </c>
      <c r="C2690" s="4">
        <v>1197831.0</v>
      </c>
      <c r="D2690" s="5">
        <v>44368.0</v>
      </c>
      <c r="E2690" s="4" t="s">
        <v>33</v>
      </c>
      <c r="F2690" s="4" t="s">
        <v>108</v>
      </c>
      <c r="G2690" s="4" t="s">
        <v>109</v>
      </c>
      <c r="H2690" s="6" t="s">
        <v>26</v>
      </c>
      <c r="I2690" s="7">
        <v>40.0</v>
      </c>
      <c r="J2690" s="8">
        <v>375.0</v>
      </c>
      <c r="K2690" s="9">
        <v>150000.0</v>
      </c>
      <c r="L2690" s="9">
        <v>60000.0</v>
      </c>
      <c r="M2690" s="10">
        <v>0.4</v>
      </c>
      <c r="N2690" s="4" t="s">
        <v>89</v>
      </c>
      <c r="O2690" s="4" t="s">
        <v>20</v>
      </c>
      <c r="P2690" s="4" t="s">
        <v>24</v>
      </c>
    </row>
    <row r="2691" ht="14.25" customHeight="1">
      <c r="B2691" s="4" t="s">
        <v>31</v>
      </c>
      <c r="C2691" s="4">
        <v>1197831.0</v>
      </c>
      <c r="D2691" s="5">
        <v>44368.0</v>
      </c>
      <c r="E2691" s="4" t="s">
        <v>33</v>
      </c>
      <c r="F2691" s="4" t="s">
        <v>108</v>
      </c>
      <c r="G2691" s="4" t="s">
        <v>109</v>
      </c>
      <c r="H2691" s="6" t="s">
        <v>27</v>
      </c>
      <c r="I2691" s="7">
        <v>54.99999999999999</v>
      </c>
      <c r="J2691" s="8">
        <v>375.0</v>
      </c>
      <c r="K2691" s="9">
        <v>206249.99999999997</v>
      </c>
      <c r="L2691" s="9">
        <v>72187.49999999999</v>
      </c>
      <c r="M2691" s="10">
        <v>0.35</v>
      </c>
      <c r="N2691" s="4" t="s">
        <v>89</v>
      </c>
      <c r="O2691" s="4" t="s">
        <v>29</v>
      </c>
      <c r="P2691" s="4" t="s">
        <v>24</v>
      </c>
    </row>
    <row r="2692" ht="14.25" customHeight="1">
      <c r="B2692" s="4" t="s">
        <v>31</v>
      </c>
      <c r="C2692" s="4">
        <v>1197831.0</v>
      </c>
      <c r="D2692" s="5">
        <v>44368.0</v>
      </c>
      <c r="E2692" s="4" t="s">
        <v>33</v>
      </c>
      <c r="F2692" s="4" t="s">
        <v>108</v>
      </c>
      <c r="G2692" s="4" t="s">
        <v>109</v>
      </c>
      <c r="H2692" s="6" t="s">
        <v>28</v>
      </c>
      <c r="I2692" s="7">
        <v>60.0</v>
      </c>
      <c r="J2692" s="8">
        <v>550.0</v>
      </c>
      <c r="K2692" s="9">
        <v>330000.0</v>
      </c>
      <c r="L2692" s="9">
        <v>132000.0</v>
      </c>
      <c r="M2692" s="10">
        <v>0.4</v>
      </c>
      <c r="N2692" s="4" t="s">
        <v>89</v>
      </c>
      <c r="O2692" s="4" t="s">
        <v>23</v>
      </c>
      <c r="P2692" s="4" t="s">
        <v>24</v>
      </c>
    </row>
    <row r="2693" ht="14.25" customHeight="1">
      <c r="B2693" s="4" t="s">
        <v>31</v>
      </c>
      <c r="C2693" s="4">
        <v>1197831.0</v>
      </c>
      <c r="D2693" s="5">
        <v>44396.0</v>
      </c>
      <c r="E2693" s="4" t="s">
        <v>33</v>
      </c>
      <c r="F2693" s="4" t="s">
        <v>108</v>
      </c>
      <c r="G2693" s="4" t="s">
        <v>109</v>
      </c>
      <c r="H2693" s="6" t="s">
        <v>18</v>
      </c>
      <c r="I2693" s="7">
        <v>54.99999999999999</v>
      </c>
      <c r="J2693" s="8">
        <v>775.0</v>
      </c>
      <c r="K2693" s="9">
        <v>426249.99999999994</v>
      </c>
      <c r="L2693" s="9">
        <v>170500.0</v>
      </c>
      <c r="M2693" s="10">
        <v>0.4</v>
      </c>
      <c r="N2693" s="4" t="s">
        <v>89</v>
      </c>
      <c r="O2693" s="4" t="s">
        <v>23</v>
      </c>
      <c r="P2693" s="4" t="s">
        <v>24</v>
      </c>
    </row>
    <row r="2694" ht="14.25" customHeight="1">
      <c r="B2694" s="4" t="s">
        <v>31</v>
      </c>
      <c r="C2694" s="4">
        <v>1197831.0</v>
      </c>
      <c r="D2694" s="5">
        <v>44396.0</v>
      </c>
      <c r="E2694" s="4" t="s">
        <v>33</v>
      </c>
      <c r="F2694" s="4" t="s">
        <v>108</v>
      </c>
      <c r="G2694" s="4" t="s">
        <v>109</v>
      </c>
      <c r="H2694" s="6" t="s">
        <v>22</v>
      </c>
      <c r="I2694" s="7">
        <v>50.0</v>
      </c>
      <c r="J2694" s="8">
        <v>525.0</v>
      </c>
      <c r="K2694" s="9">
        <v>262500.0</v>
      </c>
      <c r="L2694" s="9">
        <v>91875.0</v>
      </c>
      <c r="M2694" s="10">
        <v>0.35</v>
      </c>
      <c r="N2694" s="4" t="s">
        <v>89</v>
      </c>
      <c r="O2694" s="4" t="s">
        <v>29</v>
      </c>
      <c r="P2694" s="4" t="s">
        <v>24</v>
      </c>
    </row>
    <row r="2695" ht="14.25" customHeight="1">
      <c r="B2695" s="4" t="s">
        <v>31</v>
      </c>
      <c r="C2695" s="4">
        <v>1197831.0</v>
      </c>
      <c r="D2695" s="5">
        <v>44396.0</v>
      </c>
      <c r="E2695" s="4" t="s">
        <v>33</v>
      </c>
      <c r="F2695" s="4" t="s">
        <v>108</v>
      </c>
      <c r="G2695" s="4" t="s">
        <v>109</v>
      </c>
      <c r="H2695" s="6" t="s">
        <v>25</v>
      </c>
      <c r="I2695" s="7">
        <v>45.0</v>
      </c>
      <c r="J2695" s="8">
        <v>450.0</v>
      </c>
      <c r="K2695" s="9">
        <v>202500.0</v>
      </c>
      <c r="L2695" s="9">
        <v>81000.0</v>
      </c>
      <c r="M2695" s="10">
        <v>0.4</v>
      </c>
      <c r="N2695" s="4" t="s">
        <v>89</v>
      </c>
      <c r="O2695" s="4" t="s">
        <v>23</v>
      </c>
      <c r="P2695" s="4" t="s">
        <v>24</v>
      </c>
    </row>
    <row r="2696" ht="14.25" customHeight="1">
      <c r="B2696" s="4" t="s">
        <v>31</v>
      </c>
      <c r="C2696" s="4">
        <v>1197831.0</v>
      </c>
      <c r="D2696" s="5">
        <v>44396.0</v>
      </c>
      <c r="E2696" s="4" t="s">
        <v>33</v>
      </c>
      <c r="F2696" s="4" t="s">
        <v>108</v>
      </c>
      <c r="G2696" s="4" t="s">
        <v>109</v>
      </c>
      <c r="H2696" s="6" t="s">
        <v>26</v>
      </c>
      <c r="I2696" s="7">
        <v>45.0</v>
      </c>
      <c r="J2696" s="8">
        <v>400.0</v>
      </c>
      <c r="K2696" s="9">
        <v>180000.0</v>
      </c>
      <c r="L2696" s="9">
        <v>72000.0</v>
      </c>
      <c r="M2696" s="10">
        <v>0.4</v>
      </c>
      <c r="N2696" s="4" t="s">
        <v>89</v>
      </c>
      <c r="O2696" s="4" t="s">
        <v>23</v>
      </c>
      <c r="P2696" s="4" t="s">
        <v>21</v>
      </c>
    </row>
    <row r="2697" ht="14.25" customHeight="1">
      <c r="B2697" s="4" t="s">
        <v>31</v>
      </c>
      <c r="C2697" s="4">
        <v>1197831.0</v>
      </c>
      <c r="D2697" s="5">
        <v>44396.0</v>
      </c>
      <c r="E2697" s="4" t="s">
        <v>33</v>
      </c>
      <c r="F2697" s="4" t="s">
        <v>108</v>
      </c>
      <c r="G2697" s="4" t="s">
        <v>109</v>
      </c>
      <c r="H2697" s="6" t="s">
        <v>27</v>
      </c>
      <c r="I2697" s="7">
        <v>60.0</v>
      </c>
      <c r="J2697" s="8">
        <v>425.0</v>
      </c>
      <c r="K2697" s="9">
        <v>255000.0</v>
      </c>
      <c r="L2697" s="9">
        <v>89250.0</v>
      </c>
      <c r="M2697" s="10">
        <v>0.35</v>
      </c>
      <c r="N2697" s="4" t="s">
        <v>89</v>
      </c>
      <c r="O2697" s="4" t="s">
        <v>20</v>
      </c>
      <c r="P2697" s="4" t="s">
        <v>21</v>
      </c>
    </row>
    <row r="2698" ht="14.25" customHeight="1">
      <c r="B2698" s="4" t="s">
        <v>31</v>
      </c>
      <c r="C2698" s="4">
        <v>1197831.0</v>
      </c>
      <c r="D2698" s="5">
        <v>44396.0</v>
      </c>
      <c r="E2698" s="4" t="s">
        <v>33</v>
      </c>
      <c r="F2698" s="4" t="s">
        <v>108</v>
      </c>
      <c r="G2698" s="4" t="s">
        <v>109</v>
      </c>
      <c r="H2698" s="6" t="s">
        <v>28</v>
      </c>
      <c r="I2698" s="7">
        <v>65.0</v>
      </c>
      <c r="J2698" s="8">
        <v>600.0</v>
      </c>
      <c r="K2698" s="9">
        <v>390000.0</v>
      </c>
      <c r="L2698" s="9">
        <v>156000.0</v>
      </c>
      <c r="M2698" s="10">
        <v>0.4</v>
      </c>
      <c r="N2698" s="4" t="s">
        <v>89</v>
      </c>
      <c r="O2698" s="4" t="s">
        <v>29</v>
      </c>
      <c r="P2698" s="4" t="s">
        <v>21</v>
      </c>
    </row>
    <row r="2699" ht="14.25" customHeight="1">
      <c r="B2699" s="4" t="s">
        <v>31</v>
      </c>
      <c r="C2699" s="4">
        <v>1197831.0</v>
      </c>
      <c r="D2699" s="5">
        <v>44428.0</v>
      </c>
      <c r="E2699" s="4" t="s">
        <v>33</v>
      </c>
      <c r="F2699" s="4" t="s">
        <v>108</v>
      </c>
      <c r="G2699" s="4" t="s">
        <v>109</v>
      </c>
      <c r="H2699" s="6" t="s">
        <v>18</v>
      </c>
      <c r="I2699" s="7">
        <v>60.0</v>
      </c>
      <c r="J2699" s="8">
        <v>750.0</v>
      </c>
      <c r="K2699" s="9">
        <v>450000.0</v>
      </c>
      <c r="L2699" s="9">
        <v>180000.0</v>
      </c>
      <c r="M2699" s="10">
        <v>0.4</v>
      </c>
      <c r="N2699" s="4" t="s">
        <v>89</v>
      </c>
      <c r="O2699" s="4" t="s">
        <v>29</v>
      </c>
      <c r="P2699" s="4" t="s">
        <v>24</v>
      </c>
    </row>
    <row r="2700" ht="14.25" customHeight="1">
      <c r="B2700" s="4" t="s">
        <v>31</v>
      </c>
      <c r="C2700" s="4">
        <v>1197831.0</v>
      </c>
      <c r="D2700" s="5">
        <v>44428.0</v>
      </c>
      <c r="E2700" s="4" t="s">
        <v>33</v>
      </c>
      <c r="F2700" s="4" t="s">
        <v>108</v>
      </c>
      <c r="G2700" s="4" t="s">
        <v>109</v>
      </c>
      <c r="H2700" s="6" t="s">
        <v>22</v>
      </c>
      <c r="I2700" s="7">
        <v>55.00000000000001</v>
      </c>
      <c r="J2700" s="8">
        <v>525.0</v>
      </c>
      <c r="K2700" s="9">
        <v>288750.00000000006</v>
      </c>
      <c r="L2700" s="9">
        <v>101062.50000000001</v>
      </c>
      <c r="M2700" s="10">
        <v>0.35</v>
      </c>
      <c r="N2700" s="4" t="s">
        <v>89</v>
      </c>
      <c r="O2700" s="4" t="s">
        <v>20</v>
      </c>
      <c r="P2700" s="4" t="s">
        <v>24</v>
      </c>
    </row>
    <row r="2701" ht="14.25" customHeight="1">
      <c r="B2701" s="4" t="s">
        <v>31</v>
      </c>
      <c r="C2701" s="4">
        <v>1197831.0</v>
      </c>
      <c r="D2701" s="5">
        <v>44428.0</v>
      </c>
      <c r="E2701" s="4" t="s">
        <v>33</v>
      </c>
      <c r="F2701" s="4" t="s">
        <v>108</v>
      </c>
      <c r="G2701" s="4" t="s">
        <v>109</v>
      </c>
      <c r="H2701" s="6" t="s">
        <v>25</v>
      </c>
      <c r="I2701" s="7">
        <v>50.0</v>
      </c>
      <c r="J2701" s="8">
        <v>450.0</v>
      </c>
      <c r="K2701" s="9">
        <v>225000.0</v>
      </c>
      <c r="L2701" s="9">
        <v>90000.0</v>
      </c>
      <c r="M2701" s="10">
        <v>0.4</v>
      </c>
      <c r="N2701" s="4" t="s">
        <v>89</v>
      </c>
      <c r="O2701" s="4" t="s">
        <v>23</v>
      </c>
      <c r="P2701" s="4" t="s">
        <v>21</v>
      </c>
    </row>
    <row r="2702" ht="14.25" customHeight="1">
      <c r="B2702" s="4" t="s">
        <v>31</v>
      </c>
      <c r="C2702" s="4">
        <v>1197831.0</v>
      </c>
      <c r="D2702" s="5">
        <v>44428.0</v>
      </c>
      <c r="E2702" s="4" t="s">
        <v>33</v>
      </c>
      <c r="F2702" s="4" t="s">
        <v>108</v>
      </c>
      <c r="G2702" s="4" t="s">
        <v>109</v>
      </c>
      <c r="H2702" s="6" t="s">
        <v>26</v>
      </c>
      <c r="I2702" s="7">
        <v>40.0</v>
      </c>
      <c r="J2702" s="8">
        <v>400.0</v>
      </c>
      <c r="K2702" s="9">
        <v>160000.0</v>
      </c>
      <c r="L2702" s="9">
        <v>64000.0</v>
      </c>
      <c r="M2702" s="10">
        <v>0.4</v>
      </c>
      <c r="N2702" s="4" t="s">
        <v>89</v>
      </c>
      <c r="O2702" s="4" t="s">
        <v>20</v>
      </c>
      <c r="P2702" s="4" t="s">
        <v>24</v>
      </c>
    </row>
    <row r="2703" ht="14.25" customHeight="1">
      <c r="B2703" s="4" t="s">
        <v>31</v>
      </c>
      <c r="C2703" s="4">
        <v>1197831.0</v>
      </c>
      <c r="D2703" s="5">
        <v>44428.0</v>
      </c>
      <c r="E2703" s="4" t="s">
        <v>33</v>
      </c>
      <c r="F2703" s="4" t="s">
        <v>108</v>
      </c>
      <c r="G2703" s="4" t="s">
        <v>109</v>
      </c>
      <c r="H2703" s="6" t="s">
        <v>27</v>
      </c>
      <c r="I2703" s="7">
        <v>50.0</v>
      </c>
      <c r="J2703" s="8">
        <v>375.0</v>
      </c>
      <c r="K2703" s="9">
        <v>187500.0</v>
      </c>
      <c r="L2703" s="9">
        <v>65625.0</v>
      </c>
      <c r="M2703" s="10">
        <v>0.35</v>
      </c>
      <c r="N2703" s="4" t="s">
        <v>89</v>
      </c>
      <c r="O2703" s="4" t="s">
        <v>29</v>
      </c>
      <c r="P2703" s="4" t="s">
        <v>24</v>
      </c>
    </row>
    <row r="2704" ht="14.25" customHeight="1">
      <c r="B2704" s="4" t="s">
        <v>31</v>
      </c>
      <c r="C2704" s="4">
        <v>1197831.0</v>
      </c>
      <c r="D2704" s="5">
        <v>44428.0</v>
      </c>
      <c r="E2704" s="4" t="s">
        <v>33</v>
      </c>
      <c r="F2704" s="4" t="s">
        <v>108</v>
      </c>
      <c r="G2704" s="4" t="s">
        <v>109</v>
      </c>
      <c r="H2704" s="6" t="s">
        <v>28</v>
      </c>
      <c r="I2704" s="7">
        <v>55.00000000000001</v>
      </c>
      <c r="J2704" s="8">
        <v>550.0</v>
      </c>
      <c r="K2704" s="9">
        <v>302500.00000000006</v>
      </c>
      <c r="L2704" s="9">
        <v>121000.00000000003</v>
      </c>
      <c r="M2704" s="10">
        <v>0.4</v>
      </c>
      <c r="N2704" s="4" t="s">
        <v>89</v>
      </c>
      <c r="O2704" s="4" t="s">
        <v>29</v>
      </c>
      <c r="P2704" s="4" t="s">
        <v>24</v>
      </c>
    </row>
    <row r="2705" ht="14.25" customHeight="1">
      <c r="B2705" s="4" t="s">
        <v>31</v>
      </c>
      <c r="C2705" s="4">
        <v>1197831.0</v>
      </c>
      <c r="D2705" s="5">
        <v>44458.0</v>
      </c>
      <c r="E2705" s="4" t="s">
        <v>33</v>
      </c>
      <c r="F2705" s="4" t="s">
        <v>108</v>
      </c>
      <c r="G2705" s="4" t="s">
        <v>109</v>
      </c>
      <c r="H2705" s="6" t="s">
        <v>18</v>
      </c>
      <c r="I2705" s="7">
        <v>50.0</v>
      </c>
      <c r="J2705" s="8">
        <v>650.0</v>
      </c>
      <c r="K2705" s="9">
        <v>325000.0</v>
      </c>
      <c r="L2705" s="9">
        <v>130000.0</v>
      </c>
      <c r="M2705" s="10">
        <v>0.4</v>
      </c>
      <c r="N2705" s="4" t="s">
        <v>89</v>
      </c>
      <c r="O2705" s="4" t="s">
        <v>23</v>
      </c>
      <c r="P2705" s="4" t="s">
        <v>24</v>
      </c>
    </row>
    <row r="2706" ht="14.25" customHeight="1">
      <c r="B2706" s="4" t="s">
        <v>31</v>
      </c>
      <c r="C2706" s="4">
        <v>1197831.0</v>
      </c>
      <c r="D2706" s="5">
        <v>44458.0</v>
      </c>
      <c r="E2706" s="4" t="s">
        <v>33</v>
      </c>
      <c r="F2706" s="4" t="s">
        <v>108</v>
      </c>
      <c r="G2706" s="4" t="s">
        <v>109</v>
      </c>
      <c r="H2706" s="6" t="s">
        <v>22</v>
      </c>
      <c r="I2706" s="7">
        <v>40.000000000000014</v>
      </c>
      <c r="J2706" s="8">
        <v>450.0</v>
      </c>
      <c r="K2706" s="9">
        <v>180000.00000000006</v>
      </c>
      <c r="L2706" s="9">
        <v>63000.000000000015</v>
      </c>
      <c r="M2706" s="10">
        <v>0.35</v>
      </c>
      <c r="N2706" s="4" t="s">
        <v>89</v>
      </c>
      <c r="O2706" s="4" t="s">
        <v>29</v>
      </c>
      <c r="P2706" s="4" t="s">
        <v>24</v>
      </c>
    </row>
    <row r="2707" ht="14.25" customHeight="1">
      <c r="B2707" s="4" t="s">
        <v>31</v>
      </c>
      <c r="C2707" s="4">
        <v>1197831.0</v>
      </c>
      <c r="D2707" s="5">
        <v>44458.0</v>
      </c>
      <c r="E2707" s="4" t="s">
        <v>33</v>
      </c>
      <c r="F2707" s="4" t="s">
        <v>108</v>
      </c>
      <c r="G2707" s="4" t="s">
        <v>109</v>
      </c>
      <c r="H2707" s="6" t="s">
        <v>25</v>
      </c>
      <c r="I2707" s="7">
        <v>15.000000000000007</v>
      </c>
      <c r="J2707" s="8">
        <v>350.0</v>
      </c>
      <c r="K2707" s="9">
        <v>52500.00000000002</v>
      </c>
      <c r="L2707" s="9">
        <v>21000.00000000001</v>
      </c>
      <c r="M2707" s="10">
        <v>0.4</v>
      </c>
      <c r="N2707" s="4" t="s">
        <v>89</v>
      </c>
      <c r="O2707" s="4" t="s">
        <v>23</v>
      </c>
      <c r="P2707" s="4" t="s">
        <v>24</v>
      </c>
    </row>
    <row r="2708" ht="14.25" customHeight="1">
      <c r="B2708" s="4" t="s">
        <v>31</v>
      </c>
      <c r="C2708" s="4">
        <v>1197831.0</v>
      </c>
      <c r="D2708" s="5">
        <v>44458.0</v>
      </c>
      <c r="E2708" s="4" t="s">
        <v>33</v>
      </c>
      <c r="F2708" s="4" t="s">
        <v>108</v>
      </c>
      <c r="G2708" s="4" t="s">
        <v>109</v>
      </c>
      <c r="H2708" s="6" t="s">
        <v>26</v>
      </c>
      <c r="I2708" s="7">
        <v>15.000000000000007</v>
      </c>
      <c r="J2708" s="8">
        <v>325.0</v>
      </c>
      <c r="K2708" s="9">
        <v>48750.00000000002</v>
      </c>
      <c r="L2708" s="9">
        <v>19500.00000000001</v>
      </c>
      <c r="M2708" s="10">
        <v>0.4</v>
      </c>
      <c r="N2708" s="4" t="s">
        <v>89</v>
      </c>
      <c r="O2708" s="4" t="s">
        <v>29</v>
      </c>
      <c r="P2708" s="4" t="s">
        <v>21</v>
      </c>
    </row>
    <row r="2709" ht="14.25" customHeight="1">
      <c r="B2709" s="4" t="s">
        <v>31</v>
      </c>
      <c r="C2709" s="4">
        <v>1197831.0</v>
      </c>
      <c r="D2709" s="5">
        <v>44458.0</v>
      </c>
      <c r="E2709" s="4" t="s">
        <v>33</v>
      </c>
      <c r="F2709" s="4" t="s">
        <v>108</v>
      </c>
      <c r="G2709" s="4" t="s">
        <v>109</v>
      </c>
      <c r="H2709" s="6" t="s">
        <v>27</v>
      </c>
      <c r="I2709" s="7">
        <v>25.000000000000007</v>
      </c>
      <c r="J2709" s="8">
        <v>325.0</v>
      </c>
      <c r="K2709" s="9">
        <v>81250.00000000003</v>
      </c>
      <c r="L2709" s="9">
        <v>28437.500000000007</v>
      </c>
      <c r="M2709" s="10">
        <v>0.35</v>
      </c>
      <c r="N2709" s="4" t="s">
        <v>89</v>
      </c>
      <c r="O2709" s="4" t="s">
        <v>29</v>
      </c>
      <c r="P2709" s="4" t="s">
        <v>21</v>
      </c>
    </row>
    <row r="2710" ht="14.25" customHeight="1">
      <c r="B2710" s="4" t="s">
        <v>31</v>
      </c>
      <c r="C2710" s="4">
        <v>1197831.0</v>
      </c>
      <c r="D2710" s="5">
        <v>44458.0</v>
      </c>
      <c r="E2710" s="4" t="s">
        <v>33</v>
      </c>
      <c r="F2710" s="4" t="s">
        <v>108</v>
      </c>
      <c r="G2710" s="4" t="s">
        <v>109</v>
      </c>
      <c r="H2710" s="6" t="s">
        <v>28</v>
      </c>
      <c r="I2710" s="7">
        <v>30.00000000000001</v>
      </c>
      <c r="J2710" s="8">
        <v>425.0</v>
      </c>
      <c r="K2710" s="9">
        <v>127500.00000000004</v>
      </c>
      <c r="L2710" s="9">
        <v>51000.00000000002</v>
      </c>
      <c r="M2710" s="10">
        <v>0.4</v>
      </c>
      <c r="N2710" s="4" t="s">
        <v>89</v>
      </c>
      <c r="O2710" s="4" t="s">
        <v>29</v>
      </c>
      <c r="P2710" s="4" t="s">
        <v>21</v>
      </c>
    </row>
    <row r="2711" ht="14.25" customHeight="1">
      <c r="B2711" s="4" t="s">
        <v>31</v>
      </c>
      <c r="C2711" s="4">
        <v>1197831.0</v>
      </c>
      <c r="D2711" s="5">
        <v>44490.0</v>
      </c>
      <c r="E2711" s="4" t="s">
        <v>33</v>
      </c>
      <c r="F2711" s="4" t="s">
        <v>108</v>
      </c>
      <c r="G2711" s="4" t="s">
        <v>109</v>
      </c>
      <c r="H2711" s="6" t="s">
        <v>18</v>
      </c>
      <c r="I2711" s="7">
        <v>30.00000000000001</v>
      </c>
      <c r="J2711" s="8">
        <v>600.0</v>
      </c>
      <c r="K2711" s="9">
        <v>180000.00000000006</v>
      </c>
      <c r="L2711" s="9">
        <v>72000.00000000003</v>
      </c>
      <c r="M2711" s="10">
        <v>0.4</v>
      </c>
      <c r="N2711" s="4" t="s">
        <v>89</v>
      </c>
      <c r="O2711" s="4" t="s">
        <v>20</v>
      </c>
      <c r="P2711" s="4" t="s">
        <v>21</v>
      </c>
    </row>
    <row r="2712" ht="14.25" customHeight="1">
      <c r="B2712" s="4" t="s">
        <v>31</v>
      </c>
      <c r="C2712" s="4">
        <v>1197831.0</v>
      </c>
      <c r="D2712" s="5">
        <v>44490.0</v>
      </c>
      <c r="E2712" s="4" t="s">
        <v>33</v>
      </c>
      <c r="F2712" s="4" t="s">
        <v>108</v>
      </c>
      <c r="G2712" s="4" t="s">
        <v>109</v>
      </c>
      <c r="H2712" s="6" t="s">
        <v>22</v>
      </c>
      <c r="I2712" s="7">
        <v>20.00000000000001</v>
      </c>
      <c r="J2712" s="8">
        <v>425.0</v>
      </c>
      <c r="K2712" s="9">
        <v>85000.00000000004</v>
      </c>
      <c r="L2712" s="9">
        <v>29750.000000000015</v>
      </c>
      <c r="M2712" s="10">
        <v>0.35</v>
      </c>
      <c r="N2712" s="4" t="s">
        <v>89</v>
      </c>
      <c r="O2712" s="4" t="s">
        <v>20</v>
      </c>
      <c r="P2712" s="4" t="s">
        <v>21</v>
      </c>
    </row>
    <row r="2713" ht="14.25" customHeight="1">
      <c r="B2713" s="4" t="s">
        <v>31</v>
      </c>
      <c r="C2713" s="4">
        <v>1197831.0</v>
      </c>
      <c r="D2713" s="5">
        <v>44490.0</v>
      </c>
      <c r="E2713" s="4" t="s">
        <v>33</v>
      </c>
      <c r="F2713" s="4" t="s">
        <v>108</v>
      </c>
      <c r="G2713" s="4" t="s">
        <v>109</v>
      </c>
      <c r="H2713" s="6" t="s">
        <v>25</v>
      </c>
      <c r="I2713" s="7">
        <v>20.00000000000001</v>
      </c>
      <c r="J2713" s="8">
        <v>300.0</v>
      </c>
      <c r="K2713" s="9">
        <v>60000.00000000003</v>
      </c>
      <c r="L2713" s="9">
        <v>24000.000000000015</v>
      </c>
      <c r="M2713" s="10">
        <v>0.4</v>
      </c>
      <c r="N2713" s="4" t="s">
        <v>89</v>
      </c>
      <c r="O2713" s="4" t="s">
        <v>23</v>
      </c>
      <c r="P2713" s="4" t="s">
        <v>21</v>
      </c>
    </row>
    <row r="2714" ht="14.25" customHeight="1">
      <c r="B2714" s="4" t="s">
        <v>31</v>
      </c>
      <c r="C2714" s="4">
        <v>1197831.0</v>
      </c>
      <c r="D2714" s="5">
        <v>44490.0</v>
      </c>
      <c r="E2714" s="4" t="s">
        <v>33</v>
      </c>
      <c r="F2714" s="4" t="s">
        <v>108</v>
      </c>
      <c r="G2714" s="4" t="s">
        <v>109</v>
      </c>
      <c r="H2714" s="6" t="s">
        <v>26</v>
      </c>
      <c r="I2714" s="7">
        <v>20.00000000000001</v>
      </c>
      <c r="J2714" s="8">
        <v>275.0</v>
      </c>
      <c r="K2714" s="9">
        <v>55000.00000000003</v>
      </c>
      <c r="L2714" s="9">
        <v>22000.000000000015</v>
      </c>
      <c r="M2714" s="10">
        <v>0.4</v>
      </c>
      <c r="N2714" s="4" t="s">
        <v>89</v>
      </c>
      <c r="O2714" s="4" t="s">
        <v>20</v>
      </c>
      <c r="P2714" s="4" t="s">
        <v>24</v>
      </c>
    </row>
    <row r="2715" ht="14.25" customHeight="1">
      <c r="B2715" s="4" t="s">
        <v>31</v>
      </c>
      <c r="C2715" s="4">
        <v>1197831.0</v>
      </c>
      <c r="D2715" s="5">
        <v>44490.0</v>
      </c>
      <c r="E2715" s="4" t="s">
        <v>33</v>
      </c>
      <c r="F2715" s="4" t="s">
        <v>108</v>
      </c>
      <c r="G2715" s="4" t="s">
        <v>109</v>
      </c>
      <c r="H2715" s="6" t="s">
        <v>27</v>
      </c>
      <c r="I2715" s="7">
        <v>30.00000000000001</v>
      </c>
      <c r="J2715" s="8">
        <v>275.0</v>
      </c>
      <c r="K2715" s="9">
        <v>82500.00000000003</v>
      </c>
      <c r="L2715" s="9">
        <v>28875.000000000007</v>
      </c>
      <c r="M2715" s="10">
        <v>0.35</v>
      </c>
      <c r="N2715" s="4" t="s">
        <v>89</v>
      </c>
      <c r="O2715" s="4" t="s">
        <v>23</v>
      </c>
      <c r="P2715" s="4" t="s">
        <v>21</v>
      </c>
    </row>
    <row r="2716" ht="14.25" customHeight="1">
      <c r="B2716" s="4" t="s">
        <v>36</v>
      </c>
      <c r="C2716" s="4">
        <v>1197831.0</v>
      </c>
      <c r="D2716" s="5">
        <v>44490.0</v>
      </c>
      <c r="E2716" s="4" t="s">
        <v>33</v>
      </c>
      <c r="F2716" s="4" t="s">
        <v>108</v>
      </c>
      <c r="G2716" s="4" t="s">
        <v>109</v>
      </c>
      <c r="H2716" s="6" t="s">
        <v>28</v>
      </c>
      <c r="I2716" s="7">
        <v>30.000000000000004</v>
      </c>
      <c r="J2716" s="8">
        <v>400.0</v>
      </c>
      <c r="K2716" s="9">
        <v>120000.00000000001</v>
      </c>
      <c r="L2716" s="9">
        <v>48000.00000000001</v>
      </c>
      <c r="M2716" s="10">
        <v>0.4</v>
      </c>
      <c r="N2716" s="4" t="s">
        <v>89</v>
      </c>
      <c r="O2716" s="4" t="s">
        <v>20</v>
      </c>
      <c r="P2716" s="4" t="s">
        <v>21</v>
      </c>
    </row>
    <row r="2717" ht="14.25" customHeight="1">
      <c r="B2717" s="4" t="s">
        <v>36</v>
      </c>
      <c r="C2717" s="4">
        <v>1197831.0</v>
      </c>
      <c r="D2717" s="5">
        <v>44520.0</v>
      </c>
      <c r="E2717" s="4" t="s">
        <v>33</v>
      </c>
      <c r="F2717" s="4" t="s">
        <v>108</v>
      </c>
      <c r="G2717" s="4" t="s">
        <v>109</v>
      </c>
      <c r="H2717" s="6" t="s">
        <v>18</v>
      </c>
      <c r="I2717" s="7">
        <v>25.00000000000001</v>
      </c>
      <c r="J2717" s="8">
        <v>550.0</v>
      </c>
      <c r="K2717" s="9">
        <v>137500.00000000006</v>
      </c>
      <c r="L2717" s="9">
        <v>55000.00000000003</v>
      </c>
      <c r="M2717" s="10">
        <v>0.4</v>
      </c>
      <c r="N2717" s="4" t="s">
        <v>89</v>
      </c>
      <c r="O2717" s="4" t="s">
        <v>23</v>
      </c>
      <c r="P2717" s="4" t="s">
        <v>24</v>
      </c>
    </row>
    <row r="2718" ht="14.25" customHeight="1">
      <c r="B2718" s="4" t="s">
        <v>36</v>
      </c>
      <c r="C2718" s="4">
        <v>1197831.0</v>
      </c>
      <c r="D2718" s="5">
        <v>44520.0</v>
      </c>
      <c r="E2718" s="4" t="s">
        <v>33</v>
      </c>
      <c r="F2718" s="4" t="s">
        <v>108</v>
      </c>
      <c r="G2718" s="4" t="s">
        <v>109</v>
      </c>
      <c r="H2718" s="6" t="s">
        <v>22</v>
      </c>
      <c r="I2718" s="7">
        <v>15.000000000000014</v>
      </c>
      <c r="J2718" s="8">
        <v>375.0</v>
      </c>
      <c r="K2718" s="9">
        <v>56250.00000000005</v>
      </c>
      <c r="L2718" s="9">
        <v>19687.50000000002</v>
      </c>
      <c r="M2718" s="10">
        <v>0.35</v>
      </c>
      <c r="N2718" s="4" t="s">
        <v>89</v>
      </c>
      <c r="O2718" s="4" t="s">
        <v>20</v>
      </c>
      <c r="P2718" s="4" t="s">
        <v>24</v>
      </c>
    </row>
    <row r="2719" ht="14.25" customHeight="1">
      <c r="B2719" s="4" t="s">
        <v>36</v>
      </c>
      <c r="C2719" s="4">
        <v>1197831.0</v>
      </c>
      <c r="D2719" s="5">
        <v>44520.0</v>
      </c>
      <c r="E2719" s="4" t="s">
        <v>33</v>
      </c>
      <c r="F2719" s="4" t="s">
        <v>108</v>
      </c>
      <c r="G2719" s="4" t="s">
        <v>109</v>
      </c>
      <c r="H2719" s="6" t="s">
        <v>25</v>
      </c>
      <c r="I2719" s="7">
        <v>25.000000000000018</v>
      </c>
      <c r="J2719" s="8">
        <v>320.0</v>
      </c>
      <c r="K2719" s="9">
        <v>80000.00000000006</v>
      </c>
      <c r="L2719" s="9">
        <v>32000.000000000025</v>
      </c>
      <c r="M2719" s="10">
        <v>0.4</v>
      </c>
      <c r="N2719" s="4" t="s">
        <v>89</v>
      </c>
      <c r="O2719" s="4" t="s">
        <v>20</v>
      </c>
      <c r="P2719" s="4" t="s">
        <v>21</v>
      </c>
    </row>
    <row r="2720" ht="14.25" customHeight="1">
      <c r="B2720" s="4" t="s">
        <v>36</v>
      </c>
      <c r="C2720" s="4">
        <v>1197831.0</v>
      </c>
      <c r="D2720" s="5">
        <v>44520.0</v>
      </c>
      <c r="E2720" s="4" t="s">
        <v>33</v>
      </c>
      <c r="F2720" s="4" t="s">
        <v>108</v>
      </c>
      <c r="G2720" s="4" t="s">
        <v>109</v>
      </c>
      <c r="H2720" s="6" t="s">
        <v>26</v>
      </c>
      <c r="I2720" s="7">
        <v>55.000000000000014</v>
      </c>
      <c r="J2720" s="8">
        <v>375.0</v>
      </c>
      <c r="K2720" s="9">
        <v>206250.00000000006</v>
      </c>
      <c r="L2720" s="9">
        <v>82500.00000000003</v>
      </c>
      <c r="M2720" s="10">
        <v>0.4</v>
      </c>
      <c r="N2720" s="4" t="s">
        <v>89</v>
      </c>
      <c r="O2720" s="4" t="s">
        <v>23</v>
      </c>
      <c r="P2720" s="4" t="s">
        <v>24</v>
      </c>
    </row>
    <row r="2721" ht="14.25" customHeight="1">
      <c r="B2721" s="4" t="s">
        <v>36</v>
      </c>
      <c r="C2721" s="4">
        <v>1197831.0</v>
      </c>
      <c r="D2721" s="5">
        <v>44520.0</v>
      </c>
      <c r="E2721" s="4" t="s">
        <v>33</v>
      </c>
      <c r="F2721" s="4" t="s">
        <v>108</v>
      </c>
      <c r="G2721" s="4" t="s">
        <v>109</v>
      </c>
      <c r="H2721" s="6" t="s">
        <v>27</v>
      </c>
      <c r="I2721" s="7">
        <v>75.00000000000001</v>
      </c>
      <c r="J2721" s="8">
        <v>350.0</v>
      </c>
      <c r="K2721" s="9">
        <v>262500.00000000006</v>
      </c>
      <c r="L2721" s="9">
        <v>91875.00000000001</v>
      </c>
      <c r="M2721" s="10">
        <v>0.35</v>
      </c>
      <c r="N2721" s="4" t="s">
        <v>89</v>
      </c>
      <c r="O2721" s="4" t="s">
        <v>23</v>
      </c>
      <c r="P2721" s="4" t="s">
        <v>21</v>
      </c>
    </row>
    <row r="2722" ht="14.25" customHeight="1">
      <c r="B2722" s="4" t="s">
        <v>36</v>
      </c>
      <c r="C2722" s="4">
        <v>1197831.0</v>
      </c>
      <c r="D2722" s="5">
        <v>44520.0</v>
      </c>
      <c r="E2722" s="4" t="s">
        <v>33</v>
      </c>
      <c r="F2722" s="4" t="s">
        <v>108</v>
      </c>
      <c r="G2722" s="4" t="s">
        <v>109</v>
      </c>
      <c r="H2722" s="6" t="s">
        <v>28</v>
      </c>
      <c r="I2722" s="7">
        <v>75.0</v>
      </c>
      <c r="J2722" s="8">
        <v>450.0</v>
      </c>
      <c r="K2722" s="9">
        <v>337500.0</v>
      </c>
      <c r="L2722" s="9">
        <v>135000.0</v>
      </c>
      <c r="M2722" s="10">
        <v>0.4</v>
      </c>
      <c r="N2722" s="4" t="s">
        <v>89</v>
      </c>
      <c r="O2722" s="4" t="s">
        <v>23</v>
      </c>
      <c r="P2722" s="4" t="s">
        <v>24</v>
      </c>
    </row>
    <row r="2723" ht="14.25" customHeight="1">
      <c r="B2723" s="4" t="s">
        <v>36</v>
      </c>
      <c r="C2723" s="4">
        <v>1197831.0</v>
      </c>
      <c r="D2723" s="5">
        <v>44549.0</v>
      </c>
      <c r="E2723" s="4" t="s">
        <v>33</v>
      </c>
      <c r="F2723" s="4" t="s">
        <v>108</v>
      </c>
      <c r="G2723" s="4" t="s">
        <v>109</v>
      </c>
      <c r="H2723" s="6" t="s">
        <v>18</v>
      </c>
      <c r="I2723" s="7">
        <v>70.0</v>
      </c>
      <c r="J2723" s="8">
        <v>700.0</v>
      </c>
      <c r="K2723" s="9">
        <v>490000.0</v>
      </c>
      <c r="L2723" s="9">
        <v>196000.0</v>
      </c>
      <c r="M2723" s="10">
        <v>0.4</v>
      </c>
      <c r="N2723" s="4" t="s">
        <v>89</v>
      </c>
      <c r="O2723" s="4" t="s">
        <v>20</v>
      </c>
      <c r="P2723" s="4" t="s">
        <v>24</v>
      </c>
    </row>
    <row r="2724" ht="14.25" customHeight="1">
      <c r="B2724" s="4" t="s">
        <v>36</v>
      </c>
      <c r="C2724" s="4">
        <v>1197831.0</v>
      </c>
      <c r="D2724" s="5">
        <v>44549.0</v>
      </c>
      <c r="E2724" s="4" t="s">
        <v>33</v>
      </c>
      <c r="F2724" s="4" t="s">
        <v>108</v>
      </c>
      <c r="G2724" s="4" t="s">
        <v>109</v>
      </c>
      <c r="H2724" s="6" t="s">
        <v>22</v>
      </c>
      <c r="I2724" s="7">
        <v>60.00000000000001</v>
      </c>
      <c r="J2724" s="8">
        <v>500.0</v>
      </c>
      <c r="K2724" s="9">
        <v>300000.00000000006</v>
      </c>
      <c r="L2724" s="9">
        <v>105000.00000000001</v>
      </c>
      <c r="M2724" s="10">
        <v>0.35</v>
      </c>
      <c r="N2724" s="4" t="s">
        <v>89</v>
      </c>
      <c r="O2724" s="4" t="s">
        <v>29</v>
      </c>
      <c r="P2724" s="4" t="s">
        <v>21</v>
      </c>
    </row>
    <row r="2725" ht="14.25" customHeight="1">
      <c r="B2725" s="4" t="s">
        <v>36</v>
      </c>
      <c r="C2725" s="4">
        <v>1197831.0</v>
      </c>
      <c r="D2725" s="5">
        <v>44549.0</v>
      </c>
      <c r="E2725" s="4" t="s">
        <v>33</v>
      </c>
      <c r="F2725" s="4" t="s">
        <v>108</v>
      </c>
      <c r="G2725" s="4" t="s">
        <v>109</v>
      </c>
      <c r="H2725" s="6" t="s">
        <v>25</v>
      </c>
      <c r="I2725" s="7">
        <v>60.00000000000001</v>
      </c>
      <c r="J2725" s="8">
        <v>450.0</v>
      </c>
      <c r="K2725" s="9">
        <v>270000.00000000006</v>
      </c>
      <c r="L2725" s="9">
        <v>108000.00000000003</v>
      </c>
      <c r="M2725" s="10">
        <v>0.4</v>
      </c>
      <c r="N2725" s="4" t="s">
        <v>89</v>
      </c>
      <c r="O2725" s="4" t="s">
        <v>20</v>
      </c>
      <c r="P2725" s="4" t="s">
        <v>24</v>
      </c>
    </row>
    <row r="2726" ht="14.25" customHeight="1">
      <c r="B2726" s="4" t="s">
        <v>36</v>
      </c>
      <c r="C2726" s="4">
        <v>1197831.0</v>
      </c>
      <c r="D2726" s="5">
        <v>44549.0</v>
      </c>
      <c r="E2726" s="4" t="s">
        <v>33</v>
      </c>
      <c r="F2726" s="4" t="s">
        <v>108</v>
      </c>
      <c r="G2726" s="4" t="s">
        <v>109</v>
      </c>
      <c r="H2726" s="6" t="s">
        <v>26</v>
      </c>
      <c r="I2726" s="7">
        <v>60.00000000000001</v>
      </c>
      <c r="J2726" s="8">
        <v>400.0</v>
      </c>
      <c r="K2726" s="9">
        <v>240000.00000000003</v>
      </c>
      <c r="L2726" s="9">
        <v>96000.00000000001</v>
      </c>
      <c r="M2726" s="10">
        <v>0.4</v>
      </c>
      <c r="N2726" s="4" t="s">
        <v>89</v>
      </c>
      <c r="O2726" s="4" t="s">
        <v>20</v>
      </c>
      <c r="P2726" s="4" t="s">
        <v>24</v>
      </c>
    </row>
    <row r="2727" ht="14.25" customHeight="1">
      <c r="B2727" s="4" t="s">
        <v>36</v>
      </c>
      <c r="C2727" s="4">
        <v>1197831.0</v>
      </c>
      <c r="D2727" s="5">
        <v>44549.0</v>
      </c>
      <c r="E2727" s="4" t="s">
        <v>33</v>
      </c>
      <c r="F2727" s="4" t="s">
        <v>108</v>
      </c>
      <c r="G2727" s="4" t="s">
        <v>109</v>
      </c>
      <c r="H2727" s="6" t="s">
        <v>27</v>
      </c>
      <c r="I2727" s="7">
        <v>70.0</v>
      </c>
      <c r="J2727" s="8">
        <v>400.0</v>
      </c>
      <c r="K2727" s="9">
        <v>280000.0</v>
      </c>
      <c r="L2727" s="9">
        <v>98000.0</v>
      </c>
      <c r="M2727" s="10">
        <v>0.35</v>
      </c>
      <c r="N2727" s="4" t="s">
        <v>89</v>
      </c>
      <c r="O2727" s="4" t="s">
        <v>29</v>
      </c>
      <c r="P2727" s="4" t="s">
        <v>24</v>
      </c>
    </row>
    <row r="2728" ht="14.25" customHeight="1">
      <c r="B2728" s="4" t="s">
        <v>36</v>
      </c>
      <c r="C2728" s="4">
        <v>1197831.0</v>
      </c>
      <c r="D2728" s="5">
        <v>44549.0</v>
      </c>
      <c r="E2728" s="4" t="s">
        <v>33</v>
      </c>
      <c r="F2728" s="4" t="s">
        <v>108</v>
      </c>
      <c r="G2728" s="4" t="s">
        <v>109</v>
      </c>
      <c r="H2728" s="6" t="s">
        <v>28</v>
      </c>
      <c r="I2728" s="7">
        <v>75.0</v>
      </c>
      <c r="J2728" s="8">
        <v>500.0</v>
      </c>
      <c r="K2728" s="9">
        <v>375000.0</v>
      </c>
      <c r="L2728" s="9">
        <v>150000.0</v>
      </c>
      <c r="M2728" s="10">
        <v>0.4</v>
      </c>
      <c r="N2728" s="4" t="s">
        <v>89</v>
      </c>
      <c r="O2728" s="4" t="s">
        <v>20</v>
      </c>
      <c r="P2728" s="4" t="s">
        <v>24</v>
      </c>
    </row>
    <row r="2729" ht="14.25" customHeight="1">
      <c r="B2729" s="4" t="s">
        <v>36</v>
      </c>
      <c r="C2729" s="4">
        <v>1197831.0</v>
      </c>
      <c r="D2729" s="5">
        <v>44219.0</v>
      </c>
      <c r="E2729" s="4" t="s">
        <v>33</v>
      </c>
      <c r="F2729" s="4" t="s">
        <v>108</v>
      </c>
      <c r="G2729" s="4" t="s">
        <v>109</v>
      </c>
      <c r="H2729" s="6" t="s">
        <v>18</v>
      </c>
      <c r="I2729" s="7">
        <v>25.000000000000007</v>
      </c>
      <c r="J2729" s="8">
        <v>575.0</v>
      </c>
      <c r="K2729" s="9">
        <v>143750.00000000003</v>
      </c>
      <c r="L2729" s="9">
        <v>57500.000000000015</v>
      </c>
      <c r="M2729" s="10">
        <v>0.4</v>
      </c>
      <c r="N2729" s="4" t="s">
        <v>89</v>
      </c>
      <c r="O2729" s="4" t="s">
        <v>20</v>
      </c>
      <c r="P2729" s="4" t="s">
        <v>24</v>
      </c>
    </row>
    <row r="2730" ht="14.25" customHeight="1">
      <c r="B2730" s="4" t="s">
        <v>36</v>
      </c>
      <c r="C2730" s="4">
        <v>1197831.0</v>
      </c>
      <c r="D2730" s="5">
        <v>44219.0</v>
      </c>
      <c r="E2730" s="4" t="s">
        <v>33</v>
      </c>
      <c r="F2730" s="4" t="s">
        <v>108</v>
      </c>
      <c r="G2730" s="4" t="s">
        <v>109</v>
      </c>
      <c r="H2730" s="6" t="s">
        <v>22</v>
      </c>
      <c r="I2730" s="7">
        <v>25.000000000000007</v>
      </c>
      <c r="J2730" s="8">
        <v>375.0</v>
      </c>
      <c r="K2730" s="9">
        <v>93750.00000000003</v>
      </c>
      <c r="L2730" s="9">
        <v>32812.50000000001</v>
      </c>
      <c r="M2730" s="10">
        <v>0.35</v>
      </c>
      <c r="N2730" s="4" t="s">
        <v>89</v>
      </c>
      <c r="O2730" s="4" t="s">
        <v>29</v>
      </c>
      <c r="P2730" s="4" t="s">
        <v>24</v>
      </c>
    </row>
    <row r="2731" ht="14.25" customHeight="1">
      <c r="B2731" s="4" t="s">
        <v>36</v>
      </c>
      <c r="C2731" s="4">
        <v>1197831.0</v>
      </c>
      <c r="D2731" s="5">
        <v>44219.0</v>
      </c>
      <c r="E2731" s="4" t="s">
        <v>33</v>
      </c>
      <c r="F2731" s="4" t="s">
        <v>108</v>
      </c>
      <c r="G2731" s="4" t="s">
        <v>109</v>
      </c>
      <c r="H2731" s="6" t="s">
        <v>25</v>
      </c>
      <c r="I2731" s="7">
        <v>15.000000000000007</v>
      </c>
      <c r="J2731" s="8">
        <v>375.0</v>
      </c>
      <c r="K2731" s="9">
        <v>56250.00000000003</v>
      </c>
      <c r="L2731" s="9">
        <v>22500.000000000015</v>
      </c>
      <c r="M2731" s="10">
        <v>0.4</v>
      </c>
      <c r="N2731" s="4" t="s">
        <v>89</v>
      </c>
      <c r="O2731" s="4" t="s">
        <v>23</v>
      </c>
      <c r="P2731" s="4" t="s">
        <v>21</v>
      </c>
    </row>
    <row r="2732" ht="14.25" customHeight="1">
      <c r="B2732" s="4" t="s">
        <v>36</v>
      </c>
      <c r="C2732" s="4">
        <v>1197831.0</v>
      </c>
      <c r="D2732" s="5">
        <v>44219.0</v>
      </c>
      <c r="E2732" s="4" t="s">
        <v>33</v>
      </c>
      <c r="F2732" s="4" t="s">
        <v>108</v>
      </c>
      <c r="G2732" s="4" t="s">
        <v>109</v>
      </c>
      <c r="H2732" s="6" t="s">
        <v>26</v>
      </c>
      <c r="I2732" s="7">
        <v>20.0</v>
      </c>
      <c r="J2732" s="8">
        <v>225.0</v>
      </c>
      <c r="K2732" s="9">
        <v>45000.0</v>
      </c>
      <c r="L2732" s="9">
        <v>18000.0</v>
      </c>
      <c r="M2732" s="10">
        <v>0.4</v>
      </c>
      <c r="N2732" s="4" t="s">
        <v>89</v>
      </c>
      <c r="O2732" s="4" t="s">
        <v>23</v>
      </c>
      <c r="P2732" s="4" t="s">
        <v>21</v>
      </c>
    </row>
    <row r="2733" ht="14.25" customHeight="1">
      <c r="B2733" s="4" t="s">
        <v>36</v>
      </c>
      <c r="C2733" s="4">
        <v>1197831.0</v>
      </c>
      <c r="D2733" s="5">
        <v>44219.0</v>
      </c>
      <c r="E2733" s="4" t="s">
        <v>33</v>
      </c>
      <c r="F2733" s="4" t="s">
        <v>108</v>
      </c>
      <c r="G2733" s="4" t="s">
        <v>109</v>
      </c>
      <c r="H2733" s="6" t="s">
        <v>27</v>
      </c>
      <c r="I2733" s="7">
        <v>35.0</v>
      </c>
      <c r="J2733" s="8">
        <v>275.0</v>
      </c>
      <c r="K2733" s="9">
        <v>96250.0</v>
      </c>
      <c r="L2733" s="9">
        <v>33687.5</v>
      </c>
      <c r="M2733" s="10">
        <v>0.35</v>
      </c>
      <c r="N2733" s="4" t="s">
        <v>89</v>
      </c>
      <c r="O2733" s="4" t="s">
        <v>29</v>
      </c>
      <c r="P2733" s="4" t="s">
        <v>21</v>
      </c>
    </row>
    <row r="2734" ht="14.25" customHeight="1">
      <c r="B2734" s="4" t="s">
        <v>36</v>
      </c>
      <c r="C2734" s="4">
        <v>1197831.0</v>
      </c>
      <c r="D2734" s="5">
        <v>44219.0</v>
      </c>
      <c r="E2734" s="4" t="s">
        <v>33</v>
      </c>
      <c r="F2734" s="4" t="s">
        <v>108</v>
      </c>
      <c r="G2734" s="4" t="s">
        <v>109</v>
      </c>
      <c r="H2734" s="6" t="s">
        <v>28</v>
      </c>
      <c r="I2734" s="7">
        <v>25.000000000000007</v>
      </c>
      <c r="J2734" s="8">
        <v>375.0</v>
      </c>
      <c r="K2734" s="9">
        <v>93750.00000000003</v>
      </c>
      <c r="L2734" s="9">
        <v>37500.000000000015</v>
      </c>
      <c r="M2734" s="10">
        <v>0.4</v>
      </c>
      <c r="N2734" s="4" t="s">
        <v>89</v>
      </c>
      <c r="O2734" s="4" t="s">
        <v>20</v>
      </c>
      <c r="P2734" s="4" t="s">
        <v>24</v>
      </c>
    </row>
    <row r="2735" ht="14.25" customHeight="1">
      <c r="B2735" s="4" t="s">
        <v>36</v>
      </c>
      <c r="C2735" s="4">
        <v>1197831.0</v>
      </c>
      <c r="D2735" s="5">
        <v>44248.0</v>
      </c>
      <c r="E2735" s="4" t="s">
        <v>33</v>
      </c>
      <c r="F2735" s="4" t="s">
        <v>108</v>
      </c>
      <c r="G2735" s="4" t="s">
        <v>109</v>
      </c>
      <c r="H2735" s="6" t="s">
        <v>18</v>
      </c>
      <c r="I2735" s="7">
        <v>25.000000000000007</v>
      </c>
      <c r="J2735" s="8">
        <v>625.0</v>
      </c>
      <c r="K2735" s="9">
        <v>156250.00000000006</v>
      </c>
      <c r="L2735" s="9">
        <v>62500.00000000003</v>
      </c>
      <c r="M2735" s="10">
        <v>0.4</v>
      </c>
      <c r="N2735" s="4" t="s">
        <v>89</v>
      </c>
      <c r="O2735" s="4" t="s">
        <v>29</v>
      </c>
      <c r="P2735" s="4" t="s">
        <v>21</v>
      </c>
    </row>
    <row r="2736" ht="14.25" customHeight="1">
      <c r="B2736" s="4" t="s">
        <v>36</v>
      </c>
      <c r="C2736" s="4">
        <v>1197831.0</v>
      </c>
      <c r="D2736" s="5">
        <v>44248.0</v>
      </c>
      <c r="E2736" s="4" t="s">
        <v>33</v>
      </c>
      <c r="F2736" s="4" t="s">
        <v>108</v>
      </c>
      <c r="G2736" s="4" t="s">
        <v>109</v>
      </c>
      <c r="H2736" s="6" t="s">
        <v>22</v>
      </c>
      <c r="I2736" s="7">
        <v>25.000000000000007</v>
      </c>
      <c r="J2736" s="8">
        <v>275.0</v>
      </c>
      <c r="K2736" s="9">
        <v>68750.00000000001</v>
      </c>
      <c r="L2736" s="9">
        <v>24062.500000000004</v>
      </c>
      <c r="M2736" s="10">
        <v>0.35</v>
      </c>
      <c r="N2736" s="4" t="s">
        <v>89</v>
      </c>
      <c r="O2736" s="4" t="s">
        <v>29</v>
      </c>
      <c r="P2736" s="4" t="s">
        <v>21</v>
      </c>
    </row>
    <row r="2737" ht="14.25" customHeight="1">
      <c r="B2737" s="4" t="s">
        <v>36</v>
      </c>
      <c r="C2737" s="4">
        <v>1197831.0</v>
      </c>
      <c r="D2737" s="5">
        <v>44248.0</v>
      </c>
      <c r="E2737" s="4" t="s">
        <v>33</v>
      </c>
      <c r="F2737" s="4" t="s">
        <v>108</v>
      </c>
      <c r="G2737" s="4" t="s">
        <v>109</v>
      </c>
      <c r="H2737" s="6" t="s">
        <v>25</v>
      </c>
      <c r="I2737" s="7">
        <v>15.000000000000007</v>
      </c>
      <c r="J2737" s="8">
        <v>325.0</v>
      </c>
      <c r="K2737" s="9">
        <v>48750.00000000002</v>
      </c>
      <c r="L2737" s="9">
        <v>19500.00000000001</v>
      </c>
      <c r="M2737" s="10">
        <v>0.4</v>
      </c>
      <c r="N2737" s="4" t="s">
        <v>89</v>
      </c>
      <c r="O2737" s="4" t="s">
        <v>29</v>
      </c>
      <c r="P2737" s="4" t="s">
        <v>24</v>
      </c>
    </row>
    <row r="2738" ht="14.25" customHeight="1">
      <c r="B2738" s="4" t="s">
        <v>36</v>
      </c>
      <c r="C2738" s="4">
        <v>1197831.0</v>
      </c>
      <c r="D2738" s="5">
        <v>44248.0</v>
      </c>
      <c r="E2738" s="4" t="s">
        <v>33</v>
      </c>
      <c r="F2738" s="4" t="s">
        <v>110</v>
      </c>
      <c r="G2738" s="4" t="s">
        <v>111</v>
      </c>
      <c r="H2738" s="6" t="s">
        <v>26</v>
      </c>
      <c r="I2738" s="7">
        <v>20.0</v>
      </c>
      <c r="J2738" s="8">
        <v>175.0</v>
      </c>
      <c r="K2738" s="9">
        <v>35000.0</v>
      </c>
      <c r="L2738" s="9">
        <v>14000.0</v>
      </c>
      <c r="M2738" s="10">
        <v>0.4</v>
      </c>
      <c r="N2738" s="4" t="s">
        <v>89</v>
      </c>
      <c r="O2738" s="4" t="s">
        <v>29</v>
      </c>
      <c r="P2738" s="4" t="s">
        <v>21</v>
      </c>
    </row>
    <row r="2739" ht="14.25" customHeight="1">
      <c r="B2739" s="4" t="s">
        <v>36</v>
      </c>
      <c r="C2739" s="4">
        <v>1197831.0</v>
      </c>
      <c r="D2739" s="5">
        <v>44248.0</v>
      </c>
      <c r="E2739" s="4" t="s">
        <v>33</v>
      </c>
      <c r="F2739" s="4" t="s">
        <v>110</v>
      </c>
      <c r="G2739" s="4" t="s">
        <v>111</v>
      </c>
      <c r="H2739" s="6" t="s">
        <v>27</v>
      </c>
      <c r="I2739" s="7">
        <v>35.0</v>
      </c>
      <c r="J2739" s="8">
        <v>250.0</v>
      </c>
      <c r="K2739" s="9">
        <v>87500.0</v>
      </c>
      <c r="L2739" s="9">
        <v>30624.999999999996</v>
      </c>
      <c r="M2739" s="10">
        <v>0.35</v>
      </c>
      <c r="N2739" s="4" t="s">
        <v>89</v>
      </c>
      <c r="O2739" s="4" t="s">
        <v>29</v>
      </c>
      <c r="P2739" s="4" t="s">
        <v>24</v>
      </c>
    </row>
    <row r="2740" ht="14.25" customHeight="1">
      <c r="B2740" s="4" t="s">
        <v>36</v>
      </c>
      <c r="C2740" s="4">
        <v>1197831.0</v>
      </c>
      <c r="D2740" s="5">
        <v>44248.0</v>
      </c>
      <c r="E2740" s="4" t="s">
        <v>33</v>
      </c>
      <c r="F2740" s="4" t="s">
        <v>110</v>
      </c>
      <c r="G2740" s="4" t="s">
        <v>111</v>
      </c>
      <c r="H2740" s="6" t="s">
        <v>28</v>
      </c>
      <c r="I2740" s="7">
        <v>20.0</v>
      </c>
      <c r="J2740" s="8">
        <v>350.0</v>
      </c>
      <c r="K2740" s="9">
        <v>70000.0</v>
      </c>
      <c r="L2740" s="9">
        <v>28000.0</v>
      </c>
      <c r="M2740" s="10">
        <v>0.4</v>
      </c>
      <c r="N2740" s="4" t="s">
        <v>89</v>
      </c>
      <c r="O2740" s="4" t="s">
        <v>20</v>
      </c>
      <c r="P2740" s="4" t="s">
        <v>21</v>
      </c>
    </row>
    <row r="2741" ht="14.25" customHeight="1">
      <c r="B2741" s="4" t="s">
        <v>36</v>
      </c>
      <c r="C2741" s="4">
        <v>1197831.0</v>
      </c>
      <c r="D2741" s="5">
        <v>44274.0</v>
      </c>
      <c r="E2741" s="4" t="s">
        <v>33</v>
      </c>
      <c r="F2741" s="4" t="s">
        <v>110</v>
      </c>
      <c r="G2741" s="4" t="s">
        <v>111</v>
      </c>
      <c r="H2741" s="6" t="s">
        <v>18</v>
      </c>
      <c r="I2741" s="7">
        <v>20.0</v>
      </c>
      <c r="J2741" s="8">
        <v>570.0</v>
      </c>
      <c r="K2741" s="9">
        <v>114000.0</v>
      </c>
      <c r="L2741" s="9">
        <v>45600.0</v>
      </c>
      <c r="M2741" s="10">
        <v>0.4</v>
      </c>
      <c r="N2741" s="4" t="s">
        <v>89</v>
      </c>
      <c r="O2741" s="4" t="s">
        <v>23</v>
      </c>
      <c r="P2741" s="4" t="s">
        <v>21</v>
      </c>
    </row>
    <row r="2742" ht="14.25" customHeight="1">
      <c r="B2742" s="4" t="s">
        <v>36</v>
      </c>
      <c r="C2742" s="4">
        <v>1197831.0</v>
      </c>
      <c r="D2742" s="5">
        <v>44274.0</v>
      </c>
      <c r="E2742" s="4" t="s">
        <v>33</v>
      </c>
      <c r="F2742" s="4" t="s">
        <v>110</v>
      </c>
      <c r="G2742" s="4" t="s">
        <v>111</v>
      </c>
      <c r="H2742" s="6" t="s">
        <v>22</v>
      </c>
      <c r="I2742" s="7">
        <v>20.0</v>
      </c>
      <c r="J2742" s="8">
        <v>250.0</v>
      </c>
      <c r="K2742" s="9">
        <v>50000.0</v>
      </c>
      <c r="L2742" s="9">
        <v>17500.0</v>
      </c>
      <c r="M2742" s="10">
        <v>0.35</v>
      </c>
      <c r="N2742" s="4" t="s">
        <v>89</v>
      </c>
      <c r="O2742" s="4" t="s">
        <v>29</v>
      </c>
      <c r="P2742" s="4" t="s">
        <v>24</v>
      </c>
    </row>
    <row r="2743" ht="14.25" customHeight="1">
      <c r="B2743" s="4" t="s">
        <v>36</v>
      </c>
      <c r="C2743" s="4">
        <v>1197831.0</v>
      </c>
      <c r="D2743" s="5">
        <v>44274.0</v>
      </c>
      <c r="E2743" s="4" t="s">
        <v>33</v>
      </c>
      <c r="F2743" s="4" t="s">
        <v>110</v>
      </c>
      <c r="G2743" s="4" t="s">
        <v>111</v>
      </c>
      <c r="H2743" s="6" t="s">
        <v>25</v>
      </c>
      <c r="I2743" s="7">
        <v>10.000000000000002</v>
      </c>
      <c r="J2743" s="8">
        <v>275.0</v>
      </c>
      <c r="K2743" s="9">
        <v>27500.000000000004</v>
      </c>
      <c r="L2743" s="9">
        <v>11000.000000000002</v>
      </c>
      <c r="M2743" s="10">
        <v>0.4</v>
      </c>
      <c r="N2743" s="4" t="s">
        <v>89</v>
      </c>
      <c r="O2743" s="4" t="s">
        <v>20</v>
      </c>
      <c r="P2743" s="4" t="s">
        <v>21</v>
      </c>
    </row>
    <row r="2744" ht="14.25" customHeight="1">
      <c r="B2744" s="4" t="s">
        <v>36</v>
      </c>
      <c r="C2744" s="4">
        <v>1197831.0</v>
      </c>
      <c r="D2744" s="5">
        <v>44274.0</v>
      </c>
      <c r="E2744" s="4" t="s">
        <v>33</v>
      </c>
      <c r="F2744" s="4" t="s">
        <v>110</v>
      </c>
      <c r="G2744" s="4" t="s">
        <v>111</v>
      </c>
      <c r="H2744" s="6" t="s">
        <v>26</v>
      </c>
      <c r="I2744" s="7">
        <v>19.999999999999996</v>
      </c>
      <c r="J2744" s="8">
        <v>125.0</v>
      </c>
      <c r="K2744" s="9">
        <v>24999.999999999996</v>
      </c>
      <c r="L2744" s="9">
        <v>10000.0</v>
      </c>
      <c r="M2744" s="10">
        <v>0.4</v>
      </c>
      <c r="N2744" s="4" t="s">
        <v>89</v>
      </c>
      <c r="O2744" s="4" t="s">
        <v>20</v>
      </c>
      <c r="P2744" s="4" t="s">
        <v>21</v>
      </c>
    </row>
    <row r="2745" ht="14.25" customHeight="1">
      <c r="B2745" s="4" t="s">
        <v>36</v>
      </c>
      <c r="C2745" s="4">
        <v>1197831.0</v>
      </c>
      <c r="D2745" s="5">
        <v>44274.0</v>
      </c>
      <c r="E2745" s="4" t="s">
        <v>33</v>
      </c>
      <c r="F2745" s="4" t="s">
        <v>110</v>
      </c>
      <c r="G2745" s="4" t="s">
        <v>111</v>
      </c>
      <c r="H2745" s="6" t="s">
        <v>27</v>
      </c>
      <c r="I2745" s="7">
        <v>35.00000000000001</v>
      </c>
      <c r="J2745" s="8">
        <v>175.0</v>
      </c>
      <c r="K2745" s="9">
        <v>61250.000000000015</v>
      </c>
      <c r="L2745" s="9">
        <v>21437.500000000004</v>
      </c>
      <c r="M2745" s="10">
        <v>0.35</v>
      </c>
      <c r="N2745" s="4" t="s">
        <v>89</v>
      </c>
      <c r="O2745" s="4" t="s">
        <v>23</v>
      </c>
      <c r="P2745" s="4" t="s">
        <v>24</v>
      </c>
    </row>
    <row r="2746" ht="14.25" customHeight="1">
      <c r="B2746" s="4" t="s">
        <v>36</v>
      </c>
      <c r="C2746" s="4">
        <v>1197831.0</v>
      </c>
      <c r="D2746" s="5">
        <v>44274.0</v>
      </c>
      <c r="E2746" s="4" t="s">
        <v>33</v>
      </c>
      <c r="F2746" s="4" t="s">
        <v>110</v>
      </c>
      <c r="G2746" s="4" t="s">
        <v>111</v>
      </c>
      <c r="H2746" s="6" t="s">
        <v>28</v>
      </c>
      <c r="I2746" s="7">
        <v>25.0</v>
      </c>
      <c r="J2746" s="8">
        <v>275.0</v>
      </c>
      <c r="K2746" s="9">
        <v>68750.0</v>
      </c>
      <c r="L2746" s="9">
        <v>27500.0</v>
      </c>
      <c r="M2746" s="10">
        <v>0.4</v>
      </c>
      <c r="N2746" s="4" t="s">
        <v>89</v>
      </c>
      <c r="O2746" s="4" t="s">
        <v>23</v>
      </c>
      <c r="P2746" s="4" t="s">
        <v>21</v>
      </c>
    </row>
    <row r="2747" ht="14.25" customHeight="1">
      <c r="B2747" s="4" t="s">
        <v>36</v>
      </c>
      <c r="C2747" s="4">
        <v>1197831.0</v>
      </c>
      <c r="D2747" s="5">
        <v>44306.0</v>
      </c>
      <c r="E2747" s="4" t="s">
        <v>33</v>
      </c>
      <c r="F2747" s="4" t="s">
        <v>110</v>
      </c>
      <c r="G2747" s="4" t="s">
        <v>111</v>
      </c>
      <c r="H2747" s="6" t="s">
        <v>18</v>
      </c>
      <c r="I2747" s="7">
        <v>25.0</v>
      </c>
      <c r="J2747" s="8">
        <v>525.0</v>
      </c>
      <c r="K2747" s="9">
        <v>131250.0</v>
      </c>
      <c r="L2747" s="9">
        <v>52500.0</v>
      </c>
      <c r="M2747" s="10">
        <v>0.4</v>
      </c>
      <c r="N2747" s="4" t="s">
        <v>89</v>
      </c>
      <c r="O2747" s="4" t="s">
        <v>29</v>
      </c>
      <c r="P2747" s="4" t="s">
        <v>21</v>
      </c>
    </row>
    <row r="2748" ht="14.25" customHeight="1">
      <c r="B2748" s="4" t="s">
        <v>36</v>
      </c>
      <c r="C2748" s="4">
        <v>1197831.0</v>
      </c>
      <c r="D2748" s="5">
        <v>44306.0</v>
      </c>
      <c r="E2748" s="4" t="s">
        <v>33</v>
      </c>
      <c r="F2748" s="4" t="s">
        <v>110</v>
      </c>
      <c r="G2748" s="4" t="s">
        <v>111</v>
      </c>
      <c r="H2748" s="6" t="s">
        <v>22</v>
      </c>
      <c r="I2748" s="7">
        <v>25.0</v>
      </c>
      <c r="J2748" s="8">
        <v>225.0</v>
      </c>
      <c r="K2748" s="9">
        <v>56250.0</v>
      </c>
      <c r="L2748" s="9">
        <v>19687.5</v>
      </c>
      <c r="M2748" s="10">
        <v>0.35</v>
      </c>
      <c r="N2748" s="4" t="s">
        <v>89</v>
      </c>
      <c r="O2748" s="4" t="s">
        <v>23</v>
      </c>
      <c r="P2748" s="4" t="s">
        <v>24</v>
      </c>
    </row>
    <row r="2749" ht="14.25" customHeight="1">
      <c r="B2749" s="4" t="s">
        <v>36</v>
      </c>
      <c r="C2749" s="4">
        <v>1197831.0</v>
      </c>
      <c r="D2749" s="5">
        <v>44306.0</v>
      </c>
      <c r="E2749" s="4" t="s">
        <v>33</v>
      </c>
      <c r="F2749" s="4" t="s">
        <v>110</v>
      </c>
      <c r="G2749" s="4" t="s">
        <v>111</v>
      </c>
      <c r="H2749" s="6" t="s">
        <v>25</v>
      </c>
      <c r="I2749" s="7">
        <v>15.000000000000002</v>
      </c>
      <c r="J2749" s="8">
        <v>225.0</v>
      </c>
      <c r="K2749" s="9">
        <v>33750.00000000001</v>
      </c>
      <c r="L2749" s="9">
        <v>13500.000000000004</v>
      </c>
      <c r="M2749" s="10">
        <v>0.4</v>
      </c>
      <c r="N2749" s="4" t="s">
        <v>89</v>
      </c>
      <c r="O2749" s="4" t="s">
        <v>20</v>
      </c>
      <c r="P2749" s="4" t="s">
        <v>24</v>
      </c>
    </row>
    <row r="2750" ht="14.25" customHeight="1">
      <c r="B2750" s="4" t="s">
        <v>36</v>
      </c>
      <c r="C2750" s="4">
        <v>1197831.0</v>
      </c>
      <c r="D2750" s="5">
        <v>44306.0</v>
      </c>
      <c r="E2750" s="4" t="s">
        <v>33</v>
      </c>
      <c r="F2750" s="4" t="s">
        <v>110</v>
      </c>
      <c r="G2750" s="4" t="s">
        <v>111</v>
      </c>
      <c r="H2750" s="6" t="s">
        <v>26</v>
      </c>
      <c r="I2750" s="7">
        <v>19.999999999999996</v>
      </c>
      <c r="J2750" s="8">
        <v>150.0</v>
      </c>
      <c r="K2750" s="9">
        <v>29999.999999999996</v>
      </c>
      <c r="L2750" s="9">
        <v>12000.0</v>
      </c>
      <c r="M2750" s="10">
        <v>0.4</v>
      </c>
      <c r="N2750" s="4" t="s">
        <v>89</v>
      </c>
      <c r="O2750" s="4" t="s">
        <v>23</v>
      </c>
      <c r="P2750" s="4" t="s">
        <v>21</v>
      </c>
    </row>
    <row r="2751" ht="14.25" customHeight="1">
      <c r="B2751" s="4" t="s">
        <v>36</v>
      </c>
      <c r="C2751" s="4">
        <v>1197831.0</v>
      </c>
      <c r="D2751" s="5">
        <v>44306.0</v>
      </c>
      <c r="E2751" s="4" t="s">
        <v>33</v>
      </c>
      <c r="F2751" s="4" t="s">
        <v>110</v>
      </c>
      <c r="G2751" s="4" t="s">
        <v>111</v>
      </c>
      <c r="H2751" s="6" t="s">
        <v>27</v>
      </c>
      <c r="I2751" s="7">
        <v>40.0</v>
      </c>
      <c r="J2751" s="8">
        <v>175.0</v>
      </c>
      <c r="K2751" s="9">
        <v>70000.0</v>
      </c>
      <c r="L2751" s="9">
        <v>24500.0</v>
      </c>
      <c r="M2751" s="10">
        <v>0.35</v>
      </c>
      <c r="N2751" s="4" t="s">
        <v>89</v>
      </c>
      <c r="O2751" s="4" t="s">
        <v>23</v>
      </c>
      <c r="P2751" s="4" t="s">
        <v>24</v>
      </c>
    </row>
    <row r="2752" ht="14.25" customHeight="1">
      <c r="B2752" s="4" t="s">
        <v>36</v>
      </c>
      <c r="C2752" s="4">
        <v>1197831.0</v>
      </c>
      <c r="D2752" s="5">
        <v>44306.0</v>
      </c>
      <c r="E2752" s="4" t="s">
        <v>33</v>
      </c>
      <c r="F2752" s="4" t="s">
        <v>110</v>
      </c>
      <c r="G2752" s="4" t="s">
        <v>111</v>
      </c>
      <c r="H2752" s="6" t="s">
        <v>28</v>
      </c>
      <c r="I2752" s="7">
        <v>30.000000000000004</v>
      </c>
      <c r="J2752" s="8">
        <v>325.0</v>
      </c>
      <c r="K2752" s="9">
        <v>97500.00000000001</v>
      </c>
      <c r="L2752" s="9">
        <v>39000.00000000001</v>
      </c>
      <c r="M2752" s="10">
        <v>0.4</v>
      </c>
      <c r="N2752" s="4" t="s">
        <v>89</v>
      </c>
      <c r="O2752" s="4" t="s">
        <v>20</v>
      </c>
      <c r="P2752" s="4" t="s">
        <v>21</v>
      </c>
    </row>
    <row r="2753" ht="14.25" customHeight="1">
      <c r="B2753" s="4" t="s">
        <v>36</v>
      </c>
      <c r="C2753" s="4">
        <v>1197831.0</v>
      </c>
      <c r="D2753" s="5">
        <v>44335.0</v>
      </c>
      <c r="E2753" s="4" t="s">
        <v>33</v>
      </c>
      <c r="F2753" s="4" t="s">
        <v>110</v>
      </c>
      <c r="G2753" s="4" t="s">
        <v>111</v>
      </c>
      <c r="H2753" s="6" t="s">
        <v>18</v>
      </c>
      <c r="I2753" s="7">
        <v>40.0</v>
      </c>
      <c r="J2753" s="8">
        <v>595.0</v>
      </c>
      <c r="K2753" s="9">
        <v>238000.0</v>
      </c>
      <c r="L2753" s="9">
        <v>95200.0</v>
      </c>
      <c r="M2753" s="10">
        <v>0.4</v>
      </c>
      <c r="N2753" s="4" t="s">
        <v>89</v>
      </c>
      <c r="O2753" s="4" t="s">
        <v>23</v>
      </c>
      <c r="P2753" s="4" t="s">
        <v>21</v>
      </c>
    </row>
    <row r="2754" ht="14.25" customHeight="1">
      <c r="B2754" s="4" t="s">
        <v>36</v>
      </c>
      <c r="C2754" s="4">
        <v>1197831.0</v>
      </c>
      <c r="D2754" s="5">
        <v>44335.0</v>
      </c>
      <c r="E2754" s="4" t="s">
        <v>33</v>
      </c>
      <c r="F2754" s="4" t="s">
        <v>110</v>
      </c>
      <c r="G2754" s="4" t="s">
        <v>111</v>
      </c>
      <c r="H2754" s="6" t="s">
        <v>22</v>
      </c>
      <c r="I2754" s="7">
        <v>40.0</v>
      </c>
      <c r="J2754" s="8">
        <v>300.0</v>
      </c>
      <c r="K2754" s="9">
        <v>120000.0</v>
      </c>
      <c r="L2754" s="9">
        <v>42000.0</v>
      </c>
      <c r="M2754" s="10">
        <v>0.35</v>
      </c>
      <c r="N2754" s="4" t="s">
        <v>89</v>
      </c>
      <c r="O2754" s="4" t="s">
        <v>23</v>
      </c>
      <c r="P2754" s="4" t="s">
        <v>21</v>
      </c>
    </row>
    <row r="2755" ht="14.25" customHeight="1">
      <c r="B2755" s="4" t="s">
        <v>36</v>
      </c>
      <c r="C2755" s="4">
        <v>1197831.0</v>
      </c>
      <c r="D2755" s="5">
        <v>44335.0</v>
      </c>
      <c r="E2755" s="4" t="s">
        <v>33</v>
      </c>
      <c r="F2755" s="4" t="s">
        <v>110</v>
      </c>
      <c r="G2755" s="4" t="s">
        <v>111</v>
      </c>
      <c r="H2755" s="6" t="s">
        <v>25</v>
      </c>
      <c r="I2755" s="7">
        <v>35.0</v>
      </c>
      <c r="J2755" s="8">
        <v>275.0</v>
      </c>
      <c r="K2755" s="9">
        <v>96250.0</v>
      </c>
      <c r="L2755" s="9">
        <v>38500.0</v>
      </c>
      <c r="M2755" s="10">
        <v>0.4</v>
      </c>
      <c r="N2755" s="4" t="s">
        <v>89</v>
      </c>
      <c r="O2755" s="4" t="s">
        <v>20</v>
      </c>
      <c r="P2755" s="4" t="s">
        <v>24</v>
      </c>
    </row>
    <row r="2756" ht="14.25" customHeight="1">
      <c r="B2756" s="4" t="s">
        <v>36</v>
      </c>
      <c r="C2756" s="4">
        <v>1197831.0</v>
      </c>
      <c r="D2756" s="5">
        <v>44335.0</v>
      </c>
      <c r="E2756" s="4" t="s">
        <v>33</v>
      </c>
      <c r="F2756" s="4" t="s">
        <v>110</v>
      </c>
      <c r="G2756" s="4" t="s">
        <v>111</v>
      </c>
      <c r="H2756" s="6" t="s">
        <v>26</v>
      </c>
      <c r="I2756" s="7">
        <v>35.0</v>
      </c>
      <c r="J2756" s="8">
        <v>225.0</v>
      </c>
      <c r="K2756" s="9">
        <v>78750.0</v>
      </c>
      <c r="L2756" s="9">
        <v>31500.0</v>
      </c>
      <c r="M2756" s="10">
        <v>0.4</v>
      </c>
      <c r="N2756" s="4" t="s">
        <v>89</v>
      </c>
      <c r="O2756" s="4" t="s">
        <v>20</v>
      </c>
      <c r="P2756" s="4" t="s">
        <v>24</v>
      </c>
    </row>
    <row r="2757" ht="14.25" customHeight="1">
      <c r="B2757" s="4" t="s">
        <v>36</v>
      </c>
      <c r="C2757" s="4">
        <v>1197831.0</v>
      </c>
      <c r="D2757" s="5">
        <v>44335.0</v>
      </c>
      <c r="E2757" s="4" t="s">
        <v>33</v>
      </c>
      <c r="F2757" s="4" t="s">
        <v>110</v>
      </c>
      <c r="G2757" s="4" t="s">
        <v>111</v>
      </c>
      <c r="H2757" s="6" t="s">
        <v>27</v>
      </c>
      <c r="I2757" s="7">
        <v>44.99999999999999</v>
      </c>
      <c r="J2757" s="8">
        <v>250.0</v>
      </c>
      <c r="K2757" s="9">
        <v>112499.99999999999</v>
      </c>
      <c r="L2757" s="9">
        <v>39374.99999999999</v>
      </c>
      <c r="M2757" s="10">
        <v>0.35</v>
      </c>
      <c r="N2757" s="4" t="s">
        <v>89</v>
      </c>
      <c r="O2757" s="4" t="s">
        <v>29</v>
      </c>
      <c r="P2757" s="4" t="s">
        <v>24</v>
      </c>
    </row>
    <row r="2758" ht="14.25" customHeight="1">
      <c r="B2758" s="4" t="s">
        <v>36</v>
      </c>
      <c r="C2758" s="4">
        <v>1197831.0</v>
      </c>
      <c r="D2758" s="5">
        <v>44335.0</v>
      </c>
      <c r="E2758" s="4" t="s">
        <v>33</v>
      </c>
      <c r="F2758" s="4" t="s">
        <v>110</v>
      </c>
      <c r="G2758" s="4" t="s">
        <v>111</v>
      </c>
      <c r="H2758" s="6" t="s">
        <v>28</v>
      </c>
      <c r="I2758" s="7">
        <v>44.99999999999999</v>
      </c>
      <c r="J2758" s="8">
        <v>350.0</v>
      </c>
      <c r="K2758" s="9">
        <v>157499.99999999997</v>
      </c>
      <c r="L2758" s="9">
        <v>62999.99999999999</v>
      </c>
      <c r="M2758" s="10">
        <v>0.4</v>
      </c>
      <c r="N2758" s="4" t="s">
        <v>89</v>
      </c>
      <c r="O2758" s="4" t="s">
        <v>29</v>
      </c>
      <c r="P2758" s="4" t="s">
        <v>21</v>
      </c>
    </row>
    <row r="2759" ht="14.25" customHeight="1">
      <c r="B2759" s="4" t="s">
        <v>36</v>
      </c>
      <c r="C2759" s="4">
        <v>1197831.0</v>
      </c>
      <c r="D2759" s="5">
        <v>44368.0</v>
      </c>
      <c r="E2759" s="4" t="s">
        <v>33</v>
      </c>
      <c r="F2759" s="4" t="s">
        <v>110</v>
      </c>
      <c r="G2759" s="4" t="s">
        <v>111</v>
      </c>
      <c r="H2759" s="6" t="s">
        <v>18</v>
      </c>
      <c r="I2759" s="7">
        <v>40.0</v>
      </c>
      <c r="J2759" s="8">
        <v>600.0</v>
      </c>
      <c r="K2759" s="9">
        <v>240000.0</v>
      </c>
      <c r="L2759" s="9">
        <v>96000.0</v>
      </c>
      <c r="M2759" s="10">
        <v>0.4</v>
      </c>
      <c r="N2759" s="4" t="s">
        <v>89</v>
      </c>
      <c r="O2759" s="4" t="s">
        <v>23</v>
      </c>
      <c r="P2759" s="4" t="s">
        <v>21</v>
      </c>
    </row>
    <row r="2760" ht="14.25" customHeight="1">
      <c r="B2760" s="4" t="s">
        <v>36</v>
      </c>
      <c r="C2760" s="4">
        <v>1197831.0</v>
      </c>
      <c r="D2760" s="5">
        <v>44368.0</v>
      </c>
      <c r="E2760" s="4" t="s">
        <v>33</v>
      </c>
      <c r="F2760" s="4" t="s">
        <v>110</v>
      </c>
      <c r="G2760" s="4" t="s">
        <v>111</v>
      </c>
      <c r="H2760" s="6" t="s">
        <v>22</v>
      </c>
      <c r="I2760" s="7">
        <v>35.0</v>
      </c>
      <c r="J2760" s="8">
        <v>350.0</v>
      </c>
      <c r="K2760" s="9">
        <v>122500.0</v>
      </c>
      <c r="L2760" s="9">
        <v>42875.0</v>
      </c>
      <c r="M2760" s="10">
        <v>0.35</v>
      </c>
      <c r="N2760" s="4" t="s">
        <v>89</v>
      </c>
      <c r="O2760" s="4" t="s">
        <v>29</v>
      </c>
      <c r="P2760" s="4" t="s">
        <v>21</v>
      </c>
    </row>
    <row r="2761" ht="14.25" customHeight="1">
      <c r="B2761" s="4" t="s">
        <v>36</v>
      </c>
      <c r="C2761" s="4">
        <v>1197831.0</v>
      </c>
      <c r="D2761" s="5">
        <v>44368.0</v>
      </c>
      <c r="E2761" s="4" t="s">
        <v>33</v>
      </c>
      <c r="F2761" s="4" t="s">
        <v>110</v>
      </c>
      <c r="G2761" s="4" t="s">
        <v>111</v>
      </c>
      <c r="H2761" s="6" t="s">
        <v>25</v>
      </c>
      <c r="I2761" s="7">
        <v>40.0</v>
      </c>
      <c r="J2761" s="8">
        <v>325.0</v>
      </c>
      <c r="K2761" s="9">
        <v>130000.0</v>
      </c>
      <c r="L2761" s="9">
        <v>52000.0</v>
      </c>
      <c r="M2761" s="10">
        <v>0.4</v>
      </c>
      <c r="N2761" s="4" t="s">
        <v>89</v>
      </c>
      <c r="O2761" s="4" t="s">
        <v>20</v>
      </c>
      <c r="P2761" s="4" t="s">
        <v>24</v>
      </c>
    </row>
    <row r="2762" ht="14.25" customHeight="1">
      <c r="B2762" s="4" t="s">
        <v>36</v>
      </c>
      <c r="C2762" s="4">
        <v>1197831.0</v>
      </c>
      <c r="D2762" s="5">
        <v>44368.0</v>
      </c>
      <c r="E2762" s="4" t="s">
        <v>33</v>
      </c>
      <c r="F2762" s="4" t="s">
        <v>110</v>
      </c>
      <c r="G2762" s="4" t="s">
        <v>111</v>
      </c>
      <c r="H2762" s="6" t="s">
        <v>26</v>
      </c>
      <c r="I2762" s="7">
        <v>40.0</v>
      </c>
      <c r="J2762" s="8">
        <v>300.0</v>
      </c>
      <c r="K2762" s="9">
        <v>120000.0</v>
      </c>
      <c r="L2762" s="9">
        <v>48000.0</v>
      </c>
      <c r="M2762" s="10">
        <v>0.4</v>
      </c>
      <c r="N2762" s="4" t="s">
        <v>89</v>
      </c>
      <c r="O2762" s="4" t="s">
        <v>20</v>
      </c>
      <c r="P2762" s="4" t="s">
        <v>21</v>
      </c>
    </row>
    <row r="2763" ht="14.25" customHeight="1">
      <c r="B2763" s="4" t="s">
        <v>36</v>
      </c>
      <c r="C2763" s="4">
        <v>1197831.0</v>
      </c>
      <c r="D2763" s="5">
        <v>44368.0</v>
      </c>
      <c r="E2763" s="4" t="s">
        <v>33</v>
      </c>
      <c r="F2763" s="4" t="s">
        <v>110</v>
      </c>
      <c r="G2763" s="4" t="s">
        <v>111</v>
      </c>
      <c r="H2763" s="6" t="s">
        <v>27</v>
      </c>
      <c r="I2763" s="7">
        <v>54.99999999999999</v>
      </c>
      <c r="J2763" s="8">
        <v>300.0</v>
      </c>
      <c r="K2763" s="9">
        <v>164999.99999999997</v>
      </c>
      <c r="L2763" s="9">
        <v>57749.999999999985</v>
      </c>
      <c r="M2763" s="10">
        <v>0.35</v>
      </c>
      <c r="N2763" s="4" t="s">
        <v>89</v>
      </c>
      <c r="O2763" s="4" t="s">
        <v>29</v>
      </c>
      <c r="P2763" s="4" t="s">
        <v>21</v>
      </c>
    </row>
    <row r="2764" ht="14.25" customHeight="1">
      <c r="B2764" s="4" t="s">
        <v>36</v>
      </c>
      <c r="C2764" s="4">
        <v>1197831.0</v>
      </c>
      <c r="D2764" s="5">
        <v>44368.0</v>
      </c>
      <c r="E2764" s="4" t="s">
        <v>33</v>
      </c>
      <c r="F2764" s="4" t="s">
        <v>110</v>
      </c>
      <c r="G2764" s="4" t="s">
        <v>111</v>
      </c>
      <c r="H2764" s="6" t="s">
        <v>28</v>
      </c>
      <c r="I2764" s="7">
        <v>60.0</v>
      </c>
      <c r="J2764" s="8">
        <v>475.0</v>
      </c>
      <c r="K2764" s="9">
        <v>285000.0</v>
      </c>
      <c r="L2764" s="9">
        <v>114000.0</v>
      </c>
      <c r="M2764" s="10">
        <v>0.4</v>
      </c>
      <c r="N2764" s="4" t="s">
        <v>89</v>
      </c>
      <c r="O2764" s="4" t="s">
        <v>23</v>
      </c>
      <c r="P2764" s="4" t="s">
        <v>21</v>
      </c>
    </row>
    <row r="2765" ht="14.25" customHeight="1">
      <c r="B2765" s="4" t="s">
        <v>36</v>
      </c>
      <c r="C2765" s="4">
        <v>1197831.0</v>
      </c>
      <c r="D2765" s="5">
        <v>44396.0</v>
      </c>
      <c r="E2765" s="4" t="s">
        <v>33</v>
      </c>
      <c r="F2765" s="4" t="s">
        <v>110</v>
      </c>
      <c r="G2765" s="4" t="s">
        <v>111</v>
      </c>
      <c r="H2765" s="6" t="s">
        <v>18</v>
      </c>
      <c r="I2765" s="7">
        <v>54.99999999999999</v>
      </c>
      <c r="J2765" s="8">
        <v>700.0</v>
      </c>
      <c r="K2765" s="9">
        <v>384999.99999999994</v>
      </c>
      <c r="L2765" s="9">
        <v>153999.99999999997</v>
      </c>
      <c r="M2765" s="10">
        <v>0.4</v>
      </c>
      <c r="N2765" s="4" t="s">
        <v>89</v>
      </c>
      <c r="O2765" s="4" t="s">
        <v>20</v>
      </c>
      <c r="P2765" s="4" t="s">
        <v>21</v>
      </c>
    </row>
    <row r="2766" ht="14.25" customHeight="1">
      <c r="B2766" s="4" t="s">
        <v>36</v>
      </c>
      <c r="C2766" s="4">
        <v>1197831.0</v>
      </c>
      <c r="D2766" s="5">
        <v>44396.0</v>
      </c>
      <c r="E2766" s="4" t="s">
        <v>33</v>
      </c>
      <c r="F2766" s="4" t="s">
        <v>110</v>
      </c>
      <c r="G2766" s="4" t="s">
        <v>111</v>
      </c>
      <c r="H2766" s="6" t="s">
        <v>22</v>
      </c>
      <c r="I2766" s="7">
        <v>50.0</v>
      </c>
      <c r="J2766" s="8">
        <v>450.0</v>
      </c>
      <c r="K2766" s="9">
        <v>225000.0</v>
      </c>
      <c r="L2766" s="9">
        <v>78750.0</v>
      </c>
      <c r="M2766" s="10">
        <v>0.35</v>
      </c>
      <c r="N2766" s="4" t="s">
        <v>89</v>
      </c>
      <c r="O2766" s="4" t="s">
        <v>23</v>
      </c>
      <c r="P2766" s="4" t="s">
        <v>21</v>
      </c>
    </row>
    <row r="2767" ht="14.25" customHeight="1">
      <c r="B2767" s="4" t="s">
        <v>36</v>
      </c>
      <c r="C2767" s="4">
        <v>1197831.0</v>
      </c>
      <c r="D2767" s="5">
        <v>44396.0</v>
      </c>
      <c r="E2767" s="4" t="s">
        <v>33</v>
      </c>
      <c r="F2767" s="4" t="s">
        <v>110</v>
      </c>
      <c r="G2767" s="4" t="s">
        <v>111</v>
      </c>
      <c r="H2767" s="6" t="s">
        <v>25</v>
      </c>
      <c r="I2767" s="7">
        <v>45.0</v>
      </c>
      <c r="J2767" s="8">
        <v>375.0</v>
      </c>
      <c r="K2767" s="9">
        <v>168750.0</v>
      </c>
      <c r="L2767" s="9">
        <v>67500.0</v>
      </c>
      <c r="M2767" s="10">
        <v>0.4</v>
      </c>
      <c r="N2767" s="4" t="s">
        <v>89</v>
      </c>
      <c r="O2767" s="4" t="s">
        <v>20</v>
      </c>
      <c r="P2767" s="4" t="s">
        <v>21</v>
      </c>
    </row>
    <row r="2768" ht="14.25" customHeight="1">
      <c r="B2768" s="4" t="s">
        <v>36</v>
      </c>
      <c r="C2768" s="4">
        <v>1197831.0</v>
      </c>
      <c r="D2768" s="5">
        <v>44396.0</v>
      </c>
      <c r="E2768" s="4" t="s">
        <v>33</v>
      </c>
      <c r="F2768" s="4" t="s">
        <v>110</v>
      </c>
      <c r="G2768" s="4" t="s">
        <v>111</v>
      </c>
      <c r="H2768" s="6" t="s">
        <v>26</v>
      </c>
      <c r="I2768" s="7">
        <v>45.0</v>
      </c>
      <c r="J2768" s="8">
        <v>325.0</v>
      </c>
      <c r="K2768" s="9">
        <v>146250.0</v>
      </c>
      <c r="L2768" s="9">
        <v>58500.0</v>
      </c>
      <c r="M2768" s="10">
        <v>0.4</v>
      </c>
      <c r="N2768" s="4" t="s">
        <v>89</v>
      </c>
      <c r="O2768" s="4" t="s">
        <v>23</v>
      </c>
      <c r="P2768" s="4" t="s">
        <v>21</v>
      </c>
    </row>
    <row r="2769" ht="14.25" customHeight="1">
      <c r="B2769" s="4" t="s">
        <v>36</v>
      </c>
      <c r="C2769" s="4">
        <v>1197831.0</v>
      </c>
      <c r="D2769" s="5">
        <v>44396.0</v>
      </c>
      <c r="E2769" s="4" t="s">
        <v>33</v>
      </c>
      <c r="F2769" s="4" t="s">
        <v>110</v>
      </c>
      <c r="G2769" s="4" t="s">
        <v>111</v>
      </c>
      <c r="H2769" s="6" t="s">
        <v>27</v>
      </c>
      <c r="I2769" s="7">
        <v>60.0</v>
      </c>
      <c r="J2769" s="8">
        <v>350.0</v>
      </c>
      <c r="K2769" s="9">
        <v>210000.0</v>
      </c>
      <c r="L2769" s="9">
        <v>73500.0</v>
      </c>
      <c r="M2769" s="10">
        <v>0.35</v>
      </c>
      <c r="N2769" s="4" t="s">
        <v>89</v>
      </c>
      <c r="O2769" s="4" t="s">
        <v>29</v>
      </c>
      <c r="P2769" s="4" t="s">
        <v>24</v>
      </c>
    </row>
    <row r="2770" ht="14.25" customHeight="1">
      <c r="B2770" s="4" t="s">
        <v>36</v>
      </c>
      <c r="C2770" s="4">
        <v>1197831.0</v>
      </c>
      <c r="D2770" s="5">
        <v>44396.0</v>
      </c>
      <c r="E2770" s="4" t="s">
        <v>33</v>
      </c>
      <c r="F2770" s="4" t="s">
        <v>110</v>
      </c>
      <c r="G2770" s="4" t="s">
        <v>111</v>
      </c>
      <c r="H2770" s="6" t="s">
        <v>28</v>
      </c>
      <c r="I2770" s="7">
        <v>65.0</v>
      </c>
      <c r="J2770" s="8">
        <v>525.0</v>
      </c>
      <c r="K2770" s="9">
        <v>341250.0</v>
      </c>
      <c r="L2770" s="9">
        <v>136500.0</v>
      </c>
      <c r="M2770" s="10">
        <v>0.4</v>
      </c>
      <c r="N2770" s="4" t="s">
        <v>89</v>
      </c>
      <c r="O2770" s="4" t="s">
        <v>23</v>
      </c>
      <c r="P2770" s="4" t="s">
        <v>21</v>
      </c>
    </row>
    <row r="2771" ht="14.25" customHeight="1">
      <c r="B2771" s="4" t="s">
        <v>36</v>
      </c>
      <c r="C2771" s="4">
        <v>1197831.0</v>
      </c>
      <c r="D2771" s="5">
        <v>44428.0</v>
      </c>
      <c r="E2771" s="4" t="s">
        <v>33</v>
      </c>
      <c r="F2771" s="4" t="s">
        <v>110</v>
      </c>
      <c r="G2771" s="4" t="s">
        <v>111</v>
      </c>
      <c r="H2771" s="6" t="s">
        <v>18</v>
      </c>
      <c r="I2771" s="7">
        <v>60.0</v>
      </c>
      <c r="J2771" s="8">
        <v>675.0</v>
      </c>
      <c r="K2771" s="9">
        <v>405000.0</v>
      </c>
      <c r="L2771" s="9">
        <v>162000.0</v>
      </c>
      <c r="M2771" s="10">
        <v>0.4</v>
      </c>
      <c r="N2771" s="4" t="s">
        <v>89</v>
      </c>
      <c r="O2771" s="4" t="s">
        <v>20</v>
      </c>
      <c r="P2771" s="4" t="s">
        <v>24</v>
      </c>
    </row>
    <row r="2772" ht="14.25" customHeight="1">
      <c r="B2772" s="4" t="s">
        <v>36</v>
      </c>
      <c r="C2772" s="4">
        <v>1197831.0</v>
      </c>
      <c r="D2772" s="5">
        <v>44428.0</v>
      </c>
      <c r="E2772" s="4" t="s">
        <v>33</v>
      </c>
      <c r="F2772" s="4" t="s">
        <v>110</v>
      </c>
      <c r="G2772" s="4" t="s">
        <v>111</v>
      </c>
      <c r="H2772" s="6" t="s">
        <v>22</v>
      </c>
      <c r="I2772" s="7">
        <v>55.00000000000001</v>
      </c>
      <c r="J2772" s="8">
        <v>450.0</v>
      </c>
      <c r="K2772" s="9">
        <v>247500.00000000003</v>
      </c>
      <c r="L2772" s="9">
        <v>86625.0</v>
      </c>
      <c r="M2772" s="10">
        <v>0.35</v>
      </c>
      <c r="N2772" s="4" t="s">
        <v>89</v>
      </c>
      <c r="O2772" s="4" t="s">
        <v>20</v>
      </c>
      <c r="P2772" s="4" t="s">
        <v>24</v>
      </c>
    </row>
    <row r="2773" ht="14.25" customHeight="1">
      <c r="B2773" s="4" t="s">
        <v>36</v>
      </c>
      <c r="C2773" s="4">
        <v>1197831.0</v>
      </c>
      <c r="D2773" s="5">
        <v>44428.0</v>
      </c>
      <c r="E2773" s="4" t="s">
        <v>33</v>
      </c>
      <c r="F2773" s="4" t="s">
        <v>110</v>
      </c>
      <c r="G2773" s="4" t="s">
        <v>111</v>
      </c>
      <c r="H2773" s="6" t="s">
        <v>25</v>
      </c>
      <c r="I2773" s="7">
        <v>50.0</v>
      </c>
      <c r="J2773" s="8">
        <v>375.0</v>
      </c>
      <c r="K2773" s="9">
        <v>187500.0</v>
      </c>
      <c r="L2773" s="9">
        <v>75000.0</v>
      </c>
      <c r="M2773" s="10">
        <v>0.4</v>
      </c>
      <c r="N2773" s="4" t="s">
        <v>89</v>
      </c>
      <c r="O2773" s="4" t="s">
        <v>23</v>
      </c>
      <c r="P2773" s="4" t="s">
        <v>24</v>
      </c>
    </row>
    <row r="2774" ht="14.25" customHeight="1">
      <c r="B2774" s="4" t="s">
        <v>36</v>
      </c>
      <c r="C2774" s="4">
        <v>1197831.0</v>
      </c>
      <c r="D2774" s="5">
        <v>44428.0</v>
      </c>
      <c r="E2774" s="4" t="s">
        <v>33</v>
      </c>
      <c r="F2774" s="4" t="s">
        <v>110</v>
      </c>
      <c r="G2774" s="4" t="s">
        <v>111</v>
      </c>
      <c r="H2774" s="6" t="s">
        <v>26</v>
      </c>
      <c r="I2774" s="7">
        <v>40.0</v>
      </c>
      <c r="J2774" s="8">
        <v>325.0</v>
      </c>
      <c r="K2774" s="9">
        <v>130000.0</v>
      </c>
      <c r="L2774" s="9">
        <v>52000.0</v>
      </c>
      <c r="M2774" s="10">
        <v>0.4</v>
      </c>
      <c r="N2774" s="4" t="s">
        <v>89</v>
      </c>
      <c r="O2774" s="4" t="s">
        <v>20</v>
      </c>
      <c r="P2774" s="4" t="s">
        <v>21</v>
      </c>
    </row>
    <row r="2775" ht="14.25" customHeight="1">
      <c r="B2775" s="4" t="s">
        <v>36</v>
      </c>
      <c r="C2775" s="4">
        <v>1197831.0</v>
      </c>
      <c r="D2775" s="5">
        <v>44428.0</v>
      </c>
      <c r="E2775" s="4" t="s">
        <v>33</v>
      </c>
      <c r="F2775" s="4" t="s">
        <v>110</v>
      </c>
      <c r="G2775" s="4" t="s">
        <v>111</v>
      </c>
      <c r="H2775" s="6" t="s">
        <v>27</v>
      </c>
      <c r="I2775" s="7">
        <v>50.0</v>
      </c>
      <c r="J2775" s="8">
        <v>300.0</v>
      </c>
      <c r="K2775" s="9">
        <v>150000.0</v>
      </c>
      <c r="L2775" s="9">
        <v>52500.0</v>
      </c>
      <c r="M2775" s="10">
        <v>0.35</v>
      </c>
      <c r="N2775" s="4" t="s">
        <v>89</v>
      </c>
      <c r="O2775" s="4" t="s">
        <v>23</v>
      </c>
      <c r="P2775" s="4" t="s">
        <v>21</v>
      </c>
    </row>
    <row r="2776" ht="14.25" customHeight="1">
      <c r="B2776" s="4" t="s">
        <v>36</v>
      </c>
      <c r="C2776" s="4">
        <v>1197831.0</v>
      </c>
      <c r="D2776" s="5">
        <v>44428.0</v>
      </c>
      <c r="E2776" s="4" t="s">
        <v>33</v>
      </c>
      <c r="F2776" s="4" t="s">
        <v>110</v>
      </c>
      <c r="G2776" s="4" t="s">
        <v>111</v>
      </c>
      <c r="H2776" s="6" t="s">
        <v>28</v>
      </c>
      <c r="I2776" s="7">
        <v>55.00000000000001</v>
      </c>
      <c r="J2776" s="8">
        <v>475.0</v>
      </c>
      <c r="K2776" s="9">
        <v>261250.00000000003</v>
      </c>
      <c r="L2776" s="9">
        <v>104500.00000000001</v>
      </c>
      <c r="M2776" s="10">
        <v>0.4</v>
      </c>
      <c r="N2776" s="4" t="s">
        <v>89</v>
      </c>
      <c r="O2776" s="4" t="s">
        <v>20</v>
      </c>
      <c r="P2776" s="4" t="s">
        <v>24</v>
      </c>
    </row>
    <row r="2777" ht="14.25" customHeight="1">
      <c r="B2777" s="4" t="s">
        <v>36</v>
      </c>
      <c r="C2777" s="4">
        <v>1197831.0</v>
      </c>
      <c r="D2777" s="5">
        <v>44458.0</v>
      </c>
      <c r="E2777" s="4" t="s">
        <v>33</v>
      </c>
      <c r="F2777" s="4" t="s">
        <v>110</v>
      </c>
      <c r="G2777" s="4" t="s">
        <v>111</v>
      </c>
      <c r="H2777" s="6" t="s">
        <v>18</v>
      </c>
      <c r="I2777" s="7">
        <v>50.0</v>
      </c>
      <c r="J2777" s="8">
        <v>575.0</v>
      </c>
      <c r="K2777" s="9">
        <v>287500.0</v>
      </c>
      <c r="L2777" s="9">
        <v>115000.0</v>
      </c>
      <c r="M2777" s="10">
        <v>0.4</v>
      </c>
      <c r="N2777" s="4" t="s">
        <v>89</v>
      </c>
      <c r="O2777" s="4" t="s">
        <v>20</v>
      </c>
      <c r="P2777" s="4" t="s">
        <v>21</v>
      </c>
    </row>
    <row r="2778" ht="14.25" customHeight="1">
      <c r="B2778" s="4" t="s">
        <v>36</v>
      </c>
      <c r="C2778" s="4">
        <v>1197831.0</v>
      </c>
      <c r="D2778" s="5">
        <v>44458.0</v>
      </c>
      <c r="E2778" s="4" t="s">
        <v>33</v>
      </c>
      <c r="F2778" s="4" t="s">
        <v>110</v>
      </c>
      <c r="G2778" s="4" t="s">
        <v>111</v>
      </c>
      <c r="H2778" s="6" t="s">
        <v>22</v>
      </c>
      <c r="I2778" s="7">
        <v>40.000000000000014</v>
      </c>
      <c r="J2778" s="8">
        <v>375.0</v>
      </c>
      <c r="K2778" s="9">
        <v>150000.00000000006</v>
      </c>
      <c r="L2778" s="9">
        <v>52500.000000000015</v>
      </c>
      <c r="M2778" s="10">
        <v>0.35</v>
      </c>
      <c r="N2778" s="4" t="s">
        <v>89</v>
      </c>
      <c r="O2778" s="4" t="s">
        <v>23</v>
      </c>
      <c r="P2778" s="4" t="s">
        <v>24</v>
      </c>
    </row>
    <row r="2779" ht="14.25" customHeight="1">
      <c r="B2779" s="4" t="s">
        <v>36</v>
      </c>
      <c r="C2779" s="4">
        <v>1197831.0</v>
      </c>
      <c r="D2779" s="5">
        <v>44458.0</v>
      </c>
      <c r="E2779" s="4" t="s">
        <v>33</v>
      </c>
      <c r="F2779" s="4" t="s">
        <v>110</v>
      </c>
      <c r="G2779" s="4" t="s">
        <v>111</v>
      </c>
      <c r="H2779" s="6" t="s">
        <v>25</v>
      </c>
      <c r="I2779" s="7">
        <v>15.000000000000007</v>
      </c>
      <c r="J2779" s="8">
        <v>275.0</v>
      </c>
      <c r="K2779" s="9">
        <v>41250.00000000002</v>
      </c>
      <c r="L2779" s="9">
        <v>16500.00000000001</v>
      </c>
      <c r="M2779" s="10">
        <v>0.4</v>
      </c>
      <c r="N2779" s="4" t="s">
        <v>89</v>
      </c>
      <c r="O2779" s="4" t="s">
        <v>29</v>
      </c>
      <c r="P2779" s="4" t="s">
        <v>21</v>
      </c>
    </row>
    <row r="2780" ht="14.25" customHeight="1">
      <c r="B2780" s="4" t="s">
        <v>36</v>
      </c>
      <c r="C2780" s="4">
        <v>1197831.0</v>
      </c>
      <c r="D2780" s="5">
        <v>44458.0</v>
      </c>
      <c r="E2780" s="4" t="s">
        <v>33</v>
      </c>
      <c r="F2780" s="4" t="s">
        <v>110</v>
      </c>
      <c r="G2780" s="4" t="s">
        <v>111</v>
      </c>
      <c r="H2780" s="6" t="s">
        <v>26</v>
      </c>
      <c r="I2780" s="7">
        <v>15.000000000000007</v>
      </c>
      <c r="J2780" s="8">
        <v>250.0</v>
      </c>
      <c r="K2780" s="9">
        <v>37500.000000000015</v>
      </c>
      <c r="L2780" s="9">
        <v>15000.000000000007</v>
      </c>
      <c r="M2780" s="10">
        <v>0.4</v>
      </c>
      <c r="N2780" s="4" t="s">
        <v>89</v>
      </c>
      <c r="O2780" s="4" t="s">
        <v>29</v>
      </c>
      <c r="P2780" s="4" t="s">
        <v>24</v>
      </c>
    </row>
    <row r="2781" ht="14.25" customHeight="1">
      <c r="B2781" s="4" t="s">
        <v>36</v>
      </c>
      <c r="C2781" s="4">
        <v>1197831.0</v>
      </c>
      <c r="D2781" s="5">
        <v>44458.0</v>
      </c>
      <c r="E2781" s="4" t="s">
        <v>33</v>
      </c>
      <c r="F2781" s="4" t="s">
        <v>110</v>
      </c>
      <c r="G2781" s="4" t="s">
        <v>111</v>
      </c>
      <c r="H2781" s="6" t="s">
        <v>27</v>
      </c>
      <c r="I2781" s="7">
        <v>25.000000000000007</v>
      </c>
      <c r="J2781" s="8">
        <v>250.0</v>
      </c>
      <c r="K2781" s="9">
        <v>62500.000000000015</v>
      </c>
      <c r="L2781" s="9">
        <v>21875.000000000004</v>
      </c>
      <c r="M2781" s="10">
        <v>0.35</v>
      </c>
      <c r="N2781" s="4" t="s">
        <v>89</v>
      </c>
      <c r="O2781" s="4" t="s">
        <v>20</v>
      </c>
      <c r="P2781" s="4" t="s">
        <v>24</v>
      </c>
    </row>
    <row r="2782" ht="14.25" customHeight="1">
      <c r="B2782" s="4" t="s">
        <v>36</v>
      </c>
      <c r="C2782" s="4">
        <v>1197831.0</v>
      </c>
      <c r="D2782" s="5">
        <v>44458.0</v>
      </c>
      <c r="E2782" s="4" t="s">
        <v>33</v>
      </c>
      <c r="F2782" s="4" t="s">
        <v>110</v>
      </c>
      <c r="G2782" s="4" t="s">
        <v>111</v>
      </c>
      <c r="H2782" s="6" t="s">
        <v>28</v>
      </c>
      <c r="I2782" s="7">
        <v>30.00000000000001</v>
      </c>
      <c r="J2782" s="8">
        <v>350.0</v>
      </c>
      <c r="K2782" s="9">
        <v>105000.00000000004</v>
      </c>
      <c r="L2782" s="9">
        <v>42000.00000000002</v>
      </c>
      <c r="M2782" s="10">
        <v>0.4</v>
      </c>
      <c r="N2782" s="4" t="s">
        <v>89</v>
      </c>
      <c r="O2782" s="4" t="s">
        <v>20</v>
      </c>
      <c r="P2782" s="4" t="s">
        <v>24</v>
      </c>
    </row>
    <row r="2783" ht="14.25" customHeight="1">
      <c r="B2783" s="4" t="s">
        <v>36</v>
      </c>
      <c r="C2783" s="4">
        <v>1197831.0</v>
      </c>
      <c r="D2783" s="5">
        <v>44490.0</v>
      </c>
      <c r="E2783" s="4" t="s">
        <v>33</v>
      </c>
      <c r="F2783" s="4" t="s">
        <v>110</v>
      </c>
      <c r="G2783" s="4" t="s">
        <v>111</v>
      </c>
      <c r="H2783" s="6" t="s">
        <v>18</v>
      </c>
      <c r="I2783" s="7">
        <v>30.00000000000001</v>
      </c>
      <c r="J2783" s="8">
        <v>525.0</v>
      </c>
      <c r="K2783" s="9">
        <v>157500.00000000006</v>
      </c>
      <c r="L2783" s="9">
        <v>63000.00000000003</v>
      </c>
      <c r="M2783" s="10">
        <v>0.4</v>
      </c>
      <c r="N2783" s="4" t="s">
        <v>89</v>
      </c>
      <c r="O2783" s="4" t="s">
        <v>23</v>
      </c>
      <c r="P2783" s="4" t="s">
        <v>24</v>
      </c>
    </row>
    <row r="2784" ht="14.25" customHeight="1">
      <c r="B2784" s="4" t="s">
        <v>36</v>
      </c>
      <c r="C2784" s="4">
        <v>1197831.0</v>
      </c>
      <c r="D2784" s="5">
        <v>44490.0</v>
      </c>
      <c r="E2784" s="4" t="s">
        <v>33</v>
      </c>
      <c r="F2784" s="4" t="s">
        <v>110</v>
      </c>
      <c r="G2784" s="4" t="s">
        <v>111</v>
      </c>
      <c r="H2784" s="6" t="s">
        <v>22</v>
      </c>
      <c r="I2784" s="7">
        <v>20.00000000000001</v>
      </c>
      <c r="J2784" s="8">
        <v>350.0</v>
      </c>
      <c r="K2784" s="9">
        <v>70000.00000000004</v>
      </c>
      <c r="L2784" s="9">
        <v>24500.000000000015</v>
      </c>
      <c r="M2784" s="10">
        <v>0.35</v>
      </c>
      <c r="N2784" s="4" t="s">
        <v>89</v>
      </c>
      <c r="O2784" s="4" t="s">
        <v>29</v>
      </c>
      <c r="P2784" s="4" t="s">
        <v>21</v>
      </c>
    </row>
    <row r="2785" ht="14.25" customHeight="1">
      <c r="B2785" s="4" t="s">
        <v>36</v>
      </c>
      <c r="C2785" s="4">
        <v>1197831.0</v>
      </c>
      <c r="D2785" s="5">
        <v>44490.0</v>
      </c>
      <c r="E2785" s="4" t="s">
        <v>33</v>
      </c>
      <c r="F2785" s="4" t="s">
        <v>110</v>
      </c>
      <c r="G2785" s="4" t="s">
        <v>111</v>
      </c>
      <c r="H2785" s="6" t="s">
        <v>25</v>
      </c>
      <c r="I2785" s="7">
        <v>20.00000000000001</v>
      </c>
      <c r="J2785" s="8">
        <v>225.0</v>
      </c>
      <c r="K2785" s="9">
        <v>45000.00000000002</v>
      </c>
      <c r="L2785" s="9">
        <v>18000.00000000001</v>
      </c>
      <c r="M2785" s="10">
        <v>0.4</v>
      </c>
      <c r="N2785" s="4" t="s">
        <v>89</v>
      </c>
      <c r="O2785" s="4" t="s">
        <v>29</v>
      </c>
      <c r="P2785" s="4" t="s">
        <v>21</v>
      </c>
    </row>
    <row r="2786" ht="14.25" customHeight="1">
      <c r="B2786" s="4" t="s">
        <v>36</v>
      </c>
      <c r="C2786" s="4">
        <v>1197831.0</v>
      </c>
      <c r="D2786" s="5">
        <v>44490.0</v>
      </c>
      <c r="E2786" s="4" t="s">
        <v>33</v>
      </c>
      <c r="F2786" s="4" t="s">
        <v>110</v>
      </c>
      <c r="G2786" s="4" t="s">
        <v>111</v>
      </c>
      <c r="H2786" s="6" t="s">
        <v>26</v>
      </c>
      <c r="I2786" s="7">
        <v>20.00000000000001</v>
      </c>
      <c r="J2786" s="8">
        <v>200.0</v>
      </c>
      <c r="K2786" s="9">
        <v>40000.00000000002</v>
      </c>
      <c r="L2786" s="9">
        <v>16000.00000000001</v>
      </c>
      <c r="M2786" s="10">
        <v>0.4</v>
      </c>
      <c r="N2786" s="4" t="s">
        <v>89</v>
      </c>
      <c r="O2786" s="4" t="s">
        <v>20</v>
      </c>
      <c r="P2786" s="4" t="s">
        <v>24</v>
      </c>
    </row>
    <row r="2787" ht="14.25" customHeight="1">
      <c r="B2787" s="4" t="s">
        <v>36</v>
      </c>
      <c r="C2787" s="4">
        <v>1197831.0</v>
      </c>
      <c r="D2787" s="5">
        <v>44490.0</v>
      </c>
      <c r="E2787" s="4" t="s">
        <v>33</v>
      </c>
      <c r="F2787" s="4" t="s">
        <v>110</v>
      </c>
      <c r="G2787" s="4" t="s">
        <v>111</v>
      </c>
      <c r="H2787" s="6" t="s">
        <v>27</v>
      </c>
      <c r="I2787" s="7">
        <v>30.00000000000001</v>
      </c>
      <c r="J2787" s="8">
        <v>200.0</v>
      </c>
      <c r="K2787" s="9">
        <v>60000.00000000002</v>
      </c>
      <c r="L2787" s="9">
        <v>21000.000000000007</v>
      </c>
      <c r="M2787" s="10">
        <v>0.35</v>
      </c>
      <c r="N2787" s="4" t="s">
        <v>89</v>
      </c>
      <c r="O2787" s="4" t="s">
        <v>20</v>
      </c>
      <c r="P2787" s="4" t="s">
        <v>24</v>
      </c>
    </row>
    <row r="2788" ht="14.25" customHeight="1">
      <c r="B2788" s="4" t="s">
        <v>40</v>
      </c>
      <c r="C2788" s="4">
        <v>1197831.0</v>
      </c>
      <c r="D2788" s="5">
        <v>44490.0</v>
      </c>
      <c r="E2788" s="4" t="s">
        <v>33</v>
      </c>
      <c r="F2788" s="4" t="s">
        <v>110</v>
      </c>
      <c r="G2788" s="4" t="s">
        <v>111</v>
      </c>
      <c r="H2788" s="6" t="s">
        <v>28</v>
      </c>
      <c r="I2788" s="7">
        <v>30.000000000000004</v>
      </c>
      <c r="J2788" s="8">
        <v>325.0</v>
      </c>
      <c r="K2788" s="9">
        <v>97500.00000000001</v>
      </c>
      <c r="L2788" s="9">
        <v>39000.00000000001</v>
      </c>
      <c r="M2788" s="10">
        <v>0.4</v>
      </c>
      <c r="N2788" s="4" t="s">
        <v>89</v>
      </c>
      <c r="O2788" s="4" t="s">
        <v>20</v>
      </c>
      <c r="P2788" s="4" t="s">
        <v>24</v>
      </c>
    </row>
    <row r="2789" ht="14.25" customHeight="1">
      <c r="B2789" s="4" t="s">
        <v>40</v>
      </c>
      <c r="C2789" s="4">
        <v>1197831.0</v>
      </c>
      <c r="D2789" s="5">
        <v>44520.0</v>
      </c>
      <c r="E2789" s="4" t="s">
        <v>33</v>
      </c>
      <c r="F2789" s="4" t="s">
        <v>110</v>
      </c>
      <c r="G2789" s="4" t="s">
        <v>111</v>
      </c>
      <c r="H2789" s="6" t="s">
        <v>18</v>
      </c>
      <c r="I2789" s="7">
        <v>25.00000000000001</v>
      </c>
      <c r="J2789" s="8">
        <v>475.0</v>
      </c>
      <c r="K2789" s="9">
        <v>118750.00000000004</v>
      </c>
      <c r="L2789" s="9">
        <v>47500.00000000002</v>
      </c>
      <c r="M2789" s="10">
        <v>0.4</v>
      </c>
      <c r="N2789" s="4" t="s">
        <v>89</v>
      </c>
      <c r="O2789" s="4" t="s">
        <v>29</v>
      </c>
      <c r="P2789" s="4" t="s">
        <v>21</v>
      </c>
    </row>
    <row r="2790" ht="14.25" customHeight="1">
      <c r="B2790" s="4" t="s">
        <v>40</v>
      </c>
      <c r="C2790" s="4">
        <v>1197831.0</v>
      </c>
      <c r="D2790" s="5">
        <v>44520.0</v>
      </c>
      <c r="E2790" s="4" t="s">
        <v>33</v>
      </c>
      <c r="F2790" s="4" t="s">
        <v>110</v>
      </c>
      <c r="G2790" s="4" t="s">
        <v>111</v>
      </c>
      <c r="H2790" s="6" t="s">
        <v>22</v>
      </c>
      <c r="I2790" s="7">
        <v>15.000000000000014</v>
      </c>
      <c r="J2790" s="8">
        <v>300.0</v>
      </c>
      <c r="K2790" s="9">
        <v>45000.000000000044</v>
      </c>
      <c r="L2790" s="9">
        <v>15750.000000000015</v>
      </c>
      <c r="M2790" s="10">
        <v>0.35</v>
      </c>
      <c r="N2790" s="4" t="s">
        <v>89</v>
      </c>
      <c r="O2790" s="4" t="s">
        <v>20</v>
      </c>
      <c r="P2790" s="4" t="s">
        <v>24</v>
      </c>
    </row>
    <row r="2791" ht="14.25" customHeight="1">
      <c r="B2791" s="4" t="s">
        <v>40</v>
      </c>
      <c r="C2791" s="4">
        <v>1197831.0</v>
      </c>
      <c r="D2791" s="5">
        <v>44520.0</v>
      </c>
      <c r="E2791" s="4" t="s">
        <v>33</v>
      </c>
      <c r="F2791" s="4" t="s">
        <v>110</v>
      </c>
      <c r="G2791" s="4" t="s">
        <v>111</v>
      </c>
      <c r="H2791" s="6" t="s">
        <v>25</v>
      </c>
      <c r="I2791" s="7">
        <v>25.000000000000018</v>
      </c>
      <c r="J2791" s="8">
        <v>245.0</v>
      </c>
      <c r="K2791" s="9">
        <v>61250.000000000044</v>
      </c>
      <c r="L2791" s="9">
        <v>24500.00000000002</v>
      </c>
      <c r="M2791" s="10">
        <v>0.4</v>
      </c>
      <c r="N2791" s="4" t="s">
        <v>89</v>
      </c>
      <c r="O2791" s="4" t="s">
        <v>29</v>
      </c>
      <c r="P2791" s="4" t="s">
        <v>21</v>
      </c>
    </row>
    <row r="2792" ht="14.25" customHeight="1">
      <c r="B2792" s="4" t="s">
        <v>40</v>
      </c>
      <c r="C2792" s="4">
        <v>1197831.0</v>
      </c>
      <c r="D2792" s="5">
        <v>44520.0</v>
      </c>
      <c r="E2792" s="4" t="s">
        <v>33</v>
      </c>
      <c r="F2792" s="4" t="s">
        <v>110</v>
      </c>
      <c r="G2792" s="4" t="s">
        <v>111</v>
      </c>
      <c r="H2792" s="6" t="s">
        <v>26</v>
      </c>
      <c r="I2792" s="7">
        <v>55.000000000000014</v>
      </c>
      <c r="J2792" s="8">
        <v>300.0</v>
      </c>
      <c r="K2792" s="9">
        <v>165000.00000000003</v>
      </c>
      <c r="L2792" s="9">
        <v>66000.00000000001</v>
      </c>
      <c r="M2792" s="10">
        <v>0.4</v>
      </c>
      <c r="N2792" s="4" t="s">
        <v>89</v>
      </c>
      <c r="O2792" s="4" t="s">
        <v>29</v>
      </c>
      <c r="P2792" s="4" t="s">
        <v>21</v>
      </c>
    </row>
    <row r="2793" ht="14.25" customHeight="1">
      <c r="B2793" s="4" t="s">
        <v>40</v>
      </c>
      <c r="C2793" s="4">
        <v>1197831.0</v>
      </c>
      <c r="D2793" s="5">
        <v>44520.0</v>
      </c>
      <c r="E2793" s="4" t="s">
        <v>33</v>
      </c>
      <c r="F2793" s="4" t="s">
        <v>110</v>
      </c>
      <c r="G2793" s="4" t="s">
        <v>111</v>
      </c>
      <c r="H2793" s="6" t="s">
        <v>27</v>
      </c>
      <c r="I2793" s="7">
        <v>75.00000000000001</v>
      </c>
      <c r="J2793" s="8">
        <v>275.0</v>
      </c>
      <c r="K2793" s="9">
        <v>206250.00000000003</v>
      </c>
      <c r="L2793" s="9">
        <v>72187.5</v>
      </c>
      <c r="M2793" s="10">
        <v>0.35</v>
      </c>
      <c r="N2793" s="4" t="s">
        <v>89</v>
      </c>
      <c r="O2793" s="4" t="s">
        <v>29</v>
      </c>
      <c r="P2793" s="4" t="s">
        <v>24</v>
      </c>
    </row>
    <row r="2794" ht="14.25" customHeight="1">
      <c r="B2794" s="4" t="s">
        <v>40</v>
      </c>
      <c r="C2794" s="4">
        <v>1197831.0</v>
      </c>
      <c r="D2794" s="5">
        <v>44520.0</v>
      </c>
      <c r="E2794" s="4" t="s">
        <v>33</v>
      </c>
      <c r="F2794" s="4" t="s">
        <v>110</v>
      </c>
      <c r="G2794" s="4" t="s">
        <v>111</v>
      </c>
      <c r="H2794" s="6" t="s">
        <v>28</v>
      </c>
      <c r="I2794" s="7">
        <v>75.0</v>
      </c>
      <c r="J2794" s="8">
        <v>375.0</v>
      </c>
      <c r="K2794" s="9">
        <v>281250.0</v>
      </c>
      <c r="L2794" s="9">
        <v>112500.0</v>
      </c>
      <c r="M2794" s="10">
        <v>0.4</v>
      </c>
      <c r="N2794" s="4" t="s">
        <v>89</v>
      </c>
      <c r="O2794" s="4" t="s">
        <v>29</v>
      </c>
      <c r="P2794" s="4" t="s">
        <v>21</v>
      </c>
    </row>
    <row r="2795" ht="14.25" customHeight="1">
      <c r="B2795" s="4" t="s">
        <v>40</v>
      </c>
      <c r="C2795" s="4">
        <v>1197831.0</v>
      </c>
      <c r="D2795" s="5">
        <v>44549.0</v>
      </c>
      <c r="E2795" s="4" t="s">
        <v>33</v>
      </c>
      <c r="F2795" s="4" t="s">
        <v>110</v>
      </c>
      <c r="G2795" s="4" t="s">
        <v>111</v>
      </c>
      <c r="H2795" s="6" t="s">
        <v>18</v>
      </c>
      <c r="I2795" s="7">
        <v>70.0</v>
      </c>
      <c r="J2795" s="8">
        <v>625.0</v>
      </c>
      <c r="K2795" s="9">
        <v>437500.0</v>
      </c>
      <c r="L2795" s="9">
        <v>175000.0</v>
      </c>
      <c r="M2795" s="10">
        <v>0.4</v>
      </c>
      <c r="N2795" s="4" t="s">
        <v>89</v>
      </c>
      <c r="O2795" s="4" t="s">
        <v>29</v>
      </c>
      <c r="P2795" s="4" t="s">
        <v>24</v>
      </c>
    </row>
    <row r="2796" ht="14.25" customHeight="1">
      <c r="B2796" s="4" t="s">
        <v>40</v>
      </c>
      <c r="C2796" s="4">
        <v>1197831.0</v>
      </c>
      <c r="D2796" s="5">
        <v>44549.0</v>
      </c>
      <c r="E2796" s="4" t="s">
        <v>33</v>
      </c>
      <c r="F2796" s="4" t="s">
        <v>110</v>
      </c>
      <c r="G2796" s="4" t="s">
        <v>111</v>
      </c>
      <c r="H2796" s="6" t="s">
        <v>22</v>
      </c>
      <c r="I2796" s="7">
        <v>60.00000000000001</v>
      </c>
      <c r="J2796" s="8">
        <v>425.0</v>
      </c>
      <c r="K2796" s="9">
        <v>255000.00000000003</v>
      </c>
      <c r="L2796" s="9">
        <v>89250.0</v>
      </c>
      <c r="M2796" s="10">
        <v>0.35</v>
      </c>
      <c r="N2796" s="4" t="s">
        <v>89</v>
      </c>
      <c r="O2796" s="4" t="s">
        <v>29</v>
      </c>
      <c r="P2796" s="4" t="s">
        <v>24</v>
      </c>
    </row>
    <row r="2797" ht="14.25" customHeight="1">
      <c r="B2797" s="4" t="s">
        <v>40</v>
      </c>
      <c r="C2797" s="4">
        <v>1197831.0</v>
      </c>
      <c r="D2797" s="5">
        <v>44549.0</v>
      </c>
      <c r="E2797" s="4" t="s">
        <v>33</v>
      </c>
      <c r="F2797" s="4" t="s">
        <v>110</v>
      </c>
      <c r="G2797" s="4" t="s">
        <v>111</v>
      </c>
      <c r="H2797" s="6" t="s">
        <v>25</v>
      </c>
      <c r="I2797" s="7">
        <v>60.00000000000001</v>
      </c>
      <c r="J2797" s="8">
        <v>375.0</v>
      </c>
      <c r="K2797" s="9">
        <v>225000.00000000003</v>
      </c>
      <c r="L2797" s="9">
        <v>90000.00000000001</v>
      </c>
      <c r="M2797" s="10">
        <v>0.4</v>
      </c>
      <c r="N2797" s="4" t="s">
        <v>89</v>
      </c>
      <c r="O2797" s="4" t="s">
        <v>23</v>
      </c>
      <c r="P2797" s="4" t="s">
        <v>21</v>
      </c>
    </row>
    <row r="2798" ht="14.25" customHeight="1">
      <c r="B2798" s="4" t="s">
        <v>40</v>
      </c>
      <c r="C2798" s="4">
        <v>1197831.0</v>
      </c>
      <c r="D2798" s="5">
        <v>44549.0</v>
      </c>
      <c r="E2798" s="4" t="s">
        <v>33</v>
      </c>
      <c r="F2798" s="4" t="s">
        <v>110</v>
      </c>
      <c r="G2798" s="4" t="s">
        <v>111</v>
      </c>
      <c r="H2798" s="6" t="s">
        <v>26</v>
      </c>
      <c r="I2798" s="7">
        <v>60.00000000000001</v>
      </c>
      <c r="J2798" s="8">
        <v>325.0</v>
      </c>
      <c r="K2798" s="9">
        <v>195000.00000000003</v>
      </c>
      <c r="L2798" s="9">
        <v>78000.00000000001</v>
      </c>
      <c r="M2798" s="10">
        <v>0.4</v>
      </c>
      <c r="N2798" s="4" t="s">
        <v>89</v>
      </c>
      <c r="O2798" s="4" t="s">
        <v>29</v>
      </c>
      <c r="P2798" s="4" t="s">
        <v>24</v>
      </c>
    </row>
    <row r="2799" ht="14.25" customHeight="1">
      <c r="B2799" s="4" t="s">
        <v>40</v>
      </c>
      <c r="C2799" s="4">
        <v>1197831.0</v>
      </c>
      <c r="D2799" s="5">
        <v>44549.0</v>
      </c>
      <c r="E2799" s="4" t="s">
        <v>33</v>
      </c>
      <c r="F2799" s="4" t="s">
        <v>110</v>
      </c>
      <c r="G2799" s="4" t="s">
        <v>111</v>
      </c>
      <c r="H2799" s="6" t="s">
        <v>27</v>
      </c>
      <c r="I2799" s="7">
        <v>70.0</v>
      </c>
      <c r="J2799" s="8">
        <v>325.0</v>
      </c>
      <c r="K2799" s="9">
        <v>227500.0</v>
      </c>
      <c r="L2799" s="9">
        <v>79625.0</v>
      </c>
      <c r="M2799" s="10">
        <v>0.35</v>
      </c>
      <c r="N2799" s="4" t="s">
        <v>89</v>
      </c>
      <c r="O2799" s="4" t="s">
        <v>23</v>
      </c>
      <c r="P2799" s="4" t="s">
        <v>21</v>
      </c>
    </row>
    <row r="2800" ht="14.25" customHeight="1">
      <c r="B2800" s="4" t="s">
        <v>40</v>
      </c>
      <c r="C2800" s="4">
        <v>1197831.0</v>
      </c>
      <c r="D2800" s="5">
        <v>44549.0</v>
      </c>
      <c r="E2800" s="4" t="s">
        <v>33</v>
      </c>
      <c r="F2800" s="4" t="s">
        <v>110</v>
      </c>
      <c r="G2800" s="4" t="s">
        <v>111</v>
      </c>
      <c r="H2800" s="6" t="s">
        <v>28</v>
      </c>
      <c r="I2800" s="7">
        <v>75.0</v>
      </c>
      <c r="J2800" s="8">
        <v>425.0</v>
      </c>
      <c r="K2800" s="9">
        <v>318750.0</v>
      </c>
      <c r="L2800" s="9">
        <v>127500.0</v>
      </c>
      <c r="M2800" s="10">
        <v>0.4</v>
      </c>
      <c r="N2800" s="4" t="s">
        <v>89</v>
      </c>
      <c r="O2800" s="4" t="s">
        <v>29</v>
      </c>
      <c r="P2800" s="4" t="s">
        <v>21</v>
      </c>
    </row>
    <row r="2801" ht="14.25" customHeight="1">
      <c r="B2801" s="4" t="s">
        <v>40</v>
      </c>
      <c r="C2801" s="4">
        <v>1197831.0</v>
      </c>
      <c r="D2801" s="5">
        <v>44212.0</v>
      </c>
      <c r="E2801" s="4" t="s">
        <v>33</v>
      </c>
      <c r="F2801" s="4" t="s">
        <v>110</v>
      </c>
      <c r="G2801" s="4" t="s">
        <v>111</v>
      </c>
      <c r="H2801" s="6" t="s">
        <v>18</v>
      </c>
      <c r="I2801" s="7">
        <v>25.000000000000007</v>
      </c>
      <c r="J2801" s="8">
        <v>550.0</v>
      </c>
      <c r="K2801" s="9">
        <v>137500.00000000003</v>
      </c>
      <c r="L2801" s="9">
        <v>48125.00000000001</v>
      </c>
      <c r="M2801" s="10">
        <v>0.35</v>
      </c>
      <c r="N2801" s="4" t="s">
        <v>89</v>
      </c>
      <c r="O2801" s="4" t="s">
        <v>20</v>
      </c>
      <c r="P2801" s="4" t="s">
        <v>24</v>
      </c>
    </row>
    <row r="2802" ht="14.25" customHeight="1">
      <c r="B2802" s="4" t="s">
        <v>40</v>
      </c>
      <c r="C2802" s="4">
        <v>1197831.0</v>
      </c>
      <c r="D2802" s="5">
        <v>44212.0</v>
      </c>
      <c r="E2802" s="4" t="s">
        <v>33</v>
      </c>
      <c r="F2802" s="4" t="s">
        <v>110</v>
      </c>
      <c r="G2802" s="4" t="s">
        <v>111</v>
      </c>
      <c r="H2802" s="6" t="s">
        <v>22</v>
      </c>
      <c r="I2802" s="7">
        <v>25.000000000000007</v>
      </c>
      <c r="J2802" s="8">
        <v>350.0</v>
      </c>
      <c r="K2802" s="9">
        <v>87500.00000000003</v>
      </c>
      <c r="L2802" s="9">
        <v>30625.000000000007</v>
      </c>
      <c r="M2802" s="10">
        <v>0.35</v>
      </c>
      <c r="N2802" s="4" t="s">
        <v>89</v>
      </c>
      <c r="O2802" s="4" t="s">
        <v>23</v>
      </c>
      <c r="P2802" s="4" t="s">
        <v>24</v>
      </c>
    </row>
    <row r="2803" ht="14.25" customHeight="1">
      <c r="B2803" s="4" t="s">
        <v>40</v>
      </c>
      <c r="C2803" s="4">
        <v>1197831.0</v>
      </c>
      <c r="D2803" s="5">
        <v>44212.0</v>
      </c>
      <c r="E2803" s="4" t="s">
        <v>33</v>
      </c>
      <c r="F2803" s="4" t="s">
        <v>110</v>
      </c>
      <c r="G2803" s="4" t="s">
        <v>111</v>
      </c>
      <c r="H2803" s="6" t="s">
        <v>25</v>
      </c>
      <c r="I2803" s="7">
        <v>15.000000000000007</v>
      </c>
      <c r="J2803" s="8">
        <v>350.0</v>
      </c>
      <c r="K2803" s="9">
        <v>52500.00000000002</v>
      </c>
      <c r="L2803" s="9">
        <v>18375.000000000007</v>
      </c>
      <c r="M2803" s="10">
        <v>0.35</v>
      </c>
      <c r="N2803" s="4" t="s">
        <v>89</v>
      </c>
      <c r="O2803" s="4" t="s">
        <v>23</v>
      </c>
      <c r="P2803" s="4" t="s">
        <v>24</v>
      </c>
    </row>
    <row r="2804" ht="14.25" customHeight="1">
      <c r="B2804" s="4" t="s">
        <v>40</v>
      </c>
      <c r="C2804" s="4">
        <v>1197831.0</v>
      </c>
      <c r="D2804" s="5">
        <v>44212.0</v>
      </c>
      <c r="E2804" s="4" t="s">
        <v>33</v>
      </c>
      <c r="F2804" s="4" t="s">
        <v>110</v>
      </c>
      <c r="G2804" s="4" t="s">
        <v>111</v>
      </c>
      <c r="H2804" s="6" t="s">
        <v>26</v>
      </c>
      <c r="I2804" s="7">
        <v>20.0</v>
      </c>
      <c r="J2804" s="8">
        <v>200.0</v>
      </c>
      <c r="K2804" s="9">
        <v>40000.0</v>
      </c>
      <c r="L2804" s="9">
        <v>14000.0</v>
      </c>
      <c r="M2804" s="10">
        <v>0.35</v>
      </c>
      <c r="N2804" s="4" t="s">
        <v>89</v>
      </c>
      <c r="O2804" s="4" t="s">
        <v>23</v>
      </c>
      <c r="P2804" s="4" t="s">
        <v>21</v>
      </c>
    </row>
    <row r="2805" ht="14.25" customHeight="1">
      <c r="B2805" s="4" t="s">
        <v>40</v>
      </c>
      <c r="C2805" s="4">
        <v>1197831.0</v>
      </c>
      <c r="D2805" s="5">
        <v>44212.0</v>
      </c>
      <c r="E2805" s="4" t="s">
        <v>33</v>
      </c>
      <c r="F2805" s="4" t="s">
        <v>110</v>
      </c>
      <c r="G2805" s="4" t="s">
        <v>111</v>
      </c>
      <c r="H2805" s="6" t="s">
        <v>27</v>
      </c>
      <c r="I2805" s="7">
        <v>35.0</v>
      </c>
      <c r="J2805" s="8">
        <v>250.0</v>
      </c>
      <c r="K2805" s="9">
        <v>87500.0</v>
      </c>
      <c r="L2805" s="9">
        <v>30624.999999999996</v>
      </c>
      <c r="M2805" s="10">
        <v>0.35</v>
      </c>
      <c r="N2805" s="4" t="s">
        <v>89</v>
      </c>
      <c r="O2805" s="4" t="s">
        <v>29</v>
      </c>
      <c r="P2805" s="4" t="s">
        <v>21</v>
      </c>
    </row>
    <row r="2806" ht="14.25" customHeight="1">
      <c r="B2806" s="4" t="s">
        <v>40</v>
      </c>
      <c r="C2806" s="4">
        <v>1197831.0</v>
      </c>
      <c r="D2806" s="5">
        <v>44212.0</v>
      </c>
      <c r="E2806" s="4" t="s">
        <v>33</v>
      </c>
      <c r="F2806" s="4" t="s">
        <v>110</v>
      </c>
      <c r="G2806" s="4" t="s">
        <v>111</v>
      </c>
      <c r="H2806" s="6" t="s">
        <v>28</v>
      </c>
      <c r="I2806" s="7">
        <v>25.000000000000007</v>
      </c>
      <c r="J2806" s="8">
        <v>350.0</v>
      </c>
      <c r="K2806" s="9">
        <v>87500.00000000003</v>
      </c>
      <c r="L2806" s="9">
        <v>30625.000000000007</v>
      </c>
      <c r="M2806" s="10">
        <v>0.35</v>
      </c>
      <c r="N2806" s="4" t="s">
        <v>89</v>
      </c>
      <c r="O2806" s="4" t="s">
        <v>29</v>
      </c>
      <c r="P2806" s="4" t="s">
        <v>21</v>
      </c>
    </row>
    <row r="2807" ht="14.25" customHeight="1">
      <c r="B2807" s="4" t="s">
        <v>40</v>
      </c>
      <c r="C2807" s="4">
        <v>1197831.0</v>
      </c>
      <c r="D2807" s="5">
        <v>44241.0</v>
      </c>
      <c r="E2807" s="4" t="s">
        <v>33</v>
      </c>
      <c r="F2807" s="4" t="s">
        <v>110</v>
      </c>
      <c r="G2807" s="4" t="s">
        <v>111</v>
      </c>
      <c r="H2807" s="6" t="s">
        <v>18</v>
      </c>
      <c r="I2807" s="7">
        <v>25.000000000000007</v>
      </c>
      <c r="J2807" s="8">
        <v>600.0</v>
      </c>
      <c r="K2807" s="9">
        <v>150000.00000000003</v>
      </c>
      <c r="L2807" s="9">
        <v>52500.00000000001</v>
      </c>
      <c r="M2807" s="10">
        <v>0.35</v>
      </c>
      <c r="N2807" s="4" t="s">
        <v>89</v>
      </c>
      <c r="O2807" s="4" t="s">
        <v>23</v>
      </c>
      <c r="P2807" s="4" t="s">
        <v>24</v>
      </c>
    </row>
    <row r="2808" ht="14.25" customHeight="1">
      <c r="B2808" s="4" t="s">
        <v>40</v>
      </c>
      <c r="C2808" s="4">
        <v>1197831.0</v>
      </c>
      <c r="D2808" s="5">
        <v>44241.0</v>
      </c>
      <c r="E2808" s="4" t="s">
        <v>33</v>
      </c>
      <c r="F2808" s="4" t="s">
        <v>110</v>
      </c>
      <c r="G2808" s="4" t="s">
        <v>111</v>
      </c>
      <c r="H2808" s="6" t="s">
        <v>22</v>
      </c>
      <c r="I2808" s="7">
        <v>25.000000000000007</v>
      </c>
      <c r="J2808" s="8">
        <v>250.0</v>
      </c>
      <c r="K2808" s="9">
        <v>62500.000000000015</v>
      </c>
      <c r="L2808" s="9">
        <v>21875.000000000004</v>
      </c>
      <c r="M2808" s="10">
        <v>0.35</v>
      </c>
      <c r="N2808" s="4" t="s">
        <v>89</v>
      </c>
      <c r="O2808" s="4" t="s">
        <v>29</v>
      </c>
      <c r="P2808" s="4" t="s">
        <v>21</v>
      </c>
    </row>
    <row r="2809" ht="14.25" customHeight="1">
      <c r="B2809" s="4" t="s">
        <v>40</v>
      </c>
      <c r="C2809" s="4">
        <v>1197831.0</v>
      </c>
      <c r="D2809" s="5">
        <v>44241.0</v>
      </c>
      <c r="E2809" s="4" t="s">
        <v>33</v>
      </c>
      <c r="F2809" s="4" t="s">
        <v>110</v>
      </c>
      <c r="G2809" s="4" t="s">
        <v>111</v>
      </c>
      <c r="H2809" s="6" t="s">
        <v>25</v>
      </c>
      <c r="I2809" s="7">
        <v>15.000000000000007</v>
      </c>
      <c r="J2809" s="8">
        <v>300.0</v>
      </c>
      <c r="K2809" s="9">
        <v>45000.00000000002</v>
      </c>
      <c r="L2809" s="9">
        <v>15750.000000000007</v>
      </c>
      <c r="M2809" s="10">
        <v>0.35</v>
      </c>
      <c r="N2809" s="4" t="s">
        <v>89</v>
      </c>
      <c r="O2809" s="4" t="s">
        <v>20</v>
      </c>
      <c r="P2809" s="4" t="s">
        <v>21</v>
      </c>
    </row>
    <row r="2810" ht="14.25" customHeight="1">
      <c r="B2810" s="4" t="s">
        <v>40</v>
      </c>
      <c r="C2810" s="4">
        <v>1197831.0</v>
      </c>
      <c r="D2810" s="5">
        <v>44241.0</v>
      </c>
      <c r="E2810" s="4" t="s">
        <v>42</v>
      </c>
      <c r="F2810" s="4" t="s">
        <v>112</v>
      </c>
      <c r="G2810" s="4" t="s">
        <v>113</v>
      </c>
      <c r="H2810" s="6" t="s">
        <v>26</v>
      </c>
      <c r="I2810" s="7">
        <v>20.0</v>
      </c>
      <c r="J2810" s="8">
        <v>150.0</v>
      </c>
      <c r="K2810" s="9">
        <v>30000.0</v>
      </c>
      <c r="L2810" s="9">
        <v>10500.0</v>
      </c>
      <c r="M2810" s="10">
        <v>0.35</v>
      </c>
      <c r="N2810" s="4" t="s">
        <v>89</v>
      </c>
      <c r="O2810" s="4" t="s">
        <v>29</v>
      </c>
      <c r="P2810" s="4" t="s">
        <v>21</v>
      </c>
    </row>
    <row r="2811" ht="14.25" customHeight="1">
      <c r="B2811" s="4" t="s">
        <v>40</v>
      </c>
      <c r="C2811" s="4">
        <v>1197831.0</v>
      </c>
      <c r="D2811" s="5">
        <v>44241.0</v>
      </c>
      <c r="E2811" s="4" t="s">
        <v>42</v>
      </c>
      <c r="F2811" s="4" t="s">
        <v>112</v>
      </c>
      <c r="G2811" s="4" t="s">
        <v>113</v>
      </c>
      <c r="H2811" s="6" t="s">
        <v>27</v>
      </c>
      <c r="I2811" s="7">
        <v>35.0</v>
      </c>
      <c r="J2811" s="8">
        <v>225.0</v>
      </c>
      <c r="K2811" s="9">
        <v>78750.0</v>
      </c>
      <c r="L2811" s="9">
        <v>27562.5</v>
      </c>
      <c r="M2811" s="10">
        <v>0.35</v>
      </c>
      <c r="N2811" s="4" t="s">
        <v>89</v>
      </c>
      <c r="O2811" s="4" t="s">
        <v>23</v>
      </c>
      <c r="P2811" s="4" t="s">
        <v>21</v>
      </c>
    </row>
    <row r="2812" ht="14.25" customHeight="1">
      <c r="B2812" s="4" t="s">
        <v>40</v>
      </c>
      <c r="C2812" s="4">
        <v>1197831.0</v>
      </c>
      <c r="D2812" s="5">
        <v>44241.0</v>
      </c>
      <c r="E2812" s="4" t="s">
        <v>42</v>
      </c>
      <c r="F2812" s="4" t="s">
        <v>112</v>
      </c>
      <c r="G2812" s="4" t="s">
        <v>113</v>
      </c>
      <c r="H2812" s="6" t="s">
        <v>28</v>
      </c>
      <c r="I2812" s="7">
        <v>20.0</v>
      </c>
      <c r="J2812" s="8">
        <v>325.0</v>
      </c>
      <c r="K2812" s="9">
        <v>65000.0</v>
      </c>
      <c r="L2812" s="9">
        <v>22750.0</v>
      </c>
      <c r="M2812" s="10">
        <v>0.35</v>
      </c>
      <c r="N2812" s="4" t="s">
        <v>89</v>
      </c>
      <c r="O2812" s="4" t="s">
        <v>20</v>
      </c>
      <c r="P2812" s="4" t="s">
        <v>21</v>
      </c>
    </row>
    <row r="2813" ht="14.25" customHeight="1">
      <c r="B2813" s="4" t="s">
        <v>40</v>
      </c>
      <c r="C2813" s="4">
        <v>1197831.0</v>
      </c>
      <c r="D2813" s="5">
        <v>44267.0</v>
      </c>
      <c r="E2813" s="4" t="s">
        <v>42</v>
      </c>
      <c r="F2813" s="4" t="s">
        <v>112</v>
      </c>
      <c r="G2813" s="4" t="s">
        <v>113</v>
      </c>
      <c r="H2813" s="6" t="s">
        <v>18</v>
      </c>
      <c r="I2813" s="7">
        <v>20.0</v>
      </c>
      <c r="J2813" s="8">
        <v>545.0</v>
      </c>
      <c r="K2813" s="9">
        <v>109000.0</v>
      </c>
      <c r="L2813" s="9">
        <v>38150.0</v>
      </c>
      <c r="M2813" s="10">
        <v>0.35</v>
      </c>
      <c r="N2813" s="4" t="s">
        <v>89</v>
      </c>
      <c r="O2813" s="4" t="s">
        <v>29</v>
      </c>
      <c r="P2813" s="4" t="s">
        <v>24</v>
      </c>
    </row>
    <row r="2814" ht="14.25" customHeight="1">
      <c r="B2814" s="4" t="s">
        <v>40</v>
      </c>
      <c r="C2814" s="4">
        <v>1197831.0</v>
      </c>
      <c r="D2814" s="5">
        <v>44267.0</v>
      </c>
      <c r="E2814" s="4" t="s">
        <v>42</v>
      </c>
      <c r="F2814" s="4" t="s">
        <v>112</v>
      </c>
      <c r="G2814" s="4" t="s">
        <v>113</v>
      </c>
      <c r="H2814" s="6" t="s">
        <v>22</v>
      </c>
      <c r="I2814" s="7">
        <v>20.0</v>
      </c>
      <c r="J2814" s="8">
        <v>225.0</v>
      </c>
      <c r="K2814" s="9">
        <v>45000.0</v>
      </c>
      <c r="L2814" s="9">
        <v>15749.999999999998</v>
      </c>
      <c r="M2814" s="10">
        <v>0.35</v>
      </c>
      <c r="N2814" s="4" t="s">
        <v>89</v>
      </c>
      <c r="O2814" s="4" t="s">
        <v>29</v>
      </c>
      <c r="P2814" s="4" t="s">
        <v>24</v>
      </c>
    </row>
    <row r="2815" ht="14.25" customHeight="1">
      <c r="B2815" s="4" t="s">
        <v>40</v>
      </c>
      <c r="C2815" s="4">
        <v>1197831.0</v>
      </c>
      <c r="D2815" s="5">
        <v>44267.0</v>
      </c>
      <c r="E2815" s="4" t="s">
        <v>42</v>
      </c>
      <c r="F2815" s="4" t="s">
        <v>112</v>
      </c>
      <c r="G2815" s="4" t="s">
        <v>113</v>
      </c>
      <c r="H2815" s="6" t="s">
        <v>25</v>
      </c>
      <c r="I2815" s="7">
        <v>10.000000000000002</v>
      </c>
      <c r="J2815" s="8">
        <v>250.0</v>
      </c>
      <c r="K2815" s="9">
        <v>25000.000000000004</v>
      </c>
      <c r="L2815" s="9">
        <v>8750.0</v>
      </c>
      <c r="M2815" s="10">
        <v>0.35</v>
      </c>
      <c r="N2815" s="4" t="s">
        <v>89</v>
      </c>
      <c r="O2815" s="4" t="s">
        <v>20</v>
      </c>
      <c r="P2815" s="4" t="s">
        <v>24</v>
      </c>
    </row>
    <row r="2816" ht="14.25" customHeight="1">
      <c r="B2816" s="4" t="s">
        <v>40</v>
      </c>
      <c r="C2816" s="4">
        <v>1197831.0</v>
      </c>
      <c r="D2816" s="5">
        <v>44267.0</v>
      </c>
      <c r="E2816" s="4" t="s">
        <v>42</v>
      </c>
      <c r="F2816" s="4" t="s">
        <v>112</v>
      </c>
      <c r="G2816" s="4" t="s">
        <v>113</v>
      </c>
      <c r="H2816" s="6" t="s">
        <v>26</v>
      </c>
      <c r="I2816" s="7">
        <v>19.999999999999996</v>
      </c>
      <c r="J2816" s="8">
        <v>100.0</v>
      </c>
      <c r="K2816" s="9">
        <v>19999.999999999996</v>
      </c>
      <c r="L2816" s="9">
        <v>6999.999999999998</v>
      </c>
      <c r="M2816" s="10">
        <v>0.35</v>
      </c>
      <c r="N2816" s="4" t="s">
        <v>89</v>
      </c>
      <c r="O2816" s="4" t="s">
        <v>23</v>
      </c>
      <c r="P2816" s="4" t="s">
        <v>24</v>
      </c>
    </row>
    <row r="2817" ht="14.25" customHeight="1">
      <c r="B2817" s="4" t="s">
        <v>40</v>
      </c>
      <c r="C2817" s="4">
        <v>1197831.0</v>
      </c>
      <c r="D2817" s="5">
        <v>44267.0</v>
      </c>
      <c r="E2817" s="4" t="s">
        <v>42</v>
      </c>
      <c r="F2817" s="4" t="s">
        <v>112</v>
      </c>
      <c r="G2817" s="4" t="s">
        <v>113</v>
      </c>
      <c r="H2817" s="6" t="s">
        <v>27</v>
      </c>
      <c r="I2817" s="7">
        <v>35.00000000000001</v>
      </c>
      <c r="J2817" s="8">
        <v>150.0</v>
      </c>
      <c r="K2817" s="9">
        <v>52500.00000000001</v>
      </c>
      <c r="L2817" s="9">
        <v>18375.0</v>
      </c>
      <c r="M2817" s="10">
        <v>0.35</v>
      </c>
      <c r="N2817" s="4" t="s">
        <v>89</v>
      </c>
      <c r="O2817" s="4" t="s">
        <v>20</v>
      </c>
      <c r="P2817" s="4" t="s">
        <v>21</v>
      </c>
    </row>
    <row r="2818" ht="14.25" customHeight="1">
      <c r="B2818" s="4" t="s">
        <v>40</v>
      </c>
      <c r="C2818" s="4">
        <v>1197831.0</v>
      </c>
      <c r="D2818" s="5">
        <v>44267.0</v>
      </c>
      <c r="E2818" s="4" t="s">
        <v>42</v>
      </c>
      <c r="F2818" s="4" t="s">
        <v>112</v>
      </c>
      <c r="G2818" s="4" t="s">
        <v>113</v>
      </c>
      <c r="H2818" s="6" t="s">
        <v>28</v>
      </c>
      <c r="I2818" s="7">
        <v>25.0</v>
      </c>
      <c r="J2818" s="8">
        <v>250.0</v>
      </c>
      <c r="K2818" s="9">
        <v>62500.0</v>
      </c>
      <c r="L2818" s="9">
        <v>21875.0</v>
      </c>
      <c r="M2818" s="10">
        <v>0.35</v>
      </c>
      <c r="N2818" s="4" t="s">
        <v>89</v>
      </c>
      <c r="O2818" s="4" t="s">
        <v>20</v>
      </c>
      <c r="P2818" s="4" t="s">
        <v>24</v>
      </c>
    </row>
    <row r="2819" ht="14.25" customHeight="1">
      <c r="B2819" s="4" t="s">
        <v>40</v>
      </c>
      <c r="C2819" s="4">
        <v>1197831.0</v>
      </c>
      <c r="D2819" s="5">
        <v>44299.0</v>
      </c>
      <c r="E2819" s="4" t="s">
        <v>42</v>
      </c>
      <c r="F2819" s="4" t="s">
        <v>112</v>
      </c>
      <c r="G2819" s="4" t="s">
        <v>113</v>
      </c>
      <c r="H2819" s="6" t="s">
        <v>18</v>
      </c>
      <c r="I2819" s="7">
        <v>25.0</v>
      </c>
      <c r="J2819" s="8">
        <v>500.0</v>
      </c>
      <c r="K2819" s="9">
        <v>125000.0</v>
      </c>
      <c r="L2819" s="9">
        <v>43750.0</v>
      </c>
      <c r="M2819" s="10">
        <v>0.35</v>
      </c>
      <c r="N2819" s="4" t="s">
        <v>89</v>
      </c>
      <c r="O2819" s="4" t="s">
        <v>20</v>
      </c>
      <c r="P2819" s="4" t="s">
        <v>21</v>
      </c>
    </row>
    <row r="2820" ht="14.25" customHeight="1">
      <c r="B2820" s="4" t="s">
        <v>40</v>
      </c>
      <c r="C2820" s="4">
        <v>1197831.0</v>
      </c>
      <c r="D2820" s="5">
        <v>44299.0</v>
      </c>
      <c r="E2820" s="4" t="s">
        <v>42</v>
      </c>
      <c r="F2820" s="4" t="s">
        <v>112</v>
      </c>
      <c r="G2820" s="4" t="s">
        <v>113</v>
      </c>
      <c r="H2820" s="6" t="s">
        <v>22</v>
      </c>
      <c r="I2820" s="7">
        <v>25.0</v>
      </c>
      <c r="J2820" s="8">
        <v>200.0</v>
      </c>
      <c r="K2820" s="9">
        <v>50000.0</v>
      </c>
      <c r="L2820" s="9">
        <v>17500.0</v>
      </c>
      <c r="M2820" s="10">
        <v>0.35</v>
      </c>
      <c r="N2820" s="4" t="s">
        <v>89</v>
      </c>
      <c r="O2820" s="4" t="s">
        <v>20</v>
      </c>
      <c r="P2820" s="4" t="s">
        <v>24</v>
      </c>
    </row>
    <row r="2821" ht="14.25" customHeight="1">
      <c r="B2821" s="4" t="s">
        <v>40</v>
      </c>
      <c r="C2821" s="4">
        <v>1197831.0</v>
      </c>
      <c r="D2821" s="5">
        <v>44299.0</v>
      </c>
      <c r="E2821" s="4" t="s">
        <v>42</v>
      </c>
      <c r="F2821" s="4" t="s">
        <v>112</v>
      </c>
      <c r="G2821" s="4" t="s">
        <v>113</v>
      </c>
      <c r="H2821" s="6" t="s">
        <v>25</v>
      </c>
      <c r="I2821" s="7">
        <v>15.000000000000002</v>
      </c>
      <c r="J2821" s="8">
        <v>200.0</v>
      </c>
      <c r="K2821" s="9">
        <v>30000.000000000004</v>
      </c>
      <c r="L2821" s="9">
        <v>10500.0</v>
      </c>
      <c r="M2821" s="10">
        <v>0.35</v>
      </c>
      <c r="N2821" s="4" t="s">
        <v>89</v>
      </c>
      <c r="O2821" s="4" t="s">
        <v>20</v>
      </c>
      <c r="P2821" s="4" t="s">
        <v>24</v>
      </c>
    </row>
    <row r="2822" ht="14.25" customHeight="1">
      <c r="B2822" s="4" t="s">
        <v>40</v>
      </c>
      <c r="C2822" s="4">
        <v>1197831.0</v>
      </c>
      <c r="D2822" s="5">
        <v>44299.0</v>
      </c>
      <c r="E2822" s="4" t="s">
        <v>42</v>
      </c>
      <c r="F2822" s="4" t="s">
        <v>112</v>
      </c>
      <c r="G2822" s="4" t="s">
        <v>113</v>
      </c>
      <c r="H2822" s="6" t="s">
        <v>26</v>
      </c>
      <c r="I2822" s="7">
        <v>19.999999999999996</v>
      </c>
      <c r="J2822" s="8">
        <v>125.0</v>
      </c>
      <c r="K2822" s="9">
        <v>24999.999999999996</v>
      </c>
      <c r="L2822" s="9">
        <v>8749.999999999998</v>
      </c>
      <c r="M2822" s="10">
        <v>0.35</v>
      </c>
      <c r="N2822" s="4" t="s">
        <v>89</v>
      </c>
      <c r="O2822" s="4" t="s">
        <v>29</v>
      </c>
      <c r="P2822" s="4" t="s">
        <v>21</v>
      </c>
    </row>
    <row r="2823" ht="14.25" customHeight="1">
      <c r="B2823" s="4" t="s">
        <v>40</v>
      </c>
      <c r="C2823" s="4">
        <v>1197831.0</v>
      </c>
      <c r="D2823" s="5">
        <v>44299.0</v>
      </c>
      <c r="E2823" s="4" t="s">
        <v>42</v>
      </c>
      <c r="F2823" s="4" t="s">
        <v>112</v>
      </c>
      <c r="G2823" s="4" t="s">
        <v>113</v>
      </c>
      <c r="H2823" s="6" t="s">
        <v>27</v>
      </c>
      <c r="I2823" s="7">
        <v>40.0</v>
      </c>
      <c r="J2823" s="8">
        <v>150.0</v>
      </c>
      <c r="K2823" s="9">
        <v>60000.0</v>
      </c>
      <c r="L2823" s="9">
        <v>21000.0</v>
      </c>
      <c r="M2823" s="10">
        <v>0.35</v>
      </c>
      <c r="N2823" s="4" t="s">
        <v>89</v>
      </c>
      <c r="O2823" s="4" t="s">
        <v>20</v>
      </c>
      <c r="P2823" s="4" t="s">
        <v>24</v>
      </c>
    </row>
    <row r="2824" ht="14.25" customHeight="1">
      <c r="B2824" s="4" t="s">
        <v>40</v>
      </c>
      <c r="C2824" s="4">
        <v>1197831.0</v>
      </c>
      <c r="D2824" s="5">
        <v>44299.0</v>
      </c>
      <c r="E2824" s="4" t="s">
        <v>42</v>
      </c>
      <c r="F2824" s="4" t="s">
        <v>112</v>
      </c>
      <c r="G2824" s="4" t="s">
        <v>113</v>
      </c>
      <c r="H2824" s="6" t="s">
        <v>28</v>
      </c>
      <c r="I2824" s="7">
        <v>30.000000000000004</v>
      </c>
      <c r="J2824" s="8">
        <v>300.0</v>
      </c>
      <c r="K2824" s="9">
        <v>90000.00000000001</v>
      </c>
      <c r="L2824" s="9">
        <v>31500.000000000004</v>
      </c>
      <c r="M2824" s="10">
        <v>0.35</v>
      </c>
      <c r="N2824" s="4" t="s">
        <v>89</v>
      </c>
      <c r="O2824" s="4" t="s">
        <v>29</v>
      </c>
      <c r="P2824" s="4" t="s">
        <v>24</v>
      </c>
    </row>
    <row r="2825" ht="14.25" customHeight="1">
      <c r="B2825" s="4" t="s">
        <v>40</v>
      </c>
      <c r="C2825" s="4">
        <v>1197831.0</v>
      </c>
      <c r="D2825" s="5">
        <v>44328.0</v>
      </c>
      <c r="E2825" s="4" t="s">
        <v>42</v>
      </c>
      <c r="F2825" s="4" t="s">
        <v>112</v>
      </c>
      <c r="G2825" s="4" t="s">
        <v>113</v>
      </c>
      <c r="H2825" s="6" t="s">
        <v>18</v>
      </c>
      <c r="I2825" s="7">
        <v>40.0</v>
      </c>
      <c r="J2825" s="8">
        <v>570.0</v>
      </c>
      <c r="K2825" s="9">
        <v>228000.0</v>
      </c>
      <c r="L2825" s="9">
        <v>79800.0</v>
      </c>
      <c r="M2825" s="10">
        <v>0.35</v>
      </c>
      <c r="N2825" s="4" t="s">
        <v>89</v>
      </c>
      <c r="O2825" s="4" t="s">
        <v>23</v>
      </c>
      <c r="P2825" s="4" t="s">
        <v>21</v>
      </c>
    </row>
    <row r="2826" ht="14.25" customHeight="1">
      <c r="B2826" s="4" t="s">
        <v>40</v>
      </c>
      <c r="C2826" s="4">
        <v>1197831.0</v>
      </c>
      <c r="D2826" s="5">
        <v>44328.0</v>
      </c>
      <c r="E2826" s="4" t="s">
        <v>42</v>
      </c>
      <c r="F2826" s="4" t="s">
        <v>112</v>
      </c>
      <c r="G2826" s="4" t="s">
        <v>113</v>
      </c>
      <c r="H2826" s="6" t="s">
        <v>22</v>
      </c>
      <c r="I2826" s="7">
        <v>40.0</v>
      </c>
      <c r="J2826" s="8">
        <v>275.0</v>
      </c>
      <c r="K2826" s="9">
        <v>110000.0</v>
      </c>
      <c r="L2826" s="9">
        <v>38500.0</v>
      </c>
      <c r="M2826" s="10">
        <v>0.35</v>
      </c>
      <c r="N2826" s="4" t="s">
        <v>89</v>
      </c>
      <c r="O2826" s="4" t="s">
        <v>29</v>
      </c>
      <c r="P2826" s="4" t="s">
        <v>21</v>
      </c>
    </row>
    <row r="2827" ht="14.25" customHeight="1">
      <c r="B2827" s="4" t="s">
        <v>40</v>
      </c>
      <c r="C2827" s="4">
        <v>1197831.0</v>
      </c>
      <c r="D2827" s="5">
        <v>44328.0</v>
      </c>
      <c r="E2827" s="4" t="s">
        <v>42</v>
      </c>
      <c r="F2827" s="4" t="s">
        <v>112</v>
      </c>
      <c r="G2827" s="4" t="s">
        <v>113</v>
      </c>
      <c r="H2827" s="6" t="s">
        <v>25</v>
      </c>
      <c r="I2827" s="7">
        <v>35.0</v>
      </c>
      <c r="J2827" s="8">
        <v>250.0</v>
      </c>
      <c r="K2827" s="9">
        <v>87500.0</v>
      </c>
      <c r="L2827" s="9">
        <v>30624.999999999996</v>
      </c>
      <c r="M2827" s="10">
        <v>0.35</v>
      </c>
      <c r="N2827" s="4" t="s">
        <v>89</v>
      </c>
      <c r="O2827" s="4" t="s">
        <v>29</v>
      </c>
      <c r="P2827" s="4" t="s">
        <v>24</v>
      </c>
    </row>
    <row r="2828" ht="14.25" customHeight="1">
      <c r="B2828" s="4" t="s">
        <v>40</v>
      </c>
      <c r="C2828" s="4">
        <v>1197831.0</v>
      </c>
      <c r="D2828" s="5">
        <v>44328.0</v>
      </c>
      <c r="E2828" s="4" t="s">
        <v>42</v>
      </c>
      <c r="F2828" s="4" t="s">
        <v>112</v>
      </c>
      <c r="G2828" s="4" t="s">
        <v>113</v>
      </c>
      <c r="H2828" s="6" t="s">
        <v>26</v>
      </c>
      <c r="I2828" s="7">
        <v>35.0</v>
      </c>
      <c r="J2828" s="8">
        <v>200.0</v>
      </c>
      <c r="K2828" s="9">
        <v>70000.0</v>
      </c>
      <c r="L2828" s="9">
        <v>24500.0</v>
      </c>
      <c r="M2828" s="10">
        <v>0.35</v>
      </c>
      <c r="N2828" s="4" t="s">
        <v>89</v>
      </c>
      <c r="O2828" s="4" t="s">
        <v>20</v>
      </c>
      <c r="P2828" s="4" t="s">
        <v>24</v>
      </c>
    </row>
    <row r="2829" ht="14.25" customHeight="1">
      <c r="B2829" s="4" t="s">
        <v>40</v>
      </c>
      <c r="C2829" s="4">
        <v>1197831.0</v>
      </c>
      <c r="D2829" s="5">
        <v>44328.0</v>
      </c>
      <c r="E2829" s="4" t="s">
        <v>42</v>
      </c>
      <c r="F2829" s="4" t="s">
        <v>112</v>
      </c>
      <c r="G2829" s="4" t="s">
        <v>113</v>
      </c>
      <c r="H2829" s="6" t="s">
        <v>27</v>
      </c>
      <c r="I2829" s="7">
        <v>44.99999999999999</v>
      </c>
      <c r="J2829" s="8">
        <v>225.0</v>
      </c>
      <c r="K2829" s="9">
        <v>101249.99999999999</v>
      </c>
      <c r="L2829" s="9">
        <v>35437.49999999999</v>
      </c>
      <c r="M2829" s="10">
        <v>0.35</v>
      </c>
      <c r="N2829" s="4" t="s">
        <v>89</v>
      </c>
      <c r="O2829" s="4" t="s">
        <v>20</v>
      </c>
      <c r="P2829" s="4" t="s">
        <v>21</v>
      </c>
    </row>
    <row r="2830" ht="14.25" customHeight="1">
      <c r="B2830" s="4" t="s">
        <v>40</v>
      </c>
      <c r="C2830" s="4">
        <v>1197831.0</v>
      </c>
      <c r="D2830" s="5">
        <v>44328.0</v>
      </c>
      <c r="E2830" s="4" t="s">
        <v>42</v>
      </c>
      <c r="F2830" s="4" t="s">
        <v>112</v>
      </c>
      <c r="G2830" s="4" t="s">
        <v>113</v>
      </c>
      <c r="H2830" s="6" t="s">
        <v>28</v>
      </c>
      <c r="I2830" s="7">
        <v>44.99999999999999</v>
      </c>
      <c r="J2830" s="8">
        <v>325.0</v>
      </c>
      <c r="K2830" s="9">
        <v>146249.99999999997</v>
      </c>
      <c r="L2830" s="9">
        <v>51187.499999999985</v>
      </c>
      <c r="M2830" s="10">
        <v>0.35</v>
      </c>
      <c r="N2830" s="4" t="s">
        <v>89</v>
      </c>
      <c r="O2830" s="4" t="s">
        <v>20</v>
      </c>
      <c r="P2830" s="4" t="s">
        <v>21</v>
      </c>
    </row>
    <row r="2831" ht="14.25" customHeight="1">
      <c r="B2831" s="4" t="s">
        <v>40</v>
      </c>
      <c r="C2831" s="4">
        <v>1197831.0</v>
      </c>
      <c r="D2831" s="5">
        <v>44361.0</v>
      </c>
      <c r="E2831" s="4" t="s">
        <v>42</v>
      </c>
      <c r="F2831" s="4" t="s">
        <v>112</v>
      </c>
      <c r="G2831" s="4" t="s">
        <v>113</v>
      </c>
      <c r="H2831" s="6" t="s">
        <v>18</v>
      </c>
      <c r="I2831" s="7">
        <v>40.0</v>
      </c>
      <c r="J2831" s="8">
        <v>575.0</v>
      </c>
      <c r="K2831" s="9">
        <v>230000.0</v>
      </c>
      <c r="L2831" s="9">
        <v>80500.0</v>
      </c>
      <c r="M2831" s="10">
        <v>0.35</v>
      </c>
      <c r="N2831" s="4" t="s">
        <v>89</v>
      </c>
      <c r="O2831" s="4" t="s">
        <v>29</v>
      </c>
      <c r="P2831" s="4" t="s">
        <v>24</v>
      </c>
    </row>
    <row r="2832" ht="14.25" customHeight="1">
      <c r="B2832" s="4" t="s">
        <v>40</v>
      </c>
      <c r="C2832" s="4">
        <v>1197831.0</v>
      </c>
      <c r="D2832" s="5">
        <v>44361.0</v>
      </c>
      <c r="E2832" s="4" t="s">
        <v>42</v>
      </c>
      <c r="F2832" s="4" t="s">
        <v>112</v>
      </c>
      <c r="G2832" s="4" t="s">
        <v>113</v>
      </c>
      <c r="H2832" s="6" t="s">
        <v>22</v>
      </c>
      <c r="I2832" s="7">
        <v>35.0</v>
      </c>
      <c r="J2832" s="8">
        <v>325.0</v>
      </c>
      <c r="K2832" s="9">
        <v>113750.0</v>
      </c>
      <c r="L2832" s="9">
        <v>39812.5</v>
      </c>
      <c r="M2832" s="10">
        <v>0.35</v>
      </c>
      <c r="N2832" s="4" t="s">
        <v>89</v>
      </c>
      <c r="O2832" s="4" t="s">
        <v>20</v>
      </c>
      <c r="P2832" s="4" t="s">
        <v>21</v>
      </c>
    </row>
    <row r="2833" ht="14.25" customHeight="1">
      <c r="B2833" s="4" t="s">
        <v>40</v>
      </c>
      <c r="C2833" s="4">
        <v>1197831.0</v>
      </c>
      <c r="D2833" s="5">
        <v>44361.0</v>
      </c>
      <c r="E2833" s="4" t="s">
        <v>42</v>
      </c>
      <c r="F2833" s="4" t="s">
        <v>112</v>
      </c>
      <c r="G2833" s="4" t="s">
        <v>113</v>
      </c>
      <c r="H2833" s="6" t="s">
        <v>25</v>
      </c>
      <c r="I2833" s="7">
        <v>40.0</v>
      </c>
      <c r="J2833" s="8">
        <v>300.0</v>
      </c>
      <c r="K2833" s="9">
        <v>120000.0</v>
      </c>
      <c r="L2833" s="9">
        <v>42000.0</v>
      </c>
      <c r="M2833" s="10">
        <v>0.35</v>
      </c>
      <c r="N2833" s="4" t="s">
        <v>89</v>
      </c>
      <c r="O2833" s="4" t="s">
        <v>23</v>
      </c>
      <c r="P2833" s="4" t="s">
        <v>21</v>
      </c>
    </row>
    <row r="2834" ht="14.25" customHeight="1">
      <c r="B2834" s="4" t="s">
        <v>40</v>
      </c>
      <c r="C2834" s="4">
        <v>1197831.0</v>
      </c>
      <c r="D2834" s="5">
        <v>44361.0</v>
      </c>
      <c r="E2834" s="4" t="s">
        <v>42</v>
      </c>
      <c r="F2834" s="4" t="s">
        <v>112</v>
      </c>
      <c r="G2834" s="4" t="s">
        <v>113</v>
      </c>
      <c r="H2834" s="6" t="s">
        <v>26</v>
      </c>
      <c r="I2834" s="7">
        <v>40.0</v>
      </c>
      <c r="J2834" s="8">
        <v>275.0</v>
      </c>
      <c r="K2834" s="9">
        <v>110000.0</v>
      </c>
      <c r="L2834" s="9">
        <v>38500.0</v>
      </c>
      <c r="M2834" s="10">
        <v>0.35</v>
      </c>
      <c r="N2834" s="4" t="s">
        <v>89</v>
      </c>
      <c r="O2834" s="4" t="s">
        <v>29</v>
      </c>
      <c r="P2834" s="4" t="s">
        <v>24</v>
      </c>
    </row>
    <row r="2835" ht="14.25" customHeight="1">
      <c r="B2835" s="4" t="s">
        <v>40</v>
      </c>
      <c r="C2835" s="4">
        <v>1197831.0</v>
      </c>
      <c r="D2835" s="5">
        <v>44361.0</v>
      </c>
      <c r="E2835" s="4" t="s">
        <v>42</v>
      </c>
      <c r="F2835" s="4" t="s">
        <v>112</v>
      </c>
      <c r="G2835" s="4" t="s">
        <v>113</v>
      </c>
      <c r="H2835" s="6" t="s">
        <v>27</v>
      </c>
      <c r="I2835" s="7">
        <v>54.99999999999999</v>
      </c>
      <c r="J2835" s="8">
        <v>275.0</v>
      </c>
      <c r="K2835" s="9">
        <v>151249.99999999997</v>
      </c>
      <c r="L2835" s="9">
        <v>52937.499999999985</v>
      </c>
      <c r="M2835" s="10">
        <v>0.35</v>
      </c>
      <c r="N2835" s="4" t="s">
        <v>89</v>
      </c>
      <c r="O2835" s="4" t="s">
        <v>29</v>
      </c>
      <c r="P2835" s="4" t="s">
        <v>24</v>
      </c>
    </row>
    <row r="2836" ht="14.25" customHeight="1">
      <c r="B2836" s="4" t="s">
        <v>40</v>
      </c>
      <c r="C2836" s="4">
        <v>1197831.0</v>
      </c>
      <c r="D2836" s="5">
        <v>44361.0</v>
      </c>
      <c r="E2836" s="4" t="s">
        <v>42</v>
      </c>
      <c r="F2836" s="4" t="s">
        <v>112</v>
      </c>
      <c r="G2836" s="4" t="s">
        <v>113</v>
      </c>
      <c r="H2836" s="6" t="s">
        <v>28</v>
      </c>
      <c r="I2836" s="7">
        <v>60.0</v>
      </c>
      <c r="J2836" s="8">
        <v>450.0</v>
      </c>
      <c r="K2836" s="9">
        <v>270000.0</v>
      </c>
      <c r="L2836" s="9">
        <v>94500.0</v>
      </c>
      <c r="M2836" s="10">
        <v>0.35</v>
      </c>
      <c r="N2836" s="4" t="s">
        <v>89</v>
      </c>
      <c r="O2836" s="4" t="s">
        <v>20</v>
      </c>
      <c r="P2836" s="4" t="s">
        <v>21</v>
      </c>
    </row>
    <row r="2837" ht="14.25" customHeight="1">
      <c r="B2837" s="4" t="s">
        <v>40</v>
      </c>
      <c r="C2837" s="4">
        <v>1197831.0</v>
      </c>
      <c r="D2837" s="5">
        <v>44389.0</v>
      </c>
      <c r="E2837" s="4" t="s">
        <v>42</v>
      </c>
      <c r="F2837" s="4" t="s">
        <v>112</v>
      </c>
      <c r="G2837" s="4" t="s">
        <v>113</v>
      </c>
      <c r="H2837" s="6" t="s">
        <v>18</v>
      </c>
      <c r="I2837" s="7">
        <v>54.99999999999999</v>
      </c>
      <c r="J2837" s="8">
        <v>675.0</v>
      </c>
      <c r="K2837" s="9">
        <v>371249.99999999994</v>
      </c>
      <c r="L2837" s="9">
        <v>129937.49999999997</v>
      </c>
      <c r="M2837" s="10">
        <v>0.35</v>
      </c>
      <c r="N2837" s="4" t="s">
        <v>89</v>
      </c>
      <c r="O2837" s="4" t="s">
        <v>23</v>
      </c>
      <c r="P2837" s="4" t="s">
        <v>21</v>
      </c>
    </row>
    <row r="2838" ht="14.25" customHeight="1">
      <c r="B2838" s="4" t="s">
        <v>40</v>
      </c>
      <c r="C2838" s="4">
        <v>1197831.0</v>
      </c>
      <c r="D2838" s="5">
        <v>44389.0</v>
      </c>
      <c r="E2838" s="4" t="s">
        <v>42</v>
      </c>
      <c r="F2838" s="4" t="s">
        <v>112</v>
      </c>
      <c r="G2838" s="4" t="s">
        <v>113</v>
      </c>
      <c r="H2838" s="6" t="s">
        <v>22</v>
      </c>
      <c r="I2838" s="7">
        <v>50.0</v>
      </c>
      <c r="J2838" s="8">
        <v>425.0</v>
      </c>
      <c r="K2838" s="9">
        <v>212500.0</v>
      </c>
      <c r="L2838" s="9">
        <v>74375.0</v>
      </c>
      <c r="M2838" s="10">
        <v>0.35</v>
      </c>
      <c r="N2838" s="4" t="s">
        <v>89</v>
      </c>
      <c r="O2838" s="4" t="s">
        <v>20</v>
      </c>
      <c r="P2838" s="4" t="s">
        <v>21</v>
      </c>
    </row>
    <row r="2839" ht="14.25" customHeight="1">
      <c r="B2839" s="4" t="s">
        <v>40</v>
      </c>
      <c r="C2839" s="4">
        <v>1197831.0</v>
      </c>
      <c r="D2839" s="5">
        <v>44389.0</v>
      </c>
      <c r="E2839" s="4" t="s">
        <v>42</v>
      </c>
      <c r="F2839" s="4" t="s">
        <v>112</v>
      </c>
      <c r="G2839" s="4" t="s">
        <v>113</v>
      </c>
      <c r="H2839" s="6" t="s">
        <v>25</v>
      </c>
      <c r="I2839" s="7">
        <v>45.0</v>
      </c>
      <c r="J2839" s="8">
        <v>350.0</v>
      </c>
      <c r="K2839" s="9">
        <v>157500.0</v>
      </c>
      <c r="L2839" s="9">
        <v>55125.0</v>
      </c>
      <c r="M2839" s="10">
        <v>0.35</v>
      </c>
      <c r="N2839" s="4" t="s">
        <v>89</v>
      </c>
      <c r="O2839" s="4" t="s">
        <v>20</v>
      </c>
      <c r="P2839" s="4" t="s">
        <v>21</v>
      </c>
    </row>
    <row r="2840" ht="14.25" customHeight="1">
      <c r="B2840" s="4" t="s">
        <v>40</v>
      </c>
      <c r="C2840" s="4">
        <v>1197831.0</v>
      </c>
      <c r="D2840" s="5">
        <v>44389.0</v>
      </c>
      <c r="E2840" s="4" t="s">
        <v>42</v>
      </c>
      <c r="F2840" s="4" t="s">
        <v>112</v>
      </c>
      <c r="G2840" s="4" t="s">
        <v>113</v>
      </c>
      <c r="H2840" s="6" t="s">
        <v>26</v>
      </c>
      <c r="I2840" s="7">
        <v>45.0</v>
      </c>
      <c r="J2840" s="8">
        <v>300.0</v>
      </c>
      <c r="K2840" s="9">
        <v>135000.0</v>
      </c>
      <c r="L2840" s="9">
        <v>47250.0</v>
      </c>
      <c r="M2840" s="10">
        <v>0.35</v>
      </c>
      <c r="N2840" s="4" t="s">
        <v>89</v>
      </c>
      <c r="O2840" s="4" t="s">
        <v>29</v>
      </c>
      <c r="P2840" s="4" t="s">
        <v>24</v>
      </c>
    </row>
    <row r="2841" ht="14.25" customHeight="1">
      <c r="B2841" s="4" t="s">
        <v>40</v>
      </c>
      <c r="C2841" s="4">
        <v>1197831.0</v>
      </c>
      <c r="D2841" s="5">
        <v>44389.0</v>
      </c>
      <c r="E2841" s="4" t="s">
        <v>42</v>
      </c>
      <c r="F2841" s="4" t="s">
        <v>112</v>
      </c>
      <c r="G2841" s="4" t="s">
        <v>113</v>
      </c>
      <c r="H2841" s="6" t="s">
        <v>27</v>
      </c>
      <c r="I2841" s="7">
        <v>60.0</v>
      </c>
      <c r="J2841" s="8">
        <v>325.0</v>
      </c>
      <c r="K2841" s="9">
        <v>195000.0</v>
      </c>
      <c r="L2841" s="9">
        <v>68250.0</v>
      </c>
      <c r="M2841" s="10">
        <v>0.35</v>
      </c>
      <c r="N2841" s="4" t="s">
        <v>89</v>
      </c>
      <c r="O2841" s="4" t="s">
        <v>23</v>
      </c>
      <c r="P2841" s="4" t="s">
        <v>21</v>
      </c>
    </row>
    <row r="2842" ht="14.25" customHeight="1">
      <c r="B2842" s="4" t="s">
        <v>40</v>
      </c>
      <c r="C2842" s="4">
        <v>1197831.0</v>
      </c>
      <c r="D2842" s="5">
        <v>44389.0</v>
      </c>
      <c r="E2842" s="4" t="s">
        <v>42</v>
      </c>
      <c r="F2842" s="4" t="s">
        <v>112</v>
      </c>
      <c r="G2842" s="4" t="s">
        <v>113</v>
      </c>
      <c r="H2842" s="6" t="s">
        <v>28</v>
      </c>
      <c r="I2842" s="7">
        <v>65.0</v>
      </c>
      <c r="J2842" s="8">
        <v>500.0</v>
      </c>
      <c r="K2842" s="9">
        <v>325000.0</v>
      </c>
      <c r="L2842" s="9">
        <v>113750.0</v>
      </c>
      <c r="M2842" s="10">
        <v>0.35</v>
      </c>
      <c r="N2842" s="4" t="s">
        <v>89</v>
      </c>
      <c r="O2842" s="4" t="s">
        <v>20</v>
      </c>
      <c r="P2842" s="4" t="s">
        <v>21</v>
      </c>
    </row>
    <row r="2843" ht="14.25" customHeight="1">
      <c r="B2843" s="4" t="s">
        <v>40</v>
      </c>
      <c r="C2843" s="4">
        <v>1197831.0</v>
      </c>
      <c r="D2843" s="5">
        <v>44421.0</v>
      </c>
      <c r="E2843" s="4" t="s">
        <v>42</v>
      </c>
      <c r="F2843" s="4" t="s">
        <v>112</v>
      </c>
      <c r="G2843" s="4" t="s">
        <v>113</v>
      </c>
      <c r="H2843" s="6" t="s">
        <v>18</v>
      </c>
      <c r="I2843" s="7">
        <v>60.0</v>
      </c>
      <c r="J2843" s="8">
        <v>650.0</v>
      </c>
      <c r="K2843" s="9">
        <v>390000.0</v>
      </c>
      <c r="L2843" s="9">
        <v>136500.0</v>
      </c>
      <c r="M2843" s="10">
        <v>0.35</v>
      </c>
      <c r="N2843" s="4" t="s">
        <v>89</v>
      </c>
      <c r="O2843" s="4" t="s">
        <v>20</v>
      </c>
      <c r="P2843" s="4" t="s">
        <v>21</v>
      </c>
    </row>
    <row r="2844" ht="14.25" customHeight="1">
      <c r="B2844" s="4" t="s">
        <v>40</v>
      </c>
      <c r="C2844" s="4">
        <v>1197831.0</v>
      </c>
      <c r="D2844" s="5">
        <v>44421.0</v>
      </c>
      <c r="E2844" s="4" t="s">
        <v>42</v>
      </c>
      <c r="F2844" s="4" t="s">
        <v>112</v>
      </c>
      <c r="G2844" s="4" t="s">
        <v>113</v>
      </c>
      <c r="H2844" s="6" t="s">
        <v>22</v>
      </c>
      <c r="I2844" s="7">
        <v>55.00000000000001</v>
      </c>
      <c r="J2844" s="8">
        <v>425.0</v>
      </c>
      <c r="K2844" s="9">
        <v>233750.00000000003</v>
      </c>
      <c r="L2844" s="9">
        <v>81812.5</v>
      </c>
      <c r="M2844" s="10">
        <v>0.35</v>
      </c>
      <c r="N2844" s="4" t="s">
        <v>89</v>
      </c>
      <c r="O2844" s="4" t="s">
        <v>20</v>
      </c>
      <c r="P2844" s="4" t="s">
        <v>21</v>
      </c>
    </row>
    <row r="2845" ht="14.25" customHeight="1">
      <c r="B2845" s="4" t="s">
        <v>40</v>
      </c>
      <c r="C2845" s="4">
        <v>1197831.0</v>
      </c>
      <c r="D2845" s="5">
        <v>44421.0</v>
      </c>
      <c r="E2845" s="4" t="s">
        <v>42</v>
      </c>
      <c r="F2845" s="4" t="s">
        <v>112</v>
      </c>
      <c r="G2845" s="4" t="s">
        <v>113</v>
      </c>
      <c r="H2845" s="6" t="s">
        <v>25</v>
      </c>
      <c r="I2845" s="7">
        <v>50.0</v>
      </c>
      <c r="J2845" s="8">
        <v>350.0</v>
      </c>
      <c r="K2845" s="9">
        <v>175000.0</v>
      </c>
      <c r="L2845" s="9">
        <v>61249.99999999999</v>
      </c>
      <c r="M2845" s="10">
        <v>0.35</v>
      </c>
      <c r="N2845" s="4" t="s">
        <v>89</v>
      </c>
      <c r="O2845" s="4" t="s">
        <v>29</v>
      </c>
      <c r="P2845" s="4" t="s">
        <v>21</v>
      </c>
    </row>
    <row r="2846" ht="14.25" customHeight="1">
      <c r="B2846" s="4" t="s">
        <v>40</v>
      </c>
      <c r="C2846" s="4">
        <v>1197831.0</v>
      </c>
      <c r="D2846" s="5">
        <v>44421.0</v>
      </c>
      <c r="E2846" s="4" t="s">
        <v>42</v>
      </c>
      <c r="F2846" s="4" t="s">
        <v>112</v>
      </c>
      <c r="G2846" s="4" t="s">
        <v>113</v>
      </c>
      <c r="H2846" s="6" t="s">
        <v>26</v>
      </c>
      <c r="I2846" s="7">
        <v>40.0</v>
      </c>
      <c r="J2846" s="8">
        <v>300.0</v>
      </c>
      <c r="K2846" s="9">
        <v>120000.0</v>
      </c>
      <c r="L2846" s="9">
        <v>42000.0</v>
      </c>
      <c r="M2846" s="10">
        <v>0.35</v>
      </c>
      <c r="N2846" s="4" t="s">
        <v>89</v>
      </c>
      <c r="O2846" s="4" t="s">
        <v>23</v>
      </c>
      <c r="P2846" s="4" t="s">
        <v>21</v>
      </c>
    </row>
    <row r="2847" ht="14.25" customHeight="1">
      <c r="B2847" s="4" t="s">
        <v>40</v>
      </c>
      <c r="C2847" s="4">
        <v>1197831.0</v>
      </c>
      <c r="D2847" s="5">
        <v>44421.0</v>
      </c>
      <c r="E2847" s="4" t="s">
        <v>42</v>
      </c>
      <c r="F2847" s="4" t="s">
        <v>112</v>
      </c>
      <c r="G2847" s="4" t="s">
        <v>113</v>
      </c>
      <c r="H2847" s="6" t="s">
        <v>27</v>
      </c>
      <c r="I2847" s="7">
        <v>50.0</v>
      </c>
      <c r="J2847" s="8">
        <v>275.0</v>
      </c>
      <c r="K2847" s="9">
        <v>137500.0</v>
      </c>
      <c r="L2847" s="9">
        <v>48125.0</v>
      </c>
      <c r="M2847" s="10">
        <v>0.35</v>
      </c>
      <c r="N2847" s="4" t="s">
        <v>89</v>
      </c>
      <c r="O2847" s="4" t="s">
        <v>23</v>
      </c>
      <c r="P2847" s="4" t="s">
        <v>21</v>
      </c>
    </row>
    <row r="2848" ht="14.25" customHeight="1">
      <c r="B2848" s="4" t="s">
        <v>40</v>
      </c>
      <c r="C2848" s="4">
        <v>1197831.0</v>
      </c>
      <c r="D2848" s="5">
        <v>44421.0</v>
      </c>
      <c r="E2848" s="4" t="s">
        <v>42</v>
      </c>
      <c r="F2848" s="4" t="s">
        <v>112</v>
      </c>
      <c r="G2848" s="4" t="s">
        <v>113</v>
      </c>
      <c r="H2848" s="6" t="s">
        <v>28</v>
      </c>
      <c r="I2848" s="7">
        <v>55.00000000000001</v>
      </c>
      <c r="J2848" s="8">
        <v>450.0</v>
      </c>
      <c r="K2848" s="9">
        <v>247500.00000000003</v>
      </c>
      <c r="L2848" s="9">
        <v>86625.0</v>
      </c>
      <c r="M2848" s="10">
        <v>0.35</v>
      </c>
      <c r="N2848" s="4" t="s">
        <v>89</v>
      </c>
      <c r="O2848" s="4" t="s">
        <v>23</v>
      </c>
      <c r="P2848" s="4" t="s">
        <v>21</v>
      </c>
    </row>
    <row r="2849" ht="14.25" customHeight="1">
      <c r="B2849" s="4" t="s">
        <v>40</v>
      </c>
      <c r="C2849" s="4">
        <v>1197831.0</v>
      </c>
      <c r="D2849" s="5">
        <v>44451.0</v>
      </c>
      <c r="E2849" s="4" t="s">
        <v>42</v>
      </c>
      <c r="F2849" s="4" t="s">
        <v>112</v>
      </c>
      <c r="G2849" s="4" t="s">
        <v>113</v>
      </c>
      <c r="H2849" s="6" t="s">
        <v>18</v>
      </c>
      <c r="I2849" s="7">
        <v>50.0</v>
      </c>
      <c r="J2849" s="8">
        <v>550.0</v>
      </c>
      <c r="K2849" s="9">
        <v>275000.0</v>
      </c>
      <c r="L2849" s="9">
        <v>96250.0</v>
      </c>
      <c r="M2849" s="10">
        <v>0.35</v>
      </c>
      <c r="N2849" s="4" t="s">
        <v>89</v>
      </c>
      <c r="O2849" s="4" t="s">
        <v>23</v>
      </c>
      <c r="P2849" s="4" t="s">
        <v>24</v>
      </c>
    </row>
    <row r="2850" ht="14.25" customHeight="1">
      <c r="B2850" s="4" t="s">
        <v>40</v>
      </c>
      <c r="C2850" s="4">
        <v>1197831.0</v>
      </c>
      <c r="D2850" s="5">
        <v>44451.0</v>
      </c>
      <c r="E2850" s="4" t="s">
        <v>42</v>
      </c>
      <c r="F2850" s="4" t="s">
        <v>112</v>
      </c>
      <c r="G2850" s="4" t="s">
        <v>113</v>
      </c>
      <c r="H2850" s="6" t="s">
        <v>22</v>
      </c>
      <c r="I2850" s="7">
        <v>40.000000000000014</v>
      </c>
      <c r="J2850" s="8">
        <v>350.0</v>
      </c>
      <c r="K2850" s="9">
        <v>140000.00000000006</v>
      </c>
      <c r="L2850" s="9">
        <v>49000.000000000015</v>
      </c>
      <c r="M2850" s="10">
        <v>0.35</v>
      </c>
      <c r="N2850" s="4" t="s">
        <v>89</v>
      </c>
      <c r="O2850" s="4" t="s">
        <v>29</v>
      </c>
      <c r="P2850" s="4" t="s">
        <v>21</v>
      </c>
    </row>
    <row r="2851" ht="14.25" customHeight="1">
      <c r="B2851" s="4" t="s">
        <v>40</v>
      </c>
      <c r="C2851" s="4">
        <v>1197831.0</v>
      </c>
      <c r="D2851" s="5">
        <v>44451.0</v>
      </c>
      <c r="E2851" s="4" t="s">
        <v>42</v>
      </c>
      <c r="F2851" s="4" t="s">
        <v>112</v>
      </c>
      <c r="G2851" s="4" t="s">
        <v>113</v>
      </c>
      <c r="H2851" s="6" t="s">
        <v>25</v>
      </c>
      <c r="I2851" s="7">
        <v>15.000000000000007</v>
      </c>
      <c r="J2851" s="8">
        <v>250.0</v>
      </c>
      <c r="K2851" s="9">
        <v>37500.000000000015</v>
      </c>
      <c r="L2851" s="9">
        <v>13125.000000000004</v>
      </c>
      <c r="M2851" s="10">
        <v>0.35</v>
      </c>
      <c r="N2851" s="4" t="s">
        <v>89</v>
      </c>
      <c r="O2851" s="4" t="s">
        <v>20</v>
      </c>
      <c r="P2851" s="4" t="s">
        <v>24</v>
      </c>
    </row>
    <row r="2852" ht="14.25" customHeight="1">
      <c r="B2852" s="4" t="s">
        <v>40</v>
      </c>
      <c r="C2852" s="4">
        <v>1197831.0</v>
      </c>
      <c r="D2852" s="5">
        <v>44451.0</v>
      </c>
      <c r="E2852" s="4" t="s">
        <v>42</v>
      </c>
      <c r="F2852" s="4" t="s">
        <v>112</v>
      </c>
      <c r="G2852" s="4" t="s">
        <v>113</v>
      </c>
      <c r="H2852" s="6" t="s">
        <v>26</v>
      </c>
      <c r="I2852" s="7">
        <v>15.000000000000007</v>
      </c>
      <c r="J2852" s="8">
        <v>225.0</v>
      </c>
      <c r="K2852" s="9">
        <v>33750.000000000015</v>
      </c>
      <c r="L2852" s="9">
        <v>11812.500000000004</v>
      </c>
      <c r="M2852" s="10">
        <v>0.35</v>
      </c>
      <c r="N2852" s="4" t="s">
        <v>89</v>
      </c>
      <c r="O2852" s="4" t="s">
        <v>23</v>
      </c>
      <c r="P2852" s="4" t="s">
        <v>21</v>
      </c>
    </row>
    <row r="2853" ht="14.25" customHeight="1">
      <c r="B2853" s="4" t="s">
        <v>40</v>
      </c>
      <c r="C2853" s="4">
        <v>1197831.0</v>
      </c>
      <c r="D2853" s="5">
        <v>44451.0</v>
      </c>
      <c r="E2853" s="4" t="s">
        <v>42</v>
      </c>
      <c r="F2853" s="4" t="s">
        <v>112</v>
      </c>
      <c r="G2853" s="4" t="s">
        <v>113</v>
      </c>
      <c r="H2853" s="6" t="s">
        <v>27</v>
      </c>
      <c r="I2853" s="7">
        <v>25.000000000000007</v>
      </c>
      <c r="J2853" s="8">
        <v>225.0</v>
      </c>
      <c r="K2853" s="9">
        <v>56250.000000000015</v>
      </c>
      <c r="L2853" s="9">
        <v>19687.500000000004</v>
      </c>
      <c r="M2853" s="10">
        <v>0.35</v>
      </c>
      <c r="N2853" s="4" t="s">
        <v>89</v>
      </c>
      <c r="O2853" s="4" t="s">
        <v>29</v>
      </c>
      <c r="P2853" s="4" t="s">
        <v>24</v>
      </c>
    </row>
    <row r="2854" ht="14.25" customHeight="1">
      <c r="B2854" s="4" t="s">
        <v>40</v>
      </c>
      <c r="C2854" s="4">
        <v>1197831.0</v>
      </c>
      <c r="D2854" s="5">
        <v>44451.0</v>
      </c>
      <c r="E2854" s="4" t="s">
        <v>42</v>
      </c>
      <c r="F2854" s="4" t="s">
        <v>112</v>
      </c>
      <c r="G2854" s="4" t="s">
        <v>113</v>
      </c>
      <c r="H2854" s="6" t="s">
        <v>28</v>
      </c>
      <c r="I2854" s="7">
        <v>30.00000000000001</v>
      </c>
      <c r="J2854" s="8">
        <v>325.0</v>
      </c>
      <c r="K2854" s="9">
        <v>97500.00000000003</v>
      </c>
      <c r="L2854" s="9">
        <v>34125.00000000001</v>
      </c>
      <c r="M2854" s="10">
        <v>0.35</v>
      </c>
      <c r="N2854" s="4" t="s">
        <v>89</v>
      </c>
      <c r="O2854" s="4" t="s">
        <v>20</v>
      </c>
      <c r="P2854" s="4" t="s">
        <v>21</v>
      </c>
    </row>
    <row r="2855" ht="14.25" customHeight="1">
      <c r="B2855" s="4" t="s">
        <v>40</v>
      </c>
      <c r="C2855" s="4">
        <v>1197831.0</v>
      </c>
      <c r="D2855" s="5">
        <v>44483.0</v>
      </c>
      <c r="E2855" s="4" t="s">
        <v>42</v>
      </c>
      <c r="F2855" s="4" t="s">
        <v>112</v>
      </c>
      <c r="G2855" s="4" t="s">
        <v>113</v>
      </c>
      <c r="H2855" s="6" t="s">
        <v>18</v>
      </c>
      <c r="I2855" s="7">
        <v>30.00000000000001</v>
      </c>
      <c r="J2855" s="8">
        <v>500.0</v>
      </c>
      <c r="K2855" s="9">
        <v>150000.00000000006</v>
      </c>
      <c r="L2855" s="9">
        <v>52500.000000000015</v>
      </c>
      <c r="M2855" s="10">
        <v>0.35</v>
      </c>
      <c r="N2855" s="4" t="s">
        <v>89</v>
      </c>
      <c r="O2855" s="4" t="s">
        <v>23</v>
      </c>
      <c r="P2855" s="4" t="s">
        <v>24</v>
      </c>
    </row>
    <row r="2856" ht="14.25" customHeight="1">
      <c r="B2856" s="4" t="s">
        <v>40</v>
      </c>
      <c r="C2856" s="4">
        <v>1197831.0</v>
      </c>
      <c r="D2856" s="5">
        <v>44483.0</v>
      </c>
      <c r="E2856" s="4" t="s">
        <v>42</v>
      </c>
      <c r="F2856" s="4" t="s">
        <v>112</v>
      </c>
      <c r="G2856" s="4" t="s">
        <v>113</v>
      </c>
      <c r="H2856" s="6" t="s">
        <v>22</v>
      </c>
      <c r="I2856" s="7">
        <v>20.00000000000001</v>
      </c>
      <c r="J2856" s="8">
        <v>325.0</v>
      </c>
      <c r="K2856" s="9">
        <v>65000.00000000004</v>
      </c>
      <c r="L2856" s="9">
        <v>22750.00000000001</v>
      </c>
      <c r="M2856" s="10">
        <v>0.35</v>
      </c>
      <c r="N2856" s="4" t="s">
        <v>89</v>
      </c>
      <c r="O2856" s="4" t="s">
        <v>20</v>
      </c>
      <c r="P2856" s="4" t="s">
        <v>24</v>
      </c>
    </row>
    <row r="2857" ht="14.25" customHeight="1">
      <c r="B2857" s="4" t="s">
        <v>40</v>
      </c>
      <c r="C2857" s="4">
        <v>1197831.0</v>
      </c>
      <c r="D2857" s="5">
        <v>44483.0</v>
      </c>
      <c r="E2857" s="4" t="s">
        <v>42</v>
      </c>
      <c r="F2857" s="4" t="s">
        <v>112</v>
      </c>
      <c r="G2857" s="4" t="s">
        <v>113</v>
      </c>
      <c r="H2857" s="6" t="s">
        <v>25</v>
      </c>
      <c r="I2857" s="7">
        <v>20.00000000000001</v>
      </c>
      <c r="J2857" s="8">
        <v>200.0</v>
      </c>
      <c r="K2857" s="9">
        <v>40000.00000000002</v>
      </c>
      <c r="L2857" s="9">
        <v>14000.000000000007</v>
      </c>
      <c r="M2857" s="10">
        <v>0.35</v>
      </c>
      <c r="N2857" s="4" t="s">
        <v>89</v>
      </c>
      <c r="O2857" s="4" t="s">
        <v>29</v>
      </c>
      <c r="P2857" s="4" t="s">
        <v>21</v>
      </c>
    </row>
    <row r="2858" ht="14.25" customHeight="1">
      <c r="B2858" s="4" t="s">
        <v>40</v>
      </c>
      <c r="C2858" s="4">
        <v>1197831.0</v>
      </c>
      <c r="D2858" s="5">
        <v>44483.0</v>
      </c>
      <c r="E2858" s="4" t="s">
        <v>42</v>
      </c>
      <c r="F2858" s="4" t="s">
        <v>112</v>
      </c>
      <c r="G2858" s="4" t="s">
        <v>113</v>
      </c>
      <c r="H2858" s="6" t="s">
        <v>26</v>
      </c>
      <c r="I2858" s="7">
        <v>20.00000000000001</v>
      </c>
      <c r="J2858" s="8">
        <v>175.0</v>
      </c>
      <c r="K2858" s="9">
        <v>35000.00000000002</v>
      </c>
      <c r="L2858" s="9">
        <v>12250.000000000007</v>
      </c>
      <c r="M2858" s="10">
        <v>0.35</v>
      </c>
      <c r="N2858" s="4" t="s">
        <v>89</v>
      </c>
      <c r="O2858" s="4" t="s">
        <v>23</v>
      </c>
      <c r="P2858" s="4" t="s">
        <v>24</v>
      </c>
    </row>
    <row r="2859" ht="14.25" customHeight="1">
      <c r="B2859" s="4" t="s">
        <v>40</v>
      </c>
      <c r="C2859" s="4">
        <v>1197831.0</v>
      </c>
      <c r="D2859" s="5">
        <v>44483.0</v>
      </c>
      <c r="E2859" s="4" t="s">
        <v>42</v>
      </c>
      <c r="F2859" s="4" t="s">
        <v>112</v>
      </c>
      <c r="G2859" s="4" t="s">
        <v>113</v>
      </c>
      <c r="H2859" s="6" t="s">
        <v>27</v>
      </c>
      <c r="I2859" s="7">
        <v>30.00000000000001</v>
      </c>
      <c r="J2859" s="8">
        <v>175.0</v>
      </c>
      <c r="K2859" s="9">
        <v>52500.00000000002</v>
      </c>
      <c r="L2859" s="9">
        <v>18375.000000000007</v>
      </c>
      <c r="M2859" s="10">
        <v>0.35</v>
      </c>
      <c r="N2859" s="4" t="s">
        <v>89</v>
      </c>
      <c r="O2859" s="4" t="s">
        <v>20</v>
      </c>
      <c r="P2859" s="4" t="s">
        <v>24</v>
      </c>
    </row>
    <row r="2860" ht="14.25" customHeight="1">
      <c r="B2860" s="4" t="s">
        <v>15</v>
      </c>
      <c r="C2860" s="4">
        <v>1197831.0</v>
      </c>
      <c r="D2860" s="5">
        <v>44483.0</v>
      </c>
      <c r="E2860" s="4" t="s">
        <v>42</v>
      </c>
      <c r="F2860" s="4" t="s">
        <v>112</v>
      </c>
      <c r="G2860" s="4" t="s">
        <v>113</v>
      </c>
      <c r="H2860" s="6" t="s">
        <v>28</v>
      </c>
      <c r="I2860" s="7">
        <v>30.000000000000004</v>
      </c>
      <c r="J2860" s="8">
        <v>300.0</v>
      </c>
      <c r="K2860" s="9">
        <v>90000.00000000001</v>
      </c>
      <c r="L2860" s="9">
        <v>31500.000000000004</v>
      </c>
      <c r="M2860" s="10">
        <v>0.35</v>
      </c>
      <c r="N2860" s="4" t="s">
        <v>89</v>
      </c>
      <c r="O2860" s="4" t="s">
        <v>20</v>
      </c>
      <c r="P2860" s="4" t="s">
        <v>24</v>
      </c>
    </row>
    <row r="2861" ht="14.25" customHeight="1">
      <c r="B2861" s="4" t="s">
        <v>15</v>
      </c>
      <c r="C2861" s="4">
        <v>1197831.0</v>
      </c>
      <c r="D2861" s="5">
        <v>44513.0</v>
      </c>
      <c r="E2861" s="4" t="s">
        <v>42</v>
      </c>
      <c r="F2861" s="4" t="s">
        <v>112</v>
      </c>
      <c r="G2861" s="4" t="s">
        <v>113</v>
      </c>
      <c r="H2861" s="6" t="s">
        <v>18</v>
      </c>
      <c r="I2861" s="7">
        <v>25.00000000000001</v>
      </c>
      <c r="J2861" s="8">
        <v>450.0</v>
      </c>
      <c r="K2861" s="9">
        <v>112500.00000000004</v>
      </c>
      <c r="L2861" s="9">
        <v>39375.000000000015</v>
      </c>
      <c r="M2861" s="10">
        <v>0.35</v>
      </c>
      <c r="N2861" s="4" t="s">
        <v>89</v>
      </c>
      <c r="O2861" s="4" t="s">
        <v>29</v>
      </c>
      <c r="P2861" s="4" t="s">
        <v>21</v>
      </c>
    </row>
    <row r="2862" ht="14.25" customHeight="1">
      <c r="B2862" s="4" t="s">
        <v>15</v>
      </c>
      <c r="C2862" s="4">
        <v>1197831.0</v>
      </c>
      <c r="D2862" s="5">
        <v>44513.0</v>
      </c>
      <c r="E2862" s="4" t="s">
        <v>42</v>
      </c>
      <c r="F2862" s="4" t="s">
        <v>112</v>
      </c>
      <c r="G2862" s="4" t="s">
        <v>113</v>
      </c>
      <c r="H2862" s="6" t="s">
        <v>22</v>
      </c>
      <c r="I2862" s="7">
        <v>15.000000000000014</v>
      </c>
      <c r="J2862" s="8">
        <v>275.0</v>
      </c>
      <c r="K2862" s="9">
        <v>41250.00000000004</v>
      </c>
      <c r="L2862" s="9">
        <v>14437.500000000011</v>
      </c>
      <c r="M2862" s="10">
        <v>0.35</v>
      </c>
      <c r="N2862" s="4" t="s">
        <v>89</v>
      </c>
      <c r="O2862" s="4" t="s">
        <v>29</v>
      </c>
      <c r="P2862" s="4" t="s">
        <v>21</v>
      </c>
    </row>
    <row r="2863" ht="14.25" customHeight="1">
      <c r="B2863" s="4" t="s">
        <v>15</v>
      </c>
      <c r="C2863" s="4">
        <v>1197831.0</v>
      </c>
      <c r="D2863" s="5">
        <v>44513.0</v>
      </c>
      <c r="E2863" s="4" t="s">
        <v>42</v>
      </c>
      <c r="F2863" s="4" t="s">
        <v>112</v>
      </c>
      <c r="G2863" s="4" t="s">
        <v>113</v>
      </c>
      <c r="H2863" s="6" t="s">
        <v>25</v>
      </c>
      <c r="I2863" s="7">
        <v>25.000000000000018</v>
      </c>
      <c r="J2863" s="8">
        <v>220.0</v>
      </c>
      <c r="K2863" s="9">
        <v>55000.00000000004</v>
      </c>
      <c r="L2863" s="9">
        <v>19250.00000000001</v>
      </c>
      <c r="M2863" s="10">
        <v>0.35</v>
      </c>
      <c r="N2863" s="4" t="s">
        <v>89</v>
      </c>
      <c r="O2863" s="4" t="s">
        <v>23</v>
      </c>
      <c r="P2863" s="4" t="s">
        <v>21</v>
      </c>
    </row>
    <row r="2864" ht="14.25" customHeight="1">
      <c r="B2864" s="4" t="s">
        <v>15</v>
      </c>
      <c r="C2864" s="4">
        <v>1197831.0</v>
      </c>
      <c r="D2864" s="5">
        <v>44513.0</v>
      </c>
      <c r="E2864" s="4" t="s">
        <v>42</v>
      </c>
      <c r="F2864" s="4" t="s">
        <v>112</v>
      </c>
      <c r="G2864" s="4" t="s">
        <v>113</v>
      </c>
      <c r="H2864" s="6" t="s">
        <v>26</v>
      </c>
      <c r="I2864" s="7">
        <v>55.000000000000014</v>
      </c>
      <c r="J2864" s="8">
        <v>275.0</v>
      </c>
      <c r="K2864" s="9">
        <v>151250.00000000003</v>
      </c>
      <c r="L2864" s="9">
        <v>52937.50000000001</v>
      </c>
      <c r="M2864" s="10">
        <v>0.35</v>
      </c>
      <c r="N2864" s="4" t="s">
        <v>89</v>
      </c>
      <c r="O2864" s="4" t="s">
        <v>20</v>
      </c>
      <c r="P2864" s="4" t="s">
        <v>21</v>
      </c>
    </row>
    <row r="2865" ht="14.25" customHeight="1">
      <c r="B2865" s="4" t="s">
        <v>15</v>
      </c>
      <c r="C2865" s="4">
        <v>1197831.0</v>
      </c>
      <c r="D2865" s="5">
        <v>44513.0</v>
      </c>
      <c r="E2865" s="4" t="s">
        <v>42</v>
      </c>
      <c r="F2865" s="4" t="s">
        <v>112</v>
      </c>
      <c r="G2865" s="4" t="s">
        <v>113</v>
      </c>
      <c r="H2865" s="6" t="s">
        <v>27</v>
      </c>
      <c r="I2865" s="7">
        <v>75.00000000000001</v>
      </c>
      <c r="J2865" s="8">
        <v>250.0</v>
      </c>
      <c r="K2865" s="9">
        <v>187500.00000000003</v>
      </c>
      <c r="L2865" s="9">
        <v>65625.0</v>
      </c>
      <c r="M2865" s="10">
        <v>0.35</v>
      </c>
      <c r="N2865" s="4" t="s">
        <v>89</v>
      </c>
      <c r="O2865" s="4" t="s">
        <v>23</v>
      </c>
      <c r="P2865" s="4" t="s">
        <v>24</v>
      </c>
    </row>
    <row r="2866" ht="14.25" customHeight="1">
      <c r="B2866" s="4" t="s">
        <v>15</v>
      </c>
      <c r="C2866" s="4">
        <v>1197831.0</v>
      </c>
      <c r="D2866" s="5">
        <v>44513.0</v>
      </c>
      <c r="E2866" s="4" t="s">
        <v>42</v>
      </c>
      <c r="F2866" s="4" t="s">
        <v>112</v>
      </c>
      <c r="G2866" s="4" t="s">
        <v>113</v>
      </c>
      <c r="H2866" s="6" t="s">
        <v>28</v>
      </c>
      <c r="I2866" s="7">
        <v>75.0</v>
      </c>
      <c r="J2866" s="8">
        <v>350.0</v>
      </c>
      <c r="K2866" s="9">
        <v>262500.0</v>
      </c>
      <c r="L2866" s="9">
        <v>91875.0</v>
      </c>
      <c r="M2866" s="10">
        <v>0.35</v>
      </c>
      <c r="N2866" s="4" t="s">
        <v>89</v>
      </c>
      <c r="O2866" s="4" t="s">
        <v>23</v>
      </c>
      <c r="P2866" s="4" t="s">
        <v>24</v>
      </c>
    </row>
    <row r="2867" ht="14.25" customHeight="1">
      <c r="B2867" s="4" t="s">
        <v>15</v>
      </c>
      <c r="C2867" s="4">
        <v>1197831.0</v>
      </c>
      <c r="D2867" s="5">
        <v>44542.0</v>
      </c>
      <c r="E2867" s="4" t="s">
        <v>42</v>
      </c>
      <c r="F2867" s="4" t="s">
        <v>112</v>
      </c>
      <c r="G2867" s="4" t="s">
        <v>113</v>
      </c>
      <c r="H2867" s="6" t="s">
        <v>18</v>
      </c>
      <c r="I2867" s="7">
        <v>70.0</v>
      </c>
      <c r="J2867" s="8">
        <v>600.0</v>
      </c>
      <c r="K2867" s="9">
        <v>420000.0</v>
      </c>
      <c r="L2867" s="9">
        <v>147000.0</v>
      </c>
      <c r="M2867" s="10">
        <v>0.35</v>
      </c>
      <c r="N2867" s="4" t="s">
        <v>89</v>
      </c>
      <c r="O2867" s="4" t="s">
        <v>29</v>
      </c>
      <c r="P2867" s="4" t="s">
        <v>24</v>
      </c>
    </row>
    <row r="2868" ht="14.25" customHeight="1">
      <c r="B2868" s="4" t="s">
        <v>15</v>
      </c>
      <c r="C2868" s="4">
        <v>1197831.0</v>
      </c>
      <c r="D2868" s="5">
        <v>44542.0</v>
      </c>
      <c r="E2868" s="4" t="s">
        <v>42</v>
      </c>
      <c r="F2868" s="4" t="s">
        <v>112</v>
      </c>
      <c r="G2868" s="4" t="s">
        <v>113</v>
      </c>
      <c r="H2868" s="6" t="s">
        <v>22</v>
      </c>
      <c r="I2868" s="7">
        <v>60.00000000000001</v>
      </c>
      <c r="J2868" s="8">
        <v>400.0</v>
      </c>
      <c r="K2868" s="9">
        <v>240000.00000000003</v>
      </c>
      <c r="L2868" s="9">
        <v>84000.0</v>
      </c>
      <c r="M2868" s="10">
        <v>0.35</v>
      </c>
      <c r="N2868" s="4" t="s">
        <v>89</v>
      </c>
      <c r="O2868" s="4" t="s">
        <v>23</v>
      </c>
      <c r="P2868" s="4" t="s">
        <v>21</v>
      </c>
    </row>
    <row r="2869" ht="14.25" customHeight="1">
      <c r="B2869" s="4" t="s">
        <v>15</v>
      </c>
      <c r="C2869" s="4">
        <v>1197831.0</v>
      </c>
      <c r="D2869" s="5">
        <v>44542.0</v>
      </c>
      <c r="E2869" s="4" t="s">
        <v>42</v>
      </c>
      <c r="F2869" s="4" t="s">
        <v>112</v>
      </c>
      <c r="G2869" s="4" t="s">
        <v>113</v>
      </c>
      <c r="H2869" s="6" t="s">
        <v>25</v>
      </c>
      <c r="I2869" s="7">
        <v>60.00000000000001</v>
      </c>
      <c r="J2869" s="8">
        <v>350.0</v>
      </c>
      <c r="K2869" s="9">
        <v>210000.00000000003</v>
      </c>
      <c r="L2869" s="9">
        <v>73500.0</v>
      </c>
      <c r="M2869" s="10">
        <v>0.35</v>
      </c>
      <c r="N2869" s="4" t="s">
        <v>89</v>
      </c>
      <c r="O2869" s="4" t="s">
        <v>23</v>
      </c>
      <c r="P2869" s="4" t="s">
        <v>21</v>
      </c>
    </row>
    <row r="2870" ht="14.25" customHeight="1">
      <c r="B2870" s="4" t="s">
        <v>15</v>
      </c>
      <c r="C2870" s="4">
        <v>1197831.0</v>
      </c>
      <c r="D2870" s="5">
        <v>44542.0</v>
      </c>
      <c r="E2870" s="4" t="s">
        <v>42</v>
      </c>
      <c r="F2870" s="4" t="s">
        <v>112</v>
      </c>
      <c r="G2870" s="4" t="s">
        <v>113</v>
      </c>
      <c r="H2870" s="6" t="s">
        <v>26</v>
      </c>
      <c r="I2870" s="7">
        <v>60.00000000000001</v>
      </c>
      <c r="J2870" s="8">
        <v>300.0</v>
      </c>
      <c r="K2870" s="9">
        <v>180000.00000000003</v>
      </c>
      <c r="L2870" s="9">
        <v>63000.00000000001</v>
      </c>
      <c r="M2870" s="10">
        <v>0.35</v>
      </c>
      <c r="N2870" s="4" t="s">
        <v>89</v>
      </c>
      <c r="O2870" s="4" t="s">
        <v>23</v>
      </c>
      <c r="P2870" s="4" t="s">
        <v>21</v>
      </c>
    </row>
    <row r="2871" ht="14.25" customHeight="1">
      <c r="B2871" s="4" t="s">
        <v>15</v>
      </c>
      <c r="C2871" s="4">
        <v>1197831.0</v>
      </c>
      <c r="D2871" s="5">
        <v>44542.0</v>
      </c>
      <c r="E2871" s="4" t="s">
        <v>42</v>
      </c>
      <c r="F2871" s="4" t="s">
        <v>112</v>
      </c>
      <c r="G2871" s="4" t="s">
        <v>113</v>
      </c>
      <c r="H2871" s="6" t="s">
        <v>27</v>
      </c>
      <c r="I2871" s="7">
        <v>70.0</v>
      </c>
      <c r="J2871" s="8">
        <v>300.0</v>
      </c>
      <c r="K2871" s="9">
        <v>210000.0</v>
      </c>
      <c r="L2871" s="9">
        <v>73500.0</v>
      </c>
      <c r="M2871" s="10">
        <v>0.35</v>
      </c>
      <c r="N2871" s="4" t="s">
        <v>89</v>
      </c>
      <c r="O2871" s="4" t="s">
        <v>20</v>
      </c>
      <c r="P2871" s="4" t="s">
        <v>24</v>
      </c>
    </row>
    <row r="2872" ht="14.25" customHeight="1">
      <c r="B2872" s="4" t="s">
        <v>15</v>
      </c>
      <c r="C2872" s="4">
        <v>1197831.0</v>
      </c>
      <c r="D2872" s="5">
        <v>44542.0</v>
      </c>
      <c r="E2872" s="4" t="s">
        <v>42</v>
      </c>
      <c r="F2872" s="4" t="s">
        <v>112</v>
      </c>
      <c r="G2872" s="4" t="s">
        <v>113</v>
      </c>
      <c r="H2872" s="6" t="s">
        <v>28</v>
      </c>
      <c r="I2872" s="7">
        <v>75.0</v>
      </c>
      <c r="J2872" s="8">
        <v>400.0</v>
      </c>
      <c r="K2872" s="9">
        <v>300000.0</v>
      </c>
      <c r="L2872" s="9">
        <v>105000.0</v>
      </c>
      <c r="M2872" s="10">
        <v>0.35</v>
      </c>
      <c r="N2872" s="4" t="s">
        <v>89</v>
      </c>
      <c r="O2872" s="4" t="s">
        <v>20</v>
      </c>
      <c r="P2872" s="4" t="s">
        <v>24</v>
      </c>
    </row>
    <row r="2873" ht="14.25" customHeight="1">
      <c r="B2873" s="4" t="s">
        <v>15</v>
      </c>
      <c r="C2873" s="4">
        <v>1185732.0</v>
      </c>
      <c r="D2873" s="5">
        <v>44208.0</v>
      </c>
      <c r="E2873" s="4" t="s">
        <v>42</v>
      </c>
      <c r="F2873" s="4" t="s">
        <v>112</v>
      </c>
      <c r="G2873" s="4" t="s">
        <v>113</v>
      </c>
      <c r="H2873" s="6" t="s">
        <v>18</v>
      </c>
      <c r="I2873" s="7">
        <v>40.0</v>
      </c>
      <c r="J2873" s="8">
        <v>475.0</v>
      </c>
      <c r="K2873" s="9">
        <v>190000.0</v>
      </c>
      <c r="L2873" s="9">
        <v>66500.0</v>
      </c>
      <c r="M2873" s="10">
        <v>0.35</v>
      </c>
      <c r="N2873" s="4" t="s">
        <v>89</v>
      </c>
      <c r="O2873" s="4" t="s">
        <v>20</v>
      </c>
      <c r="P2873" s="4" t="s">
        <v>21</v>
      </c>
    </row>
    <row r="2874" ht="14.25" customHeight="1">
      <c r="B2874" s="4" t="s">
        <v>15</v>
      </c>
      <c r="C2874" s="4">
        <v>1185732.0</v>
      </c>
      <c r="D2874" s="5">
        <v>44208.0</v>
      </c>
      <c r="E2874" s="4" t="s">
        <v>42</v>
      </c>
      <c r="F2874" s="4" t="s">
        <v>112</v>
      </c>
      <c r="G2874" s="4" t="s">
        <v>113</v>
      </c>
      <c r="H2874" s="6" t="s">
        <v>22</v>
      </c>
      <c r="I2874" s="7">
        <v>40.0</v>
      </c>
      <c r="J2874" s="8">
        <v>275.0</v>
      </c>
      <c r="K2874" s="9">
        <v>110000.0</v>
      </c>
      <c r="L2874" s="9">
        <v>33000.0</v>
      </c>
      <c r="M2874" s="10">
        <v>0.3</v>
      </c>
      <c r="N2874" s="4" t="s">
        <v>89</v>
      </c>
      <c r="O2874" s="4" t="s">
        <v>23</v>
      </c>
      <c r="P2874" s="4" t="s">
        <v>24</v>
      </c>
    </row>
    <row r="2875" ht="14.25" customHeight="1">
      <c r="B2875" s="4" t="s">
        <v>15</v>
      </c>
      <c r="C2875" s="4">
        <v>1185732.0</v>
      </c>
      <c r="D2875" s="5">
        <v>44208.0</v>
      </c>
      <c r="E2875" s="4" t="s">
        <v>42</v>
      </c>
      <c r="F2875" s="4" t="s">
        <v>112</v>
      </c>
      <c r="G2875" s="4" t="s">
        <v>113</v>
      </c>
      <c r="H2875" s="6" t="s">
        <v>25</v>
      </c>
      <c r="I2875" s="7">
        <v>30.000000000000004</v>
      </c>
      <c r="J2875" s="8">
        <v>275.0</v>
      </c>
      <c r="K2875" s="9">
        <v>82500.00000000001</v>
      </c>
      <c r="L2875" s="9">
        <v>24750.000000000004</v>
      </c>
      <c r="M2875" s="10">
        <v>0.3</v>
      </c>
      <c r="N2875" s="4" t="s">
        <v>89</v>
      </c>
      <c r="O2875" s="4" t="s">
        <v>23</v>
      </c>
      <c r="P2875" s="4" t="s">
        <v>24</v>
      </c>
    </row>
    <row r="2876" ht="14.25" customHeight="1">
      <c r="B2876" s="4" t="s">
        <v>15</v>
      </c>
      <c r="C2876" s="4">
        <v>1185732.0</v>
      </c>
      <c r="D2876" s="5">
        <v>44208.0</v>
      </c>
      <c r="E2876" s="4" t="s">
        <v>42</v>
      </c>
      <c r="F2876" s="4" t="s">
        <v>112</v>
      </c>
      <c r="G2876" s="4" t="s">
        <v>113</v>
      </c>
      <c r="H2876" s="6" t="s">
        <v>26</v>
      </c>
      <c r="I2876" s="7">
        <v>35.0</v>
      </c>
      <c r="J2876" s="8">
        <v>125.0</v>
      </c>
      <c r="K2876" s="9">
        <v>43750.0</v>
      </c>
      <c r="L2876" s="9">
        <v>13125.0</v>
      </c>
      <c r="M2876" s="10">
        <v>0.3</v>
      </c>
      <c r="N2876" s="4" t="s">
        <v>89</v>
      </c>
      <c r="O2876" s="4" t="s">
        <v>20</v>
      </c>
      <c r="P2876" s="4" t="s">
        <v>21</v>
      </c>
    </row>
    <row r="2877" ht="14.25" customHeight="1">
      <c r="B2877" s="4" t="s">
        <v>15</v>
      </c>
      <c r="C2877" s="4">
        <v>1185732.0</v>
      </c>
      <c r="D2877" s="5">
        <v>44208.0</v>
      </c>
      <c r="E2877" s="4" t="s">
        <v>42</v>
      </c>
      <c r="F2877" s="4" t="s">
        <v>112</v>
      </c>
      <c r="G2877" s="4" t="s">
        <v>113</v>
      </c>
      <c r="H2877" s="6" t="s">
        <v>27</v>
      </c>
      <c r="I2877" s="7">
        <v>49.99999999999999</v>
      </c>
      <c r="J2877" s="8">
        <v>175.0</v>
      </c>
      <c r="K2877" s="9">
        <v>87499.99999999999</v>
      </c>
      <c r="L2877" s="9">
        <v>30624.999999999993</v>
      </c>
      <c r="M2877" s="10">
        <v>0.35</v>
      </c>
      <c r="N2877" s="4" t="s">
        <v>89</v>
      </c>
      <c r="O2877" s="4" t="s">
        <v>20</v>
      </c>
      <c r="P2877" s="4" t="s">
        <v>21</v>
      </c>
    </row>
    <row r="2878" ht="14.25" customHeight="1">
      <c r="B2878" s="4" t="s">
        <v>15</v>
      </c>
      <c r="C2878" s="4">
        <v>1185732.0</v>
      </c>
      <c r="D2878" s="5">
        <v>44208.0</v>
      </c>
      <c r="E2878" s="4" t="s">
        <v>42</v>
      </c>
      <c r="F2878" s="4" t="s">
        <v>112</v>
      </c>
      <c r="G2878" s="4" t="s">
        <v>113</v>
      </c>
      <c r="H2878" s="6" t="s">
        <v>28</v>
      </c>
      <c r="I2878" s="7">
        <v>40.0</v>
      </c>
      <c r="J2878" s="8">
        <v>275.0</v>
      </c>
      <c r="K2878" s="9">
        <v>110000.0</v>
      </c>
      <c r="L2878" s="9">
        <v>44000.0</v>
      </c>
      <c r="M2878" s="10">
        <v>0.4</v>
      </c>
      <c r="N2878" s="4" t="s">
        <v>89</v>
      </c>
      <c r="O2878" s="4" t="s">
        <v>20</v>
      </c>
      <c r="P2878" s="4" t="s">
        <v>24</v>
      </c>
    </row>
    <row r="2879" ht="14.25" customHeight="1">
      <c r="B2879" s="4" t="s">
        <v>15</v>
      </c>
      <c r="C2879" s="4">
        <v>1185732.0</v>
      </c>
      <c r="D2879" s="5">
        <v>44239.0</v>
      </c>
      <c r="E2879" s="4" t="s">
        <v>42</v>
      </c>
      <c r="F2879" s="4" t="s">
        <v>112</v>
      </c>
      <c r="G2879" s="4" t="s">
        <v>113</v>
      </c>
      <c r="H2879" s="6" t="s">
        <v>18</v>
      </c>
      <c r="I2879" s="7">
        <v>40.0</v>
      </c>
      <c r="J2879" s="8">
        <v>525.0</v>
      </c>
      <c r="K2879" s="9">
        <v>210000.0</v>
      </c>
      <c r="L2879" s="9">
        <v>73500.0</v>
      </c>
      <c r="M2879" s="10">
        <v>0.35</v>
      </c>
      <c r="N2879" s="4" t="s">
        <v>89</v>
      </c>
      <c r="O2879" s="4" t="s">
        <v>29</v>
      </c>
      <c r="P2879" s="4" t="s">
        <v>24</v>
      </c>
    </row>
    <row r="2880" ht="14.25" customHeight="1">
      <c r="B2880" s="4" t="s">
        <v>15</v>
      </c>
      <c r="C2880" s="4">
        <v>1185732.0</v>
      </c>
      <c r="D2880" s="5">
        <v>44239.0</v>
      </c>
      <c r="E2880" s="4" t="s">
        <v>42</v>
      </c>
      <c r="F2880" s="4" t="s">
        <v>112</v>
      </c>
      <c r="G2880" s="4" t="s">
        <v>113</v>
      </c>
      <c r="H2880" s="6" t="s">
        <v>22</v>
      </c>
      <c r="I2880" s="7">
        <v>40.0</v>
      </c>
      <c r="J2880" s="8">
        <v>175.0</v>
      </c>
      <c r="K2880" s="9">
        <v>70000.0</v>
      </c>
      <c r="L2880" s="9">
        <v>21000.0</v>
      </c>
      <c r="M2880" s="10">
        <v>0.3</v>
      </c>
      <c r="N2880" s="4" t="s">
        <v>89</v>
      </c>
      <c r="O2880" s="4" t="s">
        <v>29</v>
      </c>
      <c r="P2880" s="4" t="s">
        <v>21</v>
      </c>
    </row>
    <row r="2881" ht="14.25" customHeight="1">
      <c r="B2881" s="4" t="s">
        <v>15</v>
      </c>
      <c r="C2881" s="4">
        <v>1185732.0</v>
      </c>
      <c r="D2881" s="5">
        <v>44239.0</v>
      </c>
      <c r="E2881" s="4" t="s">
        <v>42</v>
      </c>
      <c r="F2881" s="4" t="s">
        <v>112</v>
      </c>
      <c r="G2881" s="4" t="s">
        <v>113</v>
      </c>
      <c r="H2881" s="6" t="s">
        <v>25</v>
      </c>
      <c r="I2881" s="7">
        <v>30.000000000000004</v>
      </c>
      <c r="J2881" s="8">
        <v>225.0</v>
      </c>
      <c r="K2881" s="9">
        <v>67500.00000000001</v>
      </c>
      <c r="L2881" s="9">
        <v>20250.000000000004</v>
      </c>
      <c r="M2881" s="10">
        <v>0.3</v>
      </c>
      <c r="N2881" s="4" t="s">
        <v>89</v>
      </c>
      <c r="O2881" s="4" t="s">
        <v>23</v>
      </c>
      <c r="P2881" s="4" t="s">
        <v>24</v>
      </c>
    </row>
    <row r="2882" ht="14.25" customHeight="1">
      <c r="B2882" s="4" t="s">
        <v>15</v>
      </c>
      <c r="C2882" s="4">
        <v>1185732.0</v>
      </c>
      <c r="D2882" s="5">
        <v>44239.0</v>
      </c>
      <c r="E2882" s="4" t="s">
        <v>42</v>
      </c>
      <c r="F2882" s="4" t="s">
        <v>114</v>
      </c>
      <c r="G2882" s="4" t="s">
        <v>115</v>
      </c>
      <c r="H2882" s="6" t="s">
        <v>26</v>
      </c>
      <c r="I2882" s="7">
        <v>35.0</v>
      </c>
      <c r="J2882" s="8">
        <v>100.0</v>
      </c>
      <c r="K2882" s="9">
        <v>35000.0</v>
      </c>
      <c r="L2882" s="9">
        <v>10500.0</v>
      </c>
      <c r="M2882" s="10">
        <v>0.3</v>
      </c>
      <c r="N2882" s="4" t="s">
        <v>89</v>
      </c>
      <c r="O2882" s="4" t="s">
        <v>23</v>
      </c>
      <c r="P2882" s="4" t="s">
        <v>24</v>
      </c>
    </row>
    <row r="2883" ht="14.25" customHeight="1">
      <c r="B2883" s="4" t="s">
        <v>15</v>
      </c>
      <c r="C2883" s="4">
        <v>1185732.0</v>
      </c>
      <c r="D2883" s="5">
        <v>44239.0</v>
      </c>
      <c r="E2883" s="4" t="s">
        <v>42</v>
      </c>
      <c r="F2883" s="4" t="s">
        <v>114</v>
      </c>
      <c r="G2883" s="4" t="s">
        <v>115</v>
      </c>
      <c r="H2883" s="6" t="s">
        <v>27</v>
      </c>
      <c r="I2883" s="7">
        <v>49.99999999999999</v>
      </c>
      <c r="J2883" s="8">
        <v>175.0</v>
      </c>
      <c r="K2883" s="9">
        <v>87499.99999999999</v>
      </c>
      <c r="L2883" s="9">
        <v>30624.999999999993</v>
      </c>
      <c r="M2883" s="10">
        <v>0.35</v>
      </c>
      <c r="N2883" s="4" t="s">
        <v>89</v>
      </c>
      <c r="O2883" s="4" t="s">
        <v>23</v>
      </c>
      <c r="P2883" s="4" t="s">
        <v>24</v>
      </c>
    </row>
    <row r="2884" ht="14.25" customHeight="1">
      <c r="B2884" s="4" t="s">
        <v>15</v>
      </c>
      <c r="C2884" s="4">
        <v>1185732.0</v>
      </c>
      <c r="D2884" s="5">
        <v>44239.0</v>
      </c>
      <c r="E2884" s="4" t="s">
        <v>42</v>
      </c>
      <c r="F2884" s="4" t="s">
        <v>114</v>
      </c>
      <c r="G2884" s="4" t="s">
        <v>115</v>
      </c>
      <c r="H2884" s="6" t="s">
        <v>28</v>
      </c>
      <c r="I2884" s="7">
        <v>35.0</v>
      </c>
      <c r="J2884" s="8">
        <v>275.0</v>
      </c>
      <c r="K2884" s="9">
        <v>96250.0</v>
      </c>
      <c r="L2884" s="9">
        <v>38500.0</v>
      </c>
      <c r="M2884" s="10">
        <v>0.4</v>
      </c>
      <c r="N2884" s="4" t="s">
        <v>89</v>
      </c>
      <c r="O2884" s="4" t="s">
        <v>20</v>
      </c>
      <c r="P2884" s="4" t="s">
        <v>21</v>
      </c>
    </row>
    <row r="2885" ht="14.25" customHeight="1">
      <c r="B2885" s="4" t="s">
        <v>15</v>
      </c>
      <c r="C2885" s="4">
        <v>1185732.0</v>
      </c>
      <c r="D2885" s="5">
        <v>44266.0</v>
      </c>
      <c r="E2885" s="4" t="s">
        <v>42</v>
      </c>
      <c r="F2885" s="4" t="s">
        <v>114</v>
      </c>
      <c r="G2885" s="4" t="s">
        <v>115</v>
      </c>
      <c r="H2885" s="6" t="s">
        <v>18</v>
      </c>
      <c r="I2885" s="7">
        <v>40.0</v>
      </c>
      <c r="J2885" s="8">
        <v>495.0</v>
      </c>
      <c r="K2885" s="9">
        <v>198000.0</v>
      </c>
      <c r="L2885" s="9">
        <v>69300.0</v>
      </c>
      <c r="M2885" s="10">
        <v>0.35</v>
      </c>
      <c r="N2885" s="4" t="s">
        <v>89</v>
      </c>
      <c r="O2885" s="4" t="s">
        <v>20</v>
      </c>
      <c r="P2885" s="4" t="s">
        <v>24</v>
      </c>
    </row>
    <row r="2886" ht="14.25" customHeight="1">
      <c r="B2886" s="4" t="s">
        <v>15</v>
      </c>
      <c r="C2886" s="4">
        <v>1185732.0</v>
      </c>
      <c r="D2886" s="5">
        <v>44266.0</v>
      </c>
      <c r="E2886" s="4" t="s">
        <v>42</v>
      </c>
      <c r="F2886" s="4" t="s">
        <v>114</v>
      </c>
      <c r="G2886" s="4" t="s">
        <v>115</v>
      </c>
      <c r="H2886" s="6" t="s">
        <v>22</v>
      </c>
      <c r="I2886" s="7">
        <v>40.0</v>
      </c>
      <c r="J2886" s="8">
        <v>200.0</v>
      </c>
      <c r="K2886" s="9">
        <v>80000.0</v>
      </c>
      <c r="L2886" s="9">
        <v>24000.0</v>
      </c>
      <c r="M2886" s="10">
        <v>0.3</v>
      </c>
      <c r="N2886" s="4" t="s">
        <v>89</v>
      </c>
      <c r="O2886" s="4" t="s">
        <v>29</v>
      </c>
      <c r="P2886" s="4" t="s">
        <v>24</v>
      </c>
    </row>
    <row r="2887" ht="14.25" customHeight="1">
      <c r="B2887" s="4" t="s">
        <v>15</v>
      </c>
      <c r="C2887" s="4">
        <v>1185732.0</v>
      </c>
      <c r="D2887" s="5">
        <v>44266.0</v>
      </c>
      <c r="E2887" s="4" t="s">
        <v>42</v>
      </c>
      <c r="F2887" s="4" t="s">
        <v>114</v>
      </c>
      <c r="G2887" s="4" t="s">
        <v>115</v>
      </c>
      <c r="H2887" s="6" t="s">
        <v>25</v>
      </c>
      <c r="I2887" s="7">
        <v>30.000000000000004</v>
      </c>
      <c r="J2887" s="8">
        <v>225.0</v>
      </c>
      <c r="K2887" s="9">
        <v>67500.00000000001</v>
      </c>
      <c r="L2887" s="9">
        <v>20250.000000000004</v>
      </c>
      <c r="M2887" s="10">
        <v>0.3</v>
      </c>
      <c r="N2887" s="4" t="s">
        <v>89</v>
      </c>
      <c r="O2887" s="4" t="s">
        <v>20</v>
      </c>
      <c r="P2887" s="4" t="s">
        <v>21</v>
      </c>
    </row>
    <row r="2888" ht="14.25" customHeight="1">
      <c r="B2888" s="4" t="s">
        <v>15</v>
      </c>
      <c r="C2888" s="4">
        <v>1185732.0</v>
      </c>
      <c r="D2888" s="5">
        <v>44266.0</v>
      </c>
      <c r="E2888" s="4" t="s">
        <v>42</v>
      </c>
      <c r="F2888" s="4" t="s">
        <v>114</v>
      </c>
      <c r="G2888" s="4" t="s">
        <v>115</v>
      </c>
      <c r="H2888" s="6" t="s">
        <v>26</v>
      </c>
      <c r="I2888" s="7">
        <v>35.0</v>
      </c>
      <c r="J2888" s="8">
        <v>75.0</v>
      </c>
      <c r="K2888" s="9">
        <v>26250.0</v>
      </c>
      <c r="L2888" s="9">
        <v>7875.0</v>
      </c>
      <c r="M2888" s="10">
        <v>0.3</v>
      </c>
      <c r="N2888" s="4" t="s">
        <v>89</v>
      </c>
      <c r="O2888" s="4" t="s">
        <v>29</v>
      </c>
      <c r="P2888" s="4" t="s">
        <v>24</v>
      </c>
    </row>
    <row r="2889" ht="14.25" customHeight="1">
      <c r="B2889" s="4" t="s">
        <v>15</v>
      </c>
      <c r="C2889" s="4">
        <v>1185732.0</v>
      </c>
      <c r="D2889" s="5">
        <v>44266.0</v>
      </c>
      <c r="E2889" s="4" t="s">
        <v>42</v>
      </c>
      <c r="F2889" s="4" t="s">
        <v>114</v>
      </c>
      <c r="G2889" s="4" t="s">
        <v>115</v>
      </c>
      <c r="H2889" s="6" t="s">
        <v>27</v>
      </c>
      <c r="I2889" s="7">
        <v>50.0</v>
      </c>
      <c r="J2889" s="8">
        <v>125.0</v>
      </c>
      <c r="K2889" s="9">
        <v>62500.0</v>
      </c>
      <c r="L2889" s="9">
        <v>21875.0</v>
      </c>
      <c r="M2889" s="10">
        <v>0.35</v>
      </c>
      <c r="N2889" s="4" t="s">
        <v>89</v>
      </c>
      <c r="O2889" s="4" t="s">
        <v>29</v>
      </c>
      <c r="P2889" s="4" t="s">
        <v>24</v>
      </c>
    </row>
    <row r="2890" ht="14.25" customHeight="1">
      <c r="B2890" s="4" t="s">
        <v>15</v>
      </c>
      <c r="C2890" s="4">
        <v>1185732.0</v>
      </c>
      <c r="D2890" s="5">
        <v>44266.0</v>
      </c>
      <c r="E2890" s="4" t="s">
        <v>42</v>
      </c>
      <c r="F2890" s="4" t="s">
        <v>114</v>
      </c>
      <c r="G2890" s="4" t="s">
        <v>115</v>
      </c>
      <c r="H2890" s="6" t="s">
        <v>28</v>
      </c>
      <c r="I2890" s="7">
        <v>40.0</v>
      </c>
      <c r="J2890" s="8">
        <v>225.0</v>
      </c>
      <c r="K2890" s="9">
        <v>90000.0</v>
      </c>
      <c r="L2890" s="9">
        <v>36000.0</v>
      </c>
      <c r="M2890" s="10">
        <v>0.4</v>
      </c>
      <c r="N2890" s="4" t="s">
        <v>89</v>
      </c>
      <c r="O2890" s="4" t="s">
        <v>23</v>
      </c>
      <c r="P2890" s="4" t="s">
        <v>21</v>
      </c>
    </row>
    <row r="2891" ht="14.25" customHeight="1">
      <c r="B2891" s="4" t="s">
        <v>15</v>
      </c>
      <c r="C2891" s="4">
        <v>1185732.0</v>
      </c>
      <c r="D2891" s="5">
        <v>44298.0</v>
      </c>
      <c r="E2891" s="4" t="s">
        <v>42</v>
      </c>
      <c r="F2891" s="4" t="s">
        <v>114</v>
      </c>
      <c r="G2891" s="4" t="s">
        <v>115</v>
      </c>
      <c r="H2891" s="6" t="s">
        <v>18</v>
      </c>
      <c r="I2891" s="7">
        <v>40.0</v>
      </c>
      <c r="J2891" s="8">
        <v>450.0</v>
      </c>
      <c r="K2891" s="9">
        <v>180000.0</v>
      </c>
      <c r="L2891" s="9">
        <v>62999.99999999999</v>
      </c>
      <c r="M2891" s="10">
        <v>0.35</v>
      </c>
      <c r="N2891" s="4" t="s">
        <v>89</v>
      </c>
      <c r="O2891" s="4" t="s">
        <v>29</v>
      </c>
      <c r="P2891" s="4" t="s">
        <v>24</v>
      </c>
    </row>
    <row r="2892" ht="14.25" customHeight="1">
      <c r="B2892" s="4" t="s">
        <v>15</v>
      </c>
      <c r="C2892" s="4">
        <v>1185732.0</v>
      </c>
      <c r="D2892" s="5">
        <v>44298.0</v>
      </c>
      <c r="E2892" s="4" t="s">
        <v>42</v>
      </c>
      <c r="F2892" s="4" t="s">
        <v>114</v>
      </c>
      <c r="G2892" s="4" t="s">
        <v>115</v>
      </c>
      <c r="H2892" s="6" t="s">
        <v>22</v>
      </c>
      <c r="I2892" s="7">
        <v>40.0</v>
      </c>
      <c r="J2892" s="8">
        <v>150.0</v>
      </c>
      <c r="K2892" s="9">
        <v>60000.0</v>
      </c>
      <c r="L2892" s="9">
        <v>18000.0</v>
      </c>
      <c r="M2892" s="10">
        <v>0.3</v>
      </c>
      <c r="N2892" s="4" t="s">
        <v>89</v>
      </c>
      <c r="O2892" s="4" t="s">
        <v>20</v>
      </c>
      <c r="P2892" s="4" t="s">
        <v>24</v>
      </c>
    </row>
    <row r="2893" ht="14.25" customHeight="1">
      <c r="B2893" s="4" t="s">
        <v>15</v>
      </c>
      <c r="C2893" s="4">
        <v>1185732.0</v>
      </c>
      <c r="D2893" s="5">
        <v>44298.0</v>
      </c>
      <c r="E2893" s="4" t="s">
        <v>42</v>
      </c>
      <c r="F2893" s="4" t="s">
        <v>114</v>
      </c>
      <c r="G2893" s="4" t="s">
        <v>115</v>
      </c>
      <c r="H2893" s="6" t="s">
        <v>25</v>
      </c>
      <c r="I2893" s="7">
        <v>30.000000000000004</v>
      </c>
      <c r="J2893" s="8">
        <v>150.0</v>
      </c>
      <c r="K2893" s="9">
        <v>45000.00000000001</v>
      </c>
      <c r="L2893" s="9">
        <v>13500.000000000002</v>
      </c>
      <c r="M2893" s="10">
        <v>0.3</v>
      </c>
      <c r="N2893" s="4" t="s">
        <v>89</v>
      </c>
      <c r="O2893" s="4" t="s">
        <v>23</v>
      </c>
      <c r="P2893" s="4" t="s">
        <v>24</v>
      </c>
    </row>
    <row r="2894" ht="14.25" customHeight="1">
      <c r="B2894" s="4" t="s">
        <v>15</v>
      </c>
      <c r="C2894" s="4">
        <v>1185732.0</v>
      </c>
      <c r="D2894" s="5">
        <v>44298.0</v>
      </c>
      <c r="E2894" s="4" t="s">
        <v>42</v>
      </c>
      <c r="F2894" s="4" t="s">
        <v>114</v>
      </c>
      <c r="G2894" s="4" t="s">
        <v>115</v>
      </c>
      <c r="H2894" s="6" t="s">
        <v>26</v>
      </c>
      <c r="I2894" s="7">
        <v>35.0</v>
      </c>
      <c r="J2894" s="8">
        <v>75.0</v>
      </c>
      <c r="K2894" s="9">
        <v>26250.0</v>
      </c>
      <c r="L2894" s="9">
        <v>7875.0</v>
      </c>
      <c r="M2894" s="10">
        <v>0.3</v>
      </c>
      <c r="N2894" s="4" t="s">
        <v>89</v>
      </c>
      <c r="O2894" s="4" t="s">
        <v>20</v>
      </c>
      <c r="P2894" s="4" t="s">
        <v>24</v>
      </c>
    </row>
    <row r="2895" ht="14.25" customHeight="1">
      <c r="B2895" s="4" t="s">
        <v>15</v>
      </c>
      <c r="C2895" s="4">
        <v>1185732.0</v>
      </c>
      <c r="D2895" s="5">
        <v>44298.0</v>
      </c>
      <c r="E2895" s="4" t="s">
        <v>42</v>
      </c>
      <c r="F2895" s="4" t="s">
        <v>114</v>
      </c>
      <c r="G2895" s="4" t="s">
        <v>115</v>
      </c>
      <c r="H2895" s="6" t="s">
        <v>27</v>
      </c>
      <c r="I2895" s="7">
        <v>60.0</v>
      </c>
      <c r="J2895" s="8">
        <v>100.0</v>
      </c>
      <c r="K2895" s="9">
        <v>60000.0</v>
      </c>
      <c r="L2895" s="9">
        <v>21000.0</v>
      </c>
      <c r="M2895" s="10">
        <v>0.35</v>
      </c>
      <c r="N2895" s="4" t="s">
        <v>89</v>
      </c>
      <c r="O2895" s="4" t="s">
        <v>29</v>
      </c>
      <c r="P2895" s="4" t="s">
        <v>21</v>
      </c>
    </row>
    <row r="2896" ht="14.25" customHeight="1">
      <c r="B2896" s="4" t="s">
        <v>15</v>
      </c>
      <c r="C2896" s="4">
        <v>1185732.0</v>
      </c>
      <c r="D2896" s="5">
        <v>44298.0</v>
      </c>
      <c r="E2896" s="4" t="s">
        <v>42</v>
      </c>
      <c r="F2896" s="4" t="s">
        <v>114</v>
      </c>
      <c r="G2896" s="4" t="s">
        <v>115</v>
      </c>
      <c r="H2896" s="6" t="s">
        <v>28</v>
      </c>
      <c r="I2896" s="7">
        <v>50.0</v>
      </c>
      <c r="J2896" s="8">
        <v>225.0</v>
      </c>
      <c r="K2896" s="9">
        <v>112500.0</v>
      </c>
      <c r="L2896" s="9">
        <v>45000.0</v>
      </c>
      <c r="M2896" s="10">
        <v>0.4</v>
      </c>
      <c r="N2896" s="4" t="s">
        <v>89</v>
      </c>
      <c r="O2896" s="4" t="s">
        <v>23</v>
      </c>
      <c r="P2896" s="4" t="s">
        <v>24</v>
      </c>
    </row>
    <row r="2897" ht="14.25" customHeight="1">
      <c r="B2897" s="4" t="s">
        <v>15</v>
      </c>
      <c r="C2897" s="4">
        <v>1185732.0</v>
      </c>
      <c r="D2897" s="5">
        <v>44329.0</v>
      </c>
      <c r="E2897" s="4" t="s">
        <v>42</v>
      </c>
      <c r="F2897" s="4" t="s">
        <v>114</v>
      </c>
      <c r="G2897" s="4" t="s">
        <v>115</v>
      </c>
      <c r="H2897" s="6" t="s">
        <v>18</v>
      </c>
      <c r="I2897" s="7">
        <v>60.0</v>
      </c>
      <c r="J2897" s="8">
        <v>495.0</v>
      </c>
      <c r="K2897" s="9">
        <v>297000.0</v>
      </c>
      <c r="L2897" s="9">
        <v>103950.0</v>
      </c>
      <c r="M2897" s="10">
        <v>0.35</v>
      </c>
      <c r="N2897" s="4" t="s">
        <v>89</v>
      </c>
      <c r="O2897" s="4" t="s">
        <v>23</v>
      </c>
      <c r="P2897" s="4" t="s">
        <v>24</v>
      </c>
    </row>
    <row r="2898" ht="14.25" customHeight="1">
      <c r="B2898" s="4" t="s">
        <v>15</v>
      </c>
      <c r="C2898" s="4">
        <v>1185732.0</v>
      </c>
      <c r="D2898" s="5">
        <v>44329.0</v>
      </c>
      <c r="E2898" s="4" t="s">
        <v>42</v>
      </c>
      <c r="F2898" s="4" t="s">
        <v>114</v>
      </c>
      <c r="G2898" s="4" t="s">
        <v>115</v>
      </c>
      <c r="H2898" s="6" t="s">
        <v>22</v>
      </c>
      <c r="I2898" s="7">
        <v>50.0</v>
      </c>
      <c r="J2898" s="8">
        <v>200.0</v>
      </c>
      <c r="K2898" s="9">
        <v>100000.0</v>
      </c>
      <c r="L2898" s="9">
        <v>30000.0</v>
      </c>
      <c r="M2898" s="10">
        <v>0.3</v>
      </c>
      <c r="N2898" s="4" t="s">
        <v>89</v>
      </c>
      <c r="O2898" s="4" t="s">
        <v>20</v>
      </c>
      <c r="P2898" s="4" t="s">
        <v>21</v>
      </c>
    </row>
    <row r="2899" ht="14.25" customHeight="1">
      <c r="B2899" s="4" t="s">
        <v>15</v>
      </c>
      <c r="C2899" s="4">
        <v>1185732.0</v>
      </c>
      <c r="D2899" s="5">
        <v>44329.0</v>
      </c>
      <c r="E2899" s="4" t="s">
        <v>42</v>
      </c>
      <c r="F2899" s="4" t="s">
        <v>114</v>
      </c>
      <c r="G2899" s="4" t="s">
        <v>115</v>
      </c>
      <c r="H2899" s="6" t="s">
        <v>25</v>
      </c>
      <c r="I2899" s="7">
        <v>45.0</v>
      </c>
      <c r="J2899" s="8">
        <v>175.0</v>
      </c>
      <c r="K2899" s="9">
        <v>78750.0</v>
      </c>
      <c r="L2899" s="9">
        <v>23625.0</v>
      </c>
      <c r="M2899" s="10">
        <v>0.3</v>
      </c>
      <c r="N2899" s="4" t="s">
        <v>89</v>
      </c>
      <c r="O2899" s="4" t="s">
        <v>29</v>
      </c>
      <c r="P2899" s="4" t="s">
        <v>24</v>
      </c>
    </row>
    <row r="2900" ht="14.25" customHeight="1">
      <c r="B2900" s="4" t="s">
        <v>15</v>
      </c>
      <c r="C2900" s="4">
        <v>1185732.0</v>
      </c>
      <c r="D2900" s="5">
        <v>44329.0</v>
      </c>
      <c r="E2900" s="4" t="s">
        <v>42</v>
      </c>
      <c r="F2900" s="4" t="s">
        <v>114</v>
      </c>
      <c r="G2900" s="4" t="s">
        <v>115</v>
      </c>
      <c r="H2900" s="6" t="s">
        <v>26</v>
      </c>
      <c r="I2900" s="7">
        <v>45.0</v>
      </c>
      <c r="J2900" s="8">
        <v>100.0</v>
      </c>
      <c r="K2900" s="9">
        <v>45000.0</v>
      </c>
      <c r="L2900" s="9">
        <v>13500.0</v>
      </c>
      <c r="M2900" s="10">
        <v>0.3</v>
      </c>
      <c r="N2900" s="4" t="s">
        <v>89</v>
      </c>
      <c r="O2900" s="4" t="s">
        <v>23</v>
      </c>
      <c r="P2900" s="4" t="s">
        <v>21</v>
      </c>
    </row>
    <row r="2901" ht="14.25" customHeight="1">
      <c r="B2901" s="4" t="s">
        <v>15</v>
      </c>
      <c r="C2901" s="4">
        <v>1185732.0</v>
      </c>
      <c r="D2901" s="5">
        <v>44329.0</v>
      </c>
      <c r="E2901" s="4" t="s">
        <v>42</v>
      </c>
      <c r="F2901" s="4" t="s">
        <v>114</v>
      </c>
      <c r="G2901" s="4" t="s">
        <v>115</v>
      </c>
      <c r="H2901" s="6" t="s">
        <v>27</v>
      </c>
      <c r="I2901" s="7">
        <v>54.99999999999999</v>
      </c>
      <c r="J2901" s="8">
        <v>125.0</v>
      </c>
      <c r="K2901" s="9">
        <v>68749.99999999999</v>
      </c>
      <c r="L2901" s="9">
        <v>24062.499999999993</v>
      </c>
      <c r="M2901" s="10">
        <v>0.35</v>
      </c>
      <c r="N2901" s="4" t="s">
        <v>89</v>
      </c>
      <c r="O2901" s="4" t="s">
        <v>20</v>
      </c>
      <c r="P2901" s="4" t="s">
        <v>24</v>
      </c>
    </row>
    <row r="2902" ht="14.25" customHeight="1">
      <c r="B2902" s="4" t="s">
        <v>15</v>
      </c>
      <c r="C2902" s="4">
        <v>1185732.0</v>
      </c>
      <c r="D2902" s="5">
        <v>44329.0</v>
      </c>
      <c r="E2902" s="4" t="s">
        <v>42</v>
      </c>
      <c r="F2902" s="4" t="s">
        <v>114</v>
      </c>
      <c r="G2902" s="4" t="s">
        <v>115</v>
      </c>
      <c r="H2902" s="6" t="s">
        <v>28</v>
      </c>
      <c r="I2902" s="7">
        <v>60.0</v>
      </c>
      <c r="J2902" s="8">
        <v>250.0</v>
      </c>
      <c r="K2902" s="9">
        <v>150000.0</v>
      </c>
      <c r="L2902" s="9">
        <v>60000.0</v>
      </c>
      <c r="M2902" s="10">
        <v>0.4</v>
      </c>
      <c r="N2902" s="4" t="s">
        <v>89</v>
      </c>
      <c r="O2902" s="4" t="s">
        <v>20</v>
      </c>
      <c r="P2902" s="4" t="s">
        <v>21</v>
      </c>
    </row>
    <row r="2903" ht="14.25" customHeight="1">
      <c r="B2903" s="4" t="s">
        <v>15</v>
      </c>
      <c r="C2903" s="4">
        <v>1185732.0</v>
      </c>
      <c r="D2903" s="5">
        <v>44359.0</v>
      </c>
      <c r="E2903" s="4" t="s">
        <v>42</v>
      </c>
      <c r="F2903" s="4" t="s">
        <v>114</v>
      </c>
      <c r="G2903" s="4" t="s">
        <v>115</v>
      </c>
      <c r="H2903" s="6" t="s">
        <v>18</v>
      </c>
      <c r="I2903" s="7">
        <v>45.0</v>
      </c>
      <c r="J2903" s="8">
        <v>500.0</v>
      </c>
      <c r="K2903" s="9">
        <v>225000.0</v>
      </c>
      <c r="L2903" s="9">
        <v>78750.0</v>
      </c>
      <c r="M2903" s="10">
        <v>0.35</v>
      </c>
      <c r="N2903" s="4" t="s">
        <v>89</v>
      </c>
      <c r="O2903" s="4" t="s">
        <v>23</v>
      </c>
      <c r="P2903" s="4" t="s">
        <v>24</v>
      </c>
    </row>
    <row r="2904" ht="14.25" customHeight="1">
      <c r="B2904" s="4" t="s">
        <v>15</v>
      </c>
      <c r="C2904" s="4">
        <v>1185732.0</v>
      </c>
      <c r="D2904" s="5">
        <v>44359.0</v>
      </c>
      <c r="E2904" s="4" t="s">
        <v>42</v>
      </c>
      <c r="F2904" s="4" t="s">
        <v>114</v>
      </c>
      <c r="G2904" s="4" t="s">
        <v>115</v>
      </c>
      <c r="H2904" s="6" t="s">
        <v>22</v>
      </c>
      <c r="I2904" s="7">
        <v>40.00000000000001</v>
      </c>
      <c r="J2904" s="8">
        <v>250.0</v>
      </c>
      <c r="K2904" s="9">
        <v>100000.00000000001</v>
      </c>
      <c r="L2904" s="9">
        <v>30000.000000000004</v>
      </c>
      <c r="M2904" s="10">
        <v>0.3</v>
      </c>
      <c r="N2904" s="4" t="s">
        <v>89</v>
      </c>
      <c r="O2904" s="4" t="s">
        <v>23</v>
      </c>
      <c r="P2904" s="4" t="s">
        <v>24</v>
      </c>
    </row>
    <row r="2905" ht="14.25" customHeight="1">
      <c r="B2905" s="4" t="s">
        <v>15</v>
      </c>
      <c r="C2905" s="4">
        <v>1185732.0</v>
      </c>
      <c r="D2905" s="5">
        <v>44359.0</v>
      </c>
      <c r="E2905" s="4" t="s">
        <v>42</v>
      </c>
      <c r="F2905" s="4" t="s">
        <v>114</v>
      </c>
      <c r="G2905" s="4" t="s">
        <v>115</v>
      </c>
      <c r="H2905" s="6" t="s">
        <v>25</v>
      </c>
      <c r="I2905" s="7">
        <v>35.0</v>
      </c>
      <c r="J2905" s="8">
        <v>200.0</v>
      </c>
      <c r="K2905" s="9">
        <v>70000.0</v>
      </c>
      <c r="L2905" s="9">
        <v>21000.0</v>
      </c>
      <c r="M2905" s="10">
        <v>0.3</v>
      </c>
      <c r="N2905" s="4" t="s">
        <v>89</v>
      </c>
      <c r="O2905" s="4" t="s">
        <v>20</v>
      </c>
      <c r="P2905" s="4" t="s">
        <v>24</v>
      </c>
    </row>
    <row r="2906" ht="14.25" customHeight="1">
      <c r="B2906" s="4" t="s">
        <v>15</v>
      </c>
      <c r="C2906" s="4">
        <v>1185732.0</v>
      </c>
      <c r="D2906" s="5">
        <v>44359.0</v>
      </c>
      <c r="E2906" s="4" t="s">
        <v>42</v>
      </c>
      <c r="F2906" s="4" t="s">
        <v>114</v>
      </c>
      <c r="G2906" s="4" t="s">
        <v>115</v>
      </c>
      <c r="H2906" s="6" t="s">
        <v>26</v>
      </c>
      <c r="I2906" s="7">
        <v>35.0</v>
      </c>
      <c r="J2906" s="8">
        <v>175.0</v>
      </c>
      <c r="K2906" s="9">
        <v>61250.0</v>
      </c>
      <c r="L2906" s="9">
        <v>18375.0</v>
      </c>
      <c r="M2906" s="10">
        <v>0.3</v>
      </c>
      <c r="N2906" s="4" t="s">
        <v>89</v>
      </c>
      <c r="O2906" s="4" t="s">
        <v>20</v>
      </c>
      <c r="P2906" s="4" t="s">
        <v>21</v>
      </c>
    </row>
    <row r="2907" ht="14.25" customHeight="1">
      <c r="B2907" s="4" t="s">
        <v>15</v>
      </c>
      <c r="C2907" s="4">
        <v>1185732.0</v>
      </c>
      <c r="D2907" s="5">
        <v>44359.0</v>
      </c>
      <c r="E2907" s="4" t="s">
        <v>42</v>
      </c>
      <c r="F2907" s="4" t="s">
        <v>114</v>
      </c>
      <c r="G2907" s="4" t="s">
        <v>115</v>
      </c>
      <c r="H2907" s="6" t="s">
        <v>27</v>
      </c>
      <c r="I2907" s="7">
        <v>45.0</v>
      </c>
      <c r="J2907" s="8">
        <v>175.0</v>
      </c>
      <c r="K2907" s="9">
        <v>78750.0</v>
      </c>
      <c r="L2907" s="9">
        <v>27562.5</v>
      </c>
      <c r="M2907" s="10">
        <v>0.35</v>
      </c>
      <c r="N2907" s="4" t="s">
        <v>89</v>
      </c>
      <c r="O2907" s="4" t="s">
        <v>23</v>
      </c>
      <c r="P2907" s="4" t="s">
        <v>21</v>
      </c>
    </row>
    <row r="2908" ht="14.25" customHeight="1">
      <c r="B2908" s="4" t="s">
        <v>15</v>
      </c>
      <c r="C2908" s="4">
        <v>1185732.0</v>
      </c>
      <c r="D2908" s="5">
        <v>44359.0</v>
      </c>
      <c r="E2908" s="4" t="s">
        <v>42</v>
      </c>
      <c r="F2908" s="4" t="s">
        <v>114</v>
      </c>
      <c r="G2908" s="4" t="s">
        <v>115</v>
      </c>
      <c r="H2908" s="6" t="s">
        <v>28</v>
      </c>
      <c r="I2908" s="7">
        <v>55.00000000000001</v>
      </c>
      <c r="J2908" s="8">
        <v>325.0</v>
      </c>
      <c r="K2908" s="9">
        <v>178750.00000000003</v>
      </c>
      <c r="L2908" s="9">
        <v>71500.00000000001</v>
      </c>
      <c r="M2908" s="10">
        <v>0.4</v>
      </c>
      <c r="N2908" s="4" t="s">
        <v>89</v>
      </c>
      <c r="O2908" s="4" t="s">
        <v>29</v>
      </c>
      <c r="P2908" s="4" t="s">
        <v>21</v>
      </c>
    </row>
    <row r="2909" ht="14.25" customHeight="1">
      <c r="B2909" s="4" t="s">
        <v>15</v>
      </c>
      <c r="C2909" s="4">
        <v>1185732.0</v>
      </c>
      <c r="D2909" s="5">
        <v>44388.0</v>
      </c>
      <c r="E2909" s="4" t="s">
        <v>42</v>
      </c>
      <c r="F2909" s="4" t="s">
        <v>114</v>
      </c>
      <c r="G2909" s="4" t="s">
        <v>115</v>
      </c>
      <c r="H2909" s="6" t="s">
        <v>18</v>
      </c>
      <c r="I2909" s="7">
        <v>50.0</v>
      </c>
      <c r="J2909" s="8">
        <v>550.0</v>
      </c>
      <c r="K2909" s="9">
        <v>275000.0</v>
      </c>
      <c r="L2909" s="9">
        <v>96250.0</v>
      </c>
      <c r="M2909" s="10">
        <v>0.35</v>
      </c>
      <c r="N2909" s="4" t="s">
        <v>89</v>
      </c>
      <c r="O2909" s="4" t="s">
        <v>20</v>
      </c>
      <c r="P2909" s="4" t="s">
        <v>24</v>
      </c>
    </row>
    <row r="2910" ht="14.25" customHeight="1">
      <c r="B2910" s="4" t="s">
        <v>15</v>
      </c>
      <c r="C2910" s="4">
        <v>1185732.0</v>
      </c>
      <c r="D2910" s="5">
        <v>44388.0</v>
      </c>
      <c r="E2910" s="4" t="s">
        <v>42</v>
      </c>
      <c r="F2910" s="4" t="s">
        <v>114</v>
      </c>
      <c r="G2910" s="4" t="s">
        <v>115</v>
      </c>
      <c r="H2910" s="6" t="s">
        <v>22</v>
      </c>
      <c r="I2910" s="7">
        <v>45.00000000000001</v>
      </c>
      <c r="J2910" s="8">
        <v>300.0</v>
      </c>
      <c r="K2910" s="9">
        <v>135000.00000000003</v>
      </c>
      <c r="L2910" s="9">
        <v>40500.00000000001</v>
      </c>
      <c r="M2910" s="10">
        <v>0.3</v>
      </c>
      <c r="N2910" s="4" t="s">
        <v>89</v>
      </c>
      <c r="O2910" s="4" t="s">
        <v>23</v>
      </c>
      <c r="P2910" s="4" t="s">
        <v>21</v>
      </c>
    </row>
    <row r="2911" ht="14.25" customHeight="1">
      <c r="B2911" s="4" t="s">
        <v>15</v>
      </c>
      <c r="C2911" s="4">
        <v>1185732.0</v>
      </c>
      <c r="D2911" s="5">
        <v>44388.0</v>
      </c>
      <c r="E2911" s="4" t="s">
        <v>42</v>
      </c>
      <c r="F2911" s="4" t="s">
        <v>114</v>
      </c>
      <c r="G2911" s="4" t="s">
        <v>115</v>
      </c>
      <c r="H2911" s="6" t="s">
        <v>25</v>
      </c>
      <c r="I2911" s="7">
        <v>40.0</v>
      </c>
      <c r="J2911" s="8">
        <v>225.0</v>
      </c>
      <c r="K2911" s="9">
        <v>90000.0</v>
      </c>
      <c r="L2911" s="9">
        <v>27000.0</v>
      </c>
      <c r="M2911" s="10">
        <v>0.3</v>
      </c>
      <c r="N2911" s="4" t="s">
        <v>89</v>
      </c>
      <c r="O2911" s="4" t="s">
        <v>20</v>
      </c>
      <c r="P2911" s="4" t="s">
        <v>21</v>
      </c>
    </row>
    <row r="2912" ht="14.25" customHeight="1">
      <c r="B2912" s="4" t="s">
        <v>15</v>
      </c>
      <c r="C2912" s="4">
        <v>1185732.0</v>
      </c>
      <c r="D2912" s="5">
        <v>44388.0</v>
      </c>
      <c r="E2912" s="4" t="s">
        <v>42</v>
      </c>
      <c r="F2912" s="4" t="s">
        <v>114</v>
      </c>
      <c r="G2912" s="4" t="s">
        <v>115</v>
      </c>
      <c r="H2912" s="6" t="s">
        <v>26</v>
      </c>
      <c r="I2912" s="7">
        <v>40.0</v>
      </c>
      <c r="J2912" s="8">
        <v>175.0</v>
      </c>
      <c r="K2912" s="9">
        <v>70000.0</v>
      </c>
      <c r="L2912" s="9">
        <v>21000.0</v>
      </c>
      <c r="M2912" s="10">
        <v>0.3</v>
      </c>
      <c r="N2912" s="4" t="s">
        <v>89</v>
      </c>
      <c r="O2912" s="4" t="s">
        <v>29</v>
      </c>
      <c r="P2912" s="4" t="s">
        <v>24</v>
      </c>
    </row>
    <row r="2913" ht="14.25" customHeight="1">
      <c r="B2913" s="4" t="s">
        <v>15</v>
      </c>
      <c r="C2913" s="4">
        <v>1185732.0</v>
      </c>
      <c r="D2913" s="5">
        <v>44388.0</v>
      </c>
      <c r="E2913" s="4" t="s">
        <v>42</v>
      </c>
      <c r="F2913" s="4" t="s">
        <v>114</v>
      </c>
      <c r="G2913" s="4" t="s">
        <v>115</v>
      </c>
      <c r="H2913" s="6" t="s">
        <v>27</v>
      </c>
      <c r="I2913" s="7">
        <v>50.0</v>
      </c>
      <c r="J2913" s="8">
        <v>200.0</v>
      </c>
      <c r="K2913" s="9">
        <v>100000.0</v>
      </c>
      <c r="L2913" s="9">
        <v>35000.0</v>
      </c>
      <c r="M2913" s="10">
        <v>0.35</v>
      </c>
      <c r="N2913" s="4" t="s">
        <v>89</v>
      </c>
      <c r="O2913" s="4" t="s">
        <v>20</v>
      </c>
      <c r="P2913" s="4" t="s">
        <v>24</v>
      </c>
    </row>
    <row r="2914" ht="14.25" customHeight="1">
      <c r="B2914" s="4" t="s">
        <v>15</v>
      </c>
      <c r="C2914" s="4">
        <v>1185732.0</v>
      </c>
      <c r="D2914" s="5">
        <v>44388.0</v>
      </c>
      <c r="E2914" s="4" t="s">
        <v>42</v>
      </c>
      <c r="F2914" s="4" t="s">
        <v>114</v>
      </c>
      <c r="G2914" s="4" t="s">
        <v>115</v>
      </c>
      <c r="H2914" s="6" t="s">
        <v>28</v>
      </c>
      <c r="I2914" s="7">
        <v>55.00000000000001</v>
      </c>
      <c r="J2914" s="8">
        <v>375.0</v>
      </c>
      <c r="K2914" s="9">
        <v>206250.00000000003</v>
      </c>
      <c r="L2914" s="9">
        <v>82500.00000000001</v>
      </c>
      <c r="M2914" s="10">
        <v>0.4</v>
      </c>
      <c r="N2914" s="4" t="s">
        <v>89</v>
      </c>
      <c r="O2914" s="4" t="s">
        <v>29</v>
      </c>
      <c r="P2914" s="4" t="s">
        <v>21</v>
      </c>
    </row>
    <row r="2915" ht="14.25" customHeight="1">
      <c r="B2915" s="4" t="s">
        <v>15</v>
      </c>
      <c r="C2915" s="4">
        <v>1185732.0</v>
      </c>
      <c r="D2915" s="5">
        <v>44420.0</v>
      </c>
      <c r="E2915" s="4" t="s">
        <v>42</v>
      </c>
      <c r="F2915" s="4" t="s">
        <v>114</v>
      </c>
      <c r="G2915" s="4" t="s">
        <v>115</v>
      </c>
      <c r="H2915" s="6" t="s">
        <v>18</v>
      </c>
      <c r="I2915" s="7">
        <v>50.0</v>
      </c>
      <c r="J2915" s="8">
        <v>525.0</v>
      </c>
      <c r="K2915" s="9">
        <v>262500.0</v>
      </c>
      <c r="L2915" s="9">
        <v>91875.0</v>
      </c>
      <c r="M2915" s="10">
        <v>0.35</v>
      </c>
      <c r="N2915" s="4" t="s">
        <v>89</v>
      </c>
      <c r="O2915" s="4" t="s">
        <v>23</v>
      </c>
      <c r="P2915" s="4" t="s">
        <v>24</v>
      </c>
    </row>
    <row r="2916" ht="14.25" customHeight="1">
      <c r="B2916" s="4" t="s">
        <v>15</v>
      </c>
      <c r="C2916" s="4">
        <v>1185732.0</v>
      </c>
      <c r="D2916" s="5">
        <v>44420.0</v>
      </c>
      <c r="E2916" s="4" t="s">
        <v>42</v>
      </c>
      <c r="F2916" s="4" t="s">
        <v>114</v>
      </c>
      <c r="G2916" s="4" t="s">
        <v>115</v>
      </c>
      <c r="H2916" s="6" t="s">
        <v>22</v>
      </c>
      <c r="I2916" s="7">
        <v>45.00000000000001</v>
      </c>
      <c r="J2916" s="8">
        <v>300.0</v>
      </c>
      <c r="K2916" s="9">
        <v>135000.00000000003</v>
      </c>
      <c r="L2916" s="9">
        <v>40500.00000000001</v>
      </c>
      <c r="M2916" s="10">
        <v>0.3</v>
      </c>
      <c r="N2916" s="4" t="s">
        <v>89</v>
      </c>
      <c r="O2916" s="4" t="s">
        <v>29</v>
      </c>
      <c r="P2916" s="4" t="s">
        <v>21</v>
      </c>
    </row>
    <row r="2917" ht="14.25" customHeight="1">
      <c r="B2917" s="4" t="s">
        <v>15</v>
      </c>
      <c r="C2917" s="4">
        <v>1185732.0</v>
      </c>
      <c r="D2917" s="5">
        <v>44420.0</v>
      </c>
      <c r="E2917" s="4" t="s">
        <v>42</v>
      </c>
      <c r="F2917" s="4" t="s">
        <v>114</v>
      </c>
      <c r="G2917" s="4" t="s">
        <v>115</v>
      </c>
      <c r="H2917" s="6" t="s">
        <v>25</v>
      </c>
      <c r="I2917" s="7">
        <v>40.0</v>
      </c>
      <c r="J2917" s="8">
        <v>225.0</v>
      </c>
      <c r="K2917" s="9">
        <v>90000.0</v>
      </c>
      <c r="L2917" s="9">
        <v>27000.0</v>
      </c>
      <c r="M2917" s="10">
        <v>0.3</v>
      </c>
      <c r="N2917" s="4" t="s">
        <v>89</v>
      </c>
      <c r="O2917" s="4" t="s">
        <v>20</v>
      </c>
      <c r="P2917" s="4" t="s">
        <v>21</v>
      </c>
    </row>
    <row r="2918" ht="14.25" customHeight="1">
      <c r="B2918" s="4" t="s">
        <v>15</v>
      </c>
      <c r="C2918" s="4">
        <v>1185732.0</v>
      </c>
      <c r="D2918" s="5">
        <v>44420.0</v>
      </c>
      <c r="E2918" s="4" t="s">
        <v>42</v>
      </c>
      <c r="F2918" s="4" t="s">
        <v>114</v>
      </c>
      <c r="G2918" s="4" t="s">
        <v>115</v>
      </c>
      <c r="H2918" s="6" t="s">
        <v>26</v>
      </c>
      <c r="I2918" s="7">
        <v>40.0</v>
      </c>
      <c r="J2918" s="8">
        <v>200.0</v>
      </c>
      <c r="K2918" s="9">
        <v>80000.0</v>
      </c>
      <c r="L2918" s="9">
        <v>24000.0</v>
      </c>
      <c r="M2918" s="10">
        <v>0.3</v>
      </c>
      <c r="N2918" s="4" t="s">
        <v>89</v>
      </c>
      <c r="O2918" s="4" t="s">
        <v>23</v>
      </c>
      <c r="P2918" s="4" t="s">
        <v>21</v>
      </c>
    </row>
    <row r="2919" ht="14.25" customHeight="1">
      <c r="B2919" s="4" t="s">
        <v>15</v>
      </c>
      <c r="C2919" s="4">
        <v>1185732.0</v>
      </c>
      <c r="D2919" s="5">
        <v>44420.0</v>
      </c>
      <c r="E2919" s="4" t="s">
        <v>42</v>
      </c>
      <c r="F2919" s="4" t="s">
        <v>114</v>
      </c>
      <c r="G2919" s="4" t="s">
        <v>115</v>
      </c>
      <c r="H2919" s="6" t="s">
        <v>27</v>
      </c>
      <c r="I2919" s="7">
        <v>50.0</v>
      </c>
      <c r="J2919" s="8">
        <v>175.0</v>
      </c>
      <c r="K2919" s="9">
        <v>87500.0</v>
      </c>
      <c r="L2919" s="9">
        <v>30624.999999999996</v>
      </c>
      <c r="M2919" s="10">
        <v>0.35</v>
      </c>
      <c r="N2919" s="4" t="s">
        <v>89</v>
      </c>
      <c r="O2919" s="4" t="s">
        <v>29</v>
      </c>
      <c r="P2919" s="4" t="s">
        <v>24</v>
      </c>
    </row>
    <row r="2920" ht="14.25" customHeight="1">
      <c r="B2920" s="4" t="s">
        <v>15</v>
      </c>
      <c r="C2920" s="4">
        <v>1185732.0</v>
      </c>
      <c r="D2920" s="5">
        <v>44420.0</v>
      </c>
      <c r="E2920" s="4" t="s">
        <v>42</v>
      </c>
      <c r="F2920" s="4" t="s">
        <v>114</v>
      </c>
      <c r="G2920" s="4" t="s">
        <v>115</v>
      </c>
      <c r="H2920" s="6" t="s">
        <v>28</v>
      </c>
      <c r="I2920" s="7">
        <v>55.00000000000001</v>
      </c>
      <c r="J2920" s="8">
        <v>350.0</v>
      </c>
      <c r="K2920" s="9">
        <v>192500.00000000003</v>
      </c>
      <c r="L2920" s="9">
        <v>77000.00000000001</v>
      </c>
      <c r="M2920" s="10">
        <v>0.4</v>
      </c>
      <c r="N2920" s="4" t="s">
        <v>89</v>
      </c>
      <c r="O2920" s="4" t="s">
        <v>29</v>
      </c>
      <c r="P2920" s="4" t="s">
        <v>21</v>
      </c>
    </row>
    <row r="2921" ht="14.25" customHeight="1">
      <c r="B2921" s="4" t="s">
        <v>15</v>
      </c>
      <c r="C2921" s="4">
        <v>1185732.0</v>
      </c>
      <c r="D2921" s="5">
        <v>44452.0</v>
      </c>
      <c r="E2921" s="4" t="s">
        <v>42</v>
      </c>
      <c r="F2921" s="4" t="s">
        <v>114</v>
      </c>
      <c r="G2921" s="4" t="s">
        <v>115</v>
      </c>
      <c r="H2921" s="6" t="s">
        <v>18</v>
      </c>
      <c r="I2921" s="7">
        <v>45.0</v>
      </c>
      <c r="J2921" s="8">
        <v>475.0</v>
      </c>
      <c r="K2921" s="9">
        <v>213750.0</v>
      </c>
      <c r="L2921" s="9">
        <v>74812.5</v>
      </c>
      <c r="M2921" s="10">
        <v>0.35</v>
      </c>
      <c r="N2921" s="4" t="s">
        <v>89</v>
      </c>
      <c r="O2921" s="4" t="s">
        <v>20</v>
      </c>
      <c r="P2921" s="4" t="s">
        <v>21</v>
      </c>
    </row>
    <row r="2922" ht="14.25" customHeight="1">
      <c r="B2922" s="4" t="s">
        <v>15</v>
      </c>
      <c r="C2922" s="4">
        <v>1185732.0</v>
      </c>
      <c r="D2922" s="5">
        <v>44452.0</v>
      </c>
      <c r="E2922" s="4" t="s">
        <v>42</v>
      </c>
      <c r="F2922" s="4" t="s">
        <v>114</v>
      </c>
      <c r="G2922" s="4" t="s">
        <v>115</v>
      </c>
      <c r="H2922" s="6" t="s">
        <v>22</v>
      </c>
      <c r="I2922" s="7">
        <v>40.00000000000001</v>
      </c>
      <c r="J2922" s="8">
        <v>275.0</v>
      </c>
      <c r="K2922" s="9">
        <v>110000.00000000001</v>
      </c>
      <c r="L2922" s="9">
        <v>33000.0</v>
      </c>
      <c r="M2922" s="10">
        <v>0.3</v>
      </c>
      <c r="N2922" s="4" t="s">
        <v>89</v>
      </c>
      <c r="O2922" s="4" t="s">
        <v>29</v>
      </c>
      <c r="P2922" s="4" t="s">
        <v>24</v>
      </c>
    </row>
    <row r="2923" ht="14.25" customHeight="1">
      <c r="B2923" s="4" t="s">
        <v>15</v>
      </c>
      <c r="C2923" s="4">
        <v>1185732.0</v>
      </c>
      <c r="D2923" s="5">
        <v>44452.0</v>
      </c>
      <c r="E2923" s="4" t="s">
        <v>42</v>
      </c>
      <c r="F2923" s="4" t="s">
        <v>114</v>
      </c>
      <c r="G2923" s="4" t="s">
        <v>115</v>
      </c>
      <c r="H2923" s="6" t="s">
        <v>25</v>
      </c>
      <c r="I2923" s="7">
        <v>35.0</v>
      </c>
      <c r="J2923" s="8">
        <v>175.0</v>
      </c>
      <c r="K2923" s="9">
        <v>61250.0</v>
      </c>
      <c r="L2923" s="9">
        <v>18375.0</v>
      </c>
      <c r="M2923" s="10">
        <v>0.3</v>
      </c>
      <c r="N2923" s="4" t="s">
        <v>89</v>
      </c>
      <c r="O2923" s="4" t="s">
        <v>23</v>
      </c>
      <c r="P2923" s="4" t="s">
        <v>21</v>
      </c>
    </row>
    <row r="2924" ht="14.25" customHeight="1">
      <c r="B2924" s="4" t="s">
        <v>15</v>
      </c>
      <c r="C2924" s="4">
        <v>1185732.0</v>
      </c>
      <c r="D2924" s="5">
        <v>44452.0</v>
      </c>
      <c r="E2924" s="4" t="s">
        <v>42</v>
      </c>
      <c r="F2924" s="4" t="s">
        <v>114</v>
      </c>
      <c r="G2924" s="4" t="s">
        <v>115</v>
      </c>
      <c r="H2924" s="6" t="s">
        <v>26</v>
      </c>
      <c r="I2924" s="7">
        <v>35.0</v>
      </c>
      <c r="J2924" s="8">
        <v>150.0</v>
      </c>
      <c r="K2924" s="9">
        <v>52500.0</v>
      </c>
      <c r="L2924" s="9">
        <v>15750.0</v>
      </c>
      <c r="M2924" s="10">
        <v>0.3</v>
      </c>
      <c r="N2924" s="4" t="s">
        <v>89</v>
      </c>
      <c r="O2924" s="4" t="s">
        <v>29</v>
      </c>
      <c r="P2924" s="4" t="s">
        <v>21</v>
      </c>
    </row>
    <row r="2925" ht="14.25" customHeight="1">
      <c r="B2925" s="4" t="s">
        <v>15</v>
      </c>
      <c r="C2925" s="4">
        <v>1185732.0</v>
      </c>
      <c r="D2925" s="5">
        <v>44452.0</v>
      </c>
      <c r="E2925" s="4" t="s">
        <v>42</v>
      </c>
      <c r="F2925" s="4" t="s">
        <v>114</v>
      </c>
      <c r="G2925" s="4" t="s">
        <v>115</v>
      </c>
      <c r="H2925" s="6" t="s">
        <v>27</v>
      </c>
      <c r="I2925" s="7">
        <v>45.0</v>
      </c>
      <c r="J2925" s="8">
        <v>150.0</v>
      </c>
      <c r="K2925" s="9">
        <v>67500.0</v>
      </c>
      <c r="L2925" s="9">
        <v>23625.0</v>
      </c>
      <c r="M2925" s="10">
        <v>0.35</v>
      </c>
      <c r="N2925" s="4" t="s">
        <v>89</v>
      </c>
      <c r="O2925" s="4" t="s">
        <v>29</v>
      </c>
      <c r="P2925" s="4" t="s">
        <v>21</v>
      </c>
    </row>
    <row r="2926" ht="14.25" customHeight="1">
      <c r="B2926" s="4" t="s">
        <v>15</v>
      </c>
      <c r="C2926" s="4">
        <v>1185732.0</v>
      </c>
      <c r="D2926" s="5">
        <v>44452.0</v>
      </c>
      <c r="E2926" s="4" t="s">
        <v>42</v>
      </c>
      <c r="F2926" s="4" t="s">
        <v>114</v>
      </c>
      <c r="G2926" s="4" t="s">
        <v>115</v>
      </c>
      <c r="H2926" s="6" t="s">
        <v>28</v>
      </c>
      <c r="I2926" s="7">
        <v>50.0</v>
      </c>
      <c r="J2926" s="8">
        <v>225.0</v>
      </c>
      <c r="K2926" s="9">
        <v>112500.0</v>
      </c>
      <c r="L2926" s="9">
        <v>45000.0</v>
      </c>
      <c r="M2926" s="10">
        <v>0.4</v>
      </c>
      <c r="N2926" s="4" t="s">
        <v>89</v>
      </c>
      <c r="O2926" s="4" t="s">
        <v>23</v>
      </c>
      <c r="P2926" s="4" t="s">
        <v>21</v>
      </c>
    </row>
    <row r="2927" ht="14.25" customHeight="1">
      <c r="B2927" s="4" t="s">
        <v>15</v>
      </c>
      <c r="C2927" s="4">
        <v>1185732.0</v>
      </c>
      <c r="D2927" s="5">
        <v>44481.0</v>
      </c>
      <c r="E2927" s="4" t="s">
        <v>42</v>
      </c>
      <c r="F2927" s="4" t="s">
        <v>114</v>
      </c>
      <c r="G2927" s="4" t="s">
        <v>115</v>
      </c>
      <c r="H2927" s="6" t="s">
        <v>18</v>
      </c>
      <c r="I2927" s="7">
        <v>54.99999999999999</v>
      </c>
      <c r="J2927" s="8">
        <v>400.0</v>
      </c>
      <c r="K2927" s="9">
        <v>219999.99999999997</v>
      </c>
      <c r="L2927" s="9">
        <v>76999.99999999999</v>
      </c>
      <c r="M2927" s="10">
        <v>0.35</v>
      </c>
      <c r="N2927" s="4" t="s">
        <v>89</v>
      </c>
      <c r="O2927" s="4" t="s">
        <v>23</v>
      </c>
      <c r="P2927" s="4" t="s">
        <v>24</v>
      </c>
    </row>
    <row r="2928" ht="14.25" customHeight="1">
      <c r="B2928" s="4" t="s">
        <v>15</v>
      </c>
      <c r="C2928" s="4">
        <v>1185732.0</v>
      </c>
      <c r="D2928" s="5">
        <v>44481.0</v>
      </c>
      <c r="E2928" s="4" t="s">
        <v>42</v>
      </c>
      <c r="F2928" s="4" t="s">
        <v>114</v>
      </c>
      <c r="G2928" s="4" t="s">
        <v>115</v>
      </c>
      <c r="H2928" s="6" t="s">
        <v>22</v>
      </c>
      <c r="I2928" s="7">
        <v>45.0</v>
      </c>
      <c r="J2928" s="8">
        <v>250.0</v>
      </c>
      <c r="K2928" s="9">
        <v>112500.0</v>
      </c>
      <c r="L2928" s="9">
        <v>33750.0</v>
      </c>
      <c r="M2928" s="10">
        <v>0.3</v>
      </c>
      <c r="N2928" s="4" t="s">
        <v>89</v>
      </c>
      <c r="O2928" s="4" t="s">
        <v>20</v>
      </c>
      <c r="P2928" s="4" t="s">
        <v>21</v>
      </c>
    </row>
    <row r="2929" ht="14.25" customHeight="1">
      <c r="B2929" s="4" t="s">
        <v>15</v>
      </c>
      <c r="C2929" s="4">
        <v>1185732.0</v>
      </c>
      <c r="D2929" s="5">
        <v>44481.0</v>
      </c>
      <c r="E2929" s="4" t="s">
        <v>42</v>
      </c>
      <c r="F2929" s="4" t="s">
        <v>114</v>
      </c>
      <c r="G2929" s="4" t="s">
        <v>115</v>
      </c>
      <c r="H2929" s="6" t="s">
        <v>25</v>
      </c>
      <c r="I2929" s="7">
        <v>45.0</v>
      </c>
      <c r="J2929" s="8">
        <v>150.0</v>
      </c>
      <c r="K2929" s="9">
        <v>67500.0</v>
      </c>
      <c r="L2929" s="9">
        <v>20250.0</v>
      </c>
      <c r="M2929" s="10">
        <v>0.3</v>
      </c>
      <c r="N2929" s="4" t="s">
        <v>89</v>
      </c>
      <c r="O2929" s="4" t="s">
        <v>20</v>
      </c>
      <c r="P2929" s="4" t="s">
        <v>24</v>
      </c>
    </row>
    <row r="2930" ht="14.25" customHeight="1">
      <c r="B2930" s="4" t="s">
        <v>15</v>
      </c>
      <c r="C2930" s="4">
        <v>1185732.0</v>
      </c>
      <c r="D2930" s="5">
        <v>44481.0</v>
      </c>
      <c r="E2930" s="4" t="s">
        <v>42</v>
      </c>
      <c r="F2930" s="4" t="s">
        <v>114</v>
      </c>
      <c r="G2930" s="4" t="s">
        <v>115</v>
      </c>
      <c r="H2930" s="6" t="s">
        <v>26</v>
      </c>
      <c r="I2930" s="7">
        <v>45.0</v>
      </c>
      <c r="J2930" s="8">
        <v>125.0</v>
      </c>
      <c r="K2930" s="9">
        <v>56250.0</v>
      </c>
      <c r="L2930" s="9">
        <v>16875.0</v>
      </c>
      <c r="M2930" s="10">
        <v>0.3</v>
      </c>
      <c r="N2930" s="4" t="s">
        <v>89</v>
      </c>
      <c r="O2930" s="4" t="s">
        <v>23</v>
      </c>
      <c r="P2930" s="4" t="s">
        <v>21</v>
      </c>
    </row>
    <row r="2931" ht="14.25" customHeight="1">
      <c r="B2931" s="4" t="s">
        <v>15</v>
      </c>
      <c r="C2931" s="4">
        <v>1185732.0</v>
      </c>
      <c r="D2931" s="5">
        <v>44481.0</v>
      </c>
      <c r="E2931" s="4" t="s">
        <v>42</v>
      </c>
      <c r="F2931" s="4" t="s">
        <v>114</v>
      </c>
      <c r="G2931" s="4" t="s">
        <v>115</v>
      </c>
      <c r="H2931" s="6" t="s">
        <v>27</v>
      </c>
      <c r="I2931" s="7">
        <v>54.99999999999999</v>
      </c>
      <c r="J2931" s="8">
        <v>125.0</v>
      </c>
      <c r="K2931" s="9">
        <v>68749.99999999999</v>
      </c>
      <c r="L2931" s="9">
        <v>24062.499999999993</v>
      </c>
      <c r="M2931" s="10">
        <v>0.35</v>
      </c>
      <c r="N2931" s="4" t="s">
        <v>89</v>
      </c>
      <c r="O2931" s="4" t="s">
        <v>29</v>
      </c>
      <c r="P2931" s="4" t="s">
        <v>24</v>
      </c>
    </row>
    <row r="2932" ht="14.25" customHeight="1">
      <c r="B2932" s="4" t="s">
        <v>32</v>
      </c>
      <c r="C2932" s="4">
        <v>1185732.0</v>
      </c>
      <c r="D2932" s="5">
        <v>44481.0</v>
      </c>
      <c r="E2932" s="4" t="s">
        <v>42</v>
      </c>
      <c r="F2932" s="4" t="s">
        <v>114</v>
      </c>
      <c r="G2932" s="4" t="s">
        <v>115</v>
      </c>
      <c r="H2932" s="6" t="s">
        <v>28</v>
      </c>
      <c r="I2932" s="7">
        <v>59.999999999999986</v>
      </c>
      <c r="J2932" s="8">
        <v>250.0</v>
      </c>
      <c r="K2932" s="9">
        <v>149999.99999999997</v>
      </c>
      <c r="L2932" s="9">
        <v>59999.99999999999</v>
      </c>
      <c r="M2932" s="10">
        <v>0.4</v>
      </c>
      <c r="N2932" s="4" t="s">
        <v>89</v>
      </c>
      <c r="O2932" s="4" t="s">
        <v>23</v>
      </c>
      <c r="P2932" s="4" t="s">
        <v>21</v>
      </c>
    </row>
    <row r="2933" ht="14.25" customHeight="1">
      <c r="B2933" s="4" t="s">
        <v>32</v>
      </c>
      <c r="C2933" s="4">
        <v>1185732.0</v>
      </c>
      <c r="D2933" s="5">
        <v>44512.0</v>
      </c>
      <c r="E2933" s="4" t="s">
        <v>42</v>
      </c>
      <c r="F2933" s="4" t="s">
        <v>114</v>
      </c>
      <c r="G2933" s="4" t="s">
        <v>115</v>
      </c>
      <c r="H2933" s="6" t="s">
        <v>18</v>
      </c>
      <c r="I2933" s="7">
        <v>54.99999999999999</v>
      </c>
      <c r="J2933" s="8">
        <v>400.0</v>
      </c>
      <c r="K2933" s="9">
        <v>219999.99999999997</v>
      </c>
      <c r="L2933" s="9">
        <v>76999.99999999999</v>
      </c>
      <c r="M2933" s="10">
        <v>0.35</v>
      </c>
      <c r="N2933" s="4" t="s">
        <v>89</v>
      </c>
      <c r="O2933" s="4" t="s">
        <v>20</v>
      </c>
      <c r="P2933" s="4" t="s">
        <v>21</v>
      </c>
    </row>
    <row r="2934" ht="14.25" customHeight="1">
      <c r="B2934" s="4" t="s">
        <v>32</v>
      </c>
      <c r="C2934" s="4">
        <v>1185732.0</v>
      </c>
      <c r="D2934" s="5">
        <v>44512.0</v>
      </c>
      <c r="E2934" s="4" t="s">
        <v>42</v>
      </c>
      <c r="F2934" s="4" t="s">
        <v>114</v>
      </c>
      <c r="G2934" s="4" t="s">
        <v>115</v>
      </c>
      <c r="H2934" s="6" t="s">
        <v>22</v>
      </c>
      <c r="I2934" s="7">
        <v>45.0</v>
      </c>
      <c r="J2934" s="8">
        <v>250.0</v>
      </c>
      <c r="K2934" s="9">
        <v>112500.0</v>
      </c>
      <c r="L2934" s="9">
        <v>33750.0</v>
      </c>
      <c r="M2934" s="10">
        <v>0.3</v>
      </c>
      <c r="N2934" s="4" t="s">
        <v>89</v>
      </c>
      <c r="O2934" s="4" t="s">
        <v>23</v>
      </c>
      <c r="P2934" s="4" t="s">
        <v>24</v>
      </c>
    </row>
    <row r="2935" ht="14.25" customHeight="1">
      <c r="B2935" s="4" t="s">
        <v>32</v>
      </c>
      <c r="C2935" s="4">
        <v>1185732.0</v>
      </c>
      <c r="D2935" s="5">
        <v>44512.0</v>
      </c>
      <c r="E2935" s="4" t="s">
        <v>42</v>
      </c>
      <c r="F2935" s="4" t="s">
        <v>114</v>
      </c>
      <c r="G2935" s="4" t="s">
        <v>115</v>
      </c>
      <c r="H2935" s="6" t="s">
        <v>25</v>
      </c>
      <c r="I2935" s="7">
        <v>45.0</v>
      </c>
      <c r="J2935" s="8">
        <v>195.0</v>
      </c>
      <c r="K2935" s="9">
        <v>87750.0</v>
      </c>
      <c r="L2935" s="9">
        <v>26325.0</v>
      </c>
      <c r="M2935" s="10">
        <v>0.3</v>
      </c>
      <c r="N2935" s="4" t="s">
        <v>89</v>
      </c>
      <c r="O2935" s="4" t="s">
        <v>20</v>
      </c>
      <c r="P2935" s="4" t="s">
        <v>24</v>
      </c>
    </row>
    <row r="2936" ht="14.25" customHeight="1">
      <c r="B2936" s="4" t="s">
        <v>32</v>
      </c>
      <c r="C2936" s="4">
        <v>1185732.0</v>
      </c>
      <c r="D2936" s="5">
        <v>44512.0</v>
      </c>
      <c r="E2936" s="4" t="s">
        <v>42</v>
      </c>
      <c r="F2936" s="4" t="s">
        <v>114</v>
      </c>
      <c r="G2936" s="4" t="s">
        <v>115</v>
      </c>
      <c r="H2936" s="6" t="s">
        <v>26</v>
      </c>
      <c r="I2936" s="7">
        <v>45.0</v>
      </c>
      <c r="J2936" s="8">
        <v>175.0</v>
      </c>
      <c r="K2936" s="9">
        <v>78750.0</v>
      </c>
      <c r="L2936" s="9">
        <v>23625.0</v>
      </c>
      <c r="M2936" s="10">
        <v>0.3</v>
      </c>
      <c r="N2936" s="4" t="s">
        <v>89</v>
      </c>
      <c r="O2936" s="4" t="s">
        <v>29</v>
      </c>
      <c r="P2936" s="4" t="s">
        <v>24</v>
      </c>
    </row>
    <row r="2937" ht="14.25" customHeight="1">
      <c r="B2937" s="4" t="s">
        <v>32</v>
      </c>
      <c r="C2937" s="4">
        <v>1185732.0</v>
      </c>
      <c r="D2937" s="5">
        <v>44512.0</v>
      </c>
      <c r="E2937" s="4" t="s">
        <v>42</v>
      </c>
      <c r="F2937" s="4" t="s">
        <v>114</v>
      </c>
      <c r="G2937" s="4" t="s">
        <v>115</v>
      </c>
      <c r="H2937" s="6" t="s">
        <v>27</v>
      </c>
      <c r="I2937" s="7">
        <v>60.0</v>
      </c>
      <c r="J2937" s="8">
        <v>150.0</v>
      </c>
      <c r="K2937" s="9">
        <v>90000.0</v>
      </c>
      <c r="L2937" s="9">
        <v>31499.999999999996</v>
      </c>
      <c r="M2937" s="10">
        <v>0.35</v>
      </c>
      <c r="N2937" s="4" t="s">
        <v>89</v>
      </c>
      <c r="O2937" s="4" t="s">
        <v>23</v>
      </c>
      <c r="P2937" s="4" t="s">
        <v>24</v>
      </c>
    </row>
    <row r="2938" ht="14.25" customHeight="1">
      <c r="B2938" s="4" t="s">
        <v>32</v>
      </c>
      <c r="C2938" s="4">
        <v>1185732.0</v>
      </c>
      <c r="D2938" s="5">
        <v>44512.0</v>
      </c>
      <c r="E2938" s="4" t="s">
        <v>42</v>
      </c>
      <c r="F2938" s="4" t="s">
        <v>114</v>
      </c>
      <c r="G2938" s="4" t="s">
        <v>115</v>
      </c>
      <c r="H2938" s="6" t="s">
        <v>28</v>
      </c>
      <c r="I2938" s="7">
        <v>64.99999999999999</v>
      </c>
      <c r="J2938" s="8">
        <v>250.0</v>
      </c>
      <c r="K2938" s="9">
        <v>162499.99999999997</v>
      </c>
      <c r="L2938" s="9">
        <v>64999.99999999999</v>
      </c>
      <c r="M2938" s="10">
        <v>0.4</v>
      </c>
      <c r="N2938" s="4" t="s">
        <v>89</v>
      </c>
      <c r="O2938" s="4" t="s">
        <v>23</v>
      </c>
      <c r="P2938" s="4" t="s">
        <v>21</v>
      </c>
    </row>
    <row r="2939" ht="14.25" customHeight="1">
      <c r="B2939" s="4" t="s">
        <v>32</v>
      </c>
      <c r="C2939" s="4">
        <v>1185732.0</v>
      </c>
      <c r="D2939" s="5">
        <v>44541.0</v>
      </c>
      <c r="E2939" s="4" t="s">
        <v>42</v>
      </c>
      <c r="F2939" s="4" t="s">
        <v>114</v>
      </c>
      <c r="G2939" s="4" t="s">
        <v>115</v>
      </c>
      <c r="H2939" s="6" t="s">
        <v>18</v>
      </c>
      <c r="I2939" s="7">
        <v>60.0</v>
      </c>
      <c r="J2939" s="8">
        <v>500.0</v>
      </c>
      <c r="K2939" s="9">
        <v>300000.0</v>
      </c>
      <c r="L2939" s="9">
        <v>105000.0</v>
      </c>
      <c r="M2939" s="10">
        <v>0.35</v>
      </c>
      <c r="N2939" s="4" t="s">
        <v>89</v>
      </c>
      <c r="O2939" s="4" t="s">
        <v>20</v>
      </c>
      <c r="P2939" s="4" t="s">
        <v>21</v>
      </c>
    </row>
    <row r="2940" ht="14.25" customHeight="1">
      <c r="B2940" s="4" t="s">
        <v>32</v>
      </c>
      <c r="C2940" s="4">
        <v>1185732.0</v>
      </c>
      <c r="D2940" s="5">
        <v>44541.0</v>
      </c>
      <c r="E2940" s="4" t="s">
        <v>42</v>
      </c>
      <c r="F2940" s="4" t="s">
        <v>114</v>
      </c>
      <c r="G2940" s="4" t="s">
        <v>115</v>
      </c>
      <c r="H2940" s="6" t="s">
        <v>22</v>
      </c>
      <c r="I2940" s="7">
        <v>50.0</v>
      </c>
      <c r="J2940" s="8">
        <v>300.0</v>
      </c>
      <c r="K2940" s="9">
        <v>150000.0</v>
      </c>
      <c r="L2940" s="9">
        <v>45000.0</v>
      </c>
      <c r="M2940" s="10">
        <v>0.3</v>
      </c>
      <c r="N2940" s="4" t="s">
        <v>89</v>
      </c>
      <c r="O2940" s="4" t="s">
        <v>29</v>
      </c>
      <c r="P2940" s="4" t="s">
        <v>21</v>
      </c>
    </row>
    <row r="2941" ht="14.25" customHeight="1">
      <c r="B2941" s="4" t="s">
        <v>32</v>
      </c>
      <c r="C2941" s="4">
        <v>1185732.0</v>
      </c>
      <c r="D2941" s="5">
        <v>44541.0</v>
      </c>
      <c r="E2941" s="4" t="s">
        <v>42</v>
      </c>
      <c r="F2941" s="4" t="s">
        <v>114</v>
      </c>
      <c r="G2941" s="4" t="s">
        <v>115</v>
      </c>
      <c r="H2941" s="6" t="s">
        <v>25</v>
      </c>
      <c r="I2941" s="7">
        <v>50.0</v>
      </c>
      <c r="J2941" s="8">
        <v>250.0</v>
      </c>
      <c r="K2941" s="9">
        <v>125000.0</v>
      </c>
      <c r="L2941" s="9">
        <v>37500.0</v>
      </c>
      <c r="M2941" s="10">
        <v>0.3</v>
      </c>
      <c r="N2941" s="4" t="s">
        <v>89</v>
      </c>
      <c r="O2941" s="4" t="s">
        <v>20</v>
      </c>
      <c r="P2941" s="4" t="s">
        <v>21</v>
      </c>
    </row>
    <row r="2942" ht="14.25" customHeight="1">
      <c r="B2942" s="4" t="s">
        <v>32</v>
      </c>
      <c r="C2942" s="4">
        <v>1185732.0</v>
      </c>
      <c r="D2942" s="5">
        <v>44541.0</v>
      </c>
      <c r="E2942" s="4" t="s">
        <v>42</v>
      </c>
      <c r="F2942" s="4" t="s">
        <v>114</v>
      </c>
      <c r="G2942" s="4" t="s">
        <v>115</v>
      </c>
      <c r="H2942" s="6" t="s">
        <v>26</v>
      </c>
      <c r="I2942" s="7">
        <v>50.0</v>
      </c>
      <c r="J2942" s="8">
        <v>200.0</v>
      </c>
      <c r="K2942" s="9">
        <v>100000.0</v>
      </c>
      <c r="L2942" s="9">
        <v>30000.0</v>
      </c>
      <c r="M2942" s="10">
        <v>0.3</v>
      </c>
      <c r="N2942" s="4" t="s">
        <v>89</v>
      </c>
      <c r="O2942" s="4" t="s">
        <v>29</v>
      </c>
      <c r="P2942" s="4" t="s">
        <v>21</v>
      </c>
    </row>
    <row r="2943" ht="14.25" customHeight="1">
      <c r="B2943" s="4" t="s">
        <v>32</v>
      </c>
      <c r="C2943" s="4">
        <v>1185732.0</v>
      </c>
      <c r="D2943" s="5">
        <v>44541.0</v>
      </c>
      <c r="E2943" s="4" t="s">
        <v>42</v>
      </c>
      <c r="F2943" s="4" t="s">
        <v>114</v>
      </c>
      <c r="G2943" s="4" t="s">
        <v>115</v>
      </c>
      <c r="H2943" s="6" t="s">
        <v>27</v>
      </c>
      <c r="I2943" s="7">
        <v>60.0</v>
      </c>
      <c r="J2943" s="8">
        <v>200.0</v>
      </c>
      <c r="K2943" s="9">
        <v>120000.0</v>
      </c>
      <c r="L2943" s="9">
        <v>42000.0</v>
      </c>
      <c r="M2943" s="10">
        <v>0.35</v>
      </c>
      <c r="N2943" s="4" t="s">
        <v>89</v>
      </c>
      <c r="O2943" s="4" t="s">
        <v>23</v>
      </c>
      <c r="P2943" s="4" t="s">
        <v>21</v>
      </c>
    </row>
    <row r="2944" ht="14.25" customHeight="1">
      <c r="B2944" s="4" t="s">
        <v>32</v>
      </c>
      <c r="C2944" s="4">
        <v>1185732.0</v>
      </c>
      <c r="D2944" s="5">
        <v>44541.0</v>
      </c>
      <c r="E2944" s="4" t="s">
        <v>42</v>
      </c>
      <c r="F2944" s="4" t="s">
        <v>114</v>
      </c>
      <c r="G2944" s="4" t="s">
        <v>115</v>
      </c>
      <c r="H2944" s="6" t="s">
        <v>28</v>
      </c>
      <c r="I2944" s="7">
        <v>64.99999999999999</v>
      </c>
      <c r="J2944" s="8">
        <v>300.0</v>
      </c>
      <c r="K2944" s="9">
        <v>194999.99999999997</v>
      </c>
      <c r="L2944" s="9">
        <v>77999.99999999999</v>
      </c>
      <c r="M2944" s="10">
        <v>0.4</v>
      </c>
      <c r="N2944" s="4" t="s">
        <v>89</v>
      </c>
      <c r="O2944" s="4" t="s">
        <v>23</v>
      </c>
      <c r="P2944" s="4" t="s">
        <v>24</v>
      </c>
    </row>
    <row r="2945" ht="14.25" customHeight="1">
      <c r="B2945" s="4" t="s">
        <v>32</v>
      </c>
      <c r="C2945" s="4">
        <v>1185732.0</v>
      </c>
      <c r="D2945" s="5">
        <v>44205.0</v>
      </c>
      <c r="E2945" s="4" t="s">
        <v>42</v>
      </c>
      <c r="F2945" s="4" t="s">
        <v>114</v>
      </c>
      <c r="G2945" s="4" t="s">
        <v>115</v>
      </c>
      <c r="H2945" s="6" t="s">
        <v>18</v>
      </c>
      <c r="I2945" s="7">
        <v>35.0</v>
      </c>
      <c r="J2945" s="8">
        <v>475.0</v>
      </c>
      <c r="K2945" s="9">
        <v>166250.0</v>
      </c>
      <c r="L2945" s="9">
        <v>58187.49999999999</v>
      </c>
      <c r="M2945" s="10">
        <v>0.35</v>
      </c>
      <c r="N2945" s="4" t="s">
        <v>89</v>
      </c>
      <c r="O2945" s="4" t="s">
        <v>23</v>
      </c>
      <c r="P2945" s="4" t="s">
        <v>24</v>
      </c>
    </row>
    <row r="2946" ht="14.25" customHeight="1">
      <c r="B2946" s="4" t="s">
        <v>32</v>
      </c>
      <c r="C2946" s="4">
        <v>1185732.0</v>
      </c>
      <c r="D2946" s="5">
        <v>44205.0</v>
      </c>
      <c r="E2946" s="4" t="s">
        <v>42</v>
      </c>
      <c r="F2946" s="4" t="s">
        <v>114</v>
      </c>
      <c r="G2946" s="4" t="s">
        <v>115</v>
      </c>
      <c r="H2946" s="6" t="s">
        <v>22</v>
      </c>
      <c r="I2946" s="7">
        <v>35.0</v>
      </c>
      <c r="J2946" s="8">
        <v>275.0</v>
      </c>
      <c r="K2946" s="9">
        <v>96250.0</v>
      </c>
      <c r="L2946" s="9">
        <v>28875.0</v>
      </c>
      <c r="M2946" s="10">
        <v>0.3</v>
      </c>
      <c r="N2946" s="4" t="s">
        <v>89</v>
      </c>
      <c r="O2946" s="4" t="s">
        <v>20</v>
      </c>
      <c r="P2946" s="4" t="s">
        <v>24</v>
      </c>
    </row>
    <row r="2947" ht="14.25" customHeight="1">
      <c r="B2947" s="4" t="s">
        <v>32</v>
      </c>
      <c r="C2947" s="4">
        <v>1185732.0</v>
      </c>
      <c r="D2947" s="5">
        <v>44205.0</v>
      </c>
      <c r="E2947" s="4" t="s">
        <v>42</v>
      </c>
      <c r="F2947" s="4" t="s">
        <v>114</v>
      </c>
      <c r="G2947" s="4" t="s">
        <v>115</v>
      </c>
      <c r="H2947" s="6" t="s">
        <v>25</v>
      </c>
      <c r="I2947" s="7">
        <v>25.000000000000007</v>
      </c>
      <c r="J2947" s="8">
        <v>275.0</v>
      </c>
      <c r="K2947" s="9">
        <v>68750.00000000001</v>
      </c>
      <c r="L2947" s="9">
        <v>20625.000000000004</v>
      </c>
      <c r="M2947" s="10">
        <v>0.3</v>
      </c>
      <c r="N2947" s="4" t="s">
        <v>89</v>
      </c>
      <c r="O2947" s="4" t="s">
        <v>23</v>
      </c>
      <c r="P2947" s="4" t="s">
        <v>21</v>
      </c>
    </row>
    <row r="2948" ht="14.25" customHeight="1">
      <c r="B2948" s="4" t="s">
        <v>32</v>
      </c>
      <c r="C2948" s="4">
        <v>1185732.0</v>
      </c>
      <c r="D2948" s="5">
        <v>44205.0</v>
      </c>
      <c r="E2948" s="4" t="s">
        <v>42</v>
      </c>
      <c r="F2948" s="4" t="s">
        <v>114</v>
      </c>
      <c r="G2948" s="4" t="s">
        <v>115</v>
      </c>
      <c r="H2948" s="6" t="s">
        <v>26</v>
      </c>
      <c r="I2948" s="7">
        <v>30.000000000000004</v>
      </c>
      <c r="J2948" s="8">
        <v>125.0</v>
      </c>
      <c r="K2948" s="9">
        <v>37500.00000000001</v>
      </c>
      <c r="L2948" s="9">
        <v>11250.000000000002</v>
      </c>
      <c r="M2948" s="10">
        <v>0.3</v>
      </c>
      <c r="N2948" s="4" t="s">
        <v>89</v>
      </c>
      <c r="O2948" s="4" t="s">
        <v>23</v>
      </c>
      <c r="P2948" s="4" t="s">
        <v>21</v>
      </c>
    </row>
    <row r="2949" ht="14.25" customHeight="1">
      <c r="B2949" s="4" t="s">
        <v>32</v>
      </c>
      <c r="C2949" s="4">
        <v>1185732.0</v>
      </c>
      <c r="D2949" s="5">
        <v>44205.0</v>
      </c>
      <c r="E2949" s="4" t="s">
        <v>42</v>
      </c>
      <c r="F2949" s="4" t="s">
        <v>114</v>
      </c>
      <c r="G2949" s="4" t="s">
        <v>115</v>
      </c>
      <c r="H2949" s="6" t="s">
        <v>27</v>
      </c>
      <c r="I2949" s="7">
        <v>44.99999999999999</v>
      </c>
      <c r="J2949" s="8">
        <v>175.0</v>
      </c>
      <c r="K2949" s="9">
        <v>78749.99999999999</v>
      </c>
      <c r="L2949" s="9">
        <v>27562.499999999993</v>
      </c>
      <c r="M2949" s="10">
        <v>0.35</v>
      </c>
      <c r="N2949" s="4" t="s">
        <v>89</v>
      </c>
      <c r="O2949" s="4" t="s">
        <v>23</v>
      </c>
      <c r="P2949" s="4" t="s">
        <v>21</v>
      </c>
    </row>
    <row r="2950" ht="14.25" customHeight="1">
      <c r="B2950" s="4" t="s">
        <v>32</v>
      </c>
      <c r="C2950" s="4">
        <v>1185732.0</v>
      </c>
      <c r="D2950" s="5">
        <v>44205.0</v>
      </c>
      <c r="E2950" s="4" t="s">
        <v>42</v>
      </c>
      <c r="F2950" s="4" t="s">
        <v>114</v>
      </c>
      <c r="G2950" s="4" t="s">
        <v>115</v>
      </c>
      <c r="H2950" s="6" t="s">
        <v>28</v>
      </c>
      <c r="I2950" s="7">
        <v>35.0</v>
      </c>
      <c r="J2950" s="8">
        <v>275.0</v>
      </c>
      <c r="K2950" s="9">
        <v>96250.0</v>
      </c>
      <c r="L2950" s="9">
        <v>38500.0</v>
      </c>
      <c r="M2950" s="10">
        <v>0.4</v>
      </c>
      <c r="N2950" s="4" t="s">
        <v>89</v>
      </c>
      <c r="O2950" s="4" t="s">
        <v>29</v>
      </c>
      <c r="P2950" s="4" t="s">
        <v>24</v>
      </c>
    </row>
    <row r="2951" ht="14.25" customHeight="1">
      <c r="B2951" s="4" t="s">
        <v>32</v>
      </c>
      <c r="C2951" s="4">
        <v>1185732.0</v>
      </c>
      <c r="D2951" s="5">
        <v>44236.0</v>
      </c>
      <c r="E2951" s="4" t="s">
        <v>42</v>
      </c>
      <c r="F2951" s="4" t="s">
        <v>114</v>
      </c>
      <c r="G2951" s="4" t="s">
        <v>115</v>
      </c>
      <c r="H2951" s="6" t="s">
        <v>18</v>
      </c>
      <c r="I2951" s="7">
        <v>35.0</v>
      </c>
      <c r="J2951" s="8">
        <v>525.0</v>
      </c>
      <c r="K2951" s="9">
        <v>183750.0</v>
      </c>
      <c r="L2951" s="9">
        <v>64312.49999999999</v>
      </c>
      <c r="M2951" s="10">
        <v>0.35</v>
      </c>
      <c r="N2951" s="4" t="s">
        <v>89</v>
      </c>
      <c r="O2951" s="4" t="s">
        <v>20</v>
      </c>
      <c r="P2951" s="4" t="s">
        <v>21</v>
      </c>
    </row>
    <row r="2952" ht="14.25" customHeight="1">
      <c r="B2952" s="4" t="s">
        <v>32</v>
      </c>
      <c r="C2952" s="4">
        <v>1185732.0</v>
      </c>
      <c r="D2952" s="5">
        <v>44236.0</v>
      </c>
      <c r="E2952" s="4" t="s">
        <v>42</v>
      </c>
      <c r="F2952" s="4" t="s">
        <v>114</v>
      </c>
      <c r="G2952" s="4" t="s">
        <v>115</v>
      </c>
      <c r="H2952" s="6" t="s">
        <v>22</v>
      </c>
      <c r="I2952" s="7">
        <v>35.0</v>
      </c>
      <c r="J2952" s="8">
        <v>175.0</v>
      </c>
      <c r="K2952" s="9">
        <v>61250.0</v>
      </c>
      <c r="L2952" s="9">
        <v>18375.0</v>
      </c>
      <c r="M2952" s="10">
        <v>0.3</v>
      </c>
      <c r="N2952" s="4" t="s">
        <v>89</v>
      </c>
      <c r="O2952" s="4" t="s">
        <v>20</v>
      </c>
      <c r="P2952" s="4" t="s">
        <v>21</v>
      </c>
    </row>
    <row r="2953" ht="14.25" customHeight="1">
      <c r="B2953" s="4" t="s">
        <v>32</v>
      </c>
      <c r="C2953" s="4">
        <v>1185732.0</v>
      </c>
      <c r="D2953" s="5">
        <v>44236.0</v>
      </c>
      <c r="E2953" s="4" t="s">
        <v>42</v>
      </c>
      <c r="F2953" s="4" t="s">
        <v>114</v>
      </c>
      <c r="G2953" s="4" t="s">
        <v>115</v>
      </c>
      <c r="H2953" s="6" t="s">
        <v>25</v>
      </c>
      <c r="I2953" s="7">
        <v>25.000000000000007</v>
      </c>
      <c r="J2953" s="8">
        <v>225.0</v>
      </c>
      <c r="K2953" s="9">
        <v>56250.000000000015</v>
      </c>
      <c r="L2953" s="9">
        <v>16875.000000000004</v>
      </c>
      <c r="M2953" s="10">
        <v>0.3</v>
      </c>
      <c r="N2953" s="4" t="s">
        <v>89</v>
      </c>
      <c r="O2953" s="4" t="s">
        <v>20</v>
      </c>
      <c r="P2953" s="4" t="s">
        <v>21</v>
      </c>
    </row>
    <row r="2954" ht="14.25" customHeight="1">
      <c r="B2954" s="4" t="s">
        <v>32</v>
      </c>
      <c r="C2954" s="4">
        <v>1185732.0</v>
      </c>
      <c r="D2954" s="5">
        <v>44236.0</v>
      </c>
      <c r="E2954" s="4" t="s">
        <v>42</v>
      </c>
      <c r="F2954" s="4" t="s">
        <v>116</v>
      </c>
      <c r="G2954" s="4" t="s">
        <v>117</v>
      </c>
      <c r="H2954" s="6" t="s">
        <v>26</v>
      </c>
      <c r="I2954" s="7">
        <v>30.000000000000004</v>
      </c>
      <c r="J2954" s="8">
        <v>100.0</v>
      </c>
      <c r="K2954" s="9">
        <v>30000.000000000004</v>
      </c>
      <c r="L2954" s="9">
        <v>9000.0</v>
      </c>
      <c r="M2954" s="10">
        <v>0.3</v>
      </c>
      <c r="N2954" s="4" t="s">
        <v>89</v>
      </c>
      <c r="O2954" s="4" t="s">
        <v>29</v>
      </c>
      <c r="P2954" s="4" t="s">
        <v>21</v>
      </c>
    </row>
    <row r="2955" ht="14.25" customHeight="1">
      <c r="B2955" s="4" t="s">
        <v>32</v>
      </c>
      <c r="C2955" s="4">
        <v>1185732.0</v>
      </c>
      <c r="D2955" s="5">
        <v>44236.0</v>
      </c>
      <c r="E2955" s="4" t="s">
        <v>42</v>
      </c>
      <c r="F2955" s="4" t="s">
        <v>116</v>
      </c>
      <c r="G2955" s="4" t="s">
        <v>117</v>
      </c>
      <c r="H2955" s="6" t="s">
        <v>27</v>
      </c>
      <c r="I2955" s="7">
        <v>44.99999999999999</v>
      </c>
      <c r="J2955" s="8">
        <v>175.0</v>
      </c>
      <c r="K2955" s="9">
        <v>78749.99999999999</v>
      </c>
      <c r="L2955" s="9">
        <v>27562.499999999993</v>
      </c>
      <c r="M2955" s="10">
        <v>0.35</v>
      </c>
      <c r="N2955" s="4" t="s">
        <v>89</v>
      </c>
      <c r="O2955" s="4" t="s">
        <v>20</v>
      </c>
      <c r="P2955" s="4" t="s">
        <v>21</v>
      </c>
    </row>
    <row r="2956" ht="14.25" customHeight="1">
      <c r="B2956" s="4" t="s">
        <v>32</v>
      </c>
      <c r="C2956" s="4">
        <v>1185732.0</v>
      </c>
      <c r="D2956" s="5">
        <v>44236.0</v>
      </c>
      <c r="E2956" s="4" t="s">
        <v>42</v>
      </c>
      <c r="F2956" s="4" t="s">
        <v>116</v>
      </c>
      <c r="G2956" s="4" t="s">
        <v>117</v>
      </c>
      <c r="H2956" s="6" t="s">
        <v>28</v>
      </c>
      <c r="I2956" s="7">
        <v>24.999999999999996</v>
      </c>
      <c r="J2956" s="8">
        <v>275.0</v>
      </c>
      <c r="K2956" s="9">
        <v>68749.99999999999</v>
      </c>
      <c r="L2956" s="9">
        <v>27499.999999999996</v>
      </c>
      <c r="M2956" s="10">
        <v>0.4</v>
      </c>
      <c r="N2956" s="4" t="s">
        <v>89</v>
      </c>
      <c r="O2956" s="4" t="s">
        <v>29</v>
      </c>
      <c r="P2956" s="4" t="s">
        <v>24</v>
      </c>
    </row>
    <row r="2957" ht="14.25" customHeight="1">
      <c r="B2957" s="4" t="s">
        <v>32</v>
      </c>
      <c r="C2957" s="4">
        <v>1185732.0</v>
      </c>
      <c r="D2957" s="5">
        <v>44263.0</v>
      </c>
      <c r="E2957" s="4" t="s">
        <v>42</v>
      </c>
      <c r="F2957" s="4" t="s">
        <v>116</v>
      </c>
      <c r="G2957" s="4" t="s">
        <v>117</v>
      </c>
      <c r="H2957" s="6" t="s">
        <v>18</v>
      </c>
      <c r="I2957" s="7">
        <v>30.000000000000004</v>
      </c>
      <c r="J2957" s="8">
        <v>495.0</v>
      </c>
      <c r="K2957" s="9">
        <v>148500.00000000003</v>
      </c>
      <c r="L2957" s="9">
        <v>51975.00000000001</v>
      </c>
      <c r="M2957" s="10">
        <v>0.35</v>
      </c>
      <c r="N2957" s="4" t="s">
        <v>89</v>
      </c>
      <c r="O2957" s="4" t="s">
        <v>23</v>
      </c>
      <c r="P2957" s="4" t="s">
        <v>21</v>
      </c>
    </row>
    <row r="2958" ht="14.25" customHeight="1">
      <c r="B2958" s="4" t="s">
        <v>32</v>
      </c>
      <c r="C2958" s="4">
        <v>1185732.0</v>
      </c>
      <c r="D2958" s="5">
        <v>44263.0</v>
      </c>
      <c r="E2958" s="4" t="s">
        <v>42</v>
      </c>
      <c r="F2958" s="4" t="s">
        <v>116</v>
      </c>
      <c r="G2958" s="4" t="s">
        <v>117</v>
      </c>
      <c r="H2958" s="6" t="s">
        <v>22</v>
      </c>
      <c r="I2958" s="7">
        <v>30.000000000000004</v>
      </c>
      <c r="J2958" s="8">
        <v>200.0</v>
      </c>
      <c r="K2958" s="9">
        <v>60000.00000000001</v>
      </c>
      <c r="L2958" s="9">
        <v>18000.0</v>
      </c>
      <c r="M2958" s="10">
        <v>0.3</v>
      </c>
      <c r="N2958" s="4" t="s">
        <v>89</v>
      </c>
      <c r="O2958" s="4" t="s">
        <v>20</v>
      </c>
      <c r="P2958" s="4" t="s">
        <v>24</v>
      </c>
    </row>
    <row r="2959" ht="14.25" customHeight="1">
      <c r="B2959" s="4" t="s">
        <v>32</v>
      </c>
      <c r="C2959" s="4">
        <v>1185732.0</v>
      </c>
      <c r="D2959" s="5">
        <v>44263.0</v>
      </c>
      <c r="E2959" s="4" t="s">
        <v>42</v>
      </c>
      <c r="F2959" s="4" t="s">
        <v>116</v>
      </c>
      <c r="G2959" s="4" t="s">
        <v>117</v>
      </c>
      <c r="H2959" s="6" t="s">
        <v>25</v>
      </c>
      <c r="I2959" s="7">
        <v>20.000000000000004</v>
      </c>
      <c r="J2959" s="8">
        <v>225.0</v>
      </c>
      <c r="K2959" s="9">
        <v>45000.00000000001</v>
      </c>
      <c r="L2959" s="9">
        <v>13500.000000000002</v>
      </c>
      <c r="M2959" s="10">
        <v>0.3</v>
      </c>
      <c r="N2959" s="4" t="s">
        <v>89</v>
      </c>
      <c r="O2959" s="4" t="s">
        <v>29</v>
      </c>
      <c r="P2959" s="4" t="s">
        <v>21</v>
      </c>
    </row>
    <row r="2960" ht="14.25" customHeight="1">
      <c r="B2960" s="4" t="s">
        <v>32</v>
      </c>
      <c r="C2960" s="4">
        <v>1185732.0</v>
      </c>
      <c r="D2960" s="5">
        <v>44263.0</v>
      </c>
      <c r="E2960" s="4" t="s">
        <v>42</v>
      </c>
      <c r="F2960" s="4" t="s">
        <v>116</v>
      </c>
      <c r="G2960" s="4" t="s">
        <v>117</v>
      </c>
      <c r="H2960" s="6" t="s">
        <v>26</v>
      </c>
      <c r="I2960" s="7">
        <v>24.999999999999996</v>
      </c>
      <c r="J2960" s="8">
        <v>75.0</v>
      </c>
      <c r="K2960" s="9">
        <v>18749.999999999996</v>
      </c>
      <c r="L2960" s="9">
        <v>5624.999999999999</v>
      </c>
      <c r="M2960" s="10">
        <v>0.3</v>
      </c>
      <c r="N2960" s="4" t="s">
        <v>89</v>
      </c>
      <c r="O2960" s="4" t="s">
        <v>23</v>
      </c>
      <c r="P2960" s="4" t="s">
        <v>21</v>
      </c>
    </row>
    <row r="2961" ht="14.25" customHeight="1">
      <c r="B2961" s="4" t="s">
        <v>32</v>
      </c>
      <c r="C2961" s="4">
        <v>1185732.0</v>
      </c>
      <c r="D2961" s="5">
        <v>44263.0</v>
      </c>
      <c r="E2961" s="4" t="s">
        <v>42</v>
      </c>
      <c r="F2961" s="4" t="s">
        <v>116</v>
      </c>
      <c r="G2961" s="4" t="s">
        <v>117</v>
      </c>
      <c r="H2961" s="6" t="s">
        <v>27</v>
      </c>
      <c r="I2961" s="7">
        <v>40.0</v>
      </c>
      <c r="J2961" s="8">
        <v>125.0</v>
      </c>
      <c r="K2961" s="9">
        <v>50000.0</v>
      </c>
      <c r="L2961" s="9">
        <v>17500.0</v>
      </c>
      <c r="M2961" s="10">
        <v>0.35</v>
      </c>
      <c r="N2961" s="4" t="s">
        <v>89</v>
      </c>
      <c r="O2961" s="4" t="s">
        <v>29</v>
      </c>
      <c r="P2961" s="4" t="s">
        <v>21</v>
      </c>
    </row>
    <row r="2962" ht="14.25" customHeight="1">
      <c r="B2962" s="4" t="s">
        <v>32</v>
      </c>
      <c r="C2962" s="4">
        <v>1185732.0</v>
      </c>
      <c r="D2962" s="5">
        <v>44263.0</v>
      </c>
      <c r="E2962" s="4" t="s">
        <v>42</v>
      </c>
      <c r="F2962" s="4" t="s">
        <v>116</v>
      </c>
      <c r="G2962" s="4" t="s">
        <v>117</v>
      </c>
      <c r="H2962" s="6" t="s">
        <v>28</v>
      </c>
      <c r="I2962" s="7">
        <v>30.000000000000004</v>
      </c>
      <c r="J2962" s="8">
        <v>225.0</v>
      </c>
      <c r="K2962" s="9">
        <v>67500.00000000001</v>
      </c>
      <c r="L2962" s="9">
        <v>27000.000000000007</v>
      </c>
      <c r="M2962" s="10">
        <v>0.4</v>
      </c>
      <c r="N2962" s="4" t="s">
        <v>89</v>
      </c>
      <c r="O2962" s="4" t="s">
        <v>23</v>
      </c>
      <c r="P2962" s="4" t="s">
        <v>21</v>
      </c>
    </row>
    <row r="2963" ht="14.25" customHeight="1">
      <c r="B2963" s="4" t="s">
        <v>32</v>
      </c>
      <c r="C2963" s="4">
        <v>1185732.0</v>
      </c>
      <c r="D2963" s="5">
        <v>44295.0</v>
      </c>
      <c r="E2963" s="4" t="s">
        <v>42</v>
      </c>
      <c r="F2963" s="4" t="s">
        <v>116</v>
      </c>
      <c r="G2963" s="4" t="s">
        <v>117</v>
      </c>
      <c r="H2963" s="6" t="s">
        <v>18</v>
      </c>
      <c r="I2963" s="7">
        <v>30.000000000000004</v>
      </c>
      <c r="J2963" s="8">
        <v>450.0</v>
      </c>
      <c r="K2963" s="9">
        <v>135000.00000000003</v>
      </c>
      <c r="L2963" s="9">
        <v>47250.00000000001</v>
      </c>
      <c r="M2963" s="10">
        <v>0.35</v>
      </c>
      <c r="N2963" s="4" t="s">
        <v>89</v>
      </c>
      <c r="O2963" s="4" t="s">
        <v>23</v>
      </c>
      <c r="P2963" s="4" t="s">
        <v>21</v>
      </c>
    </row>
    <row r="2964" ht="14.25" customHeight="1">
      <c r="B2964" s="4" t="s">
        <v>32</v>
      </c>
      <c r="C2964" s="4">
        <v>1185732.0</v>
      </c>
      <c r="D2964" s="5">
        <v>44295.0</v>
      </c>
      <c r="E2964" s="4" t="s">
        <v>42</v>
      </c>
      <c r="F2964" s="4" t="s">
        <v>116</v>
      </c>
      <c r="G2964" s="4" t="s">
        <v>117</v>
      </c>
      <c r="H2964" s="6" t="s">
        <v>22</v>
      </c>
      <c r="I2964" s="7">
        <v>30.000000000000004</v>
      </c>
      <c r="J2964" s="8">
        <v>150.0</v>
      </c>
      <c r="K2964" s="9">
        <v>45000.00000000001</v>
      </c>
      <c r="L2964" s="9">
        <v>13500.000000000002</v>
      </c>
      <c r="M2964" s="10">
        <v>0.3</v>
      </c>
      <c r="N2964" s="4" t="s">
        <v>89</v>
      </c>
      <c r="O2964" s="4" t="s">
        <v>23</v>
      </c>
      <c r="P2964" s="4" t="s">
        <v>24</v>
      </c>
    </row>
    <row r="2965" ht="14.25" customHeight="1">
      <c r="B2965" s="4" t="s">
        <v>32</v>
      </c>
      <c r="C2965" s="4">
        <v>1185732.0</v>
      </c>
      <c r="D2965" s="5">
        <v>44295.0</v>
      </c>
      <c r="E2965" s="4" t="s">
        <v>42</v>
      </c>
      <c r="F2965" s="4" t="s">
        <v>116</v>
      </c>
      <c r="G2965" s="4" t="s">
        <v>117</v>
      </c>
      <c r="H2965" s="6" t="s">
        <v>25</v>
      </c>
      <c r="I2965" s="7">
        <v>20.000000000000004</v>
      </c>
      <c r="J2965" s="8">
        <v>150.0</v>
      </c>
      <c r="K2965" s="9">
        <v>30000.000000000004</v>
      </c>
      <c r="L2965" s="9">
        <v>9000.0</v>
      </c>
      <c r="M2965" s="10">
        <v>0.3</v>
      </c>
      <c r="N2965" s="4" t="s">
        <v>89</v>
      </c>
      <c r="O2965" s="4" t="s">
        <v>23</v>
      </c>
      <c r="P2965" s="4" t="s">
        <v>21</v>
      </c>
    </row>
    <row r="2966" ht="14.25" customHeight="1">
      <c r="B2966" s="4" t="s">
        <v>32</v>
      </c>
      <c r="C2966" s="4">
        <v>1185732.0</v>
      </c>
      <c r="D2966" s="5">
        <v>44295.0</v>
      </c>
      <c r="E2966" s="4" t="s">
        <v>42</v>
      </c>
      <c r="F2966" s="4" t="s">
        <v>116</v>
      </c>
      <c r="G2966" s="4" t="s">
        <v>117</v>
      </c>
      <c r="H2966" s="6" t="s">
        <v>26</v>
      </c>
      <c r="I2966" s="7">
        <v>24.999999999999996</v>
      </c>
      <c r="J2966" s="8">
        <v>75.0</v>
      </c>
      <c r="K2966" s="9">
        <v>18749.999999999996</v>
      </c>
      <c r="L2966" s="9">
        <v>5624.999999999999</v>
      </c>
      <c r="M2966" s="10">
        <v>0.3</v>
      </c>
      <c r="N2966" s="4" t="s">
        <v>89</v>
      </c>
      <c r="O2966" s="4" t="s">
        <v>29</v>
      </c>
      <c r="P2966" s="4" t="s">
        <v>24</v>
      </c>
    </row>
    <row r="2967" ht="14.25" customHeight="1">
      <c r="B2967" s="4" t="s">
        <v>32</v>
      </c>
      <c r="C2967" s="4">
        <v>1185732.0</v>
      </c>
      <c r="D2967" s="5">
        <v>44295.0</v>
      </c>
      <c r="E2967" s="4" t="s">
        <v>42</v>
      </c>
      <c r="F2967" s="4" t="s">
        <v>116</v>
      </c>
      <c r="G2967" s="4" t="s">
        <v>117</v>
      </c>
      <c r="H2967" s="6" t="s">
        <v>27</v>
      </c>
      <c r="I2967" s="7">
        <v>60.0</v>
      </c>
      <c r="J2967" s="8">
        <v>100.0</v>
      </c>
      <c r="K2967" s="9">
        <v>60000.0</v>
      </c>
      <c r="L2967" s="9">
        <v>21000.0</v>
      </c>
      <c r="M2967" s="10">
        <v>0.35</v>
      </c>
      <c r="N2967" s="4" t="s">
        <v>19</v>
      </c>
      <c r="O2967" s="4" t="s">
        <v>20</v>
      </c>
      <c r="P2967" s="4" t="s">
        <v>21</v>
      </c>
    </row>
    <row r="2968" ht="14.25" customHeight="1">
      <c r="B2968" s="4" t="s">
        <v>32</v>
      </c>
      <c r="C2968" s="4">
        <v>1185732.0</v>
      </c>
      <c r="D2968" s="5">
        <v>44295.0</v>
      </c>
      <c r="E2968" s="4" t="s">
        <v>42</v>
      </c>
      <c r="F2968" s="4" t="s">
        <v>116</v>
      </c>
      <c r="G2968" s="4" t="s">
        <v>117</v>
      </c>
      <c r="H2968" s="6" t="s">
        <v>28</v>
      </c>
      <c r="I2968" s="7">
        <v>50.0</v>
      </c>
      <c r="J2968" s="8">
        <v>225.0</v>
      </c>
      <c r="K2968" s="9">
        <v>112500.0</v>
      </c>
      <c r="L2968" s="9">
        <v>45000.0</v>
      </c>
      <c r="M2968" s="10">
        <v>0.4</v>
      </c>
      <c r="N2968" s="4" t="s">
        <v>19</v>
      </c>
      <c r="O2968" s="4" t="s">
        <v>29</v>
      </c>
      <c r="P2968" s="4" t="s">
        <v>21</v>
      </c>
    </row>
    <row r="2969" ht="14.25" customHeight="1">
      <c r="B2969" s="4" t="s">
        <v>32</v>
      </c>
      <c r="C2969" s="4">
        <v>1185732.0</v>
      </c>
      <c r="D2969" s="5">
        <v>44326.0</v>
      </c>
      <c r="E2969" s="4" t="s">
        <v>42</v>
      </c>
      <c r="F2969" s="4" t="s">
        <v>116</v>
      </c>
      <c r="G2969" s="4" t="s">
        <v>117</v>
      </c>
      <c r="H2969" s="6" t="s">
        <v>18</v>
      </c>
      <c r="I2969" s="7">
        <v>60.0</v>
      </c>
      <c r="J2969" s="8">
        <v>495.0</v>
      </c>
      <c r="K2969" s="9">
        <v>297000.0</v>
      </c>
      <c r="L2969" s="9">
        <v>103950.0</v>
      </c>
      <c r="M2969" s="10">
        <v>0.35</v>
      </c>
      <c r="N2969" s="4" t="s">
        <v>19</v>
      </c>
      <c r="O2969" s="4" t="s">
        <v>20</v>
      </c>
      <c r="P2969" s="4" t="s">
        <v>21</v>
      </c>
    </row>
    <row r="2970" ht="14.25" customHeight="1">
      <c r="B2970" s="4" t="s">
        <v>32</v>
      </c>
      <c r="C2970" s="4">
        <v>1185732.0</v>
      </c>
      <c r="D2970" s="5">
        <v>44326.0</v>
      </c>
      <c r="E2970" s="4" t="s">
        <v>42</v>
      </c>
      <c r="F2970" s="4" t="s">
        <v>116</v>
      </c>
      <c r="G2970" s="4" t="s">
        <v>117</v>
      </c>
      <c r="H2970" s="6" t="s">
        <v>22</v>
      </c>
      <c r="I2970" s="7">
        <v>45.0</v>
      </c>
      <c r="J2970" s="8">
        <v>200.0</v>
      </c>
      <c r="K2970" s="9">
        <v>90000.0</v>
      </c>
      <c r="L2970" s="9">
        <v>27000.0</v>
      </c>
      <c r="M2970" s="10">
        <v>0.3</v>
      </c>
      <c r="N2970" s="4" t="s">
        <v>19</v>
      </c>
      <c r="O2970" s="4" t="s">
        <v>23</v>
      </c>
      <c r="P2970" s="4" t="s">
        <v>21</v>
      </c>
    </row>
    <row r="2971" ht="14.25" customHeight="1">
      <c r="B2971" s="4" t="s">
        <v>32</v>
      </c>
      <c r="C2971" s="4">
        <v>1185732.0</v>
      </c>
      <c r="D2971" s="5">
        <v>44326.0</v>
      </c>
      <c r="E2971" s="4" t="s">
        <v>42</v>
      </c>
      <c r="F2971" s="4" t="s">
        <v>116</v>
      </c>
      <c r="G2971" s="4" t="s">
        <v>117</v>
      </c>
      <c r="H2971" s="6" t="s">
        <v>25</v>
      </c>
      <c r="I2971" s="7">
        <v>40.0</v>
      </c>
      <c r="J2971" s="8">
        <v>175.0</v>
      </c>
      <c r="K2971" s="9">
        <v>70000.0</v>
      </c>
      <c r="L2971" s="9">
        <v>21000.0</v>
      </c>
      <c r="M2971" s="10">
        <v>0.3</v>
      </c>
      <c r="N2971" s="4" t="s">
        <v>19</v>
      </c>
      <c r="O2971" s="4" t="s">
        <v>20</v>
      </c>
      <c r="P2971" s="4" t="s">
        <v>24</v>
      </c>
    </row>
    <row r="2972" ht="14.25" customHeight="1">
      <c r="B2972" s="4" t="s">
        <v>32</v>
      </c>
      <c r="C2972" s="4">
        <v>1185732.0</v>
      </c>
      <c r="D2972" s="5">
        <v>44326.0</v>
      </c>
      <c r="E2972" s="4" t="s">
        <v>42</v>
      </c>
      <c r="F2972" s="4" t="s">
        <v>116</v>
      </c>
      <c r="G2972" s="4" t="s">
        <v>117</v>
      </c>
      <c r="H2972" s="6" t="s">
        <v>26</v>
      </c>
      <c r="I2972" s="7">
        <v>40.0</v>
      </c>
      <c r="J2972" s="8">
        <v>100.0</v>
      </c>
      <c r="K2972" s="9">
        <v>40000.0</v>
      </c>
      <c r="L2972" s="9">
        <v>12000.0</v>
      </c>
      <c r="M2972" s="10">
        <v>0.3</v>
      </c>
      <c r="N2972" s="4" t="s">
        <v>19</v>
      </c>
      <c r="O2972" s="4" t="s">
        <v>20</v>
      </c>
      <c r="P2972" s="4" t="s">
        <v>21</v>
      </c>
    </row>
    <row r="2973" ht="14.25" customHeight="1">
      <c r="B2973" s="4" t="s">
        <v>32</v>
      </c>
      <c r="C2973" s="4">
        <v>1185732.0</v>
      </c>
      <c r="D2973" s="5">
        <v>44326.0</v>
      </c>
      <c r="E2973" s="4" t="s">
        <v>42</v>
      </c>
      <c r="F2973" s="4" t="s">
        <v>116</v>
      </c>
      <c r="G2973" s="4" t="s">
        <v>117</v>
      </c>
      <c r="H2973" s="6" t="s">
        <v>27</v>
      </c>
      <c r="I2973" s="7">
        <v>49.99999999999999</v>
      </c>
      <c r="J2973" s="8">
        <v>125.0</v>
      </c>
      <c r="K2973" s="9">
        <v>62499.99999999999</v>
      </c>
      <c r="L2973" s="9">
        <v>21874.999999999996</v>
      </c>
      <c r="M2973" s="10">
        <v>0.35</v>
      </c>
      <c r="N2973" s="4" t="s">
        <v>19</v>
      </c>
      <c r="O2973" s="4" t="s">
        <v>20</v>
      </c>
      <c r="P2973" s="4" t="s">
        <v>21</v>
      </c>
    </row>
    <row r="2974" ht="14.25" customHeight="1">
      <c r="B2974" s="4" t="s">
        <v>32</v>
      </c>
      <c r="C2974" s="4">
        <v>1185732.0</v>
      </c>
      <c r="D2974" s="5">
        <v>44326.0</v>
      </c>
      <c r="E2974" s="4" t="s">
        <v>42</v>
      </c>
      <c r="F2974" s="4" t="s">
        <v>116</v>
      </c>
      <c r="G2974" s="4" t="s">
        <v>117</v>
      </c>
      <c r="H2974" s="6" t="s">
        <v>28</v>
      </c>
      <c r="I2974" s="7">
        <v>54.99999999999999</v>
      </c>
      <c r="J2974" s="8">
        <v>250.0</v>
      </c>
      <c r="K2974" s="9">
        <v>137499.99999999997</v>
      </c>
      <c r="L2974" s="9">
        <v>54999.99999999999</v>
      </c>
      <c r="M2974" s="10">
        <v>0.4</v>
      </c>
      <c r="N2974" s="4" t="s">
        <v>19</v>
      </c>
      <c r="O2974" s="4" t="s">
        <v>29</v>
      </c>
      <c r="P2974" s="4" t="s">
        <v>24</v>
      </c>
    </row>
    <row r="2975" ht="14.25" customHeight="1">
      <c r="B2975" s="4" t="s">
        <v>32</v>
      </c>
      <c r="C2975" s="4">
        <v>1185732.0</v>
      </c>
      <c r="D2975" s="5">
        <v>44356.0</v>
      </c>
      <c r="E2975" s="4" t="s">
        <v>42</v>
      </c>
      <c r="F2975" s="4" t="s">
        <v>116</v>
      </c>
      <c r="G2975" s="4" t="s">
        <v>117</v>
      </c>
      <c r="H2975" s="6" t="s">
        <v>18</v>
      </c>
      <c r="I2975" s="7">
        <v>40.0</v>
      </c>
      <c r="J2975" s="8">
        <v>500.0</v>
      </c>
      <c r="K2975" s="9">
        <v>200000.0</v>
      </c>
      <c r="L2975" s="9">
        <v>70000.0</v>
      </c>
      <c r="M2975" s="10">
        <v>0.35</v>
      </c>
      <c r="N2975" s="4" t="s">
        <v>19</v>
      </c>
      <c r="O2975" s="4" t="s">
        <v>20</v>
      </c>
      <c r="P2975" s="4" t="s">
        <v>24</v>
      </c>
    </row>
    <row r="2976" ht="14.25" customHeight="1">
      <c r="B2976" s="4" t="s">
        <v>32</v>
      </c>
      <c r="C2976" s="4">
        <v>1185732.0</v>
      </c>
      <c r="D2976" s="5">
        <v>44356.0</v>
      </c>
      <c r="E2976" s="4" t="s">
        <v>42</v>
      </c>
      <c r="F2976" s="4" t="s">
        <v>116</v>
      </c>
      <c r="G2976" s="4" t="s">
        <v>117</v>
      </c>
      <c r="H2976" s="6" t="s">
        <v>22</v>
      </c>
      <c r="I2976" s="7">
        <v>35.00000000000001</v>
      </c>
      <c r="J2976" s="8">
        <v>250.0</v>
      </c>
      <c r="K2976" s="9">
        <v>87500.00000000001</v>
      </c>
      <c r="L2976" s="9">
        <v>26250.000000000004</v>
      </c>
      <c r="M2976" s="10">
        <v>0.3</v>
      </c>
      <c r="N2976" s="4" t="s">
        <v>19</v>
      </c>
      <c r="O2976" s="4" t="s">
        <v>29</v>
      </c>
      <c r="P2976" s="4" t="s">
        <v>21</v>
      </c>
    </row>
    <row r="2977" ht="14.25" customHeight="1">
      <c r="B2977" s="4" t="s">
        <v>32</v>
      </c>
      <c r="C2977" s="4">
        <v>1185732.0</v>
      </c>
      <c r="D2977" s="5">
        <v>44356.0</v>
      </c>
      <c r="E2977" s="4" t="s">
        <v>42</v>
      </c>
      <c r="F2977" s="4" t="s">
        <v>116</v>
      </c>
      <c r="G2977" s="4" t="s">
        <v>117</v>
      </c>
      <c r="H2977" s="6" t="s">
        <v>25</v>
      </c>
      <c r="I2977" s="7">
        <v>30.000000000000004</v>
      </c>
      <c r="J2977" s="8">
        <v>200.0</v>
      </c>
      <c r="K2977" s="9">
        <v>60000.00000000001</v>
      </c>
      <c r="L2977" s="9">
        <v>18000.0</v>
      </c>
      <c r="M2977" s="10">
        <v>0.3</v>
      </c>
      <c r="N2977" s="4" t="s">
        <v>19</v>
      </c>
      <c r="O2977" s="4" t="s">
        <v>23</v>
      </c>
      <c r="P2977" s="4" t="s">
        <v>21</v>
      </c>
    </row>
    <row r="2978" ht="14.25" customHeight="1">
      <c r="B2978" s="4" t="s">
        <v>32</v>
      </c>
      <c r="C2978" s="4">
        <v>1185732.0</v>
      </c>
      <c r="D2978" s="5">
        <v>44356.0</v>
      </c>
      <c r="E2978" s="4" t="s">
        <v>42</v>
      </c>
      <c r="F2978" s="4" t="s">
        <v>116</v>
      </c>
      <c r="G2978" s="4" t="s">
        <v>117</v>
      </c>
      <c r="H2978" s="6" t="s">
        <v>26</v>
      </c>
      <c r="I2978" s="7">
        <v>30.000000000000004</v>
      </c>
      <c r="J2978" s="8">
        <v>175.0</v>
      </c>
      <c r="K2978" s="9">
        <v>52500.00000000001</v>
      </c>
      <c r="L2978" s="9">
        <v>15750.000000000002</v>
      </c>
      <c r="M2978" s="10">
        <v>0.3</v>
      </c>
      <c r="N2978" s="4" t="s">
        <v>19</v>
      </c>
      <c r="O2978" s="4" t="s">
        <v>29</v>
      </c>
      <c r="P2978" s="4" t="s">
        <v>24</v>
      </c>
    </row>
    <row r="2979" ht="14.25" customHeight="1">
      <c r="B2979" s="4" t="s">
        <v>32</v>
      </c>
      <c r="C2979" s="4">
        <v>1185732.0</v>
      </c>
      <c r="D2979" s="5">
        <v>44356.0</v>
      </c>
      <c r="E2979" s="4" t="s">
        <v>42</v>
      </c>
      <c r="F2979" s="4" t="s">
        <v>116</v>
      </c>
      <c r="G2979" s="4" t="s">
        <v>117</v>
      </c>
      <c r="H2979" s="6" t="s">
        <v>27</v>
      </c>
      <c r="I2979" s="7">
        <v>40.0</v>
      </c>
      <c r="J2979" s="8">
        <v>175.0</v>
      </c>
      <c r="K2979" s="9">
        <v>70000.0</v>
      </c>
      <c r="L2979" s="9">
        <v>24500.0</v>
      </c>
      <c r="M2979" s="10">
        <v>0.35</v>
      </c>
      <c r="N2979" s="4" t="s">
        <v>19</v>
      </c>
      <c r="O2979" s="4" t="s">
        <v>23</v>
      </c>
      <c r="P2979" s="4" t="s">
        <v>21</v>
      </c>
    </row>
    <row r="2980" ht="14.25" customHeight="1">
      <c r="B2980" s="4" t="s">
        <v>32</v>
      </c>
      <c r="C2980" s="4">
        <v>1185732.0</v>
      </c>
      <c r="D2980" s="5">
        <v>44356.0</v>
      </c>
      <c r="E2980" s="4" t="s">
        <v>42</v>
      </c>
      <c r="F2980" s="4" t="s">
        <v>116</v>
      </c>
      <c r="G2980" s="4" t="s">
        <v>117</v>
      </c>
      <c r="H2980" s="6" t="s">
        <v>28</v>
      </c>
      <c r="I2980" s="7">
        <v>55.00000000000001</v>
      </c>
      <c r="J2980" s="8">
        <v>325.0</v>
      </c>
      <c r="K2980" s="9">
        <v>178750.00000000003</v>
      </c>
      <c r="L2980" s="9">
        <v>71500.00000000001</v>
      </c>
      <c r="M2980" s="10">
        <v>0.4</v>
      </c>
      <c r="N2980" s="4" t="s">
        <v>19</v>
      </c>
      <c r="O2980" s="4" t="s">
        <v>29</v>
      </c>
      <c r="P2980" s="4" t="s">
        <v>21</v>
      </c>
    </row>
    <row r="2981" ht="14.25" customHeight="1">
      <c r="B2981" s="4" t="s">
        <v>32</v>
      </c>
      <c r="C2981" s="4">
        <v>1185732.0</v>
      </c>
      <c r="D2981" s="5">
        <v>44385.0</v>
      </c>
      <c r="E2981" s="4" t="s">
        <v>42</v>
      </c>
      <c r="F2981" s="4" t="s">
        <v>116</v>
      </c>
      <c r="G2981" s="4" t="s">
        <v>117</v>
      </c>
      <c r="H2981" s="6" t="s">
        <v>18</v>
      </c>
      <c r="I2981" s="7">
        <v>50.0</v>
      </c>
      <c r="J2981" s="8">
        <v>550.0</v>
      </c>
      <c r="K2981" s="9">
        <v>275000.0</v>
      </c>
      <c r="L2981" s="9">
        <v>96250.0</v>
      </c>
      <c r="M2981" s="10">
        <v>0.35</v>
      </c>
      <c r="N2981" s="4" t="s">
        <v>19</v>
      </c>
      <c r="O2981" s="4" t="s">
        <v>23</v>
      </c>
      <c r="P2981" s="4" t="s">
        <v>24</v>
      </c>
    </row>
    <row r="2982" ht="14.25" customHeight="1">
      <c r="B2982" s="4" t="s">
        <v>32</v>
      </c>
      <c r="C2982" s="4">
        <v>1185732.0</v>
      </c>
      <c r="D2982" s="5">
        <v>44385.0</v>
      </c>
      <c r="E2982" s="4" t="s">
        <v>42</v>
      </c>
      <c r="F2982" s="4" t="s">
        <v>116</v>
      </c>
      <c r="G2982" s="4" t="s">
        <v>117</v>
      </c>
      <c r="H2982" s="6" t="s">
        <v>22</v>
      </c>
      <c r="I2982" s="7">
        <v>45.00000000000001</v>
      </c>
      <c r="J2982" s="8">
        <v>300.0</v>
      </c>
      <c r="K2982" s="9">
        <v>135000.00000000003</v>
      </c>
      <c r="L2982" s="9">
        <v>40500.00000000001</v>
      </c>
      <c r="M2982" s="10">
        <v>0.3</v>
      </c>
      <c r="N2982" s="4" t="s">
        <v>19</v>
      </c>
      <c r="O2982" s="4" t="s">
        <v>20</v>
      </c>
      <c r="P2982" s="4" t="s">
        <v>24</v>
      </c>
    </row>
    <row r="2983" ht="14.25" customHeight="1">
      <c r="B2983" s="4" t="s">
        <v>32</v>
      </c>
      <c r="C2983" s="4">
        <v>1185732.0</v>
      </c>
      <c r="D2983" s="5">
        <v>44385.0</v>
      </c>
      <c r="E2983" s="4" t="s">
        <v>42</v>
      </c>
      <c r="F2983" s="4" t="s">
        <v>116</v>
      </c>
      <c r="G2983" s="4" t="s">
        <v>117</v>
      </c>
      <c r="H2983" s="6" t="s">
        <v>25</v>
      </c>
      <c r="I2983" s="7">
        <v>40.0</v>
      </c>
      <c r="J2983" s="8">
        <v>225.0</v>
      </c>
      <c r="K2983" s="9">
        <v>90000.0</v>
      </c>
      <c r="L2983" s="9">
        <v>27000.0</v>
      </c>
      <c r="M2983" s="10">
        <v>0.3</v>
      </c>
      <c r="N2983" s="4" t="s">
        <v>19</v>
      </c>
      <c r="O2983" s="4" t="s">
        <v>23</v>
      </c>
      <c r="P2983" s="4" t="s">
        <v>21</v>
      </c>
    </row>
    <row r="2984" ht="14.25" customHeight="1">
      <c r="B2984" s="4" t="s">
        <v>32</v>
      </c>
      <c r="C2984" s="4">
        <v>1185732.0</v>
      </c>
      <c r="D2984" s="5">
        <v>44385.0</v>
      </c>
      <c r="E2984" s="4" t="s">
        <v>42</v>
      </c>
      <c r="F2984" s="4" t="s">
        <v>116</v>
      </c>
      <c r="G2984" s="4" t="s">
        <v>117</v>
      </c>
      <c r="H2984" s="6" t="s">
        <v>26</v>
      </c>
      <c r="I2984" s="7">
        <v>40.0</v>
      </c>
      <c r="J2984" s="8">
        <v>175.0</v>
      </c>
      <c r="K2984" s="9">
        <v>70000.0</v>
      </c>
      <c r="L2984" s="9">
        <v>21000.0</v>
      </c>
      <c r="M2984" s="10">
        <v>0.3</v>
      </c>
      <c r="N2984" s="4" t="s">
        <v>19</v>
      </c>
      <c r="O2984" s="4" t="s">
        <v>29</v>
      </c>
      <c r="P2984" s="4" t="s">
        <v>24</v>
      </c>
    </row>
    <row r="2985" ht="14.25" customHeight="1">
      <c r="B2985" s="4" t="s">
        <v>32</v>
      </c>
      <c r="C2985" s="4">
        <v>1185732.0</v>
      </c>
      <c r="D2985" s="5">
        <v>44385.0</v>
      </c>
      <c r="E2985" s="4" t="s">
        <v>42</v>
      </c>
      <c r="F2985" s="4" t="s">
        <v>116</v>
      </c>
      <c r="G2985" s="4" t="s">
        <v>117</v>
      </c>
      <c r="H2985" s="6" t="s">
        <v>27</v>
      </c>
      <c r="I2985" s="7">
        <v>50.0</v>
      </c>
      <c r="J2985" s="8">
        <v>200.0</v>
      </c>
      <c r="K2985" s="9">
        <v>100000.0</v>
      </c>
      <c r="L2985" s="9">
        <v>35000.0</v>
      </c>
      <c r="M2985" s="10">
        <v>0.35</v>
      </c>
      <c r="N2985" s="4" t="s">
        <v>19</v>
      </c>
      <c r="O2985" s="4" t="s">
        <v>23</v>
      </c>
      <c r="P2985" s="4" t="s">
        <v>21</v>
      </c>
    </row>
    <row r="2986" ht="14.25" customHeight="1">
      <c r="B2986" s="4" t="s">
        <v>32</v>
      </c>
      <c r="C2986" s="4">
        <v>1185732.0</v>
      </c>
      <c r="D2986" s="5">
        <v>44385.0</v>
      </c>
      <c r="E2986" s="4" t="s">
        <v>42</v>
      </c>
      <c r="F2986" s="4" t="s">
        <v>116</v>
      </c>
      <c r="G2986" s="4" t="s">
        <v>117</v>
      </c>
      <c r="H2986" s="6" t="s">
        <v>28</v>
      </c>
      <c r="I2986" s="7">
        <v>55.00000000000001</v>
      </c>
      <c r="J2986" s="8">
        <v>375.0</v>
      </c>
      <c r="K2986" s="9">
        <v>206250.00000000003</v>
      </c>
      <c r="L2986" s="9">
        <v>82500.00000000001</v>
      </c>
      <c r="M2986" s="10">
        <v>0.4</v>
      </c>
      <c r="N2986" s="4" t="s">
        <v>19</v>
      </c>
      <c r="O2986" s="4" t="s">
        <v>23</v>
      </c>
      <c r="P2986" s="4" t="s">
        <v>21</v>
      </c>
    </row>
    <row r="2987" ht="14.25" customHeight="1">
      <c r="B2987" s="4" t="s">
        <v>32</v>
      </c>
      <c r="C2987" s="4">
        <v>1185732.0</v>
      </c>
      <c r="D2987" s="5">
        <v>44417.0</v>
      </c>
      <c r="E2987" s="4" t="s">
        <v>42</v>
      </c>
      <c r="F2987" s="4" t="s">
        <v>116</v>
      </c>
      <c r="G2987" s="4" t="s">
        <v>117</v>
      </c>
      <c r="H2987" s="6" t="s">
        <v>18</v>
      </c>
      <c r="I2987" s="7">
        <v>50.0</v>
      </c>
      <c r="J2987" s="8">
        <v>525.0</v>
      </c>
      <c r="K2987" s="9">
        <v>262500.0</v>
      </c>
      <c r="L2987" s="9">
        <v>91875.0</v>
      </c>
      <c r="M2987" s="10">
        <v>0.35</v>
      </c>
      <c r="N2987" s="4" t="s">
        <v>19</v>
      </c>
      <c r="O2987" s="4" t="s">
        <v>20</v>
      </c>
      <c r="P2987" s="4" t="s">
        <v>24</v>
      </c>
    </row>
    <row r="2988" ht="14.25" customHeight="1">
      <c r="B2988" s="4" t="s">
        <v>32</v>
      </c>
      <c r="C2988" s="4">
        <v>1185732.0</v>
      </c>
      <c r="D2988" s="5">
        <v>44417.0</v>
      </c>
      <c r="E2988" s="4" t="s">
        <v>42</v>
      </c>
      <c r="F2988" s="4" t="s">
        <v>116</v>
      </c>
      <c r="G2988" s="4" t="s">
        <v>117</v>
      </c>
      <c r="H2988" s="6" t="s">
        <v>22</v>
      </c>
      <c r="I2988" s="7">
        <v>45.00000000000001</v>
      </c>
      <c r="J2988" s="8">
        <v>300.0</v>
      </c>
      <c r="K2988" s="9">
        <v>135000.00000000003</v>
      </c>
      <c r="L2988" s="9">
        <v>40500.00000000001</v>
      </c>
      <c r="M2988" s="10">
        <v>0.3</v>
      </c>
      <c r="N2988" s="4" t="s">
        <v>19</v>
      </c>
      <c r="O2988" s="4" t="s">
        <v>23</v>
      </c>
      <c r="P2988" s="4" t="s">
        <v>21</v>
      </c>
    </row>
    <row r="2989" ht="14.25" customHeight="1">
      <c r="B2989" s="4" t="s">
        <v>32</v>
      </c>
      <c r="C2989" s="4">
        <v>1185732.0</v>
      </c>
      <c r="D2989" s="5">
        <v>44417.0</v>
      </c>
      <c r="E2989" s="4" t="s">
        <v>42</v>
      </c>
      <c r="F2989" s="4" t="s">
        <v>116</v>
      </c>
      <c r="G2989" s="4" t="s">
        <v>117</v>
      </c>
      <c r="H2989" s="6" t="s">
        <v>25</v>
      </c>
      <c r="I2989" s="7">
        <v>40.0</v>
      </c>
      <c r="J2989" s="8">
        <v>225.0</v>
      </c>
      <c r="K2989" s="9">
        <v>90000.0</v>
      </c>
      <c r="L2989" s="9">
        <v>27000.0</v>
      </c>
      <c r="M2989" s="10">
        <v>0.3</v>
      </c>
      <c r="N2989" s="4" t="s">
        <v>19</v>
      </c>
      <c r="O2989" s="4" t="s">
        <v>20</v>
      </c>
      <c r="P2989" s="4" t="s">
        <v>24</v>
      </c>
    </row>
    <row r="2990" ht="14.25" customHeight="1">
      <c r="B2990" s="4" t="s">
        <v>32</v>
      </c>
      <c r="C2990" s="4">
        <v>1185732.0</v>
      </c>
      <c r="D2990" s="5">
        <v>44417.0</v>
      </c>
      <c r="E2990" s="4" t="s">
        <v>42</v>
      </c>
      <c r="F2990" s="4" t="s">
        <v>116</v>
      </c>
      <c r="G2990" s="4" t="s">
        <v>117</v>
      </c>
      <c r="H2990" s="6" t="s">
        <v>26</v>
      </c>
      <c r="I2990" s="7">
        <v>40.0</v>
      </c>
      <c r="J2990" s="8">
        <v>200.0</v>
      </c>
      <c r="K2990" s="9">
        <v>80000.0</v>
      </c>
      <c r="L2990" s="9">
        <v>24000.0</v>
      </c>
      <c r="M2990" s="10">
        <v>0.3</v>
      </c>
      <c r="N2990" s="4" t="s">
        <v>19</v>
      </c>
      <c r="O2990" s="4" t="s">
        <v>23</v>
      </c>
      <c r="P2990" s="4" t="s">
        <v>24</v>
      </c>
    </row>
    <row r="2991" ht="14.25" customHeight="1">
      <c r="B2991" s="4" t="s">
        <v>32</v>
      </c>
      <c r="C2991" s="4">
        <v>1185732.0</v>
      </c>
      <c r="D2991" s="5">
        <v>44417.0</v>
      </c>
      <c r="E2991" s="4" t="s">
        <v>42</v>
      </c>
      <c r="F2991" s="4" t="s">
        <v>116</v>
      </c>
      <c r="G2991" s="4" t="s">
        <v>117</v>
      </c>
      <c r="H2991" s="6" t="s">
        <v>27</v>
      </c>
      <c r="I2991" s="7">
        <v>50.0</v>
      </c>
      <c r="J2991" s="8">
        <v>175.0</v>
      </c>
      <c r="K2991" s="9">
        <v>87500.0</v>
      </c>
      <c r="L2991" s="9">
        <v>30624.999999999996</v>
      </c>
      <c r="M2991" s="10">
        <v>0.35</v>
      </c>
      <c r="N2991" s="4" t="s">
        <v>19</v>
      </c>
      <c r="O2991" s="4" t="s">
        <v>29</v>
      </c>
      <c r="P2991" s="4" t="s">
        <v>21</v>
      </c>
    </row>
    <row r="2992" ht="14.25" customHeight="1">
      <c r="B2992" s="4" t="s">
        <v>32</v>
      </c>
      <c r="C2992" s="4">
        <v>1185732.0</v>
      </c>
      <c r="D2992" s="5">
        <v>44417.0</v>
      </c>
      <c r="E2992" s="4" t="s">
        <v>42</v>
      </c>
      <c r="F2992" s="4" t="s">
        <v>116</v>
      </c>
      <c r="G2992" s="4" t="s">
        <v>117</v>
      </c>
      <c r="H2992" s="6" t="s">
        <v>28</v>
      </c>
      <c r="I2992" s="7">
        <v>55.00000000000001</v>
      </c>
      <c r="J2992" s="8">
        <v>350.0</v>
      </c>
      <c r="K2992" s="9">
        <v>192500.00000000003</v>
      </c>
      <c r="L2992" s="9">
        <v>77000.00000000001</v>
      </c>
      <c r="M2992" s="10">
        <v>0.4</v>
      </c>
      <c r="N2992" s="4" t="s">
        <v>19</v>
      </c>
      <c r="O2992" s="4" t="s">
        <v>20</v>
      </c>
      <c r="P2992" s="4" t="s">
        <v>24</v>
      </c>
    </row>
    <row r="2993" ht="14.25" customHeight="1">
      <c r="B2993" s="4" t="s">
        <v>32</v>
      </c>
      <c r="C2993" s="4">
        <v>1185732.0</v>
      </c>
      <c r="D2993" s="5">
        <v>44449.0</v>
      </c>
      <c r="E2993" s="4" t="s">
        <v>42</v>
      </c>
      <c r="F2993" s="4" t="s">
        <v>116</v>
      </c>
      <c r="G2993" s="4" t="s">
        <v>117</v>
      </c>
      <c r="H2993" s="6" t="s">
        <v>18</v>
      </c>
      <c r="I2993" s="7">
        <v>40.0</v>
      </c>
      <c r="J2993" s="8">
        <v>475.0</v>
      </c>
      <c r="K2993" s="9">
        <v>190000.0</v>
      </c>
      <c r="L2993" s="9">
        <v>66500.0</v>
      </c>
      <c r="M2993" s="10">
        <v>0.35</v>
      </c>
      <c r="N2993" s="4" t="s">
        <v>19</v>
      </c>
      <c r="O2993" s="4" t="s">
        <v>29</v>
      </c>
      <c r="P2993" s="4" t="s">
        <v>21</v>
      </c>
    </row>
    <row r="2994" ht="14.25" customHeight="1">
      <c r="B2994" s="4" t="s">
        <v>32</v>
      </c>
      <c r="C2994" s="4">
        <v>1185732.0</v>
      </c>
      <c r="D2994" s="5">
        <v>44449.0</v>
      </c>
      <c r="E2994" s="4" t="s">
        <v>42</v>
      </c>
      <c r="F2994" s="4" t="s">
        <v>116</v>
      </c>
      <c r="G2994" s="4" t="s">
        <v>117</v>
      </c>
      <c r="H2994" s="6" t="s">
        <v>22</v>
      </c>
      <c r="I2994" s="7">
        <v>35.00000000000001</v>
      </c>
      <c r="J2994" s="8">
        <v>275.0</v>
      </c>
      <c r="K2994" s="9">
        <v>96250.00000000001</v>
      </c>
      <c r="L2994" s="9">
        <v>28875.000000000004</v>
      </c>
      <c r="M2994" s="10">
        <v>0.3</v>
      </c>
      <c r="N2994" s="4" t="s">
        <v>19</v>
      </c>
      <c r="O2994" s="4" t="s">
        <v>23</v>
      </c>
      <c r="P2994" s="4" t="s">
        <v>21</v>
      </c>
    </row>
    <row r="2995" ht="14.25" customHeight="1">
      <c r="B2995" s="4" t="s">
        <v>32</v>
      </c>
      <c r="C2995" s="4">
        <v>1185732.0</v>
      </c>
      <c r="D2995" s="5">
        <v>44449.0</v>
      </c>
      <c r="E2995" s="4" t="s">
        <v>42</v>
      </c>
      <c r="F2995" s="4" t="s">
        <v>116</v>
      </c>
      <c r="G2995" s="4" t="s">
        <v>117</v>
      </c>
      <c r="H2995" s="6" t="s">
        <v>25</v>
      </c>
      <c r="I2995" s="7">
        <v>30.000000000000004</v>
      </c>
      <c r="J2995" s="8">
        <v>175.0</v>
      </c>
      <c r="K2995" s="9">
        <v>52500.00000000001</v>
      </c>
      <c r="L2995" s="9">
        <v>15750.000000000002</v>
      </c>
      <c r="M2995" s="10">
        <v>0.3</v>
      </c>
      <c r="N2995" s="4" t="s">
        <v>19</v>
      </c>
      <c r="O2995" s="4" t="s">
        <v>20</v>
      </c>
      <c r="P2995" s="4" t="s">
        <v>21</v>
      </c>
    </row>
    <row r="2996" ht="14.25" customHeight="1">
      <c r="B2996" s="4" t="s">
        <v>32</v>
      </c>
      <c r="C2996" s="4">
        <v>1185732.0</v>
      </c>
      <c r="D2996" s="5">
        <v>44449.0</v>
      </c>
      <c r="E2996" s="4" t="s">
        <v>42</v>
      </c>
      <c r="F2996" s="4" t="s">
        <v>116</v>
      </c>
      <c r="G2996" s="4" t="s">
        <v>117</v>
      </c>
      <c r="H2996" s="6" t="s">
        <v>26</v>
      </c>
      <c r="I2996" s="7">
        <v>30.000000000000004</v>
      </c>
      <c r="J2996" s="8">
        <v>150.0</v>
      </c>
      <c r="K2996" s="9">
        <v>45000.00000000001</v>
      </c>
      <c r="L2996" s="9">
        <v>13500.000000000002</v>
      </c>
      <c r="M2996" s="10">
        <v>0.3</v>
      </c>
      <c r="N2996" s="4" t="s">
        <v>19</v>
      </c>
      <c r="O2996" s="4" t="s">
        <v>20</v>
      </c>
      <c r="P2996" s="4" t="s">
        <v>24</v>
      </c>
    </row>
    <row r="2997" ht="14.25" customHeight="1">
      <c r="B2997" s="4" t="s">
        <v>32</v>
      </c>
      <c r="C2997" s="4">
        <v>1185732.0</v>
      </c>
      <c r="D2997" s="5">
        <v>44449.0</v>
      </c>
      <c r="E2997" s="4" t="s">
        <v>42</v>
      </c>
      <c r="F2997" s="4" t="s">
        <v>116</v>
      </c>
      <c r="G2997" s="4" t="s">
        <v>117</v>
      </c>
      <c r="H2997" s="6" t="s">
        <v>27</v>
      </c>
      <c r="I2997" s="7">
        <v>40.0</v>
      </c>
      <c r="J2997" s="8">
        <v>150.0</v>
      </c>
      <c r="K2997" s="9">
        <v>60000.0</v>
      </c>
      <c r="L2997" s="9">
        <v>21000.0</v>
      </c>
      <c r="M2997" s="10">
        <v>0.35</v>
      </c>
      <c r="N2997" s="4" t="s">
        <v>19</v>
      </c>
      <c r="O2997" s="4" t="s">
        <v>29</v>
      </c>
      <c r="P2997" s="4" t="s">
        <v>21</v>
      </c>
    </row>
    <row r="2998" ht="14.25" customHeight="1">
      <c r="B2998" s="4" t="s">
        <v>32</v>
      </c>
      <c r="C2998" s="4">
        <v>1185732.0</v>
      </c>
      <c r="D2998" s="5">
        <v>44449.0</v>
      </c>
      <c r="E2998" s="4" t="s">
        <v>42</v>
      </c>
      <c r="F2998" s="4" t="s">
        <v>116</v>
      </c>
      <c r="G2998" s="4" t="s">
        <v>117</v>
      </c>
      <c r="H2998" s="6" t="s">
        <v>28</v>
      </c>
      <c r="I2998" s="7">
        <v>45.0</v>
      </c>
      <c r="J2998" s="8">
        <v>225.0</v>
      </c>
      <c r="K2998" s="9">
        <v>101250.0</v>
      </c>
      <c r="L2998" s="9">
        <v>40500.0</v>
      </c>
      <c r="M2998" s="10">
        <v>0.4</v>
      </c>
      <c r="N2998" s="4" t="s">
        <v>19</v>
      </c>
      <c r="O2998" s="4" t="s">
        <v>29</v>
      </c>
      <c r="P2998" s="4" t="s">
        <v>24</v>
      </c>
    </row>
    <row r="2999" ht="14.25" customHeight="1">
      <c r="B2999" s="4" t="s">
        <v>32</v>
      </c>
      <c r="C2999" s="4">
        <v>1185732.0</v>
      </c>
      <c r="D2999" s="5">
        <v>44478.0</v>
      </c>
      <c r="E2999" s="4" t="s">
        <v>42</v>
      </c>
      <c r="F2999" s="4" t="s">
        <v>116</v>
      </c>
      <c r="G2999" s="4" t="s">
        <v>117</v>
      </c>
      <c r="H2999" s="6" t="s">
        <v>18</v>
      </c>
      <c r="I2999" s="7">
        <v>49.99999999999999</v>
      </c>
      <c r="J2999" s="8">
        <v>400.0</v>
      </c>
      <c r="K2999" s="9">
        <v>199999.99999999997</v>
      </c>
      <c r="L2999" s="9">
        <v>69999.99999999999</v>
      </c>
      <c r="M2999" s="10">
        <v>0.35</v>
      </c>
      <c r="N2999" s="4" t="s">
        <v>19</v>
      </c>
      <c r="O2999" s="4" t="s">
        <v>20</v>
      </c>
      <c r="P2999" s="4" t="s">
        <v>21</v>
      </c>
    </row>
    <row r="3000" ht="14.25" customHeight="1">
      <c r="B3000" s="4" t="s">
        <v>32</v>
      </c>
      <c r="C3000" s="4">
        <v>1185732.0</v>
      </c>
      <c r="D3000" s="5">
        <v>44478.0</v>
      </c>
      <c r="E3000" s="4" t="s">
        <v>42</v>
      </c>
      <c r="F3000" s="4" t="s">
        <v>116</v>
      </c>
      <c r="G3000" s="4" t="s">
        <v>117</v>
      </c>
      <c r="H3000" s="6" t="s">
        <v>22</v>
      </c>
      <c r="I3000" s="7">
        <v>40.0</v>
      </c>
      <c r="J3000" s="8">
        <v>250.0</v>
      </c>
      <c r="K3000" s="9">
        <v>100000.0</v>
      </c>
      <c r="L3000" s="9">
        <v>30000.0</v>
      </c>
      <c r="M3000" s="10">
        <v>0.3</v>
      </c>
      <c r="N3000" s="4" t="s">
        <v>19</v>
      </c>
      <c r="O3000" s="4" t="s">
        <v>20</v>
      </c>
      <c r="P3000" s="4" t="s">
        <v>24</v>
      </c>
    </row>
    <row r="3001" ht="14.25" customHeight="1">
      <c r="B3001" s="4" t="s">
        <v>32</v>
      </c>
      <c r="C3001" s="4">
        <v>1185732.0</v>
      </c>
      <c r="D3001" s="5">
        <v>44478.0</v>
      </c>
      <c r="E3001" s="4" t="s">
        <v>42</v>
      </c>
      <c r="F3001" s="4" t="s">
        <v>116</v>
      </c>
      <c r="G3001" s="4" t="s">
        <v>117</v>
      </c>
      <c r="H3001" s="6" t="s">
        <v>25</v>
      </c>
      <c r="I3001" s="7">
        <v>40.0</v>
      </c>
      <c r="J3001" s="8">
        <v>150.0</v>
      </c>
      <c r="K3001" s="9">
        <v>60000.0</v>
      </c>
      <c r="L3001" s="9">
        <v>18000.0</v>
      </c>
      <c r="M3001" s="10">
        <v>0.3</v>
      </c>
      <c r="N3001" s="4" t="s">
        <v>19</v>
      </c>
      <c r="O3001" s="4" t="s">
        <v>23</v>
      </c>
      <c r="P3001" s="4" t="s">
        <v>21</v>
      </c>
    </row>
    <row r="3002" ht="14.25" customHeight="1">
      <c r="B3002" s="4" t="s">
        <v>32</v>
      </c>
      <c r="C3002" s="4">
        <v>1185732.0</v>
      </c>
      <c r="D3002" s="5">
        <v>44478.0</v>
      </c>
      <c r="E3002" s="4" t="s">
        <v>42</v>
      </c>
      <c r="F3002" s="4" t="s">
        <v>116</v>
      </c>
      <c r="G3002" s="4" t="s">
        <v>117</v>
      </c>
      <c r="H3002" s="6" t="s">
        <v>26</v>
      </c>
      <c r="I3002" s="7">
        <v>40.0</v>
      </c>
      <c r="J3002" s="8">
        <v>125.0</v>
      </c>
      <c r="K3002" s="9">
        <v>50000.0</v>
      </c>
      <c r="L3002" s="9">
        <v>15000.0</v>
      </c>
      <c r="M3002" s="10">
        <v>0.3</v>
      </c>
      <c r="N3002" s="4" t="s">
        <v>19</v>
      </c>
      <c r="O3002" s="4" t="s">
        <v>29</v>
      </c>
      <c r="P3002" s="4" t="s">
        <v>24</v>
      </c>
    </row>
    <row r="3003" ht="14.25" customHeight="1">
      <c r="B3003" s="4" t="s">
        <v>32</v>
      </c>
      <c r="C3003" s="4">
        <v>1185732.0</v>
      </c>
      <c r="D3003" s="5">
        <v>44478.0</v>
      </c>
      <c r="E3003" s="4" t="s">
        <v>42</v>
      </c>
      <c r="F3003" s="4" t="s">
        <v>116</v>
      </c>
      <c r="G3003" s="4" t="s">
        <v>117</v>
      </c>
      <c r="H3003" s="6" t="s">
        <v>27</v>
      </c>
      <c r="I3003" s="7">
        <v>49.99999999999999</v>
      </c>
      <c r="J3003" s="8">
        <v>125.0</v>
      </c>
      <c r="K3003" s="9">
        <v>62499.99999999999</v>
      </c>
      <c r="L3003" s="9">
        <v>21874.999999999996</v>
      </c>
      <c r="M3003" s="10">
        <v>0.35</v>
      </c>
      <c r="N3003" s="4" t="s">
        <v>19</v>
      </c>
      <c r="O3003" s="4" t="s">
        <v>29</v>
      </c>
      <c r="P3003" s="4" t="s">
        <v>21</v>
      </c>
    </row>
    <row r="3004" ht="14.25" customHeight="1">
      <c r="B3004" s="4" t="s">
        <v>15</v>
      </c>
      <c r="C3004" s="4">
        <v>1185732.0</v>
      </c>
      <c r="D3004" s="5">
        <v>44478.0</v>
      </c>
      <c r="E3004" s="4" t="s">
        <v>42</v>
      </c>
      <c r="F3004" s="4" t="s">
        <v>116</v>
      </c>
      <c r="G3004" s="4" t="s">
        <v>117</v>
      </c>
      <c r="H3004" s="6" t="s">
        <v>28</v>
      </c>
      <c r="I3004" s="7">
        <v>54.999999999999986</v>
      </c>
      <c r="J3004" s="8">
        <v>250.0</v>
      </c>
      <c r="K3004" s="9">
        <v>137499.99999999997</v>
      </c>
      <c r="L3004" s="9">
        <v>54999.99999999999</v>
      </c>
      <c r="M3004" s="10">
        <v>0.4</v>
      </c>
      <c r="N3004" s="4" t="s">
        <v>19</v>
      </c>
      <c r="O3004" s="4" t="s">
        <v>29</v>
      </c>
      <c r="P3004" s="4" t="s">
        <v>24</v>
      </c>
    </row>
    <row r="3005" ht="14.25" customHeight="1">
      <c r="B3005" s="4" t="s">
        <v>15</v>
      </c>
      <c r="C3005" s="4">
        <v>1185732.0</v>
      </c>
      <c r="D3005" s="5">
        <v>44509.0</v>
      </c>
      <c r="E3005" s="4" t="s">
        <v>42</v>
      </c>
      <c r="F3005" s="4" t="s">
        <v>116</v>
      </c>
      <c r="G3005" s="4" t="s">
        <v>117</v>
      </c>
      <c r="H3005" s="6" t="s">
        <v>18</v>
      </c>
      <c r="I3005" s="7">
        <v>49.99999999999999</v>
      </c>
      <c r="J3005" s="8">
        <v>400.0</v>
      </c>
      <c r="K3005" s="9">
        <v>199999.99999999997</v>
      </c>
      <c r="L3005" s="9">
        <v>69999.99999999999</v>
      </c>
      <c r="M3005" s="10">
        <v>0.35</v>
      </c>
      <c r="N3005" s="4" t="s">
        <v>19</v>
      </c>
      <c r="O3005" s="4" t="s">
        <v>20</v>
      </c>
      <c r="P3005" s="4" t="s">
        <v>24</v>
      </c>
    </row>
    <row r="3006" ht="14.25" customHeight="1">
      <c r="B3006" s="4" t="s">
        <v>15</v>
      </c>
      <c r="C3006" s="4">
        <v>1185732.0</v>
      </c>
      <c r="D3006" s="5">
        <v>44509.0</v>
      </c>
      <c r="E3006" s="4" t="s">
        <v>42</v>
      </c>
      <c r="F3006" s="4" t="s">
        <v>116</v>
      </c>
      <c r="G3006" s="4" t="s">
        <v>117</v>
      </c>
      <c r="H3006" s="6" t="s">
        <v>22</v>
      </c>
      <c r="I3006" s="7">
        <v>40.0</v>
      </c>
      <c r="J3006" s="8">
        <v>250.0</v>
      </c>
      <c r="K3006" s="9">
        <v>100000.0</v>
      </c>
      <c r="L3006" s="9">
        <v>30000.0</v>
      </c>
      <c r="M3006" s="10">
        <v>0.3</v>
      </c>
      <c r="N3006" s="4" t="s">
        <v>19</v>
      </c>
      <c r="O3006" s="4" t="s">
        <v>23</v>
      </c>
      <c r="P3006" s="4" t="s">
        <v>21</v>
      </c>
    </row>
    <row r="3007" ht="14.25" customHeight="1">
      <c r="B3007" s="4" t="s">
        <v>15</v>
      </c>
      <c r="C3007" s="4">
        <v>1185732.0</v>
      </c>
      <c r="D3007" s="5">
        <v>44509.0</v>
      </c>
      <c r="E3007" s="4" t="s">
        <v>42</v>
      </c>
      <c r="F3007" s="4" t="s">
        <v>116</v>
      </c>
      <c r="G3007" s="4" t="s">
        <v>117</v>
      </c>
      <c r="H3007" s="6" t="s">
        <v>25</v>
      </c>
      <c r="I3007" s="7">
        <v>40.0</v>
      </c>
      <c r="J3007" s="8">
        <v>195.0</v>
      </c>
      <c r="K3007" s="9">
        <v>78000.0</v>
      </c>
      <c r="L3007" s="9">
        <v>23400.0</v>
      </c>
      <c r="M3007" s="10">
        <v>0.3</v>
      </c>
      <c r="N3007" s="4" t="s">
        <v>19</v>
      </c>
      <c r="O3007" s="4" t="s">
        <v>23</v>
      </c>
      <c r="P3007" s="4" t="s">
        <v>24</v>
      </c>
    </row>
    <row r="3008" ht="14.25" customHeight="1">
      <c r="B3008" s="4" t="s">
        <v>15</v>
      </c>
      <c r="C3008" s="4">
        <v>1185732.0</v>
      </c>
      <c r="D3008" s="5">
        <v>44509.0</v>
      </c>
      <c r="E3008" s="4" t="s">
        <v>42</v>
      </c>
      <c r="F3008" s="4" t="s">
        <v>116</v>
      </c>
      <c r="G3008" s="4" t="s">
        <v>117</v>
      </c>
      <c r="H3008" s="6" t="s">
        <v>26</v>
      </c>
      <c r="I3008" s="7">
        <v>40.0</v>
      </c>
      <c r="J3008" s="8">
        <v>175.0</v>
      </c>
      <c r="K3008" s="9">
        <v>70000.0</v>
      </c>
      <c r="L3008" s="9">
        <v>21000.0</v>
      </c>
      <c r="M3008" s="10">
        <v>0.3</v>
      </c>
      <c r="N3008" s="4" t="s">
        <v>19</v>
      </c>
      <c r="O3008" s="4" t="s">
        <v>23</v>
      </c>
      <c r="P3008" s="4" t="s">
        <v>21</v>
      </c>
    </row>
    <row r="3009" ht="14.25" customHeight="1">
      <c r="B3009" s="4" t="s">
        <v>15</v>
      </c>
      <c r="C3009" s="4">
        <v>1185732.0</v>
      </c>
      <c r="D3009" s="5">
        <v>44509.0</v>
      </c>
      <c r="E3009" s="4" t="s">
        <v>42</v>
      </c>
      <c r="F3009" s="4" t="s">
        <v>116</v>
      </c>
      <c r="G3009" s="4" t="s">
        <v>117</v>
      </c>
      <c r="H3009" s="6" t="s">
        <v>27</v>
      </c>
      <c r="I3009" s="7">
        <v>60.0</v>
      </c>
      <c r="J3009" s="8">
        <v>150.0</v>
      </c>
      <c r="K3009" s="9">
        <v>90000.0</v>
      </c>
      <c r="L3009" s="9">
        <v>31499.999999999996</v>
      </c>
      <c r="M3009" s="10">
        <v>0.35</v>
      </c>
      <c r="N3009" s="4" t="s">
        <v>19</v>
      </c>
      <c r="O3009" s="4" t="s">
        <v>23</v>
      </c>
      <c r="P3009" s="4" t="s">
        <v>24</v>
      </c>
    </row>
    <row r="3010" ht="14.25" customHeight="1">
      <c r="B3010" s="4" t="s">
        <v>15</v>
      </c>
      <c r="C3010" s="4">
        <v>1185732.0</v>
      </c>
      <c r="D3010" s="5">
        <v>44509.0</v>
      </c>
      <c r="E3010" s="4" t="s">
        <v>42</v>
      </c>
      <c r="F3010" s="4" t="s">
        <v>116</v>
      </c>
      <c r="G3010" s="4" t="s">
        <v>117</v>
      </c>
      <c r="H3010" s="6" t="s">
        <v>28</v>
      </c>
      <c r="I3010" s="7">
        <v>64.99999999999999</v>
      </c>
      <c r="J3010" s="8">
        <v>250.0</v>
      </c>
      <c r="K3010" s="9">
        <v>162499.99999999997</v>
      </c>
      <c r="L3010" s="9">
        <v>64999.99999999999</v>
      </c>
      <c r="M3010" s="10">
        <v>0.4</v>
      </c>
      <c r="N3010" s="4" t="s">
        <v>19</v>
      </c>
      <c r="O3010" s="4" t="s">
        <v>20</v>
      </c>
      <c r="P3010" s="4" t="s">
        <v>24</v>
      </c>
    </row>
    <row r="3011" ht="14.25" customHeight="1">
      <c r="B3011" s="4" t="s">
        <v>15</v>
      </c>
      <c r="C3011" s="4">
        <v>1185732.0</v>
      </c>
      <c r="D3011" s="5">
        <v>44538.0</v>
      </c>
      <c r="E3011" s="4" t="s">
        <v>42</v>
      </c>
      <c r="F3011" s="4" t="s">
        <v>116</v>
      </c>
      <c r="G3011" s="4" t="s">
        <v>117</v>
      </c>
      <c r="H3011" s="6" t="s">
        <v>18</v>
      </c>
      <c r="I3011" s="7">
        <v>60.0</v>
      </c>
      <c r="J3011" s="8">
        <v>500.0</v>
      </c>
      <c r="K3011" s="9">
        <v>300000.0</v>
      </c>
      <c r="L3011" s="9">
        <v>105000.0</v>
      </c>
      <c r="M3011" s="10">
        <v>0.35</v>
      </c>
      <c r="N3011" s="4" t="s">
        <v>19</v>
      </c>
      <c r="O3011" s="4" t="s">
        <v>23</v>
      </c>
      <c r="P3011" s="4" t="s">
        <v>21</v>
      </c>
    </row>
    <row r="3012" ht="14.25" customHeight="1">
      <c r="B3012" s="4" t="s">
        <v>15</v>
      </c>
      <c r="C3012" s="4">
        <v>1185732.0</v>
      </c>
      <c r="D3012" s="5">
        <v>44538.0</v>
      </c>
      <c r="E3012" s="4" t="s">
        <v>42</v>
      </c>
      <c r="F3012" s="4" t="s">
        <v>116</v>
      </c>
      <c r="G3012" s="4" t="s">
        <v>117</v>
      </c>
      <c r="H3012" s="6" t="s">
        <v>22</v>
      </c>
      <c r="I3012" s="7">
        <v>50.0</v>
      </c>
      <c r="J3012" s="8">
        <v>300.0</v>
      </c>
      <c r="K3012" s="9">
        <v>150000.0</v>
      </c>
      <c r="L3012" s="9">
        <v>45000.0</v>
      </c>
      <c r="M3012" s="10">
        <v>0.3</v>
      </c>
      <c r="N3012" s="4" t="s">
        <v>19</v>
      </c>
      <c r="O3012" s="4" t="s">
        <v>23</v>
      </c>
      <c r="P3012" s="4" t="s">
        <v>21</v>
      </c>
    </row>
    <row r="3013" ht="14.25" customHeight="1">
      <c r="B3013" s="4" t="s">
        <v>15</v>
      </c>
      <c r="C3013" s="4">
        <v>1185732.0</v>
      </c>
      <c r="D3013" s="5">
        <v>44538.0</v>
      </c>
      <c r="E3013" s="4" t="s">
        <v>42</v>
      </c>
      <c r="F3013" s="4" t="s">
        <v>116</v>
      </c>
      <c r="G3013" s="4" t="s">
        <v>117</v>
      </c>
      <c r="H3013" s="6" t="s">
        <v>25</v>
      </c>
      <c r="I3013" s="7">
        <v>50.0</v>
      </c>
      <c r="J3013" s="8">
        <v>250.0</v>
      </c>
      <c r="K3013" s="9">
        <v>125000.0</v>
      </c>
      <c r="L3013" s="9">
        <v>37500.0</v>
      </c>
      <c r="M3013" s="10">
        <v>0.3</v>
      </c>
      <c r="N3013" s="4" t="s">
        <v>19</v>
      </c>
      <c r="O3013" s="4" t="s">
        <v>29</v>
      </c>
      <c r="P3013" s="4" t="s">
        <v>21</v>
      </c>
    </row>
    <row r="3014" ht="14.25" customHeight="1">
      <c r="B3014" s="4" t="s">
        <v>15</v>
      </c>
      <c r="C3014" s="4">
        <v>1185732.0</v>
      </c>
      <c r="D3014" s="5">
        <v>44538.0</v>
      </c>
      <c r="E3014" s="4" t="s">
        <v>42</v>
      </c>
      <c r="F3014" s="4" t="s">
        <v>116</v>
      </c>
      <c r="G3014" s="4" t="s">
        <v>117</v>
      </c>
      <c r="H3014" s="6" t="s">
        <v>26</v>
      </c>
      <c r="I3014" s="7">
        <v>50.0</v>
      </c>
      <c r="J3014" s="8">
        <v>200.0</v>
      </c>
      <c r="K3014" s="9">
        <v>100000.0</v>
      </c>
      <c r="L3014" s="9">
        <v>30000.0</v>
      </c>
      <c r="M3014" s="10">
        <v>0.3</v>
      </c>
      <c r="N3014" s="4" t="s">
        <v>19</v>
      </c>
      <c r="O3014" s="4" t="s">
        <v>20</v>
      </c>
      <c r="P3014" s="4" t="s">
        <v>21</v>
      </c>
    </row>
    <row r="3015" ht="14.25" customHeight="1">
      <c r="B3015" s="4" t="s">
        <v>15</v>
      </c>
      <c r="C3015" s="4">
        <v>1185732.0</v>
      </c>
      <c r="D3015" s="5">
        <v>44538.0</v>
      </c>
      <c r="E3015" s="4" t="s">
        <v>42</v>
      </c>
      <c r="F3015" s="4" t="s">
        <v>116</v>
      </c>
      <c r="G3015" s="4" t="s">
        <v>117</v>
      </c>
      <c r="H3015" s="6" t="s">
        <v>27</v>
      </c>
      <c r="I3015" s="7">
        <v>60.0</v>
      </c>
      <c r="J3015" s="8">
        <v>200.0</v>
      </c>
      <c r="K3015" s="9">
        <v>120000.0</v>
      </c>
      <c r="L3015" s="9">
        <v>42000.0</v>
      </c>
      <c r="M3015" s="10">
        <v>0.35</v>
      </c>
      <c r="N3015" s="4" t="s">
        <v>19</v>
      </c>
      <c r="O3015" s="4" t="s">
        <v>29</v>
      </c>
      <c r="P3015" s="4" t="s">
        <v>21</v>
      </c>
    </row>
    <row r="3016" ht="14.25" customHeight="1">
      <c r="B3016" s="4" t="s">
        <v>15</v>
      </c>
      <c r="C3016" s="4">
        <v>1185732.0</v>
      </c>
      <c r="D3016" s="5">
        <v>44538.0</v>
      </c>
      <c r="E3016" s="4" t="s">
        <v>42</v>
      </c>
      <c r="F3016" s="4" t="s">
        <v>116</v>
      </c>
      <c r="G3016" s="4" t="s">
        <v>117</v>
      </c>
      <c r="H3016" s="6" t="s">
        <v>28</v>
      </c>
      <c r="I3016" s="7">
        <v>64.99999999999999</v>
      </c>
      <c r="J3016" s="8">
        <v>300.0</v>
      </c>
      <c r="K3016" s="9">
        <v>194999.99999999997</v>
      </c>
      <c r="L3016" s="9">
        <v>77999.99999999999</v>
      </c>
      <c r="M3016" s="10">
        <v>0.4</v>
      </c>
      <c r="N3016" s="4" t="s">
        <v>19</v>
      </c>
      <c r="O3016" s="4" t="s">
        <v>23</v>
      </c>
      <c r="P3016" s="4" t="s">
        <v>24</v>
      </c>
    </row>
    <row r="3017" ht="14.25" customHeight="1">
      <c r="B3017" s="4" t="s">
        <v>15</v>
      </c>
      <c r="C3017" s="4">
        <v>1185732.0</v>
      </c>
      <c r="D3017" s="5">
        <v>44202.0</v>
      </c>
      <c r="E3017" s="4" t="s">
        <v>42</v>
      </c>
      <c r="F3017" s="4" t="s">
        <v>116</v>
      </c>
      <c r="G3017" s="4" t="s">
        <v>117</v>
      </c>
      <c r="H3017" s="6" t="s">
        <v>18</v>
      </c>
      <c r="I3017" s="7">
        <v>30.000000000000004</v>
      </c>
      <c r="J3017" s="8">
        <v>450.0</v>
      </c>
      <c r="K3017" s="9">
        <v>135000.00000000003</v>
      </c>
      <c r="L3017" s="9">
        <v>40500.00000000001</v>
      </c>
      <c r="M3017" s="10">
        <v>0.3</v>
      </c>
      <c r="N3017" s="4" t="s">
        <v>19</v>
      </c>
      <c r="O3017" s="4" t="s">
        <v>29</v>
      </c>
      <c r="P3017" s="4" t="s">
        <v>21</v>
      </c>
    </row>
    <row r="3018" ht="14.25" customHeight="1">
      <c r="B3018" s="4" t="s">
        <v>15</v>
      </c>
      <c r="C3018" s="4">
        <v>1185732.0</v>
      </c>
      <c r="D3018" s="5">
        <v>44202.0</v>
      </c>
      <c r="E3018" s="4" t="s">
        <v>42</v>
      </c>
      <c r="F3018" s="4" t="s">
        <v>116</v>
      </c>
      <c r="G3018" s="4" t="s">
        <v>117</v>
      </c>
      <c r="H3018" s="6" t="s">
        <v>22</v>
      </c>
      <c r="I3018" s="7">
        <v>30.000000000000004</v>
      </c>
      <c r="J3018" s="8">
        <v>250.0</v>
      </c>
      <c r="K3018" s="9">
        <v>75000.00000000001</v>
      </c>
      <c r="L3018" s="9">
        <v>26250.000000000004</v>
      </c>
      <c r="M3018" s="10">
        <v>0.35</v>
      </c>
      <c r="N3018" s="4" t="s">
        <v>19</v>
      </c>
      <c r="O3018" s="4" t="s">
        <v>20</v>
      </c>
      <c r="P3018" s="4" t="s">
        <v>24</v>
      </c>
    </row>
    <row r="3019" ht="14.25" customHeight="1">
      <c r="B3019" s="4" t="s">
        <v>15</v>
      </c>
      <c r="C3019" s="4">
        <v>1185732.0</v>
      </c>
      <c r="D3019" s="5">
        <v>44202.0</v>
      </c>
      <c r="E3019" s="4" t="s">
        <v>42</v>
      </c>
      <c r="F3019" s="4" t="s">
        <v>116</v>
      </c>
      <c r="G3019" s="4" t="s">
        <v>117</v>
      </c>
      <c r="H3019" s="6" t="s">
        <v>25</v>
      </c>
      <c r="I3019" s="7">
        <v>20.000000000000007</v>
      </c>
      <c r="J3019" s="8">
        <v>250.0</v>
      </c>
      <c r="K3019" s="9">
        <v>50000.000000000015</v>
      </c>
      <c r="L3019" s="9">
        <v>15000.000000000004</v>
      </c>
      <c r="M3019" s="10">
        <v>0.3</v>
      </c>
      <c r="N3019" s="4" t="s">
        <v>19</v>
      </c>
      <c r="O3019" s="4" t="s">
        <v>29</v>
      </c>
      <c r="P3019" s="4" t="s">
        <v>21</v>
      </c>
    </row>
    <row r="3020" ht="14.25" customHeight="1">
      <c r="B3020" s="4" t="s">
        <v>15</v>
      </c>
      <c r="C3020" s="4">
        <v>1185732.0</v>
      </c>
      <c r="D3020" s="5">
        <v>44202.0</v>
      </c>
      <c r="E3020" s="4" t="s">
        <v>42</v>
      </c>
      <c r="F3020" s="4" t="s">
        <v>116</v>
      </c>
      <c r="G3020" s="4" t="s">
        <v>117</v>
      </c>
      <c r="H3020" s="6" t="s">
        <v>26</v>
      </c>
      <c r="I3020" s="7">
        <v>25.000000000000007</v>
      </c>
      <c r="J3020" s="8">
        <v>100.0</v>
      </c>
      <c r="K3020" s="9">
        <v>25000.000000000007</v>
      </c>
      <c r="L3020" s="9">
        <v>7500.000000000002</v>
      </c>
      <c r="M3020" s="10">
        <v>0.3</v>
      </c>
      <c r="N3020" s="4" t="s">
        <v>19</v>
      </c>
      <c r="O3020" s="4" t="s">
        <v>23</v>
      </c>
      <c r="P3020" s="4" t="s">
        <v>21</v>
      </c>
    </row>
    <row r="3021" ht="14.25" customHeight="1">
      <c r="B3021" s="4" t="s">
        <v>15</v>
      </c>
      <c r="C3021" s="4">
        <v>1185732.0</v>
      </c>
      <c r="D3021" s="5">
        <v>44202.0</v>
      </c>
      <c r="E3021" s="4" t="s">
        <v>42</v>
      </c>
      <c r="F3021" s="4" t="s">
        <v>116</v>
      </c>
      <c r="G3021" s="4" t="s">
        <v>117</v>
      </c>
      <c r="H3021" s="6" t="s">
        <v>27</v>
      </c>
      <c r="I3021" s="7">
        <v>40.0</v>
      </c>
      <c r="J3021" s="8">
        <v>150.0</v>
      </c>
      <c r="K3021" s="9">
        <v>60000.0</v>
      </c>
      <c r="L3021" s="9">
        <v>30000.0</v>
      </c>
      <c r="M3021" s="10">
        <v>0.5</v>
      </c>
      <c r="N3021" s="4" t="s">
        <v>19</v>
      </c>
      <c r="O3021" s="4" t="s">
        <v>20</v>
      </c>
      <c r="P3021" s="4" t="s">
        <v>21</v>
      </c>
    </row>
    <row r="3022" ht="14.25" customHeight="1">
      <c r="B3022" s="4" t="s">
        <v>15</v>
      </c>
      <c r="C3022" s="4">
        <v>1185732.0</v>
      </c>
      <c r="D3022" s="5">
        <v>44202.0</v>
      </c>
      <c r="E3022" s="4" t="s">
        <v>42</v>
      </c>
      <c r="F3022" s="4" t="s">
        <v>116</v>
      </c>
      <c r="G3022" s="4" t="s">
        <v>117</v>
      </c>
      <c r="H3022" s="6" t="s">
        <v>28</v>
      </c>
      <c r="I3022" s="7">
        <v>30.000000000000004</v>
      </c>
      <c r="J3022" s="8">
        <v>250.0</v>
      </c>
      <c r="K3022" s="9">
        <v>75000.00000000001</v>
      </c>
      <c r="L3022" s="9">
        <v>30000.000000000007</v>
      </c>
      <c r="M3022" s="10">
        <v>0.4</v>
      </c>
      <c r="N3022" s="4" t="s">
        <v>19</v>
      </c>
      <c r="O3022" s="4" t="s">
        <v>20</v>
      </c>
      <c r="P3022" s="4" t="s">
        <v>21</v>
      </c>
    </row>
    <row r="3023" ht="14.25" customHeight="1">
      <c r="B3023" s="4" t="s">
        <v>15</v>
      </c>
      <c r="C3023" s="4">
        <v>1185732.0</v>
      </c>
      <c r="D3023" s="5">
        <v>44233.0</v>
      </c>
      <c r="E3023" s="4" t="s">
        <v>42</v>
      </c>
      <c r="F3023" s="4" t="s">
        <v>116</v>
      </c>
      <c r="G3023" s="4" t="s">
        <v>117</v>
      </c>
      <c r="H3023" s="6" t="s">
        <v>18</v>
      </c>
      <c r="I3023" s="7">
        <v>30.000000000000004</v>
      </c>
      <c r="J3023" s="8">
        <v>500.0</v>
      </c>
      <c r="K3023" s="9">
        <v>150000.00000000003</v>
      </c>
      <c r="L3023" s="9">
        <v>45000.00000000001</v>
      </c>
      <c r="M3023" s="10">
        <v>0.3</v>
      </c>
      <c r="N3023" s="4" t="s">
        <v>19</v>
      </c>
      <c r="O3023" s="4" t="s">
        <v>20</v>
      </c>
      <c r="P3023" s="4" t="s">
        <v>24</v>
      </c>
    </row>
    <row r="3024" ht="14.25" customHeight="1">
      <c r="B3024" s="4" t="s">
        <v>15</v>
      </c>
      <c r="C3024" s="4">
        <v>1185732.0</v>
      </c>
      <c r="D3024" s="5">
        <v>44233.0</v>
      </c>
      <c r="E3024" s="4" t="s">
        <v>42</v>
      </c>
      <c r="F3024" s="4" t="s">
        <v>116</v>
      </c>
      <c r="G3024" s="4" t="s">
        <v>117</v>
      </c>
      <c r="H3024" s="6" t="s">
        <v>22</v>
      </c>
      <c r="I3024" s="7">
        <v>30.000000000000004</v>
      </c>
      <c r="J3024" s="8">
        <v>150.0</v>
      </c>
      <c r="K3024" s="9">
        <v>45000.00000000001</v>
      </c>
      <c r="L3024" s="9">
        <v>15750.000000000002</v>
      </c>
      <c r="M3024" s="10">
        <v>0.35</v>
      </c>
      <c r="N3024" s="4" t="s">
        <v>19</v>
      </c>
      <c r="O3024" s="4" t="s">
        <v>20</v>
      </c>
      <c r="P3024" s="4" t="s">
        <v>21</v>
      </c>
    </row>
    <row r="3025" ht="14.25" customHeight="1">
      <c r="B3025" s="4" t="s">
        <v>15</v>
      </c>
      <c r="C3025" s="4">
        <v>1185732.0</v>
      </c>
      <c r="D3025" s="5">
        <v>44233.0</v>
      </c>
      <c r="E3025" s="4" t="s">
        <v>42</v>
      </c>
      <c r="F3025" s="4" t="s">
        <v>116</v>
      </c>
      <c r="G3025" s="4" t="s">
        <v>117</v>
      </c>
      <c r="H3025" s="6" t="s">
        <v>25</v>
      </c>
      <c r="I3025" s="7">
        <v>20.000000000000007</v>
      </c>
      <c r="J3025" s="8">
        <v>200.0</v>
      </c>
      <c r="K3025" s="9">
        <v>40000.000000000015</v>
      </c>
      <c r="L3025" s="9">
        <v>12000.000000000004</v>
      </c>
      <c r="M3025" s="10">
        <v>0.3</v>
      </c>
      <c r="N3025" s="4" t="s">
        <v>19</v>
      </c>
      <c r="O3025" s="4" t="s">
        <v>29</v>
      </c>
      <c r="P3025" s="4" t="s">
        <v>21</v>
      </c>
    </row>
    <row r="3026" ht="14.25" customHeight="1">
      <c r="B3026" s="4" t="s">
        <v>15</v>
      </c>
      <c r="C3026" s="4">
        <v>1185732.0</v>
      </c>
      <c r="D3026" s="5">
        <v>44233.0</v>
      </c>
      <c r="E3026" s="4" t="s">
        <v>42</v>
      </c>
      <c r="F3026" s="4" t="s">
        <v>118</v>
      </c>
      <c r="G3026" s="4" t="s">
        <v>119</v>
      </c>
      <c r="H3026" s="6" t="s">
        <v>26</v>
      </c>
      <c r="I3026" s="7">
        <v>25.000000000000007</v>
      </c>
      <c r="J3026" s="8">
        <v>75.0</v>
      </c>
      <c r="K3026" s="9">
        <v>18750.000000000004</v>
      </c>
      <c r="L3026" s="9">
        <v>5625.000000000001</v>
      </c>
      <c r="M3026" s="10">
        <v>0.3</v>
      </c>
      <c r="N3026" s="4" t="s">
        <v>19</v>
      </c>
      <c r="O3026" s="4" t="s">
        <v>23</v>
      </c>
      <c r="P3026" s="4" t="s">
        <v>24</v>
      </c>
    </row>
    <row r="3027" ht="14.25" customHeight="1">
      <c r="B3027" s="4" t="s">
        <v>15</v>
      </c>
      <c r="C3027" s="4">
        <v>1185732.0</v>
      </c>
      <c r="D3027" s="5">
        <v>44233.0</v>
      </c>
      <c r="E3027" s="4" t="s">
        <v>42</v>
      </c>
      <c r="F3027" s="4" t="s">
        <v>118</v>
      </c>
      <c r="G3027" s="4" t="s">
        <v>119</v>
      </c>
      <c r="H3027" s="6" t="s">
        <v>27</v>
      </c>
      <c r="I3027" s="7">
        <v>40.0</v>
      </c>
      <c r="J3027" s="8">
        <v>150.0</v>
      </c>
      <c r="K3027" s="9">
        <v>60000.0</v>
      </c>
      <c r="L3027" s="9">
        <v>30000.0</v>
      </c>
      <c r="M3027" s="10">
        <v>0.5</v>
      </c>
      <c r="N3027" s="4" t="s">
        <v>19</v>
      </c>
      <c r="O3027" s="4" t="s">
        <v>23</v>
      </c>
      <c r="P3027" s="4" t="s">
        <v>24</v>
      </c>
    </row>
    <row r="3028" ht="14.25" customHeight="1">
      <c r="B3028" s="4" t="s">
        <v>15</v>
      </c>
      <c r="C3028" s="4">
        <v>1185732.0</v>
      </c>
      <c r="D3028" s="5">
        <v>44233.0</v>
      </c>
      <c r="E3028" s="4" t="s">
        <v>42</v>
      </c>
      <c r="F3028" s="4" t="s">
        <v>118</v>
      </c>
      <c r="G3028" s="4" t="s">
        <v>119</v>
      </c>
      <c r="H3028" s="6" t="s">
        <v>28</v>
      </c>
      <c r="I3028" s="7">
        <v>14.999999999999996</v>
      </c>
      <c r="J3028" s="8">
        <v>250.0</v>
      </c>
      <c r="K3028" s="9">
        <v>37499.99999999999</v>
      </c>
      <c r="L3028" s="9">
        <v>14999.999999999998</v>
      </c>
      <c r="M3028" s="10">
        <v>0.4</v>
      </c>
      <c r="N3028" s="4" t="s">
        <v>19</v>
      </c>
      <c r="O3028" s="4" t="s">
        <v>20</v>
      </c>
      <c r="P3028" s="4" t="s">
        <v>24</v>
      </c>
    </row>
    <row r="3029" ht="14.25" customHeight="1">
      <c r="B3029" s="4" t="s">
        <v>15</v>
      </c>
      <c r="C3029" s="4">
        <v>1185732.0</v>
      </c>
      <c r="D3029" s="5">
        <v>44260.0</v>
      </c>
      <c r="E3029" s="4" t="s">
        <v>42</v>
      </c>
      <c r="F3029" s="4" t="s">
        <v>118</v>
      </c>
      <c r="G3029" s="4" t="s">
        <v>119</v>
      </c>
      <c r="H3029" s="6" t="s">
        <v>18</v>
      </c>
      <c r="I3029" s="7">
        <v>20.000000000000004</v>
      </c>
      <c r="J3029" s="8">
        <v>470.0</v>
      </c>
      <c r="K3029" s="9">
        <v>94000.00000000001</v>
      </c>
      <c r="L3029" s="9">
        <v>28200.000000000004</v>
      </c>
      <c r="M3029" s="10">
        <v>0.3</v>
      </c>
      <c r="N3029" s="4" t="s">
        <v>19</v>
      </c>
      <c r="O3029" s="4" t="s">
        <v>29</v>
      </c>
      <c r="P3029" s="4" t="s">
        <v>24</v>
      </c>
    </row>
    <row r="3030" ht="14.25" customHeight="1">
      <c r="B3030" s="4" t="s">
        <v>15</v>
      </c>
      <c r="C3030" s="4">
        <v>1185732.0</v>
      </c>
      <c r="D3030" s="5">
        <v>44260.0</v>
      </c>
      <c r="E3030" s="4" t="s">
        <v>42</v>
      </c>
      <c r="F3030" s="4" t="s">
        <v>118</v>
      </c>
      <c r="G3030" s="4" t="s">
        <v>119</v>
      </c>
      <c r="H3030" s="6" t="s">
        <v>22</v>
      </c>
      <c r="I3030" s="7">
        <v>20.000000000000004</v>
      </c>
      <c r="J3030" s="8">
        <v>175.0</v>
      </c>
      <c r="K3030" s="9">
        <v>35000.00000000001</v>
      </c>
      <c r="L3030" s="9">
        <v>12250.000000000002</v>
      </c>
      <c r="M3030" s="10">
        <v>0.35</v>
      </c>
      <c r="N3030" s="4" t="s">
        <v>19</v>
      </c>
      <c r="O3030" s="4" t="s">
        <v>23</v>
      </c>
      <c r="P3030" s="4" t="s">
        <v>24</v>
      </c>
    </row>
    <row r="3031" ht="14.25" customHeight="1">
      <c r="B3031" s="4" t="s">
        <v>15</v>
      </c>
      <c r="C3031" s="4">
        <v>1185732.0</v>
      </c>
      <c r="D3031" s="5">
        <v>44260.0</v>
      </c>
      <c r="E3031" s="4" t="s">
        <v>42</v>
      </c>
      <c r="F3031" s="4" t="s">
        <v>118</v>
      </c>
      <c r="G3031" s="4" t="s">
        <v>119</v>
      </c>
      <c r="H3031" s="6" t="s">
        <v>25</v>
      </c>
      <c r="I3031" s="7">
        <v>10.000000000000004</v>
      </c>
      <c r="J3031" s="8">
        <v>225.0</v>
      </c>
      <c r="K3031" s="9">
        <v>22500.000000000007</v>
      </c>
      <c r="L3031" s="9">
        <v>6750.000000000002</v>
      </c>
      <c r="M3031" s="10">
        <v>0.3</v>
      </c>
      <c r="N3031" s="4" t="s">
        <v>19</v>
      </c>
      <c r="O3031" s="4" t="s">
        <v>20</v>
      </c>
      <c r="P3031" s="4" t="s">
        <v>21</v>
      </c>
    </row>
    <row r="3032" ht="14.25" customHeight="1">
      <c r="B3032" s="4" t="s">
        <v>15</v>
      </c>
      <c r="C3032" s="4">
        <v>1185732.0</v>
      </c>
      <c r="D3032" s="5">
        <v>44260.0</v>
      </c>
      <c r="E3032" s="4" t="s">
        <v>42</v>
      </c>
      <c r="F3032" s="4" t="s">
        <v>118</v>
      </c>
      <c r="G3032" s="4" t="s">
        <v>119</v>
      </c>
      <c r="H3032" s="6" t="s">
        <v>26</v>
      </c>
      <c r="I3032" s="7">
        <v>14.999999999999996</v>
      </c>
      <c r="J3032" s="8">
        <v>100.0</v>
      </c>
      <c r="K3032" s="9">
        <v>14999.999999999996</v>
      </c>
      <c r="L3032" s="9">
        <v>4499.999999999999</v>
      </c>
      <c r="M3032" s="10">
        <v>0.3</v>
      </c>
      <c r="N3032" s="4" t="s">
        <v>19</v>
      </c>
      <c r="O3032" s="4" t="s">
        <v>23</v>
      </c>
      <c r="P3032" s="4" t="s">
        <v>21</v>
      </c>
    </row>
    <row r="3033" ht="14.25" customHeight="1">
      <c r="B3033" s="4" t="s">
        <v>15</v>
      </c>
      <c r="C3033" s="4">
        <v>1185732.0</v>
      </c>
      <c r="D3033" s="5">
        <v>44260.0</v>
      </c>
      <c r="E3033" s="4" t="s">
        <v>42</v>
      </c>
      <c r="F3033" s="4" t="s">
        <v>118</v>
      </c>
      <c r="G3033" s="4" t="s">
        <v>119</v>
      </c>
      <c r="H3033" s="6" t="s">
        <v>27</v>
      </c>
      <c r="I3033" s="7">
        <v>30.000000000000004</v>
      </c>
      <c r="J3033" s="8">
        <v>150.0</v>
      </c>
      <c r="K3033" s="9">
        <v>45000.00000000001</v>
      </c>
      <c r="L3033" s="9">
        <v>22500.000000000004</v>
      </c>
      <c r="M3033" s="10">
        <v>0.5</v>
      </c>
      <c r="N3033" s="4" t="s">
        <v>19</v>
      </c>
      <c r="O3033" s="4" t="s">
        <v>29</v>
      </c>
      <c r="P3033" s="4" t="s">
        <v>21</v>
      </c>
    </row>
    <row r="3034" ht="14.25" customHeight="1">
      <c r="B3034" s="4" t="s">
        <v>15</v>
      </c>
      <c r="C3034" s="4">
        <v>1185732.0</v>
      </c>
      <c r="D3034" s="5">
        <v>44260.0</v>
      </c>
      <c r="E3034" s="4" t="s">
        <v>42</v>
      </c>
      <c r="F3034" s="4" t="s">
        <v>118</v>
      </c>
      <c r="G3034" s="4" t="s">
        <v>119</v>
      </c>
      <c r="H3034" s="6" t="s">
        <v>28</v>
      </c>
      <c r="I3034" s="7">
        <v>20.000000000000004</v>
      </c>
      <c r="J3034" s="8">
        <v>250.0</v>
      </c>
      <c r="K3034" s="9">
        <v>50000.00000000001</v>
      </c>
      <c r="L3034" s="9">
        <v>20000.000000000004</v>
      </c>
      <c r="M3034" s="10">
        <v>0.4</v>
      </c>
      <c r="N3034" s="4" t="s">
        <v>19</v>
      </c>
      <c r="O3034" s="4" t="s">
        <v>29</v>
      </c>
      <c r="P3034" s="4" t="s">
        <v>24</v>
      </c>
    </row>
    <row r="3035" ht="14.25" customHeight="1">
      <c r="B3035" s="4" t="s">
        <v>15</v>
      </c>
      <c r="C3035" s="4">
        <v>1185732.0</v>
      </c>
      <c r="D3035" s="5">
        <v>44292.0</v>
      </c>
      <c r="E3035" s="4" t="s">
        <v>42</v>
      </c>
      <c r="F3035" s="4" t="s">
        <v>118</v>
      </c>
      <c r="G3035" s="4" t="s">
        <v>119</v>
      </c>
      <c r="H3035" s="6" t="s">
        <v>18</v>
      </c>
      <c r="I3035" s="7">
        <v>20.000000000000004</v>
      </c>
      <c r="J3035" s="8">
        <v>475.0</v>
      </c>
      <c r="K3035" s="9">
        <v>95000.00000000001</v>
      </c>
      <c r="L3035" s="9">
        <v>28500.000000000004</v>
      </c>
      <c r="M3035" s="10">
        <v>0.3</v>
      </c>
      <c r="N3035" s="4" t="s">
        <v>19</v>
      </c>
      <c r="O3035" s="4" t="s">
        <v>20</v>
      </c>
      <c r="P3035" s="4" t="s">
        <v>24</v>
      </c>
    </row>
    <row r="3036" ht="14.25" customHeight="1">
      <c r="B3036" s="4" t="s">
        <v>15</v>
      </c>
      <c r="C3036" s="4">
        <v>1185732.0</v>
      </c>
      <c r="D3036" s="5">
        <v>44292.0</v>
      </c>
      <c r="E3036" s="4" t="s">
        <v>42</v>
      </c>
      <c r="F3036" s="4" t="s">
        <v>118</v>
      </c>
      <c r="G3036" s="4" t="s">
        <v>119</v>
      </c>
      <c r="H3036" s="6" t="s">
        <v>22</v>
      </c>
      <c r="I3036" s="7">
        <v>20.000000000000004</v>
      </c>
      <c r="J3036" s="8">
        <v>175.0</v>
      </c>
      <c r="K3036" s="9">
        <v>35000.00000000001</v>
      </c>
      <c r="L3036" s="9">
        <v>12250.000000000002</v>
      </c>
      <c r="M3036" s="10">
        <v>0.35</v>
      </c>
      <c r="N3036" s="4" t="s">
        <v>19</v>
      </c>
      <c r="O3036" s="4" t="s">
        <v>23</v>
      </c>
      <c r="P3036" s="4" t="s">
        <v>21</v>
      </c>
    </row>
    <row r="3037" ht="14.25" customHeight="1">
      <c r="B3037" s="4" t="s">
        <v>15</v>
      </c>
      <c r="C3037" s="4">
        <v>1185732.0</v>
      </c>
      <c r="D3037" s="5">
        <v>44292.0</v>
      </c>
      <c r="E3037" s="4" t="s">
        <v>42</v>
      </c>
      <c r="F3037" s="4" t="s">
        <v>118</v>
      </c>
      <c r="G3037" s="4" t="s">
        <v>119</v>
      </c>
      <c r="H3037" s="6" t="s">
        <v>25</v>
      </c>
      <c r="I3037" s="7">
        <v>10.000000000000004</v>
      </c>
      <c r="J3037" s="8">
        <v>175.0</v>
      </c>
      <c r="K3037" s="9">
        <v>17500.000000000007</v>
      </c>
      <c r="L3037" s="9">
        <v>5250.000000000002</v>
      </c>
      <c r="M3037" s="10">
        <v>0.3</v>
      </c>
      <c r="N3037" s="4" t="s">
        <v>19</v>
      </c>
      <c r="O3037" s="4" t="s">
        <v>20</v>
      </c>
      <c r="P3037" s="4" t="s">
        <v>21</v>
      </c>
    </row>
    <row r="3038" ht="14.25" customHeight="1">
      <c r="B3038" s="4" t="s">
        <v>15</v>
      </c>
      <c r="C3038" s="4">
        <v>1185732.0</v>
      </c>
      <c r="D3038" s="5">
        <v>44292.0</v>
      </c>
      <c r="E3038" s="4" t="s">
        <v>42</v>
      </c>
      <c r="F3038" s="4" t="s">
        <v>118</v>
      </c>
      <c r="G3038" s="4" t="s">
        <v>119</v>
      </c>
      <c r="H3038" s="6" t="s">
        <v>26</v>
      </c>
      <c r="I3038" s="7">
        <v>14.999999999999996</v>
      </c>
      <c r="J3038" s="8">
        <v>100.0</v>
      </c>
      <c r="K3038" s="9">
        <v>14999.999999999996</v>
      </c>
      <c r="L3038" s="9">
        <v>4499.999999999999</v>
      </c>
      <c r="M3038" s="10">
        <v>0.3</v>
      </c>
      <c r="N3038" s="4" t="s">
        <v>19</v>
      </c>
      <c r="O3038" s="4" t="s">
        <v>23</v>
      </c>
      <c r="P3038" s="4" t="s">
        <v>24</v>
      </c>
    </row>
    <row r="3039" ht="14.25" customHeight="1">
      <c r="B3039" s="4" t="s">
        <v>15</v>
      </c>
      <c r="C3039" s="4">
        <v>1185732.0</v>
      </c>
      <c r="D3039" s="5">
        <v>44292.0</v>
      </c>
      <c r="E3039" s="4" t="s">
        <v>42</v>
      </c>
      <c r="F3039" s="4" t="s">
        <v>118</v>
      </c>
      <c r="G3039" s="4" t="s">
        <v>119</v>
      </c>
      <c r="H3039" s="6" t="s">
        <v>27</v>
      </c>
      <c r="I3039" s="7">
        <v>60.0</v>
      </c>
      <c r="J3039" s="8">
        <v>125.0</v>
      </c>
      <c r="K3039" s="9">
        <v>75000.0</v>
      </c>
      <c r="L3039" s="9">
        <v>37500.0</v>
      </c>
      <c r="M3039" s="10">
        <v>0.5</v>
      </c>
      <c r="N3039" s="4" t="s">
        <v>19</v>
      </c>
      <c r="O3039" s="4" t="s">
        <v>20</v>
      </c>
      <c r="P3039" s="4" t="s">
        <v>21</v>
      </c>
    </row>
    <row r="3040" ht="14.25" customHeight="1">
      <c r="B3040" s="4" t="s">
        <v>15</v>
      </c>
      <c r="C3040" s="4">
        <v>1185732.0</v>
      </c>
      <c r="D3040" s="5">
        <v>44292.0</v>
      </c>
      <c r="E3040" s="4" t="s">
        <v>42</v>
      </c>
      <c r="F3040" s="4" t="s">
        <v>118</v>
      </c>
      <c r="G3040" s="4" t="s">
        <v>119</v>
      </c>
      <c r="H3040" s="6" t="s">
        <v>28</v>
      </c>
      <c r="I3040" s="7">
        <v>50.0</v>
      </c>
      <c r="J3040" s="8">
        <v>250.0</v>
      </c>
      <c r="K3040" s="9">
        <v>125000.0</v>
      </c>
      <c r="L3040" s="9">
        <v>50000.0</v>
      </c>
      <c r="M3040" s="10">
        <v>0.4</v>
      </c>
      <c r="N3040" s="4" t="s">
        <v>19</v>
      </c>
      <c r="O3040" s="4" t="s">
        <v>29</v>
      </c>
      <c r="P3040" s="4" t="s">
        <v>24</v>
      </c>
    </row>
    <row r="3041" ht="14.25" customHeight="1">
      <c r="B3041" s="4" t="s">
        <v>15</v>
      </c>
      <c r="C3041" s="4">
        <v>1185732.0</v>
      </c>
      <c r="D3041" s="5">
        <v>44323.0</v>
      </c>
      <c r="E3041" s="4" t="s">
        <v>42</v>
      </c>
      <c r="F3041" s="4" t="s">
        <v>118</v>
      </c>
      <c r="G3041" s="4" t="s">
        <v>119</v>
      </c>
      <c r="H3041" s="6" t="s">
        <v>18</v>
      </c>
      <c r="I3041" s="7">
        <v>60.0</v>
      </c>
      <c r="J3041" s="8">
        <v>520.0</v>
      </c>
      <c r="K3041" s="9">
        <v>312000.0</v>
      </c>
      <c r="L3041" s="9">
        <v>93600.0</v>
      </c>
      <c r="M3041" s="10">
        <v>0.3</v>
      </c>
      <c r="N3041" s="4" t="s">
        <v>19</v>
      </c>
      <c r="O3041" s="4" t="s">
        <v>23</v>
      </c>
      <c r="P3041" s="4" t="s">
        <v>24</v>
      </c>
    </row>
    <row r="3042" ht="14.25" customHeight="1">
      <c r="B3042" s="4" t="s">
        <v>15</v>
      </c>
      <c r="C3042" s="4">
        <v>1185732.0</v>
      </c>
      <c r="D3042" s="5">
        <v>44323.0</v>
      </c>
      <c r="E3042" s="4" t="s">
        <v>42</v>
      </c>
      <c r="F3042" s="4" t="s">
        <v>118</v>
      </c>
      <c r="G3042" s="4" t="s">
        <v>119</v>
      </c>
      <c r="H3042" s="6" t="s">
        <v>22</v>
      </c>
      <c r="I3042" s="7">
        <v>40.0</v>
      </c>
      <c r="J3042" s="8">
        <v>225.0</v>
      </c>
      <c r="K3042" s="9">
        <v>90000.0</v>
      </c>
      <c r="L3042" s="9">
        <v>31499.999999999996</v>
      </c>
      <c r="M3042" s="10">
        <v>0.35</v>
      </c>
      <c r="N3042" s="4" t="s">
        <v>19</v>
      </c>
      <c r="O3042" s="4" t="s">
        <v>20</v>
      </c>
      <c r="P3042" s="4" t="s">
        <v>21</v>
      </c>
    </row>
    <row r="3043" ht="14.25" customHeight="1">
      <c r="B3043" s="4" t="s">
        <v>15</v>
      </c>
      <c r="C3043" s="4">
        <v>1185732.0</v>
      </c>
      <c r="D3043" s="5">
        <v>44323.0</v>
      </c>
      <c r="E3043" s="4" t="s">
        <v>42</v>
      </c>
      <c r="F3043" s="4" t="s">
        <v>118</v>
      </c>
      <c r="G3043" s="4" t="s">
        <v>119</v>
      </c>
      <c r="H3043" s="6" t="s">
        <v>25</v>
      </c>
      <c r="I3043" s="7">
        <v>35.0</v>
      </c>
      <c r="J3043" s="8">
        <v>200.0</v>
      </c>
      <c r="K3043" s="9">
        <v>70000.0</v>
      </c>
      <c r="L3043" s="9">
        <v>21000.0</v>
      </c>
      <c r="M3043" s="10">
        <v>0.3</v>
      </c>
      <c r="N3043" s="4" t="s">
        <v>19</v>
      </c>
      <c r="O3043" s="4" t="s">
        <v>23</v>
      </c>
      <c r="P3043" s="4" t="s">
        <v>24</v>
      </c>
    </row>
    <row r="3044" ht="14.25" customHeight="1">
      <c r="B3044" s="4" t="s">
        <v>15</v>
      </c>
      <c r="C3044" s="4">
        <v>1185732.0</v>
      </c>
      <c r="D3044" s="5">
        <v>44323.0</v>
      </c>
      <c r="E3044" s="4" t="s">
        <v>42</v>
      </c>
      <c r="F3044" s="4" t="s">
        <v>118</v>
      </c>
      <c r="G3044" s="4" t="s">
        <v>119</v>
      </c>
      <c r="H3044" s="6" t="s">
        <v>26</v>
      </c>
      <c r="I3044" s="7">
        <v>35.0</v>
      </c>
      <c r="J3044" s="8">
        <v>125.0</v>
      </c>
      <c r="K3044" s="9">
        <v>43750.0</v>
      </c>
      <c r="L3044" s="9">
        <v>13125.0</v>
      </c>
      <c r="M3044" s="10">
        <v>0.3</v>
      </c>
      <c r="N3044" s="4" t="s">
        <v>19</v>
      </c>
      <c r="O3044" s="4" t="s">
        <v>23</v>
      </c>
      <c r="P3044" s="4" t="s">
        <v>21</v>
      </c>
    </row>
    <row r="3045" ht="14.25" customHeight="1">
      <c r="B3045" s="4" t="s">
        <v>15</v>
      </c>
      <c r="C3045" s="4">
        <v>1185732.0</v>
      </c>
      <c r="D3045" s="5">
        <v>44323.0</v>
      </c>
      <c r="E3045" s="4" t="s">
        <v>42</v>
      </c>
      <c r="F3045" s="4" t="s">
        <v>118</v>
      </c>
      <c r="G3045" s="4" t="s">
        <v>119</v>
      </c>
      <c r="H3045" s="6" t="s">
        <v>27</v>
      </c>
      <c r="I3045" s="7">
        <v>44.99999999999999</v>
      </c>
      <c r="J3045" s="8">
        <v>150.0</v>
      </c>
      <c r="K3045" s="9">
        <v>67499.99999999999</v>
      </c>
      <c r="L3045" s="9">
        <v>33749.99999999999</v>
      </c>
      <c r="M3045" s="10">
        <v>0.5</v>
      </c>
      <c r="N3045" s="4" t="s">
        <v>19</v>
      </c>
      <c r="O3045" s="4" t="s">
        <v>20</v>
      </c>
      <c r="P3045" s="4" t="s">
        <v>24</v>
      </c>
    </row>
    <row r="3046" ht="14.25" customHeight="1">
      <c r="B3046" s="4" t="s">
        <v>15</v>
      </c>
      <c r="C3046" s="4">
        <v>1185732.0</v>
      </c>
      <c r="D3046" s="5">
        <v>44323.0</v>
      </c>
      <c r="E3046" s="4" t="s">
        <v>42</v>
      </c>
      <c r="F3046" s="4" t="s">
        <v>118</v>
      </c>
      <c r="G3046" s="4" t="s">
        <v>119</v>
      </c>
      <c r="H3046" s="6" t="s">
        <v>28</v>
      </c>
      <c r="I3046" s="7">
        <v>49.99999999999999</v>
      </c>
      <c r="J3046" s="8">
        <v>275.0</v>
      </c>
      <c r="K3046" s="9">
        <v>137499.99999999997</v>
      </c>
      <c r="L3046" s="9">
        <v>54999.99999999999</v>
      </c>
      <c r="M3046" s="10">
        <v>0.4</v>
      </c>
      <c r="N3046" s="4" t="s">
        <v>19</v>
      </c>
      <c r="O3046" s="4" t="s">
        <v>20</v>
      </c>
      <c r="P3046" s="4" t="s">
        <v>21</v>
      </c>
    </row>
    <row r="3047" ht="14.25" customHeight="1">
      <c r="B3047" s="4" t="s">
        <v>15</v>
      </c>
      <c r="C3047" s="4">
        <v>1185732.0</v>
      </c>
      <c r="D3047" s="5">
        <v>44353.0</v>
      </c>
      <c r="E3047" s="4" t="s">
        <v>42</v>
      </c>
      <c r="F3047" s="4" t="s">
        <v>118</v>
      </c>
      <c r="G3047" s="4" t="s">
        <v>119</v>
      </c>
      <c r="H3047" s="6" t="s">
        <v>18</v>
      </c>
      <c r="I3047" s="7">
        <v>35.0</v>
      </c>
      <c r="J3047" s="8">
        <v>525.0</v>
      </c>
      <c r="K3047" s="9">
        <v>183750.0</v>
      </c>
      <c r="L3047" s="9">
        <v>55125.0</v>
      </c>
      <c r="M3047" s="10">
        <v>0.3</v>
      </c>
      <c r="N3047" s="4" t="s">
        <v>19</v>
      </c>
      <c r="O3047" s="4" t="s">
        <v>29</v>
      </c>
      <c r="P3047" s="4" t="s">
        <v>24</v>
      </c>
    </row>
    <row r="3048" ht="14.25" customHeight="1">
      <c r="B3048" s="4" t="s">
        <v>15</v>
      </c>
      <c r="C3048" s="4">
        <v>1185732.0</v>
      </c>
      <c r="D3048" s="5">
        <v>44353.0</v>
      </c>
      <c r="E3048" s="4" t="s">
        <v>42</v>
      </c>
      <c r="F3048" s="4" t="s">
        <v>118</v>
      </c>
      <c r="G3048" s="4" t="s">
        <v>119</v>
      </c>
      <c r="H3048" s="6" t="s">
        <v>22</v>
      </c>
      <c r="I3048" s="7">
        <v>30.00000000000001</v>
      </c>
      <c r="J3048" s="8">
        <v>275.0</v>
      </c>
      <c r="K3048" s="9">
        <v>82500.00000000003</v>
      </c>
      <c r="L3048" s="9">
        <v>28875.000000000007</v>
      </c>
      <c r="M3048" s="10">
        <v>0.35</v>
      </c>
      <c r="N3048" s="4" t="s">
        <v>19</v>
      </c>
      <c r="O3048" s="4" t="s">
        <v>23</v>
      </c>
      <c r="P3048" s="4" t="s">
        <v>21</v>
      </c>
    </row>
    <row r="3049" ht="14.25" customHeight="1">
      <c r="B3049" s="4" t="s">
        <v>15</v>
      </c>
      <c r="C3049" s="4">
        <v>1185732.0</v>
      </c>
      <c r="D3049" s="5">
        <v>44353.0</v>
      </c>
      <c r="E3049" s="4" t="s">
        <v>42</v>
      </c>
      <c r="F3049" s="4" t="s">
        <v>118</v>
      </c>
      <c r="G3049" s="4" t="s">
        <v>119</v>
      </c>
      <c r="H3049" s="6" t="s">
        <v>25</v>
      </c>
      <c r="I3049" s="7">
        <v>25.000000000000007</v>
      </c>
      <c r="J3049" s="8">
        <v>200.0</v>
      </c>
      <c r="K3049" s="9">
        <v>50000.000000000015</v>
      </c>
      <c r="L3049" s="9">
        <v>15000.000000000004</v>
      </c>
      <c r="M3049" s="10">
        <v>0.3</v>
      </c>
      <c r="N3049" s="4" t="s">
        <v>19</v>
      </c>
      <c r="O3049" s="4" t="s">
        <v>20</v>
      </c>
      <c r="P3049" s="4" t="s">
        <v>24</v>
      </c>
    </row>
    <row r="3050" ht="14.25" customHeight="1">
      <c r="B3050" s="4" t="s">
        <v>15</v>
      </c>
      <c r="C3050" s="4">
        <v>1185732.0</v>
      </c>
      <c r="D3050" s="5">
        <v>44353.0</v>
      </c>
      <c r="E3050" s="4" t="s">
        <v>42</v>
      </c>
      <c r="F3050" s="4" t="s">
        <v>118</v>
      </c>
      <c r="G3050" s="4" t="s">
        <v>119</v>
      </c>
      <c r="H3050" s="6" t="s">
        <v>26</v>
      </c>
      <c r="I3050" s="7">
        <v>25.000000000000007</v>
      </c>
      <c r="J3050" s="8">
        <v>175.0</v>
      </c>
      <c r="K3050" s="9">
        <v>43750.000000000015</v>
      </c>
      <c r="L3050" s="9">
        <v>13125.000000000004</v>
      </c>
      <c r="M3050" s="10">
        <v>0.3</v>
      </c>
      <c r="N3050" s="4" t="s">
        <v>19</v>
      </c>
      <c r="O3050" s="4" t="s">
        <v>29</v>
      </c>
      <c r="P3050" s="4" t="s">
        <v>21</v>
      </c>
    </row>
    <row r="3051" ht="14.25" customHeight="1">
      <c r="B3051" s="4" t="s">
        <v>15</v>
      </c>
      <c r="C3051" s="4">
        <v>1185732.0</v>
      </c>
      <c r="D3051" s="5">
        <v>44353.0</v>
      </c>
      <c r="E3051" s="4" t="s">
        <v>42</v>
      </c>
      <c r="F3051" s="4" t="s">
        <v>118</v>
      </c>
      <c r="G3051" s="4" t="s">
        <v>119</v>
      </c>
      <c r="H3051" s="6" t="s">
        <v>27</v>
      </c>
      <c r="I3051" s="7">
        <v>35.0</v>
      </c>
      <c r="J3051" s="8">
        <v>175.0</v>
      </c>
      <c r="K3051" s="9">
        <v>61250.0</v>
      </c>
      <c r="L3051" s="9">
        <v>30625.0</v>
      </c>
      <c r="M3051" s="10">
        <v>0.5</v>
      </c>
      <c r="N3051" s="4" t="s">
        <v>19</v>
      </c>
      <c r="O3051" s="4" t="s">
        <v>20</v>
      </c>
      <c r="P3051" s="4" t="s">
        <v>24</v>
      </c>
    </row>
    <row r="3052" ht="14.25" customHeight="1">
      <c r="B3052" s="4" t="s">
        <v>15</v>
      </c>
      <c r="C3052" s="4">
        <v>1185732.0</v>
      </c>
      <c r="D3052" s="5">
        <v>44353.0</v>
      </c>
      <c r="E3052" s="4" t="s">
        <v>42</v>
      </c>
      <c r="F3052" s="4" t="s">
        <v>118</v>
      </c>
      <c r="G3052" s="4" t="s">
        <v>119</v>
      </c>
      <c r="H3052" s="6" t="s">
        <v>28</v>
      </c>
      <c r="I3052" s="7">
        <v>55.00000000000001</v>
      </c>
      <c r="J3052" s="8">
        <v>325.0</v>
      </c>
      <c r="K3052" s="9">
        <v>178750.00000000003</v>
      </c>
      <c r="L3052" s="9">
        <v>71500.00000000001</v>
      </c>
      <c r="M3052" s="10">
        <v>0.4</v>
      </c>
      <c r="N3052" s="4" t="s">
        <v>19</v>
      </c>
      <c r="O3052" s="4" t="s">
        <v>29</v>
      </c>
      <c r="P3052" s="4" t="s">
        <v>21</v>
      </c>
    </row>
    <row r="3053" ht="14.25" customHeight="1">
      <c r="B3053" s="4" t="s">
        <v>15</v>
      </c>
      <c r="C3053" s="4">
        <v>1185732.0</v>
      </c>
      <c r="D3053" s="5">
        <v>44382.0</v>
      </c>
      <c r="E3053" s="4" t="s">
        <v>42</v>
      </c>
      <c r="F3053" s="4" t="s">
        <v>118</v>
      </c>
      <c r="G3053" s="4" t="s">
        <v>119</v>
      </c>
      <c r="H3053" s="6" t="s">
        <v>18</v>
      </c>
      <c r="I3053" s="7">
        <v>50.0</v>
      </c>
      <c r="J3053" s="8">
        <v>550.0</v>
      </c>
      <c r="K3053" s="9">
        <v>275000.0</v>
      </c>
      <c r="L3053" s="9">
        <v>82500.0</v>
      </c>
      <c r="M3053" s="10">
        <v>0.3</v>
      </c>
      <c r="N3053" s="4" t="s">
        <v>19</v>
      </c>
      <c r="O3053" s="4" t="s">
        <v>29</v>
      </c>
      <c r="P3053" s="4" t="s">
        <v>24</v>
      </c>
    </row>
    <row r="3054" ht="14.25" customHeight="1">
      <c r="B3054" s="4" t="s">
        <v>15</v>
      </c>
      <c r="C3054" s="4">
        <v>1185732.0</v>
      </c>
      <c r="D3054" s="5">
        <v>44382.0</v>
      </c>
      <c r="E3054" s="4" t="s">
        <v>42</v>
      </c>
      <c r="F3054" s="4" t="s">
        <v>118</v>
      </c>
      <c r="G3054" s="4" t="s">
        <v>119</v>
      </c>
      <c r="H3054" s="6" t="s">
        <v>22</v>
      </c>
      <c r="I3054" s="7">
        <v>45.00000000000001</v>
      </c>
      <c r="J3054" s="8">
        <v>300.0</v>
      </c>
      <c r="K3054" s="9">
        <v>135000.00000000003</v>
      </c>
      <c r="L3054" s="9">
        <v>47250.00000000001</v>
      </c>
      <c r="M3054" s="10">
        <v>0.35</v>
      </c>
      <c r="N3054" s="4" t="s">
        <v>19</v>
      </c>
      <c r="O3054" s="4" t="s">
        <v>29</v>
      </c>
      <c r="P3054" s="4" t="s">
        <v>21</v>
      </c>
    </row>
    <row r="3055" ht="14.25" customHeight="1">
      <c r="B3055" s="4" t="s">
        <v>15</v>
      </c>
      <c r="C3055" s="4">
        <v>1185732.0</v>
      </c>
      <c r="D3055" s="5">
        <v>44382.0</v>
      </c>
      <c r="E3055" s="4" t="s">
        <v>42</v>
      </c>
      <c r="F3055" s="4" t="s">
        <v>118</v>
      </c>
      <c r="G3055" s="4" t="s">
        <v>119</v>
      </c>
      <c r="H3055" s="6" t="s">
        <v>25</v>
      </c>
      <c r="I3055" s="7">
        <v>40.0</v>
      </c>
      <c r="J3055" s="8">
        <v>225.0</v>
      </c>
      <c r="K3055" s="9">
        <v>90000.0</v>
      </c>
      <c r="L3055" s="9">
        <v>27000.0</v>
      </c>
      <c r="M3055" s="10">
        <v>0.3</v>
      </c>
      <c r="N3055" s="4" t="s">
        <v>19</v>
      </c>
      <c r="O3055" s="4" t="s">
        <v>20</v>
      </c>
      <c r="P3055" s="4" t="s">
        <v>21</v>
      </c>
    </row>
    <row r="3056" ht="14.25" customHeight="1">
      <c r="B3056" s="4" t="s">
        <v>15</v>
      </c>
      <c r="C3056" s="4">
        <v>1185732.0</v>
      </c>
      <c r="D3056" s="5">
        <v>44382.0</v>
      </c>
      <c r="E3056" s="4" t="s">
        <v>42</v>
      </c>
      <c r="F3056" s="4" t="s">
        <v>118</v>
      </c>
      <c r="G3056" s="4" t="s">
        <v>119</v>
      </c>
      <c r="H3056" s="6" t="s">
        <v>26</v>
      </c>
      <c r="I3056" s="7">
        <v>40.0</v>
      </c>
      <c r="J3056" s="8">
        <v>175.0</v>
      </c>
      <c r="K3056" s="9">
        <v>70000.0</v>
      </c>
      <c r="L3056" s="9">
        <v>21000.0</v>
      </c>
      <c r="M3056" s="10">
        <v>0.3</v>
      </c>
      <c r="N3056" s="4" t="s">
        <v>19</v>
      </c>
      <c r="O3056" s="4" t="s">
        <v>20</v>
      </c>
      <c r="P3056" s="4" t="s">
        <v>21</v>
      </c>
    </row>
    <row r="3057" ht="14.25" customHeight="1">
      <c r="B3057" s="4" t="s">
        <v>15</v>
      </c>
      <c r="C3057" s="4">
        <v>1185732.0</v>
      </c>
      <c r="D3057" s="5">
        <v>44382.0</v>
      </c>
      <c r="E3057" s="4" t="s">
        <v>42</v>
      </c>
      <c r="F3057" s="4" t="s">
        <v>118</v>
      </c>
      <c r="G3057" s="4" t="s">
        <v>119</v>
      </c>
      <c r="H3057" s="6" t="s">
        <v>27</v>
      </c>
      <c r="I3057" s="7">
        <v>50.0</v>
      </c>
      <c r="J3057" s="8">
        <v>200.0</v>
      </c>
      <c r="K3057" s="9">
        <v>100000.0</v>
      </c>
      <c r="L3057" s="9">
        <v>50000.0</v>
      </c>
      <c r="M3057" s="10">
        <v>0.5</v>
      </c>
      <c r="N3057" s="4" t="s">
        <v>19</v>
      </c>
      <c r="O3057" s="4" t="s">
        <v>20</v>
      </c>
      <c r="P3057" s="4" t="s">
        <v>21</v>
      </c>
    </row>
    <row r="3058" ht="14.25" customHeight="1">
      <c r="B3058" s="4" t="s">
        <v>15</v>
      </c>
      <c r="C3058" s="4">
        <v>1185732.0</v>
      </c>
      <c r="D3058" s="5">
        <v>44382.0</v>
      </c>
      <c r="E3058" s="4" t="s">
        <v>42</v>
      </c>
      <c r="F3058" s="4" t="s">
        <v>118</v>
      </c>
      <c r="G3058" s="4" t="s">
        <v>119</v>
      </c>
      <c r="H3058" s="6" t="s">
        <v>28</v>
      </c>
      <c r="I3058" s="7">
        <v>55.00000000000001</v>
      </c>
      <c r="J3058" s="8">
        <v>375.0</v>
      </c>
      <c r="K3058" s="9">
        <v>206250.00000000003</v>
      </c>
      <c r="L3058" s="9">
        <v>82500.00000000001</v>
      </c>
      <c r="M3058" s="10">
        <v>0.4</v>
      </c>
      <c r="N3058" s="4" t="s">
        <v>19</v>
      </c>
      <c r="O3058" s="4" t="s">
        <v>29</v>
      </c>
      <c r="P3058" s="4" t="s">
        <v>21</v>
      </c>
    </row>
    <row r="3059" ht="14.25" customHeight="1">
      <c r="B3059" s="4" t="s">
        <v>15</v>
      </c>
      <c r="C3059" s="4">
        <v>1185732.0</v>
      </c>
      <c r="D3059" s="5">
        <v>44414.0</v>
      </c>
      <c r="E3059" s="4" t="s">
        <v>42</v>
      </c>
      <c r="F3059" s="4" t="s">
        <v>118</v>
      </c>
      <c r="G3059" s="4" t="s">
        <v>119</v>
      </c>
      <c r="H3059" s="6" t="s">
        <v>18</v>
      </c>
      <c r="I3059" s="7">
        <v>50.0</v>
      </c>
      <c r="J3059" s="8">
        <v>525.0</v>
      </c>
      <c r="K3059" s="9">
        <v>262500.0</v>
      </c>
      <c r="L3059" s="9">
        <v>78750.0</v>
      </c>
      <c r="M3059" s="10">
        <v>0.3</v>
      </c>
      <c r="N3059" s="4" t="s">
        <v>19</v>
      </c>
      <c r="O3059" s="4" t="s">
        <v>20</v>
      </c>
      <c r="P3059" s="4" t="s">
        <v>24</v>
      </c>
    </row>
    <row r="3060" ht="14.25" customHeight="1">
      <c r="B3060" s="4" t="s">
        <v>15</v>
      </c>
      <c r="C3060" s="4">
        <v>1185732.0</v>
      </c>
      <c r="D3060" s="5">
        <v>44414.0</v>
      </c>
      <c r="E3060" s="4" t="s">
        <v>42</v>
      </c>
      <c r="F3060" s="4" t="s">
        <v>118</v>
      </c>
      <c r="G3060" s="4" t="s">
        <v>119</v>
      </c>
      <c r="H3060" s="6" t="s">
        <v>22</v>
      </c>
      <c r="I3060" s="7">
        <v>45.00000000000001</v>
      </c>
      <c r="J3060" s="8">
        <v>300.0</v>
      </c>
      <c r="K3060" s="9">
        <v>135000.00000000003</v>
      </c>
      <c r="L3060" s="9">
        <v>47250.00000000001</v>
      </c>
      <c r="M3060" s="10">
        <v>0.35</v>
      </c>
      <c r="N3060" s="4" t="s">
        <v>19</v>
      </c>
      <c r="O3060" s="4" t="s">
        <v>23</v>
      </c>
      <c r="P3060" s="4" t="s">
        <v>21</v>
      </c>
    </row>
    <row r="3061" ht="14.25" customHeight="1">
      <c r="B3061" s="4" t="s">
        <v>15</v>
      </c>
      <c r="C3061" s="4">
        <v>1185732.0</v>
      </c>
      <c r="D3061" s="5">
        <v>44414.0</v>
      </c>
      <c r="E3061" s="4" t="s">
        <v>42</v>
      </c>
      <c r="F3061" s="4" t="s">
        <v>118</v>
      </c>
      <c r="G3061" s="4" t="s">
        <v>119</v>
      </c>
      <c r="H3061" s="6" t="s">
        <v>25</v>
      </c>
      <c r="I3061" s="7">
        <v>40.0</v>
      </c>
      <c r="J3061" s="8">
        <v>225.0</v>
      </c>
      <c r="K3061" s="9">
        <v>90000.0</v>
      </c>
      <c r="L3061" s="9">
        <v>27000.0</v>
      </c>
      <c r="M3061" s="10">
        <v>0.3</v>
      </c>
      <c r="N3061" s="4" t="s">
        <v>19</v>
      </c>
      <c r="O3061" s="4" t="s">
        <v>23</v>
      </c>
      <c r="P3061" s="4" t="s">
        <v>24</v>
      </c>
    </row>
    <row r="3062" ht="14.25" customHeight="1">
      <c r="B3062" s="4" t="s">
        <v>15</v>
      </c>
      <c r="C3062" s="4">
        <v>1185732.0</v>
      </c>
      <c r="D3062" s="5">
        <v>44414.0</v>
      </c>
      <c r="E3062" s="4" t="s">
        <v>42</v>
      </c>
      <c r="F3062" s="4" t="s">
        <v>118</v>
      </c>
      <c r="G3062" s="4" t="s">
        <v>119</v>
      </c>
      <c r="H3062" s="6" t="s">
        <v>26</v>
      </c>
      <c r="I3062" s="7">
        <v>40.0</v>
      </c>
      <c r="J3062" s="8">
        <v>200.0</v>
      </c>
      <c r="K3062" s="9">
        <v>80000.0</v>
      </c>
      <c r="L3062" s="9">
        <v>24000.0</v>
      </c>
      <c r="M3062" s="10">
        <v>0.3</v>
      </c>
      <c r="N3062" s="4" t="s">
        <v>19</v>
      </c>
      <c r="O3062" s="4" t="s">
        <v>23</v>
      </c>
      <c r="P3062" s="4" t="s">
        <v>24</v>
      </c>
    </row>
    <row r="3063" ht="14.25" customHeight="1">
      <c r="B3063" s="4" t="s">
        <v>15</v>
      </c>
      <c r="C3063" s="4">
        <v>1185732.0</v>
      </c>
      <c r="D3063" s="5">
        <v>44414.0</v>
      </c>
      <c r="E3063" s="4" t="s">
        <v>42</v>
      </c>
      <c r="F3063" s="4" t="s">
        <v>118</v>
      </c>
      <c r="G3063" s="4" t="s">
        <v>119</v>
      </c>
      <c r="H3063" s="6" t="s">
        <v>27</v>
      </c>
      <c r="I3063" s="7">
        <v>50.0</v>
      </c>
      <c r="J3063" s="8">
        <v>175.0</v>
      </c>
      <c r="K3063" s="9">
        <v>87500.0</v>
      </c>
      <c r="L3063" s="9">
        <v>43750.0</v>
      </c>
      <c r="M3063" s="10">
        <v>0.5</v>
      </c>
      <c r="N3063" s="4" t="s">
        <v>19</v>
      </c>
      <c r="O3063" s="4" t="s">
        <v>29</v>
      </c>
      <c r="P3063" s="4" t="s">
        <v>21</v>
      </c>
    </row>
    <row r="3064" ht="14.25" customHeight="1">
      <c r="B3064" s="4" t="s">
        <v>15</v>
      </c>
      <c r="C3064" s="4">
        <v>1185732.0</v>
      </c>
      <c r="D3064" s="5">
        <v>44414.0</v>
      </c>
      <c r="E3064" s="4" t="s">
        <v>42</v>
      </c>
      <c r="F3064" s="4" t="s">
        <v>118</v>
      </c>
      <c r="G3064" s="4" t="s">
        <v>119</v>
      </c>
      <c r="H3064" s="6" t="s">
        <v>28</v>
      </c>
      <c r="I3064" s="7">
        <v>55.00000000000001</v>
      </c>
      <c r="J3064" s="8">
        <v>350.0</v>
      </c>
      <c r="K3064" s="9">
        <v>192500.00000000003</v>
      </c>
      <c r="L3064" s="9">
        <v>77000.00000000001</v>
      </c>
      <c r="M3064" s="10">
        <v>0.4</v>
      </c>
      <c r="N3064" s="4" t="s">
        <v>19</v>
      </c>
      <c r="O3064" s="4" t="s">
        <v>20</v>
      </c>
      <c r="P3064" s="4" t="s">
        <v>21</v>
      </c>
    </row>
    <row r="3065" ht="14.25" customHeight="1">
      <c r="B3065" s="4" t="s">
        <v>15</v>
      </c>
      <c r="C3065" s="4">
        <v>1185732.0</v>
      </c>
      <c r="D3065" s="5">
        <v>44446.0</v>
      </c>
      <c r="E3065" s="4" t="s">
        <v>42</v>
      </c>
      <c r="F3065" s="4" t="s">
        <v>118</v>
      </c>
      <c r="G3065" s="4" t="s">
        <v>119</v>
      </c>
      <c r="H3065" s="6" t="s">
        <v>18</v>
      </c>
      <c r="I3065" s="7">
        <v>35.0</v>
      </c>
      <c r="J3065" s="8">
        <v>475.0</v>
      </c>
      <c r="K3065" s="9">
        <v>166250.0</v>
      </c>
      <c r="L3065" s="9">
        <v>49875.0</v>
      </c>
      <c r="M3065" s="10">
        <v>0.3</v>
      </c>
      <c r="N3065" s="4" t="s">
        <v>19</v>
      </c>
      <c r="O3065" s="4" t="s">
        <v>23</v>
      </c>
      <c r="P3065" s="4" t="s">
        <v>24</v>
      </c>
    </row>
    <row r="3066" ht="14.25" customHeight="1">
      <c r="B3066" s="4" t="s">
        <v>15</v>
      </c>
      <c r="C3066" s="4">
        <v>1185732.0</v>
      </c>
      <c r="D3066" s="5">
        <v>44446.0</v>
      </c>
      <c r="E3066" s="4" t="s">
        <v>42</v>
      </c>
      <c r="F3066" s="4" t="s">
        <v>118</v>
      </c>
      <c r="G3066" s="4" t="s">
        <v>119</v>
      </c>
      <c r="H3066" s="6" t="s">
        <v>22</v>
      </c>
      <c r="I3066" s="7">
        <v>30.00000000000001</v>
      </c>
      <c r="J3066" s="8">
        <v>275.0</v>
      </c>
      <c r="K3066" s="9">
        <v>82500.00000000003</v>
      </c>
      <c r="L3066" s="9">
        <v>28875.000000000007</v>
      </c>
      <c r="M3066" s="10">
        <v>0.35</v>
      </c>
      <c r="N3066" s="4" t="s">
        <v>19</v>
      </c>
      <c r="O3066" s="4" t="s">
        <v>23</v>
      </c>
      <c r="P3066" s="4" t="s">
        <v>24</v>
      </c>
    </row>
    <row r="3067" ht="14.25" customHeight="1">
      <c r="B3067" s="4" t="s">
        <v>15</v>
      </c>
      <c r="C3067" s="4">
        <v>1185732.0</v>
      </c>
      <c r="D3067" s="5">
        <v>44446.0</v>
      </c>
      <c r="E3067" s="4" t="s">
        <v>42</v>
      </c>
      <c r="F3067" s="4" t="s">
        <v>118</v>
      </c>
      <c r="G3067" s="4" t="s">
        <v>119</v>
      </c>
      <c r="H3067" s="6" t="s">
        <v>25</v>
      </c>
      <c r="I3067" s="7">
        <v>25.000000000000007</v>
      </c>
      <c r="J3067" s="8">
        <v>175.0</v>
      </c>
      <c r="K3067" s="9">
        <v>43750.000000000015</v>
      </c>
      <c r="L3067" s="9">
        <v>13125.000000000004</v>
      </c>
      <c r="M3067" s="10">
        <v>0.3</v>
      </c>
      <c r="N3067" s="4" t="s">
        <v>19</v>
      </c>
      <c r="O3067" s="4" t="s">
        <v>23</v>
      </c>
      <c r="P3067" s="4" t="s">
        <v>21</v>
      </c>
    </row>
    <row r="3068" ht="14.25" customHeight="1">
      <c r="B3068" s="4" t="s">
        <v>15</v>
      </c>
      <c r="C3068" s="4">
        <v>1185732.0</v>
      </c>
      <c r="D3068" s="5">
        <v>44446.0</v>
      </c>
      <c r="E3068" s="4" t="s">
        <v>42</v>
      </c>
      <c r="F3068" s="4" t="s">
        <v>118</v>
      </c>
      <c r="G3068" s="4" t="s">
        <v>119</v>
      </c>
      <c r="H3068" s="6" t="s">
        <v>26</v>
      </c>
      <c r="I3068" s="7">
        <v>25.000000000000007</v>
      </c>
      <c r="J3068" s="8">
        <v>150.0</v>
      </c>
      <c r="K3068" s="9">
        <v>37500.00000000001</v>
      </c>
      <c r="L3068" s="9">
        <v>11250.000000000002</v>
      </c>
      <c r="M3068" s="10">
        <v>0.3</v>
      </c>
      <c r="N3068" s="4" t="s">
        <v>19</v>
      </c>
      <c r="O3068" s="4" t="s">
        <v>23</v>
      </c>
      <c r="P3068" s="4" t="s">
        <v>21</v>
      </c>
    </row>
    <row r="3069" ht="14.25" customHeight="1">
      <c r="B3069" s="4" t="s">
        <v>15</v>
      </c>
      <c r="C3069" s="4">
        <v>1185732.0</v>
      </c>
      <c r="D3069" s="5">
        <v>44446.0</v>
      </c>
      <c r="E3069" s="4" t="s">
        <v>42</v>
      </c>
      <c r="F3069" s="4" t="s">
        <v>118</v>
      </c>
      <c r="G3069" s="4" t="s">
        <v>119</v>
      </c>
      <c r="H3069" s="6" t="s">
        <v>27</v>
      </c>
      <c r="I3069" s="7">
        <v>35.0</v>
      </c>
      <c r="J3069" s="8">
        <v>150.0</v>
      </c>
      <c r="K3069" s="9">
        <v>52500.0</v>
      </c>
      <c r="L3069" s="9">
        <v>26250.0</v>
      </c>
      <c r="M3069" s="10">
        <v>0.5</v>
      </c>
      <c r="N3069" s="4" t="s">
        <v>19</v>
      </c>
      <c r="O3069" s="4" t="s">
        <v>23</v>
      </c>
      <c r="P3069" s="4" t="s">
        <v>21</v>
      </c>
    </row>
    <row r="3070" ht="14.25" customHeight="1">
      <c r="B3070" s="4" t="s">
        <v>15</v>
      </c>
      <c r="C3070" s="4">
        <v>1185732.0</v>
      </c>
      <c r="D3070" s="5">
        <v>44446.0</v>
      </c>
      <c r="E3070" s="4" t="s">
        <v>42</v>
      </c>
      <c r="F3070" s="4" t="s">
        <v>118</v>
      </c>
      <c r="G3070" s="4" t="s">
        <v>119</v>
      </c>
      <c r="H3070" s="6" t="s">
        <v>28</v>
      </c>
      <c r="I3070" s="7">
        <v>40.0</v>
      </c>
      <c r="J3070" s="8">
        <v>225.0</v>
      </c>
      <c r="K3070" s="9">
        <v>90000.0</v>
      </c>
      <c r="L3070" s="9">
        <v>36000.0</v>
      </c>
      <c r="M3070" s="10">
        <v>0.4</v>
      </c>
      <c r="N3070" s="4" t="s">
        <v>19</v>
      </c>
      <c r="O3070" s="4" t="s">
        <v>23</v>
      </c>
      <c r="P3070" s="4" t="s">
        <v>21</v>
      </c>
    </row>
    <row r="3071" ht="14.25" customHeight="1">
      <c r="B3071" s="4" t="s">
        <v>15</v>
      </c>
      <c r="C3071" s="4">
        <v>1185732.0</v>
      </c>
      <c r="D3071" s="5">
        <v>44475.0</v>
      </c>
      <c r="E3071" s="4" t="s">
        <v>42</v>
      </c>
      <c r="F3071" s="4" t="s">
        <v>118</v>
      </c>
      <c r="G3071" s="4" t="s">
        <v>119</v>
      </c>
      <c r="H3071" s="6" t="s">
        <v>18</v>
      </c>
      <c r="I3071" s="7">
        <v>44.99999999999999</v>
      </c>
      <c r="J3071" s="8">
        <v>400.0</v>
      </c>
      <c r="K3071" s="9">
        <v>179999.99999999997</v>
      </c>
      <c r="L3071" s="9">
        <v>53999.99999999999</v>
      </c>
      <c r="M3071" s="10">
        <v>0.3</v>
      </c>
      <c r="N3071" s="4" t="s">
        <v>19</v>
      </c>
      <c r="O3071" s="4" t="s">
        <v>23</v>
      </c>
      <c r="P3071" s="4" t="s">
        <v>21</v>
      </c>
    </row>
    <row r="3072" ht="14.25" customHeight="1">
      <c r="B3072" s="4" t="s">
        <v>15</v>
      </c>
      <c r="C3072" s="4">
        <v>1185732.0</v>
      </c>
      <c r="D3072" s="5">
        <v>44475.0</v>
      </c>
      <c r="E3072" s="4" t="s">
        <v>42</v>
      </c>
      <c r="F3072" s="4" t="s">
        <v>118</v>
      </c>
      <c r="G3072" s="4" t="s">
        <v>119</v>
      </c>
      <c r="H3072" s="6" t="s">
        <v>22</v>
      </c>
      <c r="I3072" s="7">
        <v>35.0</v>
      </c>
      <c r="J3072" s="8">
        <v>250.0</v>
      </c>
      <c r="K3072" s="9">
        <v>87500.0</v>
      </c>
      <c r="L3072" s="9">
        <v>30624.999999999996</v>
      </c>
      <c r="M3072" s="10">
        <v>0.35</v>
      </c>
      <c r="N3072" s="4" t="s">
        <v>19</v>
      </c>
      <c r="O3072" s="4" t="s">
        <v>29</v>
      </c>
      <c r="P3072" s="4" t="s">
        <v>21</v>
      </c>
    </row>
    <row r="3073" ht="14.25" customHeight="1">
      <c r="B3073" s="4" t="s">
        <v>15</v>
      </c>
      <c r="C3073" s="4">
        <v>1185732.0</v>
      </c>
      <c r="D3073" s="5">
        <v>44475.0</v>
      </c>
      <c r="E3073" s="4" t="s">
        <v>42</v>
      </c>
      <c r="F3073" s="4" t="s">
        <v>118</v>
      </c>
      <c r="G3073" s="4" t="s">
        <v>119</v>
      </c>
      <c r="H3073" s="6" t="s">
        <v>25</v>
      </c>
      <c r="I3073" s="7">
        <v>35.0</v>
      </c>
      <c r="J3073" s="8">
        <v>150.0</v>
      </c>
      <c r="K3073" s="9">
        <v>52500.0</v>
      </c>
      <c r="L3073" s="9">
        <v>15750.0</v>
      </c>
      <c r="M3073" s="10">
        <v>0.3</v>
      </c>
      <c r="N3073" s="4" t="s">
        <v>19</v>
      </c>
      <c r="O3073" s="4" t="s">
        <v>29</v>
      </c>
      <c r="P3073" s="4" t="s">
        <v>24</v>
      </c>
    </row>
    <row r="3074" ht="14.25" customHeight="1">
      <c r="B3074" s="4" t="s">
        <v>15</v>
      </c>
      <c r="C3074" s="4">
        <v>1185732.0</v>
      </c>
      <c r="D3074" s="5">
        <v>44475.0</v>
      </c>
      <c r="E3074" s="4" t="s">
        <v>42</v>
      </c>
      <c r="F3074" s="4" t="s">
        <v>118</v>
      </c>
      <c r="G3074" s="4" t="s">
        <v>119</v>
      </c>
      <c r="H3074" s="6" t="s">
        <v>26</v>
      </c>
      <c r="I3074" s="7">
        <v>35.0</v>
      </c>
      <c r="J3074" s="8">
        <v>125.0</v>
      </c>
      <c r="K3074" s="9">
        <v>43750.0</v>
      </c>
      <c r="L3074" s="9">
        <v>13125.0</v>
      </c>
      <c r="M3074" s="10">
        <v>0.3</v>
      </c>
      <c r="N3074" s="4" t="s">
        <v>19</v>
      </c>
      <c r="O3074" s="4" t="s">
        <v>20</v>
      </c>
      <c r="P3074" s="4" t="s">
        <v>21</v>
      </c>
    </row>
    <row r="3075" ht="14.25" customHeight="1">
      <c r="B3075" s="4" t="s">
        <v>15</v>
      </c>
      <c r="C3075" s="4">
        <v>1185732.0</v>
      </c>
      <c r="D3075" s="5">
        <v>44475.0</v>
      </c>
      <c r="E3075" s="4" t="s">
        <v>42</v>
      </c>
      <c r="F3075" s="4" t="s">
        <v>118</v>
      </c>
      <c r="G3075" s="4" t="s">
        <v>119</v>
      </c>
      <c r="H3075" s="6" t="s">
        <v>27</v>
      </c>
      <c r="I3075" s="7">
        <v>44.99999999999999</v>
      </c>
      <c r="J3075" s="8">
        <v>125.0</v>
      </c>
      <c r="K3075" s="9">
        <v>56249.99999999999</v>
      </c>
      <c r="L3075" s="9">
        <v>28124.999999999996</v>
      </c>
      <c r="M3075" s="10">
        <v>0.5</v>
      </c>
      <c r="N3075" s="4" t="s">
        <v>19</v>
      </c>
      <c r="O3075" s="4" t="s">
        <v>23</v>
      </c>
      <c r="P3075" s="4" t="s">
        <v>21</v>
      </c>
    </row>
    <row r="3076" ht="14.25" customHeight="1">
      <c r="B3076" s="4" t="s">
        <v>36</v>
      </c>
      <c r="C3076" s="4">
        <v>1185732.0</v>
      </c>
      <c r="D3076" s="5">
        <v>44475.0</v>
      </c>
      <c r="E3076" s="4" t="s">
        <v>42</v>
      </c>
      <c r="F3076" s="4" t="s">
        <v>118</v>
      </c>
      <c r="G3076" s="4" t="s">
        <v>119</v>
      </c>
      <c r="H3076" s="6" t="s">
        <v>28</v>
      </c>
      <c r="I3076" s="7">
        <v>49.999999999999986</v>
      </c>
      <c r="J3076" s="8">
        <v>250.0</v>
      </c>
      <c r="K3076" s="9">
        <v>124999.99999999997</v>
      </c>
      <c r="L3076" s="9">
        <v>49999.99999999999</v>
      </c>
      <c r="M3076" s="10">
        <v>0.4</v>
      </c>
      <c r="N3076" s="4" t="s">
        <v>19</v>
      </c>
      <c r="O3076" s="4" t="s">
        <v>29</v>
      </c>
      <c r="P3076" s="4" t="s">
        <v>24</v>
      </c>
    </row>
    <row r="3077" ht="14.25" customHeight="1">
      <c r="B3077" s="4" t="s">
        <v>36</v>
      </c>
      <c r="C3077" s="4">
        <v>1185732.0</v>
      </c>
      <c r="D3077" s="5">
        <v>44506.0</v>
      </c>
      <c r="E3077" s="4" t="s">
        <v>42</v>
      </c>
      <c r="F3077" s="4" t="s">
        <v>118</v>
      </c>
      <c r="G3077" s="4" t="s">
        <v>119</v>
      </c>
      <c r="H3077" s="6" t="s">
        <v>18</v>
      </c>
      <c r="I3077" s="7">
        <v>44.99999999999999</v>
      </c>
      <c r="J3077" s="8">
        <v>400.0</v>
      </c>
      <c r="K3077" s="9">
        <v>179999.99999999997</v>
      </c>
      <c r="L3077" s="9">
        <v>53999.99999999999</v>
      </c>
      <c r="M3077" s="10">
        <v>0.3</v>
      </c>
      <c r="N3077" s="4" t="s">
        <v>19</v>
      </c>
      <c r="O3077" s="4" t="s">
        <v>29</v>
      </c>
      <c r="P3077" s="4" t="s">
        <v>24</v>
      </c>
    </row>
    <row r="3078" ht="14.25" customHeight="1">
      <c r="B3078" s="4" t="s">
        <v>36</v>
      </c>
      <c r="C3078" s="4">
        <v>1185732.0</v>
      </c>
      <c r="D3078" s="5">
        <v>44506.0</v>
      </c>
      <c r="E3078" s="4" t="s">
        <v>42</v>
      </c>
      <c r="F3078" s="4" t="s">
        <v>118</v>
      </c>
      <c r="G3078" s="4" t="s">
        <v>119</v>
      </c>
      <c r="H3078" s="6" t="s">
        <v>22</v>
      </c>
      <c r="I3078" s="7">
        <v>35.0</v>
      </c>
      <c r="J3078" s="8">
        <v>275.0</v>
      </c>
      <c r="K3078" s="9">
        <v>96250.0</v>
      </c>
      <c r="L3078" s="9">
        <v>33687.5</v>
      </c>
      <c r="M3078" s="10">
        <v>0.35</v>
      </c>
      <c r="N3078" s="4" t="s">
        <v>19</v>
      </c>
      <c r="O3078" s="4" t="s">
        <v>20</v>
      </c>
      <c r="P3078" s="4" t="s">
        <v>21</v>
      </c>
    </row>
    <row r="3079" ht="14.25" customHeight="1">
      <c r="B3079" s="4" t="s">
        <v>36</v>
      </c>
      <c r="C3079" s="4">
        <v>1185732.0</v>
      </c>
      <c r="D3079" s="5">
        <v>44506.0</v>
      </c>
      <c r="E3079" s="4" t="s">
        <v>42</v>
      </c>
      <c r="F3079" s="4" t="s">
        <v>118</v>
      </c>
      <c r="G3079" s="4" t="s">
        <v>119</v>
      </c>
      <c r="H3079" s="6" t="s">
        <v>25</v>
      </c>
      <c r="I3079" s="7">
        <v>35.0</v>
      </c>
      <c r="J3079" s="8">
        <v>220.0</v>
      </c>
      <c r="K3079" s="9">
        <v>77000.0</v>
      </c>
      <c r="L3079" s="9">
        <v>23100.0</v>
      </c>
      <c r="M3079" s="10">
        <v>0.3</v>
      </c>
      <c r="N3079" s="4" t="s">
        <v>19</v>
      </c>
      <c r="O3079" s="4" t="s">
        <v>23</v>
      </c>
      <c r="P3079" s="4" t="s">
        <v>21</v>
      </c>
    </row>
    <row r="3080" ht="14.25" customHeight="1">
      <c r="B3080" s="4" t="s">
        <v>36</v>
      </c>
      <c r="C3080" s="4">
        <v>1185732.0</v>
      </c>
      <c r="D3080" s="5">
        <v>44506.0</v>
      </c>
      <c r="E3080" s="4" t="s">
        <v>42</v>
      </c>
      <c r="F3080" s="4" t="s">
        <v>118</v>
      </c>
      <c r="G3080" s="4" t="s">
        <v>119</v>
      </c>
      <c r="H3080" s="6" t="s">
        <v>26</v>
      </c>
      <c r="I3080" s="7">
        <v>35.0</v>
      </c>
      <c r="J3080" s="8">
        <v>200.0</v>
      </c>
      <c r="K3080" s="9">
        <v>70000.0</v>
      </c>
      <c r="L3080" s="9">
        <v>21000.0</v>
      </c>
      <c r="M3080" s="10">
        <v>0.3</v>
      </c>
      <c r="N3080" s="4" t="s">
        <v>19</v>
      </c>
      <c r="O3080" s="4" t="s">
        <v>20</v>
      </c>
      <c r="P3080" s="4" t="s">
        <v>24</v>
      </c>
    </row>
    <row r="3081" ht="14.25" customHeight="1">
      <c r="B3081" s="4" t="s">
        <v>36</v>
      </c>
      <c r="C3081" s="4">
        <v>1185732.0</v>
      </c>
      <c r="D3081" s="5">
        <v>44506.0</v>
      </c>
      <c r="E3081" s="4" t="s">
        <v>42</v>
      </c>
      <c r="F3081" s="4" t="s">
        <v>118</v>
      </c>
      <c r="G3081" s="4" t="s">
        <v>119</v>
      </c>
      <c r="H3081" s="6" t="s">
        <v>27</v>
      </c>
      <c r="I3081" s="7">
        <v>60.0</v>
      </c>
      <c r="J3081" s="8">
        <v>175.0</v>
      </c>
      <c r="K3081" s="9">
        <v>105000.0</v>
      </c>
      <c r="L3081" s="9">
        <v>52500.0</v>
      </c>
      <c r="M3081" s="10">
        <v>0.5</v>
      </c>
      <c r="N3081" s="4" t="s">
        <v>19</v>
      </c>
      <c r="O3081" s="4" t="s">
        <v>20</v>
      </c>
      <c r="P3081" s="4" t="s">
        <v>24</v>
      </c>
    </row>
    <row r="3082" ht="14.25" customHeight="1">
      <c r="B3082" s="4" t="s">
        <v>36</v>
      </c>
      <c r="C3082" s="4">
        <v>1185732.0</v>
      </c>
      <c r="D3082" s="5">
        <v>44506.0</v>
      </c>
      <c r="E3082" s="4" t="s">
        <v>42</v>
      </c>
      <c r="F3082" s="4" t="s">
        <v>118</v>
      </c>
      <c r="G3082" s="4" t="s">
        <v>119</v>
      </c>
      <c r="H3082" s="6" t="s">
        <v>28</v>
      </c>
      <c r="I3082" s="7">
        <v>64.99999999999999</v>
      </c>
      <c r="J3082" s="8">
        <v>275.0</v>
      </c>
      <c r="K3082" s="9">
        <v>178749.99999999997</v>
      </c>
      <c r="L3082" s="9">
        <v>71499.99999999999</v>
      </c>
      <c r="M3082" s="10">
        <v>0.4</v>
      </c>
      <c r="N3082" s="4" t="s">
        <v>19</v>
      </c>
      <c r="O3082" s="4" t="s">
        <v>20</v>
      </c>
      <c r="P3082" s="4" t="s">
        <v>21</v>
      </c>
    </row>
    <row r="3083" ht="14.25" customHeight="1">
      <c r="B3083" s="4" t="s">
        <v>36</v>
      </c>
      <c r="C3083" s="4">
        <v>1185732.0</v>
      </c>
      <c r="D3083" s="5">
        <v>44535.0</v>
      </c>
      <c r="E3083" s="4" t="s">
        <v>42</v>
      </c>
      <c r="F3083" s="4" t="s">
        <v>118</v>
      </c>
      <c r="G3083" s="4" t="s">
        <v>119</v>
      </c>
      <c r="H3083" s="6" t="s">
        <v>18</v>
      </c>
      <c r="I3083" s="7">
        <v>60.0</v>
      </c>
      <c r="J3083" s="8">
        <v>525.0</v>
      </c>
      <c r="K3083" s="9">
        <v>315000.0</v>
      </c>
      <c r="L3083" s="9">
        <v>94500.0</v>
      </c>
      <c r="M3083" s="10">
        <v>0.3</v>
      </c>
      <c r="N3083" s="4" t="s">
        <v>19</v>
      </c>
      <c r="O3083" s="4" t="s">
        <v>29</v>
      </c>
      <c r="P3083" s="4" t="s">
        <v>21</v>
      </c>
    </row>
    <row r="3084" ht="14.25" customHeight="1">
      <c r="B3084" s="4" t="s">
        <v>36</v>
      </c>
      <c r="C3084" s="4">
        <v>1185732.0</v>
      </c>
      <c r="D3084" s="5">
        <v>44535.0</v>
      </c>
      <c r="E3084" s="4" t="s">
        <v>42</v>
      </c>
      <c r="F3084" s="4" t="s">
        <v>118</v>
      </c>
      <c r="G3084" s="4" t="s">
        <v>119</v>
      </c>
      <c r="H3084" s="6" t="s">
        <v>22</v>
      </c>
      <c r="I3084" s="7">
        <v>50.0</v>
      </c>
      <c r="J3084" s="8">
        <v>325.0</v>
      </c>
      <c r="K3084" s="9">
        <v>162500.0</v>
      </c>
      <c r="L3084" s="9">
        <v>56875.0</v>
      </c>
      <c r="M3084" s="10">
        <v>0.35</v>
      </c>
      <c r="N3084" s="4" t="s">
        <v>19</v>
      </c>
      <c r="O3084" s="4" t="s">
        <v>29</v>
      </c>
      <c r="P3084" s="4" t="s">
        <v>24</v>
      </c>
    </row>
    <row r="3085" ht="14.25" customHeight="1">
      <c r="B3085" s="4" t="s">
        <v>36</v>
      </c>
      <c r="C3085" s="4">
        <v>1185732.0</v>
      </c>
      <c r="D3085" s="5">
        <v>44535.0</v>
      </c>
      <c r="E3085" s="4" t="s">
        <v>42</v>
      </c>
      <c r="F3085" s="4" t="s">
        <v>118</v>
      </c>
      <c r="G3085" s="4" t="s">
        <v>119</v>
      </c>
      <c r="H3085" s="6" t="s">
        <v>25</v>
      </c>
      <c r="I3085" s="7">
        <v>50.0</v>
      </c>
      <c r="J3085" s="8">
        <v>275.0</v>
      </c>
      <c r="K3085" s="9">
        <v>137500.0</v>
      </c>
      <c r="L3085" s="9">
        <v>41250.0</v>
      </c>
      <c r="M3085" s="10">
        <v>0.3</v>
      </c>
      <c r="N3085" s="4" t="s">
        <v>19</v>
      </c>
      <c r="O3085" s="4" t="s">
        <v>23</v>
      </c>
      <c r="P3085" s="4" t="s">
        <v>21</v>
      </c>
    </row>
    <row r="3086" ht="14.25" customHeight="1">
      <c r="B3086" s="4" t="s">
        <v>36</v>
      </c>
      <c r="C3086" s="4">
        <v>1185732.0</v>
      </c>
      <c r="D3086" s="5">
        <v>44535.0</v>
      </c>
      <c r="E3086" s="4" t="s">
        <v>42</v>
      </c>
      <c r="F3086" s="4" t="s">
        <v>118</v>
      </c>
      <c r="G3086" s="4" t="s">
        <v>119</v>
      </c>
      <c r="H3086" s="6" t="s">
        <v>26</v>
      </c>
      <c r="I3086" s="7">
        <v>50.0</v>
      </c>
      <c r="J3086" s="8">
        <v>225.0</v>
      </c>
      <c r="K3086" s="9">
        <v>112500.0</v>
      </c>
      <c r="L3086" s="9">
        <v>33750.0</v>
      </c>
      <c r="M3086" s="10">
        <v>0.3</v>
      </c>
      <c r="N3086" s="4" t="s">
        <v>19</v>
      </c>
      <c r="O3086" s="4" t="s">
        <v>20</v>
      </c>
      <c r="P3086" s="4" t="s">
        <v>24</v>
      </c>
    </row>
    <row r="3087" ht="14.25" customHeight="1">
      <c r="B3087" s="4" t="s">
        <v>36</v>
      </c>
      <c r="C3087" s="4">
        <v>1185732.0</v>
      </c>
      <c r="D3087" s="5">
        <v>44535.0</v>
      </c>
      <c r="E3087" s="4" t="s">
        <v>42</v>
      </c>
      <c r="F3087" s="4" t="s">
        <v>118</v>
      </c>
      <c r="G3087" s="4" t="s">
        <v>119</v>
      </c>
      <c r="H3087" s="6" t="s">
        <v>27</v>
      </c>
      <c r="I3087" s="7">
        <v>60.0</v>
      </c>
      <c r="J3087" s="8">
        <v>225.0</v>
      </c>
      <c r="K3087" s="9">
        <v>135000.0</v>
      </c>
      <c r="L3087" s="9">
        <v>67500.0</v>
      </c>
      <c r="M3087" s="10">
        <v>0.5</v>
      </c>
      <c r="N3087" s="4" t="s">
        <v>19</v>
      </c>
      <c r="O3087" s="4" t="s">
        <v>20</v>
      </c>
      <c r="P3087" s="4" t="s">
        <v>21</v>
      </c>
    </row>
    <row r="3088" ht="14.25" customHeight="1">
      <c r="B3088" s="4" t="s">
        <v>36</v>
      </c>
      <c r="C3088" s="4">
        <v>1185732.0</v>
      </c>
      <c r="D3088" s="5">
        <v>44535.0</v>
      </c>
      <c r="E3088" s="4" t="s">
        <v>42</v>
      </c>
      <c r="F3088" s="4" t="s">
        <v>118</v>
      </c>
      <c r="G3088" s="4" t="s">
        <v>119</v>
      </c>
      <c r="H3088" s="6" t="s">
        <v>28</v>
      </c>
      <c r="I3088" s="7">
        <v>64.99999999999999</v>
      </c>
      <c r="J3088" s="8">
        <v>325.0</v>
      </c>
      <c r="K3088" s="9">
        <v>211249.99999999994</v>
      </c>
      <c r="L3088" s="9">
        <v>84499.99999999999</v>
      </c>
      <c r="M3088" s="10">
        <v>0.4</v>
      </c>
      <c r="N3088" s="4" t="s">
        <v>19</v>
      </c>
      <c r="O3088" s="4" t="s">
        <v>23</v>
      </c>
      <c r="P3088" s="4" t="s">
        <v>24</v>
      </c>
    </row>
    <row r="3089" ht="14.25" customHeight="1">
      <c r="B3089" s="4" t="s">
        <v>36</v>
      </c>
      <c r="C3089" s="4">
        <v>1185732.0</v>
      </c>
      <c r="D3089" s="5">
        <v>44199.0</v>
      </c>
      <c r="E3089" s="4" t="s">
        <v>42</v>
      </c>
      <c r="F3089" s="4" t="s">
        <v>118</v>
      </c>
      <c r="G3089" s="4" t="s">
        <v>119</v>
      </c>
      <c r="H3089" s="6" t="s">
        <v>18</v>
      </c>
      <c r="I3089" s="7">
        <v>30.000000000000004</v>
      </c>
      <c r="J3089" s="8">
        <v>450.0</v>
      </c>
      <c r="K3089" s="9">
        <v>135000.00000000003</v>
      </c>
      <c r="L3089" s="9">
        <v>40500.00000000001</v>
      </c>
      <c r="M3089" s="10">
        <v>0.3</v>
      </c>
      <c r="N3089" s="4" t="s">
        <v>19</v>
      </c>
      <c r="O3089" s="4" t="s">
        <v>20</v>
      </c>
      <c r="P3089" s="4" t="s">
        <v>24</v>
      </c>
    </row>
    <row r="3090" ht="14.25" customHeight="1">
      <c r="B3090" s="4" t="s">
        <v>36</v>
      </c>
      <c r="C3090" s="4">
        <v>1185732.0</v>
      </c>
      <c r="D3090" s="5">
        <v>44199.0</v>
      </c>
      <c r="E3090" s="4" t="s">
        <v>42</v>
      </c>
      <c r="F3090" s="4" t="s">
        <v>118</v>
      </c>
      <c r="G3090" s="4" t="s">
        <v>119</v>
      </c>
      <c r="H3090" s="6" t="s">
        <v>22</v>
      </c>
      <c r="I3090" s="7">
        <v>30.000000000000004</v>
      </c>
      <c r="J3090" s="8">
        <v>250.0</v>
      </c>
      <c r="K3090" s="9">
        <v>75000.00000000001</v>
      </c>
      <c r="L3090" s="9">
        <v>26250.000000000004</v>
      </c>
      <c r="M3090" s="10">
        <v>0.35</v>
      </c>
      <c r="N3090" s="4" t="s">
        <v>19</v>
      </c>
      <c r="O3090" s="4" t="s">
        <v>23</v>
      </c>
      <c r="P3090" s="4" t="s">
        <v>21</v>
      </c>
    </row>
    <row r="3091" ht="14.25" customHeight="1">
      <c r="B3091" s="4" t="s">
        <v>36</v>
      </c>
      <c r="C3091" s="4">
        <v>1185732.0</v>
      </c>
      <c r="D3091" s="5">
        <v>44199.0</v>
      </c>
      <c r="E3091" s="4" t="s">
        <v>42</v>
      </c>
      <c r="F3091" s="4" t="s">
        <v>118</v>
      </c>
      <c r="G3091" s="4" t="s">
        <v>119</v>
      </c>
      <c r="H3091" s="6" t="s">
        <v>25</v>
      </c>
      <c r="I3091" s="7">
        <v>20.000000000000007</v>
      </c>
      <c r="J3091" s="8">
        <v>250.0</v>
      </c>
      <c r="K3091" s="9">
        <v>50000.000000000015</v>
      </c>
      <c r="L3091" s="9">
        <v>15000.000000000004</v>
      </c>
      <c r="M3091" s="10">
        <v>0.3</v>
      </c>
      <c r="N3091" s="4" t="s">
        <v>19</v>
      </c>
      <c r="O3091" s="4" t="s">
        <v>29</v>
      </c>
      <c r="P3091" s="4" t="s">
        <v>21</v>
      </c>
    </row>
    <row r="3092" ht="14.25" customHeight="1">
      <c r="B3092" s="4" t="s">
        <v>36</v>
      </c>
      <c r="C3092" s="4">
        <v>1185732.0</v>
      </c>
      <c r="D3092" s="5">
        <v>44199.0</v>
      </c>
      <c r="E3092" s="4" t="s">
        <v>42</v>
      </c>
      <c r="F3092" s="4" t="s">
        <v>118</v>
      </c>
      <c r="G3092" s="4" t="s">
        <v>119</v>
      </c>
      <c r="H3092" s="6" t="s">
        <v>26</v>
      </c>
      <c r="I3092" s="7">
        <v>25.000000000000007</v>
      </c>
      <c r="J3092" s="8">
        <v>100.0</v>
      </c>
      <c r="K3092" s="9">
        <v>25000.000000000007</v>
      </c>
      <c r="L3092" s="9">
        <v>7500.000000000002</v>
      </c>
      <c r="M3092" s="10">
        <v>0.3</v>
      </c>
      <c r="N3092" s="4" t="s">
        <v>19</v>
      </c>
      <c r="O3092" s="4" t="s">
        <v>23</v>
      </c>
      <c r="P3092" s="4" t="s">
        <v>24</v>
      </c>
    </row>
    <row r="3093" ht="14.25" customHeight="1">
      <c r="B3093" s="4" t="s">
        <v>36</v>
      </c>
      <c r="C3093" s="4">
        <v>1185732.0</v>
      </c>
      <c r="D3093" s="5">
        <v>44199.0</v>
      </c>
      <c r="E3093" s="4" t="s">
        <v>42</v>
      </c>
      <c r="F3093" s="4" t="s">
        <v>118</v>
      </c>
      <c r="G3093" s="4" t="s">
        <v>119</v>
      </c>
      <c r="H3093" s="6" t="s">
        <v>27</v>
      </c>
      <c r="I3093" s="7">
        <v>40.0</v>
      </c>
      <c r="J3093" s="8">
        <v>150.0</v>
      </c>
      <c r="K3093" s="9">
        <v>60000.0</v>
      </c>
      <c r="L3093" s="9">
        <v>30000.0</v>
      </c>
      <c r="M3093" s="10">
        <v>0.5</v>
      </c>
      <c r="N3093" s="4" t="s">
        <v>19</v>
      </c>
      <c r="O3093" s="4" t="s">
        <v>20</v>
      </c>
      <c r="P3093" s="4" t="s">
        <v>21</v>
      </c>
    </row>
    <row r="3094" ht="14.25" customHeight="1">
      <c r="B3094" s="4" t="s">
        <v>36</v>
      </c>
      <c r="C3094" s="4">
        <v>1185732.0</v>
      </c>
      <c r="D3094" s="5">
        <v>44199.0</v>
      </c>
      <c r="E3094" s="4" t="s">
        <v>42</v>
      </c>
      <c r="F3094" s="4" t="s">
        <v>118</v>
      </c>
      <c r="G3094" s="4" t="s">
        <v>119</v>
      </c>
      <c r="H3094" s="6" t="s">
        <v>28</v>
      </c>
      <c r="I3094" s="7">
        <v>30.000000000000004</v>
      </c>
      <c r="J3094" s="8">
        <v>250.0</v>
      </c>
      <c r="K3094" s="9">
        <v>75000.00000000001</v>
      </c>
      <c r="L3094" s="9">
        <v>30000.000000000007</v>
      </c>
      <c r="M3094" s="10">
        <v>0.4</v>
      </c>
      <c r="N3094" s="4" t="s">
        <v>19</v>
      </c>
      <c r="O3094" s="4" t="s">
        <v>23</v>
      </c>
      <c r="P3094" s="4" t="s">
        <v>21</v>
      </c>
    </row>
    <row r="3095" ht="14.25" customHeight="1">
      <c r="B3095" s="4" t="s">
        <v>36</v>
      </c>
      <c r="C3095" s="4">
        <v>1185732.0</v>
      </c>
      <c r="D3095" s="5">
        <v>44230.0</v>
      </c>
      <c r="E3095" s="4" t="s">
        <v>42</v>
      </c>
      <c r="F3095" s="4" t="s">
        <v>118</v>
      </c>
      <c r="G3095" s="4" t="s">
        <v>119</v>
      </c>
      <c r="H3095" s="6" t="s">
        <v>18</v>
      </c>
      <c r="I3095" s="7">
        <v>30.000000000000004</v>
      </c>
      <c r="J3095" s="8">
        <v>500.0</v>
      </c>
      <c r="K3095" s="9">
        <v>150000.00000000003</v>
      </c>
      <c r="L3095" s="9">
        <v>45000.00000000001</v>
      </c>
      <c r="M3095" s="10">
        <v>0.3</v>
      </c>
      <c r="N3095" s="4" t="s">
        <v>19</v>
      </c>
      <c r="O3095" s="4" t="s">
        <v>20</v>
      </c>
      <c r="P3095" s="4" t="s">
        <v>21</v>
      </c>
    </row>
    <row r="3096" ht="14.25" customHeight="1">
      <c r="B3096" s="4" t="s">
        <v>36</v>
      </c>
      <c r="C3096" s="4">
        <v>1185732.0</v>
      </c>
      <c r="D3096" s="5">
        <v>44230.0</v>
      </c>
      <c r="E3096" s="4" t="s">
        <v>42</v>
      </c>
      <c r="F3096" s="4" t="s">
        <v>118</v>
      </c>
      <c r="G3096" s="4" t="s">
        <v>119</v>
      </c>
      <c r="H3096" s="6" t="s">
        <v>22</v>
      </c>
      <c r="I3096" s="7">
        <v>30.000000000000004</v>
      </c>
      <c r="J3096" s="8">
        <v>150.0</v>
      </c>
      <c r="K3096" s="9">
        <v>45000.00000000001</v>
      </c>
      <c r="L3096" s="9">
        <v>15750.000000000002</v>
      </c>
      <c r="M3096" s="10">
        <v>0.35</v>
      </c>
      <c r="N3096" s="4" t="s">
        <v>19</v>
      </c>
      <c r="O3096" s="4" t="s">
        <v>23</v>
      </c>
      <c r="P3096" s="4" t="s">
        <v>21</v>
      </c>
    </row>
    <row r="3097" ht="14.25" customHeight="1">
      <c r="B3097" s="4" t="s">
        <v>36</v>
      </c>
      <c r="C3097" s="4">
        <v>1185732.0</v>
      </c>
      <c r="D3097" s="5">
        <v>44230.0</v>
      </c>
      <c r="E3097" s="4" t="s">
        <v>42</v>
      </c>
      <c r="F3097" s="4" t="s">
        <v>118</v>
      </c>
      <c r="G3097" s="4" t="s">
        <v>119</v>
      </c>
      <c r="H3097" s="6" t="s">
        <v>25</v>
      </c>
      <c r="I3097" s="7">
        <v>20.000000000000007</v>
      </c>
      <c r="J3097" s="8">
        <v>200.0</v>
      </c>
      <c r="K3097" s="9">
        <v>40000.000000000015</v>
      </c>
      <c r="L3097" s="9">
        <v>12000.000000000004</v>
      </c>
      <c r="M3097" s="10">
        <v>0.3</v>
      </c>
      <c r="N3097" s="4" t="s">
        <v>19</v>
      </c>
      <c r="O3097" s="4" t="s">
        <v>23</v>
      </c>
      <c r="P3097" s="4" t="s">
        <v>21</v>
      </c>
    </row>
    <row r="3098" ht="14.25" customHeight="1">
      <c r="B3098" s="4" t="s">
        <v>36</v>
      </c>
      <c r="C3098" s="4">
        <v>1185732.0</v>
      </c>
      <c r="D3098" s="5">
        <v>44230.0</v>
      </c>
      <c r="E3098" s="4" t="s">
        <v>42</v>
      </c>
      <c r="F3098" s="4" t="s">
        <v>120</v>
      </c>
      <c r="G3098" s="4" t="s">
        <v>121</v>
      </c>
      <c r="H3098" s="6" t="s">
        <v>26</v>
      </c>
      <c r="I3098" s="7">
        <v>25.000000000000007</v>
      </c>
      <c r="J3098" s="8">
        <v>75.0</v>
      </c>
      <c r="K3098" s="9">
        <v>18750.000000000004</v>
      </c>
      <c r="L3098" s="9">
        <v>5625.000000000001</v>
      </c>
      <c r="M3098" s="10">
        <v>0.3</v>
      </c>
      <c r="N3098" s="4" t="s">
        <v>19</v>
      </c>
      <c r="O3098" s="4" t="s">
        <v>23</v>
      </c>
      <c r="P3098" s="4" t="s">
        <v>21</v>
      </c>
    </row>
    <row r="3099" ht="14.25" customHeight="1">
      <c r="B3099" s="4" t="s">
        <v>36</v>
      </c>
      <c r="C3099" s="4">
        <v>1185732.0</v>
      </c>
      <c r="D3099" s="5">
        <v>44230.0</v>
      </c>
      <c r="E3099" s="4" t="s">
        <v>42</v>
      </c>
      <c r="F3099" s="4" t="s">
        <v>120</v>
      </c>
      <c r="G3099" s="4" t="s">
        <v>121</v>
      </c>
      <c r="H3099" s="6" t="s">
        <v>27</v>
      </c>
      <c r="I3099" s="7">
        <v>40.0</v>
      </c>
      <c r="J3099" s="8">
        <v>150.0</v>
      </c>
      <c r="K3099" s="9">
        <v>60000.0</v>
      </c>
      <c r="L3099" s="9">
        <v>30000.0</v>
      </c>
      <c r="M3099" s="10">
        <v>0.5</v>
      </c>
      <c r="N3099" s="4" t="s">
        <v>19</v>
      </c>
      <c r="O3099" s="4" t="s">
        <v>29</v>
      </c>
      <c r="P3099" s="4" t="s">
        <v>24</v>
      </c>
    </row>
    <row r="3100" ht="14.25" customHeight="1">
      <c r="B3100" s="4" t="s">
        <v>36</v>
      </c>
      <c r="C3100" s="4">
        <v>1185732.0</v>
      </c>
      <c r="D3100" s="5">
        <v>44230.0</v>
      </c>
      <c r="E3100" s="4" t="s">
        <v>42</v>
      </c>
      <c r="F3100" s="4" t="s">
        <v>120</v>
      </c>
      <c r="G3100" s="4" t="s">
        <v>121</v>
      </c>
      <c r="H3100" s="6" t="s">
        <v>28</v>
      </c>
      <c r="I3100" s="7">
        <v>14.999999999999996</v>
      </c>
      <c r="J3100" s="8">
        <v>250.0</v>
      </c>
      <c r="K3100" s="9">
        <v>37499.99999999999</v>
      </c>
      <c r="L3100" s="9">
        <v>14999.999999999998</v>
      </c>
      <c r="M3100" s="10">
        <v>0.4</v>
      </c>
      <c r="N3100" s="4" t="s">
        <v>19</v>
      </c>
      <c r="O3100" s="4" t="s">
        <v>20</v>
      </c>
      <c r="P3100" s="4" t="s">
        <v>24</v>
      </c>
    </row>
    <row r="3101" ht="14.25" customHeight="1">
      <c r="B3101" s="4" t="s">
        <v>36</v>
      </c>
      <c r="C3101" s="4">
        <v>1185732.0</v>
      </c>
      <c r="D3101" s="5">
        <v>44257.0</v>
      </c>
      <c r="E3101" s="4" t="s">
        <v>42</v>
      </c>
      <c r="F3101" s="4" t="s">
        <v>120</v>
      </c>
      <c r="G3101" s="4" t="s">
        <v>121</v>
      </c>
      <c r="H3101" s="6" t="s">
        <v>18</v>
      </c>
      <c r="I3101" s="7">
        <v>20.000000000000004</v>
      </c>
      <c r="J3101" s="8">
        <v>470.0</v>
      </c>
      <c r="K3101" s="9">
        <v>94000.00000000001</v>
      </c>
      <c r="L3101" s="9">
        <v>28200.000000000004</v>
      </c>
      <c r="M3101" s="10">
        <v>0.3</v>
      </c>
      <c r="N3101" s="4" t="s">
        <v>19</v>
      </c>
      <c r="O3101" s="4" t="s">
        <v>29</v>
      </c>
      <c r="P3101" s="4" t="s">
        <v>24</v>
      </c>
    </row>
    <row r="3102" ht="14.25" customHeight="1">
      <c r="B3102" s="4" t="s">
        <v>36</v>
      </c>
      <c r="C3102" s="4">
        <v>1185732.0</v>
      </c>
      <c r="D3102" s="5">
        <v>44257.0</v>
      </c>
      <c r="E3102" s="4" t="s">
        <v>42</v>
      </c>
      <c r="F3102" s="4" t="s">
        <v>120</v>
      </c>
      <c r="G3102" s="4" t="s">
        <v>121</v>
      </c>
      <c r="H3102" s="6" t="s">
        <v>22</v>
      </c>
      <c r="I3102" s="7">
        <v>20.000000000000004</v>
      </c>
      <c r="J3102" s="8">
        <v>175.0</v>
      </c>
      <c r="K3102" s="9">
        <v>35000.00000000001</v>
      </c>
      <c r="L3102" s="9">
        <v>12250.000000000002</v>
      </c>
      <c r="M3102" s="10">
        <v>0.35</v>
      </c>
      <c r="N3102" s="4" t="s">
        <v>19</v>
      </c>
      <c r="O3102" s="4" t="s">
        <v>29</v>
      </c>
      <c r="P3102" s="4" t="s">
        <v>21</v>
      </c>
    </row>
    <row r="3103" ht="14.25" customHeight="1">
      <c r="B3103" s="4" t="s">
        <v>36</v>
      </c>
      <c r="C3103" s="4">
        <v>1185732.0</v>
      </c>
      <c r="D3103" s="5">
        <v>44257.0</v>
      </c>
      <c r="E3103" s="4" t="s">
        <v>42</v>
      </c>
      <c r="F3103" s="4" t="s">
        <v>120</v>
      </c>
      <c r="G3103" s="4" t="s">
        <v>121</v>
      </c>
      <c r="H3103" s="6" t="s">
        <v>25</v>
      </c>
      <c r="I3103" s="7">
        <v>10.000000000000004</v>
      </c>
      <c r="J3103" s="8">
        <v>225.0</v>
      </c>
      <c r="K3103" s="9">
        <v>22500.000000000007</v>
      </c>
      <c r="L3103" s="9">
        <v>6750.000000000002</v>
      </c>
      <c r="M3103" s="10">
        <v>0.3</v>
      </c>
      <c r="N3103" s="4" t="s">
        <v>19</v>
      </c>
      <c r="O3103" s="4" t="s">
        <v>29</v>
      </c>
      <c r="P3103" s="4" t="s">
        <v>21</v>
      </c>
    </row>
    <row r="3104" ht="14.25" customHeight="1">
      <c r="B3104" s="4" t="s">
        <v>36</v>
      </c>
      <c r="C3104" s="4">
        <v>1185732.0</v>
      </c>
      <c r="D3104" s="5">
        <v>44257.0</v>
      </c>
      <c r="E3104" s="4" t="s">
        <v>42</v>
      </c>
      <c r="F3104" s="4" t="s">
        <v>120</v>
      </c>
      <c r="G3104" s="4" t="s">
        <v>121</v>
      </c>
      <c r="H3104" s="6" t="s">
        <v>26</v>
      </c>
      <c r="I3104" s="7">
        <v>14.999999999999996</v>
      </c>
      <c r="J3104" s="8">
        <v>75.0</v>
      </c>
      <c r="K3104" s="9">
        <v>11249.999999999998</v>
      </c>
      <c r="L3104" s="9">
        <v>3374.9999999999995</v>
      </c>
      <c r="M3104" s="10">
        <v>0.3</v>
      </c>
      <c r="N3104" s="4" t="s">
        <v>19</v>
      </c>
      <c r="O3104" s="4" t="s">
        <v>20</v>
      </c>
      <c r="P3104" s="4" t="s">
        <v>24</v>
      </c>
    </row>
    <row r="3105" ht="14.25" customHeight="1">
      <c r="B3105" s="4" t="s">
        <v>36</v>
      </c>
      <c r="C3105" s="4">
        <v>1185732.0</v>
      </c>
      <c r="D3105" s="5">
        <v>44257.0</v>
      </c>
      <c r="E3105" s="4" t="s">
        <v>42</v>
      </c>
      <c r="F3105" s="4" t="s">
        <v>120</v>
      </c>
      <c r="G3105" s="4" t="s">
        <v>121</v>
      </c>
      <c r="H3105" s="6" t="s">
        <v>27</v>
      </c>
      <c r="I3105" s="7">
        <v>30.000000000000004</v>
      </c>
      <c r="J3105" s="8">
        <v>125.0</v>
      </c>
      <c r="K3105" s="9">
        <v>37500.00000000001</v>
      </c>
      <c r="L3105" s="9">
        <v>18750.000000000004</v>
      </c>
      <c r="M3105" s="10">
        <v>0.5</v>
      </c>
      <c r="N3105" s="4" t="s">
        <v>19</v>
      </c>
      <c r="O3105" s="4" t="s">
        <v>23</v>
      </c>
      <c r="P3105" s="4" t="s">
        <v>21</v>
      </c>
    </row>
    <row r="3106" ht="14.25" customHeight="1">
      <c r="B3106" s="4" t="s">
        <v>36</v>
      </c>
      <c r="C3106" s="4">
        <v>1185732.0</v>
      </c>
      <c r="D3106" s="5">
        <v>44257.0</v>
      </c>
      <c r="E3106" s="4" t="s">
        <v>42</v>
      </c>
      <c r="F3106" s="4" t="s">
        <v>120</v>
      </c>
      <c r="G3106" s="4" t="s">
        <v>121</v>
      </c>
      <c r="H3106" s="6" t="s">
        <v>28</v>
      </c>
      <c r="I3106" s="7">
        <v>20.000000000000004</v>
      </c>
      <c r="J3106" s="8">
        <v>225.0</v>
      </c>
      <c r="K3106" s="9">
        <v>45000.00000000001</v>
      </c>
      <c r="L3106" s="9">
        <v>18000.000000000004</v>
      </c>
      <c r="M3106" s="10">
        <v>0.4</v>
      </c>
      <c r="N3106" s="4" t="s">
        <v>19</v>
      </c>
      <c r="O3106" s="4" t="s">
        <v>29</v>
      </c>
      <c r="P3106" s="4" t="s">
        <v>21</v>
      </c>
    </row>
    <row r="3107" ht="14.25" customHeight="1">
      <c r="B3107" s="4" t="s">
        <v>36</v>
      </c>
      <c r="C3107" s="4">
        <v>1185732.0</v>
      </c>
      <c r="D3107" s="5">
        <v>44289.0</v>
      </c>
      <c r="E3107" s="4" t="s">
        <v>42</v>
      </c>
      <c r="F3107" s="4" t="s">
        <v>120</v>
      </c>
      <c r="G3107" s="4" t="s">
        <v>121</v>
      </c>
      <c r="H3107" s="6" t="s">
        <v>18</v>
      </c>
      <c r="I3107" s="7">
        <v>20.000000000000004</v>
      </c>
      <c r="J3107" s="8">
        <v>450.0</v>
      </c>
      <c r="K3107" s="9">
        <v>90000.00000000001</v>
      </c>
      <c r="L3107" s="9">
        <v>27000.000000000004</v>
      </c>
      <c r="M3107" s="10">
        <v>0.3</v>
      </c>
      <c r="N3107" s="4" t="s">
        <v>19</v>
      </c>
      <c r="O3107" s="4" t="s">
        <v>20</v>
      </c>
      <c r="P3107" s="4" t="s">
        <v>24</v>
      </c>
    </row>
    <row r="3108" ht="14.25" customHeight="1">
      <c r="B3108" s="4" t="s">
        <v>36</v>
      </c>
      <c r="C3108" s="4">
        <v>1185732.0</v>
      </c>
      <c r="D3108" s="5">
        <v>44289.0</v>
      </c>
      <c r="E3108" s="4" t="s">
        <v>42</v>
      </c>
      <c r="F3108" s="4" t="s">
        <v>120</v>
      </c>
      <c r="G3108" s="4" t="s">
        <v>121</v>
      </c>
      <c r="H3108" s="6" t="s">
        <v>22</v>
      </c>
      <c r="I3108" s="7">
        <v>20.000000000000004</v>
      </c>
      <c r="J3108" s="8">
        <v>150.0</v>
      </c>
      <c r="K3108" s="9">
        <v>30000.000000000004</v>
      </c>
      <c r="L3108" s="9">
        <v>10500.0</v>
      </c>
      <c r="M3108" s="10">
        <v>0.35</v>
      </c>
      <c r="N3108" s="4" t="s">
        <v>19</v>
      </c>
      <c r="O3108" s="4" t="s">
        <v>20</v>
      </c>
      <c r="P3108" s="4" t="s">
        <v>24</v>
      </c>
    </row>
    <row r="3109" ht="14.25" customHeight="1">
      <c r="B3109" s="4" t="s">
        <v>36</v>
      </c>
      <c r="C3109" s="4">
        <v>1185732.0</v>
      </c>
      <c r="D3109" s="5">
        <v>44289.0</v>
      </c>
      <c r="E3109" s="4" t="s">
        <v>42</v>
      </c>
      <c r="F3109" s="4" t="s">
        <v>120</v>
      </c>
      <c r="G3109" s="4" t="s">
        <v>121</v>
      </c>
      <c r="H3109" s="6" t="s">
        <v>25</v>
      </c>
      <c r="I3109" s="7">
        <v>10.000000000000004</v>
      </c>
      <c r="J3109" s="8">
        <v>150.0</v>
      </c>
      <c r="K3109" s="9">
        <v>15000.000000000005</v>
      </c>
      <c r="L3109" s="9">
        <v>4500.000000000002</v>
      </c>
      <c r="M3109" s="10">
        <v>0.3</v>
      </c>
      <c r="N3109" s="4" t="s">
        <v>19</v>
      </c>
      <c r="O3109" s="4" t="s">
        <v>29</v>
      </c>
      <c r="P3109" s="4" t="s">
        <v>21</v>
      </c>
    </row>
    <row r="3110" ht="14.25" customHeight="1">
      <c r="B3110" s="4" t="s">
        <v>36</v>
      </c>
      <c r="C3110" s="4">
        <v>1185732.0</v>
      </c>
      <c r="D3110" s="5">
        <v>44289.0</v>
      </c>
      <c r="E3110" s="4" t="s">
        <v>42</v>
      </c>
      <c r="F3110" s="4" t="s">
        <v>120</v>
      </c>
      <c r="G3110" s="4" t="s">
        <v>121</v>
      </c>
      <c r="H3110" s="6" t="s">
        <v>26</v>
      </c>
      <c r="I3110" s="7">
        <v>14.999999999999996</v>
      </c>
      <c r="J3110" s="8">
        <v>75.0</v>
      </c>
      <c r="K3110" s="9">
        <v>11249.999999999998</v>
      </c>
      <c r="L3110" s="9">
        <v>3374.9999999999995</v>
      </c>
      <c r="M3110" s="10">
        <v>0.3</v>
      </c>
      <c r="N3110" s="4" t="s">
        <v>19</v>
      </c>
      <c r="O3110" s="4" t="s">
        <v>20</v>
      </c>
      <c r="P3110" s="4" t="s">
        <v>21</v>
      </c>
    </row>
    <row r="3111" ht="14.25" customHeight="1">
      <c r="B3111" s="4" t="s">
        <v>36</v>
      </c>
      <c r="C3111" s="4">
        <v>1185732.0</v>
      </c>
      <c r="D3111" s="5">
        <v>44289.0</v>
      </c>
      <c r="E3111" s="4" t="s">
        <v>42</v>
      </c>
      <c r="F3111" s="4" t="s">
        <v>120</v>
      </c>
      <c r="G3111" s="4" t="s">
        <v>121</v>
      </c>
      <c r="H3111" s="6" t="s">
        <v>27</v>
      </c>
      <c r="I3111" s="7">
        <v>60.0</v>
      </c>
      <c r="J3111" s="8">
        <v>100.0</v>
      </c>
      <c r="K3111" s="9">
        <v>60000.0</v>
      </c>
      <c r="L3111" s="9">
        <v>30000.0</v>
      </c>
      <c r="M3111" s="10">
        <v>0.5</v>
      </c>
      <c r="N3111" s="4" t="s">
        <v>19</v>
      </c>
      <c r="O3111" s="4" t="s">
        <v>29</v>
      </c>
      <c r="P3111" s="4" t="s">
        <v>21</v>
      </c>
    </row>
    <row r="3112" ht="14.25" customHeight="1">
      <c r="B3112" s="4" t="s">
        <v>36</v>
      </c>
      <c r="C3112" s="4">
        <v>1185732.0</v>
      </c>
      <c r="D3112" s="5">
        <v>44289.0</v>
      </c>
      <c r="E3112" s="4" t="s">
        <v>42</v>
      </c>
      <c r="F3112" s="4" t="s">
        <v>120</v>
      </c>
      <c r="G3112" s="4" t="s">
        <v>121</v>
      </c>
      <c r="H3112" s="6" t="s">
        <v>28</v>
      </c>
      <c r="I3112" s="7">
        <v>50.0</v>
      </c>
      <c r="J3112" s="8">
        <v>225.0</v>
      </c>
      <c r="K3112" s="9">
        <v>112500.0</v>
      </c>
      <c r="L3112" s="9">
        <v>45000.0</v>
      </c>
      <c r="M3112" s="10">
        <v>0.4</v>
      </c>
      <c r="N3112" s="4" t="s">
        <v>19</v>
      </c>
      <c r="O3112" s="4" t="s">
        <v>20</v>
      </c>
      <c r="P3112" s="4" t="s">
        <v>21</v>
      </c>
    </row>
    <row r="3113" ht="14.25" customHeight="1">
      <c r="B3113" s="4" t="s">
        <v>36</v>
      </c>
      <c r="C3113" s="4">
        <v>1185732.0</v>
      </c>
      <c r="D3113" s="5">
        <v>44320.0</v>
      </c>
      <c r="E3113" s="4" t="s">
        <v>42</v>
      </c>
      <c r="F3113" s="4" t="s">
        <v>120</v>
      </c>
      <c r="G3113" s="4" t="s">
        <v>121</v>
      </c>
      <c r="H3113" s="6" t="s">
        <v>18</v>
      </c>
      <c r="I3113" s="7">
        <v>60.0</v>
      </c>
      <c r="J3113" s="8">
        <v>495.0</v>
      </c>
      <c r="K3113" s="9">
        <v>297000.0</v>
      </c>
      <c r="L3113" s="9">
        <v>89100.0</v>
      </c>
      <c r="M3113" s="10">
        <v>0.3</v>
      </c>
      <c r="N3113" s="4" t="s">
        <v>19</v>
      </c>
      <c r="O3113" s="4" t="s">
        <v>20</v>
      </c>
      <c r="P3113" s="4" t="s">
        <v>24</v>
      </c>
    </row>
    <row r="3114" ht="14.25" customHeight="1">
      <c r="B3114" s="4" t="s">
        <v>36</v>
      </c>
      <c r="C3114" s="4">
        <v>1185732.0</v>
      </c>
      <c r="D3114" s="5">
        <v>44320.0</v>
      </c>
      <c r="E3114" s="4" t="s">
        <v>42</v>
      </c>
      <c r="F3114" s="4" t="s">
        <v>120</v>
      </c>
      <c r="G3114" s="4" t="s">
        <v>121</v>
      </c>
      <c r="H3114" s="6" t="s">
        <v>22</v>
      </c>
      <c r="I3114" s="7">
        <v>40.0</v>
      </c>
      <c r="J3114" s="8">
        <v>200.0</v>
      </c>
      <c r="K3114" s="9">
        <v>80000.0</v>
      </c>
      <c r="L3114" s="9">
        <v>28000.0</v>
      </c>
      <c r="M3114" s="10">
        <v>0.35</v>
      </c>
      <c r="N3114" s="4" t="s">
        <v>19</v>
      </c>
      <c r="O3114" s="4" t="s">
        <v>20</v>
      </c>
      <c r="P3114" s="4" t="s">
        <v>24</v>
      </c>
    </row>
    <row r="3115" ht="14.25" customHeight="1">
      <c r="B3115" s="4" t="s">
        <v>36</v>
      </c>
      <c r="C3115" s="4">
        <v>1185732.0</v>
      </c>
      <c r="D3115" s="5">
        <v>44320.0</v>
      </c>
      <c r="E3115" s="4" t="s">
        <v>42</v>
      </c>
      <c r="F3115" s="4" t="s">
        <v>120</v>
      </c>
      <c r="G3115" s="4" t="s">
        <v>121</v>
      </c>
      <c r="H3115" s="6" t="s">
        <v>25</v>
      </c>
      <c r="I3115" s="7">
        <v>35.0</v>
      </c>
      <c r="J3115" s="8">
        <v>175.0</v>
      </c>
      <c r="K3115" s="9">
        <v>61250.0</v>
      </c>
      <c r="L3115" s="9">
        <v>18375.0</v>
      </c>
      <c r="M3115" s="10">
        <v>0.3</v>
      </c>
      <c r="N3115" s="4" t="s">
        <v>19</v>
      </c>
      <c r="O3115" s="4" t="s">
        <v>23</v>
      </c>
      <c r="P3115" s="4" t="s">
        <v>21</v>
      </c>
    </row>
    <row r="3116" ht="14.25" customHeight="1">
      <c r="B3116" s="4" t="s">
        <v>36</v>
      </c>
      <c r="C3116" s="4">
        <v>1185732.0</v>
      </c>
      <c r="D3116" s="5">
        <v>44320.0</v>
      </c>
      <c r="E3116" s="4" t="s">
        <v>42</v>
      </c>
      <c r="F3116" s="4" t="s">
        <v>120</v>
      </c>
      <c r="G3116" s="4" t="s">
        <v>121</v>
      </c>
      <c r="H3116" s="6" t="s">
        <v>26</v>
      </c>
      <c r="I3116" s="7">
        <v>35.0</v>
      </c>
      <c r="J3116" s="8">
        <v>150.0</v>
      </c>
      <c r="K3116" s="9">
        <v>52500.0</v>
      </c>
      <c r="L3116" s="9">
        <v>15750.0</v>
      </c>
      <c r="M3116" s="10">
        <v>0.3</v>
      </c>
      <c r="N3116" s="4" t="s">
        <v>19</v>
      </c>
      <c r="O3116" s="4" t="s">
        <v>23</v>
      </c>
      <c r="P3116" s="4" t="s">
        <v>24</v>
      </c>
    </row>
    <row r="3117" ht="14.25" customHeight="1">
      <c r="B3117" s="4" t="s">
        <v>36</v>
      </c>
      <c r="C3117" s="4">
        <v>1185732.0</v>
      </c>
      <c r="D3117" s="5">
        <v>44320.0</v>
      </c>
      <c r="E3117" s="4" t="s">
        <v>42</v>
      </c>
      <c r="F3117" s="4" t="s">
        <v>120</v>
      </c>
      <c r="G3117" s="4" t="s">
        <v>121</v>
      </c>
      <c r="H3117" s="6" t="s">
        <v>27</v>
      </c>
      <c r="I3117" s="7">
        <v>44.99999999999999</v>
      </c>
      <c r="J3117" s="8">
        <v>175.0</v>
      </c>
      <c r="K3117" s="9">
        <v>78749.99999999999</v>
      </c>
      <c r="L3117" s="9">
        <v>39374.99999999999</v>
      </c>
      <c r="M3117" s="10">
        <v>0.5</v>
      </c>
      <c r="N3117" s="4" t="s">
        <v>19</v>
      </c>
      <c r="O3117" s="4" t="s">
        <v>23</v>
      </c>
      <c r="P3117" s="4" t="s">
        <v>21</v>
      </c>
    </row>
    <row r="3118" ht="14.25" customHeight="1">
      <c r="B3118" s="4" t="s">
        <v>36</v>
      </c>
      <c r="C3118" s="4">
        <v>1185732.0</v>
      </c>
      <c r="D3118" s="5">
        <v>44320.0</v>
      </c>
      <c r="E3118" s="4" t="s">
        <v>42</v>
      </c>
      <c r="F3118" s="4" t="s">
        <v>120</v>
      </c>
      <c r="G3118" s="4" t="s">
        <v>121</v>
      </c>
      <c r="H3118" s="6" t="s">
        <v>28</v>
      </c>
      <c r="I3118" s="7">
        <v>49.99999999999999</v>
      </c>
      <c r="J3118" s="8">
        <v>300.0</v>
      </c>
      <c r="K3118" s="9">
        <v>149999.99999999997</v>
      </c>
      <c r="L3118" s="9">
        <v>59999.99999999999</v>
      </c>
      <c r="M3118" s="10">
        <v>0.4</v>
      </c>
      <c r="N3118" s="4" t="s">
        <v>19</v>
      </c>
      <c r="O3118" s="4" t="s">
        <v>29</v>
      </c>
      <c r="P3118" s="4" t="s">
        <v>24</v>
      </c>
    </row>
    <row r="3119" ht="14.25" customHeight="1">
      <c r="B3119" s="4" t="s">
        <v>36</v>
      </c>
      <c r="C3119" s="4">
        <v>1185732.0</v>
      </c>
      <c r="D3119" s="5">
        <v>44350.0</v>
      </c>
      <c r="E3119" s="4" t="s">
        <v>42</v>
      </c>
      <c r="F3119" s="4" t="s">
        <v>120</v>
      </c>
      <c r="G3119" s="4" t="s">
        <v>121</v>
      </c>
      <c r="H3119" s="6" t="s">
        <v>18</v>
      </c>
      <c r="I3119" s="7">
        <v>35.0</v>
      </c>
      <c r="J3119" s="8">
        <v>550.0</v>
      </c>
      <c r="K3119" s="9">
        <v>192500.0</v>
      </c>
      <c r="L3119" s="9">
        <v>57750.0</v>
      </c>
      <c r="M3119" s="10">
        <v>0.3</v>
      </c>
      <c r="N3119" s="4" t="s">
        <v>19</v>
      </c>
      <c r="O3119" s="4" t="s">
        <v>29</v>
      </c>
      <c r="P3119" s="4" t="s">
        <v>21</v>
      </c>
    </row>
    <row r="3120" ht="14.25" customHeight="1">
      <c r="B3120" s="4" t="s">
        <v>36</v>
      </c>
      <c r="C3120" s="4">
        <v>1185732.0</v>
      </c>
      <c r="D3120" s="5">
        <v>44350.0</v>
      </c>
      <c r="E3120" s="4" t="s">
        <v>42</v>
      </c>
      <c r="F3120" s="4" t="s">
        <v>120</v>
      </c>
      <c r="G3120" s="4" t="s">
        <v>121</v>
      </c>
      <c r="H3120" s="6" t="s">
        <v>22</v>
      </c>
      <c r="I3120" s="7">
        <v>30.00000000000001</v>
      </c>
      <c r="J3120" s="8">
        <v>300.0</v>
      </c>
      <c r="K3120" s="9">
        <v>90000.00000000003</v>
      </c>
      <c r="L3120" s="9">
        <v>31500.000000000007</v>
      </c>
      <c r="M3120" s="10">
        <v>0.35</v>
      </c>
      <c r="N3120" s="4" t="s">
        <v>19</v>
      </c>
      <c r="O3120" s="4" t="s">
        <v>20</v>
      </c>
      <c r="P3120" s="4" t="s">
        <v>21</v>
      </c>
    </row>
    <row r="3121" ht="14.25" customHeight="1">
      <c r="B3121" s="4" t="s">
        <v>36</v>
      </c>
      <c r="C3121" s="4">
        <v>1185732.0</v>
      </c>
      <c r="D3121" s="5">
        <v>44350.0</v>
      </c>
      <c r="E3121" s="4" t="s">
        <v>42</v>
      </c>
      <c r="F3121" s="4" t="s">
        <v>120</v>
      </c>
      <c r="G3121" s="4" t="s">
        <v>121</v>
      </c>
      <c r="H3121" s="6" t="s">
        <v>25</v>
      </c>
      <c r="I3121" s="7">
        <v>25.000000000000007</v>
      </c>
      <c r="J3121" s="8">
        <v>200.0</v>
      </c>
      <c r="K3121" s="9">
        <v>50000.000000000015</v>
      </c>
      <c r="L3121" s="9">
        <v>15000.000000000004</v>
      </c>
      <c r="M3121" s="10">
        <v>0.3</v>
      </c>
      <c r="N3121" s="4" t="s">
        <v>19</v>
      </c>
      <c r="O3121" s="4" t="s">
        <v>20</v>
      </c>
      <c r="P3121" s="4" t="s">
        <v>21</v>
      </c>
    </row>
    <row r="3122" ht="14.25" customHeight="1">
      <c r="B3122" s="4" t="s">
        <v>36</v>
      </c>
      <c r="C3122" s="4">
        <v>1185732.0</v>
      </c>
      <c r="D3122" s="5">
        <v>44350.0</v>
      </c>
      <c r="E3122" s="4" t="s">
        <v>42</v>
      </c>
      <c r="F3122" s="4" t="s">
        <v>120</v>
      </c>
      <c r="G3122" s="4" t="s">
        <v>121</v>
      </c>
      <c r="H3122" s="6" t="s">
        <v>26</v>
      </c>
      <c r="I3122" s="7">
        <v>25.000000000000007</v>
      </c>
      <c r="J3122" s="8">
        <v>175.0</v>
      </c>
      <c r="K3122" s="9">
        <v>43750.000000000015</v>
      </c>
      <c r="L3122" s="9">
        <v>13125.000000000004</v>
      </c>
      <c r="M3122" s="10">
        <v>0.3</v>
      </c>
      <c r="N3122" s="4" t="s">
        <v>19</v>
      </c>
      <c r="O3122" s="4" t="s">
        <v>29</v>
      </c>
      <c r="P3122" s="4" t="s">
        <v>21</v>
      </c>
    </row>
    <row r="3123" ht="14.25" customHeight="1">
      <c r="B3123" s="4" t="s">
        <v>36</v>
      </c>
      <c r="C3123" s="4">
        <v>1185732.0</v>
      </c>
      <c r="D3123" s="5">
        <v>44350.0</v>
      </c>
      <c r="E3123" s="4" t="s">
        <v>42</v>
      </c>
      <c r="F3123" s="4" t="s">
        <v>120</v>
      </c>
      <c r="G3123" s="4" t="s">
        <v>121</v>
      </c>
      <c r="H3123" s="6" t="s">
        <v>27</v>
      </c>
      <c r="I3123" s="7">
        <v>35.0</v>
      </c>
      <c r="J3123" s="8">
        <v>175.0</v>
      </c>
      <c r="K3123" s="9">
        <v>61250.0</v>
      </c>
      <c r="L3123" s="9">
        <v>30625.0</v>
      </c>
      <c r="M3123" s="10">
        <v>0.5</v>
      </c>
      <c r="N3123" s="4" t="s">
        <v>19</v>
      </c>
      <c r="O3123" s="4" t="s">
        <v>20</v>
      </c>
      <c r="P3123" s="4" t="s">
        <v>24</v>
      </c>
    </row>
    <row r="3124" ht="14.25" customHeight="1">
      <c r="B3124" s="4" t="s">
        <v>36</v>
      </c>
      <c r="C3124" s="4">
        <v>1185732.0</v>
      </c>
      <c r="D3124" s="5">
        <v>44350.0</v>
      </c>
      <c r="E3124" s="4" t="s">
        <v>42</v>
      </c>
      <c r="F3124" s="4" t="s">
        <v>120</v>
      </c>
      <c r="G3124" s="4" t="s">
        <v>121</v>
      </c>
      <c r="H3124" s="6" t="s">
        <v>28</v>
      </c>
      <c r="I3124" s="7">
        <v>55.00000000000001</v>
      </c>
      <c r="J3124" s="8">
        <v>325.0</v>
      </c>
      <c r="K3124" s="9">
        <v>178750.00000000003</v>
      </c>
      <c r="L3124" s="9">
        <v>71500.00000000001</v>
      </c>
      <c r="M3124" s="10">
        <v>0.4</v>
      </c>
      <c r="N3124" s="4" t="s">
        <v>19</v>
      </c>
      <c r="O3124" s="4" t="s">
        <v>29</v>
      </c>
      <c r="P3124" s="4" t="s">
        <v>21</v>
      </c>
    </row>
    <row r="3125" ht="14.25" customHeight="1">
      <c r="B3125" s="4" t="s">
        <v>36</v>
      </c>
      <c r="C3125" s="4">
        <v>1185732.0</v>
      </c>
      <c r="D3125" s="5">
        <v>44379.0</v>
      </c>
      <c r="E3125" s="4" t="s">
        <v>42</v>
      </c>
      <c r="F3125" s="4" t="s">
        <v>120</v>
      </c>
      <c r="G3125" s="4" t="s">
        <v>121</v>
      </c>
      <c r="H3125" s="6" t="s">
        <v>18</v>
      </c>
      <c r="I3125" s="7">
        <v>50.0</v>
      </c>
      <c r="J3125" s="8">
        <v>550.0</v>
      </c>
      <c r="K3125" s="9">
        <v>275000.0</v>
      </c>
      <c r="L3125" s="9">
        <v>82500.0</v>
      </c>
      <c r="M3125" s="10">
        <v>0.3</v>
      </c>
      <c r="N3125" s="4" t="s">
        <v>19</v>
      </c>
      <c r="O3125" s="4" t="s">
        <v>20</v>
      </c>
      <c r="P3125" s="4" t="s">
        <v>21</v>
      </c>
    </row>
    <row r="3126" ht="14.25" customHeight="1">
      <c r="B3126" s="4" t="s">
        <v>36</v>
      </c>
      <c r="C3126" s="4">
        <v>1185732.0</v>
      </c>
      <c r="D3126" s="5">
        <v>44379.0</v>
      </c>
      <c r="E3126" s="4" t="s">
        <v>42</v>
      </c>
      <c r="F3126" s="4" t="s">
        <v>120</v>
      </c>
      <c r="G3126" s="4" t="s">
        <v>121</v>
      </c>
      <c r="H3126" s="6" t="s">
        <v>22</v>
      </c>
      <c r="I3126" s="7">
        <v>45.00000000000001</v>
      </c>
      <c r="J3126" s="8">
        <v>300.0</v>
      </c>
      <c r="K3126" s="9">
        <v>135000.00000000003</v>
      </c>
      <c r="L3126" s="9">
        <v>47250.00000000001</v>
      </c>
      <c r="M3126" s="10">
        <v>0.35</v>
      </c>
      <c r="N3126" s="4" t="s">
        <v>19</v>
      </c>
      <c r="O3126" s="4" t="s">
        <v>20</v>
      </c>
      <c r="P3126" s="4" t="s">
        <v>24</v>
      </c>
    </row>
    <row r="3127" ht="14.25" customHeight="1">
      <c r="B3127" s="4" t="s">
        <v>36</v>
      </c>
      <c r="C3127" s="4">
        <v>1185732.0</v>
      </c>
      <c r="D3127" s="5">
        <v>44379.0</v>
      </c>
      <c r="E3127" s="4" t="s">
        <v>42</v>
      </c>
      <c r="F3127" s="4" t="s">
        <v>120</v>
      </c>
      <c r="G3127" s="4" t="s">
        <v>121</v>
      </c>
      <c r="H3127" s="6" t="s">
        <v>25</v>
      </c>
      <c r="I3127" s="7">
        <v>40.0</v>
      </c>
      <c r="J3127" s="8">
        <v>225.0</v>
      </c>
      <c r="K3127" s="9">
        <v>90000.0</v>
      </c>
      <c r="L3127" s="9">
        <v>27000.0</v>
      </c>
      <c r="M3127" s="10">
        <v>0.3</v>
      </c>
      <c r="N3127" s="4" t="s">
        <v>19</v>
      </c>
      <c r="O3127" s="4" t="s">
        <v>20</v>
      </c>
      <c r="P3127" s="4" t="s">
        <v>24</v>
      </c>
    </row>
    <row r="3128" ht="14.25" customHeight="1">
      <c r="B3128" s="4" t="s">
        <v>36</v>
      </c>
      <c r="C3128" s="4">
        <v>1185732.0</v>
      </c>
      <c r="D3128" s="5">
        <v>44379.0</v>
      </c>
      <c r="E3128" s="4" t="s">
        <v>42</v>
      </c>
      <c r="F3128" s="4" t="s">
        <v>120</v>
      </c>
      <c r="G3128" s="4" t="s">
        <v>121</v>
      </c>
      <c r="H3128" s="6" t="s">
        <v>26</v>
      </c>
      <c r="I3128" s="7">
        <v>40.0</v>
      </c>
      <c r="J3128" s="8">
        <v>175.0</v>
      </c>
      <c r="K3128" s="9">
        <v>70000.0</v>
      </c>
      <c r="L3128" s="9">
        <v>21000.0</v>
      </c>
      <c r="M3128" s="10">
        <v>0.3</v>
      </c>
      <c r="N3128" s="4" t="s">
        <v>19</v>
      </c>
      <c r="O3128" s="4" t="s">
        <v>23</v>
      </c>
      <c r="P3128" s="4" t="s">
        <v>21</v>
      </c>
    </row>
    <row r="3129" ht="14.25" customHeight="1">
      <c r="B3129" s="4" t="s">
        <v>36</v>
      </c>
      <c r="C3129" s="4">
        <v>1185732.0</v>
      </c>
      <c r="D3129" s="5">
        <v>44379.0</v>
      </c>
      <c r="E3129" s="4" t="s">
        <v>42</v>
      </c>
      <c r="F3129" s="4" t="s">
        <v>120</v>
      </c>
      <c r="G3129" s="4" t="s">
        <v>121</v>
      </c>
      <c r="H3129" s="6" t="s">
        <v>27</v>
      </c>
      <c r="I3129" s="7">
        <v>50.0</v>
      </c>
      <c r="J3129" s="8">
        <v>200.0</v>
      </c>
      <c r="K3129" s="9">
        <v>100000.0</v>
      </c>
      <c r="L3129" s="9">
        <v>50000.0</v>
      </c>
      <c r="M3129" s="10">
        <v>0.5</v>
      </c>
      <c r="N3129" s="4" t="s">
        <v>19</v>
      </c>
      <c r="O3129" s="4" t="s">
        <v>29</v>
      </c>
      <c r="P3129" s="4" t="s">
        <v>24</v>
      </c>
    </row>
    <row r="3130" ht="14.25" customHeight="1">
      <c r="B3130" s="4" t="s">
        <v>36</v>
      </c>
      <c r="C3130" s="4">
        <v>1185732.0</v>
      </c>
      <c r="D3130" s="5">
        <v>44379.0</v>
      </c>
      <c r="E3130" s="4" t="s">
        <v>42</v>
      </c>
      <c r="F3130" s="4" t="s">
        <v>120</v>
      </c>
      <c r="G3130" s="4" t="s">
        <v>121</v>
      </c>
      <c r="H3130" s="6" t="s">
        <v>28</v>
      </c>
      <c r="I3130" s="7">
        <v>55.00000000000001</v>
      </c>
      <c r="J3130" s="8">
        <v>375.0</v>
      </c>
      <c r="K3130" s="9">
        <v>206250.00000000003</v>
      </c>
      <c r="L3130" s="9">
        <v>82500.00000000001</v>
      </c>
      <c r="M3130" s="10">
        <v>0.4</v>
      </c>
      <c r="N3130" s="4" t="s">
        <v>19</v>
      </c>
      <c r="O3130" s="4" t="s">
        <v>29</v>
      </c>
      <c r="P3130" s="4" t="s">
        <v>24</v>
      </c>
    </row>
    <row r="3131" ht="14.25" customHeight="1">
      <c r="B3131" s="4" t="s">
        <v>36</v>
      </c>
      <c r="C3131" s="4">
        <v>1185732.0</v>
      </c>
      <c r="D3131" s="5">
        <v>44411.0</v>
      </c>
      <c r="E3131" s="4" t="s">
        <v>42</v>
      </c>
      <c r="F3131" s="4" t="s">
        <v>120</v>
      </c>
      <c r="G3131" s="4" t="s">
        <v>121</v>
      </c>
      <c r="H3131" s="6" t="s">
        <v>18</v>
      </c>
      <c r="I3131" s="7">
        <v>50.0</v>
      </c>
      <c r="J3131" s="8">
        <v>525.0</v>
      </c>
      <c r="K3131" s="9">
        <v>262500.0</v>
      </c>
      <c r="L3131" s="9">
        <v>78750.0</v>
      </c>
      <c r="M3131" s="10">
        <v>0.3</v>
      </c>
      <c r="N3131" s="4" t="s">
        <v>19</v>
      </c>
      <c r="O3131" s="4" t="s">
        <v>20</v>
      </c>
      <c r="P3131" s="4" t="s">
        <v>21</v>
      </c>
    </row>
    <row r="3132" ht="14.25" customHeight="1">
      <c r="B3132" s="4" t="s">
        <v>36</v>
      </c>
      <c r="C3132" s="4">
        <v>1185732.0</v>
      </c>
      <c r="D3132" s="5">
        <v>44411.0</v>
      </c>
      <c r="E3132" s="4" t="s">
        <v>42</v>
      </c>
      <c r="F3132" s="4" t="s">
        <v>120</v>
      </c>
      <c r="G3132" s="4" t="s">
        <v>121</v>
      </c>
      <c r="H3132" s="6" t="s">
        <v>22</v>
      </c>
      <c r="I3132" s="7">
        <v>45.00000000000001</v>
      </c>
      <c r="J3132" s="8">
        <v>300.0</v>
      </c>
      <c r="K3132" s="9">
        <v>135000.00000000003</v>
      </c>
      <c r="L3132" s="9">
        <v>47250.00000000001</v>
      </c>
      <c r="M3132" s="10">
        <v>0.35</v>
      </c>
      <c r="N3132" s="4" t="s">
        <v>19</v>
      </c>
      <c r="O3132" s="4" t="s">
        <v>29</v>
      </c>
      <c r="P3132" s="4" t="s">
        <v>24</v>
      </c>
    </row>
    <row r="3133" ht="14.25" customHeight="1">
      <c r="B3133" s="4" t="s">
        <v>36</v>
      </c>
      <c r="C3133" s="4">
        <v>1185732.0</v>
      </c>
      <c r="D3133" s="5">
        <v>44411.0</v>
      </c>
      <c r="E3133" s="4" t="s">
        <v>42</v>
      </c>
      <c r="F3133" s="4" t="s">
        <v>120</v>
      </c>
      <c r="G3133" s="4" t="s">
        <v>121</v>
      </c>
      <c r="H3133" s="6" t="s">
        <v>25</v>
      </c>
      <c r="I3133" s="7">
        <v>40.0</v>
      </c>
      <c r="J3133" s="8">
        <v>225.0</v>
      </c>
      <c r="K3133" s="9">
        <v>90000.0</v>
      </c>
      <c r="L3133" s="9">
        <v>27000.0</v>
      </c>
      <c r="M3133" s="10">
        <v>0.3</v>
      </c>
      <c r="N3133" s="4" t="s">
        <v>19</v>
      </c>
      <c r="O3133" s="4" t="s">
        <v>20</v>
      </c>
      <c r="P3133" s="4" t="s">
        <v>24</v>
      </c>
    </row>
    <row r="3134" ht="14.25" customHeight="1">
      <c r="B3134" s="4" t="s">
        <v>36</v>
      </c>
      <c r="C3134" s="4">
        <v>1185732.0</v>
      </c>
      <c r="D3134" s="5">
        <v>44411.0</v>
      </c>
      <c r="E3134" s="4" t="s">
        <v>42</v>
      </c>
      <c r="F3134" s="4" t="s">
        <v>120</v>
      </c>
      <c r="G3134" s="4" t="s">
        <v>121</v>
      </c>
      <c r="H3134" s="6" t="s">
        <v>26</v>
      </c>
      <c r="I3134" s="7">
        <v>40.0</v>
      </c>
      <c r="J3134" s="8">
        <v>200.0</v>
      </c>
      <c r="K3134" s="9">
        <v>80000.0</v>
      </c>
      <c r="L3134" s="9">
        <v>24000.0</v>
      </c>
      <c r="M3134" s="10">
        <v>0.3</v>
      </c>
      <c r="N3134" s="4" t="s">
        <v>19</v>
      </c>
      <c r="O3134" s="4" t="s">
        <v>20</v>
      </c>
      <c r="P3134" s="4" t="s">
        <v>24</v>
      </c>
    </row>
    <row r="3135" ht="14.25" customHeight="1">
      <c r="B3135" s="4" t="s">
        <v>36</v>
      </c>
      <c r="C3135" s="4">
        <v>1185732.0</v>
      </c>
      <c r="D3135" s="5">
        <v>44411.0</v>
      </c>
      <c r="E3135" s="4" t="s">
        <v>42</v>
      </c>
      <c r="F3135" s="4" t="s">
        <v>120</v>
      </c>
      <c r="G3135" s="4" t="s">
        <v>121</v>
      </c>
      <c r="H3135" s="6" t="s">
        <v>27</v>
      </c>
      <c r="I3135" s="7">
        <v>50.0</v>
      </c>
      <c r="J3135" s="8">
        <v>175.0</v>
      </c>
      <c r="K3135" s="9">
        <v>87500.0</v>
      </c>
      <c r="L3135" s="9">
        <v>43750.0</v>
      </c>
      <c r="M3135" s="10">
        <v>0.5</v>
      </c>
      <c r="N3135" s="4" t="s">
        <v>19</v>
      </c>
      <c r="O3135" s="4" t="s">
        <v>23</v>
      </c>
      <c r="P3135" s="4" t="s">
        <v>21</v>
      </c>
    </row>
    <row r="3136" ht="14.25" customHeight="1">
      <c r="B3136" s="4" t="s">
        <v>36</v>
      </c>
      <c r="C3136" s="4">
        <v>1185732.0</v>
      </c>
      <c r="D3136" s="5">
        <v>44411.0</v>
      </c>
      <c r="E3136" s="4" t="s">
        <v>42</v>
      </c>
      <c r="F3136" s="4" t="s">
        <v>120</v>
      </c>
      <c r="G3136" s="4" t="s">
        <v>121</v>
      </c>
      <c r="H3136" s="6" t="s">
        <v>28</v>
      </c>
      <c r="I3136" s="7">
        <v>55.00000000000001</v>
      </c>
      <c r="J3136" s="8">
        <v>350.0</v>
      </c>
      <c r="K3136" s="9">
        <v>192500.00000000003</v>
      </c>
      <c r="L3136" s="9">
        <v>77000.00000000001</v>
      </c>
      <c r="M3136" s="10">
        <v>0.4</v>
      </c>
      <c r="N3136" s="4" t="s">
        <v>19</v>
      </c>
      <c r="O3136" s="4" t="s">
        <v>23</v>
      </c>
      <c r="P3136" s="4" t="s">
        <v>24</v>
      </c>
    </row>
    <row r="3137" ht="14.25" customHeight="1">
      <c r="B3137" s="4" t="s">
        <v>36</v>
      </c>
      <c r="C3137" s="4">
        <v>1185732.0</v>
      </c>
      <c r="D3137" s="5">
        <v>44443.0</v>
      </c>
      <c r="E3137" s="4" t="s">
        <v>42</v>
      </c>
      <c r="F3137" s="4" t="s">
        <v>120</v>
      </c>
      <c r="G3137" s="4" t="s">
        <v>121</v>
      </c>
      <c r="H3137" s="6" t="s">
        <v>18</v>
      </c>
      <c r="I3137" s="7">
        <v>35.0</v>
      </c>
      <c r="J3137" s="8">
        <v>475.0</v>
      </c>
      <c r="K3137" s="9">
        <v>166250.0</v>
      </c>
      <c r="L3137" s="9">
        <v>49875.0</v>
      </c>
      <c r="M3137" s="10">
        <v>0.3</v>
      </c>
      <c r="N3137" s="4" t="s">
        <v>19</v>
      </c>
      <c r="O3137" s="4" t="s">
        <v>29</v>
      </c>
      <c r="P3137" s="4" t="s">
        <v>24</v>
      </c>
    </row>
    <row r="3138" ht="14.25" customHeight="1">
      <c r="B3138" s="4" t="s">
        <v>36</v>
      </c>
      <c r="C3138" s="4">
        <v>1185732.0</v>
      </c>
      <c r="D3138" s="5">
        <v>44443.0</v>
      </c>
      <c r="E3138" s="4" t="s">
        <v>42</v>
      </c>
      <c r="F3138" s="4" t="s">
        <v>120</v>
      </c>
      <c r="G3138" s="4" t="s">
        <v>121</v>
      </c>
      <c r="H3138" s="6" t="s">
        <v>22</v>
      </c>
      <c r="I3138" s="7">
        <v>30.00000000000001</v>
      </c>
      <c r="J3138" s="8">
        <v>250.0</v>
      </c>
      <c r="K3138" s="9">
        <v>75000.00000000003</v>
      </c>
      <c r="L3138" s="9">
        <v>26250.000000000007</v>
      </c>
      <c r="M3138" s="10">
        <v>0.35</v>
      </c>
      <c r="N3138" s="4" t="s">
        <v>19</v>
      </c>
      <c r="O3138" s="4" t="s">
        <v>29</v>
      </c>
      <c r="P3138" s="4" t="s">
        <v>21</v>
      </c>
    </row>
    <row r="3139" ht="14.25" customHeight="1">
      <c r="B3139" s="4" t="s">
        <v>36</v>
      </c>
      <c r="C3139" s="4">
        <v>1185732.0</v>
      </c>
      <c r="D3139" s="5">
        <v>44443.0</v>
      </c>
      <c r="E3139" s="4" t="s">
        <v>42</v>
      </c>
      <c r="F3139" s="4" t="s">
        <v>120</v>
      </c>
      <c r="G3139" s="4" t="s">
        <v>121</v>
      </c>
      <c r="H3139" s="6" t="s">
        <v>25</v>
      </c>
      <c r="I3139" s="7">
        <v>25.000000000000007</v>
      </c>
      <c r="J3139" s="8">
        <v>150.0</v>
      </c>
      <c r="K3139" s="9">
        <v>37500.00000000001</v>
      </c>
      <c r="L3139" s="9">
        <v>11250.000000000002</v>
      </c>
      <c r="M3139" s="10">
        <v>0.3</v>
      </c>
      <c r="N3139" s="4" t="s">
        <v>19</v>
      </c>
      <c r="O3139" s="4" t="s">
        <v>29</v>
      </c>
      <c r="P3139" s="4" t="s">
        <v>21</v>
      </c>
    </row>
    <row r="3140" ht="14.25" customHeight="1">
      <c r="B3140" s="4" t="s">
        <v>36</v>
      </c>
      <c r="C3140" s="4">
        <v>1185732.0</v>
      </c>
      <c r="D3140" s="5">
        <v>44443.0</v>
      </c>
      <c r="E3140" s="4" t="s">
        <v>42</v>
      </c>
      <c r="F3140" s="4" t="s">
        <v>120</v>
      </c>
      <c r="G3140" s="4" t="s">
        <v>121</v>
      </c>
      <c r="H3140" s="6" t="s">
        <v>26</v>
      </c>
      <c r="I3140" s="7">
        <v>25.000000000000007</v>
      </c>
      <c r="J3140" s="8">
        <v>125.0</v>
      </c>
      <c r="K3140" s="9">
        <v>31250.000000000007</v>
      </c>
      <c r="L3140" s="9">
        <v>9375.000000000002</v>
      </c>
      <c r="M3140" s="10">
        <v>0.3</v>
      </c>
      <c r="N3140" s="4" t="s">
        <v>19</v>
      </c>
      <c r="O3140" s="4" t="s">
        <v>23</v>
      </c>
      <c r="P3140" s="4" t="s">
        <v>21</v>
      </c>
    </row>
    <row r="3141" ht="14.25" customHeight="1">
      <c r="B3141" s="4" t="s">
        <v>36</v>
      </c>
      <c r="C3141" s="4">
        <v>1185732.0</v>
      </c>
      <c r="D3141" s="5">
        <v>44443.0</v>
      </c>
      <c r="E3141" s="4" t="s">
        <v>42</v>
      </c>
      <c r="F3141" s="4" t="s">
        <v>120</v>
      </c>
      <c r="G3141" s="4" t="s">
        <v>121</v>
      </c>
      <c r="H3141" s="6" t="s">
        <v>27</v>
      </c>
      <c r="I3141" s="7">
        <v>35.0</v>
      </c>
      <c r="J3141" s="8">
        <v>125.0</v>
      </c>
      <c r="K3141" s="9">
        <v>43750.0</v>
      </c>
      <c r="L3141" s="9">
        <v>21875.0</v>
      </c>
      <c r="M3141" s="10">
        <v>0.5</v>
      </c>
      <c r="N3141" s="4" t="s">
        <v>19</v>
      </c>
      <c r="O3141" s="4" t="s">
        <v>20</v>
      </c>
      <c r="P3141" s="4" t="s">
        <v>24</v>
      </c>
    </row>
    <row r="3142" ht="14.25" customHeight="1">
      <c r="B3142" s="4" t="s">
        <v>36</v>
      </c>
      <c r="C3142" s="4">
        <v>1185732.0</v>
      </c>
      <c r="D3142" s="5">
        <v>44443.0</v>
      </c>
      <c r="E3142" s="4" t="s">
        <v>42</v>
      </c>
      <c r="F3142" s="4" t="s">
        <v>120</v>
      </c>
      <c r="G3142" s="4" t="s">
        <v>121</v>
      </c>
      <c r="H3142" s="6" t="s">
        <v>28</v>
      </c>
      <c r="I3142" s="7">
        <v>40.0</v>
      </c>
      <c r="J3142" s="8">
        <v>200.0</v>
      </c>
      <c r="K3142" s="9">
        <v>80000.0</v>
      </c>
      <c r="L3142" s="9">
        <v>32000.0</v>
      </c>
      <c r="M3142" s="10">
        <v>0.4</v>
      </c>
      <c r="N3142" s="4" t="s">
        <v>19</v>
      </c>
      <c r="O3142" s="4" t="s">
        <v>20</v>
      </c>
      <c r="P3142" s="4" t="s">
        <v>21</v>
      </c>
    </row>
    <row r="3143" ht="14.25" customHeight="1">
      <c r="B3143" s="4" t="s">
        <v>36</v>
      </c>
      <c r="C3143" s="4">
        <v>1185732.0</v>
      </c>
      <c r="D3143" s="5">
        <v>44472.0</v>
      </c>
      <c r="E3143" s="4" t="s">
        <v>42</v>
      </c>
      <c r="F3143" s="4" t="s">
        <v>120</v>
      </c>
      <c r="G3143" s="4" t="s">
        <v>121</v>
      </c>
      <c r="H3143" s="6" t="s">
        <v>18</v>
      </c>
      <c r="I3143" s="7">
        <v>44.99999999999999</v>
      </c>
      <c r="J3143" s="8">
        <v>375.0</v>
      </c>
      <c r="K3143" s="9">
        <v>168749.99999999997</v>
      </c>
      <c r="L3143" s="9">
        <v>50624.99999999999</v>
      </c>
      <c r="M3143" s="10">
        <v>0.3</v>
      </c>
      <c r="N3143" s="4" t="s">
        <v>19</v>
      </c>
      <c r="O3143" s="4" t="s">
        <v>20</v>
      </c>
      <c r="P3143" s="4" t="s">
        <v>24</v>
      </c>
    </row>
    <row r="3144" ht="14.25" customHeight="1">
      <c r="B3144" s="4" t="s">
        <v>36</v>
      </c>
      <c r="C3144" s="4">
        <v>1185732.0</v>
      </c>
      <c r="D3144" s="5">
        <v>44472.0</v>
      </c>
      <c r="E3144" s="4" t="s">
        <v>42</v>
      </c>
      <c r="F3144" s="4" t="s">
        <v>120</v>
      </c>
      <c r="G3144" s="4" t="s">
        <v>121</v>
      </c>
      <c r="H3144" s="6" t="s">
        <v>22</v>
      </c>
      <c r="I3144" s="7">
        <v>35.0</v>
      </c>
      <c r="J3144" s="8">
        <v>225.0</v>
      </c>
      <c r="K3144" s="9">
        <v>78750.0</v>
      </c>
      <c r="L3144" s="9">
        <v>27562.5</v>
      </c>
      <c r="M3144" s="10">
        <v>0.35</v>
      </c>
      <c r="N3144" s="4" t="s">
        <v>19</v>
      </c>
      <c r="O3144" s="4" t="s">
        <v>23</v>
      </c>
      <c r="P3144" s="4" t="s">
        <v>21</v>
      </c>
    </row>
    <row r="3145" ht="14.25" customHeight="1">
      <c r="B3145" s="4" t="s">
        <v>36</v>
      </c>
      <c r="C3145" s="4">
        <v>1185732.0</v>
      </c>
      <c r="D3145" s="5">
        <v>44472.0</v>
      </c>
      <c r="E3145" s="4" t="s">
        <v>42</v>
      </c>
      <c r="F3145" s="4" t="s">
        <v>120</v>
      </c>
      <c r="G3145" s="4" t="s">
        <v>121</v>
      </c>
      <c r="H3145" s="6" t="s">
        <v>25</v>
      </c>
      <c r="I3145" s="7">
        <v>35.0</v>
      </c>
      <c r="J3145" s="8">
        <v>125.0</v>
      </c>
      <c r="K3145" s="9">
        <v>43750.0</v>
      </c>
      <c r="L3145" s="9">
        <v>13125.0</v>
      </c>
      <c r="M3145" s="10">
        <v>0.3</v>
      </c>
      <c r="N3145" s="4" t="s">
        <v>19</v>
      </c>
      <c r="O3145" s="4" t="s">
        <v>23</v>
      </c>
      <c r="P3145" s="4" t="s">
        <v>21</v>
      </c>
    </row>
    <row r="3146" ht="14.25" customHeight="1">
      <c r="B3146" s="4" t="s">
        <v>36</v>
      </c>
      <c r="C3146" s="4">
        <v>1185732.0</v>
      </c>
      <c r="D3146" s="5">
        <v>44472.0</v>
      </c>
      <c r="E3146" s="4" t="s">
        <v>42</v>
      </c>
      <c r="F3146" s="4" t="s">
        <v>120</v>
      </c>
      <c r="G3146" s="4" t="s">
        <v>121</v>
      </c>
      <c r="H3146" s="6" t="s">
        <v>26</v>
      </c>
      <c r="I3146" s="7">
        <v>35.0</v>
      </c>
      <c r="J3146" s="8">
        <v>125.0</v>
      </c>
      <c r="K3146" s="9">
        <v>43750.0</v>
      </c>
      <c r="L3146" s="9">
        <v>13125.0</v>
      </c>
      <c r="M3146" s="10">
        <v>0.3</v>
      </c>
      <c r="N3146" s="4" t="s">
        <v>19</v>
      </c>
      <c r="O3146" s="4" t="s">
        <v>29</v>
      </c>
      <c r="P3146" s="4" t="s">
        <v>21</v>
      </c>
    </row>
    <row r="3147" ht="14.25" customHeight="1">
      <c r="B3147" s="4" t="s">
        <v>36</v>
      </c>
      <c r="C3147" s="4">
        <v>1185732.0</v>
      </c>
      <c r="D3147" s="5">
        <v>44472.0</v>
      </c>
      <c r="E3147" s="4" t="s">
        <v>42</v>
      </c>
      <c r="F3147" s="4" t="s">
        <v>120</v>
      </c>
      <c r="G3147" s="4" t="s">
        <v>121</v>
      </c>
      <c r="H3147" s="6" t="s">
        <v>27</v>
      </c>
      <c r="I3147" s="7">
        <v>44.99999999999999</v>
      </c>
      <c r="J3147" s="8">
        <v>125.0</v>
      </c>
      <c r="K3147" s="9">
        <v>56249.99999999999</v>
      </c>
      <c r="L3147" s="9">
        <v>28124.999999999996</v>
      </c>
      <c r="M3147" s="10">
        <v>0.5</v>
      </c>
      <c r="N3147" s="4" t="s">
        <v>19</v>
      </c>
      <c r="O3147" s="4" t="s">
        <v>23</v>
      </c>
      <c r="P3147" s="4" t="s">
        <v>21</v>
      </c>
    </row>
    <row r="3148" ht="14.25" customHeight="1">
      <c r="B3148" s="4" t="s">
        <v>36</v>
      </c>
      <c r="C3148" s="4">
        <v>1185732.0</v>
      </c>
      <c r="D3148" s="5">
        <v>44472.0</v>
      </c>
      <c r="E3148" s="4" t="s">
        <v>42</v>
      </c>
      <c r="F3148" s="4" t="s">
        <v>120</v>
      </c>
      <c r="G3148" s="4" t="s">
        <v>121</v>
      </c>
      <c r="H3148" s="6" t="s">
        <v>28</v>
      </c>
      <c r="I3148" s="7">
        <v>49.999999999999986</v>
      </c>
      <c r="J3148" s="8">
        <v>250.0</v>
      </c>
      <c r="K3148" s="9">
        <v>124999.99999999997</v>
      </c>
      <c r="L3148" s="9">
        <v>49999.99999999999</v>
      </c>
      <c r="M3148" s="10">
        <v>0.4</v>
      </c>
      <c r="N3148" s="4" t="s">
        <v>19</v>
      </c>
      <c r="O3148" s="4" t="s">
        <v>23</v>
      </c>
      <c r="P3148" s="4" t="s">
        <v>21</v>
      </c>
    </row>
    <row r="3149" ht="14.25" customHeight="1">
      <c r="B3149" s="4" t="s">
        <v>36</v>
      </c>
      <c r="C3149" s="4">
        <v>1185732.0</v>
      </c>
      <c r="D3149" s="5">
        <v>44503.0</v>
      </c>
      <c r="E3149" s="4" t="s">
        <v>42</v>
      </c>
      <c r="F3149" s="4" t="s">
        <v>120</v>
      </c>
      <c r="G3149" s="4" t="s">
        <v>121</v>
      </c>
      <c r="H3149" s="6" t="s">
        <v>18</v>
      </c>
      <c r="I3149" s="7">
        <v>44.99999999999999</v>
      </c>
      <c r="J3149" s="8">
        <v>400.0</v>
      </c>
      <c r="K3149" s="9">
        <v>179999.99999999997</v>
      </c>
      <c r="L3149" s="9">
        <v>53999.99999999999</v>
      </c>
      <c r="M3149" s="10">
        <v>0.3</v>
      </c>
      <c r="N3149" s="4" t="s">
        <v>19</v>
      </c>
      <c r="O3149" s="4" t="s">
        <v>29</v>
      </c>
      <c r="P3149" s="4" t="s">
        <v>24</v>
      </c>
    </row>
    <row r="3150" ht="14.25" customHeight="1">
      <c r="B3150" s="4" t="s">
        <v>36</v>
      </c>
      <c r="C3150" s="4">
        <v>1185732.0</v>
      </c>
      <c r="D3150" s="5">
        <v>44503.0</v>
      </c>
      <c r="E3150" s="4" t="s">
        <v>42</v>
      </c>
      <c r="F3150" s="4" t="s">
        <v>120</v>
      </c>
      <c r="G3150" s="4" t="s">
        <v>121</v>
      </c>
      <c r="H3150" s="6" t="s">
        <v>22</v>
      </c>
      <c r="I3150" s="7">
        <v>35.0</v>
      </c>
      <c r="J3150" s="8">
        <v>300.0</v>
      </c>
      <c r="K3150" s="9">
        <v>105000.0</v>
      </c>
      <c r="L3150" s="9">
        <v>36750.0</v>
      </c>
      <c r="M3150" s="10">
        <v>0.35</v>
      </c>
      <c r="N3150" s="4" t="s">
        <v>19</v>
      </c>
      <c r="O3150" s="4" t="s">
        <v>23</v>
      </c>
      <c r="P3150" s="4" t="s">
        <v>21</v>
      </c>
    </row>
    <row r="3151" ht="14.25" customHeight="1">
      <c r="B3151" s="4" t="s">
        <v>36</v>
      </c>
      <c r="C3151" s="4">
        <v>1185732.0</v>
      </c>
      <c r="D3151" s="5">
        <v>44503.0</v>
      </c>
      <c r="E3151" s="4" t="s">
        <v>42</v>
      </c>
      <c r="F3151" s="4" t="s">
        <v>120</v>
      </c>
      <c r="G3151" s="4" t="s">
        <v>121</v>
      </c>
      <c r="H3151" s="6" t="s">
        <v>25</v>
      </c>
      <c r="I3151" s="7">
        <v>35.0</v>
      </c>
      <c r="J3151" s="8">
        <v>245.0</v>
      </c>
      <c r="K3151" s="9">
        <v>85750.0</v>
      </c>
      <c r="L3151" s="9">
        <v>25725.0</v>
      </c>
      <c r="M3151" s="10">
        <v>0.3</v>
      </c>
      <c r="N3151" s="4" t="s">
        <v>19</v>
      </c>
      <c r="O3151" s="4" t="s">
        <v>20</v>
      </c>
      <c r="P3151" s="4" t="s">
        <v>24</v>
      </c>
    </row>
    <row r="3152" ht="14.25" customHeight="1">
      <c r="B3152" s="4" t="s">
        <v>36</v>
      </c>
      <c r="C3152" s="4">
        <v>1185732.0</v>
      </c>
      <c r="D3152" s="5">
        <v>44503.0</v>
      </c>
      <c r="E3152" s="4" t="s">
        <v>42</v>
      </c>
      <c r="F3152" s="4" t="s">
        <v>120</v>
      </c>
      <c r="G3152" s="4" t="s">
        <v>121</v>
      </c>
      <c r="H3152" s="6" t="s">
        <v>26</v>
      </c>
      <c r="I3152" s="7">
        <v>35.0</v>
      </c>
      <c r="J3152" s="8">
        <v>225.0</v>
      </c>
      <c r="K3152" s="9">
        <v>78750.0</v>
      </c>
      <c r="L3152" s="9">
        <v>23625.0</v>
      </c>
      <c r="M3152" s="10">
        <v>0.3</v>
      </c>
      <c r="N3152" s="4" t="s">
        <v>19</v>
      </c>
      <c r="O3152" s="4" t="s">
        <v>20</v>
      </c>
      <c r="P3152" s="4" t="s">
        <v>24</v>
      </c>
    </row>
    <row r="3153" ht="14.25" customHeight="1">
      <c r="B3153" s="4" t="s">
        <v>36</v>
      </c>
      <c r="C3153" s="4">
        <v>1185732.0</v>
      </c>
      <c r="D3153" s="5">
        <v>44503.0</v>
      </c>
      <c r="E3153" s="4" t="s">
        <v>42</v>
      </c>
      <c r="F3153" s="4" t="s">
        <v>120</v>
      </c>
      <c r="G3153" s="4" t="s">
        <v>121</v>
      </c>
      <c r="H3153" s="6" t="s">
        <v>27</v>
      </c>
      <c r="I3153" s="7">
        <v>60.0</v>
      </c>
      <c r="J3153" s="8">
        <v>200.0</v>
      </c>
      <c r="K3153" s="9">
        <v>120000.0</v>
      </c>
      <c r="L3153" s="9">
        <v>60000.0</v>
      </c>
      <c r="M3153" s="10">
        <v>0.5</v>
      </c>
      <c r="N3153" s="4" t="s">
        <v>19</v>
      </c>
      <c r="O3153" s="4" t="s">
        <v>20</v>
      </c>
      <c r="P3153" s="4" t="s">
        <v>24</v>
      </c>
    </row>
    <row r="3154" ht="14.25" customHeight="1">
      <c r="B3154" s="4" t="s">
        <v>36</v>
      </c>
      <c r="C3154" s="4">
        <v>1185732.0</v>
      </c>
      <c r="D3154" s="5">
        <v>44503.0</v>
      </c>
      <c r="E3154" s="4" t="s">
        <v>42</v>
      </c>
      <c r="F3154" s="4" t="s">
        <v>120</v>
      </c>
      <c r="G3154" s="4" t="s">
        <v>121</v>
      </c>
      <c r="H3154" s="6" t="s">
        <v>28</v>
      </c>
      <c r="I3154" s="7">
        <v>64.99999999999999</v>
      </c>
      <c r="J3154" s="8">
        <v>300.0</v>
      </c>
      <c r="K3154" s="9">
        <v>194999.99999999997</v>
      </c>
      <c r="L3154" s="9">
        <v>77999.99999999999</v>
      </c>
      <c r="M3154" s="10">
        <v>0.4</v>
      </c>
      <c r="N3154" s="4" t="s">
        <v>19</v>
      </c>
      <c r="O3154" s="4" t="s">
        <v>23</v>
      </c>
      <c r="P3154" s="4" t="s">
        <v>21</v>
      </c>
    </row>
    <row r="3155" ht="14.25" customHeight="1">
      <c r="B3155" s="4" t="s">
        <v>36</v>
      </c>
      <c r="C3155" s="4">
        <v>1185732.0</v>
      </c>
      <c r="D3155" s="5">
        <v>44532.0</v>
      </c>
      <c r="E3155" s="4" t="s">
        <v>42</v>
      </c>
      <c r="F3155" s="4" t="s">
        <v>120</v>
      </c>
      <c r="G3155" s="4" t="s">
        <v>121</v>
      </c>
      <c r="H3155" s="6" t="s">
        <v>18</v>
      </c>
      <c r="I3155" s="7">
        <v>60.0</v>
      </c>
      <c r="J3155" s="8">
        <v>550.0</v>
      </c>
      <c r="K3155" s="9">
        <v>330000.0</v>
      </c>
      <c r="L3155" s="9">
        <v>99000.0</v>
      </c>
      <c r="M3155" s="10">
        <v>0.3</v>
      </c>
      <c r="N3155" s="4" t="s">
        <v>19</v>
      </c>
      <c r="O3155" s="4" t="s">
        <v>29</v>
      </c>
      <c r="P3155" s="4" t="s">
        <v>21</v>
      </c>
    </row>
    <row r="3156" ht="14.25" customHeight="1">
      <c r="B3156" s="4" t="s">
        <v>36</v>
      </c>
      <c r="C3156" s="4">
        <v>1185732.0</v>
      </c>
      <c r="D3156" s="5">
        <v>44532.0</v>
      </c>
      <c r="E3156" s="4" t="s">
        <v>42</v>
      </c>
      <c r="F3156" s="4" t="s">
        <v>120</v>
      </c>
      <c r="G3156" s="4" t="s">
        <v>121</v>
      </c>
      <c r="H3156" s="6" t="s">
        <v>22</v>
      </c>
      <c r="I3156" s="7">
        <v>50.0</v>
      </c>
      <c r="J3156" s="8">
        <v>350.0</v>
      </c>
      <c r="K3156" s="9">
        <v>175000.0</v>
      </c>
      <c r="L3156" s="9">
        <v>61249.99999999999</v>
      </c>
      <c r="M3156" s="10">
        <v>0.35</v>
      </c>
      <c r="N3156" s="4" t="s">
        <v>19</v>
      </c>
      <c r="O3156" s="4" t="s">
        <v>20</v>
      </c>
      <c r="P3156" s="4" t="s">
        <v>24</v>
      </c>
    </row>
    <row r="3157" ht="14.25" customHeight="1">
      <c r="B3157" s="4" t="s">
        <v>36</v>
      </c>
      <c r="C3157" s="4">
        <v>1185732.0</v>
      </c>
      <c r="D3157" s="5">
        <v>44532.0</v>
      </c>
      <c r="E3157" s="4" t="s">
        <v>42</v>
      </c>
      <c r="F3157" s="4" t="s">
        <v>120</v>
      </c>
      <c r="G3157" s="4" t="s">
        <v>121</v>
      </c>
      <c r="H3157" s="6" t="s">
        <v>25</v>
      </c>
      <c r="I3157" s="7">
        <v>50.0</v>
      </c>
      <c r="J3157" s="8">
        <v>300.0</v>
      </c>
      <c r="K3157" s="9">
        <v>150000.0</v>
      </c>
      <c r="L3157" s="9">
        <v>45000.0</v>
      </c>
      <c r="M3157" s="10">
        <v>0.3</v>
      </c>
      <c r="N3157" s="4" t="s">
        <v>19</v>
      </c>
      <c r="O3157" s="4" t="s">
        <v>29</v>
      </c>
      <c r="P3157" s="4" t="s">
        <v>24</v>
      </c>
    </row>
    <row r="3158" ht="14.25" customHeight="1">
      <c r="B3158" s="4" t="s">
        <v>36</v>
      </c>
      <c r="C3158" s="4">
        <v>1185732.0</v>
      </c>
      <c r="D3158" s="5">
        <v>44532.0</v>
      </c>
      <c r="E3158" s="4" t="s">
        <v>42</v>
      </c>
      <c r="F3158" s="4" t="s">
        <v>120</v>
      </c>
      <c r="G3158" s="4" t="s">
        <v>121</v>
      </c>
      <c r="H3158" s="6" t="s">
        <v>26</v>
      </c>
      <c r="I3158" s="7">
        <v>50.0</v>
      </c>
      <c r="J3158" s="8">
        <v>250.0</v>
      </c>
      <c r="K3158" s="9">
        <v>125000.0</v>
      </c>
      <c r="L3158" s="9">
        <v>37500.0</v>
      </c>
      <c r="M3158" s="10">
        <v>0.3</v>
      </c>
      <c r="N3158" s="4" t="s">
        <v>19</v>
      </c>
      <c r="O3158" s="4" t="s">
        <v>29</v>
      </c>
      <c r="P3158" s="4" t="s">
        <v>21</v>
      </c>
    </row>
    <row r="3159" ht="14.25" customHeight="1">
      <c r="B3159" s="4" t="s">
        <v>36</v>
      </c>
      <c r="C3159" s="4">
        <v>1185732.0</v>
      </c>
      <c r="D3159" s="5">
        <v>44532.0</v>
      </c>
      <c r="E3159" s="4" t="s">
        <v>42</v>
      </c>
      <c r="F3159" s="4" t="s">
        <v>120</v>
      </c>
      <c r="G3159" s="4" t="s">
        <v>121</v>
      </c>
      <c r="H3159" s="6" t="s">
        <v>27</v>
      </c>
      <c r="I3159" s="7">
        <v>60.0</v>
      </c>
      <c r="J3159" s="8">
        <v>250.0</v>
      </c>
      <c r="K3159" s="9">
        <v>150000.0</v>
      </c>
      <c r="L3159" s="9">
        <v>75000.0</v>
      </c>
      <c r="M3159" s="10">
        <v>0.5</v>
      </c>
      <c r="N3159" s="4" t="s">
        <v>19</v>
      </c>
      <c r="O3159" s="4" t="s">
        <v>20</v>
      </c>
      <c r="P3159" s="4" t="s">
        <v>21</v>
      </c>
    </row>
    <row r="3160" ht="14.25" customHeight="1">
      <c r="B3160" s="4" t="s">
        <v>36</v>
      </c>
      <c r="C3160" s="4">
        <v>1185732.0</v>
      </c>
      <c r="D3160" s="5">
        <v>44532.0</v>
      </c>
      <c r="E3160" s="4" t="s">
        <v>42</v>
      </c>
      <c r="F3160" s="4" t="s">
        <v>120</v>
      </c>
      <c r="G3160" s="4" t="s">
        <v>121</v>
      </c>
      <c r="H3160" s="6" t="s">
        <v>28</v>
      </c>
      <c r="I3160" s="7">
        <v>64.99999999999999</v>
      </c>
      <c r="J3160" s="8">
        <v>350.0</v>
      </c>
      <c r="K3160" s="9">
        <v>227499.99999999994</v>
      </c>
      <c r="L3160" s="9">
        <v>90999.99999999999</v>
      </c>
      <c r="M3160" s="10">
        <v>0.4</v>
      </c>
      <c r="N3160" s="4" t="s">
        <v>19</v>
      </c>
      <c r="O3160" s="4" t="s">
        <v>20</v>
      </c>
      <c r="P3160" s="4" t="s">
        <v>24</v>
      </c>
    </row>
    <row r="3161" ht="14.25" customHeight="1">
      <c r="B3161" s="4" t="s">
        <v>36</v>
      </c>
      <c r="C3161" s="4">
        <v>1185732.0</v>
      </c>
      <c r="D3161" s="5">
        <v>44206.0</v>
      </c>
      <c r="E3161" s="4" t="s">
        <v>42</v>
      </c>
      <c r="F3161" s="4" t="s">
        <v>120</v>
      </c>
      <c r="G3161" s="4" t="s">
        <v>121</v>
      </c>
      <c r="H3161" s="6" t="s">
        <v>18</v>
      </c>
      <c r="I3161" s="7">
        <v>35.0</v>
      </c>
      <c r="J3161" s="8">
        <v>500.0</v>
      </c>
      <c r="K3161" s="9">
        <v>175000.0</v>
      </c>
      <c r="L3161" s="9">
        <v>70000.0</v>
      </c>
      <c r="M3161" s="10">
        <v>0.4</v>
      </c>
      <c r="N3161" s="4" t="s">
        <v>19</v>
      </c>
      <c r="O3161" s="4" t="s">
        <v>23</v>
      </c>
      <c r="P3161" s="4" t="s">
        <v>21</v>
      </c>
    </row>
    <row r="3162" ht="14.25" customHeight="1">
      <c r="B3162" s="4" t="s">
        <v>36</v>
      </c>
      <c r="C3162" s="4">
        <v>1185732.0</v>
      </c>
      <c r="D3162" s="5">
        <v>44206.0</v>
      </c>
      <c r="E3162" s="4" t="s">
        <v>42</v>
      </c>
      <c r="F3162" s="4" t="s">
        <v>120</v>
      </c>
      <c r="G3162" s="4" t="s">
        <v>121</v>
      </c>
      <c r="H3162" s="6" t="s">
        <v>22</v>
      </c>
      <c r="I3162" s="7">
        <v>35.0</v>
      </c>
      <c r="J3162" s="8">
        <v>300.0</v>
      </c>
      <c r="K3162" s="9">
        <v>105000.0</v>
      </c>
      <c r="L3162" s="9">
        <v>42000.0</v>
      </c>
      <c r="M3162" s="10">
        <v>0.4</v>
      </c>
      <c r="N3162" s="4" t="s">
        <v>19</v>
      </c>
      <c r="O3162" s="4" t="s">
        <v>20</v>
      </c>
      <c r="P3162" s="4" t="s">
        <v>21</v>
      </c>
    </row>
    <row r="3163" ht="14.25" customHeight="1">
      <c r="B3163" s="4" t="s">
        <v>36</v>
      </c>
      <c r="C3163" s="4">
        <v>1185732.0</v>
      </c>
      <c r="D3163" s="5">
        <v>44206.0</v>
      </c>
      <c r="E3163" s="4" t="s">
        <v>42</v>
      </c>
      <c r="F3163" s="4" t="s">
        <v>120</v>
      </c>
      <c r="G3163" s="4" t="s">
        <v>121</v>
      </c>
      <c r="H3163" s="6" t="s">
        <v>25</v>
      </c>
      <c r="I3163" s="7">
        <v>25.000000000000007</v>
      </c>
      <c r="J3163" s="8">
        <v>300.0</v>
      </c>
      <c r="K3163" s="9">
        <v>75000.00000000001</v>
      </c>
      <c r="L3163" s="9">
        <v>26250.000000000004</v>
      </c>
      <c r="M3163" s="10">
        <v>0.35</v>
      </c>
      <c r="N3163" s="4" t="s">
        <v>19</v>
      </c>
      <c r="O3163" s="4" t="s">
        <v>20</v>
      </c>
      <c r="P3163" s="4" t="s">
        <v>24</v>
      </c>
    </row>
    <row r="3164" ht="14.25" customHeight="1">
      <c r="B3164" s="4" t="s">
        <v>36</v>
      </c>
      <c r="C3164" s="4">
        <v>1185732.0</v>
      </c>
      <c r="D3164" s="5">
        <v>44206.0</v>
      </c>
      <c r="E3164" s="4" t="s">
        <v>42</v>
      </c>
      <c r="F3164" s="4" t="s">
        <v>120</v>
      </c>
      <c r="G3164" s="4" t="s">
        <v>121</v>
      </c>
      <c r="H3164" s="6" t="s">
        <v>26</v>
      </c>
      <c r="I3164" s="7">
        <v>30.000000000000004</v>
      </c>
      <c r="J3164" s="8">
        <v>150.0</v>
      </c>
      <c r="K3164" s="9">
        <v>45000.00000000001</v>
      </c>
      <c r="L3164" s="9">
        <v>15750.000000000002</v>
      </c>
      <c r="M3164" s="10">
        <v>0.35</v>
      </c>
      <c r="N3164" s="4" t="s">
        <v>19</v>
      </c>
      <c r="O3164" s="4" t="s">
        <v>23</v>
      </c>
      <c r="P3164" s="4" t="s">
        <v>24</v>
      </c>
    </row>
    <row r="3165" ht="14.25" customHeight="1">
      <c r="B3165" s="4" t="s">
        <v>36</v>
      </c>
      <c r="C3165" s="4">
        <v>1185732.0</v>
      </c>
      <c r="D3165" s="5">
        <v>44206.0</v>
      </c>
      <c r="E3165" s="4" t="s">
        <v>42</v>
      </c>
      <c r="F3165" s="4" t="s">
        <v>120</v>
      </c>
      <c r="G3165" s="4" t="s">
        <v>121</v>
      </c>
      <c r="H3165" s="6" t="s">
        <v>27</v>
      </c>
      <c r="I3165" s="7">
        <v>44.99999999999999</v>
      </c>
      <c r="J3165" s="8">
        <v>200.0</v>
      </c>
      <c r="K3165" s="9">
        <v>89999.99999999999</v>
      </c>
      <c r="L3165" s="9">
        <v>26999.999999999996</v>
      </c>
      <c r="M3165" s="10">
        <v>0.3</v>
      </c>
      <c r="N3165" s="4" t="s">
        <v>19</v>
      </c>
      <c r="O3165" s="4" t="s">
        <v>23</v>
      </c>
      <c r="P3165" s="4" t="s">
        <v>21</v>
      </c>
    </row>
    <row r="3166" ht="14.25" customHeight="1">
      <c r="B3166" s="4" t="s">
        <v>36</v>
      </c>
      <c r="C3166" s="4">
        <v>1185732.0</v>
      </c>
      <c r="D3166" s="5">
        <v>44206.0</v>
      </c>
      <c r="E3166" s="4" t="s">
        <v>42</v>
      </c>
      <c r="F3166" s="4" t="s">
        <v>120</v>
      </c>
      <c r="G3166" s="4" t="s">
        <v>121</v>
      </c>
      <c r="H3166" s="6" t="s">
        <v>28</v>
      </c>
      <c r="I3166" s="7">
        <v>35.0</v>
      </c>
      <c r="J3166" s="8">
        <v>300.0</v>
      </c>
      <c r="K3166" s="9">
        <v>105000.0</v>
      </c>
      <c r="L3166" s="9">
        <v>42000.0</v>
      </c>
      <c r="M3166" s="10">
        <v>0.4</v>
      </c>
      <c r="N3166" s="4" t="s">
        <v>19</v>
      </c>
      <c r="O3166" s="4" t="s">
        <v>23</v>
      </c>
      <c r="P3166" s="4" t="s">
        <v>24</v>
      </c>
    </row>
    <row r="3167" ht="14.25" customHeight="1">
      <c r="B3167" s="4" t="s">
        <v>36</v>
      </c>
      <c r="C3167" s="4">
        <v>1185732.0</v>
      </c>
      <c r="D3167" s="5">
        <v>44237.0</v>
      </c>
      <c r="E3167" s="4" t="s">
        <v>42</v>
      </c>
      <c r="F3167" s="4" t="s">
        <v>120</v>
      </c>
      <c r="G3167" s="4" t="s">
        <v>121</v>
      </c>
      <c r="H3167" s="6" t="s">
        <v>18</v>
      </c>
      <c r="I3167" s="7">
        <v>35.0</v>
      </c>
      <c r="J3167" s="8">
        <v>550.0</v>
      </c>
      <c r="K3167" s="9">
        <v>192500.0</v>
      </c>
      <c r="L3167" s="9">
        <v>77000.0</v>
      </c>
      <c r="M3167" s="10">
        <v>0.4</v>
      </c>
      <c r="N3167" s="4" t="s">
        <v>19</v>
      </c>
      <c r="O3167" s="4" t="s">
        <v>23</v>
      </c>
      <c r="P3167" s="4" t="s">
        <v>21</v>
      </c>
    </row>
    <row r="3168" ht="14.25" customHeight="1">
      <c r="B3168" s="4" t="s">
        <v>36</v>
      </c>
      <c r="C3168" s="4">
        <v>1185732.0</v>
      </c>
      <c r="D3168" s="5">
        <v>44237.0</v>
      </c>
      <c r="E3168" s="4" t="s">
        <v>42</v>
      </c>
      <c r="F3168" s="4" t="s">
        <v>120</v>
      </c>
      <c r="G3168" s="4" t="s">
        <v>121</v>
      </c>
      <c r="H3168" s="6" t="s">
        <v>22</v>
      </c>
      <c r="I3168" s="7">
        <v>35.0</v>
      </c>
      <c r="J3168" s="8">
        <v>200.0</v>
      </c>
      <c r="K3168" s="9">
        <v>70000.0</v>
      </c>
      <c r="L3168" s="9">
        <v>28000.0</v>
      </c>
      <c r="M3168" s="10">
        <v>0.4</v>
      </c>
      <c r="N3168" s="4" t="s">
        <v>19</v>
      </c>
      <c r="O3168" s="4" t="s">
        <v>23</v>
      </c>
      <c r="P3168" s="4" t="s">
        <v>24</v>
      </c>
    </row>
    <row r="3169" ht="14.25" customHeight="1">
      <c r="B3169" s="4" t="s">
        <v>36</v>
      </c>
      <c r="C3169" s="4">
        <v>1185732.0</v>
      </c>
      <c r="D3169" s="5">
        <v>44237.0</v>
      </c>
      <c r="E3169" s="4" t="s">
        <v>42</v>
      </c>
      <c r="F3169" s="4" t="s">
        <v>120</v>
      </c>
      <c r="G3169" s="4" t="s">
        <v>121</v>
      </c>
      <c r="H3169" s="6" t="s">
        <v>25</v>
      </c>
      <c r="I3169" s="7">
        <v>25.000000000000007</v>
      </c>
      <c r="J3169" s="8">
        <v>250.0</v>
      </c>
      <c r="K3169" s="9">
        <v>62500.000000000015</v>
      </c>
      <c r="L3169" s="9">
        <v>21875.000000000004</v>
      </c>
      <c r="M3169" s="10">
        <v>0.35</v>
      </c>
      <c r="N3169" s="4" t="s">
        <v>19</v>
      </c>
      <c r="O3169" s="4" t="s">
        <v>20</v>
      </c>
      <c r="P3169" s="4" t="s">
        <v>21</v>
      </c>
    </row>
    <row r="3170" ht="14.25" customHeight="1">
      <c r="B3170" s="4" t="s">
        <v>36</v>
      </c>
      <c r="C3170" s="4">
        <v>1185732.0</v>
      </c>
      <c r="D3170" s="5">
        <v>44237.0</v>
      </c>
      <c r="E3170" s="4" t="s">
        <v>42</v>
      </c>
      <c r="F3170" s="4" t="s">
        <v>122</v>
      </c>
      <c r="G3170" s="4" t="s">
        <v>123</v>
      </c>
      <c r="H3170" s="6" t="s">
        <v>26</v>
      </c>
      <c r="I3170" s="7">
        <v>30.000000000000004</v>
      </c>
      <c r="J3170" s="8">
        <v>125.0</v>
      </c>
      <c r="K3170" s="9">
        <v>37500.00000000001</v>
      </c>
      <c r="L3170" s="9">
        <v>13125.000000000002</v>
      </c>
      <c r="M3170" s="10">
        <v>0.35</v>
      </c>
      <c r="N3170" s="4" t="s">
        <v>19</v>
      </c>
      <c r="O3170" s="4" t="s">
        <v>23</v>
      </c>
      <c r="P3170" s="4" t="s">
        <v>21</v>
      </c>
    </row>
    <row r="3171" ht="14.25" customHeight="1">
      <c r="B3171" s="4" t="s">
        <v>36</v>
      </c>
      <c r="C3171" s="4">
        <v>1185732.0</v>
      </c>
      <c r="D3171" s="5">
        <v>44237.0</v>
      </c>
      <c r="E3171" s="4" t="s">
        <v>42</v>
      </c>
      <c r="F3171" s="4" t="s">
        <v>122</v>
      </c>
      <c r="G3171" s="4" t="s">
        <v>123</v>
      </c>
      <c r="H3171" s="6" t="s">
        <v>27</v>
      </c>
      <c r="I3171" s="7">
        <v>44.99999999999999</v>
      </c>
      <c r="J3171" s="8">
        <v>200.0</v>
      </c>
      <c r="K3171" s="9">
        <v>89999.99999999999</v>
      </c>
      <c r="L3171" s="9">
        <v>26999.999999999996</v>
      </c>
      <c r="M3171" s="10">
        <v>0.3</v>
      </c>
      <c r="N3171" s="4" t="s">
        <v>19</v>
      </c>
      <c r="O3171" s="4" t="s">
        <v>23</v>
      </c>
      <c r="P3171" s="4" t="s">
        <v>21</v>
      </c>
    </row>
    <row r="3172" ht="14.25" customHeight="1">
      <c r="B3172" s="4" t="s">
        <v>36</v>
      </c>
      <c r="C3172" s="4">
        <v>1185732.0</v>
      </c>
      <c r="D3172" s="5">
        <v>44237.0</v>
      </c>
      <c r="E3172" s="4" t="s">
        <v>42</v>
      </c>
      <c r="F3172" s="4" t="s">
        <v>122</v>
      </c>
      <c r="G3172" s="4" t="s">
        <v>123</v>
      </c>
      <c r="H3172" s="6" t="s">
        <v>28</v>
      </c>
      <c r="I3172" s="7">
        <v>19.999999999999996</v>
      </c>
      <c r="J3172" s="8">
        <v>300.0</v>
      </c>
      <c r="K3172" s="9">
        <v>59999.99999999999</v>
      </c>
      <c r="L3172" s="9">
        <v>24000.0</v>
      </c>
      <c r="M3172" s="10">
        <v>0.4</v>
      </c>
      <c r="N3172" s="4" t="s">
        <v>19</v>
      </c>
      <c r="O3172" s="4" t="s">
        <v>23</v>
      </c>
      <c r="P3172" s="4" t="s">
        <v>21</v>
      </c>
    </row>
    <row r="3173" ht="14.25" customHeight="1">
      <c r="B3173" s="4" t="s">
        <v>36</v>
      </c>
      <c r="C3173" s="4">
        <v>1185732.0</v>
      </c>
      <c r="D3173" s="5">
        <v>44264.0</v>
      </c>
      <c r="E3173" s="4" t="s">
        <v>42</v>
      </c>
      <c r="F3173" s="4" t="s">
        <v>122</v>
      </c>
      <c r="G3173" s="4" t="s">
        <v>123</v>
      </c>
      <c r="H3173" s="6" t="s">
        <v>18</v>
      </c>
      <c r="I3173" s="7">
        <v>25.000000000000007</v>
      </c>
      <c r="J3173" s="8">
        <v>520.0</v>
      </c>
      <c r="K3173" s="9">
        <v>130000.00000000004</v>
      </c>
      <c r="L3173" s="9">
        <v>52000.00000000002</v>
      </c>
      <c r="M3173" s="10">
        <v>0.4</v>
      </c>
      <c r="N3173" s="4" t="s">
        <v>19</v>
      </c>
      <c r="O3173" s="4" t="s">
        <v>20</v>
      </c>
      <c r="P3173" s="4" t="s">
        <v>21</v>
      </c>
    </row>
    <row r="3174" ht="14.25" customHeight="1">
      <c r="B3174" s="4" t="s">
        <v>36</v>
      </c>
      <c r="C3174" s="4">
        <v>1185732.0</v>
      </c>
      <c r="D3174" s="5">
        <v>44264.0</v>
      </c>
      <c r="E3174" s="4" t="s">
        <v>42</v>
      </c>
      <c r="F3174" s="4" t="s">
        <v>122</v>
      </c>
      <c r="G3174" s="4" t="s">
        <v>123</v>
      </c>
      <c r="H3174" s="6" t="s">
        <v>22</v>
      </c>
      <c r="I3174" s="7">
        <v>25.000000000000007</v>
      </c>
      <c r="J3174" s="8">
        <v>225.0</v>
      </c>
      <c r="K3174" s="9">
        <v>56250.000000000015</v>
      </c>
      <c r="L3174" s="9">
        <v>22500.000000000007</v>
      </c>
      <c r="M3174" s="10">
        <v>0.4</v>
      </c>
      <c r="N3174" s="4" t="s">
        <v>19</v>
      </c>
      <c r="O3174" s="4" t="s">
        <v>20</v>
      </c>
      <c r="P3174" s="4" t="s">
        <v>21</v>
      </c>
    </row>
    <row r="3175" ht="14.25" customHeight="1">
      <c r="B3175" s="4" t="s">
        <v>36</v>
      </c>
      <c r="C3175" s="4">
        <v>1185732.0</v>
      </c>
      <c r="D3175" s="5">
        <v>44264.0</v>
      </c>
      <c r="E3175" s="4" t="s">
        <v>42</v>
      </c>
      <c r="F3175" s="4" t="s">
        <v>122</v>
      </c>
      <c r="G3175" s="4" t="s">
        <v>123</v>
      </c>
      <c r="H3175" s="6" t="s">
        <v>25</v>
      </c>
      <c r="I3175" s="7">
        <v>15.000000000000002</v>
      </c>
      <c r="J3175" s="8">
        <v>275.0</v>
      </c>
      <c r="K3175" s="9">
        <v>41250.00000000001</v>
      </c>
      <c r="L3175" s="9">
        <v>14437.500000000002</v>
      </c>
      <c r="M3175" s="10">
        <v>0.35</v>
      </c>
      <c r="N3175" s="4" t="s">
        <v>19</v>
      </c>
      <c r="O3175" s="4" t="s">
        <v>29</v>
      </c>
      <c r="P3175" s="4" t="s">
        <v>21</v>
      </c>
    </row>
    <row r="3176" ht="14.25" customHeight="1">
      <c r="B3176" s="4" t="s">
        <v>36</v>
      </c>
      <c r="C3176" s="4">
        <v>1185732.0</v>
      </c>
      <c r="D3176" s="5">
        <v>44264.0</v>
      </c>
      <c r="E3176" s="4" t="s">
        <v>42</v>
      </c>
      <c r="F3176" s="4" t="s">
        <v>122</v>
      </c>
      <c r="G3176" s="4" t="s">
        <v>123</v>
      </c>
      <c r="H3176" s="6" t="s">
        <v>26</v>
      </c>
      <c r="I3176" s="7">
        <v>19.999999999999996</v>
      </c>
      <c r="J3176" s="8">
        <v>125.0</v>
      </c>
      <c r="K3176" s="9">
        <v>24999.999999999996</v>
      </c>
      <c r="L3176" s="9">
        <v>8749.999999999998</v>
      </c>
      <c r="M3176" s="10">
        <v>0.35</v>
      </c>
      <c r="N3176" s="4" t="s">
        <v>19</v>
      </c>
      <c r="O3176" s="4" t="s">
        <v>20</v>
      </c>
      <c r="P3176" s="4" t="s">
        <v>24</v>
      </c>
    </row>
    <row r="3177" ht="14.25" customHeight="1">
      <c r="B3177" s="4" t="s">
        <v>36</v>
      </c>
      <c r="C3177" s="4">
        <v>1185732.0</v>
      </c>
      <c r="D3177" s="5">
        <v>44264.0</v>
      </c>
      <c r="E3177" s="4" t="s">
        <v>42</v>
      </c>
      <c r="F3177" s="4" t="s">
        <v>122</v>
      </c>
      <c r="G3177" s="4" t="s">
        <v>123</v>
      </c>
      <c r="H3177" s="6" t="s">
        <v>27</v>
      </c>
      <c r="I3177" s="7">
        <v>35.0</v>
      </c>
      <c r="J3177" s="8">
        <v>175.0</v>
      </c>
      <c r="K3177" s="9">
        <v>61250.0</v>
      </c>
      <c r="L3177" s="9">
        <v>18375.0</v>
      </c>
      <c r="M3177" s="10">
        <v>0.3</v>
      </c>
      <c r="N3177" s="4" t="s">
        <v>19</v>
      </c>
      <c r="O3177" s="4" t="s">
        <v>20</v>
      </c>
      <c r="P3177" s="4" t="s">
        <v>21</v>
      </c>
    </row>
    <row r="3178" ht="14.25" customHeight="1">
      <c r="B3178" s="4" t="s">
        <v>36</v>
      </c>
      <c r="C3178" s="4">
        <v>1185732.0</v>
      </c>
      <c r="D3178" s="5">
        <v>44264.0</v>
      </c>
      <c r="E3178" s="4" t="s">
        <v>42</v>
      </c>
      <c r="F3178" s="4" t="s">
        <v>122</v>
      </c>
      <c r="G3178" s="4" t="s">
        <v>123</v>
      </c>
      <c r="H3178" s="6" t="s">
        <v>28</v>
      </c>
      <c r="I3178" s="7">
        <v>25.000000000000007</v>
      </c>
      <c r="J3178" s="8">
        <v>275.0</v>
      </c>
      <c r="K3178" s="9">
        <v>68750.00000000001</v>
      </c>
      <c r="L3178" s="9">
        <v>27500.000000000007</v>
      </c>
      <c r="M3178" s="10">
        <v>0.4</v>
      </c>
      <c r="N3178" s="4" t="s">
        <v>19</v>
      </c>
      <c r="O3178" s="4" t="s">
        <v>29</v>
      </c>
      <c r="P3178" s="4" t="s">
        <v>21</v>
      </c>
    </row>
    <row r="3179" ht="14.25" customHeight="1">
      <c r="B3179" s="4" t="s">
        <v>36</v>
      </c>
      <c r="C3179" s="4">
        <v>1185732.0</v>
      </c>
      <c r="D3179" s="5">
        <v>44296.0</v>
      </c>
      <c r="E3179" s="4" t="s">
        <v>42</v>
      </c>
      <c r="F3179" s="4" t="s">
        <v>122</v>
      </c>
      <c r="G3179" s="4" t="s">
        <v>123</v>
      </c>
      <c r="H3179" s="6" t="s">
        <v>18</v>
      </c>
      <c r="I3179" s="7">
        <v>25.000000000000007</v>
      </c>
      <c r="J3179" s="8">
        <v>500.0</v>
      </c>
      <c r="K3179" s="9">
        <v>125000.00000000003</v>
      </c>
      <c r="L3179" s="9">
        <v>50000.000000000015</v>
      </c>
      <c r="M3179" s="10">
        <v>0.4</v>
      </c>
      <c r="N3179" s="4" t="s">
        <v>19</v>
      </c>
      <c r="O3179" s="4" t="s">
        <v>23</v>
      </c>
      <c r="P3179" s="4" t="s">
        <v>24</v>
      </c>
    </row>
    <row r="3180" ht="14.25" customHeight="1">
      <c r="B3180" s="4" t="s">
        <v>36</v>
      </c>
      <c r="C3180" s="4">
        <v>1185732.0</v>
      </c>
      <c r="D3180" s="5">
        <v>44296.0</v>
      </c>
      <c r="E3180" s="4" t="s">
        <v>42</v>
      </c>
      <c r="F3180" s="4" t="s">
        <v>122</v>
      </c>
      <c r="G3180" s="4" t="s">
        <v>123</v>
      </c>
      <c r="H3180" s="6" t="s">
        <v>22</v>
      </c>
      <c r="I3180" s="7">
        <v>25.000000000000007</v>
      </c>
      <c r="J3180" s="8">
        <v>200.0</v>
      </c>
      <c r="K3180" s="9">
        <v>50000.000000000015</v>
      </c>
      <c r="L3180" s="9">
        <v>20000.000000000007</v>
      </c>
      <c r="M3180" s="10">
        <v>0.4</v>
      </c>
      <c r="N3180" s="4" t="s">
        <v>19</v>
      </c>
      <c r="O3180" s="4" t="s">
        <v>20</v>
      </c>
      <c r="P3180" s="4" t="s">
        <v>21</v>
      </c>
    </row>
    <row r="3181" ht="14.25" customHeight="1">
      <c r="B3181" s="4" t="s">
        <v>36</v>
      </c>
      <c r="C3181" s="4">
        <v>1185732.0</v>
      </c>
      <c r="D3181" s="5">
        <v>44296.0</v>
      </c>
      <c r="E3181" s="4" t="s">
        <v>42</v>
      </c>
      <c r="F3181" s="4" t="s">
        <v>122</v>
      </c>
      <c r="G3181" s="4" t="s">
        <v>123</v>
      </c>
      <c r="H3181" s="6" t="s">
        <v>25</v>
      </c>
      <c r="I3181" s="7">
        <v>15.000000000000002</v>
      </c>
      <c r="J3181" s="8">
        <v>200.0</v>
      </c>
      <c r="K3181" s="9">
        <v>30000.000000000004</v>
      </c>
      <c r="L3181" s="9">
        <v>10500.0</v>
      </c>
      <c r="M3181" s="10">
        <v>0.35</v>
      </c>
      <c r="N3181" s="4" t="s">
        <v>19</v>
      </c>
      <c r="O3181" s="4" t="s">
        <v>20</v>
      </c>
      <c r="P3181" s="4" t="s">
        <v>21</v>
      </c>
    </row>
    <row r="3182" ht="14.25" customHeight="1">
      <c r="B3182" s="4" t="s">
        <v>36</v>
      </c>
      <c r="C3182" s="4">
        <v>1185732.0</v>
      </c>
      <c r="D3182" s="5">
        <v>44296.0</v>
      </c>
      <c r="E3182" s="4" t="s">
        <v>42</v>
      </c>
      <c r="F3182" s="4" t="s">
        <v>122</v>
      </c>
      <c r="G3182" s="4" t="s">
        <v>123</v>
      </c>
      <c r="H3182" s="6" t="s">
        <v>26</v>
      </c>
      <c r="I3182" s="7">
        <v>19.999999999999996</v>
      </c>
      <c r="J3182" s="8">
        <v>125.0</v>
      </c>
      <c r="K3182" s="9">
        <v>24999.999999999996</v>
      </c>
      <c r="L3182" s="9">
        <v>8749.999999999998</v>
      </c>
      <c r="M3182" s="10">
        <v>0.35</v>
      </c>
      <c r="N3182" s="4" t="s">
        <v>19</v>
      </c>
      <c r="O3182" s="4" t="s">
        <v>23</v>
      </c>
      <c r="P3182" s="4" t="s">
        <v>21</v>
      </c>
    </row>
    <row r="3183" ht="14.25" customHeight="1">
      <c r="B3183" s="4" t="s">
        <v>36</v>
      </c>
      <c r="C3183" s="4">
        <v>1185732.0</v>
      </c>
      <c r="D3183" s="5">
        <v>44296.0</v>
      </c>
      <c r="E3183" s="4" t="s">
        <v>42</v>
      </c>
      <c r="F3183" s="4" t="s">
        <v>122</v>
      </c>
      <c r="G3183" s="4" t="s">
        <v>123</v>
      </c>
      <c r="H3183" s="6" t="s">
        <v>27</v>
      </c>
      <c r="I3183" s="7">
        <v>65.0</v>
      </c>
      <c r="J3183" s="8">
        <v>150.0</v>
      </c>
      <c r="K3183" s="9">
        <v>97500.0</v>
      </c>
      <c r="L3183" s="9">
        <v>29250.0</v>
      </c>
      <c r="M3183" s="10">
        <v>0.3</v>
      </c>
      <c r="N3183" s="4" t="s">
        <v>19</v>
      </c>
      <c r="O3183" s="4" t="s">
        <v>29</v>
      </c>
      <c r="P3183" s="4" t="s">
        <v>24</v>
      </c>
    </row>
    <row r="3184" ht="14.25" customHeight="1">
      <c r="B3184" s="4" t="s">
        <v>36</v>
      </c>
      <c r="C3184" s="4">
        <v>1185732.0</v>
      </c>
      <c r="D3184" s="5">
        <v>44296.0</v>
      </c>
      <c r="E3184" s="4" t="s">
        <v>42</v>
      </c>
      <c r="F3184" s="4" t="s">
        <v>122</v>
      </c>
      <c r="G3184" s="4" t="s">
        <v>123</v>
      </c>
      <c r="H3184" s="6" t="s">
        <v>28</v>
      </c>
      <c r="I3184" s="7">
        <v>50.0</v>
      </c>
      <c r="J3184" s="8">
        <v>275.0</v>
      </c>
      <c r="K3184" s="9">
        <v>137500.0</v>
      </c>
      <c r="L3184" s="9">
        <v>55000.0</v>
      </c>
      <c r="M3184" s="10">
        <v>0.4</v>
      </c>
      <c r="N3184" s="4" t="s">
        <v>19</v>
      </c>
      <c r="O3184" s="4" t="s">
        <v>29</v>
      </c>
      <c r="P3184" s="4" t="s">
        <v>24</v>
      </c>
    </row>
    <row r="3185" ht="14.25" customHeight="1">
      <c r="B3185" s="4" t="s">
        <v>36</v>
      </c>
      <c r="C3185" s="4">
        <v>1185732.0</v>
      </c>
      <c r="D3185" s="5">
        <v>44327.0</v>
      </c>
      <c r="E3185" s="4" t="s">
        <v>42</v>
      </c>
      <c r="F3185" s="4" t="s">
        <v>122</v>
      </c>
      <c r="G3185" s="4" t="s">
        <v>123</v>
      </c>
      <c r="H3185" s="6" t="s">
        <v>18</v>
      </c>
      <c r="I3185" s="7">
        <v>60.0</v>
      </c>
      <c r="J3185" s="8">
        <v>545.0</v>
      </c>
      <c r="K3185" s="9">
        <v>327000.0</v>
      </c>
      <c r="L3185" s="9">
        <v>130800.0</v>
      </c>
      <c r="M3185" s="10">
        <v>0.4</v>
      </c>
      <c r="N3185" s="4" t="s">
        <v>19</v>
      </c>
      <c r="O3185" s="4" t="s">
        <v>29</v>
      </c>
      <c r="P3185" s="4" t="s">
        <v>21</v>
      </c>
    </row>
    <row r="3186" ht="14.25" customHeight="1">
      <c r="B3186" s="4" t="s">
        <v>36</v>
      </c>
      <c r="C3186" s="4">
        <v>1185732.0</v>
      </c>
      <c r="D3186" s="5">
        <v>44327.0</v>
      </c>
      <c r="E3186" s="4" t="s">
        <v>42</v>
      </c>
      <c r="F3186" s="4" t="s">
        <v>122</v>
      </c>
      <c r="G3186" s="4" t="s">
        <v>123</v>
      </c>
      <c r="H3186" s="6" t="s">
        <v>22</v>
      </c>
      <c r="I3186" s="7">
        <v>40.0</v>
      </c>
      <c r="J3186" s="8">
        <v>250.0</v>
      </c>
      <c r="K3186" s="9">
        <v>100000.0</v>
      </c>
      <c r="L3186" s="9">
        <v>40000.0</v>
      </c>
      <c r="M3186" s="10">
        <v>0.4</v>
      </c>
      <c r="N3186" s="4" t="s">
        <v>19</v>
      </c>
      <c r="O3186" s="4" t="s">
        <v>23</v>
      </c>
      <c r="P3186" s="4" t="s">
        <v>21</v>
      </c>
    </row>
    <row r="3187" ht="14.25" customHeight="1">
      <c r="B3187" s="4" t="s">
        <v>36</v>
      </c>
      <c r="C3187" s="4">
        <v>1185732.0</v>
      </c>
      <c r="D3187" s="5">
        <v>44327.0</v>
      </c>
      <c r="E3187" s="4" t="s">
        <v>42</v>
      </c>
      <c r="F3187" s="4" t="s">
        <v>122</v>
      </c>
      <c r="G3187" s="4" t="s">
        <v>123</v>
      </c>
      <c r="H3187" s="6" t="s">
        <v>25</v>
      </c>
      <c r="I3187" s="7">
        <v>35.0</v>
      </c>
      <c r="J3187" s="8">
        <v>225.0</v>
      </c>
      <c r="K3187" s="9">
        <v>78750.0</v>
      </c>
      <c r="L3187" s="9">
        <v>27562.5</v>
      </c>
      <c r="M3187" s="10">
        <v>0.35</v>
      </c>
      <c r="N3187" s="4" t="s">
        <v>19</v>
      </c>
      <c r="O3187" s="4" t="s">
        <v>20</v>
      </c>
      <c r="P3187" s="4" t="s">
        <v>24</v>
      </c>
    </row>
    <row r="3188" ht="14.25" customHeight="1">
      <c r="B3188" s="4" t="s">
        <v>36</v>
      </c>
      <c r="C3188" s="4">
        <v>1185732.0</v>
      </c>
      <c r="D3188" s="5">
        <v>44327.0</v>
      </c>
      <c r="E3188" s="4" t="s">
        <v>42</v>
      </c>
      <c r="F3188" s="4" t="s">
        <v>122</v>
      </c>
      <c r="G3188" s="4" t="s">
        <v>123</v>
      </c>
      <c r="H3188" s="6" t="s">
        <v>26</v>
      </c>
      <c r="I3188" s="7">
        <v>35.0</v>
      </c>
      <c r="J3188" s="8">
        <v>175.0</v>
      </c>
      <c r="K3188" s="9">
        <v>61250.0</v>
      </c>
      <c r="L3188" s="9">
        <v>21437.5</v>
      </c>
      <c r="M3188" s="10">
        <v>0.35</v>
      </c>
      <c r="N3188" s="4" t="s">
        <v>19</v>
      </c>
      <c r="O3188" s="4" t="s">
        <v>29</v>
      </c>
      <c r="P3188" s="4" t="s">
        <v>21</v>
      </c>
    </row>
    <row r="3189" ht="14.25" customHeight="1">
      <c r="B3189" s="4" t="s">
        <v>36</v>
      </c>
      <c r="C3189" s="4">
        <v>1185732.0</v>
      </c>
      <c r="D3189" s="5">
        <v>44327.0</v>
      </c>
      <c r="E3189" s="4" t="s">
        <v>42</v>
      </c>
      <c r="F3189" s="4" t="s">
        <v>122</v>
      </c>
      <c r="G3189" s="4" t="s">
        <v>123</v>
      </c>
      <c r="H3189" s="6" t="s">
        <v>27</v>
      </c>
      <c r="I3189" s="7">
        <v>44.99999999999999</v>
      </c>
      <c r="J3189" s="8">
        <v>200.0</v>
      </c>
      <c r="K3189" s="9">
        <v>89999.99999999999</v>
      </c>
      <c r="L3189" s="9">
        <v>26999.999999999996</v>
      </c>
      <c r="M3189" s="10">
        <v>0.3</v>
      </c>
      <c r="N3189" s="4" t="s">
        <v>19</v>
      </c>
      <c r="O3189" s="4" t="s">
        <v>20</v>
      </c>
      <c r="P3189" s="4" t="s">
        <v>24</v>
      </c>
    </row>
    <row r="3190" ht="14.25" customHeight="1">
      <c r="B3190" s="4" t="s">
        <v>36</v>
      </c>
      <c r="C3190" s="4">
        <v>1185732.0</v>
      </c>
      <c r="D3190" s="5">
        <v>44327.0</v>
      </c>
      <c r="E3190" s="4" t="s">
        <v>42</v>
      </c>
      <c r="F3190" s="4" t="s">
        <v>122</v>
      </c>
      <c r="G3190" s="4" t="s">
        <v>123</v>
      </c>
      <c r="H3190" s="6" t="s">
        <v>28</v>
      </c>
      <c r="I3190" s="7">
        <v>54.99999999999999</v>
      </c>
      <c r="J3190" s="8">
        <v>325.0</v>
      </c>
      <c r="K3190" s="9">
        <v>178749.99999999997</v>
      </c>
      <c r="L3190" s="9">
        <v>71499.99999999999</v>
      </c>
      <c r="M3190" s="10">
        <v>0.4</v>
      </c>
      <c r="N3190" s="4" t="s">
        <v>19</v>
      </c>
      <c r="O3190" s="4" t="s">
        <v>20</v>
      </c>
      <c r="P3190" s="4" t="s">
        <v>21</v>
      </c>
    </row>
    <row r="3191" ht="14.25" customHeight="1">
      <c r="B3191" s="4" t="s">
        <v>36</v>
      </c>
      <c r="C3191" s="4">
        <v>1185732.0</v>
      </c>
      <c r="D3191" s="5">
        <v>44357.0</v>
      </c>
      <c r="E3191" s="4" t="s">
        <v>42</v>
      </c>
      <c r="F3191" s="4" t="s">
        <v>122</v>
      </c>
      <c r="G3191" s="4" t="s">
        <v>123</v>
      </c>
      <c r="H3191" s="6" t="s">
        <v>18</v>
      </c>
      <c r="I3191" s="7">
        <v>40.0</v>
      </c>
      <c r="J3191" s="8">
        <v>575.0</v>
      </c>
      <c r="K3191" s="9">
        <v>230000.0</v>
      </c>
      <c r="L3191" s="9">
        <v>92000.0</v>
      </c>
      <c r="M3191" s="10">
        <v>0.4</v>
      </c>
      <c r="N3191" s="4" t="s">
        <v>19</v>
      </c>
      <c r="O3191" s="4" t="s">
        <v>20</v>
      </c>
      <c r="P3191" s="4" t="s">
        <v>24</v>
      </c>
    </row>
    <row r="3192" ht="14.25" customHeight="1">
      <c r="B3192" s="4" t="s">
        <v>36</v>
      </c>
      <c r="C3192" s="4">
        <v>1185732.0</v>
      </c>
      <c r="D3192" s="5">
        <v>44357.0</v>
      </c>
      <c r="E3192" s="4" t="s">
        <v>42</v>
      </c>
      <c r="F3192" s="4" t="s">
        <v>122</v>
      </c>
      <c r="G3192" s="4" t="s">
        <v>123</v>
      </c>
      <c r="H3192" s="6" t="s">
        <v>22</v>
      </c>
      <c r="I3192" s="7">
        <v>35.00000000000001</v>
      </c>
      <c r="J3192" s="8">
        <v>325.0</v>
      </c>
      <c r="K3192" s="9">
        <v>113750.00000000003</v>
      </c>
      <c r="L3192" s="9">
        <v>45500.000000000015</v>
      </c>
      <c r="M3192" s="10">
        <v>0.4</v>
      </c>
      <c r="N3192" s="4" t="s">
        <v>19</v>
      </c>
      <c r="O3192" s="4" t="s">
        <v>29</v>
      </c>
      <c r="P3192" s="4" t="s">
        <v>21</v>
      </c>
    </row>
    <row r="3193" ht="14.25" customHeight="1">
      <c r="B3193" s="4" t="s">
        <v>36</v>
      </c>
      <c r="C3193" s="4">
        <v>1185732.0</v>
      </c>
      <c r="D3193" s="5">
        <v>44357.0</v>
      </c>
      <c r="E3193" s="4" t="s">
        <v>42</v>
      </c>
      <c r="F3193" s="4" t="s">
        <v>122</v>
      </c>
      <c r="G3193" s="4" t="s">
        <v>123</v>
      </c>
      <c r="H3193" s="6" t="s">
        <v>25</v>
      </c>
      <c r="I3193" s="7">
        <v>30.000000000000004</v>
      </c>
      <c r="J3193" s="8">
        <v>200.0</v>
      </c>
      <c r="K3193" s="9">
        <v>60000.00000000001</v>
      </c>
      <c r="L3193" s="9">
        <v>21000.0</v>
      </c>
      <c r="M3193" s="10">
        <v>0.35</v>
      </c>
      <c r="N3193" s="4" t="s">
        <v>19</v>
      </c>
      <c r="O3193" s="4" t="s">
        <v>23</v>
      </c>
      <c r="P3193" s="4" t="s">
        <v>21</v>
      </c>
    </row>
    <row r="3194" ht="14.25" customHeight="1">
      <c r="B3194" s="4" t="s">
        <v>36</v>
      </c>
      <c r="C3194" s="4">
        <v>1185732.0</v>
      </c>
      <c r="D3194" s="5">
        <v>44357.0</v>
      </c>
      <c r="E3194" s="4" t="s">
        <v>42</v>
      </c>
      <c r="F3194" s="4" t="s">
        <v>122</v>
      </c>
      <c r="G3194" s="4" t="s">
        <v>123</v>
      </c>
      <c r="H3194" s="6" t="s">
        <v>26</v>
      </c>
      <c r="I3194" s="7">
        <v>30.000000000000004</v>
      </c>
      <c r="J3194" s="8">
        <v>175.0</v>
      </c>
      <c r="K3194" s="9">
        <v>52500.00000000001</v>
      </c>
      <c r="L3194" s="9">
        <v>18375.0</v>
      </c>
      <c r="M3194" s="10">
        <v>0.35</v>
      </c>
      <c r="N3194" s="4" t="s">
        <v>19</v>
      </c>
      <c r="O3194" s="4" t="s">
        <v>20</v>
      </c>
      <c r="P3194" s="4" t="s">
        <v>24</v>
      </c>
    </row>
    <row r="3195" ht="14.25" customHeight="1">
      <c r="B3195" s="4" t="s">
        <v>36</v>
      </c>
      <c r="C3195" s="4">
        <v>1185732.0</v>
      </c>
      <c r="D3195" s="5">
        <v>44357.0</v>
      </c>
      <c r="E3195" s="4" t="s">
        <v>42</v>
      </c>
      <c r="F3195" s="4" t="s">
        <v>122</v>
      </c>
      <c r="G3195" s="4" t="s">
        <v>123</v>
      </c>
      <c r="H3195" s="6" t="s">
        <v>27</v>
      </c>
      <c r="I3195" s="7">
        <v>40.0</v>
      </c>
      <c r="J3195" s="8">
        <v>175.0</v>
      </c>
      <c r="K3195" s="9">
        <v>70000.0</v>
      </c>
      <c r="L3195" s="9">
        <v>21000.0</v>
      </c>
      <c r="M3195" s="10">
        <v>0.3</v>
      </c>
      <c r="N3195" s="4" t="s">
        <v>19</v>
      </c>
      <c r="O3195" s="4" t="s">
        <v>20</v>
      </c>
      <c r="P3195" s="4" t="s">
        <v>24</v>
      </c>
    </row>
    <row r="3196" ht="14.25" customHeight="1">
      <c r="B3196" s="4" t="s">
        <v>36</v>
      </c>
      <c r="C3196" s="4">
        <v>1185732.0</v>
      </c>
      <c r="D3196" s="5">
        <v>44357.0</v>
      </c>
      <c r="E3196" s="4" t="s">
        <v>42</v>
      </c>
      <c r="F3196" s="4" t="s">
        <v>122</v>
      </c>
      <c r="G3196" s="4" t="s">
        <v>123</v>
      </c>
      <c r="H3196" s="6" t="s">
        <v>28</v>
      </c>
      <c r="I3196" s="7">
        <v>60.00000000000001</v>
      </c>
      <c r="J3196" s="8">
        <v>325.0</v>
      </c>
      <c r="K3196" s="9">
        <v>195000.00000000003</v>
      </c>
      <c r="L3196" s="9">
        <v>78000.00000000001</v>
      </c>
      <c r="M3196" s="10">
        <v>0.4</v>
      </c>
      <c r="N3196" s="4" t="s">
        <v>19</v>
      </c>
      <c r="O3196" s="4" t="s">
        <v>23</v>
      </c>
      <c r="P3196" s="4" t="s">
        <v>21</v>
      </c>
    </row>
    <row r="3197" ht="14.25" customHeight="1">
      <c r="B3197" s="4" t="s">
        <v>36</v>
      </c>
      <c r="C3197" s="4">
        <v>1185732.0</v>
      </c>
      <c r="D3197" s="5">
        <v>44386.0</v>
      </c>
      <c r="E3197" s="4" t="s">
        <v>42</v>
      </c>
      <c r="F3197" s="4" t="s">
        <v>122</v>
      </c>
      <c r="G3197" s="4" t="s">
        <v>123</v>
      </c>
      <c r="H3197" s="6" t="s">
        <v>18</v>
      </c>
      <c r="I3197" s="7">
        <v>55.00000000000001</v>
      </c>
      <c r="J3197" s="8">
        <v>550.0</v>
      </c>
      <c r="K3197" s="9">
        <v>302500.00000000006</v>
      </c>
      <c r="L3197" s="9">
        <v>121000.00000000003</v>
      </c>
      <c r="M3197" s="10">
        <v>0.4</v>
      </c>
      <c r="N3197" s="4" t="s">
        <v>19</v>
      </c>
      <c r="O3197" s="4" t="s">
        <v>23</v>
      </c>
      <c r="P3197" s="4" t="s">
        <v>24</v>
      </c>
    </row>
    <row r="3198" ht="14.25" customHeight="1">
      <c r="B3198" s="4" t="s">
        <v>36</v>
      </c>
      <c r="C3198" s="4">
        <v>1185732.0</v>
      </c>
      <c r="D3198" s="5">
        <v>44386.0</v>
      </c>
      <c r="E3198" s="4" t="s">
        <v>42</v>
      </c>
      <c r="F3198" s="4" t="s">
        <v>122</v>
      </c>
      <c r="G3198" s="4" t="s">
        <v>123</v>
      </c>
      <c r="H3198" s="6" t="s">
        <v>22</v>
      </c>
      <c r="I3198" s="7">
        <v>50.000000000000014</v>
      </c>
      <c r="J3198" s="8">
        <v>300.0</v>
      </c>
      <c r="K3198" s="9">
        <v>150000.00000000003</v>
      </c>
      <c r="L3198" s="9">
        <v>60000.000000000015</v>
      </c>
      <c r="M3198" s="10">
        <v>0.4</v>
      </c>
      <c r="N3198" s="4" t="s">
        <v>19</v>
      </c>
      <c r="O3198" s="4" t="s">
        <v>23</v>
      </c>
      <c r="P3198" s="4" t="s">
        <v>21</v>
      </c>
    </row>
    <row r="3199" ht="14.25" customHeight="1">
      <c r="B3199" s="4" t="s">
        <v>36</v>
      </c>
      <c r="C3199" s="4">
        <v>1185732.0</v>
      </c>
      <c r="D3199" s="5">
        <v>44386.0</v>
      </c>
      <c r="E3199" s="4" t="s">
        <v>42</v>
      </c>
      <c r="F3199" s="4" t="s">
        <v>122</v>
      </c>
      <c r="G3199" s="4" t="s">
        <v>123</v>
      </c>
      <c r="H3199" s="6" t="s">
        <v>25</v>
      </c>
      <c r="I3199" s="7">
        <v>45.0</v>
      </c>
      <c r="J3199" s="8">
        <v>225.0</v>
      </c>
      <c r="K3199" s="9">
        <v>101250.0</v>
      </c>
      <c r="L3199" s="9">
        <v>35437.5</v>
      </c>
      <c r="M3199" s="10">
        <v>0.35</v>
      </c>
      <c r="N3199" s="4" t="s">
        <v>19</v>
      </c>
      <c r="O3199" s="4" t="s">
        <v>20</v>
      </c>
      <c r="P3199" s="4" t="s">
        <v>24</v>
      </c>
    </row>
    <row r="3200" ht="14.25" customHeight="1">
      <c r="B3200" s="4" t="s">
        <v>36</v>
      </c>
      <c r="C3200" s="4">
        <v>1185732.0</v>
      </c>
      <c r="D3200" s="5">
        <v>44386.0</v>
      </c>
      <c r="E3200" s="4" t="s">
        <v>42</v>
      </c>
      <c r="F3200" s="4" t="s">
        <v>122</v>
      </c>
      <c r="G3200" s="4" t="s">
        <v>123</v>
      </c>
      <c r="H3200" s="6" t="s">
        <v>26</v>
      </c>
      <c r="I3200" s="7">
        <v>45.0</v>
      </c>
      <c r="J3200" s="8">
        <v>175.0</v>
      </c>
      <c r="K3200" s="9">
        <v>78750.0</v>
      </c>
      <c r="L3200" s="9">
        <v>27562.5</v>
      </c>
      <c r="M3200" s="10">
        <v>0.35</v>
      </c>
      <c r="N3200" s="4" t="s">
        <v>19</v>
      </c>
      <c r="O3200" s="4" t="s">
        <v>20</v>
      </c>
      <c r="P3200" s="4" t="s">
        <v>21</v>
      </c>
    </row>
    <row r="3201" ht="14.25" customHeight="1">
      <c r="B3201" s="4" t="s">
        <v>36</v>
      </c>
      <c r="C3201" s="4">
        <v>1185732.0</v>
      </c>
      <c r="D3201" s="5">
        <v>44386.0</v>
      </c>
      <c r="E3201" s="4" t="s">
        <v>42</v>
      </c>
      <c r="F3201" s="4" t="s">
        <v>122</v>
      </c>
      <c r="G3201" s="4" t="s">
        <v>123</v>
      </c>
      <c r="H3201" s="6" t="s">
        <v>27</v>
      </c>
      <c r="I3201" s="7">
        <v>55.00000000000001</v>
      </c>
      <c r="J3201" s="8">
        <v>200.0</v>
      </c>
      <c r="K3201" s="9">
        <v>110000.00000000001</v>
      </c>
      <c r="L3201" s="9">
        <v>33000.0</v>
      </c>
      <c r="M3201" s="10">
        <v>0.3</v>
      </c>
      <c r="N3201" s="4" t="s">
        <v>19</v>
      </c>
      <c r="O3201" s="4" t="s">
        <v>20</v>
      </c>
      <c r="P3201" s="4" t="s">
        <v>24</v>
      </c>
    </row>
    <row r="3202" ht="14.25" customHeight="1">
      <c r="B3202" s="4" t="s">
        <v>36</v>
      </c>
      <c r="C3202" s="4">
        <v>1185732.0</v>
      </c>
      <c r="D3202" s="5">
        <v>44386.0</v>
      </c>
      <c r="E3202" s="4" t="s">
        <v>42</v>
      </c>
      <c r="F3202" s="4" t="s">
        <v>122</v>
      </c>
      <c r="G3202" s="4" t="s">
        <v>123</v>
      </c>
      <c r="H3202" s="6" t="s">
        <v>28</v>
      </c>
      <c r="I3202" s="7">
        <v>60.00000000000001</v>
      </c>
      <c r="J3202" s="8">
        <v>375.0</v>
      </c>
      <c r="K3202" s="9">
        <v>225000.00000000003</v>
      </c>
      <c r="L3202" s="9">
        <v>90000.00000000001</v>
      </c>
      <c r="M3202" s="10">
        <v>0.4</v>
      </c>
      <c r="N3202" s="4" t="s">
        <v>19</v>
      </c>
      <c r="O3202" s="4" t="s">
        <v>20</v>
      </c>
      <c r="P3202" s="4" t="s">
        <v>21</v>
      </c>
    </row>
    <row r="3203" ht="14.25" customHeight="1">
      <c r="B3203" s="4" t="s">
        <v>36</v>
      </c>
      <c r="C3203" s="4">
        <v>1185732.0</v>
      </c>
      <c r="D3203" s="5">
        <v>44418.0</v>
      </c>
      <c r="E3203" s="4" t="s">
        <v>42</v>
      </c>
      <c r="F3203" s="4" t="s">
        <v>122</v>
      </c>
      <c r="G3203" s="4" t="s">
        <v>123</v>
      </c>
      <c r="H3203" s="6" t="s">
        <v>18</v>
      </c>
      <c r="I3203" s="7">
        <v>50.0</v>
      </c>
      <c r="J3203" s="8">
        <v>525.0</v>
      </c>
      <c r="K3203" s="9">
        <v>262500.0</v>
      </c>
      <c r="L3203" s="9">
        <v>105000.0</v>
      </c>
      <c r="M3203" s="10">
        <v>0.4</v>
      </c>
      <c r="N3203" s="4" t="s">
        <v>19</v>
      </c>
      <c r="O3203" s="4" t="s">
        <v>20</v>
      </c>
      <c r="P3203" s="4" t="s">
        <v>21</v>
      </c>
    </row>
    <row r="3204" ht="14.25" customHeight="1">
      <c r="B3204" s="4" t="s">
        <v>36</v>
      </c>
      <c r="C3204" s="4">
        <v>1185732.0</v>
      </c>
      <c r="D3204" s="5">
        <v>44418.0</v>
      </c>
      <c r="E3204" s="4" t="s">
        <v>42</v>
      </c>
      <c r="F3204" s="4" t="s">
        <v>122</v>
      </c>
      <c r="G3204" s="4" t="s">
        <v>123</v>
      </c>
      <c r="H3204" s="6" t="s">
        <v>22</v>
      </c>
      <c r="I3204" s="7">
        <v>45.00000000000001</v>
      </c>
      <c r="J3204" s="8">
        <v>300.0</v>
      </c>
      <c r="K3204" s="9">
        <v>135000.00000000003</v>
      </c>
      <c r="L3204" s="9">
        <v>54000.000000000015</v>
      </c>
      <c r="M3204" s="10">
        <v>0.4</v>
      </c>
      <c r="N3204" s="4" t="s">
        <v>19</v>
      </c>
      <c r="O3204" s="4" t="s">
        <v>23</v>
      </c>
      <c r="P3204" s="4" t="s">
        <v>21</v>
      </c>
    </row>
    <row r="3205" ht="14.25" customHeight="1">
      <c r="B3205" s="4" t="s">
        <v>36</v>
      </c>
      <c r="C3205" s="4">
        <v>1185732.0</v>
      </c>
      <c r="D3205" s="5">
        <v>44418.0</v>
      </c>
      <c r="E3205" s="4" t="s">
        <v>42</v>
      </c>
      <c r="F3205" s="4" t="s">
        <v>122</v>
      </c>
      <c r="G3205" s="4" t="s">
        <v>123</v>
      </c>
      <c r="H3205" s="6" t="s">
        <v>25</v>
      </c>
      <c r="I3205" s="7">
        <v>40.0</v>
      </c>
      <c r="J3205" s="8">
        <v>225.0</v>
      </c>
      <c r="K3205" s="9">
        <v>90000.0</v>
      </c>
      <c r="L3205" s="9">
        <v>31499.999999999996</v>
      </c>
      <c r="M3205" s="10">
        <v>0.35</v>
      </c>
      <c r="N3205" s="4" t="s">
        <v>19</v>
      </c>
      <c r="O3205" s="4" t="s">
        <v>23</v>
      </c>
      <c r="P3205" s="4" t="s">
        <v>24</v>
      </c>
    </row>
    <row r="3206" ht="14.25" customHeight="1">
      <c r="B3206" s="4" t="s">
        <v>36</v>
      </c>
      <c r="C3206" s="4">
        <v>1185732.0</v>
      </c>
      <c r="D3206" s="5">
        <v>44418.0</v>
      </c>
      <c r="E3206" s="4" t="s">
        <v>42</v>
      </c>
      <c r="F3206" s="4" t="s">
        <v>122</v>
      </c>
      <c r="G3206" s="4" t="s">
        <v>123</v>
      </c>
      <c r="H3206" s="6" t="s">
        <v>26</v>
      </c>
      <c r="I3206" s="7">
        <v>40.0</v>
      </c>
      <c r="J3206" s="8">
        <v>200.0</v>
      </c>
      <c r="K3206" s="9">
        <v>80000.0</v>
      </c>
      <c r="L3206" s="9">
        <v>28000.0</v>
      </c>
      <c r="M3206" s="10">
        <v>0.35</v>
      </c>
      <c r="N3206" s="4" t="s">
        <v>19</v>
      </c>
      <c r="O3206" s="4" t="s">
        <v>23</v>
      </c>
      <c r="P3206" s="4" t="s">
        <v>21</v>
      </c>
    </row>
    <row r="3207" ht="14.25" customHeight="1">
      <c r="B3207" s="4" t="s">
        <v>36</v>
      </c>
      <c r="C3207" s="4">
        <v>1185732.0</v>
      </c>
      <c r="D3207" s="5">
        <v>44418.0</v>
      </c>
      <c r="E3207" s="4" t="s">
        <v>42</v>
      </c>
      <c r="F3207" s="4" t="s">
        <v>122</v>
      </c>
      <c r="G3207" s="4" t="s">
        <v>123</v>
      </c>
      <c r="H3207" s="6" t="s">
        <v>27</v>
      </c>
      <c r="I3207" s="7">
        <v>50.0</v>
      </c>
      <c r="J3207" s="8">
        <v>175.0</v>
      </c>
      <c r="K3207" s="9">
        <v>87500.0</v>
      </c>
      <c r="L3207" s="9">
        <v>26250.0</v>
      </c>
      <c r="M3207" s="10">
        <v>0.3</v>
      </c>
      <c r="N3207" s="4" t="s">
        <v>19</v>
      </c>
      <c r="O3207" s="4" t="s">
        <v>29</v>
      </c>
      <c r="P3207" s="4" t="s">
        <v>21</v>
      </c>
    </row>
    <row r="3208" ht="14.25" customHeight="1">
      <c r="B3208" s="4" t="s">
        <v>36</v>
      </c>
      <c r="C3208" s="4">
        <v>1185732.0</v>
      </c>
      <c r="D3208" s="5">
        <v>44418.0</v>
      </c>
      <c r="E3208" s="4" t="s">
        <v>42</v>
      </c>
      <c r="F3208" s="4" t="s">
        <v>122</v>
      </c>
      <c r="G3208" s="4" t="s">
        <v>123</v>
      </c>
      <c r="H3208" s="6" t="s">
        <v>28</v>
      </c>
      <c r="I3208" s="7">
        <v>55.00000000000001</v>
      </c>
      <c r="J3208" s="8">
        <v>350.0</v>
      </c>
      <c r="K3208" s="9">
        <v>192500.00000000003</v>
      </c>
      <c r="L3208" s="9">
        <v>77000.00000000001</v>
      </c>
      <c r="M3208" s="10">
        <v>0.4</v>
      </c>
      <c r="N3208" s="4" t="s">
        <v>19</v>
      </c>
      <c r="O3208" s="4" t="s">
        <v>23</v>
      </c>
      <c r="P3208" s="4" t="s">
        <v>21</v>
      </c>
    </row>
    <row r="3209" ht="14.25" customHeight="1">
      <c r="B3209" s="4" t="s">
        <v>36</v>
      </c>
      <c r="C3209" s="4">
        <v>1185732.0</v>
      </c>
      <c r="D3209" s="5">
        <v>44450.0</v>
      </c>
      <c r="E3209" s="4" t="s">
        <v>42</v>
      </c>
      <c r="F3209" s="4" t="s">
        <v>122</v>
      </c>
      <c r="G3209" s="4" t="s">
        <v>123</v>
      </c>
      <c r="H3209" s="6" t="s">
        <v>18</v>
      </c>
      <c r="I3209" s="7">
        <v>35.0</v>
      </c>
      <c r="J3209" s="8">
        <v>475.0</v>
      </c>
      <c r="K3209" s="9">
        <v>166250.0</v>
      </c>
      <c r="L3209" s="9">
        <v>66500.0</v>
      </c>
      <c r="M3209" s="10">
        <v>0.4</v>
      </c>
      <c r="N3209" s="4" t="s">
        <v>19</v>
      </c>
      <c r="O3209" s="4" t="s">
        <v>23</v>
      </c>
      <c r="P3209" s="4" t="s">
        <v>24</v>
      </c>
    </row>
    <row r="3210" ht="14.25" customHeight="1">
      <c r="B3210" s="4" t="s">
        <v>36</v>
      </c>
      <c r="C3210" s="4">
        <v>1185732.0</v>
      </c>
      <c r="D3210" s="5">
        <v>44450.0</v>
      </c>
      <c r="E3210" s="4" t="s">
        <v>42</v>
      </c>
      <c r="F3210" s="4" t="s">
        <v>122</v>
      </c>
      <c r="G3210" s="4" t="s">
        <v>123</v>
      </c>
      <c r="H3210" s="6" t="s">
        <v>22</v>
      </c>
      <c r="I3210" s="7">
        <v>30.00000000000001</v>
      </c>
      <c r="J3210" s="8">
        <v>275.0</v>
      </c>
      <c r="K3210" s="9">
        <v>82500.00000000003</v>
      </c>
      <c r="L3210" s="9">
        <v>33000.000000000015</v>
      </c>
      <c r="M3210" s="10">
        <v>0.4</v>
      </c>
      <c r="N3210" s="4" t="s">
        <v>19</v>
      </c>
      <c r="O3210" s="4" t="s">
        <v>29</v>
      </c>
      <c r="P3210" s="4" t="s">
        <v>21</v>
      </c>
    </row>
    <row r="3211" ht="14.25" customHeight="1">
      <c r="B3211" s="4" t="s">
        <v>36</v>
      </c>
      <c r="C3211" s="4">
        <v>1185732.0</v>
      </c>
      <c r="D3211" s="5">
        <v>44450.0</v>
      </c>
      <c r="E3211" s="4" t="s">
        <v>42</v>
      </c>
      <c r="F3211" s="4" t="s">
        <v>122</v>
      </c>
      <c r="G3211" s="4" t="s">
        <v>123</v>
      </c>
      <c r="H3211" s="6" t="s">
        <v>25</v>
      </c>
      <c r="I3211" s="7">
        <v>25.000000000000007</v>
      </c>
      <c r="J3211" s="8">
        <v>175.0</v>
      </c>
      <c r="K3211" s="9">
        <v>43750.000000000015</v>
      </c>
      <c r="L3211" s="9">
        <v>15312.500000000004</v>
      </c>
      <c r="M3211" s="10">
        <v>0.35</v>
      </c>
      <c r="N3211" s="4" t="s">
        <v>19</v>
      </c>
      <c r="O3211" s="4" t="s">
        <v>23</v>
      </c>
      <c r="P3211" s="4" t="s">
        <v>24</v>
      </c>
    </row>
    <row r="3212" ht="14.25" customHeight="1">
      <c r="B3212" s="4" t="s">
        <v>36</v>
      </c>
      <c r="C3212" s="4">
        <v>1185732.0</v>
      </c>
      <c r="D3212" s="5">
        <v>44450.0</v>
      </c>
      <c r="E3212" s="4" t="s">
        <v>42</v>
      </c>
      <c r="F3212" s="4" t="s">
        <v>122</v>
      </c>
      <c r="G3212" s="4" t="s">
        <v>123</v>
      </c>
      <c r="H3212" s="6" t="s">
        <v>26</v>
      </c>
      <c r="I3212" s="7">
        <v>25.000000000000007</v>
      </c>
      <c r="J3212" s="8">
        <v>150.0</v>
      </c>
      <c r="K3212" s="9">
        <v>37500.00000000001</v>
      </c>
      <c r="L3212" s="9">
        <v>13125.000000000002</v>
      </c>
      <c r="M3212" s="10">
        <v>0.35</v>
      </c>
      <c r="N3212" s="4" t="s">
        <v>19</v>
      </c>
      <c r="O3212" s="4" t="s">
        <v>20</v>
      </c>
      <c r="P3212" s="4" t="s">
        <v>21</v>
      </c>
    </row>
    <row r="3213" ht="14.25" customHeight="1">
      <c r="B3213" s="4" t="s">
        <v>36</v>
      </c>
      <c r="C3213" s="4">
        <v>1185732.0</v>
      </c>
      <c r="D3213" s="5">
        <v>44450.0</v>
      </c>
      <c r="E3213" s="4" t="s">
        <v>42</v>
      </c>
      <c r="F3213" s="4" t="s">
        <v>122</v>
      </c>
      <c r="G3213" s="4" t="s">
        <v>123</v>
      </c>
      <c r="H3213" s="6" t="s">
        <v>27</v>
      </c>
      <c r="I3213" s="7">
        <v>35.0</v>
      </c>
      <c r="J3213" s="8">
        <v>150.0</v>
      </c>
      <c r="K3213" s="9">
        <v>52500.0</v>
      </c>
      <c r="L3213" s="9">
        <v>15750.0</v>
      </c>
      <c r="M3213" s="10">
        <v>0.3</v>
      </c>
      <c r="N3213" s="4" t="s">
        <v>19</v>
      </c>
      <c r="O3213" s="4" t="s">
        <v>29</v>
      </c>
      <c r="P3213" s="4" t="s">
        <v>21</v>
      </c>
    </row>
    <row r="3214" ht="14.25" customHeight="1">
      <c r="B3214" s="4" t="s">
        <v>36</v>
      </c>
      <c r="C3214" s="4">
        <v>1185732.0</v>
      </c>
      <c r="D3214" s="5">
        <v>44450.0</v>
      </c>
      <c r="E3214" s="4" t="s">
        <v>42</v>
      </c>
      <c r="F3214" s="4" t="s">
        <v>122</v>
      </c>
      <c r="G3214" s="4" t="s">
        <v>123</v>
      </c>
      <c r="H3214" s="6" t="s">
        <v>28</v>
      </c>
      <c r="I3214" s="7">
        <v>40.0</v>
      </c>
      <c r="J3214" s="8">
        <v>225.0</v>
      </c>
      <c r="K3214" s="9">
        <v>90000.0</v>
      </c>
      <c r="L3214" s="9">
        <v>36000.0</v>
      </c>
      <c r="M3214" s="10">
        <v>0.4</v>
      </c>
      <c r="N3214" s="4" t="s">
        <v>19</v>
      </c>
      <c r="O3214" s="4" t="s">
        <v>29</v>
      </c>
      <c r="P3214" s="4" t="s">
        <v>21</v>
      </c>
    </row>
    <row r="3215" ht="14.25" customHeight="1">
      <c r="B3215" s="4" t="s">
        <v>36</v>
      </c>
      <c r="C3215" s="4">
        <v>1185732.0</v>
      </c>
      <c r="D3215" s="5">
        <v>44479.0</v>
      </c>
      <c r="E3215" s="4" t="s">
        <v>42</v>
      </c>
      <c r="F3215" s="4" t="s">
        <v>122</v>
      </c>
      <c r="G3215" s="4" t="s">
        <v>123</v>
      </c>
      <c r="H3215" s="6" t="s">
        <v>18</v>
      </c>
      <c r="I3215" s="7">
        <v>44.99999999999999</v>
      </c>
      <c r="J3215" s="8">
        <v>400.0</v>
      </c>
      <c r="K3215" s="9">
        <v>179999.99999999997</v>
      </c>
      <c r="L3215" s="9">
        <v>71999.99999999999</v>
      </c>
      <c r="M3215" s="10">
        <v>0.4</v>
      </c>
      <c r="N3215" s="4" t="s">
        <v>19</v>
      </c>
      <c r="O3215" s="4" t="s">
        <v>29</v>
      </c>
      <c r="P3215" s="4" t="s">
        <v>24</v>
      </c>
    </row>
    <row r="3216" ht="14.25" customHeight="1">
      <c r="B3216" s="4" t="s">
        <v>36</v>
      </c>
      <c r="C3216" s="4">
        <v>1185732.0</v>
      </c>
      <c r="D3216" s="5">
        <v>44479.0</v>
      </c>
      <c r="E3216" s="4" t="s">
        <v>42</v>
      </c>
      <c r="F3216" s="4" t="s">
        <v>122</v>
      </c>
      <c r="G3216" s="4" t="s">
        <v>123</v>
      </c>
      <c r="H3216" s="6" t="s">
        <v>22</v>
      </c>
      <c r="I3216" s="7">
        <v>35.0</v>
      </c>
      <c r="J3216" s="8">
        <v>250.0</v>
      </c>
      <c r="K3216" s="9">
        <v>87500.0</v>
      </c>
      <c r="L3216" s="9">
        <v>35000.0</v>
      </c>
      <c r="M3216" s="10">
        <v>0.4</v>
      </c>
      <c r="N3216" s="4" t="s">
        <v>19</v>
      </c>
      <c r="O3216" s="4" t="s">
        <v>20</v>
      </c>
      <c r="P3216" s="4" t="s">
        <v>24</v>
      </c>
    </row>
    <row r="3217" ht="14.25" customHeight="1">
      <c r="B3217" s="4" t="s">
        <v>36</v>
      </c>
      <c r="C3217" s="4">
        <v>1185732.0</v>
      </c>
      <c r="D3217" s="5">
        <v>44479.0</v>
      </c>
      <c r="E3217" s="4" t="s">
        <v>42</v>
      </c>
      <c r="F3217" s="4" t="s">
        <v>122</v>
      </c>
      <c r="G3217" s="4" t="s">
        <v>123</v>
      </c>
      <c r="H3217" s="6" t="s">
        <v>25</v>
      </c>
      <c r="I3217" s="7">
        <v>35.0</v>
      </c>
      <c r="J3217" s="8">
        <v>150.0</v>
      </c>
      <c r="K3217" s="9">
        <v>52500.0</v>
      </c>
      <c r="L3217" s="9">
        <v>18375.0</v>
      </c>
      <c r="M3217" s="10">
        <v>0.35</v>
      </c>
      <c r="N3217" s="4" t="s">
        <v>19</v>
      </c>
      <c r="O3217" s="4" t="s">
        <v>20</v>
      </c>
      <c r="P3217" s="4" t="s">
        <v>21</v>
      </c>
    </row>
    <row r="3218" ht="14.25" customHeight="1">
      <c r="B3218" s="4" t="s">
        <v>36</v>
      </c>
      <c r="C3218" s="4">
        <v>1185732.0</v>
      </c>
      <c r="D3218" s="5">
        <v>44479.0</v>
      </c>
      <c r="E3218" s="4" t="s">
        <v>42</v>
      </c>
      <c r="F3218" s="4" t="s">
        <v>122</v>
      </c>
      <c r="G3218" s="4" t="s">
        <v>123</v>
      </c>
      <c r="H3218" s="6" t="s">
        <v>26</v>
      </c>
      <c r="I3218" s="7">
        <v>35.0</v>
      </c>
      <c r="J3218" s="8">
        <v>150.0</v>
      </c>
      <c r="K3218" s="9">
        <v>52500.0</v>
      </c>
      <c r="L3218" s="9">
        <v>18375.0</v>
      </c>
      <c r="M3218" s="10">
        <v>0.35</v>
      </c>
      <c r="N3218" s="4" t="s">
        <v>19</v>
      </c>
      <c r="O3218" s="4" t="s">
        <v>29</v>
      </c>
      <c r="P3218" s="4" t="s">
        <v>21</v>
      </c>
    </row>
    <row r="3219" ht="14.25" customHeight="1">
      <c r="B3219" s="4" t="s">
        <v>36</v>
      </c>
      <c r="C3219" s="4">
        <v>1185732.0</v>
      </c>
      <c r="D3219" s="5">
        <v>44479.0</v>
      </c>
      <c r="E3219" s="4" t="s">
        <v>42</v>
      </c>
      <c r="F3219" s="4" t="s">
        <v>122</v>
      </c>
      <c r="G3219" s="4" t="s">
        <v>123</v>
      </c>
      <c r="H3219" s="6" t="s">
        <v>27</v>
      </c>
      <c r="I3219" s="7">
        <v>44.99999999999999</v>
      </c>
      <c r="J3219" s="8">
        <v>150.0</v>
      </c>
      <c r="K3219" s="9">
        <v>67499.99999999999</v>
      </c>
      <c r="L3219" s="9">
        <v>20249.999999999996</v>
      </c>
      <c r="M3219" s="10">
        <v>0.3</v>
      </c>
      <c r="N3219" s="4" t="s">
        <v>19</v>
      </c>
      <c r="O3219" s="4" t="s">
        <v>29</v>
      </c>
      <c r="P3219" s="4" t="s">
        <v>24</v>
      </c>
    </row>
    <row r="3220" ht="14.25" customHeight="1">
      <c r="B3220" s="4" t="s">
        <v>36</v>
      </c>
      <c r="C3220" s="4">
        <v>1185732.0</v>
      </c>
      <c r="D3220" s="5">
        <v>44479.0</v>
      </c>
      <c r="E3220" s="4" t="s">
        <v>42</v>
      </c>
      <c r="F3220" s="4" t="s">
        <v>122</v>
      </c>
      <c r="G3220" s="4" t="s">
        <v>123</v>
      </c>
      <c r="H3220" s="6" t="s">
        <v>28</v>
      </c>
      <c r="I3220" s="7">
        <v>49.999999999999986</v>
      </c>
      <c r="J3220" s="8">
        <v>275.0</v>
      </c>
      <c r="K3220" s="9">
        <v>137499.99999999997</v>
      </c>
      <c r="L3220" s="9">
        <v>54999.99999999999</v>
      </c>
      <c r="M3220" s="10">
        <v>0.4</v>
      </c>
      <c r="N3220" s="4" t="s">
        <v>19</v>
      </c>
      <c r="O3220" s="4" t="s">
        <v>23</v>
      </c>
      <c r="P3220" s="4" t="s">
        <v>21</v>
      </c>
    </row>
    <row r="3221" ht="14.25" customHeight="1">
      <c r="B3221" s="4" t="s">
        <v>36</v>
      </c>
      <c r="C3221" s="4">
        <v>1185732.0</v>
      </c>
      <c r="D3221" s="5">
        <v>44510.0</v>
      </c>
      <c r="E3221" s="4" t="s">
        <v>42</v>
      </c>
      <c r="F3221" s="4" t="s">
        <v>122</v>
      </c>
      <c r="G3221" s="4" t="s">
        <v>123</v>
      </c>
      <c r="H3221" s="6" t="s">
        <v>18</v>
      </c>
      <c r="I3221" s="7">
        <v>44.99999999999999</v>
      </c>
      <c r="J3221" s="8">
        <v>425.0</v>
      </c>
      <c r="K3221" s="9">
        <v>191249.99999999997</v>
      </c>
      <c r="L3221" s="9">
        <v>76499.99999999999</v>
      </c>
      <c r="M3221" s="10">
        <v>0.4</v>
      </c>
      <c r="N3221" s="4" t="s">
        <v>19</v>
      </c>
      <c r="O3221" s="4" t="s">
        <v>23</v>
      </c>
      <c r="P3221" s="4" t="s">
        <v>24</v>
      </c>
    </row>
    <row r="3222" ht="14.25" customHeight="1">
      <c r="B3222" s="4" t="s">
        <v>36</v>
      </c>
      <c r="C3222" s="4">
        <v>1185732.0</v>
      </c>
      <c r="D3222" s="5">
        <v>44510.0</v>
      </c>
      <c r="E3222" s="4" t="s">
        <v>42</v>
      </c>
      <c r="F3222" s="4" t="s">
        <v>122</v>
      </c>
      <c r="G3222" s="4" t="s">
        <v>123</v>
      </c>
      <c r="H3222" s="6" t="s">
        <v>22</v>
      </c>
      <c r="I3222" s="7">
        <v>35.0</v>
      </c>
      <c r="J3222" s="8">
        <v>325.0</v>
      </c>
      <c r="K3222" s="9">
        <v>113750.0</v>
      </c>
      <c r="L3222" s="9">
        <v>45500.0</v>
      </c>
      <c r="M3222" s="10">
        <v>0.4</v>
      </c>
      <c r="N3222" s="4" t="s">
        <v>19</v>
      </c>
      <c r="O3222" s="4" t="s">
        <v>23</v>
      </c>
      <c r="P3222" s="4" t="s">
        <v>24</v>
      </c>
    </row>
    <row r="3223" ht="14.25" customHeight="1">
      <c r="B3223" s="4" t="s">
        <v>36</v>
      </c>
      <c r="C3223" s="4">
        <v>1185732.0</v>
      </c>
      <c r="D3223" s="5">
        <v>44510.0</v>
      </c>
      <c r="E3223" s="4" t="s">
        <v>42</v>
      </c>
      <c r="F3223" s="4" t="s">
        <v>122</v>
      </c>
      <c r="G3223" s="4" t="s">
        <v>123</v>
      </c>
      <c r="H3223" s="6" t="s">
        <v>25</v>
      </c>
      <c r="I3223" s="7">
        <v>35.0</v>
      </c>
      <c r="J3223" s="8">
        <v>270.0</v>
      </c>
      <c r="K3223" s="9">
        <v>94500.0</v>
      </c>
      <c r="L3223" s="9">
        <v>33075.0</v>
      </c>
      <c r="M3223" s="10">
        <v>0.35</v>
      </c>
      <c r="N3223" s="4" t="s">
        <v>19</v>
      </c>
      <c r="O3223" s="4" t="s">
        <v>23</v>
      </c>
      <c r="P3223" s="4" t="s">
        <v>21</v>
      </c>
    </row>
    <row r="3224" ht="14.25" customHeight="1">
      <c r="B3224" s="4" t="s">
        <v>36</v>
      </c>
      <c r="C3224" s="4">
        <v>1185732.0</v>
      </c>
      <c r="D3224" s="5">
        <v>44510.0</v>
      </c>
      <c r="E3224" s="4" t="s">
        <v>42</v>
      </c>
      <c r="F3224" s="4" t="s">
        <v>122</v>
      </c>
      <c r="G3224" s="4" t="s">
        <v>123</v>
      </c>
      <c r="H3224" s="6" t="s">
        <v>26</v>
      </c>
      <c r="I3224" s="7">
        <v>35.0</v>
      </c>
      <c r="J3224" s="8">
        <v>275.0</v>
      </c>
      <c r="K3224" s="9">
        <v>96250.0</v>
      </c>
      <c r="L3224" s="9">
        <v>33687.5</v>
      </c>
      <c r="M3224" s="10">
        <v>0.35</v>
      </c>
      <c r="N3224" s="4" t="s">
        <v>19</v>
      </c>
      <c r="O3224" s="4" t="s">
        <v>23</v>
      </c>
      <c r="P3224" s="4" t="s">
        <v>24</v>
      </c>
    </row>
    <row r="3225" ht="14.25" customHeight="1">
      <c r="B3225" s="4" t="s">
        <v>36</v>
      </c>
      <c r="C3225" s="4">
        <v>1185732.0</v>
      </c>
      <c r="D3225" s="5">
        <v>44510.0</v>
      </c>
      <c r="E3225" s="4" t="s">
        <v>42</v>
      </c>
      <c r="F3225" s="4" t="s">
        <v>122</v>
      </c>
      <c r="G3225" s="4" t="s">
        <v>123</v>
      </c>
      <c r="H3225" s="6" t="s">
        <v>27</v>
      </c>
      <c r="I3225" s="7">
        <v>60.0</v>
      </c>
      <c r="J3225" s="8">
        <v>250.0</v>
      </c>
      <c r="K3225" s="9">
        <v>150000.0</v>
      </c>
      <c r="L3225" s="9">
        <v>45000.0</v>
      </c>
      <c r="M3225" s="10">
        <v>0.3</v>
      </c>
      <c r="N3225" s="4" t="s">
        <v>19</v>
      </c>
      <c r="O3225" s="4" t="s">
        <v>20</v>
      </c>
      <c r="P3225" s="4" t="s">
        <v>24</v>
      </c>
    </row>
    <row r="3226" ht="14.25" customHeight="1">
      <c r="B3226" s="4" t="s">
        <v>36</v>
      </c>
      <c r="C3226" s="4">
        <v>1185732.0</v>
      </c>
      <c r="D3226" s="5">
        <v>44510.0</v>
      </c>
      <c r="E3226" s="4" t="s">
        <v>42</v>
      </c>
      <c r="F3226" s="4" t="s">
        <v>122</v>
      </c>
      <c r="G3226" s="4" t="s">
        <v>123</v>
      </c>
      <c r="H3226" s="6" t="s">
        <v>28</v>
      </c>
      <c r="I3226" s="7">
        <v>64.99999999999999</v>
      </c>
      <c r="J3226" s="8">
        <v>350.0</v>
      </c>
      <c r="K3226" s="9">
        <v>227499.99999999994</v>
      </c>
      <c r="L3226" s="9">
        <v>90999.99999999999</v>
      </c>
      <c r="M3226" s="10">
        <v>0.4</v>
      </c>
      <c r="N3226" s="4" t="s">
        <v>19</v>
      </c>
      <c r="O3226" s="4" t="s">
        <v>29</v>
      </c>
      <c r="P3226" s="4" t="s">
        <v>21</v>
      </c>
    </row>
    <row r="3227" ht="14.25" customHeight="1">
      <c r="B3227" s="4" t="s">
        <v>36</v>
      </c>
      <c r="C3227" s="4">
        <v>1185732.0</v>
      </c>
      <c r="D3227" s="5">
        <v>44539.0</v>
      </c>
      <c r="E3227" s="4" t="s">
        <v>42</v>
      </c>
      <c r="F3227" s="4" t="s">
        <v>122</v>
      </c>
      <c r="G3227" s="4" t="s">
        <v>123</v>
      </c>
      <c r="H3227" s="6" t="s">
        <v>18</v>
      </c>
      <c r="I3227" s="7">
        <v>60.0</v>
      </c>
      <c r="J3227" s="8">
        <v>600.0</v>
      </c>
      <c r="K3227" s="9">
        <v>360000.0</v>
      </c>
      <c r="L3227" s="9">
        <v>144000.0</v>
      </c>
      <c r="M3227" s="10">
        <v>0.4</v>
      </c>
      <c r="N3227" s="4" t="s">
        <v>19</v>
      </c>
      <c r="O3227" s="4" t="s">
        <v>20</v>
      </c>
      <c r="P3227" s="4" t="s">
        <v>21</v>
      </c>
    </row>
    <row r="3228" ht="14.25" customHeight="1">
      <c r="B3228" s="4" t="s">
        <v>36</v>
      </c>
      <c r="C3228" s="4">
        <v>1185732.0</v>
      </c>
      <c r="D3228" s="5">
        <v>44539.0</v>
      </c>
      <c r="E3228" s="4" t="s">
        <v>42</v>
      </c>
      <c r="F3228" s="4" t="s">
        <v>122</v>
      </c>
      <c r="G3228" s="4" t="s">
        <v>123</v>
      </c>
      <c r="H3228" s="6" t="s">
        <v>22</v>
      </c>
      <c r="I3228" s="7">
        <v>50.0</v>
      </c>
      <c r="J3228" s="8">
        <v>400.0</v>
      </c>
      <c r="K3228" s="9">
        <v>200000.0</v>
      </c>
      <c r="L3228" s="9">
        <v>80000.0</v>
      </c>
      <c r="M3228" s="10">
        <v>0.4</v>
      </c>
      <c r="N3228" s="4" t="s">
        <v>19</v>
      </c>
      <c r="O3228" s="4" t="s">
        <v>23</v>
      </c>
      <c r="P3228" s="4" t="s">
        <v>24</v>
      </c>
    </row>
    <row r="3229" ht="14.25" customHeight="1">
      <c r="B3229" s="4" t="s">
        <v>36</v>
      </c>
      <c r="C3229" s="4">
        <v>1185732.0</v>
      </c>
      <c r="D3229" s="5">
        <v>44539.0</v>
      </c>
      <c r="E3229" s="4" t="s">
        <v>42</v>
      </c>
      <c r="F3229" s="4" t="s">
        <v>122</v>
      </c>
      <c r="G3229" s="4" t="s">
        <v>123</v>
      </c>
      <c r="H3229" s="6" t="s">
        <v>25</v>
      </c>
      <c r="I3229" s="7">
        <v>50.0</v>
      </c>
      <c r="J3229" s="8">
        <v>350.0</v>
      </c>
      <c r="K3229" s="9">
        <v>175000.0</v>
      </c>
      <c r="L3229" s="9">
        <v>61249.99999999999</v>
      </c>
      <c r="M3229" s="10">
        <v>0.35</v>
      </c>
      <c r="N3229" s="4" t="s">
        <v>19</v>
      </c>
      <c r="O3229" s="4" t="s">
        <v>20</v>
      </c>
      <c r="P3229" s="4" t="s">
        <v>24</v>
      </c>
    </row>
    <row r="3230" ht="14.25" customHeight="1">
      <c r="B3230" s="4" t="s">
        <v>36</v>
      </c>
      <c r="C3230" s="4">
        <v>1185732.0</v>
      </c>
      <c r="D3230" s="5">
        <v>44539.0</v>
      </c>
      <c r="E3230" s="4" t="s">
        <v>42</v>
      </c>
      <c r="F3230" s="4" t="s">
        <v>122</v>
      </c>
      <c r="G3230" s="4" t="s">
        <v>123</v>
      </c>
      <c r="H3230" s="6" t="s">
        <v>26</v>
      </c>
      <c r="I3230" s="7">
        <v>50.0</v>
      </c>
      <c r="J3230" s="8">
        <v>300.0</v>
      </c>
      <c r="K3230" s="9">
        <v>150000.0</v>
      </c>
      <c r="L3230" s="9">
        <v>52500.0</v>
      </c>
      <c r="M3230" s="10">
        <v>0.35</v>
      </c>
      <c r="N3230" s="4" t="s">
        <v>19</v>
      </c>
      <c r="O3230" s="4" t="s">
        <v>20</v>
      </c>
      <c r="P3230" s="4" t="s">
        <v>24</v>
      </c>
    </row>
    <row r="3231" ht="14.25" customHeight="1">
      <c r="B3231" s="4" t="s">
        <v>36</v>
      </c>
      <c r="C3231" s="4">
        <v>1185732.0</v>
      </c>
      <c r="D3231" s="5">
        <v>44539.0</v>
      </c>
      <c r="E3231" s="4" t="s">
        <v>42</v>
      </c>
      <c r="F3231" s="4" t="s">
        <v>122</v>
      </c>
      <c r="G3231" s="4" t="s">
        <v>123</v>
      </c>
      <c r="H3231" s="6" t="s">
        <v>27</v>
      </c>
      <c r="I3231" s="7">
        <v>60.0</v>
      </c>
      <c r="J3231" s="8">
        <v>300.0</v>
      </c>
      <c r="K3231" s="9">
        <v>180000.0</v>
      </c>
      <c r="L3231" s="9">
        <v>54000.0</v>
      </c>
      <c r="M3231" s="10">
        <v>0.3</v>
      </c>
      <c r="N3231" s="4" t="s">
        <v>19</v>
      </c>
      <c r="O3231" s="4" t="s">
        <v>23</v>
      </c>
      <c r="P3231" s="4" t="s">
        <v>21</v>
      </c>
    </row>
    <row r="3232" ht="14.25" customHeight="1">
      <c r="B3232" s="4" t="s">
        <v>36</v>
      </c>
      <c r="C3232" s="4">
        <v>1185732.0</v>
      </c>
      <c r="D3232" s="5">
        <v>44539.0</v>
      </c>
      <c r="E3232" s="4" t="s">
        <v>42</v>
      </c>
      <c r="F3232" s="4" t="s">
        <v>122</v>
      </c>
      <c r="G3232" s="4" t="s">
        <v>123</v>
      </c>
      <c r="H3232" s="6" t="s">
        <v>28</v>
      </c>
      <c r="I3232" s="7">
        <v>64.99999999999999</v>
      </c>
      <c r="J3232" s="8">
        <v>400.0</v>
      </c>
      <c r="K3232" s="9">
        <v>259999.99999999994</v>
      </c>
      <c r="L3232" s="9">
        <v>103999.99999999999</v>
      </c>
      <c r="M3232" s="10">
        <v>0.4</v>
      </c>
      <c r="N3232" s="4" t="s">
        <v>19</v>
      </c>
      <c r="O3232" s="4" t="s">
        <v>20</v>
      </c>
      <c r="P3232" s="4" t="s">
        <v>21</v>
      </c>
    </row>
    <row r="3233" ht="14.25" customHeight="1">
      <c r="B3233" s="4" t="s">
        <v>36</v>
      </c>
      <c r="C3233" s="4">
        <v>1185732.0</v>
      </c>
      <c r="D3233" s="5">
        <v>44213.0</v>
      </c>
      <c r="E3233" s="4" t="s">
        <v>42</v>
      </c>
      <c r="F3233" s="4" t="s">
        <v>122</v>
      </c>
      <c r="G3233" s="4" t="s">
        <v>123</v>
      </c>
      <c r="H3233" s="6" t="s">
        <v>18</v>
      </c>
      <c r="I3233" s="7">
        <v>35.0</v>
      </c>
      <c r="J3233" s="8">
        <v>500.0</v>
      </c>
      <c r="K3233" s="9">
        <v>175000.0</v>
      </c>
      <c r="L3233" s="9">
        <v>70000.0</v>
      </c>
      <c r="M3233" s="10">
        <v>0.4</v>
      </c>
      <c r="N3233" s="4" t="s">
        <v>19</v>
      </c>
      <c r="O3233" s="4" t="s">
        <v>20</v>
      </c>
      <c r="P3233" s="4" t="s">
        <v>21</v>
      </c>
    </row>
    <row r="3234" ht="14.25" customHeight="1">
      <c r="B3234" s="4" t="s">
        <v>36</v>
      </c>
      <c r="C3234" s="4">
        <v>1185732.0</v>
      </c>
      <c r="D3234" s="5">
        <v>44213.0</v>
      </c>
      <c r="E3234" s="4" t="s">
        <v>42</v>
      </c>
      <c r="F3234" s="4" t="s">
        <v>122</v>
      </c>
      <c r="G3234" s="4" t="s">
        <v>123</v>
      </c>
      <c r="H3234" s="6" t="s">
        <v>22</v>
      </c>
      <c r="I3234" s="7">
        <v>35.0</v>
      </c>
      <c r="J3234" s="8">
        <v>300.0</v>
      </c>
      <c r="K3234" s="9">
        <v>105000.0</v>
      </c>
      <c r="L3234" s="9">
        <v>42000.0</v>
      </c>
      <c r="M3234" s="10">
        <v>0.4</v>
      </c>
      <c r="N3234" s="4" t="s">
        <v>19</v>
      </c>
      <c r="O3234" s="4" t="s">
        <v>23</v>
      </c>
      <c r="P3234" s="4" t="s">
        <v>21</v>
      </c>
    </row>
    <row r="3235" ht="14.25" customHeight="1">
      <c r="B3235" s="4" t="s">
        <v>36</v>
      </c>
      <c r="C3235" s="4">
        <v>1185732.0</v>
      </c>
      <c r="D3235" s="5">
        <v>44213.0</v>
      </c>
      <c r="E3235" s="4" t="s">
        <v>42</v>
      </c>
      <c r="F3235" s="4" t="s">
        <v>122</v>
      </c>
      <c r="G3235" s="4" t="s">
        <v>123</v>
      </c>
      <c r="H3235" s="6" t="s">
        <v>25</v>
      </c>
      <c r="I3235" s="7">
        <v>25.000000000000007</v>
      </c>
      <c r="J3235" s="8">
        <v>300.0</v>
      </c>
      <c r="K3235" s="9">
        <v>75000.00000000001</v>
      </c>
      <c r="L3235" s="9">
        <v>30000.000000000007</v>
      </c>
      <c r="M3235" s="10">
        <v>0.4</v>
      </c>
      <c r="N3235" s="4" t="s">
        <v>19</v>
      </c>
      <c r="O3235" s="4" t="s">
        <v>20</v>
      </c>
      <c r="P3235" s="4" t="s">
        <v>21</v>
      </c>
    </row>
    <row r="3236" ht="14.25" customHeight="1">
      <c r="B3236" s="4" t="s">
        <v>36</v>
      </c>
      <c r="C3236" s="4">
        <v>1185732.0</v>
      </c>
      <c r="D3236" s="5">
        <v>44213.0</v>
      </c>
      <c r="E3236" s="4" t="s">
        <v>42</v>
      </c>
      <c r="F3236" s="4" t="s">
        <v>122</v>
      </c>
      <c r="G3236" s="4" t="s">
        <v>123</v>
      </c>
      <c r="H3236" s="6" t="s">
        <v>26</v>
      </c>
      <c r="I3236" s="7">
        <v>30.000000000000004</v>
      </c>
      <c r="J3236" s="8">
        <v>150.0</v>
      </c>
      <c r="K3236" s="9">
        <v>45000.00000000001</v>
      </c>
      <c r="L3236" s="9">
        <v>18000.000000000004</v>
      </c>
      <c r="M3236" s="10">
        <v>0.4</v>
      </c>
      <c r="N3236" s="4" t="s">
        <v>19</v>
      </c>
      <c r="O3236" s="4" t="s">
        <v>23</v>
      </c>
      <c r="P3236" s="4" t="s">
        <v>21</v>
      </c>
    </row>
    <row r="3237" ht="14.25" customHeight="1">
      <c r="B3237" s="4" t="s">
        <v>36</v>
      </c>
      <c r="C3237" s="4">
        <v>1185732.0</v>
      </c>
      <c r="D3237" s="5">
        <v>44213.0</v>
      </c>
      <c r="E3237" s="4" t="s">
        <v>42</v>
      </c>
      <c r="F3237" s="4" t="s">
        <v>122</v>
      </c>
      <c r="G3237" s="4" t="s">
        <v>123</v>
      </c>
      <c r="H3237" s="6" t="s">
        <v>27</v>
      </c>
      <c r="I3237" s="7">
        <v>44.99999999999999</v>
      </c>
      <c r="J3237" s="8">
        <v>200.0</v>
      </c>
      <c r="K3237" s="9">
        <v>89999.99999999999</v>
      </c>
      <c r="L3237" s="9">
        <v>35999.99999999999</v>
      </c>
      <c r="M3237" s="10">
        <v>0.4</v>
      </c>
      <c r="N3237" s="4" t="s">
        <v>19</v>
      </c>
      <c r="O3237" s="4" t="s">
        <v>23</v>
      </c>
      <c r="P3237" s="4" t="s">
        <v>24</v>
      </c>
    </row>
    <row r="3238" ht="14.25" customHeight="1">
      <c r="B3238" s="4" t="s">
        <v>36</v>
      </c>
      <c r="C3238" s="4">
        <v>1185732.0</v>
      </c>
      <c r="D3238" s="5">
        <v>44213.0</v>
      </c>
      <c r="E3238" s="4" t="s">
        <v>42</v>
      </c>
      <c r="F3238" s="4" t="s">
        <v>122</v>
      </c>
      <c r="G3238" s="4" t="s">
        <v>123</v>
      </c>
      <c r="H3238" s="6" t="s">
        <v>28</v>
      </c>
      <c r="I3238" s="7">
        <v>35.0</v>
      </c>
      <c r="J3238" s="8">
        <v>300.0</v>
      </c>
      <c r="K3238" s="9">
        <v>105000.0</v>
      </c>
      <c r="L3238" s="9">
        <v>42000.0</v>
      </c>
      <c r="M3238" s="10">
        <v>0.4</v>
      </c>
      <c r="N3238" s="4" t="s">
        <v>19</v>
      </c>
      <c r="O3238" s="4" t="s">
        <v>23</v>
      </c>
      <c r="P3238" s="4" t="s">
        <v>24</v>
      </c>
    </row>
    <row r="3239" ht="14.25" customHeight="1">
      <c r="B3239" s="4" t="s">
        <v>36</v>
      </c>
      <c r="C3239" s="4">
        <v>1185732.0</v>
      </c>
      <c r="D3239" s="5">
        <v>44244.0</v>
      </c>
      <c r="E3239" s="4" t="s">
        <v>42</v>
      </c>
      <c r="F3239" s="4" t="s">
        <v>122</v>
      </c>
      <c r="G3239" s="4" t="s">
        <v>123</v>
      </c>
      <c r="H3239" s="6" t="s">
        <v>18</v>
      </c>
      <c r="I3239" s="7">
        <v>35.0</v>
      </c>
      <c r="J3239" s="8">
        <v>550.0</v>
      </c>
      <c r="K3239" s="9">
        <v>192500.0</v>
      </c>
      <c r="L3239" s="9">
        <v>77000.0</v>
      </c>
      <c r="M3239" s="10">
        <v>0.4</v>
      </c>
      <c r="N3239" s="4" t="s">
        <v>19</v>
      </c>
      <c r="O3239" s="4" t="s">
        <v>20</v>
      </c>
      <c r="P3239" s="4" t="s">
        <v>21</v>
      </c>
    </row>
    <row r="3240" ht="14.25" customHeight="1">
      <c r="B3240" s="4" t="s">
        <v>36</v>
      </c>
      <c r="C3240" s="4">
        <v>1185732.0</v>
      </c>
      <c r="D3240" s="5">
        <v>44244.0</v>
      </c>
      <c r="E3240" s="4" t="s">
        <v>42</v>
      </c>
      <c r="F3240" s="4" t="s">
        <v>122</v>
      </c>
      <c r="G3240" s="4" t="s">
        <v>123</v>
      </c>
      <c r="H3240" s="6" t="s">
        <v>22</v>
      </c>
      <c r="I3240" s="7">
        <v>40.0</v>
      </c>
      <c r="J3240" s="8">
        <v>200.0</v>
      </c>
      <c r="K3240" s="9">
        <v>80000.0</v>
      </c>
      <c r="L3240" s="9">
        <v>32000.0</v>
      </c>
      <c r="M3240" s="10">
        <v>0.4</v>
      </c>
      <c r="N3240" s="4" t="s">
        <v>19</v>
      </c>
      <c r="O3240" s="4" t="s">
        <v>23</v>
      </c>
      <c r="P3240" s="4" t="s">
        <v>21</v>
      </c>
    </row>
    <row r="3241" ht="14.25" customHeight="1">
      <c r="B3241" s="4" t="s">
        <v>36</v>
      </c>
      <c r="C3241" s="4">
        <v>1185732.0</v>
      </c>
      <c r="D3241" s="5">
        <v>44244.0</v>
      </c>
      <c r="E3241" s="4" t="s">
        <v>42</v>
      </c>
      <c r="F3241" s="4" t="s">
        <v>122</v>
      </c>
      <c r="G3241" s="4" t="s">
        <v>123</v>
      </c>
      <c r="H3241" s="6" t="s">
        <v>25</v>
      </c>
      <c r="I3241" s="7">
        <v>30.000000000000004</v>
      </c>
      <c r="J3241" s="8">
        <v>300.0</v>
      </c>
      <c r="K3241" s="9">
        <v>90000.00000000001</v>
      </c>
      <c r="L3241" s="9">
        <v>36000.00000000001</v>
      </c>
      <c r="M3241" s="10">
        <v>0.4</v>
      </c>
      <c r="N3241" s="4" t="s">
        <v>19</v>
      </c>
      <c r="O3241" s="4" t="s">
        <v>23</v>
      </c>
      <c r="P3241" s="4" t="s">
        <v>24</v>
      </c>
    </row>
    <row r="3242" ht="14.25" customHeight="1">
      <c r="B3242" s="4" t="s">
        <v>36</v>
      </c>
      <c r="C3242" s="4">
        <v>1185732.0</v>
      </c>
      <c r="D3242" s="5">
        <v>44244.0</v>
      </c>
      <c r="E3242" s="4" t="s">
        <v>16</v>
      </c>
      <c r="F3242" s="4" t="s">
        <v>124</v>
      </c>
      <c r="G3242" s="4" t="s">
        <v>99</v>
      </c>
      <c r="H3242" s="6" t="s">
        <v>26</v>
      </c>
      <c r="I3242" s="7">
        <v>35.0</v>
      </c>
      <c r="J3242" s="8">
        <v>175.0</v>
      </c>
      <c r="K3242" s="9">
        <v>61250.0</v>
      </c>
      <c r="L3242" s="9">
        <v>24500.0</v>
      </c>
      <c r="M3242" s="10">
        <v>0.4</v>
      </c>
      <c r="N3242" s="4" t="s">
        <v>19</v>
      </c>
      <c r="O3242" s="4" t="s">
        <v>20</v>
      </c>
      <c r="P3242" s="4" t="s">
        <v>24</v>
      </c>
    </row>
    <row r="3243" ht="14.25" customHeight="1">
      <c r="B3243" s="4" t="s">
        <v>36</v>
      </c>
      <c r="C3243" s="4">
        <v>1185732.0</v>
      </c>
      <c r="D3243" s="5">
        <v>44244.0</v>
      </c>
      <c r="E3243" s="4" t="s">
        <v>16</v>
      </c>
      <c r="F3243" s="4" t="s">
        <v>124</v>
      </c>
      <c r="G3243" s="4" t="s">
        <v>99</v>
      </c>
      <c r="H3243" s="6" t="s">
        <v>27</v>
      </c>
      <c r="I3243" s="7">
        <v>49.99999999999999</v>
      </c>
      <c r="J3243" s="8">
        <v>250.0</v>
      </c>
      <c r="K3243" s="9">
        <v>124999.99999999999</v>
      </c>
      <c r="L3243" s="9">
        <v>50000.0</v>
      </c>
      <c r="M3243" s="10">
        <v>0.4</v>
      </c>
      <c r="N3243" s="4" t="s">
        <v>19</v>
      </c>
      <c r="O3243" s="4" t="s">
        <v>20</v>
      </c>
      <c r="P3243" s="4" t="s">
        <v>21</v>
      </c>
    </row>
    <row r="3244" ht="14.25" customHeight="1">
      <c r="B3244" s="4" t="s">
        <v>36</v>
      </c>
      <c r="C3244" s="4">
        <v>1185732.0</v>
      </c>
      <c r="D3244" s="5">
        <v>44244.0</v>
      </c>
      <c r="E3244" s="4" t="s">
        <v>16</v>
      </c>
      <c r="F3244" s="4" t="s">
        <v>124</v>
      </c>
      <c r="G3244" s="4" t="s">
        <v>99</v>
      </c>
      <c r="H3244" s="6" t="s">
        <v>28</v>
      </c>
      <c r="I3244" s="7">
        <v>24.999999999999993</v>
      </c>
      <c r="J3244" s="8">
        <v>350.0</v>
      </c>
      <c r="K3244" s="9">
        <v>87499.99999999997</v>
      </c>
      <c r="L3244" s="9">
        <v>34999.99999999999</v>
      </c>
      <c r="M3244" s="10">
        <v>0.4</v>
      </c>
      <c r="N3244" s="4" t="s">
        <v>19</v>
      </c>
      <c r="O3244" s="4" t="s">
        <v>20</v>
      </c>
      <c r="P3244" s="4" t="s">
        <v>21</v>
      </c>
    </row>
    <row r="3245" ht="14.25" customHeight="1">
      <c r="B3245" s="4" t="s">
        <v>36</v>
      </c>
      <c r="C3245" s="4">
        <v>1185732.0</v>
      </c>
      <c r="D3245" s="5">
        <v>44271.0</v>
      </c>
      <c r="E3245" s="4" t="s">
        <v>16</v>
      </c>
      <c r="F3245" s="4" t="s">
        <v>124</v>
      </c>
      <c r="G3245" s="4" t="s">
        <v>99</v>
      </c>
      <c r="H3245" s="6" t="s">
        <v>18</v>
      </c>
      <c r="I3245" s="7">
        <v>30.000000000000004</v>
      </c>
      <c r="J3245" s="8">
        <v>570.0</v>
      </c>
      <c r="K3245" s="9">
        <v>171000.00000000003</v>
      </c>
      <c r="L3245" s="9">
        <v>68400.00000000001</v>
      </c>
      <c r="M3245" s="10">
        <v>0.4</v>
      </c>
      <c r="N3245" s="4" t="s">
        <v>19</v>
      </c>
      <c r="O3245" s="4" t="s">
        <v>29</v>
      </c>
      <c r="P3245" s="4" t="s">
        <v>24</v>
      </c>
    </row>
    <row r="3246" ht="14.25" customHeight="1">
      <c r="B3246" s="4" t="s">
        <v>36</v>
      </c>
      <c r="C3246" s="4">
        <v>1185732.0</v>
      </c>
      <c r="D3246" s="5">
        <v>44271.0</v>
      </c>
      <c r="E3246" s="4" t="s">
        <v>16</v>
      </c>
      <c r="F3246" s="4" t="s">
        <v>124</v>
      </c>
      <c r="G3246" s="4" t="s">
        <v>99</v>
      </c>
      <c r="H3246" s="6" t="s">
        <v>22</v>
      </c>
      <c r="I3246" s="7">
        <v>30.000000000000004</v>
      </c>
      <c r="J3246" s="8">
        <v>275.0</v>
      </c>
      <c r="K3246" s="9">
        <v>82500.00000000001</v>
      </c>
      <c r="L3246" s="9">
        <v>33000.00000000001</v>
      </c>
      <c r="M3246" s="10">
        <v>0.4</v>
      </c>
      <c r="N3246" s="4" t="s">
        <v>19</v>
      </c>
      <c r="O3246" s="4" t="s">
        <v>23</v>
      </c>
      <c r="P3246" s="4" t="s">
        <v>24</v>
      </c>
    </row>
    <row r="3247" ht="14.25" customHeight="1">
      <c r="B3247" s="4" t="s">
        <v>36</v>
      </c>
      <c r="C3247" s="4">
        <v>1185732.0</v>
      </c>
      <c r="D3247" s="5">
        <v>44271.0</v>
      </c>
      <c r="E3247" s="4" t="s">
        <v>16</v>
      </c>
      <c r="F3247" s="4" t="s">
        <v>124</v>
      </c>
      <c r="G3247" s="4" t="s">
        <v>99</v>
      </c>
      <c r="H3247" s="6" t="s">
        <v>25</v>
      </c>
      <c r="I3247" s="7">
        <v>20.0</v>
      </c>
      <c r="J3247" s="8">
        <v>325.0</v>
      </c>
      <c r="K3247" s="9">
        <v>65000.0</v>
      </c>
      <c r="L3247" s="9">
        <v>26000.0</v>
      </c>
      <c r="M3247" s="10">
        <v>0.4</v>
      </c>
      <c r="N3247" s="4" t="s">
        <v>19</v>
      </c>
      <c r="O3247" s="4" t="s">
        <v>23</v>
      </c>
      <c r="P3247" s="4" t="s">
        <v>21</v>
      </c>
    </row>
    <row r="3248" ht="14.25" customHeight="1">
      <c r="B3248" s="4" t="s">
        <v>36</v>
      </c>
      <c r="C3248" s="4">
        <v>1185732.0</v>
      </c>
      <c r="D3248" s="5">
        <v>44271.0</v>
      </c>
      <c r="E3248" s="4" t="s">
        <v>16</v>
      </c>
      <c r="F3248" s="4" t="s">
        <v>124</v>
      </c>
      <c r="G3248" s="4" t="s">
        <v>99</v>
      </c>
      <c r="H3248" s="6" t="s">
        <v>26</v>
      </c>
      <c r="I3248" s="7">
        <v>24.999999999999993</v>
      </c>
      <c r="J3248" s="8">
        <v>175.0</v>
      </c>
      <c r="K3248" s="9">
        <v>43749.999999999985</v>
      </c>
      <c r="L3248" s="9">
        <v>17499.999999999996</v>
      </c>
      <c r="M3248" s="10">
        <v>0.4</v>
      </c>
      <c r="N3248" s="4" t="s">
        <v>19</v>
      </c>
      <c r="O3248" s="4" t="s">
        <v>20</v>
      </c>
      <c r="P3248" s="4" t="s">
        <v>21</v>
      </c>
    </row>
    <row r="3249" ht="14.25" customHeight="1">
      <c r="B3249" s="4" t="s">
        <v>36</v>
      </c>
      <c r="C3249" s="4">
        <v>1185732.0</v>
      </c>
      <c r="D3249" s="5">
        <v>44271.0</v>
      </c>
      <c r="E3249" s="4" t="s">
        <v>16</v>
      </c>
      <c r="F3249" s="4" t="s">
        <v>124</v>
      </c>
      <c r="G3249" s="4" t="s">
        <v>99</v>
      </c>
      <c r="H3249" s="6" t="s">
        <v>27</v>
      </c>
      <c r="I3249" s="7">
        <v>40.0</v>
      </c>
      <c r="J3249" s="8">
        <v>225.0</v>
      </c>
      <c r="K3249" s="9">
        <v>90000.0</v>
      </c>
      <c r="L3249" s="9">
        <v>36000.0</v>
      </c>
      <c r="M3249" s="10">
        <v>0.4</v>
      </c>
      <c r="N3249" s="4" t="s">
        <v>19</v>
      </c>
      <c r="O3249" s="4" t="s">
        <v>29</v>
      </c>
      <c r="P3249" s="4" t="s">
        <v>21</v>
      </c>
    </row>
    <row r="3250" ht="14.25" customHeight="1">
      <c r="B3250" s="4" t="s">
        <v>36</v>
      </c>
      <c r="C3250" s="4">
        <v>1185732.0</v>
      </c>
      <c r="D3250" s="5">
        <v>44271.0</v>
      </c>
      <c r="E3250" s="4" t="s">
        <v>16</v>
      </c>
      <c r="F3250" s="4" t="s">
        <v>124</v>
      </c>
      <c r="G3250" s="4" t="s">
        <v>99</v>
      </c>
      <c r="H3250" s="6" t="s">
        <v>28</v>
      </c>
      <c r="I3250" s="7">
        <v>30.000000000000004</v>
      </c>
      <c r="J3250" s="8">
        <v>325.0</v>
      </c>
      <c r="K3250" s="9">
        <v>97500.00000000001</v>
      </c>
      <c r="L3250" s="9">
        <v>39000.00000000001</v>
      </c>
      <c r="M3250" s="10">
        <v>0.4</v>
      </c>
      <c r="N3250" s="4" t="s">
        <v>19</v>
      </c>
      <c r="O3250" s="4" t="s">
        <v>29</v>
      </c>
      <c r="P3250" s="4" t="s">
        <v>24</v>
      </c>
    </row>
    <row r="3251" ht="14.25" customHeight="1">
      <c r="B3251" s="4" t="s">
        <v>36</v>
      </c>
      <c r="C3251" s="4">
        <v>1185732.0</v>
      </c>
      <c r="D3251" s="5">
        <v>44303.0</v>
      </c>
      <c r="E3251" s="4" t="s">
        <v>16</v>
      </c>
      <c r="F3251" s="4" t="s">
        <v>124</v>
      </c>
      <c r="G3251" s="4" t="s">
        <v>99</v>
      </c>
      <c r="H3251" s="6" t="s">
        <v>18</v>
      </c>
      <c r="I3251" s="7">
        <v>30.000000000000004</v>
      </c>
      <c r="J3251" s="8">
        <v>550.0</v>
      </c>
      <c r="K3251" s="9">
        <v>165000.00000000003</v>
      </c>
      <c r="L3251" s="9">
        <v>66000.00000000001</v>
      </c>
      <c r="M3251" s="10">
        <v>0.4</v>
      </c>
      <c r="N3251" s="4" t="s">
        <v>19</v>
      </c>
      <c r="O3251" s="4" t="s">
        <v>20</v>
      </c>
      <c r="P3251" s="4" t="s">
        <v>24</v>
      </c>
    </row>
    <row r="3252" ht="14.25" customHeight="1">
      <c r="B3252" s="4" t="s">
        <v>36</v>
      </c>
      <c r="C3252" s="4">
        <v>1185732.0</v>
      </c>
      <c r="D3252" s="5">
        <v>44303.0</v>
      </c>
      <c r="E3252" s="4" t="s">
        <v>16</v>
      </c>
      <c r="F3252" s="4" t="s">
        <v>124</v>
      </c>
      <c r="G3252" s="4" t="s">
        <v>99</v>
      </c>
      <c r="H3252" s="6" t="s">
        <v>22</v>
      </c>
      <c r="I3252" s="7">
        <v>30.000000000000004</v>
      </c>
      <c r="J3252" s="8">
        <v>250.0</v>
      </c>
      <c r="K3252" s="9">
        <v>75000.00000000001</v>
      </c>
      <c r="L3252" s="9">
        <v>30000.000000000007</v>
      </c>
      <c r="M3252" s="10">
        <v>0.4</v>
      </c>
      <c r="N3252" s="4" t="s">
        <v>19</v>
      </c>
      <c r="O3252" s="4" t="s">
        <v>20</v>
      </c>
      <c r="P3252" s="4" t="s">
        <v>21</v>
      </c>
    </row>
    <row r="3253" ht="14.25" customHeight="1">
      <c r="B3253" s="4" t="s">
        <v>36</v>
      </c>
      <c r="C3253" s="4">
        <v>1185732.0</v>
      </c>
      <c r="D3253" s="5">
        <v>44303.0</v>
      </c>
      <c r="E3253" s="4" t="s">
        <v>16</v>
      </c>
      <c r="F3253" s="4" t="s">
        <v>124</v>
      </c>
      <c r="G3253" s="4" t="s">
        <v>99</v>
      </c>
      <c r="H3253" s="6" t="s">
        <v>25</v>
      </c>
      <c r="I3253" s="7">
        <v>20.0</v>
      </c>
      <c r="J3253" s="8">
        <v>250.0</v>
      </c>
      <c r="K3253" s="9">
        <v>50000.0</v>
      </c>
      <c r="L3253" s="9">
        <v>20000.0</v>
      </c>
      <c r="M3253" s="10">
        <v>0.4</v>
      </c>
      <c r="N3253" s="4" t="s">
        <v>19</v>
      </c>
      <c r="O3253" s="4" t="s">
        <v>23</v>
      </c>
      <c r="P3253" s="4" t="s">
        <v>24</v>
      </c>
    </row>
    <row r="3254" ht="14.25" customHeight="1">
      <c r="B3254" s="4" t="s">
        <v>36</v>
      </c>
      <c r="C3254" s="4">
        <v>1185732.0</v>
      </c>
      <c r="D3254" s="5">
        <v>44303.0</v>
      </c>
      <c r="E3254" s="4" t="s">
        <v>16</v>
      </c>
      <c r="F3254" s="4" t="s">
        <v>124</v>
      </c>
      <c r="G3254" s="4" t="s">
        <v>99</v>
      </c>
      <c r="H3254" s="6" t="s">
        <v>26</v>
      </c>
      <c r="I3254" s="7">
        <v>24.999999999999993</v>
      </c>
      <c r="J3254" s="8">
        <v>175.0</v>
      </c>
      <c r="K3254" s="9">
        <v>43749.999999999985</v>
      </c>
      <c r="L3254" s="9">
        <v>17499.999999999996</v>
      </c>
      <c r="M3254" s="10">
        <v>0.4</v>
      </c>
      <c r="N3254" s="4" t="s">
        <v>19</v>
      </c>
      <c r="O3254" s="4" t="s">
        <v>29</v>
      </c>
      <c r="P3254" s="4" t="s">
        <v>24</v>
      </c>
    </row>
    <row r="3255" ht="14.25" customHeight="1">
      <c r="B3255" s="4" t="s">
        <v>36</v>
      </c>
      <c r="C3255" s="4">
        <v>1185732.0</v>
      </c>
      <c r="D3255" s="5">
        <v>44303.0</v>
      </c>
      <c r="E3255" s="4" t="s">
        <v>16</v>
      </c>
      <c r="F3255" s="4" t="s">
        <v>124</v>
      </c>
      <c r="G3255" s="4" t="s">
        <v>99</v>
      </c>
      <c r="H3255" s="6" t="s">
        <v>27</v>
      </c>
      <c r="I3255" s="7">
        <v>65.0</v>
      </c>
      <c r="J3255" s="8">
        <v>200.0</v>
      </c>
      <c r="K3255" s="9">
        <v>130000.0</v>
      </c>
      <c r="L3255" s="9">
        <v>52000.0</v>
      </c>
      <c r="M3255" s="10">
        <v>0.4</v>
      </c>
      <c r="N3255" s="4" t="s">
        <v>19</v>
      </c>
      <c r="O3255" s="4" t="s">
        <v>20</v>
      </c>
      <c r="P3255" s="4" t="s">
        <v>24</v>
      </c>
    </row>
    <row r="3256" ht="14.25" customHeight="1">
      <c r="B3256" s="4" t="s">
        <v>36</v>
      </c>
      <c r="C3256" s="4">
        <v>1185732.0</v>
      </c>
      <c r="D3256" s="5">
        <v>44303.0</v>
      </c>
      <c r="E3256" s="4" t="s">
        <v>16</v>
      </c>
      <c r="F3256" s="4" t="s">
        <v>124</v>
      </c>
      <c r="G3256" s="4" t="s">
        <v>99</v>
      </c>
      <c r="H3256" s="6" t="s">
        <v>28</v>
      </c>
      <c r="I3256" s="7">
        <v>50.0</v>
      </c>
      <c r="J3256" s="8">
        <v>325.0</v>
      </c>
      <c r="K3256" s="9">
        <v>162500.0</v>
      </c>
      <c r="L3256" s="9">
        <v>65000.0</v>
      </c>
      <c r="M3256" s="10">
        <v>0.4</v>
      </c>
      <c r="N3256" s="4" t="s">
        <v>19</v>
      </c>
      <c r="O3256" s="4" t="s">
        <v>20</v>
      </c>
      <c r="P3256" s="4" t="s">
        <v>24</v>
      </c>
    </row>
    <row r="3257" ht="14.25" customHeight="1">
      <c r="B3257" s="4" t="s">
        <v>36</v>
      </c>
      <c r="C3257" s="4">
        <v>1185732.0</v>
      </c>
      <c r="D3257" s="5">
        <v>44334.0</v>
      </c>
      <c r="E3257" s="4" t="s">
        <v>16</v>
      </c>
      <c r="F3257" s="4" t="s">
        <v>124</v>
      </c>
      <c r="G3257" s="4" t="s">
        <v>99</v>
      </c>
      <c r="H3257" s="6" t="s">
        <v>18</v>
      </c>
      <c r="I3257" s="7">
        <v>60.0</v>
      </c>
      <c r="J3257" s="8">
        <v>595.0</v>
      </c>
      <c r="K3257" s="9">
        <v>357000.0</v>
      </c>
      <c r="L3257" s="9">
        <v>142800.0</v>
      </c>
      <c r="M3257" s="10">
        <v>0.4</v>
      </c>
      <c r="N3257" s="4" t="s">
        <v>19</v>
      </c>
      <c r="O3257" s="4" t="s">
        <v>23</v>
      </c>
      <c r="P3257" s="4" t="s">
        <v>24</v>
      </c>
    </row>
    <row r="3258" ht="14.25" customHeight="1">
      <c r="B3258" s="4" t="s">
        <v>36</v>
      </c>
      <c r="C3258" s="4">
        <v>1185732.0</v>
      </c>
      <c r="D3258" s="5">
        <v>44334.0</v>
      </c>
      <c r="E3258" s="4" t="s">
        <v>16</v>
      </c>
      <c r="F3258" s="4" t="s">
        <v>124</v>
      </c>
      <c r="G3258" s="4" t="s">
        <v>99</v>
      </c>
      <c r="H3258" s="6" t="s">
        <v>22</v>
      </c>
      <c r="I3258" s="7">
        <v>40.0</v>
      </c>
      <c r="J3258" s="8">
        <v>300.0</v>
      </c>
      <c r="K3258" s="9">
        <v>120000.0</v>
      </c>
      <c r="L3258" s="9">
        <v>48000.0</v>
      </c>
      <c r="M3258" s="10">
        <v>0.4</v>
      </c>
      <c r="N3258" s="4" t="s">
        <v>19</v>
      </c>
      <c r="O3258" s="4" t="s">
        <v>20</v>
      </c>
      <c r="P3258" s="4" t="s">
        <v>24</v>
      </c>
    </row>
    <row r="3259" ht="14.25" customHeight="1">
      <c r="B3259" s="4" t="s">
        <v>36</v>
      </c>
      <c r="C3259" s="4">
        <v>1185732.0</v>
      </c>
      <c r="D3259" s="5">
        <v>44334.0</v>
      </c>
      <c r="E3259" s="4" t="s">
        <v>16</v>
      </c>
      <c r="F3259" s="4" t="s">
        <v>124</v>
      </c>
      <c r="G3259" s="4" t="s">
        <v>99</v>
      </c>
      <c r="H3259" s="6" t="s">
        <v>25</v>
      </c>
      <c r="I3259" s="7">
        <v>35.0</v>
      </c>
      <c r="J3259" s="8">
        <v>275.0</v>
      </c>
      <c r="K3259" s="9">
        <v>96250.0</v>
      </c>
      <c r="L3259" s="9">
        <v>38500.0</v>
      </c>
      <c r="M3259" s="10">
        <v>0.4</v>
      </c>
      <c r="N3259" s="4" t="s">
        <v>19</v>
      </c>
      <c r="O3259" s="4" t="s">
        <v>29</v>
      </c>
      <c r="P3259" s="4" t="s">
        <v>21</v>
      </c>
    </row>
    <row r="3260" ht="14.25" customHeight="1">
      <c r="B3260" s="4" t="s">
        <v>36</v>
      </c>
      <c r="C3260" s="4">
        <v>1185732.0</v>
      </c>
      <c r="D3260" s="5">
        <v>44334.0</v>
      </c>
      <c r="E3260" s="4" t="s">
        <v>16</v>
      </c>
      <c r="F3260" s="4" t="s">
        <v>124</v>
      </c>
      <c r="G3260" s="4" t="s">
        <v>99</v>
      </c>
      <c r="H3260" s="6" t="s">
        <v>26</v>
      </c>
      <c r="I3260" s="7">
        <v>35.0</v>
      </c>
      <c r="J3260" s="8">
        <v>200.0</v>
      </c>
      <c r="K3260" s="9">
        <v>70000.0</v>
      </c>
      <c r="L3260" s="9">
        <v>28000.0</v>
      </c>
      <c r="M3260" s="10">
        <v>0.4</v>
      </c>
      <c r="N3260" s="4" t="s">
        <v>19</v>
      </c>
      <c r="O3260" s="4" t="s">
        <v>20</v>
      </c>
      <c r="P3260" s="4" t="s">
        <v>21</v>
      </c>
    </row>
    <row r="3261" ht="14.25" customHeight="1">
      <c r="B3261" s="4" t="s">
        <v>36</v>
      </c>
      <c r="C3261" s="4">
        <v>1185732.0</v>
      </c>
      <c r="D3261" s="5">
        <v>44334.0</v>
      </c>
      <c r="E3261" s="4" t="s">
        <v>16</v>
      </c>
      <c r="F3261" s="4" t="s">
        <v>124</v>
      </c>
      <c r="G3261" s="4" t="s">
        <v>99</v>
      </c>
      <c r="H3261" s="6" t="s">
        <v>27</v>
      </c>
      <c r="I3261" s="7">
        <v>44.99999999999999</v>
      </c>
      <c r="J3261" s="8">
        <v>225.0</v>
      </c>
      <c r="K3261" s="9">
        <v>101249.99999999999</v>
      </c>
      <c r="L3261" s="9">
        <v>40500.0</v>
      </c>
      <c r="M3261" s="10">
        <v>0.4</v>
      </c>
      <c r="N3261" s="4" t="s">
        <v>19</v>
      </c>
      <c r="O3261" s="4" t="s">
        <v>20</v>
      </c>
      <c r="P3261" s="4" t="s">
        <v>21</v>
      </c>
    </row>
    <row r="3262" ht="14.25" customHeight="1">
      <c r="B3262" s="4" t="s">
        <v>36</v>
      </c>
      <c r="C3262" s="4">
        <v>1185732.0</v>
      </c>
      <c r="D3262" s="5">
        <v>44334.0</v>
      </c>
      <c r="E3262" s="4" t="s">
        <v>16</v>
      </c>
      <c r="F3262" s="4" t="s">
        <v>124</v>
      </c>
      <c r="G3262" s="4" t="s">
        <v>99</v>
      </c>
      <c r="H3262" s="6" t="s">
        <v>28</v>
      </c>
      <c r="I3262" s="7">
        <v>54.99999999999999</v>
      </c>
      <c r="J3262" s="8">
        <v>350.0</v>
      </c>
      <c r="K3262" s="9">
        <v>192499.99999999997</v>
      </c>
      <c r="L3262" s="9">
        <v>76999.99999999999</v>
      </c>
      <c r="M3262" s="10">
        <v>0.4</v>
      </c>
      <c r="N3262" s="4" t="s">
        <v>19</v>
      </c>
      <c r="O3262" s="4" t="s">
        <v>29</v>
      </c>
      <c r="P3262" s="4" t="s">
        <v>21</v>
      </c>
    </row>
    <row r="3263" ht="14.25" customHeight="1">
      <c r="B3263" s="4" t="s">
        <v>36</v>
      </c>
      <c r="C3263" s="4">
        <v>1185732.0</v>
      </c>
      <c r="D3263" s="5">
        <v>44364.0</v>
      </c>
      <c r="E3263" s="4" t="s">
        <v>16</v>
      </c>
      <c r="F3263" s="4" t="s">
        <v>124</v>
      </c>
      <c r="G3263" s="4" t="s">
        <v>99</v>
      </c>
      <c r="H3263" s="6" t="s">
        <v>18</v>
      </c>
      <c r="I3263" s="7">
        <v>45.0</v>
      </c>
      <c r="J3263" s="8">
        <v>600.0</v>
      </c>
      <c r="K3263" s="9">
        <v>270000.0</v>
      </c>
      <c r="L3263" s="9">
        <v>108000.0</v>
      </c>
      <c r="M3263" s="10">
        <v>0.4</v>
      </c>
      <c r="N3263" s="4" t="s">
        <v>19</v>
      </c>
      <c r="O3263" s="4" t="s">
        <v>29</v>
      </c>
      <c r="P3263" s="4" t="s">
        <v>21</v>
      </c>
    </row>
    <row r="3264" ht="14.25" customHeight="1">
      <c r="B3264" s="4" t="s">
        <v>36</v>
      </c>
      <c r="C3264" s="4">
        <v>1185732.0</v>
      </c>
      <c r="D3264" s="5">
        <v>44364.0</v>
      </c>
      <c r="E3264" s="4" t="s">
        <v>16</v>
      </c>
      <c r="F3264" s="4" t="s">
        <v>124</v>
      </c>
      <c r="G3264" s="4" t="s">
        <v>99</v>
      </c>
      <c r="H3264" s="6" t="s">
        <v>22</v>
      </c>
      <c r="I3264" s="7">
        <v>40.00000000000001</v>
      </c>
      <c r="J3264" s="8">
        <v>425.0</v>
      </c>
      <c r="K3264" s="9">
        <v>170000.00000000003</v>
      </c>
      <c r="L3264" s="9">
        <v>68000.00000000001</v>
      </c>
      <c r="M3264" s="10">
        <v>0.4</v>
      </c>
      <c r="N3264" s="4" t="s">
        <v>19</v>
      </c>
      <c r="O3264" s="4" t="s">
        <v>20</v>
      </c>
      <c r="P3264" s="4" t="s">
        <v>21</v>
      </c>
    </row>
    <row r="3265" ht="14.25" customHeight="1">
      <c r="B3265" s="4" t="s">
        <v>36</v>
      </c>
      <c r="C3265" s="4">
        <v>1185732.0</v>
      </c>
      <c r="D3265" s="5">
        <v>44364.0</v>
      </c>
      <c r="E3265" s="4" t="s">
        <v>16</v>
      </c>
      <c r="F3265" s="4" t="s">
        <v>124</v>
      </c>
      <c r="G3265" s="4" t="s">
        <v>99</v>
      </c>
      <c r="H3265" s="6" t="s">
        <v>25</v>
      </c>
      <c r="I3265" s="7">
        <v>35.0</v>
      </c>
      <c r="J3265" s="8">
        <v>300.0</v>
      </c>
      <c r="K3265" s="9">
        <v>105000.0</v>
      </c>
      <c r="L3265" s="9">
        <v>42000.0</v>
      </c>
      <c r="M3265" s="10">
        <v>0.4</v>
      </c>
      <c r="N3265" s="4" t="s">
        <v>19</v>
      </c>
      <c r="O3265" s="4" t="s">
        <v>23</v>
      </c>
      <c r="P3265" s="4" t="s">
        <v>21</v>
      </c>
    </row>
    <row r="3266" ht="14.25" customHeight="1">
      <c r="B3266" s="4" t="s">
        <v>36</v>
      </c>
      <c r="C3266" s="4">
        <v>1185732.0</v>
      </c>
      <c r="D3266" s="5">
        <v>44364.0</v>
      </c>
      <c r="E3266" s="4" t="s">
        <v>16</v>
      </c>
      <c r="F3266" s="4" t="s">
        <v>124</v>
      </c>
      <c r="G3266" s="4" t="s">
        <v>99</v>
      </c>
      <c r="H3266" s="6" t="s">
        <v>26</v>
      </c>
      <c r="I3266" s="7">
        <v>35.0</v>
      </c>
      <c r="J3266" s="8">
        <v>275.0</v>
      </c>
      <c r="K3266" s="9">
        <v>96250.0</v>
      </c>
      <c r="L3266" s="9">
        <v>38500.0</v>
      </c>
      <c r="M3266" s="10">
        <v>0.4</v>
      </c>
      <c r="N3266" s="4" t="s">
        <v>19</v>
      </c>
      <c r="O3266" s="4" t="s">
        <v>29</v>
      </c>
      <c r="P3266" s="4" t="s">
        <v>24</v>
      </c>
    </row>
    <row r="3267" ht="14.25" customHeight="1">
      <c r="B3267" s="4" t="s">
        <v>36</v>
      </c>
      <c r="C3267" s="4">
        <v>1185732.0</v>
      </c>
      <c r="D3267" s="5">
        <v>44364.0</v>
      </c>
      <c r="E3267" s="4" t="s">
        <v>16</v>
      </c>
      <c r="F3267" s="4" t="s">
        <v>124</v>
      </c>
      <c r="G3267" s="4" t="s">
        <v>99</v>
      </c>
      <c r="H3267" s="6" t="s">
        <v>27</v>
      </c>
      <c r="I3267" s="7">
        <v>45.0</v>
      </c>
      <c r="J3267" s="8">
        <v>275.0</v>
      </c>
      <c r="K3267" s="9">
        <v>123750.0</v>
      </c>
      <c r="L3267" s="9">
        <v>49500.0</v>
      </c>
      <c r="M3267" s="10">
        <v>0.4</v>
      </c>
      <c r="N3267" s="4" t="s">
        <v>19</v>
      </c>
      <c r="O3267" s="4" t="s">
        <v>29</v>
      </c>
      <c r="P3267" s="4" t="s">
        <v>24</v>
      </c>
    </row>
    <row r="3268" ht="14.25" customHeight="1">
      <c r="B3268" s="4" t="s">
        <v>36</v>
      </c>
      <c r="C3268" s="4">
        <v>1185732.0</v>
      </c>
      <c r="D3268" s="5">
        <v>44364.0</v>
      </c>
      <c r="E3268" s="4" t="s">
        <v>16</v>
      </c>
      <c r="F3268" s="4" t="s">
        <v>124</v>
      </c>
      <c r="G3268" s="4" t="s">
        <v>99</v>
      </c>
      <c r="H3268" s="6" t="s">
        <v>28</v>
      </c>
      <c r="I3268" s="7">
        <v>65.00000000000001</v>
      </c>
      <c r="J3268" s="8">
        <v>425.0</v>
      </c>
      <c r="K3268" s="9">
        <v>276250.00000000006</v>
      </c>
      <c r="L3268" s="9">
        <v>110500.00000000003</v>
      </c>
      <c r="M3268" s="10">
        <v>0.4</v>
      </c>
      <c r="N3268" s="4" t="s">
        <v>19</v>
      </c>
      <c r="O3268" s="4" t="s">
        <v>23</v>
      </c>
      <c r="P3268" s="4" t="s">
        <v>24</v>
      </c>
    </row>
    <row r="3269" ht="14.25" customHeight="1">
      <c r="B3269" s="4" t="s">
        <v>36</v>
      </c>
      <c r="C3269" s="4">
        <v>1185732.0</v>
      </c>
      <c r="D3269" s="5">
        <v>44393.0</v>
      </c>
      <c r="E3269" s="4" t="s">
        <v>16</v>
      </c>
      <c r="F3269" s="4" t="s">
        <v>124</v>
      </c>
      <c r="G3269" s="4" t="s">
        <v>99</v>
      </c>
      <c r="H3269" s="6" t="s">
        <v>18</v>
      </c>
      <c r="I3269" s="7">
        <v>60.00000000000001</v>
      </c>
      <c r="J3269" s="8">
        <v>650.0</v>
      </c>
      <c r="K3269" s="9">
        <v>390000.00000000006</v>
      </c>
      <c r="L3269" s="9">
        <v>156000.00000000003</v>
      </c>
      <c r="M3269" s="10">
        <v>0.4</v>
      </c>
      <c r="N3269" s="4" t="s">
        <v>19</v>
      </c>
      <c r="O3269" s="4" t="s">
        <v>20</v>
      </c>
      <c r="P3269" s="4" t="s">
        <v>21</v>
      </c>
    </row>
    <row r="3270" ht="14.25" customHeight="1">
      <c r="B3270" s="4" t="s">
        <v>36</v>
      </c>
      <c r="C3270" s="4">
        <v>1185732.0</v>
      </c>
      <c r="D3270" s="5">
        <v>44393.0</v>
      </c>
      <c r="E3270" s="4" t="s">
        <v>16</v>
      </c>
      <c r="F3270" s="4" t="s">
        <v>124</v>
      </c>
      <c r="G3270" s="4" t="s">
        <v>99</v>
      </c>
      <c r="H3270" s="6" t="s">
        <v>22</v>
      </c>
      <c r="I3270" s="7">
        <v>55.000000000000014</v>
      </c>
      <c r="J3270" s="8">
        <v>400.0</v>
      </c>
      <c r="K3270" s="9">
        <v>220000.00000000006</v>
      </c>
      <c r="L3270" s="9">
        <v>88000.00000000003</v>
      </c>
      <c r="M3270" s="10">
        <v>0.4</v>
      </c>
      <c r="N3270" s="4" t="s">
        <v>19</v>
      </c>
      <c r="O3270" s="4" t="s">
        <v>23</v>
      </c>
      <c r="P3270" s="4" t="s">
        <v>21</v>
      </c>
    </row>
    <row r="3271" ht="14.25" customHeight="1">
      <c r="B3271" s="4" t="s">
        <v>36</v>
      </c>
      <c r="C3271" s="4">
        <v>1185732.0</v>
      </c>
      <c r="D3271" s="5">
        <v>44393.0</v>
      </c>
      <c r="E3271" s="4" t="s">
        <v>16</v>
      </c>
      <c r="F3271" s="4" t="s">
        <v>124</v>
      </c>
      <c r="G3271" s="4" t="s">
        <v>99</v>
      </c>
      <c r="H3271" s="6" t="s">
        <v>25</v>
      </c>
      <c r="I3271" s="7">
        <v>50.0</v>
      </c>
      <c r="J3271" s="8">
        <v>325.0</v>
      </c>
      <c r="K3271" s="9">
        <v>162500.0</v>
      </c>
      <c r="L3271" s="9">
        <v>65000.0</v>
      </c>
      <c r="M3271" s="10">
        <v>0.4</v>
      </c>
      <c r="N3271" s="4" t="s">
        <v>19</v>
      </c>
      <c r="O3271" s="4" t="s">
        <v>23</v>
      </c>
      <c r="P3271" s="4" t="s">
        <v>24</v>
      </c>
    </row>
    <row r="3272" ht="14.25" customHeight="1">
      <c r="B3272" s="4" t="s">
        <v>36</v>
      </c>
      <c r="C3272" s="4">
        <v>1185732.0</v>
      </c>
      <c r="D3272" s="5">
        <v>44393.0</v>
      </c>
      <c r="E3272" s="4" t="s">
        <v>16</v>
      </c>
      <c r="F3272" s="4" t="s">
        <v>124</v>
      </c>
      <c r="G3272" s="4" t="s">
        <v>99</v>
      </c>
      <c r="H3272" s="6" t="s">
        <v>26</v>
      </c>
      <c r="I3272" s="7">
        <v>50.0</v>
      </c>
      <c r="J3272" s="8">
        <v>275.0</v>
      </c>
      <c r="K3272" s="9">
        <v>137500.0</v>
      </c>
      <c r="L3272" s="9">
        <v>55000.0</v>
      </c>
      <c r="M3272" s="10">
        <v>0.4</v>
      </c>
      <c r="N3272" s="4" t="s">
        <v>19</v>
      </c>
      <c r="O3272" s="4" t="s">
        <v>23</v>
      </c>
      <c r="P3272" s="4" t="s">
        <v>24</v>
      </c>
    </row>
    <row r="3273" ht="14.25" customHeight="1">
      <c r="B3273" s="4" t="s">
        <v>36</v>
      </c>
      <c r="C3273" s="4">
        <v>1185732.0</v>
      </c>
      <c r="D3273" s="5">
        <v>44393.0</v>
      </c>
      <c r="E3273" s="4" t="s">
        <v>16</v>
      </c>
      <c r="F3273" s="4" t="s">
        <v>124</v>
      </c>
      <c r="G3273" s="4" t="s">
        <v>99</v>
      </c>
      <c r="H3273" s="6" t="s">
        <v>27</v>
      </c>
      <c r="I3273" s="7">
        <v>60.00000000000001</v>
      </c>
      <c r="J3273" s="8">
        <v>300.0</v>
      </c>
      <c r="K3273" s="9">
        <v>180000.00000000003</v>
      </c>
      <c r="L3273" s="9">
        <v>72000.00000000001</v>
      </c>
      <c r="M3273" s="10">
        <v>0.4</v>
      </c>
      <c r="N3273" s="4" t="s">
        <v>19</v>
      </c>
      <c r="O3273" s="4" t="s">
        <v>29</v>
      </c>
      <c r="P3273" s="4" t="s">
        <v>21</v>
      </c>
    </row>
    <row r="3274" ht="14.25" customHeight="1">
      <c r="B3274" s="4" t="s">
        <v>36</v>
      </c>
      <c r="C3274" s="4">
        <v>1185732.0</v>
      </c>
      <c r="D3274" s="5">
        <v>44393.0</v>
      </c>
      <c r="E3274" s="4" t="s">
        <v>16</v>
      </c>
      <c r="F3274" s="4" t="s">
        <v>124</v>
      </c>
      <c r="G3274" s="4" t="s">
        <v>99</v>
      </c>
      <c r="H3274" s="6" t="s">
        <v>28</v>
      </c>
      <c r="I3274" s="7">
        <v>65.00000000000001</v>
      </c>
      <c r="J3274" s="8">
        <v>475.0</v>
      </c>
      <c r="K3274" s="9">
        <v>308750.00000000006</v>
      </c>
      <c r="L3274" s="9">
        <v>123500.00000000003</v>
      </c>
      <c r="M3274" s="10">
        <v>0.4</v>
      </c>
      <c r="N3274" s="4" t="s">
        <v>19</v>
      </c>
      <c r="O3274" s="4" t="s">
        <v>23</v>
      </c>
      <c r="P3274" s="4" t="s">
        <v>24</v>
      </c>
    </row>
    <row r="3275" ht="14.25" customHeight="1">
      <c r="B3275" s="4" t="s">
        <v>36</v>
      </c>
      <c r="C3275" s="4">
        <v>1185732.0</v>
      </c>
      <c r="D3275" s="5">
        <v>44425.0</v>
      </c>
      <c r="E3275" s="4" t="s">
        <v>16</v>
      </c>
      <c r="F3275" s="4" t="s">
        <v>124</v>
      </c>
      <c r="G3275" s="4" t="s">
        <v>99</v>
      </c>
      <c r="H3275" s="6" t="s">
        <v>18</v>
      </c>
      <c r="I3275" s="7">
        <v>50.0</v>
      </c>
      <c r="J3275" s="8">
        <v>525.0</v>
      </c>
      <c r="K3275" s="9">
        <v>262500.0</v>
      </c>
      <c r="L3275" s="9">
        <v>105000.0</v>
      </c>
      <c r="M3275" s="10">
        <v>0.4</v>
      </c>
      <c r="N3275" s="4" t="s">
        <v>19</v>
      </c>
      <c r="O3275" s="4" t="s">
        <v>20</v>
      </c>
      <c r="P3275" s="4" t="s">
        <v>24</v>
      </c>
    </row>
    <row r="3276" ht="14.25" customHeight="1">
      <c r="B3276" s="4" t="s">
        <v>36</v>
      </c>
      <c r="C3276" s="4">
        <v>1185732.0</v>
      </c>
      <c r="D3276" s="5">
        <v>44425.0</v>
      </c>
      <c r="E3276" s="4" t="s">
        <v>16</v>
      </c>
      <c r="F3276" s="4" t="s">
        <v>124</v>
      </c>
      <c r="G3276" s="4" t="s">
        <v>99</v>
      </c>
      <c r="H3276" s="6" t="s">
        <v>22</v>
      </c>
      <c r="I3276" s="7">
        <v>45.00000000000001</v>
      </c>
      <c r="J3276" s="8">
        <v>300.0</v>
      </c>
      <c r="K3276" s="9">
        <v>135000.00000000003</v>
      </c>
      <c r="L3276" s="9">
        <v>54000.000000000015</v>
      </c>
      <c r="M3276" s="10">
        <v>0.4</v>
      </c>
      <c r="N3276" s="4" t="s">
        <v>19</v>
      </c>
      <c r="O3276" s="4" t="s">
        <v>29</v>
      </c>
      <c r="P3276" s="4" t="s">
        <v>24</v>
      </c>
    </row>
    <row r="3277" ht="14.25" customHeight="1">
      <c r="B3277" s="4" t="s">
        <v>36</v>
      </c>
      <c r="C3277" s="4">
        <v>1185732.0</v>
      </c>
      <c r="D3277" s="5">
        <v>44425.0</v>
      </c>
      <c r="E3277" s="4" t="s">
        <v>16</v>
      </c>
      <c r="F3277" s="4" t="s">
        <v>124</v>
      </c>
      <c r="G3277" s="4" t="s">
        <v>99</v>
      </c>
      <c r="H3277" s="6" t="s">
        <v>25</v>
      </c>
      <c r="I3277" s="7">
        <v>40.0</v>
      </c>
      <c r="J3277" s="8">
        <v>300.0</v>
      </c>
      <c r="K3277" s="9">
        <v>120000.0</v>
      </c>
      <c r="L3277" s="9">
        <v>48000.0</v>
      </c>
      <c r="M3277" s="10">
        <v>0.4</v>
      </c>
      <c r="N3277" s="4" t="s">
        <v>19</v>
      </c>
      <c r="O3277" s="4" t="s">
        <v>29</v>
      </c>
      <c r="P3277" s="4" t="s">
        <v>21</v>
      </c>
    </row>
    <row r="3278" ht="14.25" customHeight="1">
      <c r="B3278" s="4" t="s">
        <v>36</v>
      </c>
      <c r="C3278" s="4">
        <v>1185732.0</v>
      </c>
      <c r="D3278" s="5">
        <v>44425.0</v>
      </c>
      <c r="E3278" s="4" t="s">
        <v>16</v>
      </c>
      <c r="F3278" s="4" t="s">
        <v>124</v>
      </c>
      <c r="G3278" s="4" t="s">
        <v>99</v>
      </c>
      <c r="H3278" s="6" t="s">
        <v>26</v>
      </c>
      <c r="I3278" s="7">
        <v>40.0</v>
      </c>
      <c r="J3278" s="8">
        <v>275.0</v>
      </c>
      <c r="K3278" s="9">
        <v>110000.0</v>
      </c>
      <c r="L3278" s="9">
        <v>44000.0</v>
      </c>
      <c r="M3278" s="10">
        <v>0.4</v>
      </c>
      <c r="N3278" s="4" t="s">
        <v>19</v>
      </c>
      <c r="O3278" s="4" t="s">
        <v>20</v>
      </c>
      <c r="P3278" s="4" t="s">
        <v>24</v>
      </c>
    </row>
    <row r="3279" ht="14.25" customHeight="1">
      <c r="B3279" s="4" t="s">
        <v>36</v>
      </c>
      <c r="C3279" s="4">
        <v>1185732.0</v>
      </c>
      <c r="D3279" s="5">
        <v>44425.0</v>
      </c>
      <c r="E3279" s="4" t="s">
        <v>16</v>
      </c>
      <c r="F3279" s="4" t="s">
        <v>124</v>
      </c>
      <c r="G3279" s="4" t="s">
        <v>99</v>
      </c>
      <c r="H3279" s="6" t="s">
        <v>27</v>
      </c>
      <c r="I3279" s="7">
        <v>50.0</v>
      </c>
      <c r="J3279" s="8">
        <v>250.0</v>
      </c>
      <c r="K3279" s="9">
        <v>125000.0</v>
      </c>
      <c r="L3279" s="9">
        <v>50000.0</v>
      </c>
      <c r="M3279" s="10">
        <v>0.4</v>
      </c>
      <c r="N3279" s="4" t="s">
        <v>19</v>
      </c>
      <c r="O3279" s="4" t="s">
        <v>23</v>
      </c>
      <c r="P3279" s="4" t="s">
        <v>24</v>
      </c>
    </row>
    <row r="3280" ht="14.25" customHeight="1">
      <c r="B3280" s="4" t="s">
        <v>36</v>
      </c>
      <c r="C3280" s="4">
        <v>1185732.0</v>
      </c>
      <c r="D3280" s="5">
        <v>44425.0</v>
      </c>
      <c r="E3280" s="4" t="s">
        <v>16</v>
      </c>
      <c r="F3280" s="4" t="s">
        <v>124</v>
      </c>
      <c r="G3280" s="4" t="s">
        <v>99</v>
      </c>
      <c r="H3280" s="6" t="s">
        <v>28</v>
      </c>
      <c r="I3280" s="7">
        <v>55.00000000000001</v>
      </c>
      <c r="J3280" s="8">
        <v>425.0</v>
      </c>
      <c r="K3280" s="9">
        <v>233750.00000000003</v>
      </c>
      <c r="L3280" s="9">
        <v>93500.00000000001</v>
      </c>
      <c r="M3280" s="10">
        <v>0.4</v>
      </c>
      <c r="N3280" s="4" t="s">
        <v>19</v>
      </c>
      <c r="O3280" s="4" t="s">
        <v>29</v>
      </c>
      <c r="P3280" s="4" t="s">
        <v>24</v>
      </c>
    </row>
    <row r="3281" ht="14.25" customHeight="1">
      <c r="B3281" s="4" t="s">
        <v>36</v>
      </c>
      <c r="C3281" s="4">
        <v>1185732.0</v>
      </c>
      <c r="D3281" s="5">
        <v>44457.0</v>
      </c>
      <c r="E3281" s="4" t="s">
        <v>16</v>
      </c>
      <c r="F3281" s="4" t="s">
        <v>124</v>
      </c>
      <c r="G3281" s="4" t="s">
        <v>99</v>
      </c>
      <c r="H3281" s="6" t="s">
        <v>18</v>
      </c>
      <c r="I3281" s="7">
        <v>35.0</v>
      </c>
      <c r="J3281" s="8">
        <v>550.0</v>
      </c>
      <c r="K3281" s="9">
        <v>192500.0</v>
      </c>
      <c r="L3281" s="9">
        <v>77000.0</v>
      </c>
      <c r="M3281" s="10">
        <v>0.4</v>
      </c>
      <c r="N3281" s="4" t="s">
        <v>19</v>
      </c>
      <c r="O3281" s="4" t="s">
        <v>20</v>
      </c>
      <c r="P3281" s="4" t="s">
        <v>24</v>
      </c>
    </row>
    <row r="3282" ht="14.25" customHeight="1">
      <c r="B3282" s="4" t="s">
        <v>36</v>
      </c>
      <c r="C3282" s="4">
        <v>1185732.0</v>
      </c>
      <c r="D3282" s="5">
        <v>44457.0</v>
      </c>
      <c r="E3282" s="4" t="s">
        <v>16</v>
      </c>
      <c r="F3282" s="4" t="s">
        <v>124</v>
      </c>
      <c r="G3282" s="4" t="s">
        <v>99</v>
      </c>
      <c r="H3282" s="6" t="s">
        <v>22</v>
      </c>
      <c r="I3282" s="7">
        <v>30.00000000000001</v>
      </c>
      <c r="J3282" s="8">
        <v>350.0</v>
      </c>
      <c r="K3282" s="9">
        <v>105000.00000000004</v>
      </c>
      <c r="L3282" s="9">
        <v>42000.00000000002</v>
      </c>
      <c r="M3282" s="10">
        <v>0.4</v>
      </c>
      <c r="N3282" s="4" t="s">
        <v>19</v>
      </c>
      <c r="O3282" s="4" t="s">
        <v>20</v>
      </c>
      <c r="P3282" s="4" t="s">
        <v>24</v>
      </c>
    </row>
    <row r="3283" ht="14.25" customHeight="1">
      <c r="B3283" s="4" t="s">
        <v>36</v>
      </c>
      <c r="C3283" s="4">
        <v>1185732.0</v>
      </c>
      <c r="D3283" s="5">
        <v>44457.0</v>
      </c>
      <c r="E3283" s="4" t="s">
        <v>16</v>
      </c>
      <c r="F3283" s="4" t="s">
        <v>124</v>
      </c>
      <c r="G3283" s="4" t="s">
        <v>99</v>
      </c>
      <c r="H3283" s="6" t="s">
        <v>25</v>
      </c>
      <c r="I3283" s="7">
        <v>25.000000000000007</v>
      </c>
      <c r="J3283" s="8">
        <v>250.0</v>
      </c>
      <c r="K3283" s="9">
        <v>62500.000000000015</v>
      </c>
      <c r="L3283" s="9">
        <v>25000.000000000007</v>
      </c>
      <c r="M3283" s="10">
        <v>0.4</v>
      </c>
      <c r="N3283" s="4" t="s">
        <v>19</v>
      </c>
      <c r="O3283" s="4" t="s">
        <v>20</v>
      </c>
      <c r="P3283" s="4" t="s">
        <v>21</v>
      </c>
    </row>
    <row r="3284" ht="14.25" customHeight="1">
      <c r="B3284" s="4" t="s">
        <v>36</v>
      </c>
      <c r="C3284" s="4">
        <v>1185732.0</v>
      </c>
      <c r="D3284" s="5">
        <v>44457.0</v>
      </c>
      <c r="E3284" s="4" t="s">
        <v>16</v>
      </c>
      <c r="F3284" s="4" t="s">
        <v>124</v>
      </c>
      <c r="G3284" s="4" t="s">
        <v>99</v>
      </c>
      <c r="H3284" s="6" t="s">
        <v>26</v>
      </c>
      <c r="I3284" s="7">
        <v>25.000000000000007</v>
      </c>
      <c r="J3284" s="8">
        <v>225.0</v>
      </c>
      <c r="K3284" s="9">
        <v>56250.000000000015</v>
      </c>
      <c r="L3284" s="9">
        <v>22500.000000000007</v>
      </c>
      <c r="M3284" s="10">
        <v>0.4</v>
      </c>
      <c r="N3284" s="4" t="s">
        <v>19</v>
      </c>
      <c r="O3284" s="4" t="s">
        <v>29</v>
      </c>
      <c r="P3284" s="4" t="s">
        <v>21</v>
      </c>
    </row>
    <row r="3285" ht="14.25" customHeight="1">
      <c r="B3285" s="4" t="s">
        <v>36</v>
      </c>
      <c r="C3285" s="4">
        <v>1185732.0</v>
      </c>
      <c r="D3285" s="5">
        <v>44457.0</v>
      </c>
      <c r="E3285" s="4" t="s">
        <v>16</v>
      </c>
      <c r="F3285" s="4" t="s">
        <v>124</v>
      </c>
      <c r="G3285" s="4" t="s">
        <v>99</v>
      </c>
      <c r="H3285" s="6" t="s">
        <v>27</v>
      </c>
      <c r="I3285" s="7">
        <v>35.0</v>
      </c>
      <c r="J3285" s="8">
        <v>225.0</v>
      </c>
      <c r="K3285" s="9">
        <v>78750.0</v>
      </c>
      <c r="L3285" s="9">
        <v>31500.0</v>
      </c>
      <c r="M3285" s="10">
        <v>0.4</v>
      </c>
      <c r="N3285" s="4" t="s">
        <v>19</v>
      </c>
      <c r="O3285" s="4" t="s">
        <v>23</v>
      </c>
      <c r="P3285" s="4" t="s">
        <v>24</v>
      </c>
    </row>
    <row r="3286" ht="14.25" customHeight="1">
      <c r="B3286" s="4" t="s">
        <v>36</v>
      </c>
      <c r="C3286" s="4">
        <v>1185732.0</v>
      </c>
      <c r="D3286" s="5">
        <v>44457.0</v>
      </c>
      <c r="E3286" s="4" t="s">
        <v>16</v>
      </c>
      <c r="F3286" s="4" t="s">
        <v>124</v>
      </c>
      <c r="G3286" s="4" t="s">
        <v>99</v>
      </c>
      <c r="H3286" s="6" t="s">
        <v>28</v>
      </c>
      <c r="I3286" s="7">
        <v>40.0</v>
      </c>
      <c r="J3286" s="8">
        <v>300.0</v>
      </c>
      <c r="K3286" s="9">
        <v>120000.0</v>
      </c>
      <c r="L3286" s="9">
        <v>48000.0</v>
      </c>
      <c r="M3286" s="10">
        <v>0.4</v>
      </c>
      <c r="N3286" s="4" t="s">
        <v>19</v>
      </c>
      <c r="O3286" s="4" t="s">
        <v>20</v>
      </c>
      <c r="P3286" s="4" t="s">
        <v>21</v>
      </c>
    </row>
    <row r="3287" ht="14.25" customHeight="1">
      <c r="B3287" s="4" t="s">
        <v>36</v>
      </c>
      <c r="C3287" s="4">
        <v>1185732.0</v>
      </c>
      <c r="D3287" s="5">
        <v>44486.0</v>
      </c>
      <c r="E3287" s="4" t="s">
        <v>16</v>
      </c>
      <c r="F3287" s="4" t="s">
        <v>124</v>
      </c>
      <c r="G3287" s="4" t="s">
        <v>99</v>
      </c>
      <c r="H3287" s="6" t="s">
        <v>18</v>
      </c>
      <c r="I3287" s="7">
        <v>44.99999999999999</v>
      </c>
      <c r="J3287" s="8">
        <v>425.0</v>
      </c>
      <c r="K3287" s="9">
        <v>191249.99999999997</v>
      </c>
      <c r="L3287" s="9">
        <v>76499.99999999999</v>
      </c>
      <c r="M3287" s="10">
        <v>0.4</v>
      </c>
      <c r="N3287" s="4" t="s">
        <v>19</v>
      </c>
      <c r="O3287" s="4" t="s">
        <v>20</v>
      </c>
      <c r="P3287" s="4" t="s">
        <v>24</v>
      </c>
    </row>
    <row r="3288" ht="14.25" customHeight="1">
      <c r="B3288" s="4" t="s">
        <v>36</v>
      </c>
      <c r="C3288" s="4">
        <v>1185732.0</v>
      </c>
      <c r="D3288" s="5">
        <v>44486.0</v>
      </c>
      <c r="E3288" s="4" t="s">
        <v>16</v>
      </c>
      <c r="F3288" s="4" t="s">
        <v>124</v>
      </c>
      <c r="G3288" s="4" t="s">
        <v>99</v>
      </c>
      <c r="H3288" s="6" t="s">
        <v>22</v>
      </c>
      <c r="I3288" s="7">
        <v>35.0</v>
      </c>
      <c r="J3288" s="8">
        <v>275.0</v>
      </c>
      <c r="K3288" s="9">
        <v>96250.0</v>
      </c>
      <c r="L3288" s="9">
        <v>38500.0</v>
      </c>
      <c r="M3288" s="10">
        <v>0.4</v>
      </c>
      <c r="N3288" s="4" t="s">
        <v>19</v>
      </c>
      <c r="O3288" s="4" t="s">
        <v>29</v>
      </c>
      <c r="P3288" s="4" t="s">
        <v>21</v>
      </c>
    </row>
    <row r="3289" ht="14.25" customHeight="1">
      <c r="B3289" s="4" t="s">
        <v>36</v>
      </c>
      <c r="C3289" s="4">
        <v>1185732.0</v>
      </c>
      <c r="D3289" s="5">
        <v>44486.0</v>
      </c>
      <c r="E3289" s="4" t="s">
        <v>16</v>
      </c>
      <c r="F3289" s="4" t="s">
        <v>124</v>
      </c>
      <c r="G3289" s="4" t="s">
        <v>99</v>
      </c>
      <c r="H3289" s="6" t="s">
        <v>25</v>
      </c>
      <c r="I3289" s="7">
        <v>35.0</v>
      </c>
      <c r="J3289" s="8">
        <v>175.0</v>
      </c>
      <c r="K3289" s="9">
        <v>61250.0</v>
      </c>
      <c r="L3289" s="9">
        <v>24500.0</v>
      </c>
      <c r="M3289" s="10">
        <v>0.4</v>
      </c>
      <c r="N3289" s="4" t="s">
        <v>19</v>
      </c>
      <c r="O3289" s="4" t="s">
        <v>29</v>
      </c>
      <c r="P3289" s="4" t="s">
        <v>24</v>
      </c>
    </row>
    <row r="3290" ht="14.25" customHeight="1">
      <c r="B3290" s="4" t="s">
        <v>36</v>
      </c>
      <c r="C3290" s="4">
        <v>1185732.0</v>
      </c>
      <c r="D3290" s="5">
        <v>44486.0</v>
      </c>
      <c r="E3290" s="4" t="s">
        <v>16</v>
      </c>
      <c r="F3290" s="4" t="s">
        <v>124</v>
      </c>
      <c r="G3290" s="4" t="s">
        <v>99</v>
      </c>
      <c r="H3290" s="6" t="s">
        <v>26</v>
      </c>
      <c r="I3290" s="7">
        <v>35.0</v>
      </c>
      <c r="J3290" s="8">
        <v>175.0</v>
      </c>
      <c r="K3290" s="9">
        <v>61250.0</v>
      </c>
      <c r="L3290" s="9">
        <v>24500.0</v>
      </c>
      <c r="M3290" s="10">
        <v>0.4</v>
      </c>
      <c r="N3290" s="4" t="s">
        <v>19</v>
      </c>
      <c r="O3290" s="4" t="s">
        <v>23</v>
      </c>
      <c r="P3290" s="4" t="s">
        <v>24</v>
      </c>
    </row>
    <row r="3291" ht="14.25" customHeight="1">
      <c r="B3291" s="4" t="s">
        <v>36</v>
      </c>
      <c r="C3291" s="4">
        <v>1185732.0</v>
      </c>
      <c r="D3291" s="5">
        <v>44486.0</v>
      </c>
      <c r="E3291" s="4" t="s">
        <v>16</v>
      </c>
      <c r="F3291" s="4" t="s">
        <v>124</v>
      </c>
      <c r="G3291" s="4" t="s">
        <v>99</v>
      </c>
      <c r="H3291" s="6" t="s">
        <v>27</v>
      </c>
      <c r="I3291" s="7">
        <v>44.99999999999999</v>
      </c>
      <c r="J3291" s="8">
        <v>175.0</v>
      </c>
      <c r="K3291" s="9">
        <v>78749.99999999999</v>
      </c>
      <c r="L3291" s="9">
        <v>31499.999999999996</v>
      </c>
      <c r="M3291" s="10">
        <v>0.4</v>
      </c>
      <c r="N3291" s="4" t="s">
        <v>19</v>
      </c>
      <c r="O3291" s="4" t="s">
        <v>20</v>
      </c>
      <c r="P3291" s="4" t="s">
        <v>21</v>
      </c>
    </row>
    <row r="3292" ht="14.25" customHeight="1">
      <c r="B3292" s="4" t="s">
        <v>15</v>
      </c>
      <c r="C3292" s="4">
        <v>1185732.0</v>
      </c>
      <c r="D3292" s="5">
        <v>44486.0</v>
      </c>
      <c r="E3292" s="4" t="s">
        <v>16</v>
      </c>
      <c r="F3292" s="4" t="s">
        <v>124</v>
      </c>
      <c r="G3292" s="4" t="s">
        <v>99</v>
      </c>
      <c r="H3292" s="6" t="s">
        <v>28</v>
      </c>
      <c r="I3292" s="7">
        <v>49.999999999999986</v>
      </c>
      <c r="J3292" s="8">
        <v>300.0</v>
      </c>
      <c r="K3292" s="9">
        <v>149999.99999999997</v>
      </c>
      <c r="L3292" s="9">
        <v>59999.99999999999</v>
      </c>
      <c r="M3292" s="10">
        <v>0.4</v>
      </c>
      <c r="N3292" s="4" t="s">
        <v>19</v>
      </c>
      <c r="O3292" s="4" t="s">
        <v>23</v>
      </c>
      <c r="P3292" s="4" t="s">
        <v>21</v>
      </c>
    </row>
    <row r="3293" ht="14.25" customHeight="1">
      <c r="B3293" s="4" t="s">
        <v>15</v>
      </c>
      <c r="C3293" s="4">
        <v>1185732.0</v>
      </c>
      <c r="D3293" s="5">
        <v>44517.0</v>
      </c>
      <c r="E3293" s="4" t="s">
        <v>16</v>
      </c>
      <c r="F3293" s="4" t="s">
        <v>124</v>
      </c>
      <c r="G3293" s="4" t="s">
        <v>99</v>
      </c>
      <c r="H3293" s="6" t="s">
        <v>18</v>
      </c>
      <c r="I3293" s="7">
        <v>44.99999999999999</v>
      </c>
      <c r="J3293" s="8">
        <v>450.0</v>
      </c>
      <c r="K3293" s="9">
        <v>202499.99999999997</v>
      </c>
      <c r="L3293" s="9">
        <v>81000.0</v>
      </c>
      <c r="M3293" s="10">
        <v>0.4</v>
      </c>
      <c r="N3293" s="4" t="s">
        <v>19</v>
      </c>
      <c r="O3293" s="4" t="s">
        <v>20</v>
      </c>
      <c r="P3293" s="4" t="s">
        <v>24</v>
      </c>
    </row>
    <row r="3294" ht="14.25" customHeight="1">
      <c r="B3294" s="4" t="s">
        <v>15</v>
      </c>
      <c r="C3294" s="4">
        <v>1185732.0</v>
      </c>
      <c r="D3294" s="5">
        <v>44517.0</v>
      </c>
      <c r="E3294" s="4" t="s">
        <v>16</v>
      </c>
      <c r="F3294" s="4" t="s">
        <v>124</v>
      </c>
      <c r="G3294" s="4" t="s">
        <v>99</v>
      </c>
      <c r="H3294" s="6" t="s">
        <v>22</v>
      </c>
      <c r="I3294" s="7">
        <v>35.0</v>
      </c>
      <c r="J3294" s="8">
        <v>350.0</v>
      </c>
      <c r="K3294" s="9">
        <v>122500.0</v>
      </c>
      <c r="L3294" s="9">
        <v>49000.0</v>
      </c>
      <c r="M3294" s="10">
        <v>0.4</v>
      </c>
      <c r="N3294" s="4" t="s">
        <v>19</v>
      </c>
      <c r="O3294" s="4" t="s">
        <v>23</v>
      </c>
      <c r="P3294" s="4" t="s">
        <v>21</v>
      </c>
    </row>
    <row r="3295" ht="14.25" customHeight="1">
      <c r="B3295" s="4" t="s">
        <v>15</v>
      </c>
      <c r="C3295" s="4">
        <v>1185732.0</v>
      </c>
      <c r="D3295" s="5">
        <v>44517.0</v>
      </c>
      <c r="E3295" s="4" t="s">
        <v>16</v>
      </c>
      <c r="F3295" s="4" t="s">
        <v>124</v>
      </c>
      <c r="G3295" s="4" t="s">
        <v>99</v>
      </c>
      <c r="H3295" s="6" t="s">
        <v>25</v>
      </c>
      <c r="I3295" s="7">
        <v>35.0</v>
      </c>
      <c r="J3295" s="8">
        <v>295.0</v>
      </c>
      <c r="K3295" s="9">
        <v>103250.0</v>
      </c>
      <c r="L3295" s="9">
        <v>41300.0</v>
      </c>
      <c r="M3295" s="10">
        <v>0.4</v>
      </c>
      <c r="N3295" s="4" t="s">
        <v>19</v>
      </c>
      <c r="O3295" s="4" t="s">
        <v>29</v>
      </c>
      <c r="P3295" s="4" t="s">
        <v>24</v>
      </c>
    </row>
    <row r="3296" ht="14.25" customHeight="1">
      <c r="B3296" s="4" t="s">
        <v>15</v>
      </c>
      <c r="C3296" s="4">
        <v>1185732.0</v>
      </c>
      <c r="D3296" s="5">
        <v>44517.0</v>
      </c>
      <c r="E3296" s="4" t="s">
        <v>16</v>
      </c>
      <c r="F3296" s="4" t="s">
        <v>124</v>
      </c>
      <c r="G3296" s="4" t="s">
        <v>99</v>
      </c>
      <c r="H3296" s="6" t="s">
        <v>26</v>
      </c>
      <c r="I3296" s="7">
        <v>40.0</v>
      </c>
      <c r="J3296" s="8">
        <v>325.0</v>
      </c>
      <c r="K3296" s="9">
        <v>130000.0</v>
      </c>
      <c r="L3296" s="9">
        <v>52000.0</v>
      </c>
      <c r="M3296" s="10">
        <v>0.4</v>
      </c>
      <c r="N3296" s="4" t="s">
        <v>19</v>
      </c>
      <c r="O3296" s="4" t="s">
        <v>29</v>
      </c>
      <c r="P3296" s="4" t="s">
        <v>21</v>
      </c>
    </row>
    <row r="3297" ht="14.25" customHeight="1">
      <c r="B3297" s="4" t="s">
        <v>15</v>
      </c>
      <c r="C3297" s="4">
        <v>1185732.0</v>
      </c>
      <c r="D3297" s="5">
        <v>44517.0</v>
      </c>
      <c r="E3297" s="4" t="s">
        <v>16</v>
      </c>
      <c r="F3297" s="4" t="s">
        <v>124</v>
      </c>
      <c r="G3297" s="4" t="s">
        <v>99</v>
      </c>
      <c r="H3297" s="6" t="s">
        <v>27</v>
      </c>
      <c r="I3297" s="7">
        <v>65.0</v>
      </c>
      <c r="J3297" s="8">
        <v>300.0</v>
      </c>
      <c r="K3297" s="9">
        <v>195000.0</v>
      </c>
      <c r="L3297" s="9">
        <v>78000.0</v>
      </c>
      <c r="M3297" s="10">
        <v>0.4</v>
      </c>
      <c r="N3297" s="4" t="s">
        <v>19</v>
      </c>
      <c r="O3297" s="4" t="s">
        <v>29</v>
      </c>
      <c r="P3297" s="4" t="s">
        <v>24</v>
      </c>
    </row>
    <row r="3298" ht="14.25" customHeight="1">
      <c r="B3298" s="4" t="s">
        <v>15</v>
      </c>
      <c r="C3298" s="4">
        <v>1185732.0</v>
      </c>
      <c r="D3298" s="5">
        <v>44517.0</v>
      </c>
      <c r="E3298" s="4" t="s">
        <v>16</v>
      </c>
      <c r="F3298" s="4" t="s">
        <v>124</v>
      </c>
      <c r="G3298" s="4" t="s">
        <v>99</v>
      </c>
      <c r="H3298" s="6" t="s">
        <v>28</v>
      </c>
      <c r="I3298" s="7">
        <v>70.0</v>
      </c>
      <c r="J3298" s="8">
        <v>400.0</v>
      </c>
      <c r="K3298" s="9">
        <v>280000.0</v>
      </c>
      <c r="L3298" s="9">
        <v>112000.0</v>
      </c>
      <c r="M3298" s="10">
        <v>0.4</v>
      </c>
      <c r="N3298" s="4" t="s">
        <v>19</v>
      </c>
      <c r="O3298" s="4" t="s">
        <v>20</v>
      </c>
      <c r="P3298" s="4" t="s">
        <v>21</v>
      </c>
    </row>
    <row r="3299" ht="14.25" customHeight="1">
      <c r="B3299" s="4" t="s">
        <v>15</v>
      </c>
      <c r="C3299" s="4">
        <v>1185732.0</v>
      </c>
      <c r="D3299" s="5">
        <v>44546.0</v>
      </c>
      <c r="E3299" s="4" t="s">
        <v>16</v>
      </c>
      <c r="F3299" s="4" t="s">
        <v>124</v>
      </c>
      <c r="G3299" s="4" t="s">
        <v>99</v>
      </c>
      <c r="H3299" s="6" t="s">
        <v>18</v>
      </c>
      <c r="I3299" s="7">
        <v>65.0</v>
      </c>
      <c r="J3299" s="8">
        <v>650.0</v>
      </c>
      <c r="K3299" s="9">
        <v>422500.0</v>
      </c>
      <c r="L3299" s="9">
        <v>169000.0</v>
      </c>
      <c r="M3299" s="10">
        <v>0.4</v>
      </c>
      <c r="N3299" s="4" t="s">
        <v>19</v>
      </c>
      <c r="O3299" s="4" t="s">
        <v>29</v>
      </c>
      <c r="P3299" s="4" t="s">
        <v>24</v>
      </c>
    </row>
    <row r="3300" ht="14.25" customHeight="1">
      <c r="B3300" s="4" t="s">
        <v>15</v>
      </c>
      <c r="C3300" s="4">
        <v>1185732.0</v>
      </c>
      <c r="D3300" s="5">
        <v>44546.0</v>
      </c>
      <c r="E3300" s="4" t="s">
        <v>16</v>
      </c>
      <c r="F3300" s="4" t="s">
        <v>124</v>
      </c>
      <c r="G3300" s="4" t="s">
        <v>99</v>
      </c>
      <c r="H3300" s="6" t="s">
        <v>22</v>
      </c>
      <c r="I3300" s="7">
        <v>55.00000000000001</v>
      </c>
      <c r="J3300" s="8">
        <v>450.0</v>
      </c>
      <c r="K3300" s="9">
        <v>247500.00000000003</v>
      </c>
      <c r="L3300" s="9">
        <v>99000.00000000001</v>
      </c>
      <c r="M3300" s="10">
        <v>0.4</v>
      </c>
      <c r="N3300" s="4" t="s">
        <v>19</v>
      </c>
      <c r="O3300" s="4" t="s">
        <v>23</v>
      </c>
      <c r="P3300" s="4" t="s">
        <v>24</v>
      </c>
    </row>
    <row r="3301" ht="14.25" customHeight="1">
      <c r="B3301" s="4" t="s">
        <v>36</v>
      </c>
      <c r="C3301" s="4">
        <v>1185732.0</v>
      </c>
      <c r="D3301" s="5">
        <v>44546.0</v>
      </c>
      <c r="E3301" s="4" t="s">
        <v>16</v>
      </c>
      <c r="F3301" s="4" t="s">
        <v>124</v>
      </c>
      <c r="G3301" s="4" t="s">
        <v>99</v>
      </c>
      <c r="H3301" s="6" t="s">
        <v>25</v>
      </c>
      <c r="I3301" s="7">
        <v>55.00000000000001</v>
      </c>
      <c r="J3301" s="8">
        <v>400.0</v>
      </c>
      <c r="K3301" s="9">
        <v>220000.00000000003</v>
      </c>
      <c r="L3301" s="9">
        <v>88000.00000000001</v>
      </c>
      <c r="M3301" s="10">
        <v>0.4</v>
      </c>
      <c r="N3301" s="4" t="s">
        <v>19</v>
      </c>
      <c r="O3301" s="4" t="s">
        <v>23</v>
      </c>
      <c r="P3301" s="4" t="s">
        <v>24</v>
      </c>
    </row>
    <row r="3302" ht="14.25" customHeight="1">
      <c r="B3302" s="4" t="s">
        <v>15</v>
      </c>
      <c r="C3302" s="4">
        <v>1185732.0</v>
      </c>
      <c r="D3302" s="5">
        <v>44546.0</v>
      </c>
      <c r="E3302" s="4" t="s">
        <v>16</v>
      </c>
      <c r="F3302" s="4" t="s">
        <v>124</v>
      </c>
      <c r="G3302" s="4" t="s">
        <v>99</v>
      </c>
      <c r="H3302" s="6" t="s">
        <v>26</v>
      </c>
      <c r="I3302" s="7">
        <v>55.00000000000001</v>
      </c>
      <c r="J3302" s="8">
        <v>350.0</v>
      </c>
      <c r="K3302" s="9">
        <v>192500.00000000003</v>
      </c>
      <c r="L3302" s="9">
        <v>77000.00000000001</v>
      </c>
      <c r="M3302" s="10">
        <v>0.4</v>
      </c>
      <c r="N3302" s="4" t="s">
        <v>19</v>
      </c>
      <c r="O3302" s="4" t="s">
        <v>23</v>
      </c>
      <c r="P3302" s="4" t="s">
        <v>24</v>
      </c>
    </row>
    <row r="3303" ht="14.25" customHeight="1">
      <c r="B3303" s="4" t="s">
        <v>15</v>
      </c>
      <c r="C3303" s="4">
        <v>1185732.0</v>
      </c>
      <c r="D3303" s="5">
        <v>44546.0</v>
      </c>
      <c r="E3303" s="4" t="s">
        <v>16</v>
      </c>
      <c r="F3303" s="4" t="s">
        <v>124</v>
      </c>
      <c r="G3303" s="4" t="s">
        <v>99</v>
      </c>
      <c r="H3303" s="6" t="s">
        <v>27</v>
      </c>
      <c r="I3303" s="7">
        <v>65.0</v>
      </c>
      <c r="J3303" s="8">
        <v>350.0</v>
      </c>
      <c r="K3303" s="9">
        <v>227500.0</v>
      </c>
      <c r="L3303" s="9">
        <v>91000.0</v>
      </c>
      <c r="M3303" s="10">
        <v>0.4</v>
      </c>
      <c r="N3303" s="4" t="s">
        <v>19</v>
      </c>
      <c r="O3303" s="4" t="s">
        <v>23</v>
      </c>
      <c r="P3303" s="4" t="s">
        <v>24</v>
      </c>
    </row>
    <row r="3304" ht="14.25" customHeight="1">
      <c r="B3304" s="4" t="s">
        <v>15</v>
      </c>
      <c r="C3304" s="4">
        <v>1185732.0</v>
      </c>
      <c r="D3304" s="5">
        <v>44546.0</v>
      </c>
      <c r="E3304" s="4" t="s">
        <v>16</v>
      </c>
      <c r="F3304" s="4" t="s">
        <v>124</v>
      </c>
      <c r="G3304" s="4" t="s">
        <v>99</v>
      </c>
      <c r="H3304" s="6" t="s">
        <v>28</v>
      </c>
      <c r="I3304" s="7">
        <v>70.0</v>
      </c>
      <c r="J3304" s="8">
        <v>450.0</v>
      </c>
      <c r="K3304" s="9">
        <v>315000.0</v>
      </c>
      <c r="L3304" s="9">
        <v>126000.0</v>
      </c>
      <c r="M3304" s="10">
        <v>0.4</v>
      </c>
      <c r="N3304" s="4" t="s">
        <v>19</v>
      </c>
      <c r="O3304" s="4" t="s">
        <v>20</v>
      </c>
      <c r="P3304" s="4" t="s">
        <v>24</v>
      </c>
    </row>
    <row r="3305" ht="14.25" customHeight="1">
      <c r="B3305" s="4" t="s">
        <v>15</v>
      </c>
      <c r="C3305" s="4">
        <v>1185732.0</v>
      </c>
      <c r="D3305" s="5">
        <v>44220.0</v>
      </c>
      <c r="E3305" s="4" t="s">
        <v>16</v>
      </c>
      <c r="F3305" s="4" t="s">
        <v>124</v>
      </c>
      <c r="G3305" s="4" t="s">
        <v>99</v>
      </c>
      <c r="H3305" s="6" t="s">
        <v>18</v>
      </c>
      <c r="I3305" s="7">
        <v>35.0</v>
      </c>
      <c r="J3305" s="8">
        <v>425.0</v>
      </c>
      <c r="K3305" s="9">
        <v>148750.0</v>
      </c>
      <c r="L3305" s="9">
        <v>59500.0</v>
      </c>
      <c r="M3305" s="10">
        <v>0.4</v>
      </c>
      <c r="N3305" s="4" t="s">
        <v>19</v>
      </c>
      <c r="O3305" s="4" t="s">
        <v>29</v>
      </c>
      <c r="P3305" s="4" t="s">
        <v>21</v>
      </c>
    </row>
    <row r="3306" ht="14.25" customHeight="1">
      <c r="B3306" s="4" t="s">
        <v>15</v>
      </c>
      <c r="C3306" s="4">
        <v>1185732.0</v>
      </c>
      <c r="D3306" s="5">
        <v>44220.0</v>
      </c>
      <c r="E3306" s="4" t="s">
        <v>16</v>
      </c>
      <c r="F3306" s="4" t="s">
        <v>124</v>
      </c>
      <c r="G3306" s="4" t="s">
        <v>99</v>
      </c>
      <c r="H3306" s="6" t="s">
        <v>22</v>
      </c>
      <c r="I3306" s="7">
        <v>35.0</v>
      </c>
      <c r="J3306" s="8">
        <v>225.0</v>
      </c>
      <c r="K3306" s="9">
        <v>78750.0</v>
      </c>
      <c r="L3306" s="9">
        <v>27562.5</v>
      </c>
      <c r="M3306" s="10">
        <v>0.35</v>
      </c>
      <c r="N3306" s="4" t="s">
        <v>19</v>
      </c>
      <c r="O3306" s="4" t="s">
        <v>29</v>
      </c>
      <c r="P3306" s="4" t="s">
        <v>21</v>
      </c>
    </row>
    <row r="3307" ht="14.25" customHeight="1">
      <c r="B3307" s="4" t="s">
        <v>15</v>
      </c>
      <c r="C3307" s="4">
        <v>1185732.0</v>
      </c>
      <c r="D3307" s="5">
        <v>44220.0</v>
      </c>
      <c r="E3307" s="4" t="s">
        <v>16</v>
      </c>
      <c r="F3307" s="4" t="s">
        <v>124</v>
      </c>
      <c r="G3307" s="4" t="s">
        <v>99</v>
      </c>
      <c r="H3307" s="6" t="s">
        <v>25</v>
      </c>
      <c r="I3307" s="7">
        <v>25.000000000000007</v>
      </c>
      <c r="J3307" s="8">
        <v>225.0</v>
      </c>
      <c r="K3307" s="9">
        <v>56250.000000000015</v>
      </c>
      <c r="L3307" s="9">
        <v>19687.500000000004</v>
      </c>
      <c r="M3307" s="10">
        <v>0.35</v>
      </c>
      <c r="N3307" s="4" t="s">
        <v>19</v>
      </c>
      <c r="O3307" s="4" t="s">
        <v>23</v>
      </c>
      <c r="P3307" s="4" t="s">
        <v>21</v>
      </c>
    </row>
    <row r="3308" ht="14.25" customHeight="1">
      <c r="B3308" s="4" t="s">
        <v>15</v>
      </c>
      <c r="C3308" s="4">
        <v>1185732.0</v>
      </c>
      <c r="D3308" s="5">
        <v>44220.0</v>
      </c>
      <c r="E3308" s="4" t="s">
        <v>16</v>
      </c>
      <c r="F3308" s="4" t="s">
        <v>124</v>
      </c>
      <c r="G3308" s="4" t="s">
        <v>99</v>
      </c>
      <c r="H3308" s="6" t="s">
        <v>26</v>
      </c>
      <c r="I3308" s="7">
        <v>30.0</v>
      </c>
      <c r="J3308" s="8">
        <v>75.0</v>
      </c>
      <c r="K3308" s="9">
        <v>22500.0</v>
      </c>
      <c r="L3308" s="9">
        <v>7874.999999999999</v>
      </c>
      <c r="M3308" s="10">
        <v>0.35</v>
      </c>
      <c r="N3308" s="4" t="s">
        <v>19</v>
      </c>
      <c r="O3308" s="4" t="s">
        <v>20</v>
      </c>
      <c r="P3308" s="4" t="s">
        <v>21</v>
      </c>
    </row>
    <row r="3309" ht="14.25" customHeight="1">
      <c r="B3309" s="4" t="s">
        <v>15</v>
      </c>
      <c r="C3309" s="4">
        <v>1185732.0</v>
      </c>
      <c r="D3309" s="5">
        <v>44220.0</v>
      </c>
      <c r="E3309" s="4" t="s">
        <v>16</v>
      </c>
      <c r="F3309" s="4" t="s">
        <v>124</v>
      </c>
      <c r="G3309" s="4" t="s">
        <v>99</v>
      </c>
      <c r="H3309" s="6" t="s">
        <v>27</v>
      </c>
      <c r="I3309" s="7">
        <v>45.0</v>
      </c>
      <c r="J3309" s="8">
        <v>125.0</v>
      </c>
      <c r="K3309" s="9">
        <v>56250.0</v>
      </c>
      <c r="L3309" s="9">
        <v>16875.0</v>
      </c>
      <c r="M3309" s="10">
        <v>0.3</v>
      </c>
      <c r="N3309" s="4" t="s">
        <v>19</v>
      </c>
      <c r="O3309" s="4" t="s">
        <v>23</v>
      </c>
      <c r="P3309" s="4" t="s">
        <v>21</v>
      </c>
    </row>
    <row r="3310" ht="14.25" customHeight="1">
      <c r="B3310" s="4" t="s">
        <v>15</v>
      </c>
      <c r="C3310" s="4">
        <v>1185732.0</v>
      </c>
      <c r="D3310" s="5">
        <v>44220.0</v>
      </c>
      <c r="E3310" s="4" t="s">
        <v>16</v>
      </c>
      <c r="F3310" s="4" t="s">
        <v>124</v>
      </c>
      <c r="G3310" s="4" t="s">
        <v>99</v>
      </c>
      <c r="H3310" s="6" t="s">
        <v>28</v>
      </c>
      <c r="I3310" s="7">
        <v>35.0</v>
      </c>
      <c r="J3310" s="8">
        <v>225.0</v>
      </c>
      <c r="K3310" s="9">
        <v>78750.0</v>
      </c>
      <c r="L3310" s="9">
        <v>23625.0</v>
      </c>
      <c r="M3310" s="10">
        <v>0.3</v>
      </c>
      <c r="N3310" s="4" t="s">
        <v>19</v>
      </c>
      <c r="O3310" s="4" t="s">
        <v>29</v>
      </c>
      <c r="P3310" s="4" t="s">
        <v>21</v>
      </c>
    </row>
    <row r="3311" ht="14.25" customHeight="1">
      <c r="B3311" s="4" t="s">
        <v>15</v>
      </c>
      <c r="C3311" s="4">
        <v>1185732.0</v>
      </c>
      <c r="D3311" s="5">
        <v>44249.0</v>
      </c>
      <c r="E3311" s="4" t="s">
        <v>16</v>
      </c>
      <c r="F3311" s="4" t="s">
        <v>124</v>
      </c>
      <c r="G3311" s="4" t="s">
        <v>99</v>
      </c>
      <c r="H3311" s="6" t="s">
        <v>18</v>
      </c>
      <c r="I3311" s="7">
        <v>35.0</v>
      </c>
      <c r="J3311" s="8">
        <v>475.0</v>
      </c>
      <c r="K3311" s="9">
        <v>166250.0</v>
      </c>
      <c r="L3311" s="9">
        <v>66500.0</v>
      </c>
      <c r="M3311" s="10">
        <v>0.4</v>
      </c>
      <c r="N3311" s="4" t="s">
        <v>19</v>
      </c>
      <c r="O3311" s="4" t="s">
        <v>20</v>
      </c>
      <c r="P3311" s="4" t="s">
        <v>24</v>
      </c>
    </row>
    <row r="3312" ht="14.25" customHeight="1">
      <c r="B3312" s="4" t="s">
        <v>36</v>
      </c>
      <c r="C3312" s="4">
        <v>1185732.0</v>
      </c>
      <c r="D3312" s="5">
        <v>44249.0</v>
      </c>
      <c r="E3312" s="4" t="s">
        <v>16</v>
      </c>
      <c r="F3312" s="4" t="s">
        <v>124</v>
      </c>
      <c r="G3312" s="4" t="s">
        <v>99</v>
      </c>
      <c r="H3312" s="6" t="s">
        <v>22</v>
      </c>
      <c r="I3312" s="7">
        <v>35.0</v>
      </c>
      <c r="J3312" s="8">
        <v>125.0</v>
      </c>
      <c r="K3312" s="9">
        <v>43750.0</v>
      </c>
      <c r="L3312" s="9">
        <v>15312.499999999998</v>
      </c>
      <c r="M3312" s="10">
        <v>0.35</v>
      </c>
      <c r="N3312" s="4" t="s">
        <v>19</v>
      </c>
      <c r="O3312" s="4" t="s">
        <v>20</v>
      </c>
      <c r="P3312" s="4" t="s">
        <v>24</v>
      </c>
    </row>
    <row r="3313" ht="14.25" customHeight="1">
      <c r="B3313" s="4" t="s">
        <v>36</v>
      </c>
      <c r="C3313" s="4">
        <v>1185732.0</v>
      </c>
      <c r="D3313" s="5">
        <v>44249.0</v>
      </c>
      <c r="E3313" s="4" t="s">
        <v>16</v>
      </c>
      <c r="F3313" s="4" t="s">
        <v>124</v>
      </c>
      <c r="G3313" s="4" t="s">
        <v>99</v>
      </c>
      <c r="H3313" s="6" t="s">
        <v>25</v>
      </c>
      <c r="I3313" s="7">
        <v>25.000000000000007</v>
      </c>
      <c r="J3313" s="8">
        <v>175.0</v>
      </c>
      <c r="K3313" s="9">
        <v>43750.000000000015</v>
      </c>
      <c r="L3313" s="9">
        <v>15312.500000000004</v>
      </c>
      <c r="M3313" s="10">
        <v>0.35</v>
      </c>
      <c r="N3313" s="4" t="s">
        <v>19</v>
      </c>
      <c r="O3313" s="4" t="s">
        <v>23</v>
      </c>
      <c r="P3313" s="4" t="s">
        <v>24</v>
      </c>
    </row>
    <row r="3314" ht="14.25" customHeight="1">
      <c r="B3314" s="4" t="s">
        <v>36</v>
      </c>
      <c r="C3314" s="4">
        <v>1185732.0</v>
      </c>
      <c r="D3314" s="5">
        <v>44249.0</v>
      </c>
      <c r="E3314" s="4" t="s">
        <v>16</v>
      </c>
      <c r="F3314" s="4" t="s">
        <v>125</v>
      </c>
      <c r="G3314" s="4" t="s">
        <v>126</v>
      </c>
      <c r="H3314" s="6" t="s">
        <v>26</v>
      </c>
      <c r="I3314" s="7">
        <v>30.0</v>
      </c>
      <c r="J3314" s="8">
        <v>50.0</v>
      </c>
      <c r="K3314" s="9">
        <v>15000.0</v>
      </c>
      <c r="L3314" s="9">
        <v>5250.0</v>
      </c>
      <c r="M3314" s="10">
        <v>0.35</v>
      </c>
      <c r="N3314" s="4" t="s">
        <v>19</v>
      </c>
      <c r="O3314" s="4" t="s">
        <v>23</v>
      </c>
      <c r="P3314" s="4" t="s">
        <v>24</v>
      </c>
    </row>
    <row r="3315" ht="14.25" customHeight="1">
      <c r="B3315" s="4" t="s">
        <v>36</v>
      </c>
      <c r="C3315" s="4">
        <v>1185732.0</v>
      </c>
      <c r="D3315" s="5">
        <v>44249.0</v>
      </c>
      <c r="E3315" s="4" t="s">
        <v>16</v>
      </c>
      <c r="F3315" s="4" t="s">
        <v>125</v>
      </c>
      <c r="G3315" s="4" t="s">
        <v>126</v>
      </c>
      <c r="H3315" s="6" t="s">
        <v>27</v>
      </c>
      <c r="I3315" s="7">
        <v>45.0</v>
      </c>
      <c r="J3315" s="8">
        <v>125.0</v>
      </c>
      <c r="K3315" s="9">
        <v>56250.0</v>
      </c>
      <c r="L3315" s="9">
        <v>16875.0</v>
      </c>
      <c r="M3315" s="10">
        <v>0.3</v>
      </c>
      <c r="N3315" s="4" t="s">
        <v>19</v>
      </c>
      <c r="O3315" s="4" t="s">
        <v>29</v>
      </c>
      <c r="P3315" s="4" t="s">
        <v>24</v>
      </c>
    </row>
    <row r="3316" ht="14.25" customHeight="1">
      <c r="B3316" s="4" t="s">
        <v>36</v>
      </c>
      <c r="C3316" s="4">
        <v>1185732.0</v>
      </c>
      <c r="D3316" s="5">
        <v>44249.0</v>
      </c>
      <c r="E3316" s="4" t="s">
        <v>16</v>
      </c>
      <c r="F3316" s="4" t="s">
        <v>125</v>
      </c>
      <c r="G3316" s="4" t="s">
        <v>126</v>
      </c>
      <c r="H3316" s="6" t="s">
        <v>28</v>
      </c>
      <c r="I3316" s="7">
        <v>35.0</v>
      </c>
      <c r="J3316" s="8">
        <v>225.0</v>
      </c>
      <c r="K3316" s="9">
        <v>78750.0</v>
      </c>
      <c r="L3316" s="9">
        <v>23625.0</v>
      </c>
      <c r="M3316" s="10">
        <v>0.3</v>
      </c>
      <c r="N3316" s="4" t="s">
        <v>19</v>
      </c>
      <c r="O3316" s="4" t="s">
        <v>20</v>
      </c>
      <c r="P3316" s="4" t="s">
        <v>21</v>
      </c>
    </row>
    <row r="3317" ht="14.25" customHeight="1">
      <c r="B3317" s="4" t="s">
        <v>36</v>
      </c>
      <c r="C3317" s="4">
        <v>1185732.0</v>
      </c>
      <c r="D3317" s="5">
        <v>44275.0</v>
      </c>
      <c r="E3317" s="4" t="s">
        <v>16</v>
      </c>
      <c r="F3317" s="4" t="s">
        <v>125</v>
      </c>
      <c r="G3317" s="4" t="s">
        <v>126</v>
      </c>
      <c r="H3317" s="6" t="s">
        <v>18</v>
      </c>
      <c r="I3317" s="7">
        <v>35.0</v>
      </c>
      <c r="J3317" s="8">
        <v>445.0</v>
      </c>
      <c r="K3317" s="9">
        <v>155750.0</v>
      </c>
      <c r="L3317" s="9">
        <v>62300.0</v>
      </c>
      <c r="M3317" s="10">
        <v>0.4</v>
      </c>
      <c r="N3317" s="4" t="s">
        <v>19</v>
      </c>
      <c r="O3317" s="4" t="s">
        <v>23</v>
      </c>
      <c r="P3317" s="4" t="s">
        <v>24</v>
      </c>
    </row>
    <row r="3318" ht="14.25" customHeight="1">
      <c r="B3318" s="4" t="s">
        <v>36</v>
      </c>
      <c r="C3318" s="4">
        <v>1185732.0</v>
      </c>
      <c r="D3318" s="5">
        <v>44275.0</v>
      </c>
      <c r="E3318" s="4" t="s">
        <v>16</v>
      </c>
      <c r="F3318" s="4" t="s">
        <v>125</v>
      </c>
      <c r="G3318" s="4" t="s">
        <v>126</v>
      </c>
      <c r="H3318" s="6" t="s">
        <v>22</v>
      </c>
      <c r="I3318" s="7">
        <v>35.0</v>
      </c>
      <c r="J3318" s="8">
        <v>150.0</v>
      </c>
      <c r="K3318" s="9">
        <v>52500.0</v>
      </c>
      <c r="L3318" s="9">
        <v>18375.0</v>
      </c>
      <c r="M3318" s="10">
        <v>0.35</v>
      </c>
      <c r="N3318" s="4" t="s">
        <v>19</v>
      </c>
      <c r="O3318" s="4" t="s">
        <v>20</v>
      </c>
      <c r="P3318" s="4" t="s">
        <v>24</v>
      </c>
    </row>
    <row r="3319" ht="14.25" customHeight="1">
      <c r="B3319" s="4" t="s">
        <v>36</v>
      </c>
      <c r="C3319" s="4">
        <v>1185732.0</v>
      </c>
      <c r="D3319" s="5">
        <v>44275.0</v>
      </c>
      <c r="E3319" s="4" t="s">
        <v>16</v>
      </c>
      <c r="F3319" s="4" t="s">
        <v>125</v>
      </c>
      <c r="G3319" s="4" t="s">
        <v>126</v>
      </c>
      <c r="H3319" s="6" t="s">
        <v>25</v>
      </c>
      <c r="I3319" s="7">
        <v>25.000000000000007</v>
      </c>
      <c r="J3319" s="8">
        <v>175.0</v>
      </c>
      <c r="K3319" s="9">
        <v>43750.000000000015</v>
      </c>
      <c r="L3319" s="9">
        <v>15312.500000000004</v>
      </c>
      <c r="M3319" s="10">
        <v>0.35</v>
      </c>
      <c r="N3319" s="4" t="s">
        <v>19</v>
      </c>
      <c r="O3319" s="4" t="s">
        <v>23</v>
      </c>
      <c r="P3319" s="4" t="s">
        <v>24</v>
      </c>
    </row>
    <row r="3320" ht="14.25" customHeight="1">
      <c r="B3320" s="4" t="s">
        <v>36</v>
      </c>
      <c r="C3320" s="4">
        <v>1185732.0</v>
      </c>
      <c r="D3320" s="5">
        <v>44275.0</v>
      </c>
      <c r="E3320" s="4" t="s">
        <v>16</v>
      </c>
      <c r="F3320" s="4" t="s">
        <v>125</v>
      </c>
      <c r="G3320" s="4" t="s">
        <v>126</v>
      </c>
      <c r="H3320" s="6" t="s">
        <v>26</v>
      </c>
      <c r="I3320" s="7">
        <v>30.0</v>
      </c>
      <c r="J3320" s="8">
        <v>25.0</v>
      </c>
      <c r="K3320" s="9">
        <v>7500.0</v>
      </c>
      <c r="L3320" s="9">
        <v>2625.0</v>
      </c>
      <c r="M3320" s="10">
        <v>0.35</v>
      </c>
      <c r="N3320" s="4" t="s">
        <v>19</v>
      </c>
      <c r="O3320" s="4" t="s">
        <v>29</v>
      </c>
      <c r="P3320" s="4" t="s">
        <v>21</v>
      </c>
    </row>
    <row r="3321" ht="14.25" customHeight="1">
      <c r="B3321" s="4" t="s">
        <v>36</v>
      </c>
      <c r="C3321" s="4">
        <v>1185732.0</v>
      </c>
      <c r="D3321" s="5">
        <v>44275.0</v>
      </c>
      <c r="E3321" s="4" t="s">
        <v>16</v>
      </c>
      <c r="F3321" s="4" t="s">
        <v>125</v>
      </c>
      <c r="G3321" s="4" t="s">
        <v>126</v>
      </c>
      <c r="H3321" s="6" t="s">
        <v>27</v>
      </c>
      <c r="I3321" s="7">
        <v>45.0</v>
      </c>
      <c r="J3321" s="8">
        <v>75.0</v>
      </c>
      <c r="K3321" s="9">
        <v>33750.0</v>
      </c>
      <c r="L3321" s="9">
        <v>10125.0</v>
      </c>
      <c r="M3321" s="10">
        <v>0.3</v>
      </c>
      <c r="N3321" s="4" t="s">
        <v>19</v>
      </c>
      <c r="O3321" s="4" t="s">
        <v>20</v>
      </c>
      <c r="P3321" s="4" t="s">
        <v>24</v>
      </c>
    </row>
    <row r="3322" ht="14.25" customHeight="1">
      <c r="B3322" s="4" t="s">
        <v>36</v>
      </c>
      <c r="C3322" s="4">
        <v>1185732.0</v>
      </c>
      <c r="D3322" s="5">
        <v>44275.0</v>
      </c>
      <c r="E3322" s="4" t="s">
        <v>16</v>
      </c>
      <c r="F3322" s="4" t="s">
        <v>125</v>
      </c>
      <c r="G3322" s="4" t="s">
        <v>126</v>
      </c>
      <c r="H3322" s="6" t="s">
        <v>28</v>
      </c>
      <c r="I3322" s="7">
        <v>35.0</v>
      </c>
      <c r="J3322" s="8">
        <v>175.0</v>
      </c>
      <c r="K3322" s="9">
        <v>61250.0</v>
      </c>
      <c r="L3322" s="9">
        <v>18375.0</v>
      </c>
      <c r="M3322" s="10">
        <v>0.3</v>
      </c>
      <c r="N3322" s="4" t="s">
        <v>19</v>
      </c>
      <c r="O3322" s="4" t="s">
        <v>29</v>
      </c>
      <c r="P3322" s="4" t="s">
        <v>24</v>
      </c>
    </row>
    <row r="3323" ht="14.25" customHeight="1">
      <c r="B3323" s="4" t="s">
        <v>36</v>
      </c>
      <c r="C3323" s="4">
        <v>1185732.0</v>
      </c>
      <c r="D3323" s="5">
        <v>44307.0</v>
      </c>
      <c r="E3323" s="4" t="s">
        <v>16</v>
      </c>
      <c r="F3323" s="4" t="s">
        <v>125</v>
      </c>
      <c r="G3323" s="4" t="s">
        <v>126</v>
      </c>
      <c r="H3323" s="6" t="s">
        <v>18</v>
      </c>
      <c r="I3323" s="7">
        <v>35.0</v>
      </c>
      <c r="J3323" s="8">
        <v>425.0</v>
      </c>
      <c r="K3323" s="9">
        <v>148750.0</v>
      </c>
      <c r="L3323" s="9">
        <v>59500.0</v>
      </c>
      <c r="M3323" s="10">
        <v>0.4</v>
      </c>
      <c r="N3323" s="4" t="s">
        <v>19</v>
      </c>
      <c r="O3323" s="4" t="s">
        <v>20</v>
      </c>
      <c r="P3323" s="4" t="s">
        <v>24</v>
      </c>
    </row>
    <row r="3324" ht="14.25" customHeight="1">
      <c r="B3324" s="4" t="s">
        <v>36</v>
      </c>
      <c r="C3324" s="4">
        <v>1185732.0</v>
      </c>
      <c r="D3324" s="5">
        <v>44307.0</v>
      </c>
      <c r="E3324" s="4" t="s">
        <v>16</v>
      </c>
      <c r="F3324" s="4" t="s">
        <v>125</v>
      </c>
      <c r="G3324" s="4" t="s">
        <v>126</v>
      </c>
      <c r="H3324" s="6" t="s">
        <v>22</v>
      </c>
      <c r="I3324" s="7">
        <v>35.0</v>
      </c>
      <c r="J3324" s="8">
        <v>125.0</v>
      </c>
      <c r="K3324" s="9">
        <v>43750.0</v>
      </c>
      <c r="L3324" s="9">
        <v>15312.499999999998</v>
      </c>
      <c r="M3324" s="10">
        <v>0.35</v>
      </c>
      <c r="N3324" s="4" t="s">
        <v>19</v>
      </c>
      <c r="O3324" s="4" t="s">
        <v>29</v>
      </c>
      <c r="P3324" s="4" t="s">
        <v>21</v>
      </c>
    </row>
    <row r="3325" ht="14.25" customHeight="1">
      <c r="B3325" s="4" t="s">
        <v>36</v>
      </c>
      <c r="C3325" s="4">
        <v>1185732.0</v>
      </c>
      <c r="D3325" s="5">
        <v>44307.0</v>
      </c>
      <c r="E3325" s="4" t="s">
        <v>16</v>
      </c>
      <c r="F3325" s="4" t="s">
        <v>125</v>
      </c>
      <c r="G3325" s="4" t="s">
        <v>126</v>
      </c>
      <c r="H3325" s="6" t="s">
        <v>25</v>
      </c>
      <c r="I3325" s="7">
        <v>25.000000000000007</v>
      </c>
      <c r="J3325" s="8">
        <v>125.0</v>
      </c>
      <c r="K3325" s="9">
        <v>31250.000000000007</v>
      </c>
      <c r="L3325" s="9">
        <v>10937.500000000002</v>
      </c>
      <c r="M3325" s="10">
        <v>0.35</v>
      </c>
      <c r="N3325" s="4" t="s">
        <v>19</v>
      </c>
      <c r="O3325" s="4" t="s">
        <v>29</v>
      </c>
      <c r="P3325" s="4" t="s">
        <v>21</v>
      </c>
    </row>
    <row r="3326" ht="14.25" customHeight="1">
      <c r="B3326" s="4" t="s">
        <v>36</v>
      </c>
      <c r="C3326" s="4">
        <v>1185732.0</v>
      </c>
      <c r="D3326" s="5">
        <v>44307.0</v>
      </c>
      <c r="E3326" s="4" t="s">
        <v>16</v>
      </c>
      <c r="F3326" s="4" t="s">
        <v>125</v>
      </c>
      <c r="G3326" s="4" t="s">
        <v>126</v>
      </c>
      <c r="H3326" s="6" t="s">
        <v>26</v>
      </c>
      <c r="I3326" s="7">
        <v>30.0</v>
      </c>
      <c r="J3326" s="8">
        <v>50.0</v>
      </c>
      <c r="K3326" s="9">
        <v>15000.0</v>
      </c>
      <c r="L3326" s="9">
        <v>5250.0</v>
      </c>
      <c r="M3326" s="10">
        <v>0.35</v>
      </c>
      <c r="N3326" s="4" t="s">
        <v>19</v>
      </c>
      <c r="O3326" s="4" t="s">
        <v>23</v>
      </c>
      <c r="P3326" s="4" t="s">
        <v>24</v>
      </c>
    </row>
    <row r="3327" ht="14.25" customHeight="1">
      <c r="B3327" s="4" t="s">
        <v>36</v>
      </c>
      <c r="C3327" s="4">
        <v>1185732.0</v>
      </c>
      <c r="D3327" s="5">
        <v>44307.0</v>
      </c>
      <c r="E3327" s="4" t="s">
        <v>16</v>
      </c>
      <c r="F3327" s="4" t="s">
        <v>125</v>
      </c>
      <c r="G3327" s="4" t="s">
        <v>126</v>
      </c>
      <c r="H3327" s="6" t="s">
        <v>27</v>
      </c>
      <c r="I3327" s="7">
        <v>45.0</v>
      </c>
      <c r="J3327" s="8">
        <v>50.0</v>
      </c>
      <c r="K3327" s="9">
        <v>22500.0</v>
      </c>
      <c r="L3327" s="9">
        <v>6750.0</v>
      </c>
      <c r="M3327" s="10">
        <v>0.3</v>
      </c>
      <c r="N3327" s="4" t="s">
        <v>19</v>
      </c>
      <c r="O3327" s="4" t="s">
        <v>20</v>
      </c>
      <c r="P3327" s="4" t="s">
        <v>24</v>
      </c>
    </row>
    <row r="3328" ht="14.25" customHeight="1">
      <c r="B3328" s="4" t="s">
        <v>36</v>
      </c>
      <c r="C3328" s="4">
        <v>1185732.0</v>
      </c>
      <c r="D3328" s="5">
        <v>44307.0</v>
      </c>
      <c r="E3328" s="4" t="s">
        <v>16</v>
      </c>
      <c r="F3328" s="4" t="s">
        <v>125</v>
      </c>
      <c r="G3328" s="4" t="s">
        <v>126</v>
      </c>
      <c r="H3328" s="6" t="s">
        <v>28</v>
      </c>
      <c r="I3328" s="7">
        <v>35.0</v>
      </c>
      <c r="J3328" s="8">
        <v>200.0</v>
      </c>
      <c r="K3328" s="9">
        <v>70000.0</v>
      </c>
      <c r="L3328" s="9">
        <v>21000.0</v>
      </c>
      <c r="M3328" s="10">
        <v>0.3</v>
      </c>
      <c r="N3328" s="4" t="s">
        <v>19</v>
      </c>
      <c r="O3328" s="4" t="s">
        <v>29</v>
      </c>
      <c r="P3328" s="4" t="s">
        <v>24</v>
      </c>
    </row>
    <row r="3329" ht="14.25" customHeight="1">
      <c r="B3329" s="4" t="s">
        <v>36</v>
      </c>
      <c r="C3329" s="4">
        <v>1185732.0</v>
      </c>
      <c r="D3329" s="5">
        <v>44336.0</v>
      </c>
      <c r="E3329" s="4" t="s">
        <v>16</v>
      </c>
      <c r="F3329" s="4" t="s">
        <v>125</v>
      </c>
      <c r="G3329" s="4" t="s">
        <v>126</v>
      </c>
      <c r="H3329" s="6" t="s">
        <v>18</v>
      </c>
      <c r="I3329" s="7">
        <v>49.99999999999999</v>
      </c>
      <c r="J3329" s="8">
        <v>470.0</v>
      </c>
      <c r="K3329" s="9">
        <v>234999.99999999997</v>
      </c>
      <c r="L3329" s="9">
        <v>94000.0</v>
      </c>
      <c r="M3329" s="10">
        <v>0.4</v>
      </c>
      <c r="N3329" s="4" t="s">
        <v>19</v>
      </c>
      <c r="O3329" s="4" t="s">
        <v>23</v>
      </c>
      <c r="P3329" s="4" t="s">
        <v>24</v>
      </c>
    </row>
    <row r="3330" ht="14.25" customHeight="1">
      <c r="B3330" s="4" t="s">
        <v>36</v>
      </c>
      <c r="C3330" s="4">
        <v>1185732.0</v>
      </c>
      <c r="D3330" s="5">
        <v>44336.0</v>
      </c>
      <c r="E3330" s="4" t="s">
        <v>16</v>
      </c>
      <c r="F3330" s="4" t="s">
        <v>125</v>
      </c>
      <c r="G3330" s="4" t="s">
        <v>126</v>
      </c>
      <c r="H3330" s="6" t="s">
        <v>22</v>
      </c>
      <c r="I3330" s="7">
        <v>45.0</v>
      </c>
      <c r="J3330" s="8">
        <v>175.0</v>
      </c>
      <c r="K3330" s="9">
        <v>78750.0</v>
      </c>
      <c r="L3330" s="9">
        <v>27562.5</v>
      </c>
      <c r="M3330" s="10">
        <v>0.35</v>
      </c>
      <c r="N3330" s="4" t="s">
        <v>19</v>
      </c>
      <c r="O3330" s="4" t="s">
        <v>29</v>
      </c>
      <c r="P3330" s="4" t="s">
        <v>24</v>
      </c>
    </row>
    <row r="3331" ht="14.25" customHeight="1">
      <c r="B3331" s="4" t="s">
        <v>36</v>
      </c>
      <c r="C3331" s="4">
        <v>1185732.0</v>
      </c>
      <c r="D3331" s="5">
        <v>44336.0</v>
      </c>
      <c r="E3331" s="4" t="s">
        <v>16</v>
      </c>
      <c r="F3331" s="4" t="s">
        <v>125</v>
      </c>
      <c r="G3331" s="4" t="s">
        <v>126</v>
      </c>
      <c r="H3331" s="6" t="s">
        <v>25</v>
      </c>
      <c r="I3331" s="7">
        <v>40.0</v>
      </c>
      <c r="J3331" s="8">
        <v>150.0</v>
      </c>
      <c r="K3331" s="9">
        <v>60000.0</v>
      </c>
      <c r="L3331" s="9">
        <v>21000.0</v>
      </c>
      <c r="M3331" s="10">
        <v>0.35</v>
      </c>
      <c r="N3331" s="4" t="s">
        <v>19</v>
      </c>
      <c r="O3331" s="4" t="s">
        <v>29</v>
      </c>
      <c r="P3331" s="4" t="s">
        <v>24</v>
      </c>
    </row>
    <row r="3332" ht="14.25" customHeight="1">
      <c r="B3332" s="4" t="s">
        <v>36</v>
      </c>
      <c r="C3332" s="4">
        <v>1185732.0</v>
      </c>
      <c r="D3332" s="5">
        <v>44336.0</v>
      </c>
      <c r="E3332" s="4" t="s">
        <v>16</v>
      </c>
      <c r="F3332" s="4" t="s">
        <v>125</v>
      </c>
      <c r="G3332" s="4" t="s">
        <v>126</v>
      </c>
      <c r="H3332" s="6" t="s">
        <v>26</v>
      </c>
      <c r="I3332" s="7">
        <v>40.0</v>
      </c>
      <c r="J3332" s="8">
        <v>100.0</v>
      </c>
      <c r="K3332" s="9">
        <v>40000.0</v>
      </c>
      <c r="L3332" s="9">
        <v>14000.0</v>
      </c>
      <c r="M3332" s="10">
        <v>0.35</v>
      </c>
      <c r="N3332" s="4" t="s">
        <v>19</v>
      </c>
      <c r="O3332" s="4" t="s">
        <v>29</v>
      </c>
      <c r="P3332" s="4" t="s">
        <v>21</v>
      </c>
    </row>
    <row r="3333" ht="14.25" customHeight="1">
      <c r="B3333" s="4" t="s">
        <v>36</v>
      </c>
      <c r="C3333" s="4">
        <v>1185732.0</v>
      </c>
      <c r="D3333" s="5">
        <v>44336.0</v>
      </c>
      <c r="E3333" s="4" t="s">
        <v>16</v>
      </c>
      <c r="F3333" s="4" t="s">
        <v>125</v>
      </c>
      <c r="G3333" s="4" t="s">
        <v>126</v>
      </c>
      <c r="H3333" s="6" t="s">
        <v>27</v>
      </c>
      <c r="I3333" s="7">
        <v>49.99999999999999</v>
      </c>
      <c r="J3333" s="8">
        <v>125.0</v>
      </c>
      <c r="K3333" s="9">
        <v>62499.99999999999</v>
      </c>
      <c r="L3333" s="9">
        <v>18749.999999999996</v>
      </c>
      <c r="M3333" s="10">
        <v>0.3</v>
      </c>
      <c r="N3333" s="4" t="s">
        <v>19</v>
      </c>
      <c r="O3333" s="4" t="s">
        <v>23</v>
      </c>
      <c r="P3333" s="4" t="s">
        <v>24</v>
      </c>
    </row>
    <row r="3334" ht="14.25" customHeight="1">
      <c r="B3334" s="4" t="s">
        <v>36</v>
      </c>
      <c r="C3334" s="4">
        <v>1185732.0</v>
      </c>
      <c r="D3334" s="5">
        <v>44336.0</v>
      </c>
      <c r="E3334" s="4" t="s">
        <v>16</v>
      </c>
      <c r="F3334" s="4" t="s">
        <v>125</v>
      </c>
      <c r="G3334" s="4" t="s">
        <v>126</v>
      </c>
      <c r="H3334" s="6" t="s">
        <v>28</v>
      </c>
      <c r="I3334" s="7">
        <v>54.99999999999999</v>
      </c>
      <c r="J3334" s="8">
        <v>250.0</v>
      </c>
      <c r="K3334" s="9">
        <v>137499.99999999997</v>
      </c>
      <c r="L3334" s="9">
        <v>41249.99999999999</v>
      </c>
      <c r="M3334" s="10">
        <v>0.3</v>
      </c>
      <c r="N3334" s="4" t="s">
        <v>19</v>
      </c>
      <c r="O3334" s="4" t="s">
        <v>20</v>
      </c>
      <c r="P3334" s="4" t="s">
        <v>24</v>
      </c>
    </row>
    <row r="3335" ht="14.25" customHeight="1">
      <c r="B3335" s="4" t="s">
        <v>36</v>
      </c>
      <c r="C3335" s="4">
        <v>1185732.0</v>
      </c>
      <c r="D3335" s="5">
        <v>44369.0</v>
      </c>
      <c r="E3335" s="4" t="s">
        <v>16</v>
      </c>
      <c r="F3335" s="4" t="s">
        <v>125</v>
      </c>
      <c r="G3335" s="4" t="s">
        <v>126</v>
      </c>
      <c r="H3335" s="6" t="s">
        <v>18</v>
      </c>
      <c r="I3335" s="7">
        <v>49.99999999999999</v>
      </c>
      <c r="J3335" s="8">
        <v>500.0</v>
      </c>
      <c r="K3335" s="9">
        <v>249999.99999999997</v>
      </c>
      <c r="L3335" s="9">
        <v>100000.0</v>
      </c>
      <c r="M3335" s="10">
        <v>0.4</v>
      </c>
      <c r="N3335" s="4" t="s">
        <v>19</v>
      </c>
      <c r="O3335" s="4" t="s">
        <v>20</v>
      </c>
      <c r="P3335" s="4" t="s">
        <v>21</v>
      </c>
    </row>
    <row r="3336" ht="14.25" customHeight="1">
      <c r="B3336" s="4" t="s">
        <v>36</v>
      </c>
      <c r="C3336" s="4">
        <v>1185732.0</v>
      </c>
      <c r="D3336" s="5">
        <v>44369.0</v>
      </c>
      <c r="E3336" s="4" t="s">
        <v>16</v>
      </c>
      <c r="F3336" s="4" t="s">
        <v>125</v>
      </c>
      <c r="G3336" s="4" t="s">
        <v>126</v>
      </c>
      <c r="H3336" s="6" t="s">
        <v>22</v>
      </c>
      <c r="I3336" s="7">
        <v>45.0</v>
      </c>
      <c r="J3336" s="8">
        <v>250.0</v>
      </c>
      <c r="K3336" s="9">
        <v>112500.0</v>
      </c>
      <c r="L3336" s="9">
        <v>39375.0</v>
      </c>
      <c r="M3336" s="10">
        <v>0.35</v>
      </c>
      <c r="N3336" s="4" t="s">
        <v>19</v>
      </c>
      <c r="O3336" s="4" t="s">
        <v>29</v>
      </c>
      <c r="P3336" s="4" t="s">
        <v>21</v>
      </c>
    </row>
    <row r="3337" ht="14.25" customHeight="1">
      <c r="B3337" s="4" t="s">
        <v>15</v>
      </c>
      <c r="C3337" s="4">
        <v>1185732.0</v>
      </c>
      <c r="D3337" s="5">
        <v>44369.0</v>
      </c>
      <c r="E3337" s="4" t="s">
        <v>16</v>
      </c>
      <c r="F3337" s="4" t="s">
        <v>125</v>
      </c>
      <c r="G3337" s="4" t="s">
        <v>126</v>
      </c>
      <c r="H3337" s="6" t="s">
        <v>25</v>
      </c>
      <c r="I3337" s="7">
        <v>40.0</v>
      </c>
      <c r="J3337" s="8">
        <v>175.0</v>
      </c>
      <c r="K3337" s="9">
        <v>70000.0</v>
      </c>
      <c r="L3337" s="9">
        <v>24500.0</v>
      </c>
      <c r="M3337" s="10">
        <v>0.35</v>
      </c>
      <c r="N3337" s="4" t="s">
        <v>19</v>
      </c>
      <c r="O3337" s="4" t="s">
        <v>29</v>
      </c>
      <c r="P3337" s="4" t="s">
        <v>21</v>
      </c>
    </row>
    <row r="3338" ht="14.25" customHeight="1">
      <c r="B3338" s="4" t="s">
        <v>15</v>
      </c>
      <c r="C3338" s="4">
        <v>1185732.0</v>
      </c>
      <c r="D3338" s="5">
        <v>44369.0</v>
      </c>
      <c r="E3338" s="4" t="s">
        <v>16</v>
      </c>
      <c r="F3338" s="4" t="s">
        <v>125</v>
      </c>
      <c r="G3338" s="4" t="s">
        <v>126</v>
      </c>
      <c r="H3338" s="6" t="s">
        <v>26</v>
      </c>
      <c r="I3338" s="7">
        <v>40.0</v>
      </c>
      <c r="J3338" s="8">
        <v>150.0</v>
      </c>
      <c r="K3338" s="9">
        <v>60000.0</v>
      </c>
      <c r="L3338" s="9">
        <v>21000.0</v>
      </c>
      <c r="M3338" s="10">
        <v>0.35</v>
      </c>
      <c r="N3338" s="4" t="s">
        <v>19</v>
      </c>
      <c r="O3338" s="4" t="s">
        <v>29</v>
      </c>
      <c r="P3338" s="4" t="s">
        <v>24</v>
      </c>
    </row>
    <row r="3339" ht="14.25" customHeight="1">
      <c r="B3339" s="4" t="s">
        <v>15</v>
      </c>
      <c r="C3339" s="4">
        <v>1185732.0</v>
      </c>
      <c r="D3339" s="5">
        <v>44369.0</v>
      </c>
      <c r="E3339" s="4" t="s">
        <v>16</v>
      </c>
      <c r="F3339" s="4" t="s">
        <v>125</v>
      </c>
      <c r="G3339" s="4" t="s">
        <v>126</v>
      </c>
      <c r="H3339" s="6" t="s">
        <v>27</v>
      </c>
      <c r="I3339" s="7">
        <v>49.99999999999999</v>
      </c>
      <c r="J3339" s="8">
        <v>150.0</v>
      </c>
      <c r="K3339" s="9">
        <v>74999.99999999999</v>
      </c>
      <c r="L3339" s="9">
        <v>22499.999999999996</v>
      </c>
      <c r="M3339" s="10">
        <v>0.3</v>
      </c>
      <c r="N3339" s="4" t="s">
        <v>19</v>
      </c>
      <c r="O3339" s="4" t="s">
        <v>23</v>
      </c>
      <c r="P3339" s="4" t="s">
        <v>21</v>
      </c>
    </row>
    <row r="3340" ht="14.25" customHeight="1">
      <c r="B3340" s="4" t="s">
        <v>15</v>
      </c>
      <c r="C3340" s="4">
        <v>1185732.0</v>
      </c>
      <c r="D3340" s="5">
        <v>44369.0</v>
      </c>
      <c r="E3340" s="4" t="s">
        <v>16</v>
      </c>
      <c r="F3340" s="4" t="s">
        <v>125</v>
      </c>
      <c r="G3340" s="4" t="s">
        <v>126</v>
      </c>
      <c r="H3340" s="6" t="s">
        <v>28</v>
      </c>
      <c r="I3340" s="7">
        <v>54.99999999999999</v>
      </c>
      <c r="J3340" s="8">
        <v>300.0</v>
      </c>
      <c r="K3340" s="9">
        <v>164999.99999999997</v>
      </c>
      <c r="L3340" s="9">
        <v>49499.99999999999</v>
      </c>
      <c r="M3340" s="10">
        <v>0.3</v>
      </c>
      <c r="N3340" s="4" t="s">
        <v>19</v>
      </c>
      <c r="O3340" s="4" t="s">
        <v>20</v>
      </c>
      <c r="P3340" s="4" t="s">
        <v>21</v>
      </c>
    </row>
    <row r="3341" ht="14.25" customHeight="1">
      <c r="B3341" s="4" t="s">
        <v>15</v>
      </c>
      <c r="C3341" s="4">
        <v>1185732.0</v>
      </c>
      <c r="D3341" s="5">
        <v>44397.0</v>
      </c>
      <c r="E3341" s="4" t="s">
        <v>16</v>
      </c>
      <c r="F3341" s="4" t="s">
        <v>125</v>
      </c>
      <c r="G3341" s="4" t="s">
        <v>126</v>
      </c>
      <c r="H3341" s="6" t="s">
        <v>18</v>
      </c>
      <c r="I3341" s="7">
        <v>49.99999999999999</v>
      </c>
      <c r="J3341" s="8">
        <v>525.0</v>
      </c>
      <c r="K3341" s="9">
        <v>262499.99999999994</v>
      </c>
      <c r="L3341" s="9">
        <v>104999.99999999999</v>
      </c>
      <c r="M3341" s="10">
        <v>0.4</v>
      </c>
      <c r="N3341" s="4" t="s">
        <v>19</v>
      </c>
      <c r="O3341" s="4" t="s">
        <v>23</v>
      </c>
      <c r="P3341" s="4" t="s">
        <v>24</v>
      </c>
    </row>
    <row r="3342" ht="14.25" customHeight="1">
      <c r="B3342" s="4" t="s">
        <v>32</v>
      </c>
      <c r="C3342" s="4">
        <v>1185732.0</v>
      </c>
      <c r="D3342" s="5">
        <v>44397.0</v>
      </c>
      <c r="E3342" s="4" t="s">
        <v>16</v>
      </c>
      <c r="F3342" s="4" t="s">
        <v>125</v>
      </c>
      <c r="G3342" s="4" t="s">
        <v>126</v>
      </c>
      <c r="H3342" s="6" t="s">
        <v>22</v>
      </c>
      <c r="I3342" s="7">
        <v>45.0</v>
      </c>
      <c r="J3342" s="8">
        <v>275.0</v>
      </c>
      <c r="K3342" s="9">
        <v>123750.0</v>
      </c>
      <c r="L3342" s="9">
        <v>43312.5</v>
      </c>
      <c r="M3342" s="10">
        <v>0.35</v>
      </c>
      <c r="N3342" s="4" t="s">
        <v>19</v>
      </c>
      <c r="O3342" s="4" t="s">
        <v>29</v>
      </c>
      <c r="P3342" s="4" t="s">
        <v>21</v>
      </c>
    </row>
    <row r="3343" ht="14.25" customHeight="1">
      <c r="B3343" s="4" t="s">
        <v>32</v>
      </c>
      <c r="C3343" s="4">
        <v>1185732.0</v>
      </c>
      <c r="D3343" s="5">
        <v>44397.0</v>
      </c>
      <c r="E3343" s="4" t="s">
        <v>16</v>
      </c>
      <c r="F3343" s="4" t="s">
        <v>125</v>
      </c>
      <c r="G3343" s="4" t="s">
        <v>126</v>
      </c>
      <c r="H3343" s="6" t="s">
        <v>25</v>
      </c>
      <c r="I3343" s="7">
        <v>40.0</v>
      </c>
      <c r="J3343" s="8">
        <v>200.0</v>
      </c>
      <c r="K3343" s="9">
        <v>80000.0</v>
      </c>
      <c r="L3343" s="9">
        <v>28000.0</v>
      </c>
      <c r="M3343" s="10">
        <v>0.35</v>
      </c>
      <c r="N3343" s="4" t="s">
        <v>19</v>
      </c>
      <c r="O3343" s="4" t="s">
        <v>20</v>
      </c>
      <c r="P3343" s="4" t="s">
        <v>21</v>
      </c>
    </row>
    <row r="3344" ht="14.25" customHeight="1">
      <c r="B3344" s="4" t="s">
        <v>32</v>
      </c>
      <c r="C3344" s="4">
        <v>1185732.0</v>
      </c>
      <c r="D3344" s="5">
        <v>44397.0</v>
      </c>
      <c r="E3344" s="4" t="s">
        <v>16</v>
      </c>
      <c r="F3344" s="4" t="s">
        <v>125</v>
      </c>
      <c r="G3344" s="4" t="s">
        <v>126</v>
      </c>
      <c r="H3344" s="6" t="s">
        <v>26</v>
      </c>
      <c r="I3344" s="7">
        <v>40.0</v>
      </c>
      <c r="J3344" s="8">
        <v>150.0</v>
      </c>
      <c r="K3344" s="9">
        <v>60000.0</v>
      </c>
      <c r="L3344" s="9">
        <v>21000.0</v>
      </c>
      <c r="M3344" s="10">
        <v>0.35</v>
      </c>
      <c r="N3344" s="4" t="s">
        <v>19</v>
      </c>
      <c r="O3344" s="4" t="s">
        <v>29</v>
      </c>
      <c r="P3344" s="4" t="s">
        <v>21</v>
      </c>
    </row>
    <row r="3345" ht="14.25" customHeight="1">
      <c r="B3345" s="4" t="s">
        <v>32</v>
      </c>
      <c r="C3345" s="4">
        <v>1185732.0</v>
      </c>
      <c r="D3345" s="5">
        <v>44397.0</v>
      </c>
      <c r="E3345" s="4" t="s">
        <v>16</v>
      </c>
      <c r="F3345" s="4" t="s">
        <v>125</v>
      </c>
      <c r="G3345" s="4" t="s">
        <v>126</v>
      </c>
      <c r="H3345" s="6" t="s">
        <v>27</v>
      </c>
      <c r="I3345" s="7">
        <v>49.99999999999999</v>
      </c>
      <c r="J3345" s="8">
        <v>175.0</v>
      </c>
      <c r="K3345" s="9">
        <v>87499.99999999999</v>
      </c>
      <c r="L3345" s="9">
        <v>26249.999999999996</v>
      </c>
      <c r="M3345" s="10">
        <v>0.3</v>
      </c>
      <c r="N3345" s="4" t="s">
        <v>19</v>
      </c>
      <c r="O3345" s="4" t="s">
        <v>20</v>
      </c>
      <c r="P3345" s="4" t="s">
        <v>24</v>
      </c>
    </row>
    <row r="3346" ht="14.25" customHeight="1">
      <c r="B3346" s="4" t="s">
        <v>32</v>
      </c>
      <c r="C3346" s="4">
        <v>1185732.0</v>
      </c>
      <c r="D3346" s="5">
        <v>44397.0</v>
      </c>
      <c r="E3346" s="4" t="s">
        <v>16</v>
      </c>
      <c r="F3346" s="4" t="s">
        <v>125</v>
      </c>
      <c r="G3346" s="4" t="s">
        <v>126</v>
      </c>
      <c r="H3346" s="6" t="s">
        <v>28</v>
      </c>
      <c r="I3346" s="7">
        <v>54.99999999999999</v>
      </c>
      <c r="J3346" s="8">
        <v>350.0</v>
      </c>
      <c r="K3346" s="9">
        <v>192499.99999999997</v>
      </c>
      <c r="L3346" s="9">
        <v>57749.99999999999</v>
      </c>
      <c r="M3346" s="10">
        <v>0.3</v>
      </c>
      <c r="N3346" s="4" t="s">
        <v>19</v>
      </c>
      <c r="O3346" s="4" t="s">
        <v>29</v>
      </c>
      <c r="P3346" s="4" t="s">
        <v>21</v>
      </c>
    </row>
    <row r="3347" ht="14.25" customHeight="1">
      <c r="B3347" s="4" t="s">
        <v>32</v>
      </c>
      <c r="C3347" s="4">
        <v>1185732.0</v>
      </c>
      <c r="D3347" s="5">
        <v>44429.0</v>
      </c>
      <c r="E3347" s="4" t="s">
        <v>16</v>
      </c>
      <c r="F3347" s="4" t="s">
        <v>125</v>
      </c>
      <c r="G3347" s="4" t="s">
        <v>126</v>
      </c>
      <c r="H3347" s="6" t="s">
        <v>18</v>
      </c>
      <c r="I3347" s="7">
        <v>49.99999999999999</v>
      </c>
      <c r="J3347" s="8">
        <v>500.0</v>
      </c>
      <c r="K3347" s="9">
        <v>249999.99999999997</v>
      </c>
      <c r="L3347" s="9">
        <v>100000.0</v>
      </c>
      <c r="M3347" s="10">
        <v>0.4</v>
      </c>
      <c r="N3347" s="4" t="s">
        <v>19</v>
      </c>
      <c r="O3347" s="4" t="s">
        <v>29</v>
      </c>
      <c r="P3347" s="4" t="s">
        <v>24</v>
      </c>
    </row>
    <row r="3348" ht="14.25" customHeight="1">
      <c r="B3348" s="4" t="s">
        <v>32</v>
      </c>
      <c r="C3348" s="4">
        <v>1185732.0</v>
      </c>
      <c r="D3348" s="5">
        <v>44429.0</v>
      </c>
      <c r="E3348" s="4" t="s">
        <v>16</v>
      </c>
      <c r="F3348" s="4" t="s">
        <v>125</v>
      </c>
      <c r="G3348" s="4" t="s">
        <v>126</v>
      </c>
      <c r="H3348" s="6" t="s">
        <v>22</v>
      </c>
      <c r="I3348" s="7">
        <v>45.0</v>
      </c>
      <c r="J3348" s="8">
        <v>275.0</v>
      </c>
      <c r="K3348" s="9">
        <v>123750.0</v>
      </c>
      <c r="L3348" s="9">
        <v>43312.5</v>
      </c>
      <c r="M3348" s="10">
        <v>0.35</v>
      </c>
      <c r="N3348" s="4" t="s">
        <v>19</v>
      </c>
      <c r="O3348" s="4" t="s">
        <v>29</v>
      </c>
      <c r="P3348" s="4" t="s">
        <v>21</v>
      </c>
    </row>
    <row r="3349" ht="14.25" customHeight="1">
      <c r="B3349" s="4" t="s">
        <v>32</v>
      </c>
      <c r="C3349" s="4">
        <v>1185732.0</v>
      </c>
      <c r="D3349" s="5">
        <v>44429.0</v>
      </c>
      <c r="E3349" s="4" t="s">
        <v>16</v>
      </c>
      <c r="F3349" s="4" t="s">
        <v>125</v>
      </c>
      <c r="G3349" s="4" t="s">
        <v>126</v>
      </c>
      <c r="H3349" s="6" t="s">
        <v>25</v>
      </c>
      <c r="I3349" s="7">
        <v>40.0</v>
      </c>
      <c r="J3349" s="8">
        <v>200.0</v>
      </c>
      <c r="K3349" s="9">
        <v>80000.0</v>
      </c>
      <c r="L3349" s="9">
        <v>28000.0</v>
      </c>
      <c r="M3349" s="10">
        <v>0.35</v>
      </c>
      <c r="N3349" s="4" t="s">
        <v>19</v>
      </c>
      <c r="O3349" s="4" t="s">
        <v>23</v>
      </c>
      <c r="P3349" s="4" t="s">
        <v>21</v>
      </c>
    </row>
    <row r="3350" ht="14.25" customHeight="1">
      <c r="B3350" s="4" t="s">
        <v>32</v>
      </c>
      <c r="C3350" s="4">
        <v>1185732.0</v>
      </c>
      <c r="D3350" s="5">
        <v>44429.0</v>
      </c>
      <c r="E3350" s="4" t="s">
        <v>16</v>
      </c>
      <c r="F3350" s="4" t="s">
        <v>125</v>
      </c>
      <c r="G3350" s="4" t="s">
        <v>126</v>
      </c>
      <c r="H3350" s="6" t="s">
        <v>26</v>
      </c>
      <c r="I3350" s="7">
        <v>40.0</v>
      </c>
      <c r="J3350" s="8">
        <v>150.0</v>
      </c>
      <c r="K3350" s="9">
        <v>60000.0</v>
      </c>
      <c r="L3350" s="9">
        <v>21000.0</v>
      </c>
      <c r="M3350" s="10">
        <v>0.35</v>
      </c>
      <c r="N3350" s="4" t="s">
        <v>19</v>
      </c>
      <c r="O3350" s="4" t="s">
        <v>20</v>
      </c>
      <c r="P3350" s="4" t="s">
        <v>24</v>
      </c>
    </row>
    <row r="3351" ht="14.25" customHeight="1">
      <c r="B3351" s="4" t="s">
        <v>32</v>
      </c>
      <c r="C3351" s="4">
        <v>1185732.0</v>
      </c>
      <c r="D3351" s="5">
        <v>44429.0</v>
      </c>
      <c r="E3351" s="4" t="s">
        <v>16</v>
      </c>
      <c r="F3351" s="4" t="s">
        <v>125</v>
      </c>
      <c r="G3351" s="4" t="s">
        <v>126</v>
      </c>
      <c r="H3351" s="6" t="s">
        <v>27</v>
      </c>
      <c r="I3351" s="7">
        <v>49.99999999999999</v>
      </c>
      <c r="J3351" s="8">
        <v>125.0</v>
      </c>
      <c r="K3351" s="9">
        <v>62499.99999999999</v>
      </c>
      <c r="L3351" s="9">
        <v>18749.999999999996</v>
      </c>
      <c r="M3351" s="10">
        <v>0.3</v>
      </c>
      <c r="N3351" s="4" t="s">
        <v>19</v>
      </c>
      <c r="O3351" s="4" t="s">
        <v>23</v>
      </c>
      <c r="P3351" s="4" t="s">
        <v>21</v>
      </c>
    </row>
    <row r="3352" ht="14.25" customHeight="1">
      <c r="B3352" s="4" t="s">
        <v>32</v>
      </c>
      <c r="C3352" s="4">
        <v>1185732.0</v>
      </c>
      <c r="D3352" s="5">
        <v>44429.0</v>
      </c>
      <c r="E3352" s="4" t="s">
        <v>16</v>
      </c>
      <c r="F3352" s="4" t="s">
        <v>125</v>
      </c>
      <c r="G3352" s="4" t="s">
        <v>126</v>
      </c>
      <c r="H3352" s="6" t="s">
        <v>28</v>
      </c>
      <c r="I3352" s="7">
        <v>54.99999999999999</v>
      </c>
      <c r="J3352" s="8">
        <v>300.0</v>
      </c>
      <c r="K3352" s="9">
        <v>164999.99999999997</v>
      </c>
      <c r="L3352" s="9">
        <v>49499.99999999999</v>
      </c>
      <c r="M3352" s="10">
        <v>0.3</v>
      </c>
      <c r="N3352" s="4" t="s">
        <v>19</v>
      </c>
      <c r="O3352" s="4" t="s">
        <v>29</v>
      </c>
      <c r="P3352" s="4" t="s">
        <v>21</v>
      </c>
    </row>
    <row r="3353" ht="14.25" customHeight="1">
      <c r="B3353" s="4" t="s">
        <v>32</v>
      </c>
      <c r="C3353" s="4">
        <v>1185732.0</v>
      </c>
      <c r="D3353" s="5">
        <v>44459.0</v>
      </c>
      <c r="E3353" s="4" t="s">
        <v>16</v>
      </c>
      <c r="F3353" s="4" t="s">
        <v>125</v>
      </c>
      <c r="G3353" s="4" t="s">
        <v>126</v>
      </c>
      <c r="H3353" s="6" t="s">
        <v>18</v>
      </c>
      <c r="I3353" s="7">
        <v>49.99999999999999</v>
      </c>
      <c r="J3353" s="8">
        <v>425.0</v>
      </c>
      <c r="K3353" s="9">
        <v>212499.99999999997</v>
      </c>
      <c r="L3353" s="9">
        <v>85000.0</v>
      </c>
      <c r="M3353" s="10">
        <v>0.4</v>
      </c>
      <c r="N3353" s="4" t="s">
        <v>19</v>
      </c>
      <c r="O3353" s="4" t="s">
        <v>29</v>
      </c>
      <c r="P3353" s="4" t="s">
        <v>24</v>
      </c>
    </row>
    <row r="3354" ht="14.25" customHeight="1">
      <c r="B3354" s="4" t="s">
        <v>32</v>
      </c>
      <c r="C3354" s="4">
        <v>1185732.0</v>
      </c>
      <c r="D3354" s="5">
        <v>44459.0</v>
      </c>
      <c r="E3354" s="4" t="s">
        <v>16</v>
      </c>
      <c r="F3354" s="4" t="s">
        <v>125</v>
      </c>
      <c r="G3354" s="4" t="s">
        <v>126</v>
      </c>
      <c r="H3354" s="6" t="s">
        <v>22</v>
      </c>
      <c r="I3354" s="7">
        <v>45.0</v>
      </c>
      <c r="J3354" s="8">
        <v>225.0</v>
      </c>
      <c r="K3354" s="9">
        <v>101250.0</v>
      </c>
      <c r="L3354" s="9">
        <v>35437.5</v>
      </c>
      <c r="M3354" s="10">
        <v>0.35</v>
      </c>
      <c r="N3354" s="4" t="s">
        <v>19</v>
      </c>
      <c r="O3354" s="4" t="s">
        <v>20</v>
      </c>
      <c r="P3354" s="4" t="s">
        <v>24</v>
      </c>
    </row>
    <row r="3355" ht="14.25" customHeight="1">
      <c r="B3355" s="4" t="s">
        <v>32</v>
      </c>
      <c r="C3355" s="4">
        <v>1185732.0</v>
      </c>
      <c r="D3355" s="5">
        <v>44459.0</v>
      </c>
      <c r="E3355" s="4" t="s">
        <v>16</v>
      </c>
      <c r="F3355" s="4" t="s">
        <v>125</v>
      </c>
      <c r="G3355" s="4" t="s">
        <v>126</v>
      </c>
      <c r="H3355" s="6" t="s">
        <v>25</v>
      </c>
      <c r="I3355" s="7">
        <v>40.0</v>
      </c>
      <c r="J3355" s="8">
        <v>125.0</v>
      </c>
      <c r="K3355" s="9">
        <v>50000.0</v>
      </c>
      <c r="L3355" s="9">
        <v>17500.0</v>
      </c>
      <c r="M3355" s="10">
        <v>0.35</v>
      </c>
      <c r="N3355" s="4" t="s">
        <v>19</v>
      </c>
      <c r="O3355" s="4" t="s">
        <v>23</v>
      </c>
      <c r="P3355" s="4" t="s">
        <v>24</v>
      </c>
    </row>
    <row r="3356" ht="14.25" customHeight="1">
      <c r="B3356" s="4" t="s">
        <v>32</v>
      </c>
      <c r="C3356" s="4">
        <v>1185732.0</v>
      </c>
      <c r="D3356" s="5">
        <v>44459.0</v>
      </c>
      <c r="E3356" s="4" t="s">
        <v>16</v>
      </c>
      <c r="F3356" s="4" t="s">
        <v>125</v>
      </c>
      <c r="G3356" s="4" t="s">
        <v>126</v>
      </c>
      <c r="H3356" s="6" t="s">
        <v>26</v>
      </c>
      <c r="I3356" s="7">
        <v>40.0</v>
      </c>
      <c r="J3356" s="8">
        <v>100.0</v>
      </c>
      <c r="K3356" s="9">
        <v>40000.0</v>
      </c>
      <c r="L3356" s="9">
        <v>14000.0</v>
      </c>
      <c r="M3356" s="10">
        <v>0.35</v>
      </c>
      <c r="N3356" s="4" t="s">
        <v>19</v>
      </c>
      <c r="O3356" s="4" t="s">
        <v>20</v>
      </c>
      <c r="P3356" s="4" t="s">
        <v>21</v>
      </c>
    </row>
    <row r="3357" ht="14.25" customHeight="1">
      <c r="B3357" s="4" t="s">
        <v>32</v>
      </c>
      <c r="C3357" s="4">
        <v>1185732.0</v>
      </c>
      <c r="D3357" s="5">
        <v>44459.0</v>
      </c>
      <c r="E3357" s="4" t="s">
        <v>16</v>
      </c>
      <c r="F3357" s="4" t="s">
        <v>125</v>
      </c>
      <c r="G3357" s="4" t="s">
        <v>126</v>
      </c>
      <c r="H3357" s="6" t="s">
        <v>27</v>
      </c>
      <c r="I3357" s="7">
        <v>49.99999999999999</v>
      </c>
      <c r="J3357" s="8">
        <v>100.0</v>
      </c>
      <c r="K3357" s="9">
        <v>49999.99999999999</v>
      </c>
      <c r="L3357" s="9">
        <v>14999.999999999996</v>
      </c>
      <c r="M3357" s="10">
        <v>0.3</v>
      </c>
      <c r="N3357" s="4" t="s">
        <v>19</v>
      </c>
      <c r="O3357" s="4" t="s">
        <v>23</v>
      </c>
      <c r="P3357" s="4" t="s">
        <v>21</v>
      </c>
    </row>
    <row r="3358" ht="14.25" customHeight="1">
      <c r="B3358" s="4" t="s">
        <v>32</v>
      </c>
      <c r="C3358" s="4">
        <v>1185732.0</v>
      </c>
      <c r="D3358" s="5">
        <v>44459.0</v>
      </c>
      <c r="E3358" s="4" t="s">
        <v>16</v>
      </c>
      <c r="F3358" s="4" t="s">
        <v>125</v>
      </c>
      <c r="G3358" s="4" t="s">
        <v>126</v>
      </c>
      <c r="H3358" s="6" t="s">
        <v>28</v>
      </c>
      <c r="I3358" s="7">
        <v>54.99999999999999</v>
      </c>
      <c r="J3358" s="8">
        <v>200.0</v>
      </c>
      <c r="K3358" s="9">
        <v>109999.99999999999</v>
      </c>
      <c r="L3358" s="9">
        <v>32999.99999999999</v>
      </c>
      <c r="M3358" s="10">
        <v>0.3</v>
      </c>
      <c r="N3358" s="4" t="s">
        <v>19</v>
      </c>
      <c r="O3358" s="4" t="s">
        <v>20</v>
      </c>
      <c r="P3358" s="4" t="s">
        <v>24</v>
      </c>
    </row>
    <row r="3359" ht="14.25" customHeight="1">
      <c r="B3359" s="4" t="s">
        <v>32</v>
      </c>
      <c r="C3359" s="4">
        <v>1185732.0</v>
      </c>
      <c r="D3359" s="5">
        <v>44491.0</v>
      </c>
      <c r="E3359" s="4" t="s">
        <v>16</v>
      </c>
      <c r="F3359" s="4" t="s">
        <v>125</v>
      </c>
      <c r="G3359" s="4" t="s">
        <v>126</v>
      </c>
      <c r="H3359" s="6" t="s">
        <v>18</v>
      </c>
      <c r="I3359" s="7">
        <v>54.99999999999999</v>
      </c>
      <c r="J3359" s="8">
        <v>375.0</v>
      </c>
      <c r="K3359" s="9">
        <v>206249.99999999997</v>
      </c>
      <c r="L3359" s="9">
        <v>82500.0</v>
      </c>
      <c r="M3359" s="10">
        <v>0.4</v>
      </c>
      <c r="N3359" s="4" t="s">
        <v>19</v>
      </c>
      <c r="O3359" s="4" t="s">
        <v>23</v>
      </c>
      <c r="P3359" s="4" t="s">
        <v>21</v>
      </c>
    </row>
    <row r="3360" ht="14.25" customHeight="1">
      <c r="B3360" s="4" t="s">
        <v>32</v>
      </c>
      <c r="C3360" s="4">
        <v>1185732.0</v>
      </c>
      <c r="D3360" s="5">
        <v>44491.0</v>
      </c>
      <c r="E3360" s="4" t="s">
        <v>16</v>
      </c>
      <c r="F3360" s="4" t="s">
        <v>125</v>
      </c>
      <c r="G3360" s="4" t="s">
        <v>126</v>
      </c>
      <c r="H3360" s="6" t="s">
        <v>22</v>
      </c>
      <c r="I3360" s="7">
        <v>50.0</v>
      </c>
      <c r="J3360" s="8">
        <v>200.0</v>
      </c>
      <c r="K3360" s="9">
        <v>100000.0</v>
      </c>
      <c r="L3360" s="9">
        <v>35000.0</v>
      </c>
      <c r="M3360" s="10">
        <v>0.35</v>
      </c>
      <c r="N3360" s="4" t="s">
        <v>19</v>
      </c>
      <c r="O3360" s="4" t="s">
        <v>20</v>
      </c>
      <c r="P3360" s="4" t="s">
        <v>21</v>
      </c>
    </row>
    <row r="3361" ht="14.25" customHeight="1">
      <c r="B3361" s="4" t="s">
        <v>32</v>
      </c>
      <c r="C3361" s="4">
        <v>1185732.0</v>
      </c>
      <c r="D3361" s="5">
        <v>44491.0</v>
      </c>
      <c r="E3361" s="4" t="s">
        <v>16</v>
      </c>
      <c r="F3361" s="4" t="s">
        <v>125</v>
      </c>
      <c r="G3361" s="4" t="s">
        <v>126</v>
      </c>
      <c r="H3361" s="6" t="s">
        <v>25</v>
      </c>
      <c r="I3361" s="7">
        <v>50.0</v>
      </c>
      <c r="J3361" s="8">
        <v>100.0</v>
      </c>
      <c r="K3361" s="9">
        <v>50000.0</v>
      </c>
      <c r="L3361" s="9">
        <v>17500.0</v>
      </c>
      <c r="M3361" s="10">
        <v>0.35</v>
      </c>
      <c r="N3361" s="4" t="s">
        <v>19</v>
      </c>
      <c r="O3361" s="4" t="s">
        <v>23</v>
      </c>
      <c r="P3361" s="4" t="s">
        <v>21</v>
      </c>
    </row>
    <row r="3362" ht="14.25" customHeight="1">
      <c r="B3362" s="4" t="s">
        <v>15</v>
      </c>
      <c r="C3362" s="4">
        <v>1185732.0</v>
      </c>
      <c r="D3362" s="5">
        <v>44491.0</v>
      </c>
      <c r="E3362" s="4" t="s">
        <v>16</v>
      </c>
      <c r="F3362" s="4" t="s">
        <v>125</v>
      </c>
      <c r="G3362" s="4" t="s">
        <v>126</v>
      </c>
      <c r="H3362" s="6" t="s">
        <v>26</v>
      </c>
      <c r="I3362" s="7">
        <v>50.0</v>
      </c>
      <c r="J3362" s="8">
        <v>75.0</v>
      </c>
      <c r="K3362" s="9">
        <v>37500.0</v>
      </c>
      <c r="L3362" s="9">
        <v>13125.0</v>
      </c>
      <c r="M3362" s="10">
        <v>0.35</v>
      </c>
      <c r="N3362" s="4" t="s">
        <v>19</v>
      </c>
      <c r="O3362" s="4" t="s">
        <v>29</v>
      </c>
      <c r="P3362" s="4" t="s">
        <v>21</v>
      </c>
    </row>
    <row r="3363" ht="14.25" customHeight="1">
      <c r="B3363" s="4" t="s">
        <v>15</v>
      </c>
      <c r="C3363" s="4">
        <v>1185732.0</v>
      </c>
      <c r="D3363" s="5">
        <v>44491.0</v>
      </c>
      <c r="E3363" s="4" t="s">
        <v>16</v>
      </c>
      <c r="F3363" s="4" t="s">
        <v>125</v>
      </c>
      <c r="G3363" s="4" t="s">
        <v>126</v>
      </c>
      <c r="H3363" s="6" t="s">
        <v>27</v>
      </c>
      <c r="I3363" s="7">
        <v>60.0</v>
      </c>
      <c r="J3363" s="8">
        <v>75.0</v>
      </c>
      <c r="K3363" s="9">
        <v>45000.0</v>
      </c>
      <c r="L3363" s="9">
        <v>13500.0</v>
      </c>
      <c r="M3363" s="10">
        <v>0.3</v>
      </c>
      <c r="N3363" s="4" t="s">
        <v>19</v>
      </c>
      <c r="O3363" s="4" t="s">
        <v>23</v>
      </c>
      <c r="P3363" s="4" t="s">
        <v>21</v>
      </c>
    </row>
    <row r="3364" ht="14.25" customHeight="1">
      <c r="B3364" s="4" t="s">
        <v>15</v>
      </c>
      <c r="C3364" s="4">
        <v>1185732.0</v>
      </c>
      <c r="D3364" s="5">
        <v>44491.0</v>
      </c>
      <c r="E3364" s="4" t="s">
        <v>16</v>
      </c>
      <c r="F3364" s="4" t="s">
        <v>125</v>
      </c>
      <c r="G3364" s="4" t="s">
        <v>126</v>
      </c>
      <c r="H3364" s="6" t="s">
        <v>28</v>
      </c>
      <c r="I3364" s="7">
        <v>64.99999999999999</v>
      </c>
      <c r="J3364" s="8">
        <v>200.0</v>
      </c>
      <c r="K3364" s="9">
        <v>129999.99999999997</v>
      </c>
      <c r="L3364" s="9">
        <v>38999.99999999999</v>
      </c>
      <c r="M3364" s="10">
        <v>0.3</v>
      </c>
      <c r="N3364" s="4" t="s">
        <v>19</v>
      </c>
      <c r="O3364" s="4" t="s">
        <v>29</v>
      </c>
      <c r="P3364" s="4" t="s">
        <v>21</v>
      </c>
    </row>
    <row r="3365" ht="14.25" customHeight="1">
      <c r="B3365" s="4" t="s">
        <v>15</v>
      </c>
      <c r="C3365" s="4">
        <v>1185732.0</v>
      </c>
      <c r="D3365" s="5">
        <v>44521.0</v>
      </c>
      <c r="E3365" s="4" t="s">
        <v>16</v>
      </c>
      <c r="F3365" s="4" t="s">
        <v>125</v>
      </c>
      <c r="G3365" s="4" t="s">
        <v>126</v>
      </c>
      <c r="H3365" s="6" t="s">
        <v>18</v>
      </c>
      <c r="I3365" s="7">
        <v>60.0</v>
      </c>
      <c r="J3365" s="8">
        <v>350.0</v>
      </c>
      <c r="K3365" s="9">
        <v>210000.0</v>
      </c>
      <c r="L3365" s="9">
        <v>84000.0</v>
      </c>
      <c r="M3365" s="10">
        <v>0.4</v>
      </c>
      <c r="N3365" s="4" t="s">
        <v>19</v>
      </c>
      <c r="O3365" s="4" t="s">
        <v>20</v>
      </c>
      <c r="P3365" s="4" t="s">
        <v>21</v>
      </c>
    </row>
    <row r="3366" ht="14.25" customHeight="1">
      <c r="B3366" s="4" t="s">
        <v>15</v>
      </c>
      <c r="C3366" s="4">
        <v>1185732.0</v>
      </c>
      <c r="D3366" s="5">
        <v>44521.0</v>
      </c>
      <c r="E3366" s="4" t="s">
        <v>16</v>
      </c>
      <c r="F3366" s="4" t="s">
        <v>125</v>
      </c>
      <c r="G3366" s="4" t="s">
        <v>126</v>
      </c>
      <c r="H3366" s="6" t="s">
        <v>22</v>
      </c>
      <c r="I3366" s="7">
        <v>50.0</v>
      </c>
      <c r="J3366" s="8">
        <v>175.0</v>
      </c>
      <c r="K3366" s="9">
        <v>87500.0</v>
      </c>
      <c r="L3366" s="9">
        <v>30624.999999999996</v>
      </c>
      <c r="M3366" s="10">
        <v>0.35</v>
      </c>
      <c r="N3366" s="4" t="s">
        <v>19</v>
      </c>
      <c r="O3366" s="4" t="s">
        <v>20</v>
      </c>
      <c r="P3366" s="4" t="s">
        <v>21</v>
      </c>
    </row>
    <row r="3367" ht="14.25" customHeight="1">
      <c r="B3367" s="4" t="s">
        <v>15</v>
      </c>
      <c r="C3367" s="4">
        <v>1185732.0</v>
      </c>
      <c r="D3367" s="5">
        <v>44521.0</v>
      </c>
      <c r="E3367" s="4" t="s">
        <v>16</v>
      </c>
      <c r="F3367" s="4" t="s">
        <v>125</v>
      </c>
      <c r="G3367" s="4" t="s">
        <v>126</v>
      </c>
      <c r="H3367" s="6" t="s">
        <v>25</v>
      </c>
      <c r="I3367" s="7">
        <v>50.0</v>
      </c>
      <c r="J3367" s="8">
        <v>170.0</v>
      </c>
      <c r="K3367" s="9">
        <v>85000.0</v>
      </c>
      <c r="L3367" s="9">
        <v>29749.999999999996</v>
      </c>
      <c r="M3367" s="10">
        <v>0.35</v>
      </c>
      <c r="N3367" s="4" t="s">
        <v>19</v>
      </c>
      <c r="O3367" s="4" t="s">
        <v>23</v>
      </c>
      <c r="P3367" s="4" t="s">
        <v>24</v>
      </c>
    </row>
    <row r="3368" ht="14.25" customHeight="1">
      <c r="B3368" s="4" t="s">
        <v>15</v>
      </c>
      <c r="C3368" s="4">
        <v>1185732.0</v>
      </c>
      <c r="D3368" s="5">
        <v>44521.0</v>
      </c>
      <c r="E3368" s="4" t="s">
        <v>16</v>
      </c>
      <c r="F3368" s="4" t="s">
        <v>125</v>
      </c>
      <c r="G3368" s="4" t="s">
        <v>126</v>
      </c>
      <c r="H3368" s="6" t="s">
        <v>26</v>
      </c>
      <c r="I3368" s="7">
        <v>50.0</v>
      </c>
      <c r="J3368" s="8">
        <v>150.0</v>
      </c>
      <c r="K3368" s="9">
        <v>75000.0</v>
      </c>
      <c r="L3368" s="9">
        <v>26250.0</v>
      </c>
      <c r="M3368" s="10">
        <v>0.35</v>
      </c>
      <c r="N3368" s="4" t="s">
        <v>19</v>
      </c>
      <c r="O3368" s="4" t="s">
        <v>20</v>
      </c>
      <c r="P3368" s="4" t="s">
        <v>24</v>
      </c>
    </row>
    <row r="3369" ht="14.25" customHeight="1">
      <c r="B3369" s="4" t="s">
        <v>15</v>
      </c>
      <c r="C3369" s="4">
        <v>1185732.0</v>
      </c>
      <c r="D3369" s="5">
        <v>44521.0</v>
      </c>
      <c r="E3369" s="4" t="s">
        <v>16</v>
      </c>
      <c r="F3369" s="4" t="s">
        <v>125</v>
      </c>
      <c r="G3369" s="4" t="s">
        <v>126</v>
      </c>
      <c r="H3369" s="6" t="s">
        <v>27</v>
      </c>
      <c r="I3369" s="7">
        <v>60.0</v>
      </c>
      <c r="J3369" s="8">
        <v>125.0</v>
      </c>
      <c r="K3369" s="9">
        <v>75000.0</v>
      </c>
      <c r="L3369" s="9">
        <v>22500.0</v>
      </c>
      <c r="M3369" s="10">
        <v>0.3</v>
      </c>
      <c r="N3369" s="4" t="s">
        <v>19</v>
      </c>
      <c r="O3369" s="4" t="s">
        <v>23</v>
      </c>
      <c r="P3369" s="4" t="s">
        <v>21</v>
      </c>
    </row>
    <row r="3370" ht="14.25" customHeight="1">
      <c r="B3370" s="4" t="s">
        <v>15</v>
      </c>
      <c r="C3370" s="4">
        <v>1185732.0</v>
      </c>
      <c r="D3370" s="5">
        <v>44521.0</v>
      </c>
      <c r="E3370" s="4" t="s">
        <v>16</v>
      </c>
      <c r="F3370" s="4" t="s">
        <v>125</v>
      </c>
      <c r="G3370" s="4" t="s">
        <v>126</v>
      </c>
      <c r="H3370" s="6" t="s">
        <v>28</v>
      </c>
      <c r="I3370" s="7">
        <v>64.99999999999999</v>
      </c>
      <c r="J3370" s="8">
        <v>225.0</v>
      </c>
      <c r="K3370" s="9">
        <v>146249.99999999997</v>
      </c>
      <c r="L3370" s="9">
        <v>43874.99999999999</v>
      </c>
      <c r="M3370" s="10">
        <v>0.3</v>
      </c>
      <c r="N3370" s="4" t="s">
        <v>19</v>
      </c>
      <c r="O3370" s="4" t="s">
        <v>23</v>
      </c>
      <c r="P3370" s="4" t="s">
        <v>24</v>
      </c>
    </row>
    <row r="3371" ht="14.25" customHeight="1">
      <c r="B3371" s="4" t="s">
        <v>15</v>
      </c>
      <c r="C3371" s="4">
        <v>1185732.0</v>
      </c>
      <c r="D3371" s="5">
        <v>44550.0</v>
      </c>
      <c r="E3371" s="4" t="s">
        <v>16</v>
      </c>
      <c r="F3371" s="4" t="s">
        <v>125</v>
      </c>
      <c r="G3371" s="4" t="s">
        <v>126</v>
      </c>
      <c r="H3371" s="6" t="s">
        <v>18</v>
      </c>
      <c r="I3371" s="7">
        <v>60.0</v>
      </c>
      <c r="J3371" s="8">
        <v>450.0</v>
      </c>
      <c r="K3371" s="9">
        <v>270000.0</v>
      </c>
      <c r="L3371" s="9">
        <v>108000.0</v>
      </c>
      <c r="M3371" s="10">
        <v>0.4</v>
      </c>
      <c r="N3371" s="4" t="s">
        <v>19</v>
      </c>
      <c r="O3371" s="4" t="s">
        <v>29</v>
      </c>
      <c r="P3371" s="4" t="s">
        <v>24</v>
      </c>
    </row>
    <row r="3372" ht="14.25" customHeight="1">
      <c r="B3372" s="4" t="s">
        <v>15</v>
      </c>
      <c r="C3372" s="4">
        <v>1185732.0</v>
      </c>
      <c r="D3372" s="5">
        <v>44550.0</v>
      </c>
      <c r="E3372" s="4" t="s">
        <v>16</v>
      </c>
      <c r="F3372" s="4" t="s">
        <v>125</v>
      </c>
      <c r="G3372" s="4" t="s">
        <v>126</v>
      </c>
      <c r="H3372" s="6" t="s">
        <v>22</v>
      </c>
      <c r="I3372" s="7">
        <v>50.0</v>
      </c>
      <c r="J3372" s="8">
        <v>250.0</v>
      </c>
      <c r="K3372" s="9">
        <v>125000.0</v>
      </c>
      <c r="L3372" s="9">
        <v>43750.0</v>
      </c>
      <c r="M3372" s="10">
        <v>0.35</v>
      </c>
      <c r="N3372" s="4" t="s">
        <v>19</v>
      </c>
      <c r="O3372" s="4" t="s">
        <v>29</v>
      </c>
      <c r="P3372" s="4" t="s">
        <v>24</v>
      </c>
    </row>
    <row r="3373" ht="14.25" customHeight="1">
      <c r="B3373" s="4" t="s">
        <v>15</v>
      </c>
      <c r="C3373" s="4">
        <v>1185732.0</v>
      </c>
      <c r="D3373" s="5">
        <v>44550.0</v>
      </c>
      <c r="E3373" s="4" t="s">
        <v>16</v>
      </c>
      <c r="F3373" s="4" t="s">
        <v>125</v>
      </c>
      <c r="G3373" s="4" t="s">
        <v>126</v>
      </c>
      <c r="H3373" s="6" t="s">
        <v>25</v>
      </c>
      <c r="I3373" s="7">
        <v>50.0</v>
      </c>
      <c r="J3373" s="8">
        <v>225.0</v>
      </c>
      <c r="K3373" s="9">
        <v>112500.0</v>
      </c>
      <c r="L3373" s="9">
        <v>39375.0</v>
      </c>
      <c r="M3373" s="10">
        <v>0.35</v>
      </c>
      <c r="N3373" s="4" t="s">
        <v>19</v>
      </c>
      <c r="O3373" s="4" t="s">
        <v>23</v>
      </c>
      <c r="P3373" s="4" t="s">
        <v>24</v>
      </c>
    </row>
    <row r="3374" ht="14.25" customHeight="1">
      <c r="B3374" s="4" t="s">
        <v>15</v>
      </c>
      <c r="C3374" s="4">
        <v>1185732.0</v>
      </c>
      <c r="D3374" s="5">
        <v>44550.0</v>
      </c>
      <c r="E3374" s="4" t="s">
        <v>16</v>
      </c>
      <c r="F3374" s="4" t="s">
        <v>125</v>
      </c>
      <c r="G3374" s="4" t="s">
        <v>126</v>
      </c>
      <c r="H3374" s="6" t="s">
        <v>26</v>
      </c>
      <c r="I3374" s="7">
        <v>50.0</v>
      </c>
      <c r="J3374" s="8">
        <v>175.0</v>
      </c>
      <c r="K3374" s="9">
        <v>87500.0</v>
      </c>
      <c r="L3374" s="9">
        <v>30624.999999999996</v>
      </c>
      <c r="M3374" s="10">
        <v>0.35</v>
      </c>
      <c r="N3374" s="4" t="s">
        <v>19</v>
      </c>
      <c r="O3374" s="4" t="s">
        <v>20</v>
      </c>
      <c r="P3374" s="4" t="s">
        <v>21</v>
      </c>
    </row>
    <row r="3375" ht="14.25" customHeight="1">
      <c r="B3375" s="4" t="s">
        <v>15</v>
      </c>
      <c r="C3375" s="4">
        <v>1185732.0</v>
      </c>
      <c r="D3375" s="5">
        <v>44550.0</v>
      </c>
      <c r="E3375" s="4" t="s">
        <v>16</v>
      </c>
      <c r="F3375" s="4" t="s">
        <v>125</v>
      </c>
      <c r="G3375" s="4" t="s">
        <v>126</v>
      </c>
      <c r="H3375" s="6" t="s">
        <v>27</v>
      </c>
      <c r="I3375" s="7">
        <v>60.0</v>
      </c>
      <c r="J3375" s="8">
        <v>175.0</v>
      </c>
      <c r="K3375" s="9">
        <v>105000.0</v>
      </c>
      <c r="L3375" s="9">
        <v>31500.0</v>
      </c>
      <c r="M3375" s="10">
        <v>0.3</v>
      </c>
      <c r="N3375" s="4" t="s">
        <v>19</v>
      </c>
      <c r="O3375" s="4" t="s">
        <v>29</v>
      </c>
      <c r="P3375" s="4" t="s">
        <v>21</v>
      </c>
    </row>
    <row r="3376" ht="14.25" customHeight="1">
      <c r="B3376" s="4" t="s">
        <v>15</v>
      </c>
      <c r="C3376" s="4">
        <v>1185732.0</v>
      </c>
      <c r="D3376" s="5">
        <v>44550.0</v>
      </c>
      <c r="E3376" s="4" t="s">
        <v>16</v>
      </c>
      <c r="F3376" s="4" t="s">
        <v>125</v>
      </c>
      <c r="G3376" s="4" t="s">
        <v>126</v>
      </c>
      <c r="H3376" s="6" t="s">
        <v>28</v>
      </c>
      <c r="I3376" s="7">
        <v>64.99999999999999</v>
      </c>
      <c r="J3376" s="8">
        <v>275.0</v>
      </c>
      <c r="K3376" s="9">
        <v>178749.99999999997</v>
      </c>
      <c r="L3376" s="9">
        <v>53624.99999999999</v>
      </c>
      <c r="M3376" s="10">
        <v>0.3</v>
      </c>
      <c r="N3376" s="4" t="s">
        <v>19</v>
      </c>
      <c r="O3376" s="4" t="s">
        <v>20</v>
      </c>
      <c r="P3376" s="4" t="s">
        <v>24</v>
      </c>
    </row>
    <row r="3377" ht="14.25" customHeight="1">
      <c r="B3377" s="4" t="s">
        <v>15</v>
      </c>
      <c r="C3377" s="4">
        <v>1185732.0</v>
      </c>
      <c r="D3377" s="5">
        <v>44213.0</v>
      </c>
      <c r="E3377" s="4" t="s">
        <v>16</v>
      </c>
      <c r="F3377" s="4" t="s">
        <v>125</v>
      </c>
      <c r="G3377" s="4" t="s">
        <v>126</v>
      </c>
      <c r="H3377" s="6" t="s">
        <v>18</v>
      </c>
      <c r="I3377" s="7">
        <v>40.0</v>
      </c>
      <c r="J3377" s="8">
        <v>525.0</v>
      </c>
      <c r="K3377" s="9">
        <v>210000.0</v>
      </c>
      <c r="L3377" s="9">
        <v>73500.0</v>
      </c>
      <c r="M3377" s="10">
        <v>0.35</v>
      </c>
      <c r="N3377" s="4" t="s">
        <v>19</v>
      </c>
      <c r="O3377" s="4" t="s">
        <v>20</v>
      </c>
      <c r="P3377" s="4" t="s">
        <v>24</v>
      </c>
    </row>
    <row r="3378" ht="14.25" customHeight="1">
      <c r="B3378" s="4" t="s">
        <v>15</v>
      </c>
      <c r="C3378" s="4">
        <v>1185732.0</v>
      </c>
      <c r="D3378" s="5">
        <v>44213.0</v>
      </c>
      <c r="E3378" s="4" t="s">
        <v>16</v>
      </c>
      <c r="F3378" s="4" t="s">
        <v>125</v>
      </c>
      <c r="G3378" s="4" t="s">
        <v>126</v>
      </c>
      <c r="H3378" s="6" t="s">
        <v>22</v>
      </c>
      <c r="I3378" s="7">
        <v>40.0</v>
      </c>
      <c r="J3378" s="8">
        <v>325.0</v>
      </c>
      <c r="K3378" s="9">
        <v>130000.0</v>
      </c>
      <c r="L3378" s="9">
        <v>45500.0</v>
      </c>
      <c r="M3378" s="10">
        <v>0.35</v>
      </c>
      <c r="N3378" s="4" t="s">
        <v>19</v>
      </c>
      <c r="O3378" s="4" t="s">
        <v>29</v>
      </c>
      <c r="P3378" s="4" t="s">
        <v>24</v>
      </c>
    </row>
    <row r="3379" ht="14.25" customHeight="1">
      <c r="B3379" s="4" t="s">
        <v>15</v>
      </c>
      <c r="C3379" s="4">
        <v>1185732.0</v>
      </c>
      <c r="D3379" s="5">
        <v>44213.0</v>
      </c>
      <c r="E3379" s="4" t="s">
        <v>16</v>
      </c>
      <c r="F3379" s="4" t="s">
        <v>125</v>
      </c>
      <c r="G3379" s="4" t="s">
        <v>126</v>
      </c>
      <c r="H3379" s="6" t="s">
        <v>25</v>
      </c>
      <c r="I3379" s="7">
        <v>30.000000000000004</v>
      </c>
      <c r="J3379" s="8">
        <v>325.0</v>
      </c>
      <c r="K3379" s="9">
        <v>97500.00000000001</v>
      </c>
      <c r="L3379" s="9">
        <v>39000.00000000001</v>
      </c>
      <c r="M3379" s="10">
        <v>0.4</v>
      </c>
      <c r="N3379" s="4" t="s">
        <v>19</v>
      </c>
      <c r="O3379" s="4" t="s">
        <v>20</v>
      </c>
      <c r="P3379" s="4" t="s">
        <v>21</v>
      </c>
    </row>
    <row r="3380" ht="14.25" customHeight="1">
      <c r="B3380" s="4" t="s">
        <v>15</v>
      </c>
      <c r="C3380" s="4">
        <v>1185732.0</v>
      </c>
      <c r="D3380" s="5">
        <v>44213.0</v>
      </c>
      <c r="E3380" s="4" t="s">
        <v>16</v>
      </c>
      <c r="F3380" s="4" t="s">
        <v>125</v>
      </c>
      <c r="G3380" s="4" t="s">
        <v>126</v>
      </c>
      <c r="H3380" s="6" t="s">
        <v>26</v>
      </c>
      <c r="I3380" s="7">
        <v>35.0</v>
      </c>
      <c r="J3380" s="8">
        <v>175.0</v>
      </c>
      <c r="K3380" s="9">
        <v>61250.0</v>
      </c>
      <c r="L3380" s="9">
        <v>24500.0</v>
      </c>
      <c r="M3380" s="10">
        <v>0.4</v>
      </c>
      <c r="N3380" s="4" t="s">
        <v>19</v>
      </c>
      <c r="O3380" s="4" t="s">
        <v>29</v>
      </c>
      <c r="P3380" s="4" t="s">
        <v>24</v>
      </c>
    </row>
    <row r="3381" ht="14.25" customHeight="1">
      <c r="B3381" s="4" t="s">
        <v>15</v>
      </c>
      <c r="C3381" s="4">
        <v>1185732.0</v>
      </c>
      <c r="D3381" s="5">
        <v>44213.0</v>
      </c>
      <c r="E3381" s="4" t="s">
        <v>16</v>
      </c>
      <c r="F3381" s="4" t="s">
        <v>125</v>
      </c>
      <c r="G3381" s="4" t="s">
        <v>126</v>
      </c>
      <c r="H3381" s="6" t="s">
        <v>27</v>
      </c>
      <c r="I3381" s="7">
        <v>50.0</v>
      </c>
      <c r="J3381" s="8">
        <v>225.0</v>
      </c>
      <c r="K3381" s="9">
        <v>112500.0</v>
      </c>
      <c r="L3381" s="9">
        <v>33750.0</v>
      </c>
      <c r="M3381" s="10">
        <v>0.3</v>
      </c>
      <c r="N3381" s="4" t="s">
        <v>19</v>
      </c>
      <c r="O3381" s="4" t="s">
        <v>29</v>
      </c>
      <c r="P3381" s="4" t="s">
        <v>21</v>
      </c>
    </row>
    <row r="3382" ht="14.25" customHeight="1">
      <c r="B3382" s="4" t="s">
        <v>15</v>
      </c>
      <c r="C3382" s="4">
        <v>1185732.0</v>
      </c>
      <c r="D3382" s="5">
        <v>44213.0</v>
      </c>
      <c r="E3382" s="4" t="s">
        <v>16</v>
      </c>
      <c r="F3382" s="4" t="s">
        <v>125</v>
      </c>
      <c r="G3382" s="4" t="s">
        <v>126</v>
      </c>
      <c r="H3382" s="6" t="s">
        <v>28</v>
      </c>
      <c r="I3382" s="7">
        <v>40.0</v>
      </c>
      <c r="J3382" s="8">
        <v>325.0</v>
      </c>
      <c r="K3382" s="9">
        <v>130000.0</v>
      </c>
      <c r="L3382" s="9">
        <v>52000.0</v>
      </c>
      <c r="M3382" s="10">
        <v>0.4</v>
      </c>
      <c r="N3382" s="4" t="s">
        <v>19</v>
      </c>
      <c r="O3382" s="4" t="s">
        <v>23</v>
      </c>
      <c r="P3382" s="4" t="s">
        <v>21</v>
      </c>
    </row>
    <row r="3383" ht="14.25" customHeight="1">
      <c r="B3383" s="4" t="s">
        <v>15</v>
      </c>
      <c r="C3383" s="4">
        <v>1185732.0</v>
      </c>
      <c r="D3383" s="5">
        <v>44242.0</v>
      </c>
      <c r="E3383" s="4" t="s">
        <v>16</v>
      </c>
      <c r="F3383" s="4" t="s">
        <v>125</v>
      </c>
      <c r="G3383" s="4" t="s">
        <v>126</v>
      </c>
      <c r="H3383" s="6" t="s">
        <v>18</v>
      </c>
      <c r="I3383" s="7">
        <v>40.0</v>
      </c>
      <c r="J3383" s="8">
        <v>575.0</v>
      </c>
      <c r="K3383" s="9">
        <v>230000.0</v>
      </c>
      <c r="L3383" s="9">
        <v>80500.0</v>
      </c>
      <c r="M3383" s="10">
        <v>0.35</v>
      </c>
      <c r="N3383" s="4" t="s">
        <v>19</v>
      </c>
      <c r="O3383" s="4" t="s">
        <v>23</v>
      </c>
      <c r="P3383" s="4" t="s">
        <v>24</v>
      </c>
    </row>
    <row r="3384" ht="14.25" customHeight="1">
      <c r="B3384" s="4" t="s">
        <v>15</v>
      </c>
      <c r="C3384" s="4">
        <v>1185732.0</v>
      </c>
      <c r="D3384" s="5">
        <v>44242.0</v>
      </c>
      <c r="E3384" s="4" t="s">
        <v>16</v>
      </c>
      <c r="F3384" s="4" t="s">
        <v>125</v>
      </c>
      <c r="G3384" s="4" t="s">
        <v>126</v>
      </c>
      <c r="H3384" s="6" t="s">
        <v>22</v>
      </c>
      <c r="I3384" s="7">
        <v>40.0</v>
      </c>
      <c r="J3384" s="8">
        <v>225.0</v>
      </c>
      <c r="K3384" s="9">
        <v>90000.0</v>
      </c>
      <c r="L3384" s="9">
        <v>31499.999999999996</v>
      </c>
      <c r="M3384" s="10">
        <v>0.35</v>
      </c>
      <c r="N3384" s="4" t="s">
        <v>19</v>
      </c>
      <c r="O3384" s="4" t="s">
        <v>23</v>
      </c>
      <c r="P3384" s="4" t="s">
        <v>21</v>
      </c>
    </row>
    <row r="3385" ht="14.25" customHeight="1">
      <c r="B3385" s="4" t="s">
        <v>15</v>
      </c>
      <c r="C3385" s="4">
        <v>1185732.0</v>
      </c>
      <c r="D3385" s="5">
        <v>44242.0</v>
      </c>
      <c r="E3385" s="4" t="s">
        <v>16</v>
      </c>
      <c r="F3385" s="4" t="s">
        <v>125</v>
      </c>
      <c r="G3385" s="4" t="s">
        <v>126</v>
      </c>
      <c r="H3385" s="6" t="s">
        <v>25</v>
      </c>
      <c r="I3385" s="7">
        <v>30.000000000000004</v>
      </c>
      <c r="J3385" s="8">
        <v>275.0</v>
      </c>
      <c r="K3385" s="9">
        <v>82500.00000000001</v>
      </c>
      <c r="L3385" s="9">
        <v>33000.00000000001</v>
      </c>
      <c r="M3385" s="10">
        <v>0.4</v>
      </c>
      <c r="N3385" s="4" t="s">
        <v>19</v>
      </c>
      <c r="O3385" s="4" t="s">
        <v>20</v>
      </c>
      <c r="P3385" s="4" t="s">
        <v>21</v>
      </c>
    </row>
    <row r="3386" ht="14.25" customHeight="1">
      <c r="B3386" s="4" t="s">
        <v>15</v>
      </c>
      <c r="C3386" s="4">
        <v>1185732.0</v>
      </c>
      <c r="D3386" s="5">
        <v>44242.0</v>
      </c>
      <c r="E3386" s="4" t="s">
        <v>16</v>
      </c>
      <c r="F3386" s="4" t="s">
        <v>127</v>
      </c>
      <c r="G3386" s="4" t="s">
        <v>128</v>
      </c>
      <c r="H3386" s="6" t="s">
        <v>26</v>
      </c>
      <c r="I3386" s="7">
        <v>35.0</v>
      </c>
      <c r="J3386" s="8">
        <v>150.0</v>
      </c>
      <c r="K3386" s="9">
        <v>52500.0</v>
      </c>
      <c r="L3386" s="9">
        <v>21000.0</v>
      </c>
      <c r="M3386" s="10">
        <v>0.4</v>
      </c>
      <c r="N3386" s="4" t="s">
        <v>19</v>
      </c>
      <c r="O3386" s="4" t="s">
        <v>20</v>
      </c>
      <c r="P3386" s="4" t="s">
        <v>21</v>
      </c>
    </row>
    <row r="3387" ht="14.25" customHeight="1">
      <c r="B3387" s="4" t="s">
        <v>15</v>
      </c>
      <c r="C3387" s="4">
        <v>1185732.0</v>
      </c>
      <c r="D3387" s="5">
        <v>44242.0</v>
      </c>
      <c r="E3387" s="4" t="s">
        <v>16</v>
      </c>
      <c r="F3387" s="4" t="s">
        <v>127</v>
      </c>
      <c r="G3387" s="4" t="s">
        <v>128</v>
      </c>
      <c r="H3387" s="6" t="s">
        <v>27</v>
      </c>
      <c r="I3387" s="7">
        <v>50.0</v>
      </c>
      <c r="J3387" s="8">
        <v>225.0</v>
      </c>
      <c r="K3387" s="9">
        <v>112500.0</v>
      </c>
      <c r="L3387" s="9">
        <v>33750.0</v>
      </c>
      <c r="M3387" s="10">
        <v>0.3</v>
      </c>
      <c r="N3387" s="4" t="s">
        <v>19</v>
      </c>
      <c r="O3387" s="4" t="s">
        <v>20</v>
      </c>
      <c r="P3387" s="4" t="s">
        <v>24</v>
      </c>
    </row>
    <row r="3388" ht="14.25" customHeight="1">
      <c r="B3388" s="4" t="s">
        <v>15</v>
      </c>
      <c r="C3388" s="4">
        <v>1185732.0</v>
      </c>
      <c r="D3388" s="5">
        <v>44242.0</v>
      </c>
      <c r="E3388" s="4" t="s">
        <v>16</v>
      </c>
      <c r="F3388" s="4" t="s">
        <v>127</v>
      </c>
      <c r="G3388" s="4" t="s">
        <v>128</v>
      </c>
      <c r="H3388" s="6" t="s">
        <v>28</v>
      </c>
      <c r="I3388" s="7">
        <v>40.0</v>
      </c>
      <c r="J3388" s="8">
        <v>325.0</v>
      </c>
      <c r="K3388" s="9">
        <v>130000.0</v>
      </c>
      <c r="L3388" s="9">
        <v>52000.0</v>
      </c>
      <c r="M3388" s="10">
        <v>0.4</v>
      </c>
      <c r="N3388" s="4" t="s">
        <v>19</v>
      </c>
      <c r="O3388" s="4" t="s">
        <v>29</v>
      </c>
      <c r="P3388" s="4" t="s">
        <v>24</v>
      </c>
    </row>
    <row r="3389" ht="14.25" customHeight="1">
      <c r="B3389" s="4" t="s">
        <v>15</v>
      </c>
      <c r="C3389" s="4">
        <v>1185732.0</v>
      </c>
      <c r="D3389" s="5">
        <v>44268.0</v>
      </c>
      <c r="E3389" s="4" t="s">
        <v>16</v>
      </c>
      <c r="F3389" s="4" t="s">
        <v>127</v>
      </c>
      <c r="G3389" s="4" t="s">
        <v>128</v>
      </c>
      <c r="H3389" s="6" t="s">
        <v>18</v>
      </c>
      <c r="I3389" s="7">
        <v>40.0</v>
      </c>
      <c r="J3389" s="8">
        <v>545.0</v>
      </c>
      <c r="K3389" s="9">
        <v>218000.0</v>
      </c>
      <c r="L3389" s="9">
        <v>76300.0</v>
      </c>
      <c r="M3389" s="10">
        <v>0.35</v>
      </c>
      <c r="N3389" s="4" t="s">
        <v>19</v>
      </c>
      <c r="O3389" s="4" t="s">
        <v>29</v>
      </c>
      <c r="P3389" s="4" t="s">
        <v>24</v>
      </c>
    </row>
    <row r="3390" ht="14.25" customHeight="1">
      <c r="B3390" s="4" t="s">
        <v>15</v>
      </c>
      <c r="C3390" s="4">
        <v>1185732.0</v>
      </c>
      <c r="D3390" s="5">
        <v>44268.0</v>
      </c>
      <c r="E3390" s="4" t="s">
        <v>16</v>
      </c>
      <c r="F3390" s="4" t="s">
        <v>127</v>
      </c>
      <c r="G3390" s="4" t="s">
        <v>128</v>
      </c>
      <c r="H3390" s="6" t="s">
        <v>22</v>
      </c>
      <c r="I3390" s="7">
        <v>40.0</v>
      </c>
      <c r="J3390" s="8">
        <v>250.0</v>
      </c>
      <c r="K3390" s="9">
        <v>100000.0</v>
      </c>
      <c r="L3390" s="9">
        <v>35000.0</v>
      </c>
      <c r="M3390" s="10">
        <v>0.35</v>
      </c>
      <c r="N3390" s="4" t="s">
        <v>19</v>
      </c>
      <c r="O3390" s="4" t="s">
        <v>23</v>
      </c>
      <c r="P3390" s="4" t="s">
        <v>24</v>
      </c>
    </row>
    <row r="3391" ht="14.25" customHeight="1">
      <c r="B3391" s="4" t="s">
        <v>15</v>
      </c>
      <c r="C3391" s="4">
        <v>1185732.0</v>
      </c>
      <c r="D3391" s="5">
        <v>44268.0</v>
      </c>
      <c r="E3391" s="4" t="s">
        <v>16</v>
      </c>
      <c r="F3391" s="4" t="s">
        <v>127</v>
      </c>
      <c r="G3391" s="4" t="s">
        <v>128</v>
      </c>
      <c r="H3391" s="6" t="s">
        <v>25</v>
      </c>
      <c r="I3391" s="7">
        <v>30.000000000000004</v>
      </c>
      <c r="J3391" s="8">
        <v>275.0</v>
      </c>
      <c r="K3391" s="9">
        <v>82500.00000000001</v>
      </c>
      <c r="L3391" s="9">
        <v>33000.00000000001</v>
      </c>
      <c r="M3391" s="10">
        <v>0.4</v>
      </c>
      <c r="N3391" s="4" t="s">
        <v>19</v>
      </c>
      <c r="O3391" s="4" t="s">
        <v>29</v>
      </c>
      <c r="P3391" s="4" t="s">
        <v>21</v>
      </c>
    </row>
    <row r="3392" ht="14.25" customHeight="1">
      <c r="B3392" s="4" t="s">
        <v>15</v>
      </c>
      <c r="C3392" s="4">
        <v>1185732.0</v>
      </c>
      <c r="D3392" s="5">
        <v>44268.0</v>
      </c>
      <c r="E3392" s="4" t="s">
        <v>16</v>
      </c>
      <c r="F3392" s="4" t="s">
        <v>127</v>
      </c>
      <c r="G3392" s="4" t="s">
        <v>128</v>
      </c>
      <c r="H3392" s="6" t="s">
        <v>26</v>
      </c>
      <c r="I3392" s="7">
        <v>35.0</v>
      </c>
      <c r="J3392" s="8">
        <v>125.0</v>
      </c>
      <c r="K3392" s="9">
        <v>43750.0</v>
      </c>
      <c r="L3392" s="9">
        <v>17500.0</v>
      </c>
      <c r="M3392" s="10">
        <v>0.4</v>
      </c>
      <c r="N3392" s="4" t="s">
        <v>19</v>
      </c>
      <c r="O3392" s="4" t="s">
        <v>29</v>
      </c>
      <c r="P3392" s="4" t="s">
        <v>21</v>
      </c>
    </row>
    <row r="3393" ht="14.25" customHeight="1">
      <c r="B3393" s="4" t="s">
        <v>15</v>
      </c>
      <c r="C3393" s="4">
        <v>1185732.0</v>
      </c>
      <c r="D3393" s="5">
        <v>44268.0</v>
      </c>
      <c r="E3393" s="4" t="s">
        <v>16</v>
      </c>
      <c r="F3393" s="4" t="s">
        <v>127</v>
      </c>
      <c r="G3393" s="4" t="s">
        <v>128</v>
      </c>
      <c r="H3393" s="6" t="s">
        <v>27</v>
      </c>
      <c r="I3393" s="7">
        <v>50.0</v>
      </c>
      <c r="J3393" s="8">
        <v>175.0</v>
      </c>
      <c r="K3393" s="9">
        <v>87500.0</v>
      </c>
      <c r="L3393" s="9">
        <v>26250.0</v>
      </c>
      <c r="M3393" s="10">
        <v>0.3</v>
      </c>
      <c r="N3393" s="4" t="s">
        <v>19</v>
      </c>
      <c r="O3393" s="4" t="s">
        <v>23</v>
      </c>
      <c r="P3393" s="4" t="s">
        <v>21</v>
      </c>
    </row>
    <row r="3394" ht="14.25" customHeight="1">
      <c r="B3394" s="4" t="s">
        <v>15</v>
      </c>
      <c r="C3394" s="4">
        <v>1185732.0</v>
      </c>
      <c r="D3394" s="5">
        <v>44268.0</v>
      </c>
      <c r="E3394" s="4" t="s">
        <v>16</v>
      </c>
      <c r="F3394" s="4" t="s">
        <v>127</v>
      </c>
      <c r="G3394" s="4" t="s">
        <v>128</v>
      </c>
      <c r="H3394" s="6" t="s">
        <v>28</v>
      </c>
      <c r="I3394" s="7">
        <v>40.0</v>
      </c>
      <c r="J3394" s="8">
        <v>275.0</v>
      </c>
      <c r="K3394" s="9">
        <v>110000.0</v>
      </c>
      <c r="L3394" s="9">
        <v>44000.0</v>
      </c>
      <c r="M3394" s="10">
        <v>0.4</v>
      </c>
      <c r="N3394" s="4" t="s">
        <v>19</v>
      </c>
      <c r="O3394" s="4" t="s">
        <v>20</v>
      </c>
      <c r="P3394" s="4" t="s">
        <v>24</v>
      </c>
    </row>
    <row r="3395" ht="14.25" customHeight="1">
      <c r="B3395" s="4" t="s">
        <v>15</v>
      </c>
      <c r="C3395" s="4">
        <v>1185732.0</v>
      </c>
      <c r="D3395" s="5">
        <v>44300.0</v>
      </c>
      <c r="E3395" s="4" t="s">
        <v>16</v>
      </c>
      <c r="F3395" s="4" t="s">
        <v>127</v>
      </c>
      <c r="G3395" s="4" t="s">
        <v>128</v>
      </c>
      <c r="H3395" s="6" t="s">
        <v>18</v>
      </c>
      <c r="I3395" s="7">
        <v>40.0</v>
      </c>
      <c r="J3395" s="8">
        <v>525.0</v>
      </c>
      <c r="K3395" s="9">
        <v>210000.0</v>
      </c>
      <c r="L3395" s="9">
        <v>73500.0</v>
      </c>
      <c r="M3395" s="10">
        <v>0.35</v>
      </c>
      <c r="N3395" s="4" t="s">
        <v>19</v>
      </c>
      <c r="O3395" s="4" t="s">
        <v>23</v>
      </c>
      <c r="P3395" s="4" t="s">
        <v>21</v>
      </c>
    </row>
    <row r="3396" ht="14.25" customHeight="1">
      <c r="B3396" s="4" t="s">
        <v>15</v>
      </c>
      <c r="C3396" s="4">
        <v>1185732.0</v>
      </c>
      <c r="D3396" s="5">
        <v>44300.0</v>
      </c>
      <c r="E3396" s="4" t="s">
        <v>16</v>
      </c>
      <c r="F3396" s="4" t="s">
        <v>127</v>
      </c>
      <c r="G3396" s="4" t="s">
        <v>128</v>
      </c>
      <c r="H3396" s="6" t="s">
        <v>22</v>
      </c>
      <c r="I3396" s="7">
        <v>40.0</v>
      </c>
      <c r="J3396" s="8">
        <v>225.0</v>
      </c>
      <c r="K3396" s="9">
        <v>90000.0</v>
      </c>
      <c r="L3396" s="9">
        <v>31499.999999999996</v>
      </c>
      <c r="M3396" s="10">
        <v>0.35</v>
      </c>
      <c r="N3396" s="4" t="s">
        <v>19</v>
      </c>
      <c r="O3396" s="4" t="s">
        <v>23</v>
      </c>
      <c r="P3396" s="4" t="s">
        <v>21</v>
      </c>
    </row>
    <row r="3397" ht="14.25" customHeight="1">
      <c r="B3397" s="4" t="s">
        <v>15</v>
      </c>
      <c r="C3397" s="4">
        <v>1185732.0</v>
      </c>
      <c r="D3397" s="5">
        <v>44300.0</v>
      </c>
      <c r="E3397" s="4" t="s">
        <v>16</v>
      </c>
      <c r="F3397" s="4" t="s">
        <v>127</v>
      </c>
      <c r="G3397" s="4" t="s">
        <v>128</v>
      </c>
      <c r="H3397" s="6" t="s">
        <v>25</v>
      </c>
      <c r="I3397" s="7">
        <v>30.000000000000004</v>
      </c>
      <c r="J3397" s="8">
        <v>225.0</v>
      </c>
      <c r="K3397" s="9">
        <v>67500.00000000001</v>
      </c>
      <c r="L3397" s="9">
        <v>27000.000000000007</v>
      </c>
      <c r="M3397" s="10">
        <v>0.4</v>
      </c>
      <c r="N3397" s="4" t="s">
        <v>19</v>
      </c>
      <c r="O3397" s="4" t="s">
        <v>23</v>
      </c>
      <c r="P3397" s="4" t="s">
        <v>24</v>
      </c>
    </row>
    <row r="3398" ht="14.25" customHeight="1">
      <c r="B3398" s="4" t="s">
        <v>15</v>
      </c>
      <c r="C3398" s="4">
        <v>1185732.0</v>
      </c>
      <c r="D3398" s="5">
        <v>44300.0</v>
      </c>
      <c r="E3398" s="4" t="s">
        <v>16</v>
      </c>
      <c r="F3398" s="4" t="s">
        <v>127</v>
      </c>
      <c r="G3398" s="4" t="s">
        <v>128</v>
      </c>
      <c r="H3398" s="6" t="s">
        <v>26</v>
      </c>
      <c r="I3398" s="7">
        <v>35.0</v>
      </c>
      <c r="J3398" s="8">
        <v>150.0</v>
      </c>
      <c r="K3398" s="9">
        <v>52500.0</v>
      </c>
      <c r="L3398" s="9">
        <v>21000.0</v>
      </c>
      <c r="M3398" s="10">
        <v>0.4</v>
      </c>
      <c r="N3398" s="4" t="s">
        <v>19</v>
      </c>
      <c r="O3398" s="4" t="s">
        <v>23</v>
      </c>
      <c r="P3398" s="4" t="s">
        <v>24</v>
      </c>
    </row>
    <row r="3399" ht="14.25" customHeight="1">
      <c r="B3399" s="4" t="s">
        <v>15</v>
      </c>
      <c r="C3399" s="4">
        <v>1185732.0</v>
      </c>
      <c r="D3399" s="5">
        <v>44300.0</v>
      </c>
      <c r="E3399" s="4" t="s">
        <v>16</v>
      </c>
      <c r="F3399" s="4" t="s">
        <v>127</v>
      </c>
      <c r="G3399" s="4" t="s">
        <v>128</v>
      </c>
      <c r="H3399" s="6" t="s">
        <v>27</v>
      </c>
      <c r="I3399" s="7">
        <v>50.0</v>
      </c>
      <c r="J3399" s="8">
        <v>150.0</v>
      </c>
      <c r="K3399" s="9">
        <v>75000.0</v>
      </c>
      <c r="L3399" s="9">
        <v>22500.0</v>
      </c>
      <c r="M3399" s="10">
        <v>0.3</v>
      </c>
      <c r="N3399" s="4" t="s">
        <v>19</v>
      </c>
      <c r="O3399" s="4" t="s">
        <v>20</v>
      </c>
      <c r="P3399" s="4" t="s">
        <v>21</v>
      </c>
    </row>
    <row r="3400" ht="14.25" customHeight="1">
      <c r="B3400" s="4" t="s">
        <v>15</v>
      </c>
      <c r="C3400" s="4">
        <v>1185732.0</v>
      </c>
      <c r="D3400" s="5">
        <v>44300.0</v>
      </c>
      <c r="E3400" s="4" t="s">
        <v>16</v>
      </c>
      <c r="F3400" s="4" t="s">
        <v>127</v>
      </c>
      <c r="G3400" s="4" t="s">
        <v>128</v>
      </c>
      <c r="H3400" s="6" t="s">
        <v>28</v>
      </c>
      <c r="I3400" s="7">
        <v>40.0</v>
      </c>
      <c r="J3400" s="8">
        <v>300.0</v>
      </c>
      <c r="K3400" s="9">
        <v>120000.0</v>
      </c>
      <c r="L3400" s="9">
        <v>48000.0</v>
      </c>
      <c r="M3400" s="10">
        <v>0.4</v>
      </c>
      <c r="N3400" s="4" t="s">
        <v>19</v>
      </c>
      <c r="O3400" s="4" t="s">
        <v>23</v>
      </c>
      <c r="P3400" s="4" t="s">
        <v>21</v>
      </c>
    </row>
    <row r="3401" ht="14.25" customHeight="1">
      <c r="B3401" s="4" t="s">
        <v>15</v>
      </c>
      <c r="C3401" s="4">
        <v>1185732.0</v>
      </c>
      <c r="D3401" s="5">
        <v>44329.0</v>
      </c>
      <c r="E3401" s="4" t="s">
        <v>16</v>
      </c>
      <c r="F3401" s="4" t="s">
        <v>127</v>
      </c>
      <c r="G3401" s="4" t="s">
        <v>128</v>
      </c>
      <c r="H3401" s="6" t="s">
        <v>18</v>
      </c>
      <c r="I3401" s="7">
        <v>54.99999999999999</v>
      </c>
      <c r="J3401" s="8">
        <v>570.0</v>
      </c>
      <c r="K3401" s="9">
        <v>313499.99999999994</v>
      </c>
      <c r="L3401" s="9">
        <v>109724.99999999997</v>
      </c>
      <c r="M3401" s="10">
        <v>0.35</v>
      </c>
      <c r="N3401" s="4" t="s">
        <v>19</v>
      </c>
      <c r="O3401" s="4" t="s">
        <v>29</v>
      </c>
      <c r="P3401" s="4" t="s">
        <v>24</v>
      </c>
    </row>
    <row r="3402" ht="14.25" customHeight="1">
      <c r="B3402" s="4" t="s">
        <v>15</v>
      </c>
      <c r="C3402" s="4">
        <v>1185732.0</v>
      </c>
      <c r="D3402" s="5">
        <v>44329.0</v>
      </c>
      <c r="E3402" s="4" t="s">
        <v>16</v>
      </c>
      <c r="F3402" s="4" t="s">
        <v>127</v>
      </c>
      <c r="G3402" s="4" t="s">
        <v>128</v>
      </c>
      <c r="H3402" s="6" t="s">
        <v>22</v>
      </c>
      <c r="I3402" s="7">
        <v>50.0</v>
      </c>
      <c r="J3402" s="8">
        <v>275.0</v>
      </c>
      <c r="K3402" s="9">
        <v>137500.0</v>
      </c>
      <c r="L3402" s="9">
        <v>48125.0</v>
      </c>
      <c r="M3402" s="10">
        <v>0.35</v>
      </c>
      <c r="N3402" s="4" t="s">
        <v>19</v>
      </c>
      <c r="O3402" s="4" t="s">
        <v>23</v>
      </c>
      <c r="P3402" s="4" t="s">
        <v>21</v>
      </c>
    </row>
    <row r="3403" ht="14.25" customHeight="1">
      <c r="B3403" s="4" t="s">
        <v>15</v>
      </c>
      <c r="C3403" s="4">
        <v>1185732.0</v>
      </c>
      <c r="D3403" s="5">
        <v>44329.0</v>
      </c>
      <c r="E3403" s="4" t="s">
        <v>16</v>
      </c>
      <c r="F3403" s="4" t="s">
        <v>127</v>
      </c>
      <c r="G3403" s="4" t="s">
        <v>128</v>
      </c>
      <c r="H3403" s="6" t="s">
        <v>25</v>
      </c>
      <c r="I3403" s="7">
        <v>45.0</v>
      </c>
      <c r="J3403" s="8">
        <v>300.0</v>
      </c>
      <c r="K3403" s="9">
        <v>135000.0</v>
      </c>
      <c r="L3403" s="9">
        <v>54000.0</v>
      </c>
      <c r="M3403" s="10">
        <v>0.4</v>
      </c>
      <c r="N3403" s="4" t="s">
        <v>19</v>
      </c>
      <c r="O3403" s="4" t="s">
        <v>29</v>
      </c>
      <c r="P3403" s="4" t="s">
        <v>24</v>
      </c>
    </row>
    <row r="3404" ht="14.25" customHeight="1">
      <c r="B3404" s="4" t="s">
        <v>15</v>
      </c>
      <c r="C3404" s="4">
        <v>1185732.0</v>
      </c>
      <c r="D3404" s="5">
        <v>44329.0</v>
      </c>
      <c r="E3404" s="4" t="s">
        <v>16</v>
      </c>
      <c r="F3404" s="4" t="s">
        <v>127</v>
      </c>
      <c r="G3404" s="4" t="s">
        <v>128</v>
      </c>
      <c r="H3404" s="6" t="s">
        <v>26</v>
      </c>
      <c r="I3404" s="7">
        <v>45.0</v>
      </c>
      <c r="J3404" s="8">
        <v>250.0</v>
      </c>
      <c r="K3404" s="9">
        <v>112500.0</v>
      </c>
      <c r="L3404" s="9">
        <v>45000.0</v>
      </c>
      <c r="M3404" s="10">
        <v>0.4</v>
      </c>
      <c r="N3404" s="4" t="s">
        <v>19</v>
      </c>
      <c r="O3404" s="4" t="s">
        <v>23</v>
      </c>
      <c r="P3404" s="4" t="s">
        <v>24</v>
      </c>
    </row>
    <row r="3405" ht="14.25" customHeight="1">
      <c r="B3405" s="4" t="s">
        <v>15</v>
      </c>
      <c r="C3405" s="4">
        <v>1185732.0</v>
      </c>
      <c r="D3405" s="5">
        <v>44329.0</v>
      </c>
      <c r="E3405" s="4" t="s">
        <v>16</v>
      </c>
      <c r="F3405" s="4" t="s">
        <v>127</v>
      </c>
      <c r="G3405" s="4" t="s">
        <v>128</v>
      </c>
      <c r="H3405" s="6" t="s">
        <v>27</v>
      </c>
      <c r="I3405" s="7">
        <v>54.99999999999999</v>
      </c>
      <c r="J3405" s="8">
        <v>275.0</v>
      </c>
      <c r="K3405" s="9">
        <v>151249.99999999997</v>
      </c>
      <c r="L3405" s="9">
        <v>45374.99999999999</v>
      </c>
      <c r="M3405" s="10">
        <v>0.3</v>
      </c>
      <c r="N3405" s="4" t="s">
        <v>19</v>
      </c>
      <c r="O3405" s="4" t="s">
        <v>23</v>
      </c>
      <c r="P3405" s="4" t="s">
        <v>21</v>
      </c>
    </row>
    <row r="3406" ht="14.25" customHeight="1">
      <c r="B3406" s="4" t="s">
        <v>15</v>
      </c>
      <c r="C3406" s="4">
        <v>1185732.0</v>
      </c>
      <c r="D3406" s="5">
        <v>44329.0</v>
      </c>
      <c r="E3406" s="4" t="s">
        <v>16</v>
      </c>
      <c r="F3406" s="4" t="s">
        <v>127</v>
      </c>
      <c r="G3406" s="4" t="s">
        <v>128</v>
      </c>
      <c r="H3406" s="6" t="s">
        <v>28</v>
      </c>
      <c r="I3406" s="7">
        <v>60.0</v>
      </c>
      <c r="J3406" s="8">
        <v>400.0</v>
      </c>
      <c r="K3406" s="9">
        <v>240000.0</v>
      </c>
      <c r="L3406" s="9">
        <v>96000.0</v>
      </c>
      <c r="M3406" s="10">
        <v>0.4</v>
      </c>
      <c r="N3406" s="4" t="s">
        <v>19</v>
      </c>
      <c r="O3406" s="4" t="s">
        <v>20</v>
      </c>
      <c r="P3406" s="4" t="s">
        <v>24</v>
      </c>
    </row>
    <row r="3407" ht="14.25" customHeight="1">
      <c r="B3407" s="4" t="s">
        <v>15</v>
      </c>
      <c r="C3407" s="4">
        <v>1185732.0</v>
      </c>
      <c r="D3407" s="5">
        <v>44362.0</v>
      </c>
      <c r="E3407" s="4" t="s">
        <v>16</v>
      </c>
      <c r="F3407" s="4" t="s">
        <v>127</v>
      </c>
      <c r="G3407" s="4" t="s">
        <v>128</v>
      </c>
      <c r="H3407" s="6" t="s">
        <v>18</v>
      </c>
      <c r="I3407" s="7">
        <v>54.99999999999999</v>
      </c>
      <c r="J3407" s="8">
        <v>650.0</v>
      </c>
      <c r="K3407" s="9">
        <v>357499.99999999994</v>
      </c>
      <c r="L3407" s="9">
        <v>125124.99999999997</v>
      </c>
      <c r="M3407" s="10">
        <v>0.35</v>
      </c>
      <c r="N3407" s="4" t="s">
        <v>19</v>
      </c>
      <c r="O3407" s="4" t="s">
        <v>23</v>
      </c>
      <c r="P3407" s="4" t="s">
        <v>21</v>
      </c>
    </row>
    <row r="3408" ht="14.25" customHeight="1">
      <c r="B3408" s="4" t="s">
        <v>15</v>
      </c>
      <c r="C3408" s="4">
        <v>1185732.0</v>
      </c>
      <c r="D3408" s="5">
        <v>44362.0</v>
      </c>
      <c r="E3408" s="4" t="s">
        <v>16</v>
      </c>
      <c r="F3408" s="4" t="s">
        <v>127</v>
      </c>
      <c r="G3408" s="4" t="s">
        <v>128</v>
      </c>
      <c r="H3408" s="6" t="s">
        <v>22</v>
      </c>
      <c r="I3408" s="7">
        <v>50.0</v>
      </c>
      <c r="J3408" s="8">
        <v>400.0</v>
      </c>
      <c r="K3408" s="9">
        <v>200000.0</v>
      </c>
      <c r="L3408" s="9">
        <v>70000.0</v>
      </c>
      <c r="M3408" s="10">
        <v>0.35</v>
      </c>
      <c r="N3408" s="4" t="s">
        <v>19</v>
      </c>
      <c r="O3408" s="4" t="s">
        <v>23</v>
      </c>
      <c r="P3408" s="4" t="s">
        <v>21</v>
      </c>
    </row>
    <row r="3409" ht="14.25" customHeight="1">
      <c r="B3409" s="4" t="s">
        <v>15</v>
      </c>
      <c r="C3409" s="4">
        <v>1185732.0</v>
      </c>
      <c r="D3409" s="5">
        <v>44362.0</v>
      </c>
      <c r="E3409" s="4" t="s">
        <v>16</v>
      </c>
      <c r="F3409" s="4" t="s">
        <v>127</v>
      </c>
      <c r="G3409" s="4" t="s">
        <v>128</v>
      </c>
      <c r="H3409" s="6" t="s">
        <v>25</v>
      </c>
      <c r="I3409" s="7">
        <v>45.0</v>
      </c>
      <c r="J3409" s="8">
        <v>325.0</v>
      </c>
      <c r="K3409" s="9">
        <v>146250.0</v>
      </c>
      <c r="L3409" s="9">
        <v>58500.0</v>
      </c>
      <c r="M3409" s="10">
        <v>0.4</v>
      </c>
      <c r="N3409" s="4" t="s">
        <v>19</v>
      </c>
      <c r="O3409" s="4" t="s">
        <v>29</v>
      </c>
      <c r="P3409" s="4" t="s">
        <v>24</v>
      </c>
    </row>
    <row r="3410" ht="14.25" customHeight="1">
      <c r="B3410" s="4" t="s">
        <v>15</v>
      </c>
      <c r="C3410" s="4">
        <v>1185732.0</v>
      </c>
      <c r="D3410" s="5">
        <v>44362.0</v>
      </c>
      <c r="E3410" s="4" t="s">
        <v>16</v>
      </c>
      <c r="F3410" s="4" t="s">
        <v>127</v>
      </c>
      <c r="G3410" s="4" t="s">
        <v>128</v>
      </c>
      <c r="H3410" s="6" t="s">
        <v>26</v>
      </c>
      <c r="I3410" s="7">
        <v>45.0</v>
      </c>
      <c r="J3410" s="8">
        <v>300.0</v>
      </c>
      <c r="K3410" s="9">
        <v>135000.0</v>
      </c>
      <c r="L3410" s="9">
        <v>54000.0</v>
      </c>
      <c r="M3410" s="10">
        <v>0.4</v>
      </c>
      <c r="N3410" s="4" t="s">
        <v>19</v>
      </c>
      <c r="O3410" s="4" t="s">
        <v>23</v>
      </c>
      <c r="P3410" s="4" t="s">
        <v>24</v>
      </c>
    </row>
    <row r="3411" ht="14.25" customHeight="1">
      <c r="B3411" s="4" t="s">
        <v>15</v>
      </c>
      <c r="C3411" s="4">
        <v>1185732.0</v>
      </c>
      <c r="D3411" s="5">
        <v>44362.0</v>
      </c>
      <c r="E3411" s="4" t="s">
        <v>16</v>
      </c>
      <c r="F3411" s="4" t="s">
        <v>127</v>
      </c>
      <c r="G3411" s="4" t="s">
        <v>128</v>
      </c>
      <c r="H3411" s="6" t="s">
        <v>27</v>
      </c>
      <c r="I3411" s="7">
        <v>54.99999999999999</v>
      </c>
      <c r="J3411" s="8">
        <v>300.0</v>
      </c>
      <c r="K3411" s="9">
        <v>164999.99999999997</v>
      </c>
      <c r="L3411" s="9">
        <v>49499.99999999999</v>
      </c>
      <c r="M3411" s="10">
        <v>0.3</v>
      </c>
      <c r="N3411" s="4" t="s">
        <v>19</v>
      </c>
      <c r="O3411" s="4" t="s">
        <v>20</v>
      </c>
      <c r="P3411" s="4" t="s">
        <v>24</v>
      </c>
    </row>
    <row r="3412" ht="14.25" customHeight="1">
      <c r="B3412" s="4" t="s">
        <v>15</v>
      </c>
      <c r="C3412" s="4">
        <v>1185732.0</v>
      </c>
      <c r="D3412" s="5">
        <v>44362.0</v>
      </c>
      <c r="E3412" s="4" t="s">
        <v>16</v>
      </c>
      <c r="F3412" s="4" t="s">
        <v>127</v>
      </c>
      <c r="G3412" s="4" t="s">
        <v>128</v>
      </c>
      <c r="H3412" s="6" t="s">
        <v>28</v>
      </c>
      <c r="I3412" s="7">
        <v>60.0</v>
      </c>
      <c r="J3412" s="8">
        <v>450.0</v>
      </c>
      <c r="K3412" s="9">
        <v>270000.0</v>
      </c>
      <c r="L3412" s="9">
        <v>108000.0</v>
      </c>
      <c r="M3412" s="10">
        <v>0.4</v>
      </c>
      <c r="N3412" s="4" t="s">
        <v>19</v>
      </c>
      <c r="O3412" s="4" t="s">
        <v>23</v>
      </c>
      <c r="P3412" s="4" t="s">
        <v>24</v>
      </c>
    </row>
    <row r="3413" ht="14.25" customHeight="1">
      <c r="B3413" s="4" t="s">
        <v>15</v>
      </c>
      <c r="C3413" s="4">
        <v>1185732.0</v>
      </c>
      <c r="D3413" s="5">
        <v>44390.0</v>
      </c>
      <c r="E3413" s="4" t="s">
        <v>16</v>
      </c>
      <c r="F3413" s="4" t="s">
        <v>127</v>
      </c>
      <c r="G3413" s="4" t="s">
        <v>128</v>
      </c>
      <c r="H3413" s="6" t="s">
        <v>18</v>
      </c>
      <c r="I3413" s="7">
        <v>54.99999999999999</v>
      </c>
      <c r="J3413" s="8">
        <v>675.0</v>
      </c>
      <c r="K3413" s="9">
        <v>371249.99999999994</v>
      </c>
      <c r="L3413" s="9">
        <v>129937.49999999997</v>
      </c>
      <c r="M3413" s="10">
        <v>0.35</v>
      </c>
      <c r="N3413" s="4" t="s">
        <v>19</v>
      </c>
      <c r="O3413" s="4" t="s">
        <v>23</v>
      </c>
      <c r="P3413" s="4" t="s">
        <v>24</v>
      </c>
    </row>
    <row r="3414" ht="14.25" customHeight="1">
      <c r="B3414" s="4" t="s">
        <v>15</v>
      </c>
      <c r="C3414" s="4">
        <v>1185732.0</v>
      </c>
      <c r="D3414" s="5">
        <v>44390.0</v>
      </c>
      <c r="E3414" s="4" t="s">
        <v>16</v>
      </c>
      <c r="F3414" s="4" t="s">
        <v>127</v>
      </c>
      <c r="G3414" s="4" t="s">
        <v>128</v>
      </c>
      <c r="H3414" s="6" t="s">
        <v>22</v>
      </c>
      <c r="I3414" s="7">
        <v>50.0</v>
      </c>
      <c r="J3414" s="8">
        <v>425.0</v>
      </c>
      <c r="K3414" s="9">
        <v>212500.0</v>
      </c>
      <c r="L3414" s="9">
        <v>74375.0</v>
      </c>
      <c r="M3414" s="10">
        <v>0.35</v>
      </c>
      <c r="N3414" s="4" t="s">
        <v>19</v>
      </c>
      <c r="O3414" s="4" t="s">
        <v>29</v>
      </c>
      <c r="P3414" s="4" t="s">
        <v>21</v>
      </c>
    </row>
    <row r="3415" ht="14.25" customHeight="1">
      <c r="B3415" s="4" t="s">
        <v>15</v>
      </c>
      <c r="C3415" s="4">
        <v>1185732.0</v>
      </c>
      <c r="D3415" s="5">
        <v>44390.0</v>
      </c>
      <c r="E3415" s="4" t="s">
        <v>16</v>
      </c>
      <c r="F3415" s="4" t="s">
        <v>127</v>
      </c>
      <c r="G3415" s="4" t="s">
        <v>128</v>
      </c>
      <c r="H3415" s="6" t="s">
        <v>25</v>
      </c>
      <c r="I3415" s="7">
        <v>45.0</v>
      </c>
      <c r="J3415" s="8">
        <v>350.0</v>
      </c>
      <c r="K3415" s="9">
        <v>157500.0</v>
      </c>
      <c r="L3415" s="9">
        <v>63000.0</v>
      </c>
      <c r="M3415" s="10">
        <v>0.4</v>
      </c>
      <c r="N3415" s="4" t="s">
        <v>19</v>
      </c>
      <c r="O3415" s="4" t="s">
        <v>29</v>
      </c>
      <c r="P3415" s="4" t="s">
        <v>21</v>
      </c>
    </row>
    <row r="3416" ht="14.25" customHeight="1">
      <c r="B3416" s="4" t="s">
        <v>15</v>
      </c>
      <c r="C3416" s="4">
        <v>1185732.0</v>
      </c>
      <c r="D3416" s="5">
        <v>44390.0</v>
      </c>
      <c r="E3416" s="4" t="s">
        <v>16</v>
      </c>
      <c r="F3416" s="4" t="s">
        <v>127</v>
      </c>
      <c r="G3416" s="4" t="s">
        <v>128</v>
      </c>
      <c r="H3416" s="6" t="s">
        <v>26</v>
      </c>
      <c r="I3416" s="7">
        <v>45.0</v>
      </c>
      <c r="J3416" s="8">
        <v>300.0</v>
      </c>
      <c r="K3416" s="9">
        <v>135000.0</v>
      </c>
      <c r="L3416" s="9">
        <v>54000.0</v>
      </c>
      <c r="M3416" s="10">
        <v>0.4</v>
      </c>
      <c r="N3416" s="4" t="s">
        <v>19</v>
      </c>
      <c r="O3416" s="4" t="s">
        <v>23</v>
      </c>
      <c r="P3416" s="4" t="s">
        <v>24</v>
      </c>
    </row>
    <row r="3417" ht="14.25" customHeight="1">
      <c r="B3417" s="4" t="s">
        <v>15</v>
      </c>
      <c r="C3417" s="4">
        <v>1185732.0</v>
      </c>
      <c r="D3417" s="5">
        <v>44390.0</v>
      </c>
      <c r="E3417" s="4" t="s">
        <v>16</v>
      </c>
      <c r="F3417" s="4" t="s">
        <v>127</v>
      </c>
      <c r="G3417" s="4" t="s">
        <v>128</v>
      </c>
      <c r="H3417" s="6" t="s">
        <v>27</v>
      </c>
      <c r="I3417" s="7">
        <v>54.99999999999999</v>
      </c>
      <c r="J3417" s="8">
        <v>325.0</v>
      </c>
      <c r="K3417" s="9">
        <v>178749.99999999997</v>
      </c>
      <c r="L3417" s="9">
        <v>53624.99999999999</v>
      </c>
      <c r="M3417" s="10">
        <v>0.3</v>
      </c>
      <c r="N3417" s="4" t="s">
        <v>19</v>
      </c>
      <c r="O3417" s="4" t="s">
        <v>20</v>
      </c>
      <c r="P3417" s="4" t="s">
        <v>24</v>
      </c>
    </row>
    <row r="3418" ht="14.25" customHeight="1">
      <c r="B3418" s="4" t="s">
        <v>15</v>
      </c>
      <c r="C3418" s="4">
        <v>1185732.0</v>
      </c>
      <c r="D3418" s="5">
        <v>44390.0</v>
      </c>
      <c r="E3418" s="4" t="s">
        <v>16</v>
      </c>
      <c r="F3418" s="4" t="s">
        <v>127</v>
      </c>
      <c r="G3418" s="4" t="s">
        <v>128</v>
      </c>
      <c r="H3418" s="6" t="s">
        <v>28</v>
      </c>
      <c r="I3418" s="7">
        <v>60.0</v>
      </c>
      <c r="J3418" s="8">
        <v>500.0</v>
      </c>
      <c r="K3418" s="9">
        <v>300000.0</v>
      </c>
      <c r="L3418" s="9">
        <v>120000.0</v>
      </c>
      <c r="M3418" s="10">
        <v>0.4</v>
      </c>
      <c r="N3418" s="4" t="s">
        <v>19</v>
      </c>
      <c r="O3418" s="4" t="s">
        <v>20</v>
      </c>
      <c r="P3418" s="4" t="s">
        <v>24</v>
      </c>
    </row>
    <row r="3419" ht="14.25" customHeight="1">
      <c r="B3419" s="4" t="s">
        <v>15</v>
      </c>
      <c r="C3419" s="4">
        <v>1185732.0</v>
      </c>
      <c r="D3419" s="5">
        <v>44422.0</v>
      </c>
      <c r="E3419" s="4" t="s">
        <v>16</v>
      </c>
      <c r="F3419" s="4" t="s">
        <v>127</v>
      </c>
      <c r="G3419" s="4" t="s">
        <v>128</v>
      </c>
      <c r="H3419" s="6" t="s">
        <v>18</v>
      </c>
      <c r="I3419" s="7">
        <v>54.99999999999999</v>
      </c>
      <c r="J3419" s="8">
        <v>650.0</v>
      </c>
      <c r="K3419" s="9">
        <v>357499.99999999994</v>
      </c>
      <c r="L3419" s="9">
        <v>125124.99999999997</v>
      </c>
      <c r="M3419" s="10">
        <v>0.35</v>
      </c>
      <c r="N3419" s="4" t="s">
        <v>19</v>
      </c>
      <c r="O3419" s="4" t="s">
        <v>29</v>
      </c>
      <c r="P3419" s="4" t="s">
        <v>24</v>
      </c>
    </row>
    <row r="3420" ht="14.25" customHeight="1">
      <c r="B3420" s="4" t="s">
        <v>15</v>
      </c>
      <c r="C3420" s="4">
        <v>1185732.0</v>
      </c>
      <c r="D3420" s="5">
        <v>44422.0</v>
      </c>
      <c r="E3420" s="4" t="s">
        <v>16</v>
      </c>
      <c r="F3420" s="4" t="s">
        <v>127</v>
      </c>
      <c r="G3420" s="4" t="s">
        <v>128</v>
      </c>
      <c r="H3420" s="6" t="s">
        <v>22</v>
      </c>
      <c r="I3420" s="7">
        <v>50.0</v>
      </c>
      <c r="J3420" s="8">
        <v>425.0</v>
      </c>
      <c r="K3420" s="9">
        <v>212500.0</v>
      </c>
      <c r="L3420" s="9">
        <v>74375.0</v>
      </c>
      <c r="M3420" s="10">
        <v>0.35</v>
      </c>
      <c r="N3420" s="4" t="s">
        <v>19</v>
      </c>
      <c r="O3420" s="4" t="s">
        <v>23</v>
      </c>
      <c r="P3420" s="4" t="s">
        <v>24</v>
      </c>
    </row>
    <row r="3421" ht="14.25" customHeight="1">
      <c r="B3421" s="4" t="s">
        <v>15</v>
      </c>
      <c r="C3421" s="4">
        <v>1185732.0</v>
      </c>
      <c r="D3421" s="5">
        <v>44422.0</v>
      </c>
      <c r="E3421" s="4" t="s">
        <v>16</v>
      </c>
      <c r="F3421" s="4" t="s">
        <v>127</v>
      </c>
      <c r="G3421" s="4" t="s">
        <v>128</v>
      </c>
      <c r="H3421" s="6" t="s">
        <v>25</v>
      </c>
      <c r="I3421" s="7">
        <v>45.0</v>
      </c>
      <c r="J3421" s="8">
        <v>350.0</v>
      </c>
      <c r="K3421" s="9">
        <v>157500.0</v>
      </c>
      <c r="L3421" s="9">
        <v>63000.0</v>
      </c>
      <c r="M3421" s="10">
        <v>0.4</v>
      </c>
      <c r="N3421" s="4" t="s">
        <v>19</v>
      </c>
      <c r="O3421" s="4" t="s">
        <v>23</v>
      </c>
      <c r="P3421" s="4" t="s">
        <v>24</v>
      </c>
    </row>
    <row r="3422" ht="14.25" customHeight="1">
      <c r="B3422" s="4" t="s">
        <v>15</v>
      </c>
      <c r="C3422" s="4">
        <v>1185732.0</v>
      </c>
      <c r="D3422" s="5">
        <v>44422.0</v>
      </c>
      <c r="E3422" s="4" t="s">
        <v>16</v>
      </c>
      <c r="F3422" s="4" t="s">
        <v>127</v>
      </c>
      <c r="G3422" s="4" t="s">
        <v>128</v>
      </c>
      <c r="H3422" s="6" t="s">
        <v>26</v>
      </c>
      <c r="I3422" s="7">
        <v>45.0</v>
      </c>
      <c r="J3422" s="8">
        <v>250.0</v>
      </c>
      <c r="K3422" s="9">
        <v>112500.0</v>
      </c>
      <c r="L3422" s="9">
        <v>45000.0</v>
      </c>
      <c r="M3422" s="10">
        <v>0.4</v>
      </c>
      <c r="N3422" s="4" t="s">
        <v>19</v>
      </c>
      <c r="O3422" s="4" t="s">
        <v>29</v>
      </c>
      <c r="P3422" s="4" t="s">
        <v>24</v>
      </c>
    </row>
    <row r="3423" ht="14.25" customHeight="1">
      <c r="B3423" s="4" t="s">
        <v>15</v>
      </c>
      <c r="C3423" s="4">
        <v>1185732.0</v>
      </c>
      <c r="D3423" s="5">
        <v>44422.0</v>
      </c>
      <c r="E3423" s="4" t="s">
        <v>16</v>
      </c>
      <c r="F3423" s="4" t="s">
        <v>127</v>
      </c>
      <c r="G3423" s="4" t="s">
        <v>128</v>
      </c>
      <c r="H3423" s="6" t="s">
        <v>27</v>
      </c>
      <c r="I3423" s="7">
        <v>54.99999999999999</v>
      </c>
      <c r="J3423" s="8">
        <v>225.0</v>
      </c>
      <c r="K3423" s="9">
        <v>123749.99999999999</v>
      </c>
      <c r="L3423" s="9">
        <v>37124.99999999999</v>
      </c>
      <c r="M3423" s="10">
        <v>0.3</v>
      </c>
      <c r="N3423" s="4" t="s">
        <v>19</v>
      </c>
      <c r="O3423" s="4" t="s">
        <v>20</v>
      </c>
      <c r="P3423" s="4" t="s">
        <v>24</v>
      </c>
    </row>
    <row r="3424" ht="14.25" customHeight="1">
      <c r="B3424" s="4" t="s">
        <v>15</v>
      </c>
      <c r="C3424" s="4">
        <v>1185732.0</v>
      </c>
      <c r="D3424" s="5">
        <v>44422.0</v>
      </c>
      <c r="E3424" s="4" t="s">
        <v>16</v>
      </c>
      <c r="F3424" s="4" t="s">
        <v>127</v>
      </c>
      <c r="G3424" s="4" t="s">
        <v>128</v>
      </c>
      <c r="H3424" s="6" t="s">
        <v>28</v>
      </c>
      <c r="I3424" s="7">
        <v>60.0</v>
      </c>
      <c r="J3424" s="8">
        <v>400.0</v>
      </c>
      <c r="K3424" s="9">
        <v>240000.0</v>
      </c>
      <c r="L3424" s="9">
        <v>96000.0</v>
      </c>
      <c r="M3424" s="10">
        <v>0.4</v>
      </c>
      <c r="N3424" s="4" t="s">
        <v>19</v>
      </c>
      <c r="O3424" s="4" t="s">
        <v>20</v>
      </c>
      <c r="P3424" s="4" t="s">
        <v>24</v>
      </c>
    </row>
    <row r="3425" ht="14.25" customHeight="1">
      <c r="B3425" s="4" t="s">
        <v>15</v>
      </c>
      <c r="C3425" s="4">
        <v>1185732.0</v>
      </c>
      <c r="D3425" s="5">
        <v>44452.0</v>
      </c>
      <c r="E3425" s="4" t="s">
        <v>16</v>
      </c>
      <c r="F3425" s="4" t="s">
        <v>127</v>
      </c>
      <c r="G3425" s="4" t="s">
        <v>128</v>
      </c>
      <c r="H3425" s="6" t="s">
        <v>18</v>
      </c>
      <c r="I3425" s="7">
        <v>54.99999999999999</v>
      </c>
      <c r="J3425" s="8">
        <v>525.0</v>
      </c>
      <c r="K3425" s="9">
        <v>288749.99999999994</v>
      </c>
      <c r="L3425" s="9">
        <v>101062.49999999997</v>
      </c>
      <c r="M3425" s="10">
        <v>0.35</v>
      </c>
      <c r="N3425" s="4" t="s">
        <v>19</v>
      </c>
      <c r="O3425" s="4" t="s">
        <v>23</v>
      </c>
      <c r="P3425" s="4" t="s">
        <v>21</v>
      </c>
    </row>
    <row r="3426" ht="14.25" customHeight="1">
      <c r="B3426" s="4" t="s">
        <v>15</v>
      </c>
      <c r="C3426" s="4">
        <v>1185732.0</v>
      </c>
      <c r="D3426" s="5">
        <v>44452.0</v>
      </c>
      <c r="E3426" s="4" t="s">
        <v>16</v>
      </c>
      <c r="F3426" s="4" t="s">
        <v>127</v>
      </c>
      <c r="G3426" s="4" t="s">
        <v>128</v>
      </c>
      <c r="H3426" s="6" t="s">
        <v>22</v>
      </c>
      <c r="I3426" s="7">
        <v>50.0</v>
      </c>
      <c r="J3426" s="8">
        <v>325.0</v>
      </c>
      <c r="K3426" s="9">
        <v>162500.0</v>
      </c>
      <c r="L3426" s="9">
        <v>56875.0</v>
      </c>
      <c r="M3426" s="10">
        <v>0.35</v>
      </c>
      <c r="N3426" s="4" t="s">
        <v>19</v>
      </c>
      <c r="O3426" s="4" t="s">
        <v>23</v>
      </c>
      <c r="P3426" s="4" t="s">
        <v>21</v>
      </c>
    </row>
    <row r="3427" ht="14.25" customHeight="1">
      <c r="B3427" s="4" t="s">
        <v>15</v>
      </c>
      <c r="C3427" s="4">
        <v>1185732.0</v>
      </c>
      <c r="D3427" s="5">
        <v>44452.0</v>
      </c>
      <c r="E3427" s="4" t="s">
        <v>16</v>
      </c>
      <c r="F3427" s="4" t="s">
        <v>127</v>
      </c>
      <c r="G3427" s="4" t="s">
        <v>128</v>
      </c>
      <c r="H3427" s="6" t="s">
        <v>25</v>
      </c>
      <c r="I3427" s="7">
        <v>45.0</v>
      </c>
      <c r="J3427" s="8">
        <v>225.0</v>
      </c>
      <c r="K3427" s="9">
        <v>101250.0</v>
      </c>
      <c r="L3427" s="9">
        <v>40500.0</v>
      </c>
      <c r="M3427" s="10">
        <v>0.4</v>
      </c>
      <c r="N3427" s="4" t="s">
        <v>19</v>
      </c>
      <c r="O3427" s="4" t="s">
        <v>20</v>
      </c>
      <c r="P3427" s="4" t="s">
        <v>21</v>
      </c>
    </row>
    <row r="3428" ht="14.25" customHeight="1">
      <c r="B3428" s="4" t="s">
        <v>15</v>
      </c>
      <c r="C3428" s="4">
        <v>1185732.0</v>
      </c>
      <c r="D3428" s="5">
        <v>44452.0</v>
      </c>
      <c r="E3428" s="4" t="s">
        <v>16</v>
      </c>
      <c r="F3428" s="4" t="s">
        <v>127</v>
      </c>
      <c r="G3428" s="4" t="s">
        <v>128</v>
      </c>
      <c r="H3428" s="6" t="s">
        <v>26</v>
      </c>
      <c r="I3428" s="7">
        <v>45.0</v>
      </c>
      <c r="J3428" s="8">
        <v>200.0</v>
      </c>
      <c r="K3428" s="9">
        <v>90000.0</v>
      </c>
      <c r="L3428" s="9">
        <v>36000.0</v>
      </c>
      <c r="M3428" s="10">
        <v>0.4</v>
      </c>
      <c r="N3428" s="4" t="s">
        <v>19</v>
      </c>
      <c r="O3428" s="4" t="s">
        <v>23</v>
      </c>
      <c r="P3428" s="4" t="s">
        <v>24</v>
      </c>
    </row>
    <row r="3429" ht="14.25" customHeight="1">
      <c r="B3429" s="4" t="s">
        <v>15</v>
      </c>
      <c r="C3429" s="4">
        <v>1185732.0</v>
      </c>
      <c r="D3429" s="5">
        <v>44452.0</v>
      </c>
      <c r="E3429" s="4" t="s">
        <v>16</v>
      </c>
      <c r="F3429" s="4" t="s">
        <v>127</v>
      </c>
      <c r="G3429" s="4" t="s">
        <v>128</v>
      </c>
      <c r="H3429" s="6" t="s">
        <v>27</v>
      </c>
      <c r="I3429" s="7">
        <v>54.99999999999999</v>
      </c>
      <c r="J3429" s="8">
        <v>200.0</v>
      </c>
      <c r="K3429" s="9">
        <v>109999.99999999999</v>
      </c>
      <c r="L3429" s="9">
        <v>32999.99999999999</v>
      </c>
      <c r="M3429" s="10">
        <v>0.3</v>
      </c>
      <c r="N3429" s="4" t="s">
        <v>19</v>
      </c>
      <c r="O3429" s="4" t="s">
        <v>20</v>
      </c>
      <c r="P3429" s="4" t="s">
        <v>24</v>
      </c>
    </row>
    <row r="3430" ht="14.25" customHeight="1">
      <c r="B3430" s="4" t="s">
        <v>15</v>
      </c>
      <c r="C3430" s="4">
        <v>1185732.0</v>
      </c>
      <c r="D3430" s="5">
        <v>44452.0</v>
      </c>
      <c r="E3430" s="4" t="s">
        <v>16</v>
      </c>
      <c r="F3430" s="4" t="s">
        <v>127</v>
      </c>
      <c r="G3430" s="4" t="s">
        <v>128</v>
      </c>
      <c r="H3430" s="6" t="s">
        <v>28</v>
      </c>
      <c r="I3430" s="7">
        <v>60.0</v>
      </c>
      <c r="J3430" s="8">
        <v>300.0</v>
      </c>
      <c r="K3430" s="9">
        <v>180000.0</v>
      </c>
      <c r="L3430" s="9">
        <v>72000.0</v>
      </c>
      <c r="M3430" s="10">
        <v>0.4</v>
      </c>
      <c r="N3430" s="4" t="s">
        <v>19</v>
      </c>
      <c r="O3430" s="4" t="s">
        <v>20</v>
      </c>
      <c r="P3430" s="4" t="s">
        <v>24</v>
      </c>
    </row>
    <row r="3431" ht="14.25" customHeight="1">
      <c r="B3431" s="4" t="s">
        <v>15</v>
      </c>
      <c r="C3431" s="4">
        <v>1185732.0</v>
      </c>
      <c r="D3431" s="5">
        <v>44484.0</v>
      </c>
      <c r="E3431" s="4" t="s">
        <v>16</v>
      </c>
      <c r="F3431" s="4" t="s">
        <v>127</v>
      </c>
      <c r="G3431" s="4" t="s">
        <v>128</v>
      </c>
      <c r="H3431" s="6" t="s">
        <v>18</v>
      </c>
      <c r="I3431" s="7">
        <v>60.0</v>
      </c>
      <c r="J3431" s="8">
        <v>475.0</v>
      </c>
      <c r="K3431" s="9">
        <v>285000.0</v>
      </c>
      <c r="L3431" s="9">
        <v>99750.0</v>
      </c>
      <c r="M3431" s="10">
        <v>0.35</v>
      </c>
      <c r="N3431" s="4" t="s">
        <v>19</v>
      </c>
      <c r="O3431" s="4" t="s">
        <v>29</v>
      </c>
      <c r="P3431" s="4" t="s">
        <v>24</v>
      </c>
    </row>
    <row r="3432" ht="14.25" customHeight="1">
      <c r="B3432" s="4" t="s">
        <v>15</v>
      </c>
      <c r="C3432" s="4">
        <v>1185732.0</v>
      </c>
      <c r="D3432" s="5">
        <v>44484.0</v>
      </c>
      <c r="E3432" s="4" t="s">
        <v>16</v>
      </c>
      <c r="F3432" s="4" t="s">
        <v>127</v>
      </c>
      <c r="G3432" s="4" t="s">
        <v>128</v>
      </c>
      <c r="H3432" s="6" t="s">
        <v>22</v>
      </c>
      <c r="I3432" s="7">
        <v>55.00000000000001</v>
      </c>
      <c r="J3432" s="8">
        <v>300.0</v>
      </c>
      <c r="K3432" s="9">
        <v>165000.00000000003</v>
      </c>
      <c r="L3432" s="9">
        <v>57750.00000000001</v>
      </c>
      <c r="M3432" s="10">
        <v>0.35</v>
      </c>
      <c r="N3432" s="4" t="s">
        <v>19</v>
      </c>
      <c r="O3432" s="4" t="s">
        <v>29</v>
      </c>
      <c r="P3432" s="4" t="s">
        <v>21</v>
      </c>
    </row>
    <row r="3433" ht="14.25" customHeight="1">
      <c r="B3433" s="4" t="s">
        <v>15</v>
      </c>
      <c r="C3433" s="4">
        <v>1185732.0</v>
      </c>
      <c r="D3433" s="5">
        <v>44484.0</v>
      </c>
      <c r="E3433" s="4" t="s">
        <v>16</v>
      </c>
      <c r="F3433" s="4" t="s">
        <v>127</v>
      </c>
      <c r="G3433" s="4" t="s">
        <v>128</v>
      </c>
      <c r="H3433" s="6" t="s">
        <v>25</v>
      </c>
      <c r="I3433" s="7">
        <v>55.00000000000001</v>
      </c>
      <c r="J3433" s="8">
        <v>200.0</v>
      </c>
      <c r="K3433" s="9">
        <v>110000.00000000001</v>
      </c>
      <c r="L3433" s="9">
        <v>44000.00000000001</v>
      </c>
      <c r="M3433" s="10">
        <v>0.4</v>
      </c>
      <c r="N3433" s="4" t="s">
        <v>19</v>
      </c>
      <c r="O3433" s="4" t="s">
        <v>29</v>
      </c>
      <c r="P3433" s="4" t="s">
        <v>24</v>
      </c>
    </row>
    <row r="3434" ht="14.25" customHeight="1">
      <c r="B3434" s="4" t="s">
        <v>15</v>
      </c>
      <c r="C3434" s="4">
        <v>1185732.0</v>
      </c>
      <c r="D3434" s="5">
        <v>44484.0</v>
      </c>
      <c r="E3434" s="4" t="s">
        <v>16</v>
      </c>
      <c r="F3434" s="4" t="s">
        <v>127</v>
      </c>
      <c r="G3434" s="4" t="s">
        <v>128</v>
      </c>
      <c r="H3434" s="6" t="s">
        <v>26</v>
      </c>
      <c r="I3434" s="7">
        <v>55.00000000000001</v>
      </c>
      <c r="J3434" s="8">
        <v>175.0</v>
      </c>
      <c r="K3434" s="9">
        <v>96250.00000000001</v>
      </c>
      <c r="L3434" s="9">
        <v>38500.00000000001</v>
      </c>
      <c r="M3434" s="10">
        <v>0.4</v>
      </c>
      <c r="N3434" s="4" t="s">
        <v>19</v>
      </c>
      <c r="O3434" s="4" t="s">
        <v>29</v>
      </c>
      <c r="P3434" s="4" t="s">
        <v>24</v>
      </c>
    </row>
    <row r="3435" ht="14.25" customHeight="1">
      <c r="B3435" s="4" t="s">
        <v>15</v>
      </c>
      <c r="C3435" s="4">
        <v>1185732.0</v>
      </c>
      <c r="D3435" s="5">
        <v>44484.0</v>
      </c>
      <c r="E3435" s="4" t="s">
        <v>16</v>
      </c>
      <c r="F3435" s="4" t="s">
        <v>127</v>
      </c>
      <c r="G3435" s="4" t="s">
        <v>128</v>
      </c>
      <c r="H3435" s="6" t="s">
        <v>27</v>
      </c>
      <c r="I3435" s="7">
        <v>65.0</v>
      </c>
      <c r="J3435" s="8">
        <v>175.0</v>
      </c>
      <c r="K3435" s="9">
        <v>113750.0</v>
      </c>
      <c r="L3435" s="9">
        <v>34125.0</v>
      </c>
      <c r="M3435" s="10">
        <v>0.3</v>
      </c>
      <c r="N3435" s="4" t="s">
        <v>19</v>
      </c>
      <c r="O3435" s="4" t="s">
        <v>23</v>
      </c>
      <c r="P3435" s="4" t="s">
        <v>24</v>
      </c>
    </row>
    <row r="3436" ht="14.25" customHeight="1">
      <c r="B3436" s="4" t="s">
        <v>40</v>
      </c>
      <c r="C3436" s="4">
        <v>1185732.0</v>
      </c>
      <c r="D3436" s="5">
        <v>44484.0</v>
      </c>
      <c r="E3436" s="4" t="s">
        <v>16</v>
      </c>
      <c r="F3436" s="4" t="s">
        <v>127</v>
      </c>
      <c r="G3436" s="4" t="s">
        <v>128</v>
      </c>
      <c r="H3436" s="6" t="s">
        <v>28</v>
      </c>
      <c r="I3436" s="7">
        <v>70.0</v>
      </c>
      <c r="J3436" s="8">
        <v>300.0</v>
      </c>
      <c r="K3436" s="9">
        <v>210000.0</v>
      </c>
      <c r="L3436" s="9">
        <v>84000.0</v>
      </c>
      <c r="M3436" s="10">
        <v>0.4</v>
      </c>
      <c r="N3436" s="4" t="s">
        <v>19</v>
      </c>
      <c r="O3436" s="4" t="s">
        <v>20</v>
      </c>
      <c r="P3436" s="4" t="s">
        <v>24</v>
      </c>
    </row>
    <row r="3437" ht="14.25" customHeight="1">
      <c r="B3437" s="4" t="s">
        <v>40</v>
      </c>
      <c r="C3437" s="4">
        <v>1185732.0</v>
      </c>
      <c r="D3437" s="5">
        <v>44514.0</v>
      </c>
      <c r="E3437" s="4" t="s">
        <v>16</v>
      </c>
      <c r="F3437" s="4" t="s">
        <v>127</v>
      </c>
      <c r="G3437" s="4" t="s">
        <v>128</v>
      </c>
      <c r="H3437" s="6" t="s">
        <v>18</v>
      </c>
      <c r="I3437" s="7">
        <v>65.0</v>
      </c>
      <c r="J3437" s="8">
        <v>450.0</v>
      </c>
      <c r="K3437" s="9">
        <v>292500.0</v>
      </c>
      <c r="L3437" s="9">
        <v>102375.0</v>
      </c>
      <c r="M3437" s="10">
        <v>0.35</v>
      </c>
      <c r="N3437" s="4" t="s">
        <v>19</v>
      </c>
      <c r="O3437" s="4" t="s">
        <v>20</v>
      </c>
      <c r="P3437" s="4" t="s">
        <v>24</v>
      </c>
    </row>
    <row r="3438" ht="14.25" customHeight="1">
      <c r="B3438" s="4" t="s">
        <v>40</v>
      </c>
      <c r="C3438" s="4">
        <v>1185732.0</v>
      </c>
      <c r="D3438" s="5">
        <v>44514.0</v>
      </c>
      <c r="E3438" s="4" t="s">
        <v>16</v>
      </c>
      <c r="F3438" s="4" t="s">
        <v>127</v>
      </c>
      <c r="G3438" s="4" t="s">
        <v>128</v>
      </c>
      <c r="H3438" s="6" t="s">
        <v>22</v>
      </c>
      <c r="I3438" s="7">
        <v>55.00000000000001</v>
      </c>
      <c r="J3438" s="8">
        <v>325.0</v>
      </c>
      <c r="K3438" s="9">
        <v>178750.00000000003</v>
      </c>
      <c r="L3438" s="9">
        <v>62562.50000000001</v>
      </c>
      <c r="M3438" s="10">
        <v>0.35</v>
      </c>
      <c r="N3438" s="4" t="s">
        <v>19</v>
      </c>
      <c r="O3438" s="4" t="s">
        <v>23</v>
      </c>
      <c r="P3438" s="4" t="s">
        <v>21</v>
      </c>
    </row>
    <row r="3439" ht="14.25" customHeight="1">
      <c r="B3439" s="4" t="s">
        <v>40</v>
      </c>
      <c r="C3439" s="4">
        <v>1185732.0</v>
      </c>
      <c r="D3439" s="5">
        <v>44514.0</v>
      </c>
      <c r="E3439" s="4" t="s">
        <v>16</v>
      </c>
      <c r="F3439" s="4" t="s">
        <v>127</v>
      </c>
      <c r="G3439" s="4" t="s">
        <v>128</v>
      </c>
      <c r="H3439" s="6" t="s">
        <v>25</v>
      </c>
      <c r="I3439" s="7">
        <v>55.00000000000001</v>
      </c>
      <c r="J3439" s="8">
        <v>320.0</v>
      </c>
      <c r="K3439" s="9">
        <v>176000.00000000003</v>
      </c>
      <c r="L3439" s="9">
        <v>70400.00000000001</v>
      </c>
      <c r="M3439" s="10">
        <v>0.4</v>
      </c>
      <c r="N3439" s="4" t="s">
        <v>19</v>
      </c>
      <c r="O3439" s="4" t="s">
        <v>23</v>
      </c>
      <c r="P3439" s="4" t="s">
        <v>24</v>
      </c>
    </row>
    <row r="3440" ht="14.25" customHeight="1">
      <c r="B3440" s="4" t="s">
        <v>40</v>
      </c>
      <c r="C3440" s="4">
        <v>1185732.0</v>
      </c>
      <c r="D3440" s="5">
        <v>44514.0</v>
      </c>
      <c r="E3440" s="4" t="s">
        <v>16</v>
      </c>
      <c r="F3440" s="4" t="s">
        <v>127</v>
      </c>
      <c r="G3440" s="4" t="s">
        <v>128</v>
      </c>
      <c r="H3440" s="6" t="s">
        <v>26</v>
      </c>
      <c r="I3440" s="7">
        <v>55.00000000000001</v>
      </c>
      <c r="J3440" s="8">
        <v>300.0</v>
      </c>
      <c r="K3440" s="9">
        <v>165000.00000000003</v>
      </c>
      <c r="L3440" s="9">
        <v>66000.00000000001</v>
      </c>
      <c r="M3440" s="10">
        <v>0.4</v>
      </c>
      <c r="N3440" s="4" t="s">
        <v>19</v>
      </c>
      <c r="O3440" s="4" t="s">
        <v>29</v>
      </c>
      <c r="P3440" s="4" t="s">
        <v>21</v>
      </c>
    </row>
    <row r="3441" ht="14.25" customHeight="1">
      <c r="B3441" s="4" t="s">
        <v>40</v>
      </c>
      <c r="C3441" s="4">
        <v>1185732.0</v>
      </c>
      <c r="D3441" s="5">
        <v>44514.0</v>
      </c>
      <c r="E3441" s="4" t="s">
        <v>16</v>
      </c>
      <c r="F3441" s="4" t="s">
        <v>127</v>
      </c>
      <c r="G3441" s="4" t="s">
        <v>128</v>
      </c>
      <c r="H3441" s="6" t="s">
        <v>27</v>
      </c>
      <c r="I3441" s="7">
        <v>65.0</v>
      </c>
      <c r="J3441" s="8">
        <v>275.0</v>
      </c>
      <c r="K3441" s="9">
        <v>178750.0</v>
      </c>
      <c r="L3441" s="9">
        <v>53625.0</v>
      </c>
      <c r="M3441" s="10">
        <v>0.3</v>
      </c>
      <c r="N3441" s="4" t="s">
        <v>19</v>
      </c>
      <c r="O3441" s="4" t="s">
        <v>20</v>
      </c>
      <c r="P3441" s="4" t="s">
        <v>24</v>
      </c>
    </row>
    <row r="3442" ht="14.25" customHeight="1">
      <c r="B3442" s="4" t="s">
        <v>40</v>
      </c>
      <c r="C3442" s="4">
        <v>1185732.0</v>
      </c>
      <c r="D3442" s="5">
        <v>44514.0</v>
      </c>
      <c r="E3442" s="4" t="s">
        <v>16</v>
      </c>
      <c r="F3442" s="4" t="s">
        <v>127</v>
      </c>
      <c r="G3442" s="4" t="s">
        <v>128</v>
      </c>
      <c r="H3442" s="6" t="s">
        <v>28</v>
      </c>
      <c r="I3442" s="7">
        <v>70.0</v>
      </c>
      <c r="J3442" s="8">
        <v>375.0</v>
      </c>
      <c r="K3442" s="9">
        <v>262500.0</v>
      </c>
      <c r="L3442" s="9">
        <v>105000.0</v>
      </c>
      <c r="M3442" s="10">
        <v>0.4</v>
      </c>
      <c r="N3442" s="4" t="s">
        <v>19</v>
      </c>
      <c r="O3442" s="4" t="s">
        <v>29</v>
      </c>
      <c r="P3442" s="4" t="s">
        <v>24</v>
      </c>
    </row>
    <row r="3443" ht="14.25" customHeight="1">
      <c r="B3443" s="4" t="s">
        <v>40</v>
      </c>
      <c r="C3443" s="4">
        <v>1185732.0</v>
      </c>
      <c r="D3443" s="5">
        <v>44543.0</v>
      </c>
      <c r="E3443" s="4" t="s">
        <v>16</v>
      </c>
      <c r="F3443" s="4" t="s">
        <v>127</v>
      </c>
      <c r="G3443" s="4" t="s">
        <v>128</v>
      </c>
      <c r="H3443" s="6" t="s">
        <v>18</v>
      </c>
      <c r="I3443" s="7">
        <v>65.0</v>
      </c>
      <c r="J3443" s="8">
        <v>600.0</v>
      </c>
      <c r="K3443" s="9">
        <v>390000.0</v>
      </c>
      <c r="L3443" s="9">
        <v>136500.0</v>
      </c>
      <c r="M3443" s="10">
        <v>0.35</v>
      </c>
      <c r="N3443" s="4" t="s">
        <v>19</v>
      </c>
      <c r="O3443" s="4" t="s">
        <v>23</v>
      </c>
      <c r="P3443" s="4" t="s">
        <v>24</v>
      </c>
    </row>
    <row r="3444" ht="14.25" customHeight="1">
      <c r="B3444" s="4" t="s">
        <v>40</v>
      </c>
      <c r="C3444" s="4">
        <v>1185732.0</v>
      </c>
      <c r="D3444" s="5">
        <v>44543.0</v>
      </c>
      <c r="E3444" s="4" t="s">
        <v>16</v>
      </c>
      <c r="F3444" s="4" t="s">
        <v>127</v>
      </c>
      <c r="G3444" s="4" t="s">
        <v>128</v>
      </c>
      <c r="H3444" s="6" t="s">
        <v>22</v>
      </c>
      <c r="I3444" s="7">
        <v>55.00000000000001</v>
      </c>
      <c r="J3444" s="8">
        <v>400.0</v>
      </c>
      <c r="K3444" s="9">
        <v>220000.00000000003</v>
      </c>
      <c r="L3444" s="9">
        <v>77000.0</v>
      </c>
      <c r="M3444" s="10">
        <v>0.35</v>
      </c>
      <c r="N3444" s="4" t="s">
        <v>19</v>
      </c>
      <c r="O3444" s="4" t="s">
        <v>20</v>
      </c>
      <c r="P3444" s="4" t="s">
        <v>24</v>
      </c>
    </row>
    <row r="3445" ht="14.25" customHeight="1">
      <c r="B3445" s="4" t="s">
        <v>40</v>
      </c>
      <c r="C3445" s="4">
        <v>1185732.0</v>
      </c>
      <c r="D3445" s="5">
        <v>44543.0</v>
      </c>
      <c r="E3445" s="4" t="s">
        <v>16</v>
      </c>
      <c r="F3445" s="4" t="s">
        <v>127</v>
      </c>
      <c r="G3445" s="4" t="s">
        <v>128</v>
      </c>
      <c r="H3445" s="6" t="s">
        <v>25</v>
      </c>
      <c r="I3445" s="7">
        <v>55.00000000000001</v>
      </c>
      <c r="J3445" s="8">
        <v>375.0</v>
      </c>
      <c r="K3445" s="9">
        <v>206250.00000000003</v>
      </c>
      <c r="L3445" s="9">
        <v>82500.00000000001</v>
      </c>
      <c r="M3445" s="10">
        <v>0.4</v>
      </c>
      <c r="N3445" s="4" t="s">
        <v>19</v>
      </c>
      <c r="O3445" s="4" t="s">
        <v>23</v>
      </c>
      <c r="P3445" s="4" t="s">
        <v>21</v>
      </c>
    </row>
    <row r="3446" ht="14.25" customHeight="1">
      <c r="B3446" s="4" t="s">
        <v>40</v>
      </c>
      <c r="C3446" s="4">
        <v>1185732.0</v>
      </c>
      <c r="D3446" s="5">
        <v>44543.0</v>
      </c>
      <c r="E3446" s="4" t="s">
        <v>16</v>
      </c>
      <c r="F3446" s="4" t="s">
        <v>127</v>
      </c>
      <c r="G3446" s="4" t="s">
        <v>128</v>
      </c>
      <c r="H3446" s="6" t="s">
        <v>26</v>
      </c>
      <c r="I3446" s="7">
        <v>55.00000000000001</v>
      </c>
      <c r="J3446" s="8">
        <v>325.0</v>
      </c>
      <c r="K3446" s="9">
        <v>178750.00000000003</v>
      </c>
      <c r="L3446" s="9">
        <v>71500.00000000001</v>
      </c>
      <c r="M3446" s="10">
        <v>0.4</v>
      </c>
      <c r="N3446" s="4" t="s">
        <v>19</v>
      </c>
      <c r="O3446" s="4" t="s">
        <v>23</v>
      </c>
      <c r="P3446" s="4" t="s">
        <v>21</v>
      </c>
    </row>
    <row r="3447" ht="14.25" customHeight="1">
      <c r="B3447" s="4" t="s">
        <v>40</v>
      </c>
      <c r="C3447" s="4">
        <v>1185732.0</v>
      </c>
      <c r="D3447" s="5">
        <v>44543.0</v>
      </c>
      <c r="E3447" s="4" t="s">
        <v>16</v>
      </c>
      <c r="F3447" s="4" t="s">
        <v>127</v>
      </c>
      <c r="G3447" s="4" t="s">
        <v>128</v>
      </c>
      <c r="H3447" s="6" t="s">
        <v>27</v>
      </c>
      <c r="I3447" s="7">
        <v>65.0</v>
      </c>
      <c r="J3447" s="8">
        <v>325.0</v>
      </c>
      <c r="K3447" s="9">
        <v>211250.0</v>
      </c>
      <c r="L3447" s="9">
        <v>63375.0</v>
      </c>
      <c r="M3447" s="10">
        <v>0.3</v>
      </c>
      <c r="N3447" s="4" t="s">
        <v>19</v>
      </c>
      <c r="O3447" s="4" t="s">
        <v>23</v>
      </c>
      <c r="P3447" s="4" t="s">
        <v>21</v>
      </c>
    </row>
    <row r="3448" ht="14.25" customHeight="1">
      <c r="B3448" s="4" t="s">
        <v>40</v>
      </c>
      <c r="C3448" s="4">
        <v>1185732.0</v>
      </c>
      <c r="D3448" s="5">
        <v>44543.0</v>
      </c>
      <c r="E3448" s="4" t="s">
        <v>16</v>
      </c>
      <c r="F3448" s="4" t="s">
        <v>127</v>
      </c>
      <c r="G3448" s="4" t="s">
        <v>128</v>
      </c>
      <c r="H3448" s="6" t="s">
        <v>28</v>
      </c>
      <c r="I3448" s="7">
        <v>70.0</v>
      </c>
      <c r="J3448" s="8">
        <v>425.0</v>
      </c>
      <c r="K3448" s="9">
        <v>297500.0</v>
      </c>
      <c r="L3448" s="9">
        <v>119000.0</v>
      </c>
      <c r="M3448" s="10">
        <v>0.4</v>
      </c>
      <c r="N3448" s="4" t="s">
        <v>19</v>
      </c>
      <c r="O3448" s="4" t="s">
        <v>23</v>
      </c>
      <c r="P3448" s="4" t="s">
        <v>21</v>
      </c>
    </row>
    <row r="3449" ht="14.25" customHeight="1">
      <c r="B3449" s="4" t="s">
        <v>40</v>
      </c>
      <c r="C3449" s="4">
        <v>1185732.0</v>
      </c>
      <c r="D3449" s="5">
        <v>44206.0</v>
      </c>
      <c r="E3449" s="4" t="s">
        <v>16</v>
      </c>
      <c r="F3449" s="4" t="s">
        <v>127</v>
      </c>
      <c r="G3449" s="4" t="s">
        <v>128</v>
      </c>
      <c r="H3449" s="6" t="s">
        <v>18</v>
      </c>
      <c r="I3449" s="7">
        <v>35.0</v>
      </c>
      <c r="J3449" s="8">
        <v>475.0</v>
      </c>
      <c r="K3449" s="9">
        <v>166250.0</v>
      </c>
      <c r="L3449" s="9">
        <v>58187.49999999999</v>
      </c>
      <c r="M3449" s="10">
        <v>0.35</v>
      </c>
      <c r="N3449" s="4" t="s">
        <v>19</v>
      </c>
      <c r="O3449" s="4" t="s">
        <v>20</v>
      </c>
      <c r="P3449" s="4" t="s">
        <v>21</v>
      </c>
    </row>
    <row r="3450" ht="14.25" customHeight="1">
      <c r="B3450" s="4" t="s">
        <v>40</v>
      </c>
      <c r="C3450" s="4">
        <v>1185732.0</v>
      </c>
      <c r="D3450" s="5">
        <v>44206.0</v>
      </c>
      <c r="E3450" s="4" t="s">
        <v>16</v>
      </c>
      <c r="F3450" s="4" t="s">
        <v>127</v>
      </c>
      <c r="G3450" s="4" t="s">
        <v>128</v>
      </c>
      <c r="H3450" s="6" t="s">
        <v>22</v>
      </c>
      <c r="I3450" s="7">
        <v>35.0</v>
      </c>
      <c r="J3450" s="8">
        <v>275.0</v>
      </c>
      <c r="K3450" s="9">
        <v>96250.0</v>
      </c>
      <c r="L3450" s="9">
        <v>33687.5</v>
      </c>
      <c r="M3450" s="10">
        <v>0.35</v>
      </c>
      <c r="N3450" s="4" t="s">
        <v>19</v>
      </c>
      <c r="O3450" s="4" t="s">
        <v>23</v>
      </c>
      <c r="P3450" s="4" t="s">
        <v>24</v>
      </c>
    </row>
    <row r="3451" ht="14.25" customHeight="1">
      <c r="B3451" s="4" t="s">
        <v>40</v>
      </c>
      <c r="C3451" s="4">
        <v>1185732.0</v>
      </c>
      <c r="D3451" s="5">
        <v>44206.0</v>
      </c>
      <c r="E3451" s="4" t="s">
        <v>16</v>
      </c>
      <c r="F3451" s="4" t="s">
        <v>127</v>
      </c>
      <c r="G3451" s="4" t="s">
        <v>128</v>
      </c>
      <c r="H3451" s="6" t="s">
        <v>25</v>
      </c>
      <c r="I3451" s="7">
        <v>25.000000000000007</v>
      </c>
      <c r="J3451" s="8">
        <v>275.0</v>
      </c>
      <c r="K3451" s="9">
        <v>68750.00000000001</v>
      </c>
      <c r="L3451" s="9">
        <v>27500.000000000007</v>
      </c>
      <c r="M3451" s="10">
        <v>0.4</v>
      </c>
      <c r="N3451" s="4" t="s">
        <v>19</v>
      </c>
      <c r="O3451" s="4" t="s">
        <v>23</v>
      </c>
      <c r="P3451" s="4" t="s">
        <v>24</v>
      </c>
    </row>
    <row r="3452" ht="14.25" customHeight="1">
      <c r="B3452" s="4" t="s">
        <v>40</v>
      </c>
      <c r="C3452" s="4">
        <v>1185732.0</v>
      </c>
      <c r="D3452" s="5">
        <v>44206.0</v>
      </c>
      <c r="E3452" s="4" t="s">
        <v>16</v>
      </c>
      <c r="F3452" s="4" t="s">
        <v>127</v>
      </c>
      <c r="G3452" s="4" t="s">
        <v>128</v>
      </c>
      <c r="H3452" s="6" t="s">
        <v>26</v>
      </c>
      <c r="I3452" s="7">
        <v>30.0</v>
      </c>
      <c r="J3452" s="8">
        <v>125.0</v>
      </c>
      <c r="K3452" s="9">
        <v>37500.0</v>
      </c>
      <c r="L3452" s="9">
        <v>15000.0</v>
      </c>
      <c r="M3452" s="10">
        <v>0.4</v>
      </c>
      <c r="N3452" s="4" t="s">
        <v>19</v>
      </c>
      <c r="O3452" s="4" t="s">
        <v>20</v>
      </c>
      <c r="P3452" s="4" t="s">
        <v>21</v>
      </c>
    </row>
    <row r="3453" ht="14.25" customHeight="1">
      <c r="B3453" s="4" t="s">
        <v>40</v>
      </c>
      <c r="C3453" s="4">
        <v>1185732.0</v>
      </c>
      <c r="D3453" s="5">
        <v>44206.0</v>
      </c>
      <c r="E3453" s="4" t="s">
        <v>16</v>
      </c>
      <c r="F3453" s="4" t="s">
        <v>127</v>
      </c>
      <c r="G3453" s="4" t="s">
        <v>128</v>
      </c>
      <c r="H3453" s="6" t="s">
        <v>27</v>
      </c>
      <c r="I3453" s="7">
        <v>45.0</v>
      </c>
      <c r="J3453" s="8">
        <v>175.0</v>
      </c>
      <c r="K3453" s="9">
        <v>78750.0</v>
      </c>
      <c r="L3453" s="9">
        <v>23625.0</v>
      </c>
      <c r="M3453" s="10">
        <v>0.3</v>
      </c>
      <c r="N3453" s="4" t="s">
        <v>19</v>
      </c>
      <c r="O3453" s="4" t="s">
        <v>20</v>
      </c>
      <c r="P3453" s="4" t="s">
        <v>24</v>
      </c>
    </row>
    <row r="3454" ht="14.25" customHeight="1">
      <c r="B3454" s="4" t="s">
        <v>40</v>
      </c>
      <c r="C3454" s="4">
        <v>1185732.0</v>
      </c>
      <c r="D3454" s="5">
        <v>44206.0</v>
      </c>
      <c r="E3454" s="4" t="s">
        <v>16</v>
      </c>
      <c r="F3454" s="4" t="s">
        <v>127</v>
      </c>
      <c r="G3454" s="4" t="s">
        <v>128</v>
      </c>
      <c r="H3454" s="6" t="s">
        <v>28</v>
      </c>
      <c r="I3454" s="7">
        <v>35.0</v>
      </c>
      <c r="J3454" s="8">
        <v>275.0</v>
      </c>
      <c r="K3454" s="9">
        <v>96250.0</v>
      </c>
      <c r="L3454" s="9">
        <v>38500.0</v>
      </c>
      <c r="M3454" s="10">
        <v>0.4</v>
      </c>
      <c r="N3454" s="4" t="s">
        <v>19</v>
      </c>
      <c r="O3454" s="4" t="s">
        <v>20</v>
      </c>
      <c r="P3454" s="4" t="s">
        <v>24</v>
      </c>
    </row>
    <row r="3455" ht="14.25" customHeight="1">
      <c r="B3455" s="4" t="s">
        <v>40</v>
      </c>
      <c r="C3455" s="4">
        <v>1185732.0</v>
      </c>
      <c r="D3455" s="5">
        <v>44235.0</v>
      </c>
      <c r="E3455" s="4" t="s">
        <v>16</v>
      </c>
      <c r="F3455" s="4" t="s">
        <v>127</v>
      </c>
      <c r="G3455" s="4" t="s">
        <v>128</v>
      </c>
      <c r="H3455" s="6" t="s">
        <v>18</v>
      </c>
      <c r="I3455" s="7">
        <v>35.0</v>
      </c>
      <c r="J3455" s="8">
        <v>525.0</v>
      </c>
      <c r="K3455" s="9">
        <v>183750.0</v>
      </c>
      <c r="L3455" s="9">
        <v>64312.49999999999</v>
      </c>
      <c r="M3455" s="10">
        <v>0.35</v>
      </c>
      <c r="N3455" s="4" t="s">
        <v>19</v>
      </c>
      <c r="O3455" s="4" t="s">
        <v>29</v>
      </c>
      <c r="P3455" s="4" t="s">
        <v>21</v>
      </c>
    </row>
    <row r="3456" ht="14.25" customHeight="1">
      <c r="B3456" s="4" t="s">
        <v>40</v>
      </c>
      <c r="C3456" s="4">
        <v>1185732.0</v>
      </c>
      <c r="D3456" s="5">
        <v>44235.0</v>
      </c>
      <c r="E3456" s="4" t="s">
        <v>16</v>
      </c>
      <c r="F3456" s="4" t="s">
        <v>127</v>
      </c>
      <c r="G3456" s="4" t="s">
        <v>128</v>
      </c>
      <c r="H3456" s="6" t="s">
        <v>22</v>
      </c>
      <c r="I3456" s="7">
        <v>35.0</v>
      </c>
      <c r="J3456" s="8">
        <v>175.0</v>
      </c>
      <c r="K3456" s="9">
        <v>61250.0</v>
      </c>
      <c r="L3456" s="9">
        <v>21437.5</v>
      </c>
      <c r="M3456" s="10">
        <v>0.35</v>
      </c>
      <c r="N3456" s="4" t="s">
        <v>19</v>
      </c>
      <c r="O3456" s="4" t="s">
        <v>20</v>
      </c>
      <c r="P3456" s="4" t="s">
        <v>24</v>
      </c>
    </row>
    <row r="3457" ht="14.25" customHeight="1">
      <c r="B3457" s="4" t="s">
        <v>40</v>
      </c>
      <c r="C3457" s="4">
        <v>1185732.0</v>
      </c>
      <c r="D3457" s="5">
        <v>44235.0</v>
      </c>
      <c r="E3457" s="4" t="s">
        <v>16</v>
      </c>
      <c r="F3457" s="4" t="s">
        <v>127</v>
      </c>
      <c r="G3457" s="4" t="s">
        <v>128</v>
      </c>
      <c r="H3457" s="6" t="s">
        <v>25</v>
      </c>
      <c r="I3457" s="7">
        <v>25.000000000000007</v>
      </c>
      <c r="J3457" s="8">
        <v>225.0</v>
      </c>
      <c r="K3457" s="9">
        <v>56250.000000000015</v>
      </c>
      <c r="L3457" s="9">
        <v>22500.000000000007</v>
      </c>
      <c r="M3457" s="10">
        <v>0.4</v>
      </c>
      <c r="N3457" s="4" t="s">
        <v>19</v>
      </c>
      <c r="O3457" s="4" t="s">
        <v>23</v>
      </c>
      <c r="P3457" s="4" t="s">
        <v>21</v>
      </c>
    </row>
    <row r="3458" ht="14.25" customHeight="1">
      <c r="B3458" s="4" t="s">
        <v>40</v>
      </c>
      <c r="C3458" s="4">
        <v>1185732.0</v>
      </c>
      <c r="D3458" s="5">
        <v>44235.0</v>
      </c>
      <c r="E3458" s="4" t="s">
        <v>16</v>
      </c>
      <c r="F3458" s="4" t="s">
        <v>129</v>
      </c>
      <c r="G3458" s="4" t="s">
        <v>130</v>
      </c>
      <c r="H3458" s="6" t="s">
        <v>26</v>
      </c>
      <c r="I3458" s="7">
        <v>30.0</v>
      </c>
      <c r="J3458" s="8">
        <v>100.0</v>
      </c>
      <c r="K3458" s="9">
        <v>30000.0</v>
      </c>
      <c r="L3458" s="9">
        <v>12000.0</v>
      </c>
      <c r="M3458" s="10">
        <v>0.4</v>
      </c>
      <c r="N3458" s="4" t="s">
        <v>19</v>
      </c>
      <c r="O3458" s="4" t="s">
        <v>23</v>
      </c>
      <c r="P3458" s="4" t="s">
        <v>21</v>
      </c>
    </row>
    <row r="3459" ht="14.25" customHeight="1">
      <c r="B3459" s="4" t="s">
        <v>40</v>
      </c>
      <c r="C3459" s="4">
        <v>1185732.0</v>
      </c>
      <c r="D3459" s="5">
        <v>44235.0</v>
      </c>
      <c r="E3459" s="4" t="s">
        <v>16</v>
      </c>
      <c r="F3459" s="4" t="s">
        <v>129</v>
      </c>
      <c r="G3459" s="4" t="s">
        <v>130</v>
      </c>
      <c r="H3459" s="6" t="s">
        <v>27</v>
      </c>
      <c r="I3459" s="7">
        <v>45.0</v>
      </c>
      <c r="J3459" s="8">
        <v>175.0</v>
      </c>
      <c r="K3459" s="9">
        <v>78750.0</v>
      </c>
      <c r="L3459" s="9">
        <v>23625.0</v>
      </c>
      <c r="M3459" s="10">
        <v>0.3</v>
      </c>
      <c r="N3459" s="4" t="s">
        <v>19</v>
      </c>
      <c r="O3459" s="4" t="s">
        <v>29</v>
      </c>
      <c r="P3459" s="4" t="s">
        <v>24</v>
      </c>
    </row>
    <row r="3460" ht="14.25" customHeight="1">
      <c r="B3460" s="4" t="s">
        <v>40</v>
      </c>
      <c r="C3460" s="4">
        <v>1185732.0</v>
      </c>
      <c r="D3460" s="5">
        <v>44235.0</v>
      </c>
      <c r="E3460" s="4" t="s">
        <v>16</v>
      </c>
      <c r="F3460" s="4" t="s">
        <v>129</v>
      </c>
      <c r="G3460" s="4" t="s">
        <v>130</v>
      </c>
      <c r="H3460" s="6" t="s">
        <v>28</v>
      </c>
      <c r="I3460" s="7">
        <v>35.0</v>
      </c>
      <c r="J3460" s="8">
        <v>275.0</v>
      </c>
      <c r="K3460" s="9">
        <v>96250.0</v>
      </c>
      <c r="L3460" s="9">
        <v>38500.0</v>
      </c>
      <c r="M3460" s="10">
        <v>0.4</v>
      </c>
      <c r="N3460" s="4" t="s">
        <v>19</v>
      </c>
      <c r="O3460" s="4" t="s">
        <v>20</v>
      </c>
      <c r="P3460" s="4" t="s">
        <v>21</v>
      </c>
    </row>
    <row r="3461" ht="14.25" customHeight="1">
      <c r="B3461" s="4" t="s">
        <v>40</v>
      </c>
      <c r="C3461" s="4">
        <v>1185732.0</v>
      </c>
      <c r="D3461" s="5">
        <v>44261.0</v>
      </c>
      <c r="E3461" s="4" t="s">
        <v>16</v>
      </c>
      <c r="F3461" s="4" t="s">
        <v>129</v>
      </c>
      <c r="G3461" s="4" t="s">
        <v>130</v>
      </c>
      <c r="H3461" s="6" t="s">
        <v>18</v>
      </c>
      <c r="I3461" s="7">
        <v>35.0</v>
      </c>
      <c r="J3461" s="8">
        <v>495.0</v>
      </c>
      <c r="K3461" s="9">
        <v>173250.0</v>
      </c>
      <c r="L3461" s="9">
        <v>60637.49999999999</v>
      </c>
      <c r="M3461" s="10">
        <v>0.35</v>
      </c>
      <c r="N3461" s="4" t="s">
        <v>19</v>
      </c>
      <c r="O3461" s="4" t="s">
        <v>20</v>
      </c>
      <c r="P3461" s="4" t="s">
        <v>24</v>
      </c>
    </row>
    <row r="3462" ht="14.25" customHeight="1">
      <c r="B3462" s="4" t="s">
        <v>40</v>
      </c>
      <c r="C3462" s="4">
        <v>1185732.0</v>
      </c>
      <c r="D3462" s="5">
        <v>44261.0</v>
      </c>
      <c r="E3462" s="4" t="s">
        <v>16</v>
      </c>
      <c r="F3462" s="4" t="s">
        <v>129</v>
      </c>
      <c r="G3462" s="4" t="s">
        <v>130</v>
      </c>
      <c r="H3462" s="6" t="s">
        <v>22</v>
      </c>
      <c r="I3462" s="7">
        <v>35.0</v>
      </c>
      <c r="J3462" s="8">
        <v>200.0</v>
      </c>
      <c r="K3462" s="9">
        <v>70000.0</v>
      </c>
      <c r="L3462" s="9">
        <v>24500.0</v>
      </c>
      <c r="M3462" s="10">
        <v>0.35</v>
      </c>
      <c r="N3462" s="4" t="s">
        <v>19</v>
      </c>
      <c r="O3462" s="4" t="s">
        <v>20</v>
      </c>
      <c r="P3462" s="4" t="s">
        <v>24</v>
      </c>
    </row>
    <row r="3463" ht="14.25" customHeight="1">
      <c r="B3463" s="4" t="s">
        <v>40</v>
      </c>
      <c r="C3463" s="4">
        <v>1185732.0</v>
      </c>
      <c r="D3463" s="5">
        <v>44261.0</v>
      </c>
      <c r="E3463" s="4" t="s">
        <v>16</v>
      </c>
      <c r="F3463" s="4" t="s">
        <v>129</v>
      </c>
      <c r="G3463" s="4" t="s">
        <v>130</v>
      </c>
      <c r="H3463" s="6" t="s">
        <v>25</v>
      </c>
      <c r="I3463" s="7">
        <v>25.000000000000007</v>
      </c>
      <c r="J3463" s="8">
        <v>225.0</v>
      </c>
      <c r="K3463" s="9">
        <v>56250.000000000015</v>
      </c>
      <c r="L3463" s="9">
        <v>22500.000000000007</v>
      </c>
      <c r="M3463" s="10">
        <v>0.4</v>
      </c>
      <c r="N3463" s="4" t="s">
        <v>19</v>
      </c>
      <c r="O3463" s="4" t="s">
        <v>20</v>
      </c>
      <c r="P3463" s="4" t="s">
        <v>21</v>
      </c>
    </row>
    <row r="3464" ht="14.25" customHeight="1">
      <c r="B3464" s="4" t="s">
        <v>40</v>
      </c>
      <c r="C3464" s="4">
        <v>1185732.0</v>
      </c>
      <c r="D3464" s="5">
        <v>44261.0</v>
      </c>
      <c r="E3464" s="4" t="s">
        <v>16</v>
      </c>
      <c r="F3464" s="4" t="s">
        <v>129</v>
      </c>
      <c r="G3464" s="4" t="s">
        <v>130</v>
      </c>
      <c r="H3464" s="6" t="s">
        <v>26</v>
      </c>
      <c r="I3464" s="7">
        <v>30.0</v>
      </c>
      <c r="J3464" s="8">
        <v>75.0</v>
      </c>
      <c r="K3464" s="9">
        <v>22500.0</v>
      </c>
      <c r="L3464" s="9">
        <v>9000.0</v>
      </c>
      <c r="M3464" s="10">
        <v>0.4</v>
      </c>
      <c r="N3464" s="4" t="s">
        <v>19</v>
      </c>
      <c r="O3464" s="4" t="s">
        <v>23</v>
      </c>
      <c r="P3464" s="4" t="s">
        <v>24</v>
      </c>
    </row>
    <row r="3465" ht="14.25" customHeight="1">
      <c r="B3465" s="4" t="s">
        <v>40</v>
      </c>
      <c r="C3465" s="4">
        <v>1185732.0</v>
      </c>
      <c r="D3465" s="5">
        <v>44261.0</v>
      </c>
      <c r="E3465" s="4" t="s">
        <v>16</v>
      </c>
      <c r="F3465" s="4" t="s">
        <v>129</v>
      </c>
      <c r="G3465" s="4" t="s">
        <v>130</v>
      </c>
      <c r="H3465" s="6" t="s">
        <v>27</v>
      </c>
      <c r="I3465" s="7">
        <v>45.0</v>
      </c>
      <c r="J3465" s="8">
        <v>125.0</v>
      </c>
      <c r="K3465" s="9">
        <v>56250.0</v>
      </c>
      <c r="L3465" s="9">
        <v>16875.0</v>
      </c>
      <c r="M3465" s="10">
        <v>0.3</v>
      </c>
      <c r="N3465" s="4" t="s">
        <v>19</v>
      </c>
      <c r="O3465" s="4" t="s">
        <v>20</v>
      </c>
      <c r="P3465" s="4" t="s">
        <v>21</v>
      </c>
    </row>
    <row r="3466" ht="14.25" customHeight="1">
      <c r="B3466" s="4" t="s">
        <v>40</v>
      </c>
      <c r="C3466" s="4">
        <v>1185732.0</v>
      </c>
      <c r="D3466" s="5">
        <v>44261.0</v>
      </c>
      <c r="E3466" s="4" t="s">
        <v>16</v>
      </c>
      <c r="F3466" s="4" t="s">
        <v>129</v>
      </c>
      <c r="G3466" s="4" t="s">
        <v>130</v>
      </c>
      <c r="H3466" s="6" t="s">
        <v>28</v>
      </c>
      <c r="I3466" s="7">
        <v>35.0</v>
      </c>
      <c r="J3466" s="8">
        <v>225.0</v>
      </c>
      <c r="K3466" s="9">
        <v>78750.0</v>
      </c>
      <c r="L3466" s="9">
        <v>31500.0</v>
      </c>
      <c r="M3466" s="10">
        <v>0.4</v>
      </c>
      <c r="N3466" s="4" t="s">
        <v>19</v>
      </c>
      <c r="O3466" s="4" t="s">
        <v>29</v>
      </c>
      <c r="P3466" s="4" t="s">
        <v>21</v>
      </c>
    </row>
    <row r="3467" ht="14.25" customHeight="1">
      <c r="B3467" s="4" t="s">
        <v>40</v>
      </c>
      <c r="C3467" s="4">
        <v>1185732.0</v>
      </c>
      <c r="D3467" s="5">
        <v>44293.0</v>
      </c>
      <c r="E3467" s="4" t="s">
        <v>16</v>
      </c>
      <c r="F3467" s="4" t="s">
        <v>129</v>
      </c>
      <c r="G3467" s="4" t="s">
        <v>130</v>
      </c>
      <c r="H3467" s="6" t="s">
        <v>18</v>
      </c>
      <c r="I3467" s="7">
        <v>35.0</v>
      </c>
      <c r="J3467" s="8">
        <v>475.0</v>
      </c>
      <c r="K3467" s="9">
        <v>166250.0</v>
      </c>
      <c r="L3467" s="9">
        <v>58187.49999999999</v>
      </c>
      <c r="M3467" s="10">
        <v>0.35</v>
      </c>
      <c r="N3467" s="4" t="s">
        <v>19</v>
      </c>
      <c r="O3467" s="4" t="s">
        <v>20</v>
      </c>
      <c r="P3467" s="4" t="s">
        <v>21</v>
      </c>
    </row>
    <row r="3468" ht="14.25" customHeight="1">
      <c r="B3468" s="4" t="s">
        <v>40</v>
      </c>
      <c r="C3468" s="4">
        <v>1185732.0</v>
      </c>
      <c r="D3468" s="5">
        <v>44293.0</v>
      </c>
      <c r="E3468" s="4" t="s">
        <v>16</v>
      </c>
      <c r="F3468" s="4" t="s">
        <v>129</v>
      </c>
      <c r="G3468" s="4" t="s">
        <v>130</v>
      </c>
      <c r="H3468" s="6" t="s">
        <v>22</v>
      </c>
      <c r="I3468" s="7">
        <v>35.0</v>
      </c>
      <c r="J3468" s="8">
        <v>175.0</v>
      </c>
      <c r="K3468" s="9">
        <v>61250.0</v>
      </c>
      <c r="L3468" s="9">
        <v>21437.5</v>
      </c>
      <c r="M3468" s="10">
        <v>0.35</v>
      </c>
      <c r="N3468" s="4" t="s">
        <v>19</v>
      </c>
      <c r="O3468" s="4" t="s">
        <v>23</v>
      </c>
      <c r="P3468" s="4" t="s">
        <v>21</v>
      </c>
    </row>
    <row r="3469" ht="14.25" customHeight="1">
      <c r="B3469" s="4" t="s">
        <v>40</v>
      </c>
      <c r="C3469" s="4">
        <v>1185732.0</v>
      </c>
      <c r="D3469" s="5">
        <v>44293.0</v>
      </c>
      <c r="E3469" s="4" t="s">
        <v>16</v>
      </c>
      <c r="F3469" s="4" t="s">
        <v>129</v>
      </c>
      <c r="G3469" s="4" t="s">
        <v>130</v>
      </c>
      <c r="H3469" s="6" t="s">
        <v>25</v>
      </c>
      <c r="I3469" s="7">
        <v>25.000000000000007</v>
      </c>
      <c r="J3469" s="8">
        <v>175.0</v>
      </c>
      <c r="K3469" s="9">
        <v>43750.000000000015</v>
      </c>
      <c r="L3469" s="9">
        <v>17500.000000000007</v>
      </c>
      <c r="M3469" s="10">
        <v>0.4</v>
      </c>
      <c r="N3469" s="4" t="s">
        <v>19</v>
      </c>
      <c r="O3469" s="4" t="s">
        <v>29</v>
      </c>
      <c r="P3469" s="4" t="s">
        <v>24</v>
      </c>
    </row>
    <row r="3470" ht="14.25" customHeight="1">
      <c r="B3470" s="4" t="s">
        <v>40</v>
      </c>
      <c r="C3470" s="4">
        <v>1185732.0</v>
      </c>
      <c r="D3470" s="5">
        <v>44293.0</v>
      </c>
      <c r="E3470" s="4" t="s">
        <v>16</v>
      </c>
      <c r="F3470" s="4" t="s">
        <v>129</v>
      </c>
      <c r="G3470" s="4" t="s">
        <v>130</v>
      </c>
      <c r="H3470" s="6" t="s">
        <v>26</v>
      </c>
      <c r="I3470" s="7">
        <v>30.0</v>
      </c>
      <c r="J3470" s="8">
        <v>100.0</v>
      </c>
      <c r="K3470" s="9">
        <v>30000.0</v>
      </c>
      <c r="L3470" s="9">
        <v>12000.0</v>
      </c>
      <c r="M3470" s="10">
        <v>0.4</v>
      </c>
      <c r="N3470" s="4" t="s">
        <v>19</v>
      </c>
      <c r="O3470" s="4" t="s">
        <v>20</v>
      </c>
      <c r="P3470" s="4" t="s">
        <v>24</v>
      </c>
    </row>
    <row r="3471" ht="14.25" customHeight="1">
      <c r="B3471" s="4" t="s">
        <v>40</v>
      </c>
      <c r="C3471" s="4">
        <v>1185732.0</v>
      </c>
      <c r="D3471" s="5">
        <v>44293.0</v>
      </c>
      <c r="E3471" s="4" t="s">
        <v>16</v>
      </c>
      <c r="F3471" s="4" t="s">
        <v>129</v>
      </c>
      <c r="G3471" s="4" t="s">
        <v>130</v>
      </c>
      <c r="H3471" s="6" t="s">
        <v>27</v>
      </c>
      <c r="I3471" s="7">
        <v>45.0</v>
      </c>
      <c r="J3471" s="8">
        <v>100.0</v>
      </c>
      <c r="K3471" s="9">
        <v>45000.0</v>
      </c>
      <c r="L3471" s="9">
        <v>13500.0</v>
      </c>
      <c r="M3471" s="10">
        <v>0.3</v>
      </c>
      <c r="N3471" s="4" t="s">
        <v>19</v>
      </c>
      <c r="O3471" s="4" t="s">
        <v>23</v>
      </c>
      <c r="P3471" s="4" t="s">
        <v>21</v>
      </c>
    </row>
    <row r="3472" ht="14.25" customHeight="1">
      <c r="B3472" s="4" t="s">
        <v>40</v>
      </c>
      <c r="C3472" s="4">
        <v>1185732.0</v>
      </c>
      <c r="D3472" s="5">
        <v>44293.0</v>
      </c>
      <c r="E3472" s="4" t="s">
        <v>16</v>
      </c>
      <c r="F3472" s="4" t="s">
        <v>129</v>
      </c>
      <c r="G3472" s="4" t="s">
        <v>130</v>
      </c>
      <c r="H3472" s="6" t="s">
        <v>28</v>
      </c>
      <c r="I3472" s="7">
        <v>35.0</v>
      </c>
      <c r="J3472" s="8">
        <v>250.0</v>
      </c>
      <c r="K3472" s="9">
        <v>87500.0</v>
      </c>
      <c r="L3472" s="9">
        <v>35000.0</v>
      </c>
      <c r="M3472" s="10">
        <v>0.4</v>
      </c>
      <c r="N3472" s="4" t="s">
        <v>19</v>
      </c>
      <c r="O3472" s="4" t="s">
        <v>20</v>
      </c>
      <c r="P3472" s="4" t="s">
        <v>24</v>
      </c>
    </row>
    <row r="3473" ht="14.25" customHeight="1">
      <c r="B3473" s="4" t="s">
        <v>40</v>
      </c>
      <c r="C3473" s="4">
        <v>1185732.0</v>
      </c>
      <c r="D3473" s="5">
        <v>44322.0</v>
      </c>
      <c r="E3473" s="4" t="s">
        <v>16</v>
      </c>
      <c r="F3473" s="4" t="s">
        <v>129</v>
      </c>
      <c r="G3473" s="4" t="s">
        <v>130</v>
      </c>
      <c r="H3473" s="6" t="s">
        <v>18</v>
      </c>
      <c r="I3473" s="7">
        <v>49.99999999999999</v>
      </c>
      <c r="J3473" s="8">
        <v>520.0</v>
      </c>
      <c r="K3473" s="9">
        <v>259999.99999999997</v>
      </c>
      <c r="L3473" s="9">
        <v>90999.99999999999</v>
      </c>
      <c r="M3473" s="10">
        <v>0.35</v>
      </c>
      <c r="N3473" s="4" t="s">
        <v>19</v>
      </c>
      <c r="O3473" s="4" t="s">
        <v>29</v>
      </c>
      <c r="P3473" s="4" t="s">
        <v>24</v>
      </c>
    </row>
    <row r="3474" ht="14.25" customHeight="1">
      <c r="B3474" s="4" t="s">
        <v>40</v>
      </c>
      <c r="C3474" s="4">
        <v>1185732.0</v>
      </c>
      <c r="D3474" s="5">
        <v>44322.0</v>
      </c>
      <c r="E3474" s="4" t="s">
        <v>16</v>
      </c>
      <c r="F3474" s="4" t="s">
        <v>129</v>
      </c>
      <c r="G3474" s="4" t="s">
        <v>130</v>
      </c>
      <c r="H3474" s="6" t="s">
        <v>22</v>
      </c>
      <c r="I3474" s="7">
        <v>45.0</v>
      </c>
      <c r="J3474" s="8">
        <v>225.0</v>
      </c>
      <c r="K3474" s="9">
        <v>101250.0</v>
      </c>
      <c r="L3474" s="9">
        <v>35437.5</v>
      </c>
      <c r="M3474" s="10">
        <v>0.35</v>
      </c>
      <c r="N3474" s="4" t="s">
        <v>19</v>
      </c>
      <c r="O3474" s="4" t="s">
        <v>29</v>
      </c>
      <c r="P3474" s="4" t="s">
        <v>24</v>
      </c>
    </row>
    <row r="3475" ht="14.25" customHeight="1">
      <c r="B3475" s="4" t="s">
        <v>40</v>
      </c>
      <c r="C3475" s="4">
        <v>1185732.0</v>
      </c>
      <c r="D3475" s="5">
        <v>44322.0</v>
      </c>
      <c r="E3475" s="4" t="s">
        <v>16</v>
      </c>
      <c r="F3475" s="4" t="s">
        <v>129</v>
      </c>
      <c r="G3475" s="4" t="s">
        <v>130</v>
      </c>
      <c r="H3475" s="6" t="s">
        <v>25</v>
      </c>
      <c r="I3475" s="7">
        <v>40.0</v>
      </c>
      <c r="J3475" s="8">
        <v>250.0</v>
      </c>
      <c r="K3475" s="9">
        <v>100000.0</v>
      </c>
      <c r="L3475" s="9">
        <v>40000.0</v>
      </c>
      <c r="M3475" s="10">
        <v>0.4</v>
      </c>
      <c r="N3475" s="4" t="s">
        <v>19</v>
      </c>
      <c r="O3475" s="4" t="s">
        <v>29</v>
      </c>
      <c r="P3475" s="4" t="s">
        <v>24</v>
      </c>
    </row>
    <row r="3476" ht="14.25" customHeight="1">
      <c r="B3476" s="4" t="s">
        <v>40</v>
      </c>
      <c r="C3476" s="4">
        <v>1185732.0</v>
      </c>
      <c r="D3476" s="5">
        <v>44322.0</v>
      </c>
      <c r="E3476" s="4" t="s">
        <v>16</v>
      </c>
      <c r="F3476" s="4" t="s">
        <v>129</v>
      </c>
      <c r="G3476" s="4" t="s">
        <v>130</v>
      </c>
      <c r="H3476" s="6" t="s">
        <v>26</v>
      </c>
      <c r="I3476" s="7">
        <v>40.0</v>
      </c>
      <c r="J3476" s="8">
        <v>200.0</v>
      </c>
      <c r="K3476" s="9">
        <v>80000.0</v>
      </c>
      <c r="L3476" s="9">
        <v>32000.0</v>
      </c>
      <c r="M3476" s="10">
        <v>0.4</v>
      </c>
      <c r="N3476" s="4" t="s">
        <v>19</v>
      </c>
      <c r="O3476" s="4" t="s">
        <v>29</v>
      </c>
      <c r="P3476" s="4" t="s">
        <v>21</v>
      </c>
    </row>
    <row r="3477" ht="14.25" customHeight="1">
      <c r="B3477" s="4" t="s">
        <v>40</v>
      </c>
      <c r="C3477" s="4">
        <v>1185732.0</v>
      </c>
      <c r="D3477" s="5">
        <v>44322.0</v>
      </c>
      <c r="E3477" s="4" t="s">
        <v>16</v>
      </c>
      <c r="F3477" s="4" t="s">
        <v>129</v>
      </c>
      <c r="G3477" s="4" t="s">
        <v>130</v>
      </c>
      <c r="H3477" s="6" t="s">
        <v>27</v>
      </c>
      <c r="I3477" s="7">
        <v>49.99999999999999</v>
      </c>
      <c r="J3477" s="8">
        <v>225.0</v>
      </c>
      <c r="K3477" s="9">
        <v>112499.99999999999</v>
      </c>
      <c r="L3477" s="9">
        <v>33749.99999999999</v>
      </c>
      <c r="M3477" s="10">
        <v>0.3</v>
      </c>
      <c r="N3477" s="4" t="s">
        <v>19</v>
      </c>
      <c r="O3477" s="4" t="s">
        <v>20</v>
      </c>
      <c r="P3477" s="4" t="s">
        <v>24</v>
      </c>
    </row>
    <row r="3478" ht="14.25" customHeight="1">
      <c r="B3478" s="4" t="s">
        <v>40</v>
      </c>
      <c r="C3478" s="4">
        <v>1185732.0</v>
      </c>
      <c r="D3478" s="5">
        <v>44322.0</v>
      </c>
      <c r="E3478" s="4" t="s">
        <v>16</v>
      </c>
      <c r="F3478" s="4" t="s">
        <v>129</v>
      </c>
      <c r="G3478" s="4" t="s">
        <v>130</v>
      </c>
      <c r="H3478" s="6" t="s">
        <v>28</v>
      </c>
      <c r="I3478" s="7">
        <v>54.99999999999999</v>
      </c>
      <c r="J3478" s="8">
        <v>350.0</v>
      </c>
      <c r="K3478" s="9">
        <v>192499.99999999997</v>
      </c>
      <c r="L3478" s="9">
        <v>76999.99999999999</v>
      </c>
      <c r="M3478" s="10">
        <v>0.4</v>
      </c>
      <c r="N3478" s="4" t="s">
        <v>19</v>
      </c>
      <c r="O3478" s="4" t="s">
        <v>20</v>
      </c>
      <c r="P3478" s="4" t="s">
        <v>21</v>
      </c>
    </row>
    <row r="3479" ht="14.25" customHeight="1">
      <c r="B3479" s="4" t="s">
        <v>40</v>
      </c>
      <c r="C3479" s="4">
        <v>1185732.0</v>
      </c>
      <c r="D3479" s="5">
        <v>44355.0</v>
      </c>
      <c r="E3479" s="4" t="s">
        <v>16</v>
      </c>
      <c r="F3479" s="4" t="s">
        <v>129</v>
      </c>
      <c r="G3479" s="4" t="s">
        <v>130</v>
      </c>
      <c r="H3479" s="6" t="s">
        <v>18</v>
      </c>
      <c r="I3479" s="7">
        <v>49.99999999999999</v>
      </c>
      <c r="J3479" s="8">
        <v>600.0</v>
      </c>
      <c r="K3479" s="9">
        <v>299999.99999999994</v>
      </c>
      <c r="L3479" s="9">
        <v>104999.99999999997</v>
      </c>
      <c r="M3479" s="10">
        <v>0.35</v>
      </c>
      <c r="N3479" s="4" t="s">
        <v>19</v>
      </c>
      <c r="O3479" s="4" t="s">
        <v>29</v>
      </c>
      <c r="P3479" s="4" t="s">
        <v>21</v>
      </c>
    </row>
    <row r="3480" ht="14.25" customHeight="1">
      <c r="B3480" s="4" t="s">
        <v>40</v>
      </c>
      <c r="C3480" s="4">
        <v>1185732.0</v>
      </c>
      <c r="D3480" s="5">
        <v>44355.0</v>
      </c>
      <c r="E3480" s="4" t="s">
        <v>16</v>
      </c>
      <c r="F3480" s="4" t="s">
        <v>129</v>
      </c>
      <c r="G3480" s="4" t="s">
        <v>130</v>
      </c>
      <c r="H3480" s="6" t="s">
        <v>22</v>
      </c>
      <c r="I3480" s="7">
        <v>45.0</v>
      </c>
      <c r="J3480" s="8">
        <v>350.0</v>
      </c>
      <c r="K3480" s="9">
        <v>157500.0</v>
      </c>
      <c r="L3480" s="9">
        <v>55125.0</v>
      </c>
      <c r="M3480" s="10">
        <v>0.35</v>
      </c>
      <c r="N3480" s="4" t="s">
        <v>19</v>
      </c>
      <c r="O3480" s="4" t="s">
        <v>23</v>
      </c>
      <c r="P3480" s="4" t="s">
        <v>24</v>
      </c>
    </row>
    <row r="3481" ht="14.25" customHeight="1">
      <c r="B3481" s="4" t="s">
        <v>40</v>
      </c>
      <c r="C3481" s="4">
        <v>1185732.0</v>
      </c>
      <c r="D3481" s="5">
        <v>44355.0</v>
      </c>
      <c r="E3481" s="4" t="s">
        <v>16</v>
      </c>
      <c r="F3481" s="4" t="s">
        <v>129</v>
      </c>
      <c r="G3481" s="4" t="s">
        <v>130</v>
      </c>
      <c r="H3481" s="6" t="s">
        <v>25</v>
      </c>
      <c r="I3481" s="7">
        <v>40.0</v>
      </c>
      <c r="J3481" s="8">
        <v>275.0</v>
      </c>
      <c r="K3481" s="9">
        <v>110000.0</v>
      </c>
      <c r="L3481" s="9">
        <v>44000.0</v>
      </c>
      <c r="M3481" s="10">
        <v>0.4</v>
      </c>
      <c r="N3481" s="4" t="s">
        <v>19</v>
      </c>
      <c r="O3481" s="4" t="s">
        <v>29</v>
      </c>
      <c r="P3481" s="4" t="s">
        <v>24</v>
      </c>
    </row>
    <row r="3482" ht="14.25" customHeight="1">
      <c r="B3482" s="4" t="s">
        <v>40</v>
      </c>
      <c r="C3482" s="4">
        <v>1185732.0</v>
      </c>
      <c r="D3482" s="5">
        <v>44355.0</v>
      </c>
      <c r="E3482" s="4" t="s">
        <v>16</v>
      </c>
      <c r="F3482" s="4" t="s">
        <v>129</v>
      </c>
      <c r="G3482" s="4" t="s">
        <v>130</v>
      </c>
      <c r="H3482" s="6" t="s">
        <v>26</v>
      </c>
      <c r="I3482" s="7">
        <v>40.0</v>
      </c>
      <c r="J3482" s="8">
        <v>250.0</v>
      </c>
      <c r="K3482" s="9">
        <v>100000.0</v>
      </c>
      <c r="L3482" s="9">
        <v>40000.0</v>
      </c>
      <c r="M3482" s="10">
        <v>0.4</v>
      </c>
      <c r="N3482" s="4" t="s">
        <v>19</v>
      </c>
      <c r="O3482" s="4" t="s">
        <v>29</v>
      </c>
      <c r="P3482" s="4" t="s">
        <v>21</v>
      </c>
    </row>
    <row r="3483" ht="14.25" customHeight="1">
      <c r="B3483" s="4" t="s">
        <v>40</v>
      </c>
      <c r="C3483" s="4">
        <v>1185732.0</v>
      </c>
      <c r="D3483" s="5">
        <v>44355.0</v>
      </c>
      <c r="E3483" s="4" t="s">
        <v>16</v>
      </c>
      <c r="F3483" s="4" t="s">
        <v>129</v>
      </c>
      <c r="G3483" s="4" t="s">
        <v>130</v>
      </c>
      <c r="H3483" s="6" t="s">
        <v>27</v>
      </c>
      <c r="I3483" s="7">
        <v>49.99999999999999</v>
      </c>
      <c r="J3483" s="8">
        <v>250.0</v>
      </c>
      <c r="K3483" s="9">
        <v>124999.99999999999</v>
      </c>
      <c r="L3483" s="9">
        <v>37499.99999999999</v>
      </c>
      <c r="M3483" s="10">
        <v>0.3</v>
      </c>
      <c r="N3483" s="4" t="s">
        <v>19</v>
      </c>
      <c r="O3483" s="4" t="s">
        <v>23</v>
      </c>
      <c r="P3483" s="4" t="s">
        <v>24</v>
      </c>
    </row>
    <row r="3484" ht="14.25" customHeight="1">
      <c r="B3484" s="4" t="s">
        <v>40</v>
      </c>
      <c r="C3484" s="4">
        <v>1185732.0</v>
      </c>
      <c r="D3484" s="5">
        <v>44355.0</v>
      </c>
      <c r="E3484" s="4" t="s">
        <v>16</v>
      </c>
      <c r="F3484" s="4" t="s">
        <v>129</v>
      </c>
      <c r="G3484" s="4" t="s">
        <v>130</v>
      </c>
      <c r="H3484" s="6" t="s">
        <v>28</v>
      </c>
      <c r="I3484" s="7">
        <v>54.99999999999999</v>
      </c>
      <c r="J3484" s="8">
        <v>400.0</v>
      </c>
      <c r="K3484" s="9">
        <v>219999.99999999997</v>
      </c>
      <c r="L3484" s="9">
        <v>88000.0</v>
      </c>
      <c r="M3484" s="10">
        <v>0.4</v>
      </c>
      <c r="N3484" s="4" t="s">
        <v>19</v>
      </c>
      <c r="O3484" s="4" t="s">
        <v>29</v>
      </c>
      <c r="P3484" s="4" t="s">
        <v>21</v>
      </c>
    </row>
    <row r="3485" ht="14.25" customHeight="1">
      <c r="B3485" s="4" t="s">
        <v>40</v>
      </c>
      <c r="C3485" s="4">
        <v>1185732.0</v>
      </c>
      <c r="D3485" s="5">
        <v>44383.0</v>
      </c>
      <c r="E3485" s="4" t="s">
        <v>16</v>
      </c>
      <c r="F3485" s="4" t="s">
        <v>129</v>
      </c>
      <c r="G3485" s="4" t="s">
        <v>130</v>
      </c>
      <c r="H3485" s="6" t="s">
        <v>18</v>
      </c>
      <c r="I3485" s="7">
        <v>49.99999999999999</v>
      </c>
      <c r="J3485" s="8">
        <v>625.0</v>
      </c>
      <c r="K3485" s="9">
        <v>312499.99999999994</v>
      </c>
      <c r="L3485" s="9">
        <v>109374.99999999997</v>
      </c>
      <c r="M3485" s="10">
        <v>0.35</v>
      </c>
      <c r="N3485" s="4" t="s">
        <v>19</v>
      </c>
      <c r="O3485" s="4" t="s">
        <v>29</v>
      </c>
      <c r="P3485" s="4" t="s">
        <v>24</v>
      </c>
    </row>
    <row r="3486" ht="14.25" customHeight="1">
      <c r="B3486" s="4" t="s">
        <v>40</v>
      </c>
      <c r="C3486" s="4">
        <v>1185732.0</v>
      </c>
      <c r="D3486" s="5">
        <v>44383.0</v>
      </c>
      <c r="E3486" s="4" t="s">
        <v>16</v>
      </c>
      <c r="F3486" s="4" t="s">
        <v>129</v>
      </c>
      <c r="G3486" s="4" t="s">
        <v>130</v>
      </c>
      <c r="H3486" s="6" t="s">
        <v>22</v>
      </c>
      <c r="I3486" s="7">
        <v>45.0</v>
      </c>
      <c r="J3486" s="8">
        <v>375.0</v>
      </c>
      <c r="K3486" s="9">
        <v>168750.0</v>
      </c>
      <c r="L3486" s="9">
        <v>59062.49999999999</v>
      </c>
      <c r="M3486" s="10">
        <v>0.35</v>
      </c>
      <c r="N3486" s="4" t="s">
        <v>19</v>
      </c>
      <c r="O3486" s="4" t="s">
        <v>29</v>
      </c>
      <c r="P3486" s="4" t="s">
        <v>21</v>
      </c>
    </row>
    <row r="3487" ht="14.25" customHeight="1">
      <c r="B3487" s="4" t="s">
        <v>40</v>
      </c>
      <c r="C3487" s="4">
        <v>1185732.0</v>
      </c>
      <c r="D3487" s="5">
        <v>44383.0</v>
      </c>
      <c r="E3487" s="4" t="s">
        <v>16</v>
      </c>
      <c r="F3487" s="4" t="s">
        <v>129</v>
      </c>
      <c r="G3487" s="4" t="s">
        <v>130</v>
      </c>
      <c r="H3487" s="6" t="s">
        <v>25</v>
      </c>
      <c r="I3487" s="7">
        <v>40.0</v>
      </c>
      <c r="J3487" s="8">
        <v>300.0</v>
      </c>
      <c r="K3487" s="9">
        <v>120000.0</v>
      </c>
      <c r="L3487" s="9">
        <v>48000.0</v>
      </c>
      <c r="M3487" s="10">
        <v>0.4</v>
      </c>
      <c r="N3487" s="4" t="s">
        <v>19</v>
      </c>
      <c r="O3487" s="4" t="s">
        <v>23</v>
      </c>
      <c r="P3487" s="4" t="s">
        <v>24</v>
      </c>
    </row>
    <row r="3488" ht="14.25" customHeight="1">
      <c r="B3488" s="4" t="s">
        <v>40</v>
      </c>
      <c r="C3488" s="4">
        <v>1185732.0</v>
      </c>
      <c r="D3488" s="5">
        <v>44383.0</v>
      </c>
      <c r="E3488" s="4" t="s">
        <v>16</v>
      </c>
      <c r="F3488" s="4" t="s">
        <v>129</v>
      </c>
      <c r="G3488" s="4" t="s">
        <v>130</v>
      </c>
      <c r="H3488" s="6" t="s">
        <v>26</v>
      </c>
      <c r="I3488" s="7">
        <v>40.0</v>
      </c>
      <c r="J3488" s="8">
        <v>250.0</v>
      </c>
      <c r="K3488" s="9">
        <v>100000.0</v>
      </c>
      <c r="L3488" s="9">
        <v>40000.0</v>
      </c>
      <c r="M3488" s="10">
        <v>0.4</v>
      </c>
      <c r="N3488" s="4" t="s">
        <v>19</v>
      </c>
      <c r="O3488" s="4" t="s">
        <v>29</v>
      </c>
      <c r="P3488" s="4" t="s">
        <v>24</v>
      </c>
    </row>
    <row r="3489" ht="14.25" customHeight="1">
      <c r="B3489" s="4" t="s">
        <v>40</v>
      </c>
      <c r="C3489" s="4">
        <v>1185732.0</v>
      </c>
      <c r="D3489" s="5">
        <v>44383.0</v>
      </c>
      <c r="E3489" s="4" t="s">
        <v>16</v>
      </c>
      <c r="F3489" s="4" t="s">
        <v>129</v>
      </c>
      <c r="G3489" s="4" t="s">
        <v>130</v>
      </c>
      <c r="H3489" s="6" t="s">
        <v>27</v>
      </c>
      <c r="I3489" s="7">
        <v>49.99999999999999</v>
      </c>
      <c r="J3489" s="8">
        <v>275.0</v>
      </c>
      <c r="K3489" s="9">
        <v>137499.99999999997</v>
      </c>
      <c r="L3489" s="9">
        <v>41249.99999999999</v>
      </c>
      <c r="M3489" s="10">
        <v>0.3</v>
      </c>
      <c r="N3489" s="4" t="s">
        <v>19</v>
      </c>
      <c r="O3489" s="4" t="s">
        <v>23</v>
      </c>
      <c r="P3489" s="4" t="s">
        <v>21</v>
      </c>
    </row>
    <row r="3490" ht="14.25" customHeight="1">
      <c r="B3490" s="4" t="s">
        <v>40</v>
      </c>
      <c r="C3490" s="4">
        <v>1185732.0</v>
      </c>
      <c r="D3490" s="5">
        <v>44383.0</v>
      </c>
      <c r="E3490" s="4" t="s">
        <v>16</v>
      </c>
      <c r="F3490" s="4" t="s">
        <v>129</v>
      </c>
      <c r="G3490" s="4" t="s">
        <v>130</v>
      </c>
      <c r="H3490" s="6" t="s">
        <v>28</v>
      </c>
      <c r="I3490" s="7">
        <v>54.99999999999999</v>
      </c>
      <c r="J3490" s="8">
        <v>450.0</v>
      </c>
      <c r="K3490" s="9">
        <v>247499.99999999997</v>
      </c>
      <c r="L3490" s="9">
        <v>99000.0</v>
      </c>
      <c r="M3490" s="10">
        <v>0.4</v>
      </c>
      <c r="N3490" s="4" t="s">
        <v>19</v>
      </c>
      <c r="O3490" s="4" t="s">
        <v>23</v>
      </c>
      <c r="P3490" s="4" t="s">
        <v>21</v>
      </c>
    </row>
    <row r="3491" ht="14.25" customHeight="1">
      <c r="B3491" s="4" t="s">
        <v>40</v>
      </c>
      <c r="C3491" s="4">
        <v>1185732.0</v>
      </c>
      <c r="D3491" s="5">
        <v>44415.0</v>
      </c>
      <c r="E3491" s="4" t="s">
        <v>16</v>
      </c>
      <c r="F3491" s="4" t="s">
        <v>129</v>
      </c>
      <c r="G3491" s="4" t="s">
        <v>130</v>
      </c>
      <c r="H3491" s="6" t="s">
        <v>18</v>
      </c>
      <c r="I3491" s="7">
        <v>49.99999999999999</v>
      </c>
      <c r="J3491" s="8">
        <v>600.0</v>
      </c>
      <c r="K3491" s="9">
        <v>299999.99999999994</v>
      </c>
      <c r="L3491" s="9">
        <v>104999.99999999997</v>
      </c>
      <c r="M3491" s="10">
        <v>0.35</v>
      </c>
      <c r="N3491" s="4" t="s">
        <v>19</v>
      </c>
      <c r="O3491" s="4" t="s">
        <v>29</v>
      </c>
      <c r="P3491" s="4" t="s">
        <v>21</v>
      </c>
    </row>
    <row r="3492" ht="14.25" customHeight="1">
      <c r="B3492" s="4" t="s">
        <v>40</v>
      </c>
      <c r="C3492" s="4">
        <v>1185732.0</v>
      </c>
      <c r="D3492" s="5">
        <v>44415.0</v>
      </c>
      <c r="E3492" s="4" t="s">
        <v>16</v>
      </c>
      <c r="F3492" s="4" t="s">
        <v>129</v>
      </c>
      <c r="G3492" s="4" t="s">
        <v>130</v>
      </c>
      <c r="H3492" s="6" t="s">
        <v>22</v>
      </c>
      <c r="I3492" s="7">
        <v>45.0</v>
      </c>
      <c r="J3492" s="8">
        <v>375.0</v>
      </c>
      <c r="K3492" s="9">
        <v>168750.0</v>
      </c>
      <c r="L3492" s="9">
        <v>59062.49999999999</v>
      </c>
      <c r="M3492" s="10">
        <v>0.35</v>
      </c>
      <c r="N3492" s="4" t="s">
        <v>19</v>
      </c>
      <c r="O3492" s="4" t="s">
        <v>20</v>
      </c>
      <c r="P3492" s="4" t="s">
        <v>24</v>
      </c>
    </row>
    <row r="3493" ht="14.25" customHeight="1">
      <c r="B3493" s="4" t="s">
        <v>40</v>
      </c>
      <c r="C3493" s="4">
        <v>1185732.0</v>
      </c>
      <c r="D3493" s="5">
        <v>44415.0</v>
      </c>
      <c r="E3493" s="4" t="s">
        <v>16</v>
      </c>
      <c r="F3493" s="4" t="s">
        <v>129</v>
      </c>
      <c r="G3493" s="4" t="s">
        <v>130</v>
      </c>
      <c r="H3493" s="6" t="s">
        <v>25</v>
      </c>
      <c r="I3493" s="7">
        <v>40.0</v>
      </c>
      <c r="J3493" s="8">
        <v>300.0</v>
      </c>
      <c r="K3493" s="9">
        <v>120000.0</v>
      </c>
      <c r="L3493" s="9">
        <v>48000.0</v>
      </c>
      <c r="M3493" s="10">
        <v>0.4</v>
      </c>
      <c r="N3493" s="4" t="s">
        <v>19</v>
      </c>
      <c r="O3493" s="4" t="s">
        <v>23</v>
      </c>
      <c r="P3493" s="4" t="s">
        <v>24</v>
      </c>
    </row>
    <row r="3494" ht="14.25" customHeight="1">
      <c r="B3494" s="4" t="s">
        <v>40</v>
      </c>
      <c r="C3494" s="4">
        <v>1185732.0</v>
      </c>
      <c r="D3494" s="5">
        <v>44415.0</v>
      </c>
      <c r="E3494" s="4" t="s">
        <v>16</v>
      </c>
      <c r="F3494" s="4" t="s">
        <v>129</v>
      </c>
      <c r="G3494" s="4" t="s">
        <v>130</v>
      </c>
      <c r="H3494" s="6" t="s">
        <v>26</v>
      </c>
      <c r="I3494" s="7">
        <v>40.0</v>
      </c>
      <c r="J3494" s="8">
        <v>200.0</v>
      </c>
      <c r="K3494" s="9">
        <v>80000.0</v>
      </c>
      <c r="L3494" s="9">
        <v>32000.0</v>
      </c>
      <c r="M3494" s="10">
        <v>0.4</v>
      </c>
      <c r="N3494" s="4" t="s">
        <v>19</v>
      </c>
      <c r="O3494" s="4" t="s">
        <v>20</v>
      </c>
      <c r="P3494" s="4" t="s">
        <v>24</v>
      </c>
    </row>
    <row r="3495" ht="14.25" customHeight="1">
      <c r="B3495" s="4" t="s">
        <v>40</v>
      </c>
      <c r="C3495" s="4">
        <v>1185732.0</v>
      </c>
      <c r="D3495" s="5">
        <v>44415.0</v>
      </c>
      <c r="E3495" s="4" t="s">
        <v>16</v>
      </c>
      <c r="F3495" s="4" t="s">
        <v>129</v>
      </c>
      <c r="G3495" s="4" t="s">
        <v>130</v>
      </c>
      <c r="H3495" s="6" t="s">
        <v>27</v>
      </c>
      <c r="I3495" s="7">
        <v>49.99999999999999</v>
      </c>
      <c r="J3495" s="8">
        <v>175.0</v>
      </c>
      <c r="K3495" s="9">
        <v>87499.99999999999</v>
      </c>
      <c r="L3495" s="9">
        <v>26249.999999999996</v>
      </c>
      <c r="M3495" s="10">
        <v>0.3</v>
      </c>
      <c r="N3495" s="4" t="s">
        <v>19</v>
      </c>
      <c r="O3495" s="4" t="s">
        <v>29</v>
      </c>
      <c r="P3495" s="4" t="s">
        <v>24</v>
      </c>
    </row>
    <row r="3496" ht="14.25" customHeight="1">
      <c r="B3496" s="4" t="s">
        <v>40</v>
      </c>
      <c r="C3496" s="4">
        <v>1185732.0</v>
      </c>
      <c r="D3496" s="5">
        <v>44415.0</v>
      </c>
      <c r="E3496" s="4" t="s">
        <v>16</v>
      </c>
      <c r="F3496" s="4" t="s">
        <v>129</v>
      </c>
      <c r="G3496" s="4" t="s">
        <v>130</v>
      </c>
      <c r="H3496" s="6" t="s">
        <v>28</v>
      </c>
      <c r="I3496" s="7">
        <v>54.99999999999999</v>
      </c>
      <c r="J3496" s="8">
        <v>350.0</v>
      </c>
      <c r="K3496" s="9">
        <v>192499.99999999997</v>
      </c>
      <c r="L3496" s="9">
        <v>76999.99999999999</v>
      </c>
      <c r="M3496" s="10">
        <v>0.4</v>
      </c>
      <c r="N3496" s="4" t="s">
        <v>19</v>
      </c>
      <c r="O3496" s="4" t="s">
        <v>29</v>
      </c>
      <c r="P3496" s="4" t="s">
        <v>24</v>
      </c>
    </row>
    <row r="3497" ht="14.25" customHeight="1">
      <c r="B3497" s="4" t="s">
        <v>40</v>
      </c>
      <c r="C3497" s="4">
        <v>1185732.0</v>
      </c>
      <c r="D3497" s="5">
        <v>44445.0</v>
      </c>
      <c r="E3497" s="4" t="s">
        <v>16</v>
      </c>
      <c r="F3497" s="4" t="s">
        <v>129</v>
      </c>
      <c r="G3497" s="4" t="s">
        <v>130</v>
      </c>
      <c r="H3497" s="6" t="s">
        <v>18</v>
      </c>
      <c r="I3497" s="7">
        <v>49.99999999999999</v>
      </c>
      <c r="J3497" s="8">
        <v>475.0</v>
      </c>
      <c r="K3497" s="9">
        <v>237499.99999999997</v>
      </c>
      <c r="L3497" s="9">
        <v>83124.99999999999</v>
      </c>
      <c r="M3497" s="10">
        <v>0.35</v>
      </c>
      <c r="N3497" s="4" t="s">
        <v>19</v>
      </c>
      <c r="O3497" s="4" t="s">
        <v>20</v>
      </c>
      <c r="P3497" s="4" t="s">
        <v>21</v>
      </c>
    </row>
    <row r="3498" ht="14.25" customHeight="1">
      <c r="B3498" s="4" t="s">
        <v>40</v>
      </c>
      <c r="C3498" s="4">
        <v>1185732.0</v>
      </c>
      <c r="D3498" s="5">
        <v>44445.0</v>
      </c>
      <c r="E3498" s="4" t="s">
        <v>16</v>
      </c>
      <c r="F3498" s="4" t="s">
        <v>129</v>
      </c>
      <c r="G3498" s="4" t="s">
        <v>130</v>
      </c>
      <c r="H3498" s="6" t="s">
        <v>22</v>
      </c>
      <c r="I3498" s="7">
        <v>45.0</v>
      </c>
      <c r="J3498" s="8">
        <v>275.0</v>
      </c>
      <c r="K3498" s="9">
        <v>123750.0</v>
      </c>
      <c r="L3498" s="9">
        <v>43312.5</v>
      </c>
      <c r="M3498" s="10">
        <v>0.35</v>
      </c>
      <c r="N3498" s="4" t="s">
        <v>19</v>
      </c>
      <c r="O3498" s="4" t="s">
        <v>23</v>
      </c>
      <c r="P3498" s="4" t="s">
        <v>24</v>
      </c>
    </row>
    <row r="3499" ht="14.25" customHeight="1">
      <c r="B3499" s="4" t="s">
        <v>40</v>
      </c>
      <c r="C3499" s="4">
        <v>1185732.0</v>
      </c>
      <c r="D3499" s="5">
        <v>44445.0</v>
      </c>
      <c r="E3499" s="4" t="s">
        <v>16</v>
      </c>
      <c r="F3499" s="4" t="s">
        <v>129</v>
      </c>
      <c r="G3499" s="4" t="s">
        <v>130</v>
      </c>
      <c r="H3499" s="6" t="s">
        <v>25</v>
      </c>
      <c r="I3499" s="7">
        <v>40.0</v>
      </c>
      <c r="J3499" s="8">
        <v>175.0</v>
      </c>
      <c r="K3499" s="9">
        <v>70000.0</v>
      </c>
      <c r="L3499" s="9">
        <v>28000.0</v>
      </c>
      <c r="M3499" s="10">
        <v>0.4</v>
      </c>
      <c r="N3499" s="4" t="s">
        <v>19</v>
      </c>
      <c r="O3499" s="4" t="s">
        <v>20</v>
      </c>
      <c r="P3499" s="4" t="s">
        <v>21</v>
      </c>
    </row>
    <row r="3500" ht="14.25" customHeight="1">
      <c r="B3500" s="4" t="s">
        <v>40</v>
      </c>
      <c r="C3500" s="4">
        <v>1185732.0</v>
      </c>
      <c r="D3500" s="5">
        <v>44445.0</v>
      </c>
      <c r="E3500" s="4" t="s">
        <v>16</v>
      </c>
      <c r="F3500" s="4" t="s">
        <v>129</v>
      </c>
      <c r="G3500" s="4" t="s">
        <v>130</v>
      </c>
      <c r="H3500" s="6" t="s">
        <v>26</v>
      </c>
      <c r="I3500" s="7">
        <v>40.0</v>
      </c>
      <c r="J3500" s="8">
        <v>150.0</v>
      </c>
      <c r="K3500" s="9">
        <v>60000.0</v>
      </c>
      <c r="L3500" s="9">
        <v>24000.0</v>
      </c>
      <c r="M3500" s="10">
        <v>0.4</v>
      </c>
      <c r="N3500" s="4" t="s">
        <v>19</v>
      </c>
      <c r="O3500" s="4" t="s">
        <v>20</v>
      </c>
      <c r="P3500" s="4" t="s">
        <v>24</v>
      </c>
    </row>
    <row r="3501" ht="14.25" customHeight="1">
      <c r="B3501" s="4" t="s">
        <v>40</v>
      </c>
      <c r="C3501" s="4">
        <v>1185732.0</v>
      </c>
      <c r="D3501" s="5">
        <v>44445.0</v>
      </c>
      <c r="E3501" s="4" t="s">
        <v>16</v>
      </c>
      <c r="F3501" s="4" t="s">
        <v>129</v>
      </c>
      <c r="G3501" s="4" t="s">
        <v>130</v>
      </c>
      <c r="H3501" s="6" t="s">
        <v>27</v>
      </c>
      <c r="I3501" s="7">
        <v>49.99999999999999</v>
      </c>
      <c r="J3501" s="8">
        <v>150.0</v>
      </c>
      <c r="K3501" s="9">
        <v>74999.99999999999</v>
      </c>
      <c r="L3501" s="9">
        <v>22499.999999999996</v>
      </c>
      <c r="M3501" s="10">
        <v>0.3</v>
      </c>
      <c r="N3501" s="4" t="s">
        <v>19</v>
      </c>
      <c r="O3501" s="4" t="s">
        <v>23</v>
      </c>
      <c r="P3501" s="4" t="s">
        <v>24</v>
      </c>
    </row>
    <row r="3502" ht="14.25" customHeight="1">
      <c r="B3502" s="4" t="s">
        <v>40</v>
      </c>
      <c r="C3502" s="4">
        <v>1185732.0</v>
      </c>
      <c r="D3502" s="5">
        <v>44445.0</v>
      </c>
      <c r="E3502" s="4" t="s">
        <v>16</v>
      </c>
      <c r="F3502" s="4" t="s">
        <v>129</v>
      </c>
      <c r="G3502" s="4" t="s">
        <v>130</v>
      </c>
      <c r="H3502" s="6" t="s">
        <v>28</v>
      </c>
      <c r="I3502" s="7">
        <v>54.99999999999999</v>
      </c>
      <c r="J3502" s="8">
        <v>250.0</v>
      </c>
      <c r="K3502" s="9">
        <v>137499.99999999997</v>
      </c>
      <c r="L3502" s="9">
        <v>54999.99999999999</v>
      </c>
      <c r="M3502" s="10">
        <v>0.4</v>
      </c>
      <c r="N3502" s="4" t="s">
        <v>19</v>
      </c>
      <c r="O3502" s="4" t="s">
        <v>29</v>
      </c>
      <c r="P3502" s="4" t="s">
        <v>24</v>
      </c>
    </row>
    <row r="3503" ht="14.25" customHeight="1">
      <c r="B3503" s="4" t="s">
        <v>40</v>
      </c>
      <c r="C3503" s="4">
        <v>1185732.0</v>
      </c>
      <c r="D3503" s="5">
        <v>44477.0</v>
      </c>
      <c r="E3503" s="4" t="s">
        <v>16</v>
      </c>
      <c r="F3503" s="4" t="s">
        <v>129</v>
      </c>
      <c r="G3503" s="4" t="s">
        <v>130</v>
      </c>
      <c r="H3503" s="6" t="s">
        <v>18</v>
      </c>
      <c r="I3503" s="7">
        <v>54.99999999999999</v>
      </c>
      <c r="J3503" s="8">
        <v>425.0</v>
      </c>
      <c r="K3503" s="9">
        <v>233749.99999999997</v>
      </c>
      <c r="L3503" s="9">
        <v>81812.49999999999</v>
      </c>
      <c r="M3503" s="10">
        <v>0.35</v>
      </c>
      <c r="N3503" s="4" t="s">
        <v>19</v>
      </c>
      <c r="O3503" s="4" t="s">
        <v>29</v>
      </c>
      <c r="P3503" s="4" t="s">
        <v>24</v>
      </c>
    </row>
    <row r="3504" ht="14.25" customHeight="1">
      <c r="B3504" s="4" t="s">
        <v>40</v>
      </c>
      <c r="C3504" s="4">
        <v>1185732.0</v>
      </c>
      <c r="D3504" s="5">
        <v>44477.0</v>
      </c>
      <c r="E3504" s="4" t="s">
        <v>16</v>
      </c>
      <c r="F3504" s="4" t="s">
        <v>129</v>
      </c>
      <c r="G3504" s="4" t="s">
        <v>130</v>
      </c>
      <c r="H3504" s="6" t="s">
        <v>22</v>
      </c>
      <c r="I3504" s="7">
        <v>50.0</v>
      </c>
      <c r="J3504" s="8">
        <v>250.0</v>
      </c>
      <c r="K3504" s="9">
        <v>125000.0</v>
      </c>
      <c r="L3504" s="9">
        <v>43750.0</v>
      </c>
      <c r="M3504" s="10">
        <v>0.35</v>
      </c>
      <c r="N3504" s="4" t="s">
        <v>19</v>
      </c>
      <c r="O3504" s="4" t="s">
        <v>20</v>
      </c>
      <c r="P3504" s="4" t="s">
        <v>24</v>
      </c>
    </row>
    <row r="3505" ht="14.25" customHeight="1">
      <c r="B3505" s="4" t="s">
        <v>40</v>
      </c>
      <c r="C3505" s="4">
        <v>1185732.0</v>
      </c>
      <c r="D3505" s="5">
        <v>44477.0</v>
      </c>
      <c r="E3505" s="4" t="s">
        <v>16</v>
      </c>
      <c r="F3505" s="4" t="s">
        <v>129</v>
      </c>
      <c r="G3505" s="4" t="s">
        <v>130</v>
      </c>
      <c r="H3505" s="6" t="s">
        <v>25</v>
      </c>
      <c r="I3505" s="7">
        <v>50.0</v>
      </c>
      <c r="J3505" s="8">
        <v>150.0</v>
      </c>
      <c r="K3505" s="9">
        <v>75000.0</v>
      </c>
      <c r="L3505" s="9">
        <v>30000.0</v>
      </c>
      <c r="M3505" s="10">
        <v>0.4</v>
      </c>
      <c r="N3505" s="4" t="s">
        <v>19</v>
      </c>
      <c r="O3505" s="4" t="s">
        <v>20</v>
      </c>
      <c r="P3505" s="4" t="s">
        <v>21</v>
      </c>
    </row>
    <row r="3506" ht="14.25" customHeight="1">
      <c r="B3506" s="4" t="s">
        <v>40</v>
      </c>
      <c r="C3506" s="4">
        <v>1185732.0</v>
      </c>
      <c r="D3506" s="5">
        <v>44477.0</v>
      </c>
      <c r="E3506" s="4" t="s">
        <v>16</v>
      </c>
      <c r="F3506" s="4" t="s">
        <v>129</v>
      </c>
      <c r="G3506" s="4" t="s">
        <v>130</v>
      </c>
      <c r="H3506" s="6" t="s">
        <v>26</v>
      </c>
      <c r="I3506" s="7">
        <v>50.0</v>
      </c>
      <c r="J3506" s="8">
        <v>125.0</v>
      </c>
      <c r="K3506" s="9">
        <v>62500.0</v>
      </c>
      <c r="L3506" s="9">
        <v>25000.0</v>
      </c>
      <c r="M3506" s="10">
        <v>0.4</v>
      </c>
      <c r="N3506" s="4" t="s">
        <v>19</v>
      </c>
      <c r="O3506" s="4" t="s">
        <v>29</v>
      </c>
      <c r="P3506" s="4" t="s">
        <v>24</v>
      </c>
    </row>
    <row r="3507" ht="14.25" customHeight="1">
      <c r="B3507" s="4" t="s">
        <v>40</v>
      </c>
      <c r="C3507" s="4">
        <v>1185732.0</v>
      </c>
      <c r="D3507" s="5">
        <v>44477.0</v>
      </c>
      <c r="E3507" s="4" t="s">
        <v>16</v>
      </c>
      <c r="F3507" s="4" t="s">
        <v>129</v>
      </c>
      <c r="G3507" s="4" t="s">
        <v>130</v>
      </c>
      <c r="H3507" s="6" t="s">
        <v>27</v>
      </c>
      <c r="I3507" s="7">
        <v>60.0</v>
      </c>
      <c r="J3507" s="8">
        <v>125.0</v>
      </c>
      <c r="K3507" s="9">
        <v>75000.0</v>
      </c>
      <c r="L3507" s="9">
        <v>22500.0</v>
      </c>
      <c r="M3507" s="10">
        <v>0.3</v>
      </c>
      <c r="N3507" s="4" t="s">
        <v>19</v>
      </c>
      <c r="O3507" s="4" t="s">
        <v>23</v>
      </c>
      <c r="P3507" s="4" t="s">
        <v>21</v>
      </c>
    </row>
    <row r="3508" ht="14.25" customHeight="1">
      <c r="B3508" s="4" t="s">
        <v>32</v>
      </c>
      <c r="C3508" s="4">
        <v>1185732.0</v>
      </c>
      <c r="D3508" s="5">
        <v>44477.0</v>
      </c>
      <c r="E3508" s="4" t="s">
        <v>16</v>
      </c>
      <c r="F3508" s="4" t="s">
        <v>129</v>
      </c>
      <c r="G3508" s="4" t="s">
        <v>130</v>
      </c>
      <c r="H3508" s="6" t="s">
        <v>28</v>
      </c>
      <c r="I3508" s="7">
        <v>64.99999999999999</v>
      </c>
      <c r="J3508" s="8">
        <v>250.0</v>
      </c>
      <c r="K3508" s="9">
        <v>162499.99999999997</v>
      </c>
      <c r="L3508" s="9">
        <v>64999.99999999999</v>
      </c>
      <c r="M3508" s="10">
        <v>0.4</v>
      </c>
      <c r="N3508" s="4" t="s">
        <v>19</v>
      </c>
      <c r="O3508" s="4" t="s">
        <v>20</v>
      </c>
      <c r="P3508" s="4" t="s">
        <v>21</v>
      </c>
    </row>
    <row r="3509" ht="14.25" customHeight="1">
      <c r="B3509" s="4" t="s">
        <v>32</v>
      </c>
      <c r="C3509" s="4">
        <v>1185732.0</v>
      </c>
      <c r="D3509" s="5">
        <v>44507.0</v>
      </c>
      <c r="E3509" s="4" t="s">
        <v>16</v>
      </c>
      <c r="F3509" s="4" t="s">
        <v>129</v>
      </c>
      <c r="G3509" s="4" t="s">
        <v>130</v>
      </c>
      <c r="H3509" s="6" t="s">
        <v>18</v>
      </c>
      <c r="I3509" s="7">
        <v>60.0</v>
      </c>
      <c r="J3509" s="8">
        <v>400.0</v>
      </c>
      <c r="K3509" s="9">
        <v>240000.0</v>
      </c>
      <c r="L3509" s="9">
        <v>84000.0</v>
      </c>
      <c r="M3509" s="10">
        <v>0.35</v>
      </c>
      <c r="N3509" s="4" t="s">
        <v>19</v>
      </c>
      <c r="O3509" s="4" t="s">
        <v>29</v>
      </c>
      <c r="P3509" s="4" t="s">
        <v>24</v>
      </c>
    </row>
    <row r="3510" ht="14.25" customHeight="1">
      <c r="B3510" s="4" t="s">
        <v>32</v>
      </c>
      <c r="C3510" s="4">
        <v>1185732.0</v>
      </c>
      <c r="D3510" s="5">
        <v>44507.0</v>
      </c>
      <c r="E3510" s="4" t="s">
        <v>16</v>
      </c>
      <c r="F3510" s="4" t="s">
        <v>129</v>
      </c>
      <c r="G3510" s="4" t="s">
        <v>130</v>
      </c>
      <c r="H3510" s="6" t="s">
        <v>22</v>
      </c>
      <c r="I3510" s="7">
        <v>50.0</v>
      </c>
      <c r="J3510" s="8">
        <v>275.0</v>
      </c>
      <c r="K3510" s="9">
        <v>137500.0</v>
      </c>
      <c r="L3510" s="9">
        <v>48125.0</v>
      </c>
      <c r="M3510" s="10">
        <v>0.35</v>
      </c>
      <c r="N3510" s="4" t="s">
        <v>19</v>
      </c>
      <c r="O3510" s="4" t="s">
        <v>29</v>
      </c>
      <c r="P3510" s="4" t="s">
        <v>21</v>
      </c>
    </row>
    <row r="3511" ht="14.25" customHeight="1">
      <c r="B3511" s="4" t="s">
        <v>32</v>
      </c>
      <c r="C3511" s="4">
        <v>1185732.0</v>
      </c>
      <c r="D3511" s="5">
        <v>44507.0</v>
      </c>
      <c r="E3511" s="4" t="s">
        <v>16</v>
      </c>
      <c r="F3511" s="4" t="s">
        <v>129</v>
      </c>
      <c r="G3511" s="4" t="s">
        <v>130</v>
      </c>
      <c r="H3511" s="6" t="s">
        <v>25</v>
      </c>
      <c r="I3511" s="7">
        <v>50.0</v>
      </c>
      <c r="J3511" s="8">
        <v>270.0</v>
      </c>
      <c r="K3511" s="9">
        <v>135000.0</v>
      </c>
      <c r="L3511" s="9">
        <v>54000.0</v>
      </c>
      <c r="M3511" s="10">
        <v>0.4</v>
      </c>
      <c r="N3511" s="4" t="s">
        <v>19</v>
      </c>
      <c r="O3511" s="4" t="s">
        <v>20</v>
      </c>
      <c r="P3511" s="4" t="s">
        <v>24</v>
      </c>
    </row>
    <row r="3512" ht="14.25" customHeight="1">
      <c r="B3512" s="4" t="s">
        <v>32</v>
      </c>
      <c r="C3512" s="4">
        <v>1185732.0</v>
      </c>
      <c r="D3512" s="5">
        <v>44507.0</v>
      </c>
      <c r="E3512" s="4" t="s">
        <v>16</v>
      </c>
      <c r="F3512" s="4" t="s">
        <v>129</v>
      </c>
      <c r="G3512" s="4" t="s">
        <v>130</v>
      </c>
      <c r="H3512" s="6" t="s">
        <v>26</v>
      </c>
      <c r="I3512" s="7">
        <v>50.0</v>
      </c>
      <c r="J3512" s="8">
        <v>250.0</v>
      </c>
      <c r="K3512" s="9">
        <v>125000.0</v>
      </c>
      <c r="L3512" s="9">
        <v>50000.0</v>
      </c>
      <c r="M3512" s="10">
        <v>0.4</v>
      </c>
      <c r="N3512" s="4" t="s">
        <v>19</v>
      </c>
      <c r="O3512" s="4" t="s">
        <v>23</v>
      </c>
      <c r="P3512" s="4" t="s">
        <v>21</v>
      </c>
    </row>
    <row r="3513" ht="14.25" customHeight="1">
      <c r="B3513" s="4" t="s">
        <v>32</v>
      </c>
      <c r="C3513" s="4">
        <v>1185732.0</v>
      </c>
      <c r="D3513" s="5">
        <v>44507.0</v>
      </c>
      <c r="E3513" s="4" t="s">
        <v>16</v>
      </c>
      <c r="F3513" s="4" t="s">
        <v>129</v>
      </c>
      <c r="G3513" s="4" t="s">
        <v>130</v>
      </c>
      <c r="H3513" s="6" t="s">
        <v>27</v>
      </c>
      <c r="I3513" s="7">
        <v>60.0</v>
      </c>
      <c r="J3513" s="8">
        <v>225.0</v>
      </c>
      <c r="K3513" s="9">
        <v>135000.0</v>
      </c>
      <c r="L3513" s="9">
        <v>40500.0</v>
      </c>
      <c r="M3513" s="10">
        <v>0.3</v>
      </c>
      <c r="N3513" s="4" t="s">
        <v>19</v>
      </c>
      <c r="O3513" s="4" t="s">
        <v>29</v>
      </c>
      <c r="P3513" s="4" t="s">
        <v>21</v>
      </c>
    </row>
    <row r="3514" ht="14.25" customHeight="1">
      <c r="B3514" s="4" t="s">
        <v>32</v>
      </c>
      <c r="C3514" s="4">
        <v>1185732.0</v>
      </c>
      <c r="D3514" s="5">
        <v>44507.0</v>
      </c>
      <c r="E3514" s="4" t="s">
        <v>16</v>
      </c>
      <c r="F3514" s="4" t="s">
        <v>129</v>
      </c>
      <c r="G3514" s="4" t="s">
        <v>130</v>
      </c>
      <c r="H3514" s="6" t="s">
        <v>28</v>
      </c>
      <c r="I3514" s="7">
        <v>64.99999999999999</v>
      </c>
      <c r="J3514" s="8">
        <v>325.0</v>
      </c>
      <c r="K3514" s="9">
        <v>211249.99999999994</v>
      </c>
      <c r="L3514" s="9">
        <v>84499.99999999999</v>
      </c>
      <c r="M3514" s="10">
        <v>0.4</v>
      </c>
      <c r="N3514" s="4" t="s">
        <v>19</v>
      </c>
      <c r="O3514" s="4" t="s">
        <v>29</v>
      </c>
      <c r="P3514" s="4" t="s">
        <v>24</v>
      </c>
    </row>
    <row r="3515" ht="14.25" customHeight="1">
      <c r="B3515" s="4" t="s">
        <v>32</v>
      </c>
      <c r="C3515" s="4">
        <v>1185732.0</v>
      </c>
      <c r="D3515" s="5">
        <v>44536.0</v>
      </c>
      <c r="E3515" s="4" t="s">
        <v>16</v>
      </c>
      <c r="F3515" s="4" t="s">
        <v>129</v>
      </c>
      <c r="G3515" s="4" t="s">
        <v>130</v>
      </c>
      <c r="H3515" s="6" t="s">
        <v>18</v>
      </c>
      <c r="I3515" s="7">
        <v>60.0</v>
      </c>
      <c r="J3515" s="8">
        <v>550.0</v>
      </c>
      <c r="K3515" s="9">
        <v>330000.0</v>
      </c>
      <c r="L3515" s="9">
        <v>115499.99999999999</v>
      </c>
      <c r="M3515" s="10">
        <v>0.35</v>
      </c>
      <c r="N3515" s="4" t="s">
        <v>19</v>
      </c>
      <c r="O3515" s="4" t="s">
        <v>20</v>
      </c>
      <c r="P3515" s="4" t="s">
        <v>24</v>
      </c>
    </row>
    <row r="3516" ht="14.25" customHeight="1">
      <c r="B3516" s="4" t="s">
        <v>32</v>
      </c>
      <c r="C3516" s="4">
        <v>1185732.0</v>
      </c>
      <c r="D3516" s="5">
        <v>44536.0</v>
      </c>
      <c r="E3516" s="4" t="s">
        <v>16</v>
      </c>
      <c r="F3516" s="4" t="s">
        <v>129</v>
      </c>
      <c r="G3516" s="4" t="s">
        <v>130</v>
      </c>
      <c r="H3516" s="6" t="s">
        <v>22</v>
      </c>
      <c r="I3516" s="7">
        <v>50.0</v>
      </c>
      <c r="J3516" s="8">
        <v>350.0</v>
      </c>
      <c r="K3516" s="9">
        <v>175000.0</v>
      </c>
      <c r="L3516" s="9">
        <v>61249.99999999999</v>
      </c>
      <c r="M3516" s="10">
        <v>0.35</v>
      </c>
      <c r="N3516" s="4" t="s">
        <v>19</v>
      </c>
      <c r="O3516" s="4" t="s">
        <v>20</v>
      </c>
      <c r="P3516" s="4" t="s">
        <v>21</v>
      </c>
    </row>
    <row r="3517" ht="14.25" customHeight="1">
      <c r="B3517" s="4" t="s">
        <v>32</v>
      </c>
      <c r="C3517" s="4">
        <v>1185732.0</v>
      </c>
      <c r="D3517" s="5">
        <v>44536.0</v>
      </c>
      <c r="E3517" s="4" t="s">
        <v>16</v>
      </c>
      <c r="F3517" s="4" t="s">
        <v>129</v>
      </c>
      <c r="G3517" s="4" t="s">
        <v>130</v>
      </c>
      <c r="H3517" s="6" t="s">
        <v>25</v>
      </c>
      <c r="I3517" s="7">
        <v>50.0</v>
      </c>
      <c r="J3517" s="8">
        <v>325.0</v>
      </c>
      <c r="K3517" s="9">
        <v>162500.0</v>
      </c>
      <c r="L3517" s="9">
        <v>65000.0</v>
      </c>
      <c r="M3517" s="10">
        <v>0.4</v>
      </c>
      <c r="N3517" s="4" t="s">
        <v>19</v>
      </c>
      <c r="O3517" s="4" t="s">
        <v>20</v>
      </c>
      <c r="P3517" s="4" t="s">
        <v>21</v>
      </c>
    </row>
    <row r="3518" ht="14.25" customHeight="1">
      <c r="B3518" s="4" t="s">
        <v>32</v>
      </c>
      <c r="C3518" s="4">
        <v>1185732.0</v>
      </c>
      <c r="D3518" s="5">
        <v>44536.0</v>
      </c>
      <c r="E3518" s="4" t="s">
        <v>16</v>
      </c>
      <c r="F3518" s="4" t="s">
        <v>129</v>
      </c>
      <c r="G3518" s="4" t="s">
        <v>130</v>
      </c>
      <c r="H3518" s="6" t="s">
        <v>26</v>
      </c>
      <c r="I3518" s="7">
        <v>50.0</v>
      </c>
      <c r="J3518" s="8">
        <v>275.0</v>
      </c>
      <c r="K3518" s="9">
        <v>137500.0</v>
      </c>
      <c r="L3518" s="9">
        <v>55000.0</v>
      </c>
      <c r="M3518" s="10">
        <v>0.4</v>
      </c>
      <c r="N3518" s="4" t="s">
        <v>19</v>
      </c>
      <c r="O3518" s="4" t="s">
        <v>20</v>
      </c>
      <c r="P3518" s="4" t="s">
        <v>24</v>
      </c>
    </row>
    <row r="3519" ht="14.25" customHeight="1">
      <c r="B3519" s="4" t="s">
        <v>32</v>
      </c>
      <c r="C3519" s="4">
        <v>1185732.0</v>
      </c>
      <c r="D3519" s="5">
        <v>44536.0</v>
      </c>
      <c r="E3519" s="4" t="s">
        <v>16</v>
      </c>
      <c r="F3519" s="4" t="s">
        <v>129</v>
      </c>
      <c r="G3519" s="4" t="s">
        <v>130</v>
      </c>
      <c r="H3519" s="6" t="s">
        <v>27</v>
      </c>
      <c r="I3519" s="7">
        <v>60.0</v>
      </c>
      <c r="J3519" s="8">
        <v>275.0</v>
      </c>
      <c r="K3519" s="9">
        <v>165000.0</v>
      </c>
      <c r="L3519" s="9">
        <v>49500.0</v>
      </c>
      <c r="M3519" s="10">
        <v>0.3</v>
      </c>
      <c r="N3519" s="4" t="s">
        <v>19</v>
      </c>
      <c r="O3519" s="4" t="s">
        <v>20</v>
      </c>
      <c r="P3519" s="4" t="s">
        <v>24</v>
      </c>
    </row>
    <row r="3520" ht="14.25" customHeight="1">
      <c r="B3520" s="4" t="s">
        <v>32</v>
      </c>
      <c r="C3520" s="4">
        <v>1185732.0</v>
      </c>
      <c r="D3520" s="5">
        <v>44536.0</v>
      </c>
      <c r="E3520" s="4" t="s">
        <v>16</v>
      </c>
      <c r="F3520" s="4" t="s">
        <v>129</v>
      </c>
      <c r="G3520" s="4" t="s">
        <v>130</v>
      </c>
      <c r="H3520" s="6" t="s">
        <v>28</v>
      </c>
      <c r="I3520" s="7">
        <v>64.99999999999999</v>
      </c>
      <c r="J3520" s="8">
        <v>375.0</v>
      </c>
      <c r="K3520" s="9">
        <v>243749.99999999994</v>
      </c>
      <c r="L3520" s="9">
        <v>97499.99999999999</v>
      </c>
      <c r="M3520" s="10">
        <v>0.4</v>
      </c>
      <c r="N3520" s="4" t="s">
        <v>19</v>
      </c>
      <c r="O3520" s="4" t="s">
        <v>29</v>
      </c>
      <c r="P3520" s="4" t="s">
        <v>24</v>
      </c>
    </row>
    <row r="3521" ht="14.25" customHeight="1">
      <c r="B3521" s="4" t="s">
        <v>32</v>
      </c>
      <c r="C3521" s="4">
        <v>1185732.0</v>
      </c>
      <c r="D3521" s="5">
        <v>44203.0</v>
      </c>
      <c r="E3521" s="4" t="s">
        <v>16</v>
      </c>
      <c r="F3521" s="4" t="s">
        <v>129</v>
      </c>
      <c r="G3521" s="4" t="s">
        <v>130</v>
      </c>
      <c r="H3521" s="6" t="s">
        <v>18</v>
      </c>
      <c r="I3521" s="7">
        <v>40.0</v>
      </c>
      <c r="J3521" s="8">
        <v>500.0</v>
      </c>
      <c r="K3521" s="9">
        <v>200000.0</v>
      </c>
      <c r="L3521" s="9">
        <v>80000.0</v>
      </c>
      <c r="M3521" s="10">
        <v>0.4</v>
      </c>
      <c r="N3521" s="4" t="s">
        <v>19</v>
      </c>
      <c r="O3521" s="4" t="s">
        <v>23</v>
      </c>
      <c r="P3521" s="4" t="s">
        <v>24</v>
      </c>
    </row>
    <row r="3522" ht="14.25" customHeight="1">
      <c r="B3522" s="4" t="s">
        <v>32</v>
      </c>
      <c r="C3522" s="4">
        <v>1185732.0</v>
      </c>
      <c r="D3522" s="5">
        <v>44203.0</v>
      </c>
      <c r="E3522" s="4" t="s">
        <v>16</v>
      </c>
      <c r="F3522" s="4" t="s">
        <v>129</v>
      </c>
      <c r="G3522" s="4" t="s">
        <v>130</v>
      </c>
      <c r="H3522" s="6" t="s">
        <v>22</v>
      </c>
      <c r="I3522" s="7">
        <v>40.0</v>
      </c>
      <c r="J3522" s="8">
        <v>300.0</v>
      </c>
      <c r="K3522" s="9">
        <v>120000.0</v>
      </c>
      <c r="L3522" s="9">
        <v>48000.0</v>
      </c>
      <c r="M3522" s="10">
        <v>0.4</v>
      </c>
      <c r="N3522" s="4" t="s">
        <v>19</v>
      </c>
      <c r="O3522" s="4" t="s">
        <v>29</v>
      </c>
      <c r="P3522" s="4" t="s">
        <v>24</v>
      </c>
    </row>
    <row r="3523" ht="14.25" customHeight="1">
      <c r="B3523" s="4" t="s">
        <v>32</v>
      </c>
      <c r="C3523" s="4">
        <v>1185732.0</v>
      </c>
      <c r="D3523" s="5">
        <v>44203.0</v>
      </c>
      <c r="E3523" s="4" t="s">
        <v>16</v>
      </c>
      <c r="F3523" s="4" t="s">
        <v>129</v>
      </c>
      <c r="G3523" s="4" t="s">
        <v>130</v>
      </c>
      <c r="H3523" s="6" t="s">
        <v>25</v>
      </c>
      <c r="I3523" s="7">
        <v>30.000000000000004</v>
      </c>
      <c r="J3523" s="8">
        <v>300.0</v>
      </c>
      <c r="K3523" s="9">
        <v>90000.00000000001</v>
      </c>
      <c r="L3523" s="9">
        <v>27000.000000000004</v>
      </c>
      <c r="M3523" s="10">
        <v>0.3</v>
      </c>
      <c r="N3523" s="4" t="s">
        <v>19</v>
      </c>
      <c r="O3523" s="4" t="s">
        <v>23</v>
      </c>
      <c r="P3523" s="4" t="s">
        <v>24</v>
      </c>
    </row>
    <row r="3524" ht="14.25" customHeight="1">
      <c r="B3524" s="4" t="s">
        <v>32</v>
      </c>
      <c r="C3524" s="4">
        <v>1185732.0</v>
      </c>
      <c r="D3524" s="5">
        <v>44203.0</v>
      </c>
      <c r="E3524" s="4" t="s">
        <v>16</v>
      </c>
      <c r="F3524" s="4" t="s">
        <v>129</v>
      </c>
      <c r="G3524" s="4" t="s">
        <v>130</v>
      </c>
      <c r="H3524" s="6" t="s">
        <v>26</v>
      </c>
      <c r="I3524" s="7">
        <v>35.0</v>
      </c>
      <c r="J3524" s="8">
        <v>150.0</v>
      </c>
      <c r="K3524" s="9">
        <v>52500.0</v>
      </c>
      <c r="L3524" s="9">
        <v>15750.0</v>
      </c>
      <c r="M3524" s="10">
        <v>0.3</v>
      </c>
      <c r="N3524" s="4" t="s">
        <v>19</v>
      </c>
      <c r="O3524" s="4" t="s">
        <v>20</v>
      </c>
      <c r="P3524" s="4" t="s">
        <v>21</v>
      </c>
    </row>
    <row r="3525" ht="14.25" customHeight="1">
      <c r="B3525" s="4" t="s">
        <v>32</v>
      </c>
      <c r="C3525" s="4">
        <v>1185732.0</v>
      </c>
      <c r="D3525" s="5">
        <v>44203.0</v>
      </c>
      <c r="E3525" s="4" t="s">
        <v>16</v>
      </c>
      <c r="F3525" s="4" t="s">
        <v>129</v>
      </c>
      <c r="G3525" s="4" t="s">
        <v>130</v>
      </c>
      <c r="H3525" s="6" t="s">
        <v>27</v>
      </c>
      <c r="I3525" s="7">
        <v>50.0</v>
      </c>
      <c r="J3525" s="8">
        <v>200.0</v>
      </c>
      <c r="K3525" s="9">
        <v>100000.0</v>
      </c>
      <c r="L3525" s="9">
        <v>30000.0</v>
      </c>
      <c r="M3525" s="10">
        <v>0.3</v>
      </c>
      <c r="N3525" s="4" t="s">
        <v>19</v>
      </c>
      <c r="O3525" s="4" t="s">
        <v>20</v>
      </c>
      <c r="P3525" s="4" t="s">
        <v>21</v>
      </c>
    </row>
    <row r="3526" ht="14.25" customHeight="1">
      <c r="B3526" s="4" t="s">
        <v>32</v>
      </c>
      <c r="C3526" s="4">
        <v>1185732.0</v>
      </c>
      <c r="D3526" s="5">
        <v>44203.0</v>
      </c>
      <c r="E3526" s="4" t="s">
        <v>16</v>
      </c>
      <c r="F3526" s="4" t="s">
        <v>129</v>
      </c>
      <c r="G3526" s="4" t="s">
        <v>130</v>
      </c>
      <c r="H3526" s="6" t="s">
        <v>28</v>
      </c>
      <c r="I3526" s="7">
        <v>40.0</v>
      </c>
      <c r="J3526" s="8">
        <v>300.0</v>
      </c>
      <c r="K3526" s="9">
        <v>120000.0</v>
      </c>
      <c r="L3526" s="9">
        <v>42000.0</v>
      </c>
      <c r="M3526" s="10">
        <v>0.35</v>
      </c>
      <c r="N3526" s="4" t="s">
        <v>19</v>
      </c>
      <c r="O3526" s="4" t="s">
        <v>23</v>
      </c>
      <c r="P3526" s="4" t="s">
        <v>21</v>
      </c>
    </row>
    <row r="3527" ht="14.25" customHeight="1">
      <c r="B3527" s="4" t="s">
        <v>32</v>
      </c>
      <c r="C3527" s="4">
        <v>1185732.0</v>
      </c>
      <c r="D3527" s="5">
        <v>44232.0</v>
      </c>
      <c r="E3527" s="4" t="s">
        <v>16</v>
      </c>
      <c r="F3527" s="4" t="s">
        <v>129</v>
      </c>
      <c r="G3527" s="4" t="s">
        <v>130</v>
      </c>
      <c r="H3527" s="6" t="s">
        <v>18</v>
      </c>
      <c r="I3527" s="7">
        <v>40.0</v>
      </c>
      <c r="J3527" s="8">
        <v>550.0</v>
      </c>
      <c r="K3527" s="9">
        <v>220000.0</v>
      </c>
      <c r="L3527" s="9">
        <v>88000.0</v>
      </c>
      <c r="M3527" s="10">
        <v>0.4</v>
      </c>
      <c r="N3527" s="4" t="s">
        <v>19</v>
      </c>
      <c r="O3527" s="4" t="s">
        <v>29</v>
      </c>
      <c r="P3527" s="4" t="s">
        <v>21</v>
      </c>
    </row>
    <row r="3528" ht="14.25" customHeight="1">
      <c r="B3528" s="4" t="s">
        <v>32</v>
      </c>
      <c r="C3528" s="4">
        <v>1185732.0</v>
      </c>
      <c r="D3528" s="5">
        <v>44232.0</v>
      </c>
      <c r="E3528" s="4" t="s">
        <v>16</v>
      </c>
      <c r="F3528" s="4" t="s">
        <v>129</v>
      </c>
      <c r="G3528" s="4" t="s">
        <v>130</v>
      </c>
      <c r="H3528" s="6" t="s">
        <v>22</v>
      </c>
      <c r="I3528" s="7">
        <v>40.0</v>
      </c>
      <c r="J3528" s="8">
        <v>200.0</v>
      </c>
      <c r="K3528" s="9">
        <v>80000.0</v>
      </c>
      <c r="L3528" s="9">
        <v>32000.0</v>
      </c>
      <c r="M3528" s="10">
        <v>0.4</v>
      </c>
      <c r="N3528" s="4" t="s">
        <v>19</v>
      </c>
      <c r="O3528" s="4" t="s">
        <v>29</v>
      </c>
      <c r="P3528" s="4" t="s">
        <v>24</v>
      </c>
    </row>
    <row r="3529" ht="14.25" customHeight="1">
      <c r="B3529" s="4" t="s">
        <v>32</v>
      </c>
      <c r="C3529" s="4">
        <v>1185732.0</v>
      </c>
      <c r="D3529" s="5">
        <v>44232.0</v>
      </c>
      <c r="E3529" s="4" t="s">
        <v>16</v>
      </c>
      <c r="F3529" s="4" t="s">
        <v>129</v>
      </c>
      <c r="G3529" s="4" t="s">
        <v>130</v>
      </c>
      <c r="H3529" s="6" t="s">
        <v>25</v>
      </c>
      <c r="I3529" s="7">
        <v>30.000000000000004</v>
      </c>
      <c r="J3529" s="8">
        <v>250.0</v>
      </c>
      <c r="K3529" s="9">
        <v>75000.00000000001</v>
      </c>
      <c r="L3529" s="9">
        <v>22500.000000000004</v>
      </c>
      <c r="M3529" s="10">
        <v>0.3</v>
      </c>
      <c r="N3529" s="4" t="s">
        <v>19</v>
      </c>
      <c r="O3529" s="4" t="s">
        <v>20</v>
      </c>
      <c r="P3529" s="4" t="s">
        <v>24</v>
      </c>
    </row>
    <row r="3530" ht="14.25" customHeight="1">
      <c r="B3530" s="4" t="s">
        <v>32</v>
      </c>
      <c r="C3530" s="4">
        <v>1185732.0</v>
      </c>
      <c r="D3530" s="5">
        <v>44232.0</v>
      </c>
      <c r="E3530" s="4" t="s">
        <v>16</v>
      </c>
      <c r="F3530" s="4" t="s">
        <v>131</v>
      </c>
      <c r="G3530" s="4" t="s">
        <v>132</v>
      </c>
      <c r="H3530" s="6" t="s">
        <v>26</v>
      </c>
      <c r="I3530" s="7">
        <v>35.0</v>
      </c>
      <c r="J3530" s="8">
        <v>125.0</v>
      </c>
      <c r="K3530" s="9">
        <v>43750.0</v>
      </c>
      <c r="L3530" s="9">
        <v>13125.0</v>
      </c>
      <c r="M3530" s="10">
        <v>0.3</v>
      </c>
      <c r="N3530" s="4" t="s">
        <v>19</v>
      </c>
      <c r="O3530" s="4" t="s">
        <v>23</v>
      </c>
      <c r="P3530" s="4" t="s">
        <v>21</v>
      </c>
    </row>
    <row r="3531" ht="14.25" customHeight="1">
      <c r="B3531" s="4" t="s">
        <v>32</v>
      </c>
      <c r="C3531" s="4">
        <v>1185732.0</v>
      </c>
      <c r="D3531" s="5">
        <v>44232.0</v>
      </c>
      <c r="E3531" s="4" t="s">
        <v>16</v>
      </c>
      <c r="F3531" s="4" t="s">
        <v>131</v>
      </c>
      <c r="G3531" s="4" t="s">
        <v>132</v>
      </c>
      <c r="H3531" s="6" t="s">
        <v>27</v>
      </c>
      <c r="I3531" s="7">
        <v>50.0</v>
      </c>
      <c r="J3531" s="8">
        <v>200.0</v>
      </c>
      <c r="K3531" s="9">
        <v>100000.0</v>
      </c>
      <c r="L3531" s="9">
        <v>30000.0</v>
      </c>
      <c r="M3531" s="10">
        <v>0.3</v>
      </c>
      <c r="N3531" s="4" t="s">
        <v>19</v>
      </c>
      <c r="O3531" s="4" t="s">
        <v>20</v>
      </c>
      <c r="P3531" s="4" t="s">
        <v>21</v>
      </c>
    </row>
    <row r="3532" ht="14.25" customHeight="1">
      <c r="B3532" s="4" t="s">
        <v>32</v>
      </c>
      <c r="C3532" s="4">
        <v>1185732.0</v>
      </c>
      <c r="D3532" s="5">
        <v>44232.0</v>
      </c>
      <c r="E3532" s="4" t="s">
        <v>16</v>
      </c>
      <c r="F3532" s="4" t="s">
        <v>131</v>
      </c>
      <c r="G3532" s="4" t="s">
        <v>132</v>
      </c>
      <c r="H3532" s="6" t="s">
        <v>28</v>
      </c>
      <c r="I3532" s="7">
        <v>40.0</v>
      </c>
      <c r="J3532" s="8">
        <v>300.0</v>
      </c>
      <c r="K3532" s="9">
        <v>120000.0</v>
      </c>
      <c r="L3532" s="9">
        <v>42000.0</v>
      </c>
      <c r="M3532" s="10">
        <v>0.35</v>
      </c>
      <c r="N3532" s="4" t="s">
        <v>19</v>
      </c>
      <c r="O3532" s="4" t="s">
        <v>23</v>
      </c>
      <c r="P3532" s="4" t="s">
        <v>21</v>
      </c>
    </row>
    <row r="3533" ht="14.25" customHeight="1">
      <c r="B3533" s="4" t="s">
        <v>32</v>
      </c>
      <c r="C3533" s="4">
        <v>1185732.0</v>
      </c>
      <c r="D3533" s="5">
        <v>44258.0</v>
      </c>
      <c r="E3533" s="4" t="s">
        <v>16</v>
      </c>
      <c r="F3533" s="4" t="s">
        <v>131</v>
      </c>
      <c r="G3533" s="4" t="s">
        <v>132</v>
      </c>
      <c r="H3533" s="6" t="s">
        <v>18</v>
      </c>
      <c r="I3533" s="7">
        <v>40.0</v>
      </c>
      <c r="J3533" s="8">
        <v>520.0</v>
      </c>
      <c r="K3533" s="9">
        <v>208000.0</v>
      </c>
      <c r="L3533" s="9">
        <v>83200.0</v>
      </c>
      <c r="M3533" s="10">
        <v>0.4</v>
      </c>
      <c r="N3533" s="4" t="s">
        <v>19</v>
      </c>
      <c r="O3533" s="4" t="s">
        <v>29</v>
      </c>
      <c r="P3533" s="4" t="s">
        <v>24</v>
      </c>
    </row>
    <row r="3534" ht="14.25" customHeight="1">
      <c r="B3534" s="4" t="s">
        <v>32</v>
      </c>
      <c r="C3534" s="4">
        <v>1185732.0</v>
      </c>
      <c r="D3534" s="5">
        <v>44258.0</v>
      </c>
      <c r="E3534" s="4" t="s">
        <v>16</v>
      </c>
      <c r="F3534" s="4" t="s">
        <v>131</v>
      </c>
      <c r="G3534" s="4" t="s">
        <v>132</v>
      </c>
      <c r="H3534" s="6" t="s">
        <v>22</v>
      </c>
      <c r="I3534" s="7">
        <v>40.0</v>
      </c>
      <c r="J3534" s="8">
        <v>225.0</v>
      </c>
      <c r="K3534" s="9">
        <v>90000.0</v>
      </c>
      <c r="L3534" s="9">
        <v>36000.0</v>
      </c>
      <c r="M3534" s="10">
        <v>0.4</v>
      </c>
      <c r="N3534" s="4" t="s">
        <v>19</v>
      </c>
      <c r="O3534" s="4" t="s">
        <v>20</v>
      </c>
      <c r="P3534" s="4" t="s">
        <v>24</v>
      </c>
    </row>
    <row r="3535" ht="14.25" customHeight="1">
      <c r="B3535" s="4" t="s">
        <v>32</v>
      </c>
      <c r="C3535" s="4">
        <v>1185732.0</v>
      </c>
      <c r="D3535" s="5">
        <v>44258.0</v>
      </c>
      <c r="E3535" s="4" t="s">
        <v>16</v>
      </c>
      <c r="F3535" s="4" t="s">
        <v>131</v>
      </c>
      <c r="G3535" s="4" t="s">
        <v>132</v>
      </c>
      <c r="H3535" s="6" t="s">
        <v>25</v>
      </c>
      <c r="I3535" s="7">
        <v>30.000000000000004</v>
      </c>
      <c r="J3535" s="8">
        <v>250.0</v>
      </c>
      <c r="K3535" s="9">
        <v>75000.00000000001</v>
      </c>
      <c r="L3535" s="9">
        <v>22500.000000000004</v>
      </c>
      <c r="M3535" s="10">
        <v>0.3</v>
      </c>
      <c r="N3535" s="4" t="s">
        <v>19</v>
      </c>
      <c r="O3535" s="4" t="s">
        <v>23</v>
      </c>
      <c r="P3535" s="4" t="s">
        <v>21</v>
      </c>
    </row>
    <row r="3536" ht="14.25" customHeight="1">
      <c r="B3536" s="4" t="s">
        <v>32</v>
      </c>
      <c r="C3536" s="4">
        <v>1185732.0</v>
      </c>
      <c r="D3536" s="5">
        <v>44258.0</v>
      </c>
      <c r="E3536" s="4" t="s">
        <v>16</v>
      </c>
      <c r="F3536" s="4" t="s">
        <v>131</v>
      </c>
      <c r="G3536" s="4" t="s">
        <v>132</v>
      </c>
      <c r="H3536" s="6" t="s">
        <v>26</v>
      </c>
      <c r="I3536" s="7">
        <v>35.0</v>
      </c>
      <c r="J3536" s="8">
        <v>100.0</v>
      </c>
      <c r="K3536" s="9">
        <v>35000.0</v>
      </c>
      <c r="L3536" s="9">
        <v>10500.0</v>
      </c>
      <c r="M3536" s="10">
        <v>0.3</v>
      </c>
      <c r="N3536" s="4" t="s">
        <v>19</v>
      </c>
      <c r="O3536" s="4" t="s">
        <v>29</v>
      </c>
      <c r="P3536" s="4" t="s">
        <v>21</v>
      </c>
    </row>
    <row r="3537" ht="14.25" customHeight="1">
      <c r="B3537" s="4" t="s">
        <v>32</v>
      </c>
      <c r="C3537" s="4">
        <v>1185732.0</v>
      </c>
      <c r="D3537" s="5">
        <v>44258.0</v>
      </c>
      <c r="E3537" s="4" t="s">
        <v>16</v>
      </c>
      <c r="F3537" s="4" t="s">
        <v>131</v>
      </c>
      <c r="G3537" s="4" t="s">
        <v>132</v>
      </c>
      <c r="H3537" s="6" t="s">
        <v>27</v>
      </c>
      <c r="I3537" s="7">
        <v>50.0</v>
      </c>
      <c r="J3537" s="8">
        <v>150.0</v>
      </c>
      <c r="K3537" s="9">
        <v>75000.0</v>
      </c>
      <c r="L3537" s="9">
        <v>22500.0</v>
      </c>
      <c r="M3537" s="10">
        <v>0.3</v>
      </c>
      <c r="N3537" s="4" t="s">
        <v>19</v>
      </c>
      <c r="O3537" s="4" t="s">
        <v>23</v>
      </c>
      <c r="P3537" s="4" t="s">
        <v>24</v>
      </c>
    </row>
    <row r="3538" ht="14.25" customHeight="1">
      <c r="B3538" s="4" t="s">
        <v>32</v>
      </c>
      <c r="C3538" s="4">
        <v>1185732.0</v>
      </c>
      <c r="D3538" s="5">
        <v>44258.0</v>
      </c>
      <c r="E3538" s="4" t="s">
        <v>16</v>
      </c>
      <c r="F3538" s="4" t="s">
        <v>131</v>
      </c>
      <c r="G3538" s="4" t="s">
        <v>132</v>
      </c>
      <c r="H3538" s="6" t="s">
        <v>28</v>
      </c>
      <c r="I3538" s="7">
        <v>40.0</v>
      </c>
      <c r="J3538" s="8">
        <v>250.0</v>
      </c>
      <c r="K3538" s="9">
        <v>100000.0</v>
      </c>
      <c r="L3538" s="9">
        <v>35000.0</v>
      </c>
      <c r="M3538" s="10">
        <v>0.35</v>
      </c>
      <c r="N3538" s="4" t="s">
        <v>19</v>
      </c>
      <c r="O3538" s="4" t="s">
        <v>20</v>
      </c>
      <c r="P3538" s="4" t="s">
        <v>24</v>
      </c>
    </row>
    <row r="3539" ht="14.25" customHeight="1">
      <c r="B3539" s="4" t="s">
        <v>32</v>
      </c>
      <c r="C3539" s="4">
        <v>1185732.0</v>
      </c>
      <c r="D3539" s="5">
        <v>44290.0</v>
      </c>
      <c r="E3539" s="4" t="s">
        <v>16</v>
      </c>
      <c r="F3539" s="4" t="s">
        <v>131</v>
      </c>
      <c r="G3539" s="4" t="s">
        <v>132</v>
      </c>
      <c r="H3539" s="6" t="s">
        <v>18</v>
      </c>
      <c r="I3539" s="7">
        <v>40.0</v>
      </c>
      <c r="J3539" s="8">
        <v>500.0</v>
      </c>
      <c r="K3539" s="9">
        <v>200000.0</v>
      </c>
      <c r="L3539" s="9">
        <v>80000.0</v>
      </c>
      <c r="M3539" s="10">
        <v>0.4</v>
      </c>
      <c r="N3539" s="4" t="s">
        <v>19</v>
      </c>
      <c r="O3539" s="4" t="s">
        <v>29</v>
      </c>
      <c r="P3539" s="4" t="s">
        <v>24</v>
      </c>
    </row>
    <row r="3540" ht="14.25" customHeight="1">
      <c r="B3540" s="4" t="s">
        <v>32</v>
      </c>
      <c r="C3540" s="4">
        <v>1185732.0</v>
      </c>
      <c r="D3540" s="5">
        <v>44290.0</v>
      </c>
      <c r="E3540" s="4" t="s">
        <v>16</v>
      </c>
      <c r="F3540" s="4" t="s">
        <v>131</v>
      </c>
      <c r="G3540" s="4" t="s">
        <v>132</v>
      </c>
      <c r="H3540" s="6" t="s">
        <v>22</v>
      </c>
      <c r="I3540" s="7">
        <v>40.0</v>
      </c>
      <c r="J3540" s="8">
        <v>200.0</v>
      </c>
      <c r="K3540" s="9">
        <v>80000.0</v>
      </c>
      <c r="L3540" s="9">
        <v>32000.0</v>
      </c>
      <c r="M3540" s="10">
        <v>0.4</v>
      </c>
      <c r="N3540" s="4" t="s">
        <v>19</v>
      </c>
      <c r="O3540" s="4" t="s">
        <v>29</v>
      </c>
      <c r="P3540" s="4" t="s">
        <v>24</v>
      </c>
    </row>
    <row r="3541" ht="14.25" customHeight="1">
      <c r="B3541" s="4" t="s">
        <v>32</v>
      </c>
      <c r="C3541" s="4">
        <v>1185732.0</v>
      </c>
      <c r="D3541" s="5">
        <v>44290.0</v>
      </c>
      <c r="E3541" s="4" t="s">
        <v>16</v>
      </c>
      <c r="F3541" s="4" t="s">
        <v>131</v>
      </c>
      <c r="G3541" s="4" t="s">
        <v>132</v>
      </c>
      <c r="H3541" s="6" t="s">
        <v>25</v>
      </c>
      <c r="I3541" s="7">
        <v>30.000000000000004</v>
      </c>
      <c r="J3541" s="8">
        <v>200.0</v>
      </c>
      <c r="K3541" s="9">
        <v>60000.00000000001</v>
      </c>
      <c r="L3541" s="9">
        <v>18000.0</v>
      </c>
      <c r="M3541" s="10">
        <v>0.3</v>
      </c>
      <c r="N3541" s="4" t="s">
        <v>19</v>
      </c>
      <c r="O3541" s="4" t="s">
        <v>23</v>
      </c>
      <c r="P3541" s="4" t="s">
        <v>21</v>
      </c>
    </row>
    <row r="3542" ht="14.25" customHeight="1">
      <c r="B3542" s="4" t="s">
        <v>32</v>
      </c>
      <c r="C3542" s="4">
        <v>1185732.0</v>
      </c>
      <c r="D3542" s="5">
        <v>44290.0</v>
      </c>
      <c r="E3542" s="4" t="s">
        <v>16</v>
      </c>
      <c r="F3542" s="4" t="s">
        <v>131</v>
      </c>
      <c r="G3542" s="4" t="s">
        <v>132</v>
      </c>
      <c r="H3542" s="6" t="s">
        <v>26</v>
      </c>
      <c r="I3542" s="7">
        <v>35.0</v>
      </c>
      <c r="J3542" s="8">
        <v>125.0</v>
      </c>
      <c r="K3542" s="9">
        <v>43750.0</v>
      </c>
      <c r="L3542" s="9">
        <v>13125.0</v>
      </c>
      <c r="M3542" s="10">
        <v>0.3</v>
      </c>
      <c r="N3542" s="4" t="s">
        <v>19</v>
      </c>
      <c r="O3542" s="4" t="s">
        <v>23</v>
      </c>
      <c r="P3542" s="4" t="s">
        <v>21</v>
      </c>
    </row>
    <row r="3543" ht="14.25" customHeight="1">
      <c r="B3543" s="4" t="s">
        <v>32</v>
      </c>
      <c r="C3543" s="4">
        <v>1185732.0</v>
      </c>
      <c r="D3543" s="5">
        <v>44290.0</v>
      </c>
      <c r="E3543" s="4" t="s">
        <v>16</v>
      </c>
      <c r="F3543" s="4" t="s">
        <v>131</v>
      </c>
      <c r="G3543" s="4" t="s">
        <v>132</v>
      </c>
      <c r="H3543" s="6" t="s">
        <v>27</v>
      </c>
      <c r="I3543" s="7">
        <v>50.0</v>
      </c>
      <c r="J3543" s="8">
        <v>125.0</v>
      </c>
      <c r="K3543" s="9">
        <v>62500.0</v>
      </c>
      <c r="L3543" s="9">
        <v>18750.0</v>
      </c>
      <c r="M3543" s="10">
        <v>0.3</v>
      </c>
      <c r="N3543" s="4" t="s">
        <v>19</v>
      </c>
      <c r="O3543" s="4" t="s">
        <v>23</v>
      </c>
      <c r="P3543" s="4" t="s">
        <v>24</v>
      </c>
    </row>
    <row r="3544" ht="14.25" customHeight="1">
      <c r="B3544" s="4" t="s">
        <v>32</v>
      </c>
      <c r="C3544" s="4">
        <v>1185732.0</v>
      </c>
      <c r="D3544" s="5">
        <v>44290.0</v>
      </c>
      <c r="E3544" s="4" t="s">
        <v>16</v>
      </c>
      <c r="F3544" s="4" t="s">
        <v>131</v>
      </c>
      <c r="G3544" s="4" t="s">
        <v>132</v>
      </c>
      <c r="H3544" s="6" t="s">
        <v>28</v>
      </c>
      <c r="I3544" s="7">
        <v>40.0</v>
      </c>
      <c r="J3544" s="8">
        <v>275.0</v>
      </c>
      <c r="K3544" s="9">
        <v>110000.0</v>
      </c>
      <c r="L3544" s="9">
        <v>38500.0</v>
      </c>
      <c r="M3544" s="10">
        <v>0.35</v>
      </c>
      <c r="N3544" s="4" t="s">
        <v>19</v>
      </c>
      <c r="O3544" s="4" t="s">
        <v>23</v>
      </c>
      <c r="P3544" s="4" t="s">
        <v>21</v>
      </c>
    </row>
    <row r="3545" ht="14.25" customHeight="1">
      <c r="B3545" s="4" t="s">
        <v>32</v>
      </c>
      <c r="C3545" s="4">
        <v>1185732.0</v>
      </c>
      <c r="D3545" s="5">
        <v>44319.0</v>
      </c>
      <c r="E3545" s="4" t="s">
        <v>16</v>
      </c>
      <c r="F3545" s="4" t="s">
        <v>131</v>
      </c>
      <c r="G3545" s="4" t="s">
        <v>132</v>
      </c>
      <c r="H3545" s="6" t="s">
        <v>18</v>
      </c>
      <c r="I3545" s="7">
        <v>54.99999999999999</v>
      </c>
      <c r="J3545" s="8">
        <v>545.0</v>
      </c>
      <c r="K3545" s="9">
        <v>299749.99999999994</v>
      </c>
      <c r="L3545" s="9">
        <v>119899.99999999999</v>
      </c>
      <c r="M3545" s="10">
        <v>0.4</v>
      </c>
      <c r="N3545" s="4" t="s">
        <v>19</v>
      </c>
      <c r="O3545" s="4" t="s">
        <v>23</v>
      </c>
      <c r="P3545" s="4" t="s">
        <v>21</v>
      </c>
    </row>
    <row r="3546" ht="14.25" customHeight="1">
      <c r="B3546" s="4" t="s">
        <v>32</v>
      </c>
      <c r="C3546" s="4">
        <v>1185732.0</v>
      </c>
      <c r="D3546" s="5">
        <v>44319.0</v>
      </c>
      <c r="E3546" s="4" t="s">
        <v>16</v>
      </c>
      <c r="F3546" s="4" t="s">
        <v>131</v>
      </c>
      <c r="G3546" s="4" t="s">
        <v>132</v>
      </c>
      <c r="H3546" s="6" t="s">
        <v>22</v>
      </c>
      <c r="I3546" s="7">
        <v>50.0</v>
      </c>
      <c r="J3546" s="8">
        <v>250.0</v>
      </c>
      <c r="K3546" s="9">
        <v>125000.0</v>
      </c>
      <c r="L3546" s="9">
        <v>50000.0</v>
      </c>
      <c r="M3546" s="10">
        <v>0.4</v>
      </c>
      <c r="N3546" s="4" t="s">
        <v>19</v>
      </c>
      <c r="O3546" s="4" t="s">
        <v>20</v>
      </c>
      <c r="P3546" s="4" t="s">
        <v>21</v>
      </c>
    </row>
    <row r="3547" ht="14.25" customHeight="1">
      <c r="B3547" s="4" t="s">
        <v>32</v>
      </c>
      <c r="C3547" s="4">
        <v>1185732.0</v>
      </c>
      <c r="D3547" s="5">
        <v>44319.0</v>
      </c>
      <c r="E3547" s="4" t="s">
        <v>16</v>
      </c>
      <c r="F3547" s="4" t="s">
        <v>131</v>
      </c>
      <c r="G3547" s="4" t="s">
        <v>132</v>
      </c>
      <c r="H3547" s="6" t="s">
        <v>25</v>
      </c>
      <c r="I3547" s="7">
        <v>45.0</v>
      </c>
      <c r="J3547" s="8">
        <v>275.0</v>
      </c>
      <c r="K3547" s="9">
        <v>123750.0</v>
      </c>
      <c r="L3547" s="9">
        <v>37125.0</v>
      </c>
      <c r="M3547" s="10">
        <v>0.3</v>
      </c>
      <c r="N3547" s="4" t="s">
        <v>19</v>
      </c>
      <c r="O3547" s="4" t="s">
        <v>20</v>
      </c>
      <c r="P3547" s="4" t="s">
        <v>24</v>
      </c>
    </row>
    <row r="3548" ht="14.25" customHeight="1">
      <c r="B3548" s="4" t="s">
        <v>32</v>
      </c>
      <c r="C3548" s="4">
        <v>1185732.0</v>
      </c>
      <c r="D3548" s="5">
        <v>44319.0</v>
      </c>
      <c r="E3548" s="4" t="s">
        <v>16</v>
      </c>
      <c r="F3548" s="4" t="s">
        <v>131</v>
      </c>
      <c r="G3548" s="4" t="s">
        <v>132</v>
      </c>
      <c r="H3548" s="6" t="s">
        <v>26</v>
      </c>
      <c r="I3548" s="7">
        <v>45.0</v>
      </c>
      <c r="J3548" s="8">
        <v>225.0</v>
      </c>
      <c r="K3548" s="9">
        <v>101250.0</v>
      </c>
      <c r="L3548" s="9">
        <v>30375.0</v>
      </c>
      <c r="M3548" s="10">
        <v>0.3</v>
      </c>
      <c r="N3548" s="4" t="s">
        <v>19</v>
      </c>
      <c r="O3548" s="4" t="s">
        <v>20</v>
      </c>
      <c r="P3548" s="4" t="s">
        <v>21</v>
      </c>
    </row>
    <row r="3549" ht="14.25" customHeight="1">
      <c r="B3549" s="4" t="s">
        <v>32</v>
      </c>
      <c r="C3549" s="4">
        <v>1185732.0</v>
      </c>
      <c r="D3549" s="5">
        <v>44319.0</v>
      </c>
      <c r="E3549" s="4" t="s">
        <v>16</v>
      </c>
      <c r="F3549" s="4" t="s">
        <v>131</v>
      </c>
      <c r="G3549" s="4" t="s">
        <v>132</v>
      </c>
      <c r="H3549" s="6" t="s">
        <v>27</v>
      </c>
      <c r="I3549" s="7">
        <v>54.99999999999999</v>
      </c>
      <c r="J3549" s="8">
        <v>250.0</v>
      </c>
      <c r="K3549" s="9">
        <v>137499.99999999997</v>
      </c>
      <c r="L3549" s="9">
        <v>41249.99999999999</v>
      </c>
      <c r="M3549" s="10">
        <v>0.3</v>
      </c>
      <c r="N3549" s="4" t="s">
        <v>19</v>
      </c>
      <c r="O3549" s="4" t="s">
        <v>29</v>
      </c>
      <c r="P3549" s="4" t="s">
        <v>21</v>
      </c>
    </row>
    <row r="3550" ht="14.25" customHeight="1">
      <c r="B3550" s="4" t="s">
        <v>32</v>
      </c>
      <c r="C3550" s="4">
        <v>1185732.0</v>
      </c>
      <c r="D3550" s="5">
        <v>44319.0</v>
      </c>
      <c r="E3550" s="4" t="s">
        <v>16</v>
      </c>
      <c r="F3550" s="4" t="s">
        <v>131</v>
      </c>
      <c r="G3550" s="4" t="s">
        <v>132</v>
      </c>
      <c r="H3550" s="6" t="s">
        <v>28</v>
      </c>
      <c r="I3550" s="7">
        <v>60.0</v>
      </c>
      <c r="J3550" s="8">
        <v>375.0</v>
      </c>
      <c r="K3550" s="9">
        <v>225000.0</v>
      </c>
      <c r="L3550" s="9">
        <v>78750.0</v>
      </c>
      <c r="M3550" s="10">
        <v>0.35</v>
      </c>
      <c r="N3550" s="4" t="s">
        <v>19</v>
      </c>
      <c r="O3550" s="4" t="s">
        <v>29</v>
      </c>
      <c r="P3550" s="4" t="s">
        <v>24</v>
      </c>
    </row>
    <row r="3551" ht="14.25" customHeight="1">
      <c r="B3551" s="4" t="s">
        <v>32</v>
      </c>
      <c r="C3551" s="4">
        <v>1185732.0</v>
      </c>
      <c r="D3551" s="5">
        <v>44352.0</v>
      </c>
      <c r="E3551" s="4" t="s">
        <v>16</v>
      </c>
      <c r="F3551" s="4" t="s">
        <v>131</v>
      </c>
      <c r="G3551" s="4" t="s">
        <v>132</v>
      </c>
      <c r="H3551" s="6" t="s">
        <v>18</v>
      </c>
      <c r="I3551" s="7">
        <v>54.99999999999999</v>
      </c>
      <c r="J3551" s="8">
        <v>625.0</v>
      </c>
      <c r="K3551" s="9">
        <v>343749.99999999994</v>
      </c>
      <c r="L3551" s="9">
        <v>137499.99999999997</v>
      </c>
      <c r="M3551" s="10">
        <v>0.4</v>
      </c>
      <c r="N3551" s="4" t="s">
        <v>19</v>
      </c>
      <c r="O3551" s="4" t="s">
        <v>20</v>
      </c>
      <c r="P3551" s="4" t="s">
        <v>21</v>
      </c>
    </row>
    <row r="3552" ht="14.25" customHeight="1">
      <c r="B3552" s="4" t="s">
        <v>32</v>
      </c>
      <c r="C3552" s="4">
        <v>1185732.0</v>
      </c>
      <c r="D3552" s="5">
        <v>44352.0</v>
      </c>
      <c r="E3552" s="4" t="s">
        <v>16</v>
      </c>
      <c r="F3552" s="4" t="s">
        <v>131</v>
      </c>
      <c r="G3552" s="4" t="s">
        <v>132</v>
      </c>
      <c r="H3552" s="6" t="s">
        <v>22</v>
      </c>
      <c r="I3552" s="7">
        <v>50.0</v>
      </c>
      <c r="J3552" s="8">
        <v>375.0</v>
      </c>
      <c r="K3552" s="9">
        <v>187500.0</v>
      </c>
      <c r="L3552" s="9">
        <v>75000.0</v>
      </c>
      <c r="M3552" s="10">
        <v>0.4</v>
      </c>
      <c r="N3552" s="4" t="s">
        <v>19</v>
      </c>
      <c r="O3552" s="4" t="s">
        <v>20</v>
      </c>
      <c r="P3552" s="4" t="s">
        <v>24</v>
      </c>
    </row>
    <row r="3553" ht="14.25" customHeight="1">
      <c r="B3553" s="4" t="s">
        <v>32</v>
      </c>
      <c r="C3553" s="4">
        <v>1185732.0</v>
      </c>
      <c r="D3553" s="5">
        <v>44352.0</v>
      </c>
      <c r="E3553" s="4" t="s">
        <v>16</v>
      </c>
      <c r="F3553" s="4" t="s">
        <v>131</v>
      </c>
      <c r="G3553" s="4" t="s">
        <v>132</v>
      </c>
      <c r="H3553" s="6" t="s">
        <v>25</v>
      </c>
      <c r="I3553" s="7">
        <v>45.0</v>
      </c>
      <c r="J3553" s="8">
        <v>300.0</v>
      </c>
      <c r="K3553" s="9">
        <v>135000.0</v>
      </c>
      <c r="L3553" s="9">
        <v>40500.0</v>
      </c>
      <c r="M3553" s="10">
        <v>0.3</v>
      </c>
      <c r="N3553" s="4" t="s">
        <v>19</v>
      </c>
      <c r="O3553" s="4" t="s">
        <v>20</v>
      </c>
      <c r="P3553" s="4" t="s">
        <v>21</v>
      </c>
    </row>
    <row r="3554" ht="14.25" customHeight="1">
      <c r="B3554" s="4" t="s">
        <v>32</v>
      </c>
      <c r="C3554" s="4">
        <v>1185732.0</v>
      </c>
      <c r="D3554" s="5">
        <v>44352.0</v>
      </c>
      <c r="E3554" s="4" t="s">
        <v>16</v>
      </c>
      <c r="F3554" s="4" t="s">
        <v>131</v>
      </c>
      <c r="G3554" s="4" t="s">
        <v>132</v>
      </c>
      <c r="H3554" s="6" t="s">
        <v>26</v>
      </c>
      <c r="I3554" s="7">
        <v>45.0</v>
      </c>
      <c r="J3554" s="8">
        <v>275.0</v>
      </c>
      <c r="K3554" s="9">
        <v>123750.0</v>
      </c>
      <c r="L3554" s="9">
        <v>37125.0</v>
      </c>
      <c r="M3554" s="10">
        <v>0.3</v>
      </c>
      <c r="N3554" s="4" t="s">
        <v>19</v>
      </c>
      <c r="O3554" s="4" t="s">
        <v>23</v>
      </c>
      <c r="P3554" s="4" t="s">
        <v>24</v>
      </c>
    </row>
    <row r="3555" ht="14.25" customHeight="1">
      <c r="B3555" s="4" t="s">
        <v>32</v>
      </c>
      <c r="C3555" s="4">
        <v>1185732.0</v>
      </c>
      <c r="D3555" s="5">
        <v>44352.0</v>
      </c>
      <c r="E3555" s="4" t="s">
        <v>16</v>
      </c>
      <c r="F3555" s="4" t="s">
        <v>131</v>
      </c>
      <c r="G3555" s="4" t="s">
        <v>132</v>
      </c>
      <c r="H3555" s="6" t="s">
        <v>27</v>
      </c>
      <c r="I3555" s="7">
        <v>54.99999999999999</v>
      </c>
      <c r="J3555" s="8">
        <v>275.0</v>
      </c>
      <c r="K3555" s="9">
        <v>151249.99999999997</v>
      </c>
      <c r="L3555" s="9">
        <v>45374.99999999999</v>
      </c>
      <c r="M3555" s="10">
        <v>0.3</v>
      </c>
      <c r="N3555" s="4" t="s">
        <v>19</v>
      </c>
      <c r="O3555" s="4" t="s">
        <v>20</v>
      </c>
      <c r="P3555" s="4" t="s">
        <v>24</v>
      </c>
    </row>
    <row r="3556" ht="14.25" customHeight="1">
      <c r="B3556" s="4" t="s">
        <v>32</v>
      </c>
      <c r="C3556" s="4">
        <v>1185732.0</v>
      </c>
      <c r="D3556" s="5">
        <v>44352.0</v>
      </c>
      <c r="E3556" s="4" t="s">
        <v>16</v>
      </c>
      <c r="F3556" s="4" t="s">
        <v>131</v>
      </c>
      <c r="G3556" s="4" t="s">
        <v>132</v>
      </c>
      <c r="H3556" s="6" t="s">
        <v>28</v>
      </c>
      <c r="I3556" s="7">
        <v>60.0</v>
      </c>
      <c r="J3556" s="8">
        <v>425.0</v>
      </c>
      <c r="K3556" s="9">
        <v>255000.0</v>
      </c>
      <c r="L3556" s="9">
        <v>89250.0</v>
      </c>
      <c r="M3556" s="10">
        <v>0.35</v>
      </c>
      <c r="N3556" s="4" t="s">
        <v>19</v>
      </c>
      <c r="O3556" s="4" t="s">
        <v>20</v>
      </c>
      <c r="P3556" s="4" t="s">
        <v>21</v>
      </c>
    </row>
    <row r="3557" ht="14.25" customHeight="1">
      <c r="B3557" s="4" t="s">
        <v>32</v>
      </c>
      <c r="C3557" s="4">
        <v>1185732.0</v>
      </c>
      <c r="D3557" s="5">
        <v>44380.0</v>
      </c>
      <c r="E3557" s="4" t="s">
        <v>16</v>
      </c>
      <c r="F3557" s="4" t="s">
        <v>131</v>
      </c>
      <c r="G3557" s="4" t="s">
        <v>132</v>
      </c>
      <c r="H3557" s="6" t="s">
        <v>18</v>
      </c>
      <c r="I3557" s="7">
        <v>54.99999999999999</v>
      </c>
      <c r="J3557" s="8">
        <v>650.0</v>
      </c>
      <c r="K3557" s="9">
        <v>357499.99999999994</v>
      </c>
      <c r="L3557" s="9">
        <v>142999.99999999997</v>
      </c>
      <c r="M3557" s="10">
        <v>0.4</v>
      </c>
      <c r="N3557" s="4" t="s">
        <v>19</v>
      </c>
      <c r="O3557" s="4" t="s">
        <v>29</v>
      </c>
      <c r="P3557" s="4" t="s">
        <v>24</v>
      </c>
    </row>
    <row r="3558" ht="14.25" customHeight="1">
      <c r="B3558" s="4" t="s">
        <v>32</v>
      </c>
      <c r="C3558" s="4">
        <v>1185732.0</v>
      </c>
      <c r="D3558" s="5">
        <v>44380.0</v>
      </c>
      <c r="E3558" s="4" t="s">
        <v>16</v>
      </c>
      <c r="F3558" s="4" t="s">
        <v>131</v>
      </c>
      <c r="G3558" s="4" t="s">
        <v>132</v>
      </c>
      <c r="H3558" s="6" t="s">
        <v>22</v>
      </c>
      <c r="I3558" s="7">
        <v>50.0</v>
      </c>
      <c r="J3558" s="8">
        <v>400.0</v>
      </c>
      <c r="K3558" s="9">
        <v>200000.0</v>
      </c>
      <c r="L3558" s="9">
        <v>80000.0</v>
      </c>
      <c r="M3558" s="10">
        <v>0.4</v>
      </c>
      <c r="N3558" s="4" t="s">
        <v>19</v>
      </c>
      <c r="O3558" s="4" t="s">
        <v>29</v>
      </c>
      <c r="P3558" s="4" t="s">
        <v>24</v>
      </c>
    </row>
    <row r="3559" ht="14.25" customHeight="1">
      <c r="B3559" s="4" t="s">
        <v>32</v>
      </c>
      <c r="C3559" s="4">
        <v>1185732.0</v>
      </c>
      <c r="D3559" s="5">
        <v>44380.0</v>
      </c>
      <c r="E3559" s="4" t="s">
        <v>16</v>
      </c>
      <c r="F3559" s="4" t="s">
        <v>131</v>
      </c>
      <c r="G3559" s="4" t="s">
        <v>132</v>
      </c>
      <c r="H3559" s="6" t="s">
        <v>25</v>
      </c>
      <c r="I3559" s="7">
        <v>45.0</v>
      </c>
      <c r="J3559" s="8">
        <v>325.0</v>
      </c>
      <c r="K3559" s="9">
        <v>146250.0</v>
      </c>
      <c r="L3559" s="9">
        <v>43875.0</v>
      </c>
      <c r="M3559" s="10">
        <v>0.3</v>
      </c>
      <c r="N3559" s="4" t="s">
        <v>19</v>
      </c>
      <c r="O3559" s="4" t="s">
        <v>29</v>
      </c>
      <c r="P3559" s="4" t="s">
        <v>21</v>
      </c>
    </row>
    <row r="3560" ht="14.25" customHeight="1">
      <c r="B3560" s="4" t="s">
        <v>32</v>
      </c>
      <c r="C3560" s="4">
        <v>1185732.0</v>
      </c>
      <c r="D3560" s="5">
        <v>44380.0</v>
      </c>
      <c r="E3560" s="4" t="s">
        <v>16</v>
      </c>
      <c r="F3560" s="4" t="s">
        <v>131</v>
      </c>
      <c r="G3560" s="4" t="s">
        <v>132</v>
      </c>
      <c r="H3560" s="6" t="s">
        <v>26</v>
      </c>
      <c r="I3560" s="7">
        <v>45.0</v>
      </c>
      <c r="J3560" s="8">
        <v>275.0</v>
      </c>
      <c r="K3560" s="9">
        <v>123750.0</v>
      </c>
      <c r="L3560" s="9">
        <v>37125.0</v>
      </c>
      <c r="M3560" s="10">
        <v>0.3</v>
      </c>
      <c r="N3560" s="4" t="s">
        <v>19</v>
      </c>
      <c r="O3560" s="4" t="s">
        <v>20</v>
      </c>
      <c r="P3560" s="4" t="s">
        <v>24</v>
      </c>
    </row>
    <row r="3561" ht="14.25" customHeight="1">
      <c r="B3561" s="4" t="s">
        <v>32</v>
      </c>
      <c r="C3561" s="4">
        <v>1185732.0</v>
      </c>
      <c r="D3561" s="5">
        <v>44380.0</v>
      </c>
      <c r="E3561" s="4" t="s">
        <v>16</v>
      </c>
      <c r="F3561" s="4" t="s">
        <v>131</v>
      </c>
      <c r="G3561" s="4" t="s">
        <v>132</v>
      </c>
      <c r="H3561" s="6" t="s">
        <v>27</v>
      </c>
      <c r="I3561" s="7">
        <v>54.99999999999999</v>
      </c>
      <c r="J3561" s="8">
        <v>300.0</v>
      </c>
      <c r="K3561" s="9">
        <v>164999.99999999997</v>
      </c>
      <c r="L3561" s="9">
        <v>49499.99999999999</v>
      </c>
      <c r="M3561" s="10">
        <v>0.3</v>
      </c>
      <c r="N3561" s="4" t="s">
        <v>19</v>
      </c>
      <c r="O3561" s="4" t="s">
        <v>20</v>
      </c>
      <c r="P3561" s="4" t="s">
        <v>21</v>
      </c>
    </row>
    <row r="3562" ht="14.25" customHeight="1">
      <c r="B3562" s="4" t="s">
        <v>32</v>
      </c>
      <c r="C3562" s="4">
        <v>1185732.0</v>
      </c>
      <c r="D3562" s="5">
        <v>44380.0</v>
      </c>
      <c r="E3562" s="4" t="s">
        <v>16</v>
      </c>
      <c r="F3562" s="4" t="s">
        <v>131</v>
      </c>
      <c r="G3562" s="4" t="s">
        <v>132</v>
      </c>
      <c r="H3562" s="6" t="s">
        <v>28</v>
      </c>
      <c r="I3562" s="7">
        <v>60.0</v>
      </c>
      <c r="J3562" s="8">
        <v>475.0</v>
      </c>
      <c r="K3562" s="9">
        <v>285000.0</v>
      </c>
      <c r="L3562" s="9">
        <v>99750.0</v>
      </c>
      <c r="M3562" s="10">
        <v>0.35</v>
      </c>
      <c r="N3562" s="4" t="s">
        <v>19</v>
      </c>
      <c r="O3562" s="4" t="s">
        <v>20</v>
      </c>
      <c r="P3562" s="4" t="s">
        <v>24</v>
      </c>
    </row>
    <row r="3563" ht="14.25" customHeight="1">
      <c r="B3563" s="4" t="s">
        <v>32</v>
      </c>
      <c r="C3563" s="4">
        <v>1185732.0</v>
      </c>
      <c r="D3563" s="5">
        <v>44412.0</v>
      </c>
      <c r="E3563" s="4" t="s">
        <v>16</v>
      </c>
      <c r="F3563" s="4" t="s">
        <v>131</v>
      </c>
      <c r="G3563" s="4" t="s">
        <v>132</v>
      </c>
      <c r="H3563" s="6" t="s">
        <v>18</v>
      </c>
      <c r="I3563" s="7">
        <v>54.99999999999999</v>
      </c>
      <c r="J3563" s="8">
        <v>625.0</v>
      </c>
      <c r="K3563" s="9">
        <v>343749.99999999994</v>
      </c>
      <c r="L3563" s="9">
        <v>137499.99999999997</v>
      </c>
      <c r="M3563" s="10">
        <v>0.4</v>
      </c>
      <c r="N3563" s="4" t="s">
        <v>19</v>
      </c>
      <c r="O3563" s="4" t="s">
        <v>20</v>
      </c>
      <c r="P3563" s="4" t="s">
        <v>24</v>
      </c>
    </row>
    <row r="3564" ht="14.25" customHeight="1">
      <c r="B3564" s="4" t="s">
        <v>32</v>
      </c>
      <c r="C3564" s="4">
        <v>1185732.0</v>
      </c>
      <c r="D3564" s="5">
        <v>44412.0</v>
      </c>
      <c r="E3564" s="4" t="s">
        <v>16</v>
      </c>
      <c r="F3564" s="4" t="s">
        <v>131</v>
      </c>
      <c r="G3564" s="4" t="s">
        <v>132</v>
      </c>
      <c r="H3564" s="6" t="s">
        <v>22</v>
      </c>
      <c r="I3564" s="7">
        <v>50.0</v>
      </c>
      <c r="J3564" s="8">
        <v>400.0</v>
      </c>
      <c r="K3564" s="9">
        <v>200000.0</v>
      </c>
      <c r="L3564" s="9">
        <v>80000.0</v>
      </c>
      <c r="M3564" s="10">
        <v>0.4</v>
      </c>
      <c r="N3564" s="4" t="s">
        <v>19</v>
      </c>
      <c r="O3564" s="4" t="s">
        <v>23</v>
      </c>
      <c r="P3564" s="4" t="s">
        <v>24</v>
      </c>
    </row>
    <row r="3565" ht="14.25" customHeight="1">
      <c r="B3565" s="4" t="s">
        <v>32</v>
      </c>
      <c r="C3565" s="4">
        <v>1185732.0</v>
      </c>
      <c r="D3565" s="5">
        <v>44412.0</v>
      </c>
      <c r="E3565" s="4" t="s">
        <v>16</v>
      </c>
      <c r="F3565" s="4" t="s">
        <v>131</v>
      </c>
      <c r="G3565" s="4" t="s">
        <v>132</v>
      </c>
      <c r="H3565" s="6" t="s">
        <v>25</v>
      </c>
      <c r="I3565" s="7">
        <v>45.0</v>
      </c>
      <c r="J3565" s="8">
        <v>325.0</v>
      </c>
      <c r="K3565" s="9">
        <v>146250.0</v>
      </c>
      <c r="L3565" s="9">
        <v>43875.0</v>
      </c>
      <c r="M3565" s="10">
        <v>0.3</v>
      </c>
      <c r="N3565" s="4" t="s">
        <v>19</v>
      </c>
      <c r="O3565" s="4" t="s">
        <v>29</v>
      </c>
      <c r="P3565" s="4" t="s">
        <v>21</v>
      </c>
    </row>
    <row r="3566" ht="14.25" customHeight="1">
      <c r="B3566" s="4" t="s">
        <v>32</v>
      </c>
      <c r="C3566" s="4">
        <v>1185732.0</v>
      </c>
      <c r="D3566" s="5">
        <v>44412.0</v>
      </c>
      <c r="E3566" s="4" t="s">
        <v>16</v>
      </c>
      <c r="F3566" s="4" t="s">
        <v>131</v>
      </c>
      <c r="G3566" s="4" t="s">
        <v>132</v>
      </c>
      <c r="H3566" s="6" t="s">
        <v>26</v>
      </c>
      <c r="I3566" s="7">
        <v>45.0</v>
      </c>
      <c r="J3566" s="8">
        <v>225.0</v>
      </c>
      <c r="K3566" s="9">
        <v>101250.0</v>
      </c>
      <c r="L3566" s="9">
        <v>30375.0</v>
      </c>
      <c r="M3566" s="10">
        <v>0.3</v>
      </c>
      <c r="N3566" s="4" t="s">
        <v>19</v>
      </c>
      <c r="O3566" s="4" t="s">
        <v>20</v>
      </c>
      <c r="P3566" s="4" t="s">
        <v>21</v>
      </c>
    </row>
    <row r="3567" ht="14.25" customHeight="1">
      <c r="B3567" s="4" t="s">
        <v>32</v>
      </c>
      <c r="C3567" s="4">
        <v>1185732.0</v>
      </c>
      <c r="D3567" s="5">
        <v>44412.0</v>
      </c>
      <c r="E3567" s="4" t="s">
        <v>16</v>
      </c>
      <c r="F3567" s="4" t="s">
        <v>131</v>
      </c>
      <c r="G3567" s="4" t="s">
        <v>132</v>
      </c>
      <c r="H3567" s="6" t="s">
        <v>27</v>
      </c>
      <c r="I3567" s="7">
        <v>54.99999999999999</v>
      </c>
      <c r="J3567" s="8">
        <v>200.0</v>
      </c>
      <c r="K3567" s="9">
        <v>109999.99999999999</v>
      </c>
      <c r="L3567" s="9">
        <v>32999.99999999999</v>
      </c>
      <c r="M3567" s="10">
        <v>0.3</v>
      </c>
      <c r="N3567" s="4" t="s">
        <v>19</v>
      </c>
      <c r="O3567" s="4" t="s">
        <v>20</v>
      </c>
      <c r="P3567" s="4" t="s">
        <v>21</v>
      </c>
    </row>
    <row r="3568" ht="14.25" customHeight="1">
      <c r="B3568" s="4" t="s">
        <v>32</v>
      </c>
      <c r="C3568" s="4">
        <v>1185732.0</v>
      </c>
      <c r="D3568" s="5">
        <v>44412.0</v>
      </c>
      <c r="E3568" s="4" t="s">
        <v>16</v>
      </c>
      <c r="F3568" s="4" t="s">
        <v>131</v>
      </c>
      <c r="G3568" s="4" t="s">
        <v>132</v>
      </c>
      <c r="H3568" s="6" t="s">
        <v>28</v>
      </c>
      <c r="I3568" s="7">
        <v>60.0</v>
      </c>
      <c r="J3568" s="8">
        <v>375.0</v>
      </c>
      <c r="K3568" s="9">
        <v>225000.0</v>
      </c>
      <c r="L3568" s="9">
        <v>78750.0</v>
      </c>
      <c r="M3568" s="10">
        <v>0.35</v>
      </c>
      <c r="N3568" s="4" t="s">
        <v>19</v>
      </c>
      <c r="O3568" s="4" t="s">
        <v>20</v>
      </c>
      <c r="P3568" s="4" t="s">
        <v>21</v>
      </c>
    </row>
    <row r="3569" ht="14.25" customHeight="1">
      <c r="B3569" s="4" t="s">
        <v>32</v>
      </c>
      <c r="C3569" s="4">
        <v>1185732.0</v>
      </c>
      <c r="D3569" s="5">
        <v>44442.0</v>
      </c>
      <c r="E3569" s="4" t="s">
        <v>16</v>
      </c>
      <c r="F3569" s="4" t="s">
        <v>131</v>
      </c>
      <c r="G3569" s="4" t="s">
        <v>132</v>
      </c>
      <c r="H3569" s="6" t="s">
        <v>18</v>
      </c>
      <c r="I3569" s="7">
        <v>54.99999999999999</v>
      </c>
      <c r="J3569" s="8">
        <v>500.0</v>
      </c>
      <c r="K3569" s="9">
        <v>274999.99999999994</v>
      </c>
      <c r="L3569" s="9">
        <v>109999.99999999999</v>
      </c>
      <c r="M3569" s="10">
        <v>0.4</v>
      </c>
      <c r="N3569" s="4" t="s">
        <v>19</v>
      </c>
      <c r="O3569" s="4" t="s">
        <v>20</v>
      </c>
      <c r="P3569" s="4" t="s">
        <v>24</v>
      </c>
    </row>
    <row r="3570" ht="14.25" customHeight="1">
      <c r="B3570" s="4" t="s">
        <v>32</v>
      </c>
      <c r="C3570" s="4">
        <v>1185732.0</v>
      </c>
      <c r="D3570" s="5">
        <v>44442.0</v>
      </c>
      <c r="E3570" s="4" t="s">
        <v>16</v>
      </c>
      <c r="F3570" s="4" t="s">
        <v>131</v>
      </c>
      <c r="G3570" s="4" t="s">
        <v>132</v>
      </c>
      <c r="H3570" s="6" t="s">
        <v>22</v>
      </c>
      <c r="I3570" s="7">
        <v>50.0</v>
      </c>
      <c r="J3570" s="8">
        <v>300.0</v>
      </c>
      <c r="K3570" s="9">
        <v>150000.0</v>
      </c>
      <c r="L3570" s="9">
        <v>60000.0</v>
      </c>
      <c r="M3570" s="10">
        <v>0.4</v>
      </c>
      <c r="N3570" s="4" t="s">
        <v>19</v>
      </c>
      <c r="O3570" s="4" t="s">
        <v>23</v>
      </c>
      <c r="P3570" s="4" t="s">
        <v>24</v>
      </c>
    </row>
    <row r="3571" ht="14.25" customHeight="1">
      <c r="B3571" s="4" t="s">
        <v>32</v>
      </c>
      <c r="C3571" s="4">
        <v>1185732.0</v>
      </c>
      <c r="D3571" s="5">
        <v>44442.0</v>
      </c>
      <c r="E3571" s="4" t="s">
        <v>16</v>
      </c>
      <c r="F3571" s="4" t="s">
        <v>131</v>
      </c>
      <c r="G3571" s="4" t="s">
        <v>132</v>
      </c>
      <c r="H3571" s="6" t="s">
        <v>25</v>
      </c>
      <c r="I3571" s="7">
        <v>45.0</v>
      </c>
      <c r="J3571" s="8">
        <v>200.0</v>
      </c>
      <c r="K3571" s="9">
        <v>90000.0</v>
      </c>
      <c r="L3571" s="9">
        <v>27000.0</v>
      </c>
      <c r="M3571" s="10">
        <v>0.3</v>
      </c>
      <c r="N3571" s="4" t="s">
        <v>19</v>
      </c>
      <c r="O3571" s="4" t="s">
        <v>29</v>
      </c>
      <c r="P3571" s="4" t="s">
        <v>21</v>
      </c>
    </row>
    <row r="3572" ht="14.25" customHeight="1">
      <c r="B3572" s="4" t="s">
        <v>32</v>
      </c>
      <c r="C3572" s="4">
        <v>1185732.0</v>
      </c>
      <c r="D3572" s="5">
        <v>44442.0</v>
      </c>
      <c r="E3572" s="4" t="s">
        <v>16</v>
      </c>
      <c r="F3572" s="4" t="s">
        <v>131</v>
      </c>
      <c r="G3572" s="4" t="s">
        <v>132</v>
      </c>
      <c r="H3572" s="6" t="s">
        <v>26</v>
      </c>
      <c r="I3572" s="7">
        <v>45.0</v>
      </c>
      <c r="J3572" s="8">
        <v>175.0</v>
      </c>
      <c r="K3572" s="9">
        <v>78750.0</v>
      </c>
      <c r="L3572" s="9">
        <v>23625.0</v>
      </c>
      <c r="M3572" s="10">
        <v>0.3</v>
      </c>
      <c r="N3572" s="4" t="s">
        <v>19</v>
      </c>
      <c r="O3572" s="4" t="s">
        <v>23</v>
      </c>
      <c r="P3572" s="4" t="s">
        <v>24</v>
      </c>
    </row>
    <row r="3573" ht="14.25" customHeight="1">
      <c r="B3573" s="4" t="s">
        <v>32</v>
      </c>
      <c r="C3573" s="4">
        <v>1185732.0</v>
      </c>
      <c r="D3573" s="5">
        <v>44442.0</v>
      </c>
      <c r="E3573" s="4" t="s">
        <v>16</v>
      </c>
      <c r="F3573" s="4" t="s">
        <v>131</v>
      </c>
      <c r="G3573" s="4" t="s">
        <v>132</v>
      </c>
      <c r="H3573" s="6" t="s">
        <v>27</v>
      </c>
      <c r="I3573" s="7">
        <v>54.99999999999999</v>
      </c>
      <c r="J3573" s="8">
        <v>175.0</v>
      </c>
      <c r="K3573" s="9">
        <v>96249.99999999999</v>
      </c>
      <c r="L3573" s="9">
        <v>28874.999999999996</v>
      </c>
      <c r="M3573" s="10">
        <v>0.3</v>
      </c>
      <c r="N3573" s="4" t="s">
        <v>19</v>
      </c>
      <c r="O3573" s="4" t="s">
        <v>20</v>
      </c>
      <c r="P3573" s="4" t="s">
        <v>21</v>
      </c>
    </row>
    <row r="3574" ht="14.25" customHeight="1">
      <c r="B3574" s="4" t="s">
        <v>32</v>
      </c>
      <c r="C3574" s="4">
        <v>1185732.0</v>
      </c>
      <c r="D3574" s="5">
        <v>44442.0</v>
      </c>
      <c r="E3574" s="4" t="s">
        <v>16</v>
      </c>
      <c r="F3574" s="4" t="s">
        <v>131</v>
      </c>
      <c r="G3574" s="4" t="s">
        <v>132</v>
      </c>
      <c r="H3574" s="6" t="s">
        <v>28</v>
      </c>
      <c r="I3574" s="7">
        <v>60.0</v>
      </c>
      <c r="J3574" s="8">
        <v>275.0</v>
      </c>
      <c r="K3574" s="9">
        <v>165000.0</v>
      </c>
      <c r="L3574" s="9">
        <v>57749.99999999999</v>
      </c>
      <c r="M3574" s="10">
        <v>0.35</v>
      </c>
      <c r="N3574" s="4" t="s">
        <v>19</v>
      </c>
      <c r="O3574" s="4" t="s">
        <v>20</v>
      </c>
      <c r="P3574" s="4" t="s">
        <v>21</v>
      </c>
    </row>
    <row r="3575" ht="14.25" customHeight="1">
      <c r="B3575" s="4" t="s">
        <v>32</v>
      </c>
      <c r="C3575" s="4">
        <v>1185732.0</v>
      </c>
      <c r="D3575" s="5">
        <v>44474.0</v>
      </c>
      <c r="E3575" s="4" t="s">
        <v>16</v>
      </c>
      <c r="F3575" s="4" t="s">
        <v>131</v>
      </c>
      <c r="G3575" s="4" t="s">
        <v>132</v>
      </c>
      <c r="H3575" s="6" t="s">
        <v>18</v>
      </c>
      <c r="I3575" s="7">
        <v>60.0</v>
      </c>
      <c r="J3575" s="8">
        <v>450.0</v>
      </c>
      <c r="K3575" s="9">
        <v>270000.0</v>
      </c>
      <c r="L3575" s="9">
        <v>108000.0</v>
      </c>
      <c r="M3575" s="10">
        <v>0.4</v>
      </c>
      <c r="N3575" s="4" t="s">
        <v>19</v>
      </c>
      <c r="O3575" s="4" t="s">
        <v>23</v>
      </c>
      <c r="P3575" s="4" t="s">
        <v>21</v>
      </c>
    </row>
    <row r="3576" ht="14.25" customHeight="1">
      <c r="B3576" s="4" t="s">
        <v>32</v>
      </c>
      <c r="C3576" s="4">
        <v>1185732.0</v>
      </c>
      <c r="D3576" s="5">
        <v>44474.0</v>
      </c>
      <c r="E3576" s="4" t="s">
        <v>16</v>
      </c>
      <c r="F3576" s="4" t="s">
        <v>131</v>
      </c>
      <c r="G3576" s="4" t="s">
        <v>132</v>
      </c>
      <c r="H3576" s="6" t="s">
        <v>22</v>
      </c>
      <c r="I3576" s="7">
        <v>55.00000000000001</v>
      </c>
      <c r="J3576" s="8">
        <v>275.0</v>
      </c>
      <c r="K3576" s="9">
        <v>151250.00000000003</v>
      </c>
      <c r="L3576" s="9">
        <v>60500.000000000015</v>
      </c>
      <c r="M3576" s="10">
        <v>0.4</v>
      </c>
      <c r="N3576" s="4" t="s">
        <v>19</v>
      </c>
      <c r="O3576" s="4" t="s">
        <v>23</v>
      </c>
      <c r="P3576" s="4" t="s">
        <v>21</v>
      </c>
    </row>
    <row r="3577" ht="14.25" customHeight="1">
      <c r="B3577" s="4" t="s">
        <v>32</v>
      </c>
      <c r="C3577" s="4">
        <v>1185732.0</v>
      </c>
      <c r="D3577" s="5">
        <v>44474.0</v>
      </c>
      <c r="E3577" s="4" t="s">
        <v>16</v>
      </c>
      <c r="F3577" s="4" t="s">
        <v>131</v>
      </c>
      <c r="G3577" s="4" t="s">
        <v>132</v>
      </c>
      <c r="H3577" s="6" t="s">
        <v>25</v>
      </c>
      <c r="I3577" s="7">
        <v>55.00000000000001</v>
      </c>
      <c r="J3577" s="8">
        <v>175.0</v>
      </c>
      <c r="K3577" s="9">
        <v>96250.00000000001</v>
      </c>
      <c r="L3577" s="9">
        <v>28875.000000000004</v>
      </c>
      <c r="M3577" s="10">
        <v>0.3</v>
      </c>
      <c r="N3577" s="4" t="s">
        <v>19</v>
      </c>
      <c r="O3577" s="4" t="s">
        <v>29</v>
      </c>
      <c r="P3577" s="4" t="s">
        <v>24</v>
      </c>
    </row>
    <row r="3578" ht="14.25" customHeight="1">
      <c r="B3578" s="4" t="s">
        <v>32</v>
      </c>
      <c r="C3578" s="4">
        <v>1185732.0</v>
      </c>
      <c r="D3578" s="5">
        <v>44474.0</v>
      </c>
      <c r="E3578" s="4" t="s">
        <v>16</v>
      </c>
      <c r="F3578" s="4" t="s">
        <v>131</v>
      </c>
      <c r="G3578" s="4" t="s">
        <v>132</v>
      </c>
      <c r="H3578" s="6" t="s">
        <v>26</v>
      </c>
      <c r="I3578" s="7">
        <v>55.00000000000001</v>
      </c>
      <c r="J3578" s="8">
        <v>150.0</v>
      </c>
      <c r="K3578" s="9">
        <v>82500.00000000001</v>
      </c>
      <c r="L3578" s="9">
        <v>24750.000000000004</v>
      </c>
      <c r="M3578" s="10">
        <v>0.3</v>
      </c>
      <c r="N3578" s="4" t="s">
        <v>19</v>
      </c>
      <c r="O3578" s="4" t="s">
        <v>29</v>
      </c>
      <c r="P3578" s="4" t="s">
        <v>24</v>
      </c>
    </row>
    <row r="3579" ht="14.25" customHeight="1">
      <c r="B3579" s="4" t="s">
        <v>32</v>
      </c>
      <c r="C3579" s="4">
        <v>1185732.0</v>
      </c>
      <c r="D3579" s="5">
        <v>44474.0</v>
      </c>
      <c r="E3579" s="4" t="s">
        <v>16</v>
      </c>
      <c r="F3579" s="4" t="s">
        <v>131</v>
      </c>
      <c r="G3579" s="4" t="s">
        <v>132</v>
      </c>
      <c r="H3579" s="6" t="s">
        <v>27</v>
      </c>
      <c r="I3579" s="7">
        <v>65.0</v>
      </c>
      <c r="J3579" s="8">
        <v>150.0</v>
      </c>
      <c r="K3579" s="9">
        <v>97500.0</v>
      </c>
      <c r="L3579" s="9">
        <v>29250.0</v>
      </c>
      <c r="M3579" s="10">
        <v>0.3</v>
      </c>
      <c r="N3579" s="4" t="s">
        <v>19</v>
      </c>
      <c r="O3579" s="4" t="s">
        <v>23</v>
      </c>
      <c r="P3579" s="4" t="s">
        <v>21</v>
      </c>
    </row>
    <row r="3580" ht="14.25" customHeight="1">
      <c r="B3580" s="4" t="s">
        <v>15</v>
      </c>
      <c r="C3580" s="4">
        <v>1185732.0</v>
      </c>
      <c r="D3580" s="5">
        <v>44474.0</v>
      </c>
      <c r="E3580" s="4" t="s">
        <v>16</v>
      </c>
      <c r="F3580" s="4" t="s">
        <v>131</v>
      </c>
      <c r="G3580" s="4" t="s">
        <v>132</v>
      </c>
      <c r="H3580" s="6" t="s">
        <v>28</v>
      </c>
      <c r="I3580" s="7">
        <v>70.0</v>
      </c>
      <c r="J3580" s="8">
        <v>275.0</v>
      </c>
      <c r="K3580" s="9">
        <v>192500.0</v>
      </c>
      <c r="L3580" s="9">
        <v>67375.0</v>
      </c>
      <c r="M3580" s="10">
        <v>0.35</v>
      </c>
      <c r="N3580" s="4" t="s">
        <v>19</v>
      </c>
      <c r="O3580" s="4" t="s">
        <v>20</v>
      </c>
      <c r="P3580" s="4" t="s">
        <v>24</v>
      </c>
    </row>
    <row r="3581" ht="14.25" customHeight="1">
      <c r="B3581" s="4" t="s">
        <v>15</v>
      </c>
      <c r="C3581" s="4">
        <v>1185732.0</v>
      </c>
      <c r="D3581" s="5">
        <v>44504.0</v>
      </c>
      <c r="E3581" s="4" t="s">
        <v>16</v>
      </c>
      <c r="F3581" s="4" t="s">
        <v>131</v>
      </c>
      <c r="G3581" s="4" t="s">
        <v>132</v>
      </c>
      <c r="H3581" s="6" t="s">
        <v>18</v>
      </c>
      <c r="I3581" s="7">
        <v>65.0</v>
      </c>
      <c r="J3581" s="8">
        <v>425.0</v>
      </c>
      <c r="K3581" s="9">
        <v>276250.0</v>
      </c>
      <c r="L3581" s="9">
        <v>110500.0</v>
      </c>
      <c r="M3581" s="10">
        <v>0.4</v>
      </c>
      <c r="N3581" s="4" t="s">
        <v>19</v>
      </c>
      <c r="O3581" s="4" t="s">
        <v>20</v>
      </c>
      <c r="P3581" s="4" t="s">
        <v>21</v>
      </c>
    </row>
    <row r="3582" ht="14.25" customHeight="1">
      <c r="B3582" s="4" t="s">
        <v>15</v>
      </c>
      <c r="C3582" s="4">
        <v>1185732.0</v>
      </c>
      <c r="D3582" s="5">
        <v>44504.0</v>
      </c>
      <c r="E3582" s="4" t="s">
        <v>16</v>
      </c>
      <c r="F3582" s="4" t="s">
        <v>131</v>
      </c>
      <c r="G3582" s="4" t="s">
        <v>132</v>
      </c>
      <c r="H3582" s="6" t="s">
        <v>22</v>
      </c>
      <c r="I3582" s="7">
        <v>55.00000000000001</v>
      </c>
      <c r="J3582" s="8">
        <v>300.0</v>
      </c>
      <c r="K3582" s="9">
        <v>165000.00000000003</v>
      </c>
      <c r="L3582" s="9">
        <v>66000.00000000001</v>
      </c>
      <c r="M3582" s="10">
        <v>0.4</v>
      </c>
      <c r="N3582" s="4" t="s">
        <v>19</v>
      </c>
      <c r="O3582" s="4" t="s">
        <v>23</v>
      </c>
      <c r="P3582" s="4" t="s">
        <v>21</v>
      </c>
    </row>
    <row r="3583" ht="14.25" customHeight="1">
      <c r="B3583" s="4" t="s">
        <v>15</v>
      </c>
      <c r="C3583" s="4">
        <v>1185732.0</v>
      </c>
      <c r="D3583" s="5">
        <v>44504.0</v>
      </c>
      <c r="E3583" s="4" t="s">
        <v>16</v>
      </c>
      <c r="F3583" s="4" t="s">
        <v>131</v>
      </c>
      <c r="G3583" s="4" t="s">
        <v>132</v>
      </c>
      <c r="H3583" s="6" t="s">
        <v>25</v>
      </c>
      <c r="I3583" s="7">
        <v>55.00000000000001</v>
      </c>
      <c r="J3583" s="8">
        <v>295.0</v>
      </c>
      <c r="K3583" s="9">
        <v>162250.00000000003</v>
      </c>
      <c r="L3583" s="9">
        <v>48675.00000000001</v>
      </c>
      <c r="M3583" s="10">
        <v>0.3</v>
      </c>
      <c r="N3583" s="4" t="s">
        <v>19</v>
      </c>
      <c r="O3583" s="4" t="s">
        <v>29</v>
      </c>
      <c r="P3583" s="4" t="s">
        <v>21</v>
      </c>
    </row>
    <row r="3584" ht="14.25" customHeight="1">
      <c r="B3584" s="4" t="s">
        <v>15</v>
      </c>
      <c r="C3584" s="4">
        <v>1185732.0</v>
      </c>
      <c r="D3584" s="5">
        <v>44504.0</v>
      </c>
      <c r="E3584" s="4" t="s">
        <v>16</v>
      </c>
      <c r="F3584" s="4" t="s">
        <v>131</v>
      </c>
      <c r="G3584" s="4" t="s">
        <v>132</v>
      </c>
      <c r="H3584" s="6" t="s">
        <v>26</v>
      </c>
      <c r="I3584" s="7">
        <v>55.00000000000001</v>
      </c>
      <c r="J3584" s="8">
        <v>275.0</v>
      </c>
      <c r="K3584" s="9">
        <v>151250.00000000003</v>
      </c>
      <c r="L3584" s="9">
        <v>45375.00000000001</v>
      </c>
      <c r="M3584" s="10">
        <v>0.3</v>
      </c>
      <c r="N3584" s="4" t="s">
        <v>19</v>
      </c>
      <c r="O3584" s="4" t="s">
        <v>23</v>
      </c>
      <c r="P3584" s="4" t="s">
        <v>24</v>
      </c>
    </row>
    <row r="3585" ht="14.25" customHeight="1">
      <c r="B3585" s="4" t="s">
        <v>15</v>
      </c>
      <c r="C3585" s="4">
        <v>1185732.0</v>
      </c>
      <c r="D3585" s="5">
        <v>44504.0</v>
      </c>
      <c r="E3585" s="4" t="s">
        <v>16</v>
      </c>
      <c r="F3585" s="4" t="s">
        <v>131</v>
      </c>
      <c r="G3585" s="4" t="s">
        <v>132</v>
      </c>
      <c r="H3585" s="6" t="s">
        <v>27</v>
      </c>
      <c r="I3585" s="7">
        <v>65.0</v>
      </c>
      <c r="J3585" s="8">
        <v>250.0</v>
      </c>
      <c r="K3585" s="9">
        <v>162500.0</v>
      </c>
      <c r="L3585" s="9">
        <v>48750.0</v>
      </c>
      <c r="M3585" s="10">
        <v>0.3</v>
      </c>
      <c r="N3585" s="4" t="s">
        <v>19</v>
      </c>
      <c r="O3585" s="4" t="s">
        <v>23</v>
      </c>
      <c r="P3585" s="4" t="s">
        <v>21</v>
      </c>
    </row>
    <row r="3586" ht="14.25" customHeight="1">
      <c r="B3586" s="4" t="s">
        <v>15</v>
      </c>
      <c r="C3586" s="4">
        <v>1185732.0</v>
      </c>
      <c r="D3586" s="5">
        <v>44504.0</v>
      </c>
      <c r="E3586" s="4" t="s">
        <v>16</v>
      </c>
      <c r="F3586" s="4" t="s">
        <v>131</v>
      </c>
      <c r="G3586" s="4" t="s">
        <v>132</v>
      </c>
      <c r="H3586" s="6" t="s">
        <v>28</v>
      </c>
      <c r="I3586" s="7">
        <v>70.0</v>
      </c>
      <c r="J3586" s="8">
        <v>350.0</v>
      </c>
      <c r="K3586" s="9">
        <v>245000.0</v>
      </c>
      <c r="L3586" s="9">
        <v>85750.0</v>
      </c>
      <c r="M3586" s="10">
        <v>0.35</v>
      </c>
      <c r="N3586" s="4" t="s">
        <v>19</v>
      </c>
      <c r="O3586" s="4" t="s">
        <v>20</v>
      </c>
      <c r="P3586" s="4" t="s">
        <v>24</v>
      </c>
    </row>
    <row r="3587" ht="14.25" customHeight="1">
      <c r="B3587" s="4" t="s">
        <v>15</v>
      </c>
      <c r="C3587" s="4">
        <v>1185732.0</v>
      </c>
      <c r="D3587" s="5">
        <v>44533.0</v>
      </c>
      <c r="E3587" s="4" t="s">
        <v>16</v>
      </c>
      <c r="F3587" s="4" t="s">
        <v>131</v>
      </c>
      <c r="G3587" s="4" t="s">
        <v>132</v>
      </c>
      <c r="H3587" s="6" t="s">
        <v>18</v>
      </c>
      <c r="I3587" s="7">
        <v>65.0</v>
      </c>
      <c r="J3587" s="8">
        <v>575.0</v>
      </c>
      <c r="K3587" s="9">
        <v>373750.0</v>
      </c>
      <c r="L3587" s="9">
        <v>149500.0</v>
      </c>
      <c r="M3587" s="10">
        <v>0.4</v>
      </c>
      <c r="N3587" s="4" t="s">
        <v>19</v>
      </c>
      <c r="O3587" s="4" t="s">
        <v>20</v>
      </c>
      <c r="P3587" s="4" t="s">
        <v>24</v>
      </c>
    </row>
    <row r="3588" ht="14.25" customHeight="1">
      <c r="B3588" s="4" t="s">
        <v>15</v>
      </c>
      <c r="C3588" s="4">
        <v>1185732.0</v>
      </c>
      <c r="D3588" s="5">
        <v>44533.0</v>
      </c>
      <c r="E3588" s="4" t="s">
        <v>16</v>
      </c>
      <c r="F3588" s="4" t="s">
        <v>131</v>
      </c>
      <c r="G3588" s="4" t="s">
        <v>132</v>
      </c>
      <c r="H3588" s="6" t="s">
        <v>22</v>
      </c>
      <c r="I3588" s="7">
        <v>55.00000000000001</v>
      </c>
      <c r="J3588" s="8">
        <v>375.0</v>
      </c>
      <c r="K3588" s="9">
        <v>206250.00000000003</v>
      </c>
      <c r="L3588" s="9">
        <v>82500.00000000001</v>
      </c>
      <c r="M3588" s="10">
        <v>0.4</v>
      </c>
      <c r="N3588" s="4" t="s">
        <v>19</v>
      </c>
      <c r="O3588" s="4" t="s">
        <v>29</v>
      </c>
      <c r="P3588" s="4" t="s">
        <v>24</v>
      </c>
    </row>
    <row r="3589" ht="14.25" customHeight="1">
      <c r="B3589" s="4" t="s">
        <v>15</v>
      </c>
      <c r="C3589" s="4">
        <v>1185732.0</v>
      </c>
      <c r="D3589" s="5">
        <v>44533.0</v>
      </c>
      <c r="E3589" s="4" t="s">
        <v>16</v>
      </c>
      <c r="F3589" s="4" t="s">
        <v>131</v>
      </c>
      <c r="G3589" s="4" t="s">
        <v>132</v>
      </c>
      <c r="H3589" s="6" t="s">
        <v>25</v>
      </c>
      <c r="I3589" s="7">
        <v>55.00000000000001</v>
      </c>
      <c r="J3589" s="8">
        <v>350.0</v>
      </c>
      <c r="K3589" s="9">
        <v>192500.00000000003</v>
      </c>
      <c r="L3589" s="9">
        <v>57750.00000000001</v>
      </c>
      <c r="M3589" s="10">
        <v>0.3</v>
      </c>
      <c r="N3589" s="4" t="s">
        <v>19</v>
      </c>
      <c r="O3589" s="4" t="s">
        <v>20</v>
      </c>
      <c r="P3589" s="4" t="s">
        <v>24</v>
      </c>
    </row>
    <row r="3590" ht="14.25" customHeight="1">
      <c r="B3590" s="4" t="s">
        <v>15</v>
      </c>
      <c r="C3590" s="4">
        <v>1185732.0</v>
      </c>
      <c r="D3590" s="5">
        <v>44533.0</v>
      </c>
      <c r="E3590" s="4" t="s">
        <v>16</v>
      </c>
      <c r="F3590" s="4" t="s">
        <v>131</v>
      </c>
      <c r="G3590" s="4" t="s">
        <v>132</v>
      </c>
      <c r="H3590" s="6" t="s">
        <v>26</v>
      </c>
      <c r="I3590" s="7">
        <v>55.00000000000001</v>
      </c>
      <c r="J3590" s="8">
        <v>300.0</v>
      </c>
      <c r="K3590" s="9">
        <v>165000.00000000003</v>
      </c>
      <c r="L3590" s="9">
        <v>49500.00000000001</v>
      </c>
      <c r="M3590" s="10">
        <v>0.3</v>
      </c>
      <c r="N3590" s="4" t="s">
        <v>19</v>
      </c>
      <c r="O3590" s="4" t="s">
        <v>29</v>
      </c>
      <c r="P3590" s="4" t="s">
        <v>21</v>
      </c>
    </row>
    <row r="3591" ht="14.25" customHeight="1">
      <c r="B3591" s="4" t="s">
        <v>15</v>
      </c>
      <c r="C3591" s="4">
        <v>1185732.0</v>
      </c>
      <c r="D3591" s="5">
        <v>44533.0</v>
      </c>
      <c r="E3591" s="4" t="s">
        <v>16</v>
      </c>
      <c r="F3591" s="4" t="s">
        <v>131</v>
      </c>
      <c r="G3591" s="4" t="s">
        <v>132</v>
      </c>
      <c r="H3591" s="6" t="s">
        <v>27</v>
      </c>
      <c r="I3591" s="7">
        <v>65.0</v>
      </c>
      <c r="J3591" s="8">
        <v>300.0</v>
      </c>
      <c r="K3591" s="9">
        <v>195000.0</v>
      </c>
      <c r="L3591" s="9">
        <v>58500.0</v>
      </c>
      <c r="M3591" s="10">
        <v>0.3</v>
      </c>
      <c r="N3591" s="4" t="s">
        <v>19</v>
      </c>
      <c r="O3591" s="4" t="s">
        <v>23</v>
      </c>
      <c r="P3591" s="4" t="s">
        <v>21</v>
      </c>
    </row>
    <row r="3592" ht="14.25" customHeight="1">
      <c r="B3592" s="4" t="s">
        <v>15</v>
      </c>
      <c r="C3592" s="4">
        <v>1185732.0</v>
      </c>
      <c r="D3592" s="5">
        <v>44533.0</v>
      </c>
      <c r="E3592" s="4" t="s">
        <v>16</v>
      </c>
      <c r="F3592" s="4" t="s">
        <v>131</v>
      </c>
      <c r="G3592" s="4" t="s">
        <v>132</v>
      </c>
      <c r="H3592" s="6" t="s">
        <v>28</v>
      </c>
      <c r="I3592" s="7">
        <v>70.0</v>
      </c>
      <c r="J3592" s="8">
        <v>400.0</v>
      </c>
      <c r="K3592" s="9">
        <v>280000.0</v>
      </c>
      <c r="L3592" s="9">
        <v>98000.0</v>
      </c>
      <c r="M3592" s="10">
        <v>0.35</v>
      </c>
      <c r="N3592" s="4" t="s">
        <v>19</v>
      </c>
      <c r="O3592" s="4" t="s">
        <v>23</v>
      </c>
      <c r="P3592" s="4" t="s">
        <v>21</v>
      </c>
    </row>
    <row r="3593" ht="14.25" customHeight="1">
      <c r="B3593" s="4" t="s">
        <v>15</v>
      </c>
      <c r="C3593" s="4">
        <v>1185732.0</v>
      </c>
      <c r="D3593" s="5">
        <v>44206.0</v>
      </c>
      <c r="E3593" s="4" t="s">
        <v>16</v>
      </c>
      <c r="F3593" s="4" t="s">
        <v>131</v>
      </c>
      <c r="G3593" s="4" t="s">
        <v>132</v>
      </c>
      <c r="H3593" s="6" t="s">
        <v>18</v>
      </c>
      <c r="I3593" s="7">
        <v>35.0</v>
      </c>
      <c r="J3593" s="8">
        <v>425.0</v>
      </c>
      <c r="K3593" s="9">
        <v>148750.0</v>
      </c>
      <c r="L3593" s="9">
        <v>52062.5</v>
      </c>
      <c r="M3593" s="10">
        <v>0.35</v>
      </c>
      <c r="N3593" s="4" t="s">
        <v>19</v>
      </c>
      <c r="O3593" s="4" t="s">
        <v>20</v>
      </c>
      <c r="P3593" s="4" t="s">
        <v>24</v>
      </c>
    </row>
    <row r="3594" ht="14.25" customHeight="1">
      <c r="B3594" s="4" t="s">
        <v>15</v>
      </c>
      <c r="C3594" s="4">
        <v>1185732.0</v>
      </c>
      <c r="D3594" s="5">
        <v>44206.0</v>
      </c>
      <c r="E3594" s="4" t="s">
        <v>16</v>
      </c>
      <c r="F3594" s="4" t="s">
        <v>131</v>
      </c>
      <c r="G3594" s="4" t="s">
        <v>132</v>
      </c>
      <c r="H3594" s="6" t="s">
        <v>22</v>
      </c>
      <c r="I3594" s="7">
        <v>35.0</v>
      </c>
      <c r="J3594" s="8">
        <v>225.0</v>
      </c>
      <c r="K3594" s="9">
        <v>78750.0</v>
      </c>
      <c r="L3594" s="9">
        <v>27562.5</v>
      </c>
      <c r="M3594" s="10">
        <v>0.35</v>
      </c>
      <c r="N3594" s="4" t="s">
        <v>19</v>
      </c>
      <c r="O3594" s="4" t="s">
        <v>23</v>
      </c>
      <c r="P3594" s="4" t="s">
        <v>24</v>
      </c>
    </row>
    <row r="3595" ht="14.25" customHeight="1">
      <c r="B3595" s="4" t="s">
        <v>15</v>
      </c>
      <c r="C3595" s="4">
        <v>1185732.0</v>
      </c>
      <c r="D3595" s="5">
        <v>44206.0</v>
      </c>
      <c r="E3595" s="4" t="s">
        <v>16</v>
      </c>
      <c r="F3595" s="4" t="s">
        <v>131</v>
      </c>
      <c r="G3595" s="4" t="s">
        <v>132</v>
      </c>
      <c r="H3595" s="6" t="s">
        <v>25</v>
      </c>
      <c r="I3595" s="7">
        <v>25.000000000000007</v>
      </c>
      <c r="J3595" s="8">
        <v>225.0</v>
      </c>
      <c r="K3595" s="9">
        <v>56250.000000000015</v>
      </c>
      <c r="L3595" s="9">
        <v>22500.000000000007</v>
      </c>
      <c r="M3595" s="10">
        <v>0.4</v>
      </c>
      <c r="N3595" s="4" t="s">
        <v>19</v>
      </c>
      <c r="O3595" s="4" t="s">
        <v>23</v>
      </c>
      <c r="P3595" s="4" t="s">
        <v>24</v>
      </c>
    </row>
    <row r="3596" ht="14.25" customHeight="1">
      <c r="B3596" s="4" t="s">
        <v>15</v>
      </c>
      <c r="C3596" s="4">
        <v>1185732.0</v>
      </c>
      <c r="D3596" s="5">
        <v>44206.0</v>
      </c>
      <c r="E3596" s="4" t="s">
        <v>16</v>
      </c>
      <c r="F3596" s="4" t="s">
        <v>131</v>
      </c>
      <c r="G3596" s="4" t="s">
        <v>132</v>
      </c>
      <c r="H3596" s="6" t="s">
        <v>26</v>
      </c>
      <c r="I3596" s="7">
        <v>30.0</v>
      </c>
      <c r="J3596" s="8">
        <v>75.0</v>
      </c>
      <c r="K3596" s="9">
        <v>22500.0</v>
      </c>
      <c r="L3596" s="9">
        <v>9000.0</v>
      </c>
      <c r="M3596" s="10">
        <v>0.4</v>
      </c>
      <c r="N3596" s="4" t="s">
        <v>19</v>
      </c>
      <c r="O3596" s="4" t="s">
        <v>23</v>
      </c>
      <c r="P3596" s="4" t="s">
        <v>21</v>
      </c>
    </row>
    <row r="3597" ht="14.25" customHeight="1">
      <c r="B3597" s="4" t="s">
        <v>15</v>
      </c>
      <c r="C3597" s="4">
        <v>1185732.0</v>
      </c>
      <c r="D3597" s="5">
        <v>44206.0</v>
      </c>
      <c r="E3597" s="4" t="s">
        <v>16</v>
      </c>
      <c r="F3597" s="4" t="s">
        <v>131</v>
      </c>
      <c r="G3597" s="4" t="s">
        <v>132</v>
      </c>
      <c r="H3597" s="6" t="s">
        <v>27</v>
      </c>
      <c r="I3597" s="7">
        <v>45.0</v>
      </c>
      <c r="J3597" s="8">
        <v>125.0</v>
      </c>
      <c r="K3597" s="9">
        <v>56250.0</v>
      </c>
      <c r="L3597" s="9">
        <v>16875.0</v>
      </c>
      <c r="M3597" s="10">
        <v>0.3</v>
      </c>
      <c r="N3597" s="4" t="s">
        <v>19</v>
      </c>
      <c r="O3597" s="4" t="s">
        <v>20</v>
      </c>
      <c r="P3597" s="4" t="s">
        <v>24</v>
      </c>
    </row>
    <row r="3598" ht="14.25" customHeight="1">
      <c r="B3598" s="4" t="s">
        <v>15</v>
      </c>
      <c r="C3598" s="4">
        <v>1185732.0</v>
      </c>
      <c r="D3598" s="5">
        <v>44206.0</v>
      </c>
      <c r="E3598" s="4" t="s">
        <v>16</v>
      </c>
      <c r="F3598" s="4" t="s">
        <v>131</v>
      </c>
      <c r="G3598" s="4" t="s">
        <v>132</v>
      </c>
      <c r="H3598" s="6" t="s">
        <v>28</v>
      </c>
      <c r="I3598" s="7">
        <v>35.0</v>
      </c>
      <c r="J3598" s="8">
        <v>225.0</v>
      </c>
      <c r="K3598" s="9">
        <v>78750.0</v>
      </c>
      <c r="L3598" s="9">
        <v>31500.0</v>
      </c>
      <c r="M3598" s="10">
        <v>0.4</v>
      </c>
      <c r="N3598" s="4" t="s">
        <v>19</v>
      </c>
      <c r="O3598" s="4" t="s">
        <v>20</v>
      </c>
      <c r="P3598" s="4" t="s">
        <v>21</v>
      </c>
    </row>
    <row r="3599" ht="14.25" customHeight="1">
      <c r="B3599" s="4" t="s">
        <v>15</v>
      </c>
      <c r="C3599" s="4">
        <v>1185732.0</v>
      </c>
      <c r="D3599" s="5">
        <v>44235.0</v>
      </c>
      <c r="E3599" s="4" t="s">
        <v>16</v>
      </c>
      <c r="F3599" s="4" t="s">
        <v>131</v>
      </c>
      <c r="G3599" s="4" t="s">
        <v>132</v>
      </c>
      <c r="H3599" s="6" t="s">
        <v>18</v>
      </c>
      <c r="I3599" s="7">
        <v>35.0</v>
      </c>
      <c r="J3599" s="8">
        <v>475.0</v>
      </c>
      <c r="K3599" s="9">
        <v>166250.0</v>
      </c>
      <c r="L3599" s="9">
        <v>58187.49999999999</v>
      </c>
      <c r="M3599" s="10">
        <v>0.35</v>
      </c>
      <c r="N3599" s="4" t="s">
        <v>19</v>
      </c>
      <c r="O3599" s="4" t="s">
        <v>29</v>
      </c>
      <c r="P3599" s="4" t="s">
        <v>21</v>
      </c>
    </row>
    <row r="3600" ht="14.25" customHeight="1">
      <c r="B3600" s="4" t="s">
        <v>15</v>
      </c>
      <c r="C3600" s="4">
        <v>1185732.0</v>
      </c>
      <c r="D3600" s="5">
        <v>44235.0</v>
      </c>
      <c r="E3600" s="4" t="s">
        <v>16</v>
      </c>
      <c r="F3600" s="4" t="s">
        <v>131</v>
      </c>
      <c r="G3600" s="4" t="s">
        <v>132</v>
      </c>
      <c r="H3600" s="6" t="s">
        <v>22</v>
      </c>
      <c r="I3600" s="7">
        <v>35.0</v>
      </c>
      <c r="J3600" s="8">
        <v>125.0</v>
      </c>
      <c r="K3600" s="9">
        <v>43750.0</v>
      </c>
      <c r="L3600" s="9">
        <v>15312.499999999998</v>
      </c>
      <c r="M3600" s="10">
        <v>0.35</v>
      </c>
      <c r="N3600" s="4" t="s">
        <v>19</v>
      </c>
      <c r="O3600" s="4" t="s">
        <v>23</v>
      </c>
      <c r="P3600" s="4" t="s">
        <v>24</v>
      </c>
    </row>
    <row r="3601" ht="14.25" customHeight="1">
      <c r="B3601" s="4" t="s">
        <v>15</v>
      </c>
      <c r="C3601" s="4">
        <v>1185732.0</v>
      </c>
      <c r="D3601" s="5">
        <v>44235.0</v>
      </c>
      <c r="E3601" s="4" t="s">
        <v>16</v>
      </c>
      <c r="F3601" s="4" t="s">
        <v>131</v>
      </c>
      <c r="G3601" s="4" t="s">
        <v>132</v>
      </c>
      <c r="H3601" s="6" t="s">
        <v>25</v>
      </c>
      <c r="I3601" s="7">
        <v>25.000000000000007</v>
      </c>
      <c r="J3601" s="8">
        <v>175.0</v>
      </c>
      <c r="K3601" s="9">
        <v>43750.000000000015</v>
      </c>
      <c r="L3601" s="9">
        <v>17500.000000000007</v>
      </c>
      <c r="M3601" s="10">
        <v>0.4</v>
      </c>
      <c r="N3601" s="4" t="s">
        <v>19</v>
      </c>
      <c r="O3601" s="4" t="s">
        <v>20</v>
      </c>
      <c r="P3601" s="4" t="s">
        <v>21</v>
      </c>
    </row>
    <row r="3602" ht="14.25" customHeight="1">
      <c r="B3602" s="4" t="s">
        <v>15</v>
      </c>
      <c r="C3602" s="4">
        <v>1185732.0</v>
      </c>
      <c r="D3602" s="5">
        <v>44235.0</v>
      </c>
      <c r="E3602" s="4" t="s">
        <v>16</v>
      </c>
      <c r="F3602" s="4" t="s">
        <v>133</v>
      </c>
      <c r="G3602" s="4" t="s">
        <v>134</v>
      </c>
      <c r="H3602" s="6" t="s">
        <v>26</v>
      </c>
      <c r="I3602" s="7">
        <v>30.0</v>
      </c>
      <c r="J3602" s="8">
        <v>50.0</v>
      </c>
      <c r="K3602" s="9">
        <v>15000.0</v>
      </c>
      <c r="L3602" s="9">
        <v>6000.0</v>
      </c>
      <c r="M3602" s="10">
        <v>0.4</v>
      </c>
      <c r="N3602" s="4" t="s">
        <v>19</v>
      </c>
      <c r="O3602" s="4" t="s">
        <v>20</v>
      </c>
      <c r="P3602" s="4" t="s">
        <v>21</v>
      </c>
    </row>
    <row r="3603" ht="14.25" customHeight="1">
      <c r="B3603" s="4" t="s">
        <v>15</v>
      </c>
      <c r="C3603" s="4">
        <v>1185732.0</v>
      </c>
      <c r="D3603" s="5">
        <v>44235.0</v>
      </c>
      <c r="E3603" s="4" t="s">
        <v>16</v>
      </c>
      <c r="F3603" s="4" t="s">
        <v>133</v>
      </c>
      <c r="G3603" s="4" t="s">
        <v>134</v>
      </c>
      <c r="H3603" s="6" t="s">
        <v>27</v>
      </c>
      <c r="I3603" s="7">
        <v>45.0</v>
      </c>
      <c r="J3603" s="8">
        <v>125.0</v>
      </c>
      <c r="K3603" s="9">
        <v>56250.0</v>
      </c>
      <c r="L3603" s="9">
        <v>16875.0</v>
      </c>
      <c r="M3603" s="10">
        <v>0.3</v>
      </c>
      <c r="N3603" s="4" t="s">
        <v>19</v>
      </c>
      <c r="O3603" s="4" t="s">
        <v>29</v>
      </c>
      <c r="P3603" s="4" t="s">
        <v>24</v>
      </c>
    </row>
    <row r="3604" ht="14.25" customHeight="1">
      <c r="B3604" s="4" t="s">
        <v>15</v>
      </c>
      <c r="C3604" s="4">
        <v>1185732.0</v>
      </c>
      <c r="D3604" s="5">
        <v>44235.0</v>
      </c>
      <c r="E3604" s="4" t="s">
        <v>16</v>
      </c>
      <c r="F3604" s="4" t="s">
        <v>133</v>
      </c>
      <c r="G3604" s="4" t="s">
        <v>134</v>
      </c>
      <c r="H3604" s="6" t="s">
        <v>28</v>
      </c>
      <c r="I3604" s="7">
        <v>35.0</v>
      </c>
      <c r="J3604" s="8">
        <v>225.0</v>
      </c>
      <c r="K3604" s="9">
        <v>78750.0</v>
      </c>
      <c r="L3604" s="9">
        <v>31500.0</v>
      </c>
      <c r="M3604" s="10">
        <v>0.4</v>
      </c>
      <c r="N3604" s="4" t="s">
        <v>19</v>
      </c>
      <c r="O3604" s="4" t="s">
        <v>20</v>
      </c>
      <c r="P3604" s="4" t="s">
        <v>21</v>
      </c>
    </row>
    <row r="3605" ht="14.25" customHeight="1">
      <c r="B3605" s="4" t="s">
        <v>15</v>
      </c>
      <c r="C3605" s="4">
        <v>1185732.0</v>
      </c>
      <c r="D3605" s="5">
        <v>44261.0</v>
      </c>
      <c r="E3605" s="4" t="s">
        <v>16</v>
      </c>
      <c r="F3605" s="4" t="s">
        <v>133</v>
      </c>
      <c r="G3605" s="4" t="s">
        <v>134</v>
      </c>
      <c r="H3605" s="6" t="s">
        <v>18</v>
      </c>
      <c r="I3605" s="7">
        <v>35.0</v>
      </c>
      <c r="J3605" s="8">
        <v>445.0</v>
      </c>
      <c r="K3605" s="9">
        <v>155750.0</v>
      </c>
      <c r="L3605" s="9">
        <v>54512.5</v>
      </c>
      <c r="M3605" s="10">
        <v>0.35</v>
      </c>
      <c r="N3605" s="4" t="s">
        <v>19</v>
      </c>
      <c r="O3605" s="4" t="s">
        <v>29</v>
      </c>
      <c r="P3605" s="4" t="s">
        <v>21</v>
      </c>
    </row>
    <row r="3606" ht="14.25" customHeight="1">
      <c r="B3606" s="4" t="s">
        <v>15</v>
      </c>
      <c r="C3606" s="4">
        <v>1185732.0</v>
      </c>
      <c r="D3606" s="5">
        <v>44261.0</v>
      </c>
      <c r="E3606" s="4" t="s">
        <v>16</v>
      </c>
      <c r="F3606" s="4" t="s">
        <v>133</v>
      </c>
      <c r="G3606" s="4" t="s">
        <v>134</v>
      </c>
      <c r="H3606" s="6" t="s">
        <v>22</v>
      </c>
      <c r="I3606" s="7">
        <v>35.0</v>
      </c>
      <c r="J3606" s="8">
        <v>150.0</v>
      </c>
      <c r="K3606" s="9">
        <v>52500.0</v>
      </c>
      <c r="L3606" s="9">
        <v>18375.0</v>
      </c>
      <c r="M3606" s="10">
        <v>0.35</v>
      </c>
      <c r="N3606" s="4" t="s">
        <v>19</v>
      </c>
      <c r="O3606" s="4" t="s">
        <v>20</v>
      </c>
      <c r="P3606" s="4" t="s">
        <v>24</v>
      </c>
    </row>
    <row r="3607" ht="14.25" customHeight="1">
      <c r="B3607" s="4" t="s">
        <v>15</v>
      </c>
      <c r="C3607" s="4">
        <v>1185732.0</v>
      </c>
      <c r="D3607" s="5">
        <v>44261.0</v>
      </c>
      <c r="E3607" s="4" t="s">
        <v>16</v>
      </c>
      <c r="F3607" s="4" t="s">
        <v>133</v>
      </c>
      <c r="G3607" s="4" t="s">
        <v>134</v>
      </c>
      <c r="H3607" s="6" t="s">
        <v>25</v>
      </c>
      <c r="I3607" s="7">
        <v>25.000000000000007</v>
      </c>
      <c r="J3607" s="8">
        <v>175.0</v>
      </c>
      <c r="K3607" s="9">
        <v>43750.000000000015</v>
      </c>
      <c r="L3607" s="9">
        <v>17500.000000000007</v>
      </c>
      <c r="M3607" s="10">
        <v>0.4</v>
      </c>
      <c r="N3607" s="4" t="s">
        <v>19</v>
      </c>
      <c r="O3607" s="4" t="s">
        <v>20</v>
      </c>
      <c r="P3607" s="4" t="s">
        <v>24</v>
      </c>
    </row>
    <row r="3608" ht="14.25" customHeight="1">
      <c r="B3608" s="4" t="s">
        <v>15</v>
      </c>
      <c r="C3608" s="4">
        <v>1185732.0</v>
      </c>
      <c r="D3608" s="5">
        <v>44261.0</v>
      </c>
      <c r="E3608" s="4" t="s">
        <v>16</v>
      </c>
      <c r="F3608" s="4" t="s">
        <v>133</v>
      </c>
      <c r="G3608" s="4" t="s">
        <v>134</v>
      </c>
      <c r="H3608" s="6" t="s">
        <v>26</v>
      </c>
      <c r="I3608" s="7">
        <v>30.0</v>
      </c>
      <c r="J3608" s="8">
        <v>25.0</v>
      </c>
      <c r="K3608" s="9">
        <v>7500.0</v>
      </c>
      <c r="L3608" s="9">
        <v>3000.0</v>
      </c>
      <c r="M3608" s="10">
        <v>0.4</v>
      </c>
      <c r="N3608" s="4" t="s">
        <v>19</v>
      </c>
      <c r="O3608" s="4" t="s">
        <v>20</v>
      </c>
      <c r="P3608" s="4" t="s">
        <v>21</v>
      </c>
    </row>
    <row r="3609" ht="14.25" customHeight="1">
      <c r="B3609" s="4" t="s">
        <v>15</v>
      </c>
      <c r="C3609" s="4">
        <v>1185732.0</v>
      </c>
      <c r="D3609" s="5">
        <v>44261.0</v>
      </c>
      <c r="E3609" s="4" t="s">
        <v>16</v>
      </c>
      <c r="F3609" s="4" t="s">
        <v>133</v>
      </c>
      <c r="G3609" s="4" t="s">
        <v>134</v>
      </c>
      <c r="H3609" s="6" t="s">
        <v>27</v>
      </c>
      <c r="I3609" s="7">
        <v>45.0</v>
      </c>
      <c r="J3609" s="8">
        <v>75.0</v>
      </c>
      <c r="K3609" s="9">
        <v>33750.0</v>
      </c>
      <c r="L3609" s="9">
        <v>10125.0</v>
      </c>
      <c r="M3609" s="10">
        <v>0.3</v>
      </c>
      <c r="N3609" s="4" t="s">
        <v>19</v>
      </c>
      <c r="O3609" s="4" t="s">
        <v>29</v>
      </c>
      <c r="P3609" s="4" t="s">
        <v>21</v>
      </c>
    </row>
    <row r="3610" ht="14.25" customHeight="1">
      <c r="B3610" s="4" t="s">
        <v>15</v>
      </c>
      <c r="C3610" s="4">
        <v>1185732.0</v>
      </c>
      <c r="D3610" s="5">
        <v>44261.0</v>
      </c>
      <c r="E3610" s="4" t="s">
        <v>16</v>
      </c>
      <c r="F3610" s="4" t="s">
        <v>133</v>
      </c>
      <c r="G3610" s="4" t="s">
        <v>134</v>
      </c>
      <c r="H3610" s="6" t="s">
        <v>28</v>
      </c>
      <c r="I3610" s="7">
        <v>35.0</v>
      </c>
      <c r="J3610" s="8">
        <v>175.0</v>
      </c>
      <c r="K3610" s="9">
        <v>61250.0</v>
      </c>
      <c r="L3610" s="9">
        <v>24500.0</v>
      </c>
      <c r="M3610" s="10">
        <v>0.4</v>
      </c>
      <c r="N3610" s="4" t="s">
        <v>19</v>
      </c>
      <c r="O3610" s="4" t="s">
        <v>23</v>
      </c>
      <c r="P3610" s="4" t="s">
        <v>21</v>
      </c>
    </row>
    <row r="3611" ht="14.25" customHeight="1">
      <c r="B3611" s="4" t="s">
        <v>15</v>
      </c>
      <c r="C3611" s="4">
        <v>1185732.0</v>
      </c>
      <c r="D3611" s="5">
        <v>44293.0</v>
      </c>
      <c r="E3611" s="4" t="s">
        <v>16</v>
      </c>
      <c r="F3611" s="4" t="s">
        <v>133</v>
      </c>
      <c r="G3611" s="4" t="s">
        <v>134</v>
      </c>
      <c r="H3611" s="6" t="s">
        <v>18</v>
      </c>
      <c r="I3611" s="7">
        <v>35.0</v>
      </c>
      <c r="J3611" s="8">
        <v>425.0</v>
      </c>
      <c r="K3611" s="9">
        <v>148750.0</v>
      </c>
      <c r="L3611" s="9">
        <v>52062.5</v>
      </c>
      <c r="M3611" s="10">
        <v>0.35</v>
      </c>
      <c r="N3611" s="4" t="s">
        <v>19</v>
      </c>
      <c r="O3611" s="4" t="s">
        <v>23</v>
      </c>
      <c r="P3611" s="4" t="s">
        <v>24</v>
      </c>
    </row>
    <row r="3612" ht="14.25" customHeight="1">
      <c r="B3612" s="4" t="s">
        <v>15</v>
      </c>
      <c r="C3612" s="4">
        <v>1185732.0</v>
      </c>
      <c r="D3612" s="5">
        <v>44293.0</v>
      </c>
      <c r="E3612" s="4" t="s">
        <v>16</v>
      </c>
      <c r="F3612" s="4" t="s">
        <v>133</v>
      </c>
      <c r="G3612" s="4" t="s">
        <v>134</v>
      </c>
      <c r="H3612" s="6" t="s">
        <v>22</v>
      </c>
      <c r="I3612" s="7">
        <v>35.0</v>
      </c>
      <c r="J3612" s="8">
        <v>125.0</v>
      </c>
      <c r="K3612" s="9">
        <v>43750.0</v>
      </c>
      <c r="L3612" s="9">
        <v>15312.499999999998</v>
      </c>
      <c r="M3612" s="10">
        <v>0.35</v>
      </c>
      <c r="N3612" s="4" t="s">
        <v>19</v>
      </c>
      <c r="O3612" s="4" t="s">
        <v>23</v>
      </c>
      <c r="P3612" s="4" t="s">
        <v>21</v>
      </c>
    </row>
    <row r="3613" ht="14.25" customHeight="1">
      <c r="B3613" s="4" t="s">
        <v>15</v>
      </c>
      <c r="C3613" s="4">
        <v>1185732.0</v>
      </c>
      <c r="D3613" s="5">
        <v>44293.0</v>
      </c>
      <c r="E3613" s="4" t="s">
        <v>16</v>
      </c>
      <c r="F3613" s="4" t="s">
        <v>133</v>
      </c>
      <c r="G3613" s="4" t="s">
        <v>134</v>
      </c>
      <c r="H3613" s="6" t="s">
        <v>25</v>
      </c>
      <c r="I3613" s="7">
        <v>25.000000000000007</v>
      </c>
      <c r="J3613" s="8">
        <v>125.0</v>
      </c>
      <c r="K3613" s="9">
        <v>31250.000000000007</v>
      </c>
      <c r="L3613" s="9">
        <v>12500.000000000004</v>
      </c>
      <c r="M3613" s="10">
        <v>0.4</v>
      </c>
      <c r="N3613" s="4" t="s">
        <v>19</v>
      </c>
      <c r="O3613" s="4" t="s">
        <v>20</v>
      </c>
      <c r="P3613" s="4" t="s">
        <v>24</v>
      </c>
    </row>
    <row r="3614" ht="14.25" customHeight="1">
      <c r="B3614" s="4" t="s">
        <v>15</v>
      </c>
      <c r="C3614" s="4">
        <v>1185732.0</v>
      </c>
      <c r="D3614" s="5">
        <v>44293.0</v>
      </c>
      <c r="E3614" s="4" t="s">
        <v>16</v>
      </c>
      <c r="F3614" s="4" t="s">
        <v>133</v>
      </c>
      <c r="G3614" s="4" t="s">
        <v>134</v>
      </c>
      <c r="H3614" s="6" t="s">
        <v>26</v>
      </c>
      <c r="I3614" s="7">
        <v>30.0</v>
      </c>
      <c r="J3614" s="8">
        <v>50.0</v>
      </c>
      <c r="K3614" s="9">
        <v>15000.0</v>
      </c>
      <c r="L3614" s="9">
        <v>6000.0</v>
      </c>
      <c r="M3614" s="10">
        <v>0.4</v>
      </c>
      <c r="N3614" s="4" t="s">
        <v>19</v>
      </c>
      <c r="O3614" s="4" t="s">
        <v>20</v>
      </c>
      <c r="P3614" s="4" t="s">
        <v>21</v>
      </c>
    </row>
    <row r="3615" ht="14.25" customHeight="1">
      <c r="B3615" s="4" t="s">
        <v>15</v>
      </c>
      <c r="C3615" s="4">
        <v>1185732.0</v>
      </c>
      <c r="D3615" s="5">
        <v>44293.0</v>
      </c>
      <c r="E3615" s="4" t="s">
        <v>16</v>
      </c>
      <c r="F3615" s="4" t="s">
        <v>133</v>
      </c>
      <c r="G3615" s="4" t="s">
        <v>134</v>
      </c>
      <c r="H3615" s="6" t="s">
        <v>27</v>
      </c>
      <c r="I3615" s="7">
        <v>45.0</v>
      </c>
      <c r="J3615" s="8">
        <v>50.0</v>
      </c>
      <c r="K3615" s="9">
        <v>22500.0</v>
      </c>
      <c r="L3615" s="9">
        <v>6750.0</v>
      </c>
      <c r="M3615" s="10">
        <v>0.3</v>
      </c>
      <c r="N3615" s="4" t="s">
        <v>19</v>
      </c>
      <c r="O3615" s="4" t="s">
        <v>23</v>
      </c>
      <c r="P3615" s="4" t="s">
        <v>21</v>
      </c>
    </row>
    <row r="3616" ht="14.25" customHeight="1">
      <c r="B3616" s="4" t="s">
        <v>15</v>
      </c>
      <c r="C3616" s="4">
        <v>1185732.0</v>
      </c>
      <c r="D3616" s="5">
        <v>44293.0</v>
      </c>
      <c r="E3616" s="4" t="s">
        <v>16</v>
      </c>
      <c r="F3616" s="4" t="s">
        <v>133</v>
      </c>
      <c r="G3616" s="4" t="s">
        <v>134</v>
      </c>
      <c r="H3616" s="6" t="s">
        <v>28</v>
      </c>
      <c r="I3616" s="7">
        <v>35.0</v>
      </c>
      <c r="J3616" s="8">
        <v>200.0</v>
      </c>
      <c r="K3616" s="9">
        <v>70000.0</v>
      </c>
      <c r="L3616" s="9">
        <v>28000.0</v>
      </c>
      <c r="M3616" s="10">
        <v>0.4</v>
      </c>
      <c r="N3616" s="4" t="s">
        <v>19</v>
      </c>
      <c r="O3616" s="4" t="s">
        <v>29</v>
      </c>
      <c r="P3616" s="4" t="s">
        <v>21</v>
      </c>
    </row>
    <row r="3617" ht="14.25" customHeight="1">
      <c r="B3617" s="4" t="s">
        <v>15</v>
      </c>
      <c r="C3617" s="4">
        <v>1185732.0</v>
      </c>
      <c r="D3617" s="5">
        <v>44322.0</v>
      </c>
      <c r="E3617" s="4" t="s">
        <v>16</v>
      </c>
      <c r="F3617" s="4" t="s">
        <v>133</v>
      </c>
      <c r="G3617" s="4" t="s">
        <v>134</v>
      </c>
      <c r="H3617" s="6" t="s">
        <v>18</v>
      </c>
      <c r="I3617" s="7">
        <v>49.99999999999999</v>
      </c>
      <c r="J3617" s="8">
        <v>470.0</v>
      </c>
      <c r="K3617" s="9">
        <v>234999.99999999997</v>
      </c>
      <c r="L3617" s="9">
        <v>82249.99999999999</v>
      </c>
      <c r="M3617" s="10">
        <v>0.35</v>
      </c>
      <c r="N3617" s="4" t="s">
        <v>19</v>
      </c>
      <c r="O3617" s="4" t="s">
        <v>29</v>
      </c>
      <c r="P3617" s="4" t="s">
        <v>21</v>
      </c>
    </row>
    <row r="3618" ht="14.25" customHeight="1">
      <c r="B3618" s="4" t="s">
        <v>15</v>
      </c>
      <c r="C3618" s="4">
        <v>1185732.0</v>
      </c>
      <c r="D3618" s="5">
        <v>44322.0</v>
      </c>
      <c r="E3618" s="4" t="s">
        <v>16</v>
      </c>
      <c r="F3618" s="4" t="s">
        <v>133</v>
      </c>
      <c r="G3618" s="4" t="s">
        <v>134</v>
      </c>
      <c r="H3618" s="6" t="s">
        <v>22</v>
      </c>
      <c r="I3618" s="7">
        <v>45.0</v>
      </c>
      <c r="J3618" s="8">
        <v>175.0</v>
      </c>
      <c r="K3618" s="9">
        <v>78750.0</v>
      </c>
      <c r="L3618" s="9">
        <v>27562.5</v>
      </c>
      <c r="M3618" s="10">
        <v>0.35</v>
      </c>
      <c r="N3618" s="4" t="s">
        <v>19</v>
      </c>
      <c r="O3618" s="4" t="s">
        <v>23</v>
      </c>
      <c r="P3618" s="4" t="s">
        <v>21</v>
      </c>
    </row>
    <row r="3619" ht="14.25" customHeight="1">
      <c r="B3619" s="4" t="s">
        <v>15</v>
      </c>
      <c r="C3619" s="4">
        <v>1185732.0</v>
      </c>
      <c r="D3619" s="5">
        <v>44322.0</v>
      </c>
      <c r="E3619" s="4" t="s">
        <v>16</v>
      </c>
      <c r="F3619" s="4" t="s">
        <v>133</v>
      </c>
      <c r="G3619" s="4" t="s">
        <v>134</v>
      </c>
      <c r="H3619" s="6" t="s">
        <v>25</v>
      </c>
      <c r="I3619" s="7">
        <v>40.0</v>
      </c>
      <c r="J3619" s="8">
        <v>200.0</v>
      </c>
      <c r="K3619" s="9">
        <v>80000.0</v>
      </c>
      <c r="L3619" s="9">
        <v>32000.0</v>
      </c>
      <c r="M3619" s="10">
        <v>0.4</v>
      </c>
      <c r="N3619" s="4" t="s">
        <v>19</v>
      </c>
      <c r="O3619" s="4" t="s">
        <v>20</v>
      </c>
      <c r="P3619" s="4" t="s">
        <v>24</v>
      </c>
    </row>
    <row r="3620" ht="14.25" customHeight="1">
      <c r="B3620" s="4" t="s">
        <v>15</v>
      </c>
      <c r="C3620" s="4">
        <v>1185732.0</v>
      </c>
      <c r="D3620" s="5">
        <v>44322.0</v>
      </c>
      <c r="E3620" s="4" t="s">
        <v>16</v>
      </c>
      <c r="F3620" s="4" t="s">
        <v>133</v>
      </c>
      <c r="G3620" s="4" t="s">
        <v>134</v>
      </c>
      <c r="H3620" s="6" t="s">
        <v>26</v>
      </c>
      <c r="I3620" s="7">
        <v>40.0</v>
      </c>
      <c r="J3620" s="8">
        <v>150.0</v>
      </c>
      <c r="K3620" s="9">
        <v>60000.0</v>
      </c>
      <c r="L3620" s="9">
        <v>24000.0</v>
      </c>
      <c r="M3620" s="10">
        <v>0.4</v>
      </c>
      <c r="N3620" s="4" t="s">
        <v>19</v>
      </c>
      <c r="O3620" s="4" t="s">
        <v>20</v>
      </c>
      <c r="P3620" s="4" t="s">
        <v>21</v>
      </c>
    </row>
    <row r="3621" ht="14.25" customHeight="1">
      <c r="B3621" s="4" t="s">
        <v>15</v>
      </c>
      <c r="C3621" s="4">
        <v>1185732.0</v>
      </c>
      <c r="D3621" s="5">
        <v>44322.0</v>
      </c>
      <c r="E3621" s="4" t="s">
        <v>16</v>
      </c>
      <c r="F3621" s="4" t="s">
        <v>133</v>
      </c>
      <c r="G3621" s="4" t="s">
        <v>134</v>
      </c>
      <c r="H3621" s="6" t="s">
        <v>27</v>
      </c>
      <c r="I3621" s="7">
        <v>49.99999999999999</v>
      </c>
      <c r="J3621" s="8">
        <v>175.0</v>
      </c>
      <c r="K3621" s="9">
        <v>87499.99999999999</v>
      </c>
      <c r="L3621" s="9">
        <v>26249.999999999996</v>
      </c>
      <c r="M3621" s="10">
        <v>0.3</v>
      </c>
      <c r="N3621" s="4" t="s">
        <v>19</v>
      </c>
      <c r="O3621" s="4" t="s">
        <v>20</v>
      </c>
      <c r="P3621" s="4" t="s">
        <v>24</v>
      </c>
    </row>
    <row r="3622" ht="14.25" customHeight="1">
      <c r="B3622" s="4" t="s">
        <v>15</v>
      </c>
      <c r="C3622" s="4">
        <v>1185732.0</v>
      </c>
      <c r="D3622" s="5">
        <v>44322.0</v>
      </c>
      <c r="E3622" s="4" t="s">
        <v>16</v>
      </c>
      <c r="F3622" s="4" t="s">
        <v>133</v>
      </c>
      <c r="G3622" s="4" t="s">
        <v>134</v>
      </c>
      <c r="H3622" s="6" t="s">
        <v>28</v>
      </c>
      <c r="I3622" s="7">
        <v>54.99999999999999</v>
      </c>
      <c r="J3622" s="8">
        <v>300.0</v>
      </c>
      <c r="K3622" s="9">
        <v>164999.99999999997</v>
      </c>
      <c r="L3622" s="9">
        <v>65999.99999999999</v>
      </c>
      <c r="M3622" s="10">
        <v>0.4</v>
      </c>
      <c r="N3622" s="4" t="s">
        <v>19</v>
      </c>
      <c r="O3622" s="4" t="s">
        <v>20</v>
      </c>
      <c r="P3622" s="4" t="s">
        <v>21</v>
      </c>
    </row>
    <row r="3623" ht="14.25" customHeight="1">
      <c r="B3623" s="4" t="s">
        <v>15</v>
      </c>
      <c r="C3623" s="4">
        <v>1185732.0</v>
      </c>
      <c r="D3623" s="5">
        <v>44355.0</v>
      </c>
      <c r="E3623" s="4" t="s">
        <v>16</v>
      </c>
      <c r="F3623" s="4" t="s">
        <v>133</v>
      </c>
      <c r="G3623" s="4" t="s">
        <v>134</v>
      </c>
      <c r="H3623" s="6" t="s">
        <v>18</v>
      </c>
      <c r="I3623" s="7">
        <v>49.99999999999999</v>
      </c>
      <c r="J3623" s="8">
        <v>550.0</v>
      </c>
      <c r="K3623" s="9">
        <v>274999.99999999994</v>
      </c>
      <c r="L3623" s="9">
        <v>96249.99999999997</v>
      </c>
      <c r="M3623" s="10">
        <v>0.35</v>
      </c>
      <c r="N3623" s="4" t="s">
        <v>19</v>
      </c>
      <c r="O3623" s="4" t="s">
        <v>23</v>
      </c>
      <c r="P3623" s="4" t="s">
        <v>21</v>
      </c>
    </row>
    <row r="3624" ht="14.25" customHeight="1">
      <c r="B3624" s="4" t="s">
        <v>15</v>
      </c>
      <c r="C3624" s="4">
        <v>1185732.0</v>
      </c>
      <c r="D3624" s="5">
        <v>44355.0</v>
      </c>
      <c r="E3624" s="4" t="s">
        <v>16</v>
      </c>
      <c r="F3624" s="4" t="s">
        <v>133</v>
      </c>
      <c r="G3624" s="4" t="s">
        <v>134</v>
      </c>
      <c r="H3624" s="6" t="s">
        <v>22</v>
      </c>
      <c r="I3624" s="7">
        <v>45.0</v>
      </c>
      <c r="J3624" s="8">
        <v>300.0</v>
      </c>
      <c r="K3624" s="9">
        <v>135000.0</v>
      </c>
      <c r="L3624" s="9">
        <v>47250.0</v>
      </c>
      <c r="M3624" s="10">
        <v>0.35</v>
      </c>
      <c r="N3624" s="4" t="s">
        <v>19</v>
      </c>
      <c r="O3624" s="4" t="s">
        <v>29</v>
      </c>
      <c r="P3624" s="4" t="s">
        <v>24</v>
      </c>
    </row>
    <row r="3625" ht="14.25" customHeight="1">
      <c r="B3625" s="4" t="s">
        <v>15</v>
      </c>
      <c r="C3625" s="4">
        <v>1185732.0</v>
      </c>
      <c r="D3625" s="5">
        <v>44355.0</v>
      </c>
      <c r="E3625" s="4" t="s">
        <v>16</v>
      </c>
      <c r="F3625" s="4" t="s">
        <v>133</v>
      </c>
      <c r="G3625" s="4" t="s">
        <v>134</v>
      </c>
      <c r="H3625" s="6" t="s">
        <v>25</v>
      </c>
      <c r="I3625" s="7">
        <v>40.0</v>
      </c>
      <c r="J3625" s="8">
        <v>225.0</v>
      </c>
      <c r="K3625" s="9">
        <v>90000.0</v>
      </c>
      <c r="L3625" s="9">
        <v>36000.0</v>
      </c>
      <c r="M3625" s="10">
        <v>0.4</v>
      </c>
      <c r="N3625" s="4" t="s">
        <v>19</v>
      </c>
      <c r="O3625" s="4" t="s">
        <v>23</v>
      </c>
      <c r="P3625" s="4" t="s">
        <v>24</v>
      </c>
    </row>
    <row r="3626" ht="14.25" customHeight="1">
      <c r="B3626" s="4" t="s">
        <v>15</v>
      </c>
      <c r="C3626" s="4">
        <v>1185732.0</v>
      </c>
      <c r="D3626" s="5">
        <v>44355.0</v>
      </c>
      <c r="E3626" s="4" t="s">
        <v>16</v>
      </c>
      <c r="F3626" s="4" t="s">
        <v>133</v>
      </c>
      <c r="G3626" s="4" t="s">
        <v>134</v>
      </c>
      <c r="H3626" s="6" t="s">
        <v>26</v>
      </c>
      <c r="I3626" s="7">
        <v>40.0</v>
      </c>
      <c r="J3626" s="8">
        <v>200.0</v>
      </c>
      <c r="K3626" s="9">
        <v>80000.0</v>
      </c>
      <c r="L3626" s="9">
        <v>32000.0</v>
      </c>
      <c r="M3626" s="10">
        <v>0.4</v>
      </c>
      <c r="N3626" s="4" t="s">
        <v>19</v>
      </c>
      <c r="O3626" s="4" t="s">
        <v>20</v>
      </c>
      <c r="P3626" s="4" t="s">
        <v>24</v>
      </c>
    </row>
    <row r="3627" ht="14.25" customHeight="1">
      <c r="B3627" s="4" t="s">
        <v>15</v>
      </c>
      <c r="C3627" s="4">
        <v>1185732.0</v>
      </c>
      <c r="D3627" s="5">
        <v>44355.0</v>
      </c>
      <c r="E3627" s="4" t="s">
        <v>16</v>
      </c>
      <c r="F3627" s="4" t="s">
        <v>133</v>
      </c>
      <c r="G3627" s="4" t="s">
        <v>134</v>
      </c>
      <c r="H3627" s="6" t="s">
        <v>27</v>
      </c>
      <c r="I3627" s="7">
        <v>49.99999999999999</v>
      </c>
      <c r="J3627" s="8">
        <v>200.0</v>
      </c>
      <c r="K3627" s="9">
        <v>99999.99999999999</v>
      </c>
      <c r="L3627" s="9">
        <v>29999.999999999993</v>
      </c>
      <c r="M3627" s="10">
        <v>0.3</v>
      </c>
      <c r="N3627" s="4" t="s">
        <v>19</v>
      </c>
      <c r="O3627" s="4" t="s">
        <v>20</v>
      </c>
      <c r="P3627" s="4" t="s">
        <v>21</v>
      </c>
    </row>
    <row r="3628" ht="14.25" customHeight="1">
      <c r="B3628" s="4" t="s">
        <v>15</v>
      </c>
      <c r="C3628" s="4">
        <v>1185732.0</v>
      </c>
      <c r="D3628" s="5">
        <v>44355.0</v>
      </c>
      <c r="E3628" s="4" t="s">
        <v>16</v>
      </c>
      <c r="F3628" s="4" t="s">
        <v>133</v>
      </c>
      <c r="G3628" s="4" t="s">
        <v>134</v>
      </c>
      <c r="H3628" s="6" t="s">
        <v>28</v>
      </c>
      <c r="I3628" s="7">
        <v>54.99999999999999</v>
      </c>
      <c r="J3628" s="8">
        <v>350.0</v>
      </c>
      <c r="K3628" s="9">
        <v>192499.99999999997</v>
      </c>
      <c r="L3628" s="9">
        <v>76999.99999999999</v>
      </c>
      <c r="M3628" s="10">
        <v>0.4</v>
      </c>
      <c r="N3628" s="4" t="s">
        <v>19</v>
      </c>
      <c r="O3628" s="4" t="s">
        <v>29</v>
      </c>
      <c r="P3628" s="4" t="s">
        <v>24</v>
      </c>
    </row>
    <row r="3629" ht="14.25" customHeight="1">
      <c r="B3629" s="4" t="s">
        <v>15</v>
      </c>
      <c r="C3629" s="4">
        <v>1185732.0</v>
      </c>
      <c r="D3629" s="5">
        <v>44383.0</v>
      </c>
      <c r="E3629" s="4" t="s">
        <v>16</v>
      </c>
      <c r="F3629" s="4" t="s">
        <v>133</v>
      </c>
      <c r="G3629" s="4" t="s">
        <v>134</v>
      </c>
      <c r="H3629" s="6" t="s">
        <v>18</v>
      </c>
      <c r="I3629" s="7">
        <v>49.99999999999999</v>
      </c>
      <c r="J3629" s="8">
        <v>575.0</v>
      </c>
      <c r="K3629" s="9">
        <v>287499.99999999994</v>
      </c>
      <c r="L3629" s="9">
        <v>100624.99999999997</v>
      </c>
      <c r="M3629" s="10">
        <v>0.35</v>
      </c>
      <c r="N3629" s="4" t="s">
        <v>19</v>
      </c>
      <c r="O3629" s="4" t="s">
        <v>23</v>
      </c>
      <c r="P3629" s="4" t="s">
        <v>24</v>
      </c>
    </row>
    <row r="3630" ht="14.25" customHeight="1">
      <c r="B3630" s="4" t="s">
        <v>15</v>
      </c>
      <c r="C3630" s="4">
        <v>1185732.0</v>
      </c>
      <c r="D3630" s="5">
        <v>44383.0</v>
      </c>
      <c r="E3630" s="4" t="s">
        <v>16</v>
      </c>
      <c r="F3630" s="4" t="s">
        <v>133</v>
      </c>
      <c r="G3630" s="4" t="s">
        <v>134</v>
      </c>
      <c r="H3630" s="6" t="s">
        <v>22</v>
      </c>
      <c r="I3630" s="7">
        <v>45.0</v>
      </c>
      <c r="J3630" s="8">
        <v>325.0</v>
      </c>
      <c r="K3630" s="9">
        <v>146250.0</v>
      </c>
      <c r="L3630" s="9">
        <v>51187.5</v>
      </c>
      <c r="M3630" s="10">
        <v>0.35</v>
      </c>
      <c r="N3630" s="4" t="s">
        <v>19</v>
      </c>
      <c r="O3630" s="4" t="s">
        <v>20</v>
      </c>
      <c r="P3630" s="4" t="s">
        <v>24</v>
      </c>
    </row>
    <row r="3631" ht="14.25" customHeight="1">
      <c r="B3631" s="4" t="s">
        <v>15</v>
      </c>
      <c r="C3631" s="4">
        <v>1185732.0</v>
      </c>
      <c r="D3631" s="5">
        <v>44383.0</v>
      </c>
      <c r="E3631" s="4" t="s">
        <v>16</v>
      </c>
      <c r="F3631" s="4" t="s">
        <v>133</v>
      </c>
      <c r="G3631" s="4" t="s">
        <v>134</v>
      </c>
      <c r="H3631" s="6" t="s">
        <v>25</v>
      </c>
      <c r="I3631" s="7">
        <v>40.0</v>
      </c>
      <c r="J3631" s="8">
        <v>250.0</v>
      </c>
      <c r="K3631" s="9">
        <v>100000.0</v>
      </c>
      <c r="L3631" s="9">
        <v>40000.0</v>
      </c>
      <c r="M3631" s="10">
        <v>0.4</v>
      </c>
      <c r="N3631" s="4" t="s">
        <v>19</v>
      </c>
      <c r="O3631" s="4" t="s">
        <v>29</v>
      </c>
      <c r="P3631" s="4" t="s">
        <v>24</v>
      </c>
    </row>
    <row r="3632" ht="14.25" customHeight="1">
      <c r="B3632" s="4" t="s">
        <v>15</v>
      </c>
      <c r="C3632" s="4">
        <v>1185732.0</v>
      </c>
      <c r="D3632" s="5">
        <v>44383.0</v>
      </c>
      <c r="E3632" s="4" t="s">
        <v>16</v>
      </c>
      <c r="F3632" s="4" t="s">
        <v>133</v>
      </c>
      <c r="G3632" s="4" t="s">
        <v>134</v>
      </c>
      <c r="H3632" s="6" t="s">
        <v>26</v>
      </c>
      <c r="I3632" s="7">
        <v>40.0</v>
      </c>
      <c r="J3632" s="8">
        <v>200.0</v>
      </c>
      <c r="K3632" s="9">
        <v>80000.0</v>
      </c>
      <c r="L3632" s="9">
        <v>32000.0</v>
      </c>
      <c r="M3632" s="10">
        <v>0.4</v>
      </c>
      <c r="N3632" s="4" t="s">
        <v>19</v>
      </c>
      <c r="O3632" s="4" t="s">
        <v>20</v>
      </c>
      <c r="P3632" s="4" t="s">
        <v>21</v>
      </c>
    </row>
    <row r="3633" ht="14.25" customHeight="1">
      <c r="B3633" s="4" t="s">
        <v>15</v>
      </c>
      <c r="C3633" s="4">
        <v>1185732.0</v>
      </c>
      <c r="D3633" s="5">
        <v>44383.0</v>
      </c>
      <c r="E3633" s="4" t="s">
        <v>16</v>
      </c>
      <c r="F3633" s="4" t="s">
        <v>133</v>
      </c>
      <c r="G3633" s="4" t="s">
        <v>134</v>
      </c>
      <c r="H3633" s="6" t="s">
        <v>27</v>
      </c>
      <c r="I3633" s="7">
        <v>49.99999999999999</v>
      </c>
      <c r="J3633" s="8">
        <v>225.0</v>
      </c>
      <c r="K3633" s="9">
        <v>112499.99999999999</v>
      </c>
      <c r="L3633" s="9">
        <v>33749.99999999999</v>
      </c>
      <c r="M3633" s="10">
        <v>0.3</v>
      </c>
      <c r="N3633" s="4" t="s">
        <v>19</v>
      </c>
      <c r="O3633" s="4" t="s">
        <v>20</v>
      </c>
      <c r="P3633" s="4" t="s">
        <v>24</v>
      </c>
    </row>
    <row r="3634" ht="14.25" customHeight="1">
      <c r="B3634" s="4" t="s">
        <v>15</v>
      </c>
      <c r="C3634" s="4">
        <v>1185732.0</v>
      </c>
      <c r="D3634" s="5">
        <v>44383.0</v>
      </c>
      <c r="E3634" s="4" t="s">
        <v>16</v>
      </c>
      <c r="F3634" s="4" t="s">
        <v>133</v>
      </c>
      <c r="G3634" s="4" t="s">
        <v>134</v>
      </c>
      <c r="H3634" s="6" t="s">
        <v>28</v>
      </c>
      <c r="I3634" s="7">
        <v>54.99999999999999</v>
      </c>
      <c r="J3634" s="8">
        <v>400.0</v>
      </c>
      <c r="K3634" s="9">
        <v>219999.99999999997</v>
      </c>
      <c r="L3634" s="9">
        <v>88000.0</v>
      </c>
      <c r="M3634" s="10">
        <v>0.4</v>
      </c>
      <c r="N3634" s="4" t="s">
        <v>19</v>
      </c>
      <c r="O3634" s="4" t="s">
        <v>29</v>
      </c>
      <c r="P3634" s="4" t="s">
        <v>21</v>
      </c>
    </row>
    <row r="3635" ht="14.25" customHeight="1">
      <c r="B3635" s="4" t="s">
        <v>15</v>
      </c>
      <c r="C3635" s="4">
        <v>1185732.0</v>
      </c>
      <c r="D3635" s="5">
        <v>44415.0</v>
      </c>
      <c r="E3635" s="4" t="s">
        <v>16</v>
      </c>
      <c r="F3635" s="4" t="s">
        <v>133</v>
      </c>
      <c r="G3635" s="4" t="s">
        <v>134</v>
      </c>
      <c r="H3635" s="6" t="s">
        <v>18</v>
      </c>
      <c r="I3635" s="7">
        <v>49.99999999999999</v>
      </c>
      <c r="J3635" s="8">
        <v>550.0</v>
      </c>
      <c r="K3635" s="9">
        <v>274999.99999999994</v>
      </c>
      <c r="L3635" s="9">
        <v>96249.99999999997</v>
      </c>
      <c r="M3635" s="10">
        <v>0.35</v>
      </c>
      <c r="N3635" s="4" t="s">
        <v>19</v>
      </c>
      <c r="O3635" s="4" t="s">
        <v>23</v>
      </c>
      <c r="P3635" s="4" t="s">
        <v>24</v>
      </c>
    </row>
    <row r="3636" ht="14.25" customHeight="1">
      <c r="B3636" s="4" t="s">
        <v>15</v>
      </c>
      <c r="C3636" s="4">
        <v>1185732.0</v>
      </c>
      <c r="D3636" s="5">
        <v>44415.0</v>
      </c>
      <c r="E3636" s="4" t="s">
        <v>16</v>
      </c>
      <c r="F3636" s="4" t="s">
        <v>133</v>
      </c>
      <c r="G3636" s="4" t="s">
        <v>134</v>
      </c>
      <c r="H3636" s="6" t="s">
        <v>22</v>
      </c>
      <c r="I3636" s="7">
        <v>45.0</v>
      </c>
      <c r="J3636" s="8">
        <v>325.0</v>
      </c>
      <c r="K3636" s="9">
        <v>146250.0</v>
      </c>
      <c r="L3636" s="9">
        <v>51187.5</v>
      </c>
      <c r="M3636" s="10">
        <v>0.35</v>
      </c>
      <c r="N3636" s="4" t="s">
        <v>19</v>
      </c>
      <c r="O3636" s="4" t="s">
        <v>20</v>
      </c>
      <c r="P3636" s="4" t="s">
        <v>24</v>
      </c>
    </row>
    <row r="3637" ht="14.25" customHeight="1">
      <c r="B3637" s="4" t="s">
        <v>15</v>
      </c>
      <c r="C3637" s="4">
        <v>1185732.0</v>
      </c>
      <c r="D3637" s="5">
        <v>44415.0</v>
      </c>
      <c r="E3637" s="4" t="s">
        <v>16</v>
      </c>
      <c r="F3637" s="4" t="s">
        <v>133</v>
      </c>
      <c r="G3637" s="4" t="s">
        <v>134</v>
      </c>
      <c r="H3637" s="6" t="s">
        <v>25</v>
      </c>
      <c r="I3637" s="7">
        <v>40.0</v>
      </c>
      <c r="J3637" s="8">
        <v>250.0</v>
      </c>
      <c r="K3637" s="9">
        <v>100000.0</v>
      </c>
      <c r="L3637" s="9">
        <v>40000.0</v>
      </c>
      <c r="M3637" s="10">
        <v>0.4</v>
      </c>
      <c r="N3637" s="4" t="s">
        <v>19</v>
      </c>
      <c r="O3637" s="4" t="s">
        <v>20</v>
      </c>
      <c r="P3637" s="4" t="s">
        <v>21</v>
      </c>
    </row>
    <row r="3638" ht="14.25" customHeight="1">
      <c r="B3638" s="4" t="s">
        <v>15</v>
      </c>
      <c r="C3638" s="4">
        <v>1185732.0</v>
      </c>
      <c r="D3638" s="5">
        <v>44415.0</v>
      </c>
      <c r="E3638" s="4" t="s">
        <v>16</v>
      </c>
      <c r="F3638" s="4" t="s">
        <v>133</v>
      </c>
      <c r="G3638" s="4" t="s">
        <v>134</v>
      </c>
      <c r="H3638" s="6" t="s">
        <v>26</v>
      </c>
      <c r="I3638" s="7">
        <v>40.0</v>
      </c>
      <c r="J3638" s="8">
        <v>150.0</v>
      </c>
      <c r="K3638" s="9">
        <v>60000.0</v>
      </c>
      <c r="L3638" s="9">
        <v>24000.0</v>
      </c>
      <c r="M3638" s="10">
        <v>0.4</v>
      </c>
      <c r="N3638" s="4" t="s">
        <v>19</v>
      </c>
      <c r="O3638" s="4" t="s">
        <v>29</v>
      </c>
      <c r="P3638" s="4" t="s">
        <v>21</v>
      </c>
    </row>
    <row r="3639" ht="14.25" customHeight="1">
      <c r="B3639" s="4" t="s">
        <v>15</v>
      </c>
      <c r="C3639" s="4">
        <v>1185732.0</v>
      </c>
      <c r="D3639" s="5">
        <v>44415.0</v>
      </c>
      <c r="E3639" s="4" t="s">
        <v>16</v>
      </c>
      <c r="F3639" s="4" t="s">
        <v>133</v>
      </c>
      <c r="G3639" s="4" t="s">
        <v>134</v>
      </c>
      <c r="H3639" s="6" t="s">
        <v>27</v>
      </c>
      <c r="I3639" s="7">
        <v>49.99999999999999</v>
      </c>
      <c r="J3639" s="8">
        <v>125.0</v>
      </c>
      <c r="K3639" s="9">
        <v>62499.99999999999</v>
      </c>
      <c r="L3639" s="9">
        <v>18749.999999999996</v>
      </c>
      <c r="M3639" s="10">
        <v>0.3</v>
      </c>
      <c r="N3639" s="4" t="s">
        <v>19</v>
      </c>
      <c r="O3639" s="4" t="s">
        <v>29</v>
      </c>
      <c r="P3639" s="4" t="s">
        <v>24</v>
      </c>
    </row>
    <row r="3640" ht="14.25" customHeight="1">
      <c r="B3640" s="4" t="s">
        <v>15</v>
      </c>
      <c r="C3640" s="4">
        <v>1185732.0</v>
      </c>
      <c r="D3640" s="5">
        <v>44415.0</v>
      </c>
      <c r="E3640" s="4" t="s">
        <v>16</v>
      </c>
      <c r="F3640" s="4" t="s">
        <v>133</v>
      </c>
      <c r="G3640" s="4" t="s">
        <v>134</v>
      </c>
      <c r="H3640" s="6" t="s">
        <v>28</v>
      </c>
      <c r="I3640" s="7">
        <v>54.99999999999999</v>
      </c>
      <c r="J3640" s="8">
        <v>300.0</v>
      </c>
      <c r="K3640" s="9">
        <v>164999.99999999997</v>
      </c>
      <c r="L3640" s="9">
        <v>65999.99999999999</v>
      </c>
      <c r="M3640" s="10">
        <v>0.4</v>
      </c>
      <c r="N3640" s="4" t="s">
        <v>19</v>
      </c>
      <c r="O3640" s="4" t="s">
        <v>23</v>
      </c>
      <c r="P3640" s="4" t="s">
        <v>24</v>
      </c>
    </row>
    <row r="3641" ht="14.25" customHeight="1">
      <c r="B3641" s="4" t="s">
        <v>15</v>
      </c>
      <c r="C3641" s="4">
        <v>1185732.0</v>
      </c>
      <c r="D3641" s="5">
        <v>44445.0</v>
      </c>
      <c r="E3641" s="4" t="s">
        <v>16</v>
      </c>
      <c r="F3641" s="4" t="s">
        <v>133</v>
      </c>
      <c r="G3641" s="4" t="s">
        <v>134</v>
      </c>
      <c r="H3641" s="6" t="s">
        <v>18</v>
      </c>
      <c r="I3641" s="7">
        <v>49.99999999999999</v>
      </c>
      <c r="J3641" s="8">
        <v>425.0</v>
      </c>
      <c r="K3641" s="9">
        <v>212499.99999999997</v>
      </c>
      <c r="L3641" s="9">
        <v>74374.99999999999</v>
      </c>
      <c r="M3641" s="10">
        <v>0.35</v>
      </c>
      <c r="N3641" s="4" t="s">
        <v>19</v>
      </c>
      <c r="O3641" s="4" t="s">
        <v>29</v>
      </c>
      <c r="P3641" s="4" t="s">
        <v>21</v>
      </c>
    </row>
    <row r="3642" ht="14.25" customHeight="1">
      <c r="B3642" s="4" t="s">
        <v>15</v>
      </c>
      <c r="C3642" s="4">
        <v>1185732.0</v>
      </c>
      <c r="D3642" s="5">
        <v>44445.0</v>
      </c>
      <c r="E3642" s="4" t="s">
        <v>16</v>
      </c>
      <c r="F3642" s="4" t="s">
        <v>133</v>
      </c>
      <c r="G3642" s="4" t="s">
        <v>134</v>
      </c>
      <c r="H3642" s="6" t="s">
        <v>22</v>
      </c>
      <c r="I3642" s="7">
        <v>45.0</v>
      </c>
      <c r="J3642" s="8">
        <v>225.0</v>
      </c>
      <c r="K3642" s="9">
        <v>101250.0</v>
      </c>
      <c r="L3642" s="9">
        <v>35437.5</v>
      </c>
      <c r="M3642" s="10">
        <v>0.35</v>
      </c>
      <c r="N3642" s="4" t="s">
        <v>19</v>
      </c>
      <c r="O3642" s="4" t="s">
        <v>23</v>
      </c>
      <c r="P3642" s="4" t="s">
        <v>21</v>
      </c>
    </row>
    <row r="3643" ht="14.25" customHeight="1">
      <c r="B3643" s="4" t="s">
        <v>15</v>
      </c>
      <c r="C3643" s="4">
        <v>1185732.0</v>
      </c>
      <c r="D3643" s="5">
        <v>44445.0</v>
      </c>
      <c r="E3643" s="4" t="s">
        <v>16</v>
      </c>
      <c r="F3643" s="4" t="s">
        <v>133</v>
      </c>
      <c r="G3643" s="4" t="s">
        <v>134</v>
      </c>
      <c r="H3643" s="6" t="s">
        <v>25</v>
      </c>
      <c r="I3643" s="7">
        <v>40.0</v>
      </c>
      <c r="J3643" s="8">
        <v>125.0</v>
      </c>
      <c r="K3643" s="9">
        <v>50000.0</v>
      </c>
      <c r="L3643" s="9">
        <v>20000.0</v>
      </c>
      <c r="M3643" s="10">
        <v>0.4</v>
      </c>
      <c r="N3643" s="4" t="s">
        <v>19</v>
      </c>
      <c r="O3643" s="4" t="s">
        <v>20</v>
      </c>
      <c r="P3643" s="4" t="s">
        <v>21</v>
      </c>
    </row>
    <row r="3644" ht="14.25" customHeight="1">
      <c r="B3644" s="4" t="s">
        <v>15</v>
      </c>
      <c r="C3644" s="4">
        <v>1185732.0</v>
      </c>
      <c r="D3644" s="5">
        <v>44445.0</v>
      </c>
      <c r="E3644" s="4" t="s">
        <v>16</v>
      </c>
      <c r="F3644" s="4" t="s">
        <v>133</v>
      </c>
      <c r="G3644" s="4" t="s">
        <v>134</v>
      </c>
      <c r="H3644" s="6" t="s">
        <v>26</v>
      </c>
      <c r="I3644" s="7">
        <v>40.0</v>
      </c>
      <c r="J3644" s="8">
        <v>100.0</v>
      </c>
      <c r="K3644" s="9">
        <v>40000.0</v>
      </c>
      <c r="L3644" s="9">
        <v>16000.0</v>
      </c>
      <c r="M3644" s="10">
        <v>0.4</v>
      </c>
      <c r="N3644" s="4" t="s">
        <v>19</v>
      </c>
      <c r="O3644" s="4" t="s">
        <v>20</v>
      </c>
      <c r="P3644" s="4" t="s">
        <v>21</v>
      </c>
    </row>
    <row r="3645" ht="14.25" customHeight="1">
      <c r="B3645" s="4" t="s">
        <v>15</v>
      </c>
      <c r="C3645" s="4">
        <v>1185732.0</v>
      </c>
      <c r="D3645" s="5">
        <v>44445.0</v>
      </c>
      <c r="E3645" s="4" t="s">
        <v>16</v>
      </c>
      <c r="F3645" s="4" t="s">
        <v>133</v>
      </c>
      <c r="G3645" s="4" t="s">
        <v>134</v>
      </c>
      <c r="H3645" s="6" t="s">
        <v>27</v>
      </c>
      <c r="I3645" s="7">
        <v>49.99999999999999</v>
      </c>
      <c r="J3645" s="8">
        <v>100.0</v>
      </c>
      <c r="K3645" s="9">
        <v>49999.99999999999</v>
      </c>
      <c r="L3645" s="9">
        <v>14999.999999999996</v>
      </c>
      <c r="M3645" s="10">
        <v>0.3</v>
      </c>
      <c r="N3645" s="4" t="s">
        <v>19</v>
      </c>
      <c r="O3645" s="4" t="s">
        <v>20</v>
      </c>
      <c r="P3645" s="4" t="s">
        <v>21</v>
      </c>
    </row>
    <row r="3646" ht="14.25" customHeight="1">
      <c r="B3646" s="4" t="s">
        <v>15</v>
      </c>
      <c r="C3646" s="4">
        <v>1185732.0</v>
      </c>
      <c r="D3646" s="5">
        <v>44445.0</v>
      </c>
      <c r="E3646" s="4" t="s">
        <v>16</v>
      </c>
      <c r="F3646" s="4" t="s">
        <v>133</v>
      </c>
      <c r="G3646" s="4" t="s">
        <v>134</v>
      </c>
      <c r="H3646" s="6" t="s">
        <v>28</v>
      </c>
      <c r="I3646" s="7">
        <v>54.99999999999999</v>
      </c>
      <c r="J3646" s="8">
        <v>200.0</v>
      </c>
      <c r="K3646" s="9">
        <v>109999.99999999999</v>
      </c>
      <c r="L3646" s="9">
        <v>44000.0</v>
      </c>
      <c r="M3646" s="10">
        <v>0.4</v>
      </c>
      <c r="N3646" s="4" t="s">
        <v>19</v>
      </c>
      <c r="O3646" s="4" t="s">
        <v>29</v>
      </c>
      <c r="P3646" s="4" t="s">
        <v>21</v>
      </c>
    </row>
    <row r="3647" ht="14.25" customHeight="1">
      <c r="B3647" s="4" t="s">
        <v>15</v>
      </c>
      <c r="C3647" s="4">
        <v>1185732.0</v>
      </c>
      <c r="D3647" s="5">
        <v>44477.0</v>
      </c>
      <c r="E3647" s="4" t="s">
        <v>16</v>
      </c>
      <c r="F3647" s="4" t="s">
        <v>133</v>
      </c>
      <c r="G3647" s="4" t="s">
        <v>134</v>
      </c>
      <c r="H3647" s="6" t="s">
        <v>18</v>
      </c>
      <c r="I3647" s="7">
        <v>54.99999999999999</v>
      </c>
      <c r="J3647" s="8">
        <v>375.0</v>
      </c>
      <c r="K3647" s="9">
        <v>206249.99999999997</v>
      </c>
      <c r="L3647" s="9">
        <v>72187.49999999999</v>
      </c>
      <c r="M3647" s="10">
        <v>0.35</v>
      </c>
      <c r="N3647" s="4" t="s">
        <v>19</v>
      </c>
      <c r="O3647" s="4" t="s">
        <v>29</v>
      </c>
      <c r="P3647" s="4" t="s">
        <v>21</v>
      </c>
    </row>
    <row r="3648" ht="14.25" customHeight="1">
      <c r="B3648" s="4" t="s">
        <v>15</v>
      </c>
      <c r="C3648" s="4">
        <v>1185732.0</v>
      </c>
      <c r="D3648" s="5">
        <v>44477.0</v>
      </c>
      <c r="E3648" s="4" t="s">
        <v>16</v>
      </c>
      <c r="F3648" s="4" t="s">
        <v>133</v>
      </c>
      <c r="G3648" s="4" t="s">
        <v>134</v>
      </c>
      <c r="H3648" s="6" t="s">
        <v>22</v>
      </c>
      <c r="I3648" s="7">
        <v>50.0</v>
      </c>
      <c r="J3648" s="8">
        <v>200.0</v>
      </c>
      <c r="K3648" s="9">
        <v>100000.0</v>
      </c>
      <c r="L3648" s="9">
        <v>35000.0</v>
      </c>
      <c r="M3648" s="10">
        <v>0.35</v>
      </c>
      <c r="N3648" s="4" t="s">
        <v>19</v>
      </c>
      <c r="O3648" s="4" t="s">
        <v>23</v>
      </c>
      <c r="P3648" s="4" t="s">
        <v>21</v>
      </c>
    </row>
    <row r="3649" ht="14.25" customHeight="1">
      <c r="B3649" s="4" t="s">
        <v>15</v>
      </c>
      <c r="C3649" s="4">
        <v>1185732.0</v>
      </c>
      <c r="D3649" s="5">
        <v>44477.0</v>
      </c>
      <c r="E3649" s="4" t="s">
        <v>16</v>
      </c>
      <c r="F3649" s="4" t="s">
        <v>133</v>
      </c>
      <c r="G3649" s="4" t="s">
        <v>134</v>
      </c>
      <c r="H3649" s="6" t="s">
        <v>25</v>
      </c>
      <c r="I3649" s="7">
        <v>50.0</v>
      </c>
      <c r="J3649" s="8">
        <v>100.0</v>
      </c>
      <c r="K3649" s="9">
        <v>50000.0</v>
      </c>
      <c r="L3649" s="9">
        <v>20000.0</v>
      </c>
      <c r="M3649" s="10">
        <v>0.4</v>
      </c>
      <c r="N3649" s="4" t="s">
        <v>19</v>
      </c>
      <c r="O3649" s="4" t="s">
        <v>23</v>
      </c>
      <c r="P3649" s="4" t="s">
        <v>24</v>
      </c>
    </row>
    <row r="3650" ht="14.25" customHeight="1">
      <c r="B3650" s="4" t="s">
        <v>15</v>
      </c>
      <c r="C3650" s="4">
        <v>1185732.0</v>
      </c>
      <c r="D3650" s="5">
        <v>44477.0</v>
      </c>
      <c r="E3650" s="4" t="s">
        <v>16</v>
      </c>
      <c r="F3650" s="4" t="s">
        <v>133</v>
      </c>
      <c r="G3650" s="4" t="s">
        <v>134</v>
      </c>
      <c r="H3650" s="6" t="s">
        <v>26</v>
      </c>
      <c r="I3650" s="7">
        <v>50.0</v>
      </c>
      <c r="J3650" s="8">
        <v>75.0</v>
      </c>
      <c r="K3650" s="9">
        <v>37500.0</v>
      </c>
      <c r="L3650" s="9">
        <v>15000.0</v>
      </c>
      <c r="M3650" s="10">
        <v>0.4</v>
      </c>
      <c r="N3650" s="4" t="s">
        <v>19</v>
      </c>
      <c r="O3650" s="4" t="s">
        <v>29</v>
      </c>
      <c r="P3650" s="4" t="s">
        <v>21</v>
      </c>
    </row>
    <row r="3651" ht="14.25" customHeight="1">
      <c r="B3651" s="4" t="s">
        <v>15</v>
      </c>
      <c r="C3651" s="4">
        <v>1185732.0</v>
      </c>
      <c r="D3651" s="5">
        <v>44477.0</v>
      </c>
      <c r="E3651" s="4" t="s">
        <v>16</v>
      </c>
      <c r="F3651" s="4" t="s">
        <v>133</v>
      </c>
      <c r="G3651" s="4" t="s">
        <v>134</v>
      </c>
      <c r="H3651" s="6" t="s">
        <v>27</v>
      </c>
      <c r="I3651" s="7">
        <v>60.0</v>
      </c>
      <c r="J3651" s="8">
        <v>75.0</v>
      </c>
      <c r="K3651" s="9">
        <v>45000.0</v>
      </c>
      <c r="L3651" s="9">
        <v>13500.0</v>
      </c>
      <c r="M3651" s="10">
        <v>0.3</v>
      </c>
      <c r="N3651" s="4" t="s">
        <v>19</v>
      </c>
      <c r="O3651" s="4" t="s">
        <v>29</v>
      </c>
      <c r="P3651" s="4" t="s">
        <v>21</v>
      </c>
    </row>
    <row r="3652" ht="14.25" customHeight="1">
      <c r="B3652" s="4" t="s">
        <v>32</v>
      </c>
      <c r="C3652" s="4">
        <v>1185732.0</v>
      </c>
      <c r="D3652" s="5">
        <v>44477.0</v>
      </c>
      <c r="E3652" s="4" t="s">
        <v>16</v>
      </c>
      <c r="F3652" s="4" t="s">
        <v>133</v>
      </c>
      <c r="G3652" s="4" t="s">
        <v>134</v>
      </c>
      <c r="H3652" s="6" t="s">
        <v>28</v>
      </c>
      <c r="I3652" s="7">
        <v>64.99999999999999</v>
      </c>
      <c r="J3652" s="8">
        <v>200.0</v>
      </c>
      <c r="K3652" s="9">
        <v>129999.99999999997</v>
      </c>
      <c r="L3652" s="9">
        <v>51999.99999999999</v>
      </c>
      <c r="M3652" s="10">
        <v>0.4</v>
      </c>
      <c r="N3652" s="4" t="s">
        <v>19</v>
      </c>
      <c r="O3652" s="4" t="s">
        <v>20</v>
      </c>
      <c r="P3652" s="4" t="s">
        <v>21</v>
      </c>
    </row>
    <row r="3653" ht="14.25" customHeight="1">
      <c r="B3653" s="4" t="s">
        <v>32</v>
      </c>
      <c r="C3653" s="4">
        <v>1185732.0</v>
      </c>
      <c r="D3653" s="5">
        <v>44507.0</v>
      </c>
      <c r="E3653" s="4" t="s">
        <v>16</v>
      </c>
      <c r="F3653" s="4" t="s">
        <v>133</v>
      </c>
      <c r="G3653" s="4" t="s">
        <v>134</v>
      </c>
      <c r="H3653" s="6" t="s">
        <v>18</v>
      </c>
      <c r="I3653" s="7">
        <v>60.0</v>
      </c>
      <c r="J3653" s="8">
        <v>350.0</v>
      </c>
      <c r="K3653" s="9">
        <v>210000.0</v>
      </c>
      <c r="L3653" s="9">
        <v>73500.0</v>
      </c>
      <c r="M3653" s="10">
        <v>0.35</v>
      </c>
      <c r="N3653" s="4" t="s">
        <v>19</v>
      </c>
      <c r="O3653" s="4" t="s">
        <v>20</v>
      </c>
      <c r="P3653" s="4" t="s">
        <v>21</v>
      </c>
    </row>
    <row r="3654" ht="14.25" customHeight="1">
      <c r="B3654" s="4" t="s">
        <v>32</v>
      </c>
      <c r="C3654" s="4">
        <v>1185732.0</v>
      </c>
      <c r="D3654" s="5">
        <v>44507.0</v>
      </c>
      <c r="E3654" s="4" t="s">
        <v>16</v>
      </c>
      <c r="F3654" s="4" t="s">
        <v>133</v>
      </c>
      <c r="G3654" s="4" t="s">
        <v>134</v>
      </c>
      <c r="H3654" s="6" t="s">
        <v>22</v>
      </c>
      <c r="I3654" s="7">
        <v>50.0</v>
      </c>
      <c r="J3654" s="8">
        <v>225.0</v>
      </c>
      <c r="K3654" s="9">
        <v>112500.0</v>
      </c>
      <c r="L3654" s="9">
        <v>39375.0</v>
      </c>
      <c r="M3654" s="10">
        <v>0.35</v>
      </c>
      <c r="N3654" s="4" t="s">
        <v>19</v>
      </c>
      <c r="O3654" s="4" t="s">
        <v>23</v>
      </c>
      <c r="P3654" s="4" t="s">
        <v>24</v>
      </c>
    </row>
    <row r="3655" ht="14.25" customHeight="1">
      <c r="B3655" s="4" t="s">
        <v>32</v>
      </c>
      <c r="C3655" s="4">
        <v>1185732.0</v>
      </c>
      <c r="D3655" s="5">
        <v>44507.0</v>
      </c>
      <c r="E3655" s="4" t="s">
        <v>16</v>
      </c>
      <c r="F3655" s="4" t="s">
        <v>133</v>
      </c>
      <c r="G3655" s="4" t="s">
        <v>134</v>
      </c>
      <c r="H3655" s="6" t="s">
        <v>25</v>
      </c>
      <c r="I3655" s="7">
        <v>50.0</v>
      </c>
      <c r="J3655" s="8">
        <v>220.0</v>
      </c>
      <c r="K3655" s="9">
        <v>110000.0</v>
      </c>
      <c r="L3655" s="9">
        <v>44000.0</v>
      </c>
      <c r="M3655" s="10">
        <v>0.4</v>
      </c>
      <c r="N3655" s="4" t="s">
        <v>19</v>
      </c>
      <c r="O3655" s="4" t="s">
        <v>20</v>
      </c>
      <c r="P3655" s="4" t="s">
        <v>24</v>
      </c>
    </row>
    <row r="3656" ht="14.25" customHeight="1">
      <c r="B3656" s="4" t="s">
        <v>32</v>
      </c>
      <c r="C3656" s="4">
        <v>1185732.0</v>
      </c>
      <c r="D3656" s="5">
        <v>44507.0</v>
      </c>
      <c r="E3656" s="4" t="s">
        <v>16</v>
      </c>
      <c r="F3656" s="4" t="s">
        <v>133</v>
      </c>
      <c r="G3656" s="4" t="s">
        <v>134</v>
      </c>
      <c r="H3656" s="6" t="s">
        <v>26</v>
      </c>
      <c r="I3656" s="7">
        <v>50.0</v>
      </c>
      <c r="J3656" s="8">
        <v>200.0</v>
      </c>
      <c r="K3656" s="9">
        <v>100000.0</v>
      </c>
      <c r="L3656" s="9">
        <v>40000.0</v>
      </c>
      <c r="M3656" s="10">
        <v>0.4</v>
      </c>
      <c r="N3656" s="4" t="s">
        <v>19</v>
      </c>
      <c r="O3656" s="4" t="s">
        <v>23</v>
      </c>
      <c r="P3656" s="4" t="s">
        <v>21</v>
      </c>
    </row>
    <row r="3657" ht="14.25" customHeight="1">
      <c r="B3657" s="4" t="s">
        <v>32</v>
      </c>
      <c r="C3657" s="4">
        <v>1185732.0</v>
      </c>
      <c r="D3657" s="5">
        <v>44507.0</v>
      </c>
      <c r="E3657" s="4" t="s">
        <v>16</v>
      </c>
      <c r="F3657" s="4" t="s">
        <v>133</v>
      </c>
      <c r="G3657" s="4" t="s">
        <v>134</v>
      </c>
      <c r="H3657" s="6" t="s">
        <v>27</v>
      </c>
      <c r="I3657" s="7">
        <v>60.0</v>
      </c>
      <c r="J3657" s="8">
        <v>175.0</v>
      </c>
      <c r="K3657" s="9">
        <v>105000.0</v>
      </c>
      <c r="L3657" s="9">
        <v>31500.0</v>
      </c>
      <c r="M3657" s="10">
        <v>0.3</v>
      </c>
      <c r="N3657" s="4" t="s">
        <v>19</v>
      </c>
      <c r="O3657" s="4" t="s">
        <v>23</v>
      </c>
      <c r="P3657" s="4" t="s">
        <v>21</v>
      </c>
    </row>
    <row r="3658" ht="14.25" customHeight="1">
      <c r="B3658" s="4" t="s">
        <v>32</v>
      </c>
      <c r="C3658" s="4">
        <v>1185732.0</v>
      </c>
      <c r="D3658" s="5">
        <v>44507.0</v>
      </c>
      <c r="E3658" s="4" t="s">
        <v>16</v>
      </c>
      <c r="F3658" s="4" t="s">
        <v>133</v>
      </c>
      <c r="G3658" s="4" t="s">
        <v>134</v>
      </c>
      <c r="H3658" s="6" t="s">
        <v>28</v>
      </c>
      <c r="I3658" s="7">
        <v>64.99999999999999</v>
      </c>
      <c r="J3658" s="8">
        <v>275.0</v>
      </c>
      <c r="K3658" s="9">
        <v>178749.99999999997</v>
      </c>
      <c r="L3658" s="9">
        <v>71499.99999999999</v>
      </c>
      <c r="M3658" s="10">
        <v>0.4</v>
      </c>
      <c r="N3658" s="4" t="s">
        <v>19</v>
      </c>
      <c r="O3658" s="4" t="s">
        <v>23</v>
      </c>
      <c r="P3658" s="4" t="s">
        <v>24</v>
      </c>
    </row>
    <row r="3659" ht="14.25" customHeight="1">
      <c r="B3659" s="4" t="s">
        <v>32</v>
      </c>
      <c r="C3659" s="4">
        <v>1185732.0</v>
      </c>
      <c r="D3659" s="5">
        <v>44536.0</v>
      </c>
      <c r="E3659" s="4" t="s">
        <v>16</v>
      </c>
      <c r="F3659" s="4" t="s">
        <v>133</v>
      </c>
      <c r="G3659" s="4" t="s">
        <v>134</v>
      </c>
      <c r="H3659" s="6" t="s">
        <v>18</v>
      </c>
      <c r="I3659" s="7">
        <v>60.0</v>
      </c>
      <c r="J3659" s="8">
        <v>500.0</v>
      </c>
      <c r="K3659" s="9">
        <v>300000.0</v>
      </c>
      <c r="L3659" s="9">
        <v>105000.0</v>
      </c>
      <c r="M3659" s="10">
        <v>0.35</v>
      </c>
      <c r="N3659" s="4" t="s">
        <v>19</v>
      </c>
      <c r="O3659" s="4" t="s">
        <v>23</v>
      </c>
      <c r="P3659" s="4" t="s">
        <v>21</v>
      </c>
    </row>
    <row r="3660" ht="14.25" customHeight="1">
      <c r="B3660" s="4" t="s">
        <v>32</v>
      </c>
      <c r="C3660" s="4">
        <v>1185732.0</v>
      </c>
      <c r="D3660" s="5">
        <v>44536.0</v>
      </c>
      <c r="E3660" s="4" t="s">
        <v>16</v>
      </c>
      <c r="F3660" s="4" t="s">
        <v>133</v>
      </c>
      <c r="G3660" s="4" t="s">
        <v>134</v>
      </c>
      <c r="H3660" s="6" t="s">
        <v>22</v>
      </c>
      <c r="I3660" s="7">
        <v>50.0</v>
      </c>
      <c r="J3660" s="8">
        <v>300.0</v>
      </c>
      <c r="K3660" s="9">
        <v>150000.0</v>
      </c>
      <c r="L3660" s="9">
        <v>52500.0</v>
      </c>
      <c r="M3660" s="10">
        <v>0.35</v>
      </c>
      <c r="N3660" s="4" t="s">
        <v>19</v>
      </c>
      <c r="O3660" s="4" t="s">
        <v>23</v>
      </c>
      <c r="P3660" s="4" t="s">
        <v>24</v>
      </c>
    </row>
    <row r="3661" ht="14.25" customHeight="1">
      <c r="B3661" s="4" t="s">
        <v>32</v>
      </c>
      <c r="C3661" s="4">
        <v>1185732.0</v>
      </c>
      <c r="D3661" s="5">
        <v>44536.0</v>
      </c>
      <c r="E3661" s="4" t="s">
        <v>16</v>
      </c>
      <c r="F3661" s="4" t="s">
        <v>133</v>
      </c>
      <c r="G3661" s="4" t="s">
        <v>134</v>
      </c>
      <c r="H3661" s="6" t="s">
        <v>25</v>
      </c>
      <c r="I3661" s="7">
        <v>50.0</v>
      </c>
      <c r="J3661" s="8">
        <v>275.0</v>
      </c>
      <c r="K3661" s="9">
        <v>137500.0</v>
      </c>
      <c r="L3661" s="9">
        <v>55000.0</v>
      </c>
      <c r="M3661" s="10">
        <v>0.4</v>
      </c>
      <c r="N3661" s="4" t="s">
        <v>19</v>
      </c>
      <c r="O3661" s="4" t="s">
        <v>20</v>
      </c>
      <c r="P3661" s="4" t="s">
        <v>21</v>
      </c>
    </row>
    <row r="3662" ht="14.25" customHeight="1">
      <c r="B3662" s="4" t="s">
        <v>32</v>
      </c>
      <c r="C3662" s="4">
        <v>1185732.0</v>
      </c>
      <c r="D3662" s="5">
        <v>44536.0</v>
      </c>
      <c r="E3662" s="4" t="s">
        <v>16</v>
      </c>
      <c r="F3662" s="4" t="s">
        <v>133</v>
      </c>
      <c r="G3662" s="4" t="s">
        <v>134</v>
      </c>
      <c r="H3662" s="6" t="s">
        <v>26</v>
      </c>
      <c r="I3662" s="7">
        <v>50.0</v>
      </c>
      <c r="J3662" s="8">
        <v>225.0</v>
      </c>
      <c r="K3662" s="9">
        <v>112500.0</v>
      </c>
      <c r="L3662" s="9">
        <v>45000.0</v>
      </c>
      <c r="M3662" s="10">
        <v>0.4</v>
      </c>
      <c r="N3662" s="4" t="s">
        <v>19</v>
      </c>
      <c r="O3662" s="4" t="s">
        <v>23</v>
      </c>
      <c r="P3662" s="4" t="s">
        <v>24</v>
      </c>
    </row>
    <row r="3663" ht="14.25" customHeight="1">
      <c r="B3663" s="4" t="s">
        <v>32</v>
      </c>
      <c r="C3663" s="4">
        <v>1185732.0</v>
      </c>
      <c r="D3663" s="5">
        <v>44536.0</v>
      </c>
      <c r="E3663" s="4" t="s">
        <v>16</v>
      </c>
      <c r="F3663" s="4" t="s">
        <v>133</v>
      </c>
      <c r="G3663" s="4" t="s">
        <v>134</v>
      </c>
      <c r="H3663" s="6" t="s">
        <v>27</v>
      </c>
      <c r="I3663" s="7">
        <v>60.0</v>
      </c>
      <c r="J3663" s="8">
        <v>225.0</v>
      </c>
      <c r="K3663" s="9">
        <v>135000.0</v>
      </c>
      <c r="L3663" s="9">
        <v>40500.0</v>
      </c>
      <c r="M3663" s="10">
        <v>0.3</v>
      </c>
      <c r="N3663" s="4" t="s">
        <v>19</v>
      </c>
      <c r="O3663" s="4" t="s">
        <v>29</v>
      </c>
      <c r="P3663" s="4" t="s">
        <v>21</v>
      </c>
    </row>
    <row r="3664" ht="14.25" customHeight="1">
      <c r="B3664" s="4" t="s">
        <v>32</v>
      </c>
      <c r="C3664" s="4">
        <v>1185732.0</v>
      </c>
      <c r="D3664" s="5">
        <v>44536.0</v>
      </c>
      <c r="E3664" s="4" t="s">
        <v>16</v>
      </c>
      <c r="F3664" s="4" t="s">
        <v>133</v>
      </c>
      <c r="G3664" s="4" t="s">
        <v>134</v>
      </c>
      <c r="H3664" s="6" t="s">
        <v>28</v>
      </c>
      <c r="I3664" s="7">
        <v>64.99999999999999</v>
      </c>
      <c r="J3664" s="8">
        <v>325.0</v>
      </c>
      <c r="K3664" s="9">
        <v>211249.99999999994</v>
      </c>
      <c r="L3664" s="9">
        <v>84499.99999999999</v>
      </c>
      <c r="M3664" s="10">
        <v>0.4</v>
      </c>
      <c r="N3664" s="4" t="s">
        <v>19</v>
      </c>
      <c r="O3664" s="4" t="s">
        <v>23</v>
      </c>
      <c r="P3664" s="4" t="s">
        <v>21</v>
      </c>
    </row>
    <row r="3665" ht="14.25" customHeight="1">
      <c r="B3665" s="4" t="s">
        <v>32</v>
      </c>
      <c r="C3665" s="4">
        <v>1185732.0</v>
      </c>
      <c r="D3665" s="5">
        <v>44213.0</v>
      </c>
      <c r="E3665" s="4" t="s">
        <v>16</v>
      </c>
      <c r="F3665" s="4" t="s">
        <v>133</v>
      </c>
      <c r="G3665" s="4" t="s">
        <v>134</v>
      </c>
      <c r="H3665" s="6" t="s">
        <v>18</v>
      </c>
      <c r="I3665" s="7">
        <v>40.0</v>
      </c>
      <c r="J3665" s="8">
        <v>450.0</v>
      </c>
      <c r="K3665" s="9">
        <v>180000.0</v>
      </c>
      <c r="L3665" s="9">
        <v>54000.0</v>
      </c>
      <c r="M3665" s="10">
        <v>0.3</v>
      </c>
      <c r="N3665" s="4" t="s">
        <v>19</v>
      </c>
      <c r="O3665" s="4" t="s">
        <v>29</v>
      </c>
      <c r="P3665" s="4" t="s">
        <v>24</v>
      </c>
    </row>
    <row r="3666" ht="14.25" customHeight="1">
      <c r="B3666" s="4" t="s">
        <v>32</v>
      </c>
      <c r="C3666" s="4">
        <v>1185732.0</v>
      </c>
      <c r="D3666" s="5">
        <v>44213.0</v>
      </c>
      <c r="E3666" s="4" t="s">
        <v>16</v>
      </c>
      <c r="F3666" s="4" t="s">
        <v>133</v>
      </c>
      <c r="G3666" s="4" t="s">
        <v>134</v>
      </c>
      <c r="H3666" s="6" t="s">
        <v>22</v>
      </c>
      <c r="I3666" s="7">
        <v>40.0</v>
      </c>
      <c r="J3666" s="8">
        <v>250.0</v>
      </c>
      <c r="K3666" s="9">
        <v>100000.0</v>
      </c>
      <c r="L3666" s="9">
        <v>30000.0</v>
      </c>
      <c r="M3666" s="10">
        <v>0.3</v>
      </c>
      <c r="N3666" s="4" t="s">
        <v>19</v>
      </c>
      <c r="O3666" s="4" t="s">
        <v>23</v>
      </c>
      <c r="P3666" s="4" t="s">
        <v>21</v>
      </c>
    </row>
    <row r="3667" ht="14.25" customHeight="1">
      <c r="B3667" s="4" t="s">
        <v>32</v>
      </c>
      <c r="C3667" s="4">
        <v>1185732.0</v>
      </c>
      <c r="D3667" s="5">
        <v>44213.0</v>
      </c>
      <c r="E3667" s="4" t="s">
        <v>16</v>
      </c>
      <c r="F3667" s="4" t="s">
        <v>133</v>
      </c>
      <c r="G3667" s="4" t="s">
        <v>134</v>
      </c>
      <c r="H3667" s="6" t="s">
        <v>25</v>
      </c>
      <c r="I3667" s="7">
        <v>30.000000000000004</v>
      </c>
      <c r="J3667" s="8">
        <v>250.0</v>
      </c>
      <c r="K3667" s="9">
        <v>75000.00000000001</v>
      </c>
      <c r="L3667" s="9">
        <v>18750.000000000004</v>
      </c>
      <c r="M3667" s="10">
        <v>0.25</v>
      </c>
      <c r="N3667" s="4" t="s">
        <v>19</v>
      </c>
      <c r="O3667" s="4" t="s">
        <v>20</v>
      </c>
      <c r="P3667" s="4" t="s">
        <v>21</v>
      </c>
    </row>
    <row r="3668" ht="14.25" customHeight="1">
      <c r="B3668" s="4" t="s">
        <v>32</v>
      </c>
      <c r="C3668" s="4">
        <v>1185732.0</v>
      </c>
      <c r="D3668" s="5">
        <v>44213.0</v>
      </c>
      <c r="E3668" s="4" t="s">
        <v>16</v>
      </c>
      <c r="F3668" s="4" t="s">
        <v>133</v>
      </c>
      <c r="G3668" s="4" t="s">
        <v>134</v>
      </c>
      <c r="H3668" s="6" t="s">
        <v>26</v>
      </c>
      <c r="I3668" s="7">
        <v>35.0</v>
      </c>
      <c r="J3668" s="8">
        <v>100.0</v>
      </c>
      <c r="K3668" s="9">
        <v>35000.0</v>
      </c>
      <c r="L3668" s="9">
        <v>8750.0</v>
      </c>
      <c r="M3668" s="10">
        <v>0.25</v>
      </c>
      <c r="N3668" s="4" t="s">
        <v>19</v>
      </c>
      <c r="O3668" s="4" t="s">
        <v>20</v>
      </c>
      <c r="P3668" s="4" t="s">
        <v>21</v>
      </c>
    </row>
    <row r="3669" ht="14.25" customHeight="1">
      <c r="B3669" s="4" t="s">
        <v>32</v>
      </c>
      <c r="C3669" s="4">
        <v>1185732.0</v>
      </c>
      <c r="D3669" s="5">
        <v>44213.0</v>
      </c>
      <c r="E3669" s="4" t="s">
        <v>16</v>
      </c>
      <c r="F3669" s="4" t="s">
        <v>133</v>
      </c>
      <c r="G3669" s="4" t="s">
        <v>134</v>
      </c>
      <c r="H3669" s="6" t="s">
        <v>27</v>
      </c>
      <c r="I3669" s="7">
        <v>50.0</v>
      </c>
      <c r="J3669" s="8">
        <v>150.0</v>
      </c>
      <c r="K3669" s="9">
        <v>75000.0</v>
      </c>
      <c r="L3669" s="9">
        <v>18750.0</v>
      </c>
      <c r="M3669" s="10">
        <v>0.25</v>
      </c>
      <c r="N3669" s="4" t="s">
        <v>19</v>
      </c>
      <c r="O3669" s="4" t="s">
        <v>20</v>
      </c>
      <c r="P3669" s="4" t="s">
        <v>21</v>
      </c>
    </row>
    <row r="3670" ht="14.25" customHeight="1">
      <c r="B3670" s="4" t="s">
        <v>32</v>
      </c>
      <c r="C3670" s="4">
        <v>1185732.0</v>
      </c>
      <c r="D3670" s="5">
        <v>44213.0</v>
      </c>
      <c r="E3670" s="4" t="s">
        <v>16</v>
      </c>
      <c r="F3670" s="4" t="s">
        <v>133</v>
      </c>
      <c r="G3670" s="4" t="s">
        <v>134</v>
      </c>
      <c r="H3670" s="6" t="s">
        <v>28</v>
      </c>
      <c r="I3670" s="7">
        <v>40.0</v>
      </c>
      <c r="J3670" s="8">
        <v>250.0</v>
      </c>
      <c r="K3670" s="9">
        <v>100000.0</v>
      </c>
      <c r="L3670" s="9">
        <v>30000.0</v>
      </c>
      <c r="M3670" s="10">
        <v>0.3</v>
      </c>
      <c r="N3670" s="4" t="s">
        <v>19</v>
      </c>
      <c r="O3670" s="4" t="s">
        <v>20</v>
      </c>
      <c r="P3670" s="4" t="s">
        <v>24</v>
      </c>
    </row>
    <row r="3671" ht="14.25" customHeight="1">
      <c r="B3671" s="4" t="s">
        <v>32</v>
      </c>
      <c r="C3671" s="4">
        <v>1185732.0</v>
      </c>
      <c r="D3671" s="5">
        <v>44242.0</v>
      </c>
      <c r="E3671" s="4" t="s">
        <v>16</v>
      </c>
      <c r="F3671" s="4" t="s">
        <v>133</v>
      </c>
      <c r="G3671" s="4" t="s">
        <v>134</v>
      </c>
      <c r="H3671" s="6" t="s">
        <v>18</v>
      </c>
      <c r="I3671" s="7">
        <v>40.0</v>
      </c>
      <c r="J3671" s="8">
        <v>500.0</v>
      </c>
      <c r="K3671" s="9">
        <v>200000.0</v>
      </c>
      <c r="L3671" s="9">
        <v>60000.0</v>
      </c>
      <c r="M3671" s="10">
        <v>0.3</v>
      </c>
      <c r="N3671" s="4" t="s">
        <v>19</v>
      </c>
      <c r="O3671" s="4" t="s">
        <v>23</v>
      </c>
      <c r="P3671" s="4" t="s">
        <v>24</v>
      </c>
    </row>
    <row r="3672" ht="14.25" customHeight="1">
      <c r="B3672" s="4" t="s">
        <v>32</v>
      </c>
      <c r="C3672" s="4">
        <v>1185732.0</v>
      </c>
      <c r="D3672" s="5">
        <v>44242.0</v>
      </c>
      <c r="E3672" s="4" t="s">
        <v>16</v>
      </c>
      <c r="F3672" s="4" t="s">
        <v>133</v>
      </c>
      <c r="G3672" s="4" t="s">
        <v>134</v>
      </c>
      <c r="H3672" s="6" t="s">
        <v>22</v>
      </c>
      <c r="I3672" s="7">
        <v>40.0</v>
      </c>
      <c r="J3672" s="8">
        <v>150.0</v>
      </c>
      <c r="K3672" s="9">
        <v>60000.0</v>
      </c>
      <c r="L3672" s="9">
        <v>18000.0</v>
      </c>
      <c r="M3672" s="10">
        <v>0.3</v>
      </c>
      <c r="N3672" s="4" t="s">
        <v>19</v>
      </c>
      <c r="O3672" s="4" t="s">
        <v>29</v>
      </c>
      <c r="P3672" s="4" t="s">
        <v>21</v>
      </c>
    </row>
    <row r="3673" ht="14.25" customHeight="1">
      <c r="B3673" s="4" t="s">
        <v>32</v>
      </c>
      <c r="C3673" s="4">
        <v>1185732.0</v>
      </c>
      <c r="D3673" s="5">
        <v>44242.0</v>
      </c>
      <c r="E3673" s="4" t="s">
        <v>16</v>
      </c>
      <c r="F3673" s="4" t="s">
        <v>133</v>
      </c>
      <c r="G3673" s="4" t="s">
        <v>134</v>
      </c>
      <c r="H3673" s="6" t="s">
        <v>25</v>
      </c>
      <c r="I3673" s="7">
        <v>30.000000000000004</v>
      </c>
      <c r="J3673" s="8">
        <v>200.0</v>
      </c>
      <c r="K3673" s="9">
        <v>60000.00000000001</v>
      </c>
      <c r="L3673" s="9">
        <v>15000.000000000002</v>
      </c>
      <c r="M3673" s="10">
        <v>0.25</v>
      </c>
      <c r="N3673" s="4" t="s">
        <v>19</v>
      </c>
      <c r="O3673" s="4" t="s">
        <v>20</v>
      </c>
      <c r="P3673" s="4" t="s">
        <v>24</v>
      </c>
    </row>
    <row r="3674" ht="14.25" customHeight="1">
      <c r="B3674" s="4" t="s">
        <v>32</v>
      </c>
      <c r="C3674" s="4">
        <v>1185732.0</v>
      </c>
      <c r="D3674" s="5">
        <v>44242.0</v>
      </c>
      <c r="E3674" s="4" t="s">
        <v>16</v>
      </c>
      <c r="F3674" s="4" t="s">
        <v>135</v>
      </c>
      <c r="G3674" s="4" t="s">
        <v>136</v>
      </c>
      <c r="H3674" s="6" t="s">
        <v>26</v>
      </c>
      <c r="I3674" s="7">
        <v>35.0</v>
      </c>
      <c r="J3674" s="8">
        <v>250.0</v>
      </c>
      <c r="K3674" s="9">
        <v>87500.0</v>
      </c>
      <c r="L3674" s="9">
        <v>21875.0</v>
      </c>
      <c r="M3674" s="10">
        <v>0.25</v>
      </c>
      <c r="N3674" s="4" t="s">
        <v>19</v>
      </c>
      <c r="O3674" s="4" t="s">
        <v>23</v>
      </c>
      <c r="P3674" s="4" t="s">
        <v>21</v>
      </c>
    </row>
    <row r="3675" ht="14.25" customHeight="1">
      <c r="B3675" s="4" t="s">
        <v>32</v>
      </c>
      <c r="C3675" s="4">
        <v>1185732.0</v>
      </c>
      <c r="D3675" s="5">
        <v>44242.0</v>
      </c>
      <c r="E3675" s="4" t="s">
        <v>16</v>
      </c>
      <c r="F3675" s="4" t="s">
        <v>135</v>
      </c>
      <c r="G3675" s="4" t="s">
        <v>136</v>
      </c>
      <c r="H3675" s="6" t="s">
        <v>27</v>
      </c>
      <c r="I3675" s="7">
        <v>50.0</v>
      </c>
      <c r="J3675" s="8">
        <v>150.0</v>
      </c>
      <c r="K3675" s="9">
        <v>75000.0</v>
      </c>
      <c r="L3675" s="9">
        <v>18750.0</v>
      </c>
      <c r="M3675" s="10">
        <v>0.25</v>
      </c>
      <c r="N3675" s="4" t="s">
        <v>19</v>
      </c>
      <c r="O3675" s="4" t="s">
        <v>20</v>
      </c>
      <c r="P3675" s="4" t="s">
        <v>24</v>
      </c>
    </row>
    <row r="3676" ht="14.25" customHeight="1">
      <c r="B3676" s="4" t="s">
        <v>32</v>
      </c>
      <c r="C3676" s="4">
        <v>1185732.0</v>
      </c>
      <c r="D3676" s="5">
        <v>44242.0</v>
      </c>
      <c r="E3676" s="4" t="s">
        <v>16</v>
      </c>
      <c r="F3676" s="4" t="s">
        <v>135</v>
      </c>
      <c r="G3676" s="4" t="s">
        <v>136</v>
      </c>
      <c r="H3676" s="6" t="s">
        <v>28</v>
      </c>
      <c r="I3676" s="7">
        <v>40.0</v>
      </c>
      <c r="J3676" s="8">
        <v>250.0</v>
      </c>
      <c r="K3676" s="9">
        <v>100000.0</v>
      </c>
      <c r="L3676" s="9">
        <v>30000.0</v>
      </c>
      <c r="M3676" s="10">
        <v>0.3</v>
      </c>
      <c r="N3676" s="4" t="s">
        <v>19</v>
      </c>
      <c r="O3676" s="4" t="s">
        <v>23</v>
      </c>
      <c r="P3676" s="4" t="s">
        <v>24</v>
      </c>
    </row>
    <row r="3677" ht="14.25" customHeight="1">
      <c r="B3677" s="4" t="s">
        <v>32</v>
      </c>
      <c r="C3677" s="4">
        <v>1185732.0</v>
      </c>
      <c r="D3677" s="5">
        <v>44268.0</v>
      </c>
      <c r="E3677" s="4" t="s">
        <v>16</v>
      </c>
      <c r="F3677" s="4" t="s">
        <v>135</v>
      </c>
      <c r="G3677" s="4" t="s">
        <v>136</v>
      </c>
      <c r="H3677" s="6" t="s">
        <v>18</v>
      </c>
      <c r="I3677" s="7">
        <v>40.0</v>
      </c>
      <c r="J3677" s="8">
        <v>470.0</v>
      </c>
      <c r="K3677" s="9">
        <v>188000.0</v>
      </c>
      <c r="L3677" s="9">
        <v>56400.0</v>
      </c>
      <c r="M3677" s="10">
        <v>0.3</v>
      </c>
      <c r="N3677" s="4" t="s">
        <v>19</v>
      </c>
      <c r="O3677" s="4" t="s">
        <v>29</v>
      </c>
      <c r="P3677" s="4" t="s">
        <v>21</v>
      </c>
    </row>
    <row r="3678" ht="14.25" customHeight="1">
      <c r="B3678" s="4" t="s">
        <v>32</v>
      </c>
      <c r="C3678" s="4">
        <v>1185732.0</v>
      </c>
      <c r="D3678" s="5">
        <v>44268.0</v>
      </c>
      <c r="E3678" s="4" t="s">
        <v>16</v>
      </c>
      <c r="F3678" s="4" t="s">
        <v>135</v>
      </c>
      <c r="G3678" s="4" t="s">
        <v>136</v>
      </c>
      <c r="H3678" s="6" t="s">
        <v>22</v>
      </c>
      <c r="I3678" s="7">
        <v>40.0</v>
      </c>
      <c r="J3678" s="8">
        <v>175.0</v>
      </c>
      <c r="K3678" s="9">
        <v>70000.0</v>
      </c>
      <c r="L3678" s="9">
        <v>21000.0</v>
      </c>
      <c r="M3678" s="10">
        <v>0.3</v>
      </c>
      <c r="N3678" s="4" t="s">
        <v>19</v>
      </c>
      <c r="O3678" s="4" t="s">
        <v>29</v>
      </c>
      <c r="P3678" s="4" t="s">
        <v>24</v>
      </c>
    </row>
    <row r="3679" ht="14.25" customHeight="1">
      <c r="B3679" s="4" t="s">
        <v>32</v>
      </c>
      <c r="C3679" s="4">
        <v>1185732.0</v>
      </c>
      <c r="D3679" s="5">
        <v>44268.0</v>
      </c>
      <c r="E3679" s="4" t="s">
        <v>16</v>
      </c>
      <c r="F3679" s="4" t="s">
        <v>135</v>
      </c>
      <c r="G3679" s="4" t="s">
        <v>136</v>
      </c>
      <c r="H3679" s="6" t="s">
        <v>25</v>
      </c>
      <c r="I3679" s="7">
        <v>30.000000000000004</v>
      </c>
      <c r="J3679" s="8">
        <v>200.0</v>
      </c>
      <c r="K3679" s="9">
        <v>60000.00000000001</v>
      </c>
      <c r="L3679" s="9">
        <v>15000.000000000002</v>
      </c>
      <c r="M3679" s="10">
        <v>0.25</v>
      </c>
      <c r="N3679" s="4" t="s">
        <v>19</v>
      </c>
      <c r="O3679" s="4" t="s">
        <v>23</v>
      </c>
      <c r="P3679" s="4" t="s">
        <v>21</v>
      </c>
    </row>
    <row r="3680" ht="14.25" customHeight="1">
      <c r="B3680" s="4" t="s">
        <v>32</v>
      </c>
      <c r="C3680" s="4">
        <v>1185732.0</v>
      </c>
      <c r="D3680" s="5">
        <v>44268.0</v>
      </c>
      <c r="E3680" s="4" t="s">
        <v>16</v>
      </c>
      <c r="F3680" s="4" t="s">
        <v>135</v>
      </c>
      <c r="G3680" s="4" t="s">
        <v>136</v>
      </c>
      <c r="H3680" s="6" t="s">
        <v>26</v>
      </c>
      <c r="I3680" s="7">
        <v>35.0</v>
      </c>
      <c r="J3680" s="8">
        <v>300.0</v>
      </c>
      <c r="K3680" s="9">
        <v>105000.0</v>
      </c>
      <c r="L3680" s="9">
        <v>26250.0</v>
      </c>
      <c r="M3680" s="10">
        <v>0.25</v>
      </c>
      <c r="N3680" s="4" t="s">
        <v>19</v>
      </c>
      <c r="O3680" s="4" t="s">
        <v>23</v>
      </c>
      <c r="P3680" s="4" t="s">
        <v>24</v>
      </c>
    </row>
    <row r="3681" ht="14.25" customHeight="1">
      <c r="B3681" s="4" t="s">
        <v>32</v>
      </c>
      <c r="C3681" s="4">
        <v>1185732.0</v>
      </c>
      <c r="D3681" s="5">
        <v>44268.0</v>
      </c>
      <c r="E3681" s="4" t="s">
        <v>16</v>
      </c>
      <c r="F3681" s="4" t="s">
        <v>135</v>
      </c>
      <c r="G3681" s="4" t="s">
        <v>136</v>
      </c>
      <c r="H3681" s="6" t="s">
        <v>27</v>
      </c>
      <c r="I3681" s="7">
        <v>50.0</v>
      </c>
      <c r="J3681" s="8">
        <v>100.0</v>
      </c>
      <c r="K3681" s="9">
        <v>50000.0</v>
      </c>
      <c r="L3681" s="9">
        <v>12500.0</v>
      </c>
      <c r="M3681" s="10">
        <v>0.25</v>
      </c>
      <c r="N3681" s="4" t="s">
        <v>19</v>
      </c>
      <c r="O3681" s="4" t="s">
        <v>23</v>
      </c>
      <c r="P3681" s="4" t="s">
        <v>21</v>
      </c>
    </row>
    <row r="3682" ht="14.25" customHeight="1">
      <c r="B3682" s="4" t="s">
        <v>32</v>
      </c>
      <c r="C3682" s="4">
        <v>1185732.0</v>
      </c>
      <c r="D3682" s="5">
        <v>44268.0</v>
      </c>
      <c r="E3682" s="4" t="s">
        <v>16</v>
      </c>
      <c r="F3682" s="4" t="s">
        <v>135</v>
      </c>
      <c r="G3682" s="4" t="s">
        <v>136</v>
      </c>
      <c r="H3682" s="6" t="s">
        <v>28</v>
      </c>
      <c r="I3682" s="7">
        <v>40.0</v>
      </c>
      <c r="J3682" s="8">
        <v>200.0</v>
      </c>
      <c r="K3682" s="9">
        <v>80000.0</v>
      </c>
      <c r="L3682" s="9">
        <v>24000.0</v>
      </c>
      <c r="M3682" s="10">
        <v>0.3</v>
      </c>
      <c r="N3682" s="4" t="s">
        <v>19</v>
      </c>
      <c r="O3682" s="4" t="s">
        <v>29</v>
      </c>
      <c r="P3682" s="4" t="s">
        <v>21</v>
      </c>
    </row>
    <row r="3683" ht="14.25" customHeight="1">
      <c r="B3683" s="4" t="s">
        <v>32</v>
      </c>
      <c r="C3683" s="4">
        <v>1185732.0</v>
      </c>
      <c r="D3683" s="5">
        <v>44300.0</v>
      </c>
      <c r="E3683" s="4" t="s">
        <v>16</v>
      </c>
      <c r="F3683" s="4" t="s">
        <v>135</v>
      </c>
      <c r="G3683" s="4" t="s">
        <v>136</v>
      </c>
      <c r="H3683" s="6" t="s">
        <v>18</v>
      </c>
      <c r="I3683" s="7">
        <v>40.0</v>
      </c>
      <c r="J3683" s="8">
        <v>450.0</v>
      </c>
      <c r="K3683" s="9">
        <v>180000.0</v>
      </c>
      <c r="L3683" s="9">
        <v>54000.0</v>
      </c>
      <c r="M3683" s="10">
        <v>0.3</v>
      </c>
      <c r="N3683" s="4" t="s">
        <v>19</v>
      </c>
      <c r="O3683" s="4" t="s">
        <v>23</v>
      </c>
      <c r="P3683" s="4" t="s">
        <v>24</v>
      </c>
    </row>
    <row r="3684" ht="14.25" customHeight="1">
      <c r="B3684" s="4" t="s">
        <v>32</v>
      </c>
      <c r="C3684" s="4">
        <v>1185732.0</v>
      </c>
      <c r="D3684" s="5">
        <v>44300.0</v>
      </c>
      <c r="E3684" s="4" t="s">
        <v>16</v>
      </c>
      <c r="F3684" s="4" t="s">
        <v>135</v>
      </c>
      <c r="G3684" s="4" t="s">
        <v>136</v>
      </c>
      <c r="H3684" s="6" t="s">
        <v>22</v>
      </c>
      <c r="I3684" s="7">
        <v>40.0</v>
      </c>
      <c r="J3684" s="8">
        <v>150.0</v>
      </c>
      <c r="K3684" s="9">
        <v>60000.0</v>
      </c>
      <c r="L3684" s="9">
        <v>18000.0</v>
      </c>
      <c r="M3684" s="10">
        <v>0.3</v>
      </c>
      <c r="N3684" s="4" t="s">
        <v>19</v>
      </c>
      <c r="O3684" s="4" t="s">
        <v>29</v>
      </c>
      <c r="P3684" s="4" t="s">
        <v>24</v>
      </c>
    </row>
    <row r="3685" ht="14.25" customHeight="1">
      <c r="B3685" s="4" t="s">
        <v>32</v>
      </c>
      <c r="C3685" s="4">
        <v>1185732.0</v>
      </c>
      <c r="D3685" s="5">
        <v>44300.0</v>
      </c>
      <c r="E3685" s="4" t="s">
        <v>16</v>
      </c>
      <c r="F3685" s="4" t="s">
        <v>135</v>
      </c>
      <c r="G3685" s="4" t="s">
        <v>136</v>
      </c>
      <c r="H3685" s="6" t="s">
        <v>25</v>
      </c>
      <c r="I3685" s="7">
        <v>30.000000000000004</v>
      </c>
      <c r="J3685" s="8">
        <v>150.0</v>
      </c>
      <c r="K3685" s="9">
        <v>45000.00000000001</v>
      </c>
      <c r="L3685" s="9">
        <v>11250.000000000002</v>
      </c>
      <c r="M3685" s="10">
        <v>0.25</v>
      </c>
      <c r="N3685" s="4" t="s">
        <v>19</v>
      </c>
      <c r="O3685" s="4" t="s">
        <v>20</v>
      </c>
      <c r="P3685" s="4" t="s">
        <v>24</v>
      </c>
    </row>
    <row r="3686" ht="14.25" customHeight="1">
      <c r="B3686" s="4" t="s">
        <v>32</v>
      </c>
      <c r="C3686" s="4">
        <v>1185732.0</v>
      </c>
      <c r="D3686" s="5">
        <v>44300.0</v>
      </c>
      <c r="E3686" s="4" t="s">
        <v>16</v>
      </c>
      <c r="F3686" s="4" t="s">
        <v>135</v>
      </c>
      <c r="G3686" s="4" t="s">
        <v>136</v>
      </c>
      <c r="H3686" s="6" t="s">
        <v>26</v>
      </c>
      <c r="I3686" s="7">
        <v>35.0</v>
      </c>
      <c r="J3686" s="8">
        <v>125.0</v>
      </c>
      <c r="K3686" s="9">
        <v>43750.0</v>
      </c>
      <c r="L3686" s="9">
        <v>10937.5</v>
      </c>
      <c r="M3686" s="10">
        <v>0.25</v>
      </c>
      <c r="N3686" s="4" t="s">
        <v>19</v>
      </c>
      <c r="O3686" s="4" t="s">
        <v>29</v>
      </c>
      <c r="P3686" s="4" t="s">
        <v>24</v>
      </c>
    </row>
    <row r="3687" ht="14.25" customHeight="1">
      <c r="B3687" s="4" t="s">
        <v>32</v>
      </c>
      <c r="C3687" s="4">
        <v>1185732.0</v>
      </c>
      <c r="D3687" s="5">
        <v>44300.0</v>
      </c>
      <c r="E3687" s="4" t="s">
        <v>16</v>
      </c>
      <c r="F3687" s="4" t="s">
        <v>135</v>
      </c>
      <c r="G3687" s="4" t="s">
        <v>136</v>
      </c>
      <c r="H3687" s="6" t="s">
        <v>27</v>
      </c>
      <c r="I3687" s="7">
        <v>50.0</v>
      </c>
      <c r="J3687" s="8">
        <v>125.0</v>
      </c>
      <c r="K3687" s="9">
        <v>62500.0</v>
      </c>
      <c r="L3687" s="9">
        <v>15625.0</v>
      </c>
      <c r="M3687" s="10">
        <v>0.25</v>
      </c>
      <c r="N3687" s="4" t="s">
        <v>19</v>
      </c>
      <c r="O3687" s="4" t="s">
        <v>20</v>
      </c>
      <c r="P3687" s="4" t="s">
        <v>24</v>
      </c>
    </row>
    <row r="3688" ht="14.25" customHeight="1">
      <c r="B3688" s="4" t="s">
        <v>32</v>
      </c>
      <c r="C3688" s="4">
        <v>1185732.0</v>
      </c>
      <c r="D3688" s="5">
        <v>44300.0</v>
      </c>
      <c r="E3688" s="4" t="s">
        <v>16</v>
      </c>
      <c r="F3688" s="4" t="s">
        <v>135</v>
      </c>
      <c r="G3688" s="4" t="s">
        <v>136</v>
      </c>
      <c r="H3688" s="6" t="s">
        <v>28</v>
      </c>
      <c r="I3688" s="7">
        <v>40.0</v>
      </c>
      <c r="J3688" s="8">
        <v>275.0</v>
      </c>
      <c r="K3688" s="9">
        <v>110000.0</v>
      </c>
      <c r="L3688" s="9">
        <v>33000.0</v>
      </c>
      <c r="M3688" s="10">
        <v>0.3</v>
      </c>
      <c r="N3688" s="4" t="s">
        <v>19</v>
      </c>
      <c r="O3688" s="4" t="s">
        <v>29</v>
      </c>
      <c r="P3688" s="4" t="s">
        <v>24</v>
      </c>
    </row>
    <row r="3689" ht="14.25" customHeight="1">
      <c r="B3689" s="4" t="s">
        <v>32</v>
      </c>
      <c r="C3689" s="4">
        <v>1185732.0</v>
      </c>
      <c r="D3689" s="5">
        <v>44329.0</v>
      </c>
      <c r="E3689" s="4" t="s">
        <v>16</v>
      </c>
      <c r="F3689" s="4" t="s">
        <v>135</v>
      </c>
      <c r="G3689" s="4" t="s">
        <v>136</v>
      </c>
      <c r="H3689" s="6" t="s">
        <v>18</v>
      </c>
      <c r="I3689" s="7">
        <v>54.99999999999999</v>
      </c>
      <c r="J3689" s="8">
        <v>495.0</v>
      </c>
      <c r="K3689" s="9">
        <v>272249.99999999994</v>
      </c>
      <c r="L3689" s="9">
        <v>81674.99999999999</v>
      </c>
      <c r="M3689" s="10">
        <v>0.3</v>
      </c>
      <c r="N3689" s="4" t="s">
        <v>19</v>
      </c>
      <c r="O3689" s="4" t="s">
        <v>20</v>
      </c>
      <c r="P3689" s="4" t="s">
        <v>24</v>
      </c>
    </row>
    <row r="3690" ht="14.25" customHeight="1">
      <c r="B3690" s="4" t="s">
        <v>32</v>
      </c>
      <c r="C3690" s="4">
        <v>1185732.0</v>
      </c>
      <c r="D3690" s="5">
        <v>44329.0</v>
      </c>
      <c r="E3690" s="4" t="s">
        <v>16</v>
      </c>
      <c r="F3690" s="4" t="s">
        <v>135</v>
      </c>
      <c r="G3690" s="4" t="s">
        <v>136</v>
      </c>
      <c r="H3690" s="6" t="s">
        <v>22</v>
      </c>
      <c r="I3690" s="7">
        <v>50.0</v>
      </c>
      <c r="J3690" s="8">
        <v>200.0</v>
      </c>
      <c r="K3690" s="9">
        <v>100000.0</v>
      </c>
      <c r="L3690" s="9">
        <v>30000.0</v>
      </c>
      <c r="M3690" s="10">
        <v>0.3</v>
      </c>
      <c r="N3690" s="4" t="s">
        <v>19</v>
      </c>
      <c r="O3690" s="4" t="s">
        <v>20</v>
      </c>
      <c r="P3690" s="4" t="s">
        <v>21</v>
      </c>
    </row>
    <row r="3691" ht="14.25" customHeight="1">
      <c r="B3691" s="4" t="s">
        <v>32</v>
      </c>
      <c r="C3691" s="4">
        <v>1185732.0</v>
      </c>
      <c r="D3691" s="5">
        <v>44329.0</v>
      </c>
      <c r="E3691" s="4" t="s">
        <v>16</v>
      </c>
      <c r="F3691" s="4" t="s">
        <v>135</v>
      </c>
      <c r="G3691" s="4" t="s">
        <v>136</v>
      </c>
      <c r="H3691" s="6" t="s">
        <v>25</v>
      </c>
      <c r="I3691" s="7">
        <v>45.0</v>
      </c>
      <c r="J3691" s="8">
        <v>225.0</v>
      </c>
      <c r="K3691" s="9">
        <v>101250.0</v>
      </c>
      <c r="L3691" s="9">
        <v>25312.5</v>
      </c>
      <c r="M3691" s="10">
        <v>0.25</v>
      </c>
      <c r="N3691" s="4" t="s">
        <v>19</v>
      </c>
      <c r="O3691" s="4" t="s">
        <v>29</v>
      </c>
      <c r="P3691" s="4" t="s">
        <v>21</v>
      </c>
    </row>
    <row r="3692" ht="14.25" customHeight="1">
      <c r="B3692" s="4" t="s">
        <v>32</v>
      </c>
      <c r="C3692" s="4">
        <v>1185732.0</v>
      </c>
      <c r="D3692" s="5">
        <v>44329.0</v>
      </c>
      <c r="E3692" s="4" t="s">
        <v>16</v>
      </c>
      <c r="F3692" s="4" t="s">
        <v>135</v>
      </c>
      <c r="G3692" s="4" t="s">
        <v>136</v>
      </c>
      <c r="H3692" s="6" t="s">
        <v>26</v>
      </c>
      <c r="I3692" s="7">
        <v>45.0</v>
      </c>
      <c r="J3692" s="8">
        <v>175.0</v>
      </c>
      <c r="K3692" s="9">
        <v>78750.0</v>
      </c>
      <c r="L3692" s="9">
        <v>19687.5</v>
      </c>
      <c r="M3692" s="10">
        <v>0.25</v>
      </c>
      <c r="N3692" s="4" t="s">
        <v>19</v>
      </c>
      <c r="O3692" s="4" t="s">
        <v>29</v>
      </c>
      <c r="P3692" s="4" t="s">
        <v>21</v>
      </c>
    </row>
    <row r="3693" ht="14.25" customHeight="1">
      <c r="B3693" s="4" t="s">
        <v>32</v>
      </c>
      <c r="C3693" s="4">
        <v>1185732.0</v>
      </c>
      <c r="D3693" s="5">
        <v>44329.0</v>
      </c>
      <c r="E3693" s="4" t="s">
        <v>16</v>
      </c>
      <c r="F3693" s="4" t="s">
        <v>135</v>
      </c>
      <c r="G3693" s="4" t="s">
        <v>136</v>
      </c>
      <c r="H3693" s="6" t="s">
        <v>27</v>
      </c>
      <c r="I3693" s="7">
        <v>54.99999999999999</v>
      </c>
      <c r="J3693" s="8">
        <v>200.0</v>
      </c>
      <c r="K3693" s="9">
        <v>109999.99999999999</v>
      </c>
      <c r="L3693" s="9">
        <v>27499.999999999996</v>
      </c>
      <c r="M3693" s="10">
        <v>0.25</v>
      </c>
      <c r="N3693" s="4" t="s">
        <v>19</v>
      </c>
      <c r="O3693" s="4" t="s">
        <v>29</v>
      </c>
      <c r="P3693" s="4" t="s">
        <v>21</v>
      </c>
    </row>
    <row r="3694" ht="14.25" customHeight="1">
      <c r="B3694" s="4" t="s">
        <v>32</v>
      </c>
      <c r="C3694" s="4">
        <v>1185732.0</v>
      </c>
      <c r="D3694" s="5">
        <v>44329.0</v>
      </c>
      <c r="E3694" s="4" t="s">
        <v>16</v>
      </c>
      <c r="F3694" s="4" t="s">
        <v>135</v>
      </c>
      <c r="G3694" s="4" t="s">
        <v>136</v>
      </c>
      <c r="H3694" s="6" t="s">
        <v>28</v>
      </c>
      <c r="I3694" s="7">
        <v>60.0</v>
      </c>
      <c r="J3694" s="8">
        <v>325.0</v>
      </c>
      <c r="K3694" s="9">
        <v>195000.0</v>
      </c>
      <c r="L3694" s="9">
        <v>58500.0</v>
      </c>
      <c r="M3694" s="10">
        <v>0.3</v>
      </c>
      <c r="N3694" s="4" t="s">
        <v>19</v>
      </c>
      <c r="O3694" s="4" t="s">
        <v>23</v>
      </c>
      <c r="P3694" s="4" t="s">
        <v>21</v>
      </c>
    </row>
    <row r="3695" ht="14.25" customHeight="1">
      <c r="B3695" s="4" t="s">
        <v>32</v>
      </c>
      <c r="C3695" s="4">
        <v>1185732.0</v>
      </c>
      <c r="D3695" s="5">
        <v>44362.0</v>
      </c>
      <c r="E3695" s="4" t="s">
        <v>16</v>
      </c>
      <c r="F3695" s="4" t="s">
        <v>135</v>
      </c>
      <c r="G3695" s="4" t="s">
        <v>136</v>
      </c>
      <c r="H3695" s="6" t="s">
        <v>18</v>
      </c>
      <c r="I3695" s="7">
        <v>54.99999999999999</v>
      </c>
      <c r="J3695" s="8">
        <v>575.0</v>
      </c>
      <c r="K3695" s="9">
        <v>316249.99999999994</v>
      </c>
      <c r="L3695" s="9">
        <v>94874.99999999999</v>
      </c>
      <c r="M3695" s="10">
        <v>0.3</v>
      </c>
      <c r="N3695" s="4" t="s">
        <v>19</v>
      </c>
      <c r="O3695" s="4" t="s">
        <v>23</v>
      </c>
      <c r="P3695" s="4" t="s">
        <v>24</v>
      </c>
    </row>
    <row r="3696" ht="14.25" customHeight="1">
      <c r="B3696" s="4" t="s">
        <v>32</v>
      </c>
      <c r="C3696" s="4">
        <v>1185732.0</v>
      </c>
      <c r="D3696" s="5">
        <v>44362.0</v>
      </c>
      <c r="E3696" s="4" t="s">
        <v>16</v>
      </c>
      <c r="F3696" s="4" t="s">
        <v>135</v>
      </c>
      <c r="G3696" s="4" t="s">
        <v>136</v>
      </c>
      <c r="H3696" s="6" t="s">
        <v>22</v>
      </c>
      <c r="I3696" s="7">
        <v>50.0</v>
      </c>
      <c r="J3696" s="8">
        <v>325.0</v>
      </c>
      <c r="K3696" s="9">
        <v>162500.0</v>
      </c>
      <c r="L3696" s="9">
        <v>48750.0</v>
      </c>
      <c r="M3696" s="10">
        <v>0.3</v>
      </c>
      <c r="N3696" s="4" t="s">
        <v>19</v>
      </c>
      <c r="O3696" s="4" t="s">
        <v>23</v>
      </c>
      <c r="P3696" s="4" t="s">
        <v>21</v>
      </c>
    </row>
    <row r="3697" ht="14.25" customHeight="1">
      <c r="B3697" s="4" t="s">
        <v>32</v>
      </c>
      <c r="C3697" s="4">
        <v>1185732.0</v>
      </c>
      <c r="D3697" s="5">
        <v>44362.0</v>
      </c>
      <c r="E3697" s="4" t="s">
        <v>16</v>
      </c>
      <c r="F3697" s="4" t="s">
        <v>135</v>
      </c>
      <c r="G3697" s="4" t="s">
        <v>136</v>
      </c>
      <c r="H3697" s="6" t="s">
        <v>25</v>
      </c>
      <c r="I3697" s="7">
        <v>45.0</v>
      </c>
      <c r="J3697" s="8">
        <v>250.0</v>
      </c>
      <c r="K3697" s="9">
        <v>112500.0</v>
      </c>
      <c r="L3697" s="9">
        <v>28125.0</v>
      </c>
      <c r="M3697" s="10">
        <v>0.25</v>
      </c>
      <c r="N3697" s="4" t="s">
        <v>19</v>
      </c>
      <c r="O3697" s="4" t="s">
        <v>29</v>
      </c>
      <c r="P3697" s="4" t="s">
        <v>24</v>
      </c>
    </row>
    <row r="3698" ht="14.25" customHeight="1">
      <c r="B3698" s="4" t="s">
        <v>32</v>
      </c>
      <c r="C3698" s="4">
        <v>1185732.0</v>
      </c>
      <c r="D3698" s="5">
        <v>44362.0</v>
      </c>
      <c r="E3698" s="4" t="s">
        <v>16</v>
      </c>
      <c r="F3698" s="4" t="s">
        <v>135</v>
      </c>
      <c r="G3698" s="4" t="s">
        <v>136</v>
      </c>
      <c r="H3698" s="6" t="s">
        <v>26</v>
      </c>
      <c r="I3698" s="7">
        <v>45.0</v>
      </c>
      <c r="J3698" s="8">
        <v>225.0</v>
      </c>
      <c r="K3698" s="9">
        <v>101250.0</v>
      </c>
      <c r="L3698" s="9">
        <v>25312.5</v>
      </c>
      <c r="M3698" s="10">
        <v>0.25</v>
      </c>
      <c r="N3698" s="4" t="s">
        <v>19</v>
      </c>
      <c r="O3698" s="4" t="s">
        <v>23</v>
      </c>
      <c r="P3698" s="4" t="s">
        <v>24</v>
      </c>
    </row>
    <row r="3699" ht="14.25" customHeight="1">
      <c r="B3699" s="4" t="s">
        <v>32</v>
      </c>
      <c r="C3699" s="4">
        <v>1185732.0</v>
      </c>
      <c r="D3699" s="5">
        <v>44362.0</v>
      </c>
      <c r="E3699" s="4" t="s">
        <v>16</v>
      </c>
      <c r="F3699" s="4" t="s">
        <v>135</v>
      </c>
      <c r="G3699" s="4" t="s">
        <v>136</v>
      </c>
      <c r="H3699" s="6" t="s">
        <v>27</v>
      </c>
      <c r="I3699" s="7">
        <v>54.99999999999999</v>
      </c>
      <c r="J3699" s="8">
        <v>225.0</v>
      </c>
      <c r="K3699" s="9">
        <v>123749.99999999999</v>
      </c>
      <c r="L3699" s="9">
        <v>30937.499999999996</v>
      </c>
      <c r="M3699" s="10">
        <v>0.25</v>
      </c>
      <c r="N3699" s="4" t="s">
        <v>19</v>
      </c>
      <c r="O3699" s="4" t="s">
        <v>29</v>
      </c>
      <c r="P3699" s="4" t="s">
        <v>24</v>
      </c>
    </row>
    <row r="3700" ht="14.25" customHeight="1">
      <c r="B3700" s="4" t="s">
        <v>32</v>
      </c>
      <c r="C3700" s="4">
        <v>1185732.0</v>
      </c>
      <c r="D3700" s="5">
        <v>44362.0</v>
      </c>
      <c r="E3700" s="4" t="s">
        <v>16</v>
      </c>
      <c r="F3700" s="4" t="s">
        <v>135</v>
      </c>
      <c r="G3700" s="4" t="s">
        <v>136</v>
      </c>
      <c r="H3700" s="6" t="s">
        <v>28</v>
      </c>
      <c r="I3700" s="7">
        <v>60.0</v>
      </c>
      <c r="J3700" s="8">
        <v>375.0</v>
      </c>
      <c r="K3700" s="9">
        <v>225000.0</v>
      </c>
      <c r="L3700" s="9">
        <v>67500.0</v>
      </c>
      <c r="M3700" s="10">
        <v>0.3</v>
      </c>
      <c r="N3700" s="4" t="s">
        <v>19</v>
      </c>
      <c r="O3700" s="4" t="s">
        <v>29</v>
      </c>
      <c r="P3700" s="4" t="s">
        <v>21</v>
      </c>
    </row>
    <row r="3701" ht="14.25" customHeight="1">
      <c r="B3701" s="4" t="s">
        <v>32</v>
      </c>
      <c r="C3701" s="4">
        <v>1185732.0</v>
      </c>
      <c r="D3701" s="5">
        <v>44390.0</v>
      </c>
      <c r="E3701" s="4" t="s">
        <v>16</v>
      </c>
      <c r="F3701" s="4" t="s">
        <v>135</v>
      </c>
      <c r="G3701" s="4" t="s">
        <v>136</v>
      </c>
      <c r="H3701" s="6" t="s">
        <v>18</v>
      </c>
      <c r="I3701" s="7">
        <v>54.99999999999999</v>
      </c>
      <c r="J3701" s="8">
        <v>600.0</v>
      </c>
      <c r="K3701" s="9">
        <v>329999.99999999994</v>
      </c>
      <c r="L3701" s="9">
        <v>98999.99999999999</v>
      </c>
      <c r="M3701" s="10">
        <v>0.3</v>
      </c>
      <c r="N3701" s="4" t="s">
        <v>19</v>
      </c>
      <c r="O3701" s="4" t="s">
        <v>23</v>
      </c>
      <c r="P3701" s="4" t="s">
        <v>21</v>
      </c>
    </row>
    <row r="3702" ht="14.25" customHeight="1">
      <c r="B3702" s="4" t="s">
        <v>32</v>
      </c>
      <c r="C3702" s="4">
        <v>1185732.0</v>
      </c>
      <c r="D3702" s="5">
        <v>44390.0</v>
      </c>
      <c r="E3702" s="4" t="s">
        <v>16</v>
      </c>
      <c r="F3702" s="4" t="s">
        <v>135</v>
      </c>
      <c r="G3702" s="4" t="s">
        <v>136</v>
      </c>
      <c r="H3702" s="6" t="s">
        <v>22</v>
      </c>
      <c r="I3702" s="7">
        <v>50.0</v>
      </c>
      <c r="J3702" s="8">
        <v>350.0</v>
      </c>
      <c r="K3702" s="9">
        <v>175000.0</v>
      </c>
      <c r="L3702" s="9">
        <v>52500.0</v>
      </c>
      <c r="M3702" s="10">
        <v>0.3</v>
      </c>
      <c r="N3702" s="4" t="s">
        <v>19</v>
      </c>
      <c r="O3702" s="4" t="s">
        <v>23</v>
      </c>
      <c r="P3702" s="4" t="s">
        <v>24</v>
      </c>
    </row>
    <row r="3703" ht="14.25" customHeight="1">
      <c r="B3703" s="4" t="s">
        <v>32</v>
      </c>
      <c r="C3703" s="4">
        <v>1185732.0</v>
      </c>
      <c r="D3703" s="5">
        <v>44390.0</v>
      </c>
      <c r="E3703" s="4" t="s">
        <v>16</v>
      </c>
      <c r="F3703" s="4" t="s">
        <v>135</v>
      </c>
      <c r="G3703" s="4" t="s">
        <v>136</v>
      </c>
      <c r="H3703" s="6" t="s">
        <v>25</v>
      </c>
      <c r="I3703" s="7">
        <v>45.0</v>
      </c>
      <c r="J3703" s="8">
        <v>275.0</v>
      </c>
      <c r="K3703" s="9">
        <v>123750.0</v>
      </c>
      <c r="L3703" s="9">
        <v>30937.5</v>
      </c>
      <c r="M3703" s="10">
        <v>0.25</v>
      </c>
      <c r="N3703" s="4" t="s">
        <v>19</v>
      </c>
      <c r="O3703" s="4" t="s">
        <v>29</v>
      </c>
      <c r="P3703" s="4" t="s">
        <v>24</v>
      </c>
    </row>
    <row r="3704" ht="14.25" customHeight="1">
      <c r="B3704" s="4" t="s">
        <v>32</v>
      </c>
      <c r="C3704" s="4">
        <v>1185732.0</v>
      </c>
      <c r="D3704" s="5">
        <v>44390.0</v>
      </c>
      <c r="E3704" s="4" t="s">
        <v>16</v>
      </c>
      <c r="F3704" s="4" t="s">
        <v>135</v>
      </c>
      <c r="G3704" s="4" t="s">
        <v>136</v>
      </c>
      <c r="H3704" s="6" t="s">
        <v>26</v>
      </c>
      <c r="I3704" s="7">
        <v>45.0</v>
      </c>
      <c r="J3704" s="8">
        <v>225.0</v>
      </c>
      <c r="K3704" s="9">
        <v>101250.0</v>
      </c>
      <c r="L3704" s="9">
        <v>25312.5</v>
      </c>
      <c r="M3704" s="10">
        <v>0.25</v>
      </c>
      <c r="N3704" s="4" t="s">
        <v>19</v>
      </c>
      <c r="O3704" s="4" t="s">
        <v>29</v>
      </c>
      <c r="P3704" s="4" t="s">
        <v>24</v>
      </c>
    </row>
    <row r="3705" ht="14.25" customHeight="1">
      <c r="B3705" s="4" t="s">
        <v>32</v>
      </c>
      <c r="C3705" s="4">
        <v>1185732.0</v>
      </c>
      <c r="D3705" s="5">
        <v>44390.0</v>
      </c>
      <c r="E3705" s="4" t="s">
        <v>16</v>
      </c>
      <c r="F3705" s="4" t="s">
        <v>135</v>
      </c>
      <c r="G3705" s="4" t="s">
        <v>136</v>
      </c>
      <c r="H3705" s="6" t="s">
        <v>27</v>
      </c>
      <c r="I3705" s="7">
        <v>54.99999999999999</v>
      </c>
      <c r="J3705" s="8">
        <v>250.0</v>
      </c>
      <c r="K3705" s="9">
        <v>137499.99999999997</v>
      </c>
      <c r="L3705" s="9">
        <v>34374.99999999999</v>
      </c>
      <c r="M3705" s="10">
        <v>0.25</v>
      </c>
      <c r="N3705" s="4" t="s">
        <v>19</v>
      </c>
      <c r="O3705" s="4" t="s">
        <v>20</v>
      </c>
      <c r="P3705" s="4" t="s">
        <v>21</v>
      </c>
    </row>
    <row r="3706" ht="14.25" customHeight="1">
      <c r="B3706" s="4" t="s">
        <v>32</v>
      </c>
      <c r="C3706" s="4">
        <v>1185732.0</v>
      </c>
      <c r="D3706" s="5">
        <v>44390.0</v>
      </c>
      <c r="E3706" s="4" t="s">
        <v>16</v>
      </c>
      <c r="F3706" s="4" t="s">
        <v>135</v>
      </c>
      <c r="G3706" s="4" t="s">
        <v>136</v>
      </c>
      <c r="H3706" s="6" t="s">
        <v>28</v>
      </c>
      <c r="I3706" s="7">
        <v>60.0</v>
      </c>
      <c r="J3706" s="8">
        <v>425.0</v>
      </c>
      <c r="K3706" s="9">
        <v>255000.0</v>
      </c>
      <c r="L3706" s="9">
        <v>76500.0</v>
      </c>
      <c r="M3706" s="10">
        <v>0.3</v>
      </c>
      <c r="N3706" s="4" t="s">
        <v>19</v>
      </c>
      <c r="O3706" s="4" t="s">
        <v>29</v>
      </c>
      <c r="P3706" s="4" t="s">
        <v>24</v>
      </c>
    </row>
    <row r="3707" ht="14.25" customHeight="1">
      <c r="B3707" s="4" t="s">
        <v>32</v>
      </c>
      <c r="C3707" s="4">
        <v>1185732.0</v>
      </c>
      <c r="D3707" s="5">
        <v>44422.0</v>
      </c>
      <c r="E3707" s="4" t="s">
        <v>16</v>
      </c>
      <c r="F3707" s="4" t="s">
        <v>135</v>
      </c>
      <c r="G3707" s="4" t="s">
        <v>136</v>
      </c>
      <c r="H3707" s="6" t="s">
        <v>18</v>
      </c>
      <c r="I3707" s="7">
        <v>54.99999999999999</v>
      </c>
      <c r="J3707" s="8">
        <v>575.0</v>
      </c>
      <c r="K3707" s="9">
        <v>316249.99999999994</v>
      </c>
      <c r="L3707" s="9">
        <v>94874.99999999999</v>
      </c>
      <c r="M3707" s="10">
        <v>0.3</v>
      </c>
      <c r="N3707" s="4" t="s">
        <v>19</v>
      </c>
      <c r="O3707" s="4" t="s">
        <v>29</v>
      </c>
      <c r="P3707" s="4" t="s">
        <v>21</v>
      </c>
    </row>
    <row r="3708" ht="14.25" customHeight="1">
      <c r="B3708" s="4" t="s">
        <v>32</v>
      </c>
      <c r="C3708" s="4">
        <v>1185732.0</v>
      </c>
      <c r="D3708" s="5">
        <v>44422.0</v>
      </c>
      <c r="E3708" s="4" t="s">
        <v>16</v>
      </c>
      <c r="F3708" s="4" t="s">
        <v>135</v>
      </c>
      <c r="G3708" s="4" t="s">
        <v>136</v>
      </c>
      <c r="H3708" s="6" t="s">
        <v>22</v>
      </c>
      <c r="I3708" s="7">
        <v>50.0</v>
      </c>
      <c r="J3708" s="8">
        <v>350.0</v>
      </c>
      <c r="K3708" s="9">
        <v>175000.0</v>
      </c>
      <c r="L3708" s="9">
        <v>52500.0</v>
      </c>
      <c r="M3708" s="10">
        <v>0.3</v>
      </c>
      <c r="N3708" s="4" t="s">
        <v>19</v>
      </c>
      <c r="O3708" s="4" t="s">
        <v>20</v>
      </c>
      <c r="P3708" s="4" t="s">
        <v>21</v>
      </c>
    </row>
    <row r="3709" ht="14.25" customHeight="1">
      <c r="B3709" s="4" t="s">
        <v>32</v>
      </c>
      <c r="C3709" s="4">
        <v>1185732.0</v>
      </c>
      <c r="D3709" s="5">
        <v>44422.0</v>
      </c>
      <c r="E3709" s="4" t="s">
        <v>16</v>
      </c>
      <c r="F3709" s="4" t="s">
        <v>135</v>
      </c>
      <c r="G3709" s="4" t="s">
        <v>136</v>
      </c>
      <c r="H3709" s="6" t="s">
        <v>25</v>
      </c>
      <c r="I3709" s="7">
        <v>45.0</v>
      </c>
      <c r="J3709" s="8">
        <v>275.0</v>
      </c>
      <c r="K3709" s="9">
        <v>123750.0</v>
      </c>
      <c r="L3709" s="9">
        <v>30937.5</v>
      </c>
      <c r="M3709" s="10">
        <v>0.25</v>
      </c>
      <c r="N3709" s="4" t="s">
        <v>19</v>
      </c>
      <c r="O3709" s="4" t="s">
        <v>23</v>
      </c>
      <c r="P3709" s="4" t="s">
        <v>21</v>
      </c>
    </row>
    <row r="3710" ht="14.25" customHeight="1">
      <c r="B3710" s="4" t="s">
        <v>32</v>
      </c>
      <c r="C3710" s="4">
        <v>1185732.0</v>
      </c>
      <c r="D3710" s="5">
        <v>44422.0</v>
      </c>
      <c r="E3710" s="4" t="s">
        <v>16</v>
      </c>
      <c r="F3710" s="4" t="s">
        <v>135</v>
      </c>
      <c r="G3710" s="4" t="s">
        <v>136</v>
      </c>
      <c r="H3710" s="6" t="s">
        <v>26</v>
      </c>
      <c r="I3710" s="7">
        <v>45.0</v>
      </c>
      <c r="J3710" s="8">
        <v>175.0</v>
      </c>
      <c r="K3710" s="9">
        <v>78750.0</v>
      </c>
      <c r="L3710" s="9">
        <v>19687.5</v>
      </c>
      <c r="M3710" s="10">
        <v>0.25</v>
      </c>
      <c r="N3710" s="4" t="s">
        <v>19</v>
      </c>
      <c r="O3710" s="4" t="s">
        <v>20</v>
      </c>
      <c r="P3710" s="4" t="s">
        <v>21</v>
      </c>
    </row>
    <row r="3711" ht="14.25" customHeight="1">
      <c r="B3711" s="4" t="s">
        <v>32</v>
      </c>
      <c r="C3711" s="4">
        <v>1185732.0</v>
      </c>
      <c r="D3711" s="5">
        <v>44422.0</v>
      </c>
      <c r="E3711" s="4" t="s">
        <v>16</v>
      </c>
      <c r="F3711" s="4" t="s">
        <v>135</v>
      </c>
      <c r="G3711" s="4" t="s">
        <v>136</v>
      </c>
      <c r="H3711" s="6" t="s">
        <v>27</v>
      </c>
      <c r="I3711" s="7">
        <v>54.99999999999999</v>
      </c>
      <c r="J3711" s="8">
        <v>150.0</v>
      </c>
      <c r="K3711" s="9">
        <v>82499.99999999999</v>
      </c>
      <c r="L3711" s="9">
        <v>20624.999999999996</v>
      </c>
      <c r="M3711" s="10">
        <v>0.25</v>
      </c>
      <c r="N3711" s="4" t="s">
        <v>19</v>
      </c>
      <c r="O3711" s="4" t="s">
        <v>20</v>
      </c>
      <c r="P3711" s="4" t="s">
        <v>24</v>
      </c>
    </row>
    <row r="3712" ht="14.25" customHeight="1">
      <c r="B3712" s="4" t="s">
        <v>32</v>
      </c>
      <c r="C3712" s="4">
        <v>1185732.0</v>
      </c>
      <c r="D3712" s="5">
        <v>44422.0</v>
      </c>
      <c r="E3712" s="4" t="s">
        <v>16</v>
      </c>
      <c r="F3712" s="4" t="s">
        <v>135</v>
      </c>
      <c r="G3712" s="4" t="s">
        <v>136</v>
      </c>
      <c r="H3712" s="6" t="s">
        <v>28</v>
      </c>
      <c r="I3712" s="7">
        <v>60.0</v>
      </c>
      <c r="J3712" s="8">
        <v>325.0</v>
      </c>
      <c r="K3712" s="9">
        <v>195000.0</v>
      </c>
      <c r="L3712" s="9">
        <v>58500.0</v>
      </c>
      <c r="M3712" s="10">
        <v>0.3</v>
      </c>
      <c r="N3712" s="4" t="s">
        <v>19</v>
      </c>
      <c r="O3712" s="4" t="s">
        <v>23</v>
      </c>
      <c r="P3712" s="4" t="s">
        <v>21</v>
      </c>
    </row>
    <row r="3713" ht="14.25" customHeight="1">
      <c r="B3713" s="4" t="s">
        <v>32</v>
      </c>
      <c r="C3713" s="4">
        <v>1185732.0</v>
      </c>
      <c r="D3713" s="5">
        <v>44452.0</v>
      </c>
      <c r="E3713" s="4" t="s">
        <v>16</v>
      </c>
      <c r="F3713" s="4" t="s">
        <v>135</v>
      </c>
      <c r="G3713" s="4" t="s">
        <v>136</v>
      </c>
      <c r="H3713" s="6" t="s">
        <v>18</v>
      </c>
      <c r="I3713" s="7">
        <v>54.99999999999999</v>
      </c>
      <c r="J3713" s="8">
        <v>450.0</v>
      </c>
      <c r="K3713" s="9">
        <v>247499.99999999997</v>
      </c>
      <c r="L3713" s="9">
        <v>74249.99999999999</v>
      </c>
      <c r="M3713" s="10">
        <v>0.3</v>
      </c>
      <c r="N3713" s="4" t="s">
        <v>19</v>
      </c>
      <c r="O3713" s="4" t="s">
        <v>20</v>
      </c>
      <c r="P3713" s="4" t="s">
        <v>21</v>
      </c>
    </row>
    <row r="3714" ht="14.25" customHeight="1">
      <c r="B3714" s="4" t="s">
        <v>32</v>
      </c>
      <c r="C3714" s="4">
        <v>1185732.0</v>
      </c>
      <c r="D3714" s="5">
        <v>44452.0</v>
      </c>
      <c r="E3714" s="4" t="s">
        <v>16</v>
      </c>
      <c r="F3714" s="4" t="s">
        <v>135</v>
      </c>
      <c r="G3714" s="4" t="s">
        <v>136</v>
      </c>
      <c r="H3714" s="6" t="s">
        <v>22</v>
      </c>
      <c r="I3714" s="7">
        <v>50.0</v>
      </c>
      <c r="J3714" s="8">
        <v>250.0</v>
      </c>
      <c r="K3714" s="9">
        <v>125000.0</v>
      </c>
      <c r="L3714" s="9">
        <v>37500.0</v>
      </c>
      <c r="M3714" s="10">
        <v>0.3</v>
      </c>
      <c r="N3714" s="4" t="s">
        <v>19</v>
      </c>
      <c r="O3714" s="4" t="s">
        <v>29</v>
      </c>
      <c r="P3714" s="4" t="s">
        <v>21</v>
      </c>
    </row>
    <row r="3715" ht="14.25" customHeight="1">
      <c r="B3715" s="4" t="s">
        <v>32</v>
      </c>
      <c r="C3715" s="4">
        <v>1185732.0</v>
      </c>
      <c r="D3715" s="5">
        <v>44452.0</v>
      </c>
      <c r="E3715" s="4" t="s">
        <v>16</v>
      </c>
      <c r="F3715" s="4" t="s">
        <v>135</v>
      </c>
      <c r="G3715" s="4" t="s">
        <v>136</v>
      </c>
      <c r="H3715" s="6" t="s">
        <v>25</v>
      </c>
      <c r="I3715" s="7">
        <v>45.0</v>
      </c>
      <c r="J3715" s="8">
        <v>150.0</v>
      </c>
      <c r="K3715" s="9">
        <v>67500.0</v>
      </c>
      <c r="L3715" s="9">
        <v>16875.0</v>
      </c>
      <c r="M3715" s="10">
        <v>0.25</v>
      </c>
      <c r="N3715" s="4" t="s">
        <v>19</v>
      </c>
      <c r="O3715" s="4" t="s">
        <v>29</v>
      </c>
      <c r="P3715" s="4" t="s">
        <v>24</v>
      </c>
    </row>
    <row r="3716" ht="14.25" customHeight="1">
      <c r="B3716" s="4" t="s">
        <v>32</v>
      </c>
      <c r="C3716" s="4">
        <v>1185732.0</v>
      </c>
      <c r="D3716" s="5">
        <v>44452.0</v>
      </c>
      <c r="E3716" s="4" t="s">
        <v>16</v>
      </c>
      <c r="F3716" s="4" t="s">
        <v>135</v>
      </c>
      <c r="G3716" s="4" t="s">
        <v>136</v>
      </c>
      <c r="H3716" s="6" t="s">
        <v>26</v>
      </c>
      <c r="I3716" s="7">
        <v>45.0</v>
      </c>
      <c r="J3716" s="8">
        <v>125.0</v>
      </c>
      <c r="K3716" s="9">
        <v>56250.0</v>
      </c>
      <c r="L3716" s="9">
        <v>14062.5</v>
      </c>
      <c r="M3716" s="10">
        <v>0.25</v>
      </c>
      <c r="N3716" s="4" t="s">
        <v>19</v>
      </c>
      <c r="O3716" s="4" t="s">
        <v>23</v>
      </c>
      <c r="P3716" s="4" t="s">
        <v>24</v>
      </c>
    </row>
    <row r="3717" ht="14.25" customHeight="1">
      <c r="B3717" s="4" t="s">
        <v>32</v>
      </c>
      <c r="C3717" s="4">
        <v>1185732.0</v>
      </c>
      <c r="D3717" s="5">
        <v>44452.0</v>
      </c>
      <c r="E3717" s="4" t="s">
        <v>16</v>
      </c>
      <c r="F3717" s="4" t="s">
        <v>135</v>
      </c>
      <c r="G3717" s="4" t="s">
        <v>136</v>
      </c>
      <c r="H3717" s="6" t="s">
        <v>27</v>
      </c>
      <c r="I3717" s="7">
        <v>54.99999999999999</v>
      </c>
      <c r="J3717" s="8">
        <v>125.0</v>
      </c>
      <c r="K3717" s="9">
        <v>68749.99999999999</v>
      </c>
      <c r="L3717" s="9">
        <v>17187.499999999996</v>
      </c>
      <c r="M3717" s="10">
        <v>0.25</v>
      </c>
      <c r="N3717" s="4" t="s">
        <v>19</v>
      </c>
      <c r="O3717" s="4" t="s">
        <v>29</v>
      </c>
      <c r="P3717" s="4" t="s">
        <v>21</v>
      </c>
    </row>
    <row r="3718" ht="14.25" customHeight="1">
      <c r="B3718" s="4" t="s">
        <v>32</v>
      </c>
      <c r="C3718" s="4">
        <v>1185732.0</v>
      </c>
      <c r="D3718" s="5">
        <v>44452.0</v>
      </c>
      <c r="E3718" s="4" t="s">
        <v>16</v>
      </c>
      <c r="F3718" s="4" t="s">
        <v>135</v>
      </c>
      <c r="G3718" s="4" t="s">
        <v>136</v>
      </c>
      <c r="H3718" s="6" t="s">
        <v>28</v>
      </c>
      <c r="I3718" s="7">
        <v>60.0</v>
      </c>
      <c r="J3718" s="8">
        <v>225.0</v>
      </c>
      <c r="K3718" s="9">
        <v>135000.0</v>
      </c>
      <c r="L3718" s="9">
        <v>40500.0</v>
      </c>
      <c r="M3718" s="10">
        <v>0.3</v>
      </c>
      <c r="N3718" s="4" t="s">
        <v>19</v>
      </c>
      <c r="O3718" s="4" t="s">
        <v>29</v>
      </c>
      <c r="P3718" s="4" t="s">
        <v>24</v>
      </c>
    </row>
    <row r="3719" ht="14.25" customHeight="1">
      <c r="B3719" s="4" t="s">
        <v>32</v>
      </c>
      <c r="C3719" s="4">
        <v>1185732.0</v>
      </c>
      <c r="D3719" s="5">
        <v>44484.0</v>
      </c>
      <c r="E3719" s="4" t="s">
        <v>16</v>
      </c>
      <c r="F3719" s="4" t="s">
        <v>135</v>
      </c>
      <c r="G3719" s="4" t="s">
        <v>136</v>
      </c>
      <c r="H3719" s="6" t="s">
        <v>18</v>
      </c>
      <c r="I3719" s="7">
        <v>60.0</v>
      </c>
      <c r="J3719" s="8">
        <v>400.0</v>
      </c>
      <c r="K3719" s="9">
        <v>240000.0</v>
      </c>
      <c r="L3719" s="9">
        <v>72000.0</v>
      </c>
      <c r="M3719" s="10">
        <v>0.3</v>
      </c>
      <c r="N3719" s="4" t="s">
        <v>19</v>
      </c>
      <c r="O3719" s="4" t="s">
        <v>20</v>
      </c>
      <c r="P3719" s="4" t="s">
        <v>24</v>
      </c>
    </row>
    <row r="3720" ht="14.25" customHeight="1">
      <c r="B3720" s="4" t="s">
        <v>32</v>
      </c>
      <c r="C3720" s="4">
        <v>1185732.0</v>
      </c>
      <c r="D3720" s="5">
        <v>44484.0</v>
      </c>
      <c r="E3720" s="4" t="s">
        <v>16</v>
      </c>
      <c r="F3720" s="4" t="s">
        <v>135</v>
      </c>
      <c r="G3720" s="4" t="s">
        <v>136</v>
      </c>
      <c r="H3720" s="6" t="s">
        <v>22</v>
      </c>
      <c r="I3720" s="7">
        <v>55.00000000000001</v>
      </c>
      <c r="J3720" s="8">
        <v>225.0</v>
      </c>
      <c r="K3720" s="9">
        <v>123750.00000000001</v>
      </c>
      <c r="L3720" s="9">
        <v>37125.0</v>
      </c>
      <c r="M3720" s="10">
        <v>0.3</v>
      </c>
      <c r="N3720" s="4" t="s">
        <v>19</v>
      </c>
      <c r="O3720" s="4" t="s">
        <v>29</v>
      </c>
      <c r="P3720" s="4" t="s">
        <v>21</v>
      </c>
    </row>
    <row r="3721" ht="14.25" customHeight="1">
      <c r="B3721" s="4" t="s">
        <v>32</v>
      </c>
      <c r="C3721" s="4">
        <v>1185732.0</v>
      </c>
      <c r="D3721" s="5">
        <v>44484.0</v>
      </c>
      <c r="E3721" s="4" t="s">
        <v>16</v>
      </c>
      <c r="F3721" s="4" t="s">
        <v>135</v>
      </c>
      <c r="G3721" s="4" t="s">
        <v>136</v>
      </c>
      <c r="H3721" s="6" t="s">
        <v>25</v>
      </c>
      <c r="I3721" s="7">
        <v>55.00000000000001</v>
      </c>
      <c r="J3721" s="8">
        <v>125.0</v>
      </c>
      <c r="K3721" s="9">
        <v>68750.00000000001</v>
      </c>
      <c r="L3721" s="9">
        <v>17187.500000000004</v>
      </c>
      <c r="M3721" s="10">
        <v>0.25</v>
      </c>
      <c r="N3721" s="4" t="s">
        <v>19</v>
      </c>
      <c r="O3721" s="4" t="s">
        <v>29</v>
      </c>
      <c r="P3721" s="4" t="s">
        <v>21</v>
      </c>
    </row>
    <row r="3722" ht="14.25" customHeight="1">
      <c r="B3722" s="4" t="s">
        <v>32</v>
      </c>
      <c r="C3722" s="4">
        <v>1185732.0</v>
      </c>
      <c r="D3722" s="5">
        <v>44484.0</v>
      </c>
      <c r="E3722" s="4" t="s">
        <v>16</v>
      </c>
      <c r="F3722" s="4" t="s">
        <v>135</v>
      </c>
      <c r="G3722" s="4" t="s">
        <v>136</v>
      </c>
      <c r="H3722" s="6" t="s">
        <v>26</v>
      </c>
      <c r="I3722" s="7">
        <v>55.00000000000001</v>
      </c>
      <c r="J3722" s="8">
        <v>100.0</v>
      </c>
      <c r="K3722" s="9">
        <v>55000.00000000001</v>
      </c>
      <c r="L3722" s="9">
        <v>13750.000000000002</v>
      </c>
      <c r="M3722" s="10">
        <v>0.25</v>
      </c>
      <c r="N3722" s="4" t="s">
        <v>19</v>
      </c>
      <c r="O3722" s="4" t="s">
        <v>29</v>
      </c>
      <c r="P3722" s="4" t="s">
        <v>21</v>
      </c>
    </row>
    <row r="3723" ht="14.25" customHeight="1">
      <c r="B3723" s="4" t="s">
        <v>32</v>
      </c>
      <c r="C3723" s="4">
        <v>1185732.0</v>
      </c>
      <c r="D3723" s="5">
        <v>44484.0</v>
      </c>
      <c r="E3723" s="4" t="s">
        <v>16</v>
      </c>
      <c r="F3723" s="4" t="s">
        <v>135</v>
      </c>
      <c r="G3723" s="4" t="s">
        <v>136</v>
      </c>
      <c r="H3723" s="6" t="s">
        <v>27</v>
      </c>
      <c r="I3723" s="7">
        <v>65.0</v>
      </c>
      <c r="J3723" s="8">
        <v>100.0</v>
      </c>
      <c r="K3723" s="9">
        <v>65000.0</v>
      </c>
      <c r="L3723" s="9">
        <v>16250.0</v>
      </c>
      <c r="M3723" s="10">
        <v>0.25</v>
      </c>
      <c r="N3723" s="4" t="s">
        <v>19</v>
      </c>
      <c r="O3723" s="4" t="s">
        <v>29</v>
      </c>
      <c r="P3723" s="4" t="s">
        <v>21</v>
      </c>
    </row>
    <row r="3724" ht="14.25" customHeight="1">
      <c r="B3724" s="4" t="s">
        <v>67</v>
      </c>
      <c r="C3724" s="4">
        <v>1185732.0</v>
      </c>
      <c r="D3724" s="5">
        <v>44484.0</v>
      </c>
      <c r="E3724" s="4" t="s">
        <v>16</v>
      </c>
      <c r="F3724" s="4" t="s">
        <v>135</v>
      </c>
      <c r="G3724" s="4" t="s">
        <v>136</v>
      </c>
      <c r="H3724" s="6" t="s">
        <v>28</v>
      </c>
      <c r="I3724" s="7">
        <v>70.0</v>
      </c>
      <c r="J3724" s="8">
        <v>225.0</v>
      </c>
      <c r="K3724" s="9">
        <v>157500.0</v>
      </c>
      <c r="L3724" s="9">
        <v>47250.0</v>
      </c>
      <c r="M3724" s="10">
        <v>0.3</v>
      </c>
      <c r="N3724" s="4" t="s">
        <v>19</v>
      </c>
      <c r="O3724" s="4" t="s">
        <v>29</v>
      </c>
      <c r="P3724" s="4" t="s">
        <v>21</v>
      </c>
    </row>
    <row r="3725" ht="14.25" customHeight="1">
      <c r="B3725" s="4" t="s">
        <v>67</v>
      </c>
      <c r="C3725" s="4">
        <v>1185732.0</v>
      </c>
      <c r="D3725" s="5">
        <v>44514.0</v>
      </c>
      <c r="E3725" s="4" t="s">
        <v>16</v>
      </c>
      <c r="F3725" s="4" t="s">
        <v>135</v>
      </c>
      <c r="G3725" s="4" t="s">
        <v>136</v>
      </c>
      <c r="H3725" s="6" t="s">
        <v>18</v>
      </c>
      <c r="I3725" s="7">
        <v>65.0</v>
      </c>
      <c r="J3725" s="8">
        <v>375.0</v>
      </c>
      <c r="K3725" s="9">
        <v>243750.0</v>
      </c>
      <c r="L3725" s="9">
        <v>73125.0</v>
      </c>
      <c r="M3725" s="10">
        <v>0.3</v>
      </c>
      <c r="N3725" s="4" t="s">
        <v>19</v>
      </c>
      <c r="O3725" s="4" t="s">
        <v>29</v>
      </c>
      <c r="P3725" s="4" t="s">
        <v>21</v>
      </c>
    </row>
    <row r="3726" ht="14.25" customHeight="1">
      <c r="B3726" s="4" t="s">
        <v>67</v>
      </c>
      <c r="C3726" s="4">
        <v>1185732.0</v>
      </c>
      <c r="D3726" s="5">
        <v>44514.0</v>
      </c>
      <c r="E3726" s="4" t="s">
        <v>16</v>
      </c>
      <c r="F3726" s="4" t="s">
        <v>135</v>
      </c>
      <c r="G3726" s="4" t="s">
        <v>136</v>
      </c>
      <c r="H3726" s="6" t="s">
        <v>22</v>
      </c>
      <c r="I3726" s="7">
        <v>55.00000000000001</v>
      </c>
      <c r="J3726" s="8">
        <v>300.0</v>
      </c>
      <c r="K3726" s="9">
        <v>165000.00000000003</v>
      </c>
      <c r="L3726" s="9">
        <v>49500.00000000001</v>
      </c>
      <c r="M3726" s="10">
        <v>0.3</v>
      </c>
      <c r="N3726" s="4" t="s">
        <v>19</v>
      </c>
      <c r="O3726" s="4" t="s">
        <v>23</v>
      </c>
      <c r="P3726" s="4" t="s">
        <v>21</v>
      </c>
    </row>
    <row r="3727" ht="14.25" customHeight="1">
      <c r="B3727" s="4" t="s">
        <v>67</v>
      </c>
      <c r="C3727" s="4">
        <v>1185732.0</v>
      </c>
      <c r="D3727" s="5">
        <v>44514.0</v>
      </c>
      <c r="E3727" s="4" t="s">
        <v>16</v>
      </c>
      <c r="F3727" s="4" t="s">
        <v>135</v>
      </c>
      <c r="G3727" s="4" t="s">
        <v>136</v>
      </c>
      <c r="H3727" s="6" t="s">
        <v>25</v>
      </c>
      <c r="I3727" s="7">
        <v>55.00000000000001</v>
      </c>
      <c r="J3727" s="8">
        <v>295.0</v>
      </c>
      <c r="K3727" s="9">
        <v>162250.00000000003</v>
      </c>
      <c r="L3727" s="9">
        <v>40562.50000000001</v>
      </c>
      <c r="M3727" s="10">
        <v>0.25</v>
      </c>
      <c r="N3727" s="4" t="s">
        <v>19</v>
      </c>
      <c r="O3727" s="4" t="s">
        <v>29</v>
      </c>
      <c r="P3727" s="4" t="s">
        <v>21</v>
      </c>
    </row>
    <row r="3728" ht="14.25" customHeight="1">
      <c r="B3728" s="4" t="s">
        <v>67</v>
      </c>
      <c r="C3728" s="4">
        <v>1185732.0</v>
      </c>
      <c r="D3728" s="5">
        <v>44514.0</v>
      </c>
      <c r="E3728" s="4" t="s">
        <v>16</v>
      </c>
      <c r="F3728" s="4" t="s">
        <v>135</v>
      </c>
      <c r="G3728" s="4" t="s">
        <v>136</v>
      </c>
      <c r="H3728" s="6" t="s">
        <v>26</v>
      </c>
      <c r="I3728" s="7">
        <v>55.00000000000001</v>
      </c>
      <c r="J3728" s="8">
        <v>275.0</v>
      </c>
      <c r="K3728" s="9">
        <v>151250.00000000003</v>
      </c>
      <c r="L3728" s="9">
        <v>37812.50000000001</v>
      </c>
      <c r="M3728" s="10">
        <v>0.25</v>
      </c>
      <c r="N3728" s="4" t="s">
        <v>19</v>
      </c>
      <c r="O3728" s="4" t="s">
        <v>20</v>
      </c>
      <c r="P3728" s="4" t="s">
        <v>24</v>
      </c>
    </row>
    <row r="3729" ht="14.25" customHeight="1">
      <c r="B3729" s="4" t="s">
        <v>67</v>
      </c>
      <c r="C3729" s="4">
        <v>1185732.0</v>
      </c>
      <c r="D3729" s="5">
        <v>44514.0</v>
      </c>
      <c r="E3729" s="4" t="s">
        <v>16</v>
      </c>
      <c r="F3729" s="4" t="s">
        <v>135</v>
      </c>
      <c r="G3729" s="4" t="s">
        <v>136</v>
      </c>
      <c r="H3729" s="6" t="s">
        <v>27</v>
      </c>
      <c r="I3729" s="7">
        <v>65.0</v>
      </c>
      <c r="J3729" s="8">
        <v>250.0</v>
      </c>
      <c r="K3729" s="9">
        <v>162500.0</v>
      </c>
      <c r="L3729" s="9">
        <v>40625.0</v>
      </c>
      <c r="M3729" s="10">
        <v>0.25</v>
      </c>
      <c r="N3729" s="4" t="s">
        <v>19</v>
      </c>
      <c r="O3729" s="4" t="s">
        <v>20</v>
      </c>
      <c r="P3729" s="4" t="s">
        <v>24</v>
      </c>
    </row>
    <row r="3730" ht="14.25" customHeight="1">
      <c r="B3730" s="4" t="s">
        <v>67</v>
      </c>
      <c r="C3730" s="4">
        <v>1185732.0</v>
      </c>
      <c r="D3730" s="5">
        <v>44514.0</v>
      </c>
      <c r="E3730" s="4" t="s">
        <v>16</v>
      </c>
      <c r="F3730" s="4" t="s">
        <v>135</v>
      </c>
      <c r="G3730" s="4" t="s">
        <v>136</v>
      </c>
      <c r="H3730" s="6" t="s">
        <v>28</v>
      </c>
      <c r="I3730" s="7">
        <v>70.0</v>
      </c>
      <c r="J3730" s="8">
        <v>350.0</v>
      </c>
      <c r="K3730" s="9">
        <v>245000.0</v>
      </c>
      <c r="L3730" s="9">
        <v>73500.0</v>
      </c>
      <c r="M3730" s="10">
        <v>0.3</v>
      </c>
      <c r="N3730" s="4" t="s">
        <v>19</v>
      </c>
      <c r="O3730" s="4" t="s">
        <v>29</v>
      </c>
      <c r="P3730" s="4" t="s">
        <v>24</v>
      </c>
    </row>
    <row r="3731" ht="14.25" customHeight="1">
      <c r="B3731" s="4" t="s">
        <v>67</v>
      </c>
      <c r="C3731" s="4">
        <v>1185732.0</v>
      </c>
      <c r="D3731" s="5">
        <v>44543.0</v>
      </c>
      <c r="E3731" s="4" t="s">
        <v>16</v>
      </c>
      <c r="F3731" s="4" t="s">
        <v>135</v>
      </c>
      <c r="G3731" s="4" t="s">
        <v>136</v>
      </c>
      <c r="H3731" s="6" t="s">
        <v>18</v>
      </c>
      <c r="I3731" s="7">
        <v>65.0</v>
      </c>
      <c r="J3731" s="8">
        <v>575.0</v>
      </c>
      <c r="K3731" s="9">
        <v>373750.0</v>
      </c>
      <c r="L3731" s="9">
        <v>112125.0</v>
      </c>
      <c r="M3731" s="10">
        <v>0.3</v>
      </c>
      <c r="N3731" s="4" t="s">
        <v>19</v>
      </c>
      <c r="O3731" s="4" t="s">
        <v>23</v>
      </c>
      <c r="P3731" s="4" t="s">
        <v>21</v>
      </c>
    </row>
    <row r="3732" ht="14.25" customHeight="1">
      <c r="B3732" s="4" t="s">
        <v>67</v>
      </c>
      <c r="C3732" s="4">
        <v>1185732.0</v>
      </c>
      <c r="D3732" s="5">
        <v>44543.0</v>
      </c>
      <c r="E3732" s="4" t="s">
        <v>16</v>
      </c>
      <c r="F3732" s="4" t="s">
        <v>135</v>
      </c>
      <c r="G3732" s="4" t="s">
        <v>136</v>
      </c>
      <c r="H3732" s="6" t="s">
        <v>22</v>
      </c>
      <c r="I3732" s="7">
        <v>55.00000000000001</v>
      </c>
      <c r="J3732" s="8">
        <v>375.0</v>
      </c>
      <c r="K3732" s="9">
        <v>206250.00000000003</v>
      </c>
      <c r="L3732" s="9">
        <v>61875.00000000001</v>
      </c>
      <c r="M3732" s="10">
        <v>0.3</v>
      </c>
      <c r="N3732" s="4" t="s">
        <v>19</v>
      </c>
      <c r="O3732" s="4" t="s">
        <v>23</v>
      </c>
      <c r="P3732" s="4" t="s">
        <v>24</v>
      </c>
    </row>
    <row r="3733" ht="14.25" customHeight="1">
      <c r="B3733" s="4" t="s">
        <v>67</v>
      </c>
      <c r="C3733" s="4">
        <v>1185732.0</v>
      </c>
      <c r="D3733" s="5">
        <v>44543.0</v>
      </c>
      <c r="E3733" s="4" t="s">
        <v>16</v>
      </c>
      <c r="F3733" s="4" t="s">
        <v>135</v>
      </c>
      <c r="G3733" s="4" t="s">
        <v>136</v>
      </c>
      <c r="H3733" s="6" t="s">
        <v>25</v>
      </c>
      <c r="I3733" s="7">
        <v>55.00000000000001</v>
      </c>
      <c r="J3733" s="8">
        <v>350.0</v>
      </c>
      <c r="K3733" s="9">
        <v>192500.00000000003</v>
      </c>
      <c r="L3733" s="9">
        <v>48125.00000000001</v>
      </c>
      <c r="M3733" s="10">
        <v>0.25</v>
      </c>
      <c r="N3733" s="4" t="s">
        <v>19</v>
      </c>
      <c r="O3733" s="4" t="s">
        <v>20</v>
      </c>
      <c r="P3733" s="4" t="s">
        <v>21</v>
      </c>
    </row>
    <row r="3734" ht="14.25" customHeight="1">
      <c r="B3734" s="4" t="s">
        <v>67</v>
      </c>
      <c r="C3734" s="4">
        <v>1185732.0</v>
      </c>
      <c r="D3734" s="5">
        <v>44543.0</v>
      </c>
      <c r="E3734" s="4" t="s">
        <v>16</v>
      </c>
      <c r="F3734" s="4" t="s">
        <v>135</v>
      </c>
      <c r="G3734" s="4" t="s">
        <v>136</v>
      </c>
      <c r="H3734" s="6" t="s">
        <v>26</v>
      </c>
      <c r="I3734" s="7">
        <v>55.00000000000001</v>
      </c>
      <c r="J3734" s="8">
        <v>300.0</v>
      </c>
      <c r="K3734" s="9">
        <v>165000.00000000003</v>
      </c>
      <c r="L3734" s="9">
        <v>41250.00000000001</v>
      </c>
      <c r="M3734" s="10">
        <v>0.25</v>
      </c>
      <c r="N3734" s="4" t="s">
        <v>19</v>
      </c>
      <c r="O3734" s="4" t="s">
        <v>29</v>
      </c>
      <c r="P3734" s="4" t="s">
        <v>21</v>
      </c>
    </row>
    <row r="3735" ht="14.25" customHeight="1">
      <c r="B3735" s="4" t="s">
        <v>67</v>
      </c>
      <c r="C3735" s="4">
        <v>1185732.0</v>
      </c>
      <c r="D3735" s="5">
        <v>44543.0</v>
      </c>
      <c r="E3735" s="4" t="s">
        <v>16</v>
      </c>
      <c r="F3735" s="4" t="s">
        <v>135</v>
      </c>
      <c r="G3735" s="4" t="s">
        <v>136</v>
      </c>
      <c r="H3735" s="6" t="s">
        <v>27</v>
      </c>
      <c r="I3735" s="7">
        <v>65.0</v>
      </c>
      <c r="J3735" s="8">
        <v>300.0</v>
      </c>
      <c r="K3735" s="9">
        <v>195000.0</v>
      </c>
      <c r="L3735" s="9">
        <v>48750.0</v>
      </c>
      <c r="M3735" s="10">
        <v>0.25</v>
      </c>
      <c r="N3735" s="4" t="s">
        <v>19</v>
      </c>
      <c r="O3735" s="4" t="s">
        <v>23</v>
      </c>
      <c r="P3735" s="4" t="s">
        <v>24</v>
      </c>
    </row>
    <row r="3736" ht="14.25" customHeight="1">
      <c r="B3736" s="4" t="s">
        <v>67</v>
      </c>
      <c r="C3736" s="4">
        <v>1185732.0</v>
      </c>
      <c r="D3736" s="5">
        <v>44543.0</v>
      </c>
      <c r="E3736" s="4" t="s">
        <v>16</v>
      </c>
      <c r="F3736" s="4" t="s">
        <v>135</v>
      </c>
      <c r="G3736" s="4" t="s">
        <v>136</v>
      </c>
      <c r="H3736" s="6" t="s">
        <v>28</v>
      </c>
      <c r="I3736" s="7">
        <v>70.0</v>
      </c>
      <c r="J3736" s="8">
        <v>400.0</v>
      </c>
      <c r="K3736" s="9">
        <v>280000.0</v>
      </c>
      <c r="L3736" s="9">
        <v>84000.0</v>
      </c>
      <c r="M3736" s="10">
        <v>0.3</v>
      </c>
      <c r="N3736" s="4" t="s">
        <v>19</v>
      </c>
      <c r="O3736" s="4" t="s">
        <v>29</v>
      </c>
      <c r="P3736" s="4" t="s">
        <v>24</v>
      </c>
    </row>
    <row r="3737" ht="14.25" customHeight="1">
      <c r="B3737" s="4" t="s">
        <v>67</v>
      </c>
      <c r="C3737" s="4">
        <v>1185732.0</v>
      </c>
      <c r="D3737" s="5">
        <v>44210.0</v>
      </c>
      <c r="E3737" s="4" t="s">
        <v>16</v>
      </c>
      <c r="F3737" s="4" t="s">
        <v>135</v>
      </c>
      <c r="G3737" s="4" t="s">
        <v>136</v>
      </c>
      <c r="H3737" s="6" t="s">
        <v>18</v>
      </c>
      <c r="I3737" s="7">
        <v>45.0</v>
      </c>
      <c r="J3737" s="8">
        <v>525.0</v>
      </c>
      <c r="K3737" s="9">
        <v>236250.0</v>
      </c>
      <c r="L3737" s="9">
        <v>106312.5</v>
      </c>
      <c r="M3737" s="10">
        <v>0.45</v>
      </c>
      <c r="N3737" s="4" t="s">
        <v>19</v>
      </c>
      <c r="O3737" s="4" t="s">
        <v>29</v>
      </c>
      <c r="P3737" s="4" t="s">
        <v>24</v>
      </c>
    </row>
    <row r="3738" ht="14.25" customHeight="1">
      <c r="B3738" s="4" t="s">
        <v>67</v>
      </c>
      <c r="C3738" s="4">
        <v>1185732.0</v>
      </c>
      <c r="D3738" s="5">
        <v>44210.0</v>
      </c>
      <c r="E3738" s="4" t="s">
        <v>16</v>
      </c>
      <c r="F3738" s="4" t="s">
        <v>135</v>
      </c>
      <c r="G3738" s="4" t="s">
        <v>136</v>
      </c>
      <c r="H3738" s="6" t="s">
        <v>22</v>
      </c>
      <c r="I3738" s="7">
        <v>45.0</v>
      </c>
      <c r="J3738" s="8">
        <v>325.0</v>
      </c>
      <c r="K3738" s="9">
        <v>146250.0</v>
      </c>
      <c r="L3738" s="9">
        <v>65812.5</v>
      </c>
      <c r="M3738" s="10">
        <v>0.45</v>
      </c>
      <c r="N3738" s="4" t="s">
        <v>19</v>
      </c>
      <c r="O3738" s="4" t="s">
        <v>23</v>
      </c>
      <c r="P3738" s="4" t="s">
        <v>24</v>
      </c>
    </row>
    <row r="3739" ht="14.25" customHeight="1">
      <c r="B3739" s="4" t="s">
        <v>67</v>
      </c>
      <c r="C3739" s="4">
        <v>1185732.0</v>
      </c>
      <c r="D3739" s="5">
        <v>44210.0</v>
      </c>
      <c r="E3739" s="4" t="s">
        <v>16</v>
      </c>
      <c r="F3739" s="4" t="s">
        <v>135</v>
      </c>
      <c r="G3739" s="4" t="s">
        <v>136</v>
      </c>
      <c r="H3739" s="6" t="s">
        <v>25</v>
      </c>
      <c r="I3739" s="7">
        <v>35.0</v>
      </c>
      <c r="J3739" s="8">
        <v>325.0</v>
      </c>
      <c r="K3739" s="9">
        <v>113750.0</v>
      </c>
      <c r="L3739" s="9">
        <v>39812.5</v>
      </c>
      <c r="M3739" s="10">
        <v>0.35</v>
      </c>
      <c r="N3739" s="4" t="s">
        <v>19</v>
      </c>
      <c r="O3739" s="4" t="s">
        <v>20</v>
      </c>
      <c r="P3739" s="4" t="s">
        <v>24</v>
      </c>
    </row>
    <row r="3740" ht="14.25" customHeight="1">
      <c r="B3740" s="4" t="s">
        <v>67</v>
      </c>
      <c r="C3740" s="4">
        <v>1185732.0</v>
      </c>
      <c r="D3740" s="5">
        <v>44210.0</v>
      </c>
      <c r="E3740" s="4" t="s">
        <v>16</v>
      </c>
      <c r="F3740" s="4" t="s">
        <v>135</v>
      </c>
      <c r="G3740" s="4" t="s">
        <v>136</v>
      </c>
      <c r="H3740" s="6" t="s">
        <v>26</v>
      </c>
      <c r="I3740" s="7">
        <v>40.0</v>
      </c>
      <c r="J3740" s="8">
        <v>175.0</v>
      </c>
      <c r="K3740" s="9">
        <v>70000.0</v>
      </c>
      <c r="L3740" s="9">
        <v>24500.0</v>
      </c>
      <c r="M3740" s="10">
        <v>0.35</v>
      </c>
      <c r="N3740" s="4" t="s">
        <v>19</v>
      </c>
      <c r="O3740" s="4" t="s">
        <v>29</v>
      </c>
      <c r="P3740" s="4" t="s">
        <v>24</v>
      </c>
    </row>
    <row r="3741" ht="14.25" customHeight="1">
      <c r="B3741" s="4" t="s">
        <v>67</v>
      </c>
      <c r="C3741" s="4">
        <v>1185732.0</v>
      </c>
      <c r="D3741" s="5">
        <v>44210.0</v>
      </c>
      <c r="E3741" s="4" t="s">
        <v>16</v>
      </c>
      <c r="F3741" s="4" t="s">
        <v>135</v>
      </c>
      <c r="G3741" s="4" t="s">
        <v>136</v>
      </c>
      <c r="H3741" s="6" t="s">
        <v>27</v>
      </c>
      <c r="I3741" s="7">
        <v>55.00000000000001</v>
      </c>
      <c r="J3741" s="8">
        <v>225.0</v>
      </c>
      <c r="K3741" s="9">
        <v>123750.00000000001</v>
      </c>
      <c r="L3741" s="9">
        <v>43312.5</v>
      </c>
      <c r="M3741" s="10">
        <v>0.35</v>
      </c>
      <c r="N3741" s="4" t="s">
        <v>19</v>
      </c>
      <c r="O3741" s="4" t="s">
        <v>20</v>
      </c>
      <c r="P3741" s="4" t="s">
        <v>21</v>
      </c>
    </row>
    <row r="3742" ht="14.25" customHeight="1">
      <c r="B3742" s="4" t="s">
        <v>67</v>
      </c>
      <c r="C3742" s="4">
        <v>1185732.0</v>
      </c>
      <c r="D3742" s="5">
        <v>44210.0</v>
      </c>
      <c r="E3742" s="4" t="s">
        <v>16</v>
      </c>
      <c r="F3742" s="4" t="s">
        <v>135</v>
      </c>
      <c r="G3742" s="4" t="s">
        <v>136</v>
      </c>
      <c r="H3742" s="6" t="s">
        <v>28</v>
      </c>
      <c r="I3742" s="7">
        <v>45.0</v>
      </c>
      <c r="J3742" s="8">
        <v>325.0</v>
      </c>
      <c r="K3742" s="9">
        <v>146250.0</v>
      </c>
      <c r="L3742" s="9">
        <v>58499.99999999999</v>
      </c>
      <c r="M3742" s="10">
        <v>0.39999999999999997</v>
      </c>
      <c r="N3742" s="4" t="s">
        <v>19</v>
      </c>
      <c r="O3742" s="4" t="s">
        <v>23</v>
      </c>
      <c r="P3742" s="4" t="s">
        <v>24</v>
      </c>
    </row>
    <row r="3743" ht="14.25" customHeight="1">
      <c r="B3743" s="4" t="s">
        <v>67</v>
      </c>
      <c r="C3743" s="4">
        <v>1185732.0</v>
      </c>
      <c r="D3743" s="5">
        <v>44239.0</v>
      </c>
      <c r="E3743" s="4" t="s">
        <v>16</v>
      </c>
      <c r="F3743" s="4" t="s">
        <v>135</v>
      </c>
      <c r="G3743" s="4" t="s">
        <v>136</v>
      </c>
      <c r="H3743" s="6" t="s">
        <v>18</v>
      </c>
      <c r="I3743" s="7">
        <v>45.0</v>
      </c>
      <c r="J3743" s="8">
        <v>575.0</v>
      </c>
      <c r="K3743" s="9">
        <v>258750.0</v>
      </c>
      <c r="L3743" s="9">
        <v>116437.5</v>
      </c>
      <c r="M3743" s="10">
        <v>0.45</v>
      </c>
      <c r="N3743" s="4" t="s">
        <v>19</v>
      </c>
      <c r="O3743" s="4" t="s">
        <v>23</v>
      </c>
      <c r="P3743" s="4" t="s">
        <v>21</v>
      </c>
    </row>
    <row r="3744" ht="14.25" customHeight="1">
      <c r="B3744" s="4" t="s">
        <v>67</v>
      </c>
      <c r="C3744" s="4">
        <v>1185732.0</v>
      </c>
      <c r="D3744" s="5">
        <v>44239.0</v>
      </c>
      <c r="E3744" s="4" t="s">
        <v>16</v>
      </c>
      <c r="F3744" s="4" t="s">
        <v>135</v>
      </c>
      <c r="G3744" s="4" t="s">
        <v>136</v>
      </c>
      <c r="H3744" s="6" t="s">
        <v>22</v>
      </c>
      <c r="I3744" s="7">
        <v>45.0</v>
      </c>
      <c r="J3744" s="8">
        <v>225.0</v>
      </c>
      <c r="K3744" s="9">
        <v>101250.0</v>
      </c>
      <c r="L3744" s="9">
        <v>45562.5</v>
      </c>
      <c r="M3744" s="10">
        <v>0.45</v>
      </c>
      <c r="N3744" s="4" t="s">
        <v>19</v>
      </c>
      <c r="O3744" s="4" t="s">
        <v>20</v>
      </c>
      <c r="P3744" s="4" t="s">
        <v>24</v>
      </c>
    </row>
    <row r="3745" ht="14.25" customHeight="1">
      <c r="B3745" s="4" t="s">
        <v>67</v>
      </c>
      <c r="C3745" s="4">
        <v>1185732.0</v>
      </c>
      <c r="D3745" s="5">
        <v>44239.0</v>
      </c>
      <c r="E3745" s="4" t="s">
        <v>16</v>
      </c>
      <c r="F3745" s="4" t="s">
        <v>135</v>
      </c>
      <c r="G3745" s="4" t="s">
        <v>136</v>
      </c>
      <c r="H3745" s="6" t="s">
        <v>25</v>
      </c>
      <c r="I3745" s="7">
        <v>35.0</v>
      </c>
      <c r="J3745" s="8">
        <v>275.0</v>
      </c>
      <c r="K3745" s="9">
        <v>96250.0</v>
      </c>
      <c r="L3745" s="9">
        <v>33687.5</v>
      </c>
      <c r="M3745" s="10">
        <v>0.35</v>
      </c>
      <c r="N3745" s="4" t="s">
        <v>19</v>
      </c>
      <c r="O3745" s="4" t="s">
        <v>20</v>
      </c>
      <c r="P3745" s="4" t="s">
        <v>24</v>
      </c>
    </row>
    <row r="3746" ht="14.25" customHeight="1">
      <c r="B3746" s="4" t="s">
        <v>67</v>
      </c>
      <c r="C3746" s="4">
        <v>1185732.0</v>
      </c>
      <c r="D3746" s="5">
        <v>44239.0</v>
      </c>
      <c r="E3746" s="4" t="s">
        <v>16</v>
      </c>
      <c r="F3746" s="4" t="s">
        <v>137</v>
      </c>
      <c r="G3746" s="4" t="s">
        <v>138</v>
      </c>
      <c r="H3746" s="6" t="s">
        <v>26</v>
      </c>
      <c r="I3746" s="7">
        <v>40.0</v>
      </c>
      <c r="J3746" s="8">
        <v>150.0</v>
      </c>
      <c r="K3746" s="9">
        <v>60000.0</v>
      </c>
      <c r="L3746" s="9">
        <v>21000.0</v>
      </c>
      <c r="M3746" s="10">
        <v>0.35</v>
      </c>
      <c r="N3746" s="4" t="s">
        <v>19</v>
      </c>
      <c r="O3746" s="4" t="s">
        <v>29</v>
      </c>
      <c r="P3746" s="4" t="s">
        <v>24</v>
      </c>
    </row>
    <row r="3747" ht="14.25" customHeight="1">
      <c r="B3747" s="4" t="s">
        <v>67</v>
      </c>
      <c r="C3747" s="4">
        <v>1185732.0</v>
      </c>
      <c r="D3747" s="5">
        <v>44239.0</v>
      </c>
      <c r="E3747" s="4" t="s">
        <v>16</v>
      </c>
      <c r="F3747" s="4" t="s">
        <v>137</v>
      </c>
      <c r="G3747" s="4" t="s">
        <v>138</v>
      </c>
      <c r="H3747" s="6" t="s">
        <v>27</v>
      </c>
      <c r="I3747" s="7">
        <v>55.00000000000001</v>
      </c>
      <c r="J3747" s="8">
        <v>225.0</v>
      </c>
      <c r="K3747" s="9">
        <v>123750.00000000001</v>
      </c>
      <c r="L3747" s="9">
        <v>43312.5</v>
      </c>
      <c r="M3747" s="10">
        <v>0.35</v>
      </c>
      <c r="N3747" s="4" t="s">
        <v>19</v>
      </c>
      <c r="O3747" s="4" t="s">
        <v>23</v>
      </c>
      <c r="P3747" s="4" t="s">
        <v>21</v>
      </c>
    </row>
    <row r="3748" ht="14.25" customHeight="1">
      <c r="B3748" s="4" t="s">
        <v>67</v>
      </c>
      <c r="C3748" s="4">
        <v>1185732.0</v>
      </c>
      <c r="D3748" s="5">
        <v>44239.0</v>
      </c>
      <c r="E3748" s="4" t="s">
        <v>16</v>
      </c>
      <c r="F3748" s="4" t="s">
        <v>137</v>
      </c>
      <c r="G3748" s="4" t="s">
        <v>138</v>
      </c>
      <c r="H3748" s="6" t="s">
        <v>28</v>
      </c>
      <c r="I3748" s="7">
        <v>45.0</v>
      </c>
      <c r="J3748" s="8">
        <v>325.0</v>
      </c>
      <c r="K3748" s="9">
        <v>146250.0</v>
      </c>
      <c r="L3748" s="9">
        <v>58499.99999999999</v>
      </c>
      <c r="M3748" s="10">
        <v>0.39999999999999997</v>
      </c>
      <c r="N3748" s="4" t="s">
        <v>19</v>
      </c>
      <c r="O3748" s="4" t="s">
        <v>23</v>
      </c>
      <c r="P3748" s="4" t="s">
        <v>21</v>
      </c>
    </row>
    <row r="3749" ht="14.25" customHeight="1">
      <c r="B3749" s="4" t="s">
        <v>67</v>
      </c>
      <c r="C3749" s="4">
        <v>1185732.0</v>
      </c>
      <c r="D3749" s="5">
        <v>44265.0</v>
      </c>
      <c r="E3749" s="4" t="s">
        <v>16</v>
      </c>
      <c r="F3749" s="4" t="s">
        <v>137</v>
      </c>
      <c r="G3749" s="4" t="s">
        <v>138</v>
      </c>
      <c r="H3749" s="6" t="s">
        <v>18</v>
      </c>
      <c r="I3749" s="7">
        <v>45.0</v>
      </c>
      <c r="J3749" s="8">
        <v>545.0</v>
      </c>
      <c r="K3749" s="9">
        <v>245250.0</v>
      </c>
      <c r="L3749" s="9">
        <v>110362.5</v>
      </c>
      <c r="M3749" s="10">
        <v>0.45</v>
      </c>
      <c r="N3749" s="4" t="s">
        <v>19</v>
      </c>
      <c r="O3749" s="4" t="s">
        <v>29</v>
      </c>
      <c r="P3749" s="4" t="s">
        <v>24</v>
      </c>
    </row>
    <row r="3750" ht="14.25" customHeight="1">
      <c r="B3750" s="4" t="s">
        <v>67</v>
      </c>
      <c r="C3750" s="4">
        <v>1185732.0</v>
      </c>
      <c r="D3750" s="5">
        <v>44265.0</v>
      </c>
      <c r="E3750" s="4" t="s">
        <v>16</v>
      </c>
      <c r="F3750" s="4" t="s">
        <v>137</v>
      </c>
      <c r="G3750" s="4" t="s">
        <v>138</v>
      </c>
      <c r="H3750" s="6" t="s">
        <v>22</v>
      </c>
      <c r="I3750" s="7">
        <v>45.0</v>
      </c>
      <c r="J3750" s="8">
        <v>250.0</v>
      </c>
      <c r="K3750" s="9">
        <v>112500.0</v>
      </c>
      <c r="L3750" s="9">
        <v>50625.0</v>
      </c>
      <c r="M3750" s="10">
        <v>0.45</v>
      </c>
      <c r="N3750" s="4" t="s">
        <v>19</v>
      </c>
      <c r="O3750" s="4" t="s">
        <v>23</v>
      </c>
      <c r="P3750" s="4" t="s">
        <v>21</v>
      </c>
    </row>
    <row r="3751" ht="14.25" customHeight="1">
      <c r="B3751" s="4" t="s">
        <v>67</v>
      </c>
      <c r="C3751" s="4">
        <v>1185732.0</v>
      </c>
      <c r="D3751" s="5">
        <v>44265.0</v>
      </c>
      <c r="E3751" s="4" t="s">
        <v>16</v>
      </c>
      <c r="F3751" s="4" t="s">
        <v>137</v>
      </c>
      <c r="G3751" s="4" t="s">
        <v>138</v>
      </c>
      <c r="H3751" s="6" t="s">
        <v>25</v>
      </c>
      <c r="I3751" s="7">
        <v>35.0</v>
      </c>
      <c r="J3751" s="8">
        <v>275.0</v>
      </c>
      <c r="K3751" s="9">
        <v>96250.0</v>
      </c>
      <c r="L3751" s="9">
        <v>33687.5</v>
      </c>
      <c r="M3751" s="10">
        <v>0.35</v>
      </c>
      <c r="N3751" s="4" t="s">
        <v>19</v>
      </c>
      <c r="O3751" s="4" t="s">
        <v>29</v>
      </c>
      <c r="P3751" s="4" t="s">
        <v>24</v>
      </c>
    </row>
    <row r="3752" ht="14.25" customHeight="1">
      <c r="B3752" s="4" t="s">
        <v>67</v>
      </c>
      <c r="C3752" s="4">
        <v>1185732.0</v>
      </c>
      <c r="D3752" s="5">
        <v>44265.0</v>
      </c>
      <c r="E3752" s="4" t="s">
        <v>16</v>
      </c>
      <c r="F3752" s="4" t="s">
        <v>137</v>
      </c>
      <c r="G3752" s="4" t="s">
        <v>138</v>
      </c>
      <c r="H3752" s="6" t="s">
        <v>26</v>
      </c>
      <c r="I3752" s="7">
        <v>40.0</v>
      </c>
      <c r="J3752" s="8">
        <v>125.0</v>
      </c>
      <c r="K3752" s="9">
        <v>50000.0</v>
      </c>
      <c r="L3752" s="9">
        <v>17500.0</v>
      </c>
      <c r="M3752" s="10">
        <v>0.35</v>
      </c>
      <c r="N3752" s="4" t="s">
        <v>19</v>
      </c>
      <c r="O3752" s="4" t="s">
        <v>20</v>
      </c>
      <c r="P3752" s="4" t="s">
        <v>24</v>
      </c>
    </row>
    <row r="3753" ht="14.25" customHeight="1">
      <c r="B3753" s="4" t="s">
        <v>67</v>
      </c>
      <c r="C3753" s="4">
        <v>1185732.0</v>
      </c>
      <c r="D3753" s="5">
        <v>44265.0</v>
      </c>
      <c r="E3753" s="4" t="s">
        <v>16</v>
      </c>
      <c r="F3753" s="4" t="s">
        <v>137</v>
      </c>
      <c r="G3753" s="4" t="s">
        <v>138</v>
      </c>
      <c r="H3753" s="6" t="s">
        <v>27</v>
      </c>
      <c r="I3753" s="7">
        <v>55.00000000000001</v>
      </c>
      <c r="J3753" s="8">
        <v>175.0</v>
      </c>
      <c r="K3753" s="9">
        <v>96250.00000000001</v>
      </c>
      <c r="L3753" s="9">
        <v>33687.5</v>
      </c>
      <c r="M3753" s="10">
        <v>0.35</v>
      </c>
      <c r="N3753" s="4" t="s">
        <v>19</v>
      </c>
      <c r="O3753" s="4" t="s">
        <v>23</v>
      </c>
      <c r="P3753" s="4" t="s">
        <v>24</v>
      </c>
    </row>
    <row r="3754" ht="14.25" customHeight="1">
      <c r="B3754" s="4" t="s">
        <v>67</v>
      </c>
      <c r="C3754" s="4">
        <v>1185732.0</v>
      </c>
      <c r="D3754" s="5">
        <v>44265.0</v>
      </c>
      <c r="E3754" s="4" t="s">
        <v>16</v>
      </c>
      <c r="F3754" s="4" t="s">
        <v>137</v>
      </c>
      <c r="G3754" s="4" t="s">
        <v>138</v>
      </c>
      <c r="H3754" s="6" t="s">
        <v>28</v>
      </c>
      <c r="I3754" s="7">
        <v>45.0</v>
      </c>
      <c r="J3754" s="8">
        <v>275.0</v>
      </c>
      <c r="K3754" s="9">
        <v>123750.0</v>
      </c>
      <c r="L3754" s="9">
        <v>49499.99999999999</v>
      </c>
      <c r="M3754" s="10">
        <v>0.39999999999999997</v>
      </c>
      <c r="N3754" s="4" t="s">
        <v>19</v>
      </c>
      <c r="O3754" s="4" t="s">
        <v>23</v>
      </c>
      <c r="P3754" s="4" t="s">
        <v>24</v>
      </c>
    </row>
    <row r="3755" ht="14.25" customHeight="1">
      <c r="B3755" s="4" t="s">
        <v>67</v>
      </c>
      <c r="C3755" s="4">
        <v>1185732.0</v>
      </c>
      <c r="D3755" s="5">
        <v>44297.0</v>
      </c>
      <c r="E3755" s="4" t="s">
        <v>16</v>
      </c>
      <c r="F3755" s="4" t="s">
        <v>137</v>
      </c>
      <c r="G3755" s="4" t="s">
        <v>138</v>
      </c>
      <c r="H3755" s="6" t="s">
        <v>18</v>
      </c>
      <c r="I3755" s="7">
        <v>45.0</v>
      </c>
      <c r="J3755" s="8">
        <v>525.0</v>
      </c>
      <c r="K3755" s="9">
        <v>236250.0</v>
      </c>
      <c r="L3755" s="9">
        <v>106312.5</v>
      </c>
      <c r="M3755" s="10">
        <v>0.45</v>
      </c>
      <c r="N3755" s="4" t="s">
        <v>19</v>
      </c>
      <c r="O3755" s="4" t="s">
        <v>23</v>
      </c>
      <c r="P3755" s="4" t="s">
        <v>21</v>
      </c>
    </row>
    <row r="3756" ht="14.25" customHeight="1">
      <c r="B3756" s="4" t="s">
        <v>67</v>
      </c>
      <c r="C3756" s="4">
        <v>1185732.0</v>
      </c>
      <c r="D3756" s="5">
        <v>44297.0</v>
      </c>
      <c r="E3756" s="4" t="s">
        <v>16</v>
      </c>
      <c r="F3756" s="4" t="s">
        <v>137</v>
      </c>
      <c r="G3756" s="4" t="s">
        <v>138</v>
      </c>
      <c r="H3756" s="6" t="s">
        <v>22</v>
      </c>
      <c r="I3756" s="7">
        <v>45.0</v>
      </c>
      <c r="J3756" s="8">
        <v>225.0</v>
      </c>
      <c r="K3756" s="9">
        <v>101250.0</v>
      </c>
      <c r="L3756" s="9">
        <v>45562.5</v>
      </c>
      <c r="M3756" s="10">
        <v>0.45</v>
      </c>
      <c r="N3756" s="4" t="s">
        <v>19</v>
      </c>
      <c r="O3756" s="4" t="s">
        <v>23</v>
      </c>
      <c r="P3756" s="4" t="s">
        <v>21</v>
      </c>
    </row>
    <row r="3757" ht="14.25" customHeight="1">
      <c r="B3757" s="4" t="s">
        <v>67</v>
      </c>
      <c r="C3757" s="4">
        <v>1185732.0</v>
      </c>
      <c r="D3757" s="5">
        <v>44297.0</v>
      </c>
      <c r="E3757" s="4" t="s">
        <v>16</v>
      </c>
      <c r="F3757" s="4" t="s">
        <v>137</v>
      </c>
      <c r="G3757" s="4" t="s">
        <v>138</v>
      </c>
      <c r="H3757" s="6" t="s">
        <v>25</v>
      </c>
      <c r="I3757" s="7">
        <v>35.0</v>
      </c>
      <c r="J3757" s="8">
        <v>225.0</v>
      </c>
      <c r="K3757" s="9">
        <v>78750.0</v>
      </c>
      <c r="L3757" s="9">
        <v>27562.5</v>
      </c>
      <c r="M3757" s="10">
        <v>0.35</v>
      </c>
      <c r="N3757" s="4" t="s">
        <v>19</v>
      </c>
      <c r="O3757" s="4" t="s">
        <v>29</v>
      </c>
      <c r="P3757" s="4" t="s">
        <v>21</v>
      </c>
    </row>
    <row r="3758" ht="14.25" customHeight="1">
      <c r="B3758" s="4" t="s">
        <v>67</v>
      </c>
      <c r="C3758" s="4">
        <v>1185732.0</v>
      </c>
      <c r="D3758" s="5">
        <v>44297.0</v>
      </c>
      <c r="E3758" s="4" t="s">
        <v>16</v>
      </c>
      <c r="F3758" s="4" t="s">
        <v>137</v>
      </c>
      <c r="G3758" s="4" t="s">
        <v>138</v>
      </c>
      <c r="H3758" s="6" t="s">
        <v>26</v>
      </c>
      <c r="I3758" s="7">
        <v>40.0</v>
      </c>
      <c r="J3758" s="8">
        <v>150.0</v>
      </c>
      <c r="K3758" s="9">
        <v>60000.0</v>
      </c>
      <c r="L3758" s="9">
        <v>21000.0</v>
      </c>
      <c r="M3758" s="10">
        <v>0.35</v>
      </c>
      <c r="N3758" s="4" t="s">
        <v>19</v>
      </c>
      <c r="O3758" s="4" t="s">
        <v>29</v>
      </c>
      <c r="P3758" s="4" t="s">
        <v>21</v>
      </c>
    </row>
    <row r="3759" ht="14.25" customHeight="1">
      <c r="B3759" s="4" t="s">
        <v>67</v>
      </c>
      <c r="C3759" s="4">
        <v>1185732.0</v>
      </c>
      <c r="D3759" s="5">
        <v>44297.0</v>
      </c>
      <c r="E3759" s="4" t="s">
        <v>16</v>
      </c>
      <c r="F3759" s="4" t="s">
        <v>137</v>
      </c>
      <c r="G3759" s="4" t="s">
        <v>138</v>
      </c>
      <c r="H3759" s="6" t="s">
        <v>27</v>
      </c>
      <c r="I3759" s="7">
        <v>55.00000000000001</v>
      </c>
      <c r="J3759" s="8">
        <v>150.0</v>
      </c>
      <c r="K3759" s="9">
        <v>82500.00000000001</v>
      </c>
      <c r="L3759" s="9">
        <v>28875.000000000004</v>
      </c>
      <c r="M3759" s="10">
        <v>0.35</v>
      </c>
      <c r="N3759" s="4" t="s">
        <v>19</v>
      </c>
      <c r="O3759" s="4" t="s">
        <v>20</v>
      </c>
      <c r="P3759" s="4" t="s">
        <v>21</v>
      </c>
    </row>
    <row r="3760" ht="14.25" customHeight="1">
      <c r="B3760" s="4" t="s">
        <v>67</v>
      </c>
      <c r="C3760" s="4">
        <v>1185732.0</v>
      </c>
      <c r="D3760" s="5">
        <v>44297.0</v>
      </c>
      <c r="E3760" s="4" t="s">
        <v>16</v>
      </c>
      <c r="F3760" s="4" t="s">
        <v>137</v>
      </c>
      <c r="G3760" s="4" t="s">
        <v>138</v>
      </c>
      <c r="H3760" s="6" t="s">
        <v>28</v>
      </c>
      <c r="I3760" s="7">
        <v>45.0</v>
      </c>
      <c r="J3760" s="8">
        <v>300.0</v>
      </c>
      <c r="K3760" s="9">
        <v>135000.0</v>
      </c>
      <c r="L3760" s="9">
        <v>53999.99999999999</v>
      </c>
      <c r="M3760" s="10">
        <v>0.39999999999999997</v>
      </c>
      <c r="N3760" s="4" t="s">
        <v>19</v>
      </c>
      <c r="O3760" s="4" t="s">
        <v>20</v>
      </c>
      <c r="P3760" s="4" t="s">
        <v>24</v>
      </c>
    </row>
    <row r="3761" ht="14.25" customHeight="1">
      <c r="B3761" s="4" t="s">
        <v>67</v>
      </c>
      <c r="C3761" s="4">
        <v>1185732.0</v>
      </c>
      <c r="D3761" s="5">
        <v>44326.0</v>
      </c>
      <c r="E3761" s="4" t="s">
        <v>16</v>
      </c>
      <c r="F3761" s="4" t="s">
        <v>137</v>
      </c>
      <c r="G3761" s="4" t="s">
        <v>138</v>
      </c>
      <c r="H3761" s="6" t="s">
        <v>18</v>
      </c>
      <c r="I3761" s="7">
        <v>60.0</v>
      </c>
      <c r="J3761" s="8">
        <v>570.0</v>
      </c>
      <c r="K3761" s="9">
        <v>342000.0</v>
      </c>
      <c r="L3761" s="9">
        <v>153900.0</v>
      </c>
      <c r="M3761" s="10">
        <v>0.45</v>
      </c>
      <c r="N3761" s="4" t="s">
        <v>19</v>
      </c>
      <c r="O3761" s="4" t="s">
        <v>29</v>
      </c>
      <c r="P3761" s="4" t="s">
        <v>24</v>
      </c>
    </row>
    <row r="3762" ht="14.25" customHeight="1">
      <c r="B3762" s="4" t="s">
        <v>67</v>
      </c>
      <c r="C3762" s="4">
        <v>1185732.0</v>
      </c>
      <c r="D3762" s="5">
        <v>44326.0</v>
      </c>
      <c r="E3762" s="4" t="s">
        <v>16</v>
      </c>
      <c r="F3762" s="4" t="s">
        <v>137</v>
      </c>
      <c r="G3762" s="4" t="s">
        <v>138</v>
      </c>
      <c r="H3762" s="6" t="s">
        <v>22</v>
      </c>
      <c r="I3762" s="7">
        <v>55.00000000000001</v>
      </c>
      <c r="J3762" s="8">
        <v>275.0</v>
      </c>
      <c r="K3762" s="9">
        <v>151250.00000000003</v>
      </c>
      <c r="L3762" s="9">
        <v>68062.50000000001</v>
      </c>
      <c r="M3762" s="10">
        <v>0.45</v>
      </c>
      <c r="N3762" s="4" t="s">
        <v>19</v>
      </c>
      <c r="O3762" s="4" t="s">
        <v>23</v>
      </c>
      <c r="P3762" s="4" t="s">
        <v>24</v>
      </c>
    </row>
    <row r="3763" ht="14.25" customHeight="1">
      <c r="B3763" s="4" t="s">
        <v>67</v>
      </c>
      <c r="C3763" s="4">
        <v>1185732.0</v>
      </c>
      <c r="D3763" s="5">
        <v>44326.0</v>
      </c>
      <c r="E3763" s="4" t="s">
        <v>16</v>
      </c>
      <c r="F3763" s="4" t="s">
        <v>137</v>
      </c>
      <c r="G3763" s="4" t="s">
        <v>138</v>
      </c>
      <c r="H3763" s="6" t="s">
        <v>25</v>
      </c>
      <c r="I3763" s="7">
        <v>50.0</v>
      </c>
      <c r="J3763" s="8">
        <v>300.0</v>
      </c>
      <c r="K3763" s="9">
        <v>150000.0</v>
      </c>
      <c r="L3763" s="9">
        <v>52500.0</v>
      </c>
      <c r="M3763" s="10">
        <v>0.35</v>
      </c>
      <c r="N3763" s="4" t="s">
        <v>19</v>
      </c>
      <c r="O3763" s="4" t="s">
        <v>20</v>
      </c>
      <c r="P3763" s="4" t="s">
        <v>21</v>
      </c>
    </row>
    <row r="3764" ht="14.25" customHeight="1">
      <c r="B3764" s="4" t="s">
        <v>67</v>
      </c>
      <c r="C3764" s="4">
        <v>1185732.0</v>
      </c>
      <c r="D3764" s="5">
        <v>44326.0</v>
      </c>
      <c r="E3764" s="4" t="s">
        <v>16</v>
      </c>
      <c r="F3764" s="4" t="s">
        <v>137</v>
      </c>
      <c r="G3764" s="4" t="s">
        <v>138</v>
      </c>
      <c r="H3764" s="6" t="s">
        <v>26</v>
      </c>
      <c r="I3764" s="7">
        <v>50.0</v>
      </c>
      <c r="J3764" s="8">
        <v>250.0</v>
      </c>
      <c r="K3764" s="9">
        <v>125000.0</v>
      </c>
      <c r="L3764" s="9">
        <v>43750.0</v>
      </c>
      <c r="M3764" s="10">
        <v>0.35</v>
      </c>
      <c r="N3764" s="4" t="s">
        <v>19</v>
      </c>
      <c r="O3764" s="4" t="s">
        <v>20</v>
      </c>
      <c r="P3764" s="4" t="s">
        <v>24</v>
      </c>
    </row>
    <row r="3765" ht="14.25" customHeight="1">
      <c r="B3765" s="4" t="s">
        <v>67</v>
      </c>
      <c r="C3765" s="4">
        <v>1185732.0</v>
      </c>
      <c r="D3765" s="5">
        <v>44326.0</v>
      </c>
      <c r="E3765" s="4" t="s">
        <v>16</v>
      </c>
      <c r="F3765" s="4" t="s">
        <v>137</v>
      </c>
      <c r="G3765" s="4" t="s">
        <v>138</v>
      </c>
      <c r="H3765" s="6" t="s">
        <v>27</v>
      </c>
      <c r="I3765" s="7">
        <v>60.0</v>
      </c>
      <c r="J3765" s="8">
        <v>275.0</v>
      </c>
      <c r="K3765" s="9">
        <v>165000.0</v>
      </c>
      <c r="L3765" s="9">
        <v>57749.99999999999</v>
      </c>
      <c r="M3765" s="10">
        <v>0.35</v>
      </c>
      <c r="N3765" s="4" t="s">
        <v>19</v>
      </c>
      <c r="O3765" s="4" t="s">
        <v>23</v>
      </c>
      <c r="P3765" s="4" t="s">
        <v>21</v>
      </c>
    </row>
    <row r="3766" ht="14.25" customHeight="1">
      <c r="B3766" s="4" t="s">
        <v>67</v>
      </c>
      <c r="C3766" s="4">
        <v>1185732.0</v>
      </c>
      <c r="D3766" s="5">
        <v>44326.0</v>
      </c>
      <c r="E3766" s="4" t="s">
        <v>16</v>
      </c>
      <c r="F3766" s="4" t="s">
        <v>137</v>
      </c>
      <c r="G3766" s="4" t="s">
        <v>138</v>
      </c>
      <c r="H3766" s="6" t="s">
        <v>28</v>
      </c>
      <c r="I3766" s="7">
        <v>65.0</v>
      </c>
      <c r="J3766" s="8">
        <v>400.0</v>
      </c>
      <c r="K3766" s="9">
        <v>260000.0</v>
      </c>
      <c r="L3766" s="9">
        <v>103999.99999999999</v>
      </c>
      <c r="M3766" s="10">
        <v>0.39999999999999997</v>
      </c>
      <c r="N3766" s="4" t="s">
        <v>19</v>
      </c>
      <c r="O3766" s="4" t="s">
        <v>20</v>
      </c>
      <c r="P3766" s="4" t="s">
        <v>24</v>
      </c>
    </row>
    <row r="3767" ht="14.25" customHeight="1">
      <c r="B3767" s="4" t="s">
        <v>67</v>
      </c>
      <c r="C3767" s="4">
        <v>1185732.0</v>
      </c>
      <c r="D3767" s="5">
        <v>44359.0</v>
      </c>
      <c r="E3767" s="4" t="s">
        <v>16</v>
      </c>
      <c r="F3767" s="4" t="s">
        <v>137</v>
      </c>
      <c r="G3767" s="4" t="s">
        <v>138</v>
      </c>
      <c r="H3767" s="6" t="s">
        <v>18</v>
      </c>
      <c r="I3767" s="7">
        <v>60.0</v>
      </c>
      <c r="J3767" s="8">
        <v>650.0</v>
      </c>
      <c r="K3767" s="9">
        <v>390000.0</v>
      </c>
      <c r="L3767" s="9">
        <v>175500.0</v>
      </c>
      <c r="M3767" s="10">
        <v>0.45</v>
      </c>
      <c r="N3767" s="4" t="s">
        <v>19</v>
      </c>
      <c r="O3767" s="4" t="s">
        <v>29</v>
      </c>
      <c r="P3767" s="4" t="s">
        <v>21</v>
      </c>
    </row>
    <row r="3768" ht="14.25" customHeight="1">
      <c r="B3768" s="4" t="s">
        <v>67</v>
      </c>
      <c r="C3768" s="4">
        <v>1185732.0</v>
      </c>
      <c r="D3768" s="5">
        <v>44359.0</v>
      </c>
      <c r="E3768" s="4" t="s">
        <v>16</v>
      </c>
      <c r="F3768" s="4" t="s">
        <v>137</v>
      </c>
      <c r="G3768" s="4" t="s">
        <v>138</v>
      </c>
      <c r="H3768" s="6" t="s">
        <v>22</v>
      </c>
      <c r="I3768" s="7">
        <v>55.00000000000001</v>
      </c>
      <c r="J3768" s="8">
        <v>400.0</v>
      </c>
      <c r="K3768" s="9">
        <v>220000.00000000003</v>
      </c>
      <c r="L3768" s="9">
        <v>99000.00000000001</v>
      </c>
      <c r="M3768" s="10">
        <v>0.45</v>
      </c>
      <c r="N3768" s="4" t="s">
        <v>19</v>
      </c>
      <c r="O3768" s="4" t="s">
        <v>20</v>
      </c>
      <c r="P3768" s="4" t="s">
        <v>21</v>
      </c>
    </row>
    <row r="3769" ht="14.25" customHeight="1">
      <c r="B3769" s="4" t="s">
        <v>67</v>
      </c>
      <c r="C3769" s="4">
        <v>1185732.0</v>
      </c>
      <c r="D3769" s="5">
        <v>44359.0</v>
      </c>
      <c r="E3769" s="4" t="s">
        <v>16</v>
      </c>
      <c r="F3769" s="4" t="s">
        <v>137</v>
      </c>
      <c r="G3769" s="4" t="s">
        <v>138</v>
      </c>
      <c r="H3769" s="6" t="s">
        <v>25</v>
      </c>
      <c r="I3769" s="7">
        <v>50.0</v>
      </c>
      <c r="J3769" s="8">
        <v>325.0</v>
      </c>
      <c r="K3769" s="9">
        <v>162500.0</v>
      </c>
      <c r="L3769" s="9">
        <v>56875.0</v>
      </c>
      <c r="M3769" s="10">
        <v>0.35</v>
      </c>
      <c r="N3769" s="4" t="s">
        <v>19</v>
      </c>
      <c r="O3769" s="4" t="s">
        <v>23</v>
      </c>
      <c r="P3769" s="4" t="s">
        <v>21</v>
      </c>
    </row>
    <row r="3770" ht="14.25" customHeight="1">
      <c r="B3770" s="4" t="s">
        <v>67</v>
      </c>
      <c r="C3770" s="4">
        <v>1185732.0</v>
      </c>
      <c r="D3770" s="5">
        <v>44359.0</v>
      </c>
      <c r="E3770" s="4" t="s">
        <v>16</v>
      </c>
      <c r="F3770" s="4" t="s">
        <v>137</v>
      </c>
      <c r="G3770" s="4" t="s">
        <v>138</v>
      </c>
      <c r="H3770" s="6" t="s">
        <v>26</v>
      </c>
      <c r="I3770" s="7">
        <v>50.0</v>
      </c>
      <c r="J3770" s="8">
        <v>300.0</v>
      </c>
      <c r="K3770" s="9">
        <v>150000.0</v>
      </c>
      <c r="L3770" s="9">
        <v>52500.0</v>
      </c>
      <c r="M3770" s="10">
        <v>0.35</v>
      </c>
      <c r="N3770" s="4" t="s">
        <v>19</v>
      </c>
      <c r="O3770" s="4" t="s">
        <v>29</v>
      </c>
      <c r="P3770" s="4" t="s">
        <v>24</v>
      </c>
    </row>
    <row r="3771" ht="14.25" customHeight="1">
      <c r="B3771" s="4" t="s">
        <v>67</v>
      </c>
      <c r="C3771" s="4">
        <v>1185732.0</v>
      </c>
      <c r="D3771" s="5">
        <v>44359.0</v>
      </c>
      <c r="E3771" s="4" t="s">
        <v>16</v>
      </c>
      <c r="F3771" s="4" t="s">
        <v>137</v>
      </c>
      <c r="G3771" s="4" t="s">
        <v>138</v>
      </c>
      <c r="H3771" s="6" t="s">
        <v>27</v>
      </c>
      <c r="I3771" s="7">
        <v>60.0</v>
      </c>
      <c r="J3771" s="8">
        <v>300.0</v>
      </c>
      <c r="K3771" s="9">
        <v>180000.0</v>
      </c>
      <c r="L3771" s="9">
        <v>62999.99999999999</v>
      </c>
      <c r="M3771" s="10">
        <v>0.35</v>
      </c>
      <c r="N3771" s="4" t="s">
        <v>19</v>
      </c>
      <c r="O3771" s="4" t="s">
        <v>29</v>
      </c>
      <c r="P3771" s="4" t="s">
        <v>24</v>
      </c>
    </row>
    <row r="3772" ht="14.25" customHeight="1">
      <c r="B3772" s="4" t="s">
        <v>67</v>
      </c>
      <c r="C3772" s="4">
        <v>1185732.0</v>
      </c>
      <c r="D3772" s="5">
        <v>44359.0</v>
      </c>
      <c r="E3772" s="4" t="s">
        <v>16</v>
      </c>
      <c r="F3772" s="4" t="s">
        <v>137</v>
      </c>
      <c r="G3772" s="4" t="s">
        <v>138</v>
      </c>
      <c r="H3772" s="6" t="s">
        <v>28</v>
      </c>
      <c r="I3772" s="7">
        <v>65.0</v>
      </c>
      <c r="J3772" s="8">
        <v>450.0</v>
      </c>
      <c r="K3772" s="9">
        <v>292500.0</v>
      </c>
      <c r="L3772" s="9">
        <v>116999.99999999999</v>
      </c>
      <c r="M3772" s="10">
        <v>0.39999999999999997</v>
      </c>
      <c r="N3772" s="4" t="s">
        <v>19</v>
      </c>
      <c r="O3772" s="4" t="s">
        <v>20</v>
      </c>
      <c r="P3772" s="4" t="s">
        <v>21</v>
      </c>
    </row>
    <row r="3773" ht="14.25" customHeight="1">
      <c r="B3773" s="4" t="s">
        <v>67</v>
      </c>
      <c r="C3773" s="4">
        <v>1185732.0</v>
      </c>
      <c r="D3773" s="5">
        <v>44387.0</v>
      </c>
      <c r="E3773" s="4" t="s">
        <v>16</v>
      </c>
      <c r="F3773" s="4" t="s">
        <v>137</v>
      </c>
      <c r="G3773" s="4" t="s">
        <v>138</v>
      </c>
      <c r="H3773" s="6" t="s">
        <v>18</v>
      </c>
      <c r="I3773" s="7">
        <v>60.0</v>
      </c>
      <c r="J3773" s="8">
        <v>675.0</v>
      </c>
      <c r="K3773" s="9">
        <v>405000.0</v>
      </c>
      <c r="L3773" s="9">
        <v>182250.0</v>
      </c>
      <c r="M3773" s="10">
        <v>0.45</v>
      </c>
      <c r="N3773" s="4" t="s">
        <v>19</v>
      </c>
      <c r="O3773" s="4" t="s">
        <v>29</v>
      </c>
      <c r="P3773" s="4" t="s">
        <v>21</v>
      </c>
    </row>
    <row r="3774" ht="14.25" customHeight="1">
      <c r="B3774" s="4" t="s">
        <v>67</v>
      </c>
      <c r="C3774" s="4">
        <v>1185732.0</v>
      </c>
      <c r="D3774" s="5">
        <v>44387.0</v>
      </c>
      <c r="E3774" s="4" t="s">
        <v>16</v>
      </c>
      <c r="F3774" s="4" t="s">
        <v>137</v>
      </c>
      <c r="G3774" s="4" t="s">
        <v>138</v>
      </c>
      <c r="H3774" s="6" t="s">
        <v>22</v>
      </c>
      <c r="I3774" s="7">
        <v>55.00000000000001</v>
      </c>
      <c r="J3774" s="8">
        <v>425.0</v>
      </c>
      <c r="K3774" s="9">
        <v>233750.00000000003</v>
      </c>
      <c r="L3774" s="9">
        <v>105187.50000000001</v>
      </c>
      <c r="M3774" s="10">
        <v>0.45</v>
      </c>
      <c r="N3774" s="4" t="s">
        <v>19</v>
      </c>
      <c r="O3774" s="4" t="s">
        <v>23</v>
      </c>
      <c r="P3774" s="4" t="s">
        <v>21</v>
      </c>
    </row>
    <row r="3775" ht="14.25" customHeight="1">
      <c r="B3775" s="4" t="s">
        <v>67</v>
      </c>
      <c r="C3775" s="4">
        <v>1185732.0</v>
      </c>
      <c r="D3775" s="5">
        <v>44387.0</v>
      </c>
      <c r="E3775" s="4" t="s">
        <v>16</v>
      </c>
      <c r="F3775" s="4" t="s">
        <v>137</v>
      </c>
      <c r="G3775" s="4" t="s">
        <v>138</v>
      </c>
      <c r="H3775" s="6" t="s">
        <v>25</v>
      </c>
      <c r="I3775" s="7">
        <v>50.0</v>
      </c>
      <c r="J3775" s="8">
        <v>350.0</v>
      </c>
      <c r="K3775" s="9">
        <v>175000.0</v>
      </c>
      <c r="L3775" s="9">
        <v>61249.99999999999</v>
      </c>
      <c r="M3775" s="10">
        <v>0.35</v>
      </c>
      <c r="N3775" s="4" t="s">
        <v>19</v>
      </c>
      <c r="O3775" s="4" t="s">
        <v>23</v>
      </c>
      <c r="P3775" s="4" t="s">
        <v>21</v>
      </c>
    </row>
    <row r="3776" ht="14.25" customHeight="1">
      <c r="B3776" s="4" t="s">
        <v>67</v>
      </c>
      <c r="C3776" s="4">
        <v>1185732.0</v>
      </c>
      <c r="D3776" s="5">
        <v>44387.0</v>
      </c>
      <c r="E3776" s="4" t="s">
        <v>16</v>
      </c>
      <c r="F3776" s="4" t="s">
        <v>137</v>
      </c>
      <c r="G3776" s="4" t="s">
        <v>138</v>
      </c>
      <c r="H3776" s="6" t="s">
        <v>26</v>
      </c>
      <c r="I3776" s="7">
        <v>50.0</v>
      </c>
      <c r="J3776" s="8">
        <v>300.0</v>
      </c>
      <c r="K3776" s="9">
        <v>150000.0</v>
      </c>
      <c r="L3776" s="9">
        <v>52500.0</v>
      </c>
      <c r="M3776" s="10">
        <v>0.35</v>
      </c>
      <c r="N3776" s="4" t="s">
        <v>19</v>
      </c>
      <c r="O3776" s="4" t="s">
        <v>29</v>
      </c>
      <c r="P3776" s="4" t="s">
        <v>24</v>
      </c>
    </row>
    <row r="3777" ht="14.25" customHeight="1">
      <c r="B3777" s="4" t="s">
        <v>67</v>
      </c>
      <c r="C3777" s="4">
        <v>1185732.0</v>
      </c>
      <c r="D3777" s="5">
        <v>44387.0</v>
      </c>
      <c r="E3777" s="4" t="s">
        <v>16</v>
      </c>
      <c r="F3777" s="4" t="s">
        <v>137</v>
      </c>
      <c r="G3777" s="4" t="s">
        <v>138</v>
      </c>
      <c r="H3777" s="6" t="s">
        <v>27</v>
      </c>
      <c r="I3777" s="7">
        <v>60.0</v>
      </c>
      <c r="J3777" s="8">
        <v>325.0</v>
      </c>
      <c r="K3777" s="9">
        <v>195000.0</v>
      </c>
      <c r="L3777" s="9">
        <v>68250.0</v>
      </c>
      <c r="M3777" s="10">
        <v>0.35</v>
      </c>
      <c r="N3777" s="4" t="s">
        <v>19</v>
      </c>
      <c r="O3777" s="4" t="s">
        <v>23</v>
      </c>
      <c r="P3777" s="4" t="s">
        <v>24</v>
      </c>
    </row>
    <row r="3778" ht="14.25" customHeight="1">
      <c r="B3778" s="4" t="s">
        <v>67</v>
      </c>
      <c r="C3778" s="4">
        <v>1185732.0</v>
      </c>
      <c r="D3778" s="5">
        <v>44387.0</v>
      </c>
      <c r="E3778" s="4" t="s">
        <v>16</v>
      </c>
      <c r="F3778" s="4" t="s">
        <v>137</v>
      </c>
      <c r="G3778" s="4" t="s">
        <v>138</v>
      </c>
      <c r="H3778" s="6" t="s">
        <v>28</v>
      </c>
      <c r="I3778" s="7">
        <v>65.0</v>
      </c>
      <c r="J3778" s="8">
        <v>500.0</v>
      </c>
      <c r="K3778" s="9">
        <v>325000.0</v>
      </c>
      <c r="L3778" s="9">
        <v>129999.99999999999</v>
      </c>
      <c r="M3778" s="10">
        <v>0.39999999999999997</v>
      </c>
      <c r="N3778" s="4" t="s">
        <v>19</v>
      </c>
      <c r="O3778" s="4" t="s">
        <v>23</v>
      </c>
      <c r="P3778" s="4" t="s">
        <v>21</v>
      </c>
    </row>
    <row r="3779" ht="14.25" customHeight="1">
      <c r="B3779" s="4" t="s">
        <v>67</v>
      </c>
      <c r="C3779" s="4">
        <v>1185732.0</v>
      </c>
      <c r="D3779" s="5">
        <v>44419.0</v>
      </c>
      <c r="E3779" s="4" t="s">
        <v>16</v>
      </c>
      <c r="F3779" s="4" t="s">
        <v>137</v>
      </c>
      <c r="G3779" s="4" t="s">
        <v>138</v>
      </c>
      <c r="H3779" s="6" t="s">
        <v>18</v>
      </c>
      <c r="I3779" s="7">
        <v>60.0</v>
      </c>
      <c r="J3779" s="8">
        <v>650.0</v>
      </c>
      <c r="K3779" s="9">
        <v>390000.0</v>
      </c>
      <c r="L3779" s="9">
        <v>175500.0</v>
      </c>
      <c r="M3779" s="10">
        <v>0.45</v>
      </c>
      <c r="N3779" s="4" t="s">
        <v>19</v>
      </c>
      <c r="O3779" s="4" t="s">
        <v>20</v>
      </c>
      <c r="P3779" s="4" t="s">
        <v>21</v>
      </c>
    </row>
    <row r="3780" ht="14.25" customHeight="1">
      <c r="B3780" s="4" t="s">
        <v>67</v>
      </c>
      <c r="C3780" s="4">
        <v>1185732.0</v>
      </c>
      <c r="D3780" s="5">
        <v>44419.0</v>
      </c>
      <c r="E3780" s="4" t="s">
        <v>16</v>
      </c>
      <c r="F3780" s="4" t="s">
        <v>137</v>
      </c>
      <c r="G3780" s="4" t="s">
        <v>138</v>
      </c>
      <c r="H3780" s="6" t="s">
        <v>22</v>
      </c>
      <c r="I3780" s="7">
        <v>55.00000000000001</v>
      </c>
      <c r="J3780" s="8">
        <v>425.0</v>
      </c>
      <c r="K3780" s="9">
        <v>233750.00000000003</v>
      </c>
      <c r="L3780" s="9">
        <v>105187.50000000001</v>
      </c>
      <c r="M3780" s="10">
        <v>0.45</v>
      </c>
      <c r="N3780" s="4" t="s">
        <v>19</v>
      </c>
      <c r="O3780" s="4" t="s">
        <v>23</v>
      </c>
      <c r="P3780" s="4" t="s">
        <v>21</v>
      </c>
    </row>
    <row r="3781" ht="14.25" customHeight="1">
      <c r="B3781" s="4" t="s">
        <v>67</v>
      </c>
      <c r="C3781" s="4">
        <v>1185732.0</v>
      </c>
      <c r="D3781" s="5">
        <v>44419.0</v>
      </c>
      <c r="E3781" s="4" t="s">
        <v>16</v>
      </c>
      <c r="F3781" s="4" t="s">
        <v>137</v>
      </c>
      <c r="G3781" s="4" t="s">
        <v>138</v>
      </c>
      <c r="H3781" s="6" t="s">
        <v>25</v>
      </c>
      <c r="I3781" s="7">
        <v>50.0</v>
      </c>
      <c r="J3781" s="8">
        <v>350.0</v>
      </c>
      <c r="K3781" s="9">
        <v>175000.0</v>
      </c>
      <c r="L3781" s="9">
        <v>61249.99999999999</v>
      </c>
      <c r="M3781" s="10">
        <v>0.35</v>
      </c>
      <c r="N3781" s="4" t="s">
        <v>19</v>
      </c>
      <c r="O3781" s="4" t="s">
        <v>29</v>
      </c>
      <c r="P3781" s="4" t="s">
        <v>24</v>
      </c>
    </row>
    <row r="3782" ht="14.25" customHeight="1">
      <c r="B3782" s="4" t="s">
        <v>67</v>
      </c>
      <c r="C3782" s="4">
        <v>1185732.0</v>
      </c>
      <c r="D3782" s="5">
        <v>44419.0</v>
      </c>
      <c r="E3782" s="4" t="s">
        <v>16</v>
      </c>
      <c r="F3782" s="4" t="s">
        <v>137</v>
      </c>
      <c r="G3782" s="4" t="s">
        <v>138</v>
      </c>
      <c r="H3782" s="6" t="s">
        <v>26</v>
      </c>
      <c r="I3782" s="7">
        <v>50.0</v>
      </c>
      <c r="J3782" s="8">
        <v>250.0</v>
      </c>
      <c r="K3782" s="9">
        <v>125000.0</v>
      </c>
      <c r="L3782" s="9">
        <v>43750.0</v>
      </c>
      <c r="M3782" s="10">
        <v>0.35</v>
      </c>
      <c r="N3782" s="4" t="s">
        <v>19</v>
      </c>
      <c r="O3782" s="4" t="s">
        <v>29</v>
      </c>
      <c r="P3782" s="4" t="s">
        <v>21</v>
      </c>
    </row>
    <row r="3783" ht="14.25" customHeight="1">
      <c r="B3783" s="4" t="s">
        <v>67</v>
      </c>
      <c r="C3783" s="4">
        <v>1185732.0</v>
      </c>
      <c r="D3783" s="5">
        <v>44419.0</v>
      </c>
      <c r="E3783" s="4" t="s">
        <v>16</v>
      </c>
      <c r="F3783" s="4" t="s">
        <v>137</v>
      </c>
      <c r="G3783" s="4" t="s">
        <v>138</v>
      </c>
      <c r="H3783" s="6" t="s">
        <v>27</v>
      </c>
      <c r="I3783" s="7">
        <v>60.0</v>
      </c>
      <c r="J3783" s="8">
        <v>225.0</v>
      </c>
      <c r="K3783" s="9">
        <v>135000.0</v>
      </c>
      <c r="L3783" s="9">
        <v>47250.0</v>
      </c>
      <c r="M3783" s="10">
        <v>0.35</v>
      </c>
      <c r="N3783" s="4" t="s">
        <v>19</v>
      </c>
      <c r="O3783" s="4" t="s">
        <v>29</v>
      </c>
      <c r="P3783" s="4" t="s">
        <v>24</v>
      </c>
    </row>
    <row r="3784" ht="14.25" customHeight="1">
      <c r="B3784" s="4" t="s">
        <v>67</v>
      </c>
      <c r="C3784" s="4">
        <v>1185732.0</v>
      </c>
      <c r="D3784" s="5">
        <v>44419.0</v>
      </c>
      <c r="E3784" s="4" t="s">
        <v>16</v>
      </c>
      <c r="F3784" s="4" t="s">
        <v>137</v>
      </c>
      <c r="G3784" s="4" t="s">
        <v>138</v>
      </c>
      <c r="H3784" s="6" t="s">
        <v>28</v>
      </c>
      <c r="I3784" s="7">
        <v>65.0</v>
      </c>
      <c r="J3784" s="8">
        <v>400.0</v>
      </c>
      <c r="K3784" s="9">
        <v>260000.0</v>
      </c>
      <c r="L3784" s="9">
        <v>103999.99999999999</v>
      </c>
      <c r="M3784" s="10">
        <v>0.39999999999999997</v>
      </c>
      <c r="N3784" s="4" t="s">
        <v>19</v>
      </c>
      <c r="O3784" s="4" t="s">
        <v>29</v>
      </c>
      <c r="P3784" s="4" t="s">
        <v>21</v>
      </c>
    </row>
    <row r="3785" ht="14.25" customHeight="1">
      <c r="B3785" s="4" t="s">
        <v>67</v>
      </c>
      <c r="C3785" s="4">
        <v>1185732.0</v>
      </c>
      <c r="D3785" s="5">
        <v>44449.0</v>
      </c>
      <c r="E3785" s="4" t="s">
        <v>16</v>
      </c>
      <c r="F3785" s="4" t="s">
        <v>137</v>
      </c>
      <c r="G3785" s="4" t="s">
        <v>138</v>
      </c>
      <c r="H3785" s="6" t="s">
        <v>18</v>
      </c>
      <c r="I3785" s="7">
        <v>60.0</v>
      </c>
      <c r="J3785" s="8">
        <v>525.0</v>
      </c>
      <c r="K3785" s="9">
        <v>315000.0</v>
      </c>
      <c r="L3785" s="9">
        <v>141750.0</v>
      </c>
      <c r="M3785" s="10">
        <v>0.45</v>
      </c>
      <c r="N3785" s="4" t="s">
        <v>19</v>
      </c>
      <c r="O3785" s="4" t="s">
        <v>29</v>
      </c>
      <c r="P3785" s="4" t="s">
        <v>24</v>
      </c>
    </row>
    <row r="3786" ht="14.25" customHeight="1">
      <c r="B3786" s="4" t="s">
        <v>67</v>
      </c>
      <c r="C3786" s="4">
        <v>1185732.0</v>
      </c>
      <c r="D3786" s="5">
        <v>44449.0</v>
      </c>
      <c r="E3786" s="4" t="s">
        <v>16</v>
      </c>
      <c r="F3786" s="4" t="s">
        <v>137</v>
      </c>
      <c r="G3786" s="4" t="s">
        <v>138</v>
      </c>
      <c r="H3786" s="6" t="s">
        <v>22</v>
      </c>
      <c r="I3786" s="7">
        <v>55.00000000000001</v>
      </c>
      <c r="J3786" s="8">
        <v>325.0</v>
      </c>
      <c r="K3786" s="9">
        <v>178750.00000000003</v>
      </c>
      <c r="L3786" s="9">
        <v>80437.50000000001</v>
      </c>
      <c r="M3786" s="10">
        <v>0.45</v>
      </c>
      <c r="N3786" s="4" t="s">
        <v>19</v>
      </c>
      <c r="O3786" s="4" t="s">
        <v>29</v>
      </c>
      <c r="P3786" s="4" t="s">
        <v>24</v>
      </c>
    </row>
    <row r="3787" ht="14.25" customHeight="1">
      <c r="B3787" s="4" t="s">
        <v>67</v>
      </c>
      <c r="C3787" s="4">
        <v>1185732.0</v>
      </c>
      <c r="D3787" s="5">
        <v>44449.0</v>
      </c>
      <c r="E3787" s="4" t="s">
        <v>16</v>
      </c>
      <c r="F3787" s="4" t="s">
        <v>137</v>
      </c>
      <c r="G3787" s="4" t="s">
        <v>138</v>
      </c>
      <c r="H3787" s="6" t="s">
        <v>25</v>
      </c>
      <c r="I3787" s="7">
        <v>50.0</v>
      </c>
      <c r="J3787" s="8">
        <v>225.0</v>
      </c>
      <c r="K3787" s="9">
        <v>112500.0</v>
      </c>
      <c r="L3787" s="9">
        <v>39375.0</v>
      </c>
      <c r="M3787" s="10">
        <v>0.35</v>
      </c>
      <c r="N3787" s="4" t="s">
        <v>19</v>
      </c>
      <c r="O3787" s="4" t="s">
        <v>23</v>
      </c>
      <c r="P3787" s="4" t="s">
        <v>21</v>
      </c>
    </row>
    <row r="3788" ht="14.25" customHeight="1">
      <c r="B3788" s="4" t="s">
        <v>67</v>
      </c>
      <c r="C3788" s="4">
        <v>1185732.0</v>
      </c>
      <c r="D3788" s="5">
        <v>44449.0</v>
      </c>
      <c r="E3788" s="4" t="s">
        <v>16</v>
      </c>
      <c r="F3788" s="4" t="s">
        <v>137</v>
      </c>
      <c r="G3788" s="4" t="s">
        <v>138</v>
      </c>
      <c r="H3788" s="6" t="s">
        <v>26</v>
      </c>
      <c r="I3788" s="7">
        <v>50.0</v>
      </c>
      <c r="J3788" s="8">
        <v>200.0</v>
      </c>
      <c r="K3788" s="9">
        <v>100000.0</v>
      </c>
      <c r="L3788" s="9">
        <v>35000.0</v>
      </c>
      <c r="M3788" s="10">
        <v>0.35</v>
      </c>
      <c r="N3788" s="4" t="s">
        <v>19</v>
      </c>
      <c r="O3788" s="4" t="s">
        <v>20</v>
      </c>
      <c r="P3788" s="4" t="s">
        <v>21</v>
      </c>
    </row>
    <row r="3789" ht="14.25" customHeight="1">
      <c r="B3789" s="4" t="s">
        <v>67</v>
      </c>
      <c r="C3789" s="4">
        <v>1185732.0</v>
      </c>
      <c r="D3789" s="5">
        <v>44449.0</v>
      </c>
      <c r="E3789" s="4" t="s">
        <v>16</v>
      </c>
      <c r="F3789" s="4" t="s">
        <v>137</v>
      </c>
      <c r="G3789" s="4" t="s">
        <v>138</v>
      </c>
      <c r="H3789" s="6" t="s">
        <v>27</v>
      </c>
      <c r="I3789" s="7">
        <v>60.0</v>
      </c>
      <c r="J3789" s="8">
        <v>200.0</v>
      </c>
      <c r="K3789" s="9">
        <v>120000.0</v>
      </c>
      <c r="L3789" s="9">
        <v>42000.0</v>
      </c>
      <c r="M3789" s="10">
        <v>0.35</v>
      </c>
      <c r="N3789" s="4" t="s">
        <v>19</v>
      </c>
      <c r="O3789" s="4" t="s">
        <v>23</v>
      </c>
      <c r="P3789" s="4" t="s">
        <v>24</v>
      </c>
    </row>
    <row r="3790" ht="14.25" customHeight="1">
      <c r="B3790" s="4" t="s">
        <v>67</v>
      </c>
      <c r="C3790" s="4">
        <v>1185732.0</v>
      </c>
      <c r="D3790" s="5">
        <v>44449.0</v>
      </c>
      <c r="E3790" s="4" t="s">
        <v>16</v>
      </c>
      <c r="F3790" s="4" t="s">
        <v>137</v>
      </c>
      <c r="G3790" s="4" t="s">
        <v>138</v>
      </c>
      <c r="H3790" s="6" t="s">
        <v>28</v>
      </c>
      <c r="I3790" s="7">
        <v>65.0</v>
      </c>
      <c r="J3790" s="8">
        <v>300.0</v>
      </c>
      <c r="K3790" s="9">
        <v>195000.0</v>
      </c>
      <c r="L3790" s="9">
        <v>78000.0</v>
      </c>
      <c r="M3790" s="10">
        <v>0.39999999999999997</v>
      </c>
      <c r="N3790" s="4" t="s">
        <v>19</v>
      </c>
      <c r="O3790" s="4" t="s">
        <v>29</v>
      </c>
      <c r="P3790" s="4" t="s">
        <v>21</v>
      </c>
    </row>
    <row r="3791" ht="14.25" customHeight="1">
      <c r="B3791" s="4" t="s">
        <v>67</v>
      </c>
      <c r="C3791" s="4">
        <v>1185732.0</v>
      </c>
      <c r="D3791" s="5">
        <v>44481.0</v>
      </c>
      <c r="E3791" s="4" t="s">
        <v>16</v>
      </c>
      <c r="F3791" s="4" t="s">
        <v>137</v>
      </c>
      <c r="G3791" s="4" t="s">
        <v>138</v>
      </c>
      <c r="H3791" s="6" t="s">
        <v>18</v>
      </c>
      <c r="I3791" s="7">
        <v>65.0</v>
      </c>
      <c r="J3791" s="8">
        <v>475.0</v>
      </c>
      <c r="K3791" s="9">
        <v>308750.0</v>
      </c>
      <c r="L3791" s="9">
        <v>138937.5</v>
      </c>
      <c r="M3791" s="10">
        <v>0.45</v>
      </c>
      <c r="N3791" s="4" t="s">
        <v>19</v>
      </c>
      <c r="O3791" s="4" t="s">
        <v>20</v>
      </c>
      <c r="P3791" s="4" t="s">
        <v>21</v>
      </c>
    </row>
    <row r="3792" ht="14.25" customHeight="1">
      <c r="B3792" s="4" t="s">
        <v>67</v>
      </c>
      <c r="C3792" s="4">
        <v>1185732.0</v>
      </c>
      <c r="D3792" s="5">
        <v>44481.0</v>
      </c>
      <c r="E3792" s="4" t="s">
        <v>16</v>
      </c>
      <c r="F3792" s="4" t="s">
        <v>137</v>
      </c>
      <c r="G3792" s="4" t="s">
        <v>138</v>
      </c>
      <c r="H3792" s="6" t="s">
        <v>22</v>
      </c>
      <c r="I3792" s="7">
        <v>60.00000000000001</v>
      </c>
      <c r="J3792" s="8">
        <v>300.0</v>
      </c>
      <c r="K3792" s="9">
        <v>180000.00000000003</v>
      </c>
      <c r="L3792" s="9">
        <v>81000.00000000001</v>
      </c>
      <c r="M3792" s="10">
        <v>0.45</v>
      </c>
      <c r="N3792" s="4" t="s">
        <v>19</v>
      </c>
      <c r="O3792" s="4" t="s">
        <v>20</v>
      </c>
      <c r="P3792" s="4" t="s">
        <v>24</v>
      </c>
    </row>
    <row r="3793" ht="14.25" customHeight="1">
      <c r="B3793" s="4" t="s">
        <v>67</v>
      </c>
      <c r="C3793" s="4">
        <v>1185732.0</v>
      </c>
      <c r="D3793" s="5">
        <v>44481.0</v>
      </c>
      <c r="E3793" s="4" t="s">
        <v>16</v>
      </c>
      <c r="F3793" s="4" t="s">
        <v>137</v>
      </c>
      <c r="G3793" s="4" t="s">
        <v>138</v>
      </c>
      <c r="H3793" s="6" t="s">
        <v>25</v>
      </c>
      <c r="I3793" s="7">
        <v>60.00000000000001</v>
      </c>
      <c r="J3793" s="8">
        <v>200.0</v>
      </c>
      <c r="K3793" s="9">
        <v>120000.00000000001</v>
      </c>
      <c r="L3793" s="9">
        <v>42000.0</v>
      </c>
      <c r="M3793" s="10">
        <v>0.35</v>
      </c>
      <c r="N3793" s="4" t="s">
        <v>19</v>
      </c>
      <c r="O3793" s="4" t="s">
        <v>23</v>
      </c>
      <c r="P3793" s="4" t="s">
        <v>24</v>
      </c>
    </row>
    <row r="3794" ht="14.25" customHeight="1">
      <c r="B3794" s="4" t="s">
        <v>67</v>
      </c>
      <c r="C3794" s="4">
        <v>1185732.0</v>
      </c>
      <c r="D3794" s="5">
        <v>44481.0</v>
      </c>
      <c r="E3794" s="4" t="s">
        <v>16</v>
      </c>
      <c r="F3794" s="4" t="s">
        <v>137</v>
      </c>
      <c r="G3794" s="4" t="s">
        <v>138</v>
      </c>
      <c r="H3794" s="6" t="s">
        <v>26</v>
      </c>
      <c r="I3794" s="7">
        <v>60.00000000000001</v>
      </c>
      <c r="J3794" s="8">
        <v>175.0</v>
      </c>
      <c r="K3794" s="9">
        <v>105000.00000000001</v>
      </c>
      <c r="L3794" s="9">
        <v>36750.0</v>
      </c>
      <c r="M3794" s="10">
        <v>0.35</v>
      </c>
      <c r="N3794" s="4" t="s">
        <v>19</v>
      </c>
      <c r="O3794" s="4" t="s">
        <v>20</v>
      </c>
      <c r="P3794" s="4" t="s">
        <v>24</v>
      </c>
    </row>
    <row r="3795" ht="14.25" customHeight="1">
      <c r="B3795" s="4" t="s">
        <v>67</v>
      </c>
      <c r="C3795" s="4">
        <v>1185732.0</v>
      </c>
      <c r="D3795" s="5">
        <v>44481.0</v>
      </c>
      <c r="E3795" s="4" t="s">
        <v>16</v>
      </c>
      <c r="F3795" s="4" t="s">
        <v>137</v>
      </c>
      <c r="G3795" s="4" t="s">
        <v>138</v>
      </c>
      <c r="H3795" s="6" t="s">
        <v>27</v>
      </c>
      <c r="I3795" s="7">
        <v>70.0</v>
      </c>
      <c r="J3795" s="8">
        <v>175.0</v>
      </c>
      <c r="K3795" s="9">
        <v>122500.0</v>
      </c>
      <c r="L3795" s="9">
        <v>42875.0</v>
      </c>
      <c r="M3795" s="10">
        <v>0.35</v>
      </c>
      <c r="N3795" s="4" t="s">
        <v>19</v>
      </c>
      <c r="O3795" s="4" t="s">
        <v>20</v>
      </c>
      <c r="P3795" s="4" t="s">
        <v>24</v>
      </c>
    </row>
    <row r="3796" ht="14.25" customHeight="1">
      <c r="B3796" s="4" t="s">
        <v>36</v>
      </c>
      <c r="C3796" s="4">
        <v>1185732.0</v>
      </c>
      <c r="D3796" s="5">
        <v>44481.0</v>
      </c>
      <c r="E3796" s="4" t="s">
        <v>16</v>
      </c>
      <c r="F3796" s="4" t="s">
        <v>137</v>
      </c>
      <c r="G3796" s="4" t="s">
        <v>138</v>
      </c>
      <c r="H3796" s="6" t="s">
        <v>28</v>
      </c>
      <c r="I3796" s="7">
        <v>75.0</v>
      </c>
      <c r="J3796" s="8">
        <v>300.0</v>
      </c>
      <c r="K3796" s="9">
        <v>225000.0</v>
      </c>
      <c r="L3796" s="9">
        <v>89999.99999999999</v>
      </c>
      <c r="M3796" s="10">
        <v>0.39999999999999997</v>
      </c>
      <c r="N3796" s="4" t="s">
        <v>19</v>
      </c>
      <c r="O3796" s="4" t="s">
        <v>29</v>
      </c>
      <c r="P3796" s="4" t="s">
        <v>24</v>
      </c>
    </row>
    <row r="3797" ht="14.25" customHeight="1">
      <c r="B3797" s="4" t="s">
        <v>36</v>
      </c>
      <c r="C3797" s="4">
        <v>1185732.0</v>
      </c>
      <c r="D3797" s="5">
        <v>44511.0</v>
      </c>
      <c r="E3797" s="4" t="s">
        <v>16</v>
      </c>
      <c r="F3797" s="4" t="s">
        <v>137</v>
      </c>
      <c r="G3797" s="4" t="s">
        <v>138</v>
      </c>
      <c r="H3797" s="6" t="s">
        <v>18</v>
      </c>
      <c r="I3797" s="7">
        <v>70.0</v>
      </c>
      <c r="J3797" s="8">
        <v>450.0</v>
      </c>
      <c r="K3797" s="9">
        <v>315000.0</v>
      </c>
      <c r="L3797" s="9">
        <v>141750.0</v>
      </c>
      <c r="M3797" s="10">
        <v>0.45</v>
      </c>
      <c r="N3797" s="4" t="s">
        <v>19</v>
      </c>
      <c r="O3797" s="4" t="s">
        <v>23</v>
      </c>
      <c r="P3797" s="4" t="s">
        <v>24</v>
      </c>
    </row>
    <row r="3798" ht="14.25" customHeight="1">
      <c r="B3798" s="4" t="s">
        <v>36</v>
      </c>
      <c r="C3798" s="4">
        <v>1185732.0</v>
      </c>
      <c r="D3798" s="5">
        <v>44511.0</v>
      </c>
      <c r="E3798" s="4" t="s">
        <v>16</v>
      </c>
      <c r="F3798" s="4" t="s">
        <v>137</v>
      </c>
      <c r="G3798" s="4" t="s">
        <v>138</v>
      </c>
      <c r="H3798" s="6" t="s">
        <v>22</v>
      </c>
      <c r="I3798" s="7">
        <v>60.00000000000001</v>
      </c>
      <c r="J3798" s="8">
        <v>325.0</v>
      </c>
      <c r="K3798" s="9">
        <v>195000.00000000003</v>
      </c>
      <c r="L3798" s="9">
        <v>87750.00000000001</v>
      </c>
      <c r="M3798" s="10">
        <v>0.45</v>
      </c>
      <c r="N3798" s="4" t="s">
        <v>19</v>
      </c>
      <c r="O3798" s="4" t="s">
        <v>20</v>
      </c>
      <c r="P3798" s="4" t="s">
        <v>24</v>
      </c>
    </row>
    <row r="3799" ht="14.25" customHeight="1">
      <c r="B3799" s="4" t="s">
        <v>36</v>
      </c>
      <c r="C3799" s="4">
        <v>1185732.0</v>
      </c>
      <c r="D3799" s="5">
        <v>44511.0</v>
      </c>
      <c r="E3799" s="4" t="s">
        <v>16</v>
      </c>
      <c r="F3799" s="4" t="s">
        <v>137</v>
      </c>
      <c r="G3799" s="4" t="s">
        <v>138</v>
      </c>
      <c r="H3799" s="6" t="s">
        <v>25</v>
      </c>
      <c r="I3799" s="7">
        <v>60.00000000000001</v>
      </c>
      <c r="J3799" s="8">
        <v>320.0</v>
      </c>
      <c r="K3799" s="9">
        <v>192000.00000000003</v>
      </c>
      <c r="L3799" s="9">
        <v>67200.0</v>
      </c>
      <c r="M3799" s="10">
        <v>0.35</v>
      </c>
      <c r="N3799" s="4" t="s">
        <v>19</v>
      </c>
      <c r="O3799" s="4" t="s">
        <v>23</v>
      </c>
      <c r="P3799" s="4" t="s">
        <v>21</v>
      </c>
    </row>
    <row r="3800" ht="14.25" customHeight="1">
      <c r="B3800" s="4" t="s">
        <v>67</v>
      </c>
      <c r="C3800" s="4">
        <v>1185732.0</v>
      </c>
      <c r="D3800" s="5">
        <v>44511.0</v>
      </c>
      <c r="E3800" s="4" t="s">
        <v>16</v>
      </c>
      <c r="F3800" s="4" t="s">
        <v>137</v>
      </c>
      <c r="G3800" s="4" t="s">
        <v>138</v>
      </c>
      <c r="H3800" s="6" t="s">
        <v>26</v>
      </c>
      <c r="I3800" s="7">
        <v>60.00000000000001</v>
      </c>
      <c r="J3800" s="8">
        <v>300.0</v>
      </c>
      <c r="K3800" s="9">
        <v>180000.00000000003</v>
      </c>
      <c r="L3800" s="9">
        <v>63000.00000000001</v>
      </c>
      <c r="M3800" s="10">
        <v>0.35</v>
      </c>
      <c r="N3800" s="4" t="s">
        <v>19</v>
      </c>
      <c r="O3800" s="4" t="s">
        <v>23</v>
      </c>
      <c r="P3800" s="4" t="s">
        <v>24</v>
      </c>
    </row>
    <row r="3801" ht="14.25" customHeight="1">
      <c r="B3801" s="4" t="s">
        <v>67</v>
      </c>
      <c r="C3801" s="4">
        <v>1185732.0</v>
      </c>
      <c r="D3801" s="5">
        <v>44511.0</v>
      </c>
      <c r="E3801" s="4" t="s">
        <v>16</v>
      </c>
      <c r="F3801" s="4" t="s">
        <v>137</v>
      </c>
      <c r="G3801" s="4" t="s">
        <v>138</v>
      </c>
      <c r="H3801" s="6" t="s">
        <v>27</v>
      </c>
      <c r="I3801" s="7">
        <v>70.0</v>
      </c>
      <c r="J3801" s="8">
        <v>275.0</v>
      </c>
      <c r="K3801" s="9">
        <v>192500.0</v>
      </c>
      <c r="L3801" s="9">
        <v>67375.0</v>
      </c>
      <c r="M3801" s="10">
        <v>0.35</v>
      </c>
      <c r="N3801" s="4" t="s">
        <v>19</v>
      </c>
      <c r="O3801" s="4" t="s">
        <v>20</v>
      </c>
      <c r="P3801" s="4" t="s">
        <v>21</v>
      </c>
    </row>
    <row r="3802" ht="14.25" customHeight="1">
      <c r="B3802" s="4" t="s">
        <v>67</v>
      </c>
      <c r="C3802" s="4">
        <v>1185732.0</v>
      </c>
      <c r="D3802" s="5">
        <v>44511.0</v>
      </c>
      <c r="E3802" s="4" t="s">
        <v>16</v>
      </c>
      <c r="F3802" s="4" t="s">
        <v>137</v>
      </c>
      <c r="G3802" s="4" t="s">
        <v>138</v>
      </c>
      <c r="H3802" s="6" t="s">
        <v>28</v>
      </c>
      <c r="I3802" s="7">
        <v>75.0</v>
      </c>
      <c r="J3802" s="8">
        <v>375.0</v>
      </c>
      <c r="K3802" s="9">
        <v>281250.0</v>
      </c>
      <c r="L3802" s="9">
        <v>112499.99999999999</v>
      </c>
      <c r="M3802" s="10">
        <v>0.39999999999999997</v>
      </c>
      <c r="N3802" s="4" t="s">
        <v>19</v>
      </c>
      <c r="O3802" s="4" t="s">
        <v>23</v>
      </c>
      <c r="P3802" s="4" t="s">
        <v>21</v>
      </c>
    </row>
    <row r="3803" ht="14.25" customHeight="1">
      <c r="B3803" s="4" t="s">
        <v>67</v>
      </c>
      <c r="C3803" s="4">
        <v>1185732.0</v>
      </c>
      <c r="D3803" s="5">
        <v>44540.0</v>
      </c>
      <c r="E3803" s="4" t="s">
        <v>16</v>
      </c>
      <c r="F3803" s="4" t="s">
        <v>137</v>
      </c>
      <c r="G3803" s="4" t="s">
        <v>138</v>
      </c>
      <c r="H3803" s="6" t="s">
        <v>18</v>
      </c>
      <c r="I3803" s="7">
        <v>70.0</v>
      </c>
      <c r="J3803" s="8">
        <v>600.0</v>
      </c>
      <c r="K3803" s="9">
        <v>420000.0</v>
      </c>
      <c r="L3803" s="9">
        <v>189000.0</v>
      </c>
      <c r="M3803" s="10">
        <v>0.45</v>
      </c>
      <c r="N3803" s="4" t="s">
        <v>19</v>
      </c>
      <c r="O3803" s="4" t="s">
        <v>23</v>
      </c>
      <c r="P3803" s="4" t="s">
        <v>21</v>
      </c>
    </row>
    <row r="3804" ht="14.25" customHeight="1">
      <c r="B3804" s="4" t="s">
        <v>67</v>
      </c>
      <c r="C3804" s="4">
        <v>1185732.0</v>
      </c>
      <c r="D3804" s="5">
        <v>44540.0</v>
      </c>
      <c r="E3804" s="4" t="s">
        <v>16</v>
      </c>
      <c r="F3804" s="4" t="s">
        <v>137</v>
      </c>
      <c r="G3804" s="4" t="s">
        <v>138</v>
      </c>
      <c r="H3804" s="6" t="s">
        <v>22</v>
      </c>
      <c r="I3804" s="7">
        <v>60.00000000000001</v>
      </c>
      <c r="J3804" s="8">
        <v>400.0</v>
      </c>
      <c r="K3804" s="9">
        <v>240000.00000000003</v>
      </c>
      <c r="L3804" s="9">
        <v>108000.00000000001</v>
      </c>
      <c r="M3804" s="10">
        <v>0.45</v>
      </c>
      <c r="N3804" s="4" t="s">
        <v>19</v>
      </c>
      <c r="O3804" s="4" t="s">
        <v>29</v>
      </c>
      <c r="P3804" s="4" t="s">
        <v>21</v>
      </c>
    </row>
    <row r="3805" ht="14.25" customHeight="1">
      <c r="B3805" s="4" t="s">
        <v>67</v>
      </c>
      <c r="C3805" s="4">
        <v>1185732.0</v>
      </c>
      <c r="D3805" s="5">
        <v>44540.0</v>
      </c>
      <c r="E3805" s="4" t="s">
        <v>16</v>
      </c>
      <c r="F3805" s="4" t="s">
        <v>137</v>
      </c>
      <c r="G3805" s="4" t="s">
        <v>138</v>
      </c>
      <c r="H3805" s="6" t="s">
        <v>25</v>
      </c>
      <c r="I3805" s="7">
        <v>60.00000000000001</v>
      </c>
      <c r="J3805" s="8">
        <v>375.0</v>
      </c>
      <c r="K3805" s="9">
        <v>225000.00000000003</v>
      </c>
      <c r="L3805" s="9">
        <v>78750.0</v>
      </c>
      <c r="M3805" s="10">
        <v>0.35</v>
      </c>
      <c r="N3805" s="4" t="s">
        <v>19</v>
      </c>
      <c r="O3805" s="4" t="s">
        <v>20</v>
      </c>
      <c r="P3805" s="4" t="s">
        <v>24</v>
      </c>
    </row>
    <row r="3806" ht="14.25" customHeight="1">
      <c r="B3806" s="4" t="s">
        <v>67</v>
      </c>
      <c r="C3806" s="4">
        <v>1185732.0</v>
      </c>
      <c r="D3806" s="5">
        <v>44540.0</v>
      </c>
      <c r="E3806" s="4" t="s">
        <v>16</v>
      </c>
      <c r="F3806" s="4" t="s">
        <v>137</v>
      </c>
      <c r="G3806" s="4" t="s">
        <v>138</v>
      </c>
      <c r="H3806" s="6" t="s">
        <v>26</v>
      </c>
      <c r="I3806" s="7">
        <v>60.00000000000001</v>
      </c>
      <c r="J3806" s="8">
        <v>325.0</v>
      </c>
      <c r="K3806" s="9">
        <v>195000.00000000003</v>
      </c>
      <c r="L3806" s="9">
        <v>68250.0</v>
      </c>
      <c r="M3806" s="10">
        <v>0.35</v>
      </c>
      <c r="N3806" s="4" t="s">
        <v>19</v>
      </c>
      <c r="O3806" s="4" t="s">
        <v>20</v>
      </c>
      <c r="P3806" s="4" t="s">
        <v>21</v>
      </c>
    </row>
    <row r="3807" ht="14.25" customHeight="1">
      <c r="B3807" s="4" t="s">
        <v>67</v>
      </c>
      <c r="C3807" s="4">
        <v>1185732.0</v>
      </c>
      <c r="D3807" s="5">
        <v>44540.0</v>
      </c>
      <c r="E3807" s="4" t="s">
        <v>16</v>
      </c>
      <c r="F3807" s="4" t="s">
        <v>137</v>
      </c>
      <c r="G3807" s="4" t="s">
        <v>138</v>
      </c>
      <c r="H3807" s="6" t="s">
        <v>27</v>
      </c>
      <c r="I3807" s="7">
        <v>70.0</v>
      </c>
      <c r="J3807" s="8">
        <v>325.0</v>
      </c>
      <c r="K3807" s="9">
        <v>227500.0</v>
      </c>
      <c r="L3807" s="9">
        <v>79625.0</v>
      </c>
      <c r="M3807" s="10">
        <v>0.35</v>
      </c>
      <c r="N3807" s="4" t="s">
        <v>19</v>
      </c>
      <c r="O3807" s="4" t="s">
        <v>23</v>
      </c>
      <c r="P3807" s="4" t="s">
        <v>24</v>
      </c>
    </row>
    <row r="3808" ht="14.25" customHeight="1">
      <c r="B3808" s="4" t="s">
        <v>67</v>
      </c>
      <c r="C3808" s="4">
        <v>1185732.0</v>
      </c>
      <c r="D3808" s="5">
        <v>44540.0</v>
      </c>
      <c r="E3808" s="4" t="s">
        <v>16</v>
      </c>
      <c r="F3808" s="4" t="s">
        <v>137</v>
      </c>
      <c r="G3808" s="4" t="s">
        <v>138</v>
      </c>
      <c r="H3808" s="6" t="s">
        <v>28</v>
      </c>
      <c r="I3808" s="7">
        <v>75.0</v>
      </c>
      <c r="J3808" s="8">
        <v>425.0</v>
      </c>
      <c r="K3808" s="9">
        <v>318750.0</v>
      </c>
      <c r="L3808" s="9">
        <v>127499.99999999999</v>
      </c>
      <c r="M3808" s="10">
        <v>0.39999999999999997</v>
      </c>
      <c r="N3808" s="4" t="s">
        <v>19</v>
      </c>
      <c r="O3808" s="4" t="s">
        <v>20</v>
      </c>
      <c r="P3808" s="4" t="s">
        <v>21</v>
      </c>
    </row>
    <row r="3809" ht="14.25" customHeight="1">
      <c r="B3809" s="4" t="s">
        <v>67</v>
      </c>
      <c r="C3809" s="4">
        <v>1185732.0</v>
      </c>
      <c r="D3809" s="5">
        <v>44217.0</v>
      </c>
      <c r="E3809" s="4" t="s">
        <v>16</v>
      </c>
      <c r="F3809" s="4" t="s">
        <v>137</v>
      </c>
      <c r="G3809" s="4" t="s">
        <v>138</v>
      </c>
      <c r="H3809" s="6" t="s">
        <v>18</v>
      </c>
      <c r="I3809" s="7">
        <v>50.0</v>
      </c>
      <c r="J3809" s="8">
        <v>525.0</v>
      </c>
      <c r="K3809" s="9">
        <v>262500.0</v>
      </c>
      <c r="L3809" s="9">
        <v>105000.0</v>
      </c>
      <c r="M3809" s="10">
        <v>0.4</v>
      </c>
      <c r="N3809" s="4" t="s">
        <v>19</v>
      </c>
      <c r="O3809" s="4" t="s">
        <v>29</v>
      </c>
      <c r="P3809" s="4" t="s">
        <v>21</v>
      </c>
    </row>
    <row r="3810" ht="14.25" customHeight="1">
      <c r="B3810" s="4" t="s">
        <v>67</v>
      </c>
      <c r="C3810" s="4">
        <v>1185732.0</v>
      </c>
      <c r="D3810" s="5">
        <v>44217.0</v>
      </c>
      <c r="E3810" s="4" t="s">
        <v>16</v>
      </c>
      <c r="F3810" s="4" t="s">
        <v>137</v>
      </c>
      <c r="G3810" s="4" t="s">
        <v>138</v>
      </c>
      <c r="H3810" s="6" t="s">
        <v>22</v>
      </c>
      <c r="I3810" s="7">
        <v>50.0</v>
      </c>
      <c r="J3810" s="8">
        <v>325.0</v>
      </c>
      <c r="K3810" s="9">
        <v>162500.0</v>
      </c>
      <c r="L3810" s="9">
        <v>65000.0</v>
      </c>
      <c r="M3810" s="10">
        <v>0.4</v>
      </c>
      <c r="N3810" s="4" t="s">
        <v>19</v>
      </c>
      <c r="O3810" s="4" t="s">
        <v>29</v>
      </c>
      <c r="P3810" s="4" t="s">
        <v>24</v>
      </c>
    </row>
    <row r="3811" ht="14.25" customHeight="1">
      <c r="B3811" s="4" t="s">
        <v>67</v>
      </c>
      <c r="C3811" s="4">
        <v>1185732.0</v>
      </c>
      <c r="D3811" s="5">
        <v>44217.0</v>
      </c>
      <c r="E3811" s="4" t="s">
        <v>16</v>
      </c>
      <c r="F3811" s="4" t="s">
        <v>137</v>
      </c>
      <c r="G3811" s="4" t="s">
        <v>138</v>
      </c>
      <c r="H3811" s="6" t="s">
        <v>25</v>
      </c>
      <c r="I3811" s="7">
        <v>40.0</v>
      </c>
      <c r="J3811" s="8">
        <v>325.0</v>
      </c>
      <c r="K3811" s="9">
        <v>130000.0</v>
      </c>
      <c r="L3811" s="9">
        <v>39000.0</v>
      </c>
      <c r="M3811" s="10">
        <v>0.3</v>
      </c>
      <c r="N3811" s="4" t="s">
        <v>19</v>
      </c>
      <c r="O3811" s="4" t="s">
        <v>23</v>
      </c>
      <c r="P3811" s="4" t="s">
        <v>21</v>
      </c>
    </row>
    <row r="3812" ht="14.25" customHeight="1">
      <c r="B3812" s="4" t="s">
        <v>67</v>
      </c>
      <c r="C3812" s="4">
        <v>1185732.0</v>
      </c>
      <c r="D3812" s="5">
        <v>44217.0</v>
      </c>
      <c r="E3812" s="4" t="s">
        <v>16</v>
      </c>
      <c r="F3812" s="4" t="s">
        <v>137</v>
      </c>
      <c r="G3812" s="4" t="s">
        <v>138</v>
      </c>
      <c r="H3812" s="6" t="s">
        <v>26</v>
      </c>
      <c r="I3812" s="7">
        <v>44.99999999999999</v>
      </c>
      <c r="J3812" s="8">
        <v>175.0</v>
      </c>
      <c r="K3812" s="9">
        <v>78749.99999999999</v>
      </c>
      <c r="L3812" s="9">
        <v>23624.999999999996</v>
      </c>
      <c r="M3812" s="10">
        <v>0.3</v>
      </c>
      <c r="N3812" s="4" t="s">
        <v>19</v>
      </c>
      <c r="O3812" s="4" t="s">
        <v>20</v>
      </c>
      <c r="P3812" s="4" t="s">
        <v>21</v>
      </c>
    </row>
    <row r="3813" ht="14.25" customHeight="1">
      <c r="B3813" s="4" t="s">
        <v>67</v>
      </c>
      <c r="C3813" s="4">
        <v>1185732.0</v>
      </c>
      <c r="D3813" s="5">
        <v>44217.0</v>
      </c>
      <c r="E3813" s="4" t="s">
        <v>16</v>
      </c>
      <c r="F3813" s="4" t="s">
        <v>137</v>
      </c>
      <c r="G3813" s="4" t="s">
        <v>138</v>
      </c>
      <c r="H3813" s="6" t="s">
        <v>27</v>
      </c>
      <c r="I3813" s="7">
        <v>60.00000000000001</v>
      </c>
      <c r="J3813" s="8">
        <v>225.0</v>
      </c>
      <c r="K3813" s="9">
        <v>135000.00000000003</v>
      </c>
      <c r="L3813" s="9">
        <v>40500.00000000001</v>
      </c>
      <c r="M3813" s="10">
        <v>0.3</v>
      </c>
      <c r="N3813" s="4" t="s">
        <v>19</v>
      </c>
      <c r="O3813" s="4" t="s">
        <v>29</v>
      </c>
      <c r="P3813" s="4" t="s">
        <v>21</v>
      </c>
    </row>
    <row r="3814" ht="14.25" customHeight="1">
      <c r="B3814" s="4" t="s">
        <v>67</v>
      </c>
      <c r="C3814" s="4">
        <v>1185732.0</v>
      </c>
      <c r="D3814" s="5">
        <v>44217.0</v>
      </c>
      <c r="E3814" s="4" t="s">
        <v>16</v>
      </c>
      <c r="F3814" s="4" t="s">
        <v>137</v>
      </c>
      <c r="G3814" s="4" t="s">
        <v>138</v>
      </c>
      <c r="H3814" s="6" t="s">
        <v>28</v>
      </c>
      <c r="I3814" s="7">
        <v>50.0</v>
      </c>
      <c r="J3814" s="8">
        <v>325.0</v>
      </c>
      <c r="K3814" s="9">
        <v>162500.0</v>
      </c>
      <c r="L3814" s="9">
        <v>56875.0</v>
      </c>
      <c r="M3814" s="10">
        <v>0.35</v>
      </c>
      <c r="N3814" s="4" t="s">
        <v>19</v>
      </c>
      <c r="O3814" s="4" t="s">
        <v>20</v>
      </c>
      <c r="P3814" s="4" t="s">
        <v>21</v>
      </c>
    </row>
    <row r="3815" ht="14.25" customHeight="1">
      <c r="B3815" s="4" t="s">
        <v>67</v>
      </c>
      <c r="C3815" s="4">
        <v>1185732.0</v>
      </c>
      <c r="D3815" s="5">
        <v>44246.0</v>
      </c>
      <c r="E3815" s="4" t="s">
        <v>16</v>
      </c>
      <c r="F3815" s="4" t="s">
        <v>137</v>
      </c>
      <c r="G3815" s="4" t="s">
        <v>138</v>
      </c>
      <c r="H3815" s="6" t="s">
        <v>18</v>
      </c>
      <c r="I3815" s="7">
        <v>50.0</v>
      </c>
      <c r="J3815" s="8">
        <v>600.0</v>
      </c>
      <c r="K3815" s="9">
        <v>300000.0</v>
      </c>
      <c r="L3815" s="9">
        <v>120000.0</v>
      </c>
      <c r="M3815" s="10">
        <v>0.4</v>
      </c>
      <c r="N3815" s="4" t="s">
        <v>19</v>
      </c>
      <c r="O3815" s="4" t="s">
        <v>29</v>
      </c>
      <c r="P3815" s="4" t="s">
        <v>21</v>
      </c>
    </row>
    <row r="3816" ht="14.25" customHeight="1">
      <c r="B3816" s="4" t="s">
        <v>67</v>
      </c>
      <c r="C3816" s="4">
        <v>1185732.0</v>
      </c>
      <c r="D3816" s="5">
        <v>44246.0</v>
      </c>
      <c r="E3816" s="4" t="s">
        <v>16</v>
      </c>
      <c r="F3816" s="4" t="s">
        <v>137</v>
      </c>
      <c r="G3816" s="4" t="s">
        <v>138</v>
      </c>
      <c r="H3816" s="6" t="s">
        <v>22</v>
      </c>
      <c r="I3816" s="7">
        <v>50.0</v>
      </c>
      <c r="J3816" s="8">
        <v>250.0</v>
      </c>
      <c r="K3816" s="9">
        <v>125000.0</v>
      </c>
      <c r="L3816" s="9">
        <v>50000.0</v>
      </c>
      <c r="M3816" s="10">
        <v>0.4</v>
      </c>
      <c r="N3816" s="4" t="s">
        <v>19</v>
      </c>
      <c r="O3816" s="4" t="s">
        <v>20</v>
      </c>
      <c r="P3816" s="4" t="s">
        <v>21</v>
      </c>
    </row>
    <row r="3817" ht="14.25" customHeight="1">
      <c r="B3817" s="4" t="s">
        <v>67</v>
      </c>
      <c r="C3817" s="4">
        <v>1185732.0</v>
      </c>
      <c r="D3817" s="5">
        <v>44246.0</v>
      </c>
      <c r="E3817" s="4" t="s">
        <v>16</v>
      </c>
      <c r="F3817" s="4" t="s">
        <v>137</v>
      </c>
      <c r="G3817" s="4" t="s">
        <v>138</v>
      </c>
      <c r="H3817" s="6" t="s">
        <v>25</v>
      </c>
      <c r="I3817" s="7">
        <v>40.0</v>
      </c>
      <c r="J3817" s="8">
        <v>300.0</v>
      </c>
      <c r="K3817" s="9">
        <v>120000.0</v>
      </c>
      <c r="L3817" s="9">
        <v>36000.0</v>
      </c>
      <c r="M3817" s="10">
        <v>0.3</v>
      </c>
      <c r="N3817" s="4" t="s">
        <v>19</v>
      </c>
      <c r="O3817" s="4" t="s">
        <v>29</v>
      </c>
      <c r="P3817" s="4" t="s">
        <v>21</v>
      </c>
    </row>
    <row r="3818" ht="14.25" customHeight="1">
      <c r="B3818" s="4" t="s">
        <v>67</v>
      </c>
      <c r="C3818" s="4">
        <v>1185732.0</v>
      </c>
      <c r="D3818" s="5">
        <v>44246.0</v>
      </c>
      <c r="E3818" s="4" t="s">
        <v>16</v>
      </c>
      <c r="F3818" s="4" t="s">
        <v>139</v>
      </c>
      <c r="G3818" s="4" t="s">
        <v>140</v>
      </c>
      <c r="H3818" s="6" t="s">
        <v>26</v>
      </c>
      <c r="I3818" s="7">
        <v>44.99999999999999</v>
      </c>
      <c r="J3818" s="8">
        <v>200.0</v>
      </c>
      <c r="K3818" s="9">
        <v>89999.99999999999</v>
      </c>
      <c r="L3818" s="9">
        <v>26999.999999999996</v>
      </c>
      <c r="M3818" s="10">
        <v>0.3</v>
      </c>
      <c r="N3818" s="4" t="s">
        <v>19</v>
      </c>
      <c r="O3818" s="4" t="s">
        <v>29</v>
      </c>
      <c r="P3818" s="4" t="s">
        <v>24</v>
      </c>
    </row>
    <row r="3819" ht="14.25" customHeight="1">
      <c r="B3819" s="4" t="s">
        <v>67</v>
      </c>
      <c r="C3819" s="4">
        <v>1185732.0</v>
      </c>
      <c r="D3819" s="5">
        <v>44246.0</v>
      </c>
      <c r="E3819" s="4" t="s">
        <v>16</v>
      </c>
      <c r="F3819" s="4" t="s">
        <v>139</v>
      </c>
      <c r="G3819" s="4" t="s">
        <v>140</v>
      </c>
      <c r="H3819" s="6" t="s">
        <v>27</v>
      </c>
      <c r="I3819" s="7">
        <v>60.00000000000001</v>
      </c>
      <c r="J3819" s="8">
        <v>275.0</v>
      </c>
      <c r="K3819" s="9">
        <v>165000.00000000003</v>
      </c>
      <c r="L3819" s="9">
        <v>49500.00000000001</v>
      </c>
      <c r="M3819" s="10">
        <v>0.3</v>
      </c>
      <c r="N3819" s="4" t="s">
        <v>19</v>
      </c>
      <c r="O3819" s="4" t="s">
        <v>20</v>
      </c>
      <c r="P3819" s="4" t="s">
        <v>24</v>
      </c>
    </row>
    <row r="3820" ht="14.25" customHeight="1">
      <c r="B3820" s="4" t="s">
        <v>67</v>
      </c>
      <c r="C3820" s="4">
        <v>1185732.0</v>
      </c>
      <c r="D3820" s="5">
        <v>44246.0</v>
      </c>
      <c r="E3820" s="4" t="s">
        <v>16</v>
      </c>
      <c r="F3820" s="4" t="s">
        <v>139</v>
      </c>
      <c r="G3820" s="4" t="s">
        <v>140</v>
      </c>
      <c r="H3820" s="6" t="s">
        <v>28</v>
      </c>
      <c r="I3820" s="7">
        <v>50.0</v>
      </c>
      <c r="J3820" s="8">
        <v>375.0</v>
      </c>
      <c r="K3820" s="9">
        <v>187500.0</v>
      </c>
      <c r="L3820" s="9">
        <v>65625.0</v>
      </c>
      <c r="M3820" s="10">
        <v>0.35</v>
      </c>
      <c r="N3820" s="4" t="s">
        <v>19</v>
      </c>
      <c r="O3820" s="4" t="s">
        <v>20</v>
      </c>
      <c r="P3820" s="4" t="s">
        <v>21</v>
      </c>
    </row>
    <row r="3821" ht="14.25" customHeight="1">
      <c r="B3821" s="4" t="s">
        <v>67</v>
      </c>
      <c r="C3821" s="4">
        <v>1185732.0</v>
      </c>
      <c r="D3821" s="5">
        <v>44272.0</v>
      </c>
      <c r="E3821" s="4" t="s">
        <v>16</v>
      </c>
      <c r="F3821" s="4" t="s">
        <v>139</v>
      </c>
      <c r="G3821" s="4" t="s">
        <v>140</v>
      </c>
      <c r="H3821" s="6" t="s">
        <v>18</v>
      </c>
      <c r="I3821" s="7">
        <v>50.0</v>
      </c>
      <c r="J3821" s="8">
        <v>570.0</v>
      </c>
      <c r="K3821" s="9">
        <v>285000.0</v>
      </c>
      <c r="L3821" s="9">
        <v>114000.0</v>
      </c>
      <c r="M3821" s="10">
        <v>0.4</v>
      </c>
      <c r="N3821" s="4" t="s">
        <v>19</v>
      </c>
      <c r="O3821" s="4" t="s">
        <v>20</v>
      </c>
      <c r="P3821" s="4" t="s">
        <v>24</v>
      </c>
    </row>
    <row r="3822" ht="14.25" customHeight="1">
      <c r="B3822" s="4" t="s">
        <v>67</v>
      </c>
      <c r="C3822" s="4">
        <v>1185732.0</v>
      </c>
      <c r="D3822" s="5">
        <v>44272.0</v>
      </c>
      <c r="E3822" s="4" t="s">
        <v>16</v>
      </c>
      <c r="F3822" s="4" t="s">
        <v>139</v>
      </c>
      <c r="G3822" s="4" t="s">
        <v>140</v>
      </c>
      <c r="H3822" s="6" t="s">
        <v>22</v>
      </c>
      <c r="I3822" s="7">
        <v>50.0</v>
      </c>
      <c r="J3822" s="8">
        <v>275.0</v>
      </c>
      <c r="K3822" s="9">
        <v>137500.0</v>
      </c>
      <c r="L3822" s="9">
        <v>55000.0</v>
      </c>
      <c r="M3822" s="10">
        <v>0.4</v>
      </c>
      <c r="N3822" s="4" t="s">
        <v>19</v>
      </c>
      <c r="O3822" s="4" t="s">
        <v>20</v>
      </c>
      <c r="P3822" s="4" t="s">
        <v>21</v>
      </c>
    </row>
    <row r="3823" ht="14.25" customHeight="1">
      <c r="B3823" s="4" t="s">
        <v>67</v>
      </c>
      <c r="C3823" s="4">
        <v>1185732.0</v>
      </c>
      <c r="D3823" s="5">
        <v>44272.0</v>
      </c>
      <c r="E3823" s="4" t="s">
        <v>16</v>
      </c>
      <c r="F3823" s="4" t="s">
        <v>139</v>
      </c>
      <c r="G3823" s="4" t="s">
        <v>140</v>
      </c>
      <c r="H3823" s="6" t="s">
        <v>25</v>
      </c>
      <c r="I3823" s="7">
        <v>40.0</v>
      </c>
      <c r="J3823" s="8">
        <v>300.0</v>
      </c>
      <c r="K3823" s="9">
        <v>120000.0</v>
      </c>
      <c r="L3823" s="9">
        <v>36000.0</v>
      </c>
      <c r="M3823" s="10">
        <v>0.3</v>
      </c>
      <c r="N3823" s="4" t="s">
        <v>19</v>
      </c>
      <c r="O3823" s="4" t="s">
        <v>20</v>
      </c>
      <c r="P3823" s="4" t="s">
        <v>21</v>
      </c>
    </row>
    <row r="3824" ht="14.25" customHeight="1">
      <c r="B3824" s="4" t="s">
        <v>67</v>
      </c>
      <c r="C3824" s="4">
        <v>1185732.0</v>
      </c>
      <c r="D3824" s="5">
        <v>44272.0</v>
      </c>
      <c r="E3824" s="4" t="s">
        <v>16</v>
      </c>
      <c r="F3824" s="4" t="s">
        <v>139</v>
      </c>
      <c r="G3824" s="4" t="s">
        <v>140</v>
      </c>
      <c r="H3824" s="6" t="s">
        <v>26</v>
      </c>
      <c r="I3824" s="7">
        <v>44.99999999999999</v>
      </c>
      <c r="J3824" s="8">
        <v>150.0</v>
      </c>
      <c r="K3824" s="9">
        <v>67499.99999999999</v>
      </c>
      <c r="L3824" s="9">
        <v>20249.999999999996</v>
      </c>
      <c r="M3824" s="10">
        <v>0.3</v>
      </c>
      <c r="N3824" s="4" t="s">
        <v>19</v>
      </c>
      <c r="O3824" s="4" t="s">
        <v>23</v>
      </c>
      <c r="P3824" s="4" t="s">
        <v>21</v>
      </c>
    </row>
    <row r="3825" ht="14.25" customHeight="1">
      <c r="B3825" s="4" t="s">
        <v>67</v>
      </c>
      <c r="C3825" s="4">
        <v>1185732.0</v>
      </c>
      <c r="D3825" s="5">
        <v>44272.0</v>
      </c>
      <c r="E3825" s="4" t="s">
        <v>16</v>
      </c>
      <c r="F3825" s="4" t="s">
        <v>139</v>
      </c>
      <c r="G3825" s="4" t="s">
        <v>140</v>
      </c>
      <c r="H3825" s="6" t="s">
        <v>27</v>
      </c>
      <c r="I3825" s="7">
        <v>60.00000000000001</v>
      </c>
      <c r="J3825" s="8">
        <v>200.0</v>
      </c>
      <c r="K3825" s="9">
        <v>120000.00000000001</v>
      </c>
      <c r="L3825" s="9">
        <v>36000.0</v>
      </c>
      <c r="M3825" s="10">
        <v>0.3</v>
      </c>
      <c r="N3825" s="4" t="s">
        <v>19</v>
      </c>
      <c r="O3825" s="4" t="s">
        <v>23</v>
      </c>
      <c r="P3825" s="4" t="s">
        <v>24</v>
      </c>
    </row>
    <row r="3826" ht="14.25" customHeight="1">
      <c r="B3826" s="4" t="s">
        <v>67</v>
      </c>
      <c r="C3826" s="4">
        <v>1185732.0</v>
      </c>
      <c r="D3826" s="5">
        <v>44272.0</v>
      </c>
      <c r="E3826" s="4" t="s">
        <v>16</v>
      </c>
      <c r="F3826" s="4" t="s">
        <v>139</v>
      </c>
      <c r="G3826" s="4" t="s">
        <v>140</v>
      </c>
      <c r="H3826" s="6" t="s">
        <v>28</v>
      </c>
      <c r="I3826" s="7">
        <v>50.0</v>
      </c>
      <c r="J3826" s="8">
        <v>300.0</v>
      </c>
      <c r="K3826" s="9">
        <v>150000.0</v>
      </c>
      <c r="L3826" s="9">
        <v>52500.0</v>
      </c>
      <c r="M3826" s="10">
        <v>0.35</v>
      </c>
      <c r="N3826" s="4" t="s">
        <v>19</v>
      </c>
      <c r="O3826" s="4" t="s">
        <v>23</v>
      </c>
      <c r="P3826" s="4" t="s">
        <v>21</v>
      </c>
    </row>
    <row r="3827" ht="14.25" customHeight="1">
      <c r="B3827" s="4" t="s">
        <v>67</v>
      </c>
      <c r="C3827" s="4">
        <v>1185732.0</v>
      </c>
      <c r="D3827" s="5">
        <v>44304.0</v>
      </c>
      <c r="E3827" s="4" t="s">
        <v>16</v>
      </c>
      <c r="F3827" s="4" t="s">
        <v>139</v>
      </c>
      <c r="G3827" s="4" t="s">
        <v>140</v>
      </c>
      <c r="H3827" s="6" t="s">
        <v>18</v>
      </c>
      <c r="I3827" s="7">
        <v>50.0</v>
      </c>
      <c r="J3827" s="8">
        <v>550.0</v>
      </c>
      <c r="K3827" s="9">
        <v>275000.0</v>
      </c>
      <c r="L3827" s="9">
        <v>110000.0</v>
      </c>
      <c r="M3827" s="10">
        <v>0.4</v>
      </c>
      <c r="N3827" s="4" t="s">
        <v>19</v>
      </c>
      <c r="O3827" s="4" t="s">
        <v>29</v>
      </c>
      <c r="P3827" s="4" t="s">
        <v>24</v>
      </c>
    </row>
    <row r="3828" ht="14.25" customHeight="1">
      <c r="B3828" s="4" t="s">
        <v>67</v>
      </c>
      <c r="C3828" s="4">
        <v>1185732.0</v>
      </c>
      <c r="D3828" s="5">
        <v>44304.0</v>
      </c>
      <c r="E3828" s="4" t="s">
        <v>16</v>
      </c>
      <c r="F3828" s="4" t="s">
        <v>139</v>
      </c>
      <c r="G3828" s="4" t="s">
        <v>140</v>
      </c>
      <c r="H3828" s="6" t="s">
        <v>22</v>
      </c>
      <c r="I3828" s="7">
        <v>50.0</v>
      </c>
      <c r="J3828" s="8">
        <v>250.0</v>
      </c>
      <c r="K3828" s="9">
        <v>125000.0</v>
      </c>
      <c r="L3828" s="9">
        <v>50000.0</v>
      </c>
      <c r="M3828" s="10">
        <v>0.4</v>
      </c>
      <c r="N3828" s="4" t="s">
        <v>19</v>
      </c>
      <c r="O3828" s="4" t="s">
        <v>20</v>
      </c>
      <c r="P3828" s="4" t="s">
        <v>21</v>
      </c>
    </row>
    <row r="3829" ht="14.25" customHeight="1">
      <c r="B3829" s="4" t="s">
        <v>67</v>
      </c>
      <c r="C3829" s="4">
        <v>1185732.0</v>
      </c>
      <c r="D3829" s="5">
        <v>44304.0</v>
      </c>
      <c r="E3829" s="4" t="s">
        <v>16</v>
      </c>
      <c r="F3829" s="4" t="s">
        <v>139</v>
      </c>
      <c r="G3829" s="4" t="s">
        <v>140</v>
      </c>
      <c r="H3829" s="6" t="s">
        <v>25</v>
      </c>
      <c r="I3829" s="7">
        <v>40.0</v>
      </c>
      <c r="J3829" s="8">
        <v>250.0</v>
      </c>
      <c r="K3829" s="9">
        <v>100000.0</v>
      </c>
      <c r="L3829" s="9">
        <v>30000.0</v>
      </c>
      <c r="M3829" s="10">
        <v>0.3</v>
      </c>
      <c r="N3829" s="4" t="s">
        <v>19</v>
      </c>
      <c r="O3829" s="4" t="s">
        <v>23</v>
      </c>
      <c r="P3829" s="4" t="s">
        <v>24</v>
      </c>
    </row>
    <row r="3830" ht="14.25" customHeight="1">
      <c r="B3830" s="4" t="s">
        <v>67</v>
      </c>
      <c r="C3830" s="4">
        <v>1185732.0</v>
      </c>
      <c r="D3830" s="5">
        <v>44304.0</v>
      </c>
      <c r="E3830" s="4" t="s">
        <v>16</v>
      </c>
      <c r="F3830" s="4" t="s">
        <v>139</v>
      </c>
      <c r="G3830" s="4" t="s">
        <v>140</v>
      </c>
      <c r="H3830" s="6" t="s">
        <v>26</v>
      </c>
      <c r="I3830" s="7">
        <v>44.99999999999999</v>
      </c>
      <c r="J3830" s="8">
        <v>175.0</v>
      </c>
      <c r="K3830" s="9">
        <v>78749.99999999999</v>
      </c>
      <c r="L3830" s="9">
        <v>23624.999999999996</v>
      </c>
      <c r="M3830" s="10">
        <v>0.3</v>
      </c>
      <c r="N3830" s="4" t="s">
        <v>19</v>
      </c>
      <c r="O3830" s="4" t="s">
        <v>29</v>
      </c>
      <c r="P3830" s="4" t="s">
        <v>24</v>
      </c>
    </row>
    <row r="3831" ht="14.25" customHeight="1">
      <c r="B3831" s="4" t="s">
        <v>67</v>
      </c>
      <c r="C3831" s="4">
        <v>1185732.0</v>
      </c>
      <c r="D3831" s="5">
        <v>44304.0</v>
      </c>
      <c r="E3831" s="4" t="s">
        <v>16</v>
      </c>
      <c r="F3831" s="4" t="s">
        <v>139</v>
      </c>
      <c r="G3831" s="4" t="s">
        <v>140</v>
      </c>
      <c r="H3831" s="6" t="s">
        <v>27</v>
      </c>
      <c r="I3831" s="7">
        <v>60.00000000000001</v>
      </c>
      <c r="J3831" s="8">
        <v>175.0</v>
      </c>
      <c r="K3831" s="9">
        <v>105000.00000000001</v>
      </c>
      <c r="L3831" s="9">
        <v>31500.000000000004</v>
      </c>
      <c r="M3831" s="10">
        <v>0.3</v>
      </c>
      <c r="N3831" s="4" t="s">
        <v>19</v>
      </c>
      <c r="O3831" s="4" t="s">
        <v>23</v>
      </c>
      <c r="P3831" s="4" t="s">
        <v>24</v>
      </c>
    </row>
    <row r="3832" ht="14.25" customHeight="1">
      <c r="B3832" s="4" t="s">
        <v>67</v>
      </c>
      <c r="C3832" s="4">
        <v>1185732.0</v>
      </c>
      <c r="D3832" s="5">
        <v>44304.0</v>
      </c>
      <c r="E3832" s="4" t="s">
        <v>16</v>
      </c>
      <c r="F3832" s="4" t="s">
        <v>139</v>
      </c>
      <c r="G3832" s="4" t="s">
        <v>140</v>
      </c>
      <c r="H3832" s="6" t="s">
        <v>28</v>
      </c>
      <c r="I3832" s="7">
        <v>50.0</v>
      </c>
      <c r="J3832" s="8">
        <v>325.0</v>
      </c>
      <c r="K3832" s="9">
        <v>162500.0</v>
      </c>
      <c r="L3832" s="9">
        <v>56875.0</v>
      </c>
      <c r="M3832" s="10">
        <v>0.35</v>
      </c>
      <c r="N3832" s="4" t="s">
        <v>19</v>
      </c>
      <c r="O3832" s="4" t="s">
        <v>20</v>
      </c>
      <c r="P3832" s="4" t="s">
        <v>21</v>
      </c>
    </row>
    <row r="3833" ht="14.25" customHeight="1">
      <c r="B3833" s="4" t="s">
        <v>67</v>
      </c>
      <c r="C3833" s="4">
        <v>1185732.0</v>
      </c>
      <c r="D3833" s="5">
        <v>44333.0</v>
      </c>
      <c r="E3833" s="4" t="s">
        <v>16</v>
      </c>
      <c r="F3833" s="4" t="s">
        <v>139</v>
      </c>
      <c r="G3833" s="4" t="s">
        <v>140</v>
      </c>
      <c r="H3833" s="6" t="s">
        <v>18</v>
      </c>
      <c r="I3833" s="7">
        <v>65.0</v>
      </c>
      <c r="J3833" s="8">
        <v>595.0</v>
      </c>
      <c r="K3833" s="9">
        <v>386750.0</v>
      </c>
      <c r="L3833" s="9">
        <v>154700.0</v>
      </c>
      <c r="M3833" s="10">
        <v>0.4</v>
      </c>
      <c r="N3833" s="4" t="s">
        <v>19</v>
      </c>
      <c r="O3833" s="4" t="s">
        <v>20</v>
      </c>
      <c r="P3833" s="4" t="s">
        <v>21</v>
      </c>
    </row>
    <row r="3834" ht="14.25" customHeight="1">
      <c r="B3834" s="4" t="s">
        <v>67</v>
      </c>
      <c r="C3834" s="4">
        <v>1185732.0</v>
      </c>
      <c r="D3834" s="5">
        <v>44333.0</v>
      </c>
      <c r="E3834" s="4" t="s">
        <v>16</v>
      </c>
      <c r="F3834" s="4" t="s">
        <v>139</v>
      </c>
      <c r="G3834" s="4" t="s">
        <v>140</v>
      </c>
      <c r="H3834" s="6" t="s">
        <v>22</v>
      </c>
      <c r="I3834" s="7">
        <v>60.00000000000001</v>
      </c>
      <c r="J3834" s="8">
        <v>300.0</v>
      </c>
      <c r="K3834" s="9">
        <v>180000.00000000003</v>
      </c>
      <c r="L3834" s="9">
        <v>72000.00000000001</v>
      </c>
      <c r="M3834" s="10">
        <v>0.4</v>
      </c>
      <c r="N3834" s="4" t="s">
        <v>19</v>
      </c>
      <c r="O3834" s="4" t="s">
        <v>20</v>
      </c>
      <c r="P3834" s="4" t="s">
        <v>24</v>
      </c>
    </row>
    <row r="3835" ht="14.25" customHeight="1">
      <c r="B3835" s="4" t="s">
        <v>67</v>
      </c>
      <c r="C3835" s="4">
        <v>1185732.0</v>
      </c>
      <c r="D3835" s="5">
        <v>44333.0</v>
      </c>
      <c r="E3835" s="4" t="s">
        <v>16</v>
      </c>
      <c r="F3835" s="4" t="s">
        <v>139</v>
      </c>
      <c r="G3835" s="4" t="s">
        <v>140</v>
      </c>
      <c r="H3835" s="6" t="s">
        <v>25</v>
      </c>
      <c r="I3835" s="7">
        <v>55.00000000000001</v>
      </c>
      <c r="J3835" s="8">
        <v>325.0</v>
      </c>
      <c r="K3835" s="9">
        <v>178750.00000000003</v>
      </c>
      <c r="L3835" s="9">
        <v>53625.00000000001</v>
      </c>
      <c r="M3835" s="10">
        <v>0.3</v>
      </c>
      <c r="N3835" s="4" t="s">
        <v>19</v>
      </c>
      <c r="O3835" s="4" t="s">
        <v>20</v>
      </c>
      <c r="P3835" s="4" t="s">
        <v>24</v>
      </c>
    </row>
    <row r="3836" ht="14.25" customHeight="1">
      <c r="B3836" s="4" t="s">
        <v>67</v>
      </c>
      <c r="C3836" s="4">
        <v>1185732.0</v>
      </c>
      <c r="D3836" s="5">
        <v>44333.0</v>
      </c>
      <c r="E3836" s="4" t="s">
        <v>16</v>
      </c>
      <c r="F3836" s="4" t="s">
        <v>139</v>
      </c>
      <c r="G3836" s="4" t="s">
        <v>140</v>
      </c>
      <c r="H3836" s="6" t="s">
        <v>26</v>
      </c>
      <c r="I3836" s="7">
        <v>55.00000000000001</v>
      </c>
      <c r="J3836" s="8">
        <v>275.0</v>
      </c>
      <c r="K3836" s="9">
        <v>151250.00000000003</v>
      </c>
      <c r="L3836" s="9">
        <v>45375.00000000001</v>
      </c>
      <c r="M3836" s="10">
        <v>0.3</v>
      </c>
      <c r="N3836" s="4" t="s">
        <v>19</v>
      </c>
      <c r="O3836" s="4" t="s">
        <v>23</v>
      </c>
      <c r="P3836" s="4" t="s">
        <v>24</v>
      </c>
    </row>
    <row r="3837" ht="14.25" customHeight="1">
      <c r="B3837" s="4" t="s">
        <v>67</v>
      </c>
      <c r="C3837" s="4">
        <v>1185732.0</v>
      </c>
      <c r="D3837" s="5">
        <v>44333.0</v>
      </c>
      <c r="E3837" s="4" t="s">
        <v>16</v>
      </c>
      <c r="F3837" s="4" t="s">
        <v>139</v>
      </c>
      <c r="G3837" s="4" t="s">
        <v>140</v>
      </c>
      <c r="H3837" s="6" t="s">
        <v>27</v>
      </c>
      <c r="I3837" s="7">
        <v>65.0</v>
      </c>
      <c r="J3837" s="8">
        <v>300.0</v>
      </c>
      <c r="K3837" s="9">
        <v>195000.0</v>
      </c>
      <c r="L3837" s="9">
        <v>58500.0</v>
      </c>
      <c r="M3837" s="10">
        <v>0.3</v>
      </c>
      <c r="N3837" s="4" t="s">
        <v>19</v>
      </c>
      <c r="O3837" s="4" t="s">
        <v>20</v>
      </c>
      <c r="P3837" s="4" t="s">
        <v>24</v>
      </c>
    </row>
    <row r="3838" ht="14.25" customHeight="1">
      <c r="B3838" s="4" t="s">
        <v>67</v>
      </c>
      <c r="C3838" s="4">
        <v>1185732.0</v>
      </c>
      <c r="D3838" s="5">
        <v>44333.0</v>
      </c>
      <c r="E3838" s="4" t="s">
        <v>16</v>
      </c>
      <c r="F3838" s="4" t="s">
        <v>139</v>
      </c>
      <c r="G3838" s="4" t="s">
        <v>140</v>
      </c>
      <c r="H3838" s="6" t="s">
        <v>28</v>
      </c>
      <c r="I3838" s="7">
        <v>70.0</v>
      </c>
      <c r="J3838" s="8">
        <v>425.0</v>
      </c>
      <c r="K3838" s="9">
        <v>297500.0</v>
      </c>
      <c r="L3838" s="9">
        <v>104125.0</v>
      </c>
      <c r="M3838" s="10">
        <v>0.35</v>
      </c>
      <c r="N3838" s="4" t="s">
        <v>19</v>
      </c>
      <c r="O3838" s="4" t="s">
        <v>29</v>
      </c>
      <c r="P3838" s="4" t="s">
        <v>21</v>
      </c>
    </row>
    <row r="3839" ht="14.25" customHeight="1">
      <c r="B3839" s="4" t="s">
        <v>67</v>
      </c>
      <c r="C3839" s="4">
        <v>1185732.0</v>
      </c>
      <c r="D3839" s="5">
        <v>44366.0</v>
      </c>
      <c r="E3839" s="4" t="s">
        <v>16</v>
      </c>
      <c r="F3839" s="4" t="s">
        <v>139</v>
      </c>
      <c r="G3839" s="4" t="s">
        <v>140</v>
      </c>
      <c r="H3839" s="6" t="s">
        <v>18</v>
      </c>
      <c r="I3839" s="7">
        <v>65.0</v>
      </c>
      <c r="J3839" s="8">
        <v>675.0</v>
      </c>
      <c r="K3839" s="9">
        <v>438750.0</v>
      </c>
      <c r="L3839" s="9">
        <v>175500.0</v>
      </c>
      <c r="M3839" s="10">
        <v>0.4</v>
      </c>
      <c r="N3839" s="4" t="s">
        <v>19</v>
      </c>
      <c r="O3839" s="4" t="s">
        <v>29</v>
      </c>
      <c r="P3839" s="4" t="s">
        <v>21</v>
      </c>
    </row>
    <row r="3840" ht="14.25" customHeight="1">
      <c r="B3840" s="4" t="s">
        <v>67</v>
      </c>
      <c r="C3840" s="4">
        <v>1185732.0</v>
      </c>
      <c r="D3840" s="5">
        <v>44366.0</v>
      </c>
      <c r="E3840" s="4" t="s">
        <v>16</v>
      </c>
      <c r="F3840" s="4" t="s">
        <v>139</v>
      </c>
      <c r="G3840" s="4" t="s">
        <v>140</v>
      </c>
      <c r="H3840" s="6" t="s">
        <v>22</v>
      </c>
      <c r="I3840" s="7">
        <v>60.00000000000001</v>
      </c>
      <c r="J3840" s="8">
        <v>425.0</v>
      </c>
      <c r="K3840" s="9">
        <v>255000.00000000003</v>
      </c>
      <c r="L3840" s="9">
        <v>102000.00000000001</v>
      </c>
      <c r="M3840" s="10">
        <v>0.4</v>
      </c>
      <c r="N3840" s="4" t="s">
        <v>19</v>
      </c>
      <c r="O3840" s="4" t="s">
        <v>23</v>
      </c>
      <c r="P3840" s="4" t="s">
        <v>24</v>
      </c>
    </row>
    <row r="3841" ht="14.25" customHeight="1">
      <c r="B3841" s="4" t="s">
        <v>67</v>
      </c>
      <c r="C3841" s="4">
        <v>1185732.0</v>
      </c>
      <c r="D3841" s="5">
        <v>44366.0</v>
      </c>
      <c r="E3841" s="4" t="s">
        <v>16</v>
      </c>
      <c r="F3841" s="4" t="s">
        <v>139</v>
      </c>
      <c r="G3841" s="4" t="s">
        <v>140</v>
      </c>
      <c r="H3841" s="6" t="s">
        <v>25</v>
      </c>
      <c r="I3841" s="7">
        <v>55.00000000000001</v>
      </c>
      <c r="J3841" s="8">
        <v>350.0</v>
      </c>
      <c r="K3841" s="9">
        <v>192500.00000000003</v>
      </c>
      <c r="L3841" s="9">
        <v>57750.00000000001</v>
      </c>
      <c r="M3841" s="10">
        <v>0.3</v>
      </c>
      <c r="N3841" s="4" t="s">
        <v>19</v>
      </c>
      <c r="O3841" s="4" t="s">
        <v>23</v>
      </c>
      <c r="P3841" s="4" t="s">
        <v>21</v>
      </c>
    </row>
    <row r="3842" ht="14.25" customHeight="1">
      <c r="B3842" s="4" t="s">
        <v>67</v>
      </c>
      <c r="C3842" s="4">
        <v>1185732.0</v>
      </c>
      <c r="D3842" s="5">
        <v>44366.0</v>
      </c>
      <c r="E3842" s="4" t="s">
        <v>16</v>
      </c>
      <c r="F3842" s="4" t="s">
        <v>139</v>
      </c>
      <c r="G3842" s="4" t="s">
        <v>140</v>
      </c>
      <c r="H3842" s="6" t="s">
        <v>26</v>
      </c>
      <c r="I3842" s="7">
        <v>55.00000000000001</v>
      </c>
      <c r="J3842" s="8">
        <v>325.0</v>
      </c>
      <c r="K3842" s="9">
        <v>178750.00000000003</v>
      </c>
      <c r="L3842" s="9">
        <v>53625.00000000001</v>
      </c>
      <c r="M3842" s="10">
        <v>0.3</v>
      </c>
      <c r="N3842" s="4" t="s">
        <v>19</v>
      </c>
      <c r="O3842" s="4" t="s">
        <v>20</v>
      </c>
      <c r="P3842" s="4" t="s">
        <v>21</v>
      </c>
    </row>
    <row r="3843" ht="14.25" customHeight="1">
      <c r="B3843" s="4" t="s">
        <v>67</v>
      </c>
      <c r="C3843" s="4">
        <v>1185732.0</v>
      </c>
      <c r="D3843" s="5">
        <v>44366.0</v>
      </c>
      <c r="E3843" s="4" t="s">
        <v>16</v>
      </c>
      <c r="F3843" s="4" t="s">
        <v>139</v>
      </c>
      <c r="G3843" s="4" t="s">
        <v>140</v>
      </c>
      <c r="H3843" s="6" t="s">
        <v>27</v>
      </c>
      <c r="I3843" s="7">
        <v>65.0</v>
      </c>
      <c r="J3843" s="8">
        <v>325.0</v>
      </c>
      <c r="K3843" s="9">
        <v>211250.0</v>
      </c>
      <c r="L3843" s="9">
        <v>63375.0</v>
      </c>
      <c r="M3843" s="10">
        <v>0.3</v>
      </c>
      <c r="N3843" s="4" t="s">
        <v>19</v>
      </c>
      <c r="O3843" s="4" t="s">
        <v>29</v>
      </c>
      <c r="P3843" s="4" t="s">
        <v>24</v>
      </c>
    </row>
    <row r="3844" ht="14.25" customHeight="1">
      <c r="B3844" s="4" t="s">
        <v>67</v>
      </c>
      <c r="C3844" s="4">
        <v>1185732.0</v>
      </c>
      <c r="D3844" s="5">
        <v>44366.0</v>
      </c>
      <c r="E3844" s="4" t="s">
        <v>16</v>
      </c>
      <c r="F3844" s="4" t="s">
        <v>139</v>
      </c>
      <c r="G3844" s="4" t="s">
        <v>140</v>
      </c>
      <c r="H3844" s="6" t="s">
        <v>28</v>
      </c>
      <c r="I3844" s="7">
        <v>70.0</v>
      </c>
      <c r="J3844" s="8">
        <v>475.0</v>
      </c>
      <c r="K3844" s="9">
        <v>332500.0</v>
      </c>
      <c r="L3844" s="9">
        <v>116374.99999999999</v>
      </c>
      <c r="M3844" s="10">
        <v>0.35</v>
      </c>
      <c r="N3844" s="4" t="s">
        <v>19</v>
      </c>
      <c r="O3844" s="4" t="s">
        <v>20</v>
      </c>
      <c r="P3844" s="4" t="s">
        <v>21</v>
      </c>
    </row>
    <row r="3845" ht="14.25" customHeight="1">
      <c r="B3845" s="4" t="s">
        <v>67</v>
      </c>
      <c r="C3845" s="4">
        <v>1185732.0</v>
      </c>
      <c r="D3845" s="5">
        <v>44394.0</v>
      </c>
      <c r="E3845" s="4" t="s">
        <v>16</v>
      </c>
      <c r="F3845" s="4" t="s">
        <v>139</v>
      </c>
      <c r="G3845" s="4" t="s">
        <v>140</v>
      </c>
      <c r="H3845" s="6" t="s">
        <v>18</v>
      </c>
      <c r="I3845" s="7">
        <v>65.0</v>
      </c>
      <c r="J3845" s="8">
        <v>700.0</v>
      </c>
      <c r="K3845" s="9">
        <v>455000.0</v>
      </c>
      <c r="L3845" s="9">
        <v>182000.0</v>
      </c>
      <c r="M3845" s="10">
        <v>0.4</v>
      </c>
      <c r="N3845" s="4" t="s">
        <v>19</v>
      </c>
      <c r="O3845" s="4" t="s">
        <v>20</v>
      </c>
      <c r="P3845" s="4" t="s">
        <v>24</v>
      </c>
    </row>
    <row r="3846" ht="14.25" customHeight="1">
      <c r="B3846" s="4" t="s">
        <v>67</v>
      </c>
      <c r="C3846" s="4">
        <v>1185732.0</v>
      </c>
      <c r="D3846" s="5">
        <v>44394.0</v>
      </c>
      <c r="E3846" s="4" t="s">
        <v>16</v>
      </c>
      <c r="F3846" s="4" t="s">
        <v>139</v>
      </c>
      <c r="G3846" s="4" t="s">
        <v>140</v>
      </c>
      <c r="H3846" s="6" t="s">
        <v>22</v>
      </c>
      <c r="I3846" s="7">
        <v>60.00000000000001</v>
      </c>
      <c r="J3846" s="8">
        <v>450.0</v>
      </c>
      <c r="K3846" s="9">
        <v>270000.00000000006</v>
      </c>
      <c r="L3846" s="9">
        <v>108000.00000000003</v>
      </c>
      <c r="M3846" s="10">
        <v>0.4</v>
      </c>
      <c r="N3846" s="4" t="s">
        <v>30</v>
      </c>
      <c r="O3846" s="4" t="s">
        <v>20</v>
      </c>
      <c r="P3846" s="4" t="s">
        <v>21</v>
      </c>
    </row>
    <row r="3847" ht="14.25" customHeight="1">
      <c r="B3847" s="4" t="s">
        <v>67</v>
      </c>
      <c r="C3847" s="4">
        <v>1185732.0</v>
      </c>
      <c r="D3847" s="5">
        <v>44394.0</v>
      </c>
      <c r="E3847" s="4" t="s">
        <v>16</v>
      </c>
      <c r="F3847" s="4" t="s">
        <v>139</v>
      </c>
      <c r="G3847" s="4" t="s">
        <v>140</v>
      </c>
      <c r="H3847" s="6" t="s">
        <v>25</v>
      </c>
      <c r="I3847" s="7">
        <v>55.00000000000001</v>
      </c>
      <c r="J3847" s="8">
        <v>375.0</v>
      </c>
      <c r="K3847" s="9">
        <v>206250.00000000003</v>
      </c>
      <c r="L3847" s="9">
        <v>61875.00000000001</v>
      </c>
      <c r="M3847" s="10">
        <v>0.3</v>
      </c>
      <c r="N3847" s="4" t="s">
        <v>30</v>
      </c>
      <c r="O3847" s="4" t="s">
        <v>29</v>
      </c>
      <c r="P3847" s="4" t="s">
        <v>21</v>
      </c>
    </row>
    <row r="3848" ht="14.25" customHeight="1">
      <c r="B3848" s="4" t="s">
        <v>67</v>
      </c>
      <c r="C3848" s="4">
        <v>1185732.0</v>
      </c>
      <c r="D3848" s="5">
        <v>44394.0</v>
      </c>
      <c r="E3848" s="4" t="s">
        <v>16</v>
      </c>
      <c r="F3848" s="4" t="s">
        <v>139</v>
      </c>
      <c r="G3848" s="4" t="s">
        <v>140</v>
      </c>
      <c r="H3848" s="6" t="s">
        <v>26</v>
      </c>
      <c r="I3848" s="7">
        <v>55.00000000000001</v>
      </c>
      <c r="J3848" s="8">
        <v>325.0</v>
      </c>
      <c r="K3848" s="9">
        <v>178750.00000000003</v>
      </c>
      <c r="L3848" s="9">
        <v>53625.00000000001</v>
      </c>
      <c r="M3848" s="10">
        <v>0.3</v>
      </c>
      <c r="N3848" s="4" t="s">
        <v>30</v>
      </c>
      <c r="O3848" s="4" t="s">
        <v>23</v>
      </c>
      <c r="P3848" s="4" t="s">
        <v>21</v>
      </c>
    </row>
    <row r="3849" ht="14.25" customHeight="1">
      <c r="B3849" s="4" t="s">
        <v>67</v>
      </c>
      <c r="C3849" s="4">
        <v>1185732.0</v>
      </c>
      <c r="D3849" s="5">
        <v>44394.0</v>
      </c>
      <c r="E3849" s="4" t="s">
        <v>16</v>
      </c>
      <c r="F3849" s="4" t="s">
        <v>139</v>
      </c>
      <c r="G3849" s="4" t="s">
        <v>140</v>
      </c>
      <c r="H3849" s="6" t="s">
        <v>27</v>
      </c>
      <c r="I3849" s="7">
        <v>65.0</v>
      </c>
      <c r="J3849" s="8">
        <v>350.0</v>
      </c>
      <c r="K3849" s="9">
        <v>227500.0</v>
      </c>
      <c r="L3849" s="9">
        <v>68250.0</v>
      </c>
      <c r="M3849" s="10">
        <v>0.3</v>
      </c>
      <c r="N3849" s="4" t="s">
        <v>30</v>
      </c>
      <c r="O3849" s="4" t="s">
        <v>23</v>
      </c>
      <c r="P3849" s="4" t="s">
        <v>21</v>
      </c>
    </row>
    <row r="3850" ht="14.25" customHeight="1">
      <c r="B3850" s="4" t="s">
        <v>67</v>
      </c>
      <c r="C3850" s="4">
        <v>1185732.0</v>
      </c>
      <c r="D3850" s="5">
        <v>44394.0</v>
      </c>
      <c r="E3850" s="4" t="s">
        <v>16</v>
      </c>
      <c r="F3850" s="4" t="s">
        <v>139</v>
      </c>
      <c r="G3850" s="4" t="s">
        <v>140</v>
      </c>
      <c r="H3850" s="6" t="s">
        <v>28</v>
      </c>
      <c r="I3850" s="7">
        <v>70.0</v>
      </c>
      <c r="J3850" s="8">
        <v>525.0</v>
      </c>
      <c r="K3850" s="9">
        <v>367500.0</v>
      </c>
      <c r="L3850" s="9">
        <v>128624.99999999999</v>
      </c>
      <c r="M3850" s="10">
        <v>0.35</v>
      </c>
      <c r="N3850" s="4" t="s">
        <v>30</v>
      </c>
      <c r="O3850" s="4" t="s">
        <v>23</v>
      </c>
      <c r="P3850" s="4" t="s">
        <v>24</v>
      </c>
    </row>
    <row r="3851" ht="14.25" customHeight="1">
      <c r="B3851" s="4" t="s">
        <v>67</v>
      </c>
      <c r="C3851" s="4">
        <v>1185732.0</v>
      </c>
      <c r="D3851" s="5">
        <v>44426.0</v>
      </c>
      <c r="E3851" s="4" t="s">
        <v>16</v>
      </c>
      <c r="F3851" s="4" t="s">
        <v>139</v>
      </c>
      <c r="G3851" s="4" t="s">
        <v>140</v>
      </c>
      <c r="H3851" s="6" t="s">
        <v>18</v>
      </c>
      <c r="I3851" s="7">
        <v>65.0</v>
      </c>
      <c r="J3851" s="8">
        <v>675.0</v>
      </c>
      <c r="K3851" s="9">
        <v>438750.0</v>
      </c>
      <c r="L3851" s="9">
        <v>175500.0</v>
      </c>
      <c r="M3851" s="10">
        <v>0.4</v>
      </c>
      <c r="N3851" s="4" t="s">
        <v>30</v>
      </c>
      <c r="O3851" s="4" t="s">
        <v>29</v>
      </c>
      <c r="P3851" s="4" t="s">
        <v>24</v>
      </c>
    </row>
    <row r="3852" ht="14.25" customHeight="1">
      <c r="B3852" s="4" t="s">
        <v>67</v>
      </c>
      <c r="C3852" s="4">
        <v>1185732.0</v>
      </c>
      <c r="D3852" s="5">
        <v>44426.0</v>
      </c>
      <c r="E3852" s="4" t="s">
        <v>16</v>
      </c>
      <c r="F3852" s="4" t="s">
        <v>139</v>
      </c>
      <c r="G3852" s="4" t="s">
        <v>140</v>
      </c>
      <c r="H3852" s="6" t="s">
        <v>22</v>
      </c>
      <c r="I3852" s="7">
        <v>60.00000000000001</v>
      </c>
      <c r="J3852" s="8">
        <v>450.0</v>
      </c>
      <c r="K3852" s="9">
        <v>270000.00000000006</v>
      </c>
      <c r="L3852" s="9">
        <v>108000.00000000003</v>
      </c>
      <c r="M3852" s="10">
        <v>0.4</v>
      </c>
      <c r="N3852" s="4" t="s">
        <v>30</v>
      </c>
      <c r="O3852" s="4" t="s">
        <v>20</v>
      </c>
      <c r="P3852" s="4" t="s">
        <v>24</v>
      </c>
    </row>
    <row r="3853" ht="14.25" customHeight="1">
      <c r="B3853" s="4" t="s">
        <v>67</v>
      </c>
      <c r="C3853" s="4">
        <v>1185732.0</v>
      </c>
      <c r="D3853" s="5">
        <v>44426.0</v>
      </c>
      <c r="E3853" s="4" t="s">
        <v>16</v>
      </c>
      <c r="F3853" s="4" t="s">
        <v>139</v>
      </c>
      <c r="G3853" s="4" t="s">
        <v>140</v>
      </c>
      <c r="H3853" s="6" t="s">
        <v>25</v>
      </c>
      <c r="I3853" s="7">
        <v>55.00000000000001</v>
      </c>
      <c r="J3853" s="8">
        <v>375.0</v>
      </c>
      <c r="K3853" s="9">
        <v>206250.00000000003</v>
      </c>
      <c r="L3853" s="9">
        <v>61875.00000000001</v>
      </c>
      <c r="M3853" s="10">
        <v>0.3</v>
      </c>
      <c r="N3853" s="4" t="s">
        <v>30</v>
      </c>
      <c r="O3853" s="4" t="s">
        <v>23</v>
      </c>
      <c r="P3853" s="4" t="s">
        <v>21</v>
      </c>
    </row>
    <row r="3854" ht="14.25" customHeight="1">
      <c r="B3854" s="4" t="s">
        <v>67</v>
      </c>
      <c r="C3854" s="4">
        <v>1185732.0</v>
      </c>
      <c r="D3854" s="5">
        <v>44426.0</v>
      </c>
      <c r="E3854" s="4" t="s">
        <v>16</v>
      </c>
      <c r="F3854" s="4" t="s">
        <v>139</v>
      </c>
      <c r="G3854" s="4" t="s">
        <v>140</v>
      </c>
      <c r="H3854" s="6" t="s">
        <v>26</v>
      </c>
      <c r="I3854" s="7">
        <v>55.00000000000001</v>
      </c>
      <c r="J3854" s="8">
        <v>275.0</v>
      </c>
      <c r="K3854" s="9">
        <v>151250.00000000003</v>
      </c>
      <c r="L3854" s="9">
        <v>45375.00000000001</v>
      </c>
      <c r="M3854" s="10">
        <v>0.3</v>
      </c>
      <c r="N3854" s="4" t="s">
        <v>30</v>
      </c>
      <c r="O3854" s="4" t="s">
        <v>20</v>
      </c>
      <c r="P3854" s="4" t="s">
        <v>24</v>
      </c>
    </row>
    <row r="3855" ht="14.25" customHeight="1">
      <c r="B3855" s="4" t="s">
        <v>67</v>
      </c>
      <c r="C3855" s="4">
        <v>1185732.0</v>
      </c>
      <c r="D3855" s="5">
        <v>44426.0</v>
      </c>
      <c r="E3855" s="4" t="s">
        <v>16</v>
      </c>
      <c r="F3855" s="4" t="s">
        <v>139</v>
      </c>
      <c r="G3855" s="4" t="s">
        <v>140</v>
      </c>
      <c r="H3855" s="6" t="s">
        <v>27</v>
      </c>
      <c r="I3855" s="7">
        <v>65.0</v>
      </c>
      <c r="J3855" s="8">
        <v>250.0</v>
      </c>
      <c r="K3855" s="9">
        <v>162500.0</v>
      </c>
      <c r="L3855" s="9">
        <v>48750.0</v>
      </c>
      <c r="M3855" s="10">
        <v>0.3</v>
      </c>
      <c r="N3855" s="4" t="s">
        <v>30</v>
      </c>
      <c r="O3855" s="4" t="s">
        <v>20</v>
      </c>
      <c r="P3855" s="4" t="s">
        <v>24</v>
      </c>
    </row>
    <row r="3856" ht="14.25" customHeight="1">
      <c r="B3856" s="4" t="s">
        <v>67</v>
      </c>
      <c r="C3856" s="4">
        <v>1185732.0</v>
      </c>
      <c r="D3856" s="5">
        <v>44426.0</v>
      </c>
      <c r="E3856" s="4" t="s">
        <v>16</v>
      </c>
      <c r="F3856" s="4" t="s">
        <v>139</v>
      </c>
      <c r="G3856" s="4" t="s">
        <v>140</v>
      </c>
      <c r="H3856" s="6" t="s">
        <v>28</v>
      </c>
      <c r="I3856" s="7">
        <v>70.0</v>
      </c>
      <c r="J3856" s="8">
        <v>425.0</v>
      </c>
      <c r="K3856" s="9">
        <v>297500.0</v>
      </c>
      <c r="L3856" s="9">
        <v>104125.0</v>
      </c>
      <c r="M3856" s="10">
        <v>0.35</v>
      </c>
      <c r="N3856" s="4" t="s">
        <v>30</v>
      </c>
      <c r="O3856" s="4" t="s">
        <v>20</v>
      </c>
      <c r="P3856" s="4" t="s">
        <v>24</v>
      </c>
    </row>
    <row r="3857" ht="14.25" customHeight="1">
      <c r="B3857" s="4" t="s">
        <v>67</v>
      </c>
      <c r="C3857" s="4">
        <v>1185732.0</v>
      </c>
      <c r="D3857" s="5">
        <v>44456.0</v>
      </c>
      <c r="E3857" s="4" t="s">
        <v>16</v>
      </c>
      <c r="F3857" s="4" t="s">
        <v>139</v>
      </c>
      <c r="G3857" s="4" t="s">
        <v>140</v>
      </c>
      <c r="H3857" s="6" t="s">
        <v>18</v>
      </c>
      <c r="I3857" s="7">
        <v>65.0</v>
      </c>
      <c r="J3857" s="8">
        <v>550.0</v>
      </c>
      <c r="K3857" s="9">
        <v>357500.0</v>
      </c>
      <c r="L3857" s="9">
        <v>143000.0</v>
      </c>
      <c r="M3857" s="10">
        <v>0.4</v>
      </c>
      <c r="N3857" s="4" t="s">
        <v>30</v>
      </c>
      <c r="O3857" s="4" t="s">
        <v>29</v>
      </c>
      <c r="P3857" s="4" t="s">
        <v>24</v>
      </c>
    </row>
    <row r="3858" ht="14.25" customHeight="1">
      <c r="B3858" s="4" t="s">
        <v>67</v>
      </c>
      <c r="C3858" s="4">
        <v>1185732.0</v>
      </c>
      <c r="D3858" s="5">
        <v>44456.0</v>
      </c>
      <c r="E3858" s="4" t="s">
        <v>16</v>
      </c>
      <c r="F3858" s="4" t="s">
        <v>139</v>
      </c>
      <c r="G3858" s="4" t="s">
        <v>140</v>
      </c>
      <c r="H3858" s="6" t="s">
        <v>22</v>
      </c>
      <c r="I3858" s="7">
        <v>60.00000000000001</v>
      </c>
      <c r="J3858" s="8">
        <v>350.0</v>
      </c>
      <c r="K3858" s="9">
        <v>210000.00000000003</v>
      </c>
      <c r="L3858" s="9">
        <v>84000.00000000001</v>
      </c>
      <c r="M3858" s="10">
        <v>0.4</v>
      </c>
      <c r="N3858" s="4" t="s">
        <v>30</v>
      </c>
      <c r="O3858" s="4" t="s">
        <v>20</v>
      </c>
      <c r="P3858" s="4" t="s">
        <v>24</v>
      </c>
    </row>
    <row r="3859" ht="14.25" customHeight="1">
      <c r="B3859" s="4" t="s">
        <v>67</v>
      </c>
      <c r="C3859" s="4">
        <v>1185732.0</v>
      </c>
      <c r="D3859" s="5">
        <v>44456.0</v>
      </c>
      <c r="E3859" s="4" t="s">
        <v>16</v>
      </c>
      <c r="F3859" s="4" t="s">
        <v>139</v>
      </c>
      <c r="G3859" s="4" t="s">
        <v>140</v>
      </c>
      <c r="H3859" s="6" t="s">
        <v>25</v>
      </c>
      <c r="I3859" s="7">
        <v>55.00000000000001</v>
      </c>
      <c r="J3859" s="8">
        <v>250.0</v>
      </c>
      <c r="K3859" s="9">
        <v>137500.00000000003</v>
      </c>
      <c r="L3859" s="9">
        <v>41250.00000000001</v>
      </c>
      <c r="M3859" s="10">
        <v>0.3</v>
      </c>
      <c r="N3859" s="4" t="s">
        <v>30</v>
      </c>
      <c r="O3859" s="4" t="s">
        <v>20</v>
      </c>
      <c r="P3859" s="4" t="s">
        <v>24</v>
      </c>
    </row>
    <row r="3860" ht="14.25" customHeight="1">
      <c r="B3860" s="4" t="s">
        <v>67</v>
      </c>
      <c r="C3860" s="4">
        <v>1185732.0</v>
      </c>
      <c r="D3860" s="5">
        <v>44456.0</v>
      </c>
      <c r="E3860" s="4" t="s">
        <v>16</v>
      </c>
      <c r="F3860" s="4" t="s">
        <v>139</v>
      </c>
      <c r="G3860" s="4" t="s">
        <v>140</v>
      </c>
      <c r="H3860" s="6" t="s">
        <v>26</v>
      </c>
      <c r="I3860" s="7">
        <v>55.00000000000001</v>
      </c>
      <c r="J3860" s="8">
        <v>225.0</v>
      </c>
      <c r="K3860" s="9">
        <v>123750.00000000001</v>
      </c>
      <c r="L3860" s="9">
        <v>37125.0</v>
      </c>
      <c r="M3860" s="10">
        <v>0.3</v>
      </c>
      <c r="N3860" s="4" t="s">
        <v>30</v>
      </c>
      <c r="O3860" s="4" t="s">
        <v>29</v>
      </c>
      <c r="P3860" s="4" t="s">
        <v>21</v>
      </c>
    </row>
    <row r="3861" ht="14.25" customHeight="1">
      <c r="B3861" s="4" t="s">
        <v>67</v>
      </c>
      <c r="C3861" s="4">
        <v>1185732.0</v>
      </c>
      <c r="D3861" s="5">
        <v>44456.0</v>
      </c>
      <c r="E3861" s="4" t="s">
        <v>16</v>
      </c>
      <c r="F3861" s="4" t="s">
        <v>139</v>
      </c>
      <c r="G3861" s="4" t="s">
        <v>140</v>
      </c>
      <c r="H3861" s="6" t="s">
        <v>27</v>
      </c>
      <c r="I3861" s="7">
        <v>65.0</v>
      </c>
      <c r="J3861" s="8">
        <v>225.0</v>
      </c>
      <c r="K3861" s="9">
        <v>146250.0</v>
      </c>
      <c r="L3861" s="9">
        <v>43875.0</v>
      </c>
      <c r="M3861" s="10">
        <v>0.3</v>
      </c>
      <c r="N3861" s="4" t="s">
        <v>30</v>
      </c>
      <c r="O3861" s="4" t="s">
        <v>29</v>
      </c>
      <c r="P3861" s="4" t="s">
        <v>21</v>
      </c>
    </row>
    <row r="3862" ht="14.25" customHeight="1">
      <c r="B3862" s="4" t="s">
        <v>67</v>
      </c>
      <c r="C3862" s="4">
        <v>1185732.0</v>
      </c>
      <c r="D3862" s="5">
        <v>44456.0</v>
      </c>
      <c r="E3862" s="4" t="s">
        <v>16</v>
      </c>
      <c r="F3862" s="4" t="s">
        <v>139</v>
      </c>
      <c r="G3862" s="4" t="s">
        <v>140</v>
      </c>
      <c r="H3862" s="6" t="s">
        <v>28</v>
      </c>
      <c r="I3862" s="7">
        <v>70.0</v>
      </c>
      <c r="J3862" s="8">
        <v>325.0</v>
      </c>
      <c r="K3862" s="9">
        <v>227500.0</v>
      </c>
      <c r="L3862" s="9">
        <v>79625.0</v>
      </c>
      <c r="M3862" s="10">
        <v>0.35</v>
      </c>
      <c r="N3862" s="4" t="s">
        <v>30</v>
      </c>
      <c r="O3862" s="4" t="s">
        <v>29</v>
      </c>
      <c r="P3862" s="4" t="s">
        <v>24</v>
      </c>
    </row>
    <row r="3863" ht="14.25" customHeight="1">
      <c r="B3863" s="4" t="s">
        <v>15</v>
      </c>
      <c r="C3863" s="4">
        <v>1185732.0</v>
      </c>
      <c r="D3863" s="5">
        <v>44488.0</v>
      </c>
      <c r="E3863" s="4" t="s">
        <v>16</v>
      </c>
      <c r="F3863" s="4" t="s">
        <v>139</v>
      </c>
      <c r="G3863" s="4" t="s">
        <v>140</v>
      </c>
      <c r="H3863" s="6" t="s">
        <v>18</v>
      </c>
      <c r="I3863" s="7">
        <v>70.0</v>
      </c>
      <c r="J3863" s="8">
        <v>475.0</v>
      </c>
      <c r="K3863" s="9">
        <v>332500.0</v>
      </c>
      <c r="L3863" s="9">
        <v>133000.0</v>
      </c>
      <c r="M3863" s="10">
        <v>0.4</v>
      </c>
      <c r="N3863" s="4" t="s">
        <v>30</v>
      </c>
      <c r="O3863" s="4" t="s">
        <v>29</v>
      </c>
      <c r="P3863" s="4" t="s">
        <v>21</v>
      </c>
    </row>
    <row r="3864" ht="14.25" customHeight="1">
      <c r="B3864" s="4" t="s">
        <v>15</v>
      </c>
      <c r="C3864" s="4">
        <v>1185732.0</v>
      </c>
      <c r="D3864" s="5">
        <v>44488.0</v>
      </c>
      <c r="E3864" s="4" t="s">
        <v>16</v>
      </c>
      <c r="F3864" s="4" t="s">
        <v>139</v>
      </c>
      <c r="G3864" s="4" t="s">
        <v>140</v>
      </c>
      <c r="H3864" s="6" t="s">
        <v>22</v>
      </c>
      <c r="I3864" s="7">
        <v>65.00000000000001</v>
      </c>
      <c r="J3864" s="8">
        <v>300.0</v>
      </c>
      <c r="K3864" s="9">
        <v>195000.00000000003</v>
      </c>
      <c r="L3864" s="9">
        <v>78000.00000000001</v>
      </c>
      <c r="M3864" s="10">
        <v>0.4</v>
      </c>
      <c r="N3864" s="4" t="s">
        <v>30</v>
      </c>
      <c r="O3864" s="4" t="s">
        <v>29</v>
      </c>
      <c r="P3864" s="4" t="s">
        <v>21</v>
      </c>
    </row>
    <row r="3865" ht="14.25" customHeight="1">
      <c r="B3865" s="4" t="s">
        <v>15</v>
      </c>
      <c r="C3865" s="4">
        <v>1185732.0</v>
      </c>
      <c r="D3865" s="5">
        <v>44488.0</v>
      </c>
      <c r="E3865" s="4" t="s">
        <v>16</v>
      </c>
      <c r="F3865" s="4" t="s">
        <v>139</v>
      </c>
      <c r="G3865" s="4" t="s">
        <v>140</v>
      </c>
      <c r="H3865" s="6" t="s">
        <v>25</v>
      </c>
      <c r="I3865" s="7">
        <v>65.00000000000001</v>
      </c>
      <c r="J3865" s="8">
        <v>200.0</v>
      </c>
      <c r="K3865" s="9">
        <v>130000.00000000003</v>
      </c>
      <c r="L3865" s="9">
        <v>39000.00000000001</v>
      </c>
      <c r="M3865" s="10">
        <v>0.3</v>
      </c>
      <c r="N3865" s="4" t="s">
        <v>30</v>
      </c>
      <c r="O3865" s="4" t="s">
        <v>20</v>
      </c>
      <c r="P3865" s="4" t="s">
        <v>24</v>
      </c>
    </row>
    <row r="3866" ht="14.25" customHeight="1">
      <c r="B3866" s="4" t="s">
        <v>15</v>
      </c>
      <c r="C3866" s="4">
        <v>1185732.0</v>
      </c>
      <c r="D3866" s="5">
        <v>44488.0</v>
      </c>
      <c r="E3866" s="4" t="s">
        <v>16</v>
      </c>
      <c r="F3866" s="4" t="s">
        <v>139</v>
      </c>
      <c r="G3866" s="4" t="s">
        <v>140</v>
      </c>
      <c r="H3866" s="6" t="s">
        <v>26</v>
      </c>
      <c r="I3866" s="7">
        <v>65.00000000000001</v>
      </c>
      <c r="J3866" s="8">
        <v>175.0</v>
      </c>
      <c r="K3866" s="9">
        <v>113750.00000000003</v>
      </c>
      <c r="L3866" s="9">
        <v>34125.00000000001</v>
      </c>
      <c r="M3866" s="10">
        <v>0.3</v>
      </c>
      <c r="N3866" s="4" t="s">
        <v>30</v>
      </c>
      <c r="O3866" s="4" t="s">
        <v>23</v>
      </c>
      <c r="P3866" s="4" t="s">
        <v>21</v>
      </c>
    </row>
    <row r="3867" ht="14.25" customHeight="1">
      <c r="B3867" s="4" t="s">
        <v>15</v>
      </c>
      <c r="C3867" s="4">
        <v>1185732.0</v>
      </c>
      <c r="D3867" s="5">
        <v>44488.0</v>
      </c>
      <c r="E3867" s="4" t="s">
        <v>16</v>
      </c>
      <c r="F3867" s="4" t="s">
        <v>139</v>
      </c>
      <c r="G3867" s="4" t="s">
        <v>140</v>
      </c>
      <c r="H3867" s="6" t="s">
        <v>27</v>
      </c>
      <c r="I3867" s="7">
        <v>75.00000000000001</v>
      </c>
      <c r="J3867" s="8">
        <v>175.0</v>
      </c>
      <c r="K3867" s="9">
        <v>131250.00000000003</v>
      </c>
      <c r="L3867" s="9">
        <v>39375.00000000001</v>
      </c>
      <c r="M3867" s="10">
        <v>0.3</v>
      </c>
      <c r="N3867" s="4" t="s">
        <v>30</v>
      </c>
      <c r="O3867" s="4" t="s">
        <v>20</v>
      </c>
      <c r="P3867" s="4" t="s">
        <v>24</v>
      </c>
    </row>
    <row r="3868" ht="14.25" customHeight="1">
      <c r="B3868" s="4" t="s">
        <v>15</v>
      </c>
      <c r="C3868" s="4">
        <v>1185732.0</v>
      </c>
      <c r="D3868" s="5">
        <v>44488.0</v>
      </c>
      <c r="E3868" s="4" t="s">
        <v>16</v>
      </c>
      <c r="F3868" s="4" t="s">
        <v>139</v>
      </c>
      <c r="G3868" s="4" t="s">
        <v>140</v>
      </c>
      <c r="H3868" s="6" t="s">
        <v>28</v>
      </c>
      <c r="I3868" s="7">
        <v>80.0</v>
      </c>
      <c r="J3868" s="8">
        <v>300.0</v>
      </c>
      <c r="K3868" s="9">
        <v>240000.0</v>
      </c>
      <c r="L3868" s="9">
        <v>84000.0</v>
      </c>
      <c r="M3868" s="10">
        <v>0.35</v>
      </c>
      <c r="N3868" s="4" t="s">
        <v>30</v>
      </c>
      <c r="O3868" s="4" t="s">
        <v>29</v>
      </c>
      <c r="P3868" s="4" t="s">
        <v>21</v>
      </c>
    </row>
    <row r="3869" ht="14.25" customHeight="1">
      <c r="B3869" s="4" t="s">
        <v>15</v>
      </c>
      <c r="C3869" s="4">
        <v>1185732.0</v>
      </c>
      <c r="D3869" s="5">
        <v>44518.0</v>
      </c>
      <c r="E3869" s="4" t="s">
        <v>16</v>
      </c>
      <c r="F3869" s="4" t="s">
        <v>139</v>
      </c>
      <c r="G3869" s="4" t="s">
        <v>140</v>
      </c>
      <c r="H3869" s="6" t="s">
        <v>18</v>
      </c>
      <c r="I3869" s="7">
        <v>75.00000000000001</v>
      </c>
      <c r="J3869" s="8">
        <v>450.0</v>
      </c>
      <c r="K3869" s="9">
        <v>337500.00000000006</v>
      </c>
      <c r="L3869" s="9">
        <v>135000.00000000003</v>
      </c>
      <c r="M3869" s="10">
        <v>0.4</v>
      </c>
      <c r="N3869" s="4" t="s">
        <v>30</v>
      </c>
      <c r="O3869" s="4" t="s">
        <v>20</v>
      </c>
      <c r="P3869" s="4" t="s">
        <v>24</v>
      </c>
    </row>
    <row r="3870" ht="14.25" customHeight="1">
      <c r="B3870" s="4" t="s">
        <v>15</v>
      </c>
      <c r="C3870" s="4">
        <v>1185732.0</v>
      </c>
      <c r="D3870" s="5">
        <v>44518.0</v>
      </c>
      <c r="E3870" s="4" t="s">
        <v>16</v>
      </c>
      <c r="F3870" s="4" t="s">
        <v>139</v>
      </c>
      <c r="G3870" s="4" t="s">
        <v>140</v>
      </c>
      <c r="H3870" s="6" t="s">
        <v>22</v>
      </c>
      <c r="I3870" s="7">
        <v>65.00000000000001</v>
      </c>
      <c r="J3870" s="8">
        <v>325.0</v>
      </c>
      <c r="K3870" s="9">
        <v>211250.00000000006</v>
      </c>
      <c r="L3870" s="9">
        <v>84500.00000000003</v>
      </c>
      <c r="M3870" s="10">
        <v>0.4</v>
      </c>
      <c r="N3870" s="4" t="s">
        <v>30</v>
      </c>
      <c r="O3870" s="4" t="s">
        <v>20</v>
      </c>
      <c r="P3870" s="4" t="s">
        <v>21</v>
      </c>
    </row>
    <row r="3871" ht="14.25" customHeight="1">
      <c r="B3871" s="4" t="s">
        <v>15</v>
      </c>
      <c r="C3871" s="4">
        <v>1185732.0</v>
      </c>
      <c r="D3871" s="5">
        <v>44518.0</v>
      </c>
      <c r="E3871" s="4" t="s">
        <v>16</v>
      </c>
      <c r="F3871" s="4" t="s">
        <v>139</v>
      </c>
      <c r="G3871" s="4" t="s">
        <v>140</v>
      </c>
      <c r="H3871" s="6" t="s">
        <v>25</v>
      </c>
      <c r="I3871" s="7">
        <v>65.00000000000001</v>
      </c>
      <c r="J3871" s="8">
        <v>345.0</v>
      </c>
      <c r="K3871" s="9">
        <v>224250.00000000006</v>
      </c>
      <c r="L3871" s="9">
        <v>67275.00000000001</v>
      </c>
      <c r="M3871" s="10">
        <v>0.3</v>
      </c>
      <c r="N3871" s="4" t="s">
        <v>30</v>
      </c>
      <c r="O3871" s="4" t="s">
        <v>20</v>
      </c>
      <c r="P3871" s="4" t="s">
        <v>21</v>
      </c>
    </row>
    <row r="3872" ht="14.25" customHeight="1">
      <c r="B3872" s="4" t="s">
        <v>15</v>
      </c>
      <c r="C3872" s="4">
        <v>1185732.0</v>
      </c>
      <c r="D3872" s="5">
        <v>44518.0</v>
      </c>
      <c r="E3872" s="4" t="s">
        <v>16</v>
      </c>
      <c r="F3872" s="4" t="s">
        <v>139</v>
      </c>
      <c r="G3872" s="4" t="s">
        <v>140</v>
      </c>
      <c r="H3872" s="6" t="s">
        <v>26</v>
      </c>
      <c r="I3872" s="7">
        <v>65.00000000000001</v>
      </c>
      <c r="J3872" s="8">
        <v>325.0</v>
      </c>
      <c r="K3872" s="9">
        <v>211250.00000000006</v>
      </c>
      <c r="L3872" s="9">
        <v>63375.000000000015</v>
      </c>
      <c r="M3872" s="10">
        <v>0.3</v>
      </c>
      <c r="N3872" s="4" t="s">
        <v>30</v>
      </c>
      <c r="O3872" s="4" t="s">
        <v>20</v>
      </c>
      <c r="P3872" s="4" t="s">
        <v>24</v>
      </c>
    </row>
    <row r="3873" ht="14.25" customHeight="1">
      <c r="B3873" s="4" t="s">
        <v>15</v>
      </c>
      <c r="C3873" s="4">
        <v>1185732.0</v>
      </c>
      <c r="D3873" s="5">
        <v>44518.0</v>
      </c>
      <c r="E3873" s="4" t="s">
        <v>16</v>
      </c>
      <c r="F3873" s="4" t="s">
        <v>139</v>
      </c>
      <c r="G3873" s="4" t="s">
        <v>140</v>
      </c>
      <c r="H3873" s="6" t="s">
        <v>27</v>
      </c>
      <c r="I3873" s="7">
        <v>75.00000000000001</v>
      </c>
      <c r="J3873" s="8">
        <v>300.0</v>
      </c>
      <c r="K3873" s="9">
        <v>225000.00000000003</v>
      </c>
      <c r="L3873" s="9">
        <v>67500.0</v>
      </c>
      <c r="M3873" s="10">
        <v>0.3</v>
      </c>
      <c r="N3873" s="4" t="s">
        <v>30</v>
      </c>
      <c r="O3873" s="4" t="s">
        <v>20</v>
      </c>
      <c r="P3873" s="4" t="s">
        <v>24</v>
      </c>
    </row>
    <row r="3874" ht="14.25" customHeight="1">
      <c r="B3874" s="4" t="s">
        <v>15</v>
      </c>
      <c r="C3874" s="4">
        <v>1185732.0</v>
      </c>
      <c r="D3874" s="5">
        <v>44518.0</v>
      </c>
      <c r="E3874" s="4" t="s">
        <v>16</v>
      </c>
      <c r="F3874" s="4" t="s">
        <v>139</v>
      </c>
      <c r="G3874" s="4" t="s">
        <v>140</v>
      </c>
      <c r="H3874" s="6" t="s">
        <v>28</v>
      </c>
      <c r="I3874" s="7">
        <v>80.0</v>
      </c>
      <c r="J3874" s="8">
        <v>400.0</v>
      </c>
      <c r="K3874" s="9">
        <v>320000.0</v>
      </c>
      <c r="L3874" s="9">
        <v>112000.0</v>
      </c>
      <c r="M3874" s="10">
        <v>0.35</v>
      </c>
      <c r="N3874" s="4" t="s">
        <v>30</v>
      </c>
      <c r="O3874" s="4" t="s">
        <v>29</v>
      </c>
      <c r="P3874" s="4" t="s">
        <v>21</v>
      </c>
    </row>
    <row r="3875" ht="14.25" customHeight="1">
      <c r="B3875" s="4" t="s">
        <v>15</v>
      </c>
      <c r="C3875" s="4">
        <v>1185732.0</v>
      </c>
      <c r="D3875" s="5">
        <v>44547.0</v>
      </c>
      <c r="E3875" s="4" t="s">
        <v>16</v>
      </c>
      <c r="F3875" s="4" t="s">
        <v>139</v>
      </c>
      <c r="G3875" s="4" t="s">
        <v>140</v>
      </c>
      <c r="H3875" s="6" t="s">
        <v>18</v>
      </c>
      <c r="I3875" s="7">
        <v>75.00000000000001</v>
      </c>
      <c r="J3875" s="8">
        <v>625.0</v>
      </c>
      <c r="K3875" s="9">
        <v>468750.0000000001</v>
      </c>
      <c r="L3875" s="9">
        <v>187500.00000000006</v>
      </c>
      <c r="M3875" s="10">
        <v>0.4</v>
      </c>
      <c r="N3875" s="4" t="s">
        <v>30</v>
      </c>
      <c r="O3875" s="4" t="s">
        <v>23</v>
      </c>
      <c r="P3875" s="4" t="s">
        <v>24</v>
      </c>
    </row>
    <row r="3876" ht="14.25" customHeight="1">
      <c r="B3876" s="4" t="s">
        <v>15</v>
      </c>
      <c r="C3876" s="4">
        <v>1185732.0</v>
      </c>
      <c r="D3876" s="5">
        <v>44547.0</v>
      </c>
      <c r="E3876" s="4" t="s">
        <v>16</v>
      </c>
      <c r="F3876" s="4" t="s">
        <v>139</v>
      </c>
      <c r="G3876" s="4" t="s">
        <v>140</v>
      </c>
      <c r="H3876" s="6" t="s">
        <v>22</v>
      </c>
      <c r="I3876" s="7">
        <v>65.00000000000001</v>
      </c>
      <c r="J3876" s="8">
        <v>425.0</v>
      </c>
      <c r="K3876" s="9">
        <v>276250.00000000006</v>
      </c>
      <c r="L3876" s="9">
        <v>110500.00000000003</v>
      </c>
      <c r="M3876" s="10">
        <v>0.4</v>
      </c>
      <c r="N3876" s="4" t="s">
        <v>30</v>
      </c>
      <c r="O3876" s="4" t="s">
        <v>23</v>
      </c>
      <c r="P3876" s="4" t="s">
        <v>21</v>
      </c>
    </row>
    <row r="3877" ht="14.25" customHeight="1">
      <c r="B3877" s="4" t="s">
        <v>15</v>
      </c>
      <c r="C3877" s="4">
        <v>1185732.0</v>
      </c>
      <c r="D3877" s="5">
        <v>44547.0</v>
      </c>
      <c r="E3877" s="4" t="s">
        <v>16</v>
      </c>
      <c r="F3877" s="4" t="s">
        <v>139</v>
      </c>
      <c r="G3877" s="4" t="s">
        <v>140</v>
      </c>
      <c r="H3877" s="6" t="s">
        <v>25</v>
      </c>
      <c r="I3877" s="7">
        <v>65.00000000000001</v>
      </c>
      <c r="J3877" s="8">
        <v>400.0</v>
      </c>
      <c r="K3877" s="9">
        <v>260000.00000000006</v>
      </c>
      <c r="L3877" s="9">
        <v>78000.00000000001</v>
      </c>
      <c r="M3877" s="10">
        <v>0.3</v>
      </c>
      <c r="N3877" s="4" t="s">
        <v>30</v>
      </c>
      <c r="O3877" s="4" t="s">
        <v>20</v>
      </c>
      <c r="P3877" s="4" t="s">
        <v>24</v>
      </c>
    </row>
    <row r="3878" ht="14.25" customHeight="1">
      <c r="B3878" s="4" t="s">
        <v>15</v>
      </c>
      <c r="C3878" s="4">
        <v>1185732.0</v>
      </c>
      <c r="D3878" s="5">
        <v>44547.0</v>
      </c>
      <c r="E3878" s="4" t="s">
        <v>16</v>
      </c>
      <c r="F3878" s="4" t="s">
        <v>139</v>
      </c>
      <c r="G3878" s="4" t="s">
        <v>140</v>
      </c>
      <c r="H3878" s="6" t="s">
        <v>26</v>
      </c>
      <c r="I3878" s="7">
        <v>65.00000000000001</v>
      </c>
      <c r="J3878" s="8">
        <v>350.0</v>
      </c>
      <c r="K3878" s="9">
        <v>227500.00000000006</v>
      </c>
      <c r="L3878" s="9">
        <v>68250.00000000001</v>
      </c>
      <c r="M3878" s="10">
        <v>0.3</v>
      </c>
      <c r="N3878" s="4" t="s">
        <v>30</v>
      </c>
      <c r="O3878" s="4" t="s">
        <v>23</v>
      </c>
      <c r="P3878" s="4" t="s">
        <v>24</v>
      </c>
    </row>
    <row r="3879" ht="14.25" customHeight="1">
      <c r="B3879" s="4" t="s">
        <v>15</v>
      </c>
      <c r="C3879" s="4">
        <v>1185732.0</v>
      </c>
      <c r="D3879" s="5">
        <v>44547.0</v>
      </c>
      <c r="E3879" s="4" t="s">
        <v>16</v>
      </c>
      <c r="F3879" s="4" t="s">
        <v>139</v>
      </c>
      <c r="G3879" s="4" t="s">
        <v>140</v>
      </c>
      <c r="H3879" s="6" t="s">
        <v>27</v>
      </c>
      <c r="I3879" s="7">
        <v>75.00000000000001</v>
      </c>
      <c r="J3879" s="8">
        <v>350.0</v>
      </c>
      <c r="K3879" s="9">
        <v>262500.00000000006</v>
      </c>
      <c r="L3879" s="9">
        <v>78750.00000000001</v>
      </c>
      <c r="M3879" s="10">
        <v>0.3</v>
      </c>
      <c r="N3879" s="4" t="s">
        <v>30</v>
      </c>
      <c r="O3879" s="4" t="s">
        <v>29</v>
      </c>
      <c r="P3879" s="4" t="s">
        <v>24</v>
      </c>
    </row>
    <row r="3880" ht="14.25" customHeight="1">
      <c r="B3880" s="4" t="s">
        <v>15</v>
      </c>
      <c r="C3880" s="4">
        <v>1185732.0</v>
      </c>
      <c r="D3880" s="5">
        <v>44547.0</v>
      </c>
      <c r="E3880" s="4" t="s">
        <v>16</v>
      </c>
      <c r="F3880" s="4" t="s">
        <v>139</v>
      </c>
      <c r="G3880" s="4" t="s">
        <v>140</v>
      </c>
      <c r="H3880" s="6" t="s">
        <v>28</v>
      </c>
      <c r="I3880" s="7">
        <v>80.0</v>
      </c>
      <c r="J3880" s="8">
        <v>450.0</v>
      </c>
      <c r="K3880" s="9">
        <v>360000.0</v>
      </c>
      <c r="L3880" s="9">
        <v>125999.99999999999</v>
      </c>
      <c r="M3880" s="10">
        <v>0.35</v>
      </c>
      <c r="N3880" s="4" t="s">
        <v>30</v>
      </c>
      <c r="O3880" s="4" t="s">
        <v>29</v>
      </c>
      <c r="P3880" s="4" t="s">
        <v>21</v>
      </c>
    </row>
    <row r="3881" ht="14.25" customHeight="1">
      <c r="B3881" s="4" t="s">
        <v>15</v>
      </c>
      <c r="C3881" s="4">
        <v>1185732.0</v>
      </c>
      <c r="D3881" s="5">
        <v>44220.0</v>
      </c>
      <c r="E3881" s="4" t="s">
        <v>16</v>
      </c>
      <c r="F3881" s="4" t="s">
        <v>139</v>
      </c>
      <c r="G3881" s="4" t="s">
        <v>140</v>
      </c>
      <c r="H3881" s="6" t="s">
        <v>18</v>
      </c>
      <c r="I3881" s="7">
        <v>55.00000000000001</v>
      </c>
      <c r="J3881" s="8">
        <v>500.0</v>
      </c>
      <c r="K3881" s="9">
        <v>275000.00000000006</v>
      </c>
      <c r="L3881" s="9">
        <v>96250.00000000003</v>
      </c>
      <c r="M3881" s="10">
        <v>0.35000000000000003</v>
      </c>
      <c r="N3881" s="4" t="s">
        <v>30</v>
      </c>
      <c r="O3881" s="4" t="s">
        <v>23</v>
      </c>
      <c r="P3881" s="4" t="s">
        <v>24</v>
      </c>
    </row>
    <row r="3882" ht="14.25" customHeight="1">
      <c r="B3882" s="4" t="s">
        <v>15</v>
      </c>
      <c r="C3882" s="4">
        <v>1185732.0</v>
      </c>
      <c r="D3882" s="5">
        <v>44220.0</v>
      </c>
      <c r="E3882" s="4" t="s">
        <v>16</v>
      </c>
      <c r="F3882" s="4" t="s">
        <v>139</v>
      </c>
      <c r="G3882" s="4" t="s">
        <v>140</v>
      </c>
      <c r="H3882" s="6" t="s">
        <v>22</v>
      </c>
      <c r="I3882" s="7">
        <v>55.00000000000001</v>
      </c>
      <c r="J3882" s="8">
        <v>300.0</v>
      </c>
      <c r="K3882" s="9">
        <v>165000.00000000003</v>
      </c>
      <c r="L3882" s="9">
        <v>57750.000000000015</v>
      </c>
      <c r="M3882" s="10">
        <v>0.35000000000000003</v>
      </c>
      <c r="N3882" s="4" t="s">
        <v>30</v>
      </c>
      <c r="O3882" s="4" t="s">
        <v>20</v>
      </c>
      <c r="P3882" s="4" t="s">
        <v>21</v>
      </c>
    </row>
    <row r="3883" ht="14.25" customHeight="1">
      <c r="B3883" s="4" t="s">
        <v>15</v>
      </c>
      <c r="C3883" s="4">
        <v>1185732.0</v>
      </c>
      <c r="D3883" s="5">
        <v>44220.0</v>
      </c>
      <c r="E3883" s="4" t="s">
        <v>16</v>
      </c>
      <c r="F3883" s="4" t="s">
        <v>139</v>
      </c>
      <c r="G3883" s="4" t="s">
        <v>140</v>
      </c>
      <c r="H3883" s="6" t="s">
        <v>25</v>
      </c>
      <c r="I3883" s="7">
        <v>45.0</v>
      </c>
      <c r="J3883" s="8">
        <v>300.0</v>
      </c>
      <c r="K3883" s="9">
        <v>135000.0</v>
      </c>
      <c r="L3883" s="9">
        <v>33750.0</v>
      </c>
      <c r="M3883" s="10">
        <v>0.25</v>
      </c>
      <c r="N3883" s="4" t="s">
        <v>30</v>
      </c>
      <c r="O3883" s="4" t="s">
        <v>20</v>
      </c>
      <c r="P3883" s="4" t="s">
        <v>21</v>
      </c>
    </row>
    <row r="3884" ht="14.25" customHeight="1">
      <c r="B3884" s="4" t="s">
        <v>15</v>
      </c>
      <c r="C3884" s="4">
        <v>1185732.0</v>
      </c>
      <c r="D3884" s="5">
        <v>44220.0</v>
      </c>
      <c r="E3884" s="4" t="s">
        <v>16</v>
      </c>
      <c r="F3884" s="4" t="s">
        <v>139</v>
      </c>
      <c r="G3884" s="4" t="s">
        <v>140</v>
      </c>
      <c r="H3884" s="6" t="s">
        <v>26</v>
      </c>
      <c r="I3884" s="7">
        <v>49.99999999999999</v>
      </c>
      <c r="J3884" s="8">
        <v>150.0</v>
      </c>
      <c r="K3884" s="9">
        <v>74999.99999999999</v>
      </c>
      <c r="L3884" s="9">
        <v>18749.999999999996</v>
      </c>
      <c r="M3884" s="10">
        <v>0.25</v>
      </c>
      <c r="N3884" s="4" t="s">
        <v>30</v>
      </c>
      <c r="O3884" s="4" t="s">
        <v>29</v>
      </c>
      <c r="P3884" s="4" t="s">
        <v>24</v>
      </c>
    </row>
    <row r="3885" ht="14.25" customHeight="1">
      <c r="B3885" s="4" t="s">
        <v>15</v>
      </c>
      <c r="C3885" s="4">
        <v>1185732.0</v>
      </c>
      <c r="D3885" s="5">
        <v>44220.0</v>
      </c>
      <c r="E3885" s="4" t="s">
        <v>16</v>
      </c>
      <c r="F3885" s="4" t="s">
        <v>139</v>
      </c>
      <c r="G3885" s="4" t="s">
        <v>140</v>
      </c>
      <c r="H3885" s="6" t="s">
        <v>27</v>
      </c>
      <c r="I3885" s="7">
        <v>65.00000000000001</v>
      </c>
      <c r="J3885" s="8">
        <v>200.0</v>
      </c>
      <c r="K3885" s="9">
        <v>130000.00000000003</v>
      </c>
      <c r="L3885" s="9">
        <v>32500.000000000007</v>
      </c>
      <c r="M3885" s="10">
        <v>0.25</v>
      </c>
      <c r="N3885" s="4" t="s">
        <v>30</v>
      </c>
      <c r="O3885" s="4" t="s">
        <v>29</v>
      </c>
      <c r="P3885" s="4" t="s">
        <v>24</v>
      </c>
    </row>
    <row r="3886" ht="14.25" customHeight="1">
      <c r="B3886" s="4" t="s">
        <v>15</v>
      </c>
      <c r="C3886" s="4">
        <v>1185732.0</v>
      </c>
      <c r="D3886" s="5">
        <v>44220.0</v>
      </c>
      <c r="E3886" s="4" t="s">
        <v>16</v>
      </c>
      <c r="F3886" s="4" t="s">
        <v>139</v>
      </c>
      <c r="G3886" s="4" t="s">
        <v>140</v>
      </c>
      <c r="H3886" s="6" t="s">
        <v>28</v>
      </c>
      <c r="I3886" s="7">
        <v>55.00000000000001</v>
      </c>
      <c r="J3886" s="8">
        <v>300.0</v>
      </c>
      <c r="K3886" s="9">
        <v>165000.00000000003</v>
      </c>
      <c r="L3886" s="9">
        <v>49500.00000000001</v>
      </c>
      <c r="M3886" s="10">
        <v>0.3</v>
      </c>
      <c r="N3886" s="4" t="s">
        <v>30</v>
      </c>
      <c r="O3886" s="4" t="s">
        <v>20</v>
      </c>
      <c r="P3886" s="4" t="s">
        <v>21</v>
      </c>
    </row>
    <row r="3887" ht="14.25" customHeight="1">
      <c r="B3887" s="4" t="s">
        <v>15</v>
      </c>
      <c r="C3887" s="4">
        <v>1185732.0</v>
      </c>
      <c r="D3887" s="5">
        <v>44249.0</v>
      </c>
      <c r="E3887" s="4" t="s">
        <v>16</v>
      </c>
      <c r="F3887" s="4" t="s">
        <v>139</v>
      </c>
      <c r="G3887" s="4" t="s">
        <v>140</v>
      </c>
      <c r="H3887" s="6" t="s">
        <v>18</v>
      </c>
      <c r="I3887" s="7">
        <v>55.00000000000001</v>
      </c>
      <c r="J3887" s="8">
        <v>575.0</v>
      </c>
      <c r="K3887" s="9">
        <v>316250.00000000006</v>
      </c>
      <c r="L3887" s="9">
        <v>110687.50000000003</v>
      </c>
      <c r="M3887" s="10">
        <v>0.35000000000000003</v>
      </c>
      <c r="N3887" s="4" t="s">
        <v>30</v>
      </c>
      <c r="O3887" s="4" t="s">
        <v>20</v>
      </c>
      <c r="P3887" s="4" t="s">
        <v>24</v>
      </c>
    </row>
    <row r="3888" ht="14.25" customHeight="1">
      <c r="B3888" s="4" t="s">
        <v>15</v>
      </c>
      <c r="C3888" s="4">
        <v>1185732.0</v>
      </c>
      <c r="D3888" s="5">
        <v>44249.0</v>
      </c>
      <c r="E3888" s="4" t="s">
        <v>16</v>
      </c>
      <c r="F3888" s="4" t="s">
        <v>139</v>
      </c>
      <c r="G3888" s="4" t="s">
        <v>140</v>
      </c>
      <c r="H3888" s="6" t="s">
        <v>22</v>
      </c>
      <c r="I3888" s="7">
        <v>55.00000000000001</v>
      </c>
      <c r="J3888" s="8">
        <v>225.0</v>
      </c>
      <c r="K3888" s="9">
        <v>123750.00000000001</v>
      </c>
      <c r="L3888" s="9">
        <v>43312.50000000001</v>
      </c>
      <c r="M3888" s="10">
        <v>0.35000000000000003</v>
      </c>
      <c r="N3888" s="4" t="s">
        <v>30</v>
      </c>
      <c r="O3888" s="4" t="s">
        <v>29</v>
      </c>
      <c r="P3888" s="4" t="s">
        <v>21</v>
      </c>
    </row>
    <row r="3889" ht="14.25" customHeight="1">
      <c r="B3889" s="4" t="s">
        <v>15</v>
      </c>
      <c r="C3889" s="4">
        <v>1185732.0</v>
      </c>
      <c r="D3889" s="5">
        <v>44249.0</v>
      </c>
      <c r="E3889" s="4" t="s">
        <v>16</v>
      </c>
      <c r="F3889" s="4" t="s">
        <v>139</v>
      </c>
      <c r="G3889" s="4" t="s">
        <v>140</v>
      </c>
      <c r="H3889" s="6" t="s">
        <v>25</v>
      </c>
      <c r="I3889" s="7">
        <v>45.0</v>
      </c>
      <c r="J3889" s="8">
        <v>275.0</v>
      </c>
      <c r="K3889" s="9">
        <v>123750.0</v>
      </c>
      <c r="L3889" s="9">
        <v>30937.5</v>
      </c>
      <c r="M3889" s="10">
        <v>0.25</v>
      </c>
      <c r="N3889" s="4" t="s">
        <v>30</v>
      </c>
      <c r="O3889" s="4" t="s">
        <v>23</v>
      </c>
      <c r="P3889" s="4" t="s">
        <v>24</v>
      </c>
    </row>
    <row r="3890" ht="14.25" customHeight="1">
      <c r="B3890" s="4" t="s">
        <v>15</v>
      </c>
      <c r="C3890" s="4">
        <v>1185732.0</v>
      </c>
      <c r="D3890" s="5">
        <v>43831.0</v>
      </c>
      <c r="E3890" s="4" t="s">
        <v>16</v>
      </c>
      <c r="F3890" s="4" t="s">
        <v>17</v>
      </c>
      <c r="G3890" s="4" t="s">
        <v>17</v>
      </c>
      <c r="H3890" s="6" t="s">
        <v>18</v>
      </c>
      <c r="I3890" s="7">
        <v>47.0</v>
      </c>
      <c r="J3890" s="8">
        <v>336.0</v>
      </c>
      <c r="K3890" s="9">
        <v>15792.0</v>
      </c>
      <c r="L3890" s="9">
        <v>9633.119999999999</v>
      </c>
      <c r="M3890" s="10">
        <v>0.61</v>
      </c>
      <c r="N3890" s="4" t="s">
        <v>89</v>
      </c>
      <c r="O3890" s="4" t="s">
        <v>23</v>
      </c>
      <c r="P3890" s="4" t="s">
        <v>24</v>
      </c>
    </row>
    <row r="3891" ht="14.25" customHeight="1">
      <c r="B3891" s="4" t="s">
        <v>15</v>
      </c>
      <c r="C3891" s="4">
        <v>1185732.0</v>
      </c>
      <c r="D3891" s="5">
        <v>43832.0</v>
      </c>
      <c r="E3891" s="4" t="s">
        <v>16</v>
      </c>
      <c r="F3891" s="4" t="s">
        <v>17</v>
      </c>
      <c r="G3891" s="4" t="s">
        <v>17</v>
      </c>
      <c r="H3891" s="6" t="s">
        <v>22</v>
      </c>
      <c r="I3891" s="7">
        <v>47.0</v>
      </c>
      <c r="J3891" s="8">
        <v>260.0</v>
      </c>
      <c r="K3891" s="9">
        <v>12220.0</v>
      </c>
      <c r="L3891" s="9">
        <v>5132.4</v>
      </c>
      <c r="M3891" s="10">
        <v>0.42</v>
      </c>
      <c r="N3891" s="4" t="s">
        <v>89</v>
      </c>
      <c r="O3891" s="4" t="s">
        <v>29</v>
      </c>
      <c r="P3891" s="4" t="s">
        <v>24</v>
      </c>
    </row>
    <row r="3892" ht="14.25" customHeight="1">
      <c r="B3892" s="4" t="s">
        <v>15</v>
      </c>
      <c r="C3892" s="4">
        <v>1185732.0</v>
      </c>
      <c r="D3892" s="5">
        <v>43833.0</v>
      </c>
      <c r="E3892" s="4" t="s">
        <v>16</v>
      </c>
      <c r="F3892" s="4" t="s">
        <v>17</v>
      </c>
      <c r="G3892" s="4" t="s">
        <v>17</v>
      </c>
      <c r="H3892" s="6" t="s">
        <v>25</v>
      </c>
      <c r="I3892" s="7">
        <v>36.0</v>
      </c>
      <c r="J3892" s="8">
        <v>250.0</v>
      </c>
      <c r="K3892" s="9">
        <v>9000.0</v>
      </c>
      <c r="L3892" s="9">
        <v>4140.0</v>
      </c>
      <c r="M3892" s="10">
        <v>0.45999999999999996</v>
      </c>
      <c r="N3892" s="4" t="s">
        <v>89</v>
      </c>
      <c r="O3892" s="4" t="s">
        <v>29</v>
      </c>
      <c r="P3892" s="4" t="s">
        <v>21</v>
      </c>
    </row>
    <row r="3893" ht="14.25" customHeight="1">
      <c r="B3893" s="4" t="s">
        <v>15</v>
      </c>
      <c r="C3893" s="4">
        <v>1185732.0</v>
      </c>
      <c r="D3893" s="5">
        <v>43834.0</v>
      </c>
      <c r="E3893" s="4" t="s">
        <v>16</v>
      </c>
      <c r="F3893" s="4" t="s">
        <v>17</v>
      </c>
      <c r="G3893" s="4" t="s">
        <v>17</v>
      </c>
      <c r="H3893" s="6" t="s">
        <v>26</v>
      </c>
      <c r="I3893" s="7">
        <v>41.0</v>
      </c>
      <c r="J3893" s="8">
        <v>247.0</v>
      </c>
      <c r="K3893" s="9">
        <v>10127.0</v>
      </c>
      <c r="L3893" s="9">
        <v>4658.42</v>
      </c>
      <c r="M3893" s="10">
        <v>0.45999999999999996</v>
      </c>
      <c r="N3893" s="4" t="s">
        <v>89</v>
      </c>
      <c r="O3893" s="4" t="s">
        <v>20</v>
      </c>
      <c r="P3893" s="4" t="s">
        <v>24</v>
      </c>
    </row>
    <row r="3894" ht="14.25" customHeight="1">
      <c r="B3894" s="4" t="s">
        <v>15</v>
      </c>
      <c r="C3894" s="4">
        <v>1185732.0</v>
      </c>
      <c r="D3894" s="5">
        <v>43835.0</v>
      </c>
      <c r="E3894" s="4" t="s">
        <v>16</v>
      </c>
      <c r="F3894" s="4" t="s">
        <v>17</v>
      </c>
      <c r="G3894" s="4" t="s">
        <v>17</v>
      </c>
      <c r="H3894" s="6" t="s">
        <v>27</v>
      </c>
      <c r="I3894" s="7">
        <v>55.0</v>
      </c>
      <c r="J3894" s="8">
        <v>234.0</v>
      </c>
      <c r="K3894" s="9">
        <v>12870.0</v>
      </c>
      <c r="L3894" s="9">
        <v>5148.0</v>
      </c>
      <c r="M3894" s="10">
        <v>0.4</v>
      </c>
      <c r="N3894" s="4" t="s">
        <v>89</v>
      </c>
      <c r="O3894" s="4" t="s">
        <v>20</v>
      </c>
      <c r="P3894" s="4" t="s">
        <v>21</v>
      </c>
    </row>
    <row r="3895" ht="14.25" customHeight="1">
      <c r="B3895" s="4" t="s">
        <v>15</v>
      </c>
      <c r="C3895" s="4">
        <v>1185732.0</v>
      </c>
      <c r="D3895" s="5">
        <v>43836.0</v>
      </c>
      <c r="E3895" s="4" t="s">
        <v>16</v>
      </c>
      <c r="F3895" s="4" t="s">
        <v>17</v>
      </c>
      <c r="G3895" s="4" t="s">
        <v>17</v>
      </c>
      <c r="H3895" s="6" t="s">
        <v>28</v>
      </c>
      <c r="I3895" s="7">
        <v>46.0</v>
      </c>
      <c r="J3895" s="8">
        <v>260.0</v>
      </c>
      <c r="K3895" s="9">
        <v>11960.0</v>
      </c>
      <c r="L3895" s="9">
        <v>4425.2</v>
      </c>
      <c r="M3895" s="10">
        <v>0.37</v>
      </c>
      <c r="N3895" s="4" t="s">
        <v>89</v>
      </c>
      <c r="O3895" s="4" t="s">
        <v>29</v>
      </c>
      <c r="P3895" s="4" t="s">
        <v>24</v>
      </c>
    </row>
    <row r="3896" ht="14.25" customHeight="1">
      <c r="B3896" s="4" t="s">
        <v>15</v>
      </c>
      <c r="C3896" s="4">
        <v>1185732.0</v>
      </c>
      <c r="D3896" s="5">
        <v>43837.0</v>
      </c>
      <c r="E3896" s="4" t="s">
        <v>16</v>
      </c>
      <c r="F3896" s="4" t="s">
        <v>17</v>
      </c>
      <c r="G3896" s="4" t="s">
        <v>17</v>
      </c>
      <c r="H3896" s="6" t="s">
        <v>18</v>
      </c>
      <c r="I3896" s="7">
        <v>46.0</v>
      </c>
      <c r="J3896" s="8">
        <v>313.0</v>
      </c>
      <c r="K3896" s="9">
        <v>14398.0</v>
      </c>
      <c r="L3896" s="9">
        <v>8926.76</v>
      </c>
      <c r="M3896" s="10">
        <v>0.62</v>
      </c>
      <c r="N3896" s="4" t="s">
        <v>89</v>
      </c>
      <c r="O3896" s="4" t="s">
        <v>23</v>
      </c>
      <c r="P3896" s="4" t="s">
        <v>24</v>
      </c>
    </row>
    <row r="3897" ht="14.25" customHeight="1">
      <c r="B3897" s="4" t="s">
        <v>15</v>
      </c>
      <c r="C3897" s="4">
        <v>1185732.0</v>
      </c>
      <c r="D3897" s="5">
        <v>43838.0</v>
      </c>
      <c r="E3897" s="4" t="s">
        <v>16</v>
      </c>
      <c r="F3897" s="4" t="s">
        <v>17</v>
      </c>
      <c r="G3897" s="4" t="s">
        <v>17</v>
      </c>
      <c r="H3897" s="6" t="s">
        <v>22</v>
      </c>
      <c r="I3897" s="7">
        <v>46.0</v>
      </c>
      <c r="J3897" s="8">
        <v>261.0</v>
      </c>
      <c r="K3897" s="9">
        <v>12006.0</v>
      </c>
      <c r="L3897" s="9">
        <v>5282.64</v>
      </c>
      <c r="M3897" s="10">
        <v>0.44</v>
      </c>
      <c r="N3897" s="4" t="s">
        <v>89</v>
      </c>
      <c r="O3897" s="4" t="s">
        <v>29</v>
      </c>
      <c r="P3897" s="4" t="s">
        <v>21</v>
      </c>
    </row>
    <row r="3898" ht="14.25" customHeight="1">
      <c r="B3898" s="4" t="s">
        <v>15</v>
      </c>
      <c r="C3898" s="4">
        <v>1185732.0</v>
      </c>
      <c r="D3898" s="5">
        <v>43851.0</v>
      </c>
      <c r="E3898" s="4" t="s">
        <v>16</v>
      </c>
      <c r="F3898" s="4" t="s">
        <v>17</v>
      </c>
      <c r="G3898" s="4" t="s">
        <v>17</v>
      </c>
      <c r="H3898" s="6" t="s">
        <v>25</v>
      </c>
      <c r="I3898" s="7">
        <v>36.0</v>
      </c>
      <c r="J3898" s="8">
        <v>276.0</v>
      </c>
      <c r="K3898" s="9">
        <v>9936.0</v>
      </c>
      <c r="L3898" s="9">
        <v>4669.92</v>
      </c>
      <c r="M3898" s="10">
        <v>0.47</v>
      </c>
      <c r="N3898" s="4" t="s">
        <v>89</v>
      </c>
      <c r="O3898" s="4" t="s">
        <v>23</v>
      </c>
      <c r="P3898" s="4" t="s">
        <v>21</v>
      </c>
    </row>
    <row r="3899" ht="14.25" customHeight="1">
      <c r="B3899" s="4" t="s">
        <v>15</v>
      </c>
      <c r="C3899" s="4">
        <v>1185732.0</v>
      </c>
      <c r="D3899" s="5">
        <v>43852.0</v>
      </c>
      <c r="E3899" s="4" t="s">
        <v>16</v>
      </c>
      <c r="F3899" s="4" t="s">
        <v>17</v>
      </c>
      <c r="G3899" s="4" t="s">
        <v>17</v>
      </c>
      <c r="H3899" s="6" t="s">
        <v>26</v>
      </c>
      <c r="I3899" s="7">
        <v>44.0</v>
      </c>
      <c r="J3899" s="8">
        <v>206.0</v>
      </c>
      <c r="K3899" s="9">
        <v>9064.0</v>
      </c>
      <c r="L3899" s="9">
        <v>4441.36</v>
      </c>
      <c r="M3899" s="10">
        <v>0.49</v>
      </c>
      <c r="N3899" s="4" t="s">
        <v>89</v>
      </c>
      <c r="O3899" s="4" t="s">
        <v>23</v>
      </c>
      <c r="P3899" s="4" t="s">
        <v>21</v>
      </c>
    </row>
    <row r="3900" ht="14.25" customHeight="1">
      <c r="B3900" s="4" t="s">
        <v>15</v>
      </c>
      <c r="C3900" s="4">
        <v>1185732.0</v>
      </c>
      <c r="D3900" s="5">
        <v>43853.0</v>
      </c>
      <c r="E3900" s="4" t="s">
        <v>16</v>
      </c>
      <c r="F3900" s="4" t="s">
        <v>17</v>
      </c>
      <c r="G3900" s="4" t="s">
        <v>17</v>
      </c>
      <c r="H3900" s="6" t="s">
        <v>27</v>
      </c>
      <c r="I3900" s="7">
        <v>58.0</v>
      </c>
      <c r="J3900" s="8">
        <v>243.0</v>
      </c>
      <c r="K3900" s="9">
        <v>14094.0</v>
      </c>
      <c r="L3900" s="9">
        <v>6060.42</v>
      </c>
      <c r="M3900" s="10">
        <v>0.43</v>
      </c>
      <c r="N3900" s="4" t="s">
        <v>89</v>
      </c>
      <c r="O3900" s="4" t="s">
        <v>29</v>
      </c>
      <c r="P3900" s="4" t="s">
        <v>21</v>
      </c>
    </row>
    <row r="3901" ht="14.25" customHeight="1">
      <c r="B3901" s="4" t="s">
        <v>15</v>
      </c>
      <c r="C3901" s="4">
        <v>1185732.0</v>
      </c>
      <c r="D3901" s="5">
        <v>43854.0</v>
      </c>
      <c r="E3901" s="4" t="s">
        <v>16</v>
      </c>
      <c r="F3901" s="4" t="s">
        <v>17</v>
      </c>
      <c r="G3901" s="4" t="s">
        <v>17</v>
      </c>
      <c r="H3901" s="6" t="s">
        <v>28</v>
      </c>
      <c r="I3901" s="7">
        <v>48.0</v>
      </c>
      <c r="J3901" s="8">
        <v>290.0</v>
      </c>
      <c r="K3901" s="9">
        <v>13920.0</v>
      </c>
      <c r="L3901" s="9">
        <v>5289.6</v>
      </c>
      <c r="M3901" s="10">
        <v>0.38</v>
      </c>
      <c r="N3901" s="4" t="s">
        <v>89</v>
      </c>
      <c r="O3901" s="4" t="s">
        <v>20</v>
      </c>
      <c r="P3901" s="4" t="s">
        <v>24</v>
      </c>
    </row>
    <row r="3902" ht="14.25" customHeight="1">
      <c r="B3902" s="4" t="s">
        <v>15</v>
      </c>
      <c r="C3902" s="4">
        <v>1185732.0</v>
      </c>
      <c r="D3902" s="5">
        <v>43855.0</v>
      </c>
      <c r="E3902" s="4" t="s">
        <v>16</v>
      </c>
      <c r="F3902" s="4" t="s">
        <v>17</v>
      </c>
      <c r="G3902" s="4" t="s">
        <v>17</v>
      </c>
      <c r="H3902" s="6" t="s">
        <v>18</v>
      </c>
      <c r="I3902" s="7">
        <v>46.0</v>
      </c>
      <c r="J3902" s="8">
        <v>354.0</v>
      </c>
      <c r="K3902" s="9">
        <v>16284.0</v>
      </c>
      <c r="L3902" s="9">
        <v>10258.92</v>
      </c>
      <c r="M3902" s="10">
        <v>0.63</v>
      </c>
      <c r="N3902" s="4" t="s">
        <v>89</v>
      </c>
      <c r="O3902" s="4" t="s">
        <v>23</v>
      </c>
      <c r="P3902" s="4" t="s">
        <v>24</v>
      </c>
    </row>
    <row r="3903" ht="14.25" customHeight="1">
      <c r="B3903" s="4" t="s">
        <v>15</v>
      </c>
      <c r="C3903" s="4">
        <v>1185732.0</v>
      </c>
      <c r="D3903" s="5">
        <v>43856.0</v>
      </c>
      <c r="E3903" s="4" t="s">
        <v>16</v>
      </c>
      <c r="F3903" s="4" t="s">
        <v>17</v>
      </c>
      <c r="G3903" s="4" t="s">
        <v>17</v>
      </c>
      <c r="H3903" s="6" t="s">
        <v>22</v>
      </c>
      <c r="I3903" s="7">
        <v>48.0</v>
      </c>
      <c r="J3903" s="8">
        <v>259.0</v>
      </c>
      <c r="K3903" s="9">
        <v>12432.0</v>
      </c>
      <c r="L3903" s="9">
        <v>5345.76</v>
      </c>
      <c r="M3903" s="10">
        <v>0.43</v>
      </c>
      <c r="N3903" s="4" t="s">
        <v>89</v>
      </c>
      <c r="O3903" s="4" t="s">
        <v>20</v>
      </c>
      <c r="P3903" s="4" t="s">
        <v>24</v>
      </c>
    </row>
    <row r="3904" ht="14.25" customHeight="1">
      <c r="B3904" s="4" t="s">
        <v>15</v>
      </c>
      <c r="C3904" s="4">
        <v>1185732.0</v>
      </c>
      <c r="D3904" s="5">
        <v>43857.0</v>
      </c>
      <c r="E3904" s="4" t="s">
        <v>16</v>
      </c>
      <c r="F3904" s="4" t="s">
        <v>17</v>
      </c>
      <c r="G3904" s="4" t="s">
        <v>17</v>
      </c>
      <c r="H3904" s="6" t="s">
        <v>25</v>
      </c>
      <c r="I3904" s="7">
        <v>39.0</v>
      </c>
      <c r="J3904" s="8">
        <v>247.0</v>
      </c>
      <c r="K3904" s="9">
        <v>9633.0</v>
      </c>
      <c r="L3904" s="9">
        <v>4720.17</v>
      </c>
      <c r="M3904" s="10">
        <v>0.49</v>
      </c>
      <c r="N3904" s="4" t="s">
        <v>89</v>
      </c>
      <c r="O3904" s="4" t="s">
        <v>20</v>
      </c>
      <c r="P3904" s="4" t="s">
        <v>24</v>
      </c>
    </row>
    <row r="3905" ht="14.25" customHeight="1">
      <c r="B3905" s="4" t="s">
        <v>15</v>
      </c>
      <c r="C3905" s="4">
        <v>1185732.0</v>
      </c>
      <c r="D3905" s="5">
        <v>43858.0</v>
      </c>
      <c r="E3905" s="4" t="s">
        <v>16</v>
      </c>
      <c r="F3905" s="4" t="s">
        <v>17</v>
      </c>
      <c r="G3905" s="4" t="s">
        <v>17</v>
      </c>
      <c r="H3905" s="6" t="s">
        <v>26</v>
      </c>
      <c r="I3905" s="7">
        <v>43.0</v>
      </c>
      <c r="J3905" s="8">
        <v>216.0</v>
      </c>
      <c r="K3905" s="9">
        <v>9288.0</v>
      </c>
      <c r="L3905" s="9">
        <v>4644.0</v>
      </c>
      <c r="M3905" s="10">
        <v>0.5</v>
      </c>
      <c r="N3905" s="4" t="s">
        <v>89</v>
      </c>
      <c r="O3905" s="4" t="s">
        <v>29</v>
      </c>
      <c r="P3905" s="4" t="s">
        <v>24</v>
      </c>
    </row>
    <row r="3906" ht="14.25" customHeight="1">
      <c r="B3906" s="4" t="s">
        <v>15</v>
      </c>
      <c r="C3906" s="4">
        <v>1185732.0</v>
      </c>
      <c r="D3906" s="5">
        <v>43859.0</v>
      </c>
      <c r="E3906" s="4" t="s">
        <v>16</v>
      </c>
      <c r="F3906" s="4" t="s">
        <v>17</v>
      </c>
      <c r="G3906" s="4" t="s">
        <v>17</v>
      </c>
      <c r="H3906" s="6" t="s">
        <v>27</v>
      </c>
      <c r="I3906" s="7">
        <v>59.0</v>
      </c>
      <c r="J3906" s="8">
        <v>230.0</v>
      </c>
      <c r="K3906" s="9">
        <v>13570.0</v>
      </c>
      <c r="L3906" s="9">
        <v>5699.4</v>
      </c>
      <c r="M3906" s="10">
        <v>0.42</v>
      </c>
      <c r="N3906" s="4" t="s">
        <v>89</v>
      </c>
      <c r="O3906" s="4" t="s">
        <v>23</v>
      </c>
      <c r="P3906" s="4" t="s">
        <v>24</v>
      </c>
    </row>
    <row r="3907" ht="14.25" customHeight="1">
      <c r="B3907" s="4" t="s">
        <v>15</v>
      </c>
      <c r="C3907" s="4">
        <v>1185732.0</v>
      </c>
      <c r="D3907" s="5">
        <v>43860.0</v>
      </c>
      <c r="E3907" s="4" t="s">
        <v>16</v>
      </c>
      <c r="F3907" s="4" t="s">
        <v>17</v>
      </c>
      <c r="G3907" s="4" t="s">
        <v>17</v>
      </c>
      <c r="H3907" s="6" t="s">
        <v>28</v>
      </c>
      <c r="I3907" s="7">
        <v>45.0</v>
      </c>
      <c r="J3907" s="8">
        <v>238.0</v>
      </c>
      <c r="K3907" s="9">
        <v>10710.0</v>
      </c>
      <c r="L3907" s="9">
        <v>3748.4999999999995</v>
      </c>
      <c r="M3907" s="10">
        <v>0.35</v>
      </c>
      <c r="N3907" s="4" t="s">
        <v>89</v>
      </c>
      <c r="O3907" s="4" t="s">
        <v>20</v>
      </c>
      <c r="P3907" s="4" t="s">
        <v>21</v>
      </c>
    </row>
    <row r="3908" ht="14.25" customHeight="1">
      <c r="B3908" s="4" t="s">
        <v>15</v>
      </c>
      <c r="C3908" s="4">
        <v>1185732.0</v>
      </c>
      <c r="D3908" s="5">
        <v>43861.0</v>
      </c>
      <c r="E3908" s="4" t="s">
        <v>16</v>
      </c>
      <c r="F3908" s="4" t="s">
        <v>17</v>
      </c>
      <c r="G3908" s="4" t="s">
        <v>17</v>
      </c>
      <c r="H3908" s="6" t="s">
        <v>18</v>
      </c>
      <c r="I3908" s="7">
        <v>45.0</v>
      </c>
      <c r="J3908" s="8">
        <v>300.0</v>
      </c>
      <c r="K3908" s="9">
        <v>13500.0</v>
      </c>
      <c r="L3908" s="9">
        <v>8370.0</v>
      </c>
      <c r="M3908" s="10">
        <v>0.62</v>
      </c>
      <c r="N3908" s="4" t="s">
        <v>89</v>
      </c>
      <c r="O3908" s="4" t="s">
        <v>23</v>
      </c>
      <c r="P3908" s="4" t="s">
        <v>24</v>
      </c>
    </row>
    <row r="3909" ht="14.25" customHeight="1">
      <c r="B3909" s="4" t="s">
        <v>15</v>
      </c>
      <c r="C3909" s="4">
        <v>1185732.0</v>
      </c>
      <c r="D3909" s="5">
        <v>43862.0</v>
      </c>
      <c r="E3909" s="4" t="s">
        <v>16</v>
      </c>
      <c r="F3909" s="4" t="s">
        <v>17</v>
      </c>
      <c r="G3909" s="4" t="s">
        <v>17</v>
      </c>
      <c r="H3909" s="6" t="s">
        <v>22</v>
      </c>
      <c r="I3909" s="7">
        <v>47.0</v>
      </c>
      <c r="J3909" s="8">
        <v>234.0</v>
      </c>
      <c r="K3909" s="9">
        <v>10998.0</v>
      </c>
      <c r="L3909" s="9">
        <v>4509.179999999999</v>
      </c>
      <c r="M3909" s="10">
        <v>0.41</v>
      </c>
      <c r="N3909" s="4" t="s">
        <v>89</v>
      </c>
      <c r="O3909" s="4" t="s">
        <v>20</v>
      </c>
      <c r="P3909" s="4" t="s">
        <v>21</v>
      </c>
    </row>
    <row r="3910" ht="14.25" customHeight="1">
      <c r="B3910" s="4" t="s">
        <v>15</v>
      </c>
      <c r="C3910" s="4">
        <v>1185732.0</v>
      </c>
      <c r="D3910" s="5">
        <v>43863.0</v>
      </c>
      <c r="E3910" s="4" t="s">
        <v>16</v>
      </c>
      <c r="F3910" s="4" t="s">
        <v>17</v>
      </c>
      <c r="G3910" s="4" t="s">
        <v>17</v>
      </c>
      <c r="H3910" s="6" t="s">
        <v>25</v>
      </c>
      <c r="I3910" s="7">
        <v>39.0</v>
      </c>
      <c r="J3910" s="8">
        <v>252.0</v>
      </c>
      <c r="K3910" s="9">
        <v>9828.0</v>
      </c>
      <c r="L3910" s="9">
        <v>4914.0</v>
      </c>
      <c r="M3910" s="10">
        <v>0.5</v>
      </c>
      <c r="N3910" s="4" t="s">
        <v>89</v>
      </c>
      <c r="O3910" s="4" t="s">
        <v>29</v>
      </c>
      <c r="P3910" s="4" t="s">
        <v>21</v>
      </c>
    </row>
    <row r="3911" ht="14.25" customHeight="1">
      <c r="B3911" s="4" t="s">
        <v>15</v>
      </c>
      <c r="C3911" s="4">
        <v>1185732.0</v>
      </c>
      <c r="D3911" s="5">
        <v>43864.0</v>
      </c>
      <c r="E3911" s="4" t="s">
        <v>16</v>
      </c>
      <c r="F3911" s="4" t="s">
        <v>17</v>
      </c>
      <c r="G3911" s="4" t="s">
        <v>17</v>
      </c>
      <c r="H3911" s="6" t="s">
        <v>26</v>
      </c>
      <c r="I3911" s="7">
        <v>41.0</v>
      </c>
      <c r="J3911" s="8">
        <v>239.0</v>
      </c>
      <c r="K3911" s="9">
        <v>9799.0</v>
      </c>
      <c r="L3911" s="9">
        <v>4801.51</v>
      </c>
      <c r="M3911" s="10">
        <v>0.49</v>
      </c>
      <c r="N3911" s="4" t="s">
        <v>89</v>
      </c>
      <c r="O3911" s="4" t="s">
        <v>23</v>
      </c>
      <c r="P3911" s="4" t="s">
        <v>21</v>
      </c>
    </row>
    <row r="3912" ht="14.25" customHeight="1">
      <c r="B3912" s="4" t="s">
        <v>15</v>
      </c>
      <c r="C3912" s="4">
        <v>1185732.0</v>
      </c>
      <c r="D3912" s="5">
        <v>43865.0</v>
      </c>
      <c r="E3912" s="4" t="s">
        <v>16</v>
      </c>
      <c r="F3912" s="4" t="s">
        <v>17</v>
      </c>
      <c r="G3912" s="4" t="s">
        <v>17</v>
      </c>
      <c r="H3912" s="6" t="s">
        <v>27</v>
      </c>
      <c r="I3912" s="7">
        <v>56.0</v>
      </c>
      <c r="J3912" s="8">
        <v>215.0</v>
      </c>
      <c r="K3912" s="9">
        <v>12040.0</v>
      </c>
      <c r="L3912" s="9">
        <v>5056.8</v>
      </c>
      <c r="M3912" s="10">
        <v>0.42</v>
      </c>
      <c r="N3912" s="4" t="s">
        <v>89</v>
      </c>
      <c r="O3912" s="4" t="s">
        <v>23</v>
      </c>
      <c r="P3912" s="4" t="s">
        <v>24</v>
      </c>
    </row>
    <row r="3913" ht="14.25" customHeight="1">
      <c r="B3913" s="4" t="s">
        <v>15</v>
      </c>
      <c r="C3913" s="4">
        <v>1185732.0</v>
      </c>
      <c r="D3913" s="5">
        <v>43866.0</v>
      </c>
      <c r="E3913" s="4" t="s">
        <v>16</v>
      </c>
      <c r="F3913" s="4" t="s">
        <v>17</v>
      </c>
      <c r="G3913" s="4" t="s">
        <v>17</v>
      </c>
      <c r="H3913" s="6" t="s">
        <v>28</v>
      </c>
      <c r="I3913" s="7">
        <v>49.0</v>
      </c>
      <c r="J3913" s="8">
        <v>238.0</v>
      </c>
      <c r="K3913" s="9">
        <v>11662.0</v>
      </c>
      <c r="L3913" s="9">
        <v>4314.94</v>
      </c>
      <c r="M3913" s="10">
        <v>0.37</v>
      </c>
      <c r="N3913" s="4" t="s">
        <v>89</v>
      </c>
      <c r="O3913" s="4" t="s">
        <v>23</v>
      </c>
      <c r="P3913" s="4" t="s">
        <v>21</v>
      </c>
    </row>
    <row r="3914" ht="14.25" customHeight="1">
      <c r="B3914" s="4" t="s">
        <v>15</v>
      </c>
      <c r="C3914" s="4">
        <v>1185732.0</v>
      </c>
      <c r="D3914" s="5">
        <v>43867.0</v>
      </c>
      <c r="E3914" s="4" t="s">
        <v>16</v>
      </c>
      <c r="F3914" s="4" t="s">
        <v>17</v>
      </c>
      <c r="G3914" s="4" t="s">
        <v>17</v>
      </c>
      <c r="H3914" s="6" t="s">
        <v>18</v>
      </c>
      <c r="I3914" s="7">
        <v>54.0</v>
      </c>
      <c r="J3914" s="8">
        <v>317.0</v>
      </c>
      <c r="K3914" s="9">
        <v>17118.0</v>
      </c>
      <c r="L3914" s="9">
        <v>10955.52</v>
      </c>
      <c r="M3914" s="10">
        <v>0.64</v>
      </c>
      <c r="N3914" s="4" t="s">
        <v>89</v>
      </c>
      <c r="O3914" s="4" t="s">
        <v>20</v>
      </c>
      <c r="P3914" s="4" t="s">
        <v>24</v>
      </c>
    </row>
    <row r="3915" ht="14.25" customHeight="1">
      <c r="B3915" s="4" t="s">
        <v>15</v>
      </c>
      <c r="C3915" s="4">
        <v>1185732.0</v>
      </c>
      <c r="D3915" s="5">
        <v>43868.0</v>
      </c>
      <c r="E3915" s="4" t="s">
        <v>16</v>
      </c>
      <c r="F3915" s="4" t="s">
        <v>17</v>
      </c>
      <c r="G3915" s="4" t="s">
        <v>17</v>
      </c>
      <c r="H3915" s="6" t="s">
        <v>22</v>
      </c>
      <c r="I3915" s="7">
        <v>50.0</v>
      </c>
      <c r="J3915" s="8">
        <v>259.0</v>
      </c>
      <c r="K3915" s="9">
        <v>12950.0</v>
      </c>
      <c r="L3915" s="9">
        <v>5180.0</v>
      </c>
      <c r="M3915" s="10">
        <v>0.4</v>
      </c>
      <c r="N3915" s="4" t="s">
        <v>89</v>
      </c>
      <c r="O3915" s="4" t="s">
        <v>29</v>
      </c>
      <c r="P3915" s="4" t="s">
        <v>21</v>
      </c>
    </row>
    <row r="3916" ht="14.25" customHeight="1">
      <c r="B3916" s="4" t="s">
        <v>15</v>
      </c>
      <c r="C3916" s="4">
        <v>1185732.0</v>
      </c>
      <c r="D3916" s="5">
        <v>43869.0</v>
      </c>
      <c r="E3916" s="4" t="s">
        <v>16</v>
      </c>
      <c r="F3916" s="4" t="s">
        <v>17</v>
      </c>
      <c r="G3916" s="4" t="s">
        <v>17</v>
      </c>
      <c r="H3916" s="6" t="s">
        <v>25</v>
      </c>
      <c r="I3916" s="7">
        <v>46.0</v>
      </c>
      <c r="J3916" s="8">
        <v>261.0</v>
      </c>
      <c r="K3916" s="9">
        <v>12006.0</v>
      </c>
      <c r="L3916" s="9">
        <v>5642.82</v>
      </c>
      <c r="M3916" s="10">
        <v>0.47</v>
      </c>
      <c r="N3916" s="4" t="s">
        <v>89</v>
      </c>
      <c r="O3916" s="4" t="s">
        <v>29</v>
      </c>
      <c r="P3916" s="4" t="s">
        <v>21</v>
      </c>
    </row>
    <row r="3917" ht="14.25" customHeight="1">
      <c r="B3917" s="4" t="s">
        <v>15</v>
      </c>
      <c r="C3917" s="4">
        <v>1185732.0</v>
      </c>
      <c r="D3917" s="5">
        <v>43870.0</v>
      </c>
      <c r="E3917" s="4" t="s">
        <v>16</v>
      </c>
      <c r="F3917" s="4" t="s">
        <v>17</v>
      </c>
      <c r="G3917" s="4" t="s">
        <v>17</v>
      </c>
      <c r="H3917" s="6" t="s">
        <v>26</v>
      </c>
      <c r="I3917" s="7">
        <v>46.0</v>
      </c>
      <c r="J3917" s="8">
        <v>230.0</v>
      </c>
      <c r="K3917" s="9">
        <v>10580.0</v>
      </c>
      <c r="L3917" s="9">
        <v>5078.4</v>
      </c>
      <c r="M3917" s="10">
        <v>0.48</v>
      </c>
      <c r="N3917" s="4" t="s">
        <v>89</v>
      </c>
      <c r="O3917" s="4" t="s">
        <v>29</v>
      </c>
      <c r="P3917" s="4" t="s">
        <v>24</v>
      </c>
    </row>
    <row r="3918" ht="14.25" customHeight="1">
      <c r="B3918" s="4" t="s">
        <v>15</v>
      </c>
      <c r="C3918" s="4">
        <v>1185732.0</v>
      </c>
      <c r="D3918" s="5">
        <v>43871.0</v>
      </c>
      <c r="E3918" s="4" t="s">
        <v>16</v>
      </c>
      <c r="F3918" s="4" t="s">
        <v>17</v>
      </c>
      <c r="G3918" s="4" t="s">
        <v>17</v>
      </c>
      <c r="H3918" s="6" t="s">
        <v>27</v>
      </c>
      <c r="I3918" s="7">
        <v>59.0</v>
      </c>
      <c r="J3918" s="8">
        <v>245.0</v>
      </c>
      <c r="K3918" s="9">
        <v>14455.0</v>
      </c>
      <c r="L3918" s="9">
        <v>6504.749999999999</v>
      </c>
      <c r="M3918" s="10">
        <v>0.44999999999999996</v>
      </c>
      <c r="N3918" s="4" t="s">
        <v>89</v>
      </c>
      <c r="O3918" s="4" t="s">
        <v>20</v>
      </c>
      <c r="P3918" s="4" t="s">
        <v>21</v>
      </c>
    </row>
    <row r="3919" ht="14.25" customHeight="1">
      <c r="B3919" s="4" t="s">
        <v>15</v>
      </c>
      <c r="C3919" s="4">
        <v>1185732.0</v>
      </c>
      <c r="D3919" s="5">
        <v>43893.0</v>
      </c>
      <c r="E3919" s="4" t="s">
        <v>16</v>
      </c>
      <c r="F3919" s="4" t="s">
        <v>17</v>
      </c>
      <c r="G3919" s="4" t="s">
        <v>17</v>
      </c>
      <c r="H3919" s="6" t="s">
        <v>28</v>
      </c>
      <c r="I3919" s="7">
        <v>59.0</v>
      </c>
      <c r="J3919" s="8">
        <v>290.0</v>
      </c>
      <c r="K3919" s="9">
        <v>17110.0</v>
      </c>
      <c r="L3919" s="9">
        <v>6159.599999999999</v>
      </c>
      <c r="M3919" s="10">
        <v>0.36</v>
      </c>
      <c r="N3919" s="4" t="s">
        <v>89</v>
      </c>
      <c r="O3919" s="4" t="s">
        <v>29</v>
      </c>
      <c r="P3919" s="4" t="s">
        <v>21</v>
      </c>
    </row>
    <row r="3920" ht="14.25" customHeight="1">
      <c r="B3920" s="4" t="s">
        <v>15</v>
      </c>
      <c r="C3920" s="4">
        <v>1185732.0</v>
      </c>
      <c r="D3920" s="5">
        <v>43894.0</v>
      </c>
      <c r="E3920" s="4" t="s">
        <v>16</v>
      </c>
      <c r="F3920" s="4" t="s">
        <v>17</v>
      </c>
      <c r="G3920" s="4" t="s">
        <v>17</v>
      </c>
      <c r="H3920" s="6" t="s">
        <v>18</v>
      </c>
      <c r="I3920" s="7">
        <v>55.0</v>
      </c>
      <c r="J3920" s="8">
        <v>313.0</v>
      </c>
      <c r="K3920" s="9">
        <v>17215.0</v>
      </c>
      <c r="L3920" s="9">
        <v>10501.15</v>
      </c>
      <c r="M3920" s="10">
        <v>0.61</v>
      </c>
      <c r="N3920" s="4" t="s">
        <v>89</v>
      </c>
      <c r="O3920" s="4" t="s">
        <v>20</v>
      </c>
      <c r="P3920" s="4" t="s">
        <v>21</v>
      </c>
    </row>
    <row r="3921" ht="14.25" customHeight="1">
      <c r="B3921" s="4" t="s">
        <v>15</v>
      </c>
      <c r="C3921" s="4">
        <v>1185732.0</v>
      </c>
      <c r="D3921" s="5">
        <v>43895.0</v>
      </c>
      <c r="E3921" s="4" t="s">
        <v>16</v>
      </c>
      <c r="F3921" s="4" t="s">
        <v>17</v>
      </c>
      <c r="G3921" s="4" t="s">
        <v>17</v>
      </c>
      <c r="H3921" s="6" t="s">
        <v>22</v>
      </c>
      <c r="I3921" s="7">
        <v>54.0</v>
      </c>
      <c r="J3921" s="8">
        <v>270.0</v>
      </c>
      <c r="K3921" s="9">
        <v>14580.0</v>
      </c>
      <c r="L3921" s="9">
        <v>5977.799999999999</v>
      </c>
      <c r="M3921" s="10">
        <v>0.41</v>
      </c>
      <c r="N3921" s="4" t="s">
        <v>89</v>
      </c>
      <c r="O3921" s="4" t="s">
        <v>23</v>
      </c>
      <c r="P3921" s="4" t="s">
        <v>24</v>
      </c>
    </row>
    <row r="3922" ht="14.25" customHeight="1">
      <c r="B3922" s="4" t="s">
        <v>15</v>
      </c>
      <c r="C3922" s="4">
        <v>1185732.0</v>
      </c>
      <c r="D3922" s="5">
        <v>43896.0</v>
      </c>
      <c r="E3922" s="4" t="s">
        <v>16</v>
      </c>
      <c r="F3922" s="4" t="s">
        <v>17</v>
      </c>
      <c r="G3922" s="4" t="s">
        <v>17</v>
      </c>
      <c r="H3922" s="6" t="s">
        <v>25</v>
      </c>
      <c r="I3922" s="7">
        <v>46.0</v>
      </c>
      <c r="J3922" s="8">
        <v>278.0</v>
      </c>
      <c r="K3922" s="9">
        <v>12788.0</v>
      </c>
      <c r="L3922" s="9">
        <v>6138.24</v>
      </c>
      <c r="M3922" s="10">
        <v>0.48</v>
      </c>
      <c r="N3922" s="4" t="s">
        <v>89</v>
      </c>
      <c r="O3922" s="4" t="s">
        <v>20</v>
      </c>
      <c r="P3922" s="4" t="s">
        <v>24</v>
      </c>
    </row>
    <row r="3923" ht="14.25" customHeight="1">
      <c r="B3923" s="4" t="s">
        <v>15</v>
      </c>
      <c r="C3923" s="4">
        <v>1185732.0</v>
      </c>
      <c r="D3923" s="5">
        <v>43897.0</v>
      </c>
      <c r="E3923" s="4" t="s">
        <v>16</v>
      </c>
      <c r="F3923" s="4" t="s">
        <v>17</v>
      </c>
      <c r="G3923" s="4" t="s">
        <v>17</v>
      </c>
      <c r="H3923" s="6" t="s">
        <v>26</v>
      </c>
      <c r="I3923" s="7">
        <v>47.0</v>
      </c>
      <c r="J3923" s="8">
        <v>261.0</v>
      </c>
      <c r="K3923" s="9">
        <v>12267.0</v>
      </c>
      <c r="L3923" s="9">
        <v>5520.15</v>
      </c>
      <c r="M3923" s="10">
        <v>0.44999999999999996</v>
      </c>
      <c r="N3923" s="4" t="s">
        <v>89</v>
      </c>
      <c r="O3923" s="4" t="s">
        <v>29</v>
      </c>
      <c r="P3923" s="4" t="s">
        <v>24</v>
      </c>
    </row>
    <row r="3924" ht="14.25" customHeight="1">
      <c r="B3924" s="4" t="s">
        <v>15</v>
      </c>
      <c r="C3924" s="4">
        <v>1185732.0</v>
      </c>
      <c r="D3924" s="5">
        <v>43898.0</v>
      </c>
      <c r="E3924" s="4" t="s">
        <v>16</v>
      </c>
      <c r="F3924" s="4" t="s">
        <v>17</v>
      </c>
      <c r="G3924" s="4" t="s">
        <v>17</v>
      </c>
      <c r="H3924" s="6" t="s">
        <v>27</v>
      </c>
      <c r="I3924" s="7">
        <v>55.0</v>
      </c>
      <c r="J3924" s="8">
        <v>252.0</v>
      </c>
      <c r="K3924" s="9">
        <v>13860.0</v>
      </c>
      <c r="L3924" s="9">
        <v>6236.999999999999</v>
      </c>
      <c r="M3924" s="10">
        <v>0.44999999999999996</v>
      </c>
      <c r="N3924" s="4" t="s">
        <v>89</v>
      </c>
      <c r="O3924" s="4" t="s">
        <v>23</v>
      </c>
      <c r="P3924" s="4" t="s">
        <v>24</v>
      </c>
    </row>
    <row r="3925" ht="14.25" customHeight="1">
      <c r="B3925" s="4" t="s">
        <v>15</v>
      </c>
      <c r="C3925" s="4">
        <v>1185732.0</v>
      </c>
      <c r="D3925" s="5">
        <v>43899.0</v>
      </c>
      <c r="E3925" s="4" t="s">
        <v>16</v>
      </c>
      <c r="F3925" s="4" t="s">
        <v>17</v>
      </c>
      <c r="G3925" s="4" t="s">
        <v>17</v>
      </c>
      <c r="H3925" s="6" t="s">
        <v>28</v>
      </c>
      <c r="I3925" s="7">
        <v>64.0</v>
      </c>
      <c r="J3925" s="8">
        <v>305.0</v>
      </c>
      <c r="K3925" s="9">
        <v>19520.0</v>
      </c>
      <c r="L3925" s="9">
        <v>7612.8</v>
      </c>
      <c r="M3925" s="10">
        <v>0.39</v>
      </c>
      <c r="N3925" s="4" t="s">
        <v>89</v>
      </c>
      <c r="O3925" s="4" t="s">
        <v>20</v>
      </c>
      <c r="P3925" s="4" t="s">
        <v>21</v>
      </c>
    </row>
    <row r="3926" ht="14.25" customHeight="1">
      <c r="B3926" s="4" t="s">
        <v>15</v>
      </c>
      <c r="C3926" s="4">
        <v>1185732.0</v>
      </c>
      <c r="D3926" s="5">
        <v>43900.0</v>
      </c>
      <c r="E3926" s="4" t="s">
        <v>16</v>
      </c>
      <c r="F3926" s="4" t="s">
        <v>17</v>
      </c>
      <c r="G3926" s="4" t="s">
        <v>17</v>
      </c>
      <c r="H3926" s="6" t="s">
        <v>18</v>
      </c>
      <c r="I3926" s="7">
        <v>59.0</v>
      </c>
      <c r="J3926" s="8">
        <v>319.0</v>
      </c>
      <c r="K3926" s="9">
        <v>18821.0</v>
      </c>
      <c r="L3926" s="9">
        <v>11292.6</v>
      </c>
      <c r="M3926" s="10">
        <v>0.6</v>
      </c>
      <c r="N3926" s="4" t="s">
        <v>89</v>
      </c>
      <c r="O3926" s="4" t="s">
        <v>29</v>
      </c>
      <c r="P3926" s="4" t="s">
        <v>24</v>
      </c>
    </row>
    <row r="3927" ht="14.25" customHeight="1">
      <c r="B3927" s="4" t="s">
        <v>15</v>
      </c>
      <c r="C3927" s="4">
        <v>1185732.0</v>
      </c>
      <c r="D3927" s="5">
        <v>43901.0</v>
      </c>
      <c r="E3927" s="4" t="s">
        <v>16</v>
      </c>
      <c r="F3927" s="4" t="s">
        <v>17</v>
      </c>
      <c r="G3927" s="4" t="s">
        <v>17</v>
      </c>
      <c r="H3927" s="6" t="s">
        <v>22</v>
      </c>
      <c r="I3927" s="7">
        <v>53.0</v>
      </c>
      <c r="J3927" s="8">
        <v>267.0</v>
      </c>
      <c r="K3927" s="9">
        <v>14151.0</v>
      </c>
      <c r="L3927" s="9">
        <v>5943.42</v>
      </c>
      <c r="M3927" s="10">
        <v>0.42</v>
      </c>
      <c r="N3927" s="4" t="s">
        <v>89</v>
      </c>
      <c r="O3927" s="4" t="s">
        <v>23</v>
      </c>
      <c r="P3927" s="4" t="s">
        <v>21</v>
      </c>
    </row>
    <row r="3928" ht="14.25" customHeight="1">
      <c r="B3928" s="4" t="s">
        <v>15</v>
      </c>
      <c r="C3928" s="4">
        <v>1185732.0</v>
      </c>
      <c r="D3928" s="5">
        <v>43902.0</v>
      </c>
      <c r="E3928" s="4" t="s">
        <v>16</v>
      </c>
      <c r="F3928" s="4" t="s">
        <v>17</v>
      </c>
      <c r="G3928" s="4" t="s">
        <v>17</v>
      </c>
      <c r="H3928" s="6" t="s">
        <v>25</v>
      </c>
      <c r="I3928" s="7">
        <v>46.0</v>
      </c>
      <c r="J3928" s="8">
        <v>247.0</v>
      </c>
      <c r="K3928" s="9">
        <v>11362.0</v>
      </c>
      <c r="L3928" s="9">
        <v>5112.9</v>
      </c>
      <c r="M3928" s="10">
        <v>0.44999999999999996</v>
      </c>
      <c r="N3928" s="4" t="s">
        <v>89</v>
      </c>
      <c r="O3928" s="4" t="s">
        <v>23</v>
      </c>
      <c r="P3928" s="4" t="s">
        <v>24</v>
      </c>
    </row>
    <row r="3929" ht="14.25" customHeight="1">
      <c r="B3929" s="4" t="s">
        <v>15</v>
      </c>
      <c r="C3929" s="4">
        <v>1185732.0</v>
      </c>
      <c r="D3929" s="5">
        <v>43903.0</v>
      </c>
      <c r="E3929" s="4" t="s">
        <v>16</v>
      </c>
      <c r="F3929" s="4" t="s">
        <v>17</v>
      </c>
      <c r="G3929" s="4" t="s">
        <v>17</v>
      </c>
      <c r="H3929" s="6" t="s">
        <v>26</v>
      </c>
      <c r="I3929" s="7">
        <v>46.0</v>
      </c>
      <c r="J3929" s="8">
        <v>243.0</v>
      </c>
      <c r="K3929" s="9">
        <v>11178.0</v>
      </c>
      <c r="L3929" s="9">
        <v>5141.879999999999</v>
      </c>
      <c r="M3929" s="10">
        <v>0.45999999999999996</v>
      </c>
      <c r="N3929" s="4" t="s">
        <v>89</v>
      </c>
      <c r="O3929" s="4" t="s">
        <v>29</v>
      </c>
      <c r="P3929" s="4" t="s">
        <v>24</v>
      </c>
    </row>
    <row r="3930" ht="14.25" customHeight="1">
      <c r="B3930" s="4" t="s">
        <v>15</v>
      </c>
      <c r="C3930" s="4">
        <v>1185732.0</v>
      </c>
      <c r="D3930" s="5">
        <v>43904.0</v>
      </c>
      <c r="E3930" s="4" t="s">
        <v>16</v>
      </c>
      <c r="F3930" s="4" t="s">
        <v>17</v>
      </c>
      <c r="G3930" s="4" t="s">
        <v>17</v>
      </c>
      <c r="H3930" s="6" t="s">
        <v>27</v>
      </c>
      <c r="I3930" s="7">
        <v>58.0</v>
      </c>
      <c r="J3930" s="8">
        <v>231.0</v>
      </c>
      <c r="K3930" s="9">
        <v>13398.0</v>
      </c>
      <c r="L3930" s="9">
        <v>5761.14</v>
      </c>
      <c r="M3930" s="10">
        <v>0.43</v>
      </c>
      <c r="N3930" s="4" t="s">
        <v>89</v>
      </c>
      <c r="O3930" s="4" t="s">
        <v>29</v>
      </c>
      <c r="P3930" s="4" t="s">
        <v>21</v>
      </c>
    </row>
    <row r="3931" ht="14.25" customHeight="1">
      <c r="B3931" s="4" t="s">
        <v>15</v>
      </c>
      <c r="C3931" s="4">
        <v>1185732.0</v>
      </c>
      <c r="D3931" s="5">
        <v>43905.0</v>
      </c>
      <c r="E3931" s="4" t="s">
        <v>16</v>
      </c>
      <c r="F3931" s="4" t="s">
        <v>17</v>
      </c>
      <c r="G3931" s="4" t="s">
        <v>17</v>
      </c>
      <c r="H3931" s="6" t="s">
        <v>28</v>
      </c>
      <c r="I3931" s="7">
        <v>61.0</v>
      </c>
      <c r="J3931" s="8">
        <v>286.0</v>
      </c>
      <c r="K3931" s="9">
        <v>17446.0</v>
      </c>
      <c r="L3931" s="9">
        <v>6978.400000000001</v>
      </c>
      <c r="M3931" s="10">
        <v>0.4</v>
      </c>
      <c r="N3931" s="4" t="s">
        <v>89</v>
      </c>
      <c r="O3931" s="4" t="s">
        <v>20</v>
      </c>
      <c r="P3931" s="4" t="s">
        <v>24</v>
      </c>
    </row>
    <row r="3932" ht="14.25" customHeight="1">
      <c r="B3932" s="4" t="s">
        <v>15</v>
      </c>
      <c r="C3932" s="4">
        <v>1185732.0</v>
      </c>
      <c r="D3932" s="5">
        <v>43906.0</v>
      </c>
      <c r="E3932" s="4" t="s">
        <v>16</v>
      </c>
      <c r="F3932" s="4" t="s">
        <v>17</v>
      </c>
      <c r="G3932" s="4" t="s">
        <v>17</v>
      </c>
      <c r="H3932" s="6" t="s">
        <v>18</v>
      </c>
      <c r="I3932" s="7">
        <v>58.0</v>
      </c>
      <c r="J3932" s="8">
        <v>325.0</v>
      </c>
      <c r="K3932" s="9">
        <v>18850.0</v>
      </c>
      <c r="L3932" s="9">
        <v>11498.5</v>
      </c>
      <c r="M3932" s="10">
        <v>0.61</v>
      </c>
      <c r="N3932" s="4" t="s">
        <v>89</v>
      </c>
      <c r="O3932" s="4" t="s">
        <v>29</v>
      </c>
      <c r="P3932" s="4" t="s">
        <v>24</v>
      </c>
    </row>
    <row r="3933" ht="14.25" customHeight="1">
      <c r="B3933" s="4" t="s">
        <v>15</v>
      </c>
      <c r="C3933" s="4">
        <v>1185732.0</v>
      </c>
      <c r="D3933" s="5">
        <v>43907.0</v>
      </c>
      <c r="E3933" s="4" t="s">
        <v>16</v>
      </c>
      <c r="F3933" s="4" t="s">
        <v>17</v>
      </c>
      <c r="G3933" s="4" t="s">
        <v>17</v>
      </c>
      <c r="H3933" s="6" t="s">
        <v>22</v>
      </c>
      <c r="I3933" s="7">
        <v>53.0</v>
      </c>
      <c r="J3933" s="8">
        <v>308.0</v>
      </c>
      <c r="K3933" s="9">
        <v>16324.0</v>
      </c>
      <c r="L3933" s="9">
        <v>6692.839999999999</v>
      </c>
      <c r="M3933" s="10">
        <v>0.41</v>
      </c>
      <c r="N3933" s="4" t="s">
        <v>89</v>
      </c>
      <c r="O3933" s="4" t="s">
        <v>29</v>
      </c>
      <c r="P3933" s="4" t="s">
        <v>24</v>
      </c>
    </row>
    <row r="3934" ht="14.25" customHeight="1">
      <c r="B3934" s="4" t="s">
        <v>15</v>
      </c>
      <c r="C3934" s="4">
        <v>1185732.0</v>
      </c>
      <c r="D3934" s="5">
        <v>43908.0</v>
      </c>
      <c r="E3934" s="4" t="s">
        <v>16</v>
      </c>
      <c r="F3934" s="4" t="s">
        <v>17</v>
      </c>
      <c r="G3934" s="4" t="s">
        <v>17</v>
      </c>
      <c r="H3934" s="6" t="s">
        <v>25</v>
      </c>
      <c r="I3934" s="7">
        <v>45.0</v>
      </c>
      <c r="J3934" s="8">
        <v>257.0</v>
      </c>
      <c r="K3934" s="9">
        <v>11565.0</v>
      </c>
      <c r="L3934" s="9">
        <v>5319.9</v>
      </c>
      <c r="M3934" s="10">
        <v>0.45999999999999996</v>
      </c>
      <c r="N3934" s="4" t="s">
        <v>89</v>
      </c>
      <c r="O3934" s="4" t="s">
        <v>23</v>
      </c>
      <c r="P3934" s="4" t="s">
        <v>21</v>
      </c>
    </row>
    <row r="3935" ht="14.25" customHeight="1">
      <c r="B3935" s="4" t="s">
        <v>15</v>
      </c>
      <c r="C3935" s="4">
        <v>1185732.0</v>
      </c>
      <c r="D3935" s="5">
        <v>43921.0</v>
      </c>
      <c r="E3935" s="4" t="s">
        <v>16</v>
      </c>
      <c r="F3935" s="4" t="s">
        <v>17</v>
      </c>
      <c r="G3935" s="4" t="s">
        <v>17</v>
      </c>
      <c r="H3935" s="6" t="s">
        <v>26</v>
      </c>
      <c r="I3935" s="7">
        <v>47.0</v>
      </c>
      <c r="J3935" s="8">
        <v>241.0</v>
      </c>
      <c r="K3935" s="9">
        <v>11327.0</v>
      </c>
      <c r="L3935" s="9">
        <v>5323.69</v>
      </c>
      <c r="M3935" s="10">
        <v>0.47</v>
      </c>
      <c r="N3935" s="4" t="s">
        <v>89</v>
      </c>
      <c r="O3935" s="4" t="s">
        <v>29</v>
      </c>
      <c r="P3935" s="4" t="s">
        <v>21</v>
      </c>
    </row>
    <row r="3936" ht="14.25" customHeight="1">
      <c r="B3936" s="4" t="s">
        <v>31</v>
      </c>
      <c r="C3936" s="4">
        <v>1185732.0</v>
      </c>
      <c r="D3936" s="5">
        <v>43938.0</v>
      </c>
      <c r="E3936" s="4" t="s">
        <v>16</v>
      </c>
      <c r="F3936" s="4" t="s">
        <v>17</v>
      </c>
      <c r="G3936" s="4" t="s">
        <v>17</v>
      </c>
      <c r="H3936" s="6" t="s">
        <v>27</v>
      </c>
      <c r="I3936" s="7">
        <v>54.0</v>
      </c>
      <c r="J3936" s="8">
        <v>270.0</v>
      </c>
      <c r="K3936" s="9">
        <v>14580.0</v>
      </c>
      <c r="L3936" s="9">
        <v>6560.999999999999</v>
      </c>
      <c r="M3936" s="10">
        <v>0.44999999999999996</v>
      </c>
      <c r="N3936" s="4" t="s">
        <v>89</v>
      </c>
      <c r="O3936" s="4" t="s">
        <v>20</v>
      </c>
      <c r="P3936" s="4" t="s">
        <v>21</v>
      </c>
    </row>
    <row r="3937" ht="14.25" customHeight="1">
      <c r="B3937" s="4" t="s">
        <v>31</v>
      </c>
      <c r="C3937" s="4">
        <v>1185732.0</v>
      </c>
      <c r="D3937" s="5">
        <v>43939.0</v>
      </c>
      <c r="E3937" s="4" t="s">
        <v>16</v>
      </c>
      <c r="F3937" s="4" t="s">
        <v>17</v>
      </c>
      <c r="G3937" s="4" t="s">
        <v>17</v>
      </c>
      <c r="H3937" s="6" t="s">
        <v>28</v>
      </c>
      <c r="I3937" s="7">
        <v>62.0</v>
      </c>
      <c r="J3937" s="8">
        <v>290.0</v>
      </c>
      <c r="K3937" s="9">
        <v>17980.0</v>
      </c>
      <c r="L3937" s="9">
        <v>6652.6</v>
      </c>
      <c r="M3937" s="10">
        <v>0.37</v>
      </c>
      <c r="N3937" s="4" t="s">
        <v>89</v>
      </c>
      <c r="O3937" s="4" t="s">
        <v>23</v>
      </c>
      <c r="P3937" s="4" t="s">
        <v>21</v>
      </c>
    </row>
    <row r="3938" ht="14.25" customHeight="1">
      <c r="B3938" s="4" t="s">
        <v>31</v>
      </c>
      <c r="C3938" s="4">
        <v>1185732.0</v>
      </c>
      <c r="D3938" s="5">
        <v>43940.0</v>
      </c>
      <c r="E3938" s="4" t="s">
        <v>16</v>
      </c>
      <c r="F3938" s="4" t="s">
        <v>17</v>
      </c>
      <c r="G3938" s="4" t="s">
        <v>17</v>
      </c>
      <c r="H3938" s="6" t="s">
        <v>18</v>
      </c>
      <c r="I3938" s="7">
        <v>56.0</v>
      </c>
      <c r="J3938" s="8">
        <v>360.0</v>
      </c>
      <c r="K3938" s="9">
        <v>20160.0</v>
      </c>
      <c r="L3938" s="9">
        <v>12499.2</v>
      </c>
      <c r="M3938" s="10">
        <v>0.62</v>
      </c>
      <c r="N3938" s="4" t="s">
        <v>89</v>
      </c>
      <c r="O3938" s="4" t="s">
        <v>23</v>
      </c>
      <c r="P3938" s="4" t="s">
        <v>21</v>
      </c>
    </row>
    <row r="3939" ht="14.25" customHeight="1">
      <c r="B3939" s="4" t="s">
        <v>31</v>
      </c>
      <c r="C3939" s="4">
        <v>1185732.0</v>
      </c>
      <c r="D3939" s="5">
        <v>43941.0</v>
      </c>
      <c r="E3939" s="4" t="s">
        <v>16</v>
      </c>
      <c r="F3939" s="4" t="s">
        <v>17</v>
      </c>
      <c r="G3939" s="4" t="s">
        <v>17</v>
      </c>
      <c r="H3939" s="6" t="s">
        <v>22</v>
      </c>
      <c r="I3939" s="7">
        <v>50.0</v>
      </c>
      <c r="J3939" s="8">
        <v>270.0</v>
      </c>
      <c r="K3939" s="9">
        <v>13500.0</v>
      </c>
      <c r="L3939" s="9">
        <v>5940.0</v>
      </c>
      <c r="M3939" s="10">
        <v>0.44</v>
      </c>
      <c r="N3939" s="4" t="s">
        <v>89</v>
      </c>
      <c r="O3939" s="4" t="s">
        <v>20</v>
      </c>
      <c r="P3939" s="4" t="s">
        <v>24</v>
      </c>
    </row>
    <row r="3940" ht="14.25" customHeight="1">
      <c r="B3940" s="4" t="s">
        <v>31</v>
      </c>
      <c r="C3940" s="4">
        <v>1185732.0</v>
      </c>
      <c r="D3940" s="5">
        <v>43942.0</v>
      </c>
      <c r="E3940" s="4" t="s">
        <v>16</v>
      </c>
      <c r="F3940" s="4" t="s">
        <v>17</v>
      </c>
      <c r="G3940" s="4" t="s">
        <v>17</v>
      </c>
      <c r="H3940" s="6" t="s">
        <v>25</v>
      </c>
      <c r="I3940" s="7">
        <v>47.0</v>
      </c>
      <c r="J3940" s="8">
        <v>268.0</v>
      </c>
      <c r="K3940" s="9">
        <v>12596.0</v>
      </c>
      <c r="L3940" s="9">
        <v>5920.12</v>
      </c>
      <c r="M3940" s="10">
        <v>0.47</v>
      </c>
      <c r="N3940" s="4" t="s">
        <v>89</v>
      </c>
      <c r="O3940" s="4" t="s">
        <v>20</v>
      </c>
      <c r="P3940" s="4" t="s">
        <v>24</v>
      </c>
    </row>
    <row r="3941" ht="14.25" customHeight="1">
      <c r="B3941" s="4" t="s">
        <v>31</v>
      </c>
      <c r="C3941" s="4">
        <v>1185732.0</v>
      </c>
      <c r="D3941" s="5">
        <v>43943.0</v>
      </c>
      <c r="E3941" s="4" t="s">
        <v>16</v>
      </c>
      <c r="F3941" s="4" t="s">
        <v>17</v>
      </c>
      <c r="G3941" s="4" t="s">
        <v>17</v>
      </c>
      <c r="H3941" s="6" t="s">
        <v>26</v>
      </c>
      <c r="I3941" s="7">
        <v>47.0</v>
      </c>
      <c r="J3941" s="8">
        <v>252.0</v>
      </c>
      <c r="K3941" s="9">
        <v>11844.0</v>
      </c>
      <c r="L3941" s="9">
        <v>5448.24</v>
      </c>
      <c r="M3941" s="10">
        <v>0.45999999999999996</v>
      </c>
      <c r="N3941" s="4" t="s">
        <v>89</v>
      </c>
      <c r="O3941" s="4" t="s">
        <v>23</v>
      </c>
      <c r="P3941" s="4" t="s">
        <v>24</v>
      </c>
    </row>
    <row r="3942" ht="14.25" customHeight="1">
      <c r="B3942" s="4" t="s">
        <v>31</v>
      </c>
      <c r="C3942" s="4">
        <v>1185732.0</v>
      </c>
      <c r="D3942" s="5">
        <v>43944.0</v>
      </c>
      <c r="E3942" s="4" t="s">
        <v>16</v>
      </c>
      <c r="F3942" s="4" t="s">
        <v>17</v>
      </c>
      <c r="G3942" s="4" t="s">
        <v>17</v>
      </c>
      <c r="H3942" s="6" t="s">
        <v>27</v>
      </c>
      <c r="I3942" s="7">
        <v>58.0</v>
      </c>
      <c r="J3942" s="8">
        <v>252.0</v>
      </c>
      <c r="K3942" s="9">
        <v>14616.0</v>
      </c>
      <c r="L3942" s="9">
        <v>5846.400000000001</v>
      </c>
      <c r="M3942" s="10">
        <v>0.4</v>
      </c>
      <c r="N3942" s="4" t="s">
        <v>89</v>
      </c>
      <c r="O3942" s="4" t="s">
        <v>29</v>
      </c>
      <c r="P3942" s="4" t="s">
        <v>24</v>
      </c>
    </row>
    <row r="3943" ht="14.25" customHeight="1">
      <c r="B3943" s="4" t="s">
        <v>31</v>
      </c>
      <c r="C3943" s="4">
        <v>1185732.0</v>
      </c>
      <c r="D3943" s="5">
        <v>43945.0</v>
      </c>
      <c r="E3943" s="4" t="s">
        <v>16</v>
      </c>
      <c r="F3943" s="4" t="s">
        <v>17</v>
      </c>
      <c r="G3943" s="4" t="s">
        <v>17</v>
      </c>
      <c r="H3943" s="6" t="s">
        <v>28</v>
      </c>
      <c r="I3943" s="7">
        <v>59.0</v>
      </c>
      <c r="J3943" s="8">
        <v>280.0</v>
      </c>
      <c r="K3943" s="9">
        <v>16520.0</v>
      </c>
      <c r="L3943" s="9">
        <v>6608.0</v>
      </c>
      <c r="M3943" s="10">
        <v>0.4</v>
      </c>
      <c r="N3943" s="4" t="s">
        <v>89</v>
      </c>
      <c r="O3943" s="4" t="s">
        <v>20</v>
      </c>
      <c r="P3943" s="4" t="s">
        <v>21</v>
      </c>
    </row>
    <row r="3944" ht="14.25" customHeight="1">
      <c r="B3944" s="4" t="s">
        <v>31</v>
      </c>
      <c r="C3944" s="4">
        <v>1185732.0</v>
      </c>
      <c r="D3944" s="5">
        <v>43946.0</v>
      </c>
      <c r="E3944" s="4" t="s">
        <v>16</v>
      </c>
      <c r="F3944" s="4" t="s">
        <v>17</v>
      </c>
      <c r="G3944" s="4" t="s">
        <v>17</v>
      </c>
      <c r="H3944" s="6" t="s">
        <v>27</v>
      </c>
      <c r="I3944" s="7">
        <v>64.0</v>
      </c>
      <c r="J3944" s="8">
        <v>236.0</v>
      </c>
      <c r="K3944" s="9">
        <v>15104.0</v>
      </c>
      <c r="L3944" s="9">
        <v>6343.679999999999</v>
      </c>
      <c r="M3944" s="10">
        <v>0.42</v>
      </c>
      <c r="N3944" s="4" t="s">
        <v>89</v>
      </c>
      <c r="O3944" s="4" t="s">
        <v>20</v>
      </c>
      <c r="P3944" s="4" t="s">
        <v>21</v>
      </c>
    </row>
    <row r="3945" ht="14.25" customHeight="1">
      <c r="B3945" s="4" t="s">
        <v>31</v>
      </c>
      <c r="C3945" s="4">
        <v>1185732.0</v>
      </c>
      <c r="D3945" s="5">
        <v>43947.0</v>
      </c>
      <c r="E3945" s="4" t="s">
        <v>16</v>
      </c>
      <c r="F3945" s="4" t="s">
        <v>17</v>
      </c>
      <c r="G3945" s="4" t="s">
        <v>17</v>
      </c>
      <c r="H3945" s="6" t="s">
        <v>28</v>
      </c>
      <c r="I3945" s="7">
        <v>68.0</v>
      </c>
      <c r="J3945" s="8">
        <v>290.0</v>
      </c>
      <c r="K3945" s="9">
        <v>19720.0</v>
      </c>
      <c r="L3945" s="9">
        <v>7493.6</v>
      </c>
      <c r="M3945" s="10">
        <v>0.38</v>
      </c>
      <c r="N3945" s="4" t="s">
        <v>89</v>
      </c>
      <c r="O3945" s="4" t="s">
        <v>20</v>
      </c>
      <c r="P3945" s="4" t="s">
        <v>24</v>
      </c>
    </row>
    <row r="3946" ht="14.25" customHeight="1">
      <c r="B3946" s="4" t="s">
        <v>31</v>
      </c>
      <c r="C3946" s="4">
        <v>1185732.0</v>
      </c>
      <c r="D3946" s="5">
        <v>43948.0</v>
      </c>
      <c r="E3946" s="4" t="s">
        <v>16</v>
      </c>
      <c r="F3946" s="4" t="s">
        <v>17</v>
      </c>
      <c r="G3946" s="4" t="s">
        <v>17</v>
      </c>
      <c r="H3946" s="6" t="s">
        <v>18</v>
      </c>
      <c r="I3946" s="7">
        <v>60.0</v>
      </c>
      <c r="J3946" s="8">
        <v>299.0</v>
      </c>
      <c r="K3946" s="9">
        <v>17940.0</v>
      </c>
      <c r="L3946" s="9">
        <v>10764.0</v>
      </c>
      <c r="M3946" s="10">
        <v>0.6</v>
      </c>
      <c r="N3946" s="4" t="s">
        <v>89</v>
      </c>
      <c r="O3946" s="4" t="s">
        <v>23</v>
      </c>
      <c r="P3946" s="4" t="s">
        <v>21</v>
      </c>
    </row>
    <row r="3947" ht="14.25" customHeight="1">
      <c r="B3947" s="4" t="s">
        <v>31</v>
      </c>
      <c r="C3947" s="4">
        <v>1185732.0</v>
      </c>
      <c r="D3947" s="5">
        <v>43949.0</v>
      </c>
      <c r="E3947" s="4" t="s">
        <v>16</v>
      </c>
      <c r="F3947" s="4" t="s">
        <v>17</v>
      </c>
      <c r="G3947" s="4" t="s">
        <v>17</v>
      </c>
      <c r="H3947" s="6" t="s">
        <v>22</v>
      </c>
      <c r="I3947" s="7">
        <v>53.0</v>
      </c>
      <c r="J3947" s="8">
        <v>273.0</v>
      </c>
      <c r="K3947" s="9">
        <v>14469.0</v>
      </c>
      <c r="L3947" s="9">
        <v>6221.67</v>
      </c>
      <c r="M3947" s="10">
        <v>0.43</v>
      </c>
      <c r="N3947" s="4" t="s">
        <v>89</v>
      </c>
      <c r="O3947" s="4" t="s">
        <v>23</v>
      </c>
      <c r="P3947" s="4" t="s">
        <v>24</v>
      </c>
    </row>
    <row r="3948" ht="14.25" customHeight="1">
      <c r="B3948" s="4" t="s">
        <v>31</v>
      </c>
      <c r="C3948" s="4">
        <v>1185732.0</v>
      </c>
      <c r="D3948" s="5">
        <v>43950.0</v>
      </c>
      <c r="E3948" s="4" t="s">
        <v>16</v>
      </c>
      <c r="F3948" s="4" t="s">
        <v>17</v>
      </c>
      <c r="G3948" s="4" t="s">
        <v>17</v>
      </c>
      <c r="H3948" s="6" t="s">
        <v>25</v>
      </c>
      <c r="I3948" s="7">
        <v>52.0</v>
      </c>
      <c r="J3948" s="8">
        <v>258.0</v>
      </c>
      <c r="K3948" s="9">
        <v>13416.0</v>
      </c>
      <c r="L3948" s="9">
        <v>6439.679999999999</v>
      </c>
      <c r="M3948" s="10">
        <v>0.48</v>
      </c>
      <c r="N3948" s="4" t="s">
        <v>89</v>
      </c>
      <c r="O3948" s="4" t="s">
        <v>29</v>
      </c>
      <c r="P3948" s="4" t="s">
        <v>24</v>
      </c>
    </row>
    <row r="3949" ht="14.25" customHeight="1">
      <c r="B3949" s="4" t="s">
        <v>31</v>
      </c>
      <c r="C3949" s="4">
        <v>1185732.0</v>
      </c>
      <c r="D3949" s="5">
        <v>43951.0</v>
      </c>
      <c r="E3949" s="4" t="s">
        <v>16</v>
      </c>
      <c r="F3949" s="4" t="s">
        <v>17</v>
      </c>
      <c r="G3949" s="4" t="s">
        <v>17</v>
      </c>
      <c r="H3949" s="6" t="s">
        <v>26</v>
      </c>
      <c r="I3949" s="7">
        <v>50.0</v>
      </c>
      <c r="J3949" s="8">
        <v>252.0</v>
      </c>
      <c r="K3949" s="9">
        <v>12600.0</v>
      </c>
      <c r="L3949" s="9">
        <v>6174.0</v>
      </c>
      <c r="M3949" s="10">
        <v>0.49</v>
      </c>
      <c r="N3949" s="4" t="s">
        <v>89</v>
      </c>
      <c r="O3949" s="4" t="s">
        <v>23</v>
      </c>
      <c r="P3949" s="4" t="s">
        <v>24</v>
      </c>
    </row>
    <row r="3950" ht="14.25" customHeight="1">
      <c r="B3950" s="4" t="s">
        <v>31</v>
      </c>
      <c r="C3950" s="4">
        <v>1185732.0</v>
      </c>
      <c r="D3950" s="5">
        <v>43952.0</v>
      </c>
      <c r="E3950" s="4" t="s">
        <v>16</v>
      </c>
      <c r="F3950" s="4" t="s">
        <v>17</v>
      </c>
      <c r="G3950" s="4" t="s">
        <v>17</v>
      </c>
      <c r="H3950" s="6" t="s">
        <v>27</v>
      </c>
      <c r="I3950" s="7">
        <v>64.0</v>
      </c>
      <c r="J3950" s="8">
        <v>254.0</v>
      </c>
      <c r="K3950" s="9">
        <v>16256.0</v>
      </c>
      <c r="L3950" s="9">
        <v>6827.5199999999995</v>
      </c>
      <c r="M3950" s="10">
        <v>0.42</v>
      </c>
      <c r="N3950" s="4" t="s">
        <v>89</v>
      </c>
      <c r="O3950" s="4" t="s">
        <v>29</v>
      </c>
      <c r="P3950" s="4" t="s">
        <v>24</v>
      </c>
    </row>
    <row r="3951" ht="14.25" customHeight="1">
      <c r="B3951" s="4" t="s">
        <v>31</v>
      </c>
      <c r="C3951" s="4">
        <v>1185732.0</v>
      </c>
      <c r="D3951" s="5">
        <v>43953.0</v>
      </c>
      <c r="E3951" s="4" t="s">
        <v>16</v>
      </c>
      <c r="F3951" s="4" t="s">
        <v>17</v>
      </c>
      <c r="G3951" s="4" t="s">
        <v>17</v>
      </c>
      <c r="H3951" s="6" t="s">
        <v>28</v>
      </c>
      <c r="I3951" s="7">
        <v>66.0</v>
      </c>
      <c r="J3951" s="8">
        <v>263.0</v>
      </c>
      <c r="K3951" s="9">
        <v>17358.0</v>
      </c>
      <c r="L3951" s="9">
        <v>6422.46</v>
      </c>
      <c r="M3951" s="10">
        <v>0.37</v>
      </c>
      <c r="N3951" s="4" t="s">
        <v>89</v>
      </c>
      <c r="O3951" s="4" t="s">
        <v>29</v>
      </c>
      <c r="P3951" s="4" t="s">
        <v>21</v>
      </c>
    </row>
    <row r="3952" ht="14.25" customHeight="1">
      <c r="B3952" s="4" t="s">
        <v>31</v>
      </c>
      <c r="C3952" s="4">
        <v>1185732.0</v>
      </c>
      <c r="D3952" s="5">
        <v>43954.0</v>
      </c>
      <c r="E3952" s="4" t="s">
        <v>16</v>
      </c>
      <c r="F3952" s="4" t="s">
        <v>17</v>
      </c>
      <c r="G3952" s="4" t="s">
        <v>17</v>
      </c>
      <c r="H3952" s="6" t="s">
        <v>18</v>
      </c>
      <c r="I3952" s="7">
        <v>62.0</v>
      </c>
      <c r="J3952" s="8">
        <v>312.0</v>
      </c>
      <c r="K3952" s="9">
        <v>19344.0</v>
      </c>
      <c r="L3952" s="9">
        <v>12380.16</v>
      </c>
      <c r="M3952" s="10">
        <v>0.64</v>
      </c>
      <c r="N3952" s="4" t="s">
        <v>89</v>
      </c>
      <c r="O3952" s="4" t="s">
        <v>29</v>
      </c>
      <c r="P3952" s="4" t="s">
        <v>24</v>
      </c>
    </row>
    <row r="3953" ht="14.25" customHeight="1">
      <c r="B3953" s="4" t="s">
        <v>31</v>
      </c>
      <c r="C3953" s="4">
        <v>1185732.0</v>
      </c>
      <c r="D3953" s="5">
        <v>43955.0</v>
      </c>
      <c r="E3953" s="4" t="s">
        <v>16</v>
      </c>
      <c r="F3953" s="4" t="s">
        <v>17</v>
      </c>
      <c r="G3953" s="4" t="s">
        <v>17</v>
      </c>
      <c r="H3953" s="6" t="s">
        <v>22</v>
      </c>
      <c r="I3953" s="7">
        <v>51.0</v>
      </c>
      <c r="J3953" s="8">
        <v>300.0</v>
      </c>
      <c r="K3953" s="9">
        <v>15300.0</v>
      </c>
      <c r="L3953" s="9">
        <v>6426.0</v>
      </c>
      <c r="M3953" s="10">
        <v>0.42</v>
      </c>
      <c r="N3953" s="4" t="s">
        <v>89</v>
      </c>
      <c r="O3953" s="4" t="s">
        <v>20</v>
      </c>
      <c r="P3953" s="4" t="s">
        <v>24</v>
      </c>
    </row>
    <row r="3954" ht="14.25" customHeight="1">
      <c r="B3954" s="4" t="s">
        <v>31</v>
      </c>
      <c r="C3954" s="4">
        <v>1185732.0</v>
      </c>
      <c r="D3954" s="5">
        <v>43956.0</v>
      </c>
      <c r="E3954" s="4" t="s">
        <v>16</v>
      </c>
      <c r="F3954" s="4" t="s">
        <v>17</v>
      </c>
      <c r="G3954" s="4" t="s">
        <v>17</v>
      </c>
      <c r="H3954" s="6" t="s">
        <v>25</v>
      </c>
      <c r="I3954" s="7">
        <v>54.0</v>
      </c>
      <c r="J3954" s="8">
        <v>285.0</v>
      </c>
      <c r="K3954" s="9">
        <v>15390.0</v>
      </c>
      <c r="L3954" s="9">
        <v>7233.299999999999</v>
      </c>
      <c r="M3954" s="10">
        <v>0.47</v>
      </c>
      <c r="N3954" s="4" t="s">
        <v>89</v>
      </c>
      <c r="O3954" s="4" t="s">
        <v>20</v>
      </c>
      <c r="P3954" s="4" t="s">
        <v>24</v>
      </c>
    </row>
    <row r="3955" ht="14.25" customHeight="1">
      <c r="B3955" s="4" t="s">
        <v>31</v>
      </c>
      <c r="C3955" s="4">
        <v>1185732.0</v>
      </c>
      <c r="D3955" s="5">
        <v>43957.0</v>
      </c>
      <c r="E3955" s="4" t="s">
        <v>16</v>
      </c>
      <c r="F3955" s="4" t="s">
        <v>17</v>
      </c>
      <c r="G3955" s="4" t="s">
        <v>17</v>
      </c>
      <c r="H3955" s="6" t="s">
        <v>26</v>
      </c>
      <c r="I3955" s="7">
        <v>54.0</v>
      </c>
      <c r="J3955" s="8">
        <v>225.0</v>
      </c>
      <c r="K3955" s="9">
        <v>12150.0</v>
      </c>
      <c r="L3955" s="9">
        <v>5589.0</v>
      </c>
      <c r="M3955" s="10">
        <v>0.45999999999999996</v>
      </c>
      <c r="N3955" s="4" t="s">
        <v>89</v>
      </c>
      <c r="O3955" s="4" t="s">
        <v>20</v>
      </c>
      <c r="P3955" s="4" t="s">
        <v>21</v>
      </c>
    </row>
    <row r="3956" ht="14.25" customHeight="1">
      <c r="B3956" s="4" t="s">
        <v>31</v>
      </c>
      <c r="C3956" s="4">
        <v>1185732.0</v>
      </c>
      <c r="D3956" s="5">
        <v>43958.0</v>
      </c>
      <c r="E3956" s="4" t="s">
        <v>16</v>
      </c>
      <c r="F3956" s="4" t="s">
        <v>17</v>
      </c>
      <c r="G3956" s="4" t="s">
        <v>17</v>
      </c>
      <c r="H3956" s="6" t="s">
        <v>27</v>
      </c>
      <c r="I3956" s="7">
        <v>60.0</v>
      </c>
      <c r="J3956" s="8">
        <v>261.0</v>
      </c>
      <c r="K3956" s="9">
        <v>15660.0</v>
      </c>
      <c r="L3956" s="9">
        <v>6733.8</v>
      </c>
      <c r="M3956" s="10">
        <v>0.43</v>
      </c>
      <c r="N3956" s="4" t="s">
        <v>89</v>
      </c>
      <c r="O3956" s="4" t="s">
        <v>23</v>
      </c>
      <c r="P3956" s="4" t="s">
        <v>24</v>
      </c>
    </row>
    <row r="3957" ht="14.25" customHeight="1">
      <c r="B3957" s="4" t="s">
        <v>31</v>
      </c>
      <c r="C3957" s="4">
        <v>1185732.0</v>
      </c>
      <c r="D3957" s="5">
        <v>44030.0</v>
      </c>
      <c r="E3957" s="4" t="s">
        <v>16</v>
      </c>
      <c r="F3957" s="4" t="s">
        <v>17</v>
      </c>
      <c r="G3957" s="4" t="s">
        <v>17</v>
      </c>
      <c r="H3957" s="6" t="s">
        <v>28</v>
      </c>
      <c r="I3957" s="7">
        <v>68.0</v>
      </c>
      <c r="J3957" s="8">
        <v>290.0</v>
      </c>
      <c r="K3957" s="9">
        <v>19720.0</v>
      </c>
      <c r="L3957" s="9">
        <v>6902.0</v>
      </c>
      <c r="M3957" s="10">
        <v>0.35</v>
      </c>
      <c r="N3957" s="4" t="s">
        <v>89</v>
      </c>
      <c r="O3957" s="4" t="s">
        <v>23</v>
      </c>
      <c r="P3957" s="4" t="s">
        <v>24</v>
      </c>
    </row>
    <row r="3958" ht="14.25" customHeight="1">
      <c r="B3958" s="4" t="s">
        <v>32</v>
      </c>
      <c r="C3958" s="4">
        <v>1197831.0</v>
      </c>
      <c r="D3958" s="5">
        <v>44031.0</v>
      </c>
      <c r="E3958" s="4" t="s">
        <v>16</v>
      </c>
      <c r="F3958" s="4" t="s">
        <v>17</v>
      </c>
      <c r="G3958" s="4" t="s">
        <v>17</v>
      </c>
      <c r="H3958" s="6" t="s">
        <v>18</v>
      </c>
      <c r="I3958" s="7">
        <v>24.0</v>
      </c>
      <c r="J3958" s="8">
        <v>234.0</v>
      </c>
      <c r="K3958" s="9">
        <v>5616.0</v>
      </c>
      <c r="L3958" s="9">
        <v>2639.52</v>
      </c>
      <c r="M3958" s="10">
        <v>0.47</v>
      </c>
      <c r="N3958" s="4" t="s">
        <v>89</v>
      </c>
      <c r="O3958" s="4" t="s">
        <v>23</v>
      </c>
      <c r="P3958" s="4" t="s">
        <v>24</v>
      </c>
    </row>
    <row r="3959" ht="14.25" customHeight="1">
      <c r="B3959" s="4" t="s">
        <v>32</v>
      </c>
      <c r="C3959" s="4">
        <v>1197831.0</v>
      </c>
      <c r="D3959" s="5">
        <v>44032.0</v>
      </c>
      <c r="E3959" s="4" t="s">
        <v>16</v>
      </c>
      <c r="F3959" s="4" t="s">
        <v>17</v>
      </c>
      <c r="G3959" s="4" t="s">
        <v>17</v>
      </c>
      <c r="H3959" s="6" t="s">
        <v>22</v>
      </c>
      <c r="I3959" s="7">
        <v>34.0</v>
      </c>
      <c r="J3959" s="8">
        <v>225.0</v>
      </c>
      <c r="K3959" s="9">
        <v>7650.0</v>
      </c>
      <c r="L3959" s="9">
        <v>3748.5</v>
      </c>
      <c r="M3959" s="10">
        <v>0.49</v>
      </c>
      <c r="N3959" s="4" t="s">
        <v>89</v>
      </c>
      <c r="O3959" s="4" t="s">
        <v>29</v>
      </c>
      <c r="P3959" s="4" t="s">
        <v>24</v>
      </c>
    </row>
    <row r="3960" ht="14.25" customHeight="1">
      <c r="B3960" s="4" t="s">
        <v>32</v>
      </c>
      <c r="C3960" s="4">
        <v>1197831.0</v>
      </c>
      <c r="D3960" s="5">
        <v>44033.0</v>
      </c>
      <c r="E3960" s="4" t="s">
        <v>16</v>
      </c>
      <c r="F3960" s="4" t="s">
        <v>17</v>
      </c>
      <c r="G3960" s="4" t="s">
        <v>17</v>
      </c>
      <c r="H3960" s="6" t="s">
        <v>25</v>
      </c>
      <c r="I3960" s="7">
        <v>33.0</v>
      </c>
      <c r="J3960" s="8">
        <v>210.0</v>
      </c>
      <c r="K3960" s="9">
        <v>6930.0</v>
      </c>
      <c r="L3960" s="9">
        <v>3187.7999999999997</v>
      </c>
      <c r="M3960" s="10">
        <v>0.45999999999999996</v>
      </c>
      <c r="N3960" s="4" t="s">
        <v>89</v>
      </c>
      <c r="O3960" s="4" t="s">
        <v>20</v>
      </c>
      <c r="P3960" s="4" t="s">
        <v>24</v>
      </c>
    </row>
    <row r="3961" ht="14.25" customHeight="1">
      <c r="B3961" s="4" t="s">
        <v>32</v>
      </c>
      <c r="C3961" s="4">
        <v>1197831.0</v>
      </c>
      <c r="D3961" s="5">
        <v>44034.0</v>
      </c>
      <c r="E3961" s="4" t="s">
        <v>16</v>
      </c>
      <c r="F3961" s="4" t="s">
        <v>17</v>
      </c>
      <c r="G3961" s="4" t="s">
        <v>17</v>
      </c>
      <c r="H3961" s="6" t="s">
        <v>26</v>
      </c>
      <c r="I3961" s="7">
        <v>34.0</v>
      </c>
      <c r="J3961" s="8">
        <v>175.0</v>
      </c>
      <c r="K3961" s="9">
        <v>5950.0</v>
      </c>
      <c r="L3961" s="9">
        <v>3272.5000000000005</v>
      </c>
      <c r="M3961" s="10">
        <v>0.55</v>
      </c>
      <c r="N3961" s="4" t="s">
        <v>89</v>
      </c>
      <c r="O3961" s="4" t="s">
        <v>29</v>
      </c>
      <c r="P3961" s="4" t="s">
        <v>24</v>
      </c>
    </row>
    <row r="3962" ht="14.25" customHeight="1">
      <c r="B3962" s="4" t="s">
        <v>32</v>
      </c>
      <c r="C3962" s="4">
        <v>1197831.0</v>
      </c>
      <c r="D3962" s="5">
        <v>44035.0</v>
      </c>
      <c r="E3962" s="4" t="s">
        <v>33</v>
      </c>
      <c r="F3962" s="4" t="s">
        <v>34</v>
      </c>
      <c r="G3962" s="4" t="s">
        <v>35</v>
      </c>
      <c r="H3962" s="6" t="s">
        <v>27</v>
      </c>
      <c r="I3962" s="7">
        <v>36.0</v>
      </c>
      <c r="J3962" s="8">
        <v>154.0</v>
      </c>
      <c r="K3962" s="9">
        <v>5544.0</v>
      </c>
      <c r="L3962" s="9">
        <v>2383.92</v>
      </c>
      <c r="M3962" s="10">
        <v>0.43</v>
      </c>
      <c r="N3962" s="4" t="s">
        <v>89</v>
      </c>
      <c r="O3962" s="4" t="s">
        <v>29</v>
      </c>
      <c r="P3962" s="4" t="s">
        <v>21</v>
      </c>
    </row>
    <row r="3963" ht="14.25" customHeight="1">
      <c r="B3963" s="4" t="s">
        <v>32</v>
      </c>
      <c r="C3963" s="4">
        <v>1197831.0</v>
      </c>
      <c r="D3963" s="5">
        <v>44036.0</v>
      </c>
      <c r="E3963" s="4" t="s">
        <v>33</v>
      </c>
      <c r="F3963" s="4" t="s">
        <v>34</v>
      </c>
      <c r="G3963" s="4" t="s">
        <v>35</v>
      </c>
      <c r="H3963" s="6" t="s">
        <v>28</v>
      </c>
      <c r="I3963" s="7">
        <v>34.0</v>
      </c>
      <c r="J3963" s="8">
        <v>203.0</v>
      </c>
      <c r="K3963" s="9">
        <v>6902.0</v>
      </c>
      <c r="L3963" s="9">
        <v>4417.28</v>
      </c>
      <c r="M3963" s="10">
        <v>0.64</v>
      </c>
      <c r="N3963" s="4" t="s">
        <v>89</v>
      </c>
      <c r="O3963" s="4" t="s">
        <v>29</v>
      </c>
      <c r="P3963" s="4" t="s">
        <v>24</v>
      </c>
    </row>
    <row r="3964" ht="14.25" customHeight="1">
      <c r="B3964" s="4" t="s">
        <v>32</v>
      </c>
      <c r="C3964" s="4">
        <v>1197831.0</v>
      </c>
      <c r="D3964" s="5">
        <v>44037.0</v>
      </c>
      <c r="E3964" s="4" t="s">
        <v>33</v>
      </c>
      <c r="F3964" s="4" t="s">
        <v>34</v>
      </c>
      <c r="G3964" s="4" t="s">
        <v>35</v>
      </c>
      <c r="H3964" s="6" t="s">
        <v>18</v>
      </c>
      <c r="I3964" s="7">
        <v>23.0</v>
      </c>
      <c r="J3964" s="8">
        <v>213.0</v>
      </c>
      <c r="K3964" s="9">
        <v>4899.0</v>
      </c>
      <c r="L3964" s="9">
        <v>2449.5</v>
      </c>
      <c r="M3964" s="10">
        <v>0.5</v>
      </c>
      <c r="N3964" s="4" t="s">
        <v>89</v>
      </c>
      <c r="O3964" s="4" t="s">
        <v>29</v>
      </c>
      <c r="P3964" s="4" t="s">
        <v>24</v>
      </c>
    </row>
    <row r="3965" ht="14.25" customHeight="1">
      <c r="B3965" s="4" t="s">
        <v>32</v>
      </c>
      <c r="C3965" s="4">
        <v>1197831.0</v>
      </c>
      <c r="D3965" s="5">
        <v>44038.0</v>
      </c>
      <c r="E3965" s="4" t="s">
        <v>33</v>
      </c>
      <c r="F3965" s="4" t="s">
        <v>34</v>
      </c>
      <c r="G3965" s="4" t="s">
        <v>35</v>
      </c>
      <c r="H3965" s="6" t="s">
        <v>22</v>
      </c>
      <c r="I3965" s="7">
        <v>33.0</v>
      </c>
      <c r="J3965" s="8">
        <v>255.0</v>
      </c>
      <c r="K3965" s="9">
        <v>8415.0</v>
      </c>
      <c r="L3965" s="9">
        <v>3786.7499999999995</v>
      </c>
      <c r="M3965" s="10">
        <v>0.44999999999999996</v>
      </c>
      <c r="N3965" s="4" t="s">
        <v>89</v>
      </c>
      <c r="O3965" s="4" t="s">
        <v>20</v>
      </c>
      <c r="P3965" s="4" t="s">
        <v>21</v>
      </c>
    </row>
    <row r="3966" ht="14.25" customHeight="1">
      <c r="B3966" s="4" t="s">
        <v>32</v>
      </c>
      <c r="C3966" s="4">
        <v>1197831.0</v>
      </c>
      <c r="D3966" s="5">
        <v>44039.0</v>
      </c>
      <c r="E3966" s="4" t="s">
        <v>33</v>
      </c>
      <c r="F3966" s="4" t="s">
        <v>34</v>
      </c>
      <c r="G3966" s="4" t="s">
        <v>35</v>
      </c>
      <c r="H3966" s="6" t="s">
        <v>25</v>
      </c>
      <c r="I3966" s="7">
        <v>32.0</v>
      </c>
      <c r="J3966" s="8">
        <v>176.0</v>
      </c>
      <c r="K3966" s="9">
        <v>5632.0</v>
      </c>
      <c r="L3966" s="9">
        <v>2534.3999999999996</v>
      </c>
      <c r="M3966" s="10">
        <v>0.44999999999999996</v>
      </c>
      <c r="N3966" s="4" t="s">
        <v>89</v>
      </c>
      <c r="O3966" s="4" t="s">
        <v>23</v>
      </c>
      <c r="P3966" s="4" t="s">
        <v>21</v>
      </c>
    </row>
    <row r="3967" ht="14.25" customHeight="1">
      <c r="B3967" s="4" t="s">
        <v>32</v>
      </c>
      <c r="C3967" s="4">
        <v>1197831.0</v>
      </c>
      <c r="D3967" s="5">
        <v>44040.0</v>
      </c>
      <c r="E3967" s="4" t="s">
        <v>33</v>
      </c>
      <c r="F3967" s="4" t="s">
        <v>34</v>
      </c>
      <c r="G3967" s="4" t="s">
        <v>35</v>
      </c>
      <c r="H3967" s="6" t="s">
        <v>26</v>
      </c>
      <c r="I3967" s="7">
        <v>34.0</v>
      </c>
      <c r="J3967" s="8">
        <v>175.0</v>
      </c>
      <c r="K3967" s="9">
        <v>5950.0</v>
      </c>
      <c r="L3967" s="9">
        <v>3570.0</v>
      </c>
      <c r="M3967" s="10">
        <v>0.6</v>
      </c>
      <c r="N3967" s="4" t="s">
        <v>89</v>
      </c>
      <c r="O3967" s="4" t="s">
        <v>20</v>
      </c>
      <c r="P3967" s="4" t="s">
        <v>24</v>
      </c>
    </row>
    <row r="3968" ht="14.25" customHeight="1">
      <c r="B3968" s="4" t="s">
        <v>32</v>
      </c>
      <c r="C3968" s="4">
        <v>1197831.0</v>
      </c>
      <c r="D3968" s="5">
        <v>44041.0</v>
      </c>
      <c r="E3968" s="4" t="s">
        <v>33</v>
      </c>
      <c r="F3968" s="4" t="s">
        <v>34</v>
      </c>
      <c r="G3968" s="4" t="s">
        <v>35</v>
      </c>
      <c r="H3968" s="6" t="s">
        <v>27</v>
      </c>
      <c r="I3968" s="7">
        <v>38.0</v>
      </c>
      <c r="J3968" s="8">
        <v>125.0</v>
      </c>
      <c r="K3968" s="9">
        <v>4750.0</v>
      </c>
      <c r="L3968" s="9">
        <v>2137.5</v>
      </c>
      <c r="M3968" s="10">
        <v>0.44999999999999996</v>
      </c>
      <c r="N3968" s="4" t="s">
        <v>89</v>
      </c>
      <c r="O3968" s="4" t="s">
        <v>29</v>
      </c>
      <c r="P3968" s="4" t="s">
        <v>24</v>
      </c>
    </row>
    <row r="3969" ht="14.25" customHeight="1">
      <c r="B3969" s="4" t="s">
        <v>32</v>
      </c>
      <c r="C3969" s="4">
        <v>1197831.0</v>
      </c>
      <c r="D3969" s="5">
        <v>44042.0</v>
      </c>
      <c r="E3969" s="4" t="s">
        <v>33</v>
      </c>
      <c r="F3969" s="4" t="s">
        <v>34</v>
      </c>
      <c r="G3969" s="4" t="s">
        <v>35</v>
      </c>
      <c r="H3969" s="6" t="s">
        <v>28</v>
      </c>
      <c r="I3969" s="7">
        <v>34.0</v>
      </c>
      <c r="J3969" s="8">
        <v>196.0</v>
      </c>
      <c r="K3969" s="9">
        <v>6664.0</v>
      </c>
      <c r="L3969" s="9">
        <v>4198.32</v>
      </c>
      <c r="M3969" s="10">
        <v>0.63</v>
      </c>
      <c r="N3969" s="4" t="s">
        <v>89</v>
      </c>
      <c r="O3969" s="4" t="s">
        <v>23</v>
      </c>
      <c r="P3969" s="4" t="s">
        <v>21</v>
      </c>
    </row>
    <row r="3970" ht="14.25" customHeight="1">
      <c r="B3970" s="4" t="s">
        <v>32</v>
      </c>
      <c r="C3970" s="4">
        <v>1197831.0</v>
      </c>
      <c r="D3970" s="5">
        <v>44043.0</v>
      </c>
      <c r="E3970" s="4" t="s">
        <v>33</v>
      </c>
      <c r="F3970" s="4" t="s">
        <v>34</v>
      </c>
      <c r="G3970" s="4" t="s">
        <v>35</v>
      </c>
      <c r="H3970" s="6" t="s">
        <v>18</v>
      </c>
      <c r="I3970" s="7">
        <v>29.0</v>
      </c>
      <c r="J3970" s="8">
        <v>254.0</v>
      </c>
      <c r="K3970" s="9">
        <v>7366.0</v>
      </c>
      <c r="L3970" s="9">
        <v>3314.7</v>
      </c>
      <c r="M3970" s="10">
        <v>0.44999999999999996</v>
      </c>
      <c r="N3970" s="4" t="s">
        <v>89</v>
      </c>
      <c r="O3970" s="4" t="s">
        <v>23</v>
      </c>
      <c r="P3970" s="4" t="s">
        <v>24</v>
      </c>
    </row>
    <row r="3971" ht="14.25" customHeight="1">
      <c r="B3971" s="4" t="s">
        <v>32</v>
      </c>
      <c r="C3971" s="4">
        <v>1197831.0</v>
      </c>
      <c r="D3971" s="5">
        <v>44044.0</v>
      </c>
      <c r="E3971" s="4" t="s">
        <v>33</v>
      </c>
      <c r="F3971" s="4" t="s">
        <v>34</v>
      </c>
      <c r="G3971" s="4" t="s">
        <v>35</v>
      </c>
      <c r="H3971" s="6" t="s">
        <v>22</v>
      </c>
      <c r="I3971" s="7">
        <v>39.0</v>
      </c>
      <c r="J3971" s="8">
        <v>236.0</v>
      </c>
      <c r="K3971" s="9">
        <v>9204.0</v>
      </c>
      <c r="L3971" s="9">
        <v>4141.799999999999</v>
      </c>
      <c r="M3971" s="10">
        <v>0.44999999999999996</v>
      </c>
      <c r="N3971" s="4" t="s">
        <v>89</v>
      </c>
      <c r="O3971" s="4" t="s">
        <v>29</v>
      </c>
      <c r="P3971" s="4" t="s">
        <v>21</v>
      </c>
    </row>
    <row r="3972" ht="14.25" customHeight="1">
      <c r="B3972" s="4" t="s">
        <v>32</v>
      </c>
      <c r="C3972" s="4">
        <v>1197831.0</v>
      </c>
      <c r="D3972" s="5">
        <v>44045.0</v>
      </c>
      <c r="E3972" s="4" t="s">
        <v>33</v>
      </c>
      <c r="F3972" s="4" t="s">
        <v>34</v>
      </c>
      <c r="G3972" s="4" t="s">
        <v>35</v>
      </c>
      <c r="H3972" s="6" t="s">
        <v>25</v>
      </c>
      <c r="I3972" s="7">
        <v>32.0</v>
      </c>
      <c r="J3972" s="8">
        <v>182.0</v>
      </c>
      <c r="K3972" s="9">
        <v>5824.0</v>
      </c>
      <c r="L3972" s="9">
        <v>2853.7599999999998</v>
      </c>
      <c r="M3972" s="10">
        <v>0.49</v>
      </c>
      <c r="N3972" s="4" t="s">
        <v>89</v>
      </c>
      <c r="O3972" s="4" t="s">
        <v>20</v>
      </c>
      <c r="P3972" s="4" t="s">
        <v>24</v>
      </c>
    </row>
    <row r="3973" ht="14.25" customHeight="1">
      <c r="B3973" s="4" t="s">
        <v>32</v>
      </c>
      <c r="C3973" s="4">
        <v>1197831.0</v>
      </c>
      <c r="D3973" s="5">
        <v>44046.0</v>
      </c>
      <c r="E3973" s="4" t="s">
        <v>33</v>
      </c>
      <c r="F3973" s="4" t="s">
        <v>34</v>
      </c>
      <c r="G3973" s="4" t="s">
        <v>35</v>
      </c>
      <c r="H3973" s="6" t="s">
        <v>26</v>
      </c>
      <c r="I3973" s="7">
        <v>37.0</v>
      </c>
      <c r="J3973" s="8">
        <v>174.0</v>
      </c>
      <c r="K3973" s="9">
        <v>6438.0</v>
      </c>
      <c r="L3973" s="9">
        <v>3734.0400000000004</v>
      </c>
      <c r="M3973" s="10">
        <v>0.5800000000000001</v>
      </c>
      <c r="N3973" s="4" t="s">
        <v>89</v>
      </c>
      <c r="O3973" s="4" t="s">
        <v>23</v>
      </c>
      <c r="P3973" s="4" t="s">
        <v>24</v>
      </c>
    </row>
    <row r="3974" ht="14.25" customHeight="1">
      <c r="B3974" s="4" t="s">
        <v>32</v>
      </c>
      <c r="C3974" s="4">
        <v>1197831.0</v>
      </c>
      <c r="D3974" s="5">
        <v>44047.0</v>
      </c>
      <c r="E3974" s="4" t="s">
        <v>33</v>
      </c>
      <c r="F3974" s="4" t="s">
        <v>34</v>
      </c>
      <c r="G3974" s="4" t="s">
        <v>35</v>
      </c>
      <c r="H3974" s="6" t="s">
        <v>27</v>
      </c>
      <c r="I3974" s="7">
        <v>41.0</v>
      </c>
      <c r="J3974" s="8">
        <v>125.0</v>
      </c>
      <c r="K3974" s="9">
        <v>5125.0</v>
      </c>
      <c r="L3974" s="9">
        <v>2050.0</v>
      </c>
      <c r="M3974" s="10">
        <v>0.4</v>
      </c>
      <c r="N3974" s="4" t="s">
        <v>89</v>
      </c>
      <c r="O3974" s="4" t="s">
        <v>23</v>
      </c>
      <c r="P3974" s="4" t="s">
        <v>21</v>
      </c>
    </row>
    <row r="3975" ht="14.25" customHeight="1">
      <c r="B3975" s="4" t="s">
        <v>32</v>
      </c>
      <c r="C3975" s="4">
        <v>1197831.0</v>
      </c>
      <c r="D3975" s="5">
        <v>44048.0</v>
      </c>
      <c r="E3975" s="4" t="s">
        <v>33</v>
      </c>
      <c r="F3975" s="4" t="s">
        <v>34</v>
      </c>
      <c r="G3975" s="4" t="s">
        <v>35</v>
      </c>
      <c r="H3975" s="6" t="s">
        <v>28</v>
      </c>
      <c r="I3975" s="7">
        <v>39.0</v>
      </c>
      <c r="J3975" s="8">
        <v>189.0</v>
      </c>
      <c r="K3975" s="9">
        <v>7371.0</v>
      </c>
      <c r="L3975" s="9">
        <v>4422.599999999999</v>
      </c>
      <c r="M3975" s="10">
        <v>0.6</v>
      </c>
      <c r="N3975" s="4" t="s">
        <v>89</v>
      </c>
      <c r="O3975" s="4" t="s">
        <v>20</v>
      </c>
      <c r="P3975" s="4" t="s">
        <v>24</v>
      </c>
    </row>
    <row r="3976" ht="14.25" customHeight="1">
      <c r="B3976" s="4" t="s">
        <v>32</v>
      </c>
      <c r="C3976" s="4">
        <v>1197831.0</v>
      </c>
      <c r="D3976" s="5">
        <v>44049.0</v>
      </c>
      <c r="E3976" s="4" t="s">
        <v>33</v>
      </c>
      <c r="F3976" s="4" t="s">
        <v>34</v>
      </c>
      <c r="G3976" s="4" t="s">
        <v>35</v>
      </c>
      <c r="H3976" s="6" t="s">
        <v>18</v>
      </c>
      <c r="I3976" s="7">
        <v>27.0</v>
      </c>
      <c r="J3976" s="8">
        <v>234.0</v>
      </c>
      <c r="K3976" s="9">
        <v>6318.0</v>
      </c>
      <c r="L3976" s="9">
        <v>3032.64</v>
      </c>
      <c r="M3976" s="10">
        <v>0.48</v>
      </c>
      <c r="N3976" s="4" t="s">
        <v>89</v>
      </c>
      <c r="O3976" s="4" t="s">
        <v>23</v>
      </c>
      <c r="P3976" s="4" t="s">
        <v>24</v>
      </c>
    </row>
    <row r="3977" ht="14.25" customHeight="1">
      <c r="B3977" s="4" t="s">
        <v>32</v>
      </c>
      <c r="C3977" s="4">
        <v>1197831.0</v>
      </c>
      <c r="D3977" s="5">
        <v>44050.0</v>
      </c>
      <c r="E3977" s="4" t="s">
        <v>33</v>
      </c>
      <c r="F3977" s="4" t="s">
        <v>34</v>
      </c>
      <c r="G3977" s="4" t="s">
        <v>35</v>
      </c>
      <c r="H3977" s="6" t="s">
        <v>22</v>
      </c>
      <c r="I3977" s="7">
        <v>38.0</v>
      </c>
      <c r="J3977" s="8">
        <v>225.0</v>
      </c>
      <c r="K3977" s="9">
        <v>8550.0</v>
      </c>
      <c r="L3977" s="9">
        <v>3847.4999999999995</v>
      </c>
      <c r="M3977" s="10">
        <v>0.44999999999999996</v>
      </c>
      <c r="N3977" s="4" t="s">
        <v>89</v>
      </c>
      <c r="O3977" s="4" t="s">
        <v>29</v>
      </c>
      <c r="P3977" s="4" t="s">
        <v>24</v>
      </c>
    </row>
    <row r="3978" ht="14.25" customHeight="1">
      <c r="B3978" s="4" t="s">
        <v>32</v>
      </c>
      <c r="C3978" s="4">
        <v>1197831.0</v>
      </c>
      <c r="D3978" s="5">
        <v>44051.0</v>
      </c>
      <c r="E3978" s="4" t="s">
        <v>33</v>
      </c>
      <c r="F3978" s="4" t="s">
        <v>34</v>
      </c>
      <c r="G3978" s="4" t="s">
        <v>35</v>
      </c>
      <c r="H3978" s="6" t="s">
        <v>25</v>
      </c>
      <c r="I3978" s="7">
        <v>34.0</v>
      </c>
      <c r="J3978" s="8">
        <v>203.0</v>
      </c>
      <c r="K3978" s="9">
        <v>6902.0</v>
      </c>
      <c r="L3978" s="9">
        <v>3174.9199999999996</v>
      </c>
      <c r="M3978" s="10">
        <v>0.45999999999999996</v>
      </c>
      <c r="N3978" s="4" t="s">
        <v>89</v>
      </c>
      <c r="O3978" s="4" t="s">
        <v>29</v>
      </c>
      <c r="P3978" s="4" t="s">
        <v>24</v>
      </c>
    </row>
    <row r="3979" ht="14.25" customHeight="1">
      <c r="B3979" s="4" t="s">
        <v>32</v>
      </c>
      <c r="C3979" s="4">
        <v>1197831.0</v>
      </c>
      <c r="D3979" s="5">
        <v>44052.0</v>
      </c>
      <c r="E3979" s="4" t="s">
        <v>33</v>
      </c>
      <c r="F3979" s="4" t="s">
        <v>34</v>
      </c>
      <c r="G3979" s="4" t="s">
        <v>35</v>
      </c>
      <c r="H3979" s="6" t="s">
        <v>26</v>
      </c>
      <c r="I3979" s="7">
        <v>36.0</v>
      </c>
      <c r="J3979" s="8">
        <v>163.0</v>
      </c>
      <c r="K3979" s="9">
        <v>5868.0</v>
      </c>
      <c r="L3979" s="9">
        <v>3462.1200000000003</v>
      </c>
      <c r="M3979" s="10">
        <v>0.5900000000000001</v>
      </c>
      <c r="N3979" s="4" t="s">
        <v>89</v>
      </c>
      <c r="O3979" s="4" t="s">
        <v>20</v>
      </c>
      <c r="P3979" s="4" t="s">
        <v>21</v>
      </c>
    </row>
    <row r="3980" ht="14.25" customHeight="1">
      <c r="B3980" s="4" t="s">
        <v>31</v>
      </c>
      <c r="C3980" s="4">
        <v>1197831.0</v>
      </c>
      <c r="D3980" s="5">
        <v>44053.0</v>
      </c>
      <c r="E3980" s="4" t="s">
        <v>33</v>
      </c>
      <c r="F3980" s="4" t="s">
        <v>34</v>
      </c>
      <c r="G3980" s="4" t="s">
        <v>35</v>
      </c>
      <c r="H3980" s="6" t="s">
        <v>27</v>
      </c>
      <c r="I3980" s="7">
        <v>42.0</v>
      </c>
      <c r="J3980" s="8">
        <v>147.0</v>
      </c>
      <c r="K3980" s="9">
        <v>6174.0</v>
      </c>
      <c r="L3980" s="9">
        <v>2593.08</v>
      </c>
      <c r="M3980" s="10">
        <v>0.42</v>
      </c>
      <c r="N3980" s="4" t="s">
        <v>89</v>
      </c>
      <c r="O3980" s="4" t="s">
        <v>29</v>
      </c>
      <c r="P3980" s="4" t="s">
        <v>21</v>
      </c>
    </row>
    <row r="3981" ht="14.25" customHeight="1">
      <c r="B3981" s="4" t="s">
        <v>31</v>
      </c>
      <c r="C3981" s="4">
        <v>1197831.0</v>
      </c>
      <c r="D3981" s="5">
        <v>44054.0</v>
      </c>
      <c r="E3981" s="4" t="s">
        <v>33</v>
      </c>
      <c r="F3981" s="4" t="s">
        <v>34</v>
      </c>
      <c r="G3981" s="4" t="s">
        <v>35</v>
      </c>
      <c r="H3981" s="6" t="s">
        <v>28</v>
      </c>
      <c r="I3981" s="7">
        <v>39.0</v>
      </c>
      <c r="J3981" s="8">
        <v>232.0</v>
      </c>
      <c r="K3981" s="9">
        <v>9048.0</v>
      </c>
      <c r="L3981" s="9">
        <v>5519.28</v>
      </c>
      <c r="M3981" s="10">
        <v>0.61</v>
      </c>
      <c r="N3981" s="4" t="s">
        <v>89</v>
      </c>
      <c r="O3981" s="4" t="s">
        <v>20</v>
      </c>
      <c r="P3981" s="4" t="s">
        <v>21</v>
      </c>
    </row>
    <row r="3982" ht="14.25" customHeight="1">
      <c r="B3982" s="4" t="s">
        <v>31</v>
      </c>
      <c r="C3982" s="4">
        <v>1197831.0</v>
      </c>
      <c r="D3982" s="5">
        <v>44055.0</v>
      </c>
      <c r="E3982" s="4" t="s">
        <v>33</v>
      </c>
      <c r="F3982" s="4" t="s">
        <v>34</v>
      </c>
      <c r="G3982" s="4" t="s">
        <v>35</v>
      </c>
      <c r="H3982" s="6" t="s">
        <v>18</v>
      </c>
      <c r="I3982" s="7">
        <v>29.0</v>
      </c>
      <c r="J3982" s="8">
        <v>268.0</v>
      </c>
      <c r="K3982" s="9">
        <v>7772.0</v>
      </c>
      <c r="L3982" s="9">
        <v>3730.56</v>
      </c>
      <c r="M3982" s="10">
        <v>0.48</v>
      </c>
      <c r="N3982" s="4" t="s">
        <v>89</v>
      </c>
      <c r="O3982" s="4" t="s">
        <v>29</v>
      </c>
      <c r="P3982" s="4" t="s">
        <v>24</v>
      </c>
    </row>
    <row r="3983" ht="14.25" customHeight="1">
      <c r="B3983" s="4" t="s">
        <v>31</v>
      </c>
      <c r="C3983" s="4">
        <v>1197831.0</v>
      </c>
      <c r="D3983" s="5">
        <v>44056.0</v>
      </c>
      <c r="E3983" s="4" t="s">
        <v>33</v>
      </c>
      <c r="F3983" s="4" t="s">
        <v>34</v>
      </c>
      <c r="G3983" s="4" t="s">
        <v>35</v>
      </c>
      <c r="H3983" s="6" t="s">
        <v>22</v>
      </c>
      <c r="I3983" s="7">
        <v>38.0</v>
      </c>
      <c r="J3983" s="8">
        <v>259.0</v>
      </c>
      <c r="K3983" s="9">
        <v>9842.0</v>
      </c>
      <c r="L3983" s="9">
        <v>4527.32</v>
      </c>
      <c r="M3983" s="10">
        <v>0.45999999999999996</v>
      </c>
      <c r="N3983" s="4" t="s">
        <v>89</v>
      </c>
      <c r="O3983" s="4" t="s">
        <v>20</v>
      </c>
      <c r="P3983" s="4" t="s">
        <v>24</v>
      </c>
    </row>
    <row r="3984" ht="14.25" customHeight="1">
      <c r="B3984" s="4" t="s">
        <v>31</v>
      </c>
      <c r="C3984" s="4">
        <v>1197831.0</v>
      </c>
      <c r="D3984" s="5">
        <v>44057.0</v>
      </c>
      <c r="E3984" s="4" t="s">
        <v>33</v>
      </c>
      <c r="F3984" s="4" t="s">
        <v>34</v>
      </c>
      <c r="G3984" s="4" t="s">
        <v>35</v>
      </c>
      <c r="H3984" s="6" t="s">
        <v>25</v>
      </c>
      <c r="I3984" s="7">
        <v>33.0</v>
      </c>
      <c r="J3984" s="8">
        <v>225.0</v>
      </c>
      <c r="K3984" s="9">
        <v>7425.0</v>
      </c>
      <c r="L3984" s="9">
        <v>3564.0</v>
      </c>
      <c r="M3984" s="10">
        <v>0.48</v>
      </c>
      <c r="N3984" s="4" t="s">
        <v>89</v>
      </c>
      <c r="O3984" s="4" t="s">
        <v>20</v>
      </c>
      <c r="P3984" s="4" t="s">
        <v>21</v>
      </c>
    </row>
    <row r="3985" ht="14.25" customHeight="1">
      <c r="B3985" s="4" t="s">
        <v>31</v>
      </c>
      <c r="C3985" s="4">
        <v>1197831.0</v>
      </c>
      <c r="D3985" s="5">
        <v>44058.0</v>
      </c>
      <c r="E3985" s="4" t="s">
        <v>33</v>
      </c>
      <c r="F3985" s="4" t="s">
        <v>34</v>
      </c>
      <c r="G3985" s="4" t="s">
        <v>35</v>
      </c>
      <c r="H3985" s="6" t="s">
        <v>26</v>
      </c>
      <c r="I3985" s="7">
        <v>39.0</v>
      </c>
      <c r="J3985" s="8">
        <v>189.0</v>
      </c>
      <c r="K3985" s="9">
        <v>7371.0</v>
      </c>
      <c r="L3985" s="9">
        <v>4275.18</v>
      </c>
      <c r="M3985" s="10">
        <v>0.5800000000000001</v>
      </c>
      <c r="N3985" s="4" t="s">
        <v>89</v>
      </c>
      <c r="O3985" s="4" t="s">
        <v>23</v>
      </c>
      <c r="P3985" s="4" t="s">
        <v>21</v>
      </c>
    </row>
    <row r="3986" ht="14.25" customHeight="1">
      <c r="B3986" s="4" t="s">
        <v>31</v>
      </c>
      <c r="C3986" s="4">
        <v>1197831.0</v>
      </c>
      <c r="D3986" s="5">
        <v>44059.0</v>
      </c>
      <c r="E3986" s="4" t="s">
        <v>33</v>
      </c>
      <c r="F3986" s="4" t="s">
        <v>34</v>
      </c>
      <c r="G3986" s="4" t="s">
        <v>35</v>
      </c>
      <c r="H3986" s="6" t="s">
        <v>27</v>
      </c>
      <c r="I3986" s="7">
        <v>42.0</v>
      </c>
      <c r="J3986" s="8">
        <v>168.0</v>
      </c>
      <c r="K3986" s="9">
        <v>7056.0</v>
      </c>
      <c r="L3986" s="9">
        <v>2822.4</v>
      </c>
      <c r="M3986" s="10">
        <v>0.4</v>
      </c>
      <c r="N3986" s="4" t="s">
        <v>89</v>
      </c>
      <c r="O3986" s="4" t="s">
        <v>20</v>
      </c>
      <c r="P3986" s="4" t="s">
        <v>24</v>
      </c>
    </row>
    <row r="3987" ht="14.25" customHeight="1">
      <c r="B3987" s="4" t="s">
        <v>31</v>
      </c>
      <c r="C3987" s="4">
        <v>1197831.0</v>
      </c>
      <c r="D3987" s="5">
        <v>44060.0</v>
      </c>
      <c r="E3987" s="4" t="s">
        <v>33</v>
      </c>
      <c r="F3987" s="4" t="s">
        <v>34</v>
      </c>
      <c r="G3987" s="4" t="s">
        <v>35</v>
      </c>
      <c r="H3987" s="6" t="s">
        <v>28</v>
      </c>
      <c r="I3987" s="7">
        <v>37.0</v>
      </c>
      <c r="J3987" s="8">
        <v>276.0</v>
      </c>
      <c r="K3987" s="9">
        <v>10212.0</v>
      </c>
      <c r="L3987" s="9">
        <v>6433.56</v>
      </c>
      <c r="M3987" s="10">
        <v>0.63</v>
      </c>
      <c r="N3987" s="4" t="s">
        <v>89</v>
      </c>
      <c r="O3987" s="4" t="s">
        <v>23</v>
      </c>
      <c r="P3987" s="4" t="s">
        <v>24</v>
      </c>
    </row>
    <row r="3988" ht="14.25" customHeight="1">
      <c r="B3988" s="4" t="s">
        <v>31</v>
      </c>
      <c r="C3988" s="4">
        <v>1197831.0</v>
      </c>
      <c r="D3988" s="5">
        <v>44061.0</v>
      </c>
      <c r="E3988" s="4" t="s">
        <v>33</v>
      </c>
      <c r="F3988" s="4" t="s">
        <v>34</v>
      </c>
      <c r="G3988" s="4" t="s">
        <v>35</v>
      </c>
      <c r="H3988" s="6" t="s">
        <v>18</v>
      </c>
      <c r="I3988" s="7">
        <v>39.0</v>
      </c>
      <c r="J3988" s="8">
        <v>238.0</v>
      </c>
      <c r="K3988" s="9">
        <v>9282.0</v>
      </c>
      <c r="L3988" s="9">
        <v>4362.54</v>
      </c>
      <c r="M3988" s="10">
        <v>0.47</v>
      </c>
      <c r="N3988" s="4" t="s">
        <v>89</v>
      </c>
      <c r="O3988" s="4" t="s">
        <v>29</v>
      </c>
      <c r="P3988" s="4" t="s">
        <v>24</v>
      </c>
    </row>
    <row r="3989" ht="14.25" customHeight="1">
      <c r="B3989" s="4" t="s">
        <v>31</v>
      </c>
      <c r="C3989" s="4">
        <v>1197831.0</v>
      </c>
      <c r="D3989" s="5">
        <v>44062.0</v>
      </c>
      <c r="E3989" s="4" t="s">
        <v>33</v>
      </c>
      <c r="F3989" s="4" t="s">
        <v>34</v>
      </c>
      <c r="G3989" s="4" t="s">
        <v>35</v>
      </c>
      <c r="H3989" s="6" t="s">
        <v>22</v>
      </c>
      <c r="I3989" s="7">
        <v>42.0</v>
      </c>
      <c r="J3989" s="8">
        <v>238.0</v>
      </c>
      <c r="K3989" s="9">
        <v>9996.0</v>
      </c>
      <c r="L3989" s="9">
        <v>4498.2</v>
      </c>
      <c r="M3989" s="10">
        <v>0.44999999999999996</v>
      </c>
      <c r="N3989" s="4" t="s">
        <v>89</v>
      </c>
      <c r="O3989" s="4" t="s">
        <v>29</v>
      </c>
      <c r="P3989" s="4" t="s">
        <v>24</v>
      </c>
    </row>
    <row r="3990" ht="14.25" customHeight="1">
      <c r="B3990" s="4" t="s">
        <v>31</v>
      </c>
      <c r="C3990" s="4">
        <v>1197831.0</v>
      </c>
      <c r="D3990" s="5">
        <v>44063.0</v>
      </c>
      <c r="E3990" s="4" t="s">
        <v>33</v>
      </c>
      <c r="F3990" s="4" t="s">
        <v>34</v>
      </c>
      <c r="G3990" s="4" t="s">
        <v>35</v>
      </c>
      <c r="H3990" s="6" t="s">
        <v>25</v>
      </c>
      <c r="I3990" s="7">
        <v>37.0</v>
      </c>
      <c r="J3990" s="8">
        <v>232.0</v>
      </c>
      <c r="K3990" s="9">
        <v>8584.0</v>
      </c>
      <c r="L3990" s="9">
        <v>4206.16</v>
      </c>
      <c r="M3990" s="10">
        <v>0.49</v>
      </c>
      <c r="N3990" s="4" t="s">
        <v>89</v>
      </c>
      <c r="O3990" s="4" t="s">
        <v>29</v>
      </c>
      <c r="P3990" s="4" t="s">
        <v>21</v>
      </c>
    </row>
    <row r="3991" ht="14.25" customHeight="1">
      <c r="B3991" s="4" t="s">
        <v>31</v>
      </c>
      <c r="C3991" s="4">
        <v>1197831.0</v>
      </c>
      <c r="D3991" s="5">
        <v>44064.0</v>
      </c>
      <c r="E3991" s="4" t="s">
        <v>33</v>
      </c>
      <c r="F3991" s="4" t="s">
        <v>34</v>
      </c>
      <c r="G3991" s="4" t="s">
        <v>35</v>
      </c>
      <c r="H3991" s="6" t="s">
        <v>26</v>
      </c>
      <c r="I3991" s="7">
        <v>38.0</v>
      </c>
      <c r="J3991" s="8">
        <v>203.0</v>
      </c>
      <c r="K3991" s="9">
        <v>7714.0</v>
      </c>
      <c r="L3991" s="9">
        <v>4396.9800000000005</v>
      </c>
      <c r="M3991" s="10">
        <v>0.5700000000000001</v>
      </c>
      <c r="N3991" s="4" t="s">
        <v>89</v>
      </c>
      <c r="O3991" s="4" t="s">
        <v>29</v>
      </c>
      <c r="P3991" s="4" t="s">
        <v>21</v>
      </c>
    </row>
    <row r="3992" ht="14.25" customHeight="1">
      <c r="B3992" s="4" t="s">
        <v>31</v>
      </c>
      <c r="C3992" s="4">
        <v>1197831.0</v>
      </c>
      <c r="D3992" s="5">
        <v>44065.0</v>
      </c>
      <c r="E3992" s="4" t="s">
        <v>33</v>
      </c>
      <c r="F3992" s="4" t="s">
        <v>34</v>
      </c>
      <c r="G3992" s="4" t="s">
        <v>35</v>
      </c>
      <c r="H3992" s="6" t="s">
        <v>27</v>
      </c>
      <c r="I3992" s="7">
        <v>41.0</v>
      </c>
      <c r="J3992" s="8">
        <v>169.0</v>
      </c>
      <c r="K3992" s="9">
        <v>6929.0</v>
      </c>
      <c r="L3992" s="9">
        <v>3118.0499999999997</v>
      </c>
      <c r="M3992" s="10">
        <v>0.44999999999999996</v>
      </c>
      <c r="N3992" s="4" t="s">
        <v>89</v>
      </c>
      <c r="O3992" s="4" t="s">
        <v>29</v>
      </c>
      <c r="P3992" s="4" t="s">
        <v>24</v>
      </c>
    </row>
    <row r="3993" ht="14.25" customHeight="1">
      <c r="B3993" s="4" t="s">
        <v>31</v>
      </c>
      <c r="C3993" s="4">
        <v>1197831.0</v>
      </c>
      <c r="D3993" s="5">
        <v>44066.0</v>
      </c>
      <c r="E3993" s="4" t="s">
        <v>33</v>
      </c>
      <c r="F3993" s="4" t="s">
        <v>34</v>
      </c>
      <c r="G3993" s="4" t="s">
        <v>35</v>
      </c>
      <c r="H3993" s="6" t="s">
        <v>28</v>
      </c>
      <c r="I3993" s="7">
        <v>47.0</v>
      </c>
      <c r="J3993" s="8">
        <v>250.0</v>
      </c>
      <c r="K3993" s="9">
        <v>11750.0</v>
      </c>
      <c r="L3993" s="9">
        <v>7520.0</v>
      </c>
      <c r="M3993" s="10">
        <v>0.64</v>
      </c>
      <c r="N3993" s="4" t="s">
        <v>89</v>
      </c>
      <c r="O3993" s="4" t="s">
        <v>20</v>
      </c>
      <c r="P3993" s="4" t="s">
        <v>24</v>
      </c>
    </row>
    <row r="3994" ht="14.25" customHeight="1">
      <c r="B3994" s="4" t="s">
        <v>31</v>
      </c>
      <c r="C3994" s="4">
        <v>1197831.0</v>
      </c>
      <c r="D3994" s="5">
        <v>44067.0</v>
      </c>
      <c r="E3994" s="4" t="s">
        <v>33</v>
      </c>
      <c r="F3994" s="4" t="s">
        <v>34</v>
      </c>
      <c r="G3994" s="4" t="s">
        <v>35</v>
      </c>
      <c r="H3994" s="6" t="s">
        <v>18</v>
      </c>
      <c r="I3994" s="7">
        <v>37.0</v>
      </c>
      <c r="J3994" s="8">
        <v>238.0</v>
      </c>
      <c r="K3994" s="9">
        <v>8806.0</v>
      </c>
      <c r="L3994" s="9">
        <v>3962.7</v>
      </c>
      <c r="M3994" s="10">
        <v>0.44999999999999996</v>
      </c>
      <c r="N3994" s="4" t="s">
        <v>89</v>
      </c>
      <c r="O3994" s="4" t="s">
        <v>20</v>
      </c>
      <c r="P3994" s="4" t="s">
        <v>21</v>
      </c>
    </row>
    <row r="3995" ht="14.25" customHeight="1">
      <c r="B3995" s="4" t="s">
        <v>31</v>
      </c>
      <c r="C3995" s="4">
        <v>1197831.0</v>
      </c>
      <c r="D3995" s="5">
        <v>44068.0</v>
      </c>
      <c r="E3995" s="4" t="s">
        <v>33</v>
      </c>
      <c r="F3995" s="4" t="s">
        <v>34</v>
      </c>
      <c r="G3995" s="4" t="s">
        <v>35</v>
      </c>
      <c r="H3995" s="6" t="s">
        <v>22</v>
      </c>
      <c r="I3995" s="7">
        <v>42.0</v>
      </c>
      <c r="J3995" s="8">
        <v>238.0</v>
      </c>
      <c r="K3995" s="9">
        <v>9996.0</v>
      </c>
      <c r="L3995" s="9">
        <v>4598.16</v>
      </c>
      <c r="M3995" s="10">
        <v>0.45999999999999996</v>
      </c>
      <c r="N3995" s="4" t="s">
        <v>89</v>
      </c>
      <c r="O3995" s="4" t="s">
        <v>20</v>
      </c>
      <c r="P3995" s="4" t="s">
        <v>21</v>
      </c>
    </row>
    <row r="3996" ht="14.25" customHeight="1">
      <c r="B3996" s="4" t="s">
        <v>31</v>
      </c>
      <c r="C3996" s="4">
        <v>1197831.0</v>
      </c>
      <c r="D3996" s="5">
        <v>44069.0</v>
      </c>
      <c r="E3996" s="4" t="s">
        <v>33</v>
      </c>
      <c r="F3996" s="4" t="s">
        <v>34</v>
      </c>
      <c r="G3996" s="4" t="s">
        <v>35</v>
      </c>
      <c r="H3996" s="6" t="s">
        <v>25</v>
      </c>
      <c r="I3996" s="7">
        <v>37.0</v>
      </c>
      <c r="J3996" s="8">
        <v>319.0</v>
      </c>
      <c r="K3996" s="9">
        <v>11803.0</v>
      </c>
      <c r="L3996" s="9">
        <v>5311.349999999999</v>
      </c>
      <c r="M3996" s="10">
        <v>0.44999999999999996</v>
      </c>
      <c r="N3996" s="4" t="s">
        <v>89</v>
      </c>
      <c r="O3996" s="4" t="s">
        <v>20</v>
      </c>
      <c r="P3996" s="4" t="s">
        <v>24</v>
      </c>
    </row>
    <row r="3997" ht="14.25" customHeight="1">
      <c r="B3997" s="4" t="s">
        <v>31</v>
      </c>
      <c r="C3997" s="4">
        <v>1197831.0</v>
      </c>
      <c r="D3997" s="5">
        <v>44070.0</v>
      </c>
      <c r="E3997" s="4" t="s">
        <v>33</v>
      </c>
      <c r="F3997" s="4" t="s">
        <v>34</v>
      </c>
      <c r="G3997" s="4" t="s">
        <v>35</v>
      </c>
      <c r="H3997" s="6" t="s">
        <v>26</v>
      </c>
      <c r="I3997" s="7">
        <v>36.0</v>
      </c>
      <c r="J3997" s="8">
        <v>210.0</v>
      </c>
      <c r="K3997" s="9">
        <v>7560.0</v>
      </c>
      <c r="L3997" s="9">
        <v>4536.0</v>
      </c>
      <c r="M3997" s="10">
        <v>0.6</v>
      </c>
      <c r="N3997" s="4" t="s">
        <v>89</v>
      </c>
      <c r="O3997" s="4" t="s">
        <v>23</v>
      </c>
      <c r="P3997" s="4" t="s">
        <v>21</v>
      </c>
    </row>
    <row r="3998" ht="14.25" customHeight="1">
      <c r="B3998" s="4" t="s">
        <v>31</v>
      </c>
      <c r="C3998" s="4">
        <v>1197831.0</v>
      </c>
      <c r="D3998" s="5">
        <v>44071.0</v>
      </c>
      <c r="E3998" s="4" t="s">
        <v>33</v>
      </c>
      <c r="F3998" s="4" t="s">
        <v>34</v>
      </c>
      <c r="G3998" s="4" t="s">
        <v>35</v>
      </c>
      <c r="H3998" s="6" t="s">
        <v>27</v>
      </c>
      <c r="I3998" s="7">
        <v>41.0</v>
      </c>
      <c r="J3998" s="8">
        <v>196.0</v>
      </c>
      <c r="K3998" s="9">
        <v>8036.0</v>
      </c>
      <c r="L3998" s="9">
        <v>3214.4</v>
      </c>
      <c r="M3998" s="10">
        <v>0.4</v>
      </c>
      <c r="N3998" s="4" t="s">
        <v>89</v>
      </c>
      <c r="O3998" s="4" t="s">
        <v>20</v>
      </c>
      <c r="P3998" s="4" t="s">
        <v>21</v>
      </c>
    </row>
    <row r="3999" ht="14.25" customHeight="1">
      <c r="B3999" s="4" t="s">
        <v>31</v>
      </c>
      <c r="C3999" s="4">
        <v>1197831.0</v>
      </c>
      <c r="D3999" s="5">
        <v>44072.0</v>
      </c>
      <c r="E3999" s="4" t="s">
        <v>33</v>
      </c>
      <c r="F3999" s="4" t="s">
        <v>34</v>
      </c>
      <c r="G3999" s="4" t="s">
        <v>35</v>
      </c>
      <c r="H3999" s="6" t="s">
        <v>28</v>
      </c>
      <c r="I3999" s="7">
        <v>47.0</v>
      </c>
      <c r="J3999" s="8">
        <v>293.0</v>
      </c>
      <c r="K3999" s="9">
        <v>13771.0</v>
      </c>
      <c r="L3999" s="9">
        <v>8675.73</v>
      </c>
      <c r="M3999" s="10">
        <v>0.63</v>
      </c>
      <c r="N3999" s="4" t="s">
        <v>89</v>
      </c>
      <c r="O3999" s="4" t="s">
        <v>20</v>
      </c>
      <c r="P3999" s="4" t="s">
        <v>21</v>
      </c>
    </row>
    <row r="4000" ht="14.25" customHeight="1">
      <c r="B4000" s="4" t="s">
        <v>31</v>
      </c>
      <c r="C4000" s="4">
        <v>1197831.0</v>
      </c>
      <c r="D4000" s="5">
        <v>44073.0</v>
      </c>
      <c r="E4000" s="4" t="s">
        <v>33</v>
      </c>
      <c r="F4000" s="4" t="s">
        <v>34</v>
      </c>
      <c r="G4000" s="4" t="s">
        <v>35</v>
      </c>
      <c r="H4000" s="6" t="s">
        <v>18</v>
      </c>
      <c r="I4000" s="7">
        <v>37.0</v>
      </c>
      <c r="J4000" s="8">
        <v>268.0</v>
      </c>
      <c r="K4000" s="9">
        <v>9916.0</v>
      </c>
      <c r="L4000" s="9">
        <v>4858.84</v>
      </c>
      <c r="M4000" s="10">
        <v>0.49</v>
      </c>
      <c r="N4000" s="4" t="s">
        <v>89</v>
      </c>
      <c r="O4000" s="4" t="s">
        <v>23</v>
      </c>
      <c r="P4000" s="4" t="s">
        <v>24</v>
      </c>
    </row>
    <row r="4001" ht="14.25" customHeight="1">
      <c r="B4001" s="4" t="s">
        <v>31</v>
      </c>
      <c r="C4001" s="4">
        <v>1197831.0</v>
      </c>
      <c r="D4001" s="5">
        <v>44074.0</v>
      </c>
      <c r="E4001" s="4" t="s">
        <v>33</v>
      </c>
      <c r="F4001" s="4" t="s">
        <v>34</v>
      </c>
      <c r="G4001" s="4" t="s">
        <v>35</v>
      </c>
      <c r="H4001" s="6" t="s">
        <v>22</v>
      </c>
      <c r="I4001" s="7">
        <v>41.0</v>
      </c>
      <c r="J4001" s="8">
        <v>259.0</v>
      </c>
      <c r="K4001" s="9">
        <v>10619.0</v>
      </c>
      <c r="L4001" s="9">
        <v>4778.549999999999</v>
      </c>
      <c r="M4001" s="10">
        <v>0.44999999999999996</v>
      </c>
      <c r="N4001" s="4" t="s">
        <v>89</v>
      </c>
      <c r="O4001" s="4" t="s">
        <v>23</v>
      </c>
      <c r="P4001" s="4" t="s">
        <v>21</v>
      </c>
    </row>
    <row r="4002" ht="14.25" customHeight="1">
      <c r="B4002" s="4" t="s">
        <v>31</v>
      </c>
      <c r="C4002" s="4">
        <v>1197831.0</v>
      </c>
      <c r="D4002" s="5">
        <v>44075.0</v>
      </c>
      <c r="E4002" s="4" t="s">
        <v>33</v>
      </c>
      <c r="F4002" s="4" t="s">
        <v>34</v>
      </c>
      <c r="G4002" s="4" t="s">
        <v>35</v>
      </c>
      <c r="H4002" s="6" t="s">
        <v>25</v>
      </c>
      <c r="I4002" s="7">
        <v>39.0</v>
      </c>
      <c r="J4002" s="8">
        <v>297.0</v>
      </c>
      <c r="K4002" s="9">
        <v>11583.0</v>
      </c>
      <c r="L4002" s="9">
        <v>5328.179999999999</v>
      </c>
      <c r="M4002" s="10">
        <v>0.45999999999999996</v>
      </c>
      <c r="N4002" s="4" t="s">
        <v>89</v>
      </c>
      <c r="O4002" s="4" t="s">
        <v>29</v>
      </c>
      <c r="P4002" s="4" t="s">
        <v>24</v>
      </c>
    </row>
    <row r="4003" ht="14.25" customHeight="1">
      <c r="B4003" s="4" t="s">
        <v>31</v>
      </c>
      <c r="C4003" s="4">
        <v>1197831.0</v>
      </c>
      <c r="D4003" s="5">
        <v>44076.0</v>
      </c>
      <c r="E4003" s="4" t="s">
        <v>33</v>
      </c>
      <c r="F4003" s="4" t="s">
        <v>34</v>
      </c>
      <c r="G4003" s="4" t="s">
        <v>35</v>
      </c>
      <c r="H4003" s="6" t="s">
        <v>26</v>
      </c>
      <c r="I4003" s="7">
        <v>38.0</v>
      </c>
      <c r="J4003" s="8">
        <v>189.0</v>
      </c>
      <c r="K4003" s="9">
        <v>7182.0</v>
      </c>
      <c r="L4003" s="9">
        <v>4237.380000000001</v>
      </c>
      <c r="M4003" s="10">
        <v>0.5900000000000001</v>
      </c>
      <c r="N4003" s="4" t="s">
        <v>89</v>
      </c>
      <c r="O4003" s="4" t="s">
        <v>29</v>
      </c>
      <c r="P4003" s="4" t="s">
        <v>24</v>
      </c>
    </row>
    <row r="4004" ht="14.25" customHeight="1">
      <c r="B4004" s="4" t="s">
        <v>31</v>
      </c>
      <c r="C4004" s="4">
        <v>1197831.0</v>
      </c>
      <c r="D4004" s="5">
        <v>44077.0</v>
      </c>
      <c r="E4004" s="4" t="s">
        <v>33</v>
      </c>
      <c r="F4004" s="4" t="s">
        <v>34</v>
      </c>
      <c r="G4004" s="4" t="s">
        <v>35</v>
      </c>
      <c r="H4004" s="6" t="s">
        <v>27</v>
      </c>
      <c r="I4004" s="7">
        <v>41.0</v>
      </c>
      <c r="J4004" s="8">
        <v>169.0</v>
      </c>
      <c r="K4004" s="9">
        <v>6929.0</v>
      </c>
      <c r="L4004" s="9">
        <v>2771.6000000000004</v>
      </c>
      <c r="M4004" s="10">
        <v>0.4</v>
      </c>
      <c r="N4004" s="4" t="s">
        <v>89</v>
      </c>
      <c r="O4004" s="4" t="s">
        <v>20</v>
      </c>
      <c r="P4004" s="4" t="s">
        <v>21</v>
      </c>
    </row>
    <row r="4005" ht="14.25" customHeight="1">
      <c r="B4005" s="4" t="s">
        <v>31</v>
      </c>
      <c r="C4005" s="4">
        <v>1197831.0</v>
      </c>
      <c r="D4005" s="5">
        <v>44078.0</v>
      </c>
      <c r="E4005" s="4" t="s">
        <v>33</v>
      </c>
      <c r="F4005" s="4" t="s">
        <v>34</v>
      </c>
      <c r="G4005" s="4" t="s">
        <v>35</v>
      </c>
      <c r="H4005" s="6" t="s">
        <v>28</v>
      </c>
      <c r="I4005" s="7">
        <v>46.0</v>
      </c>
      <c r="J4005" s="8">
        <v>225.0</v>
      </c>
      <c r="K4005" s="9">
        <v>10350.0</v>
      </c>
      <c r="L4005" s="9">
        <v>6727.5</v>
      </c>
      <c r="M4005" s="10">
        <v>0.65</v>
      </c>
      <c r="N4005" s="4" t="s">
        <v>89</v>
      </c>
      <c r="O4005" s="4" t="s">
        <v>29</v>
      </c>
      <c r="P4005" s="4" t="s">
        <v>24</v>
      </c>
    </row>
    <row r="4006" ht="14.25" customHeight="1">
      <c r="B4006" s="4" t="s">
        <v>31</v>
      </c>
      <c r="C4006" s="4">
        <v>1197831.0</v>
      </c>
      <c r="D4006" s="5">
        <v>44079.0</v>
      </c>
      <c r="E4006" s="4" t="s">
        <v>33</v>
      </c>
      <c r="F4006" s="4" t="s">
        <v>34</v>
      </c>
      <c r="G4006" s="4" t="s">
        <v>35</v>
      </c>
      <c r="H4006" s="6" t="s">
        <v>18</v>
      </c>
      <c r="I4006" s="7">
        <v>44.0</v>
      </c>
      <c r="J4006" s="8">
        <v>255.0</v>
      </c>
      <c r="K4006" s="9">
        <v>11220.0</v>
      </c>
      <c r="L4006" s="9">
        <v>5385.599999999999</v>
      </c>
      <c r="M4006" s="10">
        <v>0.48</v>
      </c>
      <c r="N4006" s="4" t="s">
        <v>89</v>
      </c>
      <c r="O4006" s="4" t="s">
        <v>23</v>
      </c>
      <c r="P4006" s="4" t="s">
        <v>24</v>
      </c>
    </row>
    <row r="4007" ht="14.25" customHeight="1">
      <c r="B4007" s="4" t="s">
        <v>31</v>
      </c>
      <c r="C4007" s="4">
        <v>1197831.0</v>
      </c>
      <c r="D4007" s="5">
        <v>44080.0</v>
      </c>
      <c r="E4007" s="4" t="s">
        <v>33</v>
      </c>
      <c r="F4007" s="4" t="s">
        <v>34</v>
      </c>
      <c r="G4007" s="4" t="s">
        <v>35</v>
      </c>
      <c r="H4007" s="6" t="s">
        <v>22</v>
      </c>
      <c r="I4007" s="7">
        <v>41.0</v>
      </c>
      <c r="J4007" s="8">
        <v>213.0</v>
      </c>
      <c r="K4007" s="9">
        <v>8733.0</v>
      </c>
      <c r="L4007" s="9">
        <v>4017.18</v>
      </c>
      <c r="M4007" s="10">
        <v>0.45999999999999996</v>
      </c>
      <c r="N4007" s="4" t="s">
        <v>89</v>
      </c>
      <c r="O4007" s="4" t="s">
        <v>29</v>
      </c>
      <c r="P4007" s="4" t="s">
        <v>24</v>
      </c>
    </row>
    <row r="4008" ht="14.25" customHeight="1">
      <c r="B4008" s="4" t="s">
        <v>31</v>
      </c>
      <c r="C4008" s="4">
        <v>1197831.0</v>
      </c>
      <c r="D4008" s="5">
        <v>44081.0</v>
      </c>
      <c r="E4008" s="4" t="s">
        <v>33</v>
      </c>
      <c r="F4008" s="4" t="s">
        <v>34</v>
      </c>
      <c r="G4008" s="4" t="s">
        <v>35</v>
      </c>
      <c r="H4008" s="6" t="s">
        <v>25</v>
      </c>
      <c r="I4008" s="7">
        <v>46.0</v>
      </c>
      <c r="J4008" s="8">
        <v>234.0</v>
      </c>
      <c r="K4008" s="9">
        <v>10764.0</v>
      </c>
      <c r="L4008" s="9">
        <v>5274.36</v>
      </c>
      <c r="M4008" s="10">
        <v>0.49</v>
      </c>
      <c r="N4008" s="4" t="s">
        <v>89</v>
      </c>
      <c r="O4008" s="4" t="s">
        <v>29</v>
      </c>
      <c r="P4008" s="4" t="s">
        <v>24</v>
      </c>
    </row>
    <row r="4009" ht="14.25" customHeight="1">
      <c r="B4009" s="4" t="s">
        <v>31</v>
      </c>
      <c r="C4009" s="4">
        <v>1197831.0</v>
      </c>
      <c r="D4009" s="5">
        <v>44082.0</v>
      </c>
      <c r="E4009" s="4" t="s">
        <v>33</v>
      </c>
      <c r="F4009" s="4" t="s">
        <v>34</v>
      </c>
      <c r="G4009" s="4" t="s">
        <v>35</v>
      </c>
      <c r="H4009" s="6" t="s">
        <v>26</v>
      </c>
      <c r="I4009" s="7">
        <v>47.0</v>
      </c>
      <c r="J4009" s="8">
        <v>181.0</v>
      </c>
      <c r="K4009" s="9">
        <v>8507.0</v>
      </c>
      <c r="L4009" s="9">
        <v>4678.85</v>
      </c>
      <c r="M4009" s="10">
        <v>0.55</v>
      </c>
      <c r="N4009" s="4" t="s">
        <v>89</v>
      </c>
      <c r="O4009" s="4" t="s">
        <v>20</v>
      </c>
      <c r="P4009" s="4" t="s">
        <v>21</v>
      </c>
    </row>
    <row r="4010" ht="14.25" customHeight="1">
      <c r="B4010" s="4" t="s">
        <v>31</v>
      </c>
      <c r="C4010" s="4">
        <v>1197831.0</v>
      </c>
      <c r="D4010" s="5">
        <v>44083.0</v>
      </c>
      <c r="E4010" s="4" t="s">
        <v>33</v>
      </c>
      <c r="F4010" s="4" t="s">
        <v>34</v>
      </c>
      <c r="G4010" s="4" t="s">
        <v>35</v>
      </c>
      <c r="H4010" s="6" t="s">
        <v>27</v>
      </c>
      <c r="I4010" s="7">
        <v>44.0</v>
      </c>
      <c r="J4010" s="8">
        <v>175.0</v>
      </c>
      <c r="K4010" s="9">
        <v>7700.0</v>
      </c>
      <c r="L4010" s="9">
        <v>3311.0</v>
      </c>
      <c r="M4010" s="10">
        <v>0.43</v>
      </c>
      <c r="N4010" s="4" t="s">
        <v>89</v>
      </c>
      <c r="O4010" s="4" t="s">
        <v>20</v>
      </c>
      <c r="P4010" s="4" t="s">
        <v>24</v>
      </c>
    </row>
    <row r="4011" ht="14.25" customHeight="1">
      <c r="B4011" s="4" t="s">
        <v>31</v>
      </c>
      <c r="C4011" s="4">
        <v>1197831.0</v>
      </c>
      <c r="D4011" s="5">
        <v>44084.0</v>
      </c>
      <c r="E4011" s="4" t="s">
        <v>33</v>
      </c>
      <c r="F4011" s="4" t="s">
        <v>34</v>
      </c>
      <c r="G4011" s="4" t="s">
        <v>35</v>
      </c>
      <c r="H4011" s="6" t="s">
        <v>28</v>
      </c>
      <c r="I4011" s="7">
        <v>50.0</v>
      </c>
      <c r="J4011" s="8">
        <v>213.0</v>
      </c>
      <c r="K4011" s="9">
        <v>10650.0</v>
      </c>
      <c r="L4011" s="9">
        <v>6816.0</v>
      </c>
      <c r="M4011" s="10">
        <v>0.64</v>
      </c>
      <c r="N4011" s="4" t="s">
        <v>89</v>
      </c>
      <c r="O4011" s="4" t="s">
        <v>29</v>
      </c>
      <c r="P4011" s="4" t="s">
        <v>21</v>
      </c>
    </row>
    <row r="4012" ht="14.25" customHeight="1">
      <c r="B4012" s="4" t="s">
        <v>31</v>
      </c>
      <c r="C4012" s="4">
        <v>1197831.0</v>
      </c>
      <c r="D4012" s="5">
        <v>44085.0</v>
      </c>
      <c r="E4012" s="4" t="s">
        <v>33</v>
      </c>
      <c r="F4012" s="4" t="s">
        <v>34</v>
      </c>
      <c r="G4012" s="4" t="s">
        <v>35</v>
      </c>
      <c r="H4012" s="6" t="s">
        <v>18</v>
      </c>
      <c r="I4012" s="7">
        <v>44.0</v>
      </c>
      <c r="J4012" s="8">
        <v>240.0</v>
      </c>
      <c r="K4012" s="9">
        <v>10560.0</v>
      </c>
      <c r="L4012" s="9">
        <v>5280.0</v>
      </c>
      <c r="M4012" s="10">
        <v>0.5</v>
      </c>
      <c r="N4012" s="4" t="s">
        <v>89</v>
      </c>
      <c r="O4012" s="4" t="s">
        <v>20</v>
      </c>
      <c r="P4012" s="4" t="s">
        <v>21</v>
      </c>
    </row>
    <row r="4013" ht="14.25" customHeight="1">
      <c r="B4013" s="4" t="s">
        <v>31</v>
      </c>
      <c r="C4013" s="4">
        <v>1197831.0</v>
      </c>
      <c r="D4013" s="5">
        <v>44086.0</v>
      </c>
      <c r="E4013" s="4" t="s">
        <v>33</v>
      </c>
      <c r="F4013" s="4" t="s">
        <v>34</v>
      </c>
      <c r="G4013" s="4" t="s">
        <v>35</v>
      </c>
      <c r="H4013" s="6" t="s">
        <v>22</v>
      </c>
      <c r="I4013" s="7">
        <v>43.0</v>
      </c>
      <c r="J4013" s="8">
        <v>216.0</v>
      </c>
      <c r="K4013" s="9">
        <v>9288.0</v>
      </c>
      <c r="L4013" s="9">
        <v>4365.36</v>
      </c>
      <c r="M4013" s="10">
        <v>0.47</v>
      </c>
      <c r="N4013" s="4" t="s">
        <v>89</v>
      </c>
      <c r="O4013" s="4" t="s">
        <v>23</v>
      </c>
      <c r="P4013" s="4" t="s">
        <v>21</v>
      </c>
    </row>
    <row r="4014" ht="14.25" customHeight="1">
      <c r="B4014" s="4" t="s">
        <v>31</v>
      </c>
      <c r="C4014" s="4">
        <v>1197831.0</v>
      </c>
      <c r="D4014" s="5">
        <v>44087.0</v>
      </c>
      <c r="E4014" s="4" t="s">
        <v>33</v>
      </c>
      <c r="F4014" s="4" t="s">
        <v>34</v>
      </c>
      <c r="G4014" s="4" t="s">
        <v>35</v>
      </c>
      <c r="H4014" s="6" t="s">
        <v>25</v>
      </c>
      <c r="I4014" s="7">
        <v>48.0</v>
      </c>
      <c r="J4014" s="8">
        <v>188.0</v>
      </c>
      <c r="K4014" s="9">
        <v>9024.0</v>
      </c>
      <c r="L4014" s="9">
        <v>4241.28</v>
      </c>
      <c r="M4014" s="10">
        <v>0.47</v>
      </c>
      <c r="N4014" s="4" t="s">
        <v>89</v>
      </c>
      <c r="O4014" s="4" t="s">
        <v>29</v>
      </c>
      <c r="P4014" s="4" t="s">
        <v>24</v>
      </c>
    </row>
    <row r="4015" ht="14.25" customHeight="1">
      <c r="B4015" s="4" t="s">
        <v>31</v>
      </c>
      <c r="C4015" s="4">
        <v>1197831.0</v>
      </c>
      <c r="D4015" s="5">
        <v>44088.0</v>
      </c>
      <c r="E4015" s="4" t="s">
        <v>33</v>
      </c>
      <c r="F4015" s="4" t="s">
        <v>34</v>
      </c>
      <c r="G4015" s="4" t="s">
        <v>35</v>
      </c>
      <c r="H4015" s="6" t="s">
        <v>26</v>
      </c>
      <c r="I4015" s="7">
        <v>45.0</v>
      </c>
      <c r="J4015" s="8">
        <v>168.0</v>
      </c>
      <c r="K4015" s="9">
        <v>7560.0</v>
      </c>
      <c r="L4015" s="9">
        <v>4384.8</v>
      </c>
      <c r="M4015" s="10">
        <v>0.5800000000000001</v>
      </c>
      <c r="N4015" s="4" t="s">
        <v>89</v>
      </c>
      <c r="O4015" s="4" t="s">
        <v>20</v>
      </c>
      <c r="P4015" s="4" t="s">
        <v>24</v>
      </c>
    </row>
    <row r="4016" ht="14.25" customHeight="1">
      <c r="B4016" s="4" t="s">
        <v>31</v>
      </c>
      <c r="C4016" s="4">
        <v>1197831.0</v>
      </c>
      <c r="D4016" s="5">
        <v>44089.0</v>
      </c>
      <c r="E4016" s="4" t="s">
        <v>33</v>
      </c>
      <c r="F4016" s="4" t="s">
        <v>34</v>
      </c>
      <c r="G4016" s="4" t="s">
        <v>35</v>
      </c>
      <c r="H4016" s="6" t="s">
        <v>27</v>
      </c>
      <c r="I4016" s="7">
        <v>42.0</v>
      </c>
      <c r="J4016" s="8">
        <v>150.0</v>
      </c>
      <c r="K4016" s="9">
        <v>6300.0</v>
      </c>
      <c r="L4016" s="9">
        <v>2583.0</v>
      </c>
      <c r="M4016" s="10">
        <v>0.41</v>
      </c>
      <c r="N4016" s="4" t="s">
        <v>89</v>
      </c>
      <c r="O4016" s="4" t="s">
        <v>29</v>
      </c>
      <c r="P4016" s="4" t="s">
        <v>21</v>
      </c>
    </row>
    <row r="4017" ht="14.25" customHeight="1">
      <c r="B4017" s="4" t="s">
        <v>31</v>
      </c>
      <c r="C4017" s="4">
        <v>1197831.0</v>
      </c>
      <c r="D4017" s="5">
        <v>44090.0</v>
      </c>
      <c r="E4017" s="4" t="s">
        <v>33</v>
      </c>
      <c r="F4017" s="4" t="s">
        <v>34</v>
      </c>
      <c r="G4017" s="4" t="s">
        <v>35</v>
      </c>
      <c r="H4017" s="6" t="s">
        <v>28</v>
      </c>
      <c r="I4017" s="7">
        <v>53.0</v>
      </c>
      <c r="J4017" s="8">
        <v>210.0</v>
      </c>
      <c r="K4017" s="9">
        <v>11130.0</v>
      </c>
      <c r="L4017" s="9">
        <v>6900.6</v>
      </c>
      <c r="M4017" s="10">
        <v>0.62</v>
      </c>
      <c r="N4017" s="4" t="s">
        <v>89</v>
      </c>
      <c r="O4017" s="4" t="s">
        <v>29</v>
      </c>
      <c r="P4017" s="4" t="s">
        <v>21</v>
      </c>
    </row>
    <row r="4018" ht="14.25" customHeight="1">
      <c r="B4018" s="4" t="s">
        <v>31</v>
      </c>
      <c r="C4018" s="4">
        <v>1197831.0</v>
      </c>
      <c r="D4018" s="5">
        <v>44124.0</v>
      </c>
      <c r="E4018" s="4" t="s">
        <v>33</v>
      </c>
      <c r="F4018" s="4" t="s">
        <v>34</v>
      </c>
      <c r="G4018" s="4" t="s">
        <v>35</v>
      </c>
      <c r="H4018" s="6" t="s">
        <v>18</v>
      </c>
      <c r="I4018" s="7">
        <v>43.0</v>
      </c>
      <c r="J4018" s="8">
        <v>234.0</v>
      </c>
      <c r="K4018" s="9">
        <v>10062.0</v>
      </c>
      <c r="L4018" s="9">
        <v>4930.38</v>
      </c>
      <c r="M4018" s="10">
        <v>0.49</v>
      </c>
      <c r="N4018" s="4" t="s">
        <v>89</v>
      </c>
      <c r="O4018" s="4" t="s">
        <v>23</v>
      </c>
      <c r="P4018" s="4" t="s">
        <v>24</v>
      </c>
    </row>
    <row r="4019" ht="14.25" customHeight="1">
      <c r="B4019" s="4" t="s">
        <v>31</v>
      </c>
      <c r="C4019" s="4">
        <v>1197831.0</v>
      </c>
      <c r="D4019" s="5">
        <v>44125.0</v>
      </c>
      <c r="E4019" s="4" t="s">
        <v>33</v>
      </c>
      <c r="F4019" s="4" t="s">
        <v>34</v>
      </c>
      <c r="G4019" s="4" t="s">
        <v>35</v>
      </c>
      <c r="H4019" s="6" t="s">
        <v>22</v>
      </c>
      <c r="I4019" s="7">
        <v>43.0</v>
      </c>
      <c r="J4019" s="8">
        <v>243.0</v>
      </c>
      <c r="K4019" s="9">
        <v>10449.0</v>
      </c>
      <c r="L4019" s="9">
        <v>5120.01</v>
      </c>
      <c r="M4019" s="10">
        <v>0.49</v>
      </c>
      <c r="N4019" s="4" t="s">
        <v>89</v>
      </c>
      <c r="O4019" s="4" t="s">
        <v>23</v>
      </c>
      <c r="P4019" s="4" t="s">
        <v>24</v>
      </c>
    </row>
    <row r="4020" ht="14.25" customHeight="1">
      <c r="B4020" s="4" t="s">
        <v>31</v>
      </c>
      <c r="C4020" s="4">
        <v>1197831.0</v>
      </c>
      <c r="D4020" s="5">
        <v>44126.0</v>
      </c>
      <c r="E4020" s="4" t="s">
        <v>33</v>
      </c>
      <c r="F4020" s="4" t="s">
        <v>34</v>
      </c>
      <c r="G4020" s="4" t="s">
        <v>35</v>
      </c>
      <c r="H4020" s="6" t="s">
        <v>25</v>
      </c>
      <c r="I4020" s="7">
        <v>47.0</v>
      </c>
      <c r="J4020" s="8">
        <v>206.0</v>
      </c>
      <c r="K4020" s="9">
        <v>9682.0</v>
      </c>
      <c r="L4020" s="9">
        <v>4647.36</v>
      </c>
      <c r="M4020" s="10">
        <v>0.48</v>
      </c>
      <c r="N4020" s="4" t="s">
        <v>89</v>
      </c>
      <c r="O4020" s="4" t="s">
        <v>23</v>
      </c>
      <c r="P4020" s="4" t="s">
        <v>21</v>
      </c>
    </row>
    <row r="4021" ht="14.25" customHeight="1">
      <c r="B4021" s="4" t="s">
        <v>31</v>
      </c>
      <c r="C4021" s="4">
        <v>1197831.0</v>
      </c>
      <c r="D4021" s="5">
        <v>44127.0</v>
      </c>
      <c r="E4021" s="4" t="s">
        <v>33</v>
      </c>
      <c r="F4021" s="4" t="s">
        <v>34</v>
      </c>
      <c r="G4021" s="4" t="s">
        <v>35</v>
      </c>
      <c r="H4021" s="6" t="s">
        <v>26</v>
      </c>
      <c r="I4021" s="7">
        <v>48.0</v>
      </c>
      <c r="J4021" s="8">
        <v>203.0</v>
      </c>
      <c r="K4021" s="9">
        <v>9744.0</v>
      </c>
      <c r="L4021" s="9">
        <v>5359.200000000001</v>
      </c>
      <c r="M4021" s="10">
        <v>0.55</v>
      </c>
      <c r="N4021" s="4" t="s">
        <v>89</v>
      </c>
      <c r="O4021" s="4" t="s">
        <v>20</v>
      </c>
      <c r="P4021" s="4" t="s">
        <v>24</v>
      </c>
    </row>
    <row r="4022" ht="14.25" customHeight="1">
      <c r="B4022" s="4" t="s">
        <v>31</v>
      </c>
      <c r="C4022" s="4">
        <v>1197831.0</v>
      </c>
      <c r="D4022" s="5">
        <v>44128.0</v>
      </c>
      <c r="E4022" s="4" t="s">
        <v>33</v>
      </c>
      <c r="F4022" s="4" t="s">
        <v>34</v>
      </c>
      <c r="G4022" s="4" t="s">
        <v>35</v>
      </c>
      <c r="H4022" s="6" t="s">
        <v>27</v>
      </c>
      <c r="I4022" s="7">
        <v>42.0</v>
      </c>
      <c r="J4022" s="8">
        <v>195.0</v>
      </c>
      <c r="K4022" s="9">
        <v>8190.0</v>
      </c>
      <c r="L4022" s="9">
        <v>3685.4999999999995</v>
      </c>
      <c r="M4022" s="10">
        <v>0.44999999999999996</v>
      </c>
      <c r="N4022" s="4" t="s">
        <v>89</v>
      </c>
      <c r="O4022" s="4" t="s">
        <v>23</v>
      </c>
      <c r="P4022" s="4" t="s">
        <v>24</v>
      </c>
    </row>
    <row r="4023" ht="14.25" customHeight="1">
      <c r="B4023" s="4" t="s">
        <v>31</v>
      </c>
      <c r="C4023" s="4">
        <v>1197831.0</v>
      </c>
      <c r="D4023" s="5">
        <v>44129.0</v>
      </c>
      <c r="E4023" s="4" t="s">
        <v>33</v>
      </c>
      <c r="F4023" s="4" t="s">
        <v>34</v>
      </c>
      <c r="G4023" s="4" t="s">
        <v>35</v>
      </c>
      <c r="H4023" s="6" t="s">
        <v>28</v>
      </c>
      <c r="I4023" s="7">
        <v>51.0</v>
      </c>
      <c r="J4023" s="8">
        <v>247.0</v>
      </c>
      <c r="K4023" s="9">
        <v>12597.0</v>
      </c>
      <c r="L4023" s="9">
        <v>7810.14</v>
      </c>
      <c r="M4023" s="10">
        <v>0.62</v>
      </c>
      <c r="N4023" s="4" t="s">
        <v>89</v>
      </c>
      <c r="O4023" s="4" t="s">
        <v>29</v>
      </c>
      <c r="P4023" s="4" t="s">
        <v>21</v>
      </c>
    </row>
    <row r="4024" ht="14.25" customHeight="1">
      <c r="B4024" s="4" t="s">
        <v>31</v>
      </c>
      <c r="C4024" s="4">
        <v>1197831.0</v>
      </c>
      <c r="D4024" s="5">
        <v>44130.0</v>
      </c>
      <c r="E4024" s="4" t="s">
        <v>33</v>
      </c>
      <c r="F4024" s="4" t="s">
        <v>34</v>
      </c>
      <c r="G4024" s="4" t="s">
        <v>35</v>
      </c>
      <c r="H4024" s="6" t="s">
        <v>18</v>
      </c>
      <c r="I4024" s="7">
        <v>41.0</v>
      </c>
      <c r="J4024" s="8">
        <v>238.0</v>
      </c>
      <c r="K4024" s="9">
        <v>9758.0</v>
      </c>
      <c r="L4024" s="9">
        <v>4683.84</v>
      </c>
      <c r="M4024" s="10">
        <v>0.48</v>
      </c>
      <c r="N4024" s="4" t="s">
        <v>89</v>
      </c>
      <c r="O4024" s="4" t="s">
        <v>20</v>
      </c>
      <c r="P4024" s="4" t="s">
        <v>21</v>
      </c>
    </row>
    <row r="4025" ht="14.25" customHeight="1">
      <c r="B4025" s="4" t="s">
        <v>31</v>
      </c>
      <c r="C4025" s="4">
        <v>1197831.0</v>
      </c>
      <c r="D4025" s="5">
        <v>44131.0</v>
      </c>
      <c r="E4025" s="4" t="s">
        <v>33</v>
      </c>
      <c r="F4025" s="4" t="s">
        <v>34</v>
      </c>
      <c r="G4025" s="4" t="s">
        <v>35</v>
      </c>
      <c r="H4025" s="6" t="s">
        <v>22</v>
      </c>
      <c r="I4025" s="7">
        <v>44.0</v>
      </c>
      <c r="J4025" s="8">
        <v>285.0</v>
      </c>
      <c r="K4025" s="9">
        <v>12540.0</v>
      </c>
      <c r="L4025" s="9">
        <v>6019.2</v>
      </c>
      <c r="M4025" s="10">
        <v>0.48</v>
      </c>
      <c r="N4025" s="4" t="s">
        <v>89</v>
      </c>
      <c r="O4025" s="4" t="s">
        <v>23</v>
      </c>
      <c r="P4025" s="4" t="s">
        <v>24</v>
      </c>
    </row>
    <row r="4026" ht="14.25" customHeight="1">
      <c r="B4026" s="4" t="s">
        <v>31</v>
      </c>
      <c r="C4026" s="4">
        <v>1197831.0</v>
      </c>
      <c r="D4026" s="5">
        <v>44132.0</v>
      </c>
      <c r="E4026" s="4" t="s">
        <v>33</v>
      </c>
      <c r="F4026" s="4" t="s">
        <v>34</v>
      </c>
      <c r="G4026" s="4" t="s">
        <v>35</v>
      </c>
      <c r="H4026" s="6" t="s">
        <v>25</v>
      </c>
      <c r="I4026" s="7">
        <v>47.0</v>
      </c>
      <c r="J4026" s="8">
        <v>255.0</v>
      </c>
      <c r="K4026" s="9">
        <v>11985.0</v>
      </c>
      <c r="L4026" s="9">
        <v>5872.65</v>
      </c>
      <c r="M4026" s="10">
        <v>0.49</v>
      </c>
      <c r="N4026" s="4" t="s">
        <v>89</v>
      </c>
      <c r="O4026" s="4" t="s">
        <v>20</v>
      </c>
      <c r="P4026" s="4" t="s">
        <v>24</v>
      </c>
    </row>
    <row r="4027" ht="14.25" customHeight="1">
      <c r="B4027" s="4" t="s">
        <v>31</v>
      </c>
      <c r="C4027" s="4">
        <v>1197831.0</v>
      </c>
      <c r="D4027" s="5">
        <v>44133.0</v>
      </c>
      <c r="E4027" s="4" t="s">
        <v>33</v>
      </c>
      <c r="F4027" s="4" t="s">
        <v>34</v>
      </c>
      <c r="G4027" s="4" t="s">
        <v>35</v>
      </c>
      <c r="H4027" s="6" t="s">
        <v>26</v>
      </c>
      <c r="I4027" s="7">
        <v>47.0</v>
      </c>
      <c r="J4027" s="8">
        <v>182.0</v>
      </c>
      <c r="K4027" s="9">
        <v>8554.0</v>
      </c>
      <c r="L4027" s="9">
        <v>4961.320000000001</v>
      </c>
      <c r="M4027" s="10">
        <v>0.5800000000000001</v>
      </c>
      <c r="N4027" s="4" t="s">
        <v>89</v>
      </c>
      <c r="O4027" s="4" t="s">
        <v>23</v>
      </c>
      <c r="P4027" s="4" t="s">
        <v>21</v>
      </c>
    </row>
    <row r="4028" ht="14.25" customHeight="1">
      <c r="B4028" s="4" t="s">
        <v>31</v>
      </c>
      <c r="C4028" s="4">
        <v>1197831.0</v>
      </c>
      <c r="D4028" s="5">
        <v>44134.0</v>
      </c>
      <c r="E4028" s="4" t="s">
        <v>33</v>
      </c>
      <c r="F4028" s="4" t="s">
        <v>34</v>
      </c>
      <c r="G4028" s="4" t="s">
        <v>35</v>
      </c>
      <c r="H4028" s="6" t="s">
        <v>27</v>
      </c>
      <c r="I4028" s="7">
        <v>42.0</v>
      </c>
      <c r="J4028" s="8">
        <v>169.0</v>
      </c>
      <c r="K4028" s="9">
        <v>7098.0</v>
      </c>
      <c r="L4028" s="9">
        <v>3194.1</v>
      </c>
      <c r="M4028" s="10">
        <v>0.44999999999999996</v>
      </c>
      <c r="N4028" s="4" t="s">
        <v>89</v>
      </c>
      <c r="O4028" s="4" t="s">
        <v>23</v>
      </c>
      <c r="P4028" s="4" t="s">
        <v>24</v>
      </c>
    </row>
    <row r="4029" ht="14.25" customHeight="1">
      <c r="B4029" s="4" t="s">
        <v>31</v>
      </c>
      <c r="C4029" s="4">
        <v>1197831.0</v>
      </c>
      <c r="D4029" s="5">
        <v>44135.0</v>
      </c>
      <c r="E4029" s="4" t="s">
        <v>33</v>
      </c>
      <c r="F4029" s="4" t="s">
        <v>34</v>
      </c>
      <c r="G4029" s="4" t="s">
        <v>35</v>
      </c>
      <c r="H4029" s="6" t="s">
        <v>28</v>
      </c>
      <c r="I4029" s="7">
        <v>53.0</v>
      </c>
      <c r="J4029" s="8">
        <v>261.0</v>
      </c>
      <c r="K4029" s="9">
        <v>13833.0</v>
      </c>
      <c r="L4029" s="9">
        <v>8576.46</v>
      </c>
      <c r="M4029" s="10">
        <v>0.62</v>
      </c>
      <c r="N4029" s="4" t="s">
        <v>89</v>
      </c>
      <c r="O4029" s="4" t="s">
        <v>20</v>
      </c>
      <c r="P4029" s="4" t="s">
        <v>24</v>
      </c>
    </row>
    <row r="4030" ht="14.25" customHeight="1">
      <c r="B4030" s="4" t="s">
        <v>36</v>
      </c>
      <c r="C4030" s="4">
        <v>1128299.0</v>
      </c>
      <c r="D4030" s="5">
        <v>44136.0</v>
      </c>
      <c r="E4030" s="4" t="s">
        <v>33</v>
      </c>
      <c r="F4030" s="4" t="s">
        <v>34</v>
      </c>
      <c r="G4030" s="4" t="s">
        <v>35</v>
      </c>
      <c r="H4030" s="6" t="s">
        <v>18</v>
      </c>
      <c r="I4030" s="7">
        <v>37.0</v>
      </c>
      <c r="J4030" s="8">
        <v>209.0</v>
      </c>
      <c r="K4030" s="9">
        <v>7733.0</v>
      </c>
      <c r="L4030" s="9">
        <v>3479.8500000000004</v>
      </c>
      <c r="M4030" s="10">
        <v>0.45000000000000007</v>
      </c>
      <c r="N4030" s="4" t="s">
        <v>89</v>
      </c>
      <c r="O4030" s="4" t="s">
        <v>20</v>
      </c>
      <c r="P4030" s="4" t="s">
        <v>24</v>
      </c>
    </row>
    <row r="4031" ht="14.25" customHeight="1">
      <c r="B4031" s="4" t="s">
        <v>36</v>
      </c>
      <c r="C4031" s="4">
        <v>1128299.0</v>
      </c>
      <c r="D4031" s="5">
        <v>44137.0</v>
      </c>
      <c r="E4031" s="4" t="s">
        <v>33</v>
      </c>
      <c r="F4031" s="4" t="s">
        <v>34</v>
      </c>
      <c r="G4031" s="4" t="s">
        <v>35</v>
      </c>
      <c r="H4031" s="6" t="s">
        <v>22</v>
      </c>
      <c r="I4031" s="7">
        <v>49.0</v>
      </c>
      <c r="J4031" s="8">
        <v>194.0</v>
      </c>
      <c r="K4031" s="9">
        <v>9506.0</v>
      </c>
      <c r="L4031" s="9">
        <v>2946.86</v>
      </c>
      <c r="M4031" s="10">
        <v>0.31</v>
      </c>
      <c r="N4031" s="4" t="s">
        <v>89</v>
      </c>
      <c r="O4031" s="4" t="s">
        <v>29</v>
      </c>
      <c r="P4031" s="4" t="s">
        <v>21</v>
      </c>
    </row>
    <row r="4032" ht="14.25" customHeight="1">
      <c r="B4032" s="4" t="s">
        <v>36</v>
      </c>
      <c r="C4032" s="4">
        <v>1128299.0</v>
      </c>
      <c r="D4032" s="5">
        <v>44138.0</v>
      </c>
      <c r="E4032" s="4" t="s">
        <v>33</v>
      </c>
      <c r="F4032" s="4" t="s">
        <v>34</v>
      </c>
      <c r="G4032" s="4" t="s">
        <v>35</v>
      </c>
      <c r="H4032" s="6" t="s">
        <v>25</v>
      </c>
      <c r="I4032" s="7">
        <v>46.0</v>
      </c>
      <c r="J4032" s="8">
        <v>217.0</v>
      </c>
      <c r="K4032" s="9">
        <v>9982.0</v>
      </c>
      <c r="L4032" s="9">
        <v>4491.900000000001</v>
      </c>
      <c r="M4032" s="10">
        <v>0.45000000000000007</v>
      </c>
      <c r="N4032" s="4" t="s">
        <v>89</v>
      </c>
      <c r="O4032" s="4" t="s">
        <v>20</v>
      </c>
      <c r="P4032" s="4" t="s">
        <v>24</v>
      </c>
    </row>
    <row r="4033" ht="14.25" customHeight="1">
      <c r="B4033" s="4" t="s">
        <v>36</v>
      </c>
      <c r="C4033" s="4">
        <v>1128299.0</v>
      </c>
      <c r="D4033" s="5">
        <v>44139.0</v>
      </c>
      <c r="E4033" s="4" t="s">
        <v>33</v>
      </c>
      <c r="F4033" s="4" t="s">
        <v>34</v>
      </c>
      <c r="G4033" s="4" t="s">
        <v>35</v>
      </c>
      <c r="H4033" s="6" t="s">
        <v>26</v>
      </c>
      <c r="I4033" s="7">
        <v>48.0</v>
      </c>
      <c r="J4033" s="8">
        <v>175.0</v>
      </c>
      <c r="K4033" s="9">
        <v>8400.0</v>
      </c>
      <c r="L4033" s="9">
        <v>3360.0</v>
      </c>
      <c r="M4033" s="10">
        <v>0.4</v>
      </c>
      <c r="N4033" s="4" t="s">
        <v>89</v>
      </c>
      <c r="O4033" s="4" t="s">
        <v>20</v>
      </c>
      <c r="P4033" s="4" t="s">
        <v>24</v>
      </c>
    </row>
    <row r="4034" ht="14.25" customHeight="1">
      <c r="B4034" s="4" t="s">
        <v>36</v>
      </c>
      <c r="C4034" s="4">
        <v>1128299.0</v>
      </c>
      <c r="D4034" s="5">
        <v>44140.0</v>
      </c>
      <c r="E4034" s="4" t="s">
        <v>37</v>
      </c>
      <c r="F4034" s="4" t="s">
        <v>38</v>
      </c>
      <c r="G4034" s="4" t="s">
        <v>39</v>
      </c>
      <c r="H4034" s="6" t="s">
        <v>27</v>
      </c>
      <c r="I4034" s="7">
        <v>51.0</v>
      </c>
      <c r="J4034" s="8">
        <v>161.0</v>
      </c>
      <c r="K4034" s="9">
        <v>8211.0</v>
      </c>
      <c r="L4034" s="9">
        <v>5172.93</v>
      </c>
      <c r="M4034" s="10">
        <v>0.63</v>
      </c>
      <c r="N4034" s="4" t="s">
        <v>89</v>
      </c>
      <c r="O4034" s="4" t="s">
        <v>29</v>
      </c>
      <c r="P4034" s="4" t="s">
        <v>24</v>
      </c>
    </row>
    <row r="4035" ht="14.25" customHeight="1">
      <c r="B4035" s="4" t="s">
        <v>36</v>
      </c>
      <c r="C4035" s="4">
        <v>1128299.0</v>
      </c>
      <c r="D4035" s="5">
        <v>44141.0</v>
      </c>
      <c r="E4035" s="4" t="s">
        <v>37</v>
      </c>
      <c r="F4035" s="4" t="s">
        <v>38</v>
      </c>
      <c r="G4035" s="4" t="s">
        <v>39</v>
      </c>
      <c r="H4035" s="6" t="s">
        <v>28</v>
      </c>
      <c r="I4035" s="7">
        <v>49.0</v>
      </c>
      <c r="J4035" s="8">
        <v>233.0</v>
      </c>
      <c r="K4035" s="9">
        <v>11417.0</v>
      </c>
      <c r="L4035" s="9">
        <v>2854.25</v>
      </c>
      <c r="M4035" s="10">
        <v>0.25</v>
      </c>
      <c r="N4035" s="4" t="s">
        <v>89</v>
      </c>
      <c r="O4035" s="4" t="s">
        <v>23</v>
      </c>
      <c r="P4035" s="4" t="s">
        <v>24</v>
      </c>
    </row>
    <row r="4036" ht="14.25" customHeight="1">
      <c r="B4036" s="4" t="s">
        <v>36</v>
      </c>
      <c r="C4036" s="4">
        <v>1128299.0</v>
      </c>
      <c r="D4036" s="5">
        <v>44142.0</v>
      </c>
      <c r="E4036" s="4" t="s">
        <v>37</v>
      </c>
      <c r="F4036" s="4" t="s">
        <v>38</v>
      </c>
      <c r="G4036" s="4" t="s">
        <v>39</v>
      </c>
      <c r="H4036" s="6" t="s">
        <v>18</v>
      </c>
      <c r="I4036" s="7">
        <v>37.0</v>
      </c>
      <c r="J4036" s="8">
        <v>223.0</v>
      </c>
      <c r="K4036" s="9">
        <v>8251.0</v>
      </c>
      <c r="L4036" s="9">
        <v>4125.5</v>
      </c>
      <c r="M4036" s="10">
        <v>0.5</v>
      </c>
      <c r="N4036" s="4" t="s">
        <v>89</v>
      </c>
      <c r="O4036" s="4" t="s">
        <v>23</v>
      </c>
      <c r="P4036" s="4" t="s">
        <v>21</v>
      </c>
    </row>
    <row r="4037" ht="14.25" customHeight="1">
      <c r="B4037" s="4" t="s">
        <v>36</v>
      </c>
      <c r="C4037" s="4">
        <v>1128299.0</v>
      </c>
      <c r="D4037" s="5">
        <v>44143.0</v>
      </c>
      <c r="E4037" s="4" t="s">
        <v>37</v>
      </c>
      <c r="F4037" s="4" t="s">
        <v>38</v>
      </c>
      <c r="G4037" s="4" t="s">
        <v>39</v>
      </c>
      <c r="H4037" s="6" t="s">
        <v>22</v>
      </c>
      <c r="I4037" s="7">
        <v>49.0</v>
      </c>
      <c r="J4037" s="8">
        <v>210.0</v>
      </c>
      <c r="K4037" s="9">
        <v>10290.0</v>
      </c>
      <c r="L4037" s="9">
        <v>3189.9</v>
      </c>
      <c r="M4037" s="10">
        <v>0.31</v>
      </c>
      <c r="N4037" s="4" t="s">
        <v>89</v>
      </c>
      <c r="O4037" s="4" t="s">
        <v>29</v>
      </c>
      <c r="P4037" s="4" t="s">
        <v>21</v>
      </c>
    </row>
    <row r="4038" ht="14.25" customHeight="1">
      <c r="B4038" s="4" t="s">
        <v>36</v>
      </c>
      <c r="C4038" s="4">
        <v>1128299.0</v>
      </c>
      <c r="D4038" s="5">
        <v>44144.0</v>
      </c>
      <c r="E4038" s="4" t="s">
        <v>37</v>
      </c>
      <c r="F4038" s="4" t="s">
        <v>38</v>
      </c>
      <c r="G4038" s="4" t="s">
        <v>39</v>
      </c>
      <c r="H4038" s="6" t="s">
        <v>25</v>
      </c>
      <c r="I4038" s="7">
        <v>49.0</v>
      </c>
      <c r="J4038" s="8">
        <v>196.0</v>
      </c>
      <c r="K4038" s="9">
        <v>9604.0</v>
      </c>
      <c r="L4038" s="9">
        <v>4705.96</v>
      </c>
      <c r="M4038" s="10">
        <v>0.49000000000000005</v>
      </c>
      <c r="N4038" s="4" t="s">
        <v>89</v>
      </c>
      <c r="O4038" s="4" t="s">
        <v>23</v>
      </c>
      <c r="P4038" s="4" t="s">
        <v>24</v>
      </c>
    </row>
    <row r="4039" ht="14.25" customHeight="1">
      <c r="B4039" s="4" t="s">
        <v>36</v>
      </c>
      <c r="C4039" s="4">
        <v>1128299.0</v>
      </c>
      <c r="D4039" s="5">
        <v>44145.0</v>
      </c>
      <c r="E4039" s="4" t="s">
        <v>37</v>
      </c>
      <c r="F4039" s="4" t="s">
        <v>38</v>
      </c>
      <c r="G4039" s="4" t="s">
        <v>39</v>
      </c>
      <c r="H4039" s="6" t="s">
        <v>26</v>
      </c>
      <c r="I4039" s="7">
        <v>47.0</v>
      </c>
      <c r="J4039" s="8">
        <v>150.0</v>
      </c>
      <c r="K4039" s="9">
        <v>7050.0</v>
      </c>
      <c r="L4039" s="9">
        <v>2961.0</v>
      </c>
      <c r="M4039" s="10">
        <v>0.42</v>
      </c>
      <c r="N4039" s="4" t="s">
        <v>89</v>
      </c>
      <c r="O4039" s="4" t="s">
        <v>20</v>
      </c>
      <c r="P4039" s="4" t="s">
        <v>24</v>
      </c>
    </row>
    <row r="4040" ht="14.25" customHeight="1">
      <c r="B4040" s="4" t="s">
        <v>36</v>
      </c>
      <c r="C4040" s="4">
        <v>1128299.0</v>
      </c>
      <c r="D4040" s="5">
        <v>44146.0</v>
      </c>
      <c r="E4040" s="4" t="s">
        <v>37</v>
      </c>
      <c r="F4040" s="4" t="s">
        <v>38</v>
      </c>
      <c r="G4040" s="4" t="s">
        <v>39</v>
      </c>
      <c r="H4040" s="6" t="s">
        <v>27</v>
      </c>
      <c r="I4040" s="7">
        <v>50.0</v>
      </c>
      <c r="J4040" s="8">
        <v>140.0</v>
      </c>
      <c r="K4040" s="9">
        <v>7000.0</v>
      </c>
      <c r="L4040" s="9">
        <v>4270.0</v>
      </c>
      <c r="M4040" s="10">
        <v>0.61</v>
      </c>
      <c r="N4040" s="4" t="s">
        <v>89</v>
      </c>
      <c r="O4040" s="4" t="s">
        <v>23</v>
      </c>
      <c r="P4040" s="4" t="s">
        <v>21</v>
      </c>
    </row>
    <row r="4041" ht="14.25" customHeight="1">
      <c r="B4041" s="4" t="s">
        <v>36</v>
      </c>
      <c r="C4041" s="4">
        <v>1128299.0</v>
      </c>
      <c r="D4041" s="5">
        <v>44147.0</v>
      </c>
      <c r="E4041" s="4" t="s">
        <v>37</v>
      </c>
      <c r="F4041" s="4" t="s">
        <v>38</v>
      </c>
      <c r="G4041" s="4" t="s">
        <v>39</v>
      </c>
      <c r="H4041" s="6" t="s">
        <v>28</v>
      </c>
      <c r="I4041" s="7">
        <v>46.0</v>
      </c>
      <c r="J4041" s="8">
        <v>182.0</v>
      </c>
      <c r="K4041" s="9">
        <v>8372.0</v>
      </c>
      <c r="L4041" s="9">
        <v>2344.1600000000003</v>
      </c>
      <c r="M4041" s="10">
        <v>0.28</v>
      </c>
      <c r="N4041" s="4" t="s">
        <v>89</v>
      </c>
      <c r="O4041" s="4" t="s">
        <v>23</v>
      </c>
      <c r="P4041" s="4" t="s">
        <v>24</v>
      </c>
    </row>
    <row r="4042" ht="14.25" customHeight="1">
      <c r="B4042" s="4" t="s">
        <v>36</v>
      </c>
      <c r="C4042" s="4">
        <v>1128299.0</v>
      </c>
      <c r="D4042" s="5">
        <v>44148.0</v>
      </c>
      <c r="E4042" s="4" t="s">
        <v>37</v>
      </c>
      <c r="F4042" s="4" t="s">
        <v>38</v>
      </c>
      <c r="G4042" s="4" t="s">
        <v>39</v>
      </c>
      <c r="H4042" s="6" t="s">
        <v>18</v>
      </c>
      <c r="I4042" s="7">
        <v>49.0</v>
      </c>
      <c r="J4042" s="8">
        <v>230.0</v>
      </c>
      <c r="K4042" s="9">
        <v>11270.0</v>
      </c>
      <c r="L4042" s="9">
        <v>5071.500000000001</v>
      </c>
      <c r="M4042" s="10">
        <v>0.45000000000000007</v>
      </c>
      <c r="N4042" s="4" t="s">
        <v>89</v>
      </c>
      <c r="O4042" s="4" t="s">
        <v>29</v>
      </c>
      <c r="P4042" s="4" t="s">
        <v>24</v>
      </c>
    </row>
    <row r="4043" ht="14.25" customHeight="1">
      <c r="B4043" s="4" t="s">
        <v>36</v>
      </c>
      <c r="C4043" s="4">
        <v>1128299.0</v>
      </c>
      <c r="D4043" s="5">
        <v>44149.0</v>
      </c>
      <c r="E4043" s="4" t="s">
        <v>37</v>
      </c>
      <c r="F4043" s="4" t="s">
        <v>38</v>
      </c>
      <c r="G4043" s="4" t="s">
        <v>39</v>
      </c>
      <c r="H4043" s="6" t="s">
        <v>22</v>
      </c>
      <c r="I4043" s="7">
        <v>58.0</v>
      </c>
      <c r="J4043" s="8">
        <v>175.0</v>
      </c>
      <c r="K4043" s="9">
        <v>10150.0</v>
      </c>
      <c r="L4043" s="9">
        <v>3045.0000000000005</v>
      </c>
      <c r="M4043" s="10">
        <v>0.30000000000000004</v>
      </c>
      <c r="N4043" s="4" t="s">
        <v>89</v>
      </c>
      <c r="O4043" s="4" t="s">
        <v>20</v>
      </c>
      <c r="P4043" s="4" t="s">
        <v>24</v>
      </c>
    </row>
    <row r="4044" ht="14.25" customHeight="1">
      <c r="B4044" s="4" t="s">
        <v>36</v>
      </c>
      <c r="C4044" s="4">
        <v>1128299.0</v>
      </c>
      <c r="D4044" s="5">
        <v>44150.0</v>
      </c>
      <c r="E4044" s="4" t="s">
        <v>37</v>
      </c>
      <c r="F4044" s="4" t="s">
        <v>38</v>
      </c>
      <c r="G4044" s="4" t="s">
        <v>39</v>
      </c>
      <c r="H4044" s="6" t="s">
        <v>25</v>
      </c>
      <c r="I4044" s="7">
        <v>55.0</v>
      </c>
      <c r="J4044" s="8">
        <v>203.0</v>
      </c>
      <c r="K4044" s="9">
        <v>11165.0</v>
      </c>
      <c r="L4044" s="9">
        <v>5247.55</v>
      </c>
      <c r="M4044" s="10">
        <v>0.47000000000000003</v>
      </c>
      <c r="N4044" s="4" t="s">
        <v>89</v>
      </c>
      <c r="O4044" s="4" t="s">
        <v>29</v>
      </c>
      <c r="P4044" s="4" t="s">
        <v>24</v>
      </c>
    </row>
    <row r="4045" ht="14.25" customHeight="1">
      <c r="B4045" s="4" t="s">
        <v>36</v>
      </c>
      <c r="C4045" s="4">
        <v>1128299.0</v>
      </c>
      <c r="D4045" s="5">
        <v>44187.0</v>
      </c>
      <c r="E4045" s="4" t="s">
        <v>37</v>
      </c>
      <c r="F4045" s="4" t="s">
        <v>38</v>
      </c>
      <c r="G4045" s="4" t="s">
        <v>39</v>
      </c>
      <c r="H4045" s="6" t="s">
        <v>26</v>
      </c>
      <c r="I4045" s="7">
        <v>58.0</v>
      </c>
      <c r="J4045" s="8">
        <v>174.0</v>
      </c>
      <c r="K4045" s="9">
        <v>10092.0</v>
      </c>
      <c r="L4045" s="9">
        <v>4339.5599999999995</v>
      </c>
      <c r="M4045" s="10">
        <v>0.43</v>
      </c>
      <c r="N4045" s="4" t="s">
        <v>89</v>
      </c>
      <c r="O4045" s="4" t="s">
        <v>29</v>
      </c>
      <c r="P4045" s="4" t="s">
        <v>21</v>
      </c>
    </row>
    <row r="4046" ht="14.25" customHeight="1">
      <c r="B4046" s="4" t="s">
        <v>36</v>
      </c>
      <c r="C4046" s="4">
        <v>1128299.0</v>
      </c>
      <c r="D4046" s="5">
        <v>44188.0</v>
      </c>
      <c r="E4046" s="4" t="s">
        <v>37</v>
      </c>
      <c r="F4046" s="4" t="s">
        <v>38</v>
      </c>
      <c r="G4046" s="4" t="s">
        <v>39</v>
      </c>
      <c r="H4046" s="6" t="s">
        <v>27</v>
      </c>
      <c r="I4046" s="7">
        <v>62.0</v>
      </c>
      <c r="J4046" s="8">
        <v>145.0</v>
      </c>
      <c r="K4046" s="9">
        <v>8990.0</v>
      </c>
      <c r="L4046" s="9">
        <v>5663.7</v>
      </c>
      <c r="M4046" s="10">
        <v>0.63</v>
      </c>
      <c r="N4046" s="4" t="s">
        <v>89</v>
      </c>
      <c r="O4046" s="4" t="s">
        <v>29</v>
      </c>
      <c r="P4046" s="4" t="s">
        <v>21</v>
      </c>
    </row>
    <row r="4047" ht="14.25" customHeight="1">
      <c r="B4047" s="4" t="s">
        <v>36</v>
      </c>
      <c r="C4047" s="4">
        <v>1128299.0</v>
      </c>
      <c r="D4047" s="5">
        <v>44189.0</v>
      </c>
      <c r="E4047" s="4" t="s">
        <v>37</v>
      </c>
      <c r="F4047" s="4" t="s">
        <v>38</v>
      </c>
      <c r="G4047" s="4" t="s">
        <v>39</v>
      </c>
      <c r="H4047" s="6" t="s">
        <v>28</v>
      </c>
      <c r="I4047" s="7">
        <v>54.0</v>
      </c>
      <c r="J4047" s="8">
        <v>210.0</v>
      </c>
      <c r="K4047" s="9">
        <v>11340.0</v>
      </c>
      <c r="L4047" s="9">
        <v>3061.8</v>
      </c>
      <c r="M4047" s="10">
        <v>0.27</v>
      </c>
      <c r="N4047" s="4" t="s">
        <v>89</v>
      </c>
      <c r="O4047" s="4" t="s">
        <v>29</v>
      </c>
      <c r="P4047" s="4" t="s">
        <v>21</v>
      </c>
    </row>
    <row r="4048" ht="14.25" customHeight="1">
      <c r="B4048" s="4" t="s">
        <v>36</v>
      </c>
      <c r="C4048" s="4">
        <v>1128299.0</v>
      </c>
      <c r="D4048" s="5">
        <v>44190.0</v>
      </c>
      <c r="E4048" s="4" t="s">
        <v>37</v>
      </c>
      <c r="F4048" s="4" t="s">
        <v>38</v>
      </c>
      <c r="G4048" s="4" t="s">
        <v>39</v>
      </c>
      <c r="H4048" s="6" t="s">
        <v>18</v>
      </c>
      <c r="I4048" s="7">
        <v>56.0</v>
      </c>
      <c r="J4048" s="8">
        <v>228.0</v>
      </c>
      <c r="K4048" s="9">
        <v>12768.0</v>
      </c>
      <c r="L4048" s="9">
        <v>6000.96</v>
      </c>
      <c r="M4048" s="10">
        <v>0.47000000000000003</v>
      </c>
      <c r="N4048" s="4" t="s">
        <v>89</v>
      </c>
      <c r="O4048" s="4" t="s">
        <v>20</v>
      </c>
      <c r="P4048" s="4" t="s">
        <v>24</v>
      </c>
    </row>
    <row r="4049" ht="14.25" customHeight="1">
      <c r="B4049" s="4" t="s">
        <v>36</v>
      </c>
      <c r="C4049" s="4">
        <v>1128299.0</v>
      </c>
      <c r="D4049" s="5">
        <v>44191.0</v>
      </c>
      <c r="E4049" s="4" t="s">
        <v>37</v>
      </c>
      <c r="F4049" s="4" t="s">
        <v>38</v>
      </c>
      <c r="G4049" s="4" t="s">
        <v>39</v>
      </c>
      <c r="H4049" s="6" t="s">
        <v>22</v>
      </c>
      <c r="I4049" s="7">
        <v>62.0</v>
      </c>
      <c r="J4049" s="8">
        <v>203.0</v>
      </c>
      <c r="K4049" s="9">
        <v>12586.0</v>
      </c>
      <c r="L4049" s="9">
        <v>3775.8000000000006</v>
      </c>
      <c r="M4049" s="10">
        <v>0.30000000000000004</v>
      </c>
      <c r="N4049" s="4" t="s">
        <v>89</v>
      </c>
      <c r="O4049" s="4" t="s">
        <v>20</v>
      </c>
      <c r="P4049" s="4" t="s">
        <v>21</v>
      </c>
    </row>
    <row r="4050" ht="14.25" customHeight="1">
      <c r="B4050" s="4" t="s">
        <v>36</v>
      </c>
      <c r="C4050" s="4">
        <v>1128299.0</v>
      </c>
      <c r="D4050" s="5">
        <v>44192.0</v>
      </c>
      <c r="E4050" s="4" t="s">
        <v>37</v>
      </c>
      <c r="F4050" s="4" t="s">
        <v>38</v>
      </c>
      <c r="G4050" s="4" t="s">
        <v>39</v>
      </c>
      <c r="H4050" s="6" t="s">
        <v>25</v>
      </c>
      <c r="I4050" s="7">
        <v>64.0</v>
      </c>
      <c r="J4050" s="8">
        <v>210.0</v>
      </c>
      <c r="K4050" s="9">
        <v>13440.0</v>
      </c>
      <c r="L4050" s="9">
        <v>6720.0</v>
      </c>
      <c r="M4050" s="10">
        <v>0.5</v>
      </c>
      <c r="N4050" s="4" t="s">
        <v>89</v>
      </c>
      <c r="O4050" s="4" t="s">
        <v>23</v>
      </c>
      <c r="P4050" s="4" t="s">
        <v>24</v>
      </c>
    </row>
    <row r="4051" ht="14.25" customHeight="1">
      <c r="B4051" s="4" t="s">
        <v>36</v>
      </c>
      <c r="C4051" s="4">
        <v>1128299.0</v>
      </c>
      <c r="D4051" s="5">
        <v>44193.0</v>
      </c>
      <c r="E4051" s="4" t="s">
        <v>37</v>
      </c>
      <c r="F4051" s="4" t="s">
        <v>38</v>
      </c>
      <c r="G4051" s="4" t="s">
        <v>39</v>
      </c>
      <c r="H4051" s="6" t="s">
        <v>26</v>
      </c>
      <c r="I4051" s="7">
        <v>54.0</v>
      </c>
      <c r="J4051" s="8">
        <v>188.0</v>
      </c>
      <c r="K4051" s="9">
        <v>10152.0</v>
      </c>
      <c r="L4051" s="9">
        <v>4162.32</v>
      </c>
      <c r="M4051" s="10">
        <v>0.41</v>
      </c>
      <c r="N4051" s="4" t="s">
        <v>89</v>
      </c>
      <c r="O4051" s="4" t="s">
        <v>20</v>
      </c>
      <c r="P4051" s="4" t="s">
        <v>24</v>
      </c>
    </row>
    <row r="4052" ht="14.25" customHeight="1">
      <c r="B4052" s="4" t="s">
        <v>36</v>
      </c>
      <c r="C4052" s="4">
        <v>1128299.0</v>
      </c>
      <c r="D4052" s="5">
        <v>44194.0</v>
      </c>
      <c r="E4052" s="4" t="s">
        <v>37</v>
      </c>
      <c r="F4052" s="4" t="s">
        <v>38</v>
      </c>
      <c r="G4052" s="4" t="s">
        <v>39</v>
      </c>
      <c r="H4052" s="6" t="s">
        <v>27</v>
      </c>
      <c r="I4052" s="7">
        <v>59.0</v>
      </c>
      <c r="J4052" s="8">
        <v>152.0</v>
      </c>
      <c r="K4052" s="9">
        <v>8968.0</v>
      </c>
      <c r="L4052" s="9">
        <v>5829.2</v>
      </c>
      <c r="M4052" s="10">
        <v>0.65</v>
      </c>
      <c r="N4052" s="4" t="s">
        <v>89</v>
      </c>
      <c r="O4052" s="4" t="s">
        <v>20</v>
      </c>
      <c r="P4052" s="4" t="s">
        <v>24</v>
      </c>
    </row>
    <row r="4053" ht="14.25" customHeight="1">
      <c r="B4053" s="4" t="s">
        <v>36</v>
      </c>
      <c r="C4053" s="4">
        <v>1128299.0</v>
      </c>
      <c r="D4053" s="5">
        <v>44195.0</v>
      </c>
      <c r="E4053" s="4" t="s">
        <v>37</v>
      </c>
      <c r="F4053" s="4" t="s">
        <v>38</v>
      </c>
      <c r="G4053" s="4" t="s">
        <v>39</v>
      </c>
      <c r="H4053" s="6" t="s">
        <v>28</v>
      </c>
      <c r="I4053" s="7">
        <v>72.0</v>
      </c>
      <c r="J4053" s="8">
        <v>203.0</v>
      </c>
      <c r="K4053" s="9">
        <v>14616.0</v>
      </c>
      <c r="L4053" s="9">
        <v>3946.32</v>
      </c>
      <c r="M4053" s="10">
        <v>0.27</v>
      </c>
      <c r="N4053" s="4" t="s">
        <v>89</v>
      </c>
      <c r="O4053" s="4" t="s">
        <v>23</v>
      </c>
      <c r="P4053" s="4" t="s">
        <v>24</v>
      </c>
    </row>
    <row r="4054" ht="14.25" customHeight="1">
      <c r="B4054" s="4" t="s">
        <v>36</v>
      </c>
      <c r="C4054" s="4">
        <v>1128299.0</v>
      </c>
      <c r="D4054" s="5">
        <v>44196.0</v>
      </c>
      <c r="E4054" s="4" t="s">
        <v>37</v>
      </c>
      <c r="F4054" s="4" t="s">
        <v>38</v>
      </c>
      <c r="G4054" s="4" t="s">
        <v>39</v>
      </c>
      <c r="H4054" s="6" t="s">
        <v>18</v>
      </c>
      <c r="I4054" s="7">
        <v>56.0</v>
      </c>
      <c r="J4054" s="8">
        <v>252.0</v>
      </c>
      <c r="K4054" s="9">
        <v>14112.0</v>
      </c>
      <c r="L4054" s="9">
        <v>7056.0</v>
      </c>
      <c r="M4054" s="10">
        <v>0.5</v>
      </c>
      <c r="N4054" s="4" t="s">
        <v>89</v>
      </c>
      <c r="O4054" s="4" t="s">
        <v>20</v>
      </c>
      <c r="P4054" s="4" t="s">
        <v>24</v>
      </c>
    </row>
    <row r="4055" ht="14.25" customHeight="1">
      <c r="B4055" s="4" t="s">
        <v>36</v>
      </c>
      <c r="C4055" s="4">
        <v>1128299.0</v>
      </c>
      <c r="D4055" s="5">
        <v>44197.0</v>
      </c>
      <c r="E4055" s="4" t="s">
        <v>37</v>
      </c>
      <c r="F4055" s="4" t="s">
        <v>38</v>
      </c>
      <c r="G4055" s="4" t="s">
        <v>39</v>
      </c>
      <c r="H4055" s="6" t="s">
        <v>22</v>
      </c>
      <c r="I4055" s="7">
        <v>64.0</v>
      </c>
      <c r="J4055" s="8">
        <v>225.0</v>
      </c>
      <c r="K4055" s="9">
        <v>14400.0</v>
      </c>
      <c r="L4055" s="9">
        <v>5184.0</v>
      </c>
      <c r="M4055" s="10">
        <v>0.36</v>
      </c>
      <c r="N4055" s="4" t="s">
        <v>89</v>
      </c>
      <c r="O4055" s="4" t="s">
        <v>29</v>
      </c>
      <c r="P4055" s="4" t="s">
        <v>24</v>
      </c>
    </row>
    <row r="4056" ht="14.25" customHeight="1">
      <c r="B4056" s="4" t="s">
        <v>36</v>
      </c>
      <c r="C4056" s="4">
        <v>1128299.0</v>
      </c>
      <c r="D4056" s="5">
        <v>44198.0</v>
      </c>
      <c r="E4056" s="4" t="s">
        <v>37</v>
      </c>
      <c r="F4056" s="4" t="s">
        <v>38</v>
      </c>
      <c r="G4056" s="4" t="s">
        <v>39</v>
      </c>
      <c r="H4056" s="6" t="s">
        <v>25</v>
      </c>
      <c r="I4056" s="7">
        <v>60.0</v>
      </c>
      <c r="J4056" s="8">
        <v>218.0</v>
      </c>
      <c r="K4056" s="9">
        <v>13080.0</v>
      </c>
      <c r="L4056" s="9">
        <v>6670.8</v>
      </c>
      <c r="M4056" s="10">
        <v>0.51</v>
      </c>
      <c r="N4056" s="4" t="s">
        <v>89</v>
      </c>
      <c r="O4056" s="4" t="s">
        <v>20</v>
      </c>
      <c r="P4056" s="4" t="s">
        <v>24</v>
      </c>
    </row>
    <row r="4057" ht="14.25" customHeight="1">
      <c r="B4057" s="4" t="s">
        <v>36</v>
      </c>
      <c r="C4057" s="4">
        <v>1128299.0</v>
      </c>
      <c r="D4057" s="5">
        <v>44199.0</v>
      </c>
      <c r="E4057" s="4" t="s">
        <v>37</v>
      </c>
      <c r="F4057" s="4" t="s">
        <v>38</v>
      </c>
      <c r="G4057" s="4" t="s">
        <v>39</v>
      </c>
      <c r="H4057" s="6" t="s">
        <v>26</v>
      </c>
      <c r="I4057" s="7">
        <v>56.0</v>
      </c>
      <c r="J4057" s="8">
        <v>182.0</v>
      </c>
      <c r="K4057" s="9">
        <v>10192.0</v>
      </c>
      <c r="L4057" s="9">
        <v>4586.4</v>
      </c>
      <c r="M4057" s="10">
        <v>0.44999999999999996</v>
      </c>
      <c r="N4057" s="4" t="s">
        <v>89</v>
      </c>
      <c r="O4057" s="4" t="s">
        <v>29</v>
      </c>
      <c r="P4057" s="4" t="s">
        <v>21</v>
      </c>
    </row>
    <row r="4058" ht="14.25" customHeight="1">
      <c r="B4058" s="4" t="s">
        <v>36</v>
      </c>
      <c r="C4058" s="4">
        <v>1128299.0</v>
      </c>
      <c r="D4058" s="5">
        <v>44200.0</v>
      </c>
      <c r="E4058" s="4" t="s">
        <v>37</v>
      </c>
      <c r="F4058" s="4" t="s">
        <v>38</v>
      </c>
      <c r="G4058" s="4" t="s">
        <v>39</v>
      </c>
      <c r="H4058" s="6" t="s">
        <v>27</v>
      </c>
      <c r="I4058" s="7">
        <v>60.0</v>
      </c>
      <c r="J4058" s="8">
        <v>154.0</v>
      </c>
      <c r="K4058" s="9">
        <v>9240.0</v>
      </c>
      <c r="L4058" s="9">
        <v>6098.400000000001</v>
      </c>
      <c r="M4058" s="10">
        <v>0.66</v>
      </c>
      <c r="N4058" s="4" t="s">
        <v>89</v>
      </c>
      <c r="O4058" s="4" t="s">
        <v>20</v>
      </c>
      <c r="P4058" s="4" t="s">
        <v>21</v>
      </c>
    </row>
    <row r="4059" ht="14.25" customHeight="1">
      <c r="B4059" s="4" t="s">
        <v>36</v>
      </c>
      <c r="C4059" s="4">
        <v>1128299.0</v>
      </c>
      <c r="D4059" s="5">
        <v>44201.0</v>
      </c>
      <c r="E4059" s="4" t="s">
        <v>37</v>
      </c>
      <c r="F4059" s="4" t="s">
        <v>38</v>
      </c>
      <c r="G4059" s="4" t="s">
        <v>39</v>
      </c>
      <c r="H4059" s="6" t="s">
        <v>28</v>
      </c>
      <c r="I4059" s="7">
        <v>72.0</v>
      </c>
      <c r="J4059" s="8">
        <v>189.0</v>
      </c>
      <c r="K4059" s="9">
        <v>13608.0</v>
      </c>
      <c r="L4059" s="9">
        <v>4490.64</v>
      </c>
      <c r="M4059" s="10">
        <v>0.33</v>
      </c>
      <c r="N4059" s="4" t="s">
        <v>89</v>
      </c>
      <c r="O4059" s="4" t="s">
        <v>20</v>
      </c>
      <c r="P4059" s="4" t="s">
        <v>21</v>
      </c>
    </row>
    <row r="4060" ht="14.25" customHeight="1">
      <c r="B4060" s="4" t="s">
        <v>36</v>
      </c>
      <c r="C4060" s="4">
        <v>1128299.0</v>
      </c>
      <c r="D4060" s="5">
        <v>44202.0</v>
      </c>
      <c r="E4060" s="4" t="s">
        <v>37</v>
      </c>
      <c r="F4060" s="4" t="s">
        <v>38</v>
      </c>
      <c r="G4060" s="4" t="s">
        <v>39</v>
      </c>
      <c r="H4060" s="6" t="s">
        <v>18</v>
      </c>
      <c r="I4060" s="7">
        <v>56.0</v>
      </c>
      <c r="J4060" s="8">
        <v>273.0</v>
      </c>
      <c r="K4060" s="9">
        <v>15288.0</v>
      </c>
      <c r="L4060" s="9">
        <v>7644.0</v>
      </c>
      <c r="M4060" s="10">
        <v>0.5</v>
      </c>
      <c r="N4060" s="4" t="s">
        <v>89</v>
      </c>
      <c r="O4060" s="4" t="s">
        <v>20</v>
      </c>
      <c r="P4060" s="4" t="s">
        <v>21</v>
      </c>
    </row>
    <row r="4061" ht="14.25" customHeight="1">
      <c r="B4061" s="4" t="s">
        <v>36</v>
      </c>
      <c r="C4061" s="4">
        <v>1128299.0</v>
      </c>
      <c r="D4061" s="5">
        <v>44203.0</v>
      </c>
      <c r="E4061" s="4" t="s">
        <v>37</v>
      </c>
      <c r="F4061" s="4" t="s">
        <v>38</v>
      </c>
      <c r="G4061" s="4" t="s">
        <v>39</v>
      </c>
      <c r="H4061" s="6" t="s">
        <v>22</v>
      </c>
      <c r="I4061" s="7">
        <v>63.0</v>
      </c>
      <c r="J4061" s="8">
        <v>248.0</v>
      </c>
      <c r="K4061" s="9">
        <v>15624.0</v>
      </c>
      <c r="L4061" s="9">
        <v>5780.88</v>
      </c>
      <c r="M4061" s="10">
        <v>0.37</v>
      </c>
      <c r="N4061" s="4" t="s">
        <v>89</v>
      </c>
      <c r="O4061" s="4" t="s">
        <v>29</v>
      </c>
      <c r="P4061" s="4" t="s">
        <v>21</v>
      </c>
    </row>
    <row r="4062" ht="14.25" customHeight="1">
      <c r="B4062" s="4" t="s">
        <v>36</v>
      </c>
      <c r="C4062" s="4">
        <v>1128299.0</v>
      </c>
      <c r="D4062" s="5">
        <v>44204.0</v>
      </c>
      <c r="E4062" s="4" t="s">
        <v>37</v>
      </c>
      <c r="F4062" s="4" t="s">
        <v>38</v>
      </c>
      <c r="G4062" s="4" t="s">
        <v>39</v>
      </c>
      <c r="H4062" s="6" t="s">
        <v>25</v>
      </c>
      <c r="I4062" s="7">
        <v>64.0</v>
      </c>
      <c r="J4062" s="8">
        <v>206.0</v>
      </c>
      <c r="K4062" s="9">
        <v>13184.0</v>
      </c>
      <c r="L4062" s="9">
        <v>7251.200000000001</v>
      </c>
      <c r="M4062" s="10">
        <v>0.55</v>
      </c>
      <c r="N4062" s="4" t="s">
        <v>89</v>
      </c>
      <c r="O4062" s="4" t="s">
        <v>23</v>
      </c>
      <c r="P4062" s="4" t="s">
        <v>24</v>
      </c>
    </row>
    <row r="4063" ht="14.25" customHeight="1">
      <c r="B4063" s="4" t="s">
        <v>36</v>
      </c>
      <c r="C4063" s="4">
        <v>1128299.0</v>
      </c>
      <c r="D4063" s="5">
        <v>44205.0</v>
      </c>
      <c r="E4063" s="4" t="s">
        <v>37</v>
      </c>
      <c r="F4063" s="4" t="s">
        <v>38</v>
      </c>
      <c r="G4063" s="4" t="s">
        <v>39</v>
      </c>
      <c r="H4063" s="6" t="s">
        <v>26</v>
      </c>
      <c r="I4063" s="7">
        <v>59.0</v>
      </c>
      <c r="J4063" s="8">
        <v>210.0</v>
      </c>
      <c r="K4063" s="9">
        <v>12390.0</v>
      </c>
      <c r="L4063" s="9">
        <v>6071.099999999999</v>
      </c>
      <c r="M4063" s="10">
        <v>0.49</v>
      </c>
      <c r="N4063" s="4" t="s">
        <v>89</v>
      </c>
      <c r="O4063" s="4" t="s">
        <v>23</v>
      </c>
      <c r="P4063" s="4" t="s">
        <v>21</v>
      </c>
    </row>
    <row r="4064" ht="14.25" customHeight="1">
      <c r="B4064" s="4" t="s">
        <v>36</v>
      </c>
      <c r="C4064" s="4">
        <v>1128299.0</v>
      </c>
      <c r="D4064" s="5">
        <v>44206.0</v>
      </c>
      <c r="E4064" s="4" t="s">
        <v>37</v>
      </c>
      <c r="F4064" s="4" t="s">
        <v>38</v>
      </c>
      <c r="G4064" s="4" t="s">
        <v>39</v>
      </c>
      <c r="H4064" s="6" t="s">
        <v>27</v>
      </c>
      <c r="I4064" s="7">
        <v>62.0</v>
      </c>
      <c r="J4064" s="8">
        <v>155.0</v>
      </c>
      <c r="K4064" s="9">
        <v>9610.0</v>
      </c>
      <c r="L4064" s="9">
        <v>6342.6</v>
      </c>
      <c r="M4064" s="10">
        <v>0.66</v>
      </c>
      <c r="N4064" s="4" t="s">
        <v>89</v>
      </c>
      <c r="O4064" s="4" t="s">
        <v>29</v>
      </c>
      <c r="P4064" s="4" t="s">
        <v>21</v>
      </c>
    </row>
    <row r="4065" ht="14.25" customHeight="1">
      <c r="B4065" s="4" t="s">
        <v>36</v>
      </c>
      <c r="C4065" s="4">
        <v>1128299.0</v>
      </c>
      <c r="D4065" s="5">
        <v>44207.0</v>
      </c>
      <c r="E4065" s="4" t="s">
        <v>37</v>
      </c>
      <c r="F4065" s="4" t="s">
        <v>38</v>
      </c>
      <c r="G4065" s="4" t="s">
        <v>39</v>
      </c>
      <c r="H4065" s="6" t="s">
        <v>28</v>
      </c>
      <c r="I4065" s="7">
        <v>72.0</v>
      </c>
      <c r="J4065" s="8">
        <v>219.0</v>
      </c>
      <c r="K4065" s="9">
        <v>15768.0</v>
      </c>
      <c r="L4065" s="9">
        <v>5518.799999999999</v>
      </c>
      <c r="M4065" s="10">
        <v>0.35</v>
      </c>
      <c r="N4065" s="4" t="s">
        <v>89</v>
      </c>
      <c r="O4065" s="4" t="s">
        <v>29</v>
      </c>
      <c r="P4065" s="4" t="s">
        <v>24</v>
      </c>
    </row>
    <row r="4066" ht="14.25" customHeight="1">
      <c r="B4066" s="4" t="s">
        <v>36</v>
      </c>
      <c r="C4066" s="4">
        <v>1128299.0</v>
      </c>
      <c r="D4066" s="5">
        <v>44208.0</v>
      </c>
      <c r="E4066" s="4" t="s">
        <v>37</v>
      </c>
      <c r="F4066" s="4" t="s">
        <v>38</v>
      </c>
      <c r="G4066" s="4" t="s">
        <v>39</v>
      </c>
      <c r="H4066" s="6" t="s">
        <v>18</v>
      </c>
      <c r="I4066" s="7">
        <v>56.0</v>
      </c>
      <c r="J4066" s="8">
        <v>277.0</v>
      </c>
      <c r="K4066" s="9">
        <v>15512.0</v>
      </c>
      <c r="L4066" s="9">
        <v>6980.4000000000015</v>
      </c>
      <c r="M4066" s="10">
        <v>0.45000000000000007</v>
      </c>
      <c r="N4066" s="4" t="s">
        <v>89</v>
      </c>
      <c r="O4066" s="4" t="s">
        <v>20</v>
      </c>
      <c r="P4066" s="4" t="s">
        <v>21</v>
      </c>
    </row>
    <row r="4067" ht="14.25" customHeight="1">
      <c r="B4067" s="4" t="s">
        <v>36</v>
      </c>
      <c r="C4067" s="4">
        <v>1128299.0</v>
      </c>
      <c r="D4067" s="5">
        <v>44209.0</v>
      </c>
      <c r="E4067" s="4" t="s">
        <v>37</v>
      </c>
      <c r="F4067" s="4" t="s">
        <v>38</v>
      </c>
      <c r="G4067" s="4" t="s">
        <v>39</v>
      </c>
      <c r="H4067" s="6" t="s">
        <v>22</v>
      </c>
      <c r="I4067" s="7">
        <v>59.0</v>
      </c>
      <c r="J4067" s="8">
        <v>245.0</v>
      </c>
      <c r="K4067" s="9">
        <v>14455.0</v>
      </c>
      <c r="L4067" s="9">
        <v>4914.700000000001</v>
      </c>
      <c r="M4067" s="10">
        <v>0.34</v>
      </c>
      <c r="N4067" s="4" t="s">
        <v>89</v>
      </c>
      <c r="O4067" s="4" t="s">
        <v>29</v>
      </c>
      <c r="P4067" s="4" t="s">
        <v>21</v>
      </c>
    </row>
    <row r="4068" ht="14.25" customHeight="1">
      <c r="B4068" s="4" t="s">
        <v>36</v>
      </c>
      <c r="C4068" s="4">
        <v>1128299.0</v>
      </c>
      <c r="D4068" s="5">
        <v>44210.0</v>
      </c>
      <c r="E4068" s="4" t="s">
        <v>37</v>
      </c>
      <c r="F4068" s="4" t="s">
        <v>38</v>
      </c>
      <c r="G4068" s="4" t="s">
        <v>39</v>
      </c>
      <c r="H4068" s="6" t="s">
        <v>25</v>
      </c>
      <c r="I4068" s="7">
        <v>62.0</v>
      </c>
      <c r="J4068" s="8">
        <v>248.0</v>
      </c>
      <c r="K4068" s="9">
        <v>15376.0</v>
      </c>
      <c r="L4068" s="9">
        <v>7072.96</v>
      </c>
      <c r="M4068" s="10">
        <v>0.46</v>
      </c>
      <c r="N4068" s="4" t="s">
        <v>89</v>
      </c>
      <c r="O4068" s="4" t="s">
        <v>20</v>
      </c>
      <c r="P4068" s="4" t="s">
        <v>21</v>
      </c>
    </row>
    <row r="4069" ht="14.25" customHeight="1">
      <c r="B4069" s="4" t="s">
        <v>36</v>
      </c>
      <c r="C4069" s="4">
        <v>1128299.0</v>
      </c>
      <c r="D4069" s="5">
        <v>44211.0</v>
      </c>
      <c r="E4069" s="4" t="s">
        <v>37</v>
      </c>
      <c r="F4069" s="4" t="s">
        <v>38</v>
      </c>
      <c r="G4069" s="4" t="s">
        <v>39</v>
      </c>
      <c r="H4069" s="6" t="s">
        <v>26</v>
      </c>
      <c r="I4069" s="7">
        <v>55.0</v>
      </c>
      <c r="J4069" s="8">
        <v>218.0</v>
      </c>
      <c r="K4069" s="9">
        <v>11990.0</v>
      </c>
      <c r="L4069" s="9">
        <v>4796.0</v>
      </c>
      <c r="M4069" s="10">
        <v>0.4</v>
      </c>
      <c r="N4069" s="4" t="s">
        <v>89</v>
      </c>
      <c r="O4069" s="4" t="s">
        <v>23</v>
      </c>
      <c r="P4069" s="4" t="s">
        <v>21</v>
      </c>
    </row>
    <row r="4070" ht="14.25" customHeight="1">
      <c r="B4070" s="4" t="s">
        <v>36</v>
      </c>
      <c r="C4070" s="4">
        <v>1128299.0</v>
      </c>
      <c r="D4070" s="5">
        <v>44212.0</v>
      </c>
      <c r="E4070" s="4" t="s">
        <v>37</v>
      </c>
      <c r="F4070" s="4" t="s">
        <v>38</v>
      </c>
      <c r="G4070" s="4" t="s">
        <v>39</v>
      </c>
      <c r="H4070" s="6" t="s">
        <v>27</v>
      </c>
      <c r="I4070" s="7">
        <v>64.0</v>
      </c>
      <c r="J4070" s="8">
        <v>233.0</v>
      </c>
      <c r="K4070" s="9">
        <v>14912.0</v>
      </c>
      <c r="L4070" s="9">
        <v>9543.68</v>
      </c>
      <c r="M4070" s="10">
        <v>0.64</v>
      </c>
      <c r="N4070" s="4" t="s">
        <v>89</v>
      </c>
      <c r="O4070" s="4" t="s">
        <v>20</v>
      </c>
      <c r="P4070" s="4" t="s">
        <v>21</v>
      </c>
    </row>
    <row r="4071" ht="14.25" customHeight="1">
      <c r="B4071" s="4" t="s">
        <v>36</v>
      </c>
      <c r="C4071" s="4">
        <v>1128299.0</v>
      </c>
      <c r="D4071" s="5">
        <v>44213.0</v>
      </c>
      <c r="E4071" s="4" t="s">
        <v>37</v>
      </c>
      <c r="F4071" s="4" t="s">
        <v>38</v>
      </c>
      <c r="G4071" s="4" t="s">
        <v>39</v>
      </c>
      <c r="H4071" s="6" t="s">
        <v>28</v>
      </c>
      <c r="I4071" s="7">
        <v>72.0</v>
      </c>
      <c r="J4071" s="8">
        <v>233.0</v>
      </c>
      <c r="K4071" s="9">
        <v>16776.0</v>
      </c>
      <c r="L4071" s="9">
        <v>4865.040000000001</v>
      </c>
      <c r="M4071" s="10">
        <v>0.29000000000000004</v>
      </c>
      <c r="N4071" s="4" t="s">
        <v>89</v>
      </c>
      <c r="O4071" s="4" t="s">
        <v>20</v>
      </c>
      <c r="P4071" s="4" t="s">
        <v>24</v>
      </c>
    </row>
    <row r="4072" ht="14.25" customHeight="1">
      <c r="B4072" s="4" t="s">
        <v>36</v>
      </c>
      <c r="C4072" s="4">
        <v>1128299.0</v>
      </c>
      <c r="D4072" s="5">
        <v>44214.0</v>
      </c>
      <c r="E4072" s="4" t="s">
        <v>37</v>
      </c>
      <c r="F4072" s="4" t="s">
        <v>38</v>
      </c>
      <c r="G4072" s="4" t="s">
        <v>39</v>
      </c>
      <c r="H4072" s="6" t="s">
        <v>18</v>
      </c>
      <c r="I4072" s="7">
        <v>62.0</v>
      </c>
      <c r="J4072" s="8">
        <v>273.0</v>
      </c>
      <c r="K4072" s="9">
        <v>16926.0</v>
      </c>
      <c r="L4072" s="9">
        <v>7785.96</v>
      </c>
      <c r="M4072" s="10">
        <v>0.46</v>
      </c>
      <c r="N4072" s="4" t="s">
        <v>89</v>
      </c>
      <c r="O4072" s="4" t="s">
        <v>29</v>
      </c>
      <c r="P4072" s="4" t="s">
        <v>21</v>
      </c>
    </row>
    <row r="4073" ht="14.25" customHeight="1">
      <c r="B4073" s="4" t="s">
        <v>36</v>
      </c>
      <c r="C4073" s="4">
        <v>1128299.0</v>
      </c>
      <c r="D4073" s="5">
        <v>44215.0</v>
      </c>
      <c r="E4073" s="4" t="s">
        <v>37</v>
      </c>
      <c r="F4073" s="4" t="s">
        <v>38</v>
      </c>
      <c r="G4073" s="4" t="s">
        <v>39</v>
      </c>
      <c r="H4073" s="6" t="s">
        <v>22</v>
      </c>
      <c r="I4073" s="7">
        <v>66.0</v>
      </c>
      <c r="J4073" s="8">
        <v>259.0</v>
      </c>
      <c r="K4073" s="9">
        <v>17094.0</v>
      </c>
      <c r="L4073" s="9">
        <v>5128.200000000001</v>
      </c>
      <c r="M4073" s="10">
        <v>0.30000000000000004</v>
      </c>
      <c r="N4073" s="4" t="s">
        <v>89</v>
      </c>
      <c r="O4073" s="4" t="s">
        <v>20</v>
      </c>
      <c r="P4073" s="4" t="s">
        <v>24</v>
      </c>
    </row>
    <row r="4074" ht="14.25" customHeight="1">
      <c r="B4074" s="4" t="s">
        <v>36</v>
      </c>
      <c r="C4074" s="4">
        <v>1128299.0</v>
      </c>
      <c r="D4074" s="5">
        <v>44216.0</v>
      </c>
      <c r="E4074" s="4" t="s">
        <v>37</v>
      </c>
      <c r="F4074" s="4" t="s">
        <v>38</v>
      </c>
      <c r="G4074" s="4" t="s">
        <v>39</v>
      </c>
      <c r="H4074" s="6" t="s">
        <v>25</v>
      </c>
      <c r="I4074" s="7">
        <v>60.0</v>
      </c>
      <c r="J4074" s="8">
        <v>200.0</v>
      </c>
      <c r="K4074" s="9">
        <v>12000.0</v>
      </c>
      <c r="L4074" s="9">
        <v>5640.0</v>
      </c>
      <c r="M4074" s="10">
        <v>0.47000000000000003</v>
      </c>
      <c r="N4074" s="4" t="s">
        <v>89</v>
      </c>
      <c r="O4074" s="4" t="s">
        <v>23</v>
      </c>
      <c r="P4074" s="4" t="s">
        <v>21</v>
      </c>
    </row>
    <row r="4075" ht="14.25" customHeight="1">
      <c r="B4075" s="4" t="s">
        <v>36</v>
      </c>
      <c r="C4075" s="4">
        <v>1128299.0</v>
      </c>
      <c r="D4075" s="5">
        <v>44217.0</v>
      </c>
      <c r="E4075" s="4" t="s">
        <v>37</v>
      </c>
      <c r="F4075" s="4" t="s">
        <v>38</v>
      </c>
      <c r="G4075" s="4" t="s">
        <v>39</v>
      </c>
      <c r="H4075" s="6" t="s">
        <v>26</v>
      </c>
      <c r="I4075" s="7">
        <v>59.0</v>
      </c>
      <c r="J4075" s="8">
        <v>188.0</v>
      </c>
      <c r="K4075" s="9">
        <v>11092.0</v>
      </c>
      <c r="L4075" s="9">
        <v>4547.719999999999</v>
      </c>
      <c r="M4075" s="10">
        <v>0.41</v>
      </c>
      <c r="N4075" s="4" t="s">
        <v>89</v>
      </c>
      <c r="O4075" s="4" t="s">
        <v>29</v>
      </c>
      <c r="P4075" s="4" t="s">
        <v>21</v>
      </c>
    </row>
    <row r="4076" ht="14.25" customHeight="1">
      <c r="B4076" s="4" t="s">
        <v>36</v>
      </c>
      <c r="C4076" s="4">
        <v>1128299.0</v>
      </c>
      <c r="D4076" s="5">
        <v>44218.0</v>
      </c>
      <c r="E4076" s="4" t="s">
        <v>37</v>
      </c>
      <c r="F4076" s="4" t="s">
        <v>38</v>
      </c>
      <c r="G4076" s="4" t="s">
        <v>39</v>
      </c>
      <c r="H4076" s="6" t="s">
        <v>27</v>
      </c>
      <c r="I4076" s="7">
        <v>69.0</v>
      </c>
      <c r="J4076" s="8">
        <v>188.0</v>
      </c>
      <c r="K4076" s="9">
        <v>12972.0</v>
      </c>
      <c r="L4076" s="9">
        <v>7912.92</v>
      </c>
      <c r="M4076" s="10">
        <v>0.61</v>
      </c>
      <c r="N4076" s="4" t="s">
        <v>89</v>
      </c>
      <c r="O4076" s="4" t="s">
        <v>23</v>
      </c>
      <c r="P4076" s="4" t="s">
        <v>24</v>
      </c>
    </row>
    <row r="4077" ht="14.25" customHeight="1">
      <c r="B4077" s="4" t="s">
        <v>36</v>
      </c>
      <c r="C4077" s="4">
        <v>1128299.0</v>
      </c>
      <c r="D4077" s="5">
        <v>44219.0</v>
      </c>
      <c r="E4077" s="4" t="s">
        <v>37</v>
      </c>
      <c r="F4077" s="4" t="s">
        <v>38</v>
      </c>
      <c r="G4077" s="4" t="s">
        <v>39</v>
      </c>
      <c r="H4077" s="6" t="s">
        <v>28</v>
      </c>
      <c r="I4077" s="7">
        <v>76.0</v>
      </c>
      <c r="J4077" s="8">
        <v>181.0</v>
      </c>
      <c r="K4077" s="9">
        <v>13756.0</v>
      </c>
      <c r="L4077" s="9">
        <v>3439.0</v>
      </c>
      <c r="M4077" s="10">
        <v>0.25</v>
      </c>
      <c r="N4077" s="4" t="s">
        <v>89</v>
      </c>
      <c r="O4077" s="4" t="s">
        <v>29</v>
      </c>
      <c r="P4077" s="4" t="s">
        <v>24</v>
      </c>
    </row>
    <row r="4078" ht="14.25" customHeight="1">
      <c r="B4078" s="4" t="s">
        <v>36</v>
      </c>
      <c r="C4078" s="4">
        <v>1128299.0</v>
      </c>
      <c r="D4078" s="5">
        <v>44220.0</v>
      </c>
      <c r="E4078" s="4" t="s">
        <v>37</v>
      </c>
      <c r="F4078" s="4" t="s">
        <v>38</v>
      </c>
      <c r="G4078" s="4" t="s">
        <v>39</v>
      </c>
      <c r="H4078" s="6" t="s">
        <v>18</v>
      </c>
      <c r="I4078" s="7">
        <v>51.0</v>
      </c>
      <c r="J4078" s="8">
        <v>241.0</v>
      </c>
      <c r="K4078" s="9">
        <v>12291.0</v>
      </c>
      <c r="L4078" s="9">
        <v>5162.22</v>
      </c>
      <c r="M4078" s="10">
        <v>0.42000000000000004</v>
      </c>
      <c r="N4078" s="4" t="s">
        <v>89</v>
      </c>
      <c r="O4078" s="4" t="s">
        <v>20</v>
      </c>
      <c r="P4078" s="4" t="s">
        <v>21</v>
      </c>
    </row>
    <row r="4079" ht="14.25" customHeight="1">
      <c r="B4079" s="4" t="s">
        <v>36</v>
      </c>
      <c r="C4079" s="4">
        <v>1128299.0</v>
      </c>
      <c r="D4079" s="5">
        <v>44221.0</v>
      </c>
      <c r="E4079" s="4" t="s">
        <v>37</v>
      </c>
      <c r="F4079" s="4" t="s">
        <v>38</v>
      </c>
      <c r="G4079" s="4" t="s">
        <v>39</v>
      </c>
      <c r="H4079" s="6" t="s">
        <v>22</v>
      </c>
      <c r="I4079" s="7">
        <v>56.0</v>
      </c>
      <c r="J4079" s="8">
        <v>268.0</v>
      </c>
      <c r="K4079" s="9">
        <v>15008.0</v>
      </c>
      <c r="L4079" s="9">
        <v>4202.240000000001</v>
      </c>
      <c r="M4079" s="10">
        <v>0.28</v>
      </c>
      <c r="N4079" s="4" t="s">
        <v>89</v>
      </c>
      <c r="O4079" s="4" t="s">
        <v>20</v>
      </c>
      <c r="P4079" s="4" t="s">
        <v>21</v>
      </c>
    </row>
    <row r="4080" ht="14.25" customHeight="1">
      <c r="B4080" s="4" t="s">
        <v>36</v>
      </c>
      <c r="C4080" s="4">
        <v>1128299.0</v>
      </c>
      <c r="D4080" s="5">
        <v>44222.0</v>
      </c>
      <c r="E4080" s="4" t="s">
        <v>37</v>
      </c>
      <c r="F4080" s="4" t="s">
        <v>38</v>
      </c>
      <c r="G4080" s="4" t="s">
        <v>39</v>
      </c>
      <c r="H4080" s="6" t="s">
        <v>25</v>
      </c>
      <c r="I4080" s="7">
        <v>52.0</v>
      </c>
      <c r="J4080" s="8">
        <v>225.0</v>
      </c>
      <c r="K4080" s="9">
        <v>11700.0</v>
      </c>
      <c r="L4080" s="9">
        <v>4680.0</v>
      </c>
      <c r="M4080" s="10">
        <v>0.4</v>
      </c>
      <c r="N4080" s="4" t="s">
        <v>89</v>
      </c>
      <c r="O4080" s="4" t="s">
        <v>23</v>
      </c>
      <c r="P4080" s="4" t="s">
        <v>24</v>
      </c>
    </row>
    <row r="4081" ht="14.25" customHeight="1">
      <c r="B4081" s="4" t="s">
        <v>36</v>
      </c>
      <c r="C4081" s="4">
        <v>1128299.0</v>
      </c>
      <c r="D4081" s="5">
        <v>44223.0</v>
      </c>
      <c r="E4081" s="4" t="s">
        <v>37</v>
      </c>
      <c r="F4081" s="4" t="s">
        <v>38</v>
      </c>
      <c r="G4081" s="4" t="s">
        <v>39</v>
      </c>
      <c r="H4081" s="6" t="s">
        <v>26</v>
      </c>
      <c r="I4081" s="7">
        <v>53.0</v>
      </c>
      <c r="J4081" s="8">
        <v>203.0</v>
      </c>
      <c r="K4081" s="9">
        <v>10759.0</v>
      </c>
      <c r="L4081" s="9">
        <v>3765.6499999999996</v>
      </c>
      <c r="M4081" s="10">
        <v>0.35</v>
      </c>
      <c r="N4081" s="4" t="s">
        <v>89</v>
      </c>
      <c r="O4081" s="4" t="s">
        <v>23</v>
      </c>
      <c r="P4081" s="4" t="s">
        <v>21</v>
      </c>
    </row>
    <row r="4082" ht="14.25" customHeight="1">
      <c r="B4082" s="4" t="s">
        <v>36</v>
      </c>
      <c r="C4082" s="4">
        <v>1128299.0</v>
      </c>
      <c r="D4082" s="5">
        <v>44224.0</v>
      </c>
      <c r="E4082" s="4" t="s">
        <v>37</v>
      </c>
      <c r="F4082" s="4" t="s">
        <v>38</v>
      </c>
      <c r="G4082" s="4" t="s">
        <v>39</v>
      </c>
      <c r="H4082" s="6" t="s">
        <v>27</v>
      </c>
      <c r="I4082" s="7">
        <v>63.0</v>
      </c>
      <c r="J4082" s="8">
        <v>218.0</v>
      </c>
      <c r="K4082" s="9">
        <v>13734.0</v>
      </c>
      <c r="L4082" s="9">
        <v>7965.720000000001</v>
      </c>
      <c r="M4082" s="10">
        <v>0.5800000000000001</v>
      </c>
      <c r="N4082" s="4" t="s">
        <v>89</v>
      </c>
      <c r="O4082" s="4" t="s">
        <v>29</v>
      </c>
      <c r="P4082" s="4" t="s">
        <v>21</v>
      </c>
    </row>
    <row r="4083" ht="14.25" customHeight="1">
      <c r="B4083" s="4" t="s">
        <v>36</v>
      </c>
      <c r="C4083" s="4">
        <v>1128299.0</v>
      </c>
      <c r="D4083" s="5">
        <v>44225.0</v>
      </c>
      <c r="E4083" s="4" t="s">
        <v>37</v>
      </c>
      <c r="F4083" s="4" t="s">
        <v>38</v>
      </c>
      <c r="G4083" s="4" t="s">
        <v>39</v>
      </c>
      <c r="H4083" s="6" t="s">
        <v>28</v>
      </c>
      <c r="I4083" s="7">
        <v>65.0</v>
      </c>
      <c r="J4083" s="8">
        <v>217.0</v>
      </c>
      <c r="K4083" s="9">
        <v>14105.0</v>
      </c>
      <c r="L4083" s="9">
        <v>3385.2000000000003</v>
      </c>
      <c r="M4083" s="10">
        <v>0.24000000000000002</v>
      </c>
      <c r="N4083" s="4" t="s">
        <v>89</v>
      </c>
      <c r="O4083" s="4" t="s">
        <v>23</v>
      </c>
      <c r="P4083" s="4" t="s">
        <v>21</v>
      </c>
    </row>
    <row r="4084" ht="14.25" customHeight="1">
      <c r="B4084" s="4" t="s">
        <v>36</v>
      </c>
      <c r="C4084" s="4">
        <v>1128299.0</v>
      </c>
      <c r="D4084" s="5">
        <v>44226.0</v>
      </c>
      <c r="E4084" s="4" t="s">
        <v>37</v>
      </c>
      <c r="F4084" s="4" t="s">
        <v>38</v>
      </c>
      <c r="G4084" s="4" t="s">
        <v>39</v>
      </c>
      <c r="H4084" s="6" t="s">
        <v>18</v>
      </c>
      <c r="I4084" s="7">
        <v>51.0</v>
      </c>
      <c r="J4084" s="8">
        <v>236.0</v>
      </c>
      <c r="K4084" s="9">
        <v>12036.0</v>
      </c>
      <c r="L4084" s="9">
        <v>5416.200000000001</v>
      </c>
      <c r="M4084" s="10">
        <v>0.45000000000000007</v>
      </c>
      <c r="N4084" s="4" t="s">
        <v>89</v>
      </c>
      <c r="O4084" s="4" t="s">
        <v>20</v>
      </c>
      <c r="P4084" s="4" t="s">
        <v>24</v>
      </c>
    </row>
    <row r="4085" ht="14.25" customHeight="1">
      <c r="B4085" s="4" t="s">
        <v>36</v>
      </c>
      <c r="C4085" s="4">
        <v>1128299.0</v>
      </c>
      <c r="D4085" s="5">
        <v>44227.0</v>
      </c>
      <c r="E4085" s="4" t="s">
        <v>37</v>
      </c>
      <c r="F4085" s="4" t="s">
        <v>38</v>
      </c>
      <c r="G4085" s="4" t="s">
        <v>39</v>
      </c>
      <c r="H4085" s="6" t="s">
        <v>22</v>
      </c>
      <c r="I4085" s="7">
        <v>59.0</v>
      </c>
      <c r="J4085" s="8">
        <v>219.0</v>
      </c>
      <c r="K4085" s="9">
        <v>12921.0</v>
      </c>
      <c r="L4085" s="9">
        <v>3747.0900000000006</v>
      </c>
      <c r="M4085" s="10">
        <v>0.29000000000000004</v>
      </c>
      <c r="N4085" s="4" t="s">
        <v>89</v>
      </c>
      <c r="O4085" s="4" t="s">
        <v>29</v>
      </c>
      <c r="P4085" s="4" t="s">
        <v>21</v>
      </c>
    </row>
    <row r="4086" ht="14.25" customHeight="1">
      <c r="B4086" s="4" t="s">
        <v>36</v>
      </c>
      <c r="C4086" s="4">
        <v>1128299.0</v>
      </c>
      <c r="D4086" s="5">
        <v>44228.0</v>
      </c>
      <c r="E4086" s="4" t="s">
        <v>37</v>
      </c>
      <c r="F4086" s="4" t="s">
        <v>38</v>
      </c>
      <c r="G4086" s="4" t="s">
        <v>39</v>
      </c>
      <c r="H4086" s="6" t="s">
        <v>25</v>
      </c>
      <c r="I4086" s="7">
        <v>50.0</v>
      </c>
      <c r="J4086" s="8">
        <v>182.0</v>
      </c>
      <c r="K4086" s="9">
        <v>9100.0</v>
      </c>
      <c r="L4086" s="9">
        <v>3822.0000000000005</v>
      </c>
      <c r="M4086" s="10">
        <v>0.42000000000000004</v>
      </c>
      <c r="N4086" s="4" t="s">
        <v>89</v>
      </c>
      <c r="O4086" s="4" t="s">
        <v>29</v>
      </c>
      <c r="P4086" s="4" t="s">
        <v>24</v>
      </c>
    </row>
    <row r="4087" ht="14.25" customHeight="1">
      <c r="B4087" s="4" t="s">
        <v>36</v>
      </c>
      <c r="C4087" s="4">
        <v>1128299.0</v>
      </c>
      <c r="D4087" s="5">
        <v>44229.0</v>
      </c>
      <c r="E4087" s="4" t="s">
        <v>37</v>
      </c>
      <c r="F4087" s="4" t="s">
        <v>38</v>
      </c>
      <c r="G4087" s="4" t="s">
        <v>39</v>
      </c>
      <c r="H4087" s="6" t="s">
        <v>26</v>
      </c>
      <c r="I4087" s="7">
        <v>51.0</v>
      </c>
      <c r="J4087" s="8">
        <v>203.0</v>
      </c>
      <c r="K4087" s="9">
        <v>10353.0</v>
      </c>
      <c r="L4087" s="9">
        <v>3727.08</v>
      </c>
      <c r="M4087" s="10">
        <v>0.36</v>
      </c>
      <c r="N4087" s="4" t="s">
        <v>89</v>
      </c>
      <c r="O4087" s="4" t="s">
        <v>20</v>
      </c>
      <c r="P4087" s="4" t="s">
        <v>21</v>
      </c>
    </row>
    <row r="4088" ht="14.25" customHeight="1">
      <c r="B4088" s="4" t="s">
        <v>36</v>
      </c>
      <c r="C4088" s="4">
        <v>1128299.0</v>
      </c>
      <c r="D4088" s="5">
        <v>44230.0</v>
      </c>
      <c r="E4088" s="4" t="s">
        <v>37</v>
      </c>
      <c r="F4088" s="4" t="s">
        <v>38</v>
      </c>
      <c r="G4088" s="4" t="s">
        <v>39</v>
      </c>
      <c r="H4088" s="6" t="s">
        <v>27</v>
      </c>
      <c r="I4088" s="7">
        <v>59.0</v>
      </c>
      <c r="J4088" s="8">
        <v>182.0</v>
      </c>
      <c r="K4088" s="9">
        <v>10738.0</v>
      </c>
      <c r="L4088" s="9">
        <v>6228.040000000001</v>
      </c>
      <c r="M4088" s="10">
        <v>0.5800000000000001</v>
      </c>
      <c r="N4088" s="4" t="s">
        <v>89</v>
      </c>
      <c r="O4088" s="4" t="s">
        <v>23</v>
      </c>
      <c r="P4088" s="4" t="s">
        <v>21</v>
      </c>
    </row>
    <row r="4089" ht="14.25" customHeight="1">
      <c r="B4089" s="4" t="s">
        <v>36</v>
      </c>
      <c r="C4089" s="4">
        <v>1128299.0</v>
      </c>
      <c r="D4089" s="5">
        <v>44231.0</v>
      </c>
      <c r="E4089" s="4" t="s">
        <v>37</v>
      </c>
      <c r="F4089" s="4" t="s">
        <v>38</v>
      </c>
      <c r="G4089" s="4" t="s">
        <v>39</v>
      </c>
      <c r="H4089" s="6" t="s">
        <v>28</v>
      </c>
      <c r="I4089" s="7">
        <v>63.0</v>
      </c>
      <c r="J4089" s="8">
        <v>196.0</v>
      </c>
      <c r="K4089" s="9">
        <v>12348.0</v>
      </c>
      <c r="L4089" s="9">
        <v>2840.04</v>
      </c>
      <c r="M4089" s="10">
        <v>0.23</v>
      </c>
      <c r="N4089" s="4" t="s">
        <v>89</v>
      </c>
      <c r="O4089" s="4" t="s">
        <v>20</v>
      </c>
      <c r="P4089" s="4" t="s">
        <v>21</v>
      </c>
    </row>
    <row r="4090" ht="14.25" customHeight="1">
      <c r="B4090" s="4" t="s">
        <v>36</v>
      </c>
      <c r="C4090" s="4">
        <v>1128299.0</v>
      </c>
      <c r="D4090" s="5">
        <v>44232.0</v>
      </c>
      <c r="E4090" s="4" t="s">
        <v>37</v>
      </c>
      <c r="F4090" s="4" t="s">
        <v>38</v>
      </c>
      <c r="G4090" s="4" t="s">
        <v>39</v>
      </c>
      <c r="H4090" s="6" t="s">
        <v>18</v>
      </c>
      <c r="I4090" s="7">
        <v>52.0</v>
      </c>
      <c r="J4090" s="8">
        <v>263.0</v>
      </c>
      <c r="K4090" s="9">
        <v>13676.0</v>
      </c>
      <c r="L4090" s="9">
        <v>6017.4400000000005</v>
      </c>
      <c r="M4090" s="10">
        <v>0.44000000000000006</v>
      </c>
      <c r="N4090" s="4" t="s">
        <v>89</v>
      </c>
      <c r="O4090" s="4" t="s">
        <v>23</v>
      </c>
      <c r="P4090" s="4" t="s">
        <v>21</v>
      </c>
    </row>
    <row r="4091" ht="14.25" customHeight="1">
      <c r="B4091" s="4" t="s">
        <v>36</v>
      </c>
      <c r="C4091" s="4">
        <v>1128299.0</v>
      </c>
      <c r="D4091" s="5">
        <v>44233.0</v>
      </c>
      <c r="E4091" s="4" t="s">
        <v>37</v>
      </c>
      <c r="F4091" s="4" t="s">
        <v>38</v>
      </c>
      <c r="G4091" s="4" t="s">
        <v>39</v>
      </c>
      <c r="H4091" s="6" t="s">
        <v>22</v>
      </c>
      <c r="I4091" s="7">
        <v>58.0</v>
      </c>
      <c r="J4091" s="8">
        <v>236.0</v>
      </c>
      <c r="K4091" s="9">
        <v>13688.0</v>
      </c>
      <c r="L4091" s="9">
        <v>3422.0</v>
      </c>
      <c r="M4091" s="10">
        <v>0.25</v>
      </c>
      <c r="N4091" s="4" t="s">
        <v>89</v>
      </c>
      <c r="O4091" s="4" t="s">
        <v>23</v>
      </c>
      <c r="P4091" s="4" t="s">
        <v>24</v>
      </c>
    </row>
    <row r="4092" ht="14.25" customHeight="1">
      <c r="B4092" s="4" t="s">
        <v>36</v>
      </c>
      <c r="C4092" s="4">
        <v>1128299.0</v>
      </c>
      <c r="D4092" s="5">
        <v>44234.0</v>
      </c>
      <c r="E4092" s="4" t="s">
        <v>37</v>
      </c>
      <c r="F4092" s="4" t="s">
        <v>38</v>
      </c>
      <c r="G4092" s="4" t="s">
        <v>39</v>
      </c>
      <c r="H4092" s="6" t="s">
        <v>25</v>
      </c>
      <c r="I4092" s="7">
        <v>50.0</v>
      </c>
      <c r="J4092" s="8">
        <v>210.0</v>
      </c>
      <c r="K4092" s="9">
        <v>10500.0</v>
      </c>
      <c r="L4092" s="9">
        <v>4200.0</v>
      </c>
      <c r="M4092" s="10">
        <v>0.4</v>
      </c>
      <c r="N4092" s="4" t="s">
        <v>89</v>
      </c>
      <c r="O4092" s="4" t="s">
        <v>29</v>
      </c>
      <c r="P4092" s="4" t="s">
        <v>24</v>
      </c>
    </row>
    <row r="4093" ht="14.25" customHeight="1">
      <c r="B4093" s="4" t="s">
        <v>36</v>
      </c>
      <c r="C4093" s="4">
        <v>1128299.0</v>
      </c>
      <c r="D4093" s="5">
        <v>44235.0</v>
      </c>
      <c r="E4093" s="4" t="s">
        <v>37</v>
      </c>
      <c r="F4093" s="4" t="s">
        <v>38</v>
      </c>
      <c r="G4093" s="4" t="s">
        <v>39</v>
      </c>
      <c r="H4093" s="6" t="s">
        <v>26</v>
      </c>
      <c r="I4093" s="7">
        <v>53.0</v>
      </c>
      <c r="J4093" s="8">
        <v>210.0</v>
      </c>
      <c r="K4093" s="9">
        <v>11130.0</v>
      </c>
      <c r="L4093" s="9">
        <v>4452.0</v>
      </c>
      <c r="M4093" s="10">
        <v>0.39999999999999997</v>
      </c>
      <c r="N4093" s="4" t="s">
        <v>89</v>
      </c>
      <c r="O4093" s="4" t="s">
        <v>20</v>
      </c>
      <c r="P4093" s="4" t="s">
        <v>24</v>
      </c>
    </row>
    <row r="4094" ht="14.25" customHeight="1">
      <c r="B4094" s="4" t="s">
        <v>36</v>
      </c>
      <c r="C4094" s="4">
        <v>1128299.0</v>
      </c>
      <c r="D4094" s="5">
        <v>44236.0</v>
      </c>
      <c r="E4094" s="4" t="s">
        <v>37</v>
      </c>
      <c r="F4094" s="4" t="s">
        <v>38</v>
      </c>
      <c r="G4094" s="4" t="s">
        <v>39</v>
      </c>
      <c r="H4094" s="6" t="s">
        <v>27</v>
      </c>
      <c r="I4094" s="7">
        <v>63.0</v>
      </c>
      <c r="J4094" s="8">
        <v>163.0</v>
      </c>
      <c r="K4094" s="9">
        <v>10269.0</v>
      </c>
      <c r="L4094" s="9">
        <v>5853.330000000001</v>
      </c>
      <c r="M4094" s="10">
        <v>0.5700000000000001</v>
      </c>
      <c r="N4094" s="4" t="s">
        <v>89</v>
      </c>
      <c r="O4094" s="4" t="s">
        <v>23</v>
      </c>
      <c r="P4094" s="4" t="s">
        <v>21</v>
      </c>
    </row>
    <row r="4095" ht="14.25" customHeight="1">
      <c r="B4095" s="4" t="s">
        <v>36</v>
      </c>
      <c r="C4095" s="4">
        <v>1128299.0</v>
      </c>
      <c r="D4095" s="5">
        <v>44237.0</v>
      </c>
      <c r="E4095" s="4" t="s">
        <v>37</v>
      </c>
      <c r="F4095" s="4" t="s">
        <v>38</v>
      </c>
      <c r="G4095" s="4" t="s">
        <v>39</v>
      </c>
      <c r="H4095" s="6" t="s">
        <v>28</v>
      </c>
      <c r="I4095" s="7">
        <v>67.0</v>
      </c>
      <c r="J4095" s="8">
        <v>202.0</v>
      </c>
      <c r="K4095" s="9">
        <v>13534.0</v>
      </c>
      <c r="L4095" s="9">
        <v>2842.1400000000003</v>
      </c>
      <c r="M4095" s="10">
        <v>0.21000000000000002</v>
      </c>
      <c r="N4095" s="4" t="s">
        <v>89</v>
      </c>
      <c r="O4095" s="4" t="s">
        <v>20</v>
      </c>
      <c r="P4095" s="4" t="s">
        <v>24</v>
      </c>
    </row>
    <row r="4096" ht="14.25" customHeight="1">
      <c r="B4096" s="4" t="s">
        <v>36</v>
      </c>
      <c r="C4096" s="4">
        <v>1128299.0</v>
      </c>
      <c r="D4096" s="5">
        <v>44238.0</v>
      </c>
      <c r="E4096" s="4" t="s">
        <v>37</v>
      </c>
      <c r="F4096" s="4" t="s">
        <v>38</v>
      </c>
      <c r="G4096" s="4" t="s">
        <v>39</v>
      </c>
      <c r="H4096" s="6" t="s">
        <v>18</v>
      </c>
      <c r="I4096" s="7">
        <v>51.0</v>
      </c>
      <c r="J4096" s="8">
        <v>293.0</v>
      </c>
      <c r="K4096" s="9">
        <v>14943.0</v>
      </c>
      <c r="L4096" s="9">
        <v>5977.200000000001</v>
      </c>
      <c r="M4096" s="10">
        <v>0.4</v>
      </c>
      <c r="N4096" s="4" t="s">
        <v>89</v>
      </c>
      <c r="O4096" s="4" t="s">
        <v>20</v>
      </c>
      <c r="P4096" s="4" t="s">
        <v>24</v>
      </c>
    </row>
    <row r="4097" ht="14.25" customHeight="1">
      <c r="B4097" s="4" t="s">
        <v>36</v>
      </c>
      <c r="C4097" s="4">
        <v>1128299.0</v>
      </c>
      <c r="D4097" s="5">
        <v>44239.0</v>
      </c>
      <c r="E4097" s="4" t="s">
        <v>37</v>
      </c>
      <c r="F4097" s="4" t="s">
        <v>38</v>
      </c>
      <c r="G4097" s="4" t="s">
        <v>39</v>
      </c>
      <c r="H4097" s="6" t="s">
        <v>22</v>
      </c>
      <c r="I4097" s="7">
        <v>58.0</v>
      </c>
      <c r="J4097" s="8">
        <v>273.0</v>
      </c>
      <c r="K4097" s="9">
        <v>15834.0</v>
      </c>
      <c r="L4097" s="9">
        <v>4275.18</v>
      </c>
      <c r="M4097" s="10">
        <v>0.27</v>
      </c>
      <c r="N4097" s="4" t="s">
        <v>89</v>
      </c>
      <c r="O4097" s="4" t="s">
        <v>23</v>
      </c>
      <c r="P4097" s="4" t="s">
        <v>24</v>
      </c>
    </row>
    <row r="4098" ht="14.25" customHeight="1">
      <c r="B4098" s="4" t="s">
        <v>36</v>
      </c>
      <c r="C4098" s="4">
        <v>1128299.0</v>
      </c>
      <c r="D4098" s="5">
        <v>44240.0</v>
      </c>
      <c r="E4098" s="4" t="s">
        <v>37</v>
      </c>
      <c r="F4098" s="4" t="s">
        <v>38</v>
      </c>
      <c r="G4098" s="4" t="s">
        <v>39</v>
      </c>
      <c r="H4098" s="6" t="s">
        <v>25</v>
      </c>
      <c r="I4098" s="7">
        <v>52.0</v>
      </c>
      <c r="J4098" s="8">
        <v>233.0</v>
      </c>
      <c r="K4098" s="9">
        <v>12116.0</v>
      </c>
      <c r="L4098" s="9">
        <v>4846.400000000001</v>
      </c>
      <c r="M4098" s="10">
        <v>0.4</v>
      </c>
      <c r="N4098" s="4" t="s">
        <v>89</v>
      </c>
      <c r="O4098" s="4" t="s">
        <v>20</v>
      </c>
      <c r="P4098" s="4" t="s">
        <v>24</v>
      </c>
    </row>
    <row r="4099" ht="14.25" customHeight="1">
      <c r="B4099" s="4" t="s">
        <v>36</v>
      </c>
      <c r="C4099" s="4">
        <v>1128299.0</v>
      </c>
      <c r="D4099" s="5">
        <v>44241.0</v>
      </c>
      <c r="E4099" s="4" t="s">
        <v>37</v>
      </c>
      <c r="F4099" s="4" t="s">
        <v>38</v>
      </c>
      <c r="G4099" s="4" t="s">
        <v>39</v>
      </c>
      <c r="H4099" s="6" t="s">
        <v>26</v>
      </c>
      <c r="I4099" s="7">
        <v>51.0</v>
      </c>
      <c r="J4099" s="8">
        <v>194.0</v>
      </c>
      <c r="K4099" s="9">
        <v>9894.0</v>
      </c>
      <c r="L4099" s="9">
        <v>3957.5999999999995</v>
      </c>
      <c r="M4099" s="10">
        <v>0.39999999999999997</v>
      </c>
      <c r="N4099" s="4" t="s">
        <v>89</v>
      </c>
      <c r="O4099" s="4" t="s">
        <v>20</v>
      </c>
      <c r="P4099" s="4" t="s">
        <v>21</v>
      </c>
    </row>
    <row r="4100" ht="14.25" customHeight="1">
      <c r="B4100" s="4" t="s">
        <v>36</v>
      </c>
      <c r="C4100" s="4">
        <v>1128299.0</v>
      </c>
      <c r="D4100" s="5">
        <v>44242.0</v>
      </c>
      <c r="E4100" s="4" t="s">
        <v>37</v>
      </c>
      <c r="F4100" s="4" t="s">
        <v>38</v>
      </c>
      <c r="G4100" s="4" t="s">
        <v>39</v>
      </c>
      <c r="H4100" s="6" t="s">
        <v>27</v>
      </c>
      <c r="I4100" s="7">
        <v>59.0</v>
      </c>
      <c r="J4100" s="8">
        <v>175.0</v>
      </c>
      <c r="K4100" s="9">
        <v>10325.0</v>
      </c>
      <c r="L4100" s="9">
        <v>6195.000000000001</v>
      </c>
      <c r="M4100" s="10">
        <v>0.6000000000000001</v>
      </c>
      <c r="N4100" s="4" t="s">
        <v>89</v>
      </c>
      <c r="O4100" s="4" t="s">
        <v>20</v>
      </c>
      <c r="P4100" s="4" t="s">
        <v>24</v>
      </c>
    </row>
    <row r="4101" ht="14.25" customHeight="1">
      <c r="B4101" s="4" t="s">
        <v>36</v>
      </c>
      <c r="C4101" s="4">
        <v>1128299.0</v>
      </c>
      <c r="D4101" s="5">
        <v>44243.0</v>
      </c>
      <c r="E4101" s="4" t="s">
        <v>37</v>
      </c>
      <c r="F4101" s="4" t="s">
        <v>38</v>
      </c>
      <c r="G4101" s="4" t="s">
        <v>39</v>
      </c>
      <c r="H4101" s="6" t="s">
        <v>28</v>
      </c>
      <c r="I4101" s="7">
        <v>67.0</v>
      </c>
      <c r="J4101" s="8">
        <v>208.0</v>
      </c>
      <c r="K4101" s="9">
        <v>13936.0</v>
      </c>
      <c r="L4101" s="9">
        <v>3205.28</v>
      </c>
      <c r="M4101" s="10">
        <v>0.23</v>
      </c>
      <c r="N4101" s="4" t="s">
        <v>89</v>
      </c>
      <c r="O4101" s="4" t="s">
        <v>20</v>
      </c>
      <c r="P4101" s="4" t="s">
        <v>24</v>
      </c>
    </row>
    <row r="4102" ht="14.25" customHeight="1">
      <c r="B4102" s="4" t="s">
        <v>40</v>
      </c>
      <c r="C4102" s="4">
        <v>1189833.0</v>
      </c>
      <c r="D4102" s="5">
        <v>44244.0</v>
      </c>
      <c r="E4102" s="4" t="s">
        <v>37</v>
      </c>
      <c r="F4102" s="4" t="s">
        <v>38</v>
      </c>
      <c r="G4102" s="4" t="s">
        <v>39</v>
      </c>
      <c r="H4102" s="6" t="s">
        <v>18</v>
      </c>
      <c r="I4102" s="7">
        <v>32.0</v>
      </c>
      <c r="J4102" s="8">
        <v>203.0</v>
      </c>
      <c r="K4102" s="9">
        <v>6496.0</v>
      </c>
      <c r="L4102" s="9">
        <v>3312.96</v>
      </c>
      <c r="M4102" s="10">
        <v>0.51</v>
      </c>
      <c r="N4102" s="4" t="s">
        <v>89</v>
      </c>
      <c r="O4102" s="4" t="s">
        <v>20</v>
      </c>
      <c r="P4102" s="4" t="s">
        <v>21</v>
      </c>
    </row>
    <row r="4103" ht="14.25" customHeight="1">
      <c r="B4103" s="4" t="s">
        <v>40</v>
      </c>
      <c r="C4103" s="4">
        <v>1189833.0</v>
      </c>
      <c r="D4103" s="5">
        <v>44245.0</v>
      </c>
      <c r="E4103" s="4" t="s">
        <v>37</v>
      </c>
      <c r="F4103" s="4" t="s">
        <v>38</v>
      </c>
      <c r="G4103" s="4" t="s">
        <v>39</v>
      </c>
      <c r="H4103" s="6" t="s">
        <v>22</v>
      </c>
      <c r="I4103" s="7">
        <v>41.0</v>
      </c>
      <c r="J4103" s="8">
        <v>196.0</v>
      </c>
      <c r="K4103" s="9">
        <v>8036.0</v>
      </c>
      <c r="L4103" s="9">
        <v>2892.96</v>
      </c>
      <c r="M4103" s="10">
        <v>0.36</v>
      </c>
      <c r="N4103" s="4" t="s">
        <v>89</v>
      </c>
      <c r="O4103" s="4" t="s">
        <v>20</v>
      </c>
      <c r="P4103" s="4" t="s">
        <v>21</v>
      </c>
    </row>
    <row r="4104" ht="14.25" customHeight="1">
      <c r="B4104" s="4" t="s">
        <v>40</v>
      </c>
      <c r="C4104" s="4">
        <v>1189833.0</v>
      </c>
      <c r="D4104" s="5">
        <v>44264.0</v>
      </c>
      <c r="E4104" s="4" t="s">
        <v>37</v>
      </c>
      <c r="F4104" s="4" t="s">
        <v>38</v>
      </c>
      <c r="G4104" s="4" t="s">
        <v>39</v>
      </c>
      <c r="H4104" s="6" t="s">
        <v>25</v>
      </c>
      <c r="I4104" s="7">
        <v>41.0</v>
      </c>
      <c r="J4104" s="8">
        <v>189.0</v>
      </c>
      <c r="K4104" s="9">
        <v>7749.0</v>
      </c>
      <c r="L4104" s="9">
        <v>4029.48</v>
      </c>
      <c r="M4104" s="10">
        <v>0.52</v>
      </c>
      <c r="N4104" s="4" t="s">
        <v>89</v>
      </c>
      <c r="O4104" s="4" t="s">
        <v>23</v>
      </c>
      <c r="P4104" s="4" t="s">
        <v>21</v>
      </c>
    </row>
    <row r="4105" ht="14.25" customHeight="1">
      <c r="B4105" s="4" t="s">
        <v>40</v>
      </c>
      <c r="C4105" s="4">
        <v>1189833.0</v>
      </c>
      <c r="D4105" s="5">
        <v>44265.0</v>
      </c>
      <c r="E4105" s="4" t="s">
        <v>37</v>
      </c>
      <c r="F4105" s="4" t="s">
        <v>38</v>
      </c>
      <c r="G4105" s="4" t="s">
        <v>39</v>
      </c>
      <c r="H4105" s="6" t="s">
        <v>26</v>
      </c>
      <c r="I4105" s="7">
        <v>41.0</v>
      </c>
      <c r="J4105" s="8">
        <v>160.0</v>
      </c>
      <c r="K4105" s="9">
        <v>6560.0</v>
      </c>
      <c r="L4105" s="9">
        <v>3214.4</v>
      </c>
      <c r="M4105" s="10">
        <v>0.49</v>
      </c>
      <c r="N4105" s="4" t="s">
        <v>89</v>
      </c>
      <c r="O4105" s="4" t="s">
        <v>23</v>
      </c>
      <c r="P4105" s="4" t="s">
        <v>24</v>
      </c>
    </row>
    <row r="4106" ht="14.25" customHeight="1">
      <c r="B4106" s="4" t="s">
        <v>40</v>
      </c>
      <c r="C4106" s="4">
        <v>1189833.0</v>
      </c>
      <c r="D4106" s="5">
        <v>44266.0</v>
      </c>
      <c r="E4106" s="4" t="s">
        <v>37</v>
      </c>
      <c r="F4106" s="4" t="s">
        <v>38</v>
      </c>
      <c r="G4106" s="4" t="s">
        <v>41</v>
      </c>
      <c r="H4106" s="6" t="s">
        <v>27</v>
      </c>
      <c r="I4106" s="7">
        <v>49.0</v>
      </c>
      <c r="J4106" s="8">
        <v>145.0</v>
      </c>
      <c r="K4106" s="9">
        <v>7105.0</v>
      </c>
      <c r="L4106" s="9">
        <v>4689.3</v>
      </c>
      <c r="M4106" s="10">
        <v>0.66</v>
      </c>
      <c r="N4106" s="4" t="s">
        <v>89</v>
      </c>
      <c r="O4106" s="4" t="s">
        <v>29</v>
      </c>
      <c r="P4106" s="4" t="s">
        <v>24</v>
      </c>
    </row>
    <row r="4107" ht="14.25" customHeight="1">
      <c r="B4107" s="4" t="s">
        <v>40</v>
      </c>
      <c r="C4107" s="4">
        <v>1189833.0</v>
      </c>
      <c r="D4107" s="5">
        <v>44267.0</v>
      </c>
      <c r="E4107" s="4" t="s">
        <v>37</v>
      </c>
      <c r="F4107" s="4" t="s">
        <v>38</v>
      </c>
      <c r="G4107" s="4" t="s">
        <v>41</v>
      </c>
      <c r="H4107" s="6" t="s">
        <v>28</v>
      </c>
      <c r="I4107" s="7">
        <v>41.0</v>
      </c>
      <c r="J4107" s="8">
        <v>182.0</v>
      </c>
      <c r="K4107" s="9">
        <v>7462.0</v>
      </c>
      <c r="L4107" s="9">
        <v>2313.22</v>
      </c>
      <c r="M4107" s="10">
        <v>0.31</v>
      </c>
      <c r="N4107" s="4" t="s">
        <v>89</v>
      </c>
      <c r="O4107" s="4" t="s">
        <v>29</v>
      </c>
      <c r="P4107" s="4" t="s">
        <v>24</v>
      </c>
    </row>
    <row r="4108" ht="14.25" customHeight="1">
      <c r="B4108" s="4" t="s">
        <v>40</v>
      </c>
      <c r="C4108" s="4">
        <v>1189833.0</v>
      </c>
      <c r="D4108" s="5">
        <v>44268.0</v>
      </c>
      <c r="E4108" s="4" t="s">
        <v>37</v>
      </c>
      <c r="F4108" s="4" t="s">
        <v>38</v>
      </c>
      <c r="G4108" s="4" t="s">
        <v>41</v>
      </c>
      <c r="H4108" s="6" t="s">
        <v>18</v>
      </c>
      <c r="I4108" s="7">
        <v>34.0</v>
      </c>
      <c r="J4108" s="8">
        <v>225.0</v>
      </c>
      <c r="K4108" s="9">
        <v>7650.0</v>
      </c>
      <c r="L4108" s="9">
        <v>4054.5</v>
      </c>
      <c r="M4108" s="10">
        <v>0.53</v>
      </c>
      <c r="N4108" s="4" t="s">
        <v>89</v>
      </c>
      <c r="O4108" s="4" t="s">
        <v>20</v>
      </c>
      <c r="P4108" s="4" t="s">
        <v>24</v>
      </c>
    </row>
    <row r="4109" ht="14.25" customHeight="1">
      <c r="B4109" s="4" t="s">
        <v>40</v>
      </c>
      <c r="C4109" s="4">
        <v>1189833.0</v>
      </c>
      <c r="D4109" s="5">
        <v>44269.0</v>
      </c>
      <c r="E4109" s="4" t="s">
        <v>37</v>
      </c>
      <c r="F4109" s="4" t="s">
        <v>38</v>
      </c>
      <c r="G4109" s="4" t="s">
        <v>41</v>
      </c>
      <c r="H4109" s="6" t="s">
        <v>22</v>
      </c>
      <c r="I4109" s="7">
        <v>43.0</v>
      </c>
      <c r="J4109" s="8">
        <v>195.0</v>
      </c>
      <c r="K4109" s="9">
        <v>8385.0</v>
      </c>
      <c r="L4109" s="9">
        <v>3354.0</v>
      </c>
      <c r="M4109" s="10">
        <v>0.4</v>
      </c>
      <c r="N4109" s="4" t="s">
        <v>89</v>
      </c>
      <c r="O4109" s="4" t="s">
        <v>23</v>
      </c>
      <c r="P4109" s="4" t="s">
        <v>21</v>
      </c>
    </row>
    <row r="4110" ht="14.25" customHeight="1">
      <c r="B4110" s="4" t="s">
        <v>40</v>
      </c>
      <c r="C4110" s="4">
        <v>1189833.0</v>
      </c>
      <c r="D4110" s="5">
        <v>44270.0</v>
      </c>
      <c r="E4110" s="4" t="s">
        <v>37</v>
      </c>
      <c r="F4110" s="4" t="s">
        <v>38</v>
      </c>
      <c r="G4110" s="4" t="s">
        <v>41</v>
      </c>
      <c r="H4110" s="6" t="s">
        <v>25</v>
      </c>
      <c r="I4110" s="7">
        <v>44.0</v>
      </c>
      <c r="J4110" s="8">
        <v>169.0</v>
      </c>
      <c r="K4110" s="9">
        <v>7436.0</v>
      </c>
      <c r="L4110" s="9">
        <v>3718.0</v>
      </c>
      <c r="M4110" s="10">
        <v>0.5</v>
      </c>
      <c r="N4110" s="4" t="s">
        <v>89</v>
      </c>
      <c r="O4110" s="4" t="s">
        <v>29</v>
      </c>
      <c r="P4110" s="4" t="s">
        <v>21</v>
      </c>
    </row>
    <row r="4111" ht="14.25" customHeight="1">
      <c r="B4111" s="4" t="s">
        <v>40</v>
      </c>
      <c r="C4111" s="4">
        <v>1189833.0</v>
      </c>
      <c r="D4111" s="5">
        <v>44271.0</v>
      </c>
      <c r="E4111" s="4" t="s">
        <v>37</v>
      </c>
      <c r="F4111" s="4" t="s">
        <v>38</v>
      </c>
      <c r="G4111" s="4" t="s">
        <v>41</v>
      </c>
      <c r="H4111" s="6" t="s">
        <v>26</v>
      </c>
      <c r="I4111" s="7">
        <v>41.0</v>
      </c>
      <c r="J4111" s="8">
        <v>152.0</v>
      </c>
      <c r="K4111" s="9">
        <v>6232.0</v>
      </c>
      <c r="L4111" s="9">
        <v>3053.68</v>
      </c>
      <c r="M4111" s="10">
        <v>0.49</v>
      </c>
      <c r="N4111" s="4" t="s">
        <v>89</v>
      </c>
      <c r="O4111" s="4" t="s">
        <v>23</v>
      </c>
      <c r="P4111" s="4" t="s">
        <v>21</v>
      </c>
    </row>
    <row r="4112" ht="14.25" customHeight="1">
      <c r="B4112" s="4" t="s">
        <v>40</v>
      </c>
      <c r="C4112" s="4">
        <v>1189833.0</v>
      </c>
      <c r="D4112" s="5">
        <v>44272.0</v>
      </c>
      <c r="E4112" s="4" t="s">
        <v>37</v>
      </c>
      <c r="F4112" s="4" t="s">
        <v>38</v>
      </c>
      <c r="G4112" s="4" t="s">
        <v>41</v>
      </c>
      <c r="H4112" s="6" t="s">
        <v>27</v>
      </c>
      <c r="I4112" s="7">
        <v>46.0</v>
      </c>
      <c r="J4112" s="8">
        <v>113.0</v>
      </c>
      <c r="K4112" s="9">
        <v>5198.0</v>
      </c>
      <c r="L4112" s="9">
        <v>3534.6400000000003</v>
      </c>
      <c r="M4112" s="10">
        <v>0.68</v>
      </c>
      <c r="N4112" s="4" t="s">
        <v>89</v>
      </c>
      <c r="O4112" s="4" t="s">
        <v>29</v>
      </c>
      <c r="P4112" s="4" t="s">
        <v>24</v>
      </c>
    </row>
    <row r="4113" ht="14.25" customHeight="1">
      <c r="B4113" s="4" t="s">
        <v>40</v>
      </c>
      <c r="C4113" s="4">
        <v>1189833.0</v>
      </c>
      <c r="D4113" s="5">
        <v>44273.0</v>
      </c>
      <c r="E4113" s="4" t="s">
        <v>37</v>
      </c>
      <c r="F4113" s="4" t="s">
        <v>38</v>
      </c>
      <c r="G4113" s="4" t="s">
        <v>41</v>
      </c>
      <c r="H4113" s="6" t="s">
        <v>28</v>
      </c>
      <c r="I4113" s="7">
        <v>41.0</v>
      </c>
      <c r="J4113" s="8">
        <v>176.0</v>
      </c>
      <c r="K4113" s="9">
        <v>7216.0</v>
      </c>
      <c r="L4113" s="9">
        <v>2164.8</v>
      </c>
      <c r="M4113" s="10">
        <v>0.30000000000000004</v>
      </c>
      <c r="N4113" s="4" t="s">
        <v>89</v>
      </c>
      <c r="O4113" s="4" t="s">
        <v>29</v>
      </c>
      <c r="P4113" s="4" t="s">
        <v>24</v>
      </c>
    </row>
    <row r="4114" ht="14.25" customHeight="1">
      <c r="B4114" s="4" t="s">
        <v>40</v>
      </c>
      <c r="C4114" s="4">
        <v>1189833.0</v>
      </c>
      <c r="D4114" s="5">
        <v>44274.0</v>
      </c>
      <c r="E4114" s="4" t="s">
        <v>37</v>
      </c>
      <c r="F4114" s="4" t="s">
        <v>38</v>
      </c>
      <c r="G4114" s="4" t="s">
        <v>41</v>
      </c>
      <c r="H4114" s="6" t="s">
        <v>18</v>
      </c>
      <c r="I4114" s="7">
        <v>32.0</v>
      </c>
      <c r="J4114" s="8">
        <v>216.0</v>
      </c>
      <c r="K4114" s="9">
        <v>6912.0</v>
      </c>
      <c r="L4114" s="9">
        <v>3456.0</v>
      </c>
      <c r="M4114" s="10">
        <v>0.5</v>
      </c>
      <c r="N4114" s="4" t="s">
        <v>89</v>
      </c>
      <c r="O4114" s="4" t="s">
        <v>29</v>
      </c>
      <c r="P4114" s="4" t="s">
        <v>24</v>
      </c>
    </row>
    <row r="4115" ht="14.25" customHeight="1">
      <c r="B4115" s="4" t="s">
        <v>40</v>
      </c>
      <c r="C4115" s="4">
        <v>1189833.0</v>
      </c>
      <c r="D4115" s="5">
        <v>44275.0</v>
      </c>
      <c r="E4115" s="4" t="s">
        <v>37</v>
      </c>
      <c r="F4115" s="4" t="s">
        <v>38</v>
      </c>
      <c r="G4115" s="4" t="s">
        <v>41</v>
      </c>
      <c r="H4115" s="6" t="s">
        <v>22</v>
      </c>
      <c r="I4115" s="7">
        <v>41.0</v>
      </c>
      <c r="J4115" s="8">
        <v>195.0</v>
      </c>
      <c r="K4115" s="9">
        <v>7995.0</v>
      </c>
      <c r="L4115" s="9">
        <v>2798.25</v>
      </c>
      <c r="M4115" s="10">
        <v>0.35</v>
      </c>
      <c r="N4115" s="4" t="s">
        <v>89</v>
      </c>
      <c r="O4115" s="4" t="s">
        <v>29</v>
      </c>
      <c r="P4115" s="4" t="s">
        <v>21</v>
      </c>
    </row>
    <row r="4116" ht="14.25" customHeight="1">
      <c r="B4116" s="4" t="s">
        <v>40</v>
      </c>
      <c r="C4116" s="4">
        <v>1189833.0</v>
      </c>
      <c r="D4116" s="5">
        <v>44276.0</v>
      </c>
      <c r="E4116" s="4" t="s">
        <v>37</v>
      </c>
      <c r="F4116" s="4" t="s">
        <v>38</v>
      </c>
      <c r="G4116" s="4" t="s">
        <v>41</v>
      </c>
      <c r="H4116" s="6" t="s">
        <v>25</v>
      </c>
      <c r="I4116" s="7">
        <v>42.0</v>
      </c>
      <c r="J4116" s="8">
        <v>169.0</v>
      </c>
      <c r="K4116" s="9">
        <v>7098.0</v>
      </c>
      <c r="L4116" s="9">
        <v>3903.9</v>
      </c>
      <c r="M4116" s="10">
        <v>0.55</v>
      </c>
      <c r="N4116" s="4" t="s">
        <v>89</v>
      </c>
      <c r="O4116" s="4" t="s">
        <v>29</v>
      </c>
      <c r="P4116" s="4" t="s">
        <v>24</v>
      </c>
    </row>
    <row r="4117" ht="14.25" customHeight="1">
      <c r="B4117" s="4" t="s">
        <v>40</v>
      </c>
      <c r="C4117" s="4">
        <v>1189833.0</v>
      </c>
      <c r="D4117" s="5">
        <v>44277.0</v>
      </c>
      <c r="E4117" s="4" t="s">
        <v>37</v>
      </c>
      <c r="F4117" s="4" t="s">
        <v>38</v>
      </c>
      <c r="G4117" s="4" t="s">
        <v>41</v>
      </c>
      <c r="H4117" s="6" t="s">
        <v>26</v>
      </c>
      <c r="I4117" s="7">
        <v>41.0</v>
      </c>
      <c r="J4117" s="8">
        <v>154.0</v>
      </c>
      <c r="K4117" s="9">
        <v>6314.0</v>
      </c>
      <c r="L4117" s="9">
        <v>2841.2999999999997</v>
      </c>
      <c r="M4117" s="10">
        <v>0.44999999999999996</v>
      </c>
      <c r="N4117" s="4" t="s">
        <v>89</v>
      </c>
      <c r="O4117" s="4" t="s">
        <v>20</v>
      </c>
      <c r="P4117" s="4" t="s">
        <v>24</v>
      </c>
    </row>
    <row r="4118" ht="14.25" customHeight="1">
      <c r="B4118" s="4" t="s">
        <v>40</v>
      </c>
      <c r="C4118" s="4">
        <v>1189833.0</v>
      </c>
      <c r="D4118" s="5">
        <v>44278.0</v>
      </c>
      <c r="E4118" s="4" t="s">
        <v>37</v>
      </c>
      <c r="F4118" s="4" t="s">
        <v>38</v>
      </c>
      <c r="G4118" s="4" t="s">
        <v>41</v>
      </c>
      <c r="H4118" s="6" t="s">
        <v>27</v>
      </c>
      <c r="I4118" s="7">
        <v>46.0</v>
      </c>
      <c r="J4118" s="8">
        <v>106.0</v>
      </c>
      <c r="K4118" s="9">
        <v>4876.0</v>
      </c>
      <c r="L4118" s="9">
        <v>3315.6800000000003</v>
      </c>
      <c r="M4118" s="10">
        <v>0.68</v>
      </c>
      <c r="N4118" s="4" t="s">
        <v>89</v>
      </c>
      <c r="O4118" s="4" t="s">
        <v>23</v>
      </c>
      <c r="P4118" s="4" t="s">
        <v>21</v>
      </c>
    </row>
    <row r="4119" ht="14.25" customHeight="1">
      <c r="B4119" s="4" t="s">
        <v>40</v>
      </c>
      <c r="C4119" s="4">
        <v>1189833.0</v>
      </c>
      <c r="D4119" s="5">
        <v>44292.0</v>
      </c>
      <c r="E4119" s="4" t="s">
        <v>37</v>
      </c>
      <c r="F4119" s="4" t="s">
        <v>38</v>
      </c>
      <c r="G4119" s="4" t="s">
        <v>41</v>
      </c>
      <c r="H4119" s="6" t="s">
        <v>28</v>
      </c>
      <c r="I4119" s="7">
        <v>41.0</v>
      </c>
      <c r="J4119" s="8">
        <v>188.0</v>
      </c>
      <c r="K4119" s="9">
        <v>7708.0</v>
      </c>
      <c r="L4119" s="9">
        <v>2697.7999999999997</v>
      </c>
      <c r="M4119" s="10">
        <v>0.35</v>
      </c>
      <c r="N4119" s="4" t="s">
        <v>89</v>
      </c>
      <c r="O4119" s="4" t="s">
        <v>23</v>
      </c>
      <c r="P4119" s="4" t="s">
        <v>21</v>
      </c>
    </row>
    <row r="4120" ht="14.25" customHeight="1">
      <c r="B4120" s="4" t="s">
        <v>40</v>
      </c>
      <c r="C4120" s="4">
        <v>1189833.0</v>
      </c>
      <c r="D4120" s="5">
        <v>44293.0</v>
      </c>
      <c r="E4120" s="4" t="s">
        <v>37</v>
      </c>
      <c r="F4120" s="4" t="s">
        <v>38</v>
      </c>
      <c r="G4120" s="4" t="s">
        <v>41</v>
      </c>
      <c r="H4120" s="6" t="s">
        <v>18</v>
      </c>
      <c r="I4120" s="7">
        <v>43.0</v>
      </c>
      <c r="J4120" s="8">
        <v>240.0</v>
      </c>
      <c r="K4120" s="9">
        <v>10320.0</v>
      </c>
      <c r="L4120" s="9">
        <v>5160.0</v>
      </c>
      <c r="M4120" s="10">
        <v>0.5</v>
      </c>
      <c r="N4120" s="4" t="s">
        <v>89</v>
      </c>
      <c r="O4120" s="4" t="s">
        <v>20</v>
      </c>
      <c r="P4120" s="4" t="s">
        <v>21</v>
      </c>
    </row>
    <row r="4121" ht="14.25" customHeight="1">
      <c r="B4121" s="4" t="s">
        <v>40</v>
      </c>
      <c r="C4121" s="4">
        <v>1189833.0</v>
      </c>
      <c r="D4121" s="5">
        <v>44294.0</v>
      </c>
      <c r="E4121" s="4" t="s">
        <v>37</v>
      </c>
      <c r="F4121" s="4" t="s">
        <v>38</v>
      </c>
      <c r="G4121" s="4" t="s">
        <v>41</v>
      </c>
      <c r="H4121" s="6" t="s">
        <v>22</v>
      </c>
      <c r="I4121" s="7">
        <v>49.0</v>
      </c>
      <c r="J4121" s="8">
        <v>156.0</v>
      </c>
      <c r="K4121" s="9">
        <v>7644.0</v>
      </c>
      <c r="L4121" s="9">
        <v>2751.8399999999997</v>
      </c>
      <c r="M4121" s="10">
        <v>0.36</v>
      </c>
      <c r="N4121" s="4" t="s">
        <v>89</v>
      </c>
      <c r="O4121" s="4" t="s">
        <v>20</v>
      </c>
      <c r="P4121" s="4" t="s">
        <v>21</v>
      </c>
    </row>
    <row r="4122" ht="14.25" customHeight="1">
      <c r="B4122" s="4" t="s">
        <v>40</v>
      </c>
      <c r="C4122" s="4">
        <v>1189833.0</v>
      </c>
      <c r="D4122" s="5">
        <v>44295.0</v>
      </c>
      <c r="E4122" s="4" t="s">
        <v>37</v>
      </c>
      <c r="F4122" s="4" t="s">
        <v>38</v>
      </c>
      <c r="G4122" s="4" t="s">
        <v>41</v>
      </c>
      <c r="H4122" s="6" t="s">
        <v>25</v>
      </c>
      <c r="I4122" s="7">
        <v>49.0</v>
      </c>
      <c r="J4122" s="8">
        <v>175.0</v>
      </c>
      <c r="K4122" s="9">
        <v>8575.0</v>
      </c>
      <c r="L4122" s="9">
        <v>4716.25</v>
      </c>
      <c r="M4122" s="10">
        <v>0.55</v>
      </c>
      <c r="N4122" s="4" t="s">
        <v>89</v>
      </c>
      <c r="O4122" s="4" t="s">
        <v>20</v>
      </c>
      <c r="P4122" s="4" t="s">
        <v>24</v>
      </c>
    </row>
    <row r="4123" ht="14.25" customHeight="1">
      <c r="B4123" s="4" t="s">
        <v>40</v>
      </c>
      <c r="C4123" s="4">
        <v>1189833.0</v>
      </c>
      <c r="D4123" s="5">
        <v>44296.0</v>
      </c>
      <c r="E4123" s="4" t="s">
        <v>37</v>
      </c>
      <c r="F4123" s="4" t="s">
        <v>38</v>
      </c>
      <c r="G4123" s="4" t="s">
        <v>41</v>
      </c>
      <c r="H4123" s="6" t="s">
        <v>26</v>
      </c>
      <c r="I4123" s="7">
        <v>43.0</v>
      </c>
      <c r="J4123" s="8">
        <v>152.0</v>
      </c>
      <c r="K4123" s="9">
        <v>6536.0</v>
      </c>
      <c r="L4123" s="9">
        <v>3202.64</v>
      </c>
      <c r="M4123" s="10">
        <v>0.49</v>
      </c>
      <c r="N4123" s="4" t="s">
        <v>89</v>
      </c>
      <c r="O4123" s="4" t="s">
        <v>20</v>
      </c>
      <c r="P4123" s="4" t="s">
        <v>21</v>
      </c>
    </row>
    <row r="4124" ht="14.25" customHeight="1">
      <c r="B4124" s="4" t="s">
        <v>40</v>
      </c>
      <c r="C4124" s="4">
        <v>1189833.0</v>
      </c>
      <c r="D4124" s="5">
        <v>44297.0</v>
      </c>
      <c r="E4124" s="4" t="s">
        <v>37</v>
      </c>
      <c r="F4124" s="4" t="s">
        <v>38</v>
      </c>
      <c r="G4124" s="4" t="s">
        <v>41</v>
      </c>
      <c r="H4124" s="6" t="s">
        <v>27</v>
      </c>
      <c r="I4124" s="7">
        <v>49.0</v>
      </c>
      <c r="J4124" s="8">
        <v>119.0</v>
      </c>
      <c r="K4124" s="9">
        <v>5831.0</v>
      </c>
      <c r="L4124" s="9">
        <v>3848.46</v>
      </c>
      <c r="M4124" s="10">
        <v>0.66</v>
      </c>
      <c r="N4124" s="4" t="s">
        <v>89</v>
      </c>
      <c r="O4124" s="4" t="s">
        <v>29</v>
      </c>
      <c r="P4124" s="4" t="s">
        <v>21</v>
      </c>
    </row>
    <row r="4125" ht="14.25" customHeight="1">
      <c r="B4125" s="4" t="s">
        <v>40</v>
      </c>
      <c r="C4125" s="4">
        <v>1189833.0</v>
      </c>
      <c r="D4125" s="5">
        <v>44298.0</v>
      </c>
      <c r="E4125" s="4" t="s">
        <v>37</v>
      </c>
      <c r="F4125" s="4" t="s">
        <v>38</v>
      </c>
      <c r="G4125" s="4" t="s">
        <v>41</v>
      </c>
      <c r="H4125" s="6" t="s">
        <v>28</v>
      </c>
      <c r="I4125" s="7">
        <v>62.0</v>
      </c>
      <c r="J4125" s="8">
        <v>174.0</v>
      </c>
      <c r="K4125" s="9">
        <v>10788.0</v>
      </c>
      <c r="L4125" s="9">
        <v>3560.04</v>
      </c>
      <c r="M4125" s="10">
        <v>0.33</v>
      </c>
      <c r="N4125" s="4" t="s">
        <v>89</v>
      </c>
      <c r="O4125" s="4" t="s">
        <v>20</v>
      </c>
      <c r="P4125" s="4" t="s">
        <v>21</v>
      </c>
    </row>
    <row r="4126" ht="14.25" customHeight="1">
      <c r="B4126" s="4" t="s">
        <v>40</v>
      </c>
      <c r="C4126" s="4">
        <v>1189833.0</v>
      </c>
      <c r="D4126" s="5">
        <v>44299.0</v>
      </c>
      <c r="E4126" s="4" t="s">
        <v>37</v>
      </c>
      <c r="F4126" s="4" t="s">
        <v>38</v>
      </c>
      <c r="G4126" s="4" t="s">
        <v>41</v>
      </c>
      <c r="H4126" s="6" t="s">
        <v>18</v>
      </c>
      <c r="I4126" s="7">
        <v>41.0</v>
      </c>
      <c r="J4126" s="8">
        <v>208.0</v>
      </c>
      <c r="K4126" s="9">
        <v>8528.0</v>
      </c>
      <c r="L4126" s="9">
        <v>4434.56</v>
      </c>
      <c r="M4126" s="10">
        <v>0.52</v>
      </c>
      <c r="N4126" s="4" t="s">
        <v>89</v>
      </c>
      <c r="O4126" s="4" t="s">
        <v>20</v>
      </c>
      <c r="P4126" s="4" t="s">
        <v>21</v>
      </c>
    </row>
    <row r="4127" ht="14.25" customHeight="1">
      <c r="B4127" s="4" t="s">
        <v>40</v>
      </c>
      <c r="C4127" s="4">
        <v>1189833.0</v>
      </c>
      <c r="D4127" s="5">
        <v>44300.0</v>
      </c>
      <c r="E4127" s="4" t="s">
        <v>37</v>
      </c>
      <c r="F4127" s="4" t="s">
        <v>38</v>
      </c>
      <c r="G4127" s="4" t="s">
        <v>41</v>
      </c>
      <c r="H4127" s="6" t="s">
        <v>22</v>
      </c>
      <c r="I4127" s="7">
        <v>47.0</v>
      </c>
      <c r="J4127" s="8">
        <v>169.0</v>
      </c>
      <c r="K4127" s="9">
        <v>7943.0</v>
      </c>
      <c r="L4127" s="9">
        <v>2780.0499999999997</v>
      </c>
      <c r="M4127" s="10">
        <v>0.35</v>
      </c>
      <c r="N4127" s="4" t="s">
        <v>89</v>
      </c>
      <c r="O4127" s="4" t="s">
        <v>29</v>
      </c>
      <c r="P4127" s="4" t="s">
        <v>21</v>
      </c>
    </row>
    <row r="4128" ht="14.25" customHeight="1">
      <c r="B4128" s="4" t="s">
        <v>40</v>
      </c>
      <c r="C4128" s="4">
        <v>1189833.0</v>
      </c>
      <c r="D4128" s="5">
        <v>44301.0</v>
      </c>
      <c r="E4128" s="4" t="s">
        <v>37</v>
      </c>
      <c r="F4128" s="4" t="s">
        <v>38</v>
      </c>
      <c r="G4128" s="4" t="s">
        <v>41</v>
      </c>
      <c r="H4128" s="6" t="s">
        <v>25</v>
      </c>
      <c r="I4128" s="7">
        <v>45.0</v>
      </c>
      <c r="J4128" s="8">
        <v>163.0</v>
      </c>
      <c r="K4128" s="9">
        <v>7335.0</v>
      </c>
      <c r="L4128" s="9">
        <v>3814.2000000000003</v>
      </c>
      <c r="M4128" s="10">
        <v>0.52</v>
      </c>
      <c r="N4128" s="4" t="s">
        <v>89</v>
      </c>
      <c r="O4128" s="4" t="s">
        <v>20</v>
      </c>
      <c r="P4128" s="4" t="s">
        <v>21</v>
      </c>
    </row>
    <row r="4129" ht="14.25" customHeight="1">
      <c r="B4129" s="4" t="s">
        <v>40</v>
      </c>
      <c r="C4129" s="4">
        <v>1189833.0</v>
      </c>
      <c r="D4129" s="5">
        <v>44302.0</v>
      </c>
      <c r="E4129" s="4" t="s">
        <v>37</v>
      </c>
      <c r="F4129" s="4" t="s">
        <v>38</v>
      </c>
      <c r="G4129" s="4" t="s">
        <v>41</v>
      </c>
      <c r="H4129" s="6" t="s">
        <v>26</v>
      </c>
      <c r="I4129" s="7">
        <v>41.0</v>
      </c>
      <c r="J4129" s="8">
        <v>154.0</v>
      </c>
      <c r="K4129" s="9">
        <v>6314.0</v>
      </c>
      <c r="L4129" s="9">
        <v>3030.72</v>
      </c>
      <c r="M4129" s="10">
        <v>0.48</v>
      </c>
      <c r="N4129" s="4" t="s">
        <v>89</v>
      </c>
      <c r="O4129" s="4" t="s">
        <v>20</v>
      </c>
      <c r="P4129" s="4" t="s">
        <v>24</v>
      </c>
    </row>
    <row r="4130" ht="14.25" customHeight="1">
      <c r="B4130" s="4" t="s">
        <v>40</v>
      </c>
      <c r="C4130" s="4">
        <v>1189833.0</v>
      </c>
      <c r="D4130" s="5">
        <v>44303.0</v>
      </c>
      <c r="E4130" s="4" t="s">
        <v>37</v>
      </c>
      <c r="F4130" s="4" t="s">
        <v>38</v>
      </c>
      <c r="G4130" s="4" t="s">
        <v>41</v>
      </c>
      <c r="H4130" s="6" t="s">
        <v>27</v>
      </c>
      <c r="I4130" s="7">
        <v>45.0</v>
      </c>
      <c r="J4130" s="8">
        <v>131.0</v>
      </c>
      <c r="K4130" s="9">
        <v>5895.0</v>
      </c>
      <c r="L4130" s="9">
        <v>3831.75</v>
      </c>
      <c r="M4130" s="10">
        <v>0.65</v>
      </c>
      <c r="N4130" s="4" t="s">
        <v>89</v>
      </c>
      <c r="O4130" s="4" t="s">
        <v>29</v>
      </c>
      <c r="P4130" s="4" t="s">
        <v>21</v>
      </c>
    </row>
    <row r="4131" ht="14.25" customHeight="1">
      <c r="B4131" s="4" t="s">
        <v>40</v>
      </c>
      <c r="C4131" s="4">
        <v>1189833.0</v>
      </c>
      <c r="D4131" s="5">
        <v>44304.0</v>
      </c>
      <c r="E4131" s="4" t="s">
        <v>37</v>
      </c>
      <c r="F4131" s="4" t="s">
        <v>38</v>
      </c>
      <c r="G4131" s="4" t="s">
        <v>41</v>
      </c>
      <c r="H4131" s="6" t="s">
        <v>28</v>
      </c>
      <c r="I4131" s="7">
        <v>64.0</v>
      </c>
      <c r="J4131" s="8">
        <v>181.0</v>
      </c>
      <c r="K4131" s="9">
        <v>11584.0</v>
      </c>
      <c r="L4131" s="9">
        <v>3591.04</v>
      </c>
      <c r="M4131" s="10">
        <v>0.31</v>
      </c>
      <c r="N4131" s="4" t="s">
        <v>89</v>
      </c>
      <c r="O4131" s="4" t="s">
        <v>20</v>
      </c>
      <c r="P4131" s="4" t="s">
        <v>24</v>
      </c>
    </row>
    <row r="4132" ht="14.25" customHeight="1">
      <c r="B4132" s="4" t="s">
        <v>40</v>
      </c>
      <c r="C4132" s="4">
        <v>1189833.0</v>
      </c>
      <c r="D4132" s="5">
        <v>44305.0</v>
      </c>
      <c r="E4132" s="4" t="s">
        <v>37</v>
      </c>
      <c r="F4132" s="4" t="s">
        <v>38</v>
      </c>
      <c r="G4132" s="4" t="s">
        <v>41</v>
      </c>
      <c r="H4132" s="6" t="s">
        <v>18</v>
      </c>
      <c r="I4132" s="7">
        <v>44.0</v>
      </c>
      <c r="J4132" s="8">
        <v>270.0</v>
      </c>
      <c r="K4132" s="9">
        <v>11880.0</v>
      </c>
      <c r="L4132" s="9">
        <v>6534.000000000001</v>
      </c>
      <c r="M4132" s="10">
        <v>0.55</v>
      </c>
      <c r="N4132" s="4" t="s">
        <v>89</v>
      </c>
      <c r="O4132" s="4" t="s">
        <v>29</v>
      </c>
      <c r="P4132" s="4" t="s">
        <v>21</v>
      </c>
    </row>
    <row r="4133" ht="14.25" customHeight="1">
      <c r="B4133" s="4" t="s">
        <v>40</v>
      </c>
      <c r="C4133" s="4">
        <v>1189833.0</v>
      </c>
      <c r="D4133" s="5">
        <v>44306.0</v>
      </c>
      <c r="E4133" s="4" t="s">
        <v>37</v>
      </c>
      <c r="F4133" s="4" t="s">
        <v>38</v>
      </c>
      <c r="G4133" s="4" t="s">
        <v>41</v>
      </c>
      <c r="H4133" s="6" t="s">
        <v>22</v>
      </c>
      <c r="I4133" s="7">
        <v>47.0</v>
      </c>
      <c r="J4133" s="8">
        <v>225.0</v>
      </c>
      <c r="K4133" s="9">
        <v>10575.0</v>
      </c>
      <c r="L4133" s="9">
        <v>3701.2499999999995</v>
      </c>
      <c r="M4133" s="10">
        <v>0.35</v>
      </c>
      <c r="N4133" s="4" t="s">
        <v>89</v>
      </c>
      <c r="O4133" s="4" t="s">
        <v>23</v>
      </c>
      <c r="P4133" s="4" t="s">
        <v>24</v>
      </c>
    </row>
    <row r="4134" ht="14.25" customHeight="1">
      <c r="B4134" s="4" t="s">
        <v>40</v>
      </c>
      <c r="C4134" s="4">
        <v>1189833.0</v>
      </c>
      <c r="D4134" s="5">
        <v>44307.0</v>
      </c>
      <c r="E4134" s="4" t="s">
        <v>37</v>
      </c>
      <c r="F4134" s="4" t="s">
        <v>38</v>
      </c>
      <c r="G4134" s="4" t="s">
        <v>41</v>
      </c>
      <c r="H4134" s="6" t="s">
        <v>25</v>
      </c>
      <c r="I4134" s="7">
        <v>48.0</v>
      </c>
      <c r="J4134" s="8">
        <v>203.0</v>
      </c>
      <c r="K4134" s="9">
        <v>9744.0</v>
      </c>
      <c r="L4134" s="9">
        <v>5359.200000000001</v>
      </c>
      <c r="M4134" s="10">
        <v>0.55</v>
      </c>
      <c r="N4134" s="4" t="s">
        <v>89</v>
      </c>
      <c r="O4134" s="4" t="s">
        <v>23</v>
      </c>
      <c r="P4134" s="4" t="s">
        <v>21</v>
      </c>
    </row>
    <row r="4135" ht="14.25" customHeight="1">
      <c r="B4135" s="4" t="s">
        <v>40</v>
      </c>
      <c r="C4135" s="4">
        <v>1189833.0</v>
      </c>
      <c r="D4135" s="5">
        <v>44308.0</v>
      </c>
      <c r="E4135" s="4" t="s">
        <v>37</v>
      </c>
      <c r="F4135" s="4" t="s">
        <v>38</v>
      </c>
      <c r="G4135" s="4" t="s">
        <v>41</v>
      </c>
      <c r="H4135" s="6" t="s">
        <v>26</v>
      </c>
      <c r="I4135" s="7">
        <v>44.0</v>
      </c>
      <c r="J4135" s="8">
        <v>175.0</v>
      </c>
      <c r="K4135" s="9">
        <v>7700.0</v>
      </c>
      <c r="L4135" s="9">
        <v>3696.0</v>
      </c>
      <c r="M4135" s="10">
        <v>0.48</v>
      </c>
      <c r="N4135" s="4" t="s">
        <v>89</v>
      </c>
      <c r="O4135" s="4" t="s">
        <v>29</v>
      </c>
      <c r="P4135" s="4" t="s">
        <v>21</v>
      </c>
    </row>
    <row r="4136" ht="14.25" customHeight="1">
      <c r="B4136" s="4" t="s">
        <v>40</v>
      </c>
      <c r="C4136" s="4">
        <v>1189833.0</v>
      </c>
      <c r="D4136" s="5">
        <v>44309.0</v>
      </c>
      <c r="E4136" s="4" t="s">
        <v>37</v>
      </c>
      <c r="F4136" s="4" t="s">
        <v>38</v>
      </c>
      <c r="G4136" s="4" t="s">
        <v>41</v>
      </c>
      <c r="H4136" s="6" t="s">
        <v>27</v>
      </c>
      <c r="I4136" s="7">
        <v>45.0</v>
      </c>
      <c r="J4136" s="8">
        <v>125.0</v>
      </c>
      <c r="K4136" s="9">
        <v>5625.0</v>
      </c>
      <c r="L4136" s="9">
        <v>3881.2500000000005</v>
      </c>
      <c r="M4136" s="10">
        <v>0.6900000000000001</v>
      </c>
      <c r="N4136" s="4" t="s">
        <v>89</v>
      </c>
      <c r="O4136" s="4" t="s">
        <v>23</v>
      </c>
      <c r="P4136" s="4" t="s">
        <v>21</v>
      </c>
    </row>
    <row r="4137" ht="14.25" customHeight="1">
      <c r="B4137" s="4" t="s">
        <v>40</v>
      </c>
      <c r="C4137" s="4">
        <v>1189833.0</v>
      </c>
      <c r="D4137" s="5">
        <v>44310.0</v>
      </c>
      <c r="E4137" s="4" t="s">
        <v>37</v>
      </c>
      <c r="F4137" s="4" t="s">
        <v>38</v>
      </c>
      <c r="G4137" s="4" t="s">
        <v>41</v>
      </c>
      <c r="H4137" s="6" t="s">
        <v>28</v>
      </c>
      <c r="I4137" s="7">
        <v>60.0</v>
      </c>
      <c r="J4137" s="8">
        <v>200.0</v>
      </c>
      <c r="K4137" s="9">
        <v>12000.0</v>
      </c>
      <c r="L4137" s="9">
        <v>3720.0</v>
      </c>
      <c r="M4137" s="10">
        <v>0.31</v>
      </c>
      <c r="N4137" s="4" t="s">
        <v>89</v>
      </c>
      <c r="O4137" s="4" t="s">
        <v>29</v>
      </c>
      <c r="P4137" s="4" t="s">
        <v>21</v>
      </c>
    </row>
    <row r="4138" ht="14.25" customHeight="1">
      <c r="B4138" s="4" t="s">
        <v>40</v>
      </c>
      <c r="C4138" s="4">
        <v>1189833.0</v>
      </c>
      <c r="D4138" s="5">
        <v>44311.0</v>
      </c>
      <c r="E4138" s="4" t="s">
        <v>37</v>
      </c>
      <c r="F4138" s="4" t="s">
        <v>38</v>
      </c>
      <c r="G4138" s="4" t="s">
        <v>41</v>
      </c>
      <c r="H4138" s="6" t="s">
        <v>18</v>
      </c>
      <c r="I4138" s="7">
        <v>41.0</v>
      </c>
      <c r="J4138" s="8">
        <v>238.0</v>
      </c>
      <c r="K4138" s="9">
        <v>9758.0</v>
      </c>
      <c r="L4138" s="9">
        <v>4976.58</v>
      </c>
      <c r="M4138" s="10">
        <v>0.51</v>
      </c>
      <c r="N4138" s="4" t="s">
        <v>89</v>
      </c>
      <c r="O4138" s="4" t="s">
        <v>29</v>
      </c>
      <c r="P4138" s="4" t="s">
        <v>24</v>
      </c>
    </row>
    <row r="4139" ht="14.25" customHeight="1">
      <c r="B4139" s="4" t="s">
        <v>40</v>
      </c>
      <c r="C4139" s="4">
        <v>1189833.0</v>
      </c>
      <c r="D4139" s="5">
        <v>44312.0</v>
      </c>
      <c r="E4139" s="4" t="s">
        <v>37</v>
      </c>
      <c r="F4139" s="4" t="s">
        <v>38</v>
      </c>
      <c r="G4139" s="4" t="s">
        <v>41</v>
      </c>
      <c r="H4139" s="6" t="s">
        <v>22</v>
      </c>
      <c r="I4139" s="7">
        <v>46.0</v>
      </c>
      <c r="J4139" s="8">
        <v>216.0</v>
      </c>
      <c r="K4139" s="9">
        <v>9936.0</v>
      </c>
      <c r="L4139" s="9">
        <v>3775.68</v>
      </c>
      <c r="M4139" s="10">
        <v>0.38</v>
      </c>
      <c r="N4139" s="4" t="s">
        <v>89</v>
      </c>
      <c r="O4139" s="4" t="s">
        <v>20</v>
      </c>
      <c r="P4139" s="4" t="s">
        <v>24</v>
      </c>
    </row>
    <row r="4140" ht="14.25" customHeight="1">
      <c r="B4140" s="4" t="s">
        <v>40</v>
      </c>
      <c r="C4140" s="4">
        <v>1189833.0</v>
      </c>
      <c r="D4140" s="5">
        <v>44313.0</v>
      </c>
      <c r="E4140" s="4" t="s">
        <v>37</v>
      </c>
      <c r="F4140" s="4" t="s">
        <v>38</v>
      </c>
      <c r="G4140" s="4" t="s">
        <v>41</v>
      </c>
      <c r="H4140" s="6" t="s">
        <v>25</v>
      </c>
      <c r="I4140" s="7">
        <v>47.0</v>
      </c>
      <c r="J4140" s="8">
        <v>218.0</v>
      </c>
      <c r="K4140" s="9">
        <v>10246.0</v>
      </c>
      <c r="L4140" s="9">
        <v>5327.92</v>
      </c>
      <c r="M4140" s="10">
        <v>0.52</v>
      </c>
      <c r="N4140" s="4" t="s">
        <v>89</v>
      </c>
      <c r="O4140" s="4" t="s">
        <v>29</v>
      </c>
      <c r="P4140" s="4" t="s">
        <v>21</v>
      </c>
    </row>
    <row r="4141" ht="14.25" customHeight="1">
      <c r="B4141" s="4" t="s">
        <v>40</v>
      </c>
      <c r="C4141" s="4">
        <v>1189833.0</v>
      </c>
      <c r="D4141" s="5">
        <v>44314.0</v>
      </c>
      <c r="E4141" s="4" t="s">
        <v>37</v>
      </c>
      <c r="F4141" s="4" t="s">
        <v>38</v>
      </c>
      <c r="G4141" s="4" t="s">
        <v>41</v>
      </c>
      <c r="H4141" s="6" t="s">
        <v>26</v>
      </c>
      <c r="I4141" s="7">
        <v>44.0</v>
      </c>
      <c r="J4141" s="8">
        <v>189.0</v>
      </c>
      <c r="K4141" s="9">
        <v>8316.0</v>
      </c>
      <c r="L4141" s="9">
        <v>3991.68</v>
      </c>
      <c r="M4141" s="10">
        <v>0.48</v>
      </c>
      <c r="N4141" s="4" t="s">
        <v>89</v>
      </c>
      <c r="O4141" s="4" t="s">
        <v>23</v>
      </c>
      <c r="P4141" s="4" t="s">
        <v>24</v>
      </c>
    </row>
    <row r="4142" ht="14.25" customHeight="1">
      <c r="B4142" s="4" t="s">
        <v>40</v>
      </c>
      <c r="C4142" s="4">
        <v>1189833.0</v>
      </c>
      <c r="D4142" s="5">
        <v>44315.0</v>
      </c>
      <c r="E4142" s="4" t="s">
        <v>37</v>
      </c>
      <c r="F4142" s="4" t="s">
        <v>38</v>
      </c>
      <c r="G4142" s="4" t="s">
        <v>41</v>
      </c>
      <c r="H4142" s="6" t="s">
        <v>27</v>
      </c>
      <c r="I4142" s="7">
        <v>46.0</v>
      </c>
      <c r="J4142" s="8">
        <v>189.0</v>
      </c>
      <c r="K4142" s="9">
        <v>8694.0</v>
      </c>
      <c r="L4142" s="9">
        <v>5738.04</v>
      </c>
      <c r="M4142" s="10">
        <v>0.66</v>
      </c>
      <c r="N4142" s="4" t="s">
        <v>89</v>
      </c>
      <c r="O4142" s="4" t="s">
        <v>20</v>
      </c>
      <c r="P4142" s="4" t="s">
        <v>24</v>
      </c>
    </row>
    <row r="4143" ht="14.25" customHeight="1">
      <c r="B4143" s="4" t="s">
        <v>40</v>
      </c>
      <c r="C4143" s="4">
        <v>1189833.0</v>
      </c>
      <c r="D4143" s="5">
        <v>44316.0</v>
      </c>
      <c r="E4143" s="4" t="s">
        <v>37</v>
      </c>
      <c r="F4143" s="4" t="s">
        <v>38</v>
      </c>
      <c r="G4143" s="4" t="s">
        <v>41</v>
      </c>
      <c r="H4143" s="6" t="s">
        <v>28</v>
      </c>
      <c r="I4143" s="7">
        <v>59.0</v>
      </c>
      <c r="J4143" s="8">
        <v>203.0</v>
      </c>
      <c r="K4143" s="9">
        <v>11977.0</v>
      </c>
      <c r="L4143" s="9">
        <v>3593.1000000000004</v>
      </c>
      <c r="M4143" s="10">
        <v>0.30000000000000004</v>
      </c>
      <c r="N4143" s="4" t="s">
        <v>89</v>
      </c>
      <c r="O4143" s="4" t="s">
        <v>23</v>
      </c>
      <c r="P4143" s="4" t="s">
        <v>24</v>
      </c>
    </row>
    <row r="4144" ht="14.25" customHeight="1">
      <c r="B4144" s="4" t="s">
        <v>40</v>
      </c>
      <c r="C4144" s="4">
        <v>1189833.0</v>
      </c>
      <c r="D4144" s="5">
        <v>44317.0</v>
      </c>
      <c r="E4144" s="4" t="s">
        <v>37</v>
      </c>
      <c r="F4144" s="4" t="s">
        <v>38</v>
      </c>
      <c r="G4144" s="4" t="s">
        <v>41</v>
      </c>
      <c r="H4144" s="6" t="s">
        <v>18</v>
      </c>
      <c r="I4144" s="7">
        <v>47.0</v>
      </c>
      <c r="J4144" s="8">
        <v>252.0</v>
      </c>
      <c r="K4144" s="9">
        <v>11844.0</v>
      </c>
      <c r="L4144" s="9">
        <v>6158.88</v>
      </c>
      <c r="M4144" s="10">
        <v>0.52</v>
      </c>
      <c r="N4144" s="4" t="s">
        <v>89</v>
      </c>
      <c r="O4144" s="4" t="s">
        <v>20</v>
      </c>
      <c r="P4144" s="4" t="s">
        <v>24</v>
      </c>
    </row>
    <row r="4145" ht="14.25" customHeight="1">
      <c r="B4145" s="4" t="s">
        <v>40</v>
      </c>
      <c r="C4145" s="4">
        <v>1189833.0</v>
      </c>
      <c r="D4145" s="5">
        <v>44318.0</v>
      </c>
      <c r="E4145" s="4" t="s">
        <v>37</v>
      </c>
      <c r="F4145" s="4" t="s">
        <v>38</v>
      </c>
      <c r="G4145" s="4" t="s">
        <v>41</v>
      </c>
      <c r="H4145" s="6" t="s">
        <v>22</v>
      </c>
      <c r="I4145" s="7">
        <v>51.0</v>
      </c>
      <c r="J4145" s="8">
        <v>221.0</v>
      </c>
      <c r="K4145" s="9">
        <v>11271.0</v>
      </c>
      <c r="L4145" s="9">
        <v>4508.400000000001</v>
      </c>
      <c r="M4145" s="10">
        <v>0.4</v>
      </c>
      <c r="N4145" s="4" t="s">
        <v>89</v>
      </c>
      <c r="O4145" s="4" t="s">
        <v>29</v>
      </c>
      <c r="P4145" s="4" t="s">
        <v>24</v>
      </c>
    </row>
    <row r="4146" ht="14.25" customHeight="1">
      <c r="B4146" s="4" t="s">
        <v>40</v>
      </c>
      <c r="C4146" s="4">
        <v>1189833.0</v>
      </c>
      <c r="D4146" s="5">
        <v>44319.0</v>
      </c>
      <c r="E4146" s="4" t="s">
        <v>37</v>
      </c>
      <c r="F4146" s="4" t="s">
        <v>38</v>
      </c>
      <c r="G4146" s="4" t="s">
        <v>41</v>
      </c>
      <c r="H4146" s="6" t="s">
        <v>25</v>
      </c>
      <c r="I4146" s="7">
        <v>48.0</v>
      </c>
      <c r="J4146" s="8">
        <v>218.0</v>
      </c>
      <c r="K4146" s="9">
        <v>10464.0</v>
      </c>
      <c r="L4146" s="9">
        <v>5336.64</v>
      </c>
      <c r="M4146" s="10">
        <v>0.51</v>
      </c>
      <c r="N4146" s="4" t="s">
        <v>89</v>
      </c>
      <c r="O4146" s="4" t="s">
        <v>20</v>
      </c>
      <c r="P4146" s="4" t="s">
        <v>24</v>
      </c>
    </row>
    <row r="4147" ht="14.25" customHeight="1">
      <c r="B4147" s="4" t="s">
        <v>40</v>
      </c>
      <c r="C4147" s="4">
        <v>1189833.0</v>
      </c>
      <c r="D4147" s="5">
        <v>44320.0</v>
      </c>
      <c r="E4147" s="4" t="s">
        <v>37</v>
      </c>
      <c r="F4147" s="4" t="s">
        <v>38</v>
      </c>
      <c r="G4147" s="4" t="s">
        <v>41</v>
      </c>
      <c r="H4147" s="6" t="s">
        <v>26</v>
      </c>
      <c r="I4147" s="7">
        <v>47.0</v>
      </c>
      <c r="J4147" s="8">
        <v>169.0</v>
      </c>
      <c r="K4147" s="9">
        <v>7943.0</v>
      </c>
      <c r="L4147" s="9">
        <v>3812.64</v>
      </c>
      <c r="M4147" s="10">
        <v>0.48</v>
      </c>
      <c r="N4147" s="4" t="s">
        <v>89</v>
      </c>
      <c r="O4147" s="4" t="s">
        <v>20</v>
      </c>
      <c r="P4147" s="4" t="s">
        <v>24</v>
      </c>
    </row>
    <row r="4148" ht="14.25" customHeight="1">
      <c r="B4148" s="4" t="s">
        <v>40</v>
      </c>
      <c r="C4148" s="4">
        <v>1189833.0</v>
      </c>
      <c r="D4148" s="5">
        <v>44321.0</v>
      </c>
      <c r="E4148" s="4" t="s">
        <v>37</v>
      </c>
      <c r="F4148" s="4" t="s">
        <v>38</v>
      </c>
      <c r="G4148" s="4" t="s">
        <v>41</v>
      </c>
      <c r="H4148" s="6" t="s">
        <v>27</v>
      </c>
      <c r="I4148" s="7">
        <v>58.0</v>
      </c>
      <c r="J4148" s="8">
        <v>182.0</v>
      </c>
      <c r="K4148" s="9">
        <v>10556.0</v>
      </c>
      <c r="L4148" s="9">
        <v>7072.52</v>
      </c>
      <c r="M4148" s="10">
        <v>0.67</v>
      </c>
      <c r="N4148" s="4" t="s">
        <v>89</v>
      </c>
      <c r="O4148" s="4" t="s">
        <v>23</v>
      </c>
      <c r="P4148" s="4" t="s">
        <v>21</v>
      </c>
    </row>
    <row r="4149" ht="14.25" customHeight="1">
      <c r="B4149" s="4" t="s">
        <v>40</v>
      </c>
      <c r="C4149" s="4">
        <v>1189833.0</v>
      </c>
      <c r="D4149" s="5">
        <v>44322.0</v>
      </c>
      <c r="E4149" s="4" t="s">
        <v>37</v>
      </c>
      <c r="F4149" s="4" t="s">
        <v>38</v>
      </c>
      <c r="G4149" s="4" t="s">
        <v>41</v>
      </c>
      <c r="H4149" s="6" t="s">
        <v>28</v>
      </c>
      <c r="I4149" s="7">
        <v>61.0</v>
      </c>
      <c r="J4149" s="8">
        <v>189.0</v>
      </c>
      <c r="K4149" s="9">
        <v>11529.0</v>
      </c>
      <c r="L4149" s="9">
        <v>4035.1499999999996</v>
      </c>
      <c r="M4149" s="10">
        <v>0.35</v>
      </c>
      <c r="N4149" s="4" t="s">
        <v>89</v>
      </c>
      <c r="O4149" s="4" t="s">
        <v>23</v>
      </c>
      <c r="P4149" s="4" t="s">
        <v>21</v>
      </c>
    </row>
    <row r="4150" ht="14.25" customHeight="1">
      <c r="B4150" s="4" t="s">
        <v>40</v>
      </c>
      <c r="C4150" s="4">
        <v>1189833.0</v>
      </c>
      <c r="D4150" s="5">
        <v>44323.0</v>
      </c>
      <c r="E4150" s="4" t="s">
        <v>37</v>
      </c>
      <c r="F4150" s="4" t="s">
        <v>38</v>
      </c>
      <c r="G4150" s="4" t="s">
        <v>41</v>
      </c>
      <c r="H4150" s="6" t="s">
        <v>18</v>
      </c>
      <c r="I4150" s="7">
        <v>47.0</v>
      </c>
      <c r="J4150" s="8">
        <v>213.0</v>
      </c>
      <c r="K4150" s="9">
        <v>10011.0</v>
      </c>
      <c r="L4150" s="9">
        <v>5405.9400000000005</v>
      </c>
      <c r="M4150" s="10">
        <v>0.54</v>
      </c>
      <c r="N4150" s="4" t="s">
        <v>89</v>
      </c>
      <c r="O4150" s="4" t="s">
        <v>23</v>
      </c>
      <c r="P4150" s="4" t="s">
        <v>21</v>
      </c>
    </row>
    <row r="4151" ht="14.25" customHeight="1">
      <c r="B4151" s="4" t="s">
        <v>40</v>
      </c>
      <c r="C4151" s="4">
        <v>1189833.0</v>
      </c>
      <c r="D4151" s="5">
        <v>44324.0</v>
      </c>
      <c r="E4151" s="4" t="s">
        <v>37</v>
      </c>
      <c r="F4151" s="4" t="s">
        <v>38</v>
      </c>
      <c r="G4151" s="4" t="s">
        <v>41</v>
      </c>
      <c r="H4151" s="6" t="s">
        <v>22</v>
      </c>
      <c r="I4151" s="7">
        <v>50.0</v>
      </c>
      <c r="J4151" s="8">
        <v>247.0</v>
      </c>
      <c r="K4151" s="9">
        <v>12350.0</v>
      </c>
      <c r="L4151" s="9">
        <v>4569.5</v>
      </c>
      <c r="M4151" s="10">
        <v>0.37</v>
      </c>
      <c r="N4151" s="4" t="s">
        <v>89</v>
      </c>
      <c r="O4151" s="4" t="s">
        <v>23</v>
      </c>
      <c r="P4151" s="4" t="s">
        <v>21</v>
      </c>
    </row>
    <row r="4152" ht="14.25" customHeight="1">
      <c r="B4152" s="4" t="s">
        <v>40</v>
      </c>
      <c r="C4152" s="4">
        <v>1189833.0</v>
      </c>
      <c r="D4152" s="5">
        <v>44325.0</v>
      </c>
      <c r="E4152" s="4" t="s">
        <v>37</v>
      </c>
      <c r="F4152" s="4" t="s">
        <v>38</v>
      </c>
      <c r="G4152" s="4" t="s">
        <v>41</v>
      </c>
      <c r="H4152" s="6" t="s">
        <v>25</v>
      </c>
      <c r="I4152" s="7">
        <v>46.0</v>
      </c>
      <c r="J4152" s="8">
        <v>196.0</v>
      </c>
      <c r="K4152" s="9">
        <v>9016.0</v>
      </c>
      <c r="L4152" s="9">
        <v>4508.0</v>
      </c>
      <c r="M4152" s="10">
        <v>0.5</v>
      </c>
      <c r="N4152" s="4" t="s">
        <v>89</v>
      </c>
      <c r="O4152" s="4" t="s">
        <v>29</v>
      </c>
      <c r="P4152" s="4" t="s">
        <v>24</v>
      </c>
    </row>
    <row r="4153" ht="14.25" customHeight="1">
      <c r="B4153" s="4" t="s">
        <v>40</v>
      </c>
      <c r="C4153" s="4">
        <v>1189833.0</v>
      </c>
      <c r="D4153" s="5">
        <v>44326.0</v>
      </c>
      <c r="E4153" s="4" t="s">
        <v>37</v>
      </c>
      <c r="F4153" s="4" t="s">
        <v>38</v>
      </c>
      <c r="G4153" s="4" t="s">
        <v>41</v>
      </c>
      <c r="H4153" s="6" t="s">
        <v>26</v>
      </c>
      <c r="I4153" s="7">
        <v>46.0</v>
      </c>
      <c r="J4153" s="8">
        <v>176.0</v>
      </c>
      <c r="K4153" s="9">
        <v>8096.0</v>
      </c>
      <c r="L4153" s="9">
        <v>4048.0</v>
      </c>
      <c r="M4153" s="10">
        <v>0.5</v>
      </c>
      <c r="N4153" s="4" t="s">
        <v>89</v>
      </c>
      <c r="O4153" s="4" t="s">
        <v>29</v>
      </c>
      <c r="P4153" s="4" t="s">
        <v>24</v>
      </c>
    </row>
    <row r="4154" ht="14.25" customHeight="1">
      <c r="B4154" s="4" t="s">
        <v>40</v>
      </c>
      <c r="C4154" s="4">
        <v>1189833.0</v>
      </c>
      <c r="D4154" s="5">
        <v>44327.0</v>
      </c>
      <c r="E4154" s="4" t="s">
        <v>37</v>
      </c>
      <c r="F4154" s="4" t="s">
        <v>38</v>
      </c>
      <c r="G4154" s="4" t="s">
        <v>41</v>
      </c>
      <c r="H4154" s="6" t="s">
        <v>27</v>
      </c>
      <c r="I4154" s="7">
        <v>58.0</v>
      </c>
      <c r="J4154" s="8">
        <v>163.0</v>
      </c>
      <c r="K4154" s="9">
        <v>9454.0</v>
      </c>
      <c r="L4154" s="9">
        <v>6334.18</v>
      </c>
      <c r="M4154" s="10">
        <v>0.67</v>
      </c>
      <c r="N4154" s="4" t="s">
        <v>89</v>
      </c>
      <c r="O4154" s="4" t="s">
        <v>20</v>
      </c>
      <c r="P4154" s="4" t="s">
        <v>24</v>
      </c>
    </row>
    <row r="4155" ht="14.25" customHeight="1">
      <c r="B4155" s="4" t="s">
        <v>40</v>
      </c>
      <c r="C4155" s="4">
        <v>1189833.0</v>
      </c>
      <c r="D4155" s="5">
        <v>44328.0</v>
      </c>
      <c r="E4155" s="4" t="s">
        <v>37</v>
      </c>
      <c r="F4155" s="4" t="s">
        <v>38</v>
      </c>
      <c r="G4155" s="4" t="s">
        <v>41</v>
      </c>
      <c r="H4155" s="6" t="s">
        <v>28</v>
      </c>
      <c r="I4155" s="7">
        <v>59.0</v>
      </c>
      <c r="J4155" s="8">
        <v>189.0</v>
      </c>
      <c r="K4155" s="9">
        <v>11151.0</v>
      </c>
      <c r="L4155" s="9">
        <v>3456.81</v>
      </c>
      <c r="M4155" s="10">
        <v>0.31</v>
      </c>
      <c r="N4155" s="4" t="s">
        <v>89</v>
      </c>
      <c r="O4155" s="4" t="s">
        <v>20</v>
      </c>
      <c r="P4155" s="4" t="s">
        <v>24</v>
      </c>
    </row>
    <row r="4156" ht="14.25" customHeight="1">
      <c r="B4156" s="4" t="s">
        <v>40</v>
      </c>
      <c r="C4156" s="4">
        <v>1189833.0</v>
      </c>
      <c r="D4156" s="5">
        <v>44329.0</v>
      </c>
      <c r="E4156" s="4" t="s">
        <v>37</v>
      </c>
      <c r="F4156" s="4" t="s">
        <v>38</v>
      </c>
      <c r="G4156" s="4" t="s">
        <v>41</v>
      </c>
      <c r="H4156" s="6" t="s">
        <v>18</v>
      </c>
      <c r="I4156" s="7">
        <v>49.0</v>
      </c>
      <c r="J4156" s="8">
        <v>224.0</v>
      </c>
      <c r="K4156" s="9">
        <v>10976.0</v>
      </c>
      <c r="L4156" s="9">
        <v>5488.0</v>
      </c>
      <c r="M4156" s="10">
        <v>0.5</v>
      </c>
      <c r="N4156" s="4" t="s">
        <v>89</v>
      </c>
      <c r="O4156" s="4" t="s">
        <v>20</v>
      </c>
      <c r="P4156" s="4" t="s">
        <v>21</v>
      </c>
    </row>
    <row r="4157" ht="14.25" customHeight="1">
      <c r="B4157" s="4" t="s">
        <v>40</v>
      </c>
      <c r="C4157" s="4">
        <v>1189833.0</v>
      </c>
      <c r="D4157" s="5">
        <v>44330.0</v>
      </c>
      <c r="E4157" s="4" t="s">
        <v>37</v>
      </c>
      <c r="F4157" s="4" t="s">
        <v>38</v>
      </c>
      <c r="G4157" s="4" t="s">
        <v>41</v>
      </c>
      <c r="H4157" s="6" t="s">
        <v>22</v>
      </c>
      <c r="I4157" s="7">
        <v>51.0</v>
      </c>
      <c r="J4157" s="8">
        <v>232.0</v>
      </c>
      <c r="K4157" s="9">
        <v>11832.0</v>
      </c>
      <c r="L4157" s="9">
        <v>4259.5199999999995</v>
      </c>
      <c r="M4157" s="10">
        <v>0.36</v>
      </c>
      <c r="N4157" s="4" t="s">
        <v>89</v>
      </c>
      <c r="O4157" s="4" t="s">
        <v>23</v>
      </c>
      <c r="P4157" s="4" t="s">
        <v>21</v>
      </c>
    </row>
    <row r="4158" ht="14.25" customHeight="1">
      <c r="B4158" s="4" t="s">
        <v>40</v>
      </c>
      <c r="C4158" s="4">
        <v>1189833.0</v>
      </c>
      <c r="D4158" s="5">
        <v>44331.0</v>
      </c>
      <c r="E4158" s="4" t="s">
        <v>37</v>
      </c>
      <c r="F4158" s="4" t="s">
        <v>38</v>
      </c>
      <c r="G4158" s="4" t="s">
        <v>41</v>
      </c>
      <c r="H4158" s="6" t="s">
        <v>25</v>
      </c>
      <c r="I4158" s="7">
        <v>49.0</v>
      </c>
      <c r="J4158" s="8">
        <v>176.0</v>
      </c>
      <c r="K4158" s="9">
        <v>8624.0</v>
      </c>
      <c r="L4158" s="9">
        <v>4398.24</v>
      </c>
      <c r="M4158" s="10">
        <v>0.51</v>
      </c>
      <c r="N4158" s="4" t="s">
        <v>89</v>
      </c>
      <c r="O4158" s="4" t="s">
        <v>20</v>
      </c>
      <c r="P4158" s="4" t="s">
        <v>21</v>
      </c>
    </row>
    <row r="4159" ht="14.25" customHeight="1">
      <c r="B4159" s="4" t="s">
        <v>40</v>
      </c>
      <c r="C4159" s="4">
        <v>1189833.0</v>
      </c>
      <c r="D4159" s="5">
        <v>44332.0</v>
      </c>
      <c r="E4159" s="4" t="s">
        <v>37</v>
      </c>
      <c r="F4159" s="4" t="s">
        <v>38</v>
      </c>
      <c r="G4159" s="4" t="s">
        <v>41</v>
      </c>
      <c r="H4159" s="6" t="s">
        <v>26</v>
      </c>
      <c r="I4159" s="7">
        <v>48.0</v>
      </c>
      <c r="J4159" s="8">
        <v>175.0</v>
      </c>
      <c r="K4159" s="9">
        <v>8400.0</v>
      </c>
      <c r="L4159" s="9">
        <v>3779.9999999999995</v>
      </c>
      <c r="M4159" s="10">
        <v>0.44999999999999996</v>
      </c>
      <c r="N4159" s="4" t="s">
        <v>89</v>
      </c>
      <c r="O4159" s="4" t="s">
        <v>20</v>
      </c>
      <c r="P4159" s="4" t="s">
        <v>24</v>
      </c>
    </row>
    <row r="4160" ht="14.25" customHeight="1">
      <c r="B4160" s="4" t="s">
        <v>40</v>
      </c>
      <c r="C4160" s="4">
        <v>1189833.0</v>
      </c>
      <c r="D4160" s="5">
        <v>44333.0</v>
      </c>
      <c r="E4160" s="4" t="s">
        <v>37</v>
      </c>
      <c r="F4160" s="4" t="s">
        <v>38</v>
      </c>
      <c r="G4160" s="4" t="s">
        <v>41</v>
      </c>
      <c r="H4160" s="6" t="s">
        <v>27</v>
      </c>
      <c r="I4160" s="7">
        <v>56.0</v>
      </c>
      <c r="J4160" s="8">
        <v>174.0</v>
      </c>
      <c r="K4160" s="9">
        <v>9744.0</v>
      </c>
      <c r="L4160" s="9">
        <v>6625.92</v>
      </c>
      <c r="M4160" s="10">
        <v>0.68</v>
      </c>
      <c r="N4160" s="4" t="s">
        <v>89</v>
      </c>
      <c r="O4160" s="4" t="s">
        <v>23</v>
      </c>
      <c r="P4160" s="4" t="s">
        <v>21</v>
      </c>
    </row>
    <row r="4161" ht="14.25" customHeight="1">
      <c r="B4161" s="4" t="s">
        <v>40</v>
      </c>
      <c r="C4161" s="4">
        <v>1189833.0</v>
      </c>
      <c r="D4161" s="5">
        <v>44334.0</v>
      </c>
      <c r="E4161" s="4" t="s">
        <v>37</v>
      </c>
      <c r="F4161" s="4" t="s">
        <v>38</v>
      </c>
      <c r="G4161" s="4" t="s">
        <v>41</v>
      </c>
      <c r="H4161" s="6" t="s">
        <v>28</v>
      </c>
      <c r="I4161" s="7">
        <v>62.0</v>
      </c>
      <c r="J4161" s="8">
        <v>176.0</v>
      </c>
      <c r="K4161" s="9">
        <v>10912.0</v>
      </c>
      <c r="L4161" s="9">
        <v>3819.2</v>
      </c>
      <c r="M4161" s="10">
        <v>0.35</v>
      </c>
      <c r="N4161" s="4" t="s">
        <v>89</v>
      </c>
      <c r="O4161" s="4" t="s">
        <v>29</v>
      </c>
      <c r="P4161" s="4" t="s">
        <v>24</v>
      </c>
    </row>
    <row r="4162" ht="14.25" customHeight="1">
      <c r="B4162" s="4" t="s">
        <v>40</v>
      </c>
      <c r="C4162" s="4">
        <v>1189833.0</v>
      </c>
      <c r="D4162" s="5">
        <v>44335.0</v>
      </c>
      <c r="E4162" s="4" t="s">
        <v>37</v>
      </c>
      <c r="F4162" s="4" t="s">
        <v>38</v>
      </c>
      <c r="G4162" s="4" t="s">
        <v>41</v>
      </c>
      <c r="H4162" s="6" t="s">
        <v>18</v>
      </c>
      <c r="I4162" s="7">
        <v>49.0</v>
      </c>
      <c r="J4162" s="8">
        <v>231.0</v>
      </c>
      <c r="K4162" s="9">
        <v>11319.0</v>
      </c>
      <c r="L4162" s="9">
        <v>5659.5</v>
      </c>
      <c r="M4162" s="10">
        <v>0.5</v>
      </c>
      <c r="N4162" s="4" t="s">
        <v>89</v>
      </c>
      <c r="O4162" s="4" t="s">
        <v>23</v>
      </c>
      <c r="P4162" s="4" t="s">
        <v>24</v>
      </c>
    </row>
    <row r="4163" ht="14.25" customHeight="1">
      <c r="B4163" s="4" t="s">
        <v>40</v>
      </c>
      <c r="C4163" s="4">
        <v>1189833.0</v>
      </c>
      <c r="D4163" s="5">
        <v>44336.0</v>
      </c>
      <c r="E4163" s="4" t="s">
        <v>37</v>
      </c>
      <c r="F4163" s="4" t="s">
        <v>38</v>
      </c>
      <c r="G4163" s="4" t="s">
        <v>41</v>
      </c>
      <c r="H4163" s="6" t="s">
        <v>22</v>
      </c>
      <c r="I4163" s="7">
        <v>54.0</v>
      </c>
      <c r="J4163" s="8">
        <v>215.0</v>
      </c>
      <c r="K4163" s="9">
        <v>11610.0</v>
      </c>
      <c r="L4163" s="9">
        <v>4411.8</v>
      </c>
      <c r="M4163" s="10">
        <v>0.38</v>
      </c>
      <c r="N4163" s="4" t="s">
        <v>89</v>
      </c>
      <c r="O4163" s="4" t="s">
        <v>23</v>
      </c>
      <c r="P4163" s="4" t="s">
        <v>24</v>
      </c>
    </row>
    <row r="4164" ht="14.25" customHeight="1">
      <c r="B4164" s="4" t="s">
        <v>40</v>
      </c>
      <c r="C4164" s="4">
        <v>1189833.0</v>
      </c>
      <c r="D4164" s="5">
        <v>44337.0</v>
      </c>
      <c r="E4164" s="4" t="s">
        <v>37</v>
      </c>
      <c r="F4164" s="4" t="s">
        <v>38</v>
      </c>
      <c r="G4164" s="4" t="s">
        <v>41</v>
      </c>
      <c r="H4164" s="6" t="s">
        <v>25</v>
      </c>
      <c r="I4164" s="7">
        <v>47.0</v>
      </c>
      <c r="J4164" s="8">
        <v>169.0</v>
      </c>
      <c r="K4164" s="9">
        <v>7943.0</v>
      </c>
      <c r="L4164" s="9">
        <v>3971.5</v>
      </c>
      <c r="M4164" s="10">
        <v>0.5</v>
      </c>
      <c r="N4164" s="4" t="s">
        <v>89</v>
      </c>
      <c r="O4164" s="4" t="s">
        <v>29</v>
      </c>
      <c r="P4164" s="4" t="s">
        <v>21</v>
      </c>
    </row>
    <row r="4165" ht="14.25" customHeight="1">
      <c r="B4165" s="4" t="s">
        <v>40</v>
      </c>
      <c r="C4165" s="4">
        <v>1189833.0</v>
      </c>
      <c r="D4165" s="5">
        <v>44338.0</v>
      </c>
      <c r="E4165" s="4" t="s">
        <v>37</v>
      </c>
      <c r="F4165" s="4" t="s">
        <v>38</v>
      </c>
      <c r="G4165" s="4" t="s">
        <v>41</v>
      </c>
      <c r="H4165" s="6" t="s">
        <v>26</v>
      </c>
      <c r="I4165" s="7">
        <v>47.0</v>
      </c>
      <c r="J4165" s="8">
        <v>176.0</v>
      </c>
      <c r="K4165" s="9">
        <v>8272.0</v>
      </c>
      <c r="L4165" s="9">
        <v>3722.3999999999996</v>
      </c>
      <c r="M4165" s="10">
        <v>0.44999999999999996</v>
      </c>
      <c r="N4165" s="4" t="s">
        <v>89</v>
      </c>
      <c r="O4165" s="4" t="s">
        <v>20</v>
      </c>
      <c r="P4165" s="4" t="s">
        <v>24</v>
      </c>
    </row>
    <row r="4166" ht="14.25" customHeight="1">
      <c r="B4166" s="4" t="s">
        <v>40</v>
      </c>
      <c r="C4166" s="4">
        <v>1189833.0</v>
      </c>
      <c r="D4166" s="5">
        <v>44339.0</v>
      </c>
      <c r="E4166" s="4" t="s">
        <v>37</v>
      </c>
      <c r="F4166" s="4" t="s">
        <v>38</v>
      </c>
      <c r="G4166" s="4" t="s">
        <v>41</v>
      </c>
      <c r="H4166" s="6" t="s">
        <v>27</v>
      </c>
      <c r="I4166" s="7">
        <v>55.0</v>
      </c>
      <c r="J4166" s="8">
        <v>174.0</v>
      </c>
      <c r="K4166" s="9">
        <v>9570.0</v>
      </c>
      <c r="L4166" s="9">
        <v>6603.3</v>
      </c>
      <c r="M4166" s="10">
        <v>0.6900000000000001</v>
      </c>
      <c r="N4166" s="4" t="s">
        <v>89</v>
      </c>
      <c r="O4166" s="4" t="s">
        <v>20</v>
      </c>
      <c r="P4166" s="4" t="s">
        <v>24</v>
      </c>
    </row>
    <row r="4167" ht="14.25" customHeight="1">
      <c r="B4167" s="4" t="s">
        <v>40</v>
      </c>
      <c r="C4167" s="4">
        <v>1189833.0</v>
      </c>
      <c r="D4167" s="5">
        <v>44340.0</v>
      </c>
      <c r="E4167" s="4" t="s">
        <v>37</v>
      </c>
      <c r="F4167" s="4" t="s">
        <v>38</v>
      </c>
      <c r="G4167" s="4" t="s">
        <v>41</v>
      </c>
      <c r="H4167" s="6" t="s">
        <v>28</v>
      </c>
      <c r="I4167" s="7">
        <v>59.0</v>
      </c>
      <c r="J4167" s="8">
        <v>189.0</v>
      </c>
      <c r="K4167" s="9">
        <v>11151.0</v>
      </c>
      <c r="L4167" s="9">
        <v>3791.34</v>
      </c>
      <c r="M4167" s="10">
        <v>0.34</v>
      </c>
      <c r="N4167" s="4" t="s">
        <v>89</v>
      </c>
      <c r="O4167" s="4" t="s">
        <v>29</v>
      </c>
      <c r="P4167" s="4" t="s">
        <v>24</v>
      </c>
    </row>
    <row r="4168" ht="14.25" customHeight="1">
      <c r="B4168" s="4" t="s">
        <v>40</v>
      </c>
      <c r="C4168" s="4">
        <v>1189833.0</v>
      </c>
      <c r="D4168" s="5">
        <v>44341.0</v>
      </c>
      <c r="E4168" s="4" t="s">
        <v>37</v>
      </c>
      <c r="F4168" s="4" t="s">
        <v>38</v>
      </c>
      <c r="G4168" s="4" t="s">
        <v>41</v>
      </c>
      <c r="H4168" s="6" t="s">
        <v>18</v>
      </c>
      <c r="I4168" s="7">
        <v>49.0</v>
      </c>
      <c r="J4168" s="8">
        <v>225.0</v>
      </c>
      <c r="K4168" s="9">
        <v>11025.0</v>
      </c>
      <c r="L4168" s="9">
        <v>5622.75</v>
      </c>
      <c r="M4168" s="10">
        <v>0.51</v>
      </c>
      <c r="N4168" s="4" t="s">
        <v>89</v>
      </c>
      <c r="O4168" s="4" t="s">
        <v>29</v>
      </c>
      <c r="P4168" s="4" t="s">
        <v>24</v>
      </c>
    </row>
    <row r="4169" ht="14.25" customHeight="1">
      <c r="B4169" s="4" t="s">
        <v>40</v>
      </c>
      <c r="C4169" s="4">
        <v>1189833.0</v>
      </c>
      <c r="D4169" s="5">
        <v>44342.0</v>
      </c>
      <c r="E4169" s="4" t="s">
        <v>37</v>
      </c>
      <c r="F4169" s="4" t="s">
        <v>38</v>
      </c>
      <c r="G4169" s="4" t="s">
        <v>41</v>
      </c>
      <c r="H4169" s="6" t="s">
        <v>22</v>
      </c>
      <c r="I4169" s="7">
        <v>50.0</v>
      </c>
      <c r="J4169" s="8">
        <v>243.0</v>
      </c>
      <c r="K4169" s="9">
        <v>12150.0</v>
      </c>
      <c r="L4169" s="9">
        <v>4617.0</v>
      </c>
      <c r="M4169" s="10">
        <v>0.38</v>
      </c>
      <c r="N4169" s="4" t="s">
        <v>89</v>
      </c>
      <c r="O4169" s="4" t="s">
        <v>23</v>
      </c>
      <c r="P4169" s="4" t="s">
        <v>21</v>
      </c>
    </row>
    <row r="4170" ht="14.25" customHeight="1">
      <c r="B4170" s="4" t="s">
        <v>40</v>
      </c>
      <c r="C4170" s="4">
        <v>1189833.0</v>
      </c>
      <c r="D4170" s="5">
        <v>44343.0</v>
      </c>
      <c r="E4170" s="4" t="s">
        <v>37</v>
      </c>
      <c r="F4170" s="4" t="s">
        <v>38</v>
      </c>
      <c r="G4170" s="4" t="s">
        <v>41</v>
      </c>
      <c r="H4170" s="6" t="s">
        <v>25</v>
      </c>
      <c r="I4170" s="7">
        <v>46.0</v>
      </c>
      <c r="J4170" s="8">
        <v>182.0</v>
      </c>
      <c r="K4170" s="9">
        <v>8372.0</v>
      </c>
      <c r="L4170" s="9">
        <v>4520.88</v>
      </c>
      <c r="M4170" s="10">
        <v>0.54</v>
      </c>
      <c r="N4170" s="4" t="s">
        <v>89</v>
      </c>
      <c r="O4170" s="4" t="s">
        <v>29</v>
      </c>
      <c r="P4170" s="4" t="s">
        <v>21</v>
      </c>
    </row>
    <row r="4171" ht="14.25" customHeight="1">
      <c r="B4171" s="4" t="s">
        <v>40</v>
      </c>
      <c r="C4171" s="4">
        <v>1189833.0</v>
      </c>
      <c r="D4171" s="5">
        <v>44344.0</v>
      </c>
      <c r="E4171" s="4" t="s">
        <v>37</v>
      </c>
      <c r="F4171" s="4" t="s">
        <v>38</v>
      </c>
      <c r="G4171" s="4" t="s">
        <v>41</v>
      </c>
      <c r="H4171" s="6" t="s">
        <v>26</v>
      </c>
      <c r="I4171" s="7">
        <v>49.0</v>
      </c>
      <c r="J4171" s="8">
        <v>210.0</v>
      </c>
      <c r="K4171" s="9">
        <v>10290.0</v>
      </c>
      <c r="L4171" s="9">
        <v>5145.0</v>
      </c>
      <c r="M4171" s="10">
        <v>0.5</v>
      </c>
      <c r="N4171" s="4" t="s">
        <v>89</v>
      </c>
      <c r="O4171" s="4" t="s">
        <v>20</v>
      </c>
      <c r="P4171" s="4" t="s">
        <v>24</v>
      </c>
    </row>
    <row r="4172" ht="14.25" customHeight="1">
      <c r="B4172" s="4" t="s">
        <v>40</v>
      </c>
      <c r="C4172" s="4">
        <v>1189833.0</v>
      </c>
      <c r="D4172" s="5">
        <v>44345.0</v>
      </c>
      <c r="E4172" s="4" t="s">
        <v>37</v>
      </c>
      <c r="F4172" s="4" t="s">
        <v>38</v>
      </c>
      <c r="G4172" s="4" t="s">
        <v>41</v>
      </c>
      <c r="H4172" s="6" t="s">
        <v>27</v>
      </c>
      <c r="I4172" s="7">
        <v>55.0</v>
      </c>
      <c r="J4172" s="8">
        <v>156.0</v>
      </c>
      <c r="K4172" s="9">
        <v>8580.0</v>
      </c>
      <c r="L4172" s="9">
        <v>5577.0</v>
      </c>
      <c r="M4172" s="10">
        <v>0.65</v>
      </c>
      <c r="N4172" s="4" t="s">
        <v>89</v>
      </c>
      <c r="O4172" s="4" t="s">
        <v>20</v>
      </c>
      <c r="P4172" s="4" t="s">
        <v>21</v>
      </c>
    </row>
    <row r="4173" ht="14.25" customHeight="1">
      <c r="B4173" s="4" t="s">
        <v>40</v>
      </c>
      <c r="C4173" s="4">
        <v>1189833.0</v>
      </c>
      <c r="D4173" s="5">
        <v>44346.0</v>
      </c>
      <c r="E4173" s="4" t="s">
        <v>37</v>
      </c>
      <c r="F4173" s="4" t="s">
        <v>38</v>
      </c>
      <c r="G4173" s="4" t="s">
        <v>41</v>
      </c>
      <c r="H4173" s="6" t="s">
        <v>28</v>
      </c>
      <c r="I4173" s="7">
        <v>59.0</v>
      </c>
      <c r="J4173" s="8">
        <v>196.0</v>
      </c>
      <c r="K4173" s="9">
        <v>11564.0</v>
      </c>
      <c r="L4173" s="9">
        <v>4047.3999999999996</v>
      </c>
      <c r="M4173" s="10">
        <v>0.35</v>
      </c>
      <c r="N4173" s="4" t="s">
        <v>89</v>
      </c>
      <c r="O4173" s="4" t="s">
        <v>20</v>
      </c>
      <c r="P4173" s="4" t="s">
        <v>21</v>
      </c>
    </row>
    <row r="4174" ht="14.25" customHeight="1">
      <c r="B4174" s="4" t="s">
        <v>15</v>
      </c>
      <c r="C4174" s="4">
        <v>1185732.0</v>
      </c>
      <c r="D4174" s="5">
        <v>44347.0</v>
      </c>
      <c r="E4174" s="4" t="s">
        <v>37</v>
      </c>
      <c r="F4174" s="4" t="s">
        <v>38</v>
      </c>
      <c r="G4174" s="4" t="s">
        <v>41</v>
      </c>
      <c r="H4174" s="6" t="s">
        <v>18</v>
      </c>
      <c r="I4174" s="7">
        <v>44.0</v>
      </c>
      <c r="J4174" s="8">
        <v>124.0</v>
      </c>
      <c r="K4174" s="9">
        <v>5456.0</v>
      </c>
      <c r="L4174" s="9">
        <v>2837.12</v>
      </c>
      <c r="M4174" s="10">
        <v>0.52</v>
      </c>
      <c r="N4174" s="4" t="s">
        <v>89</v>
      </c>
      <c r="O4174" s="4" t="s">
        <v>23</v>
      </c>
      <c r="P4174" s="4" t="s">
        <v>24</v>
      </c>
    </row>
    <row r="4175" ht="14.25" customHeight="1">
      <c r="B4175" s="4" t="s">
        <v>15</v>
      </c>
      <c r="C4175" s="4">
        <v>1185732.0</v>
      </c>
      <c r="D4175" s="5">
        <v>44348.0</v>
      </c>
      <c r="E4175" s="4" t="s">
        <v>37</v>
      </c>
      <c r="F4175" s="4" t="s">
        <v>38</v>
      </c>
      <c r="G4175" s="4" t="s">
        <v>41</v>
      </c>
      <c r="H4175" s="6" t="s">
        <v>22</v>
      </c>
      <c r="I4175" s="7">
        <v>41.0</v>
      </c>
      <c r="J4175" s="8">
        <v>77.0</v>
      </c>
      <c r="K4175" s="9">
        <v>3157.0</v>
      </c>
      <c r="L4175" s="9">
        <v>1452.2199999999998</v>
      </c>
      <c r="M4175" s="10">
        <v>0.45999999999999996</v>
      </c>
      <c r="N4175" s="4" t="s">
        <v>89</v>
      </c>
      <c r="O4175" s="4" t="s">
        <v>29</v>
      </c>
      <c r="P4175" s="4" t="s">
        <v>24</v>
      </c>
    </row>
    <row r="4176" ht="14.25" customHeight="1">
      <c r="B4176" s="4" t="s">
        <v>15</v>
      </c>
      <c r="C4176" s="4">
        <v>1185732.0</v>
      </c>
      <c r="D4176" s="5">
        <v>44349.0</v>
      </c>
      <c r="E4176" s="4" t="s">
        <v>37</v>
      </c>
      <c r="F4176" s="4" t="s">
        <v>38</v>
      </c>
      <c r="G4176" s="4" t="s">
        <v>41</v>
      </c>
      <c r="H4176" s="6" t="s">
        <v>25</v>
      </c>
      <c r="I4176" s="7">
        <v>32.0</v>
      </c>
      <c r="J4176" s="8">
        <v>83.0</v>
      </c>
      <c r="K4176" s="9">
        <v>2656.0</v>
      </c>
      <c r="L4176" s="9">
        <v>1248.32</v>
      </c>
      <c r="M4176" s="10">
        <v>0.47</v>
      </c>
      <c r="N4176" s="4" t="s">
        <v>89</v>
      </c>
      <c r="O4176" s="4" t="s">
        <v>23</v>
      </c>
      <c r="P4176" s="4" t="s">
        <v>21</v>
      </c>
    </row>
    <row r="4177" ht="14.25" customHeight="1">
      <c r="B4177" s="4" t="s">
        <v>15</v>
      </c>
      <c r="C4177" s="4">
        <v>1185732.0</v>
      </c>
      <c r="D4177" s="5">
        <v>44350.0</v>
      </c>
      <c r="E4177" s="4" t="s">
        <v>37</v>
      </c>
      <c r="F4177" s="4" t="s">
        <v>38</v>
      </c>
      <c r="G4177" s="4" t="s">
        <v>41</v>
      </c>
      <c r="H4177" s="6" t="s">
        <v>26</v>
      </c>
      <c r="I4177" s="7">
        <v>37.0</v>
      </c>
      <c r="J4177" s="8">
        <v>34.0</v>
      </c>
      <c r="K4177" s="9">
        <v>1258.0</v>
      </c>
      <c r="L4177" s="9">
        <v>654.16</v>
      </c>
      <c r="M4177" s="10">
        <v>0.52</v>
      </c>
      <c r="N4177" s="4" t="s">
        <v>89</v>
      </c>
      <c r="O4177" s="4" t="s">
        <v>23</v>
      </c>
      <c r="P4177" s="4" t="s">
        <v>21</v>
      </c>
    </row>
    <row r="4178" ht="14.25" customHeight="1">
      <c r="B4178" s="4" t="s">
        <v>15</v>
      </c>
      <c r="C4178" s="4">
        <v>1185732.0</v>
      </c>
      <c r="D4178" s="5">
        <v>44351.0</v>
      </c>
      <c r="E4178" s="4" t="s">
        <v>42</v>
      </c>
      <c r="F4178" s="4" t="s">
        <v>43</v>
      </c>
      <c r="G4178" s="4" t="s">
        <v>44</v>
      </c>
      <c r="H4178" s="6" t="s">
        <v>27</v>
      </c>
      <c r="I4178" s="7">
        <v>53.0</v>
      </c>
      <c r="J4178" s="8">
        <v>47.0</v>
      </c>
      <c r="K4178" s="9">
        <v>2491.0</v>
      </c>
      <c r="L4178" s="9">
        <v>1220.59</v>
      </c>
      <c r="M4178" s="10">
        <v>0.49</v>
      </c>
      <c r="N4178" s="4" t="s">
        <v>89</v>
      </c>
      <c r="O4178" s="4" t="s">
        <v>29</v>
      </c>
      <c r="P4178" s="4" t="s">
        <v>24</v>
      </c>
    </row>
    <row r="4179" ht="14.25" customHeight="1">
      <c r="B4179" s="4" t="s">
        <v>15</v>
      </c>
      <c r="C4179" s="4">
        <v>1185732.0</v>
      </c>
      <c r="D4179" s="5">
        <v>44352.0</v>
      </c>
      <c r="E4179" s="4" t="s">
        <v>42</v>
      </c>
      <c r="F4179" s="4" t="s">
        <v>43</v>
      </c>
      <c r="G4179" s="4" t="s">
        <v>44</v>
      </c>
      <c r="H4179" s="6" t="s">
        <v>28</v>
      </c>
      <c r="I4179" s="7">
        <v>41.0</v>
      </c>
      <c r="J4179" s="8">
        <v>69.0</v>
      </c>
      <c r="K4179" s="9">
        <v>2829.0</v>
      </c>
      <c r="L4179" s="9">
        <v>1697.3999999999999</v>
      </c>
      <c r="M4179" s="10">
        <v>0.6</v>
      </c>
      <c r="N4179" s="4" t="s">
        <v>89</v>
      </c>
      <c r="O4179" s="4" t="s">
        <v>29</v>
      </c>
      <c r="P4179" s="4" t="s">
        <v>21</v>
      </c>
    </row>
    <row r="4180" ht="14.25" customHeight="1">
      <c r="B4180" s="4" t="s">
        <v>15</v>
      </c>
      <c r="C4180" s="4">
        <v>1185732.0</v>
      </c>
      <c r="D4180" s="5">
        <v>44353.0</v>
      </c>
      <c r="E4180" s="4" t="s">
        <v>42</v>
      </c>
      <c r="F4180" s="4" t="s">
        <v>43</v>
      </c>
      <c r="G4180" s="4" t="s">
        <v>44</v>
      </c>
      <c r="H4180" s="6" t="s">
        <v>18</v>
      </c>
      <c r="I4180" s="7">
        <v>44.0</v>
      </c>
      <c r="J4180" s="8">
        <v>158.0</v>
      </c>
      <c r="K4180" s="9">
        <v>6952.0</v>
      </c>
      <c r="L4180" s="9">
        <v>3545.52</v>
      </c>
      <c r="M4180" s="10">
        <v>0.51</v>
      </c>
      <c r="N4180" s="4" t="s">
        <v>89</v>
      </c>
      <c r="O4180" s="4" t="s">
        <v>20</v>
      </c>
      <c r="P4180" s="4" t="s">
        <v>24</v>
      </c>
    </row>
    <row r="4181" ht="14.25" customHeight="1">
      <c r="B4181" s="4" t="s">
        <v>15</v>
      </c>
      <c r="C4181" s="4">
        <v>1185732.0</v>
      </c>
      <c r="D4181" s="5">
        <v>44354.0</v>
      </c>
      <c r="E4181" s="4" t="s">
        <v>42</v>
      </c>
      <c r="F4181" s="4" t="s">
        <v>43</v>
      </c>
      <c r="G4181" s="4" t="s">
        <v>44</v>
      </c>
      <c r="H4181" s="6" t="s">
        <v>22</v>
      </c>
      <c r="I4181" s="7">
        <v>43.0</v>
      </c>
      <c r="J4181" s="8">
        <v>51.0</v>
      </c>
      <c r="K4181" s="9">
        <v>2193.0</v>
      </c>
      <c r="L4181" s="9">
        <v>1030.71</v>
      </c>
      <c r="M4181" s="10">
        <v>0.47</v>
      </c>
      <c r="N4181" s="4" t="s">
        <v>89</v>
      </c>
      <c r="O4181" s="4" t="s">
        <v>29</v>
      </c>
      <c r="P4181" s="4" t="s">
        <v>24</v>
      </c>
    </row>
    <row r="4182" ht="14.25" customHeight="1">
      <c r="B4182" s="4" t="s">
        <v>15</v>
      </c>
      <c r="C4182" s="4">
        <v>1185732.0</v>
      </c>
      <c r="D4182" s="5">
        <v>44355.0</v>
      </c>
      <c r="E4182" s="4" t="s">
        <v>42</v>
      </c>
      <c r="F4182" s="4" t="s">
        <v>43</v>
      </c>
      <c r="G4182" s="4" t="s">
        <v>44</v>
      </c>
      <c r="H4182" s="6" t="s">
        <v>25</v>
      </c>
      <c r="I4182" s="7">
        <v>32.0</v>
      </c>
      <c r="J4182" s="8">
        <v>61.0</v>
      </c>
      <c r="K4182" s="9">
        <v>1952.0</v>
      </c>
      <c r="L4182" s="9">
        <v>897.92</v>
      </c>
      <c r="M4182" s="10">
        <v>0.45999999999999996</v>
      </c>
      <c r="N4182" s="4" t="s">
        <v>89</v>
      </c>
      <c r="O4182" s="4" t="s">
        <v>29</v>
      </c>
      <c r="P4182" s="4" t="s">
        <v>21</v>
      </c>
    </row>
    <row r="4183" ht="14.25" customHeight="1">
      <c r="B4183" s="4" t="s">
        <v>15</v>
      </c>
      <c r="C4183" s="4">
        <v>1185732.0</v>
      </c>
      <c r="D4183" s="5">
        <v>44356.0</v>
      </c>
      <c r="E4183" s="4" t="s">
        <v>42</v>
      </c>
      <c r="F4183" s="4" t="s">
        <v>43</v>
      </c>
      <c r="G4183" s="4" t="s">
        <v>44</v>
      </c>
      <c r="H4183" s="6" t="s">
        <v>26</v>
      </c>
      <c r="I4183" s="7">
        <v>39.0</v>
      </c>
      <c r="J4183" s="8">
        <v>28.0</v>
      </c>
      <c r="K4183" s="9">
        <v>1092.0</v>
      </c>
      <c r="L4183" s="9">
        <v>578.76</v>
      </c>
      <c r="M4183" s="10">
        <v>0.53</v>
      </c>
      <c r="N4183" s="4" t="s">
        <v>89</v>
      </c>
      <c r="O4183" s="4" t="s">
        <v>20</v>
      </c>
      <c r="P4183" s="4" t="s">
        <v>24</v>
      </c>
    </row>
    <row r="4184" ht="14.25" customHeight="1">
      <c r="B4184" s="4" t="s">
        <v>15</v>
      </c>
      <c r="C4184" s="4">
        <v>1185732.0</v>
      </c>
      <c r="D4184" s="5">
        <v>44357.0</v>
      </c>
      <c r="E4184" s="4" t="s">
        <v>42</v>
      </c>
      <c r="F4184" s="4" t="s">
        <v>43</v>
      </c>
      <c r="G4184" s="4" t="s">
        <v>44</v>
      </c>
      <c r="H4184" s="6" t="s">
        <v>27</v>
      </c>
      <c r="I4184" s="7">
        <v>50.0</v>
      </c>
      <c r="J4184" s="8">
        <v>44.0</v>
      </c>
      <c r="K4184" s="9">
        <v>2200.0</v>
      </c>
      <c r="L4184" s="9">
        <v>1034.0</v>
      </c>
      <c r="M4184" s="10">
        <v>0.47</v>
      </c>
      <c r="N4184" s="4" t="s">
        <v>89</v>
      </c>
      <c r="O4184" s="4" t="s">
        <v>23</v>
      </c>
      <c r="P4184" s="4" t="s">
        <v>24</v>
      </c>
    </row>
    <row r="4185" ht="14.25" customHeight="1">
      <c r="B4185" s="4" t="s">
        <v>15</v>
      </c>
      <c r="C4185" s="4">
        <v>1185732.0</v>
      </c>
      <c r="D4185" s="5">
        <v>44358.0</v>
      </c>
      <c r="E4185" s="4" t="s">
        <v>42</v>
      </c>
      <c r="F4185" s="4" t="s">
        <v>43</v>
      </c>
      <c r="G4185" s="4" t="s">
        <v>44</v>
      </c>
      <c r="H4185" s="6" t="s">
        <v>28</v>
      </c>
      <c r="I4185" s="7">
        <v>43.0</v>
      </c>
      <c r="J4185" s="8">
        <v>77.0</v>
      </c>
      <c r="K4185" s="9">
        <v>3311.0</v>
      </c>
      <c r="L4185" s="9">
        <v>2152.15</v>
      </c>
      <c r="M4185" s="10">
        <v>0.65</v>
      </c>
      <c r="N4185" s="4" t="s">
        <v>89</v>
      </c>
      <c r="O4185" s="4" t="s">
        <v>23</v>
      </c>
      <c r="P4185" s="4" t="s">
        <v>24</v>
      </c>
    </row>
    <row r="4186" ht="14.25" customHeight="1">
      <c r="B4186" s="4" t="s">
        <v>15</v>
      </c>
      <c r="C4186" s="4">
        <v>1185732.0</v>
      </c>
      <c r="D4186" s="5">
        <v>44359.0</v>
      </c>
      <c r="E4186" s="4" t="s">
        <v>42</v>
      </c>
      <c r="F4186" s="4" t="s">
        <v>43</v>
      </c>
      <c r="G4186" s="4" t="s">
        <v>44</v>
      </c>
      <c r="H4186" s="6" t="s">
        <v>18</v>
      </c>
      <c r="I4186" s="7">
        <v>47.0</v>
      </c>
      <c r="J4186" s="8">
        <v>144.0</v>
      </c>
      <c r="K4186" s="9">
        <v>6768.0</v>
      </c>
      <c r="L4186" s="9">
        <v>3722.4</v>
      </c>
      <c r="M4186" s="10">
        <v>0.55</v>
      </c>
      <c r="N4186" s="4" t="s">
        <v>89</v>
      </c>
      <c r="O4186" s="4" t="s">
        <v>29</v>
      </c>
      <c r="P4186" s="4" t="s">
        <v>21</v>
      </c>
    </row>
    <row r="4187" ht="14.25" customHeight="1">
      <c r="B4187" s="4" t="s">
        <v>15</v>
      </c>
      <c r="C4187" s="4">
        <v>1185732.0</v>
      </c>
      <c r="D4187" s="5">
        <v>44360.0</v>
      </c>
      <c r="E4187" s="4" t="s">
        <v>42</v>
      </c>
      <c r="F4187" s="4" t="s">
        <v>43</v>
      </c>
      <c r="G4187" s="4" t="s">
        <v>44</v>
      </c>
      <c r="H4187" s="6" t="s">
        <v>22</v>
      </c>
      <c r="I4187" s="7">
        <v>46.0</v>
      </c>
      <c r="J4187" s="8">
        <v>60.0</v>
      </c>
      <c r="K4187" s="9">
        <v>2760.0</v>
      </c>
      <c r="L4187" s="9">
        <v>1324.8</v>
      </c>
      <c r="M4187" s="10">
        <v>0.48</v>
      </c>
      <c r="N4187" s="4" t="s">
        <v>89</v>
      </c>
      <c r="O4187" s="4" t="s">
        <v>23</v>
      </c>
      <c r="P4187" s="4" t="s">
        <v>21</v>
      </c>
    </row>
    <row r="4188" ht="14.25" customHeight="1">
      <c r="B4188" s="4" t="s">
        <v>15</v>
      </c>
      <c r="C4188" s="4">
        <v>1185732.0</v>
      </c>
      <c r="D4188" s="5">
        <v>44361.0</v>
      </c>
      <c r="E4188" s="4" t="s">
        <v>42</v>
      </c>
      <c r="F4188" s="4" t="s">
        <v>43</v>
      </c>
      <c r="G4188" s="4" t="s">
        <v>44</v>
      </c>
      <c r="H4188" s="6" t="s">
        <v>25</v>
      </c>
      <c r="I4188" s="7">
        <v>37.0</v>
      </c>
      <c r="J4188" s="8">
        <v>68.0</v>
      </c>
      <c r="K4188" s="9">
        <v>2516.0</v>
      </c>
      <c r="L4188" s="9">
        <v>1132.1999999999998</v>
      </c>
      <c r="M4188" s="10">
        <v>0.44999999999999996</v>
      </c>
      <c r="N4188" s="4" t="s">
        <v>89</v>
      </c>
      <c r="O4188" s="4" t="s">
        <v>29</v>
      </c>
      <c r="P4188" s="4" t="s">
        <v>21</v>
      </c>
    </row>
    <row r="4189" ht="14.25" customHeight="1">
      <c r="B4189" s="4" t="s">
        <v>15</v>
      </c>
      <c r="C4189" s="4">
        <v>1185732.0</v>
      </c>
      <c r="D4189" s="5">
        <v>44362.0</v>
      </c>
      <c r="E4189" s="4" t="s">
        <v>42</v>
      </c>
      <c r="F4189" s="4" t="s">
        <v>43</v>
      </c>
      <c r="G4189" s="4" t="s">
        <v>44</v>
      </c>
      <c r="H4189" s="6" t="s">
        <v>26</v>
      </c>
      <c r="I4189" s="7">
        <v>41.0</v>
      </c>
      <c r="J4189" s="8">
        <v>19.0</v>
      </c>
      <c r="K4189" s="9">
        <v>779.0</v>
      </c>
      <c r="L4189" s="9">
        <v>412.87</v>
      </c>
      <c r="M4189" s="10">
        <v>0.53</v>
      </c>
      <c r="N4189" s="4" t="s">
        <v>89</v>
      </c>
      <c r="O4189" s="4" t="s">
        <v>29</v>
      </c>
      <c r="P4189" s="4" t="s">
        <v>21</v>
      </c>
    </row>
    <row r="4190" ht="14.25" customHeight="1">
      <c r="B4190" s="4" t="s">
        <v>15</v>
      </c>
      <c r="C4190" s="4">
        <v>1185732.0</v>
      </c>
      <c r="D4190" s="5">
        <v>44363.0</v>
      </c>
      <c r="E4190" s="4" t="s">
        <v>42</v>
      </c>
      <c r="F4190" s="4" t="s">
        <v>43</v>
      </c>
      <c r="G4190" s="4" t="s">
        <v>44</v>
      </c>
      <c r="H4190" s="6" t="s">
        <v>27</v>
      </c>
      <c r="I4190" s="7">
        <v>56.0</v>
      </c>
      <c r="J4190" s="8">
        <v>38.0</v>
      </c>
      <c r="K4190" s="9">
        <v>2128.0</v>
      </c>
      <c r="L4190" s="9">
        <v>1000.16</v>
      </c>
      <c r="M4190" s="10">
        <v>0.47</v>
      </c>
      <c r="N4190" s="4" t="s">
        <v>89</v>
      </c>
      <c r="O4190" s="4" t="s">
        <v>29</v>
      </c>
      <c r="P4190" s="4" t="s">
        <v>21</v>
      </c>
    </row>
    <row r="4191" ht="14.25" customHeight="1">
      <c r="B4191" s="4" t="s">
        <v>15</v>
      </c>
      <c r="C4191" s="4">
        <v>1185732.0</v>
      </c>
      <c r="D4191" s="5">
        <v>44364.0</v>
      </c>
      <c r="E4191" s="4" t="s">
        <v>42</v>
      </c>
      <c r="F4191" s="4" t="s">
        <v>43</v>
      </c>
      <c r="G4191" s="4" t="s">
        <v>44</v>
      </c>
      <c r="H4191" s="6" t="s">
        <v>28</v>
      </c>
      <c r="I4191" s="7">
        <v>45.0</v>
      </c>
      <c r="J4191" s="8">
        <v>63.0</v>
      </c>
      <c r="K4191" s="9">
        <v>2835.0</v>
      </c>
      <c r="L4191" s="9">
        <v>1786.05</v>
      </c>
      <c r="M4191" s="10">
        <v>0.63</v>
      </c>
      <c r="N4191" s="4" t="s">
        <v>89</v>
      </c>
      <c r="O4191" s="4" t="s">
        <v>29</v>
      </c>
      <c r="P4191" s="4" t="s">
        <v>24</v>
      </c>
    </row>
    <row r="4192" ht="14.25" customHeight="1">
      <c r="B4192" s="4" t="s">
        <v>15</v>
      </c>
      <c r="C4192" s="4">
        <v>1185732.0</v>
      </c>
      <c r="D4192" s="5">
        <v>44365.0</v>
      </c>
      <c r="E4192" s="4" t="s">
        <v>42</v>
      </c>
      <c r="F4192" s="4" t="s">
        <v>43</v>
      </c>
      <c r="G4192" s="4" t="s">
        <v>44</v>
      </c>
      <c r="H4192" s="6" t="s">
        <v>18</v>
      </c>
      <c r="I4192" s="7">
        <v>48.0</v>
      </c>
      <c r="J4192" s="8">
        <v>122.0</v>
      </c>
      <c r="K4192" s="9">
        <v>5856.0</v>
      </c>
      <c r="L4192" s="9">
        <v>3045.12</v>
      </c>
      <c r="M4192" s="10">
        <v>0.52</v>
      </c>
      <c r="N4192" s="4" t="s">
        <v>89</v>
      </c>
      <c r="O4192" s="4" t="s">
        <v>29</v>
      </c>
      <c r="P4192" s="4" t="s">
        <v>21</v>
      </c>
    </row>
    <row r="4193" ht="14.25" customHeight="1">
      <c r="B4193" s="4" t="s">
        <v>15</v>
      </c>
      <c r="C4193" s="4">
        <v>1185732.0</v>
      </c>
      <c r="D4193" s="5">
        <v>44366.0</v>
      </c>
      <c r="E4193" s="4" t="s">
        <v>42</v>
      </c>
      <c r="F4193" s="4" t="s">
        <v>43</v>
      </c>
      <c r="G4193" s="4" t="s">
        <v>44</v>
      </c>
      <c r="H4193" s="6" t="s">
        <v>22</v>
      </c>
      <c r="I4193" s="7">
        <v>48.0</v>
      </c>
      <c r="J4193" s="8">
        <v>44.0</v>
      </c>
      <c r="K4193" s="9">
        <v>2112.0</v>
      </c>
      <c r="L4193" s="9">
        <v>971.52</v>
      </c>
      <c r="M4193" s="10">
        <v>0.45999999999999996</v>
      </c>
      <c r="N4193" s="4" t="s">
        <v>89</v>
      </c>
      <c r="O4193" s="4" t="s">
        <v>29</v>
      </c>
      <c r="P4193" s="4" t="s">
        <v>24</v>
      </c>
    </row>
    <row r="4194" ht="14.25" customHeight="1">
      <c r="B4194" s="4" t="s">
        <v>15</v>
      </c>
      <c r="C4194" s="4">
        <v>1185732.0</v>
      </c>
      <c r="D4194" s="5">
        <v>44367.0</v>
      </c>
      <c r="E4194" s="4" t="s">
        <v>42</v>
      </c>
      <c r="F4194" s="4" t="s">
        <v>43</v>
      </c>
      <c r="G4194" s="4" t="s">
        <v>44</v>
      </c>
      <c r="H4194" s="6" t="s">
        <v>25</v>
      </c>
      <c r="I4194" s="7">
        <v>36.0</v>
      </c>
      <c r="J4194" s="8">
        <v>42.0</v>
      </c>
      <c r="K4194" s="9">
        <v>1512.0</v>
      </c>
      <c r="L4194" s="9">
        <v>725.76</v>
      </c>
      <c r="M4194" s="10">
        <v>0.48</v>
      </c>
      <c r="N4194" s="4" t="s">
        <v>89</v>
      </c>
      <c r="O4194" s="4" t="s">
        <v>20</v>
      </c>
      <c r="P4194" s="4" t="s">
        <v>24</v>
      </c>
    </row>
    <row r="4195" ht="14.25" customHeight="1">
      <c r="B4195" s="4" t="s">
        <v>15</v>
      </c>
      <c r="C4195" s="4">
        <v>1185732.0</v>
      </c>
      <c r="D4195" s="5">
        <v>44368.0</v>
      </c>
      <c r="E4195" s="4" t="s">
        <v>42</v>
      </c>
      <c r="F4195" s="4" t="s">
        <v>43</v>
      </c>
      <c r="G4195" s="4" t="s">
        <v>44</v>
      </c>
      <c r="H4195" s="6" t="s">
        <v>26</v>
      </c>
      <c r="I4195" s="7">
        <v>44.0</v>
      </c>
      <c r="J4195" s="8">
        <v>20.0</v>
      </c>
      <c r="K4195" s="9">
        <v>880.0</v>
      </c>
      <c r="L4195" s="9">
        <v>440.0</v>
      </c>
      <c r="M4195" s="10">
        <v>0.5</v>
      </c>
      <c r="N4195" s="4" t="s">
        <v>89</v>
      </c>
      <c r="O4195" s="4" t="s">
        <v>20</v>
      </c>
      <c r="P4195" s="4" t="s">
        <v>21</v>
      </c>
    </row>
    <row r="4196" ht="14.25" customHeight="1">
      <c r="B4196" s="4" t="s">
        <v>15</v>
      </c>
      <c r="C4196" s="4">
        <v>1185732.0</v>
      </c>
      <c r="D4196" s="5">
        <v>44369.0</v>
      </c>
      <c r="E4196" s="4" t="s">
        <v>42</v>
      </c>
      <c r="F4196" s="4" t="s">
        <v>43</v>
      </c>
      <c r="G4196" s="4" t="s">
        <v>44</v>
      </c>
      <c r="H4196" s="6" t="s">
        <v>27</v>
      </c>
      <c r="I4196" s="7">
        <v>54.0</v>
      </c>
      <c r="J4196" s="8">
        <v>28.0</v>
      </c>
      <c r="K4196" s="9">
        <v>1512.0</v>
      </c>
      <c r="L4196" s="9">
        <v>710.64</v>
      </c>
      <c r="M4196" s="10">
        <v>0.47</v>
      </c>
      <c r="N4196" s="4" t="s">
        <v>89</v>
      </c>
      <c r="O4196" s="4" t="s">
        <v>23</v>
      </c>
      <c r="P4196" s="4" t="s">
        <v>21</v>
      </c>
    </row>
    <row r="4197" ht="14.25" customHeight="1">
      <c r="B4197" s="4" t="s">
        <v>15</v>
      </c>
      <c r="C4197" s="4">
        <v>1185732.0</v>
      </c>
      <c r="D4197" s="5">
        <v>44370.0</v>
      </c>
      <c r="E4197" s="4" t="s">
        <v>42</v>
      </c>
      <c r="F4197" s="4" t="s">
        <v>43</v>
      </c>
      <c r="G4197" s="4" t="s">
        <v>44</v>
      </c>
      <c r="H4197" s="6" t="s">
        <v>28</v>
      </c>
      <c r="I4197" s="7">
        <v>49.0</v>
      </c>
      <c r="J4197" s="8">
        <v>65.0</v>
      </c>
      <c r="K4197" s="9">
        <v>3185.0</v>
      </c>
      <c r="L4197" s="9">
        <v>1911.0</v>
      </c>
      <c r="M4197" s="10">
        <v>0.6</v>
      </c>
      <c r="N4197" s="4" t="s">
        <v>89</v>
      </c>
      <c r="O4197" s="4" t="s">
        <v>23</v>
      </c>
      <c r="P4197" s="4" t="s">
        <v>21</v>
      </c>
    </row>
    <row r="4198" ht="14.25" customHeight="1">
      <c r="B4198" s="4" t="s">
        <v>15</v>
      </c>
      <c r="C4198" s="4">
        <v>1185732.0</v>
      </c>
      <c r="D4198" s="5">
        <v>44371.0</v>
      </c>
      <c r="E4198" s="4" t="s">
        <v>42</v>
      </c>
      <c r="F4198" s="4" t="s">
        <v>43</v>
      </c>
      <c r="G4198" s="4" t="s">
        <v>44</v>
      </c>
      <c r="H4198" s="6" t="s">
        <v>18</v>
      </c>
      <c r="I4198" s="7">
        <v>58.0</v>
      </c>
      <c r="J4198" s="8">
        <v>134.0</v>
      </c>
      <c r="K4198" s="9">
        <v>7772.0</v>
      </c>
      <c r="L4198" s="9">
        <v>4196.88</v>
      </c>
      <c r="M4198" s="10">
        <v>0.54</v>
      </c>
      <c r="N4198" s="4" t="s">
        <v>89</v>
      </c>
      <c r="O4198" s="4" t="s">
        <v>23</v>
      </c>
      <c r="P4198" s="4" t="s">
        <v>24</v>
      </c>
    </row>
    <row r="4199" ht="14.25" customHeight="1">
      <c r="B4199" s="4" t="s">
        <v>15</v>
      </c>
      <c r="C4199" s="4">
        <v>1185732.0</v>
      </c>
      <c r="D4199" s="5">
        <v>44372.0</v>
      </c>
      <c r="E4199" s="4" t="s">
        <v>42</v>
      </c>
      <c r="F4199" s="4" t="s">
        <v>43</v>
      </c>
      <c r="G4199" s="4" t="s">
        <v>44</v>
      </c>
      <c r="H4199" s="6" t="s">
        <v>22</v>
      </c>
      <c r="I4199" s="7">
        <v>53.0</v>
      </c>
      <c r="J4199" s="8">
        <v>54.0</v>
      </c>
      <c r="K4199" s="9">
        <v>2862.0</v>
      </c>
      <c r="L4199" s="9">
        <v>1287.8999999999999</v>
      </c>
      <c r="M4199" s="10">
        <v>0.44999999999999996</v>
      </c>
      <c r="N4199" s="4" t="s">
        <v>89</v>
      </c>
      <c r="O4199" s="4" t="s">
        <v>29</v>
      </c>
      <c r="P4199" s="4" t="s">
        <v>21</v>
      </c>
    </row>
    <row r="4200" ht="14.25" customHeight="1">
      <c r="B4200" s="4" t="s">
        <v>15</v>
      </c>
      <c r="C4200" s="4">
        <v>1185732.0</v>
      </c>
      <c r="D4200" s="5">
        <v>44373.0</v>
      </c>
      <c r="E4200" s="4" t="s">
        <v>42</v>
      </c>
      <c r="F4200" s="4" t="s">
        <v>43</v>
      </c>
      <c r="G4200" s="4" t="s">
        <v>44</v>
      </c>
      <c r="H4200" s="6" t="s">
        <v>25</v>
      </c>
      <c r="I4200" s="7">
        <v>49.0</v>
      </c>
      <c r="J4200" s="8">
        <v>44.0</v>
      </c>
      <c r="K4200" s="9">
        <v>2156.0</v>
      </c>
      <c r="L4200" s="9">
        <v>991.7599999999999</v>
      </c>
      <c r="M4200" s="10">
        <v>0.45999999999999996</v>
      </c>
      <c r="N4200" s="4" t="s">
        <v>89</v>
      </c>
      <c r="O4200" s="4" t="s">
        <v>23</v>
      </c>
      <c r="P4200" s="4" t="s">
        <v>21</v>
      </c>
    </row>
    <row r="4201" ht="14.25" customHeight="1">
      <c r="B4201" s="4" t="s">
        <v>15</v>
      </c>
      <c r="C4201" s="4">
        <v>1185732.0</v>
      </c>
      <c r="D4201" s="5">
        <v>44374.0</v>
      </c>
      <c r="E4201" s="4" t="s">
        <v>42</v>
      </c>
      <c r="F4201" s="4" t="s">
        <v>43</v>
      </c>
      <c r="G4201" s="4" t="s">
        <v>44</v>
      </c>
      <c r="H4201" s="6" t="s">
        <v>26</v>
      </c>
      <c r="I4201" s="7">
        <v>48.0</v>
      </c>
      <c r="J4201" s="8">
        <v>28.0</v>
      </c>
      <c r="K4201" s="9">
        <v>1344.0</v>
      </c>
      <c r="L4201" s="9">
        <v>712.32</v>
      </c>
      <c r="M4201" s="10">
        <v>0.53</v>
      </c>
      <c r="N4201" s="4" t="s">
        <v>89</v>
      </c>
      <c r="O4201" s="4" t="s">
        <v>23</v>
      </c>
      <c r="P4201" s="4" t="s">
        <v>21</v>
      </c>
    </row>
    <row r="4202" ht="14.25" customHeight="1">
      <c r="B4202" s="4" t="s">
        <v>15</v>
      </c>
      <c r="C4202" s="4">
        <v>1185732.0</v>
      </c>
      <c r="D4202" s="5">
        <v>44375.0</v>
      </c>
      <c r="E4202" s="4" t="s">
        <v>42</v>
      </c>
      <c r="F4202" s="4" t="s">
        <v>43</v>
      </c>
      <c r="G4202" s="4" t="s">
        <v>44</v>
      </c>
      <c r="H4202" s="6" t="s">
        <v>27</v>
      </c>
      <c r="I4202" s="7">
        <v>59.0</v>
      </c>
      <c r="J4202" s="8">
        <v>35.0</v>
      </c>
      <c r="K4202" s="9">
        <v>2065.0</v>
      </c>
      <c r="L4202" s="9">
        <v>949.9</v>
      </c>
      <c r="M4202" s="10">
        <v>0.45999999999999996</v>
      </c>
      <c r="N4202" s="4" t="s">
        <v>89</v>
      </c>
      <c r="O4202" s="4" t="s">
        <v>29</v>
      </c>
      <c r="P4202" s="4" t="s">
        <v>24</v>
      </c>
    </row>
    <row r="4203" ht="14.25" customHeight="1">
      <c r="B4203" s="4" t="s">
        <v>15</v>
      </c>
      <c r="C4203" s="4">
        <v>1185732.0</v>
      </c>
      <c r="D4203" s="5">
        <v>44376.0</v>
      </c>
      <c r="E4203" s="4" t="s">
        <v>42</v>
      </c>
      <c r="F4203" s="4" t="s">
        <v>43</v>
      </c>
      <c r="G4203" s="4" t="s">
        <v>44</v>
      </c>
      <c r="H4203" s="6" t="s">
        <v>28</v>
      </c>
      <c r="I4203" s="7">
        <v>64.0</v>
      </c>
      <c r="J4203" s="8">
        <v>63.0</v>
      </c>
      <c r="K4203" s="9">
        <v>4032.0</v>
      </c>
      <c r="L4203" s="9">
        <v>2419.2</v>
      </c>
      <c r="M4203" s="10">
        <v>0.6</v>
      </c>
      <c r="N4203" s="4" t="s">
        <v>89</v>
      </c>
      <c r="O4203" s="4" t="s">
        <v>20</v>
      </c>
      <c r="P4203" s="4" t="s">
        <v>21</v>
      </c>
    </row>
    <row r="4204" ht="14.25" customHeight="1">
      <c r="B4204" s="4" t="s">
        <v>15</v>
      </c>
      <c r="C4204" s="4">
        <v>1185732.0</v>
      </c>
      <c r="D4204" s="5">
        <v>44377.0</v>
      </c>
      <c r="E4204" s="4" t="s">
        <v>42</v>
      </c>
      <c r="F4204" s="4" t="s">
        <v>43</v>
      </c>
      <c r="G4204" s="4" t="s">
        <v>44</v>
      </c>
      <c r="H4204" s="6" t="s">
        <v>18</v>
      </c>
      <c r="I4204" s="7">
        <v>46.0</v>
      </c>
      <c r="J4204" s="8">
        <v>135.0</v>
      </c>
      <c r="K4204" s="9">
        <v>6210.0</v>
      </c>
      <c r="L4204" s="9">
        <v>3415.5000000000005</v>
      </c>
      <c r="M4204" s="10">
        <v>0.55</v>
      </c>
      <c r="N4204" s="4" t="s">
        <v>89</v>
      </c>
      <c r="O4204" s="4" t="s">
        <v>29</v>
      </c>
      <c r="P4204" s="4" t="s">
        <v>21</v>
      </c>
    </row>
    <row r="4205" ht="14.25" customHeight="1">
      <c r="B4205" s="4" t="s">
        <v>15</v>
      </c>
      <c r="C4205" s="4">
        <v>1185732.0</v>
      </c>
      <c r="D4205" s="5">
        <v>44378.0</v>
      </c>
      <c r="E4205" s="4" t="s">
        <v>42</v>
      </c>
      <c r="F4205" s="4" t="s">
        <v>43</v>
      </c>
      <c r="G4205" s="4" t="s">
        <v>44</v>
      </c>
      <c r="H4205" s="6" t="s">
        <v>22</v>
      </c>
      <c r="I4205" s="7">
        <v>43.0</v>
      </c>
      <c r="J4205" s="8">
        <v>63.0</v>
      </c>
      <c r="K4205" s="9">
        <v>2709.0</v>
      </c>
      <c r="L4205" s="9">
        <v>1219.05</v>
      </c>
      <c r="M4205" s="10">
        <v>0.44999999999999996</v>
      </c>
      <c r="N4205" s="4" t="s">
        <v>89</v>
      </c>
      <c r="O4205" s="4" t="s">
        <v>29</v>
      </c>
      <c r="P4205" s="4" t="s">
        <v>21</v>
      </c>
    </row>
    <row r="4206" ht="14.25" customHeight="1">
      <c r="B4206" s="4" t="s">
        <v>15</v>
      </c>
      <c r="C4206" s="4">
        <v>1185732.0</v>
      </c>
      <c r="D4206" s="5">
        <v>44379.0</v>
      </c>
      <c r="E4206" s="4" t="s">
        <v>42</v>
      </c>
      <c r="F4206" s="4" t="s">
        <v>43</v>
      </c>
      <c r="G4206" s="4" t="s">
        <v>44</v>
      </c>
      <c r="H4206" s="6" t="s">
        <v>25</v>
      </c>
      <c r="I4206" s="7">
        <v>39.0</v>
      </c>
      <c r="J4206" s="8">
        <v>54.0</v>
      </c>
      <c r="K4206" s="9">
        <v>2106.0</v>
      </c>
      <c r="L4206" s="9">
        <v>947.6999999999999</v>
      </c>
      <c r="M4206" s="10">
        <v>0.44999999999999996</v>
      </c>
      <c r="N4206" s="4" t="s">
        <v>89</v>
      </c>
      <c r="O4206" s="4" t="s">
        <v>23</v>
      </c>
      <c r="P4206" s="4" t="s">
        <v>24</v>
      </c>
    </row>
    <row r="4207" ht="14.25" customHeight="1">
      <c r="B4207" s="4" t="s">
        <v>15</v>
      </c>
      <c r="C4207" s="4">
        <v>1185732.0</v>
      </c>
      <c r="D4207" s="5">
        <v>44380.0</v>
      </c>
      <c r="E4207" s="4" t="s">
        <v>42</v>
      </c>
      <c r="F4207" s="4" t="s">
        <v>43</v>
      </c>
      <c r="G4207" s="4" t="s">
        <v>44</v>
      </c>
      <c r="H4207" s="6" t="s">
        <v>26</v>
      </c>
      <c r="I4207" s="7">
        <v>38.0</v>
      </c>
      <c r="J4207" s="8">
        <v>47.0</v>
      </c>
      <c r="K4207" s="9">
        <v>1786.0</v>
      </c>
      <c r="L4207" s="9">
        <v>946.58</v>
      </c>
      <c r="M4207" s="10">
        <v>0.53</v>
      </c>
      <c r="N4207" s="4" t="s">
        <v>89</v>
      </c>
      <c r="O4207" s="4" t="s">
        <v>29</v>
      </c>
      <c r="P4207" s="4" t="s">
        <v>24</v>
      </c>
    </row>
    <row r="4208" ht="14.25" customHeight="1">
      <c r="B4208" s="4" t="s">
        <v>15</v>
      </c>
      <c r="C4208" s="4">
        <v>1185732.0</v>
      </c>
      <c r="D4208" s="5">
        <v>44381.0</v>
      </c>
      <c r="E4208" s="4" t="s">
        <v>42</v>
      </c>
      <c r="F4208" s="4" t="s">
        <v>43</v>
      </c>
      <c r="G4208" s="4" t="s">
        <v>44</v>
      </c>
      <c r="H4208" s="6" t="s">
        <v>27</v>
      </c>
      <c r="I4208" s="7">
        <v>46.0</v>
      </c>
      <c r="J4208" s="8">
        <v>51.0</v>
      </c>
      <c r="K4208" s="9">
        <v>2346.0</v>
      </c>
      <c r="L4208" s="9">
        <v>1173.0</v>
      </c>
      <c r="M4208" s="10">
        <v>0.5</v>
      </c>
      <c r="N4208" s="4" t="s">
        <v>89</v>
      </c>
      <c r="O4208" s="4" t="s">
        <v>29</v>
      </c>
      <c r="P4208" s="4" t="s">
        <v>24</v>
      </c>
    </row>
    <row r="4209" ht="14.25" customHeight="1">
      <c r="B4209" s="4" t="s">
        <v>15</v>
      </c>
      <c r="C4209" s="4">
        <v>1185732.0</v>
      </c>
      <c r="D4209" s="5">
        <v>44382.0</v>
      </c>
      <c r="E4209" s="4" t="s">
        <v>42</v>
      </c>
      <c r="F4209" s="4" t="s">
        <v>43</v>
      </c>
      <c r="G4209" s="4" t="s">
        <v>44</v>
      </c>
      <c r="H4209" s="6" t="s">
        <v>28</v>
      </c>
      <c r="I4209" s="7">
        <v>51.0</v>
      </c>
      <c r="J4209" s="8">
        <v>105.0</v>
      </c>
      <c r="K4209" s="9">
        <v>5355.0</v>
      </c>
      <c r="L4209" s="9">
        <v>3373.65</v>
      </c>
      <c r="M4209" s="10">
        <v>0.63</v>
      </c>
      <c r="N4209" s="4" t="s">
        <v>89</v>
      </c>
      <c r="O4209" s="4" t="s">
        <v>20</v>
      </c>
      <c r="P4209" s="4" t="s">
        <v>21</v>
      </c>
    </row>
    <row r="4210" ht="14.25" customHeight="1">
      <c r="B4210" s="4" t="s">
        <v>15</v>
      </c>
      <c r="C4210" s="4">
        <v>1185732.0</v>
      </c>
      <c r="D4210" s="5">
        <v>44383.0</v>
      </c>
      <c r="E4210" s="4" t="s">
        <v>42</v>
      </c>
      <c r="F4210" s="4" t="s">
        <v>43</v>
      </c>
      <c r="G4210" s="4" t="s">
        <v>44</v>
      </c>
      <c r="H4210" s="6" t="s">
        <v>18</v>
      </c>
      <c r="I4210" s="7">
        <v>47.0</v>
      </c>
      <c r="J4210" s="8">
        <v>161.0</v>
      </c>
      <c r="K4210" s="9">
        <v>7567.0</v>
      </c>
      <c r="L4210" s="9">
        <v>3934.84</v>
      </c>
      <c r="M4210" s="10">
        <v>0.52</v>
      </c>
      <c r="N4210" s="4" t="s">
        <v>89</v>
      </c>
      <c r="O4210" s="4" t="s">
        <v>23</v>
      </c>
      <c r="P4210" s="4" t="s">
        <v>24</v>
      </c>
    </row>
    <row r="4211" ht="14.25" customHeight="1">
      <c r="B4211" s="4" t="s">
        <v>15</v>
      </c>
      <c r="C4211" s="4">
        <v>1185732.0</v>
      </c>
      <c r="D4211" s="5">
        <v>44384.0</v>
      </c>
      <c r="E4211" s="4" t="s">
        <v>42</v>
      </c>
      <c r="F4211" s="4" t="s">
        <v>43</v>
      </c>
      <c r="G4211" s="4" t="s">
        <v>44</v>
      </c>
      <c r="H4211" s="6" t="s">
        <v>22</v>
      </c>
      <c r="I4211" s="7">
        <v>43.0</v>
      </c>
      <c r="J4211" s="8">
        <v>81.0</v>
      </c>
      <c r="K4211" s="9">
        <v>3483.0</v>
      </c>
      <c r="L4211" s="9">
        <v>1567.35</v>
      </c>
      <c r="M4211" s="10">
        <v>0.44999999999999996</v>
      </c>
      <c r="N4211" s="4" t="s">
        <v>89</v>
      </c>
      <c r="O4211" s="4" t="s">
        <v>29</v>
      </c>
      <c r="P4211" s="4" t="s">
        <v>24</v>
      </c>
    </row>
    <row r="4212" ht="14.25" customHeight="1">
      <c r="B4212" s="4" t="s">
        <v>15</v>
      </c>
      <c r="C4212" s="4">
        <v>1185732.0</v>
      </c>
      <c r="D4212" s="5">
        <v>44385.0</v>
      </c>
      <c r="E4212" s="4" t="s">
        <v>42</v>
      </c>
      <c r="F4212" s="4" t="s">
        <v>43</v>
      </c>
      <c r="G4212" s="4" t="s">
        <v>44</v>
      </c>
      <c r="H4212" s="6" t="s">
        <v>25</v>
      </c>
      <c r="I4212" s="7">
        <v>36.0</v>
      </c>
      <c r="J4212" s="8">
        <v>65.0</v>
      </c>
      <c r="K4212" s="9">
        <v>2340.0</v>
      </c>
      <c r="L4212" s="9">
        <v>1053.0</v>
      </c>
      <c r="M4212" s="10">
        <v>0.44999999999999996</v>
      </c>
      <c r="N4212" s="4" t="s">
        <v>89</v>
      </c>
      <c r="O4212" s="4" t="s">
        <v>29</v>
      </c>
      <c r="P4212" s="4" t="s">
        <v>24</v>
      </c>
    </row>
    <row r="4213" ht="14.25" customHeight="1">
      <c r="B4213" s="4" t="s">
        <v>15</v>
      </c>
      <c r="C4213" s="4">
        <v>1185732.0</v>
      </c>
      <c r="D4213" s="5">
        <v>44386.0</v>
      </c>
      <c r="E4213" s="4" t="s">
        <v>42</v>
      </c>
      <c r="F4213" s="4" t="s">
        <v>43</v>
      </c>
      <c r="G4213" s="4" t="s">
        <v>44</v>
      </c>
      <c r="H4213" s="6" t="s">
        <v>26</v>
      </c>
      <c r="I4213" s="7">
        <v>39.0</v>
      </c>
      <c r="J4213" s="8">
        <v>50.0</v>
      </c>
      <c r="K4213" s="9">
        <v>1950.0</v>
      </c>
      <c r="L4213" s="9">
        <v>1053.0</v>
      </c>
      <c r="M4213" s="10">
        <v>0.54</v>
      </c>
      <c r="N4213" s="4" t="s">
        <v>89</v>
      </c>
      <c r="O4213" s="4" t="s">
        <v>29</v>
      </c>
      <c r="P4213" s="4" t="s">
        <v>21</v>
      </c>
    </row>
    <row r="4214" ht="14.25" customHeight="1">
      <c r="B4214" s="4" t="s">
        <v>15</v>
      </c>
      <c r="C4214" s="4">
        <v>1185732.0</v>
      </c>
      <c r="D4214" s="5">
        <v>44387.0</v>
      </c>
      <c r="E4214" s="4" t="s">
        <v>42</v>
      </c>
      <c r="F4214" s="4" t="s">
        <v>43</v>
      </c>
      <c r="G4214" s="4" t="s">
        <v>44</v>
      </c>
      <c r="H4214" s="6" t="s">
        <v>27</v>
      </c>
      <c r="I4214" s="7">
        <v>47.0</v>
      </c>
      <c r="J4214" s="8">
        <v>56.0</v>
      </c>
      <c r="K4214" s="9">
        <v>2632.0</v>
      </c>
      <c r="L4214" s="9">
        <v>1210.7199999999998</v>
      </c>
      <c r="M4214" s="10">
        <v>0.45999999999999996</v>
      </c>
      <c r="N4214" s="4" t="s">
        <v>89</v>
      </c>
      <c r="O4214" s="4" t="s">
        <v>29</v>
      </c>
      <c r="P4214" s="4" t="s">
        <v>21</v>
      </c>
    </row>
    <row r="4215" ht="14.25" customHeight="1">
      <c r="B4215" s="4" t="s">
        <v>15</v>
      </c>
      <c r="C4215" s="4">
        <v>1185732.0</v>
      </c>
      <c r="D4215" s="5">
        <v>44388.0</v>
      </c>
      <c r="E4215" s="4" t="s">
        <v>42</v>
      </c>
      <c r="F4215" s="4" t="s">
        <v>43</v>
      </c>
      <c r="G4215" s="4" t="s">
        <v>44</v>
      </c>
      <c r="H4215" s="6" t="s">
        <v>28</v>
      </c>
      <c r="I4215" s="7">
        <v>54.0</v>
      </c>
      <c r="J4215" s="8">
        <v>120.0</v>
      </c>
      <c r="K4215" s="9">
        <v>6480.0</v>
      </c>
      <c r="L4215" s="9">
        <v>3952.7999999999997</v>
      </c>
      <c r="M4215" s="10">
        <v>0.61</v>
      </c>
      <c r="N4215" s="4" t="s">
        <v>89</v>
      </c>
      <c r="O4215" s="4" t="s">
        <v>29</v>
      </c>
      <c r="P4215" s="4" t="s">
        <v>24</v>
      </c>
    </row>
    <row r="4216" ht="14.25" customHeight="1">
      <c r="B4216" s="4" t="s">
        <v>15</v>
      </c>
      <c r="C4216" s="4">
        <v>1185732.0</v>
      </c>
      <c r="D4216" s="5">
        <v>44389.0</v>
      </c>
      <c r="E4216" s="4" t="s">
        <v>42</v>
      </c>
      <c r="F4216" s="4" t="s">
        <v>43</v>
      </c>
      <c r="G4216" s="4" t="s">
        <v>44</v>
      </c>
      <c r="H4216" s="6" t="s">
        <v>18</v>
      </c>
      <c r="I4216" s="7">
        <v>49.0</v>
      </c>
      <c r="J4216" s="8">
        <v>149.0</v>
      </c>
      <c r="K4216" s="9">
        <v>7301.0</v>
      </c>
      <c r="L4216" s="9">
        <v>3723.51</v>
      </c>
      <c r="M4216" s="10">
        <v>0.51</v>
      </c>
      <c r="N4216" s="4" t="s">
        <v>89</v>
      </c>
      <c r="O4216" s="4" t="s">
        <v>29</v>
      </c>
      <c r="P4216" s="4" t="s">
        <v>24</v>
      </c>
    </row>
    <row r="4217" ht="14.25" customHeight="1">
      <c r="B4217" s="4" t="s">
        <v>15</v>
      </c>
      <c r="C4217" s="4">
        <v>1185732.0</v>
      </c>
      <c r="D4217" s="5">
        <v>44390.0</v>
      </c>
      <c r="E4217" s="4" t="s">
        <v>42</v>
      </c>
      <c r="F4217" s="4" t="s">
        <v>43</v>
      </c>
      <c r="G4217" s="4" t="s">
        <v>44</v>
      </c>
      <c r="H4217" s="6" t="s">
        <v>22</v>
      </c>
      <c r="I4217" s="7">
        <v>41.0</v>
      </c>
      <c r="J4217" s="8">
        <v>94.0</v>
      </c>
      <c r="K4217" s="9">
        <v>3854.0</v>
      </c>
      <c r="L4217" s="9">
        <v>1772.84</v>
      </c>
      <c r="M4217" s="10">
        <v>0.45999999999999996</v>
      </c>
      <c r="N4217" s="4" t="s">
        <v>89</v>
      </c>
      <c r="O4217" s="4" t="s">
        <v>29</v>
      </c>
      <c r="P4217" s="4" t="s">
        <v>21</v>
      </c>
    </row>
    <row r="4218" ht="14.25" customHeight="1">
      <c r="B4218" s="4" t="s">
        <v>15</v>
      </c>
      <c r="C4218" s="4">
        <v>1185732.0</v>
      </c>
      <c r="D4218" s="5">
        <v>44391.0</v>
      </c>
      <c r="E4218" s="4" t="s">
        <v>42</v>
      </c>
      <c r="F4218" s="4" t="s">
        <v>43</v>
      </c>
      <c r="G4218" s="4" t="s">
        <v>44</v>
      </c>
      <c r="H4218" s="6" t="s">
        <v>25</v>
      </c>
      <c r="I4218" s="7">
        <v>38.0</v>
      </c>
      <c r="J4218" s="8">
        <v>75.0</v>
      </c>
      <c r="K4218" s="9">
        <v>2850.0</v>
      </c>
      <c r="L4218" s="9">
        <v>1396.5</v>
      </c>
      <c r="M4218" s="10">
        <v>0.49</v>
      </c>
      <c r="N4218" s="4" t="s">
        <v>89</v>
      </c>
      <c r="O4218" s="4" t="s">
        <v>23</v>
      </c>
      <c r="P4218" s="4" t="s">
        <v>24</v>
      </c>
    </row>
    <row r="4219" ht="14.25" customHeight="1">
      <c r="B4219" s="4" t="s">
        <v>15</v>
      </c>
      <c r="C4219" s="4">
        <v>1185732.0</v>
      </c>
      <c r="D4219" s="5">
        <v>44392.0</v>
      </c>
      <c r="E4219" s="4" t="s">
        <v>42</v>
      </c>
      <c r="F4219" s="4" t="s">
        <v>43</v>
      </c>
      <c r="G4219" s="4" t="s">
        <v>44</v>
      </c>
      <c r="H4219" s="6" t="s">
        <v>26</v>
      </c>
      <c r="I4219" s="7">
        <v>37.0</v>
      </c>
      <c r="J4219" s="8">
        <v>63.0</v>
      </c>
      <c r="K4219" s="9">
        <v>2331.0</v>
      </c>
      <c r="L4219" s="9">
        <v>1165.5</v>
      </c>
      <c r="M4219" s="10">
        <v>0.5</v>
      </c>
      <c r="N4219" s="4" t="s">
        <v>89</v>
      </c>
      <c r="O4219" s="4" t="s">
        <v>29</v>
      </c>
      <c r="P4219" s="4" t="s">
        <v>21</v>
      </c>
    </row>
    <row r="4220" ht="14.25" customHeight="1">
      <c r="B4220" s="4" t="s">
        <v>15</v>
      </c>
      <c r="C4220" s="4">
        <v>1185732.0</v>
      </c>
      <c r="D4220" s="5">
        <v>44393.0</v>
      </c>
      <c r="E4220" s="4" t="s">
        <v>42</v>
      </c>
      <c r="F4220" s="4" t="s">
        <v>43</v>
      </c>
      <c r="G4220" s="4" t="s">
        <v>44</v>
      </c>
      <c r="H4220" s="6" t="s">
        <v>27</v>
      </c>
      <c r="I4220" s="7">
        <v>49.0</v>
      </c>
      <c r="J4220" s="8">
        <v>50.0</v>
      </c>
      <c r="K4220" s="9">
        <v>2450.0</v>
      </c>
      <c r="L4220" s="9">
        <v>1225.0</v>
      </c>
      <c r="M4220" s="10">
        <v>0.5</v>
      </c>
      <c r="N4220" s="4" t="s">
        <v>89</v>
      </c>
      <c r="O4220" s="4" t="s">
        <v>20</v>
      </c>
      <c r="P4220" s="4" t="s">
        <v>21</v>
      </c>
    </row>
    <row r="4221" ht="14.25" customHeight="1">
      <c r="B4221" s="4" t="s">
        <v>15</v>
      </c>
      <c r="C4221" s="4">
        <v>1185732.0</v>
      </c>
      <c r="D4221" s="5">
        <v>44394.0</v>
      </c>
      <c r="E4221" s="4" t="s">
        <v>42</v>
      </c>
      <c r="F4221" s="4" t="s">
        <v>43</v>
      </c>
      <c r="G4221" s="4" t="s">
        <v>44</v>
      </c>
      <c r="H4221" s="6" t="s">
        <v>28</v>
      </c>
      <c r="I4221" s="7">
        <v>50.0</v>
      </c>
      <c r="J4221" s="8">
        <v>94.0</v>
      </c>
      <c r="K4221" s="9">
        <v>4700.0</v>
      </c>
      <c r="L4221" s="9">
        <v>3055.0</v>
      </c>
      <c r="M4221" s="10">
        <v>0.65</v>
      </c>
      <c r="N4221" s="4" t="s">
        <v>89</v>
      </c>
      <c r="O4221" s="4" t="s">
        <v>20</v>
      </c>
      <c r="P4221" s="4" t="s">
        <v>21</v>
      </c>
    </row>
    <row r="4222" ht="14.25" customHeight="1">
      <c r="B4222" s="4" t="s">
        <v>15</v>
      </c>
      <c r="C4222" s="4">
        <v>1185732.0</v>
      </c>
      <c r="D4222" s="5">
        <v>44395.0</v>
      </c>
      <c r="E4222" s="4" t="s">
        <v>42</v>
      </c>
      <c r="F4222" s="4" t="s">
        <v>43</v>
      </c>
      <c r="G4222" s="4" t="s">
        <v>44</v>
      </c>
      <c r="H4222" s="6" t="s">
        <v>18</v>
      </c>
      <c r="I4222" s="7">
        <v>47.0</v>
      </c>
      <c r="J4222" s="8">
        <v>135.0</v>
      </c>
      <c r="K4222" s="9">
        <v>6345.0</v>
      </c>
      <c r="L4222" s="9">
        <v>3172.5</v>
      </c>
      <c r="M4222" s="10">
        <v>0.5</v>
      </c>
      <c r="N4222" s="4" t="s">
        <v>89</v>
      </c>
      <c r="O4222" s="4" t="s">
        <v>23</v>
      </c>
      <c r="P4222" s="4" t="s">
        <v>21</v>
      </c>
    </row>
    <row r="4223" ht="14.25" customHeight="1">
      <c r="B4223" s="4" t="s">
        <v>15</v>
      </c>
      <c r="C4223" s="4">
        <v>1185732.0</v>
      </c>
      <c r="D4223" s="5">
        <v>44396.0</v>
      </c>
      <c r="E4223" s="4" t="s">
        <v>42</v>
      </c>
      <c r="F4223" s="4" t="s">
        <v>43</v>
      </c>
      <c r="G4223" s="4" t="s">
        <v>44</v>
      </c>
      <c r="H4223" s="6" t="s">
        <v>22</v>
      </c>
      <c r="I4223" s="7">
        <v>41.0</v>
      </c>
      <c r="J4223" s="8">
        <v>84.0</v>
      </c>
      <c r="K4223" s="9">
        <v>3444.0</v>
      </c>
      <c r="L4223" s="9">
        <v>1687.56</v>
      </c>
      <c r="M4223" s="10">
        <v>0.49</v>
      </c>
      <c r="N4223" s="4" t="s">
        <v>89</v>
      </c>
      <c r="O4223" s="4" t="s">
        <v>29</v>
      </c>
      <c r="P4223" s="4" t="s">
        <v>24</v>
      </c>
    </row>
    <row r="4224" ht="14.25" customHeight="1">
      <c r="B4224" s="4" t="s">
        <v>15</v>
      </c>
      <c r="C4224" s="4">
        <v>1185732.0</v>
      </c>
      <c r="D4224" s="5">
        <v>44397.0</v>
      </c>
      <c r="E4224" s="4" t="s">
        <v>42</v>
      </c>
      <c r="F4224" s="4" t="s">
        <v>43</v>
      </c>
      <c r="G4224" s="4" t="s">
        <v>44</v>
      </c>
      <c r="H4224" s="6" t="s">
        <v>25</v>
      </c>
      <c r="I4224" s="7">
        <v>36.0</v>
      </c>
      <c r="J4224" s="8">
        <v>60.0</v>
      </c>
      <c r="K4224" s="9">
        <v>2160.0</v>
      </c>
      <c r="L4224" s="9">
        <v>1015.1999999999999</v>
      </c>
      <c r="M4224" s="10">
        <v>0.47</v>
      </c>
      <c r="N4224" s="4" t="s">
        <v>89</v>
      </c>
      <c r="O4224" s="4" t="s">
        <v>20</v>
      </c>
      <c r="P4224" s="4" t="s">
        <v>24</v>
      </c>
    </row>
    <row r="4225" ht="14.25" customHeight="1">
      <c r="B4225" s="4" t="s">
        <v>15</v>
      </c>
      <c r="C4225" s="4">
        <v>1185732.0</v>
      </c>
      <c r="D4225" s="5">
        <v>44398.0</v>
      </c>
      <c r="E4225" s="4" t="s">
        <v>42</v>
      </c>
      <c r="F4225" s="4" t="s">
        <v>43</v>
      </c>
      <c r="G4225" s="4" t="s">
        <v>44</v>
      </c>
      <c r="H4225" s="6" t="s">
        <v>26</v>
      </c>
      <c r="I4225" s="7">
        <v>36.0</v>
      </c>
      <c r="J4225" s="8">
        <v>44.0</v>
      </c>
      <c r="K4225" s="9">
        <v>1584.0</v>
      </c>
      <c r="L4225" s="9">
        <v>839.5200000000001</v>
      </c>
      <c r="M4225" s="10">
        <v>0.53</v>
      </c>
      <c r="N4225" s="4" t="s">
        <v>89</v>
      </c>
      <c r="O4225" s="4" t="s">
        <v>23</v>
      </c>
      <c r="P4225" s="4" t="s">
        <v>21</v>
      </c>
    </row>
    <row r="4226" ht="14.25" customHeight="1">
      <c r="B4226" s="4" t="s">
        <v>15</v>
      </c>
      <c r="C4226" s="4">
        <v>1185732.0</v>
      </c>
      <c r="D4226" s="5">
        <v>44399.0</v>
      </c>
      <c r="E4226" s="4" t="s">
        <v>42</v>
      </c>
      <c r="F4226" s="4" t="s">
        <v>43</v>
      </c>
      <c r="G4226" s="4" t="s">
        <v>44</v>
      </c>
      <c r="H4226" s="6" t="s">
        <v>27</v>
      </c>
      <c r="I4226" s="7">
        <v>49.0</v>
      </c>
      <c r="J4226" s="8">
        <v>49.0</v>
      </c>
      <c r="K4226" s="9">
        <v>2401.0</v>
      </c>
      <c r="L4226" s="9">
        <v>1104.4599999999998</v>
      </c>
      <c r="M4226" s="10">
        <v>0.45999999999999996</v>
      </c>
      <c r="N4226" s="4" t="s">
        <v>89</v>
      </c>
      <c r="O4226" s="4" t="s">
        <v>29</v>
      </c>
      <c r="P4226" s="4" t="s">
        <v>24</v>
      </c>
    </row>
    <row r="4227" ht="14.25" customHeight="1">
      <c r="B4227" s="4" t="s">
        <v>15</v>
      </c>
      <c r="C4227" s="4">
        <v>1185732.0</v>
      </c>
      <c r="D4227" s="5">
        <v>44400.0</v>
      </c>
      <c r="E4227" s="4" t="s">
        <v>42</v>
      </c>
      <c r="F4227" s="4" t="s">
        <v>43</v>
      </c>
      <c r="G4227" s="4" t="s">
        <v>44</v>
      </c>
      <c r="H4227" s="6" t="s">
        <v>28</v>
      </c>
      <c r="I4227" s="7">
        <v>53.0</v>
      </c>
      <c r="J4227" s="8">
        <v>73.0</v>
      </c>
      <c r="K4227" s="9">
        <v>3869.0</v>
      </c>
      <c r="L4227" s="9">
        <v>2476.16</v>
      </c>
      <c r="M4227" s="10">
        <v>0.64</v>
      </c>
      <c r="N4227" s="4" t="s">
        <v>89</v>
      </c>
      <c r="O4227" s="4" t="s">
        <v>20</v>
      </c>
      <c r="P4227" s="4" t="s">
        <v>21</v>
      </c>
    </row>
    <row r="4228" ht="14.25" customHeight="1">
      <c r="B4228" s="4" t="s">
        <v>15</v>
      </c>
      <c r="C4228" s="4">
        <v>1185732.0</v>
      </c>
      <c r="D4228" s="5">
        <v>44401.0</v>
      </c>
      <c r="E4228" s="4" t="s">
        <v>42</v>
      </c>
      <c r="F4228" s="4" t="s">
        <v>43</v>
      </c>
      <c r="G4228" s="4" t="s">
        <v>44</v>
      </c>
      <c r="H4228" s="6" t="s">
        <v>18</v>
      </c>
      <c r="I4228" s="7">
        <v>56.0</v>
      </c>
      <c r="J4228" s="8">
        <v>115.0</v>
      </c>
      <c r="K4228" s="9">
        <v>6440.0</v>
      </c>
      <c r="L4228" s="9">
        <v>3542.0000000000005</v>
      </c>
      <c r="M4228" s="10">
        <v>0.55</v>
      </c>
      <c r="N4228" s="4" t="s">
        <v>89</v>
      </c>
      <c r="O4228" s="4" t="s">
        <v>29</v>
      </c>
      <c r="P4228" s="4" t="s">
        <v>24</v>
      </c>
    </row>
    <row r="4229" ht="14.25" customHeight="1">
      <c r="B4229" s="4" t="s">
        <v>15</v>
      </c>
      <c r="C4229" s="4">
        <v>1185732.0</v>
      </c>
      <c r="D4229" s="5">
        <v>44402.0</v>
      </c>
      <c r="E4229" s="4" t="s">
        <v>42</v>
      </c>
      <c r="F4229" s="4" t="s">
        <v>43</v>
      </c>
      <c r="G4229" s="4" t="s">
        <v>44</v>
      </c>
      <c r="H4229" s="6" t="s">
        <v>22</v>
      </c>
      <c r="I4229" s="7">
        <v>49.0</v>
      </c>
      <c r="J4229" s="8">
        <v>75.0</v>
      </c>
      <c r="K4229" s="9">
        <v>3675.0</v>
      </c>
      <c r="L4229" s="9">
        <v>1800.75</v>
      </c>
      <c r="M4229" s="10">
        <v>0.49</v>
      </c>
      <c r="N4229" s="4" t="s">
        <v>89</v>
      </c>
      <c r="O4229" s="4" t="s">
        <v>23</v>
      </c>
      <c r="P4229" s="4" t="s">
        <v>21</v>
      </c>
    </row>
    <row r="4230" ht="14.25" customHeight="1">
      <c r="B4230" s="4" t="s">
        <v>15</v>
      </c>
      <c r="C4230" s="4">
        <v>1185732.0</v>
      </c>
      <c r="D4230" s="5">
        <v>44403.0</v>
      </c>
      <c r="E4230" s="4" t="s">
        <v>42</v>
      </c>
      <c r="F4230" s="4" t="s">
        <v>43</v>
      </c>
      <c r="G4230" s="4" t="s">
        <v>44</v>
      </c>
      <c r="H4230" s="6" t="s">
        <v>25</v>
      </c>
      <c r="I4230" s="7">
        <v>48.0</v>
      </c>
      <c r="J4230" s="8">
        <v>39.0</v>
      </c>
      <c r="K4230" s="9">
        <v>1872.0</v>
      </c>
      <c r="L4230" s="9">
        <v>842.3999999999999</v>
      </c>
      <c r="M4230" s="10">
        <v>0.44999999999999996</v>
      </c>
      <c r="N4230" s="4" t="s">
        <v>89</v>
      </c>
      <c r="O4230" s="4" t="s">
        <v>23</v>
      </c>
      <c r="P4230" s="4" t="s">
        <v>24</v>
      </c>
    </row>
    <row r="4231" ht="14.25" customHeight="1">
      <c r="B4231" s="4" t="s">
        <v>15</v>
      </c>
      <c r="C4231" s="4">
        <v>1185732.0</v>
      </c>
      <c r="D4231" s="5">
        <v>44404.0</v>
      </c>
      <c r="E4231" s="4" t="s">
        <v>42</v>
      </c>
      <c r="F4231" s="4" t="s">
        <v>43</v>
      </c>
      <c r="G4231" s="4" t="s">
        <v>44</v>
      </c>
      <c r="H4231" s="6" t="s">
        <v>26</v>
      </c>
      <c r="I4231" s="7">
        <v>47.0</v>
      </c>
      <c r="J4231" s="8">
        <v>33.0</v>
      </c>
      <c r="K4231" s="9">
        <v>1551.0</v>
      </c>
      <c r="L4231" s="9">
        <v>791.01</v>
      </c>
      <c r="M4231" s="10">
        <v>0.51</v>
      </c>
      <c r="N4231" s="4" t="s">
        <v>89</v>
      </c>
      <c r="O4231" s="4" t="s">
        <v>23</v>
      </c>
      <c r="P4231" s="4" t="s">
        <v>24</v>
      </c>
    </row>
    <row r="4232" ht="14.25" customHeight="1">
      <c r="B4232" s="4" t="s">
        <v>15</v>
      </c>
      <c r="C4232" s="4">
        <v>1185732.0</v>
      </c>
      <c r="D4232" s="5">
        <v>44405.0</v>
      </c>
      <c r="E4232" s="4" t="s">
        <v>42</v>
      </c>
      <c r="F4232" s="4" t="s">
        <v>43</v>
      </c>
      <c r="G4232" s="4" t="s">
        <v>44</v>
      </c>
      <c r="H4232" s="6" t="s">
        <v>27</v>
      </c>
      <c r="I4232" s="7">
        <v>56.0</v>
      </c>
      <c r="J4232" s="8">
        <v>33.0</v>
      </c>
      <c r="K4232" s="9">
        <v>1848.0</v>
      </c>
      <c r="L4232" s="9">
        <v>868.56</v>
      </c>
      <c r="M4232" s="10">
        <v>0.47</v>
      </c>
      <c r="N4232" s="4" t="s">
        <v>89</v>
      </c>
      <c r="O4232" s="4" t="s">
        <v>23</v>
      </c>
      <c r="P4232" s="4" t="s">
        <v>21</v>
      </c>
    </row>
    <row r="4233" ht="14.25" customHeight="1">
      <c r="B4233" s="4" t="s">
        <v>15</v>
      </c>
      <c r="C4233" s="4">
        <v>1185732.0</v>
      </c>
      <c r="D4233" s="5">
        <v>44406.0</v>
      </c>
      <c r="E4233" s="4" t="s">
        <v>42</v>
      </c>
      <c r="F4233" s="4" t="s">
        <v>43</v>
      </c>
      <c r="G4233" s="4" t="s">
        <v>44</v>
      </c>
      <c r="H4233" s="6" t="s">
        <v>28</v>
      </c>
      <c r="I4233" s="7">
        <v>60.0</v>
      </c>
      <c r="J4233" s="8">
        <v>65.0</v>
      </c>
      <c r="K4233" s="9">
        <v>3900.0</v>
      </c>
      <c r="L4233" s="9">
        <v>2340.0</v>
      </c>
      <c r="M4233" s="10">
        <v>0.6</v>
      </c>
      <c r="N4233" s="4" t="s">
        <v>89</v>
      </c>
      <c r="O4233" s="4" t="s">
        <v>29</v>
      </c>
      <c r="P4233" s="4" t="s">
        <v>24</v>
      </c>
    </row>
    <row r="4234" ht="14.25" customHeight="1">
      <c r="B4234" s="4" t="s">
        <v>15</v>
      </c>
      <c r="C4234" s="4">
        <v>1185732.0</v>
      </c>
      <c r="D4234" s="5">
        <v>44407.0</v>
      </c>
      <c r="E4234" s="4" t="s">
        <v>42</v>
      </c>
      <c r="F4234" s="4" t="s">
        <v>43</v>
      </c>
      <c r="G4234" s="4" t="s">
        <v>44</v>
      </c>
      <c r="H4234" s="6" t="s">
        <v>18</v>
      </c>
      <c r="I4234" s="7">
        <v>55.0</v>
      </c>
      <c r="J4234" s="8">
        <v>112.0</v>
      </c>
      <c r="K4234" s="9">
        <v>6160.0</v>
      </c>
      <c r="L4234" s="9">
        <v>3326.4</v>
      </c>
      <c r="M4234" s="10">
        <v>0.54</v>
      </c>
      <c r="N4234" s="4" t="s">
        <v>89</v>
      </c>
      <c r="O4234" s="4" t="s">
        <v>20</v>
      </c>
      <c r="P4234" s="4" t="s">
        <v>24</v>
      </c>
    </row>
    <row r="4235" ht="14.25" customHeight="1">
      <c r="B4235" s="4" t="s">
        <v>15</v>
      </c>
      <c r="C4235" s="4">
        <v>1185732.0</v>
      </c>
      <c r="D4235" s="5">
        <v>44408.0</v>
      </c>
      <c r="E4235" s="4" t="s">
        <v>42</v>
      </c>
      <c r="F4235" s="4" t="s">
        <v>43</v>
      </c>
      <c r="G4235" s="4" t="s">
        <v>44</v>
      </c>
      <c r="H4235" s="6" t="s">
        <v>22</v>
      </c>
      <c r="I4235" s="7">
        <v>46.0</v>
      </c>
      <c r="J4235" s="8">
        <v>65.0</v>
      </c>
      <c r="K4235" s="9">
        <v>2990.0</v>
      </c>
      <c r="L4235" s="9">
        <v>1405.3</v>
      </c>
      <c r="M4235" s="10">
        <v>0.47</v>
      </c>
      <c r="N4235" s="4" t="s">
        <v>89</v>
      </c>
      <c r="O4235" s="4" t="s">
        <v>20</v>
      </c>
      <c r="P4235" s="4" t="s">
        <v>24</v>
      </c>
    </row>
    <row r="4236" ht="14.25" customHeight="1">
      <c r="B4236" s="4" t="s">
        <v>15</v>
      </c>
      <c r="C4236" s="4">
        <v>1185732.0</v>
      </c>
      <c r="D4236" s="5">
        <v>44409.0</v>
      </c>
      <c r="E4236" s="4" t="s">
        <v>42</v>
      </c>
      <c r="F4236" s="4" t="s">
        <v>43</v>
      </c>
      <c r="G4236" s="4" t="s">
        <v>44</v>
      </c>
      <c r="H4236" s="6" t="s">
        <v>25</v>
      </c>
      <c r="I4236" s="7">
        <v>48.0</v>
      </c>
      <c r="J4236" s="8">
        <v>49.0</v>
      </c>
      <c r="K4236" s="9">
        <v>2352.0</v>
      </c>
      <c r="L4236" s="9">
        <v>1105.4399999999998</v>
      </c>
      <c r="M4236" s="10">
        <v>0.47</v>
      </c>
      <c r="N4236" s="4" t="s">
        <v>89</v>
      </c>
      <c r="O4236" s="4" t="s">
        <v>20</v>
      </c>
      <c r="P4236" s="4" t="s">
        <v>24</v>
      </c>
    </row>
    <row r="4237" ht="14.25" customHeight="1">
      <c r="B4237" s="4" t="s">
        <v>15</v>
      </c>
      <c r="C4237" s="4">
        <v>1185732.0</v>
      </c>
      <c r="D4237" s="5">
        <v>44410.0</v>
      </c>
      <c r="E4237" s="4" t="s">
        <v>42</v>
      </c>
      <c r="F4237" s="4" t="s">
        <v>43</v>
      </c>
      <c r="G4237" s="4" t="s">
        <v>44</v>
      </c>
      <c r="H4237" s="6" t="s">
        <v>26</v>
      </c>
      <c r="I4237" s="7">
        <v>46.0</v>
      </c>
      <c r="J4237" s="8">
        <v>53.0</v>
      </c>
      <c r="K4237" s="9">
        <v>2438.0</v>
      </c>
      <c r="L4237" s="9">
        <v>1292.14</v>
      </c>
      <c r="M4237" s="10">
        <v>0.53</v>
      </c>
      <c r="N4237" s="4" t="s">
        <v>89</v>
      </c>
      <c r="O4237" s="4" t="s">
        <v>23</v>
      </c>
      <c r="P4237" s="4" t="s">
        <v>21</v>
      </c>
    </row>
    <row r="4238" ht="14.25" customHeight="1">
      <c r="B4238" s="4" t="s">
        <v>15</v>
      </c>
      <c r="C4238" s="4">
        <v>1185732.0</v>
      </c>
      <c r="D4238" s="5">
        <v>44411.0</v>
      </c>
      <c r="E4238" s="4" t="s">
        <v>42</v>
      </c>
      <c r="F4238" s="4" t="s">
        <v>43</v>
      </c>
      <c r="G4238" s="4" t="s">
        <v>44</v>
      </c>
      <c r="H4238" s="6" t="s">
        <v>27</v>
      </c>
      <c r="I4238" s="7">
        <v>56.0</v>
      </c>
      <c r="J4238" s="8">
        <v>41.0</v>
      </c>
      <c r="K4238" s="9">
        <v>2296.0</v>
      </c>
      <c r="L4238" s="9">
        <v>1148.0</v>
      </c>
      <c r="M4238" s="10">
        <v>0.5</v>
      </c>
      <c r="N4238" s="4" t="s">
        <v>89</v>
      </c>
      <c r="O4238" s="4" t="s">
        <v>20</v>
      </c>
      <c r="P4238" s="4" t="s">
        <v>24</v>
      </c>
    </row>
    <row r="4239" ht="14.25" customHeight="1">
      <c r="B4239" s="4" t="s">
        <v>15</v>
      </c>
      <c r="C4239" s="4">
        <v>1185732.0</v>
      </c>
      <c r="D4239" s="5">
        <v>44412.0</v>
      </c>
      <c r="E4239" s="4" t="s">
        <v>42</v>
      </c>
      <c r="F4239" s="4" t="s">
        <v>43</v>
      </c>
      <c r="G4239" s="4" t="s">
        <v>44</v>
      </c>
      <c r="H4239" s="6" t="s">
        <v>28</v>
      </c>
      <c r="I4239" s="7">
        <v>61.0</v>
      </c>
      <c r="J4239" s="8">
        <v>65.0</v>
      </c>
      <c r="K4239" s="9">
        <v>3965.0</v>
      </c>
      <c r="L4239" s="9">
        <v>2379.0</v>
      </c>
      <c r="M4239" s="10">
        <v>0.6</v>
      </c>
      <c r="N4239" s="4" t="s">
        <v>89</v>
      </c>
      <c r="O4239" s="4" t="s">
        <v>29</v>
      </c>
      <c r="P4239" s="4" t="s">
        <v>24</v>
      </c>
    </row>
    <row r="4240" ht="14.25" customHeight="1">
      <c r="B4240" s="4" t="s">
        <v>15</v>
      </c>
      <c r="C4240" s="4">
        <v>1185732.0</v>
      </c>
      <c r="D4240" s="5">
        <v>44413.0</v>
      </c>
      <c r="E4240" s="4" t="s">
        <v>42</v>
      </c>
      <c r="F4240" s="4" t="s">
        <v>43</v>
      </c>
      <c r="G4240" s="4" t="s">
        <v>44</v>
      </c>
      <c r="H4240" s="6" t="s">
        <v>18</v>
      </c>
      <c r="I4240" s="7">
        <v>57.0</v>
      </c>
      <c r="J4240" s="8">
        <v>150.0</v>
      </c>
      <c r="K4240" s="9">
        <v>8550.0</v>
      </c>
      <c r="L4240" s="9">
        <v>4702.5</v>
      </c>
      <c r="M4240" s="10">
        <v>0.55</v>
      </c>
      <c r="N4240" s="4" t="s">
        <v>89</v>
      </c>
      <c r="O4240" s="4" t="s">
        <v>20</v>
      </c>
      <c r="P4240" s="4" t="s">
        <v>21</v>
      </c>
    </row>
    <row r="4241" ht="14.25" customHeight="1">
      <c r="B4241" s="4" t="s">
        <v>15</v>
      </c>
      <c r="C4241" s="4">
        <v>1185732.0</v>
      </c>
      <c r="D4241" s="5">
        <v>44414.0</v>
      </c>
      <c r="E4241" s="4" t="s">
        <v>42</v>
      </c>
      <c r="F4241" s="4" t="s">
        <v>43</v>
      </c>
      <c r="G4241" s="4" t="s">
        <v>44</v>
      </c>
      <c r="H4241" s="6" t="s">
        <v>22</v>
      </c>
      <c r="I4241" s="7">
        <v>46.0</v>
      </c>
      <c r="J4241" s="8">
        <v>75.0</v>
      </c>
      <c r="K4241" s="9">
        <v>3450.0</v>
      </c>
      <c r="L4241" s="9">
        <v>1656.0</v>
      </c>
      <c r="M4241" s="10">
        <v>0.48</v>
      </c>
      <c r="N4241" s="4" t="s">
        <v>89</v>
      </c>
      <c r="O4241" s="4" t="s">
        <v>23</v>
      </c>
      <c r="P4241" s="4" t="s">
        <v>24</v>
      </c>
    </row>
    <row r="4242" ht="14.25" customHeight="1">
      <c r="B4242" s="4" t="s">
        <v>15</v>
      </c>
      <c r="C4242" s="4">
        <v>1185732.0</v>
      </c>
      <c r="D4242" s="5">
        <v>44415.0</v>
      </c>
      <c r="E4242" s="4" t="s">
        <v>42</v>
      </c>
      <c r="F4242" s="4" t="s">
        <v>43</v>
      </c>
      <c r="G4242" s="4" t="s">
        <v>44</v>
      </c>
      <c r="H4242" s="6" t="s">
        <v>25</v>
      </c>
      <c r="I4242" s="7">
        <v>46.0</v>
      </c>
      <c r="J4242" s="8">
        <v>75.0</v>
      </c>
      <c r="K4242" s="9">
        <v>3450.0</v>
      </c>
      <c r="L4242" s="9">
        <v>1690.5</v>
      </c>
      <c r="M4242" s="10">
        <v>0.49</v>
      </c>
      <c r="N4242" s="4" t="s">
        <v>89</v>
      </c>
      <c r="O4242" s="4" t="s">
        <v>23</v>
      </c>
      <c r="P4242" s="4" t="s">
        <v>21</v>
      </c>
    </row>
    <row r="4243" ht="14.25" customHeight="1">
      <c r="B4243" s="4" t="s">
        <v>15</v>
      </c>
      <c r="C4243" s="4">
        <v>1185732.0</v>
      </c>
      <c r="D4243" s="5">
        <v>44416.0</v>
      </c>
      <c r="E4243" s="4" t="s">
        <v>42</v>
      </c>
      <c r="F4243" s="4" t="s">
        <v>43</v>
      </c>
      <c r="G4243" s="4" t="s">
        <v>44</v>
      </c>
      <c r="H4243" s="6" t="s">
        <v>26</v>
      </c>
      <c r="I4243" s="7">
        <v>49.0</v>
      </c>
      <c r="J4243" s="8">
        <v>54.0</v>
      </c>
      <c r="K4243" s="9">
        <v>2646.0</v>
      </c>
      <c r="L4243" s="9">
        <v>1402.38</v>
      </c>
      <c r="M4243" s="10">
        <v>0.53</v>
      </c>
      <c r="N4243" s="4" t="s">
        <v>89</v>
      </c>
      <c r="O4243" s="4" t="s">
        <v>20</v>
      </c>
      <c r="P4243" s="4" t="s">
        <v>21</v>
      </c>
    </row>
    <row r="4244" ht="14.25" customHeight="1">
      <c r="B4244" s="4" t="s">
        <v>15</v>
      </c>
      <c r="C4244" s="4">
        <v>1185732.0</v>
      </c>
      <c r="D4244" s="5">
        <v>44417.0</v>
      </c>
      <c r="E4244" s="4" t="s">
        <v>42</v>
      </c>
      <c r="F4244" s="4" t="s">
        <v>43</v>
      </c>
      <c r="G4244" s="4" t="s">
        <v>44</v>
      </c>
      <c r="H4244" s="6" t="s">
        <v>27</v>
      </c>
      <c r="I4244" s="7">
        <v>59.0</v>
      </c>
      <c r="J4244" s="8">
        <v>58.0</v>
      </c>
      <c r="K4244" s="9">
        <v>3422.0</v>
      </c>
      <c r="L4244" s="9">
        <v>1539.8999999999999</v>
      </c>
      <c r="M4244" s="10">
        <v>0.44999999999999996</v>
      </c>
      <c r="N4244" s="4" t="s">
        <v>89</v>
      </c>
      <c r="O4244" s="4" t="s">
        <v>29</v>
      </c>
      <c r="P4244" s="4" t="s">
        <v>21</v>
      </c>
    </row>
    <row r="4245" ht="14.25" customHeight="1">
      <c r="B4245" s="4" t="s">
        <v>15</v>
      </c>
      <c r="C4245" s="4">
        <v>1185732.0</v>
      </c>
      <c r="D4245" s="5">
        <v>44418.0</v>
      </c>
      <c r="E4245" s="4" t="s">
        <v>42</v>
      </c>
      <c r="F4245" s="4" t="s">
        <v>43</v>
      </c>
      <c r="G4245" s="4" t="s">
        <v>44</v>
      </c>
      <c r="H4245" s="6" t="s">
        <v>28</v>
      </c>
      <c r="I4245" s="7">
        <v>64.0</v>
      </c>
      <c r="J4245" s="8">
        <v>81.0</v>
      </c>
      <c r="K4245" s="9">
        <v>5184.0</v>
      </c>
      <c r="L4245" s="9">
        <v>3265.92</v>
      </c>
      <c r="M4245" s="10">
        <v>0.63</v>
      </c>
      <c r="N4245" s="4" t="s">
        <v>89</v>
      </c>
      <c r="O4245" s="4" t="s">
        <v>29</v>
      </c>
      <c r="P4245" s="4" t="s">
        <v>21</v>
      </c>
    </row>
    <row r="4246" ht="14.25" customHeight="1">
      <c r="B4246" s="4" t="s">
        <v>32</v>
      </c>
      <c r="C4246" s="4">
        <v>1197831.0</v>
      </c>
      <c r="D4246" s="5">
        <v>44419.0</v>
      </c>
      <c r="E4246" s="4" t="s">
        <v>42</v>
      </c>
      <c r="F4246" s="4" t="s">
        <v>43</v>
      </c>
      <c r="G4246" s="4" t="s">
        <v>44</v>
      </c>
      <c r="H4246" s="6" t="s">
        <v>18</v>
      </c>
      <c r="I4246" s="7">
        <v>20.0</v>
      </c>
      <c r="J4246" s="8">
        <v>189.0</v>
      </c>
      <c r="K4246" s="9">
        <v>3780.0</v>
      </c>
      <c r="L4246" s="9">
        <v>1512.0</v>
      </c>
      <c r="M4246" s="10">
        <v>0.4</v>
      </c>
      <c r="N4246" s="4" t="s">
        <v>89</v>
      </c>
      <c r="O4246" s="4" t="s">
        <v>20</v>
      </c>
      <c r="P4246" s="4" t="s">
        <v>24</v>
      </c>
    </row>
    <row r="4247" ht="14.25" customHeight="1">
      <c r="B4247" s="4" t="s">
        <v>32</v>
      </c>
      <c r="C4247" s="4">
        <v>1197831.0</v>
      </c>
      <c r="D4247" s="5">
        <v>44420.0</v>
      </c>
      <c r="E4247" s="4" t="s">
        <v>42</v>
      </c>
      <c r="F4247" s="4" t="s">
        <v>43</v>
      </c>
      <c r="G4247" s="4" t="s">
        <v>44</v>
      </c>
      <c r="H4247" s="6" t="s">
        <v>22</v>
      </c>
      <c r="I4247" s="7">
        <v>28.0</v>
      </c>
      <c r="J4247" s="8">
        <v>196.0</v>
      </c>
      <c r="K4247" s="9">
        <v>5488.0</v>
      </c>
      <c r="L4247" s="9">
        <v>2195.2000000000003</v>
      </c>
      <c r="M4247" s="10">
        <v>0.4</v>
      </c>
      <c r="N4247" s="4" t="s">
        <v>89</v>
      </c>
      <c r="O4247" s="4" t="s">
        <v>20</v>
      </c>
      <c r="P4247" s="4" t="s">
        <v>21</v>
      </c>
    </row>
    <row r="4248" ht="14.25" customHeight="1">
      <c r="B4248" s="4" t="s">
        <v>32</v>
      </c>
      <c r="C4248" s="4">
        <v>1197831.0</v>
      </c>
      <c r="D4248" s="5">
        <v>44421.0</v>
      </c>
      <c r="E4248" s="4" t="s">
        <v>42</v>
      </c>
      <c r="F4248" s="4" t="s">
        <v>43</v>
      </c>
      <c r="G4248" s="4" t="s">
        <v>44</v>
      </c>
      <c r="H4248" s="6" t="s">
        <v>25</v>
      </c>
      <c r="I4248" s="7">
        <v>27.0</v>
      </c>
      <c r="J4248" s="8">
        <v>158.0</v>
      </c>
      <c r="K4248" s="9">
        <v>4266.0</v>
      </c>
      <c r="L4248" s="9">
        <v>1749.06</v>
      </c>
      <c r="M4248" s="10">
        <v>0.41</v>
      </c>
      <c r="N4248" s="4" t="s">
        <v>89</v>
      </c>
      <c r="O4248" s="4" t="s">
        <v>20</v>
      </c>
      <c r="P4248" s="4" t="s">
        <v>21</v>
      </c>
    </row>
    <row r="4249" ht="14.25" customHeight="1">
      <c r="B4249" s="4" t="s">
        <v>32</v>
      </c>
      <c r="C4249" s="4">
        <v>1197831.0</v>
      </c>
      <c r="D4249" s="5">
        <v>44422.0</v>
      </c>
      <c r="E4249" s="4" t="s">
        <v>42</v>
      </c>
      <c r="F4249" s="4" t="s">
        <v>43</v>
      </c>
      <c r="G4249" s="4" t="s">
        <v>44</v>
      </c>
      <c r="H4249" s="6" t="s">
        <v>26</v>
      </c>
      <c r="I4249" s="7">
        <v>34.0</v>
      </c>
      <c r="J4249" s="8">
        <v>152.0</v>
      </c>
      <c r="K4249" s="9">
        <v>5168.0</v>
      </c>
      <c r="L4249" s="9">
        <v>2635.68</v>
      </c>
      <c r="M4249" s="10">
        <v>0.51</v>
      </c>
      <c r="N4249" s="4" t="s">
        <v>89</v>
      </c>
      <c r="O4249" s="4" t="s">
        <v>20</v>
      </c>
      <c r="P4249" s="4" t="s">
        <v>21</v>
      </c>
    </row>
    <row r="4250" ht="14.25" customHeight="1">
      <c r="B4250" s="4" t="s">
        <v>32</v>
      </c>
      <c r="C4250" s="4">
        <v>1197831.0</v>
      </c>
      <c r="D4250" s="5">
        <v>44423.0</v>
      </c>
      <c r="E4250" s="4" t="s">
        <v>33</v>
      </c>
      <c r="F4250" s="4" t="s">
        <v>34</v>
      </c>
      <c r="G4250" s="4" t="s">
        <v>45</v>
      </c>
      <c r="H4250" s="6" t="s">
        <v>27</v>
      </c>
      <c r="I4250" s="7">
        <v>37.0</v>
      </c>
      <c r="J4250" s="8">
        <v>94.0</v>
      </c>
      <c r="K4250" s="9">
        <v>3478.0</v>
      </c>
      <c r="L4250" s="9">
        <v>1217.3</v>
      </c>
      <c r="M4250" s="10">
        <v>0.35</v>
      </c>
      <c r="N4250" s="4" t="s">
        <v>89</v>
      </c>
      <c r="O4250" s="4" t="s">
        <v>20</v>
      </c>
      <c r="P4250" s="4" t="s">
        <v>21</v>
      </c>
    </row>
    <row r="4251" ht="14.25" customHeight="1">
      <c r="B4251" s="4" t="s">
        <v>32</v>
      </c>
      <c r="C4251" s="4">
        <v>1197831.0</v>
      </c>
      <c r="D4251" s="5">
        <v>44424.0</v>
      </c>
      <c r="E4251" s="4" t="s">
        <v>33</v>
      </c>
      <c r="F4251" s="4" t="s">
        <v>34</v>
      </c>
      <c r="G4251" s="4" t="s">
        <v>45</v>
      </c>
      <c r="H4251" s="6" t="s">
        <v>28</v>
      </c>
      <c r="I4251" s="7">
        <v>33.0</v>
      </c>
      <c r="J4251" s="8">
        <v>147.0</v>
      </c>
      <c r="K4251" s="9">
        <v>4851.0</v>
      </c>
      <c r="L4251" s="9">
        <v>2668.05</v>
      </c>
      <c r="M4251" s="10">
        <v>0.55</v>
      </c>
      <c r="N4251" s="4" t="s">
        <v>89</v>
      </c>
      <c r="O4251" s="4" t="s">
        <v>20</v>
      </c>
      <c r="P4251" s="4" t="s">
        <v>24</v>
      </c>
    </row>
    <row r="4252" ht="14.25" customHeight="1">
      <c r="B4252" s="4" t="s">
        <v>32</v>
      </c>
      <c r="C4252" s="4">
        <v>1197831.0</v>
      </c>
      <c r="D4252" s="5">
        <v>44425.0</v>
      </c>
      <c r="E4252" s="4" t="s">
        <v>33</v>
      </c>
      <c r="F4252" s="4" t="s">
        <v>34</v>
      </c>
      <c r="G4252" s="4" t="s">
        <v>45</v>
      </c>
      <c r="H4252" s="6" t="s">
        <v>18</v>
      </c>
      <c r="I4252" s="7">
        <v>23.0</v>
      </c>
      <c r="J4252" s="8">
        <v>176.0</v>
      </c>
      <c r="K4252" s="9">
        <v>4048.0</v>
      </c>
      <c r="L4252" s="9">
        <v>1740.6399999999999</v>
      </c>
      <c r="M4252" s="10">
        <v>0.43</v>
      </c>
      <c r="N4252" s="4" t="s">
        <v>89</v>
      </c>
      <c r="O4252" s="4" t="s">
        <v>23</v>
      </c>
      <c r="P4252" s="4" t="s">
        <v>21</v>
      </c>
    </row>
    <row r="4253" ht="14.25" customHeight="1">
      <c r="B4253" s="4" t="s">
        <v>32</v>
      </c>
      <c r="C4253" s="4">
        <v>1197831.0</v>
      </c>
      <c r="D4253" s="5">
        <v>44426.0</v>
      </c>
      <c r="E4253" s="4" t="s">
        <v>33</v>
      </c>
      <c r="F4253" s="4" t="s">
        <v>34</v>
      </c>
      <c r="G4253" s="4" t="s">
        <v>45</v>
      </c>
      <c r="H4253" s="6" t="s">
        <v>22</v>
      </c>
      <c r="I4253" s="7">
        <v>32.0</v>
      </c>
      <c r="J4253" s="8">
        <v>163.0</v>
      </c>
      <c r="K4253" s="9">
        <v>5216.0</v>
      </c>
      <c r="L4253" s="9">
        <v>2086.4</v>
      </c>
      <c r="M4253" s="10">
        <v>0.4</v>
      </c>
      <c r="N4253" s="4" t="s">
        <v>89</v>
      </c>
      <c r="O4253" s="4" t="s">
        <v>20</v>
      </c>
      <c r="P4253" s="4" t="s">
        <v>21</v>
      </c>
    </row>
    <row r="4254" ht="14.25" customHeight="1">
      <c r="B4254" s="4" t="s">
        <v>32</v>
      </c>
      <c r="C4254" s="4">
        <v>1197831.0</v>
      </c>
      <c r="D4254" s="5">
        <v>44427.0</v>
      </c>
      <c r="E4254" s="4" t="s">
        <v>33</v>
      </c>
      <c r="F4254" s="4" t="s">
        <v>34</v>
      </c>
      <c r="G4254" s="4" t="s">
        <v>45</v>
      </c>
      <c r="H4254" s="6" t="s">
        <v>25</v>
      </c>
      <c r="I4254" s="7">
        <v>34.0</v>
      </c>
      <c r="J4254" s="8">
        <v>119.0</v>
      </c>
      <c r="K4254" s="9">
        <v>4046.0</v>
      </c>
      <c r="L4254" s="9">
        <v>1739.78</v>
      </c>
      <c r="M4254" s="10">
        <v>0.43</v>
      </c>
      <c r="N4254" s="4" t="s">
        <v>89</v>
      </c>
      <c r="O4254" s="4" t="s">
        <v>20</v>
      </c>
      <c r="P4254" s="4" t="s">
        <v>21</v>
      </c>
    </row>
    <row r="4255" ht="14.25" customHeight="1">
      <c r="B4255" s="4" t="s">
        <v>32</v>
      </c>
      <c r="C4255" s="4">
        <v>1197831.0</v>
      </c>
      <c r="D4255" s="5">
        <v>44428.0</v>
      </c>
      <c r="E4255" s="4" t="s">
        <v>33</v>
      </c>
      <c r="F4255" s="4" t="s">
        <v>34</v>
      </c>
      <c r="G4255" s="4" t="s">
        <v>45</v>
      </c>
      <c r="H4255" s="6" t="s">
        <v>26</v>
      </c>
      <c r="I4255" s="7">
        <v>32.0</v>
      </c>
      <c r="J4255" s="8">
        <v>128.0</v>
      </c>
      <c r="K4255" s="9">
        <v>4096.0</v>
      </c>
      <c r="L4255" s="9">
        <v>2170.88</v>
      </c>
      <c r="M4255" s="10">
        <v>0.53</v>
      </c>
      <c r="N4255" s="4" t="s">
        <v>89</v>
      </c>
      <c r="O4255" s="4" t="s">
        <v>23</v>
      </c>
      <c r="P4255" s="4" t="s">
        <v>24</v>
      </c>
    </row>
    <row r="4256" ht="14.25" customHeight="1">
      <c r="B4256" s="4" t="s">
        <v>32</v>
      </c>
      <c r="C4256" s="4">
        <v>1197831.0</v>
      </c>
      <c r="D4256" s="5">
        <v>44429.0</v>
      </c>
      <c r="E4256" s="4" t="s">
        <v>33</v>
      </c>
      <c r="F4256" s="4" t="s">
        <v>34</v>
      </c>
      <c r="G4256" s="4" t="s">
        <v>45</v>
      </c>
      <c r="H4256" s="6" t="s">
        <v>27</v>
      </c>
      <c r="I4256" s="7">
        <v>38.0</v>
      </c>
      <c r="J4256" s="8">
        <v>75.0</v>
      </c>
      <c r="K4256" s="9">
        <v>2850.0</v>
      </c>
      <c r="L4256" s="9">
        <v>997.4999999999999</v>
      </c>
      <c r="M4256" s="10">
        <v>0.35</v>
      </c>
      <c r="N4256" s="4" t="s">
        <v>89</v>
      </c>
      <c r="O4256" s="4" t="s">
        <v>29</v>
      </c>
      <c r="P4256" s="4" t="s">
        <v>24</v>
      </c>
    </row>
    <row r="4257" ht="14.25" customHeight="1">
      <c r="B4257" s="4" t="s">
        <v>32</v>
      </c>
      <c r="C4257" s="4">
        <v>1197831.0</v>
      </c>
      <c r="D4257" s="5">
        <v>44430.0</v>
      </c>
      <c r="E4257" s="4" t="s">
        <v>33</v>
      </c>
      <c r="F4257" s="4" t="s">
        <v>34</v>
      </c>
      <c r="G4257" s="4" t="s">
        <v>45</v>
      </c>
      <c r="H4257" s="6" t="s">
        <v>28</v>
      </c>
      <c r="I4257" s="7">
        <v>32.0</v>
      </c>
      <c r="J4257" s="8">
        <v>140.0</v>
      </c>
      <c r="K4257" s="9">
        <v>4480.0</v>
      </c>
      <c r="L4257" s="9">
        <v>2508.8</v>
      </c>
      <c r="M4257" s="10">
        <v>0.56</v>
      </c>
      <c r="N4257" s="4" t="s">
        <v>89</v>
      </c>
      <c r="O4257" s="4" t="s">
        <v>23</v>
      </c>
      <c r="P4257" s="4" t="s">
        <v>24</v>
      </c>
    </row>
    <row r="4258" ht="14.25" customHeight="1">
      <c r="B4258" s="4" t="s">
        <v>32</v>
      </c>
      <c r="C4258" s="4">
        <v>1197831.0</v>
      </c>
      <c r="D4258" s="5">
        <v>44431.0</v>
      </c>
      <c r="E4258" s="4" t="s">
        <v>33</v>
      </c>
      <c r="F4258" s="4" t="s">
        <v>34</v>
      </c>
      <c r="G4258" s="4" t="s">
        <v>45</v>
      </c>
      <c r="H4258" s="6" t="s">
        <v>18</v>
      </c>
      <c r="I4258" s="7">
        <v>29.0</v>
      </c>
      <c r="J4258" s="8">
        <v>182.0</v>
      </c>
      <c r="K4258" s="9">
        <v>5278.0</v>
      </c>
      <c r="L4258" s="9">
        <v>2639.0</v>
      </c>
      <c r="M4258" s="10">
        <v>0.5</v>
      </c>
      <c r="N4258" s="4" t="s">
        <v>89</v>
      </c>
      <c r="O4258" s="4" t="s">
        <v>29</v>
      </c>
      <c r="P4258" s="4" t="s">
        <v>24</v>
      </c>
    </row>
    <row r="4259" ht="14.25" customHeight="1">
      <c r="B4259" s="4" t="s">
        <v>32</v>
      </c>
      <c r="C4259" s="4">
        <v>1197831.0</v>
      </c>
      <c r="D4259" s="5">
        <v>44432.0</v>
      </c>
      <c r="E4259" s="4" t="s">
        <v>33</v>
      </c>
      <c r="F4259" s="4" t="s">
        <v>34</v>
      </c>
      <c r="G4259" s="4" t="s">
        <v>45</v>
      </c>
      <c r="H4259" s="6" t="s">
        <v>22</v>
      </c>
      <c r="I4259" s="7">
        <v>39.0</v>
      </c>
      <c r="J4259" s="8">
        <v>169.0</v>
      </c>
      <c r="K4259" s="9">
        <v>6591.0</v>
      </c>
      <c r="L4259" s="9">
        <v>3295.5</v>
      </c>
      <c r="M4259" s="10">
        <v>0.5</v>
      </c>
      <c r="N4259" s="4" t="s">
        <v>89</v>
      </c>
      <c r="O4259" s="4" t="s">
        <v>29</v>
      </c>
      <c r="P4259" s="4" t="s">
        <v>21</v>
      </c>
    </row>
    <row r="4260" ht="14.25" customHeight="1">
      <c r="B4260" s="4" t="s">
        <v>32</v>
      </c>
      <c r="C4260" s="4">
        <v>1197831.0</v>
      </c>
      <c r="D4260" s="5">
        <v>44433.0</v>
      </c>
      <c r="E4260" s="4" t="s">
        <v>33</v>
      </c>
      <c r="F4260" s="4" t="s">
        <v>34</v>
      </c>
      <c r="G4260" s="4" t="s">
        <v>45</v>
      </c>
      <c r="H4260" s="6" t="s">
        <v>25</v>
      </c>
      <c r="I4260" s="7">
        <v>28.0</v>
      </c>
      <c r="J4260" s="8">
        <v>145.0</v>
      </c>
      <c r="K4260" s="9">
        <v>4060.0</v>
      </c>
      <c r="L4260" s="9">
        <v>1908.1999999999998</v>
      </c>
      <c r="M4260" s="10">
        <v>0.47</v>
      </c>
      <c r="N4260" s="4" t="s">
        <v>89</v>
      </c>
      <c r="O4260" s="4" t="s">
        <v>29</v>
      </c>
      <c r="P4260" s="4" t="s">
        <v>21</v>
      </c>
    </row>
    <row r="4261" ht="14.25" customHeight="1">
      <c r="B4261" s="4" t="s">
        <v>32</v>
      </c>
      <c r="C4261" s="4">
        <v>1197831.0</v>
      </c>
      <c r="D4261" s="5">
        <v>44434.0</v>
      </c>
      <c r="E4261" s="4" t="s">
        <v>33</v>
      </c>
      <c r="F4261" s="4" t="s">
        <v>34</v>
      </c>
      <c r="G4261" s="4" t="s">
        <v>45</v>
      </c>
      <c r="H4261" s="6" t="s">
        <v>26</v>
      </c>
      <c r="I4261" s="7">
        <v>32.0</v>
      </c>
      <c r="J4261" s="8">
        <v>116.0</v>
      </c>
      <c r="K4261" s="9">
        <v>3712.0</v>
      </c>
      <c r="L4261" s="9">
        <v>2115.84</v>
      </c>
      <c r="M4261" s="10">
        <v>0.5700000000000001</v>
      </c>
      <c r="N4261" s="4" t="s">
        <v>89</v>
      </c>
      <c r="O4261" s="4" t="s">
        <v>29</v>
      </c>
      <c r="P4261" s="4" t="s">
        <v>21</v>
      </c>
    </row>
    <row r="4262" ht="14.25" customHeight="1">
      <c r="B4262" s="4" t="s">
        <v>32</v>
      </c>
      <c r="C4262" s="4">
        <v>1197831.0</v>
      </c>
      <c r="D4262" s="5">
        <v>44435.0</v>
      </c>
      <c r="E4262" s="4" t="s">
        <v>33</v>
      </c>
      <c r="F4262" s="4" t="s">
        <v>34</v>
      </c>
      <c r="G4262" s="4" t="s">
        <v>45</v>
      </c>
      <c r="H4262" s="6" t="s">
        <v>27</v>
      </c>
      <c r="I4262" s="7">
        <v>38.0</v>
      </c>
      <c r="J4262" s="8">
        <v>81.0</v>
      </c>
      <c r="K4262" s="9">
        <v>3078.0</v>
      </c>
      <c r="L4262" s="9">
        <v>1385.1</v>
      </c>
      <c r="M4262" s="10">
        <v>0.44999999999999996</v>
      </c>
      <c r="N4262" s="4" t="s">
        <v>89</v>
      </c>
      <c r="O4262" s="4" t="s">
        <v>29</v>
      </c>
      <c r="P4262" s="4" t="s">
        <v>24</v>
      </c>
    </row>
    <row r="4263" ht="14.25" customHeight="1">
      <c r="B4263" s="4" t="s">
        <v>32</v>
      </c>
      <c r="C4263" s="4">
        <v>1197831.0</v>
      </c>
      <c r="D4263" s="5">
        <v>44436.0</v>
      </c>
      <c r="E4263" s="4" t="s">
        <v>33</v>
      </c>
      <c r="F4263" s="4" t="s">
        <v>34</v>
      </c>
      <c r="G4263" s="4" t="s">
        <v>45</v>
      </c>
      <c r="H4263" s="6" t="s">
        <v>28</v>
      </c>
      <c r="I4263" s="7">
        <v>32.0</v>
      </c>
      <c r="J4263" s="8">
        <v>135.0</v>
      </c>
      <c r="K4263" s="9">
        <v>4320.0</v>
      </c>
      <c r="L4263" s="9">
        <v>2721.6</v>
      </c>
      <c r="M4263" s="10">
        <v>0.63</v>
      </c>
      <c r="N4263" s="4" t="s">
        <v>89</v>
      </c>
      <c r="O4263" s="4" t="s">
        <v>23</v>
      </c>
      <c r="P4263" s="4" t="s">
        <v>24</v>
      </c>
    </row>
    <row r="4264" ht="14.25" customHeight="1">
      <c r="B4264" s="4" t="s">
        <v>32</v>
      </c>
      <c r="C4264" s="4">
        <v>1197831.0</v>
      </c>
      <c r="D4264" s="5">
        <v>44437.0</v>
      </c>
      <c r="E4264" s="4" t="s">
        <v>33</v>
      </c>
      <c r="F4264" s="4" t="s">
        <v>34</v>
      </c>
      <c r="G4264" s="4" t="s">
        <v>45</v>
      </c>
      <c r="H4264" s="6" t="s">
        <v>18</v>
      </c>
      <c r="I4264" s="7">
        <v>18.0</v>
      </c>
      <c r="J4264" s="8">
        <v>182.0</v>
      </c>
      <c r="K4264" s="9">
        <v>3276.0</v>
      </c>
      <c r="L4264" s="9">
        <v>1474.1999999999998</v>
      </c>
      <c r="M4264" s="10">
        <v>0.44999999999999996</v>
      </c>
      <c r="N4264" s="4" t="s">
        <v>89</v>
      </c>
      <c r="O4264" s="4" t="s">
        <v>23</v>
      </c>
      <c r="P4264" s="4" t="s">
        <v>24</v>
      </c>
    </row>
    <row r="4265" ht="14.25" customHeight="1">
      <c r="B4265" s="4" t="s">
        <v>32</v>
      </c>
      <c r="C4265" s="4">
        <v>1197831.0</v>
      </c>
      <c r="D4265" s="5">
        <v>44438.0</v>
      </c>
      <c r="E4265" s="4" t="s">
        <v>33</v>
      </c>
      <c r="F4265" s="4" t="s">
        <v>34</v>
      </c>
      <c r="G4265" s="4" t="s">
        <v>45</v>
      </c>
      <c r="H4265" s="6" t="s">
        <v>22</v>
      </c>
      <c r="I4265" s="7">
        <v>28.0</v>
      </c>
      <c r="J4265" s="8">
        <v>175.0</v>
      </c>
      <c r="K4265" s="9">
        <v>4900.0</v>
      </c>
      <c r="L4265" s="9">
        <v>2352.0</v>
      </c>
      <c r="M4265" s="10">
        <v>0.48</v>
      </c>
      <c r="N4265" s="4" t="s">
        <v>89</v>
      </c>
      <c r="O4265" s="4" t="s">
        <v>23</v>
      </c>
      <c r="P4265" s="4" t="s">
        <v>24</v>
      </c>
    </row>
    <row r="4266" ht="14.25" customHeight="1">
      <c r="B4266" s="4" t="s">
        <v>32</v>
      </c>
      <c r="C4266" s="4">
        <v>1197831.0</v>
      </c>
      <c r="D4266" s="5">
        <v>44439.0</v>
      </c>
      <c r="E4266" s="4" t="s">
        <v>33</v>
      </c>
      <c r="F4266" s="4" t="s">
        <v>34</v>
      </c>
      <c r="G4266" s="4" t="s">
        <v>45</v>
      </c>
      <c r="H4266" s="6" t="s">
        <v>25</v>
      </c>
      <c r="I4266" s="7">
        <v>25.0</v>
      </c>
      <c r="J4266" s="8">
        <v>152.0</v>
      </c>
      <c r="K4266" s="9">
        <v>3800.0</v>
      </c>
      <c r="L4266" s="9">
        <v>1862.0</v>
      </c>
      <c r="M4266" s="10">
        <v>0.49</v>
      </c>
      <c r="N4266" s="4" t="s">
        <v>89</v>
      </c>
      <c r="O4266" s="4" t="s">
        <v>23</v>
      </c>
      <c r="P4266" s="4" t="s">
        <v>24</v>
      </c>
    </row>
    <row r="4267" ht="14.25" customHeight="1">
      <c r="B4267" s="4" t="s">
        <v>32</v>
      </c>
      <c r="C4267" s="4">
        <v>1197831.0</v>
      </c>
      <c r="D4267" s="5">
        <v>44440.0</v>
      </c>
      <c r="E4267" s="4" t="s">
        <v>33</v>
      </c>
      <c r="F4267" s="4" t="s">
        <v>34</v>
      </c>
      <c r="G4267" s="4" t="s">
        <v>45</v>
      </c>
      <c r="H4267" s="6" t="s">
        <v>26</v>
      </c>
      <c r="I4267" s="7">
        <v>29.0</v>
      </c>
      <c r="J4267" s="8">
        <v>128.0</v>
      </c>
      <c r="K4267" s="9">
        <v>3712.0</v>
      </c>
      <c r="L4267" s="9">
        <v>2190.0800000000004</v>
      </c>
      <c r="M4267" s="10">
        <v>0.5900000000000001</v>
      </c>
      <c r="N4267" s="4" t="s">
        <v>89</v>
      </c>
      <c r="O4267" s="4" t="s">
        <v>20</v>
      </c>
      <c r="P4267" s="4" t="s">
        <v>21</v>
      </c>
    </row>
    <row r="4268" ht="14.25" customHeight="1">
      <c r="B4268" s="4" t="s">
        <v>32</v>
      </c>
      <c r="C4268" s="4">
        <v>1197831.0</v>
      </c>
      <c r="D4268" s="5">
        <v>44441.0</v>
      </c>
      <c r="E4268" s="4" t="s">
        <v>33</v>
      </c>
      <c r="F4268" s="4" t="s">
        <v>34</v>
      </c>
      <c r="G4268" s="4" t="s">
        <v>45</v>
      </c>
      <c r="H4268" s="6" t="s">
        <v>27</v>
      </c>
      <c r="I4268" s="7">
        <v>34.0</v>
      </c>
      <c r="J4268" s="8">
        <v>85.0</v>
      </c>
      <c r="K4268" s="9">
        <v>2890.0</v>
      </c>
      <c r="L4268" s="9">
        <v>1156.0</v>
      </c>
      <c r="M4268" s="10">
        <v>0.4</v>
      </c>
      <c r="N4268" s="4" t="s">
        <v>89</v>
      </c>
      <c r="O4268" s="4" t="s">
        <v>23</v>
      </c>
      <c r="P4268" s="4" t="s">
        <v>21</v>
      </c>
    </row>
    <row r="4269" ht="14.25" customHeight="1">
      <c r="B4269" s="4" t="s">
        <v>32</v>
      </c>
      <c r="C4269" s="4">
        <v>1197831.0</v>
      </c>
      <c r="D4269" s="5">
        <v>44442.0</v>
      </c>
      <c r="E4269" s="4" t="s">
        <v>33</v>
      </c>
      <c r="F4269" s="4" t="s">
        <v>34</v>
      </c>
      <c r="G4269" s="4" t="s">
        <v>45</v>
      </c>
      <c r="H4269" s="6" t="s">
        <v>28</v>
      </c>
      <c r="I4269" s="7">
        <v>29.0</v>
      </c>
      <c r="J4269" s="8">
        <v>156.0</v>
      </c>
      <c r="K4269" s="9">
        <v>4524.0</v>
      </c>
      <c r="L4269" s="9">
        <v>2804.88</v>
      </c>
      <c r="M4269" s="10">
        <v>0.62</v>
      </c>
      <c r="N4269" s="4" t="s">
        <v>89</v>
      </c>
      <c r="O4269" s="4" t="s">
        <v>20</v>
      </c>
      <c r="P4269" s="4" t="s">
        <v>24</v>
      </c>
    </row>
    <row r="4270" ht="14.25" customHeight="1">
      <c r="B4270" s="4" t="s">
        <v>32</v>
      </c>
      <c r="C4270" s="4">
        <v>1197831.0</v>
      </c>
      <c r="D4270" s="5">
        <v>44443.0</v>
      </c>
      <c r="E4270" s="4" t="s">
        <v>33</v>
      </c>
      <c r="F4270" s="4" t="s">
        <v>34</v>
      </c>
      <c r="G4270" s="4" t="s">
        <v>45</v>
      </c>
      <c r="H4270" s="6" t="s">
        <v>18</v>
      </c>
      <c r="I4270" s="7">
        <v>19.0</v>
      </c>
      <c r="J4270" s="8">
        <v>195.0</v>
      </c>
      <c r="K4270" s="9">
        <v>3705.0</v>
      </c>
      <c r="L4270" s="9">
        <v>1852.5</v>
      </c>
      <c r="M4270" s="10">
        <v>0.5</v>
      </c>
      <c r="N4270" s="4" t="s">
        <v>89</v>
      </c>
      <c r="O4270" s="4" t="s">
        <v>29</v>
      </c>
      <c r="P4270" s="4" t="s">
        <v>21</v>
      </c>
    </row>
    <row r="4271" ht="14.25" customHeight="1">
      <c r="B4271" s="4" t="s">
        <v>32</v>
      </c>
      <c r="C4271" s="4">
        <v>1197831.0</v>
      </c>
      <c r="D4271" s="5">
        <v>44444.0</v>
      </c>
      <c r="E4271" s="4" t="s">
        <v>33</v>
      </c>
      <c r="F4271" s="4" t="s">
        <v>34</v>
      </c>
      <c r="G4271" s="4" t="s">
        <v>45</v>
      </c>
      <c r="H4271" s="6" t="s">
        <v>22</v>
      </c>
      <c r="I4271" s="7">
        <v>29.0</v>
      </c>
      <c r="J4271" s="8">
        <v>194.0</v>
      </c>
      <c r="K4271" s="9">
        <v>5626.0</v>
      </c>
      <c r="L4271" s="9">
        <v>2756.74</v>
      </c>
      <c r="M4271" s="10">
        <v>0.49</v>
      </c>
      <c r="N4271" s="4" t="s">
        <v>89</v>
      </c>
      <c r="O4271" s="4" t="s">
        <v>20</v>
      </c>
      <c r="P4271" s="4" t="s">
        <v>21</v>
      </c>
    </row>
    <row r="4272" ht="14.25" customHeight="1">
      <c r="B4272" s="4" t="s">
        <v>32</v>
      </c>
      <c r="C4272" s="4">
        <v>1197831.0</v>
      </c>
      <c r="D4272" s="5">
        <v>44445.0</v>
      </c>
      <c r="E4272" s="4" t="s">
        <v>33</v>
      </c>
      <c r="F4272" s="4" t="s">
        <v>34</v>
      </c>
      <c r="G4272" s="4" t="s">
        <v>45</v>
      </c>
      <c r="H4272" s="6" t="s">
        <v>25</v>
      </c>
      <c r="I4272" s="7">
        <v>24.0</v>
      </c>
      <c r="J4272" s="8">
        <v>175.0</v>
      </c>
      <c r="K4272" s="9">
        <v>4200.0</v>
      </c>
      <c r="L4272" s="9">
        <v>1974.0</v>
      </c>
      <c r="M4272" s="10">
        <v>0.47</v>
      </c>
      <c r="N4272" s="4" t="s">
        <v>89</v>
      </c>
      <c r="O4272" s="4" t="s">
        <v>23</v>
      </c>
      <c r="P4272" s="4" t="s">
        <v>24</v>
      </c>
    </row>
    <row r="4273" ht="14.25" customHeight="1">
      <c r="B4273" s="4" t="s">
        <v>32</v>
      </c>
      <c r="C4273" s="4">
        <v>1197831.0</v>
      </c>
      <c r="D4273" s="5">
        <v>44446.0</v>
      </c>
      <c r="E4273" s="4" t="s">
        <v>33</v>
      </c>
      <c r="F4273" s="4" t="s">
        <v>34</v>
      </c>
      <c r="G4273" s="4" t="s">
        <v>45</v>
      </c>
      <c r="H4273" s="6" t="s">
        <v>26</v>
      </c>
      <c r="I4273" s="7">
        <v>34.0</v>
      </c>
      <c r="J4273" s="8">
        <v>154.0</v>
      </c>
      <c r="K4273" s="9">
        <v>5236.0</v>
      </c>
      <c r="L4273" s="9">
        <v>3141.6</v>
      </c>
      <c r="M4273" s="10">
        <v>0.6</v>
      </c>
      <c r="N4273" s="4" t="s">
        <v>89</v>
      </c>
      <c r="O4273" s="4" t="s">
        <v>29</v>
      </c>
      <c r="P4273" s="4" t="s">
        <v>21</v>
      </c>
    </row>
    <row r="4274" ht="14.25" customHeight="1">
      <c r="B4274" s="4" t="s">
        <v>32</v>
      </c>
      <c r="C4274" s="4">
        <v>1197831.0</v>
      </c>
      <c r="D4274" s="5">
        <v>44447.0</v>
      </c>
      <c r="E4274" s="4" t="s">
        <v>33</v>
      </c>
      <c r="F4274" s="4" t="s">
        <v>34</v>
      </c>
      <c r="G4274" s="4" t="s">
        <v>45</v>
      </c>
      <c r="H4274" s="6" t="s">
        <v>27</v>
      </c>
      <c r="I4274" s="7">
        <v>49.0</v>
      </c>
      <c r="J4274" s="8">
        <v>131.0</v>
      </c>
      <c r="K4274" s="9">
        <v>6419.0</v>
      </c>
      <c r="L4274" s="9">
        <v>2888.5499999999997</v>
      </c>
      <c r="M4274" s="10">
        <v>0.44999999999999996</v>
      </c>
      <c r="N4274" s="4" t="s">
        <v>89</v>
      </c>
      <c r="O4274" s="4" t="s">
        <v>20</v>
      </c>
      <c r="P4274" s="4" t="s">
        <v>24</v>
      </c>
    </row>
    <row r="4275" ht="14.25" customHeight="1">
      <c r="B4275" s="4" t="s">
        <v>32</v>
      </c>
      <c r="C4275" s="4">
        <v>1197831.0</v>
      </c>
      <c r="D4275" s="5">
        <v>44448.0</v>
      </c>
      <c r="E4275" s="4" t="s">
        <v>33</v>
      </c>
      <c r="F4275" s="4" t="s">
        <v>34</v>
      </c>
      <c r="G4275" s="4" t="s">
        <v>45</v>
      </c>
      <c r="H4275" s="6" t="s">
        <v>28</v>
      </c>
      <c r="I4275" s="7">
        <v>43.0</v>
      </c>
      <c r="J4275" s="8">
        <v>224.0</v>
      </c>
      <c r="K4275" s="9">
        <v>9632.0</v>
      </c>
      <c r="L4275" s="9">
        <v>6260.8</v>
      </c>
      <c r="M4275" s="10">
        <v>0.65</v>
      </c>
      <c r="N4275" s="4" t="s">
        <v>89</v>
      </c>
      <c r="O4275" s="4" t="s">
        <v>23</v>
      </c>
      <c r="P4275" s="4" t="s">
        <v>21</v>
      </c>
    </row>
    <row r="4276" ht="14.25" customHeight="1">
      <c r="B4276" s="4" t="s">
        <v>32</v>
      </c>
      <c r="C4276" s="4">
        <v>1197831.0</v>
      </c>
      <c r="D4276" s="5">
        <v>44449.0</v>
      </c>
      <c r="E4276" s="4" t="s">
        <v>33</v>
      </c>
      <c r="F4276" s="4" t="s">
        <v>34</v>
      </c>
      <c r="G4276" s="4" t="s">
        <v>45</v>
      </c>
      <c r="H4276" s="6" t="s">
        <v>18</v>
      </c>
      <c r="I4276" s="7">
        <v>41.0</v>
      </c>
      <c r="J4276" s="8">
        <v>224.0</v>
      </c>
      <c r="K4276" s="9">
        <v>9184.0</v>
      </c>
      <c r="L4276" s="9">
        <v>4132.799999999999</v>
      </c>
      <c r="M4276" s="10">
        <v>0.44999999999999996</v>
      </c>
      <c r="N4276" s="4" t="s">
        <v>89</v>
      </c>
      <c r="O4276" s="4" t="s">
        <v>23</v>
      </c>
      <c r="P4276" s="4" t="s">
        <v>21</v>
      </c>
    </row>
    <row r="4277" ht="14.25" customHeight="1">
      <c r="B4277" s="4" t="s">
        <v>32</v>
      </c>
      <c r="C4277" s="4">
        <v>1197831.0</v>
      </c>
      <c r="D4277" s="5">
        <v>44450.0</v>
      </c>
      <c r="E4277" s="4" t="s">
        <v>33</v>
      </c>
      <c r="F4277" s="4" t="s">
        <v>34</v>
      </c>
      <c r="G4277" s="4" t="s">
        <v>45</v>
      </c>
      <c r="H4277" s="6" t="s">
        <v>22</v>
      </c>
      <c r="I4277" s="7">
        <v>49.0</v>
      </c>
      <c r="J4277" s="8">
        <v>200.0</v>
      </c>
      <c r="K4277" s="9">
        <v>9800.0</v>
      </c>
      <c r="L4277" s="9">
        <v>4704.0</v>
      </c>
      <c r="M4277" s="10">
        <v>0.48</v>
      </c>
      <c r="N4277" s="4" t="s">
        <v>89</v>
      </c>
      <c r="O4277" s="4" t="s">
        <v>29</v>
      </c>
      <c r="P4277" s="4" t="s">
        <v>21</v>
      </c>
    </row>
    <row r="4278" ht="14.25" customHeight="1">
      <c r="B4278" s="4" t="s">
        <v>32</v>
      </c>
      <c r="C4278" s="4">
        <v>1197831.0</v>
      </c>
      <c r="D4278" s="5">
        <v>44451.0</v>
      </c>
      <c r="E4278" s="4" t="s">
        <v>33</v>
      </c>
      <c r="F4278" s="4" t="s">
        <v>34</v>
      </c>
      <c r="G4278" s="4" t="s">
        <v>45</v>
      </c>
      <c r="H4278" s="6" t="s">
        <v>25</v>
      </c>
      <c r="I4278" s="7">
        <v>44.0</v>
      </c>
      <c r="J4278" s="8">
        <v>176.0</v>
      </c>
      <c r="K4278" s="9">
        <v>7744.0</v>
      </c>
      <c r="L4278" s="9">
        <v>3639.68</v>
      </c>
      <c r="M4278" s="10">
        <v>0.47</v>
      </c>
      <c r="N4278" s="4" t="s">
        <v>89</v>
      </c>
      <c r="O4278" s="4" t="s">
        <v>29</v>
      </c>
      <c r="P4278" s="4" t="s">
        <v>21</v>
      </c>
    </row>
    <row r="4279" ht="14.25" customHeight="1">
      <c r="B4279" s="4" t="s">
        <v>32</v>
      </c>
      <c r="C4279" s="4">
        <v>1197831.0</v>
      </c>
      <c r="D4279" s="5">
        <v>44452.0</v>
      </c>
      <c r="E4279" s="4" t="s">
        <v>33</v>
      </c>
      <c r="F4279" s="4" t="s">
        <v>34</v>
      </c>
      <c r="G4279" s="4" t="s">
        <v>45</v>
      </c>
      <c r="H4279" s="6" t="s">
        <v>26</v>
      </c>
      <c r="I4279" s="7">
        <v>43.0</v>
      </c>
      <c r="J4279" s="8">
        <v>174.0</v>
      </c>
      <c r="K4279" s="9">
        <v>7482.0</v>
      </c>
      <c r="L4279" s="9">
        <v>4115.1</v>
      </c>
      <c r="M4279" s="10">
        <v>0.55</v>
      </c>
      <c r="N4279" s="4" t="s">
        <v>89</v>
      </c>
      <c r="O4279" s="4" t="s">
        <v>23</v>
      </c>
      <c r="P4279" s="4" t="s">
        <v>21</v>
      </c>
    </row>
    <row r="4280" ht="14.25" customHeight="1">
      <c r="B4280" s="4" t="s">
        <v>32</v>
      </c>
      <c r="C4280" s="4">
        <v>1197831.0</v>
      </c>
      <c r="D4280" s="5">
        <v>44453.0</v>
      </c>
      <c r="E4280" s="4" t="s">
        <v>33</v>
      </c>
      <c r="F4280" s="4" t="s">
        <v>34</v>
      </c>
      <c r="G4280" s="4" t="s">
        <v>45</v>
      </c>
      <c r="H4280" s="6" t="s">
        <v>27</v>
      </c>
      <c r="I4280" s="7">
        <v>45.0</v>
      </c>
      <c r="J4280" s="8">
        <v>145.0</v>
      </c>
      <c r="K4280" s="9">
        <v>6525.0</v>
      </c>
      <c r="L4280" s="9">
        <v>2805.75</v>
      </c>
      <c r="M4280" s="10">
        <v>0.43</v>
      </c>
      <c r="N4280" s="4" t="s">
        <v>89</v>
      </c>
      <c r="O4280" s="4" t="s">
        <v>20</v>
      </c>
      <c r="P4280" s="4" t="s">
        <v>24</v>
      </c>
    </row>
    <row r="4281" ht="14.25" customHeight="1">
      <c r="B4281" s="4" t="s">
        <v>32</v>
      </c>
      <c r="C4281" s="4">
        <v>1197831.0</v>
      </c>
      <c r="D4281" s="5">
        <v>44454.0</v>
      </c>
      <c r="E4281" s="4" t="s">
        <v>33</v>
      </c>
      <c r="F4281" s="4" t="s">
        <v>34</v>
      </c>
      <c r="G4281" s="4" t="s">
        <v>45</v>
      </c>
      <c r="H4281" s="6" t="s">
        <v>28</v>
      </c>
      <c r="I4281" s="7">
        <v>53.0</v>
      </c>
      <c r="J4281" s="8">
        <v>263.0</v>
      </c>
      <c r="K4281" s="9">
        <v>13939.0</v>
      </c>
      <c r="L4281" s="9">
        <v>8781.57</v>
      </c>
      <c r="M4281" s="10">
        <v>0.63</v>
      </c>
      <c r="N4281" s="4" t="s">
        <v>89</v>
      </c>
      <c r="O4281" s="4" t="s">
        <v>20</v>
      </c>
      <c r="P4281" s="4" t="s">
        <v>24</v>
      </c>
    </row>
    <row r="4282" ht="14.25" customHeight="1">
      <c r="B4282" s="4" t="s">
        <v>32</v>
      </c>
      <c r="C4282" s="4">
        <v>1197831.0</v>
      </c>
      <c r="D4282" s="5">
        <v>44455.0</v>
      </c>
      <c r="E4282" s="4" t="s">
        <v>33</v>
      </c>
      <c r="F4282" s="4" t="s">
        <v>34</v>
      </c>
      <c r="G4282" s="4" t="s">
        <v>45</v>
      </c>
      <c r="H4282" s="6" t="s">
        <v>18</v>
      </c>
      <c r="I4282" s="7">
        <v>41.0</v>
      </c>
      <c r="J4282" s="8">
        <v>231.0</v>
      </c>
      <c r="K4282" s="9">
        <v>9471.0</v>
      </c>
      <c r="L4282" s="9">
        <v>4924.92</v>
      </c>
      <c r="M4282" s="10">
        <v>0.52</v>
      </c>
      <c r="N4282" s="4" t="s">
        <v>89</v>
      </c>
      <c r="O4282" s="4" t="s">
        <v>20</v>
      </c>
      <c r="P4282" s="4" t="s">
        <v>24</v>
      </c>
    </row>
    <row r="4283" ht="14.25" customHeight="1">
      <c r="B4283" s="4" t="s">
        <v>32</v>
      </c>
      <c r="C4283" s="4">
        <v>1197831.0</v>
      </c>
      <c r="D4283" s="5">
        <v>44456.0</v>
      </c>
      <c r="E4283" s="4" t="s">
        <v>33</v>
      </c>
      <c r="F4283" s="4" t="s">
        <v>34</v>
      </c>
      <c r="G4283" s="4" t="s">
        <v>45</v>
      </c>
      <c r="H4283" s="6" t="s">
        <v>22</v>
      </c>
      <c r="I4283" s="7">
        <v>48.0</v>
      </c>
      <c r="J4283" s="8">
        <v>215.0</v>
      </c>
      <c r="K4283" s="9">
        <v>10320.0</v>
      </c>
      <c r="L4283" s="9">
        <v>5572.8</v>
      </c>
      <c r="M4283" s="10">
        <v>0.54</v>
      </c>
      <c r="N4283" s="4" t="s">
        <v>89</v>
      </c>
      <c r="O4283" s="4" t="s">
        <v>23</v>
      </c>
      <c r="P4283" s="4" t="s">
        <v>21</v>
      </c>
    </row>
    <row r="4284" ht="14.25" customHeight="1">
      <c r="B4284" s="4" t="s">
        <v>32</v>
      </c>
      <c r="C4284" s="4">
        <v>1197831.0</v>
      </c>
      <c r="D4284" s="5">
        <v>44457.0</v>
      </c>
      <c r="E4284" s="4" t="s">
        <v>33</v>
      </c>
      <c r="F4284" s="4" t="s">
        <v>34</v>
      </c>
      <c r="G4284" s="4" t="s">
        <v>45</v>
      </c>
      <c r="H4284" s="6" t="s">
        <v>25</v>
      </c>
      <c r="I4284" s="7">
        <v>44.0</v>
      </c>
      <c r="J4284" s="8">
        <v>254.0</v>
      </c>
      <c r="K4284" s="9">
        <v>11176.0</v>
      </c>
      <c r="L4284" s="9">
        <v>6146.799999999999</v>
      </c>
      <c r="M4284" s="10">
        <v>0.5499999999999999</v>
      </c>
      <c r="N4284" s="4" t="s">
        <v>89</v>
      </c>
      <c r="O4284" s="4" t="s">
        <v>20</v>
      </c>
      <c r="P4284" s="4" t="s">
        <v>24</v>
      </c>
    </row>
    <row r="4285" ht="14.25" customHeight="1">
      <c r="B4285" s="4" t="s">
        <v>32</v>
      </c>
      <c r="C4285" s="4">
        <v>1197831.0</v>
      </c>
      <c r="D4285" s="5">
        <v>44458.0</v>
      </c>
      <c r="E4285" s="4" t="s">
        <v>33</v>
      </c>
      <c r="F4285" s="4" t="s">
        <v>34</v>
      </c>
      <c r="G4285" s="4" t="s">
        <v>45</v>
      </c>
      <c r="H4285" s="6" t="s">
        <v>26</v>
      </c>
      <c r="I4285" s="7">
        <v>43.0</v>
      </c>
      <c r="J4285" s="8">
        <v>150.0</v>
      </c>
      <c r="K4285" s="9">
        <v>6450.0</v>
      </c>
      <c r="L4285" s="9">
        <v>3934.5</v>
      </c>
      <c r="M4285" s="10">
        <v>0.61</v>
      </c>
      <c r="N4285" s="4" t="s">
        <v>89</v>
      </c>
      <c r="O4285" s="4" t="s">
        <v>23</v>
      </c>
      <c r="P4285" s="4" t="s">
        <v>24</v>
      </c>
    </row>
    <row r="4286" ht="14.25" customHeight="1">
      <c r="B4286" s="4" t="s">
        <v>32</v>
      </c>
      <c r="C4286" s="4">
        <v>1197831.0</v>
      </c>
      <c r="D4286" s="5">
        <v>44459.0</v>
      </c>
      <c r="E4286" s="4" t="s">
        <v>33</v>
      </c>
      <c r="F4286" s="4" t="s">
        <v>34</v>
      </c>
      <c r="G4286" s="4" t="s">
        <v>45</v>
      </c>
      <c r="H4286" s="6" t="s">
        <v>27</v>
      </c>
      <c r="I4286" s="7">
        <v>47.0</v>
      </c>
      <c r="J4286" s="8">
        <v>167.0</v>
      </c>
      <c r="K4286" s="9">
        <v>7849.0</v>
      </c>
      <c r="L4286" s="9">
        <v>3610.5399999999995</v>
      </c>
      <c r="M4286" s="10">
        <v>0.45999999999999996</v>
      </c>
      <c r="N4286" s="4" t="s">
        <v>89</v>
      </c>
      <c r="O4286" s="4" t="s">
        <v>29</v>
      </c>
      <c r="P4286" s="4" t="s">
        <v>24</v>
      </c>
    </row>
    <row r="4287" ht="14.25" customHeight="1">
      <c r="B4287" s="4" t="s">
        <v>32</v>
      </c>
      <c r="C4287" s="4">
        <v>1197831.0</v>
      </c>
      <c r="D4287" s="5">
        <v>44460.0</v>
      </c>
      <c r="E4287" s="4" t="s">
        <v>33</v>
      </c>
      <c r="F4287" s="4" t="s">
        <v>34</v>
      </c>
      <c r="G4287" s="4" t="s">
        <v>45</v>
      </c>
      <c r="H4287" s="6" t="s">
        <v>28</v>
      </c>
      <c r="I4287" s="7">
        <v>54.0</v>
      </c>
      <c r="J4287" s="8">
        <v>255.0</v>
      </c>
      <c r="K4287" s="9">
        <v>13770.0</v>
      </c>
      <c r="L4287" s="9">
        <v>9225.900000000001</v>
      </c>
      <c r="M4287" s="10">
        <v>0.67</v>
      </c>
      <c r="N4287" s="4" t="s">
        <v>89</v>
      </c>
      <c r="O4287" s="4" t="s">
        <v>23</v>
      </c>
      <c r="P4287" s="4" t="s">
        <v>21</v>
      </c>
    </row>
    <row r="4288" ht="14.25" customHeight="1">
      <c r="B4288" s="4" t="s">
        <v>32</v>
      </c>
      <c r="C4288" s="4">
        <v>1197831.0</v>
      </c>
      <c r="D4288" s="5">
        <v>44461.0</v>
      </c>
      <c r="E4288" s="4" t="s">
        <v>33</v>
      </c>
      <c r="F4288" s="4" t="s">
        <v>34</v>
      </c>
      <c r="G4288" s="4" t="s">
        <v>45</v>
      </c>
      <c r="H4288" s="6" t="s">
        <v>18</v>
      </c>
      <c r="I4288" s="7">
        <v>49.0</v>
      </c>
      <c r="J4288" s="8">
        <v>208.0</v>
      </c>
      <c r="K4288" s="9">
        <v>10192.0</v>
      </c>
      <c r="L4288" s="9">
        <v>5197.92</v>
      </c>
      <c r="M4288" s="10">
        <v>0.51</v>
      </c>
      <c r="N4288" s="4" t="s">
        <v>89</v>
      </c>
      <c r="O4288" s="4" t="s">
        <v>23</v>
      </c>
      <c r="P4288" s="4" t="s">
        <v>24</v>
      </c>
    </row>
    <row r="4289" ht="14.25" customHeight="1">
      <c r="B4289" s="4" t="s">
        <v>32</v>
      </c>
      <c r="C4289" s="4">
        <v>1197831.0</v>
      </c>
      <c r="D4289" s="5">
        <v>44462.0</v>
      </c>
      <c r="E4289" s="4" t="s">
        <v>33</v>
      </c>
      <c r="F4289" s="4" t="s">
        <v>34</v>
      </c>
      <c r="G4289" s="4" t="s">
        <v>45</v>
      </c>
      <c r="H4289" s="6" t="s">
        <v>22</v>
      </c>
      <c r="I4289" s="7">
        <v>53.0</v>
      </c>
      <c r="J4289" s="8">
        <v>208.0</v>
      </c>
      <c r="K4289" s="9">
        <v>11024.0</v>
      </c>
      <c r="L4289" s="9">
        <v>5512.0</v>
      </c>
      <c r="M4289" s="10">
        <v>0.5</v>
      </c>
      <c r="N4289" s="4" t="s">
        <v>89</v>
      </c>
      <c r="O4289" s="4" t="s">
        <v>20</v>
      </c>
      <c r="P4289" s="4" t="s">
        <v>21</v>
      </c>
    </row>
    <row r="4290" ht="14.25" customHeight="1">
      <c r="B4290" s="4" t="s">
        <v>32</v>
      </c>
      <c r="C4290" s="4">
        <v>1197831.0</v>
      </c>
      <c r="D4290" s="5">
        <v>44463.0</v>
      </c>
      <c r="E4290" s="4" t="s">
        <v>33</v>
      </c>
      <c r="F4290" s="4" t="s">
        <v>34</v>
      </c>
      <c r="G4290" s="4" t="s">
        <v>45</v>
      </c>
      <c r="H4290" s="6" t="s">
        <v>25</v>
      </c>
      <c r="I4290" s="7">
        <v>46.0</v>
      </c>
      <c r="J4290" s="8">
        <v>273.0</v>
      </c>
      <c r="K4290" s="9">
        <v>12558.0</v>
      </c>
      <c r="L4290" s="9">
        <v>6906.899999999999</v>
      </c>
      <c r="M4290" s="10">
        <v>0.5499999999999999</v>
      </c>
      <c r="N4290" s="4" t="s">
        <v>89</v>
      </c>
      <c r="O4290" s="4" t="s">
        <v>29</v>
      </c>
      <c r="P4290" s="4" t="s">
        <v>24</v>
      </c>
    </row>
    <row r="4291" ht="14.25" customHeight="1">
      <c r="B4291" s="4" t="s">
        <v>32</v>
      </c>
      <c r="C4291" s="4">
        <v>1197831.0</v>
      </c>
      <c r="D4291" s="5">
        <v>44464.0</v>
      </c>
      <c r="E4291" s="4" t="s">
        <v>33</v>
      </c>
      <c r="F4291" s="4" t="s">
        <v>34</v>
      </c>
      <c r="G4291" s="4" t="s">
        <v>45</v>
      </c>
      <c r="H4291" s="6" t="s">
        <v>26</v>
      </c>
      <c r="I4291" s="7">
        <v>47.0</v>
      </c>
      <c r="J4291" s="8">
        <v>147.0</v>
      </c>
      <c r="K4291" s="9">
        <v>6909.0</v>
      </c>
      <c r="L4291" s="9">
        <v>4490.85</v>
      </c>
      <c r="M4291" s="10">
        <v>0.65</v>
      </c>
      <c r="N4291" s="4" t="s">
        <v>89</v>
      </c>
      <c r="O4291" s="4" t="s">
        <v>29</v>
      </c>
      <c r="P4291" s="4" t="s">
        <v>21</v>
      </c>
    </row>
    <row r="4292" ht="14.25" customHeight="1">
      <c r="B4292" s="4" t="s">
        <v>32</v>
      </c>
      <c r="C4292" s="4">
        <v>1197831.0</v>
      </c>
      <c r="D4292" s="5">
        <v>44465.0</v>
      </c>
      <c r="E4292" s="4" t="s">
        <v>33</v>
      </c>
      <c r="F4292" s="4" t="s">
        <v>34</v>
      </c>
      <c r="G4292" s="4" t="s">
        <v>45</v>
      </c>
      <c r="H4292" s="6" t="s">
        <v>27</v>
      </c>
      <c r="I4292" s="7">
        <v>53.0</v>
      </c>
      <c r="J4292" s="8">
        <v>142.0</v>
      </c>
      <c r="K4292" s="9">
        <v>7526.0</v>
      </c>
      <c r="L4292" s="9">
        <v>3612.48</v>
      </c>
      <c r="M4292" s="10">
        <v>0.48</v>
      </c>
      <c r="N4292" s="4" t="s">
        <v>89</v>
      </c>
      <c r="O4292" s="4" t="s">
        <v>29</v>
      </c>
      <c r="P4292" s="4" t="s">
        <v>21</v>
      </c>
    </row>
    <row r="4293" ht="14.25" customHeight="1">
      <c r="B4293" s="4" t="s">
        <v>32</v>
      </c>
      <c r="C4293" s="4">
        <v>1197831.0</v>
      </c>
      <c r="D4293" s="5">
        <v>44466.0</v>
      </c>
      <c r="E4293" s="4" t="s">
        <v>33</v>
      </c>
      <c r="F4293" s="4" t="s">
        <v>34</v>
      </c>
      <c r="G4293" s="4" t="s">
        <v>45</v>
      </c>
      <c r="H4293" s="6" t="s">
        <v>28</v>
      </c>
      <c r="I4293" s="7">
        <v>56.0</v>
      </c>
      <c r="J4293" s="8">
        <v>233.0</v>
      </c>
      <c r="K4293" s="9">
        <v>13048.0</v>
      </c>
      <c r="L4293" s="9">
        <v>9133.6</v>
      </c>
      <c r="M4293" s="10">
        <v>0.7000000000000001</v>
      </c>
      <c r="N4293" s="4" t="s">
        <v>89</v>
      </c>
      <c r="O4293" s="4" t="s">
        <v>29</v>
      </c>
      <c r="P4293" s="4" t="s">
        <v>21</v>
      </c>
    </row>
    <row r="4294" ht="14.25" customHeight="1">
      <c r="B4294" s="4" t="s">
        <v>32</v>
      </c>
      <c r="C4294" s="4">
        <v>1197831.0</v>
      </c>
      <c r="D4294" s="5">
        <v>44467.0</v>
      </c>
      <c r="E4294" s="4" t="s">
        <v>33</v>
      </c>
      <c r="F4294" s="4" t="s">
        <v>34</v>
      </c>
      <c r="G4294" s="4" t="s">
        <v>45</v>
      </c>
      <c r="H4294" s="6" t="s">
        <v>18</v>
      </c>
      <c r="I4294" s="7">
        <v>53.0</v>
      </c>
      <c r="J4294" s="8">
        <v>181.0</v>
      </c>
      <c r="K4294" s="9">
        <v>9593.0</v>
      </c>
      <c r="L4294" s="9">
        <v>5276.15</v>
      </c>
      <c r="M4294" s="10">
        <v>0.5499999999999999</v>
      </c>
      <c r="N4294" s="4" t="s">
        <v>89</v>
      </c>
      <c r="O4294" s="4" t="s">
        <v>29</v>
      </c>
      <c r="P4294" s="4" t="s">
        <v>21</v>
      </c>
    </row>
    <row r="4295" ht="14.25" customHeight="1">
      <c r="B4295" s="4" t="s">
        <v>32</v>
      </c>
      <c r="C4295" s="4">
        <v>1197831.0</v>
      </c>
      <c r="D4295" s="5">
        <v>44468.0</v>
      </c>
      <c r="E4295" s="4" t="s">
        <v>33</v>
      </c>
      <c r="F4295" s="4" t="s">
        <v>34</v>
      </c>
      <c r="G4295" s="4" t="s">
        <v>45</v>
      </c>
      <c r="H4295" s="6" t="s">
        <v>22</v>
      </c>
      <c r="I4295" s="7">
        <v>54.0</v>
      </c>
      <c r="J4295" s="8">
        <v>176.0</v>
      </c>
      <c r="K4295" s="9">
        <v>9504.0</v>
      </c>
      <c r="L4295" s="9">
        <v>4847.04</v>
      </c>
      <c r="M4295" s="10">
        <v>0.51</v>
      </c>
      <c r="N4295" s="4" t="s">
        <v>89</v>
      </c>
      <c r="O4295" s="4" t="s">
        <v>29</v>
      </c>
      <c r="P4295" s="4" t="s">
        <v>21</v>
      </c>
    </row>
    <row r="4296" ht="14.25" customHeight="1">
      <c r="B4296" s="4" t="s">
        <v>32</v>
      </c>
      <c r="C4296" s="4">
        <v>1197831.0</v>
      </c>
      <c r="D4296" s="5">
        <v>44469.0</v>
      </c>
      <c r="E4296" s="4" t="s">
        <v>33</v>
      </c>
      <c r="F4296" s="4" t="s">
        <v>34</v>
      </c>
      <c r="G4296" s="4" t="s">
        <v>45</v>
      </c>
      <c r="H4296" s="6" t="s">
        <v>25</v>
      </c>
      <c r="I4296" s="7">
        <v>59.0</v>
      </c>
      <c r="J4296" s="8">
        <v>203.0</v>
      </c>
      <c r="K4296" s="9">
        <v>11977.0</v>
      </c>
      <c r="L4296" s="9">
        <v>6347.81</v>
      </c>
      <c r="M4296" s="10">
        <v>0.53</v>
      </c>
      <c r="N4296" s="4" t="s">
        <v>89</v>
      </c>
      <c r="O4296" s="4" t="s">
        <v>29</v>
      </c>
      <c r="P4296" s="4" t="s">
        <v>24</v>
      </c>
    </row>
    <row r="4297" ht="14.25" customHeight="1">
      <c r="B4297" s="4" t="s">
        <v>32</v>
      </c>
      <c r="C4297" s="4">
        <v>1197831.0</v>
      </c>
      <c r="D4297" s="5">
        <v>44470.0</v>
      </c>
      <c r="E4297" s="4" t="s">
        <v>33</v>
      </c>
      <c r="F4297" s="4" t="s">
        <v>34</v>
      </c>
      <c r="G4297" s="4" t="s">
        <v>45</v>
      </c>
      <c r="H4297" s="6" t="s">
        <v>26</v>
      </c>
      <c r="I4297" s="7">
        <v>56.0</v>
      </c>
      <c r="J4297" s="8">
        <v>126.0</v>
      </c>
      <c r="K4297" s="9">
        <v>7056.0</v>
      </c>
      <c r="L4297" s="9">
        <v>4586.400000000001</v>
      </c>
      <c r="M4297" s="10">
        <v>0.65</v>
      </c>
      <c r="N4297" s="4" t="s">
        <v>89</v>
      </c>
      <c r="O4297" s="4" t="s">
        <v>20</v>
      </c>
      <c r="P4297" s="4" t="s">
        <v>24</v>
      </c>
    </row>
    <row r="4298" ht="14.25" customHeight="1">
      <c r="B4298" s="4" t="s">
        <v>32</v>
      </c>
      <c r="C4298" s="4">
        <v>1197831.0</v>
      </c>
      <c r="D4298" s="5">
        <v>44471.0</v>
      </c>
      <c r="E4298" s="4" t="s">
        <v>33</v>
      </c>
      <c r="F4298" s="4" t="s">
        <v>34</v>
      </c>
      <c r="G4298" s="4" t="s">
        <v>45</v>
      </c>
      <c r="H4298" s="6" t="s">
        <v>27</v>
      </c>
      <c r="I4298" s="7">
        <v>53.0</v>
      </c>
      <c r="J4298" s="8">
        <v>135.0</v>
      </c>
      <c r="K4298" s="9">
        <v>7155.0</v>
      </c>
      <c r="L4298" s="9">
        <v>3505.95</v>
      </c>
      <c r="M4298" s="10">
        <v>0.49</v>
      </c>
      <c r="N4298" s="4" t="s">
        <v>89</v>
      </c>
      <c r="O4298" s="4" t="s">
        <v>20</v>
      </c>
      <c r="P4298" s="4" t="s">
        <v>24</v>
      </c>
    </row>
    <row r="4299" ht="14.25" customHeight="1">
      <c r="B4299" s="4" t="s">
        <v>32</v>
      </c>
      <c r="C4299" s="4">
        <v>1197831.0</v>
      </c>
      <c r="D4299" s="5">
        <v>44472.0</v>
      </c>
      <c r="E4299" s="4" t="s">
        <v>33</v>
      </c>
      <c r="F4299" s="4" t="s">
        <v>34</v>
      </c>
      <c r="G4299" s="4" t="s">
        <v>45</v>
      </c>
      <c r="H4299" s="6" t="s">
        <v>28</v>
      </c>
      <c r="I4299" s="7">
        <v>48.0</v>
      </c>
      <c r="J4299" s="8">
        <v>203.0</v>
      </c>
      <c r="K4299" s="9">
        <v>9744.0</v>
      </c>
      <c r="L4299" s="9">
        <v>6820.800000000001</v>
      </c>
      <c r="M4299" s="10">
        <v>0.7000000000000001</v>
      </c>
      <c r="N4299" s="4" t="s">
        <v>89</v>
      </c>
      <c r="O4299" s="4" t="s">
        <v>20</v>
      </c>
      <c r="P4299" s="4" t="s">
        <v>24</v>
      </c>
    </row>
    <row r="4300" ht="14.25" customHeight="1">
      <c r="B4300" s="4" t="s">
        <v>32</v>
      </c>
      <c r="C4300" s="4">
        <v>1197831.0</v>
      </c>
      <c r="D4300" s="5">
        <v>44473.0</v>
      </c>
      <c r="E4300" s="4" t="s">
        <v>33</v>
      </c>
      <c r="F4300" s="4" t="s">
        <v>34</v>
      </c>
      <c r="G4300" s="4" t="s">
        <v>45</v>
      </c>
      <c r="H4300" s="6" t="s">
        <v>18</v>
      </c>
      <c r="I4300" s="7">
        <v>39.0</v>
      </c>
      <c r="J4300" s="8">
        <v>156.0</v>
      </c>
      <c r="K4300" s="9">
        <v>6084.0</v>
      </c>
      <c r="L4300" s="9">
        <v>3042.0</v>
      </c>
      <c r="M4300" s="10">
        <v>0.5</v>
      </c>
      <c r="N4300" s="4" t="s">
        <v>89</v>
      </c>
      <c r="O4300" s="4" t="s">
        <v>29</v>
      </c>
      <c r="P4300" s="4" t="s">
        <v>24</v>
      </c>
    </row>
    <row r="4301" ht="14.25" customHeight="1">
      <c r="B4301" s="4" t="s">
        <v>32</v>
      </c>
      <c r="C4301" s="4">
        <v>1197831.0</v>
      </c>
      <c r="D4301" s="5">
        <v>44474.0</v>
      </c>
      <c r="E4301" s="4" t="s">
        <v>33</v>
      </c>
      <c r="F4301" s="4" t="s">
        <v>34</v>
      </c>
      <c r="G4301" s="4" t="s">
        <v>45</v>
      </c>
      <c r="H4301" s="6" t="s">
        <v>22</v>
      </c>
      <c r="I4301" s="7">
        <v>38.0</v>
      </c>
      <c r="J4301" s="8">
        <v>169.0</v>
      </c>
      <c r="K4301" s="9">
        <v>6422.0</v>
      </c>
      <c r="L4301" s="9">
        <v>3275.2200000000003</v>
      </c>
      <c r="M4301" s="10">
        <v>0.51</v>
      </c>
      <c r="N4301" s="4" t="s">
        <v>89</v>
      </c>
      <c r="O4301" s="4" t="s">
        <v>20</v>
      </c>
      <c r="P4301" s="4" t="s">
        <v>24</v>
      </c>
    </row>
    <row r="4302" ht="14.25" customHeight="1">
      <c r="B4302" s="4" t="s">
        <v>32</v>
      </c>
      <c r="C4302" s="4">
        <v>1197831.0</v>
      </c>
      <c r="D4302" s="5">
        <v>44475.0</v>
      </c>
      <c r="E4302" s="4" t="s">
        <v>33</v>
      </c>
      <c r="F4302" s="4" t="s">
        <v>34</v>
      </c>
      <c r="G4302" s="4" t="s">
        <v>45</v>
      </c>
      <c r="H4302" s="6" t="s">
        <v>25</v>
      </c>
      <c r="I4302" s="7">
        <v>41.0</v>
      </c>
      <c r="J4302" s="8">
        <v>144.0</v>
      </c>
      <c r="K4302" s="9">
        <v>5904.0</v>
      </c>
      <c r="L4302" s="9">
        <v>3070.08</v>
      </c>
      <c r="M4302" s="10">
        <v>0.52</v>
      </c>
      <c r="N4302" s="4" t="s">
        <v>89</v>
      </c>
      <c r="O4302" s="4" t="s">
        <v>23</v>
      </c>
      <c r="P4302" s="4" t="s">
        <v>21</v>
      </c>
    </row>
    <row r="4303" ht="14.25" customHeight="1">
      <c r="B4303" s="4" t="s">
        <v>32</v>
      </c>
      <c r="C4303" s="4">
        <v>1197831.0</v>
      </c>
      <c r="D4303" s="5">
        <v>44476.0</v>
      </c>
      <c r="E4303" s="4" t="s">
        <v>33</v>
      </c>
      <c r="F4303" s="4" t="s">
        <v>34</v>
      </c>
      <c r="G4303" s="4" t="s">
        <v>45</v>
      </c>
      <c r="H4303" s="6" t="s">
        <v>26</v>
      </c>
      <c r="I4303" s="7">
        <v>41.0</v>
      </c>
      <c r="J4303" s="8">
        <v>111.0</v>
      </c>
      <c r="K4303" s="9">
        <v>4551.0</v>
      </c>
      <c r="L4303" s="9">
        <v>2730.6</v>
      </c>
      <c r="M4303" s="10">
        <v>0.6</v>
      </c>
      <c r="N4303" s="4" t="s">
        <v>89</v>
      </c>
      <c r="O4303" s="4" t="s">
        <v>23</v>
      </c>
      <c r="P4303" s="4" t="s">
        <v>24</v>
      </c>
    </row>
    <row r="4304" ht="14.25" customHeight="1">
      <c r="B4304" s="4" t="s">
        <v>32</v>
      </c>
      <c r="C4304" s="4">
        <v>1197831.0</v>
      </c>
      <c r="D4304" s="5">
        <v>44477.0</v>
      </c>
      <c r="E4304" s="4" t="s">
        <v>33</v>
      </c>
      <c r="F4304" s="4" t="s">
        <v>34</v>
      </c>
      <c r="G4304" s="4" t="s">
        <v>45</v>
      </c>
      <c r="H4304" s="6" t="s">
        <v>27</v>
      </c>
      <c r="I4304" s="7">
        <v>36.0</v>
      </c>
      <c r="J4304" s="8">
        <v>100.0</v>
      </c>
      <c r="K4304" s="9">
        <v>3600.0</v>
      </c>
      <c r="L4304" s="9">
        <v>1619.9999999999998</v>
      </c>
      <c r="M4304" s="10">
        <v>0.44999999999999996</v>
      </c>
      <c r="N4304" s="4" t="s">
        <v>89</v>
      </c>
      <c r="O4304" s="4" t="s">
        <v>29</v>
      </c>
      <c r="P4304" s="4" t="s">
        <v>24</v>
      </c>
    </row>
    <row r="4305" ht="14.25" customHeight="1">
      <c r="B4305" s="4" t="s">
        <v>32</v>
      </c>
      <c r="C4305" s="4">
        <v>1197831.0</v>
      </c>
      <c r="D4305" s="5">
        <v>44478.0</v>
      </c>
      <c r="E4305" s="4" t="s">
        <v>33</v>
      </c>
      <c r="F4305" s="4" t="s">
        <v>34</v>
      </c>
      <c r="G4305" s="4" t="s">
        <v>45</v>
      </c>
      <c r="H4305" s="6" t="s">
        <v>28</v>
      </c>
      <c r="I4305" s="7">
        <v>45.0</v>
      </c>
      <c r="J4305" s="8">
        <v>161.0</v>
      </c>
      <c r="K4305" s="9">
        <v>7245.0</v>
      </c>
      <c r="L4305" s="9">
        <v>5071.500000000001</v>
      </c>
      <c r="M4305" s="10">
        <v>0.7000000000000001</v>
      </c>
      <c r="N4305" s="4" t="s">
        <v>89</v>
      </c>
      <c r="O4305" s="4" t="s">
        <v>29</v>
      </c>
      <c r="P4305" s="4" t="s">
        <v>21</v>
      </c>
    </row>
    <row r="4306" ht="14.25" customHeight="1">
      <c r="B4306" s="4" t="s">
        <v>32</v>
      </c>
      <c r="C4306" s="4">
        <v>1197831.0</v>
      </c>
      <c r="D4306" s="5">
        <v>44479.0</v>
      </c>
      <c r="E4306" s="4" t="s">
        <v>33</v>
      </c>
      <c r="F4306" s="4" t="s">
        <v>34</v>
      </c>
      <c r="G4306" s="4" t="s">
        <v>45</v>
      </c>
      <c r="H4306" s="6" t="s">
        <v>18</v>
      </c>
      <c r="I4306" s="7">
        <v>38.0</v>
      </c>
      <c r="J4306" s="8">
        <v>181.0</v>
      </c>
      <c r="K4306" s="9">
        <v>6878.0</v>
      </c>
      <c r="L4306" s="9">
        <v>3782.8999999999996</v>
      </c>
      <c r="M4306" s="10">
        <v>0.5499999999999999</v>
      </c>
      <c r="N4306" s="4" t="s">
        <v>89</v>
      </c>
      <c r="O4306" s="4" t="s">
        <v>23</v>
      </c>
      <c r="P4306" s="4" t="s">
        <v>24</v>
      </c>
    </row>
    <row r="4307" ht="14.25" customHeight="1">
      <c r="B4307" s="4" t="s">
        <v>32</v>
      </c>
      <c r="C4307" s="4">
        <v>1197831.0</v>
      </c>
      <c r="D4307" s="5">
        <v>44480.0</v>
      </c>
      <c r="E4307" s="4" t="s">
        <v>33</v>
      </c>
      <c r="F4307" s="4" t="s">
        <v>34</v>
      </c>
      <c r="G4307" s="4" t="s">
        <v>45</v>
      </c>
      <c r="H4307" s="6" t="s">
        <v>22</v>
      </c>
      <c r="I4307" s="7">
        <v>37.0</v>
      </c>
      <c r="J4307" s="8">
        <v>218.0</v>
      </c>
      <c r="K4307" s="9">
        <v>8066.0</v>
      </c>
      <c r="L4307" s="9">
        <v>4033.0</v>
      </c>
      <c r="M4307" s="10">
        <v>0.5</v>
      </c>
      <c r="N4307" s="4" t="s">
        <v>89</v>
      </c>
      <c r="O4307" s="4" t="s">
        <v>20</v>
      </c>
      <c r="P4307" s="4" t="s">
        <v>21</v>
      </c>
    </row>
    <row r="4308" ht="14.25" customHeight="1">
      <c r="B4308" s="4" t="s">
        <v>32</v>
      </c>
      <c r="C4308" s="4">
        <v>1197831.0</v>
      </c>
      <c r="D4308" s="5">
        <v>44481.0</v>
      </c>
      <c r="E4308" s="4" t="s">
        <v>33</v>
      </c>
      <c r="F4308" s="4" t="s">
        <v>34</v>
      </c>
      <c r="G4308" s="4" t="s">
        <v>45</v>
      </c>
      <c r="H4308" s="6" t="s">
        <v>25</v>
      </c>
      <c r="I4308" s="7">
        <v>63.0</v>
      </c>
      <c r="J4308" s="8">
        <v>176.0</v>
      </c>
      <c r="K4308" s="9">
        <v>11088.0</v>
      </c>
      <c r="L4308" s="9">
        <v>6098.4</v>
      </c>
      <c r="M4308" s="10">
        <v>0.5499999999999999</v>
      </c>
      <c r="N4308" s="4" t="s">
        <v>89</v>
      </c>
      <c r="O4308" s="4" t="s">
        <v>20</v>
      </c>
      <c r="P4308" s="4" t="s">
        <v>21</v>
      </c>
    </row>
    <row r="4309" ht="14.25" customHeight="1">
      <c r="B4309" s="4" t="s">
        <v>32</v>
      </c>
      <c r="C4309" s="4">
        <v>1197831.0</v>
      </c>
      <c r="D4309" s="5">
        <v>44482.0</v>
      </c>
      <c r="E4309" s="4" t="s">
        <v>33</v>
      </c>
      <c r="F4309" s="4" t="s">
        <v>34</v>
      </c>
      <c r="G4309" s="4" t="s">
        <v>45</v>
      </c>
      <c r="H4309" s="6" t="s">
        <v>26</v>
      </c>
      <c r="I4309" s="7">
        <v>59.0</v>
      </c>
      <c r="J4309" s="8">
        <v>145.0</v>
      </c>
      <c r="K4309" s="9">
        <v>8555.0</v>
      </c>
      <c r="L4309" s="9">
        <v>5304.1</v>
      </c>
      <c r="M4309" s="10">
        <v>0.62</v>
      </c>
      <c r="N4309" s="4" t="s">
        <v>89</v>
      </c>
      <c r="O4309" s="4" t="s">
        <v>20</v>
      </c>
      <c r="P4309" s="4" t="s">
        <v>21</v>
      </c>
    </row>
    <row r="4310" ht="14.25" customHeight="1">
      <c r="B4310" s="4" t="s">
        <v>32</v>
      </c>
      <c r="C4310" s="4">
        <v>1197831.0</v>
      </c>
      <c r="D4310" s="5">
        <v>44483.0</v>
      </c>
      <c r="E4310" s="4" t="s">
        <v>33</v>
      </c>
      <c r="F4310" s="4" t="s">
        <v>34</v>
      </c>
      <c r="G4310" s="4" t="s">
        <v>45</v>
      </c>
      <c r="H4310" s="6" t="s">
        <v>27</v>
      </c>
      <c r="I4310" s="7">
        <v>56.0</v>
      </c>
      <c r="J4310" s="8">
        <v>138.0</v>
      </c>
      <c r="K4310" s="9">
        <v>7728.0</v>
      </c>
      <c r="L4310" s="9">
        <v>3709.44</v>
      </c>
      <c r="M4310" s="10">
        <v>0.48</v>
      </c>
      <c r="N4310" s="4" t="s">
        <v>89</v>
      </c>
      <c r="O4310" s="4" t="s">
        <v>23</v>
      </c>
      <c r="P4310" s="4" t="s">
        <v>24</v>
      </c>
    </row>
    <row r="4311" ht="14.25" customHeight="1">
      <c r="B4311" s="4" t="s">
        <v>32</v>
      </c>
      <c r="C4311" s="4">
        <v>1197831.0</v>
      </c>
      <c r="D4311" s="5">
        <v>44484.0</v>
      </c>
      <c r="E4311" s="4" t="s">
        <v>33</v>
      </c>
      <c r="F4311" s="4" t="s">
        <v>34</v>
      </c>
      <c r="G4311" s="4" t="s">
        <v>45</v>
      </c>
      <c r="H4311" s="6" t="s">
        <v>28</v>
      </c>
      <c r="I4311" s="7">
        <v>67.0</v>
      </c>
      <c r="J4311" s="8">
        <v>176.0</v>
      </c>
      <c r="K4311" s="9">
        <v>11792.0</v>
      </c>
      <c r="L4311" s="9">
        <v>7664.8</v>
      </c>
      <c r="M4311" s="10">
        <v>0.65</v>
      </c>
      <c r="N4311" s="4" t="s">
        <v>89</v>
      </c>
      <c r="O4311" s="4" t="s">
        <v>20</v>
      </c>
      <c r="P4311" s="4" t="s">
        <v>24</v>
      </c>
    </row>
    <row r="4312" ht="14.25" customHeight="1">
      <c r="B4312" s="4" t="s">
        <v>32</v>
      </c>
      <c r="C4312" s="4">
        <v>1197831.0</v>
      </c>
      <c r="D4312" s="5">
        <v>44485.0</v>
      </c>
      <c r="E4312" s="4" t="s">
        <v>33</v>
      </c>
      <c r="F4312" s="4" t="s">
        <v>34</v>
      </c>
      <c r="G4312" s="4" t="s">
        <v>45</v>
      </c>
      <c r="H4312" s="6" t="s">
        <v>18</v>
      </c>
      <c r="I4312" s="7">
        <v>59.0</v>
      </c>
      <c r="J4312" s="8">
        <v>223.0</v>
      </c>
      <c r="K4312" s="9">
        <v>13157.0</v>
      </c>
      <c r="L4312" s="9">
        <v>7104.780000000001</v>
      </c>
      <c r="M4312" s="10">
        <v>0.54</v>
      </c>
      <c r="N4312" s="4" t="s">
        <v>89</v>
      </c>
      <c r="O4312" s="4" t="s">
        <v>29</v>
      </c>
      <c r="P4312" s="4" t="s">
        <v>24</v>
      </c>
    </row>
    <row r="4313" ht="14.25" customHeight="1">
      <c r="B4313" s="4" t="s">
        <v>32</v>
      </c>
      <c r="C4313" s="4">
        <v>1197831.0</v>
      </c>
      <c r="D4313" s="5">
        <v>44486.0</v>
      </c>
      <c r="E4313" s="4" t="s">
        <v>33</v>
      </c>
      <c r="F4313" s="4" t="s">
        <v>34</v>
      </c>
      <c r="G4313" s="4" t="s">
        <v>45</v>
      </c>
      <c r="H4313" s="6" t="s">
        <v>22</v>
      </c>
      <c r="I4313" s="7">
        <v>56.0</v>
      </c>
      <c r="J4313" s="8">
        <v>231.0</v>
      </c>
      <c r="K4313" s="9">
        <v>12936.0</v>
      </c>
      <c r="L4313" s="9">
        <v>6726.72</v>
      </c>
      <c r="M4313" s="10">
        <v>0.52</v>
      </c>
      <c r="N4313" s="4" t="s">
        <v>89</v>
      </c>
      <c r="O4313" s="4" t="s">
        <v>20</v>
      </c>
      <c r="P4313" s="4" t="s">
        <v>24</v>
      </c>
    </row>
    <row r="4314" ht="14.25" customHeight="1">
      <c r="B4314" s="4" t="s">
        <v>32</v>
      </c>
      <c r="C4314" s="4">
        <v>1197831.0</v>
      </c>
      <c r="D4314" s="5">
        <v>44487.0</v>
      </c>
      <c r="E4314" s="4" t="s">
        <v>33</v>
      </c>
      <c r="F4314" s="4" t="s">
        <v>34</v>
      </c>
      <c r="G4314" s="4" t="s">
        <v>45</v>
      </c>
      <c r="H4314" s="6" t="s">
        <v>25</v>
      </c>
      <c r="I4314" s="7">
        <v>62.0</v>
      </c>
      <c r="J4314" s="8">
        <v>189.0</v>
      </c>
      <c r="K4314" s="9">
        <v>11718.0</v>
      </c>
      <c r="L4314" s="9">
        <v>6327.72</v>
      </c>
      <c r="M4314" s="10">
        <v>0.54</v>
      </c>
      <c r="N4314" s="4" t="s">
        <v>89</v>
      </c>
      <c r="O4314" s="4" t="s">
        <v>20</v>
      </c>
      <c r="P4314" s="4" t="s">
        <v>24</v>
      </c>
    </row>
    <row r="4315" ht="14.25" customHeight="1">
      <c r="B4315" s="4" t="s">
        <v>32</v>
      </c>
      <c r="C4315" s="4">
        <v>1197831.0</v>
      </c>
      <c r="D4315" s="5">
        <v>44488.0</v>
      </c>
      <c r="E4315" s="4" t="s">
        <v>33</v>
      </c>
      <c r="F4315" s="4" t="s">
        <v>34</v>
      </c>
      <c r="G4315" s="4" t="s">
        <v>45</v>
      </c>
      <c r="H4315" s="6" t="s">
        <v>26</v>
      </c>
      <c r="I4315" s="7">
        <v>59.0</v>
      </c>
      <c r="J4315" s="8">
        <v>173.0</v>
      </c>
      <c r="K4315" s="9">
        <v>10207.0</v>
      </c>
      <c r="L4315" s="9">
        <v>6328.34</v>
      </c>
      <c r="M4315" s="10">
        <v>0.62</v>
      </c>
      <c r="N4315" s="4" t="s">
        <v>89</v>
      </c>
      <c r="O4315" s="4" t="s">
        <v>29</v>
      </c>
      <c r="P4315" s="4" t="s">
        <v>24</v>
      </c>
    </row>
    <row r="4316" ht="14.25" customHeight="1">
      <c r="B4316" s="4" t="s">
        <v>32</v>
      </c>
      <c r="C4316" s="4">
        <v>1197831.0</v>
      </c>
      <c r="D4316" s="5">
        <v>44489.0</v>
      </c>
      <c r="E4316" s="4" t="s">
        <v>33</v>
      </c>
      <c r="F4316" s="4" t="s">
        <v>34</v>
      </c>
      <c r="G4316" s="4" t="s">
        <v>45</v>
      </c>
      <c r="H4316" s="6" t="s">
        <v>27</v>
      </c>
      <c r="I4316" s="7">
        <v>58.0</v>
      </c>
      <c r="J4316" s="8">
        <v>158.0</v>
      </c>
      <c r="K4316" s="9">
        <v>9164.0</v>
      </c>
      <c r="L4316" s="9">
        <v>4582.0</v>
      </c>
      <c r="M4316" s="10">
        <v>0.5</v>
      </c>
      <c r="N4316" s="4" t="s">
        <v>89</v>
      </c>
      <c r="O4316" s="4" t="s">
        <v>29</v>
      </c>
      <c r="P4316" s="4" t="s">
        <v>21</v>
      </c>
    </row>
    <row r="4317" ht="14.25" customHeight="1">
      <c r="B4317" s="4" t="s">
        <v>32</v>
      </c>
      <c r="C4317" s="4">
        <v>1197831.0</v>
      </c>
      <c r="D4317" s="5">
        <v>44490.0</v>
      </c>
      <c r="E4317" s="4" t="s">
        <v>33</v>
      </c>
      <c r="F4317" s="4" t="s">
        <v>34</v>
      </c>
      <c r="G4317" s="4" t="s">
        <v>45</v>
      </c>
      <c r="H4317" s="6" t="s">
        <v>28</v>
      </c>
      <c r="I4317" s="7">
        <v>65.0</v>
      </c>
      <c r="J4317" s="8">
        <v>233.0</v>
      </c>
      <c r="K4317" s="9">
        <v>15145.0</v>
      </c>
      <c r="L4317" s="9">
        <v>9995.7</v>
      </c>
      <c r="M4317" s="10">
        <v>0.66</v>
      </c>
      <c r="N4317" s="4" t="s">
        <v>89</v>
      </c>
      <c r="O4317" s="4" t="s">
        <v>23</v>
      </c>
      <c r="P4317" s="4" t="s">
        <v>21</v>
      </c>
    </row>
    <row r="4318" ht="14.25" customHeight="1">
      <c r="B4318" s="4" t="s">
        <v>15</v>
      </c>
      <c r="C4318" s="4">
        <v>1185732.0</v>
      </c>
      <c r="D4318" s="5">
        <v>44491.0</v>
      </c>
      <c r="E4318" s="4" t="s">
        <v>33</v>
      </c>
      <c r="F4318" s="4" t="s">
        <v>34</v>
      </c>
      <c r="G4318" s="4" t="s">
        <v>45</v>
      </c>
      <c r="H4318" s="6" t="s">
        <v>18</v>
      </c>
      <c r="I4318" s="7">
        <v>44.0</v>
      </c>
      <c r="J4318" s="8">
        <v>111.0</v>
      </c>
      <c r="K4318" s="9">
        <v>4884.0</v>
      </c>
      <c r="L4318" s="9">
        <v>3418.8</v>
      </c>
      <c r="M4318" s="10">
        <v>0.7000000000000001</v>
      </c>
      <c r="N4318" s="4" t="s">
        <v>89</v>
      </c>
      <c r="O4318" s="4" t="s">
        <v>29</v>
      </c>
      <c r="P4318" s="4" t="s">
        <v>21</v>
      </c>
    </row>
    <row r="4319" ht="14.25" customHeight="1">
      <c r="B4319" s="4" t="s">
        <v>15</v>
      </c>
      <c r="C4319" s="4">
        <v>1185732.0</v>
      </c>
      <c r="D4319" s="5">
        <v>44492.0</v>
      </c>
      <c r="E4319" s="4" t="s">
        <v>33</v>
      </c>
      <c r="F4319" s="4" t="s">
        <v>34</v>
      </c>
      <c r="G4319" s="4" t="s">
        <v>45</v>
      </c>
      <c r="H4319" s="6" t="s">
        <v>22</v>
      </c>
      <c r="I4319" s="7">
        <v>41.0</v>
      </c>
      <c r="J4319" s="8">
        <v>68.0</v>
      </c>
      <c r="K4319" s="9">
        <v>2788.0</v>
      </c>
      <c r="L4319" s="9">
        <v>1310.36</v>
      </c>
      <c r="M4319" s="10">
        <v>0.47</v>
      </c>
      <c r="N4319" s="4" t="s">
        <v>89</v>
      </c>
      <c r="O4319" s="4" t="s">
        <v>20</v>
      </c>
      <c r="P4319" s="4" t="s">
        <v>24</v>
      </c>
    </row>
    <row r="4320" ht="14.25" customHeight="1">
      <c r="B4320" s="4" t="s">
        <v>15</v>
      </c>
      <c r="C4320" s="4">
        <v>1185732.0</v>
      </c>
      <c r="D4320" s="5">
        <v>44493.0</v>
      </c>
      <c r="E4320" s="4" t="s">
        <v>33</v>
      </c>
      <c r="F4320" s="4" t="s">
        <v>34</v>
      </c>
      <c r="G4320" s="4" t="s">
        <v>45</v>
      </c>
      <c r="H4320" s="6" t="s">
        <v>25</v>
      </c>
      <c r="I4320" s="7">
        <v>33.0</v>
      </c>
      <c r="J4320" s="8">
        <v>56.0</v>
      </c>
      <c r="K4320" s="9">
        <v>1848.0</v>
      </c>
      <c r="L4320" s="9">
        <v>942.48</v>
      </c>
      <c r="M4320" s="10">
        <v>0.51</v>
      </c>
      <c r="N4320" s="4" t="s">
        <v>89</v>
      </c>
      <c r="O4320" s="4" t="s">
        <v>20</v>
      </c>
      <c r="P4320" s="4" t="s">
        <v>24</v>
      </c>
    </row>
    <row r="4321" ht="14.25" customHeight="1">
      <c r="B4321" s="4" t="s">
        <v>15</v>
      </c>
      <c r="C4321" s="4">
        <v>1185732.0</v>
      </c>
      <c r="D4321" s="5">
        <v>44494.0</v>
      </c>
      <c r="E4321" s="4" t="s">
        <v>33</v>
      </c>
      <c r="F4321" s="4" t="s">
        <v>34</v>
      </c>
      <c r="G4321" s="4" t="s">
        <v>45</v>
      </c>
      <c r="H4321" s="6" t="s">
        <v>26</v>
      </c>
      <c r="I4321" s="7">
        <v>38.0</v>
      </c>
      <c r="J4321" s="8">
        <v>19.0</v>
      </c>
      <c r="K4321" s="9">
        <v>722.0</v>
      </c>
      <c r="L4321" s="9">
        <v>368.22</v>
      </c>
      <c r="M4321" s="10">
        <v>0.51</v>
      </c>
      <c r="N4321" s="4" t="s">
        <v>89</v>
      </c>
      <c r="O4321" s="4" t="s">
        <v>29</v>
      </c>
      <c r="P4321" s="4" t="s">
        <v>21</v>
      </c>
    </row>
    <row r="4322" ht="14.25" customHeight="1">
      <c r="B4322" s="4" t="s">
        <v>15</v>
      </c>
      <c r="C4322" s="4">
        <v>1185732.0</v>
      </c>
      <c r="D4322" s="5">
        <v>44495.0</v>
      </c>
      <c r="E4322" s="4" t="s">
        <v>16</v>
      </c>
      <c r="F4322" s="4" t="s">
        <v>46</v>
      </c>
      <c r="G4322" s="4" t="s">
        <v>47</v>
      </c>
      <c r="H4322" s="6" t="s">
        <v>27</v>
      </c>
      <c r="I4322" s="7">
        <v>54.0</v>
      </c>
      <c r="J4322" s="8">
        <v>36.0</v>
      </c>
      <c r="K4322" s="9">
        <v>1944.0</v>
      </c>
      <c r="L4322" s="9">
        <v>874.8</v>
      </c>
      <c r="M4322" s="10">
        <v>0.44999999999999996</v>
      </c>
      <c r="N4322" s="4" t="s">
        <v>89</v>
      </c>
      <c r="O4322" s="4" t="s">
        <v>23</v>
      </c>
      <c r="P4322" s="4" t="s">
        <v>21</v>
      </c>
    </row>
    <row r="4323" ht="14.25" customHeight="1">
      <c r="B4323" s="4" t="s">
        <v>15</v>
      </c>
      <c r="C4323" s="4">
        <v>1185732.0</v>
      </c>
      <c r="D4323" s="5">
        <v>44496.0</v>
      </c>
      <c r="E4323" s="4" t="s">
        <v>16</v>
      </c>
      <c r="F4323" s="4" t="s">
        <v>46</v>
      </c>
      <c r="G4323" s="4" t="s">
        <v>47</v>
      </c>
      <c r="H4323" s="6" t="s">
        <v>28</v>
      </c>
      <c r="I4323" s="7">
        <v>43.0</v>
      </c>
      <c r="J4323" s="8">
        <v>61.0</v>
      </c>
      <c r="K4323" s="9">
        <v>2623.0</v>
      </c>
      <c r="L4323" s="9">
        <v>1154.1200000000001</v>
      </c>
      <c r="M4323" s="10">
        <v>0.44</v>
      </c>
      <c r="N4323" s="4" t="s">
        <v>89</v>
      </c>
      <c r="O4323" s="4" t="s">
        <v>23</v>
      </c>
      <c r="P4323" s="4" t="s">
        <v>24</v>
      </c>
    </row>
    <row r="4324" ht="14.25" customHeight="1">
      <c r="B4324" s="4" t="s">
        <v>15</v>
      </c>
      <c r="C4324" s="4">
        <v>1185732.0</v>
      </c>
      <c r="D4324" s="5">
        <v>44497.0</v>
      </c>
      <c r="E4324" s="4" t="s">
        <v>16</v>
      </c>
      <c r="F4324" s="4" t="s">
        <v>46</v>
      </c>
      <c r="G4324" s="4" t="s">
        <v>47</v>
      </c>
      <c r="H4324" s="6" t="s">
        <v>18</v>
      </c>
      <c r="I4324" s="7">
        <v>42.0</v>
      </c>
      <c r="J4324" s="8">
        <v>119.0</v>
      </c>
      <c r="K4324" s="9">
        <v>4998.0</v>
      </c>
      <c r="L4324" s="9">
        <v>3348.6600000000003</v>
      </c>
      <c r="M4324" s="10">
        <v>0.67</v>
      </c>
      <c r="N4324" s="4" t="s">
        <v>89</v>
      </c>
      <c r="O4324" s="4" t="s">
        <v>23</v>
      </c>
      <c r="P4324" s="4" t="s">
        <v>24</v>
      </c>
    </row>
    <row r="4325" ht="14.25" customHeight="1">
      <c r="B4325" s="4" t="s">
        <v>15</v>
      </c>
      <c r="C4325" s="4">
        <v>1185732.0</v>
      </c>
      <c r="D4325" s="5">
        <v>44498.0</v>
      </c>
      <c r="E4325" s="4" t="s">
        <v>16</v>
      </c>
      <c r="F4325" s="4" t="s">
        <v>46</v>
      </c>
      <c r="G4325" s="4" t="s">
        <v>47</v>
      </c>
      <c r="H4325" s="6" t="s">
        <v>22</v>
      </c>
      <c r="I4325" s="7">
        <v>44.0</v>
      </c>
      <c r="J4325" s="8">
        <v>35.0</v>
      </c>
      <c r="K4325" s="9">
        <v>1540.0</v>
      </c>
      <c r="L4325" s="9">
        <v>739.1999999999999</v>
      </c>
      <c r="M4325" s="10">
        <v>0.48</v>
      </c>
      <c r="N4325" s="4" t="s">
        <v>89</v>
      </c>
      <c r="O4325" s="4" t="s">
        <v>20</v>
      </c>
      <c r="P4325" s="4" t="s">
        <v>24</v>
      </c>
    </row>
    <row r="4326" ht="14.25" customHeight="1">
      <c r="B4326" s="4" t="s">
        <v>15</v>
      </c>
      <c r="C4326" s="4">
        <v>1185732.0</v>
      </c>
      <c r="D4326" s="5">
        <v>44499.0</v>
      </c>
      <c r="E4326" s="4" t="s">
        <v>16</v>
      </c>
      <c r="F4326" s="4" t="s">
        <v>46</v>
      </c>
      <c r="G4326" s="4" t="s">
        <v>47</v>
      </c>
      <c r="H4326" s="6" t="s">
        <v>25</v>
      </c>
      <c r="I4326" s="7">
        <v>34.0</v>
      </c>
      <c r="J4326" s="8">
        <v>46.0</v>
      </c>
      <c r="K4326" s="9">
        <v>1564.0</v>
      </c>
      <c r="L4326" s="9">
        <v>813.28</v>
      </c>
      <c r="M4326" s="10">
        <v>0.52</v>
      </c>
      <c r="N4326" s="4" t="s">
        <v>89</v>
      </c>
      <c r="O4326" s="4" t="s">
        <v>20</v>
      </c>
      <c r="P4326" s="4" t="s">
        <v>24</v>
      </c>
    </row>
    <row r="4327" ht="14.25" customHeight="1">
      <c r="B4327" s="4" t="s">
        <v>15</v>
      </c>
      <c r="C4327" s="4">
        <v>1185732.0</v>
      </c>
      <c r="D4327" s="5">
        <v>44500.0</v>
      </c>
      <c r="E4327" s="4" t="s">
        <v>16</v>
      </c>
      <c r="F4327" s="4" t="s">
        <v>46</v>
      </c>
      <c r="G4327" s="4" t="s">
        <v>47</v>
      </c>
      <c r="H4327" s="6" t="s">
        <v>26</v>
      </c>
      <c r="I4327" s="7">
        <v>39.0</v>
      </c>
      <c r="J4327" s="8">
        <v>13.0</v>
      </c>
      <c r="K4327" s="9">
        <v>507.0</v>
      </c>
      <c r="L4327" s="9">
        <v>263.64</v>
      </c>
      <c r="M4327" s="10">
        <v>0.52</v>
      </c>
      <c r="N4327" s="4" t="s">
        <v>89</v>
      </c>
      <c r="O4327" s="4" t="s">
        <v>20</v>
      </c>
      <c r="P4327" s="4" t="s">
        <v>21</v>
      </c>
    </row>
    <row r="4328" ht="14.25" customHeight="1">
      <c r="B4328" s="4" t="s">
        <v>15</v>
      </c>
      <c r="C4328" s="4">
        <v>1185732.0</v>
      </c>
      <c r="D4328" s="5">
        <v>44501.0</v>
      </c>
      <c r="E4328" s="4" t="s">
        <v>16</v>
      </c>
      <c r="F4328" s="4" t="s">
        <v>46</v>
      </c>
      <c r="G4328" s="4" t="s">
        <v>47</v>
      </c>
      <c r="H4328" s="6" t="s">
        <v>27</v>
      </c>
      <c r="I4328" s="7">
        <v>51.0</v>
      </c>
      <c r="J4328" s="8">
        <v>36.0</v>
      </c>
      <c r="K4328" s="9">
        <v>1836.0</v>
      </c>
      <c r="L4328" s="9">
        <v>844.56</v>
      </c>
      <c r="M4328" s="10">
        <v>0.45999999999999996</v>
      </c>
      <c r="N4328" s="4" t="s">
        <v>89</v>
      </c>
      <c r="O4328" s="4" t="s">
        <v>23</v>
      </c>
      <c r="P4328" s="4" t="s">
        <v>21</v>
      </c>
    </row>
    <row r="4329" ht="14.25" customHeight="1">
      <c r="B4329" s="4" t="s">
        <v>15</v>
      </c>
      <c r="C4329" s="4">
        <v>1185732.0</v>
      </c>
      <c r="D4329" s="5">
        <v>44502.0</v>
      </c>
      <c r="E4329" s="4" t="s">
        <v>16</v>
      </c>
      <c r="F4329" s="4" t="s">
        <v>46</v>
      </c>
      <c r="G4329" s="4" t="s">
        <v>47</v>
      </c>
      <c r="H4329" s="6" t="s">
        <v>28</v>
      </c>
      <c r="I4329" s="7">
        <v>44.0</v>
      </c>
      <c r="J4329" s="8">
        <v>68.0</v>
      </c>
      <c r="K4329" s="9">
        <v>2992.0</v>
      </c>
      <c r="L4329" s="9">
        <v>1346.3999999999999</v>
      </c>
      <c r="M4329" s="10">
        <v>0.44999999999999996</v>
      </c>
      <c r="N4329" s="4" t="s">
        <v>89</v>
      </c>
      <c r="O4329" s="4" t="s">
        <v>20</v>
      </c>
      <c r="P4329" s="4" t="s">
        <v>21</v>
      </c>
    </row>
    <row r="4330" ht="14.25" customHeight="1">
      <c r="B4330" s="4" t="s">
        <v>15</v>
      </c>
      <c r="C4330" s="4">
        <v>1185732.0</v>
      </c>
      <c r="D4330" s="5">
        <v>44503.0</v>
      </c>
      <c r="E4330" s="4" t="s">
        <v>16</v>
      </c>
      <c r="F4330" s="4" t="s">
        <v>46</v>
      </c>
      <c r="G4330" s="4" t="s">
        <v>47</v>
      </c>
      <c r="H4330" s="6" t="s">
        <v>18</v>
      </c>
      <c r="I4330" s="7">
        <v>49.0</v>
      </c>
      <c r="J4330" s="8">
        <v>120.0</v>
      </c>
      <c r="K4330" s="9">
        <v>5880.0</v>
      </c>
      <c r="L4330" s="9">
        <v>4116.0</v>
      </c>
      <c r="M4330" s="10">
        <v>0.7000000000000001</v>
      </c>
      <c r="N4330" s="4" t="s">
        <v>89</v>
      </c>
      <c r="O4330" s="4" t="s">
        <v>23</v>
      </c>
      <c r="P4330" s="4" t="s">
        <v>24</v>
      </c>
    </row>
    <row r="4331" ht="14.25" customHeight="1">
      <c r="B4331" s="4" t="s">
        <v>15</v>
      </c>
      <c r="C4331" s="4">
        <v>1185732.0</v>
      </c>
      <c r="D4331" s="5">
        <v>44504.0</v>
      </c>
      <c r="E4331" s="4" t="s">
        <v>16</v>
      </c>
      <c r="F4331" s="4" t="s">
        <v>46</v>
      </c>
      <c r="G4331" s="4" t="s">
        <v>47</v>
      </c>
      <c r="H4331" s="6" t="s">
        <v>22</v>
      </c>
      <c r="I4331" s="7">
        <v>47.0</v>
      </c>
      <c r="J4331" s="8">
        <v>38.0</v>
      </c>
      <c r="K4331" s="9">
        <v>1786.0</v>
      </c>
      <c r="L4331" s="9">
        <v>875.14</v>
      </c>
      <c r="M4331" s="10">
        <v>0.49</v>
      </c>
      <c r="N4331" s="4" t="s">
        <v>89</v>
      </c>
      <c r="O4331" s="4" t="s">
        <v>29</v>
      </c>
      <c r="P4331" s="4" t="s">
        <v>24</v>
      </c>
    </row>
    <row r="4332" ht="14.25" customHeight="1">
      <c r="B4332" s="4" t="s">
        <v>15</v>
      </c>
      <c r="C4332" s="4">
        <v>1185732.0</v>
      </c>
      <c r="D4332" s="5">
        <v>44505.0</v>
      </c>
      <c r="E4332" s="4" t="s">
        <v>16</v>
      </c>
      <c r="F4332" s="4" t="s">
        <v>46</v>
      </c>
      <c r="G4332" s="4" t="s">
        <v>47</v>
      </c>
      <c r="H4332" s="6" t="s">
        <v>25</v>
      </c>
      <c r="I4332" s="7">
        <v>36.0</v>
      </c>
      <c r="J4332" s="8">
        <v>51.0</v>
      </c>
      <c r="K4332" s="9">
        <v>1836.0</v>
      </c>
      <c r="L4332" s="9">
        <v>991.44</v>
      </c>
      <c r="M4332" s="10">
        <v>0.54</v>
      </c>
      <c r="N4332" s="4" t="s">
        <v>89</v>
      </c>
      <c r="O4332" s="4" t="s">
        <v>20</v>
      </c>
      <c r="P4332" s="4" t="s">
        <v>24</v>
      </c>
    </row>
    <row r="4333" ht="14.25" customHeight="1">
      <c r="B4333" s="4" t="s">
        <v>15</v>
      </c>
      <c r="C4333" s="4">
        <v>1185732.0</v>
      </c>
      <c r="D4333" s="5">
        <v>44506.0</v>
      </c>
      <c r="E4333" s="4" t="s">
        <v>16</v>
      </c>
      <c r="F4333" s="4" t="s">
        <v>46</v>
      </c>
      <c r="G4333" s="4" t="s">
        <v>47</v>
      </c>
      <c r="H4333" s="6" t="s">
        <v>26</v>
      </c>
      <c r="I4333" s="7">
        <v>43.0</v>
      </c>
      <c r="J4333" s="8">
        <v>8.0</v>
      </c>
      <c r="K4333" s="9">
        <v>344.0</v>
      </c>
      <c r="L4333" s="9">
        <v>175.44</v>
      </c>
      <c r="M4333" s="10">
        <v>0.51</v>
      </c>
      <c r="N4333" s="4" t="s">
        <v>89</v>
      </c>
      <c r="O4333" s="4" t="s">
        <v>29</v>
      </c>
      <c r="P4333" s="4" t="s">
        <v>21</v>
      </c>
    </row>
    <row r="4334" ht="14.25" customHeight="1">
      <c r="B4334" s="4" t="s">
        <v>15</v>
      </c>
      <c r="C4334" s="4">
        <v>1185732.0</v>
      </c>
      <c r="D4334" s="5">
        <v>44507.0</v>
      </c>
      <c r="E4334" s="4" t="s">
        <v>16</v>
      </c>
      <c r="F4334" s="4" t="s">
        <v>46</v>
      </c>
      <c r="G4334" s="4" t="s">
        <v>47</v>
      </c>
      <c r="H4334" s="6" t="s">
        <v>27</v>
      </c>
      <c r="I4334" s="7">
        <v>58.0</v>
      </c>
      <c r="J4334" s="8">
        <v>20.0</v>
      </c>
      <c r="K4334" s="9">
        <v>1160.0</v>
      </c>
      <c r="L4334" s="9">
        <v>464.0</v>
      </c>
      <c r="M4334" s="10">
        <v>0.4</v>
      </c>
      <c r="N4334" s="4" t="s">
        <v>89</v>
      </c>
      <c r="O4334" s="4" t="s">
        <v>29</v>
      </c>
      <c r="P4334" s="4" t="s">
        <v>21</v>
      </c>
    </row>
    <row r="4335" ht="14.25" customHeight="1">
      <c r="B4335" s="4" t="s">
        <v>15</v>
      </c>
      <c r="C4335" s="4">
        <v>1185732.0</v>
      </c>
      <c r="D4335" s="5">
        <v>44508.0</v>
      </c>
      <c r="E4335" s="4" t="s">
        <v>16</v>
      </c>
      <c r="F4335" s="4" t="s">
        <v>46</v>
      </c>
      <c r="G4335" s="4" t="s">
        <v>47</v>
      </c>
      <c r="H4335" s="6" t="s">
        <v>28</v>
      </c>
      <c r="I4335" s="7">
        <v>47.0</v>
      </c>
      <c r="J4335" s="8">
        <v>44.0</v>
      </c>
      <c r="K4335" s="9">
        <v>2068.0</v>
      </c>
      <c r="L4335" s="9">
        <v>723.8</v>
      </c>
      <c r="M4335" s="10">
        <v>0.35</v>
      </c>
      <c r="N4335" s="4" t="s">
        <v>89</v>
      </c>
      <c r="O4335" s="4" t="s">
        <v>29</v>
      </c>
      <c r="P4335" s="4" t="s">
        <v>21</v>
      </c>
    </row>
    <row r="4336" ht="14.25" customHeight="1">
      <c r="B4336" s="4" t="s">
        <v>15</v>
      </c>
      <c r="C4336" s="4">
        <v>1185732.0</v>
      </c>
      <c r="D4336" s="5">
        <v>44509.0</v>
      </c>
      <c r="E4336" s="4" t="s">
        <v>16</v>
      </c>
      <c r="F4336" s="4" t="s">
        <v>46</v>
      </c>
      <c r="G4336" s="4" t="s">
        <v>47</v>
      </c>
      <c r="H4336" s="6" t="s">
        <v>18</v>
      </c>
      <c r="I4336" s="7">
        <v>46.0</v>
      </c>
      <c r="J4336" s="8">
        <v>122.0</v>
      </c>
      <c r="K4336" s="9">
        <v>5612.0</v>
      </c>
      <c r="L4336" s="9">
        <v>3535.56</v>
      </c>
      <c r="M4336" s="10">
        <v>0.63</v>
      </c>
      <c r="N4336" s="4" t="s">
        <v>89</v>
      </c>
      <c r="O4336" s="4" t="s">
        <v>23</v>
      </c>
      <c r="P4336" s="4" t="s">
        <v>24</v>
      </c>
    </row>
    <row r="4337" ht="14.25" customHeight="1">
      <c r="B4337" s="4" t="s">
        <v>15</v>
      </c>
      <c r="C4337" s="4">
        <v>1185732.0</v>
      </c>
      <c r="D4337" s="5">
        <v>44510.0</v>
      </c>
      <c r="E4337" s="4" t="s">
        <v>16</v>
      </c>
      <c r="F4337" s="4" t="s">
        <v>46</v>
      </c>
      <c r="G4337" s="4" t="s">
        <v>47</v>
      </c>
      <c r="H4337" s="6" t="s">
        <v>22</v>
      </c>
      <c r="I4337" s="7">
        <v>45.0</v>
      </c>
      <c r="J4337" s="8">
        <v>45.0</v>
      </c>
      <c r="K4337" s="9">
        <v>2025.0</v>
      </c>
      <c r="L4337" s="9">
        <v>850.5</v>
      </c>
      <c r="M4337" s="10">
        <v>0.42</v>
      </c>
      <c r="N4337" s="4" t="s">
        <v>89</v>
      </c>
      <c r="O4337" s="4" t="s">
        <v>23</v>
      </c>
      <c r="P4337" s="4" t="s">
        <v>21</v>
      </c>
    </row>
    <row r="4338" ht="14.25" customHeight="1">
      <c r="B4338" s="4" t="s">
        <v>15</v>
      </c>
      <c r="C4338" s="4">
        <v>1185732.0</v>
      </c>
      <c r="D4338" s="5">
        <v>44511.0</v>
      </c>
      <c r="E4338" s="4" t="s">
        <v>16</v>
      </c>
      <c r="F4338" s="4" t="s">
        <v>46</v>
      </c>
      <c r="G4338" s="4" t="s">
        <v>47</v>
      </c>
      <c r="H4338" s="6" t="s">
        <v>25</v>
      </c>
      <c r="I4338" s="7">
        <v>38.0</v>
      </c>
      <c r="J4338" s="8">
        <v>38.0</v>
      </c>
      <c r="K4338" s="9">
        <v>1444.0</v>
      </c>
      <c r="L4338" s="9">
        <v>664.2399999999999</v>
      </c>
      <c r="M4338" s="10">
        <v>0.45999999999999996</v>
      </c>
      <c r="N4338" s="4" t="s">
        <v>89</v>
      </c>
      <c r="O4338" s="4" t="s">
        <v>23</v>
      </c>
      <c r="P4338" s="4" t="s">
        <v>21</v>
      </c>
    </row>
    <row r="4339" ht="14.25" customHeight="1">
      <c r="B4339" s="4" t="s">
        <v>15</v>
      </c>
      <c r="C4339" s="4">
        <v>1185732.0</v>
      </c>
      <c r="D4339" s="5">
        <v>44512.0</v>
      </c>
      <c r="E4339" s="4" t="s">
        <v>16</v>
      </c>
      <c r="F4339" s="4" t="s">
        <v>46</v>
      </c>
      <c r="G4339" s="4" t="s">
        <v>47</v>
      </c>
      <c r="H4339" s="6" t="s">
        <v>26</v>
      </c>
      <c r="I4339" s="7">
        <v>42.0</v>
      </c>
      <c r="J4339" s="8">
        <v>20.0</v>
      </c>
      <c r="K4339" s="9">
        <v>840.0</v>
      </c>
      <c r="L4339" s="9">
        <v>386.4</v>
      </c>
      <c r="M4339" s="10">
        <v>0.45999999999999996</v>
      </c>
      <c r="N4339" s="4" t="s">
        <v>89</v>
      </c>
      <c r="O4339" s="4" t="s">
        <v>29</v>
      </c>
      <c r="P4339" s="4" t="s">
        <v>21</v>
      </c>
    </row>
    <row r="4340" ht="14.25" customHeight="1">
      <c r="B4340" s="4" t="s">
        <v>15</v>
      </c>
      <c r="C4340" s="4">
        <v>1185732.0</v>
      </c>
      <c r="D4340" s="5">
        <v>44513.0</v>
      </c>
      <c r="E4340" s="4" t="s">
        <v>16</v>
      </c>
      <c r="F4340" s="4" t="s">
        <v>46</v>
      </c>
      <c r="G4340" s="4" t="s">
        <v>47</v>
      </c>
      <c r="H4340" s="6" t="s">
        <v>27</v>
      </c>
      <c r="I4340" s="7">
        <v>55.0</v>
      </c>
      <c r="J4340" s="8">
        <v>22.0</v>
      </c>
      <c r="K4340" s="9">
        <v>1210.0</v>
      </c>
      <c r="L4340" s="9">
        <v>508.2</v>
      </c>
      <c r="M4340" s="10">
        <v>0.42</v>
      </c>
      <c r="N4340" s="4" t="s">
        <v>89</v>
      </c>
      <c r="O4340" s="4" t="s">
        <v>20</v>
      </c>
      <c r="P4340" s="4" t="s">
        <v>24</v>
      </c>
    </row>
    <row r="4341" ht="14.25" customHeight="1">
      <c r="B4341" s="4" t="s">
        <v>15</v>
      </c>
      <c r="C4341" s="4">
        <v>1185732.0</v>
      </c>
      <c r="D4341" s="5">
        <v>44514.0</v>
      </c>
      <c r="E4341" s="4" t="s">
        <v>16</v>
      </c>
      <c r="F4341" s="4" t="s">
        <v>46</v>
      </c>
      <c r="G4341" s="4" t="s">
        <v>47</v>
      </c>
      <c r="H4341" s="6" t="s">
        <v>28</v>
      </c>
      <c r="I4341" s="7">
        <v>48.0</v>
      </c>
      <c r="J4341" s="8">
        <v>54.0</v>
      </c>
      <c r="K4341" s="9">
        <v>2592.0</v>
      </c>
      <c r="L4341" s="9">
        <v>933.12</v>
      </c>
      <c r="M4341" s="10">
        <v>0.36</v>
      </c>
      <c r="N4341" s="4" t="s">
        <v>89</v>
      </c>
      <c r="O4341" s="4" t="s">
        <v>29</v>
      </c>
      <c r="P4341" s="4" t="s">
        <v>24</v>
      </c>
    </row>
    <row r="4342" ht="14.25" customHeight="1">
      <c r="B4342" s="4" t="s">
        <v>15</v>
      </c>
      <c r="C4342" s="4">
        <v>1185732.0</v>
      </c>
      <c r="D4342" s="5">
        <v>44515.0</v>
      </c>
      <c r="E4342" s="4" t="s">
        <v>16</v>
      </c>
      <c r="F4342" s="4" t="s">
        <v>46</v>
      </c>
      <c r="G4342" s="4" t="s">
        <v>47</v>
      </c>
      <c r="H4342" s="6" t="s">
        <v>18</v>
      </c>
      <c r="I4342" s="7">
        <v>58.0</v>
      </c>
      <c r="J4342" s="8">
        <v>136.0</v>
      </c>
      <c r="K4342" s="9">
        <v>7888.0</v>
      </c>
      <c r="L4342" s="9">
        <v>4969.44</v>
      </c>
      <c r="M4342" s="10">
        <v>0.63</v>
      </c>
      <c r="N4342" s="4" t="s">
        <v>89</v>
      </c>
      <c r="O4342" s="4" t="s">
        <v>20</v>
      </c>
      <c r="P4342" s="4" t="s">
        <v>21</v>
      </c>
    </row>
    <row r="4343" ht="14.25" customHeight="1">
      <c r="B4343" s="4" t="s">
        <v>15</v>
      </c>
      <c r="C4343" s="4">
        <v>1185732.0</v>
      </c>
      <c r="D4343" s="5">
        <v>44516.0</v>
      </c>
      <c r="E4343" s="4" t="s">
        <v>16</v>
      </c>
      <c r="F4343" s="4" t="s">
        <v>46</v>
      </c>
      <c r="G4343" s="4" t="s">
        <v>47</v>
      </c>
      <c r="H4343" s="6" t="s">
        <v>22</v>
      </c>
      <c r="I4343" s="7">
        <v>54.0</v>
      </c>
      <c r="J4343" s="8">
        <v>53.0</v>
      </c>
      <c r="K4343" s="9">
        <v>2862.0</v>
      </c>
      <c r="L4343" s="9">
        <v>1144.8</v>
      </c>
      <c r="M4343" s="10">
        <v>0.4</v>
      </c>
      <c r="N4343" s="4" t="s">
        <v>89</v>
      </c>
      <c r="O4343" s="4" t="s">
        <v>20</v>
      </c>
      <c r="P4343" s="4" t="s">
        <v>24</v>
      </c>
    </row>
    <row r="4344" ht="14.25" customHeight="1">
      <c r="B4344" s="4" t="s">
        <v>15</v>
      </c>
      <c r="C4344" s="4">
        <v>1185732.0</v>
      </c>
      <c r="D4344" s="5">
        <v>44517.0</v>
      </c>
      <c r="E4344" s="4" t="s">
        <v>16</v>
      </c>
      <c r="F4344" s="4" t="s">
        <v>46</v>
      </c>
      <c r="G4344" s="4" t="s">
        <v>47</v>
      </c>
      <c r="H4344" s="6" t="s">
        <v>25</v>
      </c>
      <c r="I4344" s="7">
        <v>52.0</v>
      </c>
      <c r="J4344" s="8">
        <v>42.0</v>
      </c>
      <c r="K4344" s="9">
        <v>2184.0</v>
      </c>
      <c r="L4344" s="9">
        <v>1004.6399999999999</v>
      </c>
      <c r="M4344" s="10">
        <v>0.45999999999999996</v>
      </c>
      <c r="N4344" s="4" t="s">
        <v>89</v>
      </c>
      <c r="O4344" s="4" t="s">
        <v>23</v>
      </c>
      <c r="P4344" s="4" t="s">
        <v>24</v>
      </c>
    </row>
    <row r="4345" ht="14.25" customHeight="1">
      <c r="B4345" s="4" t="s">
        <v>15</v>
      </c>
      <c r="C4345" s="4">
        <v>1185732.0</v>
      </c>
      <c r="D4345" s="5">
        <v>44518.0</v>
      </c>
      <c r="E4345" s="4" t="s">
        <v>16</v>
      </c>
      <c r="F4345" s="4" t="s">
        <v>46</v>
      </c>
      <c r="G4345" s="4" t="s">
        <v>47</v>
      </c>
      <c r="H4345" s="6" t="s">
        <v>26</v>
      </c>
      <c r="I4345" s="7">
        <v>51.0</v>
      </c>
      <c r="J4345" s="8">
        <v>29.0</v>
      </c>
      <c r="K4345" s="9">
        <v>1479.0</v>
      </c>
      <c r="L4345" s="9">
        <v>695.13</v>
      </c>
      <c r="M4345" s="10">
        <v>0.47</v>
      </c>
      <c r="N4345" s="4" t="s">
        <v>89</v>
      </c>
      <c r="O4345" s="4" t="s">
        <v>23</v>
      </c>
      <c r="P4345" s="4" t="s">
        <v>24</v>
      </c>
    </row>
    <row r="4346" ht="14.25" customHeight="1">
      <c r="B4346" s="4" t="s">
        <v>15</v>
      </c>
      <c r="C4346" s="4">
        <v>1185732.0</v>
      </c>
      <c r="D4346" s="5">
        <v>44519.0</v>
      </c>
      <c r="E4346" s="4" t="s">
        <v>16</v>
      </c>
      <c r="F4346" s="4" t="s">
        <v>46</v>
      </c>
      <c r="G4346" s="4" t="s">
        <v>47</v>
      </c>
      <c r="H4346" s="6" t="s">
        <v>27</v>
      </c>
      <c r="I4346" s="7">
        <v>59.0</v>
      </c>
      <c r="J4346" s="8">
        <v>31.0</v>
      </c>
      <c r="K4346" s="9">
        <v>1829.0</v>
      </c>
      <c r="L4346" s="9">
        <v>768.18</v>
      </c>
      <c r="M4346" s="10">
        <v>0.42</v>
      </c>
      <c r="N4346" s="4" t="s">
        <v>89</v>
      </c>
      <c r="O4346" s="4" t="s">
        <v>20</v>
      </c>
      <c r="P4346" s="4" t="s">
        <v>21</v>
      </c>
    </row>
    <row r="4347" ht="14.25" customHeight="1">
      <c r="B4347" s="4" t="s">
        <v>15</v>
      </c>
      <c r="C4347" s="4">
        <v>1185732.0</v>
      </c>
      <c r="D4347" s="5">
        <v>44520.0</v>
      </c>
      <c r="E4347" s="4" t="s">
        <v>16</v>
      </c>
      <c r="F4347" s="4" t="s">
        <v>46</v>
      </c>
      <c r="G4347" s="4" t="s">
        <v>47</v>
      </c>
      <c r="H4347" s="6" t="s">
        <v>28</v>
      </c>
      <c r="I4347" s="7">
        <v>64.0</v>
      </c>
      <c r="J4347" s="8">
        <v>63.0</v>
      </c>
      <c r="K4347" s="9">
        <v>4032.0</v>
      </c>
      <c r="L4347" s="9">
        <v>1814.3999999999999</v>
      </c>
      <c r="M4347" s="10">
        <v>0.44999999999999996</v>
      </c>
      <c r="N4347" s="4" t="s">
        <v>89</v>
      </c>
      <c r="O4347" s="4" t="s">
        <v>23</v>
      </c>
      <c r="P4347" s="4" t="s">
        <v>24</v>
      </c>
    </row>
    <row r="4348" ht="14.25" customHeight="1">
      <c r="B4348" s="4" t="s">
        <v>15</v>
      </c>
      <c r="C4348" s="4">
        <v>1185732.0</v>
      </c>
      <c r="D4348" s="5">
        <v>44521.0</v>
      </c>
      <c r="E4348" s="4" t="s">
        <v>16</v>
      </c>
      <c r="F4348" s="4" t="s">
        <v>46</v>
      </c>
      <c r="G4348" s="4" t="s">
        <v>47</v>
      </c>
      <c r="H4348" s="6" t="s">
        <v>18</v>
      </c>
      <c r="I4348" s="7">
        <v>64.0</v>
      </c>
      <c r="J4348" s="8">
        <v>135.0</v>
      </c>
      <c r="K4348" s="9">
        <v>8640.0</v>
      </c>
      <c r="L4348" s="9">
        <v>5616.0</v>
      </c>
      <c r="M4348" s="10">
        <v>0.65</v>
      </c>
      <c r="N4348" s="4" t="s">
        <v>89</v>
      </c>
      <c r="O4348" s="4" t="s">
        <v>29</v>
      </c>
      <c r="P4348" s="4" t="s">
        <v>24</v>
      </c>
    </row>
    <row r="4349" ht="14.25" customHeight="1">
      <c r="B4349" s="4" t="s">
        <v>15</v>
      </c>
      <c r="C4349" s="4">
        <v>1185732.0</v>
      </c>
      <c r="D4349" s="5">
        <v>44522.0</v>
      </c>
      <c r="E4349" s="4" t="s">
        <v>16</v>
      </c>
      <c r="F4349" s="4" t="s">
        <v>46</v>
      </c>
      <c r="G4349" s="4" t="s">
        <v>47</v>
      </c>
      <c r="H4349" s="6" t="s">
        <v>22</v>
      </c>
      <c r="I4349" s="7">
        <v>59.0</v>
      </c>
      <c r="J4349" s="8">
        <v>70.0</v>
      </c>
      <c r="K4349" s="9">
        <v>4130.0</v>
      </c>
      <c r="L4349" s="9">
        <v>1899.8</v>
      </c>
      <c r="M4349" s="10">
        <v>0.45999999999999996</v>
      </c>
      <c r="N4349" s="4" t="s">
        <v>89</v>
      </c>
      <c r="O4349" s="4" t="s">
        <v>20</v>
      </c>
      <c r="P4349" s="4" t="s">
        <v>21</v>
      </c>
    </row>
    <row r="4350" ht="14.25" customHeight="1">
      <c r="B4350" s="4" t="s">
        <v>15</v>
      </c>
      <c r="C4350" s="4">
        <v>1185732.0</v>
      </c>
      <c r="D4350" s="5">
        <v>44523.0</v>
      </c>
      <c r="E4350" s="4" t="s">
        <v>16</v>
      </c>
      <c r="F4350" s="4" t="s">
        <v>46</v>
      </c>
      <c r="G4350" s="4" t="s">
        <v>47</v>
      </c>
      <c r="H4350" s="6" t="s">
        <v>25</v>
      </c>
      <c r="I4350" s="7">
        <v>52.0</v>
      </c>
      <c r="J4350" s="8">
        <v>44.0</v>
      </c>
      <c r="K4350" s="9">
        <v>2288.0</v>
      </c>
      <c r="L4350" s="9">
        <v>1144.0</v>
      </c>
      <c r="M4350" s="10">
        <v>0.5</v>
      </c>
      <c r="N4350" s="4" t="s">
        <v>89</v>
      </c>
      <c r="O4350" s="4" t="s">
        <v>29</v>
      </c>
      <c r="P4350" s="4" t="s">
        <v>24</v>
      </c>
    </row>
    <row r="4351" ht="14.25" customHeight="1">
      <c r="B4351" s="4" t="s">
        <v>15</v>
      </c>
      <c r="C4351" s="4">
        <v>1185732.0</v>
      </c>
      <c r="D4351" s="5">
        <v>44524.0</v>
      </c>
      <c r="E4351" s="4" t="s">
        <v>16</v>
      </c>
      <c r="F4351" s="4" t="s">
        <v>46</v>
      </c>
      <c r="G4351" s="4" t="s">
        <v>47</v>
      </c>
      <c r="H4351" s="6" t="s">
        <v>26</v>
      </c>
      <c r="I4351" s="7">
        <v>52.0</v>
      </c>
      <c r="J4351" s="8">
        <v>39.0</v>
      </c>
      <c r="K4351" s="9">
        <v>2028.0</v>
      </c>
      <c r="L4351" s="9">
        <v>1074.8400000000001</v>
      </c>
      <c r="M4351" s="10">
        <v>0.53</v>
      </c>
      <c r="N4351" s="4" t="s">
        <v>89</v>
      </c>
      <c r="O4351" s="4" t="s">
        <v>29</v>
      </c>
      <c r="P4351" s="4" t="s">
        <v>24</v>
      </c>
    </row>
    <row r="4352" ht="14.25" customHeight="1">
      <c r="B4352" s="4" t="s">
        <v>15</v>
      </c>
      <c r="C4352" s="4">
        <v>1185732.0</v>
      </c>
      <c r="D4352" s="5">
        <v>44525.0</v>
      </c>
      <c r="E4352" s="4" t="s">
        <v>16</v>
      </c>
      <c r="F4352" s="4" t="s">
        <v>46</v>
      </c>
      <c r="G4352" s="4" t="s">
        <v>47</v>
      </c>
      <c r="H4352" s="6" t="s">
        <v>27</v>
      </c>
      <c r="I4352" s="7">
        <v>60.0</v>
      </c>
      <c r="J4352" s="8">
        <v>45.0</v>
      </c>
      <c r="K4352" s="9">
        <v>2700.0</v>
      </c>
      <c r="L4352" s="9">
        <v>1242.0</v>
      </c>
      <c r="M4352" s="10">
        <v>0.45999999999999996</v>
      </c>
      <c r="N4352" s="4" t="s">
        <v>89</v>
      </c>
      <c r="O4352" s="4" t="s">
        <v>20</v>
      </c>
      <c r="P4352" s="4" t="s">
        <v>21</v>
      </c>
    </row>
    <row r="4353" ht="14.25" customHeight="1">
      <c r="B4353" s="4" t="s">
        <v>15</v>
      </c>
      <c r="C4353" s="4">
        <v>1185732.0</v>
      </c>
      <c r="D4353" s="5">
        <v>44526.0</v>
      </c>
      <c r="E4353" s="4" t="s">
        <v>16</v>
      </c>
      <c r="F4353" s="4" t="s">
        <v>46</v>
      </c>
      <c r="G4353" s="4" t="s">
        <v>47</v>
      </c>
      <c r="H4353" s="6" t="s">
        <v>28</v>
      </c>
      <c r="I4353" s="7">
        <v>65.0</v>
      </c>
      <c r="J4353" s="8">
        <v>81.0</v>
      </c>
      <c r="K4353" s="9">
        <v>5265.0</v>
      </c>
      <c r="L4353" s="9">
        <v>2211.2999999999997</v>
      </c>
      <c r="M4353" s="10">
        <v>0.42</v>
      </c>
      <c r="N4353" s="4" t="s">
        <v>89</v>
      </c>
      <c r="O4353" s="4" t="s">
        <v>20</v>
      </c>
      <c r="P4353" s="4" t="s">
        <v>24</v>
      </c>
    </row>
    <row r="4354" ht="14.25" customHeight="1">
      <c r="B4354" s="4" t="s">
        <v>15</v>
      </c>
      <c r="C4354" s="4">
        <v>1185732.0</v>
      </c>
      <c r="D4354" s="5">
        <v>44527.0</v>
      </c>
      <c r="E4354" s="4" t="s">
        <v>16</v>
      </c>
      <c r="F4354" s="4" t="s">
        <v>46</v>
      </c>
      <c r="G4354" s="4" t="s">
        <v>47</v>
      </c>
      <c r="H4354" s="6" t="s">
        <v>18</v>
      </c>
      <c r="I4354" s="7">
        <v>60.0</v>
      </c>
      <c r="J4354" s="8">
        <v>145.0</v>
      </c>
      <c r="K4354" s="9">
        <v>8700.0</v>
      </c>
      <c r="L4354" s="9">
        <v>5829.0</v>
      </c>
      <c r="M4354" s="10">
        <v>0.67</v>
      </c>
      <c r="N4354" s="4" t="s">
        <v>89</v>
      </c>
      <c r="O4354" s="4" t="s">
        <v>29</v>
      </c>
      <c r="P4354" s="4" t="s">
        <v>21</v>
      </c>
    </row>
    <row r="4355" ht="14.25" customHeight="1">
      <c r="B4355" s="4" t="s">
        <v>15</v>
      </c>
      <c r="C4355" s="4">
        <v>1185732.0</v>
      </c>
      <c r="D4355" s="5">
        <v>44528.0</v>
      </c>
      <c r="E4355" s="4" t="s">
        <v>16</v>
      </c>
      <c r="F4355" s="4" t="s">
        <v>46</v>
      </c>
      <c r="G4355" s="4" t="s">
        <v>47</v>
      </c>
      <c r="H4355" s="6" t="s">
        <v>22</v>
      </c>
      <c r="I4355" s="7">
        <v>55.0</v>
      </c>
      <c r="J4355" s="8">
        <v>90.0</v>
      </c>
      <c r="K4355" s="9">
        <v>4950.0</v>
      </c>
      <c r="L4355" s="9">
        <v>2475.0</v>
      </c>
      <c r="M4355" s="10">
        <v>0.5</v>
      </c>
      <c r="N4355" s="4" t="s">
        <v>89</v>
      </c>
      <c r="O4355" s="4" t="s">
        <v>29</v>
      </c>
      <c r="P4355" s="4" t="s">
        <v>24</v>
      </c>
    </row>
    <row r="4356" ht="14.25" customHeight="1">
      <c r="B4356" s="4" t="s">
        <v>15</v>
      </c>
      <c r="C4356" s="4">
        <v>1185732.0</v>
      </c>
      <c r="D4356" s="5">
        <v>44529.0</v>
      </c>
      <c r="E4356" s="4" t="s">
        <v>16</v>
      </c>
      <c r="F4356" s="4" t="s">
        <v>46</v>
      </c>
      <c r="G4356" s="4" t="s">
        <v>47</v>
      </c>
      <c r="H4356" s="6" t="s">
        <v>25</v>
      </c>
      <c r="I4356" s="7">
        <v>51.0</v>
      </c>
      <c r="J4356" s="8">
        <v>59.0</v>
      </c>
      <c r="K4356" s="9">
        <v>3009.0</v>
      </c>
      <c r="L4356" s="9">
        <v>1504.5</v>
      </c>
      <c r="M4356" s="10">
        <v>0.5</v>
      </c>
      <c r="N4356" s="4" t="s">
        <v>89</v>
      </c>
      <c r="O4356" s="4" t="s">
        <v>20</v>
      </c>
      <c r="P4356" s="4" t="s">
        <v>24</v>
      </c>
    </row>
    <row r="4357" ht="14.25" customHeight="1">
      <c r="B4357" s="4" t="s">
        <v>15</v>
      </c>
      <c r="C4357" s="4">
        <v>1185732.0</v>
      </c>
      <c r="D4357" s="5">
        <v>44530.0</v>
      </c>
      <c r="E4357" s="4" t="s">
        <v>16</v>
      </c>
      <c r="F4357" s="4" t="s">
        <v>46</v>
      </c>
      <c r="G4357" s="4" t="s">
        <v>47</v>
      </c>
      <c r="H4357" s="6" t="s">
        <v>26</v>
      </c>
      <c r="I4357" s="7">
        <v>51.0</v>
      </c>
      <c r="J4357" s="8">
        <v>44.0</v>
      </c>
      <c r="K4357" s="9">
        <v>2244.0</v>
      </c>
      <c r="L4357" s="9">
        <v>1189.3200000000002</v>
      </c>
      <c r="M4357" s="10">
        <v>0.53</v>
      </c>
      <c r="N4357" s="4" t="s">
        <v>89</v>
      </c>
      <c r="O4357" s="4" t="s">
        <v>23</v>
      </c>
      <c r="P4357" s="4" t="s">
        <v>24</v>
      </c>
    </row>
    <row r="4358" ht="14.25" customHeight="1">
      <c r="B4358" s="4" t="s">
        <v>15</v>
      </c>
      <c r="C4358" s="4">
        <v>1185732.0</v>
      </c>
      <c r="D4358" s="5">
        <v>44531.0</v>
      </c>
      <c r="E4358" s="4" t="s">
        <v>16</v>
      </c>
      <c r="F4358" s="4" t="s">
        <v>46</v>
      </c>
      <c r="G4358" s="4" t="s">
        <v>47</v>
      </c>
      <c r="H4358" s="6" t="s">
        <v>27</v>
      </c>
      <c r="I4358" s="7">
        <v>64.0</v>
      </c>
      <c r="J4358" s="8">
        <v>60.0</v>
      </c>
      <c r="K4358" s="9">
        <v>3840.0</v>
      </c>
      <c r="L4358" s="9">
        <v>1843.1999999999998</v>
      </c>
      <c r="M4358" s="10">
        <v>0.48</v>
      </c>
      <c r="N4358" s="4" t="s">
        <v>89</v>
      </c>
      <c r="O4358" s="4" t="s">
        <v>29</v>
      </c>
      <c r="P4358" s="4" t="s">
        <v>21</v>
      </c>
    </row>
    <row r="4359" ht="14.25" customHeight="1">
      <c r="B4359" s="4" t="s">
        <v>15</v>
      </c>
      <c r="C4359" s="4">
        <v>1185732.0</v>
      </c>
      <c r="D4359" s="5">
        <v>44532.0</v>
      </c>
      <c r="E4359" s="4" t="s">
        <v>16</v>
      </c>
      <c r="F4359" s="4" t="s">
        <v>46</v>
      </c>
      <c r="G4359" s="4" t="s">
        <v>47</v>
      </c>
      <c r="H4359" s="6" t="s">
        <v>28</v>
      </c>
      <c r="I4359" s="7">
        <v>64.0</v>
      </c>
      <c r="J4359" s="8">
        <v>98.0</v>
      </c>
      <c r="K4359" s="9">
        <v>6272.0</v>
      </c>
      <c r="L4359" s="9">
        <v>2634.24</v>
      </c>
      <c r="M4359" s="10">
        <v>0.42</v>
      </c>
      <c r="N4359" s="4" t="s">
        <v>89</v>
      </c>
      <c r="O4359" s="4" t="s">
        <v>20</v>
      </c>
      <c r="P4359" s="4" t="s">
        <v>24</v>
      </c>
    </row>
    <row r="4360" ht="14.25" customHeight="1">
      <c r="B4360" s="4" t="s">
        <v>15</v>
      </c>
      <c r="C4360" s="4">
        <v>1185732.0</v>
      </c>
      <c r="D4360" s="5">
        <v>44533.0</v>
      </c>
      <c r="E4360" s="4" t="s">
        <v>16</v>
      </c>
      <c r="F4360" s="4" t="s">
        <v>46</v>
      </c>
      <c r="G4360" s="4" t="s">
        <v>47</v>
      </c>
      <c r="H4360" s="6" t="s">
        <v>18</v>
      </c>
      <c r="I4360" s="7">
        <v>60.0</v>
      </c>
      <c r="J4360" s="8">
        <v>158.0</v>
      </c>
      <c r="K4360" s="9">
        <v>9480.0</v>
      </c>
      <c r="L4360" s="9">
        <v>6256.8</v>
      </c>
      <c r="M4360" s="10">
        <v>0.66</v>
      </c>
      <c r="N4360" s="4" t="s">
        <v>89</v>
      </c>
      <c r="O4360" s="4" t="s">
        <v>29</v>
      </c>
      <c r="P4360" s="4" t="s">
        <v>21</v>
      </c>
    </row>
    <row r="4361" ht="14.25" customHeight="1">
      <c r="B4361" s="4" t="s">
        <v>15</v>
      </c>
      <c r="C4361" s="4">
        <v>1185732.0</v>
      </c>
      <c r="D4361" s="5">
        <v>44534.0</v>
      </c>
      <c r="E4361" s="4" t="s">
        <v>16</v>
      </c>
      <c r="F4361" s="4" t="s">
        <v>46</v>
      </c>
      <c r="G4361" s="4" t="s">
        <v>47</v>
      </c>
      <c r="H4361" s="6" t="s">
        <v>22</v>
      </c>
      <c r="I4361" s="7">
        <v>54.0</v>
      </c>
      <c r="J4361" s="8">
        <v>75.0</v>
      </c>
      <c r="K4361" s="9">
        <v>4050.0</v>
      </c>
      <c r="L4361" s="9">
        <v>1903.5</v>
      </c>
      <c r="M4361" s="10">
        <v>0.47</v>
      </c>
      <c r="N4361" s="4" t="s">
        <v>89</v>
      </c>
      <c r="O4361" s="4" t="s">
        <v>23</v>
      </c>
      <c r="P4361" s="4" t="s">
        <v>24</v>
      </c>
    </row>
    <row r="4362" ht="14.25" customHeight="1">
      <c r="B4362" s="4" t="s">
        <v>15</v>
      </c>
      <c r="C4362" s="4">
        <v>1185732.0</v>
      </c>
      <c r="D4362" s="5">
        <v>44535.0</v>
      </c>
      <c r="E4362" s="4" t="s">
        <v>16</v>
      </c>
      <c r="F4362" s="4" t="s">
        <v>46</v>
      </c>
      <c r="G4362" s="4" t="s">
        <v>47</v>
      </c>
      <c r="H4362" s="6" t="s">
        <v>25</v>
      </c>
      <c r="I4362" s="7">
        <v>54.0</v>
      </c>
      <c r="J4362" s="8">
        <v>61.0</v>
      </c>
      <c r="K4362" s="9">
        <v>3294.0</v>
      </c>
      <c r="L4362" s="9">
        <v>1811.6999999999998</v>
      </c>
      <c r="M4362" s="10">
        <v>0.5499999999999999</v>
      </c>
      <c r="N4362" s="4" t="s">
        <v>89</v>
      </c>
      <c r="O4362" s="4" t="s">
        <v>23</v>
      </c>
      <c r="P4362" s="4" t="s">
        <v>21</v>
      </c>
    </row>
    <row r="4363" ht="14.25" customHeight="1">
      <c r="B4363" s="4" t="s">
        <v>15</v>
      </c>
      <c r="C4363" s="4">
        <v>1185732.0</v>
      </c>
      <c r="D4363" s="5">
        <v>44536.0</v>
      </c>
      <c r="E4363" s="4" t="s">
        <v>16</v>
      </c>
      <c r="F4363" s="4" t="s">
        <v>46</v>
      </c>
      <c r="G4363" s="4" t="s">
        <v>47</v>
      </c>
      <c r="H4363" s="6" t="s">
        <v>26</v>
      </c>
      <c r="I4363" s="7">
        <v>53.0</v>
      </c>
      <c r="J4363" s="8">
        <v>58.0</v>
      </c>
      <c r="K4363" s="9">
        <v>3074.0</v>
      </c>
      <c r="L4363" s="9">
        <v>1659.96</v>
      </c>
      <c r="M4363" s="10">
        <v>0.54</v>
      </c>
      <c r="N4363" s="4" t="s">
        <v>89</v>
      </c>
      <c r="O4363" s="4" t="s">
        <v>29</v>
      </c>
      <c r="P4363" s="4" t="s">
        <v>24</v>
      </c>
    </row>
    <row r="4364" ht="14.25" customHeight="1">
      <c r="B4364" s="4" t="s">
        <v>15</v>
      </c>
      <c r="C4364" s="4">
        <v>1185732.0</v>
      </c>
      <c r="D4364" s="5">
        <v>44537.0</v>
      </c>
      <c r="E4364" s="4" t="s">
        <v>16</v>
      </c>
      <c r="F4364" s="4" t="s">
        <v>46</v>
      </c>
      <c r="G4364" s="4" t="s">
        <v>47</v>
      </c>
      <c r="H4364" s="6" t="s">
        <v>27</v>
      </c>
      <c r="I4364" s="7">
        <v>61.0</v>
      </c>
      <c r="J4364" s="8">
        <v>46.0</v>
      </c>
      <c r="K4364" s="9">
        <v>2806.0</v>
      </c>
      <c r="L4364" s="9">
        <v>1290.76</v>
      </c>
      <c r="M4364" s="10">
        <v>0.45999999999999996</v>
      </c>
      <c r="N4364" s="4" t="s">
        <v>89</v>
      </c>
      <c r="O4364" s="4" t="s">
        <v>23</v>
      </c>
      <c r="P4364" s="4" t="s">
        <v>24</v>
      </c>
    </row>
    <row r="4365" ht="14.25" customHeight="1">
      <c r="B4365" s="4" t="s">
        <v>15</v>
      </c>
      <c r="C4365" s="4">
        <v>1185732.0</v>
      </c>
      <c r="D4365" s="5">
        <v>44538.0</v>
      </c>
      <c r="E4365" s="4" t="s">
        <v>16</v>
      </c>
      <c r="F4365" s="4" t="s">
        <v>46</v>
      </c>
      <c r="G4365" s="4" t="s">
        <v>47</v>
      </c>
      <c r="H4365" s="6" t="s">
        <v>28</v>
      </c>
      <c r="I4365" s="7">
        <v>64.0</v>
      </c>
      <c r="J4365" s="8">
        <v>95.0</v>
      </c>
      <c r="K4365" s="9">
        <v>6080.0</v>
      </c>
      <c r="L4365" s="9">
        <v>2614.4</v>
      </c>
      <c r="M4365" s="10">
        <v>0.43</v>
      </c>
      <c r="N4365" s="4" t="s">
        <v>89</v>
      </c>
      <c r="O4365" s="4" t="s">
        <v>23</v>
      </c>
      <c r="P4365" s="4" t="s">
        <v>24</v>
      </c>
    </row>
    <row r="4366" ht="14.25" customHeight="1">
      <c r="B4366" s="4" t="s">
        <v>15</v>
      </c>
      <c r="C4366" s="4">
        <v>1185732.0</v>
      </c>
      <c r="D4366" s="5">
        <v>44539.0</v>
      </c>
      <c r="E4366" s="4" t="s">
        <v>16</v>
      </c>
      <c r="F4366" s="4" t="s">
        <v>46</v>
      </c>
      <c r="G4366" s="4" t="s">
        <v>47</v>
      </c>
      <c r="H4366" s="6" t="s">
        <v>18</v>
      </c>
      <c r="I4366" s="7">
        <v>62.0</v>
      </c>
      <c r="J4366" s="8">
        <v>143.0</v>
      </c>
      <c r="K4366" s="9">
        <v>8866.0</v>
      </c>
      <c r="L4366" s="9">
        <v>5319.599999999999</v>
      </c>
      <c r="M4366" s="10">
        <v>0.6</v>
      </c>
      <c r="N4366" s="4" t="s">
        <v>89</v>
      </c>
      <c r="O4366" s="4" t="s">
        <v>29</v>
      </c>
      <c r="P4366" s="4" t="s">
        <v>21</v>
      </c>
    </row>
    <row r="4367" ht="14.25" customHeight="1">
      <c r="B4367" s="4" t="s">
        <v>15</v>
      </c>
      <c r="C4367" s="4">
        <v>1185732.0</v>
      </c>
      <c r="D4367" s="5">
        <v>44540.0</v>
      </c>
      <c r="E4367" s="4" t="s">
        <v>16</v>
      </c>
      <c r="F4367" s="4" t="s">
        <v>46</v>
      </c>
      <c r="G4367" s="4" t="s">
        <v>47</v>
      </c>
      <c r="H4367" s="6" t="s">
        <v>22</v>
      </c>
      <c r="I4367" s="7">
        <v>48.0</v>
      </c>
      <c r="J4367" s="8">
        <v>80.0</v>
      </c>
      <c r="K4367" s="9">
        <v>3840.0</v>
      </c>
      <c r="L4367" s="9">
        <v>1536.0</v>
      </c>
      <c r="M4367" s="10">
        <v>0.4</v>
      </c>
      <c r="N4367" s="4" t="s">
        <v>89</v>
      </c>
      <c r="O4367" s="4" t="s">
        <v>29</v>
      </c>
      <c r="P4367" s="4" t="s">
        <v>21</v>
      </c>
    </row>
    <row r="4368" ht="14.25" customHeight="1">
      <c r="B4368" s="4" t="s">
        <v>15</v>
      </c>
      <c r="C4368" s="4">
        <v>1185732.0</v>
      </c>
      <c r="D4368" s="5">
        <v>44541.0</v>
      </c>
      <c r="E4368" s="4" t="s">
        <v>16</v>
      </c>
      <c r="F4368" s="4" t="s">
        <v>46</v>
      </c>
      <c r="G4368" s="4" t="s">
        <v>47</v>
      </c>
      <c r="H4368" s="6" t="s">
        <v>25</v>
      </c>
      <c r="I4368" s="7">
        <v>41.0</v>
      </c>
      <c r="J4368" s="8">
        <v>50.0</v>
      </c>
      <c r="K4368" s="9">
        <v>2050.0</v>
      </c>
      <c r="L4368" s="9">
        <v>922.4999999999999</v>
      </c>
      <c r="M4368" s="10">
        <v>0.44999999999999996</v>
      </c>
      <c r="N4368" s="4" t="s">
        <v>89</v>
      </c>
      <c r="O4368" s="4" t="s">
        <v>29</v>
      </c>
      <c r="P4368" s="4" t="s">
        <v>24</v>
      </c>
    </row>
    <row r="4369" ht="14.25" customHeight="1">
      <c r="B4369" s="4" t="s">
        <v>15</v>
      </c>
      <c r="C4369" s="4">
        <v>1185732.0</v>
      </c>
      <c r="D4369" s="5">
        <v>44542.0</v>
      </c>
      <c r="E4369" s="4" t="s">
        <v>16</v>
      </c>
      <c r="F4369" s="4" t="s">
        <v>46</v>
      </c>
      <c r="G4369" s="4" t="s">
        <v>47</v>
      </c>
      <c r="H4369" s="6" t="s">
        <v>26</v>
      </c>
      <c r="I4369" s="7">
        <v>41.0</v>
      </c>
      <c r="J4369" s="8">
        <v>53.0</v>
      </c>
      <c r="K4369" s="9">
        <v>2173.0</v>
      </c>
      <c r="L4369" s="9">
        <v>1021.31</v>
      </c>
      <c r="M4369" s="10">
        <v>0.47</v>
      </c>
      <c r="N4369" s="4" t="s">
        <v>89</v>
      </c>
      <c r="O4369" s="4" t="s">
        <v>20</v>
      </c>
      <c r="P4369" s="4" t="s">
        <v>21</v>
      </c>
    </row>
    <row r="4370" ht="14.25" customHeight="1">
      <c r="B4370" s="4" t="s">
        <v>15</v>
      </c>
      <c r="C4370" s="4">
        <v>1185732.0</v>
      </c>
      <c r="D4370" s="5">
        <v>44543.0</v>
      </c>
      <c r="E4370" s="4" t="s">
        <v>16</v>
      </c>
      <c r="F4370" s="4" t="s">
        <v>46</v>
      </c>
      <c r="G4370" s="4" t="s">
        <v>47</v>
      </c>
      <c r="H4370" s="6" t="s">
        <v>27</v>
      </c>
      <c r="I4370" s="7">
        <v>50.0</v>
      </c>
      <c r="J4370" s="8">
        <v>36.0</v>
      </c>
      <c r="K4370" s="9">
        <v>1800.0</v>
      </c>
      <c r="L4370" s="9">
        <v>809.9999999999999</v>
      </c>
      <c r="M4370" s="10">
        <v>0.44999999999999996</v>
      </c>
      <c r="N4370" s="4" t="s">
        <v>89</v>
      </c>
      <c r="O4370" s="4" t="s">
        <v>23</v>
      </c>
      <c r="P4370" s="4" t="s">
        <v>21</v>
      </c>
    </row>
    <row r="4371" ht="14.25" customHeight="1">
      <c r="B4371" s="4" t="s">
        <v>15</v>
      </c>
      <c r="C4371" s="4">
        <v>1185732.0</v>
      </c>
      <c r="D4371" s="5">
        <v>44544.0</v>
      </c>
      <c r="E4371" s="4" t="s">
        <v>16</v>
      </c>
      <c r="F4371" s="4" t="s">
        <v>46</v>
      </c>
      <c r="G4371" s="4" t="s">
        <v>47</v>
      </c>
      <c r="H4371" s="6" t="s">
        <v>28</v>
      </c>
      <c r="I4371" s="7">
        <v>55.0</v>
      </c>
      <c r="J4371" s="8">
        <v>61.0</v>
      </c>
      <c r="K4371" s="9">
        <v>3355.0</v>
      </c>
      <c r="L4371" s="9">
        <v>1342.0</v>
      </c>
      <c r="M4371" s="10">
        <v>0.4</v>
      </c>
      <c r="N4371" s="4" t="s">
        <v>89</v>
      </c>
      <c r="O4371" s="4" t="s">
        <v>20</v>
      </c>
      <c r="P4371" s="4" t="s">
        <v>24</v>
      </c>
    </row>
    <row r="4372" ht="14.25" customHeight="1">
      <c r="B4372" s="4" t="s">
        <v>15</v>
      </c>
      <c r="C4372" s="4">
        <v>1185732.0</v>
      </c>
      <c r="D4372" s="5">
        <v>44545.0</v>
      </c>
      <c r="E4372" s="4" t="s">
        <v>16</v>
      </c>
      <c r="F4372" s="4" t="s">
        <v>46</v>
      </c>
      <c r="G4372" s="4" t="s">
        <v>47</v>
      </c>
      <c r="H4372" s="6" t="s">
        <v>18</v>
      </c>
      <c r="I4372" s="7">
        <v>55.0</v>
      </c>
      <c r="J4372" s="8">
        <v>104.0</v>
      </c>
      <c r="K4372" s="9">
        <v>5720.0</v>
      </c>
      <c r="L4372" s="9">
        <v>3546.4</v>
      </c>
      <c r="M4372" s="10">
        <v>0.62</v>
      </c>
      <c r="N4372" s="4" t="s">
        <v>89</v>
      </c>
      <c r="O4372" s="4" t="s">
        <v>20</v>
      </c>
      <c r="P4372" s="4" t="s">
        <v>24</v>
      </c>
    </row>
    <row r="4373" ht="14.25" customHeight="1">
      <c r="B4373" s="4" t="s">
        <v>15</v>
      </c>
      <c r="C4373" s="4">
        <v>1185732.0</v>
      </c>
      <c r="D4373" s="5">
        <v>44546.0</v>
      </c>
      <c r="E4373" s="4" t="s">
        <v>16</v>
      </c>
      <c r="F4373" s="4" t="s">
        <v>46</v>
      </c>
      <c r="G4373" s="4" t="s">
        <v>47</v>
      </c>
      <c r="H4373" s="6" t="s">
        <v>22</v>
      </c>
      <c r="I4373" s="7">
        <v>47.0</v>
      </c>
      <c r="J4373" s="8">
        <v>63.0</v>
      </c>
      <c r="K4373" s="9">
        <v>2961.0</v>
      </c>
      <c r="L4373" s="9">
        <v>1243.62</v>
      </c>
      <c r="M4373" s="10">
        <v>0.42</v>
      </c>
      <c r="N4373" s="4" t="s">
        <v>89</v>
      </c>
      <c r="O4373" s="4" t="s">
        <v>23</v>
      </c>
      <c r="P4373" s="4" t="s">
        <v>24</v>
      </c>
    </row>
    <row r="4374" ht="14.25" customHeight="1">
      <c r="B4374" s="4" t="s">
        <v>15</v>
      </c>
      <c r="C4374" s="4">
        <v>1185732.0</v>
      </c>
      <c r="D4374" s="5">
        <v>44547.0</v>
      </c>
      <c r="E4374" s="4" t="s">
        <v>16</v>
      </c>
      <c r="F4374" s="4" t="s">
        <v>46</v>
      </c>
      <c r="G4374" s="4" t="s">
        <v>47</v>
      </c>
      <c r="H4374" s="6" t="s">
        <v>25</v>
      </c>
      <c r="I4374" s="7">
        <v>48.0</v>
      </c>
      <c r="J4374" s="8">
        <v>34.0</v>
      </c>
      <c r="K4374" s="9">
        <v>1632.0</v>
      </c>
      <c r="L4374" s="9">
        <v>734.4</v>
      </c>
      <c r="M4374" s="10">
        <v>0.44999999999999996</v>
      </c>
      <c r="N4374" s="4" t="s">
        <v>89</v>
      </c>
      <c r="O4374" s="4" t="s">
        <v>29</v>
      </c>
      <c r="P4374" s="4" t="s">
        <v>21</v>
      </c>
    </row>
    <row r="4375" ht="14.25" customHeight="1">
      <c r="B4375" s="4" t="s">
        <v>15</v>
      </c>
      <c r="C4375" s="4">
        <v>1185732.0</v>
      </c>
      <c r="D4375" s="5">
        <v>44548.0</v>
      </c>
      <c r="E4375" s="4" t="s">
        <v>16</v>
      </c>
      <c r="F4375" s="4" t="s">
        <v>46</v>
      </c>
      <c r="G4375" s="4" t="s">
        <v>47</v>
      </c>
      <c r="H4375" s="6" t="s">
        <v>26</v>
      </c>
      <c r="I4375" s="7">
        <v>48.0</v>
      </c>
      <c r="J4375" s="8">
        <v>29.0</v>
      </c>
      <c r="K4375" s="9">
        <v>1392.0</v>
      </c>
      <c r="L4375" s="9">
        <v>626.4</v>
      </c>
      <c r="M4375" s="10">
        <v>0.44999999999999996</v>
      </c>
      <c r="N4375" s="4" t="s">
        <v>89</v>
      </c>
      <c r="O4375" s="4" t="s">
        <v>20</v>
      </c>
      <c r="P4375" s="4" t="s">
        <v>21</v>
      </c>
    </row>
    <row r="4376" ht="14.25" customHeight="1">
      <c r="B4376" s="4" t="s">
        <v>15</v>
      </c>
      <c r="C4376" s="4">
        <v>1185732.0</v>
      </c>
      <c r="D4376" s="5">
        <v>44549.0</v>
      </c>
      <c r="E4376" s="4" t="s">
        <v>16</v>
      </c>
      <c r="F4376" s="4" t="s">
        <v>46</v>
      </c>
      <c r="G4376" s="4" t="s">
        <v>47</v>
      </c>
      <c r="H4376" s="6" t="s">
        <v>27</v>
      </c>
      <c r="I4376" s="7">
        <v>56.0</v>
      </c>
      <c r="J4376" s="8">
        <v>27.0</v>
      </c>
      <c r="K4376" s="9">
        <v>1512.0</v>
      </c>
      <c r="L4376" s="9">
        <v>650.16</v>
      </c>
      <c r="M4376" s="10">
        <v>0.43</v>
      </c>
      <c r="N4376" s="4" t="s">
        <v>89</v>
      </c>
      <c r="O4376" s="4" t="s">
        <v>23</v>
      </c>
      <c r="P4376" s="4" t="s">
        <v>21</v>
      </c>
    </row>
    <row r="4377" ht="14.25" customHeight="1">
      <c r="B4377" s="4" t="s">
        <v>15</v>
      </c>
      <c r="C4377" s="4">
        <v>1185732.0</v>
      </c>
      <c r="D4377" s="5">
        <v>44550.0</v>
      </c>
      <c r="E4377" s="4" t="s">
        <v>16</v>
      </c>
      <c r="F4377" s="4" t="s">
        <v>46</v>
      </c>
      <c r="G4377" s="4" t="s">
        <v>47</v>
      </c>
      <c r="H4377" s="6" t="s">
        <v>28</v>
      </c>
      <c r="I4377" s="7">
        <v>60.0</v>
      </c>
      <c r="J4377" s="8">
        <v>63.0</v>
      </c>
      <c r="K4377" s="9">
        <v>3780.0</v>
      </c>
      <c r="L4377" s="9">
        <v>1474.2</v>
      </c>
      <c r="M4377" s="10">
        <v>0.39</v>
      </c>
      <c r="N4377" s="4" t="s">
        <v>89</v>
      </c>
      <c r="O4377" s="4" t="s">
        <v>23</v>
      </c>
      <c r="P4377" s="4" t="s">
        <v>24</v>
      </c>
    </row>
    <row r="4378" ht="14.25" customHeight="1">
      <c r="B4378" s="4" t="s">
        <v>15</v>
      </c>
      <c r="C4378" s="4">
        <v>1185732.0</v>
      </c>
      <c r="D4378" s="5">
        <v>44551.0</v>
      </c>
      <c r="E4378" s="4" t="s">
        <v>16</v>
      </c>
      <c r="F4378" s="4" t="s">
        <v>46</v>
      </c>
      <c r="G4378" s="4" t="s">
        <v>47</v>
      </c>
      <c r="H4378" s="6" t="s">
        <v>18</v>
      </c>
      <c r="I4378" s="7">
        <v>66.0</v>
      </c>
      <c r="J4378" s="8">
        <v>113.0</v>
      </c>
      <c r="K4378" s="9">
        <v>7458.0</v>
      </c>
      <c r="L4378" s="9">
        <v>4847.7</v>
      </c>
      <c r="M4378" s="10">
        <v>0.65</v>
      </c>
      <c r="N4378" s="4" t="s">
        <v>89</v>
      </c>
      <c r="O4378" s="4" t="s">
        <v>29</v>
      </c>
      <c r="P4378" s="4" t="s">
        <v>24</v>
      </c>
    </row>
    <row r="4379" ht="14.25" customHeight="1">
      <c r="B4379" s="4" t="s">
        <v>15</v>
      </c>
      <c r="C4379" s="4">
        <v>1185732.0</v>
      </c>
      <c r="D4379" s="5">
        <v>44552.0</v>
      </c>
      <c r="E4379" s="4" t="s">
        <v>16</v>
      </c>
      <c r="F4379" s="4" t="s">
        <v>46</v>
      </c>
      <c r="G4379" s="4" t="s">
        <v>47</v>
      </c>
      <c r="H4379" s="6" t="s">
        <v>22</v>
      </c>
      <c r="I4379" s="7">
        <v>55.0</v>
      </c>
      <c r="J4379" s="8">
        <v>60.0</v>
      </c>
      <c r="K4379" s="9">
        <v>3300.0</v>
      </c>
      <c r="L4379" s="9">
        <v>1551.0</v>
      </c>
      <c r="M4379" s="10">
        <v>0.47</v>
      </c>
      <c r="N4379" s="4" t="s">
        <v>89</v>
      </c>
      <c r="O4379" s="4" t="s">
        <v>20</v>
      </c>
      <c r="P4379" s="4" t="s">
        <v>24</v>
      </c>
    </row>
    <row r="4380" ht="14.25" customHeight="1">
      <c r="B4380" s="4" t="s">
        <v>15</v>
      </c>
      <c r="C4380" s="4">
        <v>1185732.0</v>
      </c>
      <c r="D4380" s="5">
        <v>44553.0</v>
      </c>
      <c r="E4380" s="4" t="s">
        <v>16</v>
      </c>
      <c r="F4380" s="4" t="s">
        <v>46</v>
      </c>
      <c r="G4380" s="4" t="s">
        <v>47</v>
      </c>
      <c r="H4380" s="6" t="s">
        <v>25</v>
      </c>
      <c r="I4380" s="7">
        <v>55.0</v>
      </c>
      <c r="J4380" s="8">
        <v>55.0</v>
      </c>
      <c r="K4380" s="9">
        <v>3025.0</v>
      </c>
      <c r="L4380" s="9">
        <v>1603.25</v>
      </c>
      <c r="M4380" s="10">
        <v>0.53</v>
      </c>
      <c r="N4380" s="4" t="s">
        <v>89</v>
      </c>
      <c r="O4380" s="4" t="s">
        <v>29</v>
      </c>
      <c r="P4380" s="4" t="s">
        <v>24</v>
      </c>
    </row>
    <row r="4381" ht="14.25" customHeight="1">
      <c r="B4381" s="4" t="s">
        <v>15</v>
      </c>
      <c r="C4381" s="4">
        <v>1185732.0</v>
      </c>
      <c r="D4381" s="5">
        <v>44554.0</v>
      </c>
      <c r="E4381" s="4" t="s">
        <v>16</v>
      </c>
      <c r="F4381" s="4" t="s">
        <v>46</v>
      </c>
      <c r="G4381" s="4" t="s">
        <v>47</v>
      </c>
      <c r="H4381" s="6" t="s">
        <v>26</v>
      </c>
      <c r="I4381" s="7">
        <v>56.0</v>
      </c>
      <c r="J4381" s="8">
        <v>44.0</v>
      </c>
      <c r="K4381" s="9">
        <v>2464.0</v>
      </c>
      <c r="L4381" s="9">
        <v>1256.64</v>
      </c>
      <c r="M4381" s="10">
        <v>0.51</v>
      </c>
      <c r="N4381" s="4" t="s">
        <v>89</v>
      </c>
      <c r="O4381" s="4" t="s">
        <v>29</v>
      </c>
      <c r="P4381" s="4" t="s">
        <v>21</v>
      </c>
    </row>
    <row r="4382" ht="14.25" customHeight="1">
      <c r="B4382" s="4" t="s">
        <v>15</v>
      </c>
      <c r="C4382" s="4">
        <v>1185732.0</v>
      </c>
      <c r="D4382" s="5">
        <v>44555.0</v>
      </c>
      <c r="E4382" s="4" t="s">
        <v>16</v>
      </c>
      <c r="F4382" s="4" t="s">
        <v>46</v>
      </c>
      <c r="G4382" s="4" t="s">
        <v>47</v>
      </c>
      <c r="H4382" s="6" t="s">
        <v>27</v>
      </c>
      <c r="I4382" s="7">
        <v>64.0</v>
      </c>
      <c r="J4382" s="8">
        <v>42.0</v>
      </c>
      <c r="K4382" s="9">
        <v>2688.0</v>
      </c>
      <c r="L4382" s="9">
        <v>1290.24</v>
      </c>
      <c r="M4382" s="10">
        <v>0.48</v>
      </c>
      <c r="N4382" s="4" t="s">
        <v>89</v>
      </c>
      <c r="O4382" s="4" t="s">
        <v>29</v>
      </c>
      <c r="P4382" s="4" t="s">
        <v>24</v>
      </c>
    </row>
    <row r="4383" ht="14.25" customHeight="1">
      <c r="B4383" s="4" t="s">
        <v>15</v>
      </c>
      <c r="C4383" s="4">
        <v>1185732.0</v>
      </c>
      <c r="D4383" s="5">
        <v>44556.0</v>
      </c>
      <c r="E4383" s="4" t="s">
        <v>16</v>
      </c>
      <c r="F4383" s="4" t="s">
        <v>46</v>
      </c>
      <c r="G4383" s="4" t="s">
        <v>47</v>
      </c>
      <c r="H4383" s="6" t="s">
        <v>28</v>
      </c>
      <c r="I4383" s="7">
        <v>71.0</v>
      </c>
      <c r="J4383" s="8">
        <v>65.0</v>
      </c>
      <c r="K4383" s="9">
        <v>4615.0</v>
      </c>
      <c r="L4383" s="9">
        <v>2030.6</v>
      </c>
      <c r="M4383" s="10">
        <v>0.44</v>
      </c>
      <c r="N4383" s="4" t="s">
        <v>89</v>
      </c>
      <c r="O4383" s="4" t="s">
        <v>20</v>
      </c>
      <c r="P4383" s="4" t="s">
        <v>21</v>
      </c>
    </row>
    <row r="4384" ht="14.25" customHeight="1">
      <c r="B4384" s="4" t="s">
        <v>15</v>
      </c>
      <c r="C4384" s="4">
        <v>1185732.0</v>
      </c>
      <c r="D4384" s="5">
        <v>44557.0</v>
      </c>
      <c r="E4384" s="4" t="s">
        <v>16</v>
      </c>
      <c r="F4384" s="4" t="s">
        <v>46</v>
      </c>
      <c r="G4384" s="4" t="s">
        <v>47</v>
      </c>
      <c r="H4384" s="6" t="s">
        <v>18</v>
      </c>
      <c r="I4384" s="7">
        <v>67.0</v>
      </c>
      <c r="J4384" s="8">
        <v>124.0</v>
      </c>
      <c r="K4384" s="9">
        <v>8308.0</v>
      </c>
      <c r="L4384" s="9">
        <v>5732.52</v>
      </c>
      <c r="M4384" s="10">
        <v>0.6900000000000001</v>
      </c>
      <c r="N4384" s="4" t="s">
        <v>89</v>
      </c>
      <c r="O4384" s="4" t="s">
        <v>20</v>
      </c>
      <c r="P4384" s="4" t="s">
        <v>21</v>
      </c>
    </row>
    <row r="4385" ht="14.25" customHeight="1">
      <c r="B4385" s="4" t="s">
        <v>15</v>
      </c>
      <c r="C4385" s="4">
        <v>1185732.0</v>
      </c>
      <c r="D4385" s="5">
        <v>44558.0</v>
      </c>
      <c r="E4385" s="4" t="s">
        <v>16</v>
      </c>
      <c r="F4385" s="4" t="s">
        <v>46</v>
      </c>
      <c r="G4385" s="4" t="s">
        <v>47</v>
      </c>
      <c r="H4385" s="6" t="s">
        <v>22</v>
      </c>
      <c r="I4385" s="7">
        <v>55.0</v>
      </c>
      <c r="J4385" s="8">
        <v>69.0</v>
      </c>
      <c r="K4385" s="9">
        <v>3795.0</v>
      </c>
      <c r="L4385" s="9">
        <v>1707.7499999999998</v>
      </c>
      <c r="M4385" s="10">
        <v>0.44999999999999996</v>
      </c>
      <c r="N4385" s="4" t="s">
        <v>89</v>
      </c>
      <c r="O4385" s="4" t="s">
        <v>20</v>
      </c>
      <c r="P4385" s="4" t="s">
        <v>21</v>
      </c>
    </row>
    <row r="4386" ht="14.25" customHeight="1">
      <c r="B4386" s="4" t="s">
        <v>15</v>
      </c>
      <c r="C4386" s="4">
        <v>1185732.0</v>
      </c>
      <c r="D4386" s="5">
        <v>44559.0</v>
      </c>
      <c r="E4386" s="4" t="s">
        <v>16</v>
      </c>
      <c r="F4386" s="4" t="s">
        <v>46</v>
      </c>
      <c r="G4386" s="4" t="s">
        <v>47</v>
      </c>
      <c r="H4386" s="6" t="s">
        <v>25</v>
      </c>
      <c r="I4386" s="7">
        <v>55.0</v>
      </c>
      <c r="J4386" s="8">
        <v>65.0</v>
      </c>
      <c r="K4386" s="9">
        <v>3575.0</v>
      </c>
      <c r="L4386" s="9">
        <v>1894.75</v>
      </c>
      <c r="M4386" s="10">
        <v>0.53</v>
      </c>
      <c r="N4386" s="4" t="s">
        <v>89</v>
      </c>
      <c r="O4386" s="4" t="s">
        <v>23</v>
      </c>
      <c r="P4386" s="4" t="s">
        <v>24</v>
      </c>
    </row>
    <row r="4387" ht="14.25" customHeight="1">
      <c r="B4387" s="4" t="s">
        <v>15</v>
      </c>
      <c r="C4387" s="4">
        <v>1185732.0</v>
      </c>
      <c r="D4387" s="5">
        <v>44560.0</v>
      </c>
      <c r="E4387" s="4" t="s">
        <v>16</v>
      </c>
      <c r="F4387" s="4" t="s">
        <v>46</v>
      </c>
      <c r="G4387" s="4" t="s">
        <v>47</v>
      </c>
      <c r="H4387" s="6" t="s">
        <v>26</v>
      </c>
      <c r="I4387" s="7">
        <v>57.0</v>
      </c>
      <c r="J4387" s="8">
        <v>53.0</v>
      </c>
      <c r="K4387" s="9">
        <v>3021.0</v>
      </c>
      <c r="L4387" s="9">
        <v>1601.13</v>
      </c>
      <c r="M4387" s="10">
        <v>0.53</v>
      </c>
      <c r="N4387" s="4" t="s">
        <v>89</v>
      </c>
      <c r="O4387" s="4" t="s">
        <v>20</v>
      </c>
      <c r="P4387" s="4" t="s">
        <v>21</v>
      </c>
    </row>
    <row r="4388" ht="14.25" customHeight="1">
      <c r="B4388" s="4" t="s">
        <v>15</v>
      </c>
      <c r="C4388" s="4">
        <v>1185732.0</v>
      </c>
      <c r="D4388" s="5">
        <v>44561.0</v>
      </c>
      <c r="E4388" s="4" t="s">
        <v>16</v>
      </c>
      <c r="F4388" s="4" t="s">
        <v>46</v>
      </c>
      <c r="G4388" s="4" t="s">
        <v>47</v>
      </c>
      <c r="H4388" s="6" t="s">
        <v>27</v>
      </c>
      <c r="I4388" s="7">
        <v>63.0</v>
      </c>
      <c r="J4388" s="8">
        <v>47.0</v>
      </c>
      <c r="K4388" s="9">
        <v>2961.0</v>
      </c>
      <c r="L4388" s="9">
        <v>1362.06</v>
      </c>
      <c r="M4388" s="10">
        <v>0.45999999999999996</v>
      </c>
      <c r="N4388" s="4" t="s">
        <v>89</v>
      </c>
      <c r="O4388" s="4" t="s">
        <v>29</v>
      </c>
      <c r="P4388" s="4" t="s">
        <v>24</v>
      </c>
    </row>
    <row r="4389" ht="14.25" customHeight="1">
      <c r="B4389" s="4" t="s">
        <v>15</v>
      </c>
      <c r="C4389" s="4">
        <v>1185732.0</v>
      </c>
      <c r="D4389" s="5">
        <v>43831.0</v>
      </c>
      <c r="E4389" s="4" t="s">
        <v>16</v>
      </c>
      <c r="F4389" s="4" t="s">
        <v>46</v>
      </c>
      <c r="G4389" s="4" t="s">
        <v>47</v>
      </c>
      <c r="H4389" s="6" t="s">
        <v>28</v>
      </c>
      <c r="I4389" s="7">
        <v>68.0</v>
      </c>
      <c r="J4389" s="8">
        <v>83.0</v>
      </c>
      <c r="K4389" s="9">
        <v>5644.0</v>
      </c>
      <c r="L4389" s="9">
        <v>2426.92</v>
      </c>
      <c r="M4389" s="10">
        <v>0.43</v>
      </c>
      <c r="N4389" s="4" t="s">
        <v>89</v>
      </c>
      <c r="O4389" s="4" t="s">
        <v>23</v>
      </c>
      <c r="P4389" s="4" t="s">
        <v>24</v>
      </c>
    </row>
    <row r="4390" ht="14.25" customHeight="1">
      <c r="B4390" s="4" t="s">
        <v>36</v>
      </c>
      <c r="C4390" s="4">
        <v>1128299.0</v>
      </c>
      <c r="D4390" s="5">
        <v>43832.0</v>
      </c>
      <c r="E4390" s="4" t="s">
        <v>16</v>
      </c>
      <c r="F4390" s="4" t="s">
        <v>46</v>
      </c>
      <c r="G4390" s="4" t="s">
        <v>47</v>
      </c>
      <c r="H4390" s="6" t="s">
        <v>18</v>
      </c>
      <c r="I4390" s="7">
        <v>32.0</v>
      </c>
      <c r="J4390" s="8">
        <v>122.0</v>
      </c>
      <c r="K4390" s="9">
        <v>3904.0</v>
      </c>
      <c r="L4390" s="9">
        <v>1991.04</v>
      </c>
      <c r="M4390" s="10">
        <v>0.51</v>
      </c>
      <c r="N4390" s="4" t="s">
        <v>89</v>
      </c>
      <c r="O4390" s="4" t="s">
        <v>23</v>
      </c>
      <c r="P4390" s="4" t="s">
        <v>24</v>
      </c>
    </row>
    <row r="4391" ht="14.25" customHeight="1">
      <c r="B4391" s="4" t="s">
        <v>36</v>
      </c>
      <c r="C4391" s="4">
        <v>1128299.0</v>
      </c>
      <c r="D4391" s="5">
        <v>43833.0</v>
      </c>
      <c r="E4391" s="4" t="s">
        <v>16</v>
      </c>
      <c r="F4391" s="4" t="s">
        <v>46</v>
      </c>
      <c r="G4391" s="4" t="s">
        <v>47</v>
      </c>
      <c r="H4391" s="6" t="s">
        <v>22</v>
      </c>
      <c r="I4391" s="7">
        <v>44.0</v>
      </c>
      <c r="J4391" s="8">
        <v>117.0</v>
      </c>
      <c r="K4391" s="9">
        <v>5148.0</v>
      </c>
      <c r="L4391" s="9">
        <v>1904.76</v>
      </c>
      <c r="M4391" s="10">
        <v>0.37</v>
      </c>
      <c r="N4391" s="4" t="s">
        <v>89</v>
      </c>
      <c r="O4391" s="4" t="s">
        <v>29</v>
      </c>
      <c r="P4391" s="4" t="s">
        <v>24</v>
      </c>
    </row>
    <row r="4392" ht="14.25" customHeight="1">
      <c r="B4392" s="4" t="s">
        <v>36</v>
      </c>
      <c r="C4392" s="4">
        <v>1128299.0</v>
      </c>
      <c r="D4392" s="5">
        <v>43834.0</v>
      </c>
      <c r="E4392" s="4" t="s">
        <v>16</v>
      </c>
      <c r="F4392" s="4" t="s">
        <v>46</v>
      </c>
      <c r="G4392" s="4" t="s">
        <v>47</v>
      </c>
      <c r="H4392" s="6" t="s">
        <v>25</v>
      </c>
      <c r="I4392" s="7">
        <v>41.0</v>
      </c>
      <c r="J4392" s="8">
        <v>117.0</v>
      </c>
      <c r="K4392" s="9">
        <v>4797.0</v>
      </c>
      <c r="L4392" s="9">
        <v>2590.38</v>
      </c>
      <c r="M4392" s="10">
        <v>0.54</v>
      </c>
      <c r="N4392" s="4" t="s">
        <v>89</v>
      </c>
      <c r="O4392" s="4" t="s">
        <v>20</v>
      </c>
      <c r="P4392" s="4" t="s">
        <v>21</v>
      </c>
    </row>
    <row r="4393" ht="14.25" customHeight="1">
      <c r="B4393" s="4" t="s">
        <v>36</v>
      </c>
      <c r="C4393" s="4">
        <v>1128299.0</v>
      </c>
      <c r="D4393" s="5">
        <v>43835.0</v>
      </c>
      <c r="E4393" s="4" t="s">
        <v>16</v>
      </c>
      <c r="F4393" s="4" t="s">
        <v>46</v>
      </c>
      <c r="G4393" s="4" t="s">
        <v>47</v>
      </c>
      <c r="H4393" s="6" t="s">
        <v>26</v>
      </c>
      <c r="I4393" s="7">
        <v>43.0</v>
      </c>
      <c r="J4393" s="8">
        <v>87.0</v>
      </c>
      <c r="K4393" s="9">
        <v>3741.0</v>
      </c>
      <c r="L4393" s="9">
        <v>1870.5</v>
      </c>
      <c r="M4393" s="10">
        <v>0.5</v>
      </c>
      <c r="N4393" s="4" t="s">
        <v>89</v>
      </c>
      <c r="O4393" s="4" t="s">
        <v>23</v>
      </c>
      <c r="P4393" s="4" t="s">
        <v>21</v>
      </c>
    </row>
    <row r="4394" ht="14.25" customHeight="1">
      <c r="B4394" s="4" t="s">
        <v>36</v>
      </c>
      <c r="C4394" s="4">
        <v>1128299.0</v>
      </c>
      <c r="D4394" s="5">
        <v>43836.0</v>
      </c>
      <c r="E4394" s="4" t="s">
        <v>37</v>
      </c>
      <c r="F4394" s="4" t="s">
        <v>48</v>
      </c>
      <c r="G4394" s="4" t="s">
        <v>49</v>
      </c>
      <c r="H4394" s="6" t="s">
        <v>27</v>
      </c>
      <c r="I4394" s="7">
        <v>47.0</v>
      </c>
      <c r="J4394" s="8">
        <v>70.0</v>
      </c>
      <c r="K4394" s="9">
        <v>3290.0</v>
      </c>
      <c r="L4394" s="9">
        <v>2138.5</v>
      </c>
      <c r="M4394" s="10">
        <v>0.65</v>
      </c>
      <c r="N4394" s="4" t="s">
        <v>89</v>
      </c>
      <c r="O4394" s="4" t="s">
        <v>20</v>
      </c>
      <c r="P4394" s="4" t="s">
        <v>24</v>
      </c>
    </row>
    <row r="4395" ht="14.25" customHeight="1">
      <c r="B4395" s="4" t="s">
        <v>36</v>
      </c>
      <c r="C4395" s="4">
        <v>1128299.0</v>
      </c>
      <c r="D4395" s="5">
        <v>43837.0</v>
      </c>
      <c r="E4395" s="4" t="s">
        <v>37</v>
      </c>
      <c r="F4395" s="4" t="s">
        <v>48</v>
      </c>
      <c r="G4395" s="4" t="s">
        <v>49</v>
      </c>
      <c r="H4395" s="6" t="s">
        <v>28</v>
      </c>
      <c r="I4395" s="7">
        <v>41.0</v>
      </c>
      <c r="J4395" s="8">
        <v>128.0</v>
      </c>
      <c r="K4395" s="9">
        <v>5248.0</v>
      </c>
      <c r="L4395" s="9">
        <v>1574.4000000000003</v>
      </c>
      <c r="M4395" s="10">
        <v>0.30000000000000004</v>
      </c>
      <c r="N4395" s="4" t="s">
        <v>89</v>
      </c>
      <c r="O4395" s="4" t="s">
        <v>23</v>
      </c>
      <c r="P4395" s="4" t="s">
        <v>21</v>
      </c>
    </row>
    <row r="4396" ht="14.25" customHeight="1">
      <c r="B4396" s="4" t="s">
        <v>36</v>
      </c>
      <c r="C4396" s="4">
        <v>1128299.0</v>
      </c>
      <c r="D4396" s="5">
        <v>43838.0</v>
      </c>
      <c r="E4396" s="4" t="s">
        <v>37</v>
      </c>
      <c r="F4396" s="4" t="s">
        <v>48</v>
      </c>
      <c r="G4396" s="4" t="s">
        <v>49</v>
      </c>
      <c r="H4396" s="6" t="s">
        <v>18</v>
      </c>
      <c r="I4396" s="7">
        <v>34.0</v>
      </c>
      <c r="J4396" s="8">
        <v>158.0</v>
      </c>
      <c r="K4396" s="9">
        <v>5372.0</v>
      </c>
      <c r="L4396" s="9">
        <v>2686.0</v>
      </c>
      <c r="M4396" s="10">
        <v>0.5</v>
      </c>
      <c r="N4396" s="4" t="s">
        <v>89</v>
      </c>
      <c r="O4396" s="4" t="s">
        <v>29</v>
      </c>
      <c r="P4396" s="4" t="s">
        <v>24</v>
      </c>
    </row>
    <row r="4397" ht="14.25" customHeight="1">
      <c r="B4397" s="4" t="s">
        <v>36</v>
      </c>
      <c r="C4397" s="4">
        <v>1128299.0</v>
      </c>
      <c r="D4397" s="5">
        <v>43839.0</v>
      </c>
      <c r="E4397" s="4" t="s">
        <v>37</v>
      </c>
      <c r="F4397" s="4" t="s">
        <v>48</v>
      </c>
      <c r="G4397" s="4" t="s">
        <v>49</v>
      </c>
      <c r="H4397" s="6" t="s">
        <v>22</v>
      </c>
      <c r="I4397" s="7">
        <v>43.0</v>
      </c>
      <c r="J4397" s="8">
        <v>128.0</v>
      </c>
      <c r="K4397" s="9">
        <v>5504.0</v>
      </c>
      <c r="L4397" s="9">
        <v>2201.6</v>
      </c>
      <c r="M4397" s="10">
        <v>0.4</v>
      </c>
      <c r="N4397" s="4" t="s">
        <v>89</v>
      </c>
      <c r="O4397" s="4" t="s">
        <v>20</v>
      </c>
      <c r="P4397" s="4" t="s">
        <v>21</v>
      </c>
    </row>
    <row r="4398" ht="14.25" customHeight="1">
      <c r="B4398" s="4" t="s">
        <v>36</v>
      </c>
      <c r="C4398" s="4">
        <v>1128299.0</v>
      </c>
      <c r="D4398" s="5">
        <v>43840.0</v>
      </c>
      <c r="E4398" s="4" t="s">
        <v>37</v>
      </c>
      <c r="F4398" s="4" t="s">
        <v>48</v>
      </c>
      <c r="G4398" s="4" t="s">
        <v>49</v>
      </c>
      <c r="H4398" s="6" t="s">
        <v>25</v>
      </c>
      <c r="I4398" s="7">
        <v>41.0</v>
      </c>
      <c r="J4398" s="8">
        <v>119.0</v>
      </c>
      <c r="K4398" s="9">
        <v>4879.0</v>
      </c>
      <c r="L4398" s="9">
        <v>2585.8700000000003</v>
      </c>
      <c r="M4398" s="10">
        <v>0.53</v>
      </c>
      <c r="N4398" s="4" t="s">
        <v>89</v>
      </c>
      <c r="O4398" s="4" t="s">
        <v>20</v>
      </c>
      <c r="P4398" s="4" t="s">
        <v>21</v>
      </c>
    </row>
    <row r="4399" ht="14.25" customHeight="1">
      <c r="B4399" s="4" t="s">
        <v>36</v>
      </c>
      <c r="C4399" s="4">
        <v>1128299.0</v>
      </c>
      <c r="D4399" s="5">
        <v>43841.0</v>
      </c>
      <c r="E4399" s="4" t="s">
        <v>37</v>
      </c>
      <c r="F4399" s="4" t="s">
        <v>48</v>
      </c>
      <c r="G4399" s="4" t="s">
        <v>49</v>
      </c>
      <c r="H4399" s="6" t="s">
        <v>26</v>
      </c>
      <c r="I4399" s="7">
        <v>44.0</v>
      </c>
      <c r="J4399" s="8">
        <v>74.0</v>
      </c>
      <c r="K4399" s="9">
        <v>3256.0</v>
      </c>
      <c r="L4399" s="9">
        <v>1497.76</v>
      </c>
      <c r="M4399" s="10">
        <v>0.45999999999999996</v>
      </c>
      <c r="N4399" s="4" t="s">
        <v>89</v>
      </c>
      <c r="O4399" s="4" t="s">
        <v>23</v>
      </c>
      <c r="P4399" s="4" t="s">
        <v>21</v>
      </c>
    </row>
    <row r="4400" ht="14.25" customHeight="1">
      <c r="B4400" s="4" t="s">
        <v>36</v>
      </c>
      <c r="C4400" s="4">
        <v>1128299.0</v>
      </c>
      <c r="D4400" s="5">
        <v>43842.0</v>
      </c>
      <c r="E4400" s="4" t="s">
        <v>37</v>
      </c>
      <c r="F4400" s="4" t="s">
        <v>48</v>
      </c>
      <c r="G4400" s="4" t="s">
        <v>49</v>
      </c>
      <c r="H4400" s="6" t="s">
        <v>27</v>
      </c>
      <c r="I4400" s="7">
        <v>46.0</v>
      </c>
      <c r="J4400" s="8">
        <v>52.0</v>
      </c>
      <c r="K4400" s="9">
        <v>2392.0</v>
      </c>
      <c r="L4400" s="9">
        <v>1674.4</v>
      </c>
      <c r="M4400" s="10">
        <v>0.7000000000000001</v>
      </c>
      <c r="N4400" s="4" t="s">
        <v>89</v>
      </c>
      <c r="O4400" s="4" t="s">
        <v>20</v>
      </c>
      <c r="P4400" s="4" t="s">
        <v>21</v>
      </c>
    </row>
    <row r="4401" ht="14.25" customHeight="1">
      <c r="B4401" s="4" t="s">
        <v>36</v>
      </c>
      <c r="C4401" s="4">
        <v>1128299.0</v>
      </c>
      <c r="D4401" s="5">
        <v>43843.0</v>
      </c>
      <c r="E4401" s="4" t="s">
        <v>37</v>
      </c>
      <c r="F4401" s="4" t="s">
        <v>48</v>
      </c>
      <c r="G4401" s="4" t="s">
        <v>49</v>
      </c>
      <c r="H4401" s="6" t="s">
        <v>28</v>
      </c>
      <c r="I4401" s="7">
        <v>41.0</v>
      </c>
      <c r="J4401" s="8">
        <v>116.0</v>
      </c>
      <c r="K4401" s="9">
        <v>4756.0</v>
      </c>
      <c r="L4401" s="9">
        <v>1617.0400000000002</v>
      </c>
      <c r="M4401" s="10">
        <v>0.34</v>
      </c>
      <c r="N4401" s="4" t="s">
        <v>89</v>
      </c>
      <c r="O4401" s="4" t="s">
        <v>23</v>
      </c>
      <c r="P4401" s="4" t="s">
        <v>24</v>
      </c>
    </row>
    <row r="4402" ht="14.25" customHeight="1">
      <c r="B4402" s="4" t="s">
        <v>36</v>
      </c>
      <c r="C4402" s="4">
        <v>1128299.0</v>
      </c>
      <c r="D4402" s="5">
        <v>43844.0</v>
      </c>
      <c r="E4402" s="4" t="s">
        <v>37</v>
      </c>
      <c r="F4402" s="4" t="s">
        <v>48</v>
      </c>
      <c r="G4402" s="4" t="s">
        <v>49</v>
      </c>
      <c r="H4402" s="6" t="s">
        <v>18</v>
      </c>
      <c r="I4402" s="7">
        <v>43.0</v>
      </c>
      <c r="J4402" s="8">
        <v>160.0</v>
      </c>
      <c r="K4402" s="9">
        <v>6880.0</v>
      </c>
      <c r="L4402" s="9">
        <v>3784.0000000000005</v>
      </c>
      <c r="M4402" s="10">
        <v>0.55</v>
      </c>
      <c r="N4402" s="4" t="s">
        <v>89</v>
      </c>
      <c r="O4402" s="4" t="s">
        <v>29</v>
      </c>
      <c r="P4402" s="4" t="s">
        <v>24</v>
      </c>
    </row>
    <row r="4403" ht="14.25" customHeight="1">
      <c r="B4403" s="4" t="s">
        <v>36</v>
      </c>
      <c r="C4403" s="4">
        <v>1128299.0</v>
      </c>
      <c r="D4403" s="5">
        <v>43845.0</v>
      </c>
      <c r="E4403" s="4" t="s">
        <v>37</v>
      </c>
      <c r="F4403" s="4" t="s">
        <v>48</v>
      </c>
      <c r="G4403" s="4" t="s">
        <v>49</v>
      </c>
      <c r="H4403" s="6" t="s">
        <v>22</v>
      </c>
      <c r="I4403" s="7">
        <v>50.0</v>
      </c>
      <c r="J4403" s="8">
        <v>120.0</v>
      </c>
      <c r="K4403" s="9">
        <v>6000.0</v>
      </c>
      <c r="L4403" s="9">
        <v>2400.0</v>
      </c>
      <c r="M4403" s="10">
        <v>0.4</v>
      </c>
      <c r="N4403" s="4" t="s">
        <v>89</v>
      </c>
      <c r="O4403" s="4" t="s">
        <v>20</v>
      </c>
      <c r="P4403" s="4" t="s">
        <v>24</v>
      </c>
    </row>
    <row r="4404" ht="14.25" customHeight="1">
      <c r="B4404" s="4" t="s">
        <v>36</v>
      </c>
      <c r="C4404" s="4">
        <v>1128299.0</v>
      </c>
      <c r="D4404" s="5">
        <v>43846.0</v>
      </c>
      <c r="E4404" s="4" t="s">
        <v>37</v>
      </c>
      <c r="F4404" s="4" t="s">
        <v>48</v>
      </c>
      <c r="G4404" s="4" t="s">
        <v>49</v>
      </c>
      <c r="H4404" s="6" t="s">
        <v>25</v>
      </c>
      <c r="I4404" s="7">
        <v>52.0</v>
      </c>
      <c r="J4404" s="8">
        <v>104.0</v>
      </c>
      <c r="K4404" s="9">
        <v>5408.0</v>
      </c>
      <c r="L4404" s="9">
        <v>2866.2400000000002</v>
      </c>
      <c r="M4404" s="10">
        <v>0.53</v>
      </c>
      <c r="N4404" s="4" t="s">
        <v>89</v>
      </c>
      <c r="O4404" s="4" t="s">
        <v>29</v>
      </c>
      <c r="P4404" s="4" t="s">
        <v>21</v>
      </c>
    </row>
    <row r="4405" ht="14.25" customHeight="1">
      <c r="B4405" s="4" t="s">
        <v>36</v>
      </c>
      <c r="C4405" s="4">
        <v>1128299.0</v>
      </c>
      <c r="D4405" s="5">
        <v>43847.0</v>
      </c>
      <c r="E4405" s="4" t="s">
        <v>37</v>
      </c>
      <c r="F4405" s="4" t="s">
        <v>48</v>
      </c>
      <c r="G4405" s="4" t="s">
        <v>49</v>
      </c>
      <c r="H4405" s="6" t="s">
        <v>26</v>
      </c>
      <c r="I4405" s="7">
        <v>50.0</v>
      </c>
      <c r="J4405" s="8">
        <v>84.0</v>
      </c>
      <c r="K4405" s="9">
        <v>4200.0</v>
      </c>
      <c r="L4405" s="9">
        <v>1974.0</v>
      </c>
      <c r="M4405" s="10">
        <v>0.47</v>
      </c>
      <c r="N4405" s="4" t="s">
        <v>89</v>
      </c>
      <c r="O4405" s="4" t="s">
        <v>23</v>
      </c>
      <c r="P4405" s="4" t="s">
        <v>21</v>
      </c>
    </row>
    <row r="4406" ht="14.25" customHeight="1">
      <c r="B4406" s="4" t="s">
        <v>36</v>
      </c>
      <c r="C4406" s="4">
        <v>1128299.0</v>
      </c>
      <c r="D4406" s="5">
        <v>43848.0</v>
      </c>
      <c r="E4406" s="4" t="s">
        <v>37</v>
      </c>
      <c r="F4406" s="4" t="s">
        <v>48</v>
      </c>
      <c r="G4406" s="4" t="s">
        <v>49</v>
      </c>
      <c r="H4406" s="6" t="s">
        <v>27</v>
      </c>
      <c r="I4406" s="7">
        <v>55.0</v>
      </c>
      <c r="J4406" s="8">
        <v>47.0</v>
      </c>
      <c r="K4406" s="9">
        <v>2585.0</v>
      </c>
      <c r="L4406" s="9">
        <v>1809.5000000000002</v>
      </c>
      <c r="M4406" s="10">
        <v>0.7000000000000001</v>
      </c>
      <c r="N4406" s="4" t="s">
        <v>89</v>
      </c>
      <c r="O4406" s="4" t="s">
        <v>29</v>
      </c>
      <c r="P4406" s="4" t="s">
        <v>24</v>
      </c>
    </row>
    <row r="4407" ht="14.25" customHeight="1">
      <c r="B4407" s="4" t="s">
        <v>36</v>
      </c>
      <c r="C4407" s="4">
        <v>1128299.0</v>
      </c>
      <c r="D4407" s="5">
        <v>43849.0</v>
      </c>
      <c r="E4407" s="4" t="s">
        <v>37</v>
      </c>
      <c r="F4407" s="4" t="s">
        <v>48</v>
      </c>
      <c r="G4407" s="4" t="s">
        <v>49</v>
      </c>
      <c r="H4407" s="6" t="s">
        <v>28</v>
      </c>
      <c r="I4407" s="7">
        <v>54.0</v>
      </c>
      <c r="J4407" s="8">
        <v>94.0</v>
      </c>
      <c r="K4407" s="9">
        <v>5076.0</v>
      </c>
      <c r="L4407" s="9">
        <v>1725.8400000000001</v>
      </c>
      <c r="M4407" s="10">
        <v>0.34</v>
      </c>
      <c r="N4407" s="4" t="s">
        <v>89</v>
      </c>
      <c r="O4407" s="4" t="s">
        <v>20</v>
      </c>
      <c r="P4407" s="4" t="s">
        <v>21</v>
      </c>
    </row>
    <row r="4408" ht="14.25" customHeight="1">
      <c r="B4408" s="4" t="s">
        <v>36</v>
      </c>
      <c r="C4408" s="4">
        <v>1128299.0</v>
      </c>
      <c r="D4408" s="5">
        <v>43850.0</v>
      </c>
      <c r="E4408" s="4" t="s">
        <v>37</v>
      </c>
      <c r="F4408" s="4" t="s">
        <v>48</v>
      </c>
      <c r="G4408" s="4" t="s">
        <v>49</v>
      </c>
      <c r="H4408" s="6" t="s">
        <v>18</v>
      </c>
      <c r="I4408" s="7">
        <v>58.0</v>
      </c>
      <c r="J4408" s="8">
        <v>143.0</v>
      </c>
      <c r="K4408" s="9">
        <v>8294.0</v>
      </c>
      <c r="L4408" s="9">
        <v>4229.9400000000005</v>
      </c>
      <c r="M4408" s="10">
        <v>0.51</v>
      </c>
      <c r="N4408" s="4" t="s">
        <v>89</v>
      </c>
      <c r="O4408" s="4" t="s">
        <v>29</v>
      </c>
      <c r="P4408" s="4" t="s">
        <v>21</v>
      </c>
    </row>
    <row r="4409" ht="14.25" customHeight="1">
      <c r="B4409" s="4" t="s">
        <v>36</v>
      </c>
      <c r="C4409" s="4">
        <v>1128299.0</v>
      </c>
      <c r="D4409" s="5">
        <v>43851.0</v>
      </c>
      <c r="E4409" s="4" t="s">
        <v>37</v>
      </c>
      <c r="F4409" s="4" t="s">
        <v>48</v>
      </c>
      <c r="G4409" s="4" t="s">
        <v>49</v>
      </c>
      <c r="H4409" s="6" t="s">
        <v>22</v>
      </c>
      <c r="I4409" s="7">
        <v>62.0</v>
      </c>
      <c r="J4409" s="8">
        <v>102.0</v>
      </c>
      <c r="K4409" s="9">
        <v>6324.0</v>
      </c>
      <c r="L4409" s="9">
        <v>2403.12</v>
      </c>
      <c r="M4409" s="10">
        <v>0.38</v>
      </c>
      <c r="N4409" s="4" t="s">
        <v>89</v>
      </c>
      <c r="O4409" s="4" t="s">
        <v>29</v>
      </c>
      <c r="P4409" s="4" t="s">
        <v>21</v>
      </c>
    </row>
    <row r="4410" ht="14.25" customHeight="1">
      <c r="B4410" s="4" t="s">
        <v>36</v>
      </c>
      <c r="C4410" s="4">
        <v>1128299.0</v>
      </c>
      <c r="D4410" s="5">
        <v>43852.0</v>
      </c>
      <c r="E4410" s="4" t="s">
        <v>37</v>
      </c>
      <c r="F4410" s="4" t="s">
        <v>48</v>
      </c>
      <c r="G4410" s="4" t="s">
        <v>49</v>
      </c>
      <c r="H4410" s="6" t="s">
        <v>25</v>
      </c>
      <c r="I4410" s="7">
        <v>61.0</v>
      </c>
      <c r="J4410" s="8">
        <v>120.0</v>
      </c>
      <c r="K4410" s="9">
        <v>7320.0</v>
      </c>
      <c r="L4410" s="9">
        <v>3879.6000000000004</v>
      </c>
      <c r="M4410" s="10">
        <v>0.53</v>
      </c>
      <c r="N4410" s="4" t="s">
        <v>89</v>
      </c>
      <c r="O4410" s="4" t="s">
        <v>23</v>
      </c>
      <c r="P4410" s="4" t="s">
        <v>24</v>
      </c>
    </row>
    <row r="4411" ht="14.25" customHeight="1">
      <c r="B4411" s="4" t="s">
        <v>36</v>
      </c>
      <c r="C4411" s="4">
        <v>1128299.0</v>
      </c>
      <c r="D4411" s="5">
        <v>43853.0</v>
      </c>
      <c r="E4411" s="4" t="s">
        <v>37</v>
      </c>
      <c r="F4411" s="4" t="s">
        <v>48</v>
      </c>
      <c r="G4411" s="4" t="s">
        <v>49</v>
      </c>
      <c r="H4411" s="6" t="s">
        <v>26</v>
      </c>
      <c r="I4411" s="7">
        <v>59.0</v>
      </c>
      <c r="J4411" s="8">
        <v>75.0</v>
      </c>
      <c r="K4411" s="9">
        <v>4425.0</v>
      </c>
      <c r="L4411" s="9">
        <v>2035.4999999999998</v>
      </c>
      <c r="M4411" s="10">
        <v>0.45999999999999996</v>
      </c>
      <c r="N4411" s="4" t="s">
        <v>89</v>
      </c>
      <c r="O4411" s="4" t="s">
        <v>23</v>
      </c>
      <c r="P4411" s="4" t="s">
        <v>21</v>
      </c>
    </row>
    <row r="4412" ht="14.25" customHeight="1">
      <c r="B4412" s="4" t="s">
        <v>36</v>
      </c>
      <c r="C4412" s="4">
        <v>1128299.0</v>
      </c>
      <c r="D4412" s="5">
        <v>43854.0</v>
      </c>
      <c r="E4412" s="4" t="s">
        <v>37</v>
      </c>
      <c r="F4412" s="4" t="s">
        <v>48</v>
      </c>
      <c r="G4412" s="4" t="s">
        <v>49</v>
      </c>
      <c r="H4412" s="6" t="s">
        <v>27</v>
      </c>
      <c r="I4412" s="7">
        <v>63.0</v>
      </c>
      <c r="J4412" s="8">
        <v>52.0</v>
      </c>
      <c r="K4412" s="9">
        <v>3276.0</v>
      </c>
      <c r="L4412" s="9">
        <v>2162.1600000000003</v>
      </c>
      <c r="M4412" s="10">
        <v>0.66</v>
      </c>
      <c r="N4412" s="4" t="s">
        <v>89</v>
      </c>
      <c r="O4412" s="4" t="s">
        <v>23</v>
      </c>
      <c r="P4412" s="4" t="s">
        <v>24</v>
      </c>
    </row>
    <row r="4413" ht="14.25" customHeight="1">
      <c r="B4413" s="4" t="s">
        <v>36</v>
      </c>
      <c r="C4413" s="4">
        <v>1128299.0</v>
      </c>
      <c r="D4413" s="5">
        <v>43855.0</v>
      </c>
      <c r="E4413" s="4" t="s">
        <v>37</v>
      </c>
      <c r="F4413" s="4" t="s">
        <v>48</v>
      </c>
      <c r="G4413" s="4" t="s">
        <v>49</v>
      </c>
      <c r="H4413" s="6" t="s">
        <v>28</v>
      </c>
      <c r="I4413" s="7">
        <v>78.0</v>
      </c>
      <c r="J4413" s="8">
        <v>95.0</v>
      </c>
      <c r="K4413" s="9">
        <v>7410.0</v>
      </c>
      <c r="L4413" s="9">
        <v>2519.4</v>
      </c>
      <c r="M4413" s="10">
        <v>0.34</v>
      </c>
      <c r="N4413" s="4" t="s">
        <v>89</v>
      </c>
      <c r="O4413" s="4" t="s">
        <v>20</v>
      </c>
      <c r="P4413" s="4" t="s">
        <v>21</v>
      </c>
    </row>
    <row r="4414" ht="14.25" customHeight="1">
      <c r="B4414" s="4" t="s">
        <v>36</v>
      </c>
      <c r="C4414" s="4">
        <v>1128299.0</v>
      </c>
      <c r="D4414" s="5">
        <v>43856.0</v>
      </c>
      <c r="E4414" s="4" t="s">
        <v>37</v>
      </c>
      <c r="F4414" s="4" t="s">
        <v>48</v>
      </c>
      <c r="G4414" s="4" t="s">
        <v>49</v>
      </c>
      <c r="H4414" s="6" t="s">
        <v>18</v>
      </c>
      <c r="I4414" s="7">
        <v>58.0</v>
      </c>
      <c r="J4414" s="8">
        <v>149.0</v>
      </c>
      <c r="K4414" s="9">
        <v>8642.0</v>
      </c>
      <c r="L4414" s="9">
        <v>5012.360000000001</v>
      </c>
      <c r="M4414" s="10">
        <v>0.5800000000000001</v>
      </c>
      <c r="N4414" s="4" t="s">
        <v>89</v>
      </c>
      <c r="O4414" s="4" t="s">
        <v>23</v>
      </c>
      <c r="P4414" s="4" t="s">
        <v>21</v>
      </c>
    </row>
    <row r="4415" ht="14.25" customHeight="1">
      <c r="B4415" s="4" t="s">
        <v>36</v>
      </c>
      <c r="C4415" s="4">
        <v>1128299.0</v>
      </c>
      <c r="D4415" s="5">
        <v>43857.0</v>
      </c>
      <c r="E4415" s="4" t="s">
        <v>37</v>
      </c>
      <c r="F4415" s="4" t="s">
        <v>48</v>
      </c>
      <c r="G4415" s="4" t="s">
        <v>49</v>
      </c>
      <c r="H4415" s="6" t="s">
        <v>22</v>
      </c>
      <c r="I4415" s="7">
        <v>60.0</v>
      </c>
      <c r="J4415" s="8">
        <v>104.0</v>
      </c>
      <c r="K4415" s="9">
        <v>6240.0</v>
      </c>
      <c r="L4415" s="9">
        <v>2683.2</v>
      </c>
      <c r="M4415" s="10">
        <v>0.43</v>
      </c>
      <c r="N4415" s="4" t="s">
        <v>89</v>
      </c>
      <c r="O4415" s="4" t="s">
        <v>20</v>
      </c>
      <c r="P4415" s="4" t="s">
        <v>21</v>
      </c>
    </row>
    <row r="4416" ht="14.25" customHeight="1">
      <c r="B4416" s="4" t="s">
        <v>36</v>
      </c>
      <c r="C4416" s="4">
        <v>1128299.0</v>
      </c>
      <c r="D4416" s="5">
        <v>43858.0</v>
      </c>
      <c r="E4416" s="4" t="s">
        <v>37</v>
      </c>
      <c r="F4416" s="4" t="s">
        <v>48</v>
      </c>
      <c r="G4416" s="4" t="s">
        <v>49</v>
      </c>
      <c r="H4416" s="6" t="s">
        <v>25</v>
      </c>
      <c r="I4416" s="7">
        <v>63.0</v>
      </c>
      <c r="J4416" s="8">
        <v>116.0</v>
      </c>
      <c r="K4416" s="9">
        <v>7308.0</v>
      </c>
      <c r="L4416" s="9">
        <v>4165.56</v>
      </c>
      <c r="M4416" s="10">
        <v>0.5700000000000001</v>
      </c>
      <c r="N4416" s="4" t="s">
        <v>89</v>
      </c>
      <c r="O4416" s="4" t="s">
        <v>23</v>
      </c>
      <c r="P4416" s="4" t="s">
        <v>24</v>
      </c>
    </row>
    <row r="4417" ht="14.25" customHeight="1">
      <c r="B4417" s="4" t="s">
        <v>36</v>
      </c>
      <c r="C4417" s="4">
        <v>1128299.0</v>
      </c>
      <c r="D4417" s="5">
        <v>43859.0</v>
      </c>
      <c r="E4417" s="4" t="s">
        <v>37</v>
      </c>
      <c r="F4417" s="4" t="s">
        <v>48</v>
      </c>
      <c r="G4417" s="4" t="s">
        <v>49</v>
      </c>
      <c r="H4417" s="6" t="s">
        <v>26</v>
      </c>
      <c r="I4417" s="7">
        <v>57.0</v>
      </c>
      <c r="J4417" s="8">
        <v>90.0</v>
      </c>
      <c r="K4417" s="9">
        <v>5130.0</v>
      </c>
      <c r="L4417" s="9">
        <v>2565.0</v>
      </c>
      <c r="M4417" s="10">
        <v>0.5</v>
      </c>
      <c r="N4417" s="4" t="s">
        <v>89</v>
      </c>
      <c r="O4417" s="4" t="s">
        <v>20</v>
      </c>
      <c r="P4417" s="4" t="s">
        <v>24</v>
      </c>
    </row>
    <row r="4418" ht="14.25" customHeight="1">
      <c r="B4418" s="4" t="s">
        <v>36</v>
      </c>
      <c r="C4418" s="4">
        <v>1128299.0</v>
      </c>
      <c r="D4418" s="5">
        <v>43860.0</v>
      </c>
      <c r="E4418" s="4" t="s">
        <v>37</v>
      </c>
      <c r="F4418" s="4" t="s">
        <v>48</v>
      </c>
      <c r="G4418" s="4" t="s">
        <v>49</v>
      </c>
      <c r="H4418" s="6" t="s">
        <v>27</v>
      </c>
      <c r="I4418" s="7">
        <v>60.0</v>
      </c>
      <c r="J4418" s="8">
        <v>60.0</v>
      </c>
      <c r="K4418" s="9">
        <v>3600.0</v>
      </c>
      <c r="L4418" s="9">
        <v>2520.0000000000005</v>
      </c>
      <c r="M4418" s="10">
        <v>0.7000000000000001</v>
      </c>
      <c r="N4418" s="4" t="s">
        <v>89</v>
      </c>
      <c r="O4418" s="4" t="s">
        <v>29</v>
      </c>
      <c r="P4418" s="4" t="s">
        <v>24</v>
      </c>
    </row>
    <row r="4419" ht="14.25" customHeight="1">
      <c r="B4419" s="4" t="s">
        <v>36</v>
      </c>
      <c r="C4419" s="4">
        <v>1128299.0</v>
      </c>
      <c r="D4419" s="5">
        <v>43861.0</v>
      </c>
      <c r="E4419" s="4" t="s">
        <v>37</v>
      </c>
      <c r="F4419" s="4" t="s">
        <v>48</v>
      </c>
      <c r="G4419" s="4" t="s">
        <v>49</v>
      </c>
      <c r="H4419" s="6" t="s">
        <v>28</v>
      </c>
      <c r="I4419" s="7">
        <v>78.0</v>
      </c>
      <c r="J4419" s="8">
        <v>131.0</v>
      </c>
      <c r="K4419" s="9">
        <v>10218.0</v>
      </c>
      <c r="L4419" s="9">
        <v>3576.2999999999997</v>
      </c>
      <c r="M4419" s="10">
        <v>0.35</v>
      </c>
      <c r="N4419" s="4" t="s">
        <v>89</v>
      </c>
      <c r="O4419" s="4" t="s">
        <v>23</v>
      </c>
      <c r="P4419" s="4" t="s">
        <v>24</v>
      </c>
    </row>
    <row r="4420" ht="14.25" customHeight="1">
      <c r="B4420" s="4" t="s">
        <v>36</v>
      </c>
      <c r="C4420" s="4">
        <v>1128299.0</v>
      </c>
      <c r="D4420" s="5">
        <v>43862.0</v>
      </c>
      <c r="E4420" s="4" t="s">
        <v>37</v>
      </c>
      <c r="F4420" s="4" t="s">
        <v>48</v>
      </c>
      <c r="G4420" s="4" t="s">
        <v>49</v>
      </c>
      <c r="H4420" s="6" t="s">
        <v>18</v>
      </c>
      <c r="I4420" s="7">
        <v>56.0</v>
      </c>
      <c r="J4420" s="8">
        <v>189.0</v>
      </c>
      <c r="K4420" s="9">
        <v>10584.0</v>
      </c>
      <c r="L4420" s="9">
        <v>6032.880000000001</v>
      </c>
      <c r="M4420" s="10">
        <v>0.5700000000000001</v>
      </c>
      <c r="N4420" s="4" t="s">
        <v>89</v>
      </c>
      <c r="O4420" s="4" t="s">
        <v>23</v>
      </c>
      <c r="P4420" s="4" t="s">
        <v>21</v>
      </c>
    </row>
    <row r="4421" ht="14.25" customHeight="1">
      <c r="B4421" s="4" t="s">
        <v>36</v>
      </c>
      <c r="C4421" s="4">
        <v>1128299.0</v>
      </c>
      <c r="D4421" s="5">
        <v>43863.0</v>
      </c>
      <c r="E4421" s="4" t="s">
        <v>37</v>
      </c>
      <c r="F4421" s="4" t="s">
        <v>48</v>
      </c>
      <c r="G4421" s="4" t="s">
        <v>49</v>
      </c>
      <c r="H4421" s="6" t="s">
        <v>22</v>
      </c>
      <c r="I4421" s="7">
        <v>62.0</v>
      </c>
      <c r="J4421" s="8">
        <v>165.0</v>
      </c>
      <c r="K4421" s="9">
        <v>10230.0</v>
      </c>
      <c r="L4421" s="9">
        <v>4194.3</v>
      </c>
      <c r="M4421" s="10">
        <v>0.41</v>
      </c>
      <c r="N4421" s="4" t="s">
        <v>89</v>
      </c>
      <c r="O4421" s="4" t="s">
        <v>23</v>
      </c>
      <c r="P4421" s="4" t="s">
        <v>24</v>
      </c>
    </row>
    <row r="4422" ht="14.25" customHeight="1">
      <c r="B4422" s="4" t="s">
        <v>36</v>
      </c>
      <c r="C4422" s="4">
        <v>1128299.0</v>
      </c>
      <c r="D4422" s="5">
        <v>43864.0</v>
      </c>
      <c r="E4422" s="4" t="s">
        <v>37</v>
      </c>
      <c r="F4422" s="4" t="s">
        <v>48</v>
      </c>
      <c r="G4422" s="4" t="s">
        <v>49</v>
      </c>
      <c r="H4422" s="6" t="s">
        <v>25</v>
      </c>
      <c r="I4422" s="7">
        <v>62.0</v>
      </c>
      <c r="J4422" s="8">
        <v>165.0</v>
      </c>
      <c r="K4422" s="9">
        <v>10230.0</v>
      </c>
      <c r="L4422" s="9">
        <v>6035.700000000001</v>
      </c>
      <c r="M4422" s="10">
        <v>0.5900000000000001</v>
      </c>
      <c r="N4422" s="4" t="s">
        <v>89</v>
      </c>
      <c r="O4422" s="4" t="s">
        <v>29</v>
      </c>
      <c r="P4422" s="4" t="s">
        <v>24</v>
      </c>
    </row>
    <row r="4423" ht="14.25" customHeight="1">
      <c r="B4423" s="4" t="s">
        <v>36</v>
      </c>
      <c r="C4423" s="4">
        <v>1128299.0</v>
      </c>
      <c r="D4423" s="5">
        <v>43865.0</v>
      </c>
      <c r="E4423" s="4" t="s">
        <v>37</v>
      </c>
      <c r="F4423" s="4" t="s">
        <v>48</v>
      </c>
      <c r="G4423" s="4" t="s">
        <v>49</v>
      </c>
      <c r="H4423" s="6" t="s">
        <v>26</v>
      </c>
      <c r="I4423" s="7">
        <v>58.0</v>
      </c>
      <c r="J4423" s="8">
        <v>111.0</v>
      </c>
      <c r="K4423" s="9">
        <v>6438.0</v>
      </c>
      <c r="L4423" s="9">
        <v>3283.38</v>
      </c>
      <c r="M4423" s="10">
        <v>0.51</v>
      </c>
      <c r="N4423" s="4" t="s">
        <v>89</v>
      </c>
      <c r="O4423" s="4" t="s">
        <v>23</v>
      </c>
      <c r="P4423" s="4" t="s">
        <v>24</v>
      </c>
    </row>
    <row r="4424" ht="14.25" customHeight="1">
      <c r="B4424" s="4" t="s">
        <v>36</v>
      </c>
      <c r="C4424" s="4">
        <v>1128299.0</v>
      </c>
      <c r="D4424" s="5">
        <v>43866.0</v>
      </c>
      <c r="E4424" s="4" t="s">
        <v>37</v>
      </c>
      <c r="F4424" s="4" t="s">
        <v>48</v>
      </c>
      <c r="G4424" s="4" t="s">
        <v>49</v>
      </c>
      <c r="H4424" s="6" t="s">
        <v>27</v>
      </c>
      <c r="I4424" s="7">
        <v>59.0</v>
      </c>
      <c r="J4424" s="8">
        <v>81.0</v>
      </c>
      <c r="K4424" s="9">
        <v>4779.0</v>
      </c>
      <c r="L4424" s="9">
        <v>3536.4600000000005</v>
      </c>
      <c r="M4424" s="10">
        <v>0.7400000000000001</v>
      </c>
      <c r="N4424" s="4" t="s">
        <v>89</v>
      </c>
      <c r="O4424" s="4" t="s">
        <v>20</v>
      </c>
      <c r="P4424" s="4" t="s">
        <v>24</v>
      </c>
    </row>
    <row r="4425" ht="14.25" customHeight="1">
      <c r="B4425" s="4" t="s">
        <v>36</v>
      </c>
      <c r="C4425" s="4">
        <v>1128299.0</v>
      </c>
      <c r="D4425" s="5">
        <v>43867.0</v>
      </c>
      <c r="E4425" s="4" t="s">
        <v>37</v>
      </c>
      <c r="F4425" s="4" t="s">
        <v>48</v>
      </c>
      <c r="G4425" s="4" t="s">
        <v>49</v>
      </c>
      <c r="H4425" s="6" t="s">
        <v>28</v>
      </c>
      <c r="I4425" s="7">
        <v>73.0</v>
      </c>
      <c r="J4425" s="8">
        <v>174.0</v>
      </c>
      <c r="K4425" s="9">
        <v>12702.0</v>
      </c>
      <c r="L4425" s="9">
        <v>5080.8</v>
      </c>
      <c r="M4425" s="10">
        <v>0.4</v>
      </c>
      <c r="N4425" s="4" t="s">
        <v>89</v>
      </c>
      <c r="O4425" s="4" t="s">
        <v>29</v>
      </c>
      <c r="P4425" s="4" t="s">
        <v>21</v>
      </c>
    </row>
    <row r="4426" ht="14.25" customHeight="1">
      <c r="B4426" s="4" t="s">
        <v>36</v>
      </c>
      <c r="C4426" s="4">
        <v>1128299.0</v>
      </c>
      <c r="D4426" s="5">
        <v>43868.0</v>
      </c>
      <c r="E4426" s="4" t="s">
        <v>37</v>
      </c>
      <c r="F4426" s="4" t="s">
        <v>48</v>
      </c>
      <c r="G4426" s="4" t="s">
        <v>49</v>
      </c>
      <c r="H4426" s="6" t="s">
        <v>18</v>
      </c>
      <c r="I4426" s="7">
        <v>58.0</v>
      </c>
      <c r="J4426" s="8">
        <v>218.0</v>
      </c>
      <c r="K4426" s="9">
        <v>12644.0</v>
      </c>
      <c r="L4426" s="9">
        <v>6701.320000000001</v>
      </c>
      <c r="M4426" s="10">
        <v>0.53</v>
      </c>
      <c r="N4426" s="4" t="s">
        <v>89</v>
      </c>
      <c r="O4426" s="4" t="s">
        <v>20</v>
      </c>
      <c r="P4426" s="4" t="s">
        <v>21</v>
      </c>
    </row>
    <row r="4427" ht="14.25" customHeight="1">
      <c r="B4427" s="4" t="s">
        <v>36</v>
      </c>
      <c r="C4427" s="4">
        <v>1128299.0</v>
      </c>
      <c r="D4427" s="5">
        <v>43869.0</v>
      </c>
      <c r="E4427" s="4" t="s">
        <v>37</v>
      </c>
      <c r="F4427" s="4" t="s">
        <v>48</v>
      </c>
      <c r="G4427" s="4" t="s">
        <v>49</v>
      </c>
      <c r="H4427" s="6" t="s">
        <v>22</v>
      </c>
      <c r="I4427" s="7">
        <v>61.0</v>
      </c>
      <c r="J4427" s="8">
        <v>174.0</v>
      </c>
      <c r="K4427" s="9">
        <v>10614.0</v>
      </c>
      <c r="L4427" s="9">
        <v>3821.04</v>
      </c>
      <c r="M4427" s="10">
        <v>0.36</v>
      </c>
      <c r="N4427" s="4" t="s">
        <v>89</v>
      </c>
      <c r="O4427" s="4" t="s">
        <v>23</v>
      </c>
      <c r="P4427" s="4" t="s">
        <v>21</v>
      </c>
    </row>
    <row r="4428" ht="14.25" customHeight="1">
      <c r="B4428" s="4" t="s">
        <v>36</v>
      </c>
      <c r="C4428" s="4">
        <v>1128299.0</v>
      </c>
      <c r="D4428" s="5">
        <v>43870.0</v>
      </c>
      <c r="E4428" s="4" t="s">
        <v>37</v>
      </c>
      <c r="F4428" s="4" t="s">
        <v>48</v>
      </c>
      <c r="G4428" s="4" t="s">
        <v>49</v>
      </c>
      <c r="H4428" s="6" t="s">
        <v>25</v>
      </c>
      <c r="I4428" s="7">
        <v>61.0</v>
      </c>
      <c r="J4428" s="8">
        <v>143.0</v>
      </c>
      <c r="K4428" s="9">
        <v>8723.0</v>
      </c>
      <c r="L4428" s="9">
        <v>4623.1900000000005</v>
      </c>
      <c r="M4428" s="10">
        <v>0.53</v>
      </c>
      <c r="N4428" s="4" t="s">
        <v>89</v>
      </c>
      <c r="O4428" s="4" t="s">
        <v>29</v>
      </c>
      <c r="P4428" s="4" t="s">
        <v>21</v>
      </c>
    </row>
    <row r="4429" ht="14.25" customHeight="1">
      <c r="B4429" s="4" t="s">
        <v>36</v>
      </c>
      <c r="C4429" s="4">
        <v>1128299.0</v>
      </c>
      <c r="D4429" s="5">
        <v>43871.0</v>
      </c>
      <c r="E4429" s="4" t="s">
        <v>37</v>
      </c>
      <c r="F4429" s="4" t="s">
        <v>48</v>
      </c>
      <c r="G4429" s="4" t="s">
        <v>49</v>
      </c>
      <c r="H4429" s="6" t="s">
        <v>26</v>
      </c>
      <c r="I4429" s="7">
        <v>55.0</v>
      </c>
      <c r="J4429" s="8">
        <v>117.0</v>
      </c>
      <c r="K4429" s="9">
        <v>6435.0</v>
      </c>
      <c r="L4429" s="9">
        <v>3153.15</v>
      </c>
      <c r="M4429" s="10">
        <v>0.49</v>
      </c>
      <c r="N4429" s="4" t="s">
        <v>89</v>
      </c>
      <c r="O4429" s="4" t="s">
        <v>23</v>
      </c>
      <c r="P4429" s="4" t="s">
        <v>24</v>
      </c>
    </row>
    <row r="4430" ht="14.25" customHeight="1">
      <c r="B4430" s="4" t="s">
        <v>36</v>
      </c>
      <c r="C4430" s="4">
        <v>1128299.0</v>
      </c>
      <c r="D4430" s="5">
        <v>43872.0</v>
      </c>
      <c r="E4430" s="4" t="s">
        <v>37</v>
      </c>
      <c r="F4430" s="4" t="s">
        <v>48</v>
      </c>
      <c r="G4430" s="4" t="s">
        <v>49</v>
      </c>
      <c r="H4430" s="6" t="s">
        <v>27</v>
      </c>
      <c r="I4430" s="7">
        <v>60.0</v>
      </c>
      <c r="J4430" s="8">
        <v>130.0</v>
      </c>
      <c r="K4430" s="9">
        <v>7800.0</v>
      </c>
      <c r="L4430" s="9">
        <v>5460.000000000001</v>
      </c>
      <c r="M4430" s="10">
        <v>0.7000000000000001</v>
      </c>
      <c r="N4430" s="4" t="s">
        <v>89</v>
      </c>
      <c r="O4430" s="4" t="s">
        <v>29</v>
      </c>
      <c r="P4430" s="4" t="s">
        <v>24</v>
      </c>
    </row>
    <row r="4431" ht="14.25" customHeight="1">
      <c r="B4431" s="4" t="s">
        <v>36</v>
      </c>
      <c r="C4431" s="4">
        <v>1128299.0</v>
      </c>
      <c r="D4431" s="5">
        <v>43873.0</v>
      </c>
      <c r="E4431" s="4" t="s">
        <v>37</v>
      </c>
      <c r="F4431" s="4" t="s">
        <v>48</v>
      </c>
      <c r="G4431" s="4" t="s">
        <v>49</v>
      </c>
      <c r="H4431" s="6" t="s">
        <v>28</v>
      </c>
      <c r="I4431" s="7">
        <v>78.0</v>
      </c>
      <c r="J4431" s="8">
        <v>145.0</v>
      </c>
      <c r="K4431" s="9">
        <v>11310.0</v>
      </c>
      <c r="L4431" s="9">
        <v>3393.0000000000005</v>
      </c>
      <c r="M4431" s="10">
        <v>0.30000000000000004</v>
      </c>
      <c r="N4431" s="4" t="s">
        <v>89</v>
      </c>
      <c r="O4431" s="4" t="s">
        <v>20</v>
      </c>
      <c r="P4431" s="4" t="s">
        <v>21</v>
      </c>
    </row>
    <row r="4432" ht="14.25" customHeight="1">
      <c r="B4432" s="4" t="s">
        <v>36</v>
      </c>
      <c r="C4432" s="4">
        <v>1128299.0</v>
      </c>
      <c r="D4432" s="5">
        <v>43874.0</v>
      </c>
      <c r="E4432" s="4" t="s">
        <v>37</v>
      </c>
      <c r="F4432" s="4" t="s">
        <v>48</v>
      </c>
      <c r="G4432" s="4" t="s">
        <v>49</v>
      </c>
      <c r="H4432" s="6" t="s">
        <v>18</v>
      </c>
      <c r="I4432" s="7">
        <v>62.0</v>
      </c>
      <c r="J4432" s="8">
        <v>210.0</v>
      </c>
      <c r="K4432" s="9">
        <v>13020.0</v>
      </c>
      <c r="L4432" s="9">
        <v>6900.6</v>
      </c>
      <c r="M4432" s="10">
        <v>0.53</v>
      </c>
      <c r="N4432" s="4" t="s">
        <v>89</v>
      </c>
      <c r="O4432" s="4" t="s">
        <v>23</v>
      </c>
      <c r="P4432" s="4" t="s">
        <v>24</v>
      </c>
    </row>
    <row r="4433" ht="14.25" customHeight="1">
      <c r="B4433" s="4" t="s">
        <v>36</v>
      </c>
      <c r="C4433" s="4">
        <v>1128299.0</v>
      </c>
      <c r="D4433" s="5">
        <v>43875.0</v>
      </c>
      <c r="E4433" s="4" t="s">
        <v>37</v>
      </c>
      <c r="F4433" s="4" t="s">
        <v>48</v>
      </c>
      <c r="G4433" s="4" t="s">
        <v>49</v>
      </c>
      <c r="H4433" s="6" t="s">
        <v>22</v>
      </c>
      <c r="I4433" s="7">
        <v>64.0</v>
      </c>
      <c r="J4433" s="8">
        <v>182.0</v>
      </c>
      <c r="K4433" s="9">
        <v>11648.0</v>
      </c>
      <c r="L4433" s="9">
        <v>4542.72</v>
      </c>
      <c r="M4433" s="10">
        <v>0.39</v>
      </c>
      <c r="N4433" s="4" t="s">
        <v>89</v>
      </c>
      <c r="O4433" s="4" t="s">
        <v>29</v>
      </c>
      <c r="P4433" s="4" t="s">
        <v>24</v>
      </c>
    </row>
    <row r="4434" ht="14.25" customHeight="1">
      <c r="B4434" s="4" t="s">
        <v>36</v>
      </c>
      <c r="C4434" s="4">
        <v>1128299.0</v>
      </c>
      <c r="D4434" s="5">
        <v>43876.0</v>
      </c>
      <c r="E4434" s="4" t="s">
        <v>37</v>
      </c>
      <c r="F4434" s="4" t="s">
        <v>48</v>
      </c>
      <c r="G4434" s="4" t="s">
        <v>49</v>
      </c>
      <c r="H4434" s="6" t="s">
        <v>25</v>
      </c>
      <c r="I4434" s="7">
        <v>60.0</v>
      </c>
      <c r="J4434" s="8">
        <v>152.0</v>
      </c>
      <c r="K4434" s="9">
        <v>9120.0</v>
      </c>
      <c r="L4434" s="9">
        <v>4742.400000000001</v>
      </c>
      <c r="M4434" s="10">
        <v>0.52</v>
      </c>
      <c r="N4434" s="4" t="s">
        <v>89</v>
      </c>
      <c r="O4434" s="4" t="s">
        <v>29</v>
      </c>
      <c r="P4434" s="4" t="s">
        <v>24</v>
      </c>
    </row>
    <row r="4435" ht="14.25" customHeight="1">
      <c r="B4435" s="4" t="s">
        <v>36</v>
      </c>
      <c r="C4435" s="4">
        <v>1128299.0</v>
      </c>
      <c r="D4435" s="5">
        <v>43877.0</v>
      </c>
      <c r="E4435" s="4" t="s">
        <v>37</v>
      </c>
      <c r="F4435" s="4" t="s">
        <v>48</v>
      </c>
      <c r="G4435" s="4" t="s">
        <v>49</v>
      </c>
      <c r="H4435" s="6" t="s">
        <v>26</v>
      </c>
      <c r="I4435" s="7">
        <v>64.0</v>
      </c>
      <c r="J4435" s="8">
        <v>124.0</v>
      </c>
      <c r="K4435" s="9">
        <v>7936.0</v>
      </c>
      <c r="L4435" s="9">
        <v>3729.9199999999996</v>
      </c>
      <c r="M4435" s="10">
        <v>0.47</v>
      </c>
      <c r="N4435" s="4" t="s">
        <v>89</v>
      </c>
      <c r="O4435" s="4" t="s">
        <v>23</v>
      </c>
      <c r="P4435" s="4" t="s">
        <v>21</v>
      </c>
    </row>
    <row r="4436" ht="14.25" customHeight="1">
      <c r="B4436" s="4" t="s">
        <v>36</v>
      </c>
      <c r="C4436" s="4">
        <v>1128299.0</v>
      </c>
      <c r="D4436" s="5">
        <v>43878.0</v>
      </c>
      <c r="E4436" s="4" t="s">
        <v>37</v>
      </c>
      <c r="F4436" s="4" t="s">
        <v>48</v>
      </c>
      <c r="G4436" s="4" t="s">
        <v>49</v>
      </c>
      <c r="H4436" s="6" t="s">
        <v>27</v>
      </c>
      <c r="I4436" s="7">
        <v>68.0</v>
      </c>
      <c r="J4436" s="8">
        <v>138.0</v>
      </c>
      <c r="K4436" s="9">
        <v>9384.0</v>
      </c>
      <c r="L4436" s="9">
        <v>6381.120000000001</v>
      </c>
      <c r="M4436" s="10">
        <v>0.68</v>
      </c>
      <c r="N4436" s="4" t="s">
        <v>89</v>
      </c>
      <c r="O4436" s="4" t="s">
        <v>20</v>
      </c>
      <c r="P4436" s="4" t="s">
        <v>24</v>
      </c>
    </row>
    <row r="4437" ht="14.25" customHeight="1">
      <c r="B4437" s="4" t="s">
        <v>36</v>
      </c>
      <c r="C4437" s="4">
        <v>1128299.0</v>
      </c>
      <c r="D4437" s="5">
        <v>43879.0</v>
      </c>
      <c r="E4437" s="4" t="s">
        <v>37</v>
      </c>
      <c r="F4437" s="4" t="s">
        <v>48</v>
      </c>
      <c r="G4437" s="4" t="s">
        <v>49</v>
      </c>
      <c r="H4437" s="6" t="s">
        <v>28</v>
      </c>
      <c r="I4437" s="7">
        <v>78.0</v>
      </c>
      <c r="J4437" s="8">
        <v>108.0</v>
      </c>
      <c r="K4437" s="9">
        <v>8424.0</v>
      </c>
      <c r="L4437" s="9">
        <v>2864.1600000000003</v>
      </c>
      <c r="M4437" s="10">
        <v>0.34</v>
      </c>
      <c r="N4437" s="4" t="s">
        <v>89</v>
      </c>
      <c r="O4437" s="4" t="s">
        <v>29</v>
      </c>
      <c r="P4437" s="4" t="s">
        <v>21</v>
      </c>
    </row>
    <row r="4438" ht="14.25" customHeight="1">
      <c r="B4438" s="4" t="s">
        <v>36</v>
      </c>
      <c r="C4438" s="4">
        <v>1128299.0</v>
      </c>
      <c r="D4438" s="5">
        <v>43880.0</v>
      </c>
      <c r="E4438" s="4" t="s">
        <v>37</v>
      </c>
      <c r="F4438" s="4" t="s">
        <v>48</v>
      </c>
      <c r="G4438" s="4" t="s">
        <v>49</v>
      </c>
      <c r="H4438" s="6" t="s">
        <v>18</v>
      </c>
      <c r="I4438" s="7">
        <v>56.0</v>
      </c>
      <c r="J4438" s="8">
        <v>174.0</v>
      </c>
      <c r="K4438" s="9">
        <v>9744.0</v>
      </c>
      <c r="L4438" s="9">
        <v>4677.120000000001</v>
      </c>
      <c r="M4438" s="10">
        <v>0.48000000000000004</v>
      </c>
      <c r="N4438" s="4" t="s">
        <v>89</v>
      </c>
      <c r="O4438" s="4" t="s">
        <v>29</v>
      </c>
      <c r="P4438" s="4" t="s">
        <v>21</v>
      </c>
    </row>
    <row r="4439" ht="14.25" customHeight="1">
      <c r="B4439" s="4" t="s">
        <v>36</v>
      </c>
      <c r="C4439" s="4">
        <v>1128299.0</v>
      </c>
      <c r="D4439" s="5">
        <v>43881.0</v>
      </c>
      <c r="E4439" s="4" t="s">
        <v>37</v>
      </c>
      <c r="F4439" s="4" t="s">
        <v>48</v>
      </c>
      <c r="G4439" s="4" t="s">
        <v>49</v>
      </c>
      <c r="H4439" s="6" t="s">
        <v>22</v>
      </c>
      <c r="I4439" s="7">
        <v>61.0</v>
      </c>
      <c r="J4439" s="8">
        <v>162.0</v>
      </c>
      <c r="K4439" s="9">
        <v>9882.0</v>
      </c>
      <c r="L4439" s="9">
        <v>3359.88</v>
      </c>
      <c r="M4439" s="10">
        <v>0.34</v>
      </c>
      <c r="N4439" s="4" t="s">
        <v>89</v>
      </c>
      <c r="O4439" s="4" t="s">
        <v>29</v>
      </c>
      <c r="P4439" s="4" t="s">
        <v>21</v>
      </c>
    </row>
    <row r="4440" ht="14.25" customHeight="1">
      <c r="B4440" s="4" t="s">
        <v>36</v>
      </c>
      <c r="C4440" s="4">
        <v>1128299.0</v>
      </c>
      <c r="D4440" s="5">
        <v>43882.0</v>
      </c>
      <c r="E4440" s="4" t="s">
        <v>37</v>
      </c>
      <c r="F4440" s="4" t="s">
        <v>48</v>
      </c>
      <c r="G4440" s="4" t="s">
        <v>49</v>
      </c>
      <c r="H4440" s="6" t="s">
        <v>25</v>
      </c>
      <c r="I4440" s="7">
        <v>57.0</v>
      </c>
      <c r="J4440" s="8">
        <v>117.0</v>
      </c>
      <c r="K4440" s="9">
        <v>6669.0</v>
      </c>
      <c r="L4440" s="9">
        <v>3334.5</v>
      </c>
      <c r="M4440" s="10">
        <v>0.5</v>
      </c>
      <c r="N4440" s="4" t="s">
        <v>89</v>
      </c>
      <c r="O4440" s="4" t="s">
        <v>20</v>
      </c>
      <c r="P4440" s="4" t="s">
        <v>21</v>
      </c>
    </row>
    <row r="4441" ht="14.25" customHeight="1">
      <c r="B4441" s="4" t="s">
        <v>36</v>
      </c>
      <c r="C4441" s="4">
        <v>1128299.0</v>
      </c>
      <c r="D4441" s="5">
        <v>43883.0</v>
      </c>
      <c r="E4441" s="4" t="s">
        <v>37</v>
      </c>
      <c r="F4441" s="4" t="s">
        <v>48</v>
      </c>
      <c r="G4441" s="4" t="s">
        <v>49</v>
      </c>
      <c r="H4441" s="6" t="s">
        <v>26</v>
      </c>
      <c r="I4441" s="7">
        <v>58.0</v>
      </c>
      <c r="J4441" s="8">
        <v>112.0</v>
      </c>
      <c r="K4441" s="9">
        <v>6496.0</v>
      </c>
      <c r="L4441" s="9">
        <v>2858.2400000000002</v>
      </c>
      <c r="M4441" s="10">
        <v>0.44</v>
      </c>
      <c r="N4441" s="4" t="s">
        <v>89</v>
      </c>
      <c r="O4441" s="4" t="s">
        <v>20</v>
      </c>
      <c r="P4441" s="4" t="s">
        <v>21</v>
      </c>
    </row>
    <row r="4442" ht="14.25" customHeight="1">
      <c r="B4442" s="4" t="s">
        <v>36</v>
      </c>
      <c r="C4442" s="4">
        <v>1128299.0</v>
      </c>
      <c r="D4442" s="5">
        <v>43884.0</v>
      </c>
      <c r="E4442" s="4" t="s">
        <v>37</v>
      </c>
      <c r="F4442" s="4" t="s">
        <v>48</v>
      </c>
      <c r="G4442" s="4" t="s">
        <v>49</v>
      </c>
      <c r="H4442" s="6" t="s">
        <v>27</v>
      </c>
      <c r="I4442" s="7">
        <v>67.0</v>
      </c>
      <c r="J4442" s="8">
        <v>120.0</v>
      </c>
      <c r="K4442" s="9">
        <v>8040.0</v>
      </c>
      <c r="L4442" s="9">
        <v>4904.400000000001</v>
      </c>
      <c r="M4442" s="10">
        <v>0.6100000000000001</v>
      </c>
      <c r="N4442" s="4" t="s">
        <v>89</v>
      </c>
      <c r="O4442" s="4" t="s">
        <v>20</v>
      </c>
      <c r="P4442" s="4" t="s">
        <v>24</v>
      </c>
    </row>
    <row r="4443" ht="14.25" customHeight="1">
      <c r="B4443" s="4" t="s">
        <v>36</v>
      </c>
      <c r="C4443" s="4">
        <v>1128299.0</v>
      </c>
      <c r="D4443" s="5">
        <v>43885.0</v>
      </c>
      <c r="E4443" s="4" t="s">
        <v>37</v>
      </c>
      <c r="F4443" s="4" t="s">
        <v>48</v>
      </c>
      <c r="G4443" s="4" t="s">
        <v>49</v>
      </c>
      <c r="H4443" s="6" t="s">
        <v>28</v>
      </c>
      <c r="I4443" s="7">
        <v>74.0</v>
      </c>
      <c r="J4443" s="8">
        <v>113.0</v>
      </c>
      <c r="K4443" s="9">
        <v>8362.0</v>
      </c>
      <c r="L4443" s="9">
        <v>2508.6000000000004</v>
      </c>
      <c r="M4443" s="10">
        <v>0.30000000000000004</v>
      </c>
      <c r="N4443" s="4" t="s">
        <v>89</v>
      </c>
      <c r="O4443" s="4" t="s">
        <v>29</v>
      </c>
      <c r="P4443" s="4" t="s">
        <v>21</v>
      </c>
    </row>
    <row r="4444" ht="14.25" customHeight="1">
      <c r="B4444" s="4" t="s">
        <v>36</v>
      </c>
      <c r="C4444" s="4">
        <v>1128299.0</v>
      </c>
      <c r="D4444" s="5">
        <v>43886.0</v>
      </c>
      <c r="E4444" s="4" t="s">
        <v>37</v>
      </c>
      <c r="F4444" s="4" t="s">
        <v>48</v>
      </c>
      <c r="G4444" s="4" t="s">
        <v>49</v>
      </c>
      <c r="H4444" s="6" t="s">
        <v>18</v>
      </c>
      <c r="I4444" s="7">
        <v>56.0</v>
      </c>
      <c r="J4444" s="8">
        <v>138.0</v>
      </c>
      <c r="K4444" s="9">
        <v>7728.0</v>
      </c>
      <c r="L4444" s="9">
        <v>3786.7200000000003</v>
      </c>
      <c r="M4444" s="10">
        <v>0.49000000000000005</v>
      </c>
      <c r="N4444" s="4" t="s">
        <v>89</v>
      </c>
      <c r="O4444" s="4" t="s">
        <v>29</v>
      </c>
      <c r="P4444" s="4" t="s">
        <v>24</v>
      </c>
    </row>
    <row r="4445" ht="14.25" customHeight="1">
      <c r="B4445" s="4" t="s">
        <v>36</v>
      </c>
      <c r="C4445" s="4">
        <v>1128299.0</v>
      </c>
      <c r="D4445" s="5">
        <v>43887.0</v>
      </c>
      <c r="E4445" s="4" t="s">
        <v>37</v>
      </c>
      <c r="F4445" s="4" t="s">
        <v>48</v>
      </c>
      <c r="G4445" s="4" t="s">
        <v>49</v>
      </c>
      <c r="H4445" s="6" t="s">
        <v>22</v>
      </c>
      <c r="I4445" s="7">
        <v>59.0</v>
      </c>
      <c r="J4445" s="8">
        <v>165.0</v>
      </c>
      <c r="K4445" s="9">
        <v>9735.0</v>
      </c>
      <c r="L4445" s="9">
        <v>3407.25</v>
      </c>
      <c r="M4445" s="10">
        <v>0.35</v>
      </c>
      <c r="N4445" s="4" t="s">
        <v>89</v>
      </c>
      <c r="O4445" s="4" t="s">
        <v>23</v>
      </c>
      <c r="P4445" s="4" t="s">
        <v>21</v>
      </c>
    </row>
    <row r="4446" ht="14.25" customHeight="1">
      <c r="B4446" s="4" t="s">
        <v>36</v>
      </c>
      <c r="C4446" s="4">
        <v>1128299.0</v>
      </c>
      <c r="D4446" s="5">
        <v>43888.0</v>
      </c>
      <c r="E4446" s="4" t="s">
        <v>37</v>
      </c>
      <c r="F4446" s="4" t="s">
        <v>48</v>
      </c>
      <c r="G4446" s="4" t="s">
        <v>49</v>
      </c>
      <c r="H4446" s="6" t="s">
        <v>25</v>
      </c>
      <c r="I4446" s="7">
        <v>54.0</v>
      </c>
      <c r="J4446" s="8">
        <v>109.0</v>
      </c>
      <c r="K4446" s="9">
        <v>5886.0</v>
      </c>
      <c r="L4446" s="9">
        <v>2648.7000000000003</v>
      </c>
      <c r="M4446" s="10">
        <v>0.45000000000000007</v>
      </c>
      <c r="N4446" s="4" t="s">
        <v>89</v>
      </c>
      <c r="O4446" s="4" t="s">
        <v>23</v>
      </c>
      <c r="P4446" s="4" t="s">
        <v>24</v>
      </c>
    </row>
    <row r="4447" ht="14.25" customHeight="1">
      <c r="B4447" s="4" t="s">
        <v>36</v>
      </c>
      <c r="C4447" s="4">
        <v>1128299.0</v>
      </c>
      <c r="D4447" s="5">
        <v>43889.0</v>
      </c>
      <c r="E4447" s="4" t="s">
        <v>37</v>
      </c>
      <c r="F4447" s="4" t="s">
        <v>48</v>
      </c>
      <c r="G4447" s="4" t="s">
        <v>49</v>
      </c>
      <c r="H4447" s="6" t="s">
        <v>26</v>
      </c>
      <c r="I4447" s="7">
        <v>54.0</v>
      </c>
      <c r="J4447" s="8">
        <v>105.0</v>
      </c>
      <c r="K4447" s="9">
        <v>5670.0</v>
      </c>
      <c r="L4447" s="9">
        <v>2381.4</v>
      </c>
      <c r="M4447" s="10">
        <v>0.42</v>
      </c>
      <c r="N4447" s="4" t="s">
        <v>89</v>
      </c>
      <c r="O4447" s="4" t="s">
        <v>20</v>
      </c>
      <c r="P4447" s="4" t="s">
        <v>24</v>
      </c>
    </row>
    <row r="4448" ht="14.25" customHeight="1">
      <c r="B4448" s="4" t="s">
        <v>36</v>
      </c>
      <c r="C4448" s="4">
        <v>1128299.0</v>
      </c>
      <c r="D4448" s="5">
        <v>43891.0</v>
      </c>
      <c r="E4448" s="4" t="s">
        <v>37</v>
      </c>
      <c r="F4448" s="4" t="s">
        <v>48</v>
      </c>
      <c r="G4448" s="4" t="s">
        <v>49</v>
      </c>
      <c r="H4448" s="6" t="s">
        <v>27</v>
      </c>
      <c r="I4448" s="7">
        <v>63.0</v>
      </c>
      <c r="J4448" s="8">
        <v>81.0</v>
      </c>
      <c r="K4448" s="9">
        <v>5103.0</v>
      </c>
      <c r="L4448" s="9">
        <v>3112.8300000000004</v>
      </c>
      <c r="M4448" s="10">
        <v>0.6100000000000001</v>
      </c>
      <c r="N4448" s="4" t="s">
        <v>89</v>
      </c>
      <c r="O4448" s="4" t="s">
        <v>23</v>
      </c>
      <c r="P4448" s="4" t="s">
        <v>21</v>
      </c>
    </row>
    <row r="4449" ht="14.25" customHeight="1">
      <c r="B4449" s="4" t="s">
        <v>36</v>
      </c>
      <c r="C4449" s="4">
        <v>1128299.0</v>
      </c>
      <c r="D4449" s="5">
        <v>43892.0</v>
      </c>
      <c r="E4449" s="4" t="s">
        <v>37</v>
      </c>
      <c r="F4449" s="4" t="s">
        <v>48</v>
      </c>
      <c r="G4449" s="4" t="s">
        <v>49</v>
      </c>
      <c r="H4449" s="6" t="s">
        <v>28</v>
      </c>
      <c r="I4449" s="7">
        <v>68.0</v>
      </c>
      <c r="J4449" s="8">
        <v>94.0</v>
      </c>
      <c r="K4449" s="9">
        <v>6392.0</v>
      </c>
      <c r="L4449" s="9">
        <v>1598.0</v>
      </c>
      <c r="M4449" s="10">
        <v>0.25</v>
      </c>
      <c r="N4449" s="4" t="s">
        <v>89</v>
      </c>
      <c r="O4449" s="4" t="s">
        <v>23</v>
      </c>
      <c r="P4449" s="4" t="s">
        <v>21</v>
      </c>
    </row>
    <row r="4450" ht="14.25" customHeight="1">
      <c r="B4450" s="4" t="s">
        <v>36</v>
      </c>
      <c r="C4450" s="4">
        <v>1128299.0</v>
      </c>
      <c r="D4450" s="5">
        <v>43893.0</v>
      </c>
      <c r="E4450" s="4" t="s">
        <v>37</v>
      </c>
      <c r="F4450" s="4" t="s">
        <v>48</v>
      </c>
      <c r="G4450" s="4" t="s">
        <v>49</v>
      </c>
      <c r="H4450" s="6" t="s">
        <v>18</v>
      </c>
      <c r="I4450" s="7">
        <v>57.0</v>
      </c>
      <c r="J4450" s="8">
        <v>155.0</v>
      </c>
      <c r="K4450" s="9">
        <v>8835.0</v>
      </c>
      <c r="L4450" s="9">
        <v>4240.8</v>
      </c>
      <c r="M4450" s="10">
        <v>0.48000000000000004</v>
      </c>
      <c r="N4450" s="4" t="s">
        <v>89</v>
      </c>
      <c r="O4450" s="4" t="s">
        <v>23</v>
      </c>
      <c r="P4450" s="4" t="s">
        <v>21</v>
      </c>
    </row>
    <row r="4451" ht="14.25" customHeight="1">
      <c r="B4451" s="4" t="s">
        <v>36</v>
      </c>
      <c r="C4451" s="4">
        <v>1128299.0</v>
      </c>
      <c r="D4451" s="5">
        <v>43894.0</v>
      </c>
      <c r="E4451" s="4" t="s">
        <v>37</v>
      </c>
      <c r="F4451" s="4" t="s">
        <v>48</v>
      </c>
      <c r="G4451" s="4" t="s">
        <v>49</v>
      </c>
      <c r="H4451" s="6" t="s">
        <v>22</v>
      </c>
      <c r="I4451" s="7">
        <v>64.0</v>
      </c>
      <c r="J4451" s="8">
        <v>150.0</v>
      </c>
      <c r="K4451" s="9">
        <v>9600.0</v>
      </c>
      <c r="L4451" s="9">
        <v>3264.0000000000005</v>
      </c>
      <c r="M4451" s="10">
        <v>0.34</v>
      </c>
      <c r="N4451" s="4" t="s">
        <v>89</v>
      </c>
      <c r="O4451" s="4" t="s">
        <v>23</v>
      </c>
      <c r="P4451" s="4" t="s">
        <v>21</v>
      </c>
    </row>
    <row r="4452" ht="14.25" customHeight="1">
      <c r="B4452" s="4" t="s">
        <v>36</v>
      </c>
      <c r="C4452" s="4">
        <v>1128299.0</v>
      </c>
      <c r="D4452" s="5">
        <v>43895.0</v>
      </c>
      <c r="E4452" s="4" t="s">
        <v>37</v>
      </c>
      <c r="F4452" s="4" t="s">
        <v>48</v>
      </c>
      <c r="G4452" s="4" t="s">
        <v>49</v>
      </c>
      <c r="H4452" s="6" t="s">
        <v>25</v>
      </c>
      <c r="I4452" s="7">
        <v>55.0</v>
      </c>
      <c r="J4452" s="8">
        <v>106.0</v>
      </c>
      <c r="K4452" s="9">
        <v>5830.0</v>
      </c>
      <c r="L4452" s="9">
        <v>2681.8</v>
      </c>
      <c r="M4452" s="10">
        <v>0.46</v>
      </c>
      <c r="N4452" s="4" t="s">
        <v>89</v>
      </c>
      <c r="O4452" s="4" t="s">
        <v>20</v>
      </c>
      <c r="P4452" s="4" t="s">
        <v>24</v>
      </c>
    </row>
    <row r="4453" ht="14.25" customHeight="1">
      <c r="B4453" s="4" t="s">
        <v>36</v>
      </c>
      <c r="C4453" s="4">
        <v>1128299.0</v>
      </c>
      <c r="D4453" s="5">
        <v>43896.0</v>
      </c>
      <c r="E4453" s="4" t="s">
        <v>37</v>
      </c>
      <c r="F4453" s="4" t="s">
        <v>48</v>
      </c>
      <c r="G4453" s="4" t="s">
        <v>49</v>
      </c>
      <c r="H4453" s="6" t="s">
        <v>26</v>
      </c>
      <c r="I4453" s="7">
        <v>56.0</v>
      </c>
      <c r="J4453" s="8">
        <v>108.0</v>
      </c>
      <c r="K4453" s="9">
        <v>6048.0</v>
      </c>
      <c r="L4453" s="9">
        <v>2479.68</v>
      </c>
      <c r="M4453" s="10">
        <v>0.41</v>
      </c>
      <c r="N4453" s="4" t="s">
        <v>89</v>
      </c>
      <c r="O4453" s="4" t="s">
        <v>20</v>
      </c>
      <c r="P4453" s="4" t="s">
        <v>21</v>
      </c>
    </row>
    <row r="4454" ht="14.25" customHeight="1">
      <c r="B4454" s="4" t="s">
        <v>36</v>
      </c>
      <c r="C4454" s="4">
        <v>1128299.0</v>
      </c>
      <c r="D4454" s="5">
        <v>43897.0</v>
      </c>
      <c r="E4454" s="4" t="s">
        <v>37</v>
      </c>
      <c r="F4454" s="4" t="s">
        <v>48</v>
      </c>
      <c r="G4454" s="4" t="s">
        <v>49</v>
      </c>
      <c r="H4454" s="6" t="s">
        <v>27</v>
      </c>
      <c r="I4454" s="7">
        <v>64.0</v>
      </c>
      <c r="J4454" s="8">
        <v>88.0</v>
      </c>
      <c r="K4454" s="9">
        <v>5632.0</v>
      </c>
      <c r="L4454" s="9">
        <v>3604.4800000000005</v>
      </c>
      <c r="M4454" s="10">
        <v>0.6400000000000001</v>
      </c>
      <c r="N4454" s="4" t="s">
        <v>89</v>
      </c>
      <c r="O4454" s="4" t="s">
        <v>23</v>
      </c>
      <c r="P4454" s="4" t="s">
        <v>21</v>
      </c>
    </row>
    <row r="4455" ht="14.25" customHeight="1">
      <c r="B4455" s="4" t="s">
        <v>36</v>
      </c>
      <c r="C4455" s="4">
        <v>1128299.0</v>
      </c>
      <c r="D4455" s="5">
        <v>43898.0</v>
      </c>
      <c r="E4455" s="4" t="s">
        <v>37</v>
      </c>
      <c r="F4455" s="4" t="s">
        <v>48</v>
      </c>
      <c r="G4455" s="4" t="s">
        <v>49</v>
      </c>
      <c r="H4455" s="6" t="s">
        <v>28</v>
      </c>
      <c r="I4455" s="7">
        <v>68.0</v>
      </c>
      <c r="J4455" s="8">
        <v>133.0</v>
      </c>
      <c r="K4455" s="9">
        <v>9044.0</v>
      </c>
      <c r="L4455" s="9">
        <v>2351.44</v>
      </c>
      <c r="M4455" s="10">
        <v>0.26</v>
      </c>
      <c r="N4455" s="4" t="s">
        <v>89</v>
      </c>
      <c r="O4455" s="4" t="s">
        <v>20</v>
      </c>
      <c r="P4455" s="4" t="s">
        <v>24</v>
      </c>
    </row>
    <row r="4456" ht="14.25" customHeight="1">
      <c r="B4456" s="4" t="s">
        <v>36</v>
      </c>
      <c r="C4456" s="4">
        <v>1128299.0</v>
      </c>
      <c r="D4456" s="5">
        <v>43899.0</v>
      </c>
      <c r="E4456" s="4" t="s">
        <v>37</v>
      </c>
      <c r="F4456" s="4" t="s">
        <v>48</v>
      </c>
      <c r="G4456" s="4" t="s">
        <v>49</v>
      </c>
      <c r="H4456" s="6" t="s">
        <v>18</v>
      </c>
      <c r="I4456" s="7">
        <v>58.0</v>
      </c>
      <c r="J4456" s="8">
        <v>196.0</v>
      </c>
      <c r="K4456" s="9">
        <v>11368.0</v>
      </c>
      <c r="L4456" s="9">
        <v>5342.96</v>
      </c>
      <c r="M4456" s="10">
        <v>0.47000000000000003</v>
      </c>
      <c r="N4456" s="4" t="s">
        <v>89</v>
      </c>
      <c r="O4456" s="4" t="s">
        <v>20</v>
      </c>
      <c r="P4456" s="4" t="s">
        <v>21</v>
      </c>
    </row>
    <row r="4457" ht="14.25" customHeight="1">
      <c r="B4457" s="4" t="s">
        <v>36</v>
      </c>
      <c r="C4457" s="4">
        <v>1128299.0</v>
      </c>
      <c r="D4457" s="5">
        <v>43900.0</v>
      </c>
      <c r="E4457" s="4" t="s">
        <v>37</v>
      </c>
      <c r="F4457" s="4" t="s">
        <v>48</v>
      </c>
      <c r="G4457" s="4" t="s">
        <v>49</v>
      </c>
      <c r="H4457" s="6" t="s">
        <v>22</v>
      </c>
      <c r="I4457" s="7">
        <v>62.0</v>
      </c>
      <c r="J4457" s="8">
        <v>189.0</v>
      </c>
      <c r="K4457" s="9">
        <v>11718.0</v>
      </c>
      <c r="L4457" s="9">
        <v>3984.1200000000003</v>
      </c>
      <c r="M4457" s="10">
        <v>0.34</v>
      </c>
      <c r="N4457" s="4" t="s">
        <v>89</v>
      </c>
      <c r="O4457" s="4" t="s">
        <v>20</v>
      </c>
      <c r="P4457" s="4" t="s">
        <v>21</v>
      </c>
    </row>
    <row r="4458" ht="14.25" customHeight="1">
      <c r="B4458" s="4" t="s">
        <v>36</v>
      </c>
      <c r="C4458" s="4">
        <v>1128299.0</v>
      </c>
      <c r="D4458" s="5">
        <v>43901.0</v>
      </c>
      <c r="E4458" s="4" t="s">
        <v>37</v>
      </c>
      <c r="F4458" s="4" t="s">
        <v>48</v>
      </c>
      <c r="G4458" s="4" t="s">
        <v>49</v>
      </c>
      <c r="H4458" s="6" t="s">
        <v>25</v>
      </c>
      <c r="I4458" s="7">
        <v>59.0</v>
      </c>
      <c r="J4458" s="8">
        <v>119.0</v>
      </c>
      <c r="K4458" s="9">
        <v>7021.0</v>
      </c>
      <c r="L4458" s="9">
        <v>3299.8700000000003</v>
      </c>
      <c r="M4458" s="10">
        <v>0.47000000000000003</v>
      </c>
      <c r="N4458" s="4" t="s">
        <v>89</v>
      </c>
      <c r="O4458" s="4" t="s">
        <v>23</v>
      </c>
      <c r="P4458" s="4" t="s">
        <v>24</v>
      </c>
    </row>
    <row r="4459" ht="14.25" customHeight="1">
      <c r="B4459" s="4" t="s">
        <v>36</v>
      </c>
      <c r="C4459" s="4">
        <v>1128299.0</v>
      </c>
      <c r="D4459" s="5">
        <v>43902.0</v>
      </c>
      <c r="E4459" s="4" t="s">
        <v>37</v>
      </c>
      <c r="F4459" s="4" t="s">
        <v>48</v>
      </c>
      <c r="G4459" s="4" t="s">
        <v>49</v>
      </c>
      <c r="H4459" s="6" t="s">
        <v>26</v>
      </c>
      <c r="I4459" s="7">
        <v>57.0</v>
      </c>
      <c r="J4459" s="8">
        <v>133.0</v>
      </c>
      <c r="K4459" s="9">
        <v>7581.0</v>
      </c>
      <c r="L4459" s="9">
        <v>3335.64</v>
      </c>
      <c r="M4459" s="10">
        <v>0.44</v>
      </c>
      <c r="N4459" s="4" t="s">
        <v>89</v>
      </c>
      <c r="O4459" s="4" t="s">
        <v>20</v>
      </c>
      <c r="P4459" s="4" t="s">
        <v>24</v>
      </c>
    </row>
    <row r="4460" ht="14.25" customHeight="1">
      <c r="B4460" s="4" t="s">
        <v>36</v>
      </c>
      <c r="C4460" s="4">
        <v>1128299.0</v>
      </c>
      <c r="D4460" s="5">
        <v>43903.0</v>
      </c>
      <c r="E4460" s="4" t="s">
        <v>37</v>
      </c>
      <c r="F4460" s="4" t="s">
        <v>48</v>
      </c>
      <c r="G4460" s="4" t="s">
        <v>49</v>
      </c>
      <c r="H4460" s="6" t="s">
        <v>27</v>
      </c>
      <c r="I4460" s="7">
        <v>69.0</v>
      </c>
      <c r="J4460" s="8">
        <v>112.0</v>
      </c>
      <c r="K4460" s="9">
        <v>7728.0</v>
      </c>
      <c r="L4460" s="9">
        <v>4636.800000000001</v>
      </c>
      <c r="M4460" s="10">
        <v>0.6000000000000001</v>
      </c>
      <c r="N4460" s="4" t="s">
        <v>89</v>
      </c>
      <c r="O4460" s="4" t="s">
        <v>20</v>
      </c>
      <c r="P4460" s="4" t="s">
        <v>21</v>
      </c>
    </row>
    <row r="4461" ht="14.25" customHeight="1">
      <c r="B4461" s="4" t="s">
        <v>36</v>
      </c>
      <c r="C4461" s="4">
        <v>1128299.0</v>
      </c>
      <c r="D4461" s="5">
        <v>43904.0</v>
      </c>
      <c r="E4461" s="4" t="s">
        <v>37</v>
      </c>
      <c r="F4461" s="4" t="s">
        <v>48</v>
      </c>
      <c r="G4461" s="4" t="s">
        <v>49</v>
      </c>
      <c r="H4461" s="6" t="s">
        <v>28</v>
      </c>
      <c r="I4461" s="7">
        <v>74.0</v>
      </c>
      <c r="J4461" s="8">
        <v>150.0</v>
      </c>
      <c r="K4461" s="9">
        <v>11100.0</v>
      </c>
      <c r="L4461" s="9">
        <v>2997.0</v>
      </c>
      <c r="M4461" s="10">
        <v>0.27</v>
      </c>
      <c r="N4461" s="4" t="s">
        <v>89</v>
      </c>
      <c r="O4461" s="4" t="s">
        <v>29</v>
      </c>
      <c r="P4461" s="4" t="s">
        <v>21</v>
      </c>
    </row>
    <row r="4462" ht="14.25" customHeight="1">
      <c r="B4462" s="4" t="s">
        <v>36</v>
      </c>
      <c r="C4462" s="4">
        <v>1128299.0</v>
      </c>
      <c r="D4462" s="5">
        <v>43905.0</v>
      </c>
      <c r="E4462" s="4" t="s">
        <v>37</v>
      </c>
      <c r="F4462" s="4" t="s">
        <v>48</v>
      </c>
      <c r="G4462" s="4" t="s">
        <v>49</v>
      </c>
      <c r="H4462" s="6" t="s">
        <v>18</v>
      </c>
      <c r="I4462" s="7">
        <v>28.0</v>
      </c>
      <c r="J4462" s="8">
        <v>123.0</v>
      </c>
      <c r="K4462" s="9">
        <v>3444.0</v>
      </c>
      <c r="L4462" s="9">
        <v>1722.0</v>
      </c>
      <c r="M4462" s="10">
        <v>0.5</v>
      </c>
      <c r="N4462" s="4" t="s">
        <v>89</v>
      </c>
      <c r="O4462" s="4" t="s">
        <v>23</v>
      </c>
      <c r="P4462" s="4" t="s">
        <v>24</v>
      </c>
    </row>
    <row r="4463" ht="14.25" customHeight="1">
      <c r="B4463" s="4" t="s">
        <v>36</v>
      </c>
      <c r="C4463" s="4">
        <v>1128299.0</v>
      </c>
      <c r="D4463" s="5">
        <v>43906.0</v>
      </c>
      <c r="E4463" s="4" t="s">
        <v>37</v>
      </c>
      <c r="F4463" s="4" t="s">
        <v>48</v>
      </c>
      <c r="G4463" s="4" t="s">
        <v>49</v>
      </c>
      <c r="H4463" s="6" t="s">
        <v>22</v>
      </c>
      <c r="I4463" s="7">
        <v>38.0</v>
      </c>
      <c r="J4463" s="8">
        <v>123.0</v>
      </c>
      <c r="K4463" s="9">
        <v>4674.0</v>
      </c>
      <c r="L4463" s="9">
        <v>1542.42</v>
      </c>
      <c r="M4463" s="10">
        <v>0.33</v>
      </c>
      <c r="N4463" s="4" t="s">
        <v>89</v>
      </c>
      <c r="O4463" s="4" t="s">
        <v>20</v>
      </c>
      <c r="P4463" s="4" t="s">
        <v>24</v>
      </c>
    </row>
    <row r="4464" ht="14.25" customHeight="1">
      <c r="B4464" s="4" t="s">
        <v>36</v>
      </c>
      <c r="C4464" s="4">
        <v>1128299.0</v>
      </c>
      <c r="D4464" s="5">
        <v>43907.0</v>
      </c>
      <c r="E4464" s="4" t="s">
        <v>37</v>
      </c>
      <c r="F4464" s="4" t="s">
        <v>48</v>
      </c>
      <c r="G4464" s="4" t="s">
        <v>49</v>
      </c>
      <c r="H4464" s="6" t="s">
        <v>25</v>
      </c>
      <c r="I4464" s="7">
        <v>39.0</v>
      </c>
      <c r="J4464" s="8">
        <v>115.0</v>
      </c>
      <c r="K4464" s="9">
        <v>4485.0</v>
      </c>
      <c r="L4464" s="9">
        <v>2063.1</v>
      </c>
      <c r="M4464" s="10">
        <v>0.46</v>
      </c>
      <c r="N4464" s="4" t="s">
        <v>89</v>
      </c>
      <c r="O4464" s="4" t="s">
        <v>29</v>
      </c>
      <c r="P4464" s="4" t="s">
        <v>24</v>
      </c>
    </row>
    <row r="4465" ht="14.25" customHeight="1">
      <c r="B4465" s="4" t="s">
        <v>36</v>
      </c>
      <c r="C4465" s="4">
        <v>1128299.0</v>
      </c>
      <c r="D4465" s="5">
        <v>43908.0</v>
      </c>
      <c r="E4465" s="4" t="s">
        <v>37</v>
      </c>
      <c r="F4465" s="4" t="s">
        <v>48</v>
      </c>
      <c r="G4465" s="4" t="s">
        <v>49</v>
      </c>
      <c r="H4465" s="6" t="s">
        <v>26</v>
      </c>
      <c r="I4465" s="7">
        <v>38.0</v>
      </c>
      <c r="J4465" s="8">
        <v>72.0</v>
      </c>
      <c r="K4465" s="9">
        <v>2736.0</v>
      </c>
      <c r="L4465" s="9">
        <v>1231.1999999999998</v>
      </c>
      <c r="M4465" s="10">
        <v>0.44999999999999996</v>
      </c>
      <c r="N4465" s="4" t="s">
        <v>89</v>
      </c>
      <c r="O4465" s="4" t="s">
        <v>23</v>
      </c>
      <c r="P4465" s="4" t="s">
        <v>21</v>
      </c>
    </row>
    <row r="4466" ht="14.25" customHeight="1">
      <c r="B4466" s="4" t="s">
        <v>36</v>
      </c>
      <c r="C4466" s="4">
        <v>1128299.0</v>
      </c>
      <c r="D4466" s="5">
        <v>43909.0</v>
      </c>
      <c r="E4466" s="4" t="s">
        <v>37</v>
      </c>
      <c r="F4466" s="4" t="s">
        <v>50</v>
      </c>
      <c r="G4466" s="4" t="s">
        <v>51</v>
      </c>
      <c r="H4466" s="6" t="s">
        <v>27</v>
      </c>
      <c r="I4466" s="7">
        <v>41.0</v>
      </c>
      <c r="J4466" s="8">
        <v>56.0</v>
      </c>
      <c r="K4466" s="9">
        <v>2296.0</v>
      </c>
      <c r="L4466" s="9">
        <v>1469.44</v>
      </c>
      <c r="M4466" s="10">
        <v>0.64</v>
      </c>
      <c r="N4466" s="4" t="s">
        <v>89</v>
      </c>
      <c r="O4466" s="4" t="s">
        <v>29</v>
      </c>
      <c r="P4466" s="4" t="s">
        <v>21</v>
      </c>
    </row>
    <row r="4467" ht="14.25" customHeight="1">
      <c r="B4467" s="4" t="s">
        <v>36</v>
      </c>
      <c r="C4467" s="4">
        <v>1128299.0</v>
      </c>
      <c r="D4467" s="5">
        <v>43910.0</v>
      </c>
      <c r="E4467" s="4" t="s">
        <v>37</v>
      </c>
      <c r="F4467" s="4" t="s">
        <v>50</v>
      </c>
      <c r="G4467" s="4" t="s">
        <v>51</v>
      </c>
      <c r="H4467" s="6" t="s">
        <v>28</v>
      </c>
      <c r="I4467" s="7">
        <v>37.0</v>
      </c>
      <c r="J4467" s="8">
        <v>128.0</v>
      </c>
      <c r="K4467" s="9">
        <v>4736.0</v>
      </c>
      <c r="L4467" s="9">
        <v>1231.3600000000001</v>
      </c>
      <c r="M4467" s="10">
        <v>0.26</v>
      </c>
      <c r="N4467" s="4" t="s">
        <v>89</v>
      </c>
      <c r="O4467" s="4" t="s">
        <v>29</v>
      </c>
      <c r="P4467" s="4" t="s">
        <v>24</v>
      </c>
    </row>
    <row r="4468" ht="14.25" customHeight="1">
      <c r="B4468" s="4" t="s">
        <v>36</v>
      </c>
      <c r="C4468" s="4">
        <v>1128299.0</v>
      </c>
      <c r="D4468" s="5">
        <v>43911.0</v>
      </c>
      <c r="E4468" s="4" t="s">
        <v>37</v>
      </c>
      <c r="F4468" s="4" t="s">
        <v>50</v>
      </c>
      <c r="G4468" s="4" t="s">
        <v>51</v>
      </c>
      <c r="H4468" s="6" t="s">
        <v>18</v>
      </c>
      <c r="I4468" s="7">
        <v>27.0</v>
      </c>
      <c r="J4468" s="8">
        <v>131.0</v>
      </c>
      <c r="K4468" s="9">
        <v>3537.0</v>
      </c>
      <c r="L4468" s="9">
        <v>1697.7600000000002</v>
      </c>
      <c r="M4468" s="10">
        <v>0.48000000000000004</v>
      </c>
      <c r="N4468" s="4" t="s">
        <v>89</v>
      </c>
      <c r="O4468" s="4" t="s">
        <v>23</v>
      </c>
      <c r="P4468" s="4" t="s">
        <v>24</v>
      </c>
    </row>
    <row r="4469" ht="14.25" customHeight="1">
      <c r="B4469" s="4" t="s">
        <v>36</v>
      </c>
      <c r="C4469" s="4">
        <v>1128299.0</v>
      </c>
      <c r="D4469" s="5">
        <v>43912.0</v>
      </c>
      <c r="E4469" s="4" t="s">
        <v>37</v>
      </c>
      <c r="F4469" s="4" t="s">
        <v>50</v>
      </c>
      <c r="G4469" s="4" t="s">
        <v>51</v>
      </c>
      <c r="H4469" s="6" t="s">
        <v>22</v>
      </c>
      <c r="I4469" s="7">
        <v>38.0</v>
      </c>
      <c r="J4469" s="8">
        <v>111.0</v>
      </c>
      <c r="K4469" s="9">
        <v>4218.0</v>
      </c>
      <c r="L4469" s="9">
        <v>1265.4</v>
      </c>
      <c r="M4469" s="10">
        <v>0.30000000000000004</v>
      </c>
      <c r="N4469" s="4" t="s">
        <v>89</v>
      </c>
      <c r="O4469" s="4" t="s">
        <v>29</v>
      </c>
      <c r="P4469" s="4" t="s">
        <v>21</v>
      </c>
    </row>
    <row r="4470" ht="14.25" customHeight="1">
      <c r="B4470" s="4" t="s">
        <v>36</v>
      </c>
      <c r="C4470" s="4">
        <v>1128299.0</v>
      </c>
      <c r="D4470" s="5">
        <v>43913.0</v>
      </c>
      <c r="E4470" s="4" t="s">
        <v>37</v>
      </c>
      <c r="F4470" s="4" t="s">
        <v>50</v>
      </c>
      <c r="G4470" s="4" t="s">
        <v>51</v>
      </c>
      <c r="H4470" s="6" t="s">
        <v>25</v>
      </c>
      <c r="I4470" s="7">
        <v>38.0</v>
      </c>
      <c r="J4470" s="8">
        <v>123.0</v>
      </c>
      <c r="K4470" s="9">
        <v>4674.0</v>
      </c>
      <c r="L4470" s="9">
        <v>2337.0</v>
      </c>
      <c r="M4470" s="10">
        <v>0.5</v>
      </c>
      <c r="N4470" s="4" t="s">
        <v>89</v>
      </c>
      <c r="O4470" s="4" t="s">
        <v>20</v>
      </c>
      <c r="P4470" s="4" t="s">
        <v>21</v>
      </c>
    </row>
    <row r="4471" ht="14.25" customHeight="1">
      <c r="B4471" s="4" t="s">
        <v>36</v>
      </c>
      <c r="C4471" s="4">
        <v>1128299.0</v>
      </c>
      <c r="D4471" s="5">
        <v>43914.0</v>
      </c>
      <c r="E4471" s="4" t="s">
        <v>37</v>
      </c>
      <c r="F4471" s="4" t="s">
        <v>50</v>
      </c>
      <c r="G4471" s="4" t="s">
        <v>51</v>
      </c>
      <c r="H4471" s="6" t="s">
        <v>26</v>
      </c>
      <c r="I4471" s="7">
        <v>36.0</v>
      </c>
      <c r="J4471" s="8">
        <v>72.0</v>
      </c>
      <c r="K4471" s="9">
        <v>2592.0</v>
      </c>
      <c r="L4471" s="9">
        <v>1166.3999999999999</v>
      </c>
      <c r="M4471" s="10">
        <v>0.44999999999999996</v>
      </c>
      <c r="N4471" s="4" t="s">
        <v>89</v>
      </c>
      <c r="O4471" s="4" t="s">
        <v>23</v>
      </c>
      <c r="P4471" s="4" t="s">
        <v>21</v>
      </c>
    </row>
    <row r="4472" ht="14.25" customHeight="1">
      <c r="B4472" s="4" t="s">
        <v>36</v>
      </c>
      <c r="C4472" s="4">
        <v>1128299.0</v>
      </c>
      <c r="D4472" s="5">
        <v>43915.0</v>
      </c>
      <c r="E4472" s="4" t="s">
        <v>37</v>
      </c>
      <c r="F4472" s="4" t="s">
        <v>50</v>
      </c>
      <c r="G4472" s="4" t="s">
        <v>51</v>
      </c>
      <c r="H4472" s="6" t="s">
        <v>27</v>
      </c>
      <c r="I4472" s="7">
        <v>43.0</v>
      </c>
      <c r="J4472" s="8">
        <v>58.0</v>
      </c>
      <c r="K4472" s="9">
        <v>2494.0</v>
      </c>
      <c r="L4472" s="9">
        <v>1546.28</v>
      </c>
      <c r="M4472" s="10">
        <v>0.62</v>
      </c>
      <c r="N4472" s="4" t="s">
        <v>89</v>
      </c>
      <c r="O4472" s="4" t="s">
        <v>29</v>
      </c>
      <c r="P4472" s="4" t="s">
        <v>24</v>
      </c>
    </row>
    <row r="4473" ht="14.25" customHeight="1">
      <c r="B4473" s="4" t="s">
        <v>36</v>
      </c>
      <c r="C4473" s="4">
        <v>1128299.0</v>
      </c>
      <c r="D4473" s="5">
        <v>43916.0</v>
      </c>
      <c r="E4473" s="4" t="s">
        <v>37</v>
      </c>
      <c r="F4473" s="4" t="s">
        <v>50</v>
      </c>
      <c r="G4473" s="4" t="s">
        <v>51</v>
      </c>
      <c r="H4473" s="6" t="s">
        <v>28</v>
      </c>
      <c r="I4473" s="7">
        <v>37.0</v>
      </c>
      <c r="J4473" s="8">
        <v>116.0</v>
      </c>
      <c r="K4473" s="9">
        <v>4292.0</v>
      </c>
      <c r="L4473" s="9">
        <v>1158.8400000000001</v>
      </c>
      <c r="M4473" s="10">
        <v>0.27</v>
      </c>
      <c r="N4473" s="4" t="s">
        <v>89</v>
      </c>
      <c r="O4473" s="4" t="s">
        <v>23</v>
      </c>
      <c r="P4473" s="4" t="s">
        <v>21</v>
      </c>
    </row>
    <row r="4474" ht="14.25" customHeight="1">
      <c r="B4474" s="4" t="s">
        <v>36</v>
      </c>
      <c r="C4474" s="4">
        <v>1128299.0</v>
      </c>
      <c r="D4474" s="5">
        <v>43917.0</v>
      </c>
      <c r="E4474" s="4" t="s">
        <v>37</v>
      </c>
      <c r="F4474" s="4" t="s">
        <v>50</v>
      </c>
      <c r="G4474" s="4" t="s">
        <v>51</v>
      </c>
      <c r="H4474" s="6" t="s">
        <v>18</v>
      </c>
      <c r="I4474" s="7">
        <v>37.0</v>
      </c>
      <c r="J4474" s="8">
        <v>165.0</v>
      </c>
      <c r="K4474" s="9">
        <v>6105.0</v>
      </c>
      <c r="L4474" s="9">
        <v>2930.4</v>
      </c>
      <c r="M4474" s="10">
        <v>0.48000000000000004</v>
      </c>
      <c r="N4474" s="4" t="s">
        <v>89</v>
      </c>
      <c r="O4474" s="4" t="s">
        <v>29</v>
      </c>
      <c r="P4474" s="4" t="s">
        <v>21</v>
      </c>
    </row>
    <row r="4475" ht="14.25" customHeight="1">
      <c r="B4475" s="4" t="s">
        <v>36</v>
      </c>
      <c r="C4475" s="4">
        <v>1128299.0</v>
      </c>
      <c r="D4475" s="5">
        <v>43918.0</v>
      </c>
      <c r="E4475" s="4" t="s">
        <v>37</v>
      </c>
      <c r="F4475" s="4" t="s">
        <v>50</v>
      </c>
      <c r="G4475" s="4" t="s">
        <v>51</v>
      </c>
      <c r="H4475" s="6" t="s">
        <v>22</v>
      </c>
      <c r="I4475" s="7">
        <v>48.0</v>
      </c>
      <c r="J4475" s="8">
        <v>112.0</v>
      </c>
      <c r="K4475" s="9">
        <v>5376.0</v>
      </c>
      <c r="L4475" s="9">
        <v>1827.8400000000001</v>
      </c>
      <c r="M4475" s="10">
        <v>0.34</v>
      </c>
      <c r="N4475" s="4" t="s">
        <v>89</v>
      </c>
      <c r="O4475" s="4" t="s">
        <v>23</v>
      </c>
      <c r="P4475" s="4" t="s">
        <v>24</v>
      </c>
    </row>
    <row r="4476" ht="14.25" customHeight="1">
      <c r="B4476" s="4" t="s">
        <v>36</v>
      </c>
      <c r="C4476" s="4">
        <v>1128299.0</v>
      </c>
      <c r="D4476" s="5">
        <v>43919.0</v>
      </c>
      <c r="E4476" s="4" t="s">
        <v>37</v>
      </c>
      <c r="F4476" s="4" t="s">
        <v>50</v>
      </c>
      <c r="G4476" s="4" t="s">
        <v>51</v>
      </c>
      <c r="H4476" s="6" t="s">
        <v>25</v>
      </c>
      <c r="I4476" s="7">
        <v>51.0</v>
      </c>
      <c r="J4476" s="8">
        <v>116.0</v>
      </c>
      <c r="K4476" s="9">
        <v>5916.0</v>
      </c>
      <c r="L4476" s="9">
        <v>2898.84</v>
      </c>
      <c r="M4476" s="10">
        <v>0.49000000000000005</v>
      </c>
      <c r="N4476" s="4" t="s">
        <v>89</v>
      </c>
      <c r="O4476" s="4" t="s">
        <v>20</v>
      </c>
      <c r="P4476" s="4" t="s">
        <v>21</v>
      </c>
    </row>
    <row r="4477" ht="14.25" customHeight="1">
      <c r="B4477" s="4" t="s">
        <v>36</v>
      </c>
      <c r="C4477" s="4">
        <v>1128299.0</v>
      </c>
      <c r="D4477" s="5">
        <v>43920.0</v>
      </c>
      <c r="E4477" s="4" t="s">
        <v>37</v>
      </c>
      <c r="F4477" s="4" t="s">
        <v>50</v>
      </c>
      <c r="G4477" s="4" t="s">
        <v>51</v>
      </c>
      <c r="H4477" s="6" t="s">
        <v>26</v>
      </c>
      <c r="I4477" s="7">
        <v>51.0</v>
      </c>
      <c r="J4477" s="8">
        <v>90.0</v>
      </c>
      <c r="K4477" s="9">
        <v>4590.0</v>
      </c>
      <c r="L4477" s="9">
        <v>1973.7</v>
      </c>
      <c r="M4477" s="10">
        <v>0.43</v>
      </c>
      <c r="N4477" s="4" t="s">
        <v>89</v>
      </c>
      <c r="O4477" s="4" t="s">
        <v>29</v>
      </c>
      <c r="P4477" s="4" t="s">
        <v>24</v>
      </c>
    </row>
    <row r="4478" ht="14.25" customHeight="1">
      <c r="B4478" s="4" t="s">
        <v>36</v>
      </c>
      <c r="C4478" s="4">
        <v>1128299.0</v>
      </c>
      <c r="D4478" s="5">
        <v>43921.0</v>
      </c>
      <c r="E4478" s="4" t="s">
        <v>37</v>
      </c>
      <c r="F4478" s="4" t="s">
        <v>50</v>
      </c>
      <c r="G4478" s="4" t="s">
        <v>51</v>
      </c>
      <c r="H4478" s="6" t="s">
        <v>27</v>
      </c>
      <c r="I4478" s="7">
        <v>56.0</v>
      </c>
      <c r="J4478" s="8">
        <v>39.0</v>
      </c>
      <c r="K4478" s="9">
        <v>2184.0</v>
      </c>
      <c r="L4478" s="9">
        <v>1310.3999999999999</v>
      </c>
      <c r="M4478" s="10">
        <v>0.6</v>
      </c>
      <c r="N4478" s="4" t="s">
        <v>89</v>
      </c>
      <c r="O4478" s="4" t="s">
        <v>29</v>
      </c>
      <c r="P4478" s="4" t="s">
        <v>21</v>
      </c>
    </row>
    <row r="4479" ht="14.25" customHeight="1">
      <c r="B4479" s="4" t="s">
        <v>36</v>
      </c>
      <c r="C4479" s="4">
        <v>1128299.0</v>
      </c>
      <c r="D4479" s="5">
        <v>43922.0</v>
      </c>
      <c r="E4479" s="4" t="s">
        <v>37</v>
      </c>
      <c r="F4479" s="4" t="s">
        <v>50</v>
      </c>
      <c r="G4479" s="4" t="s">
        <v>51</v>
      </c>
      <c r="H4479" s="6" t="s">
        <v>28</v>
      </c>
      <c r="I4479" s="7">
        <v>52.0</v>
      </c>
      <c r="J4479" s="8">
        <v>95.0</v>
      </c>
      <c r="K4479" s="9">
        <v>4940.0</v>
      </c>
      <c r="L4479" s="9">
        <v>1432.6000000000001</v>
      </c>
      <c r="M4479" s="10">
        <v>0.29000000000000004</v>
      </c>
      <c r="N4479" s="4" t="s">
        <v>89</v>
      </c>
      <c r="O4479" s="4" t="s">
        <v>29</v>
      </c>
      <c r="P4479" s="4" t="s">
        <v>21</v>
      </c>
    </row>
    <row r="4480" ht="14.25" customHeight="1">
      <c r="B4480" s="4" t="s">
        <v>36</v>
      </c>
      <c r="C4480" s="4">
        <v>1128299.0</v>
      </c>
      <c r="D4480" s="5">
        <v>43923.0</v>
      </c>
      <c r="E4480" s="4" t="s">
        <v>37</v>
      </c>
      <c r="F4480" s="4" t="s">
        <v>50</v>
      </c>
      <c r="G4480" s="4" t="s">
        <v>51</v>
      </c>
      <c r="H4480" s="6" t="s">
        <v>18</v>
      </c>
      <c r="I4480" s="7">
        <v>55.0</v>
      </c>
      <c r="J4480" s="8">
        <v>131.0</v>
      </c>
      <c r="K4480" s="9">
        <v>7205.0</v>
      </c>
      <c r="L4480" s="9">
        <v>3386.3500000000004</v>
      </c>
      <c r="M4480" s="10">
        <v>0.47000000000000003</v>
      </c>
      <c r="N4480" s="4" t="s">
        <v>89</v>
      </c>
      <c r="O4480" s="4" t="s">
        <v>23</v>
      </c>
      <c r="P4480" s="4" t="s">
        <v>21</v>
      </c>
    </row>
    <row r="4481" ht="14.25" customHeight="1">
      <c r="B4481" s="4" t="s">
        <v>36</v>
      </c>
      <c r="C4481" s="4">
        <v>1128299.0</v>
      </c>
      <c r="D4481" s="5">
        <v>43924.0</v>
      </c>
      <c r="E4481" s="4" t="s">
        <v>37</v>
      </c>
      <c r="F4481" s="4" t="s">
        <v>50</v>
      </c>
      <c r="G4481" s="4" t="s">
        <v>51</v>
      </c>
      <c r="H4481" s="6" t="s">
        <v>22</v>
      </c>
      <c r="I4481" s="7">
        <v>59.0</v>
      </c>
      <c r="J4481" s="8">
        <v>94.0</v>
      </c>
      <c r="K4481" s="9">
        <v>5546.0</v>
      </c>
      <c r="L4481" s="9">
        <v>1941.1</v>
      </c>
      <c r="M4481" s="10">
        <v>0.35</v>
      </c>
      <c r="N4481" s="4" t="s">
        <v>89</v>
      </c>
      <c r="O4481" s="4" t="s">
        <v>20</v>
      </c>
      <c r="P4481" s="4" t="s">
        <v>21</v>
      </c>
    </row>
    <row r="4482" ht="14.25" customHeight="1">
      <c r="B4482" s="4" t="s">
        <v>36</v>
      </c>
      <c r="C4482" s="4">
        <v>1128299.0</v>
      </c>
      <c r="D4482" s="5">
        <v>43925.0</v>
      </c>
      <c r="E4482" s="4" t="s">
        <v>37</v>
      </c>
      <c r="F4482" s="4" t="s">
        <v>50</v>
      </c>
      <c r="G4482" s="4" t="s">
        <v>51</v>
      </c>
      <c r="H4482" s="6" t="s">
        <v>25</v>
      </c>
      <c r="I4482" s="7">
        <v>61.0</v>
      </c>
      <c r="J4482" s="8">
        <v>113.0</v>
      </c>
      <c r="K4482" s="9">
        <v>6893.0</v>
      </c>
      <c r="L4482" s="9">
        <v>3446.5</v>
      </c>
      <c r="M4482" s="10">
        <v>0.5</v>
      </c>
      <c r="N4482" s="4" t="s">
        <v>89</v>
      </c>
      <c r="O4482" s="4" t="s">
        <v>20</v>
      </c>
      <c r="P4482" s="4" t="s">
        <v>21</v>
      </c>
    </row>
    <row r="4483" ht="14.25" customHeight="1">
      <c r="B4483" s="4" t="s">
        <v>36</v>
      </c>
      <c r="C4483" s="4">
        <v>1128299.0</v>
      </c>
      <c r="D4483" s="5">
        <v>43926.0</v>
      </c>
      <c r="E4483" s="4" t="s">
        <v>37</v>
      </c>
      <c r="F4483" s="4" t="s">
        <v>50</v>
      </c>
      <c r="G4483" s="4" t="s">
        <v>51</v>
      </c>
      <c r="H4483" s="6" t="s">
        <v>26</v>
      </c>
      <c r="I4483" s="7">
        <v>56.0</v>
      </c>
      <c r="J4483" s="8">
        <v>74.0</v>
      </c>
      <c r="K4483" s="9">
        <v>4144.0</v>
      </c>
      <c r="L4483" s="9">
        <v>1781.92</v>
      </c>
      <c r="M4483" s="10">
        <v>0.43</v>
      </c>
      <c r="N4483" s="4" t="s">
        <v>89</v>
      </c>
      <c r="O4483" s="4" t="s">
        <v>23</v>
      </c>
      <c r="P4483" s="4" t="s">
        <v>24</v>
      </c>
    </row>
    <row r="4484" ht="14.25" customHeight="1">
      <c r="B4484" s="4" t="s">
        <v>36</v>
      </c>
      <c r="C4484" s="4">
        <v>1128299.0</v>
      </c>
      <c r="D4484" s="5">
        <v>43927.0</v>
      </c>
      <c r="E4484" s="4" t="s">
        <v>37</v>
      </c>
      <c r="F4484" s="4" t="s">
        <v>50</v>
      </c>
      <c r="G4484" s="4" t="s">
        <v>51</v>
      </c>
      <c r="H4484" s="6" t="s">
        <v>27</v>
      </c>
      <c r="I4484" s="7">
        <v>62.0</v>
      </c>
      <c r="J4484" s="8">
        <v>44.0</v>
      </c>
      <c r="K4484" s="9">
        <v>2728.0</v>
      </c>
      <c r="L4484" s="9">
        <v>1664.08</v>
      </c>
      <c r="M4484" s="10">
        <v>0.61</v>
      </c>
      <c r="N4484" s="4" t="s">
        <v>89</v>
      </c>
      <c r="O4484" s="4" t="s">
        <v>29</v>
      </c>
      <c r="P4484" s="4" t="s">
        <v>24</v>
      </c>
    </row>
    <row r="4485" ht="14.25" customHeight="1">
      <c r="B4485" s="4" t="s">
        <v>36</v>
      </c>
      <c r="C4485" s="4">
        <v>1128299.0</v>
      </c>
      <c r="D4485" s="5">
        <v>43928.0</v>
      </c>
      <c r="E4485" s="4" t="s">
        <v>37</v>
      </c>
      <c r="F4485" s="4" t="s">
        <v>50</v>
      </c>
      <c r="G4485" s="4" t="s">
        <v>51</v>
      </c>
      <c r="H4485" s="6" t="s">
        <v>28</v>
      </c>
      <c r="I4485" s="7">
        <v>72.0</v>
      </c>
      <c r="J4485" s="8">
        <v>98.0</v>
      </c>
      <c r="K4485" s="9">
        <v>7056.0</v>
      </c>
      <c r="L4485" s="9">
        <v>1764.0</v>
      </c>
      <c r="M4485" s="10">
        <v>0.25</v>
      </c>
      <c r="N4485" s="4" t="s">
        <v>89</v>
      </c>
      <c r="O4485" s="4" t="s">
        <v>29</v>
      </c>
      <c r="P4485" s="4" t="s">
        <v>21</v>
      </c>
    </row>
    <row r="4486" ht="14.25" customHeight="1">
      <c r="B4486" s="4" t="s">
        <v>36</v>
      </c>
      <c r="C4486" s="4">
        <v>1128299.0</v>
      </c>
      <c r="D4486" s="5">
        <v>43929.0</v>
      </c>
      <c r="E4486" s="4" t="s">
        <v>37</v>
      </c>
      <c r="F4486" s="4" t="s">
        <v>50</v>
      </c>
      <c r="G4486" s="4" t="s">
        <v>51</v>
      </c>
      <c r="H4486" s="6" t="s">
        <v>18</v>
      </c>
      <c r="I4486" s="7">
        <v>55.0</v>
      </c>
      <c r="J4486" s="8">
        <v>131.0</v>
      </c>
      <c r="K4486" s="9">
        <v>7205.0</v>
      </c>
      <c r="L4486" s="9">
        <v>4395.05</v>
      </c>
      <c r="M4486" s="10">
        <v>0.61</v>
      </c>
      <c r="N4486" s="4" t="s">
        <v>89</v>
      </c>
      <c r="O4486" s="4" t="s">
        <v>23</v>
      </c>
      <c r="P4486" s="4" t="s">
        <v>24</v>
      </c>
    </row>
    <row r="4487" ht="14.25" customHeight="1">
      <c r="B4487" s="4" t="s">
        <v>36</v>
      </c>
      <c r="C4487" s="4">
        <v>1128299.0</v>
      </c>
      <c r="D4487" s="5">
        <v>43930.0</v>
      </c>
      <c r="E4487" s="4" t="s">
        <v>37</v>
      </c>
      <c r="F4487" s="4" t="s">
        <v>50</v>
      </c>
      <c r="G4487" s="4" t="s">
        <v>51</v>
      </c>
      <c r="H4487" s="6" t="s">
        <v>22</v>
      </c>
      <c r="I4487" s="7">
        <v>60.0</v>
      </c>
      <c r="J4487" s="8">
        <v>105.0</v>
      </c>
      <c r="K4487" s="9">
        <v>6300.0</v>
      </c>
      <c r="L4487" s="9">
        <v>2898.0</v>
      </c>
      <c r="M4487" s="10">
        <v>0.45999999999999996</v>
      </c>
      <c r="N4487" s="4" t="s">
        <v>89</v>
      </c>
      <c r="O4487" s="4" t="s">
        <v>29</v>
      </c>
      <c r="P4487" s="4" t="s">
        <v>24</v>
      </c>
    </row>
    <row r="4488" ht="14.25" customHeight="1">
      <c r="B4488" s="4" t="s">
        <v>36</v>
      </c>
      <c r="C4488" s="4">
        <v>1128299.0</v>
      </c>
      <c r="D4488" s="5">
        <v>43931.0</v>
      </c>
      <c r="E4488" s="4" t="s">
        <v>37</v>
      </c>
      <c r="F4488" s="4" t="s">
        <v>50</v>
      </c>
      <c r="G4488" s="4" t="s">
        <v>51</v>
      </c>
      <c r="H4488" s="6" t="s">
        <v>25</v>
      </c>
      <c r="I4488" s="7">
        <v>59.0</v>
      </c>
      <c r="J4488" s="8">
        <v>98.0</v>
      </c>
      <c r="K4488" s="9">
        <v>5782.0</v>
      </c>
      <c r="L4488" s="9">
        <v>3469.2</v>
      </c>
      <c r="M4488" s="10">
        <v>0.6</v>
      </c>
      <c r="N4488" s="4" t="s">
        <v>89</v>
      </c>
      <c r="O4488" s="4" t="s">
        <v>29</v>
      </c>
      <c r="P4488" s="4" t="s">
        <v>21</v>
      </c>
    </row>
    <row r="4489" ht="14.25" customHeight="1">
      <c r="B4489" s="4" t="s">
        <v>36</v>
      </c>
      <c r="C4489" s="4">
        <v>1128299.0</v>
      </c>
      <c r="D4489" s="5">
        <v>43932.0</v>
      </c>
      <c r="E4489" s="4" t="s">
        <v>37</v>
      </c>
      <c r="F4489" s="4" t="s">
        <v>50</v>
      </c>
      <c r="G4489" s="4" t="s">
        <v>51</v>
      </c>
      <c r="H4489" s="6" t="s">
        <v>26</v>
      </c>
      <c r="I4489" s="7">
        <v>58.0</v>
      </c>
      <c r="J4489" s="8">
        <v>69.0</v>
      </c>
      <c r="K4489" s="9">
        <v>4002.0</v>
      </c>
      <c r="L4489" s="9">
        <v>2361.18</v>
      </c>
      <c r="M4489" s="10">
        <v>0.59</v>
      </c>
      <c r="N4489" s="4" t="s">
        <v>89</v>
      </c>
      <c r="O4489" s="4" t="s">
        <v>29</v>
      </c>
      <c r="P4489" s="4" t="s">
        <v>21</v>
      </c>
    </row>
    <row r="4490" ht="14.25" customHeight="1">
      <c r="B4490" s="4" t="s">
        <v>36</v>
      </c>
      <c r="C4490" s="4">
        <v>1128299.0</v>
      </c>
      <c r="D4490" s="5">
        <v>43933.0</v>
      </c>
      <c r="E4490" s="4" t="s">
        <v>37</v>
      </c>
      <c r="F4490" s="4" t="s">
        <v>50</v>
      </c>
      <c r="G4490" s="4" t="s">
        <v>51</v>
      </c>
      <c r="H4490" s="6" t="s">
        <v>27</v>
      </c>
      <c r="I4490" s="7">
        <v>63.0</v>
      </c>
      <c r="J4490" s="8">
        <v>44.0</v>
      </c>
      <c r="K4490" s="9">
        <v>2772.0</v>
      </c>
      <c r="L4490" s="9">
        <v>2106.7200000000003</v>
      </c>
      <c r="M4490" s="10">
        <v>0.7600000000000001</v>
      </c>
      <c r="N4490" s="4" t="s">
        <v>89</v>
      </c>
      <c r="O4490" s="4" t="s">
        <v>20</v>
      </c>
      <c r="P4490" s="4" t="s">
        <v>21</v>
      </c>
    </row>
    <row r="4491" ht="14.25" customHeight="1">
      <c r="B4491" s="4" t="s">
        <v>36</v>
      </c>
      <c r="C4491" s="4">
        <v>1128299.0</v>
      </c>
      <c r="D4491" s="5">
        <v>43934.0</v>
      </c>
      <c r="E4491" s="4" t="s">
        <v>37</v>
      </c>
      <c r="F4491" s="4" t="s">
        <v>50</v>
      </c>
      <c r="G4491" s="4" t="s">
        <v>51</v>
      </c>
      <c r="H4491" s="6" t="s">
        <v>28</v>
      </c>
      <c r="I4491" s="7">
        <v>74.0</v>
      </c>
      <c r="J4491" s="8">
        <v>133.0</v>
      </c>
      <c r="K4491" s="9">
        <v>9842.0</v>
      </c>
      <c r="L4491" s="9">
        <v>4232.0599999999995</v>
      </c>
      <c r="M4491" s="10">
        <v>0.43</v>
      </c>
      <c r="N4491" s="4" t="s">
        <v>89</v>
      </c>
      <c r="O4491" s="4" t="s">
        <v>20</v>
      </c>
      <c r="P4491" s="4" t="s">
        <v>24</v>
      </c>
    </row>
    <row r="4492" ht="14.25" customHeight="1">
      <c r="B4492" s="4" t="s">
        <v>36</v>
      </c>
      <c r="C4492" s="4">
        <v>1128299.0</v>
      </c>
      <c r="D4492" s="5">
        <v>43935.0</v>
      </c>
      <c r="E4492" s="4" t="s">
        <v>37</v>
      </c>
      <c r="F4492" s="4" t="s">
        <v>50</v>
      </c>
      <c r="G4492" s="4" t="s">
        <v>51</v>
      </c>
      <c r="H4492" s="6" t="s">
        <v>18</v>
      </c>
      <c r="I4492" s="7">
        <v>54.0</v>
      </c>
      <c r="J4492" s="8">
        <v>189.0</v>
      </c>
      <c r="K4492" s="9">
        <v>10206.0</v>
      </c>
      <c r="L4492" s="9">
        <v>6531.84</v>
      </c>
      <c r="M4492" s="10">
        <v>0.64</v>
      </c>
      <c r="N4492" s="4" t="s">
        <v>89</v>
      </c>
      <c r="O4492" s="4" t="s">
        <v>29</v>
      </c>
      <c r="P4492" s="4" t="s">
        <v>21</v>
      </c>
    </row>
    <row r="4493" ht="14.25" customHeight="1">
      <c r="B4493" s="4" t="s">
        <v>36</v>
      </c>
      <c r="C4493" s="4">
        <v>1128299.0</v>
      </c>
      <c r="D4493" s="5">
        <v>43936.0</v>
      </c>
      <c r="E4493" s="4" t="s">
        <v>37</v>
      </c>
      <c r="F4493" s="4" t="s">
        <v>50</v>
      </c>
      <c r="G4493" s="4" t="s">
        <v>51</v>
      </c>
      <c r="H4493" s="6" t="s">
        <v>22</v>
      </c>
      <c r="I4493" s="7">
        <v>59.0</v>
      </c>
      <c r="J4493" s="8">
        <v>144.0</v>
      </c>
      <c r="K4493" s="9">
        <v>8496.0</v>
      </c>
      <c r="L4493" s="9">
        <v>4248.0</v>
      </c>
      <c r="M4493" s="10">
        <v>0.5</v>
      </c>
      <c r="N4493" s="4" t="s">
        <v>89</v>
      </c>
      <c r="O4493" s="4" t="s">
        <v>23</v>
      </c>
      <c r="P4493" s="4" t="s">
        <v>21</v>
      </c>
    </row>
    <row r="4494" ht="14.25" customHeight="1">
      <c r="B4494" s="4" t="s">
        <v>36</v>
      </c>
      <c r="C4494" s="4">
        <v>1128299.0</v>
      </c>
      <c r="D4494" s="5">
        <v>43937.0</v>
      </c>
      <c r="E4494" s="4" t="s">
        <v>37</v>
      </c>
      <c r="F4494" s="4" t="s">
        <v>50</v>
      </c>
      <c r="G4494" s="4" t="s">
        <v>51</v>
      </c>
      <c r="H4494" s="6" t="s">
        <v>25</v>
      </c>
      <c r="I4494" s="7">
        <v>64.0</v>
      </c>
      <c r="J4494" s="8">
        <v>150.0</v>
      </c>
      <c r="K4494" s="9">
        <v>9600.0</v>
      </c>
      <c r="L4494" s="9">
        <v>6144.0</v>
      </c>
      <c r="M4494" s="10">
        <v>0.64</v>
      </c>
      <c r="N4494" s="4" t="s">
        <v>89</v>
      </c>
      <c r="O4494" s="4" t="s">
        <v>20</v>
      </c>
      <c r="P4494" s="4" t="s">
        <v>24</v>
      </c>
    </row>
    <row r="4495" ht="14.25" customHeight="1">
      <c r="B4495" s="4" t="s">
        <v>36</v>
      </c>
      <c r="C4495" s="4">
        <v>1128299.0</v>
      </c>
      <c r="D4495" s="5">
        <v>43938.0</v>
      </c>
      <c r="E4495" s="4" t="s">
        <v>37</v>
      </c>
      <c r="F4495" s="4" t="s">
        <v>50</v>
      </c>
      <c r="G4495" s="4" t="s">
        <v>51</v>
      </c>
      <c r="H4495" s="6" t="s">
        <v>26</v>
      </c>
      <c r="I4495" s="7">
        <v>62.0</v>
      </c>
      <c r="J4495" s="8">
        <v>135.0</v>
      </c>
      <c r="K4495" s="9">
        <v>8370.0</v>
      </c>
      <c r="L4495" s="9">
        <v>5022.0</v>
      </c>
      <c r="M4495" s="10">
        <v>0.6</v>
      </c>
      <c r="N4495" s="4" t="s">
        <v>89</v>
      </c>
      <c r="O4495" s="4" t="s">
        <v>20</v>
      </c>
      <c r="P4495" s="4" t="s">
        <v>21</v>
      </c>
    </row>
    <row r="4496" ht="14.25" customHeight="1">
      <c r="B4496" s="4" t="s">
        <v>36</v>
      </c>
      <c r="C4496" s="4">
        <v>1128299.0</v>
      </c>
      <c r="D4496" s="5">
        <v>43939.0</v>
      </c>
      <c r="E4496" s="4" t="s">
        <v>37</v>
      </c>
      <c r="F4496" s="4" t="s">
        <v>50</v>
      </c>
      <c r="G4496" s="4" t="s">
        <v>51</v>
      </c>
      <c r="H4496" s="6" t="s">
        <v>27</v>
      </c>
      <c r="I4496" s="7">
        <v>66.0</v>
      </c>
      <c r="J4496" s="8">
        <v>91.0</v>
      </c>
      <c r="K4496" s="9">
        <v>6006.0</v>
      </c>
      <c r="L4496" s="9">
        <v>4624.620000000001</v>
      </c>
      <c r="M4496" s="10">
        <v>0.7700000000000001</v>
      </c>
      <c r="N4496" s="4" t="s">
        <v>89</v>
      </c>
      <c r="O4496" s="4" t="s">
        <v>29</v>
      </c>
      <c r="P4496" s="4" t="s">
        <v>24</v>
      </c>
    </row>
    <row r="4497" ht="14.25" customHeight="1">
      <c r="B4497" s="4" t="s">
        <v>36</v>
      </c>
      <c r="C4497" s="4">
        <v>1128299.0</v>
      </c>
      <c r="D4497" s="5">
        <v>43940.0</v>
      </c>
      <c r="E4497" s="4" t="s">
        <v>37</v>
      </c>
      <c r="F4497" s="4" t="s">
        <v>50</v>
      </c>
      <c r="G4497" s="4" t="s">
        <v>51</v>
      </c>
      <c r="H4497" s="6" t="s">
        <v>28</v>
      </c>
      <c r="I4497" s="7">
        <v>83.0</v>
      </c>
      <c r="J4497" s="8">
        <v>181.0</v>
      </c>
      <c r="K4497" s="9">
        <v>15023.0</v>
      </c>
      <c r="L4497" s="9">
        <v>6459.89</v>
      </c>
      <c r="M4497" s="10">
        <v>0.43</v>
      </c>
      <c r="N4497" s="4" t="s">
        <v>89</v>
      </c>
      <c r="O4497" s="4" t="s">
        <v>23</v>
      </c>
      <c r="P4497" s="4" t="s">
        <v>21</v>
      </c>
    </row>
    <row r="4498" ht="14.25" customHeight="1">
      <c r="B4498" s="4" t="s">
        <v>36</v>
      </c>
      <c r="C4498" s="4">
        <v>1128299.0</v>
      </c>
      <c r="D4498" s="5">
        <v>43941.0</v>
      </c>
      <c r="E4498" s="4" t="s">
        <v>37</v>
      </c>
      <c r="F4498" s="4" t="s">
        <v>50</v>
      </c>
      <c r="G4498" s="4" t="s">
        <v>51</v>
      </c>
      <c r="H4498" s="6" t="s">
        <v>18</v>
      </c>
      <c r="I4498" s="7">
        <v>64.0</v>
      </c>
      <c r="J4498" s="8">
        <v>202.0</v>
      </c>
      <c r="K4498" s="9">
        <v>12928.0</v>
      </c>
      <c r="L4498" s="9">
        <v>7756.799999999999</v>
      </c>
      <c r="M4498" s="10">
        <v>0.6</v>
      </c>
      <c r="N4498" s="4" t="s">
        <v>89</v>
      </c>
      <c r="O4498" s="4" t="s">
        <v>23</v>
      </c>
      <c r="P4498" s="4" t="s">
        <v>24</v>
      </c>
    </row>
    <row r="4499" ht="14.25" customHeight="1">
      <c r="B4499" s="4" t="s">
        <v>36</v>
      </c>
      <c r="C4499" s="4">
        <v>1128299.0</v>
      </c>
      <c r="D4499" s="5">
        <v>43942.0</v>
      </c>
      <c r="E4499" s="4" t="s">
        <v>37</v>
      </c>
      <c r="F4499" s="4" t="s">
        <v>50</v>
      </c>
      <c r="G4499" s="4" t="s">
        <v>51</v>
      </c>
      <c r="H4499" s="6" t="s">
        <v>22</v>
      </c>
      <c r="I4499" s="7">
        <v>67.0</v>
      </c>
      <c r="J4499" s="8">
        <v>188.0</v>
      </c>
      <c r="K4499" s="9">
        <v>12596.0</v>
      </c>
      <c r="L4499" s="9">
        <v>5038.400000000001</v>
      </c>
      <c r="M4499" s="10">
        <v>0.4</v>
      </c>
      <c r="N4499" s="4" t="s">
        <v>89</v>
      </c>
      <c r="O4499" s="4" t="s">
        <v>29</v>
      </c>
      <c r="P4499" s="4" t="s">
        <v>21</v>
      </c>
    </row>
    <row r="4500" ht="14.25" customHeight="1">
      <c r="B4500" s="4" t="s">
        <v>36</v>
      </c>
      <c r="C4500" s="4">
        <v>1128299.0</v>
      </c>
      <c r="D4500" s="5">
        <v>43943.0</v>
      </c>
      <c r="E4500" s="4" t="s">
        <v>37</v>
      </c>
      <c r="F4500" s="4" t="s">
        <v>50</v>
      </c>
      <c r="G4500" s="4" t="s">
        <v>51</v>
      </c>
      <c r="H4500" s="6" t="s">
        <v>25</v>
      </c>
      <c r="I4500" s="7">
        <v>67.0</v>
      </c>
      <c r="J4500" s="8">
        <v>161.0</v>
      </c>
      <c r="K4500" s="9">
        <v>10787.0</v>
      </c>
      <c r="L4500" s="9">
        <v>5932.85</v>
      </c>
      <c r="M4500" s="10">
        <v>0.55</v>
      </c>
      <c r="N4500" s="4" t="s">
        <v>89</v>
      </c>
      <c r="O4500" s="4" t="s">
        <v>23</v>
      </c>
      <c r="P4500" s="4" t="s">
        <v>24</v>
      </c>
    </row>
    <row r="4501" ht="14.25" customHeight="1">
      <c r="B4501" s="4" t="s">
        <v>36</v>
      </c>
      <c r="C4501" s="4">
        <v>1128299.0</v>
      </c>
      <c r="D4501" s="5">
        <v>43944.0</v>
      </c>
      <c r="E4501" s="4" t="s">
        <v>37</v>
      </c>
      <c r="F4501" s="4" t="s">
        <v>50</v>
      </c>
      <c r="G4501" s="4" t="s">
        <v>51</v>
      </c>
      <c r="H4501" s="6" t="s">
        <v>26</v>
      </c>
      <c r="I4501" s="7">
        <v>61.0</v>
      </c>
      <c r="J4501" s="8">
        <v>143.0</v>
      </c>
      <c r="K4501" s="9">
        <v>8723.0</v>
      </c>
      <c r="L4501" s="9">
        <v>4535.96</v>
      </c>
      <c r="M4501" s="10">
        <v>0.52</v>
      </c>
      <c r="N4501" s="4" t="s">
        <v>89</v>
      </c>
      <c r="O4501" s="4" t="s">
        <v>23</v>
      </c>
      <c r="P4501" s="4" t="s">
        <v>24</v>
      </c>
    </row>
    <row r="4502" ht="14.25" customHeight="1">
      <c r="B4502" s="4" t="s">
        <v>36</v>
      </c>
      <c r="C4502" s="4">
        <v>1128299.0</v>
      </c>
      <c r="D4502" s="5">
        <v>43945.0</v>
      </c>
      <c r="E4502" s="4" t="s">
        <v>37</v>
      </c>
      <c r="F4502" s="4" t="s">
        <v>50</v>
      </c>
      <c r="G4502" s="4" t="s">
        <v>51</v>
      </c>
      <c r="H4502" s="6" t="s">
        <v>27</v>
      </c>
      <c r="I4502" s="7">
        <v>67.0</v>
      </c>
      <c r="J4502" s="8">
        <v>131.0</v>
      </c>
      <c r="K4502" s="9">
        <v>8777.0</v>
      </c>
      <c r="L4502" s="9">
        <v>6143.900000000001</v>
      </c>
      <c r="M4502" s="10">
        <v>0.7000000000000001</v>
      </c>
      <c r="N4502" s="4" t="s">
        <v>89</v>
      </c>
      <c r="O4502" s="4" t="s">
        <v>29</v>
      </c>
      <c r="P4502" s="4" t="s">
        <v>21</v>
      </c>
    </row>
    <row r="4503" ht="14.25" customHeight="1">
      <c r="B4503" s="4" t="s">
        <v>36</v>
      </c>
      <c r="C4503" s="4">
        <v>1128299.0</v>
      </c>
      <c r="D4503" s="5">
        <v>43946.0</v>
      </c>
      <c r="E4503" s="4" t="s">
        <v>37</v>
      </c>
      <c r="F4503" s="4" t="s">
        <v>50</v>
      </c>
      <c r="G4503" s="4" t="s">
        <v>51</v>
      </c>
      <c r="H4503" s="6" t="s">
        <v>28</v>
      </c>
      <c r="I4503" s="7">
        <v>78.0</v>
      </c>
      <c r="J4503" s="8">
        <v>137.0</v>
      </c>
      <c r="K4503" s="9">
        <v>10686.0</v>
      </c>
      <c r="L4503" s="9">
        <v>4274.400000000001</v>
      </c>
      <c r="M4503" s="10">
        <v>0.4</v>
      </c>
      <c r="N4503" s="4" t="s">
        <v>89</v>
      </c>
      <c r="O4503" s="4" t="s">
        <v>23</v>
      </c>
      <c r="P4503" s="4" t="s">
        <v>21</v>
      </c>
    </row>
    <row r="4504" ht="14.25" customHeight="1">
      <c r="B4504" s="4" t="s">
        <v>36</v>
      </c>
      <c r="C4504" s="4">
        <v>1128299.0</v>
      </c>
      <c r="D4504" s="5">
        <v>43947.0</v>
      </c>
      <c r="E4504" s="4" t="s">
        <v>37</v>
      </c>
      <c r="F4504" s="4" t="s">
        <v>50</v>
      </c>
      <c r="G4504" s="4" t="s">
        <v>51</v>
      </c>
      <c r="H4504" s="6" t="s">
        <v>18</v>
      </c>
      <c r="I4504" s="7">
        <v>63.0</v>
      </c>
      <c r="J4504" s="8">
        <v>196.0</v>
      </c>
      <c r="K4504" s="9">
        <v>12348.0</v>
      </c>
      <c r="L4504" s="9">
        <v>7285.320000000001</v>
      </c>
      <c r="M4504" s="10">
        <v>0.5900000000000001</v>
      </c>
      <c r="N4504" s="4" t="s">
        <v>89</v>
      </c>
      <c r="O4504" s="4" t="s">
        <v>20</v>
      </c>
      <c r="P4504" s="4" t="s">
        <v>21</v>
      </c>
    </row>
    <row r="4505" ht="14.25" customHeight="1">
      <c r="B4505" s="4" t="s">
        <v>36</v>
      </c>
      <c r="C4505" s="4">
        <v>1128299.0</v>
      </c>
      <c r="D4505" s="5">
        <v>43948.0</v>
      </c>
      <c r="E4505" s="4" t="s">
        <v>37</v>
      </c>
      <c r="F4505" s="4" t="s">
        <v>50</v>
      </c>
      <c r="G4505" s="4" t="s">
        <v>51</v>
      </c>
      <c r="H4505" s="6" t="s">
        <v>22</v>
      </c>
      <c r="I4505" s="7">
        <v>73.0</v>
      </c>
      <c r="J4505" s="8">
        <v>189.0</v>
      </c>
      <c r="K4505" s="9">
        <v>13797.0</v>
      </c>
      <c r="L4505" s="9">
        <v>5794.74</v>
      </c>
      <c r="M4505" s="10">
        <v>0.42</v>
      </c>
      <c r="N4505" s="4" t="s">
        <v>89</v>
      </c>
      <c r="O4505" s="4" t="s">
        <v>20</v>
      </c>
      <c r="P4505" s="4" t="s">
        <v>21</v>
      </c>
    </row>
    <row r="4506" ht="14.25" customHeight="1">
      <c r="B4506" s="4" t="s">
        <v>36</v>
      </c>
      <c r="C4506" s="4">
        <v>1128299.0</v>
      </c>
      <c r="D4506" s="5">
        <v>43949.0</v>
      </c>
      <c r="E4506" s="4" t="s">
        <v>37</v>
      </c>
      <c r="F4506" s="4" t="s">
        <v>50</v>
      </c>
      <c r="G4506" s="4" t="s">
        <v>51</v>
      </c>
      <c r="H4506" s="6" t="s">
        <v>25</v>
      </c>
      <c r="I4506" s="7">
        <v>67.0</v>
      </c>
      <c r="J4506" s="8">
        <v>143.0</v>
      </c>
      <c r="K4506" s="9">
        <v>9581.0</v>
      </c>
      <c r="L4506" s="9">
        <v>5461.170000000001</v>
      </c>
      <c r="M4506" s="10">
        <v>0.5700000000000001</v>
      </c>
      <c r="N4506" s="4" t="s">
        <v>89</v>
      </c>
      <c r="O4506" s="4" t="s">
        <v>29</v>
      </c>
      <c r="P4506" s="4" t="s">
        <v>21</v>
      </c>
    </row>
    <row r="4507" ht="14.25" customHeight="1">
      <c r="B4507" s="4" t="s">
        <v>36</v>
      </c>
      <c r="C4507" s="4">
        <v>1128299.0</v>
      </c>
      <c r="D4507" s="5">
        <v>43950.0</v>
      </c>
      <c r="E4507" s="4" t="s">
        <v>37</v>
      </c>
      <c r="F4507" s="4" t="s">
        <v>50</v>
      </c>
      <c r="G4507" s="4" t="s">
        <v>51</v>
      </c>
      <c r="H4507" s="6" t="s">
        <v>26</v>
      </c>
      <c r="I4507" s="7">
        <v>63.0</v>
      </c>
      <c r="J4507" s="8">
        <v>135.0</v>
      </c>
      <c r="K4507" s="9">
        <v>8505.0</v>
      </c>
      <c r="L4507" s="9">
        <v>4592.700000000001</v>
      </c>
      <c r="M4507" s="10">
        <v>0.54</v>
      </c>
      <c r="N4507" s="4" t="s">
        <v>89</v>
      </c>
      <c r="O4507" s="4" t="s">
        <v>23</v>
      </c>
      <c r="P4507" s="4" t="s">
        <v>21</v>
      </c>
    </row>
    <row r="4508" ht="14.25" customHeight="1">
      <c r="B4508" s="4" t="s">
        <v>36</v>
      </c>
      <c r="C4508" s="4">
        <v>1128299.0</v>
      </c>
      <c r="D4508" s="5">
        <v>43951.0</v>
      </c>
      <c r="E4508" s="4" t="s">
        <v>37</v>
      </c>
      <c r="F4508" s="4" t="s">
        <v>50</v>
      </c>
      <c r="G4508" s="4" t="s">
        <v>51</v>
      </c>
      <c r="H4508" s="6" t="s">
        <v>27</v>
      </c>
      <c r="I4508" s="7">
        <v>74.0</v>
      </c>
      <c r="J4508" s="8">
        <v>140.0</v>
      </c>
      <c r="K4508" s="9">
        <v>10360.0</v>
      </c>
      <c r="L4508" s="9">
        <v>7562.800000000001</v>
      </c>
      <c r="M4508" s="10">
        <v>0.7300000000000001</v>
      </c>
      <c r="N4508" s="4" t="s">
        <v>89</v>
      </c>
      <c r="O4508" s="4" t="s">
        <v>29</v>
      </c>
      <c r="P4508" s="4" t="s">
        <v>24</v>
      </c>
    </row>
    <row r="4509" ht="14.25" customHeight="1">
      <c r="B4509" s="4" t="s">
        <v>36</v>
      </c>
      <c r="C4509" s="4">
        <v>1128299.0</v>
      </c>
      <c r="D4509" s="5">
        <v>43952.0</v>
      </c>
      <c r="E4509" s="4" t="s">
        <v>37</v>
      </c>
      <c r="F4509" s="4" t="s">
        <v>50</v>
      </c>
      <c r="G4509" s="4" t="s">
        <v>51</v>
      </c>
      <c r="H4509" s="6" t="s">
        <v>28</v>
      </c>
      <c r="I4509" s="7">
        <v>74.0</v>
      </c>
      <c r="J4509" s="8">
        <v>100.0</v>
      </c>
      <c r="K4509" s="9">
        <v>7400.0</v>
      </c>
      <c r="L4509" s="9">
        <v>2590.0</v>
      </c>
      <c r="M4509" s="10">
        <v>0.35</v>
      </c>
      <c r="N4509" s="4" t="s">
        <v>89</v>
      </c>
      <c r="O4509" s="4" t="s">
        <v>20</v>
      </c>
      <c r="P4509" s="4" t="s">
        <v>24</v>
      </c>
    </row>
    <row r="4510" ht="14.25" customHeight="1">
      <c r="B4510" s="4" t="s">
        <v>36</v>
      </c>
      <c r="C4510" s="4">
        <v>1128299.0</v>
      </c>
      <c r="D4510" s="5">
        <v>43953.0</v>
      </c>
      <c r="E4510" s="4" t="s">
        <v>37</v>
      </c>
      <c r="F4510" s="4" t="s">
        <v>50</v>
      </c>
      <c r="G4510" s="4" t="s">
        <v>51</v>
      </c>
      <c r="H4510" s="6" t="s">
        <v>18</v>
      </c>
      <c r="I4510" s="7">
        <v>59.0</v>
      </c>
      <c r="J4510" s="8">
        <v>162.0</v>
      </c>
      <c r="K4510" s="9">
        <v>9558.0</v>
      </c>
      <c r="L4510" s="9">
        <v>5065.740000000001</v>
      </c>
      <c r="M4510" s="10">
        <v>0.53</v>
      </c>
      <c r="N4510" s="4" t="s">
        <v>89</v>
      </c>
      <c r="O4510" s="4" t="s">
        <v>23</v>
      </c>
      <c r="P4510" s="4" t="s">
        <v>24</v>
      </c>
    </row>
    <row r="4511" ht="14.25" customHeight="1">
      <c r="B4511" s="4" t="s">
        <v>36</v>
      </c>
      <c r="C4511" s="4">
        <v>1128299.0</v>
      </c>
      <c r="D4511" s="5">
        <v>43954.0</v>
      </c>
      <c r="E4511" s="4" t="s">
        <v>37</v>
      </c>
      <c r="F4511" s="4" t="s">
        <v>50</v>
      </c>
      <c r="G4511" s="4" t="s">
        <v>51</v>
      </c>
      <c r="H4511" s="6" t="s">
        <v>22</v>
      </c>
      <c r="I4511" s="7">
        <v>69.0</v>
      </c>
      <c r="J4511" s="8">
        <v>168.0</v>
      </c>
      <c r="K4511" s="9">
        <v>11592.0</v>
      </c>
      <c r="L4511" s="9">
        <v>4173.12</v>
      </c>
      <c r="M4511" s="10">
        <v>0.36</v>
      </c>
      <c r="N4511" s="4" t="s">
        <v>89</v>
      </c>
      <c r="O4511" s="4" t="s">
        <v>23</v>
      </c>
      <c r="P4511" s="4" t="s">
        <v>24</v>
      </c>
    </row>
    <row r="4512" ht="14.25" customHeight="1">
      <c r="B4512" s="4" t="s">
        <v>36</v>
      </c>
      <c r="C4512" s="4">
        <v>1128299.0</v>
      </c>
      <c r="D4512" s="5">
        <v>43955.0</v>
      </c>
      <c r="E4512" s="4" t="s">
        <v>37</v>
      </c>
      <c r="F4512" s="4" t="s">
        <v>50</v>
      </c>
      <c r="G4512" s="4" t="s">
        <v>51</v>
      </c>
      <c r="H4512" s="6" t="s">
        <v>25</v>
      </c>
      <c r="I4512" s="7">
        <v>60.0</v>
      </c>
      <c r="J4512" s="8">
        <v>113.0</v>
      </c>
      <c r="K4512" s="9">
        <v>6780.0</v>
      </c>
      <c r="L4512" s="9">
        <v>3390.0</v>
      </c>
      <c r="M4512" s="10">
        <v>0.5</v>
      </c>
      <c r="N4512" s="4" t="s">
        <v>89</v>
      </c>
      <c r="O4512" s="4" t="s">
        <v>29</v>
      </c>
      <c r="P4512" s="4" t="s">
        <v>24</v>
      </c>
    </row>
    <row r="4513" ht="14.25" customHeight="1">
      <c r="B4513" s="4" t="s">
        <v>36</v>
      </c>
      <c r="C4513" s="4">
        <v>1128299.0</v>
      </c>
      <c r="D4513" s="5">
        <v>43956.0</v>
      </c>
      <c r="E4513" s="4" t="s">
        <v>37</v>
      </c>
      <c r="F4513" s="4" t="s">
        <v>50</v>
      </c>
      <c r="G4513" s="4" t="s">
        <v>51</v>
      </c>
      <c r="H4513" s="6" t="s">
        <v>26</v>
      </c>
      <c r="I4513" s="7">
        <v>59.0</v>
      </c>
      <c r="J4513" s="8">
        <v>100.0</v>
      </c>
      <c r="K4513" s="9">
        <v>5900.0</v>
      </c>
      <c r="L4513" s="9">
        <v>2832.0</v>
      </c>
      <c r="M4513" s="10">
        <v>0.48</v>
      </c>
      <c r="N4513" s="4" t="s">
        <v>89</v>
      </c>
      <c r="O4513" s="4" t="s">
        <v>23</v>
      </c>
      <c r="P4513" s="4" t="s">
        <v>24</v>
      </c>
    </row>
    <row r="4514" ht="14.25" customHeight="1">
      <c r="B4514" s="4" t="s">
        <v>36</v>
      </c>
      <c r="C4514" s="4">
        <v>1128299.0</v>
      </c>
      <c r="D4514" s="5">
        <v>43957.0</v>
      </c>
      <c r="E4514" s="4" t="s">
        <v>37</v>
      </c>
      <c r="F4514" s="4" t="s">
        <v>50</v>
      </c>
      <c r="G4514" s="4" t="s">
        <v>51</v>
      </c>
      <c r="H4514" s="6" t="s">
        <v>27</v>
      </c>
      <c r="I4514" s="7">
        <v>74.0</v>
      </c>
      <c r="J4514" s="8">
        <v>120.0</v>
      </c>
      <c r="K4514" s="9">
        <v>8880.0</v>
      </c>
      <c r="L4514" s="9">
        <v>6127.200000000002</v>
      </c>
      <c r="M4514" s="10">
        <v>0.6900000000000002</v>
      </c>
      <c r="N4514" s="4" t="s">
        <v>89</v>
      </c>
      <c r="O4514" s="4" t="s">
        <v>20</v>
      </c>
      <c r="P4514" s="4" t="s">
        <v>21</v>
      </c>
    </row>
    <row r="4515" ht="14.25" customHeight="1">
      <c r="B4515" s="4" t="s">
        <v>36</v>
      </c>
      <c r="C4515" s="4">
        <v>1128299.0</v>
      </c>
      <c r="D4515" s="5">
        <v>43958.0</v>
      </c>
      <c r="E4515" s="4" t="s">
        <v>37</v>
      </c>
      <c r="F4515" s="4" t="s">
        <v>50</v>
      </c>
      <c r="G4515" s="4" t="s">
        <v>51</v>
      </c>
      <c r="H4515" s="6" t="s">
        <v>28</v>
      </c>
      <c r="I4515" s="7">
        <v>65.0</v>
      </c>
      <c r="J4515" s="8">
        <v>106.0</v>
      </c>
      <c r="K4515" s="9">
        <v>6890.0</v>
      </c>
      <c r="L4515" s="9">
        <v>2135.9</v>
      </c>
      <c r="M4515" s="10">
        <v>0.31</v>
      </c>
      <c r="N4515" s="4" t="s">
        <v>89</v>
      </c>
      <c r="O4515" s="4" t="s">
        <v>23</v>
      </c>
      <c r="P4515" s="4" t="s">
        <v>21</v>
      </c>
    </row>
    <row r="4516" ht="14.25" customHeight="1">
      <c r="B4516" s="4" t="s">
        <v>36</v>
      </c>
      <c r="C4516" s="4">
        <v>1128299.0</v>
      </c>
      <c r="D4516" s="5">
        <v>43959.0</v>
      </c>
      <c r="E4516" s="4" t="s">
        <v>37</v>
      </c>
      <c r="F4516" s="4" t="s">
        <v>50</v>
      </c>
      <c r="G4516" s="4" t="s">
        <v>51</v>
      </c>
      <c r="H4516" s="6" t="s">
        <v>18</v>
      </c>
      <c r="I4516" s="7">
        <v>51.0</v>
      </c>
      <c r="J4516" s="8">
        <v>137.0</v>
      </c>
      <c r="K4516" s="9">
        <v>6987.0</v>
      </c>
      <c r="L4516" s="9">
        <v>3493.5</v>
      </c>
      <c r="M4516" s="10">
        <v>0.5</v>
      </c>
      <c r="N4516" s="4" t="s">
        <v>89</v>
      </c>
      <c r="O4516" s="4" t="s">
        <v>23</v>
      </c>
      <c r="P4516" s="4" t="s">
        <v>21</v>
      </c>
    </row>
    <row r="4517" ht="14.25" customHeight="1">
      <c r="B4517" s="4" t="s">
        <v>36</v>
      </c>
      <c r="C4517" s="4">
        <v>1128299.0</v>
      </c>
      <c r="D4517" s="5">
        <v>43960.0</v>
      </c>
      <c r="E4517" s="4" t="s">
        <v>37</v>
      </c>
      <c r="F4517" s="4" t="s">
        <v>50</v>
      </c>
      <c r="G4517" s="4" t="s">
        <v>51</v>
      </c>
      <c r="H4517" s="6" t="s">
        <v>22</v>
      </c>
      <c r="I4517" s="7">
        <v>54.0</v>
      </c>
      <c r="J4517" s="8">
        <v>152.0</v>
      </c>
      <c r="K4517" s="9">
        <v>8208.0</v>
      </c>
      <c r="L4517" s="9">
        <v>2872.7999999999997</v>
      </c>
      <c r="M4517" s="10">
        <v>0.35</v>
      </c>
      <c r="N4517" s="4" t="s">
        <v>89</v>
      </c>
      <c r="O4517" s="4" t="s">
        <v>20</v>
      </c>
      <c r="P4517" s="4" t="s">
        <v>24</v>
      </c>
    </row>
    <row r="4518" ht="14.25" customHeight="1">
      <c r="B4518" s="4" t="s">
        <v>36</v>
      </c>
      <c r="C4518" s="4">
        <v>1128299.0</v>
      </c>
      <c r="D4518" s="5">
        <v>43961.0</v>
      </c>
      <c r="E4518" s="4" t="s">
        <v>37</v>
      </c>
      <c r="F4518" s="4" t="s">
        <v>50</v>
      </c>
      <c r="G4518" s="4" t="s">
        <v>51</v>
      </c>
      <c r="H4518" s="6" t="s">
        <v>25</v>
      </c>
      <c r="I4518" s="7">
        <v>51.0</v>
      </c>
      <c r="J4518" s="8">
        <v>102.0</v>
      </c>
      <c r="K4518" s="9">
        <v>5202.0</v>
      </c>
      <c r="L4518" s="9">
        <v>2601.0</v>
      </c>
      <c r="M4518" s="10">
        <v>0.5</v>
      </c>
      <c r="N4518" s="4" t="s">
        <v>89</v>
      </c>
      <c r="O4518" s="4" t="s">
        <v>23</v>
      </c>
      <c r="P4518" s="4" t="s">
        <v>21</v>
      </c>
    </row>
    <row r="4519" ht="14.25" customHeight="1">
      <c r="B4519" s="4" t="s">
        <v>36</v>
      </c>
      <c r="C4519" s="4">
        <v>1128299.0</v>
      </c>
      <c r="D4519" s="5">
        <v>43962.0</v>
      </c>
      <c r="E4519" s="4" t="s">
        <v>37</v>
      </c>
      <c r="F4519" s="4" t="s">
        <v>50</v>
      </c>
      <c r="G4519" s="4" t="s">
        <v>51</v>
      </c>
      <c r="H4519" s="6" t="s">
        <v>26</v>
      </c>
      <c r="I4519" s="7">
        <v>53.0</v>
      </c>
      <c r="J4519" s="8">
        <v>85.0</v>
      </c>
      <c r="K4519" s="9">
        <v>4505.0</v>
      </c>
      <c r="L4519" s="9">
        <v>2072.2999999999997</v>
      </c>
      <c r="M4519" s="10">
        <v>0.45999999999999996</v>
      </c>
      <c r="N4519" s="4" t="s">
        <v>89</v>
      </c>
      <c r="O4519" s="4" t="s">
        <v>29</v>
      </c>
      <c r="P4519" s="4" t="s">
        <v>24</v>
      </c>
    </row>
    <row r="4520" ht="14.25" customHeight="1">
      <c r="B4520" s="4" t="s">
        <v>36</v>
      </c>
      <c r="C4520" s="4">
        <v>1128299.0</v>
      </c>
      <c r="D4520" s="5">
        <v>43963.0</v>
      </c>
      <c r="E4520" s="4" t="s">
        <v>37</v>
      </c>
      <c r="F4520" s="4" t="s">
        <v>50</v>
      </c>
      <c r="G4520" s="4" t="s">
        <v>51</v>
      </c>
      <c r="H4520" s="6" t="s">
        <v>27</v>
      </c>
      <c r="I4520" s="7">
        <v>64.0</v>
      </c>
      <c r="J4520" s="8">
        <v>75.0</v>
      </c>
      <c r="K4520" s="9">
        <v>4800.0</v>
      </c>
      <c r="L4520" s="9">
        <v>3168.000000000001</v>
      </c>
      <c r="M4520" s="10">
        <v>0.6600000000000001</v>
      </c>
      <c r="N4520" s="4" t="s">
        <v>89</v>
      </c>
      <c r="O4520" s="4" t="s">
        <v>23</v>
      </c>
      <c r="P4520" s="4" t="s">
        <v>21</v>
      </c>
    </row>
    <row r="4521" ht="14.25" customHeight="1">
      <c r="B4521" s="4" t="s">
        <v>36</v>
      </c>
      <c r="C4521" s="4">
        <v>1128299.0</v>
      </c>
      <c r="D4521" s="5">
        <v>43964.0</v>
      </c>
      <c r="E4521" s="4" t="s">
        <v>37</v>
      </c>
      <c r="F4521" s="4" t="s">
        <v>50</v>
      </c>
      <c r="G4521" s="4" t="s">
        <v>51</v>
      </c>
      <c r="H4521" s="6" t="s">
        <v>28</v>
      </c>
      <c r="I4521" s="7">
        <v>65.0</v>
      </c>
      <c r="J4521" s="8">
        <v>105.0</v>
      </c>
      <c r="K4521" s="9">
        <v>6825.0</v>
      </c>
      <c r="L4521" s="9">
        <v>2047.5000000000002</v>
      </c>
      <c r="M4521" s="10">
        <v>0.30000000000000004</v>
      </c>
      <c r="N4521" s="4" t="s">
        <v>89</v>
      </c>
      <c r="O4521" s="4" t="s">
        <v>20</v>
      </c>
      <c r="P4521" s="4" t="s">
        <v>24</v>
      </c>
    </row>
    <row r="4522" ht="14.25" customHeight="1">
      <c r="B4522" s="4" t="s">
        <v>36</v>
      </c>
      <c r="C4522" s="4">
        <v>1128299.0</v>
      </c>
      <c r="D4522" s="5">
        <v>43965.0</v>
      </c>
      <c r="E4522" s="4" t="s">
        <v>37</v>
      </c>
      <c r="F4522" s="4" t="s">
        <v>50</v>
      </c>
      <c r="G4522" s="4" t="s">
        <v>51</v>
      </c>
      <c r="H4522" s="6" t="s">
        <v>18</v>
      </c>
      <c r="I4522" s="7">
        <v>52.0</v>
      </c>
      <c r="J4522" s="8">
        <v>150.0</v>
      </c>
      <c r="K4522" s="9">
        <v>7800.0</v>
      </c>
      <c r="L4522" s="9">
        <v>4290.0</v>
      </c>
      <c r="M4522" s="10">
        <v>0.55</v>
      </c>
      <c r="N4522" s="4" t="s">
        <v>89</v>
      </c>
      <c r="O4522" s="4" t="s">
        <v>29</v>
      </c>
      <c r="P4522" s="4" t="s">
        <v>24</v>
      </c>
    </row>
    <row r="4523" ht="14.25" customHeight="1">
      <c r="B4523" s="4" t="s">
        <v>36</v>
      </c>
      <c r="C4523" s="4">
        <v>1128299.0</v>
      </c>
      <c r="D4523" s="5">
        <v>43966.0</v>
      </c>
      <c r="E4523" s="4" t="s">
        <v>37</v>
      </c>
      <c r="F4523" s="4" t="s">
        <v>50</v>
      </c>
      <c r="G4523" s="4" t="s">
        <v>51</v>
      </c>
      <c r="H4523" s="6" t="s">
        <v>22</v>
      </c>
      <c r="I4523" s="7">
        <v>55.0</v>
      </c>
      <c r="J4523" s="8">
        <v>150.0</v>
      </c>
      <c r="K4523" s="9">
        <v>8250.0</v>
      </c>
      <c r="L4523" s="9">
        <v>3052.5</v>
      </c>
      <c r="M4523" s="10">
        <v>0.37</v>
      </c>
      <c r="N4523" s="4" t="s">
        <v>89</v>
      </c>
      <c r="O4523" s="4" t="s">
        <v>29</v>
      </c>
      <c r="P4523" s="4" t="s">
        <v>24</v>
      </c>
    </row>
    <row r="4524" ht="14.25" customHeight="1">
      <c r="B4524" s="4" t="s">
        <v>36</v>
      </c>
      <c r="C4524" s="4">
        <v>1128299.0</v>
      </c>
      <c r="D4524" s="5">
        <v>43967.0</v>
      </c>
      <c r="E4524" s="4" t="s">
        <v>37</v>
      </c>
      <c r="F4524" s="4" t="s">
        <v>50</v>
      </c>
      <c r="G4524" s="4" t="s">
        <v>51</v>
      </c>
      <c r="H4524" s="6" t="s">
        <v>25</v>
      </c>
      <c r="I4524" s="7">
        <v>51.0</v>
      </c>
      <c r="J4524" s="8">
        <v>128.0</v>
      </c>
      <c r="K4524" s="9">
        <v>6528.0</v>
      </c>
      <c r="L4524" s="9">
        <v>3459.84</v>
      </c>
      <c r="M4524" s="10">
        <v>0.53</v>
      </c>
      <c r="N4524" s="4" t="s">
        <v>89</v>
      </c>
      <c r="O4524" s="4" t="s">
        <v>23</v>
      </c>
      <c r="P4524" s="4" t="s">
        <v>21</v>
      </c>
    </row>
    <row r="4525" ht="14.25" customHeight="1">
      <c r="B4525" s="4" t="s">
        <v>36</v>
      </c>
      <c r="C4525" s="4">
        <v>1128299.0</v>
      </c>
      <c r="D4525" s="5">
        <v>43968.0</v>
      </c>
      <c r="E4525" s="4" t="s">
        <v>37</v>
      </c>
      <c r="F4525" s="4" t="s">
        <v>50</v>
      </c>
      <c r="G4525" s="4" t="s">
        <v>51</v>
      </c>
      <c r="H4525" s="6" t="s">
        <v>26</v>
      </c>
      <c r="I4525" s="7">
        <v>60.0</v>
      </c>
      <c r="J4525" s="8">
        <v>116.0</v>
      </c>
      <c r="K4525" s="9">
        <v>6960.0</v>
      </c>
      <c r="L4525" s="9">
        <v>3340.7999999999997</v>
      </c>
      <c r="M4525" s="10">
        <v>0.48</v>
      </c>
      <c r="N4525" s="4" t="s">
        <v>89</v>
      </c>
      <c r="O4525" s="4" t="s">
        <v>20</v>
      </c>
      <c r="P4525" s="4" t="s">
        <v>24</v>
      </c>
    </row>
    <row r="4526" ht="14.25" customHeight="1">
      <c r="B4526" s="4" t="s">
        <v>36</v>
      </c>
      <c r="C4526" s="4">
        <v>1128299.0</v>
      </c>
      <c r="D4526" s="5">
        <v>43969.0</v>
      </c>
      <c r="E4526" s="4" t="s">
        <v>37</v>
      </c>
      <c r="F4526" s="4" t="s">
        <v>50</v>
      </c>
      <c r="G4526" s="4" t="s">
        <v>51</v>
      </c>
      <c r="H4526" s="6" t="s">
        <v>27</v>
      </c>
      <c r="I4526" s="7">
        <v>68.0</v>
      </c>
      <c r="J4526" s="8">
        <v>105.0</v>
      </c>
      <c r="K4526" s="9">
        <v>7140.0</v>
      </c>
      <c r="L4526" s="9">
        <v>4926.600000000001</v>
      </c>
      <c r="M4526" s="10">
        <v>0.6900000000000002</v>
      </c>
      <c r="N4526" s="4" t="s">
        <v>89</v>
      </c>
      <c r="O4526" s="4" t="s">
        <v>20</v>
      </c>
      <c r="P4526" s="4" t="s">
        <v>21</v>
      </c>
    </row>
    <row r="4527" ht="14.25" customHeight="1">
      <c r="B4527" s="4" t="s">
        <v>36</v>
      </c>
      <c r="C4527" s="4">
        <v>1128299.0</v>
      </c>
      <c r="D4527" s="5">
        <v>43970.0</v>
      </c>
      <c r="E4527" s="4" t="s">
        <v>37</v>
      </c>
      <c r="F4527" s="4" t="s">
        <v>50</v>
      </c>
      <c r="G4527" s="4" t="s">
        <v>51</v>
      </c>
      <c r="H4527" s="6" t="s">
        <v>28</v>
      </c>
      <c r="I4527" s="7">
        <v>73.0</v>
      </c>
      <c r="J4527" s="8">
        <v>130.0</v>
      </c>
      <c r="K4527" s="9">
        <v>9490.0</v>
      </c>
      <c r="L4527" s="9">
        <v>2941.9</v>
      </c>
      <c r="M4527" s="10">
        <v>0.31</v>
      </c>
      <c r="N4527" s="4" t="s">
        <v>89</v>
      </c>
      <c r="O4527" s="4" t="s">
        <v>29</v>
      </c>
      <c r="P4527" s="4" t="s">
        <v>24</v>
      </c>
    </row>
    <row r="4528" ht="14.25" customHeight="1">
      <c r="B4528" s="4" t="s">
        <v>36</v>
      </c>
      <c r="C4528" s="4">
        <v>1128299.0</v>
      </c>
      <c r="D4528" s="5">
        <v>43971.0</v>
      </c>
      <c r="E4528" s="4" t="s">
        <v>37</v>
      </c>
      <c r="F4528" s="4" t="s">
        <v>50</v>
      </c>
      <c r="G4528" s="4" t="s">
        <v>51</v>
      </c>
      <c r="H4528" s="6" t="s">
        <v>18</v>
      </c>
      <c r="I4528" s="7">
        <v>59.0</v>
      </c>
      <c r="J4528" s="8">
        <v>203.0</v>
      </c>
      <c r="K4528" s="9">
        <v>11977.0</v>
      </c>
      <c r="L4528" s="9">
        <v>6228.04</v>
      </c>
      <c r="M4528" s="10">
        <v>0.52</v>
      </c>
      <c r="N4528" s="4" t="s">
        <v>89</v>
      </c>
      <c r="O4528" s="4" t="s">
        <v>29</v>
      </c>
      <c r="P4528" s="4" t="s">
        <v>21</v>
      </c>
    </row>
    <row r="4529" ht="14.25" customHeight="1">
      <c r="B4529" s="4" t="s">
        <v>36</v>
      </c>
      <c r="C4529" s="4">
        <v>1128299.0</v>
      </c>
      <c r="D4529" s="5">
        <v>43972.0</v>
      </c>
      <c r="E4529" s="4" t="s">
        <v>37</v>
      </c>
      <c r="F4529" s="4" t="s">
        <v>50</v>
      </c>
      <c r="G4529" s="4" t="s">
        <v>51</v>
      </c>
      <c r="H4529" s="6" t="s">
        <v>22</v>
      </c>
      <c r="I4529" s="7">
        <v>64.0</v>
      </c>
      <c r="J4529" s="8">
        <v>182.0</v>
      </c>
      <c r="K4529" s="9">
        <v>11648.0</v>
      </c>
      <c r="L4529" s="9">
        <v>4426.24</v>
      </c>
      <c r="M4529" s="10">
        <v>0.38</v>
      </c>
      <c r="N4529" s="4" t="s">
        <v>89</v>
      </c>
      <c r="O4529" s="4" t="s">
        <v>29</v>
      </c>
      <c r="P4529" s="4" t="s">
        <v>21</v>
      </c>
    </row>
    <row r="4530" ht="14.25" customHeight="1">
      <c r="B4530" s="4" t="s">
        <v>36</v>
      </c>
      <c r="C4530" s="4">
        <v>1128299.0</v>
      </c>
      <c r="D4530" s="5">
        <v>43973.0</v>
      </c>
      <c r="E4530" s="4" t="s">
        <v>37</v>
      </c>
      <c r="F4530" s="4" t="s">
        <v>50</v>
      </c>
      <c r="G4530" s="4" t="s">
        <v>51</v>
      </c>
      <c r="H4530" s="6" t="s">
        <v>25</v>
      </c>
      <c r="I4530" s="7">
        <v>60.0</v>
      </c>
      <c r="J4530" s="8">
        <v>125.0</v>
      </c>
      <c r="K4530" s="9">
        <v>7500.0</v>
      </c>
      <c r="L4530" s="9">
        <v>4125.0</v>
      </c>
      <c r="M4530" s="10">
        <v>0.55</v>
      </c>
      <c r="N4530" s="4" t="s">
        <v>89</v>
      </c>
      <c r="O4530" s="4" t="s">
        <v>23</v>
      </c>
      <c r="P4530" s="4" t="s">
        <v>21</v>
      </c>
    </row>
    <row r="4531" ht="14.25" customHeight="1">
      <c r="B4531" s="4" t="s">
        <v>36</v>
      </c>
      <c r="C4531" s="4">
        <v>1128299.0</v>
      </c>
      <c r="D4531" s="5">
        <v>43974.0</v>
      </c>
      <c r="E4531" s="4" t="s">
        <v>37</v>
      </c>
      <c r="F4531" s="4" t="s">
        <v>50</v>
      </c>
      <c r="G4531" s="4" t="s">
        <v>51</v>
      </c>
      <c r="H4531" s="6" t="s">
        <v>26</v>
      </c>
      <c r="I4531" s="7">
        <v>63.0</v>
      </c>
      <c r="J4531" s="8">
        <v>125.0</v>
      </c>
      <c r="K4531" s="9">
        <v>7875.0</v>
      </c>
      <c r="L4531" s="9">
        <v>3543.7499999999995</v>
      </c>
      <c r="M4531" s="10">
        <v>0.44999999999999996</v>
      </c>
      <c r="N4531" s="4" t="s">
        <v>89</v>
      </c>
      <c r="O4531" s="4" t="s">
        <v>23</v>
      </c>
      <c r="P4531" s="4" t="s">
        <v>24</v>
      </c>
    </row>
    <row r="4532" ht="14.25" customHeight="1">
      <c r="B4532" s="4" t="s">
        <v>36</v>
      </c>
      <c r="C4532" s="4">
        <v>1128299.0</v>
      </c>
      <c r="D4532" s="5">
        <v>43975.0</v>
      </c>
      <c r="E4532" s="4" t="s">
        <v>37</v>
      </c>
      <c r="F4532" s="4" t="s">
        <v>50</v>
      </c>
      <c r="G4532" s="4" t="s">
        <v>51</v>
      </c>
      <c r="H4532" s="6" t="s">
        <v>27</v>
      </c>
      <c r="I4532" s="7">
        <v>68.0</v>
      </c>
      <c r="J4532" s="8">
        <v>115.0</v>
      </c>
      <c r="K4532" s="9">
        <v>7820.0</v>
      </c>
      <c r="L4532" s="9">
        <v>5239.4000000000015</v>
      </c>
      <c r="M4532" s="10">
        <v>0.6700000000000002</v>
      </c>
      <c r="N4532" s="4" t="s">
        <v>89</v>
      </c>
      <c r="O4532" s="4" t="s">
        <v>29</v>
      </c>
      <c r="P4532" s="4" t="s">
        <v>21</v>
      </c>
    </row>
    <row r="4533" ht="14.25" customHeight="1">
      <c r="B4533" s="4" t="s">
        <v>36</v>
      </c>
      <c r="C4533" s="4">
        <v>1128299.0</v>
      </c>
      <c r="D4533" s="5">
        <v>43976.0</v>
      </c>
      <c r="E4533" s="4" t="s">
        <v>37</v>
      </c>
      <c r="F4533" s="4" t="s">
        <v>50</v>
      </c>
      <c r="G4533" s="4" t="s">
        <v>51</v>
      </c>
      <c r="H4533" s="6" t="s">
        <v>28</v>
      </c>
      <c r="I4533" s="7">
        <v>75.0</v>
      </c>
      <c r="J4533" s="8">
        <v>137.0</v>
      </c>
      <c r="K4533" s="9">
        <v>10275.0</v>
      </c>
      <c r="L4533" s="9">
        <v>3390.75</v>
      </c>
      <c r="M4533" s="10">
        <v>0.33</v>
      </c>
      <c r="N4533" s="4" t="s">
        <v>89</v>
      </c>
      <c r="O4533" s="4" t="s">
        <v>20</v>
      </c>
      <c r="P4533" s="4" t="s">
        <v>21</v>
      </c>
    </row>
    <row r="4534" ht="14.25" customHeight="1">
      <c r="B4534" s="4" t="s">
        <v>36</v>
      </c>
      <c r="C4534" s="4">
        <v>1128299.0</v>
      </c>
      <c r="D4534" s="5">
        <v>43977.0</v>
      </c>
      <c r="E4534" s="4" t="s">
        <v>37</v>
      </c>
      <c r="F4534" s="4" t="s">
        <v>50</v>
      </c>
      <c r="G4534" s="4" t="s">
        <v>51</v>
      </c>
      <c r="H4534" s="6" t="s">
        <v>18</v>
      </c>
      <c r="I4534" s="7">
        <v>36.0</v>
      </c>
      <c r="J4534" s="8">
        <v>117.0</v>
      </c>
      <c r="K4534" s="9">
        <v>4212.0</v>
      </c>
      <c r="L4534" s="9">
        <v>1726.9199999999998</v>
      </c>
      <c r="M4534" s="10">
        <v>0.41</v>
      </c>
      <c r="N4534" s="4" t="s">
        <v>89</v>
      </c>
      <c r="O4534" s="4" t="s">
        <v>23</v>
      </c>
      <c r="P4534" s="4" t="s">
        <v>24</v>
      </c>
    </row>
    <row r="4535" ht="14.25" customHeight="1">
      <c r="B4535" s="4" t="s">
        <v>36</v>
      </c>
      <c r="C4535" s="4">
        <v>1128299.0</v>
      </c>
      <c r="D4535" s="5">
        <v>43978.0</v>
      </c>
      <c r="E4535" s="4" t="s">
        <v>37</v>
      </c>
      <c r="F4535" s="4" t="s">
        <v>50</v>
      </c>
      <c r="G4535" s="4" t="s">
        <v>51</v>
      </c>
      <c r="H4535" s="6" t="s">
        <v>22</v>
      </c>
      <c r="I4535" s="7">
        <v>48.0</v>
      </c>
      <c r="J4535" s="8">
        <v>131.0</v>
      </c>
      <c r="K4535" s="9">
        <v>6288.0</v>
      </c>
      <c r="L4535" s="9">
        <v>2515.2000000000003</v>
      </c>
      <c r="M4535" s="10">
        <v>0.4</v>
      </c>
      <c r="N4535" s="4" t="s">
        <v>89</v>
      </c>
      <c r="O4535" s="4" t="s">
        <v>29</v>
      </c>
      <c r="P4535" s="4" t="s">
        <v>21</v>
      </c>
    </row>
    <row r="4536" ht="14.25" customHeight="1">
      <c r="B4536" s="4" t="s">
        <v>36</v>
      </c>
      <c r="C4536" s="4">
        <v>1128299.0</v>
      </c>
      <c r="D4536" s="5">
        <v>43979.0</v>
      </c>
      <c r="E4536" s="4" t="s">
        <v>37</v>
      </c>
      <c r="F4536" s="4" t="s">
        <v>50</v>
      </c>
      <c r="G4536" s="4" t="s">
        <v>51</v>
      </c>
      <c r="H4536" s="6" t="s">
        <v>25</v>
      </c>
      <c r="I4536" s="7">
        <v>46.0</v>
      </c>
      <c r="J4536" s="8">
        <v>135.0</v>
      </c>
      <c r="K4536" s="9">
        <v>6210.0</v>
      </c>
      <c r="L4536" s="9">
        <v>2173.5</v>
      </c>
      <c r="M4536" s="10">
        <v>0.35</v>
      </c>
      <c r="N4536" s="4" t="s">
        <v>89</v>
      </c>
      <c r="O4536" s="4" t="s">
        <v>29</v>
      </c>
      <c r="P4536" s="4" t="s">
        <v>21</v>
      </c>
    </row>
    <row r="4537" ht="14.25" customHeight="1">
      <c r="B4537" s="4" t="s">
        <v>36</v>
      </c>
      <c r="C4537" s="4">
        <v>1128299.0</v>
      </c>
      <c r="D4537" s="5">
        <v>43980.0</v>
      </c>
      <c r="E4537" s="4" t="s">
        <v>37</v>
      </c>
      <c r="F4537" s="4" t="s">
        <v>50</v>
      </c>
      <c r="G4537" s="4" t="s">
        <v>51</v>
      </c>
      <c r="H4537" s="6" t="s">
        <v>26</v>
      </c>
      <c r="I4537" s="7">
        <v>49.0</v>
      </c>
      <c r="J4537" s="8">
        <v>78.0</v>
      </c>
      <c r="K4537" s="9">
        <v>3822.0</v>
      </c>
      <c r="L4537" s="9">
        <v>1567.02</v>
      </c>
      <c r="M4537" s="10">
        <v>0.41</v>
      </c>
      <c r="N4537" s="4" t="s">
        <v>89</v>
      </c>
      <c r="O4537" s="4" t="s">
        <v>20</v>
      </c>
      <c r="P4537" s="4" t="s">
        <v>21</v>
      </c>
    </row>
    <row r="4538" ht="14.25" customHeight="1">
      <c r="B4538" s="4" t="s">
        <v>36</v>
      </c>
      <c r="C4538" s="4">
        <v>1128299.0</v>
      </c>
      <c r="D4538" s="5">
        <v>43981.0</v>
      </c>
      <c r="E4538" s="4" t="s">
        <v>37</v>
      </c>
      <c r="F4538" s="4" t="s">
        <v>52</v>
      </c>
      <c r="G4538" s="4" t="s">
        <v>53</v>
      </c>
      <c r="H4538" s="6" t="s">
        <v>27</v>
      </c>
      <c r="I4538" s="7">
        <v>51.0</v>
      </c>
      <c r="J4538" s="8">
        <v>73.0</v>
      </c>
      <c r="K4538" s="9">
        <v>3723.0</v>
      </c>
      <c r="L4538" s="9">
        <v>1451.97</v>
      </c>
      <c r="M4538" s="10">
        <v>0.39</v>
      </c>
      <c r="N4538" s="4" t="s">
        <v>89</v>
      </c>
      <c r="O4538" s="4" t="s">
        <v>29</v>
      </c>
      <c r="P4538" s="4" t="s">
        <v>24</v>
      </c>
    </row>
    <row r="4539" ht="14.25" customHeight="1">
      <c r="B4539" s="4" t="s">
        <v>36</v>
      </c>
      <c r="C4539" s="4">
        <v>1128299.0</v>
      </c>
      <c r="D4539" s="5">
        <v>43982.0</v>
      </c>
      <c r="E4539" s="4" t="s">
        <v>37</v>
      </c>
      <c r="F4539" s="4" t="s">
        <v>52</v>
      </c>
      <c r="G4539" s="4" t="s">
        <v>53</v>
      </c>
      <c r="H4539" s="6" t="s">
        <v>28</v>
      </c>
      <c r="I4539" s="7">
        <v>46.0</v>
      </c>
      <c r="J4539" s="8">
        <v>125.0</v>
      </c>
      <c r="K4539" s="9">
        <v>5750.0</v>
      </c>
      <c r="L4539" s="9">
        <v>1782.5</v>
      </c>
      <c r="M4539" s="10">
        <v>0.31</v>
      </c>
      <c r="N4539" s="4" t="s">
        <v>89</v>
      </c>
      <c r="O4539" s="4" t="s">
        <v>23</v>
      </c>
      <c r="P4539" s="4" t="s">
        <v>21</v>
      </c>
    </row>
    <row r="4540" ht="14.25" customHeight="1">
      <c r="B4540" s="4" t="s">
        <v>36</v>
      </c>
      <c r="C4540" s="4">
        <v>1128299.0</v>
      </c>
      <c r="D4540" s="5">
        <v>43983.0</v>
      </c>
      <c r="E4540" s="4" t="s">
        <v>37</v>
      </c>
      <c r="F4540" s="4" t="s">
        <v>52</v>
      </c>
      <c r="G4540" s="4" t="s">
        <v>53</v>
      </c>
      <c r="H4540" s="6" t="s">
        <v>18</v>
      </c>
      <c r="I4540" s="7">
        <v>36.0</v>
      </c>
      <c r="J4540" s="8">
        <v>138.0</v>
      </c>
      <c r="K4540" s="9">
        <v>4968.0</v>
      </c>
      <c r="L4540" s="9">
        <v>2136.24</v>
      </c>
      <c r="M4540" s="10">
        <v>0.43</v>
      </c>
      <c r="N4540" s="4" t="s">
        <v>89</v>
      </c>
      <c r="O4540" s="4" t="s">
        <v>29</v>
      </c>
      <c r="P4540" s="4" t="s">
        <v>24</v>
      </c>
    </row>
    <row r="4541" ht="14.25" customHeight="1">
      <c r="B4541" s="4" t="s">
        <v>36</v>
      </c>
      <c r="C4541" s="4">
        <v>1128299.0</v>
      </c>
      <c r="D4541" s="5">
        <v>43984.0</v>
      </c>
      <c r="E4541" s="4" t="s">
        <v>37</v>
      </c>
      <c r="F4541" s="4" t="s">
        <v>52</v>
      </c>
      <c r="G4541" s="4" t="s">
        <v>53</v>
      </c>
      <c r="H4541" s="6" t="s">
        <v>22</v>
      </c>
      <c r="I4541" s="7">
        <v>47.0</v>
      </c>
      <c r="J4541" s="8">
        <v>131.0</v>
      </c>
      <c r="K4541" s="9">
        <v>6157.0</v>
      </c>
      <c r="L4541" s="9">
        <v>2401.23</v>
      </c>
      <c r="M4541" s="10">
        <v>0.39</v>
      </c>
      <c r="N4541" s="4" t="s">
        <v>89</v>
      </c>
      <c r="O4541" s="4" t="s">
        <v>29</v>
      </c>
      <c r="P4541" s="4" t="s">
        <v>24</v>
      </c>
    </row>
    <row r="4542" ht="14.25" customHeight="1">
      <c r="B4542" s="4" t="s">
        <v>36</v>
      </c>
      <c r="C4542" s="4">
        <v>1128299.0</v>
      </c>
      <c r="D4542" s="5">
        <v>43985.0</v>
      </c>
      <c r="E4542" s="4" t="s">
        <v>37</v>
      </c>
      <c r="F4542" s="4" t="s">
        <v>52</v>
      </c>
      <c r="G4542" s="4" t="s">
        <v>53</v>
      </c>
      <c r="H4542" s="6" t="s">
        <v>25</v>
      </c>
      <c r="I4542" s="7">
        <v>47.0</v>
      </c>
      <c r="J4542" s="8">
        <v>122.0</v>
      </c>
      <c r="K4542" s="9">
        <v>5734.0</v>
      </c>
      <c r="L4542" s="9">
        <v>2236.26</v>
      </c>
      <c r="M4542" s="10">
        <v>0.39</v>
      </c>
      <c r="N4542" s="4" t="s">
        <v>89</v>
      </c>
      <c r="O4542" s="4" t="s">
        <v>23</v>
      </c>
      <c r="P4542" s="4" t="s">
        <v>24</v>
      </c>
    </row>
    <row r="4543" ht="14.25" customHeight="1">
      <c r="B4543" s="4" t="s">
        <v>36</v>
      </c>
      <c r="C4543" s="4">
        <v>1128299.0</v>
      </c>
      <c r="D4543" s="5">
        <v>43986.0</v>
      </c>
      <c r="E4543" s="4" t="s">
        <v>37</v>
      </c>
      <c r="F4543" s="4" t="s">
        <v>52</v>
      </c>
      <c r="G4543" s="4" t="s">
        <v>53</v>
      </c>
      <c r="H4543" s="6" t="s">
        <v>26</v>
      </c>
      <c r="I4543" s="7">
        <v>48.0</v>
      </c>
      <c r="J4543" s="8">
        <v>87.0</v>
      </c>
      <c r="K4543" s="9">
        <v>4176.0</v>
      </c>
      <c r="L4543" s="9">
        <v>1753.9199999999998</v>
      </c>
      <c r="M4543" s="10">
        <v>0.42</v>
      </c>
      <c r="N4543" s="4" t="s">
        <v>89</v>
      </c>
      <c r="O4543" s="4" t="s">
        <v>20</v>
      </c>
      <c r="P4543" s="4" t="s">
        <v>21</v>
      </c>
    </row>
    <row r="4544" ht="14.25" customHeight="1">
      <c r="B4544" s="4" t="s">
        <v>36</v>
      </c>
      <c r="C4544" s="4">
        <v>1128299.0</v>
      </c>
      <c r="D4544" s="5">
        <v>43987.0</v>
      </c>
      <c r="E4544" s="4" t="s">
        <v>37</v>
      </c>
      <c r="F4544" s="4" t="s">
        <v>52</v>
      </c>
      <c r="G4544" s="4" t="s">
        <v>53</v>
      </c>
      <c r="H4544" s="6" t="s">
        <v>27</v>
      </c>
      <c r="I4544" s="7">
        <v>52.0</v>
      </c>
      <c r="J4544" s="8">
        <v>65.0</v>
      </c>
      <c r="K4544" s="9">
        <v>3380.0</v>
      </c>
      <c r="L4544" s="9">
        <v>1352.0</v>
      </c>
      <c r="M4544" s="10">
        <v>0.4</v>
      </c>
      <c r="N4544" s="4" t="s">
        <v>89</v>
      </c>
      <c r="O4544" s="4" t="s">
        <v>23</v>
      </c>
      <c r="P4544" s="4" t="s">
        <v>21</v>
      </c>
    </row>
    <row r="4545" ht="14.25" customHeight="1">
      <c r="B4545" s="4" t="s">
        <v>36</v>
      </c>
      <c r="C4545" s="4">
        <v>1128299.0</v>
      </c>
      <c r="D4545" s="5">
        <v>43988.0</v>
      </c>
      <c r="E4545" s="4" t="s">
        <v>37</v>
      </c>
      <c r="F4545" s="4" t="s">
        <v>52</v>
      </c>
      <c r="G4545" s="4" t="s">
        <v>53</v>
      </c>
      <c r="H4545" s="6" t="s">
        <v>28</v>
      </c>
      <c r="I4545" s="7">
        <v>46.0</v>
      </c>
      <c r="J4545" s="8">
        <v>123.0</v>
      </c>
      <c r="K4545" s="9">
        <v>5658.0</v>
      </c>
      <c r="L4545" s="9">
        <v>1753.98</v>
      </c>
      <c r="M4545" s="10">
        <v>0.31</v>
      </c>
      <c r="N4545" s="4" t="s">
        <v>89</v>
      </c>
      <c r="O4545" s="4" t="s">
        <v>20</v>
      </c>
      <c r="P4545" s="4" t="s">
        <v>21</v>
      </c>
    </row>
    <row r="4546" ht="14.25" customHeight="1">
      <c r="B4546" s="4" t="s">
        <v>36</v>
      </c>
      <c r="C4546" s="4">
        <v>1128299.0</v>
      </c>
      <c r="D4546" s="5">
        <v>43989.0</v>
      </c>
      <c r="E4546" s="4" t="s">
        <v>37</v>
      </c>
      <c r="F4546" s="4" t="s">
        <v>52</v>
      </c>
      <c r="G4546" s="4" t="s">
        <v>53</v>
      </c>
      <c r="H4546" s="6" t="s">
        <v>18</v>
      </c>
      <c r="I4546" s="7">
        <v>46.0</v>
      </c>
      <c r="J4546" s="8">
        <v>167.0</v>
      </c>
      <c r="K4546" s="9">
        <v>7682.0</v>
      </c>
      <c r="L4546" s="9">
        <v>3456.8999999999996</v>
      </c>
      <c r="M4546" s="10">
        <v>0.44999999999999996</v>
      </c>
      <c r="N4546" s="4" t="s">
        <v>89</v>
      </c>
      <c r="O4546" s="4" t="s">
        <v>23</v>
      </c>
      <c r="P4546" s="4" t="s">
        <v>24</v>
      </c>
    </row>
    <row r="4547" ht="14.25" customHeight="1">
      <c r="B4547" s="4" t="s">
        <v>36</v>
      </c>
      <c r="C4547" s="4">
        <v>1128299.0</v>
      </c>
      <c r="D4547" s="5">
        <v>43990.0</v>
      </c>
      <c r="E4547" s="4" t="s">
        <v>37</v>
      </c>
      <c r="F4547" s="4" t="s">
        <v>52</v>
      </c>
      <c r="G4547" s="4" t="s">
        <v>53</v>
      </c>
      <c r="H4547" s="6" t="s">
        <v>22</v>
      </c>
      <c r="I4547" s="7">
        <v>58.0</v>
      </c>
      <c r="J4547" s="8">
        <v>115.0</v>
      </c>
      <c r="K4547" s="9">
        <v>6670.0</v>
      </c>
      <c r="L4547" s="9">
        <v>2401.2</v>
      </c>
      <c r="M4547" s="10">
        <v>0.36</v>
      </c>
      <c r="N4547" s="4" t="s">
        <v>89</v>
      </c>
      <c r="O4547" s="4" t="s">
        <v>23</v>
      </c>
      <c r="P4547" s="4" t="s">
        <v>24</v>
      </c>
    </row>
    <row r="4548" ht="14.25" customHeight="1">
      <c r="B4548" s="4" t="s">
        <v>36</v>
      </c>
      <c r="C4548" s="4">
        <v>1128299.0</v>
      </c>
      <c r="D4548" s="5">
        <v>43991.0</v>
      </c>
      <c r="E4548" s="4" t="s">
        <v>37</v>
      </c>
      <c r="F4548" s="4" t="s">
        <v>52</v>
      </c>
      <c r="G4548" s="4" t="s">
        <v>53</v>
      </c>
      <c r="H4548" s="6" t="s">
        <v>25</v>
      </c>
      <c r="I4548" s="7">
        <v>60.0</v>
      </c>
      <c r="J4548" s="8">
        <v>115.0</v>
      </c>
      <c r="K4548" s="9">
        <v>6900.0</v>
      </c>
      <c r="L4548" s="9">
        <v>2760.0</v>
      </c>
      <c r="M4548" s="10">
        <v>0.4</v>
      </c>
      <c r="N4548" s="4" t="s">
        <v>89</v>
      </c>
      <c r="O4548" s="4" t="s">
        <v>23</v>
      </c>
      <c r="P4548" s="4" t="s">
        <v>24</v>
      </c>
    </row>
    <row r="4549" ht="14.25" customHeight="1">
      <c r="B4549" s="4" t="s">
        <v>36</v>
      </c>
      <c r="C4549" s="4">
        <v>1128299.0</v>
      </c>
      <c r="D4549" s="5">
        <v>43992.0</v>
      </c>
      <c r="E4549" s="4" t="s">
        <v>37</v>
      </c>
      <c r="F4549" s="4" t="s">
        <v>52</v>
      </c>
      <c r="G4549" s="4" t="s">
        <v>53</v>
      </c>
      <c r="H4549" s="6" t="s">
        <v>26</v>
      </c>
      <c r="I4549" s="7">
        <v>64.0</v>
      </c>
      <c r="J4549" s="8">
        <v>85.0</v>
      </c>
      <c r="K4549" s="9">
        <v>5440.0</v>
      </c>
      <c r="L4549" s="9">
        <v>2284.7999999999997</v>
      </c>
      <c r="M4549" s="10">
        <v>0.42</v>
      </c>
      <c r="N4549" s="4" t="s">
        <v>89</v>
      </c>
      <c r="O4549" s="4" t="s">
        <v>20</v>
      </c>
      <c r="P4549" s="4" t="s">
        <v>21</v>
      </c>
    </row>
    <row r="4550" ht="14.25" customHeight="1">
      <c r="B4550" s="4" t="s">
        <v>36</v>
      </c>
      <c r="C4550" s="4">
        <v>1128299.0</v>
      </c>
      <c r="D4550" s="5">
        <v>43993.0</v>
      </c>
      <c r="E4550" s="4" t="s">
        <v>37</v>
      </c>
      <c r="F4550" s="4" t="s">
        <v>52</v>
      </c>
      <c r="G4550" s="4" t="s">
        <v>53</v>
      </c>
      <c r="H4550" s="6" t="s">
        <v>27</v>
      </c>
      <c r="I4550" s="7">
        <v>69.0</v>
      </c>
      <c r="J4550" s="8">
        <v>46.0</v>
      </c>
      <c r="K4550" s="9">
        <v>3174.0</v>
      </c>
      <c r="L4550" s="9">
        <v>1206.1200000000001</v>
      </c>
      <c r="M4550" s="10">
        <v>0.38</v>
      </c>
      <c r="N4550" s="4" t="s">
        <v>89</v>
      </c>
      <c r="O4550" s="4" t="s">
        <v>20</v>
      </c>
      <c r="P4550" s="4" t="s">
        <v>24</v>
      </c>
    </row>
    <row r="4551" ht="14.25" customHeight="1">
      <c r="B4551" s="4" t="s">
        <v>36</v>
      </c>
      <c r="C4551" s="4">
        <v>1128299.0</v>
      </c>
      <c r="D4551" s="5">
        <v>43994.0</v>
      </c>
      <c r="E4551" s="4" t="s">
        <v>37</v>
      </c>
      <c r="F4551" s="4" t="s">
        <v>52</v>
      </c>
      <c r="G4551" s="4" t="s">
        <v>53</v>
      </c>
      <c r="H4551" s="6" t="s">
        <v>28</v>
      </c>
      <c r="I4551" s="7">
        <v>62.0</v>
      </c>
      <c r="J4551" s="8">
        <v>105.0</v>
      </c>
      <c r="K4551" s="9">
        <v>6510.0</v>
      </c>
      <c r="L4551" s="9">
        <v>2213.4</v>
      </c>
      <c r="M4551" s="10">
        <v>0.34</v>
      </c>
      <c r="N4551" s="4" t="s">
        <v>89</v>
      </c>
      <c r="O4551" s="4" t="s">
        <v>23</v>
      </c>
      <c r="P4551" s="4" t="s">
        <v>21</v>
      </c>
    </row>
    <row r="4552" ht="14.25" customHeight="1">
      <c r="B4552" s="4" t="s">
        <v>36</v>
      </c>
      <c r="C4552" s="4">
        <v>1128299.0</v>
      </c>
      <c r="D4552" s="5">
        <v>43995.0</v>
      </c>
      <c r="E4552" s="4" t="s">
        <v>37</v>
      </c>
      <c r="F4552" s="4" t="s">
        <v>52</v>
      </c>
      <c r="G4552" s="4" t="s">
        <v>53</v>
      </c>
      <c r="H4552" s="6" t="s">
        <v>18</v>
      </c>
      <c r="I4552" s="7">
        <v>68.0</v>
      </c>
      <c r="J4552" s="8">
        <v>160.0</v>
      </c>
      <c r="K4552" s="9">
        <v>10880.0</v>
      </c>
      <c r="L4552" s="9">
        <v>4787.2</v>
      </c>
      <c r="M4552" s="10">
        <v>0.44</v>
      </c>
      <c r="N4552" s="4" t="s">
        <v>89</v>
      </c>
      <c r="O4552" s="4" t="s">
        <v>20</v>
      </c>
      <c r="P4552" s="4" t="s">
        <v>21</v>
      </c>
    </row>
    <row r="4553" ht="14.25" customHeight="1">
      <c r="B4553" s="4" t="s">
        <v>36</v>
      </c>
      <c r="C4553" s="4">
        <v>1128299.0</v>
      </c>
      <c r="D4553" s="5">
        <v>43996.0</v>
      </c>
      <c r="E4553" s="4" t="s">
        <v>37</v>
      </c>
      <c r="F4553" s="4" t="s">
        <v>52</v>
      </c>
      <c r="G4553" s="4" t="s">
        <v>53</v>
      </c>
      <c r="H4553" s="6" t="s">
        <v>22</v>
      </c>
      <c r="I4553" s="7">
        <v>71.0</v>
      </c>
      <c r="J4553" s="8">
        <v>88.0</v>
      </c>
      <c r="K4553" s="9">
        <v>6248.0</v>
      </c>
      <c r="L4553" s="9">
        <v>2436.7200000000003</v>
      </c>
      <c r="M4553" s="10">
        <v>0.39</v>
      </c>
      <c r="N4553" s="4" t="s">
        <v>89</v>
      </c>
      <c r="O4553" s="4" t="s">
        <v>23</v>
      </c>
      <c r="P4553" s="4" t="s">
        <v>21</v>
      </c>
    </row>
    <row r="4554" ht="14.25" customHeight="1">
      <c r="B4554" s="4" t="s">
        <v>36</v>
      </c>
      <c r="C4554" s="4">
        <v>1128299.0</v>
      </c>
      <c r="D4554" s="5">
        <v>43997.0</v>
      </c>
      <c r="E4554" s="4" t="s">
        <v>37</v>
      </c>
      <c r="F4554" s="4" t="s">
        <v>52</v>
      </c>
      <c r="G4554" s="4" t="s">
        <v>53</v>
      </c>
      <c r="H4554" s="6" t="s">
        <v>25</v>
      </c>
      <c r="I4554" s="7">
        <v>74.0</v>
      </c>
      <c r="J4554" s="8">
        <v>120.0</v>
      </c>
      <c r="K4554" s="9">
        <v>8880.0</v>
      </c>
      <c r="L4554" s="9">
        <v>3463.2000000000003</v>
      </c>
      <c r="M4554" s="10">
        <v>0.39</v>
      </c>
      <c r="N4554" s="4" t="s">
        <v>89</v>
      </c>
      <c r="O4554" s="4" t="s">
        <v>29</v>
      </c>
      <c r="P4554" s="4" t="s">
        <v>24</v>
      </c>
    </row>
    <row r="4555" ht="14.25" customHeight="1">
      <c r="B4555" s="4" t="s">
        <v>36</v>
      </c>
      <c r="C4555" s="4">
        <v>1128299.0</v>
      </c>
      <c r="D4555" s="5">
        <v>43998.0</v>
      </c>
      <c r="E4555" s="4" t="s">
        <v>37</v>
      </c>
      <c r="F4555" s="4" t="s">
        <v>52</v>
      </c>
      <c r="G4555" s="4" t="s">
        <v>53</v>
      </c>
      <c r="H4555" s="6" t="s">
        <v>26</v>
      </c>
      <c r="I4555" s="7">
        <v>55.0</v>
      </c>
      <c r="J4555" s="8">
        <v>90.0</v>
      </c>
      <c r="K4555" s="9">
        <v>4950.0</v>
      </c>
      <c r="L4555" s="9">
        <v>2079.0</v>
      </c>
      <c r="M4555" s="10">
        <v>0.42</v>
      </c>
      <c r="N4555" s="4" t="s">
        <v>89</v>
      </c>
      <c r="O4555" s="4" t="s">
        <v>29</v>
      </c>
      <c r="P4555" s="4" t="s">
        <v>24</v>
      </c>
    </row>
    <row r="4556" ht="14.25" customHeight="1">
      <c r="B4556" s="4" t="s">
        <v>36</v>
      </c>
      <c r="C4556" s="4">
        <v>1128299.0</v>
      </c>
      <c r="D4556" s="5">
        <v>43999.0</v>
      </c>
      <c r="E4556" s="4" t="s">
        <v>37</v>
      </c>
      <c r="F4556" s="4" t="s">
        <v>52</v>
      </c>
      <c r="G4556" s="4" t="s">
        <v>53</v>
      </c>
      <c r="H4556" s="6" t="s">
        <v>27</v>
      </c>
      <c r="I4556" s="7">
        <v>59.0</v>
      </c>
      <c r="J4556" s="8">
        <v>56.0</v>
      </c>
      <c r="K4556" s="9">
        <v>3304.0</v>
      </c>
      <c r="L4556" s="9">
        <v>1321.6000000000001</v>
      </c>
      <c r="M4556" s="10">
        <v>0.4</v>
      </c>
      <c r="N4556" s="4" t="s">
        <v>89</v>
      </c>
      <c r="O4556" s="4" t="s">
        <v>29</v>
      </c>
      <c r="P4556" s="4" t="s">
        <v>24</v>
      </c>
    </row>
    <row r="4557" ht="14.25" customHeight="1">
      <c r="B4557" s="4" t="s">
        <v>36</v>
      </c>
      <c r="C4557" s="4">
        <v>1128299.0</v>
      </c>
      <c r="D4557" s="5">
        <v>44000.0</v>
      </c>
      <c r="E4557" s="4" t="s">
        <v>37</v>
      </c>
      <c r="F4557" s="4" t="s">
        <v>52</v>
      </c>
      <c r="G4557" s="4" t="s">
        <v>53</v>
      </c>
      <c r="H4557" s="6" t="s">
        <v>28</v>
      </c>
      <c r="I4557" s="7">
        <v>78.0</v>
      </c>
      <c r="J4557" s="8">
        <v>88.0</v>
      </c>
      <c r="K4557" s="9">
        <v>6864.0</v>
      </c>
      <c r="L4557" s="9">
        <v>2196.48</v>
      </c>
      <c r="M4557" s="10">
        <v>0.32</v>
      </c>
      <c r="N4557" s="4" t="s">
        <v>89</v>
      </c>
      <c r="O4557" s="4" t="s">
        <v>29</v>
      </c>
      <c r="P4557" s="4" t="s">
        <v>21</v>
      </c>
    </row>
    <row r="4558" ht="14.25" customHeight="1">
      <c r="B4558" s="4" t="s">
        <v>36</v>
      </c>
      <c r="C4558" s="4">
        <v>1128299.0</v>
      </c>
      <c r="D4558" s="5">
        <v>44001.0</v>
      </c>
      <c r="E4558" s="4" t="s">
        <v>37</v>
      </c>
      <c r="F4558" s="4" t="s">
        <v>52</v>
      </c>
      <c r="G4558" s="4" t="s">
        <v>53</v>
      </c>
      <c r="H4558" s="6" t="s">
        <v>18</v>
      </c>
      <c r="I4558" s="7">
        <v>55.0</v>
      </c>
      <c r="J4558" s="8">
        <v>165.0</v>
      </c>
      <c r="K4558" s="9">
        <v>9075.0</v>
      </c>
      <c r="L4558" s="9">
        <v>3720.75</v>
      </c>
      <c r="M4558" s="10">
        <v>0.41</v>
      </c>
      <c r="N4558" s="4" t="s">
        <v>89</v>
      </c>
      <c r="O4558" s="4" t="s">
        <v>20</v>
      </c>
      <c r="P4558" s="4" t="s">
        <v>24</v>
      </c>
    </row>
    <row r="4559" ht="14.25" customHeight="1">
      <c r="B4559" s="4" t="s">
        <v>36</v>
      </c>
      <c r="C4559" s="4">
        <v>1128299.0</v>
      </c>
      <c r="D4559" s="5">
        <v>44002.0</v>
      </c>
      <c r="E4559" s="4" t="s">
        <v>37</v>
      </c>
      <c r="F4559" s="4" t="s">
        <v>52</v>
      </c>
      <c r="G4559" s="4" t="s">
        <v>53</v>
      </c>
      <c r="H4559" s="6" t="s">
        <v>22</v>
      </c>
      <c r="I4559" s="7">
        <v>60.0</v>
      </c>
      <c r="J4559" s="8">
        <v>108.0</v>
      </c>
      <c r="K4559" s="9">
        <v>6480.0</v>
      </c>
      <c r="L4559" s="9">
        <v>2462.4</v>
      </c>
      <c r="M4559" s="10">
        <v>0.38</v>
      </c>
      <c r="N4559" s="4" t="s">
        <v>89</v>
      </c>
      <c r="O4559" s="4" t="s">
        <v>29</v>
      </c>
      <c r="P4559" s="4" t="s">
        <v>21</v>
      </c>
    </row>
    <row r="4560" ht="14.25" customHeight="1">
      <c r="B4560" s="4" t="s">
        <v>36</v>
      </c>
      <c r="C4560" s="4">
        <v>1128299.0</v>
      </c>
      <c r="D4560" s="5">
        <v>44003.0</v>
      </c>
      <c r="E4560" s="4" t="s">
        <v>37</v>
      </c>
      <c r="F4560" s="4" t="s">
        <v>52</v>
      </c>
      <c r="G4560" s="4" t="s">
        <v>53</v>
      </c>
      <c r="H4560" s="6" t="s">
        <v>25</v>
      </c>
      <c r="I4560" s="7">
        <v>61.0</v>
      </c>
      <c r="J4560" s="8">
        <v>120.0</v>
      </c>
      <c r="K4560" s="9">
        <v>7320.0</v>
      </c>
      <c r="L4560" s="9">
        <v>2781.6</v>
      </c>
      <c r="M4560" s="10">
        <v>0.38</v>
      </c>
      <c r="N4560" s="4" t="s">
        <v>89</v>
      </c>
      <c r="O4560" s="4" t="s">
        <v>20</v>
      </c>
      <c r="P4560" s="4" t="s">
        <v>21</v>
      </c>
    </row>
    <row r="4561" ht="14.25" customHeight="1">
      <c r="B4561" s="4" t="s">
        <v>36</v>
      </c>
      <c r="C4561" s="4">
        <v>1128299.0</v>
      </c>
      <c r="D4561" s="5">
        <v>44004.0</v>
      </c>
      <c r="E4561" s="4" t="s">
        <v>37</v>
      </c>
      <c r="F4561" s="4" t="s">
        <v>52</v>
      </c>
      <c r="G4561" s="4" t="s">
        <v>53</v>
      </c>
      <c r="H4561" s="6" t="s">
        <v>26</v>
      </c>
      <c r="I4561" s="7">
        <v>59.0</v>
      </c>
      <c r="J4561" s="8">
        <v>90.0</v>
      </c>
      <c r="K4561" s="9">
        <v>5310.0</v>
      </c>
      <c r="L4561" s="9">
        <v>2336.4</v>
      </c>
      <c r="M4561" s="10">
        <v>0.44</v>
      </c>
      <c r="N4561" s="4" t="s">
        <v>89</v>
      </c>
      <c r="O4561" s="4" t="s">
        <v>23</v>
      </c>
      <c r="P4561" s="4" t="s">
        <v>24</v>
      </c>
    </row>
    <row r="4562" ht="14.25" customHeight="1">
      <c r="B4562" s="4" t="s">
        <v>36</v>
      </c>
      <c r="C4562" s="4">
        <v>1128299.0</v>
      </c>
      <c r="D4562" s="5">
        <v>44005.0</v>
      </c>
      <c r="E4562" s="4" t="s">
        <v>37</v>
      </c>
      <c r="F4562" s="4" t="s">
        <v>52</v>
      </c>
      <c r="G4562" s="4" t="s">
        <v>53</v>
      </c>
      <c r="H4562" s="6" t="s">
        <v>27</v>
      </c>
      <c r="I4562" s="7">
        <v>60.0</v>
      </c>
      <c r="J4562" s="8">
        <v>52.0</v>
      </c>
      <c r="K4562" s="9">
        <v>3120.0</v>
      </c>
      <c r="L4562" s="9">
        <v>1185.6</v>
      </c>
      <c r="M4562" s="10">
        <v>0.38</v>
      </c>
      <c r="N4562" s="4" t="s">
        <v>89</v>
      </c>
      <c r="O4562" s="4" t="s">
        <v>29</v>
      </c>
      <c r="P4562" s="4" t="s">
        <v>21</v>
      </c>
    </row>
    <row r="4563" ht="14.25" customHeight="1">
      <c r="B4563" s="4" t="s">
        <v>36</v>
      </c>
      <c r="C4563" s="4">
        <v>1128299.0</v>
      </c>
      <c r="D4563" s="5">
        <v>44006.0</v>
      </c>
      <c r="E4563" s="4" t="s">
        <v>37</v>
      </c>
      <c r="F4563" s="4" t="s">
        <v>52</v>
      </c>
      <c r="G4563" s="4" t="s">
        <v>53</v>
      </c>
      <c r="H4563" s="6" t="s">
        <v>28</v>
      </c>
      <c r="I4563" s="7">
        <v>75.0</v>
      </c>
      <c r="J4563" s="8">
        <v>125.0</v>
      </c>
      <c r="K4563" s="9">
        <v>9375.0</v>
      </c>
      <c r="L4563" s="9">
        <v>3093.75</v>
      </c>
      <c r="M4563" s="10">
        <v>0.33</v>
      </c>
      <c r="N4563" s="4" t="s">
        <v>89</v>
      </c>
      <c r="O4563" s="4" t="s">
        <v>29</v>
      </c>
      <c r="P4563" s="4" t="s">
        <v>21</v>
      </c>
    </row>
    <row r="4564" ht="14.25" customHeight="1">
      <c r="B4564" s="4" t="s">
        <v>36</v>
      </c>
      <c r="C4564" s="4">
        <v>1128299.0</v>
      </c>
      <c r="D4564" s="5">
        <v>44007.0</v>
      </c>
      <c r="E4564" s="4" t="s">
        <v>37</v>
      </c>
      <c r="F4564" s="4" t="s">
        <v>52</v>
      </c>
      <c r="G4564" s="4" t="s">
        <v>53</v>
      </c>
      <c r="H4564" s="6" t="s">
        <v>18</v>
      </c>
      <c r="I4564" s="7">
        <v>71.0</v>
      </c>
      <c r="J4564" s="8">
        <v>195.0</v>
      </c>
      <c r="K4564" s="9">
        <v>13845.0</v>
      </c>
      <c r="L4564" s="9">
        <v>5814.9</v>
      </c>
      <c r="M4564" s="10">
        <v>0.42</v>
      </c>
      <c r="N4564" s="4" t="s">
        <v>89</v>
      </c>
      <c r="O4564" s="4" t="s">
        <v>29</v>
      </c>
      <c r="P4564" s="4" t="s">
        <v>21</v>
      </c>
    </row>
    <row r="4565" ht="14.25" customHeight="1">
      <c r="B4565" s="4" t="s">
        <v>36</v>
      </c>
      <c r="C4565" s="4">
        <v>1128299.0</v>
      </c>
      <c r="D4565" s="5">
        <v>44008.0</v>
      </c>
      <c r="E4565" s="4" t="s">
        <v>37</v>
      </c>
      <c r="F4565" s="4" t="s">
        <v>52</v>
      </c>
      <c r="G4565" s="4" t="s">
        <v>53</v>
      </c>
      <c r="H4565" s="6" t="s">
        <v>22</v>
      </c>
      <c r="I4565" s="7">
        <v>74.0</v>
      </c>
      <c r="J4565" s="8">
        <v>188.0</v>
      </c>
      <c r="K4565" s="9">
        <v>13912.0</v>
      </c>
      <c r="L4565" s="9">
        <v>5147.44</v>
      </c>
      <c r="M4565" s="10">
        <v>0.37</v>
      </c>
      <c r="N4565" s="4" t="s">
        <v>89</v>
      </c>
      <c r="O4565" s="4" t="s">
        <v>20</v>
      </c>
      <c r="P4565" s="4" t="s">
        <v>24</v>
      </c>
    </row>
    <row r="4566" ht="14.25" customHeight="1">
      <c r="B4566" s="4" t="s">
        <v>36</v>
      </c>
      <c r="C4566" s="4">
        <v>1128299.0</v>
      </c>
      <c r="D4566" s="5">
        <v>44009.0</v>
      </c>
      <c r="E4566" s="4" t="s">
        <v>37</v>
      </c>
      <c r="F4566" s="4" t="s">
        <v>52</v>
      </c>
      <c r="G4566" s="4" t="s">
        <v>53</v>
      </c>
      <c r="H4566" s="6" t="s">
        <v>25</v>
      </c>
      <c r="I4566" s="7">
        <v>72.0</v>
      </c>
      <c r="J4566" s="8">
        <v>163.0</v>
      </c>
      <c r="K4566" s="9">
        <v>11736.0</v>
      </c>
      <c r="L4566" s="9">
        <v>4459.68</v>
      </c>
      <c r="M4566" s="10">
        <v>0.38</v>
      </c>
      <c r="N4566" s="4" t="s">
        <v>89</v>
      </c>
      <c r="O4566" s="4" t="s">
        <v>29</v>
      </c>
      <c r="P4566" s="4" t="s">
        <v>24</v>
      </c>
    </row>
    <row r="4567" ht="14.25" customHeight="1">
      <c r="B4567" s="4" t="s">
        <v>36</v>
      </c>
      <c r="C4567" s="4">
        <v>1128299.0</v>
      </c>
      <c r="D4567" s="5">
        <v>44010.0</v>
      </c>
      <c r="E4567" s="4" t="s">
        <v>37</v>
      </c>
      <c r="F4567" s="4" t="s">
        <v>52</v>
      </c>
      <c r="G4567" s="4" t="s">
        <v>53</v>
      </c>
      <c r="H4567" s="6" t="s">
        <v>26</v>
      </c>
      <c r="I4567" s="7">
        <v>75.0</v>
      </c>
      <c r="J4567" s="8">
        <v>125.0</v>
      </c>
      <c r="K4567" s="9">
        <v>9375.0</v>
      </c>
      <c r="L4567" s="9">
        <v>3750.0</v>
      </c>
      <c r="M4567" s="10">
        <v>0.4</v>
      </c>
      <c r="N4567" s="4" t="s">
        <v>89</v>
      </c>
      <c r="O4567" s="4" t="s">
        <v>20</v>
      </c>
      <c r="P4567" s="4" t="s">
        <v>21</v>
      </c>
    </row>
    <row r="4568" ht="14.25" customHeight="1">
      <c r="B4568" s="4" t="s">
        <v>36</v>
      </c>
      <c r="C4568" s="4">
        <v>1128299.0</v>
      </c>
      <c r="D4568" s="5">
        <v>44011.0</v>
      </c>
      <c r="E4568" s="4" t="s">
        <v>37</v>
      </c>
      <c r="F4568" s="4" t="s">
        <v>52</v>
      </c>
      <c r="G4568" s="4" t="s">
        <v>53</v>
      </c>
      <c r="H4568" s="6" t="s">
        <v>27</v>
      </c>
      <c r="I4568" s="7">
        <v>82.0</v>
      </c>
      <c r="J4568" s="8">
        <v>105.0</v>
      </c>
      <c r="K4568" s="9">
        <v>8610.0</v>
      </c>
      <c r="L4568" s="9">
        <v>3357.9</v>
      </c>
      <c r="M4568" s="10">
        <v>0.39</v>
      </c>
      <c r="N4568" s="4" t="s">
        <v>89</v>
      </c>
      <c r="O4568" s="4" t="s">
        <v>23</v>
      </c>
      <c r="P4568" s="4" t="s">
        <v>21</v>
      </c>
    </row>
    <row r="4569" ht="14.25" customHeight="1">
      <c r="B4569" s="4" t="s">
        <v>36</v>
      </c>
      <c r="C4569" s="4">
        <v>1128299.0</v>
      </c>
      <c r="D4569" s="5">
        <v>44012.0</v>
      </c>
      <c r="E4569" s="4" t="s">
        <v>37</v>
      </c>
      <c r="F4569" s="4" t="s">
        <v>52</v>
      </c>
      <c r="G4569" s="4" t="s">
        <v>53</v>
      </c>
      <c r="H4569" s="6" t="s">
        <v>28</v>
      </c>
      <c r="I4569" s="7">
        <v>98.0</v>
      </c>
      <c r="J4569" s="8">
        <v>182.0</v>
      </c>
      <c r="K4569" s="9">
        <v>17836.0</v>
      </c>
      <c r="L4569" s="9">
        <v>6064.240000000001</v>
      </c>
      <c r="M4569" s="10">
        <v>0.34</v>
      </c>
      <c r="N4569" s="4" t="s">
        <v>89</v>
      </c>
      <c r="O4569" s="4" t="s">
        <v>29</v>
      </c>
      <c r="P4569" s="4" t="s">
        <v>24</v>
      </c>
    </row>
    <row r="4570" ht="14.25" customHeight="1">
      <c r="B4570" s="4" t="s">
        <v>36</v>
      </c>
      <c r="C4570" s="4">
        <v>1128299.0</v>
      </c>
      <c r="D4570" s="5">
        <v>44013.0</v>
      </c>
      <c r="E4570" s="4" t="s">
        <v>37</v>
      </c>
      <c r="F4570" s="4" t="s">
        <v>52</v>
      </c>
      <c r="G4570" s="4" t="s">
        <v>53</v>
      </c>
      <c r="H4570" s="6" t="s">
        <v>18</v>
      </c>
      <c r="I4570" s="7">
        <v>73.0</v>
      </c>
      <c r="J4570" s="8">
        <v>239.0</v>
      </c>
      <c r="K4570" s="9">
        <v>17447.0</v>
      </c>
      <c r="L4570" s="9">
        <v>6978.8</v>
      </c>
      <c r="M4570" s="10">
        <v>0.4</v>
      </c>
      <c r="N4570" s="4" t="s">
        <v>89</v>
      </c>
      <c r="O4570" s="4" t="s">
        <v>20</v>
      </c>
      <c r="P4570" s="4" t="s">
        <v>24</v>
      </c>
    </row>
    <row r="4571" ht="14.25" customHeight="1">
      <c r="B4571" s="4" t="s">
        <v>36</v>
      </c>
      <c r="C4571" s="4">
        <v>1128299.0</v>
      </c>
      <c r="D4571" s="5">
        <v>44014.0</v>
      </c>
      <c r="E4571" s="4" t="s">
        <v>37</v>
      </c>
      <c r="F4571" s="4" t="s">
        <v>52</v>
      </c>
      <c r="G4571" s="4" t="s">
        <v>53</v>
      </c>
      <c r="H4571" s="6" t="s">
        <v>22</v>
      </c>
      <c r="I4571" s="7">
        <v>82.0</v>
      </c>
      <c r="J4571" s="8">
        <v>182.0</v>
      </c>
      <c r="K4571" s="9">
        <v>14924.0</v>
      </c>
      <c r="L4571" s="9">
        <v>5372.639999999999</v>
      </c>
      <c r="M4571" s="10">
        <v>0.36</v>
      </c>
      <c r="N4571" s="4" t="s">
        <v>89</v>
      </c>
      <c r="O4571" s="4" t="s">
        <v>20</v>
      </c>
      <c r="P4571" s="4" t="s">
        <v>24</v>
      </c>
    </row>
    <row r="4572" ht="14.25" customHeight="1">
      <c r="B4572" s="4" t="s">
        <v>36</v>
      </c>
      <c r="C4572" s="4">
        <v>1128299.0</v>
      </c>
      <c r="D4572" s="5">
        <v>44015.0</v>
      </c>
      <c r="E4572" s="4" t="s">
        <v>37</v>
      </c>
      <c r="F4572" s="4" t="s">
        <v>52</v>
      </c>
      <c r="G4572" s="4" t="s">
        <v>53</v>
      </c>
      <c r="H4572" s="6" t="s">
        <v>25</v>
      </c>
      <c r="I4572" s="7">
        <v>78.0</v>
      </c>
      <c r="J4572" s="8">
        <v>175.0</v>
      </c>
      <c r="K4572" s="9">
        <v>13650.0</v>
      </c>
      <c r="L4572" s="9">
        <v>4777.5</v>
      </c>
      <c r="M4572" s="10">
        <v>0.35</v>
      </c>
      <c r="N4572" s="4" t="s">
        <v>89</v>
      </c>
      <c r="O4572" s="4" t="s">
        <v>23</v>
      </c>
      <c r="P4572" s="4" t="s">
        <v>21</v>
      </c>
    </row>
    <row r="4573" ht="14.25" customHeight="1">
      <c r="B4573" s="4" t="s">
        <v>36</v>
      </c>
      <c r="C4573" s="4">
        <v>1128299.0</v>
      </c>
      <c r="D4573" s="5">
        <v>44016.0</v>
      </c>
      <c r="E4573" s="4" t="s">
        <v>37</v>
      </c>
      <c r="F4573" s="4" t="s">
        <v>52</v>
      </c>
      <c r="G4573" s="4" t="s">
        <v>53</v>
      </c>
      <c r="H4573" s="6" t="s">
        <v>26</v>
      </c>
      <c r="I4573" s="7">
        <v>78.0</v>
      </c>
      <c r="J4573" s="8">
        <v>137.0</v>
      </c>
      <c r="K4573" s="9">
        <v>10686.0</v>
      </c>
      <c r="L4573" s="9">
        <v>4381.259999999999</v>
      </c>
      <c r="M4573" s="10">
        <v>0.41</v>
      </c>
      <c r="N4573" s="4" t="s">
        <v>89</v>
      </c>
      <c r="O4573" s="4" t="s">
        <v>20</v>
      </c>
      <c r="P4573" s="4" t="s">
        <v>21</v>
      </c>
    </row>
    <row r="4574" ht="14.25" customHeight="1">
      <c r="B4574" s="4" t="s">
        <v>36</v>
      </c>
      <c r="C4574" s="4">
        <v>1128299.0</v>
      </c>
      <c r="D4574" s="5">
        <v>44017.0</v>
      </c>
      <c r="E4574" s="4" t="s">
        <v>37</v>
      </c>
      <c r="F4574" s="4" t="s">
        <v>52</v>
      </c>
      <c r="G4574" s="4" t="s">
        <v>53</v>
      </c>
      <c r="H4574" s="6" t="s">
        <v>27</v>
      </c>
      <c r="I4574" s="7">
        <v>77.0</v>
      </c>
      <c r="J4574" s="8">
        <v>144.0</v>
      </c>
      <c r="K4574" s="9">
        <v>11088.0</v>
      </c>
      <c r="L4574" s="9">
        <v>3880.7999999999997</v>
      </c>
      <c r="M4574" s="10">
        <v>0.35</v>
      </c>
      <c r="N4574" s="4" t="s">
        <v>89</v>
      </c>
      <c r="O4574" s="4" t="s">
        <v>20</v>
      </c>
      <c r="P4574" s="4" t="s">
        <v>24</v>
      </c>
    </row>
    <row r="4575" ht="14.25" customHeight="1">
      <c r="B4575" s="4" t="s">
        <v>36</v>
      </c>
      <c r="C4575" s="4">
        <v>1128299.0</v>
      </c>
      <c r="D4575" s="5">
        <v>44018.0</v>
      </c>
      <c r="E4575" s="4" t="s">
        <v>37</v>
      </c>
      <c r="F4575" s="4" t="s">
        <v>52</v>
      </c>
      <c r="G4575" s="4" t="s">
        <v>53</v>
      </c>
      <c r="H4575" s="6" t="s">
        <v>28</v>
      </c>
      <c r="I4575" s="7">
        <v>95.0</v>
      </c>
      <c r="J4575" s="8">
        <v>155.0</v>
      </c>
      <c r="K4575" s="9">
        <v>14725.0</v>
      </c>
      <c r="L4575" s="9">
        <v>5153.75</v>
      </c>
      <c r="M4575" s="10">
        <v>0.35</v>
      </c>
      <c r="N4575" s="4" t="s">
        <v>89</v>
      </c>
      <c r="O4575" s="4" t="s">
        <v>23</v>
      </c>
      <c r="P4575" s="4" t="s">
        <v>24</v>
      </c>
    </row>
    <row r="4576" ht="14.25" customHeight="1">
      <c r="B4576" s="4" t="s">
        <v>36</v>
      </c>
      <c r="C4576" s="4">
        <v>1128299.0</v>
      </c>
      <c r="D4576" s="5">
        <v>44019.0</v>
      </c>
      <c r="E4576" s="4" t="s">
        <v>37</v>
      </c>
      <c r="F4576" s="4" t="s">
        <v>52</v>
      </c>
      <c r="G4576" s="4" t="s">
        <v>53</v>
      </c>
      <c r="H4576" s="6" t="s">
        <v>18</v>
      </c>
      <c r="I4576" s="7">
        <v>80.0</v>
      </c>
      <c r="J4576" s="8">
        <v>217.0</v>
      </c>
      <c r="K4576" s="9">
        <v>17360.0</v>
      </c>
      <c r="L4576" s="9">
        <v>7811.999999999999</v>
      </c>
      <c r="M4576" s="10">
        <v>0.44999999999999996</v>
      </c>
      <c r="N4576" s="4" t="s">
        <v>89</v>
      </c>
      <c r="O4576" s="4" t="s">
        <v>20</v>
      </c>
      <c r="P4576" s="4" t="s">
        <v>21</v>
      </c>
    </row>
    <row r="4577" ht="14.25" customHeight="1">
      <c r="B4577" s="4" t="s">
        <v>36</v>
      </c>
      <c r="C4577" s="4">
        <v>1128299.0</v>
      </c>
      <c r="D4577" s="5">
        <v>44020.0</v>
      </c>
      <c r="E4577" s="4" t="s">
        <v>37</v>
      </c>
      <c r="F4577" s="4" t="s">
        <v>52</v>
      </c>
      <c r="G4577" s="4" t="s">
        <v>53</v>
      </c>
      <c r="H4577" s="6" t="s">
        <v>22</v>
      </c>
      <c r="I4577" s="7">
        <v>77.0</v>
      </c>
      <c r="J4577" s="8">
        <v>210.0</v>
      </c>
      <c r="K4577" s="9">
        <v>16170.0</v>
      </c>
      <c r="L4577" s="9">
        <v>6306.3</v>
      </c>
      <c r="M4577" s="10">
        <v>0.39</v>
      </c>
      <c r="N4577" s="4" t="s">
        <v>89</v>
      </c>
      <c r="O4577" s="4" t="s">
        <v>20</v>
      </c>
      <c r="P4577" s="4" t="s">
        <v>24</v>
      </c>
    </row>
    <row r="4578" ht="14.25" customHeight="1">
      <c r="B4578" s="4" t="s">
        <v>36</v>
      </c>
      <c r="C4578" s="4">
        <v>1128299.0</v>
      </c>
      <c r="D4578" s="5">
        <v>44021.0</v>
      </c>
      <c r="E4578" s="4" t="s">
        <v>37</v>
      </c>
      <c r="F4578" s="4" t="s">
        <v>52</v>
      </c>
      <c r="G4578" s="4" t="s">
        <v>53</v>
      </c>
      <c r="H4578" s="6" t="s">
        <v>25</v>
      </c>
      <c r="I4578" s="7">
        <v>73.0</v>
      </c>
      <c r="J4578" s="8">
        <v>163.0</v>
      </c>
      <c r="K4578" s="9">
        <v>11899.0</v>
      </c>
      <c r="L4578" s="9">
        <v>4164.65</v>
      </c>
      <c r="M4578" s="10">
        <v>0.35</v>
      </c>
      <c r="N4578" s="4" t="s">
        <v>89</v>
      </c>
      <c r="O4578" s="4" t="s">
        <v>23</v>
      </c>
      <c r="P4578" s="4" t="s">
        <v>24</v>
      </c>
    </row>
    <row r="4579" ht="14.25" customHeight="1">
      <c r="B4579" s="4" t="s">
        <v>36</v>
      </c>
      <c r="C4579" s="4">
        <v>1128299.0</v>
      </c>
      <c r="D4579" s="5">
        <v>44022.0</v>
      </c>
      <c r="E4579" s="4" t="s">
        <v>37</v>
      </c>
      <c r="F4579" s="4" t="s">
        <v>52</v>
      </c>
      <c r="G4579" s="4" t="s">
        <v>53</v>
      </c>
      <c r="H4579" s="6" t="s">
        <v>26</v>
      </c>
      <c r="I4579" s="7">
        <v>74.0</v>
      </c>
      <c r="J4579" s="8">
        <v>155.0</v>
      </c>
      <c r="K4579" s="9">
        <v>11470.0</v>
      </c>
      <c r="L4579" s="9">
        <v>5046.8</v>
      </c>
      <c r="M4579" s="10">
        <v>0.44</v>
      </c>
      <c r="N4579" s="4" t="s">
        <v>89</v>
      </c>
      <c r="O4579" s="4" t="s">
        <v>20</v>
      </c>
      <c r="P4579" s="4" t="s">
        <v>24</v>
      </c>
    </row>
    <row r="4580" ht="14.25" customHeight="1">
      <c r="B4580" s="4" t="s">
        <v>36</v>
      </c>
      <c r="C4580" s="4">
        <v>1128299.0</v>
      </c>
      <c r="D4580" s="5">
        <v>44023.0</v>
      </c>
      <c r="E4580" s="4" t="s">
        <v>37</v>
      </c>
      <c r="F4580" s="4" t="s">
        <v>52</v>
      </c>
      <c r="G4580" s="4" t="s">
        <v>53</v>
      </c>
      <c r="H4580" s="6" t="s">
        <v>27</v>
      </c>
      <c r="I4580" s="7">
        <v>71.0</v>
      </c>
      <c r="J4580" s="8">
        <v>155.0</v>
      </c>
      <c r="K4580" s="9">
        <v>11005.0</v>
      </c>
      <c r="L4580" s="9">
        <v>4291.95</v>
      </c>
      <c r="M4580" s="10">
        <v>0.39</v>
      </c>
      <c r="N4580" s="4" t="s">
        <v>89</v>
      </c>
      <c r="O4580" s="4" t="s">
        <v>23</v>
      </c>
      <c r="P4580" s="4" t="s">
        <v>24</v>
      </c>
    </row>
    <row r="4581" ht="14.25" customHeight="1">
      <c r="B4581" s="4" t="s">
        <v>36</v>
      </c>
      <c r="C4581" s="4">
        <v>1128299.0</v>
      </c>
      <c r="D4581" s="5">
        <v>44024.0</v>
      </c>
      <c r="E4581" s="4" t="s">
        <v>37</v>
      </c>
      <c r="F4581" s="4" t="s">
        <v>52</v>
      </c>
      <c r="G4581" s="4" t="s">
        <v>53</v>
      </c>
      <c r="H4581" s="6" t="s">
        <v>28</v>
      </c>
      <c r="I4581" s="7">
        <v>76.0</v>
      </c>
      <c r="J4581" s="8">
        <v>108.0</v>
      </c>
      <c r="K4581" s="9">
        <v>8208.0</v>
      </c>
      <c r="L4581" s="9">
        <v>2708.6400000000003</v>
      </c>
      <c r="M4581" s="10">
        <v>0.33</v>
      </c>
      <c r="N4581" s="4" t="s">
        <v>89</v>
      </c>
      <c r="O4581" s="4" t="s">
        <v>20</v>
      </c>
      <c r="P4581" s="4" t="s">
        <v>24</v>
      </c>
    </row>
    <row r="4582" ht="14.25" customHeight="1">
      <c r="B4582" s="4" t="s">
        <v>36</v>
      </c>
      <c r="C4582" s="4">
        <v>1128299.0</v>
      </c>
      <c r="D4582" s="5">
        <v>44025.0</v>
      </c>
      <c r="E4582" s="4" t="s">
        <v>37</v>
      </c>
      <c r="F4582" s="4" t="s">
        <v>52</v>
      </c>
      <c r="G4582" s="4" t="s">
        <v>53</v>
      </c>
      <c r="H4582" s="6" t="s">
        <v>18</v>
      </c>
      <c r="I4582" s="7">
        <v>64.0</v>
      </c>
      <c r="J4582" s="8">
        <v>156.0</v>
      </c>
      <c r="K4582" s="9">
        <v>9984.0</v>
      </c>
      <c r="L4582" s="9">
        <v>4093.4399999999996</v>
      </c>
      <c r="M4582" s="10">
        <v>0.41</v>
      </c>
      <c r="N4582" s="4" t="s">
        <v>89</v>
      </c>
      <c r="O4582" s="4" t="s">
        <v>23</v>
      </c>
      <c r="P4582" s="4" t="s">
        <v>24</v>
      </c>
    </row>
    <row r="4583" ht="14.25" customHeight="1">
      <c r="B4583" s="4" t="s">
        <v>36</v>
      </c>
      <c r="C4583" s="4">
        <v>1128299.0</v>
      </c>
      <c r="D4583" s="5">
        <v>44026.0</v>
      </c>
      <c r="E4583" s="4" t="s">
        <v>37</v>
      </c>
      <c r="F4583" s="4" t="s">
        <v>52</v>
      </c>
      <c r="G4583" s="4" t="s">
        <v>53</v>
      </c>
      <c r="H4583" s="6" t="s">
        <v>22</v>
      </c>
      <c r="I4583" s="7">
        <v>71.0</v>
      </c>
      <c r="J4583" s="8">
        <v>174.0</v>
      </c>
      <c r="K4583" s="9">
        <v>12354.0</v>
      </c>
      <c r="L4583" s="9">
        <v>4323.9</v>
      </c>
      <c r="M4583" s="10">
        <v>0.35</v>
      </c>
      <c r="N4583" s="4" t="s">
        <v>89</v>
      </c>
      <c r="O4583" s="4" t="s">
        <v>29</v>
      </c>
      <c r="P4583" s="4" t="s">
        <v>21</v>
      </c>
    </row>
    <row r="4584" ht="14.25" customHeight="1">
      <c r="B4584" s="4" t="s">
        <v>36</v>
      </c>
      <c r="C4584" s="4">
        <v>1128299.0</v>
      </c>
      <c r="D4584" s="5">
        <v>44027.0</v>
      </c>
      <c r="E4584" s="4" t="s">
        <v>37</v>
      </c>
      <c r="F4584" s="4" t="s">
        <v>52</v>
      </c>
      <c r="G4584" s="4" t="s">
        <v>53</v>
      </c>
      <c r="H4584" s="6" t="s">
        <v>25</v>
      </c>
      <c r="I4584" s="7">
        <v>63.0</v>
      </c>
      <c r="J4584" s="8">
        <v>135.0</v>
      </c>
      <c r="K4584" s="9">
        <v>8505.0</v>
      </c>
      <c r="L4584" s="9">
        <v>3146.85</v>
      </c>
      <c r="M4584" s="10">
        <v>0.37</v>
      </c>
      <c r="N4584" s="4" t="s">
        <v>89</v>
      </c>
      <c r="O4584" s="4" t="s">
        <v>29</v>
      </c>
      <c r="P4584" s="4" t="s">
        <v>24</v>
      </c>
    </row>
    <row r="4585" ht="14.25" customHeight="1">
      <c r="B4585" s="4" t="s">
        <v>36</v>
      </c>
      <c r="C4585" s="4">
        <v>1128299.0</v>
      </c>
      <c r="D4585" s="5">
        <v>44028.0</v>
      </c>
      <c r="E4585" s="4" t="s">
        <v>37</v>
      </c>
      <c r="F4585" s="4" t="s">
        <v>52</v>
      </c>
      <c r="G4585" s="4" t="s">
        <v>53</v>
      </c>
      <c r="H4585" s="6" t="s">
        <v>26</v>
      </c>
      <c r="I4585" s="7">
        <v>67.0</v>
      </c>
      <c r="J4585" s="8">
        <v>112.0</v>
      </c>
      <c r="K4585" s="9">
        <v>7504.0</v>
      </c>
      <c r="L4585" s="9">
        <v>3001.6000000000004</v>
      </c>
      <c r="M4585" s="10">
        <v>0.4</v>
      </c>
      <c r="N4585" s="4" t="s">
        <v>89</v>
      </c>
      <c r="O4585" s="4" t="s">
        <v>23</v>
      </c>
      <c r="P4585" s="4" t="s">
        <v>21</v>
      </c>
    </row>
    <row r="4586" ht="14.25" customHeight="1">
      <c r="B4586" s="4" t="s">
        <v>36</v>
      </c>
      <c r="C4586" s="4">
        <v>1128299.0</v>
      </c>
      <c r="D4586" s="5">
        <v>44029.0</v>
      </c>
      <c r="E4586" s="4" t="s">
        <v>37</v>
      </c>
      <c r="F4586" s="4" t="s">
        <v>52</v>
      </c>
      <c r="G4586" s="4" t="s">
        <v>53</v>
      </c>
      <c r="H4586" s="6" t="s">
        <v>27</v>
      </c>
      <c r="I4586" s="7">
        <v>72.0</v>
      </c>
      <c r="J4586" s="8">
        <v>111.0</v>
      </c>
      <c r="K4586" s="9">
        <v>7992.0</v>
      </c>
      <c r="L4586" s="9">
        <v>3196.8</v>
      </c>
      <c r="M4586" s="10">
        <v>0.4</v>
      </c>
      <c r="N4586" s="4" t="s">
        <v>89</v>
      </c>
      <c r="O4586" s="4" t="s">
        <v>29</v>
      </c>
      <c r="P4586" s="4" t="s">
        <v>24</v>
      </c>
    </row>
    <row r="4587" ht="14.25" customHeight="1">
      <c r="B4587" s="4" t="s">
        <v>36</v>
      </c>
      <c r="C4587" s="4">
        <v>1128299.0</v>
      </c>
      <c r="D4587" s="5">
        <v>44030.0</v>
      </c>
      <c r="E4587" s="4" t="s">
        <v>37</v>
      </c>
      <c r="F4587" s="4" t="s">
        <v>52</v>
      </c>
      <c r="G4587" s="4" t="s">
        <v>53</v>
      </c>
      <c r="H4587" s="6" t="s">
        <v>28</v>
      </c>
      <c r="I4587" s="7">
        <v>62.0</v>
      </c>
      <c r="J4587" s="8">
        <v>113.0</v>
      </c>
      <c r="K4587" s="9">
        <v>7006.0</v>
      </c>
      <c r="L4587" s="9">
        <v>2452.1</v>
      </c>
      <c r="M4587" s="10">
        <v>0.35</v>
      </c>
      <c r="N4587" s="4" t="s">
        <v>89</v>
      </c>
      <c r="O4587" s="4" t="s">
        <v>20</v>
      </c>
      <c r="P4587" s="4" t="s">
        <v>21</v>
      </c>
    </row>
    <row r="4588" ht="14.25" customHeight="1">
      <c r="B4588" s="4" t="s">
        <v>36</v>
      </c>
      <c r="C4588" s="4">
        <v>1128299.0</v>
      </c>
      <c r="D4588" s="5">
        <v>44031.0</v>
      </c>
      <c r="E4588" s="4" t="s">
        <v>37</v>
      </c>
      <c r="F4588" s="4" t="s">
        <v>52</v>
      </c>
      <c r="G4588" s="4" t="s">
        <v>53</v>
      </c>
      <c r="H4588" s="6" t="s">
        <v>18</v>
      </c>
      <c r="I4588" s="7">
        <v>58.0</v>
      </c>
      <c r="J4588" s="8">
        <v>149.0</v>
      </c>
      <c r="K4588" s="9">
        <v>8642.0</v>
      </c>
      <c r="L4588" s="9">
        <v>3456.8</v>
      </c>
      <c r="M4588" s="10">
        <v>0.4</v>
      </c>
      <c r="N4588" s="4" t="s">
        <v>89</v>
      </c>
      <c r="O4588" s="4" t="s">
        <v>23</v>
      </c>
      <c r="P4588" s="4" t="s">
        <v>24</v>
      </c>
    </row>
    <row r="4589" ht="14.25" customHeight="1">
      <c r="B4589" s="4" t="s">
        <v>36</v>
      </c>
      <c r="C4589" s="4">
        <v>1128299.0</v>
      </c>
      <c r="D4589" s="5">
        <v>44032.0</v>
      </c>
      <c r="E4589" s="4" t="s">
        <v>37</v>
      </c>
      <c r="F4589" s="4" t="s">
        <v>52</v>
      </c>
      <c r="G4589" s="4" t="s">
        <v>53</v>
      </c>
      <c r="H4589" s="6" t="s">
        <v>22</v>
      </c>
      <c r="I4589" s="7">
        <v>64.0</v>
      </c>
      <c r="J4589" s="8">
        <v>138.0</v>
      </c>
      <c r="K4589" s="9">
        <v>8832.0</v>
      </c>
      <c r="L4589" s="9">
        <v>3267.84</v>
      </c>
      <c r="M4589" s="10">
        <v>0.37</v>
      </c>
      <c r="N4589" s="4" t="s">
        <v>89</v>
      </c>
      <c r="O4589" s="4" t="s">
        <v>23</v>
      </c>
      <c r="P4589" s="4" t="s">
        <v>24</v>
      </c>
    </row>
    <row r="4590" ht="14.25" customHeight="1">
      <c r="B4590" s="4" t="s">
        <v>36</v>
      </c>
      <c r="C4590" s="4">
        <v>1128299.0</v>
      </c>
      <c r="D4590" s="5">
        <v>44033.0</v>
      </c>
      <c r="E4590" s="4" t="s">
        <v>37</v>
      </c>
      <c r="F4590" s="4" t="s">
        <v>52</v>
      </c>
      <c r="G4590" s="4" t="s">
        <v>53</v>
      </c>
      <c r="H4590" s="6" t="s">
        <v>25</v>
      </c>
      <c r="I4590" s="7">
        <v>56.0</v>
      </c>
      <c r="J4590" s="8">
        <v>113.0</v>
      </c>
      <c r="K4590" s="9">
        <v>6328.0</v>
      </c>
      <c r="L4590" s="9">
        <v>2278.08</v>
      </c>
      <c r="M4590" s="10">
        <v>0.36</v>
      </c>
      <c r="N4590" s="4" t="s">
        <v>89</v>
      </c>
      <c r="O4590" s="4" t="s">
        <v>23</v>
      </c>
      <c r="P4590" s="4" t="s">
        <v>24</v>
      </c>
    </row>
    <row r="4591" ht="14.25" customHeight="1">
      <c r="B4591" s="4" t="s">
        <v>36</v>
      </c>
      <c r="C4591" s="4">
        <v>1128299.0</v>
      </c>
      <c r="D4591" s="5">
        <v>44034.0</v>
      </c>
      <c r="E4591" s="4" t="s">
        <v>37</v>
      </c>
      <c r="F4591" s="4" t="s">
        <v>52</v>
      </c>
      <c r="G4591" s="4" t="s">
        <v>53</v>
      </c>
      <c r="H4591" s="6" t="s">
        <v>26</v>
      </c>
      <c r="I4591" s="7">
        <v>58.0</v>
      </c>
      <c r="J4591" s="8">
        <v>98.0</v>
      </c>
      <c r="K4591" s="9">
        <v>5684.0</v>
      </c>
      <c r="L4591" s="9">
        <v>2500.96</v>
      </c>
      <c r="M4591" s="10">
        <v>0.44</v>
      </c>
      <c r="N4591" s="4" t="s">
        <v>89</v>
      </c>
      <c r="O4591" s="4" t="s">
        <v>23</v>
      </c>
      <c r="P4591" s="4" t="s">
        <v>24</v>
      </c>
    </row>
    <row r="4592" ht="14.25" customHeight="1">
      <c r="B4592" s="4" t="s">
        <v>36</v>
      </c>
      <c r="C4592" s="4">
        <v>1128299.0</v>
      </c>
      <c r="D4592" s="5">
        <v>44035.0</v>
      </c>
      <c r="E4592" s="4" t="s">
        <v>37</v>
      </c>
      <c r="F4592" s="4" t="s">
        <v>52</v>
      </c>
      <c r="G4592" s="4" t="s">
        <v>53</v>
      </c>
      <c r="H4592" s="6" t="s">
        <v>27</v>
      </c>
      <c r="I4592" s="7">
        <v>69.0</v>
      </c>
      <c r="J4592" s="8">
        <v>94.0</v>
      </c>
      <c r="K4592" s="9">
        <v>6486.0</v>
      </c>
      <c r="L4592" s="9">
        <v>2270.1</v>
      </c>
      <c r="M4592" s="10">
        <v>0.35</v>
      </c>
      <c r="N4592" s="4" t="s">
        <v>89</v>
      </c>
      <c r="O4592" s="4" t="s">
        <v>29</v>
      </c>
      <c r="P4592" s="4" t="s">
        <v>24</v>
      </c>
    </row>
    <row r="4593" ht="14.25" customHeight="1">
      <c r="B4593" s="4" t="s">
        <v>36</v>
      </c>
      <c r="C4593" s="4">
        <v>1128299.0</v>
      </c>
      <c r="D4593" s="5">
        <v>44036.0</v>
      </c>
      <c r="E4593" s="4" t="s">
        <v>37</v>
      </c>
      <c r="F4593" s="4" t="s">
        <v>52</v>
      </c>
      <c r="G4593" s="4" t="s">
        <v>53</v>
      </c>
      <c r="H4593" s="6" t="s">
        <v>28</v>
      </c>
      <c r="I4593" s="7">
        <v>71.0</v>
      </c>
      <c r="J4593" s="8">
        <v>101.0</v>
      </c>
      <c r="K4593" s="9">
        <v>7171.0</v>
      </c>
      <c r="L4593" s="9">
        <v>2509.85</v>
      </c>
      <c r="M4593" s="10">
        <v>0.35</v>
      </c>
      <c r="N4593" s="4" t="s">
        <v>89</v>
      </c>
      <c r="O4593" s="4" t="s">
        <v>23</v>
      </c>
      <c r="P4593" s="4" t="s">
        <v>21</v>
      </c>
    </row>
    <row r="4594" ht="14.25" customHeight="1">
      <c r="B4594" s="4" t="s">
        <v>36</v>
      </c>
      <c r="C4594" s="4">
        <v>1128299.0</v>
      </c>
      <c r="D4594" s="5">
        <v>44037.0</v>
      </c>
      <c r="E4594" s="4" t="s">
        <v>37</v>
      </c>
      <c r="F4594" s="4" t="s">
        <v>52</v>
      </c>
      <c r="G4594" s="4" t="s">
        <v>53</v>
      </c>
      <c r="H4594" s="6" t="s">
        <v>18</v>
      </c>
      <c r="I4594" s="7">
        <v>54.0</v>
      </c>
      <c r="J4594" s="8">
        <v>162.0</v>
      </c>
      <c r="K4594" s="9">
        <v>8748.0</v>
      </c>
      <c r="L4594" s="9">
        <v>3849.12</v>
      </c>
      <c r="M4594" s="10">
        <v>0.44</v>
      </c>
      <c r="N4594" s="4" t="s">
        <v>89</v>
      </c>
      <c r="O4594" s="4" t="s">
        <v>29</v>
      </c>
      <c r="P4594" s="4" t="s">
        <v>24</v>
      </c>
    </row>
    <row r="4595" ht="14.25" customHeight="1">
      <c r="B4595" s="4" t="s">
        <v>36</v>
      </c>
      <c r="C4595" s="4">
        <v>1128299.0</v>
      </c>
      <c r="D4595" s="5">
        <v>44038.0</v>
      </c>
      <c r="E4595" s="4" t="s">
        <v>37</v>
      </c>
      <c r="F4595" s="4" t="s">
        <v>52</v>
      </c>
      <c r="G4595" s="4" t="s">
        <v>53</v>
      </c>
      <c r="H4595" s="6" t="s">
        <v>22</v>
      </c>
      <c r="I4595" s="7">
        <v>60.0</v>
      </c>
      <c r="J4595" s="8">
        <v>188.0</v>
      </c>
      <c r="K4595" s="9">
        <v>11280.0</v>
      </c>
      <c r="L4595" s="9">
        <v>4173.6</v>
      </c>
      <c r="M4595" s="10">
        <v>0.37</v>
      </c>
      <c r="N4595" s="4" t="s">
        <v>89</v>
      </c>
      <c r="O4595" s="4" t="s">
        <v>29</v>
      </c>
      <c r="P4595" s="4" t="s">
        <v>24</v>
      </c>
    </row>
    <row r="4596" ht="14.25" customHeight="1">
      <c r="B4596" s="4" t="s">
        <v>36</v>
      </c>
      <c r="C4596" s="4">
        <v>1128299.0</v>
      </c>
      <c r="D4596" s="5">
        <v>44039.0</v>
      </c>
      <c r="E4596" s="4" t="s">
        <v>37</v>
      </c>
      <c r="F4596" s="4" t="s">
        <v>52</v>
      </c>
      <c r="G4596" s="4" t="s">
        <v>53</v>
      </c>
      <c r="H4596" s="6" t="s">
        <v>25</v>
      </c>
      <c r="I4596" s="7">
        <v>54.0</v>
      </c>
      <c r="J4596" s="8">
        <v>124.0</v>
      </c>
      <c r="K4596" s="9">
        <v>6696.0</v>
      </c>
      <c r="L4596" s="9">
        <v>2477.52</v>
      </c>
      <c r="M4596" s="10">
        <v>0.37</v>
      </c>
      <c r="N4596" s="4" t="s">
        <v>89</v>
      </c>
      <c r="O4596" s="4" t="s">
        <v>20</v>
      </c>
      <c r="P4596" s="4" t="s">
        <v>24</v>
      </c>
    </row>
    <row r="4597" ht="14.25" customHeight="1">
      <c r="B4597" s="4" t="s">
        <v>36</v>
      </c>
      <c r="C4597" s="4">
        <v>1128299.0</v>
      </c>
      <c r="D4597" s="5">
        <v>44040.0</v>
      </c>
      <c r="E4597" s="4" t="s">
        <v>37</v>
      </c>
      <c r="F4597" s="4" t="s">
        <v>52</v>
      </c>
      <c r="G4597" s="4" t="s">
        <v>53</v>
      </c>
      <c r="H4597" s="6" t="s">
        <v>26</v>
      </c>
      <c r="I4597" s="7">
        <v>69.0</v>
      </c>
      <c r="J4597" s="8">
        <v>117.0</v>
      </c>
      <c r="K4597" s="9">
        <v>8073.0</v>
      </c>
      <c r="L4597" s="9">
        <v>3471.39</v>
      </c>
      <c r="M4597" s="10">
        <v>0.43</v>
      </c>
      <c r="N4597" s="4" t="s">
        <v>89</v>
      </c>
      <c r="O4597" s="4" t="s">
        <v>23</v>
      </c>
      <c r="P4597" s="4" t="s">
        <v>21</v>
      </c>
    </row>
    <row r="4598" ht="14.25" customHeight="1">
      <c r="B4598" s="4" t="s">
        <v>36</v>
      </c>
      <c r="C4598" s="4">
        <v>1128299.0</v>
      </c>
      <c r="D4598" s="5">
        <v>44041.0</v>
      </c>
      <c r="E4598" s="4" t="s">
        <v>37</v>
      </c>
      <c r="F4598" s="4" t="s">
        <v>52</v>
      </c>
      <c r="G4598" s="4" t="s">
        <v>53</v>
      </c>
      <c r="H4598" s="6" t="s">
        <v>27</v>
      </c>
      <c r="I4598" s="7">
        <v>85.0</v>
      </c>
      <c r="J4598" s="8">
        <v>115.0</v>
      </c>
      <c r="K4598" s="9">
        <v>9775.0</v>
      </c>
      <c r="L4598" s="9">
        <v>3910.0</v>
      </c>
      <c r="M4598" s="10">
        <v>0.4</v>
      </c>
      <c r="N4598" s="4" t="s">
        <v>89</v>
      </c>
      <c r="O4598" s="4" t="s">
        <v>23</v>
      </c>
      <c r="P4598" s="4" t="s">
        <v>24</v>
      </c>
    </row>
    <row r="4599" ht="14.25" customHeight="1">
      <c r="B4599" s="4" t="s">
        <v>36</v>
      </c>
      <c r="C4599" s="4">
        <v>1128299.0</v>
      </c>
      <c r="D4599" s="5">
        <v>44042.0</v>
      </c>
      <c r="E4599" s="4" t="s">
        <v>37</v>
      </c>
      <c r="F4599" s="4" t="s">
        <v>52</v>
      </c>
      <c r="G4599" s="4" t="s">
        <v>53</v>
      </c>
      <c r="H4599" s="6" t="s">
        <v>28</v>
      </c>
      <c r="I4599" s="7">
        <v>88.0</v>
      </c>
      <c r="J4599" s="8">
        <v>138.0</v>
      </c>
      <c r="K4599" s="9">
        <v>12144.0</v>
      </c>
      <c r="L4599" s="9">
        <v>3764.64</v>
      </c>
      <c r="M4599" s="10">
        <v>0.31</v>
      </c>
      <c r="N4599" s="4" t="s">
        <v>89</v>
      </c>
      <c r="O4599" s="4" t="s">
        <v>29</v>
      </c>
      <c r="P4599" s="4" t="s">
        <v>21</v>
      </c>
    </row>
    <row r="4600" ht="14.25" customHeight="1">
      <c r="B4600" s="4" t="s">
        <v>36</v>
      </c>
      <c r="C4600" s="4">
        <v>1128299.0</v>
      </c>
      <c r="D4600" s="5">
        <v>44043.0</v>
      </c>
      <c r="E4600" s="4" t="s">
        <v>37</v>
      </c>
      <c r="F4600" s="4" t="s">
        <v>52</v>
      </c>
      <c r="G4600" s="4" t="s">
        <v>53</v>
      </c>
      <c r="H4600" s="6" t="s">
        <v>18</v>
      </c>
      <c r="I4600" s="7">
        <v>78.0</v>
      </c>
      <c r="J4600" s="8">
        <v>188.0</v>
      </c>
      <c r="K4600" s="9">
        <v>14664.0</v>
      </c>
      <c r="L4600" s="9">
        <v>5865.6</v>
      </c>
      <c r="M4600" s="10">
        <v>0.4</v>
      </c>
      <c r="N4600" s="4" t="s">
        <v>89</v>
      </c>
      <c r="O4600" s="4" t="s">
        <v>29</v>
      </c>
      <c r="P4600" s="4" t="s">
        <v>21</v>
      </c>
    </row>
    <row r="4601" ht="14.25" customHeight="1">
      <c r="B4601" s="4" t="s">
        <v>36</v>
      </c>
      <c r="C4601" s="4">
        <v>1128299.0</v>
      </c>
      <c r="D4601" s="5">
        <v>44044.0</v>
      </c>
      <c r="E4601" s="4" t="s">
        <v>37</v>
      </c>
      <c r="F4601" s="4" t="s">
        <v>52</v>
      </c>
      <c r="G4601" s="4" t="s">
        <v>53</v>
      </c>
      <c r="H4601" s="6" t="s">
        <v>22</v>
      </c>
      <c r="I4601" s="7">
        <v>77.0</v>
      </c>
      <c r="J4601" s="8">
        <v>195.0</v>
      </c>
      <c r="K4601" s="9">
        <v>15015.0</v>
      </c>
      <c r="L4601" s="9">
        <v>5705.7</v>
      </c>
      <c r="M4601" s="10">
        <v>0.38</v>
      </c>
      <c r="N4601" s="4" t="s">
        <v>89</v>
      </c>
      <c r="O4601" s="4" t="s">
        <v>20</v>
      </c>
      <c r="P4601" s="4" t="s">
        <v>24</v>
      </c>
    </row>
    <row r="4602" ht="14.25" customHeight="1">
      <c r="B4602" s="4" t="s">
        <v>36</v>
      </c>
      <c r="C4602" s="4">
        <v>1128299.0</v>
      </c>
      <c r="D4602" s="5">
        <v>44045.0</v>
      </c>
      <c r="E4602" s="4" t="s">
        <v>37</v>
      </c>
      <c r="F4602" s="4" t="s">
        <v>52</v>
      </c>
      <c r="G4602" s="4" t="s">
        <v>53</v>
      </c>
      <c r="H4602" s="6" t="s">
        <v>25</v>
      </c>
      <c r="I4602" s="7">
        <v>73.0</v>
      </c>
      <c r="J4602" s="8">
        <v>138.0</v>
      </c>
      <c r="K4602" s="9">
        <v>10074.0</v>
      </c>
      <c r="L4602" s="9">
        <v>3928.86</v>
      </c>
      <c r="M4602" s="10">
        <v>0.39</v>
      </c>
      <c r="N4602" s="4" t="s">
        <v>89</v>
      </c>
      <c r="O4602" s="4" t="s">
        <v>20</v>
      </c>
      <c r="P4602" s="4" t="s">
        <v>21</v>
      </c>
    </row>
    <row r="4603" ht="14.25" customHeight="1">
      <c r="B4603" s="4" t="s">
        <v>36</v>
      </c>
      <c r="C4603" s="4">
        <v>1128299.0</v>
      </c>
      <c r="D4603" s="5">
        <v>44046.0</v>
      </c>
      <c r="E4603" s="4" t="s">
        <v>37</v>
      </c>
      <c r="F4603" s="4" t="s">
        <v>52</v>
      </c>
      <c r="G4603" s="4" t="s">
        <v>53</v>
      </c>
      <c r="H4603" s="6" t="s">
        <v>26</v>
      </c>
      <c r="I4603" s="7">
        <v>76.0</v>
      </c>
      <c r="J4603" s="8">
        <v>138.0</v>
      </c>
      <c r="K4603" s="9">
        <v>10488.0</v>
      </c>
      <c r="L4603" s="9">
        <v>4509.84</v>
      </c>
      <c r="M4603" s="10">
        <v>0.43</v>
      </c>
      <c r="N4603" s="4" t="s">
        <v>89</v>
      </c>
      <c r="O4603" s="4" t="s">
        <v>20</v>
      </c>
      <c r="P4603" s="4" t="s">
        <v>21</v>
      </c>
    </row>
    <row r="4604" ht="14.25" customHeight="1">
      <c r="B4604" s="4" t="s">
        <v>36</v>
      </c>
      <c r="C4604" s="4">
        <v>1128299.0</v>
      </c>
      <c r="D4604" s="5">
        <v>44047.0</v>
      </c>
      <c r="E4604" s="4" t="s">
        <v>37</v>
      </c>
      <c r="F4604" s="4" t="s">
        <v>52</v>
      </c>
      <c r="G4604" s="4" t="s">
        <v>53</v>
      </c>
      <c r="H4604" s="6" t="s">
        <v>27</v>
      </c>
      <c r="I4604" s="7">
        <v>82.0</v>
      </c>
      <c r="J4604" s="8">
        <v>133.0</v>
      </c>
      <c r="K4604" s="9">
        <v>10906.0</v>
      </c>
      <c r="L4604" s="9">
        <v>4144.28</v>
      </c>
      <c r="M4604" s="10">
        <v>0.38</v>
      </c>
      <c r="N4604" s="4" t="s">
        <v>89</v>
      </c>
      <c r="O4604" s="4" t="s">
        <v>20</v>
      </c>
      <c r="P4604" s="4" t="s">
        <v>24</v>
      </c>
    </row>
    <row r="4605" ht="14.25" customHeight="1">
      <c r="B4605" s="4" t="s">
        <v>36</v>
      </c>
      <c r="C4605" s="4">
        <v>1128299.0</v>
      </c>
      <c r="D4605" s="5">
        <v>44048.0</v>
      </c>
      <c r="E4605" s="4" t="s">
        <v>37</v>
      </c>
      <c r="F4605" s="4" t="s">
        <v>52</v>
      </c>
      <c r="G4605" s="4" t="s">
        <v>53</v>
      </c>
      <c r="H4605" s="6" t="s">
        <v>28</v>
      </c>
      <c r="I4605" s="7">
        <v>86.0</v>
      </c>
      <c r="J4605" s="8">
        <v>150.0</v>
      </c>
      <c r="K4605" s="9">
        <v>12900.0</v>
      </c>
      <c r="L4605" s="9">
        <v>4386.0</v>
      </c>
      <c r="M4605" s="10">
        <v>0.34</v>
      </c>
      <c r="N4605" s="4" t="s">
        <v>89</v>
      </c>
      <c r="O4605" s="4" t="s">
        <v>23</v>
      </c>
      <c r="P4605" s="4" t="s">
        <v>21</v>
      </c>
    </row>
    <row r="4606" ht="14.25" customHeight="1">
      <c r="B4606" s="4" t="s">
        <v>15</v>
      </c>
      <c r="C4606" s="4">
        <v>1185732.0</v>
      </c>
      <c r="D4606" s="5">
        <v>44049.0</v>
      </c>
      <c r="E4606" s="4" t="s">
        <v>37</v>
      </c>
      <c r="F4606" s="4" t="s">
        <v>52</v>
      </c>
      <c r="G4606" s="4" t="s">
        <v>53</v>
      </c>
      <c r="H4606" s="6" t="s">
        <v>18</v>
      </c>
      <c r="I4606" s="7">
        <v>44.0</v>
      </c>
      <c r="J4606" s="8">
        <v>273.0</v>
      </c>
      <c r="K4606" s="9">
        <v>12012.0</v>
      </c>
      <c r="L4606" s="9">
        <v>6606.6</v>
      </c>
      <c r="M4606" s="10">
        <v>0.55</v>
      </c>
      <c r="N4606" s="4" t="s">
        <v>89</v>
      </c>
      <c r="O4606" s="4" t="s">
        <v>29</v>
      </c>
      <c r="P4606" s="4" t="s">
        <v>24</v>
      </c>
    </row>
    <row r="4607" ht="14.25" customHeight="1">
      <c r="B4607" s="4" t="s">
        <v>15</v>
      </c>
      <c r="C4607" s="4">
        <v>1185732.0</v>
      </c>
      <c r="D4607" s="5">
        <v>44050.0</v>
      </c>
      <c r="E4607" s="4" t="s">
        <v>37</v>
      </c>
      <c r="F4607" s="4" t="s">
        <v>52</v>
      </c>
      <c r="G4607" s="4" t="s">
        <v>53</v>
      </c>
      <c r="H4607" s="6" t="s">
        <v>22</v>
      </c>
      <c r="I4607" s="7">
        <v>41.0</v>
      </c>
      <c r="J4607" s="8">
        <v>221.0</v>
      </c>
      <c r="K4607" s="9">
        <v>9061.0</v>
      </c>
      <c r="L4607" s="9">
        <v>4439.89</v>
      </c>
      <c r="M4607" s="10">
        <v>0.49</v>
      </c>
      <c r="N4607" s="4" t="s">
        <v>89</v>
      </c>
      <c r="O4607" s="4" t="s">
        <v>23</v>
      </c>
      <c r="P4607" s="4" t="s">
        <v>21</v>
      </c>
    </row>
    <row r="4608" ht="14.25" customHeight="1">
      <c r="B4608" s="4" t="s">
        <v>15</v>
      </c>
      <c r="C4608" s="4">
        <v>1185732.0</v>
      </c>
      <c r="D4608" s="5">
        <v>44051.0</v>
      </c>
      <c r="E4608" s="4" t="s">
        <v>37</v>
      </c>
      <c r="F4608" s="4" t="s">
        <v>52</v>
      </c>
      <c r="G4608" s="4" t="s">
        <v>53</v>
      </c>
      <c r="H4608" s="6" t="s">
        <v>25</v>
      </c>
      <c r="I4608" s="7">
        <v>34.0</v>
      </c>
      <c r="J4608" s="8">
        <v>230.0</v>
      </c>
      <c r="K4608" s="9">
        <v>7820.0</v>
      </c>
      <c r="L4608" s="9">
        <v>3049.8</v>
      </c>
      <c r="M4608" s="10">
        <v>0.39</v>
      </c>
      <c r="N4608" s="4" t="s">
        <v>89</v>
      </c>
      <c r="O4608" s="4" t="s">
        <v>23</v>
      </c>
      <c r="P4608" s="4" t="s">
        <v>21</v>
      </c>
    </row>
    <row r="4609" ht="14.25" customHeight="1">
      <c r="B4609" s="4" t="s">
        <v>15</v>
      </c>
      <c r="C4609" s="4">
        <v>1185732.0</v>
      </c>
      <c r="D4609" s="5">
        <v>44052.0</v>
      </c>
      <c r="E4609" s="4" t="s">
        <v>37</v>
      </c>
      <c r="F4609" s="4" t="s">
        <v>52</v>
      </c>
      <c r="G4609" s="4" t="s">
        <v>53</v>
      </c>
      <c r="H4609" s="6" t="s">
        <v>26</v>
      </c>
      <c r="I4609" s="7">
        <v>38.0</v>
      </c>
      <c r="J4609" s="8">
        <v>175.0</v>
      </c>
      <c r="K4609" s="9">
        <v>6650.0</v>
      </c>
      <c r="L4609" s="9">
        <v>2660.0</v>
      </c>
      <c r="M4609" s="10">
        <v>0.4</v>
      </c>
      <c r="N4609" s="4" t="s">
        <v>89</v>
      </c>
      <c r="O4609" s="4" t="s">
        <v>29</v>
      </c>
      <c r="P4609" s="4" t="s">
        <v>24</v>
      </c>
    </row>
    <row r="4610" ht="14.25" customHeight="1">
      <c r="B4610" s="4" t="s">
        <v>15</v>
      </c>
      <c r="C4610" s="4">
        <v>1185732.0</v>
      </c>
      <c r="D4610" s="5">
        <v>44053.0</v>
      </c>
      <c r="E4610" s="4" t="s">
        <v>54</v>
      </c>
      <c r="F4610" s="4" t="s">
        <v>55</v>
      </c>
      <c r="G4610" s="4" t="s">
        <v>56</v>
      </c>
      <c r="H4610" s="6" t="s">
        <v>27</v>
      </c>
      <c r="I4610" s="7">
        <v>50.0</v>
      </c>
      <c r="J4610" s="8">
        <v>195.0</v>
      </c>
      <c r="K4610" s="9">
        <v>9750.0</v>
      </c>
      <c r="L4610" s="9">
        <v>4875.0</v>
      </c>
      <c r="M4610" s="10">
        <v>0.5</v>
      </c>
      <c r="N4610" s="4" t="s">
        <v>89</v>
      </c>
      <c r="O4610" s="4" t="s">
        <v>23</v>
      </c>
      <c r="P4610" s="4" t="s">
        <v>24</v>
      </c>
    </row>
    <row r="4611" ht="14.25" customHeight="1">
      <c r="B4611" s="4" t="s">
        <v>15</v>
      </c>
      <c r="C4611" s="4">
        <v>1185732.0</v>
      </c>
      <c r="D4611" s="5">
        <v>44054.0</v>
      </c>
      <c r="E4611" s="4" t="s">
        <v>54</v>
      </c>
      <c r="F4611" s="4" t="s">
        <v>55</v>
      </c>
      <c r="G4611" s="4" t="s">
        <v>56</v>
      </c>
      <c r="H4611" s="6" t="s">
        <v>28</v>
      </c>
      <c r="I4611" s="7">
        <v>41.0</v>
      </c>
      <c r="J4611" s="8">
        <v>247.0</v>
      </c>
      <c r="K4611" s="9">
        <v>10127.0</v>
      </c>
      <c r="L4611" s="9">
        <v>6278.74</v>
      </c>
      <c r="M4611" s="10">
        <v>0.62</v>
      </c>
      <c r="N4611" s="4" t="s">
        <v>89</v>
      </c>
      <c r="O4611" s="4" t="s">
        <v>23</v>
      </c>
      <c r="P4611" s="4" t="s">
        <v>21</v>
      </c>
    </row>
    <row r="4612" ht="14.25" customHeight="1">
      <c r="B4612" s="4" t="s">
        <v>15</v>
      </c>
      <c r="C4612" s="4">
        <v>1185732.0</v>
      </c>
      <c r="D4612" s="5">
        <v>44055.0</v>
      </c>
      <c r="E4612" s="4" t="s">
        <v>54</v>
      </c>
      <c r="F4612" s="4" t="s">
        <v>55</v>
      </c>
      <c r="G4612" s="4" t="s">
        <v>56</v>
      </c>
      <c r="H4612" s="6" t="s">
        <v>18</v>
      </c>
      <c r="I4612" s="7">
        <v>43.0</v>
      </c>
      <c r="J4612" s="8">
        <v>319.0</v>
      </c>
      <c r="K4612" s="9">
        <v>13717.0</v>
      </c>
      <c r="L4612" s="9">
        <v>7818.6900000000005</v>
      </c>
      <c r="M4612" s="10">
        <v>0.5700000000000001</v>
      </c>
      <c r="N4612" s="4" t="s">
        <v>89</v>
      </c>
      <c r="O4612" s="4" t="s">
        <v>29</v>
      </c>
      <c r="P4612" s="4" t="s">
        <v>21</v>
      </c>
    </row>
    <row r="4613" ht="14.25" customHeight="1">
      <c r="B4613" s="4" t="s">
        <v>15</v>
      </c>
      <c r="C4613" s="4">
        <v>1185732.0</v>
      </c>
      <c r="D4613" s="5">
        <v>44056.0</v>
      </c>
      <c r="E4613" s="4" t="s">
        <v>54</v>
      </c>
      <c r="F4613" s="4" t="s">
        <v>55</v>
      </c>
      <c r="G4613" s="4" t="s">
        <v>56</v>
      </c>
      <c r="H4613" s="6" t="s">
        <v>22</v>
      </c>
      <c r="I4613" s="7">
        <v>43.0</v>
      </c>
      <c r="J4613" s="8">
        <v>195.0</v>
      </c>
      <c r="K4613" s="9">
        <v>8385.0</v>
      </c>
      <c r="L4613" s="9">
        <v>4108.65</v>
      </c>
      <c r="M4613" s="10">
        <v>0.49</v>
      </c>
      <c r="N4613" s="4" t="s">
        <v>89</v>
      </c>
      <c r="O4613" s="4" t="s">
        <v>20</v>
      </c>
      <c r="P4613" s="4" t="s">
        <v>21</v>
      </c>
    </row>
    <row r="4614" ht="14.25" customHeight="1">
      <c r="B4614" s="4" t="s">
        <v>15</v>
      </c>
      <c r="C4614" s="4">
        <v>1185732.0</v>
      </c>
      <c r="D4614" s="5">
        <v>44057.0</v>
      </c>
      <c r="E4614" s="4" t="s">
        <v>54</v>
      </c>
      <c r="F4614" s="4" t="s">
        <v>55</v>
      </c>
      <c r="G4614" s="4" t="s">
        <v>56</v>
      </c>
      <c r="H4614" s="6" t="s">
        <v>25</v>
      </c>
      <c r="I4614" s="7">
        <v>32.0</v>
      </c>
      <c r="J4614" s="8">
        <v>240.0</v>
      </c>
      <c r="K4614" s="9">
        <v>7680.0</v>
      </c>
      <c r="L4614" s="9">
        <v>2918.4</v>
      </c>
      <c r="M4614" s="10">
        <v>0.38</v>
      </c>
      <c r="N4614" s="4" t="s">
        <v>89</v>
      </c>
      <c r="O4614" s="4" t="s">
        <v>29</v>
      </c>
      <c r="P4614" s="4" t="s">
        <v>24</v>
      </c>
    </row>
    <row r="4615" ht="14.25" customHeight="1">
      <c r="B4615" s="4" t="s">
        <v>36</v>
      </c>
      <c r="C4615" s="4">
        <v>1185732.0</v>
      </c>
      <c r="D4615" s="5">
        <v>44058.0</v>
      </c>
      <c r="E4615" s="4" t="s">
        <v>54</v>
      </c>
      <c r="F4615" s="4" t="s">
        <v>55</v>
      </c>
      <c r="G4615" s="4" t="s">
        <v>56</v>
      </c>
      <c r="H4615" s="6" t="s">
        <v>26</v>
      </c>
      <c r="I4615" s="7">
        <v>38.0</v>
      </c>
      <c r="J4615" s="8">
        <v>169.0</v>
      </c>
      <c r="K4615" s="9">
        <v>6422.0</v>
      </c>
      <c r="L4615" s="9">
        <v>2825.68</v>
      </c>
      <c r="M4615" s="10">
        <v>0.44</v>
      </c>
      <c r="N4615" s="4" t="s">
        <v>89</v>
      </c>
      <c r="O4615" s="4" t="s">
        <v>23</v>
      </c>
      <c r="P4615" s="4" t="s">
        <v>21</v>
      </c>
    </row>
    <row r="4616" ht="14.25" customHeight="1">
      <c r="B4616" s="4" t="s">
        <v>15</v>
      </c>
      <c r="C4616" s="4">
        <v>1185732.0</v>
      </c>
      <c r="D4616" s="5">
        <v>44059.0</v>
      </c>
      <c r="E4616" s="4" t="s">
        <v>54</v>
      </c>
      <c r="F4616" s="4" t="s">
        <v>55</v>
      </c>
      <c r="G4616" s="4" t="s">
        <v>56</v>
      </c>
      <c r="H4616" s="6" t="s">
        <v>27</v>
      </c>
      <c r="I4616" s="7">
        <v>53.0</v>
      </c>
      <c r="J4616" s="8">
        <v>218.0</v>
      </c>
      <c r="K4616" s="9">
        <v>11554.0</v>
      </c>
      <c r="L4616" s="9">
        <v>5545.92</v>
      </c>
      <c r="M4616" s="10">
        <v>0.48</v>
      </c>
      <c r="N4616" s="4" t="s">
        <v>89</v>
      </c>
      <c r="O4616" s="4" t="s">
        <v>20</v>
      </c>
      <c r="P4616" s="4" t="s">
        <v>21</v>
      </c>
    </row>
    <row r="4617" ht="14.25" customHeight="1">
      <c r="B4617" s="4" t="s">
        <v>15</v>
      </c>
      <c r="C4617" s="4">
        <v>1185732.0</v>
      </c>
      <c r="D4617" s="5">
        <v>44060.0</v>
      </c>
      <c r="E4617" s="4" t="s">
        <v>54</v>
      </c>
      <c r="F4617" s="4" t="s">
        <v>55</v>
      </c>
      <c r="G4617" s="4" t="s">
        <v>56</v>
      </c>
      <c r="H4617" s="6" t="s">
        <v>28</v>
      </c>
      <c r="I4617" s="7">
        <v>41.0</v>
      </c>
      <c r="J4617" s="8">
        <v>221.0</v>
      </c>
      <c r="K4617" s="9">
        <v>9061.0</v>
      </c>
      <c r="L4617" s="9">
        <v>5889.650000000001</v>
      </c>
      <c r="M4617" s="10">
        <v>0.65</v>
      </c>
      <c r="N4617" s="4" t="s">
        <v>89</v>
      </c>
      <c r="O4617" s="4" t="s">
        <v>20</v>
      </c>
      <c r="P4617" s="4" t="s">
        <v>24</v>
      </c>
    </row>
    <row r="4618" ht="14.25" customHeight="1">
      <c r="B4618" s="4" t="s">
        <v>15</v>
      </c>
      <c r="C4618" s="4">
        <v>1185732.0</v>
      </c>
      <c r="D4618" s="5">
        <v>44061.0</v>
      </c>
      <c r="E4618" s="4" t="s">
        <v>54</v>
      </c>
      <c r="F4618" s="4" t="s">
        <v>55</v>
      </c>
      <c r="G4618" s="4" t="s">
        <v>56</v>
      </c>
      <c r="H4618" s="6" t="s">
        <v>18</v>
      </c>
      <c r="I4618" s="7">
        <v>41.0</v>
      </c>
      <c r="J4618" s="8">
        <v>268.0</v>
      </c>
      <c r="K4618" s="9">
        <v>10988.0</v>
      </c>
      <c r="L4618" s="9">
        <v>6592.8</v>
      </c>
      <c r="M4618" s="10">
        <v>0.6</v>
      </c>
      <c r="N4618" s="4" t="s">
        <v>89</v>
      </c>
      <c r="O4618" s="4" t="s">
        <v>20</v>
      </c>
      <c r="P4618" s="4" t="s">
        <v>21</v>
      </c>
    </row>
    <row r="4619" ht="14.25" customHeight="1">
      <c r="B4619" s="4" t="s">
        <v>15</v>
      </c>
      <c r="C4619" s="4">
        <v>1185732.0</v>
      </c>
      <c r="D4619" s="5">
        <v>44062.0</v>
      </c>
      <c r="E4619" s="4" t="s">
        <v>54</v>
      </c>
      <c r="F4619" s="4" t="s">
        <v>55</v>
      </c>
      <c r="G4619" s="4" t="s">
        <v>56</v>
      </c>
      <c r="H4619" s="6" t="s">
        <v>22</v>
      </c>
      <c r="I4619" s="7">
        <v>42.0</v>
      </c>
      <c r="J4619" s="8">
        <v>225.0</v>
      </c>
      <c r="K4619" s="9">
        <v>9450.0</v>
      </c>
      <c r="L4619" s="9">
        <v>4536.0</v>
      </c>
      <c r="M4619" s="10">
        <v>0.48</v>
      </c>
      <c r="N4619" s="4" t="s">
        <v>89</v>
      </c>
      <c r="O4619" s="4" t="s">
        <v>29</v>
      </c>
      <c r="P4619" s="4" t="s">
        <v>24</v>
      </c>
    </row>
    <row r="4620" ht="14.25" customHeight="1">
      <c r="B4620" s="4" t="s">
        <v>15</v>
      </c>
      <c r="C4620" s="4">
        <v>1185732.0</v>
      </c>
      <c r="D4620" s="5">
        <v>44063.0</v>
      </c>
      <c r="E4620" s="4" t="s">
        <v>54</v>
      </c>
      <c r="F4620" s="4" t="s">
        <v>55</v>
      </c>
      <c r="G4620" s="4" t="s">
        <v>56</v>
      </c>
      <c r="H4620" s="6" t="s">
        <v>25</v>
      </c>
      <c r="I4620" s="7">
        <v>32.0</v>
      </c>
      <c r="J4620" s="8">
        <v>217.0</v>
      </c>
      <c r="K4620" s="9">
        <v>6944.0</v>
      </c>
      <c r="L4620" s="9">
        <v>2430.3999999999996</v>
      </c>
      <c r="M4620" s="10">
        <v>0.35</v>
      </c>
      <c r="N4620" s="4" t="s">
        <v>89</v>
      </c>
      <c r="O4620" s="4" t="s">
        <v>29</v>
      </c>
      <c r="P4620" s="4" t="s">
        <v>24</v>
      </c>
    </row>
    <row r="4621" ht="14.25" customHeight="1">
      <c r="B4621" s="4" t="s">
        <v>15</v>
      </c>
      <c r="C4621" s="4">
        <v>1185732.0</v>
      </c>
      <c r="D4621" s="5">
        <v>44064.0</v>
      </c>
      <c r="E4621" s="4" t="s">
        <v>54</v>
      </c>
      <c r="F4621" s="4" t="s">
        <v>55</v>
      </c>
      <c r="G4621" s="4" t="s">
        <v>56</v>
      </c>
      <c r="H4621" s="6" t="s">
        <v>26</v>
      </c>
      <c r="I4621" s="7">
        <v>36.0</v>
      </c>
      <c r="J4621" s="8">
        <v>175.0</v>
      </c>
      <c r="K4621" s="9">
        <v>6300.0</v>
      </c>
      <c r="L4621" s="9">
        <v>2520.0</v>
      </c>
      <c r="M4621" s="10">
        <v>0.4</v>
      </c>
      <c r="N4621" s="4" t="s">
        <v>89</v>
      </c>
      <c r="O4621" s="4" t="s">
        <v>23</v>
      </c>
      <c r="P4621" s="4" t="s">
        <v>24</v>
      </c>
    </row>
    <row r="4622" ht="14.25" customHeight="1">
      <c r="B4622" s="4" t="s">
        <v>15</v>
      </c>
      <c r="C4622" s="4">
        <v>1185732.0</v>
      </c>
      <c r="D4622" s="5">
        <v>44065.0</v>
      </c>
      <c r="E4622" s="4" t="s">
        <v>54</v>
      </c>
      <c r="F4622" s="4" t="s">
        <v>55</v>
      </c>
      <c r="G4622" s="4" t="s">
        <v>56</v>
      </c>
      <c r="H4622" s="6" t="s">
        <v>27</v>
      </c>
      <c r="I4622" s="7">
        <v>53.0</v>
      </c>
      <c r="J4622" s="8">
        <v>182.0</v>
      </c>
      <c r="K4622" s="9">
        <v>9646.0</v>
      </c>
      <c r="L4622" s="9">
        <v>4437.16</v>
      </c>
      <c r="M4622" s="10">
        <v>0.45999999999999996</v>
      </c>
      <c r="N4622" s="4" t="s">
        <v>89</v>
      </c>
      <c r="O4622" s="4" t="s">
        <v>29</v>
      </c>
      <c r="P4622" s="4" t="s">
        <v>21</v>
      </c>
    </row>
    <row r="4623" ht="14.25" customHeight="1">
      <c r="B4623" s="4" t="s">
        <v>15</v>
      </c>
      <c r="C4623" s="4">
        <v>1185732.0</v>
      </c>
      <c r="D4623" s="5">
        <v>44066.0</v>
      </c>
      <c r="E4623" s="4" t="s">
        <v>54</v>
      </c>
      <c r="F4623" s="4" t="s">
        <v>55</v>
      </c>
      <c r="G4623" s="4" t="s">
        <v>56</v>
      </c>
      <c r="H4623" s="6" t="s">
        <v>28</v>
      </c>
      <c r="I4623" s="7">
        <v>42.0</v>
      </c>
      <c r="J4623" s="8">
        <v>225.0</v>
      </c>
      <c r="K4623" s="9">
        <v>9450.0</v>
      </c>
      <c r="L4623" s="9">
        <v>6048.0</v>
      </c>
      <c r="M4623" s="10">
        <v>0.64</v>
      </c>
      <c r="N4623" s="4" t="s">
        <v>89</v>
      </c>
      <c r="O4623" s="4" t="s">
        <v>29</v>
      </c>
      <c r="P4623" s="4" t="s">
        <v>21</v>
      </c>
    </row>
    <row r="4624" ht="14.25" customHeight="1">
      <c r="B4624" s="4" t="s">
        <v>15</v>
      </c>
      <c r="C4624" s="4">
        <v>1185732.0</v>
      </c>
      <c r="D4624" s="5">
        <v>43945.0</v>
      </c>
      <c r="E4624" s="4" t="s">
        <v>54</v>
      </c>
      <c r="F4624" s="4" t="s">
        <v>55</v>
      </c>
      <c r="G4624" s="4" t="s">
        <v>56</v>
      </c>
      <c r="H4624" s="6" t="s">
        <v>18</v>
      </c>
      <c r="I4624" s="7">
        <v>42.0</v>
      </c>
      <c r="J4624" s="8">
        <v>256.0</v>
      </c>
      <c r="K4624" s="9">
        <v>10752.0</v>
      </c>
      <c r="L4624" s="9">
        <v>6236.160000000001</v>
      </c>
      <c r="M4624" s="10">
        <v>0.5800000000000001</v>
      </c>
      <c r="N4624" s="4" t="s">
        <v>89</v>
      </c>
      <c r="O4624" s="4" t="s">
        <v>23</v>
      </c>
      <c r="P4624" s="4" t="s">
        <v>21</v>
      </c>
    </row>
    <row r="4625" ht="14.25" customHeight="1">
      <c r="B4625" s="4" t="s">
        <v>15</v>
      </c>
      <c r="C4625" s="4">
        <v>1185732.0</v>
      </c>
      <c r="D4625" s="5">
        <v>43945.0</v>
      </c>
      <c r="E4625" s="4" t="s">
        <v>54</v>
      </c>
      <c r="F4625" s="4" t="s">
        <v>55</v>
      </c>
      <c r="G4625" s="4" t="s">
        <v>56</v>
      </c>
      <c r="H4625" s="6" t="s">
        <v>22</v>
      </c>
      <c r="I4625" s="7">
        <v>41.0</v>
      </c>
      <c r="J4625" s="8">
        <v>210.0</v>
      </c>
      <c r="K4625" s="9">
        <v>8610.0</v>
      </c>
      <c r="L4625" s="9">
        <v>4305.0</v>
      </c>
      <c r="M4625" s="10">
        <v>0.5</v>
      </c>
      <c r="N4625" s="4" t="s">
        <v>89</v>
      </c>
      <c r="O4625" s="4" t="s">
        <v>23</v>
      </c>
      <c r="P4625" s="4" t="s">
        <v>21</v>
      </c>
    </row>
    <row r="4626" ht="14.25" customHeight="1">
      <c r="B4626" s="4" t="s">
        <v>36</v>
      </c>
      <c r="C4626" s="4">
        <v>1185732.0</v>
      </c>
      <c r="D4626" s="5">
        <v>43945.0</v>
      </c>
      <c r="E4626" s="4" t="s">
        <v>54</v>
      </c>
      <c r="F4626" s="4" t="s">
        <v>55</v>
      </c>
      <c r="G4626" s="4" t="s">
        <v>56</v>
      </c>
      <c r="H4626" s="6" t="s">
        <v>25</v>
      </c>
      <c r="I4626" s="7">
        <v>32.0</v>
      </c>
      <c r="J4626" s="8">
        <v>203.0</v>
      </c>
      <c r="K4626" s="9">
        <v>6496.0</v>
      </c>
      <c r="L4626" s="9">
        <v>2598.4</v>
      </c>
      <c r="M4626" s="10">
        <v>0.4</v>
      </c>
      <c r="N4626" s="4" t="s">
        <v>89</v>
      </c>
      <c r="O4626" s="4" t="s">
        <v>20</v>
      </c>
      <c r="P4626" s="4" t="s">
        <v>24</v>
      </c>
    </row>
    <row r="4627" ht="14.25" customHeight="1">
      <c r="B4627" s="4" t="s">
        <v>36</v>
      </c>
      <c r="C4627" s="4">
        <v>1185732.0</v>
      </c>
      <c r="D4627" s="5">
        <v>43945.0</v>
      </c>
      <c r="E4627" s="4" t="s">
        <v>54</v>
      </c>
      <c r="F4627" s="4" t="s">
        <v>55</v>
      </c>
      <c r="G4627" s="4" t="s">
        <v>56</v>
      </c>
      <c r="H4627" s="6" t="s">
        <v>26</v>
      </c>
      <c r="I4627" s="7">
        <v>38.0</v>
      </c>
      <c r="J4627" s="8">
        <v>189.0</v>
      </c>
      <c r="K4627" s="9">
        <v>7182.0</v>
      </c>
      <c r="L4627" s="9">
        <v>3231.8999999999996</v>
      </c>
      <c r="M4627" s="10">
        <v>0.44999999999999996</v>
      </c>
      <c r="N4627" s="4" t="s">
        <v>89</v>
      </c>
      <c r="O4627" s="4" t="s">
        <v>20</v>
      </c>
      <c r="P4627" s="4" t="s">
        <v>21</v>
      </c>
    </row>
    <row r="4628" ht="14.25" customHeight="1">
      <c r="B4628" s="4" t="s">
        <v>36</v>
      </c>
      <c r="C4628" s="4">
        <v>1185732.0</v>
      </c>
      <c r="D4628" s="5">
        <v>43945.0</v>
      </c>
      <c r="E4628" s="4" t="s">
        <v>54</v>
      </c>
      <c r="F4628" s="4" t="s">
        <v>55</v>
      </c>
      <c r="G4628" s="4" t="s">
        <v>56</v>
      </c>
      <c r="H4628" s="6" t="s">
        <v>27</v>
      </c>
      <c r="I4628" s="7">
        <v>52.0</v>
      </c>
      <c r="J4628" s="8">
        <v>196.0</v>
      </c>
      <c r="K4628" s="9">
        <v>10192.0</v>
      </c>
      <c r="L4628" s="9">
        <v>4586.4</v>
      </c>
      <c r="M4628" s="10">
        <v>0.44999999999999996</v>
      </c>
      <c r="N4628" s="4" t="s">
        <v>89</v>
      </c>
      <c r="O4628" s="4" t="s">
        <v>20</v>
      </c>
      <c r="P4628" s="4" t="s">
        <v>24</v>
      </c>
    </row>
    <row r="4629" ht="14.25" customHeight="1">
      <c r="B4629" s="4" t="s">
        <v>36</v>
      </c>
      <c r="C4629" s="4">
        <v>1185732.0</v>
      </c>
      <c r="D4629" s="5">
        <v>43945.0</v>
      </c>
      <c r="E4629" s="4" t="s">
        <v>54</v>
      </c>
      <c r="F4629" s="4" t="s">
        <v>55</v>
      </c>
      <c r="G4629" s="4" t="s">
        <v>56</v>
      </c>
      <c r="H4629" s="6" t="s">
        <v>28</v>
      </c>
      <c r="I4629" s="7">
        <v>44.0</v>
      </c>
      <c r="J4629" s="8">
        <v>208.0</v>
      </c>
      <c r="K4629" s="9">
        <v>9152.0</v>
      </c>
      <c r="L4629" s="9">
        <v>5491.2</v>
      </c>
      <c r="M4629" s="10">
        <v>0.6</v>
      </c>
      <c r="N4629" s="4" t="s">
        <v>89</v>
      </c>
      <c r="O4629" s="4" t="s">
        <v>20</v>
      </c>
      <c r="P4629" s="4" t="s">
        <v>21</v>
      </c>
    </row>
    <row r="4630" ht="14.25" customHeight="1">
      <c r="B4630" s="4" t="s">
        <v>36</v>
      </c>
      <c r="C4630" s="4">
        <v>1185732.0</v>
      </c>
      <c r="D4630" s="5">
        <v>43945.0</v>
      </c>
      <c r="E4630" s="4" t="s">
        <v>54</v>
      </c>
      <c r="F4630" s="4" t="s">
        <v>55</v>
      </c>
      <c r="G4630" s="4" t="s">
        <v>56</v>
      </c>
      <c r="H4630" s="6" t="s">
        <v>18</v>
      </c>
      <c r="I4630" s="7">
        <v>52.0</v>
      </c>
      <c r="J4630" s="8">
        <v>300.0</v>
      </c>
      <c r="K4630" s="9">
        <v>15600.0</v>
      </c>
      <c r="L4630" s="9">
        <v>8736.0</v>
      </c>
      <c r="M4630" s="10">
        <v>0.56</v>
      </c>
      <c r="N4630" s="4" t="s">
        <v>89</v>
      </c>
      <c r="O4630" s="4" t="s">
        <v>23</v>
      </c>
      <c r="P4630" s="4" t="s">
        <v>24</v>
      </c>
    </row>
    <row r="4631" ht="14.25" customHeight="1">
      <c r="B4631" s="4" t="s">
        <v>36</v>
      </c>
      <c r="C4631" s="4">
        <v>1185732.0</v>
      </c>
      <c r="D4631" s="5">
        <v>43945.0</v>
      </c>
      <c r="E4631" s="4" t="s">
        <v>54</v>
      </c>
      <c r="F4631" s="4" t="s">
        <v>55</v>
      </c>
      <c r="G4631" s="4" t="s">
        <v>56</v>
      </c>
      <c r="H4631" s="6" t="s">
        <v>22</v>
      </c>
      <c r="I4631" s="7">
        <v>54.0</v>
      </c>
      <c r="J4631" s="8">
        <v>194.0</v>
      </c>
      <c r="K4631" s="9">
        <v>10476.0</v>
      </c>
      <c r="L4631" s="9">
        <v>5238.0</v>
      </c>
      <c r="M4631" s="10">
        <v>0.5</v>
      </c>
      <c r="N4631" s="4" t="s">
        <v>89</v>
      </c>
      <c r="O4631" s="4" t="s">
        <v>23</v>
      </c>
      <c r="P4631" s="4" t="s">
        <v>21</v>
      </c>
    </row>
    <row r="4632" ht="14.25" customHeight="1">
      <c r="B4632" s="4" t="s">
        <v>36</v>
      </c>
      <c r="C4632" s="4">
        <v>1185732.0</v>
      </c>
      <c r="D4632" s="5">
        <v>43945.0</v>
      </c>
      <c r="E4632" s="4" t="s">
        <v>54</v>
      </c>
      <c r="F4632" s="4" t="s">
        <v>55</v>
      </c>
      <c r="G4632" s="4" t="s">
        <v>56</v>
      </c>
      <c r="H4632" s="6" t="s">
        <v>25</v>
      </c>
      <c r="I4632" s="7">
        <v>47.0</v>
      </c>
      <c r="J4632" s="8">
        <v>188.0</v>
      </c>
      <c r="K4632" s="9">
        <v>8836.0</v>
      </c>
      <c r="L4632" s="9">
        <v>3269.32</v>
      </c>
      <c r="M4632" s="10">
        <v>0.37</v>
      </c>
      <c r="N4632" s="4" t="s">
        <v>89</v>
      </c>
      <c r="O4632" s="4" t="s">
        <v>29</v>
      </c>
      <c r="P4632" s="4" t="s">
        <v>24</v>
      </c>
    </row>
    <row r="4633" ht="14.25" customHeight="1">
      <c r="B4633" s="4" t="s">
        <v>36</v>
      </c>
      <c r="C4633" s="4">
        <v>1185732.0</v>
      </c>
      <c r="D4633" s="5">
        <v>43945.0</v>
      </c>
      <c r="E4633" s="4" t="s">
        <v>54</v>
      </c>
      <c r="F4633" s="4" t="s">
        <v>55</v>
      </c>
      <c r="G4633" s="4" t="s">
        <v>56</v>
      </c>
      <c r="H4633" s="6" t="s">
        <v>26</v>
      </c>
      <c r="I4633" s="7">
        <v>49.0</v>
      </c>
      <c r="J4633" s="8">
        <v>175.0</v>
      </c>
      <c r="K4633" s="9">
        <v>8575.0</v>
      </c>
      <c r="L4633" s="9">
        <v>3687.25</v>
      </c>
      <c r="M4633" s="10">
        <v>0.43</v>
      </c>
      <c r="N4633" s="4" t="s">
        <v>89</v>
      </c>
      <c r="O4633" s="4" t="s">
        <v>20</v>
      </c>
      <c r="P4633" s="4" t="s">
        <v>24</v>
      </c>
    </row>
    <row r="4634" ht="14.25" customHeight="1">
      <c r="B4634" s="4" t="s">
        <v>36</v>
      </c>
      <c r="C4634" s="4">
        <v>1185732.0</v>
      </c>
      <c r="D4634" s="5">
        <v>43945.0</v>
      </c>
      <c r="E4634" s="4" t="s">
        <v>54</v>
      </c>
      <c r="F4634" s="4" t="s">
        <v>55</v>
      </c>
      <c r="G4634" s="4" t="s">
        <v>56</v>
      </c>
      <c r="H4634" s="6" t="s">
        <v>27</v>
      </c>
      <c r="I4634" s="7">
        <v>58.0</v>
      </c>
      <c r="J4634" s="8">
        <v>196.0</v>
      </c>
      <c r="K4634" s="9">
        <v>11368.0</v>
      </c>
      <c r="L4634" s="9">
        <v>5342.96</v>
      </c>
      <c r="M4634" s="10">
        <v>0.47</v>
      </c>
      <c r="N4634" s="4" t="s">
        <v>89</v>
      </c>
      <c r="O4634" s="4" t="s">
        <v>29</v>
      </c>
      <c r="P4634" s="4" t="s">
        <v>24</v>
      </c>
    </row>
    <row r="4635" ht="14.25" customHeight="1">
      <c r="B4635" s="4" t="s">
        <v>36</v>
      </c>
      <c r="C4635" s="4">
        <v>1185732.0</v>
      </c>
      <c r="D4635" s="5">
        <v>43945.0</v>
      </c>
      <c r="E4635" s="4" t="s">
        <v>54</v>
      </c>
      <c r="F4635" s="4" t="s">
        <v>55</v>
      </c>
      <c r="G4635" s="4" t="s">
        <v>56</v>
      </c>
      <c r="H4635" s="6" t="s">
        <v>28</v>
      </c>
      <c r="I4635" s="7">
        <v>64.0</v>
      </c>
      <c r="J4635" s="8">
        <v>248.0</v>
      </c>
      <c r="K4635" s="9">
        <v>15872.0</v>
      </c>
      <c r="L4635" s="9">
        <v>10158.08</v>
      </c>
      <c r="M4635" s="10">
        <v>0.64</v>
      </c>
      <c r="N4635" s="4" t="s">
        <v>89</v>
      </c>
      <c r="O4635" s="4" t="s">
        <v>29</v>
      </c>
      <c r="P4635" s="4" t="s">
        <v>24</v>
      </c>
    </row>
    <row r="4636" ht="14.25" customHeight="1">
      <c r="B4636" s="4" t="s">
        <v>36</v>
      </c>
      <c r="C4636" s="4">
        <v>1185732.0</v>
      </c>
      <c r="D4636" s="5">
        <v>43945.0</v>
      </c>
      <c r="E4636" s="4" t="s">
        <v>54</v>
      </c>
      <c r="F4636" s="4" t="s">
        <v>55</v>
      </c>
      <c r="G4636" s="4" t="s">
        <v>56</v>
      </c>
      <c r="H4636" s="6" t="s">
        <v>18</v>
      </c>
      <c r="I4636" s="7">
        <v>55.0</v>
      </c>
      <c r="J4636" s="8">
        <v>290.0</v>
      </c>
      <c r="K4636" s="9">
        <v>15950.0</v>
      </c>
      <c r="L4636" s="9">
        <v>9410.500000000002</v>
      </c>
      <c r="M4636" s="10">
        <v>0.5900000000000001</v>
      </c>
      <c r="N4636" s="4" t="s">
        <v>89</v>
      </c>
      <c r="O4636" s="4" t="s">
        <v>29</v>
      </c>
      <c r="P4636" s="4" t="s">
        <v>24</v>
      </c>
    </row>
    <row r="4637" ht="14.25" customHeight="1">
      <c r="B4637" s="4" t="s">
        <v>36</v>
      </c>
      <c r="C4637" s="4">
        <v>1185732.0</v>
      </c>
      <c r="D4637" s="5">
        <v>43945.0</v>
      </c>
      <c r="E4637" s="4" t="s">
        <v>54</v>
      </c>
      <c r="F4637" s="4" t="s">
        <v>55</v>
      </c>
      <c r="G4637" s="4" t="s">
        <v>56</v>
      </c>
      <c r="H4637" s="6" t="s">
        <v>22</v>
      </c>
      <c r="I4637" s="7">
        <v>54.0</v>
      </c>
      <c r="J4637" s="8">
        <v>206.0</v>
      </c>
      <c r="K4637" s="9">
        <v>11124.0</v>
      </c>
      <c r="L4637" s="9">
        <v>5450.76</v>
      </c>
      <c r="M4637" s="10">
        <v>0.49</v>
      </c>
      <c r="N4637" s="4" t="s">
        <v>89</v>
      </c>
      <c r="O4637" s="4" t="s">
        <v>29</v>
      </c>
      <c r="P4637" s="4" t="s">
        <v>21</v>
      </c>
    </row>
    <row r="4638" ht="14.25" customHeight="1">
      <c r="B4638" s="4" t="s">
        <v>36</v>
      </c>
      <c r="C4638" s="4">
        <v>1185732.0</v>
      </c>
      <c r="D4638" s="5">
        <v>44081.0</v>
      </c>
      <c r="E4638" s="4" t="s">
        <v>54</v>
      </c>
      <c r="F4638" s="4" t="s">
        <v>55</v>
      </c>
      <c r="G4638" s="4" t="s">
        <v>56</v>
      </c>
      <c r="H4638" s="6" t="s">
        <v>25</v>
      </c>
      <c r="I4638" s="7">
        <v>49.0</v>
      </c>
      <c r="J4638" s="8">
        <v>208.0</v>
      </c>
      <c r="K4638" s="9">
        <v>10192.0</v>
      </c>
      <c r="L4638" s="9">
        <v>3567.2</v>
      </c>
      <c r="M4638" s="10">
        <v>0.35</v>
      </c>
      <c r="N4638" s="4" t="s">
        <v>89</v>
      </c>
      <c r="O4638" s="4" t="s">
        <v>23</v>
      </c>
      <c r="P4638" s="4" t="s">
        <v>21</v>
      </c>
    </row>
    <row r="4639" ht="14.25" customHeight="1">
      <c r="B4639" s="4" t="s">
        <v>36</v>
      </c>
      <c r="C4639" s="4">
        <v>1185732.0</v>
      </c>
      <c r="D4639" s="5">
        <v>44082.0</v>
      </c>
      <c r="E4639" s="4" t="s">
        <v>54</v>
      </c>
      <c r="F4639" s="4" t="s">
        <v>55</v>
      </c>
      <c r="G4639" s="4" t="s">
        <v>56</v>
      </c>
      <c r="H4639" s="6" t="s">
        <v>26</v>
      </c>
      <c r="I4639" s="7">
        <v>47.0</v>
      </c>
      <c r="J4639" s="8">
        <v>217.0</v>
      </c>
      <c r="K4639" s="9">
        <v>10199.0</v>
      </c>
      <c r="L4639" s="9">
        <v>4079.6000000000004</v>
      </c>
      <c r="M4639" s="10">
        <v>0.4</v>
      </c>
      <c r="N4639" s="4" t="s">
        <v>89</v>
      </c>
      <c r="O4639" s="4" t="s">
        <v>23</v>
      </c>
      <c r="P4639" s="4" t="s">
        <v>21</v>
      </c>
    </row>
    <row r="4640" ht="14.25" customHeight="1">
      <c r="B4640" s="4" t="s">
        <v>36</v>
      </c>
      <c r="C4640" s="4">
        <v>1185732.0</v>
      </c>
      <c r="D4640" s="5">
        <v>44083.0</v>
      </c>
      <c r="E4640" s="4" t="s">
        <v>54</v>
      </c>
      <c r="F4640" s="4" t="s">
        <v>55</v>
      </c>
      <c r="G4640" s="4" t="s">
        <v>56</v>
      </c>
      <c r="H4640" s="6" t="s">
        <v>27</v>
      </c>
      <c r="I4640" s="7">
        <v>62.0</v>
      </c>
      <c r="J4640" s="8">
        <v>233.0</v>
      </c>
      <c r="K4640" s="9">
        <v>14446.0</v>
      </c>
      <c r="L4640" s="9">
        <v>7078.54</v>
      </c>
      <c r="M4640" s="10">
        <v>0.49</v>
      </c>
      <c r="N4640" s="4" t="s">
        <v>89</v>
      </c>
      <c r="O4640" s="4" t="s">
        <v>23</v>
      </c>
      <c r="P4640" s="4" t="s">
        <v>24</v>
      </c>
    </row>
    <row r="4641" ht="14.25" customHeight="1">
      <c r="B4641" s="4" t="s">
        <v>36</v>
      </c>
      <c r="C4641" s="4">
        <v>1185732.0</v>
      </c>
      <c r="D4641" s="5">
        <v>44084.0</v>
      </c>
      <c r="E4641" s="4" t="s">
        <v>54</v>
      </c>
      <c r="F4641" s="4" t="s">
        <v>55</v>
      </c>
      <c r="G4641" s="4" t="s">
        <v>56</v>
      </c>
      <c r="H4641" s="6" t="s">
        <v>28</v>
      </c>
      <c r="I4641" s="7">
        <v>63.0</v>
      </c>
      <c r="J4641" s="8">
        <v>259.0</v>
      </c>
      <c r="K4641" s="9">
        <v>16317.0</v>
      </c>
      <c r="L4641" s="9">
        <v>10606.050000000001</v>
      </c>
      <c r="M4641" s="10">
        <v>0.65</v>
      </c>
      <c r="N4641" s="4" t="s">
        <v>89</v>
      </c>
      <c r="O4641" s="4" t="s">
        <v>20</v>
      </c>
      <c r="P4641" s="4" t="s">
        <v>21</v>
      </c>
    </row>
    <row r="4642" ht="14.25" customHeight="1">
      <c r="B4642" s="4" t="s">
        <v>36</v>
      </c>
      <c r="C4642" s="4">
        <v>1185732.0</v>
      </c>
      <c r="D4642" s="5">
        <v>44085.0</v>
      </c>
      <c r="E4642" s="4" t="s">
        <v>54</v>
      </c>
      <c r="F4642" s="4" t="s">
        <v>55</v>
      </c>
      <c r="G4642" s="4" t="s">
        <v>56</v>
      </c>
      <c r="H4642" s="6" t="s">
        <v>18</v>
      </c>
      <c r="I4642" s="7">
        <v>60.0</v>
      </c>
      <c r="J4642" s="8">
        <v>299.0</v>
      </c>
      <c r="K4642" s="9">
        <v>17940.0</v>
      </c>
      <c r="L4642" s="9">
        <v>10764.0</v>
      </c>
      <c r="M4642" s="10">
        <v>0.6</v>
      </c>
      <c r="N4642" s="4" t="s">
        <v>89</v>
      </c>
      <c r="O4642" s="4" t="s">
        <v>23</v>
      </c>
      <c r="P4642" s="4" t="s">
        <v>24</v>
      </c>
    </row>
    <row r="4643" ht="14.25" customHeight="1">
      <c r="B4643" s="4" t="s">
        <v>36</v>
      </c>
      <c r="C4643" s="4">
        <v>1185732.0</v>
      </c>
      <c r="D4643" s="5">
        <v>44086.0</v>
      </c>
      <c r="E4643" s="4" t="s">
        <v>54</v>
      </c>
      <c r="F4643" s="4" t="s">
        <v>55</v>
      </c>
      <c r="G4643" s="4" t="s">
        <v>56</v>
      </c>
      <c r="H4643" s="6" t="s">
        <v>22</v>
      </c>
      <c r="I4643" s="7">
        <v>57.0</v>
      </c>
      <c r="J4643" s="8">
        <v>225.0</v>
      </c>
      <c r="K4643" s="9">
        <v>12825.0</v>
      </c>
      <c r="L4643" s="9">
        <v>5899.499999999999</v>
      </c>
      <c r="M4643" s="10">
        <v>0.45999999999999996</v>
      </c>
      <c r="N4643" s="4" t="s">
        <v>89</v>
      </c>
      <c r="O4643" s="4" t="s">
        <v>29</v>
      </c>
      <c r="P4643" s="4" t="s">
        <v>21</v>
      </c>
    </row>
    <row r="4644" ht="14.25" customHeight="1">
      <c r="B4644" s="4" t="s">
        <v>36</v>
      </c>
      <c r="C4644" s="4">
        <v>1185732.0</v>
      </c>
      <c r="D4644" s="5">
        <v>44087.0</v>
      </c>
      <c r="E4644" s="4" t="s">
        <v>54</v>
      </c>
      <c r="F4644" s="4" t="s">
        <v>55</v>
      </c>
      <c r="G4644" s="4" t="s">
        <v>56</v>
      </c>
      <c r="H4644" s="6" t="s">
        <v>25</v>
      </c>
      <c r="I4644" s="7">
        <v>50.0</v>
      </c>
      <c r="J4644" s="8">
        <v>215.0</v>
      </c>
      <c r="K4644" s="9">
        <v>10750.0</v>
      </c>
      <c r="L4644" s="9">
        <v>3977.5</v>
      </c>
      <c r="M4644" s="10">
        <v>0.37</v>
      </c>
      <c r="N4644" s="4" t="s">
        <v>89</v>
      </c>
      <c r="O4644" s="4" t="s">
        <v>29</v>
      </c>
      <c r="P4644" s="4" t="s">
        <v>21</v>
      </c>
    </row>
    <row r="4645" ht="14.25" customHeight="1">
      <c r="B4645" s="4" t="s">
        <v>36</v>
      </c>
      <c r="C4645" s="4">
        <v>1185732.0</v>
      </c>
      <c r="D4645" s="5">
        <v>44088.0</v>
      </c>
      <c r="E4645" s="4" t="s">
        <v>54</v>
      </c>
      <c r="F4645" s="4" t="s">
        <v>55</v>
      </c>
      <c r="G4645" s="4" t="s">
        <v>56</v>
      </c>
      <c r="H4645" s="6" t="s">
        <v>26</v>
      </c>
      <c r="I4645" s="7">
        <v>53.0</v>
      </c>
      <c r="J4645" s="8">
        <v>233.0</v>
      </c>
      <c r="K4645" s="9">
        <v>12349.0</v>
      </c>
      <c r="L4645" s="9">
        <v>5310.07</v>
      </c>
      <c r="M4645" s="10">
        <v>0.43</v>
      </c>
      <c r="N4645" s="4" t="s">
        <v>89</v>
      </c>
      <c r="O4645" s="4" t="s">
        <v>23</v>
      </c>
      <c r="P4645" s="4" t="s">
        <v>24</v>
      </c>
    </row>
    <row r="4646" ht="14.25" customHeight="1">
      <c r="B4646" s="4" t="s">
        <v>36</v>
      </c>
      <c r="C4646" s="4">
        <v>1185732.0</v>
      </c>
      <c r="D4646" s="5">
        <v>44089.0</v>
      </c>
      <c r="E4646" s="4" t="s">
        <v>54</v>
      </c>
      <c r="F4646" s="4" t="s">
        <v>55</v>
      </c>
      <c r="G4646" s="4" t="s">
        <v>56</v>
      </c>
      <c r="H4646" s="6" t="s">
        <v>27</v>
      </c>
      <c r="I4646" s="7">
        <v>61.0</v>
      </c>
      <c r="J4646" s="8">
        <v>208.0</v>
      </c>
      <c r="K4646" s="9">
        <v>12688.0</v>
      </c>
      <c r="L4646" s="9">
        <v>6217.12</v>
      </c>
      <c r="M4646" s="10">
        <v>0.49</v>
      </c>
      <c r="N4646" s="4" t="s">
        <v>89</v>
      </c>
      <c r="O4646" s="4" t="s">
        <v>29</v>
      </c>
      <c r="P4646" s="4" t="s">
        <v>21</v>
      </c>
    </row>
    <row r="4647" ht="14.25" customHeight="1">
      <c r="B4647" s="4" t="s">
        <v>36</v>
      </c>
      <c r="C4647" s="4">
        <v>1185732.0</v>
      </c>
      <c r="D4647" s="5">
        <v>44090.0</v>
      </c>
      <c r="E4647" s="4" t="s">
        <v>54</v>
      </c>
      <c r="F4647" s="4" t="s">
        <v>55</v>
      </c>
      <c r="G4647" s="4" t="s">
        <v>56</v>
      </c>
      <c r="H4647" s="6" t="s">
        <v>28</v>
      </c>
      <c r="I4647" s="7">
        <v>67.0</v>
      </c>
      <c r="J4647" s="8">
        <v>244.0</v>
      </c>
      <c r="K4647" s="9">
        <v>16348.0</v>
      </c>
      <c r="L4647" s="9">
        <v>10626.2</v>
      </c>
      <c r="M4647" s="10">
        <v>0.65</v>
      </c>
      <c r="N4647" s="4" t="s">
        <v>89</v>
      </c>
      <c r="O4647" s="4" t="s">
        <v>23</v>
      </c>
      <c r="P4647" s="4" t="s">
        <v>21</v>
      </c>
    </row>
    <row r="4648" ht="14.25" customHeight="1">
      <c r="B4648" s="4" t="s">
        <v>36</v>
      </c>
      <c r="C4648" s="4">
        <v>1185732.0</v>
      </c>
      <c r="D4648" s="5">
        <v>44091.0</v>
      </c>
      <c r="E4648" s="4" t="s">
        <v>54</v>
      </c>
      <c r="F4648" s="4" t="s">
        <v>55</v>
      </c>
      <c r="G4648" s="4" t="s">
        <v>56</v>
      </c>
      <c r="H4648" s="6" t="s">
        <v>18</v>
      </c>
      <c r="I4648" s="7">
        <v>60.0</v>
      </c>
      <c r="J4648" s="8">
        <v>304.0</v>
      </c>
      <c r="K4648" s="9">
        <v>18240.0</v>
      </c>
      <c r="L4648" s="9">
        <v>10396.800000000001</v>
      </c>
      <c r="M4648" s="10">
        <v>0.5700000000000001</v>
      </c>
      <c r="N4648" s="4" t="s">
        <v>89</v>
      </c>
      <c r="O4648" s="4" t="s">
        <v>29</v>
      </c>
      <c r="P4648" s="4" t="s">
        <v>21</v>
      </c>
    </row>
    <row r="4649" ht="14.25" customHeight="1">
      <c r="B4649" s="4" t="s">
        <v>36</v>
      </c>
      <c r="C4649" s="4">
        <v>1185732.0</v>
      </c>
      <c r="D4649" s="5">
        <v>44092.0</v>
      </c>
      <c r="E4649" s="4" t="s">
        <v>54</v>
      </c>
      <c r="F4649" s="4" t="s">
        <v>55</v>
      </c>
      <c r="G4649" s="4" t="s">
        <v>56</v>
      </c>
      <c r="H4649" s="6" t="s">
        <v>22</v>
      </c>
      <c r="I4649" s="7">
        <v>55.0</v>
      </c>
      <c r="J4649" s="8">
        <v>252.0</v>
      </c>
      <c r="K4649" s="9">
        <v>13860.0</v>
      </c>
      <c r="L4649" s="9">
        <v>6236.999999999999</v>
      </c>
      <c r="M4649" s="10">
        <v>0.44999999999999996</v>
      </c>
      <c r="N4649" s="4" t="s">
        <v>89</v>
      </c>
      <c r="O4649" s="4" t="s">
        <v>20</v>
      </c>
      <c r="P4649" s="4" t="s">
        <v>21</v>
      </c>
    </row>
    <row r="4650" ht="14.25" customHeight="1">
      <c r="B4650" s="4" t="s">
        <v>36</v>
      </c>
      <c r="C4650" s="4">
        <v>1185732.0</v>
      </c>
      <c r="D4650" s="5">
        <v>44093.0</v>
      </c>
      <c r="E4650" s="4" t="s">
        <v>54</v>
      </c>
      <c r="F4650" s="4" t="s">
        <v>55</v>
      </c>
      <c r="G4650" s="4" t="s">
        <v>56</v>
      </c>
      <c r="H4650" s="6" t="s">
        <v>25</v>
      </c>
      <c r="I4650" s="7">
        <v>53.0</v>
      </c>
      <c r="J4650" s="8">
        <v>231.0</v>
      </c>
      <c r="K4650" s="9">
        <v>12243.0</v>
      </c>
      <c r="L4650" s="9">
        <v>4529.91</v>
      </c>
      <c r="M4650" s="10">
        <v>0.37</v>
      </c>
      <c r="N4650" s="4" t="s">
        <v>89</v>
      </c>
      <c r="O4650" s="4" t="s">
        <v>23</v>
      </c>
      <c r="P4650" s="4" t="s">
        <v>24</v>
      </c>
    </row>
    <row r="4651" ht="14.25" customHeight="1">
      <c r="B4651" s="4" t="s">
        <v>15</v>
      </c>
      <c r="C4651" s="4">
        <v>1185732.0</v>
      </c>
      <c r="D4651" s="5">
        <v>44094.0</v>
      </c>
      <c r="E4651" s="4" t="s">
        <v>54</v>
      </c>
      <c r="F4651" s="4" t="s">
        <v>55</v>
      </c>
      <c r="G4651" s="4" t="s">
        <v>56</v>
      </c>
      <c r="H4651" s="6" t="s">
        <v>26</v>
      </c>
      <c r="I4651" s="7">
        <v>44.0</v>
      </c>
      <c r="J4651" s="8">
        <v>233.0</v>
      </c>
      <c r="K4651" s="9">
        <v>10252.0</v>
      </c>
      <c r="L4651" s="9">
        <v>4100.8</v>
      </c>
      <c r="M4651" s="10">
        <v>0.4</v>
      </c>
      <c r="N4651" s="4" t="s">
        <v>89</v>
      </c>
      <c r="O4651" s="4" t="s">
        <v>20</v>
      </c>
      <c r="P4651" s="4" t="s">
        <v>21</v>
      </c>
    </row>
    <row r="4652" ht="14.25" customHeight="1">
      <c r="B4652" s="4" t="s">
        <v>15</v>
      </c>
      <c r="C4652" s="4">
        <v>1185732.0</v>
      </c>
      <c r="D4652" s="5">
        <v>44095.0</v>
      </c>
      <c r="E4652" s="4" t="s">
        <v>54</v>
      </c>
      <c r="F4652" s="4" t="s">
        <v>55</v>
      </c>
      <c r="G4652" s="4" t="s">
        <v>56</v>
      </c>
      <c r="H4652" s="6" t="s">
        <v>27</v>
      </c>
      <c r="I4652" s="7">
        <v>52.0</v>
      </c>
      <c r="J4652" s="8">
        <v>225.0</v>
      </c>
      <c r="K4652" s="9">
        <v>11700.0</v>
      </c>
      <c r="L4652" s="9">
        <v>5264.999999999999</v>
      </c>
      <c r="M4652" s="10">
        <v>0.44999999999999996</v>
      </c>
      <c r="N4652" s="4" t="s">
        <v>89</v>
      </c>
      <c r="O4652" s="4" t="s">
        <v>20</v>
      </c>
      <c r="P4652" s="4" t="s">
        <v>21</v>
      </c>
    </row>
    <row r="4653" ht="14.25" customHeight="1">
      <c r="B4653" s="4" t="s">
        <v>15</v>
      </c>
      <c r="C4653" s="4">
        <v>1185732.0</v>
      </c>
      <c r="D4653" s="5">
        <v>44096.0</v>
      </c>
      <c r="E4653" s="4" t="s">
        <v>54</v>
      </c>
      <c r="F4653" s="4" t="s">
        <v>55</v>
      </c>
      <c r="G4653" s="4" t="s">
        <v>56</v>
      </c>
      <c r="H4653" s="6" t="s">
        <v>28</v>
      </c>
      <c r="I4653" s="7">
        <v>56.0</v>
      </c>
      <c r="J4653" s="8">
        <v>278.0</v>
      </c>
      <c r="K4653" s="9">
        <v>15568.0</v>
      </c>
      <c r="L4653" s="9">
        <v>9496.48</v>
      </c>
      <c r="M4653" s="10">
        <v>0.61</v>
      </c>
      <c r="N4653" s="4" t="s">
        <v>89</v>
      </c>
      <c r="O4653" s="4" t="s">
        <v>29</v>
      </c>
      <c r="P4653" s="4" t="s">
        <v>24</v>
      </c>
    </row>
    <row r="4654" ht="14.25" customHeight="1">
      <c r="B4654" s="4" t="s">
        <v>15</v>
      </c>
      <c r="C4654" s="4">
        <v>1185732.0</v>
      </c>
      <c r="D4654" s="5">
        <v>44097.0</v>
      </c>
      <c r="E4654" s="4" t="s">
        <v>54</v>
      </c>
      <c r="F4654" s="4" t="s">
        <v>55</v>
      </c>
      <c r="G4654" s="4" t="s">
        <v>56</v>
      </c>
      <c r="H4654" s="6" t="s">
        <v>18</v>
      </c>
      <c r="I4654" s="7">
        <v>53.0</v>
      </c>
      <c r="J4654" s="8">
        <v>284.0</v>
      </c>
      <c r="K4654" s="9">
        <v>15052.0</v>
      </c>
      <c r="L4654" s="9">
        <v>8278.6</v>
      </c>
      <c r="M4654" s="10">
        <v>0.55</v>
      </c>
      <c r="N4654" s="4" t="s">
        <v>89</v>
      </c>
      <c r="O4654" s="4" t="s">
        <v>29</v>
      </c>
      <c r="P4654" s="4" t="s">
        <v>21</v>
      </c>
    </row>
    <row r="4655" ht="14.25" customHeight="1">
      <c r="B4655" s="4" t="s">
        <v>15</v>
      </c>
      <c r="C4655" s="4">
        <v>1185732.0</v>
      </c>
      <c r="D4655" s="5">
        <v>44098.0</v>
      </c>
      <c r="E4655" s="4" t="s">
        <v>54</v>
      </c>
      <c r="F4655" s="4" t="s">
        <v>55</v>
      </c>
      <c r="G4655" s="4" t="s">
        <v>56</v>
      </c>
      <c r="H4655" s="6" t="s">
        <v>22</v>
      </c>
      <c r="I4655" s="7">
        <v>46.0</v>
      </c>
      <c r="J4655" s="8">
        <v>255.0</v>
      </c>
      <c r="K4655" s="9">
        <v>11730.0</v>
      </c>
      <c r="L4655" s="9">
        <v>5278.499999999999</v>
      </c>
      <c r="M4655" s="10">
        <v>0.44999999999999996</v>
      </c>
      <c r="N4655" s="4" t="s">
        <v>89</v>
      </c>
      <c r="O4655" s="4" t="s">
        <v>23</v>
      </c>
      <c r="P4655" s="4" t="s">
        <v>21</v>
      </c>
    </row>
    <row r="4656" ht="14.25" customHeight="1">
      <c r="B4656" s="4" t="s">
        <v>32</v>
      </c>
      <c r="C4656" s="4">
        <v>1185732.0</v>
      </c>
      <c r="D4656" s="5">
        <v>44099.0</v>
      </c>
      <c r="E4656" s="4" t="s">
        <v>54</v>
      </c>
      <c r="F4656" s="4" t="s">
        <v>55</v>
      </c>
      <c r="G4656" s="4" t="s">
        <v>56</v>
      </c>
      <c r="H4656" s="6" t="s">
        <v>25</v>
      </c>
      <c r="I4656" s="7">
        <v>41.0</v>
      </c>
      <c r="J4656" s="8">
        <v>225.0</v>
      </c>
      <c r="K4656" s="9">
        <v>9225.0</v>
      </c>
      <c r="L4656" s="9">
        <v>3413.25</v>
      </c>
      <c r="M4656" s="10">
        <v>0.37</v>
      </c>
      <c r="N4656" s="4" t="s">
        <v>89</v>
      </c>
      <c r="O4656" s="4" t="s">
        <v>20</v>
      </c>
      <c r="P4656" s="4" t="s">
        <v>21</v>
      </c>
    </row>
    <row r="4657" ht="14.25" customHeight="1">
      <c r="B4657" s="4" t="s">
        <v>32</v>
      </c>
      <c r="C4657" s="4">
        <v>1185732.0</v>
      </c>
      <c r="D4657" s="5">
        <v>44100.0</v>
      </c>
      <c r="E4657" s="4" t="s">
        <v>54</v>
      </c>
      <c r="F4657" s="4" t="s">
        <v>55</v>
      </c>
      <c r="G4657" s="4" t="s">
        <v>56</v>
      </c>
      <c r="H4657" s="6" t="s">
        <v>26</v>
      </c>
      <c r="I4657" s="7">
        <v>42.0</v>
      </c>
      <c r="J4657" s="8">
        <v>210.0</v>
      </c>
      <c r="K4657" s="9">
        <v>8820.0</v>
      </c>
      <c r="L4657" s="9">
        <v>3792.6</v>
      </c>
      <c r="M4657" s="10">
        <v>0.43</v>
      </c>
      <c r="N4657" s="4" t="s">
        <v>89</v>
      </c>
      <c r="O4657" s="4" t="s">
        <v>29</v>
      </c>
      <c r="P4657" s="4" t="s">
        <v>24</v>
      </c>
    </row>
    <row r="4658" ht="14.25" customHeight="1">
      <c r="B4658" s="4" t="s">
        <v>32</v>
      </c>
      <c r="C4658" s="4">
        <v>1185732.0</v>
      </c>
      <c r="D4658" s="5">
        <v>44101.0</v>
      </c>
      <c r="E4658" s="4" t="s">
        <v>54</v>
      </c>
      <c r="F4658" s="4" t="s">
        <v>55</v>
      </c>
      <c r="G4658" s="4" t="s">
        <v>56</v>
      </c>
      <c r="H4658" s="6" t="s">
        <v>27</v>
      </c>
      <c r="I4658" s="7">
        <v>50.0</v>
      </c>
      <c r="J4658" s="8">
        <v>210.0</v>
      </c>
      <c r="K4658" s="9">
        <v>10500.0</v>
      </c>
      <c r="L4658" s="9">
        <v>5250.0</v>
      </c>
      <c r="M4658" s="10">
        <v>0.5</v>
      </c>
      <c r="N4658" s="4" t="s">
        <v>89</v>
      </c>
      <c r="O4658" s="4" t="s">
        <v>29</v>
      </c>
      <c r="P4658" s="4" t="s">
        <v>24</v>
      </c>
    </row>
    <row r="4659" ht="14.25" customHeight="1">
      <c r="B4659" s="4" t="s">
        <v>32</v>
      </c>
      <c r="C4659" s="4">
        <v>1185732.0</v>
      </c>
      <c r="D4659" s="5">
        <v>44102.0</v>
      </c>
      <c r="E4659" s="4" t="s">
        <v>54</v>
      </c>
      <c r="F4659" s="4" t="s">
        <v>55</v>
      </c>
      <c r="G4659" s="4" t="s">
        <v>56</v>
      </c>
      <c r="H4659" s="6" t="s">
        <v>28</v>
      </c>
      <c r="I4659" s="7">
        <v>55.0</v>
      </c>
      <c r="J4659" s="8">
        <v>223.0</v>
      </c>
      <c r="K4659" s="9">
        <v>12265.0</v>
      </c>
      <c r="L4659" s="9">
        <v>7726.95</v>
      </c>
      <c r="M4659" s="10">
        <v>0.63</v>
      </c>
      <c r="N4659" s="4" t="s">
        <v>89</v>
      </c>
      <c r="O4659" s="4" t="s">
        <v>20</v>
      </c>
      <c r="P4659" s="4" t="s">
        <v>24</v>
      </c>
    </row>
    <row r="4660" ht="14.25" customHeight="1">
      <c r="B4660" s="4" t="s">
        <v>32</v>
      </c>
      <c r="C4660" s="4">
        <v>1185732.0</v>
      </c>
      <c r="D4660" s="5">
        <v>44103.0</v>
      </c>
      <c r="E4660" s="4" t="s">
        <v>54</v>
      </c>
      <c r="F4660" s="4" t="s">
        <v>55</v>
      </c>
      <c r="G4660" s="4" t="s">
        <v>56</v>
      </c>
      <c r="H4660" s="6" t="s">
        <v>18</v>
      </c>
      <c r="I4660" s="7">
        <v>56.0</v>
      </c>
      <c r="J4660" s="8">
        <v>270.0</v>
      </c>
      <c r="K4660" s="9">
        <v>15120.0</v>
      </c>
      <c r="L4660" s="9">
        <v>9072.0</v>
      </c>
      <c r="M4660" s="10">
        <v>0.6</v>
      </c>
      <c r="N4660" s="4" t="s">
        <v>89</v>
      </c>
      <c r="O4660" s="4" t="s">
        <v>29</v>
      </c>
      <c r="P4660" s="4" t="s">
        <v>21</v>
      </c>
    </row>
    <row r="4661" ht="14.25" customHeight="1">
      <c r="B4661" s="4" t="s">
        <v>32</v>
      </c>
      <c r="C4661" s="4">
        <v>1185732.0</v>
      </c>
      <c r="D4661" s="5">
        <v>44104.0</v>
      </c>
      <c r="E4661" s="4" t="s">
        <v>54</v>
      </c>
      <c r="F4661" s="4" t="s">
        <v>55</v>
      </c>
      <c r="G4661" s="4" t="s">
        <v>56</v>
      </c>
      <c r="H4661" s="6" t="s">
        <v>22</v>
      </c>
      <c r="I4661" s="7">
        <v>47.0</v>
      </c>
      <c r="J4661" s="8">
        <v>215.0</v>
      </c>
      <c r="K4661" s="9">
        <v>10105.0</v>
      </c>
      <c r="L4661" s="9">
        <v>4547.25</v>
      </c>
      <c r="M4661" s="10">
        <v>0.44999999999999996</v>
      </c>
      <c r="N4661" s="4" t="s">
        <v>89</v>
      </c>
      <c r="O4661" s="4" t="s">
        <v>23</v>
      </c>
      <c r="P4661" s="4" t="s">
        <v>21</v>
      </c>
    </row>
    <row r="4662" ht="14.25" customHeight="1">
      <c r="B4662" s="4" t="s">
        <v>32</v>
      </c>
      <c r="C4662" s="4">
        <v>1185732.0</v>
      </c>
      <c r="D4662" s="5">
        <v>44105.0</v>
      </c>
      <c r="E4662" s="4" t="s">
        <v>54</v>
      </c>
      <c r="F4662" s="4" t="s">
        <v>55</v>
      </c>
      <c r="G4662" s="4" t="s">
        <v>56</v>
      </c>
      <c r="H4662" s="6" t="s">
        <v>25</v>
      </c>
      <c r="I4662" s="7">
        <v>47.0</v>
      </c>
      <c r="J4662" s="8">
        <v>203.0</v>
      </c>
      <c r="K4662" s="9">
        <v>9541.0</v>
      </c>
      <c r="L4662" s="9">
        <v>3720.9900000000002</v>
      </c>
      <c r="M4662" s="10">
        <v>0.39</v>
      </c>
      <c r="N4662" s="4" t="s">
        <v>89</v>
      </c>
      <c r="O4662" s="4" t="s">
        <v>20</v>
      </c>
      <c r="P4662" s="4" t="s">
        <v>24</v>
      </c>
    </row>
    <row r="4663" ht="14.25" customHeight="1">
      <c r="B4663" s="4" t="s">
        <v>32</v>
      </c>
      <c r="C4663" s="4">
        <v>1185732.0</v>
      </c>
      <c r="D4663" s="5">
        <v>44106.0</v>
      </c>
      <c r="E4663" s="4" t="s">
        <v>54</v>
      </c>
      <c r="F4663" s="4" t="s">
        <v>55</v>
      </c>
      <c r="G4663" s="4" t="s">
        <v>56</v>
      </c>
      <c r="H4663" s="6" t="s">
        <v>26</v>
      </c>
      <c r="I4663" s="7">
        <v>45.0</v>
      </c>
      <c r="J4663" s="8">
        <v>182.0</v>
      </c>
      <c r="K4663" s="9">
        <v>8190.0</v>
      </c>
      <c r="L4663" s="9">
        <v>3603.6</v>
      </c>
      <c r="M4663" s="10">
        <v>0.44</v>
      </c>
      <c r="N4663" s="4" t="s">
        <v>89</v>
      </c>
      <c r="O4663" s="4" t="s">
        <v>29</v>
      </c>
      <c r="P4663" s="4" t="s">
        <v>21</v>
      </c>
    </row>
    <row r="4664" ht="14.25" customHeight="1">
      <c r="B4664" s="4" t="s">
        <v>32</v>
      </c>
      <c r="C4664" s="4">
        <v>1185732.0</v>
      </c>
      <c r="D4664" s="5">
        <v>44107.0</v>
      </c>
      <c r="E4664" s="4" t="s">
        <v>54</v>
      </c>
      <c r="F4664" s="4" t="s">
        <v>55</v>
      </c>
      <c r="G4664" s="4" t="s">
        <v>56</v>
      </c>
      <c r="H4664" s="6" t="s">
        <v>27</v>
      </c>
      <c r="I4664" s="7">
        <v>57.0</v>
      </c>
      <c r="J4664" s="8">
        <v>189.0</v>
      </c>
      <c r="K4664" s="9">
        <v>10773.0</v>
      </c>
      <c r="L4664" s="9">
        <v>5386.5</v>
      </c>
      <c r="M4664" s="10">
        <v>0.5</v>
      </c>
      <c r="N4664" s="4" t="s">
        <v>89</v>
      </c>
      <c r="O4664" s="4" t="s">
        <v>20</v>
      </c>
      <c r="P4664" s="4" t="s">
        <v>24</v>
      </c>
    </row>
    <row r="4665" ht="14.25" customHeight="1">
      <c r="B4665" s="4" t="s">
        <v>32</v>
      </c>
      <c r="C4665" s="4">
        <v>1185732.0</v>
      </c>
      <c r="D4665" s="5">
        <v>44108.0</v>
      </c>
      <c r="E4665" s="4" t="s">
        <v>54</v>
      </c>
      <c r="F4665" s="4" t="s">
        <v>55</v>
      </c>
      <c r="G4665" s="4" t="s">
        <v>56</v>
      </c>
      <c r="H4665" s="6" t="s">
        <v>28</v>
      </c>
      <c r="I4665" s="7">
        <v>59.0</v>
      </c>
      <c r="J4665" s="8">
        <v>223.0</v>
      </c>
      <c r="K4665" s="9">
        <v>13157.0</v>
      </c>
      <c r="L4665" s="9">
        <v>8552.050000000001</v>
      </c>
      <c r="M4665" s="10">
        <v>0.65</v>
      </c>
      <c r="N4665" s="4" t="s">
        <v>89</v>
      </c>
      <c r="O4665" s="4" t="s">
        <v>29</v>
      </c>
      <c r="P4665" s="4" t="s">
        <v>21</v>
      </c>
    </row>
    <row r="4666" ht="14.25" customHeight="1">
      <c r="B4666" s="4" t="s">
        <v>32</v>
      </c>
      <c r="C4666" s="4">
        <v>1185732.0</v>
      </c>
      <c r="D4666" s="5">
        <v>44109.0</v>
      </c>
      <c r="E4666" s="4" t="s">
        <v>54</v>
      </c>
      <c r="F4666" s="4" t="s">
        <v>55</v>
      </c>
      <c r="G4666" s="4" t="s">
        <v>56</v>
      </c>
      <c r="H4666" s="6" t="s">
        <v>18</v>
      </c>
      <c r="I4666" s="7">
        <v>56.0</v>
      </c>
      <c r="J4666" s="8">
        <v>244.0</v>
      </c>
      <c r="K4666" s="9">
        <v>13664.0</v>
      </c>
      <c r="L4666" s="9">
        <v>7925.120000000001</v>
      </c>
      <c r="M4666" s="10">
        <v>0.5800000000000001</v>
      </c>
      <c r="N4666" s="4" t="s">
        <v>89</v>
      </c>
      <c r="O4666" s="4" t="s">
        <v>29</v>
      </c>
      <c r="P4666" s="4" t="s">
        <v>21</v>
      </c>
    </row>
    <row r="4667" ht="14.25" customHeight="1">
      <c r="B4667" s="4" t="s">
        <v>32</v>
      </c>
      <c r="C4667" s="4">
        <v>1185732.0</v>
      </c>
      <c r="D4667" s="5">
        <v>44110.0</v>
      </c>
      <c r="E4667" s="4" t="s">
        <v>54</v>
      </c>
      <c r="F4667" s="4" t="s">
        <v>55</v>
      </c>
      <c r="G4667" s="4" t="s">
        <v>56</v>
      </c>
      <c r="H4667" s="6" t="s">
        <v>22</v>
      </c>
      <c r="I4667" s="7">
        <v>49.0</v>
      </c>
      <c r="J4667" s="8">
        <v>224.0</v>
      </c>
      <c r="K4667" s="9">
        <v>10976.0</v>
      </c>
      <c r="L4667" s="9">
        <v>5268.48</v>
      </c>
      <c r="M4667" s="10">
        <v>0.48</v>
      </c>
      <c r="N4667" s="4" t="s">
        <v>89</v>
      </c>
      <c r="O4667" s="4" t="s">
        <v>29</v>
      </c>
      <c r="P4667" s="4" t="s">
        <v>24</v>
      </c>
    </row>
    <row r="4668" ht="14.25" customHeight="1">
      <c r="B4668" s="4" t="s">
        <v>32</v>
      </c>
      <c r="C4668" s="4">
        <v>1185732.0</v>
      </c>
      <c r="D4668" s="5">
        <v>44111.0</v>
      </c>
      <c r="E4668" s="4" t="s">
        <v>54</v>
      </c>
      <c r="F4668" s="4" t="s">
        <v>55</v>
      </c>
      <c r="G4668" s="4" t="s">
        <v>56</v>
      </c>
      <c r="H4668" s="6" t="s">
        <v>25</v>
      </c>
      <c r="I4668" s="7">
        <v>46.0</v>
      </c>
      <c r="J4668" s="8">
        <v>224.0</v>
      </c>
      <c r="K4668" s="9">
        <v>10304.0</v>
      </c>
      <c r="L4668" s="9">
        <v>3812.48</v>
      </c>
      <c r="M4668" s="10">
        <v>0.37</v>
      </c>
      <c r="N4668" s="4" t="s">
        <v>89</v>
      </c>
      <c r="O4668" s="4" t="s">
        <v>29</v>
      </c>
      <c r="P4668" s="4" t="s">
        <v>21</v>
      </c>
    </row>
    <row r="4669" ht="14.25" customHeight="1">
      <c r="B4669" s="4" t="s">
        <v>32</v>
      </c>
      <c r="C4669" s="4">
        <v>1185732.0</v>
      </c>
      <c r="D4669" s="5">
        <v>44112.0</v>
      </c>
      <c r="E4669" s="4" t="s">
        <v>54</v>
      </c>
      <c r="F4669" s="4" t="s">
        <v>55</v>
      </c>
      <c r="G4669" s="4" t="s">
        <v>56</v>
      </c>
      <c r="H4669" s="6" t="s">
        <v>26</v>
      </c>
      <c r="I4669" s="7">
        <v>49.0</v>
      </c>
      <c r="J4669" s="8">
        <v>202.0</v>
      </c>
      <c r="K4669" s="9">
        <v>9898.0</v>
      </c>
      <c r="L4669" s="9">
        <v>4355.12</v>
      </c>
      <c r="M4669" s="10">
        <v>0.44</v>
      </c>
      <c r="N4669" s="4" t="s">
        <v>89</v>
      </c>
      <c r="O4669" s="4" t="s">
        <v>20</v>
      </c>
      <c r="P4669" s="4" t="s">
        <v>21</v>
      </c>
    </row>
    <row r="4670" ht="14.25" customHeight="1">
      <c r="B4670" s="4" t="s">
        <v>32</v>
      </c>
      <c r="C4670" s="4">
        <v>1185732.0</v>
      </c>
      <c r="D4670" s="5">
        <v>44113.0</v>
      </c>
      <c r="E4670" s="4" t="s">
        <v>54</v>
      </c>
      <c r="F4670" s="4" t="s">
        <v>55</v>
      </c>
      <c r="G4670" s="4" t="s">
        <v>56</v>
      </c>
      <c r="H4670" s="6" t="s">
        <v>27</v>
      </c>
      <c r="I4670" s="7">
        <v>64.0</v>
      </c>
      <c r="J4670" s="8">
        <v>195.0</v>
      </c>
      <c r="K4670" s="9">
        <v>12480.0</v>
      </c>
      <c r="L4670" s="9">
        <v>6240.0</v>
      </c>
      <c r="M4670" s="10">
        <v>0.5</v>
      </c>
      <c r="N4670" s="4" t="s">
        <v>89</v>
      </c>
      <c r="O4670" s="4" t="s">
        <v>23</v>
      </c>
      <c r="P4670" s="4" t="s">
        <v>24</v>
      </c>
    </row>
    <row r="4671" ht="14.25" customHeight="1">
      <c r="B4671" s="4" t="s">
        <v>32</v>
      </c>
      <c r="C4671" s="4">
        <v>1185732.0</v>
      </c>
      <c r="D4671" s="5">
        <v>44114.0</v>
      </c>
      <c r="E4671" s="4" t="s">
        <v>54</v>
      </c>
      <c r="F4671" s="4" t="s">
        <v>55</v>
      </c>
      <c r="G4671" s="4" t="s">
        <v>56</v>
      </c>
      <c r="H4671" s="6" t="s">
        <v>28</v>
      </c>
      <c r="I4671" s="7">
        <v>64.0</v>
      </c>
      <c r="J4671" s="8">
        <v>213.0</v>
      </c>
      <c r="K4671" s="9">
        <v>13632.0</v>
      </c>
      <c r="L4671" s="9">
        <v>8179.2</v>
      </c>
      <c r="M4671" s="10">
        <v>0.6</v>
      </c>
      <c r="N4671" s="4" t="s">
        <v>89</v>
      </c>
      <c r="O4671" s="4" t="s">
        <v>29</v>
      </c>
      <c r="P4671" s="4" t="s">
        <v>24</v>
      </c>
    </row>
    <row r="4672" ht="14.25" customHeight="1">
      <c r="B4672" s="4" t="s">
        <v>32</v>
      </c>
      <c r="C4672" s="4">
        <v>1185732.0</v>
      </c>
      <c r="D4672" s="5">
        <v>43975.0</v>
      </c>
      <c r="E4672" s="4" t="s">
        <v>54</v>
      </c>
      <c r="F4672" s="4" t="s">
        <v>55</v>
      </c>
      <c r="G4672" s="4" t="s">
        <v>56</v>
      </c>
      <c r="H4672" s="6" t="s">
        <v>18</v>
      </c>
      <c r="I4672" s="7">
        <v>63.0</v>
      </c>
      <c r="J4672" s="8">
        <v>323.0</v>
      </c>
      <c r="K4672" s="9">
        <v>20349.0</v>
      </c>
      <c r="L4672" s="9">
        <v>11395.44</v>
      </c>
      <c r="M4672" s="10">
        <v>0.56</v>
      </c>
      <c r="N4672" s="4" t="s">
        <v>89</v>
      </c>
      <c r="O4672" s="4" t="s">
        <v>23</v>
      </c>
      <c r="P4672" s="4" t="s">
        <v>21</v>
      </c>
    </row>
    <row r="4673" ht="14.25" customHeight="1">
      <c r="B4673" s="4" t="s">
        <v>32</v>
      </c>
      <c r="C4673" s="4">
        <v>1185732.0</v>
      </c>
      <c r="D4673" s="5">
        <v>43975.0</v>
      </c>
      <c r="E4673" s="4" t="s">
        <v>54</v>
      </c>
      <c r="F4673" s="4" t="s">
        <v>55</v>
      </c>
      <c r="G4673" s="4" t="s">
        <v>56</v>
      </c>
      <c r="H4673" s="6" t="s">
        <v>22</v>
      </c>
      <c r="I4673" s="7">
        <v>51.0</v>
      </c>
      <c r="J4673" s="8">
        <v>254.0</v>
      </c>
      <c r="K4673" s="9">
        <v>12954.0</v>
      </c>
      <c r="L4673" s="9">
        <v>6088.38</v>
      </c>
      <c r="M4673" s="10">
        <v>0.47</v>
      </c>
      <c r="N4673" s="4" t="s">
        <v>89</v>
      </c>
      <c r="O4673" s="4" t="s">
        <v>23</v>
      </c>
      <c r="P4673" s="4" t="s">
        <v>24</v>
      </c>
    </row>
    <row r="4674" ht="14.25" customHeight="1">
      <c r="B4674" s="4" t="s">
        <v>32</v>
      </c>
      <c r="C4674" s="4">
        <v>1185732.0</v>
      </c>
      <c r="D4674" s="5">
        <v>43975.0</v>
      </c>
      <c r="E4674" s="4" t="s">
        <v>54</v>
      </c>
      <c r="F4674" s="4" t="s">
        <v>55</v>
      </c>
      <c r="G4674" s="4" t="s">
        <v>56</v>
      </c>
      <c r="H4674" s="6" t="s">
        <v>25</v>
      </c>
      <c r="I4674" s="7">
        <v>52.0</v>
      </c>
      <c r="J4674" s="8">
        <v>248.0</v>
      </c>
      <c r="K4674" s="9">
        <v>12896.0</v>
      </c>
      <c r="L4674" s="9">
        <v>4771.5199999999995</v>
      </c>
      <c r="M4674" s="10">
        <v>0.37</v>
      </c>
      <c r="N4674" s="4" t="s">
        <v>89</v>
      </c>
      <c r="O4674" s="4" t="s">
        <v>29</v>
      </c>
      <c r="P4674" s="4" t="s">
        <v>24</v>
      </c>
    </row>
    <row r="4675" ht="14.25" customHeight="1">
      <c r="B4675" s="4" t="s">
        <v>32</v>
      </c>
      <c r="C4675" s="4">
        <v>1185732.0</v>
      </c>
      <c r="D4675" s="5">
        <v>43975.0</v>
      </c>
      <c r="E4675" s="4" t="s">
        <v>54</v>
      </c>
      <c r="F4675" s="4" t="s">
        <v>55</v>
      </c>
      <c r="G4675" s="4" t="s">
        <v>56</v>
      </c>
      <c r="H4675" s="6" t="s">
        <v>26</v>
      </c>
      <c r="I4675" s="7">
        <v>54.0</v>
      </c>
      <c r="J4675" s="8">
        <v>209.0</v>
      </c>
      <c r="K4675" s="9">
        <v>11286.0</v>
      </c>
      <c r="L4675" s="9">
        <v>4852.98</v>
      </c>
      <c r="M4675" s="10">
        <v>0.43</v>
      </c>
      <c r="N4675" s="4" t="s">
        <v>89</v>
      </c>
      <c r="O4675" s="4" t="s">
        <v>29</v>
      </c>
      <c r="P4675" s="4" t="s">
        <v>21</v>
      </c>
    </row>
    <row r="4676" ht="14.25" customHeight="1">
      <c r="B4676" s="4" t="s">
        <v>15</v>
      </c>
      <c r="C4676" s="4">
        <v>1185732.0</v>
      </c>
      <c r="D4676" s="5">
        <v>43975.0</v>
      </c>
      <c r="E4676" s="4" t="s">
        <v>54</v>
      </c>
      <c r="F4676" s="4" t="s">
        <v>55</v>
      </c>
      <c r="G4676" s="4" t="s">
        <v>56</v>
      </c>
      <c r="H4676" s="6" t="s">
        <v>27</v>
      </c>
      <c r="I4676" s="7">
        <v>60.0</v>
      </c>
      <c r="J4676" s="8">
        <v>202.0</v>
      </c>
      <c r="K4676" s="9">
        <v>12120.0</v>
      </c>
      <c r="L4676" s="9">
        <v>5938.8</v>
      </c>
      <c r="M4676" s="10">
        <v>0.49</v>
      </c>
      <c r="N4676" s="4" t="s">
        <v>89</v>
      </c>
      <c r="O4676" s="4" t="s">
        <v>23</v>
      </c>
      <c r="P4676" s="4" t="s">
        <v>21</v>
      </c>
    </row>
    <row r="4677" ht="14.25" customHeight="1">
      <c r="B4677" s="4" t="s">
        <v>15</v>
      </c>
      <c r="C4677" s="4">
        <v>1185732.0</v>
      </c>
      <c r="D4677" s="5">
        <v>43975.0</v>
      </c>
      <c r="E4677" s="4" t="s">
        <v>54</v>
      </c>
      <c r="F4677" s="4" t="s">
        <v>55</v>
      </c>
      <c r="G4677" s="4" t="s">
        <v>56</v>
      </c>
      <c r="H4677" s="6" t="s">
        <v>28</v>
      </c>
      <c r="I4677" s="7">
        <v>64.0</v>
      </c>
      <c r="J4677" s="8">
        <v>219.0</v>
      </c>
      <c r="K4677" s="9">
        <v>14016.0</v>
      </c>
      <c r="L4677" s="9">
        <v>8830.08</v>
      </c>
      <c r="M4677" s="10">
        <v>0.63</v>
      </c>
      <c r="N4677" s="4" t="s">
        <v>89</v>
      </c>
      <c r="O4677" s="4" t="s">
        <v>20</v>
      </c>
      <c r="P4677" s="4" t="s">
        <v>24</v>
      </c>
    </row>
    <row r="4678" ht="14.25" customHeight="1">
      <c r="B4678" s="4" t="s">
        <v>15</v>
      </c>
      <c r="C4678" s="4">
        <v>1185732.0</v>
      </c>
      <c r="D4678" s="5">
        <v>44121.0</v>
      </c>
      <c r="E4678" s="4" t="s">
        <v>54</v>
      </c>
      <c r="F4678" s="4" t="s">
        <v>55</v>
      </c>
      <c r="G4678" s="4" t="s">
        <v>56</v>
      </c>
      <c r="H4678" s="6" t="s">
        <v>18</v>
      </c>
      <c r="I4678" s="7">
        <v>33.0</v>
      </c>
      <c r="J4678" s="8">
        <v>131.0</v>
      </c>
      <c r="K4678" s="9">
        <v>4323.0</v>
      </c>
      <c r="L4678" s="9">
        <v>1945.3500000000004</v>
      </c>
      <c r="M4678" s="10">
        <v>0.45000000000000007</v>
      </c>
      <c r="N4678" s="4" t="s">
        <v>89</v>
      </c>
      <c r="O4678" s="4" t="s">
        <v>23</v>
      </c>
      <c r="P4678" s="4" t="s">
        <v>21</v>
      </c>
    </row>
    <row r="4679" ht="14.25" customHeight="1">
      <c r="B4679" s="4" t="s">
        <v>15</v>
      </c>
      <c r="C4679" s="4">
        <v>1185732.0</v>
      </c>
      <c r="D4679" s="5">
        <v>44122.0</v>
      </c>
      <c r="E4679" s="4" t="s">
        <v>54</v>
      </c>
      <c r="F4679" s="4" t="s">
        <v>55</v>
      </c>
      <c r="G4679" s="4" t="s">
        <v>56</v>
      </c>
      <c r="H4679" s="6" t="s">
        <v>22</v>
      </c>
      <c r="I4679" s="7">
        <v>33.0</v>
      </c>
      <c r="J4679" s="8">
        <v>65.0</v>
      </c>
      <c r="K4679" s="9">
        <v>2145.0</v>
      </c>
      <c r="L4679" s="9">
        <v>858.0</v>
      </c>
      <c r="M4679" s="10">
        <v>0.4</v>
      </c>
      <c r="N4679" s="4" t="s">
        <v>89</v>
      </c>
      <c r="O4679" s="4" t="s">
        <v>29</v>
      </c>
      <c r="P4679" s="4" t="s">
        <v>24</v>
      </c>
    </row>
    <row r="4680" ht="14.25" customHeight="1">
      <c r="B4680" s="4" t="s">
        <v>15</v>
      </c>
      <c r="C4680" s="4">
        <v>1185732.0</v>
      </c>
      <c r="D4680" s="5">
        <v>44123.0</v>
      </c>
      <c r="E4680" s="4" t="s">
        <v>54</v>
      </c>
      <c r="F4680" s="4" t="s">
        <v>55</v>
      </c>
      <c r="G4680" s="4" t="s">
        <v>56</v>
      </c>
      <c r="H4680" s="6" t="s">
        <v>25</v>
      </c>
      <c r="I4680" s="7">
        <v>24.0</v>
      </c>
      <c r="J4680" s="8">
        <v>63.0</v>
      </c>
      <c r="K4680" s="9">
        <v>1512.0</v>
      </c>
      <c r="L4680" s="9">
        <v>665.28</v>
      </c>
      <c r="M4680" s="10">
        <v>0.44</v>
      </c>
      <c r="N4680" s="4" t="s">
        <v>89</v>
      </c>
      <c r="O4680" s="4" t="s">
        <v>23</v>
      </c>
      <c r="P4680" s="4" t="s">
        <v>24</v>
      </c>
    </row>
    <row r="4681" ht="14.25" customHeight="1">
      <c r="B4681" s="4" t="s">
        <v>15</v>
      </c>
      <c r="C4681" s="4">
        <v>1185732.0</v>
      </c>
      <c r="D4681" s="5">
        <v>44124.0</v>
      </c>
      <c r="E4681" s="4" t="s">
        <v>54</v>
      </c>
      <c r="F4681" s="4" t="s">
        <v>55</v>
      </c>
      <c r="G4681" s="4" t="s">
        <v>56</v>
      </c>
      <c r="H4681" s="6" t="s">
        <v>26</v>
      </c>
      <c r="I4681" s="7">
        <v>29.0</v>
      </c>
      <c r="J4681" s="8">
        <v>26.0</v>
      </c>
      <c r="K4681" s="9">
        <v>754.0</v>
      </c>
      <c r="L4681" s="9">
        <v>339.30000000000007</v>
      </c>
      <c r="M4681" s="10">
        <v>0.45000000000000007</v>
      </c>
      <c r="N4681" s="4" t="s">
        <v>89</v>
      </c>
      <c r="O4681" s="4" t="s">
        <v>23</v>
      </c>
      <c r="P4681" s="4" t="s">
        <v>24</v>
      </c>
    </row>
    <row r="4682" ht="14.25" customHeight="1">
      <c r="B4682" s="4" t="s">
        <v>15</v>
      </c>
      <c r="C4682" s="4">
        <v>1185732.0</v>
      </c>
      <c r="D4682" s="5">
        <v>44125.0</v>
      </c>
      <c r="E4682" s="4" t="s">
        <v>42</v>
      </c>
      <c r="F4682" s="4" t="s">
        <v>57</v>
      </c>
      <c r="G4682" s="4" t="s">
        <v>58</v>
      </c>
      <c r="H4682" s="6" t="s">
        <v>27</v>
      </c>
      <c r="I4682" s="7">
        <v>43.0</v>
      </c>
      <c r="J4682" s="8">
        <v>39.0</v>
      </c>
      <c r="K4682" s="9">
        <v>1677.0</v>
      </c>
      <c r="L4682" s="9">
        <v>754.65</v>
      </c>
      <c r="M4682" s="10">
        <v>0.44999999999999996</v>
      </c>
      <c r="N4682" s="4" t="s">
        <v>89</v>
      </c>
      <c r="O4682" s="4" t="s">
        <v>20</v>
      </c>
      <c r="P4682" s="4" t="s">
        <v>21</v>
      </c>
    </row>
    <row r="4683" ht="14.25" customHeight="1">
      <c r="B4683" s="4" t="s">
        <v>15</v>
      </c>
      <c r="C4683" s="4">
        <v>1185732.0</v>
      </c>
      <c r="D4683" s="5">
        <v>44126.0</v>
      </c>
      <c r="E4683" s="4" t="s">
        <v>42</v>
      </c>
      <c r="F4683" s="4" t="s">
        <v>57</v>
      </c>
      <c r="G4683" s="4" t="s">
        <v>58</v>
      </c>
      <c r="H4683" s="6" t="s">
        <v>28</v>
      </c>
      <c r="I4683" s="7">
        <v>32.0</v>
      </c>
      <c r="J4683" s="8">
        <v>65.0</v>
      </c>
      <c r="K4683" s="9">
        <v>2080.0</v>
      </c>
      <c r="L4683" s="9">
        <v>1164.8000000000002</v>
      </c>
      <c r="M4683" s="10">
        <v>0.56</v>
      </c>
      <c r="N4683" s="4" t="s">
        <v>89</v>
      </c>
      <c r="O4683" s="4" t="s">
        <v>23</v>
      </c>
      <c r="P4683" s="4" t="s">
        <v>24</v>
      </c>
    </row>
    <row r="4684" ht="14.25" customHeight="1">
      <c r="B4684" s="4" t="s">
        <v>15</v>
      </c>
      <c r="C4684" s="4">
        <v>1185732.0</v>
      </c>
      <c r="D4684" s="5">
        <v>44127.0</v>
      </c>
      <c r="E4684" s="4" t="s">
        <v>42</v>
      </c>
      <c r="F4684" s="4" t="s">
        <v>57</v>
      </c>
      <c r="G4684" s="4" t="s">
        <v>58</v>
      </c>
      <c r="H4684" s="6" t="s">
        <v>18</v>
      </c>
      <c r="I4684" s="7">
        <v>32.0</v>
      </c>
      <c r="J4684" s="8">
        <v>135.0</v>
      </c>
      <c r="K4684" s="9">
        <v>4320.0</v>
      </c>
      <c r="L4684" s="9">
        <v>1944.0000000000002</v>
      </c>
      <c r="M4684" s="10">
        <v>0.45000000000000007</v>
      </c>
      <c r="N4684" s="4" t="s">
        <v>89</v>
      </c>
      <c r="O4684" s="4" t="s">
        <v>23</v>
      </c>
      <c r="P4684" s="4" t="s">
        <v>24</v>
      </c>
    </row>
    <row r="4685" ht="14.25" customHeight="1">
      <c r="B4685" s="4" t="s">
        <v>15</v>
      </c>
      <c r="C4685" s="4">
        <v>1185732.0</v>
      </c>
      <c r="D4685" s="5">
        <v>44128.0</v>
      </c>
      <c r="E4685" s="4" t="s">
        <v>42</v>
      </c>
      <c r="F4685" s="4" t="s">
        <v>57</v>
      </c>
      <c r="G4685" s="4" t="s">
        <v>58</v>
      </c>
      <c r="H4685" s="6" t="s">
        <v>22</v>
      </c>
      <c r="I4685" s="7">
        <v>34.0</v>
      </c>
      <c r="J4685" s="8">
        <v>38.0</v>
      </c>
      <c r="K4685" s="9">
        <v>1292.0</v>
      </c>
      <c r="L4685" s="9">
        <v>581.4</v>
      </c>
      <c r="M4685" s="10">
        <v>0.44999999999999996</v>
      </c>
      <c r="N4685" s="4" t="s">
        <v>89</v>
      </c>
      <c r="O4685" s="4" t="s">
        <v>29</v>
      </c>
      <c r="P4685" s="4" t="s">
        <v>21</v>
      </c>
    </row>
    <row r="4686" ht="14.25" customHeight="1">
      <c r="B4686" s="4" t="s">
        <v>15</v>
      </c>
      <c r="C4686" s="4">
        <v>1185732.0</v>
      </c>
      <c r="D4686" s="5">
        <v>44129.0</v>
      </c>
      <c r="E4686" s="4" t="s">
        <v>42</v>
      </c>
      <c r="F4686" s="4" t="s">
        <v>57</v>
      </c>
      <c r="G4686" s="4" t="s">
        <v>58</v>
      </c>
      <c r="H4686" s="6" t="s">
        <v>25</v>
      </c>
      <c r="I4686" s="7">
        <v>25.0</v>
      </c>
      <c r="J4686" s="8">
        <v>56.0</v>
      </c>
      <c r="K4686" s="9">
        <v>1400.0</v>
      </c>
      <c r="L4686" s="9">
        <v>588.0</v>
      </c>
      <c r="M4686" s="10">
        <v>0.42</v>
      </c>
      <c r="N4686" s="4" t="s">
        <v>89</v>
      </c>
      <c r="O4686" s="4" t="s">
        <v>23</v>
      </c>
      <c r="P4686" s="4" t="s">
        <v>21</v>
      </c>
    </row>
    <row r="4687" ht="14.25" customHeight="1">
      <c r="B4687" s="4" t="s">
        <v>15</v>
      </c>
      <c r="C4687" s="4">
        <v>1185732.0</v>
      </c>
      <c r="D4687" s="5">
        <v>44130.0</v>
      </c>
      <c r="E4687" s="4" t="s">
        <v>42</v>
      </c>
      <c r="F4687" s="4" t="s">
        <v>57</v>
      </c>
      <c r="G4687" s="4" t="s">
        <v>58</v>
      </c>
      <c r="H4687" s="6" t="s">
        <v>26</v>
      </c>
      <c r="I4687" s="7">
        <v>27.0</v>
      </c>
      <c r="J4687" s="8">
        <v>20.0</v>
      </c>
      <c r="K4687" s="9">
        <v>540.0</v>
      </c>
      <c r="L4687" s="9">
        <v>253.8</v>
      </c>
      <c r="M4687" s="10">
        <v>0.47000000000000003</v>
      </c>
      <c r="N4687" s="4" t="s">
        <v>89</v>
      </c>
      <c r="O4687" s="4" t="s">
        <v>29</v>
      </c>
      <c r="P4687" s="4" t="s">
        <v>21</v>
      </c>
    </row>
    <row r="4688" ht="14.25" customHeight="1">
      <c r="B4688" s="4" t="s">
        <v>15</v>
      </c>
      <c r="C4688" s="4">
        <v>1185732.0</v>
      </c>
      <c r="D4688" s="5">
        <v>44131.0</v>
      </c>
      <c r="E4688" s="4" t="s">
        <v>42</v>
      </c>
      <c r="F4688" s="4" t="s">
        <v>57</v>
      </c>
      <c r="G4688" s="4" t="s">
        <v>58</v>
      </c>
      <c r="H4688" s="6" t="s">
        <v>27</v>
      </c>
      <c r="I4688" s="7">
        <v>41.0</v>
      </c>
      <c r="J4688" s="8">
        <v>44.0</v>
      </c>
      <c r="K4688" s="9">
        <v>1804.0</v>
      </c>
      <c r="L4688" s="9">
        <v>739.64</v>
      </c>
      <c r="M4688" s="10">
        <v>0.41</v>
      </c>
      <c r="N4688" s="4" t="s">
        <v>89</v>
      </c>
      <c r="O4688" s="4" t="s">
        <v>23</v>
      </c>
      <c r="P4688" s="4" t="s">
        <v>21</v>
      </c>
    </row>
    <row r="4689" ht="14.25" customHeight="1">
      <c r="B4689" s="4" t="s">
        <v>15</v>
      </c>
      <c r="C4689" s="4">
        <v>1185732.0</v>
      </c>
      <c r="D4689" s="5">
        <v>44132.0</v>
      </c>
      <c r="E4689" s="4" t="s">
        <v>42</v>
      </c>
      <c r="F4689" s="4" t="s">
        <v>57</v>
      </c>
      <c r="G4689" s="4" t="s">
        <v>58</v>
      </c>
      <c r="H4689" s="6" t="s">
        <v>28</v>
      </c>
      <c r="I4689" s="7">
        <v>34.0</v>
      </c>
      <c r="J4689" s="8">
        <v>65.0</v>
      </c>
      <c r="K4689" s="9">
        <v>2210.0</v>
      </c>
      <c r="L4689" s="9">
        <v>1215.5</v>
      </c>
      <c r="M4689" s="10">
        <v>0.55</v>
      </c>
      <c r="N4689" s="4" t="s">
        <v>89</v>
      </c>
      <c r="O4689" s="4" t="s">
        <v>23</v>
      </c>
      <c r="P4689" s="4" t="s">
        <v>21</v>
      </c>
    </row>
    <row r="4690" ht="14.25" customHeight="1">
      <c r="B4690" s="4" t="s">
        <v>15</v>
      </c>
      <c r="C4690" s="4">
        <v>1185732.0</v>
      </c>
      <c r="D4690" s="5">
        <v>44133.0</v>
      </c>
      <c r="E4690" s="4" t="s">
        <v>42</v>
      </c>
      <c r="F4690" s="4" t="s">
        <v>57</v>
      </c>
      <c r="G4690" s="4" t="s">
        <v>58</v>
      </c>
      <c r="H4690" s="6" t="s">
        <v>18</v>
      </c>
      <c r="I4690" s="7">
        <v>39.0</v>
      </c>
      <c r="J4690" s="8">
        <v>116.0</v>
      </c>
      <c r="K4690" s="9">
        <v>4524.0</v>
      </c>
      <c r="L4690" s="9">
        <v>2262.0</v>
      </c>
      <c r="M4690" s="10">
        <v>0.5</v>
      </c>
      <c r="N4690" s="4" t="s">
        <v>89</v>
      </c>
      <c r="O4690" s="4" t="s">
        <v>29</v>
      </c>
      <c r="P4690" s="4" t="s">
        <v>21</v>
      </c>
    </row>
    <row r="4691" ht="14.25" customHeight="1">
      <c r="B4691" s="4" t="s">
        <v>15</v>
      </c>
      <c r="C4691" s="4">
        <v>1185732.0</v>
      </c>
      <c r="D4691" s="5">
        <v>44134.0</v>
      </c>
      <c r="E4691" s="4" t="s">
        <v>42</v>
      </c>
      <c r="F4691" s="4" t="s">
        <v>57</v>
      </c>
      <c r="G4691" s="4" t="s">
        <v>58</v>
      </c>
      <c r="H4691" s="6" t="s">
        <v>22</v>
      </c>
      <c r="I4691" s="7">
        <v>38.0</v>
      </c>
      <c r="J4691" s="8">
        <v>35.0</v>
      </c>
      <c r="K4691" s="9">
        <v>1330.0</v>
      </c>
      <c r="L4691" s="9">
        <v>532.0</v>
      </c>
      <c r="M4691" s="10">
        <v>0.4</v>
      </c>
      <c r="N4691" s="4" t="s">
        <v>89</v>
      </c>
      <c r="O4691" s="4" t="s">
        <v>23</v>
      </c>
      <c r="P4691" s="4" t="s">
        <v>21</v>
      </c>
    </row>
    <row r="4692" ht="14.25" customHeight="1">
      <c r="B4692" s="4" t="s">
        <v>15</v>
      </c>
      <c r="C4692" s="4">
        <v>1185732.0</v>
      </c>
      <c r="D4692" s="5">
        <v>44135.0</v>
      </c>
      <c r="E4692" s="4" t="s">
        <v>42</v>
      </c>
      <c r="F4692" s="4" t="s">
        <v>57</v>
      </c>
      <c r="G4692" s="4" t="s">
        <v>58</v>
      </c>
      <c r="H4692" s="6" t="s">
        <v>25</v>
      </c>
      <c r="I4692" s="7">
        <v>29.0</v>
      </c>
      <c r="J4692" s="8">
        <v>53.0</v>
      </c>
      <c r="K4692" s="9">
        <v>1537.0</v>
      </c>
      <c r="L4692" s="9">
        <v>691.65</v>
      </c>
      <c r="M4692" s="10">
        <v>0.44999999999999996</v>
      </c>
      <c r="N4692" s="4" t="s">
        <v>89</v>
      </c>
      <c r="O4692" s="4" t="s">
        <v>23</v>
      </c>
      <c r="P4692" s="4" t="s">
        <v>21</v>
      </c>
    </row>
    <row r="4693" ht="14.25" customHeight="1">
      <c r="B4693" s="4" t="s">
        <v>15</v>
      </c>
      <c r="C4693" s="4">
        <v>1185732.0</v>
      </c>
      <c r="D4693" s="5">
        <v>44136.0</v>
      </c>
      <c r="E4693" s="4" t="s">
        <v>42</v>
      </c>
      <c r="F4693" s="4" t="s">
        <v>57</v>
      </c>
      <c r="G4693" s="4" t="s">
        <v>58</v>
      </c>
      <c r="H4693" s="6" t="s">
        <v>26</v>
      </c>
      <c r="I4693" s="7">
        <v>32.0</v>
      </c>
      <c r="J4693" s="8">
        <v>7.0</v>
      </c>
      <c r="K4693" s="9">
        <v>224.0</v>
      </c>
      <c r="L4693" s="9">
        <v>112.0</v>
      </c>
      <c r="M4693" s="10">
        <v>0.5</v>
      </c>
      <c r="N4693" s="4" t="s">
        <v>89</v>
      </c>
      <c r="O4693" s="4" t="s">
        <v>29</v>
      </c>
      <c r="P4693" s="4" t="s">
        <v>21</v>
      </c>
    </row>
    <row r="4694" ht="14.25" customHeight="1">
      <c r="B4694" s="4" t="s">
        <v>15</v>
      </c>
      <c r="C4694" s="4">
        <v>1185732.0</v>
      </c>
      <c r="D4694" s="5">
        <v>44137.0</v>
      </c>
      <c r="E4694" s="4" t="s">
        <v>42</v>
      </c>
      <c r="F4694" s="4" t="s">
        <v>57</v>
      </c>
      <c r="G4694" s="4" t="s">
        <v>58</v>
      </c>
      <c r="H4694" s="6" t="s">
        <v>27</v>
      </c>
      <c r="I4694" s="7">
        <v>47.0</v>
      </c>
      <c r="J4694" s="8">
        <v>19.0</v>
      </c>
      <c r="K4694" s="9">
        <v>893.0</v>
      </c>
      <c r="L4694" s="9">
        <v>375.06</v>
      </c>
      <c r="M4694" s="10">
        <v>0.42</v>
      </c>
      <c r="N4694" s="4" t="s">
        <v>89</v>
      </c>
      <c r="O4694" s="4" t="s">
        <v>29</v>
      </c>
      <c r="P4694" s="4" t="s">
        <v>21</v>
      </c>
    </row>
    <row r="4695" ht="14.25" customHeight="1">
      <c r="B4695" s="4" t="s">
        <v>15</v>
      </c>
      <c r="C4695" s="4">
        <v>1185732.0</v>
      </c>
      <c r="D4695" s="5">
        <v>44138.0</v>
      </c>
      <c r="E4695" s="4" t="s">
        <v>42</v>
      </c>
      <c r="F4695" s="4" t="s">
        <v>57</v>
      </c>
      <c r="G4695" s="4" t="s">
        <v>58</v>
      </c>
      <c r="H4695" s="6" t="s">
        <v>28</v>
      </c>
      <c r="I4695" s="7">
        <v>38.0</v>
      </c>
      <c r="J4695" s="8">
        <v>47.0</v>
      </c>
      <c r="K4695" s="9">
        <v>1786.0</v>
      </c>
      <c r="L4695" s="9">
        <v>982.3000000000001</v>
      </c>
      <c r="M4695" s="10">
        <v>0.55</v>
      </c>
      <c r="N4695" s="4" t="s">
        <v>89</v>
      </c>
      <c r="O4695" s="4" t="s">
        <v>29</v>
      </c>
      <c r="P4695" s="4" t="s">
        <v>24</v>
      </c>
    </row>
    <row r="4696" ht="14.25" customHeight="1">
      <c r="B4696" s="4" t="s">
        <v>15</v>
      </c>
      <c r="C4696" s="4">
        <v>1185732.0</v>
      </c>
      <c r="D4696" s="5">
        <v>44139.0</v>
      </c>
      <c r="E4696" s="4" t="s">
        <v>42</v>
      </c>
      <c r="F4696" s="4" t="s">
        <v>57</v>
      </c>
      <c r="G4696" s="4" t="s">
        <v>58</v>
      </c>
      <c r="H4696" s="6" t="s">
        <v>18</v>
      </c>
      <c r="I4696" s="7">
        <v>36.0</v>
      </c>
      <c r="J4696" s="8">
        <v>120.0</v>
      </c>
      <c r="K4696" s="9">
        <v>4320.0</v>
      </c>
      <c r="L4696" s="9">
        <v>2030.4</v>
      </c>
      <c r="M4696" s="10">
        <v>0.47000000000000003</v>
      </c>
      <c r="N4696" s="4" t="s">
        <v>89</v>
      </c>
      <c r="O4696" s="4" t="s">
        <v>20</v>
      </c>
      <c r="P4696" s="4" t="s">
        <v>24</v>
      </c>
    </row>
    <row r="4697" ht="14.25" customHeight="1">
      <c r="B4697" s="4" t="s">
        <v>15</v>
      </c>
      <c r="C4697" s="4">
        <v>1185732.0</v>
      </c>
      <c r="D4697" s="5">
        <v>44140.0</v>
      </c>
      <c r="E4697" s="4" t="s">
        <v>42</v>
      </c>
      <c r="F4697" s="4" t="s">
        <v>57</v>
      </c>
      <c r="G4697" s="4" t="s">
        <v>58</v>
      </c>
      <c r="H4697" s="6" t="s">
        <v>22</v>
      </c>
      <c r="I4697" s="7">
        <v>38.0</v>
      </c>
      <c r="J4697" s="8">
        <v>28.0</v>
      </c>
      <c r="K4697" s="9">
        <v>1064.0</v>
      </c>
      <c r="L4697" s="9">
        <v>446.88</v>
      </c>
      <c r="M4697" s="10">
        <v>0.42</v>
      </c>
      <c r="N4697" s="4" t="s">
        <v>89</v>
      </c>
      <c r="O4697" s="4" t="s">
        <v>20</v>
      </c>
      <c r="P4697" s="4" t="s">
        <v>24</v>
      </c>
    </row>
    <row r="4698" ht="14.25" customHeight="1">
      <c r="B4698" s="4" t="s">
        <v>15</v>
      </c>
      <c r="C4698" s="4">
        <v>1185732.0</v>
      </c>
      <c r="D4698" s="5">
        <v>44141.0</v>
      </c>
      <c r="E4698" s="4" t="s">
        <v>42</v>
      </c>
      <c r="F4698" s="4" t="s">
        <v>57</v>
      </c>
      <c r="G4698" s="4" t="s">
        <v>58</v>
      </c>
      <c r="H4698" s="6" t="s">
        <v>25</v>
      </c>
      <c r="I4698" s="7">
        <v>29.0</v>
      </c>
      <c r="J4698" s="8">
        <v>26.0</v>
      </c>
      <c r="K4698" s="9">
        <v>754.0</v>
      </c>
      <c r="L4698" s="9">
        <v>331.76</v>
      </c>
      <c r="M4698" s="10">
        <v>0.44</v>
      </c>
      <c r="N4698" s="4" t="s">
        <v>89</v>
      </c>
      <c r="O4698" s="4" t="s">
        <v>20</v>
      </c>
      <c r="P4698" s="4" t="s">
        <v>24</v>
      </c>
    </row>
    <row r="4699" ht="14.25" customHeight="1">
      <c r="B4699" s="4" t="s">
        <v>15</v>
      </c>
      <c r="C4699" s="4">
        <v>1185732.0</v>
      </c>
      <c r="D4699" s="5">
        <v>44142.0</v>
      </c>
      <c r="E4699" s="4" t="s">
        <v>42</v>
      </c>
      <c r="F4699" s="4" t="s">
        <v>57</v>
      </c>
      <c r="G4699" s="4" t="s">
        <v>58</v>
      </c>
      <c r="H4699" s="6" t="s">
        <v>26</v>
      </c>
      <c r="I4699" s="7">
        <v>32.0</v>
      </c>
      <c r="J4699" s="8">
        <v>7.0</v>
      </c>
      <c r="K4699" s="9">
        <v>224.0</v>
      </c>
      <c r="L4699" s="9">
        <v>112.0</v>
      </c>
      <c r="M4699" s="10">
        <v>0.5</v>
      </c>
      <c r="N4699" s="4" t="s">
        <v>89</v>
      </c>
      <c r="O4699" s="4" t="s">
        <v>29</v>
      </c>
      <c r="P4699" s="4" t="s">
        <v>21</v>
      </c>
    </row>
    <row r="4700" ht="14.25" customHeight="1">
      <c r="B4700" s="4" t="s">
        <v>15</v>
      </c>
      <c r="C4700" s="4">
        <v>1185732.0</v>
      </c>
      <c r="D4700" s="5">
        <v>44143.0</v>
      </c>
      <c r="E4700" s="4" t="s">
        <v>42</v>
      </c>
      <c r="F4700" s="4" t="s">
        <v>57</v>
      </c>
      <c r="G4700" s="4" t="s">
        <v>58</v>
      </c>
      <c r="H4700" s="6" t="s">
        <v>27</v>
      </c>
      <c r="I4700" s="7">
        <v>47.0</v>
      </c>
      <c r="J4700" s="8">
        <v>14.0</v>
      </c>
      <c r="K4700" s="9">
        <v>658.0</v>
      </c>
      <c r="L4700" s="9">
        <v>263.2</v>
      </c>
      <c r="M4700" s="10">
        <v>0.4</v>
      </c>
      <c r="N4700" s="4" t="s">
        <v>89</v>
      </c>
      <c r="O4700" s="4" t="s">
        <v>29</v>
      </c>
      <c r="P4700" s="4" t="s">
        <v>24</v>
      </c>
    </row>
    <row r="4701" ht="14.25" customHeight="1">
      <c r="B4701" s="4" t="s">
        <v>15</v>
      </c>
      <c r="C4701" s="4">
        <v>1185732.0</v>
      </c>
      <c r="D4701" s="5">
        <v>44144.0</v>
      </c>
      <c r="E4701" s="4" t="s">
        <v>42</v>
      </c>
      <c r="F4701" s="4" t="s">
        <v>57</v>
      </c>
      <c r="G4701" s="4" t="s">
        <v>58</v>
      </c>
      <c r="H4701" s="6" t="s">
        <v>28</v>
      </c>
      <c r="I4701" s="7">
        <v>36.0</v>
      </c>
      <c r="J4701" s="8">
        <v>53.0</v>
      </c>
      <c r="K4701" s="9">
        <v>1908.0</v>
      </c>
      <c r="L4701" s="9">
        <v>1144.8</v>
      </c>
      <c r="M4701" s="10">
        <v>0.6</v>
      </c>
      <c r="N4701" s="4" t="s">
        <v>89</v>
      </c>
      <c r="O4701" s="4" t="s">
        <v>29</v>
      </c>
      <c r="P4701" s="4" t="s">
        <v>24</v>
      </c>
    </row>
    <row r="4702" ht="14.25" customHeight="1">
      <c r="B4702" s="4" t="s">
        <v>15</v>
      </c>
      <c r="C4702" s="4">
        <v>1185732.0</v>
      </c>
      <c r="D4702" s="5">
        <v>44145.0</v>
      </c>
      <c r="E4702" s="4" t="s">
        <v>42</v>
      </c>
      <c r="F4702" s="4" t="s">
        <v>57</v>
      </c>
      <c r="G4702" s="4" t="s">
        <v>58</v>
      </c>
      <c r="H4702" s="6" t="s">
        <v>18</v>
      </c>
      <c r="I4702" s="7">
        <v>48.0</v>
      </c>
      <c r="J4702" s="8">
        <v>116.0</v>
      </c>
      <c r="K4702" s="9">
        <v>5568.0</v>
      </c>
      <c r="L4702" s="9">
        <v>2616.96</v>
      </c>
      <c r="M4702" s="10">
        <v>0.47000000000000003</v>
      </c>
      <c r="N4702" s="4" t="s">
        <v>89</v>
      </c>
      <c r="O4702" s="4" t="s">
        <v>20</v>
      </c>
      <c r="P4702" s="4" t="s">
        <v>24</v>
      </c>
    </row>
    <row r="4703" ht="14.25" customHeight="1">
      <c r="B4703" s="4" t="s">
        <v>15</v>
      </c>
      <c r="C4703" s="4">
        <v>1185732.0</v>
      </c>
      <c r="D4703" s="5">
        <v>44146.0</v>
      </c>
      <c r="E4703" s="4" t="s">
        <v>42</v>
      </c>
      <c r="F4703" s="4" t="s">
        <v>57</v>
      </c>
      <c r="G4703" s="4" t="s">
        <v>58</v>
      </c>
      <c r="H4703" s="6" t="s">
        <v>22</v>
      </c>
      <c r="I4703" s="7">
        <v>44.0</v>
      </c>
      <c r="J4703" s="8">
        <v>44.0</v>
      </c>
      <c r="K4703" s="9">
        <v>1936.0</v>
      </c>
      <c r="L4703" s="9">
        <v>793.76</v>
      </c>
      <c r="M4703" s="10">
        <v>0.41</v>
      </c>
      <c r="N4703" s="4" t="s">
        <v>89</v>
      </c>
      <c r="O4703" s="4" t="s">
        <v>20</v>
      </c>
      <c r="P4703" s="4" t="s">
        <v>21</v>
      </c>
    </row>
    <row r="4704" ht="14.25" customHeight="1">
      <c r="B4704" s="4" t="s">
        <v>15</v>
      </c>
      <c r="C4704" s="4">
        <v>1185732.0</v>
      </c>
      <c r="D4704" s="5">
        <v>44147.0</v>
      </c>
      <c r="E4704" s="4" t="s">
        <v>42</v>
      </c>
      <c r="F4704" s="4" t="s">
        <v>57</v>
      </c>
      <c r="G4704" s="4" t="s">
        <v>58</v>
      </c>
      <c r="H4704" s="6" t="s">
        <v>25</v>
      </c>
      <c r="I4704" s="7">
        <v>37.0</v>
      </c>
      <c r="J4704" s="8">
        <v>38.0</v>
      </c>
      <c r="K4704" s="9">
        <v>1406.0</v>
      </c>
      <c r="L4704" s="9">
        <v>618.64</v>
      </c>
      <c r="M4704" s="10">
        <v>0.44</v>
      </c>
      <c r="N4704" s="4" t="s">
        <v>89</v>
      </c>
      <c r="O4704" s="4" t="s">
        <v>23</v>
      </c>
      <c r="P4704" s="4" t="s">
        <v>24</v>
      </c>
    </row>
    <row r="4705" ht="14.25" customHeight="1">
      <c r="B4705" s="4" t="s">
        <v>15</v>
      </c>
      <c r="C4705" s="4">
        <v>1185732.0</v>
      </c>
      <c r="D4705" s="5">
        <v>44148.0</v>
      </c>
      <c r="E4705" s="4" t="s">
        <v>42</v>
      </c>
      <c r="F4705" s="4" t="s">
        <v>57</v>
      </c>
      <c r="G4705" s="4" t="s">
        <v>58</v>
      </c>
      <c r="H4705" s="6" t="s">
        <v>26</v>
      </c>
      <c r="I4705" s="7">
        <v>36.0</v>
      </c>
      <c r="J4705" s="8">
        <v>13.0</v>
      </c>
      <c r="K4705" s="9">
        <v>468.0</v>
      </c>
      <c r="L4705" s="9">
        <v>229.32000000000002</v>
      </c>
      <c r="M4705" s="10">
        <v>0.49000000000000005</v>
      </c>
      <c r="N4705" s="4" t="s">
        <v>89</v>
      </c>
      <c r="O4705" s="4" t="s">
        <v>29</v>
      </c>
      <c r="P4705" s="4" t="s">
        <v>21</v>
      </c>
    </row>
    <row r="4706" ht="14.25" customHeight="1">
      <c r="B4706" s="4" t="s">
        <v>15</v>
      </c>
      <c r="C4706" s="4">
        <v>1185732.0</v>
      </c>
      <c r="D4706" s="5">
        <v>44149.0</v>
      </c>
      <c r="E4706" s="4" t="s">
        <v>42</v>
      </c>
      <c r="F4706" s="4" t="s">
        <v>57</v>
      </c>
      <c r="G4706" s="4" t="s">
        <v>58</v>
      </c>
      <c r="H4706" s="6" t="s">
        <v>27</v>
      </c>
      <c r="I4706" s="7">
        <v>50.0</v>
      </c>
      <c r="J4706" s="8">
        <v>20.0</v>
      </c>
      <c r="K4706" s="9">
        <v>1000.0</v>
      </c>
      <c r="L4706" s="9">
        <v>410.0</v>
      </c>
      <c r="M4706" s="10">
        <v>0.41</v>
      </c>
      <c r="N4706" s="4" t="s">
        <v>89</v>
      </c>
      <c r="O4706" s="4" t="s">
        <v>23</v>
      </c>
      <c r="P4706" s="4" t="s">
        <v>24</v>
      </c>
    </row>
    <row r="4707" ht="14.25" customHeight="1">
      <c r="B4707" s="4" t="s">
        <v>15</v>
      </c>
      <c r="C4707" s="4">
        <v>1185732.0</v>
      </c>
      <c r="D4707" s="5">
        <v>44150.0</v>
      </c>
      <c r="E4707" s="4" t="s">
        <v>42</v>
      </c>
      <c r="F4707" s="4" t="s">
        <v>57</v>
      </c>
      <c r="G4707" s="4" t="s">
        <v>58</v>
      </c>
      <c r="H4707" s="6" t="s">
        <v>28</v>
      </c>
      <c r="I4707" s="7">
        <v>58.0</v>
      </c>
      <c r="J4707" s="8">
        <v>51.0</v>
      </c>
      <c r="K4707" s="9">
        <v>2958.0</v>
      </c>
      <c r="L4707" s="9">
        <v>1745.2200000000003</v>
      </c>
      <c r="M4707" s="10">
        <v>0.5900000000000001</v>
      </c>
      <c r="N4707" s="4" t="s">
        <v>89</v>
      </c>
      <c r="O4707" s="4" t="s">
        <v>29</v>
      </c>
      <c r="P4707" s="4" t="s">
        <v>21</v>
      </c>
    </row>
    <row r="4708" ht="14.25" customHeight="1">
      <c r="B4708" s="4" t="s">
        <v>15</v>
      </c>
      <c r="C4708" s="4">
        <v>1185732.0</v>
      </c>
      <c r="D4708" s="5">
        <v>44151.0</v>
      </c>
      <c r="E4708" s="4" t="s">
        <v>42</v>
      </c>
      <c r="F4708" s="4" t="s">
        <v>57</v>
      </c>
      <c r="G4708" s="4" t="s">
        <v>58</v>
      </c>
      <c r="H4708" s="6" t="s">
        <v>18</v>
      </c>
      <c r="I4708" s="7">
        <v>44.0</v>
      </c>
      <c r="J4708" s="8">
        <v>106.0</v>
      </c>
      <c r="K4708" s="9">
        <v>4664.0</v>
      </c>
      <c r="L4708" s="9">
        <v>2285.36</v>
      </c>
      <c r="M4708" s="10">
        <v>0.49000000000000005</v>
      </c>
      <c r="N4708" s="4" t="s">
        <v>89</v>
      </c>
      <c r="O4708" s="4" t="s">
        <v>20</v>
      </c>
      <c r="P4708" s="4" t="s">
        <v>24</v>
      </c>
    </row>
    <row r="4709" ht="14.25" customHeight="1">
      <c r="B4709" s="4" t="s">
        <v>15</v>
      </c>
      <c r="C4709" s="4">
        <v>1185732.0</v>
      </c>
      <c r="D4709" s="5">
        <v>44152.0</v>
      </c>
      <c r="E4709" s="4" t="s">
        <v>42</v>
      </c>
      <c r="F4709" s="4" t="s">
        <v>57</v>
      </c>
      <c r="G4709" s="4" t="s">
        <v>58</v>
      </c>
      <c r="H4709" s="6" t="s">
        <v>22</v>
      </c>
      <c r="I4709" s="7">
        <v>38.0</v>
      </c>
      <c r="J4709" s="8">
        <v>49.0</v>
      </c>
      <c r="K4709" s="9">
        <v>1862.0</v>
      </c>
      <c r="L4709" s="9">
        <v>763.42</v>
      </c>
      <c r="M4709" s="10">
        <v>0.41</v>
      </c>
      <c r="N4709" s="4" t="s">
        <v>89</v>
      </c>
      <c r="O4709" s="4" t="s">
        <v>29</v>
      </c>
      <c r="P4709" s="4" t="s">
        <v>24</v>
      </c>
    </row>
    <row r="4710" ht="14.25" customHeight="1">
      <c r="B4710" s="4" t="s">
        <v>15</v>
      </c>
      <c r="C4710" s="4">
        <v>1185732.0</v>
      </c>
      <c r="D4710" s="5">
        <v>44153.0</v>
      </c>
      <c r="E4710" s="4" t="s">
        <v>42</v>
      </c>
      <c r="F4710" s="4" t="s">
        <v>57</v>
      </c>
      <c r="G4710" s="4" t="s">
        <v>58</v>
      </c>
      <c r="H4710" s="6" t="s">
        <v>25</v>
      </c>
      <c r="I4710" s="7">
        <v>33.0</v>
      </c>
      <c r="J4710" s="8">
        <v>47.0</v>
      </c>
      <c r="K4710" s="9">
        <v>1551.0</v>
      </c>
      <c r="L4710" s="9">
        <v>697.9499999999999</v>
      </c>
      <c r="M4710" s="10">
        <v>0.44999999999999996</v>
      </c>
      <c r="N4710" s="4" t="s">
        <v>89</v>
      </c>
      <c r="O4710" s="4" t="s">
        <v>29</v>
      </c>
      <c r="P4710" s="4" t="s">
        <v>21</v>
      </c>
    </row>
    <row r="4711" ht="14.25" customHeight="1">
      <c r="B4711" s="4" t="s">
        <v>15</v>
      </c>
      <c r="C4711" s="4">
        <v>1185732.0</v>
      </c>
      <c r="D4711" s="5">
        <v>44154.0</v>
      </c>
      <c r="E4711" s="4" t="s">
        <v>42</v>
      </c>
      <c r="F4711" s="4" t="s">
        <v>57</v>
      </c>
      <c r="G4711" s="4" t="s">
        <v>58</v>
      </c>
      <c r="H4711" s="6" t="s">
        <v>26</v>
      </c>
      <c r="I4711" s="7">
        <v>32.0</v>
      </c>
      <c r="J4711" s="8">
        <v>45.0</v>
      </c>
      <c r="K4711" s="9">
        <v>1440.0</v>
      </c>
      <c r="L4711" s="9">
        <v>676.8000000000001</v>
      </c>
      <c r="M4711" s="10">
        <v>0.47000000000000003</v>
      </c>
      <c r="N4711" s="4" t="s">
        <v>89</v>
      </c>
      <c r="O4711" s="4" t="s">
        <v>29</v>
      </c>
      <c r="P4711" s="4" t="s">
        <v>21</v>
      </c>
    </row>
    <row r="4712" ht="14.25" customHeight="1">
      <c r="B4712" s="4" t="s">
        <v>15</v>
      </c>
      <c r="C4712" s="4">
        <v>1185732.0</v>
      </c>
      <c r="D4712" s="5">
        <v>44155.0</v>
      </c>
      <c r="E4712" s="4" t="s">
        <v>42</v>
      </c>
      <c r="F4712" s="4" t="s">
        <v>57</v>
      </c>
      <c r="G4712" s="4" t="s">
        <v>58</v>
      </c>
      <c r="H4712" s="6" t="s">
        <v>27</v>
      </c>
      <c r="I4712" s="7">
        <v>49.0</v>
      </c>
      <c r="J4712" s="8">
        <v>45.0</v>
      </c>
      <c r="K4712" s="9">
        <v>2205.0</v>
      </c>
      <c r="L4712" s="9">
        <v>926.0999999999999</v>
      </c>
      <c r="M4712" s="10">
        <v>0.42</v>
      </c>
      <c r="N4712" s="4" t="s">
        <v>89</v>
      </c>
      <c r="O4712" s="4" t="s">
        <v>29</v>
      </c>
      <c r="P4712" s="4" t="s">
        <v>24</v>
      </c>
    </row>
    <row r="4713" ht="14.25" customHeight="1">
      <c r="B4713" s="4" t="s">
        <v>15</v>
      </c>
      <c r="C4713" s="4">
        <v>1185732.0</v>
      </c>
      <c r="D4713" s="5">
        <v>44156.0</v>
      </c>
      <c r="E4713" s="4" t="s">
        <v>42</v>
      </c>
      <c r="F4713" s="4" t="s">
        <v>57</v>
      </c>
      <c r="G4713" s="4" t="s">
        <v>58</v>
      </c>
      <c r="H4713" s="6" t="s">
        <v>28</v>
      </c>
      <c r="I4713" s="7">
        <v>53.0</v>
      </c>
      <c r="J4713" s="8">
        <v>81.0</v>
      </c>
      <c r="K4713" s="9">
        <v>4293.0</v>
      </c>
      <c r="L4713" s="9">
        <v>2404.0800000000004</v>
      </c>
      <c r="M4713" s="10">
        <v>0.56</v>
      </c>
      <c r="N4713" s="4" t="s">
        <v>89</v>
      </c>
      <c r="O4713" s="4" t="s">
        <v>20</v>
      </c>
      <c r="P4713" s="4" t="s">
        <v>24</v>
      </c>
    </row>
    <row r="4714" ht="14.25" customHeight="1">
      <c r="B4714" s="4" t="s">
        <v>15</v>
      </c>
      <c r="C4714" s="4">
        <v>1185732.0</v>
      </c>
      <c r="D4714" s="5">
        <v>44157.0</v>
      </c>
      <c r="E4714" s="4" t="s">
        <v>42</v>
      </c>
      <c r="F4714" s="4" t="s">
        <v>57</v>
      </c>
      <c r="G4714" s="4" t="s">
        <v>58</v>
      </c>
      <c r="H4714" s="6" t="s">
        <v>18</v>
      </c>
      <c r="I4714" s="7">
        <v>49.0</v>
      </c>
      <c r="J4714" s="8">
        <v>160.0</v>
      </c>
      <c r="K4714" s="9">
        <v>7840.0</v>
      </c>
      <c r="L4714" s="9">
        <v>3684.8</v>
      </c>
      <c r="M4714" s="10">
        <v>0.47000000000000003</v>
      </c>
      <c r="N4714" s="4" t="s">
        <v>89</v>
      </c>
      <c r="O4714" s="4" t="s">
        <v>20</v>
      </c>
      <c r="P4714" s="4" t="s">
        <v>24</v>
      </c>
    </row>
    <row r="4715" ht="14.25" customHeight="1">
      <c r="B4715" s="4" t="s">
        <v>15</v>
      </c>
      <c r="C4715" s="4">
        <v>1185732.0</v>
      </c>
      <c r="D4715" s="5">
        <v>44158.0</v>
      </c>
      <c r="E4715" s="4" t="s">
        <v>42</v>
      </c>
      <c r="F4715" s="4" t="s">
        <v>57</v>
      </c>
      <c r="G4715" s="4" t="s">
        <v>58</v>
      </c>
      <c r="H4715" s="6" t="s">
        <v>22</v>
      </c>
      <c r="I4715" s="7">
        <v>42.0</v>
      </c>
      <c r="J4715" s="8">
        <v>75.0</v>
      </c>
      <c r="K4715" s="9">
        <v>3150.0</v>
      </c>
      <c r="L4715" s="9">
        <v>1417.4999999999998</v>
      </c>
      <c r="M4715" s="10">
        <v>0.44999999999999996</v>
      </c>
      <c r="N4715" s="4" t="s">
        <v>89</v>
      </c>
      <c r="O4715" s="4" t="s">
        <v>29</v>
      </c>
      <c r="P4715" s="4" t="s">
        <v>21</v>
      </c>
    </row>
    <row r="4716" ht="14.25" customHeight="1">
      <c r="B4716" s="4" t="s">
        <v>15</v>
      </c>
      <c r="C4716" s="4">
        <v>1185732.0</v>
      </c>
      <c r="D4716" s="5">
        <v>44159.0</v>
      </c>
      <c r="E4716" s="4" t="s">
        <v>42</v>
      </c>
      <c r="F4716" s="4" t="s">
        <v>57</v>
      </c>
      <c r="G4716" s="4" t="s">
        <v>58</v>
      </c>
      <c r="H4716" s="6" t="s">
        <v>25</v>
      </c>
      <c r="I4716" s="7">
        <v>36.0</v>
      </c>
      <c r="J4716" s="8">
        <v>63.0</v>
      </c>
      <c r="K4716" s="9">
        <v>2268.0</v>
      </c>
      <c r="L4716" s="9">
        <v>952.56</v>
      </c>
      <c r="M4716" s="10">
        <v>0.42</v>
      </c>
      <c r="N4716" s="4" t="s">
        <v>89</v>
      </c>
      <c r="O4716" s="4" t="s">
        <v>23</v>
      </c>
      <c r="P4716" s="4" t="s">
        <v>24</v>
      </c>
    </row>
    <row r="4717" ht="14.25" customHeight="1">
      <c r="B4717" s="4" t="s">
        <v>15</v>
      </c>
      <c r="C4717" s="4">
        <v>1185732.0</v>
      </c>
      <c r="D4717" s="5">
        <v>44160.0</v>
      </c>
      <c r="E4717" s="4" t="s">
        <v>42</v>
      </c>
      <c r="F4717" s="4" t="s">
        <v>57</v>
      </c>
      <c r="G4717" s="4" t="s">
        <v>58</v>
      </c>
      <c r="H4717" s="6" t="s">
        <v>26</v>
      </c>
      <c r="I4717" s="7">
        <v>38.0</v>
      </c>
      <c r="J4717" s="8">
        <v>51.0</v>
      </c>
      <c r="K4717" s="9">
        <v>1938.0</v>
      </c>
      <c r="L4717" s="9">
        <v>930.2400000000001</v>
      </c>
      <c r="M4717" s="10">
        <v>0.48000000000000004</v>
      </c>
      <c r="N4717" s="4" t="s">
        <v>89</v>
      </c>
      <c r="O4717" s="4" t="s">
        <v>29</v>
      </c>
      <c r="P4717" s="4" t="s">
        <v>24</v>
      </c>
    </row>
    <row r="4718" ht="14.25" customHeight="1">
      <c r="B4718" s="4" t="s">
        <v>15</v>
      </c>
      <c r="C4718" s="4">
        <v>1185732.0</v>
      </c>
      <c r="D4718" s="5">
        <v>44161.0</v>
      </c>
      <c r="E4718" s="4" t="s">
        <v>42</v>
      </c>
      <c r="F4718" s="4" t="s">
        <v>57</v>
      </c>
      <c r="G4718" s="4" t="s">
        <v>58</v>
      </c>
      <c r="H4718" s="6" t="s">
        <v>27</v>
      </c>
      <c r="I4718" s="7">
        <v>49.0</v>
      </c>
      <c r="J4718" s="8">
        <v>58.0</v>
      </c>
      <c r="K4718" s="9">
        <v>2842.0</v>
      </c>
      <c r="L4718" s="9">
        <v>1165.22</v>
      </c>
      <c r="M4718" s="10">
        <v>0.41</v>
      </c>
      <c r="N4718" s="4" t="s">
        <v>89</v>
      </c>
      <c r="O4718" s="4" t="s">
        <v>23</v>
      </c>
      <c r="P4718" s="4" t="s">
        <v>24</v>
      </c>
    </row>
    <row r="4719" ht="14.25" customHeight="1">
      <c r="B4719" s="4" t="s">
        <v>15</v>
      </c>
      <c r="C4719" s="4">
        <v>1185732.0</v>
      </c>
      <c r="D4719" s="5">
        <v>44162.0</v>
      </c>
      <c r="E4719" s="4" t="s">
        <v>42</v>
      </c>
      <c r="F4719" s="4" t="s">
        <v>57</v>
      </c>
      <c r="G4719" s="4" t="s">
        <v>58</v>
      </c>
      <c r="H4719" s="6" t="s">
        <v>28</v>
      </c>
      <c r="I4719" s="7">
        <v>54.0</v>
      </c>
      <c r="J4719" s="8">
        <v>98.0</v>
      </c>
      <c r="K4719" s="9">
        <v>5292.0</v>
      </c>
      <c r="L4719" s="9">
        <v>2910.6000000000004</v>
      </c>
      <c r="M4719" s="10">
        <v>0.55</v>
      </c>
      <c r="N4719" s="4" t="s">
        <v>89</v>
      </c>
      <c r="O4719" s="4" t="s">
        <v>29</v>
      </c>
      <c r="P4719" s="4" t="s">
        <v>21</v>
      </c>
    </row>
    <row r="4720" ht="14.25" customHeight="1">
      <c r="B4720" s="4" t="s">
        <v>15</v>
      </c>
      <c r="C4720" s="4">
        <v>1185732.0</v>
      </c>
      <c r="D4720" s="5">
        <v>44163.0</v>
      </c>
      <c r="E4720" s="4" t="s">
        <v>42</v>
      </c>
      <c r="F4720" s="4" t="s">
        <v>57</v>
      </c>
      <c r="G4720" s="4" t="s">
        <v>58</v>
      </c>
      <c r="H4720" s="6" t="s">
        <v>18</v>
      </c>
      <c r="I4720" s="7">
        <v>47.0</v>
      </c>
      <c r="J4720" s="8">
        <v>137.0</v>
      </c>
      <c r="K4720" s="9">
        <v>6439.0</v>
      </c>
      <c r="L4720" s="9">
        <v>3026.3300000000004</v>
      </c>
      <c r="M4720" s="10">
        <v>0.47000000000000003</v>
      </c>
      <c r="N4720" s="4" t="s">
        <v>89</v>
      </c>
      <c r="O4720" s="4" t="s">
        <v>29</v>
      </c>
      <c r="P4720" s="4" t="s">
        <v>24</v>
      </c>
    </row>
    <row r="4721" ht="14.25" customHeight="1">
      <c r="B4721" s="4" t="s">
        <v>15</v>
      </c>
      <c r="C4721" s="4">
        <v>1185732.0</v>
      </c>
      <c r="D4721" s="5">
        <v>44164.0</v>
      </c>
      <c r="E4721" s="4" t="s">
        <v>42</v>
      </c>
      <c r="F4721" s="4" t="s">
        <v>57</v>
      </c>
      <c r="G4721" s="4" t="s">
        <v>58</v>
      </c>
      <c r="H4721" s="6" t="s">
        <v>22</v>
      </c>
      <c r="I4721" s="7">
        <v>43.0</v>
      </c>
      <c r="J4721" s="8">
        <v>87.0</v>
      </c>
      <c r="K4721" s="9">
        <v>3741.0</v>
      </c>
      <c r="L4721" s="9">
        <v>1533.81</v>
      </c>
      <c r="M4721" s="10">
        <v>0.41</v>
      </c>
      <c r="N4721" s="4" t="s">
        <v>89</v>
      </c>
      <c r="O4721" s="4" t="s">
        <v>23</v>
      </c>
      <c r="P4721" s="4" t="s">
        <v>21</v>
      </c>
    </row>
    <row r="4722" ht="14.25" customHeight="1">
      <c r="B4722" s="4" t="s">
        <v>15</v>
      </c>
      <c r="C4722" s="4">
        <v>1185732.0</v>
      </c>
      <c r="D4722" s="5">
        <v>44165.0</v>
      </c>
      <c r="E4722" s="4" t="s">
        <v>42</v>
      </c>
      <c r="F4722" s="4" t="s">
        <v>57</v>
      </c>
      <c r="G4722" s="4" t="s">
        <v>58</v>
      </c>
      <c r="H4722" s="6" t="s">
        <v>25</v>
      </c>
      <c r="I4722" s="7">
        <v>37.0</v>
      </c>
      <c r="J4722" s="8">
        <v>68.0</v>
      </c>
      <c r="K4722" s="9">
        <v>2516.0</v>
      </c>
      <c r="L4722" s="9">
        <v>1006.4000000000001</v>
      </c>
      <c r="M4722" s="10">
        <v>0.4</v>
      </c>
      <c r="N4722" s="4" t="s">
        <v>89</v>
      </c>
      <c r="O4722" s="4" t="s">
        <v>20</v>
      </c>
      <c r="P4722" s="4" t="s">
        <v>21</v>
      </c>
    </row>
    <row r="4723" ht="14.25" customHeight="1">
      <c r="B4723" s="4" t="s">
        <v>15</v>
      </c>
      <c r="C4723" s="4">
        <v>1185732.0</v>
      </c>
      <c r="D4723" s="5">
        <v>44166.0</v>
      </c>
      <c r="E4723" s="4" t="s">
        <v>42</v>
      </c>
      <c r="F4723" s="4" t="s">
        <v>57</v>
      </c>
      <c r="G4723" s="4" t="s">
        <v>58</v>
      </c>
      <c r="H4723" s="6" t="s">
        <v>26</v>
      </c>
      <c r="I4723" s="7">
        <v>33.0</v>
      </c>
      <c r="J4723" s="8">
        <v>47.0</v>
      </c>
      <c r="K4723" s="9">
        <v>1551.0</v>
      </c>
      <c r="L4723" s="9">
        <v>759.9900000000001</v>
      </c>
      <c r="M4723" s="10">
        <v>0.49000000000000005</v>
      </c>
      <c r="N4723" s="4" t="s">
        <v>89</v>
      </c>
      <c r="O4723" s="4" t="s">
        <v>29</v>
      </c>
      <c r="P4723" s="4" t="s">
        <v>24</v>
      </c>
    </row>
    <row r="4724" ht="14.25" customHeight="1">
      <c r="B4724" s="4" t="s">
        <v>15</v>
      </c>
      <c r="C4724" s="4">
        <v>1185732.0</v>
      </c>
      <c r="D4724" s="5">
        <v>44167.0</v>
      </c>
      <c r="E4724" s="4" t="s">
        <v>42</v>
      </c>
      <c r="F4724" s="4" t="s">
        <v>57</v>
      </c>
      <c r="G4724" s="4" t="s">
        <v>58</v>
      </c>
      <c r="H4724" s="6" t="s">
        <v>27</v>
      </c>
      <c r="I4724" s="7">
        <v>42.0</v>
      </c>
      <c r="J4724" s="8">
        <v>42.0</v>
      </c>
      <c r="K4724" s="9">
        <v>1764.0</v>
      </c>
      <c r="L4724" s="9">
        <v>723.24</v>
      </c>
      <c r="M4724" s="10">
        <v>0.41</v>
      </c>
      <c r="N4724" s="4" t="s">
        <v>89</v>
      </c>
      <c r="O4724" s="4" t="s">
        <v>20</v>
      </c>
      <c r="P4724" s="4" t="s">
        <v>24</v>
      </c>
    </row>
    <row r="4725" ht="14.25" customHeight="1">
      <c r="B4725" s="4" t="s">
        <v>15</v>
      </c>
      <c r="C4725" s="4">
        <v>1185732.0</v>
      </c>
      <c r="D4725" s="5">
        <v>44168.0</v>
      </c>
      <c r="E4725" s="4" t="s">
        <v>42</v>
      </c>
      <c r="F4725" s="4" t="s">
        <v>57</v>
      </c>
      <c r="G4725" s="4" t="s">
        <v>58</v>
      </c>
      <c r="H4725" s="6" t="s">
        <v>28</v>
      </c>
      <c r="I4725" s="7">
        <v>46.0</v>
      </c>
      <c r="J4725" s="8">
        <v>88.0</v>
      </c>
      <c r="K4725" s="9">
        <v>4048.0</v>
      </c>
      <c r="L4725" s="9">
        <v>2307.36</v>
      </c>
      <c r="M4725" s="10">
        <v>0.5700000000000001</v>
      </c>
      <c r="N4725" s="4" t="s">
        <v>89</v>
      </c>
      <c r="O4725" s="4" t="s">
        <v>29</v>
      </c>
      <c r="P4725" s="4" t="s">
        <v>21</v>
      </c>
    </row>
    <row r="4726" ht="14.25" customHeight="1">
      <c r="B4726" s="4" t="s">
        <v>15</v>
      </c>
      <c r="C4726" s="4">
        <v>1185732.0</v>
      </c>
      <c r="D4726" s="5">
        <v>44169.0</v>
      </c>
      <c r="E4726" s="4" t="s">
        <v>42</v>
      </c>
      <c r="F4726" s="4" t="s">
        <v>57</v>
      </c>
      <c r="G4726" s="4" t="s">
        <v>58</v>
      </c>
      <c r="H4726" s="6" t="s">
        <v>18</v>
      </c>
      <c r="I4726" s="7">
        <v>43.0</v>
      </c>
      <c r="J4726" s="8">
        <v>113.0</v>
      </c>
      <c r="K4726" s="9">
        <v>4859.0</v>
      </c>
      <c r="L4726" s="9">
        <v>2332.32</v>
      </c>
      <c r="M4726" s="10">
        <v>0.48000000000000004</v>
      </c>
      <c r="N4726" s="4" t="s">
        <v>89</v>
      </c>
      <c r="O4726" s="4" t="s">
        <v>29</v>
      </c>
      <c r="P4726" s="4" t="s">
        <v>21</v>
      </c>
    </row>
    <row r="4727" ht="14.25" customHeight="1">
      <c r="B4727" s="4" t="s">
        <v>15</v>
      </c>
      <c r="C4727" s="4">
        <v>1185732.0</v>
      </c>
      <c r="D4727" s="5">
        <v>44170.0</v>
      </c>
      <c r="E4727" s="4" t="s">
        <v>42</v>
      </c>
      <c r="F4727" s="4" t="s">
        <v>57</v>
      </c>
      <c r="G4727" s="4" t="s">
        <v>58</v>
      </c>
      <c r="H4727" s="6" t="s">
        <v>22</v>
      </c>
      <c r="I4727" s="7">
        <v>37.0</v>
      </c>
      <c r="J4727" s="8">
        <v>73.0</v>
      </c>
      <c r="K4727" s="9">
        <v>2701.0</v>
      </c>
      <c r="L4727" s="9">
        <v>1215.4499999999998</v>
      </c>
      <c r="M4727" s="10">
        <v>0.44999999999999996</v>
      </c>
      <c r="N4727" s="4" t="s">
        <v>89</v>
      </c>
      <c r="O4727" s="4" t="s">
        <v>20</v>
      </c>
      <c r="P4727" s="4" t="s">
        <v>24</v>
      </c>
    </row>
    <row r="4728" ht="14.25" customHeight="1">
      <c r="B4728" s="4" t="s">
        <v>15</v>
      </c>
      <c r="C4728" s="4">
        <v>1185732.0</v>
      </c>
      <c r="D4728" s="5">
        <v>44171.0</v>
      </c>
      <c r="E4728" s="4" t="s">
        <v>42</v>
      </c>
      <c r="F4728" s="4" t="s">
        <v>57</v>
      </c>
      <c r="G4728" s="4" t="s">
        <v>58</v>
      </c>
      <c r="H4728" s="6" t="s">
        <v>25</v>
      </c>
      <c r="I4728" s="7">
        <v>24.0</v>
      </c>
      <c r="J4728" s="8">
        <v>41.0</v>
      </c>
      <c r="K4728" s="9">
        <v>984.0</v>
      </c>
      <c r="L4728" s="9">
        <v>393.6</v>
      </c>
      <c r="M4728" s="10">
        <v>0.4</v>
      </c>
      <c r="N4728" s="4" t="s">
        <v>89</v>
      </c>
      <c r="O4728" s="4" t="s">
        <v>20</v>
      </c>
      <c r="P4728" s="4" t="s">
        <v>24</v>
      </c>
    </row>
    <row r="4729" ht="14.25" customHeight="1">
      <c r="B4729" s="4" t="s">
        <v>15</v>
      </c>
      <c r="C4729" s="4">
        <v>1185732.0</v>
      </c>
      <c r="D4729" s="5">
        <v>44172.0</v>
      </c>
      <c r="E4729" s="4" t="s">
        <v>42</v>
      </c>
      <c r="F4729" s="4" t="s">
        <v>57</v>
      </c>
      <c r="G4729" s="4" t="s">
        <v>58</v>
      </c>
      <c r="H4729" s="6" t="s">
        <v>26</v>
      </c>
      <c r="I4729" s="7">
        <v>24.0</v>
      </c>
      <c r="J4729" s="8">
        <v>31.0</v>
      </c>
      <c r="K4729" s="9">
        <v>744.0</v>
      </c>
      <c r="L4729" s="9">
        <v>342.24</v>
      </c>
      <c r="M4729" s="10">
        <v>0.46</v>
      </c>
      <c r="N4729" s="4" t="s">
        <v>89</v>
      </c>
      <c r="O4729" s="4" t="s">
        <v>29</v>
      </c>
      <c r="P4729" s="4" t="s">
        <v>21</v>
      </c>
    </row>
    <row r="4730" ht="14.25" customHeight="1">
      <c r="B4730" s="4" t="s">
        <v>15</v>
      </c>
      <c r="C4730" s="4">
        <v>1185732.0</v>
      </c>
      <c r="D4730" s="5">
        <v>44173.0</v>
      </c>
      <c r="E4730" s="4" t="s">
        <v>42</v>
      </c>
      <c r="F4730" s="4" t="s">
        <v>57</v>
      </c>
      <c r="G4730" s="4" t="s">
        <v>58</v>
      </c>
      <c r="H4730" s="6" t="s">
        <v>27</v>
      </c>
      <c r="I4730" s="7">
        <v>32.0</v>
      </c>
      <c r="J4730" s="8">
        <v>34.0</v>
      </c>
      <c r="K4730" s="9">
        <v>1088.0</v>
      </c>
      <c r="L4730" s="9">
        <v>478.72</v>
      </c>
      <c r="M4730" s="10">
        <v>0.44</v>
      </c>
      <c r="N4730" s="4" t="s">
        <v>89</v>
      </c>
      <c r="O4730" s="4" t="s">
        <v>20</v>
      </c>
      <c r="P4730" s="4" t="s">
        <v>21</v>
      </c>
    </row>
    <row r="4731" ht="14.25" customHeight="1">
      <c r="B4731" s="4" t="s">
        <v>15</v>
      </c>
      <c r="C4731" s="4">
        <v>1185732.0</v>
      </c>
      <c r="D4731" s="5">
        <v>44174.0</v>
      </c>
      <c r="E4731" s="4" t="s">
        <v>42</v>
      </c>
      <c r="F4731" s="4" t="s">
        <v>57</v>
      </c>
      <c r="G4731" s="4" t="s">
        <v>58</v>
      </c>
      <c r="H4731" s="6" t="s">
        <v>28</v>
      </c>
      <c r="I4731" s="7">
        <v>39.0</v>
      </c>
      <c r="J4731" s="8">
        <v>52.0</v>
      </c>
      <c r="K4731" s="9">
        <v>2028.0</v>
      </c>
      <c r="L4731" s="9">
        <v>1155.96</v>
      </c>
      <c r="M4731" s="10">
        <v>0.5700000000000001</v>
      </c>
      <c r="N4731" s="4" t="s">
        <v>89</v>
      </c>
      <c r="O4731" s="4" t="s">
        <v>20</v>
      </c>
      <c r="P4731" s="4" t="s">
        <v>24</v>
      </c>
    </row>
    <row r="4732" ht="14.25" customHeight="1">
      <c r="B4732" s="4" t="s">
        <v>15</v>
      </c>
      <c r="C4732" s="4">
        <v>1185732.0</v>
      </c>
      <c r="D4732" s="5">
        <v>44175.0</v>
      </c>
      <c r="E4732" s="4" t="s">
        <v>42</v>
      </c>
      <c r="F4732" s="4" t="s">
        <v>57</v>
      </c>
      <c r="G4732" s="4" t="s">
        <v>58</v>
      </c>
      <c r="H4732" s="6" t="s">
        <v>18</v>
      </c>
      <c r="I4732" s="7">
        <v>41.0</v>
      </c>
      <c r="J4732" s="8">
        <v>98.0</v>
      </c>
      <c r="K4732" s="9">
        <v>4018.0</v>
      </c>
      <c r="L4732" s="9">
        <v>1888.46</v>
      </c>
      <c r="M4732" s="10">
        <v>0.47000000000000003</v>
      </c>
      <c r="N4732" s="4" t="s">
        <v>89</v>
      </c>
      <c r="O4732" s="4" t="s">
        <v>29</v>
      </c>
      <c r="P4732" s="4" t="s">
        <v>21</v>
      </c>
    </row>
    <row r="4733" ht="14.25" customHeight="1">
      <c r="B4733" s="4" t="s">
        <v>15</v>
      </c>
      <c r="C4733" s="4">
        <v>1185732.0</v>
      </c>
      <c r="D4733" s="5">
        <v>44176.0</v>
      </c>
      <c r="E4733" s="4" t="s">
        <v>42</v>
      </c>
      <c r="F4733" s="4" t="s">
        <v>57</v>
      </c>
      <c r="G4733" s="4" t="s">
        <v>58</v>
      </c>
      <c r="H4733" s="6" t="s">
        <v>22</v>
      </c>
      <c r="I4733" s="7">
        <v>34.0</v>
      </c>
      <c r="J4733" s="8">
        <v>58.0</v>
      </c>
      <c r="K4733" s="9">
        <v>1972.0</v>
      </c>
      <c r="L4733" s="9">
        <v>847.96</v>
      </c>
      <c r="M4733" s="10">
        <v>0.43</v>
      </c>
      <c r="N4733" s="4" t="s">
        <v>89</v>
      </c>
      <c r="O4733" s="4" t="s">
        <v>23</v>
      </c>
      <c r="P4733" s="4" t="s">
        <v>24</v>
      </c>
    </row>
    <row r="4734" ht="14.25" customHeight="1">
      <c r="B4734" s="4" t="s">
        <v>15</v>
      </c>
      <c r="C4734" s="4">
        <v>1185732.0</v>
      </c>
      <c r="D4734" s="5">
        <v>44177.0</v>
      </c>
      <c r="E4734" s="4" t="s">
        <v>42</v>
      </c>
      <c r="F4734" s="4" t="s">
        <v>57</v>
      </c>
      <c r="G4734" s="4" t="s">
        <v>58</v>
      </c>
      <c r="H4734" s="6" t="s">
        <v>25</v>
      </c>
      <c r="I4734" s="7">
        <v>32.0</v>
      </c>
      <c r="J4734" s="8">
        <v>25.0</v>
      </c>
      <c r="K4734" s="9">
        <v>800.0</v>
      </c>
      <c r="L4734" s="9">
        <v>336.0</v>
      </c>
      <c r="M4734" s="10">
        <v>0.42</v>
      </c>
      <c r="N4734" s="4" t="s">
        <v>89</v>
      </c>
      <c r="O4734" s="4" t="s">
        <v>23</v>
      </c>
      <c r="P4734" s="4" t="s">
        <v>24</v>
      </c>
    </row>
    <row r="4735" ht="14.25" customHeight="1">
      <c r="B4735" s="4" t="s">
        <v>15</v>
      </c>
      <c r="C4735" s="4">
        <v>1185732.0</v>
      </c>
      <c r="D4735" s="5">
        <v>44178.0</v>
      </c>
      <c r="E4735" s="4" t="s">
        <v>42</v>
      </c>
      <c r="F4735" s="4" t="s">
        <v>57</v>
      </c>
      <c r="G4735" s="4" t="s">
        <v>58</v>
      </c>
      <c r="H4735" s="6" t="s">
        <v>26</v>
      </c>
      <c r="I4735" s="7">
        <v>32.0</v>
      </c>
      <c r="J4735" s="8">
        <v>21.0</v>
      </c>
      <c r="K4735" s="9">
        <v>672.0</v>
      </c>
      <c r="L4735" s="9">
        <v>309.12</v>
      </c>
      <c r="M4735" s="10">
        <v>0.46</v>
      </c>
      <c r="N4735" s="4" t="s">
        <v>89</v>
      </c>
      <c r="O4735" s="4" t="s">
        <v>29</v>
      </c>
      <c r="P4735" s="4" t="s">
        <v>24</v>
      </c>
    </row>
    <row r="4736" ht="14.25" customHeight="1">
      <c r="B4736" s="4" t="s">
        <v>15</v>
      </c>
      <c r="C4736" s="4">
        <v>1185732.0</v>
      </c>
      <c r="D4736" s="5">
        <v>44179.0</v>
      </c>
      <c r="E4736" s="4" t="s">
        <v>42</v>
      </c>
      <c r="F4736" s="4" t="s">
        <v>57</v>
      </c>
      <c r="G4736" s="4" t="s">
        <v>58</v>
      </c>
      <c r="H4736" s="6" t="s">
        <v>27</v>
      </c>
      <c r="I4736" s="7">
        <v>41.0</v>
      </c>
      <c r="J4736" s="8">
        <v>19.0</v>
      </c>
      <c r="K4736" s="9">
        <v>779.0</v>
      </c>
      <c r="L4736" s="9">
        <v>327.18</v>
      </c>
      <c r="M4736" s="10">
        <v>0.42</v>
      </c>
      <c r="N4736" s="4" t="s">
        <v>89</v>
      </c>
      <c r="O4736" s="4" t="s">
        <v>29</v>
      </c>
      <c r="P4736" s="4" t="s">
        <v>24</v>
      </c>
    </row>
    <row r="4737" ht="14.25" customHeight="1">
      <c r="B4737" s="4" t="s">
        <v>15</v>
      </c>
      <c r="C4737" s="4">
        <v>1185732.0</v>
      </c>
      <c r="D4737" s="5">
        <v>44180.0</v>
      </c>
      <c r="E4737" s="4" t="s">
        <v>42</v>
      </c>
      <c r="F4737" s="4" t="s">
        <v>57</v>
      </c>
      <c r="G4737" s="4" t="s">
        <v>58</v>
      </c>
      <c r="H4737" s="6" t="s">
        <v>28</v>
      </c>
      <c r="I4737" s="7">
        <v>49.0</v>
      </c>
      <c r="J4737" s="8">
        <v>60.0</v>
      </c>
      <c r="K4737" s="9">
        <v>2940.0</v>
      </c>
      <c r="L4737" s="9">
        <v>1764.0</v>
      </c>
      <c r="M4737" s="10">
        <v>0.6</v>
      </c>
      <c r="N4737" s="4" t="s">
        <v>89</v>
      </c>
      <c r="O4737" s="4" t="s">
        <v>20</v>
      </c>
      <c r="P4737" s="4" t="s">
        <v>24</v>
      </c>
    </row>
    <row r="4738" ht="14.25" customHeight="1">
      <c r="B4738" s="4" t="s">
        <v>15</v>
      </c>
      <c r="C4738" s="4">
        <v>1185732.0</v>
      </c>
      <c r="D4738" s="5">
        <v>44181.0</v>
      </c>
      <c r="E4738" s="4" t="s">
        <v>42</v>
      </c>
      <c r="F4738" s="4" t="s">
        <v>57</v>
      </c>
      <c r="G4738" s="4" t="s">
        <v>58</v>
      </c>
      <c r="H4738" s="6" t="s">
        <v>18</v>
      </c>
      <c r="I4738" s="7">
        <v>46.0</v>
      </c>
      <c r="J4738" s="8">
        <v>91.0</v>
      </c>
      <c r="K4738" s="9">
        <v>4186.0</v>
      </c>
      <c r="L4738" s="9">
        <v>1967.42</v>
      </c>
      <c r="M4738" s="10">
        <v>0.47000000000000003</v>
      </c>
      <c r="N4738" s="4" t="s">
        <v>89</v>
      </c>
      <c r="O4738" s="4" t="s">
        <v>23</v>
      </c>
      <c r="P4738" s="4" t="s">
        <v>21</v>
      </c>
    </row>
    <row r="4739" ht="14.25" customHeight="1">
      <c r="B4739" s="4" t="s">
        <v>15</v>
      </c>
      <c r="C4739" s="4">
        <v>1185732.0</v>
      </c>
      <c r="D4739" s="5">
        <v>44182.0</v>
      </c>
      <c r="E4739" s="4" t="s">
        <v>42</v>
      </c>
      <c r="F4739" s="4" t="s">
        <v>57</v>
      </c>
      <c r="G4739" s="4" t="s">
        <v>58</v>
      </c>
      <c r="H4739" s="6" t="s">
        <v>22</v>
      </c>
      <c r="I4739" s="7">
        <v>38.0</v>
      </c>
      <c r="J4739" s="8">
        <v>52.0</v>
      </c>
      <c r="K4739" s="9">
        <v>1976.0</v>
      </c>
      <c r="L4739" s="9">
        <v>790.4000000000001</v>
      </c>
      <c r="M4739" s="10">
        <v>0.4</v>
      </c>
      <c r="N4739" s="4" t="s">
        <v>89</v>
      </c>
      <c r="O4739" s="4" t="s">
        <v>23</v>
      </c>
      <c r="P4739" s="4" t="s">
        <v>24</v>
      </c>
    </row>
    <row r="4740" ht="14.25" customHeight="1">
      <c r="B4740" s="4" t="s">
        <v>15</v>
      </c>
      <c r="C4740" s="4">
        <v>1185732.0</v>
      </c>
      <c r="D4740" s="5">
        <v>44183.0</v>
      </c>
      <c r="E4740" s="4" t="s">
        <v>42</v>
      </c>
      <c r="F4740" s="4" t="s">
        <v>57</v>
      </c>
      <c r="G4740" s="4" t="s">
        <v>58</v>
      </c>
      <c r="H4740" s="6" t="s">
        <v>25</v>
      </c>
      <c r="I4740" s="7">
        <v>36.0</v>
      </c>
      <c r="J4740" s="8">
        <v>38.0</v>
      </c>
      <c r="K4740" s="9">
        <v>1368.0</v>
      </c>
      <c r="L4740" s="9">
        <v>547.2</v>
      </c>
      <c r="M4740" s="10">
        <v>0.4</v>
      </c>
      <c r="N4740" s="4" t="s">
        <v>89</v>
      </c>
      <c r="O4740" s="4" t="s">
        <v>23</v>
      </c>
      <c r="P4740" s="4" t="s">
        <v>24</v>
      </c>
    </row>
    <row r="4741" ht="14.25" customHeight="1">
      <c r="B4741" s="4" t="s">
        <v>15</v>
      </c>
      <c r="C4741" s="4">
        <v>1185732.0</v>
      </c>
      <c r="D4741" s="5">
        <v>44184.0</v>
      </c>
      <c r="E4741" s="4" t="s">
        <v>42</v>
      </c>
      <c r="F4741" s="4" t="s">
        <v>57</v>
      </c>
      <c r="G4741" s="4" t="s">
        <v>58</v>
      </c>
      <c r="H4741" s="6" t="s">
        <v>26</v>
      </c>
      <c r="I4741" s="7">
        <v>38.0</v>
      </c>
      <c r="J4741" s="8">
        <v>45.0</v>
      </c>
      <c r="K4741" s="9">
        <v>1710.0</v>
      </c>
      <c r="L4741" s="9">
        <v>837.9000000000001</v>
      </c>
      <c r="M4741" s="10">
        <v>0.49000000000000005</v>
      </c>
      <c r="N4741" s="4" t="s">
        <v>89</v>
      </c>
      <c r="O4741" s="4" t="s">
        <v>29</v>
      </c>
      <c r="P4741" s="4" t="s">
        <v>24</v>
      </c>
    </row>
    <row r="4742" ht="14.25" customHeight="1">
      <c r="B4742" s="4" t="s">
        <v>15</v>
      </c>
      <c r="C4742" s="4">
        <v>1185732.0</v>
      </c>
      <c r="D4742" s="5">
        <v>44185.0</v>
      </c>
      <c r="E4742" s="4" t="s">
        <v>42</v>
      </c>
      <c r="F4742" s="4" t="s">
        <v>57</v>
      </c>
      <c r="G4742" s="4" t="s">
        <v>58</v>
      </c>
      <c r="H4742" s="6" t="s">
        <v>27</v>
      </c>
      <c r="I4742" s="7">
        <v>52.0</v>
      </c>
      <c r="J4742" s="8">
        <v>34.0</v>
      </c>
      <c r="K4742" s="9">
        <v>1768.0</v>
      </c>
      <c r="L4742" s="9">
        <v>742.56</v>
      </c>
      <c r="M4742" s="10">
        <v>0.42</v>
      </c>
      <c r="N4742" s="4" t="s">
        <v>89</v>
      </c>
      <c r="O4742" s="4" t="s">
        <v>29</v>
      </c>
      <c r="P4742" s="4" t="s">
        <v>24</v>
      </c>
    </row>
    <row r="4743" ht="14.25" customHeight="1">
      <c r="B4743" s="4" t="s">
        <v>15</v>
      </c>
      <c r="C4743" s="4">
        <v>1185732.0</v>
      </c>
      <c r="D4743" s="5">
        <v>44186.0</v>
      </c>
      <c r="E4743" s="4" t="s">
        <v>42</v>
      </c>
      <c r="F4743" s="4" t="s">
        <v>57</v>
      </c>
      <c r="G4743" s="4" t="s">
        <v>58</v>
      </c>
      <c r="H4743" s="6" t="s">
        <v>28</v>
      </c>
      <c r="I4743" s="7">
        <v>59.0</v>
      </c>
      <c r="J4743" s="8">
        <v>61.0</v>
      </c>
      <c r="K4743" s="9">
        <v>3599.0</v>
      </c>
      <c r="L4743" s="9">
        <v>2159.4</v>
      </c>
      <c r="M4743" s="10">
        <v>0.6</v>
      </c>
      <c r="N4743" s="4" t="s">
        <v>89</v>
      </c>
      <c r="O4743" s="4" t="s">
        <v>23</v>
      </c>
      <c r="P4743" s="4" t="s">
        <v>24</v>
      </c>
    </row>
    <row r="4744" ht="14.25" customHeight="1">
      <c r="B4744" s="4" t="s">
        <v>15</v>
      </c>
      <c r="C4744" s="4">
        <v>1185732.0</v>
      </c>
      <c r="D4744" s="5">
        <v>44187.0</v>
      </c>
      <c r="E4744" s="4" t="s">
        <v>42</v>
      </c>
      <c r="F4744" s="4" t="s">
        <v>57</v>
      </c>
      <c r="G4744" s="4" t="s">
        <v>58</v>
      </c>
      <c r="H4744" s="6" t="s">
        <v>18</v>
      </c>
      <c r="I4744" s="7">
        <v>50.0</v>
      </c>
      <c r="J4744" s="8">
        <v>124.0</v>
      </c>
      <c r="K4744" s="9">
        <v>6200.0</v>
      </c>
      <c r="L4744" s="9">
        <v>3100.0</v>
      </c>
      <c r="M4744" s="10">
        <v>0.5</v>
      </c>
      <c r="N4744" s="4" t="s">
        <v>89</v>
      </c>
      <c r="O4744" s="4" t="s">
        <v>29</v>
      </c>
      <c r="P4744" s="4" t="s">
        <v>21</v>
      </c>
    </row>
    <row r="4745" ht="14.25" customHeight="1">
      <c r="B4745" s="4" t="s">
        <v>15</v>
      </c>
      <c r="C4745" s="4">
        <v>1185732.0</v>
      </c>
      <c r="D4745" s="5">
        <v>44188.0</v>
      </c>
      <c r="E4745" s="4" t="s">
        <v>42</v>
      </c>
      <c r="F4745" s="4" t="s">
        <v>57</v>
      </c>
      <c r="G4745" s="4" t="s">
        <v>58</v>
      </c>
      <c r="H4745" s="6" t="s">
        <v>22</v>
      </c>
      <c r="I4745" s="7">
        <v>42.0</v>
      </c>
      <c r="J4745" s="8">
        <v>77.0</v>
      </c>
      <c r="K4745" s="9">
        <v>3234.0</v>
      </c>
      <c r="L4745" s="9">
        <v>1455.3</v>
      </c>
      <c r="M4745" s="10">
        <v>0.44999999999999996</v>
      </c>
      <c r="N4745" s="4" t="s">
        <v>89</v>
      </c>
      <c r="O4745" s="4" t="s">
        <v>23</v>
      </c>
      <c r="P4745" s="4" t="s">
        <v>21</v>
      </c>
    </row>
    <row r="4746" ht="14.25" customHeight="1">
      <c r="B4746" s="4" t="s">
        <v>15</v>
      </c>
      <c r="C4746" s="4">
        <v>1185732.0</v>
      </c>
      <c r="D4746" s="5">
        <v>44189.0</v>
      </c>
      <c r="E4746" s="4" t="s">
        <v>42</v>
      </c>
      <c r="F4746" s="4" t="s">
        <v>57</v>
      </c>
      <c r="G4746" s="4" t="s">
        <v>58</v>
      </c>
      <c r="H4746" s="6" t="s">
        <v>25</v>
      </c>
      <c r="I4746" s="7">
        <v>44.0</v>
      </c>
      <c r="J4746" s="8">
        <v>56.0</v>
      </c>
      <c r="K4746" s="9">
        <v>2464.0</v>
      </c>
      <c r="L4746" s="9">
        <v>1010.2399999999999</v>
      </c>
      <c r="M4746" s="10">
        <v>0.41</v>
      </c>
      <c r="N4746" s="4" t="s">
        <v>89</v>
      </c>
      <c r="O4746" s="4" t="s">
        <v>23</v>
      </c>
      <c r="P4746" s="4" t="s">
        <v>21</v>
      </c>
    </row>
    <row r="4747" ht="14.25" customHeight="1">
      <c r="B4747" s="4" t="s">
        <v>15</v>
      </c>
      <c r="C4747" s="4">
        <v>1185732.0</v>
      </c>
      <c r="D4747" s="5">
        <v>44190.0</v>
      </c>
      <c r="E4747" s="4" t="s">
        <v>42</v>
      </c>
      <c r="F4747" s="4" t="s">
        <v>57</v>
      </c>
      <c r="G4747" s="4" t="s">
        <v>58</v>
      </c>
      <c r="H4747" s="6" t="s">
        <v>26</v>
      </c>
      <c r="I4747" s="7">
        <v>44.0</v>
      </c>
      <c r="J4747" s="8">
        <v>49.0</v>
      </c>
      <c r="K4747" s="9">
        <v>2156.0</v>
      </c>
      <c r="L4747" s="9">
        <v>1056.44</v>
      </c>
      <c r="M4747" s="10">
        <v>0.49000000000000005</v>
      </c>
      <c r="N4747" s="4" t="s">
        <v>89</v>
      </c>
      <c r="O4747" s="4" t="s">
        <v>20</v>
      </c>
      <c r="P4747" s="4" t="s">
        <v>24</v>
      </c>
    </row>
    <row r="4748" ht="14.25" customHeight="1">
      <c r="B4748" s="4" t="s">
        <v>15</v>
      </c>
      <c r="C4748" s="4">
        <v>1185732.0</v>
      </c>
      <c r="D4748" s="5">
        <v>44191.0</v>
      </c>
      <c r="E4748" s="4" t="s">
        <v>42</v>
      </c>
      <c r="F4748" s="4" t="s">
        <v>57</v>
      </c>
      <c r="G4748" s="4" t="s">
        <v>58</v>
      </c>
      <c r="H4748" s="6" t="s">
        <v>27</v>
      </c>
      <c r="I4748" s="7">
        <v>54.0</v>
      </c>
      <c r="J4748" s="8">
        <v>44.0</v>
      </c>
      <c r="K4748" s="9">
        <v>2376.0</v>
      </c>
      <c r="L4748" s="9">
        <v>974.16</v>
      </c>
      <c r="M4748" s="10">
        <v>0.41</v>
      </c>
      <c r="N4748" s="4" t="s">
        <v>89</v>
      </c>
      <c r="O4748" s="4" t="s">
        <v>23</v>
      </c>
      <c r="P4748" s="4" t="s">
        <v>21</v>
      </c>
    </row>
    <row r="4749" ht="14.25" customHeight="1">
      <c r="B4749" s="4" t="s">
        <v>15</v>
      </c>
      <c r="C4749" s="4">
        <v>1185732.0</v>
      </c>
      <c r="D4749" s="5">
        <v>44192.0</v>
      </c>
      <c r="E4749" s="4" t="s">
        <v>42</v>
      </c>
      <c r="F4749" s="4" t="s">
        <v>57</v>
      </c>
      <c r="G4749" s="4" t="s">
        <v>58</v>
      </c>
      <c r="H4749" s="6" t="s">
        <v>28</v>
      </c>
      <c r="I4749" s="7">
        <v>54.0</v>
      </c>
      <c r="J4749" s="8">
        <v>77.0</v>
      </c>
      <c r="K4749" s="9">
        <v>4158.0</v>
      </c>
      <c r="L4749" s="9">
        <v>2370.0600000000004</v>
      </c>
      <c r="M4749" s="10">
        <v>0.5700000000000001</v>
      </c>
      <c r="N4749" s="4" t="s">
        <v>89</v>
      </c>
      <c r="O4749" s="4" t="s">
        <v>29</v>
      </c>
      <c r="P4749" s="4" t="s">
        <v>24</v>
      </c>
    </row>
    <row r="4750" ht="14.25" customHeight="1">
      <c r="B4750" s="4" t="s">
        <v>40</v>
      </c>
      <c r="C4750" s="4">
        <v>1189833.0</v>
      </c>
      <c r="D4750" s="5">
        <v>44193.0</v>
      </c>
      <c r="E4750" s="4" t="s">
        <v>42</v>
      </c>
      <c r="F4750" s="4" t="s">
        <v>57</v>
      </c>
      <c r="G4750" s="4" t="s">
        <v>58</v>
      </c>
      <c r="H4750" s="6" t="s">
        <v>18</v>
      </c>
      <c r="I4750" s="7">
        <v>32.0</v>
      </c>
      <c r="J4750" s="8">
        <v>119.0</v>
      </c>
      <c r="K4750" s="9">
        <v>3808.0</v>
      </c>
      <c r="L4750" s="9">
        <v>2208.6400000000003</v>
      </c>
      <c r="M4750" s="10">
        <v>0.5800000000000001</v>
      </c>
      <c r="N4750" s="4" t="s">
        <v>89</v>
      </c>
      <c r="O4750" s="4" t="s">
        <v>29</v>
      </c>
      <c r="P4750" s="4" t="s">
        <v>24</v>
      </c>
    </row>
    <row r="4751" ht="14.25" customHeight="1">
      <c r="B4751" s="4" t="s">
        <v>40</v>
      </c>
      <c r="C4751" s="4">
        <v>1189833.0</v>
      </c>
      <c r="D4751" s="5">
        <v>44194.0</v>
      </c>
      <c r="E4751" s="4" t="s">
        <v>42</v>
      </c>
      <c r="F4751" s="4" t="s">
        <v>57</v>
      </c>
      <c r="G4751" s="4" t="s">
        <v>58</v>
      </c>
      <c r="H4751" s="6" t="s">
        <v>22</v>
      </c>
      <c r="I4751" s="7">
        <v>43.0</v>
      </c>
      <c r="J4751" s="8">
        <v>128.0</v>
      </c>
      <c r="K4751" s="9">
        <v>5504.0</v>
      </c>
      <c r="L4751" s="9">
        <v>2311.68</v>
      </c>
      <c r="M4751" s="10">
        <v>0.42</v>
      </c>
      <c r="N4751" s="4" t="s">
        <v>89</v>
      </c>
      <c r="O4751" s="4" t="s">
        <v>23</v>
      </c>
      <c r="P4751" s="4" t="s">
        <v>24</v>
      </c>
    </row>
    <row r="4752" ht="14.25" customHeight="1">
      <c r="B4752" s="4" t="s">
        <v>40</v>
      </c>
      <c r="C4752" s="4">
        <v>1189833.0</v>
      </c>
      <c r="D4752" s="5">
        <v>44195.0</v>
      </c>
      <c r="E4752" s="4" t="s">
        <v>42</v>
      </c>
      <c r="F4752" s="4" t="s">
        <v>57</v>
      </c>
      <c r="G4752" s="4" t="s">
        <v>58</v>
      </c>
      <c r="H4752" s="6" t="s">
        <v>25</v>
      </c>
      <c r="I4752" s="7">
        <v>41.0</v>
      </c>
      <c r="J4752" s="8">
        <v>119.0</v>
      </c>
      <c r="K4752" s="9">
        <v>4879.0</v>
      </c>
      <c r="L4752" s="9">
        <v>2878.6100000000006</v>
      </c>
      <c r="M4752" s="10">
        <v>0.5900000000000001</v>
      </c>
      <c r="N4752" s="4" t="s">
        <v>89</v>
      </c>
      <c r="O4752" s="4" t="s">
        <v>29</v>
      </c>
      <c r="P4752" s="4" t="s">
        <v>24</v>
      </c>
    </row>
    <row r="4753" ht="14.25" customHeight="1">
      <c r="B4753" s="4" t="s">
        <v>40</v>
      </c>
      <c r="C4753" s="4">
        <v>1189833.0</v>
      </c>
      <c r="D4753" s="5">
        <v>44196.0</v>
      </c>
      <c r="E4753" s="4" t="s">
        <v>42</v>
      </c>
      <c r="F4753" s="4" t="s">
        <v>57</v>
      </c>
      <c r="G4753" s="4" t="s">
        <v>58</v>
      </c>
      <c r="H4753" s="6" t="s">
        <v>26</v>
      </c>
      <c r="I4753" s="7">
        <v>44.0</v>
      </c>
      <c r="J4753" s="8">
        <v>98.0</v>
      </c>
      <c r="K4753" s="9">
        <v>4312.0</v>
      </c>
      <c r="L4753" s="9">
        <v>2242.2400000000002</v>
      </c>
      <c r="M4753" s="10">
        <v>0.52</v>
      </c>
      <c r="N4753" s="4" t="s">
        <v>89</v>
      </c>
      <c r="O4753" s="4" t="s">
        <v>29</v>
      </c>
      <c r="P4753" s="4" t="s">
        <v>24</v>
      </c>
    </row>
    <row r="4754" ht="14.25" customHeight="1">
      <c r="B4754" s="4" t="s">
        <v>40</v>
      </c>
      <c r="C4754" s="4">
        <v>1189833.0</v>
      </c>
      <c r="D4754" s="5">
        <v>44197.0</v>
      </c>
      <c r="E4754" s="4" t="s">
        <v>42</v>
      </c>
      <c r="F4754" s="4" t="s">
        <v>59</v>
      </c>
      <c r="G4754" s="4" t="s">
        <v>60</v>
      </c>
      <c r="H4754" s="6" t="s">
        <v>27</v>
      </c>
      <c r="I4754" s="7">
        <v>47.0</v>
      </c>
      <c r="J4754" s="8">
        <v>77.0</v>
      </c>
      <c r="K4754" s="9">
        <v>3619.0</v>
      </c>
      <c r="L4754" s="9">
        <v>2714.2500000000005</v>
      </c>
      <c r="M4754" s="10">
        <v>0.7500000000000001</v>
      </c>
      <c r="N4754" s="4" t="s">
        <v>89</v>
      </c>
      <c r="O4754" s="4" t="s">
        <v>20</v>
      </c>
      <c r="P4754" s="4" t="s">
        <v>24</v>
      </c>
    </row>
    <row r="4755" ht="14.25" customHeight="1">
      <c r="B4755" s="4" t="s">
        <v>40</v>
      </c>
      <c r="C4755" s="4">
        <v>1189833.0</v>
      </c>
      <c r="D4755" s="5">
        <v>44198.0</v>
      </c>
      <c r="E4755" s="4" t="s">
        <v>42</v>
      </c>
      <c r="F4755" s="4" t="s">
        <v>59</v>
      </c>
      <c r="G4755" s="4" t="s">
        <v>60</v>
      </c>
      <c r="H4755" s="6" t="s">
        <v>28</v>
      </c>
      <c r="I4755" s="7">
        <v>43.0</v>
      </c>
      <c r="J4755" s="8">
        <v>138.0</v>
      </c>
      <c r="K4755" s="9">
        <v>5934.0</v>
      </c>
      <c r="L4755" s="9">
        <v>2314.26</v>
      </c>
      <c r="M4755" s="10">
        <v>0.39</v>
      </c>
      <c r="N4755" s="4" t="s">
        <v>89</v>
      </c>
      <c r="O4755" s="4" t="s">
        <v>20</v>
      </c>
      <c r="P4755" s="4" t="s">
        <v>21</v>
      </c>
    </row>
    <row r="4756" ht="14.25" customHeight="1">
      <c r="B4756" s="4" t="s">
        <v>40</v>
      </c>
      <c r="C4756" s="4">
        <v>1189833.0</v>
      </c>
      <c r="D4756" s="5">
        <v>44199.0</v>
      </c>
      <c r="E4756" s="4" t="s">
        <v>42</v>
      </c>
      <c r="F4756" s="4" t="s">
        <v>59</v>
      </c>
      <c r="G4756" s="4" t="s">
        <v>60</v>
      </c>
      <c r="H4756" s="6" t="s">
        <v>18</v>
      </c>
      <c r="I4756" s="7">
        <v>34.0</v>
      </c>
      <c r="J4756" s="8">
        <v>158.0</v>
      </c>
      <c r="K4756" s="9">
        <v>5372.0</v>
      </c>
      <c r="L4756" s="9">
        <v>3062.0400000000004</v>
      </c>
      <c r="M4756" s="10">
        <v>0.5700000000000001</v>
      </c>
      <c r="N4756" s="4" t="s">
        <v>89</v>
      </c>
      <c r="O4756" s="4" t="s">
        <v>29</v>
      </c>
      <c r="P4756" s="4" t="s">
        <v>21</v>
      </c>
    </row>
    <row r="4757" ht="14.25" customHeight="1">
      <c r="B4757" s="4" t="s">
        <v>40</v>
      </c>
      <c r="C4757" s="4">
        <v>1189833.0</v>
      </c>
      <c r="D4757" s="5">
        <v>44200.0</v>
      </c>
      <c r="E4757" s="4" t="s">
        <v>42</v>
      </c>
      <c r="F4757" s="4" t="s">
        <v>59</v>
      </c>
      <c r="G4757" s="4" t="s">
        <v>60</v>
      </c>
      <c r="H4757" s="6" t="s">
        <v>22</v>
      </c>
      <c r="I4757" s="7">
        <v>42.0</v>
      </c>
      <c r="J4757" s="8">
        <v>123.0</v>
      </c>
      <c r="K4757" s="9">
        <v>5166.0</v>
      </c>
      <c r="L4757" s="9">
        <v>2324.7</v>
      </c>
      <c r="M4757" s="10">
        <v>0.44999999999999996</v>
      </c>
      <c r="N4757" s="4" t="s">
        <v>89</v>
      </c>
      <c r="O4757" s="4" t="s">
        <v>29</v>
      </c>
      <c r="P4757" s="4" t="s">
        <v>21</v>
      </c>
    </row>
    <row r="4758" ht="14.25" customHeight="1">
      <c r="B4758" s="4" t="s">
        <v>40</v>
      </c>
      <c r="C4758" s="4">
        <v>1189833.0</v>
      </c>
      <c r="D4758" s="5">
        <v>44201.0</v>
      </c>
      <c r="E4758" s="4" t="s">
        <v>42</v>
      </c>
      <c r="F4758" s="4" t="s">
        <v>59</v>
      </c>
      <c r="G4758" s="4" t="s">
        <v>60</v>
      </c>
      <c r="H4758" s="6" t="s">
        <v>25</v>
      </c>
      <c r="I4758" s="7">
        <v>43.0</v>
      </c>
      <c r="J4758" s="8">
        <v>122.0</v>
      </c>
      <c r="K4758" s="9">
        <v>5246.0</v>
      </c>
      <c r="L4758" s="9">
        <v>2990.2200000000003</v>
      </c>
      <c r="M4758" s="10">
        <v>0.5700000000000001</v>
      </c>
      <c r="N4758" s="4" t="s">
        <v>89</v>
      </c>
      <c r="O4758" s="4" t="s">
        <v>29</v>
      </c>
      <c r="P4758" s="4" t="s">
        <v>24</v>
      </c>
    </row>
    <row r="4759" ht="14.25" customHeight="1">
      <c r="B4759" s="4" t="s">
        <v>40</v>
      </c>
      <c r="C4759" s="4">
        <v>1189833.0</v>
      </c>
      <c r="D4759" s="5">
        <v>44202.0</v>
      </c>
      <c r="E4759" s="4" t="s">
        <v>42</v>
      </c>
      <c r="F4759" s="4" t="s">
        <v>59</v>
      </c>
      <c r="G4759" s="4" t="s">
        <v>60</v>
      </c>
      <c r="H4759" s="6" t="s">
        <v>26</v>
      </c>
      <c r="I4759" s="7">
        <v>44.0</v>
      </c>
      <c r="J4759" s="8">
        <v>81.0</v>
      </c>
      <c r="K4759" s="9">
        <v>3564.0</v>
      </c>
      <c r="L4759" s="9">
        <v>1960.1999999999998</v>
      </c>
      <c r="M4759" s="10">
        <v>0.5499999999999999</v>
      </c>
      <c r="N4759" s="4" t="s">
        <v>89</v>
      </c>
      <c r="O4759" s="4" t="s">
        <v>23</v>
      </c>
      <c r="P4759" s="4" t="s">
        <v>21</v>
      </c>
    </row>
    <row r="4760" ht="14.25" customHeight="1">
      <c r="B4760" s="4" t="s">
        <v>40</v>
      </c>
      <c r="C4760" s="4">
        <v>1189833.0</v>
      </c>
      <c r="D4760" s="5">
        <v>44203.0</v>
      </c>
      <c r="E4760" s="4" t="s">
        <v>42</v>
      </c>
      <c r="F4760" s="4" t="s">
        <v>59</v>
      </c>
      <c r="G4760" s="4" t="s">
        <v>60</v>
      </c>
      <c r="H4760" s="6" t="s">
        <v>27</v>
      </c>
      <c r="I4760" s="7">
        <v>48.0</v>
      </c>
      <c r="J4760" s="8">
        <v>59.0</v>
      </c>
      <c r="K4760" s="9">
        <v>2832.0</v>
      </c>
      <c r="L4760" s="9">
        <v>2039.0400000000002</v>
      </c>
      <c r="M4760" s="10">
        <v>0.7200000000000001</v>
      </c>
      <c r="N4760" s="4" t="s">
        <v>89</v>
      </c>
      <c r="O4760" s="4" t="s">
        <v>20</v>
      </c>
      <c r="P4760" s="4" t="s">
        <v>24</v>
      </c>
    </row>
    <row r="4761" ht="14.25" customHeight="1">
      <c r="B4761" s="4" t="s">
        <v>40</v>
      </c>
      <c r="C4761" s="4">
        <v>1189833.0</v>
      </c>
      <c r="D4761" s="5">
        <v>44204.0</v>
      </c>
      <c r="E4761" s="4" t="s">
        <v>42</v>
      </c>
      <c r="F4761" s="4" t="s">
        <v>59</v>
      </c>
      <c r="G4761" s="4" t="s">
        <v>60</v>
      </c>
      <c r="H4761" s="6" t="s">
        <v>28</v>
      </c>
      <c r="I4761" s="7">
        <v>43.0</v>
      </c>
      <c r="J4761" s="8">
        <v>119.0</v>
      </c>
      <c r="K4761" s="9">
        <v>5117.0</v>
      </c>
      <c r="L4761" s="9">
        <v>1893.29</v>
      </c>
      <c r="M4761" s="10">
        <v>0.37</v>
      </c>
      <c r="N4761" s="4" t="s">
        <v>89</v>
      </c>
      <c r="O4761" s="4" t="s">
        <v>20</v>
      </c>
      <c r="P4761" s="4" t="s">
        <v>24</v>
      </c>
    </row>
    <row r="4762" ht="14.25" customHeight="1">
      <c r="B4762" s="4" t="s">
        <v>40</v>
      </c>
      <c r="C4762" s="4">
        <v>1189833.0</v>
      </c>
      <c r="D4762" s="5">
        <v>44205.0</v>
      </c>
      <c r="E4762" s="4" t="s">
        <v>42</v>
      </c>
      <c r="F4762" s="4" t="s">
        <v>59</v>
      </c>
      <c r="G4762" s="4" t="s">
        <v>60</v>
      </c>
      <c r="H4762" s="6" t="s">
        <v>18</v>
      </c>
      <c r="I4762" s="7">
        <v>32.0</v>
      </c>
      <c r="J4762" s="8">
        <v>173.0</v>
      </c>
      <c r="K4762" s="9">
        <v>5536.0</v>
      </c>
      <c r="L4762" s="9">
        <v>3044.8</v>
      </c>
      <c r="M4762" s="10">
        <v>0.55</v>
      </c>
      <c r="N4762" s="4" t="s">
        <v>89</v>
      </c>
      <c r="O4762" s="4" t="s">
        <v>20</v>
      </c>
      <c r="P4762" s="4" t="s">
        <v>24</v>
      </c>
    </row>
    <row r="4763" ht="14.25" customHeight="1">
      <c r="B4763" s="4" t="s">
        <v>40</v>
      </c>
      <c r="C4763" s="4">
        <v>1189833.0</v>
      </c>
      <c r="D4763" s="5">
        <v>44206.0</v>
      </c>
      <c r="E4763" s="4" t="s">
        <v>42</v>
      </c>
      <c r="F4763" s="4" t="s">
        <v>59</v>
      </c>
      <c r="G4763" s="4" t="s">
        <v>60</v>
      </c>
      <c r="H4763" s="6" t="s">
        <v>22</v>
      </c>
      <c r="I4763" s="7">
        <v>41.0</v>
      </c>
      <c r="J4763" s="8">
        <v>115.0</v>
      </c>
      <c r="K4763" s="9">
        <v>4715.0</v>
      </c>
      <c r="L4763" s="9">
        <v>1933.1499999999999</v>
      </c>
      <c r="M4763" s="10">
        <v>0.41</v>
      </c>
      <c r="N4763" s="4" t="s">
        <v>89</v>
      </c>
      <c r="O4763" s="4" t="s">
        <v>20</v>
      </c>
      <c r="P4763" s="4" t="s">
        <v>21</v>
      </c>
    </row>
    <row r="4764" ht="14.25" customHeight="1">
      <c r="B4764" s="4" t="s">
        <v>40</v>
      </c>
      <c r="C4764" s="4">
        <v>1189833.0</v>
      </c>
      <c r="D4764" s="5">
        <v>44207.0</v>
      </c>
      <c r="E4764" s="4" t="s">
        <v>42</v>
      </c>
      <c r="F4764" s="4" t="s">
        <v>59</v>
      </c>
      <c r="G4764" s="4" t="s">
        <v>60</v>
      </c>
      <c r="H4764" s="6" t="s">
        <v>25</v>
      </c>
      <c r="I4764" s="7">
        <v>42.0</v>
      </c>
      <c r="J4764" s="8">
        <v>128.0</v>
      </c>
      <c r="K4764" s="9">
        <v>5376.0</v>
      </c>
      <c r="L4764" s="9">
        <v>3064.32</v>
      </c>
      <c r="M4764" s="10">
        <v>0.5700000000000001</v>
      </c>
      <c r="N4764" s="4" t="s">
        <v>89</v>
      </c>
      <c r="O4764" s="4" t="s">
        <v>20</v>
      </c>
      <c r="P4764" s="4" t="s">
        <v>21</v>
      </c>
    </row>
    <row r="4765" ht="14.25" customHeight="1">
      <c r="B4765" s="4" t="s">
        <v>40</v>
      </c>
      <c r="C4765" s="4">
        <v>1189833.0</v>
      </c>
      <c r="D4765" s="5">
        <v>44208.0</v>
      </c>
      <c r="E4765" s="4" t="s">
        <v>42</v>
      </c>
      <c r="F4765" s="4" t="s">
        <v>59</v>
      </c>
      <c r="G4765" s="4" t="s">
        <v>60</v>
      </c>
      <c r="H4765" s="6" t="s">
        <v>26</v>
      </c>
      <c r="I4765" s="7">
        <v>44.0</v>
      </c>
      <c r="J4765" s="8">
        <v>91.0</v>
      </c>
      <c r="K4765" s="9">
        <v>4004.0</v>
      </c>
      <c r="L4765" s="9">
        <v>2122.12</v>
      </c>
      <c r="M4765" s="10">
        <v>0.53</v>
      </c>
      <c r="N4765" s="4" t="s">
        <v>89</v>
      </c>
      <c r="O4765" s="4" t="s">
        <v>20</v>
      </c>
      <c r="P4765" s="4" t="s">
        <v>24</v>
      </c>
    </row>
    <row r="4766" ht="14.25" customHeight="1">
      <c r="B4766" s="4" t="s">
        <v>40</v>
      </c>
      <c r="C4766" s="4">
        <v>1189833.0</v>
      </c>
      <c r="D4766" s="5">
        <v>44209.0</v>
      </c>
      <c r="E4766" s="4" t="s">
        <v>42</v>
      </c>
      <c r="F4766" s="4" t="s">
        <v>59</v>
      </c>
      <c r="G4766" s="4" t="s">
        <v>60</v>
      </c>
      <c r="H4766" s="6" t="s">
        <v>27</v>
      </c>
      <c r="I4766" s="7">
        <v>48.0</v>
      </c>
      <c r="J4766" s="8">
        <v>60.0</v>
      </c>
      <c r="K4766" s="9">
        <v>2880.0</v>
      </c>
      <c r="L4766" s="9">
        <v>2044.8000000000002</v>
      </c>
      <c r="M4766" s="10">
        <v>0.7100000000000001</v>
      </c>
      <c r="N4766" s="4" t="s">
        <v>89</v>
      </c>
      <c r="O4766" s="4" t="s">
        <v>20</v>
      </c>
      <c r="P4766" s="4" t="s">
        <v>24</v>
      </c>
    </row>
    <row r="4767" ht="14.25" customHeight="1">
      <c r="B4767" s="4" t="s">
        <v>40</v>
      </c>
      <c r="C4767" s="4">
        <v>1189833.0</v>
      </c>
      <c r="D4767" s="5">
        <v>44210.0</v>
      </c>
      <c r="E4767" s="4" t="s">
        <v>42</v>
      </c>
      <c r="F4767" s="4" t="s">
        <v>59</v>
      </c>
      <c r="G4767" s="4" t="s">
        <v>60</v>
      </c>
      <c r="H4767" s="6" t="s">
        <v>28</v>
      </c>
      <c r="I4767" s="7">
        <v>42.0</v>
      </c>
      <c r="J4767" s="8">
        <v>112.0</v>
      </c>
      <c r="K4767" s="9">
        <v>4704.0</v>
      </c>
      <c r="L4767" s="9">
        <v>1834.5600000000002</v>
      </c>
      <c r="M4767" s="10">
        <v>0.39</v>
      </c>
      <c r="N4767" s="4" t="s">
        <v>89</v>
      </c>
      <c r="O4767" s="4" t="s">
        <v>23</v>
      </c>
      <c r="P4767" s="4" t="s">
        <v>21</v>
      </c>
    </row>
    <row r="4768" ht="14.25" customHeight="1">
      <c r="B4768" s="4" t="s">
        <v>40</v>
      </c>
      <c r="C4768" s="4">
        <v>1189833.0</v>
      </c>
      <c r="D4768" s="5">
        <v>44211.0</v>
      </c>
      <c r="E4768" s="4" t="s">
        <v>42</v>
      </c>
      <c r="F4768" s="4" t="s">
        <v>59</v>
      </c>
      <c r="G4768" s="4" t="s">
        <v>60</v>
      </c>
      <c r="H4768" s="6" t="s">
        <v>18</v>
      </c>
      <c r="I4768" s="7">
        <v>44.0</v>
      </c>
      <c r="J4768" s="8">
        <v>161.0</v>
      </c>
      <c r="K4768" s="9">
        <v>7084.0</v>
      </c>
      <c r="L4768" s="9">
        <v>4179.56</v>
      </c>
      <c r="M4768" s="10">
        <v>0.5900000000000001</v>
      </c>
      <c r="N4768" s="4" t="s">
        <v>89</v>
      </c>
      <c r="O4768" s="4" t="s">
        <v>23</v>
      </c>
      <c r="P4768" s="4" t="s">
        <v>21</v>
      </c>
    </row>
    <row r="4769" ht="14.25" customHeight="1">
      <c r="B4769" s="4" t="s">
        <v>40</v>
      </c>
      <c r="C4769" s="4">
        <v>1189833.0</v>
      </c>
      <c r="D4769" s="5">
        <v>44212.0</v>
      </c>
      <c r="E4769" s="4" t="s">
        <v>42</v>
      </c>
      <c r="F4769" s="4" t="s">
        <v>59</v>
      </c>
      <c r="G4769" s="4" t="s">
        <v>60</v>
      </c>
      <c r="H4769" s="6" t="s">
        <v>22</v>
      </c>
      <c r="I4769" s="7">
        <v>43.0</v>
      </c>
      <c r="J4769" s="8">
        <v>101.0</v>
      </c>
      <c r="K4769" s="9">
        <v>4343.0</v>
      </c>
      <c r="L4769" s="9">
        <v>1954.35</v>
      </c>
      <c r="M4769" s="10">
        <v>0.44999999999999996</v>
      </c>
      <c r="N4769" s="4" t="s">
        <v>89</v>
      </c>
      <c r="O4769" s="4" t="s">
        <v>29</v>
      </c>
      <c r="P4769" s="4" t="s">
        <v>21</v>
      </c>
    </row>
    <row r="4770" ht="14.25" customHeight="1">
      <c r="B4770" s="4" t="s">
        <v>40</v>
      </c>
      <c r="C4770" s="4">
        <v>1189833.0</v>
      </c>
      <c r="D4770" s="5">
        <v>44213.0</v>
      </c>
      <c r="E4770" s="4" t="s">
        <v>42</v>
      </c>
      <c r="F4770" s="4" t="s">
        <v>59</v>
      </c>
      <c r="G4770" s="4" t="s">
        <v>60</v>
      </c>
      <c r="H4770" s="6" t="s">
        <v>25</v>
      </c>
      <c r="I4770" s="7">
        <v>44.0</v>
      </c>
      <c r="J4770" s="8">
        <v>120.0</v>
      </c>
      <c r="K4770" s="9">
        <v>5280.0</v>
      </c>
      <c r="L4770" s="9">
        <v>3168.0</v>
      </c>
      <c r="M4770" s="10">
        <v>0.6</v>
      </c>
      <c r="N4770" s="4" t="s">
        <v>89</v>
      </c>
      <c r="O4770" s="4" t="s">
        <v>20</v>
      </c>
      <c r="P4770" s="4" t="s">
        <v>24</v>
      </c>
    </row>
    <row r="4771" ht="14.25" customHeight="1">
      <c r="B4771" s="4" t="s">
        <v>40</v>
      </c>
      <c r="C4771" s="4">
        <v>1189833.0</v>
      </c>
      <c r="D4771" s="5">
        <v>44214.0</v>
      </c>
      <c r="E4771" s="4" t="s">
        <v>42</v>
      </c>
      <c r="F4771" s="4" t="s">
        <v>59</v>
      </c>
      <c r="G4771" s="4" t="s">
        <v>60</v>
      </c>
      <c r="H4771" s="6" t="s">
        <v>26</v>
      </c>
      <c r="I4771" s="7">
        <v>36.0</v>
      </c>
      <c r="J4771" s="8">
        <v>78.0</v>
      </c>
      <c r="K4771" s="9">
        <v>2808.0</v>
      </c>
      <c r="L4771" s="9">
        <v>1404.0</v>
      </c>
      <c r="M4771" s="10">
        <v>0.5</v>
      </c>
      <c r="N4771" s="4" t="s">
        <v>89</v>
      </c>
      <c r="O4771" s="4" t="s">
        <v>29</v>
      </c>
      <c r="P4771" s="4" t="s">
        <v>24</v>
      </c>
    </row>
    <row r="4772" ht="14.25" customHeight="1">
      <c r="B4772" s="4" t="s">
        <v>40</v>
      </c>
      <c r="C4772" s="4">
        <v>1189833.0</v>
      </c>
      <c r="D4772" s="5">
        <v>44215.0</v>
      </c>
      <c r="E4772" s="4" t="s">
        <v>42</v>
      </c>
      <c r="F4772" s="4" t="s">
        <v>59</v>
      </c>
      <c r="G4772" s="4" t="s">
        <v>60</v>
      </c>
      <c r="H4772" s="6" t="s">
        <v>27</v>
      </c>
      <c r="I4772" s="7">
        <v>44.0</v>
      </c>
      <c r="J4772" s="8">
        <v>56.0</v>
      </c>
      <c r="K4772" s="9">
        <v>2464.0</v>
      </c>
      <c r="L4772" s="9">
        <v>1823.3600000000004</v>
      </c>
      <c r="M4772" s="10">
        <v>0.7400000000000001</v>
      </c>
      <c r="N4772" s="4" t="s">
        <v>89</v>
      </c>
      <c r="O4772" s="4" t="s">
        <v>29</v>
      </c>
      <c r="P4772" s="4" t="s">
        <v>21</v>
      </c>
    </row>
    <row r="4773" ht="14.25" customHeight="1">
      <c r="B4773" s="4" t="s">
        <v>40</v>
      </c>
      <c r="C4773" s="4">
        <v>1189833.0</v>
      </c>
      <c r="D4773" s="5">
        <v>44216.0</v>
      </c>
      <c r="E4773" s="4" t="s">
        <v>42</v>
      </c>
      <c r="F4773" s="4" t="s">
        <v>59</v>
      </c>
      <c r="G4773" s="4" t="s">
        <v>60</v>
      </c>
      <c r="H4773" s="6" t="s">
        <v>28</v>
      </c>
      <c r="I4773" s="7">
        <v>55.0</v>
      </c>
      <c r="J4773" s="8">
        <v>101.0</v>
      </c>
      <c r="K4773" s="9">
        <v>5555.0</v>
      </c>
      <c r="L4773" s="9">
        <v>2166.4500000000003</v>
      </c>
      <c r="M4773" s="10">
        <v>0.39</v>
      </c>
      <c r="N4773" s="4" t="s">
        <v>89</v>
      </c>
      <c r="O4773" s="4" t="s">
        <v>20</v>
      </c>
      <c r="P4773" s="4" t="s">
        <v>24</v>
      </c>
    </row>
    <row r="4774" ht="14.25" customHeight="1">
      <c r="B4774" s="4" t="s">
        <v>40</v>
      </c>
      <c r="C4774" s="4">
        <v>1189833.0</v>
      </c>
      <c r="D4774" s="5">
        <v>44217.0</v>
      </c>
      <c r="E4774" s="4" t="s">
        <v>42</v>
      </c>
      <c r="F4774" s="4" t="s">
        <v>59</v>
      </c>
      <c r="G4774" s="4" t="s">
        <v>60</v>
      </c>
      <c r="H4774" s="6" t="s">
        <v>18</v>
      </c>
      <c r="I4774" s="7">
        <v>39.0</v>
      </c>
      <c r="J4774" s="8">
        <v>150.0</v>
      </c>
      <c r="K4774" s="9">
        <v>5850.0</v>
      </c>
      <c r="L4774" s="9">
        <v>3334.5000000000005</v>
      </c>
      <c r="M4774" s="10">
        <v>0.5700000000000001</v>
      </c>
      <c r="N4774" s="4" t="s">
        <v>89</v>
      </c>
      <c r="O4774" s="4" t="s">
        <v>23</v>
      </c>
      <c r="P4774" s="4" t="s">
        <v>21</v>
      </c>
    </row>
    <row r="4775" ht="14.25" customHeight="1">
      <c r="B4775" s="4" t="s">
        <v>40</v>
      </c>
      <c r="C4775" s="4">
        <v>1189833.0</v>
      </c>
      <c r="D4775" s="5">
        <v>44218.0</v>
      </c>
      <c r="E4775" s="4" t="s">
        <v>42</v>
      </c>
      <c r="F4775" s="4" t="s">
        <v>59</v>
      </c>
      <c r="G4775" s="4" t="s">
        <v>60</v>
      </c>
      <c r="H4775" s="6" t="s">
        <v>22</v>
      </c>
      <c r="I4775" s="7">
        <v>41.0</v>
      </c>
      <c r="J4775" s="8">
        <v>106.0</v>
      </c>
      <c r="K4775" s="9">
        <v>4346.0</v>
      </c>
      <c r="L4775" s="9">
        <v>1912.24</v>
      </c>
      <c r="M4775" s="10">
        <v>0.44</v>
      </c>
      <c r="N4775" s="4" t="s">
        <v>89</v>
      </c>
      <c r="O4775" s="4" t="s">
        <v>29</v>
      </c>
      <c r="P4775" s="4" t="s">
        <v>21</v>
      </c>
    </row>
    <row r="4776" ht="14.25" customHeight="1">
      <c r="B4776" s="4" t="s">
        <v>40</v>
      </c>
      <c r="C4776" s="4">
        <v>1189833.0</v>
      </c>
      <c r="D4776" s="5">
        <v>44219.0</v>
      </c>
      <c r="E4776" s="4" t="s">
        <v>42</v>
      </c>
      <c r="F4776" s="4" t="s">
        <v>59</v>
      </c>
      <c r="G4776" s="4" t="s">
        <v>60</v>
      </c>
      <c r="H4776" s="6" t="s">
        <v>25</v>
      </c>
      <c r="I4776" s="7">
        <v>44.0</v>
      </c>
      <c r="J4776" s="8">
        <v>111.0</v>
      </c>
      <c r="K4776" s="9">
        <v>4884.0</v>
      </c>
      <c r="L4776" s="9">
        <v>2686.2000000000003</v>
      </c>
      <c r="M4776" s="10">
        <v>0.55</v>
      </c>
      <c r="N4776" s="4" t="s">
        <v>89</v>
      </c>
      <c r="O4776" s="4" t="s">
        <v>23</v>
      </c>
      <c r="P4776" s="4" t="s">
        <v>21</v>
      </c>
    </row>
    <row r="4777" ht="14.25" customHeight="1">
      <c r="B4777" s="4" t="s">
        <v>40</v>
      </c>
      <c r="C4777" s="4">
        <v>1189833.0</v>
      </c>
      <c r="D4777" s="5">
        <v>44220.0</v>
      </c>
      <c r="E4777" s="4" t="s">
        <v>42</v>
      </c>
      <c r="F4777" s="4" t="s">
        <v>59</v>
      </c>
      <c r="G4777" s="4" t="s">
        <v>60</v>
      </c>
      <c r="H4777" s="6" t="s">
        <v>26</v>
      </c>
      <c r="I4777" s="7">
        <v>38.0</v>
      </c>
      <c r="J4777" s="8">
        <v>88.0</v>
      </c>
      <c r="K4777" s="9">
        <v>3344.0</v>
      </c>
      <c r="L4777" s="9">
        <v>1772.3200000000002</v>
      </c>
      <c r="M4777" s="10">
        <v>0.53</v>
      </c>
      <c r="N4777" s="4" t="s">
        <v>89</v>
      </c>
      <c r="O4777" s="4" t="s">
        <v>20</v>
      </c>
      <c r="P4777" s="4" t="s">
        <v>24</v>
      </c>
    </row>
    <row r="4778" ht="14.25" customHeight="1">
      <c r="B4778" s="4" t="s">
        <v>40</v>
      </c>
      <c r="C4778" s="4">
        <v>1189833.0</v>
      </c>
      <c r="D4778" s="5">
        <v>44221.0</v>
      </c>
      <c r="E4778" s="4" t="s">
        <v>42</v>
      </c>
      <c r="F4778" s="4" t="s">
        <v>59</v>
      </c>
      <c r="G4778" s="4" t="s">
        <v>60</v>
      </c>
      <c r="H4778" s="6" t="s">
        <v>27</v>
      </c>
      <c r="I4778" s="7">
        <v>41.0</v>
      </c>
      <c r="J4778" s="8">
        <v>61.0</v>
      </c>
      <c r="K4778" s="9">
        <v>2501.0</v>
      </c>
      <c r="L4778" s="9">
        <v>1850.7400000000002</v>
      </c>
      <c r="M4778" s="10">
        <v>0.7400000000000001</v>
      </c>
      <c r="N4778" s="4" t="s">
        <v>89</v>
      </c>
      <c r="O4778" s="4" t="s">
        <v>23</v>
      </c>
      <c r="P4778" s="4" t="s">
        <v>24</v>
      </c>
    </row>
    <row r="4779" ht="14.25" customHeight="1">
      <c r="B4779" s="4" t="s">
        <v>40</v>
      </c>
      <c r="C4779" s="4">
        <v>1189833.0</v>
      </c>
      <c r="D4779" s="5">
        <v>44222.0</v>
      </c>
      <c r="E4779" s="4" t="s">
        <v>42</v>
      </c>
      <c r="F4779" s="4" t="s">
        <v>59</v>
      </c>
      <c r="G4779" s="4" t="s">
        <v>60</v>
      </c>
      <c r="H4779" s="6" t="s">
        <v>28</v>
      </c>
      <c r="I4779" s="7">
        <v>59.0</v>
      </c>
      <c r="J4779" s="8">
        <v>108.0</v>
      </c>
      <c r="K4779" s="9">
        <v>6372.0</v>
      </c>
      <c r="L4779" s="9">
        <v>2421.36</v>
      </c>
      <c r="M4779" s="10">
        <v>0.38</v>
      </c>
      <c r="N4779" s="4" t="s">
        <v>89</v>
      </c>
      <c r="O4779" s="4" t="s">
        <v>29</v>
      </c>
      <c r="P4779" s="4" t="s">
        <v>21</v>
      </c>
    </row>
    <row r="4780" ht="14.25" customHeight="1">
      <c r="B4780" s="4" t="s">
        <v>40</v>
      </c>
      <c r="C4780" s="4">
        <v>1189833.0</v>
      </c>
      <c r="D4780" s="5">
        <v>44223.0</v>
      </c>
      <c r="E4780" s="4" t="s">
        <v>42</v>
      </c>
      <c r="F4780" s="4" t="s">
        <v>59</v>
      </c>
      <c r="G4780" s="4" t="s">
        <v>60</v>
      </c>
      <c r="H4780" s="6" t="s">
        <v>18</v>
      </c>
      <c r="I4780" s="7">
        <v>36.0</v>
      </c>
      <c r="J4780" s="8">
        <v>169.0</v>
      </c>
      <c r="K4780" s="9">
        <v>6084.0</v>
      </c>
      <c r="L4780" s="9">
        <v>3589.5600000000004</v>
      </c>
      <c r="M4780" s="10">
        <v>0.5900000000000001</v>
      </c>
      <c r="N4780" s="4" t="s">
        <v>89</v>
      </c>
      <c r="O4780" s="4" t="s">
        <v>29</v>
      </c>
      <c r="P4780" s="4" t="s">
        <v>24</v>
      </c>
    </row>
    <row r="4781" ht="14.25" customHeight="1">
      <c r="B4781" s="4" t="s">
        <v>40</v>
      </c>
      <c r="C4781" s="4">
        <v>1189833.0</v>
      </c>
      <c r="D4781" s="5">
        <v>44224.0</v>
      </c>
      <c r="E4781" s="4" t="s">
        <v>42</v>
      </c>
      <c r="F4781" s="4" t="s">
        <v>59</v>
      </c>
      <c r="G4781" s="4" t="s">
        <v>60</v>
      </c>
      <c r="H4781" s="6" t="s">
        <v>22</v>
      </c>
      <c r="I4781" s="7">
        <v>42.0</v>
      </c>
      <c r="J4781" s="8">
        <v>147.0</v>
      </c>
      <c r="K4781" s="9">
        <v>6174.0</v>
      </c>
      <c r="L4781" s="9">
        <v>2531.3399999999997</v>
      </c>
      <c r="M4781" s="10">
        <v>0.41</v>
      </c>
      <c r="N4781" s="4" t="s">
        <v>89</v>
      </c>
      <c r="O4781" s="4" t="s">
        <v>20</v>
      </c>
      <c r="P4781" s="4" t="s">
        <v>21</v>
      </c>
    </row>
    <row r="4782" ht="14.25" customHeight="1">
      <c r="B4782" s="4" t="s">
        <v>40</v>
      </c>
      <c r="C4782" s="4">
        <v>1189833.0</v>
      </c>
      <c r="D4782" s="5">
        <v>44225.0</v>
      </c>
      <c r="E4782" s="4" t="s">
        <v>42</v>
      </c>
      <c r="F4782" s="4" t="s">
        <v>59</v>
      </c>
      <c r="G4782" s="4" t="s">
        <v>60</v>
      </c>
      <c r="H4782" s="6" t="s">
        <v>25</v>
      </c>
      <c r="I4782" s="7">
        <v>44.0</v>
      </c>
      <c r="J4782" s="8">
        <v>165.0</v>
      </c>
      <c r="K4782" s="9">
        <v>7260.0</v>
      </c>
      <c r="L4782" s="9">
        <v>3993.0000000000005</v>
      </c>
      <c r="M4782" s="10">
        <v>0.55</v>
      </c>
      <c r="N4782" s="4" t="s">
        <v>89</v>
      </c>
      <c r="O4782" s="4" t="s">
        <v>29</v>
      </c>
      <c r="P4782" s="4" t="s">
        <v>21</v>
      </c>
    </row>
    <row r="4783" ht="14.25" customHeight="1">
      <c r="B4783" s="4" t="s">
        <v>40</v>
      </c>
      <c r="C4783" s="4">
        <v>1189833.0</v>
      </c>
      <c r="D4783" s="5">
        <v>44226.0</v>
      </c>
      <c r="E4783" s="4" t="s">
        <v>42</v>
      </c>
      <c r="F4783" s="4" t="s">
        <v>59</v>
      </c>
      <c r="G4783" s="4" t="s">
        <v>60</v>
      </c>
      <c r="H4783" s="6" t="s">
        <v>26</v>
      </c>
      <c r="I4783" s="7">
        <v>38.0</v>
      </c>
      <c r="J4783" s="8">
        <v>106.0</v>
      </c>
      <c r="K4783" s="9">
        <v>4028.0</v>
      </c>
      <c r="L4783" s="9">
        <v>2134.84</v>
      </c>
      <c r="M4783" s="10">
        <v>0.53</v>
      </c>
      <c r="N4783" s="4" t="s">
        <v>89</v>
      </c>
      <c r="O4783" s="4" t="s">
        <v>20</v>
      </c>
      <c r="P4783" s="4" t="s">
        <v>21</v>
      </c>
    </row>
    <row r="4784" ht="14.25" customHeight="1">
      <c r="B4784" s="4" t="s">
        <v>40</v>
      </c>
      <c r="C4784" s="4">
        <v>1189833.0</v>
      </c>
      <c r="D4784" s="5">
        <v>44227.0</v>
      </c>
      <c r="E4784" s="4" t="s">
        <v>42</v>
      </c>
      <c r="F4784" s="4" t="s">
        <v>59</v>
      </c>
      <c r="G4784" s="4" t="s">
        <v>60</v>
      </c>
      <c r="H4784" s="6" t="s">
        <v>27</v>
      </c>
      <c r="I4784" s="7">
        <v>41.0</v>
      </c>
      <c r="J4784" s="8">
        <v>75.0</v>
      </c>
      <c r="K4784" s="9">
        <v>3075.0</v>
      </c>
      <c r="L4784" s="9">
        <v>2275.5000000000005</v>
      </c>
      <c r="M4784" s="10">
        <v>0.7400000000000001</v>
      </c>
      <c r="N4784" s="4" t="s">
        <v>89</v>
      </c>
      <c r="O4784" s="4" t="s">
        <v>20</v>
      </c>
      <c r="P4784" s="4" t="s">
        <v>24</v>
      </c>
    </row>
    <row r="4785" ht="14.25" customHeight="1">
      <c r="B4785" s="4" t="s">
        <v>40</v>
      </c>
      <c r="C4785" s="4">
        <v>1189833.0</v>
      </c>
      <c r="D4785" s="5">
        <v>44228.0</v>
      </c>
      <c r="E4785" s="4" t="s">
        <v>42</v>
      </c>
      <c r="F4785" s="4" t="s">
        <v>59</v>
      </c>
      <c r="G4785" s="4" t="s">
        <v>60</v>
      </c>
      <c r="H4785" s="6" t="s">
        <v>28</v>
      </c>
      <c r="I4785" s="7">
        <v>55.0</v>
      </c>
      <c r="J4785" s="8">
        <v>150.0</v>
      </c>
      <c r="K4785" s="9">
        <v>8250.0</v>
      </c>
      <c r="L4785" s="9">
        <v>2970.0</v>
      </c>
      <c r="M4785" s="10">
        <v>0.36</v>
      </c>
      <c r="N4785" s="4" t="s">
        <v>89</v>
      </c>
      <c r="O4785" s="4" t="s">
        <v>20</v>
      </c>
      <c r="P4785" s="4" t="s">
        <v>24</v>
      </c>
    </row>
    <row r="4786" ht="14.25" customHeight="1">
      <c r="B4786" s="4" t="s">
        <v>40</v>
      </c>
      <c r="C4786" s="4">
        <v>1189833.0</v>
      </c>
      <c r="D4786" s="5">
        <v>44229.0</v>
      </c>
      <c r="E4786" s="4" t="s">
        <v>42</v>
      </c>
      <c r="F4786" s="4" t="s">
        <v>59</v>
      </c>
      <c r="G4786" s="4" t="s">
        <v>60</v>
      </c>
      <c r="H4786" s="6" t="s">
        <v>18</v>
      </c>
      <c r="I4786" s="7">
        <v>37.0</v>
      </c>
      <c r="J4786" s="8">
        <v>203.0</v>
      </c>
      <c r="K4786" s="9">
        <v>7511.0</v>
      </c>
      <c r="L4786" s="9">
        <v>4431.490000000001</v>
      </c>
      <c r="M4786" s="10">
        <v>0.5900000000000001</v>
      </c>
      <c r="N4786" s="4" t="s">
        <v>89</v>
      </c>
      <c r="O4786" s="4" t="s">
        <v>23</v>
      </c>
      <c r="P4786" s="4" t="s">
        <v>24</v>
      </c>
    </row>
    <row r="4787" ht="14.25" customHeight="1">
      <c r="B4787" s="4" t="s">
        <v>40</v>
      </c>
      <c r="C4787" s="4">
        <v>1189833.0</v>
      </c>
      <c r="D4787" s="5">
        <v>44230.0</v>
      </c>
      <c r="E4787" s="4" t="s">
        <v>42</v>
      </c>
      <c r="F4787" s="4" t="s">
        <v>59</v>
      </c>
      <c r="G4787" s="4" t="s">
        <v>60</v>
      </c>
      <c r="H4787" s="6" t="s">
        <v>22</v>
      </c>
      <c r="I4787" s="7">
        <v>41.0</v>
      </c>
      <c r="J4787" s="8">
        <v>156.0</v>
      </c>
      <c r="K4787" s="9">
        <v>6396.0</v>
      </c>
      <c r="L4787" s="9">
        <v>2750.2799999999997</v>
      </c>
      <c r="M4787" s="10">
        <v>0.43</v>
      </c>
      <c r="N4787" s="4" t="s">
        <v>89</v>
      </c>
      <c r="O4787" s="4" t="s">
        <v>20</v>
      </c>
      <c r="P4787" s="4" t="s">
        <v>24</v>
      </c>
    </row>
    <row r="4788" ht="14.25" customHeight="1">
      <c r="B4788" s="4" t="s">
        <v>40</v>
      </c>
      <c r="C4788" s="4">
        <v>1189833.0</v>
      </c>
      <c r="D4788" s="5">
        <v>44231.0</v>
      </c>
      <c r="E4788" s="4" t="s">
        <v>42</v>
      </c>
      <c r="F4788" s="4" t="s">
        <v>59</v>
      </c>
      <c r="G4788" s="4" t="s">
        <v>60</v>
      </c>
      <c r="H4788" s="6" t="s">
        <v>25</v>
      </c>
      <c r="I4788" s="7">
        <v>44.0</v>
      </c>
      <c r="J4788" s="8">
        <v>143.0</v>
      </c>
      <c r="K4788" s="9">
        <v>6292.0</v>
      </c>
      <c r="L4788" s="9">
        <v>3712.2800000000007</v>
      </c>
      <c r="M4788" s="10">
        <v>0.5900000000000001</v>
      </c>
      <c r="N4788" s="4" t="s">
        <v>89</v>
      </c>
      <c r="O4788" s="4" t="s">
        <v>20</v>
      </c>
      <c r="P4788" s="4" t="s">
        <v>24</v>
      </c>
    </row>
    <row r="4789" ht="14.25" customHeight="1">
      <c r="B4789" s="4" t="s">
        <v>40</v>
      </c>
      <c r="C4789" s="4">
        <v>1189833.0</v>
      </c>
      <c r="D4789" s="5">
        <v>44232.0</v>
      </c>
      <c r="E4789" s="4" t="s">
        <v>42</v>
      </c>
      <c r="F4789" s="4" t="s">
        <v>59</v>
      </c>
      <c r="G4789" s="4" t="s">
        <v>60</v>
      </c>
      <c r="H4789" s="6" t="s">
        <v>26</v>
      </c>
      <c r="I4789" s="7">
        <v>36.0</v>
      </c>
      <c r="J4789" s="8">
        <v>113.0</v>
      </c>
      <c r="K4789" s="9">
        <v>4068.0</v>
      </c>
      <c r="L4789" s="9">
        <v>2156.04</v>
      </c>
      <c r="M4789" s="10">
        <v>0.53</v>
      </c>
      <c r="N4789" s="4" t="s">
        <v>89</v>
      </c>
      <c r="O4789" s="4" t="s">
        <v>23</v>
      </c>
      <c r="P4789" s="4" t="s">
        <v>24</v>
      </c>
    </row>
    <row r="4790" ht="14.25" customHeight="1">
      <c r="B4790" s="4" t="s">
        <v>40</v>
      </c>
      <c r="C4790" s="4">
        <v>1189833.0</v>
      </c>
      <c r="D4790" s="5">
        <v>44233.0</v>
      </c>
      <c r="E4790" s="4" t="s">
        <v>42</v>
      </c>
      <c r="F4790" s="4" t="s">
        <v>59</v>
      </c>
      <c r="G4790" s="4" t="s">
        <v>60</v>
      </c>
      <c r="H4790" s="6" t="s">
        <v>27</v>
      </c>
      <c r="I4790" s="7">
        <v>42.0</v>
      </c>
      <c r="J4790" s="8">
        <v>124.0</v>
      </c>
      <c r="K4790" s="9">
        <v>5208.0</v>
      </c>
      <c r="L4790" s="9">
        <v>3645.6000000000004</v>
      </c>
      <c r="M4790" s="10">
        <v>0.7000000000000001</v>
      </c>
      <c r="N4790" s="4" t="s">
        <v>89</v>
      </c>
      <c r="O4790" s="4" t="s">
        <v>20</v>
      </c>
      <c r="P4790" s="4" t="s">
        <v>24</v>
      </c>
    </row>
    <row r="4791" ht="14.25" customHeight="1">
      <c r="B4791" s="4" t="s">
        <v>40</v>
      </c>
      <c r="C4791" s="4">
        <v>1189833.0</v>
      </c>
      <c r="D4791" s="5">
        <v>44234.0</v>
      </c>
      <c r="E4791" s="4" t="s">
        <v>42</v>
      </c>
      <c r="F4791" s="4" t="s">
        <v>59</v>
      </c>
      <c r="G4791" s="4" t="s">
        <v>60</v>
      </c>
      <c r="H4791" s="6" t="s">
        <v>28</v>
      </c>
      <c r="I4791" s="7">
        <v>58.0</v>
      </c>
      <c r="J4791" s="8">
        <v>143.0</v>
      </c>
      <c r="K4791" s="9">
        <v>8294.0</v>
      </c>
      <c r="L4791" s="9">
        <v>2902.8999999999996</v>
      </c>
      <c r="M4791" s="10">
        <v>0.35</v>
      </c>
      <c r="N4791" s="4" t="s">
        <v>89</v>
      </c>
      <c r="O4791" s="4" t="s">
        <v>20</v>
      </c>
      <c r="P4791" s="4" t="s">
        <v>24</v>
      </c>
    </row>
    <row r="4792" ht="14.25" customHeight="1">
      <c r="B4792" s="4" t="s">
        <v>40</v>
      </c>
      <c r="C4792" s="4">
        <v>1189833.0</v>
      </c>
      <c r="D4792" s="5">
        <v>44235.0</v>
      </c>
      <c r="E4792" s="4" t="s">
        <v>42</v>
      </c>
      <c r="F4792" s="4" t="s">
        <v>59</v>
      </c>
      <c r="G4792" s="4" t="s">
        <v>60</v>
      </c>
      <c r="H4792" s="6" t="s">
        <v>18</v>
      </c>
      <c r="I4792" s="7">
        <v>42.0</v>
      </c>
      <c r="J4792" s="8">
        <v>203.0</v>
      </c>
      <c r="K4792" s="9">
        <v>8526.0</v>
      </c>
      <c r="L4792" s="9">
        <v>4945.080000000001</v>
      </c>
      <c r="M4792" s="10">
        <v>0.5800000000000001</v>
      </c>
      <c r="N4792" s="4" t="s">
        <v>89</v>
      </c>
      <c r="O4792" s="4" t="s">
        <v>23</v>
      </c>
      <c r="P4792" s="4" t="s">
        <v>24</v>
      </c>
    </row>
    <row r="4793" ht="14.25" customHeight="1">
      <c r="B4793" s="4" t="s">
        <v>40</v>
      </c>
      <c r="C4793" s="4">
        <v>1189833.0</v>
      </c>
      <c r="D4793" s="5">
        <v>44236.0</v>
      </c>
      <c r="E4793" s="4" t="s">
        <v>42</v>
      </c>
      <c r="F4793" s="4" t="s">
        <v>59</v>
      </c>
      <c r="G4793" s="4" t="s">
        <v>60</v>
      </c>
      <c r="H4793" s="6" t="s">
        <v>22</v>
      </c>
      <c r="I4793" s="7">
        <v>54.0</v>
      </c>
      <c r="J4793" s="8">
        <v>188.0</v>
      </c>
      <c r="K4793" s="9">
        <v>10152.0</v>
      </c>
      <c r="L4793" s="9">
        <v>4365.36</v>
      </c>
      <c r="M4793" s="10">
        <v>0.43</v>
      </c>
      <c r="N4793" s="4" t="s">
        <v>89</v>
      </c>
      <c r="O4793" s="4" t="s">
        <v>29</v>
      </c>
      <c r="P4793" s="4" t="s">
        <v>24</v>
      </c>
    </row>
    <row r="4794" ht="14.25" customHeight="1">
      <c r="B4794" s="4" t="s">
        <v>40</v>
      </c>
      <c r="C4794" s="4">
        <v>1189833.0</v>
      </c>
      <c r="D4794" s="5">
        <v>44237.0</v>
      </c>
      <c r="E4794" s="4" t="s">
        <v>42</v>
      </c>
      <c r="F4794" s="4" t="s">
        <v>59</v>
      </c>
      <c r="G4794" s="4" t="s">
        <v>60</v>
      </c>
      <c r="H4794" s="6" t="s">
        <v>25</v>
      </c>
      <c r="I4794" s="7">
        <v>49.0</v>
      </c>
      <c r="J4794" s="8">
        <v>130.0</v>
      </c>
      <c r="K4794" s="9">
        <v>6370.0</v>
      </c>
      <c r="L4794" s="9">
        <v>3758.3000000000006</v>
      </c>
      <c r="M4794" s="10">
        <v>0.5900000000000001</v>
      </c>
      <c r="N4794" s="4" t="s">
        <v>89</v>
      </c>
      <c r="O4794" s="4" t="s">
        <v>29</v>
      </c>
      <c r="P4794" s="4" t="s">
        <v>21</v>
      </c>
    </row>
    <row r="4795" ht="14.25" customHeight="1">
      <c r="B4795" s="4" t="s">
        <v>40</v>
      </c>
      <c r="C4795" s="4">
        <v>1189833.0</v>
      </c>
      <c r="D4795" s="5">
        <v>44238.0</v>
      </c>
      <c r="E4795" s="4" t="s">
        <v>42</v>
      </c>
      <c r="F4795" s="4" t="s">
        <v>59</v>
      </c>
      <c r="G4795" s="4" t="s">
        <v>60</v>
      </c>
      <c r="H4795" s="6" t="s">
        <v>26</v>
      </c>
      <c r="I4795" s="7">
        <v>41.0</v>
      </c>
      <c r="J4795" s="8">
        <v>106.0</v>
      </c>
      <c r="K4795" s="9">
        <v>4346.0</v>
      </c>
      <c r="L4795" s="9">
        <v>2346.84</v>
      </c>
      <c r="M4795" s="10">
        <v>0.54</v>
      </c>
      <c r="N4795" s="4" t="s">
        <v>89</v>
      </c>
      <c r="O4795" s="4" t="s">
        <v>20</v>
      </c>
      <c r="P4795" s="4" t="s">
        <v>24</v>
      </c>
    </row>
    <row r="4796" ht="14.25" customHeight="1">
      <c r="B4796" s="4" t="s">
        <v>40</v>
      </c>
      <c r="C4796" s="4">
        <v>1189833.0</v>
      </c>
      <c r="D4796" s="5">
        <v>44239.0</v>
      </c>
      <c r="E4796" s="4" t="s">
        <v>42</v>
      </c>
      <c r="F4796" s="4" t="s">
        <v>59</v>
      </c>
      <c r="G4796" s="4" t="s">
        <v>60</v>
      </c>
      <c r="H4796" s="6" t="s">
        <v>27</v>
      </c>
      <c r="I4796" s="7">
        <v>52.0</v>
      </c>
      <c r="J4796" s="8">
        <v>106.0</v>
      </c>
      <c r="K4796" s="9">
        <v>5512.0</v>
      </c>
      <c r="L4796" s="9">
        <v>3858.4000000000005</v>
      </c>
      <c r="M4796" s="10">
        <v>0.7000000000000001</v>
      </c>
      <c r="N4796" s="4" t="s">
        <v>89</v>
      </c>
      <c r="O4796" s="4" t="s">
        <v>23</v>
      </c>
      <c r="P4796" s="4" t="s">
        <v>24</v>
      </c>
    </row>
    <row r="4797" ht="14.25" customHeight="1">
      <c r="B4797" s="4" t="s">
        <v>40</v>
      </c>
      <c r="C4797" s="4">
        <v>1189833.0</v>
      </c>
      <c r="D4797" s="5">
        <v>44240.0</v>
      </c>
      <c r="E4797" s="4" t="s">
        <v>42</v>
      </c>
      <c r="F4797" s="4" t="s">
        <v>59</v>
      </c>
      <c r="G4797" s="4" t="s">
        <v>60</v>
      </c>
      <c r="H4797" s="6" t="s">
        <v>28</v>
      </c>
      <c r="I4797" s="7">
        <v>56.0</v>
      </c>
      <c r="J4797" s="8">
        <v>112.0</v>
      </c>
      <c r="K4797" s="9">
        <v>6272.0</v>
      </c>
      <c r="L4797" s="9">
        <v>2383.36</v>
      </c>
      <c r="M4797" s="10">
        <v>0.38</v>
      </c>
      <c r="N4797" s="4" t="s">
        <v>89</v>
      </c>
      <c r="O4797" s="4" t="s">
        <v>20</v>
      </c>
      <c r="P4797" s="4" t="s">
        <v>24</v>
      </c>
    </row>
    <row r="4798" ht="14.25" customHeight="1">
      <c r="B4798" s="4" t="s">
        <v>40</v>
      </c>
      <c r="C4798" s="4">
        <v>1189833.0</v>
      </c>
      <c r="D4798" s="5">
        <v>44241.0</v>
      </c>
      <c r="E4798" s="4" t="s">
        <v>42</v>
      </c>
      <c r="F4798" s="4" t="s">
        <v>59</v>
      </c>
      <c r="G4798" s="4" t="s">
        <v>60</v>
      </c>
      <c r="H4798" s="6" t="s">
        <v>18</v>
      </c>
      <c r="I4798" s="7">
        <v>41.0</v>
      </c>
      <c r="J4798" s="8">
        <v>180.0</v>
      </c>
      <c r="K4798" s="9">
        <v>7380.0</v>
      </c>
      <c r="L4798" s="9">
        <v>4280.400000000001</v>
      </c>
      <c r="M4798" s="10">
        <v>0.5800000000000001</v>
      </c>
      <c r="N4798" s="4" t="s">
        <v>89</v>
      </c>
      <c r="O4798" s="4" t="s">
        <v>29</v>
      </c>
      <c r="P4798" s="4" t="s">
        <v>21</v>
      </c>
    </row>
    <row r="4799" ht="14.25" customHeight="1">
      <c r="B4799" s="4" t="s">
        <v>40</v>
      </c>
      <c r="C4799" s="4">
        <v>1189833.0</v>
      </c>
      <c r="D4799" s="5">
        <v>44242.0</v>
      </c>
      <c r="E4799" s="4" t="s">
        <v>42</v>
      </c>
      <c r="F4799" s="4" t="s">
        <v>59</v>
      </c>
      <c r="G4799" s="4" t="s">
        <v>60</v>
      </c>
      <c r="H4799" s="6" t="s">
        <v>22</v>
      </c>
      <c r="I4799" s="7">
        <v>48.0</v>
      </c>
      <c r="J4799" s="8">
        <v>156.0</v>
      </c>
      <c r="K4799" s="9">
        <v>7488.0</v>
      </c>
      <c r="L4799" s="9">
        <v>3294.72</v>
      </c>
      <c r="M4799" s="10">
        <v>0.44</v>
      </c>
      <c r="N4799" s="4" t="s">
        <v>89</v>
      </c>
      <c r="O4799" s="4" t="s">
        <v>20</v>
      </c>
      <c r="P4799" s="4" t="s">
        <v>21</v>
      </c>
    </row>
    <row r="4800" ht="14.25" customHeight="1">
      <c r="B4800" s="4" t="s">
        <v>40</v>
      </c>
      <c r="C4800" s="4">
        <v>1189833.0</v>
      </c>
      <c r="D4800" s="5">
        <v>44243.0</v>
      </c>
      <c r="E4800" s="4" t="s">
        <v>42</v>
      </c>
      <c r="F4800" s="4" t="s">
        <v>59</v>
      </c>
      <c r="G4800" s="4" t="s">
        <v>60</v>
      </c>
      <c r="H4800" s="6" t="s">
        <v>25</v>
      </c>
      <c r="I4800" s="7">
        <v>42.0</v>
      </c>
      <c r="J4800" s="8">
        <v>117.0</v>
      </c>
      <c r="K4800" s="9">
        <v>4914.0</v>
      </c>
      <c r="L4800" s="9">
        <v>2751.84</v>
      </c>
      <c r="M4800" s="10">
        <v>0.56</v>
      </c>
      <c r="N4800" s="4" t="s">
        <v>89</v>
      </c>
      <c r="O4800" s="4" t="s">
        <v>23</v>
      </c>
      <c r="P4800" s="4" t="s">
        <v>21</v>
      </c>
    </row>
    <row r="4801" ht="14.25" customHeight="1">
      <c r="B4801" s="4" t="s">
        <v>40</v>
      </c>
      <c r="C4801" s="4">
        <v>1189833.0</v>
      </c>
      <c r="D4801" s="5">
        <v>44244.0</v>
      </c>
      <c r="E4801" s="4" t="s">
        <v>42</v>
      </c>
      <c r="F4801" s="4" t="s">
        <v>59</v>
      </c>
      <c r="G4801" s="4" t="s">
        <v>60</v>
      </c>
      <c r="H4801" s="6" t="s">
        <v>26</v>
      </c>
      <c r="I4801" s="7">
        <v>41.0</v>
      </c>
      <c r="J4801" s="8">
        <v>116.0</v>
      </c>
      <c r="K4801" s="9">
        <v>4756.0</v>
      </c>
      <c r="L4801" s="9">
        <v>2615.7999999999997</v>
      </c>
      <c r="M4801" s="10">
        <v>0.5499999999999999</v>
      </c>
      <c r="N4801" s="4" t="s">
        <v>89</v>
      </c>
      <c r="O4801" s="4" t="s">
        <v>29</v>
      </c>
      <c r="P4801" s="4" t="s">
        <v>21</v>
      </c>
    </row>
    <row r="4802" ht="14.25" customHeight="1">
      <c r="B4802" s="4" t="s">
        <v>40</v>
      </c>
      <c r="C4802" s="4">
        <v>1189833.0</v>
      </c>
      <c r="D4802" s="5">
        <v>44245.0</v>
      </c>
      <c r="E4802" s="4" t="s">
        <v>42</v>
      </c>
      <c r="F4802" s="4" t="s">
        <v>59</v>
      </c>
      <c r="G4802" s="4" t="s">
        <v>60</v>
      </c>
      <c r="H4802" s="6" t="s">
        <v>27</v>
      </c>
      <c r="I4802" s="7">
        <v>50.0</v>
      </c>
      <c r="J4802" s="8">
        <v>100.0</v>
      </c>
      <c r="K4802" s="9">
        <v>5000.0</v>
      </c>
      <c r="L4802" s="9">
        <v>3650.0000000000005</v>
      </c>
      <c r="M4802" s="10">
        <v>0.7300000000000001</v>
      </c>
      <c r="N4802" s="4" t="s">
        <v>89</v>
      </c>
      <c r="O4802" s="4" t="s">
        <v>29</v>
      </c>
      <c r="P4802" s="4" t="s">
        <v>21</v>
      </c>
    </row>
    <row r="4803" ht="14.25" customHeight="1">
      <c r="B4803" s="4" t="s">
        <v>40</v>
      </c>
      <c r="C4803" s="4">
        <v>1189833.0</v>
      </c>
      <c r="D4803" s="5">
        <v>44246.0</v>
      </c>
      <c r="E4803" s="4" t="s">
        <v>42</v>
      </c>
      <c r="F4803" s="4" t="s">
        <v>59</v>
      </c>
      <c r="G4803" s="4" t="s">
        <v>60</v>
      </c>
      <c r="H4803" s="6" t="s">
        <v>28</v>
      </c>
      <c r="I4803" s="7">
        <v>59.0</v>
      </c>
      <c r="J4803" s="8">
        <v>122.0</v>
      </c>
      <c r="K4803" s="9">
        <v>7198.0</v>
      </c>
      <c r="L4803" s="9">
        <v>2879.2000000000003</v>
      </c>
      <c r="M4803" s="10">
        <v>0.4</v>
      </c>
      <c r="N4803" s="4" t="s">
        <v>89</v>
      </c>
      <c r="O4803" s="4" t="s">
        <v>20</v>
      </c>
      <c r="P4803" s="4" t="s">
        <v>21</v>
      </c>
    </row>
    <row r="4804" ht="14.25" customHeight="1">
      <c r="B4804" s="4" t="s">
        <v>40</v>
      </c>
      <c r="C4804" s="4">
        <v>1189833.0</v>
      </c>
      <c r="D4804" s="5">
        <v>44247.0</v>
      </c>
      <c r="E4804" s="4" t="s">
        <v>42</v>
      </c>
      <c r="F4804" s="4" t="s">
        <v>59</v>
      </c>
      <c r="G4804" s="4" t="s">
        <v>60</v>
      </c>
      <c r="H4804" s="6" t="s">
        <v>18</v>
      </c>
      <c r="I4804" s="7">
        <v>44.0</v>
      </c>
      <c r="J4804" s="8">
        <v>160.0</v>
      </c>
      <c r="K4804" s="9">
        <v>7040.0</v>
      </c>
      <c r="L4804" s="9">
        <v>3942.4000000000005</v>
      </c>
      <c r="M4804" s="10">
        <v>0.56</v>
      </c>
      <c r="N4804" s="4" t="s">
        <v>89</v>
      </c>
      <c r="O4804" s="4" t="s">
        <v>23</v>
      </c>
      <c r="P4804" s="4" t="s">
        <v>21</v>
      </c>
    </row>
    <row r="4805" ht="14.25" customHeight="1">
      <c r="B4805" s="4" t="s">
        <v>40</v>
      </c>
      <c r="C4805" s="4">
        <v>1189833.0</v>
      </c>
      <c r="D4805" s="5">
        <v>44248.0</v>
      </c>
      <c r="E4805" s="4" t="s">
        <v>42</v>
      </c>
      <c r="F4805" s="4" t="s">
        <v>59</v>
      </c>
      <c r="G4805" s="4" t="s">
        <v>60</v>
      </c>
      <c r="H4805" s="6" t="s">
        <v>22</v>
      </c>
      <c r="I4805" s="7">
        <v>49.0</v>
      </c>
      <c r="J4805" s="8">
        <v>160.0</v>
      </c>
      <c r="K4805" s="9">
        <v>7840.0</v>
      </c>
      <c r="L4805" s="9">
        <v>3371.2</v>
      </c>
      <c r="M4805" s="10">
        <v>0.43</v>
      </c>
      <c r="N4805" s="4" t="s">
        <v>89</v>
      </c>
      <c r="O4805" s="4" t="s">
        <v>23</v>
      </c>
      <c r="P4805" s="4" t="s">
        <v>24</v>
      </c>
    </row>
    <row r="4806" ht="14.25" customHeight="1">
      <c r="B4806" s="4" t="s">
        <v>40</v>
      </c>
      <c r="C4806" s="4">
        <v>1189833.0</v>
      </c>
      <c r="D4806" s="5">
        <v>44249.0</v>
      </c>
      <c r="E4806" s="4" t="s">
        <v>42</v>
      </c>
      <c r="F4806" s="4" t="s">
        <v>59</v>
      </c>
      <c r="G4806" s="4" t="s">
        <v>60</v>
      </c>
      <c r="H4806" s="6" t="s">
        <v>25</v>
      </c>
      <c r="I4806" s="7">
        <v>41.0</v>
      </c>
      <c r="J4806" s="8">
        <v>116.0</v>
      </c>
      <c r="K4806" s="9">
        <v>4756.0</v>
      </c>
      <c r="L4806" s="9">
        <v>2710.92</v>
      </c>
      <c r="M4806" s="10">
        <v>0.5700000000000001</v>
      </c>
      <c r="N4806" s="4" t="s">
        <v>89</v>
      </c>
      <c r="O4806" s="4" t="s">
        <v>23</v>
      </c>
      <c r="P4806" s="4" t="s">
        <v>21</v>
      </c>
    </row>
    <row r="4807" ht="14.25" customHeight="1">
      <c r="B4807" s="4" t="s">
        <v>40</v>
      </c>
      <c r="C4807" s="4">
        <v>1189833.0</v>
      </c>
      <c r="D4807" s="5">
        <v>44250.0</v>
      </c>
      <c r="E4807" s="4" t="s">
        <v>42</v>
      </c>
      <c r="F4807" s="4" t="s">
        <v>59</v>
      </c>
      <c r="G4807" s="4" t="s">
        <v>60</v>
      </c>
      <c r="H4807" s="6" t="s">
        <v>26</v>
      </c>
      <c r="I4807" s="7">
        <v>44.0</v>
      </c>
      <c r="J4807" s="8">
        <v>105.0</v>
      </c>
      <c r="K4807" s="9">
        <v>4620.0</v>
      </c>
      <c r="L4807" s="9">
        <v>2402.4</v>
      </c>
      <c r="M4807" s="10">
        <v>0.52</v>
      </c>
      <c r="N4807" s="4" t="s">
        <v>89</v>
      </c>
      <c r="O4807" s="4" t="s">
        <v>29</v>
      </c>
      <c r="P4807" s="4" t="s">
        <v>24</v>
      </c>
    </row>
    <row r="4808" ht="14.25" customHeight="1">
      <c r="B4808" s="4" t="s">
        <v>40</v>
      </c>
      <c r="C4808" s="4">
        <v>1189833.0</v>
      </c>
      <c r="D4808" s="5">
        <v>44251.0</v>
      </c>
      <c r="E4808" s="4" t="s">
        <v>42</v>
      </c>
      <c r="F4808" s="4" t="s">
        <v>59</v>
      </c>
      <c r="G4808" s="4" t="s">
        <v>60</v>
      </c>
      <c r="H4808" s="6" t="s">
        <v>27</v>
      </c>
      <c r="I4808" s="7">
        <v>54.0</v>
      </c>
      <c r="J4808" s="8">
        <v>98.0</v>
      </c>
      <c r="K4808" s="9">
        <v>5292.0</v>
      </c>
      <c r="L4808" s="9">
        <v>3969.0000000000005</v>
      </c>
      <c r="M4808" s="10">
        <v>0.7500000000000001</v>
      </c>
      <c r="N4808" s="4" t="s">
        <v>89</v>
      </c>
      <c r="O4808" s="4" t="s">
        <v>29</v>
      </c>
      <c r="P4808" s="4" t="s">
        <v>24</v>
      </c>
    </row>
    <row r="4809" ht="14.25" customHeight="1">
      <c r="B4809" s="4" t="s">
        <v>40</v>
      </c>
      <c r="C4809" s="4">
        <v>1189833.0</v>
      </c>
      <c r="D4809" s="5">
        <v>44252.0</v>
      </c>
      <c r="E4809" s="4" t="s">
        <v>42</v>
      </c>
      <c r="F4809" s="4" t="s">
        <v>59</v>
      </c>
      <c r="G4809" s="4" t="s">
        <v>60</v>
      </c>
      <c r="H4809" s="6" t="s">
        <v>28</v>
      </c>
      <c r="I4809" s="7">
        <v>58.0</v>
      </c>
      <c r="J4809" s="8">
        <v>108.0</v>
      </c>
      <c r="K4809" s="9">
        <v>6264.0</v>
      </c>
      <c r="L4809" s="9">
        <v>2442.96</v>
      </c>
      <c r="M4809" s="10">
        <v>0.39</v>
      </c>
      <c r="N4809" s="4" t="s">
        <v>89</v>
      </c>
      <c r="O4809" s="4" t="s">
        <v>20</v>
      </c>
      <c r="P4809" s="4" t="s">
        <v>24</v>
      </c>
    </row>
    <row r="4810" ht="14.25" customHeight="1">
      <c r="B4810" s="4" t="s">
        <v>40</v>
      </c>
      <c r="C4810" s="4">
        <v>1189833.0</v>
      </c>
      <c r="D4810" s="5">
        <v>44253.0</v>
      </c>
      <c r="E4810" s="4" t="s">
        <v>42</v>
      </c>
      <c r="F4810" s="4" t="s">
        <v>59</v>
      </c>
      <c r="G4810" s="4" t="s">
        <v>60</v>
      </c>
      <c r="H4810" s="6" t="s">
        <v>18</v>
      </c>
      <c r="I4810" s="7">
        <v>38.0</v>
      </c>
      <c r="J4810" s="8">
        <v>167.0</v>
      </c>
      <c r="K4810" s="9">
        <v>6346.0</v>
      </c>
      <c r="L4810" s="9">
        <v>3744.1400000000003</v>
      </c>
      <c r="M4810" s="10">
        <v>0.5900000000000001</v>
      </c>
      <c r="N4810" s="4" t="s">
        <v>89</v>
      </c>
      <c r="O4810" s="4" t="s">
        <v>29</v>
      </c>
      <c r="P4810" s="4" t="s">
        <v>21</v>
      </c>
    </row>
    <row r="4811" ht="14.25" customHeight="1">
      <c r="B4811" s="4" t="s">
        <v>40</v>
      </c>
      <c r="C4811" s="4">
        <v>1189833.0</v>
      </c>
      <c r="D4811" s="5">
        <v>44254.0</v>
      </c>
      <c r="E4811" s="4" t="s">
        <v>42</v>
      </c>
      <c r="F4811" s="4" t="s">
        <v>59</v>
      </c>
      <c r="G4811" s="4" t="s">
        <v>60</v>
      </c>
      <c r="H4811" s="6" t="s">
        <v>22</v>
      </c>
      <c r="I4811" s="7">
        <v>42.0</v>
      </c>
      <c r="J4811" s="8">
        <v>173.0</v>
      </c>
      <c r="K4811" s="9">
        <v>7266.0</v>
      </c>
      <c r="L4811" s="9">
        <v>2979.06</v>
      </c>
      <c r="M4811" s="10">
        <v>0.41</v>
      </c>
      <c r="N4811" s="4" t="s">
        <v>89</v>
      </c>
      <c r="O4811" s="4" t="s">
        <v>20</v>
      </c>
      <c r="P4811" s="4" t="s">
        <v>24</v>
      </c>
    </row>
    <row r="4812" ht="14.25" customHeight="1">
      <c r="B4812" s="4" t="s">
        <v>40</v>
      </c>
      <c r="C4812" s="4">
        <v>1189833.0</v>
      </c>
      <c r="D4812" s="5">
        <v>44255.0</v>
      </c>
      <c r="E4812" s="4" t="s">
        <v>42</v>
      </c>
      <c r="F4812" s="4" t="s">
        <v>59</v>
      </c>
      <c r="G4812" s="4" t="s">
        <v>60</v>
      </c>
      <c r="H4812" s="6" t="s">
        <v>25</v>
      </c>
      <c r="I4812" s="7">
        <v>37.0</v>
      </c>
      <c r="J4812" s="8">
        <v>123.0</v>
      </c>
      <c r="K4812" s="9">
        <v>4551.0</v>
      </c>
      <c r="L4812" s="9">
        <v>2594.07</v>
      </c>
      <c r="M4812" s="10">
        <v>0.5700000000000001</v>
      </c>
      <c r="N4812" s="4" t="s">
        <v>89</v>
      </c>
      <c r="O4812" s="4" t="s">
        <v>20</v>
      </c>
      <c r="P4812" s="4" t="s">
        <v>24</v>
      </c>
    </row>
    <row r="4813" ht="14.25" customHeight="1">
      <c r="B4813" s="4" t="s">
        <v>40</v>
      </c>
      <c r="C4813" s="4">
        <v>1189833.0</v>
      </c>
      <c r="D4813" s="5">
        <v>44256.0</v>
      </c>
      <c r="E4813" s="4" t="s">
        <v>42</v>
      </c>
      <c r="F4813" s="4" t="s">
        <v>59</v>
      </c>
      <c r="G4813" s="4" t="s">
        <v>60</v>
      </c>
      <c r="H4813" s="6" t="s">
        <v>26</v>
      </c>
      <c r="I4813" s="7">
        <v>39.0</v>
      </c>
      <c r="J4813" s="8">
        <v>119.0</v>
      </c>
      <c r="K4813" s="9">
        <v>4641.0</v>
      </c>
      <c r="L4813" s="9">
        <v>2552.5499999999997</v>
      </c>
      <c r="M4813" s="10">
        <v>0.5499999999999999</v>
      </c>
      <c r="N4813" s="4" t="s">
        <v>89</v>
      </c>
      <c r="O4813" s="4" t="s">
        <v>23</v>
      </c>
      <c r="P4813" s="4" t="s">
        <v>21</v>
      </c>
    </row>
    <row r="4814" ht="14.25" customHeight="1">
      <c r="B4814" s="4" t="s">
        <v>40</v>
      </c>
      <c r="C4814" s="4">
        <v>1189833.0</v>
      </c>
      <c r="D4814" s="5">
        <v>44257.0</v>
      </c>
      <c r="E4814" s="4" t="s">
        <v>42</v>
      </c>
      <c r="F4814" s="4" t="s">
        <v>59</v>
      </c>
      <c r="G4814" s="4" t="s">
        <v>60</v>
      </c>
      <c r="H4814" s="6" t="s">
        <v>27</v>
      </c>
      <c r="I4814" s="7">
        <v>51.0</v>
      </c>
      <c r="J4814" s="8">
        <v>113.0</v>
      </c>
      <c r="K4814" s="9">
        <v>5763.0</v>
      </c>
      <c r="L4814" s="9">
        <v>4264.620000000001</v>
      </c>
      <c r="M4814" s="10">
        <v>0.7400000000000001</v>
      </c>
      <c r="N4814" s="4" t="s">
        <v>89</v>
      </c>
      <c r="O4814" s="4" t="s">
        <v>23</v>
      </c>
      <c r="P4814" s="4" t="s">
        <v>21</v>
      </c>
    </row>
    <row r="4815" ht="14.25" customHeight="1">
      <c r="B4815" s="4" t="s">
        <v>40</v>
      </c>
      <c r="C4815" s="4">
        <v>1189833.0</v>
      </c>
      <c r="D4815" s="5">
        <v>44258.0</v>
      </c>
      <c r="E4815" s="4" t="s">
        <v>42</v>
      </c>
      <c r="F4815" s="4" t="s">
        <v>59</v>
      </c>
      <c r="G4815" s="4" t="s">
        <v>60</v>
      </c>
      <c r="H4815" s="6" t="s">
        <v>28</v>
      </c>
      <c r="I4815" s="7">
        <v>56.0</v>
      </c>
      <c r="J4815" s="8">
        <v>133.0</v>
      </c>
      <c r="K4815" s="9">
        <v>7448.0</v>
      </c>
      <c r="L4815" s="9">
        <v>2830.2400000000002</v>
      </c>
      <c r="M4815" s="10">
        <v>0.38</v>
      </c>
      <c r="N4815" s="4" t="s">
        <v>89</v>
      </c>
      <c r="O4815" s="4" t="s">
        <v>29</v>
      </c>
      <c r="P4815" s="4" t="s">
        <v>21</v>
      </c>
    </row>
    <row r="4816" ht="14.25" customHeight="1">
      <c r="B4816" s="4" t="s">
        <v>40</v>
      </c>
      <c r="C4816" s="4">
        <v>1189833.0</v>
      </c>
      <c r="D4816" s="5">
        <v>44259.0</v>
      </c>
      <c r="E4816" s="4" t="s">
        <v>42</v>
      </c>
      <c r="F4816" s="4" t="s">
        <v>59</v>
      </c>
      <c r="G4816" s="4" t="s">
        <v>60</v>
      </c>
      <c r="H4816" s="6" t="s">
        <v>18</v>
      </c>
      <c r="I4816" s="7">
        <v>41.0</v>
      </c>
      <c r="J4816" s="8">
        <v>196.0</v>
      </c>
      <c r="K4816" s="9">
        <v>8036.0</v>
      </c>
      <c r="L4816" s="9">
        <v>4500.160000000001</v>
      </c>
      <c r="M4816" s="10">
        <v>0.56</v>
      </c>
      <c r="N4816" s="4" t="s">
        <v>89</v>
      </c>
      <c r="O4816" s="4" t="s">
        <v>23</v>
      </c>
      <c r="P4816" s="4" t="s">
        <v>21</v>
      </c>
    </row>
    <row r="4817" ht="14.25" customHeight="1">
      <c r="B4817" s="4" t="s">
        <v>40</v>
      </c>
      <c r="C4817" s="4">
        <v>1189833.0</v>
      </c>
      <c r="D4817" s="5">
        <v>44260.0</v>
      </c>
      <c r="E4817" s="4" t="s">
        <v>42</v>
      </c>
      <c r="F4817" s="4" t="s">
        <v>59</v>
      </c>
      <c r="G4817" s="4" t="s">
        <v>60</v>
      </c>
      <c r="H4817" s="6" t="s">
        <v>22</v>
      </c>
      <c r="I4817" s="7">
        <v>45.0</v>
      </c>
      <c r="J4817" s="8">
        <v>182.0</v>
      </c>
      <c r="K4817" s="9">
        <v>8190.0</v>
      </c>
      <c r="L4817" s="9">
        <v>3521.7</v>
      </c>
      <c r="M4817" s="10">
        <v>0.43</v>
      </c>
      <c r="N4817" s="4" t="s">
        <v>89</v>
      </c>
      <c r="O4817" s="4" t="s">
        <v>23</v>
      </c>
      <c r="P4817" s="4" t="s">
        <v>24</v>
      </c>
    </row>
    <row r="4818" ht="14.25" customHeight="1">
      <c r="B4818" s="4" t="s">
        <v>40</v>
      </c>
      <c r="C4818" s="4">
        <v>1189833.0</v>
      </c>
      <c r="D4818" s="5">
        <v>44261.0</v>
      </c>
      <c r="E4818" s="4" t="s">
        <v>42</v>
      </c>
      <c r="F4818" s="4" t="s">
        <v>59</v>
      </c>
      <c r="G4818" s="4" t="s">
        <v>60</v>
      </c>
      <c r="H4818" s="6" t="s">
        <v>25</v>
      </c>
      <c r="I4818" s="7">
        <v>42.0</v>
      </c>
      <c r="J4818" s="8">
        <v>133.0</v>
      </c>
      <c r="K4818" s="9">
        <v>5586.0</v>
      </c>
      <c r="L4818" s="9">
        <v>3351.6</v>
      </c>
      <c r="M4818" s="10">
        <v>0.6</v>
      </c>
      <c r="N4818" s="4" t="s">
        <v>89</v>
      </c>
      <c r="O4818" s="4" t="s">
        <v>23</v>
      </c>
      <c r="P4818" s="4" t="s">
        <v>24</v>
      </c>
    </row>
    <row r="4819" ht="14.25" customHeight="1">
      <c r="B4819" s="4" t="s">
        <v>40</v>
      </c>
      <c r="C4819" s="4">
        <v>1189833.0</v>
      </c>
      <c r="D4819" s="5">
        <v>44262.0</v>
      </c>
      <c r="E4819" s="4" t="s">
        <v>42</v>
      </c>
      <c r="F4819" s="4" t="s">
        <v>59</v>
      </c>
      <c r="G4819" s="4" t="s">
        <v>60</v>
      </c>
      <c r="H4819" s="6" t="s">
        <v>26</v>
      </c>
      <c r="I4819" s="7">
        <v>43.0</v>
      </c>
      <c r="J4819" s="8">
        <v>143.0</v>
      </c>
      <c r="K4819" s="9">
        <v>6149.0</v>
      </c>
      <c r="L4819" s="9">
        <v>3135.9900000000002</v>
      </c>
      <c r="M4819" s="10">
        <v>0.51</v>
      </c>
      <c r="N4819" s="4" t="s">
        <v>89</v>
      </c>
      <c r="O4819" s="4" t="s">
        <v>20</v>
      </c>
      <c r="P4819" s="4" t="s">
        <v>24</v>
      </c>
    </row>
    <row r="4820" ht="14.25" customHeight="1">
      <c r="B4820" s="4" t="s">
        <v>40</v>
      </c>
      <c r="C4820" s="4">
        <v>1189833.0</v>
      </c>
      <c r="D4820" s="5">
        <v>44263.0</v>
      </c>
      <c r="E4820" s="4" t="s">
        <v>42</v>
      </c>
      <c r="F4820" s="4" t="s">
        <v>59</v>
      </c>
      <c r="G4820" s="4" t="s">
        <v>60</v>
      </c>
      <c r="H4820" s="6" t="s">
        <v>27</v>
      </c>
      <c r="I4820" s="7">
        <v>53.0</v>
      </c>
      <c r="J4820" s="8">
        <v>120.0</v>
      </c>
      <c r="K4820" s="9">
        <v>6360.0</v>
      </c>
      <c r="L4820" s="9">
        <v>4642.8</v>
      </c>
      <c r="M4820" s="10">
        <v>0.7300000000000001</v>
      </c>
      <c r="N4820" s="4" t="s">
        <v>89</v>
      </c>
      <c r="O4820" s="4" t="s">
        <v>23</v>
      </c>
      <c r="P4820" s="4" t="s">
        <v>21</v>
      </c>
    </row>
    <row r="4821" ht="14.25" customHeight="1">
      <c r="B4821" s="4" t="s">
        <v>40</v>
      </c>
      <c r="C4821" s="4">
        <v>1189833.0</v>
      </c>
      <c r="D4821" s="5">
        <v>44264.0</v>
      </c>
      <c r="E4821" s="4" t="s">
        <v>42</v>
      </c>
      <c r="F4821" s="4" t="s">
        <v>59</v>
      </c>
      <c r="G4821" s="4" t="s">
        <v>60</v>
      </c>
      <c r="H4821" s="6" t="s">
        <v>28</v>
      </c>
      <c r="I4821" s="7">
        <v>55.0</v>
      </c>
      <c r="J4821" s="8">
        <v>130.0</v>
      </c>
      <c r="K4821" s="9">
        <v>7150.0</v>
      </c>
      <c r="L4821" s="9">
        <v>2860.0</v>
      </c>
      <c r="M4821" s="10">
        <v>0.4</v>
      </c>
      <c r="N4821" s="4" t="s">
        <v>89</v>
      </c>
      <c r="O4821" s="4" t="s">
        <v>23</v>
      </c>
      <c r="P4821" s="4" t="s">
        <v>21</v>
      </c>
    </row>
    <row r="4822" ht="14.25" customHeight="1">
      <c r="B4822" s="4" t="s">
        <v>32</v>
      </c>
      <c r="C4822" s="4">
        <v>1197831.0</v>
      </c>
      <c r="D4822" s="5">
        <v>44265.0</v>
      </c>
      <c r="E4822" s="4" t="s">
        <v>42</v>
      </c>
      <c r="F4822" s="4" t="s">
        <v>59</v>
      </c>
      <c r="G4822" s="4" t="s">
        <v>60</v>
      </c>
      <c r="H4822" s="6" t="s">
        <v>18</v>
      </c>
      <c r="I4822" s="7">
        <v>18.0</v>
      </c>
      <c r="J4822" s="8">
        <v>210.0</v>
      </c>
      <c r="K4822" s="9">
        <v>3780.0</v>
      </c>
      <c r="L4822" s="9">
        <v>1890.0</v>
      </c>
      <c r="M4822" s="10">
        <v>0.5</v>
      </c>
      <c r="N4822" s="4" t="s">
        <v>89</v>
      </c>
      <c r="O4822" s="4" t="s">
        <v>23</v>
      </c>
      <c r="P4822" s="4" t="s">
        <v>24</v>
      </c>
    </row>
    <row r="4823" ht="14.25" customHeight="1">
      <c r="B4823" s="4" t="s">
        <v>32</v>
      </c>
      <c r="C4823" s="4">
        <v>1197831.0</v>
      </c>
      <c r="D4823" s="5">
        <v>44266.0</v>
      </c>
      <c r="E4823" s="4" t="s">
        <v>42</v>
      </c>
      <c r="F4823" s="4" t="s">
        <v>59</v>
      </c>
      <c r="G4823" s="4" t="s">
        <v>60</v>
      </c>
      <c r="H4823" s="6" t="s">
        <v>22</v>
      </c>
      <c r="I4823" s="7">
        <v>29.0</v>
      </c>
      <c r="J4823" s="8">
        <v>182.0</v>
      </c>
      <c r="K4823" s="9">
        <v>5278.0</v>
      </c>
      <c r="L4823" s="9">
        <v>2427.8799999999997</v>
      </c>
      <c r="M4823" s="10">
        <v>0.45999999999999996</v>
      </c>
      <c r="N4823" s="4" t="s">
        <v>89</v>
      </c>
      <c r="O4823" s="4" t="s">
        <v>23</v>
      </c>
      <c r="P4823" s="4" t="s">
        <v>24</v>
      </c>
    </row>
    <row r="4824" ht="14.25" customHeight="1">
      <c r="B4824" s="4" t="s">
        <v>32</v>
      </c>
      <c r="C4824" s="4">
        <v>1197831.0</v>
      </c>
      <c r="D4824" s="5">
        <v>44267.0</v>
      </c>
      <c r="E4824" s="4" t="s">
        <v>42</v>
      </c>
      <c r="F4824" s="4" t="s">
        <v>59</v>
      </c>
      <c r="G4824" s="4" t="s">
        <v>60</v>
      </c>
      <c r="H4824" s="6" t="s">
        <v>25</v>
      </c>
      <c r="I4824" s="7">
        <v>27.0</v>
      </c>
      <c r="J4824" s="8">
        <v>130.0</v>
      </c>
      <c r="K4824" s="9">
        <v>3510.0</v>
      </c>
      <c r="L4824" s="9">
        <v>1579.4999999999998</v>
      </c>
      <c r="M4824" s="10">
        <v>0.44999999999999996</v>
      </c>
      <c r="N4824" s="4" t="s">
        <v>89</v>
      </c>
      <c r="O4824" s="4" t="s">
        <v>20</v>
      </c>
      <c r="P4824" s="4" t="s">
        <v>24</v>
      </c>
    </row>
    <row r="4825" ht="14.25" customHeight="1">
      <c r="B4825" s="4" t="s">
        <v>32</v>
      </c>
      <c r="C4825" s="4">
        <v>1197831.0</v>
      </c>
      <c r="D4825" s="5">
        <v>44268.0</v>
      </c>
      <c r="E4825" s="4" t="s">
        <v>42</v>
      </c>
      <c r="F4825" s="4" t="s">
        <v>59</v>
      </c>
      <c r="G4825" s="4" t="s">
        <v>60</v>
      </c>
      <c r="H4825" s="6" t="s">
        <v>26</v>
      </c>
      <c r="I4825" s="7">
        <v>32.0</v>
      </c>
      <c r="J4825" s="8">
        <v>135.0</v>
      </c>
      <c r="K4825" s="9">
        <v>4320.0</v>
      </c>
      <c r="L4825" s="9">
        <v>2462.4</v>
      </c>
      <c r="M4825" s="10">
        <v>0.5700000000000001</v>
      </c>
      <c r="N4825" s="4" t="s">
        <v>89</v>
      </c>
      <c r="O4825" s="4" t="s">
        <v>20</v>
      </c>
      <c r="P4825" s="4" t="s">
        <v>21</v>
      </c>
    </row>
    <row r="4826" ht="14.25" customHeight="1">
      <c r="B4826" s="4" t="s">
        <v>32</v>
      </c>
      <c r="C4826" s="4">
        <v>1197831.0</v>
      </c>
      <c r="D4826" s="5">
        <v>44269.0</v>
      </c>
      <c r="E4826" s="4" t="s">
        <v>33</v>
      </c>
      <c r="F4826" s="4" t="s">
        <v>61</v>
      </c>
      <c r="G4826" s="4" t="s">
        <v>62</v>
      </c>
      <c r="H4826" s="6" t="s">
        <v>27</v>
      </c>
      <c r="I4826" s="7">
        <v>39.0</v>
      </c>
      <c r="J4826" s="8">
        <v>95.0</v>
      </c>
      <c r="K4826" s="9">
        <v>3705.0</v>
      </c>
      <c r="L4826" s="9">
        <v>1482.0</v>
      </c>
      <c r="M4826" s="10">
        <v>0.4</v>
      </c>
      <c r="N4826" s="4" t="s">
        <v>89</v>
      </c>
      <c r="O4826" s="4" t="s">
        <v>20</v>
      </c>
      <c r="P4826" s="4" t="s">
        <v>24</v>
      </c>
    </row>
    <row r="4827" ht="14.25" customHeight="1">
      <c r="B4827" s="4" t="s">
        <v>32</v>
      </c>
      <c r="C4827" s="4">
        <v>1197831.0</v>
      </c>
      <c r="D4827" s="5">
        <v>44270.0</v>
      </c>
      <c r="E4827" s="4" t="s">
        <v>33</v>
      </c>
      <c r="F4827" s="4" t="s">
        <v>61</v>
      </c>
      <c r="G4827" s="4" t="s">
        <v>62</v>
      </c>
      <c r="H4827" s="6" t="s">
        <v>28</v>
      </c>
      <c r="I4827" s="7">
        <v>33.0</v>
      </c>
      <c r="J4827" s="8">
        <v>125.0</v>
      </c>
      <c r="K4827" s="9">
        <v>4125.0</v>
      </c>
      <c r="L4827" s="9">
        <v>2681.25</v>
      </c>
      <c r="M4827" s="10">
        <v>0.65</v>
      </c>
      <c r="N4827" s="4" t="s">
        <v>89</v>
      </c>
      <c r="O4827" s="4" t="s">
        <v>23</v>
      </c>
      <c r="P4827" s="4" t="s">
        <v>24</v>
      </c>
    </row>
    <row r="4828" ht="14.25" customHeight="1">
      <c r="B4828" s="4" t="s">
        <v>32</v>
      </c>
      <c r="C4828" s="4">
        <v>1197831.0</v>
      </c>
      <c r="D4828" s="5">
        <v>44271.0</v>
      </c>
      <c r="E4828" s="4" t="s">
        <v>33</v>
      </c>
      <c r="F4828" s="4" t="s">
        <v>61</v>
      </c>
      <c r="G4828" s="4" t="s">
        <v>62</v>
      </c>
      <c r="H4828" s="6" t="s">
        <v>18</v>
      </c>
      <c r="I4828" s="7">
        <v>24.0</v>
      </c>
      <c r="J4828" s="8">
        <v>169.0</v>
      </c>
      <c r="K4828" s="9">
        <v>4056.0</v>
      </c>
      <c r="L4828" s="9">
        <v>2028.0</v>
      </c>
      <c r="M4828" s="10">
        <v>0.5</v>
      </c>
      <c r="N4828" s="4" t="s">
        <v>89</v>
      </c>
      <c r="O4828" s="4" t="s">
        <v>23</v>
      </c>
      <c r="P4828" s="4" t="s">
        <v>21</v>
      </c>
    </row>
    <row r="4829" ht="14.25" customHeight="1">
      <c r="B4829" s="4" t="s">
        <v>32</v>
      </c>
      <c r="C4829" s="4">
        <v>1197831.0</v>
      </c>
      <c r="D4829" s="5">
        <v>44272.0</v>
      </c>
      <c r="E4829" s="4" t="s">
        <v>33</v>
      </c>
      <c r="F4829" s="4" t="s">
        <v>61</v>
      </c>
      <c r="G4829" s="4" t="s">
        <v>62</v>
      </c>
      <c r="H4829" s="6" t="s">
        <v>22</v>
      </c>
      <c r="I4829" s="7">
        <v>33.0</v>
      </c>
      <c r="J4829" s="8">
        <v>181.0</v>
      </c>
      <c r="K4829" s="9">
        <v>5973.0</v>
      </c>
      <c r="L4829" s="9">
        <v>2867.04</v>
      </c>
      <c r="M4829" s="10">
        <v>0.48</v>
      </c>
      <c r="N4829" s="4" t="s">
        <v>89</v>
      </c>
      <c r="O4829" s="4" t="s">
        <v>29</v>
      </c>
      <c r="P4829" s="4" t="s">
        <v>21</v>
      </c>
    </row>
    <row r="4830" ht="14.25" customHeight="1">
      <c r="B4830" s="4" t="s">
        <v>32</v>
      </c>
      <c r="C4830" s="4">
        <v>1197831.0</v>
      </c>
      <c r="D4830" s="5">
        <v>44273.0</v>
      </c>
      <c r="E4830" s="4" t="s">
        <v>33</v>
      </c>
      <c r="F4830" s="4" t="s">
        <v>61</v>
      </c>
      <c r="G4830" s="4" t="s">
        <v>62</v>
      </c>
      <c r="H4830" s="6" t="s">
        <v>25</v>
      </c>
      <c r="I4830" s="7">
        <v>32.0</v>
      </c>
      <c r="J4830" s="8">
        <v>122.0</v>
      </c>
      <c r="K4830" s="9">
        <v>3904.0</v>
      </c>
      <c r="L4830" s="9">
        <v>1873.9199999999998</v>
      </c>
      <c r="M4830" s="10">
        <v>0.48</v>
      </c>
      <c r="N4830" s="4" t="s">
        <v>89</v>
      </c>
      <c r="O4830" s="4" t="s">
        <v>23</v>
      </c>
      <c r="P4830" s="4" t="s">
        <v>24</v>
      </c>
    </row>
    <row r="4831" ht="14.25" customHeight="1">
      <c r="B4831" s="4" t="s">
        <v>32</v>
      </c>
      <c r="C4831" s="4">
        <v>1197831.0</v>
      </c>
      <c r="D4831" s="5">
        <v>44274.0</v>
      </c>
      <c r="E4831" s="4" t="s">
        <v>33</v>
      </c>
      <c r="F4831" s="4" t="s">
        <v>61</v>
      </c>
      <c r="G4831" s="4" t="s">
        <v>62</v>
      </c>
      <c r="H4831" s="6" t="s">
        <v>26</v>
      </c>
      <c r="I4831" s="7">
        <v>33.0</v>
      </c>
      <c r="J4831" s="8">
        <v>108.0</v>
      </c>
      <c r="K4831" s="9">
        <v>3564.0</v>
      </c>
      <c r="L4831" s="9">
        <v>2138.4</v>
      </c>
      <c r="M4831" s="10">
        <v>0.6</v>
      </c>
      <c r="N4831" s="4" t="s">
        <v>89</v>
      </c>
      <c r="O4831" s="4" t="s">
        <v>20</v>
      </c>
      <c r="P4831" s="4" t="s">
        <v>24</v>
      </c>
    </row>
    <row r="4832" ht="14.25" customHeight="1">
      <c r="B4832" s="4" t="s">
        <v>32</v>
      </c>
      <c r="C4832" s="4">
        <v>1197831.0</v>
      </c>
      <c r="D4832" s="5">
        <v>44275.0</v>
      </c>
      <c r="E4832" s="4" t="s">
        <v>33</v>
      </c>
      <c r="F4832" s="4" t="s">
        <v>61</v>
      </c>
      <c r="G4832" s="4" t="s">
        <v>62</v>
      </c>
      <c r="H4832" s="6" t="s">
        <v>27</v>
      </c>
      <c r="I4832" s="7">
        <v>37.0</v>
      </c>
      <c r="J4832" s="8">
        <v>83.0</v>
      </c>
      <c r="K4832" s="9">
        <v>3071.0</v>
      </c>
      <c r="L4832" s="9">
        <v>1259.11</v>
      </c>
      <c r="M4832" s="10">
        <v>0.41</v>
      </c>
      <c r="N4832" s="4" t="s">
        <v>89</v>
      </c>
      <c r="O4832" s="4" t="s">
        <v>23</v>
      </c>
      <c r="P4832" s="4" t="s">
        <v>24</v>
      </c>
    </row>
    <row r="4833" ht="14.25" customHeight="1">
      <c r="B4833" s="4" t="s">
        <v>32</v>
      </c>
      <c r="C4833" s="4">
        <v>1197831.0</v>
      </c>
      <c r="D4833" s="5">
        <v>44276.0</v>
      </c>
      <c r="E4833" s="4" t="s">
        <v>33</v>
      </c>
      <c r="F4833" s="4" t="s">
        <v>61</v>
      </c>
      <c r="G4833" s="4" t="s">
        <v>62</v>
      </c>
      <c r="H4833" s="6" t="s">
        <v>28</v>
      </c>
      <c r="I4833" s="7">
        <v>32.0</v>
      </c>
      <c r="J4833" s="8">
        <v>133.0</v>
      </c>
      <c r="K4833" s="9">
        <v>4256.0</v>
      </c>
      <c r="L4833" s="9">
        <v>2723.84</v>
      </c>
      <c r="M4833" s="10">
        <v>0.64</v>
      </c>
      <c r="N4833" s="4" t="s">
        <v>89</v>
      </c>
      <c r="O4833" s="4" t="s">
        <v>20</v>
      </c>
      <c r="P4833" s="4" t="s">
        <v>21</v>
      </c>
    </row>
    <row r="4834" ht="14.25" customHeight="1">
      <c r="B4834" s="4" t="s">
        <v>32</v>
      </c>
      <c r="C4834" s="4">
        <v>1197831.0</v>
      </c>
      <c r="D4834" s="5">
        <v>44277.0</v>
      </c>
      <c r="E4834" s="4" t="s">
        <v>33</v>
      </c>
      <c r="F4834" s="4" t="s">
        <v>61</v>
      </c>
      <c r="G4834" s="4" t="s">
        <v>62</v>
      </c>
      <c r="H4834" s="6" t="s">
        <v>18</v>
      </c>
      <c r="I4834" s="7">
        <v>27.0</v>
      </c>
      <c r="J4834" s="8">
        <v>189.0</v>
      </c>
      <c r="K4834" s="9">
        <v>5103.0</v>
      </c>
      <c r="L4834" s="9">
        <v>2602.53</v>
      </c>
      <c r="M4834" s="10">
        <v>0.51</v>
      </c>
      <c r="N4834" s="4" t="s">
        <v>89</v>
      </c>
      <c r="O4834" s="4" t="s">
        <v>23</v>
      </c>
      <c r="P4834" s="4" t="s">
        <v>24</v>
      </c>
    </row>
    <row r="4835" ht="14.25" customHeight="1">
      <c r="B4835" s="4" t="s">
        <v>32</v>
      </c>
      <c r="C4835" s="4">
        <v>1197831.0</v>
      </c>
      <c r="D4835" s="5">
        <v>44278.0</v>
      </c>
      <c r="E4835" s="4" t="s">
        <v>33</v>
      </c>
      <c r="F4835" s="4" t="s">
        <v>61</v>
      </c>
      <c r="G4835" s="4" t="s">
        <v>62</v>
      </c>
      <c r="H4835" s="6" t="s">
        <v>22</v>
      </c>
      <c r="I4835" s="7">
        <v>37.0</v>
      </c>
      <c r="J4835" s="8">
        <v>163.0</v>
      </c>
      <c r="K4835" s="9">
        <v>6031.0</v>
      </c>
      <c r="L4835" s="9">
        <v>3136.12</v>
      </c>
      <c r="M4835" s="10">
        <v>0.52</v>
      </c>
      <c r="N4835" s="4" t="s">
        <v>89</v>
      </c>
      <c r="O4835" s="4" t="s">
        <v>23</v>
      </c>
      <c r="P4835" s="4" t="s">
        <v>21</v>
      </c>
    </row>
    <row r="4836" ht="14.25" customHeight="1">
      <c r="B4836" s="4" t="s">
        <v>32</v>
      </c>
      <c r="C4836" s="4">
        <v>1197831.0</v>
      </c>
      <c r="D4836" s="5">
        <v>44279.0</v>
      </c>
      <c r="E4836" s="4" t="s">
        <v>33</v>
      </c>
      <c r="F4836" s="4" t="s">
        <v>61</v>
      </c>
      <c r="G4836" s="4" t="s">
        <v>62</v>
      </c>
      <c r="H4836" s="6" t="s">
        <v>25</v>
      </c>
      <c r="I4836" s="7">
        <v>28.0</v>
      </c>
      <c r="J4836" s="8">
        <v>124.0</v>
      </c>
      <c r="K4836" s="9">
        <v>3472.0</v>
      </c>
      <c r="L4836" s="9">
        <v>1909.5999999999997</v>
      </c>
      <c r="M4836" s="10">
        <v>0.5499999999999999</v>
      </c>
      <c r="N4836" s="4" t="s">
        <v>89</v>
      </c>
      <c r="O4836" s="4" t="s">
        <v>29</v>
      </c>
      <c r="P4836" s="4" t="s">
        <v>24</v>
      </c>
    </row>
    <row r="4837" ht="14.25" customHeight="1">
      <c r="B4837" s="4" t="s">
        <v>32</v>
      </c>
      <c r="C4837" s="4">
        <v>1197831.0</v>
      </c>
      <c r="D4837" s="5">
        <v>44280.0</v>
      </c>
      <c r="E4837" s="4" t="s">
        <v>33</v>
      </c>
      <c r="F4837" s="4" t="s">
        <v>61</v>
      </c>
      <c r="G4837" s="4" t="s">
        <v>62</v>
      </c>
      <c r="H4837" s="6" t="s">
        <v>26</v>
      </c>
      <c r="I4837" s="7">
        <v>33.0</v>
      </c>
      <c r="J4837" s="8">
        <v>101.0</v>
      </c>
      <c r="K4837" s="9">
        <v>3333.0</v>
      </c>
      <c r="L4837" s="9">
        <v>2133.12</v>
      </c>
      <c r="M4837" s="10">
        <v>0.64</v>
      </c>
      <c r="N4837" s="4" t="s">
        <v>89</v>
      </c>
      <c r="O4837" s="4" t="s">
        <v>29</v>
      </c>
      <c r="P4837" s="4" t="s">
        <v>24</v>
      </c>
    </row>
    <row r="4838" ht="14.25" customHeight="1">
      <c r="B4838" s="4" t="s">
        <v>32</v>
      </c>
      <c r="C4838" s="4">
        <v>1197831.0</v>
      </c>
      <c r="D4838" s="5">
        <v>44281.0</v>
      </c>
      <c r="E4838" s="4" t="s">
        <v>33</v>
      </c>
      <c r="F4838" s="4" t="s">
        <v>61</v>
      </c>
      <c r="G4838" s="4" t="s">
        <v>62</v>
      </c>
      <c r="H4838" s="6" t="s">
        <v>27</v>
      </c>
      <c r="I4838" s="7">
        <v>39.0</v>
      </c>
      <c r="J4838" s="8">
        <v>69.0</v>
      </c>
      <c r="K4838" s="9">
        <v>2691.0</v>
      </c>
      <c r="L4838" s="9">
        <v>1264.77</v>
      </c>
      <c r="M4838" s="10">
        <v>0.47</v>
      </c>
      <c r="N4838" s="4" t="s">
        <v>89</v>
      </c>
      <c r="O4838" s="4" t="s">
        <v>20</v>
      </c>
      <c r="P4838" s="4" t="s">
        <v>21</v>
      </c>
    </row>
    <row r="4839" ht="14.25" customHeight="1">
      <c r="B4839" s="4" t="s">
        <v>32</v>
      </c>
      <c r="C4839" s="4">
        <v>1197831.0</v>
      </c>
      <c r="D4839" s="5">
        <v>44282.0</v>
      </c>
      <c r="E4839" s="4" t="s">
        <v>33</v>
      </c>
      <c r="F4839" s="4" t="s">
        <v>61</v>
      </c>
      <c r="G4839" s="4" t="s">
        <v>62</v>
      </c>
      <c r="H4839" s="6" t="s">
        <v>28</v>
      </c>
      <c r="I4839" s="7">
        <v>33.0</v>
      </c>
      <c r="J4839" s="8">
        <v>111.0</v>
      </c>
      <c r="K4839" s="9">
        <v>3663.0</v>
      </c>
      <c r="L4839" s="9">
        <v>2417.58</v>
      </c>
      <c r="M4839" s="10">
        <v>0.66</v>
      </c>
      <c r="N4839" s="4" t="s">
        <v>89</v>
      </c>
      <c r="O4839" s="4" t="s">
        <v>20</v>
      </c>
      <c r="P4839" s="4" t="s">
        <v>24</v>
      </c>
    </row>
    <row r="4840" ht="14.25" customHeight="1">
      <c r="B4840" s="4" t="s">
        <v>32</v>
      </c>
      <c r="C4840" s="4">
        <v>1197831.0</v>
      </c>
      <c r="D4840" s="5">
        <v>44283.0</v>
      </c>
      <c r="E4840" s="4" t="s">
        <v>33</v>
      </c>
      <c r="F4840" s="4" t="s">
        <v>61</v>
      </c>
      <c r="G4840" s="4" t="s">
        <v>62</v>
      </c>
      <c r="H4840" s="6" t="s">
        <v>18</v>
      </c>
      <c r="I4840" s="7">
        <v>19.0</v>
      </c>
      <c r="J4840" s="8">
        <v>169.0</v>
      </c>
      <c r="K4840" s="9">
        <v>3211.0</v>
      </c>
      <c r="L4840" s="9">
        <v>1605.5</v>
      </c>
      <c r="M4840" s="10">
        <v>0.5</v>
      </c>
      <c r="N4840" s="4" t="s">
        <v>89</v>
      </c>
      <c r="O4840" s="4" t="s">
        <v>29</v>
      </c>
      <c r="P4840" s="4" t="s">
        <v>24</v>
      </c>
    </row>
    <row r="4841" ht="14.25" customHeight="1">
      <c r="B4841" s="4" t="s">
        <v>32</v>
      </c>
      <c r="C4841" s="4">
        <v>1197831.0</v>
      </c>
      <c r="D4841" s="5">
        <v>44284.0</v>
      </c>
      <c r="E4841" s="4" t="s">
        <v>33</v>
      </c>
      <c r="F4841" s="4" t="s">
        <v>61</v>
      </c>
      <c r="G4841" s="4" t="s">
        <v>62</v>
      </c>
      <c r="H4841" s="6" t="s">
        <v>22</v>
      </c>
      <c r="I4841" s="7">
        <v>24.0</v>
      </c>
      <c r="J4841" s="8">
        <v>176.0</v>
      </c>
      <c r="K4841" s="9">
        <v>4224.0</v>
      </c>
      <c r="L4841" s="9">
        <v>2154.2400000000002</v>
      </c>
      <c r="M4841" s="10">
        <v>0.51</v>
      </c>
      <c r="N4841" s="4" t="s">
        <v>89</v>
      </c>
      <c r="O4841" s="4" t="s">
        <v>23</v>
      </c>
      <c r="P4841" s="4" t="s">
        <v>21</v>
      </c>
    </row>
    <row r="4842" ht="14.25" customHeight="1">
      <c r="B4842" s="4" t="s">
        <v>32</v>
      </c>
      <c r="C4842" s="4">
        <v>1197831.0</v>
      </c>
      <c r="D4842" s="5">
        <v>44285.0</v>
      </c>
      <c r="E4842" s="4" t="s">
        <v>33</v>
      </c>
      <c r="F4842" s="4" t="s">
        <v>61</v>
      </c>
      <c r="G4842" s="4" t="s">
        <v>62</v>
      </c>
      <c r="H4842" s="6" t="s">
        <v>25</v>
      </c>
      <c r="I4842" s="7">
        <v>19.0</v>
      </c>
      <c r="J4842" s="8">
        <v>135.0</v>
      </c>
      <c r="K4842" s="9">
        <v>2565.0</v>
      </c>
      <c r="L4842" s="9">
        <v>1410.7499999999998</v>
      </c>
      <c r="M4842" s="10">
        <v>0.5499999999999999</v>
      </c>
      <c r="N4842" s="4" t="s">
        <v>89</v>
      </c>
      <c r="O4842" s="4" t="s">
        <v>20</v>
      </c>
      <c r="P4842" s="4" t="s">
        <v>21</v>
      </c>
    </row>
    <row r="4843" ht="14.25" customHeight="1">
      <c r="B4843" s="4" t="s">
        <v>32</v>
      </c>
      <c r="C4843" s="4">
        <v>1197831.0</v>
      </c>
      <c r="D4843" s="5">
        <v>44286.0</v>
      </c>
      <c r="E4843" s="4" t="s">
        <v>33</v>
      </c>
      <c r="F4843" s="4" t="s">
        <v>61</v>
      </c>
      <c r="G4843" s="4" t="s">
        <v>62</v>
      </c>
      <c r="H4843" s="6" t="s">
        <v>26</v>
      </c>
      <c r="I4843" s="7">
        <v>23.0</v>
      </c>
      <c r="J4843" s="8">
        <v>112.0</v>
      </c>
      <c r="K4843" s="9">
        <v>2576.0</v>
      </c>
      <c r="L4843" s="9">
        <v>1674.4</v>
      </c>
      <c r="M4843" s="10">
        <v>0.65</v>
      </c>
      <c r="N4843" s="4" t="s">
        <v>89</v>
      </c>
      <c r="O4843" s="4" t="s">
        <v>29</v>
      </c>
      <c r="P4843" s="4" t="s">
        <v>21</v>
      </c>
    </row>
    <row r="4844" ht="14.25" customHeight="1">
      <c r="B4844" s="4" t="s">
        <v>32</v>
      </c>
      <c r="C4844" s="4">
        <v>1197831.0</v>
      </c>
      <c r="D4844" s="5">
        <v>44287.0</v>
      </c>
      <c r="E4844" s="4" t="s">
        <v>33</v>
      </c>
      <c r="F4844" s="4" t="s">
        <v>61</v>
      </c>
      <c r="G4844" s="4" t="s">
        <v>62</v>
      </c>
      <c r="H4844" s="6" t="s">
        <v>27</v>
      </c>
      <c r="I4844" s="7">
        <v>28.0</v>
      </c>
      <c r="J4844" s="8">
        <v>84.0</v>
      </c>
      <c r="K4844" s="9">
        <v>2352.0</v>
      </c>
      <c r="L4844" s="9">
        <v>1058.3999999999999</v>
      </c>
      <c r="M4844" s="10">
        <v>0.44999999999999996</v>
      </c>
      <c r="N4844" s="4" t="s">
        <v>89</v>
      </c>
      <c r="O4844" s="4" t="s">
        <v>20</v>
      </c>
      <c r="P4844" s="4" t="s">
        <v>21</v>
      </c>
    </row>
    <row r="4845" ht="14.25" customHeight="1">
      <c r="B4845" s="4" t="s">
        <v>32</v>
      </c>
      <c r="C4845" s="4">
        <v>1197831.0</v>
      </c>
      <c r="D4845" s="5">
        <v>44288.0</v>
      </c>
      <c r="E4845" s="4" t="s">
        <v>33</v>
      </c>
      <c r="F4845" s="4" t="s">
        <v>61</v>
      </c>
      <c r="G4845" s="4" t="s">
        <v>62</v>
      </c>
      <c r="H4845" s="6" t="s">
        <v>28</v>
      </c>
      <c r="I4845" s="7">
        <v>24.0</v>
      </c>
      <c r="J4845" s="8">
        <v>161.0</v>
      </c>
      <c r="K4845" s="9">
        <v>3864.0</v>
      </c>
      <c r="L4845" s="9">
        <v>2627.52</v>
      </c>
      <c r="M4845" s="10">
        <v>0.68</v>
      </c>
      <c r="N4845" s="4" t="s">
        <v>89</v>
      </c>
      <c r="O4845" s="4" t="s">
        <v>20</v>
      </c>
      <c r="P4845" s="4" t="s">
        <v>24</v>
      </c>
    </row>
    <row r="4846" ht="14.25" customHeight="1">
      <c r="B4846" s="4" t="s">
        <v>32</v>
      </c>
      <c r="C4846" s="4">
        <v>1197831.0</v>
      </c>
      <c r="D4846" s="5">
        <v>44289.0</v>
      </c>
      <c r="E4846" s="4" t="s">
        <v>33</v>
      </c>
      <c r="F4846" s="4" t="s">
        <v>61</v>
      </c>
      <c r="G4846" s="4" t="s">
        <v>62</v>
      </c>
      <c r="H4846" s="6" t="s">
        <v>18</v>
      </c>
      <c r="I4846" s="7">
        <v>14.0</v>
      </c>
      <c r="J4846" s="8">
        <v>189.0</v>
      </c>
      <c r="K4846" s="9">
        <v>2646.0</v>
      </c>
      <c r="L4846" s="9">
        <v>1323.0</v>
      </c>
      <c r="M4846" s="10">
        <v>0.5</v>
      </c>
      <c r="N4846" s="4" t="s">
        <v>89</v>
      </c>
      <c r="O4846" s="4" t="s">
        <v>29</v>
      </c>
      <c r="P4846" s="4" t="s">
        <v>24</v>
      </c>
    </row>
    <row r="4847" ht="14.25" customHeight="1">
      <c r="B4847" s="4" t="s">
        <v>32</v>
      </c>
      <c r="C4847" s="4">
        <v>1197831.0</v>
      </c>
      <c r="D4847" s="5">
        <v>44290.0</v>
      </c>
      <c r="E4847" s="4" t="s">
        <v>33</v>
      </c>
      <c r="F4847" s="4" t="s">
        <v>61</v>
      </c>
      <c r="G4847" s="4" t="s">
        <v>62</v>
      </c>
      <c r="H4847" s="6" t="s">
        <v>22</v>
      </c>
      <c r="I4847" s="7">
        <v>23.0</v>
      </c>
      <c r="J4847" s="8">
        <v>218.0</v>
      </c>
      <c r="K4847" s="9">
        <v>5014.0</v>
      </c>
      <c r="L4847" s="9">
        <v>2507.0</v>
      </c>
      <c r="M4847" s="10">
        <v>0.5</v>
      </c>
      <c r="N4847" s="4" t="s">
        <v>89</v>
      </c>
      <c r="O4847" s="4" t="s">
        <v>20</v>
      </c>
      <c r="P4847" s="4" t="s">
        <v>21</v>
      </c>
    </row>
    <row r="4848" ht="14.25" customHeight="1">
      <c r="B4848" s="4" t="s">
        <v>32</v>
      </c>
      <c r="C4848" s="4">
        <v>1197831.0</v>
      </c>
      <c r="D4848" s="5">
        <v>44291.0</v>
      </c>
      <c r="E4848" s="4" t="s">
        <v>33</v>
      </c>
      <c r="F4848" s="4" t="s">
        <v>61</v>
      </c>
      <c r="G4848" s="4" t="s">
        <v>62</v>
      </c>
      <c r="H4848" s="6" t="s">
        <v>25</v>
      </c>
      <c r="I4848" s="7">
        <v>19.0</v>
      </c>
      <c r="J4848" s="8">
        <v>180.0</v>
      </c>
      <c r="K4848" s="9">
        <v>3420.0</v>
      </c>
      <c r="L4848" s="9">
        <v>1846.8000000000002</v>
      </c>
      <c r="M4848" s="10">
        <v>0.54</v>
      </c>
      <c r="N4848" s="4" t="s">
        <v>89</v>
      </c>
      <c r="O4848" s="4" t="s">
        <v>20</v>
      </c>
      <c r="P4848" s="4" t="s">
        <v>21</v>
      </c>
    </row>
    <row r="4849" ht="14.25" customHeight="1">
      <c r="B4849" s="4" t="s">
        <v>32</v>
      </c>
      <c r="C4849" s="4">
        <v>1197831.0</v>
      </c>
      <c r="D4849" s="5">
        <v>44292.0</v>
      </c>
      <c r="E4849" s="4" t="s">
        <v>33</v>
      </c>
      <c r="F4849" s="4" t="s">
        <v>61</v>
      </c>
      <c r="G4849" s="4" t="s">
        <v>62</v>
      </c>
      <c r="H4849" s="6" t="s">
        <v>26</v>
      </c>
      <c r="I4849" s="7">
        <v>27.0</v>
      </c>
      <c r="J4849" s="8">
        <v>142.0</v>
      </c>
      <c r="K4849" s="9">
        <v>3834.0</v>
      </c>
      <c r="L4849" s="9">
        <v>2300.4</v>
      </c>
      <c r="M4849" s="10">
        <v>0.6</v>
      </c>
      <c r="N4849" s="4" t="s">
        <v>89</v>
      </c>
      <c r="O4849" s="4" t="s">
        <v>29</v>
      </c>
      <c r="P4849" s="4" t="s">
        <v>21</v>
      </c>
    </row>
    <row r="4850" ht="14.25" customHeight="1">
      <c r="B4850" s="4" t="s">
        <v>32</v>
      </c>
      <c r="C4850" s="4">
        <v>1197831.0</v>
      </c>
      <c r="D4850" s="5">
        <v>44293.0</v>
      </c>
      <c r="E4850" s="4" t="s">
        <v>33</v>
      </c>
      <c r="F4850" s="4" t="s">
        <v>61</v>
      </c>
      <c r="G4850" s="4" t="s">
        <v>62</v>
      </c>
      <c r="H4850" s="6" t="s">
        <v>27</v>
      </c>
      <c r="I4850" s="7">
        <v>41.0</v>
      </c>
      <c r="J4850" s="8">
        <v>106.0</v>
      </c>
      <c r="K4850" s="9">
        <v>4346.0</v>
      </c>
      <c r="L4850" s="9">
        <v>2129.54</v>
      </c>
      <c r="M4850" s="10">
        <v>0.49</v>
      </c>
      <c r="N4850" s="4" t="s">
        <v>89</v>
      </c>
      <c r="O4850" s="4" t="s">
        <v>20</v>
      </c>
      <c r="P4850" s="4" t="s">
        <v>21</v>
      </c>
    </row>
    <row r="4851" ht="14.25" customHeight="1">
      <c r="B4851" s="4" t="s">
        <v>32</v>
      </c>
      <c r="C4851" s="4">
        <v>1197831.0</v>
      </c>
      <c r="D4851" s="5">
        <v>44294.0</v>
      </c>
      <c r="E4851" s="4" t="s">
        <v>33</v>
      </c>
      <c r="F4851" s="4" t="s">
        <v>61</v>
      </c>
      <c r="G4851" s="4" t="s">
        <v>62</v>
      </c>
      <c r="H4851" s="6" t="s">
        <v>28</v>
      </c>
      <c r="I4851" s="7">
        <v>38.0</v>
      </c>
      <c r="J4851" s="8">
        <v>202.0</v>
      </c>
      <c r="K4851" s="9">
        <v>7676.0</v>
      </c>
      <c r="L4851" s="9">
        <v>5142.92</v>
      </c>
      <c r="M4851" s="10">
        <v>0.67</v>
      </c>
      <c r="N4851" s="4" t="s">
        <v>89</v>
      </c>
      <c r="O4851" s="4" t="s">
        <v>23</v>
      </c>
      <c r="P4851" s="4" t="s">
        <v>24</v>
      </c>
    </row>
    <row r="4852" ht="14.25" customHeight="1">
      <c r="B4852" s="4" t="s">
        <v>32</v>
      </c>
      <c r="C4852" s="4">
        <v>1197831.0</v>
      </c>
      <c r="D4852" s="5">
        <v>44295.0</v>
      </c>
      <c r="E4852" s="4" t="s">
        <v>33</v>
      </c>
      <c r="F4852" s="4" t="s">
        <v>61</v>
      </c>
      <c r="G4852" s="4" t="s">
        <v>62</v>
      </c>
      <c r="H4852" s="6" t="s">
        <v>18</v>
      </c>
      <c r="I4852" s="7">
        <v>36.0</v>
      </c>
      <c r="J4852" s="8">
        <v>217.0</v>
      </c>
      <c r="K4852" s="9">
        <v>7812.0</v>
      </c>
      <c r="L4852" s="9">
        <v>3984.12</v>
      </c>
      <c r="M4852" s="10">
        <v>0.51</v>
      </c>
      <c r="N4852" s="4" t="s">
        <v>89</v>
      </c>
      <c r="O4852" s="4" t="s">
        <v>20</v>
      </c>
      <c r="P4852" s="4" t="s">
        <v>24</v>
      </c>
    </row>
    <row r="4853" ht="14.25" customHeight="1">
      <c r="B4853" s="4" t="s">
        <v>32</v>
      </c>
      <c r="C4853" s="4">
        <v>1197831.0</v>
      </c>
      <c r="D4853" s="5">
        <v>44296.0</v>
      </c>
      <c r="E4853" s="4" t="s">
        <v>33</v>
      </c>
      <c r="F4853" s="4" t="s">
        <v>61</v>
      </c>
      <c r="G4853" s="4" t="s">
        <v>62</v>
      </c>
      <c r="H4853" s="6" t="s">
        <v>22</v>
      </c>
      <c r="I4853" s="7">
        <v>42.0</v>
      </c>
      <c r="J4853" s="8">
        <v>202.0</v>
      </c>
      <c r="K4853" s="9">
        <v>8484.0</v>
      </c>
      <c r="L4853" s="9">
        <v>4326.84</v>
      </c>
      <c r="M4853" s="10">
        <v>0.51</v>
      </c>
      <c r="N4853" s="4" t="s">
        <v>89</v>
      </c>
      <c r="O4853" s="4" t="s">
        <v>20</v>
      </c>
      <c r="P4853" s="4" t="s">
        <v>21</v>
      </c>
    </row>
    <row r="4854" ht="14.25" customHeight="1">
      <c r="B4854" s="4" t="s">
        <v>32</v>
      </c>
      <c r="C4854" s="4">
        <v>1197831.0</v>
      </c>
      <c r="D4854" s="5">
        <v>44297.0</v>
      </c>
      <c r="E4854" s="4" t="s">
        <v>33</v>
      </c>
      <c r="F4854" s="4" t="s">
        <v>61</v>
      </c>
      <c r="G4854" s="4" t="s">
        <v>62</v>
      </c>
      <c r="H4854" s="6" t="s">
        <v>25</v>
      </c>
      <c r="I4854" s="7">
        <v>36.0</v>
      </c>
      <c r="J4854" s="8">
        <v>169.0</v>
      </c>
      <c r="K4854" s="9">
        <v>6084.0</v>
      </c>
      <c r="L4854" s="9">
        <v>3102.84</v>
      </c>
      <c r="M4854" s="10">
        <v>0.51</v>
      </c>
      <c r="N4854" s="4" t="s">
        <v>89</v>
      </c>
      <c r="O4854" s="4" t="s">
        <v>29</v>
      </c>
      <c r="P4854" s="4" t="s">
        <v>21</v>
      </c>
    </row>
    <row r="4855" ht="14.25" customHeight="1">
      <c r="B4855" s="4" t="s">
        <v>32</v>
      </c>
      <c r="C4855" s="4">
        <v>1197831.0</v>
      </c>
      <c r="D4855" s="5">
        <v>44298.0</v>
      </c>
      <c r="E4855" s="4" t="s">
        <v>33</v>
      </c>
      <c r="F4855" s="4" t="s">
        <v>61</v>
      </c>
      <c r="G4855" s="4" t="s">
        <v>62</v>
      </c>
      <c r="H4855" s="6" t="s">
        <v>26</v>
      </c>
      <c r="I4855" s="7">
        <v>36.0</v>
      </c>
      <c r="J4855" s="8">
        <v>174.0</v>
      </c>
      <c r="K4855" s="9">
        <v>6264.0</v>
      </c>
      <c r="L4855" s="9">
        <v>3821.04</v>
      </c>
      <c r="M4855" s="10">
        <v>0.61</v>
      </c>
      <c r="N4855" s="4" t="s">
        <v>89</v>
      </c>
      <c r="O4855" s="4" t="s">
        <v>23</v>
      </c>
      <c r="P4855" s="4" t="s">
        <v>21</v>
      </c>
    </row>
    <row r="4856" ht="14.25" customHeight="1">
      <c r="B4856" s="4" t="s">
        <v>32</v>
      </c>
      <c r="C4856" s="4">
        <v>1197831.0</v>
      </c>
      <c r="D4856" s="5">
        <v>44299.0</v>
      </c>
      <c r="E4856" s="4" t="s">
        <v>33</v>
      </c>
      <c r="F4856" s="4" t="s">
        <v>61</v>
      </c>
      <c r="G4856" s="4" t="s">
        <v>62</v>
      </c>
      <c r="H4856" s="6" t="s">
        <v>27</v>
      </c>
      <c r="I4856" s="7">
        <v>43.0</v>
      </c>
      <c r="J4856" s="8">
        <v>145.0</v>
      </c>
      <c r="K4856" s="9">
        <v>6235.0</v>
      </c>
      <c r="L4856" s="9">
        <v>2992.7999999999997</v>
      </c>
      <c r="M4856" s="10">
        <v>0.48</v>
      </c>
      <c r="N4856" s="4" t="s">
        <v>89</v>
      </c>
      <c r="O4856" s="4" t="s">
        <v>29</v>
      </c>
      <c r="P4856" s="4" t="s">
        <v>24</v>
      </c>
    </row>
    <row r="4857" ht="14.25" customHeight="1">
      <c r="B4857" s="4" t="s">
        <v>32</v>
      </c>
      <c r="C4857" s="4">
        <v>1197831.0</v>
      </c>
      <c r="D4857" s="5">
        <v>44300.0</v>
      </c>
      <c r="E4857" s="4" t="s">
        <v>33</v>
      </c>
      <c r="F4857" s="4" t="s">
        <v>61</v>
      </c>
      <c r="G4857" s="4" t="s">
        <v>62</v>
      </c>
      <c r="H4857" s="6" t="s">
        <v>28</v>
      </c>
      <c r="I4857" s="7">
        <v>49.0</v>
      </c>
      <c r="J4857" s="8">
        <v>236.0</v>
      </c>
      <c r="K4857" s="9">
        <v>11564.0</v>
      </c>
      <c r="L4857" s="9">
        <v>7516.6</v>
      </c>
      <c r="M4857" s="10">
        <v>0.65</v>
      </c>
      <c r="N4857" s="4" t="s">
        <v>89</v>
      </c>
      <c r="O4857" s="4" t="s">
        <v>20</v>
      </c>
      <c r="P4857" s="4" t="s">
        <v>21</v>
      </c>
    </row>
    <row r="4858" ht="14.25" customHeight="1">
      <c r="B4858" s="4" t="s">
        <v>32</v>
      </c>
      <c r="C4858" s="4">
        <v>1197831.0</v>
      </c>
      <c r="D4858" s="5">
        <v>44301.0</v>
      </c>
      <c r="E4858" s="4" t="s">
        <v>33</v>
      </c>
      <c r="F4858" s="4" t="s">
        <v>61</v>
      </c>
      <c r="G4858" s="4" t="s">
        <v>62</v>
      </c>
      <c r="H4858" s="6" t="s">
        <v>18</v>
      </c>
      <c r="I4858" s="7">
        <v>36.0</v>
      </c>
      <c r="J4858" s="8">
        <v>215.0</v>
      </c>
      <c r="K4858" s="9">
        <v>7740.0</v>
      </c>
      <c r="L4858" s="9">
        <v>4411.799999999999</v>
      </c>
      <c r="M4858" s="10">
        <v>0.57</v>
      </c>
      <c r="N4858" s="4" t="s">
        <v>89</v>
      </c>
      <c r="O4858" s="4" t="s">
        <v>20</v>
      </c>
      <c r="P4858" s="4" t="s">
        <v>24</v>
      </c>
    </row>
    <row r="4859" ht="14.25" customHeight="1">
      <c r="B4859" s="4" t="s">
        <v>32</v>
      </c>
      <c r="C4859" s="4">
        <v>1197831.0</v>
      </c>
      <c r="D4859" s="5">
        <v>44302.0</v>
      </c>
      <c r="E4859" s="4" t="s">
        <v>33</v>
      </c>
      <c r="F4859" s="4" t="s">
        <v>61</v>
      </c>
      <c r="G4859" s="4" t="s">
        <v>62</v>
      </c>
      <c r="H4859" s="6" t="s">
        <v>22</v>
      </c>
      <c r="I4859" s="7">
        <v>43.0</v>
      </c>
      <c r="J4859" s="8">
        <v>206.0</v>
      </c>
      <c r="K4859" s="9">
        <v>8858.0</v>
      </c>
      <c r="L4859" s="9">
        <v>5137.639999999999</v>
      </c>
      <c r="M4859" s="10">
        <v>0.58</v>
      </c>
      <c r="N4859" s="4" t="s">
        <v>89</v>
      </c>
      <c r="O4859" s="4" t="s">
        <v>29</v>
      </c>
      <c r="P4859" s="4" t="s">
        <v>24</v>
      </c>
    </row>
    <row r="4860" ht="14.25" customHeight="1">
      <c r="B4860" s="4" t="s">
        <v>32</v>
      </c>
      <c r="C4860" s="4">
        <v>1197831.0</v>
      </c>
      <c r="D4860" s="5">
        <v>44303.0</v>
      </c>
      <c r="E4860" s="4" t="s">
        <v>33</v>
      </c>
      <c r="F4860" s="4" t="s">
        <v>61</v>
      </c>
      <c r="G4860" s="4" t="s">
        <v>62</v>
      </c>
      <c r="H4860" s="6" t="s">
        <v>25</v>
      </c>
      <c r="I4860" s="7">
        <v>36.0</v>
      </c>
      <c r="J4860" s="8">
        <v>263.0</v>
      </c>
      <c r="K4860" s="9">
        <v>9468.0</v>
      </c>
      <c r="L4860" s="9">
        <v>5680.8</v>
      </c>
      <c r="M4860" s="10">
        <v>0.6</v>
      </c>
      <c r="N4860" s="4" t="s">
        <v>89</v>
      </c>
      <c r="O4860" s="4" t="s">
        <v>29</v>
      </c>
      <c r="P4860" s="4" t="s">
        <v>24</v>
      </c>
    </row>
    <row r="4861" ht="14.25" customHeight="1">
      <c r="B4861" s="4" t="s">
        <v>32</v>
      </c>
      <c r="C4861" s="4">
        <v>1197831.0</v>
      </c>
      <c r="D4861" s="5">
        <v>44304.0</v>
      </c>
      <c r="E4861" s="4" t="s">
        <v>33</v>
      </c>
      <c r="F4861" s="4" t="s">
        <v>61</v>
      </c>
      <c r="G4861" s="4" t="s">
        <v>62</v>
      </c>
      <c r="H4861" s="6" t="s">
        <v>26</v>
      </c>
      <c r="I4861" s="7">
        <v>37.0</v>
      </c>
      <c r="J4861" s="8">
        <v>161.0</v>
      </c>
      <c r="K4861" s="9">
        <v>5957.0</v>
      </c>
      <c r="L4861" s="9">
        <v>3872.05</v>
      </c>
      <c r="M4861" s="10">
        <v>0.65</v>
      </c>
      <c r="N4861" s="4" t="s">
        <v>89</v>
      </c>
      <c r="O4861" s="4" t="s">
        <v>23</v>
      </c>
      <c r="P4861" s="4" t="s">
        <v>21</v>
      </c>
    </row>
    <row r="4862" ht="14.25" customHeight="1">
      <c r="B4862" s="4" t="s">
        <v>32</v>
      </c>
      <c r="C4862" s="4">
        <v>1197831.0</v>
      </c>
      <c r="D4862" s="5">
        <v>44305.0</v>
      </c>
      <c r="E4862" s="4" t="s">
        <v>33</v>
      </c>
      <c r="F4862" s="4" t="s">
        <v>61</v>
      </c>
      <c r="G4862" s="4" t="s">
        <v>62</v>
      </c>
      <c r="H4862" s="6" t="s">
        <v>27</v>
      </c>
      <c r="I4862" s="7">
        <v>43.0</v>
      </c>
      <c r="J4862" s="8">
        <v>165.0</v>
      </c>
      <c r="K4862" s="9">
        <v>7095.0</v>
      </c>
      <c r="L4862" s="9">
        <v>3760.3500000000004</v>
      </c>
      <c r="M4862" s="10">
        <v>0.53</v>
      </c>
      <c r="N4862" s="4" t="s">
        <v>89</v>
      </c>
      <c r="O4862" s="4" t="s">
        <v>23</v>
      </c>
      <c r="P4862" s="4" t="s">
        <v>21</v>
      </c>
    </row>
    <row r="4863" ht="14.25" customHeight="1">
      <c r="B4863" s="4" t="s">
        <v>32</v>
      </c>
      <c r="C4863" s="4">
        <v>1197831.0</v>
      </c>
      <c r="D4863" s="5">
        <v>44306.0</v>
      </c>
      <c r="E4863" s="4" t="s">
        <v>33</v>
      </c>
      <c r="F4863" s="4" t="s">
        <v>61</v>
      </c>
      <c r="G4863" s="4" t="s">
        <v>62</v>
      </c>
      <c r="H4863" s="6" t="s">
        <v>28</v>
      </c>
      <c r="I4863" s="7">
        <v>52.0</v>
      </c>
      <c r="J4863" s="8">
        <v>223.0</v>
      </c>
      <c r="K4863" s="9">
        <v>11596.0</v>
      </c>
      <c r="L4863" s="9">
        <v>8117.200000000001</v>
      </c>
      <c r="M4863" s="10">
        <v>0.7000000000000001</v>
      </c>
      <c r="N4863" s="4" t="s">
        <v>89</v>
      </c>
      <c r="O4863" s="4" t="s">
        <v>29</v>
      </c>
      <c r="P4863" s="4" t="s">
        <v>21</v>
      </c>
    </row>
    <row r="4864" ht="14.25" customHeight="1">
      <c r="B4864" s="4" t="s">
        <v>32</v>
      </c>
      <c r="C4864" s="4">
        <v>1197831.0</v>
      </c>
      <c r="D4864" s="5">
        <v>44307.0</v>
      </c>
      <c r="E4864" s="4" t="s">
        <v>33</v>
      </c>
      <c r="F4864" s="4" t="s">
        <v>61</v>
      </c>
      <c r="G4864" s="4" t="s">
        <v>62</v>
      </c>
      <c r="H4864" s="6" t="s">
        <v>18</v>
      </c>
      <c r="I4864" s="7">
        <v>41.0</v>
      </c>
      <c r="J4864" s="8">
        <v>233.0</v>
      </c>
      <c r="K4864" s="9">
        <v>9553.0</v>
      </c>
      <c r="L4864" s="9">
        <v>5445.209999999999</v>
      </c>
      <c r="M4864" s="10">
        <v>0.57</v>
      </c>
      <c r="N4864" s="4" t="s">
        <v>89</v>
      </c>
      <c r="O4864" s="4" t="s">
        <v>20</v>
      </c>
      <c r="P4864" s="4" t="s">
        <v>24</v>
      </c>
    </row>
    <row r="4865" ht="14.25" customHeight="1">
      <c r="B4865" s="4" t="s">
        <v>32</v>
      </c>
      <c r="C4865" s="4">
        <v>1197831.0</v>
      </c>
      <c r="D4865" s="5">
        <v>44308.0</v>
      </c>
      <c r="E4865" s="4" t="s">
        <v>33</v>
      </c>
      <c r="F4865" s="4" t="s">
        <v>61</v>
      </c>
      <c r="G4865" s="4" t="s">
        <v>62</v>
      </c>
      <c r="H4865" s="6" t="s">
        <v>22</v>
      </c>
      <c r="I4865" s="7">
        <v>54.0</v>
      </c>
      <c r="J4865" s="8">
        <v>233.0</v>
      </c>
      <c r="K4865" s="9">
        <v>12582.0</v>
      </c>
      <c r="L4865" s="9">
        <v>7171.74</v>
      </c>
      <c r="M4865" s="10">
        <v>0.57</v>
      </c>
      <c r="N4865" s="4" t="s">
        <v>89</v>
      </c>
      <c r="O4865" s="4" t="s">
        <v>29</v>
      </c>
      <c r="P4865" s="4" t="s">
        <v>21</v>
      </c>
    </row>
    <row r="4866" ht="14.25" customHeight="1">
      <c r="B4866" s="4" t="s">
        <v>32</v>
      </c>
      <c r="C4866" s="4">
        <v>1197831.0</v>
      </c>
      <c r="D4866" s="5">
        <v>44309.0</v>
      </c>
      <c r="E4866" s="4" t="s">
        <v>33</v>
      </c>
      <c r="F4866" s="4" t="s">
        <v>61</v>
      </c>
      <c r="G4866" s="4" t="s">
        <v>62</v>
      </c>
      <c r="H4866" s="6" t="s">
        <v>25</v>
      </c>
      <c r="I4866" s="7">
        <v>46.0</v>
      </c>
      <c r="J4866" s="8">
        <v>285.0</v>
      </c>
      <c r="K4866" s="9">
        <v>13110.0</v>
      </c>
      <c r="L4866" s="9">
        <v>7866.0</v>
      </c>
      <c r="M4866" s="10">
        <v>0.6</v>
      </c>
      <c r="N4866" s="4" t="s">
        <v>89</v>
      </c>
      <c r="O4866" s="4" t="s">
        <v>20</v>
      </c>
      <c r="P4866" s="4" t="s">
        <v>21</v>
      </c>
    </row>
    <row r="4867" ht="14.25" customHeight="1">
      <c r="B4867" s="4" t="s">
        <v>32</v>
      </c>
      <c r="C4867" s="4">
        <v>1197831.0</v>
      </c>
      <c r="D4867" s="5">
        <v>44310.0</v>
      </c>
      <c r="E4867" s="4" t="s">
        <v>33</v>
      </c>
      <c r="F4867" s="4" t="s">
        <v>61</v>
      </c>
      <c r="G4867" s="4" t="s">
        <v>62</v>
      </c>
      <c r="H4867" s="6" t="s">
        <v>26</v>
      </c>
      <c r="I4867" s="7">
        <v>42.0</v>
      </c>
      <c r="J4867" s="8">
        <v>133.0</v>
      </c>
      <c r="K4867" s="9">
        <v>5586.0</v>
      </c>
      <c r="L4867" s="9">
        <v>3854.34</v>
      </c>
      <c r="M4867" s="10">
        <v>0.6900000000000001</v>
      </c>
      <c r="N4867" s="4" t="s">
        <v>89</v>
      </c>
      <c r="O4867" s="4" t="s">
        <v>23</v>
      </c>
      <c r="P4867" s="4" t="s">
        <v>24</v>
      </c>
    </row>
    <row r="4868" ht="14.25" customHeight="1">
      <c r="B4868" s="4" t="s">
        <v>32</v>
      </c>
      <c r="C4868" s="4">
        <v>1197831.0</v>
      </c>
      <c r="D4868" s="5">
        <v>44311.0</v>
      </c>
      <c r="E4868" s="4" t="s">
        <v>33</v>
      </c>
      <c r="F4868" s="4" t="s">
        <v>61</v>
      </c>
      <c r="G4868" s="4" t="s">
        <v>62</v>
      </c>
      <c r="H4868" s="6" t="s">
        <v>27</v>
      </c>
      <c r="I4868" s="7">
        <v>49.0</v>
      </c>
      <c r="J4868" s="8">
        <v>133.0</v>
      </c>
      <c r="K4868" s="9">
        <v>6517.0</v>
      </c>
      <c r="L4868" s="9">
        <v>3454.01</v>
      </c>
      <c r="M4868" s="10">
        <v>0.53</v>
      </c>
      <c r="N4868" s="4" t="s">
        <v>89</v>
      </c>
      <c r="O4868" s="4" t="s">
        <v>29</v>
      </c>
      <c r="P4868" s="4" t="s">
        <v>21</v>
      </c>
    </row>
    <row r="4869" ht="14.25" customHeight="1">
      <c r="B4869" s="4" t="s">
        <v>32</v>
      </c>
      <c r="C4869" s="4">
        <v>1197831.0</v>
      </c>
      <c r="D4869" s="5">
        <v>44312.0</v>
      </c>
      <c r="E4869" s="4" t="s">
        <v>33</v>
      </c>
      <c r="F4869" s="4" t="s">
        <v>61</v>
      </c>
      <c r="G4869" s="4" t="s">
        <v>62</v>
      </c>
      <c r="H4869" s="6" t="s">
        <v>28</v>
      </c>
      <c r="I4869" s="7">
        <v>53.0</v>
      </c>
      <c r="J4869" s="8">
        <v>181.0</v>
      </c>
      <c r="K4869" s="9">
        <v>9593.0</v>
      </c>
      <c r="L4869" s="9">
        <v>6811.030000000001</v>
      </c>
      <c r="M4869" s="10">
        <v>0.7100000000000001</v>
      </c>
      <c r="N4869" s="4" t="s">
        <v>89</v>
      </c>
      <c r="O4869" s="4" t="s">
        <v>20</v>
      </c>
      <c r="P4869" s="4" t="s">
        <v>21</v>
      </c>
    </row>
    <row r="4870" ht="14.25" customHeight="1">
      <c r="B4870" s="4" t="s">
        <v>32</v>
      </c>
      <c r="C4870" s="4">
        <v>1197831.0</v>
      </c>
      <c r="D4870" s="5">
        <v>44313.0</v>
      </c>
      <c r="E4870" s="4" t="s">
        <v>33</v>
      </c>
      <c r="F4870" s="4" t="s">
        <v>61</v>
      </c>
      <c r="G4870" s="4" t="s">
        <v>62</v>
      </c>
      <c r="H4870" s="6" t="s">
        <v>18</v>
      </c>
      <c r="I4870" s="7">
        <v>49.0</v>
      </c>
      <c r="J4870" s="8">
        <v>182.0</v>
      </c>
      <c r="K4870" s="9">
        <v>8918.0</v>
      </c>
      <c r="L4870" s="9">
        <v>5350.8</v>
      </c>
      <c r="M4870" s="10">
        <v>0.6</v>
      </c>
      <c r="N4870" s="4" t="s">
        <v>89</v>
      </c>
      <c r="O4870" s="4" t="s">
        <v>23</v>
      </c>
      <c r="P4870" s="4" t="s">
        <v>21</v>
      </c>
    </row>
    <row r="4871" ht="14.25" customHeight="1">
      <c r="B4871" s="4" t="s">
        <v>32</v>
      </c>
      <c r="C4871" s="4">
        <v>1197831.0</v>
      </c>
      <c r="D4871" s="5">
        <v>44314.0</v>
      </c>
      <c r="E4871" s="4" t="s">
        <v>33</v>
      </c>
      <c r="F4871" s="4" t="s">
        <v>61</v>
      </c>
      <c r="G4871" s="4" t="s">
        <v>62</v>
      </c>
      <c r="H4871" s="6" t="s">
        <v>22</v>
      </c>
      <c r="I4871" s="7">
        <v>47.0</v>
      </c>
      <c r="J4871" s="8">
        <v>169.0</v>
      </c>
      <c r="K4871" s="9">
        <v>7943.0</v>
      </c>
      <c r="L4871" s="9">
        <v>4765.8</v>
      </c>
      <c r="M4871" s="10">
        <v>0.6</v>
      </c>
      <c r="N4871" s="4" t="s">
        <v>89</v>
      </c>
      <c r="O4871" s="4" t="s">
        <v>23</v>
      </c>
      <c r="P4871" s="4" t="s">
        <v>24</v>
      </c>
    </row>
    <row r="4872" ht="14.25" customHeight="1">
      <c r="B4872" s="4" t="s">
        <v>32</v>
      </c>
      <c r="C4872" s="4">
        <v>1197831.0</v>
      </c>
      <c r="D4872" s="5">
        <v>44315.0</v>
      </c>
      <c r="E4872" s="4" t="s">
        <v>33</v>
      </c>
      <c r="F4872" s="4" t="s">
        <v>61</v>
      </c>
      <c r="G4872" s="4" t="s">
        <v>62</v>
      </c>
      <c r="H4872" s="6" t="s">
        <v>25</v>
      </c>
      <c r="I4872" s="7">
        <v>54.0</v>
      </c>
      <c r="J4872" s="8">
        <v>182.0</v>
      </c>
      <c r="K4872" s="9">
        <v>9828.0</v>
      </c>
      <c r="L4872" s="9">
        <v>5798.5199999999995</v>
      </c>
      <c r="M4872" s="10">
        <v>0.59</v>
      </c>
      <c r="N4872" s="4" t="s">
        <v>89</v>
      </c>
      <c r="O4872" s="4" t="s">
        <v>29</v>
      </c>
      <c r="P4872" s="4" t="s">
        <v>21</v>
      </c>
    </row>
    <row r="4873" ht="14.25" customHeight="1">
      <c r="B4873" s="4" t="s">
        <v>32</v>
      </c>
      <c r="C4873" s="4">
        <v>1197831.0</v>
      </c>
      <c r="D4873" s="5">
        <v>44316.0</v>
      </c>
      <c r="E4873" s="4" t="s">
        <v>33</v>
      </c>
      <c r="F4873" s="4" t="s">
        <v>61</v>
      </c>
      <c r="G4873" s="4" t="s">
        <v>62</v>
      </c>
      <c r="H4873" s="6" t="s">
        <v>26</v>
      </c>
      <c r="I4873" s="7">
        <v>53.0</v>
      </c>
      <c r="J4873" s="8">
        <v>100.0</v>
      </c>
      <c r="K4873" s="9">
        <v>5300.0</v>
      </c>
      <c r="L4873" s="9">
        <v>3710.0000000000005</v>
      </c>
      <c r="M4873" s="10">
        <v>0.7000000000000001</v>
      </c>
      <c r="N4873" s="4" t="s">
        <v>89</v>
      </c>
      <c r="O4873" s="4" t="s">
        <v>29</v>
      </c>
      <c r="P4873" s="4" t="s">
        <v>21</v>
      </c>
    </row>
    <row r="4874" ht="14.25" customHeight="1">
      <c r="B4874" s="4" t="s">
        <v>32</v>
      </c>
      <c r="C4874" s="4">
        <v>1197831.0</v>
      </c>
      <c r="D4874" s="5">
        <v>44317.0</v>
      </c>
      <c r="E4874" s="4" t="s">
        <v>33</v>
      </c>
      <c r="F4874" s="4" t="s">
        <v>61</v>
      </c>
      <c r="G4874" s="4" t="s">
        <v>62</v>
      </c>
      <c r="H4874" s="6" t="s">
        <v>27</v>
      </c>
      <c r="I4874" s="7">
        <v>47.0</v>
      </c>
      <c r="J4874" s="8">
        <v>120.0</v>
      </c>
      <c r="K4874" s="9">
        <v>5640.0</v>
      </c>
      <c r="L4874" s="9">
        <v>2876.4</v>
      </c>
      <c r="M4874" s="10">
        <v>0.51</v>
      </c>
      <c r="N4874" s="4" t="s">
        <v>89</v>
      </c>
      <c r="O4874" s="4" t="s">
        <v>20</v>
      </c>
      <c r="P4874" s="4" t="s">
        <v>24</v>
      </c>
    </row>
    <row r="4875" ht="14.25" customHeight="1">
      <c r="B4875" s="4" t="s">
        <v>32</v>
      </c>
      <c r="C4875" s="4">
        <v>1197831.0</v>
      </c>
      <c r="D4875" s="5">
        <v>44318.0</v>
      </c>
      <c r="E4875" s="4" t="s">
        <v>33</v>
      </c>
      <c r="F4875" s="4" t="s">
        <v>61</v>
      </c>
      <c r="G4875" s="4" t="s">
        <v>62</v>
      </c>
      <c r="H4875" s="6" t="s">
        <v>28</v>
      </c>
      <c r="I4875" s="7">
        <v>42.0</v>
      </c>
      <c r="J4875" s="8">
        <v>163.0</v>
      </c>
      <c r="K4875" s="9">
        <v>6846.0</v>
      </c>
      <c r="L4875" s="9">
        <v>5066.040000000001</v>
      </c>
      <c r="M4875" s="10">
        <v>0.7400000000000001</v>
      </c>
      <c r="N4875" s="4" t="s">
        <v>89</v>
      </c>
      <c r="O4875" s="4" t="s">
        <v>20</v>
      </c>
      <c r="P4875" s="4" t="s">
        <v>21</v>
      </c>
    </row>
    <row r="4876" ht="14.25" customHeight="1">
      <c r="B4876" s="4" t="s">
        <v>32</v>
      </c>
      <c r="C4876" s="4">
        <v>1197831.0</v>
      </c>
      <c r="D4876" s="5">
        <v>44319.0</v>
      </c>
      <c r="E4876" s="4" t="s">
        <v>33</v>
      </c>
      <c r="F4876" s="4" t="s">
        <v>61</v>
      </c>
      <c r="G4876" s="4" t="s">
        <v>62</v>
      </c>
      <c r="H4876" s="6" t="s">
        <v>18</v>
      </c>
      <c r="I4876" s="7">
        <v>33.0</v>
      </c>
      <c r="J4876" s="8">
        <v>173.0</v>
      </c>
      <c r="K4876" s="9">
        <v>5709.0</v>
      </c>
      <c r="L4876" s="9">
        <v>3254.1299999999997</v>
      </c>
      <c r="M4876" s="10">
        <v>0.57</v>
      </c>
      <c r="N4876" s="4" t="s">
        <v>89</v>
      </c>
      <c r="O4876" s="4" t="s">
        <v>20</v>
      </c>
      <c r="P4876" s="4" t="s">
        <v>24</v>
      </c>
    </row>
    <row r="4877" ht="14.25" customHeight="1">
      <c r="B4877" s="4" t="s">
        <v>32</v>
      </c>
      <c r="C4877" s="4">
        <v>1197831.0</v>
      </c>
      <c r="D4877" s="5">
        <v>44320.0</v>
      </c>
      <c r="E4877" s="4" t="s">
        <v>33</v>
      </c>
      <c r="F4877" s="4" t="s">
        <v>61</v>
      </c>
      <c r="G4877" s="4" t="s">
        <v>62</v>
      </c>
      <c r="H4877" s="6" t="s">
        <v>22</v>
      </c>
      <c r="I4877" s="7">
        <v>32.0</v>
      </c>
      <c r="J4877" s="8">
        <v>150.0</v>
      </c>
      <c r="K4877" s="9">
        <v>4800.0</v>
      </c>
      <c r="L4877" s="9">
        <v>2880.0</v>
      </c>
      <c r="M4877" s="10">
        <v>0.6</v>
      </c>
      <c r="N4877" s="4" t="s">
        <v>89</v>
      </c>
      <c r="O4877" s="4" t="s">
        <v>23</v>
      </c>
      <c r="P4877" s="4" t="s">
        <v>24</v>
      </c>
    </row>
    <row r="4878" ht="14.25" customHeight="1">
      <c r="B4878" s="4" t="s">
        <v>32</v>
      </c>
      <c r="C4878" s="4">
        <v>1197831.0</v>
      </c>
      <c r="D4878" s="5">
        <v>44321.0</v>
      </c>
      <c r="E4878" s="4" t="s">
        <v>33</v>
      </c>
      <c r="F4878" s="4" t="s">
        <v>61</v>
      </c>
      <c r="G4878" s="4" t="s">
        <v>62</v>
      </c>
      <c r="H4878" s="6" t="s">
        <v>25</v>
      </c>
      <c r="I4878" s="7">
        <v>36.0</v>
      </c>
      <c r="J4878" s="8">
        <v>147.0</v>
      </c>
      <c r="K4878" s="9">
        <v>5292.0</v>
      </c>
      <c r="L4878" s="9">
        <v>3069.3599999999997</v>
      </c>
      <c r="M4878" s="10">
        <v>0.58</v>
      </c>
      <c r="N4878" s="4" t="s">
        <v>89</v>
      </c>
      <c r="O4878" s="4" t="s">
        <v>29</v>
      </c>
      <c r="P4878" s="4" t="s">
        <v>24</v>
      </c>
    </row>
    <row r="4879" ht="14.25" customHeight="1">
      <c r="B4879" s="4" t="s">
        <v>32</v>
      </c>
      <c r="C4879" s="4">
        <v>1197831.0</v>
      </c>
      <c r="D4879" s="5">
        <v>44322.0</v>
      </c>
      <c r="E4879" s="4" t="s">
        <v>33</v>
      </c>
      <c r="F4879" s="4" t="s">
        <v>61</v>
      </c>
      <c r="G4879" s="4" t="s">
        <v>62</v>
      </c>
      <c r="H4879" s="6" t="s">
        <v>26</v>
      </c>
      <c r="I4879" s="7">
        <v>38.0</v>
      </c>
      <c r="J4879" s="8">
        <v>98.0</v>
      </c>
      <c r="K4879" s="9">
        <v>3724.0</v>
      </c>
      <c r="L4879" s="9">
        <v>2606.8</v>
      </c>
      <c r="M4879" s="10">
        <v>0.7000000000000001</v>
      </c>
      <c r="N4879" s="4" t="s">
        <v>89</v>
      </c>
      <c r="O4879" s="4" t="s">
        <v>20</v>
      </c>
      <c r="P4879" s="4" t="s">
        <v>21</v>
      </c>
    </row>
    <row r="4880" ht="14.25" customHeight="1">
      <c r="B4880" s="4" t="s">
        <v>32</v>
      </c>
      <c r="C4880" s="4">
        <v>1197831.0</v>
      </c>
      <c r="D4880" s="5">
        <v>44323.0</v>
      </c>
      <c r="E4880" s="4" t="s">
        <v>33</v>
      </c>
      <c r="F4880" s="4" t="s">
        <v>61</v>
      </c>
      <c r="G4880" s="4" t="s">
        <v>62</v>
      </c>
      <c r="H4880" s="6" t="s">
        <v>27</v>
      </c>
      <c r="I4880" s="7">
        <v>32.0</v>
      </c>
      <c r="J4880" s="8">
        <v>88.0</v>
      </c>
      <c r="K4880" s="9">
        <v>2816.0</v>
      </c>
      <c r="L4880" s="9">
        <v>1436.16</v>
      </c>
      <c r="M4880" s="10">
        <v>0.51</v>
      </c>
      <c r="N4880" s="4" t="s">
        <v>89</v>
      </c>
      <c r="O4880" s="4" t="s">
        <v>20</v>
      </c>
      <c r="P4880" s="4" t="s">
        <v>21</v>
      </c>
    </row>
    <row r="4881" ht="14.25" customHeight="1">
      <c r="B4881" s="4" t="s">
        <v>32</v>
      </c>
      <c r="C4881" s="4">
        <v>1197831.0</v>
      </c>
      <c r="D4881" s="5">
        <v>44324.0</v>
      </c>
      <c r="E4881" s="4" t="s">
        <v>33</v>
      </c>
      <c r="F4881" s="4" t="s">
        <v>61</v>
      </c>
      <c r="G4881" s="4" t="s">
        <v>62</v>
      </c>
      <c r="H4881" s="6" t="s">
        <v>28</v>
      </c>
      <c r="I4881" s="7">
        <v>43.0</v>
      </c>
      <c r="J4881" s="8">
        <v>131.0</v>
      </c>
      <c r="K4881" s="9">
        <v>5633.0</v>
      </c>
      <c r="L4881" s="9">
        <v>3999.4300000000003</v>
      </c>
      <c r="M4881" s="10">
        <v>0.7100000000000001</v>
      </c>
      <c r="N4881" s="4" t="s">
        <v>89</v>
      </c>
      <c r="O4881" s="4" t="s">
        <v>23</v>
      </c>
      <c r="P4881" s="4" t="s">
        <v>21</v>
      </c>
    </row>
    <row r="4882" ht="14.25" customHeight="1">
      <c r="B4882" s="4" t="s">
        <v>32</v>
      </c>
      <c r="C4882" s="4">
        <v>1197831.0</v>
      </c>
      <c r="D4882" s="5">
        <v>44325.0</v>
      </c>
      <c r="E4882" s="4" t="s">
        <v>33</v>
      </c>
      <c r="F4882" s="4" t="s">
        <v>61</v>
      </c>
      <c r="G4882" s="4" t="s">
        <v>62</v>
      </c>
      <c r="H4882" s="6" t="s">
        <v>18</v>
      </c>
      <c r="I4882" s="7">
        <v>29.0</v>
      </c>
      <c r="J4882" s="8">
        <v>196.0</v>
      </c>
      <c r="K4882" s="9">
        <v>5684.0</v>
      </c>
      <c r="L4882" s="9">
        <v>3183.0399999999995</v>
      </c>
      <c r="M4882" s="10">
        <v>0.5599999999999999</v>
      </c>
      <c r="N4882" s="4" t="s">
        <v>89</v>
      </c>
      <c r="O4882" s="4" t="s">
        <v>20</v>
      </c>
      <c r="P4882" s="4" t="s">
        <v>24</v>
      </c>
    </row>
    <row r="4883" ht="14.25" customHeight="1">
      <c r="B4883" s="4" t="s">
        <v>32</v>
      </c>
      <c r="C4883" s="4">
        <v>1197831.0</v>
      </c>
      <c r="D4883" s="5">
        <v>44326.0</v>
      </c>
      <c r="E4883" s="4" t="s">
        <v>33</v>
      </c>
      <c r="F4883" s="4" t="s">
        <v>61</v>
      </c>
      <c r="G4883" s="4" t="s">
        <v>62</v>
      </c>
      <c r="H4883" s="6" t="s">
        <v>22</v>
      </c>
      <c r="I4883" s="7">
        <v>29.0</v>
      </c>
      <c r="J4883" s="8">
        <v>189.0</v>
      </c>
      <c r="K4883" s="9">
        <v>5481.0</v>
      </c>
      <c r="L4883" s="9">
        <v>3069.3599999999997</v>
      </c>
      <c r="M4883" s="10">
        <v>0.5599999999999999</v>
      </c>
      <c r="N4883" s="4" t="s">
        <v>89</v>
      </c>
      <c r="O4883" s="4" t="s">
        <v>23</v>
      </c>
      <c r="P4883" s="4" t="s">
        <v>24</v>
      </c>
    </row>
    <row r="4884" ht="14.25" customHeight="1">
      <c r="B4884" s="4" t="s">
        <v>32</v>
      </c>
      <c r="C4884" s="4">
        <v>1197831.0</v>
      </c>
      <c r="D4884" s="5">
        <v>44327.0</v>
      </c>
      <c r="E4884" s="4" t="s">
        <v>33</v>
      </c>
      <c r="F4884" s="4" t="s">
        <v>61</v>
      </c>
      <c r="G4884" s="4" t="s">
        <v>62</v>
      </c>
      <c r="H4884" s="6" t="s">
        <v>25</v>
      </c>
      <c r="I4884" s="7">
        <v>50.0</v>
      </c>
      <c r="J4884" s="8">
        <v>174.0</v>
      </c>
      <c r="K4884" s="9">
        <v>8700.0</v>
      </c>
      <c r="L4884" s="9">
        <v>4871.999999999999</v>
      </c>
      <c r="M4884" s="10">
        <v>0.5599999999999999</v>
      </c>
      <c r="N4884" s="4" t="s">
        <v>89</v>
      </c>
      <c r="O4884" s="4" t="s">
        <v>23</v>
      </c>
      <c r="P4884" s="4" t="s">
        <v>21</v>
      </c>
    </row>
    <row r="4885" ht="14.25" customHeight="1">
      <c r="B4885" s="4" t="s">
        <v>32</v>
      </c>
      <c r="C4885" s="4">
        <v>1197831.0</v>
      </c>
      <c r="D4885" s="5">
        <v>44328.0</v>
      </c>
      <c r="E4885" s="4" t="s">
        <v>33</v>
      </c>
      <c r="F4885" s="4" t="s">
        <v>61</v>
      </c>
      <c r="G4885" s="4" t="s">
        <v>62</v>
      </c>
      <c r="H4885" s="6" t="s">
        <v>26</v>
      </c>
      <c r="I4885" s="7">
        <v>52.0</v>
      </c>
      <c r="J4885" s="8">
        <v>133.0</v>
      </c>
      <c r="K4885" s="9">
        <v>6916.0</v>
      </c>
      <c r="L4885" s="9">
        <v>4772.04</v>
      </c>
      <c r="M4885" s="10">
        <v>0.6900000000000001</v>
      </c>
      <c r="N4885" s="4" t="s">
        <v>89</v>
      </c>
      <c r="O4885" s="4" t="s">
        <v>29</v>
      </c>
      <c r="P4885" s="4" t="s">
        <v>21</v>
      </c>
    </row>
    <row r="4886" ht="14.25" customHeight="1">
      <c r="B4886" s="4" t="s">
        <v>32</v>
      </c>
      <c r="C4886" s="4">
        <v>1197831.0</v>
      </c>
      <c r="D4886" s="5">
        <v>44329.0</v>
      </c>
      <c r="E4886" s="4" t="s">
        <v>33</v>
      </c>
      <c r="F4886" s="4" t="s">
        <v>61</v>
      </c>
      <c r="G4886" s="4" t="s">
        <v>62</v>
      </c>
      <c r="H4886" s="6" t="s">
        <v>27</v>
      </c>
      <c r="I4886" s="7">
        <v>51.0</v>
      </c>
      <c r="J4886" s="8">
        <v>113.0</v>
      </c>
      <c r="K4886" s="9">
        <v>5763.0</v>
      </c>
      <c r="L4886" s="9">
        <v>3054.3900000000003</v>
      </c>
      <c r="M4886" s="10">
        <v>0.53</v>
      </c>
      <c r="N4886" s="4" t="s">
        <v>89</v>
      </c>
      <c r="O4886" s="4" t="s">
        <v>29</v>
      </c>
      <c r="P4886" s="4" t="s">
        <v>21</v>
      </c>
    </row>
    <row r="4887" ht="14.25" customHeight="1">
      <c r="B4887" s="4" t="s">
        <v>32</v>
      </c>
      <c r="C4887" s="4">
        <v>1197831.0</v>
      </c>
      <c r="D4887" s="5">
        <v>44330.0</v>
      </c>
      <c r="E4887" s="4" t="s">
        <v>33</v>
      </c>
      <c r="F4887" s="4" t="s">
        <v>61</v>
      </c>
      <c r="G4887" s="4" t="s">
        <v>62</v>
      </c>
      <c r="H4887" s="6" t="s">
        <v>28</v>
      </c>
      <c r="I4887" s="7">
        <v>59.0</v>
      </c>
      <c r="J4887" s="8">
        <v>169.0</v>
      </c>
      <c r="K4887" s="9">
        <v>9971.0</v>
      </c>
      <c r="L4887" s="9">
        <v>7079.410000000001</v>
      </c>
      <c r="M4887" s="10">
        <v>0.7100000000000001</v>
      </c>
      <c r="N4887" s="4" t="s">
        <v>89</v>
      </c>
      <c r="O4887" s="4" t="s">
        <v>20</v>
      </c>
      <c r="P4887" s="4" t="s">
        <v>24</v>
      </c>
    </row>
    <row r="4888" ht="14.25" customHeight="1">
      <c r="B4888" s="4" t="s">
        <v>32</v>
      </c>
      <c r="C4888" s="4">
        <v>1197831.0</v>
      </c>
      <c r="D4888" s="5">
        <v>44331.0</v>
      </c>
      <c r="E4888" s="4" t="s">
        <v>33</v>
      </c>
      <c r="F4888" s="4" t="s">
        <v>61</v>
      </c>
      <c r="G4888" s="4" t="s">
        <v>62</v>
      </c>
      <c r="H4888" s="6" t="s">
        <v>18</v>
      </c>
      <c r="I4888" s="7">
        <v>53.0</v>
      </c>
      <c r="J4888" s="8">
        <v>200.0</v>
      </c>
      <c r="K4888" s="9">
        <v>10600.0</v>
      </c>
      <c r="L4888" s="9">
        <v>6148.0</v>
      </c>
      <c r="M4888" s="10">
        <v>0.58</v>
      </c>
      <c r="N4888" s="4" t="s">
        <v>89</v>
      </c>
      <c r="O4888" s="4" t="s">
        <v>29</v>
      </c>
      <c r="P4888" s="4" t="s">
        <v>21</v>
      </c>
    </row>
    <row r="4889" ht="14.25" customHeight="1">
      <c r="B4889" s="4" t="s">
        <v>32</v>
      </c>
      <c r="C4889" s="4">
        <v>1197831.0</v>
      </c>
      <c r="D4889" s="5">
        <v>44332.0</v>
      </c>
      <c r="E4889" s="4" t="s">
        <v>33</v>
      </c>
      <c r="F4889" s="4" t="s">
        <v>61</v>
      </c>
      <c r="G4889" s="4" t="s">
        <v>62</v>
      </c>
      <c r="H4889" s="6" t="s">
        <v>22</v>
      </c>
      <c r="I4889" s="7">
        <v>51.0</v>
      </c>
      <c r="J4889" s="8">
        <v>240.0</v>
      </c>
      <c r="K4889" s="9">
        <v>12240.0</v>
      </c>
      <c r="L4889" s="9">
        <v>6731.999999999999</v>
      </c>
      <c r="M4889" s="10">
        <v>0.5499999999999999</v>
      </c>
      <c r="N4889" s="4" t="s">
        <v>89</v>
      </c>
      <c r="O4889" s="4" t="s">
        <v>29</v>
      </c>
      <c r="P4889" s="4" t="s">
        <v>24</v>
      </c>
    </row>
    <row r="4890" ht="14.25" customHeight="1">
      <c r="B4890" s="4" t="s">
        <v>32</v>
      </c>
      <c r="C4890" s="4">
        <v>1197831.0</v>
      </c>
      <c r="D4890" s="5">
        <v>44333.0</v>
      </c>
      <c r="E4890" s="4" t="s">
        <v>33</v>
      </c>
      <c r="F4890" s="4" t="s">
        <v>61</v>
      </c>
      <c r="G4890" s="4" t="s">
        <v>62</v>
      </c>
      <c r="H4890" s="6" t="s">
        <v>25</v>
      </c>
      <c r="I4890" s="7">
        <v>54.0</v>
      </c>
      <c r="J4890" s="8">
        <v>210.0</v>
      </c>
      <c r="K4890" s="9">
        <v>11340.0</v>
      </c>
      <c r="L4890" s="9">
        <v>6236.999999999999</v>
      </c>
      <c r="M4890" s="10">
        <v>0.5499999999999999</v>
      </c>
      <c r="N4890" s="4" t="s">
        <v>89</v>
      </c>
      <c r="O4890" s="4" t="s">
        <v>23</v>
      </c>
      <c r="P4890" s="4" t="s">
        <v>24</v>
      </c>
    </row>
    <row r="4891" ht="14.25" customHeight="1">
      <c r="B4891" s="4" t="s">
        <v>32</v>
      </c>
      <c r="C4891" s="4">
        <v>1197831.0</v>
      </c>
      <c r="D4891" s="5">
        <v>44334.0</v>
      </c>
      <c r="E4891" s="4" t="s">
        <v>33</v>
      </c>
      <c r="F4891" s="4" t="s">
        <v>61</v>
      </c>
      <c r="G4891" s="4" t="s">
        <v>62</v>
      </c>
      <c r="H4891" s="6" t="s">
        <v>26</v>
      </c>
      <c r="I4891" s="7">
        <v>54.0</v>
      </c>
      <c r="J4891" s="8">
        <v>149.0</v>
      </c>
      <c r="K4891" s="9">
        <v>8046.0</v>
      </c>
      <c r="L4891" s="9">
        <v>5551.740000000001</v>
      </c>
      <c r="M4891" s="10">
        <v>0.6900000000000001</v>
      </c>
      <c r="N4891" s="4" t="s">
        <v>89</v>
      </c>
      <c r="O4891" s="4" t="s">
        <v>29</v>
      </c>
      <c r="P4891" s="4" t="s">
        <v>21</v>
      </c>
    </row>
    <row r="4892" ht="14.25" customHeight="1">
      <c r="B4892" s="4" t="s">
        <v>32</v>
      </c>
      <c r="C4892" s="4">
        <v>1197831.0</v>
      </c>
      <c r="D4892" s="5">
        <v>44335.0</v>
      </c>
      <c r="E4892" s="4" t="s">
        <v>33</v>
      </c>
      <c r="F4892" s="4" t="s">
        <v>61</v>
      </c>
      <c r="G4892" s="4" t="s">
        <v>62</v>
      </c>
      <c r="H4892" s="6" t="s">
        <v>27</v>
      </c>
      <c r="I4892" s="7">
        <v>50.0</v>
      </c>
      <c r="J4892" s="8">
        <v>140.0</v>
      </c>
      <c r="K4892" s="9">
        <v>7000.0</v>
      </c>
      <c r="L4892" s="9">
        <v>3500.0</v>
      </c>
      <c r="M4892" s="10">
        <v>0.5</v>
      </c>
      <c r="N4892" s="4" t="s">
        <v>89</v>
      </c>
      <c r="O4892" s="4" t="s">
        <v>29</v>
      </c>
      <c r="P4892" s="4" t="s">
        <v>24</v>
      </c>
    </row>
    <row r="4893" ht="14.25" customHeight="1">
      <c r="B4893" s="4" t="s">
        <v>32</v>
      </c>
      <c r="C4893" s="4">
        <v>1197831.0</v>
      </c>
      <c r="D4893" s="5">
        <v>44336.0</v>
      </c>
      <c r="E4893" s="4" t="s">
        <v>33</v>
      </c>
      <c r="F4893" s="4" t="s">
        <v>61</v>
      </c>
      <c r="G4893" s="4" t="s">
        <v>62</v>
      </c>
      <c r="H4893" s="6" t="s">
        <v>28</v>
      </c>
      <c r="I4893" s="7">
        <v>61.0</v>
      </c>
      <c r="J4893" s="8">
        <v>225.0</v>
      </c>
      <c r="K4893" s="9">
        <v>13725.0</v>
      </c>
      <c r="L4893" s="9">
        <v>10156.500000000002</v>
      </c>
      <c r="M4893" s="10">
        <v>0.7400000000000001</v>
      </c>
      <c r="N4893" s="4" t="s">
        <v>89</v>
      </c>
      <c r="O4893" s="4" t="s">
        <v>29</v>
      </c>
      <c r="P4893" s="4" t="s">
        <v>24</v>
      </c>
    </row>
    <row r="4894" ht="14.25" customHeight="1">
      <c r="B4894" s="4" t="s">
        <v>15</v>
      </c>
      <c r="C4894" s="4">
        <v>1185732.0</v>
      </c>
      <c r="D4894" s="5">
        <v>44337.0</v>
      </c>
      <c r="E4894" s="4" t="s">
        <v>33</v>
      </c>
      <c r="F4894" s="4" t="s">
        <v>61</v>
      </c>
      <c r="G4894" s="4" t="s">
        <v>62</v>
      </c>
      <c r="H4894" s="6" t="s">
        <v>18</v>
      </c>
      <c r="I4894" s="7">
        <v>32.0</v>
      </c>
      <c r="J4894" s="8">
        <v>119.0</v>
      </c>
      <c r="K4894" s="9">
        <v>3808.0</v>
      </c>
      <c r="L4894" s="9">
        <v>1904.0</v>
      </c>
      <c r="M4894" s="10">
        <v>0.5</v>
      </c>
      <c r="N4894" s="4" t="s">
        <v>89</v>
      </c>
      <c r="O4894" s="4" t="s">
        <v>29</v>
      </c>
      <c r="P4894" s="4" t="s">
        <v>24</v>
      </c>
    </row>
    <row r="4895" ht="14.25" customHeight="1">
      <c r="B4895" s="4" t="s">
        <v>15</v>
      </c>
      <c r="C4895" s="4">
        <v>1185732.0</v>
      </c>
      <c r="D4895" s="5">
        <v>44338.0</v>
      </c>
      <c r="E4895" s="4" t="s">
        <v>33</v>
      </c>
      <c r="F4895" s="4" t="s">
        <v>61</v>
      </c>
      <c r="G4895" s="4" t="s">
        <v>62</v>
      </c>
      <c r="H4895" s="6" t="s">
        <v>22</v>
      </c>
      <c r="I4895" s="7">
        <v>32.0</v>
      </c>
      <c r="J4895" s="8">
        <v>56.0</v>
      </c>
      <c r="K4895" s="9">
        <v>1792.0</v>
      </c>
      <c r="L4895" s="9">
        <v>878.0799999999999</v>
      </c>
      <c r="M4895" s="10">
        <v>0.49</v>
      </c>
      <c r="N4895" s="4" t="s">
        <v>89</v>
      </c>
      <c r="O4895" s="4" t="s">
        <v>23</v>
      </c>
      <c r="P4895" s="4" t="s">
        <v>21</v>
      </c>
    </row>
    <row r="4896" ht="14.25" customHeight="1">
      <c r="B4896" s="4" t="s">
        <v>15</v>
      </c>
      <c r="C4896" s="4">
        <v>1185732.0</v>
      </c>
      <c r="D4896" s="5">
        <v>44339.0</v>
      </c>
      <c r="E4896" s="4" t="s">
        <v>33</v>
      </c>
      <c r="F4896" s="4" t="s">
        <v>61</v>
      </c>
      <c r="G4896" s="4" t="s">
        <v>62</v>
      </c>
      <c r="H4896" s="6" t="s">
        <v>25</v>
      </c>
      <c r="I4896" s="7">
        <v>24.0</v>
      </c>
      <c r="J4896" s="8">
        <v>65.0</v>
      </c>
      <c r="K4896" s="9">
        <v>1560.0</v>
      </c>
      <c r="L4896" s="9">
        <v>748.8</v>
      </c>
      <c r="M4896" s="10">
        <v>0.48</v>
      </c>
      <c r="N4896" s="4" t="s">
        <v>89</v>
      </c>
      <c r="O4896" s="4" t="s">
        <v>23</v>
      </c>
      <c r="P4896" s="4" t="s">
        <v>21</v>
      </c>
    </row>
    <row r="4897" ht="14.25" customHeight="1">
      <c r="B4897" s="4" t="s">
        <v>15</v>
      </c>
      <c r="C4897" s="4">
        <v>1185732.0</v>
      </c>
      <c r="D4897" s="5">
        <v>44340.0</v>
      </c>
      <c r="E4897" s="4" t="s">
        <v>33</v>
      </c>
      <c r="F4897" s="4" t="s">
        <v>61</v>
      </c>
      <c r="G4897" s="4" t="s">
        <v>62</v>
      </c>
      <c r="H4897" s="6" t="s">
        <v>26</v>
      </c>
      <c r="I4897" s="7">
        <v>27.0</v>
      </c>
      <c r="J4897" s="8">
        <v>19.0</v>
      </c>
      <c r="K4897" s="9">
        <v>513.0</v>
      </c>
      <c r="L4897" s="9">
        <v>271.89</v>
      </c>
      <c r="M4897" s="10">
        <v>0.53</v>
      </c>
      <c r="N4897" s="4" t="s">
        <v>89</v>
      </c>
      <c r="O4897" s="4" t="s">
        <v>23</v>
      </c>
      <c r="P4897" s="4" t="s">
        <v>24</v>
      </c>
    </row>
    <row r="4898" ht="14.25" customHeight="1">
      <c r="B4898" s="4" t="s">
        <v>15</v>
      </c>
      <c r="C4898" s="4">
        <v>1185732.0</v>
      </c>
      <c r="D4898" s="5">
        <v>44341.0</v>
      </c>
      <c r="E4898" s="4" t="s">
        <v>42</v>
      </c>
      <c r="F4898" s="4" t="s">
        <v>63</v>
      </c>
      <c r="G4898" s="4" t="s">
        <v>64</v>
      </c>
      <c r="H4898" s="6" t="s">
        <v>27</v>
      </c>
      <c r="I4898" s="7">
        <v>43.0</v>
      </c>
      <c r="J4898" s="8">
        <v>35.0</v>
      </c>
      <c r="K4898" s="9">
        <v>1505.0</v>
      </c>
      <c r="L4898" s="9">
        <v>677.2499999999999</v>
      </c>
      <c r="M4898" s="10">
        <v>0.44999999999999996</v>
      </c>
      <c r="N4898" s="4" t="s">
        <v>89</v>
      </c>
      <c r="O4898" s="4" t="s">
        <v>20</v>
      </c>
      <c r="P4898" s="4" t="s">
        <v>24</v>
      </c>
    </row>
    <row r="4899" ht="14.25" customHeight="1">
      <c r="B4899" s="4" t="s">
        <v>15</v>
      </c>
      <c r="C4899" s="4">
        <v>1185732.0</v>
      </c>
      <c r="D4899" s="5">
        <v>44342.0</v>
      </c>
      <c r="E4899" s="4" t="s">
        <v>42</v>
      </c>
      <c r="F4899" s="4" t="s">
        <v>63</v>
      </c>
      <c r="G4899" s="4" t="s">
        <v>64</v>
      </c>
      <c r="H4899" s="6" t="s">
        <v>28</v>
      </c>
      <c r="I4899" s="7">
        <v>32.0</v>
      </c>
      <c r="J4899" s="8">
        <v>68.0</v>
      </c>
      <c r="K4899" s="9">
        <v>2176.0</v>
      </c>
      <c r="L4899" s="9">
        <v>1327.36</v>
      </c>
      <c r="M4899" s="10">
        <v>0.61</v>
      </c>
      <c r="N4899" s="4" t="s">
        <v>89</v>
      </c>
      <c r="O4899" s="4" t="s">
        <v>20</v>
      </c>
      <c r="P4899" s="4" t="s">
        <v>24</v>
      </c>
    </row>
    <row r="4900" ht="14.25" customHeight="1">
      <c r="B4900" s="4" t="s">
        <v>15</v>
      </c>
      <c r="C4900" s="4">
        <v>1185732.0</v>
      </c>
      <c r="D4900" s="5">
        <v>44343.0</v>
      </c>
      <c r="E4900" s="4" t="s">
        <v>42</v>
      </c>
      <c r="F4900" s="4" t="s">
        <v>63</v>
      </c>
      <c r="G4900" s="4" t="s">
        <v>64</v>
      </c>
      <c r="H4900" s="6" t="s">
        <v>18</v>
      </c>
      <c r="I4900" s="7">
        <v>32.0</v>
      </c>
      <c r="J4900" s="8">
        <v>119.0</v>
      </c>
      <c r="K4900" s="9">
        <v>3808.0</v>
      </c>
      <c r="L4900" s="9">
        <v>2056.32</v>
      </c>
      <c r="M4900" s="10">
        <v>0.54</v>
      </c>
      <c r="N4900" s="4" t="s">
        <v>89</v>
      </c>
      <c r="O4900" s="4" t="s">
        <v>23</v>
      </c>
      <c r="P4900" s="4" t="s">
        <v>21</v>
      </c>
    </row>
    <row r="4901" ht="14.25" customHeight="1">
      <c r="B4901" s="4" t="s">
        <v>15</v>
      </c>
      <c r="C4901" s="4">
        <v>1185732.0</v>
      </c>
      <c r="D4901" s="5">
        <v>44344.0</v>
      </c>
      <c r="E4901" s="4" t="s">
        <v>42</v>
      </c>
      <c r="F4901" s="4" t="s">
        <v>63</v>
      </c>
      <c r="G4901" s="4" t="s">
        <v>64</v>
      </c>
      <c r="H4901" s="6" t="s">
        <v>22</v>
      </c>
      <c r="I4901" s="7">
        <v>33.0</v>
      </c>
      <c r="J4901" s="8">
        <v>38.0</v>
      </c>
      <c r="K4901" s="9">
        <v>1254.0</v>
      </c>
      <c r="L4901" s="9">
        <v>627.0</v>
      </c>
      <c r="M4901" s="10">
        <v>0.5</v>
      </c>
      <c r="N4901" s="4" t="s">
        <v>89</v>
      </c>
      <c r="O4901" s="4" t="s">
        <v>23</v>
      </c>
      <c r="P4901" s="4" t="s">
        <v>21</v>
      </c>
    </row>
    <row r="4902" ht="14.25" customHeight="1">
      <c r="B4902" s="4" t="s">
        <v>15</v>
      </c>
      <c r="C4902" s="4">
        <v>1185732.0</v>
      </c>
      <c r="D4902" s="5">
        <v>44345.0</v>
      </c>
      <c r="E4902" s="4" t="s">
        <v>42</v>
      </c>
      <c r="F4902" s="4" t="s">
        <v>63</v>
      </c>
      <c r="G4902" s="4" t="s">
        <v>64</v>
      </c>
      <c r="H4902" s="6" t="s">
        <v>25</v>
      </c>
      <c r="I4902" s="7">
        <v>23.0</v>
      </c>
      <c r="J4902" s="8">
        <v>47.0</v>
      </c>
      <c r="K4902" s="9">
        <v>1081.0</v>
      </c>
      <c r="L4902" s="9">
        <v>540.5</v>
      </c>
      <c r="M4902" s="10">
        <v>0.5</v>
      </c>
      <c r="N4902" s="4" t="s">
        <v>89</v>
      </c>
      <c r="O4902" s="4" t="s">
        <v>23</v>
      </c>
      <c r="P4902" s="4" t="s">
        <v>24</v>
      </c>
    </row>
    <row r="4903" ht="14.25" customHeight="1">
      <c r="B4903" s="4" t="s">
        <v>15</v>
      </c>
      <c r="C4903" s="4">
        <v>1185732.0</v>
      </c>
      <c r="D4903" s="5">
        <v>44346.0</v>
      </c>
      <c r="E4903" s="4" t="s">
        <v>42</v>
      </c>
      <c r="F4903" s="4" t="s">
        <v>63</v>
      </c>
      <c r="G4903" s="4" t="s">
        <v>64</v>
      </c>
      <c r="H4903" s="6" t="s">
        <v>26</v>
      </c>
      <c r="I4903" s="7">
        <v>29.0</v>
      </c>
      <c r="J4903" s="8">
        <v>14.0</v>
      </c>
      <c r="K4903" s="9">
        <v>406.0</v>
      </c>
      <c r="L4903" s="9">
        <v>203.0</v>
      </c>
      <c r="M4903" s="10">
        <v>0.5</v>
      </c>
      <c r="N4903" s="4" t="s">
        <v>89</v>
      </c>
      <c r="O4903" s="4" t="s">
        <v>29</v>
      </c>
      <c r="P4903" s="4" t="s">
        <v>21</v>
      </c>
    </row>
    <row r="4904" ht="14.25" customHeight="1">
      <c r="B4904" s="4" t="s">
        <v>15</v>
      </c>
      <c r="C4904" s="4">
        <v>1185732.0</v>
      </c>
      <c r="D4904" s="5">
        <v>44347.0</v>
      </c>
      <c r="E4904" s="4" t="s">
        <v>42</v>
      </c>
      <c r="F4904" s="4" t="s">
        <v>63</v>
      </c>
      <c r="G4904" s="4" t="s">
        <v>64</v>
      </c>
      <c r="H4904" s="6" t="s">
        <v>27</v>
      </c>
      <c r="I4904" s="7">
        <v>41.0</v>
      </c>
      <c r="J4904" s="8">
        <v>31.0</v>
      </c>
      <c r="K4904" s="9">
        <v>1271.0</v>
      </c>
      <c r="L4904" s="9">
        <v>622.79</v>
      </c>
      <c r="M4904" s="10">
        <v>0.49</v>
      </c>
      <c r="N4904" s="4" t="s">
        <v>89</v>
      </c>
      <c r="O4904" s="4" t="s">
        <v>23</v>
      </c>
      <c r="P4904" s="4" t="s">
        <v>24</v>
      </c>
    </row>
    <row r="4905" ht="14.25" customHeight="1">
      <c r="B4905" s="4" t="s">
        <v>15</v>
      </c>
      <c r="C4905" s="4">
        <v>1185732.0</v>
      </c>
      <c r="D4905" s="5">
        <v>44348.0</v>
      </c>
      <c r="E4905" s="4" t="s">
        <v>42</v>
      </c>
      <c r="F4905" s="4" t="s">
        <v>63</v>
      </c>
      <c r="G4905" s="4" t="s">
        <v>64</v>
      </c>
      <c r="H4905" s="6" t="s">
        <v>28</v>
      </c>
      <c r="I4905" s="7">
        <v>32.0</v>
      </c>
      <c r="J4905" s="8">
        <v>60.0</v>
      </c>
      <c r="K4905" s="9">
        <v>1920.0</v>
      </c>
      <c r="L4905" s="9">
        <v>1190.4</v>
      </c>
      <c r="M4905" s="10">
        <v>0.62</v>
      </c>
      <c r="N4905" s="4" t="s">
        <v>89</v>
      </c>
      <c r="O4905" s="4" t="s">
        <v>23</v>
      </c>
      <c r="P4905" s="4" t="s">
        <v>24</v>
      </c>
    </row>
    <row r="4906" ht="14.25" customHeight="1">
      <c r="B4906" s="4" t="s">
        <v>15</v>
      </c>
      <c r="C4906" s="4">
        <v>1185732.0</v>
      </c>
      <c r="D4906" s="5">
        <v>44349.0</v>
      </c>
      <c r="E4906" s="4" t="s">
        <v>42</v>
      </c>
      <c r="F4906" s="4" t="s">
        <v>63</v>
      </c>
      <c r="G4906" s="4" t="s">
        <v>64</v>
      </c>
      <c r="H4906" s="6" t="s">
        <v>18</v>
      </c>
      <c r="I4906" s="7">
        <v>38.0</v>
      </c>
      <c r="J4906" s="8">
        <v>122.0</v>
      </c>
      <c r="K4906" s="9">
        <v>4636.0</v>
      </c>
      <c r="L4906" s="9">
        <v>2503.44</v>
      </c>
      <c r="M4906" s="10">
        <v>0.54</v>
      </c>
      <c r="N4906" s="4" t="s">
        <v>89</v>
      </c>
      <c r="O4906" s="4" t="s">
        <v>23</v>
      </c>
      <c r="P4906" s="4" t="s">
        <v>21</v>
      </c>
    </row>
    <row r="4907" ht="14.25" customHeight="1">
      <c r="B4907" s="4" t="s">
        <v>15</v>
      </c>
      <c r="C4907" s="4">
        <v>1185732.0</v>
      </c>
      <c r="D4907" s="5">
        <v>44350.0</v>
      </c>
      <c r="E4907" s="4" t="s">
        <v>42</v>
      </c>
      <c r="F4907" s="4" t="s">
        <v>63</v>
      </c>
      <c r="G4907" s="4" t="s">
        <v>64</v>
      </c>
      <c r="H4907" s="6" t="s">
        <v>22</v>
      </c>
      <c r="I4907" s="7">
        <v>39.0</v>
      </c>
      <c r="J4907" s="8">
        <v>26.0</v>
      </c>
      <c r="K4907" s="9">
        <v>1014.0</v>
      </c>
      <c r="L4907" s="9">
        <v>466.43999999999994</v>
      </c>
      <c r="M4907" s="10">
        <v>0.45999999999999996</v>
      </c>
      <c r="N4907" s="4" t="s">
        <v>89</v>
      </c>
      <c r="O4907" s="4" t="s">
        <v>23</v>
      </c>
      <c r="P4907" s="4" t="s">
        <v>21</v>
      </c>
    </row>
    <row r="4908" ht="14.25" customHeight="1">
      <c r="B4908" s="4" t="s">
        <v>15</v>
      </c>
      <c r="C4908" s="4">
        <v>1185732.0</v>
      </c>
      <c r="D4908" s="5">
        <v>44351.0</v>
      </c>
      <c r="E4908" s="4" t="s">
        <v>42</v>
      </c>
      <c r="F4908" s="4" t="s">
        <v>63</v>
      </c>
      <c r="G4908" s="4" t="s">
        <v>64</v>
      </c>
      <c r="H4908" s="6" t="s">
        <v>25</v>
      </c>
      <c r="I4908" s="7">
        <v>29.0</v>
      </c>
      <c r="J4908" s="8">
        <v>39.0</v>
      </c>
      <c r="K4908" s="9">
        <v>1131.0</v>
      </c>
      <c r="L4908" s="9">
        <v>565.5</v>
      </c>
      <c r="M4908" s="10">
        <v>0.5</v>
      </c>
      <c r="N4908" s="4" t="s">
        <v>89</v>
      </c>
      <c r="O4908" s="4" t="s">
        <v>20</v>
      </c>
      <c r="P4908" s="4" t="s">
        <v>21</v>
      </c>
    </row>
    <row r="4909" ht="14.25" customHeight="1">
      <c r="B4909" s="4" t="s">
        <v>15</v>
      </c>
      <c r="C4909" s="4">
        <v>1185732.0</v>
      </c>
      <c r="D4909" s="5">
        <v>44352.0</v>
      </c>
      <c r="E4909" s="4" t="s">
        <v>42</v>
      </c>
      <c r="F4909" s="4" t="s">
        <v>63</v>
      </c>
      <c r="G4909" s="4" t="s">
        <v>64</v>
      </c>
      <c r="H4909" s="6" t="s">
        <v>26</v>
      </c>
      <c r="I4909" s="7">
        <v>33.0</v>
      </c>
      <c r="J4909" s="8">
        <v>0.0</v>
      </c>
      <c r="K4909" s="9">
        <v>0.0</v>
      </c>
      <c r="L4909" s="9">
        <v>0.0</v>
      </c>
      <c r="M4909" s="10">
        <v>0.55</v>
      </c>
      <c r="N4909" s="4" t="s">
        <v>89</v>
      </c>
      <c r="O4909" s="4" t="s">
        <v>29</v>
      </c>
      <c r="P4909" s="4" t="s">
        <v>24</v>
      </c>
    </row>
    <row r="4910" ht="14.25" customHeight="1">
      <c r="B4910" s="4" t="s">
        <v>15</v>
      </c>
      <c r="C4910" s="4">
        <v>1185732.0</v>
      </c>
      <c r="D4910" s="5">
        <v>44353.0</v>
      </c>
      <c r="E4910" s="4" t="s">
        <v>42</v>
      </c>
      <c r="F4910" s="4" t="s">
        <v>63</v>
      </c>
      <c r="G4910" s="4" t="s">
        <v>64</v>
      </c>
      <c r="H4910" s="6" t="s">
        <v>27</v>
      </c>
      <c r="I4910" s="7">
        <v>45.0</v>
      </c>
      <c r="J4910" s="8">
        <v>13.0</v>
      </c>
      <c r="K4910" s="9">
        <v>585.0</v>
      </c>
      <c r="L4910" s="9">
        <v>274.95</v>
      </c>
      <c r="M4910" s="10">
        <v>0.47</v>
      </c>
      <c r="N4910" s="4" t="s">
        <v>89</v>
      </c>
      <c r="O4910" s="4" t="s">
        <v>20</v>
      </c>
      <c r="P4910" s="4" t="s">
        <v>24</v>
      </c>
    </row>
    <row r="4911" ht="14.25" customHeight="1">
      <c r="B4911" s="4" t="s">
        <v>15</v>
      </c>
      <c r="C4911" s="4">
        <v>1185732.0</v>
      </c>
      <c r="D4911" s="5">
        <v>44354.0</v>
      </c>
      <c r="E4911" s="4" t="s">
        <v>42</v>
      </c>
      <c r="F4911" s="4" t="s">
        <v>63</v>
      </c>
      <c r="G4911" s="4" t="s">
        <v>64</v>
      </c>
      <c r="H4911" s="6" t="s">
        <v>28</v>
      </c>
      <c r="I4911" s="7">
        <v>37.0</v>
      </c>
      <c r="J4911" s="8">
        <v>38.0</v>
      </c>
      <c r="K4911" s="9">
        <v>1406.0</v>
      </c>
      <c r="L4911" s="9">
        <v>857.66</v>
      </c>
      <c r="M4911" s="10">
        <v>0.61</v>
      </c>
      <c r="N4911" s="4" t="s">
        <v>89</v>
      </c>
      <c r="O4911" s="4" t="s">
        <v>23</v>
      </c>
      <c r="P4911" s="4" t="s">
        <v>24</v>
      </c>
    </row>
    <row r="4912" ht="14.25" customHeight="1">
      <c r="B4912" s="4" t="s">
        <v>15</v>
      </c>
      <c r="C4912" s="4">
        <v>1185732.0</v>
      </c>
      <c r="D4912" s="5">
        <v>44355.0</v>
      </c>
      <c r="E4912" s="4" t="s">
        <v>42</v>
      </c>
      <c r="F4912" s="4" t="s">
        <v>63</v>
      </c>
      <c r="G4912" s="4" t="s">
        <v>64</v>
      </c>
      <c r="H4912" s="6" t="s">
        <v>18</v>
      </c>
      <c r="I4912" s="7">
        <v>38.0</v>
      </c>
      <c r="J4912" s="8">
        <v>105.0</v>
      </c>
      <c r="K4912" s="9">
        <v>3990.0</v>
      </c>
      <c r="L4912" s="9">
        <v>2114.7000000000003</v>
      </c>
      <c r="M4912" s="10">
        <v>0.53</v>
      </c>
      <c r="N4912" s="4" t="s">
        <v>89</v>
      </c>
      <c r="O4912" s="4" t="s">
        <v>20</v>
      </c>
      <c r="P4912" s="4" t="s">
        <v>24</v>
      </c>
    </row>
    <row r="4913" ht="14.25" customHeight="1">
      <c r="B4913" s="4" t="s">
        <v>15</v>
      </c>
      <c r="C4913" s="4">
        <v>1185732.0</v>
      </c>
      <c r="D4913" s="5">
        <v>44356.0</v>
      </c>
      <c r="E4913" s="4" t="s">
        <v>42</v>
      </c>
      <c r="F4913" s="4" t="s">
        <v>63</v>
      </c>
      <c r="G4913" s="4" t="s">
        <v>64</v>
      </c>
      <c r="H4913" s="6" t="s">
        <v>22</v>
      </c>
      <c r="I4913" s="7">
        <v>32.0</v>
      </c>
      <c r="J4913" s="8">
        <v>23.0</v>
      </c>
      <c r="K4913" s="9">
        <v>736.0</v>
      </c>
      <c r="L4913" s="9">
        <v>331.2</v>
      </c>
      <c r="M4913" s="10">
        <v>0.44999999999999996</v>
      </c>
      <c r="N4913" s="4" t="s">
        <v>89</v>
      </c>
      <c r="O4913" s="4" t="s">
        <v>29</v>
      </c>
      <c r="P4913" s="4" t="s">
        <v>21</v>
      </c>
    </row>
    <row r="4914" ht="14.25" customHeight="1">
      <c r="B4914" s="4" t="s">
        <v>15</v>
      </c>
      <c r="C4914" s="4">
        <v>1185732.0</v>
      </c>
      <c r="D4914" s="5">
        <v>44357.0</v>
      </c>
      <c r="E4914" s="4" t="s">
        <v>42</v>
      </c>
      <c r="F4914" s="4" t="s">
        <v>63</v>
      </c>
      <c r="G4914" s="4" t="s">
        <v>64</v>
      </c>
      <c r="H4914" s="6" t="s">
        <v>25</v>
      </c>
      <c r="I4914" s="7">
        <v>23.0</v>
      </c>
      <c r="J4914" s="8">
        <v>21.0</v>
      </c>
      <c r="K4914" s="9">
        <v>483.0</v>
      </c>
      <c r="L4914" s="9">
        <v>217.34999999999997</v>
      </c>
      <c r="M4914" s="10">
        <v>0.44999999999999996</v>
      </c>
      <c r="N4914" s="4" t="s">
        <v>89</v>
      </c>
      <c r="O4914" s="4" t="s">
        <v>20</v>
      </c>
      <c r="P4914" s="4" t="s">
        <v>24</v>
      </c>
    </row>
    <row r="4915" ht="14.25" customHeight="1">
      <c r="B4915" s="4" t="s">
        <v>15</v>
      </c>
      <c r="C4915" s="4">
        <v>1185732.0</v>
      </c>
      <c r="D4915" s="5">
        <v>44358.0</v>
      </c>
      <c r="E4915" s="4" t="s">
        <v>42</v>
      </c>
      <c r="F4915" s="4" t="s">
        <v>63</v>
      </c>
      <c r="G4915" s="4" t="s">
        <v>64</v>
      </c>
      <c r="H4915" s="6" t="s">
        <v>26</v>
      </c>
      <c r="I4915" s="7">
        <v>27.0</v>
      </c>
      <c r="J4915" s="8">
        <v>0.0</v>
      </c>
      <c r="K4915" s="9">
        <v>0.0</v>
      </c>
      <c r="L4915" s="9">
        <v>0.0</v>
      </c>
      <c r="M4915" s="10">
        <v>0.53</v>
      </c>
      <c r="N4915" s="4" t="s">
        <v>89</v>
      </c>
      <c r="O4915" s="4" t="s">
        <v>20</v>
      </c>
      <c r="P4915" s="4" t="s">
        <v>21</v>
      </c>
    </row>
    <row r="4916" ht="14.25" customHeight="1">
      <c r="B4916" s="4" t="s">
        <v>15</v>
      </c>
      <c r="C4916" s="4">
        <v>1185732.0</v>
      </c>
      <c r="D4916" s="5">
        <v>44359.0</v>
      </c>
      <c r="E4916" s="4" t="s">
        <v>42</v>
      </c>
      <c r="F4916" s="4" t="s">
        <v>63</v>
      </c>
      <c r="G4916" s="4" t="s">
        <v>64</v>
      </c>
      <c r="H4916" s="6" t="s">
        <v>27</v>
      </c>
      <c r="I4916" s="7">
        <v>42.0</v>
      </c>
      <c r="J4916" s="8">
        <v>6.0</v>
      </c>
      <c r="K4916" s="9">
        <v>252.0</v>
      </c>
      <c r="L4916" s="9">
        <v>120.96</v>
      </c>
      <c r="M4916" s="10">
        <v>0.48</v>
      </c>
      <c r="N4916" s="4" t="s">
        <v>89</v>
      </c>
      <c r="O4916" s="4" t="s">
        <v>29</v>
      </c>
      <c r="P4916" s="4" t="s">
        <v>21</v>
      </c>
    </row>
    <row r="4917" ht="14.25" customHeight="1">
      <c r="B4917" s="4" t="s">
        <v>15</v>
      </c>
      <c r="C4917" s="4">
        <v>1185732.0</v>
      </c>
      <c r="D4917" s="5">
        <v>44360.0</v>
      </c>
      <c r="E4917" s="4" t="s">
        <v>42</v>
      </c>
      <c r="F4917" s="4" t="s">
        <v>63</v>
      </c>
      <c r="G4917" s="4" t="s">
        <v>64</v>
      </c>
      <c r="H4917" s="6" t="s">
        <v>28</v>
      </c>
      <c r="I4917" s="7">
        <v>34.0</v>
      </c>
      <c r="J4917" s="8">
        <v>39.0</v>
      </c>
      <c r="K4917" s="9">
        <v>1326.0</v>
      </c>
      <c r="L4917" s="9">
        <v>822.12</v>
      </c>
      <c r="M4917" s="10">
        <v>0.62</v>
      </c>
      <c r="N4917" s="4" t="s">
        <v>89</v>
      </c>
      <c r="O4917" s="4" t="s">
        <v>29</v>
      </c>
      <c r="P4917" s="4" t="s">
        <v>21</v>
      </c>
    </row>
    <row r="4918" ht="14.25" customHeight="1">
      <c r="B4918" s="4" t="s">
        <v>15</v>
      </c>
      <c r="C4918" s="4">
        <v>1185732.0</v>
      </c>
      <c r="D4918" s="5">
        <v>44361.0</v>
      </c>
      <c r="E4918" s="4" t="s">
        <v>42</v>
      </c>
      <c r="F4918" s="4" t="s">
        <v>63</v>
      </c>
      <c r="G4918" s="4" t="s">
        <v>64</v>
      </c>
      <c r="H4918" s="6" t="s">
        <v>18</v>
      </c>
      <c r="I4918" s="7">
        <v>44.0</v>
      </c>
      <c r="J4918" s="8">
        <v>118.0</v>
      </c>
      <c r="K4918" s="9">
        <v>5192.0</v>
      </c>
      <c r="L4918" s="9">
        <v>2803.6800000000003</v>
      </c>
      <c r="M4918" s="10">
        <v>0.54</v>
      </c>
      <c r="N4918" s="4" t="s">
        <v>89</v>
      </c>
      <c r="O4918" s="4" t="s">
        <v>23</v>
      </c>
      <c r="P4918" s="4" t="s">
        <v>21</v>
      </c>
    </row>
    <row r="4919" ht="14.25" customHeight="1">
      <c r="B4919" s="4" t="s">
        <v>15</v>
      </c>
      <c r="C4919" s="4">
        <v>1185732.0</v>
      </c>
      <c r="D4919" s="5">
        <v>44362.0</v>
      </c>
      <c r="E4919" s="4" t="s">
        <v>42</v>
      </c>
      <c r="F4919" s="4" t="s">
        <v>63</v>
      </c>
      <c r="G4919" s="4" t="s">
        <v>64</v>
      </c>
      <c r="H4919" s="6" t="s">
        <v>22</v>
      </c>
      <c r="I4919" s="7">
        <v>38.0</v>
      </c>
      <c r="J4919" s="8">
        <v>33.0</v>
      </c>
      <c r="K4919" s="9">
        <v>1254.0</v>
      </c>
      <c r="L4919" s="9">
        <v>627.0</v>
      </c>
      <c r="M4919" s="10">
        <v>0.5</v>
      </c>
      <c r="N4919" s="4" t="s">
        <v>89</v>
      </c>
      <c r="O4919" s="4" t="s">
        <v>29</v>
      </c>
      <c r="P4919" s="4" t="s">
        <v>24</v>
      </c>
    </row>
    <row r="4920" ht="14.25" customHeight="1">
      <c r="B4920" s="4" t="s">
        <v>15</v>
      </c>
      <c r="C4920" s="4">
        <v>1185732.0</v>
      </c>
      <c r="D4920" s="5">
        <v>44363.0</v>
      </c>
      <c r="E4920" s="4" t="s">
        <v>42</v>
      </c>
      <c r="F4920" s="4" t="s">
        <v>63</v>
      </c>
      <c r="G4920" s="4" t="s">
        <v>64</v>
      </c>
      <c r="H4920" s="6" t="s">
        <v>25</v>
      </c>
      <c r="I4920" s="7">
        <v>32.0</v>
      </c>
      <c r="J4920" s="8">
        <v>30.0</v>
      </c>
      <c r="K4920" s="9">
        <v>960.0</v>
      </c>
      <c r="L4920" s="9">
        <v>460.79999999999995</v>
      </c>
      <c r="M4920" s="10">
        <v>0.48</v>
      </c>
      <c r="N4920" s="4" t="s">
        <v>89</v>
      </c>
      <c r="O4920" s="4" t="s">
        <v>23</v>
      </c>
      <c r="P4920" s="4" t="s">
        <v>21</v>
      </c>
    </row>
    <row r="4921" ht="14.25" customHeight="1">
      <c r="B4921" s="4" t="s">
        <v>15</v>
      </c>
      <c r="C4921" s="4">
        <v>1185732.0</v>
      </c>
      <c r="D4921" s="5">
        <v>44364.0</v>
      </c>
      <c r="E4921" s="4" t="s">
        <v>42</v>
      </c>
      <c r="F4921" s="4" t="s">
        <v>63</v>
      </c>
      <c r="G4921" s="4" t="s">
        <v>64</v>
      </c>
      <c r="H4921" s="6" t="s">
        <v>26</v>
      </c>
      <c r="I4921" s="7">
        <v>34.0</v>
      </c>
      <c r="J4921" s="8">
        <v>7.0</v>
      </c>
      <c r="K4921" s="9">
        <v>238.0</v>
      </c>
      <c r="L4921" s="9">
        <v>126.14</v>
      </c>
      <c r="M4921" s="10">
        <v>0.53</v>
      </c>
      <c r="N4921" s="4" t="s">
        <v>89</v>
      </c>
      <c r="O4921" s="4" t="s">
        <v>20</v>
      </c>
      <c r="P4921" s="4" t="s">
        <v>21</v>
      </c>
    </row>
    <row r="4922" ht="14.25" customHeight="1">
      <c r="B4922" s="4" t="s">
        <v>15</v>
      </c>
      <c r="C4922" s="4">
        <v>1185732.0</v>
      </c>
      <c r="D4922" s="5">
        <v>44365.0</v>
      </c>
      <c r="E4922" s="4" t="s">
        <v>42</v>
      </c>
      <c r="F4922" s="4" t="s">
        <v>63</v>
      </c>
      <c r="G4922" s="4" t="s">
        <v>64</v>
      </c>
      <c r="H4922" s="6" t="s">
        <v>27</v>
      </c>
      <c r="I4922" s="7">
        <v>46.0</v>
      </c>
      <c r="J4922" s="8">
        <v>13.0</v>
      </c>
      <c r="K4922" s="9">
        <v>598.0</v>
      </c>
      <c r="L4922" s="9">
        <v>275.08</v>
      </c>
      <c r="M4922" s="10">
        <v>0.45999999999999996</v>
      </c>
      <c r="N4922" s="4" t="s">
        <v>89</v>
      </c>
      <c r="O4922" s="4" t="s">
        <v>29</v>
      </c>
      <c r="P4922" s="4" t="s">
        <v>21</v>
      </c>
    </row>
    <row r="4923" ht="14.25" customHeight="1">
      <c r="B4923" s="4" t="s">
        <v>15</v>
      </c>
      <c r="C4923" s="4">
        <v>1185732.0</v>
      </c>
      <c r="D4923" s="5">
        <v>44366.0</v>
      </c>
      <c r="E4923" s="4" t="s">
        <v>42</v>
      </c>
      <c r="F4923" s="4" t="s">
        <v>63</v>
      </c>
      <c r="G4923" s="4" t="s">
        <v>64</v>
      </c>
      <c r="H4923" s="6" t="s">
        <v>28</v>
      </c>
      <c r="I4923" s="7">
        <v>51.0</v>
      </c>
      <c r="J4923" s="8">
        <v>41.0</v>
      </c>
      <c r="K4923" s="9">
        <v>2091.0</v>
      </c>
      <c r="L4923" s="9">
        <v>1296.42</v>
      </c>
      <c r="M4923" s="10">
        <v>0.62</v>
      </c>
      <c r="N4923" s="4" t="s">
        <v>89</v>
      </c>
      <c r="O4923" s="4" t="s">
        <v>29</v>
      </c>
      <c r="P4923" s="4" t="s">
        <v>21</v>
      </c>
    </row>
    <row r="4924" ht="14.25" customHeight="1">
      <c r="B4924" s="4" t="s">
        <v>15</v>
      </c>
      <c r="C4924" s="4">
        <v>1185732.0</v>
      </c>
      <c r="D4924" s="5">
        <v>44367.0</v>
      </c>
      <c r="E4924" s="4" t="s">
        <v>42</v>
      </c>
      <c r="F4924" s="4" t="s">
        <v>63</v>
      </c>
      <c r="G4924" s="4" t="s">
        <v>64</v>
      </c>
      <c r="H4924" s="6" t="s">
        <v>18</v>
      </c>
      <c r="I4924" s="7">
        <v>36.0</v>
      </c>
      <c r="J4924" s="8">
        <v>120.0</v>
      </c>
      <c r="K4924" s="9">
        <v>4320.0</v>
      </c>
      <c r="L4924" s="9">
        <v>2289.6</v>
      </c>
      <c r="M4924" s="10">
        <v>0.53</v>
      </c>
      <c r="N4924" s="4" t="s">
        <v>89</v>
      </c>
      <c r="O4924" s="4" t="s">
        <v>29</v>
      </c>
      <c r="P4924" s="4" t="s">
        <v>24</v>
      </c>
    </row>
    <row r="4925" ht="14.25" customHeight="1">
      <c r="B4925" s="4" t="s">
        <v>15</v>
      </c>
      <c r="C4925" s="4">
        <v>1185732.0</v>
      </c>
      <c r="D4925" s="5">
        <v>44368.0</v>
      </c>
      <c r="E4925" s="4" t="s">
        <v>42</v>
      </c>
      <c r="F4925" s="4" t="s">
        <v>63</v>
      </c>
      <c r="G4925" s="4" t="s">
        <v>64</v>
      </c>
      <c r="H4925" s="6" t="s">
        <v>22</v>
      </c>
      <c r="I4925" s="7">
        <v>32.0</v>
      </c>
      <c r="J4925" s="8">
        <v>45.0</v>
      </c>
      <c r="K4925" s="9">
        <v>1440.0</v>
      </c>
      <c r="L4925" s="9">
        <v>720.0</v>
      </c>
      <c r="M4925" s="10">
        <v>0.5</v>
      </c>
      <c r="N4925" s="4" t="s">
        <v>89</v>
      </c>
      <c r="O4925" s="4" t="s">
        <v>23</v>
      </c>
      <c r="P4925" s="4" t="s">
        <v>24</v>
      </c>
    </row>
    <row r="4926" ht="14.25" customHeight="1">
      <c r="B4926" s="4" t="s">
        <v>15</v>
      </c>
      <c r="C4926" s="4">
        <v>1185732.0</v>
      </c>
      <c r="D4926" s="5">
        <v>44369.0</v>
      </c>
      <c r="E4926" s="4" t="s">
        <v>42</v>
      </c>
      <c r="F4926" s="4" t="s">
        <v>63</v>
      </c>
      <c r="G4926" s="4" t="s">
        <v>64</v>
      </c>
      <c r="H4926" s="6" t="s">
        <v>25</v>
      </c>
      <c r="I4926" s="7">
        <v>27.0</v>
      </c>
      <c r="J4926" s="8">
        <v>46.0</v>
      </c>
      <c r="K4926" s="9">
        <v>1242.0</v>
      </c>
      <c r="L4926" s="9">
        <v>558.9</v>
      </c>
      <c r="M4926" s="10">
        <v>0.44999999999999996</v>
      </c>
      <c r="N4926" s="4" t="s">
        <v>89</v>
      </c>
      <c r="O4926" s="4" t="s">
        <v>29</v>
      </c>
      <c r="P4926" s="4" t="s">
        <v>24</v>
      </c>
    </row>
    <row r="4927" ht="14.25" customHeight="1">
      <c r="B4927" s="4" t="s">
        <v>15</v>
      </c>
      <c r="C4927" s="4">
        <v>1185732.0</v>
      </c>
      <c r="D4927" s="5">
        <v>44370.0</v>
      </c>
      <c r="E4927" s="4" t="s">
        <v>42</v>
      </c>
      <c r="F4927" s="4" t="s">
        <v>63</v>
      </c>
      <c r="G4927" s="4" t="s">
        <v>64</v>
      </c>
      <c r="H4927" s="6" t="s">
        <v>26</v>
      </c>
      <c r="I4927" s="7">
        <v>27.0</v>
      </c>
      <c r="J4927" s="8">
        <v>39.0</v>
      </c>
      <c r="K4927" s="9">
        <v>1053.0</v>
      </c>
      <c r="L4927" s="9">
        <v>568.62</v>
      </c>
      <c r="M4927" s="10">
        <v>0.54</v>
      </c>
      <c r="N4927" s="4" t="s">
        <v>89</v>
      </c>
      <c r="O4927" s="4" t="s">
        <v>23</v>
      </c>
      <c r="P4927" s="4" t="s">
        <v>21</v>
      </c>
    </row>
    <row r="4928" ht="14.25" customHeight="1">
      <c r="B4928" s="4" t="s">
        <v>15</v>
      </c>
      <c r="C4928" s="4">
        <v>1185732.0</v>
      </c>
      <c r="D4928" s="5">
        <v>44371.0</v>
      </c>
      <c r="E4928" s="4" t="s">
        <v>42</v>
      </c>
      <c r="F4928" s="4" t="s">
        <v>63</v>
      </c>
      <c r="G4928" s="4" t="s">
        <v>64</v>
      </c>
      <c r="H4928" s="6" t="s">
        <v>27</v>
      </c>
      <c r="I4928" s="7">
        <v>42.0</v>
      </c>
      <c r="J4928" s="8">
        <v>42.0</v>
      </c>
      <c r="K4928" s="9">
        <v>1764.0</v>
      </c>
      <c r="L4928" s="9">
        <v>882.0</v>
      </c>
      <c r="M4928" s="10">
        <v>0.5</v>
      </c>
      <c r="N4928" s="4" t="s">
        <v>89</v>
      </c>
      <c r="O4928" s="4" t="s">
        <v>20</v>
      </c>
      <c r="P4928" s="4" t="s">
        <v>21</v>
      </c>
    </row>
    <row r="4929" ht="14.25" customHeight="1">
      <c r="B4929" s="4" t="s">
        <v>15</v>
      </c>
      <c r="C4929" s="4">
        <v>1185732.0</v>
      </c>
      <c r="D4929" s="5">
        <v>44372.0</v>
      </c>
      <c r="E4929" s="4" t="s">
        <v>42</v>
      </c>
      <c r="F4929" s="4" t="s">
        <v>63</v>
      </c>
      <c r="G4929" s="4" t="s">
        <v>64</v>
      </c>
      <c r="H4929" s="6" t="s">
        <v>28</v>
      </c>
      <c r="I4929" s="7">
        <v>49.0</v>
      </c>
      <c r="J4929" s="8">
        <v>85.0</v>
      </c>
      <c r="K4929" s="9">
        <v>4165.0</v>
      </c>
      <c r="L4929" s="9">
        <v>2582.3</v>
      </c>
      <c r="M4929" s="10">
        <v>0.62</v>
      </c>
      <c r="N4929" s="4" t="s">
        <v>89</v>
      </c>
      <c r="O4929" s="4" t="s">
        <v>29</v>
      </c>
      <c r="P4929" s="4" t="s">
        <v>21</v>
      </c>
    </row>
    <row r="4930" ht="14.25" customHeight="1">
      <c r="B4930" s="4" t="s">
        <v>15</v>
      </c>
      <c r="C4930" s="4">
        <v>1185732.0</v>
      </c>
      <c r="D4930" s="5">
        <v>44373.0</v>
      </c>
      <c r="E4930" s="4" t="s">
        <v>42</v>
      </c>
      <c r="F4930" s="4" t="s">
        <v>63</v>
      </c>
      <c r="G4930" s="4" t="s">
        <v>64</v>
      </c>
      <c r="H4930" s="6" t="s">
        <v>18</v>
      </c>
      <c r="I4930" s="7">
        <v>43.0</v>
      </c>
      <c r="J4930" s="8">
        <v>165.0</v>
      </c>
      <c r="K4930" s="9">
        <v>7095.0</v>
      </c>
      <c r="L4930" s="9">
        <v>3618.4500000000003</v>
      </c>
      <c r="M4930" s="10">
        <v>0.51</v>
      </c>
      <c r="N4930" s="4" t="s">
        <v>89</v>
      </c>
      <c r="O4930" s="4" t="s">
        <v>29</v>
      </c>
      <c r="P4930" s="4" t="s">
        <v>24</v>
      </c>
    </row>
    <row r="4931" ht="14.25" customHeight="1">
      <c r="B4931" s="4" t="s">
        <v>15</v>
      </c>
      <c r="C4931" s="4">
        <v>1185732.0</v>
      </c>
      <c r="D4931" s="5">
        <v>44374.0</v>
      </c>
      <c r="E4931" s="4" t="s">
        <v>42</v>
      </c>
      <c r="F4931" s="4" t="s">
        <v>63</v>
      </c>
      <c r="G4931" s="4" t="s">
        <v>64</v>
      </c>
      <c r="H4931" s="6" t="s">
        <v>22</v>
      </c>
      <c r="I4931" s="7">
        <v>37.0</v>
      </c>
      <c r="J4931" s="8">
        <v>81.0</v>
      </c>
      <c r="K4931" s="9">
        <v>2997.0</v>
      </c>
      <c r="L4931" s="9">
        <v>1348.6499999999999</v>
      </c>
      <c r="M4931" s="10">
        <v>0.44999999999999996</v>
      </c>
      <c r="N4931" s="4" t="s">
        <v>89</v>
      </c>
      <c r="O4931" s="4" t="s">
        <v>20</v>
      </c>
      <c r="P4931" s="4" t="s">
        <v>21</v>
      </c>
    </row>
    <row r="4932" ht="14.25" customHeight="1">
      <c r="B4932" s="4" t="s">
        <v>15</v>
      </c>
      <c r="C4932" s="4">
        <v>1185732.0</v>
      </c>
      <c r="D4932" s="5">
        <v>44375.0</v>
      </c>
      <c r="E4932" s="4" t="s">
        <v>42</v>
      </c>
      <c r="F4932" s="4" t="s">
        <v>63</v>
      </c>
      <c r="G4932" s="4" t="s">
        <v>64</v>
      </c>
      <c r="H4932" s="6" t="s">
        <v>25</v>
      </c>
      <c r="I4932" s="7">
        <v>34.0</v>
      </c>
      <c r="J4932" s="8">
        <v>63.0</v>
      </c>
      <c r="K4932" s="9">
        <v>2142.0</v>
      </c>
      <c r="L4932" s="9">
        <v>963.8999999999999</v>
      </c>
      <c r="M4932" s="10">
        <v>0.44999999999999996</v>
      </c>
      <c r="N4932" s="4" t="s">
        <v>89</v>
      </c>
      <c r="O4932" s="4" t="s">
        <v>29</v>
      </c>
      <c r="P4932" s="4" t="s">
        <v>24</v>
      </c>
    </row>
    <row r="4933" ht="14.25" customHeight="1">
      <c r="B4933" s="4" t="s">
        <v>15</v>
      </c>
      <c r="C4933" s="4">
        <v>1185732.0</v>
      </c>
      <c r="D4933" s="5">
        <v>44376.0</v>
      </c>
      <c r="E4933" s="4" t="s">
        <v>42</v>
      </c>
      <c r="F4933" s="4" t="s">
        <v>63</v>
      </c>
      <c r="G4933" s="4" t="s">
        <v>64</v>
      </c>
      <c r="H4933" s="6" t="s">
        <v>26</v>
      </c>
      <c r="I4933" s="7">
        <v>33.0</v>
      </c>
      <c r="J4933" s="8">
        <v>46.0</v>
      </c>
      <c r="K4933" s="9">
        <v>1518.0</v>
      </c>
      <c r="L4933" s="9">
        <v>789.36</v>
      </c>
      <c r="M4933" s="10">
        <v>0.52</v>
      </c>
      <c r="N4933" s="4" t="s">
        <v>89</v>
      </c>
      <c r="O4933" s="4" t="s">
        <v>29</v>
      </c>
      <c r="P4933" s="4" t="s">
        <v>21</v>
      </c>
    </row>
    <row r="4934" ht="14.25" customHeight="1">
      <c r="B4934" s="4" t="s">
        <v>15</v>
      </c>
      <c r="C4934" s="4">
        <v>1185732.0</v>
      </c>
      <c r="D4934" s="5">
        <v>44377.0</v>
      </c>
      <c r="E4934" s="4" t="s">
        <v>42</v>
      </c>
      <c r="F4934" s="4" t="s">
        <v>63</v>
      </c>
      <c r="G4934" s="4" t="s">
        <v>64</v>
      </c>
      <c r="H4934" s="6" t="s">
        <v>27</v>
      </c>
      <c r="I4934" s="7">
        <v>41.0</v>
      </c>
      <c r="J4934" s="8">
        <v>44.0</v>
      </c>
      <c r="K4934" s="9">
        <v>1804.0</v>
      </c>
      <c r="L4934" s="9">
        <v>883.96</v>
      </c>
      <c r="M4934" s="10">
        <v>0.49</v>
      </c>
      <c r="N4934" s="4" t="s">
        <v>89</v>
      </c>
      <c r="O4934" s="4" t="s">
        <v>29</v>
      </c>
      <c r="P4934" s="4" t="s">
        <v>21</v>
      </c>
    </row>
    <row r="4935" ht="14.25" customHeight="1">
      <c r="B4935" s="4" t="s">
        <v>15</v>
      </c>
      <c r="C4935" s="4">
        <v>1185732.0</v>
      </c>
      <c r="D4935" s="5">
        <v>44378.0</v>
      </c>
      <c r="E4935" s="4" t="s">
        <v>42</v>
      </c>
      <c r="F4935" s="4" t="s">
        <v>63</v>
      </c>
      <c r="G4935" s="4" t="s">
        <v>64</v>
      </c>
      <c r="H4935" s="6" t="s">
        <v>28</v>
      </c>
      <c r="I4935" s="7">
        <v>49.0</v>
      </c>
      <c r="J4935" s="8">
        <v>91.0</v>
      </c>
      <c r="K4935" s="9">
        <v>4459.0</v>
      </c>
      <c r="L4935" s="9">
        <v>2809.17</v>
      </c>
      <c r="M4935" s="10">
        <v>0.63</v>
      </c>
      <c r="N4935" s="4" t="s">
        <v>89</v>
      </c>
      <c r="O4935" s="4" t="s">
        <v>20</v>
      </c>
      <c r="P4935" s="4" t="s">
        <v>21</v>
      </c>
    </row>
    <row r="4936" ht="14.25" customHeight="1">
      <c r="B4936" s="4" t="s">
        <v>15</v>
      </c>
      <c r="C4936" s="4">
        <v>1185732.0</v>
      </c>
      <c r="D4936" s="5">
        <v>44379.0</v>
      </c>
      <c r="E4936" s="4" t="s">
        <v>42</v>
      </c>
      <c r="F4936" s="4" t="s">
        <v>63</v>
      </c>
      <c r="G4936" s="4" t="s">
        <v>64</v>
      </c>
      <c r="H4936" s="6" t="s">
        <v>18</v>
      </c>
      <c r="I4936" s="7">
        <v>41.0</v>
      </c>
      <c r="J4936" s="8">
        <v>145.0</v>
      </c>
      <c r="K4936" s="9">
        <v>5945.0</v>
      </c>
      <c r="L4936" s="9">
        <v>3150.8500000000004</v>
      </c>
      <c r="M4936" s="10">
        <v>0.53</v>
      </c>
      <c r="N4936" s="4" t="s">
        <v>89</v>
      </c>
      <c r="O4936" s="4" t="s">
        <v>29</v>
      </c>
      <c r="P4936" s="4" t="s">
        <v>24</v>
      </c>
    </row>
    <row r="4937" ht="14.25" customHeight="1">
      <c r="B4937" s="4" t="s">
        <v>15</v>
      </c>
      <c r="C4937" s="4">
        <v>1185732.0</v>
      </c>
      <c r="D4937" s="5">
        <v>44380.0</v>
      </c>
      <c r="E4937" s="4" t="s">
        <v>42</v>
      </c>
      <c r="F4937" s="4" t="s">
        <v>63</v>
      </c>
      <c r="G4937" s="4" t="s">
        <v>64</v>
      </c>
      <c r="H4937" s="6" t="s">
        <v>22</v>
      </c>
      <c r="I4937" s="7">
        <v>42.0</v>
      </c>
      <c r="J4937" s="8">
        <v>80.0</v>
      </c>
      <c r="K4937" s="9">
        <v>3360.0</v>
      </c>
      <c r="L4937" s="9">
        <v>1646.3999999999999</v>
      </c>
      <c r="M4937" s="10">
        <v>0.49</v>
      </c>
      <c r="N4937" s="4" t="s">
        <v>89</v>
      </c>
      <c r="O4937" s="4" t="s">
        <v>29</v>
      </c>
      <c r="P4937" s="4" t="s">
        <v>24</v>
      </c>
    </row>
    <row r="4938" ht="14.25" customHeight="1">
      <c r="B4938" s="4" t="s">
        <v>15</v>
      </c>
      <c r="C4938" s="4">
        <v>1185732.0</v>
      </c>
      <c r="D4938" s="5">
        <v>44381.0</v>
      </c>
      <c r="E4938" s="4" t="s">
        <v>42</v>
      </c>
      <c r="F4938" s="4" t="s">
        <v>63</v>
      </c>
      <c r="G4938" s="4" t="s">
        <v>64</v>
      </c>
      <c r="H4938" s="6" t="s">
        <v>25</v>
      </c>
      <c r="I4938" s="7">
        <v>36.0</v>
      </c>
      <c r="J4938" s="8">
        <v>52.0</v>
      </c>
      <c r="K4938" s="9">
        <v>1872.0</v>
      </c>
      <c r="L4938" s="9">
        <v>898.56</v>
      </c>
      <c r="M4938" s="10">
        <v>0.48</v>
      </c>
      <c r="N4938" s="4" t="s">
        <v>89</v>
      </c>
      <c r="O4938" s="4" t="s">
        <v>29</v>
      </c>
      <c r="P4938" s="4" t="s">
        <v>21</v>
      </c>
    </row>
    <row r="4939" ht="14.25" customHeight="1">
      <c r="B4939" s="4" t="s">
        <v>15</v>
      </c>
      <c r="C4939" s="4">
        <v>1185732.0</v>
      </c>
      <c r="D4939" s="5">
        <v>44382.0</v>
      </c>
      <c r="E4939" s="4" t="s">
        <v>42</v>
      </c>
      <c r="F4939" s="4" t="s">
        <v>63</v>
      </c>
      <c r="G4939" s="4" t="s">
        <v>64</v>
      </c>
      <c r="H4939" s="6" t="s">
        <v>26</v>
      </c>
      <c r="I4939" s="7">
        <v>29.0</v>
      </c>
      <c r="J4939" s="8">
        <v>38.0</v>
      </c>
      <c r="K4939" s="9">
        <v>1102.0</v>
      </c>
      <c r="L4939" s="9">
        <v>562.02</v>
      </c>
      <c r="M4939" s="10">
        <v>0.51</v>
      </c>
      <c r="N4939" s="4" t="s">
        <v>89</v>
      </c>
      <c r="O4939" s="4" t="s">
        <v>29</v>
      </c>
      <c r="P4939" s="4" t="s">
        <v>24</v>
      </c>
    </row>
    <row r="4940" ht="14.25" customHeight="1">
      <c r="B4940" s="4" t="s">
        <v>15</v>
      </c>
      <c r="C4940" s="4">
        <v>1185732.0</v>
      </c>
      <c r="D4940" s="5">
        <v>44383.0</v>
      </c>
      <c r="E4940" s="4" t="s">
        <v>42</v>
      </c>
      <c r="F4940" s="4" t="s">
        <v>63</v>
      </c>
      <c r="G4940" s="4" t="s">
        <v>64</v>
      </c>
      <c r="H4940" s="6" t="s">
        <v>27</v>
      </c>
      <c r="I4940" s="7">
        <v>37.0</v>
      </c>
      <c r="J4940" s="8">
        <v>27.0</v>
      </c>
      <c r="K4940" s="9">
        <v>999.0</v>
      </c>
      <c r="L4940" s="9">
        <v>479.52</v>
      </c>
      <c r="M4940" s="10">
        <v>0.48</v>
      </c>
      <c r="N4940" s="4" t="s">
        <v>89</v>
      </c>
      <c r="O4940" s="4" t="s">
        <v>29</v>
      </c>
      <c r="P4940" s="4" t="s">
        <v>21</v>
      </c>
    </row>
    <row r="4941" ht="14.25" customHeight="1">
      <c r="B4941" s="4" t="s">
        <v>15</v>
      </c>
      <c r="C4941" s="4">
        <v>1185732.0</v>
      </c>
      <c r="D4941" s="5">
        <v>44384.0</v>
      </c>
      <c r="E4941" s="4" t="s">
        <v>42</v>
      </c>
      <c r="F4941" s="4" t="s">
        <v>63</v>
      </c>
      <c r="G4941" s="4" t="s">
        <v>64</v>
      </c>
      <c r="H4941" s="6" t="s">
        <v>28</v>
      </c>
      <c r="I4941" s="7">
        <v>44.0</v>
      </c>
      <c r="J4941" s="8">
        <v>69.0</v>
      </c>
      <c r="K4941" s="9">
        <v>3036.0</v>
      </c>
      <c r="L4941" s="9">
        <v>1821.6</v>
      </c>
      <c r="M4941" s="10">
        <v>0.6</v>
      </c>
      <c r="N4941" s="4" t="s">
        <v>89</v>
      </c>
      <c r="O4941" s="4" t="s">
        <v>29</v>
      </c>
      <c r="P4941" s="4" t="s">
        <v>21</v>
      </c>
    </row>
    <row r="4942" ht="14.25" customHeight="1">
      <c r="B4942" s="4" t="s">
        <v>15</v>
      </c>
      <c r="C4942" s="4">
        <v>1185732.0</v>
      </c>
      <c r="D4942" s="5">
        <v>44385.0</v>
      </c>
      <c r="E4942" s="4" t="s">
        <v>42</v>
      </c>
      <c r="F4942" s="4" t="s">
        <v>63</v>
      </c>
      <c r="G4942" s="4" t="s">
        <v>64</v>
      </c>
      <c r="H4942" s="6" t="s">
        <v>18</v>
      </c>
      <c r="I4942" s="7">
        <v>38.0</v>
      </c>
      <c r="J4942" s="8">
        <v>112.0</v>
      </c>
      <c r="K4942" s="9">
        <v>4256.0</v>
      </c>
      <c r="L4942" s="9">
        <v>2298.2400000000002</v>
      </c>
      <c r="M4942" s="10">
        <v>0.54</v>
      </c>
      <c r="N4942" s="4" t="s">
        <v>89</v>
      </c>
      <c r="O4942" s="4" t="s">
        <v>29</v>
      </c>
      <c r="P4942" s="4" t="s">
        <v>21</v>
      </c>
    </row>
    <row r="4943" ht="14.25" customHeight="1">
      <c r="B4943" s="4" t="s">
        <v>15</v>
      </c>
      <c r="C4943" s="4">
        <v>1185732.0</v>
      </c>
      <c r="D4943" s="5">
        <v>44386.0</v>
      </c>
      <c r="E4943" s="4" t="s">
        <v>42</v>
      </c>
      <c r="F4943" s="4" t="s">
        <v>63</v>
      </c>
      <c r="G4943" s="4" t="s">
        <v>64</v>
      </c>
      <c r="H4943" s="6" t="s">
        <v>22</v>
      </c>
      <c r="I4943" s="7">
        <v>33.0</v>
      </c>
      <c r="J4943" s="8">
        <v>56.0</v>
      </c>
      <c r="K4943" s="9">
        <v>1848.0</v>
      </c>
      <c r="L4943" s="9">
        <v>850.0799999999999</v>
      </c>
      <c r="M4943" s="10">
        <v>0.45999999999999996</v>
      </c>
      <c r="N4943" s="4" t="s">
        <v>89</v>
      </c>
      <c r="O4943" s="4" t="s">
        <v>23</v>
      </c>
      <c r="P4943" s="4" t="s">
        <v>24</v>
      </c>
    </row>
    <row r="4944" ht="14.25" customHeight="1">
      <c r="B4944" s="4" t="s">
        <v>15</v>
      </c>
      <c r="C4944" s="4">
        <v>1185732.0</v>
      </c>
      <c r="D4944" s="5">
        <v>44387.0</v>
      </c>
      <c r="E4944" s="4" t="s">
        <v>42</v>
      </c>
      <c r="F4944" s="4" t="s">
        <v>63</v>
      </c>
      <c r="G4944" s="4" t="s">
        <v>64</v>
      </c>
      <c r="H4944" s="6" t="s">
        <v>25</v>
      </c>
      <c r="I4944" s="7">
        <v>18.0</v>
      </c>
      <c r="J4944" s="8">
        <v>25.0</v>
      </c>
      <c r="K4944" s="9">
        <v>450.0</v>
      </c>
      <c r="L4944" s="9">
        <v>216.0</v>
      </c>
      <c r="M4944" s="10">
        <v>0.48</v>
      </c>
      <c r="N4944" s="4" t="s">
        <v>89</v>
      </c>
      <c r="O4944" s="4" t="s">
        <v>23</v>
      </c>
      <c r="P4944" s="4" t="s">
        <v>21</v>
      </c>
    </row>
    <row r="4945" ht="14.25" customHeight="1">
      <c r="B4945" s="4" t="s">
        <v>15</v>
      </c>
      <c r="C4945" s="4">
        <v>1185732.0</v>
      </c>
      <c r="D4945" s="5">
        <v>44388.0</v>
      </c>
      <c r="E4945" s="4" t="s">
        <v>42</v>
      </c>
      <c r="F4945" s="4" t="s">
        <v>63</v>
      </c>
      <c r="G4945" s="4" t="s">
        <v>64</v>
      </c>
      <c r="H4945" s="6" t="s">
        <v>26</v>
      </c>
      <c r="I4945" s="7">
        <v>19.0</v>
      </c>
      <c r="J4945" s="8">
        <v>23.0</v>
      </c>
      <c r="K4945" s="9">
        <v>437.0</v>
      </c>
      <c r="L4945" s="9">
        <v>227.24</v>
      </c>
      <c r="M4945" s="10">
        <v>0.52</v>
      </c>
      <c r="N4945" s="4" t="s">
        <v>89</v>
      </c>
      <c r="O4945" s="4" t="s">
        <v>23</v>
      </c>
      <c r="P4945" s="4" t="s">
        <v>24</v>
      </c>
    </row>
    <row r="4946" ht="14.25" customHeight="1">
      <c r="B4946" s="4" t="s">
        <v>15</v>
      </c>
      <c r="C4946" s="4">
        <v>1185732.0</v>
      </c>
      <c r="D4946" s="5">
        <v>44389.0</v>
      </c>
      <c r="E4946" s="4" t="s">
        <v>42</v>
      </c>
      <c r="F4946" s="4" t="s">
        <v>63</v>
      </c>
      <c r="G4946" s="4" t="s">
        <v>64</v>
      </c>
      <c r="H4946" s="6" t="s">
        <v>27</v>
      </c>
      <c r="I4946" s="7">
        <v>29.0</v>
      </c>
      <c r="J4946" s="8">
        <v>21.0</v>
      </c>
      <c r="K4946" s="9">
        <v>609.0</v>
      </c>
      <c r="L4946" s="9">
        <v>292.32</v>
      </c>
      <c r="M4946" s="10">
        <v>0.48</v>
      </c>
      <c r="N4946" s="4" t="s">
        <v>89</v>
      </c>
      <c r="O4946" s="4" t="s">
        <v>20</v>
      </c>
      <c r="P4946" s="4" t="s">
        <v>24</v>
      </c>
    </row>
    <row r="4947" ht="14.25" customHeight="1">
      <c r="B4947" s="4" t="s">
        <v>15</v>
      </c>
      <c r="C4947" s="4">
        <v>1185732.0</v>
      </c>
      <c r="D4947" s="5">
        <v>44390.0</v>
      </c>
      <c r="E4947" s="4" t="s">
        <v>42</v>
      </c>
      <c r="F4947" s="4" t="s">
        <v>63</v>
      </c>
      <c r="G4947" s="4" t="s">
        <v>64</v>
      </c>
      <c r="H4947" s="6" t="s">
        <v>28</v>
      </c>
      <c r="I4947" s="7">
        <v>34.0</v>
      </c>
      <c r="J4947" s="8">
        <v>39.0</v>
      </c>
      <c r="K4947" s="9">
        <v>1326.0</v>
      </c>
      <c r="L4947" s="9">
        <v>822.12</v>
      </c>
      <c r="M4947" s="10">
        <v>0.62</v>
      </c>
      <c r="N4947" s="4" t="s">
        <v>89</v>
      </c>
      <c r="O4947" s="4" t="s">
        <v>29</v>
      </c>
      <c r="P4947" s="4" t="s">
        <v>21</v>
      </c>
    </row>
    <row r="4948" ht="14.25" customHeight="1">
      <c r="B4948" s="4" t="s">
        <v>15</v>
      </c>
      <c r="C4948" s="4">
        <v>1185732.0</v>
      </c>
      <c r="D4948" s="5">
        <v>44391.0</v>
      </c>
      <c r="E4948" s="4" t="s">
        <v>42</v>
      </c>
      <c r="F4948" s="4" t="s">
        <v>63</v>
      </c>
      <c r="G4948" s="4" t="s">
        <v>64</v>
      </c>
      <c r="H4948" s="6" t="s">
        <v>18</v>
      </c>
      <c r="I4948" s="7">
        <v>36.0</v>
      </c>
      <c r="J4948" s="8">
        <v>94.0</v>
      </c>
      <c r="K4948" s="9">
        <v>3384.0</v>
      </c>
      <c r="L4948" s="9">
        <v>1827.3600000000001</v>
      </c>
      <c r="M4948" s="10">
        <v>0.54</v>
      </c>
      <c r="N4948" s="4" t="s">
        <v>89</v>
      </c>
      <c r="O4948" s="4" t="s">
        <v>20</v>
      </c>
      <c r="P4948" s="4" t="s">
        <v>24</v>
      </c>
    </row>
    <row r="4949" ht="14.25" customHeight="1">
      <c r="B4949" s="4" t="s">
        <v>15</v>
      </c>
      <c r="C4949" s="4">
        <v>1185732.0</v>
      </c>
      <c r="D4949" s="5">
        <v>44392.0</v>
      </c>
      <c r="E4949" s="4" t="s">
        <v>42</v>
      </c>
      <c r="F4949" s="4" t="s">
        <v>63</v>
      </c>
      <c r="G4949" s="4" t="s">
        <v>64</v>
      </c>
      <c r="H4949" s="6" t="s">
        <v>22</v>
      </c>
      <c r="I4949" s="7">
        <v>29.0</v>
      </c>
      <c r="J4949" s="8">
        <v>41.0</v>
      </c>
      <c r="K4949" s="9">
        <v>1189.0</v>
      </c>
      <c r="L4949" s="9">
        <v>546.9399999999999</v>
      </c>
      <c r="M4949" s="10">
        <v>0.45999999999999996</v>
      </c>
      <c r="N4949" s="4" t="s">
        <v>89</v>
      </c>
      <c r="O4949" s="4" t="s">
        <v>20</v>
      </c>
      <c r="P4949" s="4" t="s">
        <v>21</v>
      </c>
    </row>
    <row r="4950" ht="14.25" customHeight="1">
      <c r="B4950" s="4" t="s">
        <v>15</v>
      </c>
      <c r="C4950" s="4">
        <v>1185732.0</v>
      </c>
      <c r="D4950" s="5">
        <v>44393.0</v>
      </c>
      <c r="E4950" s="4" t="s">
        <v>42</v>
      </c>
      <c r="F4950" s="4" t="s">
        <v>63</v>
      </c>
      <c r="G4950" s="4" t="s">
        <v>64</v>
      </c>
      <c r="H4950" s="6" t="s">
        <v>25</v>
      </c>
      <c r="I4950" s="7">
        <v>29.0</v>
      </c>
      <c r="J4950" s="8">
        <v>14.0</v>
      </c>
      <c r="K4950" s="9">
        <v>406.0</v>
      </c>
      <c r="L4950" s="9">
        <v>203.0</v>
      </c>
      <c r="M4950" s="10">
        <v>0.5</v>
      </c>
      <c r="N4950" s="4" t="s">
        <v>89</v>
      </c>
      <c r="O4950" s="4" t="s">
        <v>23</v>
      </c>
      <c r="P4950" s="4" t="s">
        <v>24</v>
      </c>
    </row>
    <row r="4951" ht="14.25" customHeight="1">
      <c r="B4951" s="4" t="s">
        <v>15</v>
      </c>
      <c r="C4951" s="4">
        <v>1185732.0</v>
      </c>
      <c r="D4951" s="5">
        <v>44394.0</v>
      </c>
      <c r="E4951" s="4" t="s">
        <v>42</v>
      </c>
      <c r="F4951" s="4" t="s">
        <v>63</v>
      </c>
      <c r="G4951" s="4" t="s">
        <v>64</v>
      </c>
      <c r="H4951" s="6" t="s">
        <v>26</v>
      </c>
      <c r="I4951" s="7">
        <v>29.0</v>
      </c>
      <c r="J4951" s="8">
        <v>7.0</v>
      </c>
      <c r="K4951" s="9">
        <v>203.0</v>
      </c>
      <c r="L4951" s="9">
        <v>107.59</v>
      </c>
      <c r="M4951" s="10">
        <v>0.53</v>
      </c>
      <c r="N4951" s="4" t="s">
        <v>89</v>
      </c>
      <c r="O4951" s="4" t="s">
        <v>23</v>
      </c>
      <c r="P4951" s="4" t="s">
        <v>21</v>
      </c>
    </row>
    <row r="4952" ht="14.25" customHeight="1">
      <c r="B4952" s="4" t="s">
        <v>15</v>
      </c>
      <c r="C4952" s="4">
        <v>1185732.0</v>
      </c>
      <c r="D4952" s="5">
        <v>44395.0</v>
      </c>
      <c r="E4952" s="4" t="s">
        <v>42</v>
      </c>
      <c r="F4952" s="4" t="s">
        <v>63</v>
      </c>
      <c r="G4952" s="4" t="s">
        <v>64</v>
      </c>
      <c r="H4952" s="6" t="s">
        <v>27</v>
      </c>
      <c r="I4952" s="7">
        <v>37.0</v>
      </c>
      <c r="J4952" s="8">
        <v>7.0</v>
      </c>
      <c r="K4952" s="9">
        <v>259.0</v>
      </c>
      <c r="L4952" s="9">
        <v>124.32</v>
      </c>
      <c r="M4952" s="10">
        <v>0.48</v>
      </c>
      <c r="N4952" s="4" t="s">
        <v>89</v>
      </c>
      <c r="O4952" s="4" t="s">
        <v>20</v>
      </c>
      <c r="P4952" s="4" t="s">
        <v>21</v>
      </c>
    </row>
    <row r="4953" ht="14.25" customHeight="1">
      <c r="B4953" s="4" t="s">
        <v>15</v>
      </c>
      <c r="C4953" s="4">
        <v>1185732.0</v>
      </c>
      <c r="D4953" s="5">
        <v>44396.0</v>
      </c>
      <c r="E4953" s="4" t="s">
        <v>42</v>
      </c>
      <c r="F4953" s="4" t="s">
        <v>63</v>
      </c>
      <c r="G4953" s="4" t="s">
        <v>64</v>
      </c>
      <c r="H4953" s="6" t="s">
        <v>28</v>
      </c>
      <c r="I4953" s="7">
        <v>44.0</v>
      </c>
      <c r="J4953" s="8">
        <v>38.0</v>
      </c>
      <c r="K4953" s="9">
        <v>1672.0</v>
      </c>
      <c r="L4953" s="9">
        <v>1053.36</v>
      </c>
      <c r="M4953" s="10">
        <v>0.63</v>
      </c>
      <c r="N4953" s="4" t="s">
        <v>89</v>
      </c>
      <c r="O4953" s="4" t="s">
        <v>23</v>
      </c>
      <c r="P4953" s="4" t="s">
        <v>24</v>
      </c>
    </row>
    <row r="4954" ht="14.25" customHeight="1">
      <c r="B4954" s="4" t="s">
        <v>15</v>
      </c>
      <c r="C4954" s="4">
        <v>1185732.0</v>
      </c>
      <c r="D4954" s="5">
        <v>44397.0</v>
      </c>
      <c r="E4954" s="4" t="s">
        <v>42</v>
      </c>
      <c r="F4954" s="4" t="s">
        <v>63</v>
      </c>
      <c r="G4954" s="4" t="s">
        <v>64</v>
      </c>
      <c r="H4954" s="6" t="s">
        <v>18</v>
      </c>
      <c r="I4954" s="7">
        <v>37.0</v>
      </c>
      <c r="J4954" s="8">
        <v>84.0</v>
      </c>
      <c r="K4954" s="9">
        <v>3108.0</v>
      </c>
      <c r="L4954" s="9">
        <v>1678.3200000000002</v>
      </c>
      <c r="M4954" s="10">
        <v>0.54</v>
      </c>
      <c r="N4954" s="4" t="s">
        <v>89</v>
      </c>
      <c r="O4954" s="4" t="s">
        <v>23</v>
      </c>
      <c r="P4954" s="4" t="s">
        <v>21</v>
      </c>
    </row>
    <row r="4955" ht="14.25" customHeight="1">
      <c r="B4955" s="4" t="s">
        <v>15</v>
      </c>
      <c r="C4955" s="4">
        <v>1185732.0</v>
      </c>
      <c r="D4955" s="5">
        <v>44398.0</v>
      </c>
      <c r="E4955" s="4" t="s">
        <v>42</v>
      </c>
      <c r="F4955" s="4" t="s">
        <v>63</v>
      </c>
      <c r="G4955" s="4" t="s">
        <v>64</v>
      </c>
      <c r="H4955" s="6" t="s">
        <v>22</v>
      </c>
      <c r="I4955" s="7">
        <v>29.0</v>
      </c>
      <c r="J4955" s="8">
        <v>41.0</v>
      </c>
      <c r="K4955" s="9">
        <v>1189.0</v>
      </c>
      <c r="L4955" s="9">
        <v>546.9399999999999</v>
      </c>
      <c r="M4955" s="10">
        <v>0.45999999999999996</v>
      </c>
      <c r="N4955" s="4" t="s">
        <v>89</v>
      </c>
      <c r="O4955" s="4" t="s">
        <v>20</v>
      </c>
      <c r="P4955" s="4" t="s">
        <v>21</v>
      </c>
    </row>
    <row r="4956" ht="14.25" customHeight="1">
      <c r="B4956" s="4" t="s">
        <v>15</v>
      </c>
      <c r="C4956" s="4">
        <v>1185732.0</v>
      </c>
      <c r="D4956" s="5">
        <v>44399.0</v>
      </c>
      <c r="E4956" s="4" t="s">
        <v>42</v>
      </c>
      <c r="F4956" s="4" t="s">
        <v>63</v>
      </c>
      <c r="G4956" s="4" t="s">
        <v>64</v>
      </c>
      <c r="H4956" s="6" t="s">
        <v>25</v>
      </c>
      <c r="I4956" s="7">
        <v>29.0</v>
      </c>
      <c r="J4956" s="8">
        <v>25.0</v>
      </c>
      <c r="K4956" s="9">
        <v>725.0</v>
      </c>
      <c r="L4956" s="9">
        <v>340.75</v>
      </c>
      <c r="M4956" s="10">
        <v>0.47</v>
      </c>
      <c r="N4956" s="4" t="s">
        <v>89</v>
      </c>
      <c r="O4956" s="4" t="s">
        <v>29</v>
      </c>
      <c r="P4956" s="4" t="s">
        <v>24</v>
      </c>
    </row>
    <row r="4957" ht="14.25" customHeight="1">
      <c r="B4957" s="4" t="s">
        <v>15</v>
      </c>
      <c r="C4957" s="4">
        <v>1185732.0</v>
      </c>
      <c r="D4957" s="5">
        <v>44400.0</v>
      </c>
      <c r="E4957" s="4" t="s">
        <v>42</v>
      </c>
      <c r="F4957" s="4" t="s">
        <v>63</v>
      </c>
      <c r="G4957" s="4" t="s">
        <v>64</v>
      </c>
      <c r="H4957" s="6" t="s">
        <v>26</v>
      </c>
      <c r="I4957" s="7">
        <v>27.0</v>
      </c>
      <c r="J4957" s="8">
        <v>36.0</v>
      </c>
      <c r="K4957" s="9">
        <v>972.0</v>
      </c>
      <c r="L4957" s="9">
        <v>534.6</v>
      </c>
      <c r="M4957" s="10">
        <v>0.55</v>
      </c>
      <c r="N4957" s="4" t="s">
        <v>89</v>
      </c>
      <c r="O4957" s="4" t="s">
        <v>29</v>
      </c>
      <c r="P4957" s="4" t="s">
        <v>24</v>
      </c>
    </row>
    <row r="4958" ht="14.25" customHeight="1">
      <c r="B4958" s="4" t="s">
        <v>15</v>
      </c>
      <c r="C4958" s="4">
        <v>1185732.0</v>
      </c>
      <c r="D4958" s="5">
        <v>44401.0</v>
      </c>
      <c r="E4958" s="4" t="s">
        <v>42</v>
      </c>
      <c r="F4958" s="4" t="s">
        <v>63</v>
      </c>
      <c r="G4958" s="4" t="s">
        <v>64</v>
      </c>
      <c r="H4958" s="6" t="s">
        <v>27</v>
      </c>
      <c r="I4958" s="7">
        <v>48.0</v>
      </c>
      <c r="J4958" s="8">
        <v>27.0</v>
      </c>
      <c r="K4958" s="9">
        <v>1296.0</v>
      </c>
      <c r="L4958" s="9">
        <v>583.1999999999999</v>
      </c>
      <c r="M4958" s="10">
        <v>0.44999999999999996</v>
      </c>
      <c r="N4958" s="4" t="s">
        <v>89</v>
      </c>
      <c r="O4958" s="4" t="s">
        <v>23</v>
      </c>
      <c r="P4958" s="4" t="s">
        <v>24</v>
      </c>
    </row>
    <row r="4959" ht="14.25" customHeight="1">
      <c r="B4959" s="4" t="s">
        <v>15</v>
      </c>
      <c r="C4959" s="4">
        <v>1185732.0</v>
      </c>
      <c r="D4959" s="5">
        <v>44402.0</v>
      </c>
      <c r="E4959" s="4" t="s">
        <v>42</v>
      </c>
      <c r="F4959" s="4" t="s">
        <v>63</v>
      </c>
      <c r="G4959" s="4" t="s">
        <v>64</v>
      </c>
      <c r="H4959" s="6" t="s">
        <v>28</v>
      </c>
      <c r="I4959" s="7">
        <v>53.0</v>
      </c>
      <c r="J4959" s="8">
        <v>58.0</v>
      </c>
      <c r="K4959" s="9">
        <v>3074.0</v>
      </c>
      <c r="L4959" s="9">
        <v>1905.8799999999999</v>
      </c>
      <c r="M4959" s="10">
        <v>0.62</v>
      </c>
      <c r="N4959" s="4" t="s">
        <v>89</v>
      </c>
      <c r="O4959" s="4" t="s">
        <v>23</v>
      </c>
      <c r="P4959" s="4" t="s">
        <v>24</v>
      </c>
    </row>
    <row r="4960" ht="14.25" customHeight="1">
      <c r="B4960" s="4" t="s">
        <v>15</v>
      </c>
      <c r="C4960" s="4">
        <v>1185732.0</v>
      </c>
      <c r="D4960" s="5">
        <v>44403.0</v>
      </c>
      <c r="E4960" s="4" t="s">
        <v>42</v>
      </c>
      <c r="F4960" s="4" t="s">
        <v>63</v>
      </c>
      <c r="G4960" s="4" t="s">
        <v>64</v>
      </c>
      <c r="H4960" s="6" t="s">
        <v>18</v>
      </c>
      <c r="I4960" s="7">
        <v>49.0</v>
      </c>
      <c r="J4960" s="8">
        <v>117.0</v>
      </c>
      <c r="K4960" s="9">
        <v>5733.0</v>
      </c>
      <c r="L4960" s="9">
        <v>2866.5</v>
      </c>
      <c r="M4960" s="10">
        <v>0.5</v>
      </c>
      <c r="N4960" s="4" t="s">
        <v>89</v>
      </c>
      <c r="O4960" s="4" t="s">
        <v>29</v>
      </c>
      <c r="P4960" s="4" t="s">
        <v>24</v>
      </c>
    </row>
    <row r="4961" ht="14.25" customHeight="1">
      <c r="B4961" s="4" t="s">
        <v>15</v>
      </c>
      <c r="C4961" s="4">
        <v>1185732.0</v>
      </c>
      <c r="D4961" s="5">
        <v>44404.0</v>
      </c>
      <c r="E4961" s="4" t="s">
        <v>42</v>
      </c>
      <c r="F4961" s="4" t="s">
        <v>63</v>
      </c>
      <c r="G4961" s="4" t="s">
        <v>64</v>
      </c>
      <c r="H4961" s="6" t="s">
        <v>22</v>
      </c>
      <c r="I4961" s="7">
        <v>36.0</v>
      </c>
      <c r="J4961" s="8">
        <v>63.0</v>
      </c>
      <c r="K4961" s="9">
        <v>2268.0</v>
      </c>
      <c r="L4961" s="9">
        <v>1134.0</v>
      </c>
      <c r="M4961" s="10">
        <v>0.5</v>
      </c>
      <c r="N4961" s="4" t="s">
        <v>89</v>
      </c>
      <c r="O4961" s="4" t="s">
        <v>20</v>
      </c>
      <c r="P4961" s="4" t="s">
        <v>21</v>
      </c>
    </row>
    <row r="4962" ht="14.25" customHeight="1">
      <c r="B4962" s="4" t="s">
        <v>15</v>
      </c>
      <c r="C4962" s="4">
        <v>1185732.0</v>
      </c>
      <c r="D4962" s="5">
        <v>44405.0</v>
      </c>
      <c r="E4962" s="4" t="s">
        <v>42</v>
      </c>
      <c r="F4962" s="4" t="s">
        <v>63</v>
      </c>
      <c r="G4962" s="4" t="s">
        <v>64</v>
      </c>
      <c r="H4962" s="6" t="s">
        <v>25</v>
      </c>
      <c r="I4962" s="7">
        <v>39.0</v>
      </c>
      <c r="J4962" s="8">
        <v>60.0</v>
      </c>
      <c r="K4962" s="9">
        <v>2340.0</v>
      </c>
      <c r="L4962" s="9">
        <v>1146.6</v>
      </c>
      <c r="M4962" s="10">
        <v>0.49</v>
      </c>
      <c r="N4962" s="4" t="s">
        <v>89</v>
      </c>
      <c r="O4962" s="4" t="s">
        <v>29</v>
      </c>
      <c r="P4962" s="4" t="s">
        <v>21</v>
      </c>
    </row>
    <row r="4963" ht="14.25" customHeight="1">
      <c r="B4963" s="4" t="s">
        <v>15</v>
      </c>
      <c r="C4963" s="4">
        <v>1185732.0</v>
      </c>
      <c r="D4963" s="5">
        <v>44406.0</v>
      </c>
      <c r="E4963" s="4" t="s">
        <v>42</v>
      </c>
      <c r="F4963" s="4" t="s">
        <v>63</v>
      </c>
      <c r="G4963" s="4" t="s">
        <v>64</v>
      </c>
      <c r="H4963" s="6" t="s">
        <v>26</v>
      </c>
      <c r="I4963" s="7">
        <v>38.0</v>
      </c>
      <c r="J4963" s="8">
        <v>38.0</v>
      </c>
      <c r="K4963" s="9">
        <v>1444.0</v>
      </c>
      <c r="L4963" s="9">
        <v>794.2</v>
      </c>
      <c r="M4963" s="10">
        <v>0.55</v>
      </c>
      <c r="N4963" s="4" t="s">
        <v>89</v>
      </c>
      <c r="O4963" s="4" t="s">
        <v>29</v>
      </c>
      <c r="P4963" s="4" t="s">
        <v>21</v>
      </c>
    </row>
    <row r="4964" ht="14.25" customHeight="1">
      <c r="B4964" s="4" t="s">
        <v>15</v>
      </c>
      <c r="C4964" s="4">
        <v>1185732.0</v>
      </c>
      <c r="D4964" s="5">
        <v>44407.0</v>
      </c>
      <c r="E4964" s="4" t="s">
        <v>42</v>
      </c>
      <c r="F4964" s="4" t="s">
        <v>63</v>
      </c>
      <c r="G4964" s="4" t="s">
        <v>64</v>
      </c>
      <c r="H4964" s="6" t="s">
        <v>27</v>
      </c>
      <c r="I4964" s="7">
        <v>45.0</v>
      </c>
      <c r="J4964" s="8">
        <v>39.0</v>
      </c>
      <c r="K4964" s="9">
        <v>1755.0</v>
      </c>
      <c r="L4964" s="9">
        <v>842.4</v>
      </c>
      <c r="M4964" s="10">
        <v>0.48</v>
      </c>
      <c r="N4964" s="4" t="s">
        <v>89</v>
      </c>
      <c r="O4964" s="4" t="s">
        <v>20</v>
      </c>
      <c r="P4964" s="4" t="s">
        <v>21</v>
      </c>
    </row>
    <row r="4965" ht="14.25" customHeight="1">
      <c r="B4965" s="4" t="s">
        <v>15</v>
      </c>
      <c r="C4965" s="4">
        <v>1185732.0</v>
      </c>
      <c r="D4965" s="5">
        <v>44408.0</v>
      </c>
      <c r="E4965" s="4" t="s">
        <v>42</v>
      </c>
      <c r="F4965" s="4" t="s">
        <v>63</v>
      </c>
      <c r="G4965" s="4" t="s">
        <v>64</v>
      </c>
      <c r="H4965" s="6" t="s">
        <v>28</v>
      </c>
      <c r="I4965" s="7">
        <v>54.0</v>
      </c>
      <c r="J4965" s="8">
        <v>65.0</v>
      </c>
      <c r="K4965" s="9">
        <v>3510.0</v>
      </c>
      <c r="L4965" s="9">
        <v>2176.2</v>
      </c>
      <c r="M4965" s="10">
        <v>0.62</v>
      </c>
      <c r="N4965" s="4" t="s">
        <v>89</v>
      </c>
      <c r="O4965" s="4" t="s">
        <v>23</v>
      </c>
      <c r="P4965" s="4" t="s">
        <v>24</v>
      </c>
    </row>
    <row r="4966" ht="14.25" customHeight="1">
      <c r="B4966" s="4" t="s">
        <v>32</v>
      </c>
      <c r="C4966" s="4">
        <v>1197831.0</v>
      </c>
      <c r="D4966" s="5">
        <v>44409.0</v>
      </c>
      <c r="E4966" s="4" t="s">
        <v>42</v>
      </c>
      <c r="F4966" s="4" t="s">
        <v>63</v>
      </c>
      <c r="G4966" s="4" t="s">
        <v>64</v>
      </c>
      <c r="H4966" s="6" t="s">
        <v>18</v>
      </c>
      <c r="I4966" s="7">
        <v>19.0</v>
      </c>
      <c r="J4966" s="8">
        <v>203.0</v>
      </c>
      <c r="K4966" s="9">
        <v>3857.0</v>
      </c>
      <c r="L4966" s="9">
        <v>2044.21</v>
      </c>
      <c r="M4966" s="10">
        <v>0.53</v>
      </c>
      <c r="N4966" s="4" t="s">
        <v>89</v>
      </c>
      <c r="O4966" s="4" t="s">
        <v>23</v>
      </c>
      <c r="P4966" s="4" t="s">
        <v>21</v>
      </c>
    </row>
    <row r="4967" ht="14.25" customHeight="1">
      <c r="B4967" s="4" t="s">
        <v>32</v>
      </c>
      <c r="C4967" s="4">
        <v>1197831.0</v>
      </c>
      <c r="D4967" s="5">
        <v>44410.0</v>
      </c>
      <c r="E4967" s="4" t="s">
        <v>42</v>
      </c>
      <c r="F4967" s="4" t="s">
        <v>63</v>
      </c>
      <c r="G4967" s="4" t="s">
        <v>64</v>
      </c>
      <c r="H4967" s="6" t="s">
        <v>22</v>
      </c>
      <c r="I4967" s="7">
        <v>29.0</v>
      </c>
      <c r="J4967" s="8">
        <v>196.0</v>
      </c>
      <c r="K4967" s="9">
        <v>5684.0</v>
      </c>
      <c r="L4967" s="9">
        <v>3069.36</v>
      </c>
      <c r="M4967" s="10">
        <v>0.54</v>
      </c>
      <c r="N4967" s="4" t="s">
        <v>89</v>
      </c>
      <c r="O4967" s="4" t="s">
        <v>23</v>
      </c>
      <c r="P4967" s="4" t="s">
        <v>24</v>
      </c>
    </row>
    <row r="4968" ht="14.25" customHeight="1">
      <c r="B4968" s="4" t="s">
        <v>32</v>
      </c>
      <c r="C4968" s="4">
        <v>1197831.0</v>
      </c>
      <c r="D4968" s="5">
        <v>44411.0</v>
      </c>
      <c r="E4968" s="4" t="s">
        <v>42</v>
      </c>
      <c r="F4968" s="4" t="s">
        <v>63</v>
      </c>
      <c r="G4968" s="4" t="s">
        <v>64</v>
      </c>
      <c r="H4968" s="6" t="s">
        <v>25</v>
      </c>
      <c r="I4968" s="7">
        <v>28.0</v>
      </c>
      <c r="J4968" s="8">
        <v>138.0</v>
      </c>
      <c r="K4968" s="9">
        <v>3864.0</v>
      </c>
      <c r="L4968" s="9">
        <v>2125.2</v>
      </c>
      <c r="M4968" s="10">
        <v>0.5499999999999999</v>
      </c>
      <c r="N4968" s="4" t="s">
        <v>89</v>
      </c>
      <c r="O4968" s="4" t="s">
        <v>20</v>
      </c>
      <c r="P4968" s="4" t="s">
        <v>21</v>
      </c>
    </row>
    <row r="4969" ht="14.25" customHeight="1">
      <c r="B4969" s="4" t="s">
        <v>32</v>
      </c>
      <c r="C4969" s="4">
        <v>1197831.0</v>
      </c>
      <c r="D4969" s="5">
        <v>44412.0</v>
      </c>
      <c r="E4969" s="4" t="s">
        <v>42</v>
      </c>
      <c r="F4969" s="4" t="s">
        <v>63</v>
      </c>
      <c r="G4969" s="4" t="s">
        <v>64</v>
      </c>
      <c r="H4969" s="6" t="s">
        <v>26</v>
      </c>
      <c r="I4969" s="7">
        <v>33.0</v>
      </c>
      <c r="J4969" s="8">
        <v>138.0</v>
      </c>
      <c r="K4969" s="9">
        <v>4554.0</v>
      </c>
      <c r="L4969" s="9">
        <v>2914.56</v>
      </c>
      <c r="M4969" s="10">
        <v>0.64</v>
      </c>
      <c r="N4969" s="4" t="s">
        <v>89</v>
      </c>
      <c r="O4969" s="4" t="s">
        <v>29</v>
      </c>
      <c r="P4969" s="4" t="s">
        <v>24</v>
      </c>
    </row>
    <row r="4970" ht="14.25" customHeight="1">
      <c r="B4970" s="4" t="s">
        <v>32</v>
      </c>
      <c r="C4970" s="4">
        <v>1197831.0</v>
      </c>
      <c r="D4970" s="5">
        <v>44413.0</v>
      </c>
      <c r="E4970" s="4" t="s">
        <v>33</v>
      </c>
      <c r="F4970" s="4" t="s">
        <v>65</v>
      </c>
      <c r="G4970" s="4" t="s">
        <v>66</v>
      </c>
      <c r="H4970" s="6" t="s">
        <v>27</v>
      </c>
      <c r="I4970" s="7">
        <v>37.0</v>
      </c>
      <c r="J4970" s="8">
        <v>88.0</v>
      </c>
      <c r="K4970" s="9">
        <v>3256.0</v>
      </c>
      <c r="L4970" s="9">
        <v>1562.8799999999999</v>
      </c>
      <c r="M4970" s="10">
        <v>0.48</v>
      </c>
      <c r="N4970" s="4" t="s">
        <v>89</v>
      </c>
      <c r="O4970" s="4" t="s">
        <v>20</v>
      </c>
      <c r="P4970" s="4" t="s">
        <v>24</v>
      </c>
    </row>
    <row r="4971" ht="14.25" customHeight="1">
      <c r="B4971" s="4" t="s">
        <v>32</v>
      </c>
      <c r="C4971" s="4">
        <v>1197831.0</v>
      </c>
      <c r="D4971" s="5">
        <v>44414.0</v>
      </c>
      <c r="E4971" s="4" t="s">
        <v>33</v>
      </c>
      <c r="F4971" s="4" t="s">
        <v>65</v>
      </c>
      <c r="G4971" s="4" t="s">
        <v>66</v>
      </c>
      <c r="H4971" s="6" t="s">
        <v>28</v>
      </c>
      <c r="I4971" s="7">
        <v>32.0</v>
      </c>
      <c r="J4971" s="8">
        <v>138.0</v>
      </c>
      <c r="K4971" s="9">
        <v>4416.0</v>
      </c>
      <c r="L4971" s="9">
        <v>3091.2000000000003</v>
      </c>
      <c r="M4971" s="10">
        <v>0.7000000000000001</v>
      </c>
      <c r="N4971" s="4" t="s">
        <v>89</v>
      </c>
      <c r="O4971" s="4" t="s">
        <v>20</v>
      </c>
      <c r="P4971" s="4" t="s">
        <v>24</v>
      </c>
    </row>
    <row r="4972" ht="14.25" customHeight="1">
      <c r="B4972" s="4" t="s">
        <v>32</v>
      </c>
      <c r="C4972" s="4">
        <v>1197831.0</v>
      </c>
      <c r="D4972" s="5">
        <v>44415.0</v>
      </c>
      <c r="E4972" s="4" t="s">
        <v>33</v>
      </c>
      <c r="F4972" s="4" t="s">
        <v>65</v>
      </c>
      <c r="G4972" s="4" t="s">
        <v>66</v>
      </c>
      <c r="H4972" s="6" t="s">
        <v>18</v>
      </c>
      <c r="I4972" s="7">
        <v>24.0</v>
      </c>
      <c r="J4972" s="8">
        <v>156.0</v>
      </c>
      <c r="K4972" s="9">
        <v>3744.0</v>
      </c>
      <c r="L4972" s="9">
        <v>2021.7600000000002</v>
      </c>
      <c r="M4972" s="10">
        <v>0.54</v>
      </c>
      <c r="N4972" s="4" t="s">
        <v>89</v>
      </c>
      <c r="O4972" s="4" t="s">
        <v>29</v>
      </c>
      <c r="P4972" s="4" t="s">
        <v>24</v>
      </c>
    </row>
    <row r="4973" ht="14.25" customHeight="1">
      <c r="B4973" s="4" t="s">
        <v>32</v>
      </c>
      <c r="C4973" s="4">
        <v>1197831.0</v>
      </c>
      <c r="D4973" s="5">
        <v>44416.0</v>
      </c>
      <c r="E4973" s="4" t="s">
        <v>33</v>
      </c>
      <c r="F4973" s="4" t="s">
        <v>65</v>
      </c>
      <c r="G4973" s="4" t="s">
        <v>66</v>
      </c>
      <c r="H4973" s="6" t="s">
        <v>22</v>
      </c>
      <c r="I4973" s="7">
        <v>33.0</v>
      </c>
      <c r="J4973" s="8">
        <v>174.0</v>
      </c>
      <c r="K4973" s="9">
        <v>5742.0</v>
      </c>
      <c r="L4973" s="9">
        <v>3100.6800000000003</v>
      </c>
      <c r="M4973" s="10">
        <v>0.54</v>
      </c>
      <c r="N4973" s="4" t="s">
        <v>89</v>
      </c>
      <c r="O4973" s="4" t="s">
        <v>20</v>
      </c>
      <c r="P4973" s="4" t="s">
        <v>21</v>
      </c>
    </row>
    <row r="4974" ht="14.25" customHeight="1">
      <c r="B4974" s="4" t="s">
        <v>32</v>
      </c>
      <c r="C4974" s="4">
        <v>1197831.0</v>
      </c>
      <c r="D4974" s="5">
        <v>44417.0</v>
      </c>
      <c r="E4974" s="4" t="s">
        <v>33</v>
      </c>
      <c r="F4974" s="4" t="s">
        <v>65</v>
      </c>
      <c r="G4974" s="4" t="s">
        <v>66</v>
      </c>
      <c r="H4974" s="6" t="s">
        <v>25</v>
      </c>
      <c r="I4974" s="7">
        <v>32.0</v>
      </c>
      <c r="J4974" s="8">
        <v>128.0</v>
      </c>
      <c r="K4974" s="9">
        <v>4096.0</v>
      </c>
      <c r="L4974" s="9">
        <v>2129.92</v>
      </c>
      <c r="M4974" s="10">
        <v>0.52</v>
      </c>
      <c r="N4974" s="4" t="s">
        <v>89</v>
      </c>
      <c r="O4974" s="4" t="s">
        <v>20</v>
      </c>
      <c r="P4974" s="4" t="s">
        <v>21</v>
      </c>
    </row>
    <row r="4975" ht="14.25" customHeight="1">
      <c r="B4975" s="4" t="s">
        <v>32</v>
      </c>
      <c r="C4975" s="4">
        <v>1197831.0</v>
      </c>
      <c r="D4975" s="5">
        <v>44418.0</v>
      </c>
      <c r="E4975" s="4" t="s">
        <v>33</v>
      </c>
      <c r="F4975" s="4" t="s">
        <v>65</v>
      </c>
      <c r="G4975" s="4" t="s">
        <v>66</v>
      </c>
      <c r="H4975" s="6" t="s">
        <v>26</v>
      </c>
      <c r="I4975" s="7">
        <v>32.0</v>
      </c>
      <c r="J4975" s="8">
        <v>98.0</v>
      </c>
      <c r="K4975" s="9">
        <v>3136.0</v>
      </c>
      <c r="L4975" s="9">
        <v>1944.32</v>
      </c>
      <c r="M4975" s="10">
        <v>0.62</v>
      </c>
      <c r="N4975" s="4" t="s">
        <v>89</v>
      </c>
      <c r="O4975" s="4" t="s">
        <v>23</v>
      </c>
      <c r="P4975" s="4" t="s">
        <v>24</v>
      </c>
    </row>
    <row r="4976" ht="14.25" customHeight="1">
      <c r="B4976" s="4" t="s">
        <v>32</v>
      </c>
      <c r="C4976" s="4">
        <v>1197831.0</v>
      </c>
      <c r="D4976" s="5">
        <v>44419.0</v>
      </c>
      <c r="E4976" s="4" t="s">
        <v>33</v>
      </c>
      <c r="F4976" s="4" t="s">
        <v>65</v>
      </c>
      <c r="G4976" s="4" t="s">
        <v>66</v>
      </c>
      <c r="H4976" s="6" t="s">
        <v>27</v>
      </c>
      <c r="I4976" s="7">
        <v>38.0</v>
      </c>
      <c r="J4976" s="8">
        <v>68.0</v>
      </c>
      <c r="K4976" s="9">
        <v>2584.0</v>
      </c>
      <c r="L4976" s="9">
        <v>1240.32</v>
      </c>
      <c r="M4976" s="10">
        <v>0.48</v>
      </c>
      <c r="N4976" s="4" t="s">
        <v>89</v>
      </c>
      <c r="O4976" s="4" t="s">
        <v>23</v>
      </c>
      <c r="P4976" s="4" t="s">
        <v>24</v>
      </c>
    </row>
    <row r="4977" ht="14.25" customHeight="1">
      <c r="B4977" s="4" t="s">
        <v>32</v>
      </c>
      <c r="C4977" s="4">
        <v>1197831.0</v>
      </c>
      <c r="D4977" s="5">
        <v>44420.0</v>
      </c>
      <c r="E4977" s="4" t="s">
        <v>33</v>
      </c>
      <c r="F4977" s="4" t="s">
        <v>65</v>
      </c>
      <c r="G4977" s="4" t="s">
        <v>66</v>
      </c>
      <c r="H4977" s="6" t="s">
        <v>28</v>
      </c>
      <c r="I4977" s="7">
        <v>33.0</v>
      </c>
      <c r="J4977" s="8">
        <v>126.0</v>
      </c>
      <c r="K4977" s="9">
        <v>4158.0</v>
      </c>
      <c r="L4977" s="9">
        <v>2785.86</v>
      </c>
      <c r="M4977" s="10">
        <v>0.67</v>
      </c>
      <c r="N4977" s="4" t="s">
        <v>89</v>
      </c>
      <c r="O4977" s="4" t="s">
        <v>20</v>
      </c>
      <c r="P4977" s="4" t="s">
        <v>21</v>
      </c>
    </row>
    <row r="4978" ht="14.25" customHeight="1">
      <c r="B4978" s="4" t="s">
        <v>32</v>
      </c>
      <c r="C4978" s="4">
        <v>1197831.0</v>
      </c>
      <c r="D4978" s="5">
        <v>44421.0</v>
      </c>
      <c r="E4978" s="4" t="s">
        <v>33</v>
      </c>
      <c r="F4978" s="4" t="s">
        <v>65</v>
      </c>
      <c r="G4978" s="4" t="s">
        <v>66</v>
      </c>
      <c r="H4978" s="6" t="s">
        <v>18</v>
      </c>
      <c r="I4978" s="7">
        <v>28.0</v>
      </c>
      <c r="J4978" s="8">
        <v>163.0</v>
      </c>
      <c r="K4978" s="9">
        <v>4564.0</v>
      </c>
      <c r="L4978" s="9">
        <v>2510.2</v>
      </c>
      <c r="M4978" s="10">
        <v>0.5499999999999999</v>
      </c>
      <c r="N4978" s="4" t="s">
        <v>89</v>
      </c>
      <c r="O4978" s="4" t="s">
        <v>23</v>
      </c>
      <c r="P4978" s="4" t="s">
        <v>21</v>
      </c>
    </row>
    <row r="4979" ht="14.25" customHeight="1">
      <c r="B4979" s="4" t="s">
        <v>32</v>
      </c>
      <c r="C4979" s="4">
        <v>1197831.0</v>
      </c>
      <c r="D4979" s="5">
        <v>44422.0</v>
      </c>
      <c r="E4979" s="4" t="s">
        <v>33</v>
      </c>
      <c r="F4979" s="4" t="s">
        <v>65</v>
      </c>
      <c r="G4979" s="4" t="s">
        <v>66</v>
      </c>
      <c r="H4979" s="6" t="s">
        <v>22</v>
      </c>
      <c r="I4979" s="7">
        <v>36.0</v>
      </c>
      <c r="J4979" s="8">
        <v>188.0</v>
      </c>
      <c r="K4979" s="9">
        <v>6768.0</v>
      </c>
      <c r="L4979" s="9">
        <v>3722.3999999999996</v>
      </c>
      <c r="M4979" s="10">
        <v>0.5499999999999999</v>
      </c>
      <c r="N4979" s="4" t="s">
        <v>89</v>
      </c>
      <c r="O4979" s="4" t="s">
        <v>23</v>
      </c>
      <c r="P4979" s="4" t="s">
        <v>21</v>
      </c>
    </row>
    <row r="4980" ht="14.25" customHeight="1">
      <c r="B4980" s="4" t="s">
        <v>32</v>
      </c>
      <c r="C4980" s="4">
        <v>1197831.0</v>
      </c>
      <c r="D4980" s="5">
        <v>44423.0</v>
      </c>
      <c r="E4980" s="4" t="s">
        <v>33</v>
      </c>
      <c r="F4980" s="4" t="s">
        <v>65</v>
      </c>
      <c r="G4980" s="4" t="s">
        <v>66</v>
      </c>
      <c r="H4980" s="6" t="s">
        <v>25</v>
      </c>
      <c r="I4980" s="7">
        <v>27.0</v>
      </c>
      <c r="J4980" s="8">
        <v>117.0</v>
      </c>
      <c r="K4980" s="9">
        <v>3159.0</v>
      </c>
      <c r="L4980" s="9">
        <v>1832.2199999999998</v>
      </c>
      <c r="M4980" s="10">
        <v>0.58</v>
      </c>
      <c r="N4980" s="4" t="s">
        <v>89</v>
      </c>
      <c r="O4980" s="4" t="s">
        <v>23</v>
      </c>
      <c r="P4980" s="4" t="s">
        <v>24</v>
      </c>
    </row>
    <row r="4981" ht="14.25" customHeight="1">
      <c r="B4981" s="4" t="s">
        <v>32</v>
      </c>
      <c r="C4981" s="4">
        <v>1197831.0</v>
      </c>
      <c r="D4981" s="5">
        <v>44424.0</v>
      </c>
      <c r="E4981" s="4" t="s">
        <v>33</v>
      </c>
      <c r="F4981" s="4" t="s">
        <v>65</v>
      </c>
      <c r="G4981" s="4" t="s">
        <v>66</v>
      </c>
      <c r="H4981" s="6" t="s">
        <v>26</v>
      </c>
      <c r="I4981" s="7">
        <v>33.0</v>
      </c>
      <c r="J4981" s="8">
        <v>105.0</v>
      </c>
      <c r="K4981" s="9">
        <v>3465.0</v>
      </c>
      <c r="L4981" s="9">
        <v>2356.2000000000003</v>
      </c>
      <c r="M4981" s="10">
        <v>0.68</v>
      </c>
      <c r="N4981" s="4" t="s">
        <v>89</v>
      </c>
      <c r="O4981" s="4" t="s">
        <v>23</v>
      </c>
      <c r="P4981" s="4" t="s">
        <v>21</v>
      </c>
    </row>
    <row r="4982" ht="14.25" customHeight="1">
      <c r="B4982" s="4" t="s">
        <v>32</v>
      </c>
      <c r="C4982" s="4">
        <v>1197831.0</v>
      </c>
      <c r="D4982" s="5">
        <v>44425.0</v>
      </c>
      <c r="E4982" s="4" t="s">
        <v>33</v>
      </c>
      <c r="F4982" s="4" t="s">
        <v>65</v>
      </c>
      <c r="G4982" s="4" t="s">
        <v>66</v>
      </c>
      <c r="H4982" s="6" t="s">
        <v>27</v>
      </c>
      <c r="I4982" s="7">
        <v>37.0</v>
      </c>
      <c r="J4982" s="8">
        <v>73.0</v>
      </c>
      <c r="K4982" s="9">
        <v>2701.0</v>
      </c>
      <c r="L4982" s="9">
        <v>1350.5</v>
      </c>
      <c r="M4982" s="10">
        <v>0.5</v>
      </c>
      <c r="N4982" s="4" t="s">
        <v>89</v>
      </c>
      <c r="O4982" s="4" t="s">
        <v>29</v>
      </c>
      <c r="P4982" s="4" t="s">
        <v>21</v>
      </c>
    </row>
    <row r="4983" ht="14.25" customHeight="1">
      <c r="B4983" s="4" t="s">
        <v>32</v>
      </c>
      <c r="C4983" s="4">
        <v>1197831.0</v>
      </c>
      <c r="D4983" s="5">
        <v>44426.0</v>
      </c>
      <c r="E4983" s="4" t="s">
        <v>33</v>
      </c>
      <c r="F4983" s="4" t="s">
        <v>65</v>
      </c>
      <c r="G4983" s="4" t="s">
        <v>66</v>
      </c>
      <c r="H4983" s="6" t="s">
        <v>28</v>
      </c>
      <c r="I4983" s="7">
        <v>34.0</v>
      </c>
      <c r="J4983" s="8">
        <v>104.0</v>
      </c>
      <c r="K4983" s="9">
        <v>3536.0</v>
      </c>
      <c r="L4983" s="9">
        <v>2652.0000000000005</v>
      </c>
      <c r="M4983" s="10">
        <v>0.7500000000000001</v>
      </c>
      <c r="N4983" s="4" t="s">
        <v>89</v>
      </c>
      <c r="O4983" s="4" t="s">
        <v>29</v>
      </c>
      <c r="P4983" s="4" t="s">
        <v>21</v>
      </c>
    </row>
    <row r="4984" ht="14.25" customHeight="1">
      <c r="B4984" s="4" t="s">
        <v>32</v>
      </c>
      <c r="C4984" s="4">
        <v>1197831.0</v>
      </c>
      <c r="D4984" s="5">
        <v>44427.0</v>
      </c>
      <c r="E4984" s="4" t="s">
        <v>33</v>
      </c>
      <c r="F4984" s="4" t="s">
        <v>65</v>
      </c>
      <c r="G4984" s="4" t="s">
        <v>66</v>
      </c>
      <c r="H4984" s="6" t="s">
        <v>18</v>
      </c>
      <c r="I4984" s="7">
        <v>19.0</v>
      </c>
      <c r="J4984" s="8">
        <v>195.0</v>
      </c>
      <c r="K4984" s="9">
        <v>3705.0</v>
      </c>
      <c r="L4984" s="9">
        <v>2148.8999999999996</v>
      </c>
      <c r="M4984" s="10">
        <v>0.58</v>
      </c>
      <c r="N4984" s="4" t="s">
        <v>89</v>
      </c>
      <c r="O4984" s="4" t="s">
        <v>23</v>
      </c>
      <c r="P4984" s="4" t="s">
        <v>21</v>
      </c>
    </row>
    <row r="4985" ht="14.25" customHeight="1">
      <c r="B4985" s="4" t="s">
        <v>32</v>
      </c>
      <c r="C4985" s="4">
        <v>1197831.0</v>
      </c>
      <c r="D4985" s="5">
        <v>44428.0</v>
      </c>
      <c r="E4985" s="4" t="s">
        <v>33</v>
      </c>
      <c r="F4985" s="4" t="s">
        <v>65</v>
      </c>
      <c r="G4985" s="4" t="s">
        <v>66</v>
      </c>
      <c r="H4985" s="6" t="s">
        <v>22</v>
      </c>
      <c r="I4985" s="7">
        <v>19.0</v>
      </c>
      <c r="J4985" s="8">
        <v>189.0</v>
      </c>
      <c r="K4985" s="9">
        <v>3591.0</v>
      </c>
      <c r="L4985" s="9">
        <v>2082.7799999999997</v>
      </c>
      <c r="M4985" s="10">
        <v>0.58</v>
      </c>
      <c r="N4985" s="4" t="s">
        <v>89</v>
      </c>
      <c r="O4985" s="4" t="s">
        <v>20</v>
      </c>
      <c r="P4985" s="4" t="s">
        <v>24</v>
      </c>
    </row>
    <row r="4986" ht="14.25" customHeight="1">
      <c r="B4986" s="4" t="s">
        <v>32</v>
      </c>
      <c r="C4986" s="4">
        <v>1197831.0</v>
      </c>
      <c r="D4986" s="5">
        <v>44429.0</v>
      </c>
      <c r="E4986" s="4" t="s">
        <v>33</v>
      </c>
      <c r="F4986" s="4" t="s">
        <v>65</v>
      </c>
      <c r="G4986" s="4" t="s">
        <v>66</v>
      </c>
      <c r="H4986" s="6" t="s">
        <v>25</v>
      </c>
      <c r="I4986" s="7">
        <v>14.0</v>
      </c>
      <c r="J4986" s="8">
        <v>119.0</v>
      </c>
      <c r="K4986" s="9">
        <v>1666.0</v>
      </c>
      <c r="L4986" s="9">
        <v>982.9399999999999</v>
      </c>
      <c r="M4986" s="10">
        <v>0.59</v>
      </c>
      <c r="N4986" s="4" t="s">
        <v>89</v>
      </c>
      <c r="O4986" s="4" t="s">
        <v>29</v>
      </c>
      <c r="P4986" s="4" t="s">
        <v>24</v>
      </c>
    </row>
    <row r="4987" ht="14.25" customHeight="1">
      <c r="B4987" s="4" t="s">
        <v>32</v>
      </c>
      <c r="C4987" s="4">
        <v>1197831.0</v>
      </c>
      <c r="D4987" s="5">
        <v>44430.0</v>
      </c>
      <c r="E4987" s="4" t="s">
        <v>33</v>
      </c>
      <c r="F4987" s="4" t="s">
        <v>65</v>
      </c>
      <c r="G4987" s="4" t="s">
        <v>66</v>
      </c>
      <c r="H4987" s="6" t="s">
        <v>26</v>
      </c>
      <c r="I4987" s="7">
        <v>18.0</v>
      </c>
      <c r="J4987" s="8">
        <v>113.0</v>
      </c>
      <c r="K4987" s="9">
        <v>2034.0</v>
      </c>
      <c r="L4987" s="9">
        <v>1342.44</v>
      </c>
      <c r="M4987" s="10">
        <v>0.66</v>
      </c>
      <c r="N4987" s="4" t="s">
        <v>89</v>
      </c>
      <c r="O4987" s="4" t="s">
        <v>23</v>
      </c>
      <c r="P4987" s="4" t="s">
        <v>24</v>
      </c>
    </row>
    <row r="4988" ht="14.25" customHeight="1">
      <c r="B4988" s="4" t="s">
        <v>32</v>
      </c>
      <c r="C4988" s="4">
        <v>1197831.0</v>
      </c>
      <c r="D4988" s="5">
        <v>44431.0</v>
      </c>
      <c r="E4988" s="4" t="s">
        <v>33</v>
      </c>
      <c r="F4988" s="4" t="s">
        <v>65</v>
      </c>
      <c r="G4988" s="4" t="s">
        <v>66</v>
      </c>
      <c r="H4988" s="6" t="s">
        <v>27</v>
      </c>
      <c r="I4988" s="7">
        <v>23.0</v>
      </c>
      <c r="J4988" s="8">
        <v>74.0</v>
      </c>
      <c r="K4988" s="9">
        <v>1702.0</v>
      </c>
      <c r="L4988" s="9">
        <v>902.0600000000001</v>
      </c>
      <c r="M4988" s="10">
        <v>0.53</v>
      </c>
      <c r="N4988" s="4" t="s">
        <v>89</v>
      </c>
      <c r="O4988" s="4" t="s">
        <v>20</v>
      </c>
      <c r="P4988" s="4" t="s">
        <v>21</v>
      </c>
    </row>
    <row r="4989" ht="14.25" customHeight="1">
      <c r="B4989" s="4" t="s">
        <v>32</v>
      </c>
      <c r="C4989" s="4">
        <v>1197831.0</v>
      </c>
      <c r="D4989" s="5">
        <v>44432.0</v>
      </c>
      <c r="E4989" s="4" t="s">
        <v>33</v>
      </c>
      <c r="F4989" s="4" t="s">
        <v>65</v>
      </c>
      <c r="G4989" s="4" t="s">
        <v>66</v>
      </c>
      <c r="H4989" s="6" t="s">
        <v>28</v>
      </c>
      <c r="I4989" s="7">
        <v>20.0</v>
      </c>
      <c r="J4989" s="8">
        <v>149.0</v>
      </c>
      <c r="K4989" s="9">
        <v>2980.0</v>
      </c>
      <c r="L4989" s="9">
        <v>2235.0000000000005</v>
      </c>
      <c r="M4989" s="10">
        <v>0.7500000000000001</v>
      </c>
      <c r="N4989" s="4" t="s">
        <v>89</v>
      </c>
      <c r="O4989" s="4" t="s">
        <v>23</v>
      </c>
      <c r="P4989" s="4" t="s">
        <v>21</v>
      </c>
    </row>
    <row r="4990" ht="14.25" customHeight="1">
      <c r="B4990" s="4" t="s">
        <v>32</v>
      </c>
      <c r="C4990" s="4">
        <v>1197831.0</v>
      </c>
      <c r="D4990" s="5">
        <v>44433.0</v>
      </c>
      <c r="E4990" s="4" t="s">
        <v>33</v>
      </c>
      <c r="F4990" s="4" t="s">
        <v>65</v>
      </c>
      <c r="G4990" s="4" t="s">
        <v>66</v>
      </c>
      <c r="H4990" s="6" t="s">
        <v>18</v>
      </c>
      <c r="I4990" s="7">
        <v>9.0</v>
      </c>
      <c r="J4990" s="8">
        <v>203.0</v>
      </c>
      <c r="K4990" s="9">
        <v>1827.0</v>
      </c>
      <c r="L4990" s="9">
        <v>1077.9299999999998</v>
      </c>
      <c r="M4990" s="10">
        <v>0.59</v>
      </c>
      <c r="N4990" s="4" t="s">
        <v>89</v>
      </c>
      <c r="O4990" s="4" t="s">
        <v>29</v>
      </c>
      <c r="P4990" s="4" t="s">
        <v>24</v>
      </c>
    </row>
    <row r="4991" ht="14.25" customHeight="1">
      <c r="B4991" s="4" t="s">
        <v>32</v>
      </c>
      <c r="C4991" s="4">
        <v>1197831.0</v>
      </c>
      <c r="D4991" s="5">
        <v>44434.0</v>
      </c>
      <c r="E4991" s="4" t="s">
        <v>33</v>
      </c>
      <c r="F4991" s="4" t="s">
        <v>65</v>
      </c>
      <c r="G4991" s="4" t="s">
        <v>66</v>
      </c>
      <c r="H4991" s="6" t="s">
        <v>22</v>
      </c>
      <c r="I4991" s="7">
        <v>19.0</v>
      </c>
      <c r="J4991" s="8">
        <v>189.0</v>
      </c>
      <c r="K4991" s="9">
        <v>3591.0</v>
      </c>
      <c r="L4991" s="9">
        <v>2118.69</v>
      </c>
      <c r="M4991" s="10">
        <v>0.59</v>
      </c>
      <c r="N4991" s="4" t="s">
        <v>89</v>
      </c>
      <c r="O4991" s="4" t="s">
        <v>29</v>
      </c>
      <c r="P4991" s="4" t="s">
        <v>24</v>
      </c>
    </row>
    <row r="4992" ht="14.25" customHeight="1">
      <c r="B4992" s="4" t="s">
        <v>32</v>
      </c>
      <c r="C4992" s="4">
        <v>1197831.0</v>
      </c>
      <c r="D4992" s="5">
        <v>44435.0</v>
      </c>
      <c r="E4992" s="4" t="s">
        <v>33</v>
      </c>
      <c r="F4992" s="4" t="s">
        <v>65</v>
      </c>
      <c r="G4992" s="4" t="s">
        <v>66</v>
      </c>
      <c r="H4992" s="6" t="s">
        <v>25</v>
      </c>
      <c r="I4992" s="7">
        <v>15.0</v>
      </c>
      <c r="J4992" s="8">
        <v>173.0</v>
      </c>
      <c r="K4992" s="9">
        <v>2595.0</v>
      </c>
      <c r="L4992" s="9">
        <v>1453.1999999999998</v>
      </c>
      <c r="M4992" s="10">
        <v>0.5599999999999999</v>
      </c>
      <c r="N4992" s="4" t="s">
        <v>89</v>
      </c>
      <c r="O4992" s="4" t="s">
        <v>29</v>
      </c>
      <c r="P4992" s="4" t="s">
        <v>21</v>
      </c>
    </row>
    <row r="4993" ht="14.25" customHeight="1">
      <c r="B4993" s="4" t="s">
        <v>32</v>
      </c>
      <c r="C4993" s="4">
        <v>1197831.0</v>
      </c>
      <c r="D4993" s="5">
        <v>44436.0</v>
      </c>
      <c r="E4993" s="4" t="s">
        <v>33</v>
      </c>
      <c r="F4993" s="4" t="s">
        <v>65</v>
      </c>
      <c r="G4993" s="4" t="s">
        <v>66</v>
      </c>
      <c r="H4993" s="6" t="s">
        <v>26</v>
      </c>
      <c r="I4993" s="7">
        <v>34.0</v>
      </c>
      <c r="J4993" s="8">
        <v>135.0</v>
      </c>
      <c r="K4993" s="9">
        <v>4590.0</v>
      </c>
      <c r="L4993" s="9">
        <v>3121.2000000000003</v>
      </c>
      <c r="M4993" s="10">
        <v>0.68</v>
      </c>
      <c r="N4993" s="4" t="s">
        <v>89</v>
      </c>
      <c r="O4993" s="4" t="s">
        <v>29</v>
      </c>
      <c r="P4993" s="4" t="s">
        <v>24</v>
      </c>
    </row>
    <row r="4994" ht="14.25" customHeight="1">
      <c r="B4994" s="4" t="s">
        <v>32</v>
      </c>
      <c r="C4994" s="4">
        <v>1197831.0</v>
      </c>
      <c r="D4994" s="5">
        <v>44437.0</v>
      </c>
      <c r="E4994" s="4" t="s">
        <v>33</v>
      </c>
      <c r="F4994" s="4" t="s">
        <v>65</v>
      </c>
      <c r="G4994" s="4" t="s">
        <v>66</v>
      </c>
      <c r="H4994" s="6" t="s">
        <v>27</v>
      </c>
      <c r="I4994" s="7">
        <v>49.0</v>
      </c>
      <c r="J4994" s="8">
        <v>120.0</v>
      </c>
      <c r="K4994" s="9">
        <v>5880.0</v>
      </c>
      <c r="L4994" s="9">
        <v>3175.2000000000003</v>
      </c>
      <c r="M4994" s="10">
        <v>0.54</v>
      </c>
      <c r="N4994" s="4" t="s">
        <v>89</v>
      </c>
      <c r="O4994" s="4" t="s">
        <v>29</v>
      </c>
      <c r="P4994" s="4" t="s">
        <v>24</v>
      </c>
    </row>
    <row r="4995" ht="14.25" customHeight="1">
      <c r="B4995" s="4" t="s">
        <v>32</v>
      </c>
      <c r="C4995" s="4">
        <v>1197831.0</v>
      </c>
      <c r="D4995" s="5">
        <v>44438.0</v>
      </c>
      <c r="E4995" s="4" t="s">
        <v>33</v>
      </c>
      <c r="F4995" s="4" t="s">
        <v>65</v>
      </c>
      <c r="G4995" s="4" t="s">
        <v>66</v>
      </c>
      <c r="H4995" s="6" t="s">
        <v>28</v>
      </c>
      <c r="I4995" s="7">
        <v>43.0</v>
      </c>
      <c r="J4995" s="8">
        <v>203.0</v>
      </c>
      <c r="K4995" s="9">
        <v>8729.0</v>
      </c>
      <c r="L4995" s="9">
        <v>6284.880000000001</v>
      </c>
      <c r="M4995" s="10">
        <v>0.7200000000000001</v>
      </c>
      <c r="N4995" s="4" t="s">
        <v>89</v>
      </c>
      <c r="O4995" s="4" t="s">
        <v>20</v>
      </c>
      <c r="P4995" s="4" t="s">
        <v>24</v>
      </c>
    </row>
    <row r="4996" ht="14.25" customHeight="1">
      <c r="B4996" s="4" t="s">
        <v>32</v>
      </c>
      <c r="C4996" s="4">
        <v>1197831.0</v>
      </c>
      <c r="D4996" s="5">
        <v>44439.0</v>
      </c>
      <c r="E4996" s="4" t="s">
        <v>33</v>
      </c>
      <c r="F4996" s="4" t="s">
        <v>65</v>
      </c>
      <c r="G4996" s="4" t="s">
        <v>66</v>
      </c>
      <c r="H4996" s="6" t="s">
        <v>18</v>
      </c>
      <c r="I4996" s="7">
        <v>43.0</v>
      </c>
      <c r="J4996" s="8">
        <v>203.0</v>
      </c>
      <c r="K4996" s="9">
        <v>8729.0</v>
      </c>
      <c r="L4996" s="9">
        <v>4800.95</v>
      </c>
      <c r="M4996" s="10">
        <v>0.5499999999999999</v>
      </c>
      <c r="N4996" s="4" t="s">
        <v>89</v>
      </c>
      <c r="O4996" s="4" t="s">
        <v>20</v>
      </c>
      <c r="P4996" s="4" t="s">
        <v>24</v>
      </c>
    </row>
    <row r="4997" ht="14.25" customHeight="1">
      <c r="B4997" s="4" t="s">
        <v>32</v>
      </c>
      <c r="C4997" s="4">
        <v>1197831.0</v>
      </c>
      <c r="D4997" s="5">
        <v>44440.0</v>
      </c>
      <c r="E4997" s="4" t="s">
        <v>33</v>
      </c>
      <c r="F4997" s="4" t="s">
        <v>65</v>
      </c>
      <c r="G4997" s="4" t="s">
        <v>66</v>
      </c>
      <c r="H4997" s="6" t="s">
        <v>22</v>
      </c>
      <c r="I4997" s="7">
        <v>49.0</v>
      </c>
      <c r="J4997" s="8">
        <v>203.0</v>
      </c>
      <c r="K4997" s="9">
        <v>9947.0</v>
      </c>
      <c r="L4997" s="9">
        <v>5570.32</v>
      </c>
      <c r="M4997" s="10">
        <v>0.5599999999999999</v>
      </c>
      <c r="N4997" s="4" t="s">
        <v>89</v>
      </c>
      <c r="O4997" s="4" t="s">
        <v>20</v>
      </c>
      <c r="P4997" s="4" t="s">
        <v>24</v>
      </c>
    </row>
    <row r="4998" ht="14.25" customHeight="1">
      <c r="B4998" s="4" t="s">
        <v>32</v>
      </c>
      <c r="C4998" s="4">
        <v>1197831.0</v>
      </c>
      <c r="D4998" s="5">
        <v>44441.0</v>
      </c>
      <c r="E4998" s="4" t="s">
        <v>33</v>
      </c>
      <c r="F4998" s="4" t="s">
        <v>65</v>
      </c>
      <c r="G4998" s="4" t="s">
        <v>66</v>
      </c>
      <c r="H4998" s="6" t="s">
        <v>25</v>
      </c>
      <c r="I4998" s="7">
        <v>44.0</v>
      </c>
      <c r="J4998" s="8">
        <v>189.0</v>
      </c>
      <c r="K4998" s="9">
        <v>8316.0</v>
      </c>
      <c r="L4998" s="9">
        <v>4906.44</v>
      </c>
      <c r="M4998" s="10">
        <v>0.59</v>
      </c>
      <c r="N4998" s="4" t="s">
        <v>89</v>
      </c>
      <c r="O4998" s="4" t="s">
        <v>20</v>
      </c>
      <c r="P4998" s="4" t="s">
        <v>21</v>
      </c>
    </row>
    <row r="4999" ht="14.25" customHeight="1">
      <c r="B4999" s="4" t="s">
        <v>32</v>
      </c>
      <c r="C4999" s="4">
        <v>1197831.0</v>
      </c>
      <c r="D4999" s="5">
        <v>44442.0</v>
      </c>
      <c r="E4999" s="4" t="s">
        <v>33</v>
      </c>
      <c r="F4999" s="4" t="s">
        <v>65</v>
      </c>
      <c r="G4999" s="4" t="s">
        <v>66</v>
      </c>
      <c r="H4999" s="6" t="s">
        <v>26</v>
      </c>
      <c r="I4999" s="7">
        <v>41.0</v>
      </c>
      <c r="J4999" s="8">
        <v>180.0</v>
      </c>
      <c r="K4999" s="9">
        <v>7380.0</v>
      </c>
      <c r="L4999" s="9">
        <v>5092.200000000001</v>
      </c>
      <c r="M4999" s="10">
        <v>0.6900000000000001</v>
      </c>
      <c r="N4999" s="4" t="s">
        <v>89</v>
      </c>
      <c r="O4999" s="4" t="s">
        <v>23</v>
      </c>
      <c r="P4999" s="4" t="s">
        <v>21</v>
      </c>
    </row>
    <row r="5000" ht="14.25" customHeight="1">
      <c r="B5000" s="4" t="s">
        <v>32</v>
      </c>
      <c r="C5000" s="4">
        <v>1197831.0</v>
      </c>
      <c r="D5000" s="5">
        <v>44443.0</v>
      </c>
      <c r="E5000" s="4" t="s">
        <v>33</v>
      </c>
      <c r="F5000" s="4" t="s">
        <v>65</v>
      </c>
      <c r="G5000" s="4" t="s">
        <v>66</v>
      </c>
      <c r="H5000" s="6" t="s">
        <v>27</v>
      </c>
      <c r="I5000" s="7">
        <v>49.0</v>
      </c>
      <c r="J5000" s="8">
        <v>145.0</v>
      </c>
      <c r="K5000" s="9">
        <v>7105.0</v>
      </c>
      <c r="L5000" s="9">
        <v>3907.7499999999995</v>
      </c>
      <c r="M5000" s="10">
        <v>0.5499999999999999</v>
      </c>
      <c r="N5000" s="4" t="s">
        <v>89</v>
      </c>
      <c r="O5000" s="4" t="s">
        <v>20</v>
      </c>
      <c r="P5000" s="4" t="s">
        <v>24</v>
      </c>
    </row>
    <row r="5001" ht="14.25" customHeight="1">
      <c r="B5001" s="4" t="s">
        <v>32</v>
      </c>
      <c r="C5001" s="4">
        <v>1197831.0</v>
      </c>
      <c r="D5001" s="5">
        <v>44444.0</v>
      </c>
      <c r="E5001" s="4" t="s">
        <v>33</v>
      </c>
      <c r="F5001" s="4" t="s">
        <v>65</v>
      </c>
      <c r="G5001" s="4" t="s">
        <v>66</v>
      </c>
      <c r="H5001" s="6" t="s">
        <v>28</v>
      </c>
      <c r="I5001" s="7">
        <v>50.0</v>
      </c>
      <c r="J5001" s="8">
        <v>245.0</v>
      </c>
      <c r="K5001" s="9">
        <v>12250.0</v>
      </c>
      <c r="L5001" s="9">
        <v>8820.000000000002</v>
      </c>
      <c r="M5001" s="10">
        <v>0.7200000000000001</v>
      </c>
      <c r="N5001" s="4" t="s">
        <v>89</v>
      </c>
      <c r="O5001" s="4" t="s">
        <v>29</v>
      </c>
      <c r="P5001" s="4" t="s">
        <v>21</v>
      </c>
    </row>
    <row r="5002" ht="14.25" customHeight="1">
      <c r="B5002" s="4" t="s">
        <v>32</v>
      </c>
      <c r="C5002" s="4">
        <v>1197831.0</v>
      </c>
      <c r="D5002" s="5">
        <v>44445.0</v>
      </c>
      <c r="E5002" s="4" t="s">
        <v>33</v>
      </c>
      <c r="F5002" s="4" t="s">
        <v>65</v>
      </c>
      <c r="G5002" s="4" t="s">
        <v>66</v>
      </c>
      <c r="H5002" s="6" t="s">
        <v>18</v>
      </c>
      <c r="I5002" s="7">
        <v>44.0</v>
      </c>
      <c r="J5002" s="8">
        <v>206.0</v>
      </c>
      <c r="K5002" s="9">
        <v>9064.0</v>
      </c>
      <c r="L5002" s="9">
        <v>5800.959999999999</v>
      </c>
      <c r="M5002" s="10">
        <v>0.6399999999999999</v>
      </c>
      <c r="N5002" s="4" t="s">
        <v>89</v>
      </c>
      <c r="O5002" s="4" t="s">
        <v>23</v>
      </c>
      <c r="P5002" s="4" t="s">
        <v>21</v>
      </c>
    </row>
    <row r="5003" ht="14.25" customHeight="1">
      <c r="B5003" s="4" t="s">
        <v>32</v>
      </c>
      <c r="C5003" s="4">
        <v>1197831.0</v>
      </c>
      <c r="D5003" s="5">
        <v>44446.0</v>
      </c>
      <c r="E5003" s="4" t="s">
        <v>33</v>
      </c>
      <c r="F5003" s="4" t="s">
        <v>65</v>
      </c>
      <c r="G5003" s="4" t="s">
        <v>66</v>
      </c>
      <c r="H5003" s="6" t="s">
        <v>22</v>
      </c>
      <c r="I5003" s="7">
        <v>49.0</v>
      </c>
      <c r="J5003" s="8">
        <v>215.0</v>
      </c>
      <c r="K5003" s="9">
        <v>10535.0</v>
      </c>
      <c r="L5003" s="9">
        <v>6742.399999999999</v>
      </c>
      <c r="M5003" s="10">
        <v>0.6399999999999999</v>
      </c>
      <c r="N5003" s="4" t="s">
        <v>89</v>
      </c>
      <c r="O5003" s="4" t="s">
        <v>23</v>
      </c>
      <c r="P5003" s="4" t="s">
        <v>21</v>
      </c>
    </row>
    <row r="5004" ht="14.25" customHeight="1">
      <c r="B5004" s="4" t="s">
        <v>32</v>
      </c>
      <c r="C5004" s="4">
        <v>1197831.0</v>
      </c>
      <c r="D5004" s="5">
        <v>44447.0</v>
      </c>
      <c r="E5004" s="4" t="s">
        <v>33</v>
      </c>
      <c r="F5004" s="4" t="s">
        <v>65</v>
      </c>
      <c r="G5004" s="4" t="s">
        <v>66</v>
      </c>
      <c r="H5004" s="6" t="s">
        <v>25</v>
      </c>
      <c r="I5004" s="7">
        <v>41.0</v>
      </c>
      <c r="J5004" s="8">
        <v>254.0</v>
      </c>
      <c r="K5004" s="9">
        <v>10414.0</v>
      </c>
      <c r="L5004" s="9">
        <v>6560.819999999999</v>
      </c>
      <c r="M5004" s="10">
        <v>0.6299999999999999</v>
      </c>
      <c r="N5004" s="4" t="s">
        <v>89</v>
      </c>
      <c r="O5004" s="4" t="s">
        <v>20</v>
      </c>
      <c r="P5004" s="4" t="s">
        <v>21</v>
      </c>
    </row>
    <row r="5005" ht="14.25" customHeight="1">
      <c r="B5005" s="4" t="s">
        <v>32</v>
      </c>
      <c r="C5005" s="4">
        <v>1197831.0</v>
      </c>
      <c r="D5005" s="5">
        <v>44448.0</v>
      </c>
      <c r="E5005" s="4" t="s">
        <v>33</v>
      </c>
      <c r="F5005" s="4" t="s">
        <v>65</v>
      </c>
      <c r="G5005" s="4" t="s">
        <v>66</v>
      </c>
      <c r="H5005" s="6" t="s">
        <v>26</v>
      </c>
      <c r="I5005" s="7">
        <v>44.0</v>
      </c>
      <c r="J5005" s="8">
        <v>173.0</v>
      </c>
      <c r="K5005" s="9">
        <v>7612.0</v>
      </c>
      <c r="L5005" s="9">
        <v>5632.880000000001</v>
      </c>
      <c r="M5005" s="10">
        <v>0.7400000000000001</v>
      </c>
      <c r="N5005" s="4" t="s">
        <v>89</v>
      </c>
      <c r="O5005" s="4" t="s">
        <v>23</v>
      </c>
      <c r="P5005" s="4" t="s">
        <v>24</v>
      </c>
    </row>
    <row r="5006" ht="14.25" customHeight="1">
      <c r="B5006" s="4" t="s">
        <v>32</v>
      </c>
      <c r="C5006" s="4">
        <v>1197831.0</v>
      </c>
      <c r="D5006" s="5">
        <v>44449.0</v>
      </c>
      <c r="E5006" s="4" t="s">
        <v>33</v>
      </c>
      <c r="F5006" s="4" t="s">
        <v>65</v>
      </c>
      <c r="G5006" s="4" t="s">
        <v>66</v>
      </c>
      <c r="H5006" s="6" t="s">
        <v>27</v>
      </c>
      <c r="I5006" s="7">
        <v>45.0</v>
      </c>
      <c r="J5006" s="8">
        <v>131.0</v>
      </c>
      <c r="K5006" s="9">
        <v>5895.0</v>
      </c>
      <c r="L5006" s="9">
        <v>3419.1</v>
      </c>
      <c r="M5006" s="10">
        <v>0.58</v>
      </c>
      <c r="N5006" s="4" t="s">
        <v>89</v>
      </c>
      <c r="O5006" s="4" t="s">
        <v>29</v>
      </c>
      <c r="P5006" s="4" t="s">
        <v>24</v>
      </c>
    </row>
    <row r="5007" ht="14.25" customHeight="1">
      <c r="B5007" s="4" t="s">
        <v>32</v>
      </c>
      <c r="C5007" s="4">
        <v>1197831.0</v>
      </c>
      <c r="D5007" s="5">
        <v>44450.0</v>
      </c>
      <c r="E5007" s="4" t="s">
        <v>33</v>
      </c>
      <c r="F5007" s="4" t="s">
        <v>65</v>
      </c>
      <c r="G5007" s="4" t="s">
        <v>66</v>
      </c>
      <c r="H5007" s="6" t="s">
        <v>28</v>
      </c>
      <c r="I5007" s="7">
        <v>56.0</v>
      </c>
      <c r="J5007" s="8">
        <v>240.0</v>
      </c>
      <c r="K5007" s="9">
        <v>13440.0</v>
      </c>
      <c r="L5007" s="9">
        <v>10752.000000000002</v>
      </c>
      <c r="M5007" s="10">
        <v>0.8000000000000002</v>
      </c>
      <c r="N5007" s="4" t="s">
        <v>89</v>
      </c>
      <c r="O5007" s="4" t="s">
        <v>29</v>
      </c>
      <c r="P5007" s="4" t="s">
        <v>24</v>
      </c>
    </row>
    <row r="5008" ht="14.25" customHeight="1">
      <c r="B5008" s="4" t="s">
        <v>32</v>
      </c>
      <c r="C5008" s="4">
        <v>1197831.0</v>
      </c>
      <c r="D5008" s="5">
        <v>44451.0</v>
      </c>
      <c r="E5008" s="4" t="s">
        <v>33</v>
      </c>
      <c r="F5008" s="4" t="s">
        <v>65</v>
      </c>
      <c r="G5008" s="4" t="s">
        <v>66</v>
      </c>
      <c r="H5008" s="6" t="s">
        <v>18</v>
      </c>
      <c r="I5008" s="7">
        <v>38.0</v>
      </c>
      <c r="J5008" s="8">
        <v>225.0</v>
      </c>
      <c r="K5008" s="9">
        <v>8550.0</v>
      </c>
      <c r="L5008" s="9">
        <v>5215.5</v>
      </c>
      <c r="M5008" s="10">
        <v>0.61</v>
      </c>
      <c r="N5008" s="4" t="s">
        <v>89</v>
      </c>
      <c r="O5008" s="4" t="s">
        <v>23</v>
      </c>
      <c r="P5008" s="4" t="s">
        <v>21</v>
      </c>
    </row>
    <row r="5009" ht="14.25" customHeight="1">
      <c r="B5009" s="4" t="s">
        <v>32</v>
      </c>
      <c r="C5009" s="4">
        <v>1197831.0</v>
      </c>
      <c r="D5009" s="5">
        <v>44452.0</v>
      </c>
      <c r="E5009" s="4" t="s">
        <v>33</v>
      </c>
      <c r="F5009" s="4" t="s">
        <v>65</v>
      </c>
      <c r="G5009" s="4" t="s">
        <v>66</v>
      </c>
      <c r="H5009" s="6" t="s">
        <v>22</v>
      </c>
      <c r="I5009" s="7">
        <v>52.0</v>
      </c>
      <c r="J5009" s="8">
        <v>210.0</v>
      </c>
      <c r="K5009" s="9">
        <v>10920.0</v>
      </c>
      <c r="L5009" s="9">
        <v>7097.999999999999</v>
      </c>
      <c r="M5009" s="10">
        <v>0.6499999999999999</v>
      </c>
      <c r="N5009" s="4" t="s">
        <v>89</v>
      </c>
      <c r="O5009" s="4" t="s">
        <v>20</v>
      </c>
      <c r="P5009" s="4" t="s">
        <v>24</v>
      </c>
    </row>
    <row r="5010" ht="14.25" customHeight="1">
      <c r="B5010" s="4" t="s">
        <v>32</v>
      </c>
      <c r="C5010" s="4">
        <v>1197831.0</v>
      </c>
      <c r="D5010" s="5">
        <v>44453.0</v>
      </c>
      <c r="E5010" s="4" t="s">
        <v>33</v>
      </c>
      <c r="F5010" s="4" t="s">
        <v>65</v>
      </c>
      <c r="G5010" s="4" t="s">
        <v>66</v>
      </c>
      <c r="H5010" s="6" t="s">
        <v>25</v>
      </c>
      <c r="I5010" s="7">
        <v>51.0</v>
      </c>
      <c r="J5010" s="8">
        <v>268.0</v>
      </c>
      <c r="K5010" s="9">
        <v>13668.0</v>
      </c>
      <c r="L5010" s="9">
        <v>8200.8</v>
      </c>
      <c r="M5010" s="10">
        <v>0.6</v>
      </c>
      <c r="N5010" s="4" t="s">
        <v>89</v>
      </c>
      <c r="O5010" s="4" t="s">
        <v>23</v>
      </c>
      <c r="P5010" s="4" t="s">
        <v>24</v>
      </c>
    </row>
    <row r="5011" ht="14.25" customHeight="1">
      <c r="B5011" s="4" t="s">
        <v>32</v>
      </c>
      <c r="C5011" s="4">
        <v>1197831.0</v>
      </c>
      <c r="D5011" s="5">
        <v>44454.0</v>
      </c>
      <c r="E5011" s="4" t="s">
        <v>33</v>
      </c>
      <c r="F5011" s="4" t="s">
        <v>65</v>
      </c>
      <c r="G5011" s="4" t="s">
        <v>66</v>
      </c>
      <c r="H5011" s="6" t="s">
        <v>26</v>
      </c>
      <c r="I5011" s="7">
        <v>46.0</v>
      </c>
      <c r="J5011" s="8">
        <v>119.0</v>
      </c>
      <c r="K5011" s="9">
        <v>5474.0</v>
      </c>
      <c r="L5011" s="9">
        <v>3886.5400000000004</v>
      </c>
      <c r="M5011" s="10">
        <v>0.7100000000000001</v>
      </c>
      <c r="N5011" s="4" t="s">
        <v>89</v>
      </c>
      <c r="O5011" s="4" t="s">
        <v>20</v>
      </c>
      <c r="P5011" s="4" t="s">
        <v>24</v>
      </c>
    </row>
    <row r="5012" ht="14.25" customHeight="1">
      <c r="B5012" s="4" t="s">
        <v>32</v>
      </c>
      <c r="C5012" s="4">
        <v>1197831.0</v>
      </c>
      <c r="D5012" s="5">
        <v>44455.0</v>
      </c>
      <c r="E5012" s="4" t="s">
        <v>33</v>
      </c>
      <c r="F5012" s="4" t="s">
        <v>65</v>
      </c>
      <c r="G5012" s="4" t="s">
        <v>66</v>
      </c>
      <c r="H5012" s="6" t="s">
        <v>27</v>
      </c>
      <c r="I5012" s="7">
        <v>50.0</v>
      </c>
      <c r="J5012" s="8">
        <v>123.0</v>
      </c>
      <c r="K5012" s="9">
        <v>6150.0</v>
      </c>
      <c r="L5012" s="9">
        <v>3628.5</v>
      </c>
      <c r="M5012" s="10">
        <v>0.59</v>
      </c>
      <c r="N5012" s="4" t="s">
        <v>89</v>
      </c>
      <c r="O5012" s="4" t="s">
        <v>20</v>
      </c>
      <c r="P5012" s="4" t="s">
        <v>21</v>
      </c>
    </row>
    <row r="5013" ht="14.25" customHeight="1">
      <c r="B5013" s="4" t="s">
        <v>32</v>
      </c>
      <c r="C5013" s="4">
        <v>1197831.0</v>
      </c>
      <c r="D5013" s="5">
        <v>44456.0</v>
      </c>
      <c r="E5013" s="4" t="s">
        <v>33</v>
      </c>
      <c r="F5013" s="4" t="s">
        <v>65</v>
      </c>
      <c r="G5013" s="4" t="s">
        <v>66</v>
      </c>
      <c r="H5013" s="6" t="s">
        <v>28</v>
      </c>
      <c r="I5013" s="7">
        <v>59.0</v>
      </c>
      <c r="J5013" s="8">
        <v>182.0</v>
      </c>
      <c r="K5013" s="9">
        <v>10738.0</v>
      </c>
      <c r="L5013" s="9">
        <v>8268.260000000002</v>
      </c>
      <c r="M5013" s="10">
        <v>0.7700000000000001</v>
      </c>
      <c r="N5013" s="4" t="s">
        <v>89</v>
      </c>
      <c r="O5013" s="4" t="s">
        <v>29</v>
      </c>
      <c r="P5013" s="4" t="s">
        <v>21</v>
      </c>
    </row>
    <row r="5014" ht="14.25" customHeight="1">
      <c r="B5014" s="4" t="s">
        <v>32</v>
      </c>
      <c r="C5014" s="4">
        <v>1197831.0</v>
      </c>
      <c r="D5014" s="5">
        <v>44457.0</v>
      </c>
      <c r="E5014" s="4" t="s">
        <v>33</v>
      </c>
      <c r="F5014" s="4" t="s">
        <v>65</v>
      </c>
      <c r="G5014" s="4" t="s">
        <v>66</v>
      </c>
      <c r="H5014" s="6" t="s">
        <v>18</v>
      </c>
      <c r="I5014" s="7">
        <v>51.0</v>
      </c>
      <c r="J5014" s="8">
        <v>175.0</v>
      </c>
      <c r="K5014" s="9">
        <v>8925.0</v>
      </c>
      <c r="L5014" s="9">
        <v>5355.0</v>
      </c>
      <c r="M5014" s="10">
        <v>0.6</v>
      </c>
      <c r="N5014" s="4" t="s">
        <v>89</v>
      </c>
      <c r="O5014" s="4" t="s">
        <v>23</v>
      </c>
      <c r="P5014" s="4" t="s">
        <v>21</v>
      </c>
    </row>
    <row r="5015" ht="14.25" customHeight="1">
      <c r="B5015" s="4" t="s">
        <v>32</v>
      </c>
      <c r="C5015" s="4">
        <v>1197831.0</v>
      </c>
      <c r="D5015" s="5">
        <v>44458.0</v>
      </c>
      <c r="E5015" s="4" t="s">
        <v>33</v>
      </c>
      <c r="F5015" s="4" t="s">
        <v>65</v>
      </c>
      <c r="G5015" s="4" t="s">
        <v>66</v>
      </c>
      <c r="H5015" s="6" t="s">
        <v>22</v>
      </c>
      <c r="I5015" s="7">
        <v>50.0</v>
      </c>
      <c r="J5015" s="8">
        <v>144.0</v>
      </c>
      <c r="K5015" s="9">
        <v>7200.0</v>
      </c>
      <c r="L5015" s="9">
        <v>4535.999999999999</v>
      </c>
      <c r="M5015" s="10">
        <v>0.6299999999999999</v>
      </c>
      <c r="N5015" s="4" t="s">
        <v>89</v>
      </c>
      <c r="O5015" s="4" t="s">
        <v>29</v>
      </c>
      <c r="P5015" s="4" t="s">
        <v>21</v>
      </c>
    </row>
    <row r="5016" ht="14.25" customHeight="1">
      <c r="B5016" s="4" t="s">
        <v>32</v>
      </c>
      <c r="C5016" s="4">
        <v>1197831.0</v>
      </c>
      <c r="D5016" s="5">
        <v>44459.0</v>
      </c>
      <c r="E5016" s="4" t="s">
        <v>33</v>
      </c>
      <c r="F5016" s="4" t="s">
        <v>65</v>
      </c>
      <c r="G5016" s="4" t="s">
        <v>66</v>
      </c>
      <c r="H5016" s="6" t="s">
        <v>25</v>
      </c>
      <c r="I5016" s="7">
        <v>59.0</v>
      </c>
      <c r="J5016" s="8">
        <v>188.0</v>
      </c>
      <c r="K5016" s="9">
        <v>11092.0</v>
      </c>
      <c r="L5016" s="9">
        <v>6987.959999999999</v>
      </c>
      <c r="M5016" s="10">
        <v>0.6299999999999999</v>
      </c>
      <c r="N5016" s="4" t="s">
        <v>89</v>
      </c>
      <c r="O5016" s="4" t="s">
        <v>29</v>
      </c>
      <c r="P5016" s="4" t="s">
        <v>24</v>
      </c>
    </row>
    <row r="5017" ht="14.25" customHeight="1">
      <c r="B5017" s="4" t="s">
        <v>32</v>
      </c>
      <c r="C5017" s="4">
        <v>1197831.0</v>
      </c>
      <c r="D5017" s="5">
        <v>44460.0</v>
      </c>
      <c r="E5017" s="4" t="s">
        <v>33</v>
      </c>
      <c r="F5017" s="4" t="s">
        <v>65</v>
      </c>
      <c r="G5017" s="4" t="s">
        <v>66</v>
      </c>
      <c r="H5017" s="6" t="s">
        <v>26</v>
      </c>
      <c r="I5017" s="7">
        <v>58.0</v>
      </c>
      <c r="J5017" s="8">
        <v>95.0</v>
      </c>
      <c r="K5017" s="9">
        <v>5510.0</v>
      </c>
      <c r="L5017" s="9">
        <v>3912.1000000000004</v>
      </c>
      <c r="M5017" s="10">
        <v>0.7100000000000001</v>
      </c>
      <c r="N5017" s="4" t="s">
        <v>89</v>
      </c>
      <c r="O5017" s="4" t="s">
        <v>23</v>
      </c>
      <c r="P5017" s="4" t="s">
        <v>24</v>
      </c>
    </row>
    <row r="5018" ht="14.25" customHeight="1">
      <c r="B5018" s="4" t="s">
        <v>32</v>
      </c>
      <c r="C5018" s="4">
        <v>1197831.0</v>
      </c>
      <c r="D5018" s="5">
        <v>44461.0</v>
      </c>
      <c r="E5018" s="4" t="s">
        <v>33</v>
      </c>
      <c r="F5018" s="4" t="s">
        <v>65</v>
      </c>
      <c r="G5018" s="4" t="s">
        <v>66</v>
      </c>
      <c r="H5018" s="6" t="s">
        <v>27</v>
      </c>
      <c r="I5018" s="7">
        <v>41.0</v>
      </c>
      <c r="J5018" s="8">
        <v>88.0</v>
      </c>
      <c r="K5018" s="9">
        <v>3608.0</v>
      </c>
      <c r="L5018" s="9">
        <v>2056.56</v>
      </c>
      <c r="M5018" s="10">
        <v>0.57</v>
      </c>
      <c r="N5018" s="4" t="s">
        <v>89</v>
      </c>
      <c r="O5018" s="4" t="s">
        <v>23</v>
      </c>
      <c r="P5018" s="4" t="s">
        <v>21</v>
      </c>
    </row>
    <row r="5019" ht="14.25" customHeight="1">
      <c r="B5019" s="4" t="s">
        <v>32</v>
      </c>
      <c r="C5019" s="4">
        <v>1197831.0</v>
      </c>
      <c r="D5019" s="5">
        <v>44462.0</v>
      </c>
      <c r="E5019" s="4" t="s">
        <v>33</v>
      </c>
      <c r="F5019" s="4" t="s">
        <v>65</v>
      </c>
      <c r="G5019" s="4" t="s">
        <v>66</v>
      </c>
      <c r="H5019" s="6" t="s">
        <v>28</v>
      </c>
      <c r="I5019" s="7">
        <v>37.0</v>
      </c>
      <c r="J5019" s="8">
        <v>150.0</v>
      </c>
      <c r="K5019" s="9">
        <v>5550.0</v>
      </c>
      <c r="L5019" s="9">
        <v>4273.500000000001</v>
      </c>
      <c r="M5019" s="10">
        <v>0.7700000000000001</v>
      </c>
      <c r="N5019" s="4" t="s">
        <v>89</v>
      </c>
      <c r="O5019" s="4" t="s">
        <v>20</v>
      </c>
      <c r="P5019" s="4" t="s">
        <v>24</v>
      </c>
    </row>
    <row r="5020" ht="14.25" customHeight="1">
      <c r="B5020" s="4" t="s">
        <v>32</v>
      </c>
      <c r="C5020" s="4">
        <v>1197831.0</v>
      </c>
      <c r="D5020" s="5">
        <v>44463.0</v>
      </c>
      <c r="E5020" s="4" t="s">
        <v>33</v>
      </c>
      <c r="F5020" s="4" t="s">
        <v>65</v>
      </c>
      <c r="G5020" s="4" t="s">
        <v>66</v>
      </c>
      <c r="H5020" s="6" t="s">
        <v>18</v>
      </c>
      <c r="I5020" s="7">
        <v>29.0</v>
      </c>
      <c r="J5020" s="8">
        <v>131.0</v>
      </c>
      <c r="K5020" s="9">
        <v>3799.0</v>
      </c>
      <c r="L5020" s="9">
        <v>2279.4</v>
      </c>
      <c r="M5020" s="10">
        <v>0.6</v>
      </c>
      <c r="N5020" s="4" t="s">
        <v>89</v>
      </c>
      <c r="O5020" s="4" t="s">
        <v>23</v>
      </c>
      <c r="P5020" s="4" t="s">
        <v>21</v>
      </c>
    </row>
    <row r="5021" ht="14.25" customHeight="1">
      <c r="B5021" s="4" t="s">
        <v>32</v>
      </c>
      <c r="C5021" s="4">
        <v>1197831.0</v>
      </c>
      <c r="D5021" s="5">
        <v>44464.0</v>
      </c>
      <c r="E5021" s="4" t="s">
        <v>33</v>
      </c>
      <c r="F5021" s="4" t="s">
        <v>65</v>
      </c>
      <c r="G5021" s="4" t="s">
        <v>66</v>
      </c>
      <c r="H5021" s="6" t="s">
        <v>22</v>
      </c>
      <c r="I5021" s="7">
        <v>29.0</v>
      </c>
      <c r="J5021" s="8">
        <v>158.0</v>
      </c>
      <c r="K5021" s="9">
        <v>4582.0</v>
      </c>
      <c r="L5021" s="9">
        <v>2886.6599999999994</v>
      </c>
      <c r="M5021" s="10">
        <v>0.6299999999999999</v>
      </c>
      <c r="N5021" s="4" t="s">
        <v>89</v>
      </c>
      <c r="O5021" s="4" t="s">
        <v>20</v>
      </c>
      <c r="P5021" s="4" t="s">
        <v>21</v>
      </c>
    </row>
    <row r="5022" ht="14.25" customHeight="1">
      <c r="B5022" s="4" t="s">
        <v>32</v>
      </c>
      <c r="C5022" s="4">
        <v>1197831.0</v>
      </c>
      <c r="D5022" s="5">
        <v>44465.0</v>
      </c>
      <c r="E5022" s="4" t="s">
        <v>33</v>
      </c>
      <c r="F5022" s="4" t="s">
        <v>65</v>
      </c>
      <c r="G5022" s="4" t="s">
        <v>66</v>
      </c>
      <c r="H5022" s="6" t="s">
        <v>25</v>
      </c>
      <c r="I5022" s="7">
        <v>32.0</v>
      </c>
      <c r="J5022" s="8">
        <v>124.0</v>
      </c>
      <c r="K5022" s="9">
        <v>3968.0</v>
      </c>
      <c r="L5022" s="9">
        <v>2380.7999999999997</v>
      </c>
      <c r="M5022" s="10">
        <v>0.6</v>
      </c>
      <c r="N5022" s="4" t="s">
        <v>89</v>
      </c>
      <c r="O5022" s="4" t="s">
        <v>23</v>
      </c>
      <c r="P5022" s="4" t="s">
        <v>24</v>
      </c>
    </row>
    <row r="5023" ht="14.25" customHeight="1">
      <c r="B5023" s="4" t="s">
        <v>32</v>
      </c>
      <c r="C5023" s="4">
        <v>1197831.0</v>
      </c>
      <c r="D5023" s="5">
        <v>44466.0</v>
      </c>
      <c r="E5023" s="4" t="s">
        <v>33</v>
      </c>
      <c r="F5023" s="4" t="s">
        <v>65</v>
      </c>
      <c r="G5023" s="4" t="s">
        <v>66</v>
      </c>
      <c r="H5023" s="6" t="s">
        <v>26</v>
      </c>
      <c r="I5023" s="7">
        <v>32.0</v>
      </c>
      <c r="J5023" s="8">
        <v>91.0</v>
      </c>
      <c r="K5023" s="9">
        <v>2912.0</v>
      </c>
      <c r="L5023" s="9">
        <v>2125.76</v>
      </c>
      <c r="M5023" s="10">
        <v>0.7300000000000001</v>
      </c>
      <c r="N5023" s="4" t="s">
        <v>89</v>
      </c>
      <c r="O5023" s="4" t="s">
        <v>20</v>
      </c>
      <c r="P5023" s="4" t="s">
        <v>24</v>
      </c>
    </row>
    <row r="5024" ht="14.25" customHeight="1">
      <c r="B5024" s="4" t="s">
        <v>32</v>
      </c>
      <c r="C5024" s="4">
        <v>1197831.0</v>
      </c>
      <c r="D5024" s="5">
        <v>44467.0</v>
      </c>
      <c r="E5024" s="4" t="s">
        <v>33</v>
      </c>
      <c r="F5024" s="4" t="s">
        <v>65</v>
      </c>
      <c r="G5024" s="4" t="s">
        <v>66</v>
      </c>
      <c r="H5024" s="6" t="s">
        <v>27</v>
      </c>
      <c r="I5024" s="7">
        <v>29.0</v>
      </c>
      <c r="J5024" s="8">
        <v>78.0</v>
      </c>
      <c r="K5024" s="9">
        <v>2262.0</v>
      </c>
      <c r="L5024" s="9">
        <v>1357.2</v>
      </c>
      <c r="M5024" s="10">
        <v>0.6</v>
      </c>
      <c r="N5024" s="4" t="s">
        <v>89</v>
      </c>
      <c r="O5024" s="4" t="s">
        <v>29</v>
      </c>
      <c r="P5024" s="4" t="s">
        <v>21</v>
      </c>
    </row>
    <row r="5025" ht="14.25" customHeight="1">
      <c r="B5025" s="4" t="s">
        <v>32</v>
      </c>
      <c r="C5025" s="4">
        <v>1197831.0</v>
      </c>
      <c r="D5025" s="5">
        <v>44468.0</v>
      </c>
      <c r="E5025" s="4" t="s">
        <v>33</v>
      </c>
      <c r="F5025" s="4" t="s">
        <v>65</v>
      </c>
      <c r="G5025" s="4" t="s">
        <v>66</v>
      </c>
      <c r="H5025" s="6" t="s">
        <v>28</v>
      </c>
      <c r="I5025" s="7">
        <v>36.0</v>
      </c>
      <c r="J5025" s="8">
        <v>143.0</v>
      </c>
      <c r="K5025" s="9">
        <v>5148.0</v>
      </c>
      <c r="L5025" s="9">
        <v>3861.0000000000005</v>
      </c>
      <c r="M5025" s="10">
        <v>0.7500000000000001</v>
      </c>
      <c r="N5025" s="4" t="s">
        <v>89</v>
      </c>
      <c r="O5025" s="4" t="s">
        <v>20</v>
      </c>
      <c r="P5025" s="4" t="s">
        <v>21</v>
      </c>
    </row>
    <row r="5026" ht="14.25" customHeight="1">
      <c r="B5026" s="4" t="s">
        <v>32</v>
      </c>
      <c r="C5026" s="4">
        <v>1197831.0</v>
      </c>
      <c r="D5026" s="5">
        <v>44469.0</v>
      </c>
      <c r="E5026" s="4" t="s">
        <v>33</v>
      </c>
      <c r="F5026" s="4" t="s">
        <v>65</v>
      </c>
      <c r="G5026" s="4" t="s">
        <v>66</v>
      </c>
      <c r="H5026" s="6" t="s">
        <v>18</v>
      </c>
      <c r="I5026" s="7">
        <v>18.0</v>
      </c>
      <c r="J5026" s="8">
        <v>169.0</v>
      </c>
      <c r="K5026" s="9">
        <v>3042.0</v>
      </c>
      <c r="L5026" s="9">
        <v>1946.8799999999997</v>
      </c>
      <c r="M5026" s="10">
        <v>0.6399999999999999</v>
      </c>
      <c r="N5026" s="4" t="s">
        <v>89</v>
      </c>
      <c r="O5026" s="4" t="s">
        <v>23</v>
      </c>
      <c r="P5026" s="4" t="s">
        <v>24</v>
      </c>
    </row>
    <row r="5027" ht="14.25" customHeight="1">
      <c r="B5027" s="4" t="s">
        <v>32</v>
      </c>
      <c r="C5027" s="4">
        <v>1197831.0</v>
      </c>
      <c r="D5027" s="5">
        <v>44470.0</v>
      </c>
      <c r="E5027" s="4" t="s">
        <v>33</v>
      </c>
      <c r="F5027" s="4" t="s">
        <v>65</v>
      </c>
      <c r="G5027" s="4" t="s">
        <v>66</v>
      </c>
      <c r="H5027" s="6" t="s">
        <v>22</v>
      </c>
      <c r="I5027" s="7">
        <v>19.0</v>
      </c>
      <c r="J5027" s="8">
        <v>169.0</v>
      </c>
      <c r="K5027" s="9">
        <v>3211.0</v>
      </c>
      <c r="L5027" s="9">
        <v>1958.71</v>
      </c>
      <c r="M5027" s="10">
        <v>0.61</v>
      </c>
      <c r="N5027" s="4" t="s">
        <v>89</v>
      </c>
      <c r="O5027" s="4" t="s">
        <v>20</v>
      </c>
      <c r="P5027" s="4" t="s">
        <v>21</v>
      </c>
    </row>
    <row r="5028" ht="14.25" customHeight="1">
      <c r="B5028" s="4" t="s">
        <v>32</v>
      </c>
      <c r="C5028" s="4">
        <v>1197831.0</v>
      </c>
      <c r="D5028" s="5">
        <v>44471.0</v>
      </c>
      <c r="E5028" s="4" t="s">
        <v>33</v>
      </c>
      <c r="F5028" s="4" t="s">
        <v>65</v>
      </c>
      <c r="G5028" s="4" t="s">
        <v>66</v>
      </c>
      <c r="H5028" s="6" t="s">
        <v>25</v>
      </c>
      <c r="I5028" s="7">
        <v>43.0</v>
      </c>
      <c r="J5028" s="8">
        <v>144.0</v>
      </c>
      <c r="K5028" s="9">
        <v>6192.0</v>
      </c>
      <c r="L5028" s="9">
        <v>3962.879999999999</v>
      </c>
      <c r="M5028" s="10">
        <v>0.6399999999999999</v>
      </c>
      <c r="N5028" s="4" t="s">
        <v>89</v>
      </c>
      <c r="O5028" s="4" t="s">
        <v>23</v>
      </c>
      <c r="P5028" s="4" t="s">
        <v>21</v>
      </c>
    </row>
    <row r="5029" ht="14.25" customHeight="1">
      <c r="B5029" s="4" t="s">
        <v>32</v>
      </c>
      <c r="C5029" s="4">
        <v>1197831.0</v>
      </c>
      <c r="D5029" s="5">
        <v>44472.0</v>
      </c>
      <c r="E5029" s="4" t="s">
        <v>33</v>
      </c>
      <c r="F5029" s="4" t="s">
        <v>65</v>
      </c>
      <c r="G5029" s="4" t="s">
        <v>66</v>
      </c>
      <c r="H5029" s="6" t="s">
        <v>26</v>
      </c>
      <c r="I5029" s="7">
        <v>44.0</v>
      </c>
      <c r="J5029" s="8">
        <v>131.0</v>
      </c>
      <c r="K5029" s="9">
        <v>5764.0</v>
      </c>
      <c r="L5029" s="9">
        <v>4207.72</v>
      </c>
      <c r="M5029" s="10">
        <v>0.7300000000000001</v>
      </c>
      <c r="N5029" s="4" t="s">
        <v>89</v>
      </c>
      <c r="O5029" s="4" t="s">
        <v>29</v>
      </c>
      <c r="P5029" s="4" t="s">
        <v>24</v>
      </c>
    </row>
    <row r="5030" ht="14.25" customHeight="1">
      <c r="B5030" s="4" t="s">
        <v>32</v>
      </c>
      <c r="C5030" s="4">
        <v>1197831.0</v>
      </c>
      <c r="D5030" s="5">
        <v>44473.0</v>
      </c>
      <c r="E5030" s="4" t="s">
        <v>33</v>
      </c>
      <c r="F5030" s="4" t="s">
        <v>65</v>
      </c>
      <c r="G5030" s="4" t="s">
        <v>66</v>
      </c>
      <c r="H5030" s="6" t="s">
        <v>27</v>
      </c>
      <c r="I5030" s="7">
        <v>48.0</v>
      </c>
      <c r="J5030" s="8">
        <v>111.0</v>
      </c>
      <c r="K5030" s="9">
        <v>5328.0</v>
      </c>
      <c r="L5030" s="9">
        <v>3143.52</v>
      </c>
      <c r="M5030" s="10">
        <v>0.59</v>
      </c>
      <c r="N5030" s="4" t="s">
        <v>89</v>
      </c>
      <c r="O5030" s="4" t="s">
        <v>20</v>
      </c>
      <c r="P5030" s="4" t="s">
        <v>21</v>
      </c>
    </row>
    <row r="5031" ht="14.25" customHeight="1">
      <c r="B5031" s="4" t="s">
        <v>32</v>
      </c>
      <c r="C5031" s="4">
        <v>1197831.0</v>
      </c>
      <c r="D5031" s="5">
        <v>44474.0</v>
      </c>
      <c r="E5031" s="4" t="s">
        <v>33</v>
      </c>
      <c r="F5031" s="4" t="s">
        <v>65</v>
      </c>
      <c r="G5031" s="4" t="s">
        <v>66</v>
      </c>
      <c r="H5031" s="6" t="s">
        <v>28</v>
      </c>
      <c r="I5031" s="7">
        <v>56.0</v>
      </c>
      <c r="J5031" s="8">
        <v>188.0</v>
      </c>
      <c r="K5031" s="9">
        <v>10528.0</v>
      </c>
      <c r="L5031" s="9">
        <v>8317.12</v>
      </c>
      <c r="M5031" s="10">
        <v>0.7900000000000001</v>
      </c>
      <c r="N5031" s="4" t="s">
        <v>89</v>
      </c>
      <c r="O5031" s="4" t="s">
        <v>29</v>
      </c>
      <c r="P5031" s="4" t="s">
        <v>21</v>
      </c>
    </row>
    <row r="5032" ht="14.25" customHeight="1">
      <c r="B5032" s="4" t="s">
        <v>32</v>
      </c>
      <c r="C5032" s="4">
        <v>1197831.0</v>
      </c>
      <c r="D5032" s="5">
        <v>44475.0</v>
      </c>
      <c r="E5032" s="4" t="s">
        <v>33</v>
      </c>
      <c r="F5032" s="4" t="s">
        <v>65</v>
      </c>
      <c r="G5032" s="4" t="s">
        <v>66</v>
      </c>
      <c r="H5032" s="6" t="s">
        <v>18</v>
      </c>
      <c r="I5032" s="7">
        <v>56.0</v>
      </c>
      <c r="J5032" s="8">
        <v>233.0</v>
      </c>
      <c r="K5032" s="9">
        <v>13048.0</v>
      </c>
      <c r="L5032" s="9">
        <v>8220.239999999998</v>
      </c>
      <c r="M5032" s="10">
        <v>0.6299999999999999</v>
      </c>
      <c r="N5032" s="4" t="s">
        <v>89</v>
      </c>
      <c r="O5032" s="4" t="s">
        <v>29</v>
      </c>
      <c r="P5032" s="4" t="s">
        <v>21</v>
      </c>
    </row>
    <row r="5033" ht="14.25" customHeight="1">
      <c r="B5033" s="4" t="s">
        <v>32</v>
      </c>
      <c r="C5033" s="4">
        <v>1197831.0</v>
      </c>
      <c r="D5033" s="5">
        <v>44476.0</v>
      </c>
      <c r="E5033" s="4" t="s">
        <v>33</v>
      </c>
      <c r="F5033" s="4" t="s">
        <v>65</v>
      </c>
      <c r="G5033" s="4" t="s">
        <v>66</v>
      </c>
      <c r="H5033" s="6" t="s">
        <v>22</v>
      </c>
      <c r="I5033" s="7">
        <v>58.0</v>
      </c>
      <c r="J5033" s="8">
        <v>225.0</v>
      </c>
      <c r="K5033" s="9">
        <v>13050.0</v>
      </c>
      <c r="L5033" s="9">
        <v>8351.999999999998</v>
      </c>
      <c r="M5033" s="10">
        <v>0.6399999999999999</v>
      </c>
      <c r="N5033" s="4" t="s">
        <v>89</v>
      </c>
      <c r="O5033" s="4" t="s">
        <v>20</v>
      </c>
      <c r="P5033" s="4" t="s">
        <v>21</v>
      </c>
    </row>
    <row r="5034" ht="14.25" customHeight="1">
      <c r="B5034" s="4" t="s">
        <v>32</v>
      </c>
      <c r="C5034" s="4">
        <v>1197831.0</v>
      </c>
      <c r="D5034" s="5">
        <v>44477.0</v>
      </c>
      <c r="E5034" s="4" t="s">
        <v>33</v>
      </c>
      <c r="F5034" s="4" t="s">
        <v>65</v>
      </c>
      <c r="G5034" s="4" t="s">
        <v>66</v>
      </c>
      <c r="H5034" s="6" t="s">
        <v>25</v>
      </c>
      <c r="I5034" s="7">
        <v>64.0</v>
      </c>
      <c r="J5034" s="8">
        <v>175.0</v>
      </c>
      <c r="K5034" s="9">
        <v>11200.0</v>
      </c>
      <c r="L5034" s="9">
        <v>6943.999999999999</v>
      </c>
      <c r="M5034" s="10">
        <v>0.6199999999999999</v>
      </c>
      <c r="N5034" s="4" t="s">
        <v>89</v>
      </c>
      <c r="O5034" s="4" t="s">
        <v>29</v>
      </c>
      <c r="P5034" s="4" t="s">
        <v>21</v>
      </c>
    </row>
    <row r="5035" ht="14.25" customHeight="1">
      <c r="B5035" s="4" t="s">
        <v>32</v>
      </c>
      <c r="C5035" s="4">
        <v>1197831.0</v>
      </c>
      <c r="D5035" s="5">
        <v>44478.0</v>
      </c>
      <c r="E5035" s="4" t="s">
        <v>33</v>
      </c>
      <c r="F5035" s="4" t="s">
        <v>65</v>
      </c>
      <c r="G5035" s="4" t="s">
        <v>66</v>
      </c>
      <c r="H5035" s="6" t="s">
        <v>26</v>
      </c>
      <c r="I5035" s="7">
        <v>63.0</v>
      </c>
      <c r="J5035" s="8">
        <v>143.0</v>
      </c>
      <c r="K5035" s="9">
        <v>9009.0</v>
      </c>
      <c r="L5035" s="9">
        <v>6756.750000000001</v>
      </c>
      <c r="M5035" s="10">
        <v>0.7500000000000001</v>
      </c>
      <c r="N5035" s="4" t="s">
        <v>89</v>
      </c>
      <c r="O5035" s="4" t="s">
        <v>23</v>
      </c>
      <c r="P5035" s="4" t="s">
        <v>21</v>
      </c>
    </row>
    <row r="5036" ht="14.25" customHeight="1">
      <c r="B5036" s="4" t="s">
        <v>32</v>
      </c>
      <c r="C5036" s="4">
        <v>1197831.0</v>
      </c>
      <c r="D5036" s="5">
        <v>44479.0</v>
      </c>
      <c r="E5036" s="4" t="s">
        <v>33</v>
      </c>
      <c r="F5036" s="4" t="s">
        <v>65</v>
      </c>
      <c r="G5036" s="4" t="s">
        <v>66</v>
      </c>
      <c r="H5036" s="6" t="s">
        <v>27</v>
      </c>
      <c r="I5036" s="7">
        <v>58.0</v>
      </c>
      <c r="J5036" s="8">
        <v>145.0</v>
      </c>
      <c r="K5036" s="9">
        <v>8410.0</v>
      </c>
      <c r="L5036" s="9">
        <v>4709.599999999999</v>
      </c>
      <c r="M5036" s="10">
        <v>0.5599999999999999</v>
      </c>
      <c r="N5036" s="4" t="s">
        <v>89</v>
      </c>
      <c r="O5036" s="4" t="s">
        <v>20</v>
      </c>
      <c r="P5036" s="4" t="s">
        <v>24</v>
      </c>
    </row>
    <row r="5037" ht="14.25" customHeight="1">
      <c r="B5037" s="4" t="s">
        <v>32</v>
      </c>
      <c r="C5037" s="4">
        <v>1197831.0</v>
      </c>
      <c r="D5037" s="5">
        <v>44480.0</v>
      </c>
      <c r="E5037" s="4" t="s">
        <v>33</v>
      </c>
      <c r="F5037" s="4" t="s">
        <v>65</v>
      </c>
      <c r="G5037" s="4" t="s">
        <v>66</v>
      </c>
      <c r="H5037" s="6" t="s">
        <v>28</v>
      </c>
      <c r="I5037" s="7">
        <v>68.0</v>
      </c>
      <c r="J5037" s="8">
        <v>203.0</v>
      </c>
      <c r="K5037" s="9">
        <v>13804.0</v>
      </c>
      <c r="L5037" s="9">
        <v>11043.200000000003</v>
      </c>
      <c r="M5037" s="10">
        <v>0.8000000000000002</v>
      </c>
      <c r="N5037" s="4" t="s">
        <v>89</v>
      </c>
      <c r="O5037" s="4" t="s">
        <v>20</v>
      </c>
      <c r="P5037" s="4" t="s">
        <v>21</v>
      </c>
    </row>
    <row r="5038" ht="14.25" customHeight="1">
      <c r="B5038" s="4" t="s">
        <v>67</v>
      </c>
      <c r="C5038" s="4">
        <v>1185732.0</v>
      </c>
      <c r="D5038" s="5">
        <v>44481.0</v>
      </c>
      <c r="E5038" s="4" t="s">
        <v>33</v>
      </c>
      <c r="F5038" s="4" t="s">
        <v>65</v>
      </c>
      <c r="G5038" s="4" t="s">
        <v>66</v>
      </c>
      <c r="H5038" s="6" t="s">
        <v>18</v>
      </c>
      <c r="I5038" s="7">
        <v>38.0</v>
      </c>
      <c r="J5038" s="8">
        <v>117.0</v>
      </c>
      <c r="K5038" s="9">
        <v>4446.0</v>
      </c>
      <c r="L5038" s="9">
        <v>2223.0</v>
      </c>
      <c r="M5038" s="10">
        <v>0.5</v>
      </c>
      <c r="N5038" s="4" t="s">
        <v>89</v>
      </c>
      <c r="O5038" s="4" t="s">
        <v>29</v>
      </c>
      <c r="P5038" s="4" t="s">
        <v>21</v>
      </c>
    </row>
    <row r="5039" ht="14.25" customHeight="1">
      <c r="B5039" s="4" t="s">
        <v>67</v>
      </c>
      <c r="C5039" s="4">
        <v>1185732.0</v>
      </c>
      <c r="D5039" s="5">
        <v>44482.0</v>
      </c>
      <c r="E5039" s="4" t="s">
        <v>33</v>
      </c>
      <c r="F5039" s="4" t="s">
        <v>65</v>
      </c>
      <c r="G5039" s="4" t="s">
        <v>66</v>
      </c>
      <c r="H5039" s="6" t="s">
        <v>22</v>
      </c>
      <c r="I5039" s="7">
        <v>38.0</v>
      </c>
      <c r="J5039" s="8">
        <v>75.0</v>
      </c>
      <c r="K5039" s="9">
        <v>2850.0</v>
      </c>
      <c r="L5039" s="9">
        <v>1311.0</v>
      </c>
      <c r="M5039" s="10">
        <v>0.45999999999999996</v>
      </c>
      <c r="N5039" s="4" t="s">
        <v>89</v>
      </c>
      <c r="O5039" s="4" t="s">
        <v>23</v>
      </c>
      <c r="P5039" s="4" t="s">
        <v>24</v>
      </c>
    </row>
    <row r="5040" ht="14.25" customHeight="1">
      <c r="B5040" s="4" t="s">
        <v>67</v>
      </c>
      <c r="C5040" s="4">
        <v>1185732.0</v>
      </c>
      <c r="D5040" s="5">
        <v>44483.0</v>
      </c>
      <c r="E5040" s="4" t="s">
        <v>33</v>
      </c>
      <c r="F5040" s="4" t="s">
        <v>65</v>
      </c>
      <c r="G5040" s="4" t="s">
        <v>66</v>
      </c>
      <c r="H5040" s="6" t="s">
        <v>25</v>
      </c>
      <c r="I5040" s="7">
        <v>28.0</v>
      </c>
      <c r="J5040" s="8">
        <v>63.0</v>
      </c>
      <c r="K5040" s="9">
        <v>1764.0</v>
      </c>
      <c r="L5040" s="9">
        <v>917.2800000000001</v>
      </c>
      <c r="M5040" s="10">
        <v>0.52</v>
      </c>
      <c r="N5040" s="4" t="s">
        <v>89</v>
      </c>
      <c r="O5040" s="4" t="s">
        <v>29</v>
      </c>
      <c r="P5040" s="4" t="s">
        <v>21</v>
      </c>
    </row>
    <row r="5041" ht="14.25" customHeight="1">
      <c r="B5041" s="4" t="s">
        <v>67</v>
      </c>
      <c r="C5041" s="4">
        <v>1185732.0</v>
      </c>
      <c r="D5041" s="5">
        <v>44484.0</v>
      </c>
      <c r="E5041" s="4" t="s">
        <v>33</v>
      </c>
      <c r="F5041" s="4" t="s">
        <v>65</v>
      </c>
      <c r="G5041" s="4" t="s">
        <v>66</v>
      </c>
      <c r="H5041" s="6" t="s">
        <v>26</v>
      </c>
      <c r="I5041" s="7">
        <v>34.0</v>
      </c>
      <c r="J5041" s="8">
        <v>28.0</v>
      </c>
      <c r="K5041" s="9">
        <v>952.0</v>
      </c>
      <c r="L5041" s="9">
        <v>390.32</v>
      </c>
      <c r="M5041" s="10">
        <v>0.41</v>
      </c>
      <c r="N5041" s="4" t="s">
        <v>89</v>
      </c>
      <c r="O5041" s="4" t="s">
        <v>20</v>
      </c>
      <c r="P5041" s="4" t="s">
        <v>24</v>
      </c>
    </row>
    <row r="5042" ht="14.25" customHeight="1">
      <c r="B5042" s="4" t="s">
        <v>67</v>
      </c>
      <c r="C5042" s="4">
        <v>1185732.0</v>
      </c>
      <c r="D5042" s="5">
        <v>44485.0</v>
      </c>
      <c r="E5042" s="4" t="s">
        <v>16</v>
      </c>
      <c r="F5042" s="4" t="s">
        <v>68</v>
      </c>
      <c r="G5042" s="4" t="s">
        <v>69</v>
      </c>
      <c r="H5042" s="6" t="s">
        <v>27</v>
      </c>
      <c r="I5042" s="7">
        <v>47.0</v>
      </c>
      <c r="J5042" s="8">
        <v>42.0</v>
      </c>
      <c r="K5042" s="9">
        <v>1974.0</v>
      </c>
      <c r="L5042" s="9">
        <v>769.86</v>
      </c>
      <c r="M5042" s="10">
        <v>0.39</v>
      </c>
      <c r="N5042" s="4" t="s">
        <v>89</v>
      </c>
      <c r="O5042" s="4" t="s">
        <v>29</v>
      </c>
      <c r="P5042" s="4" t="s">
        <v>21</v>
      </c>
    </row>
    <row r="5043" ht="14.25" customHeight="1">
      <c r="B5043" s="4" t="s">
        <v>67</v>
      </c>
      <c r="C5043" s="4">
        <v>1185732.0</v>
      </c>
      <c r="D5043" s="5">
        <v>44486.0</v>
      </c>
      <c r="E5043" s="4" t="s">
        <v>16</v>
      </c>
      <c r="F5043" s="4" t="s">
        <v>68</v>
      </c>
      <c r="G5043" s="4" t="s">
        <v>69</v>
      </c>
      <c r="H5043" s="6" t="s">
        <v>28</v>
      </c>
      <c r="I5043" s="7">
        <v>38.0</v>
      </c>
      <c r="J5043" s="8">
        <v>68.0</v>
      </c>
      <c r="K5043" s="9">
        <v>2584.0</v>
      </c>
      <c r="L5043" s="9">
        <v>1343.68</v>
      </c>
      <c r="M5043" s="10">
        <v>0.52</v>
      </c>
      <c r="N5043" s="4" t="s">
        <v>89</v>
      </c>
      <c r="O5043" s="4" t="s">
        <v>23</v>
      </c>
      <c r="P5043" s="4" t="s">
        <v>21</v>
      </c>
    </row>
    <row r="5044" ht="14.25" customHeight="1">
      <c r="B5044" s="4" t="s">
        <v>67</v>
      </c>
      <c r="C5044" s="4">
        <v>1185732.0</v>
      </c>
      <c r="D5044" s="5">
        <v>44487.0</v>
      </c>
      <c r="E5044" s="4" t="s">
        <v>16</v>
      </c>
      <c r="F5044" s="4" t="s">
        <v>68</v>
      </c>
      <c r="G5044" s="4" t="s">
        <v>69</v>
      </c>
      <c r="H5044" s="6" t="s">
        <v>18</v>
      </c>
      <c r="I5044" s="7">
        <v>38.0</v>
      </c>
      <c r="J5044" s="8">
        <v>140.0</v>
      </c>
      <c r="K5044" s="9">
        <v>5320.0</v>
      </c>
      <c r="L5044" s="9">
        <v>2606.7999999999997</v>
      </c>
      <c r="M5044" s="10">
        <v>0.49</v>
      </c>
      <c r="N5044" s="4" t="s">
        <v>89</v>
      </c>
      <c r="O5044" s="4" t="s">
        <v>29</v>
      </c>
      <c r="P5044" s="4" t="s">
        <v>24</v>
      </c>
    </row>
    <row r="5045" ht="14.25" customHeight="1">
      <c r="B5045" s="4" t="s">
        <v>67</v>
      </c>
      <c r="C5045" s="4">
        <v>1185732.0</v>
      </c>
      <c r="D5045" s="5">
        <v>44488.0</v>
      </c>
      <c r="E5045" s="4" t="s">
        <v>16</v>
      </c>
      <c r="F5045" s="4" t="s">
        <v>68</v>
      </c>
      <c r="G5045" s="4" t="s">
        <v>69</v>
      </c>
      <c r="H5045" s="6" t="s">
        <v>22</v>
      </c>
      <c r="I5045" s="7">
        <v>38.0</v>
      </c>
      <c r="J5045" s="8">
        <v>45.0</v>
      </c>
      <c r="K5045" s="9">
        <v>1710.0</v>
      </c>
      <c r="L5045" s="9">
        <v>803.6999999999999</v>
      </c>
      <c r="M5045" s="10">
        <v>0.47</v>
      </c>
      <c r="N5045" s="4" t="s">
        <v>89</v>
      </c>
      <c r="O5045" s="4" t="s">
        <v>29</v>
      </c>
      <c r="P5045" s="4" t="s">
        <v>24</v>
      </c>
    </row>
    <row r="5046" ht="14.25" customHeight="1">
      <c r="B5046" s="4" t="s">
        <v>67</v>
      </c>
      <c r="C5046" s="4">
        <v>1185732.0</v>
      </c>
      <c r="D5046" s="5">
        <v>44489.0</v>
      </c>
      <c r="E5046" s="4" t="s">
        <v>16</v>
      </c>
      <c r="F5046" s="4" t="s">
        <v>68</v>
      </c>
      <c r="G5046" s="4" t="s">
        <v>69</v>
      </c>
      <c r="H5046" s="6" t="s">
        <v>25</v>
      </c>
      <c r="I5046" s="7">
        <v>29.0</v>
      </c>
      <c r="J5046" s="8">
        <v>60.0</v>
      </c>
      <c r="K5046" s="9">
        <v>1740.0</v>
      </c>
      <c r="L5046" s="9">
        <v>922.2</v>
      </c>
      <c r="M5046" s="10">
        <v>0.53</v>
      </c>
      <c r="N5046" s="4" t="s">
        <v>89</v>
      </c>
      <c r="O5046" s="4" t="s">
        <v>29</v>
      </c>
      <c r="P5046" s="4" t="s">
        <v>21</v>
      </c>
    </row>
    <row r="5047" ht="14.25" customHeight="1">
      <c r="B5047" s="4" t="s">
        <v>67</v>
      </c>
      <c r="C5047" s="4">
        <v>1185732.0</v>
      </c>
      <c r="D5047" s="5">
        <v>44490.0</v>
      </c>
      <c r="E5047" s="4" t="s">
        <v>16</v>
      </c>
      <c r="F5047" s="4" t="s">
        <v>68</v>
      </c>
      <c r="G5047" s="4" t="s">
        <v>69</v>
      </c>
      <c r="H5047" s="6" t="s">
        <v>26</v>
      </c>
      <c r="I5047" s="7">
        <v>34.0</v>
      </c>
      <c r="J5047" s="8">
        <v>19.0</v>
      </c>
      <c r="K5047" s="9">
        <v>646.0</v>
      </c>
      <c r="L5047" s="9">
        <v>271.32</v>
      </c>
      <c r="M5047" s="10">
        <v>0.42</v>
      </c>
      <c r="N5047" s="4" t="s">
        <v>89</v>
      </c>
      <c r="O5047" s="4" t="s">
        <v>20</v>
      </c>
      <c r="P5047" s="4" t="s">
        <v>21</v>
      </c>
    </row>
    <row r="5048" ht="14.25" customHeight="1">
      <c r="B5048" s="4" t="s">
        <v>67</v>
      </c>
      <c r="C5048" s="4">
        <v>1185732.0</v>
      </c>
      <c r="D5048" s="5">
        <v>44491.0</v>
      </c>
      <c r="E5048" s="4" t="s">
        <v>16</v>
      </c>
      <c r="F5048" s="4" t="s">
        <v>68</v>
      </c>
      <c r="G5048" s="4" t="s">
        <v>69</v>
      </c>
      <c r="H5048" s="6" t="s">
        <v>27</v>
      </c>
      <c r="I5048" s="7">
        <v>46.0</v>
      </c>
      <c r="J5048" s="8">
        <v>45.0</v>
      </c>
      <c r="K5048" s="9">
        <v>2070.0</v>
      </c>
      <c r="L5048" s="9">
        <v>807.3000000000001</v>
      </c>
      <c r="M5048" s="10">
        <v>0.39</v>
      </c>
      <c r="N5048" s="4" t="s">
        <v>89</v>
      </c>
      <c r="O5048" s="4" t="s">
        <v>29</v>
      </c>
      <c r="P5048" s="4" t="s">
        <v>24</v>
      </c>
    </row>
    <row r="5049" ht="14.25" customHeight="1">
      <c r="B5049" s="4" t="s">
        <v>67</v>
      </c>
      <c r="C5049" s="4">
        <v>1185732.0</v>
      </c>
      <c r="D5049" s="5">
        <v>44492.0</v>
      </c>
      <c r="E5049" s="4" t="s">
        <v>16</v>
      </c>
      <c r="F5049" s="4" t="s">
        <v>68</v>
      </c>
      <c r="G5049" s="4" t="s">
        <v>69</v>
      </c>
      <c r="H5049" s="6" t="s">
        <v>28</v>
      </c>
      <c r="I5049" s="7">
        <v>37.0</v>
      </c>
      <c r="J5049" s="8">
        <v>63.0</v>
      </c>
      <c r="K5049" s="9">
        <v>2331.0</v>
      </c>
      <c r="L5049" s="9">
        <v>1188.81</v>
      </c>
      <c r="M5049" s="10">
        <v>0.51</v>
      </c>
      <c r="N5049" s="4" t="s">
        <v>89</v>
      </c>
      <c r="O5049" s="4" t="s">
        <v>20</v>
      </c>
      <c r="P5049" s="4" t="s">
        <v>21</v>
      </c>
    </row>
    <row r="5050" ht="14.25" customHeight="1">
      <c r="B5050" s="4" t="s">
        <v>67</v>
      </c>
      <c r="C5050" s="4">
        <v>1185732.0</v>
      </c>
      <c r="D5050" s="5">
        <v>44493.0</v>
      </c>
      <c r="E5050" s="4" t="s">
        <v>16</v>
      </c>
      <c r="F5050" s="4" t="s">
        <v>68</v>
      </c>
      <c r="G5050" s="4" t="s">
        <v>69</v>
      </c>
      <c r="H5050" s="6" t="s">
        <v>18</v>
      </c>
      <c r="I5050" s="7">
        <v>39.0</v>
      </c>
      <c r="J5050" s="8">
        <v>127.0</v>
      </c>
      <c r="K5050" s="9">
        <v>4953.0</v>
      </c>
      <c r="L5050" s="9">
        <v>2426.97</v>
      </c>
      <c r="M5050" s="10">
        <v>0.49</v>
      </c>
      <c r="N5050" s="4" t="s">
        <v>89</v>
      </c>
      <c r="O5050" s="4" t="s">
        <v>20</v>
      </c>
      <c r="P5050" s="4" t="s">
        <v>24</v>
      </c>
    </row>
    <row r="5051" ht="14.25" customHeight="1">
      <c r="B5051" s="4" t="s">
        <v>67</v>
      </c>
      <c r="C5051" s="4">
        <v>1185732.0</v>
      </c>
      <c r="D5051" s="5">
        <v>44494.0</v>
      </c>
      <c r="E5051" s="4" t="s">
        <v>16</v>
      </c>
      <c r="F5051" s="4" t="s">
        <v>68</v>
      </c>
      <c r="G5051" s="4" t="s">
        <v>69</v>
      </c>
      <c r="H5051" s="6" t="s">
        <v>22</v>
      </c>
      <c r="I5051" s="7">
        <v>39.0</v>
      </c>
      <c r="J5051" s="8">
        <v>46.0</v>
      </c>
      <c r="K5051" s="9">
        <v>1794.0</v>
      </c>
      <c r="L5051" s="9">
        <v>879.06</v>
      </c>
      <c r="M5051" s="10">
        <v>0.49</v>
      </c>
      <c r="N5051" s="4" t="s">
        <v>89</v>
      </c>
      <c r="O5051" s="4" t="s">
        <v>20</v>
      </c>
      <c r="P5051" s="4" t="s">
        <v>21</v>
      </c>
    </row>
    <row r="5052" ht="14.25" customHeight="1">
      <c r="B5052" s="4" t="s">
        <v>67</v>
      </c>
      <c r="C5052" s="4">
        <v>1185732.0</v>
      </c>
      <c r="D5052" s="5">
        <v>44495.0</v>
      </c>
      <c r="E5052" s="4" t="s">
        <v>16</v>
      </c>
      <c r="F5052" s="4" t="s">
        <v>68</v>
      </c>
      <c r="G5052" s="4" t="s">
        <v>69</v>
      </c>
      <c r="H5052" s="6" t="s">
        <v>25</v>
      </c>
      <c r="I5052" s="7">
        <v>27.0</v>
      </c>
      <c r="J5052" s="8">
        <v>52.0</v>
      </c>
      <c r="K5052" s="9">
        <v>1404.0</v>
      </c>
      <c r="L5052" s="9">
        <v>772.1999999999999</v>
      </c>
      <c r="M5052" s="10">
        <v>0.5499999999999999</v>
      </c>
      <c r="N5052" s="4" t="s">
        <v>89</v>
      </c>
      <c r="O5052" s="4" t="s">
        <v>29</v>
      </c>
      <c r="P5052" s="4" t="s">
        <v>24</v>
      </c>
    </row>
    <row r="5053" ht="14.25" customHeight="1">
      <c r="B5053" s="4" t="s">
        <v>67</v>
      </c>
      <c r="C5053" s="4">
        <v>1185732.0</v>
      </c>
      <c r="D5053" s="5">
        <v>44496.0</v>
      </c>
      <c r="E5053" s="4" t="s">
        <v>16</v>
      </c>
      <c r="F5053" s="4" t="s">
        <v>68</v>
      </c>
      <c r="G5053" s="4" t="s">
        <v>69</v>
      </c>
      <c r="H5053" s="6" t="s">
        <v>26</v>
      </c>
      <c r="I5053" s="7">
        <v>32.0</v>
      </c>
      <c r="J5053" s="8">
        <v>13.0</v>
      </c>
      <c r="K5053" s="9">
        <v>416.0</v>
      </c>
      <c r="L5053" s="9">
        <v>166.4</v>
      </c>
      <c r="M5053" s="10">
        <v>0.4</v>
      </c>
      <c r="N5053" s="4" t="s">
        <v>89</v>
      </c>
      <c r="O5053" s="4" t="s">
        <v>29</v>
      </c>
      <c r="P5053" s="4" t="s">
        <v>21</v>
      </c>
    </row>
    <row r="5054" ht="14.25" customHeight="1">
      <c r="B5054" s="4" t="s">
        <v>67</v>
      </c>
      <c r="C5054" s="4">
        <v>1185732.0</v>
      </c>
      <c r="D5054" s="5">
        <v>44497.0</v>
      </c>
      <c r="E5054" s="4" t="s">
        <v>16</v>
      </c>
      <c r="F5054" s="4" t="s">
        <v>68</v>
      </c>
      <c r="G5054" s="4" t="s">
        <v>69</v>
      </c>
      <c r="H5054" s="6" t="s">
        <v>27</v>
      </c>
      <c r="I5054" s="7">
        <v>49.0</v>
      </c>
      <c r="J5054" s="8">
        <v>29.0</v>
      </c>
      <c r="K5054" s="9">
        <v>1421.0</v>
      </c>
      <c r="L5054" s="9">
        <v>511.56</v>
      </c>
      <c r="M5054" s="10">
        <v>0.36</v>
      </c>
      <c r="N5054" s="4" t="s">
        <v>89</v>
      </c>
      <c r="O5054" s="4" t="s">
        <v>20</v>
      </c>
      <c r="P5054" s="4" t="s">
        <v>21</v>
      </c>
    </row>
    <row r="5055" ht="14.25" customHeight="1">
      <c r="B5055" s="4" t="s">
        <v>67</v>
      </c>
      <c r="C5055" s="4">
        <v>1185732.0</v>
      </c>
      <c r="D5055" s="5">
        <v>44498.0</v>
      </c>
      <c r="E5055" s="4" t="s">
        <v>16</v>
      </c>
      <c r="F5055" s="4" t="s">
        <v>68</v>
      </c>
      <c r="G5055" s="4" t="s">
        <v>69</v>
      </c>
      <c r="H5055" s="6" t="s">
        <v>28</v>
      </c>
      <c r="I5055" s="7">
        <v>36.0</v>
      </c>
      <c r="J5055" s="8">
        <v>50.0</v>
      </c>
      <c r="K5055" s="9">
        <v>1800.0</v>
      </c>
      <c r="L5055" s="9">
        <v>990.0000000000001</v>
      </c>
      <c r="M5055" s="10">
        <v>0.55</v>
      </c>
      <c r="N5055" s="4" t="s">
        <v>89</v>
      </c>
      <c r="O5055" s="4" t="s">
        <v>20</v>
      </c>
      <c r="P5055" s="4" t="s">
        <v>24</v>
      </c>
    </row>
    <row r="5056" ht="14.25" customHeight="1">
      <c r="B5056" s="4" t="s">
        <v>67</v>
      </c>
      <c r="C5056" s="4">
        <v>1185732.0</v>
      </c>
      <c r="D5056" s="5">
        <v>44499.0</v>
      </c>
      <c r="E5056" s="4" t="s">
        <v>16</v>
      </c>
      <c r="F5056" s="4" t="s">
        <v>68</v>
      </c>
      <c r="G5056" s="4" t="s">
        <v>69</v>
      </c>
      <c r="H5056" s="6" t="s">
        <v>18</v>
      </c>
      <c r="I5056" s="7">
        <v>37.0</v>
      </c>
      <c r="J5056" s="8">
        <v>122.0</v>
      </c>
      <c r="K5056" s="9">
        <v>4514.0</v>
      </c>
      <c r="L5056" s="9">
        <v>2166.72</v>
      </c>
      <c r="M5056" s="10">
        <v>0.48</v>
      </c>
      <c r="N5056" s="4" t="s">
        <v>89</v>
      </c>
      <c r="O5056" s="4" t="s">
        <v>29</v>
      </c>
      <c r="P5056" s="4" t="s">
        <v>24</v>
      </c>
    </row>
    <row r="5057" ht="14.25" customHeight="1">
      <c r="B5057" s="4" t="s">
        <v>67</v>
      </c>
      <c r="C5057" s="4">
        <v>1185732.0</v>
      </c>
      <c r="D5057" s="5">
        <v>44500.0</v>
      </c>
      <c r="E5057" s="4" t="s">
        <v>16</v>
      </c>
      <c r="F5057" s="4" t="s">
        <v>68</v>
      </c>
      <c r="G5057" s="4" t="s">
        <v>69</v>
      </c>
      <c r="H5057" s="6" t="s">
        <v>22</v>
      </c>
      <c r="I5057" s="7">
        <v>37.0</v>
      </c>
      <c r="J5057" s="8">
        <v>44.0</v>
      </c>
      <c r="K5057" s="9">
        <v>1628.0</v>
      </c>
      <c r="L5057" s="9">
        <v>765.16</v>
      </c>
      <c r="M5057" s="10">
        <v>0.47</v>
      </c>
      <c r="N5057" s="4" t="s">
        <v>89</v>
      </c>
      <c r="O5057" s="4" t="s">
        <v>23</v>
      </c>
      <c r="P5057" s="4" t="s">
        <v>21</v>
      </c>
    </row>
    <row r="5058" ht="14.25" customHeight="1">
      <c r="B5058" s="4" t="s">
        <v>67</v>
      </c>
      <c r="C5058" s="4">
        <v>1185732.0</v>
      </c>
      <c r="D5058" s="5">
        <v>44501.0</v>
      </c>
      <c r="E5058" s="4" t="s">
        <v>16</v>
      </c>
      <c r="F5058" s="4" t="s">
        <v>68</v>
      </c>
      <c r="G5058" s="4" t="s">
        <v>69</v>
      </c>
      <c r="H5058" s="6" t="s">
        <v>25</v>
      </c>
      <c r="I5058" s="7">
        <v>27.0</v>
      </c>
      <c r="J5058" s="8">
        <v>44.0</v>
      </c>
      <c r="K5058" s="9">
        <v>1188.0</v>
      </c>
      <c r="L5058" s="9">
        <v>641.5200000000001</v>
      </c>
      <c r="M5058" s="10">
        <v>0.54</v>
      </c>
      <c r="N5058" s="4" t="s">
        <v>89</v>
      </c>
      <c r="O5058" s="4" t="s">
        <v>29</v>
      </c>
      <c r="P5058" s="4" t="s">
        <v>21</v>
      </c>
    </row>
    <row r="5059" ht="14.25" customHeight="1">
      <c r="B5059" s="4" t="s">
        <v>67</v>
      </c>
      <c r="C5059" s="4">
        <v>1185732.0</v>
      </c>
      <c r="D5059" s="5">
        <v>44502.0</v>
      </c>
      <c r="E5059" s="4" t="s">
        <v>16</v>
      </c>
      <c r="F5059" s="4" t="s">
        <v>68</v>
      </c>
      <c r="G5059" s="4" t="s">
        <v>69</v>
      </c>
      <c r="H5059" s="6" t="s">
        <v>26</v>
      </c>
      <c r="I5059" s="7">
        <v>33.0</v>
      </c>
      <c r="J5059" s="8">
        <v>21.0</v>
      </c>
      <c r="K5059" s="9">
        <v>693.0</v>
      </c>
      <c r="L5059" s="9">
        <v>277.2</v>
      </c>
      <c r="M5059" s="10">
        <v>0.4</v>
      </c>
      <c r="N5059" s="4" t="s">
        <v>89</v>
      </c>
      <c r="O5059" s="4" t="s">
        <v>23</v>
      </c>
      <c r="P5059" s="4" t="s">
        <v>21</v>
      </c>
    </row>
    <row r="5060" ht="14.25" customHeight="1">
      <c r="B5060" s="4" t="s">
        <v>67</v>
      </c>
      <c r="C5060" s="4">
        <v>1185732.0</v>
      </c>
      <c r="D5060" s="5">
        <v>44503.0</v>
      </c>
      <c r="E5060" s="4" t="s">
        <v>16</v>
      </c>
      <c r="F5060" s="4" t="s">
        <v>68</v>
      </c>
      <c r="G5060" s="4" t="s">
        <v>69</v>
      </c>
      <c r="H5060" s="6" t="s">
        <v>27</v>
      </c>
      <c r="I5060" s="7">
        <v>47.0</v>
      </c>
      <c r="J5060" s="8">
        <v>20.0</v>
      </c>
      <c r="K5060" s="9">
        <v>940.0</v>
      </c>
      <c r="L5060" s="9">
        <v>357.2</v>
      </c>
      <c r="M5060" s="10">
        <v>0.38</v>
      </c>
      <c r="N5060" s="4" t="s">
        <v>89</v>
      </c>
      <c r="O5060" s="4" t="s">
        <v>23</v>
      </c>
      <c r="P5060" s="4" t="s">
        <v>24</v>
      </c>
    </row>
    <row r="5061" ht="14.25" customHeight="1">
      <c r="B5061" s="4" t="s">
        <v>67</v>
      </c>
      <c r="C5061" s="4">
        <v>1185732.0</v>
      </c>
      <c r="D5061" s="5">
        <v>44504.0</v>
      </c>
      <c r="E5061" s="4" t="s">
        <v>16</v>
      </c>
      <c r="F5061" s="4" t="s">
        <v>68</v>
      </c>
      <c r="G5061" s="4" t="s">
        <v>69</v>
      </c>
      <c r="H5061" s="6" t="s">
        <v>28</v>
      </c>
      <c r="I5061" s="7">
        <v>39.0</v>
      </c>
      <c r="J5061" s="8">
        <v>63.0</v>
      </c>
      <c r="K5061" s="9">
        <v>2457.0</v>
      </c>
      <c r="L5061" s="9">
        <v>1253.07</v>
      </c>
      <c r="M5061" s="10">
        <v>0.51</v>
      </c>
      <c r="N5061" s="4" t="s">
        <v>89</v>
      </c>
      <c r="O5061" s="4" t="s">
        <v>23</v>
      </c>
      <c r="P5061" s="4" t="s">
        <v>21</v>
      </c>
    </row>
    <row r="5062" ht="14.25" customHeight="1">
      <c r="B5062" s="4" t="s">
        <v>67</v>
      </c>
      <c r="C5062" s="4">
        <v>1185732.0</v>
      </c>
      <c r="D5062" s="5">
        <v>44505.0</v>
      </c>
      <c r="E5062" s="4" t="s">
        <v>16</v>
      </c>
      <c r="F5062" s="4" t="s">
        <v>68</v>
      </c>
      <c r="G5062" s="4" t="s">
        <v>69</v>
      </c>
      <c r="H5062" s="6" t="s">
        <v>18</v>
      </c>
      <c r="I5062" s="7">
        <v>52.0</v>
      </c>
      <c r="J5062" s="8">
        <v>144.0</v>
      </c>
      <c r="K5062" s="9">
        <v>7488.0</v>
      </c>
      <c r="L5062" s="9">
        <v>3369.5999999999995</v>
      </c>
      <c r="M5062" s="10">
        <v>0.44999999999999996</v>
      </c>
      <c r="N5062" s="4" t="s">
        <v>89</v>
      </c>
      <c r="O5062" s="4" t="s">
        <v>23</v>
      </c>
      <c r="P5062" s="4" t="s">
        <v>21</v>
      </c>
    </row>
    <row r="5063" ht="14.25" customHeight="1">
      <c r="B5063" s="4" t="s">
        <v>67</v>
      </c>
      <c r="C5063" s="4">
        <v>1185732.0</v>
      </c>
      <c r="D5063" s="5">
        <v>44506.0</v>
      </c>
      <c r="E5063" s="4" t="s">
        <v>16</v>
      </c>
      <c r="F5063" s="4" t="s">
        <v>68</v>
      </c>
      <c r="G5063" s="4" t="s">
        <v>69</v>
      </c>
      <c r="H5063" s="6" t="s">
        <v>22</v>
      </c>
      <c r="I5063" s="7">
        <v>48.0</v>
      </c>
      <c r="J5063" s="8">
        <v>60.0</v>
      </c>
      <c r="K5063" s="9">
        <v>2880.0</v>
      </c>
      <c r="L5063" s="9">
        <v>1440.0</v>
      </c>
      <c r="M5063" s="10">
        <v>0.5</v>
      </c>
      <c r="N5063" s="4" t="s">
        <v>89</v>
      </c>
      <c r="O5063" s="4" t="s">
        <v>23</v>
      </c>
      <c r="P5063" s="4" t="s">
        <v>21</v>
      </c>
    </row>
    <row r="5064" ht="14.25" customHeight="1">
      <c r="B5064" s="4" t="s">
        <v>67</v>
      </c>
      <c r="C5064" s="4">
        <v>1185732.0</v>
      </c>
      <c r="D5064" s="5">
        <v>44507.0</v>
      </c>
      <c r="E5064" s="4" t="s">
        <v>16</v>
      </c>
      <c r="F5064" s="4" t="s">
        <v>68</v>
      </c>
      <c r="G5064" s="4" t="s">
        <v>69</v>
      </c>
      <c r="H5064" s="6" t="s">
        <v>25</v>
      </c>
      <c r="I5064" s="7">
        <v>42.0</v>
      </c>
      <c r="J5064" s="8">
        <v>47.0</v>
      </c>
      <c r="K5064" s="9">
        <v>1974.0</v>
      </c>
      <c r="L5064" s="9">
        <v>1065.96</v>
      </c>
      <c r="M5064" s="10">
        <v>0.54</v>
      </c>
      <c r="N5064" s="4" t="s">
        <v>89</v>
      </c>
      <c r="O5064" s="4" t="s">
        <v>29</v>
      </c>
      <c r="P5064" s="4" t="s">
        <v>24</v>
      </c>
    </row>
    <row r="5065" ht="14.25" customHeight="1">
      <c r="B5065" s="4" t="s">
        <v>67</v>
      </c>
      <c r="C5065" s="4">
        <v>1185732.0</v>
      </c>
      <c r="D5065" s="5">
        <v>44508.0</v>
      </c>
      <c r="E5065" s="4" t="s">
        <v>16</v>
      </c>
      <c r="F5065" s="4" t="s">
        <v>68</v>
      </c>
      <c r="G5065" s="4" t="s">
        <v>69</v>
      </c>
      <c r="H5065" s="6" t="s">
        <v>26</v>
      </c>
      <c r="I5065" s="7">
        <v>41.0</v>
      </c>
      <c r="J5065" s="8">
        <v>34.0</v>
      </c>
      <c r="K5065" s="9">
        <v>1394.0</v>
      </c>
      <c r="L5065" s="9">
        <v>557.6</v>
      </c>
      <c r="M5065" s="10">
        <v>0.4</v>
      </c>
      <c r="N5065" s="4" t="s">
        <v>89</v>
      </c>
      <c r="O5065" s="4" t="s">
        <v>20</v>
      </c>
      <c r="P5065" s="4" t="s">
        <v>24</v>
      </c>
    </row>
    <row r="5066" ht="14.25" customHeight="1">
      <c r="B5066" s="4" t="s">
        <v>67</v>
      </c>
      <c r="C5066" s="4">
        <v>1185732.0</v>
      </c>
      <c r="D5066" s="5">
        <v>44509.0</v>
      </c>
      <c r="E5066" s="4" t="s">
        <v>16</v>
      </c>
      <c r="F5066" s="4" t="s">
        <v>68</v>
      </c>
      <c r="G5066" s="4" t="s">
        <v>69</v>
      </c>
      <c r="H5066" s="6" t="s">
        <v>27</v>
      </c>
      <c r="I5066" s="7">
        <v>51.0</v>
      </c>
      <c r="J5066" s="8">
        <v>42.0</v>
      </c>
      <c r="K5066" s="9">
        <v>2142.0</v>
      </c>
      <c r="L5066" s="9">
        <v>792.54</v>
      </c>
      <c r="M5066" s="10">
        <v>0.37</v>
      </c>
      <c r="N5066" s="4" t="s">
        <v>89</v>
      </c>
      <c r="O5066" s="4" t="s">
        <v>20</v>
      </c>
      <c r="P5066" s="4" t="s">
        <v>24</v>
      </c>
    </row>
    <row r="5067" ht="14.25" customHeight="1">
      <c r="B5067" s="4" t="s">
        <v>67</v>
      </c>
      <c r="C5067" s="4">
        <v>1185732.0</v>
      </c>
      <c r="D5067" s="5">
        <v>44510.0</v>
      </c>
      <c r="E5067" s="4" t="s">
        <v>16</v>
      </c>
      <c r="F5067" s="4" t="s">
        <v>68</v>
      </c>
      <c r="G5067" s="4" t="s">
        <v>69</v>
      </c>
      <c r="H5067" s="6" t="s">
        <v>28</v>
      </c>
      <c r="I5067" s="7">
        <v>56.0</v>
      </c>
      <c r="J5067" s="8">
        <v>72.0</v>
      </c>
      <c r="K5067" s="9">
        <v>4032.0</v>
      </c>
      <c r="L5067" s="9">
        <v>2136.96</v>
      </c>
      <c r="M5067" s="10">
        <v>0.53</v>
      </c>
      <c r="N5067" s="4" t="s">
        <v>89</v>
      </c>
      <c r="O5067" s="4" t="s">
        <v>20</v>
      </c>
      <c r="P5067" s="4" t="s">
        <v>21</v>
      </c>
    </row>
    <row r="5068" ht="14.25" customHeight="1">
      <c r="B5068" s="4" t="s">
        <v>67</v>
      </c>
      <c r="C5068" s="4">
        <v>1185732.0</v>
      </c>
      <c r="D5068" s="5">
        <v>44511.0</v>
      </c>
      <c r="E5068" s="4" t="s">
        <v>16</v>
      </c>
      <c r="F5068" s="4" t="s">
        <v>68</v>
      </c>
      <c r="G5068" s="4" t="s">
        <v>69</v>
      </c>
      <c r="H5068" s="6" t="s">
        <v>18</v>
      </c>
      <c r="I5068" s="7">
        <v>54.0</v>
      </c>
      <c r="J5068" s="8">
        <v>158.0</v>
      </c>
      <c r="K5068" s="9">
        <v>8532.0</v>
      </c>
      <c r="L5068" s="9">
        <v>4010.04</v>
      </c>
      <c r="M5068" s="10">
        <v>0.47</v>
      </c>
      <c r="N5068" s="4" t="s">
        <v>89</v>
      </c>
      <c r="O5068" s="4" t="s">
        <v>20</v>
      </c>
      <c r="P5068" s="4" t="s">
        <v>24</v>
      </c>
    </row>
    <row r="5069" ht="14.25" customHeight="1">
      <c r="B5069" s="4" t="s">
        <v>67</v>
      </c>
      <c r="C5069" s="4">
        <v>1185732.0</v>
      </c>
      <c r="D5069" s="5">
        <v>44512.0</v>
      </c>
      <c r="E5069" s="4" t="s">
        <v>16</v>
      </c>
      <c r="F5069" s="4" t="s">
        <v>68</v>
      </c>
      <c r="G5069" s="4" t="s">
        <v>69</v>
      </c>
      <c r="H5069" s="6" t="s">
        <v>22</v>
      </c>
      <c r="I5069" s="7">
        <v>48.0</v>
      </c>
      <c r="J5069" s="8">
        <v>77.0</v>
      </c>
      <c r="K5069" s="9">
        <v>3696.0</v>
      </c>
      <c r="L5069" s="9">
        <v>1811.04</v>
      </c>
      <c r="M5069" s="10">
        <v>0.49</v>
      </c>
      <c r="N5069" s="4" t="s">
        <v>89</v>
      </c>
      <c r="O5069" s="4" t="s">
        <v>23</v>
      </c>
      <c r="P5069" s="4" t="s">
        <v>24</v>
      </c>
    </row>
    <row r="5070" ht="14.25" customHeight="1">
      <c r="B5070" s="4" t="s">
        <v>67</v>
      </c>
      <c r="C5070" s="4">
        <v>1185732.0</v>
      </c>
      <c r="D5070" s="5">
        <v>44513.0</v>
      </c>
      <c r="E5070" s="4" t="s">
        <v>16</v>
      </c>
      <c r="F5070" s="4" t="s">
        <v>68</v>
      </c>
      <c r="G5070" s="4" t="s">
        <v>69</v>
      </c>
      <c r="H5070" s="6" t="s">
        <v>25</v>
      </c>
      <c r="I5070" s="7">
        <v>42.0</v>
      </c>
      <c r="J5070" s="8">
        <v>58.0</v>
      </c>
      <c r="K5070" s="9">
        <v>2436.0</v>
      </c>
      <c r="L5070" s="9">
        <v>1242.3600000000001</v>
      </c>
      <c r="M5070" s="10">
        <v>0.51</v>
      </c>
      <c r="N5070" s="4" t="s">
        <v>89</v>
      </c>
      <c r="O5070" s="4" t="s">
        <v>23</v>
      </c>
      <c r="P5070" s="4" t="s">
        <v>24</v>
      </c>
    </row>
    <row r="5071" ht="14.25" customHeight="1">
      <c r="B5071" s="4" t="s">
        <v>67</v>
      </c>
      <c r="C5071" s="4">
        <v>1185732.0</v>
      </c>
      <c r="D5071" s="5">
        <v>44514.0</v>
      </c>
      <c r="E5071" s="4" t="s">
        <v>16</v>
      </c>
      <c r="F5071" s="4" t="s">
        <v>68</v>
      </c>
      <c r="G5071" s="4" t="s">
        <v>69</v>
      </c>
      <c r="H5071" s="6" t="s">
        <v>26</v>
      </c>
      <c r="I5071" s="7">
        <v>41.0</v>
      </c>
      <c r="J5071" s="8">
        <v>51.0</v>
      </c>
      <c r="K5071" s="9">
        <v>2091.0</v>
      </c>
      <c r="L5071" s="9">
        <v>878.2199999999999</v>
      </c>
      <c r="M5071" s="10">
        <v>0.42</v>
      </c>
      <c r="N5071" s="4" t="s">
        <v>89</v>
      </c>
      <c r="O5071" s="4" t="s">
        <v>29</v>
      </c>
      <c r="P5071" s="4" t="s">
        <v>24</v>
      </c>
    </row>
    <row r="5072" ht="14.25" customHeight="1">
      <c r="B5072" s="4" t="s">
        <v>67</v>
      </c>
      <c r="C5072" s="4">
        <v>1185732.0</v>
      </c>
      <c r="D5072" s="5">
        <v>44515.0</v>
      </c>
      <c r="E5072" s="4" t="s">
        <v>16</v>
      </c>
      <c r="F5072" s="4" t="s">
        <v>68</v>
      </c>
      <c r="G5072" s="4" t="s">
        <v>69</v>
      </c>
      <c r="H5072" s="6" t="s">
        <v>27</v>
      </c>
      <c r="I5072" s="7">
        <v>50.0</v>
      </c>
      <c r="J5072" s="8">
        <v>53.0</v>
      </c>
      <c r="K5072" s="9">
        <v>2650.0</v>
      </c>
      <c r="L5072" s="9">
        <v>954.0</v>
      </c>
      <c r="M5072" s="10">
        <v>0.36</v>
      </c>
      <c r="N5072" s="4" t="s">
        <v>89</v>
      </c>
      <c r="O5072" s="4" t="s">
        <v>20</v>
      </c>
      <c r="P5072" s="4" t="s">
        <v>24</v>
      </c>
    </row>
    <row r="5073" ht="14.25" customHeight="1">
      <c r="B5073" s="4" t="s">
        <v>67</v>
      </c>
      <c r="C5073" s="4">
        <v>1185732.0</v>
      </c>
      <c r="D5073" s="5">
        <v>44516.0</v>
      </c>
      <c r="E5073" s="4" t="s">
        <v>16</v>
      </c>
      <c r="F5073" s="4" t="s">
        <v>68</v>
      </c>
      <c r="G5073" s="4" t="s">
        <v>69</v>
      </c>
      <c r="H5073" s="6" t="s">
        <v>28</v>
      </c>
      <c r="I5073" s="7">
        <v>56.0</v>
      </c>
      <c r="J5073" s="8">
        <v>85.0</v>
      </c>
      <c r="K5073" s="9">
        <v>4760.0</v>
      </c>
      <c r="L5073" s="9">
        <v>2427.6</v>
      </c>
      <c r="M5073" s="10">
        <v>0.51</v>
      </c>
      <c r="N5073" s="4" t="s">
        <v>89</v>
      </c>
      <c r="O5073" s="4" t="s">
        <v>20</v>
      </c>
      <c r="P5073" s="4" t="s">
        <v>24</v>
      </c>
    </row>
    <row r="5074" ht="14.25" customHeight="1">
      <c r="B5074" s="4" t="s">
        <v>67</v>
      </c>
      <c r="C5074" s="4">
        <v>1185732.0</v>
      </c>
      <c r="D5074" s="5">
        <v>44517.0</v>
      </c>
      <c r="E5074" s="4" t="s">
        <v>16</v>
      </c>
      <c r="F5074" s="4" t="s">
        <v>68</v>
      </c>
      <c r="G5074" s="4" t="s">
        <v>69</v>
      </c>
      <c r="H5074" s="6" t="s">
        <v>18</v>
      </c>
      <c r="I5074" s="7">
        <v>51.0</v>
      </c>
      <c r="J5074" s="8">
        <v>143.0</v>
      </c>
      <c r="K5074" s="9">
        <v>7293.0</v>
      </c>
      <c r="L5074" s="9">
        <v>3573.5699999999997</v>
      </c>
      <c r="M5074" s="10">
        <v>0.49</v>
      </c>
      <c r="N5074" s="4" t="s">
        <v>89</v>
      </c>
      <c r="O5074" s="4" t="s">
        <v>20</v>
      </c>
      <c r="P5074" s="4" t="s">
        <v>21</v>
      </c>
    </row>
    <row r="5075" ht="14.25" customHeight="1">
      <c r="B5075" s="4" t="s">
        <v>67</v>
      </c>
      <c r="C5075" s="4">
        <v>1185732.0</v>
      </c>
      <c r="D5075" s="5">
        <v>44518.0</v>
      </c>
      <c r="E5075" s="4" t="s">
        <v>16</v>
      </c>
      <c r="F5075" s="4" t="s">
        <v>68</v>
      </c>
      <c r="G5075" s="4" t="s">
        <v>69</v>
      </c>
      <c r="H5075" s="6" t="s">
        <v>22</v>
      </c>
      <c r="I5075" s="7">
        <v>46.0</v>
      </c>
      <c r="J5075" s="8">
        <v>84.0</v>
      </c>
      <c r="K5075" s="9">
        <v>3864.0</v>
      </c>
      <c r="L5075" s="9">
        <v>1854.72</v>
      </c>
      <c r="M5075" s="10">
        <v>0.48</v>
      </c>
      <c r="N5075" s="4" t="s">
        <v>89</v>
      </c>
      <c r="O5075" s="4" t="s">
        <v>20</v>
      </c>
      <c r="P5075" s="4" t="s">
        <v>21</v>
      </c>
    </row>
    <row r="5076" ht="14.25" customHeight="1">
      <c r="B5076" s="4" t="s">
        <v>67</v>
      </c>
      <c r="C5076" s="4">
        <v>1185732.0</v>
      </c>
      <c r="D5076" s="5">
        <v>44519.0</v>
      </c>
      <c r="E5076" s="4" t="s">
        <v>16</v>
      </c>
      <c r="F5076" s="4" t="s">
        <v>68</v>
      </c>
      <c r="G5076" s="4" t="s">
        <v>69</v>
      </c>
      <c r="H5076" s="6" t="s">
        <v>25</v>
      </c>
      <c r="I5076" s="7">
        <v>43.0</v>
      </c>
      <c r="J5076" s="8">
        <v>63.0</v>
      </c>
      <c r="K5076" s="9">
        <v>2709.0</v>
      </c>
      <c r="L5076" s="9">
        <v>1489.9499999999998</v>
      </c>
      <c r="M5076" s="10">
        <v>0.5499999999999999</v>
      </c>
      <c r="N5076" s="4" t="s">
        <v>89</v>
      </c>
      <c r="O5076" s="4" t="s">
        <v>29</v>
      </c>
      <c r="P5076" s="4" t="s">
        <v>24</v>
      </c>
    </row>
    <row r="5077" ht="14.25" customHeight="1">
      <c r="B5077" s="4" t="s">
        <v>67</v>
      </c>
      <c r="C5077" s="4">
        <v>1185732.0</v>
      </c>
      <c r="D5077" s="5">
        <v>44520.0</v>
      </c>
      <c r="E5077" s="4" t="s">
        <v>16</v>
      </c>
      <c r="F5077" s="4" t="s">
        <v>68</v>
      </c>
      <c r="G5077" s="4" t="s">
        <v>69</v>
      </c>
      <c r="H5077" s="6" t="s">
        <v>26</v>
      </c>
      <c r="I5077" s="7">
        <v>43.0</v>
      </c>
      <c r="J5077" s="8">
        <v>44.0</v>
      </c>
      <c r="K5077" s="9">
        <v>1892.0</v>
      </c>
      <c r="L5077" s="9">
        <v>775.7199999999999</v>
      </c>
      <c r="M5077" s="10">
        <v>0.41</v>
      </c>
      <c r="N5077" s="4" t="s">
        <v>89</v>
      </c>
      <c r="O5077" s="4" t="s">
        <v>20</v>
      </c>
      <c r="P5077" s="4" t="s">
        <v>21</v>
      </c>
    </row>
    <row r="5078" ht="14.25" customHeight="1">
      <c r="B5078" s="4" t="s">
        <v>67</v>
      </c>
      <c r="C5078" s="4">
        <v>1185732.0</v>
      </c>
      <c r="D5078" s="5">
        <v>44521.0</v>
      </c>
      <c r="E5078" s="4" t="s">
        <v>16</v>
      </c>
      <c r="F5078" s="4" t="s">
        <v>68</v>
      </c>
      <c r="G5078" s="4" t="s">
        <v>69</v>
      </c>
      <c r="H5078" s="6" t="s">
        <v>27</v>
      </c>
      <c r="I5078" s="7">
        <v>53.0</v>
      </c>
      <c r="J5078" s="8">
        <v>60.0</v>
      </c>
      <c r="K5078" s="9">
        <v>3180.0</v>
      </c>
      <c r="L5078" s="9">
        <v>1208.4</v>
      </c>
      <c r="M5078" s="10">
        <v>0.38</v>
      </c>
      <c r="N5078" s="4" t="s">
        <v>89</v>
      </c>
      <c r="O5078" s="4" t="s">
        <v>20</v>
      </c>
      <c r="P5078" s="4" t="s">
        <v>24</v>
      </c>
    </row>
    <row r="5079" ht="14.25" customHeight="1">
      <c r="B5079" s="4" t="s">
        <v>67</v>
      </c>
      <c r="C5079" s="4">
        <v>1185732.0</v>
      </c>
      <c r="D5079" s="5">
        <v>44550.0</v>
      </c>
      <c r="E5079" s="4" t="s">
        <v>16</v>
      </c>
      <c r="F5079" s="4" t="s">
        <v>68</v>
      </c>
      <c r="G5079" s="4" t="s">
        <v>69</v>
      </c>
      <c r="H5079" s="6" t="s">
        <v>28</v>
      </c>
      <c r="I5079" s="7">
        <v>58.0</v>
      </c>
      <c r="J5079" s="8">
        <v>113.0</v>
      </c>
      <c r="K5079" s="9">
        <v>6554.0</v>
      </c>
      <c r="L5079" s="9">
        <v>3539.1600000000003</v>
      </c>
      <c r="M5079" s="10">
        <v>0.54</v>
      </c>
      <c r="N5079" s="4" t="s">
        <v>89</v>
      </c>
      <c r="O5079" s="4" t="s">
        <v>20</v>
      </c>
      <c r="P5079" s="4" t="s">
        <v>21</v>
      </c>
    </row>
    <row r="5080" ht="14.25" customHeight="1">
      <c r="B5080" s="4" t="s">
        <v>67</v>
      </c>
      <c r="C5080" s="4">
        <v>1185732.0</v>
      </c>
      <c r="D5080" s="5">
        <v>44551.0</v>
      </c>
      <c r="E5080" s="4" t="s">
        <v>16</v>
      </c>
      <c r="F5080" s="4" t="s">
        <v>68</v>
      </c>
      <c r="G5080" s="4" t="s">
        <v>69</v>
      </c>
      <c r="H5080" s="6" t="s">
        <v>18</v>
      </c>
      <c r="I5080" s="7">
        <v>50.0</v>
      </c>
      <c r="J5080" s="8">
        <v>147.0</v>
      </c>
      <c r="K5080" s="9">
        <v>7350.0</v>
      </c>
      <c r="L5080" s="9">
        <v>3380.9999999999995</v>
      </c>
      <c r="M5080" s="10">
        <v>0.45999999999999996</v>
      </c>
      <c r="N5080" s="4" t="s">
        <v>89</v>
      </c>
      <c r="O5080" s="4" t="s">
        <v>20</v>
      </c>
      <c r="P5080" s="4" t="s">
        <v>21</v>
      </c>
    </row>
    <row r="5081" ht="14.25" customHeight="1">
      <c r="B5081" s="4" t="s">
        <v>67</v>
      </c>
      <c r="C5081" s="4">
        <v>1185732.0</v>
      </c>
      <c r="D5081" s="5">
        <v>44552.0</v>
      </c>
      <c r="E5081" s="4" t="s">
        <v>16</v>
      </c>
      <c r="F5081" s="4" t="s">
        <v>68</v>
      </c>
      <c r="G5081" s="4" t="s">
        <v>69</v>
      </c>
      <c r="H5081" s="6" t="s">
        <v>22</v>
      </c>
      <c r="I5081" s="7">
        <v>49.0</v>
      </c>
      <c r="J5081" s="8">
        <v>90.0</v>
      </c>
      <c r="K5081" s="9">
        <v>4410.0</v>
      </c>
      <c r="L5081" s="9">
        <v>2072.7</v>
      </c>
      <c r="M5081" s="10">
        <v>0.47</v>
      </c>
      <c r="N5081" s="4" t="s">
        <v>89</v>
      </c>
      <c r="O5081" s="4" t="s">
        <v>20</v>
      </c>
      <c r="P5081" s="4" t="s">
        <v>24</v>
      </c>
    </row>
    <row r="5082" ht="14.25" customHeight="1">
      <c r="B5082" s="4" t="s">
        <v>67</v>
      </c>
      <c r="C5082" s="4">
        <v>1185732.0</v>
      </c>
      <c r="D5082" s="5">
        <v>44553.0</v>
      </c>
      <c r="E5082" s="4" t="s">
        <v>16</v>
      </c>
      <c r="F5082" s="4" t="s">
        <v>68</v>
      </c>
      <c r="G5082" s="4" t="s">
        <v>69</v>
      </c>
      <c r="H5082" s="6" t="s">
        <v>25</v>
      </c>
      <c r="I5082" s="7">
        <v>41.0</v>
      </c>
      <c r="J5082" s="8">
        <v>68.0</v>
      </c>
      <c r="K5082" s="9">
        <v>2788.0</v>
      </c>
      <c r="L5082" s="9">
        <v>1394.0</v>
      </c>
      <c r="M5082" s="10">
        <v>0.5</v>
      </c>
      <c r="N5082" s="4" t="s">
        <v>89</v>
      </c>
      <c r="O5082" s="4" t="s">
        <v>29</v>
      </c>
      <c r="P5082" s="4" t="s">
        <v>21</v>
      </c>
    </row>
    <row r="5083" ht="14.25" customHeight="1">
      <c r="B5083" s="4" t="s">
        <v>67</v>
      </c>
      <c r="C5083" s="4">
        <v>1185732.0</v>
      </c>
      <c r="D5083" s="5">
        <v>44554.0</v>
      </c>
      <c r="E5083" s="4" t="s">
        <v>16</v>
      </c>
      <c r="F5083" s="4" t="s">
        <v>68</v>
      </c>
      <c r="G5083" s="4" t="s">
        <v>69</v>
      </c>
      <c r="H5083" s="6" t="s">
        <v>26</v>
      </c>
      <c r="I5083" s="7">
        <v>41.0</v>
      </c>
      <c r="J5083" s="8">
        <v>51.0</v>
      </c>
      <c r="K5083" s="9">
        <v>2091.0</v>
      </c>
      <c r="L5083" s="9">
        <v>857.31</v>
      </c>
      <c r="M5083" s="10">
        <v>0.41</v>
      </c>
      <c r="N5083" s="4" t="s">
        <v>89</v>
      </c>
      <c r="O5083" s="4" t="s">
        <v>23</v>
      </c>
      <c r="P5083" s="4" t="s">
        <v>21</v>
      </c>
    </row>
    <row r="5084" ht="14.25" customHeight="1">
      <c r="B5084" s="4" t="s">
        <v>67</v>
      </c>
      <c r="C5084" s="4">
        <v>1185732.0</v>
      </c>
      <c r="D5084" s="5">
        <v>44555.0</v>
      </c>
      <c r="E5084" s="4" t="s">
        <v>16</v>
      </c>
      <c r="F5084" s="4" t="s">
        <v>68</v>
      </c>
      <c r="G5084" s="4" t="s">
        <v>69</v>
      </c>
      <c r="H5084" s="6" t="s">
        <v>27</v>
      </c>
      <c r="I5084" s="7">
        <v>54.0</v>
      </c>
      <c r="J5084" s="8">
        <v>41.0</v>
      </c>
      <c r="K5084" s="9">
        <v>2214.0</v>
      </c>
      <c r="L5084" s="9">
        <v>819.18</v>
      </c>
      <c r="M5084" s="10">
        <v>0.37</v>
      </c>
      <c r="N5084" s="4" t="s">
        <v>89</v>
      </c>
      <c r="O5084" s="4" t="s">
        <v>29</v>
      </c>
      <c r="P5084" s="4" t="s">
        <v>24</v>
      </c>
    </row>
    <row r="5085" ht="14.25" customHeight="1">
      <c r="B5085" s="4" t="s">
        <v>67</v>
      </c>
      <c r="C5085" s="4">
        <v>1185732.0</v>
      </c>
      <c r="D5085" s="5">
        <v>44556.0</v>
      </c>
      <c r="E5085" s="4" t="s">
        <v>16</v>
      </c>
      <c r="F5085" s="4" t="s">
        <v>68</v>
      </c>
      <c r="G5085" s="4" t="s">
        <v>69</v>
      </c>
      <c r="H5085" s="6" t="s">
        <v>28</v>
      </c>
      <c r="I5085" s="7">
        <v>54.0</v>
      </c>
      <c r="J5085" s="8">
        <v>91.0</v>
      </c>
      <c r="K5085" s="9">
        <v>4914.0</v>
      </c>
      <c r="L5085" s="9">
        <v>2653.5600000000004</v>
      </c>
      <c r="M5085" s="10">
        <v>0.54</v>
      </c>
      <c r="N5085" s="4" t="s">
        <v>89</v>
      </c>
      <c r="O5085" s="4" t="s">
        <v>23</v>
      </c>
      <c r="P5085" s="4" t="s">
        <v>21</v>
      </c>
    </row>
    <row r="5086" ht="14.25" customHeight="1">
      <c r="B5086" s="4" t="s">
        <v>67</v>
      </c>
      <c r="C5086" s="4">
        <v>1185732.0</v>
      </c>
      <c r="D5086" s="5">
        <v>44557.0</v>
      </c>
      <c r="E5086" s="4" t="s">
        <v>16</v>
      </c>
      <c r="F5086" s="4" t="s">
        <v>68</v>
      </c>
      <c r="G5086" s="4" t="s">
        <v>69</v>
      </c>
      <c r="H5086" s="6" t="s">
        <v>18</v>
      </c>
      <c r="I5086" s="7">
        <v>53.0</v>
      </c>
      <c r="J5086" s="8">
        <v>122.0</v>
      </c>
      <c r="K5086" s="9">
        <v>6466.0</v>
      </c>
      <c r="L5086" s="9">
        <v>3103.68</v>
      </c>
      <c r="M5086" s="10">
        <v>0.48</v>
      </c>
      <c r="N5086" s="4" t="s">
        <v>89</v>
      </c>
      <c r="O5086" s="4" t="s">
        <v>20</v>
      </c>
      <c r="P5086" s="4" t="s">
        <v>21</v>
      </c>
    </row>
    <row r="5087" ht="14.25" customHeight="1">
      <c r="B5087" s="4" t="s">
        <v>67</v>
      </c>
      <c r="C5087" s="4">
        <v>1185732.0</v>
      </c>
      <c r="D5087" s="5">
        <v>44558.0</v>
      </c>
      <c r="E5087" s="4" t="s">
        <v>16</v>
      </c>
      <c r="F5087" s="4" t="s">
        <v>68</v>
      </c>
      <c r="G5087" s="4" t="s">
        <v>69</v>
      </c>
      <c r="H5087" s="6" t="s">
        <v>22</v>
      </c>
      <c r="I5087" s="7">
        <v>46.0</v>
      </c>
      <c r="J5087" s="8">
        <v>70.0</v>
      </c>
      <c r="K5087" s="9">
        <v>3220.0</v>
      </c>
      <c r="L5087" s="9">
        <v>1513.3999999999999</v>
      </c>
      <c r="M5087" s="10">
        <v>0.47</v>
      </c>
      <c r="N5087" s="4" t="s">
        <v>89</v>
      </c>
      <c r="O5087" s="4" t="s">
        <v>20</v>
      </c>
      <c r="P5087" s="4" t="s">
        <v>21</v>
      </c>
    </row>
    <row r="5088" ht="14.25" customHeight="1">
      <c r="B5088" s="4" t="s">
        <v>67</v>
      </c>
      <c r="C5088" s="4">
        <v>1185732.0</v>
      </c>
      <c r="D5088" s="5">
        <v>44559.0</v>
      </c>
      <c r="E5088" s="4" t="s">
        <v>16</v>
      </c>
      <c r="F5088" s="4" t="s">
        <v>68</v>
      </c>
      <c r="G5088" s="4" t="s">
        <v>69</v>
      </c>
      <c r="H5088" s="6" t="s">
        <v>25</v>
      </c>
      <c r="I5088" s="7">
        <v>41.0</v>
      </c>
      <c r="J5088" s="8">
        <v>38.0</v>
      </c>
      <c r="K5088" s="9">
        <v>1558.0</v>
      </c>
      <c r="L5088" s="9">
        <v>856.8999999999999</v>
      </c>
      <c r="M5088" s="10">
        <v>0.5499999999999999</v>
      </c>
      <c r="N5088" s="4" t="s">
        <v>89</v>
      </c>
      <c r="O5088" s="4" t="s">
        <v>23</v>
      </c>
      <c r="P5088" s="4" t="s">
        <v>24</v>
      </c>
    </row>
    <row r="5089" ht="14.25" customHeight="1">
      <c r="B5089" s="4" t="s">
        <v>67</v>
      </c>
      <c r="C5089" s="4">
        <v>1185732.0</v>
      </c>
      <c r="D5089" s="5">
        <v>44560.0</v>
      </c>
      <c r="E5089" s="4" t="s">
        <v>16</v>
      </c>
      <c r="F5089" s="4" t="s">
        <v>68</v>
      </c>
      <c r="G5089" s="4" t="s">
        <v>69</v>
      </c>
      <c r="H5089" s="6" t="s">
        <v>26</v>
      </c>
      <c r="I5089" s="7">
        <v>42.0</v>
      </c>
      <c r="J5089" s="8">
        <v>36.0</v>
      </c>
      <c r="K5089" s="9">
        <v>1512.0</v>
      </c>
      <c r="L5089" s="9">
        <v>680.4</v>
      </c>
      <c r="M5089" s="10">
        <v>0.44999999999999996</v>
      </c>
      <c r="N5089" s="4" t="s">
        <v>89</v>
      </c>
      <c r="O5089" s="4" t="s">
        <v>20</v>
      </c>
      <c r="P5089" s="4" t="s">
        <v>24</v>
      </c>
    </row>
    <row r="5090" ht="14.25" customHeight="1">
      <c r="B5090" s="4" t="s">
        <v>67</v>
      </c>
      <c r="C5090" s="4">
        <v>1185732.0</v>
      </c>
      <c r="D5090" s="5">
        <v>44561.0</v>
      </c>
      <c r="E5090" s="4" t="s">
        <v>16</v>
      </c>
      <c r="F5090" s="4" t="s">
        <v>68</v>
      </c>
      <c r="G5090" s="4" t="s">
        <v>69</v>
      </c>
      <c r="H5090" s="6" t="s">
        <v>27</v>
      </c>
      <c r="I5090" s="7">
        <v>52.0</v>
      </c>
      <c r="J5090" s="8">
        <v>36.0</v>
      </c>
      <c r="K5090" s="9">
        <v>1872.0</v>
      </c>
      <c r="L5090" s="9">
        <v>692.64</v>
      </c>
      <c r="M5090" s="10">
        <v>0.37</v>
      </c>
      <c r="N5090" s="4" t="s">
        <v>89</v>
      </c>
      <c r="O5090" s="4" t="s">
        <v>29</v>
      </c>
      <c r="P5090" s="4" t="s">
        <v>24</v>
      </c>
    </row>
    <row r="5091" ht="14.25" customHeight="1">
      <c r="B5091" s="4" t="s">
        <v>67</v>
      </c>
      <c r="C5091" s="4">
        <v>1185732.0</v>
      </c>
      <c r="D5091" s="5">
        <v>44456.0</v>
      </c>
      <c r="E5091" s="4" t="s">
        <v>16</v>
      </c>
      <c r="F5091" s="4" t="s">
        <v>68</v>
      </c>
      <c r="G5091" s="4" t="s">
        <v>69</v>
      </c>
      <c r="H5091" s="6" t="s">
        <v>28</v>
      </c>
      <c r="I5091" s="7">
        <v>57.0</v>
      </c>
      <c r="J5091" s="8">
        <v>59.0</v>
      </c>
      <c r="K5091" s="9">
        <v>3363.0</v>
      </c>
      <c r="L5091" s="9">
        <v>1748.76</v>
      </c>
      <c r="M5091" s="10">
        <v>0.52</v>
      </c>
      <c r="N5091" s="4" t="s">
        <v>89</v>
      </c>
      <c r="O5091" s="4" t="s">
        <v>20</v>
      </c>
      <c r="P5091" s="4" t="s">
        <v>21</v>
      </c>
    </row>
    <row r="5092" ht="14.25" customHeight="1">
      <c r="B5092" s="4" t="s">
        <v>67</v>
      </c>
      <c r="C5092" s="4">
        <v>1185732.0</v>
      </c>
      <c r="D5092" s="5">
        <v>44488.0</v>
      </c>
      <c r="E5092" s="4" t="s">
        <v>16</v>
      </c>
      <c r="F5092" s="4" t="s">
        <v>68</v>
      </c>
      <c r="G5092" s="4" t="s">
        <v>69</v>
      </c>
      <c r="H5092" s="6" t="s">
        <v>18</v>
      </c>
      <c r="I5092" s="7">
        <v>55.0</v>
      </c>
      <c r="J5092" s="8">
        <v>120.0</v>
      </c>
      <c r="K5092" s="9">
        <v>6600.0</v>
      </c>
      <c r="L5092" s="9">
        <v>3300.0</v>
      </c>
      <c r="M5092" s="10">
        <v>0.5</v>
      </c>
      <c r="N5092" s="4" t="s">
        <v>89</v>
      </c>
      <c r="O5092" s="4" t="s">
        <v>20</v>
      </c>
      <c r="P5092" s="4" t="s">
        <v>24</v>
      </c>
    </row>
    <row r="5093" ht="14.25" customHeight="1">
      <c r="B5093" s="4" t="s">
        <v>67</v>
      </c>
      <c r="C5093" s="4">
        <v>1185732.0</v>
      </c>
      <c r="D5093" s="5">
        <v>44488.0</v>
      </c>
      <c r="E5093" s="4" t="s">
        <v>16</v>
      </c>
      <c r="F5093" s="4" t="s">
        <v>68</v>
      </c>
      <c r="G5093" s="4" t="s">
        <v>69</v>
      </c>
      <c r="H5093" s="6" t="s">
        <v>22</v>
      </c>
      <c r="I5093" s="7">
        <v>54.0</v>
      </c>
      <c r="J5093" s="8">
        <v>59.0</v>
      </c>
      <c r="K5093" s="9">
        <v>3186.0</v>
      </c>
      <c r="L5093" s="9">
        <v>1561.1399999999999</v>
      </c>
      <c r="M5093" s="10">
        <v>0.49</v>
      </c>
      <c r="N5093" s="4" t="s">
        <v>89</v>
      </c>
      <c r="O5093" s="4" t="s">
        <v>29</v>
      </c>
      <c r="P5093" s="4" t="s">
        <v>21</v>
      </c>
    </row>
    <row r="5094" ht="14.25" customHeight="1">
      <c r="B5094" s="4" t="s">
        <v>67</v>
      </c>
      <c r="C5094" s="4">
        <v>1185732.0</v>
      </c>
      <c r="D5094" s="5">
        <v>44488.0</v>
      </c>
      <c r="E5094" s="4" t="s">
        <v>16</v>
      </c>
      <c r="F5094" s="4" t="s">
        <v>68</v>
      </c>
      <c r="G5094" s="4" t="s">
        <v>69</v>
      </c>
      <c r="H5094" s="6" t="s">
        <v>25</v>
      </c>
      <c r="I5094" s="7">
        <v>52.0</v>
      </c>
      <c r="J5094" s="8">
        <v>31.0</v>
      </c>
      <c r="K5094" s="9">
        <v>1612.0</v>
      </c>
      <c r="L5094" s="9">
        <v>886.5999999999999</v>
      </c>
      <c r="M5094" s="10">
        <v>0.5499999999999999</v>
      </c>
      <c r="N5094" s="4" t="s">
        <v>89</v>
      </c>
      <c r="O5094" s="4" t="s">
        <v>29</v>
      </c>
      <c r="P5094" s="4" t="s">
        <v>21</v>
      </c>
    </row>
    <row r="5095" ht="14.25" customHeight="1">
      <c r="B5095" s="4" t="s">
        <v>67</v>
      </c>
      <c r="C5095" s="4">
        <v>1185732.0</v>
      </c>
      <c r="D5095" s="5">
        <v>44488.0</v>
      </c>
      <c r="E5095" s="4" t="s">
        <v>16</v>
      </c>
      <c r="F5095" s="4" t="s">
        <v>68</v>
      </c>
      <c r="G5095" s="4" t="s">
        <v>69</v>
      </c>
      <c r="H5095" s="6" t="s">
        <v>26</v>
      </c>
      <c r="I5095" s="7">
        <v>50.0</v>
      </c>
      <c r="J5095" s="8">
        <v>26.0</v>
      </c>
      <c r="K5095" s="9">
        <v>1300.0</v>
      </c>
      <c r="L5095" s="9">
        <v>520.0</v>
      </c>
      <c r="M5095" s="10">
        <v>0.4</v>
      </c>
      <c r="N5095" s="4" t="s">
        <v>89</v>
      </c>
      <c r="O5095" s="4" t="s">
        <v>20</v>
      </c>
      <c r="P5095" s="4" t="s">
        <v>21</v>
      </c>
    </row>
    <row r="5096" ht="14.25" customHeight="1">
      <c r="B5096" s="4" t="s">
        <v>67</v>
      </c>
      <c r="C5096" s="4">
        <v>1185732.0</v>
      </c>
      <c r="D5096" s="5">
        <v>44488.0</v>
      </c>
      <c r="E5096" s="4" t="s">
        <v>16</v>
      </c>
      <c r="F5096" s="4" t="s">
        <v>68</v>
      </c>
      <c r="G5096" s="4" t="s">
        <v>69</v>
      </c>
      <c r="H5096" s="6" t="s">
        <v>27</v>
      </c>
      <c r="I5096" s="7">
        <v>61.0</v>
      </c>
      <c r="J5096" s="8">
        <v>27.0</v>
      </c>
      <c r="K5096" s="9">
        <v>1647.0</v>
      </c>
      <c r="L5096" s="9">
        <v>625.86</v>
      </c>
      <c r="M5096" s="10">
        <v>0.38</v>
      </c>
      <c r="N5096" s="4" t="s">
        <v>89</v>
      </c>
      <c r="O5096" s="4" t="s">
        <v>23</v>
      </c>
      <c r="P5096" s="4" t="s">
        <v>21</v>
      </c>
    </row>
    <row r="5097" ht="14.25" customHeight="1">
      <c r="B5097" s="4" t="s">
        <v>67</v>
      </c>
      <c r="C5097" s="4">
        <v>1185732.0</v>
      </c>
      <c r="D5097" s="5">
        <v>44488.0</v>
      </c>
      <c r="E5097" s="4" t="s">
        <v>16</v>
      </c>
      <c r="F5097" s="4" t="s">
        <v>68</v>
      </c>
      <c r="G5097" s="4" t="s">
        <v>69</v>
      </c>
      <c r="H5097" s="6" t="s">
        <v>28</v>
      </c>
      <c r="I5097" s="7">
        <v>68.0</v>
      </c>
      <c r="J5097" s="8">
        <v>56.0</v>
      </c>
      <c r="K5097" s="9">
        <v>3808.0</v>
      </c>
      <c r="L5097" s="9">
        <v>2018.24</v>
      </c>
      <c r="M5097" s="10">
        <v>0.53</v>
      </c>
      <c r="N5097" s="4" t="s">
        <v>89</v>
      </c>
      <c r="O5097" s="4" t="s">
        <v>29</v>
      </c>
      <c r="P5097" s="4" t="s">
        <v>24</v>
      </c>
    </row>
    <row r="5098" ht="14.25" customHeight="1">
      <c r="B5098" s="4" t="s">
        <v>67</v>
      </c>
      <c r="C5098" s="4">
        <v>1185732.0</v>
      </c>
      <c r="D5098" s="5">
        <v>44518.0</v>
      </c>
      <c r="E5098" s="4" t="s">
        <v>16</v>
      </c>
      <c r="F5098" s="4" t="s">
        <v>68</v>
      </c>
      <c r="G5098" s="4" t="s">
        <v>69</v>
      </c>
      <c r="H5098" s="6" t="s">
        <v>18</v>
      </c>
      <c r="I5098" s="7">
        <v>62.0</v>
      </c>
      <c r="J5098" s="8">
        <v>98.0</v>
      </c>
      <c r="K5098" s="9">
        <v>6076.0</v>
      </c>
      <c r="L5098" s="9">
        <v>2977.24</v>
      </c>
      <c r="M5098" s="10">
        <v>0.49</v>
      </c>
      <c r="N5098" s="4" t="s">
        <v>89</v>
      </c>
      <c r="O5098" s="4" t="s">
        <v>29</v>
      </c>
      <c r="P5098" s="4" t="s">
        <v>21</v>
      </c>
    </row>
    <row r="5099" ht="14.25" customHeight="1">
      <c r="B5099" s="4" t="s">
        <v>67</v>
      </c>
      <c r="C5099" s="4">
        <v>1185732.0</v>
      </c>
      <c r="D5099" s="5">
        <v>44518.0</v>
      </c>
      <c r="E5099" s="4" t="s">
        <v>16</v>
      </c>
      <c r="F5099" s="4" t="s">
        <v>68</v>
      </c>
      <c r="G5099" s="4" t="s">
        <v>69</v>
      </c>
      <c r="H5099" s="6" t="s">
        <v>22</v>
      </c>
      <c r="I5099" s="7">
        <v>52.0</v>
      </c>
      <c r="J5099" s="8">
        <v>52.0</v>
      </c>
      <c r="K5099" s="9">
        <v>2704.0</v>
      </c>
      <c r="L5099" s="9">
        <v>1352.0</v>
      </c>
      <c r="M5099" s="10">
        <v>0.5</v>
      </c>
      <c r="N5099" s="4" t="s">
        <v>89</v>
      </c>
      <c r="O5099" s="4" t="s">
        <v>29</v>
      </c>
      <c r="P5099" s="4" t="s">
        <v>24</v>
      </c>
    </row>
    <row r="5100" ht="14.25" customHeight="1">
      <c r="B5100" s="4" t="s">
        <v>67</v>
      </c>
      <c r="C5100" s="4">
        <v>1185732.0</v>
      </c>
      <c r="D5100" s="5">
        <v>44518.0</v>
      </c>
      <c r="E5100" s="4" t="s">
        <v>16</v>
      </c>
      <c r="F5100" s="4" t="s">
        <v>68</v>
      </c>
      <c r="G5100" s="4" t="s">
        <v>69</v>
      </c>
      <c r="H5100" s="6" t="s">
        <v>25</v>
      </c>
      <c r="I5100" s="7">
        <v>52.0</v>
      </c>
      <c r="J5100" s="8">
        <v>55.0</v>
      </c>
      <c r="K5100" s="9">
        <v>2860.0</v>
      </c>
      <c r="L5100" s="9">
        <v>1487.2</v>
      </c>
      <c r="M5100" s="10">
        <v>0.52</v>
      </c>
      <c r="N5100" s="4" t="s">
        <v>89</v>
      </c>
      <c r="O5100" s="4" t="s">
        <v>23</v>
      </c>
      <c r="P5100" s="4" t="s">
        <v>21</v>
      </c>
    </row>
    <row r="5101" ht="14.25" customHeight="1">
      <c r="B5101" s="4" t="s">
        <v>67</v>
      </c>
      <c r="C5101" s="4">
        <v>1185732.0</v>
      </c>
      <c r="D5101" s="5">
        <v>44518.0</v>
      </c>
      <c r="E5101" s="4" t="s">
        <v>16</v>
      </c>
      <c r="F5101" s="4" t="s">
        <v>68</v>
      </c>
      <c r="G5101" s="4" t="s">
        <v>69</v>
      </c>
      <c r="H5101" s="6" t="s">
        <v>26</v>
      </c>
      <c r="I5101" s="7">
        <v>54.0</v>
      </c>
      <c r="J5101" s="8">
        <v>46.0</v>
      </c>
      <c r="K5101" s="9">
        <v>2484.0</v>
      </c>
      <c r="L5101" s="9">
        <v>1068.12</v>
      </c>
      <c r="M5101" s="10">
        <v>0.43</v>
      </c>
      <c r="N5101" s="4" t="s">
        <v>89</v>
      </c>
      <c r="O5101" s="4" t="s">
        <v>23</v>
      </c>
      <c r="P5101" s="4" t="s">
        <v>21</v>
      </c>
    </row>
    <row r="5102" ht="14.25" customHeight="1">
      <c r="B5102" s="4" t="s">
        <v>67</v>
      </c>
      <c r="C5102" s="4">
        <v>1185732.0</v>
      </c>
      <c r="D5102" s="5">
        <v>44518.0</v>
      </c>
      <c r="E5102" s="4" t="s">
        <v>16</v>
      </c>
      <c r="F5102" s="4" t="s">
        <v>68</v>
      </c>
      <c r="G5102" s="4" t="s">
        <v>69</v>
      </c>
      <c r="H5102" s="6" t="s">
        <v>27</v>
      </c>
      <c r="I5102" s="7">
        <v>60.0</v>
      </c>
      <c r="J5102" s="8">
        <v>41.0</v>
      </c>
      <c r="K5102" s="9">
        <v>2460.0</v>
      </c>
      <c r="L5102" s="9">
        <v>885.6</v>
      </c>
      <c r="M5102" s="10">
        <v>0.36</v>
      </c>
      <c r="N5102" s="4" t="s">
        <v>89</v>
      </c>
      <c r="O5102" s="4" t="s">
        <v>20</v>
      </c>
      <c r="P5102" s="4" t="s">
        <v>24</v>
      </c>
    </row>
    <row r="5103" ht="14.25" customHeight="1">
      <c r="B5103" s="4" t="s">
        <v>67</v>
      </c>
      <c r="C5103" s="4">
        <v>1185732.0</v>
      </c>
      <c r="D5103" s="5">
        <v>44518.0</v>
      </c>
      <c r="E5103" s="4" t="s">
        <v>16</v>
      </c>
      <c r="F5103" s="4" t="s">
        <v>68</v>
      </c>
      <c r="G5103" s="4" t="s">
        <v>69</v>
      </c>
      <c r="H5103" s="6" t="s">
        <v>28</v>
      </c>
      <c r="I5103" s="7">
        <v>67.0</v>
      </c>
      <c r="J5103" s="8">
        <v>63.0</v>
      </c>
      <c r="K5103" s="9">
        <v>4221.0</v>
      </c>
      <c r="L5103" s="9">
        <v>2279.34</v>
      </c>
      <c r="M5103" s="10">
        <v>0.54</v>
      </c>
      <c r="N5103" s="4" t="s">
        <v>89</v>
      </c>
      <c r="O5103" s="4" t="s">
        <v>20</v>
      </c>
      <c r="P5103" s="4" t="s">
        <v>21</v>
      </c>
    </row>
    <row r="5104" ht="14.25" customHeight="1">
      <c r="B5104" s="4" t="s">
        <v>67</v>
      </c>
      <c r="C5104" s="4">
        <v>1185732.0</v>
      </c>
      <c r="D5104" s="5">
        <v>44547.0</v>
      </c>
      <c r="E5104" s="4" t="s">
        <v>16</v>
      </c>
      <c r="F5104" s="4" t="s">
        <v>68</v>
      </c>
      <c r="G5104" s="4" t="s">
        <v>69</v>
      </c>
      <c r="H5104" s="6" t="s">
        <v>18</v>
      </c>
      <c r="I5104" s="7">
        <v>62.0</v>
      </c>
      <c r="J5104" s="8">
        <v>138.0</v>
      </c>
      <c r="K5104" s="9">
        <v>8556.0</v>
      </c>
      <c r="L5104" s="9">
        <v>4106.88</v>
      </c>
      <c r="M5104" s="10">
        <v>0.48</v>
      </c>
      <c r="N5104" s="4" t="s">
        <v>89</v>
      </c>
      <c r="O5104" s="4" t="s">
        <v>23</v>
      </c>
      <c r="P5104" s="4" t="s">
        <v>24</v>
      </c>
    </row>
    <row r="5105" ht="14.25" customHeight="1">
      <c r="B5105" s="4" t="s">
        <v>67</v>
      </c>
      <c r="C5105" s="4">
        <v>1185732.0</v>
      </c>
      <c r="D5105" s="5">
        <v>44547.0</v>
      </c>
      <c r="E5105" s="4" t="s">
        <v>16</v>
      </c>
      <c r="F5105" s="4" t="s">
        <v>68</v>
      </c>
      <c r="G5105" s="4" t="s">
        <v>69</v>
      </c>
      <c r="H5105" s="6" t="s">
        <v>22</v>
      </c>
      <c r="I5105" s="7">
        <v>53.0</v>
      </c>
      <c r="J5105" s="8">
        <v>74.0</v>
      </c>
      <c r="K5105" s="9">
        <v>3922.0</v>
      </c>
      <c r="L5105" s="9">
        <v>1961.0</v>
      </c>
      <c r="M5105" s="10">
        <v>0.5</v>
      </c>
      <c r="N5105" s="4" t="s">
        <v>89</v>
      </c>
      <c r="O5105" s="4" t="s">
        <v>20</v>
      </c>
      <c r="P5105" s="4" t="s">
        <v>24</v>
      </c>
    </row>
    <row r="5106" ht="14.25" customHeight="1">
      <c r="B5106" s="4" t="s">
        <v>67</v>
      </c>
      <c r="C5106" s="4">
        <v>1185732.0</v>
      </c>
      <c r="D5106" s="5">
        <v>44547.0</v>
      </c>
      <c r="E5106" s="4" t="s">
        <v>16</v>
      </c>
      <c r="F5106" s="4" t="s">
        <v>68</v>
      </c>
      <c r="G5106" s="4" t="s">
        <v>69</v>
      </c>
      <c r="H5106" s="6" t="s">
        <v>25</v>
      </c>
      <c r="I5106" s="7">
        <v>52.0</v>
      </c>
      <c r="J5106" s="8">
        <v>68.0</v>
      </c>
      <c r="K5106" s="9">
        <v>3536.0</v>
      </c>
      <c r="L5106" s="9">
        <v>1768.0</v>
      </c>
      <c r="M5106" s="10">
        <v>0.5</v>
      </c>
      <c r="N5106" s="4" t="s">
        <v>89</v>
      </c>
      <c r="O5106" s="4" t="s">
        <v>23</v>
      </c>
      <c r="P5106" s="4" t="s">
        <v>21</v>
      </c>
    </row>
    <row r="5107" ht="14.25" customHeight="1">
      <c r="B5107" s="4" t="s">
        <v>67</v>
      </c>
      <c r="C5107" s="4">
        <v>1185732.0</v>
      </c>
      <c r="D5107" s="5">
        <v>44547.0</v>
      </c>
      <c r="E5107" s="4" t="s">
        <v>16</v>
      </c>
      <c r="F5107" s="4" t="s">
        <v>68</v>
      </c>
      <c r="G5107" s="4" t="s">
        <v>69</v>
      </c>
      <c r="H5107" s="6" t="s">
        <v>26</v>
      </c>
      <c r="I5107" s="7">
        <v>52.0</v>
      </c>
      <c r="J5107" s="8">
        <v>50.0</v>
      </c>
      <c r="K5107" s="9">
        <v>2600.0</v>
      </c>
      <c r="L5107" s="9">
        <v>1118.0</v>
      </c>
      <c r="M5107" s="10">
        <v>0.43</v>
      </c>
      <c r="N5107" s="4" t="s">
        <v>89</v>
      </c>
      <c r="O5107" s="4" t="s">
        <v>20</v>
      </c>
      <c r="P5107" s="4" t="s">
        <v>21</v>
      </c>
    </row>
    <row r="5108" ht="14.25" customHeight="1">
      <c r="B5108" s="4" t="s">
        <v>67</v>
      </c>
      <c r="C5108" s="4">
        <v>1185732.0</v>
      </c>
      <c r="D5108" s="5">
        <v>44547.0</v>
      </c>
      <c r="E5108" s="4" t="s">
        <v>16</v>
      </c>
      <c r="F5108" s="4" t="s">
        <v>68</v>
      </c>
      <c r="G5108" s="4" t="s">
        <v>69</v>
      </c>
      <c r="H5108" s="6" t="s">
        <v>27</v>
      </c>
      <c r="I5108" s="7">
        <v>60.0</v>
      </c>
      <c r="J5108" s="8">
        <v>54.0</v>
      </c>
      <c r="K5108" s="9">
        <v>3240.0</v>
      </c>
      <c r="L5108" s="9">
        <v>1166.3999999999999</v>
      </c>
      <c r="M5108" s="10">
        <v>0.36</v>
      </c>
      <c r="N5108" s="4" t="s">
        <v>89</v>
      </c>
      <c r="O5108" s="4" t="s">
        <v>20</v>
      </c>
      <c r="P5108" s="4" t="s">
        <v>24</v>
      </c>
    </row>
    <row r="5109" ht="14.25" customHeight="1">
      <c r="B5109" s="4" t="s">
        <v>67</v>
      </c>
      <c r="C5109" s="4">
        <v>1185732.0</v>
      </c>
      <c r="D5109" s="5">
        <v>44547.0</v>
      </c>
      <c r="E5109" s="4" t="s">
        <v>16</v>
      </c>
      <c r="F5109" s="4" t="s">
        <v>68</v>
      </c>
      <c r="G5109" s="4" t="s">
        <v>69</v>
      </c>
      <c r="H5109" s="6" t="s">
        <v>28</v>
      </c>
      <c r="I5109" s="7">
        <v>69.0</v>
      </c>
      <c r="J5109" s="8">
        <v>75.0</v>
      </c>
      <c r="K5109" s="9">
        <v>5175.0</v>
      </c>
      <c r="L5109" s="9">
        <v>2742.75</v>
      </c>
      <c r="M5109" s="10">
        <v>0.53</v>
      </c>
      <c r="N5109" s="4" t="s">
        <v>89</v>
      </c>
      <c r="O5109" s="4" t="s">
        <v>23</v>
      </c>
      <c r="P5109" s="4" t="s">
        <v>24</v>
      </c>
    </row>
    <row r="5110" ht="14.25" customHeight="1">
      <c r="B5110" s="4" t="s">
        <v>36</v>
      </c>
      <c r="C5110" s="4">
        <v>1128299.0</v>
      </c>
      <c r="D5110" s="5">
        <v>44206.0</v>
      </c>
      <c r="E5110" s="4" t="s">
        <v>16</v>
      </c>
      <c r="F5110" s="4" t="s">
        <v>68</v>
      </c>
      <c r="G5110" s="4" t="s">
        <v>69</v>
      </c>
      <c r="H5110" s="6" t="s">
        <v>18</v>
      </c>
      <c r="I5110" s="7">
        <v>33.0</v>
      </c>
      <c r="J5110" s="8">
        <v>98.0</v>
      </c>
      <c r="K5110" s="9">
        <v>3234.0</v>
      </c>
      <c r="L5110" s="9">
        <v>1131.8999999999999</v>
      </c>
      <c r="M5110" s="10">
        <v>0.35</v>
      </c>
      <c r="N5110" s="4" t="s">
        <v>89</v>
      </c>
      <c r="O5110" s="4" t="s">
        <v>23</v>
      </c>
      <c r="P5110" s="4" t="s">
        <v>21</v>
      </c>
    </row>
    <row r="5111" ht="14.25" customHeight="1">
      <c r="B5111" s="4" t="s">
        <v>36</v>
      </c>
      <c r="C5111" s="4">
        <v>1128299.0</v>
      </c>
      <c r="D5111" s="5">
        <v>44206.0</v>
      </c>
      <c r="E5111" s="4" t="s">
        <v>16</v>
      </c>
      <c r="F5111" s="4" t="s">
        <v>68</v>
      </c>
      <c r="G5111" s="4" t="s">
        <v>69</v>
      </c>
      <c r="H5111" s="6" t="s">
        <v>22</v>
      </c>
      <c r="I5111" s="7">
        <v>41.0</v>
      </c>
      <c r="J5111" s="8">
        <v>109.0</v>
      </c>
      <c r="K5111" s="9">
        <v>4469.0</v>
      </c>
      <c r="L5111" s="9">
        <v>1474.77</v>
      </c>
      <c r="M5111" s="10">
        <v>0.33</v>
      </c>
      <c r="N5111" s="4" t="s">
        <v>89</v>
      </c>
      <c r="O5111" s="4" t="s">
        <v>23</v>
      </c>
      <c r="P5111" s="4" t="s">
        <v>24</v>
      </c>
    </row>
    <row r="5112" ht="14.25" customHeight="1">
      <c r="B5112" s="4" t="s">
        <v>36</v>
      </c>
      <c r="C5112" s="4">
        <v>1128299.0</v>
      </c>
      <c r="D5112" s="5">
        <v>44206.0</v>
      </c>
      <c r="E5112" s="4" t="s">
        <v>16</v>
      </c>
      <c r="F5112" s="4" t="s">
        <v>68</v>
      </c>
      <c r="G5112" s="4" t="s">
        <v>69</v>
      </c>
      <c r="H5112" s="6" t="s">
        <v>25</v>
      </c>
      <c r="I5112" s="7">
        <v>43.0</v>
      </c>
      <c r="J5112" s="8">
        <v>101.0</v>
      </c>
      <c r="K5112" s="9">
        <v>4343.0</v>
      </c>
      <c r="L5112" s="9">
        <v>1737.2</v>
      </c>
      <c r="M5112" s="10">
        <v>0.4</v>
      </c>
      <c r="N5112" s="4" t="s">
        <v>89</v>
      </c>
      <c r="O5112" s="4" t="s">
        <v>29</v>
      </c>
      <c r="P5112" s="4" t="s">
        <v>21</v>
      </c>
    </row>
    <row r="5113" ht="14.25" customHeight="1">
      <c r="B5113" s="4" t="s">
        <v>36</v>
      </c>
      <c r="C5113" s="4">
        <v>1128299.0</v>
      </c>
      <c r="D5113" s="5">
        <v>44206.0</v>
      </c>
      <c r="E5113" s="4" t="s">
        <v>16</v>
      </c>
      <c r="F5113" s="4" t="s">
        <v>68</v>
      </c>
      <c r="G5113" s="4" t="s">
        <v>69</v>
      </c>
      <c r="H5113" s="6" t="s">
        <v>26</v>
      </c>
      <c r="I5113" s="7">
        <v>43.0</v>
      </c>
      <c r="J5113" s="8">
        <v>59.0</v>
      </c>
      <c r="K5113" s="9">
        <v>2537.0</v>
      </c>
      <c r="L5113" s="9">
        <v>989.4300000000001</v>
      </c>
      <c r="M5113" s="10">
        <v>0.39</v>
      </c>
      <c r="N5113" s="4" t="s">
        <v>89</v>
      </c>
      <c r="O5113" s="4" t="s">
        <v>23</v>
      </c>
      <c r="P5113" s="4" t="s">
        <v>24</v>
      </c>
    </row>
    <row r="5114" ht="14.25" customHeight="1">
      <c r="B5114" s="4" t="s">
        <v>67</v>
      </c>
      <c r="C5114" s="4">
        <v>1185732.0</v>
      </c>
      <c r="D5114" s="5">
        <v>44220.0</v>
      </c>
      <c r="E5114" s="4" t="s">
        <v>37</v>
      </c>
      <c r="F5114" s="4" t="s">
        <v>70</v>
      </c>
      <c r="G5114" s="4" t="s">
        <v>71</v>
      </c>
      <c r="H5114" s="6" t="s">
        <v>28</v>
      </c>
      <c r="I5114" s="7">
        <v>52.0</v>
      </c>
      <c r="J5114" s="8">
        <v>84.0</v>
      </c>
      <c r="K5114" s="9">
        <v>4368.0</v>
      </c>
      <c r="L5114" s="9">
        <v>1790.8799999999999</v>
      </c>
      <c r="M5114" s="10">
        <v>0.41</v>
      </c>
      <c r="N5114" s="4" t="s">
        <v>89</v>
      </c>
      <c r="O5114" s="4" t="s">
        <v>29</v>
      </c>
      <c r="P5114" s="4" t="s">
        <v>24</v>
      </c>
    </row>
    <row r="5115" ht="14.25" customHeight="1">
      <c r="B5115" s="4" t="s">
        <v>67</v>
      </c>
      <c r="C5115" s="4">
        <v>1185732.0</v>
      </c>
      <c r="D5115" s="5">
        <v>44249.0</v>
      </c>
      <c r="E5115" s="4" t="s">
        <v>37</v>
      </c>
      <c r="F5115" s="4" t="s">
        <v>70</v>
      </c>
      <c r="G5115" s="4" t="s">
        <v>71</v>
      </c>
      <c r="H5115" s="6" t="s">
        <v>18</v>
      </c>
      <c r="I5115" s="7">
        <v>51.0</v>
      </c>
      <c r="J5115" s="8">
        <v>173.0</v>
      </c>
      <c r="K5115" s="9">
        <v>8823.0</v>
      </c>
      <c r="L5115" s="9">
        <v>4146.81</v>
      </c>
      <c r="M5115" s="10">
        <v>0.47000000000000003</v>
      </c>
      <c r="N5115" s="4" t="s">
        <v>89</v>
      </c>
      <c r="O5115" s="4" t="s">
        <v>23</v>
      </c>
      <c r="P5115" s="4" t="s">
        <v>24</v>
      </c>
    </row>
    <row r="5116" ht="14.25" customHeight="1">
      <c r="B5116" s="4" t="s">
        <v>67</v>
      </c>
      <c r="C5116" s="4">
        <v>1185732.0</v>
      </c>
      <c r="D5116" s="5">
        <v>44249.0</v>
      </c>
      <c r="E5116" s="4" t="s">
        <v>37</v>
      </c>
      <c r="F5116" s="4" t="s">
        <v>70</v>
      </c>
      <c r="G5116" s="4" t="s">
        <v>71</v>
      </c>
      <c r="H5116" s="6" t="s">
        <v>22</v>
      </c>
      <c r="I5116" s="7">
        <v>53.0</v>
      </c>
      <c r="J5116" s="8">
        <v>65.0</v>
      </c>
      <c r="K5116" s="9">
        <v>3445.0</v>
      </c>
      <c r="L5116" s="9">
        <v>1653.6000000000001</v>
      </c>
      <c r="M5116" s="10">
        <v>0.48000000000000004</v>
      </c>
      <c r="N5116" s="4" t="s">
        <v>89</v>
      </c>
      <c r="O5116" s="4" t="s">
        <v>29</v>
      </c>
      <c r="P5116" s="4" t="s">
        <v>21</v>
      </c>
    </row>
    <row r="5117" ht="14.25" customHeight="1">
      <c r="B5117" s="4" t="s">
        <v>67</v>
      </c>
      <c r="C5117" s="4">
        <v>1185732.0</v>
      </c>
      <c r="D5117" s="5">
        <v>44249.0</v>
      </c>
      <c r="E5117" s="4" t="s">
        <v>37</v>
      </c>
      <c r="F5117" s="4" t="s">
        <v>70</v>
      </c>
      <c r="G5117" s="4" t="s">
        <v>71</v>
      </c>
      <c r="H5117" s="6" t="s">
        <v>25</v>
      </c>
      <c r="I5117" s="7">
        <v>43.0</v>
      </c>
      <c r="J5117" s="8">
        <v>77.0</v>
      </c>
      <c r="K5117" s="9">
        <v>3311.0</v>
      </c>
      <c r="L5117" s="9">
        <v>1225.07</v>
      </c>
      <c r="M5117" s="10">
        <v>0.37</v>
      </c>
      <c r="N5117" s="4" t="s">
        <v>89</v>
      </c>
      <c r="O5117" s="4" t="s">
        <v>29</v>
      </c>
      <c r="P5117" s="4" t="s">
        <v>21</v>
      </c>
    </row>
    <row r="5118" ht="14.25" customHeight="1">
      <c r="B5118" s="4" t="s">
        <v>67</v>
      </c>
      <c r="C5118" s="4">
        <v>1185732.0</v>
      </c>
      <c r="D5118" s="5">
        <v>44249.0</v>
      </c>
      <c r="E5118" s="4" t="s">
        <v>37</v>
      </c>
      <c r="F5118" s="4" t="s">
        <v>70</v>
      </c>
      <c r="G5118" s="4" t="s">
        <v>71</v>
      </c>
      <c r="H5118" s="6" t="s">
        <v>26</v>
      </c>
      <c r="I5118" s="7">
        <v>49.0</v>
      </c>
      <c r="J5118" s="8">
        <v>46.0</v>
      </c>
      <c r="K5118" s="9">
        <v>2254.0</v>
      </c>
      <c r="L5118" s="9">
        <v>879.0600000000001</v>
      </c>
      <c r="M5118" s="10">
        <v>0.39</v>
      </c>
      <c r="N5118" s="4" t="s">
        <v>89</v>
      </c>
      <c r="O5118" s="4" t="s">
        <v>20</v>
      </c>
      <c r="P5118" s="4" t="s">
        <v>21</v>
      </c>
    </row>
    <row r="5119" ht="14.25" customHeight="1">
      <c r="B5119" s="4" t="s">
        <v>67</v>
      </c>
      <c r="C5119" s="4">
        <v>1185732.0</v>
      </c>
      <c r="D5119" s="5">
        <v>44249.0</v>
      </c>
      <c r="E5119" s="4" t="s">
        <v>37</v>
      </c>
      <c r="F5119" s="4" t="s">
        <v>70</v>
      </c>
      <c r="G5119" s="4" t="s">
        <v>71</v>
      </c>
      <c r="H5119" s="6" t="s">
        <v>27</v>
      </c>
      <c r="I5119" s="7">
        <v>60.0</v>
      </c>
      <c r="J5119" s="8">
        <v>75.0</v>
      </c>
      <c r="K5119" s="9">
        <v>4500.0</v>
      </c>
      <c r="L5119" s="9">
        <v>1710.0</v>
      </c>
      <c r="M5119" s="10">
        <v>0.38</v>
      </c>
      <c r="N5119" s="4" t="s">
        <v>89</v>
      </c>
      <c r="O5119" s="4" t="s">
        <v>29</v>
      </c>
      <c r="P5119" s="4" t="s">
        <v>24</v>
      </c>
    </row>
    <row r="5120" ht="14.25" customHeight="1">
      <c r="B5120" s="4" t="s">
        <v>67</v>
      </c>
      <c r="C5120" s="4">
        <v>1185732.0</v>
      </c>
      <c r="D5120" s="5">
        <v>44249.0</v>
      </c>
      <c r="E5120" s="4" t="s">
        <v>37</v>
      </c>
      <c r="F5120" s="4" t="s">
        <v>70</v>
      </c>
      <c r="G5120" s="4" t="s">
        <v>71</v>
      </c>
      <c r="H5120" s="6" t="s">
        <v>28</v>
      </c>
      <c r="I5120" s="7">
        <v>52.0</v>
      </c>
      <c r="J5120" s="8">
        <v>102.0</v>
      </c>
      <c r="K5120" s="9">
        <v>5304.0</v>
      </c>
      <c r="L5120" s="9">
        <v>2333.76</v>
      </c>
      <c r="M5120" s="10">
        <v>0.44</v>
      </c>
      <c r="N5120" s="4" t="s">
        <v>89</v>
      </c>
      <c r="O5120" s="4" t="s">
        <v>20</v>
      </c>
      <c r="P5120" s="4" t="s">
        <v>24</v>
      </c>
    </row>
    <row r="5121" ht="14.25" customHeight="1">
      <c r="B5121" s="4" t="s">
        <v>67</v>
      </c>
      <c r="C5121" s="4">
        <v>1185732.0</v>
      </c>
      <c r="D5121" s="5">
        <v>44275.0</v>
      </c>
      <c r="E5121" s="4" t="s">
        <v>37</v>
      </c>
      <c r="F5121" s="4" t="s">
        <v>70</v>
      </c>
      <c r="G5121" s="4" t="s">
        <v>71</v>
      </c>
      <c r="H5121" s="6" t="s">
        <v>18</v>
      </c>
      <c r="I5121" s="7">
        <v>53.0</v>
      </c>
      <c r="J5121" s="8">
        <v>153.0</v>
      </c>
      <c r="K5121" s="9">
        <v>8109.0</v>
      </c>
      <c r="L5121" s="9">
        <v>3973.4100000000003</v>
      </c>
      <c r="M5121" s="10">
        <v>0.49000000000000005</v>
      </c>
      <c r="N5121" s="4" t="s">
        <v>89</v>
      </c>
      <c r="O5121" s="4" t="s">
        <v>29</v>
      </c>
      <c r="P5121" s="4" t="s">
        <v>24</v>
      </c>
    </row>
    <row r="5122" ht="14.25" customHeight="1">
      <c r="B5122" s="4" t="s">
        <v>67</v>
      </c>
      <c r="C5122" s="4">
        <v>1185732.0</v>
      </c>
      <c r="D5122" s="5">
        <v>44275.0</v>
      </c>
      <c r="E5122" s="4" t="s">
        <v>37</v>
      </c>
      <c r="F5122" s="4" t="s">
        <v>70</v>
      </c>
      <c r="G5122" s="4" t="s">
        <v>71</v>
      </c>
      <c r="H5122" s="6" t="s">
        <v>22</v>
      </c>
      <c r="I5122" s="7">
        <v>52.0</v>
      </c>
      <c r="J5122" s="8">
        <v>65.0</v>
      </c>
      <c r="K5122" s="9">
        <v>3380.0</v>
      </c>
      <c r="L5122" s="9">
        <v>1690.0</v>
      </c>
      <c r="M5122" s="10">
        <v>0.5</v>
      </c>
      <c r="N5122" s="4" t="s">
        <v>89</v>
      </c>
      <c r="O5122" s="4" t="s">
        <v>20</v>
      </c>
      <c r="P5122" s="4" t="s">
        <v>21</v>
      </c>
    </row>
    <row r="5123" ht="14.25" customHeight="1">
      <c r="B5123" s="4" t="s">
        <v>67</v>
      </c>
      <c r="C5123" s="4">
        <v>1185732.0</v>
      </c>
      <c r="D5123" s="5">
        <v>44275.0</v>
      </c>
      <c r="E5123" s="4" t="s">
        <v>37</v>
      </c>
      <c r="F5123" s="4" t="s">
        <v>70</v>
      </c>
      <c r="G5123" s="4" t="s">
        <v>71</v>
      </c>
      <c r="H5123" s="6" t="s">
        <v>25</v>
      </c>
      <c r="I5123" s="7">
        <v>41.0</v>
      </c>
      <c r="J5123" s="8">
        <v>69.0</v>
      </c>
      <c r="K5123" s="9">
        <v>2829.0</v>
      </c>
      <c r="L5123" s="9">
        <v>1046.73</v>
      </c>
      <c r="M5123" s="10">
        <v>0.37</v>
      </c>
      <c r="N5123" s="4" t="s">
        <v>89</v>
      </c>
      <c r="O5123" s="4" t="s">
        <v>29</v>
      </c>
      <c r="P5123" s="4" t="s">
        <v>21</v>
      </c>
    </row>
    <row r="5124" ht="14.25" customHeight="1">
      <c r="B5124" s="4" t="s">
        <v>67</v>
      </c>
      <c r="C5124" s="4">
        <v>1185732.0</v>
      </c>
      <c r="D5124" s="5">
        <v>44275.0</v>
      </c>
      <c r="E5124" s="4" t="s">
        <v>37</v>
      </c>
      <c r="F5124" s="4" t="s">
        <v>70</v>
      </c>
      <c r="G5124" s="4" t="s">
        <v>71</v>
      </c>
      <c r="H5124" s="6" t="s">
        <v>26</v>
      </c>
      <c r="I5124" s="7">
        <v>49.0</v>
      </c>
      <c r="J5124" s="8">
        <v>36.0</v>
      </c>
      <c r="K5124" s="9">
        <v>1764.0</v>
      </c>
      <c r="L5124" s="9">
        <v>670.32</v>
      </c>
      <c r="M5124" s="10">
        <v>0.38</v>
      </c>
      <c r="N5124" s="4" t="s">
        <v>89</v>
      </c>
      <c r="O5124" s="4" t="s">
        <v>20</v>
      </c>
      <c r="P5124" s="4" t="s">
        <v>21</v>
      </c>
    </row>
    <row r="5125" ht="14.25" customHeight="1">
      <c r="B5125" s="4" t="s">
        <v>67</v>
      </c>
      <c r="C5125" s="4">
        <v>1185732.0</v>
      </c>
      <c r="D5125" s="5">
        <v>44275.0</v>
      </c>
      <c r="E5125" s="4" t="s">
        <v>37</v>
      </c>
      <c r="F5125" s="4" t="s">
        <v>70</v>
      </c>
      <c r="G5125" s="4" t="s">
        <v>71</v>
      </c>
      <c r="H5125" s="6" t="s">
        <v>27</v>
      </c>
      <c r="I5125" s="7">
        <v>64.0</v>
      </c>
      <c r="J5125" s="8">
        <v>53.0</v>
      </c>
      <c r="K5125" s="9">
        <v>3392.0</v>
      </c>
      <c r="L5125" s="9">
        <v>1322.88</v>
      </c>
      <c r="M5125" s="10">
        <v>0.39</v>
      </c>
      <c r="N5125" s="4" t="s">
        <v>89</v>
      </c>
      <c r="O5125" s="4" t="s">
        <v>29</v>
      </c>
      <c r="P5125" s="4" t="s">
        <v>24</v>
      </c>
    </row>
    <row r="5126" ht="14.25" customHeight="1">
      <c r="B5126" s="4" t="s">
        <v>67</v>
      </c>
      <c r="C5126" s="4">
        <v>1185732.0</v>
      </c>
      <c r="D5126" s="5">
        <v>44275.0</v>
      </c>
      <c r="E5126" s="4" t="s">
        <v>37</v>
      </c>
      <c r="F5126" s="4" t="s">
        <v>70</v>
      </c>
      <c r="G5126" s="4" t="s">
        <v>71</v>
      </c>
      <c r="H5126" s="6" t="s">
        <v>28</v>
      </c>
      <c r="I5126" s="7">
        <v>53.0</v>
      </c>
      <c r="J5126" s="8">
        <v>72.0</v>
      </c>
      <c r="K5126" s="9">
        <v>3816.0</v>
      </c>
      <c r="L5126" s="9">
        <v>1526.4</v>
      </c>
      <c r="M5126" s="10">
        <v>0.4</v>
      </c>
      <c r="N5126" s="4" t="s">
        <v>89</v>
      </c>
      <c r="O5126" s="4" t="s">
        <v>20</v>
      </c>
      <c r="P5126" s="4" t="s">
        <v>21</v>
      </c>
    </row>
    <row r="5127" ht="14.25" customHeight="1">
      <c r="B5127" s="4" t="s">
        <v>67</v>
      </c>
      <c r="C5127" s="4">
        <v>1185732.0</v>
      </c>
      <c r="D5127" s="5">
        <v>44307.0</v>
      </c>
      <c r="E5127" s="4" t="s">
        <v>37</v>
      </c>
      <c r="F5127" s="4" t="s">
        <v>70</v>
      </c>
      <c r="G5127" s="4" t="s">
        <v>71</v>
      </c>
      <c r="H5127" s="6" t="s">
        <v>18</v>
      </c>
      <c r="I5127" s="7">
        <v>54.0</v>
      </c>
      <c r="J5127" s="8">
        <v>131.0</v>
      </c>
      <c r="K5127" s="9">
        <v>7074.0</v>
      </c>
      <c r="L5127" s="9">
        <v>3254.04</v>
      </c>
      <c r="M5127" s="10">
        <v>0.46</v>
      </c>
      <c r="N5127" s="4" t="s">
        <v>89</v>
      </c>
      <c r="O5127" s="4" t="s">
        <v>23</v>
      </c>
      <c r="P5127" s="4" t="s">
        <v>21</v>
      </c>
    </row>
    <row r="5128" ht="14.25" customHeight="1">
      <c r="B5128" s="4" t="s">
        <v>67</v>
      </c>
      <c r="C5128" s="4">
        <v>1185732.0</v>
      </c>
      <c r="D5128" s="5">
        <v>44307.0</v>
      </c>
      <c r="E5128" s="4" t="s">
        <v>37</v>
      </c>
      <c r="F5128" s="4" t="s">
        <v>70</v>
      </c>
      <c r="G5128" s="4" t="s">
        <v>71</v>
      </c>
      <c r="H5128" s="6" t="s">
        <v>22</v>
      </c>
      <c r="I5128" s="7">
        <v>50.0</v>
      </c>
      <c r="J5128" s="8">
        <v>61.0</v>
      </c>
      <c r="K5128" s="9">
        <v>3050.0</v>
      </c>
      <c r="L5128" s="9">
        <v>1525.0</v>
      </c>
      <c r="M5128" s="10">
        <v>0.5</v>
      </c>
      <c r="N5128" s="4" t="s">
        <v>89</v>
      </c>
      <c r="O5128" s="4" t="s">
        <v>23</v>
      </c>
      <c r="P5128" s="4" t="s">
        <v>24</v>
      </c>
    </row>
    <row r="5129" ht="14.25" customHeight="1">
      <c r="B5129" s="4" t="s">
        <v>67</v>
      </c>
      <c r="C5129" s="4">
        <v>1185732.0</v>
      </c>
      <c r="D5129" s="5">
        <v>44307.0</v>
      </c>
      <c r="E5129" s="4" t="s">
        <v>37</v>
      </c>
      <c r="F5129" s="4" t="s">
        <v>70</v>
      </c>
      <c r="G5129" s="4" t="s">
        <v>71</v>
      </c>
      <c r="H5129" s="6" t="s">
        <v>25</v>
      </c>
      <c r="I5129" s="7">
        <v>44.0</v>
      </c>
      <c r="J5129" s="8">
        <v>61.0</v>
      </c>
      <c r="K5129" s="9">
        <v>2684.0</v>
      </c>
      <c r="L5129" s="9">
        <v>1073.6000000000001</v>
      </c>
      <c r="M5129" s="10">
        <v>0.4</v>
      </c>
      <c r="N5129" s="4" t="s">
        <v>89</v>
      </c>
      <c r="O5129" s="4" t="s">
        <v>23</v>
      </c>
      <c r="P5129" s="4" t="s">
        <v>24</v>
      </c>
    </row>
    <row r="5130" ht="14.25" customHeight="1">
      <c r="B5130" s="4" t="s">
        <v>67</v>
      </c>
      <c r="C5130" s="4">
        <v>1185732.0</v>
      </c>
      <c r="D5130" s="5">
        <v>44307.0</v>
      </c>
      <c r="E5130" s="4" t="s">
        <v>37</v>
      </c>
      <c r="F5130" s="4" t="s">
        <v>70</v>
      </c>
      <c r="G5130" s="4" t="s">
        <v>71</v>
      </c>
      <c r="H5130" s="6" t="s">
        <v>26</v>
      </c>
      <c r="I5130" s="7">
        <v>47.0</v>
      </c>
      <c r="J5130" s="8">
        <v>44.0</v>
      </c>
      <c r="K5130" s="9">
        <v>2068.0</v>
      </c>
      <c r="L5130" s="9">
        <v>765.16</v>
      </c>
      <c r="M5130" s="10">
        <v>0.37</v>
      </c>
      <c r="N5130" s="4" t="s">
        <v>89</v>
      </c>
      <c r="O5130" s="4" t="s">
        <v>29</v>
      </c>
      <c r="P5130" s="4" t="s">
        <v>24</v>
      </c>
    </row>
    <row r="5131" ht="14.25" customHeight="1">
      <c r="B5131" s="4" t="s">
        <v>67</v>
      </c>
      <c r="C5131" s="4">
        <v>1185732.0</v>
      </c>
      <c r="D5131" s="5">
        <v>44307.0</v>
      </c>
      <c r="E5131" s="4" t="s">
        <v>37</v>
      </c>
      <c r="F5131" s="4" t="s">
        <v>70</v>
      </c>
      <c r="G5131" s="4" t="s">
        <v>71</v>
      </c>
      <c r="H5131" s="6" t="s">
        <v>27</v>
      </c>
      <c r="I5131" s="7">
        <v>56.0</v>
      </c>
      <c r="J5131" s="8">
        <v>41.0</v>
      </c>
      <c r="K5131" s="9">
        <v>2296.0</v>
      </c>
      <c r="L5131" s="9">
        <v>849.52</v>
      </c>
      <c r="M5131" s="10">
        <v>0.37</v>
      </c>
      <c r="N5131" s="4" t="s">
        <v>89</v>
      </c>
      <c r="O5131" s="4" t="s">
        <v>20</v>
      </c>
      <c r="P5131" s="4" t="s">
        <v>21</v>
      </c>
    </row>
    <row r="5132" ht="14.25" customHeight="1">
      <c r="B5132" s="4" t="s">
        <v>67</v>
      </c>
      <c r="C5132" s="4">
        <v>1185732.0</v>
      </c>
      <c r="D5132" s="5">
        <v>44307.0</v>
      </c>
      <c r="E5132" s="4" t="s">
        <v>37</v>
      </c>
      <c r="F5132" s="4" t="s">
        <v>70</v>
      </c>
      <c r="G5132" s="4" t="s">
        <v>71</v>
      </c>
      <c r="H5132" s="6" t="s">
        <v>28</v>
      </c>
      <c r="I5132" s="7">
        <v>49.0</v>
      </c>
      <c r="J5132" s="8">
        <v>84.0</v>
      </c>
      <c r="K5132" s="9">
        <v>4116.0</v>
      </c>
      <c r="L5132" s="9">
        <v>1811.04</v>
      </c>
      <c r="M5132" s="10">
        <v>0.44</v>
      </c>
      <c r="N5132" s="4" t="s">
        <v>89</v>
      </c>
      <c r="O5132" s="4" t="s">
        <v>23</v>
      </c>
      <c r="P5132" s="4" t="s">
        <v>21</v>
      </c>
    </row>
    <row r="5133" ht="14.25" customHeight="1">
      <c r="B5133" s="4" t="s">
        <v>67</v>
      </c>
      <c r="C5133" s="4">
        <v>1185732.0</v>
      </c>
      <c r="D5133" s="5">
        <v>44336.0</v>
      </c>
      <c r="E5133" s="4" t="s">
        <v>37</v>
      </c>
      <c r="F5133" s="4" t="s">
        <v>70</v>
      </c>
      <c r="G5133" s="4" t="s">
        <v>71</v>
      </c>
      <c r="H5133" s="6" t="s">
        <v>18</v>
      </c>
      <c r="I5133" s="7">
        <v>59.0</v>
      </c>
      <c r="J5133" s="8">
        <v>160.0</v>
      </c>
      <c r="K5133" s="9">
        <v>9440.0</v>
      </c>
      <c r="L5133" s="9">
        <v>4720.0</v>
      </c>
      <c r="M5133" s="10">
        <v>0.5</v>
      </c>
      <c r="N5133" s="4" t="s">
        <v>89</v>
      </c>
      <c r="O5133" s="4" t="s">
        <v>20</v>
      </c>
      <c r="P5133" s="4" t="s">
        <v>21</v>
      </c>
    </row>
    <row r="5134" ht="14.25" customHeight="1">
      <c r="B5134" s="4" t="s">
        <v>67</v>
      </c>
      <c r="C5134" s="4">
        <v>1185732.0</v>
      </c>
      <c r="D5134" s="5">
        <v>44336.0</v>
      </c>
      <c r="E5134" s="4" t="s">
        <v>37</v>
      </c>
      <c r="F5134" s="4" t="s">
        <v>70</v>
      </c>
      <c r="G5134" s="4" t="s">
        <v>71</v>
      </c>
      <c r="H5134" s="6" t="s">
        <v>22</v>
      </c>
      <c r="I5134" s="7">
        <v>56.0</v>
      </c>
      <c r="J5134" s="8">
        <v>72.0</v>
      </c>
      <c r="K5134" s="9">
        <v>4032.0</v>
      </c>
      <c r="L5134" s="9">
        <v>1814.4000000000003</v>
      </c>
      <c r="M5134" s="10">
        <v>0.45000000000000007</v>
      </c>
      <c r="N5134" s="4" t="s">
        <v>89</v>
      </c>
      <c r="O5134" s="4" t="s">
        <v>20</v>
      </c>
      <c r="P5134" s="4" t="s">
        <v>24</v>
      </c>
    </row>
    <row r="5135" ht="14.25" customHeight="1">
      <c r="B5135" s="4" t="s">
        <v>67</v>
      </c>
      <c r="C5135" s="4">
        <v>1185732.0</v>
      </c>
      <c r="D5135" s="5">
        <v>44336.0</v>
      </c>
      <c r="E5135" s="4" t="s">
        <v>37</v>
      </c>
      <c r="F5135" s="4" t="s">
        <v>70</v>
      </c>
      <c r="G5135" s="4" t="s">
        <v>71</v>
      </c>
      <c r="H5135" s="6" t="s">
        <v>25</v>
      </c>
      <c r="I5135" s="7">
        <v>53.0</v>
      </c>
      <c r="J5135" s="8">
        <v>84.0</v>
      </c>
      <c r="K5135" s="9">
        <v>4452.0</v>
      </c>
      <c r="L5135" s="9">
        <v>1780.8000000000002</v>
      </c>
      <c r="M5135" s="10">
        <v>0.4</v>
      </c>
      <c r="N5135" s="4" t="s">
        <v>89</v>
      </c>
      <c r="O5135" s="4" t="s">
        <v>23</v>
      </c>
      <c r="P5135" s="4" t="s">
        <v>24</v>
      </c>
    </row>
    <row r="5136" ht="14.25" customHeight="1">
      <c r="B5136" s="4" t="s">
        <v>67</v>
      </c>
      <c r="C5136" s="4">
        <v>1185732.0</v>
      </c>
      <c r="D5136" s="5">
        <v>44336.0</v>
      </c>
      <c r="E5136" s="4" t="s">
        <v>37</v>
      </c>
      <c r="F5136" s="4" t="s">
        <v>70</v>
      </c>
      <c r="G5136" s="4" t="s">
        <v>71</v>
      </c>
      <c r="H5136" s="6" t="s">
        <v>26</v>
      </c>
      <c r="I5136" s="7">
        <v>51.0</v>
      </c>
      <c r="J5136" s="8">
        <v>63.0</v>
      </c>
      <c r="K5136" s="9">
        <v>3213.0</v>
      </c>
      <c r="L5136" s="9">
        <v>1220.94</v>
      </c>
      <c r="M5136" s="10">
        <v>0.38</v>
      </c>
      <c r="N5136" s="4" t="s">
        <v>89</v>
      </c>
      <c r="O5136" s="4" t="s">
        <v>20</v>
      </c>
      <c r="P5136" s="4" t="s">
        <v>21</v>
      </c>
    </row>
    <row r="5137" ht="14.25" customHeight="1">
      <c r="B5137" s="4" t="s">
        <v>67</v>
      </c>
      <c r="C5137" s="4">
        <v>1185732.0</v>
      </c>
      <c r="D5137" s="5">
        <v>44336.0</v>
      </c>
      <c r="E5137" s="4" t="s">
        <v>37</v>
      </c>
      <c r="F5137" s="4" t="s">
        <v>70</v>
      </c>
      <c r="G5137" s="4" t="s">
        <v>71</v>
      </c>
      <c r="H5137" s="6" t="s">
        <v>27</v>
      </c>
      <c r="I5137" s="7">
        <v>62.0</v>
      </c>
      <c r="J5137" s="8">
        <v>69.0</v>
      </c>
      <c r="K5137" s="9">
        <v>4278.0</v>
      </c>
      <c r="L5137" s="9">
        <v>1625.64</v>
      </c>
      <c r="M5137" s="10">
        <v>0.38</v>
      </c>
      <c r="N5137" s="4" t="s">
        <v>89</v>
      </c>
      <c r="O5137" s="4" t="s">
        <v>20</v>
      </c>
      <c r="P5137" s="4" t="s">
        <v>24</v>
      </c>
    </row>
    <row r="5138" ht="14.25" customHeight="1">
      <c r="B5138" s="4" t="s">
        <v>67</v>
      </c>
      <c r="C5138" s="4">
        <v>1185732.0</v>
      </c>
      <c r="D5138" s="5">
        <v>44336.0</v>
      </c>
      <c r="E5138" s="4" t="s">
        <v>37</v>
      </c>
      <c r="F5138" s="4" t="s">
        <v>70</v>
      </c>
      <c r="G5138" s="4" t="s">
        <v>71</v>
      </c>
      <c r="H5138" s="6" t="s">
        <v>28</v>
      </c>
      <c r="I5138" s="7">
        <v>67.0</v>
      </c>
      <c r="J5138" s="8">
        <v>100.0</v>
      </c>
      <c r="K5138" s="9">
        <v>6700.0</v>
      </c>
      <c r="L5138" s="9">
        <v>2747.0</v>
      </c>
      <c r="M5138" s="10">
        <v>0.41</v>
      </c>
      <c r="N5138" s="4" t="s">
        <v>89</v>
      </c>
      <c r="O5138" s="4" t="s">
        <v>23</v>
      </c>
      <c r="P5138" s="4" t="s">
        <v>21</v>
      </c>
    </row>
    <row r="5139" ht="14.25" customHeight="1">
      <c r="B5139" s="4" t="s">
        <v>67</v>
      </c>
      <c r="C5139" s="4">
        <v>1185732.0</v>
      </c>
      <c r="D5139" s="5">
        <v>44369.0</v>
      </c>
      <c r="E5139" s="4" t="s">
        <v>37</v>
      </c>
      <c r="F5139" s="4" t="s">
        <v>70</v>
      </c>
      <c r="G5139" s="4" t="s">
        <v>71</v>
      </c>
      <c r="H5139" s="6" t="s">
        <v>18</v>
      </c>
      <c r="I5139" s="7">
        <v>59.0</v>
      </c>
      <c r="J5139" s="8">
        <v>189.0</v>
      </c>
      <c r="K5139" s="9">
        <v>11151.0</v>
      </c>
      <c r="L5139" s="9">
        <v>5129.46</v>
      </c>
      <c r="M5139" s="10">
        <v>0.46</v>
      </c>
      <c r="N5139" s="4" t="s">
        <v>89</v>
      </c>
      <c r="O5139" s="4" t="s">
        <v>20</v>
      </c>
      <c r="P5139" s="4" t="s">
        <v>24</v>
      </c>
    </row>
    <row r="5140" ht="14.25" customHeight="1">
      <c r="B5140" s="4" t="s">
        <v>67</v>
      </c>
      <c r="C5140" s="4">
        <v>1185732.0</v>
      </c>
      <c r="D5140" s="5">
        <v>44369.0</v>
      </c>
      <c r="E5140" s="4" t="s">
        <v>37</v>
      </c>
      <c r="F5140" s="4" t="s">
        <v>70</v>
      </c>
      <c r="G5140" s="4" t="s">
        <v>71</v>
      </c>
      <c r="H5140" s="6" t="s">
        <v>22</v>
      </c>
      <c r="I5140" s="7">
        <v>55.0</v>
      </c>
      <c r="J5140" s="8">
        <v>112.0</v>
      </c>
      <c r="K5140" s="9">
        <v>6160.0</v>
      </c>
      <c r="L5140" s="9">
        <v>3080.0</v>
      </c>
      <c r="M5140" s="10">
        <v>0.5</v>
      </c>
      <c r="N5140" s="4" t="s">
        <v>89</v>
      </c>
      <c r="O5140" s="4" t="s">
        <v>23</v>
      </c>
      <c r="P5140" s="4" t="s">
        <v>24</v>
      </c>
    </row>
    <row r="5141" ht="14.25" customHeight="1">
      <c r="B5141" s="4" t="s">
        <v>67</v>
      </c>
      <c r="C5141" s="4">
        <v>1185732.0</v>
      </c>
      <c r="D5141" s="5">
        <v>44369.0</v>
      </c>
      <c r="E5141" s="4" t="s">
        <v>37</v>
      </c>
      <c r="F5141" s="4" t="s">
        <v>70</v>
      </c>
      <c r="G5141" s="4" t="s">
        <v>71</v>
      </c>
      <c r="H5141" s="6" t="s">
        <v>25</v>
      </c>
      <c r="I5141" s="7">
        <v>53.0</v>
      </c>
      <c r="J5141" s="8">
        <v>81.0</v>
      </c>
      <c r="K5141" s="9">
        <v>4293.0</v>
      </c>
      <c r="L5141" s="9">
        <v>1545.48</v>
      </c>
      <c r="M5141" s="10">
        <v>0.36</v>
      </c>
      <c r="N5141" s="4" t="s">
        <v>89</v>
      </c>
      <c r="O5141" s="4" t="s">
        <v>20</v>
      </c>
      <c r="P5141" s="4" t="s">
        <v>24</v>
      </c>
    </row>
    <row r="5142" ht="14.25" customHeight="1">
      <c r="B5142" s="4" t="s">
        <v>67</v>
      </c>
      <c r="C5142" s="4">
        <v>1185732.0</v>
      </c>
      <c r="D5142" s="5">
        <v>44369.0</v>
      </c>
      <c r="E5142" s="4" t="s">
        <v>37</v>
      </c>
      <c r="F5142" s="4" t="s">
        <v>70</v>
      </c>
      <c r="G5142" s="4" t="s">
        <v>71</v>
      </c>
      <c r="H5142" s="6" t="s">
        <v>26</v>
      </c>
      <c r="I5142" s="7">
        <v>53.0</v>
      </c>
      <c r="J5142" s="8">
        <v>90.0</v>
      </c>
      <c r="K5142" s="9">
        <v>4770.0</v>
      </c>
      <c r="L5142" s="9">
        <v>1717.2</v>
      </c>
      <c r="M5142" s="10">
        <v>0.36</v>
      </c>
      <c r="N5142" s="4" t="s">
        <v>89</v>
      </c>
      <c r="O5142" s="4" t="s">
        <v>20</v>
      </c>
      <c r="P5142" s="4" t="s">
        <v>21</v>
      </c>
    </row>
    <row r="5143" ht="14.25" customHeight="1">
      <c r="B5143" s="4" t="s">
        <v>67</v>
      </c>
      <c r="C5143" s="4">
        <v>1185732.0</v>
      </c>
      <c r="D5143" s="5">
        <v>44369.0</v>
      </c>
      <c r="E5143" s="4" t="s">
        <v>37</v>
      </c>
      <c r="F5143" s="4" t="s">
        <v>70</v>
      </c>
      <c r="G5143" s="4" t="s">
        <v>71</v>
      </c>
      <c r="H5143" s="6" t="s">
        <v>27</v>
      </c>
      <c r="I5143" s="7">
        <v>60.0</v>
      </c>
      <c r="J5143" s="8">
        <v>84.0</v>
      </c>
      <c r="K5143" s="9">
        <v>5040.0</v>
      </c>
      <c r="L5143" s="9">
        <v>1814.3999999999999</v>
      </c>
      <c r="M5143" s="10">
        <v>0.36</v>
      </c>
      <c r="N5143" s="4" t="s">
        <v>89</v>
      </c>
      <c r="O5143" s="4" t="s">
        <v>20</v>
      </c>
      <c r="P5143" s="4" t="s">
        <v>24</v>
      </c>
    </row>
    <row r="5144" ht="14.25" customHeight="1">
      <c r="B5144" s="4" t="s">
        <v>67</v>
      </c>
      <c r="C5144" s="4">
        <v>1185732.0</v>
      </c>
      <c r="D5144" s="5">
        <v>44369.0</v>
      </c>
      <c r="E5144" s="4" t="s">
        <v>37</v>
      </c>
      <c r="F5144" s="4" t="s">
        <v>70</v>
      </c>
      <c r="G5144" s="4" t="s">
        <v>71</v>
      </c>
      <c r="H5144" s="6" t="s">
        <v>28</v>
      </c>
      <c r="I5144" s="7">
        <v>67.0</v>
      </c>
      <c r="J5144" s="8">
        <v>126.0</v>
      </c>
      <c r="K5144" s="9">
        <v>8442.0</v>
      </c>
      <c r="L5144" s="9">
        <v>3545.64</v>
      </c>
      <c r="M5144" s="10">
        <v>0.42</v>
      </c>
      <c r="N5144" s="4" t="s">
        <v>89</v>
      </c>
      <c r="O5144" s="4" t="s">
        <v>23</v>
      </c>
      <c r="P5144" s="4" t="s">
        <v>24</v>
      </c>
    </row>
    <row r="5145" ht="14.25" customHeight="1">
      <c r="B5145" s="4" t="s">
        <v>67</v>
      </c>
      <c r="C5145" s="4">
        <v>1185732.0</v>
      </c>
      <c r="D5145" s="5">
        <v>44397.0</v>
      </c>
      <c r="E5145" s="4" t="s">
        <v>37</v>
      </c>
      <c r="F5145" s="4" t="s">
        <v>70</v>
      </c>
      <c r="G5145" s="4" t="s">
        <v>71</v>
      </c>
      <c r="H5145" s="6" t="s">
        <v>18</v>
      </c>
      <c r="I5145" s="7">
        <v>63.0</v>
      </c>
      <c r="J5145" s="8">
        <v>182.0</v>
      </c>
      <c r="K5145" s="9">
        <v>11466.0</v>
      </c>
      <c r="L5145" s="9">
        <v>5274.360000000001</v>
      </c>
      <c r="M5145" s="10">
        <v>0.46</v>
      </c>
      <c r="N5145" s="4" t="s">
        <v>89</v>
      </c>
      <c r="O5145" s="4" t="s">
        <v>23</v>
      </c>
      <c r="P5145" s="4" t="s">
        <v>21</v>
      </c>
    </row>
    <row r="5146" ht="14.25" customHeight="1">
      <c r="B5146" s="4" t="s">
        <v>67</v>
      </c>
      <c r="C5146" s="4">
        <v>1185732.0</v>
      </c>
      <c r="D5146" s="5">
        <v>44397.0</v>
      </c>
      <c r="E5146" s="4" t="s">
        <v>37</v>
      </c>
      <c r="F5146" s="4" t="s">
        <v>70</v>
      </c>
      <c r="G5146" s="4" t="s">
        <v>71</v>
      </c>
      <c r="H5146" s="6" t="s">
        <v>22</v>
      </c>
      <c r="I5146" s="7">
        <v>59.0</v>
      </c>
      <c r="J5146" s="8">
        <v>111.0</v>
      </c>
      <c r="K5146" s="9">
        <v>6549.0</v>
      </c>
      <c r="L5146" s="9">
        <v>3078.03</v>
      </c>
      <c r="M5146" s="10">
        <v>0.47000000000000003</v>
      </c>
      <c r="N5146" s="4" t="s">
        <v>89</v>
      </c>
      <c r="O5146" s="4" t="s">
        <v>29</v>
      </c>
      <c r="P5146" s="4" t="s">
        <v>21</v>
      </c>
    </row>
    <row r="5147" ht="14.25" customHeight="1">
      <c r="B5147" s="4" t="s">
        <v>67</v>
      </c>
      <c r="C5147" s="4">
        <v>1185732.0</v>
      </c>
      <c r="D5147" s="5">
        <v>44397.0</v>
      </c>
      <c r="E5147" s="4" t="s">
        <v>37</v>
      </c>
      <c r="F5147" s="4" t="s">
        <v>70</v>
      </c>
      <c r="G5147" s="4" t="s">
        <v>71</v>
      </c>
      <c r="H5147" s="6" t="s">
        <v>25</v>
      </c>
      <c r="I5147" s="7">
        <v>53.0</v>
      </c>
      <c r="J5147" s="8">
        <v>102.0</v>
      </c>
      <c r="K5147" s="9">
        <v>5406.0</v>
      </c>
      <c r="L5147" s="9">
        <v>1946.1599999999999</v>
      </c>
      <c r="M5147" s="10">
        <v>0.36</v>
      </c>
      <c r="N5147" s="4" t="s">
        <v>89</v>
      </c>
      <c r="O5147" s="4" t="s">
        <v>29</v>
      </c>
      <c r="P5147" s="4" t="s">
        <v>24</v>
      </c>
    </row>
    <row r="5148" ht="14.25" customHeight="1">
      <c r="B5148" s="4" t="s">
        <v>67</v>
      </c>
      <c r="C5148" s="4">
        <v>1185732.0</v>
      </c>
      <c r="D5148" s="5">
        <v>44397.0</v>
      </c>
      <c r="E5148" s="4" t="s">
        <v>37</v>
      </c>
      <c r="F5148" s="4" t="s">
        <v>70</v>
      </c>
      <c r="G5148" s="4" t="s">
        <v>71</v>
      </c>
      <c r="H5148" s="6" t="s">
        <v>26</v>
      </c>
      <c r="I5148" s="7">
        <v>51.0</v>
      </c>
      <c r="J5148" s="8">
        <v>75.0</v>
      </c>
      <c r="K5148" s="9">
        <v>3825.0</v>
      </c>
      <c r="L5148" s="9">
        <v>1453.5</v>
      </c>
      <c r="M5148" s="10">
        <v>0.38</v>
      </c>
      <c r="N5148" s="4" t="s">
        <v>89</v>
      </c>
      <c r="O5148" s="4" t="s">
        <v>20</v>
      </c>
      <c r="P5148" s="4" t="s">
        <v>24</v>
      </c>
    </row>
    <row r="5149" ht="14.25" customHeight="1">
      <c r="B5149" s="4" t="s">
        <v>67</v>
      </c>
      <c r="C5149" s="4">
        <v>1185732.0</v>
      </c>
      <c r="D5149" s="5">
        <v>44397.0</v>
      </c>
      <c r="E5149" s="4" t="s">
        <v>37</v>
      </c>
      <c r="F5149" s="4" t="s">
        <v>70</v>
      </c>
      <c r="G5149" s="4" t="s">
        <v>71</v>
      </c>
      <c r="H5149" s="6" t="s">
        <v>27</v>
      </c>
      <c r="I5149" s="7">
        <v>61.0</v>
      </c>
      <c r="J5149" s="8">
        <v>91.0</v>
      </c>
      <c r="K5149" s="9">
        <v>5551.0</v>
      </c>
      <c r="L5149" s="9">
        <v>2164.89</v>
      </c>
      <c r="M5149" s="10">
        <v>0.39</v>
      </c>
      <c r="N5149" s="4" t="s">
        <v>89</v>
      </c>
      <c r="O5149" s="4" t="s">
        <v>23</v>
      </c>
      <c r="P5149" s="4" t="s">
        <v>21</v>
      </c>
    </row>
    <row r="5150" ht="14.25" customHeight="1">
      <c r="B5150" s="4" t="s">
        <v>67</v>
      </c>
      <c r="C5150" s="4">
        <v>1185732.0</v>
      </c>
      <c r="D5150" s="5">
        <v>44397.0</v>
      </c>
      <c r="E5150" s="4" t="s">
        <v>37</v>
      </c>
      <c r="F5150" s="4" t="s">
        <v>70</v>
      </c>
      <c r="G5150" s="4" t="s">
        <v>71</v>
      </c>
      <c r="H5150" s="6" t="s">
        <v>28</v>
      </c>
      <c r="I5150" s="7">
        <v>67.0</v>
      </c>
      <c r="J5150" s="8">
        <v>130.0</v>
      </c>
      <c r="K5150" s="9">
        <v>8710.0</v>
      </c>
      <c r="L5150" s="9">
        <v>3919.4999999999995</v>
      </c>
      <c r="M5150" s="10">
        <v>0.44999999999999996</v>
      </c>
      <c r="N5150" s="4" t="s">
        <v>89</v>
      </c>
      <c r="O5150" s="4" t="s">
        <v>29</v>
      </c>
      <c r="P5150" s="4" t="s">
        <v>24</v>
      </c>
    </row>
    <row r="5151" ht="14.25" customHeight="1">
      <c r="B5151" s="4" t="s">
        <v>67</v>
      </c>
      <c r="C5151" s="4">
        <v>1185732.0</v>
      </c>
      <c r="D5151" s="5">
        <v>44429.0</v>
      </c>
      <c r="E5151" s="4" t="s">
        <v>37</v>
      </c>
      <c r="F5151" s="4" t="s">
        <v>70</v>
      </c>
      <c r="G5151" s="4" t="s">
        <v>71</v>
      </c>
      <c r="H5151" s="6" t="s">
        <v>18</v>
      </c>
      <c r="I5151" s="7">
        <v>59.0</v>
      </c>
      <c r="J5151" s="8">
        <v>163.0</v>
      </c>
      <c r="K5151" s="9">
        <v>9617.0</v>
      </c>
      <c r="L5151" s="9">
        <v>4327.650000000001</v>
      </c>
      <c r="M5151" s="10">
        <v>0.45000000000000007</v>
      </c>
      <c r="N5151" s="4" t="s">
        <v>89</v>
      </c>
      <c r="O5151" s="4" t="s">
        <v>29</v>
      </c>
      <c r="P5151" s="4" t="s">
        <v>24</v>
      </c>
    </row>
    <row r="5152" ht="14.25" customHeight="1">
      <c r="B5152" s="4" t="s">
        <v>67</v>
      </c>
      <c r="C5152" s="4">
        <v>1185732.0</v>
      </c>
      <c r="D5152" s="5">
        <v>44429.0</v>
      </c>
      <c r="E5152" s="4" t="s">
        <v>37</v>
      </c>
      <c r="F5152" s="4" t="s">
        <v>70</v>
      </c>
      <c r="G5152" s="4" t="s">
        <v>71</v>
      </c>
      <c r="H5152" s="6" t="s">
        <v>22</v>
      </c>
      <c r="I5152" s="7">
        <v>56.0</v>
      </c>
      <c r="J5152" s="8">
        <v>106.0</v>
      </c>
      <c r="K5152" s="9">
        <v>5936.0</v>
      </c>
      <c r="L5152" s="9">
        <v>2671.2000000000003</v>
      </c>
      <c r="M5152" s="10">
        <v>0.45000000000000007</v>
      </c>
      <c r="N5152" s="4" t="s">
        <v>89</v>
      </c>
      <c r="O5152" s="4" t="s">
        <v>23</v>
      </c>
      <c r="P5152" s="4" t="s">
        <v>21</v>
      </c>
    </row>
    <row r="5153" ht="14.25" customHeight="1">
      <c r="B5153" s="4" t="s">
        <v>67</v>
      </c>
      <c r="C5153" s="4">
        <v>1185732.0</v>
      </c>
      <c r="D5153" s="5">
        <v>44429.0</v>
      </c>
      <c r="E5153" s="4" t="s">
        <v>37</v>
      </c>
      <c r="F5153" s="4" t="s">
        <v>70</v>
      </c>
      <c r="G5153" s="4" t="s">
        <v>71</v>
      </c>
      <c r="H5153" s="6" t="s">
        <v>25</v>
      </c>
      <c r="I5153" s="7">
        <v>54.0</v>
      </c>
      <c r="J5153" s="8">
        <v>102.0</v>
      </c>
      <c r="K5153" s="9">
        <v>5508.0</v>
      </c>
      <c r="L5153" s="9">
        <v>1982.8799999999999</v>
      </c>
      <c r="M5153" s="10">
        <v>0.36</v>
      </c>
      <c r="N5153" s="4" t="s">
        <v>89</v>
      </c>
      <c r="O5153" s="4" t="s">
        <v>23</v>
      </c>
      <c r="P5153" s="4" t="s">
        <v>24</v>
      </c>
    </row>
    <row r="5154" ht="14.25" customHeight="1">
      <c r="B5154" s="4" t="s">
        <v>67</v>
      </c>
      <c r="C5154" s="4">
        <v>1185732.0</v>
      </c>
      <c r="D5154" s="5">
        <v>44429.0</v>
      </c>
      <c r="E5154" s="4" t="s">
        <v>37</v>
      </c>
      <c r="F5154" s="4" t="s">
        <v>70</v>
      </c>
      <c r="G5154" s="4" t="s">
        <v>71</v>
      </c>
      <c r="H5154" s="6" t="s">
        <v>26</v>
      </c>
      <c r="I5154" s="7">
        <v>53.0</v>
      </c>
      <c r="J5154" s="8">
        <v>68.0</v>
      </c>
      <c r="K5154" s="9">
        <v>3604.0</v>
      </c>
      <c r="L5154" s="9">
        <v>1441.6000000000001</v>
      </c>
      <c r="M5154" s="10">
        <v>0.4</v>
      </c>
      <c r="N5154" s="4" t="s">
        <v>89</v>
      </c>
      <c r="O5154" s="4" t="s">
        <v>23</v>
      </c>
      <c r="P5154" s="4" t="s">
        <v>24</v>
      </c>
    </row>
    <row r="5155" ht="14.25" customHeight="1">
      <c r="B5155" s="4" t="s">
        <v>67</v>
      </c>
      <c r="C5155" s="4">
        <v>1185732.0</v>
      </c>
      <c r="D5155" s="5">
        <v>44429.0</v>
      </c>
      <c r="E5155" s="4" t="s">
        <v>37</v>
      </c>
      <c r="F5155" s="4" t="s">
        <v>70</v>
      </c>
      <c r="G5155" s="4" t="s">
        <v>71</v>
      </c>
      <c r="H5155" s="6" t="s">
        <v>27</v>
      </c>
      <c r="I5155" s="7">
        <v>62.0</v>
      </c>
      <c r="J5155" s="8">
        <v>65.0</v>
      </c>
      <c r="K5155" s="9">
        <v>4030.0</v>
      </c>
      <c r="L5155" s="9">
        <v>1531.4</v>
      </c>
      <c r="M5155" s="10">
        <v>0.38</v>
      </c>
      <c r="N5155" s="4" t="s">
        <v>89</v>
      </c>
      <c r="O5155" s="4" t="s">
        <v>29</v>
      </c>
      <c r="P5155" s="4" t="s">
        <v>24</v>
      </c>
    </row>
    <row r="5156" ht="14.25" customHeight="1">
      <c r="B5156" s="4" t="s">
        <v>67</v>
      </c>
      <c r="C5156" s="4">
        <v>1185732.0</v>
      </c>
      <c r="D5156" s="5">
        <v>44429.0</v>
      </c>
      <c r="E5156" s="4" t="s">
        <v>37</v>
      </c>
      <c r="F5156" s="4" t="s">
        <v>70</v>
      </c>
      <c r="G5156" s="4" t="s">
        <v>71</v>
      </c>
      <c r="H5156" s="6" t="s">
        <v>28</v>
      </c>
      <c r="I5156" s="7">
        <v>67.0</v>
      </c>
      <c r="J5156" s="8">
        <v>104.0</v>
      </c>
      <c r="K5156" s="9">
        <v>6968.0</v>
      </c>
      <c r="L5156" s="9">
        <v>2926.56</v>
      </c>
      <c r="M5156" s="10">
        <v>0.42</v>
      </c>
      <c r="N5156" s="4" t="s">
        <v>89</v>
      </c>
      <c r="O5156" s="4" t="s">
        <v>23</v>
      </c>
      <c r="P5156" s="4" t="s">
        <v>21</v>
      </c>
    </row>
    <row r="5157" ht="14.25" customHeight="1">
      <c r="B5157" s="4" t="s">
        <v>67</v>
      </c>
      <c r="C5157" s="4">
        <v>1185732.0</v>
      </c>
      <c r="D5157" s="5">
        <v>44459.0</v>
      </c>
      <c r="E5157" s="4" t="s">
        <v>37</v>
      </c>
      <c r="F5157" s="4" t="s">
        <v>70</v>
      </c>
      <c r="G5157" s="4" t="s">
        <v>71</v>
      </c>
      <c r="H5157" s="6" t="s">
        <v>18</v>
      </c>
      <c r="I5157" s="7">
        <v>64.0</v>
      </c>
      <c r="J5157" s="8">
        <v>131.0</v>
      </c>
      <c r="K5157" s="9">
        <v>8384.0</v>
      </c>
      <c r="L5157" s="9">
        <v>4024.32</v>
      </c>
      <c r="M5157" s="10">
        <v>0.48000000000000004</v>
      </c>
      <c r="N5157" s="4" t="s">
        <v>89</v>
      </c>
      <c r="O5157" s="4" t="s">
        <v>23</v>
      </c>
      <c r="P5157" s="4" t="s">
        <v>24</v>
      </c>
    </row>
    <row r="5158" ht="14.25" customHeight="1">
      <c r="B5158" s="4" t="s">
        <v>67</v>
      </c>
      <c r="C5158" s="4">
        <v>1185732.0</v>
      </c>
      <c r="D5158" s="5">
        <v>44459.0</v>
      </c>
      <c r="E5158" s="4" t="s">
        <v>37</v>
      </c>
      <c r="F5158" s="4" t="s">
        <v>70</v>
      </c>
      <c r="G5158" s="4" t="s">
        <v>71</v>
      </c>
      <c r="H5158" s="6" t="s">
        <v>22</v>
      </c>
      <c r="I5158" s="7">
        <v>55.0</v>
      </c>
      <c r="J5158" s="8">
        <v>91.0</v>
      </c>
      <c r="K5158" s="9">
        <v>5005.0</v>
      </c>
      <c r="L5158" s="9">
        <v>2402.4</v>
      </c>
      <c r="M5158" s="10">
        <v>0.48000000000000004</v>
      </c>
      <c r="N5158" s="4" t="s">
        <v>89</v>
      </c>
      <c r="O5158" s="4" t="s">
        <v>29</v>
      </c>
      <c r="P5158" s="4" t="s">
        <v>24</v>
      </c>
    </row>
    <row r="5159" ht="14.25" customHeight="1">
      <c r="B5159" s="4" t="s">
        <v>67</v>
      </c>
      <c r="C5159" s="4">
        <v>1185732.0</v>
      </c>
      <c r="D5159" s="5">
        <v>44459.0</v>
      </c>
      <c r="E5159" s="4" t="s">
        <v>37</v>
      </c>
      <c r="F5159" s="4" t="s">
        <v>70</v>
      </c>
      <c r="G5159" s="4" t="s">
        <v>71</v>
      </c>
      <c r="H5159" s="6" t="s">
        <v>25</v>
      </c>
      <c r="I5159" s="7">
        <v>50.0</v>
      </c>
      <c r="J5159" s="8">
        <v>59.0</v>
      </c>
      <c r="K5159" s="9">
        <v>2950.0</v>
      </c>
      <c r="L5159" s="9">
        <v>1121.0</v>
      </c>
      <c r="M5159" s="10">
        <v>0.38</v>
      </c>
      <c r="N5159" s="4" t="s">
        <v>89</v>
      </c>
      <c r="O5159" s="4" t="s">
        <v>23</v>
      </c>
      <c r="P5159" s="4" t="s">
        <v>24</v>
      </c>
    </row>
    <row r="5160" ht="14.25" customHeight="1">
      <c r="B5160" s="4" t="s">
        <v>67</v>
      </c>
      <c r="C5160" s="4">
        <v>1185732.0</v>
      </c>
      <c r="D5160" s="5">
        <v>44459.0</v>
      </c>
      <c r="E5160" s="4" t="s">
        <v>37</v>
      </c>
      <c r="F5160" s="4" t="s">
        <v>70</v>
      </c>
      <c r="G5160" s="4" t="s">
        <v>71</v>
      </c>
      <c r="H5160" s="6" t="s">
        <v>26</v>
      </c>
      <c r="I5160" s="7">
        <v>50.0</v>
      </c>
      <c r="J5160" s="8">
        <v>56.0</v>
      </c>
      <c r="K5160" s="9">
        <v>2800.0</v>
      </c>
      <c r="L5160" s="9">
        <v>1092.0</v>
      </c>
      <c r="M5160" s="10">
        <v>0.39</v>
      </c>
      <c r="N5160" s="4" t="s">
        <v>89</v>
      </c>
      <c r="O5160" s="4" t="s">
        <v>29</v>
      </c>
      <c r="P5160" s="4" t="s">
        <v>21</v>
      </c>
    </row>
    <row r="5161" ht="14.25" customHeight="1">
      <c r="B5161" s="4" t="s">
        <v>67</v>
      </c>
      <c r="C5161" s="4">
        <v>1185732.0</v>
      </c>
      <c r="D5161" s="5">
        <v>44459.0</v>
      </c>
      <c r="E5161" s="4" t="s">
        <v>37</v>
      </c>
      <c r="F5161" s="4" t="s">
        <v>70</v>
      </c>
      <c r="G5161" s="4" t="s">
        <v>71</v>
      </c>
      <c r="H5161" s="6" t="s">
        <v>27</v>
      </c>
      <c r="I5161" s="7">
        <v>62.0</v>
      </c>
      <c r="J5161" s="8">
        <v>60.0</v>
      </c>
      <c r="K5161" s="9">
        <v>3720.0</v>
      </c>
      <c r="L5161" s="9">
        <v>1488.0</v>
      </c>
      <c r="M5161" s="10">
        <v>0.4</v>
      </c>
      <c r="N5161" s="4" t="s">
        <v>89</v>
      </c>
      <c r="O5161" s="4" t="s">
        <v>29</v>
      </c>
      <c r="P5161" s="4" t="s">
        <v>24</v>
      </c>
    </row>
    <row r="5162" ht="14.25" customHeight="1">
      <c r="B5162" s="4" t="s">
        <v>67</v>
      </c>
      <c r="C5162" s="4">
        <v>1185732.0</v>
      </c>
      <c r="D5162" s="5">
        <v>44459.0</v>
      </c>
      <c r="E5162" s="4" t="s">
        <v>37</v>
      </c>
      <c r="F5162" s="4" t="s">
        <v>70</v>
      </c>
      <c r="G5162" s="4" t="s">
        <v>71</v>
      </c>
      <c r="H5162" s="6" t="s">
        <v>28</v>
      </c>
      <c r="I5162" s="7">
        <v>64.0</v>
      </c>
      <c r="J5162" s="8">
        <v>84.0</v>
      </c>
      <c r="K5162" s="9">
        <v>5376.0</v>
      </c>
      <c r="L5162" s="9">
        <v>2204.16</v>
      </c>
      <c r="M5162" s="10">
        <v>0.41</v>
      </c>
      <c r="N5162" s="4" t="s">
        <v>89</v>
      </c>
      <c r="O5162" s="4" t="s">
        <v>29</v>
      </c>
      <c r="P5162" s="4" t="s">
        <v>21</v>
      </c>
    </row>
    <row r="5163" ht="14.25" customHeight="1">
      <c r="B5163" s="4" t="s">
        <v>67</v>
      </c>
      <c r="C5163" s="4">
        <v>1185732.0</v>
      </c>
      <c r="D5163" s="5">
        <v>44491.0</v>
      </c>
      <c r="E5163" s="4" t="s">
        <v>37</v>
      </c>
      <c r="F5163" s="4" t="s">
        <v>70</v>
      </c>
      <c r="G5163" s="4" t="s">
        <v>71</v>
      </c>
      <c r="H5163" s="6" t="s">
        <v>18</v>
      </c>
      <c r="I5163" s="7">
        <v>68.0</v>
      </c>
      <c r="J5163" s="8">
        <v>113.0</v>
      </c>
      <c r="K5163" s="9">
        <v>7684.0</v>
      </c>
      <c r="L5163" s="9">
        <v>3611.48</v>
      </c>
      <c r="M5163" s="10">
        <v>0.47000000000000003</v>
      </c>
      <c r="N5163" s="4" t="s">
        <v>89</v>
      </c>
      <c r="O5163" s="4" t="s">
        <v>29</v>
      </c>
      <c r="P5163" s="4" t="s">
        <v>21</v>
      </c>
    </row>
    <row r="5164" ht="14.25" customHeight="1">
      <c r="B5164" s="4" t="s">
        <v>67</v>
      </c>
      <c r="C5164" s="4">
        <v>1185732.0</v>
      </c>
      <c r="D5164" s="5">
        <v>44491.0</v>
      </c>
      <c r="E5164" s="4" t="s">
        <v>37</v>
      </c>
      <c r="F5164" s="4" t="s">
        <v>70</v>
      </c>
      <c r="G5164" s="4" t="s">
        <v>71</v>
      </c>
      <c r="H5164" s="6" t="s">
        <v>22</v>
      </c>
      <c r="I5164" s="7">
        <v>60.0</v>
      </c>
      <c r="J5164" s="8">
        <v>77.0</v>
      </c>
      <c r="K5164" s="9">
        <v>4620.0</v>
      </c>
      <c r="L5164" s="9">
        <v>2217.6000000000004</v>
      </c>
      <c r="M5164" s="10">
        <v>0.48000000000000004</v>
      </c>
      <c r="N5164" s="4" t="s">
        <v>89</v>
      </c>
      <c r="O5164" s="4" t="s">
        <v>20</v>
      </c>
      <c r="P5164" s="4" t="s">
        <v>24</v>
      </c>
    </row>
    <row r="5165" ht="14.25" customHeight="1">
      <c r="B5165" s="4" t="s">
        <v>67</v>
      </c>
      <c r="C5165" s="4">
        <v>1185732.0</v>
      </c>
      <c r="D5165" s="5">
        <v>44491.0</v>
      </c>
      <c r="E5165" s="4" t="s">
        <v>37</v>
      </c>
      <c r="F5165" s="4" t="s">
        <v>70</v>
      </c>
      <c r="G5165" s="4" t="s">
        <v>71</v>
      </c>
      <c r="H5165" s="6" t="s">
        <v>25</v>
      </c>
      <c r="I5165" s="7">
        <v>59.0</v>
      </c>
      <c r="J5165" s="8">
        <v>46.0</v>
      </c>
      <c r="K5165" s="9">
        <v>2714.0</v>
      </c>
      <c r="L5165" s="9">
        <v>1085.6000000000001</v>
      </c>
      <c r="M5165" s="10">
        <v>0.4</v>
      </c>
      <c r="N5165" s="4" t="s">
        <v>89</v>
      </c>
      <c r="O5165" s="4" t="s">
        <v>20</v>
      </c>
      <c r="P5165" s="4" t="s">
        <v>21</v>
      </c>
    </row>
    <row r="5166" ht="14.25" customHeight="1">
      <c r="B5166" s="4" t="s">
        <v>67</v>
      </c>
      <c r="C5166" s="4">
        <v>1185732.0</v>
      </c>
      <c r="D5166" s="5">
        <v>44491.0</v>
      </c>
      <c r="E5166" s="4" t="s">
        <v>37</v>
      </c>
      <c r="F5166" s="4" t="s">
        <v>70</v>
      </c>
      <c r="G5166" s="4" t="s">
        <v>71</v>
      </c>
      <c r="H5166" s="6" t="s">
        <v>26</v>
      </c>
      <c r="I5166" s="7">
        <v>59.0</v>
      </c>
      <c r="J5166" s="8">
        <v>42.0</v>
      </c>
      <c r="K5166" s="9">
        <v>2478.0</v>
      </c>
      <c r="L5166" s="9">
        <v>892.0799999999999</v>
      </c>
      <c r="M5166" s="10">
        <v>0.36</v>
      </c>
      <c r="N5166" s="4" t="s">
        <v>89</v>
      </c>
      <c r="O5166" s="4" t="s">
        <v>29</v>
      </c>
      <c r="P5166" s="4" t="s">
        <v>24</v>
      </c>
    </row>
    <row r="5167" ht="14.25" customHeight="1">
      <c r="B5167" s="4" t="s">
        <v>67</v>
      </c>
      <c r="C5167" s="4">
        <v>1185732.0</v>
      </c>
      <c r="D5167" s="5">
        <v>44491.0</v>
      </c>
      <c r="E5167" s="4" t="s">
        <v>37</v>
      </c>
      <c r="F5167" s="4" t="s">
        <v>70</v>
      </c>
      <c r="G5167" s="4" t="s">
        <v>71</v>
      </c>
      <c r="H5167" s="6" t="s">
        <v>27</v>
      </c>
      <c r="I5167" s="7">
        <v>71.0</v>
      </c>
      <c r="J5167" s="8">
        <v>44.0</v>
      </c>
      <c r="K5167" s="9">
        <v>3124.0</v>
      </c>
      <c r="L5167" s="9">
        <v>1093.3999999999999</v>
      </c>
      <c r="M5167" s="10">
        <v>0.35</v>
      </c>
      <c r="N5167" s="4" t="s">
        <v>89</v>
      </c>
      <c r="O5167" s="4" t="s">
        <v>29</v>
      </c>
      <c r="P5167" s="4" t="s">
        <v>24</v>
      </c>
    </row>
    <row r="5168" ht="14.25" customHeight="1">
      <c r="B5168" s="4" t="s">
        <v>67</v>
      </c>
      <c r="C5168" s="4">
        <v>1185732.0</v>
      </c>
      <c r="D5168" s="5">
        <v>44491.0</v>
      </c>
      <c r="E5168" s="4" t="s">
        <v>37</v>
      </c>
      <c r="F5168" s="4" t="s">
        <v>70</v>
      </c>
      <c r="G5168" s="4" t="s">
        <v>71</v>
      </c>
      <c r="H5168" s="6" t="s">
        <v>28</v>
      </c>
      <c r="I5168" s="7">
        <v>73.0</v>
      </c>
      <c r="J5168" s="8">
        <v>83.0</v>
      </c>
      <c r="K5168" s="9">
        <v>6059.0</v>
      </c>
      <c r="L5168" s="9">
        <v>2423.6</v>
      </c>
      <c r="M5168" s="10">
        <v>0.4</v>
      </c>
      <c r="N5168" s="4" t="s">
        <v>89</v>
      </c>
      <c r="O5168" s="4" t="s">
        <v>20</v>
      </c>
      <c r="P5168" s="4" t="s">
        <v>24</v>
      </c>
    </row>
    <row r="5169" ht="14.25" customHeight="1">
      <c r="B5169" s="4" t="s">
        <v>67</v>
      </c>
      <c r="C5169" s="4">
        <v>1185732.0</v>
      </c>
      <c r="D5169" s="5">
        <v>44521.0</v>
      </c>
      <c r="E5169" s="4" t="s">
        <v>37</v>
      </c>
      <c r="F5169" s="4" t="s">
        <v>70</v>
      </c>
      <c r="G5169" s="4" t="s">
        <v>71</v>
      </c>
      <c r="H5169" s="6" t="s">
        <v>18</v>
      </c>
      <c r="I5169" s="7">
        <v>68.0</v>
      </c>
      <c r="J5169" s="8">
        <v>123.0</v>
      </c>
      <c r="K5169" s="9">
        <v>8364.0</v>
      </c>
      <c r="L5169" s="9">
        <v>4014.7200000000003</v>
      </c>
      <c r="M5169" s="10">
        <v>0.48000000000000004</v>
      </c>
      <c r="N5169" s="4" t="s">
        <v>89</v>
      </c>
      <c r="O5169" s="4" t="s">
        <v>20</v>
      </c>
      <c r="P5169" s="4" t="s">
        <v>21</v>
      </c>
    </row>
    <row r="5170" ht="14.25" customHeight="1">
      <c r="B5170" s="4" t="s">
        <v>67</v>
      </c>
      <c r="C5170" s="4">
        <v>1185732.0</v>
      </c>
      <c r="D5170" s="5">
        <v>44521.0</v>
      </c>
      <c r="E5170" s="4" t="s">
        <v>37</v>
      </c>
      <c r="F5170" s="4" t="s">
        <v>70</v>
      </c>
      <c r="G5170" s="4" t="s">
        <v>71</v>
      </c>
      <c r="H5170" s="6" t="s">
        <v>22</v>
      </c>
      <c r="I5170" s="7">
        <v>59.0</v>
      </c>
      <c r="J5170" s="8">
        <v>81.0</v>
      </c>
      <c r="K5170" s="9">
        <v>4779.0</v>
      </c>
      <c r="L5170" s="9">
        <v>2198.34</v>
      </c>
      <c r="M5170" s="10">
        <v>0.46</v>
      </c>
      <c r="N5170" s="4" t="s">
        <v>89</v>
      </c>
      <c r="O5170" s="4" t="s">
        <v>20</v>
      </c>
      <c r="P5170" s="4" t="s">
        <v>21</v>
      </c>
    </row>
    <row r="5171" ht="14.25" customHeight="1">
      <c r="B5171" s="4" t="s">
        <v>67</v>
      </c>
      <c r="C5171" s="4">
        <v>1185732.0</v>
      </c>
      <c r="D5171" s="5">
        <v>44521.0</v>
      </c>
      <c r="E5171" s="4" t="s">
        <v>37</v>
      </c>
      <c r="F5171" s="4" t="s">
        <v>70</v>
      </c>
      <c r="G5171" s="4" t="s">
        <v>71</v>
      </c>
      <c r="H5171" s="6" t="s">
        <v>25</v>
      </c>
      <c r="I5171" s="7">
        <v>59.0</v>
      </c>
      <c r="J5171" s="8">
        <v>93.0</v>
      </c>
      <c r="K5171" s="9">
        <v>5487.0</v>
      </c>
      <c r="L5171" s="9">
        <v>2139.9300000000003</v>
      </c>
      <c r="M5171" s="10">
        <v>0.39</v>
      </c>
      <c r="N5171" s="4" t="s">
        <v>89</v>
      </c>
      <c r="O5171" s="4" t="s">
        <v>29</v>
      </c>
      <c r="P5171" s="4" t="s">
        <v>24</v>
      </c>
    </row>
    <row r="5172" ht="14.25" customHeight="1">
      <c r="B5172" s="4" t="s">
        <v>67</v>
      </c>
      <c r="C5172" s="4">
        <v>1185732.0</v>
      </c>
      <c r="D5172" s="5">
        <v>44521.0</v>
      </c>
      <c r="E5172" s="4" t="s">
        <v>37</v>
      </c>
      <c r="F5172" s="4" t="s">
        <v>70</v>
      </c>
      <c r="G5172" s="4" t="s">
        <v>71</v>
      </c>
      <c r="H5172" s="6" t="s">
        <v>26</v>
      </c>
      <c r="I5172" s="7">
        <v>62.0</v>
      </c>
      <c r="J5172" s="8">
        <v>90.0</v>
      </c>
      <c r="K5172" s="9">
        <v>5580.0</v>
      </c>
      <c r="L5172" s="9">
        <v>2120.4</v>
      </c>
      <c r="M5172" s="10">
        <v>0.38</v>
      </c>
      <c r="N5172" s="4" t="s">
        <v>89</v>
      </c>
      <c r="O5172" s="4" t="s">
        <v>23</v>
      </c>
      <c r="P5172" s="4" t="s">
        <v>21</v>
      </c>
    </row>
    <row r="5173" ht="14.25" customHeight="1">
      <c r="B5173" s="4" t="s">
        <v>67</v>
      </c>
      <c r="C5173" s="4">
        <v>1185732.0</v>
      </c>
      <c r="D5173" s="5">
        <v>44521.0</v>
      </c>
      <c r="E5173" s="4" t="s">
        <v>37</v>
      </c>
      <c r="F5173" s="4" t="s">
        <v>70</v>
      </c>
      <c r="G5173" s="4" t="s">
        <v>71</v>
      </c>
      <c r="H5173" s="6" t="s">
        <v>27</v>
      </c>
      <c r="I5173" s="7">
        <v>69.0</v>
      </c>
      <c r="J5173" s="8">
        <v>83.0</v>
      </c>
      <c r="K5173" s="9">
        <v>5727.0</v>
      </c>
      <c r="L5173" s="9">
        <v>2004.4499999999998</v>
      </c>
      <c r="M5173" s="10">
        <v>0.35</v>
      </c>
      <c r="N5173" s="4" t="s">
        <v>89</v>
      </c>
      <c r="O5173" s="4" t="s">
        <v>23</v>
      </c>
      <c r="P5173" s="4" t="s">
        <v>21</v>
      </c>
    </row>
    <row r="5174" ht="14.25" customHeight="1">
      <c r="B5174" s="4" t="s">
        <v>67</v>
      </c>
      <c r="C5174" s="4">
        <v>1185732.0</v>
      </c>
      <c r="D5174" s="5">
        <v>44521.0</v>
      </c>
      <c r="E5174" s="4" t="s">
        <v>37</v>
      </c>
      <c r="F5174" s="4" t="s">
        <v>70</v>
      </c>
      <c r="G5174" s="4" t="s">
        <v>71</v>
      </c>
      <c r="H5174" s="6" t="s">
        <v>28</v>
      </c>
      <c r="I5174" s="7">
        <v>74.0</v>
      </c>
      <c r="J5174" s="8">
        <v>101.0</v>
      </c>
      <c r="K5174" s="9">
        <v>7474.0</v>
      </c>
      <c r="L5174" s="9">
        <v>3139.08</v>
      </c>
      <c r="M5174" s="10">
        <v>0.42</v>
      </c>
      <c r="N5174" s="4" t="s">
        <v>89</v>
      </c>
      <c r="O5174" s="4" t="s">
        <v>23</v>
      </c>
      <c r="P5174" s="4" t="s">
        <v>24</v>
      </c>
    </row>
    <row r="5175" ht="14.25" customHeight="1">
      <c r="B5175" s="4" t="s">
        <v>67</v>
      </c>
      <c r="C5175" s="4">
        <v>1185732.0</v>
      </c>
      <c r="D5175" s="5">
        <v>44550.0</v>
      </c>
      <c r="E5175" s="4" t="s">
        <v>37</v>
      </c>
      <c r="F5175" s="4" t="s">
        <v>70</v>
      </c>
      <c r="G5175" s="4" t="s">
        <v>71</v>
      </c>
      <c r="H5175" s="6" t="s">
        <v>18</v>
      </c>
      <c r="I5175" s="7">
        <v>69.0</v>
      </c>
      <c r="J5175" s="8">
        <v>174.0</v>
      </c>
      <c r="K5175" s="9">
        <v>12006.0</v>
      </c>
      <c r="L5175" s="9">
        <v>5642.820000000001</v>
      </c>
      <c r="M5175" s="10">
        <v>0.47000000000000003</v>
      </c>
      <c r="N5175" s="4" t="s">
        <v>89</v>
      </c>
      <c r="O5175" s="4" t="s">
        <v>29</v>
      </c>
      <c r="P5175" s="4" t="s">
        <v>21</v>
      </c>
    </row>
    <row r="5176" ht="14.25" customHeight="1">
      <c r="B5176" s="4" t="s">
        <v>67</v>
      </c>
      <c r="C5176" s="4">
        <v>1185732.0</v>
      </c>
      <c r="D5176" s="5">
        <v>44550.0</v>
      </c>
      <c r="E5176" s="4" t="s">
        <v>37</v>
      </c>
      <c r="F5176" s="4" t="s">
        <v>70</v>
      </c>
      <c r="G5176" s="4" t="s">
        <v>71</v>
      </c>
      <c r="H5176" s="6" t="s">
        <v>22</v>
      </c>
      <c r="I5176" s="7">
        <v>60.0</v>
      </c>
      <c r="J5176" s="8">
        <v>112.0</v>
      </c>
      <c r="K5176" s="9">
        <v>6720.0</v>
      </c>
      <c r="L5176" s="9">
        <v>3158.4</v>
      </c>
      <c r="M5176" s="10">
        <v>0.47000000000000003</v>
      </c>
      <c r="N5176" s="4" t="s">
        <v>89</v>
      </c>
      <c r="O5176" s="4" t="s">
        <v>29</v>
      </c>
      <c r="P5176" s="4" t="s">
        <v>21</v>
      </c>
    </row>
    <row r="5177" ht="14.25" customHeight="1">
      <c r="B5177" s="4" t="s">
        <v>15</v>
      </c>
      <c r="C5177" s="4">
        <v>1128299.0</v>
      </c>
      <c r="D5177" s="5">
        <v>44206.0</v>
      </c>
      <c r="E5177" s="4" t="s">
        <v>37</v>
      </c>
      <c r="F5177" s="4" t="s">
        <v>70</v>
      </c>
      <c r="G5177" s="4" t="s">
        <v>71</v>
      </c>
      <c r="H5177" s="6" t="s">
        <v>18</v>
      </c>
      <c r="I5177" s="7">
        <v>33.0</v>
      </c>
      <c r="J5177" s="8">
        <v>109.0</v>
      </c>
      <c r="K5177" s="9">
        <v>3597.0</v>
      </c>
      <c r="L5177" s="9">
        <v>1366.8600000000001</v>
      </c>
      <c r="M5177" s="10">
        <v>0.38</v>
      </c>
      <c r="N5177" s="4" t="s">
        <v>89</v>
      </c>
      <c r="O5177" s="4" t="s">
        <v>29</v>
      </c>
      <c r="P5177" s="4" t="s">
        <v>21</v>
      </c>
    </row>
    <row r="5178" ht="14.25" customHeight="1">
      <c r="B5178" s="4" t="s">
        <v>15</v>
      </c>
      <c r="C5178" s="4">
        <v>1128299.0</v>
      </c>
      <c r="D5178" s="5">
        <v>44206.0</v>
      </c>
      <c r="E5178" s="4" t="s">
        <v>37</v>
      </c>
      <c r="F5178" s="4" t="s">
        <v>70</v>
      </c>
      <c r="G5178" s="4" t="s">
        <v>71</v>
      </c>
      <c r="H5178" s="6" t="s">
        <v>22</v>
      </c>
      <c r="I5178" s="7">
        <v>43.0</v>
      </c>
      <c r="J5178" s="8">
        <v>109.0</v>
      </c>
      <c r="K5178" s="9">
        <v>4687.0</v>
      </c>
      <c r="L5178" s="9">
        <v>1546.71</v>
      </c>
      <c r="M5178" s="10">
        <v>0.33</v>
      </c>
      <c r="N5178" s="4" t="s">
        <v>89</v>
      </c>
      <c r="O5178" s="4" t="s">
        <v>29</v>
      </c>
      <c r="P5178" s="4" t="s">
        <v>21</v>
      </c>
    </row>
    <row r="5179" ht="14.25" customHeight="1">
      <c r="B5179" s="4" t="s">
        <v>15</v>
      </c>
      <c r="C5179" s="4">
        <v>1128299.0</v>
      </c>
      <c r="D5179" s="5">
        <v>44206.0</v>
      </c>
      <c r="E5179" s="4" t="s">
        <v>37</v>
      </c>
      <c r="F5179" s="4" t="s">
        <v>70</v>
      </c>
      <c r="G5179" s="4" t="s">
        <v>71</v>
      </c>
      <c r="H5179" s="6" t="s">
        <v>25</v>
      </c>
      <c r="I5179" s="7">
        <v>41.0</v>
      </c>
      <c r="J5179" s="8">
        <v>113.0</v>
      </c>
      <c r="K5179" s="9">
        <v>4633.0</v>
      </c>
      <c r="L5179" s="9">
        <v>1667.8799999999999</v>
      </c>
      <c r="M5179" s="10">
        <v>0.36</v>
      </c>
      <c r="N5179" s="4" t="s">
        <v>89</v>
      </c>
      <c r="O5179" s="4" t="s">
        <v>23</v>
      </c>
      <c r="P5179" s="4" t="s">
        <v>21</v>
      </c>
    </row>
    <row r="5180" ht="14.25" customHeight="1">
      <c r="B5180" s="4" t="s">
        <v>15</v>
      </c>
      <c r="C5180" s="4">
        <v>1128299.0</v>
      </c>
      <c r="D5180" s="5">
        <v>44206.0</v>
      </c>
      <c r="E5180" s="4" t="s">
        <v>37</v>
      </c>
      <c r="F5180" s="4" t="s">
        <v>70</v>
      </c>
      <c r="G5180" s="4" t="s">
        <v>71</v>
      </c>
      <c r="H5180" s="6" t="s">
        <v>26</v>
      </c>
      <c r="I5180" s="7">
        <v>43.0</v>
      </c>
      <c r="J5180" s="8">
        <v>56.0</v>
      </c>
      <c r="K5180" s="9">
        <v>2408.0</v>
      </c>
      <c r="L5180" s="9">
        <v>842.8</v>
      </c>
      <c r="M5180" s="10">
        <v>0.35</v>
      </c>
      <c r="N5180" s="4" t="s">
        <v>89</v>
      </c>
      <c r="O5180" s="4" t="s">
        <v>23</v>
      </c>
      <c r="P5180" s="4" t="s">
        <v>21</v>
      </c>
    </row>
    <row r="5181" ht="14.25" customHeight="1">
      <c r="B5181" s="4" t="s">
        <v>15</v>
      </c>
      <c r="C5181" s="4">
        <v>1128299.0</v>
      </c>
      <c r="D5181" s="5">
        <v>44206.0</v>
      </c>
      <c r="E5181" s="4" t="s">
        <v>37</v>
      </c>
      <c r="F5181" s="4" t="s">
        <v>70</v>
      </c>
      <c r="G5181" s="4" t="s">
        <v>71</v>
      </c>
      <c r="H5181" s="6" t="s">
        <v>27</v>
      </c>
      <c r="I5181" s="7">
        <v>46.0</v>
      </c>
      <c r="J5181" s="8">
        <v>46.0</v>
      </c>
      <c r="K5181" s="9">
        <v>2116.0</v>
      </c>
      <c r="L5181" s="9">
        <v>634.8</v>
      </c>
      <c r="M5181" s="10">
        <v>0.3</v>
      </c>
      <c r="N5181" s="4" t="s">
        <v>89</v>
      </c>
      <c r="O5181" s="4" t="s">
        <v>23</v>
      </c>
      <c r="P5181" s="4" t="s">
        <v>21</v>
      </c>
    </row>
    <row r="5182" ht="14.25" customHeight="1">
      <c r="B5182" s="4" t="s">
        <v>15</v>
      </c>
      <c r="C5182" s="4">
        <v>1128299.0</v>
      </c>
      <c r="D5182" s="5">
        <v>44206.0</v>
      </c>
      <c r="E5182" s="4" t="s">
        <v>37</v>
      </c>
      <c r="F5182" s="4" t="s">
        <v>70</v>
      </c>
      <c r="G5182" s="4" t="s">
        <v>71</v>
      </c>
      <c r="H5182" s="6" t="s">
        <v>28</v>
      </c>
      <c r="I5182" s="7">
        <v>42.0</v>
      </c>
      <c r="J5182" s="8">
        <v>123.0</v>
      </c>
      <c r="K5182" s="9">
        <v>5166.0</v>
      </c>
      <c r="L5182" s="9">
        <v>2789.6400000000003</v>
      </c>
      <c r="M5182" s="10">
        <v>0.54</v>
      </c>
      <c r="N5182" s="4" t="s">
        <v>89</v>
      </c>
      <c r="O5182" s="4" t="s">
        <v>29</v>
      </c>
      <c r="P5182" s="4" t="s">
        <v>21</v>
      </c>
    </row>
    <row r="5183" ht="14.25" customHeight="1">
      <c r="B5183" s="4" t="s">
        <v>15</v>
      </c>
      <c r="C5183" s="4">
        <v>1128299.0</v>
      </c>
      <c r="D5183" s="5">
        <v>44237.0</v>
      </c>
      <c r="E5183" s="4" t="s">
        <v>37</v>
      </c>
      <c r="F5183" s="4" t="s">
        <v>70</v>
      </c>
      <c r="G5183" s="4" t="s">
        <v>71</v>
      </c>
      <c r="H5183" s="6" t="s">
        <v>18</v>
      </c>
      <c r="I5183" s="7">
        <v>33.0</v>
      </c>
      <c r="J5183" s="8">
        <v>143.0</v>
      </c>
      <c r="K5183" s="9">
        <v>4719.0</v>
      </c>
      <c r="L5183" s="9">
        <v>1698.84</v>
      </c>
      <c r="M5183" s="10">
        <v>0.36</v>
      </c>
      <c r="N5183" s="4" t="s">
        <v>89</v>
      </c>
      <c r="O5183" s="4" t="s">
        <v>29</v>
      </c>
      <c r="P5183" s="4" t="s">
        <v>21</v>
      </c>
    </row>
    <row r="5184" ht="14.25" customHeight="1">
      <c r="B5184" s="4" t="s">
        <v>15</v>
      </c>
      <c r="C5184" s="4">
        <v>1128299.0</v>
      </c>
      <c r="D5184" s="5">
        <v>44237.0</v>
      </c>
      <c r="E5184" s="4" t="s">
        <v>37</v>
      </c>
      <c r="F5184" s="4" t="s">
        <v>70</v>
      </c>
      <c r="G5184" s="4" t="s">
        <v>71</v>
      </c>
      <c r="H5184" s="6" t="s">
        <v>22</v>
      </c>
      <c r="I5184" s="7">
        <v>42.0</v>
      </c>
      <c r="J5184" s="8">
        <v>98.0</v>
      </c>
      <c r="K5184" s="9">
        <v>4116.0</v>
      </c>
      <c r="L5184" s="9">
        <v>1317.1200000000001</v>
      </c>
      <c r="M5184" s="10">
        <v>0.32</v>
      </c>
      <c r="N5184" s="4" t="s">
        <v>89</v>
      </c>
      <c r="O5184" s="4" t="s">
        <v>23</v>
      </c>
      <c r="P5184" s="4" t="s">
        <v>24</v>
      </c>
    </row>
    <row r="5185" ht="14.25" customHeight="1">
      <c r="B5185" s="4" t="s">
        <v>15</v>
      </c>
      <c r="C5185" s="4">
        <v>1128299.0</v>
      </c>
      <c r="D5185" s="5">
        <v>44237.0</v>
      </c>
      <c r="E5185" s="4" t="s">
        <v>37</v>
      </c>
      <c r="F5185" s="4" t="s">
        <v>70</v>
      </c>
      <c r="G5185" s="4" t="s">
        <v>71</v>
      </c>
      <c r="H5185" s="6" t="s">
        <v>25</v>
      </c>
      <c r="I5185" s="7">
        <v>44.0</v>
      </c>
      <c r="J5185" s="8">
        <v>94.0</v>
      </c>
      <c r="K5185" s="9">
        <v>4136.0</v>
      </c>
      <c r="L5185" s="9">
        <v>1488.96</v>
      </c>
      <c r="M5185" s="10">
        <v>0.36</v>
      </c>
      <c r="N5185" s="4" t="s">
        <v>89</v>
      </c>
      <c r="O5185" s="4" t="s">
        <v>20</v>
      </c>
      <c r="P5185" s="4" t="s">
        <v>21</v>
      </c>
    </row>
    <row r="5186" ht="14.25" customHeight="1">
      <c r="B5186" s="4" t="s">
        <v>15</v>
      </c>
      <c r="C5186" s="4">
        <v>1128299.0</v>
      </c>
      <c r="D5186" s="5">
        <v>44237.0</v>
      </c>
      <c r="E5186" s="4" t="s">
        <v>37</v>
      </c>
      <c r="F5186" s="4" t="s">
        <v>72</v>
      </c>
      <c r="G5186" s="4" t="s">
        <v>73</v>
      </c>
      <c r="H5186" s="6" t="s">
        <v>26</v>
      </c>
      <c r="I5186" s="7">
        <v>41.0</v>
      </c>
      <c r="J5186" s="8">
        <v>56.0</v>
      </c>
      <c r="K5186" s="9">
        <v>2296.0</v>
      </c>
      <c r="L5186" s="9">
        <v>895.44</v>
      </c>
      <c r="M5186" s="10">
        <v>0.39</v>
      </c>
      <c r="N5186" s="4" t="s">
        <v>89</v>
      </c>
      <c r="O5186" s="4" t="s">
        <v>20</v>
      </c>
      <c r="P5186" s="4" t="s">
        <v>21</v>
      </c>
    </row>
    <row r="5187" ht="14.25" customHeight="1">
      <c r="B5187" s="4" t="s">
        <v>15</v>
      </c>
      <c r="C5187" s="4">
        <v>1128299.0</v>
      </c>
      <c r="D5187" s="5">
        <v>44237.0</v>
      </c>
      <c r="E5187" s="4" t="s">
        <v>37</v>
      </c>
      <c r="F5187" s="4" t="s">
        <v>72</v>
      </c>
      <c r="G5187" s="4" t="s">
        <v>73</v>
      </c>
      <c r="H5187" s="6" t="s">
        <v>27</v>
      </c>
      <c r="I5187" s="7">
        <v>47.0</v>
      </c>
      <c r="J5187" s="8">
        <v>38.0</v>
      </c>
      <c r="K5187" s="9">
        <v>1786.0</v>
      </c>
      <c r="L5187" s="9">
        <v>535.8</v>
      </c>
      <c r="M5187" s="10">
        <v>0.3</v>
      </c>
      <c r="N5187" s="4" t="s">
        <v>89</v>
      </c>
      <c r="O5187" s="4" t="s">
        <v>20</v>
      </c>
      <c r="P5187" s="4" t="s">
        <v>21</v>
      </c>
    </row>
    <row r="5188" ht="14.25" customHeight="1">
      <c r="B5188" s="4" t="s">
        <v>15</v>
      </c>
      <c r="C5188" s="4">
        <v>1128299.0</v>
      </c>
      <c r="D5188" s="5">
        <v>44237.0</v>
      </c>
      <c r="E5188" s="4" t="s">
        <v>37</v>
      </c>
      <c r="F5188" s="4" t="s">
        <v>72</v>
      </c>
      <c r="G5188" s="4" t="s">
        <v>73</v>
      </c>
      <c r="H5188" s="6" t="s">
        <v>28</v>
      </c>
      <c r="I5188" s="7">
        <v>44.0</v>
      </c>
      <c r="J5188" s="8">
        <v>102.0</v>
      </c>
      <c r="K5188" s="9">
        <v>4488.0</v>
      </c>
      <c r="L5188" s="9">
        <v>2468.4</v>
      </c>
      <c r="M5188" s="10">
        <v>0.55</v>
      </c>
      <c r="N5188" s="4" t="s">
        <v>89</v>
      </c>
      <c r="O5188" s="4" t="s">
        <v>23</v>
      </c>
      <c r="P5188" s="4" t="s">
        <v>21</v>
      </c>
    </row>
    <row r="5189" ht="14.25" customHeight="1">
      <c r="B5189" s="4" t="s">
        <v>15</v>
      </c>
      <c r="C5189" s="4">
        <v>1128299.0</v>
      </c>
      <c r="D5189" s="5">
        <v>44264.0</v>
      </c>
      <c r="E5189" s="4" t="s">
        <v>37</v>
      </c>
      <c r="F5189" s="4" t="s">
        <v>72</v>
      </c>
      <c r="G5189" s="4" t="s">
        <v>73</v>
      </c>
      <c r="H5189" s="6" t="s">
        <v>18</v>
      </c>
      <c r="I5189" s="7">
        <v>44.0</v>
      </c>
      <c r="J5189" s="8">
        <v>135.0</v>
      </c>
      <c r="K5189" s="9">
        <v>5940.0</v>
      </c>
      <c r="L5189" s="9">
        <v>2376.0</v>
      </c>
      <c r="M5189" s="10">
        <v>0.4</v>
      </c>
      <c r="N5189" s="4" t="s">
        <v>89</v>
      </c>
      <c r="O5189" s="4" t="s">
        <v>20</v>
      </c>
      <c r="P5189" s="4" t="s">
        <v>24</v>
      </c>
    </row>
    <row r="5190" ht="14.25" customHeight="1">
      <c r="B5190" s="4" t="s">
        <v>15</v>
      </c>
      <c r="C5190" s="4">
        <v>1128299.0</v>
      </c>
      <c r="D5190" s="5">
        <v>44264.0</v>
      </c>
      <c r="E5190" s="4" t="s">
        <v>37</v>
      </c>
      <c r="F5190" s="4" t="s">
        <v>72</v>
      </c>
      <c r="G5190" s="4" t="s">
        <v>73</v>
      </c>
      <c r="H5190" s="6" t="s">
        <v>22</v>
      </c>
      <c r="I5190" s="7">
        <v>54.0</v>
      </c>
      <c r="J5190" s="8">
        <v>91.0</v>
      </c>
      <c r="K5190" s="9">
        <v>4914.0</v>
      </c>
      <c r="L5190" s="9">
        <v>1523.34</v>
      </c>
      <c r="M5190" s="10">
        <v>0.31</v>
      </c>
      <c r="N5190" s="4" t="s">
        <v>89</v>
      </c>
      <c r="O5190" s="4" t="s">
        <v>29</v>
      </c>
      <c r="P5190" s="4" t="s">
        <v>21</v>
      </c>
    </row>
    <row r="5191" ht="14.25" customHeight="1">
      <c r="B5191" s="4" t="s">
        <v>15</v>
      </c>
      <c r="C5191" s="4">
        <v>1128299.0</v>
      </c>
      <c r="D5191" s="5">
        <v>44264.0</v>
      </c>
      <c r="E5191" s="4" t="s">
        <v>37</v>
      </c>
      <c r="F5191" s="4" t="s">
        <v>72</v>
      </c>
      <c r="G5191" s="4" t="s">
        <v>73</v>
      </c>
      <c r="H5191" s="6" t="s">
        <v>25</v>
      </c>
      <c r="I5191" s="7">
        <v>57.0</v>
      </c>
      <c r="J5191" s="8">
        <v>101.0</v>
      </c>
      <c r="K5191" s="9">
        <v>5757.0</v>
      </c>
      <c r="L5191" s="9">
        <v>2245.23</v>
      </c>
      <c r="M5191" s="10">
        <v>0.39</v>
      </c>
      <c r="N5191" s="4" t="s">
        <v>89</v>
      </c>
      <c r="O5191" s="4" t="s">
        <v>20</v>
      </c>
      <c r="P5191" s="4" t="s">
        <v>24</v>
      </c>
    </row>
    <row r="5192" ht="14.25" customHeight="1">
      <c r="B5192" s="4" t="s">
        <v>15</v>
      </c>
      <c r="C5192" s="4">
        <v>1128299.0</v>
      </c>
      <c r="D5192" s="5">
        <v>44264.0</v>
      </c>
      <c r="E5192" s="4" t="s">
        <v>37</v>
      </c>
      <c r="F5192" s="4" t="s">
        <v>72</v>
      </c>
      <c r="G5192" s="4" t="s">
        <v>73</v>
      </c>
      <c r="H5192" s="6" t="s">
        <v>26</v>
      </c>
      <c r="I5192" s="7">
        <v>52.0</v>
      </c>
      <c r="J5192" s="8">
        <v>69.0</v>
      </c>
      <c r="K5192" s="9">
        <v>3588.0</v>
      </c>
      <c r="L5192" s="9">
        <v>1291.68</v>
      </c>
      <c r="M5192" s="10">
        <v>0.36</v>
      </c>
      <c r="N5192" s="4" t="s">
        <v>89</v>
      </c>
      <c r="O5192" s="4" t="s">
        <v>29</v>
      </c>
      <c r="P5192" s="4" t="s">
        <v>21</v>
      </c>
    </row>
    <row r="5193" ht="14.25" customHeight="1">
      <c r="B5193" s="4" t="s">
        <v>15</v>
      </c>
      <c r="C5193" s="4">
        <v>1128299.0</v>
      </c>
      <c r="D5193" s="5">
        <v>44264.0</v>
      </c>
      <c r="E5193" s="4" t="s">
        <v>37</v>
      </c>
      <c r="F5193" s="4" t="s">
        <v>72</v>
      </c>
      <c r="G5193" s="4" t="s">
        <v>73</v>
      </c>
      <c r="H5193" s="6" t="s">
        <v>27</v>
      </c>
      <c r="I5193" s="7">
        <v>55.0</v>
      </c>
      <c r="J5193" s="8">
        <v>36.0</v>
      </c>
      <c r="K5193" s="9">
        <v>1980.0</v>
      </c>
      <c r="L5193" s="9">
        <v>514.8000000000001</v>
      </c>
      <c r="M5193" s="10">
        <v>0.26</v>
      </c>
      <c r="N5193" s="4" t="s">
        <v>89</v>
      </c>
      <c r="O5193" s="4" t="s">
        <v>20</v>
      </c>
      <c r="P5193" s="4" t="s">
        <v>21</v>
      </c>
    </row>
    <row r="5194" ht="14.25" customHeight="1">
      <c r="B5194" s="4" t="s">
        <v>15</v>
      </c>
      <c r="C5194" s="4">
        <v>1128299.0</v>
      </c>
      <c r="D5194" s="5">
        <v>44264.0</v>
      </c>
      <c r="E5194" s="4" t="s">
        <v>37</v>
      </c>
      <c r="F5194" s="4" t="s">
        <v>72</v>
      </c>
      <c r="G5194" s="4" t="s">
        <v>73</v>
      </c>
      <c r="H5194" s="6" t="s">
        <v>28</v>
      </c>
      <c r="I5194" s="7">
        <v>50.0</v>
      </c>
      <c r="J5194" s="8">
        <v>85.0</v>
      </c>
      <c r="K5194" s="9">
        <v>4250.0</v>
      </c>
      <c r="L5194" s="9">
        <v>2337.5</v>
      </c>
      <c r="M5194" s="10">
        <v>0.55</v>
      </c>
      <c r="N5194" s="4" t="s">
        <v>89</v>
      </c>
      <c r="O5194" s="4" t="s">
        <v>20</v>
      </c>
      <c r="P5194" s="4" t="s">
        <v>24</v>
      </c>
    </row>
    <row r="5195" ht="14.25" customHeight="1">
      <c r="B5195" s="4" t="s">
        <v>15</v>
      </c>
      <c r="C5195" s="4">
        <v>1128299.0</v>
      </c>
      <c r="D5195" s="5">
        <v>44296.0</v>
      </c>
      <c r="E5195" s="4" t="s">
        <v>37</v>
      </c>
      <c r="F5195" s="4" t="s">
        <v>72</v>
      </c>
      <c r="G5195" s="4" t="s">
        <v>73</v>
      </c>
      <c r="H5195" s="6" t="s">
        <v>18</v>
      </c>
      <c r="I5195" s="7">
        <v>59.0</v>
      </c>
      <c r="J5195" s="8">
        <v>130.0</v>
      </c>
      <c r="K5195" s="9">
        <v>7670.0</v>
      </c>
      <c r="L5195" s="9">
        <v>2761.2</v>
      </c>
      <c r="M5195" s="10">
        <v>0.36</v>
      </c>
      <c r="N5195" s="4" t="s">
        <v>89</v>
      </c>
      <c r="O5195" s="4" t="s">
        <v>23</v>
      </c>
      <c r="P5195" s="4" t="s">
        <v>24</v>
      </c>
    </row>
    <row r="5196" ht="14.25" customHeight="1">
      <c r="B5196" s="4" t="s">
        <v>15</v>
      </c>
      <c r="C5196" s="4">
        <v>1128299.0</v>
      </c>
      <c r="D5196" s="5">
        <v>44296.0</v>
      </c>
      <c r="E5196" s="4" t="s">
        <v>37</v>
      </c>
      <c r="F5196" s="4" t="s">
        <v>72</v>
      </c>
      <c r="G5196" s="4" t="s">
        <v>73</v>
      </c>
      <c r="H5196" s="6" t="s">
        <v>22</v>
      </c>
      <c r="I5196" s="7">
        <v>61.0</v>
      </c>
      <c r="J5196" s="8">
        <v>81.0</v>
      </c>
      <c r="K5196" s="9">
        <v>4941.0</v>
      </c>
      <c r="L5196" s="9">
        <v>1729.35</v>
      </c>
      <c r="M5196" s="10">
        <v>0.35</v>
      </c>
      <c r="N5196" s="4" t="s">
        <v>89</v>
      </c>
      <c r="O5196" s="4" t="s">
        <v>29</v>
      </c>
      <c r="P5196" s="4" t="s">
        <v>24</v>
      </c>
    </row>
    <row r="5197" ht="14.25" customHeight="1">
      <c r="B5197" s="4" t="s">
        <v>15</v>
      </c>
      <c r="C5197" s="4">
        <v>1128299.0</v>
      </c>
      <c r="D5197" s="5">
        <v>44296.0</v>
      </c>
      <c r="E5197" s="4" t="s">
        <v>37</v>
      </c>
      <c r="F5197" s="4" t="s">
        <v>72</v>
      </c>
      <c r="G5197" s="4" t="s">
        <v>73</v>
      </c>
      <c r="H5197" s="6" t="s">
        <v>25</v>
      </c>
      <c r="I5197" s="7">
        <v>60.0</v>
      </c>
      <c r="J5197" s="8">
        <v>91.0</v>
      </c>
      <c r="K5197" s="9">
        <v>5460.0</v>
      </c>
      <c r="L5197" s="9">
        <v>2074.8</v>
      </c>
      <c r="M5197" s="10">
        <v>0.38</v>
      </c>
      <c r="N5197" s="4" t="s">
        <v>89</v>
      </c>
      <c r="O5197" s="4" t="s">
        <v>29</v>
      </c>
      <c r="P5197" s="4" t="s">
        <v>21</v>
      </c>
    </row>
    <row r="5198" ht="14.25" customHeight="1">
      <c r="B5198" s="4" t="s">
        <v>15</v>
      </c>
      <c r="C5198" s="4">
        <v>1128299.0</v>
      </c>
      <c r="D5198" s="5">
        <v>44296.0</v>
      </c>
      <c r="E5198" s="4" t="s">
        <v>37</v>
      </c>
      <c r="F5198" s="4" t="s">
        <v>72</v>
      </c>
      <c r="G5198" s="4" t="s">
        <v>73</v>
      </c>
      <c r="H5198" s="6" t="s">
        <v>26</v>
      </c>
      <c r="I5198" s="7">
        <v>48.0</v>
      </c>
      <c r="J5198" s="8">
        <v>73.0</v>
      </c>
      <c r="K5198" s="9">
        <v>3504.0</v>
      </c>
      <c r="L5198" s="9">
        <v>1226.3999999999999</v>
      </c>
      <c r="M5198" s="10">
        <v>0.35</v>
      </c>
      <c r="N5198" s="4" t="s">
        <v>89</v>
      </c>
      <c r="O5198" s="4" t="s">
        <v>29</v>
      </c>
      <c r="P5198" s="4" t="s">
        <v>21</v>
      </c>
    </row>
    <row r="5199" ht="14.25" customHeight="1">
      <c r="B5199" s="4" t="s">
        <v>15</v>
      </c>
      <c r="C5199" s="4">
        <v>1128299.0</v>
      </c>
      <c r="D5199" s="5">
        <v>44296.0</v>
      </c>
      <c r="E5199" s="4" t="s">
        <v>37</v>
      </c>
      <c r="F5199" s="4" t="s">
        <v>72</v>
      </c>
      <c r="G5199" s="4" t="s">
        <v>73</v>
      </c>
      <c r="H5199" s="6" t="s">
        <v>27</v>
      </c>
      <c r="I5199" s="7">
        <v>52.0</v>
      </c>
      <c r="J5199" s="8">
        <v>42.0</v>
      </c>
      <c r="K5199" s="9">
        <v>2184.0</v>
      </c>
      <c r="L5199" s="9">
        <v>589.6800000000001</v>
      </c>
      <c r="M5199" s="10">
        <v>0.27</v>
      </c>
      <c r="N5199" s="4" t="s">
        <v>89</v>
      </c>
      <c r="O5199" s="4" t="s">
        <v>23</v>
      </c>
      <c r="P5199" s="4" t="s">
        <v>21</v>
      </c>
    </row>
    <row r="5200" ht="14.25" customHeight="1">
      <c r="B5200" s="4" t="s">
        <v>15</v>
      </c>
      <c r="C5200" s="4">
        <v>1128299.0</v>
      </c>
      <c r="D5200" s="5">
        <v>44296.0</v>
      </c>
      <c r="E5200" s="4" t="s">
        <v>37</v>
      </c>
      <c r="F5200" s="4" t="s">
        <v>72</v>
      </c>
      <c r="G5200" s="4" t="s">
        <v>73</v>
      </c>
      <c r="H5200" s="6" t="s">
        <v>28</v>
      </c>
      <c r="I5200" s="7">
        <v>66.0</v>
      </c>
      <c r="J5200" s="8">
        <v>94.0</v>
      </c>
      <c r="K5200" s="9">
        <v>6204.0</v>
      </c>
      <c r="L5200" s="9">
        <v>3102.0</v>
      </c>
      <c r="M5200" s="10">
        <v>0.5</v>
      </c>
      <c r="N5200" s="4" t="s">
        <v>89</v>
      </c>
      <c r="O5200" s="4" t="s">
        <v>23</v>
      </c>
      <c r="P5200" s="4" t="s">
        <v>24</v>
      </c>
    </row>
    <row r="5201" ht="14.25" customHeight="1">
      <c r="B5201" s="4" t="s">
        <v>15</v>
      </c>
      <c r="C5201" s="4">
        <v>1128299.0</v>
      </c>
      <c r="D5201" s="5">
        <v>44327.0</v>
      </c>
      <c r="E5201" s="4" t="s">
        <v>37</v>
      </c>
      <c r="F5201" s="4" t="s">
        <v>72</v>
      </c>
      <c r="G5201" s="4" t="s">
        <v>73</v>
      </c>
      <c r="H5201" s="6" t="s">
        <v>18</v>
      </c>
      <c r="I5201" s="7">
        <v>51.0</v>
      </c>
      <c r="J5201" s="8">
        <v>158.0</v>
      </c>
      <c r="K5201" s="9">
        <v>8058.0</v>
      </c>
      <c r="L5201" s="9">
        <v>2981.46</v>
      </c>
      <c r="M5201" s="10">
        <v>0.37</v>
      </c>
      <c r="N5201" s="4" t="s">
        <v>89</v>
      </c>
      <c r="O5201" s="4" t="s">
        <v>23</v>
      </c>
      <c r="P5201" s="4" t="s">
        <v>21</v>
      </c>
    </row>
    <row r="5202" ht="14.25" customHeight="1">
      <c r="B5202" s="4" t="s">
        <v>15</v>
      </c>
      <c r="C5202" s="4">
        <v>1128299.0</v>
      </c>
      <c r="D5202" s="5">
        <v>44327.0</v>
      </c>
      <c r="E5202" s="4" t="s">
        <v>37</v>
      </c>
      <c r="F5202" s="4" t="s">
        <v>72</v>
      </c>
      <c r="G5202" s="4" t="s">
        <v>73</v>
      </c>
      <c r="H5202" s="6" t="s">
        <v>22</v>
      </c>
      <c r="I5202" s="7">
        <v>58.0</v>
      </c>
      <c r="J5202" s="8">
        <v>98.0</v>
      </c>
      <c r="K5202" s="9">
        <v>5684.0</v>
      </c>
      <c r="L5202" s="9">
        <v>1875.72</v>
      </c>
      <c r="M5202" s="10">
        <v>0.33</v>
      </c>
      <c r="N5202" s="4" t="s">
        <v>89</v>
      </c>
      <c r="O5202" s="4" t="s">
        <v>23</v>
      </c>
      <c r="P5202" s="4" t="s">
        <v>21</v>
      </c>
    </row>
    <row r="5203" ht="14.25" customHeight="1">
      <c r="B5203" s="4" t="s">
        <v>15</v>
      </c>
      <c r="C5203" s="4">
        <v>1128299.0</v>
      </c>
      <c r="D5203" s="5">
        <v>44327.0</v>
      </c>
      <c r="E5203" s="4" t="s">
        <v>37</v>
      </c>
      <c r="F5203" s="4" t="s">
        <v>72</v>
      </c>
      <c r="G5203" s="4" t="s">
        <v>73</v>
      </c>
      <c r="H5203" s="6" t="s">
        <v>25</v>
      </c>
      <c r="I5203" s="7">
        <v>56.0</v>
      </c>
      <c r="J5203" s="8">
        <v>98.0</v>
      </c>
      <c r="K5203" s="9">
        <v>5488.0</v>
      </c>
      <c r="L5203" s="9">
        <v>2195.2000000000003</v>
      </c>
      <c r="M5203" s="10">
        <v>0.4</v>
      </c>
      <c r="N5203" s="4" t="s">
        <v>89</v>
      </c>
      <c r="O5203" s="4" t="s">
        <v>20</v>
      </c>
      <c r="P5203" s="4" t="s">
        <v>21</v>
      </c>
    </row>
    <row r="5204" ht="14.25" customHeight="1">
      <c r="B5204" s="4" t="s">
        <v>15</v>
      </c>
      <c r="C5204" s="4">
        <v>1128299.0</v>
      </c>
      <c r="D5204" s="5">
        <v>44327.0</v>
      </c>
      <c r="E5204" s="4" t="s">
        <v>37</v>
      </c>
      <c r="F5204" s="4" t="s">
        <v>72</v>
      </c>
      <c r="G5204" s="4" t="s">
        <v>73</v>
      </c>
      <c r="H5204" s="6" t="s">
        <v>26</v>
      </c>
      <c r="I5204" s="7">
        <v>52.0</v>
      </c>
      <c r="J5204" s="8">
        <v>80.0</v>
      </c>
      <c r="K5204" s="9">
        <v>4160.0</v>
      </c>
      <c r="L5204" s="9">
        <v>1664.0</v>
      </c>
      <c r="M5204" s="10">
        <v>0.4</v>
      </c>
      <c r="N5204" s="4" t="s">
        <v>89</v>
      </c>
      <c r="O5204" s="4" t="s">
        <v>20</v>
      </c>
      <c r="P5204" s="4" t="s">
        <v>24</v>
      </c>
    </row>
    <row r="5205" ht="14.25" customHeight="1">
      <c r="B5205" s="4" t="s">
        <v>15</v>
      </c>
      <c r="C5205" s="4">
        <v>1128299.0</v>
      </c>
      <c r="D5205" s="5">
        <v>44327.0</v>
      </c>
      <c r="E5205" s="4" t="s">
        <v>37</v>
      </c>
      <c r="F5205" s="4" t="s">
        <v>72</v>
      </c>
      <c r="G5205" s="4" t="s">
        <v>73</v>
      </c>
      <c r="H5205" s="6" t="s">
        <v>27</v>
      </c>
      <c r="I5205" s="7">
        <v>55.0</v>
      </c>
      <c r="J5205" s="8">
        <v>46.0</v>
      </c>
      <c r="K5205" s="9">
        <v>2530.0</v>
      </c>
      <c r="L5205" s="9">
        <v>708.4000000000001</v>
      </c>
      <c r="M5205" s="10">
        <v>0.28</v>
      </c>
      <c r="N5205" s="4" t="s">
        <v>89</v>
      </c>
      <c r="O5205" s="4" t="s">
        <v>29</v>
      </c>
      <c r="P5205" s="4" t="s">
        <v>21</v>
      </c>
    </row>
    <row r="5206" ht="14.25" customHeight="1">
      <c r="B5206" s="4" t="s">
        <v>15</v>
      </c>
      <c r="C5206" s="4">
        <v>1128299.0</v>
      </c>
      <c r="D5206" s="5">
        <v>44327.0</v>
      </c>
      <c r="E5206" s="4" t="s">
        <v>37</v>
      </c>
      <c r="F5206" s="4" t="s">
        <v>72</v>
      </c>
      <c r="G5206" s="4" t="s">
        <v>73</v>
      </c>
      <c r="H5206" s="6" t="s">
        <v>28</v>
      </c>
      <c r="I5206" s="7">
        <v>69.0</v>
      </c>
      <c r="J5206" s="8">
        <v>143.0</v>
      </c>
      <c r="K5206" s="9">
        <v>9867.0</v>
      </c>
      <c r="L5206" s="9">
        <v>5426.85</v>
      </c>
      <c r="M5206" s="10">
        <v>0.55</v>
      </c>
      <c r="N5206" s="4" t="s">
        <v>89</v>
      </c>
      <c r="O5206" s="4" t="s">
        <v>29</v>
      </c>
      <c r="P5206" s="4" t="s">
        <v>21</v>
      </c>
    </row>
    <row r="5207" ht="14.25" customHeight="1">
      <c r="B5207" s="4" t="s">
        <v>15</v>
      </c>
      <c r="C5207" s="4">
        <v>1128299.0</v>
      </c>
      <c r="D5207" s="5">
        <v>44357.0</v>
      </c>
      <c r="E5207" s="4" t="s">
        <v>37</v>
      </c>
      <c r="F5207" s="4" t="s">
        <v>72</v>
      </c>
      <c r="G5207" s="4" t="s">
        <v>73</v>
      </c>
      <c r="H5207" s="6" t="s">
        <v>18</v>
      </c>
      <c r="I5207" s="7">
        <v>67.0</v>
      </c>
      <c r="J5207" s="8">
        <v>210.0</v>
      </c>
      <c r="K5207" s="9">
        <v>14070.0</v>
      </c>
      <c r="L5207" s="9">
        <v>5628.0</v>
      </c>
      <c r="M5207" s="10">
        <v>0.4</v>
      </c>
      <c r="N5207" s="4" t="s">
        <v>89</v>
      </c>
      <c r="O5207" s="4" t="s">
        <v>29</v>
      </c>
      <c r="P5207" s="4" t="s">
        <v>24</v>
      </c>
    </row>
    <row r="5208" ht="14.25" customHeight="1">
      <c r="B5208" s="4" t="s">
        <v>15</v>
      </c>
      <c r="C5208" s="4">
        <v>1128299.0</v>
      </c>
      <c r="D5208" s="5">
        <v>44357.0</v>
      </c>
      <c r="E5208" s="4" t="s">
        <v>37</v>
      </c>
      <c r="F5208" s="4" t="s">
        <v>72</v>
      </c>
      <c r="G5208" s="4" t="s">
        <v>73</v>
      </c>
      <c r="H5208" s="6" t="s">
        <v>22</v>
      </c>
      <c r="I5208" s="7">
        <v>72.0</v>
      </c>
      <c r="J5208" s="8">
        <v>156.0</v>
      </c>
      <c r="K5208" s="9">
        <v>11232.0</v>
      </c>
      <c r="L5208" s="9">
        <v>3481.92</v>
      </c>
      <c r="M5208" s="10">
        <v>0.31</v>
      </c>
      <c r="N5208" s="4" t="s">
        <v>89</v>
      </c>
      <c r="O5208" s="4" t="s">
        <v>29</v>
      </c>
      <c r="P5208" s="4" t="s">
        <v>21</v>
      </c>
    </row>
    <row r="5209" ht="14.25" customHeight="1">
      <c r="B5209" s="4" t="s">
        <v>15</v>
      </c>
      <c r="C5209" s="4">
        <v>1128299.0</v>
      </c>
      <c r="D5209" s="5">
        <v>44357.0</v>
      </c>
      <c r="E5209" s="4" t="s">
        <v>37</v>
      </c>
      <c r="F5209" s="4" t="s">
        <v>72</v>
      </c>
      <c r="G5209" s="4" t="s">
        <v>73</v>
      </c>
      <c r="H5209" s="6" t="s">
        <v>25</v>
      </c>
      <c r="I5209" s="7">
        <v>71.0</v>
      </c>
      <c r="J5209" s="8">
        <v>180.0</v>
      </c>
      <c r="K5209" s="9">
        <v>12780.0</v>
      </c>
      <c r="L5209" s="9">
        <v>4600.8</v>
      </c>
      <c r="M5209" s="10">
        <v>0.36</v>
      </c>
      <c r="N5209" s="4" t="s">
        <v>89</v>
      </c>
      <c r="O5209" s="4" t="s">
        <v>20</v>
      </c>
      <c r="P5209" s="4" t="s">
        <v>24</v>
      </c>
    </row>
    <row r="5210" ht="14.25" customHeight="1">
      <c r="B5210" s="4" t="s">
        <v>15</v>
      </c>
      <c r="C5210" s="4">
        <v>1128299.0</v>
      </c>
      <c r="D5210" s="5">
        <v>44357.0</v>
      </c>
      <c r="E5210" s="4" t="s">
        <v>37</v>
      </c>
      <c r="F5210" s="4" t="s">
        <v>72</v>
      </c>
      <c r="G5210" s="4" t="s">
        <v>73</v>
      </c>
      <c r="H5210" s="6" t="s">
        <v>26</v>
      </c>
      <c r="I5210" s="7">
        <v>74.0</v>
      </c>
      <c r="J5210" s="8">
        <v>133.0</v>
      </c>
      <c r="K5210" s="9">
        <v>9842.0</v>
      </c>
      <c r="L5210" s="9">
        <v>3739.96</v>
      </c>
      <c r="M5210" s="10">
        <v>0.38</v>
      </c>
      <c r="N5210" s="4" t="s">
        <v>89</v>
      </c>
      <c r="O5210" s="4" t="s">
        <v>23</v>
      </c>
      <c r="P5210" s="4" t="s">
        <v>24</v>
      </c>
    </row>
    <row r="5211" ht="14.25" customHeight="1">
      <c r="B5211" s="4" t="s">
        <v>15</v>
      </c>
      <c r="C5211" s="4">
        <v>1128299.0</v>
      </c>
      <c r="D5211" s="5">
        <v>44357.0</v>
      </c>
      <c r="E5211" s="4" t="s">
        <v>37</v>
      </c>
      <c r="F5211" s="4" t="s">
        <v>72</v>
      </c>
      <c r="G5211" s="4" t="s">
        <v>73</v>
      </c>
      <c r="H5211" s="6" t="s">
        <v>27</v>
      </c>
      <c r="I5211" s="7">
        <v>83.0</v>
      </c>
      <c r="J5211" s="8">
        <v>88.0</v>
      </c>
      <c r="K5211" s="9">
        <v>7304.0</v>
      </c>
      <c r="L5211" s="9">
        <v>2191.2</v>
      </c>
      <c r="M5211" s="10">
        <v>0.3</v>
      </c>
      <c r="N5211" s="4" t="s">
        <v>89</v>
      </c>
      <c r="O5211" s="4" t="s">
        <v>23</v>
      </c>
      <c r="P5211" s="4" t="s">
        <v>24</v>
      </c>
    </row>
    <row r="5212" ht="14.25" customHeight="1">
      <c r="B5212" s="4" t="s">
        <v>15</v>
      </c>
      <c r="C5212" s="4">
        <v>1128299.0</v>
      </c>
      <c r="D5212" s="5">
        <v>44357.0</v>
      </c>
      <c r="E5212" s="4" t="s">
        <v>37</v>
      </c>
      <c r="F5212" s="4" t="s">
        <v>72</v>
      </c>
      <c r="G5212" s="4" t="s">
        <v>73</v>
      </c>
      <c r="H5212" s="6" t="s">
        <v>28</v>
      </c>
      <c r="I5212" s="7">
        <v>97.0</v>
      </c>
      <c r="J5212" s="8">
        <v>169.0</v>
      </c>
      <c r="K5212" s="9">
        <v>16393.0</v>
      </c>
      <c r="L5212" s="9">
        <v>8524.36</v>
      </c>
      <c r="M5212" s="10">
        <v>0.52</v>
      </c>
      <c r="N5212" s="4" t="s">
        <v>89</v>
      </c>
      <c r="O5212" s="4" t="s">
        <v>29</v>
      </c>
      <c r="P5212" s="4" t="s">
        <v>21</v>
      </c>
    </row>
    <row r="5213" ht="14.25" customHeight="1">
      <c r="B5213" s="4" t="s">
        <v>15</v>
      </c>
      <c r="C5213" s="4">
        <v>1128299.0</v>
      </c>
      <c r="D5213" s="5">
        <v>44386.0</v>
      </c>
      <c r="E5213" s="4" t="s">
        <v>37</v>
      </c>
      <c r="F5213" s="4" t="s">
        <v>72</v>
      </c>
      <c r="G5213" s="4" t="s">
        <v>73</v>
      </c>
      <c r="H5213" s="6" t="s">
        <v>18</v>
      </c>
      <c r="I5213" s="7">
        <v>74.0</v>
      </c>
      <c r="J5213" s="8">
        <v>208.0</v>
      </c>
      <c r="K5213" s="9">
        <v>15392.0</v>
      </c>
      <c r="L5213" s="9">
        <v>5695.04</v>
      </c>
      <c r="M5213" s="10">
        <v>0.37</v>
      </c>
      <c r="N5213" s="4" t="s">
        <v>89</v>
      </c>
      <c r="O5213" s="4" t="s">
        <v>23</v>
      </c>
      <c r="P5213" s="4" t="s">
        <v>21</v>
      </c>
    </row>
    <row r="5214" ht="14.25" customHeight="1">
      <c r="B5214" s="4" t="s">
        <v>15</v>
      </c>
      <c r="C5214" s="4">
        <v>1128299.0</v>
      </c>
      <c r="D5214" s="5">
        <v>44386.0</v>
      </c>
      <c r="E5214" s="4" t="s">
        <v>37</v>
      </c>
      <c r="F5214" s="4" t="s">
        <v>72</v>
      </c>
      <c r="G5214" s="4" t="s">
        <v>73</v>
      </c>
      <c r="H5214" s="6" t="s">
        <v>22</v>
      </c>
      <c r="I5214" s="7">
        <v>81.0</v>
      </c>
      <c r="J5214" s="8">
        <v>182.0</v>
      </c>
      <c r="K5214" s="9">
        <v>14742.0</v>
      </c>
      <c r="L5214" s="9">
        <v>5012.280000000001</v>
      </c>
      <c r="M5214" s="10">
        <v>0.34</v>
      </c>
      <c r="N5214" s="4" t="s">
        <v>89</v>
      </c>
      <c r="O5214" s="4" t="s">
        <v>20</v>
      </c>
      <c r="P5214" s="4" t="s">
        <v>21</v>
      </c>
    </row>
    <row r="5215" ht="14.25" customHeight="1">
      <c r="B5215" s="4" t="s">
        <v>15</v>
      </c>
      <c r="C5215" s="4">
        <v>1128299.0</v>
      </c>
      <c r="D5215" s="5">
        <v>44386.0</v>
      </c>
      <c r="E5215" s="4" t="s">
        <v>37</v>
      </c>
      <c r="F5215" s="4" t="s">
        <v>72</v>
      </c>
      <c r="G5215" s="4" t="s">
        <v>73</v>
      </c>
      <c r="H5215" s="6" t="s">
        <v>25</v>
      </c>
      <c r="I5215" s="7">
        <v>79.0</v>
      </c>
      <c r="J5215" s="8">
        <v>150.0</v>
      </c>
      <c r="K5215" s="9">
        <v>11850.0</v>
      </c>
      <c r="L5215" s="9">
        <v>4266.0</v>
      </c>
      <c r="M5215" s="10">
        <v>0.36</v>
      </c>
      <c r="N5215" s="4" t="s">
        <v>89</v>
      </c>
      <c r="O5215" s="4" t="s">
        <v>29</v>
      </c>
      <c r="P5215" s="4" t="s">
        <v>21</v>
      </c>
    </row>
    <row r="5216" ht="14.25" customHeight="1">
      <c r="B5216" s="4" t="s">
        <v>15</v>
      </c>
      <c r="C5216" s="4">
        <v>1128299.0</v>
      </c>
      <c r="D5216" s="5">
        <v>44386.0</v>
      </c>
      <c r="E5216" s="4" t="s">
        <v>37</v>
      </c>
      <c r="F5216" s="4" t="s">
        <v>72</v>
      </c>
      <c r="G5216" s="4" t="s">
        <v>73</v>
      </c>
      <c r="H5216" s="6" t="s">
        <v>26</v>
      </c>
      <c r="I5216" s="7">
        <v>73.0</v>
      </c>
      <c r="J5216" s="8">
        <v>130.0</v>
      </c>
      <c r="K5216" s="9">
        <v>9490.0</v>
      </c>
      <c r="L5216" s="9">
        <v>3796.0</v>
      </c>
      <c r="M5216" s="10">
        <v>0.4</v>
      </c>
      <c r="N5216" s="4" t="s">
        <v>89</v>
      </c>
      <c r="O5216" s="4" t="s">
        <v>23</v>
      </c>
      <c r="P5216" s="4" t="s">
        <v>24</v>
      </c>
    </row>
    <row r="5217" ht="14.25" customHeight="1">
      <c r="B5217" s="4" t="s">
        <v>15</v>
      </c>
      <c r="C5217" s="4">
        <v>1128299.0</v>
      </c>
      <c r="D5217" s="5">
        <v>44386.0</v>
      </c>
      <c r="E5217" s="4" t="s">
        <v>37</v>
      </c>
      <c r="F5217" s="4" t="s">
        <v>72</v>
      </c>
      <c r="G5217" s="4" t="s">
        <v>73</v>
      </c>
      <c r="H5217" s="6" t="s">
        <v>27</v>
      </c>
      <c r="I5217" s="7">
        <v>80.0</v>
      </c>
      <c r="J5217" s="8">
        <v>149.0</v>
      </c>
      <c r="K5217" s="9">
        <v>11920.0</v>
      </c>
      <c r="L5217" s="9">
        <v>3576.0</v>
      </c>
      <c r="M5217" s="10">
        <v>0.3</v>
      </c>
      <c r="N5217" s="4" t="s">
        <v>89</v>
      </c>
      <c r="O5217" s="4" t="s">
        <v>20</v>
      </c>
      <c r="P5217" s="4" t="s">
        <v>21</v>
      </c>
    </row>
    <row r="5218" ht="14.25" customHeight="1">
      <c r="B5218" s="4" t="s">
        <v>15</v>
      </c>
      <c r="C5218" s="4">
        <v>1128299.0</v>
      </c>
      <c r="D5218" s="5">
        <v>44386.0</v>
      </c>
      <c r="E5218" s="4" t="s">
        <v>37</v>
      </c>
      <c r="F5218" s="4" t="s">
        <v>72</v>
      </c>
      <c r="G5218" s="4" t="s">
        <v>73</v>
      </c>
      <c r="H5218" s="6" t="s">
        <v>28</v>
      </c>
      <c r="I5218" s="7">
        <v>96.0</v>
      </c>
      <c r="J5218" s="8">
        <v>154.0</v>
      </c>
      <c r="K5218" s="9">
        <v>14784.0</v>
      </c>
      <c r="L5218" s="9">
        <v>7687.68</v>
      </c>
      <c r="M5218" s="10">
        <v>0.52</v>
      </c>
      <c r="N5218" s="4" t="s">
        <v>89</v>
      </c>
      <c r="O5218" s="4" t="s">
        <v>23</v>
      </c>
      <c r="P5218" s="4" t="s">
        <v>21</v>
      </c>
    </row>
    <row r="5219" ht="14.25" customHeight="1">
      <c r="B5219" s="4" t="s">
        <v>15</v>
      </c>
      <c r="C5219" s="4">
        <v>1128299.0</v>
      </c>
      <c r="D5219" s="5">
        <v>44418.0</v>
      </c>
      <c r="E5219" s="4" t="s">
        <v>37</v>
      </c>
      <c r="F5219" s="4" t="s">
        <v>72</v>
      </c>
      <c r="G5219" s="4" t="s">
        <v>73</v>
      </c>
      <c r="H5219" s="6" t="s">
        <v>18</v>
      </c>
      <c r="I5219" s="7">
        <v>79.0</v>
      </c>
      <c r="J5219" s="8">
        <v>210.0</v>
      </c>
      <c r="K5219" s="9">
        <v>16590.0</v>
      </c>
      <c r="L5219" s="9">
        <v>6138.3</v>
      </c>
      <c r="M5219" s="10">
        <v>0.37</v>
      </c>
      <c r="N5219" s="4" t="s">
        <v>89</v>
      </c>
      <c r="O5219" s="4" t="s">
        <v>29</v>
      </c>
      <c r="P5219" s="4" t="s">
        <v>24</v>
      </c>
    </row>
    <row r="5220" ht="14.25" customHeight="1">
      <c r="B5220" s="4" t="s">
        <v>15</v>
      </c>
      <c r="C5220" s="4">
        <v>1128299.0</v>
      </c>
      <c r="D5220" s="5">
        <v>44418.0</v>
      </c>
      <c r="E5220" s="4" t="s">
        <v>37</v>
      </c>
      <c r="F5220" s="4" t="s">
        <v>72</v>
      </c>
      <c r="G5220" s="4" t="s">
        <v>73</v>
      </c>
      <c r="H5220" s="6" t="s">
        <v>22</v>
      </c>
      <c r="I5220" s="7">
        <v>71.0</v>
      </c>
      <c r="J5220" s="8">
        <v>218.0</v>
      </c>
      <c r="K5220" s="9">
        <v>15478.0</v>
      </c>
      <c r="L5220" s="9">
        <v>5262.52</v>
      </c>
      <c r="M5220" s="10">
        <v>0.34</v>
      </c>
      <c r="N5220" s="4" t="s">
        <v>89</v>
      </c>
      <c r="O5220" s="4" t="s">
        <v>20</v>
      </c>
      <c r="P5220" s="4" t="s">
        <v>24</v>
      </c>
    </row>
    <row r="5221" ht="14.25" customHeight="1">
      <c r="B5221" s="4" t="s">
        <v>15</v>
      </c>
      <c r="C5221" s="4">
        <v>1128299.0</v>
      </c>
      <c r="D5221" s="5">
        <v>44418.0</v>
      </c>
      <c r="E5221" s="4" t="s">
        <v>37</v>
      </c>
      <c r="F5221" s="4" t="s">
        <v>72</v>
      </c>
      <c r="G5221" s="4" t="s">
        <v>73</v>
      </c>
      <c r="H5221" s="6" t="s">
        <v>25</v>
      </c>
      <c r="I5221" s="7">
        <v>64.0</v>
      </c>
      <c r="J5221" s="8">
        <v>162.0</v>
      </c>
      <c r="K5221" s="9">
        <v>10368.0</v>
      </c>
      <c r="L5221" s="9">
        <v>4043.52</v>
      </c>
      <c r="M5221" s="10">
        <v>0.39</v>
      </c>
      <c r="N5221" s="4" t="s">
        <v>89</v>
      </c>
      <c r="O5221" s="4" t="s">
        <v>20</v>
      </c>
      <c r="P5221" s="4" t="s">
        <v>21</v>
      </c>
    </row>
    <row r="5222" ht="14.25" customHeight="1">
      <c r="B5222" s="4" t="s">
        <v>15</v>
      </c>
      <c r="C5222" s="4">
        <v>1128299.0</v>
      </c>
      <c r="D5222" s="5">
        <v>44418.0</v>
      </c>
      <c r="E5222" s="4" t="s">
        <v>37</v>
      </c>
      <c r="F5222" s="4" t="s">
        <v>72</v>
      </c>
      <c r="G5222" s="4" t="s">
        <v>73</v>
      </c>
      <c r="H5222" s="6" t="s">
        <v>26</v>
      </c>
      <c r="I5222" s="7">
        <v>67.0</v>
      </c>
      <c r="J5222" s="8">
        <v>142.0</v>
      </c>
      <c r="K5222" s="9">
        <v>9514.0</v>
      </c>
      <c r="L5222" s="9">
        <v>3615.32</v>
      </c>
      <c r="M5222" s="10">
        <v>0.38</v>
      </c>
      <c r="N5222" s="4" t="s">
        <v>89</v>
      </c>
      <c r="O5222" s="4" t="s">
        <v>29</v>
      </c>
      <c r="P5222" s="4" t="s">
        <v>21</v>
      </c>
    </row>
    <row r="5223" ht="14.25" customHeight="1">
      <c r="B5223" s="4" t="s">
        <v>31</v>
      </c>
      <c r="C5223" s="4">
        <v>1128299.0</v>
      </c>
      <c r="D5223" s="5">
        <v>44418.0</v>
      </c>
      <c r="E5223" s="4" t="s">
        <v>37</v>
      </c>
      <c r="F5223" s="4" t="s">
        <v>72</v>
      </c>
      <c r="G5223" s="4" t="s">
        <v>73</v>
      </c>
      <c r="H5223" s="6" t="s">
        <v>27</v>
      </c>
      <c r="I5223" s="7">
        <v>69.0</v>
      </c>
      <c r="J5223" s="8">
        <v>147.0</v>
      </c>
      <c r="K5223" s="9">
        <v>10143.0</v>
      </c>
      <c r="L5223" s="9">
        <v>2738.61</v>
      </c>
      <c r="M5223" s="10">
        <v>0.27</v>
      </c>
      <c r="N5223" s="4" t="s">
        <v>89</v>
      </c>
      <c r="O5223" s="4" t="s">
        <v>20</v>
      </c>
      <c r="P5223" s="4" t="s">
        <v>24</v>
      </c>
    </row>
    <row r="5224" ht="14.25" customHeight="1">
      <c r="B5224" s="4" t="s">
        <v>31</v>
      </c>
      <c r="C5224" s="4">
        <v>1128299.0</v>
      </c>
      <c r="D5224" s="5">
        <v>44418.0</v>
      </c>
      <c r="E5224" s="4" t="s">
        <v>37</v>
      </c>
      <c r="F5224" s="4" t="s">
        <v>72</v>
      </c>
      <c r="G5224" s="4" t="s">
        <v>73</v>
      </c>
      <c r="H5224" s="6" t="s">
        <v>28</v>
      </c>
      <c r="I5224" s="7">
        <v>72.0</v>
      </c>
      <c r="J5224" s="8">
        <v>88.0</v>
      </c>
      <c r="K5224" s="9">
        <v>6336.0</v>
      </c>
      <c r="L5224" s="9">
        <v>3358.0800000000004</v>
      </c>
      <c r="M5224" s="10">
        <v>0.53</v>
      </c>
      <c r="N5224" s="4" t="s">
        <v>89</v>
      </c>
      <c r="O5224" s="4" t="s">
        <v>23</v>
      </c>
      <c r="P5224" s="4" t="s">
        <v>21</v>
      </c>
    </row>
    <row r="5225" ht="14.25" customHeight="1">
      <c r="B5225" s="4" t="s">
        <v>31</v>
      </c>
      <c r="C5225" s="4">
        <v>1128299.0</v>
      </c>
      <c r="D5225" s="5">
        <v>44450.0</v>
      </c>
      <c r="E5225" s="4" t="s">
        <v>37</v>
      </c>
      <c r="F5225" s="4" t="s">
        <v>72</v>
      </c>
      <c r="G5225" s="4" t="s">
        <v>73</v>
      </c>
      <c r="H5225" s="6" t="s">
        <v>18</v>
      </c>
      <c r="I5225" s="7">
        <v>62.0</v>
      </c>
      <c r="J5225" s="8">
        <v>149.0</v>
      </c>
      <c r="K5225" s="9">
        <v>9238.0</v>
      </c>
      <c r="L5225" s="9">
        <v>3325.68</v>
      </c>
      <c r="M5225" s="10">
        <v>0.36</v>
      </c>
      <c r="N5225" s="4" t="s">
        <v>89</v>
      </c>
      <c r="O5225" s="4" t="s">
        <v>20</v>
      </c>
      <c r="P5225" s="4" t="s">
        <v>24</v>
      </c>
    </row>
    <row r="5226" ht="14.25" customHeight="1">
      <c r="B5226" s="4" t="s">
        <v>31</v>
      </c>
      <c r="C5226" s="4">
        <v>1128299.0</v>
      </c>
      <c r="D5226" s="5">
        <v>44450.0</v>
      </c>
      <c r="E5226" s="4" t="s">
        <v>37</v>
      </c>
      <c r="F5226" s="4" t="s">
        <v>72</v>
      </c>
      <c r="G5226" s="4" t="s">
        <v>73</v>
      </c>
      <c r="H5226" s="6" t="s">
        <v>22</v>
      </c>
      <c r="I5226" s="7">
        <v>69.0</v>
      </c>
      <c r="J5226" s="8">
        <v>149.0</v>
      </c>
      <c r="K5226" s="9">
        <v>10281.0</v>
      </c>
      <c r="L5226" s="9">
        <v>3392.73</v>
      </c>
      <c r="M5226" s="10">
        <v>0.33</v>
      </c>
      <c r="N5226" s="4" t="s">
        <v>89</v>
      </c>
      <c r="O5226" s="4" t="s">
        <v>29</v>
      </c>
      <c r="P5226" s="4" t="s">
        <v>21</v>
      </c>
    </row>
    <row r="5227" ht="14.25" customHeight="1">
      <c r="B5227" s="4" t="s">
        <v>31</v>
      </c>
      <c r="C5227" s="4">
        <v>1128299.0</v>
      </c>
      <c r="D5227" s="5">
        <v>44450.0</v>
      </c>
      <c r="E5227" s="4" t="s">
        <v>37</v>
      </c>
      <c r="F5227" s="4" t="s">
        <v>72</v>
      </c>
      <c r="G5227" s="4" t="s">
        <v>73</v>
      </c>
      <c r="H5227" s="6" t="s">
        <v>25</v>
      </c>
      <c r="I5227" s="7">
        <v>64.0</v>
      </c>
      <c r="J5227" s="8">
        <v>105.0</v>
      </c>
      <c r="K5227" s="9">
        <v>6720.0</v>
      </c>
      <c r="L5227" s="9">
        <v>2620.8</v>
      </c>
      <c r="M5227" s="10">
        <v>0.39</v>
      </c>
      <c r="N5227" s="4" t="s">
        <v>89</v>
      </c>
      <c r="O5227" s="4" t="s">
        <v>20</v>
      </c>
      <c r="P5227" s="4" t="s">
        <v>24</v>
      </c>
    </row>
    <row r="5228" ht="14.25" customHeight="1">
      <c r="B5228" s="4" t="s">
        <v>31</v>
      </c>
      <c r="C5228" s="4">
        <v>1128299.0</v>
      </c>
      <c r="D5228" s="5">
        <v>44450.0</v>
      </c>
      <c r="E5228" s="4" t="s">
        <v>37</v>
      </c>
      <c r="F5228" s="4" t="s">
        <v>72</v>
      </c>
      <c r="G5228" s="4" t="s">
        <v>73</v>
      </c>
      <c r="H5228" s="6" t="s">
        <v>26</v>
      </c>
      <c r="I5228" s="7">
        <v>62.0</v>
      </c>
      <c r="J5228" s="8">
        <v>85.0</v>
      </c>
      <c r="K5228" s="9">
        <v>5270.0</v>
      </c>
      <c r="L5228" s="9">
        <v>2108.0</v>
      </c>
      <c r="M5228" s="10">
        <v>0.4</v>
      </c>
      <c r="N5228" s="4" t="s">
        <v>89</v>
      </c>
      <c r="O5228" s="4" t="s">
        <v>29</v>
      </c>
      <c r="P5228" s="4" t="s">
        <v>24</v>
      </c>
    </row>
    <row r="5229" ht="14.25" customHeight="1">
      <c r="B5229" s="4" t="s">
        <v>31</v>
      </c>
      <c r="C5229" s="4">
        <v>1128299.0</v>
      </c>
      <c r="D5229" s="5">
        <v>44450.0</v>
      </c>
      <c r="E5229" s="4" t="s">
        <v>37</v>
      </c>
      <c r="F5229" s="4" t="s">
        <v>72</v>
      </c>
      <c r="G5229" s="4" t="s">
        <v>73</v>
      </c>
      <c r="H5229" s="6" t="s">
        <v>27</v>
      </c>
      <c r="I5229" s="7">
        <v>71.0</v>
      </c>
      <c r="J5229" s="8">
        <v>91.0</v>
      </c>
      <c r="K5229" s="9">
        <v>6461.0</v>
      </c>
      <c r="L5229" s="9">
        <v>1938.3</v>
      </c>
      <c r="M5229" s="10">
        <v>0.3</v>
      </c>
      <c r="N5229" s="4" t="s">
        <v>89</v>
      </c>
      <c r="O5229" s="4" t="s">
        <v>29</v>
      </c>
      <c r="P5229" s="4" t="s">
        <v>21</v>
      </c>
    </row>
    <row r="5230" ht="14.25" customHeight="1">
      <c r="B5230" s="4" t="s">
        <v>31</v>
      </c>
      <c r="C5230" s="4">
        <v>1128299.0</v>
      </c>
      <c r="D5230" s="5">
        <v>44450.0</v>
      </c>
      <c r="E5230" s="4" t="s">
        <v>37</v>
      </c>
      <c r="F5230" s="4" t="s">
        <v>72</v>
      </c>
      <c r="G5230" s="4" t="s">
        <v>73</v>
      </c>
      <c r="H5230" s="6" t="s">
        <v>28</v>
      </c>
      <c r="I5230" s="7">
        <v>56.0</v>
      </c>
      <c r="J5230" s="8">
        <v>105.0</v>
      </c>
      <c r="K5230" s="9">
        <v>5880.0</v>
      </c>
      <c r="L5230" s="9">
        <v>3116.4</v>
      </c>
      <c r="M5230" s="10">
        <v>0.53</v>
      </c>
      <c r="N5230" s="4" t="s">
        <v>89</v>
      </c>
      <c r="O5230" s="4" t="s">
        <v>20</v>
      </c>
      <c r="P5230" s="4" t="s">
        <v>24</v>
      </c>
    </row>
    <row r="5231" ht="14.25" customHeight="1">
      <c r="B5231" s="4" t="s">
        <v>31</v>
      </c>
      <c r="C5231" s="4">
        <v>1128299.0</v>
      </c>
      <c r="D5231" s="5">
        <v>44479.0</v>
      </c>
      <c r="E5231" s="4" t="s">
        <v>37</v>
      </c>
      <c r="F5231" s="4" t="s">
        <v>72</v>
      </c>
      <c r="G5231" s="4" t="s">
        <v>73</v>
      </c>
      <c r="H5231" s="6" t="s">
        <v>18</v>
      </c>
      <c r="I5231" s="7">
        <v>52.0</v>
      </c>
      <c r="J5231" s="8">
        <v>124.0</v>
      </c>
      <c r="K5231" s="9">
        <v>6448.0</v>
      </c>
      <c r="L5231" s="9">
        <v>2579.2000000000003</v>
      </c>
      <c r="M5231" s="10">
        <v>0.4</v>
      </c>
      <c r="N5231" s="4" t="s">
        <v>89</v>
      </c>
      <c r="O5231" s="4" t="s">
        <v>23</v>
      </c>
      <c r="P5231" s="4" t="s">
        <v>21</v>
      </c>
    </row>
    <row r="5232" ht="14.25" customHeight="1">
      <c r="B5232" s="4" t="s">
        <v>31</v>
      </c>
      <c r="C5232" s="4">
        <v>1128299.0</v>
      </c>
      <c r="D5232" s="5">
        <v>44479.0</v>
      </c>
      <c r="E5232" s="4" t="s">
        <v>37</v>
      </c>
      <c r="F5232" s="4" t="s">
        <v>72</v>
      </c>
      <c r="G5232" s="4" t="s">
        <v>73</v>
      </c>
      <c r="H5232" s="6" t="s">
        <v>22</v>
      </c>
      <c r="I5232" s="7">
        <v>61.0</v>
      </c>
      <c r="J5232" s="8">
        <v>138.0</v>
      </c>
      <c r="K5232" s="9">
        <v>8418.0</v>
      </c>
      <c r="L5232" s="9">
        <v>2525.4000000000005</v>
      </c>
      <c r="M5232" s="10">
        <v>0.30000000000000004</v>
      </c>
      <c r="N5232" s="4" t="s">
        <v>89</v>
      </c>
      <c r="O5232" s="4" t="s">
        <v>29</v>
      </c>
      <c r="P5232" s="4" t="s">
        <v>21</v>
      </c>
    </row>
    <row r="5233" ht="14.25" customHeight="1">
      <c r="B5233" s="4" t="s">
        <v>31</v>
      </c>
      <c r="C5233" s="4">
        <v>1128299.0</v>
      </c>
      <c r="D5233" s="5">
        <v>44479.0</v>
      </c>
      <c r="E5233" s="4" t="s">
        <v>37</v>
      </c>
      <c r="F5233" s="4" t="s">
        <v>72</v>
      </c>
      <c r="G5233" s="4" t="s">
        <v>73</v>
      </c>
      <c r="H5233" s="6" t="s">
        <v>25</v>
      </c>
      <c r="I5233" s="7">
        <v>56.0</v>
      </c>
      <c r="J5233" s="8">
        <v>87.0</v>
      </c>
      <c r="K5233" s="9">
        <v>4872.0</v>
      </c>
      <c r="L5233" s="9">
        <v>1705.1999999999998</v>
      </c>
      <c r="M5233" s="10">
        <v>0.35</v>
      </c>
      <c r="N5233" s="4" t="s">
        <v>89</v>
      </c>
      <c r="O5233" s="4" t="s">
        <v>29</v>
      </c>
      <c r="P5233" s="4" t="s">
        <v>24</v>
      </c>
    </row>
    <row r="5234" ht="14.25" customHeight="1">
      <c r="B5234" s="4" t="s">
        <v>31</v>
      </c>
      <c r="C5234" s="4">
        <v>1128299.0</v>
      </c>
      <c r="D5234" s="5">
        <v>44479.0</v>
      </c>
      <c r="E5234" s="4" t="s">
        <v>37</v>
      </c>
      <c r="F5234" s="4" t="s">
        <v>72</v>
      </c>
      <c r="G5234" s="4" t="s">
        <v>73</v>
      </c>
      <c r="H5234" s="6" t="s">
        <v>26</v>
      </c>
      <c r="I5234" s="7">
        <v>50.0</v>
      </c>
      <c r="J5234" s="8">
        <v>83.0</v>
      </c>
      <c r="K5234" s="9">
        <v>4150.0</v>
      </c>
      <c r="L5234" s="9">
        <v>1535.5</v>
      </c>
      <c r="M5234" s="10">
        <v>0.37</v>
      </c>
      <c r="N5234" s="4" t="s">
        <v>89</v>
      </c>
      <c r="O5234" s="4" t="s">
        <v>20</v>
      </c>
      <c r="P5234" s="4" t="s">
        <v>21</v>
      </c>
    </row>
    <row r="5235" ht="14.25" customHeight="1">
      <c r="B5235" s="4" t="s">
        <v>31</v>
      </c>
      <c r="C5235" s="4">
        <v>1128299.0</v>
      </c>
      <c r="D5235" s="5">
        <v>44479.0</v>
      </c>
      <c r="E5235" s="4" t="s">
        <v>37</v>
      </c>
      <c r="F5235" s="4" t="s">
        <v>72</v>
      </c>
      <c r="G5235" s="4" t="s">
        <v>73</v>
      </c>
      <c r="H5235" s="6" t="s">
        <v>27</v>
      </c>
      <c r="I5235" s="7">
        <v>63.0</v>
      </c>
      <c r="J5235" s="8">
        <v>70.0</v>
      </c>
      <c r="K5235" s="9">
        <v>4410.0</v>
      </c>
      <c r="L5235" s="9">
        <v>1234.8000000000002</v>
      </c>
      <c r="M5235" s="10">
        <v>0.28</v>
      </c>
      <c r="N5235" s="4" t="s">
        <v>89</v>
      </c>
      <c r="O5235" s="4" t="s">
        <v>20</v>
      </c>
      <c r="P5235" s="4" t="s">
        <v>24</v>
      </c>
    </row>
    <row r="5236" ht="14.25" customHeight="1">
      <c r="B5236" s="4" t="s">
        <v>31</v>
      </c>
      <c r="C5236" s="4">
        <v>1128299.0</v>
      </c>
      <c r="D5236" s="5">
        <v>44479.0</v>
      </c>
      <c r="E5236" s="4" t="s">
        <v>37</v>
      </c>
      <c r="F5236" s="4" t="s">
        <v>72</v>
      </c>
      <c r="G5236" s="4" t="s">
        <v>73</v>
      </c>
      <c r="H5236" s="6" t="s">
        <v>28</v>
      </c>
      <c r="I5236" s="7">
        <v>64.0</v>
      </c>
      <c r="J5236" s="8">
        <v>75.0</v>
      </c>
      <c r="K5236" s="9">
        <v>4800.0</v>
      </c>
      <c r="L5236" s="9">
        <v>2448.0</v>
      </c>
      <c r="M5236" s="10">
        <v>0.51</v>
      </c>
      <c r="N5236" s="4" t="s">
        <v>89</v>
      </c>
      <c r="O5236" s="4" t="s">
        <v>20</v>
      </c>
      <c r="P5236" s="4" t="s">
        <v>24</v>
      </c>
    </row>
    <row r="5237" ht="14.25" customHeight="1">
      <c r="B5237" s="4" t="s">
        <v>31</v>
      </c>
      <c r="C5237" s="4">
        <v>1128299.0</v>
      </c>
      <c r="D5237" s="5">
        <v>44510.0</v>
      </c>
      <c r="E5237" s="4" t="s">
        <v>37</v>
      </c>
      <c r="F5237" s="4" t="s">
        <v>72</v>
      </c>
      <c r="G5237" s="4" t="s">
        <v>73</v>
      </c>
      <c r="H5237" s="6" t="s">
        <v>18</v>
      </c>
      <c r="I5237" s="7">
        <v>51.0</v>
      </c>
      <c r="J5237" s="8">
        <v>158.0</v>
      </c>
      <c r="K5237" s="9">
        <v>8058.0</v>
      </c>
      <c r="L5237" s="9">
        <v>2981.46</v>
      </c>
      <c r="M5237" s="10">
        <v>0.37</v>
      </c>
      <c r="N5237" s="4" t="s">
        <v>89</v>
      </c>
      <c r="O5237" s="4" t="s">
        <v>29</v>
      </c>
      <c r="P5237" s="4" t="s">
        <v>21</v>
      </c>
    </row>
    <row r="5238" ht="14.25" customHeight="1">
      <c r="B5238" s="4" t="s">
        <v>31</v>
      </c>
      <c r="C5238" s="4">
        <v>1128299.0</v>
      </c>
      <c r="D5238" s="5">
        <v>44510.0</v>
      </c>
      <c r="E5238" s="4" t="s">
        <v>37</v>
      </c>
      <c r="F5238" s="4" t="s">
        <v>72</v>
      </c>
      <c r="G5238" s="4" t="s">
        <v>73</v>
      </c>
      <c r="H5238" s="6" t="s">
        <v>22</v>
      </c>
      <c r="I5238" s="7">
        <v>56.0</v>
      </c>
      <c r="J5238" s="8">
        <v>168.0</v>
      </c>
      <c r="K5238" s="9">
        <v>9408.0</v>
      </c>
      <c r="L5238" s="9">
        <v>3010.56</v>
      </c>
      <c r="M5238" s="10">
        <v>0.32</v>
      </c>
      <c r="N5238" s="4" t="s">
        <v>89</v>
      </c>
      <c r="O5238" s="4" t="s">
        <v>29</v>
      </c>
      <c r="P5238" s="4" t="s">
        <v>24</v>
      </c>
    </row>
    <row r="5239" ht="14.25" customHeight="1">
      <c r="B5239" s="4" t="s">
        <v>31</v>
      </c>
      <c r="C5239" s="4">
        <v>1128299.0</v>
      </c>
      <c r="D5239" s="5">
        <v>44510.0</v>
      </c>
      <c r="E5239" s="4" t="s">
        <v>37</v>
      </c>
      <c r="F5239" s="4" t="s">
        <v>72</v>
      </c>
      <c r="G5239" s="4" t="s">
        <v>73</v>
      </c>
      <c r="H5239" s="6" t="s">
        <v>25</v>
      </c>
      <c r="I5239" s="7">
        <v>50.0</v>
      </c>
      <c r="J5239" s="8">
        <v>123.0</v>
      </c>
      <c r="K5239" s="9">
        <v>6150.0</v>
      </c>
      <c r="L5239" s="9">
        <v>2460.0</v>
      </c>
      <c r="M5239" s="10">
        <v>0.4</v>
      </c>
      <c r="N5239" s="4" t="s">
        <v>89</v>
      </c>
      <c r="O5239" s="4" t="s">
        <v>29</v>
      </c>
      <c r="P5239" s="4" t="s">
        <v>24</v>
      </c>
    </row>
    <row r="5240" ht="14.25" customHeight="1">
      <c r="B5240" s="4" t="s">
        <v>31</v>
      </c>
      <c r="C5240" s="4">
        <v>1128299.0</v>
      </c>
      <c r="D5240" s="5">
        <v>44510.0</v>
      </c>
      <c r="E5240" s="4" t="s">
        <v>37</v>
      </c>
      <c r="F5240" s="4" t="s">
        <v>72</v>
      </c>
      <c r="G5240" s="4" t="s">
        <v>73</v>
      </c>
      <c r="H5240" s="6" t="s">
        <v>26</v>
      </c>
      <c r="I5240" s="7">
        <v>60.0</v>
      </c>
      <c r="J5240" s="8">
        <v>104.0</v>
      </c>
      <c r="K5240" s="9">
        <v>6240.0</v>
      </c>
      <c r="L5240" s="9">
        <v>2433.6</v>
      </c>
      <c r="M5240" s="10">
        <v>0.39</v>
      </c>
      <c r="N5240" s="4" t="s">
        <v>89</v>
      </c>
      <c r="O5240" s="4" t="s">
        <v>29</v>
      </c>
      <c r="P5240" s="4" t="s">
        <v>21</v>
      </c>
    </row>
    <row r="5241" ht="14.25" customHeight="1">
      <c r="B5241" s="4" t="s">
        <v>31</v>
      </c>
      <c r="C5241" s="4">
        <v>1128299.0</v>
      </c>
      <c r="D5241" s="5">
        <v>44510.0</v>
      </c>
      <c r="E5241" s="4" t="s">
        <v>37</v>
      </c>
      <c r="F5241" s="4" t="s">
        <v>72</v>
      </c>
      <c r="G5241" s="4" t="s">
        <v>73</v>
      </c>
      <c r="H5241" s="6" t="s">
        <v>27</v>
      </c>
      <c r="I5241" s="7">
        <v>83.0</v>
      </c>
      <c r="J5241" s="8">
        <v>113.0</v>
      </c>
      <c r="K5241" s="9">
        <v>9379.0</v>
      </c>
      <c r="L5241" s="9">
        <v>2813.7</v>
      </c>
      <c r="M5241" s="10">
        <v>0.3</v>
      </c>
      <c r="N5241" s="4" t="s">
        <v>89</v>
      </c>
      <c r="O5241" s="4" t="s">
        <v>29</v>
      </c>
      <c r="P5241" s="4" t="s">
        <v>21</v>
      </c>
    </row>
    <row r="5242" ht="14.25" customHeight="1">
      <c r="B5242" s="4" t="s">
        <v>31</v>
      </c>
      <c r="C5242" s="4">
        <v>1128299.0</v>
      </c>
      <c r="D5242" s="5">
        <v>44510.0</v>
      </c>
      <c r="E5242" s="4" t="s">
        <v>37</v>
      </c>
      <c r="F5242" s="4" t="s">
        <v>72</v>
      </c>
      <c r="G5242" s="4" t="s">
        <v>73</v>
      </c>
      <c r="H5242" s="6" t="s">
        <v>28</v>
      </c>
      <c r="I5242" s="7">
        <v>82.0</v>
      </c>
      <c r="J5242" s="8">
        <v>140.0</v>
      </c>
      <c r="K5242" s="9">
        <v>11480.0</v>
      </c>
      <c r="L5242" s="9">
        <v>5969.6</v>
      </c>
      <c r="M5242" s="10">
        <v>0.52</v>
      </c>
      <c r="N5242" s="4" t="s">
        <v>89</v>
      </c>
      <c r="O5242" s="4" t="s">
        <v>20</v>
      </c>
      <c r="P5242" s="4" t="s">
        <v>24</v>
      </c>
    </row>
    <row r="5243" ht="14.25" customHeight="1">
      <c r="B5243" s="4" t="s">
        <v>31</v>
      </c>
      <c r="C5243" s="4">
        <v>1128299.0</v>
      </c>
      <c r="D5243" s="5">
        <v>44539.0</v>
      </c>
      <c r="E5243" s="4" t="s">
        <v>37</v>
      </c>
      <c r="F5243" s="4" t="s">
        <v>72</v>
      </c>
      <c r="G5243" s="4" t="s">
        <v>73</v>
      </c>
      <c r="H5243" s="6" t="s">
        <v>18</v>
      </c>
      <c r="I5243" s="7">
        <v>68.0</v>
      </c>
      <c r="J5243" s="8">
        <v>189.0</v>
      </c>
      <c r="K5243" s="9">
        <v>12852.0</v>
      </c>
      <c r="L5243" s="9">
        <v>5140.8</v>
      </c>
      <c r="M5243" s="10">
        <v>0.4</v>
      </c>
      <c r="N5243" s="4" t="s">
        <v>89</v>
      </c>
      <c r="O5243" s="4" t="s">
        <v>20</v>
      </c>
      <c r="P5243" s="4" t="s">
        <v>21</v>
      </c>
    </row>
    <row r="5244" ht="14.25" customHeight="1">
      <c r="B5244" s="4" t="s">
        <v>31</v>
      </c>
      <c r="C5244" s="4">
        <v>1128299.0</v>
      </c>
      <c r="D5244" s="5">
        <v>44539.0</v>
      </c>
      <c r="E5244" s="4" t="s">
        <v>37</v>
      </c>
      <c r="F5244" s="4" t="s">
        <v>72</v>
      </c>
      <c r="G5244" s="4" t="s">
        <v>73</v>
      </c>
      <c r="H5244" s="6" t="s">
        <v>22</v>
      </c>
      <c r="I5244" s="7">
        <v>77.0</v>
      </c>
      <c r="J5244" s="8">
        <v>182.0</v>
      </c>
      <c r="K5244" s="9">
        <v>14014.0</v>
      </c>
      <c r="L5244" s="9">
        <v>4204.200000000001</v>
      </c>
      <c r="M5244" s="10">
        <v>0.30000000000000004</v>
      </c>
      <c r="N5244" s="4" t="s">
        <v>89</v>
      </c>
      <c r="O5244" s="4" t="s">
        <v>29</v>
      </c>
      <c r="P5244" s="4" t="s">
        <v>24</v>
      </c>
    </row>
    <row r="5245" ht="14.25" customHeight="1">
      <c r="B5245" s="4" t="s">
        <v>32</v>
      </c>
      <c r="C5245" s="4">
        <v>1128299.0</v>
      </c>
      <c r="D5245" s="5">
        <v>44539.0</v>
      </c>
      <c r="E5245" s="4" t="s">
        <v>37</v>
      </c>
      <c r="F5245" s="4" t="s">
        <v>72</v>
      </c>
      <c r="G5245" s="4" t="s">
        <v>73</v>
      </c>
      <c r="H5245" s="6" t="s">
        <v>25</v>
      </c>
      <c r="I5245" s="7">
        <v>74.0</v>
      </c>
      <c r="J5245" s="8">
        <v>135.0</v>
      </c>
      <c r="K5245" s="9">
        <v>9990.0</v>
      </c>
      <c r="L5245" s="9">
        <v>3496.5</v>
      </c>
      <c r="M5245" s="10">
        <v>0.35</v>
      </c>
      <c r="N5245" s="4" t="s">
        <v>89</v>
      </c>
      <c r="O5245" s="4" t="s">
        <v>29</v>
      </c>
      <c r="P5245" s="4" t="s">
        <v>24</v>
      </c>
    </row>
    <row r="5246" ht="14.25" customHeight="1">
      <c r="B5246" s="4" t="s">
        <v>32</v>
      </c>
      <c r="C5246" s="4">
        <v>1128299.0</v>
      </c>
      <c r="D5246" s="5">
        <v>44539.0</v>
      </c>
      <c r="E5246" s="4" t="s">
        <v>37</v>
      </c>
      <c r="F5246" s="4" t="s">
        <v>72</v>
      </c>
      <c r="G5246" s="4" t="s">
        <v>73</v>
      </c>
      <c r="H5246" s="6" t="s">
        <v>26</v>
      </c>
      <c r="I5246" s="7">
        <v>73.0</v>
      </c>
      <c r="J5246" s="8">
        <v>145.0</v>
      </c>
      <c r="K5246" s="9">
        <v>10585.0</v>
      </c>
      <c r="L5246" s="9">
        <v>3704.7499999999995</v>
      </c>
      <c r="M5246" s="10">
        <v>0.35</v>
      </c>
      <c r="N5246" s="4" t="s">
        <v>89</v>
      </c>
      <c r="O5246" s="4" t="s">
        <v>29</v>
      </c>
      <c r="P5246" s="4" t="s">
        <v>21</v>
      </c>
    </row>
    <row r="5247" ht="14.25" customHeight="1">
      <c r="B5247" s="4" t="s">
        <v>32</v>
      </c>
      <c r="C5247" s="4">
        <v>1128299.0</v>
      </c>
      <c r="D5247" s="5">
        <v>44539.0</v>
      </c>
      <c r="E5247" s="4" t="s">
        <v>37</v>
      </c>
      <c r="F5247" s="4" t="s">
        <v>72</v>
      </c>
      <c r="G5247" s="4" t="s">
        <v>73</v>
      </c>
      <c r="H5247" s="6" t="s">
        <v>27</v>
      </c>
      <c r="I5247" s="7">
        <v>84.0</v>
      </c>
      <c r="J5247" s="8">
        <v>128.0</v>
      </c>
      <c r="K5247" s="9">
        <v>10752.0</v>
      </c>
      <c r="L5247" s="9">
        <v>2795.52</v>
      </c>
      <c r="M5247" s="10">
        <v>0.26</v>
      </c>
      <c r="N5247" s="4" t="s">
        <v>89</v>
      </c>
      <c r="O5247" s="4" t="s">
        <v>23</v>
      </c>
      <c r="P5247" s="4" t="s">
        <v>21</v>
      </c>
    </row>
    <row r="5248" ht="14.25" customHeight="1">
      <c r="B5248" s="4" t="s">
        <v>32</v>
      </c>
      <c r="C5248" s="4">
        <v>1128299.0</v>
      </c>
      <c r="D5248" s="5">
        <v>44539.0</v>
      </c>
      <c r="E5248" s="4" t="s">
        <v>37</v>
      </c>
      <c r="F5248" s="4" t="s">
        <v>72</v>
      </c>
      <c r="G5248" s="4" t="s">
        <v>73</v>
      </c>
      <c r="H5248" s="6" t="s">
        <v>28</v>
      </c>
      <c r="I5248" s="7">
        <v>89.0</v>
      </c>
      <c r="J5248" s="8">
        <v>142.0</v>
      </c>
      <c r="K5248" s="9">
        <v>12638.0</v>
      </c>
      <c r="L5248" s="9">
        <v>6319.0</v>
      </c>
      <c r="M5248" s="10">
        <v>0.5</v>
      </c>
      <c r="N5248" s="4" t="s">
        <v>89</v>
      </c>
      <c r="O5248" s="4" t="s">
        <v>20</v>
      </c>
      <c r="P5248" s="4" t="s">
        <v>21</v>
      </c>
    </row>
    <row r="5249" ht="14.25" customHeight="1">
      <c r="B5249" s="4" t="s">
        <v>32</v>
      </c>
      <c r="C5249" s="4">
        <v>1128299.0</v>
      </c>
      <c r="D5249" s="5">
        <v>44213.0</v>
      </c>
      <c r="E5249" s="4" t="s">
        <v>37</v>
      </c>
      <c r="F5249" s="4" t="s">
        <v>72</v>
      </c>
      <c r="G5249" s="4" t="s">
        <v>73</v>
      </c>
      <c r="H5249" s="6" t="s">
        <v>18</v>
      </c>
      <c r="I5249" s="7">
        <v>38.0</v>
      </c>
      <c r="J5249" s="8">
        <v>115.0</v>
      </c>
      <c r="K5249" s="9">
        <v>4370.0</v>
      </c>
      <c r="L5249" s="9">
        <v>1879.1</v>
      </c>
      <c r="M5249" s="10">
        <v>0.43</v>
      </c>
      <c r="N5249" s="4" t="s">
        <v>89</v>
      </c>
      <c r="O5249" s="4" t="s">
        <v>29</v>
      </c>
      <c r="P5249" s="4" t="s">
        <v>24</v>
      </c>
    </row>
    <row r="5250" ht="14.25" customHeight="1">
      <c r="B5250" s="4" t="s">
        <v>32</v>
      </c>
      <c r="C5250" s="4">
        <v>1128299.0</v>
      </c>
      <c r="D5250" s="5">
        <v>44213.0</v>
      </c>
      <c r="E5250" s="4" t="s">
        <v>37</v>
      </c>
      <c r="F5250" s="4" t="s">
        <v>72</v>
      </c>
      <c r="G5250" s="4" t="s">
        <v>73</v>
      </c>
      <c r="H5250" s="6" t="s">
        <v>22</v>
      </c>
      <c r="I5250" s="7">
        <v>48.0</v>
      </c>
      <c r="J5250" s="8">
        <v>123.0</v>
      </c>
      <c r="K5250" s="9">
        <v>5904.0</v>
      </c>
      <c r="L5250" s="9">
        <v>2066.4</v>
      </c>
      <c r="M5250" s="10">
        <v>0.35</v>
      </c>
      <c r="N5250" s="4" t="s">
        <v>89</v>
      </c>
      <c r="O5250" s="4" t="s">
        <v>29</v>
      </c>
      <c r="P5250" s="4" t="s">
        <v>21</v>
      </c>
    </row>
    <row r="5251" ht="14.25" customHeight="1">
      <c r="B5251" s="4" t="s">
        <v>32</v>
      </c>
      <c r="C5251" s="4">
        <v>1128299.0</v>
      </c>
      <c r="D5251" s="5">
        <v>44213.0</v>
      </c>
      <c r="E5251" s="4" t="s">
        <v>37</v>
      </c>
      <c r="F5251" s="4" t="s">
        <v>72</v>
      </c>
      <c r="G5251" s="4" t="s">
        <v>73</v>
      </c>
      <c r="H5251" s="6" t="s">
        <v>25</v>
      </c>
      <c r="I5251" s="7">
        <v>45.0</v>
      </c>
      <c r="J5251" s="8">
        <v>123.0</v>
      </c>
      <c r="K5251" s="9">
        <v>5535.0</v>
      </c>
      <c r="L5251" s="9">
        <v>2269.35</v>
      </c>
      <c r="M5251" s="10">
        <v>0.41</v>
      </c>
      <c r="N5251" s="4" t="s">
        <v>89</v>
      </c>
      <c r="O5251" s="4" t="s">
        <v>29</v>
      </c>
      <c r="P5251" s="4" t="s">
        <v>24</v>
      </c>
    </row>
    <row r="5252" ht="14.25" customHeight="1">
      <c r="B5252" s="4" t="s">
        <v>32</v>
      </c>
      <c r="C5252" s="4">
        <v>1128299.0</v>
      </c>
      <c r="D5252" s="5">
        <v>44213.0</v>
      </c>
      <c r="E5252" s="4" t="s">
        <v>37</v>
      </c>
      <c r="F5252" s="4" t="s">
        <v>72</v>
      </c>
      <c r="G5252" s="4" t="s">
        <v>73</v>
      </c>
      <c r="H5252" s="6" t="s">
        <v>26</v>
      </c>
      <c r="I5252" s="7">
        <v>47.0</v>
      </c>
      <c r="J5252" s="8">
        <v>77.0</v>
      </c>
      <c r="K5252" s="9">
        <v>3619.0</v>
      </c>
      <c r="L5252" s="9">
        <v>1628.5499999999997</v>
      </c>
      <c r="M5252" s="10">
        <v>0.44999999999999996</v>
      </c>
      <c r="N5252" s="4" t="s">
        <v>89</v>
      </c>
      <c r="O5252" s="4" t="s">
        <v>20</v>
      </c>
      <c r="P5252" s="4" t="s">
        <v>24</v>
      </c>
    </row>
    <row r="5253" ht="14.25" customHeight="1">
      <c r="B5253" s="4" t="s">
        <v>32</v>
      </c>
      <c r="C5253" s="4">
        <v>1128299.0</v>
      </c>
      <c r="D5253" s="5">
        <v>44213.0</v>
      </c>
      <c r="E5253" s="4" t="s">
        <v>37</v>
      </c>
      <c r="F5253" s="4" t="s">
        <v>72</v>
      </c>
      <c r="G5253" s="4" t="s">
        <v>73</v>
      </c>
      <c r="H5253" s="6" t="s">
        <v>27</v>
      </c>
      <c r="I5253" s="7">
        <v>54.0</v>
      </c>
      <c r="J5253" s="8">
        <v>68.0</v>
      </c>
      <c r="K5253" s="9">
        <v>3672.0</v>
      </c>
      <c r="L5253" s="9">
        <v>1101.6000000000001</v>
      </c>
      <c r="M5253" s="10">
        <v>0.30000000000000004</v>
      </c>
      <c r="N5253" s="4" t="s">
        <v>89</v>
      </c>
      <c r="O5253" s="4" t="s">
        <v>23</v>
      </c>
      <c r="P5253" s="4" t="s">
        <v>24</v>
      </c>
    </row>
    <row r="5254" ht="14.25" customHeight="1">
      <c r="B5254" s="4" t="s">
        <v>32</v>
      </c>
      <c r="C5254" s="4">
        <v>1128299.0</v>
      </c>
      <c r="D5254" s="5">
        <v>44213.0</v>
      </c>
      <c r="E5254" s="4" t="s">
        <v>37</v>
      </c>
      <c r="F5254" s="4" t="s">
        <v>72</v>
      </c>
      <c r="G5254" s="4" t="s">
        <v>73</v>
      </c>
      <c r="H5254" s="6" t="s">
        <v>28</v>
      </c>
      <c r="I5254" s="7">
        <v>49.0</v>
      </c>
      <c r="J5254" s="8">
        <v>124.0</v>
      </c>
      <c r="K5254" s="9">
        <v>6076.0</v>
      </c>
      <c r="L5254" s="9">
        <v>3584.8400000000006</v>
      </c>
      <c r="M5254" s="10">
        <v>0.5900000000000001</v>
      </c>
      <c r="N5254" s="4" t="s">
        <v>89</v>
      </c>
      <c r="O5254" s="4" t="s">
        <v>29</v>
      </c>
      <c r="P5254" s="4" t="s">
        <v>21</v>
      </c>
    </row>
    <row r="5255" ht="14.25" customHeight="1">
      <c r="B5255" s="4" t="s">
        <v>32</v>
      </c>
      <c r="C5255" s="4">
        <v>1128299.0</v>
      </c>
      <c r="D5255" s="5">
        <v>44244.0</v>
      </c>
      <c r="E5255" s="4" t="s">
        <v>37</v>
      </c>
      <c r="F5255" s="4" t="s">
        <v>72</v>
      </c>
      <c r="G5255" s="4" t="s">
        <v>73</v>
      </c>
      <c r="H5255" s="6" t="s">
        <v>18</v>
      </c>
      <c r="I5255" s="7">
        <v>36.0</v>
      </c>
      <c r="J5255" s="8">
        <v>137.0</v>
      </c>
      <c r="K5255" s="9">
        <v>4932.0</v>
      </c>
      <c r="L5255" s="9">
        <v>2071.44</v>
      </c>
      <c r="M5255" s="10">
        <v>0.42</v>
      </c>
      <c r="N5255" s="4" t="s">
        <v>89</v>
      </c>
      <c r="O5255" s="4" t="s">
        <v>29</v>
      </c>
      <c r="P5255" s="4" t="s">
        <v>21</v>
      </c>
    </row>
    <row r="5256" ht="14.25" customHeight="1">
      <c r="B5256" s="4" t="s">
        <v>32</v>
      </c>
      <c r="C5256" s="4">
        <v>1128299.0</v>
      </c>
      <c r="D5256" s="5">
        <v>44244.0</v>
      </c>
      <c r="E5256" s="4" t="s">
        <v>37</v>
      </c>
      <c r="F5256" s="4" t="s">
        <v>72</v>
      </c>
      <c r="G5256" s="4" t="s">
        <v>73</v>
      </c>
      <c r="H5256" s="6" t="s">
        <v>22</v>
      </c>
      <c r="I5256" s="7">
        <v>49.0</v>
      </c>
      <c r="J5256" s="8">
        <v>111.0</v>
      </c>
      <c r="K5256" s="9">
        <v>5439.0</v>
      </c>
      <c r="L5256" s="9">
        <v>1903.6499999999999</v>
      </c>
      <c r="M5256" s="10">
        <v>0.35</v>
      </c>
      <c r="N5256" s="4" t="s">
        <v>89</v>
      </c>
      <c r="O5256" s="4" t="s">
        <v>29</v>
      </c>
      <c r="P5256" s="4" t="s">
        <v>21</v>
      </c>
    </row>
    <row r="5257" ht="14.25" customHeight="1">
      <c r="B5257" s="4" t="s">
        <v>32</v>
      </c>
      <c r="C5257" s="4">
        <v>1128299.0</v>
      </c>
      <c r="D5257" s="5">
        <v>44244.0</v>
      </c>
      <c r="E5257" s="4" t="s">
        <v>37</v>
      </c>
      <c r="F5257" s="4" t="s">
        <v>72</v>
      </c>
      <c r="G5257" s="4" t="s">
        <v>73</v>
      </c>
      <c r="H5257" s="6" t="s">
        <v>25</v>
      </c>
      <c r="I5257" s="7">
        <v>49.0</v>
      </c>
      <c r="J5257" s="8">
        <v>111.0</v>
      </c>
      <c r="K5257" s="9">
        <v>5439.0</v>
      </c>
      <c r="L5257" s="9">
        <v>2175.6</v>
      </c>
      <c r="M5257" s="10">
        <v>0.4</v>
      </c>
      <c r="N5257" s="4" t="s">
        <v>89</v>
      </c>
      <c r="O5257" s="4" t="s">
        <v>23</v>
      </c>
      <c r="P5257" s="4" t="s">
        <v>21</v>
      </c>
    </row>
    <row r="5258" ht="14.25" customHeight="1">
      <c r="B5258" s="4" t="s">
        <v>32</v>
      </c>
      <c r="C5258" s="4">
        <v>1128299.0</v>
      </c>
      <c r="D5258" s="5">
        <v>44244.0</v>
      </c>
      <c r="E5258" s="4" t="s">
        <v>54</v>
      </c>
      <c r="F5258" s="4" t="s">
        <v>55</v>
      </c>
      <c r="G5258" s="4" t="s">
        <v>74</v>
      </c>
      <c r="H5258" s="6" t="s">
        <v>26</v>
      </c>
      <c r="I5258" s="7">
        <v>45.0</v>
      </c>
      <c r="J5258" s="8">
        <v>74.0</v>
      </c>
      <c r="K5258" s="9">
        <v>3330.0</v>
      </c>
      <c r="L5258" s="9">
        <v>1465.2</v>
      </c>
      <c r="M5258" s="10">
        <v>0.44</v>
      </c>
      <c r="N5258" s="4" t="s">
        <v>89</v>
      </c>
      <c r="O5258" s="4" t="s">
        <v>23</v>
      </c>
      <c r="P5258" s="4" t="s">
        <v>21</v>
      </c>
    </row>
    <row r="5259" ht="14.25" customHeight="1">
      <c r="B5259" s="4" t="s">
        <v>32</v>
      </c>
      <c r="C5259" s="4">
        <v>1128299.0</v>
      </c>
      <c r="D5259" s="5">
        <v>44244.0</v>
      </c>
      <c r="E5259" s="4" t="s">
        <v>54</v>
      </c>
      <c r="F5259" s="4" t="s">
        <v>55</v>
      </c>
      <c r="G5259" s="4" t="s">
        <v>74</v>
      </c>
      <c r="H5259" s="6" t="s">
        <v>27</v>
      </c>
      <c r="I5259" s="7">
        <v>52.0</v>
      </c>
      <c r="J5259" s="8">
        <v>60.0</v>
      </c>
      <c r="K5259" s="9">
        <v>3120.0</v>
      </c>
      <c r="L5259" s="9">
        <v>998.4</v>
      </c>
      <c r="M5259" s="10">
        <v>0.32</v>
      </c>
      <c r="N5259" s="4" t="s">
        <v>89</v>
      </c>
      <c r="O5259" s="4" t="s">
        <v>29</v>
      </c>
      <c r="P5259" s="4" t="s">
        <v>24</v>
      </c>
    </row>
    <row r="5260" ht="14.25" customHeight="1">
      <c r="B5260" s="4" t="s">
        <v>32</v>
      </c>
      <c r="C5260" s="4">
        <v>1128299.0</v>
      </c>
      <c r="D5260" s="5">
        <v>44244.0</v>
      </c>
      <c r="E5260" s="4" t="s">
        <v>54</v>
      </c>
      <c r="F5260" s="4" t="s">
        <v>55</v>
      </c>
      <c r="G5260" s="4" t="s">
        <v>74</v>
      </c>
      <c r="H5260" s="6" t="s">
        <v>28</v>
      </c>
      <c r="I5260" s="7">
        <v>47.0</v>
      </c>
      <c r="J5260" s="8">
        <v>108.0</v>
      </c>
      <c r="K5260" s="9">
        <v>5076.0</v>
      </c>
      <c r="L5260" s="9">
        <v>2944.0800000000004</v>
      </c>
      <c r="M5260" s="10">
        <v>0.5800000000000001</v>
      </c>
      <c r="N5260" s="4" t="s">
        <v>89</v>
      </c>
      <c r="O5260" s="4" t="s">
        <v>20</v>
      </c>
      <c r="P5260" s="4" t="s">
        <v>24</v>
      </c>
    </row>
    <row r="5261" ht="14.25" customHeight="1">
      <c r="B5261" s="4" t="s">
        <v>32</v>
      </c>
      <c r="C5261" s="4">
        <v>1128299.0</v>
      </c>
      <c r="D5261" s="5">
        <v>44271.0</v>
      </c>
      <c r="E5261" s="4" t="s">
        <v>54</v>
      </c>
      <c r="F5261" s="4" t="s">
        <v>55</v>
      </c>
      <c r="G5261" s="4" t="s">
        <v>74</v>
      </c>
      <c r="H5261" s="6" t="s">
        <v>18</v>
      </c>
      <c r="I5261" s="7">
        <v>46.0</v>
      </c>
      <c r="J5261" s="8">
        <v>160.0</v>
      </c>
      <c r="K5261" s="9">
        <v>7360.0</v>
      </c>
      <c r="L5261" s="9">
        <v>3017.6</v>
      </c>
      <c r="M5261" s="10">
        <v>0.41</v>
      </c>
      <c r="N5261" s="4" t="s">
        <v>89</v>
      </c>
      <c r="O5261" s="4" t="s">
        <v>29</v>
      </c>
      <c r="P5261" s="4" t="s">
        <v>21</v>
      </c>
    </row>
    <row r="5262" ht="14.25" customHeight="1">
      <c r="B5262" s="4" t="s">
        <v>32</v>
      </c>
      <c r="C5262" s="4">
        <v>1128299.0</v>
      </c>
      <c r="D5262" s="5">
        <v>44271.0</v>
      </c>
      <c r="E5262" s="4" t="s">
        <v>54</v>
      </c>
      <c r="F5262" s="4" t="s">
        <v>55</v>
      </c>
      <c r="G5262" s="4" t="s">
        <v>74</v>
      </c>
      <c r="H5262" s="6" t="s">
        <v>22</v>
      </c>
      <c r="I5262" s="7">
        <v>58.0</v>
      </c>
      <c r="J5262" s="8">
        <v>100.0</v>
      </c>
      <c r="K5262" s="9">
        <v>5800.0</v>
      </c>
      <c r="L5262" s="9">
        <v>2204.0</v>
      </c>
      <c r="M5262" s="10">
        <v>0.38</v>
      </c>
      <c r="N5262" s="4" t="s">
        <v>89</v>
      </c>
      <c r="O5262" s="4" t="s">
        <v>29</v>
      </c>
      <c r="P5262" s="4" t="s">
        <v>21</v>
      </c>
    </row>
    <row r="5263" ht="14.25" customHeight="1">
      <c r="B5263" s="4" t="s">
        <v>32</v>
      </c>
      <c r="C5263" s="4">
        <v>1128299.0</v>
      </c>
      <c r="D5263" s="5">
        <v>44271.0</v>
      </c>
      <c r="E5263" s="4" t="s">
        <v>54</v>
      </c>
      <c r="F5263" s="4" t="s">
        <v>55</v>
      </c>
      <c r="G5263" s="4" t="s">
        <v>74</v>
      </c>
      <c r="H5263" s="6" t="s">
        <v>25</v>
      </c>
      <c r="I5263" s="7">
        <v>59.0</v>
      </c>
      <c r="J5263" s="8">
        <v>115.0</v>
      </c>
      <c r="K5263" s="9">
        <v>6785.0</v>
      </c>
      <c r="L5263" s="9">
        <v>2917.55</v>
      </c>
      <c r="M5263" s="10">
        <v>0.43</v>
      </c>
      <c r="N5263" s="4" t="s">
        <v>89</v>
      </c>
      <c r="O5263" s="4" t="s">
        <v>29</v>
      </c>
      <c r="P5263" s="4" t="s">
        <v>24</v>
      </c>
    </row>
    <row r="5264" ht="14.25" customHeight="1">
      <c r="B5264" s="4" t="s">
        <v>32</v>
      </c>
      <c r="C5264" s="4">
        <v>1128299.0</v>
      </c>
      <c r="D5264" s="5">
        <v>44271.0</v>
      </c>
      <c r="E5264" s="4" t="s">
        <v>54</v>
      </c>
      <c r="F5264" s="4" t="s">
        <v>55</v>
      </c>
      <c r="G5264" s="4" t="s">
        <v>74</v>
      </c>
      <c r="H5264" s="6" t="s">
        <v>26</v>
      </c>
      <c r="I5264" s="7">
        <v>58.0</v>
      </c>
      <c r="J5264" s="8">
        <v>91.0</v>
      </c>
      <c r="K5264" s="9">
        <v>5278.0</v>
      </c>
      <c r="L5264" s="9">
        <v>2216.7599999999998</v>
      </c>
      <c r="M5264" s="10">
        <v>0.42</v>
      </c>
      <c r="N5264" s="4" t="s">
        <v>89</v>
      </c>
      <c r="O5264" s="4" t="s">
        <v>20</v>
      </c>
      <c r="P5264" s="4" t="s">
        <v>21</v>
      </c>
    </row>
    <row r="5265" ht="14.25" customHeight="1">
      <c r="B5265" s="4" t="s">
        <v>32</v>
      </c>
      <c r="C5265" s="4">
        <v>1128299.0</v>
      </c>
      <c r="D5265" s="5">
        <v>44271.0</v>
      </c>
      <c r="E5265" s="4" t="s">
        <v>54</v>
      </c>
      <c r="F5265" s="4" t="s">
        <v>55</v>
      </c>
      <c r="G5265" s="4" t="s">
        <v>74</v>
      </c>
      <c r="H5265" s="6" t="s">
        <v>27</v>
      </c>
      <c r="I5265" s="7">
        <v>61.0</v>
      </c>
      <c r="J5265" s="8">
        <v>44.0</v>
      </c>
      <c r="K5265" s="9">
        <v>2684.0</v>
      </c>
      <c r="L5265" s="9">
        <v>885.72</v>
      </c>
      <c r="M5265" s="10">
        <v>0.33</v>
      </c>
      <c r="N5265" s="4" t="s">
        <v>89</v>
      </c>
      <c r="O5265" s="4" t="s">
        <v>29</v>
      </c>
      <c r="P5265" s="4" t="s">
        <v>24</v>
      </c>
    </row>
    <row r="5266" ht="14.25" customHeight="1">
      <c r="B5266" s="4" t="s">
        <v>32</v>
      </c>
      <c r="C5266" s="4">
        <v>1128299.0</v>
      </c>
      <c r="D5266" s="5">
        <v>44271.0</v>
      </c>
      <c r="E5266" s="4" t="s">
        <v>54</v>
      </c>
      <c r="F5266" s="4" t="s">
        <v>55</v>
      </c>
      <c r="G5266" s="4" t="s">
        <v>74</v>
      </c>
      <c r="H5266" s="6" t="s">
        <v>28</v>
      </c>
      <c r="I5266" s="7">
        <v>54.0</v>
      </c>
      <c r="J5266" s="8">
        <v>101.0</v>
      </c>
      <c r="K5266" s="9">
        <v>5454.0</v>
      </c>
      <c r="L5266" s="9">
        <v>3272.4</v>
      </c>
      <c r="M5266" s="10">
        <v>0.6</v>
      </c>
      <c r="N5266" s="4" t="s">
        <v>89</v>
      </c>
      <c r="O5266" s="4" t="s">
        <v>23</v>
      </c>
      <c r="P5266" s="4" t="s">
        <v>24</v>
      </c>
    </row>
    <row r="5267" ht="14.25" customHeight="1">
      <c r="B5267" s="4" t="s">
        <v>31</v>
      </c>
      <c r="C5267" s="4">
        <v>1128299.0</v>
      </c>
      <c r="D5267" s="5">
        <v>44303.0</v>
      </c>
      <c r="E5267" s="4" t="s">
        <v>54</v>
      </c>
      <c r="F5267" s="4" t="s">
        <v>55</v>
      </c>
      <c r="G5267" s="4" t="s">
        <v>74</v>
      </c>
      <c r="H5267" s="6" t="s">
        <v>18</v>
      </c>
      <c r="I5267" s="7">
        <v>62.0</v>
      </c>
      <c r="J5267" s="8">
        <v>138.0</v>
      </c>
      <c r="K5267" s="9">
        <v>8556.0</v>
      </c>
      <c r="L5267" s="9">
        <v>3593.52</v>
      </c>
      <c r="M5267" s="10">
        <v>0.42</v>
      </c>
      <c r="N5267" s="4" t="s">
        <v>89</v>
      </c>
      <c r="O5267" s="4" t="s">
        <v>29</v>
      </c>
      <c r="P5267" s="4" t="s">
        <v>24</v>
      </c>
    </row>
    <row r="5268" ht="14.25" customHeight="1">
      <c r="B5268" s="4" t="s">
        <v>31</v>
      </c>
      <c r="C5268" s="4">
        <v>1128299.0</v>
      </c>
      <c r="D5268" s="5">
        <v>44303.0</v>
      </c>
      <c r="E5268" s="4" t="s">
        <v>54</v>
      </c>
      <c r="F5268" s="4" t="s">
        <v>55</v>
      </c>
      <c r="G5268" s="4" t="s">
        <v>74</v>
      </c>
      <c r="H5268" s="6" t="s">
        <v>22</v>
      </c>
      <c r="I5268" s="7">
        <v>66.0</v>
      </c>
      <c r="J5268" s="8">
        <v>98.0</v>
      </c>
      <c r="K5268" s="9">
        <v>6468.0</v>
      </c>
      <c r="L5268" s="9">
        <v>2263.7999999999997</v>
      </c>
      <c r="M5268" s="10">
        <v>0.35</v>
      </c>
      <c r="N5268" s="4" t="s">
        <v>89</v>
      </c>
      <c r="O5268" s="4" t="s">
        <v>20</v>
      </c>
      <c r="P5268" s="4" t="s">
        <v>21</v>
      </c>
    </row>
    <row r="5269" ht="14.25" customHeight="1">
      <c r="B5269" s="4" t="s">
        <v>31</v>
      </c>
      <c r="C5269" s="4">
        <v>1128299.0</v>
      </c>
      <c r="D5269" s="5">
        <v>44303.0</v>
      </c>
      <c r="E5269" s="4" t="s">
        <v>54</v>
      </c>
      <c r="F5269" s="4" t="s">
        <v>55</v>
      </c>
      <c r="G5269" s="4" t="s">
        <v>74</v>
      </c>
      <c r="H5269" s="6" t="s">
        <v>25</v>
      </c>
      <c r="I5269" s="7">
        <v>66.0</v>
      </c>
      <c r="J5269" s="8">
        <v>120.0</v>
      </c>
      <c r="K5269" s="9">
        <v>7920.0</v>
      </c>
      <c r="L5269" s="9">
        <v>3247.2</v>
      </c>
      <c r="M5269" s="10">
        <v>0.41</v>
      </c>
      <c r="N5269" s="4" t="s">
        <v>89</v>
      </c>
      <c r="O5269" s="4" t="s">
        <v>29</v>
      </c>
      <c r="P5269" s="4" t="s">
        <v>21</v>
      </c>
    </row>
    <row r="5270" ht="14.25" customHeight="1">
      <c r="B5270" s="4" t="s">
        <v>31</v>
      </c>
      <c r="C5270" s="4">
        <v>1128299.0</v>
      </c>
      <c r="D5270" s="5">
        <v>44303.0</v>
      </c>
      <c r="E5270" s="4" t="s">
        <v>54</v>
      </c>
      <c r="F5270" s="4" t="s">
        <v>55</v>
      </c>
      <c r="G5270" s="4" t="s">
        <v>74</v>
      </c>
      <c r="H5270" s="6" t="s">
        <v>26</v>
      </c>
      <c r="I5270" s="7">
        <v>52.0</v>
      </c>
      <c r="J5270" s="8">
        <v>84.0</v>
      </c>
      <c r="K5270" s="9">
        <v>4368.0</v>
      </c>
      <c r="L5270" s="9">
        <v>1965.6</v>
      </c>
      <c r="M5270" s="10">
        <v>0.44999999999999996</v>
      </c>
      <c r="N5270" s="4" t="s">
        <v>89</v>
      </c>
      <c r="O5270" s="4" t="s">
        <v>23</v>
      </c>
      <c r="P5270" s="4" t="s">
        <v>21</v>
      </c>
    </row>
    <row r="5271" ht="14.25" customHeight="1">
      <c r="B5271" s="4" t="s">
        <v>31</v>
      </c>
      <c r="C5271" s="4">
        <v>1128299.0</v>
      </c>
      <c r="D5271" s="5">
        <v>44303.0</v>
      </c>
      <c r="E5271" s="4" t="s">
        <v>54</v>
      </c>
      <c r="F5271" s="4" t="s">
        <v>55</v>
      </c>
      <c r="G5271" s="4" t="s">
        <v>74</v>
      </c>
      <c r="H5271" s="6" t="s">
        <v>27</v>
      </c>
      <c r="I5271" s="7">
        <v>59.0</v>
      </c>
      <c r="J5271" s="8">
        <v>58.0</v>
      </c>
      <c r="K5271" s="9">
        <v>3422.0</v>
      </c>
      <c r="L5271" s="9">
        <v>1197.6999999999998</v>
      </c>
      <c r="M5271" s="10">
        <v>0.35</v>
      </c>
      <c r="N5271" s="4" t="s">
        <v>89</v>
      </c>
      <c r="O5271" s="4" t="s">
        <v>29</v>
      </c>
      <c r="P5271" s="4" t="s">
        <v>21</v>
      </c>
    </row>
    <row r="5272" ht="14.25" customHeight="1">
      <c r="B5272" s="4" t="s">
        <v>31</v>
      </c>
      <c r="C5272" s="4">
        <v>1128299.0</v>
      </c>
      <c r="D5272" s="5">
        <v>44303.0</v>
      </c>
      <c r="E5272" s="4" t="s">
        <v>54</v>
      </c>
      <c r="F5272" s="4" t="s">
        <v>55</v>
      </c>
      <c r="G5272" s="4" t="s">
        <v>74</v>
      </c>
      <c r="H5272" s="6" t="s">
        <v>28</v>
      </c>
      <c r="I5272" s="7">
        <v>72.0</v>
      </c>
      <c r="J5272" s="8">
        <v>109.0</v>
      </c>
      <c r="K5272" s="9">
        <v>7848.0</v>
      </c>
      <c r="L5272" s="9">
        <v>4708.8</v>
      </c>
      <c r="M5272" s="10">
        <v>0.6</v>
      </c>
      <c r="N5272" s="4" t="s">
        <v>89</v>
      </c>
      <c r="O5272" s="4" t="s">
        <v>20</v>
      </c>
      <c r="P5272" s="4" t="s">
        <v>21</v>
      </c>
    </row>
    <row r="5273" ht="14.25" customHeight="1">
      <c r="B5273" s="4" t="s">
        <v>31</v>
      </c>
      <c r="C5273" s="4">
        <v>1128299.0</v>
      </c>
      <c r="D5273" s="5">
        <v>44334.0</v>
      </c>
      <c r="E5273" s="4" t="s">
        <v>54</v>
      </c>
      <c r="F5273" s="4" t="s">
        <v>55</v>
      </c>
      <c r="G5273" s="4" t="s">
        <v>74</v>
      </c>
      <c r="H5273" s="6" t="s">
        <v>18</v>
      </c>
      <c r="I5273" s="7">
        <v>58.0</v>
      </c>
      <c r="J5273" s="8">
        <v>155.0</v>
      </c>
      <c r="K5273" s="9">
        <v>8990.0</v>
      </c>
      <c r="L5273" s="9">
        <v>3865.7</v>
      </c>
      <c r="M5273" s="10">
        <v>0.43</v>
      </c>
      <c r="N5273" s="4" t="s">
        <v>89</v>
      </c>
      <c r="O5273" s="4" t="s">
        <v>29</v>
      </c>
      <c r="P5273" s="4" t="s">
        <v>24</v>
      </c>
    </row>
    <row r="5274" ht="14.25" customHeight="1">
      <c r="B5274" s="4" t="s">
        <v>31</v>
      </c>
      <c r="C5274" s="4">
        <v>1128299.0</v>
      </c>
      <c r="D5274" s="5">
        <v>44334.0</v>
      </c>
      <c r="E5274" s="4" t="s">
        <v>54</v>
      </c>
      <c r="F5274" s="4" t="s">
        <v>55</v>
      </c>
      <c r="G5274" s="4" t="s">
        <v>74</v>
      </c>
      <c r="H5274" s="6" t="s">
        <v>22</v>
      </c>
      <c r="I5274" s="7">
        <v>60.0</v>
      </c>
      <c r="J5274" s="8">
        <v>128.0</v>
      </c>
      <c r="K5274" s="9">
        <v>7680.0</v>
      </c>
      <c r="L5274" s="9">
        <v>3072.0</v>
      </c>
      <c r="M5274" s="10">
        <v>0.4</v>
      </c>
      <c r="N5274" s="4" t="s">
        <v>89</v>
      </c>
      <c r="O5274" s="4" t="s">
        <v>20</v>
      </c>
      <c r="P5274" s="4" t="s">
        <v>21</v>
      </c>
    </row>
    <row r="5275" ht="14.25" customHeight="1">
      <c r="B5275" s="4" t="s">
        <v>31</v>
      </c>
      <c r="C5275" s="4">
        <v>1128299.0</v>
      </c>
      <c r="D5275" s="5">
        <v>44334.0</v>
      </c>
      <c r="E5275" s="4" t="s">
        <v>54</v>
      </c>
      <c r="F5275" s="4" t="s">
        <v>55</v>
      </c>
      <c r="G5275" s="4" t="s">
        <v>74</v>
      </c>
      <c r="H5275" s="6" t="s">
        <v>25</v>
      </c>
      <c r="I5275" s="7">
        <v>59.0</v>
      </c>
      <c r="J5275" s="8">
        <v>119.0</v>
      </c>
      <c r="K5275" s="9">
        <v>7021.0</v>
      </c>
      <c r="L5275" s="9">
        <v>3159.45</v>
      </c>
      <c r="M5275" s="10">
        <v>0.44999999999999996</v>
      </c>
      <c r="N5275" s="4" t="s">
        <v>89</v>
      </c>
      <c r="O5275" s="4" t="s">
        <v>20</v>
      </c>
      <c r="P5275" s="4" t="s">
        <v>21</v>
      </c>
    </row>
    <row r="5276" ht="14.25" customHeight="1">
      <c r="B5276" s="4" t="s">
        <v>31</v>
      </c>
      <c r="C5276" s="4">
        <v>1128299.0</v>
      </c>
      <c r="D5276" s="5">
        <v>44334.0</v>
      </c>
      <c r="E5276" s="4" t="s">
        <v>54</v>
      </c>
      <c r="F5276" s="4" t="s">
        <v>55</v>
      </c>
      <c r="G5276" s="4" t="s">
        <v>74</v>
      </c>
      <c r="H5276" s="6" t="s">
        <v>26</v>
      </c>
      <c r="I5276" s="7">
        <v>59.0</v>
      </c>
      <c r="J5276" s="8">
        <v>88.0</v>
      </c>
      <c r="K5276" s="9">
        <v>5192.0</v>
      </c>
      <c r="L5276" s="9">
        <v>2232.56</v>
      </c>
      <c r="M5276" s="10">
        <v>0.43</v>
      </c>
      <c r="N5276" s="4" t="s">
        <v>89</v>
      </c>
      <c r="O5276" s="4" t="s">
        <v>20</v>
      </c>
      <c r="P5276" s="4" t="s">
        <v>21</v>
      </c>
    </row>
    <row r="5277" ht="14.25" customHeight="1">
      <c r="B5277" s="4" t="s">
        <v>31</v>
      </c>
      <c r="C5277" s="4">
        <v>1128299.0</v>
      </c>
      <c r="D5277" s="5">
        <v>44334.0</v>
      </c>
      <c r="E5277" s="4" t="s">
        <v>54</v>
      </c>
      <c r="F5277" s="4" t="s">
        <v>55</v>
      </c>
      <c r="G5277" s="4" t="s">
        <v>74</v>
      </c>
      <c r="H5277" s="6" t="s">
        <v>27</v>
      </c>
      <c r="I5277" s="7">
        <v>52.0</v>
      </c>
      <c r="J5277" s="8">
        <v>68.0</v>
      </c>
      <c r="K5277" s="9">
        <v>3536.0</v>
      </c>
      <c r="L5277" s="9">
        <v>1131.52</v>
      </c>
      <c r="M5277" s="10">
        <v>0.32</v>
      </c>
      <c r="N5277" s="4" t="s">
        <v>89</v>
      </c>
      <c r="O5277" s="4" t="s">
        <v>20</v>
      </c>
      <c r="P5277" s="4" t="s">
        <v>24</v>
      </c>
    </row>
    <row r="5278" ht="14.25" customHeight="1">
      <c r="B5278" s="4" t="s">
        <v>31</v>
      </c>
      <c r="C5278" s="4">
        <v>1128299.0</v>
      </c>
      <c r="D5278" s="5">
        <v>44334.0</v>
      </c>
      <c r="E5278" s="4" t="s">
        <v>54</v>
      </c>
      <c r="F5278" s="4" t="s">
        <v>55</v>
      </c>
      <c r="G5278" s="4" t="s">
        <v>74</v>
      </c>
      <c r="H5278" s="6" t="s">
        <v>28</v>
      </c>
      <c r="I5278" s="7">
        <v>67.0</v>
      </c>
      <c r="J5278" s="8">
        <v>173.0</v>
      </c>
      <c r="K5278" s="9">
        <v>11591.0</v>
      </c>
      <c r="L5278" s="9">
        <v>6722.780000000001</v>
      </c>
      <c r="M5278" s="10">
        <v>0.5800000000000001</v>
      </c>
      <c r="N5278" s="4" t="s">
        <v>89</v>
      </c>
      <c r="O5278" s="4" t="s">
        <v>20</v>
      </c>
      <c r="P5278" s="4" t="s">
        <v>24</v>
      </c>
    </row>
    <row r="5279" ht="14.25" customHeight="1">
      <c r="B5279" s="4" t="s">
        <v>31</v>
      </c>
      <c r="C5279" s="4">
        <v>1128299.0</v>
      </c>
      <c r="D5279" s="5">
        <v>44364.0</v>
      </c>
      <c r="E5279" s="4" t="s">
        <v>54</v>
      </c>
      <c r="F5279" s="4" t="s">
        <v>55</v>
      </c>
      <c r="G5279" s="4" t="s">
        <v>74</v>
      </c>
      <c r="H5279" s="6" t="s">
        <v>18</v>
      </c>
      <c r="I5279" s="7">
        <v>61.0</v>
      </c>
      <c r="J5279" s="8">
        <v>223.0</v>
      </c>
      <c r="K5279" s="9">
        <v>13603.0</v>
      </c>
      <c r="L5279" s="9">
        <v>6121.349999999999</v>
      </c>
      <c r="M5279" s="10">
        <v>0.44999999999999996</v>
      </c>
      <c r="N5279" s="4" t="s">
        <v>89</v>
      </c>
      <c r="O5279" s="4" t="s">
        <v>29</v>
      </c>
      <c r="P5279" s="4" t="s">
        <v>24</v>
      </c>
    </row>
    <row r="5280" ht="14.25" customHeight="1">
      <c r="B5280" s="4" t="s">
        <v>31</v>
      </c>
      <c r="C5280" s="4">
        <v>1128299.0</v>
      </c>
      <c r="D5280" s="5">
        <v>44364.0</v>
      </c>
      <c r="E5280" s="4" t="s">
        <v>54</v>
      </c>
      <c r="F5280" s="4" t="s">
        <v>55</v>
      </c>
      <c r="G5280" s="4" t="s">
        <v>74</v>
      </c>
      <c r="H5280" s="6" t="s">
        <v>22</v>
      </c>
      <c r="I5280" s="7">
        <v>64.0</v>
      </c>
      <c r="J5280" s="8">
        <v>203.0</v>
      </c>
      <c r="K5280" s="9">
        <v>12992.0</v>
      </c>
      <c r="L5280" s="9">
        <v>4547.2</v>
      </c>
      <c r="M5280" s="10">
        <v>0.35</v>
      </c>
      <c r="N5280" s="4" t="s">
        <v>89</v>
      </c>
      <c r="O5280" s="4" t="s">
        <v>23</v>
      </c>
      <c r="P5280" s="4" t="s">
        <v>21</v>
      </c>
    </row>
    <row r="5281" ht="14.25" customHeight="1">
      <c r="B5281" s="4" t="s">
        <v>31</v>
      </c>
      <c r="C5281" s="4">
        <v>1128299.0</v>
      </c>
      <c r="D5281" s="5">
        <v>44364.0</v>
      </c>
      <c r="E5281" s="4" t="s">
        <v>54</v>
      </c>
      <c r="F5281" s="4" t="s">
        <v>55</v>
      </c>
      <c r="G5281" s="4" t="s">
        <v>74</v>
      </c>
      <c r="H5281" s="6" t="s">
        <v>25</v>
      </c>
      <c r="I5281" s="7">
        <v>80.0</v>
      </c>
      <c r="J5281" s="8">
        <v>210.0</v>
      </c>
      <c r="K5281" s="9">
        <v>16800.0</v>
      </c>
      <c r="L5281" s="9">
        <v>7224.0</v>
      </c>
      <c r="M5281" s="10">
        <v>0.43</v>
      </c>
      <c r="N5281" s="4" t="s">
        <v>89</v>
      </c>
      <c r="O5281" s="4" t="s">
        <v>23</v>
      </c>
      <c r="P5281" s="4" t="s">
        <v>21</v>
      </c>
    </row>
    <row r="5282" ht="14.25" customHeight="1">
      <c r="B5282" s="4" t="s">
        <v>31</v>
      </c>
      <c r="C5282" s="4">
        <v>1128299.0</v>
      </c>
      <c r="D5282" s="5">
        <v>44364.0</v>
      </c>
      <c r="E5282" s="4" t="s">
        <v>54</v>
      </c>
      <c r="F5282" s="4" t="s">
        <v>55</v>
      </c>
      <c r="G5282" s="4" t="s">
        <v>74</v>
      </c>
      <c r="H5282" s="6" t="s">
        <v>26</v>
      </c>
      <c r="I5282" s="7">
        <v>77.0</v>
      </c>
      <c r="J5282" s="8">
        <v>155.0</v>
      </c>
      <c r="K5282" s="9">
        <v>11935.0</v>
      </c>
      <c r="L5282" s="9">
        <v>5012.7</v>
      </c>
      <c r="M5282" s="10">
        <v>0.42</v>
      </c>
      <c r="N5282" s="4" t="s">
        <v>89</v>
      </c>
      <c r="O5282" s="4" t="s">
        <v>20</v>
      </c>
      <c r="P5282" s="4" t="s">
        <v>21</v>
      </c>
    </row>
    <row r="5283" ht="14.25" customHeight="1">
      <c r="B5283" s="4" t="s">
        <v>31</v>
      </c>
      <c r="C5283" s="4">
        <v>1128299.0</v>
      </c>
      <c r="D5283" s="5">
        <v>44364.0</v>
      </c>
      <c r="E5283" s="4" t="s">
        <v>54</v>
      </c>
      <c r="F5283" s="4" t="s">
        <v>55</v>
      </c>
      <c r="G5283" s="4" t="s">
        <v>74</v>
      </c>
      <c r="H5283" s="6" t="s">
        <v>27</v>
      </c>
      <c r="I5283" s="7">
        <v>89.0</v>
      </c>
      <c r="J5283" s="8">
        <v>126.0</v>
      </c>
      <c r="K5283" s="9">
        <v>11214.0</v>
      </c>
      <c r="L5283" s="9">
        <v>3588.48</v>
      </c>
      <c r="M5283" s="10">
        <v>0.32</v>
      </c>
      <c r="N5283" s="4" t="s">
        <v>89</v>
      </c>
      <c r="O5283" s="4" t="s">
        <v>20</v>
      </c>
      <c r="P5283" s="4" t="s">
        <v>24</v>
      </c>
    </row>
    <row r="5284" ht="14.25" customHeight="1">
      <c r="B5284" s="4" t="s">
        <v>31</v>
      </c>
      <c r="C5284" s="4">
        <v>1128299.0</v>
      </c>
      <c r="D5284" s="5">
        <v>44364.0</v>
      </c>
      <c r="E5284" s="4" t="s">
        <v>54</v>
      </c>
      <c r="F5284" s="4" t="s">
        <v>55</v>
      </c>
      <c r="G5284" s="4" t="s">
        <v>74</v>
      </c>
      <c r="H5284" s="6" t="s">
        <v>28</v>
      </c>
      <c r="I5284" s="7">
        <v>103.0</v>
      </c>
      <c r="J5284" s="8">
        <v>218.0</v>
      </c>
      <c r="K5284" s="9">
        <v>22454.0</v>
      </c>
      <c r="L5284" s="9">
        <v>12574.240000000002</v>
      </c>
      <c r="M5284" s="10">
        <v>0.56</v>
      </c>
      <c r="N5284" s="4" t="s">
        <v>89</v>
      </c>
      <c r="O5284" s="4" t="s">
        <v>20</v>
      </c>
      <c r="P5284" s="4" t="s">
        <v>24</v>
      </c>
    </row>
    <row r="5285" ht="14.25" customHeight="1">
      <c r="B5285" s="4" t="s">
        <v>31</v>
      </c>
      <c r="C5285" s="4">
        <v>1128299.0</v>
      </c>
      <c r="D5285" s="5">
        <v>44393.0</v>
      </c>
      <c r="E5285" s="4" t="s">
        <v>54</v>
      </c>
      <c r="F5285" s="4" t="s">
        <v>55</v>
      </c>
      <c r="G5285" s="4" t="s">
        <v>74</v>
      </c>
      <c r="H5285" s="6" t="s">
        <v>18</v>
      </c>
      <c r="I5285" s="7">
        <v>83.0</v>
      </c>
      <c r="J5285" s="8">
        <v>261.0</v>
      </c>
      <c r="K5285" s="9">
        <v>21663.0</v>
      </c>
      <c r="L5285" s="9">
        <v>9531.72</v>
      </c>
      <c r="M5285" s="10">
        <v>0.44</v>
      </c>
      <c r="N5285" s="4" t="s">
        <v>89</v>
      </c>
      <c r="O5285" s="4" t="s">
        <v>23</v>
      </c>
      <c r="P5285" s="4" t="s">
        <v>24</v>
      </c>
    </row>
    <row r="5286" ht="14.25" customHeight="1">
      <c r="B5286" s="4" t="s">
        <v>31</v>
      </c>
      <c r="C5286" s="4">
        <v>1128299.0</v>
      </c>
      <c r="D5286" s="5">
        <v>44393.0</v>
      </c>
      <c r="E5286" s="4" t="s">
        <v>54</v>
      </c>
      <c r="F5286" s="4" t="s">
        <v>55</v>
      </c>
      <c r="G5286" s="4" t="s">
        <v>74</v>
      </c>
      <c r="H5286" s="6" t="s">
        <v>22</v>
      </c>
      <c r="I5286" s="7">
        <v>88.0</v>
      </c>
      <c r="J5286" s="8">
        <v>225.0</v>
      </c>
      <c r="K5286" s="9">
        <v>19800.0</v>
      </c>
      <c r="L5286" s="9">
        <v>7920.0</v>
      </c>
      <c r="M5286" s="10">
        <v>0.4</v>
      </c>
      <c r="N5286" s="4" t="s">
        <v>89</v>
      </c>
      <c r="O5286" s="4" t="s">
        <v>29</v>
      </c>
      <c r="P5286" s="4" t="s">
        <v>21</v>
      </c>
    </row>
    <row r="5287" ht="14.25" customHeight="1">
      <c r="B5287" s="4" t="s">
        <v>31</v>
      </c>
      <c r="C5287" s="4">
        <v>1128299.0</v>
      </c>
      <c r="D5287" s="5">
        <v>44393.0</v>
      </c>
      <c r="E5287" s="4" t="s">
        <v>54</v>
      </c>
      <c r="F5287" s="4" t="s">
        <v>55</v>
      </c>
      <c r="G5287" s="4" t="s">
        <v>74</v>
      </c>
      <c r="H5287" s="6" t="s">
        <v>25</v>
      </c>
      <c r="I5287" s="7">
        <v>86.0</v>
      </c>
      <c r="J5287" s="8">
        <v>189.0</v>
      </c>
      <c r="K5287" s="9">
        <v>16254.0</v>
      </c>
      <c r="L5287" s="9">
        <v>7151.76</v>
      </c>
      <c r="M5287" s="10">
        <v>0.44</v>
      </c>
      <c r="N5287" s="4" t="s">
        <v>89</v>
      </c>
      <c r="O5287" s="4" t="s">
        <v>20</v>
      </c>
      <c r="P5287" s="4" t="s">
        <v>24</v>
      </c>
    </row>
    <row r="5288" ht="14.25" customHeight="1">
      <c r="B5288" s="4" t="s">
        <v>31</v>
      </c>
      <c r="C5288" s="4">
        <v>1128299.0</v>
      </c>
      <c r="D5288" s="5">
        <v>44393.0</v>
      </c>
      <c r="E5288" s="4" t="s">
        <v>54</v>
      </c>
      <c r="F5288" s="4" t="s">
        <v>55</v>
      </c>
      <c r="G5288" s="4" t="s">
        <v>74</v>
      </c>
      <c r="H5288" s="6" t="s">
        <v>26</v>
      </c>
      <c r="I5288" s="7">
        <v>82.0</v>
      </c>
      <c r="J5288" s="8">
        <v>180.0</v>
      </c>
      <c r="K5288" s="9">
        <v>14760.0</v>
      </c>
      <c r="L5288" s="9">
        <v>6346.8</v>
      </c>
      <c r="M5288" s="10">
        <v>0.43</v>
      </c>
      <c r="N5288" s="4" t="s">
        <v>89</v>
      </c>
      <c r="O5288" s="4" t="s">
        <v>20</v>
      </c>
      <c r="P5288" s="4" t="s">
        <v>21</v>
      </c>
    </row>
    <row r="5289" ht="14.25" customHeight="1">
      <c r="B5289" s="4" t="s">
        <v>31</v>
      </c>
      <c r="C5289" s="4">
        <v>1128299.0</v>
      </c>
      <c r="D5289" s="5">
        <v>44393.0</v>
      </c>
      <c r="E5289" s="4" t="s">
        <v>54</v>
      </c>
      <c r="F5289" s="4" t="s">
        <v>55</v>
      </c>
      <c r="G5289" s="4" t="s">
        <v>74</v>
      </c>
      <c r="H5289" s="6" t="s">
        <v>27</v>
      </c>
      <c r="I5289" s="7">
        <v>89.0</v>
      </c>
      <c r="J5289" s="8">
        <v>195.0</v>
      </c>
      <c r="K5289" s="9">
        <v>17355.0</v>
      </c>
      <c r="L5289" s="9">
        <v>5553.6</v>
      </c>
      <c r="M5289" s="10">
        <v>0.32</v>
      </c>
      <c r="N5289" s="4" t="s">
        <v>89</v>
      </c>
      <c r="O5289" s="4" t="s">
        <v>23</v>
      </c>
      <c r="P5289" s="4" t="s">
        <v>24</v>
      </c>
    </row>
    <row r="5290" ht="14.25" customHeight="1">
      <c r="B5290" s="4" t="s">
        <v>31</v>
      </c>
      <c r="C5290" s="4">
        <v>1128299.0</v>
      </c>
      <c r="D5290" s="5">
        <v>44393.0</v>
      </c>
      <c r="E5290" s="4" t="s">
        <v>54</v>
      </c>
      <c r="F5290" s="4" t="s">
        <v>55</v>
      </c>
      <c r="G5290" s="4" t="s">
        <v>74</v>
      </c>
      <c r="H5290" s="6" t="s">
        <v>28</v>
      </c>
      <c r="I5290" s="7">
        <v>101.0</v>
      </c>
      <c r="J5290" s="8">
        <v>163.0</v>
      </c>
      <c r="K5290" s="9">
        <v>16463.0</v>
      </c>
      <c r="L5290" s="9">
        <v>9383.910000000002</v>
      </c>
      <c r="M5290" s="10">
        <v>0.5700000000000001</v>
      </c>
      <c r="N5290" s="4" t="s">
        <v>89</v>
      </c>
      <c r="O5290" s="4" t="s">
        <v>20</v>
      </c>
      <c r="P5290" s="4" t="s">
        <v>21</v>
      </c>
    </row>
    <row r="5291" ht="14.25" customHeight="1">
      <c r="B5291" s="4" t="s">
        <v>31</v>
      </c>
      <c r="C5291" s="4">
        <v>1128299.0</v>
      </c>
      <c r="D5291" s="5">
        <v>44425.0</v>
      </c>
      <c r="E5291" s="4" t="s">
        <v>54</v>
      </c>
      <c r="F5291" s="4" t="s">
        <v>55</v>
      </c>
      <c r="G5291" s="4" t="s">
        <v>74</v>
      </c>
      <c r="H5291" s="6" t="s">
        <v>18</v>
      </c>
      <c r="I5291" s="7">
        <v>87.0</v>
      </c>
      <c r="J5291" s="8">
        <v>213.0</v>
      </c>
      <c r="K5291" s="9">
        <v>18531.0</v>
      </c>
      <c r="L5291" s="9">
        <v>7597.709999999999</v>
      </c>
      <c r="M5291" s="10">
        <v>0.41</v>
      </c>
      <c r="N5291" s="4" t="s">
        <v>89</v>
      </c>
      <c r="O5291" s="4" t="s">
        <v>20</v>
      </c>
      <c r="P5291" s="4" t="s">
        <v>24</v>
      </c>
    </row>
    <row r="5292" ht="14.25" customHeight="1">
      <c r="B5292" s="4" t="s">
        <v>31</v>
      </c>
      <c r="C5292" s="4">
        <v>1128299.0</v>
      </c>
      <c r="D5292" s="5">
        <v>44425.0</v>
      </c>
      <c r="E5292" s="4" t="s">
        <v>54</v>
      </c>
      <c r="F5292" s="4" t="s">
        <v>55</v>
      </c>
      <c r="G5292" s="4" t="s">
        <v>74</v>
      </c>
      <c r="H5292" s="6" t="s">
        <v>22</v>
      </c>
      <c r="I5292" s="7">
        <v>77.0</v>
      </c>
      <c r="J5292" s="8">
        <v>206.0</v>
      </c>
      <c r="K5292" s="9">
        <v>15862.0</v>
      </c>
      <c r="L5292" s="9">
        <v>5551.7</v>
      </c>
      <c r="M5292" s="10">
        <v>0.35</v>
      </c>
      <c r="N5292" s="4" t="s">
        <v>89</v>
      </c>
      <c r="O5292" s="4" t="s">
        <v>29</v>
      </c>
      <c r="P5292" s="4" t="s">
        <v>24</v>
      </c>
    </row>
    <row r="5293" ht="14.25" customHeight="1">
      <c r="B5293" s="4" t="s">
        <v>31</v>
      </c>
      <c r="C5293" s="4">
        <v>1128299.0</v>
      </c>
      <c r="D5293" s="5">
        <v>44425.0</v>
      </c>
      <c r="E5293" s="4" t="s">
        <v>54</v>
      </c>
      <c r="F5293" s="4" t="s">
        <v>55</v>
      </c>
      <c r="G5293" s="4" t="s">
        <v>74</v>
      </c>
      <c r="H5293" s="6" t="s">
        <v>25</v>
      </c>
      <c r="I5293" s="7">
        <v>78.0</v>
      </c>
      <c r="J5293" s="8">
        <v>189.0</v>
      </c>
      <c r="K5293" s="9">
        <v>14742.0</v>
      </c>
      <c r="L5293" s="9">
        <v>6339.0599999999995</v>
      </c>
      <c r="M5293" s="10">
        <v>0.43</v>
      </c>
      <c r="N5293" s="4" t="s">
        <v>89</v>
      </c>
      <c r="O5293" s="4" t="s">
        <v>29</v>
      </c>
      <c r="P5293" s="4" t="s">
        <v>21</v>
      </c>
    </row>
    <row r="5294" ht="14.25" customHeight="1">
      <c r="B5294" s="4" t="s">
        <v>31</v>
      </c>
      <c r="C5294" s="4">
        <v>1128299.0</v>
      </c>
      <c r="D5294" s="5">
        <v>44425.0</v>
      </c>
      <c r="E5294" s="4" t="s">
        <v>54</v>
      </c>
      <c r="F5294" s="4" t="s">
        <v>55</v>
      </c>
      <c r="G5294" s="4" t="s">
        <v>74</v>
      </c>
      <c r="H5294" s="6" t="s">
        <v>26</v>
      </c>
      <c r="I5294" s="7">
        <v>77.0</v>
      </c>
      <c r="J5294" s="8">
        <v>143.0</v>
      </c>
      <c r="K5294" s="9">
        <v>11011.0</v>
      </c>
      <c r="L5294" s="9">
        <v>4624.62</v>
      </c>
      <c r="M5294" s="10">
        <v>0.42</v>
      </c>
      <c r="N5294" s="4" t="s">
        <v>89</v>
      </c>
      <c r="O5294" s="4" t="s">
        <v>23</v>
      </c>
      <c r="P5294" s="4" t="s">
        <v>24</v>
      </c>
    </row>
    <row r="5295" ht="14.25" customHeight="1">
      <c r="B5295" s="4" t="s">
        <v>31</v>
      </c>
      <c r="C5295" s="4">
        <v>1128299.0</v>
      </c>
      <c r="D5295" s="5">
        <v>44425.0</v>
      </c>
      <c r="E5295" s="4" t="s">
        <v>54</v>
      </c>
      <c r="F5295" s="4" t="s">
        <v>55</v>
      </c>
      <c r="G5295" s="4" t="s">
        <v>74</v>
      </c>
      <c r="H5295" s="6" t="s">
        <v>27</v>
      </c>
      <c r="I5295" s="7">
        <v>74.0</v>
      </c>
      <c r="J5295" s="8">
        <v>143.0</v>
      </c>
      <c r="K5295" s="9">
        <v>10582.0</v>
      </c>
      <c r="L5295" s="9">
        <v>3280.42</v>
      </c>
      <c r="M5295" s="10">
        <v>0.31</v>
      </c>
      <c r="N5295" s="4" t="s">
        <v>89</v>
      </c>
      <c r="O5295" s="4" t="s">
        <v>23</v>
      </c>
      <c r="P5295" s="4" t="s">
        <v>24</v>
      </c>
    </row>
    <row r="5296" ht="14.25" customHeight="1">
      <c r="B5296" s="4" t="s">
        <v>31</v>
      </c>
      <c r="C5296" s="4">
        <v>1128299.0</v>
      </c>
      <c r="D5296" s="5">
        <v>44425.0</v>
      </c>
      <c r="E5296" s="4" t="s">
        <v>54</v>
      </c>
      <c r="F5296" s="4" t="s">
        <v>55</v>
      </c>
      <c r="G5296" s="4" t="s">
        <v>74</v>
      </c>
      <c r="H5296" s="6" t="s">
        <v>28</v>
      </c>
      <c r="I5296" s="7">
        <v>81.0</v>
      </c>
      <c r="J5296" s="8">
        <v>87.0</v>
      </c>
      <c r="K5296" s="9">
        <v>7047.0</v>
      </c>
      <c r="L5296" s="9">
        <v>4087.2600000000007</v>
      </c>
      <c r="M5296" s="10">
        <v>0.5800000000000001</v>
      </c>
      <c r="N5296" s="4" t="s">
        <v>89</v>
      </c>
      <c r="O5296" s="4" t="s">
        <v>23</v>
      </c>
      <c r="P5296" s="4" t="s">
        <v>21</v>
      </c>
    </row>
    <row r="5297" ht="14.25" customHeight="1">
      <c r="B5297" s="4" t="s">
        <v>31</v>
      </c>
      <c r="C5297" s="4">
        <v>1128299.0</v>
      </c>
      <c r="D5297" s="5">
        <v>44457.0</v>
      </c>
      <c r="E5297" s="4" t="s">
        <v>54</v>
      </c>
      <c r="F5297" s="4" t="s">
        <v>55</v>
      </c>
      <c r="G5297" s="4" t="s">
        <v>74</v>
      </c>
      <c r="H5297" s="6" t="s">
        <v>18</v>
      </c>
      <c r="I5297" s="7">
        <v>58.0</v>
      </c>
      <c r="J5297" s="8">
        <v>140.0</v>
      </c>
      <c r="K5297" s="9">
        <v>8120.0</v>
      </c>
      <c r="L5297" s="9">
        <v>3248.0</v>
      </c>
      <c r="M5297" s="10">
        <v>0.4</v>
      </c>
      <c r="N5297" s="4" t="s">
        <v>89</v>
      </c>
      <c r="O5297" s="4" t="s">
        <v>23</v>
      </c>
      <c r="P5297" s="4" t="s">
        <v>24</v>
      </c>
    </row>
    <row r="5298" ht="14.25" customHeight="1">
      <c r="B5298" s="4" t="s">
        <v>31</v>
      </c>
      <c r="C5298" s="4">
        <v>1128299.0</v>
      </c>
      <c r="D5298" s="5">
        <v>44457.0</v>
      </c>
      <c r="E5298" s="4" t="s">
        <v>54</v>
      </c>
      <c r="F5298" s="4" t="s">
        <v>55</v>
      </c>
      <c r="G5298" s="4" t="s">
        <v>74</v>
      </c>
      <c r="H5298" s="6" t="s">
        <v>22</v>
      </c>
      <c r="I5298" s="7">
        <v>60.0</v>
      </c>
      <c r="J5298" s="8">
        <v>135.0</v>
      </c>
      <c r="K5298" s="9">
        <v>8100.0</v>
      </c>
      <c r="L5298" s="9">
        <v>2997.0</v>
      </c>
      <c r="M5298" s="10">
        <v>0.37</v>
      </c>
      <c r="N5298" s="4" t="s">
        <v>89</v>
      </c>
      <c r="O5298" s="4" t="s">
        <v>23</v>
      </c>
      <c r="P5298" s="4" t="s">
        <v>21</v>
      </c>
    </row>
    <row r="5299" ht="14.25" customHeight="1">
      <c r="B5299" s="4" t="s">
        <v>31</v>
      </c>
      <c r="C5299" s="4">
        <v>1128299.0</v>
      </c>
      <c r="D5299" s="5">
        <v>44457.0</v>
      </c>
      <c r="E5299" s="4" t="s">
        <v>54</v>
      </c>
      <c r="F5299" s="4" t="s">
        <v>55</v>
      </c>
      <c r="G5299" s="4" t="s">
        <v>74</v>
      </c>
      <c r="H5299" s="6" t="s">
        <v>25</v>
      </c>
      <c r="I5299" s="7">
        <v>54.0</v>
      </c>
      <c r="J5299" s="8">
        <v>75.0</v>
      </c>
      <c r="K5299" s="9">
        <v>4050.0</v>
      </c>
      <c r="L5299" s="9">
        <v>1822.4999999999998</v>
      </c>
      <c r="M5299" s="10">
        <v>0.44999999999999996</v>
      </c>
      <c r="N5299" s="4" t="s">
        <v>89</v>
      </c>
      <c r="O5299" s="4" t="s">
        <v>20</v>
      </c>
      <c r="P5299" s="4" t="s">
        <v>21</v>
      </c>
    </row>
    <row r="5300" ht="14.25" customHeight="1">
      <c r="B5300" s="4" t="s">
        <v>31</v>
      </c>
      <c r="C5300" s="4">
        <v>1128299.0</v>
      </c>
      <c r="D5300" s="5">
        <v>44457.0</v>
      </c>
      <c r="E5300" s="4" t="s">
        <v>54</v>
      </c>
      <c r="F5300" s="4" t="s">
        <v>55</v>
      </c>
      <c r="G5300" s="4" t="s">
        <v>74</v>
      </c>
      <c r="H5300" s="6" t="s">
        <v>26</v>
      </c>
      <c r="I5300" s="7">
        <v>54.0</v>
      </c>
      <c r="J5300" s="8">
        <v>65.0</v>
      </c>
      <c r="K5300" s="9">
        <v>3510.0</v>
      </c>
      <c r="L5300" s="9">
        <v>1544.4</v>
      </c>
      <c r="M5300" s="10">
        <v>0.44</v>
      </c>
      <c r="N5300" s="4" t="s">
        <v>89</v>
      </c>
      <c r="O5300" s="4" t="s">
        <v>23</v>
      </c>
      <c r="P5300" s="4" t="s">
        <v>21</v>
      </c>
    </row>
    <row r="5301" ht="14.25" customHeight="1">
      <c r="B5301" s="4" t="s">
        <v>31</v>
      </c>
      <c r="C5301" s="4">
        <v>1128299.0</v>
      </c>
      <c r="D5301" s="5">
        <v>44457.0</v>
      </c>
      <c r="E5301" s="4" t="s">
        <v>54</v>
      </c>
      <c r="F5301" s="4" t="s">
        <v>55</v>
      </c>
      <c r="G5301" s="4" t="s">
        <v>74</v>
      </c>
      <c r="H5301" s="6" t="s">
        <v>27</v>
      </c>
      <c r="I5301" s="7">
        <v>64.0</v>
      </c>
      <c r="J5301" s="8">
        <v>74.0</v>
      </c>
      <c r="K5301" s="9">
        <v>4736.0</v>
      </c>
      <c r="L5301" s="9">
        <v>1468.16</v>
      </c>
      <c r="M5301" s="10">
        <v>0.31</v>
      </c>
      <c r="N5301" s="4" t="s">
        <v>89</v>
      </c>
      <c r="O5301" s="4" t="s">
        <v>20</v>
      </c>
      <c r="P5301" s="4" t="s">
        <v>24</v>
      </c>
    </row>
    <row r="5302" ht="14.25" customHeight="1">
      <c r="B5302" s="4" t="s">
        <v>31</v>
      </c>
      <c r="C5302" s="4">
        <v>1128299.0</v>
      </c>
      <c r="D5302" s="5">
        <v>44457.0</v>
      </c>
      <c r="E5302" s="4" t="s">
        <v>54</v>
      </c>
      <c r="F5302" s="4" t="s">
        <v>55</v>
      </c>
      <c r="G5302" s="4" t="s">
        <v>74</v>
      </c>
      <c r="H5302" s="6" t="s">
        <v>28</v>
      </c>
      <c r="I5302" s="7">
        <v>51.0</v>
      </c>
      <c r="J5302" s="8">
        <v>75.0</v>
      </c>
      <c r="K5302" s="9">
        <v>3825.0</v>
      </c>
      <c r="L5302" s="9">
        <v>2103.75</v>
      </c>
      <c r="M5302" s="10">
        <v>0.55</v>
      </c>
      <c r="N5302" s="4" t="s">
        <v>89</v>
      </c>
      <c r="O5302" s="4" t="s">
        <v>23</v>
      </c>
      <c r="P5302" s="4" t="s">
        <v>21</v>
      </c>
    </row>
    <row r="5303" ht="14.25" customHeight="1">
      <c r="B5303" s="4" t="s">
        <v>31</v>
      </c>
      <c r="C5303" s="4">
        <v>1128299.0</v>
      </c>
      <c r="D5303" s="5">
        <v>44486.0</v>
      </c>
      <c r="E5303" s="4" t="s">
        <v>54</v>
      </c>
      <c r="F5303" s="4" t="s">
        <v>55</v>
      </c>
      <c r="G5303" s="4" t="s">
        <v>74</v>
      </c>
      <c r="H5303" s="6" t="s">
        <v>18</v>
      </c>
      <c r="I5303" s="7">
        <v>47.0</v>
      </c>
      <c r="J5303" s="8">
        <v>100.0</v>
      </c>
      <c r="K5303" s="9">
        <v>4700.0</v>
      </c>
      <c r="L5303" s="9">
        <v>2068.0</v>
      </c>
      <c r="M5303" s="10">
        <v>0.44</v>
      </c>
      <c r="N5303" s="4" t="s">
        <v>89</v>
      </c>
      <c r="O5303" s="4" t="s">
        <v>23</v>
      </c>
      <c r="P5303" s="4" t="s">
        <v>21</v>
      </c>
    </row>
    <row r="5304" ht="14.25" customHeight="1">
      <c r="B5304" s="4" t="s">
        <v>31</v>
      </c>
      <c r="C5304" s="4">
        <v>1128299.0</v>
      </c>
      <c r="D5304" s="5">
        <v>44486.0</v>
      </c>
      <c r="E5304" s="4" t="s">
        <v>54</v>
      </c>
      <c r="F5304" s="4" t="s">
        <v>55</v>
      </c>
      <c r="G5304" s="4" t="s">
        <v>74</v>
      </c>
      <c r="H5304" s="6" t="s">
        <v>22</v>
      </c>
      <c r="I5304" s="7">
        <v>59.0</v>
      </c>
      <c r="J5304" s="8">
        <v>144.0</v>
      </c>
      <c r="K5304" s="9">
        <v>8496.0</v>
      </c>
      <c r="L5304" s="9">
        <v>3228.48</v>
      </c>
      <c r="M5304" s="10">
        <v>0.38</v>
      </c>
      <c r="N5304" s="4" t="s">
        <v>89</v>
      </c>
      <c r="O5304" s="4" t="s">
        <v>23</v>
      </c>
      <c r="P5304" s="4" t="s">
        <v>21</v>
      </c>
    </row>
    <row r="5305" ht="14.25" customHeight="1">
      <c r="B5305" s="4" t="s">
        <v>31</v>
      </c>
      <c r="C5305" s="4">
        <v>1128299.0</v>
      </c>
      <c r="D5305" s="5">
        <v>44486.0</v>
      </c>
      <c r="E5305" s="4" t="s">
        <v>54</v>
      </c>
      <c r="F5305" s="4" t="s">
        <v>55</v>
      </c>
      <c r="G5305" s="4" t="s">
        <v>74</v>
      </c>
      <c r="H5305" s="6" t="s">
        <v>25</v>
      </c>
      <c r="I5305" s="7">
        <v>55.0</v>
      </c>
      <c r="J5305" s="8">
        <v>112.0</v>
      </c>
      <c r="K5305" s="9">
        <v>6160.0</v>
      </c>
      <c r="L5305" s="9">
        <v>2525.6</v>
      </c>
      <c r="M5305" s="10">
        <v>0.41</v>
      </c>
      <c r="N5305" s="4" t="s">
        <v>89</v>
      </c>
      <c r="O5305" s="4" t="s">
        <v>23</v>
      </c>
      <c r="P5305" s="4" t="s">
        <v>21</v>
      </c>
    </row>
    <row r="5306" ht="14.25" customHeight="1">
      <c r="B5306" s="4" t="s">
        <v>31</v>
      </c>
      <c r="C5306" s="4">
        <v>1128299.0</v>
      </c>
      <c r="D5306" s="5">
        <v>44486.0</v>
      </c>
      <c r="E5306" s="4" t="s">
        <v>54</v>
      </c>
      <c r="F5306" s="4" t="s">
        <v>55</v>
      </c>
      <c r="G5306" s="4" t="s">
        <v>74</v>
      </c>
      <c r="H5306" s="6" t="s">
        <v>26</v>
      </c>
      <c r="I5306" s="7">
        <v>51.0</v>
      </c>
      <c r="J5306" s="8">
        <v>113.0</v>
      </c>
      <c r="K5306" s="9">
        <v>5763.0</v>
      </c>
      <c r="L5306" s="9">
        <v>2362.83</v>
      </c>
      <c r="M5306" s="10">
        <v>0.41</v>
      </c>
      <c r="N5306" s="4" t="s">
        <v>89</v>
      </c>
      <c r="O5306" s="4" t="s">
        <v>29</v>
      </c>
      <c r="P5306" s="4" t="s">
        <v>24</v>
      </c>
    </row>
    <row r="5307" ht="14.25" customHeight="1">
      <c r="B5307" s="4" t="s">
        <v>31</v>
      </c>
      <c r="C5307" s="4">
        <v>1128299.0</v>
      </c>
      <c r="D5307" s="5">
        <v>44486.0</v>
      </c>
      <c r="E5307" s="4" t="s">
        <v>54</v>
      </c>
      <c r="F5307" s="4" t="s">
        <v>55</v>
      </c>
      <c r="G5307" s="4" t="s">
        <v>74</v>
      </c>
      <c r="H5307" s="6" t="s">
        <v>27</v>
      </c>
      <c r="I5307" s="7">
        <v>59.0</v>
      </c>
      <c r="J5307" s="8">
        <v>98.0</v>
      </c>
      <c r="K5307" s="9">
        <v>5782.0</v>
      </c>
      <c r="L5307" s="9">
        <v>1792.42</v>
      </c>
      <c r="M5307" s="10">
        <v>0.31</v>
      </c>
      <c r="N5307" s="4" t="s">
        <v>89</v>
      </c>
      <c r="O5307" s="4" t="s">
        <v>23</v>
      </c>
      <c r="P5307" s="4" t="s">
        <v>24</v>
      </c>
    </row>
    <row r="5308" ht="14.25" customHeight="1">
      <c r="B5308" s="4" t="s">
        <v>31</v>
      </c>
      <c r="C5308" s="4">
        <v>1128299.0</v>
      </c>
      <c r="D5308" s="5">
        <v>44486.0</v>
      </c>
      <c r="E5308" s="4" t="s">
        <v>54</v>
      </c>
      <c r="F5308" s="4" t="s">
        <v>55</v>
      </c>
      <c r="G5308" s="4" t="s">
        <v>74</v>
      </c>
      <c r="H5308" s="6" t="s">
        <v>28</v>
      </c>
      <c r="I5308" s="7">
        <v>65.0</v>
      </c>
      <c r="J5308" s="8">
        <v>104.0</v>
      </c>
      <c r="K5308" s="9">
        <v>6760.0</v>
      </c>
      <c r="L5308" s="9">
        <v>3920.8000000000006</v>
      </c>
      <c r="M5308" s="10">
        <v>0.5800000000000001</v>
      </c>
      <c r="N5308" s="4" t="s">
        <v>89</v>
      </c>
      <c r="O5308" s="4" t="s">
        <v>23</v>
      </c>
      <c r="P5308" s="4" t="s">
        <v>21</v>
      </c>
    </row>
    <row r="5309" ht="14.25" customHeight="1">
      <c r="B5309" s="4" t="s">
        <v>31</v>
      </c>
      <c r="C5309" s="4">
        <v>1128299.0</v>
      </c>
      <c r="D5309" s="5">
        <v>44517.0</v>
      </c>
      <c r="E5309" s="4" t="s">
        <v>54</v>
      </c>
      <c r="F5309" s="4" t="s">
        <v>55</v>
      </c>
      <c r="G5309" s="4" t="s">
        <v>74</v>
      </c>
      <c r="H5309" s="6" t="s">
        <v>18</v>
      </c>
      <c r="I5309" s="7">
        <v>52.0</v>
      </c>
      <c r="J5309" s="8">
        <v>169.0</v>
      </c>
      <c r="K5309" s="9">
        <v>8788.0</v>
      </c>
      <c r="L5309" s="9">
        <v>3515.2000000000003</v>
      </c>
      <c r="M5309" s="10">
        <v>0.4</v>
      </c>
      <c r="N5309" s="4" t="s">
        <v>89</v>
      </c>
      <c r="O5309" s="4" t="s">
        <v>29</v>
      </c>
      <c r="P5309" s="4" t="s">
        <v>21</v>
      </c>
    </row>
    <row r="5310" ht="14.25" customHeight="1">
      <c r="B5310" s="4" t="s">
        <v>31</v>
      </c>
      <c r="C5310" s="4">
        <v>1128299.0</v>
      </c>
      <c r="D5310" s="5">
        <v>44517.0</v>
      </c>
      <c r="E5310" s="4" t="s">
        <v>54</v>
      </c>
      <c r="F5310" s="4" t="s">
        <v>55</v>
      </c>
      <c r="G5310" s="4" t="s">
        <v>74</v>
      </c>
      <c r="H5310" s="6" t="s">
        <v>22</v>
      </c>
      <c r="I5310" s="7">
        <v>54.0</v>
      </c>
      <c r="J5310" s="8">
        <v>175.0</v>
      </c>
      <c r="K5310" s="9">
        <v>9450.0</v>
      </c>
      <c r="L5310" s="9">
        <v>3591.0</v>
      </c>
      <c r="M5310" s="10">
        <v>0.38</v>
      </c>
      <c r="N5310" s="4" t="s">
        <v>89</v>
      </c>
      <c r="O5310" s="4" t="s">
        <v>20</v>
      </c>
      <c r="P5310" s="4" t="s">
        <v>24</v>
      </c>
    </row>
    <row r="5311" ht="14.25" customHeight="1">
      <c r="B5311" s="4" t="s">
        <v>31</v>
      </c>
      <c r="C5311" s="4">
        <v>1128299.0</v>
      </c>
      <c r="D5311" s="5">
        <v>44517.0</v>
      </c>
      <c r="E5311" s="4" t="s">
        <v>54</v>
      </c>
      <c r="F5311" s="4" t="s">
        <v>55</v>
      </c>
      <c r="G5311" s="4" t="s">
        <v>74</v>
      </c>
      <c r="H5311" s="6" t="s">
        <v>25</v>
      </c>
      <c r="I5311" s="7">
        <v>53.0</v>
      </c>
      <c r="J5311" s="8">
        <v>147.0</v>
      </c>
      <c r="K5311" s="9">
        <v>7791.0</v>
      </c>
      <c r="L5311" s="9">
        <v>3194.31</v>
      </c>
      <c r="M5311" s="10">
        <v>0.41</v>
      </c>
      <c r="N5311" s="4" t="s">
        <v>89</v>
      </c>
      <c r="O5311" s="4" t="s">
        <v>20</v>
      </c>
      <c r="P5311" s="4" t="s">
        <v>24</v>
      </c>
    </row>
    <row r="5312" ht="14.25" customHeight="1">
      <c r="B5312" s="4" t="s">
        <v>31</v>
      </c>
      <c r="C5312" s="4">
        <v>1128299.0</v>
      </c>
      <c r="D5312" s="5">
        <v>44517.0</v>
      </c>
      <c r="E5312" s="4" t="s">
        <v>54</v>
      </c>
      <c r="F5312" s="4" t="s">
        <v>55</v>
      </c>
      <c r="G5312" s="4" t="s">
        <v>74</v>
      </c>
      <c r="H5312" s="6" t="s">
        <v>26</v>
      </c>
      <c r="I5312" s="7">
        <v>64.0</v>
      </c>
      <c r="J5312" s="8">
        <v>150.0</v>
      </c>
      <c r="K5312" s="9">
        <v>9600.0</v>
      </c>
      <c r="L5312" s="9">
        <v>4128.0</v>
      </c>
      <c r="M5312" s="10">
        <v>0.43</v>
      </c>
      <c r="N5312" s="4" t="s">
        <v>89</v>
      </c>
      <c r="O5312" s="4" t="s">
        <v>20</v>
      </c>
      <c r="P5312" s="4" t="s">
        <v>21</v>
      </c>
    </row>
    <row r="5313" ht="14.25" customHeight="1">
      <c r="B5313" s="4" t="s">
        <v>31</v>
      </c>
      <c r="C5313" s="4">
        <v>1128299.0</v>
      </c>
      <c r="D5313" s="5">
        <v>44517.0</v>
      </c>
      <c r="E5313" s="4" t="s">
        <v>54</v>
      </c>
      <c r="F5313" s="4" t="s">
        <v>55</v>
      </c>
      <c r="G5313" s="4" t="s">
        <v>74</v>
      </c>
      <c r="H5313" s="6" t="s">
        <v>27</v>
      </c>
      <c r="I5313" s="7">
        <v>77.0</v>
      </c>
      <c r="J5313" s="8">
        <v>124.0</v>
      </c>
      <c r="K5313" s="9">
        <v>9548.0</v>
      </c>
      <c r="L5313" s="9">
        <v>2864.4000000000005</v>
      </c>
      <c r="M5313" s="10">
        <v>0.30000000000000004</v>
      </c>
      <c r="N5313" s="4" t="s">
        <v>89</v>
      </c>
      <c r="O5313" s="4" t="s">
        <v>23</v>
      </c>
      <c r="P5313" s="4" t="s">
        <v>21</v>
      </c>
    </row>
    <row r="5314" ht="14.25" customHeight="1">
      <c r="B5314" s="4" t="s">
        <v>31</v>
      </c>
      <c r="C5314" s="4">
        <v>1128299.0</v>
      </c>
      <c r="D5314" s="5">
        <v>44517.0</v>
      </c>
      <c r="E5314" s="4" t="s">
        <v>54</v>
      </c>
      <c r="F5314" s="4" t="s">
        <v>55</v>
      </c>
      <c r="G5314" s="4" t="s">
        <v>74</v>
      </c>
      <c r="H5314" s="6" t="s">
        <v>28</v>
      </c>
      <c r="I5314" s="7">
        <v>86.0</v>
      </c>
      <c r="J5314" s="8">
        <v>162.0</v>
      </c>
      <c r="K5314" s="9">
        <v>13932.0</v>
      </c>
      <c r="L5314" s="9">
        <v>8219.880000000001</v>
      </c>
      <c r="M5314" s="10">
        <v>0.5900000000000001</v>
      </c>
      <c r="N5314" s="4" t="s">
        <v>89</v>
      </c>
      <c r="O5314" s="4" t="s">
        <v>29</v>
      </c>
      <c r="P5314" s="4" t="s">
        <v>21</v>
      </c>
    </row>
    <row r="5315" ht="14.25" customHeight="1">
      <c r="B5315" s="4" t="s">
        <v>31</v>
      </c>
      <c r="C5315" s="4">
        <v>1128299.0</v>
      </c>
      <c r="D5315" s="5">
        <v>44546.0</v>
      </c>
      <c r="E5315" s="4" t="s">
        <v>54</v>
      </c>
      <c r="F5315" s="4" t="s">
        <v>55</v>
      </c>
      <c r="G5315" s="4" t="s">
        <v>74</v>
      </c>
      <c r="H5315" s="6" t="s">
        <v>18</v>
      </c>
      <c r="I5315" s="7">
        <v>72.0</v>
      </c>
      <c r="J5315" s="8">
        <v>216.0</v>
      </c>
      <c r="K5315" s="9">
        <v>15552.0</v>
      </c>
      <c r="L5315" s="9">
        <v>6220.8</v>
      </c>
      <c r="M5315" s="10">
        <v>0.4</v>
      </c>
      <c r="N5315" s="4" t="s">
        <v>89</v>
      </c>
      <c r="O5315" s="4" t="s">
        <v>29</v>
      </c>
      <c r="P5315" s="4" t="s">
        <v>24</v>
      </c>
    </row>
    <row r="5316" ht="14.25" customHeight="1">
      <c r="B5316" s="4" t="s">
        <v>31</v>
      </c>
      <c r="C5316" s="4">
        <v>1128299.0</v>
      </c>
      <c r="D5316" s="5">
        <v>44546.0</v>
      </c>
      <c r="E5316" s="4" t="s">
        <v>54</v>
      </c>
      <c r="F5316" s="4" t="s">
        <v>55</v>
      </c>
      <c r="G5316" s="4" t="s">
        <v>74</v>
      </c>
      <c r="H5316" s="6" t="s">
        <v>22</v>
      </c>
      <c r="I5316" s="7">
        <v>82.0</v>
      </c>
      <c r="J5316" s="8">
        <v>200.0</v>
      </c>
      <c r="K5316" s="9">
        <v>16400.0</v>
      </c>
      <c r="L5316" s="9">
        <v>5740.0</v>
      </c>
      <c r="M5316" s="10">
        <v>0.35</v>
      </c>
      <c r="N5316" s="4" t="s">
        <v>89</v>
      </c>
      <c r="O5316" s="4" t="s">
        <v>29</v>
      </c>
      <c r="P5316" s="4" t="s">
        <v>21</v>
      </c>
    </row>
    <row r="5317" ht="14.25" customHeight="1">
      <c r="B5317" s="4" t="s">
        <v>36</v>
      </c>
      <c r="C5317" s="4">
        <v>1128299.0</v>
      </c>
      <c r="D5317" s="5">
        <v>44546.0</v>
      </c>
      <c r="E5317" s="4" t="s">
        <v>54</v>
      </c>
      <c r="F5317" s="4" t="s">
        <v>55</v>
      </c>
      <c r="G5317" s="4" t="s">
        <v>74</v>
      </c>
      <c r="H5317" s="6" t="s">
        <v>25</v>
      </c>
      <c r="I5317" s="7">
        <v>75.0</v>
      </c>
      <c r="J5317" s="8">
        <v>174.0</v>
      </c>
      <c r="K5317" s="9">
        <v>13050.0</v>
      </c>
      <c r="L5317" s="9">
        <v>5220.0</v>
      </c>
      <c r="M5317" s="10">
        <v>0.4</v>
      </c>
      <c r="N5317" s="4" t="s">
        <v>89</v>
      </c>
      <c r="O5317" s="4" t="s">
        <v>29</v>
      </c>
      <c r="P5317" s="4" t="s">
        <v>24</v>
      </c>
    </row>
    <row r="5318" ht="14.25" customHeight="1">
      <c r="B5318" s="4" t="s">
        <v>36</v>
      </c>
      <c r="C5318" s="4">
        <v>1128299.0</v>
      </c>
      <c r="D5318" s="5">
        <v>44546.0</v>
      </c>
      <c r="E5318" s="4" t="s">
        <v>54</v>
      </c>
      <c r="F5318" s="4" t="s">
        <v>55</v>
      </c>
      <c r="G5318" s="4" t="s">
        <v>74</v>
      </c>
      <c r="H5318" s="6" t="s">
        <v>26</v>
      </c>
      <c r="I5318" s="7">
        <v>78.0</v>
      </c>
      <c r="J5318" s="8">
        <v>180.0</v>
      </c>
      <c r="K5318" s="9">
        <v>14040.0</v>
      </c>
      <c r="L5318" s="9">
        <v>5756.4</v>
      </c>
      <c r="M5318" s="10">
        <v>0.41</v>
      </c>
      <c r="N5318" s="4" t="s">
        <v>89</v>
      </c>
      <c r="O5318" s="4" t="s">
        <v>20</v>
      </c>
      <c r="P5318" s="4" t="s">
        <v>21</v>
      </c>
    </row>
    <row r="5319" ht="14.25" customHeight="1">
      <c r="B5319" s="4" t="s">
        <v>36</v>
      </c>
      <c r="C5319" s="4">
        <v>1128299.0</v>
      </c>
      <c r="D5319" s="5">
        <v>44546.0</v>
      </c>
      <c r="E5319" s="4" t="s">
        <v>54</v>
      </c>
      <c r="F5319" s="4" t="s">
        <v>55</v>
      </c>
      <c r="G5319" s="4" t="s">
        <v>74</v>
      </c>
      <c r="H5319" s="6" t="s">
        <v>27</v>
      </c>
      <c r="I5319" s="7">
        <v>86.0</v>
      </c>
      <c r="J5319" s="8">
        <v>147.0</v>
      </c>
      <c r="K5319" s="9">
        <v>12642.0</v>
      </c>
      <c r="L5319" s="9">
        <v>4424.7</v>
      </c>
      <c r="M5319" s="10">
        <v>0.35</v>
      </c>
      <c r="N5319" s="4" t="s">
        <v>89</v>
      </c>
      <c r="O5319" s="4" t="s">
        <v>23</v>
      </c>
      <c r="P5319" s="4" t="s">
        <v>24</v>
      </c>
    </row>
    <row r="5320" ht="14.25" customHeight="1">
      <c r="B5320" s="4" t="s">
        <v>36</v>
      </c>
      <c r="C5320" s="4">
        <v>1128299.0</v>
      </c>
      <c r="D5320" s="5">
        <v>44546.0</v>
      </c>
      <c r="E5320" s="4" t="s">
        <v>54</v>
      </c>
      <c r="F5320" s="4" t="s">
        <v>55</v>
      </c>
      <c r="G5320" s="4" t="s">
        <v>74</v>
      </c>
      <c r="H5320" s="6" t="s">
        <v>28</v>
      </c>
      <c r="I5320" s="7">
        <v>87.0</v>
      </c>
      <c r="J5320" s="8">
        <v>156.0</v>
      </c>
      <c r="K5320" s="9">
        <v>13572.0</v>
      </c>
      <c r="L5320" s="9">
        <v>7464.6</v>
      </c>
      <c r="M5320" s="10">
        <v>0.55</v>
      </c>
      <c r="N5320" s="4" t="s">
        <v>89</v>
      </c>
      <c r="O5320" s="4" t="s">
        <v>23</v>
      </c>
      <c r="P5320" s="4" t="s">
        <v>21</v>
      </c>
    </row>
    <row r="5321" ht="14.25" customHeight="1">
      <c r="B5321" s="4" t="s">
        <v>36</v>
      </c>
      <c r="C5321" s="4">
        <v>1185732.0</v>
      </c>
      <c r="D5321" s="5">
        <v>44208.0</v>
      </c>
      <c r="E5321" s="4" t="s">
        <v>54</v>
      </c>
      <c r="F5321" s="4" t="s">
        <v>55</v>
      </c>
      <c r="G5321" s="4" t="s">
        <v>74</v>
      </c>
      <c r="H5321" s="6" t="s">
        <v>18</v>
      </c>
      <c r="I5321" s="7">
        <v>41.0</v>
      </c>
      <c r="J5321" s="8">
        <v>255.0</v>
      </c>
      <c r="K5321" s="9">
        <v>10455.0</v>
      </c>
      <c r="L5321" s="9">
        <v>5750.250000000001</v>
      </c>
      <c r="M5321" s="10">
        <v>0.55</v>
      </c>
      <c r="N5321" s="4" t="s">
        <v>89</v>
      </c>
      <c r="O5321" s="4" t="s">
        <v>29</v>
      </c>
      <c r="P5321" s="4" t="s">
        <v>24</v>
      </c>
    </row>
    <row r="5322" ht="14.25" customHeight="1">
      <c r="B5322" s="4" t="s">
        <v>36</v>
      </c>
      <c r="C5322" s="4">
        <v>1185732.0</v>
      </c>
      <c r="D5322" s="5">
        <v>44208.0</v>
      </c>
      <c r="E5322" s="4" t="s">
        <v>54</v>
      </c>
      <c r="F5322" s="4" t="s">
        <v>55</v>
      </c>
      <c r="G5322" s="4" t="s">
        <v>74</v>
      </c>
      <c r="H5322" s="6" t="s">
        <v>22</v>
      </c>
      <c r="I5322" s="7">
        <v>44.0</v>
      </c>
      <c r="J5322" s="8">
        <v>189.0</v>
      </c>
      <c r="K5322" s="9">
        <v>8316.0</v>
      </c>
      <c r="L5322" s="9">
        <v>3908.52</v>
      </c>
      <c r="M5322" s="10">
        <v>0.47</v>
      </c>
      <c r="N5322" s="4" t="s">
        <v>89</v>
      </c>
      <c r="O5322" s="4" t="s">
        <v>29</v>
      </c>
      <c r="P5322" s="4" t="s">
        <v>24</v>
      </c>
    </row>
    <row r="5323" ht="14.25" customHeight="1">
      <c r="B5323" s="4" t="s">
        <v>36</v>
      </c>
      <c r="C5323" s="4">
        <v>1185732.0</v>
      </c>
      <c r="D5323" s="5">
        <v>44208.0</v>
      </c>
      <c r="E5323" s="4" t="s">
        <v>54</v>
      </c>
      <c r="F5323" s="4" t="s">
        <v>55</v>
      </c>
      <c r="G5323" s="4" t="s">
        <v>74</v>
      </c>
      <c r="H5323" s="6" t="s">
        <v>25</v>
      </c>
      <c r="I5323" s="7">
        <v>32.0</v>
      </c>
      <c r="J5323" s="8">
        <v>169.0</v>
      </c>
      <c r="K5323" s="9">
        <v>5408.0</v>
      </c>
      <c r="L5323" s="9">
        <v>2055.04</v>
      </c>
      <c r="M5323" s="10">
        <v>0.38</v>
      </c>
      <c r="N5323" s="4" t="s">
        <v>89</v>
      </c>
      <c r="O5323" s="4" t="s">
        <v>23</v>
      </c>
      <c r="P5323" s="4" t="s">
        <v>21</v>
      </c>
    </row>
    <row r="5324" ht="14.25" customHeight="1">
      <c r="B5324" s="4" t="s">
        <v>36</v>
      </c>
      <c r="C5324" s="4">
        <v>1185732.0</v>
      </c>
      <c r="D5324" s="5">
        <v>44208.0</v>
      </c>
      <c r="E5324" s="4" t="s">
        <v>54</v>
      </c>
      <c r="F5324" s="4" t="s">
        <v>55</v>
      </c>
      <c r="G5324" s="4" t="s">
        <v>74</v>
      </c>
      <c r="H5324" s="6" t="s">
        <v>26</v>
      </c>
      <c r="I5324" s="7">
        <v>37.0</v>
      </c>
      <c r="J5324" s="8">
        <v>145.0</v>
      </c>
      <c r="K5324" s="9">
        <v>5365.0</v>
      </c>
      <c r="L5324" s="9">
        <v>2199.65</v>
      </c>
      <c r="M5324" s="10">
        <v>0.41</v>
      </c>
      <c r="N5324" s="4" t="s">
        <v>89</v>
      </c>
      <c r="O5324" s="4" t="s">
        <v>23</v>
      </c>
      <c r="P5324" s="4" t="s">
        <v>21</v>
      </c>
    </row>
    <row r="5325" ht="14.25" customHeight="1">
      <c r="B5325" s="4" t="s">
        <v>36</v>
      </c>
      <c r="C5325" s="4">
        <v>1185732.0</v>
      </c>
      <c r="D5325" s="5">
        <v>44208.0</v>
      </c>
      <c r="E5325" s="4" t="s">
        <v>54</v>
      </c>
      <c r="F5325" s="4" t="s">
        <v>55</v>
      </c>
      <c r="G5325" s="4" t="s">
        <v>74</v>
      </c>
      <c r="H5325" s="6" t="s">
        <v>27</v>
      </c>
      <c r="I5325" s="7">
        <v>51.0</v>
      </c>
      <c r="J5325" s="8">
        <v>165.0</v>
      </c>
      <c r="K5325" s="9">
        <v>8415.0</v>
      </c>
      <c r="L5325" s="9">
        <v>3786.7499999999995</v>
      </c>
      <c r="M5325" s="10">
        <v>0.44999999999999996</v>
      </c>
      <c r="N5325" s="4" t="s">
        <v>89</v>
      </c>
      <c r="O5325" s="4" t="s">
        <v>29</v>
      </c>
      <c r="P5325" s="4" t="s">
        <v>24</v>
      </c>
    </row>
    <row r="5326" ht="14.25" customHeight="1">
      <c r="B5326" s="4" t="s">
        <v>36</v>
      </c>
      <c r="C5326" s="4">
        <v>1185732.0</v>
      </c>
      <c r="D5326" s="5">
        <v>44208.0</v>
      </c>
      <c r="E5326" s="4" t="s">
        <v>54</v>
      </c>
      <c r="F5326" s="4" t="s">
        <v>55</v>
      </c>
      <c r="G5326" s="4" t="s">
        <v>74</v>
      </c>
      <c r="H5326" s="6" t="s">
        <v>28</v>
      </c>
      <c r="I5326" s="7">
        <v>44.0</v>
      </c>
      <c r="J5326" s="8">
        <v>176.0</v>
      </c>
      <c r="K5326" s="9">
        <v>7744.0</v>
      </c>
      <c r="L5326" s="9">
        <v>5033.6</v>
      </c>
      <c r="M5326" s="10">
        <v>0.65</v>
      </c>
      <c r="N5326" s="4" t="s">
        <v>89</v>
      </c>
      <c r="O5326" s="4" t="s">
        <v>29</v>
      </c>
      <c r="P5326" s="4" t="s">
        <v>21</v>
      </c>
    </row>
    <row r="5327" ht="14.25" customHeight="1">
      <c r="B5327" s="4" t="s">
        <v>36</v>
      </c>
      <c r="C5327" s="4">
        <v>1185732.0</v>
      </c>
      <c r="D5327" s="5">
        <v>44237.0</v>
      </c>
      <c r="E5327" s="4" t="s">
        <v>54</v>
      </c>
      <c r="F5327" s="4" t="s">
        <v>55</v>
      </c>
      <c r="G5327" s="4" t="s">
        <v>74</v>
      </c>
      <c r="H5327" s="6" t="s">
        <v>18</v>
      </c>
      <c r="I5327" s="7">
        <v>44.0</v>
      </c>
      <c r="J5327" s="8">
        <v>234.0</v>
      </c>
      <c r="K5327" s="9">
        <v>10296.0</v>
      </c>
      <c r="L5327" s="9">
        <v>5662.8</v>
      </c>
      <c r="M5327" s="10">
        <v>0.55</v>
      </c>
      <c r="N5327" s="4" t="s">
        <v>89</v>
      </c>
      <c r="O5327" s="4" t="s">
        <v>23</v>
      </c>
      <c r="P5327" s="4" t="s">
        <v>21</v>
      </c>
    </row>
    <row r="5328" ht="14.25" customHeight="1">
      <c r="B5328" s="4" t="s">
        <v>36</v>
      </c>
      <c r="C5328" s="4">
        <v>1185732.0</v>
      </c>
      <c r="D5328" s="5">
        <v>44237.0</v>
      </c>
      <c r="E5328" s="4" t="s">
        <v>54</v>
      </c>
      <c r="F5328" s="4" t="s">
        <v>55</v>
      </c>
      <c r="G5328" s="4" t="s">
        <v>74</v>
      </c>
      <c r="H5328" s="6" t="s">
        <v>22</v>
      </c>
      <c r="I5328" s="7">
        <v>42.0</v>
      </c>
      <c r="J5328" s="8">
        <v>138.0</v>
      </c>
      <c r="K5328" s="9">
        <v>5796.0</v>
      </c>
      <c r="L5328" s="9">
        <v>2840.04</v>
      </c>
      <c r="M5328" s="10">
        <v>0.49</v>
      </c>
      <c r="N5328" s="4" t="s">
        <v>89</v>
      </c>
      <c r="O5328" s="4" t="s">
        <v>23</v>
      </c>
      <c r="P5328" s="4" t="s">
        <v>21</v>
      </c>
    </row>
    <row r="5329" ht="14.25" customHeight="1">
      <c r="B5329" s="4" t="s">
        <v>36</v>
      </c>
      <c r="C5329" s="4">
        <v>1185732.0</v>
      </c>
      <c r="D5329" s="5">
        <v>44237.0</v>
      </c>
      <c r="E5329" s="4" t="s">
        <v>54</v>
      </c>
      <c r="F5329" s="4" t="s">
        <v>55</v>
      </c>
      <c r="G5329" s="4" t="s">
        <v>74</v>
      </c>
      <c r="H5329" s="6" t="s">
        <v>25</v>
      </c>
      <c r="I5329" s="7">
        <v>33.0</v>
      </c>
      <c r="J5329" s="8">
        <v>174.0</v>
      </c>
      <c r="K5329" s="9">
        <v>5742.0</v>
      </c>
      <c r="L5329" s="9">
        <v>2124.54</v>
      </c>
      <c r="M5329" s="10">
        <v>0.37</v>
      </c>
      <c r="N5329" s="4" t="s">
        <v>89</v>
      </c>
      <c r="O5329" s="4" t="s">
        <v>23</v>
      </c>
      <c r="P5329" s="4" t="s">
        <v>21</v>
      </c>
    </row>
    <row r="5330" ht="14.25" customHeight="1">
      <c r="B5330" s="4" t="s">
        <v>36</v>
      </c>
      <c r="C5330" s="4">
        <v>1185732.0</v>
      </c>
      <c r="D5330" s="5">
        <v>44237.0</v>
      </c>
      <c r="E5330" s="4" t="s">
        <v>16</v>
      </c>
      <c r="F5330" s="4" t="s">
        <v>17</v>
      </c>
      <c r="G5330" s="4" t="s">
        <v>75</v>
      </c>
      <c r="H5330" s="6" t="s">
        <v>26</v>
      </c>
      <c r="I5330" s="7">
        <v>37.0</v>
      </c>
      <c r="J5330" s="8">
        <v>133.0</v>
      </c>
      <c r="K5330" s="9">
        <v>4921.0</v>
      </c>
      <c r="L5330" s="9">
        <v>2066.8199999999997</v>
      </c>
      <c r="M5330" s="10">
        <v>0.42</v>
      </c>
      <c r="N5330" s="4" t="s">
        <v>89</v>
      </c>
      <c r="O5330" s="4" t="s">
        <v>23</v>
      </c>
      <c r="P5330" s="4" t="s">
        <v>21</v>
      </c>
    </row>
    <row r="5331" ht="14.25" customHeight="1">
      <c r="B5331" s="4" t="s">
        <v>36</v>
      </c>
      <c r="C5331" s="4">
        <v>1185732.0</v>
      </c>
      <c r="D5331" s="5">
        <v>44237.0</v>
      </c>
      <c r="E5331" s="4" t="s">
        <v>16</v>
      </c>
      <c r="F5331" s="4" t="s">
        <v>17</v>
      </c>
      <c r="G5331" s="4" t="s">
        <v>75</v>
      </c>
      <c r="H5331" s="6" t="s">
        <v>27</v>
      </c>
      <c r="I5331" s="7">
        <v>50.0</v>
      </c>
      <c r="J5331" s="8">
        <v>154.0</v>
      </c>
      <c r="K5331" s="9">
        <v>7700.0</v>
      </c>
      <c r="L5331" s="9">
        <v>3541.9999999999995</v>
      </c>
      <c r="M5331" s="10">
        <v>0.45999999999999996</v>
      </c>
      <c r="N5331" s="4" t="s">
        <v>89</v>
      </c>
      <c r="O5331" s="4" t="s">
        <v>23</v>
      </c>
      <c r="P5331" s="4" t="s">
        <v>24</v>
      </c>
    </row>
    <row r="5332" ht="14.25" customHeight="1">
      <c r="B5332" s="4" t="s">
        <v>36</v>
      </c>
      <c r="C5332" s="4">
        <v>1185732.0</v>
      </c>
      <c r="D5332" s="5">
        <v>44237.0</v>
      </c>
      <c r="E5332" s="4" t="s">
        <v>16</v>
      </c>
      <c r="F5332" s="4" t="s">
        <v>17</v>
      </c>
      <c r="G5332" s="4" t="s">
        <v>75</v>
      </c>
      <c r="H5332" s="6" t="s">
        <v>28</v>
      </c>
      <c r="I5332" s="7">
        <v>42.0</v>
      </c>
      <c r="J5332" s="8">
        <v>182.0</v>
      </c>
      <c r="K5332" s="9">
        <v>7644.0</v>
      </c>
      <c r="L5332" s="9">
        <v>4892.16</v>
      </c>
      <c r="M5332" s="10">
        <v>0.64</v>
      </c>
      <c r="N5332" s="4" t="s">
        <v>89</v>
      </c>
      <c r="O5332" s="4" t="s">
        <v>23</v>
      </c>
      <c r="P5332" s="4" t="s">
        <v>21</v>
      </c>
    </row>
    <row r="5333" ht="14.25" customHeight="1">
      <c r="B5333" s="4" t="s">
        <v>36</v>
      </c>
      <c r="C5333" s="4">
        <v>1185732.0</v>
      </c>
      <c r="D5333" s="5">
        <v>44263.0</v>
      </c>
      <c r="E5333" s="4" t="s">
        <v>16</v>
      </c>
      <c r="F5333" s="4" t="s">
        <v>17</v>
      </c>
      <c r="G5333" s="4" t="s">
        <v>75</v>
      </c>
      <c r="H5333" s="6" t="s">
        <v>18</v>
      </c>
      <c r="I5333" s="7">
        <v>44.0</v>
      </c>
      <c r="J5333" s="8">
        <v>252.0</v>
      </c>
      <c r="K5333" s="9">
        <v>11088.0</v>
      </c>
      <c r="L5333" s="9">
        <v>6541.920000000001</v>
      </c>
      <c r="M5333" s="10">
        <v>0.5900000000000001</v>
      </c>
      <c r="N5333" s="4" t="s">
        <v>89</v>
      </c>
      <c r="O5333" s="4" t="s">
        <v>29</v>
      </c>
      <c r="P5333" s="4" t="s">
        <v>24</v>
      </c>
    </row>
    <row r="5334" ht="14.25" customHeight="1">
      <c r="B5334" s="4" t="s">
        <v>36</v>
      </c>
      <c r="C5334" s="4">
        <v>1185732.0</v>
      </c>
      <c r="D5334" s="5">
        <v>44263.0</v>
      </c>
      <c r="E5334" s="4" t="s">
        <v>16</v>
      </c>
      <c r="F5334" s="4" t="s">
        <v>17</v>
      </c>
      <c r="G5334" s="4" t="s">
        <v>75</v>
      </c>
      <c r="H5334" s="6" t="s">
        <v>22</v>
      </c>
      <c r="I5334" s="7">
        <v>44.0</v>
      </c>
      <c r="J5334" s="8">
        <v>165.0</v>
      </c>
      <c r="K5334" s="9">
        <v>7260.0</v>
      </c>
      <c r="L5334" s="9">
        <v>3339.6</v>
      </c>
      <c r="M5334" s="10">
        <v>0.45999999999999996</v>
      </c>
      <c r="N5334" s="4" t="s">
        <v>89</v>
      </c>
      <c r="O5334" s="4" t="s">
        <v>29</v>
      </c>
      <c r="P5334" s="4" t="s">
        <v>24</v>
      </c>
    </row>
    <row r="5335" ht="14.25" customHeight="1">
      <c r="B5335" s="4" t="s">
        <v>36</v>
      </c>
      <c r="C5335" s="4">
        <v>1185732.0</v>
      </c>
      <c r="D5335" s="5">
        <v>44263.0</v>
      </c>
      <c r="E5335" s="4" t="s">
        <v>16</v>
      </c>
      <c r="F5335" s="4" t="s">
        <v>17</v>
      </c>
      <c r="G5335" s="4" t="s">
        <v>75</v>
      </c>
      <c r="H5335" s="6" t="s">
        <v>25</v>
      </c>
      <c r="I5335" s="7">
        <v>33.0</v>
      </c>
      <c r="J5335" s="8">
        <v>161.0</v>
      </c>
      <c r="K5335" s="9">
        <v>5313.0</v>
      </c>
      <c r="L5335" s="9">
        <v>1912.6799999999998</v>
      </c>
      <c r="M5335" s="10">
        <v>0.36</v>
      </c>
      <c r="N5335" s="4" t="s">
        <v>89</v>
      </c>
      <c r="O5335" s="4" t="s">
        <v>29</v>
      </c>
      <c r="P5335" s="4" t="s">
        <v>24</v>
      </c>
    </row>
    <row r="5336" ht="14.25" customHeight="1">
      <c r="B5336" s="4" t="s">
        <v>36</v>
      </c>
      <c r="C5336" s="4">
        <v>1185732.0</v>
      </c>
      <c r="D5336" s="5">
        <v>44263.0</v>
      </c>
      <c r="E5336" s="4" t="s">
        <v>16</v>
      </c>
      <c r="F5336" s="4" t="s">
        <v>17</v>
      </c>
      <c r="G5336" s="4" t="s">
        <v>75</v>
      </c>
      <c r="H5336" s="6" t="s">
        <v>26</v>
      </c>
      <c r="I5336" s="7">
        <v>39.0</v>
      </c>
      <c r="J5336" s="8">
        <v>106.0</v>
      </c>
      <c r="K5336" s="9">
        <v>4134.0</v>
      </c>
      <c r="L5336" s="9">
        <v>1694.9399999999998</v>
      </c>
      <c r="M5336" s="10">
        <v>0.41</v>
      </c>
      <c r="N5336" s="4" t="s">
        <v>89</v>
      </c>
      <c r="O5336" s="4" t="s">
        <v>23</v>
      </c>
      <c r="P5336" s="4" t="s">
        <v>21</v>
      </c>
    </row>
    <row r="5337" ht="14.25" customHeight="1">
      <c r="B5337" s="4" t="s">
        <v>36</v>
      </c>
      <c r="C5337" s="4">
        <v>1185732.0</v>
      </c>
      <c r="D5337" s="5">
        <v>44263.0</v>
      </c>
      <c r="E5337" s="4" t="s">
        <v>16</v>
      </c>
      <c r="F5337" s="4" t="s">
        <v>17</v>
      </c>
      <c r="G5337" s="4" t="s">
        <v>75</v>
      </c>
      <c r="H5337" s="6" t="s">
        <v>27</v>
      </c>
      <c r="I5337" s="7">
        <v>51.0</v>
      </c>
      <c r="J5337" s="8">
        <v>133.0</v>
      </c>
      <c r="K5337" s="9">
        <v>6783.0</v>
      </c>
      <c r="L5337" s="9">
        <v>3323.67</v>
      </c>
      <c r="M5337" s="10">
        <v>0.49</v>
      </c>
      <c r="N5337" s="4" t="s">
        <v>89</v>
      </c>
      <c r="O5337" s="4" t="s">
        <v>23</v>
      </c>
      <c r="P5337" s="4" t="s">
        <v>24</v>
      </c>
    </row>
    <row r="5338" ht="14.25" customHeight="1">
      <c r="B5338" s="4" t="s">
        <v>36</v>
      </c>
      <c r="C5338" s="4">
        <v>1185732.0</v>
      </c>
      <c r="D5338" s="5">
        <v>44263.0</v>
      </c>
      <c r="E5338" s="4" t="s">
        <v>16</v>
      </c>
      <c r="F5338" s="4" t="s">
        <v>17</v>
      </c>
      <c r="G5338" s="4" t="s">
        <v>75</v>
      </c>
      <c r="H5338" s="6" t="s">
        <v>28</v>
      </c>
      <c r="I5338" s="7">
        <v>43.0</v>
      </c>
      <c r="J5338" s="8">
        <v>161.0</v>
      </c>
      <c r="K5338" s="9">
        <v>6923.0</v>
      </c>
      <c r="L5338" s="9">
        <v>4153.8</v>
      </c>
      <c r="M5338" s="10">
        <v>0.6</v>
      </c>
      <c r="N5338" s="4" t="s">
        <v>89</v>
      </c>
      <c r="O5338" s="4" t="s">
        <v>29</v>
      </c>
      <c r="P5338" s="4" t="s">
        <v>21</v>
      </c>
    </row>
    <row r="5339" ht="14.25" customHeight="1">
      <c r="B5339" s="4" t="s">
        <v>36</v>
      </c>
      <c r="C5339" s="4">
        <v>1185732.0</v>
      </c>
      <c r="D5339" s="5">
        <v>44295.0</v>
      </c>
      <c r="E5339" s="4" t="s">
        <v>16</v>
      </c>
      <c r="F5339" s="4" t="s">
        <v>17</v>
      </c>
      <c r="G5339" s="4" t="s">
        <v>75</v>
      </c>
      <c r="H5339" s="6" t="s">
        <v>18</v>
      </c>
      <c r="I5339" s="7">
        <v>42.0</v>
      </c>
      <c r="J5339" s="8">
        <v>248.0</v>
      </c>
      <c r="K5339" s="9">
        <v>10416.0</v>
      </c>
      <c r="L5339" s="9">
        <v>5832.960000000001</v>
      </c>
      <c r="M5339" s="10">
        <v>0.56</v>
      </c>
      <c r="N5339" s="4" t="s">
        <v>89</v>
      </c>
      <c r="O5339" s="4" t="s">
        <v>29</v>
      </c>
      <c r="P5339" s="4" t="s">
        <v>21</v>
      </c>
    </row>
    <row r="5340" ht="14.25" customHeight="1">
      <c r="B5340" s="4" t="s">
        <v>36</v>
      </c>
      <c r="C5340" s="4">
        <v>1185732.0</v>
      </c>
      <c r="D5340" s="5">
        <v>44295.0</v>
      </c>
      <c r="E5340" s="4" t="s">
        <v>16</v>
      </c>
      <c r="F5340" s="4" t="s">
        <v>17</v>
      </c>
      <c r="G5340" s="4" t="s">
        <v>75</v>
      </c>
      <c r="H5340" s="6" t="s">
        <v>22</v>
      </c>
      <c r="I5340" s="7">
        <v>43.0</v>
      </c>
      <c r="J5340" s="8">
        <v>147.0</v>
      </c>
      <c r="K5340" s="9">
        <v>6321.0</v>
      </c>
      <c r="L5340" s="9">
        <v>2844.45</v>
      </c>
      <c r="M5340" s="10">
        <v>0.44999999999999996</v>
      </c>
      <c r="N5340" s="4" t="s">
        <v>89</v>
      </c>
      <c r="O5340" s="4" t="s">
        <v>20</v>
      </c>
      <c r="P5340" s="4" t="s">
        <v>24</v>
      </c>
    </row>
    <row r="5341" ht="14.25" customHeight="1">
      <c r="B5341" s="4" t="s">
        <v>36</v>
      </c>
      <c r="C5341" s="4">
        <v>1185732.0</v>
      </c>
      <c r="D5341" s="5">
        <v>44295.0</v>
      </c>
      <c r="E5341" s="4" t="s">
        <v>16</v>
      </c>
      <c r="F5341" s="4" t="s">
        <v>17</v>
      </c>
      <c r="G5341" s="4" t="s">
        <v>75</v>
      </c>
      <c r="H5341" s="6" t="s">
        <v>25</v>
      </c>
      <c r="I5341" s="7">
        <v>34.0</v>
      </c>
      <c r="J5341" s="8">
        <v>152.0</v>
      </c>
      <c r="K5341" s="9">
        <v>5168.0</v>
      </c>
      <c r="L5341" s="9">
        <v>1860.48</v>
      </c>
      <c r="M5341" s="10">
        <v>0.36</v>
      </c>
      <c r="N5341" s="4" t="s">
        <v>89</v>
      </c>
      <c r="O5341" s="4" t="s">
        <v>29</v>
      </c>
      <c r="P5341" s="4" t="s">
        <v>24</v>
      </c>
    </row>
    <row r="5342" ht="14.25" customHeight="1">
      <c r="B5342" s="4" t="s">
        <v>36</v>
      </c>
      <c r="C5342" s="4">
        <v>1185732.0</v>
      </c>
      <c r="D5342" s="5">
        <v>44295.0</v>
      </c>
      <c r="E5342" s="4" t="s">
        <v>16</v>
      </c>
      <c r="F5342" s="4" t="s">
        <v>17</v>
      </c>
      <c r="G5342" s="4" t="s">
        <v>75</v>
      </c>
      <c r="H5342" s="6" t="s">
        <v>26</v>
      </c>
      <c r="I5342" s="7">
        <v>37.0</v>
      </c>
      <c r="J5342" s="8">
        <v>135.0</v>
      </c>
      <c r="K5342" s="9">
        <v>4995.0</v>
      </c>
      <c r="L5342" s="9">
        <v>2047.9499999999998</v>
      </c>
      <c r="M5342" s="10">
        <v>0.41</v>
      </c>
      <c r="N5342" s="4" t="s">
        <v>89</v>
      </c>
      <c r="O5342" s="4" t="s">
        <v>23</v>
      </c>
      <c r="P5342" s="4" t="s">
        <v>21</v>
      </c>
    </row>
    <row r="5343" ht="14.25" customHeight="1">
      <c r="B5343" s="4" t="s">
        <v>36</v>
      </c>
      <c r="C5343" s="4">
        <v>1185732.0</v>
      </c>
      <c r="D5343" s="5">
        <v>44295.0</v>
      </c>
      <c r="E5343" s="4" t="s">
        <v>16</v>
      </c>
      <c r="F5343" s="4" t="s">
        <v>17</v>
      </c>
      <c r="G5343" s="4" t="s">
        <v>75</v>
      </c>
      <c r="H5343" s="6" t="s">
        <v>27</v>
      </c>
      <c r="I5343" s="7">
        <v>50.0</v>
      </c>
      <c r="J5343" s="8">
        <v>124.0</v>
      </c>
      <c r="K5343" s="9">
        <v>6200.0</v>
      </c>
      <c r="L5343" s="9">
        <v>2914.0</v>
      </c>
      <c r="M5343" s="10">
        <v>0.47</v>
      </c>
      <c r="N5343" s="4" t="s">
        <v>89</v>
      </c>
      <c r="O5343" s="4" t="s">
        <v>23</v>
      </c>
      <c r="P5343" s="4" t="s">
        <v>21</v>
      </c>
    </row>
    <row r="5344" ht="14.25" customHeight="1">
      <c r="B5344" s="4" t="s">
        <v>36</v>
      </c>
      <c r="C5344" s="4">
        <v>1185732.0</v>
      </c>
      <c r="D5344" s="5">
        <v>44295.0</v>
      </c>
      <c r="E5344" s="4" t="s">
        <v>16</v>
      </c>
      <c r="F5344" s="4" t="s">
        <v>17</v>
      </c>
      <c r="G5344" s="4" t="s">
        <v>75</v>
      </c>
      <c r="H5344" s="6" t="s">
        <v>28</v>
      </c>
      <c r="I5344" s="7">
        <v>41.0</v>
      </c>
      <c r="J5344" s="8">
        <v>156.0</v>
      </c>
      <c r="K5344" s="9">
        <v>6396.0</v>
      </c>
      <c r="L5344" s="9">
        <v>4157.400000000001</v>
      </c>
      <c r="M5344" s="10">
        <v>0.65</v>
      </c>
      <c r="N5344" s="4" t="s">
        <v>89</v>
      </c>
      <c r="O5344" s="4" t="s">
        <v>29</v>
      </c>
      <c r="P5344" s="4" t="s">
        <v>24</v>
      </c>
    </row>
    <row r="5345" ht="14.25" customHeight="1">
      <c r="B5345" s="4" t="s">
        <v>36</v>
      </c>
      <c r="C5345" s="4">
        <v>1185732.0</v>
      </c>
      <c r="D5345" s="5">
        <v>44324.0</v>
      </c>
      <c r="E5345" s="4" t="s">
        <v>16</v>
      </c>
      <c r="F5345" s="4" t="s">
        <v>17</v>
      </c>
      <c r="G5345" s="4" t="s">
        <v>75</v>
      </c>
      <c r="H5345" s="6" t="s">
        <v>18</v>
      </c>
      <c r="I5345" s="7">
        <v>50.0</v>
      </c>
      <c r="J5345" s="8">
        <v>261.0</v>
      </c>
      <c r="K5345" s="9">
        <v>13050.0</v>
      </c>
      <c r="L5345" s="9">
        <v>7830.0</v>
      </c>
      <c r="M5345" s="10">
        <v>0.6</v>
      </c>
      <c r="N5345" s="4" t="s">
        <v>89</v>
      </c>
      <c r="O5345" s="4" t="s">
        <v>23</v>
      </c>
      <c r="P5345" s="4" t="s">
        <v>24</v>
      </c>
    </row>
    <row r="5346" ht="14.25" customHeight="1">
      <c r="B5346" s="4" t="s">
        <v>36</v>
      </c>
      <c r="C5346" s="4">
        <v>1185732.0</v>
      </c>
      <c r="D5346" s="5">
        <v>44324.0</v>
      </c>
      <c r="E5346" s="4" t="s">
        <v>16</v>
      </c>
      <c r="F5346" s="4" t="s">
        <v>17</v>
      </c>
      <c r="G5346" s="4" t="s">
        <v>75</v>
      </c>
      <c r="H5346" s="6" t="s">
        <v>22</v>
      </c>
      <c r="I5346" s="7">
        <v>53.0</v>
      </c>
      <c r="J5346" s="8">
        <v>161.0</v>
      </c>
      <c r="K5346" s="9">
        <v>8533.0</v>
      </c>
      <c r="L5346" s="9">
        <v>4010.5099999999998</v>
      </c>
      <c r="M5346" s="10">
        <v>0.47</v>
      </c>
      <c r="N5346" s="4" t="s">
        <v>89</v>
      </c>
      <c r="O5346" s="4" t="s">
        <v>23</v>
      </c>
      <c r="P5346" s="4" t="s">
        <v>21</v>
      </c>
    </row>
    <row r="5347" ht="14.25" customHeight="1">
      <c r="B5347" s="4" t="s">
        <v>36</v>
      </c>
      <c r="C5347" s="4">
        <v>1185732.0</v>
      </c>
      <c r="D5347" s="5">
        <v>44324.0</v>
      </c>
      <c r="E5347" s="4" t="s">
        <v>16</v>
      </c>
      <c r="F5347" s="4" t="s">
        <v>17</v>
      </c>
      <c r="G5347" s="4" t="s">
        <v>75</v>
      </c>
      <c r="H5347" s="6" t="s">
        <v>25</v>
      </c>
      <c r="I5347" s="7">
        <v>49.0</v>
      </c>
      <c r="J5347" s="8">
        <v>160.0</v>
      </c>
      <c r="K5347" s="9">
        <v>7840.0</v>
      </c>
      <c r="L5347" s="9">
        <v>2822.4</v>
      </c>
      <c r="M5347" s="10">
        <v>0.36</v>
      </c>
      <c r="N5347" s="4" t="s">
        <v>89</v>
      </c>
      <c r="O5347" s="4" t="s">
        <v>20</v>
      </c>
      <c r="P5347" s="4" t="s">
        <v>21</v>
      </c>
    </row>
    <row r="5348" ht="14.25" customHeight="1">
      <c r="B5348" s="4" t="s">
        <v>36</v>
      </c>
      <c r="C5348" s="4">
        <v>1185732.0</v>
      </c>
      <c r="D5348" s="5">
        <v>44324.0</v>
      </c>
      <c r="E5348" s="4" t="s">
        <v>16</v>
      </c>
      <c r="F5348" s="4" t="s">
        <v>17</v>
      </c>
      <c r="G5348" s="4" t="s">
        <v>75</v>
      </c>
      <c r="H5348" s="6" t="s">
        <v>26</v>
      </c>
      <c r="I5348" s="7">
        <v>47.0</v>
      </c>
      <c r="J5348" s="8">
        <v>130.0</v>
      </c>
      <c r="K5348" s="9">
        <v>6110.0</v>
      </c>
      <c r="L5348" s="9">
        <v>2444.0</v>
      </c>
      <c r="M5348" s="10">
        <v>0.4</v>
      </c>
      <c r="N5348" s="4" t="s">
        <v>89</v>
      </c>
      <c r="O5348" s="4" t="s">
        <v>20</v>
      </c>
      <c r="P5348" s="4" t="s">
        <v>24</v>
      </c>
    </row>
    <row r="5349" ht="14.25" customHeight="1">
      <c r="B5349" s="4" t="s">
        <v>36</v>
      </c>
      <c r="C5349" s="4">
        <v>1185732.0</v>
      </c>
      <c r="D5349" s="5">
        <v>44324.0</v>
      </c>
      <c r="E5349" s="4" t="s">
        <v>16</v>
      </c>
      <c r="F5349" s="4" t="s">
        <v>17</v>
      </c>
      <c r="G5349" s="4" t="s">
        <v>75</v>
      </c>
      <c r="H5349" s="6" t="s">
        <v>27</v>
      </c>
      <c r="I5349" s="7">
        <v>56.0</v>
      </c>
      <c r="J5349" s="8">
        <v>137.0</v>
      </c>
      <c r="K5349" s="9">
        <v>7672.0</v>
      </c>
      <c r="L5349" s="9">
        <v>3759.2799999999997</v>
      </c>
      <c r="M5349" s="10">
        <v>0.49</v>
      </c>
      <c r="N5349" s="4" t="s">
        <v>89</v>
      </c>
      <c r="O5349" s="4" t="s">
        <v>20</v>
      </c>
      <c r="P5349" s="4" t="s">
        <v>21</v>
      </c>
    </row>
    <row r="5350" ht="14.25" customHeight="1">
      <c r="B5350" s="4" t="s">
        <v>36</v>
      </c>
      <c r="C5350" s="4">
        <v>1185732.0</v>
      </c>
      <c r="D5350" s="5">
        <v>44324.0</v>
      </c>
      <c r="E5350" s="4" t="s">
        <v>16</v>
      </c>
      <c r="F5350" s="4" t="s">
        <v>17</v>
      </c>
      <c r="G5350" s="4" t="s">
        <v>75</v>
      </c>
      <c r="H5350" s="6" t="s">
        <v>28</v>
      </c>
      <c r="I5350" s="7">
        <v>59.0</v>
      </c>
      <c r="J5350" s="8">
        <v>169.0</v>
      </c>
      <c r="K5350" s="9">
        <v>9971.0</v>
      </c>
      <c r="L5350" s="9">
        <v>6281.7300000000005</v>
      </c>
      <c r="M5350" s="10">
        <v>0.63</v>
      </c>
      <c r="N5350" s="4" t="s">
        <v>89</v>
      </c>
      <c r="O5350" s="4" t="s">
        <v>20</v>
      </c>
      <c r="P5350" s="4" t="s">
        <v>21</v>
      </c>
    </row>
    <row r="5351" ht="14.25" customHeight="1">
      <c r="B5351" s="4" t="s">
        <v>36</v>
      </c>
      <c r="C5351" s="4">
        <v>1185732.0</v>
      </c>
      <c r="D5351" s="5">
        <v>44357.0</v>
      </c>
      <c r="E5351" s="4" t="s">
        <v>16</v>
      </c>
      <c r="F5351" s="4" t="s">
        <v>17</v>
      </c>
      <c r="G5351" s="4" t="s">
        <v>75</v>
      </c>
      <c r="H5351" s="6" t="s">
        <v>18</v>
      </c>
      <c r="I5351" s="7">
        <v>59.0</v>
      </c>
      <c r="J5351" s="8">
        <v>263.0</v>
      </c>
      <c r="K5351" s="9">
        <v>15517.0</v>
      </c>
      <c r="L5351" s="9">
        <v>8689.52</v>
      </c>
      <c r="M5351" s="10">
        <v>0.56</v>
      </c>
      <c r="N5351" s="4" t="s">
        <v>89</v>
      </c>
      <c r="O5351" s="4" t="s">
        <v>23</v>
      </c>
      <c r="P5351" s="4" t="s">
        <v>21</v>
      </c>
    </row>
    <row r="5352" ht="14.25" customHeight="1">
      <c r="B5352" s="4" t="s">
        <v>36</v>
      </c>
      <c r="C5352" s="4">
        <v>1185732.0</v>
      </c>
      <c r="D5352" s="5">
        <v>44357.0</v>
      </c>
      <c r="E5352" s="4" t="s">
        <v>16</v>
      </c>
      <c r="F5352" s="4" t="s">
        <v>17</v>
      </c>
      <c r="G5352" s="4" t="s">
        <v>75</v>
      </c>
      <c r="H5352" s="6" t="s">
        <v>22</v>
      </c>
      <c r="I5352" s="7">
        <v>54.0</v>
      </c>
      <c r="J5352" s="8">
        <v>175.0</v>
      </c>
      <c r="K5352" s="9">
        <v>9450.0</v>
      </c>
      <c r="L5352" s="9">
        <v>4536.0</v>
      </c>
      <c r="M5352" s="10">
        <v>0.48</v>
      </c>
      <c r="N5352" s="4" t="s">
        <v>89</v>
      </c>
      <c r="O5352" s="4" t="s">
        <v>20</v>
      </c>
      <c r="P5352" s="4" t="s">
        <v>21</v>
      </c>
    </row>
    <row r="5353" ht="14.25" customHeight="1">
      <c r="B5353" s="4" t="s">
        <v>36</v>
      </c>
      <c r="C5353" s="4">
        <v>1185732.0</v>
      </c>
      <c r="D5353" s="5">
        <v>44357.0</v>
      </c>
      <c r="E5353" s="4" t="s">
        <v>16</v>
      </c>
      <c r="F5353" s="4" t="s">
        <v>17</v>
      </c>
      <c r="G5353" s="4" t="s">
        <v>75</v>
      </c>
      <c r="H5353" s="6" t="s">
        <v>25</v>
      </c>
      <c r="I5353" s="7">
        <v>48.0</v>
      </c>
      <c r="J5353" s="8">
        <v>150.0</v>
      </c>
      <c r="K5353" s="9">
        <v>7200.0</v>
      </c>
      <c r="L5353" s="9">
        <v>2736.0</v>
      </c>
      <c r="M5353" s="10">
        <v>0.38</v>
      </c>
      <c r="N5353" s="4" t="s">
        <v>89</v>
      </c>
      <c r="O5353" s="4" t="s">
        <v>29</v>
      </c>
      <c r="P5353" s="4" t="s">
        <v>21</v>
      </c>
    </row>
    <row r="5354" ht="14.25" customHeight="1">
      <c r="B5354" s="4" t="s">
        <v>36</v>
      </c>
      <c r="C5354" s="4">
        <v>1185732.0</v>
      </c>
      <c r="D5354" s="5">
        <v>44357.0</v>
      </c>
      <c r="E5354" s="4" t="s">
        <v>16</v>
      </c>
      <c r="F5354" s="4" t="s">
        <v>17</v>
      </c>
      <c r="G5354" s="4" t="s">
        <v>75</v>
      </c>
      <c r="H5354" s="6" t="s">
        <v>26</v>
      </c>
      <c r="I5354" s="7">
        <v>49.0</v>
      </c>
      <c r="J5354" s="8">
        <v>144.0</v>
      </c>
      <c r="K5354" s="9">
        <v>7056.0</v>
      </c>
      <c r="L5354" s="9">
        <v>2892.96</v>
      </c>
      <c r="M5354" s="10">
        <v>0.41</v>
      </c>
      <c r="N5354" s="4" t="s">
        <v>89</v>
      </c>
      <c r="O5354" s="4" t="s">
        <v>23</v>
      </c>
      <c r="P5354" s="4" t="s">
        <v>24</v>
      </c>
    </row>
    <row r="5355" ht="14.25" customHeight="1">
      <c r="B5355" s="4" t="s">
        <v>36</v>
      </c>
      <c r="C5355" s="4">
        <v>1185732.0</v>
      </c>
      <c r="D5355" s="5">
        <v>44357.0</v>
      </c>
      <c r="E5355" s="4" t="s">
        <v>16</v>
      </c>
      <c r="F5355" s="4" t="s">
        <v>17</v>
      </c>
      <c r="G5355" s="4" t="s">
        <v>75</v>
      </c>
      <c r="H5355" s="6" t="s">
        <v>27</v>
      </c>
      <c r="I5355" s="7">
        <v>62.0</v>
      </c>
      <c r="J5355" s="8">
        <v>150.0</v>
      </c>
      <c r="K5355" s="9">
        <v>9300.0</v>
      </c>
      <c r="L5355" s="9">
        <v>4557.0</v>
      </c>
      <c r="M5355" s="10">
        <v>0.49</v>
      </c>
      <c r="N5355" s="4" t="s">
        <v>89</v>
      </c>
      <c r="O5355" s="4" t="s">
        <v>20</v>
      </c>
      <c r="P5355" s="4" t="s">
        <v>24</v>
      </c>
    </row>
    <row r="5356" ht="14.25" customHeight="1">
      <c r="B5356" s="4" t="s">
        <v>36</v>
      </c>
      <c r="C5356" s="4">
        <v>1185732.0</v>
      </c>
      <c r="D5356" s="5">
        <v>44357.0</v>
      </c>
      <c r="E5356" s="4" t="s">
        <v>16</v>
      </c>
      <c r="F5356" s="4" t="s">
        <v>17</v>
      </c>
      <c r="G5356" s="4" t="s">
        <v>75</v>
      </c>
      <c r="H5356" s="6" t="s">
        <v>28</v>
      </c>
      <c r="I5356" s="7">
        <v>69.0</v>
      </c>
      <c r="J5356" s="8">
        <v>181.0</v>
      </c>
      <c r="K5356" s="9">
        <v>12489.0</v>
      </c>
      <c r="L5356" s="9">
        <v>7743.18</v>
      </c>
      <c r="M5356" s="10">
        <v>0.62</v>
      </c>
      <c r="N5356" s="4" t="s">
        <v>89</v>
      </c>
      <c r="O5356" s="4" t="s">
        <v>20</v>
      </c>
      <c r="P5356" s="4" t="s">
        <v>21</v>
      </c>
    </row>
    <row r="5357" ht="14.25" customHeight="1">
      <c r="B5357" s="4" t="s">
        <v>36</v>
      </c>
      <c r="C5357" s="4">
        <v>1185732.0</v>
      </c>
      <c r="D5357" s="5">
        <v>44385.0</v>
      </c>
      <c r="E5357" s="4" t="s">
        <v>16</v>
      </c>
      <c r="F5357" s="4" t="s">
        <v>17</v>
      </c>
      <c r="G5357" s="4" t="s">
        <v>75</v>
      </c>
      <c r="H5357" s="6" t="s">
        <v>18</v>
      </c>
      <c r="I5357" s="7">
        <v>59.0</v>
      </c>
      <c r="J5357" s="8">
        <v>247.0</v>
      </c>
      <c r="K5357" s="9">
        <v>14573.0</v>
      </c>
      <c r="L5357" s="9">
        <v>8015.150000000001</v>
      </c>
      <c r="M5357" s="10">
        <v>0.55</v>
      </c>
      <c r="N5357" s="4" t="s">
        <v>89</v>
      </c>
      <c r="O5357" s="4" t="s">
        <v>23</v>
      </c>
      <c r="P5357" s="4" t="s">
        <v>21</v>
      </c>
    </row>
    <row r="5358" ht="14.25" customHeight="1">
      <c r="B5358" s="4" t="s">
        <v>36</v>
      </c>
      <c r="C5358" s="4">
        <v>1185732.0</v>
      </c>
      <c r="D5358" s="5">
        <v>44385.0</v>
      </c>
      <c r="E5358" s="4" t="s">
        <v>16</v>
      </c>
      <c r="F5358" s="4" t="s">
        <v>17</v>
      </c>
      <c r="G5358" s="4" t="s">
        <v>75</v>
      </c>
      <c r="H5358" s="6" t="s">
        <v>22</v>
      </c>
      <c r="I5358" s="7">
        <v>56.0</v>
      </c>
      <c r="J5358" s="8">
        <v>196.0</v>
      </c>
      <c r="K5358" s="9">
        <v>10976.0</v>
      </c>
      <c r="L5358" s="9">
        <v>4939.2</v>
      </c>
      <c r="M5358" s="10">
        <v>0.44999999999999996</v>
      </c>
      <c r="N5358" s="4" t="s">
        <v>89</v>
      </c>
      <c r="O5358" s="4" t="s">
        <v>23</v>
      </c>
      <c r="P5358" s="4" t="s">
        <v>21</v>
      </c>
    </row>
    <row r="5359" ht="14.25" customHeight="1">
      <c r="B5359" s="4" t="s">
        <v>36</v>
      </c>
      <c r="C5359" s="4">
        <v>1185732.0</v>
      </c>
      <c r="D5359" s="5">
        <v>44385.0</v>
      </c>
      <c r="E5359" s="4" t="s">
        <v>16</v>
      </c>
      <c r="F5359" s="4" t="s">
        <v>17</v>
      </c>
      <c r="G5359" s="4" t="s">
        <v>75</v>
      </c>
      <c r="H5359" s="6" t="s">
        <v>25</v>
      </c>
      <c r="I5359" s="7">
        <v>51.0</v>
      </c>
      <c r="J5359" s="8">
        <v>169.0</v>
      </c>
      <c r="K5359" s="9">
        <v>8619.0</v>
      </c>
      <c r="L5359" s="9">
        <v>3016.6499999999996</v>
      </c>
      <c r="M5359" s="10">
        <v>0.35</v>
      </c>
      <c r="N5359" s="4" t="s">
        <v>89</v>
      </c>
      <c r="O5359" s="4" t="s">
        <v>20</v>
      </c>
      <c r="P5359" s="4" t="s">
        <v>21</v>
      </c>
    </row>
    <row r="5360" ht="14.25" customHeight="1">
      <c r="B5360" s="4" t="s">
        <v>36</v>
      </c>
      <c r="C5360" s="4">
        <v>1185732.0</v>
      </c>
      <c r="D5360" s="5">
        <v>44385.0</v>
      </c>
      <c r="E5360" s="4" t="s">
        <v>16</v>
      </c>
      <c r="F5360" s="4" t="s">
        <v>17</v>
      </c>
      <c r="G5360" s="4" t="s">
        <v>75</v>
      </c>
      <c r="H5360" s="6" t="s">
        <v>26</v>
      </c>
      <c r="I5360" s="7">
        <v>53.0</v>
      </c>
      <c r="J5360" s="8">
        <v>150.0</v>
      </c>
      <c r="K5360" s="9">
        <v>7950.0</v>
      </c>
      <c r="L5360" s="9">
        <v>3418.5</v>
      </c>
      <c r="M5360" s="10">
        <v>0.43</v>
      </c>
      <c r="N5360" s="4" t="s">
        <v>89</v>
      </c>
      <c r="O5360" s="4" t="s">
        <v>23</v>
      </c>
      <c r="P5360" s="4" t="s">
        <v>24</v>
      </c>
    </row>
    <row r="5361" ht="14.25" customHeight="1">
      <c r="B5361" s="4" t="s">
        <v>36</v>
      </c>
      <c r="C5361" s="4">
        <v>1185732.0</v>
      </c>
      <c r="D5361" s="5">
        <v>44385.0</v>
      </c>
      <c r="E5361" s="4" t="s">
        <v>16</v>
      </c>
      <c r="F5361" s="4" t="s">
        <v>17</v>
      </c>
      <c r="G5361" s="4" t="s">
        <v>75</v>
      </c>
      <c r="H5361" s="6" t="s">
        <v>27</v>
      </c>
      <c r="I5361" s="7">
        <v>62.0</v>
      </c>
      <c r="J5361" s="8">
        <v>168.0</v>
      </c>
      <c r="K5361" s="9">
        <v>10416.0</v>
      </c>
      <c r="L5361" s="9">
        <v>4791.36</v>
      </c>
      <c r="M5361" s="10">
        <v>0.45999999999999996</v>
      </c>
      <c r="N5361" s="4" t="s">
        <v>89</v>
      </c>
      <c r="O5361" s="4" t="s">
        <v>29</v>
      </c>
      <c r="P5361" s="4" t="s">
        <v>21</v>
      </c>
    </row>
    <row r="5362" ht="14.25" customHeight="1">
      <c r="B5362" s="4" t="s">
        <v>36</v>
      </c>
      <c r="C5362" s="4">
        <v>1185732.0</v>
      </c>
      <c r="D5362" s="5">
        <v>44385.0</v>
      </c>
      <c r="E5362" s="4" t="s">
        <v>16</v>
      </c>
      <c r="F5362" s="4" t="s">
        <v>17</v>
      </c>
      <c r="G5362" s="4" t="s">
        <v>75</v>
      </c>
      <c r="H5362" s="6" t="s">
        <v>28</v>
      </c>
      <c r="I5362" s="7">
        <v>66.0</v>
      </c>
      <c r="J5362" s="8">
        <v>194.0</v>
      </c>
      <c r="K5362" s="9">
        <v>12804.0</v>
      </c>
      <c r="L5362" s="9">
        <v>8322.6</v>
      </c>
      <c r="M5362" s="10">
        <v>0.65</v>
      </c>
      <c r="N5362" s="4" t="s">
        <v>89</v>
      </c>
      <c r="O5362" s="4" t="s">
        <v>20</v>
      </c>
      <c r="P5362" s="4" t="s">
        <v>21</v>
      </c>
    </row>
    <row r="5363" ht="14.25" customHeight="1">
      <c r="B5363" s="4" t="s">
        <v>36</v>
      </c>
      <c r="C5363" s="4">
        <v>1185732.0</v>
      </c>
      <c r="D5363" s="5">
        <v>44417.0</v>
      </c>
      <c r="E5363" s="4" t="s">
        <v>16</v>
      </c>
      <c r="F5363" s="4" t="s">
        <v>17</v>
      </c>
      <c r="G5363" s="4" t="s">
        <v>75</v>
      </c>
      <c r="H5363" s="6" t="s">
        <v>18</v>
      </c>
      <c r="I5363" s="7">
        <v>62.0</v>
      </c>
      <c r="J5363" s="8">
        <v>250.0</v>
      </c>
      <c r="K5363" s="9">
        <v>15500.0</v>
      </c>
      <c r="L5363" s="9">
        <v>8680.0</v>
      </c>
      <c r="M5363" s="10">
        <v>0.56</v>
      </c>
      <c r="N5363" s="4" t="s">
        <v>89</v>
      </c>
      <c r="O5363" s="4" t="s">
        <v>20</v>
      </c>
      <c r="P5363" s="4" t="s">
        <v>21</v>
      </c>
    </row>
    <row r="5364" ht="14.25" customHeight="1">
      <c r="B5364" s="4" t="s">
        <v>36</v>
      </c>
      <c r="C5364" s="4">
        <v>1185732.0</v>
      </c>
      <c r="D5364" s="5">
        <v>44417.0</v>
      </c>
      <c r="E5364" s="4" t="s">
        <v>16</v>
      </c>
      <c r="F5364" s="4" t="s">
        <v>17</v>
      </c>
      <c r="G5364" s="4" t="s">
        <v>75</v>
      </c>
      <c r="H5364" s="6" t="s">
        <v>22</v>
      </c>
      <c r="I5364" s="7">
        <v>55.0</v>
      </c>
      <c r="J5364" s="8">
        <v>210.0</v>
      </c>
      <c r="K5364" s="9">
        <v>11550.0</v>
      </c>
      <c r="L5364" s="9">
        <v>5197.499999999999</v>
      </c>
      <c r="M5364" s="10">
        <v>0.44999999999999996</v>
      </c>
      <c r="N5364" s="4" t="s">
        <v>89</v>
      </c>
      <c r="O5364" s="4" t="s">
        <v>20</v>
      </c>
      <c r="P5364" s="4" t="s">
        <v>21</v>
      </c>
    </row>
    <row r="5365" ht="14.25" customHeight="1">
      <c r="B5365" s="4" t="s">
        <v>36</v>
      </c>
      <c r="C5365" s="4">
        <v>1185732.0</v>
      </c>
      <c r="D5365" s="5">
        <v>44417.0</v>
      </c>
      <c r="E5365" s="4" t="s">
        <v>16</v>
      </c>
      <c r="F5365" s="4" t="s">
        <v>17</v>
      </c>
      <c r="G5365" s="4" t="s">
        <v>75</v>
      </c>
      <c r="H5365" s="6" t="s">
        <v>25</v>
      </c>
      <c r="I5365" s="7">
        <v>51.0</v>
      </c>
      <c r="J5365" s="8">
        <v>188.0</v>
      </c>
      <c r="K5365" s="9">
        <v>9588.0</v>
      </c>
      <c r="L5365" s="9">
        <v>3451.68</v>
      </c>
      <c r="M5365" s="10">
        <v>0.36</v>
      </c>
      <c r="N5365" s="4" t="s">
        <v>89</v>
      </c>
      <c r="O5365" s="4" t="s">
        <v>20</v>
      </c>
      <c r="P5365" s="4" t="s">
        <v>21</v>
      </c>
    </row>
    <row r="5366" ht="14.25" customHeight="1">
      <c r="B5366" s="4" t="s">
        <v>36</v>
      </c>
      <c r="C5366" s="4">
        <v>1185732.0</v>
      </c>
      <c r="D5366" s="5">
        <v>44417.0</v>
      </c>
      <c r="E5366" s="4" t="s">
        <v>16</v>
      </c>
      <c r="F5366" s="4" t="s">
        <v>17</v>
      </c>
      <c r="G5366" s="4" t="s">
        <v>75</v>
      </c>
      <c r="H5366" s="6" t="s">
        <v>26</v>
      </c>
      <c r="I5366" s="7">
        <v>41.0</v>
      </c>
      <c r="J5366" s="8">
        <v>150.0</v>
      </c>
      <c r="K5366" s="9">
        <v>6150.0</v>
      </c>
      <c r="L5366" s="9">
        <v>2460.0</v>
      </c>
      <c r="M5366" s="10">
        <v>0.4</v>
      </c>
      <c r="N5366" s="4" t="s">
        <v>89</v>
      </c>
      <c r="O5366" s="4" t="s">
        <v>23</v>
      </c>
      <c r="P5366" s="4" t="s">
        <v>24</v>
      </c>
    </row>
    <row r="5367" ht="14.25" customHeight="1">
      <c r="B5367" s="4" t="s">
        <v>36</v>
      </c>
      <c r="C5367" s="4">
        <v>1185732.0</v>
      </c>
      <c r="D5367" s="5">
        <v>44417.0</v>
      </c>
      <c r="E5367" s="4" t="s">
        <v>16</v>
      </c>
      <c r="F5367" s="4" t="s">
        <v>17</v>
      </c>
      <c r="G5367" s="4" t="s">
        <v>75</v>
      </c>
      <c r="H5367" s="6" t="s">
        <v>27</v>
      </c>
      <c r="I5367" s="7">
        <v>52.0</v>
      </c>
      <c r="J5367" s="8">
        <v>149.0</v>
      </c>
      <c r="K5367" s="9">
        <v>7748.0</v>
      </c>
      <c r="L5367" s="9">
        <v>3719.04</v>
      </c>
      <c r="M5367" s="10">
        <v>0.48</v>
      </c>
      <c r="N5367" s="4" t="s">
        <v>89</v>
      </c>
      <c r="O5367" s="4" t="s">
        <v>29</v>
      </c>
      <c r="P5367" s="4" t="s">
        <v>24</v>
      </c>
    </row>
    <row r="5368" ht="14.25" customHeight="1">
      <c r="B5368" s="4" t="s">
        <v>36</v>
      </c>
      <c r="C5368" s="4">
        <v>1185732.0</v>
      </c>
      <c r="D5368" s="5">
        <v>44417.0</v>
      </c>
      <c r="E5368" s="4" t="s">
        <v>16</v>
      </c>
      <c r="F5368" s="4" t="s">
        <v>17</v>
      </c>
      <c r="G5368" s="4" t="s">
        <v>75</v>
      </c>
      <c r="H5368" s="6" t="s">
        <v>28</v>
      </c>
      <c r="I5368" s="7">
        <v>55.0</v>
      </c>
      <c r="J5368" s="8">
        <v>218.0</v>
      </c>
      <c r="K5368" s="9">
        <v>11990.0</v>
      </c>
      <c r="L5368" s="9">
        <v>7194.0</v>
      </c>
      <c r="M5368" s="10">
        <v>0.6</v>
      </c>
      <c r="N5368" s="4" t="s">
        <v>89</v>
      </c>
      <c r="O5368" s="4" t="s">
        <v>29</v>
      </c>
      <c r="P5368" s="4" t="s">
        <v>24</v>
      </c>
    </row>
    <row r="5369" ht="14.25" customHeight="1">
      <c r="B5369" s="4" t="s">
        <v>36</v>
      </c>
      <c r="C5369" s="4">
        <v>1185732.0</v>
      </c>
      <c r="D5369" s="5">
        <v>44447.0</v>
      </c>
      <c r="E5369" s="4" t="s">
        <v>16</v>
      </c>
      <c r="F5369" s="4" t="s">
        <v>17</v>
      </c>
      <c r="G5369" s="4" t="s">
        <v>75</v>
      </c>
      <c r="H5369" s="6" t="s">
        <v>18</v>
      </c>
      <c r="I5369" s="7">
        <v>50.0</v>
      </c>
      <c r="J5369" s="8">
        <v>238.0</v>
      </c>
      <c r="K5369" s="9">
        <v>11900.0</v>
      </c>
      <c r="L5369" s="9">
        <v>7021.000000000001</v>
      </c>
      <c r="M5369" s="10">
        <v>0.5900000000000001</v>
      </c>
      <c r="N5369" s="4" t="s">
        <v>89</v>
      </c>
      <c r="O5369" s="4" t="s">
        <v>20</v>
      </c>
      <c r="P5369" s="4" t="s">
        <v>24</v>
      </c>
    </row>
    <row r="5370" ht="14.25" customHeight="1">
      <c r="B5370" s="4" t="s">
        <v>36</v>
      </c>
      <c r="C5370" s="4">
        <v>1185732.0</v>
      </c>
      <c r="D5370" s="5">
        <v>44447.0</v>
      </c>
      <c r="E5370" s="4" t="s">
        <v>16</v>
      </c>
      <c r="F5370" s="4" t="s">
        <v>17</v>
      </c>
      <c r="G5370" s="4" t="s">
        <v>75</v>
      </c>
      <c r="H5370" s="6" t="s">
        <v>22</v>
      </c>
      <c r="I5370" s="7">
        <v>48.0</v>
      </c>
      <c r="J5370" s="8">
        <v>163.0</v>
      </c>
      <c r="K5370" s="9">
        <v>7824.0</v>
      </c>
      <c r="L5370" s="9">
        <v>3520.7999999999997</v>
      </c>
      <c r="M5370" s="10">
        <v>0.44999999999999996</v>
      </c>
      <c r="N5370" s="4" t="s">
        <v>89</v>
      </c>
      <c r="O5370" s="4" t="s">
        <v>29</v>
      </c>
      <c r="P5370" s="4" t="s">
        <v>24</v>
      </c>
    </row>
    <row r="5371" ht="14.25" customHeight="1">
      <c r="B5371" s="4" t="s">
        <v>36</v>
      </c>
      <c r="C5371" s="4">
        <v>1185732.0</v>
      </c>
      <c r="D5371" s="5">
        <v>44447.0</v>
      </c>
      <c r="E5371" s="4" t="s">
        <v>16</v>
      </c>
      <c r="F5371" s="4" t="s">
        <v>17</v>
      </c>
      <c r="G5371" s="4" t="s">
        <v>75</v>
      </c>
      <c r="H5371" s="6" t="s">
        <v>25</v>
      </c>
      <c r="I5371" s="7">
        <v>41.0</v>
      </c>
      <c r="J5371" s="8">
        <v>138.0</v>
      </c>
      <c r="K5371" s="9">
        <v>5658.0</v>
      </c>
      <c r="L5371" s="9">
        <v>1980.3</v>
      </c>
      <c r="M5371" s="10">
        <v>0.35</v>
      </c>
      <c r="N5371" s="4" t="s">
        <v>89</v>
      </c>
      <c r="O5371" s="4" t="s">
        <v>20</v>
      </c>
      <c r="P5371" s="4" t="s">
        <v>24</v>
      </c>
    </row>
    <row r="5372" ht="14.25" customHeight="1">
      <c r="B5372" s="4" t="s">
        <v>36</v>
      </c>
      <c r="C5372" s="4">
        <v>1185732.0</v>
      </c>
      <c r="D5372" s="5">
        <v>44447.0</v>
      </c>
      <c r="E5372" s="4" t="s">
        <v>16</v>
      </c>
      <c r="F5372" s="4" t="s">
        <v>17</v>
      </c>
      <c r="G5372" s="4" t="s">
        <v>75</v>
      </c>
      <c r="H5372" s="6" t="s">
        <v>26</v>
      </c>
      <c r="I5372" s="7">
        <v>44.0</v>
      </c>
      <c r="J5372" s="8">
        <v>137.0</v>
      </c>
      <c r="K5372" s="9">
        <v>6028.0</v>
      </c>
      <c r="L5372" s="9">
        <v>2471.48</v>
      </c>
      <c r="M5372" s="10">
        <v>0.41</v>
      </c>
      <c r="N5372" s="4" t="s">
        <v>89</v>
      </c>
      <c r="O5372" s="4" t="s">
        <v>29</v>
      </c>
      <c r="P5372" s="4" t="s">
        <v>24</v>
      </c>
    </row>
    <row r="5373" ht="14.25" customHeight="1">
      <c r="B5373" s="4" t="s">
        <v>36</v>
      </c>
      <c r="C5373" s="4">
        <v>1185732.0</v>
      </c>
      <c r="D5373" s="5">
        <v>44447.0</v>
      </c>
      <c r="E5373" s="4" t="s">
        <v>16</v>
      </c>
      <c r="F5373" s="4" t="s">
        <v>17</v>
      </c>
      <c r="G5373" s="4" t="s">
        <v>75</v>
      </c>
      <c r="H5373" s="6" t="s">
        <v>27</v>
      </c>
      <c r="I5373" s="7">
        <v>51.0</v>
      </c>
      <c r="J5373" s="8">
        <v>131.0</v>
      </c>
      <c r="K5373" s="9">
        <v>6681.0</v>
      </c>
      <c r="L5373" s="9">
        <v>3206.8799999999997</v>
      </c>
      <c r="M5373" s="10">
        <v>0.48</v>
      </c>
      <c r="N5373" s="4" t="s">
        <v>89</v>
      </c>
      <c r="O5373" s="4" t="s">
        <v>29</v>
      </c>
      <c r="P5373" s="4" t="s">
        <v>24</v>
      </c>
    </row>
    <row r="5374" ht="14.25" customHeight="1">
      <c r="B5374" s="4" t="s">
        <v>36</v>
      </c>
      <c r="C5374" s="4">
        <v>1185732.0</v>
      </c>
      <c r="D5374" s="5">
        <v>44447.0</v>
      </c>
      <c r="E5374" s="4" t="s">
        <v>16</v>
      </c>
      <c r="F5374" s="4" t="s">
        <v>17</v>
      </c>
      <c r="G5374" s="4" t="s">
        <v>75</v>
      </c>
      <c r="H5374" s="6" t="s">
        <v>28</v>
      </c>
      <c r="I5374" s="7">
        <v>59.0</v>
      </c>
      <c r="J5374" s="8">
        <v>156.0</v>
      </c>
      <c r="K5374" s="9">
        <v>9204.0</v>
      </c>
      <c r="L5374" s="9">
        <v>5522.4</v>
      </c>
      <c r="M5374" s="10">
        <v>0.6</v>
      </c>
      <c r="N5374" s="4" t="s">
        <v>89</v>
      </c>
      <c r="O5374" s="4" t="s">
        <v>20</v>
      </c>
      <c r="P5374" s="4" t="s">
        <v>24</v>
      </c>
    </row>
    <row r="5375" ht="14.25" customHeight="1">
      <c r="B5375" s="4" t="s">
        <v>36</v>
      </c>
      <c r="C5375" s="4">
        <v>1185732.0</v>
      </c>
      <c r="D5375" s="5">
        <v>44479.0</v>
      </c>
      <c r="E5375" s="4" t="s">
        <v>16</v>
      </c>
      <c r="F5375" s="4" t="s">
        <v>17</v>
      </c>
      <c r="G5375" s="4" t="s">
        <v>75</v>
      </c>
      <c r="H5375" s="6" t="s">
        <v>18</v>
      </c>
      <c r="I5375" s="7">
        <v>57.0</v>
      </c>
      <c r="J5375" s="8">
        <v>208.0</v>
      </c>
      <c r="K5375" s="9">
        <v>11856.0</v>
      </c>
      <c r="L5375" s="9">
        <v>6757.920000000001</v>
      </c>
      <c r="M5375" s="10">
        <v>0.5700000000000001</v>
      </c>
      <c r="N5375" s="4" t="s">
        <v>89</v>
      </c>
      <c r="O5375" s="4" t="s">
        <v>29</v>
      </c>
      <c r="P5375" s="4" t="s">
        <v>24</v>
      </c>
    </row>
    <row r="5376" ht="14.25" customHeight="1">
      <c r="B5376" s="4" t="s">
        <v>36</v>
      </c>
      <c r="C5376" s="4">
        <v>1185732.0</v>
      </c>
      <c r="D5376" s="5">
        <v>44479.0</v>
      </c>
      <c r="E5376" s="4" t="s">
        <v>16</v>
      </c>
      <c r="F5376" s="4" t="s">
        <v>17</v>
      </c>
      <c r="G5376" s="4" t="s">
        <v>75</v>
      </c>
      <c r="H5376" s="6" t="s">
        <v>22</v>
      </c>
      <c r="I5376" s="7">
        <v>46.0</v>
      </c>
      <c r="J5376" s="8">
        <v>156.0</v>
      </c>
      <c r="K5376" s="9">
        <v>7176.0</v>
      </c>
      <c r="L5376" s="9">
        <v>3300.9599999999996</v>
      </c>
      <c r="M5376" s="10">
        <v>0.45999999999999996</v>
      </c>
      <c r="N5376" s="4" t="s">
        <v>89</v>
      </c>
      <c r="O5376" s="4" t="s">
        <v>20</v>
      </c>
      <c r="P5376" s="4" t="s">
        <v>21</v>
      </c>
    </row>
    <row r="5377" ht="14.25" customHeight="1">
      <c r="B5377" s="4" t="s">
        <v>36</v>
      </c>
      <c r="C5377" s="4">
        <v>1185732.0</v>
      </c>
      <c r="D5377" s="5">
        <v>44479.0</v>
      </c>
      <c r="E5377" s="4" t="s">
        <v>16</v>
      </c>
      <c r="F5377" s="4" t="s">
        <v>17</v>
      </c>
      <c r="G5377" s="4" t="s">
        <v>75</v>
      </c>
      <c r="H5377" s="6" t="s">
        <v>25</v>
      </c>
      <c r="I5377" s="7">
        <v>46.0</v>
      </c>
      <c r="J5377" s="8">
        <v>137.0</v>
      </c>
      <c r="K5377" s="9">
        <v>6302.0</v>
      </c>
      <c r="L5377" s="9">
        <v>2520.8</v>
      </c>
      <c r="M5377" s="10">
        <v>0.4</v>
      </c>
      <c r="N5377" s="4" t="s">
        <v>89</v>
      </c>
      <c r="O5377" s="4" t="s">
        <v>20</v>
      </c>
      <c r="P5377" s="4" t="s">
        <v>24</v>
      </c>
    </row>
    <row r="5378" ht="14.25" customHeight="1">
      <c r="B5378" s="4" t="s">
        <v>36</v>
      </c>
      <c r="C5378" s="4">
        <v>1185732.0</v>
      </c>
      <c r="D5378" s="5">
        <v>44479.0</v>
      </c>
      <c r="E5378" s="4" t="s">
        <v>16</v>
      </c>
      <c r="F5378" s="4" t="s">
        <v>17</v>
      </c>
      <c r="G5378" s="4" t="s">
        <v>75</v>
      </c>
      <c r="H5378" s="6" t="s">
        <v>26</v>
      </c>
      <c r="I5378" s="7">
        <v>45.0</v>
      </c>
      <c r="J5378" s="8">
        <v>135.0</v>
      </c>
      <c r="K5378" s="9">
        <v>6075.0</v>
      </c>
      <c r="L5378" s="9">
        <v>2490.75</v>
      </c>
      <c r="M5378" s="10">
        <v>0.41</v>
      </c>
      <c r="N5378" s="4" t="s">
        <v>89</v>
      </c>
      <c r="O5378" s="4" t="s">
        <v>23</v>
      </c>
      <c r="P5378" s="4" t="s">
        <v>24</v>
      </c>
    </row>
    <row r="5379" ht="14.25" customHeight="1">
      <c r="B5379" s="4" t="s">
        <v>36</v>
      </c>
      <c r="C5379" s="4">
        <v>1185732.0</v>
      </c>
      <c r="D5379" s="5">
        <v>44479.0</v>
      </c>
      <c r="E5379" s="4" t="s">
        <v>16</v>
      </c>
      <c r="F5379" s="4" t="s">
        <v>17</v>
      </c>
      <c r="G5379" s="4" t="s">
        <v>75</v>
      </c>
      <c r="H5379" s="6" t="s">
        <v>27</v>
      </c>
      <c r="I5379" s="7">
        <v>59.0</v>
      </c>
      <c r="J5379" s="8">
        <v>150.0</v>
      </c>
      <c r="K5379" s="9">
        <v>8850.0</v>
      </c>
      <c r="L5379" s="9">
        <v>4159.5</v>
      </c>
      <c r="M5379" s="10">
        <v>0.47</v>
      </c>
      <c r="N5379" s="4" t="s">
        <v>89</v>
      </c>
      <c r="O5379" s="4" t="s">
        <v>20</v>
      </c>
      <c r="P5379" s="4" t="s">
        <v>21</v>
      </c>
    </row>
    <row r="5380" ht="14.25" customHeight="1">
      <c r="B5380" s="4" t="s">
        <v>36</v>
      </c>
      <c r="C5380" s="4">
        <v>1185732.0</v>
      </c>
      <c r="D5380" s="5">
        <v>44479.0</v>
      </c>
      <c r="E5380" s="4" t="s">
        <v>16</v>
      </c>
      <c r="F5380" s="4" t="s">
        <v>17</v>
      </c>
      <c r="G5380" s="4" t="s">
        <v>75</v>
      </c>
      <c r="H5380" s="6" t="s">
        <v>28</v>
      </c>
      <c r="I5380" s="7">
        <v>64.0</v>
      </c>
      <c r="J5380" s="8">
        <v>156.0</v>
      </c>
      <c r="K5380" s="9">
        <v>9984.0</v>
      </c>
      <c r="L5380" s="9">
        <v>6190.08</v>
      </c>
      <c r="M5380" s="10">
        <v>0.62</v>
      </c>
      <c r="N5380" s="4" t="s">
        <v>89</v>
      </c>
      <c r="O5380" s="4" t="s">
        <v>23</v>
      </c>
      <c r="P5380" s="4" t="s">
        <v>24</v>
      </c>
    </row>
    <row r="5381" ht="14.25" customHeight="1">
      <c r="B5381" s="4" t="s">
        <v>36</v>
      </c>
      <c r="C5381" s="4">
        <v>1185732.0</v>
      </c>
      <c r="D5381" s="5">
        <v>44509.0</v>
      </c>
      <c r="E5381" s="4" t="s">
        <v>16</v>
      </c>
      <c r="F5381" s="4" t="s">
        <v>17</v>
      </c>
      <c r="G5381" s="4" t="s">
        <v>75</v>
      </c>
      <c r="H5381" s="6" t="s">
        <v>18</v>
      </c>
      <c r="I5381" s="7">
        <v>56.0</v>
      </c>
      <c r="J5381" s="8">
        <v>217.0</v>
      </c>
      <c r="K5381" s="9">
        <v>12152.0</v>
      </c>
      <c r="L5381" s="9">
        <v>6683.6</v>
      </c>
      <c r="M5381" s="10">
        <v>0.55</v>
      </c>
      <c r="N5381" s="4" t="s">
        <v>89</v>
      </c>
      <c r="O5381" s="4" t="s">
        <v>23</v>
      </c>
      <c r="P5381" s="4" t="s">
        <v>24</v>
      </c>
    </row>
    <row r="5382" ht="14.25" customHeight="1">
      <c r="B5382" s="4" t="s">
        <v>36</v>
      </c>
      <c r="C5382" s="4">
        <v>1185732.0</v>
      </c>
      <c r="D5382" s="5">
        <v>44509.0</v>
      </c>
      <c r="E5382" s="4" t="s">
        <v>16</v>
      </c>
      <c r="F5382" s="4" t="s">
        <v>17</v>
      </c>
      <c r="G5382" s="4" t="s">
        <v>75</v>
      </c>
      <c r="H5382" s="6" t="s">
        <v>22</v>
      </c>
      <c r="I5382" s="7">
        <v>49.0</v>
      </c>
      <c r="J5382" s="8">
        <v>162.0</v>
      </c>
      <c r="K5382" s="9">
        <v>7938.0</v>
      </c>
      <c r="L5382" s="9">
        <v>3889.62</v>
      </c>
      <c r="M5382" s="10">
        <v>0.49</v>
      </c>
      <c r="N5382" s="4" t="s">
        <v>89</v>
      </c>
      <c r="O5382" s="4" t="s">
        <v>20</v>
      </c>
      <c r="P5382" s="4" t="s">
        <v>24</v>
      </c>
    </row>
    <row r="5383" ht="14.25" customHeight="1">
      <c r="B5383" s="4" t="s">
        <v>36</v>
      </c>
      <c r="C5383" s="4">
        <v>1185732.0</v>
      </c>
      <c r="D5383" s="5">
        <v>44509.0</v>
      </c>
      <c r="E5383" s="4" t="s">
        <v>16</v>
      </c>
      <c r="F5383" s="4" t="s">
        <v>17</v>
      </c>
      <c r="G5383" s="4" t="s">
        <v>75</v>
      </c>
      <c r="H5383" s="6" t="s">
        <v>25</v>
      </c>
      <c r="I5383" s="7">
        <v>45.0</v>
      </c>
      <c r="J5383" s="8">
        <v>147.0</v>
      </c>
      <c r="K5383" s="9">
        <v>6615.0</v>
      </c>
      <c r="L5383" s="9">
        <v>2381.4</v>
      </c>
      <c r="M5383" s="10">
        <v>0.36</v>
      </c>
      <c r="N5383" s="4" t="s">
        <v>89</v>
      </c>
      <c r="O5383" s="4" t="s">
        <v>29</v>
      </c>
      <c r="P5383" s="4" t="s">
        <v>21</v>
      </c>
    </row>
    <row r="5384" ht="14.25" customHeight="1">
      <c r="B5384" s="4" t="s">
        <v>36</v>
      </c>
      <c r="C5384" s="4">
        <v>1185732.0</v>
      </c>
      <c r="D5384" s="5">
        <v>44509.0</v>
      </c>
      <c r="E5384" s="4" t="s">
        <v>16</v>
      </c>
      <c r="F5384" s="4" t="s">
        <v>17</v>
      </c>
      <c r="G5384" s="4" t="s">
        <v>75</v>
      </c>
      <c r="H5384" s="6" t="s">
        <v>26</v>
      </c>
      <c r="I5384" s="7">
        <v>47.0</v>
      </c>
      <c r="J5384" s="8">
        <v>144.0</v>
      </c>
      <c r="K5384" s="9">
        <v>6768.0</v>
      </c>
      <c r="L5384" s="9">
        <v>2707.2000000000003</v>
      </c>
      <c r="M5384" s="10">
        <v>0.4</v>
      </c>
      <c r="N5384" s="4" t="s">
        <v>89</v>
      </c>
      <c r="O5384" s="4" t="s">
        <v>29</v>
      </c>
      <c r="P5384" s="4" t="s">
        <v>21</v>
      </c>
    </row>
    <row r="5385" ht="14.25" customHeight="1">
      <c r="B5385" s="4" t="s">
        <v>36</v>
      </c>
      <c r="C5385" s="4">
        <v>1185732.0</v>
      </c>
      <c r="D5385" s="5">
        <v>44509.0</v>
      </c>
      <c r="E5385" s="4" t="s">
        <v>16</v>
      </c>
      <c r="F5385" s="4" t="s">
        <v>17</v>
      </c>
      <c r="G5385" s="4" t="s">
        <v>75</v>
      </c>
      <c r="H5385" s="6" t="s">
        <v>27</v>
      </c>
      <c r="I5385" s="7">
        <v>62.0</v>
      </c>
      <c r="J5385" s="8">
        <v>154.0</v>
      </c>
      <c r="K5385" s="9">
        <v>9548.0</v>
      </c>
      <c r="L5385" s="9">
        <v>4296.599999999999</v>
      </c>
      <c r="M5385" s="10">
        <v>0.44999999999999996</v>
      </c>
      <c r="N5385" s="4" t="s">
        <v>89</v>
      </c>
      <c r="O5385" s="4" t="s">
        <v>20</v>
      </c>
      <c r="P5385" s="4" t="s">
        <v>21</v>
      </c>
    </row>
    <row r="5386" ht="14.25" customHeight="1">
      <c r="B5386" s="4" t="s">
        <v>36</v>
      </c>
      <c r="C5386" s="4">
        <v>1185732.0</v>
      </c>
      <c r="D5386" s="5">
        <v>44509.0</v>
      </c>
      <c r="E5386" s="4" t="s">
        <v>16</v>
      </c>
      <c r="F5386" s="4" t="s">
        <v>17</v>
      </c>
      <c r="G5386" s="4" t="s">
        <v>75</v>
      </c>
      <c r="H5386" s="6" t="s">
        <v>28</v>
      </c>
      <c r="I5386" s="7">
        <v>68.0</v>
      </c>
      <c r="J5386" s="8">
        <v>176.0</v>
      </c>
      <c r="K5386" s="9">
        <v>11968.0</v>
      </c>
      <c r="L5386" s="9">
        <v>7659.52</v>
      </c>
      <c r="M5386" s="10">
        <v>0.64</v>
      </c>
      <c r="N5386" s="4" t="s">
        <v>89</v>
      </c>
      <c r="O5386" s="4" t="s">
        <v>29</v>
      </c>
      <c r="P5386" s="4" t="s">
        <v>21</v>
      </c>
    </row>
    <row r="5387" ht="14.25" customHeight="1">
      <c r="B5387" s="4" t="s">
        <v>36</v>
      </c>
      <c r="C5387" s="4">
        <v>1185732.0</v>
      </c>
      <c r="D5387" s="5">
        <v>44538.0</v>
      </c>
      <c r="E5387" s="4" t="s">
        <v>16</v>
      </c>
      <c r="F5387" s="4" t="s">
        <v>17</v>
      </c>
      <c r="G5387" s="4" t="s">
        <v>75</v>
      </c>
      <c r="H5387" s="6" t="s">
        <v>18</v>
      </c>
      <c r="I5387" s="7">
        <v>59.0</v>
      </c>
      <c r="J5387" s="8">
        <v>245.0</v>
      </c>
      <c r="K5387" s="9">
        <v>14455.0</v>
      </c>
      <c r="L5387" s="9">
        <v>8383.900000000001</v>
      </c>
      <c r="M5387" s="10">
        <v>0.5800000000000001</v>
      </c>
      <c r="N5387" s="4" t="s">
        <v>89</v>
      </c>
      <c r="O5387" s="4" t="s">
        <v>20</v>
      </c>
      <c r="P5387" s="4" t="s">
        <v>21</v>
      </c>
    </row>
    <row r="5388" ht="14.25" customHeight="1">
      <c r="B5388" s="4" t="s">
        <v>36</v>
      </c>
      <c r="C5388" s="4">
        <v>1185732.0</v>
      </c>
      <c r="D5388" s="5">
        <v>44538.0</v>
      </c>
      <c r="E5388" s="4" t="s">
        <v>16</v>
      </c>
      <c r="F5388" s="4" t="s">
        <v>17</v>
      </c>
      <c r="G5388" s="4" t="s">
        <v>75</v>
      </c>
      <c r="H5388" s="6" t="s">
        <v>22</v>
      </c>
      <c r="I5388" s="7">
        <v>51.0</v>
      </c>
      <c r="J5388" s="8">
        <v>169.0</v>
      </c>
      <c r="K5388" s="9">
        <v>8619.0</v>
      </c>
      <c r="L5388" s="9">
        <v>4309.5</v>
      </c>
      <c r="M5388" s="10">
        <v>0.5</v>
      </c>
      <c r="N5388" s="4" t="s">
        <v>89</v>
      </c>
      <c r="O5388" s="4" t="s">
        <v>29</v>
      </c>
      <c r="P5388" s="4" t="s">
        <v>24</v>
      </c>
    </row>
    <row r="5389" ht="14.25" customHeight="1">
      <c r="B5389" s="4" t="s">
        <v>40</v>
      </c>
      <c r="C5389" s="4">
        <v>1185732.0</v>
      </c>
      <c r="D5389" s="5">
        <v>44538.0</v>
      </c>
      <c r="E5389" s="4" t="s">
        <v>16</v>
      </c>
      <c r="F5389" s="4" t="s">
        <v>17</v>
      </c>
      <c r="G5389" s="4" t="s">
        <v>75</v>
      </c>
      <c r="H5389" s="6" t="s">
        <v>25</v>
      </c>
      <c r="I5389" s="7">
        <v>52.0</v>
      </c>
      <c r="J5389" s="8">
        <v>163.0</v>
      </c>
      <c r="K5389" s="9">
        <v>8476.0</v>
      </c>
      <c r="L5389" s="9">
        <v>3305.6400000000003</v>
      </c>
      <c r="M5389" s="10">
        <v>0.39</v>
      </c>
      <c r="N5389" s="4" t="s">
        <v>89</v>
      </c>
      <c r="O5389" s="4" t="s">
        <v>29</v>
      </c>
      <c r="P5389" s="4" t="s">
        <v>21</v>
      </c>
    </row>
    <row r="5390" ht="14.25" customHeight="1">
      <c r="B5390" s="4" t="s">
        <v>40</v>
      </c>
      <c r="C5390" s="4">
        <v>1185732.0</v>
      </c>
      <c r="D5390" s="5">
        <v>44538.0</v>
      </c>
      <c r="E5390" s="4" t="s">
        <v>16</v>
      </c>
      <c r="F5390" s="4" t="s">
        <v>17</v>
      </c>
      <c r="G5390" s="4" t="s">
        <v>75</v>
      </c>
      <c r="H5390" s="6" t="s">
        <v>26</v>
      </c>
      <c r="I5390" s="7">
        <v>54.0</v>
      </c>
      <c r="J5390" s="8">
        <v>155.0</v>
      </c>
      <c r="K5390" s="9">
        <v>8370.0</v>
      </c>
      <c r="L5390" s="9">
        <v>3431.7</v>
      </c>
      <c r="M5390" s="10">
        <v>0.41</v>
      </c>
      <c r="N5390" s="4" t="s">
        <v>89</v>
      </c>
      <c r="O5390" s="4" t="s">
        <v>29</v>
      </c>
      <c r="P5390" s="4" t="s">
        <v>24</v>
      </c>
    </row>
    <row r="5391" ht="14.25" customHeight="1">
      <c r="B5391" s="4" t="s">
        <v>40</v>
      </c>
      <c r="C5391" s="4">
        <v>1185732.0</v>
      </c>
      <c r="D5391" s="5">
        <v>44538.0</v>
      </c>
      <c r="E5391" s="4" t="s">
        <v>16</v>
      </c>
      <c r="F5391" s="4" t="s">
        <v>17</v>
      </c>
      <c r="G5391" s="4" t="s">
        <v>75</v>
      </c>
      <c r="H5391" s="6" t="s">
        <v>27</v>
      </c>
      <c r="I5391" s="7">
        <v>60.0</v>
      </c>
      <c r="J5391" s="8">
        <v>155.0</v>
      </c>
      <c r="K5391" s="9">
        <v>9300.0</v>
      </c>
      <c r="L5391" s="9">
        <v>4278.0</v>
      </c>
      <c r="M5391" s="10">
        <v>0.45999999999999996</v>
      </c>
      <c r="N5391" s="4" t="s">
        <v>89</v>
      </c>
      <c r="O5391" s="4" t="s">
        <v>20</v>
      </c>
      <c r="P5391" s="4" t="s">
        <v>24</v>
      </c>
    </row>
    <row r="5392" ht="14.25" customHeight="1">
      <c r="B5392" s="4" t="s">
        <v>40</v>
      </c>
      <c r="C5392" s="4">
        <v>1185732.0</v>
      </c>
      <c r="D5392" s="5">
        <v>44538.0</v>
      </c>
      <c r="E5392" s="4" t="s">
        <v>16</v>
      </c>
      <c r="F5392" s="4" t="s">
        <v>17</v>
      </c>
      <c r="G5392" s="4" t="s">
        <v>75</v>
      </c>
      <c r="H5392" s="6" t="s">
        <v>28</v>
      </c>
      <c r="I5392" s="7">
        <v>69.0</v>
      </c>
      <c r="J5392" s="8">
        <v>182.0</v>
      </c>
      <c r="K5392" s="9">
        <v>12558.0</v>
      </c>
      <c r="L5392" s="9">
        <v>8037.12</v>
      </c>
      <c r="M5392" s="10">
        <v>0.64</v>
      </c>
      <c r="N5392" s="4" t="s">
        <v>89</v>
      </c>
      <c r="O5392" s="4" t="s">
        <v>20</v>
      </c>
      <c r="P5392" s="4" t="s">
        <v>21</v>
      </c>
    </row>
    <row r="5393" ht="14.25" customHeight="1">
      <c r="B5393" s="4" t="s">
        <v>40</v>
      </c>
      <c r="C5393" s="4">
        <v>1185732.0</v>
      </c>
      <c r="D5393" s="5">
        <v>44210.0</v>
      </c>
      <c r="E5393" s="4" t="s">
        <v>16</v>
      </c>
      <c r="F5393" s="4" t="s">
        <v>17</v>
      </c>
      <c r="G5393" s="4" t="s">
        <v>75</v>
      </c>
      <c r="H5393" s="6" t="s">
        <v>18</v>
      </c>
      <c r="I5393" s="7">
        <v>39.0</v>
      </c>
      <c r="J5393" s="8">
        <v>216.0</v>
      </c>
      <c r="K5393" s="9">
        <v>8424.0</v>
      </c>
      <c r="L5393" s="9">
        <v>5307.12</v>
      </c>
      <c r="M5393" s="10">
        <v>0.63</v>
      </c>
      <c r="N5393" s="4" t="s">
        <v>89</v>
      </c>
      <c r="O5393" s="4" t="s">
        <v>20</v>
      </c>
      <c r="P5393" s="4" t="s">
        <v>24</v>
      </c>
    </row>
    <row r="5394" ht="14.25" customHeight="1">
      <c r="B5394" s="4" t="s">
        <v>40</v>
      </c>
      <c r="C5394" s="4">
        <v>1185732.0</v>
      </c>
      <c r="D5394" s="5">
        <v>44210.0</v>
      </c>
      <c r="E5394" s="4" t="s">
        <v>16</v>
      </c>
      <c r="F5394" s="4" t="s">
        <v>17</v>
      </c>
      <c r="G5394" s="4" t="s">
        <v>75</v>
      </c>
      <c r="H5394" s="6" t="s">
        <v>22</v>
      </c>
      <c r="I5394" s="7">
        <v>39.0</v>
      </c>
      <c r="J5394" s="8">
        <v>156.0</v>
      </c>
      <c r="K5394" s="9">
        <v>6084.0</v>
      </c>
      <c r="L5394" s="9">
        <v>2737.7999999999997</v>
      </c>
      <c r="M5394" s="10">
        <v>0.44999999999999996</v>
      </c>
      <c r="N5394" s="4" t="s">
        <v>89</v>
      </c>
      <c r="O5394" s="4" t="s">
        <v>29</v>
      </c>
      <c r="P5394" s="4" t="s">
        <v>21</v>
      </c>
    </row>
    <row r="5395" ht="14.25" customHeight="1">
      <c r="B5395" s="4" t="s">
        <v>40</v>
      </c>
      <c r="C5395" s="4">
        <v>1185732.0</v>
      </c>
      <c r="D5395" s="5">
        <v>44210.0</v>
      </c>
      <c r="E5395" s="4" t="s">
        <v>16</v>
      </c>
      <c r="F5395" s="4" t="s">
        <v>17</v>
      </c>
      <c r="G5395" s="4" t="s">
        <v>75</v>
      </c>
      <c r="H5395" s="6" t="s">
        <v>25</v>
      </c>
      <c r="I5395" s="7">
        <v>29.0</v>
      </c>
      <c r="J5395" s="8">
        <v>168.0</v>
      </c>
      <c r="K5395" s="9">
        <v>4872.0</v>
      </c>
      <c r="L5395" s="9">
        <v>2338.56</v>
      </c>
      <c r="M5395" s="10">
        <v>0.48</v>
      </c>
      <c r="N5395" s="4" t="s">
        <v>89</v>
      </c>
      <c r="O5395" s="4" t="s">
        <v>20</v>
      </c>
      <c r="P5395" s="4" t="s">
        <v>24</v>
      </c>
    </row>
    <row r="5396" ht="14.25" customHeight="1">
      <c r="B5396" s="4" t="s">
        <v>40</v>
      </c>
      <c r="C5396" s="4">
        <v>1185732.0</v>
      </c>
      <c r="D5396" s="5">
        <v>44210.0</v>
      </c>
      <c r="E5396" s="4" t="s">
        <v>16</v>
      </c>
      <c r="F5396" s="4" t="s">
        <v>17</v>
      </c>
      <c r="G5396" s="4" t="s">
        <v>75</v>
      </c>
      <c r="H5396" s="6" t="s">
        <v>26</v>
      </c>
      <c r="I5396" s="7">
        <v>34.0</v>
      </c>
      <c r="J5396" s="8">
        <v>131.0</v>
      </c>
      <c r="K5396" s="9">
        <v>4454.0</v>
      </c>
      <c r="L5396" s="9">
        <v>2093.3799999999997</v>
      </c>
      <c r="M5396" s="10">
        <v>0.47</v>
      </c>
      <c r="N5396" s="4" t="s">
        <v>89</v>
      </c>
      <c r="O5396" s="4" t="s">
        <v>23</v>
      </c>
      <c r="P5396" s="4" t="s">
        <v>24</v>
      </c>
    </row>
    <row r="5397" ht="14.25" customHeight="1">
      <c r="B5397" s="4" t="s">
        <v>40</v>
      </c>
      <c r="C5397" s="4">
        <v>1185732.0</v>
      </c>
      <c r="D5397" s="5">
        <v>44210.0</v>
      </c>
      <c r="E5397" s="4" t="s">
        <v>16</v>
      </c>
      <c r="F5397" s="4" t="s">
        <v>17</v>
      </c>
      <c r="G5397" s="4" t="s">
        <v>75</v>
      </c>
      <c r="H5397" s="6" t="s">
        <v>27</v>
      </c>
      <c r="I5397" s="7">
        <v>49.0</v>
      </c>
      <c r="J5397" s="8">
        <v>145.0</v>
      </c>
      <c r="K5397" s="9">
        <v>7105.0</v>
      </c>
      <c r="L5397" s="9">
        <v>3197.2499999999995</v>
      </c>
      <c r="M5397" s="10">
        <v>0.44999999999999996</v>
      </c>
      <c r="N5397" s="4" t="s">
        <v>89</v>
      </c>
      <c r="O5397" s="4" t="s">
        <v>20</v>
      </c>
      <c r="P5397" s="4" t="s">
        <v>24</v>
      </c>
    </row>
    <row r="5398" ht="14.25" customHeight="1">
      <c r="B5398" s="4" t="s">
        <v>40</v>
      </c>
      <c r="C5398" s="4">
        <v>1185732.0</v>
      </c>
      <c r="D5398" s="5">
        <v>44210.0</v>
      </c>
      <c r="E5398" s="4" t="s">
        <v>16</v>
      </c>
      <c r="F5398" s="4" t="s">
        <v>17</v>
      </c>
      <c r="G5398" s="4" t="s">
        <v>75</v>
      </c>
      <c r="H5398" s="6" t="s">
        <v>28</v>
      </c>
      <c r="I5398" s="7">
        <v>38.0</v>
      </c>
      <c r="J5398" s="8">
        <v>156.0</v>
      </c>
      <c r="K5398" s="9">
        <v>5928.0</v>
      </c>
      <c r="L5398" s="9">
        <v>2371.2000000000003</v>
      </c>
      <c r="M5398" s="10">
        <v>0.4</v>
      </c>
      <c r="N5398" s="4" t="s">
        <v>89</v>
      </c>
      <c r="O5398" s="4" t="s">
        <v>23</v>
      </c>
      <c r="P5398" s="4" t="s">
        <v>24</v>
      </c>
    </row>
    <row r="5399" ht="14.25" customHeight="1">
      <c r="B5399" s="4" t="s">
        <v>40</v>
      </c>
      <c r="C5399" s="4">
        <v>1185732.0</v>
      </c>
      <c r="D5399" s="5">
        <v>44239.0</v>
      </c>
      <c r="E5399" s="4" t="s">
        <v>16</v>
      </c>
      <c r="F5399" s="4" t="s">
        <v>17</v>
      </c>
      <c r="G5399" s="4" t="s">
        <v>75</v>
      </c>
      <c r="H5399" s="6" t="s">
        <v>18</v>
      </c>
      <c r="I5399" s="7">
        <v>37.0</v>
      </c>
      <c r="J5399" s="8">
        <v>238.0</v>
      </c>
      <c r="K5399" s="9">
        <v>8806.0</v>
      </c>
      <c r="L5399" s="9">
        <v>5371.66</v>
      </c>
      <c r="M5399" s="10">
        <v>0.61</v>
      </c>
      <c r="N5399" s="4" t="s">
        <v>89</v>
      </c>
      <c r="O5399" s="4" t="s">
        <v>29</v>
      </c>
      <c r="P5399" s="4" t="s">
        <v>21</v>
      </c>
    </row>
    <row r="5400" ht="14.25" customHeight="1">
      <c r="B5400" s="4" t="s">
        <v>40</v>
      </c>
      <c r="C5400" s="4">
        <v>1185732.0</v>
      </c>
      <c r="D5400" s="5">
        <v>44239.0</v>
      </c>
      <c r="E5400" s="4" t="s">
        <v>16</v>
      </c>
      <c r="F5400" s="4" t="s">
        <v>17</v>
      </c>
      <c r="G5400" s="4" t="s">
        <v>75</v>
      </c>
      <c r="H5400" s="6" t="s">
        <v>22</v>
      </c>
      <c r="I5400" s="7">
        <v>37.0</v>
      </c>
      <c r="J5400" s="8">
        <v>145.0</v>
      </c>
      <c r="K5400" s="9">
        <v>5365.0</v>
      </c>
      <c r="L5400" s="9">
        <v>2199.65</v>
      </c>
      <c r="M5400" s="10">
        <v>0.41</v>
      </c>
      <c r="N5400" s="4" t="s">
        <v>89</v>
      </c>
      <c r="O5400" s="4" t="s">
        <v>20</v>
      </c>
      <c r="P5400" s="4" t="s">
        <v>21</v>
      </c>
    </row>
    <row r="5401" ht="14.25" customHeight="1">
      <c r="B5401" s="4" t="s">
        <v>40</v>
      </c>
      <c r="C5401" s="4">
        <v>1185732.0</v>
      </c>
      <c r="D5401" s="5">
        <v>44239.0</v>
      </c>
      <c r="E5401" s="4" t="s">
        <v>16</v>
      </c>
      <c r="F5401" s="4" t="s">
        <v>17</v>
      </c>
      <c r="G5401" s="4" t="s">
        <v>75</v>
      </c>
      <c r="H5401" s="6" t="s">
        <v>25</v>
      </c>
      <c r="I5401" s="7">
        <v>29.0</v>
      </c>
      <c r="J5401" s="8">
        <v>143.0</v>
      </c>
      <c r="K5401" s="9">
        <v>4147.0</v>
      </c>
      <c r="L5401" s="9">
        <v>2032.03</v>
      </c>
      <c r="M5401" s="10">
        <v>0.49</v>
      </c>
      <c r="N5401" s="4" t="s">
        <v>89</v>
      </c>
      <c r="O5401" s="4" t="s">
        <v>29</v>
      </c>
      <c r="P5401" s="4" t="s">
        <v>21</v>
      </c>
    </row>
    <row r="5402" ht="14.25" customHeight="1">
      <c r="B5402" s="4" t="s">
        <v>40</v>
      </c>
      <c r="C5402" s="4">
        <v>1185732.0</v>
      </c>
      <c r="D5402" s="5">
        <v>44239.0</v>
      </c>
      <c r="E5402" s="4" t="s">
        <v>37</v>
      </c>
      <c r="F5402" s="4" t="s">
        <v>76</v>
      </c>
      <c r="G5402" s="4" t="s">
        <v>77</v>
      </c>
      <c r="H5402" s="6" t="s">
        <v>26</v>
      </c>
      <c r="I5402" s="7">
        <v>32.0</v>
      </c>
      <c r="J5402" s="8">
        <v>123.0</v>
      </c>
      <c r="K5402" s="9">
        <v>3936.0</v>
      </c>
      <c r="L5402" s="9">
        <v>1889.28</v>
      </c>
      <c r="M5402" s="10">
        <v>0.48</v>
      </c>
      <c r="N5402" s="4" t="s">
        <v>89</v>
      </c>
      <c r="O5402" s="4" t="s">
        <v>20</v>
      </c>
      <c r="P5402" s="4" t="s">
        <v>21</v>
      </c>
    </row>
    <row r="5403" ht="14.25" customHeight="1">
      <c r="B5403" s="4" t="s">
        <v>40</v>
      </c>
      <c r="C5403" s="4">
        <v>1185732.0</v>
      </c>
      <c r="D5403" s="5">
        <v>44239.0</v>
      </c>
      <c r="E5403" s="4" t="s">
        <v>37</v>
      </c>
      <c r="F5403" s="4" t="s">
        <v>76</v>
      </c>
      <c r="G5403" s="4" t="s">
        <v>77</v>
      </c>
      <c r="H5403" s="6" t="s">
        <v>27</v>
      </c>
      <c r="I5403" s="7">
        <v>47.0</v>
      </c>
      <c r="J5403" s="8">
        <v>145.0</v>
      </c>
      <c r="K5403" s="9">
        <v>6815.0</v>
      </c>
      <c r="L5403" s="9">
        <v>2794.1499999999996</v>
      </c>
      <c r="M5403" s="10">
        <v>0.41</v>
      </c>
      <c r="N5403" s="4" t="s">
        <v>89</v>
      </c>
      <c r="O5403" s="4" t="s">
        <v>29</v>
      </c>
      <c r="P5403" s="4" t="s">
        <v>21</v>
      </c>
    </row>
    <row r="5404" ht="14.25" customHeight="1">
      <c r="B5404" s="4" t="s">
        <v>40</v>
      </c>
      <c r="C5404" s="4">
        <v>1185732.0</v>
      </c>
      <c r="D5404" s="5">
        <v>44239.0</v>
      </c>
      <c r="E5404" s="4" t="s">
        <v>37</v>
      </c>
      <c r="F5404" s="4" t="s">
        <v>76</v>
      </c>
      <c r="G5404" s="4" t="s">
        <v>77</v>
      </c>
      <c r="H5404" s="6" t="s">
        <v>28</v>
      </c>
      <c r="I5404" s="7">
        <v>38.0</v>
      </c>
      <c r="J5404" s="8">
        <v>174.0</v>
      </c>
      <c r="K5404" s="9">
        <v>6612.0</v>
      </c>
      <c r="L5404" s="9">
        <v>2578.6800000000003</v>
      </c>
      <c r="M5404" s="10">
        <v>0.39</v>
      </c>
      <c r="N5404" s="4" t="s">
        <v>89</v>
      </c>
      <c r="O5404" s="4" t="s">
        <v>20</v>
      </c>
      <c r="P5404" s="4" t="s">
        <v>24</v>
      </c>
    </row>
    <row r="5405" ht="14.25" customHeight="1">
      <c r="B5405" s="4" t="s">
        <v>40</v>
      </c>
      <c r="C5405" s="4">
        <v>1185732.0</v>
      </c>
      <c r="D5405" s="5">
        <v>44265.0</v>
      </c>
      <c r="E5405" s="4" t="s">
        <v>37</v>
      </c>
      <c r="F5405" s="4" t="s">
        <v>76</v>
      </c>
      <c r="G5405" s="4" t="s">
        <v>77</v>
      </c>
      <c r="H5405" s="6" t="s">
        <v>18</v>
      </c>
      <c r="I5405" s="7">
        <v>38.0</v>
      </c>
      <c r="J5405" s="8">
        <v>246.0</v>
      </c>
      <c r="K5405" s="9">
        <v>9348.0</v>
      </c>
      <c r="L5405" s="9">
        <v>5608.8</v>
      </c>
      <c r="M5405" s="10">
        <v>0.6</v>
      </c>
      <c r="N5405" s="4" t="s">
        <v>89</v>
      </c>
      <c r="O5405" s="4" t="s">
        <v>23</v>
      </c>
      <c r="P5405" s="4" t="s">
        <v>21</v>
      </c>
    </row>
    <row r="5406" ht="14.25" customHeight="1">
      <c r="B5406" s="4" t="s">
        <v>40</v>
      </c>
      <c r="C5406" s="4">
        <v>1185732.0</v>
      </c>
      <c r="D5406" s="5">
        <v>44265.0</v>
      </c>
      <c r="E5406" s="4" t="s">
        <v>37</v>
      </c>
      <c r="F5406" s="4" t="s">
        <v>76</v>
      </c>
      <c r="G5406" s="4" t="s">
        <v>77</v>
      </c>
      <c r="H5406" s="6" t="s">
        <v>22</v>
      </c>
      <c r="I5406" s="7">
        <v>37.0</v>
      </c>
      <c r="J5406" s="8">
        <v>131.0</v>
      </c>
      <c r="K5406" s="9">
        <v>4847.0</v>
      </c>
      <c r="L5406" s="9">
        <v>2132.68</v>
      </c>
      <c r="M5406" s="10">
        <v>0.44</v>
      </c>
      <c r="N5406" s="4" t="s">
        <v>89</v>
      </c>
      <c r="O5406" s="4" t="s">
        <v>29</v>
      </c>
      <c r="P5406" s="4" t="s">
        <v>21</v>
      </c>
    </row>
    <row r="5407" ht="14.25" customHeight="1">
      <c r="B5407" s="4" t="s">
        <v>40</v>
      </c>
      <c r="C5407" s="4">
        <v>1185732.0</v>
      </c>
      <c r="D5407" s="5">
        <v>44265.0</v>
      </c>
      <c r="E5407" s="4" t="s">
        <v>37</v>
      </c>
      <c r="F5407" s="4" t="s">
        <v>76</v>
      </c>
      <c r="G5407" s="4" t="s">
        <v>77</v>
      </c>
      <c r="H5407" s="6" t="s">
        <v>25</v>
      </c>
      <c r="I5407" s="7">
        <v>27.0</v>
      </c>
      <c r="J5407" s="8">
        <v>149.0</v>
      </c>
      <c r="K5407" s="9">
        <v>4023.0</v>
      </c>
      <c r="L5407" s="9">
        <v>1810.35</v>
      </c>
      <c r="M5407" s="10">
        <v>0.44999999999999996</v>
      </c>
      <c r="N5407" s="4" t="s">
        <v>89</v>
      </c>
      <c r="O5407" s="4" t="s">
        <v>20</v>
      </c>
      <c r="P5407" s="4" t="s">
        <v>24</v>
      </c>
    </row>
    <row r="5408" ht="14.25" customHeight="1">
      <c r="B5408" s="4" t="s">
        <v>40</v>
      </c>
      <c r="C5408" s="4">
        <v>1185732.0</v>
      </c>
      <c r="D5408" s="5">
        <v>44265.0</v>
      </c>
      <c r="E5408" s="4" t="s">
        <v>37</v>
      </c>
      <c r="F5408" s="4" t="s">
        <v>76</v>
      </c>
      <c r="G5408" s="4" t="s">
        <v>77</v>
      </c>
      <c r="H5408" s="6" t="s">
        <v>26</v>
      </c>
      <c r="I5408" s="7">
        <v>33.0</v>
      </c>
      <c r="J5408" s="8">
        <v>112.0</v>
      </c>
      <c r="K5408" s="9">
        <v>3696.0</v>
      </c>
      <c r="L5408" s="9">
        <v>1737.12</v>
      </c>
      <c r="M5408" s="10">
        <v>0.47</v>
      </c>
      <c r="N5408" s="4" t="s">
        <v>89</v>
      </c>
      <c r="O5408" s="4" t="s">
        <v>20</v>
      </c>
      <c r="P5408" s="4" t="s">
        <v>24</v>
      </c>
    </row>
    <row r="5409" ht="14.25" customHeight="1">
      <c r="B5409" s="4" t="s">
        <v>40</v>
      </c>
      <c r="C5409" s="4">
        <v>1185732.0</v>
      </c>
      <c r="D5409" s="5">
        <v>44265.0</v>
      </c>
      <c r="E5409" s="4" t="s">
        <v>37</v>
      </c>
      <c r="F5409" s="4" t="s">
        <v>76</v>
      </c>
      <c r="G5409" s="4" t="s">
        <v>77</v>
      </c>
      <c r="H5409" s="6" t="s">
        <v>27</v>
      </c>
      <c r="I5409" s="7">
        <v>47.0</v>
      </c>
      <c r="J5409" s="8">
        <v>126.0</v>
      </c>
      <c r="K5409" s="9">
        <v>5922.0</v>
      </c>
      <c r="L5409" s="9">
        <v>2664.8999999999996</v>
      </c>
      <c r="M5409" s="10">
        <v>0.44999999999999996</v>
      </c>
      <c r="N5409" s="4" t="s">
        <v>89</v>
      </c>
      <c r="O5409" s="4" t="s">
        <v>29</v>
      </c>
      <c r="P5409" s="4" t="s">
        <v>21</v>
      </c>
    </row>
    <row r="5410" ht="14.25" customHeight="1">
      <c r="B5410" s="4" t="s">
        <v>40</v>
      </c>
      <c r="C5410" s="4">
        <v>1185732.0</v>
      </c>
      <c r="D5410" s="5">
        <v>44265.0</v>
      </c>
      <c r="E5410" s="4" t="s">
        <v>37</v>
      </c>
      <c r="F5410" s="4" t="s">
        <v>76</v>
      </c>
      <c r="G5410" s="4" t="s">
        <v>77</v>
      </c>
      <c r="H5410" s="6" t="s">
        <v>28</v>
      </c>
      <c r="I5410" s="7">
        <v>37.0</v>
      </c>
      <c r="J5410" s="8">
        <v>165.0</v>
      </c>
      <c r="K5410" s="9">
        <v>6105.0</v>
      </c>
      <c r="L5410" s="9">
        <v>2258.85</v>
      </c>
      <c r="M5410" s="10">
        <v>0.37</v>
      </c>
      <c r="N5410" s="4" t="s">
        <v>89</v>
      </c>
      <c r="O5410" s="4" t="s">
        <v>29</v>
      </c>
      <c r="P5410" s="4" t="s">
        <v>21</v>
      </c>
    </row>
    <row r="5411" ht="14.25" customHeight="1">
      <c r="B5411" s="4" t="s">
        <v>40</v>
      </c>
      <c r="C5411" s="4">
        <v>1185732.0</v>
      </c>
      <c r="D5411" s="5">
        <v>44297.0</v>
      </c>
      <c r="E5411" s="4" t="s">
        <v>37</v>
      </c>
      <c r="F5411" s="4" t="s">
        <v>76</v>
      </c>
      <c r="G5411" s="4" t="s">
        <v>77</v>
      </c>
      <c r="H5411" s="6" t="s">
        <v>18</v>
      </c>
      <c r="I5411" s="7">
        <v>39.0</v>
      </c>
      <c r="J5411" s="8">
        <v>208.0</v>
      </c>
      <c r="K5411" s="9">
        <v>8112.0</v>
      </c>
      <c r="L5411" s="9">
        <v>5029.44</v>
      </c>
      <c r="M5411" s="10">
        <v>0.62</v>
      </c>
      <c r="N5411" s="4" t="s">
        <v>89</v>
      </c>
      <c r="O5411" s="4" t="s">
        <v>23</v>
      </c>
      <c r="P5411" s="4" t="s">
        <v>21</v>
      </c>
    </row>
    <row r="5412" ht="14.25" customHeight="1">
      <c r="B5412" s="4" t="s">
        <v>40</v>
      </c>
      <c r="C5412" s="4">
        <v>1185732.0</v>
      </c>
      <c r="D5412" s="5">
        <v>44297.0</v>
      </c>
      <c r="E5412" s="4" t="s">
        <v>37</v>
      </c>
      <c r="F5412" s="4" t="s">
        <v>76</v>
      </c>
      <c r="G5412" s="4" t="s">
        <v>77</v>
      </c>
      <c r="H5412" s="6" t="s">
        <v>22</v>
      </c>
      <c r="I5412" s="7">
        <v>39.0</v>
      </c>
      <c r="J5412" s="8">
        <v>140.0</v>
      </c>
      <c r="K5412" s="9">
        <v>5460.0</v>
      </c>
      <c r="L5412" s="9">
        <v>2456.9999999999995</v>
      </c>
      <c r="M5412" s="10">
        <v>0.44999999999999996</v>
      </c>
      <c r="N5412" s="4" t="s">
        <v>89</v>
      </c>
      <c r="O5412" s="4" t="s">
        <v>23</v>
      </c>
      <c r="P5412" s="4" t="s">
        <v>24</v>
      </c>
    </row>
    <row r="5413" ht="14.25" customHeight="1">
      <c r="B5413" s="4" t="s">
        <v>40</v>
      </c>
      <c r="C5413" s="4">
        <v>1185732.0</v>
      </c>
      <c r="D5413" s="5">
        <v>44297.0</v>
      </c>
      <c r="E5413" s="4" t="s">
        <v>37</v>
      </c>
      <c r="F5413" s="4" t="s">
        <v>76</v>
      </c>
      <c r="G5413" s="4" t="s">
        <v>77</v>
      </c>
      <c r="H5413" s="6" t="s">
        <v>25</v>
      </c>
      <c r="I5413" s="7">
        <v>28.0</v>
      </c>
      <c r="J5413" s="8">
        <v>145.0</v>
      </c>
      <c r="K5413" s="9">
        <v>4060.0</v>
      </c>
      <c r="L5413" s="9">
        <v>1867.6</v>
      </c>
      <c r="M5413" s="10">
        <v>0.45999999999999996</v>
      </c>
      <c r="N5413" s="4" t="s">
        <v>89</v>
      </c>
      <c r="O5413" s="4" t="s">
        <v>29</v>
      </c>
      <c r="P5413" s="4" t="s">
        <v>24</v>
      </c>
    </row>
    <row r="5414" ht="14.25" customHeight="1">
      <c r="B5414" s="4" t="s">
        <v>40</v>
      </c>
      <c r="C5414" s="4">
        <v>1185732.0</v>
      </c>
      <c r="D5414" s="5">
        <v>44297.0</v>
      </c>
      <c r="E5414" s="4" t="s">
        <v>37</v>
      </c>
      <c r="F5414" s="4" t="s">
        <v>76</v>
      </c>
      <c r="G5414" s="4" t="s">
        <v>77</v>
      </c>
      <c r="H5414" s="6" t="s">
        <v>26</v>
      </c>
      <c r="I5414" s="7">
        <v>33.0</v>
      </c>
      <c r="J5414" s="8">
        <v>119.0</v>
      </c>
      <c r="K5414" s="9">
        <v>3927.0</v>
      </c>
      <c r="L5414" s="9">
        <v>1845.6899999999998</v>
      </c>
      <c r="M5414" s="10">
        <v>0.47</v>
      </c>
      <c r="N5414" s="4" t="s">
        <v>89</v>
      </c>
      <c r="O5414" s="4" t="s">
        <v>29</v>
      </c>
      <c r="P5414" s="4" t="s">
        <v>21</v>
      </c>
    </row>
    <row r="5415" ht="14.25" customHeight="1">
      <c r="B5415" s="4" t="s">
        <v>40</v>
      </c>
      <c r="C5415" s="4">
        <v>1185732.0</v>
      </c>
      <c r="D5415" s="5">
        <v>44297.0</v>
      </c>
      <c r="E5415" s="4" t="s">
        <v>37</v>
      </c>
      <c r="F5415" s="4" t="s">
        <v>76</v>
      </c>
      <c r="G5415" s="4" t="s">
        <v>77</v>
      </c>
      <c r="H5415" s="6" t="s">
        <v>27</v>
      </c>
      <c r="I5415" s="7">
        <v>47.0</v>
      </c>
      <c r="J5415" s="8">
        <v>106.0</v>
      </c>
      <c r="K5415" s="9">
        <v>4982.0</v>
      </c>
      <c r="L5415" s="9">
        <v>2092.44</v>
      </c>
      <c r="M5415" s="10">
        <v>0.42</v>
      </c>
      <c r="N5415" s="4" t="s">
        <v>89</v>
      </c>
      <c r="O5415" s="4" t="s">
        <v>20</v>
      </c>
      <c r="P5415" s="4" t="s">
        <v>21</v>
      </c>
    </row>
    <row r="5416" ht="14.25" customHeight="1">
      <c r="B5416" s="4" t="s">
        <v>40</v>
      </c>
      <c r="C5416" s="4">
        <v>1185732.0</v>
      </c>
      <c r="D5416" s="5">
        <v>44297.0</v>
      </c>
      <c r="E5416" s="4" t="s">
        <v>37</v>
      </c>
      <c r="F5416" s="4" t="s">
        <v>76</v>
      </c>
      <c r="G5416" s="4" t="s">
        <v>77</v>
      </c>
      <c r="H5416" s="6" t="s">
        <v>28</v>
      </c>
      <c r="I5416" s="7">
        <v>36.0</v>
      </c>
      <c r="J5416" s="8">
        <v>149.0</v>
      </c>
      <c r="K5416" s="9">
        <v>5364.0</v>
      </c>
      <c r="L5416" s="9">
        <v>1877.3999999999999</v>
      </c>
      <c r="M5416" s="10">
        <v>0.35</v>
      </c>
      <c r="N5416" s="4" t="s">
        <v>89</v>
      </c>
      <c r="O5416" s="4" t="s">
        <v>23</v>
      </c>
      <c r="P5416" s="4" t="s">
        <v>24</v>
      </c>
    </row>
    <row r="5417" ht="14.25" customHeight="1">
      <c r="B5417" s="4" t="s">
        <v>40</v>
      </c>
      <c r="C5417" s="4">
        <v>1185732.0</v>
      </c>
      <c r="D5417" s="5">
        <v>44326.0</v>
      </c>
      <c r="E5417" s="4" t="s">
        <v>37</v>
      </c>
      <c r="F5417" s="4" t="s">
        <v>76</v>
      </c>
      <c r="G5417" s="4" t="s">
        <v>77</v>
      </c>
      <c r="H5417" s="6" t="s">
        <v>18</v>
      </c>
      <c r="I5417" s="7">
        <v>45.0</v>
      </c>
      <c r="J5417" s="8">
        <v>246.0</v>
      </c>
      <c r="K5417" s="9">
        <v>11070.0</v>
      </c>
      <c r="L5417" s="9">
        <v>7195.5</v>
      </c>
      <c r="M5417" s="10">
        <v>0.65</v>
      </c>
      <c r="N5417" s="4" t="s">
        <v>89</v>
      </c>
      <c r="O5417" s="4" t="s">
        <v>29</v>
      </c>
      <c r="P5417" s="4" t="s">
        <v>21</v>
      </c>
    </row>
    <row r="5418" ht="14.25" customHeight="1">
      <c r="B5418" s="4" t="s">
        <v>40</v>
      </c>
      <c r="C5418" s="4">
        <v>1185732.0</v>
      </c>
      <c r="D5418" s="5">
        <v>44326.0</v>
      </c>
      <c r="E5418" s="4" t="s">
        <v>37</v>
      </c>
      <c r="F5418" s="4" t="s">
        <v>76</v>
      </c>
      <c r="G5418" s="4" t="s">
        <v>77</v>
      </c>
      <c r="H5418" s="6" t="s">
        <v>22</v>
      </c>
      <c r="I5418" s="7">
        <v>41.0</v>
      </c>
      <c r="J5418" s="8">
        <v>152.0</v>
      </c>
      <c r="K5418" s="9">
        <v>6232.0</v>
      </c>
      <c r="L5418" s="9">
        <v>2492.8</v>
      </c>
      <c r="M5418" s="10">
        <v>0.4</v>
      </c>
      <c r="N5418" s="4" t="s">
        <v>89</v>
      </c>
      <c r="O5418" s="4" t="s">
        <v>23</v>
      </c>
      <c r="P5418" s="4" t="s">
        <v>21</v>
      </c>
    </row>
    <row r="5419" ht="14.25" customHeight="1">
      <c r="B5419" s="4" t="s">
        <v>40</v>
      </c>
      <c r="C5419" s="4">
        <v>1185732.0</v>
      </c>
      <c r="D5419" s="5">
        <v>44326.0</v>
      </c>
      <c r="E5419" s="4" t="s">
        <v>37</v>
      </c>
      <c r="F5419" s="4" t="s">
        <v>76</v>
      </c>
      <c r="G5419" s="4" t="s">
        <v>77</v>
      </c>
      <c r="H5419" s="6" t="s">
        <v>25</v>
      </c>
      <c r="I5419" s="7">
        <v>39.0</v>
      </c>
      <c r="J5419" s="8">
        <v>145.0</v>
      </c>
      <c r="K5419" s="9">
        <v>5655.0</v>
      </c>
      <c r="L5419" s="9">
        <v>2770.95</v>
      </c>
      <c r="M5419" s="10">
        <v>0.49</v>
      </c>
      <c r="N5419" s="4" t="s">
        <v>89</v>
      </c>
      <c r="O5419" s="4" t="s">
        <v>23</v>
      </c>
      <c r="P5419" s="4" t="s">
        <v>24</v>
      </c>
    </row>
    <row r="5420" ht="14.25" customHeight="1">
      <c r="B5420" s="4" t="s">
        <v>40</v>
      </c>
      <c r="C5420" s="4">
        <v>1185732.0</v>
      </c>
      <c r="D5420" s="5">
        <v>44326.0</v>
      </c>
      <c r="E5420" s="4" t="s">
        <v>37</v>
      </c>
      <c r="F5420" s="4" t="s">
        <v>76</v>
      </c>
      <c r="G5420" s="4" t="s">
        <v>77</v>
      </c>
      <c r="H5420" s="6" t="s">
        <v>26</v>
      </c>
      <c r="I5420" s="7">
        <v>39.0</v>
      </c>
      <c r="J5420" s="8">
        <v>131.0</v>
      </c>
      <c r="K5420" s="9">
        <v>5109.0</v>
      </c>
      <c r="L5420" s="9">
        <v>2554.5</v>
      </c>
      <c r="M5420" s="10">
        <v>0.5</v>
      </c>
      <c r="N5420" s="4" t="s">
        <v>89</v>
      </c>
      <c r="O5420" s="4" t="s">
        <v>29</v>
      </c>
      <c r="P5420" s="4" t="s">
        <v>21</v>
      </c>
    </row>
    <row r="5421" ht="14.25" customHeight="1">
      <c r="B5421" s="4" t="s">
        <v>40</v>
      </c>
      <c r="C5421" s="4">
        <v>1185732.0</v>
      </c>
      <c r="D5421" s="5">
        <v>44326.0</v>
      </c>
      <c r="E5421" s="4" t="s">
        <v>37</v>
      </c>
      <c r="F5421" s="4" t="s">
        <v>76</v>
      </c>
      <c r="G5421" s="4" t="s">
        <v>77</v>
      </c>
      <c r="H5421" s="6" t="s">
        <v>27</v>
      </c>
      <c r="I5421" s="7">
        <v>45.0</v>
      </c>
      <c r="J5421" s="8">
        <v>133.0</v>
      </c>
      <c r="K5421" s="9">
        <v>5985.0</v>
      </c>
      <c r="L5421" s="9">
        <v>2513.7</v>
      </c>
      <c r="M5421" s="10">
        <v>0.42</v>
      </c>
      <c r="N5421" s="4" t="s">
        <v>89</v>
      </c>
      <c r="O5421" s="4" t="s">
        <v>20</v>
      </c>
      <c r="P5421" s="4" t="s">
        <v>24</v>
      </c>
    </row>
    <row r="5422" ht="14.25" customHeight="1">
      <c r="B5422" s="4" t="s">
        <v>40</v>
      </c>
      <c r="C5422" s="4">
        <v>1185732.0</v>
      </c>
      <c r="D5422" s="5">
        <v>44326.0</v>
      </c>
      <c r="E5422" s="4" t="s">
        <v>37</v>
      </c>
      <c r="F5422" s="4" t="s">
        <v>76</v>
      </c>
      <c r="G5422" s="4" t="s">
        <v>77</v>
      </c>
      <c r="H5422" s="6" t="s">
        <v>28</v>
      </c>
      <c r="I5422" s="7">
        <v>52.0</v>
      </c>
      <c r="J5422" s="8">
        <v>156.0</v>
      </c>
      <c r="K5422" s="9">
        <v>8112.0</v>
      </c>
      <c r="L5422" s="9">
        <v>3244.8</v>
      </c>
      <c r="M5422" s="10">
        <v>0.4</v>
      </c>
      <c r="N5422" s="4" t="s">
        <v>89</v>
      </c>
      <c r="O5422" s="4" t="s">
        <v>23</v>
      </c>
      <c r="P5422" s="4" t="s">
        <v>24</v>
      </c>
    </row>
    <row r="5423" ht="14.25" customHeight="1">
      <c r="B5423" s="4" t="s">
        <v>40</v>
      </c>
      <c r="C5423" s="4">
        <v>1185732.0</v>
      </c>
      <c r="D5423" s="5">
        <v>44359.0</v>
      </c>
      <c r="E5423" s="4" t="s">
        <v>37</v>
      </c>
      <c r="F5423" s="4" t="s">
        <v>76</v>
      </c>
      <c r="G5423" s="4" t="s">
        <v>77</v>
      </c>
      <c r="H5423" s="6" t="s">
        <v>18</v>
      </c>
      <c r="I5423" s="7">
        <v>46.0</v>
      </c>
      <c r="J5423" s="8">
        <v>247.0</v>
      </c>
      <c r="K5423" s="9">
        <v>11362.0</v>
      </c>
      <c r="L5423" s="9">
        <v>7158.06</v>
      </c>
      <c r="M5423" s="10">
        <v>0.63</v>
      </c>
      <c r="N5423" s="4" t="s">
        <v>89</v>
      </c>
      <c r="O5423" s="4" t="s">
        <v>29</v>
      </c>
      <c r="P5423" s="4" t="s">
        <v>24</v>
      </c>
    </row>
    <row r="5424" ht="14.25" customHeight="1">
      <c r="B5424" s="4" t="s">
        <v>40</v>
      </c>
      <c r="C5424" s="4">
        <v>1185732.0</v>
      </c>
      <c r="D5424" s="5">
        <v>44359.0</v>
      </c>
      <c r="E5424" s="4" t="s">
        <v>37</v>
      </c>
      <c r="F5424" s="4" t="s">
        <v>76</v>
      </c>
      <c r="G5424" s="4" t="s">
        <v>77</v>
      </c>
      <c r="H5424" s="6" t="s">
        <v>22</v>
      </c>
      <c r="I5424" s="7">
        <v>42.0</v>
      </c>
      <c r="J5424" s="8">
        <v>168.0</v>
      </c>
      <c r="K5424" s="9">
        <v>7056.0</v>
      </c>
      <c r="L5424" s="9">
        <v>2892.96</v>
      </c>
      <c r="M5424" s="10">
        <v>0.41</v>
      </c>
      <c r="N5424" s="4" t="s">
        <v>89</v>
      </c>
      <c r="O5424" s="4" t="s">
        <v>29</v>
      </c>
      <c r="P5424" s="4" t="s">
        <v>24</v>
      </c>
    </row>
    <row r="5425" ht="14.25" customHeight="1">
      <c r="B5425" s="4" t="s">
        <v>40</v>
      </c>
      <c r="C5425" s="4">
        <v>1185732.0</v>
      </c>
      <c r="D5425" s="5">
        <v>44359.0</v>
      </c>
      <c r="E5425" s="4" t="s">
        <v>37</v>
      </c>
      <c r="F5425" s="4" t="s">
        <v>76</v>
      </c>
      <c r="G5425" s="4" t="s">
        <v>77</v>
      </c>
      <c r="H5425" s="6" t="s">
        <v>25</v>
      </c>
      <c r="I5425" s="7">
        <v>38.0</v>
      </c>
      <c r="J5425" s="8">
        <v>131.0</v>
      </c>
      <c r="K5425" s="9">
        <v>4978.0</v>
      </c>
      <c r="L5425" s="9">
        <v>2240.1</v>
      </c>
      <c r="M5425" s="10">
        <v>0.44999999999999996</v>
      </c>
      <c r="N5425" s="4" t="s">
        <v>89</v>
      </c>
      <c r="O5425" s="4" t="s">
        <v>23</v>
      </c>
      <c r="P5425" s="4" t="s">
        <v>24</v>
      </c>
    </row>
    <row r="5426" ht="14.25" customHeight="1">
      <c r="B5426" s="4" t="s">
        <v>40</v>
      </c>
      <c r="C5426" s="4">
        <v>1185732.0</v>
      </c>
      <c r="D5426" s="5">
        <v>44359.0</v>
      </c>
      <c r="E5426" s="4" t="s">
        <v>37</v>
      </c>
      <c r="F5426" s="4" t="s">
        <v>76</v>
      </c>
      <c r="G5426" s="4" t="s">
        <v>77</v>
      </c>
      <c r="H5426" s="6" t="s">
        <v>26</v>
      </c>
      <c r="I5426" s="7">
        <v>38.0</v>
      </c>
      <c r="J5426" s="8">
        <v>140.0</v>
      </c>
      <c r="K5426" s="9">
        <v>5320.0</v>
      </c>
      <c r="L5426" s="9">
        <v>2500.3999999999996</v>
      </c>
      <c r="M5426" s="10">
        <v>0.47</v>
      </c>
      <c r="N5426" s="4" t="s">
        <v>89</v>
      </c>
      <c r="O5426" s="4" t="s">
        <v>23</v>
      </c>
      <c r="P5426" s="4" t="s">
        <v>24</v>
      </c>
    </row>
    <row r="5427" ht="14.25" customHeight="1">
      <c r="B5427" s="4" t="s">
        <v>40</v>
      </c>
      <c r="C5427" s="4">
        <v>1185732.0</v>
      </c>
      <c r="D5427" s="5">
        <v>44359.0</v>
      </c>
      <c r="E5427" s="4" t="s">
        <v>37</v>
      </c>
      <c r="F5427" s="4" t="s">
        <v>76</v>
      </c>
      <c r="G5427" s="4" t="s">
        <v>77</v>
      </c>
      <c r="H5427" s="6" t="s">
        <v>27</v>
      </c>
      <c r="I5427" s="7">
        <v>49.0</v>
      </c>
      <c r="J5427" s="8">
        <v>135.0</v>
      </c>
      <c r="K5427" s="9">
        <v>6615.0</v>
      </c>
      <c r="L5427" s="9">
        <v>2910.6</v>
      </c>
      <c r="M5427" s="10">
        <v>0.44</v>
      </c>
      <c r="N5427" s="4" t="s">
        <v>89</v>
      </c>
      <c r="O5427" s="4" t="s">
        <v>20</v>
      </c>
      <c r="P5427" s="4" t="s">
        <v>21</v>
      </c>
    </row>
    <row r="5428" ht="14.25" customHeight="1">
      <c r="B5428" s="4" t="s">
        <v>40</v>
      </c>
      <c r="C5428" s="4">
        <v>1185732.0</v>
      </c>
      <c r="D5428" s="5">
        <v>44359.0</v>
      </c>
      <c r="E5428" s="4" t="s">
        <v>37</v>
      </c>
      <c r="F5428" s="4" t="s">
        <v>76</v>
      </c>
      <c r="G5428" s="4" t="s">
        <v>77</v>
      </c>
      <c r="H5428" s="6" t="s">
        <v>28</v>
      </c>
      <c r="I5428" s="7">
        <v>50.0</v>
      </c>
      <c r="J5428" s="8">
        <v>163.0</v>
      </c>
      <c r="K5428" s="9">
        <v>8150.0</v>
      </c>
      <c r="L5428" s="9">
        <v>3015.5</v>
      </c>
      <c r="M5428" s="10">
        <v>0.37</v>
      </c>
      <c r="N5428" s="4" t="s">
        <v>89</v>
      </c>
      <c r="O5428" s="4" t="s">
        <v>29</v>
      </c>
      <c r="P5428" s="4" t="s">
        <v>24</v>
      </c>
    </row>
    <row r="5429" ht="14.25" customHeight="1">
      <c r="B5429" s="4" t="s">
        <v>40</v>
      </c>
      <c r="C5429" s="4">
        <v>1185732.0</v>
      </c>
      <c r="D5429" s="5">
        <v>44387.0</v>
      </c>
      <c r="E5429" s="4" t="s">
        <v>37</v>
      </c>
      <c r="F5429" s="4" t="s">
        <v>76</v>
      </c>
      <c r="G5429" s="4" t="s">
        <v>77</v>
      </c>
      <c r="H5429" s="6" t="s">
        <v>18</v>
      </c>
      <c r="I5429" s="7">
        <v>48.0</v>
      </c>
      <c r="J5429" s="8">
        <v>228.0</v>
      </c>
      <c r="K5429" s="9">
        <v>10944.0</v>
      </c>
      <c r="L5429" s="9">
        <v>7004.16</v>
      </c>
      <c r="M5429" s="10">
        <v>0.64</v>
      </c>
      <c r="N5429" s="4" t="s">
        <v>89</v>
      </c>
      <c r="O5429" s="4" t="s">
        <v>20</v>
      </c>
      <c r="P5429" s="4" t="s">
        <v>21</v>
      </c>
    </row>
    <row r="5430" ht="14.25" customHeight="1">
      <c r="B5430" s="4" t="s">
        <v>40</v>
      </c>
      <c r="C5430" s="4">
        <v>1185732.0</v>
      </c>
      <c r="D5430" s="5">
        <v>44387.0</v>
      </c>
      <c r="E5430" s="4" t="s">
        <v>37</v>
      </c>
      <c r="F5430" s="4" t="s">
        <v>76</v>
      </c>
      <c r="G5430" s="4" t="s">
        <v>77</v>
      </c>
      <c r="H5430" s="6" t="s">
        <v>22</v>
      </c>
      <c r="I5430" s="7">
        <v>44.0</v>
      </c>
      <c r="J5430" s="8">
        <v>163.0</v>
      </c>
      <c r="K5430" s="9">
        <v>7172.0</v>
      </c>
      <c r="L5430" s="9">
        <v>3083.96</v>
      </c>
      <c r="M5430" s="10">
        <v>0.43</v>
      </c>
      <c r="N5430" s="4" t="s">
        <v>89</v>
      </c>
      <c r="O5430" s="4" t="s">
        <v>29</v>
      </c>
      <c r="P5430" s="4" t="s">
        <v>24</v>
      </c>
    </row>
    <row r="5431" ht="14.25" customHeight="1">
      <c r="B5431" s="4" t="s">
        <v>40</v>
      </c>
      <c r="C5431" s="4">
        <v>1185732.0</v>
      </c>
      <c r="D5431" s="5">
        <v>44387.0</v>
      </c>
      <c r="E5431" s="4" t="s">
        <v>37</v>
      </c>
      <c r="F5431" s="4" t="s">
        <v>76</v>
      </c>
      <c r="G5431" s="4" t="s">
        <v>77</v>
      </c>
      <c r="H5431" s="6" t="s">
        <v>25</v>
      </c>
      <c r="I5431" s="7">
        <v>38.0</v>
      </c>
      <c r="J5431" s="8">
        <v>149.0</v>
      </c>
      <c r="K5431" s="9">
        <v>5662.0</v>
      </c>
      <c r="L5431" s="9">
        <v>2717.7599999999998</v>
      </c>
      <c r="M5431" s="10">
        <v>0.48</v>
      </c>
      <c r="N5431" s="4" t="s">
        <v>89</v>
      </c>
      <c r="O5431" s="4" t="s">
        <v>20</v>
      </c>
      <c r="P5431" s="4" t="s">
        <v>21</v>
      </c>
    </row>
    <row r="5432" ht="14.25" customHeight="1">
      <c r="B5432" s="4" t="s">
        <v>40</v>
      </c>
      <c r="C5432" s="4">
        <v>1185732.0</v>
      </c>
      <c r="D5432" s="5">
        <v>44387.0</v>
      </c>
      <c r="E5432" s="4" t="s">
        <v>37</v>
      </c>
      <c r="F5432" s="4" t="s">
        <v>76</v>
      </c>
      <c r="G5432" s="4" t="s">
        <v>77</v>
      </c>
      <c r="H5432" s="6" t="s">
        <v>26</v>
      </c>
      <c r="I5432" s="7">
        <v>39.0</v>
      </c>
      <c r="J5432" s="8">
        <v>150.0</v>
      </c>
      <c r="K5432" s="9">
        <v>5850.0</v>
      </c>
      <c r="L5432" s="9">
        <v>2749.5</v>
      </c>
      <c r="M5432" s="10">
        <v>0.47</v>
      </c>
      <c r="N5432" s="4" t="s">
        <v>89</v>
      </c>
      <c r="O5432" s="4" t="s">
        <v>23</v>
      </c>
      <c r="P5432" s="4" t="s">
        <v>24</v>
      </c>
    </row>
    <row r="5433" ht="14.25" customHeight="1">
      <c r="B5433" s="4" t="s">
        <v>40</v>
      </c>
      <c r="C5433" s="4">
        <v>1185732.0</v>
      </c>
      <c r="D5433" s="5">
        <v>44387.0</v>
      </c>
      <c r="E5433" s="4" t="s">
        <v>37</v>
      </c>
      <c r="F5433" s="4" t="s">
        <v>76</v>
      </c>
      <c r="G5433" s="4" t="s">
        <v>77</v>
      </c>
      <c r="H5433" s="6" t="s">
        <v>27</v>
      </c>
      <c r="I5433" s="7">
        <v>48.0</v>
      </c>
      <c r="J5433" s="8">
        <v>137.0</v>
      </c>
      <c r="K5433" s="9">
        <v>6576.0</v>
      </c>
      <c r="L5433" s="9">
        <v>2761.92</v>
      </c>
      <c r="M5433" s="10">
        <v>0.42</v>
      </c>
      <c r="N5433" s="4" t="s">
        <v>89</v>
      </c>
      <c r="O5433" s="4" t="s">
        <v>20</v>
      </c>
      <c r="P5433" s="4" t="s">
        <v>21</v>
      </c>
    </row>
    <row r="5434" ht="14.25" customHeight="1">
      <c r="B5434" s="4" t="s">
        <v>40</v>
      </c>
      <c r="C5434" s="4">
        <v>1185732.0</v>
      </c>
      <c r="D5434" s="5">
        <v>44387.0</v>
      </c>
      <c r="E5434" s="4" t="s">
        <v>37</v>
      </c>
      <c r="F5434" s="4" t="s">
        <v>76</v>
      </c>
      <c r="G5434" s="4" t="s">
        <v>77</v>
      </c>
      <c r="H5434" s="6" t="s">
        <v>28</v>
      </c>
      <c r="I5434" s="7">
        <v>51.0</v>
      </c>
      <c r="J5434" s="8">
        <v>196.0</v>
      </c>
      <c r="K5434" s="9">
        <v>9996.0</v>
      </c>
      <c r="L5434" s="9">
        <v>3598.56</v>
      </c>
      <c r="M5434" s="10">
        <v>0.36</v>
      </c>
      <c r="N5434" s="4" t="s">
        <v>89</v>
      </c>
      <c r="O5434" s="4" t="s">
        <v>20</v>
      </c>
      <c r="P5434" s="4" t="s">
        <v>21</v>
      </c>
    </row>
    <row r="5435" ht="14.25" customHeight="1">
      <c r="B5435" s="4" t="s">
        <v>40</v>
      </c>
      <c r="C5435" s="4">
        <v>1185732.0</v>
      </c>
      <c r="D5435" s="5">
        <v>44419.0</v>
      </c>
      <c r="E5435" s="4" t="s">
        <v>37</v>
      </c>
      <c r="F5435" s="4" t="s">
        <v>76</v>
      </c>
      <c r="G5435" s="4" t="s">
        <v>77</v>
      </c>
      <c r="H5435" s="6" t="s">
        <v>18</v>
      </c>
      <c r="I5435" s="7">
        <v>47.0</v>
      </c>
      <c r="J5435" s="8">
        <v>255.0</v>
      </c>
      <c r="K5435" s="9">
        <v>11985.0</v>
      </c>
      <c r="L5435" s="9">
        <v>7670.400000000001</v>
      </c>
      <c r="M5435" s="10">
        <v>0.64</v>
      </c>
      <c r="N5435" s="4" t="s">
        <v>89</v>
      </c>
      <c r="O5435" s="4" t="s">
        <v>20</v>
      </c>
      <c r="P5435" s="4" t="s">
        <v>24</v>
      </c>
    </row>
    <row r="5436" ht="14.25" customHeight="1">
      <c r="B5436" s="4" t="s">
        <v>40</v>
      </c>
      <c r="C5436" s="4">
        <v>1185732.0</v>
      </c>
      <c r="D5436" s="5">
        <v>44419.0</v>
      </c>
      <c r="E5436" s="4" t="s">
        <v>37</v>
      </c>
      <c r="F5436" s="4" t="s">
        <v>76</v>
      </c>
      <c r="G5436" s="4" t="s">
        <v>77</v>
      </c>
      <c r="H5436" s="6" t="s">
        <v>22</v>
      </c>
      <c r="I5436" s="7">
        <v>43.0</v>
      </c>
      <c r="J5436" s="8">
        <v>163.0</v>
      </c>
      <c r="K5436" s="9">
        <v>7009.0</v>
      </c>
      <c r="L5436" s="9">
        <v>2873.69</v>
      </c>
      <c r="M5436" s="10">
        <v>0.41</v>
      </c>
      <c r="N5436" s="4" t="s">
        <v>89</v>
      </c>
      <c r="O5436" s="4" t="s">
        <v>20</v>
      </c>
      <c r="P5436" s="4" t="s">
        <v>21</v>
      </c>
    </row>
    <row r="5437" ht="14.25" customHeight="1">
      <c r="B5437" s="4" t="s">
        <v>40</v>
      </c>
      <c r="C5437" s="4">
        <v>1185732.0</v>
      </c>
      <c r="D5437" s="5">
        <v>44419.0</v>
      </c>
      <c r="E5437" s="4" t="s">
        <v>37</v>
      </c>
      <c r="F5437" s="4" t="s">
        <v>76</v>
      </c>
      <c r="G5437" s="4" t="s">
        <v>77</v>
      </c>
      <c r="H5437" s="6" t="s">
        <v>25</v>
      </c>
      <c r="I5437" s="7">
        <v>38.0</v>
      </c>
      <c r="J5437" s="8">
        <v>143.0</v>
      </c>
      <c r="K5437" s="9">
        <v>5434.0</v>
      </c>
      <c r="L5437" s="9">
        <v>2445.2999999999997</v>
      </c>
      <c r="M5437" s="10">
        <v>0.44999999999999996</v>
      </c>
      <c r="N5437" s="4" t="s">
        <v>89</v>
      </c>
      <c r="O5437" s="4" t="s">
        <v>23</v>
      </c>
      <c r="P5437" s="4" t="s">
        <v>24</v>
      </c>
    </row>
    <row r="5438" ht="14.25" customHeight="1">
      <c r="B5438" s="4" t="s">
        <v>40</v>
      </c>
      <c r="C5438" s="4">
        <v>1185732.0</v>
      </c>
      <c r="D5438" s="5">
        <v>44419.0</v>
      </c>
      <c r="E5438" s="4" t="s">
        <v>37</v>
      </c>
      <c r="F5438" s="4" t="s">
        <v>76</v>
      </c>
      <c r="G5438" s="4" t="s">
        <v>77</v>
      </c>
      <c r="H5438" s="6" t="s">
        <v>26</v>
      </c>
      <c r="I5438" s="7">
        <v>38.0</v>
      </c>
      <c r="J5438" s="8">
        <v>147.0</v>
      </c>
      <c r="K5438" s="9">
        <v>5586.0</v>
      </c>
      <c r="L5438" s="9">
        <v>2737.14</v>
      </c>
      <c r="M5438" s="10">
        <v>0.49</v>
      </c>
      <c r="N5438" s="4" t="s">
        <v>89</v>
      </c>
      <c r="O5438" s="4" t="s">
        <v>29</v>
      </c>
      <c r="P5438" s="4" t="s">
        <v>24</v>
      </c>
    </row>
    <row r="5439" ht="14.25" customHeight="1">
      <c r="B5439" s="4" t="s">
        <v>40</v>
      </c>
      <c r="C5439" s="4">
        <v>1185732.0</v>
      </c>
      <c r="D5439" s="5">
        <v>44419.0</v>
      </c>
      <c r="E5439" s="4" t="s">
        <v>37</v>
      </c>
      <c r="F5439" s="4" t="s">
        <v>76</v>
      </c>
      <c r="G5439" s="4" t="s">
        <v>77</v>
      </c>
      <c r="H5439" s="6" t="s">
        <v>27</v>
      </c>
      <c r="I5439" s="7">
        <v>47.0</v>
      </c>
      <c r="J5439" s="8">
        <v>140.0</v>
      </c>
      <c r="K5439" s="9">
        <v>6580.0</v>
      </c>
      <c r="L5439" s="9">
        <v>2697.7999999999997</v>
      </c>
      <c r="M5439" s="10">
        <v>0.41</v>
      </c>
      <c r="N5439" s="4" t="s">
        <v>89</v>
      </c>
      <c r="O5439" s="4" t="s">
        <v>23</v>
      </c>
      <c r="P5439" s="4" t="s">
        <v>21</v>
      </c>
    </row>
    <row r="5440" ht="14.25" customHeight="1">
      <c r="B5440" s="4" t="s">
        <v>40</v>
      </c>
      <c r="C5440" s="4">
        <v>1185732.0</v>
      </c>
      <c r="D5440" s="5">
        <v>44419.0</v>
      </c>
      <c r="E5440" s="4" t="s">
        <v>37</v>
      </c>
      <c r="F5440" s="4" t="s">
        <v>76</v>
      </c>
      <c r="G5440" s="4" t="s">
        <v>77</v>
      </c>
      <c r="H5440" s="6" t="s">
        <v>28</v>
      </c>
      <c r="I5440" s="7">
        <v>52.0</v>
      </c>
      <c r="J5440" s="8">
        <v>196.0</v>
      </c>
      <c r="K5440" s="9">
        <v>10192.0</v>
      </c>
      <c r="L5440" s="9">
        <v>4076.8</v>
      </c>
      <c r="M5440" s="10">
        <v>0.4</v>
      </c>
      <c r="N5440" s="4" t="s">
        <v>89</v>
      </c>
      <c r="O5440" s="4" t="s">
        <v>23</v>
      </c>
      <c r="P5440" s="4" t="s">
        <v>21</v>
      </c>
    </row>
    <row r="5441" ht="14.25" customHeight="1">
      <c r="B5441" s="4" t="s">
        <v>40</v>
      </c>
      <c r="C5441" s="4">
        <v>1185732.0</v>
      </c>
      <c r="D5441" s="5">
        <v>44449.0</v>
      </c>
      <c r="E5441" s="4" t="s">
        <v>37</v>
      </c>
      <c r="F5441" s="4" t="s">
        <v>76</v>
      </c>
      <c r="G5441" s="4" t="s">
        <v>77</v>
      </c>
      <c r="H5441" s="6" t="s">
        <v>18</v>
      </c>
      <c r="I5441" s="7">
        <v>48.0</v>
      </c>
      <c r="J5441" s="8">
        <v>208.0</v>
      </c>
      <c r="K5441" s="9">
        <v>9984.0</v>
      </c>
      <c r="L5441" s="9">
        <v>6389.76</v>
      </c>
      <c r="M5441" s="10">
        <v>0.64</v>
      </c>
      <c r="N5441" s="4" t="s">
        <v>89</v>
      </c>
      <c r="O5441" s="4" t="s">
        <v>20</v>
      </c>
      <c r="P5441" s="4" t="s">
        <v>24</v>
      </c>
    </row>
    <row r="5442" ht="14.25" customHeight="1">
      <c r="B5442" s="4" t="s">
        <v>40</v>
      </c>
      <c r="C5442" s="4">
        <v>1185732.0</v>
      </c>
      <c r="D5442" s="5">
        <v>44449.0</v>
      </c>
      <c r="E5442" s="4" t="s">
        <v>37</v>
      </c>
      <c r="F5442" s="4" t="s">
        <v>76</v>
      </c>
      <c r="G5442" s="4" t="s">
        <v>77</v>
      </c>
      <c r="H5442" s="6" t="s">
        <v>22</v>
      </c>
      <c r="I5442" s="7">
        <v>44.0</v>
      </c>
      <c r="J5442" s="8">
        <v>150.0</v>
      </c>
      <c r="K5442" s="9">
        <v>6600.0</v>
      </c>
      <c r="L5442" s="9">
        <v>2838.0</v>
      </c>
      <c r="M5442" s="10">
        <v>0.43</v>
      </c>
      <c r="N5442" s="4" t="s">
        <v>89</v>
      </c>
      <c r="O5442" s="4" t="s">
        <v>29</v>
      </c>
      <c r="P5442" s="4" t="s">
        <v>24</v>
      </c>
    </row>
    <row r="5443" ht="14.25" customHeight="1">
      <c r="B5443" s="4" t="s">
        <v>40</v>
      </c>
      <c r="C5443" s="4">
        <v>1185732.0</v>
      </c>
      <c r="D5443" s="5">
        <v>44449.0</v>
      </c>
      <c r="E5443" s="4" t="s">
        <v>37</v>
      </c>
      <c r="F5443" s="4" t="s">
        <v>76</v>
      </c>
      <c r="G5443" s="4" t="s">
        <v>77</v>
      </c>
      <c r="H5443" s="6" t="s">
        <v>25</v>
      </c>
      <c r="I5443" s="7">
        <v>38.0</v>
      </c>
      <c r="J5443" s="8">
        <v>137.0</v>
      </c>
      <c r="K5443" s="9">
        <v>5206.0</v>
      </c>
      <c r="L5443" s="9">
        <v>2394.7599999999998</v>
      </c>
      <c r="M5443" s="10">
        <v>0.45999999999999996</v>
      </c>
      <c r="N5443" s="4" t="s">
        <v>89</v>
      </c>
      <c r="O5443" s="4" t="s">
        <v>29</v>
      </c>
      <c r="P5443" s="4" t="s">
        <v>24</v>
      </c>
    </row>
    <row r="5444" ht="14.25" customHeight="1">
      <c r="B5444" s="4" t="s">
        <v>40</v>
      </c>
      <c r="C5444" s="4">
        <v>1185732.0</v>
      </c>
      <c r="D5444" s="5">
        <v>44449.0</v>
      </c>
      <c r="E5444" s="4" t="s">
        <v>37</v>
      </c>
      <c r="F5444" s="4" t="s">
        <v>76</v>
      </c>
      <c r="G5444" s="4" t="s">
        <v>77</v>
      </c>
      <c r="H5444" s="6" t="s">
        <v>26</v>
      </c>
      <c r="I5444" s="7">
        <v>38.0</v>
      </c>
      <c r="J5444" s="8">
        <v>135.0</v>
      </c>
      <c r="K5444" s="9">
        <v>5130.0</v>
      </c>
      <c r="L5444" s="9">
        <v>2513.7</v>
      </c>
      <c r="M5444" s="10">
        <v>0.49</v>
      </c>
      <c r="N5444" s="4" t="s">
        <v>89</v>
      </c>
      <c r="O5444" s="4" t="s">
        <v>23</v>
      </c>
      <c r="P5444" s="4" t="s">
        <v>21</v>
      </c>
    </row>
    <row r="5445" ht="14.25" customHeight="1">
      <c r="B5445" s="4" t="s">
        <v>40</v>
      </c>
      <c r="C5445" s="4">
        <v>1185732.0</v>
      </c>
      <c r="D5445" s="5">
        <v>44449.0</v>
      </c>
      <c r="E5445" s="4" t="s">
        <v>37</v>
      </c>
      <c r="F5445" s="4" t="s">
        <v>76</v>
      </c>
      <c r="G5445" s="4" t="s">
        <v>77</v>
      </c>
      <c r="H5445" s="6" t="s">
        <v>27</v>
      </c>
      <c r="I5445" s="7">
        <v>48.0</v>
      </c>
      <c r="J5445" s="8">
        <v>125.0</v>
      </c>
      <c r="K5445" s="9">
        <v>6000.0</v>
      </c>
      <c r="L5445" s="9">
        <v>2580.0</v>
      </c>
      <c r="M5445" s="10">
        <v>0.43</v>
      </c>
      <c r="N5445" s="4" t="s">
        <v>89</v>
      </c>
      <c r="O5445" s="4" t="s">
        <v>23</v>
      </c>
      <c r="P5445" s="4" t="s">
        <v>21</v>
      </c>
    </row>
    <row r="5446" ht="14.25" customHeight="1">
      <c r="B5446" s="4" t="s">
        <v>40</v>
      </c>
      <c r="C5446" s="4">
        <v>1185732.0</v>
      </c>
      <c r="D5446" s="5">
        <v>44449.0</v>
      </c>
      <c r="E5446" s="4" t="s">
        <v>37</v>
      </c>
      <c r="F5446" s="4" t="s">
        <v>76</v>
      </c>
      <c r="G5446" s="4" t="s">
        <v>77</v>
      </c>
      <c r="H5446" s="6" t="s">
        <v>28</v>
      </c>
      <c r="I5446" s="7">
        <v>52.0</v>
      </c>
      <c r="J5446" s="8">
        <v>174.0</v>
      </c>
      <c r="K5446" s="9">
        <v>9048.0</v>
      </c>
      <c r="L5446" s="9">
        <v>3619.2000000000003</v>
      </c>
      <c r="M5446" s="10">
        <v>0.4</v>
      </c>
      <c r="N5446" s="4" t="s">
        <v>89</v>
      </c>
      <c r="O5446" s="4" t="s">
        <v>20</v>
      </c>
      <c r="P5446" s="4" t="s">
        <v>21</v>
      </c>
    </row>
    <row r="5447" ht="14.25" customHeight="1">
      <c r="B5447" s="4" t="s">
        <v>40</v>
      </c>
      <c r="C5447" s="4">
        <v>1185732.0</v>
      </c>
      <c r="D5447" s="5">
        <v>44481.0</v>
      </c>
      <c r="E5447" s="4" t="s">
        <v>37</v>
      </c>
      <c r="F5447" s="4" t="s">
        <v>76</v>
      </c>
      <c r="G5447" s="4" t="s">
        <v>77</v>
      </c>
      <c r="H5447" s="6" t="s">
        <v>18</v>
      </c>
      <c r="I5447" s="7">
        <v>50.0</v>
      </c>
      <c r="J5447" s="8">
        <v>202.0</v>
      </c>
      <c r="K5447" s="9">
        <v>10100.0</v>
      </c>
      <c r="L5447" s="9">
        <v>6464.0</v>
      </c>
      <c r="M5447" s="10">
        <v>0.64</v>
      </c>
      <c r="N5447" s="4" t="s">
        <v>89</v>
      </c>
      <c r="O5447" s="4" t="s">
        <v>20</v>
      </c>
      <c r="P5447" s="4" t="s">
        <v>24</v>
      </c>
    </row>
    <row r="5448" ht="14.25" customHeight="1">
      <c r="B5448" s="4" t="s">
        <v>40</v>
      </c>
      <c r="C5448" s="4">
        <v>1185732.0</v>
      </c>
      <c r="D5448" s="5">
        <v>44481.0</v>
      </c>
      <c r="E5448" s="4" t="s">
        <v>37</v>
      </c>
      <c r="F5448" s="4" t="s">
        <v>76</v>
      </c>
      <c r="G5448" s="4" t="s">
        <v>77</v>
      </c>
      <c r="H5448" s="6" t="s">
        <v>22</v>
      </c>
      <c r="I5448" s="7">
        <v>44.0</v>
      </c>
      <c r="J5448" s="8">
        <v>174.0</v>
      </c>
      <c r="K5448" s="9">
        <v>7656.0</v>
      </c>
      <c r="L5448" s="9">
        <v>3062.4</v>
      </c>
      <c r="M5448" s="10">
        <v>0.4</v>
      </c>
      <c r="N5448" s="4" t="s">
        <v>89</v>
      </c>
      <c r="O5448" s="4" t="s">
        <v>23</v>
      </c>
      <c r="P5448" s="4" t="s">
        <v>21</v>
      </c>
    </row>
    <row r="5449" ht="14.25" customHeight="1">
      <c r="B5449" s="4" t="s">
        <v>40</v>
      </c>
      <c r="C5449" s="4">
        <v>1185732.0</v>
      </c>
      <c r="D5449" s="5">
        <v>44481.0</v>
      </c>
      <c r="E5449" s="4" t="s">
        <v>37</v>
      </c>
      <c r="F5449" s="4" t="s">
        <v>76</v>
      </c>
      <c r="G5449" s="4" t="s">
        <v>77</v>
      </c>
      <c r="H5449" s="6" t="s">
        <v>25</v>
      </c>
      <c r="I5449" s="7">
        <v>42.0</v>
      </c>
      <c r="J5449" s="8">
        <v>125.0</v>
      </c>
      <c r="K5449" s="9">
        <v>5250.0</v>
      </c>
      <c r="L5449" s="9">
        <v>2415.0</v>
      </c>
      <c r="M5449" s="10">
        <v>0.45999999999999996</v>
      </c>
      <c r="N5449" s="4" t="s">
        <v>89</v>
      </c>
      <c r="O5449" s="4" t="s">
        <v>20</v>
      </c>
      <c r="P5449" s="4" t="s">
        <v>24</v>
      </c>
    </row>
    <row r="5450" ht="14.25" customHeight="1">
      <c r="B5450" s="4" t="s">
        <v>40</v>
      </c>
      <c r="C5450" s="4">
        <v>1185732.0</v>
      </c>
      <c r="D5450" s="5">
        <v>44481.0</v>
      </c>
      <c r="E5450" s="4" t="s">
        <v>37</v>
      </c>
      <c r="F5450" s="4" t="s">
        <v>76</v>
      </c>
      <c r="G5450" s="4" t="s">
        <v>77</v>
      </c>
      <c r="H5450" s="6" t="s">
        <v>26</v>
      </c>
      <c r="I5450" s="7">
        <v>41.0</v>
      </c>
      <c r="J5450" s="8">
        <v>119.0</v>
      </c>
      <c r="K5450" s="9">
        <v>4879.0</v>
      </c>
      <c r="L5450" s="9">
        <v>2244.3399999999997</v>
      </c>
      <c r="M5450" s="10">
        <v>0.45999999999999996</v>
      </c>
      <c r="N5450" s="4" t="s">
        <v>89</v>
      </c>
      <c r="O5450" s="4" t="s">
        <v>23</v>
      </c>
      <c r="P5450" s="4" t="s">
        <v>21</v>
      </c>
    </row>
    <row r="5451" ht="14.25" customHeight="1">
      <c r="B5451" s="4" t="s">
        <v>40</v>
      </c>
      <c r="C5451" s="4">
        <v>1185732.0</v>
      </c>
      <c r="D5451" s="5">
        <v>44481.0</v>
      </c>
      <c r="E5451" s="4" t="s">
        <v>37</v>
      </c>
      <c r="F5451" s="4" t="s">
        <v>76</v>
      </c>
      <c r="G5451" s="4" t="s">
        <v>77</v>
      </c>
      <c r="H5451" s="6" t="s">
        <v>27</v>
      </c>
      <c r="I5451" s="7">
        <v>54.0</v>
      </c>
      <c r="J5451" s="8">
        <v>128.0</v>
      </c>
      <c r="K5451" s="9">
        <v>6912.0</v>
      </c>
      <c r="L5451" s="9">
        <v>3041.28</v>
      </c>
      <c r="M5451" s="10">
        <v>0.44</v>
      </c>
      <c r="N5451" s="4" t="s">
        <v>89</v>
      </c>
      <c r="O5451" s="4" t="s">
        <v>23</v>
      </c>
      <c r="P5451" s="4" t="s">
        <v>24</v>
      </c>
    </row>
    <row r="5452" ht="14.25" customHeight="1">
      <c r="B5452" s="4" t="s">
        <v>40</v>
      </c>
      <c r="C5452" s="4">
        <v>1185732.0</v>
      </c>
      <c r="D5452" s="5">
        <v>44481.0</v>
      </c>
      <c r="E5452" s="4" t="s">
        <v>37</v>
      </c>
      <c r="F5452" s="4" t="s">
        <v>76</v>
      </c>
      <c r="G5452" s="4" t="s">
        <v>77</v>
      </c>
      <c r="H5452" s="6" t="s">
        <v>28</v>
      </c>
      <c r="I5452" s="7">
        <v>55.0</v>
      </c>
      <c r="J5452" s="8">
        <v>150.0</v>
      </c>
      <c r="K5452" s="9">
        <v>8250.0</v>
      </c>
      <c r="L5452" s="9">
        <v>3052.5</v>
      </c>
      <c r="M5452" s="10">
        <v>0.37</v>
      </c>
      <c r="N5452" s="4" t="s">
        <v>89</v>
      </c>
      <c r="O5452" s="4" t="s">
        <v>23</v>
      </c>
      <c r="P5452" s="4" t="s">
        <v>24</v>
      </c>
    </row>
    <row r="5453" ht="14.25" customHeight="1">
      <c r="B5453" s="4" t="s">
        <v>40</v>
      </c>
      <c r="C5453" s="4">
        <v>1185732.0</v>
      </c>
      <c r="D5453" s="5">
        <v>44511.0</v>
      </c>
      <c r="E5453" s="4" t="s">
        <v>37</v>
      </c>
      <c r="F5453" s="4" t="s">
        <v>76</v>
      </c>
      <c r="G5453" s="4" t="s">
        <v>77</v>
      </c>
      <c r="H5453" s="6" t="s">
        <v>18</v>
      </c>
      <c r="I5453" s="7">
        <v>53.0</v>
      </c>
      <c r="J5453" s="8">
        <v>218.0</v>
      </c>
      <c r="K5453" s="9">
        <v>11554.0</v>
      </c>
      <c r="L5453" s="9">
        <v>7047.94</v>
      </c>
      <c r="M5453" s="10">
        <v>0.61</v>
      </c>
      <c r="N5453" s="4" t="s">
        <v>89</v>
      </c>
      <c r="O5453" s="4" t="s">
        <v>29</v>
      </c>
      <c r="P5453" s="4" t="s">
        <v>21</v>
      </c>
    </row>
    <row r="5454" ht="14.25" customHeight="1">
      <c r="B5454" s="4" t="s">
        <v>40</v>
      </c>
      <c r="C5454" s="4">
        <v>1185732.0</v>
      </c>
      <c r="D5454" s="5">
        <v>44511.0</v>
      </c>
      <c r="E5454" s="4" t="s">
        <v>37</v>
      </c>
      <c r="F5454" s="4" t="s">
        <v>76</v>
      </c>
      <c r="G5454" s="4" t="s">
        <v>77</v>
      </c>
      <c r="H5454" s="6" t="s">
        <v>22</v>
      </c>
      <c r="I5454" s="7">
        <v>42.0</v>
      </c>
      <c r="J5454" s="8">
        <v>167.0</v>
      </c>
      <c r="K5454" s="9">
        <v>7014.0</v>
      </c>
      <c r="L5454" s="9">
        <v>3016.02</v>
      </c>
      <c r="M5454" s="10">
        <v>0.43</v>
      </c>
      <c r="N5454" s="4" t="s">
        <v>89</v>
      </c>
      <c r="O5454" s="4" t="s">
        <v>29</v>
      </c>
      <c r="P5454" s="4" t="s">
        <v>24</v>
      </c>
    </row>
    <row r="5455" ht="14.25" customHeight="1">
      <c r="B5455" s="4" t="s">
        <v>40</v>
      </c>
      <c r="C5455" s="4">
        <v>1185732.0</v>
      </c>
      <c r="D5455" s="5">
        <v>44511.0</v>
      </c>
      <c r="E5455" s="4" t="s">
        <v>37</v>
      </c>
      <c r="F5455" s="4" t="s">
        <v>76</v>
      </c>
      <c r="G5455" s="4" t="s">
        <v>77</v>
      </c>
      <c r="H5455" s="6" t="s">
        <v>25</v>
      </c>
      <c r="I5455" s="7">
        <v>42.0</v>
      </c>
      <c r="J5455" s="8">
        <v>146.0</v>
      </c>
      <c r="K5455" s="9">
        <v>6132.0</v>
      </c>
      <c r="L5455" s="9">
        <v>3066.0</v>
      </c>
      <c r="M5455" s="10">
        <v>0.5</v>
      </c>
      <c r="N5455" s="4" t="s">
        <v>89</v>
      </c>
      <c r="O5455" s="4" t="s">
        <v>20</v>
      </c>
      <c r="P5455" s="4" t="s">
        <v>21</v>
      </c>
    </row>
    <row r="5456" ht="14.25" customHeight="1">
      <c r="B5456" s="4" t="s">
        <v>40</v>
      </c>
      <c r="C5456" s="4">
        <v>1185732.0</v>
      </c>
      <c r="D5456" s="5">
        <v>44511.0</v>
      </c>
      <c r="E5456" s="4" t="s">
        <v>37</v>
      </c>
      <c r="F5456" s="4" t="s">
        <v>76</v>
      </c>
      <c r="G5456" s="4" t="s">
        <v>77</v>
      </c>
      <c r="H5456" s="6" t="s">
        <v>26</v>
      </c>
      <c r="I5456" s="7">
        <v>42.0</v>
      </c>
      <c r="J5456" s="8">
        <v>135.0</v>
      </c>
      <c r="K5456" s="9">
        <v>5670.0</v>
      </c>
      <c r="L5456" s="9">
        <v>2778.2999999999997</v>
      </c>
      <c r="M5456" s="10">
        <v>0.49</v>
      </c>
      <c r="N5456" s="4" t="s">
        <v>89</v>
      </c>
      <c r="O5456" s="4" t="s">
        <v>29</v>
      </c>
      <c r="P5456" s="4" t="s">
        <v>21</v>
      </c>
    </row>
    <row r="5457" ht="14.25" customHeight="1">
      <c r="B5457" s="4" t="s">
        <v>40</v>
      </c>
      <c r="C5457" s="4">
        <v>1185732.0</v>
      </c>
      <c r="D5457" s="5">
        <v>44511.0</v>
      </c>
      <c r="E5457" s="4" t="s">
        <v>37</v>
      </c>
      <c r="F5457" s="4" t="s">
        <v>76</v>
      </c>
      <c r="G5457" s="4" t="s">
        <v>77</v>
      </c>
      <c r="H5457" s="6" t="s">
        <v>27</v>
      </c>
      <c r="I5457" s="7">
        <v>51.0</v>
      </c>
      <c r="J5457" s="8">
        <v>143.0</v>
      </c>
      <c r="K5457" s="9">
        <v>7293.0</v>
      </c>
      <c r="L5457" s="9">
        <v>2990.1299999999997</v>
      </c>
      <c r="M5457" s="10">
        <v>0.41</v>
      </c>
      <c r="N5457" s="4" t="s">
        <v>89</v>
      </c>
      <c r="O5457" s="4" t="s">
        <v>23</v>
      </c>
      <c r="P5457" s="4" t="s">
        <v>21</v>
      </c>
    </row>
    <row r="5458" ht="14.25" customHeight="1">
      <c r="B5458" s="4" t="s">
        <v>40</v>
      </c>
      <c r="C5458" s="4">
        <v>1185732.0</v>
      </c>
      <c r="D5458" s="5">
        <v>44511.0</v>
      </c>
      <c r="E5458" s="4" t="s">
        <v>37</v>
      </c>
      <c r="F5458" s="4" t="s">
        <v>76</v>
      </c>
      <c r="G5458" s="4" t="s">
        <v>77</v>
      </c>
      <c r="H5458" s="6" t="s">
        <v>28</v>
      </c>
      <c r="I5458" s="7">
        <v>55.0</v>
      </c>
      <c r="J5458" s="8">
        <v>161.0</v>
      </c>
      <c r="K5458" s="9">
        <v>8855.0</v>
      </c>
      <c r="L5458" s="9">
        <v>3453.4500000000003</v>
      </c>
      <c r="M5458" s="10">
        <v>0.39</v>
      </c>
      <c r="N5458" s="4" t="s">
        <v>89</v>
      </c>
      <c r="O5458" s="4" t="s">
        <v>23</v>
      </c>
      <c r="P5458" s="4" t="s">
        <v>21</v>
      </c>
    </row>
    <row r="5459" ht="14.25" customHeight="1">
      <c r="B5459" s="4" t="s">
        <v>40</v>
      </c>
      <c r="C5459" s="4">
        <v>1185732.0</v>
      </c>
      <c r="D5459" s="5">
        <v>44540.0</v>
      </c>
      <c r="E5459" s="4" t="s">
        <v>37</v>
      </c>
      <c r="F5459" s="4" t="s">
        <v>76</v>
      </c>
      <c r="G5459" s="4" t="s">
        <v>77</v>
      </c>
      <c r="H5459" s="6" t="s">
        <v>18</v>
      </c>
      <c r="I5459" s="7">
        <v>52.0</v>
      </c>
      <c r="J5459" s="8">
        <v>224.0</v>
      </c>
      <c r="K5459" s="9">
        <v>11648.0</v>
      </c>
      <c r="L5459" s="9">
        <v>7105.28</v>
      </c>
      <c r="M5459" s="10">
        <v>0.61</v>
      </c>
      <c r="N5459" s="4" t="s">
        <v>89</v>
      </c>
      <c r="O5459" s="4" t="s">
        <v>29</v>
      </c>
      <c r="P5459" s="4" t="s">
        <v>24</v>
      </c>
    </row>
    <row r="5460" ht="14.25" customHeight="1">
      <c r="B5460" s="4" t="s">
        <v>40</v>
      </c>
      <c r="C5460" s="4">
        <v>1185732.0</v>
      </c>
      <c r="D5460" s="5">
        <v>44540.0</v>
      </c>
      <c r="E5460" s="4" t="s">
        <v>37</v>
      </c>
      <c r="F5460" s="4" t="s">
        <v>76</v>
      </c>
      <c r="G5460" s="4" t="s">
        <v>77</v>
      </c>
      <c r="H5460" s="6" t="s">
        <v>22</v>
      </c>
      <c r="I5460" s="7">
        <v>44.0</v>
      </c>
      <c r="J5460" s="8">
        <v>168.0</v>
      </c>
      <c r="K5460" s="9">
        <v>7392.0</v>
      </c>
      <c r="L5460" s="9">
        <v>3030.72</v>
      </c>
      <c r="M5460" s="10">
        <v>0.41</v>
      </c>
      <c r="N5460" s="4" t="s">
        <v>89</v>
      </c>
      <c r="O5460" s="4" t="s">
        <v>29</v>
      </c>
      <c r="P5460" s="4" t="s">
        <v>21</v>
      </c>
    </row>
    <row r="5461" ht="14.25" customHeight="1">
      <c r="B5461" s="4" t="s">
        <v>15</v>
      </c>
      <c r="C5461" s="4">
        <v>1185732.0</v>
      </c>
      <c r="D5461" s="5">
        <v>44540.0</v>
      </c>
      <c r="E5461" s="4" t="s">
        <v>37</v>
      </c>
      <c r="F5461" s="4" t="s">
        <v>76</v>
      </c>
      <c r="G5461" s="4" t="s">
        <v>77</v>
      </c>
      <c r="H5461" s="6" t="s">
        <v>25</v>
      </c>
      <c r="I5461" s="7">
        <v>44.0</v>
      </c>
      <c r="J5461" s="8">
        <v>165.0</v>
      </c>
      <c r="K5461" s="9">
        <v>7260.0</v>
      </c>
      <c r="L5461" s="9">
        <v>3339.6</v>
      </c>
      <c r="M5461" s="10">
        <v>0.45999999999999996</v>
      </c>
      <c r="N5461" s="4" t="s">
        <v>89</v>
      </c>
      <c r="O5461" s="4" t="s">
        <v>23</v>
      </c>
      <c r="P5461" s="4" t="s">
        <v>21</v>
      </c>
    </row>
    <row r="5462" ht="14.25" customHeight="1">
      <c r="B5462" s="4" t="s">
        <v>15</v>
      </c>
      <c r="C5462" s="4">
        <v>1185732.0</v>
      </c>
      <c r="D5462" s="5">
        <v>44540.0</v>
      </c>
      <c r="E5462" s="4" t="s">
        <v>37</v>
      </c>
      <c r="F5462" s="4" t="s">
        <v>76</v>
      </c>
      <c r="G5462" s="4" t="s">
        <v>77</v>
      </c>
      <c r="H5462" s="6" t="s">
        <v>26</v>
      </c>
      <c r="I5462" s="7">
        <v>44.0</v>
      </c>
      <c r="J5462" s="8">
        <v>135.0</v>
      </c>
      <c r="K5462" s="9">
        <v>5940.0</v>
      </c>
      <c r="L5462" s="9">
        <v>2910.6</v>
      </c>
      <c r="M5462" s="10">
        <v>0.49</v>
      </c>
      <c r="N5462" s="4" t="s">
        <v>89</v>
      </c>
      <c r="O5462" s="4" t="s">
        <v>29</v>
      </c>
      <c r="P5462" s="4" t="s">
        <v>24</v>
      </c>
    </row>
    <row r="5463" ht="14.25" customHeight="1">
      <c r="B5463" s="4" t="s">
        <v>15</v>
      </c>
      <c r="C5463" s="4">
        <v>1185732.0</v>
      </c>
      <c r="D5463" s="5">
        <v>44540.0</v>
      </c>
      <c r="E5463" s="4" t="s">
        <v>37</v>
      </c>
      <c r="F5463" s="4" t="s">
        <v>76</v>
      </c>
      <c r="G5463" s="4" t="s">
        <v>77</v>
      </c>
      <c r="H5463" s="6" t="s">
        <v>27</v>
      </c>
      <c r="I5463" s="7">
        <v>54.0</v>
      </c>
      <c r="J5463" s="8">
        <v>145.0</v>
      </c>
      <c r="K5463" s="9">
        <v>7830.0</v>
      </c>
      <c r="L5463" s="9">
        <v>3523.4999999999995</v>
      </c>
      <c r="M5463" s="10">
        <v>0.44999999999999996</v>
      </c>
      <c r="N5463" s="4" t="s">
        <v>89</v>
      </c>
      <c r="O5463" s="4" t="s">
        <v>29</v>
      </c>
      <c r="P5463" s="4" t="s">
        <v>21</v>
      </c>
    </row>
    <row r="5464" ht="14.25" customHeight="1">
      <c r="B5464" s="4" t="s">
        <v>15</v>
      </c>
      <c r="C5464" s="4">
        <v>1185732.0</v>
      </c>
      <c r="D5464" s="5">
        <v>44540.0</v>
      </c>
      <c r="E5464" s="4" t="s">
        <v>37</v>
      </c>
      <c r="F5464" s="4" t="s">
        <v>76</v>
      </c>
      <c r="G5464" s="4" t="s">
        <v>77</v>
      </c>
      <c r="H5464" s="6" t="s">
        <v>28</v>
      </c>
      <c r="I5464" s="7">
        <v>56.0</v>
      </c>
      <c r="J5464" s="8">
        <v>174.0</v>
      </c>
      <c r="K5464" s="9">
        <v>9744.0</v>
      </c>
      <c r="L5464" s="9">
        <v>3507.8399999999997</v>
      </c>
      <c r="M5464" s="10">
        <v>0.36</v>
      </c>
      <c r="N5464" s="4" t="s">
        <v>89</v>
      </c>
      <c r="O5464" s="4" t="s">
        <v>23</v>
      </c>
      <c r="P5464" s="4" t="s">
        <v>24</v>
      </c>
    </row>
    <row r="5465" ht="14.25" customHeight="1">
      <c r="B5465" s="4" t="s">
        <v>15</v>
      </c>
      <c r="C5465" s="4">
        <v>1128299.0</v>
      </c>
      <c r="D5465" s="5">
        <v>44220.0</v>
      </c>
      <c r="E5465" s="4" t="s">
        <v>37</v>
      </c>
      <c r="F5465" s="4" t="s">
        <v>76</v>
      </c>
      <c r="G5465" s="4" t="s">
        <v>77</v>
      </c>
      <c r="H5465" s="6" t="s">
        <v>18</v>
      </c>
      <c r="I5465" s="7">
        <v>29.0</v>
      </c>
      <c r="J5465" s="8">
        <v>91.0</v>
      </c>
      <c r="K5465" s="9">
        <v>2639.0</v>
      </c>
      <c r="L5465" s="9">
        <v>1213.9399999999998</v>
      </c>
      <c r="M5465" s="10">
        <v>0.45999999999999996</v>
      </c>
      <c r="N5465" s="4" t="s">
        <v>89</v>
      </c>
      <c r="O5465" s="4" t="s">
        <v>20</v>
      </c>
      <c r="P5465" s="4" t="s">
        <v>24</v>
      </c>
    </row>
    <row r="5466" ht="14.25" customHeight="1">
      <c r="B5466" s="4" t="s">
        <v>15</v>
      </c>
      <c r="C5466" s="4">
        <v>1128299.0</v>
      </c>
      <c r="D5466" s="5">
        <v>44220.0</v>
      </c>
      <c r="E5466" s="4" t="s">
        <v>37</v>
      </c>
      <c r="F5466" s="4" t="s">
        <v>76</v>
      </c>
      <c r="G5466" s="4" t="s">
        <v>77</v>
      </c>
      <c r="H5466" s="6" t="s">
        <v>22</v>
      </c>
      <c r="I5466" s="7">
        <v>36.0</v>
      </c>
      <c r="J5466" s="8">
        <v>105.0</v>
      </c>
      <c r="K5466" s="9">
        <v>3780.0</v>
      </c>
      <c r="L5466" s="9">
        <v>1738.8</v>
      </c>
      <c r="M5466" s="10">
        <v>0.45999999999999996</v>
      </c>
      <c r="N5466" s="4" t="s">
        <v>89</v>
      </c>
      <c r="O5466" s="4" t="s">
        <v>20</v>
      </c>
      <c r="P5466" s="4" t="s">
        <v>21</v>
      </c>
    </row>
    <row r="5467" ht="14.25" customHeight="1">
      <c r="B5467" s="4" t="s">
        <v>15</v>
      </c>
      <c r="C5467" s="4">
        <v>1128299.0</v>
      </c>
      <c r="D5467" s="5">
        <v>44220.0</v>
      </c>
      <c r="E5467" s="4" t="s">
        <v>37</v>
      </c>
      <c r="F5467" s="4" t="s">
        <v>76</v>
      </c>
      <c r="G5467" s="4" t="s">
        <v>77</v>
      </c>
      <c r="H5467" s="6" t="s">
        <v>25</v>
      </c>
      <c r="I5467" s="7">
        <v>39.0</v>
      </c>
      <c r="J5467" s="8">
        <v>91.0</v>
      </c>
      <c r="K5467" s="9">
        <v>3549.0</v>
      </c>
      <c r="L5467" s="9">
        <v>1597.05</v>
      </c>
      <c r="M5467" s="10">
        <v>0.44999999999999996</v>
      </c>
      <c r="N5467" s="4" t="s">
        <v>89</v>
      </c>
      <c r="O5467" s="4" t="s">
        <v>29</v>
      </c>
      <c r="P5467" s="4" t="s">
        <v>21</v>
      </c>
    </row>
    <row r="5468" ht="14.25" customHeight="1">
      <c r="B5468" s="4" t="s">
        <v>15</v>
      </c>
      <c r="C5468" s="4">
        <v>1128299.0</v>
      </c>
      <c r="D5468" s="5">
        <v>44220.0</v>
      </c>
      <c r="E5468" s="4" t="s">
        <v>37</v>
      </c>
      <c r="F5468" s="4" t="s">
        <v>76</v>
      </c>
      <c r="G5468" s="4" t="s">
        <v>77</v>
      </c>
      <c r="H5468" s="6" t="s">
        <v>26</v>
      </c>
      <c r="I5468" s="7">
        <v>38.0</v>
      </c>
      <c r="J5468" s="8">
        <v>54.0</v>
      </c>
      <c r="K5468" s="9">
        <v>2052.0</v>
      </c>
      <c r="L5468" s="9">
        <v>964.4399999999999</v>
      </c>
      <c r="M5468" s="10">
        <v>0.47</v>
      </c>
      <c r="N5468" s="4" t="s">
        <v>89</v>
      </c>
      <c r="O5468" s="4" t="s">
        <v>23</v>
      </c>
      <c r="P5468" s="4" t="s">
        <v>24</v>
      </c>
    </row>
    <row r="5469" ht="14.25" customHeight="1">
      <c r="B5469" s="4" t="s">
        <v>15</v>
      </c>
      <c r="C5469" s="4">
        <v>1128299.0</v>
      </c>
      <c r="D5469" s="5">
        <v>44220.0</v>
      </c>
      <c r="E5469" s="4" t="s">
        <v>37</v>
      </c>
      <c r="F5469" s="4" t="s">
        <v>76</v>
      </c>
      <c r="G5469" s="4" t="s">
        <v>77</v>
      </c>
      <c r="H5469" s="6" t="s">
        <v>27</v>
      </c>
      <c r="I5469" s="7">
        <v>42.0</v>
      </c>
      <c r="J5469" s="8">
        <v>45.0</v>
      </c>
      <c r="K5469" s="9">
        <v>1890.0</v>
      </c>
      <c r="L5469" s="9">
        <v>963.9</v>
      </c>
      <c r="M5469" s="10">
        <v>0.51</v>
      </c>
      <c r="N5469" s="4" t="s">
        <v>89</v>
      </c>
      <c r="O5469" s="4" t="s">
        <v>29</v>
      </c>
      <c r="P5469" s="4" t="s">
        <v>21</v>
      </c>
    </row>
    <row r="5470" ht="14.25" customHeight="1">
      <c r="B5470" s="4" t="s">
        <v>15</v>
      </c>
      <c r="C5470" s="4">
        <v>1128299.0</v>
      </c>
      <c r="D5470" s="5">
        <v>44220.0</v>
      </c>
      <c r="E5470" s="4" t="s">
        <v>37</v>
      </c>
      <c r="F5470" s="4" t="s">
        <v>76</v>
      </c>
      <c r="G5470" s="4" t="s">
        <v>77</v>
      </c>
      <c r="H5470" s="6" t="s">
        <v>28</v>
      </c>
      <c r="I5470" s="7">
        <v>38.0</v>
      </c>
      <c r="J5470" s="8">
        <v>116.0</v>
      </c>
      <c r="K5470" s="9">
        <v>4408.0</v>
      </c>
      <c r="L5470" s="9">
        <v>1983.6</v>
      </c>
      <c r="M5470" s="10">
        <v>0.44999999999999996</v>
      </c>
      <c r="N5470" s="4" t="s">
        <v>89</v>
      </c>
      <c r="O5470" s="4" t="s">
        <v>20</v>
      </c>
      <c r="P5470" s="4" t="s">
        <v>21</v>
      </c>
    </row>
    <row r="5471" ht="14.25" customHeight="1">
      <c r="B5471" s="4" t="s">
        <v>15</v>
      </c>
      <c r="C5471" s="4">
        <v>1128299.0</v>
      </c>
      <c r="D5471" s="5">
        <v>44251.0</v>
      </c>
      <c r="E5471" s="4" t="s">
        <v>37</v>
      </c>
      <c r="F5471" s="4" t="s">
        <v>76</v>
      </c>
      <c r="G5471" s="4" t="s">
        <v>77</v>
      </c>
      <c r="H5471" s="6" t="s">
        <v>18</v>
      </c>
      <c r="I5471" s="7">
        <v>27.0</v>
      </c>
      <c r="J5471" s="8">
        <v>113.0</v>
      </c>
      <c r="K5471" s="9">
        <v>3051.0</v>
      </c>
      <c r="L5471" s="9">
        <v>1403.4599999999998</v>
      </c>
      <c r="M5471" s="10">
        <v>0.45999999999999996</v>
      </c>
      <c r="N5471" s="4" t="s">
        <v>89</v>
      </c>
      <c r="O5471" s="4" t="s">
        <v>23</v>
      </c>
      <c r="P5471" s="4" t="s">
        <v>21</v>
      </c>
    </row>
    <row r="5472" ht="14.25" customHeight="1">
      <c r="B5472" s="4" t="s">
        <v>15</v>
      </c>
      <c r="C5472" s="4">
        <v>1128299.0</v>
      </c>
      <c r="D5472" s="5">
        <v>44251.0</v>
      </c>
      <c r="E5472" s="4" t="s">
        <v>37</v>
      </c>
      <c r="F5472" s="4" t="s">
        <v>76</v>
      </c>
      <c r="G5472" s="4" t="s">
        <v>77</v>
      </c>
      <c r="H5472" s="6" t="s">
        <v>22</v>
      </c>
      <c r="I5472" s="7">
        <v>36.0</v>
      </c>
      <c r="J5472" s="8">
        <v>105.0</v>
      </c>
      <c r="K5472" s="9">
        <v>3780.0</v>
      </c>
      <c r="L5472" s="9">
        <v>1700.9999999999998</v>
      </c>
      <c r="M5472" s="10">
        <v>0.44999999999999996</v>
      </c>
      <c r="N5472" s="4" t="s">
        <v>89</v>
      </c>
      <c r="O5472" s="4" t="s">
        <v>29</v>
      </c>
      <c r="P5472" s="4" t="s">
        <v>21</v>
      </c>
    </row>
    <row r="5473" ht="14.25" customHeight="1">
      <c r="B5473" s="4" t="s">
        <v>15</v>
      </c>
      <c r="C5473" s="4">
        <v>1128299.0</v>
      </c>
      <c r="D5473" s="5">
        <v>44251.0</v>
      </c>
      <c r="E5473" s="4" t="s">
        <v>37</v>
      </c>
      <c r="F5473" s="4" t="s">
        <v>76</v>
      </c>
      <c r="G5473" s="4" t="s">
        <v>77</v>
      </c>
      <c r="H5473" s="6" t="s">
        <v>25</v>
      </c>
      <c r="I5473" s="7">
        <v>39.0</v>
      </c>
      <c r="J5473" s="8">
        <v>88.0</v>
      </c>
      <c r="K5473" s="9">
        <v>3432.0</v>
      </c>
      <c r="L5473" s="9">
        <v>1544.3999999999999</v>
      </c>
      <c r="M5473" s="10">
        <v>0.44999999999999996</v>
      </c>
      <c r="N5473" s="4" t="s">
        <v>89</v>
      </c>
      <c r="O5473" s="4" t="s">
        <v>23</v>
      </c>
      <c r="P5473" s="4" t="s">
        <v>21</v>
      </c>
    </row>
    <row r="5474" ht="14.25" customHeight="1">
      <c r="B5474" s="4" t="s">
        <v>15</v>
      </c>
      <c r="C5474" s="4">
        <v>1128299.0</v>
      </c>
      <c r="D5474" s="5">
        <v>44251.0</v>
      </c>
      <c r="E5474" s="4" t="s">
        <v>54</v>
      </c>
      <c r="F5474" s="4" t="s">
        <v>78</v>
      </c>
      <c r="G5474" s="4" t="s">
        <v>79</v>
      </c>
      <c r="H5474" s="6" t="s">
        <v>26</v>
      </c>
      <c r="I5474" s="7">
        <v>38.0</v>
      </c>
      <c r="J5474" s="8">
        <v>58.0</v>
      </c>
      <c r="K5474" s="9">
        <v>2204.0</v>
      </c>
      <c r="L5474" s="9">
        <v>1102.0</v>
      </c>
      <c r="M5474" s="10">
        <v>0.5</v>
      </c>
      <c r="N5474" s="4" t="s">
        <v>89</v>
      </c>
      <c r="O5474" s="4" t="s">
        <v>20</v>
      </c>
      <c r="P5474" s="4" t="s">
        <v>24</v>
      </c>
    </row>
    <row r="5475" ht="14.25" customHeight="1">
      <c r="B5475" s="4" t="s">
        <v>15</v>
      </c>
      <c r="C5475" s="4">
        <v>1128299.0</v>
      </c>
      <c r="D5475" s="5">
        <v>44251.0</v>
      </c>
      <c r="E5475" s="4" t="s">
        <v>54</v>
      </c>
      <c r="F5475" s="4" t="s">
        <v>78</v>
      </c>
      <c r="G5475" s="4" t="s">
        <v>79</v>
      </c>
      <c r="H5475" s="6" t="s">
        <v>27</v>
      </c>
      <c r="I5475" s="7">
        <v>42.0</v>
      </c>
      <c r="J5475" s="8">
        <v>38.0</v>
      </c>
      <c r="K5475" s="9">
        <v>1596.0</v>
      </c>
      <c r="L5475" s="9">
        <v>877.8000000000001</v>
      </c>
      <c r="M5475" s="10">
        <v>0.55</v>
      </c>
      <c r="N5475" s="4" t="s">
        <v>89</v>
      </c>
      <c r="O5475" s="4" t="s">
        <v>23</v>
      </c>
      <c r="P5475" s="4" t="s">
        <v>21</v>
      </c>
    </row>
    <row r="5476" ht="14.25" customHeight="1">
      <c r="B5476" s="4" t="s">
        <v>15</v>
      </c>
      <c r="C5476" s="4">
        <v>1128299.0</v>
      </c>
      <c r="D5476" s="5">
        <v>44251.0</v>
      </c>
      <c r="E5476" s="4" t="s">
        <v>54</v>
      </c>
      <c r="F5476" s="4" t="s">
        <v>78</v>
      </c>
      <c r="G5476" s="4" t="s">
        <v>79</v>
      </c>
      <c r="H5476" s="6" t="s">
        <v>28</v>
      </c>
      <c r="I5476" s="7">
        <v>38.0</v>
      </c>
      <c r="J5476" s="8">
        <v>81.0</v>
      </c>
      <c r="K5476" s="9">
        <v>3078.0</v>
      </c>
      <c r="L5476" s="9">
        <v>1323.54</v>
      </c>
      <c r="M5476" s="10">
        <v>0.43</v>
      </c>
      <c r="N5476" s="4" t="s">
        <v>89</v>
      </c>
      <c r="O5476" s="4" t="s">
        <v>29</v>
      </c>
      <c r="P5476" s="4" t="s">
        <v>24</v>
      </c>
    </row>
    <row r="5477" ht="14.25" customHeight="1">
      <c r="B5477" s="4" t="s">
        <v>15</v>
      </c>
      <c r="C5477" s="4">
        <v>1128299.0</v>
      </c>
      <c r="D5477" s="5">
        <v>44278.0</v>
      </c>
      <c r="E5477" s="4" t="s">
        <v>54</v>
      </c>
      <c r="F5477" s="4" t="s">
        <v>78</v>
      </c>
      <c r="G5477" s="4" t="s">
        <v>79</v>
      </c>
      <c r="H5477" s="6" t="s">
        <v>18</v>
      </c>
      <c r="I5477" s="7">
        <v>38.0</v>
      </c>
      <c r="J5477" s="8">
        <v>143.0</v>
      </c>
      <c r="K5477" s="9">
        <v>5434.0</v>
      </c>
      <c r="L5477" s="9">
        <v>2553.98</v>
      </c>
      <c r="M5477" s="10">
        <v>0.47</v>
      </c>
      <c r="N5477" s="4" t="s">
        <v>89</v>
      </c>
      <c r="O5477" s="4" t="s">
        <v>20</v>
      </c>
      <c r="P5477" s="4" t="s">
        <v>24</v>
      </c>
    </row>
    <row r="5478" ht="14.25" customHeight="1">
      <c r="B5478" s="4" t="s">
        <v>15</v>
      </c>
      <c r="C5478" s="4">
        <v>1128299.0</v>
      </c>
      <c r="D5478" s="5">
        <v>44278.0</v>
      </c>
      <c r="E5478" s="4" t="s">
        <v>54</v>
      </c>
      <c r="F5478" s="4" t="s">
        <v>78</v>
      </c>
      <c r="G5478" s="4" t="s">
        <v>79</v>
      </c>
      <c r="H5478" s="6" t="s">
        <v>22</v>
      </c>
      <c r="I5478" s="7">
        <v>45.0</v>
      </c>
      <c r="J5478" s="8">
        <v>85.0</v>
      </c>
      <c r="K5478" s="9">
        <v>3825.0</v>
      </c>
      <c r="L5478" s="9">
        <v>1797.75</v>
      </c>
      <c r="M5478" s="10">
        <v>0.47</v>
      </c>
      <c r="N5478" s="4" t="s">
        <v>89</v>
      </c>
      <c r="O5478" s="4" t="s">
        <v>23</v>
      </c>
      <c r="P5478" s="4" t="s">
        <v>24</v>
      </c>
    </row>
    <row r="5479" ht="14.25" customHeight="1">
      <c r="B5479" s="4" t="s">
        <v>15</v>
      </c>
      <c r="C5479" s="4">
        <v>1128299.0</v>
      </c>
      <c r="D5479" s="5">
        <v>44278.0</v>
      </c>
      <c r="E5479" s="4" t="s">
        <v>54</v>
      </c>
      <c r="F5479" s="4" t="s">
        <v>78</v>
      </c>
      <c r="G5479" s="4" t="s">
        <v>79</v>
      </c>
      <c r="H5479" s="6" t="s">
        <v>25</v>
      </c>
      <c r="I5479" s="7">
        <v>52.0</v>
      </c>
      <c r="J5479" s="8">
        <v>91.0</v>
      </c>
      <c r="K5479" s="9">
        <v>4732.0</v>
      </c>
      <c r="L5479" s="9">
        <v>2271.36</v>
      </c>
      <c r="M5479" s="10">
        <v>0.48</v>
      </c>
      <c r="N5479" s="4" t="s">
        <v>89</v>
      </c>
      <c r="O5479" s="4" t="s">
        <v>29</v>
      </c>
      <c r="P5479" s="4" t="s">
        <v>21</v>
      </c>
    </row>
    <row r="5480" ht="14.25" customHeight="1">
      <c r="B5480" s="4" t="s">
        <v>15</v>
      </c>
      <c r="C5480" s="4">
        <v>1128299.0</v>
      </c>
      <c r="D5480" s="5">
        <v>44278.0</v>
      </c>
      <c r="E5480" s="4" t="s">
        <v>54</v>
      </c>
      <c r="F5480" s="4" t="s">
        <v>78</v>
      </c>
      <c r="G5480" s="4" t="s">
        <v>79</v>
      </c>
      <c r="H5480" s="6" t="s">
        <v>26</v>
      </c>
      <c r="I5480" s="7">
        <v>48.0</v>
      </c>
      <c r="J5480" s="8">
        <v>65.0</v>
      </c>
      <c r="K5480" s="9">
        <v>3120.0</v>
      </c>
      <c r="L5480" s="9">
        <v>1435.1999999999998</v>
      </c>
      <c r="M5480" s="10">
        <v>0.45999999999999996</v>
      </c>
      <c r="N5480" s="4" t="s">
        <v>89</v>
      </c>
      <c r="O5480" s="4" t="s">
        <v>23</v>
      </c>
      <c r="P5480" s="4" t="s">
        <v>24</v>
      </c>
    </row>
    <row r="5481" ht="14.25" customHeight="1">
      <c r="B5481" s="4" t="s">
        <v>15</v>
      </c>
      <c r="C5481" s="4">
        <v>1128299.0</v>
      </c>
      <c r="D5481" s="5">
        <v>44278.0</v>
      </c>
      <c r="E5481" s="4" t="s">
        <v>54</v>
      </c>
      <c r="F5481" s="4" t="s">
        <v>78</v>
      </c>
      <c r="G5481" s="4" t="s">
        <v>79</v>
      </c>
      <c r="H5481" s="6" t="s">
        <v>27</v>
      </c>
      <c r="I5481" s="7">
        <v>51.0</v>
      </c>
      <c r="J5481" s="8">
        <v>30.0</v>
      </c>
      <c r="K5481" s="9">
        <v>1530.0</v>
      </c>
      <c r="L5481" s="9">
        <v>795.6</v>
      </c>
      <c r="M5481" s="10">
        <v>0.52</v>
      </c>
      <c r="N5481" s="4" t="s">
        <v>89</v>
      </c>
      <c r="O5481" s="4" t="s">
        <v>29</v>
      </c>
      <c r="P5481" s="4" t="s">
        <v>21</v>
      </c>
    </row>
    <row r="5482" ht="14.25" customHeight="1">
      <c r="B5482" s="4" t="s">
        <v>15</v>
      </c>
      <c r="C5482" s="4">
        <v>1128299.0</v>
      </c>
      <c r="D5482" s="5">
        <v>44278.0</v>
      </c>
      <c r="E5482" s="4" t="s">
        <v>54</v>
      </c>
      <c r="F5482" s="4" t="s">
        <v>78</v>
      </c>
      <c r="G5482" s="4" t="s">
        <v>79</v>
      </c>
      <c r="H5482" s="6" t="s">
        <v>28</v>
      </c>
      <c r="I5482" s="7">
        <v>49.0</v>
      </c>
      <c r="J5482" s="8">
        <v>78.0</v>
      </c>
      <c r="K5482" s="9">
        <v>3822.0</v>
      </c>
      <c r="L5482" s="9">
        <v>1605.24</v>
      </c>
      <c r="M5482" s="10">
        <v>0.42</v>
      </c>
      <c r="N5482" s="4" t="s">
        <v>89</v>
      </c>
      <c r="O5482" s="4" t="s">
        <v>20</v>
      </c>
      <c r="P5482" s="4" t="s">
        <v>21</v>
      </c>
    </row>
    <row r="5483" ht="14.25" customHeight="1">
      <c r="B5483" s="4" t="s">
        <v>15</v>
      </c>
      <c r="C5483" s="4">
        <v>1128299.0</v>
      </c>
      <c r="D5483" s="5">
        <v>44310.0</v>
      </c>
      <c r="E5483" s="4" t="s">
        <v>54</v>
      </c>
      <c r="F5483" s="4" t="s">
        <v>78</v>
      </c>
      <c r="G5483" s="4" t="s">
        <v>79</v>
      </c>
      <c r="H5483" s="6" t="s">
        <v>18</v>
      </c>
      <c r="I5483" s="7">
        <v>52.0</v>
      </c>
      <c r="J5483" s="8">
        <v>124.0</v>
      </c>
      <c r="K5483" s="9">
        <v>6448.0</v>
      </c>
      <c r="L5483" s="9">
        <v>3095.04</v>
      </c>
      <c r="M5483" s="10">
        <v>0.48</v>
      </c>
      <c r="N5483" s="4" t="s">
        <v>89</v>
      </c>
      <c r="O5483" s="4" t="s">
        <v>20</v>
      </c>
      <c r="P5483" s="4" t="s">
        <v>21</v>
      </c>
    </row>
    <row r="5484" ht="14.25" customHeight="1">
      <c r="B5484" s="4" t="s">
        <v>15</v>
      </c>
      <c r="C5484" s="4">
        <v>1128299.0</v>
      </c>
      <c r="D5484" s="5">
        <v>44310.0</v>
      </c>
      <c r="E5484" s="4" t="s">
        <v>54</v>
      </c>
      <c r="F5484" s="4" t="s">
        <v>78</v>
      </c>
      <c r="G5484" s="4" t="s">
        <v>79</v>
      </c>
      <c r="H5484" s="6" t="s">
        <v>22</v>
      </c>
      <c r="I5484" s="7">
        <v>59.0</v>
      </c>
      <c r="J5484" s="8">
        <v>69.0</v>
      </c>
      <c r="K5484" s="9">
        <v>4071.0</v>
      </c>
      <c r="L5484" s="9">
        <v>1954.08</v>
      </c>
      <c r="M5484" s="10">
        <v>0.48</v>
      </c>
      <c r="N5484" s="4" t="s">
        <v>89</v>
      </c>
      <c r="O5484" s="4" t="s">
        <v>20</v>
      </c>
      <c r="P5484" s="4" t="s">
        <v>24</v>
      </c>
    </row>
    <row r="5485" ht="14.25" customHeight="1">
      <c r="B5485" s="4" t="s">
        <v>15</v>
      </c>
      <c r="C5485" s="4">
        <v>1128299.0</v>
      </c>
      <c r="D5485" s="5">
        <v>44310.0</v>
      </c>
      <c r="E5485" s="4" t="s">
        <v>54</v>
      </c>
      <c r="F5485" s="4" t="s">
        <v>78</v>
      </c>
      <c r="G5485" s="4" t="s">
        <v>79</v>
      </c>
      <c r="H5485" s="6" t="s">
        <v>25</v>
      </c>
      <c r="I5485" s="7">
        <v>57.0</v>
      </c>
      <c r="J5485" s="8">
        <v>85.0</v>
      </c>
      <c r="K5485" s="9">
        <v>4845.0</v>
      </c>
      <c r="L5485" s="9">
        <v>2374.05</v>
      </c>
      <c r="M5485" s="10">
        <v>0.49</v>
      </c>
      <c r="N5485" s="4" t="s">
        <v>89</v>
      </c>
      <c r="O5485" s="4" t="s">
        <v>20</v>
      </c>
      <c r="P5485" s="4" t="s">
        <v>21</v>
      </c>
    </row>
    <row r="5486" ht="14.25" customHeight="1">
      <c r="B5486" s="4" t="s">
        <v>15</v>
      </c>
      <c r="C5486" s="4">
        <v>1128299.0</v>
      </c>
      <c r="D5486" s="5">
        <v>44310.0</v>
      </c>
      <c r="E5486" s="4" t="s">
        <v>54</v>
      </c>
      <c r="F5486" s="4" t="s">
        <v>78</v>
      </c>
      <c r="G5486" s="4" t="s">
        <v>79</v>
      </c>
      <c r="H5486" s="6" t="s">
        <v>26</v>
      </c>
      <c r="I5486" s="7">
        <v>42.0</v>
      </c>
      <c r="J5486" s="8">
        <v>56.0</v>
      </c>
      <c r="K5486" s="9">
        <v>2352.0</v>
      </c>
      <c r="L5486" s="9">
        <v>1105.4399999999998</v>
      </c>
      <c r="M5486" s="10">
        <v>0.47</v>
      </c>
      <c r="N5486" s="4" t="s">
        <v>89</v>
      </c>
      <c r="O5486" s="4" t="s">
        <v>20</v>
      </c>
      <c r="P5486" s="4" t="s">
        <v>21</v>
      </c>
    </row>
    <row r="5487" ht="14.25" customHeight="1">
      <c r="B5487" s="4" t="s">
        <v>15</v>
      </c>
      <c r="C5487" s="4">
        <v>1128299.0</v>
      </c>
      <c r="D5487" s="5">
        <v>44310.0</v>
      </c>
      <c r="E5487" s="4" t="s">
        <v>54</v>
      </c>
      <c r="F5487" s="4" t="s">
        <v>78</v>
      </c>
      <c r="G5487" s="4" t="s">
        <v>79</v>
      </c>
      <c r="H5487" s="6" t="s">
        <v>27</v>
      </c>
      <c r="I5487" s="7">
        <v>49.0</v>
      </c>
      <c r="J5487" s="8">
        <v>35.0</v>
      </c>
      <c r="K5487" s="9">
        <v>1715.0</v>
      </c>
      <c r="L5487" s="9">
        <v>874.65</v>
      </c>
      <c r="M5487" s="10">
        <v>0.51</v>
      </c>
      <c r="N5487" s="4" t="s">
        <v>89</v>
      </c>
      <c r="O5487" s="4" t="s">
        <v>23</v>
      </c>
      <c r="P5487" s="4" t="s">
        <v>21</v>
      </c>
    </row>
    <row r="5488" ht="14.25" customHeight="1">
      <c r="B5488" s="4" t="s">
        <v>15</v>
      </c>
      <c r="C5488" s="4">
        <v>1128299.0</v>
      </c>
      <c r="D5488" s="5">
        <v>44310.0</v>
      </c>
      <c r="E5488" s="4" t="s">
        <v>54</v>
      </c>
      <c r="F5488" s="4" t="s">
        <v>78</v>
      </c>
      <c r="G5488" s="4" t="s">
        <v>79</v>
      </c>
      <c r="H5488" s="6" t="s">
        <v>28</v>
      </c>
      <c r="I5488" s="7">
        <v>64.0</v>
      </c>
      <c r="J5488" s="8">
        <v>78.0</v>
      </c>
      <c r="K5488" s="9">
        <v>4992.0</v>
      </c>
      <c r="L5488" s="9">
        <v>2196.48</v>
      </c>
      <c r="M5488" s="10">
        <v>0.44</v>
      </c>
      <c r="N5488" s="4" t="s">
        <v>89</v>
      </c>
      <c r="O5488" s="4" t="s">
        <v>23</v>
      </c>
      <c r="P5488" s="4" t="s">
        <v>24</v>
      </c>
    </row>
    <row r="5489" ht="14.25" customHeight="1">
      <c r="B5489" s="4" t="s">
        <v>15</v>
      </c>
      <c r="C5489" s="4">
        <v>1128299.0</v>
      </c>
      <c r="D5489" s="5">
        <v>44341.0</v>
      </c>
      <c r="E5489" s="4" t="s">
        <v>54</v>
      </c>
      <c r="F5489" s="4" t="s">
        <v>78</v>
      </c>
      <c r="G5489" s="4" t="s">
        <v>79</v>
      </c>
      <c r="H5489" s="6" t="s">
        <v>18</v>
      </c>
      <c r="I5489" s="7">
        <v>46.0</v>
      </c>
      <c r="J5489" s="8">
        <v>125.0</v>
      </c>
      <c r="K5489" s="9">
        <v>5750.0</v>
      </c>
      <c r="L5489" s="9">
        <v>2645.0</v>
      </c>
      <c r="M5489" s="10">
        <v>0.45999999999999996</v>
      </c>
      <c r="N5489" s="4" t="s">
        <v>89</v>
      </c>
      <c r="O5489" s="4" t="s">
        <v>29</v>
      </c>
      <c r="P5489" s="4" t="s">
        <v>21</v>
      </c>
    </row>
    <row r="5490" ht="14.25" customHeight="1">
      <c r="B5490" s="4" t="s">
        <v>15</v>
      </c>
      <c r="C5490" s="4">
        <v>1128299.0</v>
      </c>
      <c r="D5490" s="5">
        <v>44341.0</v>
      </c>
      <c r="E5490" s="4" t="s">
        <v>54</v>
      </c>
      <c r="F5490" s="4" t="s">
        <v>78</v>
      </c>
      <c r="G5490" s="4" t="s">
        <v>79</v>
      </c>
      <c r="H5490" s="6" t="s">
        <v>22</v>
      </c>
      <c r="I5490" s="7">
        <v>51.0</v>
      </c>
      <c r="J5490" s="8">
        <v>98.0</v>
      </c>
      <c r="K5490" s="9">
        <v>4998.0</v>
      </c>
      <c r="L5490" s="9">
        <v>2249.1</v>
      </c>
      <c r="M5490" s="10">
        <v>0.44999999999999996</v>
      </c>
      <c r="N5490" s="4" t="s">
        <v>89</v>
      </c>
      <c r="O5490" s="4" t="s">
        <v>29</v>
      </c>
      <c r="P5490" s="4" t="s">
        <v>24</v>
      </c>
    </row>
    <row r="5491" ht="14.25" customHeight="1">
      <c r="B5491" s="4" t="s">
        <v>15</v>
      </c>
      <c r="C5491" s="4">
        <v>1128299.0</v>
      </c>
      <c r="D5491" s="5">
        <v>44341.0</v>
      </c>
      <c r="E5491" s="4" t="s">
        <v>54</v>
      </c>
      <c r="F5491" s="4" t="s">
        <v>78</v>
      </c>
      <c r="G5491" s="4" t="s">
        <v>79</v>
      </c>
      <c r="H5491" s="6" t="s">
        <v>25</v>
      </c>
      <c r="I5491" s="7">
        <v>50.0</v>
      </c>
      <c r="J5491" s="8">
        <v>88.0</v>
      </c>
      <c r="K5491" s="9">
        <v>4400.0</v>
      </c>
      <c r="L5491" s="9">
        <v>2200.0</v>
      </c>
      <c r="M5491" s="10">
        <v>0.5</v>
      </c>
      <c r="N5491" s="4" t="s">
        <v>89</v>
      </c>
      <c r="O5491" s="4" t="s">
        <v>23</v>
      </c>
      <c r="P5491" s="4" t="s">
        <v>21</v>
      </c>
    </row>
    <row r="5492" ht="14.25" customHeight="1">
      <c r="B5492" s="4" t="s">
        <v>15</v>
      </c>
      <c r="C5492" s="4">
        <v>1128299.0</v>
      </c>
      <c r="D5492" s="5">
        <v>44341.0</v>
      </c>
      <c r="E5492" s="4" t="s">
        <v>54</v>
      </c>
      <c r="F5492" s="4" t="s">
        <v>78</v>
      </c>
      <c r="G5492" s="4" t="s">
        <v>79</v>
      </c>
      <c r="H5492" s="6" t="s">
        <v>26</v>
      </c>
      <c r="I5492" s="7">
        <v>47.0</v>
      </c>
      <c r="J5492" s="8">
        <v>69.0</v>
      </c>
      <c r="K5492" s="9">
        <v>3243.0</v>
      </c>
      <c r="L5492" s="9">
        <v>1621.5</v>
      </c>
      <c r="M5492" s="10">
        <v>0.5</v>
      </c>
      <c r="N5492" s="4" t="s">
        <v>89</v>
      </c>
      <c r="O5492" s="4" t="s">
        <v>29</v>
      </c>
      <c r="P5492" s="4" t="s">
        <v>21</v>
      </c>
    </row>
    <row r="5493" ht="14.25" customHeight="1">
      <c r="B5493" s="4" t="s">
        <v>15</v>
      </c>
      <c r="C5493" s="4">
        <v>1128299.0</v>
      </c>
      <c r="D5493" s="5">
        <v>44341.0</v>
      </c>
      <c r="E5493" s="4" t="s">
        <v>54</v>
      </c>
      <c r="F5493" s="4" t="s">
        <v>78</v>
      </c>
      <c r="G5493" s="4" t="s">
        <v>79</v>
      </c>
      <c r="H5493" s="6" t="s">
        <v>27</v>
      </c>
      <c r="I5493" s="7">
        <v>44.0</v>
      </c>
      <c r="J5493" s="8">
        <v>49.0</v>
      </c>
      <c r="K5493" s="9">
        <v>2156.0</v>
      </c>
      <c r="L5493" s="9">
        <v>1164.24</v>
      </c>
      <c r="M5493" s="10">
        <v>0.54</v>
      </c>
      <c r="N5493" s="4" t="s">
        <v>89</v>
      </c>
      <c r="O5493" s="4" t="s">
        <v>23</v>
      </c>
      <c r="P5493" s="4" t="s">
        <v>24</v>
      </c>
    </row>
    <row r="5494" ht="14.25" customHeight="1">
      <c r="B5494" s="4" t="s">
        <v>15</v>
      </c>
      <c r="C5494" s="4">
        <v>1128299.0</v>
      </c>
      <c r="D5494" s="5">
        <v>44341.0</v>
      </c>
      <c r="E5494" s="4" t="s">
        <v>54</v>
      </c>
      <c r="F5494" s="4" t="s">
        <v>78</v>
      </c>
      <c r="G5494" s="4" t="s">
        <v>79</v>
      </c>
      <c r="H5494" s="6" t="s">
        <v>28</v>
      </c>
      <c r="I5494" s="7">
        <v>56.0</v>
      </c>
      <c r="J5494" s="8">
        <v>152.0</v>
      </c>
      <c r="K5494" s="9">
        <v>8512.0</v>
      </c>
      <c r="L5494" s="9">
        <v>3660.16</v>
      </c>
      <c r="M5494" s="10">
        <v>0.43</v>
      </c>
      <c r="N5494" s="4" t="s">
        <v>89</v>
      </c>
      <c r="O5494" s="4" t="s">
        <v>20</v>
      </c>
      <c r="P5494" s="4" t="s">
        <v>21</v>
      </c>
    </row>
    <row r="5495" ht="14.25" customHeight="1">
      <c r="B5495" s="4" t="s">
        <v>15</v>
      </c>
      <c r="C5495" s="4">
        <v>1128299.0</v>
      </c>
      <c r="D5495" s="5">
        <v>44371.0</v>
      </c>
      <c r="E5495" s="4" t="s">
        <v>54</v>
      </c>
      <c r="F5495" s="4" t="s">
        <v>78</v>
      </c>
      <c r="G5495" s="4" t="s">
        <v>79</v>
      </c>
      <c r="H5495" s="6" t="s">
        <v>18</v>
      </c>
      <c r="I5495" s="7">
        <v>53.0</v>
      </c>
      <c r="J5495" s="8">
        <v>233.0</v>
      </c>
      <c r="K5495" s="9">
        <v>12349.0</v>
      </c>
      <c r="L5495" s="9">
        <v>5804.03</v>
      </c>
      <c r="M5495" s="10">
        <v>0.47</v>
      </c>
      <c r="N5495" s="4" t="s">
        <v>89</v>
      </c>
      <c r="O5495" s="4" t="s">
        <v>23</v>
      </c>
      <c r="P5495" s="4" t="s">
        <v>21</v>
      </c>
    </row>
    <row r="5496" ht="14.25" customHeight="1">
      <c r="B5496" s="4" t="s">
        <v>15</v>
      </c>
      <c r="C5496" s="4">
        <v>1128299.0</v>
      </c>
      <c r="D5496" s="5">
        <v>44371.0</v>
      </c>
      <c r="E5496" s="4" t="s">
        <v>54</v>
      </c>
      <c r="F5496" s="4" t="s">
        <v>78</v>
      </c>
      <c r="G5496" s="4" t="s">
        <v>79</v>
      </c>
      <c r="H5496" s="6" t="s">
        <v>22</v>
      </c>
      <c r="I5496" s="7">
        <v>62.0</v>
      </c>
      <c r="J5496" s="8">
        <v>176.0</v>
      </c>
      <c r="K5496" s="9">
        <v>10912.0</v>
      </c>
      <c r="L5496" s="9">
        <v>5019.5199999999995</v>
      </c>
      <c r="M5496" s="10">
        <v>0.45999999999999996</v>
      </c>
      <c r="N5496" s="4" t="s">
        <v>89</v>
      </c>
      <c r="O5496" s="4" t="s">
        <v>23</v>
      </c>
      <c r="P5496" s="4" t="s">
        <v>21</v>
      </c>
    </row>
    <row r="5497" ht="14.25" customHeight="1">
      <c r="B5497" s="4" t="s">
        <v>15</v>
      </c>
      <c r="C5497" s="4">
        <v>1128299.0</v>
      </c>
      <c r="D5497" s="5">
        <v>44371.0</v>
      </c>
      <c r="E5497" s="4" t="s">
        <v>54</v>
      </c>
      <c r="F5497" s="4" t="s">
        <v>78</v>
      </c>
      <c r="G5497" s="4" t="s">
        <v>79</v>
      </c>
      <c r="H5497" s="6" t="s">
        <v>25</v>
      </c>
      <c r="I5497" s="7">
        <v>73.0</v>
      </c>
      <c r="J5497" s="8">
        <v>195.0</v>
      </c>
      <c r="K5497" s="9">
        <v>14235.0</v>
      </c>
      <c r="L5497" s="9">
        <v>6832.8</v>
      </c>
      <c r="M5497" s="10">
        <v>0.48</v>
      </c>
      <c r="N5497" s="4" t="s">
        <v>89</v>
      </c>
      <c r="O5497" s="4" t="s">
        <v>23</v>
      </c>
      <c r="P5497" s="4" t="s">
        <v>21</v>
      </c>
    </row>
    <row r="5498" ht="14.25" customHeight="1">
      <c r="B5498" s="4" t="s">
        <v>15</v>
      </c>
      <c r="C5498" s="4">
        <v>1128299.0</v>
      </c>
      <c r="D5498" s="5">
        <v>44371.0</v>
      </c>
      <c r="E5498" s="4" t="s">
        <v>54</v>
      </c>
      <c r="F5498" s="4" t="s">
        <v>78</v>
      </c>
      <c r="G5498" s="4" t="s">
        <v>79</v>
      </c>
      <c r="H5498" s="6" t="s">
        <v>26</v>
      </c>
      <c r="I5498" s="7">
        <v>72.0</v>
      </c>
      <c r="J5498" s="8">
        <v>142.0</v>
      </c>
      <c r="K5498" s="9">
        <v>10224.0</v>
      </c>
      <c r="L5498" s="9">
        <v>5009.76</v>
      </c>
      <c r="M5498" s="10">
        <v>0.49</v>
      </c>
      <c r="N5498" s="4" t="s">
        <v>89</v>
      </c>
      <c r="O5498" s="4" t="s">
        <v>23</v>
      </c>
      <c r="P5498" s="4" t="s">
        <v>21</v>
      </c>
    </row>
    <row r="5499" ht="14.25" customHeight="1">
      <c r="B5499" s="4" t="s">
        <v>15</v>
      </c>
      <c r="C5499" s="4">
        <v>1128299.0</v>
      </c>
      <c r="D5499" s="5">
        <v>44371.0</v>
      </c>
      <c r="E5499" s="4" t="s">
        <v>54</v>
      </c>
      <c r="F5499" s="4" t="s">
        <v>78</v>
      </c>
      <c r="G5499" s="4" t="s">
        <v>79</v>
      </c>
      <c r="H5499" s="6" t="s">
        <v>27</v>
      </c>
      <c r="I5499" s="7">
        <v>81.0</v>
      </c>
      <c r="J5499" s="8">
        <v>104.0</v>
      </c>
      <c r="K5499" s="9">
        <v>8424.0</v>
      </c>
      <c r="L5499" s="9">
        <v>4296.24</v>
      </c>
      <c r="M5499" s="10">
        <v>0.51</v>
      </c>
      <c r="N5499" s="4" t="s">
        <v>89</v>
      </c>
      <c r="O5499" s="4" t="s">
        <v>29</v>
      </c>
      <c r="P5499" s="4" t="s">
        <v>21</v>
      </c>
    </row>
    <row r="5500" ht="14.25" customHeight="1">
      <c r="B5500" s="4" t="s">
        <v>15</v>
      </c>
      <c r="C5500" s="4">
        <v>1128299.0</v>
      </c>
      <c r="D5500" s="5">
        <v>44371.0</v>
      </c>
      <c r="E5500" s="4" t="s">
        <v>54</v>
      </c>
      <c r="F5500" s="4" t="s">
        <v>78</v>
      </c>
      <c r="G5500" s="4" t="s">
        <v>79</v>
      </c>
      <c r="H5500" s="6" t="s">
        <v>28</v>
      </c>
      <c r="I5500" s="7">
        <v>96.0</v>
      </c>
      <c r="J5500" s="8">
        <v>182.0</v>
      </c>
      <c r="K5500" s="9">
        <v>17472.0</v>
      </c>
      <c r="L5500" s="9">
        <v>6988.8</v>
      </c>
      <c r="M5500" s="10">
        <v>0.4</v>
      </c>
      <c r="N5500" s="4" t="s">
        <v>89</v>
      </c>
      <c r="O5500" s="4" t="s">
        <v>29</v>
      </c>
      <c r="P5500" s="4" t="s">
        <v>21</v>
      </c>
    </row>
    <row r="5501" ht="14.25" customHeight="1">
      <c r="B5501" s="4" t="s">
        <v>15</v>
      </c>
      <c r="C5501" s="4">
        <v>1128299.0</v>
      </c>
      <c r="D5501" s="5">
        <v>44400.0</v>
      </c>
      <c r="E5501" s="4" t="s">
        <v>54</v>
      </c>
      <c r="F5501" s="4" t="s">
        <v>78</v>
      </c>
      <c r="G5501" s="4" t="s">
        <v>79</v>
      </c>
      <c r="H5501" s="6" t="s">
        <v>18</v>
      </c>
      <c r="I5501" s="7">
        <v>79.0</v>
      </c>
      <c r="J5501" s="8">
        <v>255.0</v>
      </c>
      <c r="K5501" s="9">
        <v>20145.0</v>
      </c>
      <c r="L5501" s="9">
        <v>10072.5</v>
      </c>
      <c r="M5501" s="10">
        <v>0.5</v>
      </c>
      <c r="N5501" s="4" t="s">
        <v>89</v>
      </c>
      <c r="O5501" s="4" t="s">
        <v>29</v>
      </c>
      <c r="P5501" s="4" t="s">
        <v>24</v>
      </c>
    </row>
    <row r="5502" ht="14.25" customHeight="1">
      <c r="B5502" s="4" t="s">
        <v>15</v>
      </c>
      <c r="C5502" s="4">
        <v>1128299.0</v>
      </c>
      <c r="D5502" s="5">
        <v>44400.0</v>
      </c>
      <c r="E5502" s="4" t="s">
        <v>54</v>
      </c>
      <c r="F5502" s="4" t="s">
        <v>78</v>
      </c>
      <c r="G5502" s="4" t="s">
        <v>79</v>
      </c>
      <c r="H5502" s="6" t="s">
        <v>22</v>
      </c>
      <c r="I5502" s="7">
        <v>81.0</v>
      </c>
      <c r="J5502" s="8">
        <v>203.0</v>
      </c>
      <c r="K5502" s="9">
        <v>16443.0</v>
      </c>
      <c r="L5502" s="9">
        <v>8221.5</v>
      </c>
      <c r="M5502" s="10">
        <v>0.5</v>
      </c>
      <c r="N5502" s="4" t="s">
        <v>89</v>
      </c>
      <c r="O5502" s="4" t="s">
        <v>29</v>
      </c>
      <c r="P5502" s="4" t="s">
        <v>21</v>
      </c>
    </row>
    <row r="5503" ht="14.25" customHeight="1">
      <c r="B5503" s="4" t="s">
        <v>15</v>
      </c>
      <c r="C5503" s="4">
        <v>1128299.0</v>
      </c>
      <c r="D5503" s="5">
        <v>44400.0</v>
      </c>
      <c r="E5503" s="4" t="s">
        <v>54</v>
      </c>
      <c r="F5503" s="4" t="s">
        <v>78</v>
      </c>
      <c r="G5503" s="4" t="s">
        <v>79</v>
      </c>
      <c r="H5503" s="6" t="s">
        <v>25</v>
      </c>
      <c r="I5503" s="7">
        <v>86.0</v>
      </c>
      <c r="J5503" s="8">
        <v>182.0</v>
      </c>
      <c r="K5503" s="9">
        <v>15652.0</v>
      </c>
      <c r="L5503" s="9">
        <v>7043.4</v>
      </c>
      <c r="M5503" s="10">
        <v>0.44999999999999996</v>
      </c>
      <c r="N5503" s="4" t="s">
        <v>89</v>
      </c>
      <c r="O5503" s="4" t="s">
        <v>29</v>
      </c>
      <c r="P5503" s="4" t="s">
        <v>21</v>
      </c>
    </row>
    <row r="5504" ht="14.25" customHeight="1">
      <c r="B5504" s="4" t="s">
        <v>15</v>
      </c>
      <c r="C5504" s="4">
        <v>1128299.0</v>
      </c>
      <c r="D5504" s="5">
        <v>44400.0</v>
      </c>
      <c r="E5504" s="4" t="s">
        <v>54</v>
      </c>
      <c r="F5504" s="4" t="s">
        <v>78</v>
      </c>
      <c r="G5504" s="4" t="s">
        <v>79</v>
      </c>
      <c r="H5504" s="6" t="s">
        <v>26</v>
      </c>
      <c r="I5504" s="7">
        <v>82.0</v>
      </c>
      <c r="J5504" s="8">
        <v>149.0</v>
      </c>
      <c r="K5504" s="9">
        <v>12218.0</v>
      </c>
      <c r="L5504" s="9">
        <v>5620.28</v>
      </c>
      <c r="M5504" s="10">
        <v>0.45999999999999996</v>
      </c>
      <c r="N5504" s="4" t="s">
        <v>89</v>
      </c>
      <c r="O5504" s="4" t="s">
        <v>20</v>
      </c>
      <c r="P5504" s="4" t="s">
        <v>24</v>
      </c>
    </row>
    <row r="5505" ht="14.25" customHeight="1">
      <c r="B5505" s="4" t="s">
        <v>15</v>
      </c>
      <c r="C5505" s="4">
        <v>1128299.0</v>
      </c>
      <c r="D5505" s="5">
        <v>44400.0</v>
      </c>
      <c r="E5505" s="4" t="s">
        <v>54</v>
      </c>
      <c r="F5505" s="4" t="s">
        <v>78</v>
      </c>
      <c r="G5505" s="4" t="s">
        <v>79</v>
      </c>
      <c r="H5505" s="6" t="s">
        <v>27</v>
      </c>
      <c r="I5505" s="7">
        <v>85.0</v>
      </c>
      <c r="J5505" s="8">
        <v>162.0</v>
      </c>
      <c r="K5505" s="9">
        <v>13770.0</v>
      </c>
      <c r="L5505" s="9">
        <v>7573.500000000001</v>
      </c>
      <c r="M5505" s="10">
        <v>0.55</v>
      </c>
      <c r="N5505" s="4" t="s">
        <v>89</v>
      </c>
      <c r="O5505" s="4" t="s">
        <v>29</v>
      </c>
      <c r="P5505" s="4" t="s">
        <v>21</v>
      </c>
    </row>
    <row r="5506" ht="14.25" customHeight="1">
      <c r="B5506" s="4" t="s">
        <v>15</v>
      </c>
      <c r="C5506" s="4">
        <v>1128299.0</v>
      </c>
      <c r="D5506" s="5">
        <v>44400.0</v>
      </c>
      <c r="E5506" s="4" t="s">
        <v>54</v>
      </c>
      <c r="F5506" s="4" t="s">
        <v>78</v>
      </c>
      <c r="G5506" s="4" t="s">
        <v>79</v>
      </c>
      <c r="H5506" s="6" t="s">
        <v>28</v>
      </c>
      <c r="I5506" s="7">
        <v>96.0</v>
      </c>
      <c r="J5506" s="8">
        <v>180.0</v>
      </c>
      <c r="K5506" s="9">
        <v>17280.0</v>
      </c>
      <c r="L5506" s="9">
        <v>6912.0</v>
      </c>
      <c r="M5506" s="10">
        <v>0.4</v>
      </c>
      <c r="N5506" s="4" t="s">
        <v>89</v>
      </c>
      <c r="O5506" s="4" t="s">
        <v>23</v>
      </c>
      <c r="P5506" s="4" t="s">
        <v>24</v>
      </c>
    </row>
    <row r="5507" ht="14.25" customHeight="1">
      <c r="B5507" s="4" t="s">
        <v>15</v>
      </c>
      <c r="C5507" s="4">
        <v>1128299.0</v>
      </c>
      <c r="D5507" s="5">
        <v>44432.0</v>
      </c>
      <c r="E5507" s="4" t="s">
        <v>54</v>
      </c>
      <c r="F5507" s="4" t="s">
        <v>78</v>
      </c>
      <c r="G5507" s="4" t="s">
        <v>79</v>
      </c>
      <c r="H5507" s="6" t="s">
        <v>18</v>
      </c>
      <c r="I5507" s="7">
        <v>83.0</v>
      </c>
      <c r="J5507" s="8">
        <v>240.0</v>
      </c>
      <c r="K5507" s="9">
        <v>19920.0</v>
      </c>
      <c r="L5507" s="9">
        <v>8964.0</v>
      </c>
      <c r="M5507" s="10">
        <v>0.44999999999999996</v>
      </c>
      <c r="N5507" s="4" t="s">
        <v>89</v>
      </c>
      <c r="O5507" s="4" t="s">
        <v>23</v>
      </c>
      <c r="P5507" s="4" t="s">
        <v>21</v>
      </c>
    </row>
    <row r="5508" ht="14.25" customHeight="1">
      <c r="B5508" s="4" t="s">
        <v>15</v>
      </c>
      <c r="C5508" s="4">
        <v>1128299.0</v>
      </c>
      <c r="D5508" s="5">
        <v>44432.0</v>
      </c>
      <c r="E5508" s="4" t="s">
        <v>54</v>
      </c>
      <c r="F5508" s="4" t="s">
        <v>78</v>
      </c>
      <c r="G5508" s="4" t="s">
        <v>79</v>
      </c>
      <c r="H5508" s="6" t="s">
        <v>22</v>
      </c>
      <c r="I5508" s="7">
        <v>76.0</v>
      </c>
      <c r="J5508" s="8">
        <v>202.0</v>
      </c>
      <c r="K5508" s="9">
        <v>15352.0</v>
      </c>
      <c r="L5508" s="9">
        <v>7368.96</v>
      </c>
      <c r="M5508" s="10">
        <v>0.48</v>
      </c>
      <c r="N5508" s="4" t="s">
        <v>89</v>
      </c>
      <c r="O5508" s="4" t="s">
        <v>23</v>
      </c>
      <c r="P5508" s="4" t="s">
        <v>24</v>
      </c>
    </row>
    <row r="5509" ht="14.25" customHeight="1">
      <c r="B5509" s="4" t="s">
        <v>15</v>
      </c>
      <c r="C5509" s="4">
        <v>1128299.0</v>
      </c>
      <c r="D5509" s="5">
        <v>44432.0</v>
      </c>
      <c r="E5509" s="4" t="s">
        <v>54</v>
      </c>
      <c r="F5509" s="4" t="s">
        <v>78</v>
      </c>
      <c r="G5509" s="4" t="s">
        <v>79</v>
      </c>
      <c r="H5509" s="6" t="s">
        <v>25</v>
      </c>
      <c r="I5509" s="7">
        <v>69.0</v>
      </c>
      <c r="J5509" s="8">
        <v>189.0</v>
      </c>
      <c r="K5509" s="9">
        <v>13041.0</v>
      </c>
      <c r="L5509" s="9">
        <v>6259.679999999999</v>
      </c>
      <c r="M5509" s="10">
        <v>0.48</v>
      </c>
      <c r="N5509" s="4" t="s">
        <v>89</v>
      </c>
      <c r="O5509" s="4" t="s">
        <v>20</v>
      </c>
      <c r="P5509" s="4" t="s">
        <v>24</v>
      </c>
    </row>
    <row r="5510" ht="14.25" customHeight="1">
      <c r="B5510" s="4" t="s">
        <v>15</v>
      </c>
      <c r="C5510" s="4">
        <v>1128299.0</v>
      </c>
      <c r="D5510" s="5">
        <v>44432.0</v>
      </c>
      <c r="E5510" s="4" t="s">
        <v>54</v>
      </c>
      <c r="F5510" s="4" t="s">
        <v>78</v>
      </c>
      <c r="G5510" s="4" t="s">
        <v>79</v>
      </c>
      <c r="H5510" s="6" t="s">
        <v>26</v>
      </c>
      <c r="I5510" s="7">
        <v>66.0</v>
      </c>
      <c r="J5510" s="8">
        <v>111.0</v>
      </c>
      <c r="K5510" s="9">
        <v>7326.0</v>
      </c>
      <c r="L5510" s="9">
        <v>3589.74</v>
      </c>
      <c r="M5510" s="10">
        <v>0.49</v>
      </c>
      <c r="N5510" s="4" t="s">
        <v>89</v>
      </c>
      <c r="O5510" s="4" t="s">
        <v>20</v>
      </c>
      <c r="P5510" s="4" t="s">
        <v>21</v>
      </c>
    </row>
    <row r="5511" ht="14.25" customHeight="1">
      <c r="B5511" s="4" t="s">
        <v>15</v>
      </c>
      <c r="C5511" s="4">
        <v>1128299.0</v>
      </c>
      <c r="D5511" s="5">
        <v>44432.0</v>
      </c>
      <c r="E5511" s="4" t="s">
        <v>54</v>
      </c>
      <c r="F5511" s="4" t="s">
        <v>78</v>
      </c>
      <c r="G5511" s="4" t="s">
        <v>79</v>
      </c>
      <c r="H5511" s="6" t="s">
        <v>27</v>
      </c>
      <c r="I5511" s="7">
        <v>64.0</v>
      </c>
      <c r="J5511" s="8">
        <v>106.0</v>
      </c>
      <c r="K5511" s="9">
        <v>6784.0</v>
      </c>
      <c r="L5511" s="9">
        <v>3459.84</v>
      </c>
      <c r="M5511" s="10">
        <v>0.51</v>
      </c>
      <c r="N5511" s="4" t="s">
        <v>89</v>
      </c>
      <c r="O5511" s="4" t="s">
        <v>20</v>
      </c>
      <c r="P5511" s="4" t="s">
        <v>21</v>
      </c>
    </row>
    <row r="5512" ht="14.25" customHeight="1">
      <c r="B5512" s="4" t="s">
        <v>15</v>
      </c>
      <c r="C5512" s="4">
        <v>1128299.0</v>
      </c>
      <c r="D5512" s="5">
        <v>44432.0</v>
      </c>
      <c r="E5512" s="4" t="s">
        <v>54</v>
      </c>
      <c r="F5512" s="4" t="s">
        <v>78</v>
      </c>
      <c r="G5512" s="4" t="s">
        <v>79</v>
      </c>
      <c r="H5512" s="6" t="s">
        <v>28</v>
      </c>
      <c r="I5512" s="7">
        <v>73.0</v>
      </c>
      <c r="J5512" s="8">
        <v>75.0</v>
      </c>
      <c r="K5512" s="9">
        <v>5475.0</v>
      </c>
      <c r="L5512" s="9">
        <v>2299.5</v>
      </c>
      <c r="M5512" s="10">
        <v>0.42</v>
      </c>
      <c r="N5512" s="4" t="s">
        <v>89</v>
      </c>
      <c r="O5512" s="4" t="s">
        <v>20</v>
      </c>
      <c r="P5512" s="4" t="s">
        <v>21</v>
      </c>
    </row>
    <row r="5513" ht="14.25" customHeight="1">
      <c r="B5513" s="4" t="s">
        <v>15</v>
      </c>
      <c r="C5513" s="4">
        <v>1128299.0</v>
      </c>
      <c r="D5513" s="5">
        <v>44464.0</v>
      </c>
      <c r="E5513" s="4" t="s">
        <v>54</v>
      </c>
      <c r="F5513" s="4" t="s">
        <v>78</v>
      </c>
      <c r="G5513" s="4" t="s">
        <v>79</v>
      </c>
      <c r="H5513" s="6" t="s">
        <v>18</v>
      </c>
      <c r="I5513" s="7">
        <v>46.0</v>
      </c>
      <c r="J5513" s="8">
        <v>113.0</v>
      </c>
      <c r="K5513" s="9">
        <v>5198.0</v>
      </c>
      <c r="L5513" s="9">
        <v>2599.0</v>
      </c>
      <c r="M5513" s="10">
        <v>0.5</v>
      </c>
      <c r="N5513" s="4" t="s">
        <v>89</v>
      </c>
      <c r="O5513" s="4" t="s">
        <v>23</v>
      </c>
      <c r="P5513" s="4" t="s">
        <v>21</v>
      </c>
    </row>
    <row r="5514" ht="14.25" customHeight="1">
      <c r="B5514" s="4" t="s">
        <v>15</v>
      </c>
      <c r="C5514" s="4">
        <v>1128299.0</v>
      </c>
      <c r="D5514" s="5">
        <v>44464.0</v>
      </c>
      <c r="E5514" s="4" t="s">
        <v>54</v>
      </c>
      <c r="F5514" s="4" t="s">
        <v>78</v>
      </c>
      <c r="G5514" s="4" t="s">
        <v>79</v>
      </c>
      <c r="H5514" s="6" t="s">
        <v>22</v>
      </c>
      <c r="I5514" s="7">
        <v>52.0</v>
      </c>
      <c r="J5514" s="8">
        <v>113.0</v>
      </c>
      <c r="K5514" s="9">
        <v>5876.0</v>
      </c>
      <c r="L5514" s="9">
        <v>2702.9599999999996</v>
      </c>
      <c r="M5514" s="10">
        <v>0.45999999999999996</v>
      </c>
      <c r="N5514" s="4" t="s">
        <v>89</v>
      </c>
      <c r="O5514" s="4" t="s">
        <v>29</v>
      </c>
      <c r="P5514" s="4" t="s">
        <v>24</v>
      </c>
    </row>
    <row r="5515" ht="14.25" customHeight="1">
      <c r="B5515" s="4" t="s">
        <v>15</v>
      </c>
      <c r="C5515" s="4">
        <v>1128299.0</v>
      </c>
      <c r="D5515" s="5">
        <v>44464.0</v>
      </c>
      <c r="E5515" s="4" t="s">
        <v>54</v>
      </c>
      <c r="F5515" s="4" t="s">
        <v>78</v>
      </c>
      <c r="G5515" s="4" t="s">
        <v>79</v>
      </c>
      <c r="H5515" s="6" t="s">
        <v>25</v>
      </c>
      <c r="I5515" s="7">
        <v>47.0</v>
      </c>
      <c r="J5515" s="8">
        <v>65.0</v>
      </c>
      <c r="K5515" s="9">
        <v>3055.0</v>
      </c>
      <c r="L5515" s="9">
        <v>1435.85</v>
      </c>
      <c r="M5515" s="10">
        <v>0.47</v>
      </c>
      <c r="N5515" s="4" t="s">
        <v>89</v>
      </c>
      <c r="O5515" s="4" t="s">
        <v>29</v>
      </c>
      <c r="P5515" s="4" t="s">
        <v>21</v>
      </c>
    </row>
    <row r="5516" ht="14.25" customHeight="1">
      <c r="B5516" s="4" t="s">
        <v>15</v>
      </c>
      <c r="C5516" s="4">
        <v>1128299.0</v>
      </c>
      <c r="D5516" s="5">
        <v>44464.0</v>
      </c>
      <c r="E5516" s="4" t="s">
        <v>54</v>
      </c>
      <c r="F5516" s="4" t="s">
        <v>78</v>
      </c>
      <c r="G5516" s="4" t="s">
        <v>79</v>
      </c>
      <c r="H5516" s="6" t="s">
        <v>26</v>
      </c>
      <c r="I5516" s="7">
        <v>45.0</v>
      </c>
      <c r="J5516" s="8">
        <v>54.0</v>
      </c>
      <c r="K5516" s="9">
        <v>2430.0</v>
      </c>
      <c r="L5516" s="9">
        <v>1190.7</v>
      </c>
      <c r="M5516" s="10">
        <v>0.49</v>
      </c>
      <c r="N5516" s="4" t="s">
        <v>89</v>
      </c>
      <c r="O5516" s="4" t="s">
        <v>23</v>
      </c>
      <c r="P5516" s="4" t="s">
        <v>24</v>
      </c>
    </row>
    <row r="5517" ht="14.25" customHeight="1">
      <c r="B5517" s="4" t="s">
        <v>15</v>
      </c>
      <c r="C5517" s="4">
        <v>1128299.0</v>
      </c>
      <c r="D5517" s="5">
        <v>44464.0</v>
      </c>
      <c r="E5517" s="4" t="s">
        <v>54</v>
      </c>
      <c r="F5517" s="4" t="s">
        <v>78</v>
      </c>
      <c r="G5517" s="4" t="s">
        <v>79</v>
      </c>
      <c r="H5517" s="6" t="s">
        <v>27</v>
      </c>
      <c r="I5517" s="7">
        <v>58.0</v>
      </c>
      <c r="J5517" s="8">
        <v>56.0</v>
      </c>
      <c r="K5517" s="9">
        <v>3248.0</v>
      </c>
      <c r="L5517" s="9">
        <v>1624.0</v>
      </c>
      <c r="M5517" s="10">
        <v>0.5</v>
      </c>
      <c r="N5517" s="4" t="s">
        <v>89</v>
      </c>
      <c r="O5517" s="4" t="s">
        <v>20</v>
      </c>
      <c r="P5517" s="4" t="s">
        <v>24</v>
      </c>
    </row>
    <row r="5518" ht="14.25" customHeight="1">
      <c r="B5518" s="4" t="s">
        <v>15</v>
      </c>
      <c r="C5518" s="4">
        <v>1128299.0</v>
      </c>
      <c r="D5518" s="5">
        <v>44464.0</v>
      </c>
      <c r="E5518" s="4" t="s">
        <v>54</v>
      </c>
      <c r="F5518" s="4" t="s">
        <v>78</v>
      </c>
      <c r="G5518" s="4" t="s">
        <v>79</v>
      </c>
      <c r="H5518" s="6" t="s">
        <v>28</v>
      </c>
      <c r="I5518" s="7">
        <v>42.0</v>
      </c>
      <c r="J5518" s="8">
        <v>70.0</v>
      </c>
      <c r="K5518" s="9">
        <v>2940.0</v>
      </c>
      <c r="L5518" s="9">
        <v>1264.2</v>
      </c>
      <c r="M5518" s="10">
        <v>0.43</v>
      </c>
      <c r="N5518" s="4" t="s">
        <v>89</v>
      </c>
      <c r="O5518" s="4" t="s">
        <v>23</v>
      </c>
      <c r="P5518" s="4" t="s">
        <v>24</v>
      </c>
    </row>
    <row r="5519" ht="14.25" customHeight="1">
      <c r="B5519" s="4" t="s">
        <v>15</v>
      </c>
      <c r="C5519" s="4">
        <v>1128299.0</v>
      </c>
      <c r="D5519" s="5">
        <v>44493.0</v>
      </c>
      <c r="E5519" s="4" t="s">
        <v>54</v>
      </c>
      <c r="F5519" s="4" t="s">
        <v>78</v>
      </c>
      <c r="G5519" s="4" t="s">
        <v>79</v>
      </c>
      <c r="H5519" s="6" t="s">
        <v>18</v>
      </c>
      <c r="I5519" s="7">
        <v>38.0</v>
      </c>
      <c r="J5519" s="8">
        <v>102.0</v>
      </c>
      <c r="K5519" s="9">
        <v>3876.0</v>
      </c>
      <c r="L5519" s="9">
        <v>1744.1999999999998</v>
      </c>
      <c r="M5519" s="10">
        <v>0.44999999999999996</v>
      </c>
      <c r="N5519" s="4" t="s">
        <v>89</v>
      </c>
      <c r="O5519" s="4" t="s">
        <v>29</v>
      </c>
      <c r="P5519" s="4" t="s">
        <v>24</v>
      </c>
    </row>
    <row r="5520" ht="14.25" customHeight="1">
      <c r="B5520" s="4" t="s">
        <v>15</v>
      </c>
      <c r="C5520" s="4">
        <v>1128299.0</v>
      </c>
      <c r="D5520" s="5">
        <v>44493.0</v>
      </c>
      <c r="E5520" s="4" t="s">
        <v>54</v>
      </c>
      <c r="F5520" s="4" t="s">
        <v>78</v>
      </c>
      <c r="G5520" s="4" t="s">
        <v>79</v>
      </c>
      <c r="H5520" s="6" t="s">
        <v>22</v>
      </c>
      <c r="I5520" s="7">
        <v>51.0</v>
      </c>
      <c r="J5520" s="8">
        <v>142.0</v>
      </c>
      <c r="K5520" s="9">
        <v>7242.0</v>
      </c>
      <c r="L5520" s="9">
        <v>3548.58</v>
      </c>
      <c r="M5520" s="10">
        <v>0.49</v>
      </c>
      <c r="N5520" s="4" t="s">
        <v>89</v>
      </c>
      <c r="O5520" s="4" t="s">
        <v>29</v>
      </c>
      <c r="P5520" s="4" t="s">
        <v>21</v>
      </c>
    </row>
    <row r="5521" ht="14.25" customHeight="1">
      <c r="B5521" s="4" t="s">
        <v>15</v>
      </c>
      <c r="C5521" s="4">
        <v>1128299.0</v>
      </c>
      <c r="D5521" s="5">
        <v>44493.0</v>
      </c>
      <c r="E5521" s="4" t="s">
        <v>54</v>
      </c>
      <c r="F5521" s="4" t="s">
        <v>78</v>
      </c>
      <c r="G5521" s="4" t="s">
        <v>79</v>
      </c>
      <c r="H5521" s="6" t="s">
        <v>25</v>
      </c>
      <c r="I5521" s="7">
        <v>46.0</v>
      </c>
      <c r="J5521" s="8">
        <v>95.0</v>
      </c>
      <c r="K5521" s="9">
        <v>4370.0</v>
      </c>
      <c r="L5521" s="9">
        <v>2010.1999999999998</v>
      </c>
      <c r="M5521" s="10">
        <v>0.45999999999999996</v>
      </c>
      <c r="N5521" s="4" t="s">
        <v>89</v>
      </c>
      <c r="O5521" s="4" t="s">
        <v>20</v>
      </c>
      <c r="P5521" s="4" t="s">
        <v>21</v>
      </c>
    </row>
    <row r="5522" ht="14.25" customHeight="1">
      <c r="B5522" s="4" t="s">
        <v>15</v>
      </c>
      <c r="C5522" s="4">
        <v>1128299.0</v>
      </c>
      <c r="D5522" s="5">
        <v>44493.0</v>
      </c>
      <c r="E5522" s="4" t="s">
        <v>54</v>
      </c>
      <c r="F5522" s="4" t="s">
        <v>78</v>
      </c>
      <c r="G5522" s="4" t="s">
        <v>79</v>
      </c>
      <c r="H5522" s="6" t="s">
        <v>26</v>
      </c>
      <c r="I5522" s="7">
        <v>41.0</v>
      </c>
      <c r="J5522" s="8">
        <v>98.0</v>
      </c>
      <c r="K5522" s="9">
        <v>4018.0</v>
      </c>
      <c r="L5522" s="9">
        <v>1968.82</v>
      </c>
      <c r="M5522" s="10">
        <v>0.49</v>
      </c>
      <c r="N5522" s="4" t="s">
        <v>89</v>
      </c>
      <c r="O5522" s="4" t="s">
        <v>23</v>
      </c>
      <c r="P5522" s="4" t="s">
        <v>24</v>
      </c>
    </row>
    <row r="5523" ht="14.25" customHeight="1">
      <c r="B5523" s="4" t="s">
        <v>15</v>
      </c>
      <c r="C5523" s="4">
        <v>1128299.0</v>
      </c>
      <c r="D5523" s="5">
        <v>44493.0</v>
      </c>
      <c r="E5523" s="4" t="s">
        <v>54</v>
      </c>
      <c r="F5523" s="4" t="s">
        <v>78</v>
      </c>
      <c r="G5523" s="4" t="s">
        <v>79</v>
      </c>
      <c r="H5523" s="6" t="s">
        <v>27</v>
      </c>
      <c r="I5523" s="7">
        <v>53.0</v>
      </c>
      <c r="J5523" s="8">
        <v>87.0</v>
      </c>
      <c r="K5523" s="9">
        <v>4611.0</v>
      </c>
      <c r="L5523" s="9">
        <v>2489.94</v>
      </c>
      <c r="M5523" s="10">
        <v>0.54</v>
      </c>
      <c r="N5523" s="4" t="s">
        <v>89</v>
      </c>
      <c r="O5523" s="4" t="s">
        <v>29</v>
      </c>
      <c r="P5523" s="4" t="s">
        <v>24</v>
      </c>
    </row>
    <row r="5524" ht="14.25" customHeight="1">
      <c r="B5524" s="4" t="s">
        <v>15</v>
      </c>
      <c r="C5524" s="4">
        <v>1128299.0</v>
      </c>
      <c r="D5524" s="5">
        <v>44493.0</v>
      </c>
      <c r="E5524" s="4" t="s">
        <v>54</v>
      </c>
      <c r="F5524" s="4" t="s">
        <v>78</v>
      </c>
      <c r="G5524" s="4" t="s">
        <v>79</v>
      </c>
      <c r="H5524" s="6" t="s">
        <v>28</v>
      </c>
      <c r="I5524" s="7">
        <v>59.0</v>
      </c>
      <c r="J5524" s="8">
        <v>102.0</v>
      </c>
      <c r="K5524" s="9">
        <v>6018.0</v>
      </c>
      <c r="L5524" s="9">
        <v>2647.92</v>
      </c>
      <c r="M5524" s="10">
        <v>0.44</v>
      </c>
      <c r="N5524" s="4" t="s">
        <v>89</v>
      </c>
      <c r="O5524" s="4" t="s">
        <v>29</v>
      </c>
      <c r="P5524" s="4" t="s">
        <v>21</v>
      </c>
    </row>
    <row r="5525" ht="14.25" customHeight="1">
      <c r="B5525" s="4" t="s">
        <v>15</v>
      </c>
      <c r="C5525" s="4">
        <v>1128299.0</v>
      </c>
      <c r="D5525" s="5">
        <v>44524.0</v>
      </c>
      <c r="E5525" s="4" t="s">
        <v>54</v>
      </c>
      <c r="F5525" s="4" t="s">
        <v>78</v>
      </c>
      <c r="G5525" s="4" t="s">
        <v>79</v>
      </c>
      <c r="H5525" s="6" t="s">
        <v>18</v>
      </c>
      <c r="I5525" s="7">
        <v>42.0</v>
      </c>
      <c r="J5525" s="8">
        <v>155.0</v>
      </c>
      <c r="K5525" s="9">
        <v>6510.0</v>
      </c>
      <c r="L5525" s="9">
        <v>3059.7</v>
      </c>
      <c r="M5525" s="10">
        <v>0.47</v>
      </c>
      <c r="N5525" s="4" t="s">
        <v>89</v>
      </c>
      <c r="O5525" s="4" t="s">
        <v>23</v>
      </c>
      <c r="P5525" s="4" t="s">
        <v>24</v>
      </c>
    </row>
    <row r="5526" ht="14.25" customHeight="1">
      <c r="B5526" s="4" t="s">
        <v>15</v>
      </c>
      <c r="C5526" s="4">
        <v>1128299.0</v>
      </c>
      <c r="D5526" s="5">
        <v>44524.0</v>
      </c>
      <c r="E5526" s="4" t="s">
        <v>54</v>
      </c>
      <c r="F5526" s="4" t="s">
        <v>78</v>
      </c>
      <c r="G5526" s="4" t="s">
        <v>79</v>
      </c>
      <c r="H5526" s="6" t="s">
        <v>22</v>
      </c>
      <c r="I5526" s="7">
        <v>47.0</v>
      </c>
      <c r="J5526" s="8">
        <v>169.0</v>
      </c>
      <c r="K5526" s="9">
        <v>7943.0</v>
      </c>
      <c r="L5526" s="9">
        <v>3892.0699999999997</v>
      </c>
      <c r="M5526" s="10">
        <v>0.49</v>
      </c>
      <c r="N5526" s="4" t="s">
        <v>89</v>
      </c>
      <c r="O5526" s="4" t="s">
        <v>29</v>
      </c>
      <c r="P5526" s="4" t="s">
        <v>21</v>
      </c>
    </row>
    <row r="5527" ht="14.25" customHeight="1">
      <c r="B5527" s="4" t="s">
        <v>15</v>
      </c>
      <c r="C5527" s="4">
        <v>1128299.0</v>
      </c>
      <c r="D5527" s="5">
        <v>44524.0</v>
      </c>
      <c r="E5527" s="4" t="s">
        <v>54</v>
      </c>
      <c r="F5527" s="4" t="s">
        <v>78</v>
      </c>
      <c r="G5527" s="4" t="s">
        <v>79</v>
      </c>
      <c r="H5527" s="6" t="s">
        <v>25</v>
      </c>
      <c r="I5527" s="7">
        <v>43.0</v>
      </c>
      <c r="J5527" s="8">
        <v>138.0</v>
      </c>
      <c r="K5527" s="9">
        <v>5934.0</v>
      </c>
      <c r="L5527" s="9">
        <v>2848.3199999999997</v>
      </c>
      <c r="M5527" s="10">
        <v>0.48</v>
      </c>
      <c r="N5527" s="4" t="s">
        <v>89</v>
      </c>
      <c r="O5527" s="4" t="s">
        <v>29</v>
      </c>
      <c r="P5527" s="4" t="s">
        <v>24</v>
      </c>
    </row>
    <row r="5528" ht="14.25" customHeight="1">
      <c r="B5528" s="4" t="s">
        <v>15</v>
      </c>
      <c r="C5528" s="4">
        <v>1128299.0</v>
      </c>
      <c r="D5528" s="5">
        <v>44524.0</v>
      </c>
      <c r="E5528" s="4" t="s">
        <v>54</v>
      </c>
      <c r="F5528" s="4" t="s">
        <v>78</v>
      </c>
      <c r="G5528" s="4" t="s">
        <v>79</v>
      </c>
      <c r="H5528" s="6" t="s">
        <v>26</v>
      </c>
      <c r="I5528" s="7">
        <v>52.0</v>
      </c>
      <c r="J5528" s="8">
        <v>113.0</v>
      </c>
      <c r="K5528" s="9">
        <v>5876.0</v>
      </c>
      <c r="L5528" s="9">
        <v>2820.48</v>
      </c>
      <c r="M5528" s="10">
        <v>0.48</v>
      </c>
      <c r="N5528" s="4" t="s">
        <v>89</v>
      </c>
      <c r="O5528" s="4" t="s">
        <v>23</v>
      </c>
      <c r="P5528" s="4" t="s">
        <v>21</v>
      </c>
    </row>
    <row r="5529" ht="14.25" customHeight="1">
      <c r="B5529" s="4" t="s">
        <v>15</v>
      </c>
      <c r="C5529" s="4">
        <v>1128299.0</v>
      </c>
      <c r="D5529" s="5">
        <v>44524.0</v>
      </c>
      <c r="E5529" s="4" t="s">
        <v>54</v>
      </c>
      <c r="F5529" s="4" t="s">
        <v>78</v>
      </c>
      <c r="G5529" s="4" t="s">
        <v>79</v>
      </c>
      <c r="H5529" s="6" t="s">
        <v>27</v>
      </c>
      <c r="I5529" s="7">
        <v>73.0</v>
      </c>
      <c r="J5529" s="8">
        <v>111.0</v>
      </c>
      <c r="K5529" s="9">
        <v>8103.0</v>
      </c>
      <c r="L5529" s="9">
        <v>4456.650000000001</v>
      </c>
      <c r="M5529" s="10">
        <v>0.55</v>
      </c>
      <c r="N5529" s="4" t="s">
        <v>89</v>
      </c>
      <c r="O5529" s="4" t="s">
        <v>20</v>
      </c>
      <c r="P5529" s="4" t="s">
        <v>21</v>
      </c>
    </row>
    <row r="5530" ht="14.25" customHeight="1">
      <c r="B5530" s="4" t="s">
        <v>15</v>
      </c>
      <c r="C5530" s="4">
        <v>1128299.0</v>
      </c>
      <c r="D5530" s="5">
        <v>44524.0</v>
      </c>
      <c r="E5530" s="4" t="s">
        <v>54</v>
      </c>
      <c r="F5530" s="4" t="s">
        <v>78</v>
      </c>
      <c r="G5530" s="4" t="s">
        <v>79</v>
      </c>
      <c r="H5530" s="6" t="s">
        <v>28</v>
      </c>
      <c r="I5530" s="7">
        <v>74.0</v>
      </c>
      <c r="J5530" s="8">
        <v>149.0</v>
      </c>
      <c r="K5530" s="9">
        <v>11026.0</v>
      </c>
      <c r="L5530" s="9">
        <v>4410.400000000001</v>
      </c>
      <c r="M5530" s="10">
        <v>0.4</v>
      </c>
      <c r="N5530" s="4" t="s">
        <v>89</v>
      </c>
      <c r="O5530" s="4" t="s">
        <v>29</v>
      </c>
      <c r="P5530" s="4" t="s">
        <v>24</v>
      </c>
    </row>
    <row r="5531" ht="14.25" customHeight="1">
      <c r="B5531" s="4" t="s">
        <v>15</v>
      </c>
      <c r="C5531" s="4">
        <v>1128299.0</v>
      </c>
      <c r="D5531" s="5">
        <v>44553.0</v>
      </c>
      <c r="E5531" s="4" t="s">
        <v>54</v>
      </c>
      <c r="F5531" s="4" t="s">
        <v>78</v>
      </c>
      <c r="G5531" s="4" t="s">
        <v>79</v>
      </c>
      <c r="H5531" s="6" t="s">
        <v>18</v>
      </c>
      <c r="I5531" s="7">
        <v>60.0</v>
      </c>
      <c r="J5531" s="8">
        <v>225.0</v>
      </c>
      <c r="K5531" s="9">
        <v>13500.0</v>
      </c>
      <c r="L5531" s="9">
        <v>6345.0</v>
      </c>
      <c r="M5531" s="10">
        <v>0.47</v>
      </c>
      <c r="N5531" s="4" t="s">
        <v>89</v>
      </c>
      <c r="O5531" s="4" t="s">
        <v>20</v>
      </c>
      <c r="P5531" s="4" t="s">
        <v>21</v>
      </c>
    </row>
    <row r="5532" ht="14.25" customHeight="1">
      <c r="B5532" s="4" t="s">
        <v>15</v>
      </c>
      <c r="C5532" s="4">
        <v>1128299.0</v>
      </c>
      <c r="D5532" s="5">
        <v>44553.0</v>
      </c>
      <c r="E5532" s="4" t="s">
        <v>54</v>
      </c>
      <c r="F5532" s="4" t="s">
        <v>78</v>
      </c>
      <c r="G5532" s="4" t="s">
        <v>79</v>
      </c>
      <c r="H5532" s="6" t="s">
        <v>22</v>
      </c>
      <c r="I5532" s="7">
        <v>74.0</v>
      </c>
      <c r="J5532" s="8">
        <v>225.0</v>
      </c>
      <c r="K5532" s="9">
        <v>16650.0</v>
      </c>
      <c r="L5532" s="9">
        <v>7492.499999999999</v>
      </c>
      <c r="M5532" s="10">
        <v>0.44999999999999996</v>
      </c>
      <c r="N5532" s="4" t="s">
        <v>89</v>
      </c>
      <c r="O5532" s="4" t="s">
        <v>20</v>
      </c>
      <c r="P5532" s="4" t="s">
        <v>21</v>
      </c>
    </row>
    <row r="5533" ht="14.25" customHeight="1">
      <c r="B5533" s="4" t="s">
        <v>32</v>
      </c>
      <c r="C5533" s="4">
        <v>1128299.0</v>
      </c>
      <c r="D5533" s="5">
        <v>44553.0</v>
      </c>
      <c r="E5533" s="4" t="s">
        <v>54</v>
      </c>
      <c r="F5533" s="4" t="s">
        <v>78</v>
      </c>
      <c r="G5533" s="4" t="s">
        <v>79</v>
      </c>
      <c r="H5533" s="6" t="s">
        <v>25</v>
      </c>
      <c r="I5533" s="7">
        <v>64.0</v>
      </c>
      <c r="J5533" s="8">
        <v>154.0</v>
      </c>
      <c r="K5533" s="9">
        <v>9856.0</v>
      </c>
      <c r="L5533" s="9">
        <v>4730.88</v>
      </c>
      <c r="M5533" s="10">
        <v>0.48</v>
      </c>
      <c r="N5533" s="4" t="s">
        <v>89</v>
      </c>
      <c r="O5533" s="4" t="s">
        <v>23</v>
      </c>
      <c r="P5533" s="4" t="s">
        <v>21</v>
      </c>
    </row>
    <row r="5534" ht="14.25" customHeight="1">
      <c r="B5534" s="4" t="s">
        <v>32</v>
      </c>
      <c r="C5534" s="4">
        <v>1128299.0</v>
      </c>
      <c r="D5534" s="5">
        <v>44553.0</v>
      </c>
      <c r="E5534" s="4" t="s">
        <v>54</v>
      </c>
      <c r="F5534" s="4" t="s">
        <v>78</v>
      </c>
      <c r="G5534" s="4" t="s">
        <v>79</v>
      </c>
      <c r="H5534" s="6" t="s">
        <v>26</v>
      </c>
      <c r="I5534" s="7">
        <v>67.0</v>
      </c>
      <c r="J5534" s="8">
        <v>160.0</v>
      </c>
      <c r="K5534" s="9">
        <v>10720.0</v>
      </c>
      <c r="L5534" s="9">
        <v>5360.0</v>
      </c>
      <c r="M5534" s="10">
        <v>0.5</v>
      </c>
      <c r="N5534" s="4" t="s">
        <v>89</v>
      </c>
      <c r="O5534" s="4" t="s">
        <v>20</v>
      </c>
      <c r="P5534" s="4" t="s">
        <v>21</v>
      </c>
    </row>
    <row r="5535" ht="14.25" customHeight="1">
      <c r="B5535" s="4" t="s">
        <v>32</v>
      </c>
      <c r="C5535" s="4">
        <v>1128299.0</v>
      </c>
      <c r="D5535" s="5">
        <v>44553.0</v>
      </c>
      <c r="E5535" s="4" t="s">
        <v>54</v>
      </c>
      <c r="F5535" s="4" t="s">
        <v>78</v>
      </c>
      <c r="G5535" s="4" t="s">
        <v>79</v>
      </c>
      <c r="H5535" s="6" t="s">
        <v>27</v>
      </c>
      <c r="I5535" s="7">
        <v>72.0</v>
      </c>
      <c r="J5535" s="8">
        <v>133.0</v>
      </c>
      <c r="K5535" s="9">
        <v>9576.0</v>
      </c>
      <c r="L5535" s="9">
        <v>4883.76</v>
      </c>
      <c r="M5535" s="10">
        <v>0.51</v>
      </c>
      <c r="N5535" s="4" t="s">
        <v>89</v>
      </c>
      <c r="O5535" s="4" t="s">
        <v>20</v>
      </c>
      <c r="P5535" s="4" t="s">
        <v>24</v>
      </c>
    </row>
    <row r="5536" ht="14.25" customHeight="1">
      <c r="B5536" s="4" t="s">
        <v>32</v>
      </c>
      <c r="C5536" s="4">
        <v>1128299.0</v>
      </c>
      <c r="D5536" s="5">
        <v>44553.0</v>
      </c>
      <c r="E5536" s="4" t="s">
        <v>54</v>
      </c>
      <c r="F5536" s="4" t="s">
        <v>78</v>
      </c>
      <c r="G5536" s="4" t="s">
        <v>79</v>
      </c>
      <c r="H5536" s="6" t="s">
        <v>28</v>
      </c>
      <c r="I5536" s="7">
        <v>82.0</v>
      </c>
      <c r="J5536" s="8">
        <v>150.0</v>
      </c>
      <c r="K5536" s="9">
        <v>12300.0</v>
      </c>
      <c r="L5536" s="9">
        <v>5289.0</v>
      </c>
      <c r="M5536" s="10">
        <v>0.43</v>
      </c>
      <c r="N5536" s="4" t="s">
        <v>89</v>
      </c>
      <c r="O5536" s="4" t="s">
        <v>23</v>
      </c>
      <c r="P5536" s="4" t="s">
        <v>21</v>
      </c>
    </row>
    <row r="5537" ht="14.25" customHeight="1">
      <c r="B5537" s="4" t="s">
        <v>32</v>
      </c>
      <c r="C5537" s="4">
        <v>1185732.0</v>
      </c>
      <c r="D5537" s="5">
        <v>44215.0</v>
      </c>
      <c r="E5537" s="4" t="s">
        <v>54</v>
      </c>
      <c r="F5537" s="4" t="s">
        <v>78</v>
      </c>
      <c r="G5537" s="4" t="s">
        <v>79</v>
      </c>
      <c r="H5537" s="6" t="s">
        <v>18</v>
      </c>
      <c r="I5537" s="7">
        <v>34.0</v>
      </c>
      <c r="J5537" s="8">
        <v>203.0</v>
      </c>
      <c r="K5537" s="9">
        <v>6902.0</v>
      </c>
      <c r="L5537" s="9">
        <v>4210.22</v>
      </c>
      <c r="M5537" s="10">
        <v>0.61</v>
      </c>
      <c r="N5537" s="4" t="s">
        <v>89</v>
      </c>
      <c r="O5537" s="4" t="s">
        <v>23</v>
      </c>
      <c r="P5537" s="4" t="s">
        <v>24</v>
      </c>
    </row>
    <row r="5538" ht="14.25" customHeight="1">
      <c r="B5538" s="4" t="s">
        <v>32</v>
      </c>
      <c r="C5538" s="4">
        <v>1185732.0</v>
      </c>
      <c r="D5538" s="5">
        <v>44215.0</v>
      </c>
      <c r="E5538" s="4" t="s">
        <v>54</v>
      </c>
      <c r="F5538" s="4" t="s">
        <v>78</v>
      </c>
      <c r="G5538" s="4" t="s">
        <v>79</v>
      </c>
      <c r="H5538" s="6" t="s">
        <v>22</v>
      </c>
      <c r="I5538" s="7">
        <v>34.0</v>
      </c>
      <c r="J5538" s="8">
        <v>154.0</v>
      </c>
      <c r="K5538" s="9">
        <v>5236.0</v>
      </c>
      <c r="L5538" s="9">
        <v>2670.36</v>
      </c>
      <c r="M5538" s="10">
        <v>0.51</v>
      </c>
      <c r="N5538" s="4" t="s">
        <v>89</v>
      </c>
      <c r="O5538" s="4" t="s">
        <v>29</v>
      </c>
      <c r="P5538" s="4" t="s">
        <v>24</v>
      </c>
    </row>
    <row r="5539" ht="14.25" customHeight="1">
      <c r="B5539" s="4" t="s">
        <v>32</v>
      </c>
      <c r="C5539" s="4">
        <v>1185732.0</v>
      </c>
      <c r="D5539" s="5">
        <v>44215.0</v>
      </c>
      <c r="E5539" s="4" t="s">
        <v>54</v>
      </c>
      <c r="F5539" s="4" t="s">
        <v>78</v>
      </c>
      <c r="G5539" s="4" t="s">
        <v>79</v>
      </c>
      <c r="H5539" s="6" t="s">
        <v>25</v>
      </c>
      <c r="I5539" s="7">
        <v>23.0</v>
      </c>
      <c r="J5539" s="8">
        <v>149.0</v>
      </c>
      <c r="K5539" s="9">
        <v>3427.0</v>
      </c>
      <c r="L5539" s="9">
        <v>1370.8000000000002</v>
      </c>
      <c r="M5539" s="10">
        <v>0.4</v>
      </c>
      <c r="N5539" s="4" t="s">
        <v>89</v>
      </c>
      <c r="O5539" s="4" t="s">
        <v>20</v>
      </c>
      <c r="P5539" s="4" t="s">
        <v>21</v>
      </c>
    </row>
    <row r="5540" ht="14.25" customHeight="1">
      <c r="B5540" s="4" t="s">
        <v>32</v>
      </c>
      <c r="C5540" s="4">
        <v>1185732.0</v>
      </c>
      <c r="D5540" s="5">
        <v>44215.0</v>
      </c>
      <c r="E5540" s="4" t="s">
        <v>54</v>
      </c>
      <c r="F5540" s="4" t="s">
        <v>78</v>
      </c>
      <c r="G5540" s="4" t="s">
        <v>79</v>
      </c>
      <c r="H5540" s="6" t="s">
        <v>26</v>
      </c>
      <c r="I5540" s="7">
        <v>29.0</v>
      </c>
      <c r="J5540" s="8">
        <v>116.0</v>
      </c>
      <c r="K5540" s="9">
        <v>3364.0</v>
      </c>
      <c r="L5540" s="9">
        <v>1682.0</v>
      </c>
      <c r="M5540" s="10">
        <v>0.5</v>
      </c>
      <c r="N5540" s="4" t="s">
        <v>89</v>
      </c>
      <c r="O5540" s="4" t="s">
        <v>23</v>
      </c>
      <c r="P5540" s="4" t="s">
        <v>21</v>
      </c>
    </row>
    <row r="5541" ht="14.25" customHeight="1">
      <c r="B5541" s="4" t="s">
        <v>32</v>
      </c>
      <c r="C5541" s="4">
        <v>1185732.0</v>
      </c>
      <c r="D5541" s="5">
        <v>44215.0</v>
      </c>
      <c r="E5541" s="4" t="s">
        <v>54</v>
      </c>
      <c r="F5541" s="4" t="s">
        <v>78</v>
      </c>
      <c r="G5541" s="4" t="s">
        <v>79</v>
      </c>
      <c r="H5541" s="6" t="s">
        <v>27</v>
      </c>
      <c r="I5541" s="7">
        <v>43.0</v>
      </c>
      <c r="J5541" s="8">
        <v>122.0</v>
      </c>
      <c r="K5541" s="9">
        <v>5246.0</v>
      </c>
      <c r="L5541" s="9">
        <v>2727.92</v>
      </c>
      <c r="M5541" s="10">
        <v>0.52</v>
      </c>
      <c r="N5541" s="4" t="s">
        <v>89</v>
      </c>
      <c r="O5541" s="4" t="s">
        <v>23</v>
      </c>
      <c r="P5541" s="4" t="s">
        <v>24</v>
      </c>
    </row>
    <row r="5542" ht="14.25" customHeight="1">
      <c r="B5542" s="4" t="s">
        <v>32</v>
      </c>
      <c r="C5542" s="4">
        <v>1185732.0</v>
      </c>
      <c r="D5542" s="5">
        <v>44215.0</v>
      </c>
      <c r="E5542" s="4" t="s">
        <v>54</v>
      </c>
      <c r="F5542" s="4" t="s">
        <v>78</v>
      </c>
      <c r="G5542" s="4" t="s">
        <v>79</v>
      </c>
      <c r="H5542" s="6" t="s">
        <v>28</v>
      </c>
      <c r="I5542" s="7">
        <v>33.0</v>
      </c>
      <c r="J5542" s="8">
        <v>138.0</v>
      </c>
      <c r="K5542" s="9">
        <v>4554.0</v>
      </c>
      <c r="L5542" s="9">
        <v>3096.7200000000003</v>
      </c>
      <c r="M5542" s="10">
        <v>0.68</v>
      </c>
      <c r="N5542" s="4" t="s">
        <v>89</v>
      </c>
      <c r="O5542" s="4" t="s">
        <v>23</v>
      </c>
      <c r="P5542" s="4" t="s">
        <v>21</v>
      </c>
    </row>
    <row r="5543" ht="14.25" customHeight="1">
      <c r="B5543" s="4" t="s">
        <v>32</v>
      </c>
      <c r="C5543" s="4">
        <v>1185732.0</v>
      </c>
      <c r="D5543" s="5">
        <v>44244.0</v>
      </c>
      <c r="E5543" s="4" t="s">
        <v>54</v>
      </c>
      <c r="F5543" s="4" t="s">
        <v>78</v>
      </c>
      <c r="G5543" s="4" t="s">
        <v>79</v>
      </c>
      <c r="H5543" s="6" t="s">
        <v>18</v>
      </c>
      <c r="I5543" s="7">
        <v>34.0</v>
      </c>
      <c r="J5543" s="8">
        <v>200.0</v>
      </c>
      <c r="K5543" s="9">
        <v>6800.0</v>
      </c>
      <c r="L5543" s="9">
        <v>4284.0</v>
      </c>
      <c r="M5543" s="10">
        <v>0.63</v>
      </c>
      <c r="N5543" s="4" t="s">
        <v>89</v>
      </c>
      <c r="O5543" s="4" t="s">
        <v>29</v>
      </c>
      <c r="P5543" s="4" t="s">
        <v>24</v>
      </c>
    </row>
    <row r="5544" ht="14.25" customHeight="1">
      <c r="B5544" s="4" t="s">
        <v>32</v>
      </c>
      <c r="C5544" s="4">
        <v>1185732.0</v>
      </c>
      <c r="D5544" s="5">
        <v>44244.0</v>
      </c>
      <c r="E5544" s="4" t="s">
        <v>54</v>
      </c>
      <c r="F5544" s="4" t="s">
        <v>78</v>
      </c>
      <c r="G5544" s="4" t="s">
        <v>79</v>
      </c>
      <c r="H5544" s="6" t="s">
        <v>22</v>
      </c>
      <c r="I5544" s="7">
        <v>33.0</v>
      </c>
      <c r="J5544" s="8">
        <v>117.0</v>
      </c>
      <c r="K5544" s="9">
        <v>3861.0</v>
      </c>
      <c r="L5544" s="9">
        <v>2007.72</v>
      </c>
      <c r="M5544" s="10">
        <v>0.52</v>
      </c>
      <c r="N5544" s="4" t="s">
        <v>89</v>
      </c>
      <c r="O5544" s="4" t="s">
        <v>20</v>
      </c>
      <c r="P5544" s="4" t="s">
        <v>24</v>
      </c>
    </row>
    <row r="5545" ht="14.25" customHeight="1">
      <c r="B5545" s="4" t="s">
        <v>32</v>
      </c>
      <c r="C5545" s="4">
        <v>1185732.0</v>
      </c>
      <c r="D5545" s="5">
        <v>44244.0</v>
      </c>
      <c r="E5545" s="4" t="s">
        <v>54</v>
      </c>
      <c r="F5545" s="4" t="s">
        <v>78</v>
      </c>
      <c r="G5545" s="4" t="s">
        <v>79</v>
      </c>
      <c r="H5545" s="6" t="s">
        <v>25</v>
      </c>
      <c r="I5545" s="7">
        <v>23.0</v>
      </c>
      <c r="J5545" s="8">
        <v>150.0</v>
      </c>
      <c r="K5545" s="9">
        <v>3450.0</v>
      </c>
      <c r="L5545" s="9">
        <v>1483.5</v>
      </c>
      <c r="M5545" s="10">
        <v>0.43</v>
      </c>
      <c r="N5545" s="4" t="s">
        <v>89</v>
      </c>
      <c r="O5545" s="4" t="s">
        <v>20</v>
      </c>
      <c r="P5545" s="4" t="s">
        <v>24</v>
      </c>
    </row>
    <row r="5546" ht="14.25" customHeight="1">
      <c r="B5546" s="4" t="s">
        <v>32</v>
      </c>
      <c r="C5546" s="4">
        <v>1185732.0</v>
      </c>
      <c r="D5546" s="5">
        <v>44244.0</v>
      </c>
      <c r="E5546" s="4" t="s">
        <v>42</v>
      </c>
      <c r="F5546" s="4" t="s">
        <v>80</v>
      </c>
      <c r="G5546" s="4" t="s">
        <v>81</v>
      </c>
      <c r="H5546" s="6" t="s">
        <v>26</v>
      </c>
      <c r="I5546" s="7">
        <v>28.0</v>
      </c>
      <c r="J5546" s="8">
        <v>109.0</v>
      </c>
      <c r="K5546" s="9">
        <v>3052.0</v>
      </c>
      <c r="L5546" s="9">
        <v>1495.48</v>
      </c>
      <c r="M5546" s="10">
        <v>0.49</v>
      </c>
      <c r="N5546" s="4" t="s">
        <v>89</v>
      </c>
      <c r="O5546" s="4" t="s">
        <v>23</v>
      </c>
      <c r="P5546" s="4" t="s">
        <v>21</v>
      </c>
    </row>
    <row r="5547" ht="14.25" customHeight="1">
      <c r="B5547" s="4" t="s">
        <v>32</v>
      </c>
      <c r="C5547" s="4">
        <v>1185732.0</v>
      </c>
      <c r="D5547" s="5">
        <v>44244.0</v>
      </c>
      <c r="E5547" s="4" t="s">
        <v>42</v>
      </c>
      <c r="F5547" s="4" t="s">
        <v>80</v>
      </c>
      <c r="G5547" s="4" t="s">
        <v>81</v>
      </c>
      <c r="H5547" s="6" t="s">
        <v>27</v>
      </c>
      <c r="I5547" s="7">
        <v>41.0</v>
      </c>
      <c r="J5547" s="8">
        <v>126.0</v>
      </c>
      <c r="K5547" s="9">
        <v>5166.0</v>
      </c>
      <c r="L5547" s="9">
        <v>2841.2999999999997</v>
      </c>
      <c r="M5547" s="10">
        <v>0.5499999999999999</v>
      </c>
      <c r="N5547" s="4" t="s">
        <v>89</v>
      </c>
      <c r="O5547" s="4" t="s">
        <v>20</v>
      </c>
      <c r="P5547" s="4" t="s">
        <v>21</v>
      </c>
    </row>
    <row r="5548" ht="14.25" customHeight="1">
      <c r="B5548" s="4" t="s">
        <v>32</v>
      </c>
      <c r="C5548" s="4">
        <v>1185732.0</v>
      </c>
      <c r="D5548" s="5">
        <v>44244.0</v>
      </c>
      <c r="E5548" s="4" t="s">
        <v>42</v>
      </c>
      <c r="F5548" s="4" t="s">
        <v>80</v>
      </c>
      <c r="G5548" s="4" t="s">
        <v>81</v>
      </c>
      <c r="H5548" s="6" t="s">
        <v>28</v>
      </c>
      <c r="I5548" s="7">
        <v>33.0</v>
      </c>
      <c r="J5548" s="8">
        <v>138.0</v>
      </c>
      <c r="K5548" s="9">
        <v>4554.0</v>
      </c>
      <c r="L5548" s="9">
        <v>3051.1800000000003</v>
      </c>
      <c r="M5548" s="10">
        <v>0.67</v>
      </c>
      <c r="N5548" s="4" t="s">
        <v>89</v>
      </c>
      <c r="O5548" s="4" t="s">
        <v>23</v>
      </c>
      <c r="P5548" s="4" t="s">
        <v>21</v>
      </c>
    </row>
    <row r="5549" ht="14.25" customHeight="1">
      <c r="B5549" s="4" t="s">
        <v>32</v>
      </c>
      <c r="C5549" s="4">
        <v>1185732.0</v>
      </c>
      <c r="D5549" s="5">
        <v>44270.0</v>
      </c>
      <c r="E5549" s="4" t="s">
        <v>42</v>
      </c>
      <c r="F5549" s="4" t="s">
        <v>80</v>
      </c>
      <c r="G5549" s="4" t="s">
        <v>81</v>
      </c>
      <c r="H5549" s="6" t="s">
        <v>18</v>
      </c>
      <c r="I5549" s="7">
        <v>34.0</v>
      </c>
      <c r="J5549" s="8">
        <v>216.0</v>
      </c>
      <c r="K5549" s="9">
        <v>7344.0</v>
      </c>
      <c r="L5549" s="9">
        <v>4479.84</v>
      </c>
      <c r="M5549" s="10">
        <v>0.61</v>
      </c>
      <c r="N5549" s="4" t="s">
        <v>89</v>
      </c>
      <c r="O5549" s="4" t="s">
        <v>29</v>
      </c>
      <c r="P5549" s="4" t="s">
        <v>24</v>
      </c>
    </row>
    <row r="5550" ht="14.25" customHeight="1">
      <c r="B5550" s="4" t="s">
        <v>32</v>
      </c>
      <c r="C5550" s="4">
        <v>1185732.0</v>
      </c>
      <c r="D5550" s="5">
        <v>44270.0</v>
      </c>
      <c r="E5550" s="4" t="s">
        <v>42</v>
      </c>
      <c r="F5550" s="4" t="s">
        <v>80</v>
      </c>
      <c r="G5550" s="4" t="s">
        <v>81</v>
      </c>
      <c r="H5550" s="6" t="s">
        <v>22</v>
      </c>
      <c r="I5550" s="7">
        <v>32.0</v>
      </c>
      <c r="J5550" s="8">
        <v>126.0</v>
      </c>
      <c r="K5550" s="9">
        <v>4032.0</v>
      </c>
      <c r="L5550" s="9">
        <v>2177.28</v>
      </c>
      <c r="M5550" s="10">
        <v>0.54</v>
      </c>
      <c r="N5550" s="4" t="s">
        <v>89</v>
      </c>
      <c r="O5550" s="4" t="s">
        <v>20</v>
      </c>
      <c r="P5550" s="4" t="s">
        <v>21</v>
      </c>
    </row>
    <row r="5551" ht="14.25" customHeight="1">
      <c r="B5551" s="4" t="s">
        <v>32</v>
      </c>
      <c r="C5551" s="4">
        <v>1185732.0</v>
      </c>
      <c r="D5551" s="5">
        <v>44270.0</v>
      </c>
      <c r="E5551" s="4" t="s">
        <v>42</v>
      </c>
      <c r="F5551" s="4" t="s">
        <v>80</v>
      </c>
      <c r="G5551" s="4" t="s">
        <v>81</v>
      </c>
      <c r="H5551" s="6" t="s">
        <v>25</v>
      </c>
      <c r="I5551" s="7">
        <v>25.0</v>
      </c>
      <c r="J5551" s="8">
        <v>124.0</v>
      </c>
      <c r="K5551" s="9">
        <v>3100.0</v>
      </c>
      <c r="L5551" s="9">
        <v>1240.0</v>
      </c>
      <c r="M5551" s="10">
        <v>0.4</v>
      </c>
      <c r="N5551" s="4" t="s">
        <v>89</v>
      </c>
      <c r="O5551" s="4" t="s">
        <v>23</v>
      </c>
      <c r="P5551" s="4" t="s">
        <v>21</v>
      </c>
    </row>
    <row r="5552" ht="14.25" customHeight="1">
      <c r="B5552" s="4" t="s">
        <v>32</v>
      </c>
      <c r="C5552" s="4">
        <v>1185732.0</v>
      </c>
      <c r="D5552" s="5">
        <v>44270.0</v>
      </c>
      <c r="E5552" s="4" t="s">
        <v>42</v>
      </c>
      <c r="F5552" s="4" t="s">
        <v>80</v>
      </c>
      <c r="G5552" s="4" t="s">
        <v>81</v>
      </c>
      <c r="H5552" s="6" t="s">
        <v>26</v>
      </c>
      <c r="I5552" s="7">
        <v>29.0</v>
      </c>
      <c r="J5552" s="8">
        <v>91.0</v>
      </c>
      <c r="K5552" s="9">
        <v>2639.0</v>
      </c>
      <c r="L5552" s="9">
        <v>1266.72</v>
      </c>
      <c r="M5552" s="10">
        <v>0.48</v>
      </c>
      <c r="N5552" s="4" t="s">
        <v>89</v>
      </c>
      <c r="O5552" s="4" t="s">
        <v>29</v>
      </c>
      <c r="P5552" s="4" t="s">
        <v>24</v>
      </c>
    </row>
    <row r="5553" ht="14.25" customHeight="1">
      <c r="B5553" s="4" t="s">
        <v>32</v>
      </c>
      <c r="C5553" s="4">
        <v>1185732.0</v>
      </c>
      <c r="D5553" s="5">
        <v>44270.0</v>
      </c>
      <c r="E5553" s="4" t="s">
        <v>42</v>
      </c>
      <c r="F5553" s="4" t="s">
        <v>80</v>
      </c>
      <c r="G5553" s="4" t="s">
        <v>81</v>
      </c>
      <c r="H5553" s="6" t="s">
        <v>27</v>
      </c>
      <c r="I5553" s="7">
        <v>43.0</v>
      </c>
      <c r="J5553" s="8">
        <v>94.0</v>
      </c>
      <c r="K5553" s="9">
        <v>4042.0</v>
      </c>
      <c r="L5553" s="9">
        <v>2101.84</v>
      </c>
      <c r="M5553" s="10">
        <v>0.52</v>
      </c>
      <c r="N5553" s="4" t="s">
        <v>89</v>
      </c>
      <c r="O5553" s="4" t="s">
        <v>20</v>
      </c>
      <c r="P5553" s="4" t="s">
        <v>24</v>
      </c>
    </row>
    <row r="5554" ht="14.25" customHeight="1">
      <c r="B5554" s="4" t="s">
        <v>32</v>
      </c>
      <c r="C5554" s="4">
        <v>1185732.0</v>
      </c>
      <c r="D5554" s="5">
        <v>44270.0</v>
      </c>
      <c r="E5554" s="4" t="s">
        <v>42</v>
      </c>
      <c r="F5554" s="4" t="s">
        <v>80</v>
      </c>
      <c r="G5554" s="4" t="s">
        <v>81</v>
      </c>
      <c r="H5554" s="6" t="s">
        <v>28</v>
      </c>
      <c r="I5554" s="7">
        <v>33.0</v>
      </c>
      <c r="J5554" s="8">
        <v>143.0</v>
      </c>
      <c r="K5554" s="9">
        <v>4719.0</v>
      </c>
      <c r="L5554" s="9">
        <v>3256.11</v>
      </c>
      <c r="M5554" s="10">
        <v>0.6900000000000001</v>
      </c>
      <c r="N5554" s="4" t="s">
        <v>89</v>
      </c>
      <c r="O5554" s="4" t="s">
        <v>23</v>
      </c>
      <c r="P5554" s="4" t="s">
        <v>21</v>
      </c>
    </row>
    <row r="5555" ht="14.25" customHeight="1">
      <c r="B5555" s="4" t="s">
        <v>32</v>
      </c>
      <c r="C5555" s="4">
        <v>1185732.0</v>
      </c>
      <c r="D5555" s="5">
        <v>44302.0</v>
      </c>
      <c r="E5555" s="4" t="s">
        <v>42</v>
      </c>
      <c r="F5555" s="4" t="s">
        <v>80</v>
      </c>
      <c r="G5555" s="4" t="s">
        <v>81</v>
      </c>
      <c r="H5555" s="6" t="s">
        <v>18</v>
      </c>
      <c r="I5555" s="7">
        <v>32.0</v>
      </c>
      <c r="J5555" s="8">
        <v>181.0</v>
      </c>
      <c r="K5555" s="9">
        <v>5792.0</v>
      </c>
      <c r="L5555" s="9">
        <v>3475.2</v>
      </c>
      <c r="M5555" s="10">
        <v>0.6</v>
      </c>
      <c r="N5555" s="4" t="s">
        <v>89</v>
      </c>
      <c r="O5555" s="4" t="s">
        <v>23</v>
      </c>
      <c r="P5555" s="4" t="s">
        <v>21</v>
      </c>
    </row>
    <row r="5556" ht="14.25" customHeight="1">
      <c r="B5556" s="4" t="s">
        <v>32</v>
      </c>
      <c r="C5556" s="4">
        <v>1185732.0</v>
      </c>
      <c r="D5556" s="5">
        <v>44302.0</v>
      </c>
      <c r="E5556" s="4" t="s">
        <v>42</v>
      </c>
      <c r="F5556" s="4" t="s">
        <v>80</v>
      </c>
      <c r="G5556" s="4" t="s">
        <v>81</v>
      </c>
      <c r="H5556" s="6" t="s">
        <v>22</v>
      </c>
      <c r="I5556" s="7">
        <v>38.0</v>
      </c>
      <c r="J5556" s="8">
        <v>111.0</v>
      </c>
      <c r="K5556" s="9">
        <v>4218.0</v>
      </c>
      <c r="L5556" s="9">
        <v>2235.54</v>
      </c>
      <c r="M5556" s="10">
        <v>0.53</v>
      </c>
      <c r="N5556" s="4" t="s">
        <v>89</v>
      </c>
      <c r="O5556" s="4" t="s">
        <v>29</v>
      </c>
      <c r="P5556" s="4" t="s">
        <v>21</v>
      </c>
    </row>
    <row r="5557" ht="14.25" customHeight="1">
      <c r="B5557" s="4" t="s">
        <v>32</v>
      </c>
      <c r="C5557" s="4">
        <v>1185732.0</v>
      </c>
      <c r="D5557" s="5">
        <v>44302.0</v>
      </c>
      <c r="E5557" s="4" t="s">
        <v>42</v>
      </c>
      <c r="F5557" s="4" t="s">
        <v>80</v>
      </c>
      <c r="G5557" s="4" t="s">
        <v>81</v>
      </c>
      <c r="H5557" s="6" t="s">
        <v>25</v>
      </c>
      <c r="I5557" s="7">
        <v>27.0</v>
      </c>
      <c r="J5557" s="8">
        <v>135.0</v>
      </c>
      <c r="K5557" s="9">
        <v>3645.0</v>
      </c>
      <c r="L5557" s="9">
        <v>1530.8999999999999</v>
      </c>
      <c r="M5557" s="10">
        <v>0.42</v>
      </c>
      <c r="N5557" s="4" t="s">
        <v>89</v>
      </c>
      <c r="O5557" s="4" t="s">
        <v>23</v>
      </c>
      <c r="P5557" s="4" t="s">
        <v>21</v>
      </c>
    </row>
    <row r="5558" ht="14.25" customHeight="1">
      <c r="B5558" s="4" t="s">
        <v>32</v>
      </c>
      <c r="C5558" s="4">
        <v>1185732.0</v>
      </c>
      <c r="D5558" s="5">
        <v>44302.0</v>
      </c>
      <c r="E5558" s="4" t="s">
        <v>42</v>
      </c>
      <c r="F5558" s="4" t="s">
        <v>80</v>
      </c>
      <c r="G5558" s="4" t="s">
        <v>81</v>
      </c>
      <c r="H5558" s="6" t="s">
        <v>26</v>
      </c>
      <c r="I5558" s="7">
        <v>32.0</v>
      </c>
      <c r="J5558" s="8">
        <v>109.0</v>
      </c>
      <c r="K5558" s="9">
        <v>3488.0</v>
      </c>
      <c r="L5558" s="9">
        <v>1604.4799999999998</v>
      </c>
      <c r="M5558" s="10">
        <v>0.45999999999999996</v>
      </c>
      <c r="N5558" s="4" t="s">
        <v>89</v>
      </c>
      <c r="O5558" s="4" t="s">
        <v>23</v>
      </c>
      <c r="P5558" s="4" t="s">
        <v>24</v>
      </c>
    </row>
    <row r="5559" ht="14.25" customHeight="1">
      <c r="B5559" s="4" t="s">
        <v>32</v>
      </c>
      <c r="C5559" s="4">
        <v>1185732.0</v>
      </c>
      <c r="D5559" s="5">
        <v>44302.0</v>
      </c>
      <c r="E5559" s="4" t="s">
        <v>42</v>
      </c>
      <c r="F5559" s="4" t="s">
        <v>80</v>
      </c>
      <c r="G5559" s="4" t="s">
        <v>81</v>
      </c>
      <c r="H5559" s="6" t="s">
        <v>27</v>
      </c>
      <c r="I5559" s="7">
        <v>45.0</v>
      </c>
      <c r="J5559" s="8">
        <v>120.0</v>
      </c>
      <c r="K5559" s="9">
        <v>5400.0</v>
      </c>
      <c r="L5559" s="9">
        <v>2700.0</v>
      </c>
      <c r="M5559" s="10">
        <v>0.5</v>
      </c>
      <c r="N5559" s="4" t="s">
        <v>89</v>
      </c>
      <c r="O5559" s="4" t="s">
        <v>20</v>
      </c>
      <c r="P5559" s="4" t="s">
        <v>24</v>
      </c>
    </row>
    <row r="5560" ht="14.25" customHeight="1">
      <c r="B5560" s="4" t="s">
        <v>32</v>
      </c>
      <c r="C5560" s="4">
        <v>1185732.0</v>
      </c>
      <c r="D5560" s="5">
        <v>44302.0</v>
      </c>
      <c r="E5560" s="4" t="s">
        <v>42</v>
      </c>
      <c r="F5560" s="4" t="s">
        <v>80</v>
      </c>
      <c r="G5560" s="4" t="s">
        <v>81</v>
      </c>
      <c r="H5560" s="6" t="s">
        <v>28</v>
      </c>
      <c r="I5560" s="7">
        <v>37.0</v>
      </c>
      <c r="J5560" s="8">
        <v>152.0</v>
      </c>
      <c r="K5560" s="9">
        <v>5624.0</v>
      </c>
      <c r="L5560" s="9">
        <v>3880.5600000000004</v>
      </c>
      <c r="M5560" s="10">
        <v>0.6900000000000001</v>
      </c>
      <c r="N5560" s="4" t="s">
        <v>89</v>
      </c>
      <c r="O5560" s="4" t="s">
        <v>23</v>
      </c>
      <c r="P5560" s="4" t="s">
        <v>24</v>
      </c>
    </row>
    <row r="5561" ht="14.25" customHeight="1">
      <c r="B5561" s="4" t="s">
        <v>32</v>
      </c>
      <c r="C5561" s="4">
        <v>1185732.0</v>
      </c>
      <c r="D5561" s="5">
        <v>44331.0</v>
      </c>
      <c r="E5561" s="4" t="s">
        <v>42</v>
      </c>
      <c r="F5561" s="4" t="s">
        <v>80</v>
      </c>
      <c r="G5561" s="4" t="s">
        <v>81</v>
      </c>
      <c r="H5561" s="6" t="s">
        <v>18</v>
      </c>
      <c r="I5561" s="7">
        <v>48.0</v>
      </c>
      <c r="J5561" s="8">
        <v>207.0</v>
      </c>
      <c r="K5561" s="9">
        <v>9936.0</v>
      </c>
      <c r="L5561" s="9">
        <v>6060.96</v>
      </c>
      <c r="M5561" s="10">
        <v>0.61</v>
      </c>
      <c r="N5561" s="4" t="s">
        <v>89</v>
      </c>
      <c r="O5561" s="4" t="s">
        <v>23</v>
      </c>
      <c r="P5561" s="4" t="s">
        <v>24</v>
      </c>
    </row>
    <row r="5562" ht="14.25" customHeight="1">
      <c r="B5562" s="4" t="s">
        <v>32</v>
      </c>
      <c r="C5562" s="4">
        <v>1185732.0</v>
      </c>
      <c r="D5562" s="5">
        <v>44331.0</v>
      </c>
      <c r="E5562" s="4" t="s">
        <v>42</v>
      </c>
      <c r="F5562" s="4" t="s">
        <v>80</v>
      </c>
      <c r="G5562" s="4" t="s">
        <v>81</v>
      </c>
      <c r="H5562" s="6" t="s">
        <v>22</v>
      </c>
      <c r="I5562" s="7">
        <v>47.0</v>
      </c>
      <c r="J5562" s="8">
        <v>150.0</v>
      </c>
      <c r="K5562" s="9">
        <v>7050.0</v>
      </c>
      <c r="L5562" s="9">
        <v>3877.4999999999995</v>
      </c>
      <c r="M5562" s="10">
        <v>0.5499999999999999</v>
      </c>
      <c r="N5562" s="4" t="s">
        <v>89</v>
      </c>
      <c r="O5562" s="4" t="s">
        <v>23</v>
      </c>
      <c r="P5562" s="4" t="s">
        <v>21</v>
      </c>
    </row>
    <row r="5563" ht="14.25" customHeight="1">
      <c r="B5563" s="4" t="s">
        <v>32</v>
      </c>
      <c r="C5563" s="4">
        <v>1185732.0</v>
      </c>
      <c r="D5563" s="5">
        <v>44331.0</v>
      </c>
      <c r="E5563" s="4" t="s">
        <v>42</v>
      </c>
      <c r="F5563" s="4" t="s">
        <v>80</v>
      </c>
      <c r="G5563" s="4" t="s">
        <v>81</v>
      </c>
      <c r="H5563" s="6" t="s">
        <v>25</v>
      </c>
      <c r="I5563" s="7">
        <v>44.0</v>
      </c>
      <c r="J5563" s="8">
        <v>133.0</v>
      </c>
      <c r="K5563" s="9">
        <v>5852.0</v>
      </c>
      <c r="L5563" s="9">
        <v>2340.8</v>
      </c>
      <c r="M5563" s="10">
        <v>0.4</v>
      </c>
      <c r="N5563" s="4" t="s">
        <v>89</v>
      </c>
      <c r="O5563" s="4" t="s">
        <v>29</v>
      </c>
      <c r="P5563" s="4" t="s">
        <v>21</v>
      </c>
    </row>
    <row r="5564" ht="14.25" customHeight="1">
      <c r="B5564" s="4" t="s">
        <v>32</v>
      </c>
      <c r="C5564" s="4">
        <v>1185732.0</v>
      </c>
      <c r="D5564" s="5">
        <v>44331.0</v>
      </c>
      <c r="E5564" s="4" t="s">
        <v>42</v>
      </c>
      <c r="F5564" s="4" t="s">
        <v>80</v>
      </c>
      <c r="G5564" s="4" t="s">
        <v>81</v>
      </c>
      <c r="H5564" s="6" t="s">
        <v>26</v>
      </c>
      <c r="I5564" s="7">
        <v>42.0</v>
      </c>
      <c r="J5564" s="8">
        <v>126.0</v>
      </c>
      <c r="K5564" s="9">
        <v>5292.0</v>
      </c>
      <c r="L5564" s="9">
        <v>2646.0</v>
      </c>
      <c r="M5564" s="10">
        <v>0.5</v>
      </c>
      <c r="N5564" s="4" t="s">
        <v>89</v>
      </c>
      <c r="O5564" s="4" t="s">
        <v>20</v>
      </c>
      <c r="P5564" s="4" t="s">
        <v>21</v>
      </c>
    </row>
    <row r="5565" ht="14.25" customHeight="1">
      <c r="B5565" s="4" t="s">
        <v>32</v>
      </c>
      <c r="C5565" s="4">
        <v>1185732.0</v>
      </c>
      <c r="D5565" s="5">
        <v>44331.0</v>
      </c>
      <c r="E5565" s="4" t="s">
        <v>42</v>
      </c>
      <c r="F5565" s="4" t="s">
        <v>80</v>
      </c>
      <c r="G5565" s="4" t="s">
        <v>81</v>
      </c>
      <c r="H5565" s="6" t="s">
        <v>27</v>
      </c>
      <c r="I5565" s="7">
        <v>52.0</v>
      </c>
      <c r="J5565" s="8">
        <v>124.0</v>
      </c>
      <c r="K5565" s="9">
        <v>6448.0</v>
      </c>
      <c r="L5565" s="9">
        <v>3417.44</v>
      </c>
      <c r="M5565" s="10">
        <v>0.53</v>
      </c>
      <c r="N5565" s="4" t="s">
        <v>89</v>
      </c>
      <c r="O5565" s="4" t="s">
        <v>20</v>
      </c>
      <c r="P5565" s="4" t="s">
        <v>24</v>
      </c>
    </row>
    <row r="5566" ht="14.25" customHeight="1">
      <c r="B5566" s="4" t="s">
        <v>32</v>
      </c>
      <c r="C5566" s="4">
        <v>1185732.0</v>
      </c>
      <c r="D5566" s="5">
        <v>44331.0</v>
      </c>
      <c r="E5566" s="4" t="s">
        <v>42</v>
      </c>
      <c r="F5566" s="4" t="s">
        <v>80</v>
      </c>
      <c r="G5566" s="4" t="s">
        <v>81</v>
      </c>
      <c r="H5566" s="6" t="s">
        <v>28</v>
      </c>
      <c r="I5566" s="7">
        <v>55.0</v>
      </c>
      <c r="J5566" s="8">
        <v>150.0</v>
      </c>
      <c r="K5566" s="9">
        <v>8250.0</v>
      </c>
      <c r="L5566" s="9">
        <v>5775.000000000001</v>
      </c>
      <c r="M5566" s="10">
        <v>0.7000000000000001</v>
      </c>
      <c r="N5566" s="4" t="s">
        <v>89</v>
      </c>
      <c r="O5566" s="4" t="s">
        <v>23</v>
      </c>
      <c r="P5566" s="4" t="s">
        <v>21</v>
      </c>
    </row>
    <row r="5567" ht="14.25" customHeight="1">
      <c r="B5567" s="4" t="s">
        <v>32</v>
      </c>
      <c r="C5567" s="4">
        <v>1185732.0</v>
      </c>
      <c r="D5567" s="5">
        <v>44364.0</v>
      </c>
      <c r="E5567" s="4" t="s">
        <v>42</v>
      </c>
      <c r="F5567" s="4" t="s">
        <v>80</v>
      </c>
      <c r="G5567" s="4" t="s">
        <v>81</v>
      </c>
      <c r="H5567" s="6" t="s">
        <v>18</v>
      </c>
      <c r="I5567" s="7">
        <v>52.0</v>
      </c>
      <c r="J5567" s="8">
        <v>206.0</v>
      </c>
      <c r="K5567" s="9">
        <v>10712.0</v>
      </c>
      <c r="L5567" s="9">
        <v>6641.44</v>
      </c>
      <c r="M5567" s="10">
        <v>0.62</v>
      </c>
      <c r="N5567" s="4" t="s">
        <v>89</v>
      </c>
      <c r="O5567" s="4" t="s">
        <v>20</v>
      </c>
      <c r="P5567" s="4" t="s">
        <v>21</v>
      </c>
    </row>
    <row r="5568" ht="14.25" customHeight="1">
      <c r="B5568" s="4" t="s">
        <v>32</v>
      </c>
      <c r="C5568" s="4">
        <v>1185732.0</v>
      </c>
      <c r="D5568" s="5">
        <v>44364.0</v>
      </c>
      <c r="E5568" s="4" t="s">
        <v>42</v>
      </c>
      <c r="F5568" s="4" t="s">
        <v>80</v>
      </c>
      <c r="G5568" s="4" t="s">
        <v>81</v>
      </c>
      <c r="H5568" s="6" t="s">
        <v>22</v>
      </c>
      <c r="I5568" s="7">
        <v>46.0</v>
      </c>
      <c r="J5568" s="8">
        <v>167.0</v>
      </c>
      <c r="K5568" s="9">
        <v>7682.0</v>
      </c>
      <c r="L5568" s="9">
        <v>4148.280000000001</v>
      </c>
      <c r="M5568" s="10">
        <v>0.54</v>
      </c>
      <c r="N5568" s="4" t="s">
        <v>89</v>
      </c>
      <c r="O5568" s="4" t="s">
        <v>20</v>
      </c>
      <c r="P5568" s="4" t="s">
        <v>21</v>
      </c>
    </row>
    <row r="5569" ht="14.25" customHeight="1">
      <c r="B5569" s="4" t="s">
        <v>32</v>
      </c>
      <c r="C5569" s="4">
        <v>1185732.0</v>
      </c>
      <c r="D5569" s="5">
        <v>44364.0</v>
      </c>
      <c r="E5569" s="4" t="s">
        <v>42</v>
      </c>
      <c r="F5569" s="4" t="s">
        <v>80</v>
      </c>
      <c r="G5569" s="4" t="s">
        <v>81</v>
      </c>
      <c r="H5569" s="6" t="s">
        <v>25</v>
      </c>
      <c r="I5569" s="7">
        <v>41.0</v>
      </c>
      <c r="J5569" s="8">
        <v>138.0</v>
      </c>
      <c r="K5569" s="9">
        <v>5658.0</v>
      </c>
      <c r="L5569" s="9">
        <v>2489.52</v>
      </c>
      <c r="M5569" s="10">
        <v>0.44</v>
      </c>
      <c r="N5569" s="4" t="s">
        <v>89</v>
      </c>
      <c r="O5569" s="4" t="s">
        <v>20</v>
      </c>
      <c r="P5569" s="4" t="s">
        <v>21</v>
      </c>
    </row>
    <row r="5570" ht="14.25" customHeight="1">
      <c r="B5570" s="4" t="s">
        <v>32</v>
      </c>
      <c r="C5570" s="4">
        <v>1185732.0</v>
      </c>
      <c r="D5570" s="5">
        <v>44364.0</v>
      </c>
      <c r="E5570" s="4" t="s">
        <v>42</v>
      </c>
      <c r="F5570" s="4" t="s">
        <v>80</v>
      </c>
      <c r="G5570" s="4" t="s">
        <v>81</v>
      </c>
      <c r="H5570" s="6" t="s">
        <v>26</v>
      </c>
      <c r="I5570" s="7">
        <v>43.0</v>
      </c>
      <c r="J5570" s="8">
        <v>158.0</v>
      </c>
      <c r="K5570" s="9">
        <v>6794.0</v>
      </c>
      <c r="L5570" s="9">
        <v>3261.12</v>
      </c>
      <c r="M5570" s="10">
        <v>0.48</v>
      </c>
      <c r="N5570" s="4" t="s">
        <v>89</v>
      </c>
      <c r="O5570" s="4" t="s">
        <v>23</v>
      </c>
      <c r="P5570" s="4" t="s">
        <v>24</v>
      </c>
    </row>
    <row r="5571" ht="14.25" customHeight="1">
      <c r="B5571" s="4" t="s">
        <v>32</v>
      </c>
      <c r="C5571" s="4">
        <v>1185732.0</v>
      </c>
      <c r="D5571" s="5">
        <v>44364.0</v>
      </c>
      <c r="E5571" s="4" t="s">
        <v>42</v>
      </c>
      <c r="F5571" s="4" t="s">
        <v>80</v>
      </c>
      <c r="G5571" s="4" t="s">
        <v>81</v>
      </c>
      <c r="H5571" s="6" t="s">
        <v>27</v>
      </c>
      <c r="I5571" s="7">
        <v>57.0</v>
      </c>
      <c r="J5571" s="8">
        <v>152.0</v>
      </c>
      <c r="K5571" s="9">
        <v>8664.0</v>
      </c>
      <c r="L5571" s="9">
        <v>4765.2</v>
      </c>
      <c r="M5571" s="10">
        <v>0.5499999999999999</v>
      </c>
      <c r="N5571" s="4" t="s">
        <v>89</v>
      </c>
      <c r="O5571" s="4" t="s">
        <v>23</v>
      </c>
      <c r="P5571" s="4" t="s">
        <v>24</v>
      </c>
    </row>
    <row r="5572" ht="14.25" customHeight="1">
      <c r="B5572" s="4" t="s">
        <v>32</v>
      </c>
      <c r="C5572" s="4">
        <v>1185732.0</v>
      </c>
      <c r="D5572" s="5">
        <v>44364.0</v>
      </c>
      <c r="E5572" s="4" t="s">
        <v>42</v>
      </c>
      <c r="F5572" s="4" t="s">
        <v>80</v>
      </c>
      <c r="G5572" s="4" t="s">
        <v>81</v>
      </c>
      <c r="H5572" s="6" t="s">
        <v>28</v>
      </c>
      <c r="I5572" s="7">
        <v>60.0</v>
      </c>
      <c r="J5572" s="8">
        <v>169.0</v>
      </c>
      <c r="K5572" s="9">
        <v>10140.0</v>
      </c>
      <c r="L5572" s="9">
        <v>6591.0</v>
      </c>
      <c r="M5572" s="10">
        <v>0.65</v>
      </c>
      <c r="N5572" s="4" t="s">
        <v>89</v>
      </c>
      <c r="O5572" s="4" t="s">
        <v>20</v>
      </c>
      <c r="P5572" s="4" t="s">
        <v>21</v>
      </c>
    </row>
    <row r="5573" ht="14.25" customHeight="1">
      <c r="B5573" s="4" t="s">
        <v>32</v>
      </c>
      <c r="C5573" s="4">
        <v>1185732.0</v>
      </c>
      <c r="D5573" s="5">
        <v>44392.0</v>
      </c>
      <c r="E5573" s="4" t="s">
        <v>42</v>
      </c>
      <c r="F5573" s="4" t="s">
        <v>80</v>
      </c>
      <c r="G5573" s="4" t="s">
        <v>81</v>
      </c>
      <c r="H5573" s="6" t="s">
        <v>18</v>
      </c>
      <c r="I5573" s="7">
        <v>57.0</v>
      </c>
      <c r="J5573" s="8">
        <v>225.0</v>
      </c>
      <c r="K5573" s="9">
        <v>12825.0</v>
      </c>
      <c r="L5573" s="9">
        <v>7695.0</v>
      </c>
      <c r="M5573" s="10">
        <v>0.6</v>
      </c>
      <c r="N5573" s="4" t="s">
        <v>89</v>
      </c>
      <c r="O5573" s="4" t="s">
        <v>29</v>
      </c>
      <c r="P5573" s="4" t="s">
        <v>21</v>
      </c>
    </row>
    <row r="5574" ht="14.25" customHeight="1">
      <c r="B5574" s="4" t="s">
        <v>32</v>
      </c>
      <c r="C5574" s="4">
        <v>1185732.0</v>
      </c>
      <c r="D5574" s="5">
        <v>44392.0</v>
      </c>
      <c r="E5574" s="4" t="s">
        <v>42</v>
      </c>
      <c r="F5574" s="4" t="s">
        <v>80</v>
      </c>
      <c r="G5574" s="4" t="s">
        <v>81</v>
      </c>
      <c r="H5574" s="6" t="s">
        <v>22</v>
      </c>
      <c r="I5574" s="7">
        <v>53.0</v>
      </c>
      <c r="J5574" s="8">
        <v>189.0</v>
      </c>
      <c r="K5574" s="9">
        <v>10017.0</v>
      </c>
      <c r="L5574" s="9">
        <v>5108.67</v>
      </c>
      <c r="M5574" s="10">
        <v>0.51</v>
      </c>
      <c r="N5574" s="4" t="s">
        <v>89</v>
      </c>
      <c r="O5574" s="4" t="s">
        <v>20</v>
      </c>
      <c r="P5574" s="4" t="s">
        <v>24</v>
      </c>
    </row>
    <row r="5575" ht="14.25" customHeight="1">
      <c r="B5575" s="4" t="s">
        <v>32</v>
      </c>
      <c r="C5575" s="4">
        <v>1185732.0</v>
      </c>
      <c r="D5575" s="5">
        <v>44392.0</v>
      </c>
      <c r="E5575" s="4" t="s">
        <v>42</v>
      </c>
      <c r="F5575" s="4" t="s">
        <v>80</v>
      </c>
      <c r="G5575" s="4" t="s">
        <v>81</v>
      </c>
      <c r="H5575" s="6" t="s">
        <v>25</v>
      </c>
      <c r="I5575" s="7">
        <v>46.0</v>
      </c>
      <c r="J5575" s="8">
        <v>173.0</v>
      </c>
      <c r="K5575" s="9">
        <v>7958.0</v>
      </c>
      <c r="L5575" s="9">
        <v>3581.0999999999995</v>
      </c>
      <c r="M5575" s="10">
        <v>0.44999999999999996</v>
      </c>
      <c r="N5575" s="4" t="s">
        <v>89</v>
      </c>
      <c r="O5575" s="4" t="s">
        <v>20</v>
      </c>
      <c r="P5575" s="4" t="s">
        <v>21</v>
      </c>
    </row>
    <row r="5576" ht="14.25" customHeight="1">
      <c r="B5576" s="4" t="s">
        <v>32</v>
      </c>
      <c r="C5576" s="4">
        <v>1185732.0</v>
      </c>
      <c r="D5576" s="5">
        <v>44392.0</v>
      </c>
      <c r="E5576" s="4" t="s">
        <v>42</v>
      </c>
      <c r="F5576" s="4" t="s">
        <v>80</v>
      </c>
      <c r="G5576" s="4" t="s">
        <v>81</v>
      </c>
      <c r="H5576" s="6" t="s">
        <v>26</v>
      </c>
      <c r="I5576" s="7">
        <v>47.0</v>
      </c>
      <c r="J5576" s="8">
        <v>158.0</v>
      </c>
      <c r="K5576" s="9">
        <v>7426.0</v>
      </c>
      <c r="L5576" s="9">
        <v>3341.7</v>
      </c>
      <c r="M5576" s="10">
        <v>0.44999999999999996</v>
      </c>
      <c r="N5576" s="4" t="s">
        <v>89</v>
      </c>
      <c r="O5576" s="4" t="s">
        <v>29</v>
      </c>
      <c r="P5576" s="4" t="s">
        <v>24</v>
      </c>
    </row>
    <row r="5577" ht="14.25" customHeight="1">
      <c r="B5577" s="4" t="s">
        <v>32</v>
      </c>
      <c r="C5577" s="4">
        <v>1185732.0</v>
      </c>
      <c r="D5577" s="5">
        <v>44392.0</v>
      </c>
      <c r="E5577" s="4" t="s">
        <v>42</v>
      </c>
      <c r="F5577" s="4" t="s">
        <v>80</v>
      </c>
      <c r="G5577" s="4" t="s">
        <v>81</v>
      </c>
      <c r="H5577" s="6" t="s">
        <v>27</v>
      </c>
      <c r="I5577" s="7">
        <v>54.0</v>
      </c>
      <c r="J5577" s="8">
        <v>143.0</v>
      </c>
      <c r="K5577" s="9">
        <v>7722.0</v>
      </c>
      <c r="L5577" s="9">
        <v>3938.2200000000003</v>
      </c>
      <c r="M5577" s="10">
        <v>0.51</v>
      </c>
      <c r="N5577" s="4" t="s">
        <v>89</v>
      </c>
      <c r="O5577" s="4" t="s">
        <v>20</v>
      </c>
      <c r="P5577" s="4" t="s">
        <v>24</v>
      </c>
    </row>
    <row r="5578" ht="14.25" customHeight="1">
      <c r="B5578" s="4" t="s">
        <v>32</v>
      </c>
      <c r="C5578" s="4">
        <v>1185732.0</v>
      </c>
      <c r="D5578" s="5">
        <v>44392.0</v>
      </c>
      <c r="E5578" s="4" t="s">
        <v>42</v>
      </c>
      <c r="F5578" s="4" t="s">
        <v>80</v>
      </c>
      <c r="G5578" s="4" t="s">
        <v>81</v>
      </c>
      <c r="H5578" s="6" t="s">
        <v>28</v>
      </c>
      <c r="I5578" s="7">
        <v>62.0</v>
      </c>
      <c r="J5578" s="8">
        <v>210.0</v>
      </c>
      <c r="K5578" s="9">
        <v>13020.0</v>
      </c>
      <c r="L5578" s="9">
        <v>8983.800000000001</v>
      </c>
      <c r="M5578" s="10">
        <v>0.6900000000000001</v>
      </c>
      <c r="N5578" s="4" t="s">
        <v>89</v>
      </c>
      <c r="O5578" s="4" t="s">
        <v>23</v>
      </c>
      <c r="P5578" s="4" t="s">
        <v>21</v>
      </c>
    </row>
    <row r="5579" ht="14.25" customHeight="1">
      <c r="B5579" s="4" t="s">
        <v>32</v>
      </c>
      <c r="C5579" s="4">
        <v>1185732.0</v>
      </c>
      <c r="D5579" s="5">
        <v>44424.0</v>
      </c>
      <c r="E5579" s="4" t="s">
        <v>42</v>
      </c>
      <c r="F5579" s="4" t="s">
        <v>80</v>
      </c>
      <c r="G5579" s="4" t="s">
        <v>81</v>
      </c>
      <c r="H5579" s="6" t="s">
        <v>18</v>
      </c>
      <c r="I5579" s="7">
        <v>55.0</v>
      </c>
      <c r="J5579" s="8">
        <v>263.0</v>
      </c>
      <c r="K5579" s="9">
        <v>14465.0</v>
      </c>
      <c r="L5579" s="9">
        <v>9257.6</v>
      </c>
      <c r="M5579" s="10">
        <v>0.64</v>
      </c>
      <c r="N5579" s="4" t="s">
        <v>89</v>
      </c>
      <c r="O5579" s="4" t="s">
        <v>20</v>
      </c>
      <c r="P5579" s="4" t="s">
        <v>21</v>
      </c>
    </row>
    <row r="5580" ht="14.25" customHeight="1">
      <c r="B5580" s="4" t="s">
        <v>32</v>
      </c>
      <c r="C5580" s="4">
        <v>1185732.0</v>
      </c>
      <c r="D5580" s="5">
        <v>44424.0</v>
      </c>
      <c r="E5580" s="4" t="s">
        <v>42</v>
      </c>
      <c r="F5580" s="4" t="s">
        <v>80</v>
      </c>
      <c r="G5580" s="4" t="s">
        <v>81</v>
      </c>
      <c r="H5580" s="6" t="s">
        <v>22</v>
      </c>
      <c r="I5580" s="7">
        <v>50.0</v>
      </c>
      <c r="J5580" s="8">
        <v>195.0</v>
      </c>
      <c r="K5580" s="9">
        <v>9750.0</v>
      </c>
      <c r="L5580" s="9">
        <v>4875.0</v>
      </c>
      <c r="M5580" s="10">
        <v>0.5</v>
      </c>
      <c r="N5580" s="4" t="s">
        <v>89</v>
      </c>
      <c r="O5580" s="4" t="s">
        <v>29</v>
      </c>
      <c r="P5580" s="4" t="s">
        <v>24</v>
      </c>
    </row>
    <row r="5581" ht="14.25" customHeight="1">
      <c r="B5581" s="4" t="s">
        <v>32</v>
      </c>
      <c r="C5581" s="4">
        <v>1185732.0</v>
      </c>
      <c r="D5581" s="5">
        <v>44424.0</v>
      </c>
      <c r="E5581" s="4" t="s">
        <v>42</v>
      </c>
      <c r="F5581" s="4" t="s">
        <v>80</v>
      </c>
      <c r="G5581" s="4" t="s">
        <v>81</v>
      </c>
      <c r="H5581" s="6" t="s">
        <v>25</v>
      </c>
      <c r="I5581" s="7">
        <v>42.0</v>
      </c>
      <c r="J5581" s="8">
        <v>144.0</v>
      </c>
      <c r="K5581" s="9">
        <v>6048.0</v>
      </c>
      <c r="L5581" s="9">
        <v>2540.16</v>
      </c>
      <c r="M5581" s="10">
        <v>0.42</v>
      </c>
      <c r="N5581" s="4" t="s">
        <v>89</v>
      </c>
      <c r="O5581" s="4" t="s">
        <v>20</v>
      </c>
      <c r="P5581" s="4" t="s">
        <v>21</v>
      </c>
    </row>
    <row r="5582" ht="14.25" customHeight="1">
      <c r="B5582" s="4" t="s">
        <v>32</v>
      </c>
      <c r="C5582" s="4">
        <v>1185732.0</v>
      </c>
      <c r="D5582" s="5">
        <v>44424.0</v>
      </c>
      <c r="E5582" s="4" t="s">
        <v>42</v>
      </c>
      <c r="F5582" s="4" t="s">
        <v>80</v>
      </c>
      <c r="G5582" s="4" t="s">
        <v>81</v>
      </c>
      <c r="H5582" s="6" t="s">
        <v>26</v>
      </c>
      <c r="I5582" s="7">
        <v>34.0</v>
      </c>
      <c r="J5582" s="8">
        <v>142.0</v>
      </c>
      <c r="K5582" s="9">
        <v>4828.0</v>
      </c>
      <c r="L5582" s="9">
        <v>2172.6</v>
      </c>
      <c r="M5582" s="10">
        <v>0.44999999999999996</v>
      </c>
      <c r="N5582" s="4" t="s">
        <v>89</v>
      </c>
      <c r="O5582" s="4" t="s">
        <v>29</v>
      </c>
      <c r="P5582" s="4" t="s">
        <v>21</v>
      </c>
    </row>
    <row r="5583" ht="14.25" customHeight="1">
      <c r="B5583" s="4" t="s">
        <v>32</v>
      </c>
      <c r="C5583" s="4">
        <v>1185732.0</v>
      </c>
      <c r="D5583" s="5">
        <v>44424.0</v>
      </c>
      <c r="E5583" s="4" t="s">
        <v>42</v>
      </c>
      <c r="F5583" s="4" t="s">
        <v>80</v>
      </c>
      <c r="G5583" s="4" t="s">
        <v>81</v>
      </c>
      <c r="H5583" s="6" t="s">
        <v>27</v>
      </c>
      <c r="I5583" s="7">
        <v>42.0</v>
      </c>
      <c r="J5583" s="8">
        <v>135.0</v>
      </c>
      <c r="K5583" s="9">
        <v>5670.0</v>
      </c>
      <c r="L5583" s="9">
        <v>3005.1000000000004</v>
      </c>
      <c r="M5583" s="10">
        <v>0.53</v>
      </c>
      <c r="N5583" s="4" t="s">
        <v>89</v>
      </c>
      <c r="O5583" s="4" t="s">
        <v>23</v>
      </c>
      <c r="P5583" s="4" t="s">
        <v>21</v>
      </c>
    </row>
    <row r="5584" ht="14.25" customHeight="1">
      <c r="B5584" s="4" t="s">
        <v>32</v>
      </c>
      <c r="C5584" s="4">
        <v>1185732.0</v>
      </c>
      <c r="D5584" s="5">
        <v>44424.0</v>
      </c>
      <c r="E5584" s="4" t="s">
        <v>42</v>
      </c>
      <c r="F5584" s="4" t="s">
        <v>80</v>
      </c>
      <c r="G5584" s="4" t="s">
        <v>81</v>
      </c>
      <c r="H5584" s="6" t="s">
        <v>28</v>
      </c>
      <c r="I5584" s="7">
        <v>45.0</v>
      </c>
      <c r="J5584" s="8">
        <v>176.0</v>
      </c>
      <c r="K5584" s="9">
        <v>7920.0</v>
      </c>
      <c r="L5584" s="9">
        <v>5385.6</v>
      </c>
      <c r="M5584" s="10">
        <v>0.68</v>
      </c>
      <c r="N5584" s="4" t="s">
        <v>89</v>
      </c>
      <c r="O5584" s="4" t="s">
        <v>23</v>
      </c>
      <c r="P5584" s="4" t="s">
        <v>24</v>
      </c>
    </row>
    <row r="5585" ht="14.25" customHeight="1">
      <c r="B5585" s="4" t="s">
        <v>32</v>
      </c>
      <c r="C5585" s="4">
        <v>1185732.0</v>
      </c>
      <c r="D5585" s="5">
        <v>44454.0</v>
      </c>
      <c r="E5585" s="4" t="s">
        <v>42</v>
      </c>
      <c r="F5585" s="4" t="s">
        <v>80</v>
      </c>
      <c r="G5585" s="4" t="s">
        <v>81</v>
      </c>
      <c r="H5585" s="6" t="s">
        <v>18</v>
      </c>
      <c r="I5585" s="7">
        <v>42.0</v>
      </c>
      <c r="J5585" s="8">
        <v>232.0</v>
      </c>
      <c r="K5585" s="9">
        <v>9744.0</v>
      </c>
      <c r="L5585" s="9">
        <v>6138.72</v>
      </c>
      <c r="M5585" s="10">
        <v>0.63</v>
      </c>
      <c r="N5585" s="4" t="s">
        <v>89</v>
      </c>
      <c r="O5585" s="4" t="s">
        <v>29</v>
      </c>
      <c r="P5585" s="4" t="s">
        <v>24</v>
      </c>
    </row>
    <row r="5586" ht="14.25" customHeight="1">
      <c r="B5586" s="4" t="s">
        <v>32</v>
      </c>
      <c r="C5586" s="4">
        <v>1185732.0</v>
      </c>
      <c r="D5586" s="5">
        <v>44454.0</v>
      </c>
      <c r="E5586" s="4" t="s">
        <v>42</v>
      </c>
      <c r="F5586" s="4" t="s">
        <v>80</v>
      </c>
      <c r="G5586" s="4" t="s">
        <v>81</v>
      </c>
      <c r="H5586" s="6" t="s">
        <v>22</v>
      </c>
      <c r="I5586" s="7">
        <v>37.0</v>
      </c>
      <c r="J5586" s="8">
        <v>174.0</v>
      </c>
      <c r="K5586" s="9">
        <v>6438.0</v>
      </c>
      <c r="L5586" s="9">
        <v>3283.38</v>
      </c>
      <c r="M5586" s="10">
        <v>0.51</v>
      </c>
      <c r="N5586" s="4" t="s">
        <v>89</v>
      </c>
      <c r="O5586" s="4" t="s">
        <v>29</v>
      </c>
      <c r="P5586" s="4" t="s">
        <v>21</v>
      </c>
    </row>
    <row r="5587" ht="14.25" customHeight="1">
      <c r="B5587" s="4" t="s">
        <v>32</v>
      </c>
      <c r="C5587" s="4">
        <v>1185732.0</v>
      </c>
      <c r="D5587" s="5">
        <v>44454.0</v>
      </c>
      <c r="E5587" s="4" t="s">
        <v>42</v>
      </c>
      <c r="F5587" s="4" t="s">
        <v>80</v>
      </c>
      <c r="G5587" s="4" t="s">
        <v>81</v>
      </c>
      <c r="H5587" s="6" t="s">
        <v>25</v>
      </c>
      <c r="I5587" s="7">
        <v>34.0</v>
      </c>
      <c r="J5587" s="8">
        <v>145.0</v>
      </c>
      <c r="K5587" s="9">
        <v>4930.0</v>
      </c>
      <c r="L5587" s="9">
        <v>2070.6</v>
      </c>
      <c r="M5587" s="10">
        <v>0.42</v>
      </c>
      <c r="N5587" s="4" t="s">
        <v>89</v>
      </c>
      <c r="O5587" s="4" t="s">
        <v>29</v>
      </c>
      <c r="P5587" s="4" t="s">
        <v>24</v>
      </c>
    </row>
    <row r="5588" ht="14.25" customHeight="1">
      <c r="B5588" s="4" t="s">
        <v>32</v>
      </c>
      <c r="C5588" s="4">
        <v>1185732.0</v>
      </c>
      <c r="D5588" s="5">
        <v>44454.0</v>
      </c>
      <c r="E5588" s="4" t="s">
        <v>42</v>
      </c>
      <c r="F5588" s="4" t="s">
        <v>80</v>
      </c>
      <c r="G5588" s="4" t="s">
        <v>81</v>
      </c>
      <c r="H5588" s="6" t="s">
        <v>26</v>
      </c>
      <c r="I5588" s="7">
        <v>34.0</v>
      </c>
      <c r="J5588" s="8">
        <v>119.0</v>
      </c>
      <c r="K5588" s="9">
        <v>4046.0</v>
      </c>
      <c r="L5588" s="9">
        <v>1820.6999999999998</v>
      </c>
      <c r="M5588" s="10">
        <v>0.44999999999999996</v>
      </c>
      <c r="N5588" s="4" t="s">
        <v>89</v>
      </c>
      <c r="O5588" s="4" t="s">
        <v>29</v>
      </c>
      <c r="P5588" s="4" t="s">
        <v>24</v>
      </c>
    </row>
    <row r="5589" ht="14.25" customHeight="1">
      <c r="B5589" s="4" t="s">
        <v>32</v>
      </c>
      <c r="C5589" s="4">
        <v>1185732.0</v>
      </c>
      <c r="D5589" s="5">
        <v>44454.0</v>
      </c>
      <c r="E5589" s="4" t="s">
        <v>42</v>
      </c>
      <c r="F5589" s="4" t="s">
        <v>80</v>
      </c>
      <c r="G5589" s="4" t="s">
        <v>81</v>
      </c>
      <c r="H5589" s="6" t="s">
        <v>27</v>
      </c>
      <c r="I5589" s="7">
        <v>41.0</v>
      </c>
      <c r="J5589" s="8">
        <v>128.0</v>
      </c>
      <c r="K5589" s="9">
        <v>5248.0</v>
      </c>
      <c r="L5589" s="9">
        <v>2624.0</v>
      </c>
      <c r="M5589" s="10">
        <v>0.5</v>
      </c>
      <c r="N5589" s="4" t="s">
        <v>89</v>
      </c>
      <c r="O5589" s="4" t="s">
        <v>23</v>
      </c>
      <c r="P5589" s="4" t="s">
        <v>21</v>
      </c>
    </row>
    <row r="5590" ht="14.25" customHeight="1">
      <c r="B5590" s="4" t="s">
        <v>32</v>
      </c>
      <c r="C5590" s="4">
        <v>1185732.0</v>
      </c>
      <c r="D5590" s="5">
        <v>44454.0</v>
      </c>
      <c r="E5590" s="4" t="s">
        <v>42</v>
      </c>
      <c r="F5590" s="4" t="s">
        <v>80</v>
      </c>
      <c r="G5590" s="4" t="s">
        <v>81</v>
      </c>
      <c r="H5590" s="6" t="s">
        <v>28</v>
      </c>
      <c r="I5590" s="7">
        <v>48.0</v>
      </c>
      <c r="J5590" s="8">
        <v>173.0</v>
      </c>
      <c r="K5590" s="9">
        <v>8304.0</v>
      </c>
      <c r="L5590" s="9">
        <v>5397.6</v>
      </c>
      <c r="M5590" s="10">
        <v>0.65</v>
      </c>
      <c r="N5590" s="4" t="s">
        <v>89</v>
      </c>
      <c r="O5590" s="4" t="s">
        <v>23</v>
      </c>
      <c r="P5590" s="4" t="s">
        <v>24</v>
      </c>
    </row>
    <row r="5591" ht="14.25" customHeight="1">
      <c r="B5591" s="4" t="s">
        <v>32</v>
      </c>
      <c r="C5591" s="4">
        <v>1185732.0</v>
      </c>
      <c r="D5591" s="5">
        <v>44486.0</v>
      </c>
      <c r="E5591" s="4" t="s">
        <v>42</v>
      </c>
      <c r="F5591" s="4" t="s">
        <v>80</v>
      </c>
      <c r="G5591" s="4" t="s">
        <v>81</v>
      </c>
      <c r="H5591" s="6" t="s">
        <v>18</v>
      </c>
      <c r="I5591" s="7">
        <v>49.0</v>
      </c>
      <c r="J5591" s="8">
        <v>225.0</v>
      </c>
      <c r="K5591" s="9">
        <v>11025.0</v>
      </c>
      <c r="L5591" s="9">
        <v>6725.25</v>
      </c>
      <c r="M5591" s="10">
        <v>0.61</v>
      </c>
      <c r="N5591" s="4" t="s">
        <v>89</v>
      </c>
      <c r="O5591" s="4" t="s">
        <v>23</v>
      </c>
      <c r="P5591" s="4" t="s">
        <v>21</v>
      </c>
    </row>
    <row r="5592" ht="14.25" customHeight="1">
      <c r="B5592" s="4" t="s">
        <v>32</v>
      </c>
      <c r="C5592" s="4">
        <v>1185732.0</v>
      </c>
      <c r="D5592" s="5">
        <v>44486.0</v>
      </c>
      <c r="E5592" s="4" t="s">
        <v>42</v>
      </c>
      <c r="F5592" s="4" t="s">
        <v>80</v>
      </c>
      <c r="G5592" s="4" t="s">
        <v>81</v>
      </c>
      <c r="H5592" s="6" t="s">
        <v>22</v>
      </c>
      <c r="I5592" s="7">
        <v>37.0</v>
      </c>
      <c r="J5592" s="8">
        <v>167.0</v>
      </c>
      <c r="K5592" s="9">
        <v>6179.0</v>
      </c>
      <c r="L5592" s="9">
        <v>3151.29</v>
      </c>
      <c r="M5592" s="10">
        <v>0.51</v>
      </c>
      <c r="N5592" s="4" t="s">
        <v>89</v>
      </c>
      <c r="O5592" s="4" t="s">
        <v>20</v>
      </c>
      <c r="P5592" s="4" t="s">
        <v>21</v>
      </c>
    </row>
    <row r="5593" ht="14.25" customHeight="1">
      <c r="B5593" s="4" t="s">
        <v>32</v>
      </c>
      <c r="C5593" s="4">
        <v>1185732.0</v>
      </c>
      <c r="D5593" s="5">
        <v>44486.0</v>
      </c>
      <c r="E5593" s="4" t="s">
        <v>42</v>
      </c>
      <c r="F5593" s="4" t="s">
        <v>80</v>
      </c>
      <c r="G5593" s="4" t="s">
        <v>81</v>
      </c>
      <c r="H5593" s="6" t="s">
        <v>25</v>
      </c>
      <c r="I5593" s="7">
        <v>37.0</v>
      </c>
      <c r="J5593" s="8">
        <v>123.0</v>
      </c>
      <c r="K5593" s="9">
        <v>4551.0</v>
      </c>
      <c r="L5593" s="9">
        <v>2047.9499999999998</v>
      </c>
      <c r="M5593" s="10">
        <v>0.44999999999999996</v>
      </c>
      <c r="N5593" s="4" t="s">
        <v>89</v>
      </c>
      <c r="O5593" s="4" t="s">
        <v>20</v>
      </c>
      <c r="P5593" s="4" t="s">
        <v>24</v>
      </c>
    </row>
    <row r="5594" ht="14.25" customHeight="1">
      <c r="B5594" s="4" t="s">
        <v>32</v>
      </c>
      <c r="C5594" s="4">
        <v>1185732.0</v>
      </c>
      <c r="D5594" s="5">
        <v>44486.0</v>
      </c>
      <c r="E5594" s="4" t="s">
        <v>42</v>
      </c>
      <c r="F5594" s="4" t="s">
        <v>80</v>
      </c>
      <c r="G5594" s="4" t="s">
        <v>81</v>
      </c>
      <c r="H5594" s="6" t="s">
        <v>26</v>
      </c>
      <c r="I5594" s="7">
        <v>38.0</v>
      </c>
      <c r="J5594" s="8">
        <v>116.0</v>
      </c>
      <c r="K5594" s="9">
        <v>4408.0</v>
      </c>
      <c r="L5594" s="9">
        <v>2204.0</v>
      </c>
      <c r="M5594" s="10">
        <v>0.5</v>
      </c>
      <c r="N5594" s="4" t="s">
        <v>89</v>
      </c>
      <c r="O5594" s="4" t="s">
        <v>29</v>
      </c>
      <c r="P5594" s="4" t="s">
        <v>21</v>
      </c>
    </row>
    <row r="5595" ht="14.25" customHeight="1">
      <c r="B5595" s="4" t="s">
        <v>32</v>
      </c>
      <c r="C5595" s="4">
        <v>1185732.0</v>
      </c>
      <c r="D5595" s="5">
        <v>44486.0</v>
      </c>
      <c r="E5595" s="4" t="s">
        <v>42</v>
      </c>
      <c r="F5595" s="4" t="s">
        <v>80</v>
      </c>
      <c r="G5595" s="4" t="s">
        <v>81</v>
      </c>
      <c r="H5595" s="6" t="s">
        <v>27</v>
      </c>
      <c r="I5595" s="7">
        <v>48.0</v>
      </c>
      <c r="J5595" s="8">
        <v>112.0</v>
      </c>
      <c r="K5595" s="9">
        <v>5376.0</v>
      </c>
      <c r="L5595" s="9">
        <v>2956.7999999999997</v>
      </c>
      <c r="M5595" s="10">
        <v>0.5499999999999999</v>
      </c>
      <c r="N5595" s="4" t="s">
        <v>89</v>
      </c>
      <c r="O5595" s="4" t="s">
        <v>23</v>
      </c>
      <c r="P5595" s="4" t="s">
        <v>24</v>
      </c>
    </row>
    <row r="5596" ht="14.25" customHeight="1">
      <c r="B5596" s="4" t="s">
        <v>32</v>
      </c>
      <c r="C5596" s="4">
        <v>1185732.0</v>
      </c>
      <c r="D5596" s="5">
        <v>44486.0</v>
      </c>
      <c r="E5596" s="4" t="s">
        <v>42</v>
      </c>
      <c r="F5596" s="4" t="s">
        <v>80</v>
      </c>
      <c r="G5596" s="4" t="s">
        <v>81</v>
      </c>
      <c r="H5596" s="6" t="s">
        <v>28</v>
      </c>
      <c r="I5596" s="7">
        <v>52.0</v>
      </c>
      <c r="J5596" s="8">
        <v>137.0</v>
      </c>
      <c r="K5596" s="9">
        <v>7124.0</v>
      </c>
      <c r="L5596" s="9">
        <v>4986.8</v>
      </c>
      <c r="M5596" s="10">
        <v>0.7000000000000001</v>
      </c>
      <c r="N5596" s="4" t="s">
        <v>89</v>
      </c>
      <c r="O5596" s="4" t="s">
        <v>20</v>
      </c>
      <c r="P5596" s="4" t="s">
        <v>24</v>
      </c>
    </row>
    <row r="5597" ht="14.25" customHeight="1">
      <c r="B5597" s="4" t="s">
        <v>32</v>
      </c>
      <c r="C5597" s="4">
        <v>1185732.0</v>
      </c>
      <c r="D5597" s="5">
        <v>44516.0</v>
      </c>
      <c r="E5597" s="4" t="s">
        <v>42</v>
      </c>
      <c r="F5597" s="4" t="s">
        <v>80</v>
      </c>
      <c r="G5597" s="4" t="s">
        <v>81</v>
      </c>
      <c r="H5597" s="6" t="s">
        <v>18</v>
      </c>
      <c r="I5597" s="7">
        <v>49.0</v>
      </c>
      <c r="J5597" s="8">
        <v>196.0</v>
      </c>
      <c r="K5597" s="9">
        <v>9604.0</v>
      </c>
      <c r="L5597" s="9">
        <v>6050.52</v>
      </c>
      <c r="M5597" s="10">
        <v>0.63</v>
      </c>
      <c r="N5597" s="4" t="s">
        <v>89</v>
      </c>
      <c r="O5597" s="4" t="s">
        <v>23</v>
      </c>
      <c r="P5597" s="4" t="s">
        <v>21</v>
      </c>
    </row>
    <row r="5598" ht="14.25" customHeight="1">
      <c r="B5598" s="4" t="s">
        <v>32</v>
      </c>
      <c r="C5598" s="4">
        <v>1185732.0</v>
      </c>
      <c r="D5598" s="5">
        <v>44516.0</v>
      </c>
      <c r="E5598" s="4" t="s">
        <v>42</v>
      </c>
      <c r="F5598" s="4" t="s">
        <v>80</v>
      </c>
      <c r="G5598" s="4" t="s">
        <v>81</v>
      </c>
      <c r="H5598" s="6" t="s">
        <v>22</v>
      </c>
      <c r="I5598" s="7">
        <v>42.0</v>
      </c>
      <c r="J5598" s="8">
        <v>145.0</v>
      </c>
      <c r="K5598" s="9">
        <v>6090.0</v>
      </c>
      <c r="L5598" s="9">
        <v>3349.4999999999995</v>
      </c>
      <c r="M5598" s="10">
        <v>0.5499999999999999</v>
      </c>
      <c r="N5598" s="4" t="s">
        <v>89</v>
      </c>
      <c r="O5598" s="4" t="s">
        <v>20</v>
      </c>
      <c r="P5598" s="4" t="s">
        <v>21</v>
      </c>
    </row>
    <row r="5599" ht="14.25" customHeight="1">
      <c r="B5599" s="4" t="s">
        <v>32</v>
      </c>
      <c r="C5599" s="4">
        <v>1185732.0</v>
      </c>
      <c r="D5599" s="5">
        <v>44516.0</v>
      </c>
      <c r="E5599" s="4" t="s">
        <v>42</v>
      </c>
      <c r="F5599" s="4" t="s">
        <v>80</v>
      </c>
      <c r="G5599" s="4" t="s">
        <v>81</v>
      </c>
      <c r="H5599" s="6" t="s">
        <v>25</v>
      </c>
      <c r="I5599" s="7">
        <v>43.0</v>
      </c>
      <c r="J5599" s="8">
        <v>120.0</v>
      </c>
      <c r="K5599" s="9">
        <v>5160.0</v>
      </c>
      <c r="L5599" s="9">
        <v>2321.9999999999995</v>
      </c>
      <c r="M5599" s="10">
        <v>0.44999999999999996</v>
      </c>
      <c r="N5599" s="4" t="s">
        <v>89</v>
      </c>
      <c r="O5599" s="4" t="s">
        <v>29</v>
      </c>
      <c r="P5599" s="4" t="s">
        <v>21</v>
      </c>
    </row>
    <row r="5600" ht="14.25" customHeight="1">
      <c r="B5600" s="4" t="s">
        <v>32</v>
      </c>
      <c r="C5600" s="4">
        <v>1185732.0</v>
      </c>
      <c r="D5600" s="5">
        <v>44516.0</v>
      </c>
      <c r="E5600" s="4" t="s">
        <v>42</v>
      </c>
      <c r="F5600" s="4" t="s">
        <v>80</v>
      </c>
      <c r="G5600" s="4" t="s">
        <v>81</v>
      </c>
      <c r="H5600" s="6" t="s">
        <v>26</v>
      </c>
      <c r="I5600" s="7">
        <v>41.0</v>
      </c>
      <c r="J5600" s="8">
        <v>138.0</v>
      </c>
      <c r="K5600" s="9">
        <v>5658.0</v>
      </c>
      <c r="L5600" s="9">
        <v>2772.42</v>
      </c>
      <c r="M5600" s="10">
        <v>0.49</v>
      </c>
      <c r="N5600" s="4" t="s">
        <v>89</v>
      </c>
      <c r="O5600" s="4" t="s">
        <v>20</v>
      </c>
      <c r="P5600" s="4" t="s">
        <v>21</v>
      </c>
    </row>
    <row r="5601" ht="14.25" customHeight="1">
      <c r="B5601" s="4" t="s">
        <v>32</v>
      </c>
      <c r="C5601" s="4">
        <v>1185732.0</v>
      </c>
      <c r="D5601" s="5">
        <v>44516.0</v>
      </c>
      <c r="E5601" s="4" t="s">
        <v>42</v>
      </c>
      <c r="F5601" s="4" t="s">
        <v>80</v>
      </c>
      <c r="G5601" s="4" t="s">
        <v>81</v>
      </c>
      <c r="H5601" s="6" t="s">
        <v>27</v>
      </c>
      <c r="I5601" s="7">
        <v>59.0</v>
      </c>
      <c r="J5601" s="8">
        <v>126.0</v>
      </c>
      <c r="K5601" s="9">
        <v>7434.0</v>
      </c>
      <c r="L5601" s="9">
        <v>4088.6999999999994</v>
      </c>
      <c r="M5601" s="10">
        <v>0.5499999999999999</v>
      </c>
      <c r="N5601" s="4" t="s">
        <v>89</v>
      </c>
      <c r="O5601" s="4" t="s">
        <v>23</v>
      </c>
      <c r="P5601" s="4" t="s">
        <v>21</v>
      </c>
    </row>
    <row r="5602" ht="14.25" customHeight="1">
      <c r="B5602" s="4" t="s">
        <v>32</v>
      </c>
      <c r="C5602" s="4">
        <v>1185732.0</v>
      </c>
      <c r="D5602" s="5">
        <v>44516.0</v>
      </c>
      <c r="E5602" s="4" t="s">
        <v>42</v>
      </c>
      <c r="F5602" s="4" t="s">
        <v>80</v>
      </c>
      <c r="G5602" s="4" t="s">
        <v>81</v>
      </c>
      <c r="H5602" s="6" t="s">
        <v>28</v>
      </c>
      <c r="I5602" s="7">
        <v>59.0</v>
      </c>
      <c r="J5602" s="8">
        <v>169.0</v>
      </c>
      <c r="K5602" s="9">
        <v>9971.0</v>
      </c>
      <c r="L5602" s="9">
        <v>6879.990000000001</v>
      </c>
      <c r="M5602" s="10">
        <v>0.6900000000000001</v>
      </c>
      <c r="N5602" s="4" t="s">
        <v>89</v>
      </c>
      <c r="O5602" s="4" t="s">
        <v>20</v>
      </c>
      <c r="P5602" s="4" t="s">
        <v>21</v>
      </c>
    </row>
    <row r="5603" ht="14.25" customHeight="1">
      <c r="B5603" s="4" t="s">
        <v>32</v>
      </c>
      <c r="C5603" s="4">
        <v>1185732.0</v>
      </c>
      <c r="D5603" s="5">
        <v>44545.0</v>
      </c>
      <c r="E5603" s="4" t="s">
        <v>42</v>
      </c>
      <c r="F5603" s="4" t="s">
        <v>80</v>
      </c>
      <c r="G5603" s="4" t="s">
        <v>81</v>
      </c>
      <c r="H5603" s="6" t="s">
        <v>18</v>
      </c>
      <c r="I5603" s="7">
        <v>55.0</v>
      </c>
      <c r="J5603" s="8">
        <v>255.0</v>
      </c>
      <c r="K5603" s="9">
        <v>14025.0</v>
      </c>
      <c r="L5603" s="9">
        <v>8555.25</v>
      </c>
      <c r="M5603" s="10">
        <v>0.61</v>
      </c>
      <c r="N5603" s="4" t="s">
        <v>89</v>
      </c>
      <c r="O5603" s="4" t="s">
        <v>23</v>
      </c>
      <c r="P5603" s="4" t="s">
        <v>24</v>
      </c>
    </row>
    <row r="5604" ht="14.25" customHeight="1">
      <c r="B5604" s="4" t="s">
        <v>32</v>
      </c>
      <c r="C5604" s="4">
        <v>1185732.0</v>
      </c>
      <c r="D5604" s="5">
        <v>44545.0</v>
      </c>
      <c r="E5604" s="4" t="s">
        <v>42</v>
      </c>
      <c r="F5604" s="4" t="s">
        <v>80</v>
      </c>
      <c r="G5604" s="4" t="s">
        <v>81</v>
      </c>
      <c r="H5604" s="6" t="s">
        <v>22</v>
      </c>
      <c r="I5604" s="7">
        <v>46.0</v>
      </c>
      <c r="J5604" s="8">
        <v>176.0</v>
      </c>
      <c r="K5604" s="9">
        <v>8096.0</v>
      </c>
      <c r="L5604" s="9">
        <v>4290.88</v>
      </c>
      <c r="M5604" s="10">
        <v>0.53</v>
      </c>
      <c r="N5604" s="4" t="s">
        <v>89</v>
      </c>
      <c r="O5604" s="4" t="s">
        <v>29</v>
      </c>
      <c r="P5604" s="4" t="s">
        <v>21</v>
      </c>
    </row>
    <row r="5605" ht="14.25" customHeight="1">
      <c r="B5605" s="4" t="s">
        <v>15</v>
      </c>
      <c r="C5605" s="4">
        <v>1185732.0</v>
      </c>
      <c r="D5605" s="5">
        <v>44545.0</v>
      </c>
      <c r="E5605" s="4" t="s">
        <v>42</v>
      </c>
      <c r="F5605" s="4" t="s">
        <v>80</v>
      </c>
      <c r="G5605" s="4" t="s">
        <v>81</v>
      </c>
      <c r="H5605" s="6" t="s">
        <v>25</v>
      </c>
      <c r="I5605" s="7">
        <v>48.0</v>
      </c>
      <c r="J5605" s="8">
        <v>168.0</v>
      </c>
      <c r="K5605" s="9">
        <v>8064.0</v>
      </c>
      <c r="L5605" s="9">
        <v>3628.7999999999997</v>
      </c>
      <c r="M5605" s="10">
        <v>0.44999999999999996</v>
      </c>
      <c r="N5605" s="4" t="s">
        <v>89</v>
      </c>
      <c r="O5605" s="4" t="s">
        <v>23</v>
      </c>
      <c r="P5605" s="4" t="s">
        <v>21</v>
      </c>
    </row>
    <row r="5606" ht="14.25" customHeight="1">
      <c r="B5606" s="4" t="s">
        <v>15</v>
      </c>
      <c r="C5606" s="4">
        <v>1185732.0</v>
      </c>
      <c r="D5606" s="5">
        <v>44545.0</v>
      </c>
      <c r="E5606" s="4" t="s">
        <v>42</v>
      </c>
      <c r="F5606" s="4" t="s">
        <v>80</v>
      </c>
      <c r="G5606" s="4" t="s">
        <v>81</v>
      </c>
      <c r="H5606" s="6" t="s">
        <v>26</v>
      </c>
      <c r="I5606" s="7">
        <v>48.0</v>
      </c>
      <c r="J5606" s="8">
        <v>138.0</v>
      </c>
      <c r="K5606" s="9">
        <v>6624.0</v>
      </c>
      <c r="L5606" s="9">
        <v>3179.52</v>
      </c>
      <c r="M5606" s="10">
        <v>0.48</v>
      </c>
      <c r="N5606" s="4" t="s">
        <v>89</v>
      </c>
      <c r="O5606" s="4" t="s">
        <v>23</v>
      </c>
      <c r="P5606" s="4" t="s">
        <v>21</v>
      </c>
    </row>
    <row r="5607" ht="14.25" customHeight="1">
      <c r="B5607" s="4" t="s">
        <v>15</v>
      </c>
      <c r="C5607" s="4">
        <v>1185732.0</v>
      </c>
      <c r="D5607" s="5">
        <v>44545.0</v>
      </c>
      <c r="E5607" s="4" t="s">
        <v>42</v>
      </c>
      <c r="F5607" s="4" t="s">
        <v>80</v>
      </c>
      <c r="G5607" s="4" t="s">
        <v>81</v>
      </c>
      <c r="H5607" s="6" t="s">
        <v>27</v>
      </c>
      <c r="I5607" s="7">
        <v>55.0</v>
      </c>
      <c r="J5607" s="8">
        <v>143.0</v>
      </c>
      <c r="K5607" s="9">
        <v>7865.0</v>
      </c>
      <c r="L5607" s="9">
        <v>4089.8</v>
      </c>
      <c r="M5607" s="10">
        <v>0.52</v>
      </c>
      <c r="N5607" s="4" t="s">
        <v>89</v>
      </c>
      <c r="O5607" s="4" t="s">
        <v>20</v>
      </c>
      <c r="P5607" s="4" t="s">
        <v>24</v>
      </c>
    </row>
    <row r="5608" ht="14.25" customHeight="1">
      <c r="B5608" s="4" t="s">
        <v>15</v>
      </c>
      <c r="C5608" s="4">
        <v>1185732.0</v>
      </c>
      <c r="D5608" s="5">
        <v>44545.0</v>
      </c>
      <c r="E5608" s="4" t="s">
        <v>42</v>
      </c>
      <c r="F5608" s="4" t="s">
        <v>80</v>
      </c>
      <c r="G5608" s="4" t="s">
        <v>81</v>
      </c>
      <c r="H5608" s="6" t="s">
        <v>28</v>
      </c>
      <c r="I5608" s="7">
        <v>59.0</v>
      </c>
      <c r="J5608" s="8">
        <v>163.0</v>
      </c>
      <c r="K5608" s="9">
        <v>9617.0</v>
      </c>
      <c r="L5608" s="9">
        <v>6251.05</v>
      </c>
      <c r="M5608" s="10">
        <v>0.65</v>
      </c>
      <c r="N5608" s="4" t="s">
        <v>89</v>
      </c>
      <c r="O5608" s="4" t="s">
        <v>23</v>
      </c>
      <c r="P5608" s="4" t="s">
        <v>24</v>
      </c>
    </row>
    <row r="5609" ht="14.25" customHeight="1">
      <c r="B5609" s="4" t="s">
        <v>15</v>
      </c>
      <c r="C5609" s="4">
        <v>1185732.0</v>
      </c>
      <c r="D5609" s="5">
        <v>44214.0</v>
      </c>
      <c r="E5609" s="4" t="s">
        <v>42</v>
      </c>
      <c r="F5609" s="4" t="s">
        <v>80</v>
      </c>
      <c r="G5609" s="4" t="s">
        <v>81</v>
      </c>
      <c r="H5609" s="6" t="s">
        <v>18</v>
      </c>
      <c r="I5609" s="7">
        <v>27.0</v>
      </c>
      <c r="J5609" s="8">
        <v>156.0</v>
      </c>
      <c r="K5609" s="9">
        <v>4212.0</v>
      </c>
      <c r="L5609" s="9">
        <v>2106.0</v>
      </c>
      <c r="M5609" s="10">
        <v>0.5</v>
      </c>
      <c r="N5609" s="4" t="s">
        <v>89</v>
      </c>
      <c r="O5609" s="4" t="s">
        <v>20</v>
      </c>
      <c r="P5609" s="4" t="s">
        <v>21</v>
      </c>
    </row>
    <row r="5610" ht="14.25" customHeight="1">
      <c r="B5610" s="4" t="s">
        <v>15</v>
      </c>
      <c r="C5610" s="4">
        <v>1185732.0</v>
      </c>
      <c r="D5610" s="5">
        <v>44214.0</v>
      </c>
      <c r="E5610" s="4" t="s">
        <v>42</v>
      </c>
      <c r="F5610" s="4" t="s">
        <v>80</v>
      </c>
      <c r="G5610" s="4" t="s">
        <v>81</v>
      </c>
      <c r="H5610" s="6" t="s">
        <v>22</v>
      </c>
      <c r="I5610" s="7">
        <v>29.0</v>
      </c>
      <c r="J5610" s="8">
        <v>123.0</v>
      </c>
      <c r="K5610" s="9">
        <v>3567.0</v>
      </c>
      <c r="L5610" s="9">
        <v>1676.49</v>
      </c>
      <c r="M5610" s="10">
        <v>0.47</v>
      </c>
      <c r="N5610" s="4" t="s">
        <v>89</v>
      </c>
      <c r="O5610" s="4" t="s">
        <v>23</v>
      </c>
      <c r="P5610" s="4" t="s">
        <v>21</v>
      </c>
    </row>
    <row r="5611" ht="14.25" customHeight="1">
      <c r="B5611" s="4" t="s">
        <v>15</v>
      </c>
      <c r="C5611" s="4">
        <v>1185732.0</v>
      </c>
      <c r="D5611" s="5">
        <v>44214.0</v>
      </c>
      <c r="E5611" s="4" t="s">
        <v>42</v>
      </c>
      <c r="F5611" s="4" t="s">
        <v>80</v>
      </c>
      <c r="G5611" s="4" t="s">
        <v>81</v>
      </c>
      <c r="H5611" s="6" t="s">
        <v>25</v>
      </c>
      <c r="I5611" s="7">
        <v>19.0</v>
      </c>
      <c r="J5611" s="8">
        <v>123.0</v>
      </c>
      <c r="K5611" s="9">
        <v>2337.0</v>
      </c>
      <c r="L5611" s="9">
        <v>1051.6499999999999</v>
      </c>
      <c r="M5611" s="10">
        <v>0.44999999999999996</v>
      </c>
      <c r="N5611" s="4" t="s">
        <v>89</v>
      </c>
      <c r="O5611" s="4" t="s">
        <v>20</v>
      </c>
      <c r="P5611" s="4" t="s">
        <v>24</v>
      </c>
    </row>
    <row r="5612" ht="14.25" customHeight="1">
      <c r="B5612" s="4" t="s">
        <v>15</v>
      </c>
      <c r="C5612" s="4">
        <v>1185732.0</v>
      </c>
      <c r="D5612" s="5">
        <v>44214.0</v>
      </c>
      <c r="E5612" s="4" t="s">
        <v>42</v>
      </c>
      <c r="F5612" s="4" t="s">
        <v>80</v>
      </c>
      <c r="G5612" s="4" t="s">
        <v>81</v>
      </c>
      <c r="H5612" s="6" t="s">
        <v>26</v>
      </c>
      <c r="I5612" s="7">
        <v>24.0</v>
      </c>
      <c r="J5612" s="8">
        <v>77.0</v>
      </c>
      <c r="K5612" s="9">
        <v>1848.0</v>
      </c>
      <c r="L5612" s="9">
        <v>960.96</v>
      </c>
      <c r="M5612" s="10">
        <v>0.52</v>
      </c>
      <c r="N5612" s="4" t="s">
        <v>89</v>
      </c>
      <c r="O5612" s="4" t="s">
        <v>23</v>
      </c>
      <c r="P5612" s="4" t="s">
        <v>24</v>
      </c>
    </row>
    <row r="5613" ht="14.25" customHeight="1">
      <c r="B5613" s="4" t="s">
        <v>15</v>
      </c>
      <c r="C5613" s="4">
        <v>1185732.0</v>
      </c>
      <c r="D5613" s="5">
        <v>44214.0</v>
      </c>
      <c r="E5613" s="4" t="s">
        <v>42</v>
      </c>
      <c r="F5613" s="4" t="s">
        <v>80</v>
      </c>
      <c r="G5613" s="4" t="s">
        <v>81</v>
      </c>
      <c r="H5613" s="6" t="s">
        <v>27</v>
      </c>
      <c r="I5613" s="7">
        <v>39.0</v>
      </c>
      <c r="J5613" s="8">
        <v>98.0</v>
      </c>
      <c r="K5613" s="9">
        <v>3822.0</v>
      </c>
      <c r="L5613" s="9">
        <v>1872.78</v>
      </c>
      <c r="M5613" s="10">
        <v>0.49</v>
      </c>
      <c r="N5613" s="4" t="s">
        <v>89</v>
      </c>
      <c r="O5613" s="4" t="s">
        <v>29</v>
      </c>
      <c r="P5613" s="4" t="s">
        <v>24</v>
      </c>
    </row>
    <row r="5614" ht="14.25" customHeight="1">
      <c r="B5614" s="4" t="s">
        <v>15</v>
      </c>
      <c r="C5614" s="4">
        <v>1185732.0</v>
      </c>
      <c r="D5614" s="5">
        <v>44214.0</v>
      </c>
      <c r="E5614" s="4" t="s">
        <v>42</v>
      </c>
      <c r="F5614" s="4" t="s">
        <v>80</v>
      </c>
      <c r="G5614" s="4" t="s">
        <v>81</v>
      </c>
      <c r="H5614" s="6" t="s">
        <v>28</v>
      </c>
      <c r="I5614" s="7">
        <v>29.0</v>
      </c>
      <c r="J5614" s="8">
        <v>123.0</v>
      </c>
      <c r="K5614" s="9">
        <v>3567.0</v>
      </c>
      <c r="L5614" s="9">
        <v>2247.21</v>
      </c>
      <c r="M5614" s="10">
        <v>0.63</v>
      </c>
      <c r="N5614" s="4" t="s">
        <v>89</v>
      </c>
      <c r="O5614" s="4" t="s">
        <v>23</v>
      </c>
      <c r="P5614" s="4" t="s">
        <v>24</v>
      </c>
    </row>
    <row r="5615" ht="14.25" customHeight="1">
      <c r="B5615" s="4" t="s">
        <v>15</v>
      </c>
      <c r="C5615" s="4">
        <v>1185732.0</v>
      </c>
      <c r="D5615" s="5">
        <v>44245.0</v>
      </c>
      <c r="E5615" s="4" t="s">
        <v>42</v>
      </c>
      <c r="F5615" s="4" t="s">
        <v>80</v>
      </c>
      <c r="G5615" s="4" t="s">
        <v>81</v>
      </c>
      <c r="H5615" s="6" t="s">
        <v>18</v>
      </c>
      <c r="I5615" s="7">
        <v>29.0</v>
      </c>
      <c r="J5615" s="8">
        <v>182.0</v>
      </c>
      <c r="K5615" s="9">
        <v>5278.0</v>
      </c>
      <c r="L5615" s="9">
        <v>2797.34</v>
      </c>
      <c r="M5615" s="10">
        <v>0.53</v>
      </c>
      <c r="N5615" s="4" t="s">
        <v>89</v>
      </c>
      <c r="O5615" s="4" t="s">
        <v>20</v>
      </c>
      <c r="P5615" s="4" t="s">
        <v>21</v>
      </c>
    </row>
    <row r="5616" ht="14.25" customHeight="1">
      <c r="B5616" s="4" t="s">
        <v>15</v>
      </c>
      <c r="C5616" s="4">
        <v>1185732.0</v>
      </c>
      <c r="D5616" s="5">
        <v>44245.0</v>
      </c>
      <c r="E5616" s="4" t="s">
        <v>42</v>
      </c>
      <c r="F5616" s="4" t="s">
        <v>80</v>
      </c>
      <c r="G5616" s="4" t="s">
        <v>81</v>
      </c>
      <c r="H5616" s="6" t="s">
        <v>22</v>
      </c>
      <c r="I5616" s="7">
        <v>28.0</v>
      </c>
      <c r="J5616" s="8">
        <v>94.0</v>
      </c>
      <c r="K5616" s="9">
        <v>2632.0</v>
      </c>
      <c r="L5616" s="9">
        <v>1289.68</v>
      </c>
      <c r="M5616" s="10">
        <v>0.49</v>
      </c>
      <c r="N5616" s="4" t="s">
        <v>89</v>
      </c>
      <c r="O5616" s="4" t="s">
        <v>23</v>
      </c>
      <c r="P5616" s="4" t="s">
        <v>21</v>
      </c>
    </row>
    <row r="5617" ht="14.25" customHeight="1">
      <c r="B5617" s="4" t="s">
        <v>15</v>
      </c>
      <c r="C5617" s="4">
        <v>1185732.0</v>
      </c>
      <c r="D5617" s="5">
        <v>44245.0</v>
      </c>
      <c r="E5617" s="4" t="s">
        <v>42</v>
      </c>
      <c r="F5617" s="4" t="s">
        <v>80</v>
      </c>
      <c r="G5617" s="4" t="s">
        <v>81</v>
      </c>
      <c r="H5617" s="6" t="s">
        <v>25</v>
      </c>
      <c r="I5617" s="7">
        <v>19.0</v>
      </c>
      <c r="J5617" s="8">
        <v>113.0</v>
      </c>
      <c r="K5617" s="9">
        <v>2147.0</v>
      </c>
      <c r="L5617" s="9">
        <v>966.1499999999999</v>
      </c>
      <c r="M5617" s="10">
        <v>0.44999999999999996</v>
      </c>
      <c r="N5617" s="4" t="s">
        <v>89</v>
      </c>
      <c r="O5617" s="4" t="s">
        <v>23</v>
      </c>
      <c r="P5617" s="4" t="s">
        <v>21</v>
      </c>
    </row>
    <row r="5618" ht="14.25" customHeight="1">
      <c r="B5618" s="4" t="s">
        <v>15</v>
      </c>
      <c r="C5618" s="4">
        <v>1185732.0</v>
      </c>
      <c r="D5618" s="5">
        <v>44245.0</v>
      </c>
      <c r="E5618" s="4" t="s">
        <v>42</v>
      </c>
      <c r="F5618" s="4" t="s">
        <v>82</v>
      </c>
      <c r="G5618" s="4" t="s">
        <v>83</v>
      </c>
      <c r="H5618" s="6" t="s">
        <v>26</v>
      </c>
      <c r="I5618" s="7">
        <v>24.0</v>
      </c>
      <c r="J5618" s="8">
        <v>70.0</v>
      </c>
      <c r="K5618" s="9">
        <v>1680.0</v>
      </c>
      <c r="L5618" s="9">
        <v>873.6</v>
      </c>
      <c r="M5618" s="10">
        <v>0.52</v>
      </c>
      <c r="N5618" s="4" t="s">
        <v>89</v>
      </c>
      <c r="O5618" s="4" t="s">
        <v>20</v>
      </c>
      <c r="P5618" s="4" t="s">
        <v>21</v>
      </c>
    </row>
    <row r="5619" ht="14.25" customHeight="1">
      <c r="B5619" s="4" t="s">
        <v>15</v>
      </c>
      <c r="C5619" s="4">
        <v>1185732.0</v>
      </c>
      <c r="D5619" s="5">
        <v>44245.0</v>
      </c>
      <c r="E5619" s="4" t="s">
        <v>42</v>
      </c>
      <c r="F5619" s="4" t="s">
        <v>82</v>
      </c>
      <c r="G5619" s="4" t="s">
        <v>83</v>
      </c>
      <c r="H5619" s="6" t="s">
        <v>27</v>
      </c>
      <c r="I5619" s="7">
        <v>38.0</v>
      </c>
      <c r="J5619" s="8">
        <v>88.0</v>
      </c>
      <c r="K5619" s="9">
        <v>3344.0</v>
      </c>
      <c r="L5619" s="9">
        <v>1504.8</v>
      </c>
      <c r="M5619" s="10">
        <v>0.44999999999999996</v>
      </c>
      <c r="N5619" s="4" t="s">
        <v>89</v>
      </c>
      <c r="O5619" s="4" t="s">
        <v>29</v>
      </c>
      <c r="P5619" s="4" t="s">
        <v>21</v>
      </c>
    </row>
    <row r="5620" ht="14.25" customHeight="1">
      <c r="B5620" s="4" t="s">
        <v>15</v>
      </c>
      <c r="C5620" s="4">
        <v>1185732.0</v>
      </c>
      <c r="D5620" s="5">
        <v>44245.0</v>
      </c>
      <c r="E5620" s="4" t="s">
        <v>42</v>
      </c>
      <c r="F5620" s="4" t="s">
        <v>82</v>
      </c>
      <c r="G5620" s="4" t="s">
        <v>83</v>
      </c>
      <c r="H5620" s="6" t="s">
        <v>28</v>
      </c>
      <c r="I5620" s="7">
        <v>28.0</v>
      </c>
      <c r="J5620" s="8">
        <v>120.0</v>
      </c>
      <c r="K5620" s="9">
        <v>3360.0</v>
      </c>
      <c r="L5620" s="9">
        <v>2116.8</v>
      </c>
      <c r="M5620" s="10">
        <v>0.63</v>
      </c>
      <c r="N5620" s="4" t="s">
        <v>89</v>
      </c>
      <c r="O5620" s="4" t="s">
        <v>20</v>
      </c>
      <c r="P5620" s="4" t="s">
        <v>21</v>
      </c>
    </row>
    <row r="5621" ht="14.25" customHeight="1">
      <c r="B5621" s="4" t="s">
        <v>15</v>
      </c>
      <c r="C5621" s="4">
        <v>1185732.0</v>
      </c>
      <c r="D5621" s="5">
        <v>44272.0</v>
      </c>
      <c r="E5621" s="4" t="s">
        <v>42</v>
      </c>
      <c r="F5621" s="4" t="s">
        <v>82</v>
      </c>
      <c r="G5621" s="4" t="s">
        <v>83</v>
      </c>
      <c r="H5621" s="6" t="s">
        <v>18</v>
      </c>
      <c r="I5621" s="7">
        <v>34.0</v>
      </c>
      <c r="J5621" s="8">
        <v>186.0</v>
      </c>
      <c r="K5621" s="9">
        <v>6324.0</v>
      </c>
      <c r="L5621" s="9">
        <v>3225.2400000000002</v>
      </c>
      <c r="M5621" s="10">
        <v>0.51</v>
      </c>
      <c r="N5621" s="4" t="s">
        <v>89</v>
      </c>
      <c r="O5621" s="4" t="s">
        <v>29</v>
      </c>
      <c r="P5621" s="4" t="s">
        <v>24</v>
      </c>
    </row>
    <row r="5622" ht="14.25" customHeight="1">
      <c r="B5622" s="4" t="s">
        <v>15</v>
      </c>
      <c r="C5622" s="4">
        <v>1185732.0</v>
      </c>
      <c r="D5622" s="5">
        <v>44272.0</v>
      </c>
      <c r="E5622" s="4" t="s">
        <v>42</v>
      </c>
      <c r="F5622" s="4" t="s">
        <v>82</v>
      </c>
      <c r="G5622" s="4" t="s">
        <v>83</v>
      </c>
      <c r="H5622" s="6" t="s">
        <v>22</v>
      </c>
      <c r="I5622" s="7">
        <v>34.0</v>
      </c>
      <c r="J5622" s="8">
        <v>87.0</v>
      </c>
      <c r="K5622" s="9">
        <v>2958.0</v>
      </c>
      <c r="L5622" s="9">
        <v>1331.1</v>
      </c>
      <c r="M5622" s="10">
        <v>0.44999999999999996</v>
      </c>
      <c r="N5622" s="4" t="s">
        <v>89</v>
      </c>
      <c r="O5622" s="4" t="s">
        <v>20</v>
      </c>
      <c r="P5622" s="4" t="s">
        <v>24</v>
      </c>
    </row>
    <row r="5623" ht="14.25" customHeight="1">
      <c r="B5623" s="4" t="s">
        <v>15</v>
      </c>
      <c r="C5623" s="4">
        <v>1185732.0</v>
      </c>
      <c r="D5623" s="5">
        <v>44272.0</v>
      </c>
      <c r="E5623" s="4" t="s">
        <v>42</v>
      </c>
      <c r="F5623" s="4" t="s">
        <v>82</v>
      </c>
      <c r="G5623" s="4" t="s">
        <v>83</v>
      </c>
      <c r="H5623" s="6" t="s">
        <v>25</v>
      </c>
      <c r="I5623" s="7">
        <v>23.0</v>
      </c>
      <c r="J5623" s="8">
        <v>95.0</v>
      </c>
      <c r="K5623" s="9">
        <v>2185.0</v>
      </c>
      <c r="L5623" s="9">
        <v>1005.0999999999999</v>
      </c>
      <c r="M5623" s="10">
        <v>0.45999999999999996</v>
      </c>
      <c r="N5623" s="4" t="s">
        <v>89</v>
      </c>
      <c r="O5623" s="4" t="s">
        <v>29</v>
      </c>
      <c r="P5623" s="4" t="s">
        <v>21</v>
      </c>
    </row>
    <row r="5624" ht="14.25" customHeight="1">
      <c r="B5624" s="4" t="s">
        <v>15</v>
      </c>
      <c r="C5624" s="4">
        <v>1185732.0</v>
      </c>
      <c r="D5624" s="5">
        <v>44272.0</v>
      </c>
      <c r="E5624" s="4" t="s">
        <v>42</v>
      </c>
      <c r="F5624" s="4" t="s">
        <v>82</v>
      </c>
      <c r="G5624" s="4" t="s">
        <v>83</v>
      </c>
      <c r="H5624" s="6" t="s">
        <v>26</v>
      </c>
      <c r="I5624" s="7">
        <v>28.0</v>
      </c>
      <c r="J5624" s="8">
        <v>54.0</v>
      </c>
      <c r="K5624" s="9">
        <v>1512.0</v>
      </c>
      <c r="L5624" s="9">
        <v>771.12</v>
      </c>
      <c r="M5624" s="10">
        <v>0.51</v>
      </c>
      <c r="N5624" s="4" t="s">
        <v>89</v>
      </c>
      <c r="O5624" s="4" t="s">
        <v>20</v>
      </c>
      <c r="P5624" s="4" t="s">
        <v>24</v>
      </c>
    </row>
    <row r="5625" ht="14.25" customHeight="1">
      <c r="B5625" s="4" t="s">
        <v>15</v>
      </c>
      <c r="C5625" s="4">
        <v>1185732.0</v>
      </c>
      <c r="D5625" s="5">
        <v>44272.0</v>
      </c>
      <c r="E5625" s="4" t="s">
        <v>42</v>
      </c>
      <c r="F5625" s="4" t="s">
        <v>82</v>
      </c>
      <c r="G5625" s="4" t="s">
        <v>83</v>
      </c>
      <c r="H5625" s="6" t="s">
        <v>27</v>
      </c>
      <c r="I5625" s="7">
        <v>41.0</v>
      </c>
      <c r="J5625" s="8">
        <v>75.0</v>
      </c>
      <c r="K5625" s="9">
        <v>3075.0</v>
      </c>
      <c r="L5625" s="9">
        <v>1506.75</v>
      </c>
      <c r="M5625" s="10">
        <v>0.49</v>
      </c>
      <c r="N5625" s="4" t="s">
        <v>89</v>
      </c>
      <c r="O5625" s="4" t="s">
        <v>20</v>
      </c>
      <c r="P5625" s="4" t="s">
        <v>24</v>
      </c>
    </row>
    <row r="5626" ht="14.25" customHeight="1">
      <c r="B5626" s="4" t="s">
        <v>15</v>
      </c>
      <c r="C5626" s="4">
        <v>1185732.0</v>
      </c>
      <c r="D5626" s="5">
        <v>44272.0</v>
      </c>
      <c r="E5626" s="4" t="s">
        <v>42</v>
      </c>
      <c r="F5626" s="4" t="s">
        <v>82</v>
      </c>
      <c r="G5626" s="4" t="s">
        <v>83</v>
      </c>
      <c r="H5626" s="6" t="s">
        <v>28</v>
      </c>
      <c r="I5626" s="7">
        <v>34.0</v>
      </c>
      <c r="J5626" s="8">
        <v>102.0</v>
      </c>
      <c r="K5626" s="9">
        <v>3468.0</v>
      </c>
      <c r="L5626" s="9">
        <v>2254.2000000000003</v>
      </c>
      <c r="M5626" s="10">
        <v>0.65</v>
      </c>
      <c r="N5626" s="4" t="s">
        <v>89</v>
      </c>
      <c r="O5626" s="4" t="s">
        <v>20</v>
      </c>
      <c r="P5626" s="4" t="s">
        <v>24</v>
      </c>
    </row>
    <row r="5627" ht="14.25" customHeight="1">
      <c r="B5627" s="4" t="s">
        <v>15</v>
      </c>
      <c r="C5627" s="4">
        <v>1185732.0</v>
      </c>
      <c r="D5627" s="5">
        <v>44304.0</v>
      </c>
      <c r="E5627" s="4" t="s">
        <v>42</v>
      </c>
      <c r="F5627" s="4" t="s">
        <v>82</v>
      </c>
      <c r="G5627" s="4" t="s">
        <v>83</v>
      </c>
      <c r="H5627" s="6" t="s">
        <v>18</v>
      </c>
      <c r="I5627" s="7">
        <v>33.0</v>
      </c>
      <c r="J5627" s="8">
        <v>144.0</v>
      </c>
      <c r="K5627" s="9">
        <v>4752.0</v>
      </c>
      <c r="L5627" s="9">
        <v>2471.04</v>
      </c>
      <c r="M5627" s="10">
        <v>0.52</v>
      </c>
      <c r="N5627" s="4" t="s">
        <v>89</v>
      </c>
      <c r="O5627" s="4" t="s">
        <v>29</v>
      </c>
      <c r="P5627" s="4" t="s">
        <v>24</v>
      </c>
    </row>
    <row r="5628" ht="14.25" customHeight="1">
      <c r="B5628" s="4" t="s">
        <v>15</v>
      </c>
      <c r="C5628" s="4">
        <v>1185732.0</v>
      </c>
      <c r="D5628" s="5">
        <v>44304.0</v>
      </c>
      <c r="E5628" s="4" t="s">
        <v>42</v>
      </c>
      <c r="F5628" s="4" t="s">
        <v>82</v>
      </c>
      <c r="G5628" s="4" t="s">
        <v>83</v>
      </c>
      <c r="H5628" s="6" t="s">
        <v>22</v>
      </c>
      <c r="I5628" s="7">
        <v>27.0</v>
      </c>
      <c r="J5628" s="8">
        <v>72.0</v>
      </c>
      <c r="K5628" s="9">
        <v>1944.0</v>
      </c>
      <c r="L5628" s="9">
        <v>952.56</v>
      </c>
      <c r="M5628" s="10">
        <v>0.49</v>
      </c>
      <c r="N5628" s="4" t="s">
        <v>89</v>
      </c>
      <c r="O5628" s="4" t="s">
        <v>23</v>
      </c>
      <c r="P5628" s="4" t="s">
        <v>24</v>
      </c>
    </row>
    <row r="5629" ht="14.25" customHeight="1">
      <c r="B5629" s="4" t="s">
        <v>15</v>
      </c>
      <c r="C5629" s="4">
        <v>1185732.0</v>
      </c>
      <c r="D5629" s="5">
        <v>44304.0</v>
      </c>
      <c r="E5629" s="4" t="s">
        <v>42</v>
      </c>
      <c r="F5629" s="4" t="s">
        <v>82</v>
      </c>
      <c r="G5629" s="4" t="s">
        <v>83</v>
      </c>
      <c r="H5629" s="6" t="s">
        <v>25</v>
      </c>
      <c r="I5629" s="7">
        <v>18.0</v>
      </c>
      <c r="J5629" s="8">
        <v>83.0</v>
      </c>
      <c r="K5629" s="9">
        <v>1494.0</v>
      </c>
      <c r="L5629" s="9">
        <v>732.06</v>
      </c>
      <c r="M5629" s="10">
        <v>0.49</v>
      </c>
      <c r="N5629" s="4" t="s">
        <v>89</v>
      </c>
      <c r="O5629" s="4" t="s">
        <v>29</v>
      </c>
      <c r="P5629" s="4" t="s">
        <v>24</v>
      </c>
    </row>
    <row r="5630" ht="14.25" customHeight="1">
      <c r="B5630" s="4" t="s">
        <v>15</v>
      </c>
      <c r="C5630" s="4">
        <v>1185732.0</v>
      </c>
      <c r="D5630" s="5">
        <v>44304.0</v>
      </c>
      <c r="E5630" s="4" t="s">
        <v>42</v>
      </c>
      <c r="F5630" s="4" t="s">
        <v>82</v>
      </c>
      <c r="G5630" s="4" t="s">
        <v>83</v>
      </c>
      <c r="H5630" s="6" t="s">
        <v>26</v>
      </c>
      <c r="I5630" s="7">
        <v>23.0</v>
      </c>
      <c r="J5630" s="8">
        <v>52.0</v>
      </c>
      <c r="K5630" s="9">
        <v>1196.0</v>
      </c>
      <c r="L5630" s="9">
        <v>621.9200000000001</v>
      </c>
      <c r="M5630" s="10">
        <v>0.52</v>
      </c>
      <c r="N5630" s="4" t="s">
        <v>89</v>
      </c>
      <c r="O5630" s="4" t="s">
        <v>23</v>
      </c>
      <c r="P5630" s="4" t="s">
        <v>24</v>
      </c>
    </row>
    <row r="5631" ht="14.25" customHeight="1">
      <c r="B5631" s="4" t="s">
        <v>15</v>
      </c>
      <c r="C5631" s="4">
        <v>1185732.0</v>
      </c>
      <c r="D5631" s="5">
        <v>44304.0</v>
      </c>
      <c r="E5631" s="4" t="s">
        <v>42</v>
      </c>
      <c r="F5631" s="4" t="s">
        <v>82</v>
      </c>
      <c r="G5631" s="4" t="s">
        <v>83</v>
      </c>
      <c r="H5631" s="6" t="s">
        <v>27</v>
      </c>
      <c r="I5631" s="7">
        <v>36.0</v>
      </c>
      <c r="J5631" s="8">
        <v>65.0</v>
      </c>
      <c r="K5631" s="9">
        <v>2340.0</v>
      </c>
      <c r="L5631" s="9">
        <v>1053.0</v>
      </c>
      <c r="M5631" s="10">
        <v>0.44999999999999996</v>
      </c>
      <c r="N5631" s="4" t="s">
        <v>89</v>
      </c>
      <c r="O5631" s="4" t="s">
        <v>23</v>
      </c>
      <c r="P5631" s="4" t="s">
        <v>21</v>
      </c>
    </row>
    <row r="5632" ht="14.25" customHeight="1">
      <c r="B5632" s="4" t="s">
        <v>15</v>
      </c>
      <c r="C5632" s="4">
        <v>1185732.0</v>
      </c>
      <c r="D5632" s="5">
        <v>44304.0</v>
      </c>
      <c r="E5632" s="4" t="s">
        <v>42</v>
      </c>
      <c r="F5632" s="4" t="s">
        <v>82</v>
      </c>
      <c r="G5632" s="4" t="s">
        <v>83</v>
      </c>
      <c r="H5632" s="6" t="s">
        <v>28</v>
      </c>
      <c r="I5632" s="7">
        <v>28.0</v>
      </c>
      <c r="J5632" s="8">
        <v>105.0</v>
      </c>
      <c r="K5632" s="9">
        <v>2940.0</v>
      </c>
      <c r="L5632" s="9">
        <v>1793.3999999999999</v>
      </c>
      <c r="M5632" s="10">
        <v>0.61</v>
      </c>
      <c r="N5632" s="4" t="s">
        <v>89</v>
      </c>
      <c r="O5632" s="4" t="s">
        <v>20</v>
      </c>
      <c r="P5632" s="4" t="s">
        <v>24</v>
      </c>
    </row>
    <row r="5633" ht="14.25" customHeight="1">
      <c r="B5633" s="4" t="s">
        <v>15</v>
      </c>
      <c r="C5633" s="4">
        <v>1185732.0</v>
      </c>
      <c r="D5633" s="5">
        <v>44335.0</v>
      </c>
      <c r="E5633" s="4" t="s">
        <v>42</v>
      </c>
      <c r="F5633" s="4" t="s">
        <v>82</v>
      </c>
      <c r="G5633" s="4" t="s">
        <v>83</v>
      </c>
      <c r="H5633" s="6" t="s">
        <v>18</v>
      </c>
      <c r="I5633" s="7">
        <v>39.0</v>
      </c>
      <c r="J5633" s="8">
        <v>180.0</v>
      </c>
      <c r="K5633" s="9">
        <v>7020.0</v>
      </c>
      <c r="L5633" s="9">
        <v>3580.2000000000003</v>
      </c>
      <c r="M5633" s="10">
        <v>0.51</v>
      </c>
      <c r="N5633" s="4" t="s">
        <v>89</v>
      </c>
      <c r="O5633" s="4" t="s">
        <v>23</v>
      </c>
      <c r="P5633" s="4" t="s">
        <v>24</v>
      </c>
    </row>
    <row r="5634" ht="14.25" customHeight="1">
      <c r="B5634" s="4" t="s">
        <v>15</v>
      </c>
      <c r="C5634" s="4">
        <v>1185732.0</v>
      </c>
      <c r="D5634" s="5">
        <v>44335.0</v>
      </c>
      <c r="E5634" s="4" t="s">
        <v>42</v>
      </c>
      <c r="F5634" s="4" t="s">
        <v>82</v>
      </c>
      <c r="G5634" s="4" t="s">
        <v>83</v>
      </c>
      <c r="H5634" s="6" t="s">
        <v>22</v>
      </c>
      <c r="I5634" s="7">
        <v>34.0</v>
      </c>
      <c r="J5634" s="8">
        <v>88.0</v>
      </c>
      <c r="K5634" s="9">
        <v>2992.0</v>
      </c>
      <c r="L5634" s="9">
        <v>1406.24</v>
      </c>
      <c r="M5634" s="10">
        <v>0.47</v>
      </c>
      <c r="N5634" s="4" t="s">
        <v>89</v>
      </c>
      <c r="O5634" s="4" t="s">
        <v>29</v>
      </c>
      <c r="P5634" s="4" t="s">
        <v>24</v>
      </c>
    </row>
    <row r="5635" ht="14.25" customHeight="1">
      <c r="B5635" s="4" t="s">
        <v>15</v>
      </c>
      <c r="C5635" s="4">
        <v>1185732.0</v>
      </c>
      <c r="D5635" s="5">
        <v>44335.0</v>
      </c>
      <c r="E5635" s="4" t="s">
        <v>42</v>
      </c>
      <c r="F5635" s="4" t="s">
        <v>82</v>
      </c>
      <c r="G5635" s="4" t="s">
        <v>83</v>
      </c>
      <c r="H5635" s="6" t="s">
        <v>25</v>
      </c>
      <c r="I5635" s="7">
        <v>29.0</v>
      </c>
      <c r="J5635" s="8">
        <v>87.0</v>
      </c>
      <c r="K5635" s="9">
        <v>2523.0</v>
      </c>
      <c r="L5635" s="9">
        <v>1160.58</v>
      </c>
      <c r="M5635" s="10">
        <v>0.45999999999999996</v>
      </c>
      <c r="N5635" s="4" t="s">
        <v>89</v>
      </c>
      <c r="O5635" s="4" t="s">
        <v>29</v>
      </c>
      <c r="P5635" s="4" t="s">
        <v>21</v>
      </c>
    </row>
    <row r="5636" ht="14.25" customHeight="1">
      <c r="B5636" s="4" t="s">
        <v>15</v>
      </c>
      <c r="C5636" s="4">
        <v>1185732.0</v>
      </c>
      <c r="D5636" s="5">
        <v>44335.0</v>
      </c>
      <c r="E5636" s="4" t="s">
        <v>42</v>
      </c>
      <c r="F5636" s="4" t="s">
        <v>82</v>
      </c>
      <c r="G5636" s="4" t="s">
        <v>83</v>
      </c>
      <c r="H5636" s="6" t="s">
        <v>26</v>
      </c>
      <c r="I5636" s="7">
        <v>29.0</v>
      </c>
      <c r="J5636" s="8">
        <v>65.0</v>
      </c>
      <c r="K5636" s="9">
        <v>1885.0</v>
      </c>
      <c r="L5636" s="9">
        <v>1036.75</v>
      </c>
      <c r="M5636" s="10">
        <v>0.55</v>
      </c>
      <c r="N5636" s="4" t="s">
        <v>89</v>
      </c>
      <c r="O5636" s="4" t="s">
        <v>20</v>
      </c>
      <c r="P5636" s="4" t="s">
        <v>24</v>
      </c>
    </row>
    <row r="5637" ht="14.25" customHeight="1">
      <c r="B5637" s="4" t="s">
        <v>15</v>
      </c>
      <c r="C5637" s="4">
        <v>1185732.0</v>
      </c>
      <c r="D5637" s="5">
        <v>44335.0</v>
      </c>
      <c r="E5637" s="4" t="s">
        <v>42</v>
      </c>
      <c r="F5637" s="4" t="s">
        <v>82</v>
      </c>
      <c r="G5637" s="4" t="s">
        <v>83</v>
      </c>
      <c r="H5637" s="6" t="s">
        <v>27</v>
      </c>
      <c r="I5637" s="7">
        <v>44.0</v>
      </c>
      <c r="J5637" s="8">
        <v>70.0</v>
      </c>
      <c r="K5637" s="9">
        <v>3080.0</v>
      </c>
      <c r="L5637" s="9">
        <v>1478.3999999999999</v>
      </c>
      <c r="M5637" s="10">
        <v>0.48</v>
      </c>
      <c r="N5637" s="4" t="s">
        <v>89</v>
      </c>
      <c r="O5637" s="4" t="s">
        <v>29</v>
      </c>
      <c r="P5637" s="4" t="s">
        <v>21</v>
      </c>
    </row>
    <row r="5638" ht="14.25" customHeight="1">
      <c r="B5638" s="4" t="s">
        <v>15</v>
      </c>
      <c r="C5638" s="4">
        <v>1185732.0</v>
      </c>
      <c r="D5638" s="5">
        <v>44335.0</v>
      </c>
      <c r="E5638" s="4" t="s">
        <v>42</v>
      </c>
      <c r="F5638" s="4" t="s">
        <v>82</v>
      </c>
      <c r="G5638" s="4" t="s">
        <v>83</v>
      </c>
      <c r="H5638" s="6" t="s">
        <v>28</v>
      </c>
      <c r="I5638" s="7">
        <v>45.0</v>
      </c>
      <c r="J5638" s="8">
        <v>105.0</v>
      </c>
      <c r="K5638" s="9">
        <v>4725.0</v>
      </c>
      <c r="L5638" s="9">
        <v>2835.0</v>
      </c>
      <c r="M5638" s="10">
        <v>0.6</v>
      </c>
      <c r="N5638" s="4" t="s">
        <v>89</v>
      </c>
      <c r="O5638" s="4" t="s">
        <v>29</v>
      </c>
      <c r="P5638" s="4" t="s">
        <v>21</v>
      </c>
    </row>
    <row r="5639" ht="14.25" customHeight="1">
      <c r="B5639" s="4" t="s">
        <v>15</v>
      </c>
      <c r="C5639" s="4">
        <v>1185732.0</v>
      </c>
      <c r="D5639" s="5">
        <v>44365.0</v>
      </c>
      <c r="E5639" s="4" t="s">
        <v>42</v>
      </c>
      <c r="F5639" s="4" t="s">
        <v>82</v>
      </c>
      <c r="G5639" s="4" t="s">
        <v>83</v>
      </c>
      <c r="H5639" s="6" t="s">
        <v>18</v>
      </c>
      <c r="I5639" s="7">
        <v>32.0</v>
      </c>
      <c r="J5639" s="8">
        <v>168.0</v>
      </c>
      <c r="K5639" s="9">
        <v>5376.0</v>
      </c>
      <c r="L5639" s="9">
        <v>2903.04</v>
      </c>
      <c r="M5639" s="10">
        <v>0.54</v>
      </c>
      <c r="N5639" s="4" t="s">
        <v>89</v>
      </c>
      <c r="O5639" s="4" t="s">
        <v>23</v>
      </c>
      <c r="P5639" s="4" t="s">
        <v>21</v>
      </c>
    </row>
    <row r="5640" ht="14.25" customHeight="1">
      <c r="B5640" s="4" t="s">
        <v>15</v>
      </c>
      <c r="C5640" s="4">
        <v>1185732.0</v>
      </c>
      <c r="D5640" s="5">
        <v>44365.0</v>
      </c>
      <c r="E5640" s="4" t="s">
        <v>42</v>
      </c>
      <c r="F5640" s="4" t="s">
        <v>82</v>
      </c>
      <c r="G5640" s="4" t="s">
        <v>83</v>
      </c>
      <c r="H5640" s="6" t="s">
        <v>22</v>
      </c>
      <c r="I5640" s="7">
        <v>27.0</v>
      </c>
      <c r="J5640" s="8">
        <v>91.0</v>
      </c>
      <c r="K5640" s="9">
        <v>2457.0</v>
      </c>
      <c r="L5640" s="9">
        <v>1130.2199999999998</v>
      </c>
      <c r="M5640" s="10">
        <v>0.45999999999999996</v>
      </c>
      <c r="N5640" s="4" t="s">
        <v>89</v>
      </c>
      <c r="O5640" s="4" t="s">
        <v>20</v>
      </c>
      <c r="P5640" s="4" t="s">
        <v>21</v>
      </c>
    </row>
    <row r="5641" ht="14.25" customHeight="1">
      <c r="B5641" s="4" t="s">
        <v>15</v>
      </c>
      <c r="C5641" s="4">
        <v>1185732.0</v>
      </c>
      <c r="D5641" s="5">
        <v>44365.0</v>
      </c>
      <c r="E5641" s="4" t="s">
        <v>42</v>
      </c>
      <c r="F5641" s="4" t="s">
        <v>82</v>
      </c>
      <c r="G5641" s="4" t="s">
        <v>83</v>
      </c>
      <c r="H5641" s="6" t="s">
        <v>25</v>
      </c>
      <c r="I5641" s="7">
        <v>23.0</v>
      </c>
      <c r="J5641" s="8">
        <v>113.0</v>
      </c>
      <c r="K5641" s="9">
        <v>2599.0</v>
      </c>
      <c r="L5641" s="9">
        <v>1273.51</v>
      </c>
      <c r="M5641" s="10">
        <v>0.49</v>
      </c>
      <c r="N5641" s="4" t="s">
        <v>89</v>
      </c>
      <c r="O5641" s="4" t="s">
        <v>20</v>
      </c>
      <c r="P5641" s="4" t="s">
        <v>21</v>
      </c>
    </row>
    <row r="5642" ht="14.25" customHeight="1">
      <c r="B5642" s="4" t="s">
        <v>15</v>
      </c>
      <c r="C5642" s="4">
        <v>1185732.0</v>
      </c>
      <c r="D5642" s="5">
        <v>44365.0</v>
      </c>
      <c r="E5642" s="4" t="s">
        <v>42</v>
      </c>
      <c r="F5642" s="4" t="s">
        <v>82</v>
      </c>
      <c r="G5642" s="4" t="s">
        <v>83</v>
      </c>
      <c r="H5642" s="6" t="s">
        <v>26</v>
      </c>
      <c r="I5642" s="7">
        <v>23.0</v>
      </c>
      <c r="J5642" s="8">
        <v>91.0</v>
      </c>
      <c r="K5642" s="9">
        <v>2093.0</v>
      </c>
      <c r="L5642" s="9">
        <v>1046.5</v>
      </c>
      <c r="M5642" s="10">
        <v>0.5</v>
      </c>
      <c r="N5642" s="4" t="s">
        <v>89</v>
      </c>
      <c r="O5642" s="4" t="s">
        <v>29</v>
      </c>
      <c r="P5642" s="4" t="s">
        <v>24</v>
      </c>
    </row>
    <row r="5643" ht="14.25" customHeight="1">
      <c r="B5643" s="4" t="s">
        <v>15</v>
      </c>
      <c r="C5643" s="4">
        <v>1185732.0</v>
      </c>
      <c r="D5643" s="5">
        <v>44365.0</v>
      </c>
      <c r="E5643" s="4" t="s">
        <v>42</v>
      </c>
      <c r="F5643" s="4" t="s">
        <v>82</v>
      </c>
      <c r="G5643" s="4" t="s">
        <v>83</v>
      </c>
      <c r="H5643" s="6" t="s">
        <v>27</v>
      </c>
      <c r="I5643" s="7">
        <v>38.0</v>
      </c>
      <c r="J5643" s="8">
        <v>102.0</v>
      </c>
      <c r="K5643" s="9">
        <v>3876.0</v>
      </c>
      <c r="L5643" s="9">
        <v>1744.1999999999998</v>
      </c>
      <c r="M5643" s="10">
        <v>0.44999999999999996</v>
      </c>
      <c r="N5643" s="4" t="s">
        <v>89</v>
      </c>
      <c r="O5643" s="4" t="s">
        <v>23</v>
      </c>
      <c r="P5643" s="4" t="s">
        <v>24</v>
      </c>
    </row>
    <row r="5644" ht="14.25" customHeight="1">
      <c r="B5644" s="4" t="s">
        <v>15</v>
      </c>
      <c r="C5644" s="4">
        <v>1185732.0</v>
      </c>
      <c r="D5644" s="5">
        <v>44365.0</v>
      </c>
      <c r="E5644" s="4" t="s">
        <v>42</v>
      </c>
      <c r="F5644" s="4" t="s">
        <v>82</v>
      </c>
      <c r="G5644" s="4" t="s">
        <v>83</v>
      </c>
      <c r="H5644" s="6" t="s">
        <v>28</v>
      </c>
      <c r="I5644" s="7">
        <v>42.0</v>
      </c>
      <c r="J5644" s="8">
        <v>142.0</v>
      </c>
      <c r="K5644" s="9">
        <v>5964.0</v>
      </c>
      <c r="L5644" s="9">
        <v>3876.6</v>
      </c>
      <c r="M5644" s="10">
        <v>0.65</v>
      </c>
      <c r="N5644" s="4" t="s">
        <v>89</v>
      </c>
      <c r="O5644" s="4" t="s">
        <v>29</v>
      </c>
      <c r="P5644" s="4" t="s">
        <v>24</v>
      </c>
    </row>
    <row r="5645" ht="14.25" customHeight="1">
      <c r="B5645" s="4" t="s">
        <v>15</v>
      </c>
      <c r="C5645" s="4">
        <v>1185732.0</v>
      </c>
      <c r="D5645" s="5">
        <v>44394.0</v>
      </c>
      <c r="E5645" s="4" t="s">
        <v>42</v>
      </c>
      <c r="F5645" s="4" t="s">
        <v>82</v>
      </c>
      <c r="G5645" s="4" t="s">
        <v>83</v>
      </c>
      <c r="H5645" s="6" t="s">
        <v>18</v>
      </c>
      <c r="I5645" s="7">
        <v>36.0</v>
      </c>
      <c r="J5645" s="8">
        <v>203.0</v>
      </c>
      <c r="K5645" s="9">
        <v>7308.0</v>
      </c>
      <c r="L5645" s="9">
        <v>4019.4000000000005</v>
      </c>
      <c r="M5645" s="10">
        <v>0.55</v>
      </c>
      <c r="N5645" s="4" t="s">
        <v>89</v>
      </c>
      <c r="O5645" s="4" t="s">
        <v>29</v>
      </c>
      <c r="P5645" s="4" t="s">
        <v>21</v>
      </c>
    </row>
    <row r="5646" ht="14.25" customHeight="1">
      <c r="B5646" s="4" t="s">
        <v>15</v>
      </c>
      <c r="C5646" s="4">
        <v>1185732.0</v>
      </c>
      <c r="D5646" s="5">
        <v>44394.0</v>
      </c>
      <c r="E5646" s="4" t="s">
        <v>42</v>
      </c>
      <c r="F5646" s="4" t="s">
        <v>82</v>
      </c>
      <c r="G5646" s="4" t="s">
        <v>83</v>
      </c>
      <c r="H5646" s="6" t="s">
        <v>22</v>
      </c>
      <c r="I5646" s="7">
        <v>33.0</v>
      </c>
      <c r="J5646" s="8">
        <v>130.0</v>
      </c>
      <c r="K5646" s="9">
        <v>4290.0</v>
      </c>
      <c r="L5646" s="9">
        <v>2016.3</v>
      </c>
      <c r="M5646" s="10">
        <v>0.47</v>
      </c>
      <c r="N5646" s="4" t="s">
        <v>89</v>
      </c>
      <c r="O5646" s="4" t="s">
        <v>29</v>
      </c>
      <c r="P5646" s="4" t="s">
        <v>21</v>
      </c>
    </row>
    <row r="5647" ht="14.25" customHeight="1">
      <c r="B5647" s="4" t="s">
        <v>15</v>
      </c>
      <c r="C5647" s="4">
        <v>1185732.0</v>
      </c>
      <c r="D5647" s="5">
        <v>44394.0</v>
      </c>
      <c r="E5647" s="4" t="s">
        <v>42</v>
      </c>
      <c r="F5647" s="4" t="s">
        <v>82</v>
      </c>
      <c r="G5647" s="4" t="s">
        <v>83</v>
      </c>
      <c r="H5647" s="6" t="s">
        <v>25</v>
      </c>
      <c r="I5647" s="7">
        <v>29.0</v>
      </c>
      <c r="J5647" s="8">
        <v>128.0</v>
      </c>
      <c r="K5647" s="9">
        <v>3712.0</v>
      </c>
      <c r="L5647" s="9">
        <v>1707.52</v>
      </c>
      <c r="M5647" s="10">
        <v>0.45999999999999996</v>
      </c>
      <c r="N5647" s="4" t="s">
        <v>89</v>
      </c>
      <c r="O5647" s="4" t="s">
        <v>20</v>
      </c>
      <c r="P5647" s="4" t="s">
        <v>21</v>
      </c>
    </row>
    <row r="5648" ht="14.25" customHeight="1">
      <c r="B5648" s="4" t="s">
        <v>15</v>
      </c>
      <c r="C5648" s="4">
        <v>1185732.0</v>
      </c>
      <c r="D5648" s="5">
        <v>44394.0</v>
      </c>
      <c r="E5648" s="4" t="s">
        <v>42</v>
      </c>
      <c r="F5648" s="4" t="s">
        <v>82</v>
      </c>
      <c r="G5648" s="4" t="s">
        <v>83</v>
      </c>
      <c r="H5648" s="6" t="s">
        <v>26</v>
      </c>
      <c r="I5648" s="7">
        <v>29.0</v>
      </c>
      <c r="J5648" s="8">
        <v>101.0</v>
      </c>
      <c r="K5648" s="9">
        <v>2929.0</v>
      </c>
      <c r="L5648" s="9">
        <v>1552.3700000000001</v>
      </c>
      <c r="M5648" s="10">
        <v>0.53</v>
      </c>
      <c r="N5648" s="4" t="s">
        <v>89</v>
      </c>
      <c r="O5648" s="4" t="s">
        <v>23</v>
      </c>
      <c r="P5648" s="4" t="s">
        <v>24</v>
      </c>
    </row>
    <row r="5649" ht="14.25" customHeight="1">
      <c r="B5649" s="4" t="s">
        <v>15</v>
      </c>
      <c r="C5649" s="4">
        <v>1185732.0</v>
      </c>
      <c r="D5649" s="5">
        <v>44394.0</v>
      </c>
      <c r="E5649" s="4" t="s">
        <v>42</v>
      </c>
      <c r="F5649" s="4" t="s">
        <v>82</v>
      </c>
      <c r="G5649" s="4" t="s">
        <v>83</v>
      </c>
      <c r="H5649" s="6" t="s">
        <v>27</v>
      </c>
      <c r="I5649" s="7">
        <v>37.0</v>
      </c>
      <c r="J5649" s="8">
        <v>94.0</v>
      </c>
      <c r="K5649" s="9">
        <v>3478.0</v>
      </c>
      <c r="L5649" s="9">
        <v>1704.22</v>
      </c>
      <c r="M5649" s="10">
        <v>0.49</v>
      </c>
      <c r="N5649" s="4" t="s">
        <v>89</v>
      </c>
      <c r="O5649" s="4" t="s">
        <v>23</v>
      </c>
      <c r="P5649" s="4" t="s">
        <v>21</v>
      </c>
    </row>
    <row r="5650" ht="14.25" customHeight="1">
      <c r="B5650" s="4" t="s">
        <v>15</v>
      </c>
      <c r="C5650" s="4">
        <v>1185732.0</v>
      </c>
      <c r="D5650" s="5">
        <v>44394.0</v>
      </c>
      <c r="E5650" s="4" t="s">
        <v>42</v>
      </c>
      <c r="F5650" s="4" t="s">
        <v>82</v>
      </c>
      <c r="G5650" s="4" t="s">
        <v>83</v>
      </c>
      <c r="H5650" s="6" t="s">
        <v>28</v>
      </c>
      <c r="I5650" s="7">
        <v>41.0</v>
      </c>
      <c r="J5650" s="8">
        <v>160.0</v>
      </c>
      <c r="K5650" s="9">
        <v>6560.0</v>
      </c>
      <c r="L5650" s="9">
        <v>4001.6</v>
      </c>
      <c r="M5650" s="10">
        <v>0.61</v>
      </c>
      <c r="N5650" s="4" t="s">
        <v>89</v>
      </c>
      <c r="O5650" s="4" t="s">
        <v>23</v>
      </c>
      <c r="P5650" s="4" t="s">
        <v>21</v>
      </c>
    </row>
    <row r="5651" ht="14.25" customHeight="1">
      <c r="B5651" s="4" t="s">
        <v>15</v>
      </c>
      <c r="C5651" s="4">
        <v>1185732.0</v>
      </c>
      <c r="D5651" s="5">
        <v>44426.0</v>
      </c>
      <c r="E5651" s="4" t="s">
        <v>42</v>
      </c>
      <c r="F5651" s="4" t="s">
        <v>82</v>
      </c>
      <c r="G5651" s="4" t="s">
        <v>83</v>
      </c>
      <c r="H5651" s="6" t="s">
        <v>18</v>
      </c>
      <c r="I5651" s="7">
        <v>38.0</v>
      </c>
      <c r="J5651" s="8">
        <v>203.0</v>
      </c>
      <c r="K5651" s="9">
        <v>7714.0</v>
      </c>
      <c r="L5651" s="9">
        <v>3857.0</v>
      </c>
      <c r="M5651" s="10">
        <v>0.5</v>
      </c>
      <c r="N5651" s="4" t="s">
        <v>89</v>
      </c>
      <c r="O5651" s="4" t="s">
        <v>23</v>
      </c>
      <c r="P5651" s="4" t="s">
        <v>21</v>
      </c>
    </row>
    <row r="5652" ht="14.25" customHeight="1">
      <c r="B5652" s="4" t="s">
        <v>15</v>
      </c>
      <c r="C5652" s="4">
        <v>1185732.0</v>
      </c>
      <c r="D5652" s="5">
        <v>44426.0</v>
      </c>
      <c r="E5652" s="4" t="s">
        <v>42</v>
      </c>
      <c r="F5652" s="4" t="s">
        <v>82</v>
      </c>
      <c r="G5652" s="4" t="s">
        <v>83</v>
      </c>
      <c r="H5652" s="6" t="s">
        <v>22</v>
      </c>
      <c r="I5652" s="7">
        <v>38.0</v>
      </c>
      <c r="J5652" s="8">
        <v>143.0</v>
      </c>
      <c r="K5652" s="9">
        <v>5434.0</v>
      </c>
      <c r="L5652" s="9">
        <v>2499.64</v>
      </c>
      <c r="M5652" s="10">
        <v>0.45999999999999996</v>
      </c>
      <c r="N5652" s="4" t="s">
        <v>89</v>
      </c>
      <c r="O5652" s="4" t="s">
        <v>23</v>
      </c>
      <c r="P5652" s="4" t="s">
        <v>24</v>
      </c>
    </row>
    <row r="5653" ht="14.25" customHeight="1">
      <c r="B5653" s="4" t="s">
        <v>15</v>
      </c>
      <c r="C5653" s="4">
        <v>1185732.0</v>
      </c>
      <c r="D5653" s="5">
        <v>44426.0</v>
      </c>
      <c r="E5653" s="4" t="s">
        <v>42</v>
      </c>
      <c r="F5653" s="4" t="s">
        <v>82</v>
      </c>
      <c r="G5653" s="4" t="s">
        <v>83</v>
      </c>
      <c r="H5653" s="6" t="s">
        <v>25</v>
      </c>
      <c r="I5653" s="7">
        <v>32.0</v>
      </c>
      <c r="J5653" s="8">
        <v>120.0</v>
      </c>
      <c r="K5653" s="9">
        <v>3840.0</v>
      </c>
      <c r="L5653" s="9">
        <v>1766.3999999999999</v>
      </c>
      <c r="M5653" s="10">
        <v>0.45999999999999996</v>
      </c>
      <c r="N5653" s="4" t="s">
        <v>89</v>
      </c>
      <c r="O5653" s="4" t="s">
        <v>20</v>
      </c>
      <c r="P5653" s="4" t="s">
        <v>24</v>
      </c>
    </row>
    <row r="5654" ht="14.25" customHeight="1">
      <c r="B5654" s="4" t="s">
        <v>15</v>
      </c>
      <c r="C5654" s="4">
        <v>1185732.0</v>
      </c>
      <c r="D5654" s="5">
        <v>44426.0</v>
      </c>
      <c r="E5654" s="4" t="s">
        <v>42</v>
      </c>
      <c r="F5654" s="4" t="s">
        <v>82</v>
      </c>
      <c r="G5654" s="4" t="s">
        <v>83</v>
      </c>
      <c r="H5654" s="6" t="s">
        <v>26</v>
      </c>
      <c r="I5654" s="7">
        <v>24.0</v>
      </c>
      <c r="J5654" s="8">
        <v>91.0</v>
      </c>
      <c r="K5654" s="9">
        <v>2184.0</v>
      </c>
      <c r="L5654" s="9">
        <v>1201.2</v>
      </c>
      <c r="M5654" s="10">
        <v>0.55</v>
      </c>
      <c r="N5654" s="4" t="s">
        <v>89</v>
      </c>
      <c r="O5654" s="4" t="s">
        <v>20</v>
      </c>
      <c r="P5654" s="4" t="s">
        <v>24</v>
      </c>
    </row>
    <row r="5655" ht="14.25" customHeight="1">
      <c r="B5655" s="4" t="s">
        <v>15</v>
      </c>
      <c r="C5655" s="4">
        <v>1185732.0</v>
      </c>
      <c r="D5655" s="5">
        <v>44426.0</v>
      </c>
      <c r="E5655" s="4" t="s">
        <v>42</v>
      </c>
      <c r="F5655" s="4" t="s">
        <v>82</v>
      </c>
      <c r="G5655" s="4" t="s">
        <v>83</v>
      </c>
      <c r="H5655" s="6" t="s">
        <v>27</v>
      </c>
      <c r="I5655" s="7">
        <v>34.0</v>
      </c>
      <c r="J5655" s="8">
        <v>81.0</v>
      </c>
      <c r="K5655" s="9">
        <v>2754.0</v>
      </c>
      <c r="L5655" s="9">
        <v>1294.3799999999999</v>
      </c>
      <c r="M5655" s="10">
        <v>0.47</v>
      </c>
      <c r="N5655" s="4" t="s">
        <v>89</v>
      </c>
      <c r="O5655" s="4" t="s">
        <v>29</v>
      </c>
      <c r="P5655" s="4" t="s">
        <v>21</v>
      </c>
    </row>
    <row r="5656" ht="14.25" customHeight="1">
      <c r="B5656" s="4" t="s">
        <v>15</v>
      </c>
      <c r="C5656" s="4">
        <v>1185732.0</v>
      </c>
      <c r="D5656" s="5">
        <v>44426.0</v>
      </c>
      <c r="E5656" s="4" t="s">
        <v>42</v>
      </c>
      <c r="F5656" s="4" t="s">
        <v>82</v>
      </c>
      <c r="G5656" s="4" t="s">
        <v>83</v>
      </c>
      <c r="H5656" s="6" t="s">
        <v>28</v>
      </c>
      <c r="I5656" s="7">
        <v>36.0</v>
      </c>
      <c r="J5656" s="8">
        <v>128.0</v>
      </c>
      <c r="K5656" s="9">
        <v>4608.0</v>
      </c>
      <c r="L5656" s="9">
        <v>2995.2000000000003</v>
      </c>
      <c r="M5656" s="10">
        <v>0.65</v>
      </c>
      <c r="N5656" s="4" t="s">
        <v>89</v>
      </c>
      <c r="O5656" s="4" t="s">
        <v>23</v>
      </c>
      <c r="P5656" s="4" t="s">
        <v>21</v>
      </c>
    </row>
    <row r="5657" ht="14.25" customHeight="1">
      <c r="B5657" s="4" t="s">
        <v>15</v>
      </c>
      <c r="C5657" s="4">
        <v>1185732.0</v>
      </c>
      <c r="D5657" s="5">
        <v>44458.0</v>
      </c>
      <c r="E5657" s="4" t="s">
        <v>42</v>
      </c>
      <c r="F5657" s="4" t="s">
        <v>82</v>
      </c>
      <c r="G5657" s="4" t="s">
        <v>83</v>
      </c>
      <c r="H5657" s="6" t="s">
        <v>18</v>
      </c>
      <c r="I5657" s="7">
        <v>32.0</v>
      </c>
      <c r="J5657" s="8">
        <v>174.0</v>
      </c>
      <c r="K5657" s="9">
        <v>5568.0</v>
      </c>
      <c r="L5657" s="9">
        <v>2784.0</v>
      </c>
      <c r="M5657" s="10">
        <v>0.5</v>
      </c>
      <c r="N5657" s="4" t="s">
        <v>89</v>
      </c>
      <c r="O5657" s="4" t="s">
        <v>20</v>
      </c>
      <c r="P5657" s="4" t="s">
        <v>24</v>
      </c>
    </row>
    <row r="5658" ht="14.25" customHeight="1">
      <c r="B5658" s="4" t="s">
        <v>15</v>
      </c>
      <c r="C5658" s="4">
        <v>1185732.0</v>
      </c>
      <c r="D5658" s="5">
        <v>44458.0</v>
      </c>
      <c r="E5658" s="4" t="s">
        <v>42</v>
      </c>
      <c r="F5658" s="4" t="s">
        <v>82</v>
      </c>
      <c r="G5658" s="4" t="s">
        <v>83</v>
      </c>
      <c r="H5658" s="6" t="s">
        <v>22</v>
      </c>
      <c r="I5658" s="7">
        <v>28.0</v>
      </c>
      <c r="J5658" s="8">
        <v>100.0</v>
      </c>
      <c r="K5658" s="9">
        <v>2800.0</v>
      </c>
      <c r="L5658" s="9">
        <v>1316.0</v>
      </c>
      <c r="M5658" s="10">
        <v>0.47</v>
      </c>
      <c r="N5658" s="4" t="s">
        <v>89</v>
      </c>
      <c r="O5658" s="4" t="s">
        <v>20</v>
      </c>
      <c r="P5658" s="4" t="s">
        <v>24</v>
      </c>
    </row>
    <row r="5659" ht="14.25" customHeight="1">
      <c r="B5659" s="4" t="s">
        <v>15</v>
      </c>
      <c r="C5659" s="4">
        <v>1185732.0</v>
      </c>
      <c r="D5659" s="5">
        <v>44458.0</v>
      </c>
      <c r="E5659" s="4" t="s">
        <v>42</v>
      </c>
      <c r="F5659" s="4" t="s">
        <v>82</v>
      </c>
      <c r="G5659" s="4" t="s">
        <v>83</v>
      </c>
      <c r="H5659" s="6" t="s">
        <v>25</v>
      </c>
      <c r="I5659" s="7">
        <v>14.0</v>
      </c>
      <c r="J5659" s="8">
        <v>75.0</v>
      </c>
      <c r="K5659" s="9">
        <v>1050.0</v>
      </c>
      <c r="L5659" s="9">
        <v>514.5</v>
      </c>
      <c r="M5659" s="10">
        <v>0.49</v>
      </c>
      <c r="N5659" s="4" t="s">
        <v>89</v>
      </c>
      <c r="O5659" s="4" t="s">
        <v>23</v>
      </c>
      <c r="P5659" s="4" t="s">
        <v>21</v>
      </c>
    </row>
    <row r="5660" ht="14.25" customHeight="1">
      <c r="B5660" s="4" t="s">
        <v>15</v>
      </c>
      <c r="C5660" s="4">
        <v>1185732.0</v>
      </c>
      <c r="D5660" s="5">
        <v>44458.0</v>
      </c>
      <c r="E5660" s="4" t="s">
        <v>42</v>
      </c>
      <c r="F5660" s="4" t="s">
        <v>82</v>
      </c>
      <c r="G5660" s="4" t="s">
        <v>83</v>
      </c>
      <c r="H5660" s="6" t="s">
        <v>26</v>
      </c>
      <c r="I5660" s="7">
        <v>14.0</v>
      </c>
      <c r="J5660" s="8">
        <v>83.0</v>
      </c>
      <c r="K5660" s="9">
        <v>1162.0</v>
      </c>
      <c r="L5660" s="9">
        <v>615.86</v>
      </c>
      <c r="M5660" s="10">
        <v>0.53</v>
      </c>
      <c r="N5660" s="4" t="s">
        <v>89</v>
      </c>
      <c r="O5660" s="4" t="s">
        <v>23</v>
      </c>
      <c r="P5660" s="4" t="s">
        <v>21</v>
      </c>
    </row>
    <row r="5661" ht="14.25" customHeight="1">
      <c r="B5661" s="4" t="s">
        <v>15</v>
      </c>
      <c r="C5661" s="4">
        <v>1185732.0</v>
      </c>
      <c r="D5661" s="5">
        <v>44458.0</v>
      </c>
      <c r="E5661" s="4" t="s">
        <v>42</v>
      </c>
      <c r="F5661" s="4" t="s">
        <v>82</v>
      </c>
      <c r="G5661" s="4" t="s">
        <v>83</v>
      </c>
      <c r="H5661" s="6" t="s">
        <v>27</v>
      </c>
      <c r="I5661" s="7">
        <v>23.0</v>
      </c>
      <c r="J5661" s="8">
        <v>77.0</v>
      </c>
      <c r="K5661" s="9">
        <v>1771.0</v>
      </c>
      <c r="L5661" s="9">
        <v>832.37</v>
      </c>
      <c r="M5661" s="10">
        <v>0.47</v>
      </c>
      <c r="N5661" s="4" t="s">
        <v>89</v>
      </c>
      <c r="O5661" s="4" t="s">
        <v>20</v>
      </c>
      <c r="P5661" s="4" t="s">
        <v>21</v>
      </c>
    </row>
    <row r="5662" ht="14.25" customHeight="1">
      <c r="B5662" s="4" t="s">
        <v>15</v>
      </c>
      <c r="C5662" s="4">
        <v>1185732.0</v>
      </c>
      <c r="D5662" s="5">
        <v>44458.0</v>
      </c>
      <c r="E5662" s="4" t="s">
        <v>42</v>
      </c>
      <c r="F5662" s="4" t="s">
        <v>82</v>
      </c>
      <c r="G5662" s="4" t="s">
        <v>83</v>
      </c>
      <c r="H5662" s="6" t="s">
        <v>28</v>
      </c>
      <c r="I5662" s="7">
        <v>28.0</v>
      </c>
      <c r="J5662" s="8">
        <v>95.0</v>
      </c>
      <c r="K5662" s="9">
        <v>2660.0</v>
      </c>
      <c r="L5662" s="9">
        <v>1702.4</v>
      </c>
      <c r="M5662" s="10">
        <v>0.64</v>
      </c>
      <c r="N5662" s="4" t="s">
        <v>89</v>
      </c>
      <c r="O5662" s="4" t="s">
        <v>29</v>
      </c>
      <c r="P5662" s="4" t="s">
        <v>21</v>
      </c>
    </row>
    <row r="5663" ht="14.25" customHeight="1">
      <c r="B5663" s="4" t="s">
        <v>15</v>
      </c>
      <c r="C5663" s="4">
        <v>1185732.0</v>
      </c>
      <c r="D5663" s="5">
        <v>44487.0</v>
      </c>
      <c r="E5663" s="4" t="s">
        <v>42</v>
      </c>
      <c r="F5663" s="4" t="s">
        <v>82</v>
      </c>
      <c r="G5663" s="4" t="s">
        <v>83</v>
      </c>
      <c r="H5663" s="6" t="s">
        <v>18</v>
      </c>
      <c r="I5663" s="7">
        <v>34.0</v>
      </c>
      <c r="J5663" s="8">
        <v>131.0</v>
      </c>
      <c r="K5663" s="9">
        <v>4454.0</v>
      </c>
      <c r="L5663" s="9">
        <v>2271.54</v>
      </c>
      <c r="M5663" s="10">
        <v>0.51</v>
      </c>
      <c r="N5663" s="4" t="s">
        <v>89</v>
      </c>
      <c r="O5663" s="4" t="s">
        <v>20</v>
      </c>
      <c r="P5663" s="4" t="s">
        <v>21</v>
      </c>
    </row>
    <row r="5664" ht="14.25" customHeight="1">
      <c r="B5664" s="4" t="s">
        <v>15</v>
      </c>
      <c r="C5664" s="4">
        <v>1185732.0</v>
      </c>
      <c r="D5664" s="5">
        <v>44487.0</v>
      </c>
      <c r="E5664" s="4" t="s">
        <v>42</v>
      </c>
      <c r="F5664" s="4" t="s">
        <v>82</v>
      </c>
      <c r="G5664" s="4" t="s">
        <v>83</v>
      </c>
      <c r="H5664" s="6" t="s">
        <v>22</v>
      </c>
      <c r="I5664" s="7">
        <v>24.0</v>
      </c>
      <c r="J5664" s="8">
        <v>91.0</v>
      </c>
      <c r="K5664" s="9">
        <v>2184.0</v>
      </c>
      <c r="L5664" s="9">
        <v>1092.0</v>
      </c>
      <c r="M5664" s="10">
        <v>0.5</v>
      </c>
      <c r="N5664" s="4" t="s">
        <v>89</v>
      </c>
      <c r="O5664" s="4" t="s">
        <v>23</v>
      </c>
      <c r="P5664" s="4" t="s">
        <v>24</v>
      </c>
    </row>
    <row r="5665" ht="14.25" customHeight="1">
      <c r="B5665" s="4" t="s">
        <v>15</v>
      </c>
      <c r="C5665" s="4">
        <v>1185732.0</v>
      </c>
      <c r="D5665" s="5">
        <v>44487.0</v>
      </c>
      <c r="E5665" s="4" t="s">
        <v>42</v>
      </c>
      <c r="F5665" s="4" t="s">
        <v>82</v>
      </c>
      <c r="G5665" s="4" t="s">
        <v>83</v>
      </c>
      <c r="H5665" s="6" t="s">
        <v>25</v>
      </c>
      <c r="I5665" s="7">
        <v>23.0</v>
      </c>
      <c r="J5665" s="8">
        <v>73.0</v>
      </c>
      <c r="K5665" s="9">
        <v>1679.0</v>
      </c>
      <c r="L5665" s="9">
        <v>805.92</v>
      </c>
      <c r="M5665" s="10">
        <v>0.48</v>
      </c>
      <c r="N5665" s="4" t="s">
        <v>89</v>
      </c>
      <c r="O5665" s="4" t="s">
        <v>20</v>
      </c>
      <c r="P5665" s="4" t="s">
        <v>21</v>
      </c>
    </row>
    <row r="5666" ht="14.25" customHeight="1">
      <c r="B5666" s="4" t="s">
        <v>15</v>
      </c>
      <c r="C5666" s="4">
        <v>1185732.0</v>
      </c>
      <c r="D5666" s="5">
        <v>44487.0</v>
      </c>
      <c r="E5666" s="4" t="s">
        <v>42</v>
      </c>
      <c r="F5666" s="4" t="s">
        <v>82</v>
      </c>
      <c r="G5666" s="4" t="s">
        <v>83</v>
      </c>
      <c r="H5666" s="6" t="s">
        <v>26</v>
      </c>
      <c r="I5666" s="7">
        <v>23.0</v>
      </c>
      <c r="J5666" s="8">
        <v>59.0</v>
      </c>
      <c r="K5666" s="9">
        <v>1357.0</v>
      </c>
      <c r="L5666" s="9">
        <v>678.5</v>
      </c>
      <c r="M5666" s="10">
        <v>0.5</v>
      </c>
      <c r="N5666" s="4" t="s">
        <v>89</v>
      </c>
      <c r="O5666" s="4" t="s">
        <v>23</v>
      </c>
      <c r="P5666" s="4" t="s">
        <v>24</v>
      </c>
    </row>
    <row r="5667" ht="14.25" customHeight="1">
      <c r="B5667" s="4" t="s">
        <v>15</v>
      </c>
      <c r="C5667" s="4">
        <v>1185732.0</v>
      </c>
      <c r="D5667" s="5">
        <v>44487.0</v>
      </c>
      <c r="E5667" s="4" t="s">
        <v>42</v>
      </c>
      <c r="F5667" s="4" t="s">
        <v>82</v>
      </c>
      <c r="G5667" s="4" t="s">
        <v>83</v>
      </c>
      <c r="H5667" s="6" t="s">
        <v>27</v>
      </c>
      <c r="I5667" s="7">
        <v>32.0</v>
      </c>
      <c r="J5667" s="8">
        <v>68.0</v>
      </c>
      <c r="K5667" s="9">
        <v>2176.0</v>
      </c>
      <c r="L5667" s="9">
        <v>1022.7199999999999</v>
      </c>
      <c r="M5667" s="10">
        <v>0.47</v>
      </c>
      <c r="N5667" s="4" t="s">
        <v>89</v>
      </c>
      <c r="O5667" s="4" t="s">
        <v>23</v>
      </c>
      <c r="P5667" s="4" t="s">
        <v>24</v>
      </c>
    </row>
    <row r="5668" ht="14.25" customHeight="1">
      <c r="B5668" s="4" t="s">
        <v>15</v>
      </c>
      <c r="C5668" s="4">
        <v>1185732.0</v>
      </c>
      <c r="D5668" s="5">
        <v>44487.0</v>
      </c>
      <c r="E5668" s="4" t="s">
        <v>42</v>
      </c>
      <c r="F5668" s="4" t="s">
        <v>82</v>
      </c>
      <c r="G5668" s="4" t="s">
        <v>83</v>
      </c>
      <c r="H5668" s="6" t="s">
        <v>28</v>
      </c>
      <c r="I5668" s="7">
        <v>38.0</v>
      </c>
      <c r="J5668" s="8">
        <v>88.0</v>
      </c>
      <c r="K5668" s="9">
        <v>3344.0</v>
      </c>
      <c r="L5668" s="9">
        <v>2140.16</v>
      </c>
      <c r="M5668" s="10">
        <v>0.64</v>
      </c>
      <c r="N5668" s="4" t="s">
        <v>89</v>
      </c>
      <c r="O5668" s="4" t="s">
        <v>23</v>
      </c>
      <c r="P5668" s="4" t="s">
        <v>24</v>
      </c>
    </row>
    <row r="5669" ht="14.25" customHeight="1">
      <c r="B5669" s="4" t="s">
        <v>15</v>
      </c>
      <c r="C5669" s="4">
        <v>1185732.0</v>
      </c>
      <c r="D5669" s="5">
        <v>44518.0</v>
      </c>
      <c r="E5669" s="4" t="s">
        <v>42</v>
      </c>
      <c r="F5669" s="4" t="s">
        <v>82</v>
      </c>
      <c r="G5669" s="4" t="s">
        <v>83</v>
      </c>
      <c r="H5669" s="6" t="s">
        <v>18</v>
      </c>
      <c r="I5669" s="7">
        <v>34.0</v>
      </c>
      <c r="J5669" s="8">
        <v>150.0</v>
      </c>
      <c r="K5669" s="9">
        <v>5100.0</v>
      </c>
      <c r="L5669" s="9">
        <v>2601.0</v>
      </c>
      <c r="M5669" s="10">
        <v>0.51</v>
      </c>
      <c r="N5669" s="4" t="s">
        <v>89</v>
      </c>
      <c r="O5669" s="4" t="s">
        <v>23</v>
      </c>
      <c r="P5669" s="4" t="s">
        <v>21</v>
      </c>
    </row>
    <row r="5670" ht="14.25" customHeight="1">
      <c r="B5670" s="4" t="s">
        <v>15</v>
      </c>
      <c r="C5670" s="4">
        <v>1185732.0</v>
      </c>
      <c r="D5670" s="5">
        <v>44518.0</v>
      </c>
      <c r="E5670" s="4" t="s">
        <v>42</v>
      </c>
      <c r="F5670" s="4" t="s">
        <v>82</v>
      </c>
      <c r="G5670" s="4" t="s">
        <v>83</v>
      </c>
      <c r="H5670" s="6" t="s">
        <v>22</v>
      </c>
      <c r="I5670" s="7">
        <v>23.0</v>
      </c>
      <c r="J5670" s="8">
        <v>88.0</v>
      </c>
      <c r="K5670" s="9">
        <v>2024.0</v>
      </c>
      <c r="L5670" s="9">
        <v>910.8</v>
      </c>
      <c r="M5670" s="10">
        <v>0.44999999999999996</v>
      </c>
      <c r="N5670" s="4" t="s">
        <v>89</v>
      </c>
      <c r="O5670" s="4" t="s">
        <v>20</v>
      </c>
      <c r="P5670" s="4" t="s">
        <v>21</v>
      </c>
    </row>
    <row r="5671" ht="14.25" customHeight="1">
      <c r="B5671" s="4" t="s">
        <v>15</v>
      </c>
      <c r="C5671" s="4">
        <v>1185732.0</v>
      </c>
      <c r="D5671" s="5">
        <v>44518.0</v>
      </c>
      <c r="E5671" s="4" t="s">
        <v>42</v>
      </c>
      <c r="F5671" s="4" t="s">
        <v>82</v>
      </c>
      <c r="G5671" s="4" t="s">
        <v>83</v>
      </c>
      <c r="H5671" s="6" t="s">
        <v>25</v>
      </c>
      <c r="I5671" s="7">
        <v>23.0</v>
      </c>
      <c r="J5671" s="8">
        <v>80.0</v>
      </c>
      <c r="K5671" s="9">
        <v>1840.0</v>
      </c>
      <c r="L5671" s="9">
        <v>901.6</v>
      </c>
      <c r="M5671" s="10">
        <v>0.49</v>
      </c>
      <c r="N5671" s="4" t="s">
        <v>89</v>
      </c>
      <c r="O5671" s="4" t="s">
        <v>23</v>
      </c>
      <c r="P5671" s="4" t="s">
        <v>21</v>
      </c>
    </row>
    <row r="5672" ht="14.25" customHeight="1">
      <c r="B5672" s="4" t="s">
        <v>15</v>
      </c>
      <c r="C5672" s="4">
        <v>1185732.0</v>
      </c>
      <c r="D5672" s="5">
        <v>44518.0</v>
      </c>
      <c r="E5672" s="4" t="s">
        <v>42</v>
      </c>
      <c r="F5672" s="4" t="s">
        <v>82</v>
      </c>
      <c r="G5672" s="4" t="s">
        <v>83</v>
      </c>
      <c r="H5672" s="6" t="s">
        <v>26</v>
      </c>
      <c r="I5672" s="7">
        <v>23.0</v>
      </c>
      <c r="J5672" s="8">
        <v>88.0</v>
      </c>
      <c r="K5672" s="9">
        <v>2024.0</v>
      </c>
      <c r="L5672" s="9">
        <v>1052.48</v>
      </c>
      <c r="M5672" s="10">
        <v>0.52</v>
      </c>
      <c r="N5672" s="4" t="s">
        <v>89</v>
      </c>
      <c r="O5672" s="4" t="s">
        <v>20</v>
      </c>
      <c r="P5672" s="4" t="s">
        <v>24</v>
      </c>
    </row>
    <row r="5673" ht="14.25" customHeight="1">
      <c r="B5673" s="4" t="s">
        <v>15</v>
      </c>
      <c r="C5673" s="4">
        <v>1185732.0</v>
      </c>
      <c r="D5673" s="5">
        <v>44518.0</v>
      </c>
      <c r="E5673" s="4" t="s">
        <v>42</v>
      </c>
      <c r="F5673" s="4" t="s">
        <v>82</v>
      </c>
      <c r="G5673" s="4" t="s">
        <v>83</v>
      </c>
      <c r="H5673" s="6" t="s">
        <v>27</v>
      </c>
      <c r="I5673" s="7">
        <v>43.0</v>
      </c>
      <c r="J5673" s="8">
        <v>81.0</v>
      </c>
      <c r="K5673" s="9">
        <v>3483.0</v>
      </c>
      <c r="L5673" s="9">
        <v>1671.84</v>
      </c>
      <c r="M5673" s="10">
        <v>0.48</v>
      </c>
      <c r="N5673" s="4" t="s">
        <v>89</v>
      </c>
      <c r="O5673" s="4" t="s">
        <v>29</v>
      </c>
      <c r="P5673" s="4" t="s">
        <v>24</v>
      </c>
    </row>
    <row r="5674" ht="14.25" customHeight="1">
      <c r="B5674" s="4" t="s">
        <v>15</v>
      </c>
      <c r="C5674" s="4">
        <v>1185732.0</v>
      </c>
      <c r="D5674" s="5">
        <v>44518.0</v>
      </c>
      <c r="E5674" s="4" t="s">
        <v>42</v>
      </c>
      <c r="F5674" s="4" t="s">
        <v>82</v>
      </c>
      <c r="G5674" s="4" t="s">
        <v>83</v>
      </c>
      <c r="H5674" s="6" t="s">
        <v>28</v>
      </c>
      <c r="I5674" s="7">
        <v>48.0</v>
      </c>
      <c r="J5674" s="8">
        <v>108.0</v>
      </c>
      <c r="K5674" s="9">
        <v>5184.0</v>
      </c>
      <c r="L5674" s="9">
        <v>3265.92</v>
      </c>
      <c r="M5674" s="10">
        <v>0.63</v>
      </c>
      <c r="N5674" s="4" t="s">
        <v>89</v>
      </c>
      <c r="O5674" s="4" t="s">
        <v>29</v>
      </c>
      <c r="P5674" s="4" t="s">
        <v>21</v>
      </c>
    </row>
    <row r="5675" ht="14.25" customHeight="1">
      <c r="B5675" s="4" t="s">
        <v>15</v>
      </c>
      <c r="C5675" s="4">
        <v>1185732.0</v>
      </c>
      <c r="D5675" s="5">
        <v>44547.0</v>
      </c>
      <c r="E5675" s="4" t="s">
        <v>42</v>
      </c>
      <c r="F5675" s="4" t="s">
        <v>82</v>
      </c>
      <c r="G5675" s="4" t="s">
        <v>83</v>
      </c>
      <c r="H5675" s="6" t="s">
        <v>18</v>
      </c>
      <c r="I5675" s="7">
        <v>41.0</v>
      </c>
      <c r="J5675" s="8">
        <v>163.0</v>
      </c>
      <c r="K5675" s="9">
        <v>6683.0</v>
      </c>
      <c r="L5675" s="9">
        <v>3475.1600000000003</v>
      </c>
      <c r="M5675" s="10">
        <v>0.52</v>
      </c>
      <c r="N5675" s="4" t="s">
        <v>89</v>
      </c>
      <c r="O5675" s="4" t="s">
        <v>20</v>
      </c>
      <c r="P5675" s="4" t="s">
        <v>21</v>
      </c>
    </row>
    <row r="5676" ht="14.25" customHeight="1">
      <c r="B5676" s="4" t="s">
        <v>15</v>
      </c>
      <c r="C5676" s="4">
        <v>1185732.0</v>
      </c>
      <c r="D5676" s="5">
        <v>44547.0</v>
      </c>
      <c r="E5676" s="4" t="s">
        <v>42</v>
      </c>
      <c r="F5676" s="4" t="s">
        <v>82</v>
      </c>
      <c r="G5676" s="4" t="s">
        <v>83</v>
      </c>
      <c r="H5676" s="6" t="s">
        <v>22</v>
      </c>
      <c r="I5676" s="7">
        <v>32.0</v>
      </c>
      <c r="J5676" s="8">
        <v>113.0</v>
      </c>
      <c r="K5676" s="9">
        <v>3616.0</v>
      </c>
      <c r="L5676" s="9">
        <v>1735.6799999999998</v>
      </c>
      <c r="M5676" s="10">
        <v>0.48</v>
      </c>
      <c r="N5676" s="4" t="s">
        <v>89</v>
      </c>
      <c r="O5676" s="4" t="s">
        <v>29</v>
      </c>
      <c r="P5676" s="4" t="s">
        <v>21</v>
      </c>
    </row>
    <row r="5677" ht="14.25" customHeight="1">
      <c r="B5677" s="4" t="s">
        <v>36</v>
      </c>
      <c r="C5677" s="4">
        <v>1185732.0</v>
      </c>
      <c r="D5677" s="5">
        <v>44547.0</v>
      </c>
      <c r="E5677" s="4" t="s">
        <v>42</v>
      </c>
      <c r="F5677" s="4" t="s">
        <v>82</v>
      </c>
      <c r="G5677" s="4" t="s">
        <v>83</v>
      </c>
      <c r="H5677" s="6" t="s">
        <v>25</v>
      </c>
      <c r="I5677" s="7">
        <v>32.0</v>
      </c>
      <c r="J5677" s="8">
        <v>120.0</v>
      </c>
      <c r="K5677" s="9">
        <v>3840.0</v>
      </c>
      <c r="L5677" s="9">
        <v>1804.8</v>
      </c>
      <c r="M5677" s="10">
        <v>0.47</v>
      </c>
      <c r="N5677" s="4" t="s">
        <v>89</v>
      </c>
      <c r="O5677" s="4" t="s">
        <v>29</v>
      </c>
      <c r="P5677" s="4" t="s">
        <v>24</v>
      </c>
    </row>
    <row r="5678" ht="14.25" customHeight="1">
      <c r="B5678" s="4" t="s">
        <v>36</v>
      </c>
      <c r="C5678" s="4">
        <v>1185732.0</v>
      </c>
      <c r="D5678" s="5">
        <v>44547.0</v>
      </c>
      <c r="E5678" s="4" t="s">
        <v>42</v>
      </c>
      <c r="F5678" s="4" t="s">
        <v>82</v>
      </c>
      <c r="G5678" s="4" t="s">
        <v>83</v>
      </c>
      <c r="H5678" s="6" t="s">
        <v>26</v>
      </c>
      <c r="I5678" s="7">
        <v>34.0</v>
      </c>
      <c r="J5678" s="8">
        <v>88.0</v>
      </c>
      <c r="K5678" s="9">
        <v>2992.0</v>
      </c>
      <c r="L5678" s="9">
        <v>1555.8400000000001</v>
      </c>
      <c r="M5678" s="10">
        <v>0.52</v>
      </c>
      <c r="N5678" s="4" t="s">
        <v>89</v>
      </c>
      <c r="O5678" s="4" t="s">
        <v>29</v>
      </c>
      <c r="P5678" s="4" t="s">
        <v>21</v>
      </c>
    </row>
    <row r="5679" ht="14.25" customHeight="1">
      <c r="B5679" s="4" t="s">
        <v>36</v>
      </c>
      <c r="C5679" s="4">
        <v>1185732.0</v>
      </c>
      <c r="D5679" s="5">
        <v>44547.0</v>
      </c>
      <c r="E5679" s="4" t="s">
        <v>42</v>
      </c>
      <c r="F5679" s="4" t="s">
        <v>82</v>
      </c>
      <c r="G5679" s="4" t="s">
        <v>83</v>
      </c>
      <c r="H5679" s="6" t="s">
        <v>27</v>
      </c>
      <c r="I5679" s="7">
        <v>42.0</v>
      </c>
      <c r="J5679" s="8">
        <v>88.0</v>
      </c>
      <c r="K5679" s="9">
        <v>3696.0</v>
      </c>
      <c r="L5679" s="9">
        <v>1848.0</v>
      </c>
      <c r="M5679" s="10">
        <v>0.5</v>
      </c>
      <c r="N5679" s="4" t="s">
        <v>89</v>
      </c>
      <c r="O5679" s="4" t="s">
        <v>29</v>
      </c>
      <c r="P5679" s="4" t="s">
        <v>21</v>
      </c>
    </row>
    <row r="5680" ht="14.25" customHeight="1">
      <c r="B5680" s="4" t="s">
        <v>36</v>
      </c>
      <c r="C5680" s="4">
        <v>1185732.0</v>
      </c>
      <c r="D5680" s="5">
        <v>44547.0</v>
      </c>
      <c r="E5680" s="4" t="s">
        <v>42</v>
      </c>
      <c r="F5680" s="4" t="s">
        <v>82</v>
      </c>
      <c r="G5680" s="4" t="s">
        <v>83</v>
      </c>
      <c r="H5680" s="6" t="s">
        <v>28</v>
      </c>
      <c r="I5680" s="7">
        <v>47.0</v>
      </c>
      <c r="J5680" s="8">
        <v>126.0</v>
      </c>
      <c r="K5680" s="9">
        <v>5922.0</v>
      </c>
      <c r="L5680" s="9">
        <v>3612.42</v>
      </c>
      <c r="M5680" s="10">
        <v>0.61</v>
      </c>
      <c r="N5680" s="4" t="s">
        <v>89</v>
      </c>
      <c r="O5680" s="4" t="s">
        <v>20</v>
      </c>
      <c r="P5680" s="4" t="s">
        <v>24</v>
      </c>
    </row>
    <row r="5681" ht="14.25" customHeight="1">
      <c r="B5681" s="4" t="s">
        <v>36</v>
      </c>
      <c r="C5681" s="4">
        <v>1185732.0</v>
      </c>
      <c r="D5681" s="5">
        <v>44207.0</v>
      </c>
      <c r="E5681" s="4" t="s">
        <v>42</v>
      </c>
      <c r="F5681" s="4" t="s">
        <v>82</v>
      </c>
      <c r="G5681" s="4" t="s">
        <v>83</v>
      </c>
      <c r="H5681" s="6" t="s">
        <v>18</v>
      </c>
      <c r="I5681" s="7">
        <v>23.0</v>
      </c>
      <c r="J5681" s="8">
        <v>196.0</v>
      </c>
      <c r="K5681" s="9">
        <v>4508.0</v>
      </c>
      <c r="L5681" s="9">
        <v>2479.4</v>
      </c>
      <c r="M5681" s="10">
        <v>0.55</v>
      </c>
      <c r="N5681" s="4" t="s">
        <v>89</v>
      </c>
      <c r="O5681" s="4" t="s">
        <v>23</v>
      </c>
      <c r="P5681" s="4" t="s">
        <v>24</v>
      </c>
    </row>
    <row r="5682" ht="14.25" customHeight="1">
      <c r="B5682" s="4" t="s">
        <v>36</v>
      </c>
      <c r="C5682" s="4">
        <v>1185732.0</v>
      </c>
      <c r="D5682" s="5">
        <v>44207.0</v>
      </c>
      <c r="E5682" s="4" t="s">
        <v>42</v>
      </c>
      <c r="F5682" s="4" t="s">
        <v>82</v>
      </c>
      <c r="G5682" s="4" t="s">
        <v>83</v>
      </c>
      <c r="H5682" s="6" t="s">
        <v>22</v>
      </c>
      <c r="I5682" s="7">
        <v>23.0</v>
      </c>
      <c r="J5682" s="8">
        <v>133.0</v>
      </c>
      <c r="K5682" s="9">
        <v>3059.0</v>
      </c>
      <c r="L5682" s="9">
        <v>1437.73</v>
      </c>
      <c r="M5682" s="10">
        <v>0.47</v>
      </c>
      <c r="N5682" s="4" t="s">
        <v>89</v>
      </c>
      <c r="O5682" s="4" t="s">
        <v>20</v>
      </c>
      <c r="P5682" s="4" t="s">
        <v>21</v>
      </c>
    </row>
    <row r="5683" ht="14.25" customHeight="1">
      <c r="B5683" s="4" t="s">
        <v>36</v>
      </c>
      <c r="C5683" s="4">
        <v>1185732.0</v>
      </c>
      <c r="D5683" s="5">
        <v>44207.0</v>
      </c>
      <c r="E5683" s="4" t="s">
        <v>42</v>
      </c>
      <c r="F5683" s="4" t="s">
        <v>82</v>
      </c>
      <c r="G5683" s="4" t="s">
        <v>83</v>
      </c>
      <c r="H5683" s="6" t="s">
        <v>25</v>
      </c>
      <c r="I5683" s="7">
        <v>14.0</v>
      </c>
      <c r="J5683" s="8">
        <v>143.0</v>
      </c>
      <c r="K5683" s="9">
        <v>2002.0</v>
      </c>
      <c r="L5683" s="9">
        <v>940.9399999999999</v>
      </c>
      <c r="M5683" s="10">
        <v>0.47</v>
      </c>
      <c r="N5683" s="4" t="s">
        <v>89</v>
      </c>
      <c r="O5683" s="4" t="s">
        <v>20</v>
      </c>
      <c r="P5683" s="4" t="s">
        <v>21</v>
      </c>
    </row>
    <row r="5684" ht="14.25" customHeight="1">
      <c r="B5684" s="4" t="s">
        <v>36</v>
      </c>
      <c r="C5684" s="4">
        <v>1185732.0</v>
      </c>
      <c r="D5684" s="5">
        <v>44207.0</v>
      </c>
      <c r="E5684" s="4" t="s">
        <v>42</v>
      </c>
      <c r="F5684" s="4" t="s">
        <v>82</v>
      </c>
      <c r="G5684" s="4" t="s">
        <v>83</v>
      </c>
      <c r="H5684" s="6" t="s">
        <v>26</v>
      </c>
      <c r="I5684" s="7">
        <v>18.0</v>
      </c>
      <c r="J5684" s="8">
        <v>88.0</v>
      </c>
      <c r="K5684" s="9">
        <v>1584.0</v>
      </c>
      <c r="L5684" s="9">
        <v>823.6800000000001</v>
      </c>
      <c r="M5684" s="10">
        <v>0.52</v>
      </c>
      <c r="N5684" s="4" t="s">
        <v>89</v>
      </c>
      <c r="O5684" s="4" t="s">
        <v>20</v>
      </c>
      <c r="P5684" s="4" t="s">
        <v>21</v>
      </c>
    </row>
    <row r="5685" ht="14.25" customHeight="1">
      <c r="B5685" s="4" t="s">
        <v>36</v>
      </c>
      <c r="C5685" s="4">
        <v>1185732.0</v>
      </c>
      <c r="D5685" s="5">
        <v>44207.0</v>
      </c>
      <c r="E5685" s="4" t="s">
        <v>42</v>
      </c>
      <c r="F5685" s="4" t="s">
        <v>82</v>
      </c>
      <c r="G5685" s="4" t="s">
        <v>83</v>
      </c>
      <c r="H5685" s="6" t="s">
        <v>27</v>
      </c>
      <c r="I5685" s="7">
        <v>33.0</v>
      </c>
      <c r="J5685" s="8">
        <v>98.0</v>
      </c>
      <c r="K5685" s="9">
        <v>3234.0</v>
      </c>
      <c r="L5685" s="9">
        <v>1519.98</v>
      </c>
      <c r="M5685" s="10">
        <v>0.47</v>
      </c>
      <c r="N5685" s="4" t="s">
        <v>89</v>
      </c>
      <c r="O5685" s="4" t="s">
        <v>20</v>
      </c>
      <c r="P5685" s="4" t="s">
        <v>21</v>
      </c>
    </row>
    <row r="5686" ht="14.25" customHeight="1">
      <c r="B5686" s="4" t="s">
        <v>36</v>
      </c>
      <c r="C5686" s="4">
        <v>1185732.0</v>
      </c>
      <c r="D5686" s="5">
        <v>44207.0</v>
      </c>
      <c r="E5686" s="4" t="s">
        <v>42</v>
      </c>
      <c r="F5686" s="4" t="s">
        <v>82</v>
      </c>
      <c r="G5686" s="4" t="s">
        <v>83</v>
      </c>
      <c r="H5686" s="6" t="s">
        <v>28</v>
      </c>
      <c r="I5686" s="7">
        <v>24.0</v>
      </c>
      <c r="J5686" s="8">
        <v>138.0</v>
      </c>
      <c r="K5686" s="9">
        <v>3312.0</v>
      </c>
      <c r="L5686" s="9">
        <v>2119.68</v>
      </c>
      <c r="M5686" s="10">
        <v>0.64</v>
      </c>
      <c r="N5686" s="4" t="s">
        <v>89</v>
      </c>
      <c r="O5686" s="4" t="s">
        <v>20</v>
      </c>
      <c r="P5686" s="4" t="s">
        <v>24</v>
      </c>
    </row>
    <row r="5687" ht="14.25" customHeight="1">
      <c r="B5687" s="4" t="s">
        <v>36</v>
      </c>
      <c r="C5687" s="4">
        <v>1185732.0</v>
      </c>
      <c r="D5687" s="5">
        <v>44238.0</v>
      </c>
      <c r="E5687" s="4" t="s">
        <v>42</v>
      </c>
      <c r="F5687" s="4" t="s">
        <v>82</v>
      </c>
      <c r="G5687" s="4" t="s">
        <v>83</v>
      </c>
      <c r="H5687" s="6" t="s">
        <v>18</v>
      </c>
      <c r="I5687" s="7">
        <v>25.0</v>
      </c>
      <c r="J5687" s="8">
        <v>218.0</v>
      </c>
      <c r="K5687" s="9">
        <v>5450.0</v>
      </c>
      <c r="L5687" s="9">
        <v>2888.5</v>
      </c>
      <c r="M5687" s="10">
        <v>0.53</v>
      </c>
      <c r="N5687" s="4" t="s">
        <v>89</v>
      </c>
      <c r="O5687" s="4" t="s">
        <v>29</v>
      </c>
      <c r="P5687" s="4" t="s">
        <v>21</v>
      </c>
    </row>
    <row r="5688" ht="14.25" customHeight="1">
      <c r="B5688" s="4" t="s">
        <v>36</v>
      </c>
      <c r="C5688" s="4">
        <v>1185732.0</v>
      </c>
      <c r="D5688" s="5">
        <v>44238.0</v>
      </c>
      <c r="E5688" s="4" t="s">
        <v>42</v>
      </c>
      <c r="F5688" s="4" t="s">
        <v>82</v>
      </c>
      <c r="G5688" s="4" t="s">
        <v>83</v>
      </c>
      <c r="H5688" s="6" t="s">
        <v>22</v>
      </c>
      <c r="I5688" s="7">
        <v>24.0</v>
      </c>
      <c r="J5688" s="8">
        <v>101.0</v>
      </c>
      <c r="K5688" s="9">
        <v>2424.0</v>
      </c>
      <c r="L5688" s="9">
        <v>1139.28</v>
      </c>
      <c r="M5688" s="10">
        <v>0.47</v>
      </c>
      <c r="N5688" s="4" t="s">
        <v>89</v>
      </c>
      <c r="O5688" s="4" t="s">
        <v>23</v>
      </c>
      <c r="P5688" s="4" t="s">
        <v>24</v>
      </c>
    </row>
    <row r="5689" ht="14.25" customHeight="1">
      <c r="B5689" s="4" t="s">
        <v>36</v>
      </c>
      <c r="C5689" s="4">
        <v>1185732.0</v>
      </c>
      <c r="D5689" s="5">
        <v>44238.0</v>
      </c>
      <c r="E5689" s="4" t="s">
        <v>42</v>
      </c>
      <c r="F5689" s="4" t="s">
        <v>82</v>
      </c>
      <c r="G5689" s="4" t="s">
        <v>83</v>
      </c>
      <c r="H5689" s="6" t="s">
        <v>25</v>
      </c>
      <c r="I5689" s="7">
        <v>14.0</v>
      </c>
      <c r="J5689" s="8">
        <v>115.0</v>
      </c>
      <c r="K5689" s="9">
        <v>1610.0</v>
      </c>
      <c r="L5689" s="9">
        <v>724.4999999999999</v>
      </c>
      <c r="M5689" s="10">
        <v>0.44999999999999996</v>
      </c>
      <c r="N5689" s="4" t="s">
        <v>89</v>
      </c>
      <c r="O5689" s="4" t="s">
        <v>23</v>
      </c>
      <c r="P5689" s="4" t="s">
        <v>21</v>
      </c>
    </row>
    <row r="5690" ht="14.25" customHeight="1">
      <c r="B5690" s="4" t="s">
        <v>36</v>
      </c>
      <c r="C5690" s="4">
        <v>1185732.0</v>
      </c>
      <c r="D5690" s="5">
        <v>44238.0</v>
      </c>
      <c r="E5690" s="4" t="s">
        <v>37</v>
      </c>
      <c r="F5690" s="4" t="s">
        <v>84</v>
      </c>
      <c r="G5690" s="4" t="s">
        <v>85</v>
      </c>
      <c r="H5690" s="6" t="s">
        <v>26</v>
      </c>
      <c r="I5690" s="7">
        <v>19.0</v>
      </c>
      <c r="J5690" s="8">
        <v>87.0</v>
      </c>
      <c r="K5690" s="9">
        <v>1653.0</v>
      </c>
      <c r="L5690" s="9">
        <v>826.5</v>
      </c>
      <c r="M5690" s="10">
        <v>0.5</v>
      </c>
      <c r="N5690" s="4" t="s">
        <v>89</v>
      </c>
      <c r="O5690" s="4" t="s">
        <v>29</v>
      </c>
      <c r="P5690" s="4" t="s">
        <v>21</v>
      </c>
    </row>
    <row r="5691" ht="14.25" customHeight="1">
      <c r="B5691" s="4" t="s">
        <v>36</v>
      </c>
      <c r="C5691" s="4">
        <v>1185732.0</v>
      </c>
      <c r="D5691" s="5">
        <v>44238.0</v>
      </c>
      <c r="E5691" s="4" t="s">
        <v>37</v>
      </c>
      <c r="F5691" s="4" t="s">
        <v>84</v>
      </c>
      <c r="G5691" s="4" t="s">
        <v>85</v>
      </c>
      <c r="H5691" s="6" t="s">
        <v>27</v>
      </c>
      <c r="I5691" s="7">
        <v>32.0</v>
      </c>
      <c r="J5691" s="8">
        <v>101.0</v>
      </c>
      <c r="K5691" s="9">
        <v>3232.0</v>
      </c>
      <c r="L5691" s="9">
        <v>1454.3999999999999</v>
      </c>
      <c r="M5691" s="10">
        <v>0.44999999999999996</v>
      </c>
      <c r="N5691" s="4" t="s">
        <v>89</v>
      </c>
      <c r="O5691" s="4" t="s">
        <v>29</v>
      </c>
      <c r="P5691" s="4" t="s">
        <v>24</v>
      </c>
    </row>
    <row r="5692" ht="14.25" customHeight="1">
      <c r="B5692" s="4" t="s">
        <v>36</v>
      </c>
      <c r="C5692" s="4">
        <v>1185732.0</v>
      </c>
      <c r="D5692" s="5">
        <v>44238.0</v>
      </c>
      <c r="E5692" s="4" t="s">
        <v>37</v>
      </c>
      <c r="F5692" s="4" t="s">
        <v>84</v>
      </c>
      <c r="G5692" s="4" t="s">
        <v>85</v>
      </c>
      <c r="H5692" s="6" t="s">
        <v>28</v>
      </c>
      <c r="I5692" s="7">
        <v>24.0</v>
      </c>
      <c r="J5692" s="8">
        <v>131.0</v>
      </c>
      <c r="K5692" s="9">
        <v>3144.0</v>
      </c>
      <c r="L5692" s="9">
        <v>1949.28</v>
      </c>
      <c r="M5692" s="10">
        <v>0.62</v>
      </c>
      <c r="N5692" s="4" t="s">
        <v>89</v>
      </c>
      <c r="O5692" s="4" t="s">
        <v>20</v>
      </c>
      <c r="P5692" s="4" t="s">
        <v>24</v>
      </c>
    </row>
    <row r="5693" ht="14.25" customHeight="1">
      <c r="B5693" s="4" t="s">
        <v>36</v>
      </c>
      <c r="C5693" s="4">
        <v>1185732.0</v>
      </c>
      <c r="D5693" s="5">
        <v>44265.0</v>
      </c>
      <c r="E5693" s="4" t="s">
        <v>37</v>
      </c>
      <c r="F5693" s="4" t="s">
        <v>84</v>
      </c>
      <c r="G5693" s="4" t="s">
        <v>85</v>
      </c>
      <c r="H5693" s="6" t="s">
        <v>18</v>
      </c>
      <c r="I5693" s="7">
        <v>29.0</v>
      </c>
      <c r="J5693" s="8">
        <v>168.0</v>
      </c>
      <c r="K5693" s="9">
        <v>4872.0</v>
      </c>
      <c r="L5693" s="9">
        <v>2533.44</v>
      </c>
      <c r="M5693" s="10">
        <v>0.52</v>
      </c>
      <c r="N5693" s="4" t="s">
        <v>89</v>
      </c>
      <c r="O5693" s="4" t="s">
        <v>29</v>
      </c>
      <c r="P5693" s="4" t="s">
        <v>21</v>
      </c>
    </row>
    <row r="5694" ht="14.25" customHeight="1">
      <c r="B5694" s="4" t="s">
        <v>36</v>
      </c>
      <c r="C5694" s="4">
        <v>1185732.0</v>
      </c>
      <c r="D5694" s="5">
        <v>44265.0</v>
      </c>
      <c r="E5694" s="4" t="s">
        <v>37</v>
      </c>
      <c r="F5694" s="4" t="s">
        <v>84</v>
      </c>
      <c r="G5694" s="4" t="s">
        <v>85</v>
      </c>
      <c r="H5694" s="6" t="s">
        <v>22</v>
      </c>
      <c r="I5694" s="7">
        <v>28.0</v>
      </c>
      <c r="J5694" s="8">
        <v>102.0</v>
      </c>
      <c r="K5694" s="9">
        <v>2856.0</v>
      </c>
      <c r="L5694" s="9">
        <v>1428.0</v>
      </c>
      <c r="M5694" s="10">
        <v>0.5</v>
      </c>
      <c r="N5694" s="4" t="s">
        <v>89</v>
      </c>
      <c r="O5694" s="4" t="s">
        <v>23</v>
      </c>
      <c r="P5694" s="4" t="s">
        <v>24</v>
      </c>
    </row>
    <row r="5695" ht="14.25" customHeight="1">
      <c r="B5695" s="4" t="s">
        <v>36</v>
      </c>
      <c r="C5695" s="4">
        <v>1185732.0</v>
      </c>
      <c r="D5695" s="5">
        <v>44265.0</v>
      </c>
      <c r="E5695" s="4" t="s">
        <v>37</v>
      </c>
      <c r="F5695" s="4" t="s">
        <v>84</v>
      </c>
      <c r="G5695" s="4" t="s">
        <v>85</v>
      </c>
      <c r="H5695" s="6" t="s">
        <v>25</v>
      </c>
      <c r="I5695" s="7">
        <v>18.0</v>
      </c>
      <c r="J5695" s="8">
        <v>112.0</v>
      </c>
      <c r="K5695" s="9">
        <v>2016.0</v>
      </c>
      <c r="L5695" s="9">
        <v>1008.0</v>
      </c>
      <c r="M5695" s="10">
        <v>0.5</v>
      </c>
      <c r="N5695" s="4" t="s">
        <v>89</v>
      </c>
      <c r="O5695" s="4" t="s">
        <v>29</v>
      </c>
      <c r="P5695" s="4" t="s">
        <v>21</v>
      </c>
    </row>
    <row r="5696" ht="14.25" customHeight="1">
      <c r="B5696" s="4" t="s">
        <v>36</v>
      </c>
      <c r="C5696" s="4">
        <v>1185732.0</v>
      </c>
      <c r="D5696" s="5">
        <v>44265.0</v>
      </c>
      <c r="E5696" s="4" t="s">
        <v>37</v>
      </c>
      <c r="F5696" s="4" t="s">
        <v>84</v>
      </c>
      <c r="G5696" s="4" t="s">
        <v>85</v>
      </c>
      <c r="H5696" s="6" t="s">
        <v>26</v>
      </c>
      <c r="I5696" s="7">
        <v>23.0</v>
      </c>
      <c r="J5696" s="8">
        <v>73.0</v>
      </c>
      <c r="K5696" s="9">
        <v>1679.0</v>
      </c>
      <c r="L5696" s="9">
        <v>889.87</v>
      </c>
      <c r="M5696" s="10">
        <v>0.53</v>
      </c>
      <c r="N5696" s="4" t="s">
        <v>89</v>
      </c>
      <c r="O5696" s="4" t="s">
        <v>20</v>
      </c>
      <c r="P5696" s="4" t="s">
        <v>21</v>
      </c>
    </row>
    <row r="5697" ht="14.25" customHeight="1">
      <c r="B5697" s="4" t="s">
        <v>36</v>
      </c>
      <c r="C5697" s="4">
        <v>1185732.0</v>
      </c>
      <c r="D5697" s="5">
        <v>44265.0</v>
      </c>
      <c r="E5697" s="4" t="s">
        <v>37</v>
      </c>
      <c r="F5697" s="4" t="s">
        <v>84</v>
      </c>
      <c r="G5697" s="4" t="s">
        <v>85</v>
      </c>
      <c r="H5697" s="6" t="s">
        <v>27</v>
      </c>
      <c r="I5697" s="7">
        <v>38.0</v>
      </c>
      <c r="J5697" s="8">
        <v>75.0</v>
      </c>
      <c r="K5697" s="9">
        <v>2850.0</v>
      </c>
      <c r="L5697" s="9">
        <v>1425.0</v>
      </c>
      <c r="M5697" s="10">
        <v>0.5</v>
      </c>
      <c r="N5697" s="4" t="s">
        <v>89</v>
      </c>
      <c r="O5697" s="4" t="s">
        <v>29</v>
      </c>
      <c r="P5697" s="4" t="s">
        <v>24</v>
      </c>
    </row>
    <row r="5698" ht="14.25" customHeight="1">
      <c r="B5698" s="4" t="s">
        <v>36</v>
      </c>
      <c r="C5698" s="4">
        <v>1185732.0</v>
      </c>
      <c r="D5698" s="5">
        <v>44265.0</v>
      </c>
      <c r="E5698" s="4" t="s">
        <v>37</v>
      </c>
      <c r="F5698" s="4" t="s">
        <v>84</v>
      </c>
      <c r="G5698" s="4" t="s">
        <v>85</v>
      </c>
      <c r="H5698" s="6" t="s">
        <v>28</v>
      </c>
      <c r="I5698" s="7">
        <v>29.0</v>
      </c>
      <c r="J5698" s="8">
        <v>100.0</v>
      </c>
      <c r="K5698" s="9">
        <v>2900.0</v>
      </c>
      <c r="L5698" s="9">
        <v>1856.0</v>
      </c>
      <c r="M5698" s="10">
        <v>0.64</v>
      </c>
      <c r="N5698" s="4" t="s">
        <v>89</v>
      </c>
      <c r="O5698" s="4" t="s">
        <v>20</v>
      </c>
      <c r="P5698" s="4" t="s">
        <v>21</v>
      </c>
    </row>
    <row r="5699" ht="14.25" customHeight="1">
      <c r="B5699" s="4" t="s">
        <v>36</v>
      </c>
      <c r="C5699" s="4">
        <v>1185732.0</v>
      </c>
      <c r="D5699" s="5">
        <v>44297.0</v>
      </c>
      <c r="E5699" s="4" t="s">
        <v>37</v>
      </c>
      <c r="F5699" s="4" t="s">
        <v>84</v>
      </c>
      <c r="G5699" s="4" t="s">
        <v>85</v>
      </c>
      <c r="H5699" s="6" t="s">
        <v>18</v>
      </c>
      <c r="I5699" s="7">
        <v>27.0</v>
      </c>
      <c r="J5699" s="8">
        <v>181.0</v>
      </c>
      <c r="K5699" s="9">
        <v>4887.0</v>
      </c>
      <c r="L5699" s="9">
        <v>2443.5</v>
      </c>
      <c r="M5699" s="10">
        <v>0.5</v>
      </c>
      <c r="N5699" s="4" t="s">
        <v>89</v>
      </c>
      <c r="O5699" s="4" t="s">
        <v>23</v>
      </c>
      <c r="P5699" s="4" t="s">
        <v>24</v>
      </c>
    </row>
    <row r="5700" ht="14.25" customHeight="1">
      <c r="B5700" s="4" t="s">
        <v>36</v>
      </c>
      <c r="C5700" s="4">
        <v>1185732.0</v>
      </c>
      <c r="D5700" s="5">
        <v>44297.0</v>
      </c>
      <c r="E5700" s="4" t="s">
        <v>37</v>
      </c>
      <c r="F5700" s="4" t="s">
        <v>84</v>
      </c>
      <c r="G5700" s="4" t="s">
        <v>85</v>
      </c>
      <c r="H5700" s="6" t="s">
        <v>22</v>
      </c>
      <c r="I5700" s="7">
        <v>25.0</v>
      </c>
      <c r="J5700" s="8">
        <v>94.0</v>
      </c>
      <c r="K5700" s="9">
        <v>2350.0</v>
      </c>
      <c r="L5700" s="9">
        <v>1057.5</v>
      </c>
      <c r="M5700" s="10">
        <v>0.44999999999999996</v>
      </c>
      <c r="N5700" s="4" t="s">
        <v>89</v>
      </c>
      <c r="O5700" s="4" t="s">
        <v>29</v>
      </c>
      <c r="P5700" s="4" t="s">
        <v>24</v>
      </c>
    </row>
    <row r="5701" ht="14.25" customHeight="1">
      <c r="B5701" s="4" t="s">
        <v>36</v>
      </c>
      <c r="C5701" s="4">
        <v>1185732.0</v>
      </c>
      <c r="D5701" s="5">
        <v>44297.0</v>
      </c>
      <c r="E5701" s="4" t="s">
        <v>37</v>
      </c>
      <c r="F5701" s="4" t="s">
        <v>84</v>
      </c>
      <c r="G5701" s="4" t="s">
        <v>85</v>
      </c>
      <c r="H5701" s="6" t="s">
        <v>25</v>
      </c>
      <c r="I5701" s="7">
        <v>14.0</v>
      </c>
      <c r="J5701" s="8">
        <v>98.0</v>
      </c>
      <c r="K5701" s="9">
        <v>1372.0</v>
      </c>
      <c r="L5701" s="9">
        <v>631.12</v>
      </c>
      <c r="M5701" s="10">
        <v>0.45999999999999996</v>
      </c>
      <c r="N5701" s="4" t="s">
        <v>89</v>
      </c>
      <c r="O5701" s="4" t="s">
        <v>23</v>
      </c>
      <c r="P5701" s="4" t="s">
        <v>21</v>
      </c>
    </row>
    <row r="5702" ht="14.25" customHeight="1">
      <c r="B5702" s="4" t="s">
        <v>36</v>
      </c>
      <c r="C5702" s="4">
        <v>1185732.0</v>
      </c>
      <c r="D5702" s="5">
        <v>44297.0</v>
      </c>
      <c r="E5702" s="4" t="s">
        <v>37</v>
      </c>
      <c r="F5702" s="4" t="s">
        <v>84</v>
      </c>
      <c r="G5702" s="4" t="s">
        <v>85</v>
      </c>
      <c r="H5702" s="6" t="s">
        <v>26</v>
      </c>
      <c r="I5702" s="7">
        <v>18.0</v>
      </c>
      <c r="J5702" s="8">
        <v>70.0</v>
      </c>
      <c r="K5702" s="9">
        <v>1260.0</v>
      </c>
      <c r="L5702" s="9">
        <v>667.8000000000001</v>
      </c>
      <c r="M5702" s="10">
        <v>0.53</v>
      </c>
      <c r="N5702" s="4" t="s">
        <v>89</v>
      </c>
      <c r="O5702" s="4" t="s">
        <v>20</v>
      </c>
      <c r="P5702" s="4" t="s">
        <v>21</v>
      </c>
    </row>
    <row r="5703" ht="14.25" customHeight="1">
      <c r="B5703" s="4" t="s">
        <v>36</v>
      </c>
      <c r="C5703" s="4">
        <v>1185732.0</v>
      </c>
      <c r="D5703" s="5">
        <v>44297.0</v>
      </c>
      <c r="E5703" s="4" t="s">
        <v>37</v>
      </c>
      <c r="F5703" s="4" t="s">
        <v>84</v>
      </c>
      <c r="G5703" s="4" t="s">
        <v>85</v>
      </c>
      <c r="H5703" s="6" t="s">
        <v>27</v>
      </c>
      <c r="I5703" s="7">
        <v>33.0</v>
      </c>
      <c r="J5703" s="8">
        <v>74.0</v>
      </c>
      <c r="K5703" s="9">
        <v>2442.0</v>
      </c>
      <c r="L5703" s="9">
        <v>1123.32</v>
      </c>
      <c r="M5703" s="10">
        <v>0.45999999999999996</v>
      </c>
      <c r="N5703" s="4" t="s">
        <v>89</v>
      </c>
      <c r="O5703" s="4" t="s">
        <v>23</v>
      </c>
      <c r="P5703" s="4" t="s">
        <v>21</v>
      </c>
    </row>
    <row r="5704" ht="14.25" customHeight="1">
      <c r="B5704" s="4" t="s">
        <v>36</v>
      </c>
      <c r="C5704" s="4">
        <v>1185732.0</v>
      </c>
      <c r="D5704" s="5">
        <v>44297.0</v>
      </c>
      <c r="E5704" s="4" t="s">
        <v>37</v>
      </c>
      <c r="F5704" s="4" t="s">
        <v>84</v>
      </c>
      <c r="G5704" s="4" t="s">
        <v>85</v>
      </c>
      <c r="H5704" s="6" t="s">
        <v>28</v>
      </c>
      <c r="I5704" s="7">
        <v>24.0</v>
      </c>
      <c r="J5704" s="8">
        <v>112.0</v>
      </c>
      <c r="K5704" s="9">
        <v>2688.0</v>
      </c>
      <c r="L5704" s="9">
        <v>1612.8</v>
      </c>
      <c r="M5704" s="10">
        <v>0.6</v>
      </c>
      <c r="N5704" s="4" t="s">
        <v>89</v>
      </c>
      <c r="O5704" s="4" t="s">
        <v>29</v>
      </c>
      <c r="P5704" s="4" t="s">
        <v>21</v>
      </c>
    </row>
    <row r="5705" ht="14.25" customHeight="1">
      <c r="B5705" s="4" t="s">
        <v>36</v>
      </c>
      <c r="C5705" s="4">
        <v>1185732.0</v>
      </c>
      <c r="D5705" s="5">
        <v>44328.0</v>
      </c>
      <c r="E5705" s="4" t="s">
        <v>37</v>
      </c>
      <c r="F5705" s="4" t="s">
        <v>84</v>
      </c>
      <c r="G5705" s="4" t="s">
        <v>85</v>
      </c>
      <c r="H5705" s="6" t="s">
        <v>18</v>
      </c>
      <c r="I5705" s="7">
        <v>32.0</v>
      </c>
      <c r="J5705" s="8">
        <v>174.0</v>
      </c>
      <c r="K5705" s="9">
        <v>5568.0</v>
      </c>
      <c r="L5705" s="9">
        <v>2839.68</v>
      </c>
      <c r="M5705" s="10">
        <v>0.51</v>
      </c>
      <c r="N5705" s="4" t="s">
        <v>89</v>
      </c>
      <c r="O5705" s="4" t="s">
        <v>29</v>
      </c>
      <c r="P5705" s="4" t="s">
        <v>21</v>
      </c>
    </row>
    <row r="5706" ht="14.25" customHeight="1">
      <c r="B5706" s="4" t="s">
        <v>36</v>
      </c>
      <c r="C5706" s="4">
        <v>1185732.0</v>
      </c>
      <c r="D5706" s="5">
        <v>44328.0</v>
      </c>
      <c r="E5706" s="4" t="s">
        <v>37</v>
      </c>
      <c r="F5706" s="4" t="s">
        <v>84</v>
      </c>
      <c r="G5706" s="4" t="s">
        <v>85</v>
      </c>
      <c r="H5706" s="6" t="s">
        <v>22</v>
      </c>
      <c r="I5706" s="7">
        <v>29.0</v>
      </c>
      <c r="J5706" s="8">
        <v>101.0</v>
      </c>
      <c r="K5706" s="9">
        <v>2929.0</v>
      </c>
      <c r="L5706" s="9">
        <v>1435.21</v>
      </c>
      <c r="M5706" s="10">
        <v>0.49</v>
      </c>
      <c r="N5706" s="4" t="s">
        <v>89</v>
      </c>
      <c r="O5706" s="4" t="s">
        <v>20</v>
      </c>
      <c r="P5706" s="4" t="s">
        <v>24</v>
      </c>
    </row>
    <row r="5707" ht="14.25" customHeight="1">
      <c r="B5707" s="4" t="s">
        <v>36</v>
      </c>
      <c r="C5707" s="4">
        <v>1185732.0</v>
      </c>
      <c r="D5707" s="5">
        <v>44328.0</v>
      </c>
      <c r="E5707" s="4" t="s">
        <v>37</v>
      </c>
      <c r="F5707" s="4" t="s">
        <v>84</v>
      </c>
      <c r="G5707" s="4" t="s">
        <v>85</v>
      </c>
      <c r="H5707" s="6" t="s">
        <v>25</v>
      </c>
      <c r="I5707" s="7">
        <v>25.0</v>
      </c>
      <c r="J5707" s="8">
        <v>98.0</v>
      </c>
      <c r="K5707" s="9">
        <v>2450.0</v>
      </c>
      <c r="L5707" s="9">
        <v>1225.0</v>
      </c>
      <c r="M5707" s="10">
        <v>0.5</v>
      </c>
      <c r="N5707" s="4" t="s">
        <v>89</v>
      </c>
      <c r="O5707" s="4" t="s">
        <v>29</v>
      </c>
      <c r="P5707" s="4" t="s">
        <v>24</v>
      </c>
    </row>
    <row r="5708" ht="14.25" customHeight="1">
      <c r="B5708" s="4" t="s">
        <v>36</v>
      </c>
      <c r="C5708" s="4">
        <v>1185732.0</v>
      </c>
      <c r="D5708" s="5">
        <v>44328.0</v>
      </c>
      <c r="E5708" s="4" t="s">
        <v>37</v>
      </c>
      <c r="F5708" s="4" t="s">
        <v>84</v>
      </c>
      <c r="G5708" s="4" t="s">
        <v>85</v>
      </c>
      <c r="H5708" s="6" t="s">
        <v>26</v>
      </c>
      <c r="I5708" s="7">
        <v>23.0</v>
      </c>
      <c r="J5708" s="8">
        <v>72.0</v>
      </c>
      <c r="K5708" s="9">
        <v>1656.0</v>
      </c>
      <c r="L5708" s="9">
        <v>910.8000000000001</v>
      </c>
      <c r="M5708" s="10">
        <v>0.55</v>
      </c>
      <c r="N5708" s="4" t="s">
        <v>89</v>
      </c>
      <c r="O5708" s="4" t="s">
        <v>20</v>
      </c>
      <c r="P5708" s="4" t="s">
        <v>21</v>
      </c>
    </row>
    <row r="5709" ht="14.25" customHeight="1">
      <c r="B5709" s="4" t="s">
        <v>36</v>
      </c>
      <c r="C5709" s="4">
        <v>1185732.0</v>
      </c>
      <c r="D5709" s="5">
        <v>44328.0</v>
      </c>
      <c r="E5709" s="4" t="s">
        <v>37</v>
      </c>
      <c r="F5709" s="4" t="s">
        <v>84</v>
      </c>
      <c r="G5709" s="4" t="s">
        <v>85</v>
      </c>
      <c r="H5709" s="6" t="s">
        <v>27</v>
      </c>
      <c r="I5709" s="7">
        <v>39.0</v>
      </c>
      <c r="J5709" s="8">
        <v>75.0</v>
      </c>
      <c r="K5709" s="9">
        <v>2925.0</v>
      </c>
      <c r="L5709" s="9">
        <v>1462.5</v>
      </c>
      <c r="M5709" s="10">
        <v>0.5</v>
      </c>
      <c r="N5709" s="4" t="s">
        <v>89</v>
      </c>
      <c r="O5709" s="4" t="s">
        <v>20</v>
      </c>
      <c r="P5709" s="4" t="s">
        <v>24</v>
      </c>
    </row>
    <row r="5710" ht="14.25" customHeight="1">
      <c r="B5710" s="4" t="s">
        <v>36</v>
      </c>
      <c r="C5710" s="4">
        <v>1185732.0</v>
      </c>
      <c r="D5710" s="5">
        <v>44328.0</v>
      </c>
      <c r="E5710" s="4" t="s">
        <v>37</v>
      </c>
      <c r="F5710" s="4" t="s">
        <v>84</v>
      </c>
      <c r="G5710" s="4" t="s">
        <v>85</v>
      </c>
      <c r="H5710" s="6" t="s">
        <v>28</v>
      </c>
      <c r="I5710" s="7">
        <v>44.0</v>
      </c>
      <c r="J5710" s="8">
        <v>120.0</v>
      </c>
      <c r="K5710" s="9">
        <v>5280.0</v>
      </c>
      <c r="L5710" s="9">
        <v>3432.0</v>
      </c>
      <c r="M5710" s="10">
        <v>0.65</v>
      </c>
      <c r="N5710" s="4" t="s">
        <v>89</v>
      </c>
      <c r="O5710" s="4" t="s">
        <v>20</v>
      </c>
      <c r="P5710" s="4" t="s">
        <v>21</v>
      </c>
    </row>
    <row r="5711" ht="14.25" customHeight="1">
      <c r="B5711" s="4" t="s">
        <v>36</v>
      </c>
      <c r="C5711" s="4">
        <v>1185732.0</v>
      </c>
      <c r="D5711" s="5">
        <v>44358.0</v>
      </c>
      <c r="E5711" s="4" t="s">
        <v>37</v>
      </c>
      <c r="F5711" s="4" t="s">
        <v>84</v>
      </c>
      <c r="G5711" s="4" t="s">
        <v>85</v>
      </c>
      <c r="H5711" s="6" t="s">
        <v>18</v>
      </c>
      <c r="I5711" s="7">
        <v>28.0</v>
      </c>
      <c r="J5711" s="8">
        <v>182.0</v>
      </c>
      <c r="K5711" s="9">
        <v>5096.0</v>
      </c>
      <c r="L5711" s="9">
        <v>2598.96</v>
      </c>
      <c r="M5711" s="10">
        <v>0.51</v>
      </c>
      <c r="N5711" s="4" t="s">
        <v>89</v>
      </c>
      <c r="O5711" s="4" t="s">
        <v>29</v>
      </c>
      <c r="P5711" s="4" t="s">
        <v>21</v>
      </c>
    </row>
    <row r="5712" ht="14.25" customHeight="1">
      <c r="B5712" s="4" t="s">
        <v>36</v>
      </c>
      <c r="C5712" s="4">
        <v>1185732.0</v>
      </c>
      <c r="D5712" s="5">
        <v>44358.0</v>
      </c>
      <c r="E5712" s="4" t="s">
        <v>37</v>
      </c>
      <c r="F5712" s="4" t="s">
        <v>84</v>
      </c>
      <c r="G5712" s="4" t="s">
        <v>85</v>
      </c>
      <c r="H5712" s="6" t="s">
        <v>22</v>
      </c>
      <c r="I5712" s="7">
        <v>24.0</v>
      </c>
      <c r="J5712" s="8">
        <v>112.0</v>
      </c>
      <c r="K5712" s="9">
        <v>2688.0</v>
      </c>
      <c r="L5712" s="9">
        <v>1317.12</v>
      </c>
      <c r="M5712" s="10">
        <v>0.49</v>
      </c>
      <c r="N5712" s="4" t="s">
        <v>89</v>
      </c>
      <c r="O5712" s="4" t="s">
        <v>23</v>
      </c>
      <c r="P5712" s="4" t="s">
        <v>21</v>
      </c>
    </row>
    <row r="5713" ht="14.25" customHeight="1">
      <c r="B5713" s="4" t="s">
        <v>36</v>
      </c>
      <c r="C5713" s="4">
        <v>1185732.0</v>
      </c>
      <c r="D5713" s="5">
        <v>44358.0</v>
      </c>
      <c r="E5713" s="4" t="s">
        <v>37</v>
      </c>
      <c r="F5713" s="4" t="s">
        <v>84</v>
      </c>
      <c r="G5713" s="4" t="s">
        <v>85</v>
      </c>
      <c r="H5713" s="6" t="s">
        <v>25</v>
      </c>
      <c r="I5713" s="7">
        <v>19.0</v>
      </c>
      <c r="J5713" s="8">
        <v>115.0</v>
      </c>
      <c r="K5713" s="9">
        <v>2185.0</v>
      </c>
      <c r="L5713" s="9">
        <v>1070.65</v>
      </c>
      <c r="M5713" s="10">
        <v>0.49</v>
      </c>
      <c r="N5713" s="4" t="s">
        <v>89</v>
      </c>
      <c r="O5713" s="4" t="s">
        <v>20</v>
      </c>
      <c r="P5713" s="4" t="s">
        <v>24</v>
      </c>
    </row>
    <row r="5714" ht="14.25" customHeight="1">
      <c r="B5714" s="4" t="s">
        <v>36</v>
      </c>
      <c r="C5714" s="4">
        <v>1185732.0</v>
      </c>
      <c r="D5714" s="5">
        <v>44358.0</v>
      </c>
      <c r="E5714" s="4" t="s">
        <v>37</v>
      </c>
      <c r="F5714" s="4" t="s">
        <v>84</v>
      </c>
      <c r="G5714" s="4" t="s">
        <v>85</v>
      </c>
      <c r="H5714" s="6" t="s">
        <v>26</v>
      </c>
      <c r="I5714" s="7">
        <v>19.0</v>
      </c>
      <c r="J5714" s="8">
        <v>108.0</v>
      </c>
      <c r="K5714" s="9">
        <v>2052.0</v>
      </c>
      <c r="L5714" s="9">
        <v>1046.52</v>
      </c>
      <c r="M5714" s="10">
        <v>0.51</v>
      </c>
      <c r="N5714" s="4" t="s">
        <v>89</v>
      </c>
      <c r="O5714" s="4" t="s">
        <v>29</v>
      </c>
      <c r="P5714" s="4" t="s">
        <v>21</v>
      </c>
    </row>
    <row r="5715" ht="14.25" customHeight="1">
      <c r="B5715" s="4" t="s">
        <v>36</v>
      </c>
      <c r="C5715" s="4">
        <v>1185732.0</v>
      </c>
      <c r="D5715" s="5">
        <v>44358.0</v>
      </c>
      <c r="E5715" s="4" t="s">
        <v>37</v>
      </c>
      <c r="F5715" s="4" t="s">
        <v>84</v>
      </c>
      <c r="G5715" s="4" t="s">
        <v>85</v>
      </c>
      <c r="H5715" s="6" t="s">
        <v>27</v>
      </c>
      <c r="I5715" s="7">
        <v>34.0</v>
      </c>
      <c r="J5715" s="8">
        <v>108.0</v>
      </c>
      <c r="K5715" s="9">
        <v>3672.0</v>
      </c>
      <c r="L5715" s="9">
        <v>1652.3999999999999</v>
      </c>
      <c r="M5715" s="10">
        <v>0.44999999999999996</v>
      </c>
      <c r="N5715" s="4" t="s">
        <v>89</v>
      </c>
      <c r="O5715" s="4" t="s">
        <v>23</v>
      </c>
      <c r="P5715" s="4" t="s">
        <v>24</v>
      </c>
    </row>
    <row r="5716" ht="14.25" customHeight="1">
      <c r="B5716" s="4" t="s">
        <v>36</v>
      </c>
      <c r="C5716" s="4">
        <v>1185732.0</v>
      </c>
      <c r="D5716" s="5">
        <v>44358.0</v>
      </c>
      <c r="E5716" s="4" t="s">
        <v>37</v>
      </c>
      <c r="F5716" s="4" t="s">
        <v>84</v>
      </c>
      <c r="G5716" s="4" t="s">
        <v>85</v>
      </c>
      <c r="H5716" s="6" t="s">
        <v>28</v>
      </c>
      <c r="I5716" s="7">
        <v>38.0</v>
      </c>
      <c r="J5716" s="8">
        <v>150.0</v>
      </c>
      <c r="K5716" s="9">
        <v>5700.0</v>
      </c>
      <c r="L5716" s="9">
        <v>3420.0</v>
      </c>
      <c r="M5716" s="10">
        <v>0.6</v>
      </c>
      <c r="N5716" s="4" t="s">
        <v>89</v>
      </c>
      <c r="O5716" s="4" t="s">
        <v>23</v>
      </c>
      <c r="P5716" s="4" t="s">
        <v>24</v>
      </c>
    </row>
    <row r="5717" ht="14.25" customHeight="1">
      <c r="B5717" s="4" t="s">
        <v>36</v>
      </c>
      <c r="C5717" s="4">
        <v>1185732.0</v>
      </c>
      <c r="D5717" s="5">
        <v>44387.0</v>
      </c>
      <c r="E5717" s="4" t="s">
        <v>37</v>
      </c>
      <c r="F5717" s="4" t="s">
        <v>84</v>
      </c>
      <c r="G5717" s="4" t="s">
        <v>85</v>
      </c>
      <c r="H5717" s="6" t="s">
        <v>18</v>
      </c>
      <c r="I5717" s="7">
        <v>34.0</v>
      </c>
      <c r="J5717" s="8">
        <v>224.0</v>
      </c>
      <c r="K5717" s="9">
        <v>7616.0</v>
      </c>
      <c r="L5717" s="9">
        <v>3960.32</v>
      </c>
      <c r="M5717" s="10">
        <v>0.52</v>
      </c>
      <c r="N5717" s="4" t="s">
        <v>89</v>
      </c>
      <c r="O5717" s="4" t="s">
        <v>29</v>
      </c>
      <c r="P5717" s="4" t="s">
        <v>21</v>
      </c>
    </row>
    <row r="5718" ht="14.25" customHeight="1">
      <c r="B5718" s="4" t="s">
        <v>36</v>
      </c>
      <c r="C5718" s="4">
        <v>1185732.0</v>
      </c>
      <c r="D5718" s="5">
        <v>44387.0</v>
      </c>
      <c r="E5718" s="4" t="s">
        <v>37</v>
      </c>
      <c r="F5718" s="4" t="s">
        <v>84</v>
      </c>
      <c r="G5718" s="4" t="s">
        <v>85</v>
      </c>
      <c r="H5718" s="6" t="s">
        <v>22</v>
      </c>
      <c r="I5718" s="7">
        <v>29.0</v>
      </c>
      <c r="J5718" s="8">
        <v>160.0</v>
      </c>
      <c r="K5718" s="9">
        <v>4640.0</v>
      </c>
      <c r="L5718" s="9">
        <v>2227.2</v>
      </c>
      <c r="M5718" s="10">
        <v>0.48</v>
      </c>
      <c r="N5718" s="4" t="s">
        <v>89</v>
      </c>
      <c r="O5718" s="4" t="s">
        <v>23</v>
      </c>
      <c r="P5718" s="4" t="s">
        <v>21</v>
      </c>
    </row>
    <row r="5719" ht="14.25" customHeight="1">
      <c r="B5719" s="4" t="s">
        <v>36</v>
      </c>
      <c r="C5719" s="4">
        <v>1185732.0</v>
      </c>
      <c r="D5719" s="5">
        <v>44387.0</v>
      </c>
      <c r="E5719" s="4" t="s">
        <v>37</v>
      </c>
      <c r="F5719" s="4" t="s">
        <v>84</v>
      </c>
      <c r="G5719" s="4" t="s">
        <v>85</v>
      </c>
      <c r="H5719" s="6" t="s">
        <v>25</v>
      </c>
      <c r="I5719" s="7">
        <v>24.0</v>
      </c>
      <c r="J5719" s="8">
        <v>138.0</v>
      </c>
      <c r="K5719" s="9">
        <v>3312.0</v>
      </c>
      <c r="L5719" s="9">
        <v>1589.76</v>
      </c>
      <c r="M5719" s="10">
        <v>0.48</v>
      </c>
      <c r="N5719" s="4" t="s">
        <v>89</v>
      </c>
      <c r="O5719" s="4" t="s">
        <v>20</v>
      </c>
      <c r="P5719" s="4" t="s">
        <v>21</v>
      </c>
    </row>
    <row r="5720" ht="14.25" customHeight="1">
      <c r="B5720" s="4" t="s">
        <v>36</v>
      </c>
      <c r="C5720" s="4">
        <v>1185732.0</v>
      </c>
      <c r="D5720" s="5">
        <v>44387.0</v>
      </c>
      <c r="E5720" s="4" t="s">
        <v>37</v>
      </c>
      <c r="F5720" s="4" t="s">
        <v>84</v>
      </c>
      <c r="G5720" s="4" t="s">
        <v>85</v>
      </c>
      <c r="H5720" s="6" t="s">
        <v>26</v>
      </c>
      <c r="I5720" s="7">
        <v>23.0</v>
      </c>
      <c r="J5720" s="8">
        <v>115.0</v>
      </c>
      <c r="K5720" s="9">
        <v>2645.0</v>
      </c>
      <c r="L5720" s="9">
        <v>1322.5</v>
      </c>
      <c r="M5720" s="10">
        <v>0.5</v>
      </c>
      <c r="N5720" s="4" t="s">
        <v>89</v>
      </c>
      <c r="O5720" s="4" t="s">
        <v>29</v>
      </c>
      <c r="P5720" s="4" t="s">
        <v>24</v>
      </c>
    </row>
    <row r="5721" ht="14.25" customHeight="1">
      <c r="B5721" s="4" t="s">
        <v>36</v>
      </c>
      <c r="C5721" s="4">
        <v>1185732.0</v>
      </c>
      <c r="D5721" s="5">
        <v>44387.0</v>
      </c>
      <c r="E5721" s="4" t="s">
        <v>37</v>
      </c>
      <c r="F5721" s="4" t="s">
        <v>84</v>
      </c>
      <c r="G5721" s="4" t="s">
        <v>85</v>
      </c>
      <c r="H5721" s="6" t="s">
        <v>27</v>
      </c>
      <c r="I5721" s="7">
        <v>32.0</v>
      </c>
      <c r="J5721" s="8">
        <v>128.0</v>
      </c>
      <c r="K5721" s="9">
        <v>4096.0</v>
      </c>
      <c r="L5721" s="9">
        <v>1884.1599999999999</v>
      </c>
      <c r="M5721" s="10">
        <v>0.45999999999999996</v>
      </c>
      <c r="N5721" s="4" t="s">
        <v>89</v>
      </c>
      <c r="O5721" s="4" t="s">
        <v>29</v>
      </c>
      <c r="P5721" s="4" t="s">
        <v>24</v>
      </c>
    </row>
    <row r="5722" ht="14.25" customHeight="1">
      <c r="B5722" s="4" t="s">
        <v>36</v>
      </c>
      <c r="C5722" s="4">
        <v>1185732.0</v>
      </c>
      <c r="D5722" s="5">
        <v>44387.0</v>
      </c>
      <c r="E5722" s="4" t="s">
        <v>37</v>
      </c>
      <c r="F5722" s="4" t="s">
        <v>84</v>
      </c>
      <c r="G5722" s="4" t="s">
        <v>85</v>
      </c>
      <c r="H5722" s="6" t="s">
        <v>28</v>
      </c>
      <c r="I5722" s="7">
        <v>38.0</v>
      </c>
      <c r="J5722" s="8">
        <v>150.0</v>
      </c>
      <c r="K5722" s="9">
        <v>5700.0</v>
      </c>
      <c r="L5722" s="9">
        <v>3705.0</v>
      </c>
      <c r="M5722" s="10">
        <v>0.65</v>
      </c>
      <c r="N5722" s="4" t="s">
        <v>89</v>
      </c>
      <c r="O5722" s="4" t="s">
        <v>29</v>
      </c>
      <c r="P5722" s="4" t="s">
        <v>24</v>
      </c>
    </row>
    <row r="5723" ht="14.25" customHeight="1">
      <c r="B5723" s="4" t="s">
        <v>36</v>
      </c>
      <c r="C5723" s="4">
        <v>1185732.0</v>
      </c>
      <c r="D5723" s="5">
        <v>44419.0</v>
      </c>
      <c r="E5723" s="4" t="s">
        <v>37</v>
      </c>
      <c r="F5723" s="4" t="s">
        <v>84</v>
      </c>
      <c r="G5723" s="4" t="s">
        <v>85</v>
      </c>
      <c r="H5723" s="6" t="s">
        <v>18</v>
      </c>
      <c r="I5723" s="7">
        <v>33.0</v>
      </c>
      <c r="J5723" s="8">
        <v>203.0</v>
      </c>
      <c r="K5723" s="9">
        <v>6699.0</v>
      </c>
      <c r="L5723" s="9">
        <v>3349.5</v>
      </c>
      <c r="M5723" s="10">
        <v>0.5</v>
      </c>
      <c r="N5723" s="4" t="s">
        <v>89</v>
      </c>
      <c r="O5723" s="4" t="s">
        <v>23</v>
      </c>
      <c r="P5723" s="4" t="s">
        <v>21</v>
      </c>
    </row>
    <row r="5724" ht="14.25" customHeight="1">
      <c r="B5724" s="4" t="s">
        <v>36</v>
      </c>
      <c r="C5724" s="4">
        <v>1185732.0</v>
      </c>
      <c r="D5724" s="5">
        <v>44419.0</v>
      </c>
      <c r="E5724" s="4" t="s">
        <v>37</v>
      </c>
      <c r="F5724" s="4" t="s">
        <v>84</v>
      </c>
      <c r="G5724" s="4" t="s">
        <v>85</v>
      </c>
      <c r="H5724" s="6" t="s">
        <v>22</v>
      </c>
      <c r="I5724" s="7">
        <v>34.0</v>
      </c>
      <c r="J5724" s="8">
        <v>131.0</v>
      </c>
      <c r="K5724" s="9">
        <v>4454.0</v>
      </c>
      <c r="L5724" s="9">
        <v>2093.3799999999997</v>
      </c>
      <c r="M5724" s="10">
        <v>0.47</v>
      </c>
      <c r="N5724" s="4" t="s">
        <v>89</v>
      </c>
      <c r="O5724" s="4" t="s">
        <v>23</v>
      </c>
      <c r="P5724" s="4" t="s">
        <v>21</v>
      </c>
    </row>
    <row r="5725" ht="14.25" customHeight="1">
      <c r="B5725" s="4" t="s">
        <v>36</v>
      </c>
      <c r="C5725" s="4">
        <v>1185732.0</v>
      </c>
      <c r="D5725" s="5">
        <v>44419.0</v>
      </c>
      <c r="E5725" s="4" t="s">
        <v>37</v>
      </c>
      <c r="F5725" s="4" t="s">
        <v>84</v>
      </c>
      <c r="G5725" s="4" t="s">
        <v>85</v>
      </c>
      <c r="H5725" s="6" t="s">
        <v>25</v>
      </c>
      <c r="I5725" s="7">
        <v>29.0</v>
      </c>
      <c r="J5725" s="8">
        <v>113.0</v>
      </c>
      <c r="K5725" s="9">
        <v>3277.0</v>
      </c>
      <c r="L5725" s="9">
        <v>1605.73</v>
      </c>
      <c r="M5725" s="10">
        <v>0.49</v>
      </c>
      <c r="N5725" s="4" t="s">
        <v>89</v>
      </c>
      <c r="O5725" s="4" t="s">
        <v>29</v>
      </c>
      <c r="P5725" s="4" t="s">
        <v>21</v>
      </c>
    </row>
    <row r="5726" ht="14.25" customHeight="1">
      <c r="B5726" s="4" t="s">
        <v>36</v>
      </c>
      <c r="C5726" s="4">
        <v>1185732.0</v>
      </c>
      <c r="D5726" s="5">
        <v>44419.0</v>
      </c>
      <c r="E5726" s="4" t="s">
        <v>37</v>
      </c>
      <c r="F5726" s="4" t="s">
        <v>84</v>
      </c>
      <c r="G5726" s="4" t="s">
        <v>85</v>
      </c>
      <c r="H5726" s="6" t="s">
        <v>26</v>
      </c>
      <c r="I5726" s="7">
        <v>19.0</v>
      </c>
      <c r="J5726" s="8">
        <v>101.0</v>
      </c>
      <c r="K5726" s="9">
        <v>1919.0</v>
      </c>
      <c r="L5726" s="9">
        <v>1017.07</v>
      </c>
      <c r="M5726" s="10">
        <v>0.53</v>
      </c>
      <c r="N5726" s="4" t="s">
        <v>89</v>
      </c>
      <c r="O5726" s="4" t="s">
        <v>20</v>
      </c>
      <c r="P5726" s="4" t="s">
        <v>21</v>
      </c>
    </row>
    <row r="5727" ht="14.25" customHeight="1">
      <c r="B5727" s="4" t="s">
        <v>36</v>
      </c>
      <c r="C5727" s="4">
        <v>1185732.0</v>
      </c>
      <c r="D5727" s="5">
        <v>44419.0</v>
      </c>
      <c r="E5727" s="4" t="s">
        <v>37</v>
      </c>
      <c r="F5727" s="4" t="s">
        <v>84</v>
      </c>
      <c r="G5727" s="4" t="s">
        <v>85</v>
      </c>
      <c r="H5727" s="6" t="s">
        <v>27</v>
      </c>
      <c r="I5727" s="7">
        <v>29.0</v>
      </c>
      <c r="J5727" s="8">
        <v>105.0</v>
      </c>
      <c r="K5727" s="9">
        <v>3045.0</v>
      </c>
      <c r="L5727" s="9">
        <v>1400.6999999999998</v>
      </c>
      <c r="M5727" s="10">
        <v>0.45999999999999996</v>
      </c>
      <c r="N5727" s="4" t="s">
        <v>89</v>
      </c>
      <c r="O5727" s="4" t="s">
        <v>23</v>
      </c>
      <c r="P5727" s="4" t="s">
        <v>24</v>
      </c>
    </row>
    <row r="5728" ht="14.25" customHeight="1">
      <c r="B5728" s="4" t="s">
        <v>36</v>
      </c>
      <c r="C5728" s="4">
        <v>1185732.0</v>
      </c>
      <c r="D5728" s="5">
        <v>44419.0</v>
      </c>
      <c r="E5728" s="4" t="s">
        <v>37</v>
      </c>
      <c r="F5728" s="4" t="s">
        <v>84</v>
      </c>
      <c r="G5728" s="4" t="s">
        <v>85</v>
      </c>
      <c r="H5728" s="6" t="s">
        <v>28</v>
      </c>
      <c r="I5728" s="7">
        <v>32.0</v>
      </c>
      <c r="J5728" s="8">
        <v>152.0</v>
      </c>
      <c r="K5728" s="9">
        <v>4864.0</v>
      </c>
      <c r="L5728" s="9">
        <v>2918.4</v>
      </c>
      <c r="M5728" s="10">
        <v>0.6</v>
      </c>
      <c r="N5728" s="4" t="s">
        <v>89</v>
      </c>
      <c r="O5728" s="4" t="s">
        <v>29</v>
      </c>
      <c r="P5728" s="4" t="s">
        <v>24</v>
      </c>
    </row>
    <row r="5729" ht="14.25" customHeight="1">
      <c r="B5729" s="4" t="s">
        <v>36</v>
      </c>
      <c r="C5729" s="4">
        <v>1185732.0</v>
      </c>
      <c r="D5729" s="5">
        <v>44451.0</v>
      </c>
      <c r="E5729" s="4" t="s">
        <v>37</v>
      </c>
      <c r="F5729" s="4" t="s">
        <v>84</v>
      </c>
      <c r="G5729" s="4" t="s">
        <v>85</v>
      </c>
      <c r="H5729" s="6" t="s">
        <v>18</v>
      </c>
      <c r="I5729" s="7">
        <v>29.0</v>
      </c>
      <c r="J5729" s="8">
        <v>169.0</v>
      </c>
      <c r="K5729" s="9">
        <v>4901.0</v>
      </c>
      <c r="L5729" s="9">
        <v>2548.52</v>
      </c>
      <c r="M5729" s="10">
        <v>0.52</v>
      </c>
      <c r="N5729" s="4" t="s">
        <v>89</v>
      </c>
      <c r="O5729" s="4" t="s">
        <v>20</v>
      </c>
      <c r="P5729" s="4" t="s">
        <v>21</v>
      </c>
    </row>
    <row r="5730" ht="14.25" customHeight="1">
      <c r="B5730" s="4" t="s">
        <v>36</v>
      </c>
      <c r="C5730" s="4">
        <v>1185732.0</v>
      </c>
      <c r="D5730" s="5">
        <v>44451.0</v>
      </c>
      <c r="E5730" s="4" t="s">
        <v>37</v>
      </c>
      <c r="F5730" s="4" t="s">
        <v>84</v>
      </c>
      <c r="G5730" s="4" t="s">
        <v>85</v>
      </c>
      <c r="H5730" s="6" t="s">
        <v>22</v>
      </c>
      <c r="I5730" s="7">
        <v>23.0</v>
      </c>
      <c r="J5730" s="8">
        <v>122.0</v>
      </c>
      <c r="K5730" s="9">
        <v>2806.0</v>
      </c>
      <c r="L5730" s="9">
        <v>1262.6999999999998</v>
      </c>
      <c r="M5730" s="10">
        <v>0.44999999999999996</v>
      </c>
      <c r="N5730" s="4" t="s">
        <v>89</v>
      </c>
      <c r="O5730" s="4" t="s">
        <v>29</v>
      </c>
      <c r="P5730" s="4" t="s">
        <v>21</v>
      </c>
    </row>
    <row r="5731" ht="14.25" customHeight="1">
      <c r="B5731" s="4" t="s">
        <v>36</v>
      </c>
      <c r="C5731" s="4">
        <v>1185732.0</v>
      </c>
      <c r="D5731" s="5">
        <v>44451.0</v>
      </c>
      <c r="E5731" s="4" t="s">
        <v>37</v>
      </c>
      <c r="F5731" s="4" t="s">
        <v>84</v>
      </c>
      <c r="G5731" s="4" t="s">
        <v>85</v>
      </c>
      <c r="H5731" s="6" t="s">
        <v>25</v>
      </c>
      <c r="I5731" s="7">
        <v>9.0</v>
      </c>
      <c r="J5731" s="8">
        <v>91.0</v>
      </c>
      <c r="K5731" s="9">
        <v>819.0</v>
      </c>
      <c r="L5731" s="9">
        <v>409.5</v>
      </c>
      <c r="M5731" s="10">
        <v>0.5</v>
      </c>
      <c r="N5731" s="4" t="s">
        <v>89</v>
      </c>
      <c r="O5731" s="4" t="s">
        <v>23</v>
      </c>
      <c r="P5731" s="4" t="s">
        <v>24</v>
      </c>
    </row>
    <row r="5732" ht="14.25" customHeight="1">
      <c r="B5732" s="4" t="s">
        <v>36</v>
      </c>
      <c r="C5732" s="4">
        <v>1185732.0</v>
      </c>
      <c r="D5732" s="5">
        <v>44451.0</v>
      </c>
      <c r="E5732" s="4" t="s">
        <v>37</v>
      </c>
      <c r="F5732" s="4" t="s">
        <v>84</v>
      </c>
      <c r="G5732" s="4" t="s">
        <v>85</v>
      </c>
      <c r="H5732" s="6" t="s">
        <v>26</v>
      </c>
      <c r="I5732" s="7">
        <v>10.0</v>
      </c>
      <c r="J5732" s="8">
        <v>88.0</v>
      </c>
      <c r="K5732" s="9">
        <v>880.0</v>
      </c>
      <c r="L5732" s="9">
        <v>448.8</v>
      </c>
      <c r="M5732" s="10">
        <v>0.51</v>
      </c>
      <c r="N5732" s="4" t="s">
        <v>89</v>
      </c>
      <c r="O5732" s="4" t="s">
        <v>29</v>
      </c>
      <c r="P5732" s="4" t="s">
        <v>24</v>
      </c>
    </row>
    <row r="5733" ht="14.25" customHeight="1">
      <c r="B5733" s="4" t="s">
        <v>36</v>
      </c>
      <c r="C5733" s="4">
        <v>1185732.0</v>
      </c>
      <c r="D5733" s="5">
        <v>44451.0</v>
      </c>
      <c r="E5733" s="4" t="s">
        <v>37</v>
      </c>
      <c r="F5733" s="4" t="s">
        <v>84</v>
      </c>
      <c r="G5733" s="4" t="s">
        <v>85</v>
      </c>
      <c r="H5733" s="6" t="s">
        <v>27</v>
      </c>
      <c r="I5733" s="7">
        <v>19.0</v>
      </c>
      <c r="J5733" s="8">
        <v>88.0</v>
      </c>
      <c r="K5733" s="9">
        <v>1672.0</v>
      </c>
      <c r="L5733" s="9">
        <v>836.0</v>
      </c>
      <c r="M5733" s="10">
        <v>0.5</v>
      </c>
      <c r="N5733" s="4" t="s">
        <v>89</v>
      </c>
      <c r="O5733" s="4" t="s">
        <v>23</v>
      </c>
      <c r="P5733" s="4" t="s">
        <v>24</v>
      </c>
    </row>
    <row r="5734" ht="14.25" customHeight="1">
      <c r="B5734" s="4" t="s">
        <v>36</v>
      </c>
      <c r="C5734" s="4">
        <v>1185732.0</v>
      </c>
      <c r="D5734" s="5">
        <v>44451.0</v>
      </c>
      <c r="E5734" s="4" t="s">
        <v>37</v>
      </c>
      <c r="F5734" s="4" t="s">
        <v>84</v>
      </c>
      <c r="G5734" s="4" t="s">
        <v>85</v>
      </c>
      <c r="H5734" s="6" t="s">
        <v>28</v>
      </c>
      <c r="I5734" s="7">
        <v>24.0</v>
      </c>
      <c r="J5734" s="8">
        <v>120.0</v>
      </c>
      <c r="K5734" s="9">
        <v>2880.0</v>
      </c>
      <c r="L5734" s="9">
        <v>1843.2</v>
      </c>
      <c r="M5734" s="10">
        <v>0.64</v>
      </c>
      <c r="N5734" s="4" t="s">
        <v>89</v>
      </c>
      <c r="O5734" s="4" t="s">
        <v>23</v>
      </c>
      <c r="P5734" s="4" t="s">
        <v>24</v>
      </c>
    </row>
    <row r="5735" ht="14.25" customHeight="1">
      <c r="B5735" s="4" t="s">
        <v>36</v>
      </c>
      <c r="C5735" s="4">
        <v>1185732.0</v>
      </c>
      <c r="D5735" s="5">
        <v>44480.0</v>
      </c>
      <c r="E5735" s="4" t="s">
        <v>37</v>
      </c>
      <c r="F5735" s="4" t="s">
        <v>84</v>
      </c>
      <c r="G5735" s="4" t="s">
        <v>85</v>
      </c>
      <c r="H5735" s="6" t="s">
        <v>18</v>
      </c>
      <c r="I5735" s="7">
        <v>28.0</v>
      </c>
      <c r="J5735" s="8">
        <v>173.0</v>
      </c>
      <c r="K5735" s="9">
        <v>4844.0</v>
      </c>
      <c r="L5735" s="9">
        <v>2470.44</v>
      </c>
      <c r="M5735" s="10">
        <v>0.51</v>
      </c>
      <c r="N5735" s="4" t="s">
        <v>89</v>
      </c>
      <c r="O5735" s="4" t="s">
        <v>20</v>
      </c>
      <c r="P5735" s="4" t="s">
        <v>24</v>
      </c>
    </row>
    <row r="5736" ht="14.25" customHeight="1">
      <c r="B5736" s="4" t="s">
        <v>36</v>
      </c>
      <c r="C5736" s="4">
        <v>1185732.0</v>
      </c>
      <c r="D5736" s="5">
        <v>44480.0</v>
      </c>
      <c r="E5736" s="4" t="s">
        <v>37</v>
      </c>
      <c r="F5736" s="4" t="s">
        <v>84</v>
      </c>
      <c r="G5736" s="4" t="s">
        <v>85</v>
      </c>
      <c r="H5736" s="6" t="s">
        <v>22</v>
      </c>
      <c r="I5736" s="7">
        <v>19.0</v>
      </c>
      <c r="J5736" s="8">
        <v>100.0</v>
      </c>
      <c r="K5736" s="9">
        <v>1900.0</v>
      </c>
      <c r="L5736" s="9">
        <v>950.0</v>
      </c>
      <c r="M5736" s="10">
        <v>0.5</v>
      </c>
      <c r="N5736" s="4" t="s">
        <v>89</v>
      </c>
      <c r="O5736" s="4" t="s">
        <v>29</v>
      </c>
      <c r="P5736" s="4" t="s">
        <v>21</v>
      </c>
    </row>
    <row r="5737" ht="14.25" customHeight="1">
      <c r="B5737" s="4" t="s">
        <v>36</v>
      </c>
      <c r="C5737" s="4">
        <v>1185732.0</v>
      </c>
      <c r="D5737" s="5">
        <v>44480.0</v>
      </c>
      <c r="E5737" s="4" t="s">
        <v>37</v>
      </c>
      <c r="F5737" s="4" t="s">
        <v>84</v>
      </c>
      <c r="G5737" s="4" t="s">
        <v>85</v>
      </c>
      <c r="H5737" s="6" t="s">
        <v>25</v>
      </c>
      <c r="I5737" s="7">
        <v>19.0</v>
      </c>
      <c r="J5737" s="8">
        <v>87.0</v>
      </c>
      <c r="K5737" s="9">
        <v>1653.0</v>
      </c>
      <c r="L5737" s="9">
        <v>809.97</v>
      </c>
      <c r="M5737" s="10">
        <v>0.49</v>
      </c>
      <c r="N5737" s="4" t="s">
        <v>89</v>
      </c>
      <c r="O5737" s="4" t="s">
        <v>29</v>
      </c>
      <c r="P5737" s="4" t="s">
        <v>21</v>
      </c>
    </row>
    <row r="5738" ht="14.25" customHeight="1">
      <c r="B5738" s="4" t="s">
        <v>36</v>
      </c>
      <c r="C5738" s="4">
        <v>1185732.0</v>
      </c>
      <c r="D5738" s="5">
        <v>44480.0</v>
      </c>
      <c r="E5738" s="4" t="s">
        <v>37</v>
      </c>
      <c r="F5738" s="4" t="s">
        <v>84</v>
      </c>
      <c r="G5738" s="4" t="s">
        <v>85</v>
      </c>
      <c r="H5738" s="6" t="s">
        <v>26</v>
      </c>
      <c r="I5738" s="7">
        <v>19.0</v>
      </c>
      <c r="J5738" s="8">
        <v>72.0</v>
      </c>
      <c r="K5738" s="9">
        <v>1368.0</v>
      </c>
      <c r="L5738" s="9">
        <v>752.4000000000001</v>
      </c>
      <c r="M5738" s="10">
        <v>0.55</v>
      </c>
      <c r="N5738" s="4" t="s">
        <v>89</v>
      </c>
      <c r="O5738" s="4" t="s">
        <v>29</v>
      </c>
      <c r="P5738" s="4" t="s">
        <v>21</v>
      </c>
    </row>
    <row r="5739" ht="14.25" customHeight="1">
      <c r="B5739" s="4" t="s">
        <v>36</v>
      </c>
      <c r="C5739" s="4">
        <v>1185732.0</v>
      </c>
      <c r="D5739" s="5">
        <v>44480.0</v>
      </c>
      <c r="E5739" s="4" t="s">
        <v>37</v>
      </c>
      <c r="F5739" s="4" t="s">
        <v>84</v>
      </c>
      <c r="G5739" s="4" t="s">
        <v>85</v>
      </c>
      <c r="H5739" s="6" t="s">
        <v>27</v>
      </c>
      <c r="I5739" s="7">
        <v>29.0</v>
      </c>
      <c r="J5739" s="8">
        <v>83.0</v>
      </c>
      <c r="K5739" s="9">
        <v>2407.0</v>
      </c>
      <c r="L5739" s="9">
        <v>1203.5</v>
      </c>
      <c r="M5739" s="10">
        <v>0.5</v>
      </c>
      <c r="N5739" s="4" t="s">
        <v>89</v>
      </c>
      <c r="O5739" s="4" t="s">
        <v>20</v>
      </c>
      <c r="P5739" s="4" t="s">
        <v>21</v>
      </c>
    </row>
    <row r="5740" ht="14.25" customHeight="1">
      <c r="B5740" s="4" t="s">
        <v>36</v>
      </c>
      <c r="C5740" s="4">
        <v>1185732.0</v>
      </c>
      <c r="D5740" s="5">
        <v>44480.0</v>
      </c>
      <c r="E5740" s="4" t="s">
        <v>37</v>
      </c>
      <c r="F5740" s="4" t="s">
        <v>84</v>
      </c>
      <c r="G5740" s="4" t="s">
        <v>85</v>
      </c>
      <c r="H5740" s="6" t="s">
        <v>28</v>
      </c>
      <c r="I5740" s="7">
        <v>32.0</v>
      </c>
      <c r="J5740" s="8">
        <v>104.0</v>
      </c>
      <c r="K5740" s="9">
        <v>3328.0</v>
      </c>
      <c r="L5740" s="9">
        <v>2063.36</v>
      </c>
      <c r="M5740" s="10">
        <v>0.62</v>
      </c>
      <c r="N5740" s="4" t="s">
        <v>89</v>
      </c>
      <c r="O5740" s="4" t="s">
        <v>29</v>
      </c>
      <c r="P5740" s="4" t="s">
        <v>21</v>
      </c>
    </row>
    <row r="5741" ht="14.25" customHeight="1">
      <c r="B5741" s="4" t="s">
        <v>36</v>
      </c>
      <c r="C5741" s="4">
        <v>1185732.0</v>
      </c>
      <c r="D5741" s="5">
        <v>44511.0</v>
      </c>
      <c r="E5741" s="4" t="s">
        <v>37</v>
      </c>
      <c r="F5741" s="4" t="s">
        <v>84</v>
      </c>
      <c r="G5741" s="4" t="s">
        <v>85</v>
      </c>
      <c r="H5741" s="6" t="s">
        <v>18</v>
      </c>
      <c r="I5741" s="7">
        <v>29.0</v>
      </c>
      <c r="J5741" s="8">
        <v>149.0</v>
      </c>
      <c r="K5741" s="9">
        <v>4321.0</v>
      </c>
      <c r="L5741" s="9">
        <v>2160.5</v>
      </c>
      <c r="M5741" s="10">
        <v>0.5</v>
      </c>
      <c r="N5741" s="4" t="s">
        <v>89</v>
      </c>
      <c r="O5741" s="4" t="s">
        <v>23</v>
      </c>
      <c r="P5741" s="4" t="s">
        <v>24</v>
      </c>
    </row>
    <row r="5742" ht="14.25" customHeight="1">
      <c r="B5742" s="4" t="s">
        <v>36</v>
      </c>
      <c r="C5742" s="4">
        <v>1185732.0</v>
      </c>
      <c r="D5742" s="5">
        <v>44511.0</v>
      </c>
      <c r="E5742" s="4" t="s">
        <v>37</v>
      </c>
      <c r="F5742" s="4" t="s">
        <v>84</v>
      </c>
      <c r="G5742" s="4" t="s">
        <v>85</v>
      </c>
      <c r="H5742" s="6" t="s">
        <v>22</v>
      </c>
      <c r="I5742" s="7">
        <v>20.0</v>
      </c>
      <c r="J5742" s="8">
        <v>108.0</v>
      </c>
      <c r="K5742" s="9">
        <v>2160.0</v>
      </c>
      <c r="L5742" s="9">
        <v>993.5999999999999</v>
      </c>
      <c r="M5742" s="10">
        <v>0.45999999999999996</v>
      </c>
      <c r="N5742" s="4" t="s">
        <v>89</v>
      </c>
      <c r="O5742" s="4" t="s">
        <v>20</v>
      </c>
      <c r="P5742" s="4" t="s">
        <v>21</v>
      </c>
    </row>
    <row r="5743" ht="14.25" customHeight="1">
      <c r="B5743" s="4" t="s">
        <v>36</v>
      </c>
      <c r="C5743" s="4">
        <v>1185732.0</v>
      </c>
      <c r="D5743" s="5">
        <v>44511.0</v>
      </c>
      <c r="E5743" s="4" t="s">
        <v>37</v>
      </c>
      <c r="F5743" s="4" t="s">
        <v>84</v>
      </c>
      <c r="G5743" s="4" t="s">
        <v>85</v>
      </c>
      <c r="H5743" s="6" t="s">
        <v>25</v>
      </c>
      <c r="I5743" s="7">
        <v>19.0</v>
      </c>
      <c r="J5743" s="8">
        <v>93.0</v>
      </c>
      <c r="K5743" s="9">
        <v>1767.0</v>
      </c>
      <c r="L5743" s="9">
        <v>848.16</v>
      </c>
      <c r="M5743" s="10">
        <v>0.48</v>
      </c>
      <c r="N5743" s="4" t="s">
        <v>89</v>
      </c>
      <c r="O5743" s="4" t="s">
        <v>20</v>
      </c>
      <c r="P5743" s="4" t="s">
        <v>24</v>
      </c>
    </row>
    <row r="5744" ht="14.25" customHeight="1">
      <c r="B5744" s="4" t="s">
        <v>36</v>
      </c>
      <c r="C5744" s="4">
        <v>1185732.0</v>
      </c>
      <c r="D5744" s="5">
        <v>44511.0</v>
      </c>
      <c r="E5744" s="4" t="s">
        <v>37</v>
      </c>
      <c r="F5744" s="4" t="s">
        <v>84</v>
      </c>
      <c r="G5744" s="4" t="s">
        <v>85</v>
      </c>
      <c r="H5744" s="6" t="s">
        <v>26</v>
      </c>
      <c r="I5744" s="7">
        <v>19.0</v>
      </c>
      <c r="J5744" s="8">
        <v>113.0</v>
      </c>
      <c r="K5744" s="9">
        <v>2147.0</v>
      </c>
      <c r="L5744" s="9">
        <v>1094.97</v>
      </c>
      <c r="M5744" s="10">
        <v>0.51</v>
      </c>
      <c r="N5744" s="4" t="s">
        <v>89</v>
      </c>
      <c r="O5744" s="4" t="s">
        <v>29</v>
      </c>
      <c r="P5744" s="4" t="s">
        <v>21</v>
      </c>
    </row>
    <row r="5745" ht="14.25" customHeight="1">
      <c r="B5745" s="4" t="s">
        <v>36</v>
      </c>
      <c r="C5745" s="4">
        <v>1185732.0</v>
      </c>
      <c r="D5745" s="5">
        <v>44511.0</v>
      </c>
      <c r="E5745" s="4" t="s">
        <v>37</v>
      </c>
      <c r="F5745" s="4" t="s">
        <v>84</v>
      </c>
      <c r="G5745" s="4" t="s">
        <v>85</v>
      </c>
      <c r="H5745" s="6" t="s">
        <v>27</v>
      </c>
      <c r="I5745" s="7">
        <v>39.0</v>
      </c>
      <c r="J5745" s="8">
        <v>91.0</v>
      </c>
      <c r="K5745" s="9">
        <v>3549.0</v>
      </c>
      <c r="L5745" s="9">
        <v>1739.01</v>
      </c>
      <c r="M5745" s="10">
        <v>0.49</v>
      </c>
      <c r="N5745" s="4" t="s">
        <v>89</v>
      </c>
      <c r="O5745" s="4" t="s">
        <v>29</v>
      </c>
      <c r="P5745" s="4" t="s">
        <v>21</v>
      </c>
    </row>
    <row r="5746" ht="14.25" customHeight="1">
      <c r="B5746" s="4" t="s">
        <v>36</v>
      </c>
      <c r="C5746" s="4">
        <v>1185732.0</v>
      </c>
      <c r="D5746" s="5">
        <v>44511.0</v>
      </c>
      <c r="E5746" s="4" t="s">
        <v>37</v>
      </c>
      <c r="F5746" s="4" t="s">
        <v>84</v>
      </c>
      <c r="G5746" s="4" t="s">
        <v>85</v>
      </c>
      <c r="H5746" s="6" t="s">
        <v>28</v>
      </c>
      <c r="I5746" s="7">
        <v>43.0</v>
      </c>
      <c r="J5746" s="8">
        <v>113.0</v>
      </c>
      <c r="K5746" s="9">
        <v>4859.0</v>
      </c>
      <c r="L5746" s="9">
        <v>3158.35</v>
      </c>
      <c r="M5746" s="10">
        <v>0.65</v>
      </c>
      <c r="N5746" s="4" t="s">
        <v>89</v>
      </c>
      <c r="O5746" s="4" t="s">
        <v>23</v>
      </c>
      <c r="P5746" s="4" t="s">
        <v>21</v>
      </c>
    </row>
    <row r="5747" ht="14.25" customHeight="1">
      <c r="B5747" s="4" t="s">
        <v>36</v>
      </c>
      <c r="C5747" s="4">
        <v>1185732.0</v>
      </c>
      <c r="D5747" s="5">
        <v>44540.0</v>
      </c>
      <c r="E5747" s="4" t="s">
        <v>37</v>
      </c>
      <c r="F5747" s="4" t="s">
        <v>84</v>
      </c>
      <c r="G5747" s="4" t="s">
        <v>85</v>
      </c>
      <c r="H5747" s="6" t="s">
        <v>18</v>
      </c>
      <c r="I5747" s="7">
        <v>39.0</v>
      </c>
      <c r="J5747" s="8">
        <v>203.0</v>
      </c>
      <c r="K5747" s="9">
        <v>7917.0</v>
      </c>
      <c r="L5747" s="9">
        <v>4354.35</v>
      </c>
      <c r="M5747" s="10">
        <v>0.55</v>
      </c>
      <c r="N5747" s="4" t="s">
        <v>89</v>
      </c>
      <c r="O5747" s="4" t="s">
        <v>20</v>
      </c>
      <c r="P5747" s="4" t="s">
        <v>21</v>
      </c>
    </row>
    <row r="5748" ht="14.25" customHeight="1">
      <c r="B5748" s="4" t="s">
        <v>36</v>
      </c>
      <c r="C5748" s="4">
        <v>1185732.0</v>
      </c>
      <c r="D5748" s="5">
        <v>44540.0</v>
      </c>
      <c r="E5748" s="4" t="s">
        <v>37</v>
      </c>
      <c r="F5748" s="4" t="s">
        <v>84</v>
      </c>
      <c r="G5748" s="4" t="s">
        <v>85</v>
      </c>
      <c r="H5748" s="6" t="s">
        <v>22</v>
      </c>
      <c r="I5748" s="7">
        <v>28.0</v>
      </c>
      <c r="J5748" s="8">
        <v>145.0</v>
      </c>
      <c r="K5748" s="9">
        <v>4060.0</v>
      </c>
      <c r="L5748" s="9">
        <v>1989.3999999999999</v>
      </c>
      <c r="M5748" s="10">
        <v>0.49</v>
      </c>
      <c r="N5748" s="4" t="s">
        <v>89</v>
      </c>
      <c r="O5748" s="4" t="s">
        <v>20</v>
      </c>
      <c r="P5748" s="4" t="s">
        <v>21</v>
      </c>
    </row>
    <row r="5749" ht="14.25" customHeight="1">
      <c r="B5749" s="4" t="s">
        <v>36</v>
      </c>
      <c r="C5749" s="4">
        <v>1185732.0</v>
      </c>
      <c r="D5749" s="5">
        <v>44540.0</v>
      </c>
      <c r="E5749" s="4" t="s">
        <v>37</v>
      </c>
      <c r="F5749" s="4" t="s">
        <v>84</v>
      </c>
      <c r="G5749" s="4" t="s">
        <v>85</v>
      </c>
      <c r="H5749" s="6" t="s">
        <v>25</v>
      </c>
      <c r="I5749" s="7">
        <v>29.0</v>
      </c>
      <c r="J5749" s="8">
        <v>113.0</v>
      </c>
      <c r="K5749" s="9">
        <v>3277.0</v>
      </c>
      <c r="L5749" s="9">
        <v>1540.1899999999998</v>
      </c>
      <c r="M5749" s="10">
        <v>0.47</v>
      </c>
      <c r="N5749" s="4" t="s">
        <v>89</v>
      </c>
      <c r="O5749" s="4" t="s">
        <v>23</v>
      </c>
      <c r="P5749" s="4" t="s">
        <v>21</v>
      </c>
    </row>
    <row r="5750" ht="14.25" customHeight="1">
      <c r="B5750" s="4" t="s">
        <v>36</v>
      </c>
      <c r="C5750" s="4">
        <v>1185732.0</v>
      </c>
      <c r="D5750" s="5">
        <v>44540.0</v>
      </c>
      <c r="E5750" s="4" t="s">
        <v>37</v>
      </c>
      <c r="F5750" s="4" t="s">
        <v>84</v>
      </c>
      <c r="G5750" s="4" t="s">
        <v>85</v>
      </c>
      <c r="H5750" s="6" t="s">
        <v>26</v>
      </c>
      <c r="I5750" s="7">
        <v>27.0</v>
      </c>
      <c r="J5750" s="8">
        <v>112.0</v>
      </c>
      <c r="K5750" s="9">
        <v>3024.0</v>
      </c>
      <c r="L5750" s="9">
        <v>1542.24</v>
      </c>
      <c r="M5750" s="10">
        <v>0.51</v>
      </c>
      <c r="N5750" s="4" t="s">
        <v>89</v>
      </c>
      <c r="O5750" s="4" t="s">
        <v>20</v>
      </c>
      <c r="P5750" s="4" t="s">
        <v>21</v>
      </c>
    </row>
    <row r="5751" ht="14.25" customHeight="1">
      <c r="B5751" s="4" t="s">
        <v>36</v>
      </c>
      <c r="C5751" s="4">
        <v>1185732.0</v>
      </c>
      <c r="D5751" s="5">
        <v>44540.0</v>
      </c>
      <c r="E5751" s="4" t="s">
        <v>37</v>
      </c>
      <c r="F5751" s="4" t="s">
        <v>84</v>
      </c>
      <c r="G5751" s="4" t="s">
        <v>85</v>
      </c>
      <c r="H5751" s="6" t="s">
        <v>27</v>
      </c>
      <c r="I5751" s="7">
        <v>38.0</v>
      </c>
      <c r="J5751" s="8">
        <v>112.0</v>
      </c>
      <c r="K5751" s="9">
        <v>4256.0</v>
      </c>
      <c r="L5751" s="9">
        <v>2128.0</v>
      </c>
      <c r="M5751" s="10">
        <v>0.5</v>
      </c>
      <c r="N5751" s="4" t="s">
        <v>89</v>
      </c>
      <c r="O5751" s="4" t="s">
        <v>23</v>
      </c>
      <c r="P5751" s="4" t="s">
        <v>21</v>
      </c>
    </row>
    <row r="5752" ht="14.25" customHeight="1">
      <c r="B5752" s="4" t="s">
        <v>36</v>
      </c>
      <c r="C5752" s="4">
        <v>1185732.0</v>
      </c>
      <c r="D5752" s="5">
        <v>44540.0</v>
      </c>
      <c r="E5752" s="4" t="s">
        <v>37</v>
      </c>
      <c r="F5752" s="4" t="s">
        <v>84</v>
      </c>
      <c r="G5752" s="4" t="s">
        <v>85</v>
      </c>
      <c r="H5752" s="6" t="s">
        <v>28</v>
      </c>
      <c r="I5752" s="7">
        <v>42.0</v>
      </c>
      <c r="J5752" s="8">
        <v>125.0</v>
      </c>
      <c r="K5752" s="9">
        <v>5250.0</v>
      </c>
      <c r="L5752" s="9">
        <v>3202.5</v>
      </c>
      <c r="M5752" s="10">
        <v>0.61</v>
      </c>
      <c r="N5752" s="4" t="s">
        <v>89</v>
      </c>
      <c r="O5752" s="4" t="s">
        <v>23</v>
      </c>
      <c r="P5752" s="4" t="s">
        <v>24</v>
      </c>
    </row>
    <row r="5753" ht="14.25" customHeight="1">
      <c r="B5753" s="4" t="s">
        <v>36</v>
      </c>
      <c r="C5753" s="4">
        <v>1128299.0</v>
      </c>
      <c r="D5753" s="5">
        <v>44220.0</v>
      </c>
      <c r="E5753" s="4" t="s">
        <v>37</v>
      </c>
      <c r="F5753" s="4" t="s">
        <v>84</v>
      </c>
      <c r="G5753" s="4" t="s">
        <v>85</v>
      </c>
      <c r="H5753" s="6" t="s">
        <v>18</v>
      </c>
      <c r="I5753" s="7">
        <v>27.0</v>
      </c>
      <c r="J5753" s="8">
        <v>98.0</v>
      </c>
      <c r="K5753" s="9">
        <v>2646.0</v>
      </c>
      <c r="L5753" s="9">
        <v>1270.08</v>
      </c>
      <c r="M5753" s="10">
        <v>0.48</v>
      </c>
      <c r="N5753" s="4" t="s">
        <v>89</v>
      </c>
      <c r="O5753" s="4" t="s">
        <v>29</v>
      </c>
      <c r="P5753" s="4" t="s">
        <v>21</v>
      </c>
    </row>
    <row r="5754" ht="14.25" customHeight="1">
      <c r="B5754" s="4" t="s">
        <v>36</v>
      </c>
      <c r="C5754" s="4">
        <v>1128299.0</v>
      </c>
      <c r="D5754" s="5">
        <v>44220.0</v>
      </c>
      <c r="E5754" s="4" t="s">
        <v>37</v>
      </c>
      <c r="F5754" s="4" t="s">
        <v>84</v>
      </c>
      <c r="G5754" s="4" t="s">
        <v>85</v>
      </c>
      <c r="H5754" s="6" t="s">
        <v>22</v>
      </c>
      <c r="I5754" s="7">
        <v>39.0</v>
      </c>
      <c r="J5754" s="8">
        <v>105.0</v>
      </c>
      <c r="K5754" s="9">
        <v>4095.0</v>
      </c>
      <c r="L5754" s="9">
        <v>2006.55</v>
      </c>
      <c r="M5754" s="10">
        <v>0.49</v>
      </c>
      <c r="N5754" s="4" t="s">
        <v>89</v>
      </c>
      <c r="O5754" s="4" t="s">
        <v>23</v>
      </c>
      <c r="P5754" s="4" t="s">
        <v>24</v>
      </c>
    </row>
    <row r="5755" ht="14.25" customHeight="1">
      <c r="B5755" s="4" t="s">
        <v>36</v>
      </c>
      <c r="C5755" s="4">
        <v>1128299.0</v>
      </c>
      <c r="D5755" s="5">
        <v>44220.0</v>
      </c>
      <c r="E5755" s="4" t="s">
        <v>37</v>
      </c>
      <c r="F5755" s="4" t="s">
        <v>84</v>
      </c>
      <c r="G5755" s="4" t="s">
        <v>85</v>
      </c>
      <c r="H5755" s="6" t="s">
        <v>25</v>
      </c>
      <c r="I5755" s="7">
        <v>39.0</v>
      </c>
      <c r="J5755" s="8">
        <v>105.0</v>
      </c>
      <c r="K5755" s="9">
        <v>4095.0</v>
      </c>
      <c r="L5755" s="9">
        <v>1965.6</v>
      </c>
      <c r="M5755" s="10">
        <v>0.48</v>
      </c>
      <c r="N5755" s="4" t="s">
        <v>89</v>
      </c>
      <c r="O5755" s="4" t="s">
        <v>20</v>
      </c>
      <c r="P5755" s="4" t="s">
        <v>24</v>
      </c>
    </row>
    <row r="5756" ht="14.25" customHeight="1">
      <c r="B5756" s="4" t="s">
        <v>36</v>
      </c>
      <c r="C5756" s="4">
        <v>1128299.0</v>
      </c>
      <c r="D5756" s="5">
        <v>44220.0</v>
      </c>
      <c r="E5756" s="4" t="s">
        <v>37</v>
      </c>
      <c r="F5756" s="4" t="s">
        <v>84</v>
      </c>
      <c r="G5756" s="4" t="s">
        <v>85</v>
      </c>
      <c r="H5756" s="6" t="s">
        <v>26</v>
      </c>
      <c r="I5756" s="7">
        <v>39.0</v>
      </c>
      <c r="J5756" s="8">
        <v>58.0</v>
      </c>
      <c r="K5756" s="9">
        <v>2262.0</v>
      </c>
      <c r="L5756" s="9">
        <v>1040.52</v>
      </c>
      <c r="M5756" s="10">
        <v>0.45999999999999996</v>
      </c>
      <c r="N5756" s="4" t="s">
        <v>89</v>
      </c>
      <c r="O5756" s="4" t="s">
        <v>23</v>
      </c>
      <c r="P5756" s="4" t="s">
        <v>21</v>
      </c>
    </row>
    <row r="5757" ht="14.25" customHeight="1">
      <c r="B5757" s="4" t="s">
        <v>36</v>
      </c>
      <c r="C5757" s="4">
        <v>1128299.0</v>
      </c>
      <c r="D5757" s="5">
        <v>44220.0</v>
      </c>
      <c r="E5757" s="4" t="s">
        <v>37</v>
      </c>
      <c r="F5757" s="4" t="s">
        <v>84</v>
      </c>
      <c r="G5757" s="4" t="s">
        <v>85</v>
      </c>
      <c r="H5757" s="6" t="s">
        <v>27</v>
      </c>
      <c r="I5757" s="7">
        <v>42.0</v>
      </c>
      <c r="J5757" s="8">
        <v>44.0</v>
      </c>
      <c r="K5757" s="9">
        <v>1848.0</v>
      </c>
      <c r="L5757" s="9">
        <v>1016.4000000000001</v>
      </c>
      <c r="M5757" s="10">
        <v>0.55</v>
      </c>
      <c r="N5757" s="4" t="s">
        <v>89</v>
      </c>
      <c r="O5757" s="4" t="s">
        <v>23</v>
      </c>
      <c r="P5757" s="4" t="s">
        <v>24</v>
      </c>
    </row>
    <row r="5758" ht="14.25" customHeight="1">
      <c r="B5758" s="4" t="s">
        <v>36</v>
      </c>
      <c r="C5758" s="4">
        <v>1128299.0</v>
      </c>
      <c r="D5758" s="5">
        <v>44220.0</v>
      </c>
      <c r="E5758" s="4" t="s">
        <v>37</v>
      </c>
      <c r="F5758" s="4" t="s">
        <v>84</v>
      </c>
      <c r="G5758" s="4" t="s">
        <v>85</v>
      </c>
      <c r="H5758" s="6" t="s">
        <v>28</v>
      </c>
      <c r="I5758" s="7">
        <v>39.0</v>
      </c>
      <c r="J5758" s="8">
        <v>108.0</v>
      </c>
      <c r="K5758" s="9">
        <v>4212.0</v>
      </c>
      <c r="L5758" s="9">
        <v>1811.16</v>
      </c>
      <c r="M5758" s="10">
        <v>0.43</v>
      </c>
      <c r="N5758" s="4" t="s">
        <v>89</v>
      </c>
      <c r="O5758" s="4" t="s">
        <v>29</v>
      </c>
      <c r="P5758" s="4" t="s">
        <v>21</v>
      </c>
    </row>
    <row r="5759" ht="14.25" customHeight="1">
      <c r="B5759" s="4" t="s">
        <v>36</v>
      </c>
      <c r="C5759" s="4">
        <v>1128299.0</v>
      </c>
      <c r="D5759" s="5">
        <v>44251.0</v>
      </c>
      <c r="E5759" s="4" t="s">
        <v>37</v>
      </c>
      <c r="F5759" s="4" t="s">
        <v>84</v>
      </c>
      <c r="G5759" s="4" t="s">
        <v>85</v>
      </c>
      <c r="H5759" s="6" t="s">
        <v>18</v>
      </c>
      <c r="I5759" s="7">
        <v>29.0</v>
      </c>
      <c r="J5759" s="8">
        <v>117.0</v>
      </c>
      <c r="K5759" s="9">
        <v>3393.0</v>
      </c>
      <c r="L5759" s="9">
        <v>1526.85</v>
      </c>
      <c r="M5759" s="10">
        <v>0.44999999999999996</v>
      </c>
      <c r="N5759" s="4" t="s">
        <v>89</v>
      </c>
      <c r="O5759" s="4" t="s">
        <v>20</v>
      </c>
      <c r="P5759" s="4" t="s">
        <v>21</v>
      </c>
    </row>
    <row r="5760" ht="14.25" customHeight="1">
      <c r="B5760" s="4" t="s">
        <v>36</v>
      </c>
      <c r="C5760" s="4">
        <v>1128299.0</v>
      </c>
      <c r="D5760" s="5">
        <v>44251.0</v>
      </c>
      <c r="E5760" s="4" t="s">
        <v>37</v>
      </c>
      <c r="F5760" s="4" t="s">
        <v>84</v>
      </c>
      <c r="G5760" s="4" t="s">
        <v>85</v>
      </c>
      <c r="H5760" s="6" t="s">
        <v>22</v>
      </c>
      <c r="I5760" s="7">
        <v>39.0</v>
      </c>
      <c r="J5760" s="8">
        <v>91.0</v>
      </c>
      <c r="K5760" s="9">
        <v>3549.0</v>
      </c>
      <c r="L5760" s="9">
        <v>1703.52</v>
      </c>
      <c r="M5760" s="10">
        <v>0.48</v>
      </c>
      <c r="N5760" s="4" t="s">
        <v>89</v>
      </c>
      <c r="O5760" s="4" t="s">
        <v>23</v>
      </c>
      <c r="P5760" s="4" t="s">
        <v>21</v>
      </c>
    </row>
    <row r="5761" ht="14.25" customHeight="1">
      <c r="B5761" s="4" t="s">
        <v>36</v>
      </c>
      <c r="C5761" s="4">
        <v>1128299.0</v>
      </c>
      <c r="D5761" s="5">
        <v>44251.0</v>
      </c>
      <c r="E5761" s="4" t="s">
        <v>37</v>
      </c>
      <c r="F5761" s="4" t="s">
        <v>84</v>
      </c>
      <c r="G5761" s="4" t="s">
        <v>85</v>
      </c>
      <c r="H5761" s="6" t="s">
        <v>25</v>
      </c>
      <c r="I5761" s="7">
        <v>36.0</v>
      </c>
      <c r="J5761" s="8">
        <v>88.0</v>
      </c>
      <c r="K5761" s="9">
        <v>3168.0</v>
      </c>
      <c r="L5761" s="9">
        <v>1425.6</v>
      </c>
      <c r="M5761" s="10">
        <v>0.44999999999999996</v>
      </c>
      <c r="N5761" s="4" t="s">
        <v>89</v>
      </c>
      <c r="O5761" s="4" t="s">
        <v>20</v>
      </c>
      <c r="P5761" s="4" t="s">
        <v>24</v>
      </c>
    </row>
    <row r="5762" ht="14.25" customHeight="1">
      <c r="B5762" s="4" t="s">
        <v>36</v>
      </c>
      <c r="C5762" s="4">
        <v>1128299.0</v>
      </c>
      <c r="D5762" s="5">
        <v>44251.0</v>
      </c>
      <c r="E5762" s="4" t="s">
        <v>37</v>
      </c>
      <c r="F5762" s="4" t="s">
        <v>86</v>
      </c>
      <c r="G5762" s="4" t="s">
        <v>69</v>
      </c>
      <c r="H5762" s="6" t="s">
        <v>26</v>
      </c>
      <c r="I5762" s="7">
        <v>39.0</v>
      </c>
      <c r="J5762" s="8">
        <v>58.0</v>
      </c>
      <c r="K5762" s="9">
        <v>2262.0</v>
      </c>
      <c r="L5762" s="9">
        <v>1085.76</v>
      </c>
      <c r="M5762" s="10">
        <v>0.48</v>
      </c>
      <c r="N5762" s="4" t="s">
        <v>89</v>
      </c>
      <c r="O5762" s="4" t="s">
        <v>23</v>
      </c>
      <c r="P5762" s="4" t="s">
        <v>24</v>
      </c>
    </row>
    <row r="5763" ht="14.25" customHeight="1">
      <c r="B5763" s="4" t="s">
        <v>36</v>
      </c>
      <c r="C5763" s="4">
        <v>1128299.0</v>
      </c>
      <c r="D5763" s="5">
        <v>44251.0</v>
      </c>
      <c r="E5763" s="4" t="s">
        <v>37</v>
      </c>
      <c r="F5763" s="4" t="s">
        <v>86</v>
      </c>
      <c r="G5763" s="4" t="s">
        <v>69</v>
      </c>
      <c r="H5763" s="6" t="s">
        <v>27</v>
      </c>
      <c r="I5763" s="7">
        <v>42.0</v>
      </c>
      <c r="J5763" s="8">
        <v>38.0</v>
      </c>
      <c r="K5763" s="9">
        <v>1596.0</v>
      </c>
      <c r="L5763" s="9">
        <v>829.9200000000001</v>
      </c>
      <c r="M5763" s="10">
        <v>0.52</v>
      </c>
      <c r="N5763" s="4" t="s">
        <v>89</v>
      </c>
      <c r="O5763" s="4" t="s">
        <v>20</v>
      </c>
      <c r="P5763" s="4" t="s">
        <v>21</v>
      </c>
    </row>
    <row r="5764" ht="14.25" customHeight="1">
      <c r="B5764" s="4" t="s">
        <v>36</v>
      </c>
      <c r="C5764" s="4">
        <v>1128299.0</v>
      </c>
      <c r="D5764" s="5">
        <v>44251.0</v>
      </c>
      <c r="E5764" s="4" t="s">
        <v>37</v>
      </c>
      <c r="F5764" s="4" t="s">
        <v>86</v>
      </c>
      <c r="G5764" s="4" t="s">
        <v>69</v>
      </c>
      <c r="H5764" s="6" t="s">
        <v>28</v>
      </c>
      <c r="I5764" s="7">
        <v>37.0</v>
      </c>
      <c r="J5764" s="8">
        <v>85.0</v>
      </c>
      <c r="K5764" s="9">
        <v>3145.0</v>
      </c>
      <c r="L5764" s="9">
        <v>1258.0</v>
      </c>
      <c r="M5764" s="10">
        <v>0.4</v>
      </c>
      <c r="N5764" s="4" t="s">
        <v>89</v>
      </c>
      <c r="O5764" s="4" t="s">
        <v>29</v>
      </c>
      <c r="P5764" s="4" t="s">
        <v>24</v>
      </c>
    </row>
    <row r="5765" ht="14.25" customHeight="1">
      <c r="B5765" s="4" t="s">
        <v>36</v>
      </c>
      <c r="C5765" s="4">
        <v>1128299.0</v>
      </c>
      <c r="D5765" s="5">
        <v>44278.0</v>
      </c>
      <c r="E5765" s="4" t="s">
        <v>37</v>
      </c>
      <c r="F5765" s="4" t="s">
        <v>86</v>
      </c>
      <c r="G5765" s="4" t="s">
        <v>69</v>
      </c>
      <c r="H5765" s="6" t="s">
        <v>18</v>
      </c>
      <c r="I5765" s="7">
        <v>38.0</v>
      </c>
      <c r="J5765" s="8">
        <v>128.0</v>
      </c>
      <c r="K5765" s="9">
        <v>4864.0</v>
      </c>
      <c r="L5765" s="9">
        <v>2383.36</v>
      </c>
      <c r="M5765" s="10">
        <v>0.49</v>
      </c>
      <c r="N5765" s="4" t="s">
        <v>89</v>
      </c>
      <c r="O5765" s="4" t="s">
        <v>20</v>
      </c>
      <c r="P5765" s="4" t="s">
        <v>24</v>
      </c>
    </row>
    <row r="5766" ht="14.25" customHeight="1">
      <c r="B5766" s="4" t="s">
        <v>36</v>
      </c>
      <c r="C5766" s="4">
        <v>1128299.0</v>
      </c>
      <c r="D5766" s="5">
        <v>44278.0</v>
      </c>
      <c r="E5766" s="4" t="s">
        <v>37</v>
      </c>
      <c r="F5766" s="4" t="s">
        <v>86</v>
      </c>
      <c r="G5766" s="4" t="s">
        <v>69</v>
      </c>
      <c r="H5766" s="6" t="s">
        <v>22</v>
      </c>
      <c r="I5766" s="7">
        <v>45.0</v>
      </c>
      <c r="J5766" s="8">
        <v>85.0</v>
      </c>
      <c r="K5766" s="9">
        <v>3825.0</v>
      </c>
      <c r="L5766" s="9">
        <v>1836.0</v>
      </c>
      <c r="M5766" s="10">
        <v>0.48</v>
      </c>
      <c r="N5766" s="4" t="s">
        <v>89</v>
      </c>
      <c r="O5766" s="4" t="s">
        <v>20</v>
      </c>
      <c r="P5766" s="4" t="s">
        <v>24</v>
      </c>
    </row>
    <row r="5767" ht="14.25" customHeight="1">
      <c r="B5767" s="4" t="s">
        <v>36</v>
      </c>
      <c r="C5767" s="4">
        <v>1128299.0</v>
      </c>
      <c r="D5767" s="5">
        <v>44278.0</v>
      </c>
      <c r="E5767" s="4" t="s">
        <v>37</v>
      </c>
      <c r="F5767" s="4" t="s">
        <v>86</v>
      </c>
      <c r="G5767" s="4" t="s">
        <v>69</v>
      </c>
      <c r="H5767" s="6" t="s">
        <v>25</v>
      </c>
      <c r="I5767" s="7">
        <v>54.0</v>
      </c>
      <c r="J5767" s="8">
        <v>88.0</v>
      </c>
      <c r="K5767" s="9">
        <v>4752.0</v>
      </c>
      <c r="L5767" s="9">
        <v>2138.3999999999996</v>
      </c>
      <c r="M5767" s="10">
        <v>0.44999999999999996</v>
      </c>
      <c r="N5767" s="4" t="s">
        <v>89</v>
      </c>
      <c r="O5767" s="4" t="s">
        <v>20</v>
      </c>
      <c r="P5767" s="4" t="s">
        <v>24</v>
      </c>
    </row>
    <row r="5768" ht="14.25" customHeight="1">
      <c r="B5768" s="4" t="s">
        <v>36</v>
      </c>
      <c r="C5768" s="4">
        <v>1128299.0</v>
      </c>
      <c r="D5768" s="5">
        <v>44278.0</v>
      </c>
      <c r="E5768" s="4" t="s">
        <v>37</v>
      </c>
      <c r="F5768" s="4" t="s">
        <v>86</v>
      </c>
      <c r="G5768" s="4" t="s">
        <v>69</v>
      </c>
      <c r="H5768" s="6" t="s">
        <v>26</v>
      </c>
      <c r="I5768" s="7">
        <v>49.0</v>
      </c>
      <c r="J5768" s="8">
        <v>65.0</v>
      </c>
      <c r="K5768" s="9">
        <v>3185.0</v>
      </c>
      <c r="L5768" s="9">
        <v>1528.8</v>
      </c>
      <c r="M5768" s="10">
        <v>0.48</v>
      </c>
      <c r="N5768" s="4" t="s">
        <v>89</v>
      </c>
      <c r="O5768" s="4" t="s">
        <v>20</v>
      </c>
      <c r="P5768" s="4" t="s">
        <v>24</v>
      </c>
    </row>
    <row r="5769" ht="14.25" customHeight="1">
      <c r="B5769" s="4" t="s">
        <v>36</v>
      </c>
      <c r="C5769" s="4">
        <v>1128299.0</v>
      </c>
      <c r="D5769" s="5">
        <v>44278.0</v>
      </c>
      <c r="E5769" s="4" t="s">
        <v>37</v>
      </c>
      <c r="F5769" s="4" t="s">
        <v>86</v>
      </c>
      <c r="G5769" s="4" t="s">
        <v>69</v>
      </c>
      <c r="H5769" s="6" t="s">
        <v>27</v>
      </c>
      <c r="I5769" s="7">
        <v>54.0</v>
      </c>
      <c r="J5769" s="8">
        <v>26.0</v>
      </c>
      <c r="K5769" s="9">
        <v>1404.0</v>
      </c>
      <c r="L5769" s="9">
        <v>744.12</v>
      </c>
      <c r="M5769" s="10">
        <v>0.53</v>
      </c>
      <c r="N5769" s="4" t="s">
        <v>89</v>
      </c>
      <c r="O5769" s="4" t="s">
        <v>20</v>
      </c>
      <c r="P5769" s="4" t="s">
        <v>24</v>
      </c>
    </row>
    <row r="5770" ht="14.25" customHeight="1">
      <c r="B5770" s="4" t="s">
        <v>36</v>
      </c>
      <c r="C5770" s="4">
        <v>1128299.0</v>
      </c>
      <c r="D5770" s="5">
        <v>44278.0</v>
      </c>
      <c r="E5770" s="4" t="s">
        <v>37</v>
      </c>
      <c r="F5770" s="4" t="s">
        <v>86</v>
      </c>
      <c r="G5770" s="4" t="s">
        <v>69</v>
      </c>
      <c r="H5770" s="6" t="s">
        <v>28</v>
      </c>
      <c r="I5770" s="7">
        <v>49.0</v>
      </c>
      <c r="J5770" s="8">
        <v>87.0</v>
      </c>
      <c r="K5770" s="9">
        <v>4263.0</v>
      </c>
      <c r="L5770" s="9">
        <v>1790.46</v>
      </c>
      <c r="M5770" s="10">
        <v>0.42</v>
      </c>
      <c r="N5770" s="4" t="s">
        <v>89</v>
      </c>
      <c r="O5770" s="4" t="s">
        <v>20</v>
      </c>
      <c r="P5770" s="4" t="s">
        <v>21</v>
      </c>
    </row>
    <row r="5771" ht="14.25" customHeight="1">
      <c r="B5771" s="4" t="s">
        <v>36</v>
      </c>
      <c r="C5771" s="4">
        <v>1128299.0</v>
      </c>
      <c r="D5771" s="5">
        <v>44310.0</v>
      </c>
      <c r="E5771" s="4" t="s">
        <v>37</v>
      </c>
      <c r="F5771" s="4" t="s">
        <v>86</v>
      </c>
      <c r="G5771" s="4" t="s">
        <v>69</v>
      </c>
      <c r="H5771" s="6" t="s">
        <v>18</v>
      </c>
      <c r="I5771" s="7">
        <v>51.0</v>
      </c>
      <c r="J5771" s="8">
        <v>124.0</v>
      </c>
      <c r="K5771" s="9">
        <v>6324.0</v>
      </c>
      <c r="L5771" s="9">
        <v>2909.04</v>
      </c>
      <c r="M5771" s="10">
        <v>0.45999999999999996</v>
      </c>
      <c r="N5771" s="4" t="s">
        <v>89</v>
      </c>
      <c r="O5771" s="4" t="s">
        <v>29</v>
      </c>
      <c r="P5771" s="4" t="s">
        <v>24</v>
      </c>
    </row>
    <row r="5772" ht="14.25" customHeight="1">
      <c r="B5772" s="4" t="s">
        <v>36</v>
      </c>
      <c r="C5772" s="4">
        <v>1128299.0</v>
      </c>
      <c r="D5772" s="5">
        <v>44310.0</v>
      </c>
      <c r="E5772" s="4" t="s">
        <v>37</v>
      </c>
      <c r="F5772" s="4" t="s">
        <v>86</v>
      </c>
      <c r="G5772" s="4" t="s">
        <v>69</v>
      </c>
      <c r="H5772" s="6" t="s">
        <v>22</v>
      </c>
      <c r="I5772" s="7">
        <v>54.0</v>
      </c>
      <c r="J5772" s="8">
        <v>83.0</v>
      </c>
      <c r="K5772" s="9">
        <v>4482.0</v>
      </c>
      <c r="L5772" s="9">
        <v>2196.18</v>
      </c>
      <c r="M5772" s="10">
        <v>0.49</v>
      </c>
      <c r="N5772" s="4" t="s">
        <v>89</v>
      </c>
      <c r="O5772" s="4" t="s">
        <v>23</v>
      </c>
      <c r="P5772" s="4" t="s">
        <v>21</v>
      </c>
    </row>
    <row r="5773" ht="14.25" customHeight="1">
      <c r="B5773" s="4" t="s">
        <v>36</v>
      </c>
      <c r="C5773" s="4">
        <v>1128299.0</v>
      </c>
      <c r="D5773" s="5">
        <v>44310.0</v>
      </c>
      <c r="E5773" s="4" t="s">
        <v>37</v>
      </c>
      <c r="F5773" s="4" t="s">
        <v>86</v>
      </c>
      <c r="G5773" s="4" t="s">
        <v>69</v>
      </c>
      <c r="H5773" s="6" t="s">
        <v>25</v>
      </c>
      <c r="I5773" s="7">
        <v>55.0</v>
      </c>
      <c r="J5773" s="8">
        <v>85.0</v>
      </c>
      <c r="K5773" s="9">
        <v>4675.0</v>
      </c>
      <c r="L5773" s="9">
        <v>2244.0</v>
      </c>
      <c r="M5773" s="10">
        <v>0.48</v>
      </c>
      <c r="N5773" s="4" t="s">
        <v>89</v>
      </c>
      <c r="O5773" s="4" t="s">
        <v>29</v>
      </c>
      <c r="P5773" s="4" t="s">
        <v>24</v>
      </c>
    </row>
    <row r="5774" ht="14.25" customHeight="1">
      <c r="B5774" s="4" t="s">
        <v>36</v>
      </c>
      <c r="C5774" s="4">
        <v>1128299.0</v>
      </c>
      <c r="D5774" s="5">
        <v>44310.0</v>
      </c>
      <c r="E5774" s="4" t="s">
        <v>37</v>
      </c>
      <c r="F5774" s="4" t="s">
        <v>86</v>
      </c>
      <c r="G5774" s="4" t="s">
        <v>69</v>
      </c>
      <c r="H5774" s="6" t="s">
        <v>26</v>
      </c>
      <c r="I5774" s="7">
        <v>41.0</v>
      </c>
      <c r="J5774" s="8">
        <v>63.0</v>
      </c>
      <c r="K5774" s="9">
        <v>2583.0</v>
      </c>
      <c r="L5774" s="9">
        <v>1291.5</v>
      </c>
      <c r="M5774" s="10">
        <v>0.5</v>
      </c>
      <c r="N5774" s="4" t="s">
        <v>89</v>
      </c>
      <c r="O5774" s="4" t="s">
        <v>23</v>
      </c>
      <c r="P5774" s="4" t="s">
        <v>21</v>
      </c>
    </row>
    <row r="5775" ht="14.25" customHeight="1">
      <c r="B5775" s="4" t="s">
        <v>36</v>
      </c>
      <c r="C5775" s="4">
        <v>1128299.0</v>
      </c>
      <c r="D5775" s="5">
        <v>44310.0</v>
      </c>
      <c r="E5775" s="4" t="s">
        <v>37</v>
      </c>
      <c r="F5775" s="4" t="s">
        <v>86</v>
      </c>
      <c r="G5775" s="4" t="s">
        <v>69</v>
      </c>
      <c r="H5775" s="6" t="s">
        <v>27</v>
      </c>
      <c r="I5775" s="7">
        <v>48.0</v>
      </c>
      <c r="J5775" s="8">
        <v>36.0</v>
      </c>
      <c r="K5775" s="9">
        <v>1728.0</v>
      </c>
      <c r="L5775" s="9">
        <v>864.0</v>
      </c>
      <c r="M5775" s="10">
        <v>0.5</v>
      </c>
      <c r="N5775" s="4" t="s">
        <v>89</v>
      </c>
      <c r="O5775" s="4" t="s">
        <v>20</v>
      </c>
      <c r="P5775" s="4" t="s">
        <v>24</v>
      </c>
    </row>
    <row r="5776" ht="14.25" customHeight="1">
      <c r="B5776" s="4" t="s">
        <v>36</v>
      </c>
      <c r="C5776" s="4">
        <v>1128299.0</v>
      </c>
      <c r="D5776" s="5">
        <v>44310.0</v>
      </c>
      <c r="E5776" s="4" t="s">
        <v>37</v>
      </c>
      <c r="F5776" s="4" t="s">
        <v>86</v>
      </c>
      <c r="G5776" s="4" t="s">
        <v>69</v>
      </c>
      <c r="H5776" s="6" t="s">
        <v>28</v>
      </c>
      <c r="I5776" s="7">
        <v>59.0</v>
      </c>
      <c r="J5776" s="8">
        <v>84.0</v>
      </c>
      <c r="K5776" s="9">
        <v>4956.0</v>
      </c>
      <c r="L5776" s="9">
        <v>2230.2</v>
      </c>
      <c r="M5776" s="10">
        <v>0.44999999999999996</v>
      </c>
      <c r="N5776" s="4" t="s">
        <v>89</v>
      </c>
      <c r="O5776" s="4" t="s">
        <v>23</v>
      </c>
      <c r="P5776" s="4" t="s">
        <v>21</v>
      </c>
    </row>
    <row r="5777" ht="14.25" customHeight="1">
      <c r="B5777" s="4" t="s">
        <v>36</v>
      </c>
      <c r="C5777" s="4">
        <v>1128299.0</v>
      </c>
      <c r="D5777" s="5">
        <v>44341.0</v>
      </c>
      <c r="E5777" s="4" t="s">
        <v>37</v>
      </c>
      <c r="F5777" s="4" t="s">
        <v>86</v>
      </c>
      <c r="G5777" s="4" t="s">
        <v>69</v>
      </c>
      <c r="H5777" s="6" t="s">
        <v>18</v>
      </c>
      <c r="I5777" s="7">
        <v>48.0</v>
      </c>
      <c r="J5777" s="8">
        <v>145.0</v>
      </c>
      <c r="K5777" s="9">
        <v>6960.0</v>
      </c>
      <c r="L5777" s="9">
        <v>3131.9999999999995</v>
      </c>
      <c r="M5777" s="10">
        <v>0.44999999999999996</v>
      </c>
      <c r="N5777" s="4" t="s">
        <v>89</v>
      </c>
      <c r="O5777" s="4" t="s">
        <v>20</v>
      </c>
      <c r="P5777" s="4" t="s">
        <v>24</v>
      </c>
    </row>
    <row r="5778" ht="14.25" customHeight="1">
      <c r="B5778" s="4" t="s">
        <v>36</v>
      </c>
      <c r="C5778" s="4">
        <v>1128299.0</v>
      </c>
      <c r="D5778" s="5">
        <v>44341.0</v>
      </c>
      <c r="E5778" s="4" t="s">
        <v>37</v>
      </c>
      <c r="F5778" s="4" t="s">
        <v>86</v>
      </c>
      <c r="G5778" s="4" t="s">
        <v>69</v>
      </c>
      <c r="H5778" s="6" t="s">
        <v>22</v>
      </c>
      <c r="I5778" s="7">
        <v>50.0</v>
      </c>
      <c r="J5778" s="8">
        <v>105.0</v>
      </c>
      <c r="K5778" s="9">
        <v>5250.0</v>
      </c>
      <c r="L5778" s="9">
        <v>2415.0</v>
      </c>
      <c r="M5778" s="10">
        <v>0.45999999999999996</v>
      </c>
      <c r="N5778" s="4" t="s">
        <v>89</v>
      </c>
      <c r="O5778" s="4" t="s">
        <v>29</v>
      </c>
      <c r="P5778" s="4" t="s">
        <v>21</v>
      </c>
    </row>
    <row r="5779" ht="14.25" customHeight="1">
      <c r="B5779" s="4" t="s">
        <v>36</v>
      </c>
      <c r="C5779" s="4">
        <v>1128299.0</v>
      </c>
      <c r="D5779" s="5">
        <v>44341.0</v>
      </c>
      <c r="E5779" s="4" t="s">
        <v>37</v>
      </c>
      <c r="F5779" s="4" t="s">
        <v>86</v>
      </c>
      <c r="G5779" s="4" t="s">
        <v>69</v>
      </c>
      <c r="H5779" s="6" t="s">
        <v>25</v>
      </c>
      <c r="I5779" s="7">
        <v>50.0</v>
      </c>
      <c r="J5779" s="8">
        <v>95.0</v>
      </c>
      <c r="K5779" s="9">
        <v>4750.0</v>
      </c>
      <c r="L5779" s="9">
        <v>2375.0</v>
      </c>
      <c r="M5779" s="10">
        <v>0.5</v>
      </c>
      <c r="N5779" s="4" t="s">
        <v>89</v>
      </c>
      <c r="O5779" s="4" t="s">
        <v>29</v>
      </c>
      <c r="P5779" s="4" t="s">
        <v>21</v>
      </c>
    </row>
    <row r="5780" ht="14.25" customHeight="1">
      <c r="B5780" s="4" t="s">
        <v>36</v>
      </c>
      <c r="C5780" s="4">
        <v>1128299.0</v>
      </c>
      <c r="D5780" s="5">
        <v>44341.0</v>
      </c>
      <c r="E5780" s="4" t="s">
        <v>37</v>
      </c>
      <c r="F5780" s="4" t="s">
        <v>86</v>
      </c>
      <c r="G5780" s="4" t="s">
        <v>69</v>
      </c>
      <c r="H5780" s="6" t="s">
        <v>26</v>
      </c>
      <c r="I5780" s="7">
        <v>49.0</v>
      </c>
      <c r="J5780" s="8">
        <v>83.0</v>
      </c>
      <c r="K5780" s="9">
        <v>4067.0</v>
      </c>
      <c r="L5780" s="9">
        <v>1952.1599999999999</v>
      </c>
      <c r="M5780" s="10">
        <v>0.48</v>
      </c>
      <c r="N5780" s="4" t="s">
        <v>89</v>
      </c>
      <c r="O5780" s="4" t="s">
        <v>29</v>
      </c>
      <c r="P5780" s="4" t="s">
        <v>21</v>
      </c>
    </row>
    <row r="5781" ht="14.25" customHeight="1">
      <c r="B5781" s="4" t="s">
        <v>36</v>
      </c>
      <c r="C5781" s="4">
        <v>1128299.0</v>
      </c>
      <c r="D5781" s="5">
        <v>44341.0</v>
      </c>
      <c r="E5781" s="4" t="s">
        <v>37</v>
      </c>
      <c r="F5781" s="4" t="s">
        <v>86</v>
      </c>
      <c r="G5781" s="4" t="s">
        <v>69</v>
      </c>
      <c r="H5781" s="6" t="s">
        <v>27</v>
      </c>
      <c r="I5781" s="7">
        <v>41.0</v>
      </c>
      <c r="J5781" s="8">
        <v>44.0</v>
      </c>
      <c r="K5781" s="9">
        <v>1804.0</v>
      </c>
      <c r="L5781" s="9">
        <v>992.2</v>
      </c>
      <c r="M5781" s="10">
        <v>0.55</v>
      </c>
      <c r="N5781" s="4" t="s">
        <v>89</v>
      </c>
      <c r="O5781" s="4" t="s">
        <v>20</v>
      </c>
      <c r="P5781" s="4" t="s">
        <v>24</v>
      </c>
    </row>
    <row r="5782" ht="14.25" customHeight="1">
      <c r="B5782" s="4" t="s">
        <v>36</v>
      </c>
      <c r="C5782" s="4">
        <v>1128299.0</v>
      </c>
      <c r="D5782" s="5">
        <v>44341.0</v>
      </c>
      <c r="E5782" s="4" t="s">
        <v>37</v>
      </c>
      <c r="F5782" s="4" t="s">
        <v>86</v>
      </c>
      <c r="G5782" s="4" t="s">
        <v>69</v>
      </c>
      <c r="H5782" s="6" t="s">
        <v>28</v>
      </c>
      <c r="I5782" s="7">
        <v>54.0</v>
      </c>
      <c r="J5782" s="8">
        <v>158.0</v>
      </c>
      <c r="K5782" s="9">
        <v>8532.0</v>
      </c>
      <c r="L5782" s="9">
        <v>3839.3999999999996</v>
      </c>
      <c r="M5782" s="10">
        <v>0.44999999999999996</v>
      </c>
      <c r="N5782" s="4" t="s">
        <v>89</v>
      </c>
      <c r="O5782" s="4" t="s">
        <v>29</v>
      </c>
      <c r="P5782" s="4" t="s">
        <v>21</v>
      </c>
    </row>
    <row r="5783" ht="14.25" customHeight="1">
      <c r="B5783" s="4" t="s">
        <v>36</v>
      </c>
      <c r="C5783" s="4">
        <v>1128299.0</v>
      </c>
      <c r="D5783" s="5">
        <v>44371.0</v>
      </c>
      <c r="E5783" s="4" t="s">
        <v>37</v>
      </c>
      <c r="F5783" s="4" t="s">
        <v>86</v>
      </c>
      <c r="G5783" s="4" t="s">
        <v>69</v>
      </c>
      <c r="H5783" s="6" t="s">
        <v>18</v>
      </c>
      <c r="I5783" s="7">
        <v>51.0</v>
      </c>
      <c r="J5783" s="8">
        <v>225.0</v>
      </c>
      <c r="K5783" s="9">
        <v>11475.0</v>
      </c>
      <c r="L5783" s="9">
        <v>5622.75</v>
      </c>
      <c r="M5783" s="10">
        <v>0.49</v>
      </c>
      <c r="N5783" s="4" t="s">
        <v>89</v>
      </c>
      <c r="O5783" s="4" t="s">
        <v>29</v>
      </c>
      <c r="P5783" s="4" t="s">
        <v>24</v>
      </c>
    </row>
    <row r="5784" ht="14.25" customHeight="1">
      <c r="B5784" s="4" t="s">
        <v>36</v>
      </c>
      <c r="C5784" s="4">
        <v>1128299.0</v>
      </c>
      <c r="D5784" s="5">
        <v>44371.0</v>
      </c>
      <c r="E5784" s="4" t="s">
        <v>37</v>
      </c>
      <c r="F5784" s="4" t="s">
        <v>86</v>
      </c>
      <c r="G5784" s="4" t="s">
        <v>69</v>
      </c>
      <c r="H5784" s="6" t="s">
        <v>22</v>
      </c>
      <c r="I5784" s="7">
        <v>62.0</v>
      </c>
      <c r="J5784" s="8">
        <v>169.0</v>
      </c>
      <c r="K5784" s="9">
        <v>10478.0</v>
      </c>
      <c r="L5784" s="9">
        <v>5134.22</v>
      </c>
      <c r="M5784" s="10">
        <v>0.49</v>
      </c>
      <c r="N5784" s="4" t="s">
        <v>89</v>
      </c>
      <c r="O5784" s="4" t="s">
        <v>23</v>
      </c>
      <c r="P5784" s="4" t="s">
        <v>21</v>
      </c>
    </row>
    <row r="5785" ht="14.25" customHeight="1">
      <c r="B5785" s="4" t="s">
        <v>36</v>
      </c>
      <c r="C5785" s="4">
        <v>1128299.0</v>
      </c>
      <c r="D5785" s="5">
        <v>44371.0</v>
      </c>
      <c r="E5785" s="4" t="s">
        <v>37</v>
      </c>
      <c r="F5785" s="4" t="s">
        <v>86</v>
      </c>
      <c r="G5785" s="4" t="s">
        <v>69</v>
      </c>
      <c r="H5785" s="6" t="s">
        <v>25</v>
      </c>
      <c r="I5785" s="7">
        <v>78.0</v>
      </c>
      <c r="J5785" s="8">
        <v>189.0</v>
      </c>
      <c r="K5785" s="9">
        <v>14742.0</v>
      </c>
      <c r="L5785" s="9">
        <v>6781.32</v>
      </c>
      <c r="M5785" s="10">
        <v>0.45999999999999996</v>
      </c>
      <c r="N5785" s="4" t="s">
        <v>89</v>
      </c>
      <c r="O5785" s="4" t="s">
        <v>29</v>
      </c>
      <c r="P5785" s="4" t="s">
        <v>24</v>
      </c>
    </row>
    <row r="5786" ht="14.25" customHeight="1">
      <c r="B5786" s="4" t="s">
        <v>36</v>
      </c>
      <c r="C5786" s="4">
        <v>1128299.0</v>
      </c>
      <c r="D5786" s="5">
        <v>44371.0</v>
      </c>
      <c r="E5786" s="4" t="s">
        <v>37</v>
      </c>
      <c r="F5786" s="4" t="s">
        <v>86</v>
      </c>
      <c r="G5786" s="4" t="s">
        <v>69</v>
      </c>
      <c r="H5786" s="6" t="s">
        <v>26</v>
      </c>
      <c r="I5786" s="7">
        <v>74.0</v>
      </c>
      <c r="J5786" s="8">
        <v>158.0</v>
      </c>
      <c r="K5786" s="9">
        <v>11692.0</v>
      </c>
      <c r="L5786" s="9">
        <v>5846.0</v>
      </c>
      <c r="M5786" s="10">
        <v>0.5</v>
      </c>
      <c r="N5786" s="4" t="s">
        <v>89</v>
      </c>
      <c r="O5786" s="4" t="s">
        <v>29</v>
      </c>
      <c r="P5786" s="4" t="s">
        <v>21</v>
      </c>
    </row>
    <row r="5787" ht="14.25" customHeight="1">
      <c r="B5787" s="4" t="s">
        <v>36</v>
      </c>
      <c r="C5787" s="4">
        <v>1128299.0</v>
      </c>
      <c r="D5787" s="5">
        <v>44371.0</v>
      </c>
      <c r="E5787" s="4" t="s">
        <v>37</v>
      </c>
      <c r="F5787" s="4" t="s">
        <v>86</v>
      </c>
      <c r="G5787" s="4" t="s">
        <v>69</v>
      </c>
      <c r="H5787" s="6" t="s">
        <v>27</v>
      </c>
      <c r="I5787" s="7">
        <v>86.0</v>
      </c>
      <c r="J5787" s="8">
        <v>108.0</v>
      </c>
      <c r="K5787" s="9">
        <v>9288.0</v>
      </c>
      <c r="L5787" s="9">
        <v>4922.64</v>
      </c>
      <c r="M5787" s="10">
        <v>0.53</v>
      </c>
      <c r="N5787" s="4" t="s">
        <v>89</v>
      </c>
      <c r="O5787" s="4" t="s">
        <v>23</v>
      </c>
      <c r="P5787" s="4" t="s">
        <v>21</v>
      </c>
    </row>
    <row r="5788" ht="14.25" customHeight="1">
      <c r="B5788" s="4" t="s">
        <v>36</v>
      </c>
      <c r="C5788" s="4">
        <v>1128299.0</v>
      </c>
      <c r="D5788" s="5">
        <v>44371.0</v>
      </c>
      <c r="E5788" s="4" t="s">
        <v>37</v>
      </c>
      <c r="F5788" s="4" t="s">
        <v>86</v>
      </c>
      <c r="G5788" s="4" t="s">
        <v>69</v>
      </c>
      <c r="H5788" s="6" t="s">
        <v>28</v>
      </c>
      <c r="I5788" s="7">
        <v>95.0</v>
      </c>
      <c r="J5788" s="8">
        <v>189.0</v>
      </c>
      <c r="K5788" s="9">
        <v>17955.0</v>
      </c>
      <c r="L5788" s="9">
        <v>8079.749999999999</v>
      </c>
      <c r="M5788" s="10">
        <v>0.44999999999999996</v>
      </c>
      <c r="N5788" s="4" t="s">
        <v>89</v>
      </c>
      <c r="O5788" s="4" t="s">
        <v>20</v>
      </c>
      <c r="P5788" s="4" t="s">
        <v>21</v>
      </c>
    </row>
    <row r="5789" ht="14.25" customHeight="1">
      <c r="B5789" s="4" t="s">
        <v>36</v>
      </c>
      <c r="C5789" s="4">
        <v>1128299.0</v>
      </c>
      <c r="D5789" s="5">
        <v>44400.0</v>
      </c>
      <c r="E5789" s="4" t="s">
        <v>37</v>
      </c>
      <c r="F5789" s="4" t="s">
        <v>86</v>
      </c>
      <c r="G5789" s="4" t="s">
        <v>69</v>
      </c>
      <c r="H5789" s="6" t="s">
        <v>18</v>
      </c>
      <c r="I5789" s="7">
        <v>79.0</v>
      </c>
      <c r="J5789" s="8">
        <v>255.0</v>
      </c>
      <c r="K5789" s="9">
        <v>20145.0</v>
      </c>
      <c r="L5789" s="9">
        <v>9669.6</v>
      </c>
      <c r="M5789" s="10">
        <v>0.48</v>
      </c>
      <c r="N5789" s="4" t="s">
        <v>89</v>
      </c>
      <c r="O5789" s="4" t="s">
        <v>20</v>
      </c>
      <c r="P5789" s="4" t="s">
        <v>21</v>
      </c>
    </row>
    <row r="5790" ht="14.25" customHeight="1">
      <c r="B5790" s="4" t="s">
        <v>36</v>
      </c>
      <c r="C5790" s="4">
        <v>1128299.0</v>
      </c>
      <c r="D5790" s="5">
        <v>44400.0</v>
      </c>
      <c r="E5790" s="4" t="s">
        <v>37</v>
      </c>
      <c r="F5790" s="4" t="s">
        <v>86</v>
      </c>
      <c r="G5790" s="4" t="s">
        <v>69</v>
      </c>
      <c r="H5790" s="6" t="s">
        <v>22</v>
      </c>
      <c r="I5790" s="7">
        <v>85.0</v>
      </c>
      <c r="J5790" s="8">
        <v>196.0</v>
      </c>
      <c r="K5790" s="9">
        <v>16660.0</v>
      </c>
      <c r="L5790" s="9">
        <v>7830.2</v>
      </c>
      <c r="M5790" s="10">
        <v>0.47</v>
      </c>
      <c r="N5790" s="4" t="s">
        <v>89</v>
      </c>
      <c r="O5790" s="4" t="s">
        <v>29</v>
      </c>
      <c r="P5790" s="4" t="s">
        <v>24</v>
      </c>
    </row>
    <row r="5791" ht="14.25" customHeight="1">
      <c r="B5791" s="4" t="s">
        <v>36</v>
      </c>
      <c r="C5791" s="4">
        <v>1128299.0</v>
      </c>
      <c r="D5791" s="5">
        <v>44400.0</v>
      </c>
      <c r="E5791" s="4" t="s">
        <v>37</v>
      </c>
      <c r="F5791" s="4" t="s">
        <v>86</v>
      </c>
      <c r="G5791" s="4" t="s">
        <v>69</v>
      </c>
      <c r="H5791" s="6" t="s">
        <v>25</v>
      </c>
      <c r="I5791" s="7">
        <v>86.0</v>
      </c>
      <c r="J5791" s="8">
        <v>163.0</v>
      </c>
      <c r="K5791" s="9">
        <v>14018.0</v>
      </c>
      <c r="L5791" s="9">
        <v>6588.46</v>
      </c>
      <c r="M5791" s="10">
        <v>0.47</v>
      </c>
      <c r="N5791" s="4" t="s">
        <v>89</v>
      </c>
      <c r="O5791" s="4" t="s">
        <v>29</v>
      </c>
      <c r="P5791" s="4" t="s">
        <v>24</v>
      </c>
    </row>
    <row r="5792" ht="14.25" customHeight="1">
      <c r="B5792" s="4" t="s">
        <v>36</v>
      </c>
      <c r="C5792" s="4">
        <v>1128299.0</v>
      </c>
      <c r="D5792" s="5">
        <v>44400.0</v>
      </c>
      <c r="E5792" s="4" t="s">
        <v>37</v>
      </c>
      <c r="F5792" s="4" t="s">
        <v>86</v>
      </c>
      <c r="G5792" s="4" t="s">
        <v>69</v>
      </c>
      <c r="H5792" s="6" t="s">
        <v>26</v>
      </c>
      <c r="I5792" s="7">
        <v>82.0</v>
      </c>
      <c r="J5792" s="8">
        <v>165.0</v>
      </c>
      <c r="K5792" s="9">
        <v>13530.0</v>
      </c>
      <c r="L5792" s="9">
        <v>6494.4</v>
      </c>
      <c r="M5792" s="10">
        <v>0.48</v>
      </c>
      <c r="N5792" s="4" t="s">
        <v>89</v>
      </c>
      <c r="O5792" s="4" t="s">
        <v>23</v>
      </c>
      <c r="P5792" s="4" t="s">
        <v>24</v>
      </c>
    </row>
    <row r="5793" ht="14.25" customHeight="1">
      <c r="B5793" s="4" t="s">
        <v>36</v>
      </c>
      <c r="C5793" s="4">
        <v>1128299.0</v>
      </c>
      <c r="D5793" s="5">
        <v>44400.0</v>
      </c>
      <c r="E5793" s="4" t="s">
        <v>37</v>
      </c>
      <c r="F5793" s="4" t="s">
        <v>86</v>
      </c>
      <c r="G5793" s="4" t="s">
        <v>69</v>
      </c>
      <c r="H5793" s="6" t="s">
        <v>27</v>
      </c>
      <c r="I5793" s="7">
        <v>84.0</v>
      </c>
      <c r="J5793" s="8">
        <v>156.0</v>
      </c>
      <c r="K5793" s="9">
        <v>13104.0</v>
      </c>
      <c r="L5793" s="9">
        <v>6552.0</v>
      </c>
      <c r="M5793" s="10">
        <v>0.5</v>
      </c>
      <c r="N5793" s="4" t="s">
        <v>89</v>
      </c>
      <c r="O5793" s="4" t="s">
        <v>29</v>
      </c>
      <c r="P5793" s="4" t="s">
        <v>21</v>
      </c>
    </row>
    <row r="5794" ht="14.25" customHeight="1">
      <c r="B5794" s="4" t="s">
        <v>36</v>
      </c>
      <c r="C5794" s="4">
        <v>1128299.0</v>
      </c>
      <c r="D5794" s="5">
        <v>44400.0</v>
      </c>
      <c r="E5794" s="4" t="s">
        <v>37</v>
      </c>
      <c r="F5794" s="4" t="s">
        <v>86</v>
      </c>
      <c r="G5794" s="4" t="s">
        <v>69</v>
      </c>
      <c r="H5794" s="6" t="s">
        <v>28</v>
      </c>
      <c r="I5794" s="7">
        <v>97.0</v>
      </c>
      <c r="J5794" s="8">
        <v>150.0</v>
      </c>
      <c r="K5794" s="9">
        <v>14550.0</v>
      </c>
      <c r="L5794" s="9">
        <v>6111.0</v>
      </c>
      <c r="M5794" s="10">
        <v>0.42</v>
      </c>
      <c r="N5794" s="4" t="s">
        <v>89</v>
      </c>
      <c r="O5794" s="4" t="s">
        <v>20</v>
      </c>
      <c r="P5794" s="4" t="s">
        <v>24</v>
      </c>
    </row>
    <row r="5795" ht="14.25" customHeight="1">
      <c r="B5795" s="4" t="s">
        <v>36</v>
      </c>
      <c r="C5795" s="4">
        <v>1128299.0</v>
      </c>
      <c r="D5795" s="5">
        <v>44432.0</v>
      </c>
      <c r="E5795" s="4" t="s">
        <v>37</v>
      </c>
      <c r="F5795" s="4" t="s">
        <v>86</v>
      </c>
      <c r="G5795" s="4" t="s">
        <v>69</v>
      </c>
      <c r="H5795" s="6" t="s">
        <v>18</v>
      </c>
      <c r="I5795" s="7">
        <v>81.0</v>
      </c>
      <c r="J5795" s="8">
        <v>200.0</v>
      </c>
      <c r="K5795" s="9">
        <v>16200.0</v>
      </c>
      <c r="L5795" s="9">
        <v>7776.0</v>
      </c>
      <c r="M5795" s="10">
        <v>0.48</v>
      </c>
      <c r="N5795" s="4" t="s">
        <v>89</v>
      </c>
      <c r="O5795" s="4" t="s">
        <v>20</v>
      </c>
      <c r="P5795" s="4" t="s">
        <v>24</v>
      </c>
    </row>
    <row r="5796" ht="14.25" customHeight="1">
      <c r="B5796" s="4" t="s">
        <v>36</v>
      </c>
      <c r="C5796" s="4">
        <v>1128299.0</v>
      </c>
      <c r="D5796" s="5">
        <v>44432.0</v>
      </c>
      <c r="E5796" s="4" t="s">
        <v>37</v>
      </c>
      <c r="F5796" s="4" t="s">
        <v>86</v>
      </c>
      <c r="G5796" s="4" t="s">
        <v>69</v>
      </c>
      <c r="H5796" s="6" t="s">
        <v>22</v>
      </c>
      <c r="I5796" s="7">
        <v>76.0</v>
      </c>
      <c r="J5796" s="8">
        <v>233.0</v>
      </c>
      <c r="K5796" s="9">
        <v>17708.0</v>
      </c>
      <c r="L5796" s="9">
        <v>8676.92</v>
      </c>
      <c r="M5796" s="10">
        <v>0.49</v>
      </c>
      <c r="N5796" s="4" t="s">
        <v>89</v>
      </c>
      <c r="O5796" s="4" t="s">
        <v>20</v>
      </c>
      <c r="P5796" s="4" t="s">
        <v>21</v>
      </c>
    </row>
    <row r="5797" ht="14.25" customHeight="1">
      <c r="B5797" s="4" t="s">
        <v>36</v>
      </c>
      <c r="C5797" s="4">
        <v>1128299.0</v>
      </c>
      <c r="D5797" s="5">
        <v>44432.0</v>
      </c>
      <c r="E5797" s="4" t="s">
        <v>37</v>
      </c>
      <c r="F5797" s="4" t="s">
        <v>86</v>
      </c>
      <c r="G5797" s="4" t="s">
        <v>69</v>
      </c>
      <c r="H5797" s="6" t="s">
        <v>25</v>
      </c>
      <c r="I5797" s="7">
        <v>68.0</v>
      </c>
      <c r="J5797" s="8">
        <v>195.0</v>
      </c>
      <c r="K5797" s="9">
        <v>13260.0</v>
      </c>
      <c r="L5797" s="9">
        <v>6497.4</v>
      </c>
      <c r="M5797" s="10">
        <v>0.49</v>
      </c>
      <c r="N5797" s="4" t="s">
        <v>89</v>
      </c>
      <c r="O5797" s="4" t="s">
        <v>29</v>
      </c>
      <c r="P5797" s="4" t="s">
        <v>24</v>
      </c>
    </row>
    <row r="5798" ht="14.25" customHeight="1">
      <c r="B5798" s="4" t="s">
        <v>36</v>
      </c>
      <c r="C5798" s="4">
        <v>1128299.0</v>
      </c>
      <c r="D5798" s="5">
        <v>44432.0</v>
      </c>
      <c r="E5798" s="4" t="s">
        <v>37</v>
      </c>
      <c r="F5798" s="4" t="s">
        <v>86</v>
      </c>
      <c r="G5798" s="4" t="s">
        <v>69</v>
      </c>
      <c r="H5798" s="6" t="s">
        <v>26</v>
      </c>
      <c r="I5798" s="7">
        <v>68.0</v>
      </c>
      <c r="J5798" s="8">
        <v>119.0</v>
      </c>
      <c r="K5798" s="9">
        <v>8092.0</v>
      </c>
      <c r="L5798" s="9">
        <v>3722.3199999999997</v>
      </c>
      <c r="M5798" s="10">
        <v>0.45999999999999996</v>
      </c>
      <c r="N5798" s="4" t="s">
        <v>89</v>
      </c>
      <c r="O5798" s="4" t="s">
        <v>29</v>
      </c>
      <c r="P5798" s="4" t="s">
        <v>21</v>
      </c>
    </row>
    <row r="5799" ht="14.25" customHeight="1">
      <c r="B5799" s="4" t="s">
        <v>36</v>
      </c>
      <c r="C5799" s="4">
        <v>1128299.0</v>
      </c>
      <c r="D5799" s="5">
        <v>44432.0</v>
      </c>
      <c r="E5799" s="4" t="s">
        <v>37</v>
      </c>
      <c r="F5799" s="4" t="s">
        <v>86</v>
      </c>
      <c r="G5799" s="4" t="s">
        <v>69</v>
      </c>
      <c r="H5799" s="6" t="s">
        <v>27</v>
      </c>
      <c r="I5799" s="7">
        <v>65.0</v>
      </c>
      <c r="J5799" s="8">
        <v>128.0</v>
      </c>
      <c r="K5799" s="9">
        <v>8320.0</v>
      </c>
      <c r="L5799" s="9">
        <v>4409.6</v>
      </c>
      <c r="M5799" s="10">
        <v>0.53</v>
      </c>
      <c r="N5799" s="4" t="s">
        <v>89</v>
      </c>
      <c r="O5799" s="4" t="s">
        <v>20</v>
      </c>
      <c r="P5799" s="4" t="s">
        <v>21</v>
      </c>
    </row>
    <row r="5800" ht="14.25" customHeight="1">
      <c r="B5800" s="4" t="s">
        <v>36</v>
      </c>
      <c r="C5800" s="4">
        <v>1128299.0</v>
      </c>
      <c r="D5800" s="5">
        <v>44432.0</v>
      </c>
      <c r="E5800" s="4" t="s">
        <v>37</v>
      </c>
      <c r="F5800" s="4" t="s">
        <v>86</v>
      </c>
      <c r="G5800" s="4" t="s">
        <v>69</v>
      </c>
      <c r="H5800" s="6" t="s">
        <v>28</v>
      </c>
      <c r="I5800" s="7">
        <v>69.0</v>
      </c>
      <c r="J5800" s="8">
        <v>73.0</v>
      </c>
      <c r="K5800" s="9">
        <v>5037.0</v>
      </c>
      <c r="L5800" s="9">
        <v>2216.28</v>
      </c>
      <c r="M5800" s="10">
        <v>0.44</v>
      </c>
      <c r="N5800" s="4" t="s">
        <v>89</v>
      </c>
      <c r="O5800" s="4" t="s">
        <v>23</v>
      </c>
      <c r="P5800" s="4" t="s">
        <v>21</v>
      </c>
    </row>
    <row r="5801" ht="14.25" customHeight="1">
      <c r="B5801" s="4" t="s">
        <v>36</v>
      </c>
      <c r="C5801" s="4">
        <v>1128299.0</v>
      </c>
      <c r="D5801" s="5">
        <v>44464.0</v>
      </c>
      <c r="E5801" s="4" t="s">
        <v>37</v>
      </c>
      <c r="F5801" s="4" t="s">
        <v>86</v>
      </c>
      <c r="G5801" s="4" t="s">
        <v>69</v>
      </c>
      <c r="H5801" s="6" t="s">
        <v>18</v>
      </c>
      <c r="I5801" s="7">
        <v>46.0</v>
      </c>
      <c r="J5801" s="8">
        <v>122.0</v>
      </c>
      <c r="K5801" s="9">
        <v>5612.0</v>
      </c>
      <c r="L5801" s="9">
        <v>2525.3999999999996</v>
      </c>
      <c r="M5801" s="10">
        <v>0.44999999999999996</v>
      </c>
      <c r="N5801" s="4" t="s">
        <v>89</v>
      </c>
      <c r="O5801" s="4" t="s">
        <v>29</v>
      </c>
      <c r="P5801" s="4" t="s">
        <v>21</v>
      </c>
    </row>
    <row r="5802" ht="14.25" customHeight="1">
      <c r="B5802" s="4" t="s">
        <v>36</v>
      </c>
      <c r="C5802" s="4">
        <v>1128299.0</v>
      </c>
      <c r="D5802" s="5">
        <v>44464.0</v>
      </c>
      <c r="E5802" s="4" t="s">
        <v>37</v>
      </c>
      <c r="F5802" s="4" t="s">
        <v>86</v>
      </c>
      <c r="G5802" s="4" t="s">
        <v>69</v>
      </c>
      <c r="H5802" s="6" t="s">
        <v>22</v>
      </c>
      <c r="I5802" s="7">
        <v>51.0</v>
      </c>
      <c r="J5802" s="8">
        <v>122.0</v>
      </c>
      <c r="K5802" s="9">
        <v>6222.0</v>
      </c>
      <c r="L5802" s="9">
        <v>2862.12</v>
      </c>
      <c r="M5802" s="10">
        <v>0.45999999999999996</v>
      </c>
      <c r="N5802" s="4" t="s">
        <v>89</v>
      </c>
      <c r="O5802" s="4" t="s">
        <v>20</v>
      </c>
      <c r="P5802" s="4" t="s">
        <v>21</v>
      </c>
    </row>
    <row r="5803" ht="14.25" customHeight="1">
      <c r="B5803" s="4" t="s">
        <v>36</v>
      </c>
      <c r="C5803" s="4">
        <v>1128299.0</v>
      </c>
      <c r="D5803" s="5">
        <v>44464.0</v>
      </c>
      <c r="E5803" s="4" t="s">
        <v>37</v>
      </c>
      <c r="F5803" s="4" t="s">
        <v>86</v>
      </c>
      <c r="G5803" s="4" t="s">
        <v>69</v>
      </c>
      <c r="H5803" s="6" t="s">
        <v>25</v>
      </c>
      <c r="I5803" s="7">
        <v>49.0</v>
      </c>
      <c r="J5803" s="8">
        <v>75.0</v>
      </c>
      <c r="K5803" s="9">
        <v>3675.0</v>
      </c>
      <c r="L5803" s="9">
        <v>1653.7499999999998</v>
      </c>
      <c r="M5803" s="10">
        <v>0.44999999999999996</v>
      </c>
      <c r="N5803" s="4" t="s">
        <v>89</v>
      </c>
      <c r="O5803" s="4" t="s">
        <v>23</v>
      </c>
      <c r="P5803" s="4" t="s">
        <v>24</v>
      </c>
    </row>
    <row r="5804" ht="14.25" customHeight="1">
      <c r="B5804" s="4" t="s">
        <v>36</v>
      </c>
      <c r="C5804" s="4">
        <v>1128299.0</v>
      </c>
      <c r="D5804" s="5">
        <v>44464.0</v>
      </c>
      <c r="E5804" s="4" t="s">
        <v>37</v>
      </c>
      <c r="F5804" s="4" t="s">
        <v>86</v>
      </c>
      <c r="G5804" s="4" t="s">
        <v>69</v>
      </c>
      <c r="H5804" s="6" t="s">
        <v>26</v>
      </c>
      <c r="I5804" s="7">
        <v>49.0</v>
      </c>
      <c r="J5804" s="8">
        <v>52.0</v>
      </c>
      <c r="K5804" s="9">
        <v>2548.0</v>
      </c>
      <c r="L5804" s="9">
        <v>1172.08</v>
      </c>
      <c r="M5804" s="10">
        <v>0.45999999999999996</v>
      </c>
      <c r="N5804" s="4" t="s">
        <v>89</v>
      </c>
      <c r="O5804" s="4" t="s">
        <v>20</v>
      </c>
      <c r="P5804" s="4" t="s">
        <v>21</v>
      </c>
    </row>
    <row r="5805" ht="14.25" customHeight="1">
      <c r="B5805" s="4" t="s">
        <v>36</v>
      </c>
      <c r="C5805" s="4">
        <v>1128299.0</v>
      </c>
      <c r="D5805" s="5">
        <v>44464.0</v>
      </c>
      <c r="E5805" s="4" t="s">
        <v>37</v>
      </c>
      <c r="F5805" s="4" t="s">
        <v>86</v>
      </c>
      <c r="G5805" s="4" t="s">
        <v>69</v>
      </c>
      <c r="H5805" s="6" t="s">
        <v>27</v>
      </c>
      <c r="I5805" s="7">
        <v>58.0</v>
      </c>
      <c r="J5805" s="8">
        <v>59.0</v>
      </c>
      <c r="K5805" s="9">
        <v>3422.0</v>
      </c>
      <c r="L5805" s="9">
        <v>1813.66</v>
      </c>
      <c r="M5805" s="10">
        <v>0.53</v>
      </c>
      <c r="N5805" s="4" t="s">
        <v>89</v>
      </c>
      <c r="O5805" s="4" t="s">
        <v>23</v>
      </c>
      <c r="P5805" s="4" t="s">
        <v>24</v>
      </c>
    </row>
    <row r="5806" ht="14.25" customHeight="1">
      <c r="B5806" s="4" t="s">
        <v>36</v>
      </c>
      <c r="C5806" s="4">
        <v>1128299.0</v>
      </c>
      <c r="D5806" s="5">
        <v>44464.0</v>
      </c>
      <c r="E5806" s="4" t="s">
        <v>37</v>
      </c>
      <c r="F5806" s="4" t="s">
        <v>86</v>
      </c>
      <c r="G5806" s="4" t="s">
        <v>69</v>
      </c>
      <c r="H5806" s="6" t="s">
        <v>28</v>
      </c>
      <c r="I5806" s="7">
        <v>41.0</v>
      </c>
      <c r="J5806" s="8">
        <v>73.0</v>
      </c>
      <c r="K5806" s="9">
        <v>2993.0</v>
      </c>
      <c r="L5806" s="9">
        <v>1257.06</v>
      </c>
      <c r="M5806" s="10">
        <v>0.42</v>
      </c>
      <c r="N5806" s="4" t="s">
        <v>89</v>
      </c>
      <c r="O5806" s="4" t="s">
        <v>29</v>
      </c>
      <c r="P5806" s="4" t="s">
        <v>24</v>
      </c>
    </row>
    <row r="5807" ht="14.25" customHeight="1">
      <c r="B5807" s="4" t="s">
        <v>36</v>
      </c>
      <c r="C5807" s="4">
        <v>1128299.0</v>
      </c>
      <c r="D5807" s="5">
        <v>44493.0</v>
      </c>
      <c r="E5807" s="4" t="s">
        <v>37</v>
      </c>
      <c r="F5807" s="4" t="s">
        <v>86</v>
      </c>
      <c r="G5807" s="4" t="s">
        <v>69</v>
      </c>
      <c r="H5807" s="6" t="s">
        <v>18</v>
      </c>
      <c r="I5807" s="7">
        <v>38.0</v>
      </c>
      <c r="J5807" s="8">
        <v>102.0</v>
      </c>
      <c r="K5807" s="9">
        <v>3876.0</v>
      </c>
      <c r="L5807" s="9">
        <v>1821.7199999999998</v>
      </c>
      <c r="M5807" s="10">
        <v>0.47</v>
      </c>
      <c r="N5807" s="4" t="s">
        <v>89</v>
      </c>
      <c r="O5807" s="4" t="s">
        <v>29</v>
      </c>
      <c r="P5807" s="4" t="s">
        <v>21</v>
      </c>
    </row>
    <row r="5808" ht="14.25" customHeight="1">
      <c r="B5808" s="4" t="s">
        <v>36</v>
      </c>
      <c r="C5808" s="4">
        <v>1128299.0</v>
      </c>
      <c r="D5808" s="5">
        <v>44493.0</v>
      </c>
      <c r="E5808" s="4" t="s">
        <v>37</v>
      </c>
      <c r="F5808" s="4" t="s">
        <v>86</v>
      </c>
      <c r="G5808" s="4" t="s">
        <v>69</v>
      </c>
      <c r="H5808" s="6" t="s">
        <v>22</v>
      </c>
      <c r="I5808" s="7">
        <v>50.0</v>
      </c>
      <c r="J5808" s="8">
        <v>142.0</v>
      </c>
      <c r="K5808" s="9">
        <v>7100.0</v>
      </c>
      <c r="L5808" s="9">
        <v>3265.9999999999995</v>
      </c>
      <c r="M5808" s="10">
        <v>0.45999999999999996</v>
      </c>
      <c r="N5808" s="4" t="s">
        <v>89</v>
      </c>
      <c r="O5808" s="4" t="s">
        <v>20</v>
      </c>
      <c r="P5808" s="4" t="s">
        <v>21</v>
      </c>
    </row>
    <row r="5809" ht="14.25" customHeight="1">
      <c r="B5809" s="4" t="s">
        <v>36</v>
      </c>
      <c r="C5809" s="4">
        <v>1128299.0</v>
      </c>
      <c r="D5809" s="5">
        <v>44493.0</v>
      </c>
      <c r="E5809" s="4" t="s">
        <v>37</v>
      </c>
      <c r="F5809" s="4" t="s">
        <v>86</v>
      </c>
      <c r="G5809" s="4" t="s">
        <v>69</v>
      </c>
      <c r="H5809" s="6" t="s">
        <v>25</v>
      </c>
      <c r="I5809" s="7">
        <v>46.0</v>
      </c>
      <c r="J5809" s="8">
        <v>91.0</v>
      </c>
      <c r="K5809" s="9">
        <v>4186.0</v>
      </c>
      <c r="L5809" s="9">
        <v>2051.14</v>
      </c>
      <c r="M5809" s="10">
        <v>0.49</v>
      </c>
      <c r="N5809" s="4" t="s">
        <v>89</v>
      </c>
      <c r="O5809" s="4" t="s">
        <v>20</v>
      </c>
      <c r="P5809" s="4" t="s">
        <v>21</v>
      </c>
    </row>
    <row r="5810" ht="14.25" customHeight="1">
      <c r="B5810" s="4" t="s">
        <v>36</v>
      </c>
      <c r="C5810" s="4">
        <v>1128299.0</v>
      </c>
      <c r="D5810" s="5">
        <v>44493.0</v>
      </c>
      <c r="E5810" s="4" t="s">
        <v>37</v>
      </c>
      <c r="F5810" s="4" t="s">
        <v>86</v>
      </c>
      <c r="G5810" s="4" t="s">
        <v>69</v>
      </c>
      <c r="H5810" s="6" t="s">
        <v>26</v>
      </c>
      <c r="I5810" s="7">
        <v>44.0</v>
      </c>
      <c r="J5810" s="8">
        <v>81.0</v>
      </c>
      <c r="K5810" s="9">
        <v>3564.0</v>
      </c>
      <c r="L5810" s="9">
        <v>1710.72</v>
      </c>
      <c r="M5810" s="10">
        <v>0.48</v>
      </c>
      <c r="N5810" s="4" t="s">
        <v>89</v>
      </c>
      <c r="O5810" s="4" t="s">
        <v>20</v>
      </c>
      <c r="P5810" s="4" t="s">
        <v>24</v>
      </c>
    </row>
    <row r="5811" ht="14.25" customHeight="1">
      <c r="B5811" s="4" t="s">
        <v>36</v>
      </c>
      <c r="C5811" s="4">
        <v>1128299.0</v>
      </c>
      <c r="D5811" s="5">
        <v>44493.0</v>
      </c>
      <c r="E5811" s="4" t="s">
        <v>37</v>
      </c>
      <c r="F5811" s="4" t="s">
        <v>86</v>
      </c>
      <c r="G5811" s="4" t="s">
        <v>69</v>
      </c>
      <c r="H5811" s="6" t="s">
        <v>27</v>
      </c>
      <c r="I5811" s="7">
        <v>51.0</v>
      </c>
      <c r="J5811" s="8">
        <v>75.0</v>
      </c>
      <c r="K5811" s="9">
        <v>3825.0</v>
      </c>
      <c r="L5811" s="9">
        <v>2065.5</v>
      </c>
      <c r="M5811" s="10">
        <v>0.54</v>
      </c>
      <c r="N5811" s="4" t="s">
        <v>89</v>
      </c>
      <c r="O5811" s="4" t="s">
        <v>20</v>
      </c>
      <c r="P5811" s="4" t="s">
        <v>24</v>
      </c>
    </row>
    <row r="5812" ht="14.25" customHeight="1">
      <c r="B5812" s="4" t="s">
        <v>36</v>
      </c>
      <c r="C5812" s="4">
        <v>1128299.0</v>
      </c>
      <c r="D5812" s="5">
        <v>44493.0</v>
      </c>
      <c r="E5812" s="4" t="s">
        <v>37</v>
      </c>
      <c r="F5812" s="4" t="s">
        <v>86</v>
      </c>
      <c r="G5812" s="4" t="s">
        <v>69</v>
      </c>
      <c r="H5812" s="6" t="s">
        <v>28</v>
      </c>
      <c r="I5812" s="7">
        <v>58.0</v>
      </c>
      <c r="J5812" s="8">
        <v>105.0</v>
      </c>
      <c r="K5812" s="9">
        <v>6090.0</v>
      </c>
      <c r="L5812" s="9">
        <v>2618.7</v>
      </c>
      <c r="M5812" s="10">
        <v>0.43</v>
      </c>
      <c r="N5812" s="4" t="s">
        <v>89</v>
      </c>
      <c r="O5812" s="4" t="s">
        <v>23</v>
      </c>
      <c r="P5812" s="4" t="s">
        <v>24</v>
      </c>
    </row>
    <row r="5813" ht="14.25" customHeight="1">
      <c r="B5813" s="4" t="s">
        <v>36</v>
      </c>
      <c r="C5813" s="4">
        <v>1128299.0</v>
      </c>
      <c r="D5813" s="5">
        <v>44524.0</v>
      </c>
      <c r="E5813" s="4" t="s">
        <v>37</v>
      </c>
      <c r="F5813" s="4" t="s">
        <v>86</v>
      </c>
      <c r="G5813" s="4" t="s">
        <v>69</v>
      </c>
      <c r="H5813" s="6" t="s">
        <v>18</v>
      </c>
      <c r="I5813" s="7">
        <v>44.0</v>
      </c>
      <c r="J5813" s="8">
        <v>173.0</v>
      </c>
      <c r="K5813" s="9">
        <v>7612.0</v>
      </c>
      <c r="L5813" s="9">
        <v>3501.5199999999995</v>
      </c>
      <c r="M5813" s="10">
        <v>0.45999999999999996</v>
      </c>
      <c r="N5813" s="4" t="s">
        <v>89</v>
      </c>
      <c r="O5813" s="4" t="s">
        <v>20</v>
      </c>
      <c r="P5813" s="4" t="s">
        <v>24</v>
      </c>
    </row>
    <row r="5814" ht="14.25" customHeight="1">
      <c r="B5814" s="4" t="s">
        <v>36</v>
      </c>
      <c r="C5814" s="4">
        <v>1128299.0</v>
      </c>
      <c r="D5814" s="5">
        <v>44524.0</v>
      </c>
      <c r="E5814" s="4" t="s">
        <v>37</v>
      </c>
      <c r="F5814" s="4" t="s">
        <v>86</v>
      </c>
      <c r="G5814" s="4" t="s">
        <v>69</v>
      </c>
      <c r="H5814" s="6" t="s">
        <v>22</v>
      </c>
      <c r="I5814" s="7">
        <v>48.0</v>
      </c>
      <c r="J5814" s="8">
        <v>195.0</v>
      </c>
      <c r="K5814" s="9">
        <v>9360.0</v>
      </c>
      <c r="L5814" s="9">
        <v>4680.0</v>
      </c>
      <c r="M5814" s="10">
        <v>0.5</v>
      </c>
      <c r="N5814" s="4" t="s">
        <v>89</v>
      </c>
      <c r="O5814" s="4" t="s">
        <v>29</v>
      </c>
      <c r="P5814" s="4" t="s">
        <v>21</v>
      </c>
    </row>
    <row r="5815" ht="14.25" customHeight="1">
      <c r="B5815" s="4" t="s">
        <v>36</v>
      </c>
      <c r="C5815" s="4">
        <v>1128299.0</v>
      </c>
      <c r="D5815" s="5">
        <v>44524.0</v>
      </c>
      <c r="E5815" s="4" t="s">
        <v>37</v>
      </c>
      <c r="F5815" s="4" t="s">
        <v>86</v>
      </c>
      <c r="G5815" s="4" t="s">
        <v>69</v>
      </c>
      <c r="H5815" s="6" t="s">
        <v>25</v>
      </c>
      <c r="I5815" s="7">
        <v>42.0</v>
      </c>
      <c r="J5815" s="8">
        <v>128.0</v>
      </c>
      <c r="K5815" s="9">
        <v>5376.0</v>
      </c>
      <c r="L5815" s="9">
        <v>2688.0</v>
      </c>
      <c r="M5815" s="10">
        <v>0.5</v>
      </c>
      <c r="N5815" s="4" t="s">
        <v>89</v>
      </c>
      <c r="O5815" s="4" t="s">
        <v>20</v>
      </c>
      <c r="P5815" s="4" t="s">
        <v>24</v>
      </c>
    </row>
    <row r="5816" ht="14.25" customHeight="1">
      <c r="B5816" s="4" t="s">
        <v>36</v>
      </c>
      <c r="C5816" s="4">
        <v>1128299.0</v>
      </c>
      <c r="D5816" s="5">
        <v>44524.0</v>
      </c>
      <c r="E5816" s="4" t="s">
        <v>37</v>
      </c>
      <c r="F5816" s="4" t="s">
        <v>86</v>
      </c>
      <c r="G5816" s="4" t="s">
        <v>69</v>
      </c>
      <c r="H5816" s="6" t="s">
        <v>26</v>
      </c>
      <c r="I5816" s="7">
        <v>51.0</v>
      </c>
      <c r="J5816" s="8">
        <v>131.0</v>
      </c>
      <c r="K5816" s="9">
        <v>6681.0</v>
      </c>
      <c r="L5816" s="9">
        <v>3073.2599999999998</v>
      </c>
      <c r="M5816" s="10">
        <v>0.45999999999999996</v>
      </c>
      <c r="N5816" s="4" t="s">
        <v>89</v>
      </c>
      <c r="O5816" s="4" t="s">
        <v>20</v>
      </c>
      <c r="P5816" s="4" t="s">
        <v>24</v>
      </c>
    </row>
    <row r="5817" ht="14.25" customHeight="1">
      <c r="B5817" s="4" t="s">
        <v>36</v>
      </c>
      <c r="C5817" s="4">
        <v>1128299.0</v>
      </c>
      <c r="D5817" s="5">
        <v>44524.0</v>
      </c>
      <c r="E5817" s="4" t="s">
        <v>37</v>
      </c>
      <c r="F5817" s="4" t="s">
        <v>86</v>
      </c>
      <c r="G5817" s="4" t="s">
        <v>69</v>
      </c>
      <c r="H5817" s="6" t="s">
        <v>27</v>
      </c>
      <c r="I5817" s="7">
        <v>68.0</v>
      </c>
      <c r="J5817" s="8">
        <v>111.0</v>
      </c>
      <c r="K5817" s="9">
        <v>7548.0</v>
      </c>
      <c r="L5817" s="9">
        <v>4075.92</v>
      </c>
      <c r="M5817" s="10">
        <v>0.54</v>
      </c>
      <c r="N5817" s="4" t="s">
        <v>89</v>
      </c>
      <c r="O5817" s="4" t="s">
        <v>29</v>
      </c>
      <c r="P5817" s="4" t="s">
        <v>21</v>
      </c>
    </row>
    <row r="5818" ht="14.25" customHeight="1">
      <c r="B5818" s="4" t="s">
        <v>36</v>
      </c>
      <c r="C5818" s="4">
        <v>1128299.0</v>
      </c>
      <c r="D5818" s="5">
        <v>44524.0</v>
      </c>
      <c r="E5818" s="4" t="s">
        <v>37</v>
      </c>
      <c r="F5818" s="4" t="s">
        <v>86</v>
      </c>
      <c r="G5818" s="4" t="s">
        <v>69</v>
      </c>
      <c r="H5818" s="6" t="s">
        <v>28</v>
      </c>
      <c r="I5818" s="7">
        <v>76.0</v>
      </c>
      <c r="J5818" s="8">
        <v>149.0</v>
      </c>
      <c r="K5818" s="9">
        <v>11324.0</v>
      </c>
      <c r="L5818" s="9">
        <v>4756.08</v>
      </c>
      <c r="M5818" s="10">
        <v>0.42</v>
      </c>
      <c r="N5818" s="4" t="s">
        <v>89</v>
      </c>
      <c r="O5818" s="4" t="s">
        <v>23</v>
      </c>
      <c r="P5818" s="4" t="s">
        <v>21</v>
      </c>
    </row>
    <row r="5819" ht="14.25" customHeight="1">
      <c r="B5819" s="4" t="s">
        <v>36</v>
      </c>
      <c r="C5819" s="4">
        <v>1128299.0</v>
      </c>
      <c r="D5819" s="5">
        <v>44553.0</v>
      </c>
      <c r="E5819" s="4" t="s">
        <v>37</v>
      </c>
      <c r="F5819" s="4" t="s">
        <v>86</v>
      </c>
      <c r="G5819" s="4" t="s">
        <v>69</v>
      </c>
      <c r="H5819" s="6" t="s">
        <v>18</v>
      </c>
      <c r="I5819" s="7">
        <v>61.0</v>
      </c>
      <c r="J5819" s="8">
        <v>188.0</v>
      </c>
      <c r="K5819" s="9">
        <v>11468.0</v>
      </c>
      <c r="L5819" s="9">
        <v>5504.639999999999</v>
      </c>
      <c r="M5819" s="10">
        <v>0.48</v>
      </c>
      <c r="N5819" s="4" t="s">
        <v>89</v>
      </c>
      <c r="O5819" s="4" t="s">
        <v>20</v>
      </c>
      <c r="P5819" s="4" t="s">
        <v>24</v>
      </c>
    </row>
    <row r="5820" ht="14.25" customHeight="1">
      <c r="B5820" s="4" t="s">
        <v>36</v>
      </c>
      <c r="C5820" s="4">
        <v>1128299.0</v>
      </c>
      <c r="D5820" s="5">
        <v>44553.0</v>
      </c>
      <c r="E5820" s="4" t="s">
        <v>37</v>
      </c>
      <c r="F5820" s="4" t="s">
        <v>86</v>
      </c>
      <c r="G5820" s="4" t="s">
        <v>69</v>
      </c>
      <c r="H5820" s="6" t="s">
        <v>22</v>
      </c>
      <c r="I5820" s="7">
        <v>72.0</v>
      </c>
      <c r="J5820" s="8">
        <v>218.0</v>
      </c>
      <c r="K5820" s="9">
        <v>15696.0</v>
      </c>
      <c r="L5820" s="9">
        <v>7377.12</v>
      </c>
      <c r="M5820" s="10">
        <v>0.47</v>
      </c>
      <c r="N5820" s="4" t="s">
        <v>89</v>
      </c>
      <c r="O5820" s="4" t="s">
        <v>20</v>
      </c>
      <c r="P5820" s="4" t="s">
        <v>21</v>
      </c>
    </row>
    <row r="5821" ht="14.25" customHeight="1">
      <c r="B5821" s="4" t="s">
        <v>36</v>
      </c>
      <c r="C5821" s="4">
        <v>1128299.0</v>
      </c>
      <c r="D5821" s="5">
        <v>44553.0</v>
      </c>
      <c r="E5821" s="4" t="s">
        <v>37</v>
      </c>
      <c r="F5821" s="4" t="s">
        <v>86</v>
      </c>
      <c r="G5821" s="4" t="s">
        <v>69</v>
      </c>
      <c r="H5821" s="6" t="s">
        <v>25</v>
      </c>
      <c r="I5821" s="7">
        <v>67.0</v>
      </c>
      <c r="J5821" s="8">
        <v>165.0</v>
      </c>
      <c r="K5821" s="9">
        <v>11055.0</v>
      </c>
      <c r="L5821" s="9">
        <v>4974.749999999999</v>
      </c>
      <c r="M5821" s="10">
        <v>0.44999999999999996</v>
      </c>
      <c r="N5821" s="4" t="s">
        <v>89</v>
      </c>
      <c r="O5821" s="4" t="s">
        <v>29</v>
      </c>
      <c r="P5821" s="4" t="s">
        <v>24</v>
      </c>
    </row>
    <row r="5822" ht="14.25" customHeight="1">
      <c r="B5822" s="4" t="s">
        <v>36</v>
      </c>
      <c r="C5822" s="4">
        <v>1128299.0</v>
      </c>
      <c r="D5822" s="5">
        <v>44553.0</v>
      </c>
      <c r="E5822" s="4" t="s">
        <v>37</v>
      </c>
      <c r="F5822" s="4" t="s">
        <v>86</v>
      </c>
      <c r="G5822" s="4" t="s">
        <v>69</v>
      </c>
      <c r="H5822" s="6" t="s">
        <v>26</v>
      </c>
      <c r="I5822" s="7">
        <v>67.0</v>
      </c>
      <c r="J5822" s="8">
        <v>143.0</v>
      </c>
      <c r="K5822" s="9">
        <v>9581.0</v>
      </c>
      <c r="L5822" s="9">
        <v>4311.45</v>
      </c>
      <c r="M5822" s="10">
        <v>0.44999999999999996</v>
      </c>
      <c r="N5822" s="4" t="s">
        <v>89</v>
      </c>
      <c r="O5822" s="4" t="s">
        <v>23</v>
      </c>
      <c r="P5822" s="4" t="s">
        <v>21</v>
      </c>
    </row>
    <row r="5823" ht="14.25" customHeight="1">
      <c r="B5823" s="4" t="s">
        <v>36</v>
      </c>
      <c r="C5823" s="4">
        <v>1128299.0</v>
      </c>
      <c r="D5823" s="5">
        <v>44553.0</v>
      </c>
      <c r="E5823" s="4" t="s">
        <v>37</v>
      </c>
      <c r="F5823" s="4" t="s">
        <v>86</v>
      </c>
      <c r="G5823" s="4" t="s">
        <v>69</v>
      </c>
      <c r="H5823" s="6" t="s">
        <v>27</v>
      </c>
      <c r="I5823" s="7">
        <v>72.0</v>
      </c>
      <c r="J5823" s="8">
        <v>133.0</v>
      </c>
      <c r="K5823" s="9">
        <v>9576.0</v>
      </c>
      <c r="L5823" s="9">
        <v>4788.0</v>
      </c>
      <c r="M5823" s="10">
        <v>0.5</v>
      </c>
      <c r="N5823" s="4" t="s">
        <v>89</v>
      </c>
      <c r="O5823" s="4" t="s">
        <v>23</v>
      </c>
      <c r="P5823" s="4" t="s">
        <v>21</v>
      </c>
    </row>
    <row r="5824" ht="14.25" customHeight="1">
      <c r="B5824" s="4" t="s">
        <v>36</v>
      </c>
      <c r="C5824" s="4">
        <v>1128299.0</v>
      </c>
      <c r="D5824" s="5">
        <v>44553.0</v>
      </c>
      <c r="E5824" s="4" t="s">
        <v>37</v>
      </c>
      <c r="F5824" s="4" t="s">
        <v>86</v>
      </c>
      <c r="G5824" s="4" t="s">
        <v>69</v>
      </c>
      <c r="H5824" s="6" t="s">
        <v>28</v>
      </c>
      <c r="I5824" s="7">
        <v>77.0</v>
      </c>
      <c r="J5824" s="8">
        <v>173.0</v>
      </c>
      <c r="K5824" s="9">
        <v>13321.0</v>
      </c>
      <c r="L5824" s="9">
        <v>5328.400000000001</v>
      </c>
      <c r="M5824" s="10">
        <v>0.4</v>
      </c>
      <c r="N5824" s="4" t="s">
        <v>89</v>
      </c>
      <c r="O5824" s="4" t="s">
        <v>20</v>
      </c>
      <c r="P5824" s="4" t="s">
        <v>24</v>
      </c>
    </row>
    <row r="5825" ht="14.25" customHeight="1">
      <c r="B5825" s="4" t="s">
        <v>36</v>
      </c>
      <c r="C5825" s="4">
        <v>1128299.0</v>
      </c>
      <c r="D5825" s="5">
        <v>44213.0</v>
      </c>
      <c r="E5825" s="4" t="s">
        <v>37</v>
      </c>
      <c r="F5825" s="4" t="s">
        <v>86</v>
      </c>
      <c r="G5825" s="4" t="s">
        <v>69</v>
      </c>
      <c r="H5825" s="6" t="s">
        <v>18</v>
      </c>
      <c r="I5825" s="7">
        <v>33.0</v>
      </c>
      <c r="J5825" s="8">
        <v>100.0</v>
      </c>
      <c r="K5825" s="9">
        <v>3300.0</v>
      </c>
      <c r="L5825" s="9">
        <v>1683.0</v>
      </c>
      <c r="M5825" s="10">
        <v>0.51</v>
      </c>
      <c r="N5825" s="4" t="s">
        <v>89</v>
      </c>
      <c r="O5825" s="4" t="s">
        <v>29</v>
      </c>
      <c r="P5825" s="4" t="s">
        <v>21</v>
      </c>
    </row>
    <row r="5826" ht="14.25" customHeight="1">
      <c r="B5826" s="4" t="s">
        <v>36</v>
      </c>
      <c r="C5826" s="4">
        <v>1128299.0</v>
      </c>
      <c r="D5826" s="5">
        <v>44213.0</v>
      </c>
      <c r="E5826" s="4" t="s">
        <v>37</v>
      </c>
      <c r="F5826" s="4" t="s">
        <v>86</v>
      </c>
      <c r="G5826" s="4" t="s">
        <v>69</v>
      </c>
      <c r="H5826" s="6" t="s">
        <v>22</v>
      </c>
      <c r="I5826" s="7">
        <v>42.0</v>
      </c>
      <c r="J5826" s="8">
        <v>100.0</v>
      </c>
      <c r="K5826" s="9">
        <v>4200.0</v>
      </c>
      <c r="L5826" s="9">
        <v>2268.0</v>
      </c>
      <c r="M5826" s="10">
        <v>0.54</v>
      </c>
      <c r="N5826" s="4" t="s">
        <v>89</v>
      </c>
      <c r="O5826" s="4" t="s">
        <v>20</v>
      </c>
      <c r="P5826" s="4" t="s">
        <v>24</v>
      </c>
    </row>
    <row r="5827" ht="14.25" customHeight="1">
      <c r="B5827" s="4" t="s">
        <v>36</v>
      </c>
      <c r="C5827" s="4">
        <v>1128299.0</v>
      </c>
      <c r="D5827" s="5">
        <v>44213.0</v>
      </c>
      <c r="E5827" s="4" t="s">
        <v>37</v>
      </c>
      <c r="F5827" s="4" t="s">
        <v>86</v>
      </c>
      <c r="G5827" s="4" t="s">
        <v>69</v>
      </c>
      <c r="H5827" s="6" t="s">
        <v>25</v>
      </c>
      <c r="I5827" s="7">
        <v>43.0</v>
      </c>
      <c r="J5827" s="8">
        <v>112.0</v>
      </c>
      <c r="K5827" s="9">
        <v>4816.0</v>
      </c>
      <c r="L5827" s="9">
        <v>2600.6400000000003</v>
      </c>
      <c r="M5827" s="10">
        <v>0.54</v>
      </c>
      <c r="N5827" s="4" t="s">
        <v>89</v>
      </c>
      <c r="O5827" s="4" t="s">
        <v>29</v>
      </c>
      <c r="P5827" s="4" t="s">
        <v>21</v>
      </c>
    </row>
    <row r="5828" ht="14.25" customHeight="1">
      <c r="B5828" s="4" t="s">
        <v>36</v>
      </c>
      <c r="C5828" s="4">
        <v>1128299.0</v>
      </c>
      <c r="D5828" s="5">
        <v>44213.0</v>
      </c>
      <c r="E5828" s="4" t="s">
        <v>37</v>
      </c>
      <c r="F5828" s="4" t="s">
        <v>86</v>
      </c>
      <c r="G5828" s="4" t="s">
        <v>69</v>
      </c>
      <c r="H5828" s="6" t="s">
        <v>26</v>
      </c>
      <c r="I5828" s="7">
        <v>41.0</v>
      </c>
      <c r="J5828" s="8">
        <v>68.0</v>
      </c>
      <c r="K5828" s="9">
        <v>2788.0</v>
      </c>
      <c r="L5828" s="9">
        <v>1533.3999999999999</v>
      </c>
      <c r="M5828" s="10">
        <v>0.5499999999999999</v>
      </c>
      <c r="N5828" s="4" t="s">
        <v>89</v>
      </c>
      <c r="O5828" s="4" t="s">
        <v>23</v>
      </c>
      <c r="P5828" s="4" t="s">
        <v>21</v>
      </c>
    </row>
    <row r="5829" ht="14.25" customHeight="1">
      <c r="B5829" s="4" t="s">
        <v>36</v>
      </c>
      <c r="C5829" s="4">
        <v>1128299.0</v>
      </c>
      <c r="D5829" s="5">
        <v>44213.0</v>
      </c>
      <c r="E5829" s="4" t="s">
        <v>37</v>
      </c>
      <c r="F5829" s="4" t="s">
        <v>86</v>
      </c>
      <c r="G5829" s="4" t="s">
        <v>69</v>
      </c>
      <c r="H5829" s="6" t="s">
        <v>27</v>
      </c>
      <c r="I5829" s="7">
        <v>46.0</v>
      </c>
      <c r="J5829" s="8">
        <v>58.0</v>
      </c>
      <c r="K5829" s="9">
        <v>2668.0</v>
      </c>
      <c r="L5829" s="9">
        <v>1574.1200000000001</v>
      </c>
      <c r="M5829" s="10">
        <v>0.5900000000000001</v>
      </c>
      <c r="N5829" s="4" t="s">
        <v>89</v>
      </c>
      <c r="O5829" s="4" t="s">
        <v>29</v>
      </c>
      <c r="P5829" s="4" t="s">
        <v>21</v>
      </c>
    </row>
    <row r="5830" ht="14.25" customHeight="1">
      <c r="B5830" s="4" t="s">
        <v>36</v>
      </c>
      <c r="C5830" s="4">
        <v>1128299.0</v>
      </c>
      <c r="D5830" s="5">
        <v>44213.0</v>
      </c>
      <c r="E5830" s="4" t="s">
        <v>37</v>
      </c>
      <c r="F5830" s="4" t="s">
        <v>86</v>
      </c>
      <c r="G5830" s="4" t="s">
        <v>69</v>
      </c>
      <c r="H5830" s="6" t="s">
        <v>28</v>
      </c>
      <c r="I5830" s="7">
        <v>41.0</v>
      </c>
      <c r="J5830" s="8">
        <v>122.0</v>
      </c>
      <c r="K5830" s="9">
        <v>5002.0</v>
      </c>
      <c r="L5830" s="9">
        <v>2400.96</v>
      </c>
      <c r="M5830" s="10">
        <v>0.48</v>
      </c>
      <c r="N5830" s="4" t="s">
        <v>89</v>
      </c>
      <c r="O5830" s="4" t="s">
        <v>20</v>
      </c>
      <c r="P5830" s="4" t="s">
        <v>24</v>
      </c>
    </row>
    <row r="5831" ht="14.25" customHeight="1">
      <c r="B5831" s="4" t="s">
        <v>36</v>
      </c>
      <c r="C5831" s="4">
        <v>1128299.0</v>
      </c>
      <c r="D5831" s="5">
        <v>44244.0</v>
      </c>
      <c r="E5831" s="4" t="s">
        <v>37</v>
      </c>
      <c r="F5831" s="4" t="s">
        <v>86</v>
      </c>
      <c r="G5831" s="4" t="s">
        <v>69</v>
      </c>
      <c r="H5831" s="6" t="s">
        <v>18</v>
      </c>
      <c r="I5831" s="7">
        <v>33.0</v>
      </c>
      <c r="J5831" s="8">
        <v>140.0</v>
      </c>
      <c r="K5831" s="9">
        <v>4620.0</v>
      </c>
      <c r="L5831" s="9">
        <v>2448.6</v>
      </c>
      <c r="M5831" s="10">
        <v>0.53</v>
      </c>
      <c r="N5831" s="4" t="s">
        <v>89</v>
      </c>
      <c r="O5831" s="4" t="s">
        <v>20</v>
      </c>
      <c r="P5831" s="4" t="s">
        <v>21</v>
      </c>
    </row>
    <row r="5832" ht="14.25" customHeight="1">
      <c r="B5832" s="4" t="s">
        <v>36</v>
      </c>
      <c r="C5832" s="4">
        <v>1128299.0</v>
      </c>
      <c r="D5832" s="5">
        <v>44244.0</v>
      </c>
      <c r="E5832" s="4" t="s">
        <v>37</v>
      </c>
      <c r="F5832" s="4" t="s">
        <v>86</v>
      </c>
      <c r="G5832" s="4" t="s">
        <v>69</v>
      </c>
      <c r="H5832" s="6" t="s">
        <v>22</v>
      </c>
      <c r="I5832" s="7">
        <v>41.0</v>
      </c>
      <c r="J5832" s="8">
        <v>116.0</v>
      </c>
      <c r="K5832" s="9">
        <v>4756.0</v>
      </c>
      <c r="L5832" s="9">
        <v>2425.56</v>
      </c>
      <c r="M5832" s="10">
        <v>0.51</v>
      </c>
      <c r="N5832" s="4" t="s">
        <v>89</v>
      </c>
      <c r="O5832" s="4" t="s">
        <v>20</v>
      </c>
      <c r="P5832" s="4" t="s">
        <v>24</v>
      </c>
    </row>
    <row r="5833" ht="14.25" customHeight="1">
      <c r="B5833" s="4" t="s">
        <v>36</v>
      </c>
      <c r="C5833" s="4">
        <v>1128299.0</v>
      </c>
      <c r="D5833" s="5">
        <v>44244.0</v>
      </c>
      <c r="E5833" s="4" t="s">
        <v>37</v>
      </c>
      <c r="F5833" s="4" t="s">
        <v>86</v>
      </c>
      <c r="G5833" s="4" t="s">
        <v>69</v>
      </c>
      <c r="H5833" s="6" t="s">
        <v>25</v>
      </c>
      <c r="I5833" s="7">
        <v>41.0</v>
      </c>
      <c r="J5833" s="8">
        <v>120.0</v>
      </c>
      <c r="K5833" s="9">
        <v>4920.0</v>
      </c>
      <c r="L5833" s="9">
        <v>2558.4</v>
      </c>
      <c r="M5833" s="10">
        <v>0.52</v>
      </c>
      <c r="N5833" s="4" t="s">
        <v>89</v>
      </c>
      <c r="O5833" s="4" t="s">
        <v>29</v>
      </c>
      <c r="P5833" s="4" t="s">
        <v>21</v>
      </c>
    </row>
    <row r="5834" ht="14.25" customHeight="1">
      <c r="B5834" s="4" t="s">
        <v>36</v>
      </c>
      <c r="C5834" s="4">
        <v>1128299.0</v>
      </c>
      <c r="D5834" s="5">
        <v>44244.0</v>
      </c>
      <c r="E5834" s="4" t="s">
        <v>33</v>
      </c>
      <c r="F5834" s="4" t="s">
        <v>87</v>
      </c>
      <c r="G5834" s="4" t="s">
        <v>88</v>
      </c>
      <c r="H5834" s="6" t="s">
        <v>26</v>
      </c>
      <c r="I5834" s="7">
        <v>44.0</v>
      </c>
      <c r="J5834" s="8">
        <v>73.0</v>
      </c>
      <c r="K5834" s="9">
        <v>3212.0</v>
      </c>
      <c r="L5834" s="9">
        <v>1766.5999999999997</v>
      </c>
      <c r="M5834" s="10">
        <v>0.5499999999999999</v>
      </c>
      <c r="N5834" s="4" t="s">
        <v>89</v>
      </c>
      <c r="O5834" s="4" t="s">
        <v>23</v>
      </c>
      <c r="P5834" s="4" t="s">
        <v>21</v>
      </c>
    </row>
    <row r="5835" ht="14.25" customHeight="1">
      <c r="B5835" s="4" t="s">
        <v>36</v>
      </c>
      <c r="C5835" s="4">
        <v>1128299.0</v>
      </c>
      <c r="D5835" s="5">
        <v>44244.0</v>
      </c>
      <c r="E5835" s="4" t="s">
        <v>33</v>
      </c>
      <c r="F5835" s="4" t="s">
        <v>87</v>
      </c>
      <c r="G5835" s="4" t="s">
        <v>88</v>
      </c>
      <c r="H5835" s="6" t="s">
        <v>27</v>
      </c>
      <c r="I5835" s="7">
        <v>48.0</v>
      </c>
      <c r="J5835" s="8">
        <v>51.0</v>
      </c>
      <c r="K5835" s="9">
        <v>2448.0</v>
      </c>
      <c r="L5835" s="9">
        <v>1468.8</v>
      </c>
      <c r="M5835" s="10">
        <v>0.6</v>
      </c>
      <c r="N5835" s="4" t="s">
        <v>89</v>
      </c>
      <c r="O5835" s="4" t="s">
        <v>23</v>
      </c>
      <c r="P5835" s="4" t="s">
        <v>21</v>
      </c>
    </row>
    <row r="5836" ht="14.25" customHeight="1">
      <c r="B5836" s="4" t="s">
        <v>36</v>
      </c>
      <c r="C5836" s="4">
        <v>1128299.0</v>
      </c>
      <c r="D5836" s="5">
        <v>44244.0</v>
      </c>
      <c r="E5836" s="4" t="s">
        <v>33</v>
      </c>
      <c r="F5836" s="4" t="s">
        <v>87</v>
      </c>
      <c r="G5836" s="4" t="s">
        <v>88</v>
      </c>
      <c r="H5836" s="6" t="s">
        <v>28</v>
      </c>
      <c r="I5836" s="7">
        <v>44.0</v>
      </c>
      <c r="J5836" s="8">
        <v>105.0</v>
      </c>
      <c r="K5836" s="9">
        <v>4620.0</v>
      </c>
      <c r="L5836" s="9">
        <v>2217.6</v>
      </c>
      <c r="M5836" s="10">
        <v>0.48</v>
      </c>
      <c r="N5836" s="4" t="s">
        <v>89</v>
      </c>
      <c r="O5836" s="4" t="s">
        <v>29</v>
      </c>
      <c r="P5836" s="4" t="s">
        <v>21</v>
      </c>
    </row>
    <row r="5837" ht="14.25" customHeight="1">
      <c r="B5837" s="4" t="s">
        <v>36</v>
      </c>
      <c r="C5837" s="4">
        <v>1128299.0</v>
      </c>
      <c r="D5837" s="5">
        <v>44271.0</v>
      </c>
      <c r="E5837" s="4" t="s">
        <v>33</v>
      </c>
      <c r="F5837" s="4" t="s">
        <v>87</v>
      </c>
      <c r="G5837" s="4" t="s">
        <v>88</v>
      </c>
      <c r="H5837" s="6" t="s">
        <v>18</v>
      </c>
      <c r="I5837" s="7">
        <v>44.0</v>
      </c>
      <c r="J5837" s="8">
        <v>147.0</v>
      </c>
      <c r="K5837" s="9">
        <v>6468.0</v>
      </c>
      <c r="L5837" s="9">
        <v>3298.68</v>
      </c>
      <c r="M5837" s="10">
        <v>0.51</v>
      </c>
      <c r="N5837" s="4" t="s">
        <v>89</v>
      </c>
      <c r="O5837" s="4" t="s">
        <v>29</v>
      </c>
      <c r="P5837" s="4" t="s">
        <v>24</v>
      </c>
    </row>
    <row r="5838" ht="14.25" customHeight="1">
      <c r="B5838" s="4" t="s">
        <v>36</v>
      </c>
      <c r="C5838" s="4">
        <v>1128299.0</v>
      </c>
      <c r="D5838" s="5">
        <v>44271.0</v>
      </c>
      <c r="E5838" s="4" t="s">
        <v>33</v>
      </c>
      <c r="F5838" s="4" t="s">
        <v>87</v>
      </c>
      <c r="G5838" s="4" t="s">
        <v>88</v>
      </c>
      <c r="H5838" s="6" t="s">
        <v>22</v>
      </c>
      <c r="I5838" s="7">
        <v>51.0</v>
      </c>
      <c r="J5838" s="8">
        <v>101.0</v>
      </c>
      <c r="K5838" s="9">
        <v>5151.0</v>
      </c>
      <c r="L5838" s="9">
        <v>2833.0499999999997</v>
      </c>
      <c r="M5838" s="10">
        <v>0.5499999999999999</v>
      </c>
      <c r="N5838" s="4" t="s">
        <v>89</v>
      </c>
      <c r="O5838" s="4" t="s">
        <v>23</v>
      </c>
      <c r="P5838" s="4" t="s">
        <v>21</v>
      </c>
    </row>
    <row r="5839" ht="14.25" customHeight="1">
      <c r="B5839" s="4" t="s">
        <v>36</v>
      </c>
      <c r="C5839" s="4">
        <v>1128299.0</v>
      </c>
      <c r="D5839" s="5">
        <v>44271.0</v>
      </c>
      <c r="E5839" s="4" t="s">
        <v>33</v>
      </c>
      <c r="F5839" s="4" t="s">
        <v>87</v>
      </c>
      <c r="G5839" s="4" t="s">
        <v>88</v>
      </c>
      <c r="H5839" s="6" t="s">
        <v>25</v>
      </c>
      <c r="I5839" s="7">
        <v>56.0</v>
      </c>
      <c r="J5839" s="8">
        <v>116.0</v>
      </c>
      <c r="K5839" s="9">
        <v>6496.0</v>
      </c>
      <c r="L5839" s="9">
        <v>3572.7999999999997</v>
      </c>
      <c r="M5839" s="10">
        <v>0.5499999999999999</v>
      </c>
      <c r="N5839" s="4" t="s">
        <v>89</v>
      </c>
      <c r="O5839" s="4" t="s">
        <v>29</v>
      </c>
      <c r="P5839" s="4" t="s">
        <v>21</v>
      </c>
    </row>
    <row r="5840" ht="14.25" customHeight="1">
      <c r="B5840" s="4" t="s">
        <v>36</v>
      </c>
      <c r="C5840" s="4">
        <v>1128299.0</v>
      </c>
      <c r="D5840" s="5">
        <v>44271.0</v>
      </c>
      <c r="E5840" s="4" t="s">
        <v>33</v>
      </c>
      <c r="F5840" s="4" t="s">
        <v>87</v>
      </c>
      <c r="G5840" s="4" t="s">
        <v>88</v>
      </c>
      <c r="H5840" s="6" t="s">
        <v>26</v>
      </c>
      <c r="I5840" s="7">
        <v>50.0</v>
      </c>
      <c r="J5840" s="8">
        <v>84.0</v>
      </c>
      <c r="K5840" s="9">
        <v>4200.0</v>
      </c>
      <c r="L5840" s="9">
        <v>2309.9999999999995</v>
      </c>
      <c r="M5840" s="10">
        <v>0.5499999999999999</v>
      </c>
      <c r="N5840" s="4" t="s">
        <v>89</v>
      </c>
      <c r="O5840" s="4" t="s">
        <v>23</v>
      </c>
      <c r="P5840" s="4" t="s">
        <v>21</v>
      </c>
    </row>
    <row r="5841" ht="14.25" customHeight="1">
      <c r="B5841" s="4" t="s">
        <v>36</v>
      </c>
      <c r="C5841" s="4">
        <v>1128299.0</v>
      </c>
      <c r="D5841" s="5">
        <v>44271.0</v>
      </c>
      <c r="E5841" s="4" t="s">
        <v>33</v>
      </c>
      <c r="F5841" s="4" t="s">
        <v>87</v>
      </c>
      <c r="G5841" s="4" t="s">
        <v>88</v>
      </c>
      <c r="H5841" s="6" t="s">
        <v>27</v>
      </c>
      <c r="I5841" s="7">
        <v>56.0</v>
      </c>
      <c r="J5841" s="8">
        <v>39.0</v>
      </c>
      <c r="K5841" s="9">
        <v>2184.0</v>
      </c>
      <c r="L5841" s="9">
        <v>1310.3999999999999</v>
      </c>
      <c r="M5841" s="10">
        <v>0.6</v>
      </c>
      <c r="N5841" s="4" t="s">
        <v>89</v>
      </c>
      <c r="O5841" s="4" t="s">
        <v>23</v>
      </c>
      <c r="P5841" s="4" t="s">
        <v>21</v>
      </c>
    </row>
    <row r="5842" ht="14.25" customHeight="1">
      <c r="B5842" s="4" t="s">
        <v>36</v>
      </c>
      <c r="C5842" s="4">
        <v>1128299.0</v>
      </c>
      <c r="D5842" s="5">
        <v>44271.0</v>
      </c>
      <c r="E5842" s="4" t="s">
        <v>33</v>
      </c>
      <c r="F5842" s="4" t="s">
        <v>87</v>
      </c>
      <c r="G5842" s="4" t="s">
        <v>88</v>
      </c>
      <c r="H5842" s="6" t="s">
        <v>28</v>
      </c>
      <c r="I5842" s="7">
        <v>41.0</v>
      </c>
      <c r="J5842" s="8">
        <v>95.0</v>
      </c>
      <c r="K5842" s="9">
        <v>3895.0</v>
      </c>
      <c r="L5842" s="9">
        <v>1752.7499999999998</v>
      </c>
      <c r="M5842" s="10">
        <v>0.44999999999999996</v>
      </c>
      <c r="N5842" s="4" t="s">
        <v>89</v>
      </c>
      <c r="O5842" s="4" t="s">
        <v>20</v>
      </c>
      <c r="P5842" s="4" t="s">
        <v>24</v>
      </c>
    </row>
    <row r="5843" ht="14.25" customHeight="1">
      <c r="B5843" s="4" t="s">
        <v>36</v>
      </c>
      <c r="C5843" s="4">
        <v>1128299.0</v>
      </c>
      <c r="D5843" s="5">
        <v>44303.0</v>
      </c>
      <c r="E5843" s="4" t="s">
        <v>33</v>
      </c>
      <c r="F5843" s="4" t="s">
        <v>87</v>
      </c>
      <c r="G5843" s="4" t="s">
        <v>88</v>
      </c>
      <c r="H5843" s="6" t="s">
        <v>18</v>
      </c>
      <c r="I5843" s="7">
        <v>48.0</v>
      </c>
      <c r="J5843" s="8">
        <v>142.0</v>
      </c>
      <c r="K5843" s="9">
        <v>6816.0</v>
      </c>
      <c r="L5843" s="9">
        <v>3544.32</v>
      </c>
      <c r="M5843" s="10">
        <v>0.52</v>
      </c>
      <c r="N5843" s="4" t="s">
        <v>89</v>
      </c>
      <c r="O5843" s="4" t="s">
        <v>20</v>
      </c>
      <c r="P5843" s="4" t="s">
        <v>24</v>
      </c>
    </row>
    <row r="5844" ht="14.25" customHeight="1">
      <c r="B5844" s="4" t="s">
        <v>36</v>
      </c>
      <c r="C5844" s="4">
        <v>1128299.0</v>
      </c>
      <c r="D5844" s="5">
        <v>44303.0</v>
      </c>
      <c r="E5844" s="4" t="s">
        <v>33</v>
      </c>
      <c r="F5844" s="4" t="s">
        <v>87</v>
      </c>
      <c r="G5844" s="4" t="s">
        <v>88</v>
      </c>
      <c r="H5844" s="6" t="s">
        <v>22</v>
      </c>
      <c r="I5844" s="7">
        <v>52.0</v>
      </c>
      <c r="J5844" s="8">
        <v>88.0</v>
      </c>
      <c r="K5844" s="9">
        <v>4576.0</v>
      </c>
      <c r="L5844" s="9">
        <v>2288.0</v>
      </c>
      <c r="M5844" s="10">
        <v>0.5</v>
      </c>
      <c r="N5844" s="4" t="s">
        <v>89</v>
      </c>
      <c r="O5844" s="4" t="s">
        <v>23</v>
      </c>
      <c r="P5844" s="4" t="s">
        <v>21</v>
      </c>
    </row>
    <row r="5845" ht="14.25" customHeight="1">
      <c r="B5845" s="4" t="s">
        <v>36</v>
      </c>
      <c r="C5845" s="4">
        <v>1128299.0</v>
      </c>
      <c r="D5845" s="5">
        <v>44303.0</v>
      </c>
      <c r="E5845" s="4" t="s">
        <v>33</v>
      </c>
      <c r="F5845" s="4" t="s">
        <v>87</v>
      </c>
      <c r="G5845" s="4" t="s">
        <v>88</v>
      </c>
      <c r="H5845" s="6" t="s">
        <v>25</v>
      </c>
      <c r="I5845" s="7">
        <v>52.0</v>
      </c>
      <c r="J5845" s="8">
        <v>105.0</v>
      </c>
      <c r="K5845" s="9">
        <v>5460.0</v>
      </c>
      <c r="L5845" s="9">
        <v>2784.6</v>
      </c>
      <c r="M5845" s="10">
        <v>0.51</v>
      </c>
      <c r="N5845" s="4" t="s">
        <v>89</v>
      </c>
      <c r="O5845" s="4" t="s">
        <v>29</v>
      </c>
      <c r="P5845" s="4" t="s">
        <v>24</v>
      </c>
    </row>
    <row r="5846" ht="14.25" customHeight="1">
      <c r="B5846" s="4" t="s">
        <v>36</v>
      </c>
      <c r="C5846" s="4">
        <v>1128299.0</v>
      </c>
      <c r="D5846" s="5">
        <v>44303.0</v>
      </c>
      <c r="E5846" s="4" t="s">
        <v>33</v>
      </c>
      <c r="F5846" s="4" t="s">
        <v>87</v>
      </c>
      <c r="G5846" s="4" t="s">
        <v>88</v>
      </c>
      <c r="H5846" s="6" t="s">
        <v>26</v>
      </c>
      <c r="I5846" s="7">
        <v>39.0</v>
      </c>
      <c r="J5846" s="8">
        <v>74.0</v>
      </c>
      <c r="K5846" s="9">
        <v>2886.0</v>
      </c>
      <c r="L5846" s="9">
        <v>1529.5800000000002</v>
      </c>
      <c r="M5846" s="10">
        <v>0.53</v>
      </c>
      <c r="N5846" s="4" t="s">
        <v>89</v>
      </c>
      <c r="O5846" s="4" t="s">
        <v>23</v>
      </c>
      <c r="P5846" s="4" t="s">
        <v>24</v>
      </c>
    </row>
    <row r="5847" ht="14.25" customHeight="1">
      <c r="B5847" s="4" t="s">
        <v>36</v>
      </c>
      <c r="C5847" s="4">
        <v>1128299.0</v>
      </c>
      <c r="D5847" s="5">
        <v>44303.0</v>
      </c>
      <c r="E5847" s="4" t="s">
        <v>33</v>
      </c>
      <c r="F5847" s="4" t="s">
        <v>87</v>
      </c>
      <c r="G5847" s="4" t="s">
        <v>88</v>
      </c>
      <c r="H5847" s="6" t="s">
        <v>27</v>
      </c>
      <c r="I5847" s="7">
        <v>43.0</v>
      </c>
      <c r="J5847" s="8">
        <v>53.0</v>
      </c>
      <c r="K5847" s="9">
        <v>2279.0</v>
      </c>
      <c r="L5847" s="9">
        <v>1299.0300000000002</v>
      </c>
      <c r="M5847" s="10">
        <v>0.5700000000000001</v>
      </c>
      <c r="N5847" s="4" t="s">
        <v>89</v>
      </c>
      <c r="O5847" s="4" t="s">
        <v>20</v>
      </c>
      <c r="P5847" s="4" t="s">
        <v>21</v>
      </c>
    </row>
    <row r="5848" ht="14.25" customHeight="1">
      <c r="B5848" s="4" t="s">
        <v>36</v>
      </c>
      <c r="C5848" s="4">
        <v>1128299.0</v>
      </c>
      <c r="D5848" s="5">
        <v>44303.0</v>
      </c>
      <c r="E5848" s="4" t="s">
        <v>33</v>
      </c>
      <c r="F5848" s="4" t="s">
        <v>87</v>
      </c>
      <c r="G5848" s="4" t="s">
        <v>88</v>
      </c>
      <c r="H5848" s="6" t="s">
        <v>28</v>
      </c>
      <c r="I5848" s="7">
        <v>55.0</v>
      </c>
      <c r="J5848" s="8">
        <v>105.0</v>
      </c>
      <c r="K5848" s="9">
        <v>5775.0</v>
      </c>
      <c r="L5848" s="9">
        <v>2887.5</v>
      </c>
      <c r="M5848" s="10">
        <v>0.5</v>
      </c>
      <c r="N5848" s="4" t="s">
        <v>89</v>
      </c>
      <c r="O5848" s="4" t="s">
        <v>29</v>
      </c>
      <c r="P5848" s="4" t="s">
        <v>24</v>
      </c>
    </row>
    <row r="5849" ht="14.25" customHeight="1">
      <c r="B5849" s="4" t="s">
        <v>36</v>
      </c>
      <c r="C5849" s="4">
        <v>1128299.0</v>
      </c>
      <c r="D5849" s="5">
        <v>44334.0</v>
      </c>
      <c r="E5849" s="4" t="s">
        <v>33</v>
      </c>
      <c r="F5849" s="4" t="s">
        <v>87</v>
      </c>
      <c r="G5849" s="4" t="s">
        <v>88</v>
      </c>
      <c r="H5849" s="6" t="s">
        <v>18</v>
      </c>
      <c r="I5849" s="7">
        <v>43.0</v>
      </c>
      <c r="J5849" s="8">
        <v>160.0</v>
      </c>
      <c r="K5849" s="9">
        <v>6880.0</v>
      </c>
      <c r="L5849" s="9">
        <v>3646.4</v>
      </c>
      <c r="M5849" s="10">
        <v>0.53</v>
      </c>
      <c r="N5849" s="4" t="s">
        <v>89</v>
      </c>
      <c r="O5849" s="4" t="s">
        <v>29</v>
      </c>
      <c r="P5849" s="4" t="s">
        <v>21</v>
      </c>
    </row>
    <row r="5850" ht="14.25" customHeight="1">
      <c r="B5850" s="4" t="s">
        <v>36</v>
      </c>
      <c r="C5850" s="4">
        <v>1128299.0</v>
      </c>
      <c r="D5850" s="5">
        <v>44334.0</v>
      </c>
      <c r="E5850" s="4" t="s">
        <v>33</v>
      </c>
      <c r="F5850" s="4" t="s">
        <v>87</v>
      </c>
      <c r="G5850" s="4" t="s">
        <v>88</v>
      </c>
      <c r="H5850" s="6" t="s">
        <v>22</v>
      </c>
      <c r="I5850" s="7">
        <v>47.0</v>
      </c>
      <c r="J5850" s="8">
        <v>100.0</v>
      </c>
      <c r="K5850" s="9">
        <v>4700.0</v>
      </c>
      <c r="L5850" s="9">
        <v>2444.0</v>
      </c>
      <c r="M5850" s="10">
        <v>0.52</v>
      </c>
      <c r="N5850" s="4" t="s">
        <v>89</v>
      </c>
      <c r="O5850" s="4" t="s">
        <v>20</v>
      </c>
      <c r="P5850" s="4" t="s">
        <v>21</v>
      </c>
    </row>
    <row r="5851" ht="14.25" customHeight="1">
      <c r="B5851" s="4" t="s">
        <v>36</v>
      </c>
      <c r="C5851" s="4">
        <v>1128299.0</v>
      </c>
      <c r="D5851" s="5">
        <v>44334.0</v>
      </c>
      <c r="E5851" s="4" t="s">
        <v>33</v>
      </c>
      <c r="F5851" s="4" t="s">
        <v>87</v>
      </c>
      <c r="G5851" s="4" t="s">
        <v>88</v>
      </c>
      <c r="H5851" s="6" t="s">
        <v>25</v>
      </c>
      <c r="I5851" s="7">
        <v>49.0</v>
      </c>
      <c r="J5851" s="8">
        <v>112.0</v>
      </c>
      <c r="K5851" s="9">
        <v>5488.0</v>
      </c>
      <c r="L5851" s="9">
        <v>2798.88</v>
      </c>
      <c r="M5851" s="10">
        <v>0.51</v>
      </c>
      <c r="N5851" s="4" t="s">
        <v>89</v>
      </c>
      <c r="O5851" s="4" t="s">
        <v>29</v>
      </c>
      <c r="P5851" s="4" t="s">
        <v>24</v>
      </c>
    </row>
    <row r="5852" ht="14.25" customHeight="1">
      <c r="B5852" s="4" t="s">
        <v>36</v>
      </c>
      <c r="C5852" s="4">
        <v>1128299.0</v>
      </c>
      <c r="D5852" s="5">
        <v>44334.0</v>
      </c>
      <c r="E5852" s="4" t="s">
        <v>33</v>
      </c>
      <c r="F5852" s="4" t="s">
        <v>87</v>
      </c>
      <c r="G5852" s="4" t="s">
        <v>88</v>
      </c>
      <c r="H5852" s="6" t="s">
        <v>26</v>
      </c>
      <c r="I5852" s="7">
        <v>44.0</v>
      </c>
      <c r="J5852" s="8">
        <v>85.0</v>
      </c>
      <c r="K5852" s="9">
        <v>3740.0</v>
      </c>
      <c r="L5852" s="9">
        <v>1907.4</v>
      </c>
      <c r="M5852" s="10">
        <v>0.51</v>
      </c>
      <c r="N5852" s="4" t="s">
        <v>89</v>
      </c>
      <c r="O5852" s="4" t="s">
        <v>20</v>
      </c>
      <c r="P5852" s="4" t="s">
        <v>24</v>
      </c>
    </row>
    <row r="5853" ht="14.25" customHeight="1">
      <c r="B5853" s="4" t="s">
        <v>36</v>
      </c>
      <c r="C5853" s="4">
        <v>1128299.0</v>
      </c>
      <c r="D5853" s="5">
        <v>44334.0</v>
      </c>
      <c r="E5853" s="4" t="s">
        <v>33</v>
      </c>
      <c r="F5853" s="4" t="s">
        <v>87</v>
      </c>
      <c r="G5853" s="4" t="s">
        <v>88</v>
      </c>
      <c r="H5853" s="6" t="s">
        <v>27</v>
      </c>
      <c r="I5853" s="7">
        <v>36.0</v>
      </c>
      <c r="J5853" s="8">
        <v>65.0</v>
      </c>
      <c r="K5853" s="9">
        <v>2340.0</v>
      </c>
      <c r="L5853" s="9">
        <v>1380.6000000000001</v>
      </c>
      <c r="M5853" s="10">
        <v>0.5900000000000001</v>
      </c>
      <c r="N5853" s="4" t="s">
        <v>89</v>
      </c>
      <c r="O5853" s="4" t="s">
        <v>23</v>
      </c>
      <c r="P5853" s="4" t="s">
        <v>24</v>
      </c>
    </row>
    <row r="5854" ht="14.25" customHeight="1">
      <c r="B5854" s="4" t="s">
        <v>36</v>
      </c>
      <c r="C5854" s="4">
        <v>1128299.0</v>
      </c>
      <c r="D5854" s="5">
        <v>44334.0</v>
      </c>
      <c r="E5854" s="4" t="s">
        <v>33</v>
      </c>
      <c r="F5854" s="4" t="s">
        <v>87</v>
      </c>
      <c r="G5854" s="4" t="s">
        <v>88</v>
      </c>
      <c r="H5854" s="6" t="s">
        <v>28</v>
      </c>
      <c r="I5854" s="7">
        <v>59.0</v>
      </c>
      <c r="J5854" s="8">
        <v>167.0</v>
      </c>
      <c r="K5854" s="9">
        <v>9853.0</v>
      </c>
      <c r="L5854" s="9">
        <v>4433.849999999999</v>
      </c>
      <c r="M5854" s="10">
        <v>0.44999999999999996</v>
      </c>
      <c r="N5854" s="4" t="s">
        <v>89</v>
      </c>
      <c r="O5854" s="4" t="s">
        <v>29</v>
      </c>
      <c r="P5854" s="4" t="s">
        <v>24</v>
      </c>
    </row>
    <row r="5855" ht="14.25" customHeight="1">
      <c r="B5855" s="4" t="s">
        <v>36</v>
      </c>
      <c r="C5855" s="4">
        <v>1128299.0</v>
      </c>
      <c r="D5855" s="5">
        <v>44364.0</v>
      </c>
      <c r="E5855" s="4" t="s">
        <v>33</v>
      </c>
      <c r="F5855" s="4" t="s">
        <v>87</v>
      </c>
      <c r="G5855" s="4" t="s">
        <v>88</v>
      </c>
      <c r="H5855" s="6" t="s">
        <v>18</v>
      </c>
      <c r="I5855" s="7">
        <v>58.0</v>
      </c>
      <c r="J5855" s="8">
        <v>248.0</v>
      </c>
      <c r="K5855" s="9">
        <v>14384.0</v>
      </c>
      <c r="L5855" s="9">
        <v>7335.84</v>
      </c>
      <c r="M5855" s="10">
        <v>0.51</v>
      </c>
      <c r="N5855" s="4" t="s">
        <v>89</v>
      </c>
      <c r="O5855" s="4" t="s">
        <v>23</v>
      </c>
      <c r="P5855" s="4" t="s">
        <v>21</v>
      </c>
    </row>
    <row r="5856" ht="14.25" customHeight="1">
      <c r="B5856" s="4" t="s">
        <v>36</v>
      </c>
      <c r="C5856" s="4">
        <v>1128299.0</v>
      </c>
      <c r="D5856" s="5">
        <v>44364.0</v>
      </c>
      <c r="E5856" s="4" t="s">
        <v>33</v>
      </c>
      <c r="F5856" s="4" t="s">
        <v>87</v>
      </c>
      <c r="G5856" s="4" t="s">
        <v>88</v>
      </c>
      <c r="H5856" s="6" t="s">
        <v>22</v>
      </c>
      <c r="I5856" s="7">
        <v>65.0</v>
      </c>
      <c r="J5856" s="8">
        <v>210.0</v>
      </c>
      <c r="K5856" s="9">
        <v>13650.0</v>
      </c>
      <c r="L5856" s="9">
        <v>7098.0</v>
      </c>
      <c r="M5856" s="10">
        <v>0.52</v>
      </c>
      <c r="N5856" s="4" t="s">
        <v>89</v>
      </c>
      <c r="O5856" s="4" t="s">
        <v>20</v>
      </c>
      <c r="P5856" s="4" t="s">
        <v>21</v>
      </c>
    </row>
    <row r="5857" ht="14.25" customHeight="1">
      <c r="B5857" s="4" t="s">
        <v>36</v>
      </c>
      <c r="C5857" s="4">
        <v>1128299.0</v>
      </c>
      <c r="D5857" s="5">
        <v>44364.0</v>
      </c>
      <c r="E5857" s="4" t="s">
        <v>33</v>
      </c>
      <c r="F5857" s="4" t="s">
        <v>87</v>
      </c>
      <c r="G5857" s="4" t="s">
        <v>88</v>
      </c>
      <c r="H5857" s="6" t="s">
        <v>25</v>
      </c>
      <c r="I5857" s="7">
        <v>83.0</v>
      </c>
      <c r="J5857" s="8">
        <v>203.0</v>
      </c>
      <c r="K5857" s="9">
        <v>16849.0</v>
      </c>
      <c r="L5857" s="9">
        <v>9266.949999999999</v>
      </c>
      <c r="M5857" s="10">
        <v>0.5499999999999999</v>
      </c>
      <c r="N5857" s="4" t="s">
        <v>89</v>
      </c>
      <c r="O5857" s="4" t="s">
        <v>23</v>
      </c>
      <c r="P5857" s="4" t="s">
        <v>21</v>
      </c>
    </row>
    <row r="5858" ht="14.25" customHeight="1">
      <c r="B5858" s="4" t="s">
        <v>36</v>
      </c>
      <c r="C5858" s="4">
        <v>1128299.0</v>
      </c>
      <c r="D5858" s="5">
        <v>44364.0</v>
      </c>
      <c r="E5858" s="4" t="s">
        <v>33</v>
      </c>
      <c r="F5858" s="4" t="s">
        <v>87</v>
      </c>
      <c r="G5858" s="4" t="s">
        <v>88</v>
      </c>
      <c r="H5858" s="6" t="s">
        <v>26</v>
      </c>
      <c r="I5858" s="7">
        <v>82.0</v>
      </c>
      <c r="J5858" s="8">
        <v>161.0</v>
      </c>
      <c r="K5858" s="9">
        <v>13202.0</v>
      </c>
      <c r="L5858" s="9">
        <v>7261.099999999999</v>
      </c>
      <c r="M5858" s="10">
        <v>0.5499999999999999</v>
      </c>
      <c r="N5858" s="4" t="s">
        <v>89</v>
      </c>
      <c r="O5858" s="4" t="s">
        <v>29</v>
      </c>
      <c r="P5858" s="4" t="s">
        <v>24</v>
      </c>
    </row>
    <row r="5859" ht="14.25" customHeight="1">
      <c r="B5859" s="4" t="s">
        <v>36</v>
      </c>
      <c r="C5859" s="4">
        <v>1128299.0</v>
      </c>
      <c r="D5859" s="5">
        <v>44364.0</v>
      </c>
      <c r="E5859" s="4" t="s">
        <v>33</v>
      </c>
      <c r="F5859" s="4" t="s">
        <v>87</v>
      </c>
      <c r="G5859" s="4" t="s">
        <v>88</v>
      </c>
      <c r="H5859" s="6" t="s">
        <v>27</v>
      </c>
      <c r="I5859" s="7">
        <v>92.0</v>
      </c>
      <c r="J5859" s="8">
        <v>117.0</v>
      </c>
      <c r="K5859" s="9">
        <v>10764.0</v>
      </c>
      <c r="L5859" s="9">
        <v>6135.4800000000005</v>
      </c>
      <c r="M5859" s="10">
        <v>0.5700000000000001</v>
      </c>
      <c r="N5859" s="4" t="s">
        <v>89</v>
      </c>
      <c r="O5859" s="4" t="s">
        <v>29</v>
      </c>
      <c r="P5859" s="4" t="s">
        <v>24</v>
      </c>
    </row>
    <row r="5860" ht="14.25" customHeight="1">
      <c r="B5860" s="4" t="s">
        <v>36</v>
      </c>
      <c r="C5860" s="4">
        <v>1128299.0</v>
      </c>
      <c r="D5860" s="5">
        <v>44364.0</v>
      </c>
      <c r="E5860" s="4" t="s">
        <v>33</v>
      </c>
      <c r="F5860" s="4" t="s">
        <v>87</v>
      </c>
      <c r="G5860" s="4" t="s">
        <v>88</v>
      </c>
      <c r="H5860" s="6" t="s">
        <v>28</v>
      </c>
      <c r="I5860" s="7">
        <v>100.0</v>
      </c>
      <c r="J5860" s="8">
        <v>195.0</v>
      </c>
      <c r="K5860" s="9">
        <v>19500.0</v>
      </c>
      <c r="L5860" s="9">
        <v>9360.0</v>
      </c>
      <c r="M5860" s="10">
        <v>0.48</v>
      </c>
      <c r="N5860" s="4" t="s">
        <v>89</v>
      </c>
      <c r="O5860" s="4" t="s">
        <v>20</v>
      </c>
      <c r="P5860" s="4" t="s">
        <v>24</v>
      </c>
    </row>
    <row r="5861" ht="14.25" customHeight="1">
      <c r="B5861" s="4" t="s">
        <v>36</v>
      </c>
      <c r="C5861" s="4">
        <v>1128299.0</v>
      </c>
      <c r="D5861" s="5">
        <v>44393.0</v>
      </c>
      <c r="E5861" s="4" t="s">
        <v>33</v>
      </c>
      <c r="F5861" s="4" t="s">
        <v>87</v>
      </c>
      <c r="G5861" s="4" t="s">
        <v>88</v>
      </c>
      <c r="H5861" s="6" t="s">
        <v>18</v>
      </c>
      <c r="I5861" s="7">
        <v>86.0</v>
      </c>
      <c r="J5861" s="8">
        <v>270.0</v>
      </c>
      <c r="K5861" s="9">
        <v>23220.0</v>
      </c>
      <c r="L5861" s="9">
        <v>12306.6</v>
      </c>
      <c r="M5861" s="10">
        <v>0.53</v>
      </c>
      <c r="N5861" s="4" t="s">
        <v>89</v>
      </c>
      <c r="O5861" s="4" t="s">
        <v>29</v>
      </c>
      <c r="P5861" s="4" t="s">
        <v>21</v>
      </c>
    </row>
    <row r="5862" ht="14.25" customHeight="1">
      <c r="B5862" s="4" t="s">
        <v>36</v>
      </c>
      <c r="C5862" s="4">
        <v>1128299.0</v>
      </c>
      <c r="D5862" s="5">
        <v>44393.0</v>
      </c>
      <c r="E5862" s="4" t="s">
        <v>33</v>
      </c>
      <c r="F5862" s="4" t="s">
        <v>87</v>
      </c>
      <c r="G5862" s="4" t="s">
        <v>88</v>
      </c>
      <c r="H5862" s="6" t="s">
        <v>22</v>
      </c>
      <c r="I5862" s="7">
        <v>92.0</v>
      </c>
      <c r="J5862" s="8">
        <v>203.0</v>
      </c>
      <c r="K5862" s="9">
        <v>18676.0</v>
      </c>
      <c r="L5862" s="9">
        <v>10271.8</v>
      </c>
      <c r="M5862" s="10">
        <v>0.5499999999999999</v>
      </c>
      <c r="N5862" s="4" t="s">
        <v>89</v>
      </c>
      <c r="O5862" s="4" t="s">
        <v>29</v>
      </c>
      <c r="P5862" s="4" t="s">
        <v>21</v>
      </c>
    </row>
    <row r="5863" ht="14.25" customHeight="1">
      <c r="B5863" s="4" t="s">
        <v>36</v>
      </c>
      <c r="C5863" s="4">
        <v>1128299.0</v>
      </c>
      <c r="D5863" s="5">
        <v>44393.0</v>
      </c>
      <c r="E5863" s="4" t="s">
        <v>33</v>
      </c>
      <c r="F5863" s="4" t="s">
        <v>87</v>
      </c>
      <c r="G5863" s="4" t="s">
        <v>88</v>
      </c>
      <c r="H5863" s="6" t="s">
        <v>25</v>
      </c>
      <c r="I5863" s="7">
        <v>90.0</v>
      </c>
      <c r="J5863" s="8">
        <v>196.0</v>
      </c>
      <c r="K5863" s="9">
        <v>17640.0</v>
      </c>
      <c r="L5863" s="9">
        <v>9525.6</v>
      </c>
      <c r="M5863" s="10">
        <v>0.54</v>
      </c>
      <c r="N5863" s="4" t="s">
        <v>89</v>
      </c>
      <c r="O5863" s="4" t="s">
        <v>23</v>
      </c>
      <c r="P5863" s="4" t="s">
        <v>21</v>
      </c>
    </row>
    <row r="5864" ht="14.25" customHeight="1">
      <c r="B5864" s="4" t="s">
        <v>36</v>
      </c>
      <c r="C5864" s="4">
        <v>1128299.0</v>
      </c>
      <c r="D5864" s="5">
        <v>44393.0</v>
      </c>
      <c r="E5864" s="4" t="s">
        <v>33</v>
      </c>
      <c r="F5864" s="4" t="s">
        <v>87</v>
      </c>
      <c r="G5864" s="4" t="s">
        <v>88</v>
      </c>
      <c r="H5864" s="6" t="s">
        <v>26</v>
      </c>
      <c r="I5864" s="7">
        <v>86.0</v>
      </c>
      <c r="J5864" s="8">
        <v>168.0</v>
      </c>
      <c r="K5864" s="9">
        <v>14448.0</v>
      </c>
      <c r="L5864" s="9">
        <v>7801.92</v>
      </c>
      <c r="M5864" s="10">
        <v>0.54</v>
      </c>
      <c r="N5864" s="4" t="s">
        <v>89</v>
      </c>
      <c r="O5864" s="4" t="s">
        <v>20</v>
      </c>
      <c r="P5864" s="4" t="s">
        <v>21</v>
      </c>
    </row>
    <row r="5865" ht="14.25" customHeight="1">
      <c r="B5865" s="4" t="s">
        <v>36</v>
      </c>
      <c r="C5865" s="4">
        <v>1128299.0</v>
      </c>
      <c r="D5865" s="5">
        <v>44393.0</v>
      </c>
      <c r="E5865" s="4" t="s">
        <v>33</v>
      </c>
      <c r="F5865" s="4" t="s">
        <v>87</v>
      </c>
      <c r="G5865" s="4" t="s">
        <v>88</v>
      </c>
      <c r="H5865" s="6" t="s">
        <v>27</v>
      </c>
      <c r="I5865" s="7">
        <v>86.0</v>
      </c>
      <c r="J5865" s="8">
        <v>189.0</v>
      </c>
      <c r="K5865" s="9">
        <v>16254.0</v>
      </c>
      <c r="L5865" s="9">
        <v>9427.320000000002</v>
      </c>
      <c r="M5865" s="10">
        <v>0.5800000000000001</v>
      </c>
      <c r="N5865" s="4" t="s">
        <v>89</v>
      </c>
      <c r="O5865" s="4" t="s">
        <v>20</v>
      </c>
      <c r="P5865" s="4" t="s">
        <v>24</v>
      </c>
    </row>
    <row r="5866" ht="14.25" customHeight="1">
      <c r="B5866" s="4" t="s">
        <v>36</v>
      </c>
      <c r="C5866" s="4">
        <v>1128299.0</v>
      </c>
      <c r="D5866" s="5">
        <v>44393.0</v>
      </c>
      <c r="E5866" s="4" t="s">
        <v>33</v>
      </c>
      <c r="F5866" s="4" t="s">
        <v>87</v>
      </c>
      <c r="G5866" s="4" t="s">
        <v>88</v>
      </c>
      <c r="H5866" s="6" t="s">
        <v>28</v>
      </c>
      <c r="I5866" s="7">
        <v>103.0</v>
      </c>
      <c r="J5866" s="8">
        <v>163.0</v>
      </c>
      <c r="K5866" s="9">
        <v>16789.0</v>
      </c>
      <c r="L5866" s="9">
        <v>8058.719999999999</v>
      </c>
      <c r="M5866" s="10">
        <v>0.48</v>
      </c>
      <c r="N5866" s="4" t="s">
        <v>89</v>
      </c>
      <c r="O5866" s="4" t="s">
        <v>20</v>
      </c>
      <c r="P5866" s="4" t="s">
        <v>24</v>
      </c>
    </row>
    <row r="5867" ht="14.25" customHeight="1">
      <c r="B5867" s="4" t="s">
        <v>36</v>
      </c>
      <c r="C5867" s="4">
        <v>1128299.0</v>
      </c>
      <c r="D5867" s="5">
        <v>44425.0</v>
      </c>
      <c r="E5867" s="4" t="s">
        <v>33</v>
      </c>
      <c r="F5867" s="4" t="s">
        <v>87</v>
      </c>
      <c r="G5867" s="4" t="s">
        <v>88</v>
      </c>
      <c r="H5867" s="6" t="s">
        <v>18</v>
      </c>
      <c r="I5867" s="7">
        <v>86.0</v>
      </c>
      <c r="J5867" s="8">
        <v>255.0</v>
      </c>
      <c r="K5867" s="9">
        <v>21930.0</v>
      </c>
      <c r="L5867" s="9">
        <v>11184.300000000001</v>
      </c>
      <c r="M5867" s="10">
        <v>0.51</v>
      </c>
      <c r="N5867" s="4" t="s">
        <v>89</v>
      </c>
      <c r="O5867" s="4" t="s">
        <v>23</v>
      </c>
      <c r="P5867" s="4" t="s">
        <v>21</v>
      </c>
    </row>
    <row r="5868" ht="14.25" customHeight="1">
      <c r="B5868" s="4" t="s">
        <v>36</v>
      </c>
      <c r="C5868" s="4">
        <v>1128299.0</v>
      </c>
      <c r="D5868" s="5">
        <v>44425.0</v>
      </c>
      <c r="E5868" s="4" t="s">
        <v>33</v>
      </c>
      <c r="F5868" s="4" t="s">
        <v>87</v>
      </c>
      <c r="G5868" s="4" t="s">
        <v>88</v>
      </c>
      <c r="H5868" s="6" t="s">
        <v>22</v>
      </c>
      <c r="I5868" s="7">
        <v>77.0</v>
      </c>
      <c r="J5868" s="8">
        <v>239.0</v>
      </c>
      <c r="K5868" s="9">
        <v>18403.0</v>
      </c>
      <c r="L5868" s="9">
        <v>9385.53</v>
      </c>
      <c r="M5868" s="10">
        <v>0.51</v>
      </c>
      <c r="N5868" s="4" t="s">
        <v>89</v>
      </c>
      <c r="O5868" s="4" t="s">
        <v>23</v>
      </c>
      <c r="P5868" s="4" t="s">
        <v>24</v>
      </c>
    </row>
    <row r="5869" ht="14.25" customHeight="1">
      <c r="B5869" s="4" t="s">
        <v>36</v>
      </c>
      <c r="C5869" s="4">
        <v>1128299.0</v>
      </c>
      <c r="D5869" s="5">
        <v>44425.0</v>
      </c>
      <c r="E5869" s="4" t="s">
        <v>33</v>
      </c>
      <c r="F5869" s="4" t="s">
        <v>87</v>
      </c>
      <c r="G5869" s="4" t="s">
        <v>88</v>
      </c>
      <c r="H5869" s="6" t="s">
        <v>25</v>
      </c>
      <c r="I5869" s="7">
        <v>70.0</v>
      </c>
      <c r="J5869" s="8">
        <v>189.0</v>
      </c>
      <c r="K5869" s="9">
        <v>13230.0</v>
      </c>
      <c r="L5869" s="9">
        <v>7276.499999999999</v>
      </c>
      <c r="M5869" s="10">
        <v>0.5499999999999999</v>
      </c>
      <c r="N5869" s="4" t="s">
        <v>89</v>
      </c>
      <c r="O5869" s="4" t="s">
        <v>20</v>
      </c>
      <c r="P5869" s="4" t="s">
        <v>21</v>
      </c>
    </row>
    <row r="5870" ht="14.25" customHeight="1">
      <c r="B5870" s="4" t="s">
        <v>36</v>
      </c>
      <c r="C5870" s="4">
        <v>1128299.0</v>
      </c>
      <c r="D5870" s="5">
        <v>44425.0</v>
      </c>
      <c r="E5870" s="4" t="s">
        <v>33</v>
      </c>
      <c r="F5870" s="4" t="s">
        <v>87</v>
      </c>
      <c r="G5870" s="4" t="s">
        <v>88</v>
      </c>
      <c r="H5870" s="6" t="s">
        <v>26</v>
      </c>
      <c r="I5870" s="7">
        <v>74.0</v>
      </c>
      <c r="J5870" s="8">
        <v>128.0</v>
      </c>
      <c r="K5870" s="9">
        <v>9472.0</v>
      </c>
      <c r="L5870" s="9">
        <v>5020.16</v>
      </c>
      <c r="M5870" s="10">
        <v>0.53</v>
      </c>
      <c r="N5870" s="4" t="s">
        <v>89</v>
      </c>
      <c r="O5870" s="4" t="s">
        <v>20</v>
      </c>
      <c r="P5870" s="4" t="s">
        <v>21</v>
      </c>
    </row>
    <row r="5871" ht="14.25" customHeight="1">
      <c r="B5871" s="4" t="s">
        <v>36</v>
      </c>
      <c r="C5871" s="4">
        <v>1128299.0</v>
      </c>
      <c r="D5871" s="5">
        <v>44425.0</v>
      </c>
      <c r="E5871" s="4" t="s">
        <v>33</v>
      </c>
      <c r="F5871" s="4" t="s">
        <v>87</v>
      </c>
      <c r="G5871" s="4" t="s">
        <v>88</v>
      </c>
      <c r="H5871" s="6" t="s">
        <v>27</v>
      </c>
      <c r="I5871" s="7">
        <v>64.0</v>
      </c>
      <c r="J5871" s="8">
        <v>138.0</v>
      </c>
      <c r="K5871" s="9">
        <v>8832.0</v>
      </c>
      <c r="L5871" s="9">
        <v>5210.880000000001</v>
      </c>
      <c r="M5871" s="10">
        <v>0.5900000000000001</v>
      </c>
      <c r="N5871" s="4" t="s">
        <v>89</v>
      </c>
      <c r="O5871" s="4" t="s">
        <v>23</v>
      </c>
      <c r="P5871" s="4" t="s">
        <v>24</v>
      </c>
    </row>
    <row r="5872" ht="14.25" customHeight="1">
      <c r="B5872" s="4" t="s">
        <v>36</v>
      </c>
      <c r="C5872" s="4">
        <v>1128299.0</v>
      </c>
      <c r="D5872" s="5">
        <v>44425.0</v>
      </c>
      <c r="E5872" s="4" t="s">
        <v>33</v>
      </c>
      <c r="F5872" s="4" t="s">
        <v>87</v>
      </c>
      <c r="G5872" s="4" t="s">
        <v>88</v>
      </c>
      <c r="H5872" s="6" t="s">
        <v>28</v>
      </c>
      <c r="I5872" s="7">
        <v>63.0</v>
      </c>
      <c r="J5872" s="8">
        <v>90.0</v>
      </c>
      <c r="K5872" s="9">
        <v>5670.0</v>
      </c>
      <c r="L5872" s="9">
        <v>2778.2999999999997</v>
      </c>
      <c r="M5872" s="10">
        <v>0.49</v>
      </c>
      <c r="N5872" s="4" t="s">
        <v>89</v>
      </c>
      <c r="O5872" s="4" t="s">
        <v>20</v>
      </c>
      <c r="P5872" s="4" t="s">
        <v>24</v>
      </c>
    </row>
    <row r="5873" ht="14.25" customHeight="1">
      <c r="B5873" s="4" t="s">
        <v>36</v>
      </c>
      <c r="C5873" s="4">
        <v>1128299.0</v>
      </c>
      <c r="D5873" s="5">
        <v>44457.0</v>
      </c>
      <c r="E5873" s="4" t="s">
        <v>33</v>
      </c>
      <c r="F5873" s="4" t="s">
        <v>87</v>
      </c>
      <c r="G5873" s="4" t="s">
        <v>88</v>
      </c>
      <c r="H5873" s="6" t="s">
        <v>18</v>
      </c>
      <c r="I5873" s="7">
        <v>43.0</v>
      </c>
      <c r="J5873" s="8">
        <v>145.0</v>
      </c>
      <c r="K5873" s="9">
        <v>6235.0</v>
      </c>
      <c r="L5873" s="9">
        <v>3429.2499999999995</v>
      </c>
      <c r="M5873" s="10">
        <v>0.5499999999999999</v>
      </c>
      <c r="N5873" s="4" t="s">
        <v>89</v>
      </c>
      <c r="O5873" s="4" t="s">
        <v>29</v>
      </c>
      <c r="P5873" s="4" t="s">
        <v>21</v>
      </c>
    </row>
    <row r="5874" ht="14.25" customHeight="1">
      <c r="B5874" s="4" t="s">
        <v>36</v>
      </c>
      <c r="C5874" s="4">
        <v>1128299.0</v>
      </c>
      <c r="D5874" s="5">
        <v>44457.0</v>
      </c>
      <c r="E5874" s="4" t="s">
        <v>33</v>
      </c>
      <c r="F5874" s="4" t="s">
        <v>87</v>
      </c>
      <c r="G5874" s="4" t="s">
        <v>88</v>
      </c>
      <c r="H5874" s="6" t="s">
        <v>22</v>
      </c>
      <c r="I5874" s="7">
        <v>46.0</v>
      </c>
      <c r="J5874" s="8">
        <v>125.0</v>
      </c>
      <c r="K5874" s="9">
        <v>5750.0</v>
      </c>
      <c r="L5874" s="9">
        <v>2932.5</v>
      </c>
      <c r="M5874" s="10">
        <v>0.51</v>
      </c>
      <c r="N5874" s="4" t="s">
        <v>89</v>
      </c>
      <c r="O5874" s="4" t="s">
        <v>29</v>
      </c>
      <c r="P5874" s="4" t="s">
        <v>21</v>
      </c>
    </row>
    <row r="5875" ht="14.25" customHeight="1">
      <c r="B5875" s="4" t="s">
        <v>36</v>
      </c>
      <c r="C5875" s="4">
        <v>1128299.0</v>
      </c>
      <c r="D5875" s="5">
        <v>44457.0</v>
      </c>
      <c r="E5875" s="4" t="s">
        <v>33</v>
      </c>
      <c r="F5875" s="4" t="s">
        <v>87</v>
      </c>
      <c r="G5875" s="4" t="s">
        <v>88</v>
      </c>
      <c r="H5875" s="6" t="s">
        <v>25</v>
      </c>
      <c r="I5875" s="7">
        <v>43.0</v>
      </c>
      <c r="J5875" s="8">
        <v>78.0</v>
      </c>
      <c r="K5875" s="9">
        <v>3354.0</v>
      </c>
      <c r="L5875" s="9">
        <v>1744.0800000000002</v>
      </c>
      <c r="M5875" s="10">
        <v>0.52</v>
      </c>
      <c r="N5875" s="4" t="s">
        <v>89</v>
      </c>
      <c r="O5875" s="4" t="s">
        <v>23</v>
      </c>
      <c r="P5875" s="4" t="s">
        <v>21</v>
      </c>
    </row>
    <row r="5876" ht="14.25" customHeight="1">
      <c r="B5876" s="4" t="s">
        <v>36</v>
      </c>
      <c r="C5876" s="4">
        <v>1128299.0</v>
      </c>
      <c r="D5876" s="5">
        <v>44457.0</v>
      </c>
      <c r="E5876" s="4" t="s">
        <v>33</v>
      </c>
      <c r="F5876" s="4" t="s">
        <v>87</v>
      </c>
      <c r="G5876" s="4" t="s">
        <v>88</v>
      </c>
      <c r="H5876" s="6" t="s">
        <v>26</v>
      </c>
      <c r="I5876" s="7">
        <v>41.0</v>
      </c>
      <c r="J5876" s="8">
        <v>63.0</v>
      </c>
      <c r="K5876" s="9">
        <v>2583.0</v>
      </c>
      <c r="L5876" s="9">
        <v>1317.33</v>
      </c>
      <c r="M5876" s="10">
        <v>0.51</v>
      </c>
      <c r="N5876" s="4" t="s">
        <v>89</v>
      </c>
      <c r="O5876" s="4" t="s">
        <v>29</v>
      </c>
      <c r="P5876" s="4" t="s">
        <v>24</v>
      </c>
    </row>
    <row r="5877" ht="14.25" customHeight="1">
      <c r="B5877" s="4" t="s">
        <v>36</v>
      </c>
      <c r="C5877" s="4">
        <v>1128299.0</v>
      </c>
      <c r="D5877" s="5">
        <v>44457.0</v>
      </c>
      <c r="E5877" s="4" t="s">
        <v>33</v>
      </c>
      <c r="F5877" s="4" t="s">
        <v>87</v>
      </c>
      <c r="G5877" s="4" t="s">
        <v>88</v>
      </c>
      <c r="H5877" s="6" t="s">
        <v>27</v>
      </c>
      <c r="I5877" s="7">
        <v>51.0</v>
      </c>
      <c r="J5877" s="8">
        <v>77.0</v>
      </c>
      <c r="K5877" s="9">
        <v>3927.0</v>
      </c>
      <c r="L5877" s="9">
        <v>2159.8500000000004</v>
      </c>
      <c r="M5877" s="10">
        <v>0.55</v>
      </c>
      <c r="N5877" s="4" t="s">
        <v>89</v>
      </c>
      <c r="O5877" s="4" t="s">
        <v>29</v>
      </c>
      <c r="P5877" s="4" t="s">
        <v>24</v>
      </c>
    </row>
    <row r="5878" ht="14.25" customHeight="1">
      <c r="B5878" s="4" t="s">
        <v>36</v>
      </c>
      <c r="C5878" s="4">
        <v>1128299.0</v>
      </c>
      <c r="D5878" s="5">
        <v>44457.0</v>
      </c>
      <c r="E5878" s="4" t="s">
        <v>33</v>
      </c>
      <c r="F5878" s="4" t="s">
        <v>87</v>
      </c>
      <c r="G5878" s="4" t="s">
        <v>88</v>
      </c>
      <c r="H5878" s="6" t="s">
        <v>28</v>
      </c>
      <c r="I5878" s="7">
        <v>39.0</v>
      </c>
      <c r="J5878" s="8">
        <v>75.0</v>
      </c>
      <c r="K5878" s="9">
        <v>2925.0</v>
      </c>
      <c r="L5878" s="9">
        <v>1462.5</v>
      </c>
      <c r="M5878" s="10">
        <v>0.5</v>
      </c>
      <c r="N5878" s="4" t="s">
        <v>89</v>
      </c>
      <c r="O5878" s="4" t="s">
        <v>29</v>
      </c>
      <c r="P5878" s="4" t="s">
        <v>24</v>
      </c>
    </row>
    <row r="5879" ht="14.25" customHeight="1">
      <c r="B5879" s="4" t="s">
        <v>36</v>
      </c>
      <c r="C5879" s="4">
        <v>1128299.0</v>
      </c>
      <c r="D5879" s="5">
        <v>44486.0</v>
      </c>
      <c r="E5879" s="4" t="s">
        <v>33</v>
      </c>
      <c r="F5879" s="4" t="s">
        <v>87</v>
      </c>
      <c r="G5879" s="4" t="s">
        <v>88</v>
      </c>
      <c r="H5879" s="6" t="s">
        <v>18</v>
      </c>
      <c r="I5879" s="7">
        <v>34.0</v>
      </c>
      <c r="J5879" s="8">
        <v>112.0</v>
      </c>
      <c r="K5879" s="9">
        <v>3808.0</v>
      </c>
      <c r="L5879" s="9">
        <v>2056.32</v>
      </c>
      <c r="M5879" s="10">
        <v>0.54</v>
      </c>
      <c r="N5879" s="4" t="s">
        <v>89</v>
      </c>
      <c r="O5879" s="4" t="s">
        <v>20</v>
      </c>
      <c r="P5879" s="4" t="s">
        <v>21</v>
      </c>
    </row>
    <row r="5880" ht="14.25" customHeight="1">
      <c r="B5880" s="4" t="s">
        <v>36</v>
      </c>
      <c r="C5880" s="4">
        <v>1128299.0</v>
      </c>
      <c r="D5880" s="5">
        <v>44486.0</v>
      </c>
      <c r="E5880" s="4" t="s">
        <v>33</v>
      </c>
      <c r="F5880" s="4" t="s">
        <v>87</v>
      </c>
      <c r="G5880" s="4" t="s">
        <v>88</v>
      </c>
      <c r="H5880" s="6" t="s">
        <v>22</v>
      </c>
      <c r="I5880" s="7">
        <v>45.0</v>
      </c>
      <c r="J5880" s="8">
        <v>155.0</v>
      </c>
      <c r="K5880" s="9">
        <v>6975.0</v>
      </c>
      <c r="L5880" s="9">
        <v>3836.2499999999995</v>
      </c>
      <c r="M5880" s="10">
        <v>0.5499999999999999</v>
      </c>
      <c r="N5880" s="4" t="s">
        <v>89</v>
      </c>
      <c r="O5880" s="4" t="s">
        <v>23</v>
      </c>
      <c r="P5880" s="4" t="s">
        <v>21</v>
      </c>
    </row>
    <row r="5881" ht="14.25" customHeight="1">
      <c r="B5881" s="4" t="s">
        <v>36</v>
      </c>
      <c r="C5881" s="4">
        <v>1128299.0</v>
      </c>
      <c r="D5881" s="5">
        <v>44486.0</v>
      </c>
      <c r="E5881" s="4" t="s">
        <v>33</v>
      </c>
      <c r="F5881" s="4" t="s">
        <v>87</v>
      </c>
      <c r="G5881" s="4" t="s">
        <v>88</v>
      </c>
      <c r="H5881" s="6" t="s">
        <v>25</v>
      </c>
      <c r="I5881" s="7">
        <v>42.0</v>
      </c>
      <c r="J5881" s="8">
        <v>100.0</v>
      </c>
      <c r="K5881" s="9">
        <v>4200.0</v>
      </c>
      <c r="L5881" s="9">
        <v>2100.0</v>
      </c>
      <c r="M5881" s="10">
        <v>0.5</v>
      </c>
      <c r="N5881" s="4" t="s">
        <v>89</v>
      </c>
      <c r="O5881" s="4" t="s">
        <v>29</v>
      </c>
      <c r="P5881" s="4" t="s">
        <v>24</v>
      </c>
    </row>
    <row r="5882" ht="14.25" customHeight="1">
      <c r="B5882" s="4" t="s">
        <v>36</v>
      </c>
      <c r="C5882" s="4">
        <v>1128299.0</v>
      </c>
      <c r="D5882" s="5">
        <v>44486.0</v>
      </c>
      <c r="E5882" s="4" t="s">
        <v>33</v>
      </c>
      <c r="F5882" s="4" t="s">
        <v>87</v>
      </c>
      <c r="G5882" s="4" t="s">
        <v>88</v>
      </c>
      <c r="H5882" s="6" t="s">
        <v>26</v>
      </c>
      <c r="I5882" s="7">
        <v>36.0</v>
      </c>
      <c r="J5882" s="8">
        <v>105.0</v>
      </c>
      <c r="K5882" s="9">
        <v>3780.0</v>
      </c>
      <c r="L5882" s="9">
        <v>1890.0</v>
      </c>
      <c r="M5882" s="10">
        <v>0.5</v>
      </c>
      <c r="N5882" s="4" t="s">
        <v>89</v>
      </c>
      <c r="O5882" s="4" t="s">
        <v>20</v>
      </c>
      <c r="P5882" s="4" t="s">
        <v>21</v>
      </c>
    </row>
    <row r="5883" ht="14.25" customHeight="1">
      <c r="B5883" s="4" t="s">
        <v>36</v>
      </c>
      <c r="C5883" s="4">
        <v>1128299.0</v>
      </c>
      <c r="D5883" s="5">
        <v>44486.0</v>
      </c>
      <c r="E5883" s="4" t="s">
        <v>33</v>
      </c>
      <c r="F5883" s="4" t="s">
        <v>87</v>
      </c>
      <c r="G5883" s="4" t="s">
        <v>88</v>
      </c>
      <c r="H5883" s="6" t="s">
        <v>27</v>
      </c>
      <c r="I5883" s="7">
        <v>47.0</v>
      </c>
      <c r="J5883" s="8">
        <v>95.0</v>
      </c>
      <c r="K5883" s="9">
        <v>4465.0</v>
      </c>
      <c r="L5883" s="9">
        <v>2634.3500000000004</v>
      </c>
      <c r="M5883" s="10">
        <v>0.5900000000000001</v>
      </c>
      <c r="N5883" s="4" t="s">
        <v>89</v>
      </c>
      <c r="O5883" s="4" t="s">
        <v>23</v>
      </c>
      <c r="P5883" s="4" t="s">
        <v>24</v>
      </c>
    </row>
    <row r="5884" ht="14.25" customHeight="1">
      <c r="B5884" s="4" t="s">
        <v>36</v>
      </c>
      <c r="C5884" s="4">
        <v>1128299.0</v>
      </c>
      <c r="D5884" s="5">
        <v>44486.0</v>
      </c>
      <c r="E5884" s="4" t="s">
        <v>33</v>
      </c>
      <c r="F5884" s="4" t="s">
        <v>87</v>
      </c>
      <c r="G5884" s="4" t="s">
        <v>88</v>
      </c>
      <c r="H5884" s="6" t="s">
        <v>28</v>
      </c>
      <c r="I5884" s="7">
        <v>50.0</v>
      </c>
      <c r="J5884" s="8">
        <v>108.0</v>
      </c>
      <c r="K5884" s="9">
        <v>5400.0</v>
      </c>
      <c r="L5884" s="9">
        <v>2538.0</v>
      </c>
      <c r="M5884" s="10">
        <v>0.47</v>
      </c>
      <c r="N5884" s="4" t="s">
        <v>89</v>
      </c>
      <c r="O5884" s="4" t="s">
        <v>29</v>
      </c>
      <c r="P5884" s="4" t="s">
        <v>21</v>
      </c>
    </row>
    <row r="5885" ht="14.25" customHeight="1">
      <c r="B5885" s="4" t="s">
        <v>36</v>
      </c>
      <c r="C5885" s="4">
        <v>1128299.0</v>
      </c>
      <c r="D5885" s="5">
        <v>44517.0</v>
      </c>
      <c r="E5885" s="4" t="s">
        <v>33</v>
      </c>
      <c r="F5885" s="4" t="s">
        <v>87</v>
      </c>
      <c r="G5885" s="4" t="s">
        <v>88</v>
      </c>
      <c r="H5885" s="6" t="s">
        <v>18</v>
      </c>
      <c r="I5885" s="7">
        <v>39.0</v>
      </c>
      <c r="J5885" s="8">
        <v>188.0</v>
      </c>
      <c r="K5885" s="9">
        <v>7332.0</v>
      </c>
      <c r="L5885" s="9">
        <v>3666.0</v>
      </c>
      <c r="M5885" s="10">
        <v>0.5</v>
      </c>
      <c r="N5885" s="4" t="s">
        <v>89</v>
      </c>
      <c r="O5885" s="4" t="s">
        <v>23</v>
      </c>
      <c r="P5885" s="4" t="s">
        <v>21</v>
      </c>
    </row>
    <row r="5886" ht="14.25" customHeight="1">
      <c r="B5886" s="4" t="s">
        <v>36</v>
      </c>
      <c r="C5886" s="4">
        <v>1128299.0</v>
      </c>
      <c r="D5886" s="5">
        <v>44517.0</v>
      </c>
      <c r="E5886" s="4" t="s">
        <v>33</v>
      </c>
      <c r="F5886" s="4" t="s">
        <v>87</v>
      </c>
      <c r="G5886" s="4" t="s">
        <v>88</v>
      </c>
      <c r="H5886" s="6" t="s">
        <v>22</v>
      </c>
      <c r="I5886" s="7">
        <v>42.0</v>
      </c>
      <c r="J5886" s="8">
        <v>210.0</v>
      </c>
      <c r="K5886" s="9">
        <v>8820.0</v>
      </c>
      <c r="L5886" s="9">
        <v>4586.400000000001</v>
      </c>
      <c r="M5886" s="10">
        <v>0.52</v>
      </c>
      <c r="N5886" s="4" t="s">
        <v>89</v>
      </c>
      <c r="O5886" s="4" t="s">
        <v>29</v>
      </c>
      <c r="P5886" s="4" t="s">
        <v>21</v>
      </c>
    </row>
    <row r="5887" ht="14.25" customHeight="1">
      <c r="B5887" s="4" t="s">
        <v>36</v>
      </c>
      <c r="C5887" s="4">
        <v>1128299.0</v>
      </c>
      <c r="D5887" s="5">
        <v>44517.0</v>
      </c>
      <c r="E5887" s="4" t="s">
        <v>33</v>
      </c>
      <c r="F5887" s="4" t="s">
        <v>87</v>
      </c>
      <c r="G5887" s="4" t="s">
        <v>88</v>
      </c>
      <c r="H5887" s="6" t="s">
        <v>25</v>
      </c>
      <c r="I5887" s="7">
        <v>38.0</v>
      </c>
      <c r="J5887" s="8">
        <v>137.0</v>
      </c>
      <c r="K5887" s="9">
        <v>5206.0</v>
      </c>
      <c r="L5887" s="9">
        <v>2707.12</v>
      </c>
      <c r="M5887" s="10">
        <v>0.52</v>
      </c>
      <c r="N5887" s="4" t="s">
        <v>89</v>
      </c>
      <c r="O5887" s="4" t="s">
        <v>29</v>
      </c>
      <c r="P5887" s="4" t="s">
        <v>21</v>
      </c>
    </row>
    <row r="5888" ht="14.25" customHeight="1">
      <c r="B5888" s="4" t="s">
        <v>36</v>
      </c>
      <c r="C5888" s="4">
        <v>1128299.0</v>
      </c>
      <c r="D5888" s="5">
        <v>44517.0</v>
      </c>
      <c r="E5888" s="4" t="s">
        <v>33</v>
      </c>
      <c r="F5888" s="4" t="s">
        <v>87</v>
      </c>
      <c r="G5888" s="4" t="s">
        <v>88</v>
      </c>
      <c r="H5888" s="6" t="s">
        <v>26</v>
      </c>
      <c r="I5888" s="7">
        <v>48.0</v>
      </c>
      <c r="J5888" s="8">
        <v>125.0</v>
      </c>
      <c r="K5888" s="9">
        <v>6000.0</v>
      </c>
      <c r="L5888" s="9">
        <v>3000.0</v>
      </c>
      <c r="M5888" s="10">
        <v>0.5</v>
      </c>
      <c r="N5888" s="4" t="s">
        <v>89</v>
      </c>
      <c r="O5888" s="4" t="s">
        <v>29</v>
      </c>
      <c r="P5888" s="4" t="s">
        <v>21</v>
      </c>
    </row>
    <row r="5889" ht="14.25" customHeight="1">
      <c r="B5889" s="4" t="s">
        <v>36</v>
      </c>
      <c r="C5889" s="4">
        <v>1128299.0</v>
      </c>
      <c r="D5889" s="5">
        <v>44517.0</v>
      </c>
      <c r="E5889" s="4" t="s">
        <v>33</v>
      </c>
      <c r="F5889" s="4" t="s">
        <v>87</v>
      </c>
      <c r="G5889" s="4" t="s">
        <v>88</v>
      </c>
      <c r="H5889" s="6" t="s">
        <v>27</v>
      </c>
      <c r="I5889" s="7">
        <v>68.0</v>
      </c>
      <c r="J5889" s="8">
        <v>119.0</v>
      </c>
      <c r="K5889" s="9">
        <v>8092.0</v>
      </c>
      <c r="L5889" s="9">
        <v>4450.6</v>
      </c>
      <c r="M5889" s="10">
        <v>0.55</v>
      </c>
      <c r="N5889" s="4" t="s">
        <v>89</v>
      </c>
      <c r="O5889" s="4" t="s">
        <v>23</v>
      </c>
      <c r="P5889" s="4" t="s">
        <v>24</v>
      </c>
    </row>
    <row r="5890" ht="14.25" customHeight="1">
      <c r="B5890" s="4" t="s">
        <v>36</v>
      </c>
      <c r="C5890" s="4">
        <v>1128299.0</v>
      </c>
      <c r="D5890" s="5">
        <v>44517.0</v>
      </c>
      <c r="E5890" s="4" t="s">
        <v>33</v>
      </c>
      <c r="F5890" s="4" t="s">
        <v>87</v>
      </c>
      <c r="G5890" s="4" t="s">
        <v>88</v>
      </c>
      <c r="H5890" s="6" t="s">
        <v>28</v>
      </c>
      <c r="I5890" s="7">
        <v>81.0</v>
      </c>
      <c r="J5890" s="8">
        <v>174.0</v>
      </c>
      <c r="K5890" s="9">
        <v>14094.0</v>
      </c>
      <c r="L5890" s="9">
        <v>6765.12</v>
      </c>
      <c r="M5890" s="10">
        <v>0.48</v>
      </c>
      <c r="N5890" s="4" t="s">
        <v>89</v>
      </c>
      <c r="O5890" s="4" t="s">
        <v>23</v>
      </c>
      <c r="P5890" s="4" t="s">
        <v>21</v>
      </c>
    </row>
    <row r="5891" ht="14.25" customHeight="1">
      <c r="B5891" s="4" t="s">
        <v>36</v>
      </c>
      <c r="C5891" s="4">
        <v>1128299.0</v>
      </c>
      <c r="D5891" s="5">
        <v>44546.0</v>
      </c>
      <c r="E5891" s="4" t="s">
        <v>33</v>
      </c>
      <c r="F5891" s="4" t="s">
        <v>87</v>
      </c>
      <c r="G5891" s="4" t="s">
        <v>88</v>
      </c>
      <c r="H5891" s="6" t="s">
        <v>18</v>
      </c>
      <c r="I5891" s="7">
        <v>69.0</v>
      </c>
      <c r="J5891" s="8">
        <v>240.0</v>
      </c>
      <c r="K5891" s="9">
        <v>16560.0</v>
      </c>
      <c r="L5891" s="9">
        <v>8611.2</v>
      </c>
      <c r="M5891" s="10">
        <v>0.52</v>
      </c>
      <c r="N5891" s="4" t="s">
        <v>89</v>
      </c>
      <c r="O5891" s="4" t="s">
        <v>23</v>
      </c>
      <c r="P5891" s="4" t="s">
        <v>24</v>
      </c>
    </row>
    <row r="5892" ht="14.25" customHeight="1">
      <c r="B5892" s="4" t="s">
        <v>36</v>
      </c>
      <c r="C5892" s="4">
        <v>1128299.0</v>
      </c>
      <c r="D5892" s="5">
        <v>44546.0</v>
      </c>
      <c r="E5892" s="4" t="s">
        <v>33</v>
      </c>
      <c r="F5892" s="4" t="s">
        <v>87</v>
      </c>
      <c r="G5892" s="4" t="s">
        <v>88</v>
      </c>
      <c r="H5892" s="6" t="s">
        <v>22</v>
      </c>
      <c r="I5892" s="7">
        <v>72.0</v>
      </c>
      <c r="J5892" s="8">
        <v>216.0</v>
      </c>
      <c r="K5892" s="9">
        <v>15552.0</v>
      </c>
      <c r="L5892" s="9">
        <v>7776.0</v>
      </c>
      <c r="M5892" s="10">
        <v>0.5</v>
      </c>
      <c r="N5892" s="4" t="s">
        <v>89</v>
      </c>
      <c r="O5892" s="4" t="s">
        <v>20</v>
      </c>
      <c r="P5892" s="4" t="s">
        <v>21</v>
      </c>
    </row>
    <row r="5893" ht="14.25" customHeight="1">
      <c r="B5893" s="4" t="s">
        <v>15</v>
      </c>
      <c r="C5893" s="4">
        <v>1128299.0</v>
      </c>
      <c r="D5893" s="5">
        <v>44546.0</v>
      </c>
      <c r="E5893" s="4" t="s">
        <v>33</v>
      </c>
      <c r="F5893" s="4" t="s">
        <v>87</v>
      </c>
      <c r="G5893" s="4" t="s">
        <v>88</v>
      </c>
      <c r="H5893" s="6" t="s">
        <v>25</v>
      </c>
      <c r="I5893" s="7">
        <v>69.0</v>
      </c>
      <c r="J5893" s="8">
        <v>162.0</v>
      </c>
      <c r="K5893" s="9">
        <v>11178.0</v>
      </c>
      <c r="L5893" s="9">
        <v>5812.56</v>
      </c>
      <c r="M5893" s="10">
        <v>0.52</v>
      </c>
      <c r="N5893" s="4" t="s">
        <v>89</v>
      </c>
      <c r="O5893" s="4" t="s">
        <v>23</v>
      </c>
      <c r="P5893" s="4" t="s">
        <v>21</v>
      </c>
    </row>
    <row r="5894" ht="14.25" customHeight="1">
      <c r="B5894" s="4" t="s">
        <v>15</v>
      </c>
      <c r="C5894" s="4">
        <v>1128299.0</v>
      </c>
      <c r="D5894" s="5">
        <v>44546.0</v>
      </c>
      <c r="E5894" s="4" t="s">
        <v>33</v>
      </c>
      <c r="F5894" s="4" t="s">
        <v>87</v>
      </c>
      <c r="G5894" s="4" t="s">
        <v>88</v>
      </c>
      <c r="H5894" s="6" t="s">
        <v>26</v>
      </c>
      <c r="I5894" s="7">
        <v>72.0</v>
      </c>
      <c r="J5894" s="8">
        <v>156.0</v>
      </c>
      <c r="K5894" s="9">
        <v>11232.0</v>
      </c>
      <c r="L5894" s="9">
        <v>6065.280000000001</v>
      </c>
      <c r="M5894" s="10">
        <v>0.54</v>
      </c>
      <c r="N5894" s="4" t="s">
        <v>89</v>
      </c>
      <c r="O5894" s="4" t="s">
        <v>29</v>
      </c>
      <c r="P5894" s="4" t="s">
        <v>21</v>
      </c>
    </row>
    <row r="5895" ht="14.25" customHeight="1">
      <c r="B5895" s="4" t="s">
        <v>15</v>
      </c>
      <c r="C5895" s="4">
        <v>1128299.0</v>
      </c>
      <c r="D5895" s="5">
        <v>44546.0</v>
      </c>
      <c r="E5895" s="4" t="s">
        <v>33</v>
      </c>
      <c r="F5895" s="4" t="s">
        <v>87</v>
      </c>
      <c r="G5895" s="4" t="s">
        <v>88</v>
      </c>
      <c r="H5895" s="6" t="s">
        <v>27</v>
      </c>
      <c r="I5895" s="7">
        <v>82.0</v>
      </c>
      <c r="J5895" s="8">
        <v>131.0</v>
      </c>
      <c r="K5895" s="9">
        <v>10742.0</v>
      </c>
      <c r="L5895" s="9">
        <v>6230.360000000001</v>
      </c>
      <c r="M5895" s="10">
        <v>0.5800000000000001</v>
      </c>
      <c r="N5895" s="4" t="s">
        <v>89</v>
      </c>
      <c r="O5895" s="4" t="s">
        <v>23</v>
      </c>
      <c r="P5895" s="4" t="s">
        <v>21</v>
      </c>
    </row>
    <row r="5896" ht="14.25" customHeight="1">
      <c r="B5896" s="4" t="s">
        <v>15</v>
      </c>
      <c r="C5896" s="4">
        <v>1128299.0</v>
      </c>
      <c r="D5896" s="5">
        <v>44546.0</v>
      </c>
      <c r="E5896" s="4" t="s">
        <v>33</v>
      </c>
      <c r="F5896" s="4" t="s">
        <v>87</v>
      </c>
      <c r="G5896" s="4" t="s">
        <v>88</v>
      </c>
      <c r="H5896" s="6" t="s">
        <v>28</v>
      </c>
      <c r="I5896" s="7">
        <v>87.0</v>
      </c>
      <c r="J5896" s="8">
        <v>175.0</v>
      </c>
      <c r="K5896" s="9">
        <v>15225.0</v>
      </c>
      <c r="L5896" s="9">
        <v>6851.249999999999</v>
      </c>
      <c r="M5896" s="10">
        <v>0.44999999999999996</v>
      </c>
      <c r="N5896" s="4" t="s">
        <v>89</v>
      </c>
      <c r="O5896" s="4" t="s">
        <v>29</v>
      </c>
      <c r="P5896" s="4" t="s">
        <v>24</v>
      </c>
    </row>
    <row r="5897" ht="14.25" customHeight="1">
      <c r="B5897" s="4" t="s">
        <v>15</v>
      </c>
      <c r="C5897" s="4">
        <v>1197831.0</v>
      </c>
      <c r="D5897" s="5">
        <v>44201.0</v>
      </c>
      <c r="E5897" s="4" t="s">
        <v>33</v>
      </c>
      <c r="F5897" s="4" t="s">
        <v>87</v>
      </c>
      <c r="G5897" s="4" t="s">
        <v>88</v>
      </c>
      <c r="H5897" s="6" t="s">
        <v>18</v>
      </c>
      <c r="I5897" s="7">
        <v>19.0</v>
      </c>
      <c r="J5897" s="8">
        <v>182.0</v>
      </c>
      <c r="K5897" s="9">
        <v>3458.0</v>
      </c>
      <c r="L5897" s="9">
        <v>1486.94</v>
      </c>
      <c r="M5897" s="10">
        <v>0.43</v>
      </c>
      <c r="N5897" s="4" t="s">
        <v>89</v>
      </c>
      <c r="O5897" s="4" t="s">
        <v>20</v>
      </c>
      <c r="P5897" s="4" t="s">
        <v>24</v>
      </c>
    </row>
    <row r="5898" ht="14.25" customHeight="1">
      <c r="B5898" s="4" t="s">
        <v>15</v>
      </c>
      <c r="C5898" s="4">
        <v>1197831.0</v>
      </c>
      <c r="D5898" s="5">
        <v>44201.0</v>
      </c>
      <c r="E5898" s="4" t="s">
        <v>33</v>
      </c>
      <c r="F5898" s="4" t="s">
        <v>87</v>
      </c>
      <c r="G5898" s="4" t="s">
        <v>88</v>
      </c>
      <c r="H5898" s="6" t="s">
        <v>22</v>
      </c>
      <c r="I5898" s="7">
        <v>28.0</v>
      </c>
      <c r="J5898" s="8">
        <v>196.0</v>
      </c>
      <c r="K5898" s="9">
        <v>5488.0</v>
      </c>
      <c r="L5898" s="9">
        <v>2469.6</v>
      </c>
      <c r="M5898" s="10">
        <v>0.44999999999999996</v>
      </c>
      <c r="N5898" s="4" t="s">
        <v>89</v>
      </c>
      <c r="O5898" s="4" t="s">
        <v>29</v>
      </c>
      <c r="P5898" s="4" t="s">
        <v>21</v>
      </c>
    </row>
    <row r="5899" ht="14.25" customHeight="1">
      <c r="B5899" s="4" t="s">
        <v>15</v>
      </c>
      <c r="C5899" s="4">
        <v>1197831.0</v>
      </c>
      <c r="D5899" s="5">
        <v>44201.0</v>
      </c>
      <c r="E5899" s="4" t="s">
        <v>33</v>
      </c>
      <c r="F5899" s="4" t="s">
        <v>87</v>
      </c>
      <c r="G5899" s="4" t="s">
        <v>88</v>
      </c>
      <c r="H5899" s="6" t="s">
        <v>25</v>
      </c>
      <c r="I5899" s="7">
        <v>28.0</v>
      </c>
      <c r="J5899" s="8">
        <v>119.0</v>
      </c>
      <c r="K5899" s="9">
        <v>3332.0</v>
      </c>
      <c r="L5899" s="9">
        <v>1332.8000000000002</v>
      </c>
      <c r="M5899" s="10">
        <v>0.4</v>
      </c>
      <c r="N5899" s="4" t="s">
        <v>89</v>
      </c>
      <c r="O5899" s="4" t="s">
        <v>23</v>
      </c>
      <c r="P5899" s="4" t="s">
        <v>24</v>
      </c>
    </row>
    <row r="5900" ht="14.25" customHeight="1">
      <c r="B5900" s="4" t="s">
        <v>15</v>
      </c>
      <c r="C5900" s="4">
        <v>1197831.0</v>
      </c>
      <c r="D5900" s="5">
        <v>44201.0</v>
      </c>
      <c r="E5900" s="4" t="s">
        <v>33</v>
      </c>
      <c r="F5900" s="4" t="s">
        <v>87</v>
      </c>
      <c r="G5900" s="4" t="s">
        <v>88</v>
      </c>
      <c r="H5900" s="6" t="s">
        <v>26</v>
      </c>
      <c r="I5900" s="7">
        <v>33.0</v>
      </c>
      <c r="J5900" s="8">
        <v>133.0</v>
      </c>
      <c r="K5900" s="9">
        <v>4389.0</v>
      </c>
      <c r="L5900" s="9">
        <v>2326.17</v>
      </c>
      <c r="M5900" s="10">
        <v>0.53</v>
      </c>
      <c r="N5900" s="4" t="s">
        <v>89</v>
      </c>
      <c r="O5900" s="4" t="s">
        <v>29</v>
      </c>
      <c r="P5900" s="4" t="s">
        <v>24</v>
      </c>
    </row>
    <row r="5901" ht="14.25" customHeight="1">
      <c r="B5901" s="4" t="s">
        <v>15</v>
      </c>
      <c r="C5901" s="4">
        <v>1197831.0</v>
      </c>
      <c r="D5901" s="5">
        <v>44201.0</v>
      </c>
      <c r="E5901" s="4" t="s">
        <v>33</v>
      </c>
      <c r="F5901" s="4" t="s">
        <v>87</v>
      </c>
      <c r="G5901" s="4" t="s">
        <v>88</v>
      </c>
      <c r="H5901" s="6" t="s">
        <v>27</v>
      </c>
      <c r="I5901" s="7">
        <v>36.0</v>
      </c>
      <c r="J5901" s="8">
        <v>85.0</v>
      </c>
      <c r="K5901" s="9">
        <v>3060.0</v>
      </c>
      <c r="L5901" s="9">
        <v>1132.2</v>
      </c>
      <c r="M5901" s="10">
        <v>0.37</v>
      </c>
      <c r="N5901" s="4" t="s">
        <v>89</v>
      </c>
      <c r="O5901" s="4" t="s">
        <v>20</v>
      </c>
      <c r="P5901" s="4" t="s">
        <v>21</v>
      </c>
    </row>
    <row r="5902" ht="14.25" customHeight="1">
      <c r="B5902" s="4" t="s">
        <v>36</v>
      </c>
      <c r="C5902" s="4">
        <v>1197831.0</v>
      </c>
      <c r="D5902" s="5">
        <v>44201.0</v>
      </c>
      <c r="E5902" s="4" t="s">
        <v>33</v>
      </c>
      <c r="F5902" s="4" t="s">
        <v>87</v>
      </c>
      <c r="G5902" s="4" t="s">
        <v>88</v>
      </c>
      <c r="H5902" s="6" t="s">
        <v>28</v>
      </c>
      <c r="I5902" s="7">
        <v>34.0</v>
      </c>
      <c r="J5902" s="8">
        <v>143.0</v>
      </c>
      <c r="K5902" s="9">
        <v>4862.0</v>
      </c>
      <c r="L5902" s="9">
        <v>2917.2</v>
      </c>
      <c r="M5902" s="10">
        <v>0.6</v>
      </c>
      <c r="N5902" s="4" t="s">
        <v>89</v>
      </c>
      <c r="O5902" s="4" t="s">
        <v>20</v>
      </c>
      <c r="P5902" s="4" t="s">
        <v>21</v>
      </c>
    </row>
    <row r="5903" ht="14.25" customHeight="1">
      <c r="B5903" s="4" t="s">
        <v>15</v>
      </c>
      <c r="C5903" s="4">
        <v>1197831.0</v>
      </c>
      <c r="D5903" s="5">
        <v>44231.0</v>
      </c>
      <c r="E5903" s="4" t="s">
        <v>33</v>
      </c>
      <c r="F5903" s="4" t="s">
        <v>87</v>
      </c>
      <c r="G5903" s="4" t="s">
        <v>88</v>
      </c>
      <c r="H5903" s="6" t="s">
        <v>18</v>
      </c>
      <c r="I5903" s="7">
        <v>23.0</v>
      </c>
      <c r="J5903" s="8">
        <v>163.0</v>
      </c>
      <c r="K5903" s="9">
        <v>3749.0</v>
      </c>
      <c r="L5903" s="9">
        <v>1499.6000000000001</v>
      </c>
      <c r="M5903" s="10">
        <v>0.4</v>
      </c>
      <c r="N5903" s="4" t="s">
        <v>89</v>
      </c>
      <c r="O5903" s="4" t="s">
        <v>20</v>
      </c>
      <c r="P5903" s="4" t="s">
        <v>21</v>
      </c>
    </row>
    <row r="5904" ht="14.25" customHeight="1">
      <c r="B5904" s="4" t="s">
        <v>15</v>
      </c>
      <c r="C5904" s="4">
        <v>1197831.0</v>
      </c>
      <c r="D5904" s="5">
        <v>44231.0</v>
      </c>
      <c r="E5904" s="4" t="s">
        <v>33</v>
      </c>
      <c r="F5904" s="4" t="s">
        <v>87</v>
      </c>
      <c r="G5904" s="4" t="s">
        <v>88</v>
      </c>
      <c r="H5904" s="6" t="s">
        <v>22</v>
      </c>
      <c r="I5904" s="7">
        <v>32.0</v>
      </c>
      <c r="J5904" s="8">
        <v>174.0</v>
      </c>
      <c r="K5904" s="9">
        <v>5568.0</v>
      </c>
      <c r="L5904" s="9">
        <v>2338.56</v>
      </c>
      <c r="M5904" s="10">
        <v>0.42</v>
      </c>
      <c r="N5904" s="4" t="s">
        <v>89</v>
      </c>
      <c r="O5904" s="4" t="s">
        <v>20</v>
      </c>
      <c r="P5904" s="4" t="s">
        <v>24</v>
      </c>
    </row>
    <row r="5905" ht="14.25" customHeight="1">
      <c r="B5905" s="4" t="s">
        <v>15</v>
      </c>
      <c r="C5905" s="4">
        <v>1197831.0</v>
      </c>
      <c r="D5905" s="5">
        <v>44231.0</v>
      </c>
      <c r="E5905" s="4" t="s">
        <v>33</v>
      </c>
      <c r="F5905" s="4" t="s">
        <v>87</v>
      </c>
      <c r="G5905" s="4" t="s">
        <v>88</v>
      </c>
      <c r="H5905" s="6" t="s">
        <v>25</v>
      </c>
      <c r="I5905" s="7">
        <v>34.0</v>
      </c>
      <c r="J5905" s="8">
        <v>128.0</v>
      </c>
      <c r="K5905" s="9">
        <v>4352.0</v>
      </c>
      <c r="L5905" s="9">
        <v>1784.32</v>
      </c>
      <c r="M5905" s="10">
        <v>0.41</v>
      </c>
      <c r="N5905" s="4" t="s">
        <v>89</v>
      </c>
      <c r="O5905" s="4" t="s">
        <v>29</v>
      </c>
      <c r="P5905" s="4" t="s">
        <v>24</v>
      </c>
    </row>
    <row r="5906" ht="14.25" customHeight="1">
      <c r="B5906" s="4" t="s">
        <v>15</v>
      </c>
      <c r="C5906" s="4">
        <v>1197831.0</v>
      </c>
      <c r="D5906" s="5">
        <v>44231.0</v>
      </c>
      <c r="E5906" s="4" t="s">
        <v>37</v>
      </c>
      <c r="F5906" s="4" t="s">
        <v>90</v>
      </c>
      <c r="G5906" s="4" t="s">
        <v>91</v>
      </c>
      <c r="H5906" s="6" t="s">
        <v>26</v>
      </c>
      <c r="I5906" s="7">
        <v>32.0</v>
      </c>
      <c r="J5906" s="8">
        <v>109.0</v>
      </c>
      <c r="K5906" s="9">
        <v>3488.0</v>
      </c>
      <c r="L5906" s="9">
        <v>1883.5200000000002</v>
      </c>
      <c r="M5906" s="10">
        <v>0.54</v>
      </c>
      <c r="N5906" s="4" t="s">
        <v>89</v>
      </c>
      <c r="O5906" s="4" t="s">
        <v>29</v>
      </c>
      <c r="P5906" s="4" t="s">
        <v>24</v>
      </c>
    </row>
    <row r="5907" ht="14.25" customHeight="1">
      <c r="B5907" s="4" t="s">
        <v>15</v>
      </c>
      <c r="C5907" s="4">
        <v>1197831.0</v>
      </c>
      <c r="D5907" s="5">
        <v>44231.0</v>
      </c>
      <c r="E5907" s="4" t="s">
        <v>37</v>
      </c>
      <c r="F5907" s="4" t="s">
        <v>90</v>
      </c>
      <c r="G5907" s="4" t="s">
        <v>91</v>
      </c>
      <c r="H5907" s="6" t="s">
        <v>27</v>
      </c>
      <c r="I5907" s="7">
        <v>39.0</v>
      </c>
      <c r="J5907" s="8">
        <v>70.0</v>
      </c>
      <c r="K5907" s="9">
        <v>2730.0</v>
      </c>
      <c r="L5907" s="9">
        <v>955.4999999999999</v>
      </c>
      <c r="M5907" s="10">
        <v>0.35</v>
      </c>
      <c r="N5907" s="4" t="s">
        <v>89</v>
      </c>
      <c r="O5907" s="4" t="s">
        <v>29</v>
      </c>
      <c r="P5907" s="4" t="s">
        <v>24</v>
      </c>
    </row>
    <row r="5908" ht="14.25" customHeight="1">
      <c r="B5908" s="4" t="s">
        <v>15</v>
      </c>
      <c r="C5908" s="4">
        <v>1197831.0</v>
      </c>
      <c r="D5908" s="5">
        <v>44231.0</v>
      </c>
      <c r="E5908" s="4" t="s">
        <v>37</v>
      </c>
      <c r="F5908" s="4" t="s">
        <v>90</v>
      </c>
      <c r="G5908" s="4" t="s">
        <v>91</v>
      </c>
      <c r="H5908" s="6" t="s">
        <v>28</v>
      </c>
      <c r="I5908" s="7">
        <v>34.0</v>
      </c>
      <c r="J5908" s="8">
        <v>131.0</v>
      </c>
      <c r="K5908" s="9">
        <v>4454.0</v>
      </c>
      <c r="L5908" s="9">
        <v>2449.7000000000003</v>
      </c>
      <c r="M5908" s="10">
        <v>0.55</v>
      </c>
      <c r="N5908" s="4" t="s">
        <v>89</v>
      </c>
      <c r="O5908" s="4" t="s">
        <v>23</v>
      </c>
      <c r="P5908" s="4" t="s">
        <v>21</v>
      </c>
    </row>
    <row r="5909" ht="14.25" customHeight="1">
      <c r="B5909" s="4" t="s">
        <v>15</v>
      </c>
      <c r="C5909" s="4">
        <v>1197831.0</v>
      </c>
      <c r="D5909" s="5">
        <v>44261.0</v>
      </c>
      <c r="E5909" s="4" t="s">
        <v>37</v>
      </c>
      <c r="F5909" s="4" t="s">
        <v>90</v>
      </c>
      <c r="G5909" s="4" t="s">
        <v>91</v>
      </c>
      <c r="H5909" s="6" t="s">
        <v>18</v>
      </c>
      <c r="I5909" s="7">
        <v>28.0</v>
      </c>
      <c r="J5909" s="8">
        <v>156.0</v>
      </c>
      <c r="K5909" s="9">
        <v>4368.0</v>
      </c>
      <c r="L5909" s="9">
        <v>1965.6</v>
      </c>
      <c r="M5909" s="10">
        <v>0.44999999999999996</v>
      </c>
      <c r="N5909" s="4" t="s">
        <v>89</v>
      </c>
      <c r="O5909" s="4" t="s">
        <v>29</v>
      </c>
      <c r="P5909" s="4" t="s">
        <v>21</v>
      </c>
    </row>
    <row r="5910" ht="14.25" customHeight="1">
      <c r="B5910" s="4" t="s">
        <v>15</v>
      </c>
      <c r="C5910" s="4">
        <v>1197831.0</v>
      </c>
      <c r="D5910" s="5">
        <v>44261.0</v>
      </c>
      <c r="E5910" s="4" t="s">
        <v>37</v>
      </c>
      <c r="F5910" s="4" t="s">
        <v>90</v>
      </c>
      <c r="G5910" s="4" t="s">
        <v>91</v>
      </c>
      <c r="H5910" s="6" t="s">
        <v>22</v>
      </c>
      <c r="I5910" s="7">
        <v>36.0</v>
      </c>
      <c r="J5910" s="8">
        <v>169.0</v>
      </c>
      <c r="K5910" s="9">
        <v>6084.0</v>
      </c>
      <c r="L5910" s="9">
        <v>2798.64</v>
      </c>
      <c r="M5910" s="10">
        <v>0.45999999999999996</v>
      </c>
      <c r="N5910" s="4" t="s">
        <v>89</v>
      </c>
      <c r="O5910" s="4" t="s">
        <v>29</v>
      </c>
      <c r="P5910" s="4" t="s">
        <v>24</v>
      </c>
    </row>
    <row r="5911" ht="14.25" customHeight="1">
      <c r="B5911" s="4" t="s">
        <v>15</v>
      </c>
      <c r="C5911" s="4">
        <v>1197831.0</v>
      </c>
      <c r="D5911" s="5">
        <v>44261.0</v>
      </c>
      <c r="E5911" s="4" t="s">
        <v>37</v>
      </c>
      <c r="F5911" s="4" t="s">
        <v>90</v>
      </c>
      <c r="G5911" s="4" t="s">
        <v>91</v>
      </c>
      <c r="H5911" s="6" t="s">
        <v>25</v>
      </c>
      <c r="I5911" s="7">
        <v>28.0</v>
      </c>
      <c r="J5911" s="8">
        <v>113.0</v>
      </c>
      <c r="K5911" s="9">
        <v>3164.0</v>
      </c>
      <c r="L5911" s="9">
        <v>1550.36</v>
      </c>
      <c r="M5911" s="10">
        <v>0.49</v>
      </c>
      <c r="N5911" s="4" t="s">
        <v>89</v>
      </c>
      <c r="O5911" s="4" t="s">
        <v>23</v>
      </c>
      <c r="P5911" s="4" t="s">
        <v>24</v>
      </c>
    </row>
    <row r="5912" ht="14.25" customHeight="1">
      <c r="B5912" s="4" t="s">
        <v>15</v>
      </c>
      <c r="C5912" s="4">
        <v>1197831.0</v>
      </c>
      <c r="D5912" s="5">
        <v>44261.0</v>
      </c>
      <c r="E5912" s="4" t="s">
        <v>37</v>
      </c>
      <c r="F5912" s="4" t="s">
        <v>90</v>
      </c>
      <c r="G5912" s="4" t="s">
        <v>91</v>
      </c>
      <c r="H5912" s="6" t="s">
        <v>26</v>
      </c>
      <c r="I5912" s="7">
        <v>33.0</v>
      </c>
      <c r="J5912" s="8">
        <v>105.0</v>
      </c>
      <c r="K5912" s="9">
        <v>3465.0</v>
      </c>
      <c r="L5912" s="9">
        <v>2009.7000000000003</v>
      </c>
      <c r="M5912" s="10">
        <v>0.5800000000000001</v>
      </c>
      <c r="N5912" s="4" t="s">
        <v>89</v>
      </c>
      <c r="O5912" s="4" t="s">
        <v>29</v>
      </c>
      <c r="P5912" s="4" t="s">
        <v>21</v>
      </c>
    </row>
    <row r="5913" ht="14.25" customHeight="1">
      <c r="B5913" s="4" t="s">
        <v>36</v>
      </c>
      <c r="C5913" s="4">
        <v>1197831.0</v>
      </c>
      <c r="D5913" s="5">
        <v>44261.0</v>
      </c>
      <c r="E5913" s="4" t="s">
        <v>37</v>
      </c>
      <c r="F5913" s="4" t="s">
        <v>90</v>
      </c>
      <c r="G5913" s="4" t="s">
        <v>91</v>
      </c>
      <c r="H5913" s="6" t="s">
        <v>27</v>
      </c>
      <c r="I5913" s="7">
        <v>37.0</v>
      </c>
      <c r="J5913" s="8">
        <v>75.0</v>
      </c>
      <c r="K5913" s="9">
        <v>2775.0</v>
      </c>
      <c r="L5913" s="9">
        <v>1248.7499999999998</v>
      </c>
      <c r="M5913" s="10">
        <v>0.44999999999999996</v>
      </c>
      <c r="N5913" s="4" t="s">
        <v>89</v>
      </c>
      <c r="O5913" s="4" t="s">
        <v>29</v>
      </c>
      <c r="P5913" s="4" t="s">
        <v>21</v>
      </c>
    </row>
    <row r="5914" ht="14.25" customHeight="1">
      <c r="B5914" s="4" t="s">
        <v>36</v>
      </c>
      <c r="C5914" s="4">
        <v>1197831.0</v>
      </c>
      <c r="D5914" s="5">
        <v>44261.0</v>
      </c>
      <c r="E5914" s="4" t="s">
        <v>37</v>
      </c>
      <c r="F5914" s="4" t="s">
        <v>90</v>
      </c>
      <c r="G5914" s="4" t="s">
        <v>91</v>
      </c>
      <c r="H5914" s="6" t="s">
        <v>28</v>
      </c>
      <c r="I5914" s="7">
        <v>33.0</v>
      </c>
      <c r="J5914" s="8">
        <v>116.0</v>
      </c>
      <c r="K5914" s="9">
        <v>3828.0</v>
      </c>
      <c r="L5914" s="9">
        <v>2488.2000000000003</v>
      </c>
      <c r="M5914" s="10">
        <v>0.65</v>
      </c>
      <c r="N5914" s="4" t="s">
        <v>89</v>
      </c>
      <c r="O5914" s="4" t="s">
        <v>23</v>
      </c>
      <c r="P5914" s="4" t="s">
        <v>21</v>
      </c>
    </row>
    <row r="5915" ht="14.25" customHeight="1">
      <c r="B5915" s="4" t="s">
        <v>36</v>
      </c>
      <c r="C5915" s="4">
        <v>1197831.0</v>
      </c>
      <c r="D5915" s="5">
        <v>44291.0</v>
      </c>
      <c r="E5915" s="4" t="s">
        <v>37</v>
      </c>
      <c r="F5915" s="4" t="s">
        <v>90</v>
      </c>
      <c r="G5915" s="4" t="s">
        <v>91</v>
      </c>
      <c r="H5915" s="6" t="s">
        <v>18</v>
      </c>
      <c r="I5915" s="7">
        <v>19.0</v>
      </c>
      <c r="J5915" s="8">
        <v>195.0</v>
      </c>
      <c r="K5915" s="9">
        <v>3705.0</v>
      </c>
      <c r="L5915" s="9">
        <v>1741.35</v>
      </c>
      <c r="M5915" s="10">
        <v>0.47</v>
      </c>
      <c r="N5915" s="4" t="s">
        <v>89</v>
      </c>
      <c r="O5915" s="4" t="s">
        <v>20</v>
      </c>
      <c r="P5915" s="4" t="s">
        <v>21</v>
      </c>
    </row>
    <row r="5916" ht="14.25" customHeight="1">
      <c r="B5916" s="4" t="s">
        <v>36</v>
      </c>
      <c r="C5916" s="4">
        <v>1197831.0</v>
      </c>
      <c r="D5916" s="5">
        <v>44291.0</v>
      </c>
      <c r="E5916" s="4" t="s">
        <v>37</v>
      </c>
      <c r="F5916" s="4" t="s">
        <v>90</v>
      </c>
      <c r="G5916" s="4" t="s">
        <v>91</v>
      </c>
      <c r="H5916" s="6" t="s">
        <v>22</v>
      </c>
      <c r="I5916" s="7">
        <v>29.0</v>
      </c>
      <c r="J5916" s="8">
        <v>195.0</v>
      </c>
      <c r="K5916" s="9">
        <v>5655.0</v>
      </c>
      <c r="L5916" s="9">
        <v>2714.4</v>
      </c>
      <c r="M5916" s="10">
        <v>0.48</v>
      </c>
      <c r="N5916" s="4" t="s">
        <v>89</v>
      </c>
      <c r="O5916" s="4" t="s">
        <v>29</v>
      </c>
      <c r="P5916" s="4" t="s">
        <v>24</v>
      </c>
    </row>
    <row r="5917" ht="14.25" customHeight="1">
      <c r="B5917" s="4" t="s">
        <v>36</v>
      </c>
      <c r="C5917" s="4">
        <v>1197831.0</v>
      </c>
      <c r="D5917" s="5">
        <v>44291.0</v>
      </c>
      <c r="E5917" s="4" t="s">
        <v>37</v>
      </c>
      <c r="F5917" s="4" t="s">
        <v>90</v>
      </c>
      <c r="G5917" s="4" t="s">
        <v>91</v>
      </c>
      <c r="H5917" s="6" t="s">
        <v>25</v>
      </c>
      <c r="I5917" s="7">
        <v>24.0</v>
      </c>
      <c r="J5917" s="8">
        <v>138.0</v>
      </c>
      <c r="K5917" s="9">
        <v>3312.0</v>
      </c>
      <c r="L5917" s="9">
        <v>1556.6399999999999</v>
      </c>
      <c r="M5917" s="10">
        <v>0.47</v>
      </c>
      <c r="N5917" s="4" t="s">
        <v>89</v>
      </c>
      <c r="O5917" s="4" t="s">
        <v>23</v>
      </c>
      <c r="P5917" s="4" t="s">
        <v>21</v>
      </c>
    </row>
    <row r="5918" ht="14.25" customHeight="1">
      <c r="B5918" s="4" t="s">
        <v>36</v>
      </c>
      <c r="C5918" s="4">
        <v>1197831.0</v>
      </c>
      <c r="D5918" s="5">
        <v>44291.0</v>
      </c>
      <c r="E5918" s="4" t="s">
        <v>37</v>
      </c>
      <c r="F5918" s="4" t="s">
        <v>90</v>
      </c>
      <c r="G5918" s="4" t="s">
        <v>91</v>
      </c>
      <c r="H5918" s="6" t="s">
        <v>26</v>
      </c>
      <c r="I5918" s="7">
        <v>29.0</v>
      </c>
      <c r="J5918" s="8">
        <v>113.0</v>
      </c>
      <c r="K5918" s="9">
        <v>3277.0</v>
      </c>
      <c r="L5918" s="9">
        <v>1802.3500000000001</v>
      </c>
      <c r="M5918" s="10">
        <v>0.55</v>
      </c>
      <c r="N5918" s="4" t="s">
        <v>89</v>
      </c>
      <c r="O5918" s="4" t="s">
        <v>20</v>
      </c>
      <c r="P5918" s="4" t="s">
        <v>21</v>
      </c>
    </row>
    <row r="5919" ht="14.25" customHeight="1">
      <c r="B5919" s="4" t="s">
        <v>36</v>
      </c>
      <c r="C5919" s="4">
        <v>1197831.0</v>
      </c>
      <c r="D5919" s="5">
        <v>44291.0</v>
      </c>
      <c r="E5919" s="4" t="s">
        <v>37</v>
      </c>
      <c r="F5919" s="4" t="s">
        <v>90</v>
      </c>
      <c r="G5919" s="4" t="s">
        <v>91</v>
      </c>
      <c r="H5919" s="6" t="s">
        <v>27</v>
      </c>
      <c r="I5919" s="7">
        <v>34.0</v>
      </c>
      <c r="J5919" s="8">
        <v>72.0</v>
      </c>
      <c r="K5919" s="9">
        <v>2448.0</v>
      </c>
      <c r="L5919" s="9">
        <v>1052.6399999999999</v>
      </c>
      <c r="M5919" s="10">
        <v>0.43</v>
      </c>
      <c r="N5919" s="4" t="s">
        <v>89</v>
      </c>
      <c r="O5919" s="4" t="s">
        <v>23</v>
      </c>
      <c r="P5919" s="4" t="s">
        <v>24</v>
      </c>
    </row>
    <row r="5920" ht="14.25" customHeight="1">
      <c r="B5920" s="4" t="s">
        <v>36</v>
      </c>
      <c r="C5920" s="4">
        <v>1197831.0</v>
      </c>
      <c r="D5920" s="5">
        <v>44291.0</v>
      </c>
      <c r="E5920" s="4" t="s">
        <v>37</v>
      </c>
      <c r="F5920" s="4" t="s">
        <v>90</v>
      </c>
      <c r="G5920" s="4" t="s">
        <v>91</v>
      </c>
      <c r="H5920" s="6" t="s">
        <v>28</v>
      </c>
      <c r="I5920" s="7">
        <v>28.0</v>
      </c>
      <c r="J5920" s="8">
        <v>138.0</v>
      </c>
      <c r="K5920" s="9">
        <v>3864.0</v>
      </c>
      <c r="L5920" s="9">
        <v>2357.04</v>
      </c>
      <c r="M5920" s="10">
        <v>0.61</v>
      </c>
      <c r="N5920" s="4" t="s">
        <v>89</v>
      </c>
      <c r="O5920" s="4" t="s">
        <v>20</v>
      </c>
      <c r="P5920" s="4" t="s">
        <v>24</v>
      </c>
    </row>
    <row r="5921" ht="14.25" customHeight="1">
      <c r="B5921" s="4" t="s">
        <v>36</v>
      </c>
      <c r="C5921" s="4">
        <v>1197831.0</v>
      </c>
      <c r="D5921" s="5">
        <v>44321.0</v>
      </c>
      <c r="E5921" s="4" t="s">
        <v>37</v>
      </c>
      <c r="F5921" s="4" t="s">
        <v>90</v>
      </c>
      <c r="G5921" s="4" t="s">
        <v>91</v>
      </c>
      <c r="H5921" s="6" t="s">
        <v>18</v>
      </c>
      <c r="I5921" s="7">
        <v>18.0</v>
      </c>
      <c r="J5921" s="8">
        <v>203.0</v>
      </c>
      <c r="K5921" s="9">
        <v>3654.0</v>
      </c>
      <c r="L5921" s="9">
        <v>1827.0</v>
      </c>
      <c r="M5921" s="10">
        <v>0.5</v>
      </c>
      <c r="N5921" s="4" t="s">
        <v>89</v>
      </c>
      <c r="O5921" s="4" t="s">
        <v>23</v>
      </c>
      <c r="P5921" s="4" t="s">
        <v>21</v>
      </c>
    </row>
    <row r="5922" ht="14.25" customHeight="1">
      <c r="B5922" s="4" t="s">
        <v>36</v>
      </c>
      <c r="C5922" s="4">
        <v>1197831.0</v>
      </c>
      <c r="D5922" s="5">
        <v>44321.0</v>
      </c>
      <c r="E5922" s="4" t="s">
        <v>37</v>
      </c>
      <c r="F5922" s="4" t="s">
        <v>90</v>
      </c>
      <c r="G5922" s="4" t="s">
        <v>91</v>
      </c>
      <c r="H5922" s="6" t="s">
        <v>22</v>
      </c>
      <c r="I5922" s="7">
        <v>28.0</v>
      </c>
      <c r="J5922" s="8">
        <v>196.0</v>
      </c>
      <c r="K5922" s="9">
        <v>5488.0</v>
      </c>
      <c r="L5922" s="9">
        <v>2634.24</v>
      </c>
      <c r="M5922" s="10">
        <v>0.48</v>
      </c>
      <c r="N5922" s="4" t="s">
        <v>89</v>
      </c>
      <c r="O5922" s="4" t="s">
        <v>20</v>
      </c>
      <c r="P5922" s="4" t="s">
        <v>21</v>
      </c>
    </row>
    <row r="5923" ht="14.25" customHeight="1">
      <c r="B5923" s="4" t="s">
        <v>36</v>
      </c>
      <c r="C5923" s="4">
        <v>1197831.0</v>
      </c>
      <c r="D5923" s="5">
        <v>44321.0</v>
      </c>
      <c r="E5923" s="4" t="s">
        <v>37</v>
      </c>
      <c r="F5923" s="4" t="s">
        <v>90</v>
      </c>
      <c r="G5923" s="4" t="s">
        <v>91</v>
      </c>
      <c r="H5923" s="6" t="s">
        <v>25</v>
      </c>
      <c r="I5923" s="7">
        <v>23.0</v>
      </c>
      <c r="J5923" s="8">
        <v>167.0</v>
      </c>
      <c r="K5923" s="9">
        <v>3841.0</v>
      </c>
      <c r="L5923" s="9">
        <v>1805.27</v>
      </c>
      <c r="M5923" s="10">
        <v>0.47</v>
      </c>
      <c r="N5923" s="4" t="s">
        <v>89</v>
      </c>
      <c r="O5923" s="4" t="s">
        <v>29</v>
      </c>
      <c r="P5923" s="4" t="s">
        <v>21</v>
      </c>
    </row>
    <row r="5924" ht="14.25" customHeight="1">
      <c r="B5924" s="4" t="s">
        <v>36</v>
      </c>
      <c r="C5924" s="4">
        <v>1197831.0</v>
      </c>
      <c r="D5924" s="5">
        <v>44321.0</v>
      </c>
      <c r="E5924" s="4" t="s">
        <v>37</v>
      </c>
      <c r="F5924" s="4" t="s">
        <v>90</v>
      </c>
      <c r="G5924" s="4" t="s">
        <v>91</v>
      </c>
      <c r="H5924" s="6" t="s">
        <v>26</v>
      </c>
      <c r="I5924" s="7">
        <v>33.0</v>
      </c>
      <c r="J5924" s="8">
        <v>130.0</v>
      </c>
      <c r="K5924" s="9">
        <v>4290.0</v>
      </c>
      <c r="L5924" s="9">
        <v>2359.5</v>
      </c>
      <c r="M5924" s="10">
        <v>0.55</v>
      </c>
      <c r="N5924" s="4" t="s">
        <v>89</v>
      </c>
      <c r="O5924" s="4" t="s">
        <v>20</v>
      </c>
      <c r="P5924" s="4" t="s">
        <v>24</v>
      </c>
    </row>
    <row r="5925" ht="14.25" customHeight="1">
      <c r="B5925" s="4" t="s">
        <v>36</v>
      </c>
      <c r="C5925" s="4">
        <v>1197831.0</v>
      </c>
      <c r="D5925" s="5">
        <v>44321.0</v>
      </c>
      <c r="E5925" s="4" t="s">
        <v>37</v>
      </c>
      <c r="F5925" s="4" t="s">
        <v>90</v>
      </c>
      <c r="G5925" s="4" t="s">
        <v>91</v>
      </c>
      <c r="H5925" s="6" t="s">
        <v>27</v>
      </c>
      <c r="I5925" s="7">
        <v>47.0</v>
      </c>
      <c r="J5925" s="8">
        <v>120.0</v>
      </c>
      <c r="K5925" s="9">
        <v>5640.0</v>
      </c>
      <c r="L5925" s="9">
        <v>2256.0</v>
      </c>
      <c r="M5925" s="10">
        <v>0.4</v>
      </c>
      <c r="N5925" s="4" t="s">
        <v>89</v>
      </c>
      <c r="O5925" s="4" t="s">
        <v>29</v>
      </c>
      <c r="P5925" s="4" t="s">
        <v>21</v>
      </c>
    </row>
    <row r="5926" ht="14.25" customHeight="1">
      <c r="B5926" s="4" t="s">
        <v>36</v>
      </c>
      <c r="C5926" s="4">
        <v>1197831.0</v>
      </c>
      <c r="D5926" s="5">
        <v>44321.0</v>
      </c>
      <c r="E5926" s="4" t="s">
        <v>37</v>
      </c>
      <c r="F5926" s="4" t="s">
        <v>90</v>
      </c>
      <c r="G5926" s="4" t="s">
        <v>91</v>
      </c>
      <c r="H5926" s="6" t="s">
        <v>28</v>
      </c>
      <c r="I5926" s="7">
        <v>42.0</v>
      </c>
      <c r="J5926" s="8">
        <v>218.0</v>
      </c>
      <c r="K5926" s="9">
        <v>9156.0</v>
      </c>
      <c r="L5926" s="9">
        <v>5768.28</v>
      </c>
      <c r="M5926" s="10">
        <v>0.63</v>
      </c>
      <c r="N5926" s="4" t="s">
        <v>89</v>
      </c>
      <c r="O5926" s="4" t="s">
        <v>23</v>
      </c>
      <c r="P5926" s="4" t="s">
        <v>21</v>
      </c>
    </row>
    <row r="5927" ht="14.25" customHeight="1">
      <c r="B5927" s="4" t="s">
        <v>36</v>
      </c>
      <c r="C5927" s="4">
        <v>1197831.0</v>
      </c>
      <c r="D5927" s="5">
        <v>44351.0</v>
      </c>
      <c r="E5927" s="4" t="s">
        <v>37</v>
      </c>
      <c r="F5927" s="4" t="s">
        <v>90</v>
      </c>
      <c r="G5927" s="4" t="s">
        <v>91</v>
      </c>
      <c r="H5927" s="6" t="s">
        <v>18</v>
      </c>
      <c r="I5927" s="7">
        <v>42.0</v>
      </c>
      <c r="J5927" s="8">
        <v>195.0</v>
      </c>
      <c r="K5927" s="9">
        <v>8190.0</v>
      </c>
      <c r="L5927" s="9">
        <v>4013.1</v>
      </c>
      <c r="M5927" s="10">
        <v>0.49</v>
      </c>
      <c r="N5927" s="4" t="s">
        <v>89</v>
      </c>
      <c r="O5927" s="4" t="s">
        <v>29</v>
      </c>
      <c r="P5927" s="4" t="s">
        <v>24</v>
      </c>
    </row>
    <row r="5928" ht="14.25" customHeight="1">
      <c r="B5928" s="4" t="s">
        <v>36</v>
      </c>
      <c r="C5928" s="4">
        <v>1197831.0</v>
      </c>
      <c r="D5928" s="5">
        <v>44351.0</v>
      </c>
      <c r="E5928" s="4" t="s">
        <v>37</v>
      </c>
      <c r="F5928" s="4" t="s">
        <v>90</v>
      </c>
      <c r="G5928" s="4" t="s">
        <v>91</v>
      </c>
      <c r="H5928" s="6" t="s">
        <v>22</v>
      </c>
      <c r="I5928" s="7">
        <v>46.0</v>
      </c>
      <c r="J5928" s="8">
        <v>188.0</v>
      </c>
      <c r="K5928" s="9">
        <v>8648.0</v>
      </c>
      <c r="L5928" s="9">
        <v>4151.04</v>
      </c>
      <c r="M5928" s="10">
        <v>0.48</v>
      </c>
      <c r="N5928" s="4" t="s">
        <v>89</v>
      </c>
      <c r="O5928" s="4" t="s">
        <v>20</v>
      </c>
      <c r="P5928" s="4" t="s">
        <v>24</v>
      </c>
    </row>
    <row r="5929" ht="14.25" customHeight="1">
      <c r="B5929" s="4" t="s">
        <v>36</v>
      </c>
      <c r="C5929" s="4">
        <v>1197831.0</v>
      </c>
      <c r="D5929" s="5">
        <v>44351.0</v>
      </c>
      <c r="E5929" s="4" t="s">
        <v>37</v>
      </c>
      <c r="F5929" s="4" t="s">
        <v>90</v>
      </c>
      <c r="G5929" s="4" t="s">
        <v>91</v>
      </c>
      <c r="H5929" s="6" t="s">
        <v>25</v>
      </c>
      <c r="I5929" s="7">
        <v>47.0</v>
      </c>
      <c r="J5929" s="8">
        <v>174.0</v>
      </c>
      <c r="K5929" s="9">
        <v>8178.0</v>
      </c>
      <c r="L5929" s="9">
        <v>3925.44</v>
      </c>
      <c r="M5929" s="10">
        <v>0.48</v>
      </c>
      <c r="N5929" s="4" t="s">
        <v>89</v>
      </c>
      <c r="O5929" s="4" t="s">
        <v>29</v>
      </c>
      <c r="P5929" s="4" t="s">
        <v>24</v>
      </c>
    </row>
    <row r="5930" ht="14.25" customHeight="1">
      <c r="B5930" s="4" t="s">
        <v>36</v>
      </c>
      <c r="C5930" s="4">
        <v>1197831.0</v>
      </c>
      <c r="D5930" s="5">
        <v>44351.0</v>
      </c>
      <c r="E5930" s="4" t="s">
        <v>37</v>
      </c>
      <c r="F5930" s="4" t="s">
        <v>90</v>
      </c>
      <c r="G5930" s="4" t="s">
        <v>91</v>
      </c>
      <c r="H5930" s="6" t="s">
        <v>26</v>
      </c>
      <c r="I5930" s="7">
        <v>48.0</v>
      </c>
      <c r="J5930" s="8">
        <v>143.0</v>
      </c>
      <c r="K5930" s="9">
        <v>6864.0</v>
      </c>
      <c r="L5930" s="9">
        <v>4049.7600000000007</v>
      </c>
      <c r="M5930" s="10">
        <v>0.5900000000000001</v>
      </c>
      <c r="N5930" s="4" t="s">
        <v>89</v>
      </c>
      <c r="O5930" s="4" t="s">
        <v>29</v>
      </c>
      <c r="P5930" s="4" t="s">
        <v>21</v>
      </c>
    </row>
    <row r="5931" ht="14.25" customHeight="1">
      <c r="B5931" s="4" t="s">
        <v>36</v>
      </c>
      <c r="C5931" s="4">
        <v>1197831.0</v>
      </c>
      <c r="D5931" s="5">
        <v>44351.0</v>
      </c>
      <c r="E5931" s="4" t="s">
        <v>37</v>
      </c>
      <c r="F5931" s="4" t="s">
        <v>90</v>
      </c>
      <c r="G5931" s="4" t="s">
        <v>91</v>
      </c>
      <c r="H5931" s="6" t="s">
        <v>27</v>
      </c>
      <c r="I5931" s="7">
        <v>52.0</v>
      </c>
      <c r="J5931" s="8">
        <v>117.0</v>
      </c>
      <c r="K5931" s="9">
        <v>6084.0</v>
      </c>
      <c r="L5931" s="9">
        <v>2616.12</v>
      </c>
      <c r="M5931" s="10">
        <v>0.43</v>
      </c>
      <c r="N5931" s="4" t="s">
        <v>89</v>
      </c>
      <c r="O5931" s="4" t="s">
        <v>20</v>
      </c>
      <c r="P5931" s="4" t="s">
        <v>24</v>
      </c>
    </row>
    <row r="5932" ht="14.25" customHeight="1">
      <c r="B5932" s="4" t="s">
        <v>36</v>
      </c>
      <c r="C5932" s="4">
        <v>1197831.0</v>
      </c>
      <c r="D5932" s="5">
        <v>44351.0</v>
      </c>
      <c r="E5932" s="4" t="s">
        <v>37</v>
      </c>
      <c r="F5932" s="4" t="s">
        <v>90</v>
      </c>
      <c r="G5932" s="4" t="s">
        <v>91</v>
      </c>
      <c r="H5932" s="6" t="s">
        <v>28</v>
      </c>
      <c r="I5932" s="7">
        <v>55.0</v>
      </c>
      <c r="J5932" s="8">
        <v>231.0</v>
      </c>
      <c r="K5932" s="9">
        <v>12705.0</v>
      </c>
      <c r="L5932" s="9">
        <v>7750.05</v>
      </c>
      <c r="M5932" s="10">
        <v>0.61</v>
      </c>
      <c r="N5932" s="4" t="s">
        <v>89</v>
      </c>
      <c r="O5932" s="4" t="s">
        <v>23</v>
      </c>
      <c r="P5932" s="4" t="s">
        <v>24</v>
      </c>
    </row>
    <row r="5933" ht="14.25" customHeight="1">
      <c r="B5933" s="4" t="s">
        <v>36</v>
      </c>
      <c r="C5933" s="4">
        <v>1197831.0</v>
      </c>
      <c r="D5933" s="5">
        <v>44383.0</v>
      </c>
      <c r="E5933" s="4" t="s">
        <v>37</v>
      </c>
      <c r="F5933" s="4" t="s">
        <v>90</v>
      </c>
      <c r="G5933" s="4" t="s">
        <v>91</v>
      </c>
      <c r="H5933" s="6" t="s">
        <v>18</v>
      </c>
      <c r="I5933" s="7">
        <v>48.0</v>
      </c>
      <c r="J5933" s="8">
        <v>217.0</v>
      </c>
      <c r="K5933" s="9">
        <v>10416.0</v>
      </c>
      <c r="L5933" s="9">
        <v>5208.0</v>
      </c>
      <c r="M5933" s="10">
        <v>0.5</v>
      </c>
      <c r="N5933" s="4" t="s">
        <v>89</v>
      </c>
      <c r="O5933" s="4" t="s">
        <v>20</v>
      </c>
      <c r="P5933" s="4" t="s">
        <v>24</v>
      </c>
    </row>
    <row r="5934" ht="14.25" customHeight="1">
      <c r="B5934" s="4" t="s">
        <v>36</v>
      </c>
      <c r="C5934" s="4">
        <v>1197831.0</v>
      </c>
      <c r="D5934" s="5">
        <v>44383.0</v>
      </c>
      <c r="E5934" s="4" t="s">
        <v>37</v>
      </c>
      <c r="F5934" s="4" t="s">
        <v>90</v>
      </c>
      <c r="G5934" s="4" t="s">
        <v>91</v>
      </c>
      <c r="H5934" s="6" t="s">
        <v>22</v>
      </c>
      <c r="I5934" s="7">
        <v>52.0</v>
      </c>
      <c r="J5934" s="8">
        <v>202.0</v>
      </c>
      <c r="K5934" s="9">
        <v>10504.0</v>
      </c>
      <c r="L5934" s="9">
        <v>5462.08</v>
      </c>
      <c r="M5934" s="10">
        <v>0.52</v>
      </c>
      <c r="N5934" s="4" t="s">
        <v>89</v>
      </c>
      <c r="O5934" s="4" t="s">
        <v>20</v>
      </c>
      <c r="P5934" s="4" t="s">
        <v>21</v>
      </c>
    </row>
    <row r="5935" ht="14.25" customHeight="1">
      <c r="B5935" s="4" t="s">
        <v>36</v>
      </c>
      <c r="C5935" s="4">
        <v>1197831.0</v>
      </c>
      <c r="D5935" s="5">
        <v>44383.0</v>
      </c>
      <c r="E5935" s="4" t="s">
        <v>37</v>
      </c>
      <c r="F5935" s="4" t="s">
        <v>90</v>
      </c>
      <c r="G5935" s="4" t="s">
        <v>91</v>
      </c>
      <c r="H5935" s="6" t="s">
        <v>25</v>
      </c>
      <c r="I5935" s="7">
        <v>46.0</v>
      </c>
      <c r="J5935" s="8">
        <v>241.0</v>
      </c>
      <c r="K5935" s="9">
        <v>11086.0</v>
      </c>
      <c r="L5935" s="9">
        <v>6097.299999999999</v>
      </c>
      <c r="M5935" s="10">
        <v>0.5499999999999999</v>
      </c>
      <c r="N5935" s="4" t="s">
        <v>89</v>
      </c>
      <c r="O5935" s="4" t="s">
        <v>23</v>
      </c>
      <c r="P5935" s="4" t="s">
        <v>24</v>
      </c>
    </row>
    <row r="5936" ht="14.25" customHeight="1">
      <c r="B5936" s="4" t="s">
        <v>36</v>
      </c>
      <c r="C5936" s="4">
        <v>1197831.0</v>
      </c>
      <c r="D5936" s="5">
        <v>44383.0</v>
      </c>
      <c r="E5936" s="4" t="s">
        <v>37</v>
      </c>
      <c r="F5936" s="4" t="s">
        <v>90</v>
      </c>
      <c r="G5936" s="4" t="s">
        <v>91</v>
      </c>
      <c r="H5936" s="6" t="s">
        <v>26</v>
      </c>
      <c r="I5936" s="7">
        <v>47.0</v>
      </c>
      <c r="J5936" s="8">
        <v>137.0</v>
      </c>
      <c r="K5936" s="9">
        <v>6439.0</v>
      </c>
      <c r="L5936" s="9">
        <v>4120.96</v>
      </c>
      <c r="M5936" s="10">
        <v>0.64</v>
      </c>
      <c r="N5936" s="4" t="s">
        <v>89</v>
      </c>
      <c r="O5936" s="4" t="s">
        <v>29</v>
      </c>
      <c r="P5936" s="4" t="s">
        <v>24</v>
      </c>
    </row>
    <row r="5937" ht="14.25" customHeight="1">
      <c r="B5937" s="4" t="s">
        <v>36</v>
      </c>
      <c r="C5937" s="4">
        <v>1197831.0</v>
      </c>
      <c r="D5937" s="5">
        <v>44383.0</v>
      </c>
      <c r="E5937" s="4" t="s">
        <v>37</v>
      </c>
      <c r="F5937" s="4" t="s">
        <v>90</v>
      </c>
      <c r="G5937" s="4" t="s">
        <v>91</v>
      </c>
      <c r="H5937" s="6" t="s">
        <v>27</v>
      </c>
      <c r="I5937" s="7">
        <v>53.0</v>
      </c>
      <c r="J5937" s="8">
        <v>131.0</v>
      </c>
      <c r="K5937" s="9">
        <v>6943.0</v>
      </c>
      <c r="L5937" s="9">
        <v>3332.64</v>
      </c>
      <c r="M5937" s="10">
        <v>0.48</v>
      </c>
      <c r="N5937" s="4" t="s">
        <v>89</v>
      </c>
      <c r="O5937" s="4" t="s">
        <v>29</v>
      </c>
      <c r="P5937" s="4" t="s">
        <v>24</v>
      </c>
    </row>
    <row r="5938" ht="14.25" customHeight="1">
      <c r="B5938" s="4" t="s">
        <v>15</v>
      </c>
      <c r="C5938" s="4">
        <v>1197831.0</v>
      </c>
      <c r="D5938" s="5">
        <v>44383.0</v>
      </c>
      <c r="E5938" s="4" t="s">
        <v>37</v>
      </c>
      <c r="F5938" s="4" t="s">
        <v>90</v>
      </c>
      <c r="G5938" s="4" t="s">
        <v>91</v>
      </c>
      <c r="H5938" s="6" t="s">
        <v>28</v>
      </c>
      <c r="I5938" s="7">
        <v>64.0</v>
      </c>
      <c r="J5938" s="8">
        <v>208.0</v>
      </c>
      <c r="K5938" s="9">
        <v>13312.0</v>
      </c>
      <c r="L5938" s="9">
        <v>9185.28</v>
      </c>
      <c r="M5938" s="10">
        <v>0.6900000000000001</v>
      </c>
      <c r="N5938" s="4" t="s">
        <v>89</v>
      </c>
      <c r="O5938" s="4" t="s">
        <v>29</v>
      </c>
      <c r="P5938" s="4" t="s">
        <v>21</v>
      </c>
    </row>
    <row r="5939" ht="14.25" customHeight="1">
      <c r="B5939" s="4" t="s">
        <v>15</v>
      </c>
      <c r="C5939" s="4">
        <v>1197831.0</v>
      </c>
      <c r="D5939" s="5">
        <v>44416.0</v>
      </c>
      <c r="E5939" s="4" t="s">
        <v>37</v>
      </c>
      <c r="F5939" s="4" t="s">
        <v>90</v>
      </c>
      <c r="G5939" s="4" t="s">
        <v>91</v>
      </c>
      <c r="H5939" s="6" t="s">
        <v>18</v>
      </c>
      <c r="I5939" s="7">
        <v>46.0</v>
      </c>
      <c r="J5939" s="8">
        <v>210.0</v>
      </c>
      <c r="K5939" s="9">
        <v>9660.0</v>
      </c>
      <c r="L5939" s="9">
        <v>5312.999999999999</v>
      </c>
      <c r="M5939" s="10">
        <v>0.5499999999999999</v>
      </c>
      <c r="N5939" s="4" t="s">
        <v>89</v>
      </c>
      <c r="O5939" s="4" t="s">
        <v>29</v>
      </c>
      <c r="P5939" s="4" t="s">
        <v>24</v>
      </c>
    </row>
    <row r="5940" ht="14.25" customHeight="1">
      <c r="B5940" s="4" t="s">
        <v>15</v>
      </c>
      <c r="C5940" s="4">
        <v>1197831.0</v>
      </c>
      <c r="D5940" s="5">
        <v>44416.0</v>
      </c>
      <c r="E5940" s="4" t="s">
        <v>37</v>
      </c>
      <c r="F5940" s="4" t="s">
        <v>90</v>
      </c>
      <c r="G5940" s="4" t="s">
        <v>91</v>
      </c>
      <c r="H5940" s="6" t="s">
        <v>22</v>
      </c>
      <c r="I5940" s="7">
        <v>53.0</v>
      </c>
      <c r="J5940" s="8">
        <v>195.0</v>
      </c>
      <c r="K5940" s="9">
        <v>10335.0</v>
      </c>
      <c r="L5940" s="9">
        <v>5477.55</v>
      </c>
      <c r="M5940" s="10">
        <v>0.53</v>
      </c>
      <c r="N5940" s="4" t="s">
        <v>89</v>
      </c>
      <c r="O5940" s="4" t="s">
        <v>20</v>
      </c>
      <c r="P5940" s="4" t="s">
        <v>21</v>
      </c>
    </row>
    <row r="5941" ht="14.25" customHeight="1">
      <c r="B5941" s="4" t="s">
        <v>15</v>
      </c>
      <c r="C5941" s="4">
        <v>1197831.0</v>
      </c>
      <c r="D5941" s="5">
        <v>44416.0</v>
      </c>
      <c r="E5941" s="4" t="s">
        <v>37</v>
      </c>
      <c r="F5941" s="4" t="s">
        <v>90</v>
      </c>
      <c r="G5941" s="4" t="s">
        <v>91</v>
      </c>
      <c r="H5941" s="6" t="s">
        <v>25</v>
      </c>
      <c r="I5941" s="7">
        <v>46.0</v>
      </c>
      <c r="J5941" s="8">
        <v>250.0</v>
      </c>
      <c r="K5941" s="9">
        <v>11500.0</v>
      </c>
      <c r="L5941" s="9">
        <v>6095.0</v>
      </c>
      <c r="M5941" s="10">
        <v>0.53</v>
      </c>
      <c r="N5941" s="4" t="s">
        <v>89</v>
      </c>
      <c r="O5941" s="4" t="s">
        <v>29</v>
      </c>
      <c r="P5941" s="4" t="s">
        <v>24</v>
      </c>
    </row>
    <row r="5942" ht="14.25" customHeight="1">
      <c r="B5942" s="4" t="s">
        <v>15</v>
      </c>
      <c r="C5942" s="4">
        <v>1197831.0</v>
      </c>
      <c r="D5942" s="5">
        <v>44416.0</v>
      </c>
      <c r="E5942" s="4" t="s">
        <v>37</v>
      </c>
      <c r="F5942" s="4" t="s">
        <v>90</v>
      </c>
      <c r="G5942" s="4" t="s">
        <v>91</v>
      </c>
      <c r="H5942" s="6" t="s">
        <v>26</v>
      </c>
      <c r="I5942" s="7">
        <v>48.0</v>
      </c>
      <c r="J5942" s="8">
        <v>124.0</v>
      </c>
      <c r="K5942" s="9">
        <v>5952.0</v>
      </c>
      <c r="L5942" s="9">
        <v>3868.8</v>
      </c>
      <c r="M5942" s="10">
        <v>0.65</v>
      </c>
      <c r="N5942" s="4" t="s">
        <v>89</v>
      </c>
      <c r="O5942" s="4" t="s">
        <v>20</v>
      </c>
      <c r="P5942" s="4" t="s">
        <v>21</v>
      </c>
    </row>
    <row r="5943" ht="14.25" customHeight="1">
      <c r="B5943" s="4" t="s">
        <v>32</v>
      </c>
      <c r="C5943" s="4">
        <v>1197831.0</v>
      </c>
      <c r="D5943" s="5">
        <v>44416.0</v>
      </c>
      <c r="E5943" s="4" t="s">
        <v>37</v>
      </c>
      <c r="F5943" s="4" t="s">
        <v>90</v>
      </c>
      <c r="G5943" s="4" t="s">
        <v>91</v>
      </c>
      <c r="H5943" s="6" t="s">
        <v>27</v>
      </c>
      <c r="I5943" s="7">
        <v>52.0</v>
      </c>
      <c r="J5943" s="8">
        <v>133.0</v>
      </c>
      <c r="K5943" s="9">
        <v>6916.0</v>
      </c>
      <c r="L5943" s="9">
        <v>3181.3599999999997</v>
      </c>
      <c r="M5943" s="10">
        <v>0.45999999999999996</v>
      </c>
      <c r="N5943" s="4" t="s">
        <v>89</v>
      </c>
      <c r="O5943" s="4" t="s">
        <v>23</v>
      </c>
      <c r="P5943" s="4" t="s">
        <v>24</v>
      </c>
    </row>
    <row r="5944" ht="14.25" customHeight="1">
      <c r="B5944" s="4" t="s">
        <v>32</v>
      </c>
      <c r="C5944" s="4">
        <v>1197831.0</v>
      </c>
      <c r="D5944" s="5">
        <v>44416.0</v>
      </c>
      <c r="E5944" s="4" t="s">
        <v>37</v>
      </c>
      <c r="F5944" s="4" t="s">
        <v>90</v>
      </c>
      <c r="G5944" s="4" t="s">
        <v>91</v>
      </c>
      <c r="H5944" s="6" t="s">
        <v>28</v>
      </c>
      <c r="I5944" s="7">
        <v>54.0</v>
      </c>
      <c r="J5944" s="8">
        <v>196.0</v>
      </c>
      <c r="K5944" s="9">
        <v>10584.0</v>
      </c>
      <c r="L5944" s="9">
        <v>7197.120000000001</v>
      </c>
      <c r="M5944" s="10">
        <v>0.68</v>
      </c>
      <c r="N5944" s="4" t="s">
        <v>89</v>
      </c>
      <c r="O5944" s="4" t="s">
        <v>29</v>
      </c>
      <c r="P5944" s="4" t="s">
        <v>24</v>
      </c>
    </row>
    <row r="5945" ht="14.25" customHeight="1">
      <c r="B5945" s="4" t="s">
        <v>32</v>
      </c>
      <c r="C5945" s="4">
        <v>1197831.0</v>
      </c>
      <c r="D5945" s="5">
        <v>44444.0</v>
      </c>
      <c r="E5945" s="4" t="s">
        <v>37</v>
      </c>
      <c r="F5945" s="4" t="s">
        <v>90</v>
      </c>
      <c r="G5945" s="4" t="s">
        <v>91</v>
      </c>
      <c r="H5945" s="6" t="s">
        <v>18</v>
      </c>
      <c r="I5945" s="7">
        <v>50.0</v>
      </c>
      <c r="J5945" s="8">
        <v>176.0</v>
      </c>
      <c r="K5945" s="9">
        <v>8800.0</v>
      </c>
      <c r="L5945" s="9">
        <v>4400.0</v>
      </c>
      <c r="M5945" s="10">
        <v>0.5</v>
      </c>
      <c r="N5945" s="4" t="s">
        <v>89</v>
      </c>
      <c r="O5945" s="4" t="s">
        <v>29</v>
      </c>
      <c r="P5945" s="4" t="s">
        <v>21</v>
      </c>
    </row>
    <row r="5946" ht="14.25" customHeight="1">
      <c r="B5946" s="4" t="s">
        <v>32</v>
      </c>
      <c r="C5946" s="4">
        <v>1197831.0</v>
      </c>
      <c r="D5946" s="5">
        <v>44444.0</v>
      </c>
      <c r="E5946" s="4" t="s">
        <v>37</v>
      </c>
      <c r="F5946" s="4" t="s">
        <v>90</v>
      </c>
      <c r="G5946" s="4" t="s">
        <v>91</v>
      </c>
      <c r="H5946" s="6" t="s">
        <v>22</v>
      </c>
      <c r="I5946" s="7">
        <v>50.0</v>
      </c>
      <c r="J5946" s="8">
        <v>188.0</v>
      </c>
      <c r="K5946" s="9">
        <v>9400.0</v>
      </c>
      <c r="L5946" s="9">
        <v>4888.0</v>
      </c>
      <c r="M5946" s="10">
        <v>0.52</v>
      </c>
      <c r="N5946" s="4" t="s">
        <v>89</v>
      </c>
      <c r="O5946" s="4" t="s">
        <v>23</v>
      </c>
      <c r="P5946" s="4" t="s">
        <v>24</v>
      </c>
    </row>
    <row r="5947" ht="14.25" customHeight="1">
      <c r="B5947" s="4" t="s">
        <v>32</v>
      </c>
      <c r="C5947" s="4">
        <v>1197831.0</v>
      </c>
      <c r="D5947" s="5">
        <v>44444.0</v>
      </c>
      <c r="E5947" s="4" t="s">
        <v>37</v>
      </c>
      <c r="F5947" s="4" t="s">
        <v>90</v>
      </c>
      <c r="G5947" s="4" t="s">
        <v>91</v>
      </c>
      <c r="H5947" s="6" t="s">
        <v>25</v>
      </c>
      <c r="I5947" s="7">
        <v>56.0</v>
      </c>
      <c r="J5947" s="8">
        <v>182.0</v>
      </c>
      <c r="K5947" s="9">
        <v>10192.0</v>
      </c>
      <c r="L5947" s="9">
        <v>5299.84</v>
      </c>
      <c r="M5947" s="10">
        <v>0.52</v>
      </c>
      <c r="N5947" s="4" t="s">
        <v>89</v>
      </c>
      <c r="O5947" s="4" t="s">
        <v>23</v>
      </c>
      <c r="P5947" s="4" t="s">
        <v>21</v>
      </c>
    </row>
    <row r="5948" ht="14.25" customHeight="1">
      <c r="B5948" s="4" t="s">
        <v>32</v>
      </c>
      <c r="C5948" s="4">
        <v>1197831.0</v>
      </c>
      <c r="D5948" s="5">
        <v>44444.0</v>
      </c>
      <c r="E5948" s="4" t="s">
        <v>37</v>
      </c>
      <c r="F5948" s="4" t="s">
        <v>90</v>
      </c>
      <c r="G5948" s="4" t="s">
        <v>91</v>
      </c>
      <c r="H5948" s="6" t="s">
        <v>26</v>
      </c>
      <c r="I5948" s="7">
        <v>55.0</v>
      </c>
      <c r="J5948" s="8">
        <v>116.0</v>
      </c>
      <c r="K5948" s="9">
        <v>6380.0</v>
      </c>
      <c r="L5948" s="9">
        <v>4019.4</v>
      </c>
      <c r="M5948" s="10">
        <v>0.63</v>
      </c>
      <c r="N5948" s="4" t="s">
        <v>89</v>
      </c>
      <c r="O5948" s="4" t="s">
        <v>20</v>
      </c>
      <c r="P5948" s="4" t="s">
        <v>21</v>
      </c>
    </row>
    <row r="5949" ht="14.25" customHeight="1">
      <c r="B5949" s="4" t="s">
        <v>32</v>
      </c>
      <c r="C5949" s="4">
        <v>1197831.0</v>
      </c>
      <c r="D5949" s="5">
        <v>44444.0</v>
      </c>
      <c r="E5949" s="4" t="s">
        <v>37</v>
      </c>
      <c r="F5949" s="4" t="s">
        <v>90</v>
      </c>
      <c r="G5949" s="4" t="s">
        <v>91</v>
      </c>
      <c r="H5949" s="6" t="s">
        <v>27</v>
      </c>
      <c r="I5949" s="7">
        <v>50.0</v>
      </c>
      <c r="J5949" s="8">
        <v>104.0</v>
      </c>
      <c r="K5949" s="9">
        <v>5200.0</v>
      </c>
      <c r="L5949" s="9">
        <v>2392.0</v>
      </c>
      <c r="M5949" s="10">
        <v>0.45999999999999996</v>
      </c>
      <c r="N5949" s="4" t="s">
        <v>89</v>
      </c>
      <c r="O5949" s="4" t="s">
        <v>29</v>
      </c>
      <c r="P5949" s="4" t="s">
        <v>21</v>
      </c>
    </row>
    <row r="5950" ht="14.25" customHeight="1">
      <c r="B5950" s="4" t="s">
        <v>32</v>
      </c>
      <c r="C5950" s="4">
        <v>1197831.0</v>
      </c>
      <c r="D5950" s="5">
        <v>44444.0</v>
      </c>
      <c r="E5950" s="4" t="s">
        <v>37</v>
      </c>
      <c r="F5950" s="4" t="s">
        <v>90</v>
      </c>
      <c r="G5950" s="4" t="s">
        <v>91</v>
      </c>
      <c r="H5950" s="6" t="s">
        <v>28</v>
      </c>
      <c r="I5950" s="7">
        <v>49.0</v>
      </c>
      <c r="J5950" s="8">
        <v>181.0</v>
      </c>
      <c r="K5950" s="9">
        <v>8869.0</v>
      </c>
      <c r="L5950" s="9">
        <v>5942.2300000000005</v>
      </c>
      <c r="M5950" s="10">
        <v>0.67</v>
      </c>
      <c r="N5950" s="4" t="s">
        <v>89</v>
      </c>
      <c r="O5950" s="4" t="s">
        <v>29</v>
      </c>
      <c r="P5950" s="4" t="s">
        <v>21</v>
      </c>
    </row>
    <row r="5951" ht="14.25" customHeight="1">
      <c r="B5951" s="4" t="s">
        <v>32</v>
      </c>
      <c r="C5951" s="4">
        <v>1197831.0</v>
      </c>
      <c r="D5951" s="5">
        <v>44473.0</v>
      </c>
      <c r="E5951" s="4" t="s">
        <v>37</v>
      </c>
      <c r="F5951" s="4" t="s">
        <v>90</v>
      </c>
      <c r="G5951" s="4" t="s">
        <v>91</v>
      </c>
      <c r="H5951" s="6" t="s">
        <v>18</v>
      </c>
      <c r="I5951" s="7">
        <v>36.0</v>
      </c>
      <c r="J5951" s="8">
        <v>167.0</v>
      </c>
      <c r="K5951" s="9">
        <v>6012.0</v>
      </c>
      <c r="L5951" s="9">
        <v>3066.12</v>
      </c>
      <c r="M5951" s="10">
        <v>0.51</v>
      </c>
      <c r="N5951" s="4" t="s">
        <v>89</v>
      </c>
      <c r="O5951" s="4" t="s">
        <v>23</v>
      </c>
      <c r="P5951" s="4" t="s">
        <v>24</v>
      </c>
    </row>
    <row r="5952" ht="14.25" customHeight="1">
      <c r="B5952" s="4" t="s">
        <v>32</v>
      </c>
      <c r="C5952" s="4">
        <v>1197831.0</v>
      </c>
      <c r="D5952" s="5">
        <v>44473.0</v>
      </c>
      <c r="E5952" s="4" t="s">
        <v>37</v>
      </c>
      <c r="F5952" s="4" t="s">
        <v>90</v>
      </c>
      <c r="G5952" s="4" t="s">
        <v>91</v>
      </c>
      <c r="H5952" s="6" t="s">
        <v>22</v>
      </c>
      <c r="I5952" s="7">
        <v>37.0</v>
      </c>
      <c r="J5952" s="8">
        <v>173.0</v>
      </c>
      <c r="K5952" s="9">
        <v>6401.0</v>
      </c>
      <c r="L5952" s="9">
        <v>3456.5400000000004</v>
      </c>
      <c r="M5952" s="10">
        <v>0.54</v>
      </c>
      <c r="N5952" s="4" t="s">
        <v>89</v>
      </c>
      <c r="O5952" s="4" t="s">
        <v>20</v>
      </c>
      <c r="P5952" s="4" t="s">
        <v>24</v>
      </c>
    </row>
    <row r="5953" ht="14.25" customHeight="1">
      <c r="B5953" s="4" t="s">
        <v>32</v>
      </c>
      <c r="C5953" s="4">
        <v>1197831.0</v>
      </c>
      <c r="D5953" s="5">
        <v>44473.0</v>
      </c>
      <c r="E5953" s="4" t="s">
        <v>37</v>
      </c>
      <c r="F5953" s="4" t="s">
        <v>90</v>
      </c>
      <c r="G5953" s="4" t="s">
        <v>91</v>
      </c>
      <c r="H5953" s="6" t="s">
        <v>25</v>
      </c>
      <c r="I5953" s="7">
        <v>41.0</v>
      </c>
      <c r="J5953" s="8">
        <v>131.0</v>
      </c>
      <c r="K5953" s="9">
        <v>5371.0</v>
      </c>
      <c r="L5953" s="9">
        <v>2739.21</v>
      </c>
      <c r="M5953" s="10">
        <v>0.51</v>
      </c>
      <c r="N5953" s="4" t="s">
        <v>89</v>
      </c>
      <c r="O5953" s="4" t="s">
        <v>29</v>
      </c>
      <c r="P5953" s="4" t="s">
        <v>21</v>
      </c>
    </row>
    <row r="5954" ht="14.25" customHeight="1">
      <c r="B5954" s="4" t="s">
        <v>32</v>
      </c>
      <c r="C5954" s="4">
        <v>1197831.0</v>
      </c>
      <c r="D5954" s="5">
        <v>44473.0</v>
      </c>
      <c r="E5954" s="4" t="s">
        <v>37</v>
      </c>
      <c r="F5954" s="4" t="s">
        <v>90</v>
      </c>
      <c r="G5954" s="4" t="s">
        <v>91</v>
      </c>
      <c r="H5954" s="6" t="s">
        <v>26</v>
      </c>
      <c r="I5954" s="7">
        <v>44.0</v>
      </c>
      <c r="J5954" s="8">
        <v>101.0</v>
      </c>
      <c r="K5954" s="9">
        <v>4444.0</v>
      </c>
      <c r="L5954" s="9">
        <v>2888.6</v>
      </c>
      <c r="M5954" s="10">
        <v>0.65</v>
      </c>
      <c r="N5954" s="4" t="s">
        <v>89</v>
      </c>
      <c r="O5954" s="4" t="s">
        <v>29</v>
      </c>
      <c r="P5954" s="4" t="s">
        <v>21</v>
      </c>
    </row>
    <row r="5955" ht="14.25" customHeight="1">
      <c r="B5955" s="4" t="s">
        <v>32</v>
      </c>
      <c r="C5955" s="4">
        <v>1197831.0</v>
      </c>
      <c r="D5955" s="5">
        <v>44473.0</v>
      </c>
      <c r="E5955" s="4" t="s">
        <v>37</v>
      </c>
      <c r="F5955" s="4" t="s">
        <v>90</v>
      </c>
      <c r="G5955" s="4" t="s">
        <v>91</v>
      </c>
      <c r="H5955" s="6" t="s">
        <v>27</v>
      </c>
      <c r="I5955" s="7">
        <v>32.0</v>
      </c>
      <c r="J5955" s="8">
        <v>91.0</v>
      </c>
      <c r="K5955" s="9">
        <v>2912.0</v>
      </c>
      <c r="L5955" s="9">
        <v>1397.76</v>
      </c>
      <c r="M5955" s="10">
        <v>0.48</v>
      </c>
      <c r="N5955" s="4" t="s">
        <v>89</v>
      </c>
      <c r="O5955" s="4" t="s">
        <v>29</v>
      </c>
      <c r="P5955" s="4" t="s">
        <v>24</v>
      </c>
    </row>
    <row r="5956" ht="14.25" customHeight="1">
      <c r="B5956" s="4" t="s">
        <v>32</v>
      </c>
      <c r="C5956" s="4">
        <v>1197831.0</v>
      </c>
      <c r="D5956" s="5">
        <v>44473.0</v>
      </c>
      <c r="E5956" s="4" t="s">
        <v>37</v>
      </c>
      <c r="F5956" s="4" t="s">
        <v>90</v>
      </c>
      <c r="G5956" s="4" t="s">
        <v>91</v>
      </c>
      <c r="H5956" s="6" t="s">
        <v>28</v>
      </c>
      <c r="I5956" s="7">
        <v>42.0</v>
      </c>
      <c r="J5956" s="8">
        <v>142.0</v>
      </c>
      <c r="K5956" s="9">
        <v>5964.0</v>
      </c>
      <c r="L5956" s="9">
        <v>3936.2400000000002</v>
      </c>
      <c r="M5956" s="10">
        <v>0.66</v>
      </c>
      <c r="N5956" s="4" t="s">
        <v>89</v>
      </c>
      <c r="O5956" s="4" t="s">
        <v>23</v>
      </c>
      <c r="P5956" s="4" t="s">
        <v>24</v>
      </c>
    </row>
    <row r="5957" ht="14.25" customHeight="1">
      <c r="B5957" s="4" t="s">
        <v>32</v>
      </c>
      <c r="C5957" s="4">
        <v>1197831.0</v>
      </c>
      <c r="D5957" s="5">
        <v>44505.0</v>
      </c>
      <c r="E5957" s="4" t="s">
        <v>37</v>
      </c>
      <c r="F5957" s="4" t="s">
        <v>90</v>
      </c>
      <c r="G5957" s="4" t="s">
        <v>91</v>
      </c>
      <c r="H5957" s="6" t="s">
        <v>18</v>
      </c>
      <c r="I5957" s="7">
        <v>33.0</v>
      </c>
      <c r="J5957" s="8">
        <v>182.0</v>
      </c>
      <c r="K5957" s="9">
        <v>6006.0</v>
      </c>
      <c r="L5957" s="9">
        <v>3303.2999999999997</v>
      </c>
      <c r="M5957" s="10">
        <v>0.5499999999999999</v>
      </c>
      <c r="N5957" s="4" t="s">
        <v>89</v>
      </c>
      <c r="O5957" s="4" t="s">
        <v>23</v>
      </c>
      <c r="P5957" s="4" t="s">
        <v>21</v>
      </c>
    </row>
    <row r="5958" ht="14.25" customHeight="1">
      <c r="B5958" s="4" t="s">
        <v>32</v>
      </c>
      <c r="C5958" s="4">
        <v>1197831.0</v>
      </c>
      <c r="D5958" s="5">
        <v>44505.0</v>
      </c>
      <c r="E5958" s="4" t="s">
        <v>37</v>
      </c>
      <c r="F5958" s="4" t="s">
        <v>90</v>
      </c>
      <c r="G5958" s="4" t="s">
        <v>91</v>
      </c>
      <c r="H5958" s="6" t="s">
        <v>22</v>
      </c>
      <c r="I5958" s="7">
        <v>32.0</v>
      </c>
      <c r="J5958" s="8">
        <v>189.0</v>
      </c>
      <c r="K5958" s="9">
        <v>6048.0</v>
      </c>
      <c r="L5958" s="9">
        <v>3144.96</v>
      </c>
      <c r="M5958" s="10">
        <v>0.52</v>
      </c>
      <c r="N5958" s="4" t="s">
        <v>89</v>
      </c>
      <c r="O5958" s="4" t="s">
        <v>29</v>
      </c>
      <c r="P5958" s="4" t="s">
        <v>21</v>
      </c>
    </row>
    <row r="5959" ht="14.25" customHeight="1">
      <c r="B5959" s="4" t="s">
        <v>32</v>
      </c>
      <c r="C5959" s="4">
        <v>1197831.0</v>
      </c>
      <c r="D5959" s="5">
        <v>44505.0</v>
      </c>
      <c r="E5959" s="4" t="s">
        <v>37</v>
      </c>
      <c r="F5959" s="4" t="s">
        <v>90</v>
      </c>
      <c r="G5959" s="4" t="s">
        <v>91</v>
      </c>
      <c r="H5959" s="6" t="s">
        <v>25</v>
      </c>
      <c r="I5959" s="7">
        <v>58.0</v>
      </c>
      <c r="J5959" s="8">
        <v>150.0</v>
      </c>
      <c r="K5959" s="9">
        <v>8700.0</v>
      </c>
      <c r="L5959" s="9">
        <v>4698.0</v>
      </c>
      <c r="M5959" s="10">
        <v>0.54</v>
      </c>
      <c r="N5959" s="4" t="s">
        <v>89</v>
      </c>
      <c r="O5959" s="4" t="s">
        <v>23</v>
      </c>
      <c r="P5959" s="4" t="s">
        <v>21</v>
      </c>
    </row>
    <row r="5960" ht="14.25" customHeight="1">
      <c r="B5960" s="4" t="s">
        <v>32</v>
      </c>
      <c r="C5960" s="4">
        <v>1197831.0</v>
      </c>
      <c r="D5960" s="5">
        <v>44505.0</v>
      </c>
      <c r="E5960" s="4" t="s">
        <v>37</v>
      </c>
      <c r="F5960" s="4" t="s">
        <v>90</v>
      </c>
      <c r="G5960" s="4" t="s">
        <v>91</v>
      </c>
      <c r="H5960" s="6" t="s">
        <v>26</v>
      </c>
      <c r="I5960" s="7">
        <v>54.0</v>
      </c>
      <c r="J5960" s="8">
        <v>122.0</v>
      </c>
      <c r="K5960" s="9">
        <v>6588.0</v>
      </c>
      <c r="L5960" s="9">
        <v>4018.68</v>
      </c>
      <c r="M5960" s="10">
        <v>0.61</v>
      </c>
      <c r="N5960" s="4" t="s">
        <v>89</v>
      </c>
      <c r="O5960" s="4" t="s">
        <v>20</v>
      </c>
      <c r="P5960" s="4" t="s">
        <v>24</v>
      </c>
    </row>
    <row r="5961" ht="14.25" customHeight="1">
      <c r="B5961" s="4" t="s">
        <v>32</v>
      </c>
      <c r="C5961" s="4">
        <v>1197831.0</v>
      </c>
      <c r="D5961" s="5">
        <v>44505.0</v>
      </c>
      <c r="E5961" s="4" t="s">
        <v>37</v>
      </c>
      <c r="F5961" s="4" t="s">
        <v>90</v>
      </c>
      <c r="G5961" s="4" t="s">
        <v>91</v>
      </c>
      <c r="H5961" s="6" t="s">
        <v>27</v>
      </c>
      <c r="I5961" s="7">
        <v>54.0</v>
      </c>
      <c r="J5961" s="8">
        <v>106.0</v>
      </c>
      <c r="K5961" s="9">
        <v>5724.0</v>
      </c>
      <c r="L5961" s="9">
        <v>2862.0</v>
      </c>
      <c r="M5961" s="10">
        <v>0.5</v>
      </c>
      <c r="N5961" s="4" t="s">
        <v>89</v>
      </c>
      <c r="O5961" s="4" t="s">
        <v>29</v>
      </c>
      <c r="P5961" s="4" t="s">
        <v>21</v>
      </c>
    </row>
    <row r="5962" ht="14.25" customHeight="1">
      <c r="B5962" s="4" t="s">
        <v>32</v>
      </c>
      <c r="C5962" s="4">
        <v>1197831.0</v>
      </c>
      <c r="D5962" s="5">
        <v>44505.0</v>
      </c>
      <c r="E5962" s="4" t="s">
        <v>37</v>
      </c>
      <c r="F5962" s="4" t="s">
        <v>90</v>
      </c>
      <c r="G5962" s="4" t="s">
        <v>91</v>
      </c>
      <c r="H5962" s="6" t="s">
        <v>28</v>
      </c>
      <c r="I5962" s="7">
        <v>63.0</v>
      </c>
      <c r="J5962" s="8">
        <v>163.0</v>
      </c>
      <c r="K5962" s="9">
        <v>10269.0</v>
      </c>
      <c r="L5962" s="9">
        <v>6880.2300000000005</v>
      </c>
      <c r="M5962" s="10">
        <v>0.67</v>
      </c>
      <c r="N5962" s="4" t="s">
        <v>89</v>
      </c>
      <c r="O5962" s="4" t="s">
        <v>29</v>
      </c>
      <c r="P5962" s="4" t="s">
        <v>21</v>
      </c>
    </row>
    <row r="5963" ht="14.25" customHeight="1">
      <c r="B5963" s="4" t="s">
        <v>15</v>
      </c>
      <c r="C5963" s="4">
        <v>1197831.0</v>
      </c>
      <c r="D5963" s="5">
        <v>44534.0</v>
      </c>
      <c r="E5963" s="4" t="s">
        <v>37</v>
      </c>
      <c r="F5963" s="4" t="s">
        <v>90</v>
      </c>
      <c r="G5963" s="4" t="s">
        <v>91</v>
      </c>
      <c r="H5963" s="6" t="s">
        <v>18</v>
      </c>
      <c r="I5963" s="7">
        <v>54.0</v>
      </c>
      <c r="J5963" s="8">
        <v>233.0</v>
      </c>
      <c r="K5963" s="9">
        <v>12582.0</v>
      </c>
      <c r="L5963" s="9">
        <v>6794.280000000001</v>
      </c>
      <c r="M5963" s="10">
        <v>0.54</v>
      </c>
      <c r="N5963" s="4" t="s">
        <v>89</v>
      </c>
      <c r="O5963" s="4" t="s">
        <v>29</v>
      </c>
      <c r="P5963" s="4" t="s">
        <v>24</v>
      </c>
    </row>
    <row r="5964" ht="14.25" customHeight="1">
      <c r="B5964" s="4" t="s">
        <v>15</v>
      </c>
      <c r="C5964" s="4">
        <v>1197831.0</v>
      </c>
      <c r="D5964" s="5">
        <v>44534.0</v>
      </c>
      <c r="E5964" s="4" t="s">
        <v>37</v>
      </c>
      <c r="F5964" s="4" t="s">
        <v>90</v>
      </c>
      <c r="G5964" s="4" t="s">
        <v>91</v>
      </c>
      <c r="H5964" s="6" t="s">
        <v>22</v>
      </c>
      <c r="I5964" s="7">
        <v>51.0</v>
      </c>
      <c r="J5964" s="8">
        <v>209.0</v>
      </c>
      <c r="K5964" s="9">
        <v>10659.0</v>
      </c>
      <c r="L5964" s="9">
        <v>5755.860000000001</v>
      </c>
      <c r="M5964" s="10">
        <v>0.54</v>
      </c>
      <c r="N5964" s="4" t="s">
        <v>89</v>
      </c>
      <c r="O5964" s="4" t="s">
        <v>29</v>
      </c>
      <c r="P5964" s="4" t="s">
        <v>21</v>
      </c>
    </row>
    <row r="5965" ht="14.25" customHeight="1">
      <c r="B5965" s="4" t="s">
        <v>15</v>
      </c>
      <c r="C5965" s="4">
        <v>1197831.0</v>
      </c>
      <c r="D5965" s="5">
        <v>44534.0</v>
      </c>
      <c r="E5965" s="4" t="s">
        <v>37</v>
      </c>
      <c r="F5965" s="4" t="s">
        <v>90</v>
      </c>
      <c r="G5965" s="4" t="s">
        <v>91</v>
      </c>
      <c r="H5965" s="6" t="s">
        <v>25</v>
      </c>
      <c r="I5965" s="7">
        <v>56.0</v>
      </c>
      <c r="J5965" s="8">
        <v>176.0</v>
      </c>
      <c r="K5965" s="9">
        <v>9856.0</v>
      </c>
      <c r="L5965" s="9">
        <v>5125.12</v>
      </c>
      <c r="M5965" s="10">
        <v>0.52</v>
      </c>
      <c r="N5965" s="4" t="s">
        <v>89</v>
      </c>
      <c r="O5965" s="4" t="s">
        <v>20</v>
      </c>
      <c r="P5965" s="4" t="s">
        <v>21</v>
      </c>
    </row>
    <row r="5966" ht="14.25" customHeight="1">
      <c r="B5966" s="4" t="s">
        <v>15</v>
      </c>
      <c r="C5966" s="4">
        <v>1197831.0</v>
      </c>
      <c r="D5966" s="5">
        <v>44534.0</v>
      </c>
      <c r="E5966" s="4" t="s">
        <v>37</v>
      </c>
      <c r="F5966" s="4" t="s">
        <v>90</v>
      </c>
      <c r="G5966" s="4" t="s">
        <v>91</v>
      </c>
      <c r="H5966" s="6" t="s">
        <v>26</v>
      </c>
      <c r="I5966" s="7">
        <v>59.0</v>
      </c>
      <c r="J5966" s="8">
        <v>142.0</v>
      </c>
      <c r="K5966" s="9">
        <v>8378.0</v>
      </c>
      <c r="L5966" s="9">
        <v>5445.7</v>
      </c>
      <c r="M5966" s="10">
        <v>0.65</v>
      </c>
      <c r="N5966" s="4" t="s">
        <v>89</v>
      </c>
      <c r="O5966" s="4" t="s">
        <v>29</v>
      </c>
      <c r="P5966" s="4" t="s">
        <v>24</v>
      </c>
    </row>
    <row r="5967" ht="14.25" customHeight="1">
      <c r="B5967" s="4" t="s">
        <v>15</v>
      </c>
      <c r="C5967" s="4">
        <v>1197831.0</v>
      </c>
      <c r="D5967" s="5">
        <v>44534.0</v>
      </c>
      <c r="E5967" s="4" t="s">
        <v>37</v>
      </c>
      <c r="F5967" s="4" t="s">
        <v>90</v>
      </c>
      <c r="G5967" s="4" t="s">
        <v>91</v>
      </c>
      <c r="H5967" s="6" t="s">
        <v>27</v>
      </c>
      <c r="I5967" s="7">
        <v>50.0</v>
      </c>
      <c r="J5967" s="8">
        <v>133.0</v>
      </c>
      <c r="K5967" s="9">
        <v>6650.0</v>
      </c>
      <c r="L5967" s="9">
        <v>3258.5</v>
      </c>
      <c r="M5967" s="10">
        <v>0.49</v>
      </c>
      <c r="N5967" s="4" t="s">
        <v>89</v>
      </c>
      <c r="O5967" s="4" t="s">
        <v>23</v>
      </c>
      <c r="P5967" s="4" t="s">
        <v>21</v>
      </c>
    </row>
    <row r="5968" ht="14.25" customHeight="1">
      <c r="B5968" s="4" t="s">
        <v>15</v>
      </c>
      <c r="C5968" s="4">
        <v>1197831.0</v>
      </c>
      <c r="D5968" s="5">
        <v>44534.0</v>
      </c>
      <c r="E5968" s="4" t="s">
        <v>37</v>
      </c>
      <c r="F5968" s="4" t="s">
        <v>90</v>
      </c>
      <c r="G5968" s="4" t="s">
        <v>91</v>
      </c>
      <c r="H5968" s="6" t="s">
        <v>28</v>
      </c>
      <c r="I5968" s="7">
        <v>60.0</v>
      </c>
      <c r="J5968" s="8">
        <v>196.0</v>
      </c>
      <c r="K5968" s="9">
        <v>11760.0</v>
      </c>
      <c r="L5968" s="9">
        <v>8114.400000000001</v>
      </c>
      <c r="M5968" s="10">
        <v>0.6900000000000001</v>
      </c>
      <c r="N5968" s="4" t="s">
        <v>89</v>
      </c>
      <c r="O5968" s="4" t="s">
        <v>29</v>
      </c>
      <c r="P5968" s="4" t="s">
        <v>21</v>
      </c>
    </row>
    <row r="5969" ht="14.25" customHeight="1">
      <c r="B5969" s="4" t="s">
        <v>15</v>
      </c>
      <c r="C5969" s="4">
        <v>1128299.0</v>
      </c>
      <c r="D5969" s="5">
        <v>44219.0</v>
      </c>
      <c r="E5969" s="4" t="s">
        <v>37</v>
      </c>
      <c r="F5969" s="4" t="s">
        <v>90</v>
      </c>
      <c r="G5969" s="4" t="s">
        <v>91</v>
      </c>
      <c r="H5969" s="6" t="s">
        <v>18</v>
      </c>
      <c r="I5969" s="7">
        <v>29.0</v>
      </c>
      <c r="J5969" s="8">
        <v>119.0</v>
      </c>
      <c r="K5969" s="9">
        <v>3451.0</v>
      </c>
      <c r="L5969" s="9">
        <v>1656.48</v>
      </c>
      <c r="M5969" s="10">
        <v>0.48</v>
      </c>
      <c r="N5969" s="4" t="s">
        <v>89</v>
      </c>
      <c r="O5969" s="4" t="s">
        <v>23</v>
      </c>
      <c r="P5969" s="4" t="s">
        <v>24</v>
      </c>
    </row>
    <row r="5970" ht="14.25" customHeight="1">
      <c r="B5970" s="4" t="s">
        <v>15</v>
      </c>
      <c r="C5970" s="4">
        <v>1128299.0</v>
      </c>
      <c r="D5970" s="5">
        <v>44219.0</v>
      </c>
      <c r="E5970" s="4" t="s">
        <v>37</v>
      </c>
      <c r="F5970" s="4" t="s">
        <v>90</v>
      </c>
      <c r="G5970" s="4" t="s">
        <v>91</v>
      </c>
      <c r="H5970" s="6" t="s">
        <v>22</v>
      </c>
      <c r="I5970" s="7">
        <v>37.0</v>
      </c>
      <c r="J5970" s="8">
        <v>106.0</v>
      </c>
      <c r="K5970" s="9">
        <v>3922.0</v>
      </c>
      <c r="L5970" s="9">
        <v>2000.22</v>
      </c>
      <c r="M5970" s="10">
        <v>0.51</v>
      </c>
      <c r="N5970" s="4" t="s">
        <v>89</v>
      </c>
      <c r="O5970" s="4" t="s">
        <v>29</v>
      </c>
      <c r="P5970" s="4" t="s">
        <v>21</v>
      </c>
    </row>
    <row r="5971" ht="14.25" customHeight="1">
      <c r="B5971" s="4" t="s">
        <v>15</v>
      </c>
      <c r="C5971" s="4">
        <v>1128299.0</v>
      </c>
      <c r="D5971" s="5">
        <v>44219.0</v>
      </c>
      <c r="E5971" s="4" t="s">
        <v>37</v>
      </c>
      <c r="F5971" s="4" t="s">
        <v>90</v>
      </c>
      <c r="G5971" s="4" t="s">
        <v>91</v>
      </c>
      <c r="H5971" s="6" t="s">
        <v>25</v>
      </c>
      <c r="I5971" s="7">
        <v>37.0</v>
      </c>
      <c r="J5971" s="8">
        <v>106.0</v>
      </c>
      <c r="K5971" s="9">
        <v>3922.0</v>
      </c>
      <c r="L5971" s="9">
        <v>1921.78</v>
      </c>
      <c r="M5971" s="10">
        <v>0.49</v>
      </c>
      <c r="N5971" s="4" t="s">
        <v>89</v>
      </c>
      <c r="O5971" s="4" t="s">
        <v>29</v>
      </c>
      <c r="P5971" s="4" t="s">
        <v>21</v>
      </c>
    </row>
    <row r="5972" ht="14.25" customHeight="1">
      <c r="B5972" s="4" t="s">
        <v>15</v>
      </c>
      <c r="C5972" s="4">
        <v>1128299.0</v>
      </c>
      <c r="D5972" s="5">
        <v>44219.0</v>
      </c>
      <c r="E5972" s="4" t="s">
        <v>37</v>
      </c>
      <c r="F5972" s="4" t="s">
        <v>90</v>
      </c>
      <c r="G5972" s="4" t="s">
        <v>91</v>
      </c>
      <c r="H5972" s="6" t="s">
        <v>26</v>
      </c>
      <c r="I5972" s="7">
        <v>38.0</v>
      </c>
      <c r="J5972" s="8">
        <v>77.0</v>
      </c>
      <c r="K5972" s="9">
        <v>2926.0</v>
      </c>
      <c r="L5972" s="9">
        <v>1345.9599999999998</v>
      </c>
      <c r="M5972" s="10">
        <v>0.45999999999999996</v>
      </c>
      <c r="N5972" s="4" t="s">
        <v>89</v>
      </c>
      <c r="O5972" s="4" t="s">
        <v>20</v>
      </c>
      <c r="P5972" s="4" t="s">
        <v>24</v>
      </c>
    </row>
    <row r="5973" ht="14.25" customHeight="1">
      <c r="B5973" s="4" t="s">
        <v>15</v>
      </c>
      <c r="C5973" s="4">
        <v>1128299.0</v>
      </c>
      <c r="D5973" s="5">
        <v>44219.0</v>
      </c>
      <c r="E5973" s="4" t="s">
        <v>37</v>
      </c>
      <c r="F5973" s="4" t="s">
        <v>90</v>
      </c>
      <c r="G5973" s="4" t="s">
        <v>91</v>
      </c>
      <c r="H5973" s="6" t="s">
        <v>27</v>
      </c>
      <c r="I5973" s="7">
        <v>42.0</v>
      </c>
      <c r="J5973" s="8">
        <v>63.0</v>
      </c>
      <c r="K5973" s="9">
        <v>2646.0</v>
      </c>
      <c r="L5973" s="9">
        <v>1190.6999999999998</v>
      </c>
      <c r="M5973" s="10">
        <v>0.44999999999999996</v>
      </c>
      <c r="N5973" s="4" t="s">
        <v>89</v>
      </c>
      <c r="O5973" s="4" t="s">
        <v>23</v>
      </c>
      <c r="P5973" s="4" t="s">
        <v>21</v>
      </c>
    </row>
    <row r="5974" ht="14.25" customHeight="1">
      <c r="B5974" s="4" t="s">
        <v>15</v>
      </c>
      <c r="C5974" s="4">
        <v>1128299.0</v>
      </c>
      <c r="D5974" s="5">
        <v>44219.0</v>
      </c>
      <c r="E5974" s="4" t="s">
        <v>37</v>
      </c>
      <c r="F5974" s="4" t="s">
        <v>90</v>
      </c>
      <c r="G5974" s="4" t="s">
        <v>91</v>
      </c>
      <c r="H5974" s="6" t="s">
        <v>28</v>
      </c>
      <c r="I5974" s="7">
        <v>36.0</v>
      </c>
      <c r="J5974" s="8">
        <v>111.0</v>
      </c>
      <c r="K5974" s="9">
        <v>3996.0</v>
      </c>
      <c r="L5974" s="9">
        <v>1398.6</v>
      </c>
      <c r="M5974" s="10">
        <v>0.35</v>
      </c>
      <c r="N5974" s="4" t="s">
        <v>89</v>
      </c>
      <c r="O5974" s="4" t="s">
        <v>20</v>
      </c>
      <c r="P5974" s="4" t="s">
        <v>21</v>
      </c>
    </row>
    <row r="5975" ht="14.25" customHeight="1">
      <c r="B5975" s="4" t="s">
        <v>15</v>
      </c>
      <c r="C5975" s="4">
        <v>1128299.0</v>
      </c>
      <c r="D5975" s="5">
        <v>44250.0</v>
      </c>
      <c r="E5975" s="4" t="s">
        <v>37</v>
      </c>
      <c r="F5975" s="4" t="s">
        <v>90</v>
      </c>
      <c r="G5975" s="4" t="s">
        <v>91</v>
      </c>
      <c r="H5975" s="6" t="s">
        <v>18</v>
      </c>
      <c r="I5975" s="7">
        <v>29.0</v>
      </c>
      <c r="J5975" s="8">
        <v>143.0</v>
      </c>
      <c r="K5975" s="9">
        <v>4147.0</v>
      </c>
      <c r="L5975" s="9">
        <v>2073.5</v>
      </c>
      <c r="M5975" s="10">
        <v>0.5</v>
      </c>
      <c r="N5975" s="4" t="s">
        <v>89</v>
      </c>
      <c r="O5975" s="4" t="s">
        <v>29</v>
      </c>
      <c r="P5975" s="4" t="s">
        <v>21</v>
      </c>
    </row>
    <row r="5976" ht="14.25" customHeight="1">
      <c r="B5976" s="4" t="s">
        <v>15</v>
      </c>
      <c r="C5976" s="4">
        <v>1128299.0</v>
      </c>
      <c r="D5976" s="5">
        <v>44250.0</v>
      </c>
      <c r="E5976" s="4" t="s">
        <v>37</v>
      </c>
      <c r="F5976" s="4" t="s">
        <v>90</v>
      </c>
      <c r="G5976" s="4" t="s">
        <v>91</v>
      </c>
      <c r="H5976" s="6" t="s">
        <v>22</v>
      </c>
      <c r="I5976" s="7">
        <v>38.0</v>
      </c>
      <c r="J5976" s="8">
        <v>113.0</v>
      </c>
      <c r="K5976" s="9">
        <v>4294.0</v>
      </c>
      <c r="L5976" s="9">
        <v>2318.76</v>
      </c>
      <c r="M5976" s="10">
        <v>0.54</v>
      </c>
      <c r="N5976" s="4" t="s">
        <v>89</v>
      </c>
      <c r="O5976" s="4" t="s">
        <v>20</v>
      </c>
      <c r="P5976" s="4" t="s">
        <v>21</v>
      </c>
    </row>
    <row r="5977" ht="14.25" customHeight="1">
      <c r="B5977" s="4" t="s">
        <v>15</v>
      </c>
      <c r="C5977" s="4">
        <v>1128299.0</v>
      </c>
      <c r="D5977" s="5">
        <v>44250.0</v>
      </c>
      <c r="E5977" s="4" t="s">
        <v>37</v>
      </c>
      <c r="F5977" s="4" t="s">
        <v>90</v>
      </c>
      <c r="G5977" s="4" t="s">
        <v>91</v>
      </c>
      <c r="H5977" s="6" t="s">
        <v>25</v>
      </c>
      <c r="I5977" s="7">
        <v>38.0</v>
      </c>
      <c r="J5977" s="8">
        <v>105.0</v>
      </c>
      <c r="K5977" s="9">
        <v>3990.0</v>
      </c>
      <c r="L5977" s="9">
        <v>1875.3</v>
      </c>
      <c r="M5977" s="10">
        <v>0.47</v>
      </c>
      <c r="N5977" s="4" t="s">
        <v>89</v>
      </c>
      <c r="O5977" s="4" t="s">
        <v>20</v>
      </c>
      <c r="P5977" s="4" t="s">
        <v>21</v>
      </c>
    </row>
    <row r="5978" ht="14.25" customHeight="1">
      <c r="B5978" s="4" t="s">
        <v>15</v>
      </c>
      <c r="C5978" s="4">
        <v>1128299.0</v>
      </c>
      <c r="D5978" s="5">
        <v>44250.0</v>
      </c>
      <c r="E5978" s="4" t="s">
        <v>37</v>
      </c>
      <c r="F5978" s="4" t="s">
        <v>92</v>
      </c>
      <c r="G5978" s="4" t="s">
        <v>93</v>
      </c>
      <c r="H5978" s="6" t="s">
        <v>26</v>
      </c>
      <c r="I5978" s="7">
        <v>38.0</v>
      </c>
      <c r="J5978" s="8">
        <v>63.0</v>
      </c>
      <c r="K5978" s="9">
        <v>2394.0</v>
      </c>
      <c r="L5978" s="9">
        <v>1149.12</v>
      </c>
      <c r="M5978" s="10">
        <v>0.48</v>
      </c>
      <c r="N5978" s="4" t="s">
        <v>89</v>
      </c>
      <c r="O5978" s="4" t="s">
        <v>20</v>
      </c>
      <c r="P5978" s="4" t="s">
        <v>21</v>
      </c>
    </row>
    <row r="5979" ht="14.25" customHeight="1">
      <c r="B5979" s="4" t="s">
        <v>15</v>
      </c>
      <c r="C5979" s="4">
        <v>1128299.0</v>
      </c>
      <c r="D5979" s="5">
        <v>44250.0</v>
      </c>
      <c r="E5979" s="4" t="s">
        <v>37</v>
      </c>
      <c r="F5979" s="4" t="s">
        <v>92</v>
      </c>
      <c r="G5979" s="4" t="s">
        <v>93</v>
      </c>
      <c r="H5979" s="6" t="s">
        <v>27</v>
      </c>
      <c r="I5979" s="7">
        <v>42.0</v>
      </c>
      <c r="J5979" s="8">
        <v>44.0</v>
      </c>
      <c r="K5979" s="9">
        <v>1848.0</v>
      </c>
      <c r="L5979" s="9">
        <v>813.12</v>
      </c>
      <c r="M5979" s="10">
        <v>0.44</v>
      </c>
      <c r="N5979" s="4" t="s">
        <v>89</v>
      </c>
      <c r="O5979" s="4" t="s">
        <v>20</v>
      </c>
      <c r="P5979" s="4" t="s">
        <v>24</v>
      </c>
    </row>
    <row r="5980" ht="14.25" customHeight="1">
      <c r="B5980" s="4" t="s">
        <v>15</v>
      </c>
      <c r="C5980" s="4">
        <v>1128299.0</v>
      </c>
      <c r="D5980" s="5">
        <v>44250.0</v>
      </c>
      <c r="E5980" s="4" t="s">
        <v>37</v>
      </c>
      <c r="F5980" s="4" t="s">
        <v>92</v>
      </c>
      <c r="G5980" s="4" t="s">
        <v>93</v>
      </c>
      <c r="H5980" s="6" t="s">
        <v>28</v>
      </c>
      <c r="I5980" s="7">
        <v>38.0</v>
      </c>
      <c r="J5980" s="8">
        <v>88.0</v>
      </c>
      <c r="K5980" s="9">
        <v>3344.0</v>
      </c>
      <c r="L5980" s="9">
        <v>1203.84</v>
      </c>
      <c r="M5980" s="10">
        <v>0.36</v>
      </c>
      <c r="N5980" s="4" t="s">
        <v>89</v>
      </c>
      <c r="O5980" s="4" t="s">
        <v>23</v>
      </c>
      <c r="P5980" s="4" t="s">
        <v>24</v>
      </c>
    </row>
    <row r="5981" ht="14.25" customHeight="1">
      <c r="B5981" s="4" t="s">
        <v>15</v>
      </c>
      <c r="C5981" s="4">
        <v>1128299.0</v>
      </c>
      <c r="D5981" s="5">
        <v>44277.0</v>
      </c>
      <c r="E5981" s="4" t="s">
        <v>37</v>
      </c>
      <c r="F5981" s="4" t="s">
        <v>92</v>
      </c>
      <c r="G5981" s="4" t="s">
        <v>93</v>
      </c>
      <c r="H5981" s="6" t="s">
        <v>18</v>
      </c>
      <c r="I5981" s="7">
        <v>37.0</v>
      </c>
      <c r="J5981" s="8">
        <v>145.0</v>
      </c>
      <c r="K5981" s="9">
        <v>5365.0</v>
      </c>
      <c r="L5981" s="9">
        <v>2521.5499999999997</v>
      </c>
      <c r="M5981" s="10">
        <v>0.47</v>
      </c>
      <c r="N5981" s="4" t="s">
        <v>89</v>
      </c>
      <c r="O5981" s="4" t="s">
        <v>23</v>
      </c>
      <c r="P5981" s="4" t="s">
        <v>21</v>
      </c>
    </row>
    <row r="5982" ht="14.25" customHeight="1">
      <c r="B5982" s="4" t="s">
        <v>15</v>
      </c>
      <c r="C5982" s="4">
        <v>1128299.0</v>
      </c>
      <c r="D5982" s="5">
        <v>44277.0</v>
      </c>
      <c r="E5982" s="4" t="s">
        <v>37</v>
      </c>
      <c r="F5982" s="4" t="s">
        <v>92</v>
      </c>
      <c r="G5982" s="4" t="s">
        <v>93</v>
      </c>
      <c r="H5982" s="6" t="s">
        <v>22</v>
      </c>
      <c r="I5982" s="7">
        <v>48.0</v>
      </c>
      <c r="J5982" s="8">
        <v>95.0</v>
      </c>
      <c r="K5982" s="9">
        <v>4560.0</v>
      </c>
      <c r="L5982" s="9">
        <v>2508.0</v>
      </c>
      <c r="M5982" s="10">
        <v>0.55</v>
      </c>
      <c r="N5982" s="4" t="s">
        <v>89</v>
      </c>
      <c r="O5982" s="4" t="s">
        <v>20</v>
      </c>
      <c r="P5982" s="4" t="s">
        <v>21</v>
      </c>
    </row>
    <row r="5983" ht="14.25" customHeight="1">
      <c r="B5983" s="4" t="s">
        <v>15</v>
      </c>
      <c r="C5983" s="4">
        <v>1128299.0</v>
      </c>
      <c r="D5983" s="5">
        <v>44277.0</v>
      </c>
      <c r="E5983" s="4" t="s">
        <v>37</v>
      </c>
      <c r="F5983" s="4" t="s">
        <v>92</v>
      </c>
      <c r="G5983" s="4" t="s">
        <v>93</v>
      </c>
      <c r="H5983" s="6" t="s">
        <v>25</v>
      </c>
      <c r="I5983" s="7">
        <v>49.0</v>
      </c>
      <c r="J5983" s="8">
        <v>91.0</v>
      </c>
      <c r="K5983" s="9">
        <v>4459.0</v>
      </c>
      <c r="L5983" s="9">
        <v>2229.5</v>
      </c>
      <c r="M5983" s="10">
        <v>0.5</v>
      </c>
      <c r="N5983" s="4" t="s">
        <v>89</v>
      </c>
      <c r="O5983" s="4" t="s">
        <v>20</v>
      </c>
      <c r="P5983" s="4" t="s">
        <v>24</v>
      </c>
    </row>
    <row r="5984" ht="14.25" customHeight="1">
      <c r="B5984" s="4" t="s">
        <v>15</v>
      </c>
      <c r="C5984" s="4">
        <v>1128299.0</v>
      </c>
      <c r="D5984" s="5">
        <v>44277.0</v>
      </c>
      <c r="E5984" s="4" t="s">
        <v>37</v>
      </c>
      <c r="F5984" s="4" t="s">
        <v>92</v>
      </c>
      <c r="G5984" s="4" t="s">
        <v>93</v>
      </c>
      <c r="H5984" s="6" t="s">
        <v>26</v>
      </c>
      <c r="I5984" s="7">
        <v>47.0</v>
      </c>
      <c r="J5984" s="8">
        <v>68.0</v>
      </c>
      <c r="K5984" s="9">
        <v>3196.0</v>
      </c>
      <c r="L5984" s="9">
        <v>1470.1599999999999</v>
      </c>
      <c r="M5984" s="10">
        <v>0.45999999999999996</v>
      </c>
      <c r="N5984" s="4" t="s">
        <v>89</v>
      </c>
      <c r="O5984" s="4" t="s">
        <v>29</v>
      </c>
      <c r="P5984" s="4" t="s">
        <v>21</v>
      </c>
    </row>
    <row r="5985" ht="14.25" customHeight="1">
      <c r="B5985" s="4" t="s">
        <v>15</v>
      </c>
      <c r="C5985" s="4">
        <v>1128299.0</v>
      </c>
      <c r="D5985" s="5">
        <v>44277.0</v>
      </c>
      <c r="E5985" s="4" t="s">
        <v>37</v>
      </c>
      <c r="F5985" s="4" t="s">
        <v>92</v>
      </c>
      <c r="G5985" s="4" t="s">
        <v>93</v>
      </c>
      <c r="H5985" s="6" t="s">
        <v>27</v>
      </c>
      <c r="I5985" s="7">
        <v>54.0</v>
      </c>
      <c r="J5985" s="8">
        <v>31.0</v>
      </c>
      <c r="K5985" s="9">
        <v>1674.0</v>
      </c>
      <c r="L5985" s="9">
        <v>686.3399999999999</v>
      </c>
      <c r="M5985" s="10">
        <v>0.41</v>
      </c>
      <c r="N5985" s="4" t="s">
        <v>89</v>
      </c>
      <c r="O5985" s="4" t="s">
        <v>29</v>
      </c>
      <c r="P5985" s="4" t="s">
        <v>21</v>
      </c>
    </row>
    <row r="5986" ht="14.25" customHeight="1">
      <c r="B5986" s="4" t="s">
        <v>15</v>
      </c>
      <c r="C5986" s="4">
        <v>1128299.0</v>
      </c>
      <c r="D5986" s="5">
        <v>44277.0</v>
      </c>
      <c r="E5986" s="4" t="s">
        <v>37</v>
      </c>
      <c r="F5986" s="4" t="s">
        <v>92</v>
      </c>
      <c r="G5986" s="4" t="s">
        <v>93</v>
      </c>
      <c r="H5986" s="6" t="s">
        <v>28</v>
      </c>
      <c r="I5986" s="7">
        <v>47.0</v>
      </c>
      <c r="J5986" s="8">
        <v>88.0</v>
      </c>
      <c r="K5986" s="9">
        <v>4136.0</v>
      </c>
      <c r="L5986" s="9">
        <v>1654.4</v>
      </c>
      <c r="M5986" s="10">
        <v>0.4</v>
      </c>
      <c r="N5986" s="4" t="s">
        <v>89</v>
      </c>
      <c r="O5986" s="4" t="s">
        <v>23</v>
      </c>
      <c r="P5986" s="4" t="s">
        <v>21</v>
      </c>
    </row>
    <row r="5987" ht="14.25" customHeight="1">
      <c r="B5987" s="4" t="s">
        <v>15</v>
      </c>
      <c r="C5987" s="4">
        <v>1128299.0</v>
      </c>
      <c r="D5987" s="5">
        <v>44309.0</v>
      </c>
      <c r="E5987" s="4" t="s">
        <v>37</v>
      </c>
      <c r="F5987" s="4" t="s">
        <v>92</v>
      </c>
      <c r="G5987" s="4" t="s">
        <v>93</v>
      </c>
      <c r="H5987" s="6" t="s">
        <v>18</v>
      </c>
      <c r="I5987" s="7">
        <v>48.0</v>
      </c>
      <c r="J5987" s="8">
        <v>130.0</v>
      </c>
      <c r="K5987" s="9">
        <v>6240.0</v>
      </c>
      <c r="L5987" s="9">
        <v>2807.9999999999995</v>
      </c>
      <c r="M5987" s="10">
        <v>0.44999999999999996</v>
      </c>
      <c r="N5987" s="4" t="s">
        <v>89</v>
      </c>
      <c r="O5987" s="4" t="s">
        <v>29</v>
      </c>
      <c r="P5987" s="4" t="s">
        <v>21</v>
      </c>
    </row>
    <row r="5988" ht="14.25" customHeight="1">
      <c r="B5988" s="4" t="s">
        <v>15</v>
      </c>
      <c r="C5988" s="4">
        <v>1128299.0</v>
      </c>
      <c r="D5988" s="5">
        <v>44309.0</v>
      </c>
      <c r="E5988" s="4" t="s">
        <v>37</v>
      </c>
      <c r="F5988" s="4" t="s">
        <v>92</v>
      </c>
      <c r="G5988" s="4" t="s">
        <v>93</v>
      </c>
      <c r="H5988" s="6" t="s">
        <v>22</v>
      </c>
      <c r="I5988" s="7">
        <v>53.0</v>
      </c>
      <c r="J5988" s="8">
        <v>90.0</v>
      </c>
      <c r="K5988" s="9">
        <v>4770.0</v>
      </c>
      <c r="L5988" s="9">
        <v>2385.0</v>
      </c>
      <c r="M5988" s="10">
        <v>0.5</v>
      </c>
      <c r="N5988" s="4" t="s">
        <v>89</v>
      </c>
      <c r="O5988" s="4" t="s">
        <v>20</v>
      </c>
      <c r="P5988" s="4" t="s">
        <v>24</v>
      </c>
    </row>
    <row r="5989" ht="14.25" customHeight="1">
      <c r="B5989" s="4" t="s">
        <v>15</v>
      </c>
      <c r="C5989" s="4">
        <v>1128299.0</v>
      </c>
      <c r="D5989" s="5">
        <v>44309.0</v>
      </c>
      <c r="E5989" s="4" t="s">
        <v>37</v>
      </c>
      <c r="F5989" s="4" t="s">
        <v>92</v>
      </c>
      <c r="G5989" s="4" t="s">
        <v>93</v>
      </c>
      <c r="H5989" s="6" t="s">
        <v>25</v>
      </c>
      <c r="I5989" s="7">
        <v>50.0</v>
      </c>
      <c r="J5989" s="8">
        <v>102.0</v>
      </c>
      <c r="K5989" s="9">
        <v>5100.0</v>
      </c>
      <c r="L5989" s="9">
        <v>2550.0</v>
      </c>
      <c r="M5989" s="10">
        <v>0.5</v>
      </c>
      <c r="N5989" s="4" t="s">
        <v>89</v>
      </c>
      <c r="O5989" s="4" t="s">
        <v>29</v>
      </c>
      <c r="P5989" s="4" t="s">
        <v>24</v>
      </c>
    </row>
    <row r="5990" ht="14.25" customHeight="1">
      <c r="B5990" s="4" t="s">
        <v>15</v>
      </c>
      <c r="C5990" s="4">
        <v>1128299.0</v>
      </c>
      <c r="D5990" s="5">
        <v>44309.0</v>
      </c>
      <c r="E5990" s="4" t="s">
        <v>37</v>
      </c>
      <c r="F5990" s="4" t="s">
        <v>92</v>
      </c>
      <c r="G5990" s="4" t="s">
        <v>93</v>
      </c>
      <c r="H5990" s="6" t="s">
        <v>26</v>
      </c>
      <c r="I5990" s="7">
        <v>46.0</v>
      </c>
      <c r="J5990" s="8">
        <v>75.0</v>
      </c>
      <c r="K5990" s="9">
        <v>3450.0</v>
      </c>
      <c r="L5990" s="9">
        <v>1725.0</v>
      </c>
      <c r="M5990" s="10">
        <v>0.5</v>
      </c>
      <c r="N5990" s="4" t="s">
        <v>89</v>
      </c>
      <c r="O5990" s="4" t="s">
        <v>23</v>
      </c>
      <c r="P5990" s="4" t="s">
        <v>24</v>
      </c>
    </row>
    <row r="5991" ht="14.25" customHeight="1">
      <c r="B5991" s="4" t="s">
        <v>15</v>
      </c>
      <c r="C5991" s="4">
        <v>1128299.0</v>
      </c>
      <c r="D5991" s="5">
        <v>44309.0</v>
      </c>
      <c r="E5991" s="4" t="s">
        <v>37</v>
      </c>
      <c r="F5991" s="4" t="s">
        <v>92</v>
      </c>
      <c r="G5991" s="4" t="s">
        <v>93</v>
      </c>
      <c r="H5991" s="6" t="s">
        <v>27</v>
      </c>
      <c r="I5991" s="7">
        <v>50.0</v>
      </c>
      <c r="J5991" s="8">
        <v>39.0</v>
      </c>
      <c r="K5991" s="9">
        <v>1950.0</v>
      </c>
      <c r="L5991" s="9">
        <v>819.0</v>
      </c>
      <c r="M5991" s="10">
        <v>0.42</v>
      </c>
      <c r="N5991" s="4" t="s">
        <v>89</v>
      </c>
      <c r="O5991" s="4" t="s">
        <v>23</v>
      </c>
      <c r="P5991" s="4" t="s">
        <v>21</v>
      </c>
    </row>
    <row r="5992" ht="14.25" customHeight="1">
      <c r="B5992" s="4" t="s">
        <v>15</v>
      </c>
      <c r="C5992" s="4">
        <v>1128299.0</v>
      </c>
      <c r="D5992" s="5">
        <v>44309.0</v>
      </c>
      <c r="E5992" s="4" t="s">
        <v>37</v>
      </c>
      <c r="F5992" s="4" t="s">
        <v>92</v>
      </c>
      <c r="G5992" s="4" t="s">
        <v>93</v>
      </c>
      <c r="H5992" s="6" t="s">
        <v>28</v>
      </c>
      <c r="I5992" s="7">
        <v>67.0</v>
      </c>
      <c r="J5992" s="8">
        <v>94.0</v>
      </c>
      <c r="K5992" s="9">
        <v>6298.0</v>
      </c>
      <c r="L5992" s="9">
        <v>2267.2799999999997</v>
      </c>
      <c r="M5992" s="10">
        <v>0.36</v>
      </c>
      <c r="N5992" s="4" t="s">
        <v>89</v>
      </c>
      <c r="O5992" s="4" t="s">
        <v>23</v>
      </c>
      <c r="P5992" s="4" t="s">
        <v>24</v>
      </c>
    </row>
    <row r="5993" ht="14.25" customHeight="1">
      <c r="B5993" s="4" t="s">
        <v>15</v>
      </c>
      <c r="C5993" s="4">
        <v>1128299.0</v>
      </c>
      <c r="D5993" s="5">
        <v>44340.0</v>
      </c>
      <c r="E5993" s="4" t="s">
        <v>37</v>
      </c>
      <c r="F5993" s="4" t="s">
        <v>92</v>
      </c>
      <c r="G5993" s="4" t="s">
        <v>93</v>
      </c>
      <c r="H5993" s="6" t="s">
        <v>18</v>
      </c>
      <c r="I5993" s="7">
        <v>47.0</v>
      </c>
      <c r="J5993" s="8">
        <v>147.0</v>
      </c>
      <c r="K5993" s="9">
        <v>6909.0</v>
      </c>
      <c r="L5993" s="9">
        <v>3247.23</v>
      </c>
      <c r="M5993" s="10">
        <v>0.47</v>
      </c>
      <c r="N5993" s="4" t="s">
        <v>89</v>
      </c>
      <c r="O5993" s="4" t="s">
        <v>20</v>
      </c>
      <c r="P5993" s="4" t="s">
        <v>24</v>
      </c>
    </row>
    <row r="5994" ht="14.25" customHeight="1">
      <c r="B5994" s="4" t="s">
        <v>15</v>
      </c>
      <c r="C5994" s="4">
        <v>1128299.0</v>
      </c>
      <c r="D5994" s="5">
        <v>44340.0</v>
      </c>
      <c r="E5994" s="4" t="s">
        <v>37</v>
      </c>
      <c r="F5994" s="4" t="s">
        <v>92</v>
      </c>
      <c r="G5994" s="4" t="s">
        <v>93</v>
      </c>
      <c r="H5994" s="6" t="s">
        <v>22</v>
      </c>
      <c r="I5994" s="7">
        <v>53.0</v>
      </c>
      <c r="J5994" s="8">
        <v>113.0</v>
      </c>
      <c r="K5994" s="9">
        <v>5989.0</v>
      </c>
      <c r="L5994" s="9">
        <v>3234.0600000000004</v>
      </c>
      <c r="M5994" s="10">
        <v>0.54</v>
      </c>
      <c r="N5994" s="4" t="s">
        <v>89</v>
      </c>
      <c r="O5994" s="4" t="s">
        <v>29</v>
      </c>
      <c r="P5994" s="4" t="s">
        <v>21</v>
      </c>
    </row>
    <row r="5995" ht="14.25" customHeight="1">
      <c r="B5995" s="4" t="s">
        <v>15</v>
      </c>
      <c r="C5995" s="4">
        <v>1128299.0</v>
      </c>
      <c r="D5995" s="5">
        <v>44340.0</v>
      </c>
      <c r="E5995" s="4" t="s">
        <v>37</v>
      </c>
      <c r="F5995" s="4" t="s">
        <v>92</v>
      </c>
      <c r="G5995" s="4" t="s">
        <v>93</v>
      </c>
      <c r="H5995" s="6" t="s">
        <v>25</v>
      </c>
      <c r="I5995" s="7">
        <v>50.0</v>
      </c>
      <c r="J5995" s="8">
        <v>120.0</v>
      </c>
      <c r="K5995" s="9">
        <v>6000.0</v>
      </c>
      <c r="L5995" s="9">
        <v>2820.0</v>
      </c>
      <c r="M5995" s="10">
        <v>0.47</v>
      </c>
      <c r="N5995" s="4" t="s">
        <v>89</v>
      </c>
      <c r="O5995" s="4" t="s">
        <v>29</v>
      </c>
      <c r="P5995" s="4" t="s">
        <v>24</v>
      </c>
    </row>
    <row r="5996" ht="14.25" customHeight="1">
      <c r="B5996" s="4" t="s">
        <v>15</v>
      </c>
      <c r="C5996" s="4">
        <v>1128299.0</v>
      </c>
      <c r="D5996" s="5">
        <v>44340.0</v>
      </c>
      <c r="E5996" s="4" t="s">
        <v>37</v>
      </c>
      <c r="F5996" s="4" t="s">
        <v>92</v>
      </c>
      <c r="G5996" s="4" t="s">
        <v>93</v>
      </c>
      <c r="H5996" s="6" t="s">
        <v>26</v>
      </c>
      <c r="I5996" s="7">
        <v>49.0</v>
      </c>
      <c r="J5996" s="8">
        <v>90.0</v>
      </c>
      <c r="K5996" s="9">
        <v>4410.0</v>
      </c>
      <c r="L5996" s="9">
        <v>2205.0</v>
      </c>
      <c r="M5996" s="10">
        <v>0.5</v>
      </c>
      <c r="N5996" s="4" t="s">
        <v>89</v>
      </c>
      <c r="O5996" s="4" t="s">
        <v>29</v>
      </c>
      <c r="P5996" s="4" t="s">
        <v>21</v>
      </c>
    </row>
    <row r="5997" ht="14.25" customHeight="1">
      <c r="B5997" s="4" t="s">
        <v>15</v>
      </c>
      <c r="C5997" s="4">
        <v>1128299.0</v>
      </c>
      <c r="D5997" s="5">
        <v>44340.0</v>
      </c>
      <c r="E5997" s="4" t="s">
        <v>37</v>
      </c>
      <c r="F5997" s="4" t="s">
        <v>92</v>
      </c>
      <c r="G5997" s="4" t="s">
        <v>93</v>
      </c>
      <c r="H5997" s="6" t="s">
        <v>27</v>
      </c>
      <c r="I5997" s="7">
        <v>51.0</v>
      </c>
      <c r="J5997" s="8">
        <v>58.0</v>
      </c>
      <c r="K5997" s="9">
        <v>2958.0</v>
      </c>
      <c r="L5997" s="9">
        <v>1212.78</v>
      </c>
      <c r="M5997" s="10">
        <v>0.41</v>
      </c>
      <c r="N5997" s="4" t="s">
        <v>89</v>
      </c>
      <c r="O5997" s="4" t="s">
        <v>29</v>
      </c>
      <c r="P5997" s="4" t="s">
        <v>21</v>
      </c>
    </row>
    <row r="5998" ht="14.25" customHeight="1">
      <c r="B5998" s="4" t="s">
        <v>15</v>
      </c>
      <c r="C5998" s="4">
        <v>1128299.0</v>
      </c>
      <c r="D5998" s="5">
        <v>44340.0</v>
      </c>
      <c r="E5998" s="4" t="s">
        <v>37</v>
      </c>
      <c r="F5998" s="4" t="s">
        <v>92</v>
      </c>
      <c r="G5998" s="4" t="s">
        <v>93</v>
      </c>
      <c r="H5998" s="6" t="s">
        <v>28</v>
      </c>
      <c r="I5998" s="7">
        <v>64.0</v>
      </c>
      <c r="J5998" s="8">
        <v>98.0</v>
      </c>
      <c r="K5998" s="9">
        <v>6272.0</v>
      </c>
      <c r="L5998" s="9">
        <v>2257.92</v>
      </c>
      <c r="M5998" s="10">
        <v>0.36</v>
      </c>
      <c r="N5998" s="4" t="s">
        <v>89</v>
      </c>
      <c r="O5998" s="4" t="s">
        <v>29</v>
      </c>
      <c r="P5998" s="4" t="s">
        <v>24</v>
      </c>
    </row>
    <row r="5999" ht="14.25" customHeight="1">
      <c r="B5999" s="4" t="s">
        <v>15</v>
      </c>
      <c r="C5999" s="4">
        <v>1128299.0</v>
      </c>
      <c r="D5999" s="5">
        <v>44370.0</v>
      </c>
      <c r="E5999" s="4" t="s">
        <v>37</v>
      </c>
      <c r="F5999" s="4" t="s">
        <v>92</v>
      </c>
      <c r="G5999" s="4" t="s">
        <v>93</v>
      </c>
      <c r="H5999" s="6" t="s">
        <v>18</v>
      </c>
      <c r="I5999" s="7">
        <v>48.0</v>
      </c>
      <c r="J5999" s="8">
        <v>156.0</v>
      </c>
      <c r="K5999" s="9">
        <v>7488.0</v>
      </c>
      <c r="L5999" s="9">
        <v>3669.12</v>
      </c>
      <c r="M5999" s="10">
        <v>0.49</v>
      </c>
      <c r="N5999" s="4" t="s">
        <v>89</v>
      </c>
      <c r="O5999" s="4" t="s">
        <v>20</v>
      </c>
      <c r="P5999" s="4" t="s">
        <v>21</v>
      </c>
    </row>
    <row r="6000" ht="14.25" customHeight="1">
      <c r="B6000" s="4" t="s">
        <v>15</v>
      </c>
      <c r="C6000" s="4">
        <v>1128299.0</v>
      </c>
      <c r="D6000" s="5">
        <v>44370.0</v>
      </c>
      <c r="E6000" s="4" t="s">
        <v>37</v>
      </c>
      <c r="F6000" s="4" t="s">
        <v>92</v>
      </c>
      <c r="G6000" s="4" t="s">
        <v>93</v>
      </c>
      <c r="H6000" s="6" t="s">
        <v>22</v>
      </c>
      <c r="I6000" s="7">
        <v>51.0</v>
      </c>
      <c r="J6000" s="8">
        <v>138.0</v>
      </c>
      <c r="K6000" s="9">
        <v>7038.0</v>
      </c>
      <c r="L6000" s="9">
        <v>3659.76</v>
      </c>
      <c r="M6000" s="10">
        <v>0.52</v>
      </c>
      <c r="N6000" s="4" t="s">
        <v>89</v>
      </c>
      <c r="O6000" s="4" t="s">
        <v>20</v>
      </c>
      <c r="P6000" s="4" t="s">
        <v>21</v>
      </c>
    </row>
    <row r="6001" ht="14.25" customHeight="1">
      <c r="B6001" s="4" t="s">
        <v>15</v>
      </c>
      <c r="C6001" s="4">
        <v>1128299.0</v>
      </c>
      <c r="D6001" s="5">
        <v>44370.0</v>
      </c>
      <c r="E6001" s="4" t="s">
        <v>37</v>
      </c>
      <c r="F6001" s="4" t="s">
        <v>92</v>
      </c>
      <c r="G6001" s="4" t="s">
        <v>93</v>
      </c>
      <c r="H6001" s="6" t="s">
        <v>25</v>
      </c>
      <c r="I6001" s="7">
        <v>51.0</v>
      </c>
      <c r="J6001" s="8">
        <v>138.0</v>
      </c>
      <c r="K6001" s="9">
        <v>7038.0</v>
      </c>
      <c r="L6001" s="9">
        <v>3167.1</v>
      </c>
      <c r="M6001" s="10">
        <v>0.44999999999999996</v>
      </c>
      <c r="N6001" s="4" t="s">
        <v>89</v>
      </c>
      <c r="O6001" s="4" t="s">
        <v>23</v>
      </c>
      <c r="P6001" s="4" t="s">
        <v>24</v>
      </c>
    </row>
    <row r="6002" ht="14.25" customHeight="1">
      <c r="B6002" s="4" t="s">
        <v>15</v>
      </c>
      <c r="C6002" s="4">
        <v>1128299.0</v>
      </c>
      <c r="D6002" s="5">
        <v>44370.0</v>
      </c>
      <c r="E6002" s="4" t="s">
        <v>37</v>
      </c>
      <c r="F6002" s="4" t="s">
        <v>92</v>
      </c>
      <c r="G6002" s="4" t="s">
        <v>93</v>
      </c>
      <c r="H6002" s="6" t="s">
        <v>26</v>
      </c>
      <c r="I6002" s="7">
        <v>46.0</v>
      </c>
      <c r="J6002" s="8">
        <v>95.0</v>
      </c>
      <c r="K6002" s="9">
        <v>4370.0</v>
      </c>
      <c r="L6002" s="9">
        <v>2185.0</v>
      </c>
      <c r="M6002" s="10">
        <v>0.5</v>
      </c>
      <c r="N6002" s="4" t="s">
        <v>89</v>
      </c>
      <c r="O6002" s="4" t="s">
        <v>20</v>
      </c>
      <c r="P6002" s="4" t="s">
        <v>24</v>
      </c>
    </row>
    <row r="6003" ht="14.25" customHeight="1">
      <c r="B6003" s="4" t="s">
        <v>15</v>
      </c>
      <c r="C6003" s="4">
        <v>1128299.0</v>
      </c>
      <c r="D6003" s="5">
        <v>44370.0</v>
      </c>
      <c r="E6003" s="4" t="s">
        <v>37</v>
      </c>
      <c r="F6003" s="4" t="s">
        <v>92</v>
      </c>
      <c r="G6003" s="4" t="s">
        <v>93</v>
      </c>
      <c r="H6003" s="6" t="s">
        <v>27</v>
      </c>
      <c r="I6003" s="7">
        <v>51.0</v>
      </c>
      <c r="J6003" s="8">
        <v>68.0</v>
      </c>
      <c r="K6003" s="9">
        <v>3468.0</v>
      </c>
      <c r="L6003" s="9">
        <v>1456.56</v>
      </c>
      <c r="M6003" s="10">
        <v>0.42</v>
      </c>
      <c r="N6003" s="4" t="s">
        <v>89</v>
      </c>
      <c r="O6003" s="4" t="s">
        <v>29</v>
      </c>
      <c r="P6003" s="4" t="s">
        <v>24</v>
      </c>
    </row>
    <row r="6004" ht="14.25" customHeight="1">
      <c r="B6004" s="4" t="s">
        <v>15</v>
      </c>
      <c r="C6004" s="4">
        <v>1128299.0</v>
      </c>
      <c r="D6004" s="5">
        <v>44370.0</v>
      </c>
      <c r="E6004" s="4" t="s">
        <v>37</v>
      </c>
      <c r="F6004" s="4" t="s">
        <v>92</v>
      </c>
      <c r="G6004" s="4" t="s">
        <v>93</v>
      </c>
      <c r="H6004" s="6" t="s">
        <v>28</v>
      </c>
      <c r="I6004" s="7">
        <v>69.0</v>
      </c>
      <c r="J6004" s="8">
        <v>131.0</v>
      </c>
      <c r="K6004" s="9">
        <v>9039.0</v>
      </c>
      <c r="L6004" s="9">
        <v>3525.21</v>
      </c>
      <c r="M6004" s="10">
        <v>0.39</v>
      </c>
      <c r="N6004" s="4" t="s">
        <v>89</v>
      </c>
      <c r="O6004" s="4" t="s">
        <v>23</v>
      </c>
      <c r="P6004" s="4" t="s">
        <v>21</v>
      </c>
    </row>
    <row r="6005" ht="14.25" customHeight="1">
      <c r="B6005" s="4" t="s">
        <v>15</v>
      </c>
      <c r="C6005" s="4">
        <v>1128299.0</v>
      </c>
      <c r="D6005" s="5">
        <v>44399.0</v>
      </c>
      <c r="E6005" s="4" t="s">
        <v>37</v>
      </c>
      <c r="F6005" s="4" t="s">
        <v>92</v>
      </c>
      <c r="G6005" s="4" t="s">
        <v>93</v>
      </c>
      <c r="H6005" s="6" t="s">
        <v>18</v>
      </c>
      <c r="I6005" s="7">
        <v>49.0</v>
      </c>
      <c r="J6005" s="8">
        <v>196.0</v>
      </c>
      <c r="K6005" s="9">
        <v>9604.0</v>
      </c>
      <c r="L6005" s="9">
        <v>4705.96</v>
      </c>
      <c r="M6005" s="10">
        <v>0.49</v>
      </c>
      <c r="N6005" s="4" t="s">
        <v>89</v>
      </c>
      <c r="O6005" s="4" t="s">
        <v>23</v>
      </c>
      <c r="P6005" s="4" t="s">
        <v>21</v>
      </c>
    </row>
    <row r="6006" ht="14.25" customHeight="1">
      <c r="B6006" s="4" t="s">
        <v>15</v>
      </c>
      <c r="C6006" s="4">
        <v>1128299.0</v>
      </c>
      <c r="D6006" s="5">
        <v>44399.0</v>
      </c>
      <c r="E6006" s="4" t="s">
        <v>37</v>
      </c>
      <c r="F6006" s="4" t="s">
        <v>92</v>
      </c>
      <c r="G6006" s="4" t="s">
        <v>93</v>
      </c>
      <c r="H6006" s="6" t="s">
        <v>22</v>
      </c>
      <c r="I6006" s="7">
        <v>50.0</v>
      </c>
      <c r="J6006" s="8">
        <v>142.0</v>
      </c>
      <c r="K6006" s="9">
        <v>7100.0</v>
      </c>
      <c r="L6006" s="9">
        <v>3621.0</v>
      </c>
      <c r="M6006" s="10">
        <v>0.51</v>
      </c>
      <c r="N6006" s="4" t="s">
        <v>89</v>
      </c>
      <c r="O6006" s="4" t="s">
        <v>23</v>
      </c>
      <c r="P6006" s="4" t="s">
        <v>24</v>
      </c>
    </row>
    <row r="6007" ht="14.25" customHeight="1">
      <c r="B6007" s="4" t="s">
        <v>15</v>
      </c>
      <c r="C6007" s="4">
        <v>1128299.0</v>
      </c>
      <c r="D6007" s="5">
        <v>44399.0</v>
      </c>
      <c r="E6007" s="4" t="s">
        <v>37</v>
      </c>
      <c r="F6007" s="4" t="s">
        <v>92</v>
      </c>
      <c r="G6007" s="4" t="s">
        <v>93</v>
      </c>
      <c r="H6007" s="6" t="s">
        <v>25</v>
      </c>
      <c r="I6007" s="7">
        <v>51.0</v>
      </c>
      <c r="J6007" s="8">
        <v>133.0</v>
      </c>
      <c r="K6007" s="9">
        <v>6783.0</v>
      </c>
      <c r="L6007" s="9">
        <v>3188.0099999999998</v>
      </c>
      <c r="M6007" s="10">
        <v>0.47</v>
      </c>
      <c r="N6007" s="4" t="s">
        <v>89</v>
      </c>
      <c r="O6007" s="4" t="s">
        <v>29</v>
      </c>
      <c r="P6007" s="4" t="s">
        <v>24</v>
      </c>
    </row>
    <row r="6008" ht="14.25" customHeight="1">
      <c r="B6008" s="4" t="s">
        <v>15</v>
      </c>
      <c r="C6008" s="4">
        <v>1128299.0</v>
      </c>
      <c r="D6008" s="5">
        <v>44399.0</v>
      </c>
      <c r="E6008" s="4" t="s">
        <v>37</v>
      </c>
      <c r="F6008" s="4" t="s">
        <v>92</v>
      </c>
      <c r="G6008" s="4" t="s">
        <v>93</v>
      </c>
      <c r="H6008" s="6" t="s">
        <v>26</v>
      </c>
      <c r="I6008" s="7">
        <v>48.0</v>
      </c>
      <c r="J6008" s="8">
        <v>101.0</v>
      </c>
      <c r="K6008" s="9">
        <v>4848.0</v>
      </c>
      <c r="L6008" s="9">
        <v>2181.6</v>
      </c>
      <c r="M6008" s="10">
        <v>0.44999999999999996</v>
      </c>
      <c r="N6008" s="4" t="s">
        <v>89</v>
      </c>
      <c r="O6008" s="4" t="s">
        <v>23</v>
      </c>
      <c r="P6008" s="4" t="s">
        <v>21</v>
      </c>
    </row>
    <row r="6009" ht="14.25" customHeight="1">
      <c r="B6009" s="4" t="s">
        <v>15</v>
      </c>
      <c r="C6009" s="4">
        <v>1128299.0</v>
      </c>
      <c r="D6009" s="5">
        <v>44399.0</v>
      </c>
      <c r="E6009" s="4" t="s">
        <v>37</v>
      </c>
      <c r="F6009" s="4" t="s">
        <v>92</v>
      </c>
      <c r="G6009" s="4" t="s">
        <v>93</v>
      </c>
      <c r="H6009" s="6" t="s">
        <v>27</v>
      </c>
      <c r="I6009" s="7">
        <v>52.0</v>
      </c>
      <c r="J6009" s="8">
        <v>128.0</v>
      </c>
      <c r="K6009" s="9">
        <v>6656.0</v>
      </c>
      <c r="L6009" s="9">
        <v>2862.08</v>
      </c>
      <c r="M6009" s="10">
        <v>0.43</v>
      </c>
      <c r="N6009" s="4" t="s">
        <v>89</v>
      </c>
      <c r="O6009" s="4" t="s">
        <v>20</v>
      </c>
      <c r="P6009" s="4" t="s">
        <v>21</v>
      </c>
    </row>
    <row r="6010" ht="14.25" customHeight="1">
      <c r="B6010" s="4" t="s">
        <v>15</v>
      </c>
      <c r="C6010" s="4">
        <v>1128299.0</v>
      </c>
      <c r="D6010" s="5">
        <v>44399.0</v>
      </c>
      <c r="E6010" s="4" t="s">
        <v>37</v>
      </c>
      <c r="F6010" s="4" t="s">
        <v>92</v>
      </c>
      <c r="G6010" s="4" t="s">
        <v>93</v>
      </c>
      <c r="H6010" s="6" t="s">
        <v>28</v>
      </c>
      <c r="I6010" s="7">
        <v>67.0</v>
      </c>
      <c r="J6010" s="8">
        <v>123.0</v>
      </c>
      <c r="K6010" s="9">
        <v>8241.0</v>
      </c>
      <c r="L6010" s="9">
        <v>3131.58</v>
      </c>
      <c r="M6010" s="10">
        <v>0.38</v>
      </c>
      <c r="N6010" s="4" t="s">
        <v>89</v>
      </c>
      <c r="O6010" s="4" t="s">
        <v>20</v>
      </c>
      <c r="P6010" s="4" t="s">
        <v>21</v>
      </c>
    </row>
    <row r="6011" ht="14.25" customHeight="1">
      <c r="B6011" s="4" t="s">
        <v>15</v>
      </c>
      <c r="C6011" s="4">
        <v>1128299.0</v>
      </c>
      <c r="D6011" s="5">
        <v>44431.0</v>
      </c>
      <c r="E6011" s="4" t="s">
        <v>37</v>
      </c>
      <c r="F6011" s="4" t="s">
        <v>92</v>
      </c>
      <c r="G6011" s="4" t="s">
        <v>93</v>
      </c>
      <c r="H6011" s="6" t="s">
        <v>18</v>
      </c>
      <c r="I6011" s="7">
        <v>50.0</v>
      </c>
      <c r="J6011" s="8">
        <v>163.0</v>
      </c>
      <c r="K6011" s="9">
        <v>8150.0</v>
      </c>
      <c r="L6011" s="9">
        <v>4075.0</v>
      </c>
      <c r="M6011" s="10">
        <v>0.5</v>
      </c>
      <c r="N6011" s="4" t="s">
        <v>89</v>
      </c>
      <c r="O6011" s="4" t="s">
        <v>23</v>
      </c>
      <c r="P6011" s="4" t="s">
        <v>24</v>
      </c>
    </row>
    <row r="6012" ht="14.25" customHeight="1">
      <c r="B6012" s="4" t="s">
        <v>15</v>
      </c>
      <c r="C6012" s="4">
        <v>1128299.0</v>
      </c>
      <c r="D6012" s="5">
        <v>44431.0</v>
      </c>
      <c r="E6012" s="4" t="s">
        <v>37</v>
      </c>
      <c r="F6012" s="4" t="s">
        <v>92</v>
      </c>
      <c r="G6012" s="4" t="s">
        <v>93</v>
      </c>
      <c r="H6012" s="6" t="s">
        <v>22</v>
      </c>
      <c r="I6012" s="7">
        <v>57.0</v>
      </c>
      <c r="J6012" s="8">
        <v>161.0</v>
      </c>
      <c r="K6012" s="9">
        <v>9177.0</v>
      </c>
      <c r="L6012" s="9">
        <v>4588.5</v>
      </c>
      <c r="M6012" s="10">
        <v>0.5</v>
      </c>
      <c r="N6012" s="4" t="s">
        <v>89</v>
      </c>
      <c r="O6012" s="4" t="s">
        <v>29</v>
      </c>
      <c r="P6012" s="4" t="s">
        <v>21</v>
      </c>
    </row>
    <row r="6013" ht="14.25" customHeight="1">
      <c r="B6013" s="4" t="s">
        <v>15</v>
      </c>
      <c r="C6013" s="4">
        <v>1128299.0</v>
      </c>
      <c r="D6013" s="5">
        <v>44431.0</v>
      </c>
      <c r="E6013" s="4" t="s">
        <v>37</v>
      </c>
      <c r="F6013" s="4" t="s">
        <v>92</v>
      </c>
      <c r="G6013" s="4" t="s">
        <v>93</v>
      </c>
      <c r="H6013" s="6" t="s">
        <v>25</v>
      </c>
      <c r="I6013" s="7">
        <v>54.0</v>
      </c>
      <c r="J6013" s="8">
        <v>113.0</v>
      </c>
      <c r="K6013" s="9">
        <v>6102.0</v>
      </c>
      <c r="L6013" s="9">
        <v>2989.98</v>
      </c>
      <c r="M6013" s="10">
        <v>0.49</v>
      </c>
      <c r="N6013" s="4" t="s">
        <v>89</v>
      </c>
      <c r="O6013" s="4" t="s">
        <v>29</v>
      </c>
      <c r="P6013" s="4" t="s">
        <v>21</v>
      </c>
    </row>
    <row r="6014" ht="14.25" customHeight="1">
      <c r="B6014" s="4" t="s">
        <v>15</v>
      </c>
      <c r="C6014" s="4">
        <v>1128299.0</v>
      </c>
      <c r="D6014" s="5">
        <v>44431.0</v>
      </c>
      <c r="E6014" s="4" t="s">
        <v>37</v>
      </c>
      <c r="F6014" s="4" t="s">
        <v>92</v>
      </c>
      <c r="G6014" s="4" t="s">
        <v>93</v>
      </c>
      <c r="H6014" s="6" t="s">
        <v>26</v>
      </c>
      <c r="I6014" s="7">
        <v>52.0</v>
      </c>
      <c r="J6014" s="8">
        <v>112.0</v>
      </c>
      <c r="K6014" s="9">
        <v>5824.0</v>
      </c>
      <c r="L6014" s="9">
        <v>2853.7599999999998</v>
      </c>
      <c r="M6014" s="10">
        <v>0.49</v>
      </c>
      <c r="N6014" s="4" t="s">
        <v>89</v>
      </c>
      <c r="O6014" s="4" t="s">
        <v>29</v>
      </c>
      <c r="P6014" s="4" t="s">
        <v>21</v>
      </c>
    </row>
    <row r="6015" ht="14.25" customHeight="1">
      <c r="B6015" s="4" t="s">
        <v>15</v>
      </c>
      <c r="C6015" s="4">
        <v>1128299.0</v>
      </c>
      <c r="D6015" s="5">
        <v>44431.0</v>
      </c>
      <c r="E6015" s="4" t="s">
        <v>37</v>
      </c>
      <c r="F6015" s="4" t="s">
        <v>92</v>
      </c>
      <c r="G6015" s="4" t="s">
        <v>93</v>
      </c>
      <c r="H6015" s="6" t="s">
        <v>27</v>
      </c>
      <c r="I6015" s="7">
        <v>59.0</v>
      </c>
      <c r="J6015" s="8">
        <v>116.0</v>
      </c>
      <c r="K6015" s="9">
        <v>6844.0</v>
      </c>
      <c r="L6015" s="9">
        <v>2806.04</v>
      </c>
      <c r="M6015" s="10">
        <v>0.41</v>
      </c>
      <c r="N6015" s="4" t="s">
        <v>89</v>
      </c>
      <c r="O6015" s="4" t="s">
        <v>20</v>
      </c>
      <c r="P6015" s="4" t="s">
        <v>24</v>
      </c>
    </row>
    <row r="6016" ht="14.25" customHeight="1">
      <c r="B6016" s="4" t="s">
        <v>15</v>
      </c>
      <c r="C6016" s="4">
        <v>1128299.0</v>
      </c>
      <c r="D6016" s="5">
        <v>44431.0</v>
      </c>
      <c r="E6016" s="4" t="s">
        <v>37</v>
      </c>
      <c r="F6016" s="4" t="s">
        <v>92</v>
      </c>
      <c r="G6016" s="4" t="s">
        <v>93</v>
      </c>
      <c r="H6016" s="6" t="s">
        <v>28</v>
      </c>
      <c r="I6016" s="7">
        <v>65.0</v>
      </c>
      <c r="J6016" s="8">
        <v>94.0</v>
      </c>
      <c r="K6016" s="9">
        <v>6110.0</v>
      </c>
      <c r="L6016" s="9">
        <v>2444.0</v>
      </c>
      <c r="M6016" s="10">
        <v>0.4</v>
      </c>
      <c r="N6016" s="4" t="s">
        <v>89</v>
      </c>
      <c r="O6016" s="4" t="s">
        <v>23</v>
      </c>
      <c r="P6016" s="4" t="s">
        <v>21</v>
      </c>
    </row>
    <row r="6017" ht="14.25" customHeight="1">
      <c r="B6017" s="4" t="s">
        <v>15</v>
      </c>
      <c r="C6017" s="4">
        <v>1128299.0</v>
      </c>
      <c r="D6017" s="5">
        <v>44463.0</v>
      </c>
      <c r="E6017" s="4" t="s">
        <v>37</v>
      </c>
      <c r="F6017" s="4" t="s">
        <v>92</v>
      </c>
      <c r="G6017" s="4" t="s">
        <v>93</v>
      </c>
      <c r="H6017" s="6" t="s">
        <v>18</v>
      </c>
      <c r="I6017" s="7">
        <v>41.0</v>
      </c>
      <c r="J6017" s="8">
        <v>167.0</v>
      </c>
      <c r="K6017" s="9">
        <v>6847.0</v>
      </c>
      <c r="L6017" s="9">
        <v>3355.0299999999997</v>
      </c>
      <c r="M6017" s="10">
        <v>0.49</v>
      </c>
      <c r="N6017" s="4" t="s">
        <v>89</v>
      </c>
      <c r="O6017" s="4" t="s">
        <v>23</v>
      </c>
      <c r="P6017" s="4" t="s">
        <v>24</v>
      </c>
    </row>
    <row r="6018" ht="14.25" customHeight="1">
      <c r="B6018" s="4" t="s">
        <v>15</v>
      </c>
      <c r="C6018" s="4">
        <v>1128299.0</v>
      </c>
      <c r="D6018" s="5">
        <v>44463.0</v>
      </c>
      <c r="E6018" s="4" t="s">
        <v>37</v>
      </c>
      <c r="F6018" s="4" t="s">
        <v>92</v>
      </c>
      <c r="G6018" s="4" t="s">
        <v>93</v>
      </c>
      <c r="H6018" s="6" t="s">
        <v>22</v>
      </c>
      <c r="I6018" s="7">
        <v>45.0</v>
      </c>
      <c r="J6018" s="8">
        <v>161.0</v>
      </c>
      <c r="K6018" s="9">
        <v>7245.0</v>
      </c>
      <c r="L6018" s="9">
        <v>3839.8500000000004</v>
      </c>
      <c r="M6018" s="10">
        <v>0.53</v>
      </c>
      <c r="N6018" s="4" t="s">
        <v>89</v>
      </c>
      <c r="O6018" s="4" t="s">
        <v>29</v>
      </c>
      <c r="P6018" s="4" t="s">
        <v>21</v>
      </c>
    </row>
    <row r="6019" ht="14.25" customHeight="1">
      <c r="B6019" s="4" t="s">
        <v>15</v>
      </c>
      <c r="C6019" s="4">
        <v>1128299.0</v>
      </c>
      <c r="D6019" s="5">
        <v>44463.0</v>
      </c>
      <c r="E6019" s="4" t="s">
        <v>37</v>
      </c>
      <c r="F6019" s="4" t="s">
        <v>92</v>
      </c>
      <c r="G6019" s="4" t="s">
        <v>93</v>
      </c>
      <c r="H6019" s="6" t="s">
        <v>25</v>
      </c>
      <c r="I6019" s="7">
        <v>43.0</v>
      </c>
      <c r="J6019" s="8">
        <v>128.0</v>
      </c>
      <c r="K6019" s="9">
        <v>5504.0</v>
      </c>
      <c r="L6019" s="9">
        <v>2476.7999999999997</v>
      </c>
      <c r="M6019" s="10">
        <v>0.44999999999999996</v>
      </c>
      <c r="N6019" s="4" t="s">
        <v>89</v>
      </c>
      <c r="O6019" s="4" t="s">
        <v>20</v>
      </c>
      <c r="P6019" s="4" t="s">
        <v>24</v>
      </c>
    </row>
    <row r="6020" ht="14.25" customHeight="1">
      <c r="B6020" s="4" t="s">
        <v>15</v>
      </c>
      <c r="C6020" s="4">
        <v>1128299.0</v>
      </c>
      <c r="D6020" s="5">
        <v>44463.0</v>
      </c>
      <c r="E6020" s="4" t="s">
        <v>37</v>
      </c>
      <c r="F6020" s="4" t="s">
        <v>92</v>
      </c>
      <c r="G6020" s="4" t="s">
        <v>93</v>
      </c>
      <c r="H6020" s="6" t="s">
        <v>26</v>
      </c>
      <c r="I6020" s="7">
        <v>41.0</v>
      </c>
      <c r="J6020" s="8">
        <v>113.0</v>
      </c>
      <c r="K6020" s="9">
        <v>4633.0</v>
      </c>
      <c r="L6020" s="9">
        <v>2177.5099999999998</v>
      </c>
      <c r="M6020" s="10">
        <v>0.47</v>
      </c>
      <c r="N6020" s="4" t="s">
        <v>89</v>
      </c>
      <c r="O6020" s="4" t="s">
        <v>29</v>
      </c>
      <c r="P6020" s="4" t="s">
        <v>21</v>
      </c>
    </row>
    <row r="6021" ht="14.25" customHeight="1">
      <c r="B6021" s="4" t="s">
        <v>15</v>
      </c>
      <c r="C6021" s="4">
        <v>1128299.0</v>
      </c>
      <c r="D6021" s="5">
        <v>44463.0</v>
      </c>
      <c r="E6021" s="4" t="s">
        <v>37</v>
      </c>
      <c r="F6021" s="4" t="s">
        <v>92</v>
      </c>
      <c r="G6021" s="4" t="s">
        <v>93</v>
      </c>
      <c r="H6021" s="6" t="s">
        <v>27</v>
      </c>
      <c r="I6021" s="7">
        <v>54.0</v>
      </c>
      <c r="J6021" s="8">
        <v>105.0</v>
      </c>
      <c r="K6021" s="9">
        <v>5670.0</v>
      </c>
      <c r="L6021" s="9">
        <v>2494.8</v>
      </c>
      <c r="M6021" s="10">
        <v>0.44</v>
      </c>
      <c r="N6021" s="4" t="s">
        <v>89</v>
      </c>
      <c r="O6021" s="4" t="s">
        <v>29</v>
      </c>
      <c r="P6021" s="4" t="s">
        <v>21</v>
      </c>
    </row>
    <row r="6022" ht="14.25" customHeight="1">
      <c r="B6022" s="4" t="s">
        <v>15</v>
      </c>
      <c r="C6022" s="4">
        <v>1128299.0</v>
      </c>
      <c r="D6022" s="5">
        <v>44463.0</v>
      </c>
      <c r="E6022" s="4" t="s">
        <v>37</v>
      </c>
      <c r="F6022" s="4" t="s">
        <v>92</v>
      </c>
      <c r="G6022" s="4" t="s">
        <v>93</v>
      </c>
      <c r="H6022" s="6" t="s">
        <v>28</v>
      </c>
      <c r="I6022" s="7">
        <v>56.0</v>
      </c>
      <c r="J6022" s="8">
        <v>119.0</v>
      </c>
      <c r="K6022" s="9">
        <v>6664.0</v>
      </c>
      <c r="L6022" s="9">
        <v>2465.68</v>
      </c>
      <c r="M6022" s="10">
        <v>0.37</v>
      </c>
      <c r="N6022" s="4" t="s">
        <v>89</v>
      </c>
      <c r="O6022" s="4" t="s">
        <v>20</v>
      </c>
      <c r="P6022" s="4" t="s">
        <v>24</v>
      </c>
    </row>
    <row r="6023" ht="14.25" customHeight="1">
      <c r="B6023" s="4" t="s">
        <v>15</v>
      </c>
      <c r="C6023" s="4">
        <v>1128299.0</v>
      </c>
      <c r="D6023" s="5">
        <v>44492.0</v>
      </c>
      <c r="E6023" s="4" t="s">
        <v>37</v>
      </c>
      <c r="F6023" s="4" t="s">
        <v>92</v>
      </c>
      <c r="G6023" s="4" t="s">
        <v>93</v>
      </c>
      <c r="H6023" s="6" t="s">
        <v>18</v>
      </c>
      <c r="I6023" s="7">
        <v>41.0</v>
      </c>
      <c r="J6023" s="8">
        <v>135.0</v>
      </c>
      <c r="K6023" s="9">
        <v>5535.0</v>
      </c>
      <c r="L6023" s="9">
        <v>2656.7999999999997</v>
      </c>
      <c r="M6023" s="10">
        <v>0.48</v>
      </c>
      <c r="N6023" s="4" t="s">
        <v>89</v>
      </c>
      <c r="O6023" s="4" t="s">
        <v>23</v>
      </c>
      <c r="P6023" s="4" t="s">
        <v>21</v>
      </c>
    </row>
    <row r="6024" ht="14.25" customHeight="1">
      <c r="B6024" s="4" t="s">
        <v>15</v>
      </c>
      <c r="C6024" s="4">
        <v>1128299.0</v>
      </c>
      <c r="D6024" s="5">
        <v>44492.0</v>
      </c>
      <c r="E6024" s="4" t="s">
        <v>37</v>
      </c>
      <c r="F6024" s="4" t="s">
        <v>92</v>
      </c>
      <c r="G6024" s="4" t="s">
        <v>93</v>
      </c>
      <c r="H6024" s="6" t="s">
        <v>22</v>
      </c>
      <c r="I6024" s="7">
        <v>47.0</v>
      </c>
      <c r="J6024" s="8">
        <v>145.0</v>
      </c>
      <c r="K6024" s="9">
        <v>6815.0</v>
      </c>
      <c r="L6024" s="9">
        <v>3611.9500000000003</v>
      </c>
      <c r="M6024" s="10">
        <v>0.53</v>
      </c>
      <c r="N6024" s="4" t="s">
        <v>89</v>
      </c>
      <c r="O6024" s="4" t="s">
        <v>29</v>
      </c>
      <c r="P6024" s="4" t="s">
        <v>24</v>
      </c>
    </row>
    <row r="6025" ht="14.25" customHeight="1">
      <c r="B6025" s="4" t="s">
        <v>15</v>
      </c>
      <c r="C6025" s="4">
        <v>1128299.0</v>
      </c>
      <c r="D6025" s="5">
        <v>44492.0</v>
      </c>
      <c r="E6025" s="4" t="s">
        <v>37</v>
      </c>
      <c r="F6025" s="4" t="s">
        <v>92</v>
      </c>
      <c r="G6025" s="4" t="s">
        <v>93</v>
      </c>
      <c r="H6025" s="6" t="s">
        <v>25</v>
      </c>
      <c r="I6025" s="7">
        <v>44.0</v>
      </c>
      <c r="J6025" s="8">
        <v>91.0</v>
      </c>
      <c r="K6025" s="9">
        <v>4004.0</v>
      </c>
      <c r="L6025" s="9">
        <v>1921.9199999999998</v>
      </c>
      <c r="M6025" s="10">
        <v>0.48</v>
      </c>
      <c r="N6025" s="4" t="s">
        <v>89</v>
      </c>
      <c r="O6025" s="4" t="s">
        <v>29</v>
      </c>
      <c r="P6025" s="4" t="s">
        <v>24</v>
      </c>
    </row>
    <row r="6026" ht="14.25" customHeight="1">
      <c r="B6026" s="4" t="s">
        <v>15</v>
      </c>
      <c r="C6026" s="4">
        <v>1128299.0</v>
      </c>
      <c r="D6026" s="5">
        <v>44492.0</v>
      </c>
      <c r="E6026" s="4" t="s">
        <v>37</v>
      </c>
      <c r="F6026" s="4" t="s">
        <v>92</v>
      </c>
      <c r="G6026" s="4" t="s">
        <v>93</v>
      </c>
      <c r="H6026" s="6" t="s">
        <v>26</v>
      </c>
      <c r="I6026" s="7">
        <v>43.0</v>
      </c>
      <c r="J6026" s="8">
        <v>90.0</v>
      </c>
      <c r="K6026" s="9">
        <v>3870.0</v>
      </c>
      <c r="L6026" s="9">
        <v>1896.3</v>
      </c>
      <c r="M6026" s="10">
        <v>0.49</v>
      </c>
      <c r="N6026" s="4" t="s">
        <v>89</v>
      </c>
      <c r="O6026" s="4" t="s">
        <v>29</v>
      </c>
      <c r="P6026" s="4" t="s">
        <v>21</v>
      </c>
    </row>
    <row r="6027" ht="14.25" customHeight="1">
      <c r="B6027" s="4" t="s">
        <v>15</v>
      </c>
      <c r="C6027" s="4">
        <v>1128299.0</v>
      </c>
      <c r="D6027" s="5">
        <v>44492.0</v>
      </c>
      <c r="E6027" s="4" t="s">
        <v>37</v>
      </c>
      <c r="F6027" s="4" t="s">
        <v>92</v>
      </c>
      <c r="G6027" s="4" t="s">
        <v>93</v>
      </c>
      <c r="H6027" s="6" t="s">
        <v>27</v>
      </c>
      <c r="I6027" s="7">
        <v>53.0</v>
      </c>
      <c r="J6027" s="8">
        <v>69.0</v>
      </c>
      <c r="K6027" s="9">
        <v>3657.0</v>
      </c>
      <c r="L6027" s="9">
        <v>1462.8000000000002</v>
      </c>
      <c r="M6027" s="10">
        <v>0.4</v>
      </c>
      <c r="N6027" s="4" t="s">
        <v>89</v>
      </c>
      <c r="O6027" s="4" t="s">
        <v>20</v>
      </c>
      <c r="P6027" s="4" t="s">
        <v>24</v>
      </c>
    </row>
    <row r="6028" ht="14.25" customHeight="1">
      <c r="B6028" s="4" t="s">
        <v>15</v>
      </c>
      <c r="C6028" s="4">
        <v>1128299.0</v>
      </c>
      <c r="D6028" s="5">
        <v>44492.0</v>
      </c>
      <c r="E6028" s="4" t="s">
        <v>37</v>
      </c>
      <c r="F6028" s="4" t="s">
        <v>92</v>
      </c>
      <c r="G6028" s="4" t="s">
        <v>93</v>
      </c>
      <c r="H6028" s="6" t="s">
        <v>28</v>
      </c>
      <c r="I6028" s="7">
        <v>56.0</v>
      </c>
      <c r="J6028" s="8">
        <v>85.0</v>
      </c>
      <c r="K6028" s="9">
        <v>4760.0</v>
      </c>
      <c r="L6028" s="9">
        <v>1808.8</v>
      </c>
      <c r="M6028" s="10">
        <v>0.38</v>
      </c>
      <c r="N6028" s="4" t="s">
        <v>89</v>
      </c>
      <c r="O6028" s="4" t="s">
        <v>20</v>
      </c>
      <c r="P6028" s="4" t="s">
        <v>21</v>
      </c>
    </row>
    <row r="6029" ht="14.25" customHeight="1">
      <c r="B6029" s="4" t="s">
        <v>15</v>
      </c>
      <c r="C6029" s="4">
        <v>1128299.0</v>
      </c>
      <c r="D6029" s="5">
        <v>44523.0</v>
      </c>
      <c r="E6029" s="4" t="s">
        <v>37</v>
      </c>
      <c r="F6029" s="4" t="s">
        <v>92</v>
      </c>
      <c r="G6029" s="4" t="s">
        <v>93</v>
      </c>
      <c r="H6029" s="6" t="s">
        <v>18</v>
      </c>
      <c r="I6029" s="7">
        <v>42.0</v>
      </c>
      <c r="J6029" s="8">
        <v>135.0</v>
      </c>
      <c r="K6029" s="9">
        <v>5670.0</v>
      </c>
      <c r="L6029" s="9">
        <v>2664.8999999999996</v>
      </c>
      <c r="M6029" s="10">
        <v>0.47</v>
      </c>
      <c r="N6029" s="4" t="s">
        <v>89</v>
      </c>
      <c r="O6029" s="4" t="s">
        <v>29</v>
      </c>
      <c r="P6029" s="4" t="s">
        <v>24</v>
      </c>
    </row>
    <row r="6030" ht="14.25" customHeight="1">
      <c r="B6030" s="4" t="s">
        <v>15</v>
      </c>
      <c r="C6030" s="4">
        <v>1128299.0</v>
      </c>
      <c r="D6030" s="5">
        <v>44523.0</v>
      </c>
      <c r="E6030" s="4" t="s">
        <v>37</v>
      </c>
      <c r="F6030" s="4" t="s">
        <v>92</v>
      </c>
      <c r="G6030" s="4" t="s">
        <v>93</v>
      </c>
      <c r="H6030" s="6" t="s">
        <v>22</v>
      </c>
      <c r="I6030" s="7">
        <v>46.0</v>
      </c>
      <c r="J6030" s="8">
        <v>147.0</v>
      </c>
      <c r="K6030" s="9">
        <v>6762.0</v>
      </c>
      <c r="L6030" s="9">
        <v>3516.2400000000002</v>
      </c>
      <c r="M6030" s="10">
        <v>0.52</v>
      </c>
      <c r="N6030" s="4" t="s">
        <v>89</v>
      </c>
      <c r="O6030" s="4" t="s">
        <v>20</v>
      </c>
      <c r="P6030" s="4" t="s">
        <v>21</v>
      </c>
    </row>
    <row r="6031" ht="14.25" customHeight="1">
      <c r="B6031" s="4" t="s">
        <v>15</v>
      </c>
      <c r="C6031" s="4">
        <v>1128299.0</v>
      </c>
      <c r="D6031" s="5">
        <v>44523.0</v>
      </c>
      <c r="E6031" s="4" t="s">
        <v>37</v>
      </c>
      <c r="F6031" s="4" t="s">
        <v>92</v>
      </c>
      <c r="G6031" s="4" t="s">
        <v>93</v>
      </c>
      <c r="H6031" s="6" t="s">
        <v>25</v>
      </c>
      <c r="I6031" s="7">
        <v>44.0</v>
      </c>
      <c r="J6031" s="8">
        <v>105.0</v>
      </c>
      <c r="K6031" s="9">
        <v>4620.0</v>
      </c>
      <c r="L6031" s="9">
        <v>2125.2</v>
      </c>
      <c r="M6031" s="10">
        <v>0.45999999999999996</v>
      </c>
      <c r="N6031" s="4" t="s">
        <v>89</v>
      </c>
      <c r="O6031" s="4" t="s">
        <v>29</v>
      </c>
      <c r="P6031" s="4" t="s">
        <v>24</v>
      </c>
    </row>
    <row r="6032" ht="14.25" customHeight="1">
      <c r="B6032" s="4" t="s">
        <v>15</v>
      </c>
      <c r="C6032" s="4">
        <v>1128299.0</v>
      </c>
      <c r="D6032" s="5">
        <v>44523.0</v>
      </c>
      <c r="E6032" s="4" t="s">
        <v>37</v>
      </c>
      <c r="F6032" s="4" t="s">
        <v>92</v>
      </c>
      <c r="G6032" s="4" t="s">
        <v>93</v>
      </c>
      <c r="H6032" s="6" t="s">
        <v>26</v>
      </c>
      <c r="I6032" s="7">
        <v>42.0</v>
      </c>
      <c r="J6032" s="8">
        <v>98.0</v>
      </c>
      <c r="K6032" s="9">
        <v>4116.0</v>
      </c>
      <c r="L6032" s="9">
        <v>1934.52</v>
      </c>
      <c r="M6032" s="10">
        <v>0.47</v>
      </c>
      <c r="N6032" s="4" t="s">
        <v>89</v>
      </c>
      <c r="O6032" s="4" t="s">
        <v>23</v>
      </c>
      <c r="P6032" s="4" t="s">
        <v>21</v>
      </c>
    </row>
    <row r="6033" ht="14.25" customHeight="1">
      <c r="B6033" s="4" t="s">
        <v>15</v>
      </c>
      <c r="C6033" s="4">
        <v>1128299.0</v>
      </c>
      <c r="D6033" s="5">
        <v>44523.0</v>
      </c>
      <c r="E6033" s="4" t="s">
        <v>37</v>
      </c>
      <c r="F6033" s="4" t="s">
        <v>92</v>
      </c>
      <c r="G6033" s="4" t="s">
        <v>93</v>
      </c>
      <c r="H6033" s="6" t="s">
        <v>27</v>
      </c>
      <c r="I6033" s="7">
        <v>53.0</v>
      </c>
      <c r="J6033" s="8">
        <v>87.0</v>
      </c>
      <c r="K6033" s="9">
        <v>4611.0</v>
      </c>
      <c r="L6033" s="9">
        <v>1890.51</v>
      </c>
      <c r="M6033" s="10">
        <v>0.41</v>
      </c>
      <c r="N6033" s="4" t="s">
        <v>89</v>
      </c>
      <c r="O6033" s="4" t="s">
        <v>29</v>
      </c>
      <c r="P6033" s="4" t="s">
        <v>21</v>
      </c>
    </row>
    <row r="6034" ht="14.25" customHeight="1">
      <c r="B6034" s="4" t="s">
        <v>15</v>
      </c>
      <c r="C6034" s="4">
        <v>1128299.0</v>
      </c>
      <c r="D6034" s="5">
        <v>44523.0</v>
      </c>
      <c r="E6034" s="4" t="s">
        <v>37</v>
      </c>
      <c r="F6034" s="4" t="s">
        <v>92</v>
      </c>
      <c r="G6034" s="4" t="s">
        <v>93</v>
      </c>
      <c r="H6034" s="6" t="s">
        <v>28</v>
      </c>
      <c r="I6034" s="7">
        <v>55.0</v>
      </c>
      <c r="J6034" s="8">
        <v>111.0</v>
      </c>
      <c r="K6034" s="9">
        <v>6105.0</v>
      </c>
      <c r="L6034" s="9">
        <v>2258.85</v>
      </c>
      <c r="M6034" s="10">
        <v>0.37</v>
      </c>
      <c r="N6034" s="4" t="s">
        <v>89</v>
      </c>
      <c r="O6034" s="4" t="s">
        <v>29</v>
      </c>
      <c r="P6034" s="4" t="s">
        <v>21</v>
      </c>
    </row>
    <row r="6035" ht="14.25" customHeight="1">
      <c r="B6035" s="4" t="s">
        <v>15</v>
      </c>
      <c r="C6035" s="4">
        <v>1128299.0</v>
      </c>
      <c r="D6035" s="5">
        <v>44552.0</v>
      </c>
      <c r="E6035" s="4" t="s">
        <v>37</v>
      </c>
      <c r="F6035" s="4" t="s">
        <v>92</v>
      </c>
      <c r="G6035" s="4" t="s">
        <v>93</v>
      </c>
      <c r="H6035" s="6" t="s">
        <v>18</v>
      </c>
      <c r="I6035" s="7">
        <v>44.0</v>
      </c>
      <c r="J6035" s="8">
        <v>181.0</v>
      </c>
      <c r="K6035" s="9">
        <v>7964.0</v>
      </c>
      <c r="L6035" s="9">
        <v>3663.4399999999996</v>
      </c>
      <c r="M6035" s="10">
        <v>0.45999999999999996</v>
      </c>
      <c r="N6035" s="4" t="s">
        <v>89</v>
      </c>
      <c r="O6035" s="4" t="s">
        <v>29</v>
      </c>
      <c r="P6035" s="4" t="s">
        <v>24</v>
      </c>
    </row>
    <row r="6036" ht="14.25" customHeight="1">
      <c r="B6036" s="4" t="s">
        <v>15</v>
      </c>
      <c r="C6036" s="4">
        <v>1128299.0</v>
      </c>
      <c r="D6036" s="5">
        <v>44552.0</v>
      </c>
      <c r="E6036" s="4" t="s">
        <v>37</v>
      </c>
      <c r="F6036" s="4" t="s">
        <v>92</v>
      </c>
      <c r="G6036" s="4" t="s">
        <v>93</v>
      </c>
      <c r="H6036" s="6" t="s">
        <v>22</v>
      </c>
      <c r="I6036" s="7">
        <v>49.0</v>
      </c>
      <c r="J6036" s="8">
        <v>175.0</v>
      </c>
      <c r="K6036" s="9">
        <v>8575.0</v>
      </c>
      <c r="L6036" s="9">
        <v>4630.5</v>
      </c>
      <c r="M6036" s="10">
        <v>0.54</v>
      </c>
      <c r="N6036" s="4" t="s">
        <v>89</v>
      </c>
      <c r="O6036" s="4" t="s">
        <v>29</v>
      </c>
      <c r="P6036" s="4" t="s">
        <v>24</v>
      </c>
    </row>
    <row r="6037" ht="14.25" customHeight="1">
      <c r="B6037" s="4" t="s">
        <v>40</v>
      </c>
      <c r="C6037" s="4">
        <v>1128299.0</v>
      </c>
      <c r="D6037" s="5">
        <v>44552.0</v>
      </c>
      <c r="E6037" s="4" t="s">
        <v>37</v>
      </c>
      <c r="F6037" s="4" t="s">
        <v>92</v>
      </c>
      <c r="G6037" s="4" t="s">
        <v>93</v>
      </c>
      <c r="H6037" s="6" t="s">
        <v>25</v>
      </c>
      <c r="I6037" s="7">
        <v>43.0</v>
      </c>
      <c r="J6037" s="8">
        <v>123.0</v>
      </c>
      <c r="K6037" s="9">
        <v>5289.0</v>
      </c>
      <c r="L6037" s="9">
        <v>2538.72</v>
      </c>
      <c r="M6037" s="10">
        <v>0.48</v>
      </c>
      <c r="N6037" s="4" t="s">
        <v>89</v>
      </c>
      <c r="O6037" s="4" t="s">
        <v>29</v>
      </c>
      <c r="P6037" s="4" t="s">
        <v>21</v>
      </c>
    </row>
    <row r="6038" ht="14.25" customHeight="1">
      <c r="B6038" s="4" t="s">
        <v>40</v>
      </c>
      <c r="C6038" s="4">
        <v>1128299.0</v>
      </c>
      <c r="D6038" s="5">
        <v>44552.0</v>
      </c>
      <c r="E6038" s="4" t="s">
        <v>37</v>
      </c>
      <c r="F6038" s="4" t="s">
        <v>92</v>
      </c>
      <c r="G6038" s="4" t="s">
        <v>93</v>
      </c>
      <c r="H6038" s="6" t="s">
        <v>26</v>
      </c>
      <c r="I6038" s="7">
        <v>44.0</v>
      </c>
      <c r="J6038" s="8">
        <v>115.0</v>
      </c>
      <c r="K6038" s="9">
        <v>5060.0</v>
      </c>
      <c r="L6038" s="9">
        <v>2277.0</v>
      </c>
      <c r="M6038" s="10">
        <v>0.44999999999999996</v>
      </c>
      <c r="N6038" s="4" t="s">
        <v>89</v>
      </c>
      <c r="O6038" s="4" t="s">
        <v>20</v>
      </c>
      <c r="P6038" s="4" t="s">
        <v>21</v>
      </c>
    </row>
    <row r="6039" ht="14.25" customHeight="1">
      <c r="B6039" s="4" t="s">
        <v>40</v>
      </c>
      <c r="C6039" s="4">
        <v>1128299.0</v>
      </c>
      <c r="D6039" s="5">
        <v>44552.0</v>
      </c>
      <c r="E6039" s="4" t="s">
        <v>37</v>
      </c>
      <c r="F6039" s="4" t="s">
        <v>92</v>
      </c>
      <c r="G6039" s="4" t="s">
        <v>93</v>
      </c>
      <c r="H6039" s="6" t="s">
        <v>27</v>
      </c>
      <c r="I6039" s="7">
        <v>52.0</v>
      </c>
      <c r="J6039" s="8">
        <v>88.0</v>
      </c>
      <c r="K6039" s="9">
        <v>4576.0</v>
      </c>
      <c r="L6039" s="9">
        <v>1967.68</v>
      </c>
      <c r="M6039" s="10">
        <v>0.43</v>
      </c>
      <c r="N6039" s="4" t="s">
        <v>89</v>
      </c>
      <c r="O6039" s="4" t="s">
        <v>20</v>
      </c>
      <c r="P6039" s="4" t="s">
        <v>21</v>
      </c>
    </row>
    <row r="6040" ht="14.25" customHeight="1">
      <c r="B6040" s="4" t="s">
        <v>40</v>
      </c>
      <c r="C6040" s="4">
        <v>1128299.0</v>
      </c>
      <c r="D6040" s="5">
        <v>44552.0</v>
      </c>
      <c r="E6040" s="4" t="s">
        <v>37</v>
      </c>
      <c r="F6040" s="4" t="s">
        <v>92</v>
      </c>
      <c r="G6040" s="4" t="s">
        <v>93</v>
      </c>
      <c r="H6040" s="6" t="s">
        <v>28</v>
      </c>
      <c r="I6040" s="7">
        <v>58.0</v>
      </c>
      <c r="J6040" s="8">
        <v>135.0</v>
      </c>
      <c r="K6040" s="9">
        <v>7830.0</v>
      </c>
      <c r="L6040" s="9">
        <v>2897.1</v>
      </c>
      <c r="M6040" s="10">
        <v>0.37</v>
      </c>
      <c r="N6040" s="4" t="s">
        <v>89</v>
      </c>
      <c r="O6040" s="4" t="s">
        <v>23</v>
      </c>
      <c r="P6040" s="4" t="s">
        <v>24</v>
      </c>
    </row>
    <row r="6041" ht="14.25" customHeight="1">
      <c r="B6041" s="4" t="s">
        <v>40</v>
      </c>
      <c r="C6041" s="4">
        <v>1128299.0</v>
      </c>
      <c r="D6041" s="5">
        <v>44222.0</v>
      </c>
      <c r="E6041" s="4" t="s">
        <v>37</v>
      </c>
      <c r="F6041" s="4" t="s">
        <v>92</v>
      </c>
      <c r="G6041" s="4" t="s">
        <v>93</v>
      </c>
      <c r="H6041" s="6" t="s">
        <v>18</v>
      </c>
      <c r="I6041" s="7">
        <v>33.0</v>
      </c>
      <c r="J6041" s="8">
        <v>133.0</v>
      </c>
      <c r="K6041" s="9">
        <v>4389.0</v>
      </c>
      <c r="L6041" s="9">
        <v>2150.61</v>
      </c>
      <c r="M6041" s="10">
        <v>0.49</v>
      </c>
      <c r="N6041" s="4" t="s">
        <v>89</v>
      </c>
      <c r="O6041" s="4" t="s">
        <v>20</v>
      </c>
      <c r="P6041" s="4" t="s">
        <v>21</v>
      </c>
    </row>
    <row r="6042" ht="14.25" customHeight="1">
      <c r="B6042" s="4" t="s">
        <v>40</v>
      </c>
      <c r="C6042" s="4">
        <v>1128299.0</v>
      </c>
      <c r="D6042" s="5">
        <v>44222.0</v>
      </c>
      <c r="E6042" s="4" t="s">
        <v>37</v>
      </c>
      <c r="F6042" s="4" t="s">
        <v>92</v>
      </c>
      <c r="G6042" s="4" t="s">
        <v>93</v>
      </c>
      <c r="H6042" s="6" t="s">
        <v>22</v>
      </c>
      <c r="I6042" s="7">
        <v>42.0</v>
      </c>
      <c r="J6042" s="8">
        <v>138.0</v>
      </c>
      <c r="K6042" s="9">
        <v>5796.0</v>
      </c>
      <c r="L6042" s="9">
        <v>3071.88</v>
      </c>
      <c r="M6042" s="10">
        <v>0.53</v>
      </c>
      <c r="N6042" s="4" t="s">
        <v>89</v>
      </c>
      <c r="O6042" s="4" t="s">
        <v>23</v>
      </c>
      <c r="P6042" s="4" t="s">
        <v>24</v>
      </c>
    </row>
    <row r="6043" ht="14.25" customHeight="1">
      <c r="B6043" s="4" t="s">
        <v>40</v>
      </c>
      <c r="C6043" s="4">
        <v>1128299.0</v>
      </c>
      <c r="D6043" s="5">
        <v>44222.0</v>
      </c>
      <c r="E6043" s="4" t="s">
        <v>37</v>
      </c>
      <c r="F6043" s="4" t="s">
        <v>92</v>
      </c>
      <c r="G6043" s="4" t="s">
        <v>93</v>
      </c>
      <c r="H6043" s="6" t="s">
        <v>25</v>
      </c>
      <c r="I6043" s="7">
        <v>42.0</v>
      </c>
      <c r="J6043" s="8">
        <v>138.0</v>
      </c>
      <c r="K6043" s="9">
        <v>5796.0</v>
      </c>
      <c r="L6043" s="9">
        <v>2666.16</v>
      </c>
      <c r="M6043" s="10">
        <v>0.45999999999999996</v>
      </c>
      <c r="N6043" s="4" t="s">
        <v>89</v>
      </c>
      <c r="O6043" s="4" t="s">
        <v>23</v>
      </c>
      <c r="P6043" s="4" t="s">
        <v>24</v>
      </c>
    </row>
    <row r="6044" ht="14.25" customHeight="1">
      <c r="B6044" s="4" t="s">
        <v>40</v>
      </c>
      <c r="C6044" s="4">
        <v>1128299.0</v>
      </c>
      <c r="D6044" s="5">
        <v>44222.0</v>
      </c>
      <c r="E6044" s="4" t="s">
        <v>37</v>
      </c>
      <c r="F6044" s="4" t="s">
        <v>92</v>
      </c>
      <c r="G6044" s="4" t="s">
        <v>93</v>
      </c>
      <c r="H6044" s="6" t="s">
        <v>26</v>
      </c>
      <c r="I6044" s="7">
        <v>43.0</v>
      </c>
      <c r="J6044" s="8">
        <v>85.0</v>
      </c>
      <c r="K6044" s="9">
        <v>3655.0</v>
      </c>
      <c r="L6044" s="9">
        <v>1790.95</v>
      </c>
      <c r="M6044" s="10">
        <v>0.49</v>
      </c>
      <c r="N6044" s="4" t="s">
        <v>89</v>
      </c>
      <c r="O6044" s="4" t="s">
        <v>29</v>
      </c>
      <c r="P6044" s="4" t="s">
        <v>24</v>
      </c>
    </row>
    <row r="6045" ht="14.25" customHeight="1">
      <c r="B6045" s="4" t="s">
        <v>40</v>
      </c>
      <c r="C6045" s="4">
        <v>1128299.0</v>
      </c>
      <c r="D6045" s="5">
        <v>44222.0</v>
      </c>
      <c r="E6045" s="4" t="s">
        <v>37</v>
      </c>
      <c r="F6045" s="4" t="s">
        <v>92</v>
      </c>
      <c r="G6045" s="4" t="s">
        <v>93</v>
      </c>
      <c r="H6045" s="6" t="s">
        <v>27</v>
      </c>
      <c r="I6045" s="7">
        <v>45.0</v>
      </c>
      <c r="J6045" s="8">
        <v>80.0</v>
      </c>
      <c r="K6045" s="9">
        <v>3600.0</v>
      </c>
      <c r="L6045" s="9">
        <v>1476.0</v>
      </c>
      <c r="M6045" s="10">
        <v>0.41</v>
      </c>
      <c r="N6045" s="4" t="s">
        <v>89</v>
      </c>
      <c r="O6045" s="4" t="s">
        <v>29</v>
      </c>
      <c r="P6045" s="4" t="s">
        <v>21</v>
      </c>
    </row>
    <row r="6046" ht="14.25" customHeight="1">
      <c r="B6046" s="4" t="s">
        <v>40</v>
      </c>
      <c r="C6046" s="4">
        <v>1128299.0</v>
      </c>
      <c r="D6046" s="5">
        <v>44222.0</v>
      </c>
      <c r="E6046" s="4" t="s">
        <v>37</v>
      </c>
      <c r="F6046" s="4" t="s">
        <v>92</v>
      </c>
      <c r="G6046" s="4" t="s">
        <v>93</v>
      </c>
      <c r="H6046" s="6" t="s">
        <v>28</v>
      </c>
      <c r="I6046" s="7">
        <v>42.0</v>
      </c>
      <c r="J6046" s="8">
        <v>128.0</v>
      </c>
      <c r="K6046" s="9">
        <v>5376.0</v>
      </c>
      <c r="L6046" s="9">
        <v>1935.36</v>
      </c>
      <c r="M6046" s="10">
        <v>0.36</v>
      </c>
      <c r="N6046" s="4" t="s">
        <v>89</v>
      </c>
      <c r="O6046" s="4" t="s">
        <v>29</v>
      </c>
      <c r="P6046" s="4" t="s">
        <v>24</v>
      </c>
    </row>
    <row r="6047" ht="14.25" customHeight="1">
      <c r="B6047" s="4" t="s">
        <v>40</v>
      </c>
      <c r="C6047" s="4">
        <v>1128299.0</v>
      </c>
      <c r="D6047" s="5">
        <v>44253.0</v>
      </c>
      <c r="E6047" s="4" t="s">
        <v>37</v>
      </c>
      <c r="F6047" s="4" t="s">
        <v>92</v>
      </c>
      <c r="G6047" s="4" t="s">
        <v>93</v>
      </c>
      <c r="H6047" s="6" t="s">
        <v>18</v>
      </c>
      <c r="I6047" s="7">
        <v>33.0</v>
      </c>
      <c r="J6047" s="8">
        <v>147.0</v>
      </c>
      <c r="K6047" s="9">
        <v>4851.0</v>
      </c>
      <c r="L6047" s="9">
        <v>2376.99</v>
      </c>
      <c r="M6047" s="10">
        <v>0.49</v>
      </c>
      <c r="N6047" s="4" t="s">
        <v>89</v>
      </c>
      <c r="O6047" s="4" t="s">
        <v>23</v>
      </c>
      <c r="P6047" s="4" t="s">
        <v>24</v>
      </c>
    </row>
    <row r="6048" ht="14.25" customHeight="1">
      <c r="B6048" s="4" t="s">
        <v>40</v>
      </c>
      <c r="C6048" s="4">
        <v>1128299.0</v>
      </c>
      <c r="D6048" s="5">
        <v>44253.0</v>
      </c>
      <c r="E6048" s="4" t="s">
        <v>37</v>
      </c>
      <c r="F6048" s="4" t="s">
        <v>92</v>
      </c>
      <c r="G6048" s="4" t="s">
        <v>93</v>
      </c>
      <c r="H6048" s="6" t="s">
        <v>22</v>
      </c>
      <c r="I6048" s="7">
        <v>44.0</v>
      </c>
      <c r="J6048" s="8">
        <v>106.0</v>
      </c>
      <c r="K6048" s="9">
        <v>4664.0</v>
      </c>
      <c r="L6048" s="9">
        <v>2565.2000000000003</v>
      </c>
      <c r="M6048" s="10">
        <v>0.55</v>
      </c>
      <c r="N6048" s="4" t="s">
        <v>89</v>
      </c>
      <c r="O6048" s="4" t="s">
        <v>29</v>
      </c>
      <c r="P6048" s="4" t="s">
        <v>21</v>
      </c>
    </row>
    <row r="6049" ht="14.25" customHeight="1">
      <c r="B6049" s="4" t="s">
        <v>40</v>
      </c>
      <c r="C6049" s="4">
        <v>1128299.0</v>
      </c>
      <c r="D6049" s="5">
        <v>44253.0</v>
      </c>
      <c r="E6049" s="4" t="s">
        <v>37</v>
      </c>
      <c r="F6049" s="4" t="s">
        <v>92</v>
      </c>
      <c r="G6049" s="4" t="s">
        <v>93</v>
      </c>
      <c r="H6049" s="6" t="s">
        <v>25</v>
      </c>
      <c r="I6049" s="7">
        <v>41.0</v>
      </c>
      <c r="J6049" s="8">
        <v>111.0</v>
      </c>
      <c r="K6049" s="9">
        <v>4551.0</v>
      </c>
      <c r="L6049" s="9">
        <v>2093.46</v>
      </c>
      <c r="M6049" s="10">
        <v>0.45999999999999996</v>
      </c>
      <c r="N6049" s="4" t="s">
        <v>89</v>
      </c>
      <c r="O6049" s="4" t="s">
        <v>23</v>
      </c>
      <c r="P6049" s="4" t="s">
        <v>21</v>
      </c>
    </row>
    <row r="6050" ht="14.25" customHeight="1">
      <c r="B6050" s="4" t="s">
        <v>40</v>
      </c>
      <c r="C6050" s="4">
        <v>1128299.0</v>
      </c>
      <c r="D6050" s="5">
        <v>44253.0</v>
      </c>
      <c r="E6050" s="4" t="s">
        <v>37</v>
      </c>
      <c r="F6050" s="4" t="s">
        <v>94</v>
      </c>
      <c r="G6050" s="4" t="s">
        <v>95</v>
      </c>
      <c r="H6050" s="6" t="s">
        <v>26</v>
      </c>
      <c r="I6050" s="7">
        <v>43.0</v>
      </c>
      <c r="J6050" s="8">
        <v>74.0</v>
      </c>
      <c r="K6050" s="9">
        <v>3182.0</v>
      </c>
      <c r="L6050" s="9">
        <v>1559.18</v>
      </c>
      <c r="M6050" s="10">
        <v>0.49</v>
      </c>
      <c r="N6050" s="4" t="s">
        <v>89</v>
      </c>
      <c r="O6050" s="4" t="s">
        <v>23</v>
      </c>
      <c r="P6050" s="4" t="s">
        <v>24</v>
      </c>
    </row>
    <row r="6051" ht="14.25" customHeight="1">
      <c r="B6051" s="4" t="s">
        <v>40</v>
      </c>
      <c r="C6051" s="4">
        <v>1128299.0</v>
      </c>
      <c r="D6051" s="5">
        <v>44253.0</v>
      </c>
      <c r="E6051" s="4" t="s">
        <v>37</v>
      </c>
      <c r="F6051" s="4" t="s">
        <v>94</v>
      </c>
      <c r="G6051" s="4" t="s">
        <v>95</v>
      </c>
      <c r="H6051" s="6" t="s">
        <v>27</v>
      </c>
      <c r="I6051" s="7">
        <v>45.0</v>
      </c>
      <c r="J6051" s="8">
        <v>54.0</v>
      </c>
      <c r="K6051" s="9">
        <v>2430.0</v>
      </c>
      <c r="L6051" s="9">
        <v>1069.2</v>
      </c>
      <c r="M6051" s="10">
        <v>0.44</v>
      </c>
      <c r="N6051" s="4" t="s">
        <v>89</v>
      </c>
      <c r="O6051" s="4" t="s">
        <v>23</v>
      </c>
      <c r="P6051" s="4" t="s">
        <v>24</v>
      </c>
    </row>
    <row r="6052" ht="14.25" customHeight="1">
      <c r="B6052" s="4" t="s">
        <v>40</v>
      </c>
      <c r="C6052" s="4">
        <v>1128299.0</v>
      </c>
      <c r="D6052" s="5">
        <v>44253.0</v>
      </c>
      <c r="E6052" s="4" t="s">
        <v>37</v>
      </c>
      <c r="F6052" s="4" t="s">
        <v>94</v>
      </c>
      <c r="G6052" s="4" t="s">
        <v>95</v>
      </c>
      <c r="H6052" s="6" t="s">
        <v>28</v>
      </c>
      <c r="I6052" s="7">
        <v>41.0</v>
      </c>
      <c r="J6052" s="8">
        <v>104.0</v>
      </c>
      <c r="K6052" s="9">
        <v>4264.0</v>
      </c>
      <c r="L6052" s="9">
        <v>1620.32</v>
      </c>
      <c r="M6052" s="10">
        <v>0.38</v>
      </c>
      <c r="N6052" s="4" t="s">
        <v>89</v>
      </c>
      <c r="O6052" s="4" t="s">
        <v>29</v>
      </c>
      <c r="P6052" s="4" t="s">
        <v>21</v>
      </c>
    </row>
    <row r="6053" ht="14.25" customHeight="1">
      <c r="B6053" s="4" t="s">
        <v>40</v>
      </c>
      <c r="C6053" s="4">
        <v>1128299.0</v>
      </c>
      <c r="D6053" s="5">
        <v>44280.0</v>
      </c>
      <c r="E6053" s="4" t="s">
        <v>37</v>
      </c>
      <c r="F6053" s="4" t="s">
        <v>94</v>
      </c>
      <c r="G6053" s="4" t="s">
        <v>95</v>
      </c>
      <c r="H6053" s="6" t="s">
        <v>18</v>
      </c>
      <c r="I6053" s="7">
        <v>44.0</v>
      </c>
      <c r="J6053" s="8">
        <v>165.0</v>
      </c>
      <c r="K6053" s="9">
        <v>7260.0</v>
      </c>
      <c r="L6053" s="9">
        <v>3630.0</v>
      </c>
      <c r="M6053" s="10">
        <v>0.5</v>
      </c>
      <c r="N6053" s="4" t="s">
        <v>89</v>
      </c>
      <c r="O6053" s="4" t="s">
        <v>23</v>
      </c>
      <c r="P6053" s="4" t="s">
        <v>24</v>
      </c>
    </row>
    <row r="6054" ht="14.25" customHeight="1">
      <c r="B6054" s="4" t="s">
        <v>40</v>
      </c>
      <c r="C6054" s="4">
        <v>1128299.0</v>
      </c>
      <c r="D6054" s="5">
        <v>44280.0</v>
      </c>
      <c r="E6054" s="4" t="s">
        <v>37</v>
      </c>
      <c r="F6054" s="4" t="s">
        <v>94</v>
      </c>
      <c r="G6054" s="4" t="s">
        <v>95</v>
      </c>
      <c r="H6054" s="6" t="s">
        <v>22</v>
      </c>
      <c r="I6054" s="7">
        <v>51.0</v>
      </c>
      <c r="J6054" s="8">
        <v>112.0</v>
      </c>
      <c r="K6054" s="9">
        <v>5712.0</v>
      </c>
      <c r="L6054" s="9">
        <v>3027.36</v>
      </c>
      <c r="M6054" s="10">
        <v>0.53</v>
      </c>
      <c r="N6054" s="4" t="s">
        <v>89</v>
      </c>
      <c r="O6054" s="4" t="s">
        <v>20</v>
      </c>
      <c r="P6054" s="4" t="s">
        <v>21</v>
      </c>
    </row>
    <row r="6055" ht="14.25" customHeight="1">
      <c r="B6055" s="4" t="s">
        <v>40</v>
      </c>
      <c r="C6055" s="4">
        <v>1128299.0</v>
      </c>
      <c r="D6055" s="5">
        <v>44280.0</v>
      </c>
      <c r="E6055" s="4" t="s">
        <v>37</v>
      </c>
      <c r="F6055" s="4" t="s">
        <v>94</v>
      </c>
      <c r="G6055" s="4" t="s">
        <v>95</v>
      </c>
      <c r="H6055" s="6" t="s">
        <v>25</v>
      </c>
      <c r="I6055" s="7">
        <v>52.0</v>
      </c>
      <c r="J6055" s="8">
        <v>112.0</v>
      </c>
      <c r="K6055" s="9">
        <v>5824.0</v>
      </c>
      <c r="L6055" s="9">
        <v>2853.7599999999998</v>
      </c>
      <c r="M6055" s="10">
        <v>0.49</v>
      </c>
      <c r="N6055" s="4" t="s">
        <v>89</v>
      </c>
      <c r="O6055" s="4" t="s">
        <v>29</v>
      </c>
      <c r="P6055" s="4" t="s">
        <v>21</v>
      </c>
    </row>
    <row r="6056" ht="14.25" customHeight="1">
      <c r="B6056" s="4" t="s">
        <v>40</v>
      </c>
      <c r="C6056" s="4">
        <v>1128299.0</v>
      </c>
      <c r="D6056" s="5">
        <v>44280.0</v>
      </c>
      <c r="E6056" s="4" t="s">
        <v>37</v>
      </c>
      <c r="F6056" s="4" t="s">
        <v>94</v>
      </c>
      <c r="G6056" s="4" t="s">
        <v>95</v>
      </c>
      <c r="H6056" s="6" t="s">
        <v>26</v>
      </c>
      <c r="I6056" s="7">
        <v>50.0</v>
      </c>
      <c r="J6056" s="8">
        <v>83.0</v>
      </c>
      <c r="K6056" s="9">
        <v>4150.0</v>
      </c>
      <c r="L6056" s="9">
        <v>1908.9999999999998</v>
      </c>
      <c r="M6056" s="10">
        <v>0.45999999999999996</v>
      </c>
      <c r="N6056" s="4" t="s">
        <v>89</v>
      </c>
      <c r="O6056" s="4" t="s">
        <v>20</v>
      </c>
      <c r="P6056" s="4" t="s">
        <v>24</v>
      </c>
    </row>
    <row r="6057" ht="14.25" customHeight="1">
      <c r="B6057" s="4" t="s">
        <v>40</v>
      </c>
      <c r="C6057" s="4">
        <v>1128299.0</v>
      </c>
      <c r="D6057" s="5">
        <v>44280.0</v>
      </c>
      <c r="E6057" s="4" t="s">
        <v>37</v>
      </c>
      <c r="F6057" s="4" t="s">
        <v>94</v>
      </c>
      <c r="G6057" s="4" t="s">
        <v>95</v>
      </c>
      <c r="H6057" s="6" t="s">
        <v>27</v>
      </c>
      <c r="I6057" s="7">
        <v>55.0</v>
      </c>
      <c r="J6057" s="8">
        <v>53.0</v>
      </c>
      <c r="K6057" s="9">
        <v>2915.0</v>
      </c>
      <c r="L6057" s="9">
        <v>1253.45</v>
      </c>
      <c r="M6057" s="10">
        <v>0.43</v>
      </c>
      <c r="N6057" s="4" t="s">
        <v>89</v>
      </c>
      <c r="O6057" s="4" t="s">
        <v>23</v>
      </c>
      <c r="P6057" s="4" t="s">
        <v>24</v>
      </c>
    </row>
    <row r="6058" ht="14.25" customHeight="1">
      <c r="B6058" s="4" t="s">
        <v>40</v>
      </c>
      <c r="C6058" s="4">
        <v>1128299.0</v>
      </c>
      <c r="D6058" s="5">
        <v>44280.0</v>
      </c>
      <c r="E6058" s="4" t="s">
        <v>37</v>
      </c>
      <c r="F6058" s="4" t="s">
        <v>94</v>
      </c>
      <c r="G6058" s="4" t="s">
        <v>95</v>
      </c>
      <c r="H6058" s="6" t="s">
        <v>28</v>
      </c>
      <c r="I6058" s="7">
        <v>50.0</v>
      </c>
      <c r="J6058" s="8">
        <v>98.0</v>
      </c>
      <c r="K6058" s="9">
        <v>4900.0</v>
      </c>
      <c r="L6058" s="9">
        <v>1862.0</v>
      </c>
      <c r="M6058" s="10">
        <v>0.38</v>
      </c>
      <c r="N6058" s="4" t="s">
        <v>89</v>
      </c>
      <c r="O6058" s="4" t="s">
        <v>20</v>
      </c>
      <c r="P6058" s="4" t="s">
        <v>21</v>
      </c>
    </row>
    <row r="6059" ht="14.25" customHeight="1">
      <c r="B6059" s="4" t="s">
        <v>40</v>
      </c>
      <c r="C6059" s="4">
        <v>1128299.0</v>
      </c>
      <c r="D6059" s="5">
        <v>44312.0</v>
      </c>
      <c r="E6059" s="4" t="s">
        <v>37</v>
      </c>
      <c r="F6059" s="4" t="s">
        <v>94</v>
      </c>
      <c r="G6059" s="4" t="s">
        <v>95</v>
      </c>
      <c r="H6059" s="6" t="s">
        <v>18</v>
      </c>
      <c r="I6059" s="7">
        <v>51.0</v>
      </c>
      <c r="J6059" s="8">
        <v>154.0</v>
      </c>
      <c r="K6059" s="9">
        <v>7854.0</v>
      </c>
      <c r="L6059" s="9">
        <v>3534.2999999999997</v>
      </c>
      <c r="M6059" s="10">
        <v>0.44999999999999996</v>
      </c>
      <c r="N6059" s="4" t="s">
        <v>89</v>
      </c>
      <c r="O6059" s="4" t="s">
        <v>20</v>
      </c>
      <c r="P6059" s="4" t="s">
        <v>24</v>
      </c>
    </row>
    <row r="6060" ht="14.25" customHeight="1">
      <c r="B6060" s="4" t="s">
        <v>40</v>
      </c>
      <c r="C6060" s="4">
        <v>1128299.0</v>
      </c>
      <c r="D6060" s="5">
        <v>44312.0</v>
      </c>
      <c r="E6060" s="4" t="s">
        <v>37</v>
      </c>
      <c r="F6060" s="4" t="s">
        <v>94</v>
      </c>
      <c r="G6060" s="4" t="s">
        <v>95</v>
      </c>
      <c r="H6060" s="6" t="s">
        <v>22</v>
      </c>
      <c r="I6060" s="7">
        <v>59.0</v>
      </c>
      <c r="J6060" s="8">
        <v>98.0</v>
      </c>
      <c r="K6060" s="9">
        <v>5782.0</v>
      </c>
      <c r="L6060" s="9">
        <v>2891.0</v>
      </c>
      <c r="M6060" s="10">
        <v>0.5</v>
      </c>
      <c r="N6060" s="4" t="s">
        <v>89</v>
      </c>
      <c r="O6060" s="4" t="s">
        <v>20</v>
      </c>
      <c r="P6060" s="4" t="s">
        <v>21</v>
      </c>
    </row>
    <row r="6061" ht="14.25" customHeight="1">
      <c r="B6061" s="4" t="s">
        <v>40</v>
      </c>
      <c r="C6061" s="4">
        <v>1128299.0</v>
      </c>
      <c r="D6061" s="5">
        <v>44312.0</v>
      </c>
      <c r="E6061" s="4" t="s">
        <v>37</v>
      </c>
      <c r="F6061" s="4" t="s">
        <v>94</v>
      </c>
      <c r="G6061" s="4" t="s">
        <v>95</v>
      </c>
      <c r="H6061" s="6" t="s">
        <v>25</v>
      </c>
      <c r="I6061" s="7">
        <v>55.0</v>
      </c>
      <c r="J6061" s="8">
        <v>116.0</v>
      </c>
      <c r="K6061" s="9">
        <v>6380.0</v>
      </c>
      <c r="L6061" s="9">
        <v>3190.0</v>
      </c>
      <c r="M6061" s="10">
        <v>0.5</v>
      </c>
      <c r="N6061" s="4" t="s">
        <v>89</v>
      </c>
      <c r="O6061" s="4" t="s">
        <v>20</v>
      </c>
      <c r="P6061" s="4" t="s">
        <v>21</v>
      </c>
    </row>
    <row r="6062" ht="14.25" customHeight="1">
      <c r="B6062" s="4" t="s">
        <v>40</v>
      </c>
      <c r="C6062" s="4">
        <v>1128299.0</v>
      </c>
      <c r="D6062" s="5">
        <v>44312.0</v>
      </c>
      <c r="E6062" s="4" t="s">
        <v>37</v>
      </c>
      <c r="F6062" s="4" t="s">
        <v>94</v>
      </c>
      <c r="G6062" s="4" t="s">
        <v>95</v>
      </c>
      <c r="H6062" s="6" t="s">
        <v>26</v>
      </c>
      <c r="I6062" s="7">
        <v>54.0</v>
      </c>
      <c r="J6062" s="8">
        <v>87.0</v>
      </c>
      <c r="K6062" s="9">
        <v>4698.0</v>
      </c>
      <c r="L6062" s="9">
        <v>2161.08</v>
      </c>
      <c r="M6062" s="10">
        <v>0.45999999999999996</v>
      </c>
      <c r="N6062" s="4" t="s">
        <v>89</v>
      </c>
      <c r="O6062" s="4" t="s">
        <v>23</v>
      </c>
      <c r="P6062" s="4" t="s">
        <v>24</v>
      </c>
    </row>
    <row r="6063" ht="14.25" customHeight="1">
      <c r="B6063" s="4" t="s">
        <v>40</v>
      </c>
      <c r="C6063" s="4">
        <v>1128299.0</v>
      </c>
      <c r="D6063" s="5">
        <v>44312.0</v>
      </c>
      <c r="E6063" s="4" t="s">
        <v>37</v>
      </c>
      <c r="F6063" s="4" t="s">
        <v>94</v>
      </c>
      <c r="G6063" s="4" t="s">
        <v>95</v>
      </c>
      <c r="H6063" s="6" t="s">
        <v>27</v>
      </c>
      <c r="I6063" s="7">
        <v>56.0</v>
      </c>
      <c r="J6063" s="8">
        <v>58.0</v>
      </c>
      <c r="K6063" s="9">
        <v>3248.0</v>
      </c>
      <c r="L6063" s="9">
        <v>1331.6799999999998</v>
      </c>
      <c r="M6063" s="10">
        <v>0.41</v>
      </c>
      <c r="N6063" s="4" t="s">
        <v>89</v>
      </c>
      <c r="O6063" s="4" t="s">
        <v>23</v>
      </c>
      <c r="P6063" s="4" t="s">
        <v>21</v>
      </c>
    </row>
    <row r="6064" ht="14.25" customHeight="1">
      <c r="B6064" s="4" t="s">
        <v>40</v>
      </c>
      <c r="C6064" s="4">
        <v>1128299.0</v>
      </c>
      <c r="D6064" s="5">
        <v>44312.0</v>
      </c>
      <c r="E6064" s="4" t="s">
        <v>37</v>
      </c>
      <c r="F6064" s="4" t="s">
        <v>94</v>
      </c>
      <c r="G6064" s="4" t="s">
        <v>95</v>
      </c>
      <c r="H6064" s="6" t="s">
        <v>28</v>
      </c>
      <c r="I6064" s="7">
        <v>69.0</v>
      </c>
      <c r="J6064" s="8">
        <v>101.0</v>
      </c>
      <c r="K6064" s="9">
        <v>6969.0</v>
      </c>
      <c r="L6064" s="9">
        <v>2648.2200000000003</v>
      </c>
      <c r="M6064" s="10">
        <v>0.38</v>
      </c>
      <c r="N6064" s="4" t="s">
        <v>89</v>
      </c>
      <c r="O6064" s="4" t="s">
        <v>29</v>
      </c>
      <c r="P6064" s="4" t="s">
        <v>21</v>
      </c>
    </row>
    <row r="6065" ht="14.25" customHeight="1">
      <c r="B6065" s="4" t="s">
        <v>40</v>
      </c>
      <c r="C6065" s="4">
        <v>1128299.0</v>
      </c>
      <c r="D6065" s="5">
        <v>44343.0</v>
      </c>
      <c r="E6065" s="4" t="s">
        <v>37</v>
      </c>
      <c r="F6065" s="4" t="s">
        <v>94</v>
      </c>
      <c r="G6065" s="4" t="s">
        <v>95</v>
      </c>
      <c r="H6065" s="6" t="s">
        <v>18</v>
      </c>
      <c r="I6065" s="7">
        <v>51.0</v>
      </c>
      <c r="J6065" s="8">
        <v>150.0</v>
      </c>
      <c r="K6065" s="9">
        <v>7650.0</v>
      </c>
      <c r="L6065" s="9">
        <v>3442.4999999999995</v>
      </c>
      <c r="M6065" s="10">
        <v>0.44999999999999996</v>
      </c>
      <c r="N6065" s="4" t="s">
        <v>89</v>
      </c>
      <c r="O6065" s="4" t="s">
        <v>23</v>
      </c>
      <c r="P6065" s="4" t="s">
        <v>24</v>
      </c>
    </row>
    <row r="6066" ht="14.25" customHeight="1">
      <c r="B6066" s="4" t="s">
        <v>40</v>
      </c>
      <c r="C6066" s="4">
        <v>1128299.0</v>
      </c>
      <c r="D6066" s="5">
        <v>44343.0</v>
      </c>
      <c r="E6066" s="4" t="s">
        <v>37</v>
      </c>
      <c r="F6066" s="4" t="s">
        <v>94</v>
      </c>
      <c r="G6066" s="4" t="s">
        <v>95</v>
      </c>
      <c r="H6066" s="6" t="s">
        <v>22</v>
      </c>
      <c r="I6066" s="7">
        <v>58.0</v>
      </c>
      <c r="J6066" s="8">
        <v>111.0</v>
      </c>
      <c r="K6066" s="9">
        <v>6438.0</v>
      </c>
      <c r="L6066" s="9">
        <v>3283.38</v>
      </c>
      <c r="M6066" s="10">
        <v>0.51</v>
      </c>
      <c r="N6066" s="4" t="s">
        <v>89</v>
      </c>
      <c r="O6066" s="4" t="s">
        <v>23</v>
      </c>
      <c r="P6066" s="4" t="s">
        <v>24</v>
      </c>
    </row>
    <row r="6067" ht="14.25" customHeight="1">
      <c r="B6067" s="4" t="s">
        <v>40</v>
      </c>
      <c r="C6067" s="4">
        <v>1128299.0</v>
      </c>
      <c r="D6067" s="5">
        <v>44343.0</v>
      </c>
      <c r="E6067" s="4" t="s">
        <v>37</v>
      </c>
      <c r="F6067" s="4" t="s">
        <v>94</v>
      </c>
      <c r="G6067" s="4" t="s">
        <v>95</v>
      </c>
      <c r="H6067" s="6" t="s">
        <v>25</v>
      </c>
      <c r="I6067" s="7">
        <v>56.0</v>
      </c>
      <c r="J6067" s="8">
        <v>126.0</v>
      </c>
      <c r="K6067" s="9">
        <v>7056.0</v>
      </c>
      <c r="L6067" s="9">
        <v>3316.3199999999997</v>
      </c>
      <c r="M6067" s="10">
        <v>0.47</v>
      </c>
      <c r="N6067" s="4" t="s">
        <v>89</v>
      </c>
      <c r="O6067" s="4" t="s">
        <v>23</v>
      </c>
      <c r="P6067" s="4" t="s">
        <v>21</v>
      </c>
    </row>
    <row r="6068" ht="14.25" customHeight="1">
      <c r="B6068" s="4" t="s">
        <v>40</v>
      </c>
      <c r="C6068" s="4">
        <v>1128299.0</v>
      </c>
      <c r="D6068" s="5">
        <v>44343.0</v>
      </c>
      <c r="E6068" s="4" t="s">
        <v>37</v>
      </c>
      <c r="F6068" s="4" t="s">
        <v>94</v>
      </c>
      <c r="G6068" s="4" t="s">
        <v>95</v>
      </c>
      <c r="H6068" s="6" t="s">
        <v>26</v>
      </c>
      <c r="I6068" s="7">
        <v>51.0</v>
      </c>
      <c r="J6068" s="8">
        <v>91.0</v>
      </c>
      <c r="K6068" s="9">
        <v>4641.0</v>
      </c>
      <c r="L6068" s="9">
        <v>2134.8599999999997</v>
      </c>
      <c r="M6068" s="10">
        <v>0.45999999999999996</v>
      </c>
      <c r="N6068" s="4" t="s">
        <v>89</v>
      </c>
      <c r="O6068" s="4" t="s">
        <v>29</v>
      </c>
      <c r="P6068" s="4" t="s">
        <v>21</v>
      </c>
    </row>
    <row r="6069" ht="14.25" customHeight="1">
      <c r="B6069" s="4" t="s">
        <v>40</v>
      </c>
      <c r="C6069" s="4">
        <v>1128299.0</v>
      </c>
      <c r="D6069" s="5">
        <v>44343.0</v>
      </c>
      <c r="E6069" s="4" t="s">
        <v>37</v>
      </c>
      <c r="F6069" s="4" t="s">
        <v>94</v>
      </c>
      <c r="G6069" s="4" t="s">
        <v>95</v>
      </c>
      <c r="H6069" s="6" t="s">
        <v>27</v>
      </c>
      <c r="I6069" s="7">
        <v>56.0</v>
      </c>
      <c r="J6069" s="8">
        <v>65.0</v>
      </c>
      <c r="K6069" s="9">
        <v>3640.0</v>
      </c>
      <c r="L6069" s="9">
        <v>1528.8</v>
      </c>
      <c r="M6069" s="10">
        <v>0.42</v>
      </c>
      <c r="N6069" s="4" t="s">
        <v>89</v>
      </c>
      <c r="O6069" s="4" t="s">
        <v>20</v>
      </c>
      <c r="P6069" s="4" t="s">
        <v>21</v>
      </c>
    </row>
    <row r="6070" ht="14.25" customHeight="1">
      <c r="B6070" s="4" t="s">
        <v>40</v>
      </c>
      <c r="C6070" s="4">
        <v>1128299.0</v>
      </c>
      <c r="D6070" s="5">
        <v>44343.0</v>
      </c>
      <c r="E6070" s="4" t="s">
        <v>37</v>
      </c>
      <c r="F6070" s="4" t="s">
        <v>94</v>
      </c>
      <c r="G6070" s="4" t="s">
        <v>95</v>
      </c>
      <c r="H6070" s="6" t="s">
        <v>28</v>
      </c>
      <c r="I6070" s="7">
        <v>69.0</v>
      </c>
      <c r="J6070" s="8">
        <v>115.0</v>
      </c>
      <c r="K6070" s="9">
        <v>7935.0</v>
      </c>
      <c r="L6070" s="9">
        <v>3094.65</v>
      </c>
      <c r="M6070" s="10">
        <v>0.39</v>
      </c>
      <c r="N6070" s="4" t="s">
        <v>89</v>
      </c>
      <c r="O6070" s="4" t="s">
        <v>23</v>
      </c>
      <c r="P6070" s="4" t="s">
        <v>24</v>
      </c>
    </row>
    <row r="6071" ht="14.25" customHeight="1">
      <c r="B6071" s="4" t="s">
        <v>40</v>
      </c>
      <c r="C6071" s="4">
        <v>1128299.0</v>
      </c>
      <c r="D6071" s="5">
        <v>44373.0</v>
      </c>
      <c r="E6071" s="4" t="s">
        <v>37</v>
      </c>
      <c r="F6071" s="4" t="s">
        <v>94</v>
      </c>
      <c r="G6071" s="4" t="s">
        <v>95</v>
      </c>
      <c r="H6071" s="6" t="s">
        <v>18</v>
      </c>
      <c r="I6071" s="7">
        <v>52.0</v>
      </c>
      <c r="J6071" s="8">
        <v>203.0</v>
      </c>
      <c r="K6071" s="9">
        <v>10556.0</v>
      </c>
      <c r="L6071" s="9">
        <v>5066.88</v>
      </c>
      <c r="M6071" s="10">
        <v>0.48</v>
      </c>
      <c r="N6071" s="4" t="s">
        <v>89</v>
      </c>
      <c r="O6071" s="4" t="s">
        <v>23</v>
      </c>
      <c r="P6071" s="4" t="s">
        <v>21</v>
      </c>
    </row>
    <row r="6072" ht="14.25" customHeight="1">
      <c r="B6072" s="4" t="s">
        <v>40</v>
      </c>
      <c r="C6072" s="4">
        <v>1128299.0</v>
      </c>
      <c r="D6072" s="5">
        <v>44373.0</v>
      </c>
      <c r="E6072" s="4" t="s">
        <v>37</v>
      </c>
      <c r="F6072" s="4" t="s">
        <v>94</v>
      </c>
      <c r="G6072" s="4" t="s">
        <v>95</v>
      </c>
      <c r="H6072" s="6" t="s">
        <v>22</v>
      </c>
      <c r="I6072" s="7">
        <v>54.0</v>
      </c>
      <c r="J6072" s="8">
        <v>154.0</v>
      </c>
      <c r="K6072" s="9">
        <v>8316.0</v>
      </c>
      <c r="L6072" s="9">
        <v>4324.32</v>
      </c>
      <c r="M6072" s="10">
        <v>0.52</v>
      </c>
      <c r="N6072" s="4" t="s">
        <v>89</v>
      </c>
      <c r="O6072" s="4" t="s">
        <v>29</v>
      </c>
      <c r="P6072" s="4" t="s">
        <v>24</v>
      </c>
    </row>
    <row r="6073" ht="14.25" customHeight="1">
      <c r="B6073" s="4" t="s">
        <v>40</v>
      </c>
      <c r="C6073" s="4">
        <v>1128299.0</v>
      </c>
      <c r="D6073" s="5">
        <v>44373.0</v>
      </c>
      <c r="E6073" s="4" t="s">
        <v>37</v>
      </c>
      <c r="F6073" s="4" t="s">
        <v>94</v>
      </c>
      <c r="G6073" s="4" t="s">
        <v>95</v>
      </c>
      <c r="H6073" s="6" t="s">
        <v>25</v>
      </c>
      <c r="I6073" s="7">
        <v>54.0</v>
      </c>
      <c r="J6073" s="8">
        <v>149.0</v>
      </c>
      <c r="K6073" s="9">
        <v>8046.0</v>
      </c>
      <c r="L6073" s="9">
        <v>4023.0</v>
      </c>
      <c r="M6073" s="10">
        <v>0.5</v>
      </c>
      <c r="N6073" s="4" t="s">
        <v>89</v>
      </c>
      <c r="O6073" s="4" t="s">
        <v>20</v>
      </c>
      <c r="P6073" s="4" t="s">
        <v>21</v>
      </c>
    </row>
    <row r="6074" ht="14.25" customHeight="1">
      <c r="B6074" s="4" t="s">
        <v>40</v>
      </c>
      <c r="C6074" s="4">
        <v>1128299.0</v>
      </c>
      <c r="D6074" s="5">
        <v>44373.0</v>
      </c>
      <c r="E6074" s="4" t="s">
        <v>37</v>
      </c>
      <c r="F6074" s="4" t="s">
        <v>94</v>
      </c>
      <c r="G6074" s="4" t="s">
        <v>95</v>
      </c>
      <c r="H6074" s="6" t="s">
        <v>26</v>
      </c>
      <c r="I6074" s="7">
        <v>54.0</v>
      </c>
      <c r="J6074" s="8">
        <v>106.0</v>
      </c>
      <c r="K6074" s="9">
        <v>5724.0</v>
      </c>
      <c r="L6074" s="9">
        <v>2575.7999999999997</v>
      </c>
      <c r="M6074" s="10">
        <v>0.44999999999999996</v>
      </c>
      <c r="N6074" s="4" t="s">
        <v>89</v>
      </c>
      <c r="O6074" s="4" t="s">
        <v>23</v>
      </c>
      <c r="P6074" s="4" t="s">
        <v>24</v>
      </c>
    </row>
    <row r="6075" ht="14.25" customHeight="1">
      <c r="B6075" s="4" t="s">
        <v>40</v>
      </c>
      <c r="C6075" s="4">
        <v>1128299.0</v>
      </c>
      <c r="D6075" s="5">
        <v>44373.0</v>
      </c>
      <c r="E6075" s="4" t="s">
        <v>37</v>
      </c>
      <c r="F6075" s="4" t="s">
        <v>94</v>
      </c>
      <c r="G6075" s="4" t="s">
        <v>95</v>
      </c>
      <c r="H6075" s="6" t="s">
        <v>27</v>
      </c>
      <c r="I6075" s="7">
        <v>56.0</v>
      </c>
      <c r="J6075" s="8">
        <v>87.0</v>
      </c>
      <c r="K6075" s="9">
        <v>4872.0</v>
      </c>
      <c r="L6075" s="9">
        <v>2094.96</v>
      </c>
      <c r="M6075" s="10">
        <v>0.43</v>
      </c>
      <c r="N6075" s="4" t="s">
        <v>89</v>
      </c>
      <c r="O6075" s="4" t="s">
        <v>20</v>
      </c>
      <c r="P6075" s="4" t="s">
        <v>21</v>
      </c>
    </row>
    <row r="6076" ht="14.25" customHeight="1">
      <c r="B6076" s="4" t="s">
        <v>40</v>
      </c>
      <c r="C6076" s="4">
        <v>1128299.0</v>
      </c>
      <c r="D6076" s="5">
        <v>44373.0</v>
      </c>
      <c r="E6076" s="4" t="s">
        <v>37</v>
      </c>
      <c r="F6076" s="4" t="s">
        <v>94</v>
      </c>
      <c r="G6076" s="4" t="s">
        <v>95</v>
      </c>
      <c r="H6076" s="6" t="s">
        <v>28</v>
      </c>
      <c r="I6076" s="7">
        <v>74.0</v>
      </c>
      <c r="J6076" s="8">
        <v>162.0</v>
      </c>
      <c r="K6076" s="9">
        <v>11988.0</v>
      </c>
      <c r="L6076" s="9">
        <v>4315.68</v>
      </c>
      <c r="M6076" s="10">
        <v>0.36</v>
      </c>
      <c r="N6076" s="4" t="s">
        <v>89</v>
      </c>
      <c r="O6076" s="4" t="s">
        <v>20</v>
      </c>
      <c r="P6076" s="4" t="s">
        <v>24</v>
      </c>
    </row>
    <row r="6077" ht="14.25" customHeight="1">
      <c r="B6077" s="4" t="s">
        <v>40</v>
      </c>
      <c r="C6077" s="4">
        <v>1128299.0</v>
      </c>
      <c r="D6077" s="5">
        <v>44402.0</v>
      </c>
      <c r="E6077" s="4" t="s">
        <v>37</v>
      </c>
      <c r="F6077" s="4" t="s">
        <v>94</v>
      </c>
      <c r="G6077" s="4" t="s">
        <v>95</v>
      </c>
      <c r="H6077" s="6" t="s">
        <v>18</v>
      </c>
      <c r="I6077" s="7">
        <v>54.0</v>
      </c>
      <c r="J6077" s="8">
        <v>203.0</v>
      </c>
      <c r="K6077" s="9">
        <v>10962.0</v>
      </c>
      <c r="L6077" s="9">
        <v>5152.139999999999</v>
      </c>
      <c r="M6077" s="10">
        <v>0.47</v>
      </c>
      <c r="N6077" s="4" t="s">
        <v>89</v>
      </c>
      <c r="O6077" s="4" t="s">
        <v>29</v>
      </c>
      <c r="P6077" s="4" t="s">
        <v>24</v>
      </c>
    </row>
    <row r="6078" ht="14.25" customHeight="1">
      <c r="B6078" s="4" t="s">
        <v>40</v>
      </c>
      <c r="C6078" s="4">
        <v>1128299.0</v>
      </c>
      <c r="D6078" s="5">
        <v>44402.0</v>
      </c>
      <c r="E6078" s="4" t="s">
        <v>37</v>
      </c>
      <c r="F6078" s="4" t="s">
        <v>94</v>
      </c>
      <c r="G6078" s="4" t="s">
        <v>95</v>
      </c>
      <c r="H6078" s="6" t="s">
        <v>22</v>
      </c>
      <c r="I6078" s="7">
        <v>56.0</v>
      </c>
      <c r="J6078" s="8">
        <v>180.0</v>
      </c>
      <c r="K6078" s="9">
        <v>10080.0</v>
      </c>
      <c r="L6078" s="9">
        <v>5443.200000000001</v>
      </c>
      <c r="M6078" s="10">
        <v>0.54</v>
      </c>
      <c r="N6078" s="4" t="s">
        <v>89</v>
      </c>
      <c r="O6078" s="4" t="s">
        <v>29</v>
      </c>
      <c r="P6078" s="4" t="s">
        <v>21</v>
      </c>
    </row>
    <row r="6079" ht="14.25" customHeight="1">
      <c r="B6079" s="4" t="s">
        <v>40</v>
      </c>
      <c r="C6079" s="4">
        <v>1128299.0</v>
      </c>
      <c r="D6079" s="5">
        <v>44402.0</v>
      </c>
      <c r="E6079" s="4" t="s">
        <v>37</v>
      </c>
      <c r="F6079" s="4" t="s">
        <v>94</v>
      </c>
      <c r="G6079" s="4" t="s">
        <v>95</v>
      </c>
      <c r="H6079" s="6" t="s">
        <v>25</v>
      </c>
      <c r="I6079" s="7">
        <v>58.0</v>
      </c>
      <c r="J6079" s="8">
        <v>160.0</v>
      </c>
      <c r="K6079" s="9">
        <v>9280.0</v>
      </c>
      <c r="L6079" s="9">
        <v>4454.4</v>
      </c>
      <c r="M6079" s="10">
        <v>0.48</v>
      </c>
      <c r="N6079" s="4" t="s">
        <v>89</v>
      </c>
      <c r="O6079" s="4" t="s">
        <v>29</v>
      </c>
      <c r="P6079" s="4" t="s">
        <v>24</v>
      </c>
    </row>
    <row r="6080" ht="14.25" customHeight="1">
      <c r="B6080" s="4" t="s">
        <v>40</v>
      </c>
      <c r="C6080" s="4">
        <v>1128299.0</v>
      </c>
      <c r="D6080" s="5">
        <v>44402.0</v>
      </c>
      <c r="E6080" s="4" t="s">
        <v>37</v>
      </c>
      <c r="F6080" s="4" t="s">
        <v>94</v>
      </c>
      <c r="G6080" s="4" t="s">
        <v>95</v>
      </c>
      <c r="H6080" s="6" t="s">
        <v>26</v>
      </c>
      <c r="I6080" s="7">
        <v>54.0</v>
      </c>
      <c r="J6080" s="8">
        <v>135.0</v>
      </c>
      <c r="K6080" s="9">
        <v>7290.0</v>
      </c>
      <c r="L6080" s="9">
        <v>3280.4999999999995</v>
      </c>
      <c r="M6080" s="10">
        <v>0.44999999999999996</v>
      </c>
      <c r="N6080" s="4" t="s">
        <v>89</v>
      </c>
      <c r="O6080" s="4" t="s">
        <v>29</v>
      </c>
      <c r="P6080" s="4" t="s">
        <v>24</v>
      </c>
    </row>
    <row r="6081" ht="14.25" customHeight="1">
      <c r="B6081" s="4" t="s">
        <v>40</v>
      </c>
      <c r="C6081" s="4">
        <v>1128299.0</v>
      </c>
      <c r="D6081" s="5">
        <v>44402.0</v>
      </c>
      <c r="E6081" s="4" t="s">
        <v>37</v>
      </c>
      <c r="F6081" s="4" t="s">
        <v>94</v>
      </c>
      <c r="G6081" s="4" t="s">
        <v>95</v>
      </c>
      <c r="H6081" s="6" t="s">
        <v>27</v>
      </c>
      <c r="I6081" s="7">
        <v>57.0</v>
      </c>
      <c r="J6081" s="8">
        <v>145.0</v>
      </c>
      <c r="K6081" s="9">
        <v>8265.0</v>
      </c>
      <c r="L6081" s="9">
        <v>3553.95</v>
      </c>
      <c r="M6081" s="10">
        <v>0.43</v>
      </c>
      <c r="N6081" s="4" t="s">
        <v>89</v>
      </c>
      <c r="O6081" s="4" t="s">
        <v>29</v>
      </c>
      <c r="P6081" s="4" t="s">
        <v>21</v>
      </c>
    </row>
    <row r="6082" ht="14.25" customHeight="1">
      <c r="B6082" s="4" t="s">
        <v>40</v>
      </c>
      <c r="C6082" s="4">
        <v>1128299.0</v>
      </c>
      <c r="D6082" s="5">
        <v>44402.0</v>
      </c>
      <c r="E6082" s="4" t="s">
        <v>37</v>
      </c>
      <c r="F6082" s="4" t="s">
        <v>94</v>
      </c>
      <c r="G6082" s="4" t="s">
        <v>95</v>
      </c>
      <c r="H6082" s="6" t="s">
        <v>28</v>
      </c>
      <c r="I6082" s="7">
        <v>69.0</v>
      </c>
      <c r="J6082" s="8">
        <v>140.0</v>
      </c>
      <c r="K6082" s="9">
        <v>9660.0</v>
      </c>
      <c r="L6082" s="9">
        <v>3670.8</v>
      </c>
      <c r="M6082" s="10">
        <v>0.38</v>
      </c>
      <c r="N6082" s="4" t="s">
        <v>89</v>
      </c>
      <c r="O6082" s="4" t="s">
        <v>20</v>
      </c>
      <c r="P6082" s="4" t="s">
        <v>24</v>
      </c>
    </row>
    <row r="6083" ht="14.25" customHeight="1">
      <c r="B6083" s="4" t="s">
        <v>40</v>
      </c>
      <c r="C6083" s="4">
        <v>1128299.0</v>
      </c>
      <c r="D6083" s="5">
        <v>44434.0</v>
      </c>
      <c r="E6083" s="4" t="s">
        <v>37</v>
      </c>
      <c r="F6083" s="4" t="s">
        <v>94</v>
      </c>
      <c r="G6083" s="4" t="s">
        <v>95</v>
      </c>
      <c r="H6083" s="6" t="s">
        <v>18</v>
      </c>
      <c r="I6083" s="7">
        <v>56.0</v>
      </c>
      <c r="J6083" s="8">
        <v>175.0</v>
      </c>
      <c r="K6083" s="9">
        <v>9800.0</v>
      </c>
      <c r="L6083" s="9">
        <v>4900.0</v>
      </c>
      <c r="M6083" s="10">
        <v>0.5</v>
      </c>
      <c r="N6083" s="4" t="s">
        <v>89</v>
      </c>
      <c r="O6083" s="4" t="s">
        <v>29</v>
      </c>
      <c r="P6083" s="4" t="s">
        <v>24</v>
      </c>
    </row>
    <row r="6084" ht="14.25" customHeight="1">
      <c r="B6084" s="4" t="s">
        <v>40</v>
      </c>
      <c r="C6084" s="4">
        <v>1128299.0</v>
      </c>
      <c r="D6084" s="5">
        <v>44434.0</v>
      </c>
      <c r="E6084" s="4" t="s">
        <v>37</v>
      </c>
      <c r="F6084" s="4" t="s">
        <v>94</v>
      </c>
      <c r="G6084" s="4" t="s">
        <v>95</v>
      </c>
      <c r="H6084" s="6" t="s">
        <v>22</v>
      </c>
      <c r="I6084" s="7">
        <v>60.0</v>
      </c>
      <c r="J6084" s="8">
        <v>176.0</v>
      </c>
      <c r="K6084" s="9">
        <v>10560.0</v>
      </c>
      <c r="L6084" s="9">
        <v>5491.2</v>
      </c>
      <c r="M6084" s="10">
        <v>0.52</v>
      </c>
      <c r="N6084" s="4" t="s">
        <v>89</v>
      </c>
      <c r="O6084" s="4" t="s">
        <v>29</v>
      </c>
      <c r="P6084" s="4" t="s">
        <v>24</v>
      </c>
    </row>
    <row r="6085" ht="14.25" customHeight="1">
      <c r="B6085" s="4" t="s">
        <v>40</v>
      </c>
      <c r="C6085" s="4">
        <v>1128299.0</v>
      </c>
      <c r="D6085" s="5">
        <v>44434.0</v>
      </c>
      <c r="E6085" s="4" t="s">
        <v>37</v>
      </c>
      <c r="F6085" s="4" t="s">
        <v>94</v>
      </c>
      <c r="G6085" s="4" t="s">
        <v>95</v>
      </c>
      <c r="H6085" s="6" t="s">
        <v>25</v>
      </c>
      <c r="I6085" s="7">
        <v>58.0</v>
      </c>
      <c r="J6085" s="8">
        <v>142.0</v>
      </c>
      <c r="K6085" s="9">
        <v>8236.0</v>
      </c>
      <c r="L6085" s="9">
        <v>3788.5599999999995</v>
      </c>
      <c r="M6085" s="10">
        <v>0.45999999999999996</v>
      </c>
      <c r="N6085" s="4" t="s">
        <v>89</v>
      </c>
      <c r="O6085" s="4" t="s">
        <v>20</v>
      </c>
      <c r="P6085" s="4" t="s">
        <v>24</v>
      </c>
    </row>
    <row r="6086" ht="14.25" customHeight="1">
      <c r="B6086" s="4" t="s">
        <v>40</v>
      </c>
      <c r="C6086" s="4">
        <v>1128299.0</v>
      </c>
      <c r="D6086" s="5">
        <v>44434.0</v>
      </c>
      <c r="E6086" s="4" t="s">
        <v>37</v>
      </c>
      <c r="F6086" s="4" t="s">
        <v>94</v>
      </c>
      <c r="G6086" s="4" t="s">
        <v>95</v>
      </c>
      <c r="H6086" s="6" t="s">
        <v>26</v>
      </c>
      <c r="I6086" s="7">
        <v>55.0</v>
      </c>
      <c r="J6086" s="8">
        <v>143.0</v>
      </c>
      <c r="K6086" s="9">
        <v>7865.0</v>
      </c>
      <c r="L6086" s="9">
        <v>3696.5499999999997</v>
      </c>
      <c r="M6086" s="10">
        <v>0.47</v>
      </c>
      <c r="N6086" s="4" t="s">
        <v>89</v>
      </c>
      <c r="O6086" s="4" t="s">
        <v>29</v>
      </c>
      <c r="P6086" s="4" t="s">
        <v>21</v>
      </c>
    </row>
    <row r="6087" ht="14.25" customHeight="1">
      <c r="B6087" s="4" t="s">
        <v>40</v>
      </c>
      <c r="C6087" s="4">
        <v>1128299.0</v>
      </c>
      <c r="D6087" s="5">
        <v>44434.0</v>
      </c>
      <c r="E6087" s="4" t="s">
        <v>37</v>
      </c>
      <c r="F6087" s="4" t="s">
        <v>94</v>
      </c>
      <c r="G6087" s="4" t="s">
        <v>95</v>
      </c>
      <c r="H6087" s="6" t="s">
        <v>27</v>
      </c>
      <c r="I6087" s="7">
        <v>67.0</v>
      </c>
      <c r="J6087" s="8">
        <v>124.0</v>
      </c>
      <c r="K6087" s="9">
        <v>8308.0</v>
      </c>
      <c r="L6087" s="9">
        <v>3323.2000000000003</v>
      </c>
      <c r="M6087" s="10">
        <v>0.4</v>
      </c>
      <c r="N6087" s="4" t="s">
        <v>89</v>
      </c>
      <c r="O6087" s="4" t="s">
        <v>29</v>
      </c>
      <c r="P6087" s="4" t="s">
        <v>21</v>
      </c>
    </row>
    <row r="6088" ht="14.25" customHeight="1">
      <c r="B6088" s="4" t="s">
        <v>40</v>
      </c>
      <c r="C6088" s="4">
        <v>1128299.0</v>
      </c>
      <c r="D6088" s="5">
        <v>44434.0</v>
      </c>
      <c r="E6088" s="4" t="s">
        <v>37</v>
      </c>
      <c r="F6088" s="4" t="s">
        <v>94</v>
      </c>
      <c r="G6088" s="4" t="s">
        <v>95</v>
      </c>
      <c r="H6088" s="6" t="s">
        <v>28</v>
      </c>
      <c r="I6088" s="7">
        <v>70.0</v>
      </c>
      <c r="J6088" s="8">
        <v>126.0</v>
      </c>
      <c r="K6088" s="9">
        <v>8820.0</v>
      </c>
      <c r="L6088" s="9">
        <v>3351.6</v>
      </c>
      <c r="M6088" s="10">
        <v>0.38</v>
      </c>
      <c r="N6088" s="4" t="s">
        <v>89</v>
      </c>
      <c r="O6088" s="4" t="s">
        <v>23</v>
      </c>
      <c r="P6088" s="4" t="s">
        <v>21</v>
      </c>
    </row>
    <row r="6089" ht="14.25" customHeight="1">
      <c r="B6089" s="4" t="s">
        <v>40</v>
      </c>
      <c r="C6089" s="4">
        <v>1128299.0</v>
      </c>
      <c r="D6089" s="5">
        <v>44466.0</v>
      </c>
      <c r="E6089" s="4" t="s">
        <v>37</v>
      </c>
      <c r="F6089" s="4" t="s">
        <v>94</v>
      </c>
      <c r="G6089" s="4" t="s">
        <v>95</v>
      </c>
      <c r="H6089" s="6" t="s">
        <v>18</v>
      </c>
      <c r="I6089" s="7">
        <v>49.0</v>
      </c>
      <c r="J6089" s="8">
        <v>163.0</v>
      </c>
      <c r="K6089" s="9">
        <v>7987.0</v>
      </c>
      <c r="L6089" s="9">
        <v>3594.1499999999996</v>
      </c>
      <c r="M6089" s="10">
        <v>0.44999999999999996</v>
      </c>
      <c r="N6089" s="4" t="s">
        <v>89</v>
      </c>
      <c r="O6089" s="4" t="s">
        <v>20</v>
      </c>
      <c r="P6089" s="4" t="s">
        <v>24</v>
      </c>
    </row>
    <row r="6090" ht="14.25" customHeight="1">
      <c r="B6090" s="4" t="s">
        <v>40</v>
      </c>
      <c r="C6090" s="4">
        <v>1128299.0</v>
      </c>
      <c r="D6090" s="5">
        <v>44466.0</v>
      </c>
      <c r="E6090" s="4" t="s">
        <v>37</v>
      </c>
      <c r="F6090" s="4" t="s">
        <v>94</v>
      </c>
      <c r="G6090" s="4" t="s">
        <v>95</v>
      </c>
      <c r="H6090" s="6" t="s">
        <v>22</v>
      </c>
      <c r="I6090" s="7">
        <v>51.0</v>
      </c>
      <c r="J6090" s="8">
        <v>156.0</v>
      </c>
      <c r="K6090" s="9">
        <v>7956.0</v>
      </c>
      <c r="L6090" s="9">
        <v>4057.56</v>
      </c>
      <c r="M6090" s="10">
        <v>0.51</v>
      </c>
      <c r="N6090" s="4" t="s">
        <v>89</v>
      </c>
      <c r="O6090" s="4" t="s">
        <v>20</v>
      </c>
      <c r="P6090" s="4" t="s">
        <v>24</v>
      </c>
    </row>
    <row r="6091" ht="14.25" customHeight="1">
      <c r="B6091" s="4" t="s">
        <v>40</v>
      </c>
      <c r="C6091" s="4">
        <v>1128299.0</v>
      </c>
      <c r="D6091" s="5">
        <v>44466.0</v>
      </c>
      <c r="E6091" s="4" t="s">
        <v>37</v>
      </c>
      <c r="F6091" s="4" t="s">
        <v>94</v>
      </c>
      <c r="G6091" s="4" t="s">
        <v>95</v>
      </c>
      <c r="H6091" s="6" t="s">
        <v>25</v>
      </c>
      <c r="I6091" s="7">
        <v>46.0</v>
      </c>
      <c r="J6091" s="8">
        <v>143.0</v>
      </c>
      <c r="K6091" s="9">
        <v>6578.0</v>
      </c>
      <c r="L6091" s="9">
        <v>3091.66</v>
      </c>
      <c r="M6091" s="10">
        <v>0.47</v>
      </c>
      <c r="N6091" s="4" t="s">
        <v>89</v>
      </c>
      <c r="O6091" s="4" t="s">
        <v>20</v>
      </c>
      <c r="P6091" s="4" t="s">
        <v>21</v>
      </c>
    </row>
    <row r="6092" ht="14.25" customHeight="1">
      <c r="B6092" s="4" t="s">
        <v>40</v>
      </c>
      <c r="C6092" s="4">
        <v>1128299.0</v>
      </c>
      <c r="D6092" s="5">
        <v>44466.0</v>
      </c>
      <c r="E6092" s="4" t="s">
        <v>37</v>
      </c>
      <c r="F6092" s="4" t="s">
        <v>94</v>
      </c>
      <c r="G6092" s="4" t="s">
        <v>95</v>
      </c>
      <c r="H6092" s="6" t="s">
        <v>26</v>
      </c>
      <c r="I6092" s="7">
        <v>49.0</v>
      </c>
      <c r="J6092" s="8">
        <v>123.0</v>
      </c>
      <c r="K6092" s="9">
        <v>6027.0</v>
      </c>
      <c r="L6092" s="9">
        <v>2832.69</v>
      </c>
      <c r="M6092" s="10">
        <v>0.47</v>
      </c>
      <c r="N6092" s="4" t="s">
        <v>89</v>
      </c>
      <c r="O6092" s="4" t="s">
        <v>20</v>
      </c>
      <c r="P6092" s="4" t="s">
        <v>21</v>
      </c>
    </row>
    <row r="6093" ht="14.25" customHeight="1">
      <c r="B6093" s="4" t="s">
        <v>40</v>
      </c>
      <c r="C6093" s="4">
        <v>1128299.0</v>
      </c>
      <c r="D6093" s="5">
        <v>44466.0</v>
      </c>
      <c r="E6093" s="4" t="s">
        <v>37</v>
      </c>
      <c r="F6093" s="4" t="s">
        <v>94</v>
      </c>
      <c r="G6093" s="4" t="s">
        <v>95</v>
      </c>
      <c r="H6093" s="6" t="s">
        <v>27</v>
      </c>
      <c r="I6093" s="7">
        <v>54.0</v>
      </c>
      <c r="J6093" s="8">
        <v>111.0</v>
      </c>
      <c r="K6093" s="9">
        <v>5994.0</v>
      </c>
      <c r="L6093" s="9">
        <v>2397.6</v>
      </c>
      <c r="M6093" s="10">
        <v>0.4</v>
      </c>
      <c r="N6093" s="4" t="s">
        <v>89</v>
      </c>
      <c r="O6093" s="4" t="s">
        <v>29</v>
      </c>
      <c r="P6093" s="4" t="s">
        <v>21</v>
      </c>
    </row>
    <row r="6094" ht="14.25" customHeight="1">
      <c r="B6094" s="4" t="s">
        <v>40</v>
      </c>
      <c r="C6094" s="4">
        <v>1128299.0</v>
      </c>
      <c r="D6094" s="5">
        <v>44466.0</v>
      </c>
      <c r="E6094" s="4" t="s">
        <v>37</v>
      </c>
      <c r="F6094" s="4" t="s">
        <v>94</v>
      </c>
      <c r="G6094" s="4" t="s">
        <v>95</v>
      </c>
      <c r="H6094" s="6" t="s">
        <v>28</v>
      </c>
      <c r="I6094" s="7">
        <v>59.0</v>
      </c>
      <c r="J6094" s="8">
        <v>133.0</v>
      </c>
      <c r="K6094" s="9">
        <v>7847.0</v>
      </c>
      <c r="L6094" s="9">
        <v>2824.92</v>
      </c>
      <c r="M6094" s="10">
        <v>0.36</v>
      </c>
      <c r="N6094" s="4" t="s">
        <v>89</v>
      </c>
      <c r="O6094" s="4" t="s">
        <v>29</v>
      </c>
      <c r="P6094" s="4" t="s">
        <v>24</v>
      </c>
    </row>
    <row r="6095" ht="14.25" customHeight="1">
      <c r="B6095" s="4" t="s">
        <v>40</v>
      </c>
      <c r="C6095" s="4">
        <v>1128299.0</v>
      </c>
      <c r="D6095" s="5">
        <v>44495.0</v>
      </c>
      <c r="E6095" s="4" t="s">
        <v>37</v>
      </c>
      <c r="F6095" s="4" t="s">
        <v>94</v>
      </c>
      <c r="G6095" s="4" t="s">
        <v>95</v>
      </c>
      <c r="H6095" s="6" t="s">
        <v>18</v>
      </c>
      <c r="I6095" s="7">
        <v>48.0</v>
      </c>
      <c r="J6095" s="8">
        <v>165.0</v>
      </c>
      <c r="K6095" s="9">
        <v>7920.0</v>
      </c>
      <c r="L6095" s="9">
        <v>3960.0</v>
      </c>
      <c r="M6095" s="10">
        <v>0.5</v>
      </c>
      <c r="N6095" s="4" t="s">
        <v>89</v>
      </c>
      <c r="O6095" s="4" t="s">
        <v>29</v>
      </c>
      <c r="P6095" s="4" t="s">
        <v>21</v>
      </c>
    </row>
    <row r="6096" ht="14.25" customHeight="1">
      <c r="B6096" s="4" t="s">
        <v>40</v>
      </c>
      <c r="C6096" s="4">
        <v>1128299.0</v>
      </c>
      <c r="D6096" s="5">
        <v>44495.0</v>
      </c>
      <c r="E6096" s="4" t="s">
        <v>37</v>
      </c>
      <c r="F6096" s="4" t="s">
        <v>94</v>
      </c>
      <c r="G6096" s="4" t="s">
        <v>95</v>
      </c>
      <c r="H6096" s="6" t="s">
        <v>22</v>
      </c>
      <c r="I6096" s="7">
        <v>50.0</v>
      </c>
      <c r="J6096" s="8">
        <v>149.0</v>
      </c>
      <c r="K6096" s="9">
        <v>7450.0</v>
      </c>
      <c r="L6096" s="9">
        <v>3948.5</v>
      </c>
      <c r="M6096" s="10">
        <v>0.53</v>
      </c>
      <c r="N6096" s="4" t="s">
        <v>89</v>
      </c>
      <c r="O6096" s="4" t="s">
        <v>23</v>
      </c>
      <c r="P6096" s="4" t="s">
        <v>21</v>
      </c>
    </row>
    <row r="6097" ht="14.25" customHeight="1">
      <c r="B6097" s="4" t="s">
        <v>40</v>
      </c>
      <c r="C6097" s="4">
        <v>1128299.0</v>
      </c>
      <c r="D6097" s="5">
        <v>44495.0</v>
      </c>
      <c r="E6097" s="4" t="s">
        <v>37</v>
      </c>
      <c r="F6097" s="4" t="s">
        <v>94</v>
      </c>
      <c r="G6097" s="4" t="s">
        <v>95</v>
      </c>
      <c r="H6097" s="6" t="s">
        <v>25</v>
      </c>
      <c r="I6097" s="7">
        <v>48.0</v>
      </c>
      <c r="J6097" s="8">
        <v>105.0</v>
      </c>
      <c r="K6097" s="9">
        <v>5040.0</v>
      </c>
      <c r="L6097" s="9">
        <v>2368.7999999999997</v>
      </c>
      <c r="M6097" s="10">
        <v>0.47</v>
      </c>
      <c r="N6097" s="4" t="s">
        <v>89</v>
      </c>
      <c r="O6097" s="4" t="s">
        <v>23</v>
      </c>
      <c r="P6097" s="4" t="s">
        <v>24</v>
      </c>
    </row>
    <row r="6098" ht="14.25" customHeight="1">
      <c r="B6098" s="4" t="s">
        <v>40</v>
      </c>
      <c r="C6098" s="4">
        <v>1128299.0</v>
      </c>
      <c r="D6098" s="5">
        <v>44495.0</v>
      </c>
      <c r="E6098" s="4" t="s">
        <v>37</v>
      </c>
      <c r="F6098" s="4" t="s">
        <v>94</v>
      </c>
      <c r="G6098" s="4" t="s">
        <v>95</v>
      </c>
      <c r="H6098" s="6" t="s">
        <v>26</v>
      </c>
      <c r="I6098" s="7">
        <v>46.0</v>
      </c>
      <c r="J6098" s="8">
        <v>95.0</v>
      </c>
      <c r="K6098" s="9">
        <v>4370.0</v>
      </c>
      <c r="L6098" s="9">
        <v>2141.3</v>
      </c>
      <c r="M6098" s="10">
        <v>0.49</v>
      </c>
      <c r="N6098" s="4" t="s">
        <v>89</v>
      </c>
      <c r="O6098" s="4" t="s">
        <v>23</v>
      </c>
      <c r="P6098" s="4" t="s">
        <v>24</v>
      </c>
    </row>
    <row r="6099" ht="14.25" customHeight="1">
      <c r="B6099" s="4" t="s">
        <v>40</v>
      </c>
      <c r="C6099" s="4">
        <v>1128299.0</v>
      </c>
      <c r="D6099" s="5">
        <v>44495.0</v>
      </c>
      <c r="E6099" s="4" t="s">
        <v>37</v>
      </c>
      <c r="F6099" s="4" t="s">
        <v>94</v>
      </c>
      <c r="G6099" s="4" t="s">
        <v>95</v>
      </c>
      <c r="H6099" s="6" t="s">
        <v>27</v>
      </c>
      <c r="I6099" s="7">
        <v>56.0</v>
      </c>
      <c r="J6099" s="8">
        <v>91.0</v>
      </c>
      <c r="K6099" s="9">
        <v>5096.0</v>
      </c>
      <c r="L6099" s="9">
        <v>2242.2400000000002</v>
      </c>
      <c r="M6099" s="10">
        <v>0.44</v>
      </c>
      <c r="N6099" s="4" t="s">
        <v>89</v>
      </c>
      <c r="O6099" s="4" t="s">
        <v>23</v>
      </c>
      <c r="P6099" s="4" t="s">
        <v>24</v>
      </c>
    </row>
    <row r="6100" ht="14.25" customHeight="1">
      <c r="B6100" s="4" t="s">
        <v>40</v>
      </c>
      <c r="C6100" s="4">
        <v>1128299.0</v>
      </c>
      <c r="D6100" s="5">
        <v>44495.0</v>
      </c>
      <c r="E6100" s="4" t="s">
        <v>37</v>
      </c>
      <c r="F6100" s="4" t="s">
        <v>94</v>
      </c>
      <c r="G6100" s="4" t="s">
        <v>95</v>
      </c>
      <c r="H6100" s="6" t="s">
        <v>28</v>
      </c>
      <c r="I6100" s="7">
        <v>68.0</v>
      </c>
      <c r="J6100" s="8">
        <v>105.0</v>
      </c>
      <c r="K6100" s="9">
        <v>7140.0</v>
      </c>
      <c r="L6100" s="9">
        <v>2641.8</v>
      </c>
      <c r="M6100" s="10">
        <v>0.37</v>
      </c>
      <c r="N6100" s="4" t="s">
        <v>89</v>
      </c>
      <c r="O6100" s="4" t="s">
        <v>29</v>
      </c>
      <c r="P6100" s="4" t="s">
        <v>24</v>
      </c>
    </row>
    <row r="6101" ht="14.25" customHeight="1">
      <c r="B6101" s="4" t="s">
        <v>40</v>
      </c>
      <c r="C6101" s="4">
        <v>1128299.0</v>
      </c>
      <c r="D6101" s="5">
        <v>44526.0</v>
      </c>
      <c r="E6101" s="4" t="s">
        <v>37</v>
      </c>
      <c r="F6101" s="4" t="s">
        <v>94</v>
      </c>
      <c r="G6101" s="4" t="s">
        <v>95</v>
      </c>
      <c r="H6101" s="6" t="s">
        <v>18</v>
      </c>
      <c r="I6101" s="7">
        <v>58.0</v>
      </c>
      <c r="J6101" s="8">
        <v>160.0</v>
      </c>
      <c r="K6101" s="9">
        <v>9280.0</v>
      </c>
      <c r="L6101" s="9">
        <v>4547.2</v>
      </c>
      <c r="M6101" s="10">
        <v>0.49</v>
      </c>
      <c r="N6101" s="4" t="s">
        <v>89</v>
      </c>
      <c r="O6101" s="4" t="s">
        <v>29</v>
      </c>
      <c r="P6101" s="4" t="s">
        <v>21</v>
      </c>
    </row>
    <row r="6102" ht="14.25" customHeight="1">
      <c r="B6102" s="4" t="s">
        <v>40</v>
      </c>
      <c r="C6102" s="4">
        <v>1128299.0</v>
      </c>
      <c r="D6102" s="5">
        <v>44526.0</v>
      </c>
      <c r="E6102" s="4" t="s">
        <v>37</v>
      </c>
      <c r="F6102" s="4" t="s">
        <v>94</v>
      </c>
      <c r="G6102" s="4" t="s">
        <v>95</v>
      </c>
      <c r="H6102" s="6" t="s">
        <v>22</v>
      </c>
      <c r="I6102" s="7">
        <v>59.0</v>
      </c>
      <c r="J6102" s="8">
        <v>150.0</v>
      </c>
      <c r="K6102" s="9">
        <v>8850.0</v>
      </c>
      <c r="L6102" s="9">
        <v>4779.0</v>
      </c>
      <c r="M6102" s="10">
        <v>0.54</v>
      </c>
      <c r="N6102" s="4" t="s">
        <v>89</v>
      </c>
      <c r="O6102" s="4" t="s">
        <v>20</v>
      </c>
      <c r="P6102" s="4" t="s">
        <v>21</v>
      </c>
    </row>
    <row r="6103" ht="14.25" customHeight="1">
      <c r="B6103" s="4" t="s">
        <v>40</v>
      </c>
      <c r="C6103" s="4">
        <v>1128299.0</v>
      </c>
      <c r="D6103" s="5">
        <v>44526.0</v>
      </c>
      <c r="E6103" s="4" t="s">
        <v>37</v>
      </c>
      <c r="F6103" s="4" t="s">
        <v>94</v>
      </c>
      <c r="G6103" s="4" t="s">
        <v>95</v>
      </c>
      <c r="H6103" s="6" t="s">
        <v>25</v>
      </c>
      <c r="I6103" s="7">
        <v>54.0</v>
      </c>
      <c r="J6103" s="8">
        <v>117.0</v>
      </c>
      <c r="K6103" s="9">
        <v>6318.0</v>
      </c>
      <c r="L6103" s="9">
        <v>3032.64</v>
      </c>
      <c r="M6103" s="10">
        <v>0.48</v>
      </c>
      <c r="N6103" s="4" t="s">
        <v>89</v>
      </c>
      <c r="O6103" s="4" t="s">
        <v>29</v>
      </c>
      <c r="P6103" s="4" t="s">
        <v>21</v>
      </c>
    </row>
    <row r="6104" ht="14.25" customHeight="1">
      <c r="B6104" s="4" t="s">
        <v>40</v>
      </c>
      <c r="C6104" s="4">
        <v>1128299.0</v>
      </c>
      <c r="D6104" s="5">
        <v>44526.0</v>
      </c>
      <c r="E6104" s="4" t="s">
        <v>37</v>
      </c>
      <c r="F6104" s="4" t="s">
        <v>94</v>
      </c>
      <c r="G6104" s="4" t="s">
        <v>95</v>
      </c>
      <c r="H6104" s="6" t="s">
        <v>26</v>
      </c>
      <c r="I6104" s="7">
        <v>55.0</v>
      </c>
      <c r="J6104" s="8">
        <v>115.0</v>
      </c>
      <c r="K6104" s="9">
        <v>6325.0</v>
      </c>
      <c r="L6104" s="9">
        <v>2972.75</v>
      </c>
      <c r="M6104" s="10">
        <v>0.47</v>
      </c>
      <c r="N6104" s="4" t="s">
        <v>89</v>
      </c>
      <c r="O6104" s="4" t="s">
        <v>23</v>
      </c>
      <c r="P6104" s="4" t="s">
        <v>21</v>
      </c>
    </row>
    <row r="6105" ht="14.25" customHeight="1">
      <c r="B6105" s="4" t="s">
        <v>40</v>
      </c>
      <c r="C6105" s="4">
        <v>1128299.0</v>
      </c>
      <c r="D6105" s="5">
        <v>44526.0</v>
      </c>
      <c r="E6105" s="4" t="s">
        <v>37</v>
      </c>
      <c r="F6105" s="4" t="s">
        <v>94</v>
      </c>
      <c r="G6105" s="4" t="s">
        <v>95</v>
      </c>
      <c r="H6105" s="6" t="s">
        <v>27</v>
      </c>
      <c r="I6105" s="7">
        <v>65.0</v>
      </c>
      <c r="J6105" s="8">
        <v>113.0</v>
      </c>
      <c r="K6105" s="9">
        <v>7345.0</v>
      </c>
      <c r="L6105" s="9">
        <v>3231.8</v>
      </c>
      <c r="M6105" s="10">
        <v>0.44</v>
      </c>
      <c r="N6105" s="4" t="s">
        <v>89</v>
      </c>
      <c r="O6105" s="4" t="s">
        <v>23</v>
      </c>
      <c r="P6105" s="4" t="s">
        <v>21</v>
      </c>
    </row>
    <row r="6106" ht="14.25" customHeight="1">
      <c r="B6106" s="4" t="s">
        <v>40</v>
      </c>
      <c r="C6106" s="4">
        <v>1128299.0</v>
      </c>
      <c r="D6106" s="5">
        <v>44526.0</v>
      </c>
      <c r="E6106" s="4" t="s">
        <v>37</v>
      </c>
      <c r="F6106" s="4" t="s">
        <v>94</v>
      </c>
      <c r="G6106" s="4" t="s">
        <v>95</v>
      </c>
      <c r="H6106" s="6" t="s">
        <v>28</v>
      </c>
      <c r="I6106" s="7">
        <v>72.0</v>
      </c>
      <c r="J6106" s="8">
        <v>140.0</v>
      </c>
      <c r="K6106" s="9">
        <v>10080.0</v>
      </c>
      <c r="L6106" s="9">
        <v>3931.2000000000003</v>
      </c>
      <c r="M6106" s="10">
        <v>0.39</v>
      </c>
      <c r="N6106" s="4" t="s">
        <v>89</v>
      </c>
      <c r="O6106" s="4" t="s">
        <v>23</v>
      </c>
      <c r="P6106" s="4" t="s">
        <v>24</v>
      </c>
    </row>
    <row r="6107" ht="14.25" customHeight="1">
      <c r="B6107" s="4" t="s">
        <v>40</v>
      </c>
      <c r="C6107" s="4">
        <v>1128299.0</v>
      </c>
      <c r="D6107" s="5">
        <v>44555.0</v>
      </c>
      <c r="E6107" s="4" t="s">
        <v>37</v>
      </c>
      <c r="F6107" s="4" t="s">
        <v>94</v>
      </c>
      <c r="G6107" s="4" t="s">
        <v>95</v>
      </c>
      <c r="H6107" s="6" t="s">
        <v>18</v>
      </c>
      <c r="I6107" s="7">
        <v>55.0</v>
      </c>
      <c r="J6107" s="8">
        <v>210.0</v>
      </c>
      <c r="K6107" s="9">
        <v>11550.0</v>
      </c>
      <c r="L6107" s="9">
        <v>5313.0</v>
      </c>
      <c r="M6107" s="10">
        <v>0.45999999999999996</v>
      </c>
      <c r="N6107" s="4" t="s">
        <v>89</v>
      </c>
      <c r="O6107" s="4" t="s">
        <v>23</v>
      </c>
      <c r="P6107" s="4" t="s">
        <v>21</v>
      </c>
    </row>
    <row r="6108" ht="14.25" customHeight="1">
      <c r="B6108" s="4" t="s">
        <v>40</v>
      </c>
      <c r="C6108" s="4">
        <v>1128299.0</v>
      </c>
      <c r="D6108" s="5">
        <v>44555.0</v>
      </c>
      <c r="E6108" s="4" t="s">
        <v>37</v>
      </c>
      <c r="F6108" s="4" t="s">
        <v>94</v>
      </c>
      <c r="G6108" s="4" t="s">
        <v>95</v>
      </c>
      <c r="H6108" s="6" t="s">
        <v>22</v>
      </c>
      <c r="I6108" s="7">
        <v>61.0</v>
      </c>
      <c r="J6108" s="8">
        <v>182.0</v>
      </c>
      <c r="K6108" s="9">
        <v>11102.0</v>
      </c>
      <c r="L6108" s="9">
        <v>5551.0</v>
      </c>
      <c r="M6108" s="10">
        <v>0.5</v>
      </c>
      <c r="N6108" s="4" t="s">
        <v>89</v>
      </c>
      <c r="O6108" s="4" t="s">
        <v>29</v>
      </c>
      <c r="P6108" s="4" t="s">
        <v>24</v>
      </c>
    </row>
    <row r="6109" ht="14.25" customHeight="1">
      <c r="B6109" s="4" t="s">
        <v>32</v>
      </c>
      <c r="C6109" s="4">
        <v>1128299.0</v>
      </c>
      <c r="D6109" s="5">
        <v>44555.0</v>
      </c>
      <c r="E6109" s="4" t="s">
        <v>37</v>
      </c>
      <c r="F6109" s="4" t="s">
        <v>94</v>
      </c>
      <c r="G6109" s="4" t="s">
        <v>95</v>
      </c>
      <c r="H6109" s="6" t="s">
        <v>25</v>
      </c>
      <c r="I6109" s="7">
        <v>59.0</v>
      </c>
      <c r="J6109" s="8">
        <v>130.0</v>
      </c>
      <c r="K6109" s="9">
        <v>7670.0</v>
      </c>
      <c r="L6109" s="9">
        <v>3758.2999999999997</v>
      </c>
      <c r="M6109" s="10">
        <v>0.49</v>
      </c>
      <c r="N6109" s="4" t="s">
        <v>89</v>
      </c>
      <c r="O6109" s="4" t="s">
        <v>23</v>
      </c>
      <c r="P6109" s="4" t="s">
        <v>21</v>
      </c>
    </row>
    <row r="6110" ht="14.25" customHeight="1">
      <c r="B6110" s="4" t="s">
        <v>32</v>
      </c>
      <c r="C6110" s="4">
        <v>1128299.0</v>
      </c>
      <c r="D6110" s="5">
        <v>44555.0</v>
      </c>
      <c r="E6110" s="4" t="s">
        <v>37</v>
      </c>
      <c r="F6110" s="4" t="s">
        <v>94</v>
      </c>
      <c r="G6110" s="4" t="s">
        <v>95</v>
      </c>
      <c r="H6110" s="6" t="s">
        <v>26</v>
      </c>
      <c r="I6110" s="7">
        <v>55.0</v>
      </c>
      <c r="J6110" s="8">
        <v>145.0</v>
      </c>
      <c r="K6110" s="9">
        <v>7975.0</v>
      </c>
      <c r="L6110" s="9">
        <v>3668.4999999999995</v>
      </c>
      <c r="M6110" s="10">
        <v>0.45999999999999996</v>
      </c>
      <c r="N6110" s="4" t="s">
        <v>89</v>
      </c>
      <c r="O6110" s="4" t="s">
        <v>20</v>
      </c>
      <c r="P6110" s="4" t="s">
        <v>24</v>
      </c>
    </row>
    <row r="6111" ht="14.25" customHeight="1">
      <c r="B6111" s="4" t="s">
        <v>32</v>
      </c>
      <c r="C6111" s="4">
        <v>1128299.0</v>
      </c>
      <c r="D6111" s="5">
        <v>44555.0</v>
      </c>
      <c r="E6111" s="4" t="s">
        <v>37</v>
      </c>
      <c r="F6111" s="4" t="s">
        <v>94</v>
      </c>
      <c r="G6111" s="4" t="s">
        <v>95</v>
      </c>
      <c r="H6111" s="6" t="s">
        <v>27</v>
      </c>
      <c r="I6111" s="7">
        <v>64.0</v>
      </c>
      <c r="J6111" s="8">
        <v>119.0</v>
      </c>
      <c r="K6111" s="9">
        <v>7616.0</v>
      </c>
      <c r="L6111" s="9">
        <v>3427.2</v>
      </c>
      <c r="M6111" s="10">
        <v>0.44999999999999996</v>
      </c>
      <c r="N6111" s="4" t="s">
        <v>89</v>
      </c>
      <c r="O6111" s="4" t="s">
        <v>29</v>
      </c>
      <c r="P6111" s="4" t="s">
        <v>24</v>
      </c>
    </row>
    <row r="6112" ht="14.25" customHeight="1">
      <c r="B6112" s="4" t="s">
        <v>32</v>
      </c>
      <c r="C6112" s="4">
        <v>1128299.0</v>
      </c>
      <c r="D6112" s="5">
        <v>44555.0</v>
      </c>
      <c r="E6112" s="4" t="s">
        <v>37</v>
      </c>
      <c r="F6112" s="4" t="s">
        <v>94</v>
      </c>
      <c r="G6112" s="4" t="s">
        <v>95</v>
      </c>
      <c r="H6112" s="6" t="s">
        <v>28</v>
      </c>
      <c r="I6112" s="7">
        <v>72.0</v>
      </c>
      <c r="J6112" s="8">
        <v>131.0</v>
      </c>
      <c r="K6112" s="9">
        <v>9432.0</v>
      </c>
      <c r="L6112" s="9">
        <v>3301.2</v>
      </c>
      <c r="M6112" s="10">
        <v>0.35</v>
      </c>
      <c r="N6112" s="4" t="s">
        <v>89</v>
      </c>
      <c r="O6112" s="4" t="s">
        <v>23</v>
      </c>
      <c r="P6112" s="4" t="s">
        <v>21</v>
      </c>
    </row>
    <row r="6113" ht="14.25" customHeight="1">
      <c r="B6113" s="4" t="s">
        <v>32</v>
      </c>
      <c r="C6113" s="4">
        <v>1128299.0</v>
      </c>
      <c r="D6113" s="5">
        <v>44209.0</v>
      </c>
      <c r="E6113" s="4" t="s">
        <v>37</v>
      </c>
      <c r="F6113" s="4" t="s">
        <v>94</v>
      </c>
      <c r="G6113" s="4" t="s">
        <v>95</v>
      </c>
      <c r="H6113" s="6" t="s">
        <v>18</v>
      </c>
      <c r="I6113" s="7">
        <v>29.0</v>
      </c>
      <c r="J6113" s="8">
        <v>131.0</v>
      </c>
      <c r="K6113" s="9">
        <v>3799.0</v>
      </c>
      <c r="L6113" s="9">
        <v>1937.49</v>
      </c>
      <c r="M6113" s="10">
        <v>0.51</v>
      </c>
      <c r="N6113" s="4" t="s">
        <v>89</v>
      </c>
      <c r="O6113" s="4" t="s">
        <v>20</v>
      </c>
      <c r="P6113" s="4" t="s">
        <v>21</v>
      </c>
    </row>
    <row r="6114" ht="14.25" customHeight="1">
      <c r="B6114" s="4" t="s">
        <v>32</v>
      </c>
      <c r="C6114" s="4">
        <v>1128299.0</v>
      </c>
      <c r="D6114" s="5">
        <v>44209.0</v>
      </c>
      <c r="E6114" s="4" t="s">
        <v>37</v>
      </c>
      <c r="F6114" s="4" t="s">
        <v>94</v>
      </c>
      <c r="G6114" s="4" t="s">
        <v>95</v>
      </c>
      <c r="H6114" s="6" t="s">
        <v>22</v>
      </c>
      <c r="I6114" s="7">
        <v>39.0</v>
      </c>
      <c r="J6114" s="8">
        <v>135.0</v>
      </c>
      <c r="K6114" s="9">
        <v>5265.0</v>
      </c>
      <c r="L6114" s="9">
        <v>2685.15</v>
      </c>
      <c r="M6114" s="10">
        <v>0.51</v>
      </c>
      <c r="N6114" s="4" t="s">
        <v>89</v>
      </c>
      <c r="O6114" s="4" t="s">
        <v>20</v>
      </c>
      <c r="P6114" s="4" t="s">
        <v>24</v>
      </c>
    </row>
    <row r="6115" ht="14.25" customHeight="1">
      <c r="B6115" s="4" t="s">
        <v>32</v>
      </c>
      <c r="C6115" s="4">
        <v>1128299.0</v>
      </c>
      <c r="D6115" s="5">
        <v>44209.0</v>
      </c>
      <c r="E6115" s="4" t="s">
        <v>37</v>
      </c>
      <c r="F6115" s="4" t="s">
        <v>94</v>
      </c>
      <c r="G6115" s="4" t="s">
        <v>95</v>
      </c>
      <c r="H6115" s="6" t="s">
        <v>25</v>
      </c>
      <c r="I6115" s="7">
        <v>38.0</v>
      </c>
      <c r="J6115" s="8">
        <v>126.0</v>
      </c>
      <c r="K6115" s="9">
        <v>4788.0</v>
      </c>
      <c r="L6115" s="9">
        <v>2154.6</v>
      </c>
      <c r="M6115" s="10">
        <v>0.44999999999999996</v>
      </c>
      <c r="N6115" s="4" t="s">
        <v>89</v>
      </c>
      <c r="O6115" s="4" t="s">
        <v>23</v>
      </c>
      <c r="P6115" s="4" t="s">
        <v>21</v>
      </c>
    </row>
    <row r="6116" ht="14.25" customHeight="1">
      <c r="B6116" s="4" t="s">
        <v>32</v>
      </c>
      <c r="C6116" s="4">
        <v>1128299.0</v>
      </c>
      <c r="D6116" s="5">
        <v>44209.0</v>
      </c>
      <c r="E6116" s="4" t="s">
        <v>37</v>
      </c>
      <c r="F6116" s="4" t="s">
        <v>94</v>
      </c>
      <c r="G6116" s="4" t="s">
        <v>95</v>
      </c>
      <c r="H6116" s="6" t="s">
        <v>26</v>
      </c>
      <c r="I6116" s="7">
        <v>39.0</v>
      </c>
      <c r="J6116" s="8">
        <v>75.0</v>
      </c>
      <c r="K6116" s="9">
        <v>2925.0</v>
      </c>
      <c r="L6116" s="9">
        <v>1462.5</v>
      </c>
      <c r="M6116" s="10">
        <v>0.5</v>
      </c>
      <c r="N6116" s="4" t="s">
        <v>89</v>
      </c>
      <c r="O6116" s="4" t="s">
        <v>29</v>
      </c>
      <c r="P6116" s="4" t="s">
        <v>21</v>
      </c>
    </row>
    <row r="6117" ht="14.25" customHeight="1">
      <c r="B6117" s="4" t="s">
        <v>32</v>
      </c>
      <c r="C6117" s="4">
        <v>1128299.0</v>
      </c>
      <c r="D6117" s="5">
        <v>44209.0</v>
      </c>
      <c r="E6117" s="4" t="s">
        <v>37</v>
      </c>
      <c r="F6117" s="4" t="s">
        <v>94</v>
      </c>
      <c r="G6117" s="4" t="s">
        <v>95</v>
      </c>
      <c r="H6117" s="6" t="s">
        <v>27</v>
      </c>
      <c r="I6117" s="7">
        <v>41.0</v>
      </c>
      <c r="J6117" s="8">
        <v>63.0</v>
      </c>
      <c r="K6117" s="9">
        <v>2583.0</v>
      </c>
      <c r="L6117" s="9">
        <v>1162.35</v>
      </c>
      <c r="M6117" s="10">
        <v>0.44999999999999996</v>
      </c>
      <c r="N6117" s="4" t="s">
        <v>89</v>
      </c>
      <c r="O6117" s="4" t="s">
        <v>20</v>
      </c>
      <c r="P6117" s="4" t="s">
        <v>21</v>
      </c>
    </row>
    <row r="6118" ht="14.25" customHeight="1">
      <c r="B6118" s="4" t="s">
        <v>32</v>
      </c>
      <c r="C6118" s="4">
        <v>1128299.0</v>
      </c>
      <c r="D6118" s="5">
        <v>44209.0</v>
      </c>
      <c r="E6118" s="4" t="s">
        <v>37</v>
      </c>
      <c r="F6118" s="4" t="s">
        <v>94</v>
      </c>
      <c r="G6118" s="4" t="s">
        <v>95</v>
      </c>
      <c r="H6118" s="6" t="s">
        <v>28</v>
      </c>
      <c r="I6118" s="7">
        <v>36.0</v>
      </c>
      <c r="J6118" s="8">
        <v>117.0</v>
      </c>
      <c r="K6118" s="9">
        <v>4212.0</v>
      </c>
      <c r="L6118" s="9">
        <v>1642.68</v>
      </c>
      <c r="M6118" s="10">
        <v>0.39</v>
      </c>
      <c r="N6118" s="4" t="s">
        <v>89</v>
      </c>
      <c r="O6118" s="4" t="s">
        <v>29</v>
      </c>
      <c r="P6118" s="4" t="s">
        <v>24</v>
      </c>
    </row>
    <row r="6119" ht="14.25" customHeight="1">
      <c r="B6119" s="4" t="s">
        <v>32</v>
      </c>
      <c r="C6119" s="4">
        <v>1128299.0</v>
      </c>
      <c r="D6119" s="5">
        <v>44240.0</v>
      </c>
      <c r="E6119" s="4" t="s">
        <v>37</v>
      </c>
      <c r="F6119" s="4" t="s">
        <v>94</v>
      </c>
      <c r="G6119" s="4" t="s">
        <v>95</v>
      </c>
      <c r="H6119" s="6" t="s">
        <v>18</v>
      </c>
      <c r="I6119" s="7">
        <v>29.0</v>
      </c>
      <c r="J6119" s="8">
        <v>145.0</v>
      </c>
      <c r="K6119" s="9">
        <v>4205.0</v>
      </c>
      <c r="L6119" s="9">
        <v>2228.65</v>
      </c>
      <c r="M6119" s="10">
        <v>0.53</v>
      </c>
      <c r="N6119" s="4" t="s">
        <v>89</v>
      </c>
      <c r="O6119" s="4" t="s">
        <v>20</v>
      </c>
      <c r="P6119" s="4" t="s">
        <v>24</v>
      </c>
    </row>
    <row r="6120" ht="14.25" customHeight="1">
      <c r="B6120" s="4" t="s">
        <v>32</v>
      </c>
      <c r="C6120" s="4">
        <v>1128299.0</v>
      </c>
      <c r="D6120" s="5">
        <v>44240.0</v>
      </c>
      <c r="E6120" s="4" t="s">
        <v>37</v>
      </c>
      <c r="F6120" s="4" t="s">
        <v>94</v>
      </c>
      <c r="G6120" s="4" t="s">
        <v>95</v>
      </c>
      <c r="H6120" s="6" t="s">
        <v>22</v>
      </c>
      <c r="I6120" s="7">
        <v>37.0</v>
      </c>
      <c r="J6120" s="8">
        <v>112.0</v>
      </c>
      <c r="K6120" s="9">
        <v>4144.0</v>
      </c>
      <c r="L6120" s="9">
        <v>2279.2000000000003</v>
      </c>
      <c r="M6120" s="10">
        <v>0.55</v>
      </c>
      <c r="N6120" s="4" t="s">
        <v>89</v>
      </c>
      <c r="O6120" s="4" t="s">
        <v>23</v>
      </c>
      <c r="P6120" s="4" t="s">
        <v>24</v>
      </c>
    </row>
    <row r="6121" ht="14.25" customHeight="1">
      <c r="B6121" s="4" t="s">
        <v>32</v>
      </c>
      <c r="C6121" s="4">
        <v>1128299.0</v>
      </c>
      <c r="D6121" s="5">
        <v>44240.0</v>
      </c>
      <c r="E6121" s="4" t="s">
        <v>37</v>
      </c>
      <c r="F6121" s="4" t="s">
        <v>94</v>
      </c>
      <c r="G6121" s="4" t="s">
        <v>95</v>
      </c>
      <c r="H6121" s="6" t="s">
        <v>25</v>
      </c>
      <c r="I6121" s="7">
        <v>37.0</v>
      </c>
      <c r="J6121" s="8">
        <v>104.0</v>
      </c>
      <c r="K6121" s="9">
        <v>3848.0</v>
      </c>
      <c r="L6121" s="9">
        <v>1924.0</v>
      </c>
      <c r="M6121" s="10">
        <v>0.5</v>
      </c>
      <c r="N6121" s="4" t="s">
        <v>89</v>
      </c>
      <c r="O6121" s="4" t="s">
        <v>23</v>
      </c>
      <c r="P6121" s="4" t="s">
        <v>24</v>
      </c>
    </row>
    <row r="6122" ht="14.25" customHeight="1">
      <c r="B6122" s="4" t="s">
        <v>32</v>
      </c>
      <c r="C6122" s="4">
        <v>1128299.0</v>
      </c>
      <c r="D6122" s="5">
        <v>44240.0</v>
      </c>
      <c r="E6122" s="4" t="s">
        <v>54</v>
      </c>
      <c r="F6122" s="4" t="s">
        <v>96</v>
      </c>
      <c r="G6122" s="4" t="s">
        <v>97</v>
      </c>
      <c r="H6122" s="6" t="s">
        <v>26</v>
      </c>
      <c r="I6122" s="7">
        <v>36.0</v>
      </c>
      <c r="J6122" s="8">
        <v>63.0</v>
      </c>
      <c r="K6122" s="9">
        <v>2268.0</v>
      </c>
      <c r="L6122" s="9">
        <v>1179.3600000000001</v>
      </c>
      <c r="M6122" s="10">
        <v>0.52</v>
      </c>
      <c r="N6122" s="4" t="s">
        <v>89</v>
      </c>
      <c r="O6122" s="4" t="s">
        <v>29</v>
      </c>
      <c r="P6122" s="4" t="s">
        <v>21</v>
      </c>
    </row>
    <row r="6123" ht="14.25" customHeight="1">
      <c r="B6123" s="4" t="s">
        <v>32</v>
      </c>
      <c r="C6123" s="4">
        <v>1128299.0</v>
      </c>
      <c r="D6123" s="5">
        <v>44240.0</v>
      </c>
      <c r="E6123" s="4" t="s">
        <v>54</v>
      </c>
      <c r="F6123" s="4" t="s">
        <v>96</v>
      </c>
      <c r="G6123" s="4" t="s">
        <v>97</v>
      </c>
      <c r="H6123" s="6" t="s">
        <v>27</v>
      </c>
      <c r="I6123" s="7">
        <v>41.0</v>
      </c>
      <c r="J6123" s="8">
        <v>51.0</v>
      </c>
      <c r="K6123" s="9">
        <v>2091.0</v>
      </c>
      <c r="L6123" s="9">
        <v>1003.68</v>
      </c>
      <c r="M6123" s="10">
        <v>0.48</v>
      </c>
      <c r="N6123" s="4" t="s">
        <v>89</v>
      </c>
      <c r="O6123" s="4" t="s">
        <v>20</v>
      </c>
      <c r="P6123" s="4" t="s">
        <v>24</v>
      </c>
    </row>
    <row r="6124" ht="14.25" customHeight="1">
      <c r="B6124" s="4" t="s">
        <v>32</v>
      </c>
      <c r="C6124" s="4">
        <v>1128299.0</v>
      </c>
      <c r="D6124" s="5">
        <v>44240.0</v>
      </c>
      <c r="E6124" s="4" t="s">
        <v>54</v>
      </c>
      <c r="F6124" s="4" t="s">
        <v>96</v>
      </c>
      <c r="G6124" s="4" t="s">
        <v>97</v>
      </c>
      <c r="H6124" s="6" t="s">
        <v>28</v>
      </c>
      <c r="I6124" s="7">
        <v>37.0</v>
      </c>
      <c r="J6124" s="8">
        <v>98.0</v>
      </c>
      <c r="K6124" s="9">
        <v>3626.0</v>
      </c>
      <c r="L6124" s="9">
        <v>1305.36</v>
      </c>
      <c r="M6124" s="10">
        <v>0.36</v>
      </c>
      <c r="N6124" s="4" t="s">
        <v>89</v>
      </c>
      <c r="O6124" s="4" t="s">
        <v>23</v>
      </c>
      <c r="P6124" s="4" t="s">
        <v>24</v>
      </c>
    </row>
    <row r="6125" ht="14.25" customHeight="1">
      <c r="B6125" s="4" t="s">
        <v>32</v>
      </c>
      <c r="C6125" s="4">
        <v>1128299.0</v>
      </c>
      <c r="D6125" s="5">
        <v>44267.0</v>
      </c>
      <c r="E6125" s="4" t="s">
        <v>54</v>
      </c>
      <c r="F6125" s="4" t="s">
        <v>96</v>
      </c>
      <c r="G6125" s="4" t="s">
        <v>97</v>
      </c>
      <c r="H6125" s="6" t="s">
        <v>18</v>
      </c>
      <c r="I6125" s="7">
        <v>37.0</v>
      </c>
      <c r="J6125" s="8">
        <v>137.0</v>
      </c>
      <c r="K6125" s="9">
        <v>5069.0</v>
      </c>
      <c r="L6125" s="9">
        <v>2534.5</v>
      </c>
      <c r="M6125" s="10">
        <v>0.5</v>
      </c>
      <c r="N6125" s="4" t="s">
        <v>89</v>
      </c>
      <c r="O6125" s="4" t="s">
        <v>23</v>
      </c>
      <c r="P6125" s="4" t="s">
        <v>24</v>
      </c>
    </row>
    <row r="6126" ht="14.25" customHeight="1">
      <c r="B6126" s="4" t="s">
        <v>32</v>
      </c>
      <c r="C6126" s="4">
        <v>1128299.0</v>
      </c>
      <c r="D6126" s="5">
        <v>44267.0</v>
      </c>
      <c r="E6126" s="4" t="s">
        <v>54</v>
      </c>
      <c r="F6126" s="4" t="s">
        <v>96</v>
      </c>
      <c r="G6126" s="4" t="s">
        <v>97</v>
      </c>
      <c r="H6126" s="6" t="s">
        <v>22</v>
      </c>
      <c r="I6126" s="7">
        <v>46.0</v>
      </c>
      <c r="J6126" s="8">
        <v>101.0</v>
      </c>
      <c r="K6126" s="9">
        <v>4646.0</v>
      </c>
      <c r="L6126" s="9">
        <v>2462.38</v>
      </c>
      <c r="M6126" s="10">
        <v>0.53</v>
      </c>
      <c r="N6126" s="4" t="s">
        <v>89</v>
      </c>
      <c r="O6126" s="4" t="s">
        <v>23</v>
      </c>
      <c r="P6126" s="4" t="s">
        <v>24</v>
      </c>
    </row>
    <row r="6127" ht="14.25" customHeight="1">
      <c r="B6127" s="4" t="s">
        <v>32</v>
      </c>
      <c r="C6127" s="4">
        <v>1128299.0</v>
      </c>
      <c r="D6127" s="5">
        <v>44267.0</v>
      </c>
      <c r="E6127" s="4" t="s">
        <v>54</v>
      </c>
      <c r="F6127" s="4" t="s">
        <v>96</v>
      </c>
      <c r="G6127" s="4" t="s">
        <v>97</v>
      </c>
      <c r="H6127" s="6" t="s">
        <v>25</v>
      </c>
      <c r="I6127" s="7">
        <v>49.0</v>
      </c>
      <c r="J6127" s="8">
        <v>113.0</v>
      </c>
      <c r="K6127" s="9">
        <v>5537.0</v>
      </c>
      <c r="L6127" s="9">
        <v>2713.13</v>
      </c>
      <c r="M6127" s="10">
        <v>0.49</v>
      </c>
      <c r="N6127" s="4" t="s">
        <v>89</v>
      </c>
      <c r="O6127" s="4" t="s">
        <v>23</v>
      </c>
      <c r="P6127" s="4" t="s">
        <v>21</v>
      </c>
    </row>
    <row r="6128" ht="14.25" customHeight="1">
      <c r="B6128" s="4" t="s">
        <v>32</v>
      </c>
      <c r="C6128" s="4">
        <v>1128299.0</v>
      </c>
      <c r="D6128" s="5">
        <v>44267.0</v>
      </c>
      <c r="E6128" s="4" t="s">
        <v>54</v>
      </c>
      <c r="F6128" s="4" t="s">
        <v>96</v>
      </c>
      <c r="G6128" s="4" t="s">
        <v>97</v>
      </c>
      <c r="H6128" s="6" t="s">
        <v>26</v>
      </c>
      <c r="I6128" s="7">
        <v>47.0</v>
      </c>
      <c r="J6128" s="8">
        <v>73.0</v>
      </c>
      <c r="K6128" s="9">
        <v>3431.0</v>
      </c>
      <c r="L6128" s="9">
        <v>1784.1200000000001</v>
      </c>
      <c r="M6128" s="10">
        <v>0.52</v>
      </c>
      <c r="N6128" s="4" t="s">
        <v>89</v>
      </c>
      <c r="O6128" s="4" t="s">
        <v>20</v>
      </c>
      <c r="P6128" s="4" t="s">
        <v>24</v>
      </c>
    </row>
    <row r="6129" ht="14.25" customHeight="1">
      <c r="B6129" s="4" t="s">
        <v>32</v>
      </c>
      <c r="C6129" s="4">
        <v>1128299.0</v>
      </c>
      <c r="D6129" s="5">
        <v>44267.0</v>
      </c>
      <c r="E6129" s="4" t="s">
        <v>54</v>
      </c>
      <c r="F6129" s="4" t="s">
        <v>96</v>
      </c>
      <c r="G6129" s="4" t="s">
        <v>97</v>
      </c>
      <c r="H6129" s="6" t="s">
        <v>27</v>
      </c>
      <c r="I6129" s="7">
        <v>51.0</v>
      </c>
      <c r="J6129" s="8">
        <v>39.0</v>
      </c>
      <c r="K6129" s="9">
        <v>1989.0</v>
      </c>
      <c r="L6129" s="9">
        <v>934.8299999999999</v>
      </c>
      <c r="M6129" s="10">
        <v>0.47</v>
      </c>
      <c r="N6129" s="4" t="s">
        <v>89</v>
      </c>
      <c r="O6129" s="4" t="s">
        <v>29</v>
      </c>
      <c r="P6129" s="4" t="s">
        <v>24</v>
      </c>
    </row>
    <row r="6130" ht="14.25" customHeight="1">
      <c r="B6130" s="4" t="s">
        <v>32</v>
      </c>
      <c r="C6130" s="4">
        <v>1128299.0</v>
      </c>
      <c r="D6130" s="5">
        <v>44267.0</v>
      </c>
      <c r="E6130" s="4" t="s">
        <v>54</v>
      </c>
      <c r="F6130" s="4" t="s">
        <v>96</v>
      </c>
      <c r="G6130" s="4" t="s">
        <v>97</v>
      </c>
      <c r="H6130" s="6" t="s">
        <v>28</v>
      </c>
      <c r="I6130" s="7">
        <v>48.0</v>
      </c>
      <c r="J6130" s="8">
        <v>95.0</v>
      </c>
      <c r="K6130" s="9">
        <v>4560.0</v>
      </c>
      <c r="L6130" s="9">
        <v>1641.6</v>
      </c>
      <c r="M6130" s="10">
        <v>0.36</v>
      </c>
      <c r="N6130" s="4" t="s">
        <v>89</v>
      </c>
      <c r="O6130" s="4" t="s">
        <v>23</v>
      </c>
      <c r="P6130" s="4" t="s">
        <v>24</v>
      </c>
    </row>
    <row r="6131" ht="14.25" customHeight="1">
      <c r="B6131" s="4" t="s">
        <v>32</v>
      </c>
      <c r="C6131" s="4">
        <v>1128299.0</v>
      </c>
      <c r="D6131" s="5">
        <v>44299.0</v>
      </c>
      <c r="E6131" s="4" t="s">
        <v>54</v>
      </c>
      <c r="F6131" s="4" t="s">
        <v>96</v>
      </c>
      <c r="G6131" s="4" t="s">
        <v>97</v>
      </c>
      <c r="H6131" s="6" t="s">
        <v>18</v>
      </c>
      <c r="I6131" s="7">
        <v>45.0</v>
      </c>
      <c r="J6131" s="8">
        <v>142.0</v>
      </c>
      <c r="K6131" s="9">
        <v>6390.0</v>
      </c>
      <c r="L6131" s="9">
        <v>3258.9</v>
      </c>
      <c r="M6131" s="10">
        <v>0.51</v>
      </c>
      <c r="N6131" s="4" t="s">
        <v>89</v>
      </c>
      <c r="O6131" s="4" t="s">
        <v>29</v>
      </c>
      <c r="P6131" s="4" t="s">
        <v>21</v>
      </c>
    </row>
    <row r="6132" ht="14.25" customHeight="1">
      <c r="B6132" s="4" t="s">
        <v>32</v>
      </c>
      <c r="C6132" s="4">
        <v>1128299.0</v>
      </c>
      <c r="D6132" s="5">
        <v>44299.0</v>
      </c>
      <c r="E6132" s="4" t="s">
        <v>54</v>
      </c>
      <c r="F6132" s="4" t="s">
        <v>96</v>
      </c>
      <c r="G6132" s="4" t="s">
        <v>97</v>
      </c>
      <c r="H6132" s="6" t="s">
        <v>22</v>
      </c>
      <c r="I6132" s="7">
        <v>51.0</v>
      </c>
      <c r="J6132" s="8">
        <v>88.0</v>
      </c>
      <c r="K6132" s="9">
        <v>4488.0</v>
      </c>
      <c r="L6132" s="9">
        <v>2244.0</v>
      </c>
      <c r="M6132" s="10">
        <v>0.5</v>
      </c>
      <c r="N6132" s="4" t="s">
        <v>89</v>
      </c>
      <c r="O6132" s="4" t="s">
        <v>23</v>
      </c>
      <c r="P6132" s="4" t="s">
        <v>21</v>
      </c>
    </row>
    <row r="6133" ht="14.25" customHeight="1">
      <c r="B6133" s="4" t="s">
        <v>32</v>
      </c>
      <c r="C6133" s="4">
        <v>1128299.0</v>
      </c>
      <c r="D6133" s="5">
        <v>44299.0</v>
      </c>
      <c r="E6133" s="4" t="s">
        <v>54</v>
      </c>
      <c r="F6133" s="4" t="s">
        <v>96</v>
      </c>
      <c r="G6133" s="4" t="s">
        <v>97</v>
      </c>
      <c r="H6133" s="6" t="s">
        <v>25</v>
      </c>
      <c r="I6133" s="7">
        <v>50.0</v>
      </c>
      <c r="J6133" s="8">
        <v>94.0</v>
      </c>
      <c r="K6133" s="9">
        <v>4700.0</v>
      </c>
      <c r="L6133" s="9">
        <v>2350.0</v>
      </c>
      <c r="M6133" s="10">
        <v>0.5</v>
      </c>
      <c r="N6133" s="4" t="s">
        <v>89</v>
      </c>
      <c r="O6133" s="4" t="s">
        <v>29</v>
      </c>
      <c r="P6133" s="4" t="s">
        <v>21</v>
      </c>
    </row>
    <row r="6134" ht="14.25" customHeight="1">
      <c r="B6134" s="4" t="s">
        <v>32</v>
      </c>
      <c r="C6134" s="4">
        <v>1128299.0</v>
      </c>
      <c r="D6134" s="5">
        <v>44299.0</v>
      </c>
      <c r="E6134" s="4" t="s">
        <v>54</v>
      </c>
      <c r="F6134" s="4" t="s">
        <v>96</v>
      </c>
      <c r="G6134" s="4" t="s">
        <v>97</v>
      </c>
      <c r="H6134" s="6" t="s">
        <v>26</v>
      </c>
      <c r="I6134" s="7">
        <v>48.0</v>
      </c>
      <c r="J6134" s="8">
        <v>69.0</v>
      </c>
      <c r="K6134" s="9">
        <v>3312.0</v>
      </c>
      <c r="L6134" s="9">
        <v>1821.6000000000001</v>
      </c>
      <c r="M6134" s="10">
        <v>0.55</v>
      </c>
      <c r="N6134" s="4" t="s">
        <v>89</v>
      </c>
      <c r="O6134" s="4" t="s">
        <v>23</v>
      </c>
      <c r="P6134" s="4" t="s">
        <v>21</v>
      </c>
    </row>
    <row r="6135" ht="14.25" customHeight="1">
      <c r="B6135" s="4" t="s">
        <v>32</v>
      </c>
      <c r="C6135" s="4">
        <v>1128299.0</v>
      </c>
      <c r="D6135" s="5">
        <v>44299.0</v>
      </c>
      <c r="E6135" s="4" t="s">
        <v>54</v>
      </c>
      <c r="F6135" s="4" t="s">
        <v>96</v>
      </c>
      <c r="G6135" s="4" t="s">
        <v>97</v>
      </c>
      <c r="H6135" s="6" t="s">
        <v>27</v>
      </c>
      <c r="I6135" s="7">
        <v>52.0</v>
      </c>
      <c r="J6135" s="8">
        <v>53.0</v>
      </c>
      <c r="K6135" s="9">
        <v>2756.0</v>
      </c>
      <c r="L6135" s="9">
        <v>1322.8799999999999</v>
      </c>
      <c r="M6135" s="10">
        <v>0.48</v>
      </c>
      <c r="N6135" s="4" t="s">
        <v>89</v>
      </c>
      <c r="O6135" s="4" t="s">
        <v>23</v>
      </c>
      <c r="P6135" s="4" t="s">
        <v>21</v>
      </c>
    </row>
    <row r="6136" ht="14.25" customHeight="1">
      <c r="B6136" s="4" t="s">
        <v>32</v>
      </c>
      <c r="C6136" s="4">
        <v>1128299.0</v>
      </c>
      <c r="D6136" s="5">
        <v>44299.0</v>
      </c>
      <c r="E6136" s="4" t="s">
        <v>54</v>
      </c>
      <c r="F6136" s="4" t="s">
        <v>96</v>
      </c>
      <c r="G6136" s="4" t="s">
        <v>97</v>
      </c>
      <c r="H6136" s="6" t="s">
        <v>28</v>
      </c>
      <c r="I6136" s="7">
        <v>63.0</v>
      </c>
      <c r="J6136" s="8">
        <v>105.0</v>
      </c>
      <c r="K6136" s="9">
        <v>6615.0</v>
      </c>
      <c r="L6136" s="9">
        <v>2646.0</v>
      </c>
      <c r="M6136" s="10">
        <v>0.4</v>
      </c>
      <c r="N6136" s="4" t="s">
        <v>89</v>
      </c>
      <c r="O6136" s="4" t="s">
        <v>23</v>
      </c>
      <c r="P6136" s="4" t="s">
        <v>21</v>
      </c>
    </row>
    <row r="6137" ht="14.25" customHeight="1">
      <c r="B6137" s="4" t="s">
        <v>32</v>
      </c>
      <c r="C6137" s="4">
        <v>1128299.0</v>
      </c>
      <c r="D6137" s="5">
        <v>44330.0</v>
      </c>
      <c r="E6137" s="4" t="s">
        <v>54</v>
      </c>
      <c r="F6137" s="4" t="s">
        <v>96</v>
      </c>
      <c r="G6137" s="4" t="s">
        <v>97</v>
      </c>
      <c r="H6137" s="6" t="s">
        <v>18</v>
      </c>
      <c r="I6137" s="7">
        <v>47.0</v>
      </c>
      <c r="J6137" s="8">
        <v>160.0</v>
      </c>
      <c r="K6137" s="9">
        <v>7520.0</v>
      </c>
      <c r="L6137" s="9">
        <v>4060.8</v>
      </c>
      <c r="M6137" s="10">
        <v>0.54</v>
      </c>
      <c r="N6137" s="4" t="s">
        <v>89</v>
      </c>
      <c r="O6137" s="4" t="s">
        <v>29</v>
      </c>
      <c r="P6137" s="4" t="s">
        <v>24</v>
      </c>
    </row>
    <row r="6138" ht="14.25" customHeight="1">
      <c r="B6138" s="4" t="s">
        <v>32</v>
      </c>
      <c r="C6138" s="4">
        <v>1128299.0</v>
      </c>
      <c r="D6138" s="5">
        <v>44330.0</v>
      </c>
      <c r="E6138" s="4" t="s">
        <v>54</v>
      </c>
      <c r="F6138" s="4" t="s">
        <v>96</v>
      </c>
      <c r="G6138" s="4" t="s">
        <v>97</v>
      </c>
      <c r="H6138" s="6" t="s">
        <v>22</v>
      </c>
      <c r="I6138" s="7">
        <v>52.0</v>
      </c>
      <c r="J6138" s="8">
        <v>108.0</v>
      </c>
      <c r="K6138" s="9">
        <v>5616.0</v>
      </c>
      <c r="L6138" s="9">
        <v>2920.32</v>
      </c>
      <c r="M6138" s="10">
        <v>0.52</v>
      </c>
      <c r="N6138" s="4" t="s">
        <v>89</v>
      </c>
      <c r="O6138" s="4" t="s">
        <v>20</v>
      </c>
      <c r="P6138" s="4" t="s">
        <v>24</v>
      </c>
    </row>
    <row r="6139" ht="14.25" customHeight="1">
      <c r="B6139" s="4" t="s">
        <v>32</v>
      </c>
      <c r="C6139" s="4">
        <v>1128299.0</v>
      </c>
      <c r="D6139" s="5">
        <v>44330.0</v>
      </c>
      <c r="E6139" s="4" t="s">
        <v>54</v>
      </c>
      <c r="F6139" s="4" t="s">
        <v>96</v>
      </c>
      <c r="G6139" s="4" t="s">
        <v>97</v>
      </c>
      <c r="H6139" s="6" t="s">
        <v>25</v>
      </c>
      <c r="I6139" s="7">
        <v>52.0</v>
      </c>
      <c r="J6139" s="8">
        <v>123.0</v>
      </c>
      <c r="K6139" s="9">
        <v>6396.0</v>
      </c>
      <c r="L6139" s="9">
        <v>3198.0</v>
      </c>
      <c r="M6139" s="10">
        <v>0.5</v>
      </c>
      <c r="N6139" s="4" t="s">
        <v>89</v>
      </c>
      <c r="O6139" s="4" t="s">
        <v>23</v>
      </c>
      <c r="P6139" s="4" t="s">
        <v>21</v>
      </c>
    </row>
    <row r="6140" ht="14.25" customHeight="1">
      <c r="B6140" s="4" t="s">
        <v>32</v>
      </c>
      <c r="C6140" s="4">
        <v>1128299.0</v>
      </c>
      <c r="D6140" s="5">
        <v>44330.0</v>
      </c>
      <c r="E6140" s="4" t="s">
        <v>54</v>
      </c>
      <c r="F6140" s="4" t="s">
        <v>96</v>
      </c>
      <c r="G6140" s="4" t="s">
        <v>97</v>
      </c>
      <c r="H6140" s="6" t="s">
        <v>26</v>
      </c>
      <c r="I6140" s="7">
        <v>47.0</v>
      </c>
      <c r="J6140" s="8">
        <v>91.0</v>
      </c>
      <c r="K6140" s="9">
        <v>4277.0</v>
      </c>
      <c r="L6140" s="9">
        <v>2309.58</v>
      </c>
      <c r="M6140" s="10">
        <v>0.54</v>
      </c>
      <c r="N6140" s="4" t="s">
        <v>89</v>
      </c>
      <c r="O6140" s="4" t="s">
        <v>29</v>
      </c>
      <c r="P6140" s="4" t="s">
        <v>21</v>
      </c>
    </row>
    <row r="6141" ht="14.25" customHeight="1">
      <c r="B6141" s="4" t="s">
        <v>32</v>
      </c>
      <c r="C6141" s="4">
        <v>1128299.0</v>
      </c>
      <c r="D6141" s="5">
        <v>44330.0</v>
      </c>
      <c r="E6141" s="4" t="s">
        <v>54</v>
      </c>
      <c r="F6141" s="4" t="s">
        <v>96</v>
      </c>
      <c r="G6141" s="4" t="s">
        <v>97</v>
      </c>
      <c r="H6141" s="6" t="s">
        <v>27</v>
      </c>
      <c r="I6141" s="7">
        <v>50.0</v>
      </c>
      <c r="J6141" s="8">
        <v>56.0</v>
      </c>
      <c r="K6141" s="9">
        <v>2800.0</v>
      </c>
      <c r="L6141" s="9">
        <v>1344.0</v>
      </c>
      <c r="M6141" s="10">
        <v>0.48</v>
      </c>
      <c r="N6141" s="4" t="s">
        <v>89</v>
      </c>
      <c r="O6141" s="4" t="s">
        <v>29</v>
      </c>
      <c r="P6141" s="4" t="s">
        <v>24</v>
      </c>
    </row>
    <row r="6142" ht="14.25" customHeight="1">
      <c r="B6142" s="4" t="s">
        <v>32</v>
      </c>
      <c r="C6142" s="4">
        <v>1128299.0</v>
      </c>
      <c r="D6142" s="5">
        <v>44330.0</v>
      </c>
      <c r="E6142" s="4" t="s">
        <v>54</v>
      </c>
      <c r="F6142" s="4" t="s">
        <v>96</v>
      </c>
      <c r="G6142" s="4" t="s">
        <v>97</v>
      </c>
      <c r="H6142" s="6" t="s">
        <v>28</v>
      </c>
      <c r="I6142" s="7">
        <v>64.0</v>
      </c>
      <c r="J6142" s="8">
        <v>120.0</v>
      </c>
      <c r="K6142" s="9">
        <v>7680.0</v>
      </c>
      <c r="L6142" s="9">
        <v>3072.0</v>
      </c>
      <c r="M6142" s="10">
        <v>0.4</v>
      </c>
      <c r="N6142" s="4" t="s">
        <v>89</v>
      </c>
      <c r="O6142" s="4" t="s">
        <v>20</v>
      </c>
      <c r="P6142" s="4" t="s">
        <v>21</v>
      </c>
    </row>
    <row r="6143" ht="14.25" customHeight="1">
      <c r="B6143" s="4" t="s">
        <v>32</v>
      </c>
      <c r="C6143" s="4">
        <v>1128299.0</v>
      </c>
      <c r="D6143" s="5">
        <v>44360.0</v>
      </c>
      <c r="E6143" s="4" t="s">
        <v>54</v>
      </c>
      <c r="F6143" s="4" t="s">
        <v>96</v>
      </c>
      <c r="G6143" s="4" t="s">
        <v>97</v>
      </c>
      <c r="H6143" s="6" t="s">
        <v>18</v>
      </c>
      <c r="I6143" s="7">
        <v>46.0</v>
      </c>
      <c r="J6143" s="8">
        <v>176.0</v>
      </c>
      <c r="K6143" s="9">
        <v>8096.0</v>
      </c>
      <c r="L6143" s="9">
        <v>4290.88</v>
      </c>
      <c r="M6143" s="10">
        <v>0.53</v>
      </c>
      <c r="N6143" s="4" t="s">
        <v>89</v>
      </c>
      <c r="O6143" s="4" t="s">
        <v>29</v>
      </c>
      <c r="P6143" s="4" t="s">
        <v>21</v>
      </c>
    </row>
    <row r="6144" ht="14.25" customHeight="1">
      <c r="B6144" s="4" t="s">
        <v>32</v>
      </c>
      <c r="C6144" s="4">
        <v>1128299.0</v>
      </c>
      <c r="D6144" s="5">
        <v>44360.0</v>
      </c>
      <c r="E6144" s="4" t="s">
        <v>54</v>
      </c>
      <c r="F6144" s="4" t="s">
        <v>96</v>
      </c>
      <c r="G6144" s="4" t="s">
        <v>97</v>
      </c>
      <c r="H6144" s="6" t="s">
        <v>22</v>
      </c>
      <c r="I6144" s="7">
        <v>54.0</v>
      </c>
      <c r="J6144" s="8">
        <v>147.0</v>
      </c>
      <c r="K6144" s="9">
        <v>7938.0</v>
      </c>
      <c r="L6144" s="9">
        <v>4048.38</v>
      </c>
      <c r="M6144" s="10">
        <v>0.51</v>
      </c>
      <c r="N6144" s="4" t="s">
        <v>89</v>
      </c>
      <c r="O6144" s="4" t="s">
        <v>23</v>
      </c>
      <c r="P6144" s="4" t="s">
        <v>24</v>
      </c>
    </row>
    <row r="6145" ht="14.25" customHeight="1">
      <c r="B6145" s="4" t="s">
        <v>32</v>
      </c>
      <c r="C6145" s="4">
        <v>1128299.0</v>
      </c>
      <c r="D6145" s="5">
        <v>44360.0</v>
      </c>
      <c r="E6145" s="4" t="s">
        <v>54</v>
      </c>
      <c r="F6145" s="4" t="s">
        <v>96</v>
      </c>
      <c r="G6145" s="4" t="s">
        <v>97</v>
      </c>
      <c r="H6145" s="6" t="s">
        <v>25</v>
      </c>
      <c r="I6145" s="7">
        <v>52.0</v>
      </c>
      <c r="J6145" s="8">
        <v>142.0</v>
      </c>
      <c r="K6145" s="9">
        <v>7384.0</v>
      </c>
      <c r="L6145" s="9">
        <v>3544.3199999999997</v>
      </c>
      <c r="M6145" s="10">
        <v>0.48</v>
      </c>
      <c r="N6145" s="4" t="s">
        <v>89</v>
      </c>
      <c r="O6145" s="4" t="s">
        <v>29</v>
      </c>
      <c r="P6145" s="4" t="s">
        <v>24</v>
      </c>
    </row>
    <row r="6146" ht="14.25" customHeight="1">
      <c r="B6146" s="4" t="s">
        <v>32</v>
      </c>
      <c r="C6146" s="4">
        <v>1128299.0</v>
      </c>
      <c r="D6146" s="5">
        <v>44360.0</v>
      </c>
      <c r="E6146" s="4" t="s">
        <v>54</v>
      </c>
      <c r="F6146" s="4" t="s">
        <v>96</v>
      </c>
      <c r="G6146" s="4" t="s">
        <v>97</v>
      </c>
      <c r="H6146" s="6" t="s">
        <v>26</v>
      </c>
      <c r="I6146" s="7">
        <v>49.0</v>
      </c>
      <c r="J6146" s="8">
        <v>120.0</v>
      </c>
      <c r="K6146" s="9">
        <v>5880.0</v>
      </c>
      <c r="L6146" s="9">
        <v>2998.8</v>
      </c>
      <c r="M6146" s="10">
        <v>0.51</v>
      </c>
      <c r="N6146" s="4" t="s">
        <v>89</v>
      </c>
      <c r="O6146" s="4" t="s">
        <v>23</v>
      </c>
      <c r="P6146" s="4" t="s">
        <v>24</v>
      </c>
    </row>
    <row r="6147" ht="14.25" customHeight="1">
      <c r="B6147" s="4" t="s">
        <v>32</v>
      </c>
      <c r="C6147" s="4">
        <v>1128299.0</v>
      </c>
      <c r="D6147" s="5">
        <v>44360.0</v>
      </c>
      <c r="E6147" s="4" t="s">
        <v>54</v>
      </c>
      <c r="F6147" s="4" t="s">
        <v>96</v>
      </c>
      <c r="G6147" s="4" t="s">
        <v>97</v>
      </c>
      <c r="H6147" s="6" t="s">
        <v>27</v>
      </c>
      <c r="I6147" s="7">
        <v>51.0</v>
      </c>
      <c r="J6147" s="8">
        <v>72.0</v>
      </c>
      <c r="K6147" s="9">
        <v>3672.0</v>
      </c>
      <c r="L6147" s="9">
        <v>1762.56</v>
      </c>
      <c r="M6147" s="10">
        <v>0.48</v>
      </c>
      <c r="N6147" s="4" t="s">
        <v>89</v>
      </c>
      <c r="O6147" s="4" t="s">
        <v>23</v>
      </c>
      <c r="P6147" s="4" t="s">
        <v>21</v>
      </c>
    </row>
    <row r="6148" ht="14.25" customHeight="1">
      <c r="B6148" s="4" t="s">
        <v>32</v>
      </c>
      <c r="C6148" s="4">
        <v>1128299.0</v>
      </c>
      <c r="D6148" s="5">
        <v>44360.0</v>
      </c>
      <c r="E6148" s="4" t="s">
        <v>54</v>
      </c>
      <c r="F6148" s="4" t="s">
        <v>96</v>
      </c>
      <c r="G6148" s="4" t="s">
        <v>97</v>
      </c>
      <c r="H6148" s="6" t="s">
        <v>28</v>
      </c>
      <c r="I6148" s="7">
        <v>67.0</v>
      </c>
      <c r="J6148" s="8">
        <v>150.0</v>
      </c>
      <c r="K6148" s="9">
        <v>10050.0</v>
      </c>
      <c r="L6148" s="9">
        <v>3517.5</v>
      </c>
      <c r="M6148" s="10">
        <v>0.35</v>
      </c>
      <c r="N6148" s="4" t="s">
        <v>89</v>
      </c>
      <c r="O6148" s="4" t="s">
        <v>29</v>
      </c>
      <c r="P6148" s="4" t="s">
        <v>21</v>
      </c>
    </row>
    <row r="6149" ht="14.25" customHeight="1">
      <c r="B6149" s="4" t="s">
        <v>32</v>
      </c>
      <c r="C6149" s="4">
        <v>1128299.0</v>
      </c>
      <c r="D6149" s="5">
        <v>44389.0</v>
      </c>
      <c r="E6149" s="4" t="s">
        <v>54</v>
      </c>
      <c r="F6149" s="4" t="s">
        <v>96</v>
      </c>
      <c r="G6149" s="4" t="s">
        <v>97</v>
      </c>
      <c r="H6149" s="6" t="s">
        <v>18</v>
      </c>
      <c r="I6149" s="7">
        <v>47.0</v>
      </c>
      <c r="J6149" s="8">
        <v>196.0</v>
      </c>
      <c r="K6149" s="9">
        <v>9212.0</v>
      </c>
      <c r="L6149" s="9">
        <v>4606.0</v>
      </c>
      <c r="M6149" s="10">
        <v>0.5</v>
      </c>
      <c r="N6149" s="4" t="s">
        <v>89</v>
      </c>
      <c r="O6149" s="4" t="s">
        <v>29</v>
      </c>
      <c r="P6149" s="4" t="s">
        <v>21</v>
      </c>
    </row>
    <row r="6150" ht="14.25" customHeight="1">
      <c r="B6150" s="4" t="s">
        <v>32</v>
      </c>
      <c r="C6150" s="4">
        <v>1128299.0</v>
      </c>
      <c r="D6150" s="5">
        <v>44389.0</v>
      </c>
      <c r="E6150" s="4" t="s">
        <v>54</v>
      </c>
      <c r="F6150" s="4" t="s">
        <v>96</v>
      </c>
      <c r="G6150" s="4" t="s">
        <v>97</v>
      </c>
      <c r="H6150" s="6" t="s">
        <v>22</v>
      </c>
      <c r="I6150" s="7">
        <v>51.0</v>
      </c>
      <c r="J6150" s="8">
        <v>173.0</v>
      </c>
      <c r="K6150" s="9">
        <v>8823.0</v>
      </c>
      <c r="L6150" s="9">
        <v>4499.7300000000005</v>
      </c>
      <c r="M6150" s="10">
        <v>0.51</v>
      </c>
      <c r="N6150" s="4" t="s">
        <v>89</v>
      </c>
      <c r="O6150" s="4" t="s">
        <v>20</v>
      </c>
      <c r="P6150" s="4" t="s">
        <v>21</v>
      </c>
    </row>
    <row r="6151" ht="14.25" customHeight="1">
      <c r="B6151" s="4" t="s">
        <v>32</v>
      </c>
      <c r="C6151" s="4">
        <v>1128299.0</v>
      </c>
      <c r="D6151" s="5">
        <v>44389.0</v>
      </c>
      <c r="E6151" s="4" t="s">
        <v>54</v>
      </c>
      <c r="F6151" s="4" t="s">
        <v>96</v>
      </c>
      <c r="G6151" s="4" t="s">
        <v>97</v>
      </c>
      <c r="H6151" s="6" t="s">
        <v>25</v>
      </c>
      <c r="I6151" s="7">
        <v>50.0</v>
      </c>
      <c r="J6151" s="8">
        <v>137.0</v>
      </c>
      <c r="K6151" s="9">
        <v>6850.0</v>
      </c>
      <c r="L6151" s="9">
        <v>3425.0</v>
      </c>
      <c r="M6151" s="10">
        <v>0.5</v>
      </c>
      <c r="N6151" s="4" t="s">
        <v>89</v>
      </c>
      <c r="O6151" s="4" t="s">
        <v>20</v>
      </c>
      <c r="P6151" s="4" t="s">
        <v>24</v>
      </c>
    </row>
    <row r="6152" ht="14.25" customHeight="1">
      <c r="B6152" s="4" t="s">
        <v>32</v>
      </c>
      <c r="C6152" s="4">
        <v>1128299.0</v>
      </c>
      <c r="D6152" s="5">
        <v>44389.0</v>
      </c>
      <c r="E6152" s="4" t="s">
        <v>54</v>
      </c>
      <c r="F6152" s="4" t="s">
        <v>96</v>
      </c>
      <c r="G6152" s="4" t="s">
        <v>97</v>
      </c>
      <c r="H6152" s="6" t="s">
        <v>26</v>
      </c>
      <c r="I6152" s="7">
        <v>46.0</v>
      </c>
      <c r="J6152" s="8">
        <v>128.0</v>
      </c>
      <c r="K6152" s="9">
        <v>5888.0</v>
      </c>
      <c r="L6152" s="9">
        <v>3002.88</v>
      </c>
      <c r="M6152" s="10">
        <v>0.51</v>
      </c>
      <c r="N6152" s="4" t="s">
        <v>89</v>
      </c>
      <c r="O6152" s="4" t="s">
        <v>20</v>
      </c>
      <c r="P6152" s="4" t="s">
        <v>21</v>
      </c>
    </row>
    <row r="6153" ht="14.25" customHeight="1">
      <c r="B6153" s="4" t="s">
        <v>32</v>
      </c>
      <c r="C6153" s="4">
        <v>1128299.0</v>
      </c>
      <c r="D6153" s="5">
        <v>44389.0</v>
      </c>
      <c r="E6153" s="4" t="s">
        <v>54</v>
      </c>
      <c r="F6153" s="4" t="s">
        <v>96</v>
      </c>
      <c r="G6153" s="4" t="s">
        <v>97</v>
      </c>
      <c r="H6153" s="6" t="s">
        <v>27</v>
      </c>
      <c r="I6153" s="7">
        <v>54.0</v>
      </c>
      <c r="J6153" s="8">
        <v>138.0</v>
      </c>
      <c r="K6153" s="9">
        <v>7452.0</v>
      </c>
      <c r="L6153" s="9">
        <v>3576.96</v>
      </c>
      <c r="M6153" s="10">
        <v>0.48</v>
      </c>
      <c r="N6153" s="4" t="s">
        <v>89</v>
      </c>
      <c r="O6153" s="4" t="s">
        <v>23</v>
      </c>
      <c r="P6153" s="4" t="s">
        <v>24</v>
      </c>
    </row>
    <row r="6154" ht="14.25" customHeight="1">
      <c r="B6154" s="4" t="s">
        <v>32</v>
      </c>
      <c r="C6154" s="4">
        <v>1128299.0</v>
      </c>
      <c r="D6154" s="5">
        <v>44389.0</v>
      </c>
      <c r="E6154" s="4" t="s">
        <v>54</v>
      </c>
      <c r="F6154" s="4" t="s">
        <v>96</v>
      </c>
      <c r="G6154" s="4" t="s">
        <v>97</v>
      </c>
      <c r="H6154" s="6" t="s">
        <v>28</v>
      </c>
      <c r="I6154" s="7">
        <v>67.0</v>
      </c>
      <c r="J6154" s="8">
        <v>143.0</v>
      </c>
      <c r="K6154" s="9">
        <v>9581.0</v>
      </c>
      <c r="L6154" s="9">
        <v>3640.78</v>
      </c>
      <c r="M6154" s="10">
        <v>0.38</v>
      </c>
      <c r="N6154" s="4" t="s">
        <v>89</v>
      </c>
      <c r="O6154" s="4" t="s">
        <v>23</v>
      </c>
      <c r="P6154" s="4" t="s">
        <v>24</v>
      </c>
    </row>
    <row r="6155" ht="14.25" customHeight="1">
      <c r="B6155" s="4" t="s">
        <v>32</v>
      </c>
      <c r="C6155" s="4">
        <v>1128299.0</v>
      </c>
      <c r="D6155" s="5">
        <v>44421.0</v>
      </c>
      <c r="E6155" s="4" t="s">
        <v>54</v>
      </c>
      <c r="F6155" s="4" t="s">
        <v>96</v>
      </c>
      <c r="G6155" s="4" t="s">
        <v>97</v>
      </c>
      <c r="H6155" s="6" t="s">
        <v>18</v>
      </c>
      <c r="I6155" s="7">
        <v>53.0</v>
      </c>
      <c r="J6155" s="8">
        <v>182.0</v>
      </c>
      <c r="K6155" s="9">
        <v>9646.0</v>
      </c>
      <c r="L6155" s="9">
        <v>4919.46</v>
      </c>
      <c r="M6155" s="10">
        <v>0.51</v>
      </c>
      <c r="N6155" s="4" t="s">
        <v>89</v>
      </c>
      <c r="O6155" s="4" t="s">
        <v>29</v>
      </c>
      <c r="P6155" s="4" t="s">
        <v>24</v>
      </c>
    </row>
    <row r="6156" ht="14.25" customHeight="1">
      <c r="B6156" s="4" t="s">
        <v>32</v>
      </c>
      <c r="C6156" s="4">
        <v>1128299.0</v>
      </c>
      <c r="D6156" s="5">
        <v>44421.0</v>
      </c>
      <c r="E6156" s="4" t="s">
        <v>54</v>
      </c>
      <c r="F6156" s="4" t="s">
        <v>96</v>
      </c>
      <c r="G6156" s="4" t="s">
        <v>97</v>
      </c>
      <c r="H6156" s="6" t="s">
        <v>22</v>
      </c>
      <c r="I6156" s="7">
        <v>58.0</v>
      </c>
      <c r="J6156" s="8">
        <v>175.0</v>
      </c>
      <c r="K6156" s="9">
        <v>10150.0</v>
      </c>
      <c r="L6156" s="9">
        <v>5278.0</v>
      </c>
      <c r="M6156" s="10">
        <v>0.52</v>
      </c>
      <c r="N6156" s="4" t="s">
        <v>89</v>
      </c>
      <c r="O6156" s="4" t="s">
        <v>23</v>
      </c>
      <c r="P6156" s="4" t="s">
        <v>21</v>
      </c>
    </row>
    <row r="6157" ht="14.25" customHeight="1">
      <c r="B6157" s="4" t="s">
        <v>32</v>
      </c>
      <c r="C6157" s="4">
        <v>1128299.0</v>
      </c>
      <c r="D6157" s="5">
        <v>44421.0</v>
      </c>
      <c r="E6157" s="4" t="s">
        <v>54</v>
      </c>
      <c r="F6157" s="4" t="s">
        <v>96</v>
      </c>
      <c r="G6157" s="4" t="s">
        <v>97</v>
      </c>
      <c r="H6157" s="6" t="s">
        <v>25</v>
      </c>
      <c r="I6157" s="7">
        <v>54.0</v>
      </c>
      <c r="J6157" s="8">
        <v>150.0</v>
      </c>
      <c r="K6157" s="9">
        <v>8100.0</v>
      </c>
      <c r="L6157" s="9">
        <v>3725.9999999999995</v>
      </c>
      <c r="M6157" s="10">
        <v>0.45999999999999996</v>
      </c>
      <c r="N6157" s="4" t="s">
        <v>89</v>
      </c>
      <c r="O6157" s="4" t="s">
        <v>29</v>
      </c>
      <c r="P6157" s="4" t="s">
        <v>24</v>
      </c>
    </row>
    <row r="6158" ht="14.25" customHeight="1">
      <c r="B6158" s="4" t="s">
        <v>32</v>
      </c>
      <c r="C6158" s="4">
        <v>1128299.0</v>
      </c>
      <c r="D6158" s="5">
        <v>44421.0</v>
      </c>
      <c r="E6158" s="4" t="s">
        <v>54</v>
      </c>
      <c r="F6158" s="4" t="s">
        <v>96</v>
      </c>
      <c r="G6158" s="4" t="s">
        <v>97</v>
      </c>
      <c r="H6158" s="6" t="s">
        <v>26</v>
      </c>
      <c r="I6158" s="7">
        <v>53.0</v>
      </c>
      <c r="J6158" s="8">
        <v>113.0</v>
      </c>
      <c r="K6158" s="9">
        <v>5989.0</v>
      </c>
      <c r="L6158" s="9">
        <v>3114.28</v>
      </c>
      <c r="M6158" s="10">
        <v>0.52</v>
      </c>
      <c r="N6158" s="4" t="s">
        <v>89</v>
      </c>
      <c r="O6158" s="4" t="s">
        <v>23</v>
      </c>
      <c r="P6158" s="4" t="s">
        <v>21</v>
      </c>
    </row>
    <row r="6159" ht="14.25" customHeight="1">
      <c r="B6159" s="4" t="s">
        <v>32</v>
      </c>
      <c r="C6159" s="4">
        <v>1128299.0</v>
      </c>
      <c r="D6159" s="5">
        <v>44421.0</v>
      </c>
      <c r="E6159" s="4" t="s">
        <v>54</v>
      </c>
      <c r="F6159" s="4" t="s">
        <v>96</v>
      </c>
      <c r="G6159" s="4" t="s">
        <v>97</v>
      </c>
      <c r="H6159" s="6" t="s">
        <v>27</v>
      </c>
      <c r="I6159" s="7">
        <v>60.0</v>
      </c>
      <c r="J6159" s="8">
        <v>126.0</v>
      </c>
      <c r="K6159" s="9">
        <v>7560.0</v>
      </c>
      <c r="L6159" s="9">
        <v>3628.7999999999997</v>
      </c>
      <c r="M6159" s="10">
        <v>0.48</v>
      </c>
      <c r="N6159" s="4" t="s">
        <v>89</v>
      </c>
      <c r="O6159" s="4" t="s">
        <v>23</v>
      </c>
      <c r="P6159" s="4" t="s">
        <v>24</v>
      </c>
    </row>
    <row r="6160" ht="14.25" customHeight="1">
      <c r="B6160" s="4" t="s">
        <v>32</v>
      </c>
      <c r="C6160" s="4">
        <v>1128299.0</v>
      </c>
      <c r="D6160" s="5">
        <v>44421.0</v>
      </c>
      <c r="E6160" s="4" t="s">
        <v>54</v>
      </c>
      <c r="F6160" s="4" t="s">
        <v>96</v>
      </c>
      <c r="G6160" s="4" t="s">
        <v>97</v>
      </c>
      <c r="H6160" s="6" t="s">
        <v>28</v>
      </c>
      <c r="I6160" s="7">
        <v>68.0</v>
      </c>
      <c r="J6160" s="8">
        <v>119.0</v>
      </c>
      <c r="K6160" s="9">
        <v>8092.0</v>
      </c>
      <c r="L6160" s="9">
        <v>2832.2</v>
      </c>
      <c r="M6160" s="10">
        <v>0.35</v>
      </c>
      <c r="N6160" s="4" t="s">
        <v>89</v>
      </c>
      <c r="O6160" s="4" t="s">
        <v>29</v>
      </c>
      <c r="P6160" s="4" t="s">
        <v>21</v>
      </c>
    </row>
    <row r="6161" ht="14.25" customHeight="1">
      <c r="B6161" s="4" t="s">
        <v>32</v>
      </c>
      <c r="C6161" s="4">
        <v>1128299.0</v>
      </c>
      <c r="D6161" s="5">
        <v>44453.0</v>
      </c>
      <c r="E6161" s="4" t="s">
        <v>54</v>
      </c>
      <c r="F6161" s="4" t="s">
        <v>96</v>
      </c>
      <c r="G6161" s="4" t="s">
        <v>97</v>
      </c>
      <c r="H6161" s="6" t="s">
        <v>18</v>
      </c>
      <c r="I6161" s="7">
        <v>43.0</v>
      </c>
      <c r="J6161" s="8">
        <v>180.0</v>
      </c>
      <c r="K6161" s="9">
        <v>7740.0</v>
      </c>
      <c r="L6161" s="9">
        <v>4179.6</v>
      </c>
      <c r="M6161" s="10">
        <v>0.54</v>
      </c>
      <c r="N6161" s="4" t="s">
        <v>89</v>
      </c>
      <c r="O6161" s="4" t="s">
        <v>20</v>
      </c>
      <c r="P6161" s="4" t="s">
        <v>24</v>
      </c>
    </row>
    <row r="6162" ht="14.25" customHeight="1">
      <c r="B6162" s="4" t="s">
        <v>32</v>
      </c>
      <c r="C6162" s="4">
        <v>1128299.0</v>
      </c>
      <c r="D6162" s="5">
        <v>44453.0</v>
      </c>
      <c r="E6162" s="4" t="s">
        <v>54</v>
      </c>
      <c r="F6162" s="4" t="s">
        <v>96</v>
      </c>
      <c r="G6162" s="4" t="s">
        <v>97</v>
      </c>
      <c r="H6162" s="6" t="s">
        <v>22</v>
      </c>
      <c r="I6162" s="7">
        <v>47.0</v>
      </c>
      <c r="J6162" s="8">
        <v>156.0</v>
      </c>
      <c r="K6162" s="9">
        <v>7332.0</v>
      </c>
      <c r="L6162" s="9">
        <v>4032.6000000000004</v>
      </c>
      <c r="M6162" s="10">
        <v>0.55</v>
      </c>
      <c r="N6162" s="4" t="s">
        <v>89</v>
      </c>
      <c r="O6162" s="4" t="s">
        <v>23</v>
      </c>
      <c r="P6162" s="4" t="s">
        <v>21</v>
      </c>
    </row>
    <row r="6163" ht="14.25" customHeight="1">
      <c r="B6163" s="4" t="s">
        <v>32</v>
      </c>
      <c r="C6163" s="4">
        <v>1128299.0</v>
      </c>
      <c r="D6163" s="5">
        <v>44453.0</v>
      </c>
      <c r="E6163" s="4" t="s">
        <v>54</v>
      </c>
      <c r="F6163" s="4" t="s">
        <v>96</v>
      </c>
      <c r="G6163" s="4" t="s">
        <v>97</v>
      </c>
      <c r="H6163" s="6" t="s">
        <v>25</v>
      </c>
      <c r="I6163" s="7">
        <v>42.0</v>
      </c>
      <c r="J6163" s="8">
        <v>135.0</v>
      </c>
      <c r="K6163" s="9">
        <v>5670.0</v>
      </c>
      <c r="L6163" s="9">
        <v>2664.8999999999996</v>
      </c>
      <c r="M6163" s="10">
        <v>0.47</v>
      </c>
      <c r="N6163" s="4" t="s">
        <v>89</v>
      </c>
      <c r="O6163" s="4" t="s">
        <v>29</v>
      </c>
      <c r="P6163" s="4" t="s">
        <v>24</v>
      </c>
    </row>
    <row r="6164" ht="14.25" customHeight="1">
      <c r="B6164" s="4" t="s">
        <v>32</v>
      </c>
      <c r="C6164" s="4">
        <v>1128299.0</v>
      </c>
      <c r="D6164" s="5">
        <v>44453.0</v>
      </c>
      <c r="E6164" s="4" t="s">
        <v>54</v>
      </c>
      <c r="F6164" s="4" t="s">
        <v>96</v>
      </c>
      <c r="G6164" s="4" t="s">
        <v>97</v>
      </c>
      <c r="H6164" s="6" t="s">
        <v>26</v>
      </c>
      <c r="I6164" s="7">
        <v>43.0</v>
      </c>
      <c r="J6164" s="8">
        <v>120.0</v>
      </c>
      <c r="K6164" s="9">
        <v>5160.0</v>
      </c>
      <c r="L6164" s="9">
        <v>2786.4</v>
      </c>
      <c r="M6164" s="10">
        <v>0.54</v>
      </c>
      <c r="N6164" s="4" t="s">
        <v>89</v>
      </c>
      <c r="O6164" s="4" t="s">
        <v>23</v>
      </c>
      <c r="P6164" s="4" t="s">
        <v>21</v>
      </c>
    </row>
    <row r="6165" ht="14.25" customHeight="1">
      <c r="B6165" s="4" t="s">
        <v>32</v>
      </c>
      <c r="C6165" s="4">
        <v>1128299.0</v>
      </c>
      <c r="D6165" s="5">
        <v>44453.0</v>
      </c>
      <c r="E6165" s="4" t="s">
        <v>54</v>
      </c>
      <c r="F6165" s="4" t="s">
        <v>96</v>
      </c>
      <c r="G6165" s="4" t="s">
        <v>97</v>
      </c>
      <c r="H6165" s="6" t="s">
        <v>27</v>
      </c>
      <c r="I6165" s="7">
        <v>54.0</v>
      </c>
      <c r="J6165" s="8">
        <v>100.0</v>
      </c>
      <c r="K6165" s="9">
        <v>5400.0</v>
      </c>
      <c r="L6165" s="9">
        <v>2592.0</v>
      </c>
      <c r="M6165" s="10">
        <v>0.48</v>
      </c>
      <c r="N6165" s="4" t="s">
        <v>89</v>
      </c>
      <c r="O6165" s="4" t="s">
        <v>23</v>
      </c>
      <c r="P6165" s="4" t="s">
        <v>21</v>
      </c>
    </row>
    <row r="6166" ht="14.25" customHeight="1">
      <c r="B6166" s="4" t="s">
        <v>32</v>
      </c>
      <c r="C6166" s="4">
        <v>1128299.0</v>
      </c>
      <c r="D6166" s="5">
        <v>44453.0</v>
      </c>
      <c r="E6166" s="4" t="s">
        <v>54</v>
      </c>
      <c r="F6166" s="4" t="s">
        <v>96</v>
      </c>
      <c r="G6166" s="4" t="s">
        <v>97</v>
      </c>
      <c r="H6166" s="6" t="s">
        <v>28</v>
      </c>
      <c r="I6166" s="7">
        <v>59.0</v>
      </c>
      <c r="J6166" s="8">
        <v>131.0</v>
      </c>
      <c r="K6166" s="9">
        <v>7729.0</v>
      </c>
      <c r="L6166" s="9">
        <v>3091.6000000000004</v>
      </c>
      <c r="M6166" s="10">
        <v>0.4</v>
      </c>
      <c r="N6166" s="4" t="s">
        <v>89</v>
      </c>
      <c r="O6166" s="4" t="s">
        <v>29</v>
      </c>
      <c r="P6166" s="4" t="s">
        <v>24</v>
      </c>
    </row>
    <row r="6167" ht="14.25" customHeight="1">
      <c r="B6167" s="4" t="s">
        <v>32</v>
      </c>
      <c r="C6167" s="4">
        <v>1128299.0</v>
      </c>
      <c r="D6167" s="5">
        <v>44482.0</v>
      </c>
      <c r="E6167" s="4" t="s">
        <v>54</v>
      </c>
      <c r="F6167" s="4" t="s">
        <v>96</v>
      </c>
      <c r="G6167" s="4" t="s">
        <v>97</v>
      </c>
      <c r="H6167" s="6" t="s">
        <v>18</v>
      </c>
      <c r="I6167" s="7">
        <v>42.0</v>
      </c>
      <c r="J6167" s="8">
        <v>131.0</v>
      </c>
      <c r="K6167" s="9">
        <v>5502.0</v>
      </c>
      <c r="L6167" s="9">
        <v>2806.02</v>
      </c>
      <c r="M6167" s="10">
        <v>0.51</v>
      </c>
      <c r="N6167" s="4" t="s">
        <v>89</v>
      </c>
      <c r="O6167" s="4" t="s">
        <v>20</v>
      </c>
      <c r="P6167" s="4" t="s">
        <v>24</v>
      </c>
    </row>
    <row r="6168" ht="14.25" customHeight="1">
      <c r="B6168" s="4" t="s">
        <v>32</v>
      </c>
      <c r="C6168" s="4">
        <v>1128299.0</v>
      </c>
      <c r="D6168" s="5">
        <v>44482.0</v>
      </c>
      <c r="E6168" s="4" t="s">
        <v>54</v>
      </c>
      <c r="F6168" s="4" t="s">
        <v>96</v>
      </c>
      <c r="G6168" s="4" t="s">
        <v>97</v>
      </c>
      <c r="H6168" s="6" t="s">
        <v>22</v>
      </c>
      <c r="I6168" s="7">
        <v>47.0</v>
      </c>
      <c r="J6168" s="8">
        <v>142.0</v>
      </c>
      <c r="K6168" s="9">
        <v>6674.0</v>
      </c>
      <c r="L6168" s="9">
        <v>3470.48</v>
      </c>
      <c r="M6168" s="10">
        <v>0.52</v>
      </c>
      <c r="N6168" s="4" t="s">
        <v>89</v>
      </c>
      <c r="O6168" s="4" t="s">
        <v>20</v>
      </c>
      <c r="P6168" s="4" t="s">
        <v>24</v>
      </c>
    </row>
    <row r="6169" ht="14.25" customHeight="1">
      <c r="B6169" s="4" t="s">
        <v>32</v>
      </c>
      <c r="C6169" s="4">
        <v>1128299.0</v>
      </c>
      <c r="D6169" s="5">
        <v>44482.0</v>
      </c>
      <c r="E6169" s="4" t="s">
        <v>54</v>
      </c>
      <c r="F6169" s="4" t="s">
        <v>96</v>
      </c>
      <c r="G6169" s="4" t="s">
        <v>97</v>
      </c>
      <c r="H6169" s="6" t="s">
        <v>25</v>
      </c>
      <c r="I6169" s="7">
        <v>42.0</v>
      </c>
      <c r="J6169" s="8">
        <v>105.0</v>
      </c>
      <c r="K6169" s="9">
        <v>4410.0</v>
      </c>
      <c r="L6169" s="9">
        <v>2072.7</v>
      </c>
      <c r="M6169" s="10">
        <v>0.47</v>
      </c>
      <c r="N6169" s="4" t="s">
        <v>89</v>
      </c>
      <c r="O6169" s="4" t="s">
        <v>23</v>
      </c>
      <c r="P6169" s="4" t="s">
        <v>24</v>
      </c>
    </row>
    <row r="6170" ht="14.25" customHeight="1">
      <c r="B6170" s="4" t="s">
        <v>32</v>
      </c>
      <c r="C6170" s="4">
        <v>1128299.0</v>
      </c>
      <c r="D6170" s="5">
        <v>44482.0</v>
      </c>
      <c r="E6170" s="4" t="s">
        <v>54</v>
      </c>
      <c r="F6170" s="4" t="s">
        <v>96</v>
      </c>
      <c r="G6170" s="4" t="s">
        <v>97</v>
      </c>
      <c r="H6170" s="6" t="s">
        <v>26</v>
      </c>
      <c r="I6170" s="7">
        <v>44.0</v>
      </c>
      <c r="J6170" s="8">
        <v>88.0</v>
      </c>
      <c r="K6170" s="9">
        <v>3872.0</v>
      </c>
      <c r="L6170" s="9">
        <v>1936.0</v>
      </c>
      <c r="M6170" s="10">
        <v>0.5</v>
      </c>
      <c r="N6170" s="4" t="s">
        <v>89</v>
      </c>
      <c r="O6170" s="4" t="s">
        <v>23</v>
      </c>
      <c r="P6170" s="4" t="s">
        <v>24</v>
      </c>
    </row>
    <row r="6171" ht="14.25" customHeight="1">
      <c r="B6171" s="4" t="s">
        <v>32</v>
      </c>
      <c r="C6171" s="4">
        <v>1128299.0</v>
      </c>
      <c r="D6171" s="5">
        <v>44482.0</v>
      </c>
      <c r="E6171" s="4" t="s">
        <v>54</v>
      </c>
      <c r="F6171" s="4" t="s">
        <v>96</v>
      </c>
      <c r="G6171" s="4" t="s">
        <v>97</v>
      </c>
      <c r="H6171" s="6" t="s">
        <v>27</v>
      </c>
      <c r="I6171" s="7">
        <v>50.0</v>
      </c>
      <c r="J6171" s="8">
        <v>90.0</v>
      </c>
      <c r="K6171" s="9">
        <v>4500.0</v>
      </c>
      <c r="L6171" s="9">
        <v>2070.0</v>
      </c>
      <c r="M6171" s="10">
        <v>0.45999999999999996</v>
      </c>
      <c r="N6171" s="4" t="s">
        <v>89</v>
      </c>
      <c r="O6171" s="4" t="s">
        <v>23</v>
      </c>
      <c r="P6171" s="4" t="s">
        <v>21</v>
      </c>
    </row>
    <row r="6172" ht="14.25" customHeight="1">
      <c r="B6172" s="4" t="s">
        <v>32</v>
      </c>
      <c r="C6172" s="4">
        <v>1128299.0</v>
      </c>
      <c r="D6172" s="5">
        <v>44482.0</v>
      </c>
      <c r="E6172" s="4" t="s">
        <v>54</v>
      </c>
      <c r="F6172" s="4" t="s">
        <v>96</v>
      </c>
      <c r="G6172" s="4" t="s">
        <v>97</v>
      </c>
      <c r="H6172" s="6" t="s">
        <v>28</v>
      </c>
      <c r="I6172" s="7">
        <v>64.0</v>
      </c>
      <c r="J6172" s="8">
        <v>102.0</v>
      </c>
      <c r="K6172" s="9">
        <v>6528.0</v>
      </c>
      <c r="L6172" s="9">
        <v>2545.92</v>
      </c>
      <c r="M6172" s="10">
        <v>0.39</v>
      </c>
      <c r="N6172" s="4" t="s">
        <v>89</v>
      </c>
      <c r="O6172" s="4" t="s">
        <v>29</v>
      </c>
      <c r="P6172" s="4" t="s">
        <v>21</v>
      </c>
    </row>
    <row r="6173" ht="14.25" customHeight="1">
      <c r="B6173" s="4" t="s">
        <v>32</v>
      </c>
      <c r="C6173" s="4">
        <v>1128299.0</v>
      </c>
      <c r="D6173" s="5">
        <v>44513.0</v>
      </c>
      <c r="E6173" s="4" t="s">
        <v>54</v>
      </c>
      <c r="F6173" s="4" t="s">
        <v>96</v>
      </c>
      <c r="G6173" s="4" t="s">
        <v>97</v>
      </c>
      <c r="H6173" s="6" t="s">
        <v>18</v>
      </c>
      <c r="I6173" s="7">
        <v>51.0</v>
      </c>
      <c r="J6173" s="8">
        <v>137.0</v>
      </c>
      <c r="K6173" s="9">
        <v>6987.0</v>
      </c>
      <c r="L6173" s="9">
        <v>3563.37</v>
      </c>
      <c r="M6173" s="10">
        <v>0.51</v>
      </c>
      <c r="N6173" s="4" t="s">
        <v>89</v>
      </c>
      <c r="O6173" s="4" t="s">
        <v>29</v>
      </c>
      <c r="P6173" s="4" t="s">
        <v>21</v>
      </c>
    </row>
    <row r="6174" ht="14.25" customHeight="1">
      <c r="B6174" s="4" t="s">
        <v>32</v>
      </c>
      <c r="C6174" s="4">
        <v>1128299.0</v>
      </c>
      <c r="D6174" s="5">
        <v>44513.0</v>
      </c>
      <c r="E6174" s="4" t="s">
        <v>54</v>
      </c>
      <c r="F6174" s="4" t="s">
        <v>96</v>
      </c>
      <c r="G6174" s="4" t="s">
        <v>97</v>
      </c>
      <c r="H6174" s="6" t="s">
        <v>22</v>
      </c>
      <c r="I6174" s="7">
        <v>58.0</v>
      </c>
      <c r="J6174" s="8">
        <v>173.0</v>
      </c>
      <c r="K6174" s="9">
        <v>10034.0</v>
      </c>
      <c r="L6174" s="9">
        <v>5418.360000000001</v>
      </c>
      <c r="M6174" s="10">
        <v>0.54</v>
      </c>
      <c r="N6174" s="4" t="s">
        <v>89</v>
      </c>
      <c r="O6174" s="4" t="s">
        <v>29</v>
      </c>
      <c r="P6174" s="4" t="s">
        <v>21</v>
      </c>
    </row>
    <row r="6175" ht="14.25" customHeight="1">
      <c r="B6175" s="4" t="s">
        <v>32</v>
      </c>
      <c r="C6175" s="4">
        <v>1128299.0</v>
      </c>
      <c r="D6175" s="5">
        <v>44513.0</v>
      </c>
      <c r="E6175" s="4" t="s">
        <v>54</v>
      </c>
      <c r="F6175" s="4" t="s">
        <v>96</v>
      </c>
      <c r="G6175" s="4" t="s">
        <v>97</v>
      </c>
      <c r="H6175" s="6" t="s">
        <v>25</v>
      </c>
      <c r="I6175" s="7">
        <v>54.0</v>
      </c>
      <c r="J6175" s="8">
        <v>115.0</v>
      </c>
      <c r="K6175" s="9">
        <v>6210.0</v>
      </c>
      <c r="L6175" s="9">
        <v>2918.7</v>
      </c>
      <c r="M6175" s="10">
        <v>0.47</v>
      </c>
      <c r="N6175" s="4" t="s">
        <v>89</v>
      </c>
      <c r="O6175" s="4" t="s">
        <v>29</v>
      </c>
      <c r="P6175" s="4" t="s">
        <v>24</v>
      </c>
    </row>
    <row r="6176" ht="14.25" customHeight="1">
      <c r="B6176" s="4" t="s">
        <v>32</v>
      </c>
      <c r="C6176" s="4">
        <v>1128299.0</v>
      </c>
      <c r="D6176" s="5">
        <v>44513.0</v>
      </c>
      <c r="E6176" s="4" t="s">
        <v>54</v>
      </c>
      <c r="F6176" s="4" t="s">
        <v>96</v>
      </c>
      <c r="G6176" s="4" t="s">
        <v>97</v>
      </c>
      <c r="H6176" s="6" t="s">
        <v>26</v>
      </c>
      <c r="I6176" s="7">
        <v>51.0</v>
      </c>
      <c r="J6176" s="8">
        <v>116.0</v>
      </c>
      <c r="K6176" s="9">
        <v>5916.0</v>
      </c>
      <c r="L6176" s="9">
        <v>3076.32</v>
      </c>
      <c r="M6176" s="10">
        <v>0.52</v>
      </c>
      <c r="N6176" s="4" t="s">
        <v>89</v>
      </c>
      <c r="O6176" s="4" t="s">
        <v>23</v>
      </c>
      <c r="P6176" s="4" t="s">
        <v>21</v>
      </c>
    </row>
    <row r="6177" ht="14.25" customHeight="1">
      <c r="B6177" s="4" t="s">
        <v>32</v>
      </c>
      <c r="C6177" s="4">
        <v>1128299.0</v>
      </c>
      <c r="D6177" s="5">
        <v>44513.0</v>
      </c>
      <c r="E6177" s="4" t="s">
        <v>54</v>
      </c>
      <c r="F6177" s="4" t="s">
        <v>96</v>
      </c>
      <c r="G6177" s="4" t="s">
        <v>97</v>
      </c>
      <c r="H6177" s="6" t="s">
        <v>27</v>
      </c>
      <c r="I6177" s="7">
        <v>60.0</v>
      </c>
      <c r="J6177" s="8">
        <v>102.0</v>
      </c>
      <c r="K6177" s="9">
        <v>6120.0</v>
      </c>
      <c r="L6177" s="9">
        <v>2876.3999999999996</v>
      </c>
      <c r="M6177" s="10">
        <v>0.47</v>
      </c>
      <c r="N6177" s="4" t="s">
        <v>89</v>
      </c>
      <c r="O6177" s="4" t="s">
        <v>20</v>
      </c>
      <c r="P6177" s="4" t="s">
        <v>24</v>
      </c>
    </row>
    <row r="6178" ht="14.25" customHeight="1">
      <c r="B6178" s="4" t="s">
        <v>32</v>
      </c>
      <c r="C6178" s="4">
        <v>1128299.0</v>
      </c>
      <c r="D6178" s="5">
        <v>44513.0</v>
      </c>
      <c r="E6178" s="4" t="s">
        <v>54</v>
      </c>
      <c r="F6178" s="4" t="s">
        <v>96</v>
      </c>
      <c r="G6178" s="4" t="s">
        <v>97</v>
      </c>
      <c r="H6178" s="6" t="s">
        <v>28</v>
      </c>
      <c r="I6178" s="7">
        <v>65.0</v>
      </c>
      <c r="J6178" s="8">
        <v>124.0</v>
      </c>
      <c r="K6178" s="9">
        <v>8060.0</v>
      </c>
      <c r="L6178" s="9">
        <v>2821.0</v>
      </c>
      <c r="M6178" s="10">
        <v>0.35</v>
      </c>
      <c r="N6178" s="4" t="s">
        <v>89</v>
      </c>
      <c r="O6178" s="4" t="s">
        <v>23</v>
      </c>
      <c r="P6178" s="4" t="s">
        <v>24</v>
      </c>
    </row>
    <row r="6179" ht="14.25" customHeight="1">
      <c r="B6179" s="4" t="s">
        <v>32</v>
      </c>
      <c r="C6179" s="4">
        <v>1128299.0</v>
      </c>
      <c r="D6179" s="5">
        <v>44542.0</v>
      </c>
      <c r="E6179" s="4" t="s">
        <v>54</v>
      </c>
      <c r="F6179" s="4" t="s">
        <v>96</v>
      </c>
      <c r="G6179" s="4" t="s">
        <v>97</v>
      </c>
      <c r="H6179" s="6" t="s">
        <v>18</v>
      </c>
      <c r="I6179" s="7">
        <v>50.0</v>
      </c>
      <c r="J6179" s="8">
        <v>203.0</v>
      </c>
      <c r="K6179" s="9">
        <v>10150.0</v>
      </c>
      <c r="L6179" s="9">
        <v>5582.5</v>
      </c>
      <c r="M6179" s="10">
        <v>0.55</v>
      </c>
      <c r="N6179" s="4" t="s">
        <v>89</v>
      </c>
      <c r="O6179" s="4" t="s">
        <v>29</v>
      </c>
      <c r="P6179" s="4" t="s">
        <v>21</v>
      </c>
    </row>
    <row r="6180" ht="14.25" customHeight="1">
      <c r="B6180" s="4" t="s">
        <v>32</v>
      </c>
      <c r="C6180" s="4">
        <v>1128299.0</v>
      </c>
      <c r="D6180" s="5">
        <v>44542.0</v>
      </c>
      <c r="E6180" s="4" t="s">
        <v>54</v>
      </c>
      <c r="F6180" s="4" t="s">
        <v>96</v>
      </c>
      <c r="G6180" s="4" t="s">
        <v>97</v>
      </c>
      <c r="H6180" s="6" t="s">
        <v>22</v>
      </c>
      <c r="I6180" s="7">
        <v>58.0</v>
      </c>
      <c r="J6180" s="8">
        <v>189.0</v>
      </c>
      <c r="K6180" s="9">
        <v>10962.0</v>
      </c>
      <c r="L6180" s="9">
        <v>5809.860000000001</v>
      </c>
      <c r="M6180" s="10">
        <v>0.53</v>
      </c>
      <c r="N6180" s="4" t="s">
        <v>89</v>
      </c>
      <c r="O6180" s="4" t="s">
        <v>20</v>
      </c>
      <c r="P6180" s="4" t="s">
        <v>21</v>
      </c>
    </row>
    <row r="6181" ht="14.25" customHeight="1">
      <c r="B6181" s="4" t="s">
        <v>15</v>
      </c>
      <c r="C6181" s="4">
        <v>1128299.0</v>
      </c>
      <c r="D6181" s="5">
        <v>44542.0</v>
      </c>
      <c r="E6181" s="4" t="s">
        <v>54</v>
      </c>
      <c r="F6181" s="4" t="s">
        <v>96</v>
      </c>
      <c r="G6181" s="4" t="s">
        <v>97</v>
      </c>
      <c r="H6181" s="6" t="s">
        <v>25</v>
      </c>
      <c r="I6181" s="7">
        <v>53.0</v>
      </c>
      <c r="J6181" s="8">
        <v>138.0</v>
      </c>
      <c r="K6181" s="9">
        <v>7314.0</v>
      </c>
      <c r="L6181" s="9">
        <v>3657.0</v>
      </c>
      <c r="M6181" s="10">
        <v>0.5</v>
      </c>
      <c r="N6181" s="4" t="s">
        <v>89</v>
      </c>
      <c r="O6181" s="4" t="s">
        <v>20</v>
      </c>
      <c r="P6181" s="4" t="s">
        <v>21</v>
      </c>
    </row>
    <row r="6182" ht="14.25" customHeight="1">
      <c r="B6182" s="4" t="s">
        <v>15</v>
      </c>
      <c r="C6182" s="4">
        <v>1128299.0</v>
      </c>
      <c r="D6182" s="5">
        <v>44542.0</v>
      </c>
      <c r="E6182" s="4" t="s">
        <v>54</v>
      </c>
      <c r="F6182" s="4" t="s">
        <v>96</v>
      </c>
      <c r="G6182" s="4" t="s">
        <v>97</v>
      </c>
      <c r="H6182" s="6" t="s">
        <v>26</v>
      </c>
      <c r="I6182" s="7">
        <v>51.0</v>
      </c>
      <c r="J6182" s="8">
        <v>128.0</v>
      </c>
      <c r="K6182" s="9">
        <v>6528.0</v>
      </c>
      <c r="L6182" s="9">
        <v>3264.0</v>
      </c>
      <c r="M6182" s="10">
        <v>0.5</v>
      </c>
      <c r="N6182" s="4" t="s">
        <v>89</v>
      </c>
      <c r="O6182" s="4" t="s">
        <v>29</v>
      </c>
      <c r="P6182" s="4" t="s">
        <v>24</v>
      </c>
    </row>
    <row r="6183" ht="14.25" customHeight="1">
      <c r="B6183" s="4" t="s">
        <v>15</v>
      </c>
      <c r="C6183" s="4">
        <v>1128299.0</v>
      </c>
      <c r="D6183" s="5">
        <v>44542.0</v>
      </c>
      <c r="E6183" s="4" t="s">
        <v>54</v>
      </c>
      <c r="F6183" s="4" t="s">
        <v>96</v>
      </c>
      <c r="G6183" s="4" t="s">
        <v>97</v>
      </c>
      <c r="H6183" s="6" t="s">
        <v>27</v>
      </c>
      <c r="I6183" s="7">
        <v>64.0</v>
      </c>
      <c r="J6183" s="8">
        <v>116.0</v>
      </c>
      <c r="K6183" s="9">
        <v>7424.0</v>
      </c>
      <c r="L6183" s="9">
        <v>3712.0</v>
      </c>
      <c r="M6183" s="10">
        <v>0.5</v>
      </c>
      <c r="N6183" s="4" t="s">
        <v>89</v>
      </c>
      <c r="O6183" s="4" t="s">
        <v>23</v>
      </c>
      <c r="P6183" s="4" t="s">
        <v>24</v>
      </c>
    </row>
    <row r="6184" ht="14.25" customHeight="1">
      <c r="B6184" s="4" t="s">
        <v>15</v>
      </c>
      <c r="C6184" s="4">
        <v>1128299.0</v>
      </c>
      <c r="D6184" s="5">
        <v>44542.0</v>
      </c>
      <c r="E6184" s="4" t="s">
        <v>54</v>
      </c>
      <c r="F6184" s="4" t="s">
        <v>96</v>
      </c>
      <c r="G6184" s="4" t="s">
        <v>97</v>
      </c>
      <c r="H6184" s="6" t="s">
        <v>28</v>
      </c>
      <c r="I6184" s="7">
        <v>64.0</v>
      </c>
      <c r="J6184" s="8">
        <v>135.0</v>
      </c>
      <c r="K6184" s="9">
        <v>8640.0</v>
      </c>
      <c r="L6184" s="9">
        <v>3024.0</v>
      </c>
      <c r="M6184" s="10">
        <v>0.35</v>
      </c>
      <c r="N6184" s="4" t="s">
        <v>89</v>
      </c>
      <c r="O6184" s="4" t="s">
        <v>23</v>
      </c>
      <c r="P6184" s="4" t="s">
        <v>24</v>
      </c>
    </row>
    <row r="6185" ht="14.25" customHeight="1">
      <c r="B6185" s="4" t="s">
        <v>15</v>
      </c>
      <c r="C6185" s="4">
        <v>1185732.0</v>
      </c>
      <c r="D6185" s="5">
        <v>44205.0</v>
      </c>
      <c r="E6185" s="4" t="s">
        <v>54</v>
      </c>
      <c r="F6185" s="4" t="s">
        <v>96</v>
      </c>
      <c r="G6185" s="4" t="s">
        <v>97</v>
      </c>
      <c r="H6185" s="6" t="s">
        <v>18</v>
      </c>
      <c r="I6185" s="7">
        <v>39.0</v>
      </c>
      <c r="J6185" s="8">
        <v>256.0</v>
      </c>
      <c r="K6185" s="9">
        <v>9984.0</v>
      </c>
      <c r="L6185" s="9">
        <v>5790.720000000001</v>
      </c>
      <c r="M6185" s="10">
        <v>0.5800000000000001</v>
      </c>
      <c r="N6185" s="4" t="s">
        <v>89</v>
      </c>
      <c r="O6185" s="4" t="s">
        <v>20</v>
      </c>
      <c r="P6185" s="4" t="s">
        <v>21</v>
      </c>
    </row>
    <row r="6186" ht="14.25" customHeight="1">
      <c r="B6186" s="4" t="s">
        <v>15</v>
      </c>
      <c r="C6186" s="4">
        <v>1185732.0</v>
      </c>
      <c r="D6186" s="5">
        <v>44205.0</v>
      </c>
      <c r="E6186" s="4" t="s">
        <v>54</v>
      </c>
      <c r="F6186" s="4" t="s">
        <v>96</v>
      </c>
      <c r="G6186" s="4" t="s">
        <v>97</v>
      </c>
      <c r="H6186" s="6" t="s">
        <v>22</v>
      </c>
      <c r="I6186" s="7">
        <v>37.0</v>
      </c>
      <c r="J6186" s="8">
        <v>206.0</v>
      </c>
      <c r="K6186" s="9">
        <v>7622.0</v>
      </c>
      <c r="L6186" s="9">
        <v>3429.8999999999996</v>
      </c>
      <c r="M6186" s="10">
        <v>0.44999999999999996</v>
      </c>
      <c r="N6186" s="4" t="s">
        <v>89</v>
      </c>
      <c r="O6186" s="4" t="s">
        <v>20</v>
      </c>
      <c r="P6186" s="4" t="s">
        <v>24</v>
      </c>
    </row>
    <row r="6187" ht="14.25" customHeight="1">
      <c r="B6187" s="4" t="s">
        <v>15</v>
      </c>
      <c r="C6187" s="4">
        <v>1185732.0</v>
      </c>
      <c r="D6187" s="5">
        <v>44205.0</v>
      </c>
      <c r="E6187" s="4" t="s">
        <v>54</v>
      </c>
      <c r="F6187" s="4" t="s">
        <v>96</v>
      </c>
      <c r="G6187" s="4" t="s">
        <v>97</v>
      </c>
      <c r="H6187" s="6" t="s">
        <v>25</v>
      </c>
      <c r="I6187" s="7">
        <v>29.0</v>
      </c>
      <c r="J6187" s="8">
        <v>248.0</v>
      </c>
      <c r="K6187" s="9">
        <v>7192.0</v>
      </c>
      <c r="L6187" s="9">
        <v>2804.88</v>
      </c>
      <c r="M6187" s="10">
        <v>0.39</v>
      </c>
      <c r="N6187" s="4" t="s">
        <v>89</v>
      </c>
      <c r="O6187" s="4" t="s">
        <v>29</v>
      </c>
      <c r="P6187" s="4" t="s">
        <v>24</v>
      </c>
    </row>
    <row r="6188" ht="14.25" customHeight="1">
      <c r="B6188" s="4" t="s">
        <v>15</v>
      </c>
      <c r="C6188" s="4">
        <v>1185732.0</v>
      </c>
      <c r="D6188" s="5">
        <v>44205.0</v>
      </c>
      <c r="E6188" s="4" t="s">
        <v>54</v>
      </c>
      <c r="F6188" s="4" t="s">
        <v>96</v>
      </c>
      <c r="G6188" s="4" t="s">
        <v>97</v>
      </c>
      <c r="H6188" s="6" t="s">
        <v>26</v>
      </c>
      <c r="I6188" s="7">
        <v>34.0</v>
      </c>
      <c r="J6188" s="8">
        <v>203.0</v>
      </c>
      <c r="K6188" s="9">
        <v>6902.0</v>
      </c>
      <c r="L6188" s="9">
        <v>3036.88</v>
      </c>
      <c r="M6188" s="10">
        <v>0.44</v>
      </c>
      <c r="N6188" s="4" t="s">
        <v>89</v>
      </c>
      <c r="O6188" s="4" t="s">
        <v>23</v>
      </c>
      <c r="P6188" s="4" t="s">
        <v>21</v>
      </c>
    </row>
    <row r="6189" ht="14.25" customHeight="1">
      <c r="B6189" s="4" t="s">
        <v>15</v>
      </c>
      <c r="C6189" s="4">
        <v>1185732.0</v>
      </c>
      <c r="D6189" s="5">
        <v>44205.0</v>
      </c>
      <c r="E6189" s="4" t="s">
        <v>54</v>
      </c>
      <c r="F6189" s="4" t="s">
        <v>96</v>
      </c>
      <c r="G6189" s="4" t="s">
        <v>97</v>
      </c>
      <c r="H6189" s="6" t="s">
        <v>27</v>
      </c>
      <c r="I6189" s="7">
        <v>47.0</v>
      </c>
      <c r="J6189" s="8">
        <v>189.0</v>
      </c>
      <c r="K6189" s="9">
        <v>8883.0</v>
      </c>
      <c r="L6189" s="9">
        <v>4175.01</v>
      </c>
      <c r="M6189" s="10">
        <v>0.47</v>
      </c>
      <c r="N6189" s="4" t="s">
        <v>89</v>
      </c>
      <c r="O6189" s="4" t="s">
        <v>23</v>
      </c>
      <c r="P6189" s="4" t="s">
        <v>24</v>
      </c>
    </row>
    <row r="6190" ht="14.25" customHeight="1">
      <c r="B6190" s="4" t="s">
        <v>15</v>
      </c>
      <c r="C6190" s="4">
        <v>1185732.0</v>
      </c>
      <c r="D6190" s="5">
        <v>44205.0</v>
      </c>
      <c r="E6190" s="4" t="s">
        <v>54</v>
      </c>
      <c r="F6190" s="4" t="s">
        <v>96</v>
      </c>
      <c r="G6190" s="4" t="s">
        <v>97</v>
      </c>
      <c r="H6190" s="6" t="s">
        <v>28</v>
      </c>
      <c r="I6190" s="7">
        <v>37.0</v>
      </c>
      <c r="J6190" s="8">
        <v>239.0</v>
      </c>
      <c r="K6190" s="9">
        <v>8843.0</v>
      </c>
      <c r="L6190" s="9">
        <v>5305.8</v>
      </c>
      <c r="M6190" s="10">
        <v>0.6</v>
      </c>
      <c r="N6190" s="4" t="s">
        <v>89</v>
      </c>
      <c r="O6190" s="4" t="s">
        <v>29</v>
      </c>
      <c r="P6190" s="4" t="s">
        <v>24</v>
      </c>
    </row>
    <row r="6191" ht="14.25" customHeight="1">
      <c r="B6191" s="4" t="s">
        <v>15</v>
      </c>
      <c r="C6191" s="4">
        <v>1185732.0</v>
      </c>
      <c r="D6191" s="5">
        <v>44234.0</v>
      </c>
      <c r="E6191" s="4" t="s">
        <v>54</v>
      </c>
      <c r="F6191" s="4" t="s">
        <v>96</v>
      </c>
      <c r="G6191" s="4" t="s">
        <v>97</v>
      </c>
      <c r="H6191" s="6" t="s">
        <v>18</v>
      </c>
      <c r="I6191" s="7">
        <v>38.0</v>
      </c>
      <c r="J6191" s="8">
        <v>312.0</v>
      </c>
      <c r="K6191" s="9">
        <v>11856.0</v>
      </c>
      <c r="L6191" s="9">
        <v>6995.040000000001</v>
      </c>
      <c r="M6191" s="10">
        <v>0.5900000000000001</v>
      </c>
      <c r="N6191" s="4" t="s">
        <v>89</v>
      </c>
      <c r="O6191" s="4" t="s">
        <v>29</v>
      </c>
      <c r="P6191" s="4" t="s">
        <v>21</v>
      </c>
    </row>
    <row r="6192" ht="14.25" customHeight="1">
      <c r="B6192" s="4" t="s">
        <v>15</v>
      </c>
      <c r="C6192" s="4">
        <v>1185732.0</v>
      </c>
      <c r="D6192" s="5">
        <v>44234.0</v>
      </c>
      <c r="E6192" s="4" t="s">
        <v>54</v>
      </c>
      <c r="F6192" s="4" t="s">
        <v>96</v>
      </c>
      <c r="G6192" s="4" t="s">
        <v>97</v>
      </c>
      <c r="H6192" s="6" t="s">
        <v>22</v>
      </c>
      <c r="I6192" s="7">
        <v>39.0</v>
      </c>
      <c r="J6192" s="8">
        <v>218.0</v>
      </c>
      <c r="K6192" s="9">
        <v>8502.0</v>
      </c>
      <c r="L6192" s="9">
        <v>3910.9199999999996</v>
      </c>
      <c r="M6192" s="10">
        <v>0.45999999999999996</v>
      </c>
      <c r="N6192" s="4" t="s">
        <v>89</v>
      </c>
      <c r="O6192" s="4" t="s">
        <v>23</v>
      </c>
      <c r="P6192" s="4" t="s">
        <v>21</v>
      </c>
    </row>
    <row r="6193" ht="14.25" customHeight="1">
      <c r="B6193" s="4" t="s">
        <v>15</v>
      </c>
      <c r="C6193" s="4">
        <v>1185732.0</v>
      </c>
      <c r="D6193" s="5">
        <v>44234.0</v>
      </c>
      <c r="E6193" s="4" t="s">
        <v>54</v>
      </c>
      <c r="F6193" s="4" t="s">
        <v>96</v>
      </c>
      <c r="G6193" s="4" t="s">
        <v>97</v>
      </c>
      <c r="H6193" s="6" t="s">
        <v>25</v>
      </c>
      <c r="I6193" s="7">
        <v>29.0</v>
      </c>
      <c r="J6193" s="8">
        <v>217.0</v>
      </c>
      <c r="K6193" s="9">
        <v>6293.0</v>
      </c>
      <c r="L6193" s="9">
        <v>2328.41</v>
      </c>
      <c r="M6193" s="10">
        <v>0.37</v>
      </c>
      <c r="N6193" s="4" t="s">
        <v>89</v>
      </c>
      <c r="O6193" s="4" t="s">
        <v>20</v>
      </c>
      <c r="P6193" s="4" t="s">
        <v>21</v>
      </c>
    </row>
    <row r="6194" ht="14.25" customHeight="1">
      <c r="B6194" s="4" t="s">
        <v>15</v>
      </c>
      <c r="C6194" s="4">
        <v>1185732.0</v>
      </c>
      <c r="D6194" s="5">
        <v>44234.0</v>
      </c>
      <c r="E6194" s="4" t="s">
        <v>54</v>
      </c>
      <c r="F6194" s="4" t="s">
        <v>98</v>
      </c>
      <c r="G6194" s="4" t="s">
        <v>99</v>
      </c>
      <c r="H6194" s="6" t="s">
        <v>26</v>
      </c>
      <c r="I6194" s="7">
        <v>33.0</v>
      </c>
      <c r="J6194" s="8">
        <v>169.0</v>
      </c>
      <c r="K6194" s="9">
        <v>5577.0</v>
      </c>
      <c r="L6194" s="9">
        <v>2509.6499999999996</v>
      </c>
      <c r="M6194" s="10">
        <v>0.44999999999999996</v>
      </c>
      <c r="N6194" s="4" t="s">
        <v>89</v>
      </c>
      <c r="O6194" s="4" t="s">
        <v>29</v>
      </c>
      <c r="P6194" s="4" t="s">
        <v>21</v>
      </c>
    </row>
    <row r="6195" ht="14.25" customHeight="1">
      <c r="B6195" s="4" t="s">
        <v>15</v>
      </c>
      <c r="C6195" s="4">
        <v>1185732.0</v>
      </c>
      <c r="D6195" s="5">
        <v>44234.0</v>
      </c>
      <c r="E6195" s="4" t="s">
        <v>54</v>
      </c>
      <c r="F6195" s="4" t="s">
        <v>98</v>
      </c>
      <c r="G6195" s="4" t="s">
        <v>99</v>
      </c>
      <c r="H6195" s="6" t="s">
        <v>27</v>
      </c>
      <c r="I6195" s="7">
        <v>49.0</v>
      </c>
      <c r="J6195" s="8">
        <v>189.0</v>
      </c>
      <c r="K6195" s="9">
        <v>9261.0</v>
      </c>
      <c r="L6195" s="9">
        <v>4352.67</v>
      </c>
      <c r="M6195" s="10">
        <v>0.47</v>
      </c>
      <c r="N6195" s="4" t="s">
        <v>89</v>
      </c>
      <c r="O6195" s="4" t="s">
        <v>29</v>
      </c>
      <c r="P6195" s="4" t="s">
        <v>21</v>
      </c>
    </row>
    <row r="6196" ht="14.25" customHeight="1">
      <c r="B6196" s="4" t="s">
        <v>15</v>
      </c>
      <c r="C6196" s="4">
        <v>1185732.0</v>
      </c>
      <c r="D6196" s="5">
        <v>44234.0</v>
      </c>
      <c r="E6196" s="4" t="s">
        <v>54</v>
      </c>
      <c r="F6196" s="4" t="s">
        <v>98</v>
      </c>
      <c r="G6196" s="4" t="s">
        <v>99</v>
      </c>
      <c r="H6196" s="6" t="s">
        <v>28</v>
      </c>
      <c r="I6196" s="7">
        <v>34.0</v>
      </c>
      <c r="J6196" s="8">
        <v>216.0</v>
      </c>
      <c r="K6196" s="9">
        <v>7344.0</v>
      </c>
      <c r="L6196" s="9">
        <v>4773.6</v>
      </c>
      <c r="M6196" s="10">
        <v>0.65</v>
      </c>
      <c r="N6196" s="4" t="s">
        <v>89</v>
      </c>
      <c r="O6196" s="4" t="s">
        <v>29</v>
      </c>
      <c r="P6196" s="4" t="s">
        <v>24</v>
      </c>
    </row>
    <row r="6197" ht="14.25" customHeight="1">
      <c r="B6197" s="4" t="s">
        <v>15</v>
      </c>
      <c r="C6197" s="4">
        <v>1185732.0</v>
      </c>
      <c r="D6197" s="5">
        <v>44260.0</v>
      </c>
      <c r="E6197" s="4" t="s">
        <v>54</v>
      </c>
      <c r="F6197" s="4" t="s">
        <v>98</v>
      </c>
      <c r="G6197" s="4" t="s">
        <v>99</v>
      </c>
      <c r="H6197" s="6" t="s">
        <v>18</v>
      </c>
      <c r="I6197" s="7">
        <v>33.0</v>
      </c>
      <c r="J6197" s="8">
        <v>265.0</v>
      </c>
      <c r="K6197" s="9">
        <v>8745.0</v>
      </c>
      <c r="L6197" s="9">
        <v>5072.1</v>
      </c>
      <c r="M6197" s="10">
        <v>0.5800000000000001</v>
      </c>
      <c r="N6197" s="4" t="s">
        <v>89</v>
      </c>
      <c r="O6197" s="4" t="s">
        <v>20</v>
      </c>
      <c r="P6197" s="4" t="s">
        <v>21</v>
      </c>
    </row>
    <row r="6198" ht="14.25" customHeight="1">
      <c r="B6198" s="4" t="s">
        <v>15</v>
      </c>
      <c r="C6198" s="4">
        <v>1185732.0</v>
      </c>
      <c r="D6198" s="5">
        <v>44260.0</v>
      </c>
      <c r="E6198" s="4" t="s">
        <v>54</v>
      </c>
      <c r="F6198" s="4" t="s">
        <v>98</v>
      </c>
      <c r="G6198" s="4" t="s">
        <v>99</v>
      </c>
      <c r="H6198" s="6" t="s">
        <v>22</v>
      </c>
      <c r="I6198" s="7">
        <v>32.0</v>
      </c>
      <c r="J6198" s="8">
        <v>210.0</v>
      </c>
      <c r="K6198" s="9">
        <v>6720.0</v>
      </c>
      <c r="L6198" s="9">
        <v>3292.7999999999997</v>
      </c>
      <c r="M6198" s="10">
        <v>0.49</v>
      </c>
      <c r="N6198" s="4" t="s">
        <v>89</v>
      </c>
      <c r="O6198" s="4" t="s">
        <v>23</v>
      </c>
      <c r="P6198" s="4" t="s">
        <v>24</v>
      </c>
    </row>
    <row r="6199" ht="14.25" customHeight="1">
      <c r="B6199" s="4" t="s">
        <v>15</v>
      </c>
      <c r="C6199" s="4">
        <v>1185732.0</v>
      </c>
      <c r="D6199" s="5">
        <v>44260.0</v>
      </c>
      <c r="E6199" s="4" t="s">
        <v>54</v>
      </c>
      <c r="F6199" s="4" t="s">
        <v>98</v>
      </c>
      <c r="G6199" s="4" t="s">
        <v>99</v>
      </c>
      <c r="H6199" s="6" t="s">
        <v>25</v>
      </c>
      <c r="I6199" s="7">
        <v>24.0</v>
      </c>
      <c r="J6199" s="8">
        <v>181.0</v>
      </c>
      <c r="K6199" s="9">
        <v>4344.0</v>
      </c>
      <c r="L6199" s="9">
        <v>1650.72</v>
      </c>
      <c r="M6199" s="10">
        <v>0.38</v>
      </c>
      <c r="N6199" s="4" t="s">
        <v>89</v>
      </c>
      <c r="O6199" s="4" t="s">
        <v>20</v>
      </c>
      <c r="P6199" s="4" t="s">
        <v>24</v>
      </c>
    </row>
    <row r="6200" ht="14.25" customHeight="1">
      <c r="B6200" s="4" t="s">
        <v>15</v>
      </c>
      <c r="C6200" s="4">
        <v>1185732.0</v>
      </c>
      <c r="D6200" s="5">
        <v>44260.0</v>
      </c>
      <c r="E6200" s="4" t="s">
        <v>54</v>
      </c>
      <c r="F6200" s="4" t="s">
        <v>98</v>
      </c>
      <c r="G6200" s="4" t="s">
        <v>99</v>
      </c>
      <c r="H6200" s="6" t="s">
        <v>26</v>
      </c>
      <c r="I6200" s="7">
        <v>27.0</v>
      </c>
      <c r="J6200" s="8">
        <v>144.0</v>
      </c>
      <c r="K6200" s="9">
        <v>3888.0</v>
      </c>
      <c r="L6200" s="9">
        <v>1632.96</v>
      </c>
      <c r="M6200" s="10">
        <v>0.42</v>
      </c>
      <c r="N6200" s="4" t="s">
        <v>89</v>
      </c>
      <c r="O6200" s="4" t="s">
        <v>20</v>
      </c>
      <c r="P6200" s="4" t="s">
        <v>21</v>
      </c>
    </row>
    <row r="6201" ht="14.25" customHeight="1">
      <c r="B6201" s="4" t="s">
        <v>15</v>
      </c>
      <c r="C6201" s="4">
        <v>1185732.0</v>
      </c>
      <c r="D6201" s="5">
        <v>44260.0</v>
      </c>
      <c r="E6201" s="4" t="s">
        <v>54</v>
      </c>
      <c r="F6201" s="4" t="s">
        <v>98</v>
      </c>
      <c r="G6201" s="4" t="s">
        <v>99</v>
      </c>
      <c r="H6201" s="6" t="s">
        <v>27</v>
      </c>
      <c r="I6201" s="7">
        <v>41.0</v>
      </c>
      <c r="J6201" s="8">
        <v>181.0</v>
      </c>
      <c r="K6201" s="9">
        <v>7421.0</v>
      </c>
      <c r="L6201" s="9">
        <v>3562.08</v>
      </c>
      <c r="M6201" s="10">
        <v>0.48</v>
      </c>
      <c r="N6201" s="4" t="s">
        <v>89</v>
      </c>
      <c r="O6201" s="4" t="s">
        <v>23</v>
      </c>
      <c r="P6201" s="4" t="s">
        <v>24</v>
      </c>
    </row>
    <row r="6202" ht="14.25" customHeight="1">
      <c r="B6202" s="4" t="s">
        <v>15</v>
      </c>
      <c r="C6202" s="4">
        <v>1185732.0</v>
      </c>
      <c r="D6202" s="5">
        <v>44260.0</v>
      </c>
      <c r="E6202" s="4" t="s">
        <v>54</v>
      </c>
      <c r="F6202" s="4" t="s">
        <v>98</v>
      </c>
      <c r="G6202" s="4" t="s">
        <v>99</v>
      </c>
      <c r="H6202" s="6" t="s">
        <v>28</v>
      </c>
      <c r="I6202" s="7">
        <v>32.0</v>
      </c>
      <c r="J6202" s="8">
        <v>189.0</v>
      </c>
      <c r="K6202" s="9">
        <v>6048.0</v>
      </c>
      <c r="L6202" s="9">
        <v>3810.2400000000002</v>
      </c>
      <c r="M6202" s="10">
        <v>0.63</v>
      </c>
      <c r="N6202" s="4" t="s">
        <v>89</v>
      </c>
      <c r="O6202" s="4" t="s">
        <v>20</v>
      </c>
      <c r="P6202" s="4" t="s">
        <v>21</v>
      </c>
    </row>
    <row r="6203" ht="14.25" customHeight="1">
      <c r="B6203" s="4" t="s">
        <v>15</v>
      </c>
      <c r="C6203" s="4">
        <v>1185732.0</v>
      </c>
      <c r="D6203" s="5">
        <v>44292.0</v>
      </c>
      <c r="E6203" s="4" t="s">
        <v>54</v>
      </c>
      <c r="F6203" s="4" t="s">
        <v>98</v>
      </c>
      <c r="G6203" s="4" t="s">
        <v>99</v>
      </c>
      <c r="H6203" s="6" t="s">
        <v>18</v>
      </c>
      <c r="I6203" s="7">
        <v>33.0</v>
      </c>
      <c r="J6203" s="8">
        <v>283.0</v>
      </c>
      <c r="K6203" s="9">
        <v>9339.0</v>
      </c>
      <c r="L6203" s="9">
        <v>5323.2300000000005</v>
      </c>
      <c r="M6203" s="10">
        <v>0.5700000000000001</v>
      </c>
      <c r="N6203" s="4" t="s">
        <v>89</v>
      </c>
      <c r="O6203" s="4" t="s">
        <v>23</v>
      </c>
      <c r="P6203" s="4" t="s">
        <v>21</v>
      </c>
    </row>
    <row r="6204" ht="14.25" customHeight="1">
      <c r="B6204" s="4" t="s">
        <v>15</v>
      </c>
      <c r="C6204" s="4">
        <v>1185732.0</v>
      </c>
      <c r="D6204" s="5">
        <v>44292.0</v>
      </c>
      <c r="E6204" s="4" t="s">
        <v>54</v>
      </c>
      <c r="F6204" s="4" t="s">
        <v>98</v>
      </c>
      <c r="G6204" s="4" t="s">
        <v>99</v>
      </c>
      <c r="H6204" s="6" t="s">
        <v>22</v>
      </c>
      <c r="I6204" s="7">
        <v>34.0</v>
      </c>
      <c r="J6204" s="8">
        <v>182.0</v>
      </c>
      <c r="K6204" s="9">
        <v>6188.0</v>
      </c>
      <c r="L6204" s="9">
        <v>2846.4799999999996</v>
      </c>
      <c r="M6204" s="10">
        <v>0.45999999999999996</v>
      </c>
      <c r="N6204" s="4" t="s">
        <v>89</v>
      </c>
      <c r="O6204" s="4" t="s">
        <v>23</v>
      </c>
      <c r="P6204" s="4" t="s">
        <v>24</v>
      </c>
    </row>
    <row r="6205" ht="14.25" customHeight="1">
      <c r="B6205" s="4" t="s">
        <v>15</v>
      </c>
      <c r="C6205" s="4">
        <v>1185732.0</v>
      </c>
      <c r="D6205" s="5">
        <v>44292.0</v>
      </c>
      <c r="E6205" s="4" t="s">
        <v>54</v>
      </c>
      <c r="F6205" s="4" t="s">
        <v>98</v>
      </c>
      <c r="G6205" s="4" t="s">
        <v>99</v>
      </c>
      <c r="H6205" s="6" t="s">
        <v>25</v>
      </c>
      <c r="I6205" s="7">
        <v>24.0</v>
      </c>
      <c r="J6205" s="8">
        <v>182.0</v>
      </c>
      <c r="K6205" s="9">
        <v>4368.0</v>
      </c>
      <c r="L6205" s="9">
        <v>1659.84</v>
      </c>
      <c r="M6205" s="10">
        <v>0.38</v>
      </c>
      <c r="N6205" s="4" t="s">
        <v>89</v>
      </c>
      <c r="O6205" s="4" t="s">
        <v>23</v>
      </c>
      <c r="P6205" s="4" t="s">
        <v>21</v>
      </c>
    </row>
    <row r="6206" ht="14.25" customHeight="1">
      <c r="B6206" s="4" t="s">
        <v>15</v>
      </c>
      <c r="C6206" s="4">
        <v>1185732.0</v>
      </c>
      <c r="D6206" s="5">
        <v>44292.0</v>
      </c>
      <c r="E6206" s="4" t="s">
        <v>54</v>
      </c>
      <c r="F6206" s="4" t="s">
        <v>98</v>
      </c>
      <c r="G6206" s="4" t="s">
        <v>99</v>
      </c>
      <c r="H6206" s="6" t="s">
        <v>26</v>
      </c>
      <c r="I6206" s="7">
        <v>27.0</v>
      </c>
      <c r="J6206" s="8">
        <v>180.0</v>
      </c>
      <c r="K6206" s="9">
        <v>4860.0</v>
      </c>
      <c r="L6206" s="9">
        <v>2089.8</v>
      </c>
      <c r="M6206" s="10">
        <v>0.43</v>
      </c>
      <c r="N6206" s="4" t="s">
        <v>89</v>
      </c>
      <c r="O6206" s="4" t="s">
        <v>29</v>
      </c>
      <c r="P6206" s="4" t="s">
        <v>21</v>
      </c>
    </row>
    <row r="6207" ht="14.25" customHeight="1">
      <c r="B6207" s="4" t="s">
        <v>15</v>
      </c>
      <c r="C6207" s="4">
        <v>1185732.0</v>
      </c>
      <c r="D6207" s="5">
        <v>44292.0</v>
      </c>
      <c r="E6207" s="4" t="s">
        <v>54</v>
      </c>
      <c r="F6207" s="4" t="s">
        <v>98</v>
      </c>
      <c r="G6207" s="4" t="s">
        <v>99</v>
      </c>
      <c r="H6207" s="6" t="s">
        <v>27</v>
      </c>
      <c r="I6207" s="7">
        <v>47.0</v>
      </c>
      <c r="J6207" s="8">
        <v>188.0</v>
      </c>
      <c r="K6207" s="9">
        <v>8836.0</v>
      </c>
      <c r="L6207" s="9">
        <v>4418.0</v>
      </c>
      <c r="M6207" s="10">
        <v>0.5</v>
      </c>
      <c r="N6207" s="4" t="s">
        <v>89</v>
      </c>
      <c r="O6207" s="4" t="s">
        <v>23</v>
      </c>
      <c r="P6207" s="4" t="s">
        <v>21</v>
      </c>
    </row>
    <row r="6208" ht="14.25" customHeight="1">
      <c r="B6208" s="4" t="s">
        <v>15</v>
      </c>
      <c r="C6208" s="4">
        <v>1185732.0</v>
      </c>
      <c r="D6208" s="5">
        <v>44292.0</v>
      </c>
      <c r="E6208" s="4" t="s">
        <v>54</v>
      </c>
      <c r="F6208" s="4" t="s">
        <v>98</v>
      </c>
      <c r="G6208" s="4" t="s">
        <v>99</v>
      </c>
      <c r="H6208" s="6" t="s">
        <v>28</v>
      </c>
      <c r="I6208" s="7">
        <v>39.0</v>
      </c>
      <c r="J6208" s="8">
        <v>209.0</v>
      </c>
      <c r="K6208" s="9">
        <v>8151.0</v>
      </c>
      <c r="L6208" s="9">
        <v>5135.13</v>
      </c>
      <c r="M6208" s="10">
        <v>0.63</v>
      </c>
      <c r="N6208" s="4" t="s">
        <v>89</v>
      </c>
      <c r="O6208" s="4" t="s">
        <v>23</v>
      </c>
      <c r="P6208" s="4" t="s">
        <v>24</v>
      </c>
    </row>
    <row r="6209" ht="14.25" customHeight="1">
      <c r="B6209" s="4" t="s">
        <v>15</v>
      </c>
      <c r="C6209" s="4">
        <v>1185732.0</v>
      </c>
      <c r="D6209" s="5">
        <v>44321.0</v>
      </c>
      <c r="E6209" s="4" t="s">
        <v>54</v>
      </c>
      <c r="F6209" s="4" t="s">
        <v>98</v>
      </c>
      <c r="G6209" s="4" t="s">
        <v>99</v>
      </c>
      <c r="H6209" s="6" t="s">
        <v>18</v>
      </c>
      <c r="I6209" s="7">
        <v>48.0</v>
      </c>
      <c r="J6209" s="8">
        <v>282.0</v>
      </c>
      <c r="K6209" s="9">
        <v>13536.0</v>
      </c>
      <c r="L6209" s="9">
        <v>7444.8</v>
      </c>
      <c r="M6209" s="10">
        <v>0.55</v>
      </c>
      <c r="N6209" s="4" t="s">
        <v>89</v>
      </c>
      <c r="O6209" s="4" t="s">
        <v>20</v>
      </c>
      <c r="P6209" s="4" t="s">
        <v>21</v>
      </c>
    </row>
    <row r="6210" ht="14.25" customHeight="1">
      <c r="B6210" s="4" t="s">
        <v>15</v>
      </c>
      <c r="C6210" s="4">
        <v>1185732.0</v>
      </c>
      <c r="D6210" s="5">
        <v>44321.0</v>
      </c>
      <c r="E6210" s="4" t="s">
        <v>54</v>
      </c>
      <c r="F6210" s="4" t="s">
        <v>98</v>
      </c>
      <c r="G6210" s="4" t="s">
        <v>99</v>
      </c>
      <c r="H6210" s="6" t="s">
        <v>22</v>
      </c>
      <c r="I6210" s="7">
        <v>45.0</v>
      </c>
      <c r="J6210" s="8">
        <v>188.0</v>
      </c>
      <c r="K6210" s="9">
        <v>8460.0</v>
      </c>
      <c r="L6210" s="9">
        <v>3806.9999999999995</v>
      </c>
      <c r="M6210" s="10">
        <v>0.44999999999999996</v>
      </c>
      <c r="N6210" s="4" t="s">
        <v>89</v>
      </c>
      <c r="O6210" s="4" t="s">
        <v>23</v>
      </c>
      <c r="P6210" s="4" t="s">
        <v>24</v>
      </c>
    </row>
    <row r="6211" ht="14.25" customHeight="1">
      <c r="B6211" s="4" t="s">
        <v>15</v>
      </c>
      <c r="C6211" s="4">
        <v>1185732.0</v>
      </c>
      <c r="D6211" s="5">
        <v>44321.0</v>
      </c>
      <c r="E6211" s="4" t="s">
        <v>54</v>
      </c>
      <c r="F6211" s="4" t="s">
        <v>98</v>
      </c>
      <c r="G6211" s="4" t="s">
        <v>99</v>
      </c>
      <c r="H6211" s="6" t="s">
        <v>25</v>
      </c>
      <c r="I6211" s="7">
        <v>41.0</v>
      </c>
      <c r="J6211" s="8">
        <v>210.0</v>
      </c>
      <c r="K6211" s="9">
        <v>8610.0</v>
      </c>
      <c r="L6211" s="9">
        <v>3185.7</v>
      </c>
      <c r="M6211" s="10">
        <v>0.37</v>
      </c>
      <c r="N6211" s="4" t="s">
        <v>89</v>
      </c>
      <c r="O6211" s="4" t="s">
        <v>20</v>
      </c>
      <c r="P6211" s="4" t="s">
        <v>21</v>
      </c>
    </row>
    <row r="6212" ht="14.25" customHeight="1">
      <c r="B6212" s="4" t="s">
        <v>15</v>
      </c>
      <c r="C6212" s="4">
        <v>1185732.0</v>
      </c>
      <c r="D6212" s="5">
        <v>44321.0</v>
      </c>
      <c r="E6212" s="4" t="s">
        <v>54</v>
      </c>
      <c r="F6212" s="4" t="s">
        <v>98</v>
      </c>
      <c r="G6212" s="4" t="s">
        <v>99</v>
      </c>
      <c r="H6212" s="6" t="s">
        <v>26</v>
      </c>
      <c r="I6212" s="7">
        <v>43.0</v>
      </c>
      <c r="J6212" s="8">
        <v>182.0</v>
      </c>
      <c r="K6212" s="9">
        <v>7826.0</v>
      </c>
      <c r="L6212" s="9">
        <v>3286.92</v>
      </c>
      <c r="M6212" s="10">
        <v>0.42</v>
      </c>
      <c r="N6212" s="4" t="s">
        <v>89</v>
      </c>
      <c r="O6212" s="4" t="s">
        <v>23</v>
      </c>
      <c r="P6212" s="4" t="s">
        <v>24</v>
      </c>
    </row>
    <row r="6213" ht="14.25" customHeight="1">
      <c r="B6213" s="4" t="s">
        <v>15</v>
      </c>
      <c r="C6213" s="4">
        <v>1185732.0</v>
      </c>
      <c r="D6213" s="5">
        <v>44321.0</v>
      </c>
      <c r="E6213" s="4" t="s">
        <v>54</v>
      </c>
      <c r="F6213" s="4" t="s">
        <v>98</v>
      </c>
      <c r="G6213" s="4" t="s">
        <v>99</v>
      </c>
      <c r="H6213" s="6" t="s">
        <v>27</v>
      </c>
      <c r="I6213" s="7">
        <v>53.0</v>
      </c>
      <c r="J6213" s="8">
        <v>196.0</v>
      </c>
      <c r="K6213" s="9">
        <v>10388.0</v>
      </c>
      <c r="L6213" s="9">
        <v>5194.0</v>
      </c>
      <c r="M6213" s="10">
        <v>0.5</v>
      </c>
      <c r="N6213" s="4" t="s">
        <v>89</v>
      </c>
      <c r="O6213" s="4" t="s">
        <v>29</v>
      </c>
      <c r="P6213" s="4" t="s">
        <v>21</v>
      </c>
    </row>
    <row r="6214" ht="14.25" customHeight="1">
      <c r="B6214" s="4" t="s">
        <v>15</v>
      </c>
      <c r="C6214" s="4">
        <v>1185732.0</v>
      </c>
      <c r="D6214" s="5">
        <v>44321.0</v>
      </c>
      <c r="E6214" s="4" t="s">
        <v>54</v>
      </c>
      <c r="F6214" s="4" t="s">
        <v>98</v>
      </c>
      <c r="G6214" s="4" t="s">
        <v>99</v>
      </c>
      <c r="H6214" s="6" t="s">
        <v>28</v>
      </c>
      <c r="I6214" s="7">
        <v>59.0</v>
      </c>
      <c r="J6214" s="8">
        <v>200.0</v>
      </c>
      <c r="K6214" s="9">
        <v>11800.0</v>
      </c>
      <c r="L6214" s="9">
        <v>7080.0</v>
      </c>
      <c r="M6214" s="10">
        <v>0.6</v>
      </c>
      <c r="N6214" s="4" t="s">
        <v>89</v>
      </c>
      <c r="O6214" s="4" t="s">
        <v>23</v>
      </c>
      <c r="P6214" s="4" t="s">
        <v>24</v>
      </c>
    </row>
    <row r="6215" ht="14.25" customHeight="1">
      <c r="B6215" s="4" t="s">
        <v>15</v>
      </c>
      <c r="C6215" s="4">
        <v>1185732.0</v>
      </c>
      <c r="D6215" s="5">
        <v>44354.0</v>
      </c>
      <c r="E6215" s="4" t="s">
        <v>54</v>
      </c>
      <c r="F6215" s="4" t="s">
        <v>98</v>
      </c>
      <c r="G6215" s="4" t="s">
        <v>99</v>
      </c>
      <c r="H6215" s="6" t="s">
        <v>18</v>
      </c>
      <c r="I6215" s="7">
        <v>51.0</v>
      </c>
      <c r="J6215" s="8">
        <v>273.0</v>
      </c>
      <c r="K6215" s="9">
        <v>13923.0</v>
      </c>
      <c r="L6215" s="9">
        <v>7796.880000000001</v>
      </c>
      <c r="M6215" s="10">
        <v>0.56</v>
      </c>
      <c r="N6215" s="4" t="s">
        <v>89</v>
      </c>
      <c r="O6215" s="4" t="s">
        <v>29</v>
      </c>
      <c r="P6215" s="4" t="s">
        <v>21</v>
      </c>
    </row>
    <row r="6216" ht="14.25" customHeight="1">
      <c r="B6216" s="4" t="s">
        <v>15</v>
      </c>
      <c r="C6216" s="4">
        <v>1185732.0</v>
      </c>
      <c r="D6216" s="5">
        <v>44354.0</v>
      </c>
      <c r="E6216" s="4" t="s">
        <v>54</v>
      </c>
      <c r="F6216" s="4" t="s">
        <v>98</v>
      </c>
      <c r="G6216" s="4" t="s">
        <v>99</v>
      </c>
      <c r="H6216" s="6" t="s">
        <v>22</v>
      </c>
      <c r="I6216" s="7">
        <v>49.0</v>
      </c>
      <c r="J6216" s="8">
        <v>200.0</v>
      </c>
      <c r="K6216" s="9">
        <v>9800.0</v>
      </c>
      <c r="L6216" s="9">
        <v>4410.0</v>
      </c>
      <c r="M6216" s="10">
        <v>0.44999999999999996</v>
      </c>
      <c r="N6216" s="4" t="s">
        <v>89</v>
      </c>
      <c r="O6216" s="4" t="s">
        <v>23</v>
      </c>
      <c r="P6216" s="4" t="s">
        <v>21</v>
      </c>
    </row>
    <row r="6217" ht="14.25" customHeight="1">
      <c r="B6217" s="4" t="s">
        <v>15</v>
      </c>
      <c r="C6217" s="4">
        <v>1185732.0</v>
      </c>
      <c r="D6217" s="5">
        <v>44354.0</v>
      </c>
      <c r="E6217" s="4" t="s">
        <v>54</v>
      </c>
      <c r="F6217" s="4" t="s">
        <v>98</v>
      </c>
      <c r="G6217" s="4" t="s">
        <v>99</v>
      </c>
      <c r="H6217" s="6" t="s">
        <v>25</v>
      </c>
      <c r="I6217" s="7">
        <v>47.0</v>
      </c>
      <c r="J6217" s="8">
        <v>209.0</v>
      </c>
      <c r="K6217" s="9">
        <v>9823.0</v>
      </c>
      <c r="L6217" s="9">
        <v>3536.2799999999997</v>
      </c>
      <c r="M6217" s="10">
        <v>0.36</v>
      </c>
      <c r="N6217" s="4" t="s">
        <v>89</v>
      </c>
      <c r="O6217" s="4" t="s">
        <v>20</v>
      </c>
      <c r="P6217" s="4" t="s">
        <v>24</v>
      </c>
    </row>
    <row r="6218" ht="14.25" customHeight="1">
      <c r="B6218" s="4" t="s">
        <v>15</v>
      </c>
      <c r="C6218" s="4">
        <v>1185732.0</v>
      </c>
      <c r="D6218" s="5">
        <v>44354.0</v>
      </c>
      <c r="E6218" s="4" t="s">
        <v>54</v>
      </c>
      <c r="F6218" s="4" t="s">
        <v>98</v>
      </c>
      <c r="G6218" s="4" t="s">
        <v>99</v>
      </c>
      <c r="H6218" s="6" t="s">
        <v>26</v>
      </c>
      <c r="I6218" s="7">
        <v>47.0</v>
      </c>
      <c r="J6218" s="8">
        <v>218.0</v>
      </c>
      <c r="K6218" s="9">
        <v>10246.0</v>
      </c>
      <c r="L6218" s="9">
        <v>4610.7</v>
      </c>
      <c r="M6218" s="10">
        <v>0.44999999999999996</v>
      </c>
      <c r="N6218" s="4" t="s">
        <v>89</v>
      </c>
      <c r="O6218" s="4" t="s">
        <v>29</v>
      </c>
      <c r="P6218" s="4" t="s">
        <v>24</v>
      </c>
    </row>
    <row r="6219" ht="14.25" customHeight="1">
      <c r="B6219" s="4" t="s">
        <v>15</v>
      </c>
      <c r="C6219" s="4">
        <v>1185732.0</v>
      </c>
      <c r="D6219" s="5">
        <v>44354.0</v>
      </c>
      <c r="E6219" s="4" t="s">
        <v>54</v>
      </c>
      <c r="F6219" s="4" t="s">
        <v>98</v>
      </c>
      <c r="G6219" s="4" t="s">
        <v>99</v>
      </c>
      <c r="H6219" s="6" t="s">
        <v>27</v>
      </c>
      <c r="I6219" s="7">
        <v>62.0</v>
      </c>
      <c r="J6219" s="8">
        <v>195.0</v>
      </c>
      <c r="K6219" s="9">
        <v>12090.0</v>
      </c>
      <c r="L6219" s="9">
        <v>5440.499999999999</v>
      </c>
      <c r="M6219" s="10">
        <v>0.44999999999999996</v>
      </c>
      <c r="N6219" s="4" t="s">
        <v>89</v>
      </c>
      <c r="O6219" s="4" t="s">
        <v>23</v>
      </c>
      <c r="P6219" s="4" t="s">
        <v>21</v>
      </c>
    </row>
    <row r="6220" ht="14.25" customHeight="1">
      <c r="B6220" s="4" t="s">
        <v>15</v>
      </c>
      <c r="C6220" s="4">
        <v>1185732.0</v>
      </c>
      <c r="D6220" s="5">
        <v>44354.0</v>
      </c>
      <c r="E6220" s="4" t="s">
        <v>54</v>
      </c>
      <c r="F6220" s="4" t="s">
        <v>98</v>
      </c>
      <c r="G6220" s="4" t="s">
        <v>99</v>
      </c>
      <c r="H6220" s="6" t="s">
        <v>28</v>
      </c>
      <c r="I6220" s="7">
        <v>65.0</v>
      </c>
      <c r="J6220" s="8">
        <v>250.0</v>
      </c>
      <c r="K6220" s="9">
        <v>16250.0</v>
      </c>
      <c r="L6220" s="9">
        <v>10400.0</v>
      </c>
      <c r="M6220" s="10">
        <v>0.64</v>
      </c>
      <c r="N6220" s="4" t="s">
        <v>89</v>
      </c>
      <c r="O6220" s="4" t="s">
        <v>29</v>
      </c>
      <c r="P6220" s="4" t="s">
        <v>24</v>
      </c>
    </row>
    <row r="6221" ht="14.25" customHeight="1">
      <c r="B6221" s="4" t="s">
        <v>15</v>
      </c>
      <c r="C6221" s="4">
        <v>1185732.0</v>
      </c>
      <c r="D6221" s="5">
        <v>44382.0</v>
      </c>
      <c r="E6221" s="4" t="s">
        <v>54</v>
      </c>
      <c r="F6221" s="4" t="s">
        <v>98</v>
      </c>
      <c r="G6221" s="4" t="s">
        <v>99</v>
      </c>
      <c r="H6221" s="6" t="s">
        <v>18</v>
      </c>
      <c r="I6221" s="7">
        <v>63.0</v>
      </c>
      <c r="J6221" s="8">
        <v>311.0</v>
      </c>
      <c r="K6221" s="9">
        <v>19593.0</v>
      </c>
      <c r="L6221" s="9">
        <v>11559.87</v>
      </c>
      <c r="M6221" s="10">
        <v>0.5900000000000001</v>
      </c>
      <c r="N6221" s="4" t="s">
        <v>89</v>
      </c>
      <c r="O6221" s="4" t="s">
        <v>23</v>
      </c>
      <c r="P6221" s="4" t="s">
        <v>24</v>
      </c>
    </row>
    <row r="6222" ht="14.25" customHeight="1">
      <c r="B6222" s="4" t="s">
        <v>15</v>
      </c>
      <c r="C6222" s="4">
        <v>1185732.0</v>
      </c>
      <c r="D6222" s="5">
        <v>44382.0</v>
      </c>
      <c r="E6222" s="4" t="s">
        <v>54</v>
      </c>
      <c r="F6222" s="4" t="s">
        <v>98</v>
      </c>
      <c r="G6222" s="4" t="s">
        <v>99</v>
      </c>
      <c r="H6222" s="6" t="s">
        <v>22</v>
      </c>
      <c r="I6222" s="7">
        <v>58.0</v>
      </c>
      <c r="J6222" s="8">
        <v>270.0</v>
      </c>
      <c r="K6222" s="9">
        <v>15660.0</v>
      </c>
      <c r="L6222" s="9">
        <v>7673.4</v>
      </c>
      <c r="M6222" s="10">
        <v>0.49</v>
      </c>
      <c r="N6222" s="4" t="s">
        <v>89</v>
      </c>
      <c r="O6222" s="4" t="s">
        <v>20</v>
      </c>
      <c r="P6222" s="4" t="s">
        <v>21</v>
      </c>
    </row>
    <row r="6223" ht="14.25" customHeight="1">
      <c r="B6223" s="4" t="s">
        <v>15</v>
      </c>
      <c r="C6223" s="4">
        <v>1185732.0</v>
      </c>
      <c r="D6223" s="5">
        <v>44382.0</v>
      </c>
      <c r="E6223" s="4" t="s">
        <v>54</v>
      </c>
      <c r="F6223" s="4" t="s">
        <v>98</v>
      </c>
      <c r="G6223" s="4" t="s">
        <v>99</v>
      </c>
      <c r="H6223" s="6" t="s">
        <v>25</v>
      </c>
      <c r="I6223" s="7">
        <v>51.0</v>
      </c>
      <c r="J6223" s="8">
        <v>248.0</v>
      </c>
      <c r="K6223" s="9">
        <v>12648.0</v>
      </c>
      <c r="L6223" s="9">
        <v>4553.28</v>
      </c>
      <c r="M6223" s="10">
        <v>0.36</v>
      </c>
      <c r="N6223" s="4" t="s">
        <v>89</v>
      </c>
      <c r="O6223" s="4" t="s">
        <v>23</v>
      </c>
      <c r="P6223" s="4" t="s">
        <v>24</v>
      </c>
    </row>
    <row r="6224" ht="14.25" customHeight="1">
      <c r="B6224" s="4" t="s">
        <v>15</v>
      </c>
      <c r="C6224" s="4">
        <v>1185732.0</v>
      </c>
      <c r="D6224" s="5">
        <v>44382.0</v>
      </c>
      <c r="E6224" s="4" t="s">
        <v>54</v>
      </c>
      <c r="F6224" s="4" t="s">
        <v>98</v>
      </c>
      <c r="G6224" s="4" t="s">
        <v>99</v>
      </c>
      <c r="H6224" s="6" t="s">
        <v>26</v>
      </c>
      <c r="I6224" s="7">
        <v>52.0</v>
      </c>
      <c r="J6224" s="8">
        <v>202.0</v>
      </c>
      <c r="K6224" s="9">
        <v>10504.0</v>
      </c>
      <c r="L6224" s="9">
        <v>4411.68</v>
      </c>
      <c r="M6224" s="10">
        <v>0.42</v>
      </c>
      <c r="N6224" s="4" t="s">
        <v>89</v>
      </c>
      <c r="O6224" s="4" t="s">
        <v>29</v>
      </c>
      <c r="P6224" s="4" t="s">
        <v>21</v>
      </c>
    </row>
    <row r="6225" ht="14.25" customHeight="1">
      <c r="B6225" s="4" t="s">
        <v>15</v>
      </c>
      <c r="C6225" s="4">
        <v>1185732.0</v>
      </c>
      <c r="D6225" s="5">
        <v>44382.0</v>
      </c>
      <c r="E6225" s="4" t="s">
        <v>54</v>
      </c>
      <c r="F6225" s="4" t="s">
        <v>98</v>
      </c>
      <c r="G6225" s="4" t="s">
        <v>99</v>
      </c>
      <c r="H6225" s="6" t="s">
        <v>27</v>
      </c>
      <c r="I6225" s="7">
        <v>64.0</v>
      </c>
      <c r="J6225" s="8">
        <v>240.0</v>
      </c>
      <c r="K6225" s="9">
        <v>15360.0</v>
      </c>
      <c r="L6225" s="9">
        <v>6911.999999999999</v>
      </c>
      <c r="M6225" s="10">
        <v>0.44999999999999996</v>
      </c>
      <c r="N6225" s="4" t="s">
        <v>89</v>
      </c>
      <c r="O6225" s="4" t="s">
        <v>23</v>
      </c>
      <c r="P6225" s="4" t="s">
        <v>24</v>
      </c>
    </row>
    <row r="6226" ht="14.25" customHeight="1">
      <c r="B6226" s="4" t="s">
        <v>15</v>
      </c>
      <c r="C6226" s="4">
        <v>1185732.0</v>
      </c>
      <c r="D6226" s="5">
        <v>44382.0</v>
      </c>
      <c r="E6226" s="4" t="s">
        <v>54</v>
      </c>
      <c r="F6226" s="4" t="s">
        <v>98</v>
      </c>
      <c r="G6226" s="4" t="s">
        <v>99</v>
      </c>
      <c r="H6226" s="6" t="s">
        <v>28</v>
      </c>
      <c r="I6226" s="7">
        <v>66.0</v>
      </c>
      <c r="J6226" s="8">
        <v>244.0</v>
      </c>
      <c r="K6226" s="9">
        <v>16104.0</v>
      </c>
      <c r="L6226" s="9">
        <v>10467.6</v>
      </c>
      <c r="M6226" s="10">
        <v>0.65</v>
      </c>
      <c r="N6226" s="4" t="s">
        <v>89</v>
      </c>
      <c r="O6226" s="4" t="s">
        <v>20</v>
      </c>
      <c r="P6226" s="4" t="s">
        <v>24</v>
      </c>
    </row>
    <row r="6227" ht="14.25" customHeight="1">
      <c r="B6227" s="4" t="s">
        <v>15</v>
      </c>
      <c r="C6227" s="4">
        <v>1185732.0</v>
      </c>
      <c r="D6227" s="5">
        <v>44414.0</v>
      </c>
      <c r="E6227" s="4" t="s">
        <v>54</v>
      </c>
      <c r="F6227" s="4" t="s">
        <v>98</v>
      </c>
      <c r="G6227" s="4" t="s">
        <v>99</v>
      </c>
      <c r="H6227" s="6" t="s">
        <v>18</v>
      </c>
      <c r="I6227" s="7">
        <v>62.0</v>
      </c>
      <c r="J6227" s="8">
        <v>326.0</v>
      </c>
      <c r="K6227" s="9">
        <v>20212.0</v>
      </c>
      <c r="L6227" s="9">
        <v>11520.840000000002</v>
      </c>
      <c r="M6227" s="10">
        <v>0.5700000000000001</v>
      </c>
      <c r="N6227" s="4" t="s">
        <v>89</v>
      </c>
      <c r="O6227" s="4" t="s">
        <v>29</v>
      </c>
      <c r="P6227" s="4" t="s">
        <v>21</v>
      </c>
    </row>
    <row r="6228" ht="14.25" customHeight="1">
      <c r="B6228" s="4" t="s">
        <v>15</v>
      </c>
      <c r="C6228" s="4">
        <v>1185732.0</v>
      </c>
      <c r="D6228" s="5">
        <v>44414.0</v>
      </c>
      <c r="E6228" s="4" t="s">
        <v>54</v>
      </c>
      <c r="F6228" s="4" t="s">
        <v>98</v>
      </c>
      <c r="G6228" s="4" t="s">
        <v>99</v>
      </c>
      <c r="H6228" s="6" t="s">
        <v>22</v>
      </c>
      <c r="I6228" s="7">
        <v>54.0</v>
      </c>
      <c r="J6228" s="8">
        <v>243.0</v>
      </c>
      <c r="K6228" s="9">
        <v>13122.0</v>
      </c>
      <c r="L6228" s="9">
        <v>6429.78</v>
      </c>
      <c r="M6228" s="10">
        <v>0.49</v>
      </c>
      <c r="N6228" s="4" t="s">
        <v>89</v>
      </c>
      <c r="O6228" s="4" t="s">
        <v>29</v>
      </c>
      <c r="P6228" s="4" t="s">
        <v>24</v>
      </c>
    </row>
    <row r="6229" ht="14.25" customHeight="1">
      <c r="B6229" s="4" t="s">
        <v>15</v>
      </c>
      <c r="C6229" s="4">
        <v>1185732.0</v>
      </c>
      <c r="D6229" s="5">
        <v>44414.0</v>
      </c>
      <c r="E6229" s="4" t="s">
        <v>54</v>
      </c>
      <c r="F6229" s="4" t="s">
        <v>98</v>
      </c>
      <c r="G6229" s="4" t="s">
        <v>99</v>
      </c>
      <c r="H6229" s="6" t="s">
        <v>25</v>
      </c>
      <c r="I6229" s="7">
        <v>50.0</v>
      </c>
      <c r="J6229" s="8">
        <v>231.0</v>
      </c>
      <c r="K6229" s="9">
        <v>11550.0</v>
      </c>
      <c r="L6229" s="9">
        <v>4620.0</v>
      </c>
      <c r="M6229" s="10">
        <v>0.4</v>
      </c>
      <c r="N6229" s="4" t="s">
        <v>89</v>
      </c>
      <c r="O6229" s="4" t="s">
        <v>23</v>
      </c>
      <c r="P6229" s="4" t="s">
        <v>21</v>
      </c>
    </row>
    <row r="6230" ht="14.25" customHeight="1">
      <c r="B6230" s="4" t="s">
        <v>15</v>
      </c>
      <c r="C6230" s="4">
        <v>1185732.0</v>
      </c>
      <c r="D6230" s="5">
        <v>44414.0</v>
      </c>
      <c r="E6230" s="4" t="s">
        <v>54</v>
      </c>
      <c r="F6230" s="4" t="s">
        <v>98</v>
      </c>
      <c r="G6230" s="4" t="s">
        <v>99</v>
      </c>
      <c r="H6230" s="6" t="s">
        <v>26</v>
      </c>
      <c r="I6230" s="7">
        <v>44.0</v>
      </c>
      <c r="J6230" s="8">
        <v>233.0</v>
      </c>
      <c r="K6230" s="9">
        <v>10252.0</v>
      </c>
      <c r="L6230" s="9">
        <v>4203.32</v>
      </c>
      <c r="M6230" s="10">
        <v>0.41</v>
      </c>
      <c r="N6230" s="4" t="s">
        <v>89</v>
      </c>
      <c r="O6230" s="4" t="s">
        <v>23</v>
      </c>
      <c r="P6230" s="4" t="s">
        <v>21</v>
      </c>
    </row>
    <row r="6231" ht="14.25" customHeight="1">
      <c r="B6231" s="4" t="s">
        <v>15</v>
      </c>
      <c r="C6231" s="4">
        <v>1185732.0</v>
      </c>
      <c r="D6231" s="5">
        <v>44414.0</v>
      </c>
      <c r="E6231" s="4" t="s">
        <v>54</v>
      </c>
      <c r="F6231" s="4" t="s">
        <v>98</v>
      </c>
      <c r="G6231" s="4" t="s">
        <v>99</v>
      </c>
      <c r="H6231" s="6" t="s">
        <v>27</v>
      </c>
      <c r="I6231" s="7">
        <v>51.0</v>
      </c>
      <c r="J6231" s="8">
        <v>225.0</v>
      </c>
      <c r="K6231" s="9">
        <v>11475.0</v>
      </c>
      <c r="L6231" s="9">
        <v>5278.5</v>
      </c>
      <c r="M6231" s="10">
        <v>0.45999999999999996</v>
      </c>
      <c r="N6231" s="4" t="s">
        <v>89</v>
      </c>
      <c r="O6231" s="4" t="s">
        <v>20</v>
      </c>
      <c r="P6231" s="4" t="s">
        <v>21</v>
      </c>
    </row>
    <row r="6232" ht="14.25" customHeight="1">
      <c r="B6232" s="4" t="s">
        <v>15</v>
      </c>
      <c r="C6232" s="4">
        <v>1185732.0</v>
      </c>
      <c r="D6232" s="5">
        <v>44414.0</v>
      </c>
      <c r="E6232" s="4" t="s">
        <v>54</v>
      </c>
      <c r="F6232" s="4" t="s">
        <v>98</v>
      </c>
      <c r="G6232" s="4" t="s">
        <v>99</v>
      </c>
      <c r="H6232" s="6" t="s">
        <v>28</v>
      </c>
      <c r="I6232" s="7">
        <v>58.0</v>
      </c>
      <c r="J6232" s="8">
        <v>278.0</v>
      </c>
      <c r="K6232" s="9">
        <v>16124.0</v>
      </c>
      <c r="L6232" s="9">
        <v>9835.64</v>
      </c>
      <c r="M6232" s="10">
        <v>0.61</v>
      </c>
      <c r="N6232" s="4" t="s">
        <v>89</v>
      </c>
      <c r="O6232" s="4" t="s">
        <v>20</v>
      </c>
      <c r="P6232" s="4" t="s">
        <v>21</v>
      </c>
    </row>
    <row r="6233" ht="14.25" customHeight="1">
      <c r="B6233" s="4" t="s">
        <v>15</v>
      </c>
      <c r="C6233" s="4">
        <v>1185732.0</v>
      </c>
      <c r="D6233" s="5">
        <v>44444.0</v>
      </c>
      <c r="E6233" s="4" t="s">
        <v>54</v>
      </c>
      <c r="F6233" s="4" t="s">
        <v>98</v>
      </c>
      <c r="G6233" s="4" t="s">
        <v>99</v>
      </c>
      <c r="H6233" s="6" t="s">
        <v>18</v>
      </c>
      <c r="I6233" s="7">
        <v>51.0</v>
      </c>
      <c r="J6233" s="8">
        <v>287.0</v>
      </c>
      <c r="K6233" s="9">
        <v>14637.0</v>
      </c>
      <c r="L6233" s="9">
        <v>8489.460000000001</v>
      </c>
      <c r="M6233" s="10">
        <v>0.5800000000000001</v>
      </c>
      <c r="N6233" s="4" t="s">
        <v>89</v>
      </c>
      <c r="O6233" s="4" t="s">
        <v>29</v>
      </c>
      <c r="P6233" s="4" t="s">
        <v>21</v>
      </c>
    </row>
    <row r="6234" ht="14.25" customHeight="1">
      <c r="B6234" s="4" t="s">
        <v>15</v>
      </c>
      <c r="C6234" s="4">
        <v>1185732.0</v>
      </c>
      <c r="D6234" s="5">
        <v>44444.0</v>
      </c>
      <c r="E6234" s="4" t="s">
        <v>54</v>
      </c>
      <c r="F6234" s="4" t="s">
        <v>98</v>
      </c>
      <c r="G6234" s="4" t="s">
        <v>99</v>
      </c>
      <c r="H6234" s="6" t="s">
        <v>22</v>
      </c>
      <c r="I6234" s="7">
        <v>48.0</v>
      </c>
      <c r="J6234" s="8">
        <v>223.0</v>
      </c>
      <c r="K6234" s="9">
        <v>10704.0</v>
      </c>
      <c r="L6234" s="9">
        <v>5137.92</v>
      </c>
      <c r="M6234" s="10">
        <v>0.48</v>
      </c>
      <c r="N6234" s="4" t="s">
        <v>89</v>
      </c>
      <c r="O6234" s="4" t="s">
        <v>23</v>
      </c>
      <c r="P6234" s="4" t="s">
        <v>24</v>
      </c>
    </row>
    <row r="6235" ht="14.25" customHeight="1">
      <c r="B6235" s="4" t="s">
        <v>15</v>
      </c>
      <c r="C6235" s="4">
        <v>1185732.0</v>
      </c>
      <c r="D6235" s="5">
        <v>44444.0</v>
      </c>
      <c r="E6235" s="4" t="s">
        <v>54</v>
      </c>
      <c r="F6235" s="4" t="s">
        <v>98</v>
      </c>
      <c r="G6235" s="4" t="s">
        <v>99</v>
      </c>
      <c r="H6235" s="6" t="s">
        <v>25</v>
      </c>
      <c r="I6235" s="7">
        <v>38.0</v>
      </c>
      <c r="J6235" s="8">
        <v>196.0</v>
      </c>
      <c r="K6235" s="9">
        <v>7448.0</v>
      </c>
      <c r="L6235" s="9">
        <v>2904.7200000000003</v>
      </c>
      <c r="M6235" s="10">
        <v>0.39</v>
      </c>
      <c r="N6235" s="4" t="s">
        <v>89</v>
      </c>
      <c r="O6235" s="4" t="s">
        <v>23</v>
      </c>
      <c r="P6235" s="4" t="s">
        <v>21</v>
      </c>
    </row>
    <row r="6236" ht="14.25" customHeight="1">
      <c r="B6236" s="4" t="s">
        <v>15</v>
      </c>
      <c r="C6236" s="4">
        <v>1185732.0</v>
      </c>
      <c r="D6236" s="5">
        <v>44444.0</v>
      </c>
      <c r="E6236" s="4" t="s">
        <v>54</v>
      </c>
      <c r="F6236" s="4" t="s">
        <v>98</v>
      </c>
      <c r="G6236" s="4" t="s">
        <v>99</v>
      </c>
      <c r="H6236" s="6" t="s">
        <v>26</v>
      </c>
      <c r="I6236" s="7">
        <v>39.0</v>
      </c>
      <c r="J6236" s="8">
        <v>210.0</v>
      </c>
      <c r="K6236" s="9">
        <v>8190.0</v>
      </c>
      <c r="L6236" s="9">
        <v>3276.0</v>
      </c>
      <c r="M6236" s="10">
        <v>0.4</v>
      </c>
      <c r="N6236" s="4" t="s">
        <v>89</v>
      </c>
      <c r="O6236" s="4" t="s">
        <v>29</v>
      </c>
      <c r="P6236" s="4" t="s">
        <v>21</v>
      </c>
    </row>
    <row r="6237" ht="14.25" customHeight="1">
      <c r="B6237" s="4" t="s">
        <v>15</v>
      </c>
      <c r="C6237" s="4">
        <v>1185732.0</v>
      </c>
      <c r="D6237" s="5">
        <v>44444.0</v>
      </c>
      <c r="E6237" s="4" t="s">
        <v>54</v>
      </c>
      <c r="F6237" s="4" t="s">
        <v>98</v>
      </c>
      <c r="G6237" s="4" t="s">
        <v>99</v>
      </c>
      <c r="H6237" s="6" t="s">
        <v>27</v>
      </c>
      <c r="I6237" s="7">
        <v>48.0</v>
      </c>
      <c r="J6237" s="8">
        <v>175.0</v>
      </c>
      <c r="K6237" s="9">
        <v>8400.0</v>
      </c>
      <c r="L6237" s="9">
        <v>3863.9999999999995</v>
      </c>
      <c r="M6237" s="10">
        <v>0.45999999999999996</v>
      </c>
      <c r="N6237" s="4" t="s">
        <v>89</v>
      </c>
      <c r="O6237" s="4" t="s">
        <v>29</v>
      </c>
      <c r="P6237" s="4" t="s">
        <v>24</v>
      </c>
    </row>
    <row r="6238" ht="14.25" customHeight="1">
      <c r="B6238" s="4" t="s">
        <v>15</v>
      </c>
      <c r="C6238" s="4">
        <v>1185732.0</v>
      </c>
      <c r="D6238" s="5">
        <v>44444.0</v>
      </c>
      <c r="E6238" s="4" t="s">
        <v>54</v>
      </c>
      <c r="F6238" s="4" t="s">
        <v>98</v>
      </c>
      <c r="G6238" s="4" t="s">
        <v>99</v>
      </c>
      <c r="H6238" s="6" t="s">
        <v>28</v>
      </c>
      <c r="I6238" s="7">
        <v>52.0</v>
      </c>
      <c r="J6238" s="8">
        <v>232.0</v>
      </c>
      <c r="K6238" s="9">
        <v>12064.0</v>
      </c>
      <c r="L6238" s="9">
        <v>7238.4</v>
      </c>
      <c r="M6238" s="10">
        <v>0.6</v>
      </c>
      <c r="N6238" s="4" t="s">
        <v>89</v>
      </c>
      <c r="O6238" s="4" t="s">
        <v>29</v>
      </c>
      <c r="P6238" s="4" t="s">
        <v>24</v>
      </c>
    </row>
    <row r="6239" ht="14.25" customHeight="1">
      <c r="B6239" s="4" t="s">
        <v>15</v>
      </c>
      <c r="C6239" s="4">
        <v>1185732.0</v>
      </c>
      <c r="D6239" s="5">
        <v>44476.0</v>
      </c>
      <c r="E6239" s="4" t="s">
        <v>54</v>
      </c>
      <c r="F6239" s="4" t="s">
        <v>98</v>
      </c>
      <c r="G6239" s="4" t="s">
        <v>99</v>
      </c>
      <c r="H6239" s="6" t="s">
        <v>18</v>
      </c>
      <c r="I6239" s="7">
        <v>50.0</v>
      </c>
      <c r="J6239" s="8">
        <v>244.0</v>
      </c>
      <c r="K6239" s="9">
        <v>12200.0</v>
      </c>
      <c r="L6239" s="9">
        <v>7320.0</v>
      </c>
      <c r="M6239" s="10">
        <v>0.6</v>
      </c>
      <c r="N6239" s="4" t="s">
        <v>89</v>
      </c>
      <c r="O6239" s="4" t="s">
        <v>20</v>
      </c>
      <c r="P6239" s="4" t="s">
        <v>24</v>
      </c>
    </row>
    <row r="6240" ht="14.25" customHeight="1">
      <c r="B6240" s="4" t="s">
        <v>15</v>
      </c>
      <c r="C6240" s="4">
        <v>1185732.0</v>
      </c>
      <c r="D6240" s="5">
        <v>44476.0</v>
      </c>
      <c r="E6240" s="4" t="s">
        <v>54</v>
      </c>
      <c r="F6240" s="4" t="s">
        <v>98</v>
      </c>
      <c r="G6240" s="4" t="s">
        <v>99</v>
      </c>
      <c r="H6240" s="6" t="s">
        <v>22</v>
      </c>
      <c r="I6240" s="7">
        <v>42.0</v>
      </c>
      <c r="J6240" s="8">
        <v>208.0</v>
      </c>
      <c r="K6240" s="9">
        <v>8736.0</v>
      </c>
      <c r="L6240" s="9">
        <v>4368.0</v>
      </c>
      <c r="M6240" s="10">
        <v>0.5</v>
      </c>
      <c r="N6240" s="4" t="s">
        <v>89</v>
      </c>
      <c r="O6240" s="4" t="s">
        <v>29</v>
      </c>
      <c r="P6240" s="4" t="s">
        <v>21</v>
      </c>
    </row>
    <row r="6241" ht="14.25" customHeight="1">
      <c r="B6241" s="4" t="s">
        <v>15</v>
      </c>
      <c r="C6241" s="4">
        <v>1185732.0</v>
      </c>
      <c r="D6241" s="5">
        <v>44476.0</v>
      </c>
      <c r="E6241" s="4" t="s">
        <v>54</v>
      </c>
      <c r="F6241" s="4" t="s">
        <v>98</v>
      </c>
      <c r="G6241" s="4" t="s">
        <v>99</v>
      </c>
      <c r="H6241" s="6" t="s">
        <v>25</v>
      </c>
      <c r="I6241" s="7">
        <v>41.0</v>
      </c>
      <c r="J6241" s="8">
        <v>176.0</v>
      </c>
      <c r="K6241" s="9">
        <v>7216.0</v>
      </c>
      <c r="L6241" s="9">
        <v>2814.2400000000002</v>
      </c>
      <c r="M6241" s="10">
        <v>0.39</v>
      </c>
      <c r="N6241" s="4" t="s">
        <v>89</v>
      </c>
      <c r="O6241" s="4" t="s">
        <v>20</v>
      </c>
      <c r="P6241" s="4" t="s">
        <v>24</v>
      </c>
    </row>
    <row r="6242" ht="14.25" customHeight="1">
      <c r="B6242" s="4" t="s">
        <v>15</v>
      </c>
      <c r="C6242" s="4">
        <v>1185732.0</v>
      </c>
      <c r="D6242" s="5">
        <v>44476.0</v>
      </c>
      <c r="E6242" s="4" t="s">
        <v>54</v>
      </c>
      <c r="F6242" s="4" t="s">
        <v>98</v>
      </c>
      <c r="G6242" s="4" t="s">
        <v>99</v>
      </c>
      <c r="H6242" s="6" t="s">
        <v>26</v>
      </c>
      <c r="I6242" s="7">
        <v>41.0</v>
      </c>
      <c r="J6242" s="8">
        <v>176.0</v>
      </c>
      <c r="K6242" s="9">
        <v>7216.0</v>
      </c>
      <c r="L6242" s="9">
        <v>2886.4</v>
      </c>
      <c r="M6242" s="10">
        <v>0.4</v>
      </c>
      <c r="N6242" s="4" t="s">
        <v>89</v>
      </c>
      <c r="O6242" s="4" t="s">
        <v>29</v>
      </c>
      <c r="P6242" s="4" t="s">
        <v>24</v>
      </c>
    </row>
    <row r="6243" ht="14.25" customHeight="1">
      <c r="B6243" s="4" t="s">
        <v>15</v>
      </c>
      <c r="C6243" s="4">
        <v>1185732.0</v>
      </c>
      <c r="D6243" s="5">
        <v>44476.0</v>
      </c>
      <c r="E6243" s="4" t="s">
        <v>54</v>
      </c>
      <c r="F6243" s="4" t="s">
        <v>98</v>
      </c>
      <c r="G6243" s="4" t="s">
        <v>99</v>
      </c>
      <c r="H6243" s="6" t="s">
        <v>27</v>
      </c>
      <c r="I6243" s="7">
        <v>52.0</v>
      </c>
      <c r="J6243" s="8">
        <v>189.0</v>
      </c>
      <c r="K6243" s="9">
        <v>9828.0</v>
      </c>
      <c r="L6243" s="9">
        <v>4717.44</v>
      </c>
      <c r="M6243" s="10">
        <v>0.48</v>
      </c>
      <c r="N6243" s="4" t="s">
        <v>89</v>
      </c>
      <c r="O6243" s="4" t="s">
        <v>23</v>
      </c>
      <c r="P6243" s="4" t="s">
        <v>21</v>
      </c>
    </row>
    <row r="6244" ht="14.25" customHeight="1">
      <c r="B6244" s="4" t="s">
        <v>15</v>
      </c>
      <c r="C6244" s="4">
        <v>1185732.0</v>
      </c>
      <c r="D6244" s="5">
        <v>44476.0</v>
      </c>
      <c r="E6244" s="4" t="s">
        <v>54</v>
      </c>
      <c r="F6244" s="4" t="s">
        <v>98</v>
      </c>
      <c r="G6244" s="4" t="s">
        <v>99</v>
      </c>
      <c r="H6244" s="6" t="s">
        <v>28</v>
      </c>
      <c r="I6244" s="7">
        <v>56.0</v>
      </c>
      <c r="J6244" s="8">
        <v>225.0</v>
      </c>
      <c r="K6244" s="9">
        <v>12600.0</v>
      </c>
      <c r="L6244" s="9">
        <v>8190.0</v>
      </c>
      <c r="M6244" s="10">
        <v>0.65</v>
      </c>
      <c r="N6244" s="4" t="s">
        <v>89</v>
      </c>
      <c r="O6244" s="4" t="s">
        <v>29</v>
      </c>
      <c r="P6244" s="4" t="s">
        <v>24</v>
      </c>
    </row>
    <row r="6245" ht="14.25" customHeight="1">
      <c r="B6245" s="4" t="s">
        <v>15</v>
      </c>
      <c r="C6245" s="4">
        <v>1185732.0</v>
      </c>
      <c r="D6245" s="5">
        <v>44506.0</v>
      </c>
      <c r="E6245" s="4" t="s">
        <v>54</v>
      </c>
      <c r="F6245" s="4" t="s">
        <v>98</v>
      </c>
      <c r="G6245" s="4" t="s">
        <v>99</v>
      </c>
      <c r="H6245" s="6" t="s">
        <v>18</v>
      </c>
      <c r="I6245" s="7">
        <v>50.0</v>
      </c>
      <c r="J6245" s="8">
        <v>278.0</v>
      </c>
      <c r="K6245" s="9">
        <v>13900.0</v>
      </c>
      <c r="L6245" s="9">
        <v>7923.000000000001</v>
      </c>
      <c r="M6245" s="10">
        <v>0.5700000000000001</v>
      </c>
      <c r="N6245" s="4" t="s">
        <v>89</v>
      </c>
      <c r="O6245" s="4" t="s">
        <v>23</v>
      </c>
      <c r="P6245" s="4" t="s">
        <v>24</v>
      </c>
    </row>
    <row r="6246" ht="14.25" customHeight="1">
      <c r="B6246" s="4" t="s">
        <v>15</v>
      </c>
      <c r="C6246" s="4">
        <v>1185732.0</v>
      </c>
      <c r="D6246" s="5">
        <v>44506.0</v>
      </c>
      <c r="E6246" s="4" t="s">
        <v>54</v>
      </c>
      <c r="F6246" s="4" t="s">
        <v>98</v>
      </c>
      <c r="G6246" s="4" t="s">
        <v>99</v>
      </c>
      <c r="H6246" s="6" t="s">
        <v>22</v>
      </c>
      <c r="I6246" s="7">
        <v>44.0</v>
      </c>
      <c r="J6246" s="8">
        <v>188.0</v>
      </c>
      <c r="K6246" s="9">
        <v>8272.0</v>
      </c>
      <c r="L6246" s="9">
        <v>3722.3999999999996</v>
      </c>
      <c r="M6246" s="10">
        <v>0.44999999999999996</v>
      </c>
      <c r="N6246" s="4" t="s">
        <v>89</v>
      </c>
      <c r="O6246" s="4" t="s">
        <v>29</v>
      </c>
      <c r="P6246" s="4" t="s">
        <v>21</v>
      </c>
    </row>
    <row r="6247" ht="14.25" customHeight="1">
      <c r="B6247" s="4" t="s">
        <v>15</v>
      </c>
      <c r="C6247" s="4">
        <v>1185732.0</v>
      </c>
      <c r="D6247" s="5">
        <v>44506.0</v>
      </c>
      <c r="E6247" s="4" t="s">
        <v>54</v>
      </c>
      <c r="F6247" s="4" t="s">
        <v>98</v>
      </c>
      <c r="G6247" s="4" t="s">
        <v>99</v>
      </c>
      <c r="H6247" s="6" t="s">
        <v>25</v>
      </c>
      <c r="I6247" s="7">
        <v>43.0</v>
      </c>
      <c r="J6247" s="8">
        <v>202.0</v>
      </c>
      <c r="K6247" s="9">
        <v>8686.0</v>
      </c>
      <c r="L6247" s="9">
        <v>3040.1</v>
      </c>
      <c r="M6247" s="10">
        <v>0.35</v>
      </c>
      <c r="N6247" s="4" t="s">
        <v>89</v>
      </c>
      <c r="O6247" s="4" t="s">
        <v>20</v>
      </c>
      <c r="P6247" s="4" t="s">
        <v>24</v>
      </c>
    </row>
    <row r="6248" ht="14.25" customHeight="1">
      <c r="B6248" s="4" t="s">
        <v>15</v>
      </c>
      <c r="C6248" s="4">
        <v>1185732.0</v>
      </c>
      <c r="D6248" s="5">
        <v>44506.0</v>
      </c>
      <c r="E6248" s="4" t="s">
        <v>54</v>
      </c>
      <c r="F6248" s="4" t="s">
        <v>98</v>
      </c>
      <c r="G6248" s="4" t="s">
        <v>99</v>
      </c>
      <c r="H6248" s="6" t="s">
        <v>26</v>
      </c>
      <c r="I6248" s="7">
        <v>53.0</v>
      </c>
      <c r="J6248" s="8">
        <v>225.0</v>
      </c>
      <c r="K6248" s="9">
        <v>11925.0</v>
      </c>
      <c r="L6248" s="9">
        <v>5008.5</v>
      </c>
      <c r="M6248" s="10">
        <v>0.42</v>
      </c>
      <c r="N6248" s="4" t="s">
        <v>89</v>
      </c>
      <c r="O6248" s="4" t="s">
        <v>20</v>
      </c>
      <c r="P6248" s="4" t="s">
        <v>24</v>
      </c>
    </row>
    <row r="6249" ht="14.25" customHeight="1">
      <c r="B6249" s="4" t="s">
        <v>15</v>
      </c>
      <c r="C6249" s="4">
        <v>1185732.0</v>
      </c>
      <c r="D6249" s="5">
        <v>44506.0</v>
      </c>
      <c r="E6249" s="4" t="s">
        <v>54</v>
      </c>
      <c r="F6249" s="4" t="s">
        <v>98</v>
      </c>
      <c r="G6249" s="4" t="s">
        <v>99</v>
      </c>
      <c r="H6249" s="6" t="s">
        <v>27</v>
      </c>
      <c r="I6249" s="7">
        <v>66.0</v>
      </c>
      <c r="J6249" s="8">
        <v>196.0</v>
      </c>
      <c r="K6249" s="9">
        <v>12936.0</v>
      </c>
      <c r="L6249" s="9">
        <v>6079.92</v>
      </c>
      <c r="M6249" s="10">
        <v>0.47</v>
      </c>
      <c r="N6249" s="4" t="s">
        <v>89</v>
      </c>
      <c r="O6249" s="4" t="s">
        <v>20</v>
      </c>
      <c r="P6249" s="4" t="s">
        <v>24</v>
      </c>
    </row>
    <row r="6250" ht="14.25" customHeight="1">
      <c r="B6250" s="4" t="s">
        <v>15</v>
      </c>
      <c r="C6250" s="4">
        <v>1185732.0</v>
      </c>
      <c r="D6250" s="5">
        <v>44506.0</v>
      </c>
      <c r="E6250" s="4" t="s">
        <v>54</v>
      </c>
      <c r="F6250" s="4" t="s">
        <v>98</v>
      </c>
      <c r="G6250" s="4" t="s">
        <v>99</v>
      </c>
      <c r="H6250" s="6" t="s">
        <v>28</v>
      </c>
      <c r="I6250" s="7">
        <v>74.0</v>
      </c>
      <c r="J6250" s="8">
        <v>206.0</v>
      </c>
      <c r="K6250" s="9">
        <v>15244.0</v>
      </c>
      <c r="L6250" s="9">
        <v>9603.72</v>
      </c>
      <c r="M6250" s="10">
        <v>0.63</v>
      </c>
      <c r="N6250" s="4" t="s">
        <v>89</v>
      </c>
      <c r="O6250" s="4" t="s">
        <v>23</v>
      </c>
      <c r="P6250" s="4" t="s">
        <v>21</v>
      </c>
    </row>
    <row r="6251" ht="14.25" customHeight="1">
      <c r="B6251" s="4" t="s">
        <v>15</v>
      </c>
      <c r="C6251" s="4">
        <v>1185732.0</v>
      </c>
      <c r="D6251" s="5">
        <v>44535.0</v>
      </c>
      <c r="E6251" s="4" t="s">
        <v>54</v>
      </c>
      <c r="F6251" s="4" t="s">
        <v>98</v>
      </c>
      <c r="G6251" s="4" t="s">
        <v>99</v>
      </c>
      <c r="H6251" s="6" t="s">
        <v>18</v>
      </c>
      <c r="I6251" s="7">
        <v>67.0</v>
      </c>
      <c r="J6251" s="8">
        <v>290.0</v>
      </c>
      <c r="K6251" s="9">
        <v>19430.0</v>
      </c>
      <c r="L6251" s="9">
        <v>11658.0</v>
      </c>
      <c r="M6251" s="10">
        <v>0.6</v>
      </c>
      <c r="N6251" s="4" t="s">
        <v>89</v>
      </c>
      <c r="O6251" s="4" t="s">
        <v>23</v>
      </c>
      <c r="P6251" s="4" t="s">
        <v>21</v>
      </c>
    </row>
    <row r="6252" ht="14.25" customHeight="1">
      <c r="B6252" s="4" t="s">
        <v>15</v>
      </c>
      <c r="C6252" s="4">
        <v>1185732.0</v>
      </c>
      <c r="D6252" s="5">
        <v>44535.0</v>
      </c>
      <c r="E6252" s="4" t="s">
        <v>54</v>
      </c>
      <c r="F6252" s="4" t="s">
        <v>98</v>
      </c>
      <c r="G6252" s="4" t="s">
        <v>99</v>
      </c>
      <c r="H6252" s="6" t="s">
        <v>22</v>
      </c>
      <c r="I6252" s="7">
        <v>58.0</v>
      </c>
      <c r="J6252" s="8">
        <v>219.0</v>
      </c>
      <c r="K6252" s="9">
        <v>12702.0</v>
      </c>
      <c r="L6252" s="9">
        <v>5715.9</v>
      </c>
      <c r="M6252" s="10">
        <v>0.44999999999999996</v>
      </c>
      <c r="N6252" s="4" t="s">
        <v>89</v>
      </c>
      <c r="O6252" s="4" t="s">
        <v>23</v>
      </c>
      <c r="P6252" s="4" t="s">
        <v>21</v>
      </c>
    </row>
    <row r="6253" ht="14.25" customHeight="1">
      <c r="B6253" s="4" t="s">
        <v>32</v>
      </c>
      <c r="C6253" s="4">
        <v>1185732.0</v>
      </c>
      <c r="D6253" s="5">
        <v>44535.0</v>
      </c>
      <c r="E6253" s="4" t="s">
        <v>54</v>
      </c>
      <c r="F6253" s="4" t="s">
        <v>98</v>
      </c>
      <c r="G6253" s="4" t="s">
        <v>99</v>
      </c>
      <c r="H6253" s="6" t="s">
        <v>25</v>
      </c>
      <c r="I6253" s="7">
        <v>56.0</v>
      </c>
      <c r="J6253" s="8">
        <v>215.0</v>
      </c>
      <c r="K6253" s="9">
        <v>12040.0</v>
      </c>
      <c r="L6253" s="9">
        <v>4214.0</v>
      </c>
      <c r="M6253" s="10">
        <v>0.35</v>
      </c>
      <c r="N6253" s="4" t="s">
        <v>89</v>
      </c>
      <c r="O6253" s="4" t="s">
        <v>29</v>
      </c>
      <c r="P6253" s="4" t="s">
        <v>21</v>
      </c>
    </row>
    <row r="6254" ht="14.25" customHeight="1">
      <c r="B6254" s="4" t="s">
        <v>32</v>
      </c>
      <c r="C6254" s="4">
        <v>1185732.0</v>
      </c>
      <c r="D6254" s="5">
        <v>44535.0</v>
      </c>
      <c r="E6254" s="4" t="s">
        <v>54</v>
      </c>
      <c r="F6254" s="4" t="s">
        <v>98</v>
      </c>
      <c r="G6254" s="4" t="s">
        <v>99</v>
      </c>
      <c r="H6254" s="6" t="s">
        <v>26</v>
      </c>
      <c r="I6254" s="7">
        <v>59.0</v>
      </c>
      <c r="J6254" s="8">
        <v>194.0</v>
      </c>
      <c r="K6254" s="9">
        <v>11446.0</v>
      </c>
      <c r="L6254" s="9">
        <v>5150.7</v>
      </c>
      <c r="M6254" s="10">
        <v>0.44999999999999996</v>
      </c>
      <c r="N6254" s="4" t="s">
        <v>89</v>
      </c>
      <c r="O6254" s="4" t="s">
        <v>23</v>
      </c>
      <c r="P6254" s="4" t="s">
        <v>21</v>
      </c>
    </row>
    <row r="6255" ht="14.25" customHeight="1">
      <c r="B6255" s="4" t="s">
        <v>32</v>
      </c>
      <c r="C6255" s="4">
        <v>1185732.0</v>
      </c>
      <c r="D6255" s="5">
        <v>44535.0</v>
      </c>
      <c r="E6255" s="4" t="s">
        <v>54</v>
      </c>
      <c r="F6255" s="4" t="s">
        <v>98</v>
      </c>
      <c r="G6255" s="4" t="s">
        <v>99</v>
      </c>
      <c r="H6255" s="6" t="s">
        <v>27</v>
      </c>
      <c r="I6255" s="7">
        <v>66.0</v>
      </c>
      <c r="J6255" s="8">
        <v>225.0</v>
      </c>
      <c r="K6255" s="9">
        <v>14850.0</v>
      </c>
      <c r="L6255" s="9">
        <v>6682.499999999999</v>
      </c>
      <c r="M6255" s="10">
        <v>0.44999999999999996</v>
      </c>
      <c r="N6255" s="4" t="s">
        <v>89</v>
      </c>
      <c r="O6255" s="4" t="s">
        <v>20</v>
      </c>
      <c r="P6255" s="4" t="s">
        <v>24</v>
      </c>
    </row>
    <row r="6256" ht="14.25" customHeight="1">
      <c r="B6256" s="4" t="s">
        <v>32</v>
      </c>
      <c r="C6256" s="4">
        <v>1185732.0</v>
      </c>
      <c r="D6256" s="5">
        <v>44535.0</v>
      </c>
      <c r="E6256" s="4" t="s">
        <v>54</v>
      </c>
      <c r="F6256" s="4" t="s">
        <v>98</v>
      </c>
      <c r="G6256" s="4" t="s">
        <v>99</v>
      </c>
      <c r="H6256" s="6" t="s">
        <v>28</v>
      </c>
      <c r="I6256" s="7">
        <v>68.0</v>
      </c>
      <c r="J6256" s="8">
        <v>228.0</v>
      </c>
      <c r="K6256" s="9">
        <v>15504.0</v>
      </c>
      <c r="L6256" s="9">
        <v>9302.4</v>
      </c>
      <c r="M6256" s="10">
        <v>0.6</v>
      </c>
      <c r="N6256" s="4" t="s">
        <v>89</v>
      </c>
      <c r="O6256" s="4" t="s">
        <v>20</v>
      </c>
      <c r="P6256" s="4" t="s">
        <v>21</v>
      </c>
    </row>
    <row r="6257" ht="14.25" customHeight="1">
      <c r="B6257" s="4" t="s">
        <v>32</v>
      </c>
      <c r="C6257" s="4">
        <v>1185732.0</v>
      </c>
      <c r="D6257" s="5">
        <v>44202.0</v>
      </c>
      <c r="E6257" s="4" t="s">
        <v>54</v>
      </c>
      <c r="F6257" s="4" t="s">
        <v>98</v>
      </c>
      <c r="G6257" s="4" t="s">
        <v>99</v>
      </c>
      <c r="H6257" s="6" t="s">
        <v>18</v>
      </c>
      <c r="I6257" s="7">
        <v>33.0</v>
      </c>
      <c r="J6257" s="8">
        <v>231.0</v>
      </c>
      <c r="K6257" s="9">
        <v>7623.0</v>
      </c>
      <c r="L6257" s="9">
        <v>3811.5</v>
      </c>
      <c r="M6257" s="10">
        <v>0.5</v>
      </c>
      <c r="N6257" s="4" t="s">
        <v>89</v>
      </c>
      <c r="O6257" s="4" t="s">
        <v>29</v>
      </c>
      <c r="P6257" s="4" t="s">
        <v>21</v>
      </c>
    </row>
    <row r="6258" ht="14.25" customHeight="1">
      <c r="B6258" s="4" t="s">
        <v>32</v>
      </c>
      <c r="C6258" s="4">
        <v>1185732.0</v>
      </c>
      <c r="D6258" s="5">
        <v>44202.0</v>
      </c>
      <c r="E6258" s="4" t="s">
        <v>54</v>
      </c>
      <c r="F6258" s="4" t="s">
        <v>98</v>
      </c>
      <c r="G6258" s="4" t="s">
        <v>99</v>
      </c>
      <c r="H6258" s="6" t="s">
        <v>22</v>
      </c>
      <c r="I6258" s="7">
        <v>34.0</v>
      </c>
      <c r="J6258" s="8">
        <v>181.0</v>
      </c>
      <c r="K6258" s="9">
        <v>6154.0</v>
      </c>
      <c r="L6258" s="9">
        <v>3077.0</v>
      </c>
      <c r="M6258" s="10">
        <v>0.5</v>
      </c>
      <c r="N6258" s="4" t="s">
        <v>89</v>
      </c>
      <c r="O6258" s="4" t="s">
        <v>20</v>
      </c>
      <c r="P6258" s="4" t="s">
        <v>21</v>
      </c>
    </row>
    <row r="6259" ht="14.25" customHeight="1">
      <c r="B6259" s="4" t="s">
        <v>32</v>
      </c>
      <c r="C6259" s="4">
        <v>1185732.0</v>
      </c>
      <c r="D6259" s="5">
        <v>44202.0</v>
      </c>
      <c r="E6259" s="4" t="s">
        <v>54</v>
      </c>
      <c r="F6259" s="4" t="s">
        <v>98</v>
      </c>
      <c r="G6259" s="4" t="s">
        <v>99</v>
      </c>
      <c r="H6259" s="6" t="s">
        <v>25</v>
      </c>
      <c r="I6259" s="7">
        <v>24.0</v>
      </c>
      <c r="J6259" s="8">
        <v>189.0</v>
      </c>
      <c r="K6259" s="9">
        <v>4536.0</v>
      </c>
      <c r="L6259" s="9">
        <v>2449.44</v>
      </c>
      <c r="M6259" s="10">
        <v>0.54</v>
      </c>
      <c r="N6259" s="4" t="s">
        <v>89</v>
      </c>
      <c r="O6259" s="4" t="s">
        <v>29</v>
      </c>
      <c r="P6259" s="4" t="s">
        <v>24</v>
      </c>
    </row>
    <row r="6260" ht="14.25" customHeight="1">
      <c r="B6260" s="4" t="s">
        <v>32</v>
      </c>
      <c r="C6260" s="4">
        <v>1185732.0</v>
      </c>
      <c r="D6260" s="5">
        <v>44202.0</v>
      </c>
      <c r="E6260" s="4" t="s">
        <v>54</v>
      </c>
      <c r="F6260" s="4" t="s">
        <v>98</v>
      </c>
      <c r="G6260" s="4" t="s">
        <v>99</v>
      </c>
      <c r="H6260" s="6" t="s">
        <v>26</v>
      </c>
      <c r="I6260" s="7">
        <v>29.0</v>
      </c>
      <c r="J6260" s="8">
        <v>173.0</v>
      </c>
      <c r="K6260" s="9">
        <v>5017.0</v>
      </c>
      <c r="L6260" s="9">
        <v>2759.3500000000004</v>
      </c>
      <c r="M6260" s="10">
        <v>0.55</v>
      </c>
      <c r="N6260" s="4" t="s">
        <v>89</v>
      </c>
      <c r="O6260" s="4" t="s">
        <v>29</v>
      </c>
      <c r="P6260" s="4" t="s">
        <v>24</v>
      </c>
    </row>
    <row r="6261" ht="14.25" customHeight="1">
      <c r="B6261" s="4" t="s">
        <v>32</v>
      </c>
      <c r="C6261" s="4">
        <v>1185732.0</v>
      </c>
      <c r="D6261" s="5">
        <v>44202.0</v>
      </c>
      <c r="E6261" s="4" t="s">
        <v>54</v>
      </c>
      <c r="F6261" s="4" t="s">
        <v>98</v>
      </c>
      <c r="G6261" s="4" t="s">
        <v>99</v>
      </c>
      <c r="H6261" s="6" t="s">
        <v>27</v>
      </c>
      <c r="I6261" s="7">
        <v>42.0</v>
      </c>
      <c r="J6261" s="8">
        <v>156.0</v>
      </c>
      <c r="K6261" s="9">
        <v>6552.0</v>
      </c>
      <c r="L6261" s="9">
        <v>3013.9199999999996</v>
      </c>
      <c r="M6261" s="10">
        <v>0.45999999999999996</v>
      </c>
      <c r="N6261" s="4" t="s">
        <v>89</v>
      </c>
      <c r="O6261" s="4" t="s">
        <v>20</v>
      </c>
      <c r="P6261" s="4" t="s">
        <v>21</v>
      </c>
    </row>
    <row r="6262" ht="14.25" customHeight="1">
      <c r="B6262" s="4" t="s">
        <v>32</v>
      </c>
      <c r="C6262" s="4">
        <v>1185732.0</v>
      </c>
      <c r="D6262" s="5">
        <v>44202.0</v>
      </c>
      <c r="E6262" s="4" t="s">
        <v>54</v>
      </c>
      <c r="F6262" s="4" t="s">
        <v>98</v>
      </c>
      <c r="G6262" s="4" t="s">
        <v>99</v>
      </c>
      <c r="H6262" s="6" t="s">
        <v>28</v>
      </c>
      <c r="I6262" s="7">
        <v>34.0</v>
      </c>
      <c r="J6262" s="8">
        <v>196.0</v>
      </c>
      <c r="K6262" s="9">
        <v>6664.0</v>
      </c>
      <c r="L6262" s="9">
        <v>4264.96</v>
      </c>
      <c r="M6262" s="10">
        <v>0.64</v>
      </c>
      <c r="N6262" s="4" t="s">
        <v>89</v>
      </c>
      <c r="O6262" s="4" t="s">
        <v>29</v>
      </c>
      <c r="P6262" s="4" t="s">
        <v>24</v>
      </c>
    </row>
    <row r="6263" ht="14.25" customHeight="1">
      <c r="B6263" s="4" t="s">
        <v>32</v>
      </c>
      <c r="C6263" s="4">
        <v>1185732.0</v>
      </c>
      <c r="D6263" s="5">
        <v>44231.0</v>
      </c>
      <c r="E6263" s="4" t="s">
        <v>54</v>
      </c>
      <c r="F6263" s="4" t="s">
        <v>98</v>
      </c>
      <c r="G6263" s="4" t="s">
        <v>99</v>
      </c>
      <c r="H6263" s="6" t="s">
        <v>18</v>
      </c>
      <c r="I6263" s="7">
        <v>34.0</v>
      </c>
      <c r="J6263" s="8">
        <v>263.0</v>
      </c>
      <c r="K6263" s="9">
        <v>8942.0</v>
      </c>
      <c r="L6263" s="9">
        <v>4471.0</v>
      </c>
      <c r="M6263" s="10">
        <v>0.5</v>
      </c>
      <c r="N6263" s="4" t="s">
        <v>89</v>
      </c>
      <c r="O6263" s="4" t="s">
        <v>23</v>
      </c>
      <c r="P6263" s="4" t="s">
        <v>21</v>
      </c>
    </row>
    <row r="6264" ht="14.25" customHeight="1">
      <c r="B6264" s="4" t="s">
        <v>32</v>
      </c>
      <c r="C6264" s="4">
        <v>1185732.0</v>
      </c>
      <c r="D6264" s="5">
        <v>44231.0</v>
      </c>
      <c r="E6264" s="4" t="s">
        <v>54</v>
      </c>
      <c r="F6264" s="4" t="s">
        <v>98</v>
      </c>
      <c r="G6264" s="4" t="s">
        <v>99</v>
      </c>
      <c r="H6264" s="6" t="s">
        <v>22</v>
      </c>
      <c r="I6264" s="7">
        <v>34.0</v>
      </c>
      <c r="J6264" s="8">
        <v>188.0</v>
      </c>
      <c r="K6264" s="9">
        <v>6392.0</v>
      </c>
      <c r="L6264" s="9">
        <v>3068.16</v>
      </c>
      <c r="M6264" s="10">
        <v>0.48</v>
      </c>
      <c r="N6264" s="4" t="s">
        <v>89</v>
      </c>
      <c r="O6264" s="4" t="s">
        <v>23</v>
      </c>
      <c r="P6264" s="4" t="s">
        <v>21</v>
      </c>
    </row>
    <row r="6265" ht="14.25" customHeight="1">
      <c r="B6265" s="4" t="s">
        <v>32</v>
      </c>
      <c r="C6265" s="4">
        <v>1185732.0</v>
      </c>
      <c r="D6265" s="5">
        <v>44231.0</v>
      </c>
      <c r="E6265" s="4" t="s">
        <v>54</v>
      </c>
      <c r="F6265" s="4" t="s">
        <v>98</v>
      </c>
      <c r="G6265" s="4" t="s">
        <v>99</v>
      </c>
      <c r="H6265" s="6" t="s">
        <v>25</v>
      </c>
      <c r="I6265" s="7">
        <v>23.0</v>
      </c>
      <c r="J6265" s="8">
        <v>169.0</v>
      </c>
      <c r="K6265" s="9">
        <v>3887.0</v>
      </c>
      <c r="L6265" s="9">
        <v>2137.8500000000004</v>
      </c>
      <c r="M6265" s="10">
        <v>0.55</v>
      </c>
      <c r="N6265" s="4" t="s">
        <v>89</v>
      </c>
      <c r="O6265" s="4" t="s">
        <v>20</v>
      </c>
      <c r="P6265" s="4" t="s">
        <v>21</v>
      </c>
    </row>
    <row r="6266" ht="14.25" customHeight="1">
      <c r="B6266" s="4" t="s">
        <v>32</v>
      </c>
      <c r="C6266" s="4">
        <v>1185732.0</v>
      </c>
      <c r="D6266" s="5">
        <v>44231.0</v>
      </c>
      <c r="E6266" s="4" t="s">
        <v>54</v>
      </c>
      <c r="F6266" s="4" t="s">
        <v>100</v>
      </c>
      <c r="G6266" s="4" t="s">
        <v>101</v>
      </c>
      <c r="H6266" s="6" t="s">
        <v>26</v>
      </c>
      <c r="I6266" s="7">
        <v>29.0</v>
      </c>
      <c r="J6266" s="8">
        <v>142.0</v>
      </c>
      <c r="K6266" s="9">
        <v>4118.0</v>
      </c>
      <c r="L6266" s="9">
        <v>2059.0</v>
      </c>
      <c r="M6266" s="10">
        <v>0.5</v>
      </c>
      <c r="N6266" s="4" t="s">
        <v>89</v>
      </c>
      <c r="O6266" s="4" t="s">
        <v>20</v>
      </c>
      <c r="P6266" s="4" t="s">
        <v>24</v>
      </c>
    </row>
    <row r="6267" ht="14.25" customHeight="1">
      <c r="B6267" s="4" t="s">
        <v>32</v>
      </c>
      <c r="C6267" s="4">
        <v>1185732.0</v>
      </c>
      <c r="D6267" s="5">
        <v>44231.0</v>
      </c>
      <c r="E6267" s="4" t="s">
        <v>54</v>
      </c>
      <c r="F6267" s="4" t="s">
        <v>100</v>
      </c>
      <c r="G6267" s="4" t="s">
        <v>101</v>
      </c>
      <c r="H6267" s="6" t="s">
        <v>27</v>
      </c>
      <c r="I6267" s="7">
        <v>44.0</v>
      </c>
      <c r="J6267" s="8">
        <v>180.0</v>
      </c>
      <c r="K6267" s="9">
        <v>7920.0</v>
      </c>
      <c r="L6267" s="9">
        <v>3960.0</v>
      </c>
      <c r="M6267" s="10">
        <v>0.5</v>
      </c>
      <c r="N6267" s="4" t="s">
        <v>89</v>
      </c>
      <c r="O6267" s="4" t="s">
        <v>29</v>
      </c>
      <c r="P6267" s="4" t="s">
        <v>24</v>
      </c>
    </row>
    <row r="6268" ht="14.25" customHeight="1">
      <c r="B6268" s="4" t="s">
        <v>32</v>
      </c>
      <c r="C6268" s="4">
        <v>1185732.0</v>
      </c>
      <c r="D6268" s="5">
        <v>44231.0</v>
      </c>
      <c r="E6268" s="4" t="s">
        <v>54</v>
      </c>
      <c r="F6268" s="4" t="s">
        <v>100</v>
      </c>
      <c r="G6268" s="4" t="s">
        <v>101</v>
      </c>
      <c r="H6268" s="6" t="s">
        <v>28</v>
      </c>
      <c r="I6268" s="7">
        <v>29.0</v>
      </c>
      <c r="J6268" s="8">
        <v>203.0</v>
      </c>
      <c r="K6268" s="9">
        <v>5887.0</v>
      </c>
      <c r="L6268" s="9">
        <v>3532.2</v>
      </c>
      <c r="M6268" s="10">
        <v>0.6</v>
      </c>
      <c r="N6268" s="4" t="s">
        <v>89</v>
      </c>
      <c r="O6268" s="4" t="s">
        <v>29</v>
      </c>
      <c r="P6268" s="4" t="s">
        <v>24</v>
      </c>
    </row>
    <row r="6269" ht="14.25" customHeight="1">
      <c r="B6269" s="4" t="s">
        <v>32</v>
      </c>
      <c r="C6269" s="4">
        <v>1185732.0</v>
      </c>
      <c r="D6269" s="5">
        <v>44257.0</v>
      </c>
      <c r="E6269" s="4" t="s">
        <v>54</v>
      </c>
      <c r="F6269" s="4" t="s">
        <v>100</v>
      </c>
      <c r="G6269" s="4" t="s">
        <v>101</v>
      </c>
      <c r="H6269" s="6" t="s">
        <v>18</v>
      </c>
      <c r="I6269" s="7">
        <v>28.0</v>
      </c>
      <c r="J6269" s="8">
        <v>276.0</v>
      </c>
      <c r="K6269" s="9">
        <v>7728.0</v>
      </c>
      <c r="L6269" s="9">
        <v>4173.12</v>
      </c>
      <c r="M6269" s="10">
        <v>0.54</v>
      </c>
      <c r="N6269" s="4" t="s">
        <v>89</v>
      </c>
      <c r="O6269" s="4" t="s">
        <v>20</v>
      </c>
      <c r="P6269" s="4" t="s">
        <v>24</v>
      </c>
    </row>
    <row r="6270" ht="14.25" customHeight="1">
      <c r="B6270" s="4" t="s">
        <v>32</v>
      </c>
      <c r="C6270" s="4">
        <v>1185732.0</v>
      </c>
      <c r="D6270" s="5">
        <v>44257.0</v>
      </c>
      <c r="E6270" s="4" t="s">
        <v>54</v>
      </c>
      <c r="F6270" s="4" t="s">
        <v>100</v>
      </c>
      <c r="G6270" s="4" t="s">
        <v>101</v>
      </c>
      <c r="H6270" s="6" t="s">
        <v>22</v>
      </c>
      <c r="I6270" s="7">
        <v>29.0</v>
      </c>
      <c r="J6270" s="8">
        <v>150.0</v>
      </c>
      <c r="K6270" s="9">
        <v>4350.0</v>
      </c>
      <c r="L6270" s="9">
        <v>1957.4999999999998</v>
      </c>
      <c r="M6270" s="10">
        <v>0.44999999999999996</v>
      </c>
      <c r="N6270" s="4" t="s">
        <v>89</v>
      </c>
      <c r="O6270" s="4" t="s">
        <v>20</v>
      </c>
      <c r="P6270" s="4" t="s">
        <v>24</v>
      </c>
    </row>
    <row r="6271" ht="14.25" customHeight="1">
      <c r="B6271" s="4" t="s">
        <v>32</v>
      </c>
      <c r="C6271" s="4">
        <v>1185732.0</v>
      </c>
      <c r="D6271" s="5">
        <v>44257.0</v>
      </c>
      <c r="E6271" s="4" t="s">
        <v>54</v>
      </c>
      <c r="F6271" s="4" t="s">
        <v>100</v>
      </c>
      <c r="G6271" s="4" t="s">
        <v>101</v>
      </c>
      <c r="H6271" s="6" t="s">
        <v>25</v>
      </c>
      <c r="I6271" s="7">
        <v>19.0</v>
      </c>
      <c r="J6271" s="8">
        <v>181.0</v>
      </c>
      <c r="K6271" s="9">
        <v>3439.0</v>
      </c>
      <c r="L6271" s="9">
        <v>1788.28</v>
      </c>
      <c r="M6271" s="10">
        <v>0.52</v>
      </c>
      <c r="N6271" s="4" t="s">
        <v>89</v>
      </c>
      <c r="O6271" s="4" t="s">
        <v>29</v>
      </c>
      <c r="P6271" s="4" t="s">
        <v>21</v>
      </c>
    </row>
    <row r="6272" ht="14.25" customHeight="1">
      <c r="B6272" s="4" t="s">
        <v>32</v>
      </c>
      <c r="C6272" s="4">
        <v>1185732.0</v>
      </c>
      <c r="D6272" s="5">
        <v>44257.0</v>
      </c>
      <c r="E6272" s="4" t="s">
        <v>54</v>
      </c>
      <c r="F6272" s="4" t="s">
        <v>100</v>
      </c>
      <c r="G6272" s="4" t="s">
        <v>101</v>
      </c>
      <c r="H6272" s="6" t="s">
        <v>26</v>
      </c>
      <c r="I6272" s="7">
        <v>25.0</v>
      </c>
      <c r="J6272" s="8">
        <v>124.0</v>
      </c>
      <c r="K6272" s="9">
        <v>3100.0</v>
      </c>
      <c r="L6272" s="9">
        <v>1674.0</v>
      </c>
      <c r="M6272" s="10">
        <v>0.54</v>
      </c>
      <c r="N6272" s="4" t="s">
        <v>89</v>
      </c>
      <c r="O6272" s="4" t="s">
        <v>29</v>
      </c>
      <c r="P6272" s="4" t="s">
        <v>24</v>
      </c>
    </row>
    <row r="6273" ht="14.25" customHeight="1">
      <c r="B6273" s="4" t="s">
        <v>32</v>
      </c>
      <c r="C6273" s="4">
        <v>1185732.0</v>
      </c>
      <c r="D6273" s="5">
        <v>44257.0</v>
      </c>
      <c r="E6273" s="4" t="s">
        <v>54</v>
      </c>
      <c r="F6273" s="4" t="s">
        <v>100</v>
      </c>
      <c r="G6273" s="4" t="s">
        <v>101</v>
      </c>
      <c r="H6273" s="6" t="s">
        <v>27</v>
      </c>
      <c r="I6273" s="7">
        <v>37.0</v>
      </c>
      <c r="J6273" s="8">
        <v>158.0</v>
      </c>
      <c r="K6273" s="9">
        <v>5846.0</v>
      </c>
      <c r="L6273" s="9">
        <v>2630.7</v>
      </c>
      <c r="M6273" s="10">
        <v>0.44999999999999996</v>
      </c>
      <c r="N6273" s="4" t="s">
        <v>89</v>
      </c>
      <c r="O6273" s="4" t="s">
        <v>20</v>
      </c>
      <c r="P6273" s="4" t="s">
        <v>24</v>
      </c>
    </row>
    <row r="6274" ht="14.25" customHeight="1">
      <c r="B6274" s="4" t="s">
        <v>32</v>
      </c>
      <c r="C6274" s="4">
        <v>1185732.0</v>
      </c>
      <c r="D6274" s="5">
        <v>44257.0</v>
      </c>
      <c r="E6274" s="4" t="s">
        <v>54</v>
      </c>
      <c r="F6274" s="4" t="s">
        <v>100</v>
      </c>
      <c r="G6274" s="4" t="s">
        <v>101</v>
      </c>
      <c r="H6274" s="6" t="s">
        <v>28</v>
      </c>
      <c r="I6274" s="7">
        <v>27.0</v>
      </c>
      <c r="J6274" s="8">
        <v>169.0</v>
      </c>
      <c r="K6274" s="9">
        <v>4563.0</v>
      </c>
      <c r="L6274" s="9">
        <v>2829.06</v>
      </c>
      <c r="M6274" s="10">
        <v>0.62</v>
      </c>
      <c r="N6274" s="4" t="s">
        <v>89</v>
      </c>
      <c r="O6274" s="4" t="s">
        <v>23</v>
      </c>
      <c r="P6274" s="4" t="s">
        <v>21</v>
      </c>
    </row>
    <row r="6275" ht="14.25" customHeight="1">
      <c r="B6275" s="4" t="s">
        <v>32</v>
      </c>
      <c r="C6275" s="4">
        <v>1185732.0</v>
      </c>
      <c r="D6275" s="5">
        <v>44289.0</v>
      </c>
      <c r="E6275" s="4" t="s">
        <v>54</v>
      </c>
      <c r="F6275" s="4" t="s">
        <v>100</v>
      </c>
      <c r="G6275" s="4" t="s">
        <v>101</v>
      </c>
      <c r="H6275" s="6" t="s">
        <v>18</v>
      </c>
      <c r="I6275" s="7">
        <v>27.0</v>
      </c>
      <c r="J6275" s="8">
        <v>263.0</v>
      </c>
      <c r="K6275" s="9">
        <v>7101.0</v>
      </c>
      <c r="L6275" s="9">
        <v>3834.5400000000004</v>
      </c>
      <c r="M6275" s="10">
        <v>0.54</v>
      </c>
      <c r="N6275" s="4" t="s">
        <v>89</v>
      </c>
      <c r="O6275" s="4" t="s">
        <v>23</v>
      </c>
      <c r="P6275" s="4" t="s">
        <v>24</v>
      </c>
    </row>
    <row r="6276" ht="14.25" customHeight="1">
      <c r="B6276" s="4" t="s">
        <v>32</v>
      </c>
      <c r="C6276" s="4">
        <v>1185732.0</v>
      </c>
      <c r="D6276" s="5">
        <v>44289.0</v>
      </c>
      <c r="E6276" s="4" t="s">
        <v>54</v>
      </c>
      <c r="F6276" s="4" t="s">
        <v>100</v>
      </c>
      <c r="G6276" s="4" t="s">
        <v>101</v>
      </c>
      <c r="H6276" s="6" t="s">
        <v>22</v>
      </c>
      <c r="I6276" s="7">
        <v>28.0</v>
      </c>
      <c r="J6276" s="8">
        <v>155.0</v>
      </c>
      <c r="K6276" s="9">
        <v>4340.0</v>
      </c>
      <c r="L6276" s="9">
        <v>2039.8</v>
      </c>
      <c r="M6276" s="10">
        <v>0.47</v>
      </c>
      <c r="N6276" s="4" t="s">
        <v>89</v>
      </c>
      <c r="O6276" s="4" t="s">
        <v>29</v>
      </c>
      <c r="P6276" s="4" t="s">
        <v>24</v>
      </c>
    </row>
    <row r="6277" ht="14.25" customHeight="1">
      <c r="B6277" s="4" t="s">
        <v>32</v>
      </c>
      <c r="C6277" s="4">
        <v>1185732.0</v>
      </c>
      <c r="D6277" s="5">
        <v>44289.0</v>
      </c>
      <c r="E6277" s="4" t="s">
        <v>54</v>
      </c>
      <c r="F6277" s="4" t="s">
        <v>100</v>
      </c>
      <c r="G6277" s="4" t="s">
        <v>101</v>
      </c>
      <c r="H6277" s="6" t="s">
        <v>25</v>
      </c>
      <c r="I6277" s="7">
        <v>20.0</v>
      </c>
      <c r="J6277" s="8">
        <v>144.0</v>
      </c>
      <c r="K6277" s="9">
        <v>2880.0</v>
      </c>
      <c r="L6277" s="9">
        <v>1584.0000000000002</v>
      </c>
      <c r="M6277" s="10">
        <v>0.55</v>
      </c>
      <c r="N6277" s="4" t="s">
        <v>89</v>
      </c>
      <c r="O6277" s="4" t="s">
        <v>29</v>
      </c>
      <c r="P6277" s="4" t="s">
        <v>21</v>
      </c>
    </row>
    <row r="6278" ht="14.25" customHeight="1">
      <c r="B6278" s="4" t="s">
        <v>32</v>
      </c>
      <c r="C6278" s="4">
        <v>1185732.0</v>
      </c>
      <c r="D6278" s="5">
        <v>44289.0</v>
      </c>
      <c r="E6278" s="4" t="s">
        <v>54</v>
      </c>
      <c r="F6278" s="4" t="s">
        <v>100</v>
      </c>
      <c r="G6278" s="4" t="s">
        <v>101</v>
      </c>
      <c r="H6278" s="6" t="s">
        <v>26</v>
      </c>
      <c r="I6278" s="7">
        <v>24.0</v>
      </c>
      <c r="J6278" s="8">
        <v>140.0</v>
      </c>
      <c r="K6278" s="9">
        <v>3360.0</v>
      </c>
      <c r="L6278" s="9">
        <v>1814.4</v>
      </c>
      <c r="M6278" s="10">
        <v>0.54</v>
      </c>
      <c r="N6278" s="4" t="s">
        <v>89</v>
      </c>
      <c r="O6278" s="4" t="s">
        <v>23</v>
      </c>
      <c r="P6278" s="4" t="s">
        <v>24</v>
      </c>
    </row>
    <row r="6279" ht="14.25" customHeight="1">
      <c r="B6279" s="4" t="s">
        <v>32</v>
      </c>
      <c r="C6279" s="4">
        <v>1185732.0</v>
      </c>
      <c r="D6279" s="5">
        <v>44289.0</v>
      </c>
      <c r="E6279" s="4" t="s">
        <v>54</v>
      </c>
      <c r="F6279" s="4" t="s">
        <v>100</v>
      </c>
      <c r="G6279" s="4" t="s">
        <v>101</v>
      </c>
      <c r="H6279" s="6" t="s">
        <v>27</v>
      </c>
      <c r="I6279" s="7">
        <v>42.0</v>
      </c>
      <c r="J6279" s="8">
        <v>131.0</v>
      </c>
      <c r="K6279" s="9">
        <v>5502.0</v>
      </c>
      <c r="L6279" s="9">
        <v>2751.0</v>
      </c>
      <c r="M6279" s="10">
        <v>0.5</v>
      </c>
      <c r="N6279" s="4" t="s">
        <v>89</v>
      </c>
      <c r="O6279" s="4" t="s">
        <v>23</v>
      </c>
      <c r="P6279" s="4" t="s">
        <v>24</v>
      </c>
    </row>
    <row r="6280" ht="14.25" customHeight="1">
      <c r="B6280" s="4" t="s">
        <v>32</v>
      </c>
      <c r="C6280" s="4">
        <v>1185732.0</v>
      </c>
      <c r="D6280" s="5">
        <v>44289.0</v>
      </c>
      <c r="E6280" s="4" t="s">
        <v>54</v>
      </c>
      <c r="F6280" s="4" t="s">
        <v>100</v>
      </c>
      <c r="G6280" s="4" t="s">
        <v>101</v>
      </c>
      <c r="H6280" s="6" t="s">
        <v>28</v>
      </c>
      <c r="I6280" s="7">
        <v>32.0</v>
      </c>
      <c r="J6280" s="8">
        <v>189.0</v>
      </c>
      <c r="K6280" s="9">
        <v>6048.0</v>
      </c>
      <c r="L6280" s="9">
        <v>3689.2799999999997</v>
      </c>
      <c r="M6280" s="10">
        <v>0.61</v>
      </c>
      <c r="N6280" s="4" t="s">
        <v>89</v>
      </c>
      <c r="O6280" s="4" t="s">
        <v>23</v>
      </c>
      <c r="P6280" s="4" t="s">
        <v>21</v>
      </c>
    </row>
    <row r="6281" ht="14.25" customHeight="1">
      <c r="B6281" s="4" t="s">
        <v>32</v>
      </c>
      <c r="C6281" s="4">
        <v>1185732.0</v>
      </c>
      <c r="D6281" s="5">
        <v>44318.0</v>
      </c>
      <c r="E6281" s="4" t="s">
        <v>54</v>
      </c>
      <c r="F6281" s="4" t="s">
        <v>100</v>
      </c>
      <c r="G6281" s="4" t="s">
        <v>101</v>
      </c>
      <c r="H6281" s="6" t="s">
        <v>18</v>
      </c>
      <c r="I6281" s="7">
        <v>41.0</v>
      </c>
      <c r="J6281" s="8">
        <v>246.0</v>
      </c>
      <c r="K6281" s="9">
        <v>10086.0</v>
      </c>
      <c r="L6281" s="9">
        <v>5547.3</v>
      </c>
      <c r="M6281" s="10">
        <v>0.55</v>
      </c>
      <c r="N6281" s="4" t="s">
        <v>89</v>
      </c>
      <c r="O6281" s="4" t="s">
        <v>23</v>
      </c>
      <c r="P6281" s="4" t="s">
        <v>24</v>
      </c>
    </row>
    <row r="6282" ht="14.25" customHeight="1">
      <c r="B6282" s="4" t="s">
        <v>32</v>
      </c>
      <c r="C6282" s="4">
        <v>1185732.0</v>
      </c>
      <c r="D6282" s="5">
        <v>44318.0</v>
      </c>
      <c r="E6282" s="4" t="s">
        <v>54</v>
      </c>
      <c r="F6282" s="4" t="s">
        <v>100</v>
      </c>
      <c r="G6282" s="4" t="s">
        <v>101</v>
      </c>
      <c r="H6282" s="6" t="s">
        <v>22</v>
      </c>
      <c r="I6282" s="7">
        <v>42.0</v>
      </c>
      <c r="J6282" s="8">
        <v>182.0</v>
      </c>
      <c r="K6282" s="9">
        <v>7644.0</v>
      </c>
      <c r="L6282" s="9">
        <v>3516.24</v>
      </c>
      <c r="M6282" s="10">
        <v>0.45999999999999996</v>
      </c>
      <c r="N6282" s="4" t="s">
        <v>89</v>
      </c>
      <c r="O6282" s="4" t="s">
        <v>29</v>
      </c>
      <c r="P6282" s="4" t="s">
        <v>21</v>
      </c>
    </row>
    <row r="6283" ht="14.25" customHeight="1">
      <c r="B6283" s="4" t="s">
        <v>32</v>
      </c>
      <c r="C6283" s="4">
        <v>1185732.0</v>
      </c>
      <c r="D6283" s="5">
        <v>44318.0</v>
      </c>
      <c r="E6283" s="4" t="s">
        <v>54</v>
      </c>
      <c r="F6283" s="4" t="s">
        <v>100</v>
      </c>
      <c r="G6283" s="4" t="s">
        <v>101</v>
      </c>
      <c r="H6283" s="6" t="s">
        <v>25</v>
      </c>
      <c r="I6283" s="7">
        <v>37.0</v>
      </c>
      <c r="J6283" s="8">
        <v>169.0</v>
      </c>
      <c r="K6283" s="9">
        <v>6253.0</v>
      </c>
      <c r="L6283" s="9">
        <v>3314.09</v>
      </c>
      <c r="M6283" s="10">
        <v>0.53</v>
      </c>
      <c r="N6283" s="4" t="s">
        <v>89</v>
      </c>
      <c r="O6283" s="4" t="s">
        <v>23</v>
      </c>
      <c r="P6283" s="4" t="s">
        <v>21</v>
      </c>
    </row>
    <row r="6284" ht="14.25" customHeight="1">
      <c r="B6284" s="4" t="s">
        <v>32</v>
      </c>
      <c r="C6284" s="4">
        <v>1185732.0</v>
      </c>
      <c r="D6284" s="5">
        <v>44318.0</v>
      </c>
      <c r="E6284" s="4" t="s">
        <v>54</v>
      </c>
      <c r="F6284" s="4" t="s">
        <v>100</v>
      </c>
      <c r="G6284" s="4" t="s">
        <v>101</v>
      </c>
      <c r="H6284" s="6" t="s">
        <v>26</v>
      </c>
      <c r="I6284" s="7">
        <v>38.0</v>
      </c>
      <c r="J6284" s="8">
        <v>150.0</v>
      </c>
      <c r="K6284" s="9">
        <v>5700.0</v>
      </c>
      <c r="L6284" s="9">
        <v>3078.0</v>
      </c>
      <c r="M6284" s="10">
        <v>0.54</v>
      </c>
      <c r="N6284" s="4" t="s">
        <v>89</v>
      </c>
      <c r="O6284" s="4" t="s">
        <v>23</v>
      </c>
      <c r="P6284" s="4" t="s">
        <v>21</v>
      </c>
    </row>
    <row r="6285" ht="14.25" customHeight="1">
      <c r="B6285" s="4" t="s">
        <v>32</v>
      </c>
      <c r="C6285" s="4">
        <v>1185732.0</v>
      </c>
      <c r="D6285" s="5">
        <v>44318.0</v>
      </c>
      <c r="E6285" s="4" t="s">
        <v>54</v>
      </c>
      <c r="F6285" s="4" t="s">
        <v>100</v>
      </c>
      <c r="G6285" s="4" t="s">
        <v>101</v>
      </c>
      <c r="H6285" s="6" t="s">
        <v>27</v>
      </c>
      <c r="I6285" s="7">
        <v>46.0</v>
      </c>
      <c r="J6285" s="8">
        <v>150.0</v>
      </c>
      <c r="K6285" s="9">
        <v>6900.0</v>
      </c>
      <c r="L6285" s="9">
        <v>3381.0</v>
      </c>
      <c r="M6285" s="10">
        <v>0.49</v>
      </c>
      <c r="N6285" s="4" t="s">
        <v>89</v>
      </c>
      <c r="O6285" s="4" t="s">
        <v>23</v>
      </c>
      <c r="P6285" s="4" t="s">
        <v>21</v>
      </c>
    </row>
    <row r="6286" ht="14.25" customHeight="1">
      <c r="B6286" s="4" t="s">
        <v>32</v>
      </c>
      <c r="C6286" s="4">
        <v>1185732.0</v>
      </c>
      <c r="D6286" s="5">
        <v>44318.0</v>
      </c>
      <c r="E6286" s="4" t="s">
        <v>54</v>
      </c>
      <c r="F6286" s="4" t="s">
        <v>100</v>
      </c>
      <c r="G6286" s="4" t="s">
        <v>101</v>
      </c>
      <c r="H6286" s="6" t="s">
        <v>28</v>
      </c>
      <c r="I6286" s="7">
        <v>51.0</v>
      </c>
      <c r="J6286" s="8">
        <v>203.0</v>
      </c>
      <c r="K6286" s="9">
        <v>10353.0</v>
      </c>
      <c r="L6286" s="9">
        <v>6418.86</v>
      </c>
      <c r="M6286" s="10">
        <v>0.62</v>
      </c>
      <c r="N6286" s="4" t="s">
        <v>89</v>
      </c>
      <c r="O6286" s="4" t="s">
        <v>20</v>
      </c>
      <c r="P6286" s="4" t="s">
        <v>24</v>
      </c>
    </row>
    <row r="6287" ht="14.25" customHeight="1">
      <c r="B6287" s="4" t="s">
        <v>32</v>
      </c>
      <c r="C6287" s="4">
        <v>1185732.0</v>
      </c>
      <c r="D6287" s="5">
        <v>44351.0</v>
      </c>
      <c r="E6287" s="4" t="s">
        <v>54</v>
      </c>
      <c r="F6287" s="4" t="s">
        <v>100</v>
      </c>
      <c r="G6287" s="4" t="s">
        <v>101</v>
      </c>
      <c r="H6287" s="6" t="s">
        <v>18</v>
      </c>
      <c r="I6287" s="7">
        <v>46.0</v>
      </c>
      <c r="J6287" s="8">
        <v>238.0</v>
      </c>
      <c r="K6287" s="9">
        <v>10948.0</v>
      </c>
      <c r="L6287" s="9">
        <v>6021.400000000001</v>
      </c>
      <c r="M6287" s="10">
        <v>0.55</v>
      </c>
      <c r="N6287" s="4" t="s">
        <v>89</v>
      </c>
      <c r="O6287" s="4" t="s">
        <v>20</v>
      </c>
      <c r="P6287" s="4" t="s">
        <v>21</v>
      </c>
    </row>
    <row r="6288" ht="14.25" customHeight="1">
      <c r="B6288" s="4" t="s">
        <v>32</v>
      </c>
      <c r="C6288" s="4">
        <v>1185732.0</v>
      </c>
      <c r="D6288" s="5">
        <v>44351.0</v>
      </c>
      <c r="E6288" s="4" t="s">
        <v>54</v>
      </c>
      <c r="F6288" s="4" t="s">
        <v>100</v>
      </c>
      <c r="G6288" s="4" t="s">
        <v>101</v>
      </c>
      <c r="H6288" s="6" t="s">
        <v>22</v>
      </c>
      <c r="I6288" s="7">
        <v>42.0</v>
      </c>
      <c r="J6288" s="8">
        <v>182.0</v>
      </c>
      <c r="K6288" s="9">
        <v>7644.0</v>
      </c>
      <c r="L6288" s="9">
        <v>3592.68</v>
      </c>
      <c r="M6288" s="10">
        <v>0.47</v>
      </c>
      <c r="N6288" s="4" t="s">
        <v>89</v>
      </c>
      <c r="O6288" s="4" t="s">
        <v>20</v>
      </c>
      <c r="P6288" s="4" t="s">
        <v>21</v>
      </c>
    </row>
    <row r="6289" ht="14.25" customHeight="1">
      <c r="B6289" s="4" t="s">
        <v>32</v>
      </c>
      <c r="C6289" s="4">
        <v>1185732.0</v>
      </c>
      <c r="D6289" s="5">
        <v>44351.0</v>
      </c>
      <c r="E6289" s="4" t="s">
        <v>54</v>
      </c>
      <c r="F6289" s="4" t="s">
        <v>100</v>
      </c>
      <c r="G6289" s="4" t="s">
        <v>101</v>
      </c>
      <c r="H6289" s="6" t="s">
        <v>25</v>
      </c>
      <c r="I6289" s="7">
        <v>47.0</v>
      </c>
      <c r="J6289" s="8">
        <v>169.0</v>
      </c>
      <c r="K6289" s="9">
        <v>7943.0</v>
      </c>
      <c r="L6289" s="9">
        <v>4289.22</v>
      </c>
      <c r="M6289" s="10">
        <v>0.54</v>
      </c>
      <c r="N6289" s="4" t="s">
        <v>89</v>
      </c>
      <c r="O6289" s="4" t="s">
        <v>29</v>
      </c>
      <c r="P6289" s="4" t="s">
        <v>24</v>
      </c>
    </row>
    <row r="6290" ht="14.25" customHeight="1">
      <c r="B6290" s="4" t="s">
        <v>32</v>
      </c>
      <c r="C6290" s="4">
        <v>1185732.0</v>
      </c>
      <c r="D6290" s="5">
        <v>44351.0</v>
      </c>
      <c r="E6290" s="4" t="s">
        <v>54</v>
      </c>
      <c r="F6290" s="4" t="s">
        <v>100</v>
      </c>
      <c r="G6290" s="4" t="s">
        <v>101</v>
      </c>
      <c r="H6290" s="6" t="s">
        <v>26</v>
      </c>
      <c r="I6290" s="7">
        <v>49.0</v>
      </c>
      <c r="J6290" s="8">
        <v>169.0</v>
      </c>
      <c r="K6290" s="9">
        <v>8281.0</v>
      </c>
      <c r="L6290" s="9">
        <v>4223.31</v>
      </c>
      <c r="M6290" s="10">
        <v>0.51</v>
      </c>
      <c r="N6290" s="4" t="s">
        <v>89</v>
      </c>
      <c r="O6290" s="4" t="s">
        <v>23</v>
      </c>
      <c r="P6290" s="4" t="s">
        <v>24</v>
      </c>
    </row>
    <row r="6291" ht="14.25" customHeight="1">
      <c r="B6291" s="4" t="s">
        <v>32</v>
      </c>
      <c r="C6291" s="4">
        <v>1185732.0</v>
      </c>
      <c r="D6291" s="5">
        <v>44351.0</v>
      </c>
      <c r="E6291" s="4" t="s">
        <v>54</v>
      </c>
      <c r="F6291" s="4" t="s">
        <v>100</v>
      </c>
      <c r="G6291" s="4" t="s">
        <v>101</v>
      </c>
      <c r="H6291" s="6" t="s">
        <v>27</v>
      </c>
      <c r="I6291" s="7">
        <v>61.0</v>
      </c>
      <c r="J6291" s="8">
        <v>163.0</v>
      </c>
      <c r="K6291" s="9">
        <v>9943.0</v>
      </c>
      <c r="L6291" s="9">
        <v>4872.07</v>
      </c>
      <c r="M6291" s="10">
        <v>0.49</v>
      </c>
      <c r="N6291" s="4" t="s">
        <v>89</v>
      </c>
      <c r="O6291" s="4" t="s">
        <v>20</v>
      </c>
      <c r="P6291" s="4" t="s">
        <v>24</v>
      </c>
    </row>
    <row r="6292" ht="14.25" customHeight="1">
      <c r="B6292" s="4" t="s">
        <v>32</v>
      </c>
      <c r="C6292" s="4">
        <v>1185732.0</v>
      </c>
      <c r="D6292" s="5">
        <v>44351.0</v>
      </c>
      <c r="E6292" s="4" t="s">
        <v>54</v>
      </c>
      <c r="F6292" s="4" t="s">
        <v>100</v>
      </c>
      <c r="G6292" s="4" t="s">
        <v>101</v>
      </c>
      <c r="H6292" s="6" t="s">
        <v>28</v>
      </c>
      <c r="I6292" s="7">
        <v>67.0</v>
      </c>
      <c r="J6292" s="8">
        <v>231.0</v>
      </c>
      <c r="K6292" s="9">
        <v>15477.0</v>
      </c>
      <c r="L6292" s="9">
        <v>9286.199999999999</v>
      </c>
      <c r="M6292" s="10">
        <v>0.6</v>
      </c>
      <c r="N6292" s="4" t="s">
        <v>89</v>
      </c>
      <c r="O6292" s="4" t="s">
        <v>29</v>
      </c>
      <c r="P6292" s="4" t="s">
        <v>24</v>
      </c>
    </row>
    <row r="6293" ht="14.25" customHeight="1">
      <c r="B6293" s="4" t="s">
        <v>32</v>
      </c>
      <c r="C6293" s="4">
        <v>1185732.0</v>
      </c>
      <c r="D6293" s="5">
        <v>44379.0</v>
      </c>
      <c r="E6293" s="4" t="s">
        <v>54</v>
      </c>
      <c r="F6293" s="4" t="s">
        <v>100</v>
      </c>
      <c r="G6293" s="4" t="s">
        <v>101</v>
      </c>
      <c r="H6293" s="6" t="s">
        <v>18</v>
      </c>
      <c r="I6293" s="7">
        <v>60.0</v>
      </c>
      <c r="J6293" s="8">
        <v>294.0</v>
      </c>
      <c r="K6293" s="9">
        <v>17640.0</v>
      </c>
      <c r="L6293" s="9">
        <v>8820.0</v>
      </c>
      <c r="M6293" s="10">
        <v>0.5</v>
      </c>
      <c r="N6293" s="4" t="s">
        <v>89</v>
      </c>
      <c r="O6293" s="4" t="s">
        <v>23</v>
      </c>
      <c r="P6293" s="4" t="s">
        <v>21</v>
      </c>
    </row>
    <row r="6294" ht="14.25" customHeight="1">
      <c r="B6294" s="4" t="s">
        <v>32</v>
      </c>
      <c r="C6294" s="4">
        <v>1185732.0</v>
      </c>
      <c r="D6294" s="5">
        <v>44379.0</v>
      </c>
      <c r="E6294" s="4" t="s">
        <v>54</v>
      </c>
      <c r="F6294" s="4" t="s">
        <v>100</v>
      </c>
      <c r="G6294" s="4" t="s">
        <v>101</v>
      </c>
      <c r="H6294" s="6" t="s">
        <v>22</v>
      </c>
      <c r="I6294" s="7">
        <v>58.0</v>
      </c>
      <c r="J6294" s="8">
        <v>224.0</v>
      </c>
      <c r="K6294" s="9">
        <v>12992.0</v>
      </c>
      <c r="L6294" s="9">
        <v>6496.0</v>
      </c>
      <c r="M6294" s="10">
        <v>0.5</v>
      </c>
      <c r="N6294" s="4" t="s">
        <v>89</v>
      </c>
      <c r="O6294" s="4" t="s">
        <v>20</v>
      </c>
      <c r="P6294" s="4" t="s">
        <v>21</v>
      </c>
    </row>
    <row r="6295" ht="14.25" customHeight="1">
      <c r="B6295" s="4" t="s">
        <v>32</v>
      </c>
      <c r="C6295" s="4">
        <v>1185732.0</v>
      </c>
      <c r="D6295" s="5">
        <v>44379.0</v>
      </c>
      <c r="E6295" s="4" t="s">
        <v>54</v>
      </c>
      <c r="F6295" s="4" t="s">
        <v>100</v>
      </c>
      <c r="G6295" s="4" t="s">
        <v>101</v>
      </c>
      <c r="H6295" s="6" t="s">
        <v>25</v>
      </c>
      <c r="I6295" s="7">
        <v>53.0</v>
      </c>
      <c r="J6295" s="8">
        <v>196.0</v>
      </c>
      <c r="K6295" s="9">
        <v>10388.0</v>
      </c>
      <c r="L6295" s="9">
        <v>5713.400000000001</v>
      </c>
      <c r="M6295" s="10">
        <v>0.55</v>
      </c>
      <c r="N6295" s="4" t="s">
        <v>89</v>
      </c>
      <c r="O6295" s="4" t="s">
        <v>29</v>
      </c>
      <c r="P6295" s="4" t="s">
        <v>24</v>
      </c>
    </row>
    <row r="6296" ht="14.25" customHeight="1">
      <c r="B6296" s="4" t="s">
        <v>32</v>
      </c>
      <c r="C6296" s="4">
        <v>1185732.0</v>
      </c>
      <c r="D6296" s="5">
        <v>44379.0</v>
      </c>
      <c r="E6296" s="4" t="s">
        <v>54</v>
      </c>
      <c r="F6296" s="4" t="s">
        <v>100</v>
      </c>
      <c r="G6296" s="4" t="s">
        <v>101</v>
      </c>
      <c r="H6296" s="6" t="s">
        <v>26</v>
      </c>
      <c r="I6296" s="7">
        <v>52.0</v>
      </c>
      <c r="J6296" s="8">
        <v>203.0</v>
      </c>
      <c r="K6296" s="9">
        <v>10556.0</v>
      </c>
      <c r="L6296" s="9">
        <v>5383.56</v>
      </c>
      <c r="M6296" s="10">
        <v>0.51</v>
      </c>
      <c r="N6296" s="4" t="s">
        <v>89</v>
      </c>
      <c r="O6296" s="4" t="s">
        <v>23</v>
      </c>
      <c r="P6296" s="4" t="s">
        <v>24</v>
      </c>
    </row>
    <row r="6297" ht="14.25" customHeight="1">
      <c r="B6297" s="4" t="s">
        <v>32</v>
      </c>
      <c r="C6297" s="4">
        <v>1185732.0</v>
      </c>
      <c r="D6297" s="5">
        <v>44379.0</v>
      </c>
      <c r="E6297" s="4" t="s">
        <v>54</v>
      </c>
      <c r="F6297" s="4" t="s">
        <v>100</v>
      </c>
      <c r="G6297" s="4" t="s">
        <v>101</v>
      </c>
      <c r="H6297" s="6" t="s">
        <v>27</v>
      </c>
      <c r="I6297" s="7">
        <v>59.0</v>
      </c>
      <c r="J6297" s="8">
        <v>182.0</v>
      </c>
      <c r="K6297" s="9">
        <v>10738.0</v>
      </c>
      <c r="L6297" s="9">
        <v>5261.62</v>
      </c>
      <c r="M6297" s="10">
        <v>0.49</v>
      </c>
      <c r="N6297" s="4" t="s">
        <v>89</v>
      </c>
      <c r="O6297" s="4" t="s">
        <v>23</v>
      </c>
      <c r="P6297" s="4" t="s">
        <v>21</v>
      </c>
    </row>
    <row r="6298" ht="14.25" customHeight="1">
      <c r="B6298" s="4" t="s">
        <v>32</v>
      </c>
      <c r="C6298" s="4">
        <v>1185732.0</v>
      </c>
      <c r="D6298" s="5">
        <v>44379.0</v>
      </c>
      <c r="E6298" s="4" t="s">
        <v>54</v>
      </c>
      <c r="F6298" s="4" t="s">
        <v>100</v>
      </c>
      <c r="G6298" s="4" t="s">
        <v>101</v>
      </c>
      <c r="H6298" s="6" t="s">
        <v>28</v>
      </c>
      <c r="I6298" s="7">
        <v>64.0</v>
      </c>
      <c r="J6298" s="8">
        <v>263.0</v>
      </c>
      <c r="K6298" s="9">
        <v>16832.0</v>
      </c>
      <c r="L6298" s="9">
        <v>10604.16</v>
      </c>
      <c r="M6298" s="10">
        <v>0.63</v>
      </c>
      <c r="N6298" s="4" t="s">
        <v>89</v>
      </c>
      <c r="O6298" s="4" t="s">
        <v>20</v>
      </c>
      <c r="P6298" s="4" t="s">
        <v>21</v>
      </c>
    </row>
    <row r="6299" ht="14.25" customHeight="1">
      <c r="B6299" s="4" t="s">
        <v>32</v>
      </c>
      <c r="C6299" s="4">
        <v>1185732.0</v>
      </c>
      <c r="D6299" s="5">
        <v>44411.0</v>
      </c>
      <c r="E6299" s="4" t="s">
        <v>54</v>
      </c>
      <c r="F6299" s="4" t="s">
        <v>100</v>
      </c>
      <c r="G6299" s="4" t="s">
        <v>101</v>
      </c>
      <c r="H6299" s="6" t="s">
        <v>18</v>
      </c>
      <c r="I6299" s="7">
        <v>61.0</v>
      </c>
      <c r="J6299" s="8">
        <v>308.0</v>
      </c>
      <c r="K6299" s="9">
        <v>18788.0</v>
      </c>
      <c r="L6299" s="9">
        <v>9957.640000000001</v>
      </c>
      <c r="M6299" s="10">
        <v>0.53</v>
      </c>
      <c r="N6299" s="4" t="s">
        <v>89</v>
      </c>
      <c r="O6299" s="4" t="s">
        <v>29</v>
      </c>
      <c r="P6299" s="4" t="s">
        <v>21</v>
      </c>
    </row>
    <row r="6300" ht="14.25" customHeight="1">
      <c r="B6300" s="4" t="s">
        <v>32</v>
      </c>
      <c r="C6300" s="4">
        <v>1185732.0</v>
      </c>
      <c r="D6300" s="5">
        <v>44411.0</v>
      </c>
      <c r="E6300" s="4" t="s">
        <v>54</v>
      </c>
      <c r="F6300" s="4" t="s">
        <v>100</v>
      </c>
      <c r="G6300" s="4" t="s">
        <v>101</v>
      </c>
      <c r="H6300" s="6" t="s">
        <v>22</v>
      </c>
      <c r="I6300" s="7">
        <v>58.0</v>
      </c>
      <c r="J6300" s="8">
        <v>200.0</v>
      </c>
      <c r="K6300" s="9">
        <v>11600.0</v>
      </c>
      <c r="L6300" s="9">
        <v>5219.999999999999</v>
      </c>
      <c r="M6300" s="10">
        <v>0.44999999999999996</v>
      </c>
      <c r="N6300" s="4" t="s">
        <v>89</v>
      </c>
      <c r="O6300" s="4" t="s">
        <v>20</v>
      </c>
      <c r="P6300" s="4" t="s">
        <v>24</v>
      </c>
    </row>
    <row r="6301" ht="14.25" customHeight="1">
      <c r="B6301" s="4" t="s">
        <v>32</v>
      </c>
      <c r="C6301" s="4">
        <v>1185732.0</v>
      </c>
      <c r="D6301" s="5">
        <v>44411.0</v>
      </c>
      <c r="E6301" s="4" t="s">
        <v>54</v>
      </c>
      <c r="F6301" s="4" t="s">
        <v>100</v>
      </c>
      <c r="G6301" s="4" t="s">
        <v>101</v>
      </c>
      <c r="H6301" s="6" t="s">
        <v>25</v>
      </c>
      <c r="I6301" s="7">
        <v>54.0</v>
      </c>
      <c r="J6301" s="8">
        <v>210.0</v>
      </c>
      <c r="K6301" s="9">
        <v>11340.0</v>
      </c>
      <c r="L6301" s="9">
        <v>6010.200000000001</v>
      </c>
      <c r="M6301" s="10">
        <v>0.53</v>
      </c>
      <c r="N6301" s="4" t="s">
        <v>89</v>
      </c>
      <c r="O6301" s="4" t="s">
        <v>29</v>
      </c>
      <c r="P6301" s="4" t="s">
        <v>24</v>
      </c>
    </row>
    <row r="6302" ht="14.25" customHeight="1">
      <c r="B6302" s="4" t="s">
        <v>32</v>
      </c>
      <c r="C6302" s="4">
        <v>1185732.0</v>
      </c>
      <c r="D6302" s="5">
        <v>44411.0</v>
      </c>
      <c r="E6302" s="4" t="s">
        <v>54</v>
      </c>
      <c r="F6302" s="4" t="s">
        <v>100</v>
      </c>
      <c r="G6302" s="4" t="s">
        <v>101</v>
      </c>
      <c r="H6302" s="6" t="s">
        <v>26</v>
      </c>
      <c r="I6302" s="7">
        <v>44.0</v>
      </c>
      <c r="J6302" s="8">
        <v>182.0</v>
      </c>
      <c r="K6302" s="9">
        <v>8008.0</v>
      </c>
      <c r="L6302" s="9">
        <v>4244.24</v>
      </c>
      <c r="M6302" s="10">
        <v>0.53</v>
      </c>
      <c r="N6302" s="4" t="s">
        <v>89</v>
      </c>
      <c r="O6302" s="4" t="s">
        <v>20</v>
      </c>
      <c r="P6302" s="4" t="s">
        <v>24</v>
      </c>
    </row>
    <row r="6303" ht="14.25" customHeight="1">
      <c r="B6303" s="4" t="s">
        <v>32</v>
      </c>
      <c r="C6303" s="4">
        <v>1185732.0</v>
      </c>
      <c r="D6303" s="5">
        <v>44411.0</v>
      </c>
      <c r="E6303" s="4" t="s">
        <v>54</v>
      </c>
      <c r="F6303" s="4" t="s">
        <v>100</v>
      </c>
      <c r="G6303" s="4" t="s">
        <v>101</v>
      </c>
      <c r="H6303" s="6" t="s">
        <v>27</v>
      </c>
      <c r="I6303" s="7">
        <v>53.0</v>
      </c>
      <c r="J6303" s="8">
        <v>176.0</v>
      </c>
      <c r="K6303" s="9">
        <v>9328.0</v>
      </c>
      <c r="L6303" s="9">
        <v>4477.44</v>
      </c>
      <c r="M6303" s="10">
        <v>0.48</v>
      </c>
      <c r="N6303" s="4" t="s">
        <v>89</v>
      </c>
      <c r="O6303" s="4" t="s">
        <v>29</v>
      </c>
      <c r="P6303" s="4" t="s">
        <v>21</v>
      </c>
    </row>
    <row r="6304" ht="14.25" customHeight="1">
      <c r="B6304" s="4" t="s">
        <v>32</v>
      </c>
      <c r="C6304" s="4">
        <v>1185732.0</v>
      </c>
      <c r="D6304" s="5">
        <v>44411.0</v>
      </c>
      <c r="E6304" s="4" t="s">
        <v>54</v>
      </c>
      <c r="F6304" s="4" t="s">
        <v>100</v>
      </c>
      <c r="G6304" s="4" t="s">
        <v>101</v>
      </c>
      <c r="H6304" s="6" t="s">
        <v>28</v>
      </c>
      <c r="I6304" s="7">
        <v>54.0</v>
      </c>
      <c r="J6304" s="8">
        <v>231.0</v>
      </c>
      <c r="K6304" s="9">
        <v>12474.0</v>
      </c>
      <c r="L6304" s="9">
        <v>7983.360000000001</v>
      </c>
      <c r="M6304" s="10">
        <v>0.64</v>
      </c>
      <c r="N6304" s="4" t="s">
        <v>89</v>
      </c>
      <c r="O6304" s="4" t="s">
        <v>20</v>
      </c>
      <c r="P6304" s="4" t="s">
        <v>21</v>
      </c>
    </row>
    <row r="6305" ht="14.25" customHeight="1">
      <c r="B6305" s="4" t="s">
        <v>32</v>
      </c>
      <c r="C6305" s="4">
        <v>1185732.0</v>
      </c>
      <c r="D6305" s="5">
        <v>44441.0</v>
      </c>
      <c r="E6305" s="4" t="s">
        <v>54</v>
      </c>
      <c r="F6305" s="4" t="s">
        <v>100</v>
      </c>
      <c r="G6305" s="4" t="s">
        <v>101</v>
      </c>
      <c r="H6305" s="6" t="s">
        <v>18</v>
      </c>
      <c r="I6305" s="7">
        <v>53.0</v>
      </c>
      <c r="J6305" s="8">
        <v>250.0</v>
      </c>
      <c r="K6305" s="9">
        <v>13250.0</v>
      </c>
      <c r="L6305" s="9">
        <v>6890.0</v>
      </c>
      <c r="M6305" s="10">
        <v>0.52</v>
      </c>
      <c r="N6305" s="4" t="s">
        <v>89</v>
      </c>
      <c r="O6305" s="4" t="s">
        <v>29</v>
      </c>
      <c r="P6305" s="4" t="s">
        <v>21</v>
      </c>
    </row>
    <row r="6306" ht="14.25" customHeight="1">
      <c r="B6306" s="4" t="s">
        <v>32</v>
      </c>
      <c r="C6306" s="4">
        <v>1185732.0</v>
      </c>
      <c r="D6306" s="5">
        <v>44441.0</v>
      </c>
      <c r="E6306" s="4" t="s">
        <v>54</v>
      </c>
      <c r="F6306" s="4" t="s">
        <v>100</v>
      </c>
      <c r="G6306" s="4" t="s">
        <v>101</v>
      </c>
      <c r="H6306" s="6" t="s">
        <v>22</v>
      </c>
      <c r="I6306" s="7">
        <v>49.0</v>
      </c>
      <c r="J6306" s="8">
        <v>181.0</v>
      </c>
      <c r="K6306" s="9">
        <v>8869.0</v>
      </c>
      <c r="L6306" s="9">
        <v>4434.5</v>
      </c>
      <c r="M6306" s="10">
        <v>0.5</v>
      </c>
      <c r="N6306" s="4" t="s">
        <v>89</v>
      </c>
      <c r="O6306" s="4" t="s">
        <v>29</v>
      </c>
      <c r="P6306" s="4" t="s">
        <v>21</v>
      </c>
    </row>
    <row r="6307" ht="14.25" customHeight="1">
      <c r="B6307" s="4" t="s">
        <v>32</v>
      </c>
      <c r="C6307" s="4">
        <v>1185732.0</v>
      </c>
      <c r="D6307" s="5">
        <v>44441.0</v>
      </c>
      <c r="E6307" s="4" t="s">
        <v>54</v>
      </c>
      <c r="F6307" s="4" t="s">
        <v>100</v>
      </c>
      <c r="G6307" s="4" t="s">
        <v>101</v>
      </c>
      <c r="H6307" s="6" t="s">
        <v>25</v>
      </c>
      <c r="I6307" s="7">
        <v>28.0</v>
      </c>
      <c r="J6307" s="8">
        <v>175.0</v>
      </c>
      <c r="K6307" s="9">
        <v>4900.0</v>
      </c>
      <c r="L6307" s="9">
        <v>2499.0</v>
      </c>
      <c r="M6307" s="10">
        <v>0.51</v>
      </c>
      <c r="N6307" s="4" t="s">
        <v>89</v>
      </c>
      <c r="O6307" s="4" t="s">
        <v>20</v>
      </c>
      <c r="P6307" s="4" t="s">
        <v>24</v>
      </c>
    </row>
    <row r="6308" ht="14.25" customHeight="1">
      <c r="B6308" s="4" t="s">
        <v>32</v>
      </c>
      <c r="C6308" s="4">
        <v>1185732.0</v>
      </c>
      <c r="D6308" s="5">
        <v>44441.0</v>
      </c>
      <c r="E6308" s="4" t="s">
        <v>54</v>
      </c>
      <c r="F6308" s="4" t="s">
        <v>100</v>
      </c>
      <c r="G6308" s="4" t="s">
        <v>101</v>
      </c>
      <c r="H6308" s="6" t="s">
        <v>26</v>
      </c>
      <c r="I6308" s="7">
        <v>28.0</v>
      </c>
      <c r="J6308" s="8">
        <v>150.0</v>
      </c>
      <c r="K6308" s="9">
        <v>4200.0</v>
      </c>
      <c r="L6308" s="9">
        <v>2100.0</v>
      </c>
      <c r="M6308" s="10">
        <v>0.5</v>
      </c>
      <c r="N6308" s="4" t="s">
        <v>89</v>
      </c>
      <c r="O6308" s="4" t="s">
        <v>23</v>
      </c>
      <c r="P6308" s="4" t="s">
        <v>24</v>
      </c>
    </row>
    <row r="6309" ht="14.25" customHeight="1">
      <c r="B6309" s="4" t="s">
        <v>32</v>
      </c>
      <c r="C6309" s="4">
        <v>1185732.0</v>
      </c>
      <c r="D6309" s="5">
        <v>44441.0</v>
      </c>
      <c r="E6309" s="4" t="s">
        <v>54</v>
      </c>
      <c r="F6309" s="4" t="s">
        <v>100</v>
      </c>
      <c r="G6309" s="4" t="s">
        <v>101</v>
      </c>
      <c r="H6309" s="6" t="s">
        <v>27</v>
      </c>
      <c r="I6309" s="7">
        <v>38.0</v>
      </c>
      <c r="J6309" s="8">
        <v>156.0</v>
      </c>
      <c r="K6309" s="9">
        <v>5928.0</v>
      </c>
      <c r="L6309" s="9">
        <v>2726.8799999999997</v>
      </c>
      <c r="M6309" s="10">
        <v>0.45999999999999996</v>
      </c>
      <c r="N6309" s="4" t="s">
        <v>89</v>
      </c>
      <c r="O6309" s="4" t="s">
        <v>20</v>
      </c>
      <c r="P6309" s="4" t="s">
        <v>21</v>
      </c>
    </row>
    <row r="6310" ht="14.25" customHeight="1">
      <c r="B6310" s="4" t="s">
        <v>32</v>
      </c>
      <c r="C6310" s="4">
        <v>1185732.0</v>
      </c>
      <c r="D6310" s="5">
        <v>44441.0</v>
      </c>
      <c r="E6310" s="4" t="s">
        <v>54</v>
      </c>
      <c r="F6310" s="4" t="s">
        <v>100</v>
      </c>
      <c r="G6310" s="4" t="s">
        <v>101</v>
      </c>
      <c r="H6310" s="6" t="s">
        <v>28</v>
      </c>
      <c r="I6310" s="7">
        <v>41.0</v>
      </c>
      <c r="J6310" s="8">
        <v>203.0</v>
      </c>
      <c r="K6310" s="9">
        <v>8323.0</v>
      </c>
      <c r="L6310" s="9">
        <v>5077.03</v>
      </c>
      <c r="M6310" s="10">
        <v>0.61</v>
      </c>
      <c r="N6310" s="4" t="s">
        <v>89</v>
      </c>
      <c r="O6310" s="4" t="s">
        <v>23</v>
      </c>
      <c r="P6310" s="4" t="s">
        <v>24</v>
      </c>
    </row>
    <row r="6311" ht="14.25" customHeight="1">
      <c r="B6311" s="4" t="s">
        <v>32</v>
      </c>
      <c r="C6311" s="4">
        <v>1185732.0</v>
      </c>
      <c r="D6311" s="5">
        <v>44473.0</v>
      </c>
      <c r="E6311" s="4" t="s">
        <v>54</v>
      </c>
      <c r="F6311" s="4" t="s">
        <v>100</v>
      </c>
      <c r="G6311" s="4" t="s">
        <v>101</v>
      </c>
      <c r="H6311" s="6" t="s">
        <v>18</v>
      </c>
      <c r="I6311" s="7">
        <v>42.0</v>
      </c>
      <c r="J6311" s="8">
        <v>245.0</v>
      </c>
      <c r="K6311" s="9">
        <v>10290.0</v>
      </c>
      <c r="L6311" s="9">
        <v>5556.6</v>
      </c>
      <c r="M6311" s="10">
        <v>0.54</v>
      </c>
      <c r="N6311" s="4" t="s">
        <v>89</v>
      </c>
      <c r="O6311" s="4" t="s">
        <v>29</v>
      </c>
      <c r="P6311" s="4" t="s">
        <v>24</v>
      </c>
    </row>
    <row r="6312" ht="14.25" customHeight="1">
      <c r="B6312" s="4" t="s">
        <v>32</v>
      </c>
      <c r="C6312" s="4">
        <v>1185732.0</v>
      </c>
      <c r="D6312" s="5">
        <v>44473.0</v>
      </c>
      <c r="E6312" s="4" t="s">
        <v>54</v>
      </c>
      <c r="F6312" s="4" t="s">
        <v>100</v>
      </c>
      <c r="G6312" s="4" t="s">
        <v>101</v>
      </c>
      <c r="H6312" s="6" t="s">
        <v>22</v>
      </c>
      <c r="I6312" s="7">
        <v>33.0</v>
      </c>
      <c r="J6312" s="8">
        <v>196.0</v>
      </c>
      <c r="K6312" s="9">
        <v>6468.0</v>
      </c>
      <c r="L6312" s="9">
        <v>2975.2799999999997</v>
      </c>
      <c r="M6312" s="10">
        <v>0.45999999999999996</v>
      </c>
      <c r="N6312" s="4" t="s">
        <v>89</v>
      </c>
      <c r="O6312" s="4" t="s">
        <v>23</v>
      </c>
      <c r="P6312" s="4" t="s">
        <v>21</v>
      </c>
    </row>
    <row r="6313" ht="14.25" customHeight="1">
      <c r="B6313" s="4" t="s">
        <v>32</v>
      </c>
      <c r="C6313" s="4">
        <v>1185732.0</v>
      </c>
      <c r="D6313" s="5">
        <v>44473.0</v>
      </c>
      <c r="E6313" s="4" t="s">
        <v>54</v>
      </c>
      <c r="F6313" s="4" t="s">
        <v>100</v>
      </c>
      <c r="G6313" s="4" t="s">
        <v>101</v>
      </c>
      <c r="H6313" s="6" t="s">
        <v>25</v>
      </c>
      <c r="I6313" s="7">
        <v>34.0</v>
      </c>
      <c r="J6313" s="8">
        <v>150.0</v>
      </c>
      <c r="K6313" s="9">
        <v>5100.0</v>
      </c>
      <c r="L6313" s="9">
        <v>2601.0</v>
      </c>
      <c r="M6313" s="10">
        <v>0.51</v>
      </c>
      <c r="N6313" s="4" t="s">
        <v>89</v>
      </c>
      <c r="O6313" s="4" t="s">
        <v>23</v>
      </c>
      <c r="P6313" s="4" t="s">
        <v>21</v>
      </c>
    </row>
    <row r="6314" ht="14.25" customHeight="1">
      <c r="B6314" s="4" t="s">
        <v>32</v>
      </c>
      <c r="C6314" s="4">
        <v>1185732.0</v>
      </c>
      <c r="D6314" s="5">
        <v>44473.0</v>
      </c>
      <c r="E6314" s="4" t="s">
        <v>54</v>
      </c>
      <c r="F6314" s="4" t="s">
        <v>100</v>
      </c>
      <c r="G6314" s="4" t="s">
        <v>101</v>
      </c>
      <c r="H6314" s="6" t="s">
        <v>26</v>
      </c>
      <c r="I6314" s="7">
        <v>34.0</v>
      </c>
      <c r="J6314" s="8">
        <v>160.0</v>
      </c>
      <c r="K6314" s="9">
        <v>5440.0</v>
      </c>
      <c r="L6314" s="9">
        <v>2937.6000000000004</v>
      </c>
      <c r="M6314" s="10">
        <v>0.54</v>
      </c>
      <c r="N6314" s="4" t="s">
        <v>89</v>
      </c>
      <c r="O6314" s="4" t="s">
        <v>23</v>
      </c>
      <c r="P6314" s="4" t="s">
        <v>21</v>
      </c>
    </row>
    <row r="6315" ht="14.25" customHeight="1">
      <c r="B6315" s="4" t="s">
        <v>32</v>
      </c>
      <c r="C6315" s="4">
        <v>1185732.0</v>
      </c>
      <c r="D6315" s="5">
        <v>44473.0</v>
      </c>
      <c r="E6315" s="4" t="s">
        <v>54</v>
      </c>
      <c r="F6315" s="4" t="s">
        <v>100</v>
      </c>
      <c r="G6315" s="4" t="s">
        <v>101</v>
      </c>
      <c r="H6315" s="6" t="s">
        <v>27</v>
      </c>
      <c r="I6315" s="7">
        <v>42.0</v>
      </c>
      <c r="J6315" s="8">
        <v>149.0</v>
      </c>
      <c r="K6315" s="9">
        <v>6258.0</v>
      </c>
      <c r="L6315" s="9">
        <v>2941.2599999999998</v>
      </c>
      <c r="M6315" s="10">
        <v>0.47</v>
      </c>
      <c r="N6315" s="4" t="s">
        <v>89</v>
      </c>
      <c r="O6315" s="4" t="s">
        <v>23</v>
      </c>
      <c r="P6315" s="4" t="s">
        <v>24</v>
      </c>
    </row>
    <row r="6316" ht="14.25" customHeight="1">
      <c r="B6316" s="4" t="s">
        <v>32</v>
      </c>
      <c r="C6316" s="4">
        <v>1185732.0</v>
      </c>
      <c r="D6316" s="5">
        <v>44473.0</v>
      </c>
      <c r="E6316" s="4" t="s">
        <v>54</v>
      </c>
      <c r="F6316" s="4" t="s">
        <v>100</v>
      </c>
      <c r="G6316" s="4" t="s">
        <v>101</v>
      </c>
      <c r="H6316" s="6" t="s">
        <v>28</v>
      </c>
      <c r="I6316" s="7">
        <v>48.0</v>
      </c>
      <c r="J6316" s="8">
        <v>176.0</v>
      </c>
      <c r="K6316" s="9">
        <v>8448.0</v>
      </c>
      <c r="L6316" s="9">
        <v>5322.24</v>
      </c>
      <c r="M6316" s="10">
        <v>0.63</v>
      </c>
      <c r="N6316" s="4" t="s">
        <v>89</v>
      </c>
      <c r="O6316" s="4" t="s">
        <v>23</v>
      </c>
      <c r="P6316" s="4" t="s">
        <v>24</v>
      </c>
    </row>
    <row r="6317" ht="14.25" customHeight="1">
      <c r="B6317" s="4" t="s">
        <v>32</v>
      </c>
      <c r="C6317" s="4">
        <v>1185732.0</v>
      </c>
      <c r="D6317" s="5">
        <v>44503.0</v>
      </c>
      <c r="E6317" s="4" t="s">
        <v>54</v>
      </c>
      <c r="F6317" s="4" t="s">
        <v>100</v>
      </c>
      <c r="G6317" s="4" t="s">
        <v>101</v>
      </c>
      <c r="H6317" s="6" t="s">
        <v>18</v>
      </c>
      <c r="I6317" s="7">
        <v>44.0</v>
      </c>
      <c r="J6317" s="8">
        <v>215.0</v>
      </c>
      <c r="K6317" s="9">
        <v>9460.0</v>
      </c>
      <c r="L6317" s="9">
        <v>5203.0</v>
      </c>
      <c r="M6317" s="10">
        <v>0.55</v>
      </c>
      <c r="N6317" s="4" t="s">
        <v>89</v>
      </c>
      <c r="O6317" s="4" t="s">
        <v>23</v>
      </c>
      <c r="P6317" s="4" t="s">
        <v>24</v>
      </c>
    </row>
    <row r="6318" ht="14.25" customHeight="1">
      <c r="B6318" s="4" t="s">
        <v>32</v>
      </c>
      <c r="C6318" s="4">
        <v>1185732.0</v>
      </c>
      <c r="D6318" s="5">
        <v>44503.0</v>
      </c>
      <c r="E6318" s="4" t="s">
        <v>54</v>
      </c>
      <c r="F6318" s="4" t="s">
        <v>100</v>
      </c>
      <c r="G6318" s="4" t="s">
        <v>101</v>
      </c>
      <c r="H6318" s="6" t="s">
        <v>22</v>
      </c>
      <c r="I6318" s="7">
        <v>32.0</v>
      </c>
      <c r="J6318" s="8">
        <v>195.0</v>
      </c>
      <c r="K6318" s="9">
        <v>6240.0</v>
      </c>
      <c r="L6318" s="9">
        <v>2932.7999999999997</v>
      </c>
      <c r="M6318" s="10">
        <v>0.47</v>
      </c>
      <c r="N6318" s="4" t="s">
        <v>89</v>
      </c>
      <c r="O6318" s="4" t="s">
        <v>29</v>
      </c>
      <c r="P6318" s="4" t="s">
        <v>24</v>
      </c>
    </row>
    <row r="6319" ht="14.25" customHeight="1">
      <c r="B6319" s="4" t="s">
        <v>32</v>
      </c>
      <c r="C6319" s="4">
        <v>1185732.0</v>
      </c>
      <c r="D6319" s="5">
        <v>44503.0</v>
      </c>
      <c r="E6319" s="4" t="s">
        <v>54</v>
      </c>
      <c r="F6319" s="4" t="s">
        <v>100</v>
      </c>
      <c r="G6319" s="4" t="s">
        <v>101</v>
      </c>
      <c r="H6319" s="6" t="s">
        <v>25</v>
      </c>
      <c r="I6319" s="7">
        <v>38.0</v>
      </c>
      <c r="J6319" s="8">
        <v>167.0</v>
      </c>
      <c r="K6319" s="9">
        <v>6346.0</v>
      </c>
      <c r="L6319" s="9">
        <v>3426.84</v>
      </c>
      <c r="M6319" s="10">
        <v>0.54</v>
      </c>
      <c r="N6319" s="4" t="s">
        <v>89</v>
      </c>
      <c r="O6319" s="4" t="s">
        <v>20</v>
      </c>
      <c r="P6319" s="4" t="s">
        <v>24</v>
      </c>
    </row>
    <row r="6320" ht="14.25" customHeight="1">
      <c r="B6320" s="4" t="s">
        <v>32</v>
      </c>
      <c r="C6320" s="4">
        <v>1185732.0</v>
      </c>
      <c r="D6320" s="5">
        <v>44503.0</v>
      </c>
      <c r="E6320" s="4" t="s">
        <v>54</v>
      </c>
      <c r="F6320" s="4" t="s">
        <v>100</v>
      </c>
      <c r="G6320" s="4" t="s">
        <v>101</v>
      </c>
      <c r="H6320" s="6" t="s">
        <v>26</v>
      </c>
      <c r="I6320" s="7">
        <v>55.0</v>
      </c>
      <c r="J6320" s="8">
        <v>163.0</v>
      </c>
      <c r="K6320" s="9">
        <v>8965.0</v>
      </c>
      <c r="L6320" s="9">
        <v>4572.15</v>
      </c>
      <c r="M6320" s="10">
        <v>0.51</v>
      </c>
      <c r="N6320" s="4" t="s">
        <v>89</v>
      </c>
      <c r="O6320" s="4" t="s">
        <v>20</v>
      </c>
      <c r="P6320" s="4" t="s">
        <v>24</v>
      </c>
    </row>
    <row r="6321" ht="14.25" customHeight="1">
      <c r="B6321" s="4" t="s">
        <v>32</v>
      </c>
      <c r="C6321" s="4">
        <v>1185732.0</v>
      </c>
      <c r="D6321" s="5">
        <v>44503.0</v>
      </c>
      <c r="E6321" s="4" t="s">
        <v>54</v>
      </c>
      <c r="F6321" s="4" t="s">
        <v>100</v>
      </c>
      <c r="G6321" s="4" t="s">
        <v>101</v>
      </c>
      <c r="H6321" s="6" t="s">
        <v>27</v>
      </c>
      <c r="I6321" s="7">
        <v>72.0</v>
      </c>
      <c r="J6321" s="8">
        <v>163.0</v>
      </c>
      <c r="K6321" s="9">
        <v>11736.0</v>
      </c>
      <c r="L6321" s="9">
        <v>5750.64</v>
      </c>
      <c r="M6321" s="10">
        <v>0.49</v>
      </c>
      <c r="N6321" s="4" t="s">
        <v>89</v>
      </c>
      <c r="O6321" s="4" t="s">
        <v>23</v>
      </c>
      <c r="P6321" s="4" t="s">
        <v>21</v>
      </c>
    </row>
    <row r="6322" ht="14.25" customHeight="1">
      <c r="B6322" s="4" t="s">
        <v>32</v>
      </c>
      <c r="C6322" s="4">
        <v>1185732.0</v>
      </c>
      <c r="D6322" s="5">
        <v>44503.0</v>
      </c>
      <c r="E6322" s="4" t="s">
        <v>54</v>
      </c>
      <c r="F6322" s="4" t="s">
        <v>100</v>
      </c>
      <c r="G6322" s="4" t="s">
        <v>101</v>
      </c>
      <c r="H6322" s="6" t="s">
        <v>28</v>
      </c>
      <c r="I6322" s="7">
        <v>72.0</v>
      </c>
      <c r="J6322" s="8">
        <v>210.0</v>
      </c>
      <c r="K6322" s="9">
        <v>15120.0</v>
      </c>
      <c r="L6322" s="9">
        <v>9676.800000000001</v>
      </c>
      <c r="M6322" s="10">
        <v>0.64</v>
      </c>
      <c r="N6322" s="4" t="s">
        <v>89</v>
      </c>
      <c r="O6322" s="4" t="s">
        <v>29</v>
      </c>
      <c r="P6322" s="4" t="s">
        <v>24</v>
      </c>
    </row>
    <row r="6323" ht="14.25" customHeight="1">
      <c r="B6323" s="4" t="s">
        <v>32</v>
      </c>
      <c r="C6323" s="4">
        <v>1185732.0</v>
      </c>
      <c r="D6323" s="5">
        <v>44532.0</v>
      </c>
      <c r="E6323" s="4" t="s">
        <v>54</v>
      </c>
      <c r="F6323" s="4" t="s">
        <v>100</v>
      </c>
      <c r="G6323" s="4" t="s">
        <v>101</v>
      </c>
      <c r="H6323" s="6" t="s">
        <v>18</v>
      </c>
      <c r="I6323" s="7">
        <v>64.0</v>
      </c>
      <c r="J6323" s="8">
        <v>244.0</v>
      </c>
      <c r="K6323" s="9">
        <v>15616.0</v>
      </c>
      <c r="L6323" s="9">
        <v>7964.16</v>
      </c>
      <c r="M6323" s="10">
        <v>0.51</v>
      </c>
      <c r="N6323" s="4" t="s">
        <v>89</v>
      </c>
      <c r="O6323" s="4" t="s">
        <v>29</v>
      </c>
      <c r="P6323" s="4" t="s">
        <v>21</v>
      </c>
    </row>
    <row r="6324" ht="14.25" customHeight="1">
      <c r="B6324" s="4" t="s">
        <v>32</v>
      </c>
      <c r="C6324" s="4">
        <v>1185732.0</v>
      </c>
      <c r="D6324" s="5">
        <v>44532.0</v>
      </c>
      <c r="E6324" s="4" t="s">
        <v>54</v>
      </c>
      <c r="F6324" s="4" t="s">
        <v>100</v>
      </c>
      <c r="G6324" s="4" t="s">
        <v>101</v>
      </c>
      <c r="H6324" s="6" t="s">
        <v>22</v>
      </c>
      <c r="I6324" s="7">
        <v>55.0</v>
      </c>
      <c r="J6324" s="8">
        <v>202.0</v>
      </c>
      <c r="K6324" s="9">
        <v>11110.0</v>
      </c>
      <c r="L6324" s="9">
        <v>4999.499999999999</v>
      </c>
      <c r="M6324" s="10">
        <v>0.44999999999999996</v>
      </c>
      <c r="N6324" s="4" t="s">
        <v>89</v>
      </c>
      <c r="O6324" s="4" t="s">
        <v>29</v>
      </c>
      <c r="P6324" s="4" t="s">
        <v>24</v>
      </c>
    </row>
    <row r="6325" ht="14.25" customHeight="1">
      <c r="B6325" s="4" t="s">
        <v>67</v>
      </c>
      <c r="C6325" s="4">
        <v>1185732.0</v>
      </c>
      <c r="D6325" s="5">
        <v>44532.0</v>
      </c>
      <c r="E6325" s="4" t="s">
        <v>54</v>
      </c>
      <c r="F6325" s="4" t="s">
        <v>100</v>
      </c>
      <c r="G6325" s="4" t="s">
        <v>101</v>
      </c>
      <c r="H6325" s="6" t="s">
        <v>25</v>
      </c>
      <c r="I6325" s="7">
        <v>55.0</v>
      </c>
      <c r="J6325" s="8">
        <v>218.0</v>
      </c>
      <c r="K6325" s="9">
        <v>11990.0</v>
      </c>
      <c r="L6325" s="9">
        <v>6114.900000000001</v>
      </c>
      <c r="M6325" s="10">
        <v>0.51</v>
      </c>
      <c r="N6325" s="4" t="s">
        <v>89</v>
      </c>
      <c r="O6325" s="4" t="s">
        <v>20</v>
      </c>
      <c r="P6325" s="4" t="s">
        <v>24</v>
      </c>
    </row>
    <row r="6326" ht="14.25" customHeight="1">
      <c r="B6326" s="4" t="s">
        <v>67</v>
      </c>
      <c r="C6326" s="4">
        <v>1185732.0</v>
      </c>
      <c r="D6326" s="5">
        <v>44532.0</v>
      </c>
      <c r="E6326" s="4" t="s">
        <v>54</v>
      </c>
      <c r="F6326" s="4" t="s">
        <v>100</v>
      </c>
      <c r="G6326" s="4" t="s">
        <v>101</v>
      </c>
      <c r="H6326" s="6" t="s">
        <v>26</v>
      </c>
      <c r="I6326" s="7">
        <v>55.0</v>
      </c>
      <c r="J6326" s="8">
        <v>196.0</v>
      </c>
      <c r="K6326" s="9">
        <v>10780.0</v>
      </c>
      <c r="L6326" s="9">
        <v>5821.200000000001</v>
      </c>
      <c r="M6326" s="10">
        <v>0.54</v>
      </c>
      <c r="N6326" s="4" t="s">
        <v>89</v>
      </c>
      <c r="O6326" s="4" t="s">
        <v>20</v>
      </c>
      <c r="P6326" s="4" t="s">
        <v>21</v>
      </c>
    </row>
    <row r="6327" ht="14.25" customHeight="1">
      <c r="B6327" s="4" t="s">
        <v>67</v>
      </c>
      <c r="C6327" s="4">
        <v>1185732.0</v>
      </c>
      <c r="D6327" s="5">
        <v>44532.0</v>
      </c>
      <c r="E6327" s="4" t="s">
        <v>54</v>
      </c>
      <c r="F6327" s="4" t="s">
        <v>100</v>
      </c>
      <c r="G6327" s="4" t="s">
        <v>101</v>
      </c>
      <c r="H6327" s="6" t="s">
        <v>27</v>
      </c>
      <c r="I6327" s="7">
        <v>65.0</v>
      </c>
      <c r="J6327" s="8">
        <v>169.0</v>
      </c>
      <c r="K6327" s="9">
        <v>10985.0</v>
      </c>
      <c r="L6327" s="9">
        <v>5382.65</v>
      </c>
      <c r="M6327" s="10">
        <v>0.49</v>
      </c>
      <c r="N6327" s="4" t="s">
        <v>89</v>
      </c>
      <c r="O6327" s="4" t="s">
        <v>29</v>
      </c>
      <c r="P6327" s="4" t="s">
        <v>21</v>
      </c>
    </row>
    <row r="6328" ht="14.25" customHeight="1">
      <c r="B6328" s="4" t="s">
        <v>67</v>
      </c>
      <c r="C6328" s="4">
        <v>1185732.0</v>
      </c>
      <c r="D6328" s="5">
        <v>44532.0</v>
      </c>
      <c r="E6328" s="4" t="s">
        <v>54</v>
      </c>
      <c r="F6328" s="4" t="s">
        <v>100</v>
      </c>
      <c r="G6328" s="4" t="s">
        <v>101</v>
      </c>
      <c r="H6328" s="6" t="s">
        <v>28</v>
      </c>
      <c r="I6328" s="7">
        <v>69.0</v>
      </c>
      <c r="J6328" s="8">
        <v>225.0</v>
      </c>
      <c r="K6328" s="9">
        <v>15525.0</v>
      </c>
      <c r="L6328" s="9">
        <v>10091.25</v>
      </c>
      <c r="M6328" s="10">
        <v>0.65</v>
      </c>
      <c r="N6328" s="4" t="s">
        <v>89</v>
      </c>
      <c r="O6328" s="4" t="s">
        <v>20</v>
      </c>
      <c r="P6328" s="4" t="s">
        <v>24</v>
      </c>
    </row>
    <row r="6329" ht="14.25" customHeight="1">
      <c r="B6329" s="4" t="s">
        <v>67</v>
      </c>
      <c r="C6329" s="4">
        <v>1185732.0</v>
      </c>
      <c r="D6329" s="5">
        <v>44209.0</v>
      </c>
      <c r="E6329" s="4" t="s">
        <v>54</v>
      </c>
      <c r="F6329" s="4" t="s">
        <v>100</v>
      </c>
      <c r="G6329" s="4" t="s">
        <v>101</v>
      </c>
      <c r="H6329" s="6" t="s">
        <v>18</v>
      </c>
      <c r="I6329" s="7">
        <v>32.0</v>
      </c>
      <c r="J6329" s="8">
        <v>194.0</v>
      </c>
      <c r="K6329" s="9">
        <v>6208.0</v>
      </c>
      <c r="L6329" s="9">
        <v>3228.1600000000003</v>
      </c>
      <c r="M6329" s="10">
        <v>0.52</v>
      </c>
      <c r="N6329" s="4" t="s">
        <v>89</v>
      </c>
      <c r="O6329" s="4" t="s">
        <v>29</v>
      </c>
      <c r="P6329" s="4" t="s">
        <v>24</v>
      </c>
    </row>
    <row r="6330" ht="14.25" customHeight="1">
      <c r="B6330" s="4" t="s">
        <v>67</v>
      </c>
      <c r="C6330" s="4">
        <v>1185732.0</v>
      </c>
      <c r="D6330" s="5">
        <v>44209.0</v>
      </c>
      <c r="E6330" s="4" t="s">
        <v>54</v>
      </c>
      <c r="F6330" s="4" t="s">
        <v>100</v>
      </c>
      <c r="G6330" s="4" t="s">
        <v>101</v>
      </c>
      <c r="H6330" s="6" t="s">
        <v>22</v>
      </c>
      <c r="I6330" s="7">
        <v>33.0</v>
      </c>
      <c r="J6330" s="8">
        <v>150.0</v>
      </c>
      <c r="K6330" s="9">
        <v>4950.0</v>
      </c>
      <c r="L6330" s="9">
        <v>2475.0</v>
      </c>
      <c r="M6330" s="10">
        <v>0.5</v>
      </c>
      <c r="N6330" s="4" t="s">
        <v>89</v>
      </c>
      <c r="O6330" s="4" t="s">
        <v>20</v>
      </c>
      <c r="P6330" s="4" t="s">
        <v>24</v>
      </c>
    </row>
    <row r="6331" ht="14.25" customHeight="1">
      <c r="B6331" s="4" t="s">
        <v>67</v>
      </c>
      <c r="C6331" s="4">
        <v>1185732.0</v>
      </c>
      <c r="D6331" s="5">
        <v>44209.0</v>
      </c>
      <c r="E6331" s="4" t="s">
        <v>54</v>
      </c>
      <c r="F6331" s="4" t="s">
        <v>100</v>
      </c>
      <c r="G6331" s="4" t="s">
        <v>101</v>
      </c>
      <c r="H6331" s="6" t="s">
        <v>25</v>
      </c>
      <c r="I6331" s="7">
        <v>24.0</v>
      </c>
      <c r="J6331" s="8">
        <v>167.0</v>
      </c>
      <c r="K6331" s="9">
        <v>4008.0</v>
      </c>
      <c r="L6331" s="9">
        <v>2164.32</v>
      </c>
      <c r="M6331" s="10">
        <v>0.54</v>
      </c>
      <c r="N6331" s="4" t="s">
        <v>89</v>
      </c>
      <c r="O6331" s="4" t="s">
        <v>23</v>
      </c>
      <c r="P6331" s="4" t="s">
        <v>24</v>
      </c>
    </row>
    <row r="6332" ht="14.25" customHeight="1">
      <c r="B6332" s="4" t="s">
        <v>67</v>
      </c>
      <c r="C6332" s="4">
        <v>1185732.0</v>
      </c>
      <c r="D6332" s="5">
        <v>44209.0</v>
      </c>
      <c r="E6332" s="4" t="s">
        <v>54</v>
      </c>
      <c r="F6332" s="4" t="s">
        <v>100</v>
      </c>
      <c r="G6332" s="4" t="s">
        <v>101</v>
      </c>
      <c r="H6332" s="6" t="s">
        <v>26</v>
      </c>
      <c r="I6332" s="7">
        <v>29.0</v>
      </c>
      <c r="J6332" s="8">
        <v>123.0</v>
      </c>
      <c r="K6332" s="9">
        <v>3567.0</v>
      </c>
      <c r="L6332" s="9">
        <v>1854.8400000000001</v>
      </c>
      <c r="M6332" s="10">
        <v>0.52</v>
      </c>
      <c r="N6332" s="4" t="s">
        <v>89</v>
      </c>
      <c r="O6332" s="4" t="s">
        <v>20</v>
      </c>
      <c r="P6332" s="4" t="s">
        <v>24</v>
      </c>
    </row>
    <row r="6333" ht="14.25" customHeight="1">
      <c r="B6333" s="4" t="s">
        <v>67</v>
      </c>
      <c r="C6333" s="4">
        <v>1185732.0</v>
      </c>
      <c r="D6333" s="5">
        <v>44209.0</v>
      </c>
      <c r="E6333" s="4" t="s">
        <v>54</v>
      </c>
      <c r="F6333" s="4" t="s">
        <v>100</v>
      </c>
      <c r="G6333" s="4" t="s">
        <v>101</v>
      </c>
      <c r="H6333" s="6" t="s">
        <v>27</v>
      </c>
      <c r="I6333" s="7">
        <v>44.0</v>
      </c>
      <c r="J6333" s="8">
        <v>128.0</v>
      </c>
      <c r="K6333" s="9">
        <v>5632.0</v>
      </c>
      <c r="L6333" s="9">
        <v>2816.0</v>
      </c>
      <c r="M6333" s="10">
        <v>0.5</v>
      </c>
      <c r="N6333" s="4" t="s">
        <v>89</v>
      </c>
      <c r="O6333" s="4" t="s">
        <v>23</v>
      </c>
      <c r="P6333" s="4" t="s">
        <v>21</v>
      </c>
    </row>
    <row r="6334" ht="14.25" customHeight="1">
      <c r="B6334" s="4" t="s">
        <v>67</v>
      </c>
      <c r="C6334" s="4">
        <v>1185732.0</v>
      </c>
      <c r="D6334" s="5">
        <v>44209.0</v>
      </c>
      <c r="E6334" s="4" t="s">
        <v>54</v>
      </c>
      <c r="F6334" s="4" t="s">
        <v>100</v>
      </c>
      <c r="G6334" s="4" t="s">
        <v>101</v>
      </c>
      <c r="H6334" s="6" t="s">
        <v>28</v>
      </c>
      <c r="I6334" s="7">
        <v>32.0</v>
      </c>
      <c r="J6334" s="8">
        <v>173.0</v>
      </c>
      <c r="K6334" s="9">
        <v>5536.0</v>
      </c>
      <c r="L6334" s="9">
        <v>3598.4</v>
      </c>
      <c r="M6334" s="10">
        <v>0.65</v>
      </c>
      <c r="N6334" s="4" t="s">
        <v>89</v>
      </c>
      <c r="O6334" s="4" t="s">
        <v>29</v>
      </c>
      <c r="P6334" s="4" t="s">
        <v>24</v>
      </c>
    </row>
    <row r="6335" ht="14.25" customHeight="1">
      <c r="B6335" s="4" t="s">
        <v>67</v>
      </c>
      <c r="C6335" s="4">
        <v>1185732.0</v>
      </c>
      <c r="D6335" s="5">
        <v>44238.0</v>
      </c>
      <c r="E6335" s="4" t="s">
        <v>54</v>
      </c>
      <c r="F6335" s="4" t="s">
        <v>100</v>
      </c>
      <c r="G6335" s="4" t="s">
        <v>101</v>
      </c>
      <c r="H6335" s="6" t="s">
        <v>18</v>
      </c>
      <c r="I6335" s="7">
        <v>32.0</v>
      </c>
      <c r="J6335" s="8">
        <v>231.0</v>
      </c>
      <c r="K6335" s="9">
        <v>7392.0</v>
      </c>
      <c r="L6335" s="9">
        <v>3696.0</v>
      </c>
      <c r="M6335" s="10">
        <v>0.5</v>
      </c>
      <c r="N6335" s="4" t="s">
        <v>89</v>
      </c>
      <c r="O6335" s="4" t="s">
        <v>20</v>
      </c>
      <c r="P6335" s="4" t="s">
        <v>21</v>
      </c>
    </row>
    <row r="6336" ht="14.25" customHeight="1">
      <c r="B6336" s="4" t="s">
        <v>67</v>
      </c>
      <c r="C6336" s="4">
        <v>1185732.0</v>
      </c>
      <c r="D6336" s="5">
        <v>44238.0</v>
      </c>
      <c r="E6336" s="4" t="s">
        <v>54</v>
      </c>
      <c r="F6336" s="4" t="s">
        <v>100</v>
      </c>
      <c r="G6336" s="4" t="s">
        <v>101</v>
      </c>
      <c r="H6336" s="6" t="s">
        <v>22</v>
      </c>
      <c r="I6336" s="7">
        <v>33.0</v>
      </c>
      <c r="J6336" s="8">
        <v>143.0</v>
      </c>
      <c r="K6336" s="9">
        <v>4719.0</v>
      </c>
      <c r="L6336" s="9">
        <v>2359.5</v>
      </c>
      <c r="M6336" s="10">
        <v>0.5</v>
      </c>
      <c r="N6336" s="4" t="s">
        <v>89</v>
      </c>
      <c r="O6336" s="4" t="s">
        <v>20</v>
      </c>
      <c r="P6336" s="4" t="s">
        <v>24</v>
      </c>
    </row>
    <row r="6337" ht="14.25" customHeight="1">
      <c r="B6337" s="4" t="s">
        <v>67</v>
      </c>
      <c r="C6337" s="4">
        <v>1185732.0</v>
      </c>
      <c r="D6337" s="5">
        <v>44238.0</v>
      </c>
      <c r="E6337" s="4" t="s">
        <v>54</v>
      </c>
      <c r="F6337" s="4" t="s">
        <v>100</v>
      </c>
      <c r="G6337" s="4" t="s">
        <v>101</v>
      </c>
      <c r="H6337" s="6" t="s">
        <v>25</v>
      </c>
      <c r="I6337" s="7">
        <v>23.0</v>
      </c>
      <c r="J6337" s="8">
        <v>158.0</v>
      </c>
      <c r="K6337" s="9">
        <v>3634.0</v>
      </c>
      <c r="L6337" s="9">
        <v>1817.0</v>
      </c>
      <c r="M6337" s="10">
        <v>0.5</v>
      </c>
      <c r="N6337" s="4" t="s">
        <v>89</v>
      </c>
      <c r="O6337" s="4" t="s">
        <v>29</v>
      </c>
      <c r="P6337" s="4" t="s">
        <v>24</v>
      </c>
    </row>
    <row r="6338" ht="14.25" customHeight="1">
      <c r="B6338" s="4" t="s">
        <v>67</v>
      </c>
      <c r="C6338" s="4">
        <v>1185732.0</v>
      </c>
      <c r="D6338" s="5">
        <v>44238.0</v>
      </c>
      <c r="E6338" s="4" t="s">
        <v>42</v>
      </c>
      <c r="F6338" s="4" t="s">
        <v>102</v>
      </c>
      <c r="G6338" s="4" t="s">
        <v>103</v>
      </c>
      <c r="H6338" s="6" t="s">
        <v>26</v>
      </c>
      <c r="I6338" s="7">
        <v>29.0</v>
      </c>
      <c r="J6338" s="8">
        <v>101.0</v>
      </c>
      <c r="K6338" s="9">
        <v>2929.0</v>
      </c>
      <c r="L6338" s="9">
        <v>1464.5</v>
      </c>
      <c r="M6338" s="10">
        <v>0.5</v>
      </c>
      <c r="N6338" s="4" t="s">
        <v>89</v>
      </c>
      <c r="O6338" s="4" t="s">
        <v>23</v>
      </c>
      <c r="P6338" s="4" t="s">
        <v>24</v>
      </c>
    </row>
    <row r="6339" ht="14.25" customHeight="1">
      <c r="B6339" s="4" t="s">
        <v>67</v>
      </c>
      <c r="C6339" s="4">
        <v>1185732.0</v>
      </c>
      <c r="D6339" s="5">
        <v>44238.0</v>
      </c>
      <c r="E6339" s="4" t="s">
        <v>42</v>
      </c>
      <c r="F6339" s="4" t="s">
        <v>102</v>
      </c>
      <c r="G6339" s="4" t="s">
        <v>103</v>
      </c>
      <c r="H6339" s="6" t="s">
        <v>27</v>
      </c>
      <c r="I6339" s="7">
        <v>41.0</v>
      </c>
      <c r="J6339" s="8">
        <v>122.0</v>
      </c>
      <c r="K6339" s="9">
        <v>5002.0</v>
      </c>
      <c r="L6339" s="9">
        <v>2300.9199999999996</v>
      </c>
      <c r="M6339" s="10">
        <v>0.45999999999999996</v>
      </c>
      <c r="N6339" s="4" t="s">
        <v>89</v>
      </c>
      <c r="O6339" s="4" t="s">
        <v>23</v>
      </c>
      <c r="P6339" s="4" t="s">
        <v>24</v>
      </c>
    </row>
    <row r="6340" ht="14.25" customHeight="1">
      <c r="B6340" s="4" t="s">
        <v>67</v>
      </c>
      <c r="C6340" s="4">
        <v>1185732.0</v>
      </c>
      <c r="D6340" s="5">
        <v>44238.0</v>
      </c>
      <c r="E6340" s="4" t="s">
        <v>42</v>
      </c>
      <c r="F6340" s="4" t="s">
        <v>102</v>
      </c>
      <c r="G6340" s="4" t="s">
        <v>103</v>
      </c>
      <c r="H6340" s="6" t="s">
        <v>28</v>
      </c>
      <c r="I6340" s="7">
        <v>29.0</v>
      </c>
      <c r="J6340" s="8">
        <v>143.0</v>
      </c>
      <c r="K6340" s="9">
        <v>4147.0</v>
      </c>
      <c r="L6340" s="9">
        <v>2529.67</v>
      </c>
      <c r="M6340" s="10">
        <v>0.61</v>
      </c>
      <c r="N6340" s="4" t="s">
        <v>89</v>
      </c>
      <c r="O6340" s="4" t="s">
        <v>23</v>
      </c>
      <c r="P6340" s="4" t="s">
        <v>21</v>
      </c>
    </row>
    <row r="6341" ht="14.25" customHeight="1">
      <c r="B6341" s="4" t="s">
        <v>67</v>
      </c>
      <c r="C6341" s="4">
        <v>1185732.0</v>
      </c>
      <c r="D6341" s="5">
        <v>44264.0</v>
      </c>
      <c r="E6341" s="4" t="s">
        <v>42</v>
      </c>
      <c r="F6341" s="4" t="s">
        <v>102</v>
      </c>
      <c r="G6341" s="4" t="s">
        <v>103</v>
      </c>
      <c r="H6341" s="6" t="s">
        <v>18</v>
      </c>
      <c r="I6341" s="7">
        <v>27.0</v>
      </c>
      <c r="J6341" s="8">
        <v>231.0</v>
      </c>
      <c r="K6341" s="9">
        <v>6237.0</v>
      </c>
      <c r="L6341" s="9">
        <v>3243.2400000000002</v>
      </c>
      <c r="M6341" s="10">
        <v>0.52</v>
      </c>
      <c r="N6341" s="4" t="s">
        <v>89</v>
      </c>
      <c r="O6341" s="4" t="s">
        <v>29</v>
      </c>
      <c r="P6341" s="4" t="s">
        <v>21</v>
      </c>
    </row>
    <row r="6342" ht="14.25" customHeight="1">
      <c r="B6342" s="4" t="s">
        <v>67</v>
      </c>
      <c r="C6342" s="4">
        <v>1185732.0</v>
      </c>
      <c r="D6342" s="5">
        <v>44264.0</v>
      </c>
      <c r="E6342" s="4" t="s">
        <v>42</v>
      </c>
      <c r="F6342" s="4" t="s">
        <v>102</v>
      </c>
      <c r="G6342" s="4" t="s">
        <v>103</v>
      </c>
      <c r="H6342" s="6" t="s">
        <v>22</v>
      </c>
      <c r="I6342" s="7">
        <v>27.0</v>
      </c>
      <c r="J6342" s="8">
        <v>126.0</v>
      </c>
      <c r="K6342" s="9">
        <v>3402.0</v>
      </c>
      <c r="L6342" s="9">
        <v>1530.8999999999999</v>
      </c>
      <c r="M6342" s="10">
        <v>0.44999999999999996</v>
      </c>
      <c r="N6342" s="4" t="s">
        <v>89</v>
      </c>
      <c r="O6342" s="4" t="s">
        <v>23</v>
      </c>
      <c r="P6342" s="4" t="s">
        <v>24</v>
      </c>
    </row>
    <row r="6343" ht="14.25" customHeight="1">
      <c r="B6343" s="4" t="s">
        <v>67</v>
      </c>
      <c r="C6343" s="4">
        <v>1185732.0</v>
      </c>
      <c r="D6343" s="5">
        <v>44264.0</v>
      </c>
      <c r="E6343" s="4" t="s">
        <v>42</v>
      </c>
      <c r="F6343" s="4" t="s">
        <v>102</v>
      </c>
      <c r="G6343" s="4" t="s">
        <v>103</v>
      </c>
      <c r="H6343" s="6" t="s">
        <v>25</v>
      </c>
      <c r="I6343" s="7">
        <v>20.0</v>
      </c>
      <c r="J6343" s="8">
        <v>124.0</v>
      </c>
      <c r="K6343" s="9">
        <v>2480.0</v>
      </c>
      <c r="L6343" s="9">
        <v>1314.4</v>
      </c>
      <c r="M6343" s="10">
        <v>0.53</v>
      </c>
      <c r="N6343" s="4" t="s">
        <v>89</v>
      </c>
      <c r="O6343" s="4" t="s">
        <v>23</v>
      </c>
      <c r="P6343" s="4" t="s">
        <v>21</v>
      </c>
    </row>
    <row r="6344" ht="14.25" customHeight="1">
      <c r="B6344" s="4" t="s">
        <v>67</v>
      </c>
      <c r="C6344" s="4">
        <v>1185732.0</v>
      </c>
      <c r="D6344" s="5">
        <v>44264.0</v>
      </c>
      <c r="E6344" s="4" t="s">
        <v>42</v>
      </c>
      <c r="F6344" s="4" t="s">
        <v>102</v>
      </c>
      <c r="G6344" s="4" t="s">
        <v>103</v>
      </c>
      <c r="H6344" s="6" t="s">
        <v>26</v>
      </c>
      <c r="I6344" s="7">
        <v>24.0</v>
      </c>
      <c r="J6344" s="8">
        <v>98.0</v>
      </c>
      <c r="K6344" s="9">
        <v>2352.0</v>
      </c>
      <c r="L6344" s="9">
        <v>1223.04</v>
      </c>
      <c r="M6344" s="10">
        <v>0.52</v>
      </c>
      <c r="N6344" s="4" t="s">
        <v>89</v>
      </c>
      <c r="O6344" s="4" t="s">
        <v>29</v>
      </c>
      <c r="P6344" s="4" t="s">
        <v>24</v>
      </c>
    </row>
    <row r="6345" ht="14.25" customHeight="1">
      <c r="B6345" s="4" t="s">
        <v>67</v>
      </c>
      <c r="C6345" s="4">
        <v>1185732.0</v>
      </c>
      <c r="D6345" s="5">
        <v>44264.0</v>
      </c>
      <c r="E6345" s="4" t="s">
        <v>42</v>
      </c>
      <c r="F6345" s="4" t="s">
        <v>102</v>
      </c>
      <c r="G6345" s="4" t="s">
        <v>103</v>
      </c>
      <c r="H6345" s="6" t="s">
        <v>27</v>
      </c>
      <c r="I6345" s="7">
        <v>37.0</v>
      </c>
      <c r="J6345" s="8">
        <v>113.0</v>
      </c>
      <c r="K6345" s="9">
        <v>4181.0</v>
      </c>
      <c r="L6345" s="9">
        <v>2048.69</v>
      </c>
      <c r="M6345" s="10">
        <v>0.49</v>
      </c>
      <c r="N6345" s="4" t="s">
        <v>89</v>
      </c>
      <c r="O6345" s="4" t="s">
        <v>20</v>
      </c>
      <c r="P6345" s="4" t="s">
        <v>21</v>
      </c>
    </row>
    <row r="6346" ht="14.25" customHeight="1">
      <c r="B6346" s="4" t="s">
        <v>67</v>
      </c>
      <c r="C6346" s="4">
        <v>1185732.0</v>
      </c>
      <c r="D6346" s="5">
        <v>44264.0</v>
      </c>
      <c r="E6346" s="4" t="s">
        <v>42</v>
      </c>
      <c r="F6346" s="4" t="s">
        <v>102</v>
      </c>
      <c r="G6346" s="4" t="s">
        <v>103</v>
      </c>
      <c r="H6346" s="6" t="s">
        <v>28</v>
      </c>
      <c r="I6346" s="7">
        <v>28.0</v>
      </c>
      <c r="J6346" s="8">
        <v>128.0</v>
      </c>
      <c r="K6346" s="9">
        <v>3584.0</v>
      </c>
      <c r="L6346" s="9">
        <v>2186.24</v>
      </c>
      <c r="M6346" s="10">
        <v>0.61</v>
      </c>
      <c r="N6346" s="4" t="s">
        <v>89</v>
      </c>
      <c r="O6346" s="4" t="s">
        <v>20</v>
      </c>
      <c r="P6346" s="4" t="s">
        <v>24</v>
      </c>
    </row>
    <row r="6347" ht="14.25" customHeight="1">
      <c r="B6347" s="4" t="s">
        <v>67</v>
      </c>
      <c r="C6347" s="4">
        <v>1185732.0</v>
      </c>
      <c r="D6347" s="5">
        <v>44296.0</v>
      </c>
      <c r="E6347" s="4" t="s">
        <v>42</v>
      </c>
      <c r="F6347" s="4" t="s">
        <v>102</v>
      </c>
      <c r="G6347" s="4" t="s">
        <v>103</v>
      </c>
      <c r="H6347" s="6" t="s">
        <v>18</v>
      </c>
      <c r="I6347" s="7">
        <v>28.0</v>
      </c>
      <c r="J6347" s="8">
        <v>218.0</v>
      </c>
      <c r="K6347" s="9">
        <v>6104.0</v>
      </c>
      <c r="L6347" s="9">
        <v>3357.2000000000003</v>
      </c>
      <c r="M6347" s="10">
        <v>0.55</v>
      </c>
      <c r="N6347" s="4" t="s">
        <v>89</v>
      </c>
      <c r="O6347" s="4" t="s">
        <v>29</v>
      </c>
      <c r="P6347" s="4" t="s">
        <v>24</v>
      </c>
    </row>
    <row r="6348" ht="14.25" customHeight="1">
      <c r="B6348" s="4" t="s">
        <v>67</v>
      </c>
      <c r="C6348" s="4">
        <v>1185732.0</v>
      </c>
      <c r="D6348" s="5">
        <v>44296.0</v>
      </c>
      <c r="E6348" s="4" t="s">
        <v>42</v>
      </c>
      <c r="F6348" s="4" t="s">
        <v>102</v>
      </c>
      <c r="G6348" s="4" t="s">
        <v>103</v>
      </c>
      <c r="H6348" s="6" t="s">
        <v>22</v>
      </c>
      <c r="I6348" s="7">
        <v>28.0</v>
      </c>
      <c r="J6348" s="8">
        <v>111.0</v>
      </c>
      <c r="K6348" s="9">
        <v>3108.0</v>
      </c>
      <c r="L6348" s="9">
        <v>1522.92</v>
      </c>
      <c r="M6348" s="10">
        <v>0.49</v>
      </c>
      <c r="N6348" s="4" t="s">
        <v>89</v>
      </c>
      <c r="O6348" s="4" t="s">
        <v>23</v>
      </c>
      <c r="P6348" s="4" t="s">
        <v>21</v>
      </c>
    </row>
    <row r="6349" ht="14.25" customHeight="1">
      <c r="B6349" s="4" t="s">
        <v>67</v>
      </c>
      <c r="C6349" s="4">
        <v>1185732.0</v>
      </c>
      <c r="D6349" s="5">
        <v>44296.0</v>
      </c>
      <c r="E6349" s="4" t="s">
        <v>42</v>
      </c>
      <c r="F6349" s="4" t="s">
        <v>102</v>
      </c>
      <c r="G6349" s="4" t="s">
        <v>103</v>
      </c>
      <c r="H6349" s="6" t="s">
        <v>25</v>
      </c>
      <c r="I6349" s="7">
        <v>19.0</v>
      </c>
      <c r="J6349" s="8">
        <v>106.0</v>
      </c>
      <c r="K6349" s="9">
        <v>2014.0</v>
      </c>
      <c r="L6349" s="9">
        <v>1067.42</v>
      </c>
      <c r="M6349" s="10">
        <v>0.53</v>
      </c>
      <c r="N6349" s="4" t="s">
        <v>89</v>
      </c>
      <c r="O6349" s="4" t="s">
        <v>23</v>
      </c>
      <c r="P6349" s="4" t="s">
        <v>24</v>
      </c>
    </row>
    <row r="6350" ht="14.25" customHeight="1">
      <c r="B6350" s="4" t="s">
        <v>67</v>
      </c>
      <c r="C6350" s="4">
        <v>1185732.0</v>
      </c>
      <c r="D6350" s="5">
        <v>44296.0</v>
      </c>
      <c r="E6350" s="4" t="s">
        <v>42</v>
      </c>
      <c r="F6350" s="4" t="s">
        <v>102</v>
      </c>
      <c r="G6350" s="4" t="s">
        <v>103</v>
      </c>
      <c r="H6350" s="6" t="s">
        <v>26</v>
      </c>
      <c r="I6350" s="7">
        <v>24.0</v>
      </c>
      <c r="J6350" s="8">
        <v>102.0</v>
      </c>
      <c r="K6350" s="9">
        <v>2448.0</v>
      </c>
      <c r="L6350" s="9">
        <v>1224.0</v>
      </c>
      <c r="M6350" s="10">
        <v>0.5</v>
      </c>
      <c r="N6350" s="4" t="s">
        <v>89</v>
      </c>
      <c r="O6350" s="4" t="s">
        <v>23</v>
      </c>
      <c r="P6350" s="4" t="s">
        <v>24</v>
      </c>
    </row>
    <row r="6351" ht="14.25" customHeight="1">
      <c r="B6351" s="4" t="s">
        <v>67</v>
      </c>
      <c r="C6351" s="4">
        <v>1185732.0</v>
      </c>
      <c r="D6351" s="5">
        <v>44296.0</v>
      </c>
      <c r="E6351" s="4" t="s">
        <v>42</v>
      </c>
      <c r="F6351" s="4" t="s">
        <v>102</v>
      </c>
      <c r="G6351" s="4" t="s">
        <v>103</v>
      </c>
      <c r="H6351" s="6" t="s">
        <v>27</v>
      </c>
      <c r="I6351" s="7">
        <v>42.0</v>
      </c>
      <c r="J6351" s="8">
        <v>101.0</v>
      </c>
      <c r="K6351" s="9">
        <v>4242.0</v>
      </c>
      <c r="L6351" s="9">
        <v>1993.7399999999998</v>
      </c>
      <c r="M6351" s="10">
        <v>0.47</v>
      </c>
      <c r="N6351" s="4" t="s">
        <v>89</v>
      </c>
      <c r="O6351" s="4" t="s">
        <v>20</v>
      </c>
      <c r="P6351" s="4" t="s">
        <v>24</v>
      </c>
    </row>
    <row r="6352" ht="14.25" customHeight="1">
      <c r="B6352" s="4" t="s">
        <v>67</v>
      </c>
      <c r="C6352" s="4">
        <v>1185732.0</v>
      </c>
      <c r="D6352" s="5">
        <v>44296.0</v>
      </c>
      <c r="E6352" s="4" t="s">
        <v>42</v>
      </c>
      <c r="F6352" s="4" t="s">
        <v>102</v>
      </c>
      <c r="G6352" s="4" t="s">
        <v>103</v>
      </c>
      <c r="H6352" s="6" t="s">
        <v>28</v>
      </c>
      <c r="I6352" s="7">
        <v>34.0</v>
      </c>
      <c r="J6352" s="8">
        <v>137.0</v>
      </c>
      <c r="K6352" s="9">
        <v>4658.0</v>
      </c>
      <c r="L6352" s="9">
        <v>3027.7000000000003</v>
      </c>
      <c r="M6352" s="10">
        <v>0.65</v>
      </c>
      <c r="N6352" s="4" t="s">
        <v>89</v>
      </c>
      <c r="O6352" s="4" t="s">
        <v>23</v>
      </c>
      <c r="P6352" s="4" t="s">
        <v>24</v>
      </c>
    </row>
    <row r="6353" ht="14.25" customHeight="1">
      <c r="B6353" s="4" t="s">
        <v>67</v>
      </c>
      <c r="C6353" s="4">
        <v>1185732.0</v>
      </c>
      <c r="D6353" s="5">
        <v>44325.0</v>
      </c>
      <c r="E6353" s="4" t="s">
        <v>42</v>
      </c>
      <c r="F6353" s="4" t="s">
        <v>102</v>
      </c>
      <c r="G6353" s="4" t="s">
        <v>103</v>
      </c>
      <c r="H6353" s="6" t="s">
        <v>18</v>
      </c>
      <c r="I6353" s="7">
        <v>42.0</v>
      </c>
      <c r="J6353" s="8">
        <v>207.0</v>
      </c>
      <c r="K6353" s="9">
        <v>8694.0</v>
      </c>
      <c r="L6353" s="9">
        <v>4347.0</v>
      </c>
      <c r="M6353" s="10">
        <v>0.5</v>
      </c>
      <c r="N6353" s="4" t="s">
        <v>89</v>
      </c>
      <c r="O6353" s="4" t="s">
        <v>23</v>
      </c>
      <c r="P6353" s="4" t="s">
        <v>21</v>
      </c>
    </row>
    <row r="6354" ht="14.25" customHeight="1">
      <c r="B6354" s="4" t="s">
        <v>67</v>
      </c>
      <c r="C6354" s="4">
        <v>1185732.0</v>
      </c>
      <c r="D6354" s="5">
        <v>44325.0</v>
      </c>
      <c r="E6354" s="4" t="s">
        <v>42</v>
      </c>
      <c r="F6354" s="4" t="s">
        <v>102</v>
      </c>
      <c r="G6354" s="4" t="s">
        <v>103</v>
      </c>
      <c r="H6354" s="6" t="s">
        <v>22</v>
      </c>
      <c r="I6354" s="7">
        <v>44.0</v>
      </c>
      <c r="J6354" s="8">
        <v>135.0</v>
      </c>
      <c r="K6354" s="9">
        <v>5940.0</v>
      </c>
      <c r="L6354" s="9">
        <v>2910.6</v>
      </c>
      <c r="M6354" s="10">
        <v>0.49</v>
      </c>
      <c r="N6354" s="4" t="s">
        <v>89</v>
      </c>
      <c r="O6354" s="4" t="s">
        <v>23</v>
      </c>
      <c r="P6354" s="4" t="s">
        <v>24</v>
      </c>
    </row>
    <row r="6355" ht="14.25" customHeight="1">
      <c r="B6355" s="4" t="s">
        <v>67</v>
      </c>
      <c r="C6355" s="4">
        <v>1185732.0</v>
      </c>
      <c r="D6355" s="5">
        <v>44325.0</v>
      </c>
      <c r="E6355" s="4" t="s">
        <v>42</v>
      </c>
      <c r="F6355" s="4" t="s">
        <v>102</v>
      </c>
      <c r="G6355" s="4" t="s">
        <v>103</v>
      </c>
      <c r="H6355" s="6" t="s">
        <v>25</v>
      </c>
      <c r="I6355" s="7">
        <v>39.0</v>
      </c>
      <c r="J6355" s="8">
        <v>143.0</v>
      </c>
      <c r="K6355" s="9">
        <v>5577.0</v>
      </c>
      <c r="L6355" s="9">
        <v>2844.27</v>
      </c>
      <c r="M6355" s="10">
        <v>0.51</v>
      </c>
      <c r="N6355" s="4" t="s">
        <v>89</v>
      </c>
      <c r="O6355" s="4" t="s">
        <v>29</v>
      </c>
      <c r="P6355" s="4" t="s">
        <v>24</v>
      </c>
    </row>
    <row r="6356" ht="14.25" customHeight="1">
      <c r="B6356" s="4" t="s">
        <v>67</v>
      </c>
      <c r="C6356" s="4">
        <v>1185732.0</v>
      </c>
      <c r="D6356" s="5">
        <v>44325.0</v>
      </c>
      <c r="E6356" s="4" t="s">
        <v>42</v>
      </c>
      <c r="F6356" s="4" t="s">
        <v>102</v>
      </c>
      <c r="G6356" s="4" t="s">
        <v>103</v>
      </c>
      <c r="H6356" s="6" t="s">
        <v>26</v>
      </c>
      <c r="I6356" s="7">
        <v>38.0</v>
      </c>
      <c r="J6356" s="8">
        <v>123.0</v>
      </c>
      <c r="K6356" s="9">
        <v>4674.0</v>
      </c>
      <c r="L6356" s="9">
        <v>2570.7000000000003</v>
      </c>
      <c r="M6356" s="10">
        <v>0.55</v>
      </c>
      <c r="N6356" s="4" t="s">
        <v>89</v>
      </c>
      <c r="O6356" s="4" t="s">
        <v>23</v>
      </c>
      <c r="P6356" s="4" t="s">
        <v>24</v>
      </c>
    </row>
    <row r="6357" ht="14.25" customHeight="1">
      <c r="B6357" s="4" t="s">
        <v>67</v>
      </c>
      <c r="C6357" s="4">
        <v>1185732.0</v>
      </c>
      <c r="D6357" s="5">
        <v>44325.0</v>
      </c>
      <c r="E6357" s="4" t="s">
        <v>42</v>
      </c>
      <c r="F6357" s="4" t="s">
        <v>102</v>
      </c>
      <c r="G6357" s="4" t="s">
        <v>103</v>
      </c>
      <c r="H6357" s="6" t="s">
        <v>27</v>
      </c>
      <c r="I6357" s="7">
        <v>49.0</v>
      </c>
      <c r="J6357" s="8">
        <v>126.0</v>
      </c>
      <c r="K6357" s="9">
        <v>6174.0</v>
      </c>
      <c r="L6357" s="9">
        <v>2840.04</v>
      </c>
      <c r="M6357" s="10">
        <v>0.45999999999999996</v>
      </c>
      <c r="N6357" s="4" t="s">
        <v>89</v>
      </c>
      <c r="O6357" s="4" t="s">
        <v>20</v>
      </c>
      <c r="P6357" s="4" t="s">
        <v>24</v>
      </c>
    </row>
    <row r="6358" ht="14.25" customHeight="1">
      <c r="B6358" s="4" t="s">
        <v>67</v>
      </c>
      <c r="C6358" s="4">
        <v>1185732.0</v>
      </c>
      <c r="D6358" s="5">
        <v>44325.0</v>
      </c>
      <c r="E6358" s="4" t="s">
        <v>42</v>
      </c>
      <c r="F6358" s="4" t="s">
        <v>102</v>
      </c>
      <c r="G6358" s="4" t="s">
        <v>103</v>
      </c>
      <c r="H6358" s="6" t="s">
        <v>28</v>
      </c>
      <c r="I6358" s="7">
        <v>53.0</v>
      </c>
      <c r="J6358" s="8">
        <v>143.0</v>
      </c>
      <c r="K6358" s="9">
        <v>7579.0</v>
      </c>
      <c r="L6358" s="9">
        <v>4850.56</v>
      </c>
      <c r="M6358" s="10">
        <v>0.64</v>
      </c>
      <c r="N6358" s="4" t="s">
        <v>89</v>
      </c>
      <c r="O6358" s="4" t="s">
        <v>23</v>
      </c>
      <c r="P6358" s="4" t="s">
        <v>21</v>
      </c>
    </row>
    <row r="6359" ht="14.25" customHeight="1">
      <c r="B6359" s="4" t="s">
        <v>67</v>
      </c>
      <c r="C6359" s="4">
        <v>1185732.0</v>
      </c>
      <c r="D6359" s="5">
        <v>44358.0</v>
      </c>
      <c r="E6359" s="4" t="s">
        <v>42</v>
      </c>
      <c r="F6359" s="4" t="s">
        <v>102</v>
      </c>
      <c r="G6359" s="4" t="s">
        <v>103</v>
      </c>
      <c r="H6359" s="6" t="s">
        <v>18</v>
      </c>
      <c r="I6359" s="7">
        <v>49.0</v>
      </c>
      <c r="J6359" s="8">
        <v>232.0</v>
      </c>
      <c r="K6359" s="9">
        <v>11368.0</v>
      </c>
      <c r="L6359" s="9">
        <v>6025.04</v>
      </c>
      <c r="M6359" s="10">
        <v>0.53</v>
      </c>
      <c r="N6359" s="4" t="s">
        <v>89</v>
      </c>
      <c r="O6359" s="4" t="s">
        <v>23</v>
      </c>
      <c r="P6359" s="4" t="s">
        <v>24</v>
      </c>
    </row>
    <row r="6360" ht="14.25" customHeight="1">
      <c r="B6360" s="4" t="s">
        <v>67</v>
      </c>
      <c r="C6360" s="4">
        <v>1185732.0</v>
      </c>
      <c r="D6360" s="5">
        <v>44358.0</v>
      </c>
      <c r="E6360" s="4" t="s">
        <v>42</v>
      </c>
      <c r="F6360" s="4" t="s">
        <v>102</v>
      </c>
      <c r="G6360" s="4" t="s">
        <v>103</v>
      </c>
      <c r="H6360" s="6" t="s">
        <v>22</v>
      </c>
      <c r="I6360" s="7">
        <v>41.0</v>
      </c>
      <c r="J6360" s="8">
        <v>138.0</v>
      </c>
      <c r="K6360" s="9">
        <v>5658.0</v>
      </c>
      <c r="L6360" s="9">
        <v>2602.68</v>
      </c>
      <c r="M6360" s="10">
        <v>0.45999999999999996</v>
      </c>
      <c r="N6360" s="4" t="s">
        <v>89</v>
      </c>
      <c r="O6360" s="4" t="s">
        <v>29</v>
      </c>
      <c r="P6360" s="4" t="s">
        <v>21</v>
      </c>
    </row>
    <row r="6361" ht="14.25" customHeight="1">
      <c r="B6361" s="4" t="s">
        <v>67</v>
      </c>
      <c r="C6361" s="4">
        <v>1185732.0</v>
      </c>
      <c r="D6361" s="5">
        <v>44358.0</v>
      </c>
      <c r="E6361" s="4" t="s">
        <v>42</v>
      </c>
      <c r="F6361" s="4" t="s">
        <v>102</v>
      </c>
      <c r="G6361" s="4" t="s">
        <v>103</v>
      </c>
      <c r="H6361" s="6" t="s">
        <v>25</v>
      </c>
      <c r="I6361" s="7">
        <v>49.0</v>
      </c>
      <c r="J6361" s="8">
        <v>142.0</v>
      </c>
      <c r="K6361" s="9">
        <v>6958.0</v>
      </c>
      <c r="L6361" s="9">
        <v>3757.32</v>
      </c>
      <c r="M6361" s="10">
        <v>0.54</v>
      </c>
      <c r="N6361" s="4" t="s">
        <v>89</v>
      </c>
      <c r="O6361" s="4" t="s">
        <v>20</v>
      </c>
      <c r="P6361" s="4" t="s">
        <v>21</v>
      </c>
    </row>
    <row r="6362" ht="14.25" customHeight="1">
      <c r="B6362" s="4" t="s">
        <v>67</v>
      </c>
      <c r="C6362" s="4">
        <v>1185732.0</v>
      </c>
      <c r="D6362" s="5">
        <v>44358.0</v>
      </c>
      <c r="E6362" s="4" t="s">
        <v>42</v>
      </c>
      <c r="F6362" s="4" t="s">
        <v>102</v>
      </c>
      <c r="G6362" s="4" t="s">
        <v>103</v>
      </c>
      <c r="H6362" s="6" t="s">
        <v>26</v>
      </c>
      <c r="I6362" s="7">
        <v>49.0</v>
      </c>
      <c r="J6362" s="8">
        <v>140.0</v>
      </c>
      <c r="K6362" s="9">
        <v>6860.0</v>
      </c>
      <c r="L6362" s="9">
        <v>3498.6</v>
      </c>
      <c r="M6362" s="10">
        <v>0.51</v>
      </c>
      <c r="N6362" s="4" t="s">
        <v>89</v>
      </c>
      <c r="O6362" s="4" t="s">
        <v>20</v>
      </c>
      <c r="P6362" s="4" t="s">
        <v>21</v>
      </c>
    </row>
    <row r="6363" ht="14.25" customHeight="1">
      <c r="B6363" s="4" t="s">
        <v>67</v>
      </c>
      <c r="C6363" s="4">
        <v>1185732.0</v>
      </c>
      <c r="D6363" s="5">
        <v>44358.0</v>
      </c>
      <c r="E6363" s="4" t="s">
        <v>42</v>
      </c>
      <c r="F6363" s="4" t="s">
        <v>102</v>
      </c>
      <c r="G6363" s="4" t="s">
        <v>103</v>
      </c>
      <c r="H6363" s="6" t="s">
        <v>27</v>
      </c>
      <c r="I6363" s="7">
        <v>62.0</v>
      </c>
      <c r="J6363" s="8">
        <v>150.0</v>
      </c>
      <c r="K6363" s="9">
        <v>9300.0</v>
      </c>
      <c r="L6363" s="9">
        <v>4371.0</v>
      </c>
      <c r="M6363" s="10">
        <v>0.47</v>
      </c>
      <c r="N6363" s="4" t="s">
        <v>89</v>
      </c>
      <c r="O6363" s="4" t="s">
        <v>29</v>
      </c>
      <c r="P6363" s="4" t="s">
        <v>21</v>
      </c>
    </row>
    <row r="6364" ht="14.25" customHeight="1">
      <c r="B6364" s="4" t="s">
        <v>67</v>
      </c>
      <c r="C6364" s="4">
        <v>1185732.0</v>
      </c>
      <c r="D6364" s="5">
        <v>44358.0</v>
      </c>
      <c r="E6364" s="4" t="s">
        <v>42</v>
      </c>
      <c r="F6364" s="4" t="s">
        <v>102</v>
      </c>
      <c r="G6364" s="4" t="s">
        <v>103</v>
      </c>
      <c r="H6364" s="6" t="s">
        <v>28</v>
      </c>
      <c r="I6364" s="7">
        <v>64.0</v>
      </c>
      <c r="J6364" s="8">
        <v>196.0</v>
      </c>
      <c r="K6364" s="9">
        <v>12544.0</v>
      </c>
      <c r="L6364" s="9">
        <v>7777.28</v>
      </c>
      <c r="M6364" s="10">
        <v>0.62</v>
      </c>
      <c r="N6364" s="4" t="s">
        <v>89</v>
      </c>
      <c r="O6364" s="4" t="s">
        <v>20</v>
      </c>
      <c r="P6364" s="4" t="s">
        <v>24</v>
      </c>
    </row>
    <row r="6365" ht="14.25" customHeight="1">
      <c r="B6365" s="4" t="s">
        <v>67</v>
      </c>
      <c r="C6365" s="4">
        <v>1185732.0</v>
      </c>
      <c r="D6365" s="5">
        <v>44386.0</v>
      </c>
      <c r="E6365" s="4" t="s">
        <v>42</v>
      </c>
      <c r="F6365" s="4" t="s">
        <v>102</v>
      </c>
      <c r="G6365" s="4" t="s">
        <v>103</v>
      </c>
      <c r="H6365" s="6" t="s">
        <v>18</v>
      </c>
      <c r="I6365" s="7">
        <v>63.0</v>
      </c>
      <c r="J6365" s="8">
        <v>252.0</v>
      </c>
      <c r="K6365" s="9">
        <v>15876.0</v>
      </c>
      <c r="L6365" s="9">
        <v>8255.52</v>
      </c>
      <c r="M6365" s="10">
        <v>0.52</v>
      </c>
      <c r="N6365" s="4" t="s">
        <v>89</v>
      </c>
      <c r="O6365" s="4" t="s">
        <v>23</v>
      </c>
      <c r="P6365" s="4" t="s">
        <v>21</v>
      </c>
    </row>
    <row r="6366" ht="14.25" customHeight="1">
      <c r="B6366" s="4" t="s">
        <v>67</v>
      </c>
      <c r="C6366" s="4">
        <v>1185732.0</v>
      </c>
      <c r="D6366" s="5">
        <v>44386.0</v>
      </c>
      <c r="E6366" s="4" t="s">
        <v>42</v>
      </c>
      <c r="F6366" s="4" t="s">
        <v>102</v>
      </c>
      <c r="G6366" s="4" t="s">
        <v>103</v>
      </c>
      <c r="H6366" s="6" t="s">
        <v>22</v>
      </c>
      <c r="I6366" s="7">
        <v>56.0</v>
      </c>
      <c r="J6366" s="8">
        <v>195.0</v>
      </c>
      <c r="K6366" s="9">
        <v>10920.0</v>
      </c>
      <c r="L6366" s="9">
        <v>5132.4</v>
      </c>
      <c r="M6366" s="10">
        <v>0.47</v>
      </c>
      <c r="N6366" s="4" t="s">
        <v>89</v>
      </c>
      <c r="O6366" s="4" t="s">
        <v>29</v>
      </c>
      <c r="P6366" s="4" t="s">
        <v>24</v>
      </c>
    </row>
    <row r="6367" ht="14.25" customHeight="1">
      <c r="B6367" s="4" t="s">
        <v>67</v>
      </c>
      <c r="C6367" s="4">
        <v>1185732.0</v>
      </c>
      <c r="D6367" s="5">
        <v>44386.0</v>
      </c>
      <c r="E6367" s="4" t="s">
        <v>42</v>
      </c>
      <c r="F6367" s="4" t="s">
        <v>102</v>
      </c>
      <c r="G6367" s="4" t="s">
        <v>103</v>
      </c>
      <c r="H6367" s="6" t="s">
        <v>25</v>
      </c>
      <c r="I6367" s="7">
        <v>51.0</v>
      </c>
      <c r="J6367" s="8">
        <v>173.0</v>
      </c>
      <c r="K6367" s="9">
        <v>8823.0</v>
      </c>
      <c r="L6367" s="9">
        <v>4499.7300000000005</v>
      </c>
      <c r="M6367" s="10">
        <v>0.51</v>
      </c>
      <c r="N6367" s="4" t="s">
        <v>89</v>
      </c>
      <c r="O6367" s="4" t="s">
        <v>23</v>
      </c>
      <c r="P6367" s="4" t="s">
        <v>21</v>
      </c>
    </row>
    <row r="6368" ht="14.25" customHeight="1">
      <c r="B6368" s="4" t="s">
        <v>67</v>
      </c>
      <c r="C6368" s="4">
        <v>1185732.0</v>
      </c>
      <c r="D6368" s="5">
        <v>44386.0</v>
      </c>
      <c r="E6368" s="4" t="s">
        <v>42</v>
      </c>
      <c r="F6368" s="4" t="s">
        <v>102</v>
      </c>
      <c r="G6368" s="4" t="s">
        <v>103</v>
      </c>
      <c r="H6368" s="6" t="s">
        <v>26</v>
      </c>
      <c r="I6368" s="7">
        <v>53.0</v>
      </c>
      <c r="J6368" s="8">
        <v>152.0</v>
      </c>
      <c r="K6368" s="9">
        <v>8056.0</v>
      </c>
      <c r="L6368" s="9">
        <v>4350.240000000001</v>
      </c>
      <c r="M6368" s="10">
        <v>0.54</v>
      </c>
      <c r="N6368" s="4" t="s">
        <v>89</v>
      </c>
      <c r="O6368" s="4" t="s">
        <v>20</v>
      </c>
      <c r="P6368" s="4" t="s">
        <v>21</v>
      </c>
    </row>
    <row r="6369" ht="14.25" customHeight="1">
      <c r="B6369" s="4" t="s">
        <v>67</v>
      </c>
      <c r="C6369" s="4">
        <v>1185732.0</v>
      </c>
      <c r="D6369" s="5">
        <v>44386.0</v>
      </c>
      <c r="E6369" s="4" t="s">
        <v>42</v>
      </c>
      <c r="F6369" s="4" t="s">
        <v>102</v>
      </c>
      <c r="G6369" s="4" t="s">
        <v>103</v>
      </c>
      <c r="H6369" s="6" t="s">
        <v>27</v>
      </c>
      <c r="I6369" s="7">
        <v>59.0</v>
      </c>
      <c r="J6369" s="8">
        <v>154.0</v>
      </c>
      <c r="K6369" s="9">
        <v>9086.0</v>
      </c>
      <c r="L6369" s="9">
        <v>4179.5599999999995</v>
      </c>
      <c r="M6369" s="10">
        <v>0.45999999999999996</v>
      </c>
      <c r="N6369" s="4" t="s">
        <v>89</v>
      </c>
      <c r="O6369" s="4" t="s">
        <v>29</v>
      </c>
      <c r="P6369" s="4" t="s">
        <v>21</v>
      </c>
    </row>
    <row r="6370" ht="14.25" customHeight="1">
      <c r="B6370" s="4" t="s">
        <v>67</v>
      </c>
      <c r="C6370" s="4">
        <v>1185732.0</v>
      </c>
      <c r="D6370" s="5">
        <v>44386.0</v>
      </c>
      <c r="E6370" s="4" t="s">
        <v>42</v>
      </c>
      <c r="F6370" s="4" t="s">
        <v>102</v>
      </c>
      <c r="G6370" s="4" t="s">
        <v>103</v>
      </c>
      <c r="H6370" s="6" t="s">
        <v>28</v>
      </c>
      <c r="I6370" s="7">
        <v>69.0</v>
      </c>
      <c r="J6370" s="8">
        <v>181.0</v>
      </c>
      <c r="K6370" s="9">
        <v>12489.0</v>
      </c>
      <c r="L6370" s="9">
        <v>7868.07</v>
      </c>
      <c r="M6370" s="10">
        <v>0.63</v>
      </c>
      <c r="N6370" s="4" t="s">
        <v>89</v>
      </c>
      <c r="O6370" s="4" t="s">
        <v>29</v>
      </c>
      <c r="P6370" s="4" t="s">
        <v>21</v>
      </c>
    </row>
    <row r="6371" ht="14.25" customHeight="1">
      <c r="B6371" s="4" t="s">
        <v>67</v>
      </c>
      <c r="C6371" s="4">
        <v>1185732.0</v>
      </c>
      <c r="D6371" s="5">
        <v>44418.0</v>
      </c>
      <c r="E6371" s="4" t="s">
        <v>42</v>
      </c>
      <c r="F6371" s="4" t="s">
        <v>102</v>
      </c>
      <c r="G6371" s="4" t="s">
        <v>103</v>
      </c>
      <c r="H6371" s="6" t="s">
        <v>18</v>
      </c>
      <c r="I6371" s="7">
        <v>61.0</v>
      </c>
      <c r="J6371" s="8">
        <v>228.0</v>
      </c>
      <c r="K6371" s="9">
        <v>13908.0</v>
      </c>
      <c r="L6371" s="9">
        <v>6954.0</v>
      </c>
      <c r="M6371" s="10">
        <v>0.5</v>
      </c>
      <c r="N6371" s="4" t="s">
        <v>89</v>
      </c>
      <c r="O6371" s="4" t="s">
        <v>23</v>
      </c>
      <c r="P6371" s="4" t="s">
        <v>24</v>
      </c>
    </row>
    <row r="6372" ht="14.25" customHeight="1">
      <c r="B6372" s="4" t="s">
        <v>67</v>
      </c>
      <c r="C6372" s="4">
        <v>1185732.0</v>
      </c>
      <c r="D6372" s="5">
        <v>44418.0</v>
      </c>
      <c r="E6372" s="4" t="s">
        <v>42</v>
      </c>
      <c r="F6372" s="4" t="s">
        <v>102</v>
      </c>
      <c r="G6372" s="4" t="s">
        <v>103</v>
      </c>
      <c r="H6372" s="6" t="s">
        <v>22</v>
      </c>
      <c r="I6372" s="7">
        <v>58.0</v>
      </c>
      <c r="J6372" s="8">
        <v>195.0</v>
      </c>
      <c r="K6372" s="9">
        <v>11310.0</v>
      </c>
      <c r="L6372" s="9">
        <v>5202.599999999999</v>
      </c>
      <c r="M6372" s="10">
        <v>0.45999999999999996</v>
      </c>
      <c r="N6372" s="4" t="s">
        <v>89</v>
      </c>
      <c r="O6372" s="4" t="s">
        <v>20</v>
      </c>
      <c r="P6372" s="4" t="s">
        <v>24</v>
      </c>
    </row>
    <row r="6373" ht="14.25" customHeight="1">
      <c r="B6373" s="4" t="s">
        <v>67</v>
      </c>
      <c r="C6373" s="4">
        <v>1185732.0</v>
      </c>
      <c r="D6373" s="5">
        <v>44418.0</v>
      </c>
      <c r="E6373" s="4" t="s">
        <v>42</v>
      </c>
      <c r="F6373" s="4" t="s">
        <v>102</v>
      </c>
      <c r="G6373" s="4" t="s">
        <v>103</v>
      </c>
      <c r="H6373" s="6" t="s">
        <v>25</v>
      </c>
      <c r="I6373" s="7">
        <v>53.0</v>
      </c>
      <c r="J6373" s="8">
        <v>150.0</v>
      </c>
      <c r="K6373" s="9">
        <v>7950.0</v>
      </c>
      <c r="L6373" s="9">
        <v>4054.5</v>
      </c>
      <c r="M6373" s="10">
        <v>0.51</v>
      </c>
      <c r="N6373" s="4" t="s">
        <v>89</v>
      </c>
      <c r="O6373" s="4" t="s">
        <v>23</v>
      </c>
      <c r="P6373" s="4" t="s">
        <v>21</v>
      </c>
    </row>
    <row r="6374" ht="14.25" customHeight="1">
      <c r="B6374" s="4" t="s">
        <v>67</v>
      </c>
      <c r="C6374" s="4">
        <v>1185732.0</v>
      </c>
      <c r="D6374" s="5">
        <v>44418.0</v>
      </c>
      <c r="E6374" s="4" t="s">
        <v>42</v>
      </c>
      <c r="F6374" s="4" t="s">
        <v>102</v>
      </c>
      <c r="G6374" s="4" t="s">
        <v>103</v>
      </c>
      <c r="H6374" s="6" t="s">
        <v>26</v>
      </c>
      <c r="I6374" s="7">
        <v>41.0</v>
      </c>
      <c r="J6374" s="8">
        <v>158.0</v>
      </c>
      <c r="K6374" s="9">
        <v>6478.0</v>
      </c>
      <c r="L6374" s="9">
        <v>3303.78</v>
      </c>
      <c r="M6374" s="10">
        <v>0.51</v>
      </c>
      <c r="N6374" s="4" t="s">
        <v>89</v>
      </c>
      <c r="O6374" s="4" t="s">
        <v>20</v>
      </c>
      <c r="P6374" s="4" t="s">
        <v>24</v>
      </c>
    </row>
    <row r="6375" ht="14.25" customHeight="1">
      <c r="B6375" s="4" t="s">
        <v>67</v>
      </c>
      <c r="C6375" s="4">
        <v>1185732.0</v>
      </c>
      <c r="D6375" s="5">
        <v>44418.0</v>
      </c>
      <c r="E6375" s="4" t="s">
        <v>42</v>
      </c>
      <c r="F6375" s="4" t="s">
        <v>102</v>
      </c>
      <c r="G6375" s="4" t="s">
        <v>103</v>
      </c>
      <c r="H6375" s="6" t="s">
        <v>27</v>
      </c>
      <c r="I6375" s="7">
        <v>50.0</v>
      </c>
      <c r="J6375" s="8">
        <v>135.0</v>
      </c>
      <c r="K6375" s="9">
        <v>6750.0</v>
      </c>
      <c r="L6375" s="9">
        <v>3307.5</v>
      </c>
      <c r="M6375" s="10">
        <v>0.49</v>
      </c>
      <c r="N6375" s="4" t="s">
        <v>89</v>
      </c>
      <c r="O6375" s="4" t="s">
        <v>20</v>
      </c>
      <c r="P6375" s="4" t="s">
        <v>24</v>
      </c>
    </row>
    <row r="6376" ht="14.25" customHeight="1">
      <c r="B6376" s="4" t="s">
        <v>67</v>
      </c>
      <c r="C6376" s="4">
        <v>1185732.0</v>
      </c>
      <c r="D6376" s="5">
        <v>44418.0</v>
      </c>
      <c r="E6376" s="4" t="s">
        <v>42</v>
      </c>
      <c r="F6376" s="4" t="s">
        <v>102</v>
      </c>
      <c r="G6376" s="4" t="s">
        <v>103</v>
      </c>
      <c r="H6376" s="6" t="s">
        <v>28</v>
      </c>
      <c r="I6376" s="7">
        <v>54.0</v>
      </c>
      <c r="J6376" s="8">
        <v>169.0</v>
      </c>
      <c r="K6376" s="9">
        <v>9126.0</v>
      </c>
      <c r="L6376" s="9">
        <v>5566.86</v>
      </c>
      <c r="M6376" s="10">
        <v>0.61</v>
      </c>
      <c r="N6376" s="4" t="s">
        <v>89</v>
      </c>
      <c r="O6376" s="4" t="s">
        <v>23</v>
      </c>
      <c r="P6376" s="4" t="s">
        <v>24</v>
      </c>
    </row>
    <row r="6377" ht="14.25" customHeight="1">
      <c r="B6377" s="4" t="s">
        <v>67</v>
      </c>
      <c r="C6377" s="4">
        <v>1185732.0</v>
      </c>
      <c r="D6377" s="5">
        <v>44448.0</v>
      </c>
      <c r="E6377" s="4" t="s">
        <v>42</v>
      </c>
      <c r="F6377" s="4" t="s">
        <v>102</v>
      </c>
      <c r="G6377" s="4" t="s">
        <v>103</v>
      </c>
      <c r="H6377" s="6" t="s">
        <v>18</v>
      </c>
      <c r="I6377" s="7">
        <v>50.0</v>
      </c>
      <c r="J6377" s="8">
        <v>225.0</v>
      </c>
      <c r="K6377" s="9">
        <v>11250.0</v>
      </c>
      <c r="L6377" s="9">
        <v>6075.0</v>
      </c>
      <c r="M6377" s="10">
        <v>0.54</v>
      </c>
      <c r="N6377" s="4" t="s">
        <v>89</v>
      </c>
      <c r="O6377" s="4" t="s">
        <v>23</v>
      </c>
      <c r="P6377" s="4" t="s">
        <v>21</v>
      </c>
    </row>
    <row r="6378" ht="14.25" customHeight="1">
      <c r="B6378" s="4" t="s">
        <v>67</v>
      </c>
      <c r="C6378" s="4">
        <v>1185732.0</v>
      </c>
      <c r="D6378" s="5">
        <v>44448.0</v>
      </c>
      <c r="E6378" s="4" t="s">
        <v>42</v>
      </c>
      <c r="F6378" s="4" t="s">
        <v>102</v>
      </c>
      <c r="G6378" s="4" t="s">
        <v>103</v>
      </c>
      <c r="H6378" s="6" t="s">
        <v>22</v>
      </c>
      <c r="I6378" s="7">
        <v>47.0</v>
      </c>
      <c r="J6378" s="8">
        <v>173.0</v>
      </c>
      <c r="K6378" s="9">
        <v>8131.0</v>
      </c>
      <c r="L6378" s="9">
        <v>3821.5699999999997</v>
      </c>
      <c r="M6378" s="10">
        <v>0.47</v>
      </c>
      <c r="N6378" s="4" t="s">
        <v>89</v>
      </c>
      <c r="O6378" s="4" t="s">
        <v>20</v>
      </c>
      <c r="P6378" s="4" t="s">
        <v>24</v>
      </c>
    </row>
    <row r="6379" ht="14.25" customHeight="1">
      <c r="B6379" s="4" t="s">
        <v>67</v>
      </c>
      <c r="C6379" s="4">
        <v>1185732.0</v>
      </c>
      <c r="D6379" s="5">
        <v>44448.0</v>
      </c>
      <c r="E6379" s="4" t="s">
        <v>42</v>
      </c>
      <c r="F6379" s="4" t="s">
        <v>102</v>
      </c>
      <c r="G6379" s="4" t="s">
        <v>103</v>
      </c>
      <c r="H6379" s="6" t="s">
        <v>25</v>
      </c>
      <c r="I6379" s="7">
        <v>23.0</v>
      </c>
      <c r="J6379" s="8">
        <v>138.0</v>
      </c>
      <c r="K6379" s="9">
        <v>3174.0</v>
      </c>
      <c r="L6379" s="9">
        <v>1745.7</v>
      </c>
      <c r="M6379" s="10">
        <v>0.55</v>
      </c>
      <c r="N6379" s="4" t="s">
        <v>89</v>
      </c>
      <c r="O6379" s="4" t="s">
        <v>20</v>
      </c>
      <c r="P6379" s="4" t="s">
        <v>21</v>
      </c>
    </row>
    <row r="6380" ht="14.25" customHeight="1">
      <c r="B6380" s="4" t="s">
        <v>67</v>
      </c>
      <c r="C6380" s="4">
        <v>1185732.0</v>
      </c>
      <c r="D6380" s="5">
        <v>44448.0</v>
      </c>
      <c r="E6380" s="4" t="s">
        <v>42</v>
      </c>
      <c r="F6380" s="4" t="s">
        <v>102</v>
      </c>
      <c r="G6380" s="4" t="s">
        <v>103</v>
      </c>
      <c r="H6380" s="6" t="s">
        <v>26</v>
      </c>
      <c r="I6380" s="7">
        <v>24.0</v>
      </c>
      <c r="J6380" s="8">
        <v>113.0</v>
      </c>
      <c r="K6380" s="9">
        <v>2712.0</v>
      </c>
      <c r="L6380" s="9">
        <v>1383.1200000000001</v>
      </c>
      <c r="M6380" s="10">
        <v>0.51</v>
      </c>
      <c r="N6380" s="4" t="s">
        <v>89</v>
      </c>
      <c r="O6380" s="4" t="s">
        <v>20</v>
      </c>
      <c r="P6380" s="4" t="s">
        <v>21</v>
      </c>
    </row>
    <row r="6381" ht="14.25" customHeight="1">
      <c r="B6381" s="4" t="s">
        <v>67</v>
      </c>
      <c r="C6381" s="4">
        <v>1185732.0</v>
      </c>
      <c r="D6381" s="5">
        <v>44448.0</v>
      </c>
      <c r="E6381" s="4" t="s">
        <v>42</v>
      </c>
      <c r="F6381" s="4" t="s">
        <v>102</v>
      </c>
      <c r="G6381" s="4" t="s">
        <v>103</v>
      </c>
      <c r="H6381" s="6" t="s">
        <v>27</v>
      </c>
      <c r="I6381" s="7">
        <v>32.0</v>
      </c>
      <c r="J6381" s="8">
        <v>122.0</v>
      </c>
      <c r="K6381" s="9">
        <v>3904.0</v>
      </c>
      <c r="L6381" s="9">
        <v>1873.9199999999998</v>
      </c>
      <c r="M6381" s="10">
        <v>0.48</v>
      </c>
      <c r="N6381" s="4" t="s">
        <v>89</v>
      </c>
      <c r="O6381" s="4" t="s">
        <v>20</v>
      </c>
      <c r="P6381" s="4" t="s">
        <v>21</v>
      </c>
    </row>
    <row r="6382" ht="14.25" customHeight="1">
      <c r="B6382" s="4" t="s">
        <v>67</v>
      </c>
      <c r="C6382" s="4">
        <v>1185732.0</v>
      </c>
      <c r="D6382" s="5">
        <v>44448.0</v>
      </c>
      <c r="E6382" s="4" t="s">
        <v>42</v>
      </c>
      <c r="F6382" s="4" t="s">
        <v>102</v>
      </c>
      <c r="G6382" s="4" t="s">
        <v>103</v>
      </c>
      <c r="H6382" s="6" t="s">
        <v>28</v>
      </c>
      <c r="I6382" s="7">
        <v>37.0</v>
      </c>
      <c r="J6382" s="8">
        <v>138.0</v>
      </c>
      <c r="K6382" s="9">
        <v>5106.0</v>
      </c>
      <c r="L6382" s="9">
        <v>3165.72</v>
      </c>
      <c r="M6382" s="10">
        <v>0.62</v>
      </c>
      <c r="N6382" s="4" t="s">
        <v>89</v>
      </c>
      <c r="O6382" s="4" t="s">
        <v>29</v>
      </c>
      <c r="P6382" s="4" t="s">
        <v>21</v>
      </c>
    </row>
    <row r="6383" ht="14.25" customHeight="1">
      <c r="B6383" s="4" t="s">
        <v>67</v>
      </c>
      <c r="C6383" s="4">
        <v>1185732.0</v>
      </c>
      <c r="D6383" s="5">
        <v>44480.0</v>
      </c>
      <c r="E6383" s="4" t="s">
        <v>42</v>
      </c>
      <c r="F6383" s="4" t="s">
        <v>102</v>
      </c>
      <c r="G6383" s="4" t="s">
        <v>103</v>
      </c>
      <c r="H6383" s="6" t="s">
        <v>18</v>
      </c>
      <c r="I6383" s="7">
        <v>36.0</v>
      </c>
      <c r="J6383" s="8">
        <v>210.0</v>
      </c>
      <c r="K6383" s="9">
        <v>7560.0</v>
      </c>
      <c r="L6383" s="9">
        <v>3931.2000000000003</v>
      </c>
      <c r="M6383" s="10">
        <v>0.52</v>
      </c>
      <c r="N6383" s="4" t="s">
        <v>89</v>
      </c>
      <c r="O6383" s="4" t="s">
        <v>23</v>
      </c>
      <c r="P6383" s="4" t="s">
        <v>21</v>
      </c>
    </row>
    <row r="6384" ht="14.25" customHeight="1">
      <c r="B6384" s="4" t="s">
        <v>67</v>
      </c>
      <c r="C6384" s="4">
        <v>1185732.0</v>
      </c>
      <c r="D6384" s="5">
        <v>44480.0</v>
      </c>
      <c r="E6384" s="4" t="s">
        <v>42</v>
      </c>
      <c r="F6384" s="4" t="s">
        <v>102</v>
      </c>
      <c r="G6384" s="4" t="s">
        <v>103</v>
      </c>
      <c r="H6384" s="6" t="s">
        <v>22</v>
      </c>
      <c r="I6384" s="7">
        <v>29.0</v>
      </c>
      <c r="J6384" s="8">
        <v>138.0</v>
      </c>
      <c r="K6384" s="9">
        <v>4002.0</v>
      </c>
      <c r="L6384" s="9">
        <v>1880.9399999999998</v>
      </c>
      <c r="M6384" s="10">
        <v>0.47</v>
      </c>
      <c r="N6384" s="4" t="s">
        <v>89</v>
      </c>
      <c r="O6384" s="4" t="s">
        <v>20</v>
      </c>
      <c r="P6384" s="4" t="s">
        <v>24</v>
      </c>
    </row>
    <row r="6385" ht="14.25" customHeight="1">
      <c r="B6385" s="4" t="s">
        <v>67</v>
      </c>
      <c r="C6385" s="4">
        <v>1185732.0</v>
      </c>
      <c r="D6385" s="5">
        <v>44480.0</v>
      </c>
      <c r="E6385" s="4" t="s">
        <v>42</v>
      </c>
      <c r="F6385" s="4" t="s">
        <v>102</v>
      </c>
      <c r="G6385" s="4" t="s">
        <v>103</v>
      </c>
      <c r="H6385" s="6" t="s">
        <v>25</v>
      </c>
      <c r="I6385" s="7">
        <v>27.0</v>
      </c>
      <c r="J6385" s="8">
        <v>106.0</v>
      </c>
      <c r="K6385" s="9">
        <v>2862.0</v>
      </c>
      <c r="L6385" s="9">
        <v>1516.8600000000001</v>
      </c>
      <c r="M6385" s="10">
        <v>0.53</v>
      </c>
      <c r="N6385" s="4" t="s">
        <v>89</v>
      </c>
      <c r="O6385" s="4" t="s">
        <v>23</v>
      </c>
      <c r="P6385" s="4" t="s">
        <v>24</v>
      </c>
    </row>
    <row r="6386" ht="14.25" customHeight="1">
      <c r="B6386" s="4" t="s">
        <v>67</v>
      </c>
      <c r="C6386" s="4">
        <v>1185732.0</v>
      </c>
      <c r="D6386" s="5">
        <v>44480.0</v>
      </c>
      <c r="E6386" s="4" t="s">
        <v>42</v>
      </c>
      <c r="F6386" s="4" t="s">
        <v>102</v>
      </c>
      <c r="G6386" s="4" t="s">
        <v>103</v>
      </c>
      <c r="H6386" s="6" t="s">
        <v>26</v>
      </c>
      <c r="I6386" s="7">
        <v>29.0</v>
      </c>
      <c r="J6386" s="8">
        <v>112.0</v>
      </c>
      <c r="K6386" s="9">
        <v>3248.0</v>
      </c>
      <c r="L6386" s="9">
        <v>1656.48</v>
      </c>
      <c r="M6386" s="10">
        <v>0.51</v>
      </c>
      <c r="N6386" s="4" t="s">
        <v>89</v>
      </c>
      <c r="O6386" s="4" t="s">
        <v>29</v>
      </c>
      <c r="P6386" s="4" t="s">
        <v>21</v>
      </c>
    </row>
    <row r="6387" ht="14.25" customHeight="1">
      <c r="B6387" s="4" t="s">
        <v>67</v>
      </c>
      <c r="C6387" s="4">
        <v>1185732.0</v>
      </c>
      <c r="D6387" s="5">
        <v>44480.0</v>
      </c>
      <c r="E6387" s="4" t="s">
        <v>42</v>
      </c>
      <c r="F6387" s="4" t="s">
        <v>102</v>
      </c>
      <c r="G6387" s="4" t="s">
        <v>103</v>
      </c>
      <c r="H6387" s="6" t="s">
        <v>27</v>
      </c>
      <c r="I6387" s="7">
        <v>37.0</v>
      </c>
      <c r="J6387" s="8">
        <v>116.0</v>
      </c>
      <c r="K6387" s="9">
        <v>4292.0</v>
      </c>
      <c r="L6387" s="9">
        <v>1974.32</v>
      </c>
      <c r="M6387" s="10">
        <v>0.45999999999999996</v>
      </c>
      <c r="N6387" s="4" t="s">
        <v>89</v>
      </c>
      <c r="O6387" s="4" t="s">
        <v>20</v>
      </c>
      <c r="P6387" s="4" t="s">
        <v>24</v>
      </c>
    </row>
    <row r="6388" ht="14.25" customHeight="1">
      <c r="B6388" s="4" t="s">
        <v>67</v>
      </c>
      <c r="C6388" s="4">
        <v>1185732.0</v>
      </c>
      <c r="D6388" s="5">
        <v>44480.0</v>
      </c>
      <c r="E6388" s="4" t="s">
        <v>42</v>
      </c>
      <c r="F6388" s="4" t="s">
        <v>102</v>
      </c>
      <c r="G6388" s="4" t="s">
        <v>103</v>
      </c>
      <c r="H6388" s="6" t="s">
        <v>28</v>
      </c>
      <c r="I6388" s="7">
        <v>38.0</v>
      </c>
      <c r="J6388" s="8">
        <v>147.0</v>
      </c>
      <c r="K6388" s="9">
        <v>5586.0</v>
      </c>
      <c r="L6388" s="9">
        <v>3519.18</v>
      </c>
      <c r="M6388" s="10">
        <v>0.63</v>
      </c>
      <c r="N6388" s="4" t="s">
        <v>89</v>
      </c>
      <c r="O6388" s="4" t="s">
        <v>29</v>
      </c>
      <c r="P6388" s="4" t="s">
        <v>24</v>
      </c>
    </row>
    <row r="6389" ht="14.25" customHeight="1">
      <c r="B6389" s="4" t="s">
        <v>67</v>
      </c>
      <c r="C6389" s="4">
        <v>1185732.0</v>
      </c>
      <c r="D6389" s="5">
        <v>44510.0</v>
      </c>
      <c r="E6389" s="4" t="s">
        <v>42</v>
      </c>
      <c r="F6389" s="4" t="s">
        <v>102</v>
      </c>
      <c r="G6389" s="4" t="s">
        <v>103</v>
      </c>
      <c r="H6389" s="6" t="s">
        <v>18</v>
      </c>
      <c r="I6389" s="7">
        <v>34.0</v>
      </c>
      <c r="J6389" s="8">
        <v>169.0</v>
      </c>
      <c r="K6389" s="9">
        <v>5746.0</v>
      </c>
      <c r="L6389" s="9">
        <v>2987.92</v>
      </c>
      <c r="M6389" s="10">
        <v>0.52</v>
      </c>
      <c r="N6389" s="4" t="s">
        <v>89</v>
      </c>
      <c r="O6389" s="4" t="s">
        <v>23</v>
      </c>
      <c r="P6389" s="4" t="s">
        <v>21</v>
      </c>
    </row>
    <row r="6390" ht="14.25" customHeight="1">
      <c r="B6390" s="4" t="s">
        <v>67</v>
      </c>
      <c r="C6390" s="4">
        <v>1185732.0</v>
      </c>
      <c r="D6390" s="5">
        <v>44510.0</v>
      </c>
      <c r="E6390" s="4" t="s">
        <v>42</v>
      </c>
      <c r="F6390" s="4" t="s">
        <v>102</v>
      </c>
      <c r="G6390" s="4" t="s">
        <v>103</v>
      </c>
      <c r="H6390" s="6" t="s">
        <v>22</v>
      </c>
      <c r="I6390" s="7">
        <v>24.0</v>
      </c>
      <c r="J6390" s="8">
        <v>140.0</v>
      </c>
      <c r="K6390" s="9">
        <v>3360.0</v>
      </c>
      <c r="L6390" s="9">
        <v>1511.9999999999998</v>
      </c>
      <c r="M6390" s="10">
        <v>0.44999999999999996</v>
      </c>
      <c r="N6390" s="4" t="s">
        <v>89</v>
      </c>
      <c r="O6390" s="4" t="s">
        <v>20</v>
      </c>
      <c r="P6390" s="4" t="s">
        <v>21</v>
      </c>
    </row>
    <row r="6391" ht="14.25" customHeight="1">
      <c r="B6391" s="4" t="s">
        <v>67</v>
      </c>
      <c r="C6391" s="4">
        <v>1185732.0</v>
      </c>
      <c r="D6391" s="5">
        <v>44510.0</v>
      </c>
      <c r="E6391" s="4" t="s">
        <v>42</v>
      </c>
      <c r="F6391" s="4" t="s">
        <v>102</v>
      </c>
      <c r="G6391" s="4" t="s">
        <v>103</v>
      </c>
      <c r="H6391" s="6" t="s">
        <v>25</v>
      </c>
      <c r="I6391" s="7">
        <v>32.0</v>
      </c>
      <c r="J6391" s="8">
        <v>116.0</v>
      </c>
      <c r="K6391" s="9">
        <v>3712.0</v>
      </c>
      <c r="L6391" s="9">
        <v>1856.0</v>
      </c>
      <c r="M6391" s="10">
        <v>0.5</v>
      </c>
      <c r="N6391" s="4" t="s">
        <v>89</v>
      </c>
      <c r="O6391" s="4" t="s">
        <v>23</v>
      </c>
      <c r="P6391" s="4" t="s">
        <v>21</v>
      </c>
    </row>
    <row r="6392" ht="14.25" customHeight="1">
      <c r="B6392" s="4" t="s">
        <v>67</v>
      </c>
      <c r="C6392" s="4">
        <v>1185732.0</v>
      </c>
      <c r="D6392" s="5">
        <v>44510.0</v>
      </c>
      <c r="E6392" s="4" t="s">
        <v>42</v>
      </c>
      <c r="F6392" s="4" t="s">
        <v>102</v>
      </c>
      <c r="G6392" s="4" t="s">
        <v>103</v>
      </c>
      <c r="H6392" s="6" t="s">
        <v>26</v>
      </c>
      <c r="I6392" s="7">
        <v>59.0</v>
      </c>
      <c r="J6392" s="8">
        <v>135.0</v>
      </c>
      <c r="K6392" s="9">
        <v>7965.0</v>
      </c>
      <c r="L6392" s="9">
        <v>3982.5</v>
      </c>
      <c r="M6392" s="10">
        <v>0.5</v>
      </c>
      <c r="N6392" s="4" t="s">
        <v>89</v>
      </c>
      <c r="O6392" s="4" t="s">
        <v>29</v>
      </c>
      <c r="P6392" s="4" t="s">
        <v>24</v>
      </c>
    </row>
    <row r="6393" ht="14.25" customHeight="1">
      <c r="B6393" s="4" t="s">
        <v>67</v>
      </c>
      <c r="C6393" s="4">
        <v>1185732.0</v>
      </c>
      <c r="D6393" s="5">
        <v>44510.0</v>
      </c>
      <c r="E6393" s="4" t="s">
        <v>42</v>
      </c>
      <c r="F6393" s="4" t="s">
        <v>102</v>
      </c>
      <c r="G6393" s="4" t="s">
        <v>103</v>
      </c>
      <c r="H6393" s="6" t="s">
        <v>27</v>
      </c>
      <c r="I6393" s="7">
        <v>76.0</v>
      </c>
      <c r="J6393" s="8">
        <v>138.0</v>
      </c>
      <c r="K6393" s="9">
        <v>10488.0</v>
      </c>
      <c r="L6393" s="9">
        <v>5139.12</v>
      </c>
      <c r="M6393" s="10">
        <v>0.49</v>
      </c>
      <c r="N6393" s="4" t="s">
        <v>89</v>
      </c>
      <c r="O6393" s="4" t="s">
        <v>20</v>
      </c>
      <c r="P6393" s="4" t="s">
        <v>24</v>
      </c>
    </row>
    <row r="6394" ht="14.25" customHeight="1">
      <c r="B6394" s="4" t="s">
        <v>67</v>
      </c>
      <c r="C6394" s="4">
        <v>1185732.0</v>
      </c>
      <c r="D6394" s="5">
        <v>44510.0</v>
      </c>
      <c r="E6394" s="4" t="s">
        <v>42</v>
      </c>
      <c r="F6394" s="4" t="s">
        <v>102</v>
      </c>
      <c r="G6394" s="4" t="s">
        <v>103</v>
      </c>
      <c r="H6394" s="6" t="s">
        <v>28</v>
      </c>
      <c r="I6394" s="7">
        <v>74.0</v>
      </c>
      <c r="J6394" s="8">
        <v>167.0</v>
      </c>
      <c r="K6394" s="9">
        <v>12358.0</v>
      </c>
      <c r="L6394" s="9">
        <v>7909.12</v>
      </c>
      <c r="M6394" s="10">
        <v>0.64</v>
      </c>
      <c r="N6394" s="4" t="s">
        <v>89</v>
      </c>
      <c r="O6394" s="4" t="s">
        <v>23</v>
      </c>
      <c r="P6394" s="4" t="s">
        <v>21</v>
      </c>
    </row>
    <row r="6395" ht="14.25" customHeight="1">
      <c r="B6395" s="4" t="s">
        <v>67</v>
      </c>
      <c r="C6395" s="4">
        <v>1185732.0</v>
      </c>
      <c r="D6395" s="5">
        <v>44539.0</v>
      </c>
      <c r="E6395" s="4" t="s">
        <v>42</v>
      </c>
      <c r="F6395" s="4" t="s">
        <v>102</v>
      </c>
      <c r="G6395" s="4" t="s">
        <v>103</v>
      </c>
      <c r="H6395" s="6" t="s">
        <v>18</v>
      </c>
      <c r="I6395" s="7">
        <v>70.0</v>
      </c>
      <c r="J6395" s="8">
        <v>231.0</v>
      </c>
      <c r="K6395" s="9">
        <v>16170.0</v>
      </c>
      <c r="L6395" s="9">
        <v>8085.0</v>
      </c>
      <c r="M6395" s="10">
        <v>0.5</v>
      </c>
      <c r="N6395" s="4" t="s">
        <v>89</v>
      </c>
      <c r="O6395" s="4" t="s">
        <v>23</v>
      </c>
      <c r="P6395" s="4" t="s">
        <v>21</v>
      </c>
    </row>
    <row r="6396" ht="14.25" customHeight="1">
      <c r="B6396" s="4" t="s">
        <v>67</v>
      </c>
      <c r="C6396" s="4">
        <v>1185732.0</v>
      </c>
      <c r="D6396" s="5">
        <v>44539.0</v>
      </c>
      <c r="E6396" s="4" t="s">
        <v>42</v>
      </c>
      <c r="F6396" s="4" t="s">
        <v>102</v>
      </c>
      <c r="G6396" s="4" t="s">
        <v>103</v>
      </c>
      <c r="H6396" s="6" t="s">
        <v>22</v>
      </c>
      <c r="I6396" s="7">
        <v>60.0</v>
      </c>
      <c r="J6396" s="8">
        <v>181.0</v>
      </c>
      <c r="K6396" s="9">
        <v>10860.0</v>
      </c>
      <c r="L6396" s="9">
        <v>5104.2</v>
      </c>
      <c r="M6396" s="10">
        <v>0.47</v>
      </c>
      <c r="N6396" s="4" t="s">
        <v>89</v>
      </c>
      <c r="O6396" s="4" t="s">
        <v>23</v>
      </c>
      <c r="P6396" s="4" t="s">
        <v>21</v>
      </c>
    </row>
    <row r="6397" ht="14.25" customHeight="1">
      <c r="B6397" s="4" t="s">
        <v>36</v>
      </c>
      <c r="C6397" s="4">
        <v>1185732.0</v>
      </c>
      <c r="D6397" s="5">
        <v>44539.0</v>
      </c>
      <c r="E6397" s="4" t="s">
        <v>42</v>
      </c>
      <c r="F6397" s="4" t="s">
        <v>102</v>
      </c>
      <c r="G6397" s="4" t="s">
        <v>103</v>
      </c>
      <c r="H6397" s="6" t="s">
        <v>25</v>
      </c>
      <c r="I6397" s="7">
        <v>59.0</v>
      </c>
      <c r="J6397" s="8">
        <v>161.0</v>
      </c>
      <c r="K6397" s="9">
        <v>9499.0</v>
      </c>
      <c r="L6397" s="9">
        <v>4939.4800000000005</v>
      </c>
      <c r="M6397" s="10">
        <v>0.52</v>
      </c>
      <c r="N6397" s="4" t="s">
        <v>89</v>
      </c>
      <c r="O6397" s="4" t="s">
        <v>23</v>
      </c>
      <c r="P6397" s="4" t="s">
        <v>24</v>
      </c>
    </row>
    <row r="6398" ht="14.25" customHeight="1">
      <c r="B6398" s="4" t="s">
        <v>36</v>
      </c>
      <c r="C6398" s="4">
        <v>1185732.0</v>
      </c>
      <c r="D6398" s="5">
        <v>44539.0</v>
      </c>
      <c r="E6398" s="4" t="s">
        <v>42</v>
      </c>
      <c r="F6398" s="4" t="s">
        <v>102</v>
      </c>
      <c r="G6398" s="4" t="s">
        <v>103</v>
      </c>
      <c r="H6398" s="6" t="s">
        <v>26</v>
      </c>
      <c r="I6398" s="7">
        <v>63.0</v>
      </c>
      <c r="J6398" s="8">
        <v>147.0</v>
      </c>
      <c r="K6398" s="9">
        <v>9261.0</v>
      </c>
      <c r="L6398" s="9">
        <v>4630.5</v>
      </c>
      <c r="M6398" s="10">
        <v>0.5</v>
      </c>
      <c r="N6398" s="4" t="s">
        <v>89</v>
      </c>
      <c r="O6398" s="4" t="s">
        <v>23</v>
      </c>
      <c r="P6398" s="4" t="s">
        <v>24</v>
      </c>
    </row>
    <row r="6399" ht="14.25" customHeight="1">
      <c r="B6399" s="4" t="s">
        <v>36</v>
      </c>
      <c r="C6399" s="4">
        <v>1185732.0</v>
      </c>
      <c r="D6399" s="5">
        <v>44539.0</v>
      </c>
      <c r="E6399" s="4" t="s">
        <v>42</v>
      </c>
      <c r="F6399" s="4" t="s">
        <v>102</v>
      </c>
      <c r="G6399" s="4" t="s">
        <v>103</v>
      </c>
      <c r="H6399" s="6" t="s">
        <v>27</v>
      </c>
      <c r="I6399" s="7">
        <v>68.0</v>
      </c>
      <c r="J6399" s="8">
        <v>142.0</v>
      </c>
      <c r="K6399" s="9">
        <v>9656.0</v>
      </c>
      <c r="L6399" s="9">
        <v>4731.44</v>
      </c>
      <c r="M6399" s="10">
        <v>0.49</v>
      </c>
      <c r="N6399" s="4" t="s">
        <v>89</v>
      </c>
      <c r="O6399" s="4" t="s">
        <v>29</v>
      </c>
      <c r="P6399" s="4" t="s">
        <v>21</v>
      </c>
    </row>
    <row r="6400" ht="14.25" customHeight="1">
      <c r="B6400" s="4" t="s">
        <v>36</v>
      </c>
      <c r="C6400" s="4">
        <v>1185732.0</v>
      </c>
      <c r="D6400" s="5">
        <v>44539.0</v>
      </c>
      <c r="E6400" s="4" t="s">
        <v>42</v>
      </c>
      <c r="F6400" s="4" t="s">
        <v>102</v>
      </c>
      <c r="G6400" s="4" t="s">
        <v>103</v>
      </c>
      <c r="H6400" s="6" t="s">
        <v>28</v>
      </c>
      <c r="I6400" s="7">
        <v>74.0</v>
      </c>
      <c r="J6400" s="8">
        <v>156.0</v>
      </c>
      <c r="K6400" s="9">
        <v>11544.0</v>
      </c>
      <c r="L6400" s="9">
        <v>6926.4</v>
      </c>
      <c r="M6400" s="10">
        <v>0.6</v>
      </c>
      <c r="N6400" s="4" t="s">
        <v>89</v>
      </c>
      <c r="O6400" s="4" t="s">
        <v>20</v>
      </c>
      <c r="P6400" s="4" t="s">
        <v>21</v>
      </c>
    </row>
    <row r="6401" ht="14.25" customHeight="1">
      <c r="B6401" s="4" t="s">
        <v>67</v>
      </c>
      <c r="C6401" s="4">
        <v>1185732.0</v>
      </c>
      <c r="D6401" s="5">
        <v>44218.0</v>
      </c>
      <c r="E6401" s="4" t="s">
        <v>42</v>
      </c>
      <c r="F6401" s="4" t="s">
        <v>102</v>
      </c>
      <c r="G6401" s="4" t="s">
        <v>103</v>
      </c>
      <c r="H6401" s="6" t="s">
        <v>18</v>
      </c>
      <c r="I6401" s="7">
        <v>37.0</v>
      </c>
      <c r="J6401" s="8">
        <v>135.0</v>
      </c>
      <c r="K6401" s="9">
        <v>4995.0</v>
      </c>
      <c r="L6401" s="9">
        <v>2697.3</v>
      </c>
      <c r="M6401" s="10">
        <v>0.54</v>
      </c>
      <c r="N6401" s="4" t="s">
        <v>89</v>
      </c>
      <c r="O6401" s="4" t="s">
        <v>20</v>
      </c>
      <c r="P6401" s="4" t="s">
        <v>21</v>
      </c>
    </row>
    <row r="6402" ht="14.25" customHeight="1">
      <c r="B6402" s="4" t="s">
        <v>67</v>
      </c>
      <c r="C6402" s="4">
        <v>1185732.0</v>
      </c>
      <c r="D6402" s="5">
        <v>44218.0</v>
      </c>
      <c r="E6402" s="4" t="s">
        <v>42</v>
      </c>
      <c r="F6402" s="4" t="s">
        <v>102</v>
      </c>
      <c r="G6402" s="4" t="s">
        <v>103</v>
      </c>
      <c r="H6402" s="6" t="s">
        <v>22</v>
      </c>
      <c r="I6402" s="7">
        <v>38.0</v>
      </c>
      <c r="J6402" s="8">
        <v>78.0</v>
      </c>
      <c r="K6402" s="9">
        <v>2964.0</v>
      </c>
      <c r="L6402" s="9">
        <v>1393.08</v>
      </c>
      <c r="M6402" s="10">
        <v>0.47</v>
      </c>
      <c r="N6402" s="4" t="s">
        <v>89</v>
      </c>
      <c r="O6402" s="4" t="s">
        <v>23</v>
      </c>
      <c r="P6402" s="4" t="s">
        <v>24</v>
      </c>
    </row>
    <row r="6403" ht="14.25" customHeight="1">
      <c r="B6403" s="4" t="s">
        <v>67</v>
      </c>
      <c r="C6403" s="4">
        <v>1185732.0</v>
      </c>
      <c r="D6403" s="5">
        <v>44218.0</v>
      </c>
      <c r="E6403" s="4" t="s">
        <v>42</v>
      </c>
      <c r="F6403" s="4" t="s">
        <v>102</v>
      </c>
      <c r="G6403" s="4" t="s">
        <v>103</v>
      </c>
      <c r="H6403" s="6" t="s">
        <v>25</v>
      </c>
      <c r="I6403" s="7">
        <v>28.0</v>
      </c>
      <c r="J6403" s="8">
        <v>75.0</v>
      </c>
      <c r="K6403" s="9">
        <v>2100.0</v>
      </c>
      <c r="L6403" s="9">
        <v>1092.0</v>
      </c>
      <c r="M6403" s="10">
        <v>0.52</v>
      </c>
      <c r="N6403" s="4" t="s">
        <v>89</v>
      </c>
      <c r="O6403" s="4" t="s">
        <v>29</v>
      </c>
      <c r="P6403" s="4" t="s">
        <v>21</v>
      </c>
    </row>
    <row r="6404" ht="14.25" customHeight="1">
      <c r="B6404" s="4" t="s">
        <v>67</v>
      </c>
      <c r="C6404" s="4">
        <v>1185732.0</v>
      </c>
      <c r="D6404" s="5">
        <v>44218.0</v>
      </c>
      <c r="E6404" s="4" t="s">
        <v>42</v>
      </c>
      <c r="F6404" s="4" t="s">
        <v>102</v>
      </c>
      <c r="G6404" s="4" t="s">
        <v>103</v>
      </c>
      <c r="H6404" s="6" t="s">
        <v>26</v>
      </c>
      <c r="I6404" s="7">
        <v>34.0</v>
      </c>
      <c r="J6404" s="8">
        <v>42.0</v>
      </c>
      <c r="K6404" s="9">
        <v>1428.0</v>
      </c>
      <c r="L6404" s="9">
        <v>714.0</v>
      </c>
      <c r="M6404" s="10">
        <v>0.5</v>
      </c>
      <c r="N6404" s="4" t="s">
        <v>89</v>
      </c>
      <c r="O6404" s="4" t="s">
        <v>23</v>
      </c>
      <c r="P6404" s="4" t="s">
        <v>21</v>
      </c>
    </row>
    <row r="6405" ht="14.25" customHeight="1">
      <c r="B6405" s="4" t="s">
        <v>67</v>
      </c>
      <c r="C6405" s="4">
        <v>1185732.0</v>
      </c>
      <c r="D6405" s="5">
        <v>44218.0</v>
      </c>
      <c r="E6405" s="4" t="s">
        <v>42</v>
      </c>
      <c r="F6405" s="4" t="s">
        <v>102</v>
      </c>
      <c r="G6405" s="4" t="s">
        <v>103</v>
      </c>
      <c r="H6405" s="6" t="s">
        <v>27</v>
      </c>
      <c r="I6405" s="7">
        <v>46.0</v>
      </c>
      <c r="J6405" s="8">
        <v>52.0</v>
      </c>
      <c r="K6405" s="9">
        <v>2392.0</v>
      </c>
      <c r="L6405" s="9">
        <v>1124.24</v>
      </c>
      <c r="M6405" s="10">
        <v>0.47</v>
      </c>
      <c r="N6405" s="4" t="s">
        <v>89</v>
      </c>
      <c r="O6405" s="4" t="s">
        <v>23</v>
      </c>
      <c r="P6405" s="4" t="s">
        <v>24</v>
      </c>
    </row>
    <row r="6406" ht="14.25" customHeight="1">
      <c r="B6406" s="4" t="s">
        <v>67</v>
      </c>
      <c r="C6406" s="4">
        <v>1185732.0</v>
      </c>
      <c r="D6406" s="5">
        <v>44218.0</v>
      </c>
      <c r="E6406" s="4" t="s">
        <v>42</v>
      </c>
      <c r="F6406" s="4" t="s">
        <v>102</v>
      </c>
      <c r="G6406" s="4" t="s">
        <v>103</v>
      </c>
      <c r="H6406" s="6" t="s">
        <v>28</v>
      </c>
      <c r="I6406" s="7">
        <v>37.0</v>
      </c>
      <c r="J6406" s="8">
        <v>81.0</v>
      </c>
      <c r="K6406" s="9">
        <v>2997.0</v>
      </c>
      <c r="L6406" s="9">
        <v>1618.38</v>
      </c>
      <c r="M6406" s="10">
        <v>0.54</v>
      </c>
      <c r="N6406" s="4" t="s">
        <v>89</v>
      </c>
      <c r="O6406" s="4" t="s">
        <v>23</v>
      </c>
      <c r="P6406" s="4" t="s">
        <v>24</v>
      </c>
    </row>
    <row r="6407" ht="14.25" customHeight="1">
      <c r="B6407" s="4" t="s">
        <v>67</v>
      </c>
      <c r="C6407" s="4">
        <v>1185732.0</v>
      </c>
      <c r="D6407" s="5">
        <v>44249.0</v>
      </c>
      <c r="E6407" s="4" t="s">
        <v>42</v>
      </c>
      <c r="F6407" s="4" t="s">
        <v>102</v>
      </c>
      <c r="G6407" s="4" t="s">
        <v>103</v>
      </c>
      <c r="H6407" s="6" t="s">
        <v>18</v>
      </c>
      <c r="I6407" s="7">
        <v>38.0</v>
      </c>
      <c r="J6407" s="8">
        <v>138.0</v>
      </c>
      <c r="K6407" s="9">
        <v>5244.0</v>
      </c>
      <c r="L6407" s="9">
        <v>2779.32</v>
      </c>
      <c r="M6407" s="10">
        <v>0.53</v>
      </c>
      <c r="N6407" s="4" t="s">
        <v>89</v>
      </c>
      <c r="O6407" s="4" t="s">
        <v>23</v>
      </c>
      <c r="P6407" s="4" t="s">
        <v>24</v>
      </c>
    </row>
    <row r="6408" ht="14.25" customHeight="1">
      <c r="B6408" s="4" t="s">
        <v>67</v>
      </c>
      <c r="C6408" s="4">
        <v>1185732.0</v>
      </c>
      <c r="D6408" s="5">
        <v>44249.0</v>
      </c>
      <c r="E6408" s="4" t="s">
        <v>42</v>
      </c>
      <c r="F6408" s="4" t="s">
        <v>102</v>
      </c>
      <c r="G6408" s="4" t="s">
        <v>103</v>
      </c>
      <c r="H6408" s="6" t="s">
        <v>22</v>
      </c>
      <c r="I6408" s="7">
        <v>38.0</v>
      </c>
      <c r="J6408" s="8">
        <v>58.0</v>
      </c>
      <c r="K6408" s="9">
        <v>2204.0</v>
      </c>
      <c r="L6408" s="9">
        <v>1013.8399999999999</v>
      </c>
      <c r="M6408" s="10">
        <v>0.45999999999999996</v>
      </c>
      <c r="N6408" s="4" t="s">
        <v>89</v>
      </c>
      <c r="O6408" s="4" t="s">
        <v>20</v>
      </c>
      <c r="P6408" s="4" t="s">
        <v>24</v>
      </c>
    </row>
    <row r="6409" ht="14.25" customHeight="1">
      <c r="B6409" s="4" t="s">
        <v>67</v>
      </c>
      <c r="C6409" s="4">
        <v>1185732.0</v>
      </c>
      <c r="D6409" s="5">
        <v>44249.0</v>
      </c>
      <c r="E6409" s="4" t="s">
        <v>42</v>
      </c>
      <c r="F6409" s="4" t="s">
        <v>102</v>
      </c>
      <c r="G6409" s="4" t="s">
        <v>103</v>
      </c>
      <c r="H6409" s="6" t="s">
        <v>25</v>
      </c>
      <c r="I6409" s="7">
        <v>29.0</v>
      </c>
      <c r="J6409" s="8">
        <v>63.0</v>
      </c>
      <c r="K6409" s="9">
        <v>1827.0</v>
      </c>
      <c r="L6409" s="9">
        <v>968.3100000000001</v>
      </c>
      <c r="M6409" s="10">
        <v>0.53</v>
      </c>
      <c r="N6409" s="4" t="s">
        <v>89</v>
      </c>
      <c r="O6409" s="4" t="s">
        <v>20</v>
      </c>
      <c r="P6409" s="4" t="s">
        <v>24</v>
      </c>
    </row>
    <row r="6410" ht="14.25" customHeight="1">
      <c r="B6410" s="4" t="s">
        <v>67</v>
      </c>
      <c r="C6410" s="4">
        <v>1185732.0</v>
      </c>
      <c r="D6410" s="5">
        <v>44249.0</v>
      </c>
      <c r="E6410" s="4" t="s">
        <v>54</v>
      </c>
      <c r="F6410" s="4" t="s">
        <v>104</v>
      </c>
      <c r="G6410" s="4" t="s">
        <v>105</v>
      </c>
      <c r="H6410" s="6" t="s">
        <v>26</v>
      </c>
      <c r="I6410" s="7">
        <v>34.0</v>
      </c>
      <c r="J6410" s="8">
        <v>34.0</v>
      </c>
      <c r="K6410" s="9">
        <v>1156.0</v>
      </c>
      <c r="L6410" s="9">
        <v>624.24</v>
      </c>
      <c r="M6410" s="10">
        <v>0.54</v>
      </c>
      <c r="N6410" s="4" t="s">
        <v>89</v>
      </c>
      <c r="O6410" s="4" t="s">
        <v>29</v>
      </c>
      <c r="P6410" s="4" t="s">
        <v>24</v>
      </c>
    </row>
    <row r="6411" ht="14.25" customHeight="1">
      <c r="B6411" s="4" t="s">
        <v>67</v>
      </c>
      <c r="C6411" s="4">
        <v>1185732.0</v>
      </c>
      <c r="D6411" s="5">
        <v>44249.0</v>
      </c>
      <c r="E6411" s="4" t="s">
        <v>54</v>
      </c>
      <c r="F6411" s="4" t="s">
        <v>104</v>
      </c>
      <c r="G6411" s="4" t="s">
        <v>105</v>
      </c>
      <c r="H6411" s="6" t="s">
        <v>27</v>
      </c>
      <c r="I6411" s="7">
        <v>48.0</v>
      </c>
      <c r="J6411" s="8">
        <v>54.0</v>
      </c>
      <c r="K6411" s="9">
        <v>2592.0</v>
      </c>
      <c r="L6411" s="9">
        <v>1218.24</v>
      </c>
      <c r="M6411" s="10">
        <v>0.47</v>
      </c>
      <c r="N6411" s="4" t="s">
        <v>89</v>
      </c>
      <c r="O6411" s="4" t="s">
        <v>20</v>
      </c>
      <c r="P6411" s="4" t="s">
        <v>24</v>
      </c>
    </row>
    <row r="6412" ht="14.25" customHeight="1">
      <c r="B6412" s="4" t="s">
        <v>67</v>
      </c>
      <c r="C6412" s="4">
        <v>1185732.0</v>
      </c>
      <c r="D6412" s="5">
        <v>44249.0</v>
      </c>
      <c r="E6412" s="4" t="s">
        <v>54</v>
      </c>
      <c r="F6412" s="4" t="s">
        <v>104</v>
      </c>
      <c r="G6412" s="4" t="s">
        <v>105</v>
      </c>
      <c r="H6412" s="6" t="s">
        <v>28</v>
      </c>
      <c r="I6412" s="7">
        <v>39.0</v>
      </c>
      <c r="J6412" s="8">
        <v>78.0</v>
      </c>
      <c r="K6412" s="9">
        <v>3042.0</v>
      </c>
      <c r="L6412" s="9">
        <v>1551.42</v>
      </c>
      <c r="M6412" s="10">
        <v>0.51</v>
      </c>
      <c r="N6412" s="4" t="s">
        <v>89</v>
      </c>
      <c r="O6412" s="4" t="s">
        <v>29</v>
      </c>
      <c r="P6412" s="4" t="s">
        <v>24</v>
      </c>
    </row>
    <row r="6413" ht="14.25" customHeight="1">
      <c r="B6413" s="4" t="s">
        <v>67</v>
      </c>
      <c r="C6413" s="4">
        <v>1185732.0</v>
      </c>
      <c r="D6413" s="5">
        <v>44276.0</v>
      </c>
      <c r="E6413" s="4" t="s">
        <v>54</v>
      </c>
      <c r="F6413" s="4" t="s">
        <v>104</v>
      </c>
      <c r="G6413" s="4" t="s">
        <v>105</v>
      </c>
      <c r="H6413" s="6" t="s">
        <v>18</v>
      </c>
      <c r="I6413" s="7">
        <v>41.0</v>
      </c>
      <c r="J6413" s="8">
        <v>156.0</v>
      </c>
      <c r="K6413" s="9">
        <v>6396.0</v>
      </c>
      <c r="L6413" s="9">
        <v>3261.96</v>
      </c>
      <c r="M6413" s="10">
        <v>0.51</v>
      </c>
      <c r="N6413" s="4" t="s">
        <v>89</v>
      </c>
      <c r="O6413" s="4" t="s">
        <v>23</v>
      </c>
      <c r="P6413" s="4" t="s">
        <v>21</v>
      </c>
    </row>
    <row r="6414" ht="14.25" customHeight="1">
      <c r="B6414" s="4" t="s">
        <v>67</v>
      </c>
      <c r="C6414" s="4">
        <v>1185732.0</v>
      </c>
      <c r="D6414" s="5">
        <v>44276.0</v>
      </c>
      <c r="E6414" s="4" t="s">
        <v>54</v>
      </c>
      <c r="F6414" s="4" t="s">
        <v>104</v>
      </c>
      <c r="G6414" s="4" t="s">
        <v>105</v>
      </c>
      <c r="H6414" s="6" t="s">
        <v>22</v>
      </c>
      <c r="I6414" s="7">
        <v>41.0</v>
      </c>
      <c r="J6414" s="8">
        <v>59.0</v>
      </c>
      <c r="K6414" s="9">
        <v>2419.0</v>
      </c>
      <c r="L6414" s="9">
        <v>1185.31</v>
      </c>
      <c r="M6414" s="10">
        <v>0.49</v>
      </c>
      <c r="N6414" s="4" t="s">
        <v>89</v>
      </c>
      <c r="O6414" s="4" t="s">
        <v>29</v>
      </c>
      <c r="P6414" s="4" t="s">
        <v>21</v>
      </c>
    </row>
    <row r="6415" ht="14.25" customHeight="1">
      <c r="B6415" s="4" t="s">
        <v>67</v>
      </c>
      <c r="C6415" s="4">
        <v>1185732.0</v>
      </c>
      <c r="D6415" s="5">
        <v>44276.0</v>
      </c>
      <c r="E6415" s="4" t="s">
        <v>54</v>
      </c>
      <c r="F6415" s="4" t="s">
        <v>104</v>
      </c>
      <c r="G6415" s="4" t="s">
        <v>105</v>
      </c>
      <c r="H6415" s="6" t="s">
        <v>25</v>
      </c>
      <c r="I6415" s="7">
        <v>34.0</v>
      </c>
      <c r="J6415" s="8">
        <v>73.0</v>
      </c>
      <c r="K6415" s="9">
        <v>2482.0</v>
      </c>
      <c r="L6415" s="9">
        <v>1241.0</v>
      </c>
      <c r="M6415" s="10">
        <v>0.5</v>
      </c>
      <c r="N6415" s="4" t="s">
        <v>89</v>
      </c>
      <c r="O6415" s="4" t="s">
        <v>23</v>
      </c>
      <c r="P6415" s="4" t="s">
        <v>24</v>
      </c>
    </row>
    <row r="6416" ht="14.25" customHeight="1">
      <c r="B6416" s="4" t="s">
        <v>67</v>
      </c>
      <c r="C6416" s="4">
        <v>1185732.0</v>
      </c>
      <c r="D6416" s="5">
        <v>44276.0</v>
      </c>
      <c r="E6416" s="4" t="s">
        <v>54</v>
      </c>
      <c r="F6416" s="4" t="s">
        <v>104</v>
      </c>
      <c r="G6416" s="4" t="s">
        <v>105</v>
      </c>
      <c r="H6416" s="6" t="s">
        <v>26</v>
      </c>
      <c r="I6416" s="7">
        <v>36.0</v>
      </c>
      <c r="J6416" s="8">
        <v>27.0</v>
      </c>
      <c r="K6416" s="9">
        <v>972.0</v>
      </c>
      <c r="L6416" s="9">
        <v>505.44</v>
      </c>
      <c r="M6416" s="10">
        <v>0.52</v>
      </c>
      <c r="N6416" s="4" t="s">
        <v>89</v>
      </c>
      <c r="O6416" s="4" t="s">
        <v>20</v>
      </c>
      <c r="P6416" s="4" t="s">
        <v>24</v>
      </c>
    </row>
    <row r="6417" ht="14.25" customHeight="1">
      <c r="B6417" s="4" t="s">
        <v>67</v>
      </c>
      <c r="C6417" s="4">
        <v>1185732.0</v>
      </c>
      <c r="D6417" s="5">
        <v>44276.0</v>
      </c>
      <c r="E6417" s="4" t="s">
        <v>54</v>
      </c>
      <c r="F6417" s="4" t="s">
        <v>104</v>
      </c>
      <c r="G6417" s="4" t="s">
        <v>105</v>
      </c>
      <c r="H6417" s="6" t="s">
        <v>27</v>
      </c>
      <c r="I6417" s="7">
        <v>52.0</v>
      </c>
      <c r="J6417" s="8">
        <v>44.0</v>
      </c>
      <c r="K6417" s="9">
        <v>2288.0</v>
      </c>
      <c r="L6417" s="9">
        <v>1052.48</v>
      </c>
      <c r="M6417" s="10">
        <v>0.45999999999999996</v>
      </c>
      <c r="N6417" s="4" t="s">
        <v>89</v>
      </c>
      <c r="O6417" s="4" t="s">
        <v>20</v>
      </c>
      <c r="P6417" s="4" t="s">
        <v>21</v>
      </c>
    </row>
    <row r="6418" ht="14.25" customHeight="1">
      <c r="B6418" s="4" t="s">
        <v>67</v>
      </c>
      <c r="C6418" s="4">
        <v>1185732.0</v>
      </c>
      <c r="D6418" s="5">
        <v>44276.0</v>
      </c>
      <c r="E6418" s="4" t="s">
        <v>54</v>
      </c>
      <c r="F6418" s="4" t="s">
        <v>104</v>
      </c>
      <c r="G6418" s="4" t="s">
        <v>105</v>
      </c>
      <c r="H6418" s="6" t="s">
        <v>28</v>
      </c>
      <c r="I6418" s="7">
        <v>42.0</v>
      </c>
      <c r="J6418" s="8">
        <v>65.0</v>
      </c>
      <c r="K6418" s="9">
        <v>2730.0</v>
      </c>
      <c r="L6418" s="9">
        <v>1392.3</v>
      </c>
      <c r="M6418" s="10">
        <v>0.51</v>
      </c>
      <c r="N6418" s="4" t="s">
        <v>89</v>
      </c>
      <c r="O6418" s="4" t="s">
        <v>29</v>
      </c>
      <c r="P6418" s="4" t="s">
        <v>24</v>
      </c>
    </row>
    <row r="6419" ht="14.25" customHeight="1">
      <c r="B6419" s="4" t="s">
        <v>67</v>
      </c>
      <c r="C6419" s="4">
        <v>1185732.0</v>
      </c>
      <c r="D6419" s="5">
        <v>44308.0</v>
      </c>
      <c r="E6419" s="4" t="s">
        <v>54</v>
      </c>
      <c r="F6419" s="4" t="s">
        <v>104</v>
      </c>
      <c r="G6419" s="4" t="s">
        <v>105</v>
      </c>
      <c r="H6419" s="6" t="s">
        <v>18</v>
      </c>
      <c r="I6419" s="7">
        <v>41.0</v>
      </c>
      <c r="J6419" s="8">
        <v>119.0</v>
      </c>
      <c r="K6419" s="9">
        <v>4879.0</v>
      </c>
      <c r="L6419" s="9">
        <v>2683.4500000000003</v>
      </c>
      <c r="M6419" s="10">
        <v>0.55</v>
      </c>
      <c r="N6419" s="4" t="s">
        <v>89</v>
      </c>
      <c r="O6419" s="4" t="s">
        <v>20</v>
      </c>
      <c r="P6419" s="4" t="s">
        <v>24</v>
      </c>
    </row>
    <row r="6420" ht="14.25" customHeight="1">
      <c r="B6420" s="4" t="s">
        <v>67</v>
      </c>
      <c r="C6420" s="4">
        <v>1185732.0</v>
      </c>
      <c r="D6420" s="5">
        <v>44308.0</v>
      </c>
      <c r="E6420" s="4" t="s">
        <v>54</v>
      </c>
      <c r="F6420" s="4" t="s">
        <v>104</v>
      </c>
      <c r="G6420" s="4" t="s">
        <v>105</v>
      </c>
      <c r="H6420" s="6" t="s">
        <v>22</v>
      </c>
      <c r="I6420" s="7">
        <v>41.0</v>
      </c>
      <c r="J6420" s="8">
        <v>49.0</v>
      </c>
      <c r="K6420" s="9">
        <v>2009.0</v>
      </c>
      <c r="L6420" s="9">
        <v>964.3199999999999</v>
      </c>
      <c r="M6420" s="10">
        <v>0.48</v>
      </c>
      <c r="N6420" s="4" t="s">
        <v>89</v>
      </c>
      <c r="O6420" s="4" t="s">
        <v>23</v>
      </c>
      <c r="P6420" s="4" t="s">
        <v>21</v>
      </c>
    </row>
    <row r="6421" ht="14.25" customHeight="1">
      <c r="B6421" s="4" t="s">
        <v>67</v>
      </c>
      <c r="C6421" s="4">
        <v>1185732.0</v>
      </c>
      <c r="D6421" s="5">
        <v>44308.0</v>
      </c>
      <c r="E6421" s="4" t="s">
        <v>54</v>
      </c>
      <c r="F6421" s="4" t="s">
        <v>104</v>
      </c>
      <c r="G6421" s="4" t="s">
        <v>105</v>
      </c>
      <c r="H6421" s="6" t="s">
        <v>25</v>
      </c>
      <c r="I6421" s="7">
        <v>38.0</v>
      </c>
      <c r="J6421" s="8">
        <v>49.0</v>
      </c>
      <c r="K6421" s="9">
        <v>1862.0</v>
      </c>
      <c r="L6421" s="9">
        <v>1024.1000000000001</v>
      </c>
      <c r="M6421" s="10">
        <v>0.55</v>
      </c>
      <c r="N6421" s="4" t="s">
        <v>89</v>
      </c>
      <c r="O6421" s="4" t="s">
        <v>20</v>
      </c>
      <c r="P6421" s="4" t="s">
        <v>21</v>
      </c>
    </row>
    <row r="6422" ht="14.25" customHeight="1">
      <c r="B6422" s="4" t="s">
        <v>67</v>
      </c>
      <c r="C6422" s="4">
        <v>1185732.0</v>
      </c>
      <c r="D6422" s="5">
        <v>44308.0</v>
      </c>
      <c r="E6422" s="4" t="s">
        <v>54</v>
      </c>
      <c r="F6422" s="4" t="s">
        <v>104</v>
      </c>
      <c r="G6422" s="4" t="s">
        <v>105</v>
      </c>
      <c r="H6422" s="6" t="s">
        <v>26</v>
      </c>
      <c r="I6422" s="7">
        <v>42.0</v>
      </c>
      <c r="J6422" s="8">
        <v>29.0</v>
      </c>
      <c r="K6422" s="9">
        <v>1218.0</v>
      </c>
      <c r="L6422" s="9">
        <v>609.0</v>
      </c>
      <c r="M6422" s="10">
        <v>0.5</v>
      </c>
      <c r="N6422" s="4" t="s">
        <v>89</v>
      </c>
      <c r="O6422" s="4" t="s">
        <v>29</v>
      </c>
      <c r="P6422" s="4" t="s">
        <v>24</v>
      </c>
    </row>
    <row r="6423" ht="14.25" customHeight="1">
      <c r="B6423" s="4" t="s">
        <v>67</v>
      </c>
      <c r="C6423" s="4">
        <v>1185732.0</v>
      </c>
      <c r="D6423" s="5">
        <v>44308.0</v>
      </c>
      <c r="E6423" s="4" t="s">
        <v>54</v>
      </c>
      <c r="F6423" s="4" t="s">
        <v>104</v>
      </c>
      <c r="G6423" s="4" t="s">
        <v>105</v>
      </c>
      <c r="H6423" s="6" t="s">
        <v>27</v>
      </c>
      <c r="I6423" s="7">
        <v>47.0</v>
      </c>
      <c r="J6423" s="8">
        <v>35.0</v>
      </c>
      <c r="K6423" s="9">
        <v>1645.0</v>
      </c>
      <c r="L6423" s="9">
        <v>806.05</v>
      </c>
      <c r="M6423" s="10">
        <v>0.49</v>
      </c>
      <c r="N6423" s="4" t="s">
        <v>89</v>
      </c>
      <c r="O6423" s="4" t="s">
        <v>29</v>
      </c>
      <c r="P6423" s="4" t="s">
        <v>21</v>
      </c>
    </row>
    <row r="6424" ht="14.25" customHeight="1">
      <c r="B6424" s="4" t="s">
        <v>67</v>
      </c>
      <c r="C6424" s="4">
        <v>1185732.0</v>
      </c>
      <c r="D6424" s="5">
        <v>44308.0</v>
      </c>
      <c r="E6424" s="4" t="s">
        <v>54</v>
      </c>
      <c r="F6424" s="4" t="s">
        <v>104</v>
      </c>
      <c r="G6424" s="4" t="s">
        <v>105</v>
      </c>
      <c r="H6424" s="6" t="s">
        <v>28</v>
      </c>
      <c r="I6424" s="7">
        <v>36.0</v>
      </c>
      <c r="J6424" s="8">
        <v>75.0</v>
      </c>
      <c r="K6424" s="9">
        <v>2700.0</v>
      </c>
      <c r="L6424" s="9">
        <v>1350.0</v>
      </c>
      <c r="M6424" s="10">
        <v>0.5</v>
      </c>
      <c r="N6424" s="4" t="s">
        <v>89</v>
      </c>
      <c r="O6424" s="4" t="s">
        <v>20</v>
      </c>
      <c r="P6424" s="4" t="s">
        <v>21</v>
      </c>
    </row>
    <row r="6425" ht="14.25" customHeight="1">
      <c r="B6425" s="4" t="s">
        <v>67</v>
      </c>
      <c r="C6425" s="4">
        <v>1185732.0</v>
      </c>
      <c r="D6425" s="5">
        <v>44339.0</v>
      </c>
      <c r="E6425" s="4" t="s">
        <v>54</v>
      </c>
      <c r="F6425" s="4" t="s">
        <v>104</v>
      </c>
      <c r="G6425" s="4" t="s">
        <v>105</v>
      </c>
      <c r="H6425" s="6" t="s">
        <v>18</v>
      </c>
      <c r="I6425" s="7">
        <v>49.0</v>
      </c>
      <c r="J6425" s="8">
        <v>156.0</v>
      </c>
      <c r="K6425" s="9">
        <v>7644.0</v>
      </c>
      <c r="L6425" s="9">
        <v>3898.44</v>
      </c>
      <c r="M6425" s="10">
        <v>0.51</v>
      </c>
      <c r="N6425" s="4" t="s">
        <v>89</v>
      </c>
      <c r="O6425" s="4" t="s">
        <v>29</v>
      </c>
      <c r="P6425" s="4" t="s">
        <v>24</v>
      </c>
    </row>
    <row r="6426" ht="14.25" customHeight="1">
      <c r="B6426" s="4" t="s">
        <v>67</v>
      </c>
      <c r="C6426" s="4">
        <v>1185732.0</v>
      </c>
      <c r="D6426" s="5">
        <v>44339.0</v>
      </c>
      <c r="E6426" s="4" t="s">
        <v>54</v>
      </c>
      <c r="F6426" s="4" t="s">
        <v>104</v>
      </c>
      <c r="G6426" s="4" t="s">
        <v>105</v>
      </c>
      <c r="H6426" s="6" t="s">
        <v>22</v>
      </c>
      <c r="I6426" s="7">
        <v>42.0</v>
      </c>
      <c r="J6426" s="8">
        <v>68.0</v>
      </c>
      <c r="K6426" s="9">
        <v>2856.0</v>
      </c>
      <c r="L6426" s="9">
        <v>1428.0</v>
      </c>
      <c r="M6426" s="10">
        <v>0.5</v>
      </c>
      <c r="N6426" s="4" t="s">
        <v>89</v>
      </c>
      <c r="O6426" s="4" t="s">
        <v>20</v>
      </c>
      <c r="P6426" s="4" t="s">
        <v>24</v>
      </c>
    </row>
    <row r="6427" ht="14.25" customHeight="1">
      <c r="B6427" s="4" t="s">
        <v>67</v>
      </c>
      <c r="C6427" s="4">
        <v>1185732.0</v>
      </c>
      <c r="D6427" s="5">
        <v>44339.0</v>
      </c>
      <c r="E6427" s="4" t="s">
        <v>54</v>
      </c>
      <c r="F6427" s="4" t="s">
        <v>104</v>
      </c>
      <c r="G6427" s="4" t="s">
        <v>105</v>
      </c>
      <c r="H6427" s="6" t="s">
        <v>25</v>
      </c>
      <c r="I6427" s="7">
        <v>38.0</v>
      </c>
      <c r="J6427" s="8">
        <v>58.0</v>
      </c>
      <c r="K6427" s="9">
        <v>2204.0</v>
      </c>
      <c r="L6427" s="9">
        <v>1146.08</v>
      </c>
      <c r="M6427" s="10">
        <v>0.52</v>
      </c>
      <c r="N6427" s="4" t="s">
        <v>89</v>
      </c>
      <c r="O6427" s="4" t="s">
        <v>29</v>
      </c>
      <c r="P6427" s="4" t="s">
        <v>21</v>
      </c>
    </row>
    <row r="6428" ht="14.25" customHeight="1">
      <c r="B6428" s="4" t="s">
        <v>67</v>
      </c>
      <c r="C6428" s="4">
        <v>1185732.0</v>
      </c>
      <c r="D6428" s="5">
        <v>44339.0</v>
      </c>
      <c r="E6428" s="4" t="s">
        <v>54</v>
      </c>
      <c r="F6428" s="4" t="s">
        <v>104</v>
      </c>
      <c r="G6428" s="4" t="s">
        <v>105</v>
      </c>
      <c r="H6428" s="6" t="s">
        <v>26</v>
      </c>
      <c r="I6428" s="7">
        <v>38.0</v>
      </c>
      <c r="J6428" s="8">
        <v>38.0</v>
      </c>
      <c r="K6428" s="9">
        <v>1444.0</v>
      </c>
      <c r="L6428" s="9">
        <v>779.7600000000001</v>
      </c>
      <c r="M6428" s="10">
        <v>0.54</v>
      </c>
      <c r="N6428" s="4" t="s">
        <v>89</v>
      </c>
      <c r="O6428" s="4" t="s">
        <v>20</v>
      </c>
      <c r="P6428" s="4" t="s">
        <v>21</v>
      </c>
    </row>
    <row r="6429" ht="14.25" customHeight="1">
      <c r="B6429" s="4" t="s">
        <v>67</v>
      </c>
      <c r="C6429" s="4">
        <v>1185732.0</v>
      </c>
      <c r="D6429" s="5">
        <v>44339.0</v>
      </c>
      <c r="E6429" s="4" t="s">
        <v>54</v>
      </c>
      <c r="F6429" s="4" t="s">
        <v>104</v>
      </c>
      <c r="G6429" s="4" t="s">
        <v>105</v>
      </c>
      <c r="H6429" s="6" t="s">
        <v>27</v>
      </c>
      <c r="I6429" s="7">
        <v>46.0</v>
      </c>
      <c r="J6429" s="8">
        <v>42.0</v>
      </c>
      <c r="K6429" s="9">
        <v>1932.0</v>
      </c>
      <c r="L6429" s="9">
        <v>888.7199999999999</v>
      </c>
      <c r="M6429" s="10">
        <v>0.45999999999999996</v>
      </c>
      <c r="N6429" s="4" t="s">
        <v>89</v>
      </c>
      <c r="O6429" s="4" t="s">
        <v>29</v>
      </c>
      <c r="P6429" s="4" t="s">
        <v>24</v>
      </c>
    </row>
    <row r="6430" ht="14.25" customHeight="1">
      <c r="B6430" s="4" t="s">
        <v>67</v>
      </c>
      <c r="C6430" s="4">
        <v>1185732.0</v>
      </c>
      <c r="D6430" s="5">
        <v>44339.0</v>
      </c>
      <c r="E6430" s="4" t="s">
        <v>54</v>
      </c>
      <c r="F6430" s="4" t="s">
        <v>104</v>
      </c>
      <c r="G6430" s="4" t="s">
        <v>105</v>
      </c>
      <c r="H6430" s="6" t="s">
        <v>28</v>
      </c>
      <c r="I6430" s="7">
        <v>51.0</v>
      </c>
      <c r="J6430" s="8">
        <v>83.0</v>
      </c>
      <c r="K6430" s="9">
        <v>4233.0</v>
      </c>
      <c r="L6430" s="9">
        <v>2158.83</v>
      </c>
      <c r="M6430" s="10">
        <v>0.51</v>
      </c>
      <c r="N6430" s="4" t="s">
        <v>89</v>
      </c>
      <c r="O6430" s="4" t="s">
        <v>23</v>
      </c>
      <c r="P6430" s="4" t="s">
        <v>24</v>
      </c>
    </row>
    <row r="6431" ht="14.25" customHeight="1">
      <c r="B6431" s="4" t="s">
        <v>67</v>
      </c>
      <c r="C6431" s="4">
        <v>1185732.0</v>
      </c>
      <c r="D6431" s="5">
        <v>44369.0</v>
      </c>
      <c r="E6431" s="4" t="s">
        <v>54</v>
      </c>
      <c r="F6431" s="4" t="s">
        <v>104</v>
      </c>
      <c r="G6431" s="4" t="s">
        <v>105</v>
      </c>
      <c r="H6431" s="6" t="s">
        <v>18</v>
      </c>
      <c r="I6431" s="7">
        <v>36.0</v>
      </c>
      <c r="J6431" s="8">
        <v>142.0</v>
      </c>
      <c r="K6431" s="9">
        <v>5112.0</v>
      </c>
      <c r="L6431" s="9">
        <v>2556.0</v>
      </c>
      <c r="M6431" s="10">
        <v>0.5</v>
      </c>
      <c r="N6431" s="4" t="s">
        <v>89</v>
      </c>
      <c r="O6431" s="4" t="s">
        <v>29</v>
      </c>
      <c r="P6431" s="4" t="s">
        <v>24</v>
      </c>
    </row>
    <row r="6432" ht="14.25" customHeight="1">
      <c r="B6432" s="4" t="s">
        <v>67</v>
      </c>
      <c r="C6432" s="4">
        <v>1185732.0</v>
      </c>
      <c r="D6432" s="5">
        <v>44369.0</v>
      </c>
      <c r="E6432" s="4" t="s">
        <v>54</v>
      </c>
      <c r="F6432" s="4" t="s">
        <v>104</v>
      </c>
      <c r="G6432" s="4" t="s">
        <v>105</v>
      </c>
      <c r="H6432" s="6" t="s">
        <v>22</v>
      </c>
      <c r="I6432" s="7">
        <v>33.0</v>
      </c>
      <c r="J6432" s="8">
        <v>77.0</v>
      </c>
      <c r="K6432" s="9">
        <v>2541.0</v>
      </c>
      <c r="L6432" s="9">
        <v>1245.09</v>
      </c>
      <c r="M6432" s="10">
        <v>0.49</v>
      </c>
      <c r="N6432" s="4" t="s">
        <v>89</v>
      </c>
      <c r="O6432" s="4" t="s">
        <v>20</v>
      </c>
      <c r="P6432" s="4" t="s">
        <v>24</v>
      </c>
    </row>
    <row r="6433" ht="14.25" customHeight="1">
      <c r="B6433" s="4" t="s">
        <v>67</v>
      </c>
      <c r="C6433" s="4">
        <v>1185732.0</v>
      </c>
      <c r="D6433" s="5">
        <v>44369.0</v>
      </c>
      <c r="E6433" s="4" t="s">
        <v>54</v>
      </c>
      <c r="F6433" s="4" t="s">
        <v>104</v>
      </c>
      <c r="G6433" s="4" t="s">
        <v>105</v>
      </c>
      <c r="H6433" s="6" t="s">
        <v>25</v>
      </c>
      <c r="I6433" s="7">
        <v>28.0</v>
      </c>
      <c r="J6433" s="8">
        <v>56.0</v>
      </c>
      <c r="K6433" s="9">
        <v>1568.0</v>
      </c>
      <c r="L6433" s="9">
        <v>862.4000000000001</v>
      </c>
      <c r="M6433" s="10">
        <v>0.55</v>
      </c>
      <c r="N6433" s="4" t="s">
        <v>89</v>
      </c>
      <c r="O6433" s="4" t="s">
        <v>29</v>
      </c>
      <c r="P6433" s="4" t="s">
        <v>21</v>
      </c>
    </row>
    <row r="6434" ht="14.25" customHeight="1">
      <c r="B6434" s="4" t="s">
        <v>67</v>
      </c>
      <c r="C6434" s="4">
        <v>1185732.0</v>
      </c>
      <c r="D6434" s="5">
        <v>44369.0</v>
      </c>
      <c r="E6434" s="4" t="s">
        <v>54</v>
      </c>
      <c r="F6434" s="4" t="s">
        <v>104</v>
      </c>
      <c r="G6434" s="4" t="s">
        <v>105</v>
      </c>
      <c r="H6434" s="6" t="s">
        <v>26</v>
      </c>
      <c r="I6434" s="7">
        <v>29.0</v>
      </c>
      <c r="J6434" s="8">
        <v>52.0</v>
      </c>
      <c r="K6434" s="9">
        <v>1508.0</v>
      </c>
      <c r="L6434" s="9">
        <v>829.4000000000001</v>
      </c>
      <c r="M6434" s="10">
        <v>0.55</v>
      </c>
      <c r="N6434" s="4" t="s">
        <v>89</v>
      </c>
      <c r="O6434" s="4" t="s">
        <v>20</v>
      </c>
      <c r="P6434" s="4" t="s">
        <v>21</v>
      </c>
    </row>
    <row r="6435" ht="14.25" customHeight="1">
      <c r="B6435" s="4" t="s">
        <v>67</v>
      </c>
      <c r="C6435" s="4">
        <v>1185732.0</v>
      </c>
      <c r="D6435" s="5">
        <v>44369.0</v>
      </c>
      <c r="E6435" s="4" t="s">
        <v>54</v>
      </c>
      <c r="F6435" s="4" t="s">
        <v>104</v>
      </c>
      <c r="G6435" s="4" t="s">
        <v>105</v>
      </c>
      <c r="H6435" s="6" t="s">
        <v>27</v>
      </c>
      <c r="I6435" s="7">
        <v>49.0</v>
      </c>
      <c r="J6435" s="8">
        <v>54.0</v>
      </c>
      <c r="K6435" s="9">
        <v>2646.0</v>
      </c>
      <c r="L6435" s="9">
        <v>1296.54</v>
      </c>
      <c r="M6435" s="10">
        <v>0.49</v>
      </c>
      <c r="N6435" s="4" t="s">
        <v>89</v>
      </c>
      <c r="O6435" s="4" t="s">
        <v>23</v>
      </c>
      <c r="P6435" s="4" t="s">
        <v>21</v>
      </c>
    </row>
    <row r="6436" ht="14.25" customHeight="1">
      <c r="B6436" s="4" t="s">
        <v>67</v>
      </c>
      <c r="C6436" s="4">
        <v>1185732.0</v>
      </c>
      <c r="D6436" s="5">
        <v>44369.0</v>
      </c>
      <c r="E6436" s="4" t="s">
        <v>54</v>
      </c>
      <c r="F6436" s="4" t="s">
        <v>104</v>
      </c>
      <c r="G6436" s="4" t="s">
        <v>105</v>
      </c>
      <c r="H6436" s="6" t="s">
        <v>28</v>
      </c>
      <c r="I6436" s="7">
        <v>52.0</v>
      </c>
      <c r="J6436" s="8">
        <v>101.0</v>
      </c>
      <c r="K6436" s="9">
        <v>5252.0</v>
      </c>
      <c r="L6436" s="9">
        <v>2731.04</v>
      </c>
      <c r="M6436" s="10">
        <v>0.52</v>
      </c>
      <c r="N6436" s="4" t="s">
        <v>89</v>
      </c>
      <c r="O6436" s="4" t="s">
        <v>23</v>
      </c>
      <c r="P6436" s="4" t="s">
        <v>21</v>
      </c>
    </row>
    <row r="6437" ht="14.25" customHeight="1">
      <c r="B6437" s="4" t="s">
        <v>67</v>
      </c>
      <c r="C6437" s="4">
        <v>1185732.0</v>
      </c>
      <c r="D6437" s="5">
        <v>44398.0</v>
      </c>
      <c r="E6437" s="4" t="s">
        <v>54</v>
      </c>
      <c r="F6437" s="4" t="s">
        <v>104</v>
      </c>
      <c r="G6437" s="4" t="s">
        <v>105</v>
      </c>
      <c r="H6437" s="6" t="s">
        <v>18</v>
      </c>
      <c r="I6437" s="7">
        <v>47.0</v>
      </c>
      <c r="J6437" s="8">
        <v>168.0</v>
      </c>
      <c r="K6437" s="9">
        <v>7896.0</v>
      </c>
      <c r="L6437" s="9">
        <v>4342.8</v>
      </c>
      <c r="M6437" s="10">
        <v>0.55</v>
      </c>
      <c r="N6437" s="4" t="s">
        <v>89</v>
      </c>
      <c r="O6437" s="4" t="s">
        <v>23</v>
      </c>
      <c r="P6437" s="4" t="s">
        <v>21</v>
      </c>
    </row>
    <row r="6438" ht="14.25" customHeight="1">
      <c r="B6438" s="4" t="s">
        <v>67</v>
      </c>
      <c r="C6438" s="4">
        <v>1185732.0</v>
      </c>
      <c r="D6438" s="5">
        <v>44398.0</v>
      </c>
      <c r="E6438" s="4" t="s">
        <v>54</v>
      </c>
      <c r="F6438" s="4" t="s">
        <v>104</v>
      </c>
      <c r="G6438" s="4" t="s">
        <v>105</v>
      </c>
      <c r="H6438" s="6" t="s">
        <v>22</v>
      </c>
      <c r="I6438" s="7">
        <v>44.0</v>
      </c>
      <c r="J6438" s="8">
        <v>95.0</v>
      </c>
      <c r="K6438" s="9">
        <v>4180.0</v>
      </c>
      <c r="L6438" s="9">
        <v>2048.2</v>
      </c>
      <c r="M6438" s="10">
        <v>0.49</v>
      </c>
      <c r="N6438" s="4" t="s">
        <v>89</v>
      </c>
      <c r="O6438" s="4" t="s">
        <v>23</v>
      </c>
      <c r="P6438" s="4" t="s">
        <v>21</v>
      </c>
    </row>
    <row r="6439" ht="14.25" customHeight="1">
      <c r="B6439" s="4" t="s">
        <v>67</v>
      </c>
      <c r="C6439" s="4">
        <v>1185732.0</v>
      </c>
      <c r="D6439" s="5">
        <v>44398.0</v>
      </c>
      <c r="E6439" s="4" t="s">
        <v>54</v>
      </c>
      <c r="F6439" s="4" t="s">
        <v>104</v>
      </c>
      <c r="G6439" s="4" t="s">
        <v>105</v>
      </c>
      <c r="H6439" s="6" t="s">
        <v>25</v>
      </c>
      <c r="I6439" s="7">
        <v>38.0</v>
      </c>
      <c r="J6439" s="8">
        <v>69.0</v>
      </c>
      <c r="K6439" s="9">
        <v>2622.0</v>
      </c>
      <c r="L6439" s="9">
        <v>1363.44</v>
      </c>
      <c r="M6439" s="10">
        <v>0.52</v>
      </c>
      <c r="N6439" s="4" t="s">
        <v>89</v>
      </c>
      <c r="O6439" s="4" t="s">
        <v>29</v>
      </c>
      <c r="P6439" s="4" t="s">
        <v>24</v>
      </c>
    </row>
    <row r="6440" ht="14.25" customHeight="1">
      <c r="B6440" s="4" t="s">
        <v>67</v>
      </c>
      <c r="C6440" s="4">
        <v>1185732.0</v>
      </c>
      <c r="D6440" s="5">
        <v>44398.0</v>
      </c>
      <c r="E6440" s="4" t="s">
        <v>54</v>
      </c>
      <c r="F6440" s="4" t="s">
        <v>104</v>
      </c>
      <c r="G6440" s="4" t="s">
        <v>105</v>
      </c>
      <c r="H6440" s="6" t="s">
        <v>26</v>
      </c>
      <c r="I6440" s="7">
        <v>37.0</v>
      </c>
      <c r="J6440" s="8">
        <v>63.0</v>
      </c>
      <c r="K6440" s="9">
        <v>2331.0</v>
      </c>
      <c r="L6440" s="9">
        <v>1258.74</v>
      </c>
      <c r="M6440" s="10">
        <v>0.54</v>
      </c>
      <c r="N6440" s="4" t="s">
        <v>89</v>
      </c>
      <c r="O6440" s="4" t="s">
        <v>29</v>
      </c>
      <c r="P6440" s="4" t="s">
        <v>21</v>
      </c>
    </row>
    <row r="6441" ht="14.25" customHeight="1">
      <c r="B6441" s="4" t="s">
        <v>67</v>
      </c>
      <c r="C6441" s="4">
        <v>1185732.0</v>
      </c>
      <c r="D6441" s="5">
        <v>44398.0</v>
      </c>
      <c r="E6441" s="4" t="s">
        <v>54</v>
      </c>
      <c r="F6441" s="4" t="s">
        <v>104</v>
      </c>
      <c r="G6441" s="4" t="s">
        <v>105</v>
      </c>
      <c r="H6441" s="6" t="s">
        <v>27</v>
      </c>
      <c r="I6441" s="7">
        <v>46.0</v>
      </c>
      <c r="J6441" s="8">
        <v>75.0</v>
      </c>
      <c r="K6441" s="9">
        <v>3450.0</v>
      </c>
      <c r="L6441" s="9">
        <v>1586.9999999999998</v>
      </c>
      <c r="M6441" s="10">
        <v>0.45999999999999996</v>
      </c>
      <c r="N6441" s="4" t="s">
        <v>89</v>
      </c>
      <c r="O6441" s="4" t="s">
        <v>29</v>
      </c>
      <c r="P6441" s="4" t="s">
        <v>24</v>
      </c>
    </row>
    <row r="6442" ht="14.25" customHeight="1">
      <c r="B6442" s="4" t="s">
        <v>67</v>
      </c>
      <c r="C6442" s="4">
        <v>1185732.0</v>
      </c>
      <c r="D6442" s="5">
        <v>44398.0</v>
      </c>
      <c r="E6442" s="4" t="s">
        <v>54</v>
      </c>
      <c r="F6442" s="4" t="s">
        <v>104</v>
      </c>
      <c r="G6442" s="4" t="s">
        <v>105</v>
      </c>
      <c r="H6442" s="6" t="s">
        <v>28</v>
      </c>
      <c r="I6442" s="7">
        <v>50.0</v>
      </c>
      <c r="J6442" s="8">
        <v>115.0</v>
      </c>
      <c r="K6442" s="9">
        <v>5750.0</v>
      </c>
      <c r="L6442" s="9">
        <v>3105.0</v>
      </c>
      <c r="M6442" s="10">
        <v>0.54</v>
      </c>
      <c r="N6442" s="4" t="s">
        <v>89</v>
      </c>
      <c r="O6442" s="4" t="s">
        <v>23</v>
      </c>
      <c r="P6442" s="4" t="s">
        <v>24</v>
      </c>
    </row>
    <row r="6443" ht="14.25" customHeight="1">
      <c r="B6443" s="4" t="s">
        <v>67</v>
      </c>
      <c r="C6443" s="4">
        <v>1185732.0</v>
      </c>
      <c r="D6443" s="5">
        <v>44430.0</v>
      </c>
      <c r="E6443" s="4" t="s">
        <v>54</v>
      </c>
      <c r="F6443" s="4" t="s">
        <v>104</v>
      </c>
      <c r="G6443" s="4" t="s">
        <v>105</v>
      </c>
      <c r="H6443" s="6" t="s">
        <v>18</v>
      </c>
      <c r="I6443" s="7">
        <v>46.0</v>
      </c>
      <c r="J6443" s="8">
        <v>167.0</v>
      </c>
      <c r="K6443" s="9">
        <v>7682.0</v>
      </c>
      <c r="L6443" s="9">
        <v>4148.280000000001</v>
      </c>
      <c r="M6443" s="10">
        <v>0.54</v>
      </c>
      <c r="N6443" s="4" t="s">
        <v>89</v>
      </c>
      <c r="O6443" s="4" t="s">
        <v>20</v>
      </c>
      <c r="P6443" s="4" t="s">
        <v>24</v>
      </c>
    </row>
    <row r="6444" ht="14.25" customHeight="1">
      <c r="B6444" s="4" t="s">
        <v>67</v>
      </c>
      <c r="C6444" s="4">
        <v>1185732.0</v>
      </c>
      <c r="D6444" s="5">
        <v>44430.0</v>
      </c>
      <c r="E6444" s="4" t="s">
        <v>54</v>
      </c>
      <c r="F6444" s="4" t="s">
        <v>104</v>
      </c>
      <c r="G6444" s="4" t="s">
        <v>105</v>
      </c>
      <c r="H6444" s="6" t="s">
        <v>22</v>
      </c>
      <c r="I6444" s="7">
        <v>41.0</v>
      </c>
      <c r="J6444" s="8">
        <v>91.0</v>
      </c>
      <c r="K6444" s="9">
        <v>3731.0</v>
      </c>
      <c r="L6444" s="9">
        <v>1753.57</v>
      </c>
      <c r="M6444" s="10">
        <v>0.47</v>
      </c>
      <c r="N6444" s="4" t="s">
        <v>89</v>
      </c>
      <c r="O6444" s="4" t="s">
        <v>20</v>
      </c>
      <c r="P6444" s="4" t="s">
        <v>24</v>
      </c>
    </row>
    <row r="6445" ht="14.25" customHeight="1">
      <c r="B6445" s="4" t="s">
        <v>67</v>
      </c>
      <c r="C6445" s="4">
        <v>1185732.0</v>
      </c>
      <c r="D6445" s="5">
        <v>44430.0</v>
      </c>
      <c r="E6445" s="4" t="s">
        <v>54</v>
      </c>
      <c r="F6445" s="4" t="s">
        <v>104</v>
      </c>
      <c r="G6445" s="4" t="s">
        <v>105</v>
      </c>
      <c r="H6445" s="6" t="s">
        <v>25</v>
      </c>
      <c r="I6445" s="7">
        <v>36.0</v>
      </c>
      <c r="J6445" s="8">
        <v>80.0</v>
      </c>
      <c r="K6445" s="9">
        <v>2880.0</v>
      </c>
      <c r="L6445" s="9">
        <v>1555.2</v>
      </c>
      <c r="M6445" s="10">
        <v>0.54</v>
      </c>
      <c r="N6445" s="4" t="s">
        <v>89</v>
      </c>
      <c r="O6445" s="4" t="s">
        <v>29</v>
      </c>
      <c r="P6445" s="4" t="s">
        <v>24</v>
      </c>
    </row>
    <row r="6446" ht="14.25" customHeight="1">
      <c r="B6446" s="4" t="s">
        <v>67</v>
      </c>
      <c r="C6446" s="4">
        <v>1185732.0</v>
      </c>
      <c r="D6446" s="5">
        <v>44430.0</v>
      </c>
      <c r="E6446" s="4" t="s">
        <v>54</v>
      </c>
      <c r="F6446" s="4" t="s">
        <v>104</v>
      </c>
      <c r="G6446" s="4" t="s">
        <v>105</v>
      </c>
      <c r="H6446" s="6" t="s">
        <v>26</v>
      </c>
      <c r="I6446" s="7">
        <v>38.0</v>
      </c>
      <c r="J6446" s="8">
        <v>75.0</v>
      </c>
      <c r="K6446" s="9">
        <v>2850.0</v>
      </c>
      <c r="L6446" s="9">
        <v>1425.0</v>
      </c>
      <c r="M6446" s="10">
        <v>0.5</v>
      </c>
      <c r="N6446" s="4" t="s">
        <v>89</v>
      </c>
      <c r="O6446" s="4" t="s">
        <v>20</v>
      </c>
      <c r="P6446" s="4" t="s">
        <v>21</v>
      </c>
    </row>
    <row r="6447" ht="14.25" customHeight="1">
      <c r="B6447" s="4" t="s">
        <v>67</v>
      </c>
      <c r="C6447" s="4">
        <v>1185732.0</v>
      </c>
      <c r="D6447" s="5">
        <v>44430.0</v>
      </c>
      <c r="E6447" s="4" t="s">
        <v>54</v>
      </c>
      <c r="F6447" s="4" t="s">
        <v>104</v>
      </c>
      <c r="G6447" s="4" t="s">
        <v>105</v>
      </c>
      <c r="H6447" s="6" t="s">
        <v>27</v>
      </c>
      <c r="I6447" s="7">
        <v>49.0</v>
      </c>
      <c r="J6447" s="8">
        <v>65.0</v>
      </c>
      <c r="K6447" s="9">
        <v>3185.0</v>
      </c>
      <c r="L6447" s="9">
        <v>1560.6499999999999</v>
      </c>
      <c r="M6447" s="10">
        <v>0.49</v>
      </c>
      <c r="N6447" s="4" t="s">
        <v>89</v>
      </c>
      <c r="O6447" s="4" t="s">
        <v>23</v>
      </c>
      <c r="P6447" s="4" t="s">
        <v>24</v>
      </c>
    </row>
    <row r="6448" ht="14.25" customHeight="1">
      <c r="B6448" s="4" t="s">
        <v>67</v>
      </c>
      <c r="C6448" s="4">
        <v>1185732.0</v>
      </c>
      <c r="D6448" s="5">
        <v>44430.0</v>
      </c>
      <c r="E6448" s="4" t="s">
        <v>54</v>
      </c>
      <c r="F6448" s="4" t="s">
        <v>104</v>
      </c>
      <c r="G6448" s="4" t="s">
        <v>105</v>
      </c>
      <c r="H6448" s="6" t="s">
        <v>28</v>
      </c>
      <c r="I6448" s="7">
        <v>51.0</v>
      </c>
      <c r="J6448" s="8">
        <v>120.0</v>
      </c>
      <c r="K6448" s="9">
        <v>6120.0</v>
      </c>
      <c r="L6448" s="9">
        <v>3304.8</v>
      </c>
      <c r="M6448" s="10">
        <v>0.54</v>
      </c>
      <c r="N6448" s="4" t="s">
        <v>89</v>
      </c>
      <c r="O6448" s="4" t="s">
        <v>29</v>
      </c>
      <c r="P6448" s="4" t="s">
        <v>21</v>
      </c>
    </row>
    <row r="6449" ht="14.25" customHeight="1">
      <c r="B6449" s="4" t="s">
        <v>67</v>
      </c>
      <c r="C6449" s="4">
        <v>1185732.0</v>
      </c>
      <c r="D6449" s="5">
        <v>44462.0</v>
      </c>
      <c r="E6449" s="4" t="s">
        <v>54</v>
      </c>
      <c r="F6449" s="4" t="s">
        <v>104</v>
      </c>
      <c r="G6449" s="4" t="s">
        <v>105</v>
      </c>
      <c r="H6449" s="6" t="s">
        <v>18</v>
      </c>
      <c r="I6449" s="7">
        <v>48.0</v>
      </c>
      <c r="J6449" s="8">
        <v>137.0</v>
      </c>
      <c r="K6449" s="9">
        <v>6576.0</v>
      </c>
      <c r="L6449" s="9">
        <v>3485.28</v>
      </c>
      <c r="M6449" s="10">
        <v>0.53</v>
      </c>
      <c r="N6449" s="4" t="s">
        <v>89</v>
      </c>
      <c r="O6449" s="4" t="s">
        <v>29</v>
      </c>
      <c r="P6449" s="4" t="s">
        <v>21</v>
      </c>
    </row>
    <row r="6450" ht="14.25" customHeight="1">
      <c r="B6450" s="4" t="s">
        <v>67</v>
      </c>
      <c r="C6450" s="4">
        <v>1185732.0</v>
      </c>
      <c r="D6450" s="5">
        <v>44462.0</v>
      </c>
      <c r="E6450" s="4" t="s">
        <v>54</v>
      </c>
      <c r="F6450" s="4" t="s">
        <v>104</v>
      </c>
      <c r="G6450" s="4" t="s">
        <v>105</v>
      </c>
      <c r="H6450" s="6" t="s">
        <v>22</v>
      </c>
      <c r="I6450" s="7">
        <v>44.0</v>
      </c>
      <c r="J6450" s="8">
        <v>94.0</v>
      </c>
      <c r="K6450" s="9">
        <v>4136.0</v>
      </c>
      <c r="L6450" s="9">
        <v>2026.6399999999999</v>
      </c>
      <c r="M6450" s="10">
        <v>0.49</v>
      </c>
      <c r="N6450" s="4" t="s">
        <v>89</v>
      </c>
      <c r="O6450" s="4" t="s">
        <v>20</v>
      </c>
      <c r="P6450" s="4" t="s">
        <v>24</v>
      </c>
    </row>
    <row r="6451" ht="14.25" customHeight="1">
      <c r="B6451" s="4" t="s">
        <v>67</v>
      </c>
      <c r="C6451" s="4">
        <v>1185732.0</v>
      </c>
      <c r="D6451" s="5">
        <v>44462.0</v>
      </c>
      <c r="E6451" s="4" t="s">
        <v>54</v>
      </c>
      <c r="F6451" s="4" t="s">
        <v>104</v>
      </c>
      <c r="G6451" s="4" t="s">
        <v>105</v>
      </c>
      <c r="H6451" s="6" t="s">
        <v>25</v>
      </c>
      <c r="I6451" s="7">
        <v>33.0</v>
      </c>
      <c r="J6451" s="8">
        <v>65.0</v>
      </c>
      <c r="K6451" s="9">
        <v>2145.0</v>
      </c>
      <c r="L6451" s="9">
        <v>1136.8500000000001</v>
      </c>
      <c r="M6451" s="10">
        <v>0.53</v>
      </c>
      <c r="N6451" s="4" t="s">
        <v>89</v>
      </c>
      <c r="O6451" s="4" t="s">
        <v>20</v>
      </c>
      <c r="P6451" s="4" t="s">
        <v>24</v>
      </c>
    </row>
    <row r="6452" ht="14.25" customHeight="1">
      <c r="B6452" s="4" t="s">
        <v>67</v>
      </c>
      <c r="C6452" s="4">
        <v>1185732.0</v>
      </c>
      <c r="D6452" s="5">
        <v>44462.0</v>
      </c>
      <c r="E6452" s="4" t="s">
        <v>54</v>
      </c>
      <c r="F6452" s="4" t="s">
        <v>104</v>
      </c>
      <c r="G6452" s="4" t="s">
        <v>105</v>
      </c>
      <c r="H6452" s="6" t="s">
        <v>26</v>
      </c>
      <c r="I6452" s="7">
        <v>32.0</v>
      </c>
      <c r="J6452" s="8">
        <v>54.0</v>
      </c>
      <c r="K6452" s="9">
        <v>1728.0</v>
      </c>
      <c r="L6452" s="9">
        <v>881.28</v>
      </c>
      <c r="M6452" s="10">
        <v>0.51</v>
      </c>
      <c r="N6452" s="4" t="s">
        <v>89</v>
      </c>
      <c r="O6452" s="4" t="s">
        <v>20</v>
      </c>
      <c r="P6452" s="4" t="s">
        <v>24</v>
      </c>
    </row>
    <row r="6453" ht="14.25" customHeight="1">
      <c r="B6453" s="4" t="s">
        <v>67</v>
      </c>
      <c r="C6453" s="4">
        <v>1185732.0</v>
      </c>
      <c r="D6453" s="5">
        <v>44462.0</v>
      </c>
      <c r="E6453" s="4" t="s">
        <v>54</v>
      </c>
      <c r="F6453" s="4" t="s">
        <v>104</v>
      </c>
      <c r="G6453" s="4" t="s">
        <v>105</v>
      </c>
      <c r="H6453" s="6" t="s">
        <v>27</v>
      </c>
      <c r="I6453" s="7">
        <v>43.0</v>
      </c>
      <c r="J6453" s="8">
        <v>58.0</v>
      </c>
      <c r="K6453" s="9">
        <v>2494.0</v>
      </c>
      <c r="L6453" s="9">
        <v>1172.1799999999998</v>
      </c>
      <c r="M6453" s="10">
        <v>0.47</v>
      </c>
      <c r="N6453" s="4" t="s">
        <v>89</v>
      </c>
      <c r="O6453" s="4" t="s">
        <v>23</v>
      </c>
      <c r="P6453" s="4" t="s">
        <v>21</v>
      </c>
    </row>
    <row r="6454" ht="14.25" customHeight="1">
      <c r="B6454" s="4" t="s">
        <v>67</v>
      </c>
      <c r="C6454" s="4">
        <v>1185732.0</v>
      </c>
      <c r="D6454" s="5">
        <v>44462.0</v>
      </c>
      <c r="E6454" s="4" t="s">
        <v>54</v>
      </c>
      <c r="F6454" s="4" t="s">
        <v>104</v>
      </c>
      <c r="G6454" s="4" t="s">
        <v>105</v>
      </c>
      <c r="H6454" s="6" t="s">
        <v>28</v>
      </c>
      <c r="I6454" s="7">
        <v>49.0</v>
      </c>
      <c r="J6454" s="8">
        <v>74.0</v>
      </c>
      <c r="K6454" s="9">
        <v>3626.0</v>
      </c>
      <c r="L6454" s="9">
        <v>1885.52</v>
      </c>
      <c r="M6454" s="10">
        <v>0.52</v>
      </c>
      <c r="N6454" s="4" t="s">
        <v>89</v>
      </c>
      <c r="O6454" s="4" t="s">
        <v>20</v>
      </c>
      <c r="P6454" s="4" t="s">
        <v>21</v>
      </c>
    </row>
    <row r="6455" ht="14.25" customHeight="1">
      <c r="B6455" s="4" t="s">
        <v>67</v>
      </c>
      <c r="C6455" s="4">
        <v>1185732.0</v>
      </c>
      <c r="D6455" s="5">
        <v>44491.0</v>
      </c>
      <c r="E6455" s="4" t="s">
        <v>54</v>
      </c>
      <c r="F6455" s="4" t="s">
        <v>104</v>
      </c>
      <c r="G6455" s="4" t="s">
        <v>105</v>
      </c>
      <c r="H6455" s="6" t="s">
        <v>18</v>
      </c>
      <c r="I6455" s="7">
        <v>53.0</v>
      </c>
      <c r="J6455" s="8">
        <v>126.0</v>
      </c>
      <c r="K6455" s="9">
        <v>6678.0</v>
      </c>
      <c r="L6455" s="9">
        <v>3672.9</v>
      </c>
      <c r="M6455" s="10">
        <v>0.55</v>
      </c>
      <c r="N6455" s="4" t="s">
        <v>89</v>
      </c>
      <c r="O6455" s="4" t="s">
        <v>29</v>
      </c>
      <c r="P6455" s="4" t="s">
        <v>24</v>
      </c>
    </row>
    <row r="6456" ht="14.25" customHeight="1">
      <c r="B6456" s="4" t="s">
        <v>67</v>
      </c>
      <c r="C6456" s="4">
        <v>1185732.0</v>
      </c>
      <c r="D6456" s="5">
        <v>44491.0</v>
      </c>
      <c r="E6456" s="4" t="s">
        <v>54</v>
      </c>
      <c r="F6456" s="4" t="s">
        <v>104</v>
      </c>
      <c r="G6456" s="4" t="s">
        <v>105</v>
      </c>
      <c r="H6456" s="6" t="s">
        <v>22</v>
      </c>
      <c r="I6456" s="7">
        <v>41.0</v>
      </c>
      <c r="J6456" s="8">
        <v>83.0</v>
      </c>
      <c r="K6456" s="9">
        <v>3403.0</v>
      </c>
      <c r="L6456" s="9">
        <v>1701.5</v>
      </c>
      <c r="M6456" s="10">
        <v>0.5</v>
      </c>
      <c r="N6456" s="4" t="s">
        <v>89</v>
      </c>
      <c r="O6456" s="4" t="s">
        <v>29</v>
      </c>
      <c r="P6456" s="4" t="s">
        <v>24</v>
      </c>
    </row>
    <row r="6457" ht="14.25" customHeight="1">
      <c r="B6457" s="4" t="s">
        <v>67</v>
      </c>
      <c r="C6457" s="4">
        <v>1185732.0</v>
      </c>
      <c r="D6457" s="5">
        <v>44491.0</v>
      </c>
      <c r="E6457" s="4" t="s">
        <v>54</v>
      </c>
      <c r="F6457" s="4" t="s">
        <v>104</v>
      </c>
      <c r="G6457" s="4" t="s">
        <v>105</v>
      </c>
      <c r="H6457" s="6" t="s">
        <v>25</v>
      </c>
      <c r="I6457" s="7">
        <v>43.0</v>
      </c>
      <c r="J6457" s="8">
        <v>47.0</v>
      </c>
      <c r="K6457" s="9">
        <v>2021.0</v>
      </c>
      <c r="L6457" s="9">
        <v>1091.3400000000001</v>
      </c>
      <c r="M6457" s="10">
        <v>0.54</v>
      </c>
      <c r="N6457" s="4" t="s">
        <v>89</v>
      </c>
      <c r="O6457" s="4" t="s">
        <v>29</v>
      </c>
      <c r="P6457" s="4" t="s">
        <v>24</v>
      </c>
    </row>
    <row r="6458" ht="14.25" customHeight="1">
      <c r="B6458" s="4" t="s">
        <v>67</v>
      </c>
      <c r="C6458" s="4">
        <v>1185732.0</v>
      </c>
      <c r="D6458" s="5">
        <v>44491.0</v>
      </c>
      <c r="E6458" s="4" t="s">
        <v>54</v>
      </c>
      <c r="F6458" s="4" t="s">
        <v>104</v>
      </c>
      <c r="G6458" s="4" t="s">
        <v>105</v>
      </c>
      <c r="H6458" s="6" t="s">
        <v>26</v>
      </c>
      <c r="I6458" s="7">
        <v>41.0</v>
      </c>
      <c r="J6458" s="8">
        <v>42.0</v>
      </c>
      <c r="K6458" s="9">
        <v>1722.0</v>
      </c>
      <c r="L6458" s="9">
        <v>895.44</v>
      </c>
      <c r="M6458" s="10">
        <v>0.52</v>
      </c>
      <c r="N6458" s="4" t="s">
        <v>89</v>
      </c>
      <c r="O6458" s="4" t="s">
        <v>29</v>
      </c>
      <c r="P6458" s="4" t="s">
        <v>21</v>
      </c>
    </row>
    <row r="6459" ht="14.25" customHeight="1">
      <c r="B6459" s="4" t="s">
        <v>67</v>
      </c>
      <c r="C6459" s="4">
        <v>1185732.0</v>
      </c>
      <c r="D6459" s="5">
        <v>44491.0</v>
      </c>
      <c r="E6459" s="4" t="s">
        <v>54</v>
      </c>
      <c r="F6459" s="4" t="s">
        <v>104</v>
      </c>
      <c r="G6459" s="4" t="s">
        <v>105</v>
      </c>
      <c r="H6459" s="6" t="s">
        <v>27</v>
      </c>
      <c r="I6459" s="7">
        <v>53.0</v>
      </c>
      <c r="J6459" s="8">
        <v>41.0</v>
      </c>
      <c r="K6459" s="9">
        <v>2173.0</v>
      </c>
      <c r="L6459" s="9">
        <v>1064.77</v>
      </c>
      <c r="M6459" s="10">
        <v>0.49</v>
      </c>
      <c r="N6459" s="4" t="s">
        <v>89</v>
      </c>
      <c r="O6459" s="4" t="s">
        <v>29</v>
      </c>
      <c r="P6459" s="4" t="s">
        <v>24</v>
      </c>
    </row>
    <row r="6460" ht="14.25" customHeight="1">
      <c r="B6460" s="4" t="s">
        <v>67</v>
      </c>
      <c r="C6460" s="4">
        <v>1185732.0</v>
      </c>
      <c r="D6460" s="5">
        <v>44491.0</v>
      </c>
      <c r="E6460" s="4" t="s">
        <v>54</v>
      </c>
      <c r="F6460" s="4" t="s">
        <v>104</v>
      </c>
      <c r="G6460" s="4" t="s">
        <v>105</v>
      </c>
      <c r="H6460" s="6" t="s">
        <v>28</v>
      </c>
      <c r="I6460" s="7">
        <v>53.0</v>
      </c>
      <c r="J6460" s="8">
        <v>83.0</v>
      </c>
      <c r="K6460" s="9">
        <v>4399.0</v>
      </c>
      <c r="L6460" s="9">
        <v>2199.5</v>
      </c>
      <c r="M6460" s="10">
        <v>0.5</v>
      </c>
      <c r="N6460" s="4" t="s">
        <v>89</v>
      </c>
      <c r="O6460" s="4" t="s">
        <v>29</v>
      </c>
      <c r="P6460" s="4" t="s">
        <v>21</v>
      </c>
    </row>
    <row r="6461" ht="14.25" customHeight="1">
      <c r="B6461" s="4" t="s">
        <v>67</v>
      </c>
      <c r="C6461" s="4">
        <v>1185732.0</v>
      </c>
      <c r="D6461" s="5">
        <v>44522.0</v>
      </c>
      <c r="E6461" s="4" t="s">
        <v>54</v>
      </c>
      <c r="F6461" s="4" t="s">
        <v>104</v>
      </c>
      <c r="G6461" s="4" t="s">
        <v>105</v>
      </c>
      <c r="H6461" s="6" t="s">
        <v>18</v>
      </c>
      <c r="I6461" s="7">
        <v>48.0</v>
      </c>
      <c r="J6461" s="8">
        <v>123.0</v>
      </c>
      <c r="K6461" s="9">
        <v>5904.0</v>
      </c>
      <c r="L6461" s="9">
        <v>3070.08</v>
      </c>
      <c r="M6461" s="10">
        <v>0.52</v>
      </c>
      <c r="N6461" s="4" t="s">
        <v>89</v>
      </c>
      <c r="O6461" s="4" t="s">
        <v>29</v>
      </c>
      <c r="P6461" s="4" t="s">
        <v>24</v>
      </c>
    </row>
    <row r="6462" ht="14.25" customHeight="1">
      <c r="B6462" s="4" t="s">
        <v>67</v>
      </c>
      <c r="C6462" s="4">
        <v>1185732.0</v>
      </c>
      <c r="D6462" s="5">
        <v>44522.0</v>
      </c>
      <c r="E6462" s="4" t="s">
        <v>54</v>
      </c>
      <c r="F6462" s="4" t="s">
        <v>104</v>
      </c>
      <c r="G6462" s="4" t="s">
        <v>105</v>
      </c>
      <c r="H6462" s="6" t="s">
        <v>22</v>
      </c>
      <c r="I6462" s="7">
        <v>39.0</v>
      </c>
      <c r="J6462" s="8">
        <v>72.0</v>
      </c>
      <c r="K6462" s="9">
        <v>2808.0</v>
      </c>
      <c r="L6462" s="9">
        <v>1319.76</v>
      </c>
      <c r="M6462" s="10">
        <v>0.47</v>
      </c>
      <c r="N6462" s="4" t="s">
        <v>89</v>
      </c>
      <c r="O6462" s="4" t="s">
        <v>20</v>
      </c>
      <c r="P6462" s="4" t="s">
        <v>24</v>
      </c>
    </row>
    <row r="6463" ht="14.25" customHeight="1">
      <c r="B6463" s="4" t="s">
        <v>67</v>
      </c>
      <c r="C6463" s="4">
        <v>1185732.0</v>
      </c>
      <c r="D6463" s="5">
        <v>44522.0</v>
      </c>
      <c r="E6463" s="4" t="s">
        <v>54</v>
      </c>
      <c r="F6463" s="4" t="s">
        <v>104</v>
      </c>
      <c r="G6463" s="4" t="s">
        <v>105</v>
      </c>
      <c r="H6463" s="6" t="s">
        <v>25</v>
      </c>
      <c r="I6463" s="7">
        <v>41.0</v>
      </c>
      <c r="J6463" s="8">
        <v>57.0</v>
      </c>
      <c r="K6463" s="9">
        <v>2337.0</v>
      </c>
      <c r="L6463" s="9">
        <v>1191.8700000000001</v>
      </c>
      <c r="M6463" s="10">
        <v>0.51</v>
      </c>
      <c r="N6463" s="4" t="s">
        <v>89</v>
      </c>
      <c r="O6463" s="4" t="s">
        <v>29</v>
      </c>
      <c r="P6463" s="4" t="s">
        <v>24</v>
      </c>
    </row>
    <row r="6464" ht="14.25" customHeight="1">
      <c r="B6464" s="4" t="s">
        <v>15</v>
      </c>
      <c r="C6464" s="4">
        <v>1185732.0</v>
      </c>
      <c r="D6464" s="5">
        <v>44522.0</v>
      </c>
      <c r="E6464" s="4" t="s">
        <v>54</v>
      </c>
      <c r="F6464" s="4" t="s">
        <v>104</v>
      </c>
      <c r="G6464" s="4" t="s">
        <v>105</v>
      </c>
      <c r="H6464" s="6" t="s">
        <v>26</v>
      </c>
      <c r="I6464" s="7">
        <v>52.0</v>
      </c>
      <c r="J6464" s="8">
        <v>52.0</v>
      </c>
      <c r="K6464" s="9">
        <v>2704.0</v>
      </c>
      <c r="L6464" s="9">
        <v>1352.0</v>
      </c>
      <c r="M6464" s="10">
        <v>0.5</v>
      </c>
      <c r="N6464" s="4" t="s">
        <v>89</v>
      </c>
      <c r="O6464" s="4" t="s">
        <v>29</v>
      </c>
      <c r="P6464" s="4" t="s">
        <v>24</v>
      </c>
    </row>
    <row r="6465" ht="14.25" customHeight="1">
      <c r="B6465" s="4" t="s">
        <v>15</v>
      </c>
      <c r="C6465" s="4">
        <v>1185732.0</v>
      </c>
      <c r="D6465" s="5">
        <v>44522.0</v>
      </c>
      <c r="E6465" s="4" t="s">
        <v>54</v>
      </c>
      <c r="F6465" s="4" t="s">
        <v>104</v>
      </c>
      <c r="G6465" s="4" t="s">
        <v>105</v>
      </c>
      <c r="H6465" s="6" t="s">
        <v>27</v>
      </c>
      <c r="I6465" s="7">
        <v>59.0</v>
      </c>
      <c r="J6465" s="8">
        <v>53.0</v>
      </c>
      <c r="K6465" s="9">
        <v>3127.0</v>
      </c>
      <c r="L6465" s="9">
        <v>1500.96</v>
      </c>
      <c r="M6465" s="10">
        <v>0.48</v>
      </c>
      <c r="N6465" s="4" t="s">
        <v>89</v>
      </c>
      <c r="O6465" s="4" t="s">
        <v>23</v>
      </c>
      <c r="P6465" s="4" t="s">
        <v>24</v>
      </c>
    </row>
    <row r="6466" ht="14.25" customHeight="1">
      <c r="B6466" s="4" t="s">
        <v>15</v>
      </c>
      <c r="C6466" s="4">
        <v>1185732.0</v>
      </c>
      <c r="D6466" s="5">
        <v>44522.0</v>
      </c>
      <c r="E6466" s="4" t="s">
        <v>54</v>
      </c>
      <c r="F6466" s="4" t="s">
        <v>104</v>
      </c>
      <c r="G6466" s="4" t="s">
        <v>105</v>
      </c>
      <c r="H6466" s="6" t="s">
        <v>28</v>
      </c>
      <c r="I6466" s="7">
        <v>66.0</v>
      </c>
      <c r="J6466" s="8">
        <v>80.0</v>
      </c>
      <c r="K6466" s="9">
        <v>5280.0</v>
      </c>
      <c r="L6466" s="9">
        <v>2851.2000000000003</v>
      </c>
      <c r="M6466" s="10">
        <v>0.54</v>
      </c>
      <c r="N6466" s="4" t="s">
        <v>89</v>
      </c>
      <c r="O6466" s="4" t="s">
        <v>29</v>
      </c>
      <c r="P6466" s="4" t="s">
        <v>24</v>
      </c>
    </row>
    <row r="6467" ht="14.25" customHeight="1">
      <c r="B6467" s="4" t="s">
        <v>15</v>
      </c>
      <c r="C6467" s="4">
        <v>1185732.0</v>
      </c>
      <c r="D6467" s="5">
        <v>44551.0</v>
      </c>
      <c r="E6467" s="4" t="s">
        <v>54</v>
      </c>
      <c r="F6467" s="4" t="s">
        <v>104</v>
      </c>
      <c r="G6467" s="4" t="s">
        <v>105</v>
      </c>
      <c r="H6467" s="6" t="s">
        <v>18</v>
      </c>
      <c r="I6467" s="7">
        <v>59.0</v>
      </c>
      <c r="J6467" s="8">
        <v>158.0</v>
      </c>
      <c r="K6467" s="9">
        <v>9322.0</v>
      </c>
      <c r="L6467" s="9">
        <v>5127.1</v>
      </c>
      <c r="M6467" s="10">
        <v>0.55</v>
      </c>
      <c r="N6467" s="4" t="s">
        <v>89</v>
      </c>
      <c r="O6467" s="4" t="s">
        <v>20</v>
      </c>
      <c r="P6467" s="4" t="s">
        <v>24</v>
      </c>
    </row>
    <row r="6468" ht="14.25" customHeight="1">
      <c r="B6468" s="4" t="s">
        <v>15</v>
      </c>
      <c r="C6468" s="4">
        <v>1185732.0</v>
      </c>
      <c r="D6468" s="5">
        <v>44551.0</v>
      </c>
      <c r="E6468" s="4" t="s">
        <v>54</v>
      </c>
      <c r="F6468" s="4" t="s">
        <v>104</v>
      </c>
      <c r="G6468" s="4" t="s">
        <v>105</v>
      </c>
      <c r="H6468" s="6" t="s">
        <v>22</v>
      </c>
      <c r="I6468" s="7">
        <v>52.0</v>
      </c>
      <c r="J6468" s="8">
        <v>98.0</v>
      </c>
      <c r="K6468" s="9">
        <v>5096.0</v>
      </c>
      <c r="L6468" s="9">
        <v>2446.08</v>
      </c>
      <c r="M6468" s="10">
        <v>0.48</v>
      </c>
      <c r="N6468" s="4" t="s">
        <v>89</v>
      </c>
      <c r="O6468" s="4" t="s">
        <v>23</v>
      </c>
      <c r="P6468" s="4" t="s">
        <v>21</v>
      </c>
    </row>
    <row r="6469" ht="14.25" customHeight="1">
      <c r="B6469" s="4" t="s">
        <v>15</v>
      </c>
      <c r="C6469" s="4">
        <v>1185732.0</v>
      </c>
      <c r="D6469" s="5">
        <v>44551.0</v>
      </c>
      <c r="E6469" s="4" t="s">
        <v>54</v>
      </c>
      <c r="F6469" s="4" t="s">
        <v>104</v>
      </c>
      <c r="G6469" s="4" t="s">
        <v>105</v>
      </c>
      <c r="H6469" s="6" t="s">
        <v>25</v>
      </c>
      <c r="I6469" s="7">
        <v>51.0</v>
      </c>
      <c r="J6469" s="8">
        <v>74.0</v>
      </c>
      <c r="K6469" s="9">
        <v>3774.0</v>
      </c>
      <c r="L6469" s="9">
        <v>2075.7000000000003</v>
      </c>
      <c r="M6469" s="10">
        <v>0.55</v>
      </c>
      <c r="N6469" s="4" t="s">
        <v>89</v>
      </c>
      <c r="O6469" s="4" t="s">
        <v>20</v>
      </c>
      <c r="P6469" s="4" t="s">
        <v>21</v>
      </c>
    </row>
    <row r="6470" ht="14.25" customHeight="1">
      <c r="B6470" s="4" t="s">
        <v>15</v>
      </c>
      <c r="C6470" s="4">
        <v>1185732.0</v>
      </c>
      <c r="D6470" s="5">
        <v>44551.0</v>
      </c>
      <c r="E6470" s="4" t="s">
        <v>54</v>
      </c>
      <c r="F6470" s="4" t="s">
        <v>104</v>
      </c>
      <c r="G6470" s="4" t="s">
        <v>105</v>
      </c>
      <c r="H6470" s="6" t="s">
        <v>26</v>
      </c>
      <c r="I6470" s="7">
        <v>49.0</v>
      </c>
      <c r="J6470" s="8">
        <v>68.0</v>
      </c>
      <c r="K6470" s="9">
        <v>3332.0</v>
      </c>
      <c r="L6470" s="9">
        <v>1765.96</v>
      </c>
      <c r="M6470" s="10">
        <v>0.53</v>
      </c>
      <c r="N6470" s="4" t="s">
        <v>89</v>
      </c>
      <c r="O6470" s="4" t="s">
        <v>23</v>
      </c>
      <c r="P6470" s="4" t="s">
        <v>21</v>
      </c>
    </row>
    <row r="6471" ht="14.25" customHeight="1">
      <c r="B6471" s="4" t="s">
        <v>15</v>
      </c>
      <c r="C6471" s="4">
        <v>1185732.0</v>
      </c>
      <c r="D6471" s="5">
        <v>44551.0</v>
      </c>
      <c r="E6471" s="4" t="s">
        <v>54</v>
      </c>
      <c r="F6471" s="4" t="s">
        <v>104</v>
      </c>
      <c r="G6471" s="4" t="s">
        <v>105</v>
      </c>
      <c r="H6471" s="6" t="s">
        <v>27</v>
      </c>
      <c r="I6471" s="7">
        <v>54.0</v>
      </c>
      <c r="J6471" s="8">
        <v>68.0</v>
      </c>
      <c r="K6471" s="9">
        <v>3672.0</v>
      </c>
      <c r="L6471" s="9">
        <v>1725.84</v>
      </c>
      <c r="M6471" s="10">
        <v>0.47</v>
      </c>
      <c r="N6471" s="4" t="s">
        <v>89</v>
      </c>
      <c r="O6471" s="4" t="s">
        <v>20</v>
      </c>
      <c r="P6471" s="4" t="s">
        <v>24</v>
      </c>
    </row>
    <row r="6472" ht="14.25" customHeight="1">
      <c r="B6472" s="4" t="s">
        <v>15</v>
      </c>
      <c r="C6472" s="4">
        <v>1185732.0</v>
      </c>
      <c r="D6472" s="5">
        <v>44551.0</v>
      </c>
      <c r="E6472" s="4" t="s">
        <v>54</v>
      </c>
      <c r="F6472" s="4" t="s">
        <v>104</v>
      </c>
      <c r="G6472" s="4" t="s">
        <v>105</v>
      </c>
      <c r="H6472" s="6" t="s">
        <v>28</v>
      </c>
      <c r="I6472" s="7">
        <v>64.0</v>
      </c>
      <c r="J6472" s="8">
        <v>98.0</v>
      </c>
      <c r="K6472" s="9">
        <v>6272.0</v>
      </c>
      <c r="L6472" s="9">
        <v>3324.1600000000003</v>
      </c>
      <c r="M6472" s="10">
        <v>0.53</v>
      </c>
      <c r="N6472" s="4" t="s">
        <v>89</v>
      </c>
      <c r="O6472" s="4" t="s">
        <v>20</v>
      </c>
      <c r="P6472" s="4" t="s">
        <v>21</v>
      </c>
    </row>
    <row r="6473" ht="14.25" customHeight="1">
      <c r="B6473" s="4" t="s">
        <v>15</v>
      </c>
      <c r="C6473" s="4">
        <v>1185732.0</v>
      </c>
      <c r="D6473" s="5">
        <v>44216.0</v>
      </c>
      <c r="E6473" s="4" t="s">
        <v>54</v>
      </c>
      <c r="F6473" s="4" t="s">
        <v>104</v>
      </c>
      <c r="G6473" s="4" t="s">
        <v>105</v>
      </c>
      <c r="H6473" s="6" t="s">
        <v>18</v>
      </c>
      <c r="I6473" s="7">
        <v>29.0</v>
      </c>
      <c r="J6473" s="8">
        <v>189.0</v>
      </c>
      <c r="K6473" s="9">
        <v>5481.0</v>
      </c>
      <c r="L6473" s="9">
        <v>2959.7400000000002</v>
      </c>
      <c r="M6473" s="10">
        <v>0.54</v>
      </c>
      <c r="N6473" s="4" t="s">
        <v>89</v>
      </c>
      <c r="O6473" s="4" t="s">
        <v>20</v>
      </c>
      <c r="P6473" s="4" t="s">
        <v>24</v>
      </c>
    </row>
    <row r="6474" ht="14.25" customHeight="1">
      <c r="B6474" s="4" t="s">
        <v>15</v>
      </c>
      <c r="C6474" s="4">
        <v>1185732.0</v>
      </c>
      <c r="D6474" s="5">
        <v>44216.0</v>
      </c>
      <c r="E6474" s="4" t="s">
        <v>54</v>
      </c>
      <c r="F6474" s="4" t="s">
        <v>104</v>
      </c>
      <c r="G6474" s="4" t="s">
        <v>105</v>
      </c>
      <c r="H6474" s="6" t="s">
        <v>22</v>
      </c>
      <c r="I6474" s="7">
        <v>29.0</v>
      </c>
      <c r="J6474" s="8">
        <v>142.0</v>
      </c>
      <c r="K6474" s="9">
        <v>4118.0</v>
      </c>
      <c r="L6474" s="9">
        <v>1853.1</v>
      </c>
      <c r="M6474" s="10">
        <v>0.44999999999999996</v>
      </c>
      <c r="N6474" s="4" t="s">
        <v>89</v>
      </c>
      <c r="O6474" s="4" t="s">
        <v>23</v>
      </c>
      <c r="P6474" s="4" t="s">
        <v>24</v>
      </c>
    </row>
    <row r="6475" ht="14.25" customHeight="1">
      <c r="B6475" s="4" t="s">
        <v>15</v>
      </c>
      <c r="C6475" s="4">
        <v>1185732.0</v>
      </c>
      <c r="D6475" s="5">
        <v>44216.0</v>
      </c>
      <c r="E6475" s="4" t="s">
        <v>54</v>
      </c>
      <c r="F6475" s="4" t="s">
        <v>104</v>
      </c>
      <c r="G6475" s="4" t="s">
        <v>105</v>
      </c>
      <c r="H6475" s="6" t="s">
        <v>25</v>
      </c>
      <c r="I6475" s="7">
        <v>18.0</v>
      </c>
      <c r="J6475" s="8">
        <v>158.0</v>
      </c>
      <c r="K6475" s="9">
        <v>2844.0</v>
      </c>
      <c r="L6475" s="9">
        <v>1564.2</v>
      </c>
      <c r="M6475" s="10">
        <v>0.55</v>
      </c>
      <c r="N6475" s="4" t="s">
        <v>89</v>
      </c>
      <c r="O6475" s="4" t="s">
        <v>23</v>
      </c>
      <c r="P6475" s="4" t="s">
        <v>24</v>
      </c>
    </row>
    <row r="6476" ht="14.25" customHeight="1">
      <c r="B6476" s="4" t="s">
        <v>15</v>
      </c>
      <c r="C6476" s="4">
        <v>1185732.0</v>
      </c>
      <c r="D6476" s="5">
        <v>44216.0</v>
      </c>
      <c r="E6476" s="4" t="s">
        <v>54</v>
      </c>
      <c r="F6476" s="4" t="s">
        <v>104</v>
      </c>
      <c r="G6476" s="4" t="s">
        <v>105</v>
      </c>
      <c r="H6476" s="6" t="s">
        <v>26</v>
      </c>
      <c r="I6476" s="7">
        <v>23.0</v>
      </c>
      <c r="J6476" s="8">
        <v>101.0</v>
      </c>
      <c r="K6476" s="9">
        <v>2323.0</v>
      </c>
      <c r="L6476" s="9">
        <v>1231.19</v>
      </c>
      <c r="M6476" s="10">
        <v>0.53</v>
      </c>
      <c r="N6476" s="4" t="s">
        <v>89</v>
      </c>
      <c r="O6476" s="4" t="s">
        <v>29</v>
      </c>
      <c r="P6476" s="4" t="s">
        <v>24</v>
      </c>
    </row>
    <row r="6477" ht="14.25" customHeight="1">
      <c r="B6477" s="4" t="s">
        <v>15</v>
      </c>
      <c r="C6477" s="4">
        <v>1185732.0</v>
      </c>
      <c r="D6477" s="5">
        <v>44216.0</v>
      </c>
      <c r="E6477" s="4" t="s">
        <v>54</v>
      </c>
      <c r="F6477" s="4" t="s">
        <v>104</v>
      </c>
      <c r="G6477" s="4" t="s">
        <v>105</v>
      </c>
      <c r="H6477" s="6" t="s">
        <v>27</v>
      </c>
      <c r="I6477" s="7">
        <v>38.0</v>
      </c>
      <c r="J6477" s="8">
        <v>115.0</v>
      </c>
      <c r="K6477" s="9">
        <v>4370.0</v>
      </c>
      <c r="L6477" s="9">
        <v>2097.6</v>
      </c>
      <c r="M6477" s="10">
        <v>0.48</v>
      </c>
      <c r="N6477" s="4" t="s">
        <v>89</v>
      </c>
      <c r="O6477" s="4" t="s">
        <v>29</v>
      </c>
      <c r="P6477" s="4" t="s">
        <v>24</v>
      </c>
    </row>
    <row r="6478" ht="14.25" customHeight="1">
      <c r="B6478" s="4" t="s">
        <v>15</v>
      </c>
      <c r="C6478" s="4">
        <v>1185732.0</v>
      </c>
      <c r="D6478" s="5">
        <v>44216.0</v>
      </c>
      <c r="E6478" s="4" t="s">
        <v>54</v>
      </c>
      <c r="F6478" s="4" t="s">
        <v>104</v>
      </c>
      <c r="G6478" s="4" t="s">
        <v>105</v>
      </c>
      <c r="H6478" s="6" t="s">
        <v>28</v>
      </c>
      <c r="I6478" s="7">
        <v>29.0</v>
      </c>
      <c r="J6478" s="8">
        <v>158.0</v>
      </c>
      <c r="K6478" s="9">
        <v>4582.0</v>
      </c>
      <c r="L6478" s="9">
        <v>2840.84</v>
      </c>
      <c r="M6478" s="10">
        <v>0.62</v>
      </c>
      <c r="N6478" s="4" t="s">
        <v>89</v>
      </c>
      <c r="O6478" s="4" t="s">
        <v>29</v>
      </c>
      <c r="P6478" s="4" t="s">
        <v>21</v>
      </c>
    </row>
    <row r="6479" ht="14.25" customHeight="1">
      <c r="B6479" s="4" t="s">
        <v>15</v>
      </c>
      <c r="C6479" s="4">
        <v>1185732.0</v>
      </c>
      <c r="D6479" s="5">
        <v>44245.0</v>
      </c>
      <c r="E6479" s="4" t="s">
        <v>54</v>
      </c>
      <c r="F6479" s="4" t="s">
        <v>104</v>
      </c>
      <c r="G6479" s="4" t="s">
        <v>105</v>
      </c>
      <c r="H6479" s="6" t="s">
        <v>18</v>
      </c>
      <c r="I6479" s="7">
        <v>28.0</v>
      </c>
      <c r="J6479" s="8">
        <v>225.0</v>
      </c>
      <c r="K6479" s="9">
        <v>6300.0</v>
      </c>
      <c r="L6479" s="9">
        <v>3276.0</v>
      </c>
      <c r="M6479" s="10">
        <v>0.52</v>
      </c>
      <c r="N6479" s="4" t="s">
        <v>89</v>
      </c>
      <c r="O6479" s="4" t="s">
        <v>23</v>
      </c>
      <c r="P6479" s="4" t="s">
        <v>21</v>
      </c>
    </row>
    <row r="6480" ht="14.25" customHeight="1">
      <c r="B6480" s="4" t="s">
        <v>15</v>
      </c>
      <c r="C6480" s="4">
        <v>1185732.0</v>
      </c>
      <c r="D6480" s="5">
        <v>44245.0</v>
      </c>
      <c r="E6480" s="4" t="s">
        <v>54</v>
      </c>
      <c r="F6480" s="4" t="s">
        <v>104</v>
      </c>
      <c r="G6480" s="4" t="s">
        <v>105</v>
      </c>
      <c r="H6480" s="6" t="s">
        <v>22</v>
      </c>
      <c r="I6480" s="7">
        <v>27.0</v>
      </c>
      <c r="J6480" s="8">
        <v>106.0</v>
      </c>
      <c r="K6480" s="9">
        <v>2862.0</v>
      </c>
      <c r="L6480" s="9">
        <v>1373.76</v>
      </c>
      <c r="M6480" s="10">
        <v>0.48</v>
      </c>
      <c r="N6480" s="4" t="s">
        <v>89</v>
      </c>
      <c r="O6480" s="4" t="s">
        <v>23</v>
      </c>
      <c r="P6480" s="4" t="s">
        <v>24</v>
      </c>
    </row>
    <row r="6481" ht="14.25" customHeight="1">
      <c r="B6481" s="4" t="s">
        <v>15</v>
      </c>
      <c r="C6481" s="4">
        <v>1185732.0</v>
      </c>
      <c r="D6481" s="5">
        <v>44245.0</v>
      </c>
      <c r="E6481" s="4" t="s">
        <v>54</v>
      </c>
      <c r="F6481" s="4" t="s">
        <v>104</v>
      </c>
      <c r="G6481" s="4" t="s">
        <v>105</v>
      </c>
      <c r="H6481" s="6" t="s">
        <v>25</v>
      </c>
      <c r="I6481" s="7">
        <v>18.0</v>
      </c>
      <c r="J6481" s="8">
        <v>124.0</v>
      </c>
      <c r="K6481" s="9">
        <v>2232.0</v>
      </c>
      <c r="L6481" s="9">
        <v>1227.6000000000001</v>
      </c>
      <c r="M6481" s="10">
        <v>0.55</v>
      </c>
      <c r="N6481" s="4" t="s">
        <v>89</v>
      </c>
      <c r="O6481" s="4" t="s">
        <v>23</v>
      </c>
      <c r="P6481" s="4" t="s">
        <v>24</v>
      </c>
    </row>
    <row r="6482" ht="14.25" customHeight="1">
      <c r="B6482" s="4" t="s">
        <v>15</v>
      </c>
      <c r="C6482" s="4">
        <v>1185732.0</v>
      </c>
      <c r="D6482" s="5">
        <v>44245.0</v>
      </c>
      <c r="E6482" s="4" t="s">
        <v>33</v>
      </c>
      <c r="F6482" s="4" t="s">
        <v>106</v>
      </c>
      <c r="G6482" s="4" t="s">
        <v>107</v>
      </c>
      <c r="H6482" s="6" t="s">
        <v>26</v>
      </c>
      <c r="I6482" s="7">
        <v>25.0</v>
      </c>
      <c r="J6482" s="8">
        <v>91.0</v>
      </c>
      <c r="K6482" s="9">
        <v>2275.0</v>
      </c>
      <c r="L6482" s="9">
        <v>1137.5</v>
      </c>
      <c r="M6482" s="10">
        <v>0.5</v>
      </c>
      <c r="N6482" s="4" t="s">
        <v>89</v>
      </c>
      <c r="O6482" s="4" t="s">
        <v>20</v>
      </c>
      <c r="P6482" s="4" t="s">
        <v>24</v>
      </c>
    </row>
    <row r="6483" ht="14.25" customHeight="1">
      <c r="B6483" s="4" t="s">
        <v>15</v>
      </c>
      <c r="C6483" s="4">
        <v>1185732.0</v>
      </c>
      <c r="D6483" s="5">
        <v>44245.0</v>
      </c>
      <c r="E6483" s="4" t="s">
        <v>33</v>
      </c>
      <c r="F6483" s="4" t="s">
        <v>106</v>
      </c>
      <c r="G6483" s="4" t="s">
        <v>107</v>
      </c>
      <c r="H6483" s="6" t="s">
        <v>27</v>
      </c>
      <c r="I6483" s="7">
        <v>39.0</v>
      </c>
      <c r="J6483" s="8">
        <v>108.0</v>
      </c>
      <c r="K6483" s="9">
        <v>4212.0</v>
      </c>
      <c r="L6483" s="9">
        <v>1937.5199999999998</v>
      </c>
      <c r="M6483" s="10">
        <v>0.45999999999999996</v>
      </c>
      <c r="N6483" s="4" t="s">
        <v>89</v>
      </c>
      <c r="O6483" s="4" t="s">
        <v>23</v>
      </c>
      <c r="P6483" s="4" t="s">
        <v>21</v>
      </c>
    </row>
    <row r="6484" ht="14.25" customHeight="1">
      <c r="B6484" s="4" t="s">
        <v>15</v>
      </c>
      <c r="C6484" s="4">
        <v>1185732.0</v>
      </c>
      <c r="D6484" s="5">
        <v>44245.0</v>
      </c>
      <c r="E6484" s="4" t="s">
        <v>33</v>
      </c>
      <c r="F6484" s="4" t="s">
        <v>106</v>
      </c>
      <c r="G6484" s="4" t="s">
        <v>107</v>
      </c>
      <c r="H6484" s="6" t="s">
        <v>28</v>
      </c>
      <c r="I6484" s="7">
        <v>24.0</v>
      </c>
      <c r="J6484" s="8">
        <v>125.0</v>
      </c>
      <c r="K6484" s="9">
        <v>3000.0</v>
      </c>
      <c r="L6484" s="9">
        <v>1800.0</v>
      </c>
      <c r="M6484" s="10">
        <v>0.6</v>
      </c>
      <c r="N6484" s="4" t="s">
        <v>89</v>
      </c>
      <c r="O6484" s="4" t="s">
        <v>29</v>
      </c>
      <c r="P6484" s="4" t="s">
        <v>21</v>
      </c>
    </row>
    <row r="6485" ht="14.25" customHeight="1">
      <c r="B6485" s="4" t="s">
        <v>15</v>
      </c>
      <c r="C6485" s="4">
        <v>1185732.0</v>
      </c>
      <c r="D6485" s="5">
        <v>44271.0</v>
      </c>
      <c r="E6485" s="4" t="s">
        <v>33</v>
      </c>
      <c r="F6485" s="4" t="s">
        <v>106</v>
      </c>
      <c r="G6485" s="4" t="s">
        <v>107</v>
      </c>
      <c r="H6485" s="6" t="s">
        <v>18</v>
      </c>
      <c r="I6485" s="7">
        <v>23.0</v>
      </c>
      <c r="J6485" s="8">
        <v>187.0</v>
      </c>
      <c r="K6485" s="9">
        <v>4301.0</v>
      </c>
      <c r="L6485" s="9">
        <v>2365.55</v>
      </c>
      <c r="M6485" s="10">
        <v>0.55</v>
      </c>
      <c r="N6485" s="4" t="s">
        <v>89</v>
      </c>
      <c r="O6485" s="4" t="s">
        <v>23</v>
      </c>
      <c r="P6485" s="4" t="s">
        <v>21</v>
      </c>
    </row>
    <row r="6486" ht="14.25" customHeight="1">
      <c r="B6486" s="4" t="s">
        <v>15</v>
      </c>
      <c r="C6486" s="4">
        <v>1185732.0</v>
      </c>
      <c r="D6486" s="5">
        <v>44271.0</v>
      </c>
      <c r="E6486" s="4" t="s">
        <v>33</v>
      </c>
      <c r="F6486" s="4" t="s">
        <v>106</v>
      </c>
      <c r="G6486" s="4" t="s">
        <v>107</v>
      </c>
      <c r="H6486" s="6" t="s">
        <v>22</v>
      </c>
      <c r="I6486" s="7">
        <v>24.0</v>
      </c>
      <c r="J6486" s="8">
        <v>100.0</v>
      </c>
      <c r="K6486" s="9">
        <v>2400.0</v>
      </c>
      <c r="L6486" s="9">
        <v>1128.0</v>
      </c>
      <c r="M6486" s="10">
        <v>0.47</v>
      </c>
      <c r="N6486" s="4" t="s">
        <v>89</v>
      </c>
      <c r="O6486" s="4" t="s">
        <v>23</v>
      </c>
      <c r="P6486" s="4" t="s">
        <v>24</v>
      </c>
    </row>
    <row r="6487" ht="14.25" customHeight="1">
      <c r="B6487" s="4" t="s">
        <v>15</v>
      </c>
      <c r="C6487" s="4">
        <v>1185732.0</v>
      </c>
      <c r="D6487" s="5">
        <v>44271.0</v>
      </c>
      <c r="E6487" s="4" t="s">
        <v>33</v>
      </c>
      <c r="F6487" s="4" t="s">
        <v>106</v>
      </c>
      <c r="G6487" s="4" t="s">
        <v>107</v>
      </c>
      <c r="H6487" s="6" t="s">
        <v>25</v>
      </c>
      <c r="I6487" s="7">
        <v>14.0</v>
      </c>
      <c r="J6487" s="8">
        <v>128.0</v>
      </c>
      <c r="K6487" s="9">
        <v>1792.0</v>
      </c>
      <c r="L6487" s="9">
        <v>949.76</v>
      </c>
      <c r="M6487" s="10">
        <v>0.53</v>
      </c>
      <c r="N6487" s="4" t="s">
        <v>89</v>
      </c>
      <c r="O6487" s="4" t="s">
        <v>23</v>
      </c>
      <c r="P6487" s="4" t="s">
        <v>21</v>
      </c>
    </row>
    <row r="6488" ht="14.25" customHeight="1">
      <c r="B6488" s="4" t="s">
        <v>15</v>
      </c>
      <c r="C6488" s="4">
        <v>1185732.0</v>
      </c>
      <c r="D6488" s="5">
        <v>44271.0</v>
      </c>
      <c r="E6488" s="4" t="s">
        <v>33</v>
      </c>
      <c r="F6488" s="4" t="s">
        <v>106</v>
      </c>
      <c r="G6488" s="4" t="s">
        <v>107</v>
      </c>
      <c r="H6488" s="6" t="s">
        <v>26</v>
      </c>
      <c r="I6488" s="7">
        <v>19.0</v>
      </c>
      <c r="J6488" s="8">
        <v>80.0</v>
      </c>
      <c r="K6488" s="9">
        <v>1520.0</v>
      </c>
      <c r="L6488" s="9">
        <v>790.4</v>
      </c>
      <c r="M6488" s="10">
        <v>0.52</v>
      </c>
      <c r="N6488" s="4" t="s">
        <v>89</v>
      </c>
      <c r="O6488" s="4" t="s">
        <v>23</v>
      </c>
      <c r="P6488" s="4" t="s">
        <v>21</v>
      </c>
    </row>
    <row r="6489" ht="14.25" customHeight="1">
      <c r="B6489" s="4" t="s">
        <v>15</v>
      </c>
      <c r="C6489" s="4">
        <v>1185732.0</v>
      </c>
      <c r="D6489" s="5">
        <v>44271.0</v>
      </c>
      <c r="E6489" s="4" t="s">
        <v>33</v>
      </c>
      <c r="F6489" s="4" t="s">
        <v>106</v>
      </c>
      <c r="G6489" s="4" t="s">
        <v>107</v>
      </c>
      <c r="H6489" s="6" t="s">
        <v>27</v>
      </c>
      <c r="I6489" s="7">
        <v>32.0</v>
      </c>
      <c r="J6489" s="8">
        <v>81.0</v>
      </c>
      <c r="K6489" s="9">
        <v>2592.0</v>
      </c>
      <c r="L6489" s="9">
        <v>1192.32</v>
      </c>
      <c r="M6489" s="10">
        <v>0.45999999999999996</v>
      </c>
      <c r="N6489" s="4" t="s">
        <v>89</v>
      </c>
      <c r="O6489" s="4" t="s">
        <v>20</v>
      </c>
      <c r="P6489" s="4" t="s">
        <v>21</v>
      </c>
    </row>
    <row r="6490" ht="14.25" customHeight="1">
      <c r="B6490" s="4" t="s">
        <v>15</v>
      </c>
      <c r="C6490" s="4">
        <v>1185732.0</v>
      </c>
      <c r="D6490" s="5">
        <v>44271.0</v>
      </c>
      <c r="E6490" s="4" t="s">
        <v>33</v>
      </c>
      <c r="F6490" s="4" t="s">
        <v>106</v>
      </c>
      <c r="G6490" s="4" t="s">
        <v>107</v>
      </c>
      <c r="H6490" s="6" t="s">
        <v>28</v>
      </c>
      <c r="I6490" s="7">
        <v>24.0</v>
      </c>
      <c r="J6490" s="8">
        <v>123.0</v>
      </c>
      <c r="K6490" s="9">
        <v>2952.0</v>
      </c>
      <c r="L6490" s="9">
        <v>1830.24</v>
      </c>
      <c r="M6490" s="10">
        <v>0.62</v>
      </c>
      <c r="N6490" s="4" t="s">
        <v>89</v>
      </c>
      <c r="O6490" s="4" t="s">
        <v>20</v>
      </c>
      <c r="P6490" s="4" t="s">
        <v>21</v>
      </c>
    </row>
    <row r="6491" ht="14.25" customHeight="1">
      <c r="B6491" s="4" t="s">
        <v>15</v>
      </c>
      <c r="C6491" s="4">
        <v>1185732.0</v>
      </c>
      <c r="D6491" s="5">
        <v>44303.0</v>
      </c>
      <c r="E6491" s="4" t="s">
        <v>33</v>
      </c>
      <c r="F6491" s="4" t="s">
        <v>106</v>
      </c>
      <c r="G6491" s="4" t="s">
        <v>107</v>
      </c>
      <c r="H6491" s="6" t="s">
        <v>18</v>
      </c>
      <c r="I6491" s="7">
        <v>23.0</v>
      </c>
      <c r="J6491" s="8">
        <v>169.0</v>
      </c>
      <c r="K6491" s="9">
        <v>3887.0</v>
      </c>
      <c r="L6491" s="9">
        <v>2098.98</v>
      </c>
      <c r="M6491" s="10">
        <v>0.54</v>
      </c>
      <c r="N6491" s="4" t="s">
        <v>89</v>
      </c>
      <c r="O6491" s="4" t="s">
        <v>20</v>
      </c>
      <c r="P6491" s="4" t="s">
        <v>21</v>
      </c>
    </row>
    <row r="6492" ht="14.25" customHeight="1">
      <c r="B6492" s="4" t="s">
        <v>15</v>
      </c>
      <c r="C6492" s="4">
        <v>1185732.0</v>
      </c>
      <c r="D6492" s="5">
        <v>44303.0</v>
      </c>
      <c r="E6492" s="4" t="s">
        <v>33</v>
      </c>
      <c r="F6492" s="4" t="s">
        <v>106</v>
      </c>
      <c r="G6492" s="4" t="s">
        <v>107</v>
      </c>
      <c r="H6492" s="6" t="s">
        <v>22</v>
      </c>
      <c r="I6492" s="7">
        <v>23.0</v>
      </c>
      <c r="J6492" s="8">
        <v>109.0</v>
      </c>
      <c r="K6492" s="9">
        <v>2507.0</v>
      </c>
      <c r="L6492" s="9">
        <v>1253.5</v>
      </c>
      <c r="M6492" s="10">
        <v>0.5</v>
      </c>
      <c r="N6492" s="4" t="s">
        <v>89</v>
      </c>
      <c r="O6492" s="4" t="s">
        <v>29</v>
      </c>
      <c r="P6492" s="4" t="s">
        <v>21</v>
      </c>
    </row>
    <row r="6493" ht="14.25" customHeight="1">
      <c r="B6493" s="4" t="s">
        <v>15</v>
      </c>
      <c r="C6493" s="4">
        <v>1185732.0</v>
      </c>
      <c r="D6493" s="5">
        <v>44303.0</v>
      </c>
      <c r="E6493" s="4" t="s">
        <v>33</v>
      </c>
      <c r="F6493" s="4" t="s">
        <v>106</v>
      </c>
      <c r="G6493" s="4" t="s">
        <v>107</v>
      </c>
      <c r="H6493" s="6" t="s">
        <v>25</v>
      </c>
      <c r="I6493" s="7">
        <v>14.0</v>
      </c>
      <c r="J6493" s="8">
        <v>101.0</v>
      </c>
      <c r="K6493" s="9">
        <v>1414.0</v>
      </c>
      <c r="L6493" s="9">
        <v>777.7</v>
      </c>
      <c r="M6493" s="10">
        <v>0.55</v>
      </c>
      <c r="N6493" s="4" t="s">
        <v>89</v>
      </c>
      <c r="O6493" s="4" t="s">
        <v>20</v>
      </c>
      <c r="P6493" s="4" t="s">
        <v>21</v>
      </c>
    </row>
    <row r="6494" ht="14.25" customHeight="1">
      <c r="B6494" s="4" t="s">
        <v>15</v>
      </c>
      <c r="C6494" s="4">
        <v>1185732.0</v>
      </c>
      <c r="D6494" s="5">
        <v>44303.0</v>
      </c>
      <c r="E6494" s="4" t="s">
        <v>33</v>
      </c>
      <c r="F6494" s="4" t="s">
        <v>106</v>
      </c>
      <c r="G6494" s="4" t="s">
        <v>107</v>
      </c>
      <c r="H6494" s="6" t="s">
        <v>26</v>
      </c>
      <c r="I6494" s="7">
        <v>19.0</v>
      </c>
      <c r="J6494" s="8">
        <v>75.0</v>
      </c>
      <c r="K6494" s="9">
        <v>1425.0</v>
      </c>
      <c r="L6494" s="9">
        <v>741.0</v>
      </c>
      <c r="M6494" s="10">
        <v>0.52</v>
      </c>
      <c r="N6494" s="4" t="s">
        <v>89</v>
      </c>
      <c r="O6494" s="4" t="s">
        <v>29</v>
      </c>
      <c r="P6494" s="4" t="s">
        <v>21</v>
      </c>
    </row>
    <row r="6495" ht="14.25" customHeight="1">
      <c r="B6495" s="4" t="s">
        <v>15</v>
      </c>
      <c r="C6495" s="4">
        <v>1185732.0</v>
      </c>
      <c r="D6495" s="5">
        <v>44303.0</v>
      </c>
      <c r="E6495" s="4" t="s">
        <v>33</v>
      </c>
      <c r="F6495" s="4" t="s">
        <v>106</v>
      </c>
      <c r="G6495" s="4" t="s">
        <v>107</v>
      </c>
      <c r="H6495" s="6" t="s">
        <v>27</v>
      </c>
      <c r="I6495" s="7">
        <v>38.0</v>
      </c>
      <c r="J6495" s="8">
        <v>81.0</v>
      </c>
      <c r="K6495" s="9">
        <v>3078.0</v>
      </c>
      <c r="L6495" s="9">
        <v>1477.44</v>
      </c>
      <c r="M6495" s="10">
        <v>0.48</v>
      </c>
      <c r="N6495" s="4" t="s">
        <v>89</v>
      </c>
      <c r="O6495" s="4" t="s">
        <v>23</v>
      </c>
      <c r="P6495" s="4" t="s">
        <v>24</v>
      </c>
    </row>
    <row r="6496" ht="14.25" customHeight="1">
      <c r="B6496" s="4" t="s">
        <v>15</v>
      </c>
      <c r="C6496" s="4">
        <v>1185732.0</v>
      </c>
      <c r="D6496" s="5">
        <v>44303.0</v>
      </c>
      <c r="E6496" s="4" t="s">
        <v>33</v>
      </c>
      <c r="F6496" s="4" t="s">
        <v>106</v>
      </c>
      <c r="G6496" s="4" t="s">
        <v>107</v>
      </c>
      <c r="H6496" s="6" t="s">
        <v>28</v>
      </c>
      <c r="I6496" s="7">
        <v>28.0</v>
      </c>
      <c r="J6496" s="8">
        <v>124.0</v>
      </c>
      <c r="K6496" s="9">
        <v>3472.0</v>
      </c>
      <c r="L6496" s="9">
        <v>2117.92</v>
      </c>
      <c r="M6496" s="10">
        <v>0.61</v>
      </c>
      <c r="N6496" s="4" t="s">
        <v>89</v>
      </c>
      <c r="O6496" s="4" t="s">
        <v>23</v>
      </c>
      <c r="P6496" s="4" t="s">
        <v>21</v>
      </c>
    </row>
    <row r="6497" ht="14.25" customHeight="1">
      <c r="B6497" s="4" t="s">
        <v>15</v>
      </c>
      <c r="C6497" s="4">
        <v>1185732.0</v>
      </c>
      <c r="D6497" s="5">
        <v>44332.0</v>
      </c>
      <c r="E6497" s="4" t="s">
        <v>33</v>
      </c>
      <c r="F6497" s="4" t="s">
        <v>106</v>
      </c>
      <c r="G6497" s="4" t="s">
        <v>107</v>
      </c>
      <c r="H6497" s="6" t="s">
        <v>18</v>
      </c>
      <c r="I6497" s="7">
        <v>39.0</v>
      </c>
      <c r="J6497" s="8">
        <v>194.0</v>
      </c>
      <c r="K6497" s="9">
        <v>7566.0</v>
      </c>
      <c r="L6497" s="9">
        <v>4161.3</v>
      </c>
      <c r="M6497" s="10">
        <v>0.55</v>
      </c>
      <c r="N6497" s="4" t="s">
        <v>89</v>
      </c>
      <c r="O6497" s="4" t="s">
        <v>20</v>
      </c>
      <c r="P6497" s="4" t="s">
        <v>21</v>
      </c>
    </row>
    <row r="6498" ht="14.25" customHeight="1">
      <c r="B6498" s="4" t="s">
        <v>15</v>
      </c>
      <c r="C6498" s="4">
        <v>1185732.0</v>
      </c>
      <c r="D6498" s="5">
        <v>44332.0</v>
      </c>
      <c r="E6498" s="4" t="s">
        <v>33</v>
      </c>
      <c r="F6498" s="4" t="s">
        <v>106</v>
      </c>
      <c r="G6498" s="4" t="s">
        <v>107</v>
      </c>
      <c r="H6498" s="6" t="s">
        <v>22</v>
      </c>
      <c r="I6498" s="7">
        <v>37.0</v>
      </c>
      <c r="J6498" s="8">
        <v>131.0</v>
      </c>
      <c r="K6498" s="9">
        <v>4847.0</v>
      </c>
      <c r="L6498" s="9">
        <v>2181.1499999999996</v>
      </c>
      <c r="M6498" s="10">
        <v>0.44999999999999996</v>
      </c>
      <c r="N6498" s="4" t="s">
        <v>89</v>
      </c>
      <c r="O6498" s="4" t="s">
        <v>29</v>
      </c>
      <c r="P6498" s="4" t="s">
        <v>24</v>
      </c>
    </row>
    <row r="6499" ht="14.25" customHeight="1">
      <c r="B6499" s="4" t="s">
        <v>15</v>
      </c>
      <c r="C6499" s="4">
        <v>1185732.0</v>
      </c>
      <c r="D6499" s="5">
        <v>44332.0</v>
      </c>
      <c r="E6499" s="4" t="s">
        <v>33</v>
      </c>
      <c r="F6499" s="4" t="s">
        <v>106</v>
      </c>
      <c r="G6499" s="4" t="s">
        <v>107</v>
      </c>
      <c r="H6499" s="6" t="s">
        <v>25</v>
      </c>
      <c r="I6499" s="7">
        <v>33.0</v>
      </c>
      <c r="J6499" s="8">
        <v>119.0</v>
      </c>
      <c r="K6499" s="9">
        <v>3927.0</v>
      </c>
      <c r="L6499" s="9">
        <v>2120.58</v>
      </c>
      <c r="M6499" s="10">
        <v>0.54</v>
      </c>
      <c r="N6499" s="4" t="s">
        <v>89</v>
      </c>
      <c r="O6499" s="4" t="s">
        <v>29</v>
      </c>
      <c r="P6499" s="4" t="s">
        <v>21</v>
      </c>
    </row>
    <row r="6500" ht="14.25" customHeight="1">
      <c r="B6500" s="4" t="s">
        <v>15</v>
      </c>
      <c r="C6500" s="4">
        <v>1185732.0</v>
      </c>
      <c r="D6500" s="5">
        <v>44332.0</v>
      </c>
      <c r="E6500" s="4" t="s">
        <v>33</v>
      </c>
      <c r="F6500" s="4" t="s">
        <v>106</v>
      </c>
      <c r="G6500" s="4" t="s">
        <v>107</v>
      </c>
      <c r="H6500" s="6" t="s">
        <v>26</v>
      </c>
      <c r="I6500" s="7">
        <v>33.0</v>
      </c>
      <c r="J6500" s="8">
        <v>101.0</v>
      </c>
      <c r="K6500" s="9">
        <v>3333.0</v>
      </c>
      <c r="L6500" s="9">
        <v>1699.83</v>
      </c>
      <c r="M6500" s="10">
        <v>0.51</v>
      </c>
      <c r="N6500" s="4" t="s">
        <v>89</v>
      </c>
      <c r="O6500" s="4" t="s">
        <v>23</v>
      </c>
      <c r="P6500" s="4" t="s">
        <v>21</v>
      </c>
    </row>
    <row r="6501" ht="14.25" customHeight="1">
      <c r="B6501" s="4" t="s">
        <v>15</v>
      </c>
      <c r="C6501" s="4">
        <v>1185732.0</v>
      </c>
      <c r="D6501" s="5">
        <v>44332.0</v>
      </c>
      <c r="E6501" s="4" t="s">
        <v>33</v>
      </c>
      <c r="F6501" s="4" t="s">
        <v>106</v>
      </c>
      <c r="G6501" s="4" t="s">
        <v>107</v>
      </c>
      <c r="H6501" s="6" t="s">
        <v>27</v>
      </c>
      <c r="I6501" s="7">
        <v>41.0</v>
      </c>
      <c r="J6501" s="8">
        <v>116.0</v>
      </c>
      <c r="K6501" s="9">
        <v>4756.0</v>
      </c>
      <c r="L6501" s="9">
        <v>2235.3199999999997</v>
      </c>
      <c r="M6501" s="10">
        <v>0.47</v>
      </c>
      <c r="N6501" s="4" t="s">
        <v>89</v>
      </c>
      <c r="O6501" s="4" t="s">
        <v>23</v>
      </c>
      <c r="P6501" s="4" t="s">
        <v>21</v>
      </c>
    </row>
    <row r="6502" ht="14.25" customHeight="1">
      <c r="B6502" s="4" t="s">
        <v>15</v>
      </c>
      <c r="C6502" s="4">
        <v>1185732.0</v>
      </c>
      <c r="D6502" s="5">
        <v>44332.0</v>
      </c>
      <c r="E6502" s="4" t="s">
        <v>33</v>
      </c>
      <c r="F6502" s="4" t="s">
        <v>106</v>
      </c>
      <c r="G6502" s="4" t="s">
        <v>107</v>
      </c>
      <c r="H6502" s="6" t="s">
        <v>28</v>
      </c>
      <c r="I6502" s="7">
        <v>47.0</v>
      </c>
      <c r="J6502" s="8">
        <v>140.0</v>
      </c>
      <c r="K6502" s="9">
        <v>6580.0</v>
      </c>
      <c r="L6502" s="9">
        <v>4211.2</v>
      </c>
      <c r="M6502" s="10">
        <v>0.64</v>
      </c>
      <c r="N6502" s="4" t="s">
        <v>89</v>
      </c>
      <c r="O6502" s="4" t="s">
        <v>23</v>
      </c>
      <c r="P6502" s="4" t="s">
        <v>21</v>
      </c>
    </row>
    <row r="6503" ht="14.25" customHeight="1">
      <c r="B6503" s="4" t="s">
        <v>15</v>
      </c>
      <c r="C6503" s="4">
        <v>1185732.0</v>
      </c>
      <c r="D6503" s="5">
        <v>44365.0</v>
      </c>
      <c r="E6503" s="4" t="s">
        <v>33</v>
      </c>
      <c r="F6503" s="4" t="s">
        <v>106</v>
      </c>
      <c r="G6503" s="4" t="s">
        <v>107</v>
      </c>
      <c r="H6503" s="6" t="s">
        <v>18</v>
      </c>
      <c r="I6503" s="7">
        <v>44.0</v>
      </c>
      <c r="J6503" s="8">
        <v>210.0</v>
      </c>
      <c r="K6503" s="9">
        <v>9240.0</v>
      </c>
      <c r="L6503" s="9">
        <v>4804.8</v>
      </c>
      <c r="M6503" s="10">
        <v>0.52</v>
      </c>
      <c r="N6503" s="4" t="s">
        <v>89</v>
      </c>
      <c r="O6503" s="4" t="s">
        <v>23</v>
      </c>
      <c r="P6503" s="4" t="s">
        <v>21</v>
      </c>
    </row>
    <row r="6504" ht="14.25" customHeight="1">
      <c r="B6504" s="4" t="s">
        <v>15</v>
      </c>
      <c r="C6504" s="4">
        <v>1185732.0</v>
      </c>
      <c r="D6504" s="5">
        <v>44365.0</v>
      </c>
      <c r="E6504" s="4" t="s">
        <v>33</v>
      </c>
      <c r="F6504" s="4" t="s">
        <v>106</v>
      </c>
      <c r="G6504" s="4" t="s">
        <v>107</v>
      </c>
      <c r="H6504" s="6" t="s">
        <v>22</v>
      </c>
      <c r="I6504" s="7">
        <v>37.0</v>
      </c>
      <c r="J6504" s="8">
        <v>125.0</v>
      </c>
      <c r="K6504" s="9">
        <v>4625.0</v>
      </c>
      <c r="L6504" s="9">
        <v>2173.75</v>
      </c>
      <c r="M6504" s="10">
        <v>0.47</v>
      </c>
      <c r="N6504" s="4" t="s">
        <v>89</v>
      </c>
      <c r="O6504" s="4" t="s">
        <v>23</v>
      </c>
      <c r="P6504" s="4" t="s">
        <v>24</v>
      </c>
    </row>
    <row r="6505" ht="14.25" customHeight="1">
      <c r="B6505" s="4" t="s">
        <v>15</v>
      </c>
      <c r="C6505" s="4">
        <v>1185732.0</v>
      </c>
      <c r="D6505" s="5">
        <v>44365.0</v>
      </c>
      <c r="E6505" s="4" t="s">
        <v>33</v>
      </c>
      <c r="F6505" s="4" t="s">
        <v>106</v>
      </c>
      <c r="G6505" s="4" t="s">
        <v>107</v>
      </c>
      <c r="H6505" s="6" t="s">
        <v>25</v>
      </c>
      <c r="I6505" s="7">
        <v>41.0</v>
      </c>
      <c r="J6505" s="8">
        <v>143.0</v>
      </c>
      <c r="K6505" s="9">
        <v>5863.0</v>
      </c>
      <c r="L6505" s="9">
        <v>3224.65</v>
      </c>
      <c r="M6505" s="10">
        <v>0.55</v>
      </c>
      <c r="N6505" s="4" t="s">
        <v>89</v>
      </c>
      <c r="O6505" s="4" t="s">
        <v>20</v>
      </c>
      <c r="P6505" s="4" t="s">
        <v>21</v>
      </c>
    </row>
    <row r="6506" ht="14.25" customHeight="1">
      <c r="B6506" s="4" t="s">
        <v>15</v>
      </c>
      <c r="C6506" s="4">
        <v>1185732.0</v>
      </c>
      <c r="D6506" s="5">
        <v>44365.0</v>
      </c>
      <c r="E6506" s="4" t="s">
        <v>33</v>
      </c>
      <c r="F6506" s="4" t="s">
        <v>106</v>
      </c>
      <c r="G6506" s="4" t="s">
        <v>107</v>
      </c>
      <c r="H6506" s="6" t="s">
        <v>26</v>
      </c>
      <c r="I6506" s="7">
        <v>43.0</v>
      </c>
      <c r="J6506" s="8">
        <v>117.0</v>
      </c>
      <c r="K6506" s="9">
        <v>5031.0</v>
      </c>
      <c r="L6506" s="9">
        <v>2515.5</v>
      </c>
      <c r="M6506" s="10">
        <v>0.5</v>
      </c>
      <c r="N6506" s="4" t="s">
        <v>89</v>
      </c>
      <c r="O6506" s="4" t="s">
        <v>20</v>
      </c>
      <c r="P6506" s="4" t="s">
        <v>24</v>
      </c>
    </row>
    <row r="6507" ht="14.25" customHeight="1">
      <c r="B6507" s="4" t="s">
        <v>15</v>
      </c>
      <c r="C6507" s="4">
        <v>1185732.0</v>
      </c>
      <c r="D6507" s="5">
        <v>44365.0</v>
      </c>
      <c r="E6507" s="4" t="s">
        <v>33</v>
      </c>
      <c r="F6507" s="4" t="s">
        <v>106</v>
      </c>
      <c r="G6507" s="4" t="s">
        <v>107</v>
      </c>
      <c r="H6507" s="6" t="s">
        <v>27</v>
      </c>
      <c r="I6507" s="7">
        <v>57.0</v>
      </c>
      <c r="J6507" s="8">
        <v>135.0</v>
      </c>
      <c r="K6507" s="9">
        <v>7695.0</v>
      </c>
      <c r="L6507" s="9">
        <v>3462.7499999999995</v>
      </c>
      <c r="M6507" s="10">
        <v>0.44999999999999996</v>
      </c>
      <c r="N6507" s="4" t="s">
        <v>89</v>
      </c>
      <c r="O6507" s="4" t="s">
        <v>20</v>
      </c>
      <c r="P6507" s="4" t="s">
        <v>21</v>
      </c>
    </row>
    <row r="6508" ht="14.25" customHeight="1">
      <c r="B6508" s="4" t="s">
        <v>15</v>
      </c>
      <c r="C6508" s="4">
        <v>1185732.0</v>
      </c>
      <c r="D6508" s="5">
        <v>44365.0</v>
      </c>
      <c r="E6508" s="4" t="s">
        <v>33</v>
      </c>
      <c r="F6508" s="4" t="s">
        <v>106</v>
      </c>
      <c r="G6508" s="4" t="s">
        <v>107</v>
      </c>
      <c r="H6508" s="6" t="s">
        <v>28</v>
      </c>
      <c r="I6508" s="7">
        <v>60.0</v>
      </c>
      <c r="J6508" s="8">
        <v>188.0</v>
      </c>
      <c r="K6508" s="9">
        <v>11280.0</v>
      </c>
      <c r="L6508" s="9">
        <v>7106.4</v>
      </c>
      <c r="M6508" s="10">
        <v>0.63</v>
      </c>
      <c r="N6508" s="4" t="s">
        <v>89</v>
      </c>
      <c r="O6508" s="4" t="s">
        <v>20</v>
      </c>
      <c r="P6508" s="4" t="s">
        <v>24</v>
      </c>
    </row>
    <row r="6509" ht="14.25" customHeight="1">
      <c r="B6509" s="4" t="s">
        <v>15</v>
      </c>
      <c r="C6509" s="4">
        <v>1185732.0</v>
      </c>
      <c r="D6509" s="5">
        <v>44393.0</v>
      </c>
      <c r="E6509" s="4" t="s">
        <v>33</v>
      </c>
      <c r="F6509" s="4" t="s">
        <v>106</v>
      </c>
      <c r="G6509" s="4" t="s">
        <v>107</v>
      </c>
      <c r="H6509" s="6" t="s">
        <v>18</v>
      </c>
      <c r="I6509" s="7">
        <v>58.0</v>
      </c>
      <c r="J6509" s="8">
        <v>221.0</v>
      </c>
      <c r="K6509" s="9">
        <v>12818.0</v>
      </c>
      <c r="L6509" s="9">
        <v>6537.18</v>
      </c>
      <c r="M6509" s="10">
        <v>0.51</v>
      </c>
      <c r="N6509" s="4" t="s">
        <v>89</v>
      </c>
      <c r="O6509" s="4" t="s">
        <v>23</v>
      </c>
      <c r="P6509" s="4" t="s">
        <v>24</v>
      </c>
    </row>
    <row r="6510" ht="14.25" customHeight="1">
      <c r="B6510" s="4" t="s">
        <v>31</v>
      </c>
      <c r="C6510" s="4">
        <v>1185732.0</v>
      </c>
      <c r="D6510" s="5">
        <v>44393.0</v>
      </c>
      <c r="E6510" s="4" t="s">
        <v>33</v>
      </c>
      <c r="F6510" s="4" t="s">
        <v>106</v>
      </c>
      <c r="G6510" s="4" t="s">
        <v>107</v>
      </c>
      <c r="H6510" s="6" t="s">
        <v>22</v>
      </c>
      <c r="I6510" s="7">
        <v>53.0</v>
      </c>
      <c r="J6510" s="8">
        <v>156.0</v>
      </c>
      <c r="K6510" s="9">
        <v>8268.0</v>
      </c>
      <c r="L6510" s="9">
        <v>3720.5999999999995</v>
      </c>
      <c r="M6510" s="10">
        <v>0.44999999999999996</v>
      </c>
      <c r="N6510" s="4" t="s">
        <v>89</v>
      </c>
      <c r="O6510" s="4" t="s">
        <v>29</v>
      </c>
      <c r="P6510" s="4" t="s">
        <v>21</v>
      </c>
    </row>
    <row r="6511" ht="14.25" customHeight="1">
      <c r="B6511" s="4" t="s">
        <v>31</v>
      </c>
      <c r="C6511" s="4">
        <v>1185732.0</v>
      </c>
      <c r="D6511" s="5">
        <v>44393.0</v>
      </c>
      <c r="E6511" s="4" t="s">
        <v>33</v>
      </c>
      <c r="F6511" s="4" t="s">
        <v>106</v>
      </c>
      <c r="G6511" s="4" t="s">
        <v>107</v>
      </c>
      <c r="H6511" s="6" t="s">
        <v>25</v>
      </c>
      <c r="I6511" s="7">
        <v>48.0</v>
      </c>
      <c r="J6511" s="8">
        <v>142.0</v>
      </c>
      <c r="K6511" s="9">
        <v>6816.0</v>
      </c>
      <c r="L6511" s="9">
        <v>3408.0</v>
      </c>
      <c r="M6511" s="10">
        <v>0.5</v>
      </c>
      <c r="N6511" s="4" t="s">
        <v>89</v>
      </c>
      <c r="O6511" s="4" t="s">
        <v>20</v>
      </c>
      <c r="P6511" s="4" t="s">
        <v>21</v>
      </c>
    </row>
    <row r="6512" ht="14.25" customHeight="1">
      <c r="B6512" s="4" t="s">
        <v>31</v>
      </c>
      <c r="C6512" s="4">
        <v>1185732.0</v>
      </c>
      <c r="D6512" s="5">
        <v>44393.0</v>
      </c>
      <c r="E6512" s="4" t="s">
        <v>33</v>
      </c>
      <c r="F6512" s="4" t="s">
        <v>106</v>
      </c>
      <c r="G6512" s="4" t="s">
        <v>107</v>
      </c>
      <c r="H6512" s="6" t="s">
        <v>26</v>
      </c>
      <c r="I6512" s="7">
        <v>48.0</v>
      </c>
      <c r="J6512" s="8">
        <v>124.0</v>
      </c>
      <c r="K6512" s="9">
        <v>5952.0</v>
      </c>
      <c r="L6512" s="9">
        <v>3154.56</v>
      </c>
      <c r="M6512" s="10">
        <v>0.53</v>
      </c>
      <c r="N6512" s="4" t="s">
        <v>89</v>
      </c>
      <c r="O6512" s="4" t="s">
        <v>20</v>
      </c>
      <c r="P6512" s="4" t="s">
        <v>21</v>
      </c>
    </row>
    <row r="6513" ht="14.25" customHeight="1">
      <c r="B6513" s="4" t="s">
        <v>31</v>
      </c>
      <c r="C6513" s="4">
        <v>1185732.0</v>
      </c>
      <c r="D6513" s="5">
        <v>44393.0</v>
      </c>
      <c r="E6513" s="4" t="s">
        <v>33</v>
      </c>
      <c r="F6513" s="4" t="s">
        <v>106</v>
      </c>
      <c r="G6513" s="4" t="s">
        <v>107</v>
      </c>
      <c r="H6513" s="6" t="s">
        <v>27</v>
      </c>
      <c r="I6513" s="7">
        <v>59.0</v>
      </c>
      <c r="J6513" s="8">
        <v>150.0</v>
      </c>
      <c r="K6513" s="9">
        <v>8850.0</v>
      </c>
      <c r="L6513" s="9">
        <v>4248.0</v>
      </c>
      <c r="M6513" s="10">
        <v>0.48</v>
      </c>
      <c r="N6513" s="4" t="s">
        <v>89</v>
      </c>
      <c r="O6513" s="4" t="s">
        <v>23</v>
      </c>
      <c r="P6513" s="4" t="s">
        <v>24</v>
      </c>
    </row>
    <row r="6514" ht="14.25" customHeight="1">
      <c r="B6514" s="4" t="s">
        <v>31</v>
      </c>
      <c r="C6514" s="4">
        <v>1185732.0</v>
      </c>
      <c r="D6514" s="5">
        <v>44393.0</v>
      </c>
      <c r="E6514" s="4" t="s">
        <v>33</v>
      </c>
      <c r="F6514" s="4" t="s">
        <v>106</v>
      </c>
      <c r="G6514" s="4" t="s">
        <v>107</v>
      </c>
      <c r="H6514" s="6" t="s">
        <v>28</v>
      </c>
      <c r="I6514" s="7">
        <v>61.0</v>
      </c>
      <c r="J6514" s="8">
        <v>176.0</v>
      </c>
      <c r="K6514" s="9">
        <v>10736.0</v>
      </c>
      <c r="L6514" s="9">
        <v>6548.96</v>
      </c>
      <c r="M6514" s="10">
        <v>0.61</v>
      </c>
      <c r="N6514" s="4" t="s">
        <v>89</v>
      </c>
      <c r="O6514" s="4" t="s">
        <v>23</v>
      </c>
      <c r="P6514" s="4" t="s">
        <v>21</v>
      </c>
    </row>
    <row r="6515" ht="14.25" customHeight="1">
      <c r="B6515" s="4" t="s">
        <v>31</v>
      </c>
      <c r="C6515" s="4">
        <v>1185732.0</v>
      </c>
      <c r="D6515" s="5">
        <v>44425.0</v>
      </c>
      <c r="E6515" s="4" t="s">
        <v>33</v>
      </c>
      <c r="F6515" s="4" t="s">
        <v>106</v>
      </c>
      <c r="G6515" s="4" t="s">
        <v>107</v>
      </c>
      <c r="H6515" s="6" t="s">
        <v>18</v>
      </c>
      <c r="I6515" s="7">
        <v>56.0</v>
      </c>
      <c r="J6515" s="8">
        <v>215.0</v>
      </c>
      <c r="K6515" s="9">
        <v>12040.0</v>
      </c>
      <c r="L6515" s="9">
        <v>6501.6</v>
      </c>
      <c r="M6515" s="10">
        <v>0.54</v>
      </c>
      <c r="N6515" s="4" t="s">
        <v>89</v>
      </c>
      <c r="O6515" s="4" t="s">
        <v>20</v>
      </c>
      <c r="P6515" s="4" t="s">
        <v>21</v>
      </c>
    </row>
    <row r="6516" ht="14.25" customHeight="1">
      <c r="B6516" s="4" t="s">
        <v>31</v>
      </c>
      <c r="C6516" s="4">
        <v>1185732.0</v>
      </c>
      <c r="D6516" s="5">
        <v>44425.0</v>
      </c>
      <c r="E6516" s="4" t="s">
        <v>33</v>
      </c>
      <c r="F6516" s="4" t="s">
        <v>106</v>
      </c>
      <c r="G6516" s="4" t="s">
        <v>107</v>
      </c>
      <c r="H6516" s="6" t="s">
        <v>22</v>
      </c>
      <c r="I6516" s="7">
        <v>50.0</v>
      </c>
      <c r="J6516" s="8">
        <v>168.0</v>
      </c>
      <c r="K6516" s="9">
        <v>8400.0</v>
      </c>
      <c r="L6516" s="9">
        <v>4032.0</v>
      </c>
      <c r="M6516" s="10">
        <v>0.48</v>
      </c>
      <c r="N6516" s="4" t="s">
        <v>89</v>
      </c>
      <c r="O6516" s="4" t="s">
        <v>23</v>
      </c>
      <c r="P6516" s="4" t="s">
        <v>21</v>
      </c>
    </row>
    <row r="6517" ht="14.25" customHeight="1">
      <c r="B6517" s="4" t="s">
        <v>31</v>
      </c>
      <c r="C6517" s="4">
        <v>1185732.0</v>
      </c>
      <c r="D6517" s="5">
        <v>44425.0</v>
      </c>
      <c r="E6517" s="4" t="s">
        <v>33</v>
      </c>
      <c r="F6517" s="4" t="s">
        <v>106</v>
      </c>
      <c r="G6517" s="4" t="s">
        <v>107</v>
      </c>
      <c r="H6517" s="6" t="s">
        <v>25</v>
      </c>
      <c r="I6517" s="7">
        <v>48.0</v>
      </c>
      <c r="J6517" s="8">
        <v>147.0</v>
      </c>
      <c r="K6517" s="9">
        <v>7056.0</v>
      </c>
      <c r="L6517" s="9">
        <v>3669.1200000000003</v>
      </c>
      <c r="M6517" s="10">
        <v>0.52</v>
      </c>
      <c r="N6517" s="4" t="s">
        <v>89</v>
      </c>
      <c r="O6517" s="4" t="s">
        <v>23</v>
      </c>
      <c r="P6517" s="4" t="s">
        <v>21</v>
      </c>
    </row>
    <row r="6518" ht="14.25" customHeight="1">
      <c r="B6518" s="4" t="s">
        <v>31</v>
      </c>
      <c r="C6518" s="4">
        <v>1185732.0</v>
      </c>
      <c r="D6518" s="5">
        <v>44425.0</v>
      </c>
      <c r="E6518" s="4" t="s">
        <v>33</v>
      </c>
      <c r="F6518" s="4" t="s">
        <v>106</v>
      </c>
      <c r="G6518" s="4" t="s">
        <v>107</v>
      </c>
      <c r="H6518" s="6" t="s">
        <v>26</v>
      </c>
      <c r="I6518" s="7">
        <v>39.0</v>
      </c>
      <c r="J6518" s="8">
        <v>128.0</v>
      </c>
      <c r="K6518" s="9">
        <v>4992.0</v>
      </c>
      <c r="L6518" s="9">
        <v>2595.84</v>
      </c>
      <c r="M6518" s="10">
        <v>0.52</v>
      </c>
      <c r="N6518" s="4" t="s">
        <v>89</v>
      </c>
      <c r="O6518" s="4" t="s">
        <v>23</v>
      </c>
      <c r="P6518" s="4" t="s">
        <v>24</v>
      </c>
    </row>
    <row r="6519" ht="14.25" customHeight="1">
      <c r="B6519" s="4" t="s">
        <v>31</v>
      </c>
      <c r="C6519" s="4">
        <v>1185732.0</v>
      </c>
      <c r="D6519" s="5">
        <v>44425.0</v>
      </c>
      <c r="E6519" s="4" t="s">
        <v>33</v>
      </c>
      <c r="F6519" s="4" t="s">
        <v>106</v>
      </c>
      <c r="G6519" s="4" t="s">
        <v>107</v>
      </c>
      <c r="H6519" s="6" t="s">
        <v>27</v>
      </c>
      <c r="I6519" s="7">
        <v>46.0</v>
      </c>
      <c r="J6519" s="8">
        <v>122.0</v>
      </c>
      <c r="K6519" s="9">
        <v>5612.0</v>
      </c>
      <c r="L6519" s="9">
        <v>2525.3999999999996</v>
      </c>
      <c r="M6519" s="10">
        <v>0.44999999999999996</v>
      </c>
      <c r="N6519" s="4" t="s">
        <v>89</v>
      </c>
      <c r="O6519" s="4" t="s">
        <v>20</v>
      </c>
      <c r="P6519" s="4" t="s">
        <v>21</v>
      </c>
    </row>
    <row r="6520" ht="14.25" customHeight="1">
      <c r="B6520" s="4" t="s">
        <v>31</v>
      </c>
      <c r="C6520" s="4">
        <v>1185732.0</v>
      </c>
      <c r="D6520" s="5">
        <v>44425.0</v>
      </c>
      <c r="E6520" s="4" t="s">
        <v>33</v>
      </c>
      <c r="F6520" s="4" t="s">
        <v>106</v>
      </c>
      <c r="G6520" s="4" t="s">
        <v>107</v>
      </c>
      <c r="H6520" s="6" t="s">
        <v>28</v>
      </c>
      <c r="I6520" s="7">
        <v>53.0</v>
      </c>
      <c r="J6520" s="8">
        <v>169.0</v>
      </c>
      <c r="K6520" s="9">
        <v>8957.0</v>
      </c>
      <c r="L6520" s="9">
        <v>5822.05</v>
      </c>
      <c r="M6520" s="10">
        <v>0.65</v>
      </c>
      <c r="N6520" s="4" t="s">
        <v>89</v>
      </c>
      <c r="O6520" s="4" t="s">
        <v>20</v>
      </c>
      <c r="P6520" s="4" t="s">
        <v>21</v>
      </c>
    </row>
    <row r="6521" ht="14.25" customHeight="1">
      <c r="B6521" s="4" t="s">
        <v>31</v>
      </c>
      <c r="C6521" s="4">
        <v>1185732.0</v>
      </c>
      <c r="D6521" s="5">
        <v>44455.0</v>
      </c>
      <c r="E6521" s="4" t="s">
        <v>33</v>
      </c>
      <c r="F6521" s="4" t="s">
        <v>106</v>
      </c>
      <c r="G6521" s="4" t="s">
        <v>107</v>
      </c>
      <c r="H6521" s="6" t="s">
        <v>18</v>
      </c>
      <c r="I6521" s="7">
        <v>47.0</v>
      </c>
      <c r="J6521" s="8">
        <v>203.0</v>
      </c>
      <c r="K6521" s="9">
        <v>9541.0</v>
      </c>
      <c r="L6521" s="9">
        <v>5152.14</v>
      </c>
      <c r="M6521" s="10">
        <v>0.54</v>
      </c>
      <c r="N6521" s="4" t="s">
        <v>89</v>
      </c>
      <c r="O6521" s="4" t="s">
        <v>29</v>
      </c>
      <c r="P6521" s="4" t="s">
        <v>24</v>
      </c>
    </row>
    <row r="6522" ht="14.25" customHeight="1">
      <c r="B6522" s="4" t="s">
        <v>31</v>
      </c>
      <c r="C6522" s="4">
        <v>1185732.0</v>
      </c>
      <c r="D6522" s="5">
        <v>44455.0</v>
      </c>
      <c r="E6522" s="4" t="s">
        <v>33</v>
      </c>
      <c r="F6522" s="4" t="s">
        <v>106</v>
      </c>
      <c r="G6522" s="4" t="s">
        <v>107</v>
      </c>
      <c r="H6522" s="6" t="s">
        <v>22</v>
      </c>
      <c r="I6522" s="7">
        <v>42.0</v>
      </c>
      <c r="J6522" s="8">
        <v>147.0</v>
      </c>
      <c r="K6522" s="9">
        <v>6174.0</v>
      </c>
      <c r="L6522" s="9">
        <v>2778.2999999999997</v>
      </c>
      <c r="M6522" s="10">
        <v>0.44999999999999996</v>
      </c>
      <c r="N6522" s="4" t="s">
        <v>89</v>
      </c>
      <c r="O6522" s="4" t="s">
        <v>29</v>
      </c>
      <c r="P6522" s="4" t="s">
        <v>21</v>
      </c>
    </row>
    <row r="6523" ht="14.25" customHeight="1">
      <c r="B6523" s="4" t="s">
        <v>31</v>
      </c>
      <c r="C6523" s="4">
        <v>1185732.0</v>
      </c>
      <c r="D6523" s="5">
        <v>44455.0</v>
      </c>
      <c r="E6523" s="4" t="s">
        <v>33</v>
      </c>
      <c r="F6523" s="4" t="s">
        <v>106</v>
      </c>
      <c r="G6523" s="4" t="s">
        <v>107</v>
      </c>
      <c r="H6523" s="6" t="s">
        <v>25</v>
      </c>
      <c r="I6523" s="7">
        <v>19.0</v>
      </c>
      <c r="J6523" s="8">
        <v>123.0</v>
      </c>
      <c r="K6523" s="9">
        <v>2337.0</v>
      </c>
      <c r="L6523" s="9">
        <v>1168.5</v>
      </c>
      <c r="M6523" s="10">
        <v>0.5</v>
      </c>
      <c r="N6523" s="4" t="s">
        <v>89</v>
      </c>
      <c r="O6523" s="4" t="s">
        <v>20</v>
      </c>
      <c r="P6523" s="4" t="s">
        <v>24</v>
      </c>
    </row>
    <row r="6524" ht="14.25" customHeight="1">
      <c r="B6524" s="4" t="s">
        <v>31</v>
      </c>
      <c r="C6524" s="4">
        <v>1185732.0</v>
      </c>
      <c r="D6524" s="5">
        <v>44455.0</v>
      </c>
      <c r="E6524" s="4" t="s">
        <v>33</v>
      </c>
      <c r="F6524" s="4" t="s">
        <v>106</v>
      </c>
      <c r="G6524" s="4" t="s">
        <v>107</v>
      </c>
      <c r="H6524" s="6" t="s">
        <v>26</v>
      </c>
      <c r="I6524" s="7">
        <v>19.0</v>
      </c>
      <c r="J6524" s="8">
        <v>100.0</v>
      </c>
      <c r="K6524" s="9">
        <v>1900.0</v>
      </c>
      <c r="L6524" s="9">
        <v>1045.0</v>
      </c>
      <c r="M6524" s="10">
        <v>0.55</v>
      </c>
      <c r="N6524" s="4" t="s">
        <v>89</v>
      </c>
      <c r="O6524" s="4" t="s">
        <v>23</v>
      </c>
      <c r="P6524" s="4" t="s">
        <v>24</v>
      </c>
    </row>
    <row r="6525" ht="14.25" customHeight="1">
      <c r="B6525" s="4" t="s">
        <v>31</v>
      </c>
      <c r="C6525" s="4">
        <v>1185732.0</v>
      </c>
      <c r="D6525" s="5">
        <v>44455.0</v>
      </c>
      <c r="E6525" s="4" t="s">
        <v>33</v>
      </c>
      <c r="F6525" s="4" t="s">
        <v>106</v>
      </c>
      <c r="G6525" s="4" t="s">
        <v>107</v>
      </c>
      <c r="H6525" s="6" t="s">
        <v>27</v>
      </c>
      <c r="I6525" s="7">
        <v>29.0</v>
      </c>
      <c r="J6525" s="8">
        <v>108.0</v>
      </c>
      <c r="K6525" s="9">
        <v>3132.0</v>
      </c>
      <c r="L6525" s="9">
        <v>1503.36</v>
      </c>
      <c r="M6525" s="10">
        <v>0.48</v>
      </c>
      <c r="N6525" s="4" t="s">
        <v>89</v>
      </c>
      <c r="O6525" s="4" t="s">
        <v>29</v>
      </c>
      <c r="P6525" s="4" t="s">
        <v>21</v>
      </c>
    </row>
    <row r="6526" ht="14.25" customHeight="1">
      <c r="B6526" s="4" t="s">
        <v>31</v>
      </c>
      <c r="C6526" s="4">
        <v>1185732.0</v>
      </c>
      <c r="D6526" s="5">
        <v>44455.0</v>
      </c>
      <c r="E6526" s="4" t="s">
        <v>33</v>
      </c>
      <c r="F6526" s="4" t="s">
        <v>106</v>
      </c>
      <c r="G6526" s="4" t="s">
        <v>107</v>
      </c>
      <c r="H6526" s="6" t="s">
        <v>28</v>
      </c>
      <c r="I6526" s="7">
        <v>32.0</v>
      </c>
      <c r="J6526" s="8">
        <v>130.0</v>
      </c>
      <c r="K6526" s="9">
        <v>4160.0</v>
      </c>
      <c r="L6526" s="9">
        <v>2579.2</v>
      </c>
      <c r="M6526" s="10">
        <v>0.62</v>
      </c>
      <c r="N6526" s="4" t="s">
        <v>89</v>
      </c>
      <c r="O6526" s="4" t="s">
        <v>23</v>
      </c>
      <c r="P6526" s="4" t="s">
        <v>21</v>
      </c>
    </row>
    <row r="6527" ht="14.25" customHeight="1">
      <c r="B6527" s="4" t="s">
        <v>31</v>
      </c>
      <c r="C6527" s="4">
        <v>1185732.0</v>
      </c>
      <c r="D6527" s="5">
        <v>44487.0</v>
      </c>
      <c r="E6527" s="4" t="s">
        <v>33</v>
      </c>
      <c r="F6527" s="4" t="s">
        <v>106</v>
      </c>
      <c r="G6527" s="4" t="s">
        <v>107</v>
      </c>
      <c r="H6527" s="6" t="s">
        <v>18</v>
      </c>
      <c r="I6527" s="7">
        <v>32.0</v>
      </c>
      <c r="J6527" s="8">
        <v>176.0</v>
      </c>
      <c r="K6527" s="9">
        <v>5632.0</v>
      </c>
      <c r="L6527" s="9">
        <v>3041.28</v>
      </c>
      <c r="M6527" s="10">
        <v>0.54</v>
      </c>
      <c r="N6527" s="4" t="s">
        <v>89</v>
      </c>
      <c r="O6527" s="4" t="s">
        <v>29</v>
      </c>
      <c r="P6527" s="4" t="s">
        <v>21</v>
      </c>
    </row>
    <row r="6528" ht="14.25" customHeight="1">
      <c r="B6528" s="4" t="s">
        <v>31</v>
      </c>
      <c r="C6528" s="4">
        <v>1185732.0</v>
      </c>
      <c r="D6528" s="5">
        <v>44487.0</v>
      </c>
      <c r="E6528" s="4" t="s">
        <v>33</v>
      </c>
      <c r="F6528" s="4" t="s">
        <v>106</v>
      </c>
      <c r="G6528" s="4" t="s">
        <v>107</v>
      </c>
      <c r="H6528" s="6" t="s">
        <v>22</v>
      </c>
      <c r="I6528" s="7">
        <v>25.0</v>
      </c>
      <c r="J6528" s="8">
        <v>145.0</v>
      </c>
      <c r="K6528" s="9">
        <v>3625.0</v>
      </c>
      <c r="L6528" s="9">
        <v>1631.2499999999998</v>
      </c>
      <c r="M6528" s="10">
        <v>0.44999999999999996</v>
      </c>
      <c r="N6528" s="4" t="s">
        <v>89</v>
      </c>
      <c r="O6528" s="4" t="s">
        <v>20</v>
      </c>
      <c r="P6528" s="4" t="s">
        <v>21</v>
      </c>
    </row>
    <row r="6529" ht="14.25" customHeight="1">
      <c r="B6529" s="4" t="s">
        <v>31</v>
      </c>
      <c r="C6529" s="4">
        <v>1185732.0</v>
      </c>
      <c r="D6529" s="5">
        <v>44487.0</v>
      </c>
      <c r="E6529" s="4" t="s">
        <v>33</v>
      </c>
      <c r="F6529" s="4" t="s">
        <v>106</v>
      </c>
      <c r="G6529" s="4" t="s">
        <v>107</v>
      </c>
      <c r="H6529" s="6" t="s">
        <v>25</v>
      </c>
      <c r="I6529" s="7">
        <v>24.0</v>
      </c>
      <c r="J6529" s="8">
        <v>98.0</v>
      </c>
      <c r="K6529" s="9">
        <v>2352.0</v>
      </c>
      <c r="L6529" s="9">
        <v>1270.0800000000002</v>
      </c>
      <c r="M6529" s="10">
        <v>0.54</v>
      </c>
      <c r="N6529" s="4" t="s">
        <v>89</v>
      </c>
      <c r="O6529" s="4" t="s">
        <v>29</v>
      </c>
      <c r="P6529" s="4" t="s">
        <v>24</v>
      </c>
    </row>
    <row r="6530" ht="14.25" customHeight="1">
      <c r="B6530" s="4" t="s">
        <v>31</v>
      </c>
      <c r="C6530" s="4">
        <v>1185732.0</v>
      </c>
      <c r="D6530" s="5">
        <v>44487.0</v>
      </c>
      <c r="E6530" s="4" t="s">
        <v>33</v>
      </c>
      <c r="F6530" s="4" t="s">
        <v>106</v>
      </c>
      <c r="G6530" s="4" t="s">
        <v>107</v>
      </c>
      <c r="H6530" s="6" t="s">
        <v>26</v>
      </c>
      <c r="I6530" s="7">
        <v>23.0</v>
      </c>
      <c r="J6530" s="8">
        <v>105.0</v>
      </c>
      <c r="K6530" s="9">
        <v>2415.0</v>
      </c>
      <c r="L6530" s="9">
        <v>1207.5</v>
      </c>
      <c r="M6530" s="10">
        <v>0.5</v>
      </c>
      <c r="N6530" s="4" t="s">
        <v>89</v>
      </c>
      <c r="O6530" s="4" t="s">
        <v>23</v>
      </c>
      <c r="P6530" s="4" t="s">
        <v>24</v>
      </c>
    </row>
    <row r="6531" ht="14.25" customHeight="1">
      <c r="B6531" s="4" t="s">
        <v>31</v>
      </c>
      <c r="C6531" s="4">
        <v>1185732.0</v>
      </c>
      <c r="D6531" s="5">
        <v>44487.0</v>
      </c>
      <c r="E6531" s="4" t="s">
        <v>33</v>
      </c>
      <c r="F6531" s="4" t="s">
        <v>106</v>
      </c>
      <c r="G6531" s="4" t="s">
        <v>107</v>
      </c>
      <c r="H6531" s="6" t="s">
        <v>27</v>
      </c>
      <c r="I6531" s="7">
        <v>32.0</v>
      </c>
      <c r="J6531" s="8">
        <v>98.0</v>
      </c>
      <c r="K6531" s="9">
        <v>3136.0</v>
      </c>
      <c r="L6531" s="9">
        <v>1568.0</v>
      </c>
      <c r="M6531" s="10">
        <v>0.5</v>
      </c>
      <c r="N6531" s="4" t="s">
        <v>89</v>
      </c>
      <c r="O6531" s="4" t="s">
        <v>23</v>
      </c>
      <c r="P6531" s="4" t="s">
        <v>24</v>
      </c>
    </row>
    <row r="6532" ht="14.25" customHeight="1">
      <c r="B6532" s="4" t="s">
        <v>32</v>
      </c>
      <c r="C6532" s="4">
        <v>1185732.0</v>
      </c>
      <c r="D6532" s="5">
        <v>44487.0</v>
      </c>
      <c r="E6532" s="4" t="s">
        <v>33</v>
      </c>
      <c r="F6532" s="4" t="s">
        <v>106</v>
      </c>
      <c r="G6532" s="4" t="s">
        <v>107</v>
      </c>
      <c r="H6532" s="6" t="s">
        <v>28</v>
      </c>
      <c r="I6532" s="7">
        <v>33.0</v>
      </c>
      <c r="J6532" s="8">
        <v>124.0</v>
      </c>
      <c r="K6532" s="9">
        <v>4092.0</v>
      </c>
      <c r="L6532" s="9">
        <v>2618.88</v>
      </c>
      <c r="M6532" s="10">
        <v>0.64</v>
      </c>
      <c r="N6532" s="4" t="s">
        <v>89</v>
      </c>
      <c r="O6532" s="4" t="s">
        <v>23</v>
      </c>
      <c r="P6532" s="4" t="s">
        <v>24</v>
      </c>
    </row>
    <row r="6533" ht="14.25" customHeight="1">
      <c r="B6533" s="4" t="s">
        <v>32</v>
      </c>
      <c r="C6533" s="4">
        <v>1185732.0</v>
      </c>
      <c r="D6533" s="5">
        <v>44517.0</v>
      </c>
      <c r="E6533" s="4" t="s">
        <v>33</v>
      </c>
      <c r="F6533" s="4" t="s">
        <v>106</v>
      </c>
      <c r="G6533" s="4" t="s">
        <v>107</v>
      </c>
      <c r="H6533" s="6" t="s">
        <v>18</v>
      </c>
      <c r="I6533" s="7">
        <v>28.0</v>
      </c>
      <c r="J6533" s="8">
        <v>163.0</v>
      </c>
      <c r="K6533" s="9">
        <v>4564.0</v>
      </c>
      <c r="L6533" s="9">
        <v>2464.56</v>
      </c>
      <c r="M6533" s="10">
        <v>0.54</v>
      </c>
      <c r="N6533" s="4" t="s">
        <v>89</v>
      </c>
      <c r="O6533" s="4" t="s">
        <v>29</v>
      </c>
      <c r="P6533" s="4" t="s">
        <v>21</v>
      </c>
    </row>
    <row r="6534" ht="14.25" customHeight="1">
      <c r="B6534" s="4" t="s">
        <v>32</v>
      </c>
      <c r="C6534" s="4">
        <v>1185732.0</v>
      </c>
      <c r="D6534" s="5">
        <v>44517.0</v>
      </c>
      <c r="E6534" s="4" t="s">
        <v>33</v>
      </c>
      <c r="F6534" s="4" t="s">
        <v>106</v>
      </c>
      <c r="G6534" s="4" t="s">
        <v>107</v>
      </c>
      <c r="H6534" s="6" t="s">
        <v>22</v>
      </c>
      <c r="I6534" s="7">
        <v>18.0</v>
      </c>
      <c r="J6534" s="8">
        <v>117.0</v>
      </c>
      <c r="K6534" s="9">
        <v>2106.0</v>
      </c>
      <c r="L6534" s="9">
        <v>947.6999999999999</v>
      </c>
      <c r="M6534" s="10">
        <v>0.44999999999999996</v>
      </c>
      <c r="N6534" s="4" t="s">
        <v>89</v>
      </c>
      <c r="O6534" s="4" t="s">
        <v>23</v>
      </c>
      <c r="P6534" s="4" t="s">
        <v>21</v>
      </c>
    </row>
    <row r="6535" ht="14.25" customHeight="1">
      <c r="B6535" s="4" t="s">
        <v>32</v>
      </c>
      <c r="C6535" s="4">
        <v>1185732.0</v>
      </c>
      <c r="D6535" s="5">
        <v>44517.0</v>
      </c>
      <c r="E6535" s="4" t="s">
        <v>33</v>
      </c>
      <c r="F6535" s="4" t="s">
        <v>106</v>
      </c>
      <c r="G6535" s="4" t="s">
        <v>107</v>
      </c>
      <c r="H6535" s="6" t="s">
        <v>25</v>
      </c>
      <c r="I6535" s="7">
        <v>28.0</v>
      </c>
      <c r="J6535" s="8">
        <v>111.0</v>
      </c>
      <c r="K6535" s="9">
        <v>3108.0</v>
      </c>
      <c r="L6535" s="9">
        <v>1678.3200000000002</v>
      </c>
      <c r="M6535" s="10">
        <v>0.54</v>
      </c>
      <c r="N6535" s="4" t="s">
        <v>89</v>
      </c>
      <c r="O6535" s="4" t="s">
        <v>20</v>
      </c>
      <c r="P6535" s="4" t="s">
        <v>21</v>
      </c>
    </row>
    <row r="6536" ht="14.25" customHeight="1">
      <c r="B6536" s="4" t="s">
        <v>32</v>
      </c>
      <c r="C6536" s="4">
        <v>1185732.0</v>
      </c>
      <c r="D6536" s="5">
        <v>44517.0</v>
      </c>
      <c r="E6536" s="4" t="s">
        <v>33</v>
      </c>
      <c r="F6536" s="4" t="s">
        <v>106</v>
      </c>
      <c r="G6536" s="4" t="s">
        <v>107</v>
      </c>
      <c r="H6536" s="6" t="s">
        <v>26</v>
      </c>
      <c r="I6536" s="7">
        <v>54.0</v>
      </c>
      <c r="J6536" s="8">
        <v>117.0</v>
      </c>
      <c r="K6536" s="9">
        <v>6318.0</v>
      </c>
      <c r="L6536" s="9">
        <v>3348.54</v>
      </c>
      <c r="M6536" s="10">
        <v>0.53</v>
      </c>
      <c r="N6536" s="4" t="s">
        <v>89</v>
      </c>
      <c r="O6536" s="4" t="s">
        <v>29</v>
      </c>
      <c r="P6536" s="4" t="s">
        <v>24</v>
      </c>
    </row>
    <row r="6537" ht="14.25" customHeight="1">
      <c r="B6537" s="4" t="s">
        <v>32</v>
      </c>
      <c r="C6537" s="4">
        <v>1185732.0</v>
      </c>
      <c r="D6537" s="5">
        <v>44517.0</v>
      </c>
      <c r="E6537" s="4" t="s">
        <v>33</v>
      </c>
      <c r="F6537" s="4" t="s">
        <v>106</v>
      </c>
      <c r="G6537" s="4" t="s">
        <v>107</v>
      </c>
      <c r="H6537" s="6" t="s">
        <v>27</v>
      </c>
      <c r="I6537" s="7">
        <v>71.0</v>
      </c>
      <c r="J6537" s="8">
        <v>123.0</v>
      </c>
      <c r="K6537" s="9">
        <v>8733.0</v>
      </c>
      <c r="L6537" s="9">
        <v>3929.8499999999995</v>
      </c>
      <c r="M6537" s="10">
        <v>0.44999999999999996</v>
      </c>
      <c r="N6537" s="4" t="s">
        <v>89</v>
      </c>
      <c r="O6537" s="4" t="s">
        <v>20</v>
      </c>
      <c r="P6537" s="4" t="s">
        <v>21</v>
      </c>
    </row>
    <row r="6538" ht="14.25" customHeight="1">
      <c r="B6538" s="4" t="s">
        <v>32</v>
      </c>
      <c r="C6538" s="4">
        <v>1185732.0</v>
      </c>
      <c r="D6538" s="5">
        <v>44517.0</v>
      </c>
      <c r="E6538" s="4" t="s">
        <v>33</v>
      </c>
      <c r="F6538" s="4" t="s">
        <v>106</v>
      </c>
      <c r="G6538" s="4" t="s">
        <v>107</v>
      </c>
      <c r="H6538" s="6" t="s">
        <v>28</v>
      </c>
      <c r="I6538" s="7">
        <v>68.0</v>
      </c>
      <c r="J6538" s="8">
        <v>158.0</v>
      </c>
      <c r="K6538" s="9">
        <v>10744.0</v>
      </c>
      <c r="L6538" s="9">
        <v>6553.84</v>
      </c>
      <c r="M6538" s="10">
        <v>0.61</v>
      </c>
      <c r="N6538" s="4" t="s">
        <v>89</v>
      </c>
      <c r="O6538" s="4" t="s">
        <v>29</v>
      </c>
      <c r="P6538" s="4" t="s">
        <v>24</v>
      </c>
    </row>
    <row r="6539" ht="14.25" customHeight="1">
      <c r="B6539" s="4" t="s">
        <v>32</v>
      </c>
      <c r="C6539" s="4">
        <v>1185732.0</v>
      </c>
      <c r="D6539" s="5">
        <v>44546.0</v>
      </c>
      <c r="E6539" s="4" t="s">
        <v>33</v>
      </c>
      <c r="F6539" s="4" t="s">
        <v>106</v>
      </c>
      <c r="G6539" s="4" t="s">
        <v>107</v>
      </c>
      <c r="H6539" s="6" t="s">
        <v>18</v>
      </c>
      <c r="I6539" s="7">
        <v>68.0</v>
      </c>
      <c r="J6539" s="8">
        <v>194.0</v>
      </c>
      <c r="K6539" s="9">
        <v>13192.0</v>
      </c>
      <c r="L6539" s="9">
        <v>6991.76</v>
      </c>
      <c r="M6539" s="10">
        <v>0.53</v>
      </c>
      <c r="N6539" s="4" t="s">
        <v>89</v>
      </c>
      <c r="O6539" s="4" t="s">
        <v>29</v>
      </c>
      <c r="P6539" s="4" t="s">
        <v>24</v>
      </c>
    </row>
    <row r="6540" ht="14.25" customHeight="1">
      <c r="B6540" s="4" t="s">
        <v>32</v>
      </c>
      <c r="C6540" s="4">
        <v>1185732.0</v>
      </c>
      <c r="D6540" s="5">
        <v>44546.0</v>
      </c>
      <c r="E6540" s="4" t="s">
        <v>33</v>
      </c>
      <c r="F6540" s="4" t="s">
        <v>106</v>
      </c>
      <c r="G6540" s="4" t="s">
        <v>107</v>
      </c>
      <c r="H6540" s="6" t="s">
        <v>22</v>
      </c>
      <c r="I6540" s="7">
        <v>58.0</v>
      </c>
      <c r="J6540" s="8">
        <v>155.0</v>
      </c>
      <c r="K6540" s="9">
        <v>8990.0</v>
      </c>
      <c r="L6540" s="9">
        <v>4405.1</v>
      </c>
      <c r="M6540" s="10">
        <v>0.49</v>
      </c>
      <c r="N6540" s="4" t="s">
        <v>89</v>
      </c>
      <c r="O6540" s="4" t="s">
        <v>23</v>
      </c>
      <c r="P6540" s="4" t="s">
        <v>21</v>
      </c>
    </row>
    <row r="6541" ht="14.25" customHeight="1">
      <c r="B6541" s="4" t="s">
        <v>32</v>
      </c>
      <c r="C6541" s="4">
        <v>1185732.0</v>
      </c>
      <c r="D6541" s="5">
        <v>44546.0</v>
      </c>
      <c r="E6541" s="4" t="s">
        <v>33</v>
      </c>
      <c r="F6541" s="4" t="s">
        <v>106</v>
      </c>
      <c r="G6541" s="4" t="s">
        <v>107</v>
      </c>
      <c r="H6541" s="6" t="s">
        <v>25</v>
      </c>
      <c r="I6541" s="7">
        <v>59.0</v>
      </c>
      <c r="J6541" s="8">
        <v>137.0</v>
      </c>
      <c r="K6541" s="9">
        <v>8083.0</v>
      </c>
      <c r="L6541" s="9">
        <v>4364.820000000001</v>
      </c>
      <c r="M6541" s="10">
        <v>0.54</v>
      </c>
      <c r="N6541" s="4" t="s">
        <v>89</v>
      </c>
      <c r="O6541" s="4" t="s">
        <v>20</v>
      </c>
      <c r="P6541" s="4" t="s">
        <v>24</v>
      </c>
    </row>
    <row r="6542" ht="14.25" customHeight="1">
      <c r="B6542" s="4" t="s">
        <v>32</v>
      </c>
      <c r="C6542" s="4">
        <v>1185732.0</v>
      </c>
      <c r="D6542" s="5">
        <v>44546.0</v>
      </c>
      <c r="E6542" s="4" t="s">
        <v>33</v>
      </c>
      <c r="F6542" s="4" t="s">
        <v>106</v>
      </c>
      <c r="G6542" s="4" t="s">
        <v>107</v>
      </c>
      <c r="H6542" s="6" t="s">
        <v>26</v>
      </c>
      <c r="I6542" s="7">
        <v>56.0</v>
      </c>
      <c r="J6542" s="8">
        <v>133.0</v>
      </c>
      <c r="K6542" s="9">
        <v>7448.0</v>
      </c>
      <c r="L6542" s="9">
        <v>3872.96</v>
      </c>
      <c r="M6542" s="10">
        <v>0.52</v>
      </c>
      <c r="N6542" s="4" t="s">
        <v>89</v>
      </c>
      <c r="O6542" s="4" t="s">
        <v>23</v>
      </c>
      <c r="P6542" s="4" t="s">
        <v>21</v>
      </c>
    </row>
    <row r="6543" ht="14.25" customHeight="1">
      <c r="B6543" s="4" t="s">
        <v>32</v>
      </c>
      <c r="C6543" s="4">
        <v>1185732.0</v>
      </c>
      <c r="D6543" s="5">
        <v>44546.0</v>
      </c>
      <c r="E6543" s="4" t="s">
        <v>33</v>
      </c>
      <c r="F6543" s="4" t="s">
        <v>106</v>
      </c>
      <c r="G6543" s="4" t="s">
        <v>107</v>
      </c>
      <c r="H6543" s="6" t="s">
        <v>27</v>
      </c>
      <c r="I6543" s="7">
        <v>65.0</v>
      </c>
      <c r="J6543" s="8">
        <v>124.0</v>
      </c>
      <c r="K6543" s="9">
        <v>8060.0</v>
      </c>
      <c r="L6543" s="9">
        <v>4030.0</v>
      </c>
      <c r="M6543" s="10">
        <v>0.5</v>
      </c>
      <c r="N6543" s="4" t="s">
        <v>89</v>
      </c>
      <c r="O6543" s="4" t="s">
        <v>29</v>
      </c>
      <c r="P6543" s="4" t="s">
        <v>21</v>
      </c>
    </row>
    <row r="6544" ht="14.25" customHeight="1">
      <c r="B6544" s="4" t="s">
        <v>32</v>
      </c>
      <c r="C6544" s="4">
        <v>1185732.0</v>
      </c>
      <c r="D6544" s="5">
        <v>44546.0</v>
      </c>
      <c r="E6544" s="4" t="s">
        <v>33</v>
      </c>
      <c r="F6544" s="4" t="s">
        <v>106</v>
      </c>
      <c r="G6544" s="4" t="s">
        <v>107</v>
      </c>
      <c r="H6544" s="6" t="s">
        <v>28</v>
      </c>
      <c r="I6544" s="7">
        <v>71.0</v>
      </c>
      <c r="J6544" s="8">
        <v>144.0</v>
      </c>
      <c r="K6544" s="9">
        <v>10224.0</v>
      </c>
      <c r="L6544" s="9">
        <v>6236.639999999999</v>
      </c>
      <c r="M6544" s="10">
        <v>0.61</v>
      </c>
      <c r="N6544" s="4" t="s">
        <v>89</v>
      </c>
      <c r="O6544" s="4" t="s">
        <v>23</v>
      </c>
      <c r="P6544" s="4" t="s">
        <v>24</v>
      </c>
    </row>
    <row r="6545" ht="14.25" customHeight="1">
      <c r="B6545" s="4" t="s">
        <v>32</v>
      </c>
      <c r="C6545" s="4">
        <v>1197831.0</v>
      </c>
      <c r="D6545" s="5">
        <v>44219.0</v>
      </c>
      <c r="E6545" s="4" t="s">
        <v>33</v>
      </c>
      <c r="F6545" s="4" t="s">
        <v>106</v>
      </c>
      <c r="G6545" s="4" t="s">
        <v>107</v>
      </c>
      <c r="H6545" s="6" t="s">
        <v>18</v>
      </c>
      <c r="I6545" s="7">
        <v>24.0</v>
      </c>
      <c r="J6545" s="8">
        <v>176.0</v>
      </c>
      <c r="K6545" s="9">
        <v>4224.0</v>
      </c>
      <c r="L6545" s="9">
        <v>2154.2400000000002</v>
      </c>
      <c r="M6545" s="10">
        <v>0.51</v>
      </c>
      <c r="N6545" s="4" t="s">
        <v>89</v>
      </c>
      <c r="O6545" s="4" t="s">
        <v>23</v>
      </c>
      <c r="P6545" s="4" t="s">
        <v>21</v>
      </c>
    </row>
    <row r="6546" ht="14.25" customHeight="1">
      <c r="B6546" s="4" t="s">
        <v>32</v>
      </c>
      <c r="C6546" s="4">
        <v>1197831.0</v>
      </c>
      <c r="D6546" s="5">
        <v>44219.0</v>
      </c>
      <c r="E6546" s="4" t="s">
        <v>33</v>
      </c>
      <c r="F6546" s="4" t="s">
        <v>106</v>
      </c>
      <c r="G6546" s="4" t="s">
        <v>107</v>
      </c>
      <c r="H6546" s="6" t="s">
        <v>22</v>
      </c>
      <c r="I6546" s="7">
        <v>25.0</v>
      </c>
      <c r="J6546" s="8">
        <v>131.0</v>
      </c>
      <c r="K6546" s="9">
        <v>3275.0</v>
      </c>
      <c r="L6546" s="9">
        <v>1473.7499999999998</v>
      </c>
      <c r="M6546" s="10">
        <v>0.44999999999999996</v>
      </c>
      <c r="N6546" s="4" t="s">
        <v>89</v>
      </c>
      <c r="O6546" s="4" t="s">
        <v>23</v>
      </c>
      <c r="P6546" s="4" t="s">
        <v>24</v>
      </c>
    </row>
    <row r="6547" ht="14.25" customHeight="1">
      <c r="B6547" s="4" t="s">
        <v>32</v>
      </c>
      <c r="C6547" s="4">
        <v>1197831.0</v>
      </c>
      <c r="D6547" s="5">
        <v>44219.0</v>
      </c>
      <c r="E6547" s="4" t="s">
        <v>33</v>
      </c>
      <c r="F6547" s="4" t="s">
        <v>106</v>
      </c>
      <c r="G6547" s="4" t="s">
        <v>107</v>
      </c>
      <c r="H6547" s="6" t="s">
        <v>25</v>
      </c>
      <c r="I6547" s="7">
        <v>14.0</v>
      </c>
      <c r="J6547" s="8">
        <v>117.0</v>
      </c>
      <c r="K6547" s="9">
        <v>1638.0</v>
      </c>
      <c r="L6547" s="9">
        <v>835.38</v>
      </c>
      <c r="M6547" s="10">
        <v>0.51</v>
      </c>
      <c r="N6547" s="4" t="s">
        <v>89</v>
      </c>
      <c r="O6547" s="4" t="s">
        <v>23</v>
      </c>
      <c r="P6547" s="4" t="s">
        <v>24</v>
      </c>
    </row>
    <row r="6548" ht="14.25" customHeight="1">
      <c r="B6548" s="4" t="s">
        <v>32</v>
      </c>
      <c r="C6548" s="4">
        <v>1197831.0</v>
      </c>
      <c r="D6548" s="5">
        <v>44219.0</v>
      </c>
      <c r="E6548" s="4" t="s">
        <v>33</v>
      </c>
      <c r="F6548" s="4" t="s">
        <v>106</v>
      </c>
      <c r="G6548" s="4" t="s">
        <v>107</v>
      </c>
      <c r="H6548" s="6" t="s">
        <v>26</v>
      </c>
      <c r="I6548" s="7">
        <v>19.0</v>
      </c>
      <c r="J6548" s="8">
        <v>78.0</v>
      </c>
      <c r="K6548" s="9">
        <v>1482.0</v>
      </c>
      <c r="L6548" s="9">
        <v>785.46</v>
      </c>
      <c r="M6548" s="10">
        <v>0.53</v>
      </c>
      <c r="N6548" s="4" t="s">
        <v>89</v>
      </c>
      <c r="O6548" s="4" t="s">
        <v>23</v>
      </c>
      <c r="P6548" s="4" t="s">
        <v>21</v>
      </c>
    </row>
    <row r="6549" ht="14.25" customHeight="1">
      <c r="B6549" s="4" t="s">
        <v>32</v>
      </c>
      <c r="C6549" s="4">
        <v>1197831.0</v>
      </c>
      <c r="D6549" s="5">
        <v>44219.0</v>
      </c>
      <c r="E6549" s="4" t="s">
        <v>33</v>
      </c>
      <c r="F6549" s="4" t="s">
        <v>106</v>
      </c>
      <c r="G6549" s="4" t="s">
        <v>107</v>
      </c>
      <c r="H6549" s="6" t="s">
        <v>27</v>
      </c>
      <c r="I6549" s="7">
        <v>34.0</v>
      </c>
      <c r="J6549" s="8">
        <v>95.0</v>
      </c>
      <c r="K6549" s="9">
        <v>3230.0</v>
      </c>
      <c r="L6549" s="9">
        <v>1550.3999999999999</v>
      </c>
      <c r="M6549" s="10">
        <v>0.48</v>
      </c>
      <c r="N6549" s="4" t="s">
        <v>89</v>
      </c>
      <c r="O6549" s="4" t="s">
        <v>29</v>
      </c>
      <c r="P6549" s="4" t="s">
        <v>24</v>
      </c>
    </row>
    <row r="6550" ht="14.25" customHeight="1">
      <c r="B6550" s="4" t="s">
        <v>32</v>
      </c>
      <c r="C6550" s="4">
        <v>1197831.0</v>
      </c>
      <c r="D6550" s="5">
        <v>44219.0</v>
      </c>
      <c r="E6550" s="4" t="s">
        <v>33</v>
      </c>
      <c r="F6550" s="4" t="s">
        <v>106</v>
      </c>
      <c r="G6550" s="4" t="s">
        <v>107</v>
      </c>
      <c r="H6550" s="6" t="s">
        <v>28</v>
      </c>
      <c r="I6550" s="7">
        <v>23.0</v>
      </c>
      <c r="J6550" s="8">
        <v>122.0</v>
      </c>
      <c r="K6550" s="9">
        <v>2806.0</v>
      </c>
      <c r="L6550" s="9">
        <v>1459.1200000000001</v>
      </c>
      <c r="M6550" s="10">
        <v>0.52</v>
      </c>
      <c r="N6550" s="4" t="s">
        <v>89</v>
      </c>
      <c r="O6550" s="4" t="s">
        <v>29</v>
      </c>
      <c r="P6550" s="4" t="s">
        <v>21</v>
      </c>
    </row>
    <row r="6551" ht="14.25" customHeight="1">
      <c r="B6551" s="4" t="s">
        <v>32</v>
      </c>
      <c r="C6551" s="4">
        <v>1197831.0</v>
      </c>
      <c r="D6551" s="5">
        <v>44248.0</v>
      </c>
      <c r="E6551" s="4" t="s">
        <v>33</v>
      </c>
      <c r="F6551" s="4" t="s">
        <v>106</v>
      </c>
      <c r="G6551" s="4" t="s">
        <v>107</v>
      </c>
      <c r="H6551" s="6" t="s">
        <v>18</v>
      </c>
      <c r="I6551" s="7">
        <v>24.0</v>
      </c>
      <c r="J6551" s="8">
        <v>189.0</v>
      </c>
      <c r="K6551" s="9">
        <v>4536.0</v>
      </c>
      <c r="L6551" s="9">
        <v>2313.36</v>
      </c>
      <c r="M6551" s="10">
        <v>0.51</v>
      </c>
      <c r="N6551" s="4" t="s">
        <v>89</v>
      </c>
      <c r="O6551" s="4" t="s">
        <v>29</v>
      </c>
      <c r="P6551" s="4" t="s">
        <v>24</v>
      </c>
    </row>
    <row r="6552" ht="14.25" customHeight="1">
      <c r="B6552" s="4" t="s">
        <v>32</v>
      </c>
      <c r="C6552" s="4">
        <v>1197831.0</v>
      </c>
      <c r="D6552" s="5">
        <v>44248.0</v>
      </c>
      <c r="E6552" s="4" t="s">
        <v>33</v>
      </c>
      <c r="F6552" s="4" t="s">
        <v>106</v>
      </c>
      <c r="G6552" s="4" t="s">
        <v>107</v>
      </c>
      <c r="H6552" s="6" t="s">
        <v>22</v>
      </c>
      <c r="I6552" s="7">
        <v>24.0</v>
      </c>
      <c r="J6552" s="8">
        <v>105.0</v>
      </c>
      <c r="K6552" s="9">
        <v>2520.0</v>
      </c>
      <c r="L6552" s="9">
        <v>1134.0</v>
      </c>
      <c r="M6552" s="10">
        <v>0.44999999999999996</v>
      </c>
      <c r="N6552" s="4" t="s">
        <v>89</v>
      </c>
      <c r="O6552" s="4" t="s">
        <v>20</v>
      </c>
      <c r="P6552" s="4" t="s">
        <v>24</v>
      </c>
    </row>
    <row r="6553" ht="14.25" customHeight="1">
      <c r="B6553" s="4" t="s">
        <v>32</v>
      </c>
      <c r="C6553" s="4">
        <v>1197831.0</v>
      </c>
      <c r="D6553" s="5">
        <v>44248.0</v>
      </c>
      <c r="E6553" s="4" t="s">
        <v>33</v>
      </c>
      <c r="F6553" s="4" t="s">
        <v>106</v>
      </c>
      <c r="G6553" s="4" t="s">
        <v>107</v>
      </c>
      <c r="H6553" s="6" t="s">
        <v>25</v>
      </c>
      <c r="I6553" s="7">
        <v>14.0</v>
      </c>
      <c r="J6553" s="8">
        <v>120.0</v>
      </c>
      <c r="K6553" s="9">
        <v>1680.0</v>
      </c>
      <c r="L6553" s="9">
        <v>840.0</v>
      </c>
      <c r="M6553" s="10">
        <v>0.5</v>
      </c>
      <c r="N6553" s="4" t="s">
        <v>89</v>
      </c>
      <c r="O6553" s="4" t="s">
        <v>29</v>
      </c>
      <c r="P6553" s="4" t="s">
        <v>21</v>
      </c>
    </row>
    <row r="6554" ht="14.25" customHeight="1">
      <c r="B6554" s="4" t="s">
        <v>31</v>
      </c>
      <c r="C6554" s="4">
        <v>1197831.0</v>
      </c>
      <c r="D6554" s="5">
        <v>44248.0</v>
      </c>
      <c r="E6554" s="4" t="s">
        <v>33</v>
      </c>
      <c r="F6554" s="4" t="s">
        <v>108</v>
      </c>
      <c r="G6554" s="4" t="s">
        <v>109</v>
      </c>
      <c r="H6554" s="6" t="s">
        <v>26</v>
      </c>
      <c r="I6554" s="7">
        <v>18.0</v>
      </c>
      <c r="J6554" s="8">
        <v>70.0</v>
      </c>
      <c r="K6554" s="9">
        <v>1260.0</v>
      </c>
      <c r="L6554" s="9">
        <v>630.0</v>
      </c>
      <c r="M6554" s="10">
        <v>0.5</v>
      </c>
      <c r="N6554" s="4" t="s">
        <v>89</v>
      </c>
      <c r="O6554" s="4" t="s">
        <v>20</v>
      </c>
      <c r="P6554" s="4" t="s">
        <v>24</v>
      </c>
    </row>
    <row r="6555" ht="14.25" customHeight="1">
      <c r="B6555" s="4" t="s">
        <v>31</v>
      </c>
      <c r="C6555" s="4">
        <v>1197831.0</v>
      </c>
      <c r="D6555" s="5">
        <v>44248.0</v>
      </c>
      <c r="E6555" s="4" t="s">
        <v>33</v>
      </c>
      <c r="F6555" s="4" t="s">
        <v>108</v>
      </c>
      <c r="G6555" s="4" t="s">
        <v>109</v>
      </c>
      <c r="H6555" s="6" t="s">
        <v>27</v>
      </c>
      <c r="I6555" s="7">
        <v>34.0</v>
      </c>
      <c r="J6555" s="8">
        <v>98.0</v>
      </c>
      <c r="K6555" s="9">
        <v>3332.0</v>
      </c>
      <c r="L6555" s="9">
        <v>1499.3999999999999</v>
      </c>
      <c r="M6555" s="10">
        <v>0.44999999999999996</v>
      </c>
      <c r="N6555" s="4" t="s">
        <v>89</v>
      </c>
      <c r="O6555" s="4" t="s">
        <v>29</v>
      </c>
      <c r="P6555" s="4" t="s">
        <v>24</v>
      </c>
    </row>
    <row r="6556" ht="14.25" customHeight="1">
      <c r="B6556" s="4" t="s">
        <v>31</v>
      </c>
      <c r="C6556" s="4">
        <v>1197831.0</v>
      </c>
      <c r="D6556" s="5">
        <v>44248.0</v>
      </c>
      <c r="E6556" s="4" t="s">
        <v>33</v>
      </c>
      <c r="F6556" s="4" t="s">
        <v>108</v>
      </c>
      <c r="G6556" s="4" t="s">
        <v>109</v>
      </c>
      <c r="H6556" s="6" t="s">
        <v>28</v>
      </c>
      <c r="I6556" s="7">
        <v>19.0</v>
      </c>
      <c r="J6556" s="8">
        <v>115.0</v>
      </c>
      <c r="K6556" s="9">
        <v>2185.0</v>
      </c>
      <c r="L6556" s="9">
        <v>1179.9</v>
      </c>
      <c r="M6556" s="10">
        <v>0.54</v>
      </c>
      <c r="N6556" s="4" t="s">
        <v>89</v>
      </c>
      <c r="O6556" s="4" t="s">
        <v>29</v>
      </c>
      <c r="P6556" s="4" t="s">
        <v>24</v>
      </c>
    </row>
    <row r="6557" ht="14.25" customHeight="1">
      <c r="B6557" s="4" t="s">
        <v>31</v>
      </c>
      <c r="C6557" s="4">
        <v>1197831.0</v>
      </c>
      <c r="D6557" s="5">
        <v>44274.0</v>
      </c>
      <c r="E6557" s="4" t="s">
        <v>33</v>
      </c>
      <c r="F6557" s="4" t="s">
        <v>108</v>
      </c>
      <c r="G6557" s="4" t="s">
        <v>109</v>
      </c>
      <c r="H6557" s="6" t="s">
        <v>18</v>
      </c>
      <c r="I6557" s="7">
        <v>18.0</v>
      </c>
      <c r="J6557" s="8">
        <v>181.0</v>
      </c>
      <c r="K6557" s="9">
        <v>3258.0</v>
      </c>
      <c r="L6557" s="9">
        <v>1726.74</v>
      </c>
      <c r="M6557" s="10">
        <v>0.53</v>
      </c>
      <c r="N6557" s="4" t="s">
        <v>89</v>
      </c>
      <c r="O6557" s="4" t="s">
        <v>23</v>
      </c>
      <c r="P6557" s="4" t="s">
        <v>21</v>
      </c>
    </row>
    <row r="6558" ht="14.25" customHeight="1">
      <c r="B6558" s="4" t="s">
        <v>31</v>
      </c>
      <c r="C6558" s="4">
        <v>1197831.0</v>
      </c>
      <c r="D6558" s="5">
        <v>44274.0</v>
      </c>
      <c r="E6558" s="4" t="s">
        <v>33</v>
      </c>
      <c r="F6558" s="4" t="s">
        <v>108</v>
      </c>
      <c r="G6558" s="4" t="s">
        <v>109</v>
      </c>
      <c r="H6558" s="6" t="s">
        <v>22</v>
      </c>
      <c r="I6558" s="7">
        <v>20.0</v>
      </c>
      <c r="J6558" s="8">
        <v>98.0</v>
      </c>
      <c r="K6558" s="9">
        <v>1960.0</v>
      </c>
      <c r="L6558" s="9">
        <v>881.9999999999999</v>
      </c>
      <c r="M6558" s="10">
        <v>0.44999999999999996</v>
      </c>
      <c r="N6558" s="4" t="s">
        <v>89</v>
      </c>
      <c r="O6558" s="4" t="s">
        <v>29</v>
      </c>
      <c r="P6558" s="4" t="s">
        <v>21</v>
      </c>
    </row>
    <row r="6559" ht="14.25" customHeight="1">
      <c r="B6559" s="4" t="s">
        <v>31</v>
      </c>
      <c r="C6559" s="4">
        <v>1197831.0</v>
      </c>
      <c r="D6559" s="5">
        <v>44274.0</v>
      </c>
      <c r="E6559" s="4" t="s">
        <v>33</v>
      </c>
      <c r="F6559" s="4" t="s">
        <v>108</v>
      </c>
      <c r="G6559" s="4" t="s">
        <v>109</v>
      </c>
      <c r="H6559" s="6" t="s">
        <v>25</v>
      </c>
      <c r="I6559" s="7">
        <v>10.0</v>
      </c>
      <c r="J6559" s="8">
        <v>88.0</v>
      </c>
      <c r="K6559" s="9">
        <v>880.0</v>
      </c>
      <c r="L6559" s="9">
        <v>475.20000000000005</v>
      </c>
      <c r="M6559" s="10">
        <v>0.54</v>
      </c>
      <c r="N6559" s="4" t="s">
        <v>89</v>
      </c>
      <c r="O6559" s="4" t="s">
        <v>29</v>
      </c>
      <c r="P6559" s="4" t="s">
        <v>21</v>
      </c>
    </row>
    <row r="6560" ht="14.25" customHeight="1">
      <c r="B6560" s="4" t="s">
        <v>31</v>
      </c>
      <c r="C6560" s="4">
        <v>1197831.0</v>
      </c>
      <c r="D6560" s="5">
        <v>44274.0</v>
      </c>
      <c r="E6560" s="4" t="s">
        <v>33</v>
      </c>
      <c r="F6560" s="4" t="s">
        <v>108</v>
      </c>
      <c r="G6560" s="4" t="s">
        <v>109</v>
      </c>
      <c r="H6560" s="6" t="s">
        <v>26</v>
      </c>
      <c r="I6560" s="7">
        <v>19.0</v>
      </c>
      <c r="J6560" s="8">
        <v>60.0</v>
      </c>
      <c r="K6560" s="9">
        <v>1140.0</v>
      </c>
      <c r="L6560" s="9">
        <v>592.8000000000001</v>
      </c>
      <c r="M6560" s="10">
        <v>0.52</v>
      </c>
      <c r="N6560" s="4" t="s">
        <v>89</v>
      </c>
      <c r="O6560" s="4" t="s">
        <v>20</v>
      </c>
      <c r="P6560" s="4" t="s">
        <v>24</v>
      </c>
    </row>
    <row r="6561" ht="14.25" customHeight="1">
      <c r="B6561" s="4" t="s">
        <v>31</v>
      </c>
      <c r="C6561" s="4">
        <v>1197831.0</v>
      </c>
      <c r="D6561" s="5">
        <v>44274.0</v>
      </c>
      <c r="E6561" s="4" t="s">
        <v>33</v>
      </c>
      <c r="F6561" s="4" t="s">
        <v>108</v>
      </c>
      <c r="G6561" s="4" t="s">
        <v>109</v>
      </c>
      <c r="H6561" s="6" t="s">
        <v>27</v>
      </c>
      <c r="I6561" s="7">
        <v>32.0</v>
      </c>
      <c r="J6561" s="8">
        <v>65.0</v>
      </c>
      <c r="K6561" s="9">
        <v>2080.0</v>
      </c>
      <c r="L6561" s="9">
        <v>956.8</v>
      </c>
      <c r="M6561" s="10">
        <v>0.45999999999999996</v>
      </c>
      <c r="N6561" s="4" t="s">
        <v>89</v>
      </c>
      <c r="O6561" s="4" t="s">
        <v>20</v>
      </c>
      <c r="P6561" s="4" t="s">
        <v>21</v>
      </c>
    </row>
    <row r="6562" ht="14.25" customHeight="1">
      <c r="B6562" s="4" t="s">
        <v>31</v>
      </c>
      <c r="C6562" s="4">
        <v>1197831.0</v>
      </c>
      <c r="D6562" s="5">
        <v>44274.0</v>
      </c>
      <c r="E6562" s="4" t="s">
        <v>33</v>
      </c>
      <c r="F6562" s="4" t="s">
        <v>108</v>
      </c>
      <c r="G6562" s="4" t="s">
        <v>109</v>
      </c>
      <c r="H6562" s="6" t="s">
        <v>28</v>
      </c>
      <c r="I6562" s="7">
        <v>24.0</v>
      </c>
      <c r="J6562" s="8">
        <v>102.0</v>
      </c>
      <c r="K6562" s="9">
        <v>2448.0</v>
      </c>
      <c r="L6562" s="9">
        <v>1248.48</v>
      </c>
      <c r="M6562" s="10">
        <v>0.51</v>
      </c>
      <c r="N6562" s="4" t="s">
        <v>89</v>
      </c>
      <c r="O6562" s="4" t="s">
        <v>20</v>
      </c>
      <c r="P6562" s="4" t="s">
        <v>21</v>
      </c>
    </row>
    <row r="6563" ht="14.25" customHeight="1">
      <c r="B6563" s="4" t="s">
        <v>31</v>
      </c>
      <c r="C6563" s="4">
        <v>1197831.0</v>
      </c>
      <c r="D6563" s="5">
        <v>44306.0</v>
      </c>
      <c r="E6563" s="4" t="s">
        <v>33</v>
      </c>
      <c r="F6563" s="4" t="s">
        <v>108</v>
      </c>
      <c r="G6563" s="4" t="s">
        <v>109</v>
      </c>
      <c r="H6563" s="6" t="s">
        <v>18</v>
      </c>
      <c r="I6563" s="7">
        <v>23.0</v>
      </c>
      <c r="J6563" s="8">
        <v>174.0</v>
      </c>
      <c r="K6563" s="9">
        <v>4002.0</v>
      </c>
      <c r="L6563" s="9">
        <v>2161.08</v>
      </c>
      <c r="M6563" s="10">
        <v>0.54</v>
      </c>
      <c r="N6563" s="4" t="s">
        <v>89</v>
      </c>
      <c r="O6563" s="4" t="s">
        <v>20</v>
      </c>
      <c r="P6563" s="4" t="s">
        <v>24</v>
      </c>
    </row>
    <row r="6564" ht="14.25" customHeight="1">
      <c r="B6564" s="4" t="s">
        <v>31</v>
      </c>
      <c r="C6564" s="4">
        <v>1197831.0</v>
      </c>
      <c r="D6564" s="5">
        <v>44306.0</v>
      </c>
      <c r="E6564" s="4" t="s">
        <v>33</v>
      </c>
      <c r="F6564" s="4" t="s">
        <v>108</v>
      </c>
      <c r="G6564" s="4" t="s">
        <v>109</v>
      </c>
      <c r="H6564" s="6" t="s">
        <v>22</v>
      </c>
      <c r="I6564" s="7">
        <v>24.0</v>
      </c>
      <c r="J6564" s="8">
        <v>81.0</v>
      </c>
      <c r="K6564" s="9">
        <v>1944.0</v>
      </c>
      <c r="L6564" s="9">
        <v>952.56</v>
      </c>
      <c r="M6564" s="10">
        <v>0.49</v>
      </c>
      <c r="N6564" s="4" t="s">
        <v>89</v>
      </c>
      <c r="O6564" s="4" t="s">
        <v>29</v>
      </c>
      <c r="P6564" s="4" t="s">
        <v>21</v>
      </c>
    </row>
    <row r="6565" ht="14.25" customHeight="1">
      <c r="B6565" s="4" t="s">
        <v>31</v>
      </c>
      <c r="C6565" s="4">
        <v>1197831.0</v>
      </c>
      <c r="D6565" s="5">
        <v>44306.0</v>
      </c>
      <c r="E6565" s="4" t="s">
        <v>33</v>
      </c>
      <c r="F6565" s="4" t="s">
        <v>108</v>
      </c>
      <c r="G6565" s="4" t="s">
        <v>109</v>
      </c>
      <c r="H6565" s="6" t="s">
        <v>25</v>
      </c>
      <c r="I6565" s="7">
        <v>14.0</v>
      </c>
      <c r="J6565" s="8">
        <v>75.0</v>
      </c>
      <c r="K6565" s="9">
        <v>1050.0</v>
      </c>
      <c r="L6565" s="9">
        <v>546.0</v>
      </c>
      <c r="M6565" s="10">
        <v>0.52</v>
      </c>
      <c r="N6565" s="4" t="s">
        <v>89</v>
      </c>
      <c r="O6565" s="4" t="s">
        <v>20</v>
      </c>
      <c r="P6565" s="4" t="s">
        <v>24</v>
      </c>
    </row>
    <row r="6566" ht="14.25" customHeight="1">
      <c r="B6566" s="4" t="s">
        <v>31</v>
      </c>
      <c r="C6566" s="4">
        <v>1197831.0</v>
      </c>
      <c r="D6566" s="5">
        <v>44306.0</v>
      </c>
      <c r="E6566" s="4" t="s">
        <v>33</v>
      </c>
      <c r="F6566" s="4" t="s">
        <v>108</v>
      </c>
      <c r="G6566" s="4" t="s">
        <v>109</v>
      </c>
      <c r="H6566" s="6" t="s">
        <v>26</v>
      </c>
      <c r="I6566" s="7">
        <v>20.0</v>
      </c>
      <c r="J6566" s="8">
        <v>63.0</v>
      </c>
      <c r="K6566" s="9">
        <v>1260.0</v>
      </c>
      <c r="L6566" s="9">
        <v>667.8000000000001</v>
      </c>
      <c r="M6566" s="10">
        <v>0.53</v>
      </c>
      <c r="N6566" s="4" t="s">
        <v>89</v>
      </c>
      <c r="O6566" s="4" t="s">
        <v>23</v>
      </c>
      <c r="P6566" s="4" t="s">
        <v>24</v>
      </c>
    </row>
    <row r="6567" ht="14.25" customHeight="1">
      <c r="B6567" s="4" t="s">
        <v>31</v>
      </c>
      <c r="C6567" s="4">
        <v>1197831.0</v>
      </c>
      <c r="D6567" s="5">
        <v>44306.0</v>
      </c>
      <c r="E6567" s="4" t="s">
        <v>33</v>
      </c>
      <c r="F6567" s="4" t="s">
        <v>108</v>
      </c>
      <c r="G6567" s="4" t="s">
        <v>109</v>
      </c>
      <c r="H6567" s="6" t="s">
        <v>27</v>
      </c>
      <c r="I6567" s="7">
        <v>37.0</v>
      </c>
      <c r="J6567" s="8">
        <v>73.0</v>
      </c>
      <c r="K6567" s="9">
        <v>2701.0</v>
      </c>
      <c r="L6567" s="9">
        <v>1296.48</v>
      </c>
      <c r="M6567" s="10">
        <v>0.48</v>
      </c>
      <c r="N6567" s="4" t="s">
        <v>89</v>
      </c>
      <c r="O6567" s="4" t="s">
        <v>20</v>
      </c>
      <c r="P6567" s="4" t="s">
        <v>21</v>
      </c>
    </row>
    <row r="6568" ht="14.25" customHeight="1">
      <c r="B6568" s="4" t="s">
        <v>31</v>
      </c>
      <c r="C6568" s="4">
        <v>1197831.0</v>
      </c>
      <c r="D6568" s="5">
        <v>44306.0</v>
      </c>
      <c r="E6568" s="4" t="s">
        <v>33</v>
      </c>
      <c r="F6568" s="4" t="s">
        <v>108</v>
      </c>
      <c r="G6568" s="4" t="s">
        <v>109</v>
      </c>
      <c r="H6568" s="6" t="s">
        <v>28</v>
      </c>
      <c r="I6568" s="7">
        <v>28.0</v>
      </c>
      <c r="J6568" s="8">
        <v>116.0</v>
      </c>
      <c r="K6568" s="9">
        <v>3248.0</v>
      </c>
      <c r="L6568" s="9">
        <v>1656.48</v>
      </c>
      <c r="M6568" s="10">
        <v>0.51</v>
      </c>
      <c r="N6568" s="4" t="s">
        <v>89</v>
      </c>
      <c r="O6568" s="4" t="s">
        <v>29</v>
      </c>
      <c r="P6568" s="4" t="s">
        <v>21</v>
      </c>
    </row>
    <row r="6569" ht="14.25" customHeight="1">
      <c r="B6569" s="4" t="s">
        <v>31</v>
      </c>
      <c r="C6569" s="4">
        <v>1197831.0</v>
      </c>
      <c r="D6569" s="5">
        <v>44335.0</v>
      </c>
      <c r="E6569" s="4" t="s">
        <v>33</v>
      </c>
      <c r="F6569" s="4" t="s">
        <v>108</v>
      </c>
      <c r="G6569" s="4" t="s">
        <v>109</v>
      </c>
      <c r="H6569" s="6" t="s">
        <v>18</v>
      </c>
      <c r="I6569" s="7">
        <v>39.0</v>
      </c>
      <c r="J6569" s="8">
        <v>181.0</v>
      </c>
      <c r="K6569" s="9">
        <v>7059.0</v>
      </c>
      <c r="L6569" s="9">
        <v>3811.86</v>
      </c>
      <c r="M6569" s="10">
        <v>0.54</v>
      </c>
      <c r="N6569" s="4" t="s">
        <v>89</v>
      </c>
      <c r="O6569" s="4" t="s">
        <v>20</v>
      </c>
      <c r="P6569" s="4" t="s">
        <v>24</v>
      </c>
    </row>
    <row r="6570" ht="14.25" customHeight="1">
      <c r="B6570" s="4" t="s">
        <v>31</v>
      </c>
      <c r="C6570" s="4">
        <v>1197831.0</v>
      </c>
      <c r="D6570" s="5">
        <v>44335.0</v>
      </c>
      <c r="E6570" s="4" t="s">
        <v>33</v>
      </c>
      <c r="F6570" s="4" t="s">
        <v>108</v>
      </c>
      <c r="G6570" s="4" t="s">
        <v>109</v>
      </c>
      <c r="H6570" s="6" t="s">
        <v>22</v>
      </c>
      <c r="I6570" s="7">
        <v>38.0</v>
      </c>
      <c r="J6570" s="8">
        <v>113.0</v>
      </c>
      <c r="K6570" s="9">
        <v>4294.0</v>
      </c>
      <c r="L6570" s="9">
        <v>2147.0</v>
      </c>
      <c r="M6570" s="10">
        <v>0.5</v>
      </c>
      <c r="N6570" s="4" t="s">
        <v>89</v>
      </c>
      <c r="O6570" s="4" t="s">
        <v>29</v>
      </c>
      <c r="P6570" s="4" t="s">
        <v>24</v>
      </c>
    </row>
    <row r="6571" ht="14.25" customHeight="1">
      <c r="B6571" s="4" t="s">
        <v>31</v>
      </c>
      <c r="C6571" s="4">
        <v>1197831.0</v>
      </c>
      <c r="D6571" s="5">
        <v>44335.0</v>
      </c>
      <c r="E6571" s="4" t="s">
        <v>33</v>
      </c>
      <c r="F6571" s="4" t="s">
        <v>108</v>
      </c>
      <c r="G6571" s="4" t="s">
        <v>109</v>
      </c>
      <c r="H6571" s="6" t="s">
        <v>25</v>
      </c>
      <c r="I6571" s="7">
        <v>34.0</v>
      </c>
      <c r="J6571" s="8">
        <v>91.0</v>
      </c>
      <c r="K6571" s="9">
        <v>3094.0</v>
      </c>
      <c r="L6571" s="9">
        <v>1701.7</v>
      </c>
      <c r="M6571" s="10">
        <v>0.55</v>
      </c>
      <c r="N6571" s="4" t="s">
        <v>89</v>
      </c>
      <c r="O6571" s="4" t="s">
        <v>29</v>
      </c>
      <c r="P6571" s="4" t="s">
        <v>24</v>
      </c>
    </row>
    <row r="6572" ht="14.25" customHeight="1">
      <c r="B6572" s="4" t="s">
        <v>31</v>
      </c>
      <c r="C6572" s="4">
        <v>1197831.0</v>
      </c>
      <c r="D6572" s="5">
        <v>44335.0</v>
      </c>
      <c r="E6572" s="4" t="s">
        <v>33</v>
      </c>
      <c r="F6572" s="4" t="s">
        <v>108</v>
      </c>
      <c r="G6572" s="4" t="s">
        <v>109</v>
      </c>
      <c r="H6572" s="6" t="s">
        <v>26</v>
      </c>
      <c r="I6572" s="7">
        <v>34.0</v>
      </c>
      <c r="J6572" s="8">
        <v>78.0</v>
      </c>
      <c r="K6572" s="9">
        <v>2652.0</v>
      </c>
      <c r="L6572" s="9">
        <v>1405.5600000000002</v>
      </c>
      <c r="M6572" s="10">
        <v>0.53</v>
      </c>
      <c r="N6572" s="4" t="s">
        <v>89</v>
      </c>
      <c r="O6572" s="4" t="s">
        <v>20</v>
      </c>
      <c r="P6572" s="4" t="s">
        <v>21</v>
      </c>
    </row>
    <row r="6573" ht="14.25" customHeight="1">
      <c r="B6573" s="4" t="s">
        <v>31</v>
      </c>
      <c r="C6573" s="4">
        <v>1197831.0</v>
      </c>
      <c r="D6573" s="5">
        <v>44335.0</v>
      </c>
      <c r="E6573" s="4" t="s">
        <v>33</v>
      </c>
      <c r="F6573" s="4" t="s">
        <v>108</v>
      </c>
      <c r="G6573" s="4" t="s">
        <v>109</v>
      </c>
      <c r="H6573" s="6" t="s">
        <v>27</v>
      </c>
      <c r="I6573" s="7">
        <v>42.0</v>
      </c>
      <c r="J6573" s="8">
        <v>85.0</v>
      </c>
      <c r="K6573" s="9">
        <v>3570.0</v>
      </c>
      <c r="L6573" s="9">
        <v>1677.8999999999999</v>
      </c>
      <c r="M6573" s="10">
        <v>0.47</v>
      </c>
      <c r="N6573" s="4" t="s">
        <v>89</v>
      </c>
      <c r="O6573" s="4" t="s">
        <v>20</v>
      </c>
      <c r="P6573" s="4" t="s">
        <v>24</v>
      </c>
    </row>
    <row r="6574" ht="14.25" customHeight="1">
      <c r="B6574" s="4" t="s">
        <v>31</v>
      </c>
      <c r="C6574" s="4">
        <v>1197831.0</v>
      </c>
      <c r="D6574" s="5">
        <v>44335.0</v>
      </c>
      <c r="E6574" s="4" t="s">
        <v>33</v>
      </c>
      <c r="F6574" s="4" t="s">
        <v>108</v>
      </c>
      <c r="G6574" s="4" t="s">
        <v>109</v>
      </c>
      <c r="H6574" s="6" t="s">
        <v>28</v>
      </c>
      <c r="I6574" s="7">
        <v>44.0</v>
      </c>
      <c r="J6574" s="8">
        <v>111.0</v>
      </c>
      <c r="K6574" s="9">
        <v>4884.0</v>
      </c>
      <c r="L6574" s="9">
        <v>2686.2000000000003</v>
      </c>
      <c r="M6574" s="10">
        <v>0.55</v>
      </c>
      <c r="N6574" s="4" t="s">
        <v>89</v>
      </c>
      <c r="O6574" s="4" t="s">
        <v>29</v>
      </c>
      <c r="P6574" s="4" t="s">
        <v>21</v>
      </c>
    </row>
    <row r="6575" ht="14.25" customHeight="1">
      <c r="B6575" s="4" t="s">
        <v>31</v>
      </c>
      <c r="C6575" s="4">
        <v>1197831.0</v>
      </c>
      <c r="D6575" s="5">
        <v>44368.0</v>
      </c>
      <c r="E6575" s="4" t="s">
        <v>33</v>
      </c>
      <c r="F6575" s="4" t="s">
        <v>108</v>
      </c>
      <c r="G6575" s="4" t="s">
        <v>109</v>
      </c>
      <c r="H6575" s="6" t="s">
        <v>18</v>
      </c>
      <c r="I6575" s="7">
        <v>36.0</v>
      </c>
      <c r="J6575" s="8">
        <v>203.0</v>
      </c>
      <c r="K6575" s="9">
        <v>7308.0</v>
      </c>
      <c r="L6575" s="9">
        <v>3654.0</v>
      </c>
      <c r="M6575" s="10">
        <v>0.5</v>
      </c>
      <c r="N6575" s="4" t="s">
        <v>89</v>
      </c>
      <c r="O6575" s="4" t="s">
        <v>20</v>
      </c>
      <c r="P6575" s="4" t="s">
        <v>24</v>
      </c>
    </row>
    <row r="6576" ht="14.25" customHeight="1">
      <c r="B6576" s="4" t="s">
        <v>31</v>
      </c>
      <c r="C6576" s="4">
        <v>1197831.0</v>
      </c>
      <c r="D6576" s="5">
        <v>44368.0</v>
      </c>
      <c r="E6576" s="4" t="s">
        <v>33</v>
      </c>
      <c r="F6576" s="4" t="s">
        <v>108</v>
      </c>
      <c r="G6576" s="4" t="s">
        <v>109</v>
      </c>
      <c r="H6576" s="6" t="s">
        <v>22</v>
      </c>
      <c r="I6576" s="7">
        <v>32.0</v>
      </c>
      <c r="J6576" s="8">
        <v>106.0</v>
      </c>
      <c r="K6576" s="9">
        <v>3392.0</v>
      </c>
      <c r="L6576" s="9">
        <v>1662.08</v>
      </c>
      <c r="M6576" s="10">
        <v>0.49</v>
      </c>
      <c r="N6576" s="4" t="s">
        <v>89</v>
      </c>
      <c r="O6576" s="4" t="s">
        <v>29</v>
      </c>
      <c r="P6576" s="4" t="s">
        <v>21</v>
      </c>
    </row>
    <row r="6577" ht="14.25" customHeight="1">
      <c r="B6577" s="4" t="s">
        <v>31</v>
      </c>
      <c r="C6577" s="4">
        <v>1197831.0</v>
      </c>
      <c r="D6577" s="5">
        <v>44368.0</v>
      </c>
      <c r="E6577" s="4" t="s">
        <v>33</v>
      </c>
      <c r="F6577" s="4" t="s">
        <v>108</v>
      </c>
      <c r="G6577" s="4" t="s">
        <v>109</v>
      </c>
      <c r="H6577" s="6" t="s">
        <v>25</v>
      </c>
      <c r="I6577" s="7">
        <v>38.0</v>
      </c>
      <c r="J6577" s="8">
        <v>104.0</v>
      </c>
      <c r="K6577" s="9">
        <v>3952.0</v>
      </c>
      <c r="L6577" s="9">
        <v>2134.08</v>
      </c>
      <c r="M6577" s="10">
        <v>0.54</v>
      </c>
      <c r="N6577" s="4" t="s">
        <v>89</v>
      </c>
      <c r="O6577" s="4" t="s">
        <v>29</v>
      </c>
      <c r="P6577" s="4" t="s">
        <v>24</v>
      </c>
    </row>
    <row r="6578" ht="14.25" customHeight="1">
      <c r="B6578" s="4" t="s">
        <v>31</v>
      </c>
      <c r="C6578" s="4">
        <v>1197831.0</v>
      </c>
      <c r="D6578" s="5">
        <v>44368.0</v>
      </c>
      <c r="E6578" s="4" t="s">
        <v>33</v>
      </c>
      <c r="F6578" s="4" t="s">
        <v>108</v>
      </c>
      <c r="G6578" s="4" t="s">
        <v>109</v>
      </c>
      <c r="H6578" s="6" t="s">
        <v>26</v>
      </c>
      <c r="I6578" s="7">
        <v>37.0</v>
      </c>
      <c r="J6578" s="8">
        <v>98.0</v>
      </c>
      <c r="K6578" s="9">
        <v>3626.0</v>
      </c>
      <c r="L6578" s="9">
        <v>1885.52</v>
      </c>
      <c r="M6578" s="10">
        <v>0.52</v>
      </c>
      <c r="N6578" s="4" t="s">
        <v>89</v>
      </c>
      <c r="O6578" s="4" t="s">
        <v>29</v>
      </c>
      <c r="P6578" s="4" t="s">
        <v>21</v>
      </c>
    </row>
    <row r="6579" ht="14.25" customHeight="1">
      <c r="B6579" s="4" t="s">
        <v>31</v>
      </c>
      <c r="C6579" s="4">
        <v>1197831.0</v>
      </c>
      <c r="D6579" s="5">
        <v>44368.0</v>
      </c>
      <c r="E6579" s="4" t="s">
        <v>33</v>
      </c>
      <c r="F6579" s="4" t="s">
        <v>108</v>
      </c>
      <c r="G6579" s="4" t="s">
        <v>109</v>
      </c>
      <c r="H6579" s="6" t="s">
        <v>27</v>
      </c>
      <c r="I6579" s="7">
        <v>54.0</v>
      </c>
      <c r="J6579" s="8">
        <v>98.0</v>
      </c>
      <c r="K6579" s="9">
        <v>5292.0</v>
      </c>
      <c r="L6579" s="9">
        <v>2540.16</v>
      </c>
      <c r="M6579" s="10">
        <v>0.48</v>
      </c>
      <c r="N6579" s="4" t="s">
        <v>89</v>
      </c>
      <c r="O6579" s="4" t="s">
        <v>29</v>
      </c>
      <c r="P6579" s="4" t="s">
        <v>24</v>
      </c>
    </row>
    <row r="6580" ht="14.25" customHeight="1">
      <c r="B6580" s="4" t="s">
        <v>31</v>
      </c>
      <c r="C6580" s="4">
        <v>1197831.0</v>
      </c>
      <c r="D6580" s="5">
        <v>44368.0</v>
      </c>
      <c r="E6580" s="4" t="s">
        <v>33</v>
      </c>
      <c r="F6580" s="4" t="s">
        <v>108</v>
      </c>
      <c r="G6580" s="4" t="s">
        <v>109</v>
      </c>
      <c r="H6580" s="6" t="s">
        <v>28</v>
      </c>
      <c r="I6580" s="7">
        <v>54.0</v>
      </c>
      <c r="J6580" s="8">
        <v>160.0</v>
      </c>
      <c r="K6580" s="9">
        <v>8640.0</v>
      </c>
      <c r="L6580" s="9">
        <v>4665.6</v>
      </c>
      <c r="M6580" s="10">
        <v>0.54</v>
      </c>
      <c r="N6580" s="4" t="s">
        <v>89</v>
      </c>
      <c r="O6580" s="4" t="s">
        <v>29</v>
      </c>
      <c r="P6580" s="4" t="s">
        <v>24</v>
      </c>
    </row>
    <row r="6581" ht="14.25" customHeight="1">
      <c r="B6581" s="4" t="s">
        <v>31</v>
      </c>
      <c r="C6581" s="4">
        <v>1197831.0</v>
      </c>
      <c r="D6581" s="5">
        <v>44396.0</v>
      </c>
      <c r="E6581" s="4" t="s">
        <v>33</v>
      </c>
      <c r="F6581" s="4" t="s">
        <v>108</v>
      </c>
      <c r="G6581" s="4" t="s">
        <v>109</v>
      </c>
      <c r="H6581" s="6" t="s">
        <v>18</v>
      </c>
      <c r="I6581" s="7">
        <v>50.0</v>
      </c>
      <c r="J6581" s="8">
        <v>233.0</v>
      </c>
      <c r="K6581" s="9">
        <v>11650.0</v>
      </c>
      <c r="L6581" s="9">
        <v>5825.0</v>
      </c>
      <c r="M6581" s="10">
        <v>0.5</v>
      </c>
      <c r="N6581" s="4" t="s">
        <v>89</v>
      </c>
      <c r="O6581" s="4" t="s">
        <v>29</v>
      </c>
      <c r="P6581" s="4" t="s">
        <v>24</v>
      </c>
    </row>
    <row r="6582" ht="14.25" customHeight="1">
      <c r="B6582" s="4" t="s">
        <v>31</v>
      </c>
      <c r="C6582" s="4">
        <v>1197831.0</v>
      </c>
      <c r="D6582" s="5">
        <v>44396.0</v>
      </c>
      <c r="E6582" s="4" t="s">
        <v>33</v>
      </c>
      <c r="F6582" s="4" t="s">
        <v>108</v>
      </c>
      <c r="G6582" s="4" t="s">
        <v>109</v>
      </c>
      <c r="H6582" s="6" t="s">
        <v>22</v>
      </c>
      <c r="I6582" s="7">
        <v>47.0</v>
      </c>
      <c r="J6582" s="8">
        <v>147.0</v>
      </c>
      <c r="K6582" s="9">
        <v>6909.0</v>
      </c>
      <c r="L6582" s="9">
        <v>3109.0499999999997</v>
      </c>
      <c r="M6582" s="10">
        <v>0.44999999999999996</v>
      </c>
      <c r="N6582" s="4" t="s">
        <v>89</v>
      </c>
      <c r="O6582" s="4" t="s">
        <v>23</v>
      </c>
      <c r="P6582" s="4" t="s">
        <v>24</v>
      </c>
    </row>
    <row r="6583" ht="14.25" customHeight="1">
      <c r="B6583" s="4" t="s">
        <v>31</v>
      </c>
      <c r="C6583" s="4">
        <v>1197831.0</v>
      </c>
      <c r="D6583" s="5">
        <v>44396.0</v>
      </c>
      <c r="E6583" s="4" t="s">
        <v>33</v>
      </c>
      <c r="F6583" s="4" t="s">
        <v>108</v>
      </c>
      <c r="G6583" s="4" t="s">
        <v>109</v>
      </c>
      <c r="H6583" s="6" t="s">
        <v>25</v>
      </c>
      <c r="I6583" s="7">
        <v>43.0</v>
      </c>
      <c r="J6583" s="8">
        <v>126.0</v>
      </c>
      <c r="K6583" s="9">
        <v>5418.0</v>
      </c>
      <c r="L6583" s="9">
        <v>2763.18</v>
      </c>
      <c r="M6583" s="10">
        <v>0.51</v>
      </c>
      <c r="N6583" s="4" t="s">
        <v>89</v>
      </c>
      <c r="O6583" s="4" t="s">
        <v>20</v>
      </c>
      <c r="P6583" s="4" t="s">
        <v>21</v>
      </c>
    </row>
    <row r="6584" ht="14.25" customHeight="1">
      <c r="B6584" s="4" t="s">
        <v>31</v>
      </c>
      <c r="C6584" s="4">
        <v>1197831.0</v>
      </c>
      <c r="D6584" s="5">
        <v>44396.0</v>
      </c>
      <c r="E6584" s="4" t="s">
        <v>33</v>
      </c>
      <c r="F6584" s="4" t="s">
        <v>108</v>
      </c>
      <c r="G6584" s="4" t="s">
        <v>109</v>
      </c>
      <c r="H6584" s="6" t="s">
        <v>26</v>
      </c>
      <c r="I6584" s="7">
        <v>41.0</v>
      </c>
      <c r="J6584" s="8">
        <v>116.0</v>
      </c>
      <c r="K6584" s="9">
        <v>4756.0</v>
      </c>
      <c r="L6584" s="9">
        <v>2568.2400000000002</v>
      </c>
      <c r="M6584" s="10">
        <v>0.54</v>
      </c>
      <c r="N6584" s="4" t="s">
        <v>89</v>
      </c>
      <c r="O6584" s="4" t="s">
        <v>29</v>
      </c>
      <c r="P6584" s="4" t="s">
        <v>24</v>
      </c>
    </row>
    <row r="6585" ht="14.25" customHeight="1">
      <c r="B6585" s="4" t="s">
        <v>31</v>
      </c>
      <c r="C6585" s="4">
        <v>1197831.0</v>
      </c>
      <c r="D6585" s="5">
        <v>44396.0</v>
      </c>
      <c r="E6585" s="4" t="s">
        <v>33</v>
      </c>
      <c r="F6585" s="4" t="s">
        <v>108</v>
      </c>
      <c r="G6585" s="4" t="s">
        <v>109</v>
      </c>
      <c r="H6585" s="6" t="s">
        <v>27</v>
      </c>
      <c r="I6585" s="7">
        <v>55.0</v>
      </c>
      <c r="J6585" s="8">
        <v>119.0</v>
      </c>
      <c r="K6585" s="9">
        <v>6545.0</v>
      </c>
      <c r="L6585" s="9">
        <v>3207.0499999999997</v>
      </c>
      <c r="M6585" s="10">
        <v>0.49</v>
      </c>
      <c r="N6585" s="4" t="s">
        <v>89</v>
      </c>
      <c r="O6585" s="4" t="s">
        <v>23</v>
      </c>
      <c r="P6585" s="4" t="s">
        <v>21</v>
      </c>
    </row>
    <row r="6586" ht="14.25" customHeight="1">
      <c r="B6586" s="4" t="s">
        <v>31</v>
      </c>
      <c r="C6586" s="4">
        <v>1197831.0</v>
      </c>
      <c r="D6586" s="5">
        <v>44396.0</v>
      </c>
      <c r="E6586" s="4" t="s">
        <v>33</v>
      </c>
      <c r="F6586" s="4" t="s">
        <v>108</v>
      </c>
      <c r="G6586" s="4" t="s">
        <v>109</v>
      </c>
      <c r="H6586" s="6" t="s">
        <v>28</v>
      </c>
      <c r="I6586" s="7">
        <v>63.0</v>
      </c>
      <c r="J6586" s="8">
        <v>150.0</v>
      </c>
      <c r="K6586" s="9">
        <v>9450.0</v>
      </c>
      <c r="L6586" s="9">
        <v>5103.0</v>
      </c>
      <c r="M6586" s="10">
        <v>0.54</v>
      </c>
      <c r="N6586" s="4" t="s">
        <v>89</v>
      </c>
      <c r="O6586" s="4" t="s">
        <v>23</v>
      </c>
      <c r="P6586" s="4" t="s">
        <v>24</v>
      </c>
    </row>
    <row r="6587" ht="14.25" customHeight="1">
      <c r="B6587" s="4" t="s">
        <v>31</v>
      </c>
      <c r="C6587" s="4">
        <v>1197831.0</v>
      </c>
      <c r="D6587" s="5">
        <v>44428.0</v>
      </c>
      <c r="E6587" s="4" t="s">
        <v>33</v>
      </c>
      <c r="F6587" s="4" t="s">
        <v>108</v>
      </c>
      <c r="G6587" s="4" t="s">
        <v>109</v>
      </c>
      <c r="H6587" s="6" t="s">
        <v>18</v>
      </c>
      <c r="I6587" s="7">
        <v>55.0</v>
      </c>
      <c r="J6587" s="8">
        <v>210.0</v>
      </c>
      <c r="K6587" s="9">
        <v>11550.0</v>
      </c>
      <c r="L6587" s="9">
        <v>6237.0</v>
      </c>
      <c r="M6587" s="10">
        <v>0.54</v>
      </c>
      <c r="N6587" s="4" t="s">
        <v>89</v>
      </c>
      <c r="O6587" s="4" t="s">
        <v>29</v>
      </c>
      <c r="P6587" s="4" t="s">
        <v>21</v>
      </c>
    </row>
    <row r="6588" ht="14.25" customHeight="1">
      <c r="B6588" s="4" t="s">
        <v>31</v>
      </c>
      <c r="C6588" s="4">
        <v>1197831.0</v>
      </c>
      <c r="D6588" s="5">
        <v>44428.0</v>
      </c>
      <c r="E6588" s="4" t="s">
        <v>33</v>
      </c>
      <c r="F6588" s="4" t="s">
        <v>108</v>
      </c>
      <c r="G6588" s="4" t="s">
        <v>109</v>
      </c>
      <c r="H6588" s="6" t="s">
        <v>22</v>
      </c>
      <c r="I6588" s="7">
        <v>50.0</v>
      </c>
      <c r="J6588" s="8">
        <v>152.0</v>
      </c>
      <c r="K6588" s="9">
        <v>7600.0</v>
      </c>
      <c r="L6588" s="9">
        <v>3648.0</v>
      </c>
      <c r="M6588" s="10">
        <v>0.48</v>
      </c>
      <c r="N6588" s="4" t="s">
        <v>89</v>
      </c>
      <c r="O6588" s="4" t="s">
        <v>20</v>
      </c>
      <c r="P6588" s="4" t="s">
        <v>24</v>
      </c>
    </row>
    <row r="6589" ht="14.25" customHeight="1">
      <c r="B6589" s="4" t="s">
        <v>31</v>
      </c>
      <c r="C6589" s="4">
        <v>1197831.0</v>
      </c>
      <c r="D6589" s="5">
        <v>44428.0</v>
      </c>
      <c r="E6589" s="4" t="s">
        <v>33</v>
      </c>
      <c r="F6589" s="4" t="s">
        <v>108</v>
      </c>
      <c r="G6589" s="4" t="s">
        <v>109</v>
      </c>
      <c r="H6589" s="6" t="s">
        <v>25</v>
      </c>
      <c r="I6589" s="7">
        <v>47.0</v>
      </c>
      <c r="J6589" s="8">
        <v>126.0</v>
      </c>
      <c r="K6589" s="9">
        <v>5922.0</v>
      </c>
      <c r="L6589" s="9">
        <v>3079.44</v>
      </c>
      <c r="M6589" s="10">
        <v>0.52</v>
      </c>
      <c r="N6589" s="4" t="s">
        <v>89</v>
      </c>
      <c r="O6589" s="4" t="s">
        <v>29</v>
      </c>
      <c r="P6589" s="4" t="s">
        <v>24</v>
      </c>
    </row>
    <row r="6590" ht="14.25" customHeight="1">
      <c r="B6590" s="4" t="s">
        <v>31</v>
      </c>
      <c r="C6590" s="4">
        <v>1197831.0</v>
      </c>
      <c r="D6590" s="5">
        <v>44428.0</v>
      </c>
      <c r="E6590" s="4" t="s">
        <v>33</v>
      </c>
      <c r="F6590" s="4" t="s">
        <v>108</v>
      </c>
      <c r="G6590" s="4" t="s">
        <v>109</v>
      </c>
      <c r="H6590" s="6" t="s">
        <v>26</v>
      </c>
      <c r="I6590" s="7">
        <v>39.0</v>
      </c>
      <c r="J6590" s="8">
        <v>104.0</v>
      </c>
      <c r="K6590" s="9">
        <v>4056.0</v>
      </c>
      <c r="L6590" s="9">
        <v>2028.0</v>
      </c>
      <c r="M6590" s="10">
        <v>0.5</v>
      </c>
      <c r="N6590" s="4" t="s">
        <v>89</v>
      </c>
      <c r="O6590" s="4" t="s">
        <v>23</v>
      </c>
      <c r="P6590" s="4" t="s">
        <v>24</v>
      </c>
    </row>
    <row r="6591" ht="14.25" customHeight="1">
      <c r="B6591" s="4" t="s">
        <v>31</v>
      </c>
      <c r="C6591" s="4">
        <v>1197831.0</v>
      </c>
      <c r="D6591" s="5">
        <v>44428.0</v>
      </c>
      <c r="E6591" s="4" t="s">
        <v>33</v>
      </c>
      <c r="F6591" s="4" t="s">
        <v>108</v>
      </c>
      <c r="G6591" s="4" t="s">
        <v>109</v>
      </c>
      <c r="H6591" s="6" t="s">
        <v>27</v>
      </c>
      <c r="I6591" s="7">
        <v>48.0</v>
      </c>
      <c r="J6591" s="8">
        <v>113.0</v>
      </c>
      <c r="K6591" s="9">
        <v>5424.0</v>
      </c>
      <c r="L6591" s="9">
        <v>2657.7599999999998</v>
      </c>
      <c r="M6591" s="10">
        <v>0.49</v>
      </c>
      <c r="N6591" s="4" t="s">
        <v>89</v>
      </c>
      <c r="O6591" s="4" t="s">
        <v>20</v>
      </c>
      <c r="P6591" s="4" t="s">
        <v>24</v>
      </c>
    </row>
    <row r="6592" ht="14.25" customHeight="1">
      <c r="B6592" s="4" t="s">
        <v>31</v>
      </c>
      <c r="C6592" s="4">
        <v>1197831.0</v>
      </c>
      <c r="D6592" s="5">
        <v>44428.0</v>
      </c>
      <c r="E6592" s="4" t="s">
        <v>33</v>
      </c>
      <c r="F6592" s="4" t="s">
        <v>108</v>
      </c>
      <c r="G6592" s="4" t="s">
        <v>109</v>
      </c>
      <c r="H6592" s="6" t="s">
        <v>28</v>
      </c>
      <c r="I6592" s="7">
        <v>50.0</v>
      </c>
      <c r="J6592" s="8">
        <v>143.0</v>
      </c>
      <c r="K6592" s="9">
        <v>7150.0</v>
      </c>
      <c r="L6592" s="9">
        <v>3718.0</v>
      </c>
      <c r="M6592" s="10">
        <v>0.52</v>
      </c>
      <c r="N6592" s="4" t="s">
        <v>89</v>
      </c>
      <c r="O6592" s="4" t="s">
        <v>23</v>
      </c>
      <c r="P6592" s="4" t="s">
        <v>24</v>
      </c>
    </row>
    <row r="6593" ht="14.25" customHeight="1">
      <c r="B6593" s="4" t="s">
        <v>31</v>
      </c>
      <c r="C6593" s="4">
        <v>1197831.0</v>
      </c>
      <c r="D6593" s="5">
        <v>44458.0</v>
      </c>
      <c r="E6593" s="4" t="s">
        <v>33</v>
      </c>
      <c r="F6593" s="4" t="s">
        <v>108</v>
      </c>
      <c r="G6593" s="4" t="s">
        <v>109</v>
      </c>
      <c r="H6593" s="6" t="s">
        <v>18</v>
      </c>
      <c r="I6593" s="7">
        <v>48.0</v>
      </c>
      <c r="J6593" s="8">
        <v>182.0</v>
      </c>
      <c r="K6593" s="9">
        <v>8736.0</v>
      </c>
      <c r="L6593" s="9">
        <v>4542.72</v>
      </c>
      <c r="M6593" s="10">
        <v>0.52</v>
      </c>
      <c r="N6593" s="4" t="s">
        <v>89</v>
      </c>
      <c r="O6593" s="4" t="s">
        <v>23</v>
      </c>
      <c r="P6593" s="4" t="s">
        <v>21</v>
      </c>
    </row>
    <row r="6594" ht="14.25" customHeight="1">
      <c r="B6594" s="4" t="s">
        <v>31</v>
      </c>
      <c r="C6594" s="4">
        <v>1197831.0</v>
      </c>
      <c r="D6594" s="5">
        <v>44458.0</v>
      </c>
      <c r="E6594" s="4" t="s">
        <v>33</v>
      </c>
      <c r="F6594" s="4" t="s">
        <v>108</v>
      </c>
      <c r="G6594" s="4" t="s">
        <v>109</v>
      </c>
      <c r="H6594" s="6" t="s">
        <v>22</v>
      </c>
      <c r="I6594" s="7">
        <v>39.0</v>
      </c>
      <c r="J6594" s="8">
        <v>126.0</v>
      </c>
      <c r="K6594" s="9">
        <v>4914.0</v>
      </c>
      <c r="L6594" s="9">
        <v>2358.72</v>
      </c>
      <c r="M6594" s="10">
        <v>0.48</v>
      </c>
      <c r="N6594" s="4" t="s">
        <v>89</v>
      </c>
      <c r="O6594" s="4" t="s">
        <v>29</v>
      </c>
      <c r="P6594" s="4" t="s">
        <v>24</v>
      </c>
    </row>
    <row r="6595" ht="14.25" customHeight="1">
      <c r="B6595" s="4" t="s">
        <v>31</v>
      </c>
      <c r="C6595" s="4">
        <v>1197831.0</v>
      </c>
      <c r="D6595" s="5">
        <v>44458.0</v>
      </c>
      <c r="E6595" s="4" t="s">
        <v>33</v>
      </c>
      <c r="F6595" s="4" t="s">
        <v>108</v>
      </c>
      <c r="G6595" s="4" t="s">
        <v>109</v>
      </c>
      <c r="H6595" s="6" t="s">
        <v>25</v>
      </c>
      <c r="I6595" s="7">
        <v>14.0</v>
      </c>
      <c r="J6595" s="8">
        <v>88.0</v>
      </c>
      <c r="K6595" s="9">
        <v>1232.0</v>
      </c>
      <c r="L6595" s="9">
        <v>640.64</v>
      </c>
      <c r="M6595" s="10">
        <v>0.52</v>
      </c>
      <c r="N6595" s="4" t="s">
        <v>89</v>
      </c>
      <c r="O6595" s="4" t="s">
        <v>29</v>
      </c>
      <c r="P6595" s="4" t="s">
        <v>21</v>
      </c>
    </row>
    <row r="6596" ht="14.25" customHeight="1">
      <c r="B6596" s="4" t="s">
        <v>31</v>
      </c>
      <c r="C6596" s="4">
        <v>1197831.0</v>
      </c>
      <c r="D6596" s="5">
        <v>44458.0</v>
      </c>
      <c r="E6596" s="4" t="s">
        <v>33</v>
      </c>
      <c r="F6596" s="4" t="s">
        <v>108</v>
      </c>
      <c r="G6596" s="4" t="s">
        <v>109</v>
      </c>
      <c r="H6596" s="6" t="s">
        <v>26</v>
      </c>
      <c r="I6596" s="7">
        <v>14.0</v>
      </c>
      <c r="J6596" s="8">
        <v>88.0</v>
      </c>
      <c r="K6596" s="9">
        <v>1232.0</v>
      </c>
      <c r="L6596" s="9">
        <v>640.64</v>
      </c>
      <c r="M6596" s="10">
        <v>0.52</v>
      </c>
      <c r="N6596" s="4" t="s">
        <v>89</v>
      </c>
      <c r="O6596" s="4" t="s">
        <v>29</v>
      </c>
      <c r="P6596" s="4" t="s">
        <v>24</v>
      </c>
    </row>
    <row r="6597" ht="14.25" customHeight="1">
      <c r="B6597" s="4" t="s">
        <v>31</v>
      </c>
      <c r="C6597" s="4">
        <v>1197831.0</v>
      </c>
      <c r="D6597" s="5">
        <v>44458.0</v>
      </c>
      <c r="E6597" s="4" t="s">
        <v>33</v>
      </c>
      <c r="F6597" s="4" t="s">
        <v>108</v>
      </c>
      <c r="G6597" s="4" t="s">
        <v>109</v>
      </c>
      <c r="H6597" s="6" t="s">
        <v>27</v>
      </c>
      <c r="I6597" s="7">
        <v>23.0</v>
      </c>
      <c r="J6597" s="8">
        <v>94.0</v>
      </c>
      <c r="K6597" s="9">
        <v>2162.0</v>
      </c>
      <c r="L6597" s="9">
        <v>1081.0</v>
      </c>
      <c r="M6597" s="10">
        <v>0.5</v>
      </c>
      <c r="N6597" s="4" t="s">
        <v>89</v>
      </c>
      <c r="O6597" s="4" t="s">
        <v>29</v>
      </c>
      <c r="P6597" s="4" t="s">
        <v>21</v>
      </c>
    </row>
    <row r="6598" ht="14.25" customHeight="1">
      <c r="B6598" s="4" t="s">
        <v>31</v>
      </c>
      <c r="C6598" s="4">
        <v>1197831.0</v>
      </c>
      <c r="D6598" s="5">
        <v>44458.0</v>
      </c>
      <c r="E6598" s="4" t="s">
        <v>33</v>
      </c>
      <c r="F6598" s="4" t="s">
        <v>108</v>
      </c>
      <c r="G6598" s="4" t="s">
        <v>109</v>
      </c>
      <c r="H6598" s="6" t="s">
        <v>28</v>
      </c>
      <c r="I6598" s="7">
        <v>29.0</v>
      </c>
      <c r="J6598" s="8">
        <v>119.0</v>
      </c>
      <c r="K6598" s="9">
        <v>3451.0</v>
      </c>
      <c r="L6598" s="9">
        <v>1863.5400000000002</v>
      </c>
      <c r="M6598" s="10">
        <v>0.54</v>
      </c>
      <c r="N6598" s="4" t="s">
        <v>89</v>
      </c>
      <c r="O6598" s="4" t="s">
        <v>29</v>
      </c>
      <c r="P6598" s="4" t="s">
        <v>24</v>
      </c>
    </row>
    <row r="6599" ht="14.25" customHeight="1">
      <c r="B6599" s="4" t="s">
        <v>31</v>
      </c>
      <c r="C6599" s="4">
        <v>1197831.0</v>
      </c>
      <c r="D6599" s="5">
        <v>44490.0</v>
      </c>
      <c r="E6599" s="4" t="s">
        <v>33</v>
      </c>
      <c r="F6599" s="4" t="s">
        <v>108</v>
      </c>
      <c r="G6599" s="4" t="s">
        <v>109</v>
      </c>
      <c r="H6599" s="6" t="s">
        <v>18</v>
      </c>
      <c r="I6599" s="7">
        <v>27.0</v>
      </c>
      <c r="J6599" s="8">
        <v>150.0</v>
      </c>
      <c r="K6599" s="9">
        <v>4050.0</v>
      </c>
      <c r="L6599" s="9">
        <v>2025.0</v>
      </c>
      <c r="M6599" s="10">
        <v>0.5</v>
      </c>
      <c r="N6599" s="4" t="s">
        <v>89</v>
      </c>
      <c r="O6599" s="4" t="s">
        <v>20</v>
      </c>
      <c r="P6599" s="4" t="s">
        <v>21</v>
      </c>
    </row>
    <row r="6600" ht="14.25" customHeight="1">
      <c r="B6600" s="4" t="s">
        <v>31</v>
      </c>
      <c r="C6600" s="4">
        <v>1197831.0</v>
      </c>
      <c r="D6600" s="5">
        <v>44490.0</v>
      </c>
      <c r="E6600" s="4" t="s">
        <v>33</v>
      </c>
      <c r="F6600" s="4" t="s">
        <v>108</v>
      </c>
      <c r="G6600" s="4" t="s">
        <v>109</v>
      </c>
      <c r="H6600" s="6" t="s">
        <v>22</v>
      </c>
      <c r="I6600" s="7">
        <v>19.0</v>
      </c>
      <c r="J6600" s="8">
        <v>106.0</v>
      </c>
      <c r="K6600" s="9">
        <v>2014.0</v>
      </c>
      <c r="L6600" s="9">
        <v>906.3</v>
      </c>
      <c r="M6600" s="10">
        <v>0.44999999999999996</v>
      </c>
      <c r="N6600" s="4" t="s">
        <v>89</v>
      </c>
      <c r="O6600" s="4" t="s">
        <v>20</v>
      </c>
      <c r="P6600" s="4" t="s">
        <v>24</v>
      </c>
    </row>
    <row r="6601" ht="14.25" customHeight="1">
      <c r="B6601" s="4" t="s">
        <v>31</v>
      </c>
      <c r="C6601" s="4">
        <v>1197831.0</v>
      </c>
      <c r="D6601" s="5">
        <v>44490.0</v>
      </c>
      <c r="E6601" s="4" t="s">
        <v>33</v>
      </c>
      <c r="F6601" s="4" t="s">
        <v>108</v>
      </c>
      <c r="G6601" s="4" t="s">
        <v>109</v>
      </c>
      <c r="H6601" s="6" t="s">
        <v>25</v>
      </c>
      <c r="I6601" s="7">
        <v>19.0</v>
      </c>
      <c r="J6601" s="8">
        <v>78.0</v>
      </c>
      <c r="K6601" s="9">
        <v>1482.0</v>
      </c>
      <c r="L6601" s="9">
        <v>741.0</v>
      </c>
      <c r="M6601" s="10">
        <v>0.5</v>
      </c>
      <c r="N6601" s="4" t="s">
        <v>89</v>
      </c>
      <c r="O6601" s="4" t="s">
        <v>29</v>
      </c>
      <c r="P6601" s="4" t="s">
        <v>24</v>
      </c>
    </row>
    <row r="6602" ht="14.25" customHeight="1">
      <c r="B6602" s="4" t="s">
        <v>31</v>
      </c>
      <c r="C6602" s="4">
        <v>1197831.0</v>
      </c>
      <c r="D6602" s="5">
        <v>44490.0</v>
      </c>
      <c r="E6602" s="4" t="s">
        <v>33</v>
      </c>
      <c r="F6602" s="4" t="s">
        <v>108</v>
      </c>
      <c r="G6602" s="4" t="s">
        <v>109</v>
      </c>
      <c r="H6602" s="6" t="s">
        <v>26</v>
      </c>
      <c r="I6602" s="7">
        <v>19.0</v>
      </c>
      <c r="J6602" s="8">
        <v>72.0</v>
      </c>
      <c r="K6602" s="9">
        <v>1368.0</v>
      </c>
      <c r="L6602" s="9">
        <v>725.0400000000001</v>
      </c>
      <c r="M6602" s="10">
        <v>0.53</v>
      </c>
      <c r="N6602" s="4" t="s">
        <v>89</v>
      </c>
      <c r="O6602" s="4" t="s">
        <v>23</v>
      </c>
      <c r="P6602" s="4" t="s">
        <v>24</v>
      </c>
    </row>
    <row r="6603" ht="14.25" customHeight="1">
      <c r="B6603" s="4" t="s">
        <v>31</v>
      </c>
      <c r="C6603" s="4">
        <v>1197831.0</v>
      </c>
      <c r="D6603" s="5">
        <v>44490.0</v>
      </c>
      <c r="E6603" s="4" t="s">
        <v>33</v>
      </c>
      <c r="F6603" s="4" t="s">
        <v>108</v>
      </c>
      <c r="G6603" s="4" t="s">
        <v>109</v>
      </c>
      <c r="H6603" s="6" t="s">
        <v>27</v>
      </c>
      <c r="I6603" s="7">
        <v>27.0</v>
      </c>
      <c r="J6603" s="8">
        <v>83.0</v>
      </c>
      <c r="K6603" s="9">
        <v>2241.0</v>
      </c>
      <c r="L6603" s="9">
        <v>1053.27</v>
      </c>
      <c r="M6603" s="10">
        <v>0.47</v>
      </c>
      <c r="N6603" s="4" t="s">
        <v>89</v>
      </c>
      <c r="O6603" s="4" t="s">
        <v>23</v>
      </c>
      <c r="P6603" s="4" t="s">
        <v>21</v>
      </c>
    </row>
    <row r="6604" ht="14.25" customHeight="1">
      <c r="B6604" s="4" t="s">
        <v>36</v>
      </c>
      <c r="C6604" s="4">
        <v>1197831.0</v>
      </c>
      <c r="D6604" s="5">
        <v>44490.0</v>
      </c>
      <c r="E6604" s="4" t="s">
        <v>33</v>
      </c>
      <c r="F6604" s="4" t="s">
        <v>108</v>
      </c>
      <c r="G6604" s="4" t="s">
        <v>109</v>
      </c>
      <c r="H6604" s="6" t="s">
        <v>28</v>
      </c>
      <c r="I6604" s="7">
        <v>29.0</v>
      </c>
      <c r="J6604" s="8">
        <v>104.0</v>
      </c>
      <c r="K6604" s="9">
        <v>3016.0</v>
      </c>
      <c r="L6604" s="9">
        <v>1598.48</v>
      </c>
      <c r="M6604" s="10">
        <v>0.53</v>
      </c>
      <c r="N6604" s="4" t="s">
        <v>89</v>
      </c>
      <c r="O6604" s="4" t="s">
        <v>29</v>
      </c>
      <c r="P6604" s="4" t="s">
        <v>21</v>
      </c>
    </row>
    <row r="6605" ht="14.25" customHeight="1">
      <c r="B6605" s="4" t="s">
        <v>36</v>
      </c>
      <c r="C6605" s="4">
        <v>1197831.0</v>
      </c>
      <c r="D6605" s="5">
        <v>44520.0</v>
      </c>
      <c r="E6605" s="4" t="s">
        <v>33</v>
      </c>
      <c r="F6605" s="4" t="s">
        <v>108</v>
      </c>
      <c r="G6605" s="4" t="s">
        <v>109</v>
      </c>
      <c r="H6605" s="6" t="s">
        <v>18</v>
      </c>
      <c r="I6605" s="7">
        <v>24.0</v>
      </c>
      <c r="J6605" s="8">
        <v>143.0</v>
      </c>
      <c r="K6605" s="9">
        <v>3432.0</v>
      </c>
      <c r="L6605" s="9">
        <v>1716.0</v>
      </c>
      <c r="M6605" s="10">
        <v>0.5</v>
      </c>
      <c r="N6605" s="4" t="s">
        <v>89</v>
      </c>
      <c r="O6605" s="4" t="s">
        <v>23</v>
      </c>
      <c r="P6605" s="4" t="s">
        <v>21</v>
      </c>
    </row>
    <row r="6606" ht="14.25" customHeight="1">
      <c r="B6606" s="4" t="s">
        <v>36</v>
      </c>
      <c r="C6606" s="4">
        <v>1197831.0</v>
      </c>
      <c r="D6606" s="5">
        <v>44520.0</v>
      </c>
      <c r="E6606" s="4" t="s">
        <v>33</v>
      </c>
      <c r="F6606" s="4" t="s">
        <v>108</v>
      </c>
      <c r="G6606" s="4" t="s">
        <v>109</v>
      </c>
      <c r="H6606" s="6" t="s">
        <v>22</v>
      </c>
      <c r="I6606" s="7">
        <v>14.0</v>
      </c>
      <c r="J6606" s="8">
        <v>94.0</v>
      </c>
      <c r="K6606" s="9">
        <v>1316.0</v>
      </c>
      <c r="L6606" s="9">
        <v>658.0</v>
      </c>
      <c r="M6606" s="10">
        <v>0.5</v>
      </c>
      <c r="N6606" s="4" t="s">
        <v>89</v>
      </c>
      <c r="O6606" s="4" t="s">
        <v>23</v>
      </c>
      <c r="P6606" s="4" t="s">
        <v>21</v>
      </c>
    </row>
    <row r="6607" ht="14.25" customHeight="1">
      <c r="B6607" s="4" t="s">
        <v>36</v>
      </c>
      <c r="C6607" s="4">
        <v>1197831.0</v>
      </c>
      <c r="D6607" s="5">
        <v>44520.0</v>
      </c>
      <c r="E6607" s="4" t="s">
        <v>33</v>
      </c>
      <c r="F6607" s="4" t="s">
        <v>108</v>
      </c>
      <c r="G6607" s="4" t="s">
        <v>109</v>
      </c>
      <c r="H6607" s="6" t="s">
        <v>25</v>
      </c>
      <c r="I6607" s="7">
        <v>23.0</v>
      </c>
      <c r="J6607" s="8">
        <v>90.0</v>
      </c>
      <c r="K6607" s="9">
        <v>2070.0</v>
      </c>
      <c r="L6607" s="9">
        <v>1055.7</v>
      </c>
      <c r="M6607" s="10">
        <v>0.51</v>
      </c>
      <c r="N6607" s="4" t="s">
        <v>89</v>
      </c>
      <c r="O6607" s="4" t="s">
        <v>20</v>
      </c>
      <c r="P6607" s="4" t="s">
        <v>24</v>
      </c>
    </row>
    <row r="6608" ht="14.25" customHeight="1">
      <c r="B6608" s="4" t="s">
        <v>36</v>
      </c>
      <c r="C6608" s="4">
        <v>1197831.0</v>
      </c>
      <c r="D6608" s="5">
        <v>44520.0</v>
      </c>
      <c r="E6608" s="4" t="s">
        <v>33</v>
      </c>
      <c r="F6608" s="4" t="s">
        <v>108</v>
      </c>
      <c r="G6608" s="4" t="s">
        <v>109</v>
      </c>
      <c r="H6608" s="6" t="s">
        <v>26</v>
      </c>
      <c r="I6608" s="7">
        <v>51.0</v>
      </c>
      <c r="J6608" s="8">
        <v>109.0</v>
      </c>
      <c r="K6608" s="9">
        <v>5559.0</v>
      </c>
      <c r="L6608" s="9">
        <v>2779.5</v>
      </c>
      <c r="M6608" s="10">
        <v>0.5</v>
      </c>
      <c r="N6608" s="4" t="s">
        <v>89</v>
      </c>
      <c r="O6608" s="4" t="s">
        <v>20</v>
      </c>
      <c r="P6608" s="4" t="s">
        <v>21</v>
      </c>
    </row>
    <row r="6609" ht="14.25" customHeight="1">
      <c r="B6609" s="4" t="s">
        <v>36</v>
      </c>
      <c r="C6609" s="4">
        <v>1197831.0</v>
      </c>
      <c r="D6609" s="5">
        <v>44520.0</v>
      </c>
      <c r="E6609" s="4" t="s">
        <v>33</v>
      </c>
      <c r="F6609" s="4" t="s">
        <v>108</v>
      </c>
      <c r="G6609" s="4" t="s">
        <v>109</v>
      </c>
      <c r="H6609" s="6" t="s">
        <v>27</v>
      </c>
      <c r="I6609" s="7">
        <v>69.0</v>
      </c>
      <c r="J6609" s="8">
        <v>91.0</v>
      </c>
      <c r="K6609" s="9">
        <v>6279.0</v>
      </c>
      <c r="L6609" s="9">
        <v>2951.1299999999997</v>
      </c>
      <c r="M6609" s="10">
        <v>0.47</v>
      </c>
      <c r="N6609" s="4" t="s">
        <v>89</v>
      </c>
      <c r="O6609" s="4" t="s">
        <v>20</v>
      </c>
      <c r="P6609" s="4" t="s">
        <v>24</v>
      </c>
    </row>
    <row r="6610" ht="14.25" customHeight="1">
      <c r="B6610" s="4" t="s">
        <v>36</v>
      </c>
      <c r="C6610" s="4">
        <v>1197831.0</v>
      </c>
      <c r="D6610" s="5">
        <v>44520.0</v>
      </c>
      <c r="E6610" s="4" t="s">
        <v>33</v>
      </c>
      <c r="F6610" s="4" t="s">
        <v>108</v>
      </c>
      <c r="G6610" s="4" t="s">
        <v>109</v>
      </c>
      <c r="H6610" s="6" t="s">
        <v>28</v>
      </c>
      <c r="I6610" s="7">
        <v>73.0</v>
      </c>
      <c r="J6610" s="8">
        <v>117.0</v>
      </c>
      <c r="K6610" s="9">
        <v>8541.0</v>
      </c>
      <c r="L6610" s="9">
        <v>4526.7300000000005</v>
      </c>
      <c r="M6610" s="10">
        <v>0.53</v>
      </c>
      <c r="N6610" s="4" t="s">
        <v>89</v>
      </c>
      <c r="O6610" s="4" t="s">
        <v>29</v>
      </c>
      <c r="P6610" s="4" t="s">
        <v>24</v>
      </c>
    </row>
    <row r="6611" ht="14.25" customHeight="1">
      <c r="B6611" s="4" t="s">
        <v>36</v>
      </c>
      <c r="C6611" s="4">
        <v>1197831.0</v>
      </c>
      <c r="D6611" s="5">
        <v>44549.0</v>
      </c>
      <c r="E6611" s="4" t="s">
        <v>33</v>
      </c>
      <c r="F6611" s="4" t="s">
        <v>108</v>
      </c>
      <c r="G6611" s="4" t="s">
        <v>109</v>
      </c>
      <c r="H6611" s="6" t="s">
        <v>18</v>
      </c>
      <c r="I6611" s="7">
        <v>67.0</v>
      </c>
      <c r="J6611" s="8">
        <v>203.0</v>
      </c>
      <c r="K6611" s="9">
        <v>13601.0</v>
      </c>
      <c r="L6611" s="9">
        <v>7480.55</v>
      </c>
      <c r="M6611" s="10">
        <v>0.55</v>
      </c>
      <c r="N6611" s="4" t="s">
        <v>89</v>
      </c>
      <c r="O6611" s="4" t="s">
        <v>20</v>
      </c>
      <c r="P6611" s="4" t="s">
        <v>21</v>
      </c>
    </row>
    <row r="6612" ht="14.25" customHeight="1">
      <c r="B6612" s="4" t="s">
        <v>36</v>
      </c>
      <c r="C6612" s="4">
        <v>1197831.0</v>
      </c>
      <c r="D6612" s="5">
        <v>44549.0</v>
      </c>
      <c r="E6612" s="4" t="s">
        <v>33</v>
      </c>
      <c r="F6612" s="4" t="s">
        <v>108</v>
      </c>
      <c r="G6612" s="4" t="s">
        <v>109</v>
      </c>
      <c r="H6612" s="6" t="s">
        <v>22</v>
      </c>
      <c r="I6612" s="7">
        <v>54.0</v>
      </c>
      <c r="J6612" s="8">
        <v>140.0</v>
      </c>
      <c r="K6612" s="9">
        <v>7560.0</v>
      </c>
      <c r="L6612" s="9">
        <v>3553.2</v>
      </c>
      <c r="M6612" s="10">
        <v>0.47</v>
      </c>
      <c r="N6612" s="4" t="s">
        <v>89</v>
      </c>
      <c r="O6612" s="4" t="s">
        <v>29</v>
      </c>
      <c r="P6612" s="4" t="s">
        <v>24</v>
      </c>
    </row>
    <row r="6613" ht="14.25" customHeight="1">
      <c r="B6613" s="4" t="s">
        <v>36</v>
      </c>
      <c r="C6613" s="4">
        <v>1197831.0</v>
      </c>
      <c r="D6613" s="5">
        <v>44549.0</v>
      </c>
      <c r="E6613" s="4" t="s">
        <v>33</v>
      </c>
      <c r="F6613" s="4" t="s">
        <v>108</v>
      </c>
      <c r="G6613" s="4" t="s">
        <v>109</v>
      </c>
      <c r="H6613" s="6" t="s">
        <v>25</v>
      </c>
      <c r="I6613" s="7">
        <v>55.0</v>
      </c>
      <c r="J6613" s="8">
        <v>126.0</v>
      </c>
      <c r="K6613" s="9">
        <v>6930.0</v>
      </c>
      <c r="L6613" s="9">
        <v>3742.2000000000003</v>
      </c>
      <c r="M6613" s="10">
        <v>0.54</v>
      </c>
      <c r="N6613" s="4" t="s">
        <v>89</v>
      </c>
      <c r="O6613" s="4" t="s">
        <v>23</v>
      </c>
      <c r="P6613" s="4" t="s">
        <v>21</v>
      </c>
    </row>
    <row r="6614" ht="14.25" customHeight="1">
      <c r="B6614" s="4" t="s">
        <v>36</v>
      </c>
      <c r="C6614" s="4">
        <v>1197831.0</v>
      </c>
      <c r="D6614" s="5">
        <v>44549.0</v>
      </c>
      <c r="E6614" s="4" t="s">
        <v>33</v>
      </c>
      <c r="F6614" s="4" t="s">
        <v>108</v>
      </c>
      <c r="G6614" s="4" t="s">
        <v>109</v>
      </c>
      <c r="H6614" s="6" t="s">
        <v>26</v>
      </c>
      <c r="I6614" s="7">
        <v>57.0</v>
      </c>
      <c r="J6614" s="8">
        <v>120.0</v>
      </c>
      <c r="K6614" s="9">
        <v>6840.0</v>
      </c>
      <c r="L6614" s="9">
        <v>3488.4</v>
      </c>
      <c r="M6614" s="10">
        <v>0.51</v>
      </c>
      <c r="N6614" s="4" t="s">
        <v>89</v>
      </c>
      <c r="O6614" s="4" t="s">
        <v>20</v>
      </c>
      <c r="P6614" s="4" t="s">
        <v>21</v>
      </c>
    </row>
    <row r="6615" ht="14.25" customHeight="1">
      <c r="B6615" s="4" t="s">
        <v>36</v>
      </c>
      <c r="C6615" s="4">
        <v>1197831.0</v>
      </c>
      <c r="D6615" s="5">
        <v>44549.0</v>
      </c>
      <c r="E6615" s="4" t="s">
        <v>33</v>
      </c>
      <c r="F6615" s="4" t="s">
        <v>108</v>
      </c>
      <c r="G6615" s="4" t="s">
        <v>109</v>
      </c>
      <c r="H6615" s="6" t="s">
        <v>27</v>
      </c>
      <c r="I6615" s="7">
        <v>64.0</v>
      </c>
      <c r="J6615" s="8">
        <v>112.0</v>
      </c>
      <c r="K6615" s="9">
        <v>7168.0</v>
      </c>
      <c r="L6615" s="9">
        <v>3512.3199999999997</v>
      </c>
      <c r="M6615" s="10">
        <v>0.49</v>
      </c>
      <c r="N6615" s="4" t="s">
        <v>89</v>
      </c>
      <c r="O6615" s="4" t="s">
        <v>29</v>
      </c>
      <c r="P6615" s="4" t="s">
        <v>21</v>
      </c>
    </row>
    <row r="6616" ht="14.25" customHeight="1">
      <c r="B6616" s="4" t="s">
        <v>36</v>
      </c>
      <c r="C6616" s="4">
        <v>1197831.0</v>
      </c>
      <c r="D6616" s="5">
        <v>44549.0</v>
      </c>
      <c r="E6616" s="4" t="s">
        <v>33</v>
      </c>
      <c r="F6616" s="4" t="s">
        <v>108</v>
      </c>
      <c r="G6616" s="4" t="s">
        <v>109</v>
      </c>
      <c r="H6616" s="6" t="s">
        <v>28</v>
      </c>
      <c r="I6616" s="7">
        <v>70.0</v>
      </c>
      <c r="J6616" s="8">
        <v>150.0</v>
      </c>
      <c r="K6616" s="9">
        <v>10500.0</v>
      </c>
      <c r="L6616" s="9">
        <v>5355.0</v>
      </c>
      <c r="M6616" s="10">
        <v>0.51</v>
      </c>
      <c r="N6616" s="4" t="s">
        <v>89</v>
      </c>
      <c r="O6616" s="4" t="s">
        <v>20</v>
      </c>
      <c r="P6616" s="4" t="s">
        <v>21</v>
      </c>
    </row>
    <row r="6617" ht="14.25" customHeight="1">
      <c r="B6617" s="4" t="s">
        <v>36</v>
      </c>
      <c r="C6617" s="4">
        <v>1197831.0</v>
      </c>
      <c r="D6617" s="5">
        <v>44219.0</v>
      </c>
      <c r="E6617" s="4" t="s">
        <v>33</v>
      </c>
      <c r="F6617" s="4" t="s">
        <v>108</v>
      </c>
      <c r="G6617" s="4" t="s">
        <v>109</v>
      </c>
      <c r="H6617" s="6" t="s">
        <v>18</v>
      </c>
      <c r="I6617" s="7">
        <v>24.0</v>
      </c>
      <c r="J6617" s="8">
        <v>167.0</v>
      </c>
      <c r="K6617" s="9">
        <v>4008.0</v>
      </c>
      <c r="L6617" s="9">
        <v>2124.2400000000002</v>
      </c>
      <c r="M6617" s="10">
        <v>0.53</v>
      </c>
      <c r="N6617" s="4" t="s">
        <v>89</v>
      </c>
      <c r="O6617" s="4" t="s">
        <v>23</v>
      </c>
      <c r="P6617" s="4" t="s">
        <v>21</v>
      </c>
    </row>
    <row r="6618" ht="14.25" customHeight="1">
      <c r="B6618" s="4" t="s">
        <v>36</v>
      </c>
      <c r="C6618" s="4">
        <v>1197831.0</v>
      </c>
      <c r="D6618" s="5">
        <v>44219.0</v>
      </c>
      <c r="E6618" s="4" t="s">
        <v>33</v>
      </c>
      <c r="F6618" s="4" t="s">
        <v>108</v>
      </c>
      <c r="G6618" s="4" t="s">
        <v>109</v>
      </c>
      <c r="H6618" s="6" t="s">
        <v>22</v>
      </c>
      <c r="I6618" s="7">
        <v>25.0</v>
      </c>
      <c r="J6618" s="8">
        <v>109.0</v>
      </c>
      <c r="K6618" s="9">
        <v>2725.0</v>
      </c>
      <c r="L6618" s="9">
        <v>1226.2499999999998</v>
      </c>
      <c r="M6618" s="10">
        <v>0.44999999999999996</v>
      </c>
      <c r="N6618" s="4" t="s">
        <v>89</v>
      </c>
      <c r="O6618" s="4" t="s">
        <v>23</v>
      </c>
      <c r="P6618" s="4" t="s">
        <v>21</v>
      </c>
    </row>
    <row r="6619" ht="14.25" customHeight="1">
      <c r="B6619" s="4" t="s">
        <v>36</v>
      </c>
      <c r="C6619" s="4">
        <v>1197831.0</v>
      </c>
      <c r="D6619" s="5">
        <v>44219.0</v>
      </c>
      <c r="E6619" s="4" t="s">
        <v>33</v>
      </c>
      <c r="F6619" s="4" t="s">
        <v>108</v>
      </c>
      <c r="G6619" s="4" t="s">
        <v>109</v>
      </c>
      <c r="H6619" s="6" t="s">
        <v>25</v>
      </c>
      <c r="I6619" s="7">
        <v>15.0</v>
      </c>
      <c r="J6619" s="8">
        <v>98.0</v>
      </c>
      <c r="K6619" s="9">
        <v>1470.0</v>
      </c>
      <c r="L6619" s="9">
        <v>808.5000000000001</v>
      </c>
      <c r="M6619" s="10">
        <v>0.55</v>
      </c>
      <c r="N6619" s="4" t="s">
        <v>89</v>
      </c>
      <c r="O6619" s="4" t="s">
        <v>29</v>
      </c>
      <c r="P6619" s="4" t="s">
        <v>21</v>
      </c>
    </row>
    <row r="6620" ht="14.25" customHeight="1">
      <c r="B6620" s="4" t="s">
        <v>36</v>
      </c>
      <c r="C6620" s="4">
        <v>1197831.0</v>
      </c>
      <c r="D6620" s="5">
        <v>44219.0</v>
      </c>
      <c r="E6620" s="4" t="s">
        <v>33</v>
      </c>
      <c r="F6620" s="4" t="s">
        <v>108</v>
      </c>
      <c r="G6620" s="4" t="s">
        <v>109</v>
      </c>
      <c r="H6620" s="6" t="s">
        <v>26</v>
      </c>
      <c r="I6620" s="7">
        <v>18.0</v>
      </c>
      <c r="J6620" s="8">
        <v>65.0</v>
      </c>
      <c r="K6620" s="9">
        <v>1170.0</v>
      </c>
      <c r="L6620" s="9">
        <v>643.5</v>
      </c>
      <c r="M6620" s="10">
        <v>0.55</v>
      </c>
      <c r="N6620" s="4" t="s">
        <v>89</v>
      </c>
      <c r="O6620" s="4" t="s">
        <v>29</v>
      </c>
      <c r="P6620" s="4" t="s">
        <v>24</v>
      </c>
    </row>
    <row r="6621" ht="14.25" customHeight="1">
      <c r="B6621" s="4" t="s">
        <v>36</v>
      </c>
      <c r="C6621" s="4">
        <v>1197831.0</v>
      </c>
      <c r="D6621" s="5">
        <v>44219.0</v>
      </c>
      <c r="E6621" s="4" t="s">
        <v>33</v>
      </c>
      <c r="F6621" s="4" t="s">
        <v>108</v>
      </c>
      <c r="G6621" s="4" t="s">
        <v>109</v>
      </c>
      <c r="H6621" s="6" t="s">
        <v>27</v>
      </c>
      <c r="I6621" s="7">
        <v>33.0</v>
      </c>
      <c r="J6621" s="8">
        <v>80.0</v>
      </c>
      <c r="K6621" s="9">
        <v>2640.0</v>
      </c>
      <c r="L6621" s="9">
        <v>1320.0</v>
      </c>
      <c r="M6621" s="10">
        <v>0.5</v>
      </c>
      <c r="N6621" s="4" t="s">
        <v>89</v>
      </c>
      <c r="O6621" s="4" t="s">
        <v>23</v>
      </c>
      <c r="P6621" s="4" t="s">
        <v>24</v>
      </c>
    </row>
    <row r="6622" ht="14.25" customHeight="1">
      <c r="B6622" s="4" t="s">
        <v>36</v>
      </c>
      <c r="C6622" s="4">
        <v>1197831.0</v>
      </c>
      <c r="D6622" s="5">
        <v>44219.0</v>
      </c>
      <c r="E6622" s="4" t="s">
        <v>33</v>
      </c>
      <c r="F6622" s="4" t="s">
        <v>108</v>
      </c>
      <c r="G6622" s="4" t="s">
        <v>109</v>
      </c>
      <c r="H6622" s="6" t="s">
        <v>28</v>
      </c>
      <c r="I6622" s="7">
        <v>23.0</v>
      </c>
      <c r="J6622" s="8">
        <v>101.0</v>
      </c>
      <c r="K6622" s="9">
        <v>2323.0</v>
      </c>
      <c r="L6622" s="9">
        <v>1207.96</v>
      </c>
      <c r="M6622" s="10">
        <v>0.52</v>
      </c>
      <c r="N6622" s="4" t="s">
        <v>89</v>
      </c>
      <c r="O6622" s="4" t="s">
        <v>23</v>
      </c>
      <c r="P6622" s="4" t="s">
        <v>21</v>
      </c>
    </row>
    <row r="6623" ht="14.25" customHeight="1">
      <c r="B6623" s="4" t="s">
        <v>36</v>
      </c>
      <c r="C6623" s="4">
        <v>1197831.0</v>
      </c>
      <c r="D6623" s="5">
        <v>44248.0</v>
      </c>
      <c r="E6623" s="4" t="s">
        <v>33</v>
      </c>
      <c r="F6623" s="4" t="s">
        <v>108</v>
      </c>
      <c r="G6623" s="4" t="s">
        <v>109</v>
      </c>
      <c r="H6623" s="6" t="s">
        <v>18</v>
      </c>
      <c r="I6623" s="7">
        <v>24.0</v>
      </c>
      <c r="J6623" s="8">
        <v>169.0</v>
      </c>
      <c r="K6623" s="9">
        <v>4056.0</v>
      </c>
      <c r="L6623" s="9">
        <v>2109.12</v>
      </c>
      <c r="M6623" s="10">
        <v>0.52</v>
      </c>
      <c r="N6623" s="4" t="s">
        <v>89</v>
      </c>
      <c r="O6623" s="4" t="s">
        <v>29</v>
      </c>
      <c r="P6623" s="4" t="s">
        <v>21</v>
      </c>
    </row>
    <row r="6624" ht="14.25" customHeight="1">
      <c r="B6624" s="4" t="s">
        <v>36</v>
      </c>
      <c r="C6624" s="4">
        <v>1197831.0</v>
      </c>
      <c r="D6624" s="5">
        <v>44248.0</v>
      </c>
      <c r="E6624" s="4" t="s">
        <v>33</v>
      </c>
      <c r="F6624" s="4" t="s">
        <v>108</v>
      </c>
      <c r="G6624" s="4" t="s">
        <v>109</v>
      </c>
      <c r="H6624" s="6" t="s">
        <v>22</v>
      </c>
      <c r="I6624" s="7">
        <v>23.0</v>
      </c>
      <c r="J6624" s="8">
        <v>80.0</v>
      </c>
      <c r="K6624" s="9">
        <v>1840.0</v>
      </c>
      <c r="L6624" s="9">
        <v>846.4</v>
      </c>
      <c r="M6624" s="10">
        <v>0.45999999999999996</v>
      </c>
      <c r="N6624" s="4" t="s">
        <v>89</v>
      </c>
      <c r="O6624" s="4" t="s">
        <v>23</v>
      </c>
      <c r="P6624" s="4" t="s">
        <v>24</v>
      </c>
    </row>
    <row r="6625" ht="14.25" customHeight="1">
      <c r="B6625" s="4" t="s">
        <v>36</v>
      </c>
      <c r="C6625" s="4">
        <v>1197831.0</v>
      </c>
      <c r="D6625" s="5">
        <v>44248.0</v>
      </c>
      <c r="E6625" s="4" t="s">
        <v>33</v>
      </c>
      <c r="F6625" s="4" t="s">
        <v>108</v>
      </c>
      <c r="G6625" s="4" t="s">
        <v>109</v>
      </c>
      <c r="H6625" s="6" t="s">
        <v>25</v>
      </c>
      <c r="I6625" s="7">
        <v>15.0</v>
      </c>
      <c r="J6625" s="8">
        <v>91.0</v>
      </c>
      <c r="K6625" s="9">
        <v>1365.0</v>
      </c>
      <c r="L6625" s="9">
        <v>682.5</v>
      </c>
      <c r="M6625" s="10">
        <v>0.5</v>
      </c>
      <c r="N6625" s="4" t="s">
        <v>89</v>
      </c>
      <c r="O6625" s="4" t="s">
        <v>20</v>
      </c>
      <c r="P6625" s="4" t="s">
        <v>24</v>
      </c>
    </row>
    <row r="6626" ht="14.25" customHeight="1">
      <c r="B6626" s="4" t="s">
        <v>36</v>
      </c>
      <c r="C6626" s="4">
        <v>1197831.0</v>
      </c>
      <c r="D6626" s="5">
        <v>44248.0</v>
      </c>
      <c r="E6626" s="4" t="s">
        <v>33</v>
      </c>
      <c r="F6626" s="4" t="s">
        <v>110</v>
      </c>
      <c r="G6626" s="4" t="s">
        <v>111</v>
      </c>
      <c r="H6626" s="6" t="s">
        <v>26</v>
      </c>
      <c r="I6626" s="7">
        <v>19.0</v>
      </c>
      <c r="J6626" s="8">
        <v>49.0</v>
      </c>
      <c r="K6626" s="9">
        <v>931.0</v>
      </c>
      <c r="L6626" s="9">
        <v>474.81</v>
      </c>
      <c r="M6626" s="10">
        <v>0.51</v>
      </c>
      <c r="N6626" s="4" t="s">
        <v>89</v>
      </c>
      <c r="O6626" s="4" t="s">
        <v>23</v>
      </c>
      <c r="P6626" s="4" t="s">
        <v>21</v>
      </c>
    </row>
    <row r="6627" ht="14.25" customHeight="1">
      <c r="B6627" s="4" t="s">
        <v>36</v>
      </c>
      <c r="C6627" s="4">
        <v>1197831.0</v>
      </c>
      <c r="D6627" s="5">
        <v>44248.0</v>
      </c>
      <c r="E6627" s="4" t="s">
        <v>33</v>
      </c>
      <c r="F6627" s="4" t="s">
        <v>110</v>
      </c>
      <c r="G6627" s="4" t="s">
        <v>111</v>
      </c>
      <c r="H6627" s="6" t="s">
        <v>27</v>
      </c>
      <c r="I6627" s="7">
        <v>34.0</v>
      </c>
      <c r="J6627" s="8">
        <v>75.0</v>
      </c>
      <c r="K6627" s="9">
        <v>2550.0</v>
      </c>
      <c r="L6627" s="9">
        <v>1198.5</v>
      </c>
      <c r="M6627" s="10">
        <v>0.47</v>
      </c>
      <c r="N6627" s="4" t="s">
        <v>89</v>
      </c>
      <c r="O6627" s="4" t="s">
        <v>29</v>
      </c>
      <c r="P6627" s="4" t="s">
        <v>21</v>
      </c>
    </row>
    <row r="6628" ht="14.25" customHeight="1">
      <c r="B6628" s="4" t="s">
        <v>36</v>
      </c>
      <c r="C6628" s="4">
        <v>1197831.0</v>
      </c>
      <c r="D6628" s="5">
        <v>44248.0</v>
      </c>
      <c r="E6628" s="4" t="s">
        <v>33</v>
      </c>
      <c r="F6628" s="4" t="s">
        <v>110</v>
      </c>
      <c r="G6628" s="4" t="s">
        <v>111</v>
      </c>
      <c r="H6628" s="6" t="s">
        <v>28</v>
      </c>
      <c r="I6628" s="7">
        <v>18.0</v>
      </c>
      <c r="J6628" s="8">
        <v>98.0</v>
      </c>
      <c r="K6628" s="9">
        <v>1764.0</v>
      </c>
      <c r="L6628" s="9">
        <v>899.64</v>
      </c>
      <c r="M6628" s="10">
        <v>0.51</v>
      </c>
      <c r="N6628" s="4" t="s">
        <v>89</v>
      </c>
      <c r="O6628" s="4" t="s">
        <v>20</v>
      </c>
      <c r="P6628" s="4" t="s">
        <v>24</v>
      </c>
    </row>
    <row r="6629" ht="14.25" customHeight="1">
      <c r="B6629" s="4" t="s">
        <v>36</v>
      </c>
      <c r="C6629" s="4">
        <v>1197831.0</v>
      </c>
      <c r="D6629" s="5">
        <v>44274.0</v>
      </c>
      <c r="E6629" s="4" t="s">
        <v>33</v>
      </c>
      <c r="F6629" s="4" t="s">
        <v>110</v>
      </c>
      <c r="G6629" s="4" t="s">
        <v>111</v>
      </c>
      <c r="H6629" s="6" t="s">
        <v>18</v>
      </c>
      <c r="I6629" s="7">
        <v>19.0</v>
      </c>
      <c r="J6629" s="8">
        <v>154.0</v>
      </c>
      <c r="K6629" s="9">
        <v>2926.0</v>
      </c>
      <c r="L6629" s="9">
        <v>1463.0</v>
      </c>
      <c r="M6629" s="10">
        <v>0.5</v>
      </c>
      <c r="N6629" s="4" t="s">
        <v>89</v>
      </c>
      <c r="O6629" s="4" t="s">
        <v>23</v>
      </c>
      <c r="P6629" s="4" t="s">
        <v>21</v>
      </c>
    </row>
    <row r="6630" ht="14.25" customHeight="1">
      <c r="B6630" s="4" t="s">
        <v>36</v>
      </c>
      <c r="C6630" s="4">
        <v>1197831.0</v>
      </c>
      <c r="D6630" s="5">
        <v>44274.0</v>
      </c>
      <c r="E6630" s="4" t="s">
        <v>33</v>
      </c>
      <c r="F6630" s="4" t="s">
        <v>110</v>
      </c>
      <c r="G6630" s="4" t="s">
        <v>111</v>
      </c>
      <c r="H6630" s="6" t="s">
        <v>22</v>
      </c>
      <c r="I6630" s="7">
        <v>19.0</v>
      </c>
      <c r="J6630" s="8">
        <v>73.0</v>
      </c>
      <c r="K6630" s="9">
        <v>1387.0</v>
      </c>
      <c r="L6630" s="9">
        <v>665.76</v>
      </c>
      <c r="M6630" s="10">
        <v>0.48</v>
      </c>
      <c r="N6630" s="4" t="s">
        <v>89</v>
      </c>
      <c r="O6630" s="4" t="s">
        <v>23</v>
      </c>
      <c r="P6630" s="4" t="s">
        <v>21</v>
      </c>
    </row>
    <row r="6631" ht="14.25" customHeight="1">
      <c r="B6631" s="4" t="s">
        <v>36</v>
      </c>
      <c r="C6631" s="4">
        <v>1197831.0</v>
      </c>
      <c r="D6631" s="5">
        <v>44274.0</v>
      </c>
      <c r="E6631" s="4" t="s">
        <v>33</v>
      </c>
      <c r="F6631" s="4" t="s">
        <v>110</v>
      </c>
      <c r="G6631" s="4" t="s">
        <v>111</v>
      </c>
      <c r="H6631" s="6" t="s">
        <v>25</v>
      </c>
      <c r="I6631" s="7">
        <v>9.0</v>
      </c>
      <c r="J6631" s="8">
        <v>80.0</v>
      </c>
      <c r="K6631" s="9">
        <v>720.0</v>
      </c>
      <c r="L6631" s="9">
        <v>360.0</v>
      </c>
      <c r="M6631" s="10">
        <v>0.5</v>
      </c>
      <c r="N6631" s="4" t="s">
        <v>89</v>
      </c>
      <c r="O6631" s="4" t="s">
        <v>23</v>
      </c>
      <c r="P6631" s="4" t="s">
        <v>21</v>
      </c>
    </row>
    <row r="6632" ht="14.25" customHeight="1">
      <c r="B6632" s="4" t="s">
        <v>36</v>
      </c>
      <c r="C6632" s="4">
        <v>1197831.0</v>
      </c>
      <c r="D6632" s="5">
        <v>44274.0</v>
      </c>
      <c r="E6632" s="4" t="s">
        <v>33</v>
      </c>
      <c r="F6632" s="4" t="s">
        <v>110</v>
      </c>
      <c r="G6632" s="4" t="s">
        <v>111</v>
      </c>
      <c r="H6632" s="6" t="s">
        <v>26</v>
      </c>
      <c r="I6632" s="7">
        <v>20.0</v>
      </c>
      <c r="J6632" s="8">
        <v>34.0</v>
      </c>
      <c r="K6632" s="9">
        <v>680.0</v>
      </c>
      <c r="L6632" s="9">
        <v>340.0</v>
      </c>
      <c r="M6632" s="10">
        <v>0.5</v>
      </c>
      <c r="N6632" s="4" t="s">
        <v>89</v>
      </c>
      <c r="O6632" s="4" t="s">
        <v>23</v>
      </c>
      <c r="P6632" s="4" t="s">
        <v>24</v>
      </c>
    </row>
    <row r="6633" ht="14.25" customHeight="1">
      <c r="B6633" s="4" t="s">
        <v>36</v>
      </c>
      <c r="C6633" s="4">
        <v>1197831.0</v>
      </c>
      <c r="D6633" s="5">
        <v>44274.0</v>
      </c>
      <c r="E6633" s="4" t="s">
        <v>33</v>
      </c>
      <c r="F6633" s="4" t="s">
        <v>110</v>
      </c>
      <c r="G6633" s="4" t="s">
        <v>111</v>
      </c>
      <c r="H6633" s="6" t="s">
        <v>27</v>
      </c>
      <c r="I6633" s="7">
        <v>34.0</v>
      </c>
      <c r="J6633" s="8">
        <v>49.0</v>
      </c>
      <c r="K6633" s="9">
        <v>1666.0</v>
      </c>
      <c r="L6633" s="9">
        <v>783.02</v>
      </c>
      <c r="M6633" s="10">
        <v>0.47</v>
      </c>
      <c r="N6633" s="4" t="s">
        <v>89</v>
      </c>
      <c r="O6633" s="4" t="s">
        <v>20</v>
      </c>
      <c r="P6633" s="4" t="s">
        <v>21</v>
      </c>
    </row>
    <row r="6634" ht="14.25" customHeight="1">
      <c r="B6634" s="4" t="s">
        <v>36</v>
      </c>
      <c r="C6634" s="4">
        <v>1197831.0</v>
      </c>
      <c r="D6634" s="5">
        <v>44274.0</v>
      </c>
      <c r="E6634" s="4" t="s">
        <v>33</v>
      </c>
      <c r="F6634" s="4" t="s">
        <v>110</v>
      </c>
      <c r="G6634" s="4" t="s">
        <v>111</v>
      </c>
      <c r="H6634" s="6" t="s">
        <v>28</v>
      </c>
      <c r="I6634" s="7">
        <v>23.0</v>
      </c>
      <c r="J6634" s="8">
        <v>69.0</v>
      </c>
      <c r="K6634" s="9">
        <v>1587.0</v>
      </c>
      <c r="L6634" s="9">
        <v>856.98</v>
      </c>
      <c r="M6634" s="10">
        <v>0.54</v>
      </c>
      <c r="N6634" s="4" t="s">
        <v>89</v>
      </c>
      <c r="O6634" s="4" t="s">
        <v>20</v>
      </c>
      <c r="P6634" s="4" t="s">
        <v>21</v>
      </c>
    </row>
    <row r="6635" ht="14.25" customHeight="1">
      <c r="B6635" s="4" t="s">
        <v>36</v>
      </c>
      <c r="C6635" s="4">
        <v>1197831.0</v>
      </c>
      <c r="D6635" s="5">
        <v>44306.0</v>
      </c>
      <c r="E6635" s="4" t="s">
        <v>33</v>
      </c>
      <c r="F6635" s="4" t="s">
        <v>110</v>
      </c>
      <c r="G6635" s="4" t="s">
        <v>111</v>
      </c>
      <c r="H6635" s="6" t="s">
        <v>18</v>
      </c>
      <c r="I6635" s="7">
        <v>24.0</v>
      </c>
      <c r="J6635" s="8">
        <v>152.0</v>
      </c>
      <c r="K6635" s="9">
        <v>3648.0</v>
      </c>
      <c r="L6635" s="9">
        <v>1933.44</v>
      </c>
      <c r="M6635" s="10">
        <v>0.53</v>
      </c>
      <c r="N6635" s="4" t="s">
        <v>89</v>
      </c>
      <c r="O6635" s="4" t="s">
        <v>23</v>
      </c>
      <c r="P6635" s="4" t="s">
        <v>24</v>
      </c>
    </row>
    <row r="6636" ht="14.25" customHeight="1">
      <c r="B6636" s="4" t="s">
        <v>36</v>
      </c>
      <c r="C6636" s="4">
        <v>1197831.0</v>
      </c>
      <c r="D6636" s="5">
        <v>44306.0</v>
      </c>
      <c r="E6636" s="4" t="s">
        <v>33</v>
      </c>
      <c r="F6636" s="4" t="s">
        <v>110</v>
      </c>
      <c r="G6636" s="4" t="s">
        <v>111</v>
      </c>
      <c r="H6636" s="6" t="s">
        <v>22</v>
      </c>
      <c r="I6636" s="7">
        <v>23.0</v>
      </c>
      <c r="J6636" s="8">
        <v>65.0</v>
      </c>
      <c r="K6636" s="9">
        <v>1495.0</v>
      </c>
      <c r="L6636" s="9">
        <v>717.6</v>
      </c>
      <c r="M6636" s="10">
        <v>0.48</v>
      </c>
      <c r="N6636" s="4" t="s">
        <v>89</v>
      </c>
      <c r="O6636" s="4" t="s">
        <v>23</v>
      </c>
      <c r="P6636" s="4" t="s">
        <v>24</v>
      </c>
    </row>
    <row r="6637" ht="14.25" customHeight="1">
      <c r="B6637" s="4" t="s">
        <v>36</v>
      </c>
      <c r="C6637" s="4">
        <v>1197831.0</v>
      </c>
      <c r="D6637" s="5">
        <v>44306.0</v>
      </c>
      <c r="E6637" s="4" t="s">
        <v>33</v>
      </c>
      <c r="F6637" s="4" t="s">
        <v>110</v>
      </c>
      <c r="G6637" s="4" t="s">
        <v>111</v>
      </c>
      <c r="H6637" s="6" t="s">
        <v>25</v>
      </c>
      <c r="I6637" s="7">
        <v>14.0</v>
      </c>
      <c r="J6637" s="8">
        <v>68.0</v>
      </c>
      <c r="K6637" s="9">
        <v>952.0</v>
      </c>
      <c r="L6637" s="9">
        <v>504.56</v>
      </c>
      <c r="M6637" s="10">
        <v>0.53</v>
      </c>
      <c r="N6637" s="4" t="s">
        <v>89</v>
      </c>
      <c r="O6637" s="4" t="s">
        <v>29</v>
      </c>
      <c r="P6637" s="4" t="s">
        <v>21</v>
      </c>
    </row>
    <row r="6638" ht="14.25" customHeight="1">
      <c r="B6638" s="4" t="s">
        <v>36</v>
      </c>
      <c r="C6638" s="4">
        <v>1197831.0</v>
      </c>
      <c r="D6638" s="5">
        <v>44306.0</v>
      </c>
      <c r="E6638" s="4" t="s">
        <v>33</v>
      </c>
      <c r="F6638" s="4" t="s">
        <v>110</v>
      </c>
      <c r="G6638" s="4" t="s">
        <v>111</v>
      </c>
      <c r="H6638" s="6" t="s">
        <v>26</v>
      </c>
      <c r="I6638" s="7">
        <v>18.0</v>
      </c>
      <c r="J6638" s="8">
        <v>45.0</v>
      </c>
      <c r="K6638" s="9">
        <v>810.0</v>
      </c>
      <c r="L6638" s="9">
        <v>429.3</v>
      </c>
      <c r="M6638" s="10">
        <v>0.53</v>
      </c>
      <c r="N6638" s="4" t="s">
        <v>89</v>
      </c>
      <c r="O6638" s="4" t="s">
        <v>29</v>
      </c>
      <c r="P6638" s="4" t="s">
        <v>24</v>
      </c>
    </row>
    <row r="6639" ht="14.25" customHeight="1">
      <c r="B6639" s="4" t="s">
        <v>36</v>
      </c>
      <c r="C6639" s="4">
        <v>1197831.0</v>
      </c>
      <c r="D6639" s="5">
        <v>44306.0</v>
      </c>
      <c r="E6639" s="4" t="s">
        <v>33</v>
      </c>
      <c r="F6639" s="4" t="s">
        <v>110</v>
      </c>
      <c r="G6639" s="4" t="s">
        <v>111</v>
      </c>
      <c r="H6639" s="6" t="s">
        <v>27</v>
      </c>
      <c r="I6639" s="7">
        <v>38.0</v>
      </c>
      <c r="J6639" s="8">
        <v>53.0</v>
      </c>
      <c r="K6639" s="9">
        <v>2014.0</v>
      </c>
      <c r="L6639" s="9">
        <v>1007.0</v>
      </c>
      <c r="M6639" s="10">
        <v>0.5</v>
      </c>
      <c r="N6639" s="4" t="s">
        <v>89</v>
      </c>
      <c r="O6639" s="4" t="s">
        <v>20</v>
      </c>
      <c r="P6639" s="4" t="s">
        <v>21</v>
      </c>
    </row>
    <row r="6640" ht="14.25" customHeight="1">
      <c r="B6640" s="4" t="s">
        <v>36</v>
      </c>
      <c r="C6640" s="4">
        <v>1197831.0</v>
      </c>
      <c r="D6640" s="5">
        <v>44306.0</v>
      </c>
      <c r="E6640" s="4" t="s">
        <v>33</v>
      </c>
      <c r="F6640" s="4" t="s">
        <v>110</v>
      </c>
      <c r="G6640" s="4" t="s">
        <v>111</v>
      </c>
      <c r="H6640" s="6" t="s">
        <v>28</v>
      </c>
      <c r="I6640" s="7">
        <v>28.0</v>
      </c>
      <c r="J6640" s="8">
        <v>94.0</v>
      </c>
      <c r="K6640" s="9">
        <v>2632.0</v>
      </c>
      <c r="L6640" s="9">
        <v>1447.6000000000001</v>
      </c>
      <c r="M6640" s="10">
        <v>0.55</v>
      </c>
      <c r="N6640" s="4" t="s">
        <v>89</v>
      </c>
      <c r="O6640" s="4" t="s">
        <v>29</v>
      </c>
      <c r="P6640" s="4" t="s">
        <v>24</v>
      </c>
    </row>
    <row r="6641" ht="14.25" customHeight="1">
      <c r="B6641" s="4" t="s">
        <v>36</v>
      </c>
      <c r="C6641" s="4">
        <v>1197831.0</v>
      </c>
      <c r="D6641" s="5">
        <v>44335.0</v>
      </c>
      <c r="E6641" s="4" t="s">
        <v>33</v>
      </c>
      <c r="F6641" s="4" t="s">
        <v>110</v>
      </c>
      <c r="G6641" s="4" t="s">
        <v>111</v>
      </c>
      <c r="H6641" s="6" t="s">
        <v>18</v>
      </c>
      <c r="I6641" s="7">
        <v>36.0</v>
      </c>
      <c r="J6641" s="8">
        <v>167.0</v>
      </c>
      <c r="K6641" s="9">
        <v>6012.0</v>
      </c>
      <c r="L6641" s="9">
        <v>3246.48</v>
      </c>
      <c r="M6641" s="10">
        <v>0.54</v>
      </c>
      <c r="N6641" s="4" t="s">
        <v>89</v>
      </c>
      <c r="O6641" s="4" t="s">
        <v>29</v>
      </c>
      <c r="P6641" s="4" t="s">
        <v>21</v>
      </c>
    </row>
    <row r="6642" ht="14.25" customHeight="1">
      <c r="B6642" s="4" t="s">
        <v>36</v>
      </c>
      <c r="C6642" s="4">
        <v>1197831.0</v>
      </c>
      <c r="D6642" s="5">
        <v>44335.0</v>
      </c>
      <c r="E6642" s="4" t="s">
        <v>33</v>
      </c>
      <c r="F6642" s="4" t="s">
        <v>110</v>
      </c>
      <c r="G6642" s="4" t="s">
        <v>111</v>
      </c>
      <c r="H6642" s="6" t="s">
        <v>22</v>
      </c>
      <c r="I6642" s="7">
        <v>39.0</v>
      </c>
      <c r="J6642" s="8">
        <v>87.0</v>
      </c>
      <c r="K6642" s="9">
        <v>3393.0</v>
      </c>
      <c r="L6642" s="9">
        <v>1526.85</v>
      </c>
      <c r="M6642" s="10">
        <v>0.44999999999999996</v>
      </c>
      <c r="N6642" s="4" t="s">
        <v>89</v>
      </c>
      <c r="O6642" s="4" t="s">
        <v>29</v>
      </c>
      <c r="P6642" s="4" t="s">
        <v>24</v>
      </c>
    </row>
    <row r="6643" ht="14.25" customHeight="1">
      <c r="B6643" s="4" t="s">
        <v>36</v>
      </c>
      <c r="C6643" s="4">
        <v>1197831.0</v>
      </c>
      <c r="D6643" s="5">
        <v>44335.0</v>
      </c>
      <c r="E6643" s="4" t="s">
        <v>33</v>
      </c>
      <c r="F6643" s="4" t="s">
        <v>110</v>
      </c>
      <c r="G6643" s="4" t="s">
        <v>111</v>
      </c>
      <c r="H6643" s="6" t="s">
        <v>25</v>
      </c>
      <c r="I6643" s="7">
        <v>34.0</v>
      </c>
      <c r="J6643" s="8">
        <v>72.0</v>
      </c>
      <c r="K6643" s="9">
        <v>2448.0</v>
      </c>
      <c r="L6643" s="9">
        <v>1272.96</v>
      </c>
      <c r="M6643" s="10">
        <v>0.52</v>
      </c>
      <c r="N6643" s="4" t="s">
        <v>89</v>
      </c>
      <c r="O6643" s="4" t="s">
        <v>23</v>
      </c>
      <c r="P6643" s="4" t="s">
        <v>21</v>
      </c>
    </row>
    <row r="6644" ht="14.25" customHeight="1">
      <c r="B6644" s="4" t="s">
        <v>36</v>
      </c>
      <c r="C6644" s="4">
        <v>1197831.0</v>
      </c>
      <c r="D6644" s="5">
        <v>44335.0</v>
      </c>
      <c r="E6644" s="4" t="s">
        <v>33</v>
      </c>
      <c r="F6644" s="4" t="s">
        <v>110</v>
      </c>
      <c r="G6644" s="4" t="s">
        <v>111</v>
      </c>
      <c r="H6644" s="6" t="s">
        <v>26</v>
      </c>
      <c r="I6644" s="7">
        <v>34.0</v>
      </c>
      <c r="J6644" s="8">
        <v>59.0</v>
      </c>
      <c r="K6644" s="9">
        <v>2006.0</v>
      </c>
      <c r="L6644" s="9">
        <v>1103.3000000000002</v>
      </c>
      <c r="M6644" s="10">
        <v>0.55</v>
      </c>
      <c r="N6644" s="4" t="s">
        <v>89</v>
      </c>
      <c r="O6644" s="4" t="s">
        <v>23</v>
      </c>
      <c r="P6644" s="4" t="s">
        <v>21</v>
      </c>
    </row>
    <row r="6645" ht="14.25" customHeight="1">
      <c r="B6645" s="4" t="s">
        <v>36</v>
      </c>
      <c r="C6645" s="4">
        <v>1197831.0</v>
      </c>
      <c r="D6645" s="5">
        <v>44335.0</v>
      </c>
      <c r="E6645" s="4" t="s">
        <v>33</v>
      </c>
      <c r="F6645" s="4" t="s">
        <v>110</v>
      </c>
      <c r="G6645" s="4" t="s">
        <v>111</v>
      </c>
      <c r="H6645" s="6" t="s">
        <v>27</v>
      </c>
      <c r="I6645" s="7">
        <v>43.0</v>
      </c>
      <c r="J6645" s="8">
        <v>75.0</v>
      </c>
      <c r="K6645" s="9">
        <v>3225.0</v>
      </c>
      <c r="L6645" s="9">
        <v>1451.2499999999998</v>
      </c>
      <c r="M6645" s="10">
        <v>0.44999999999999996</v>
      </c>
      <c r="N6645" s="4" t="s">
        <v>89</v>
      </c>
      <c r="O6645" s="4" t="s">
        <v>23</v>
      </c>
      <c r="P6645" s="4" t="s">
        <v>21</v>
      </c>
    </row>
    <row r="6646" ht="14.25" customHeight="1">
      <c r="B6646" s="4" t="s">
        <v>36</v>
      </c>
      <c r="C6646" s="4">
        <v>1197831.0</v>
      </c>
      <c r="D6646" s="5">
        <v>44335.0</v>
      </c>
      <c r="E6646" s="4" t="s">
        <v>33</v>
      </c>
      <c r="F6646" s="4" t="s">
        <v>110</v>
      </c>
      <c r="G6646" s="4" t="s">
        <v>111</v>
      </c>
      <c r="H6646" s="6" t="s">
        <v>28</v>
      </c>
      <c r="I6646" s="7">
        <v>42.0</v>
      </c>
      <c r="J6646" s="8">
        <v>98.0</v>
      </c>
      <c r="K6646" s="9">
        <v>4116.0</v>
      </c>
      <c r="L6646" s="9">
        <v>2140.32</v>
      </c>
      <c r="M6646" s="10">
        <v>0.52</v>
      </c>
      <c r="N6646" s="4" t="s">
        <v>89</v>
      </c>
      <c r="O6646" s="4" t="s">
        <v>23</v>
      </c>
      <c r="P6646" s="4" t="s">
        <v>24</v>
      </c>
    </row>
    <row r="6647" ht="14.25" customHeight="1">
      <c r="B6647" s="4" t="s">
        <v>36</v>
      </c>
      <c r="C6647" s="4">
        <v>1197831.0</v>
      </c>
      <c r="D6647" s="5">
        <v>44368.0</v>
      </c>
      <c r="E6647" s="4" t="s">
        <v>33</v>
      </c>
      <c r="F6647" s="4" t="s">
        <v>110</v>
      </c>
      <c r="G6647" s="4" t="s">
        <v>111</v>
      </c>
      <c r="H6647" s="6" t="s">
        <v>18</v>
      </c>
      <c r="I6647" s="7">
        <v>38.0</v>
      </c>
      <c r="J6647" s="8">
        <v>156.0</v>
      </c>
      <c r="K6647" s="9">
        <v>5928.0</v>
      </c>
      <c r="L6647" s="9">
        <v>3023.28</v>
      </c>
      <c r="M6647" s="10">
        <v>0.51</v>
      </c>
      <c r="N6647" s="4" t="s">
        <v>89</v>
      </c>
      <c r="O6647" s="4" t="s">
        <v>23</v>
      </c>
      <c r="P6647" s="4" t="s">
        <v>21</v>
      </c>
    </row>
    <row r="6648" ht="14.25" customHeight="1">
      <c r="B6648" s="4" t="s">
        <v>36</v>
      </c>
      <c r="C6648" s="4">
        <v>1197831.0</v>
      </c>
      <c r="D6648" s="5">
        <v>44368.0</v>
      </c>
      <c r="E6648" s="4" t="s">
        <v>33</v>
      </c>
      <c r="F6648" s="4" t="s">
        <v>110</v>
      </c>
      <c r="G6648" s="4" t="s">
        <v>111</v>
      </c>
      <c r="H6648" s="6" t="s">
        <v>22</v>
      </c>
      <c r="I6648" s="7">
        <v>33.0</v>
      </c>
      <c r="J6648" s="8">
        <v>88.0</v>
      </c>
      <c r="K6648" s="9">
        <v>2904.0</v>
      </c>
      <c r="L6648" s="9">
        <v>1306.8</v>
      </c>
      <c r="M6648" s="10">
        <v>0.44999999999999996</v>
      </c>
      <c r="N6648" s="4" t="s">
        <v>89</v>
      </c>
      <c r="O6648" s="4" t="s">
        <v>29</v>
      </c>
      <c r="P6648" s="4" t="s">
        <v>24</v>
      </c>
    </row>
    <row r="6649" ht="14.25" customHeight="1">
      <c r="B6649" s="4" t="s">
        <v>36</v>
      </c>
      <c r="C6649" s="4">
        <v>1197831.0</v>
      </c>
      <c r="D6649" s="5">
        <v>44368.0</v>
      </c>
      <c r="E6649" s="4" t="s">
        <v>33</v>
      </c>
      <c r="F6649" s="4" t="s">
        <v>110</v>
      </c>
      <c r="G6649" s="4" t="s">
        <v>111</v>
      </c>
      <c r="H6649" s="6" t="s">
        <v>25</v>
      </c>
      <c r="I6649" s="7">
        <v>36.0</v>
      </c>
      <c r="J6649" s="8">
        <v>88.0</v>
      </c>
      <c r="K6649" s="9">
        <v>3168.0</v>
      </c>
      <c r="L6649" s="9">
        <v>1647.3600000000001</v>
      </c>
      <c r="M6649" s="10">
        <v>0.52</v>
      </c>
      <c r="N6649" s="4" t="s">
        <v>89</v>
      </c>
      <c r="O6649" s="4" t="s">
        <v>23</v>
      </c>
      <c r="P6649" s="4" t="s">
        <v>24</v>
      </c>
    </row>
    <row r="6650" ht="14.25" customHeight="1">
      <c r="B6650" s="4" t="s">
        <v>36</v>
      </c>
      <c r="C6650" s="4">
        <v>1197831.0</v>
      </c>
      <c r="D6650" s="5">
        <v>44368.0</v>
      </c>
      <c r="E6650" s="4" t="s">
        <v>33</v>
      </c>
      <c r="F6650" s="4" t="s">
        <v>110</v>
      </c>
      <c r="G6650" s="4" t="s">
        <v>111</v>
      </c>
      <c r="H6650" s="6" t="s">
        <v>26</v>
      </c>
      <c r="I6650" s="7">
        <v>38.0</v>
      </c>
      <c r="J6650" s="8">
        <v>87.0</v>
      </c>
      <c r="K6650" s="9">
        <v>3306.0</v>
      </c>
      <c r="L6650" s="9">
        <v>1653.0</v>
      </c>
      <c r="M6650" s="10">
        <v>0.5</v>
      </c>
      <c r="N6650" s="4" t="s">
        <v>89</v>
      </c>
      <c r="O6650" s="4" t="s">
        <v>20</v>
      </c>
      <c r="P6650" s="4" t="s">
        <v>21</v>
      </c>
    </row>
    <row r="6651" ht="14.25" customHeight="1">
      <c r="B6651" s="4" t="s">
        <v>36</v>
      </c>
      <c r="C6651" s="4">
        <v>1197831.0</v>
      </c>
      <c r="D6651" s="5">
        <v>44368.0</v>
      </c>
      <c r="E6651" s="4" t="s">
        <v>33</v>
      </c>
      <c r="F6651" s="4" t="s">
        <v>110</v>
      </c>
      <c r="G6651" s="4" t="s">
        <v>111</v>
      </c>
      <c r="H6651" s="6" t="s">
        <v>27</v>
      </c>
      <c r="I6651" s="7">
        <v>51.0</v>
      </c>
      <c r="J6651" s="8">
        <v>87.0</v>
      </c>
      <c r="K6651" s="9">
        <v>4437.0</v>
      </c>
      <c r="L6651" s="9">
        <v>2085.39</v>
      </c>
      <c r="M6651" s="10">
        <v>0.47</v>
      </c>
      <c r="N6651" s="4" t="s">
        <v>89</v>
      </c>
      <c r="O6651" s="4" t="s">
        <v>20</v>
      </c>
      <c r="P6651" s="4" t="s">
        <v>21</v>
      </c>
    </row>
    <row r="6652" ht="14.25" customHeight="1">
      <c r="B6652" s="4" t="s">
        <v>36</v>
      </c>
      <c r="C6652" s="4">
        <v>1197831.0</v>
      </c>
      <c r="D6652" s="5">
        <v>44368.0</v>
      </c>
      <c r="E6652" s="4" t="s">
        <v>33</v>
      </c>
      <c r="F6652" s="4" t="s">
        <v>110</v>
      </c>
      <c r="G6652" s="4" t="s">
        <v>111</v>
      </c>
      <c r="H6652" s="6" t="s">
        <v>28</v>
      </c>
      <c r="I6652" s="7">
        <v>55.0</v>
      </c>
      <c r="J6652" s="8">
        <v>124.0</v>
      </c>
      <c r="K6652" s="9">
        <v>6820.0</v>
      </c>
      <c r="L6652" s="9">
        <v>3478.2000000000003</v>
      </c>
      <c r="M6652" s="10">
        <v>0.51</v>
      </c>
      <c r="N6652" s="4" t="s">
        <v>89</v>
      </c>
      <c r="O6652" s="4" t="s">
        <v>20</v>
      </c>
      <c r="P6652" s="4" t="s">
        <v>24</v>
      </c>
    </row>
    <row r="6653" ht="14.25" customHeight="1">
      <c r="B6653" s="4" t="s">
        <v>36</v>
      </c>
      <c r="C6653" s="4">
        <v>1197831.0</v>
      </c>
      <c r="D6653" s="5">
        <v>44396.0</v>
      </c>
      <c r="E6653" s="4" t="s">
        <v>33</v>
      </c>
      <c r="F6653" s="4" t="s">
        <v>110</v>
      </c>
      <c r="G6653" s="4" t="s">
        <v>111</v>
      </c>
      <c r="H6653" s="6" t="s">
        <v>18</v>
      </c>
      <c r="I6653" s="7">
        <v>50.0</v>
      </c>
      <c r="J6653" s="8">
        <v>182.0</v>
      </c>
      <c r="K6653" s="9">
        <v>9100.0</v>
      </c>
      <c r="L6653" s="9">
        <v>4732.0</v>
      </c>
      <c r="M6653" s="10">
        <v>0.52</v>
      </c>
      <c r="N6653" s="4" t="s">
        <v>89</v>
      </c>
      <c r="O6653" s="4" t="s">
        <v>20</v>
      </c>
      <c r="P6653" s="4" t="s">
        <v>24</v>
      </c>
    </row>
    <row r="6654" ht="14.25" customHeight="1">
      <c r="B6654" s="4" t="s">
        <v>36</v>
      </c>
      <c r="C6654" s="4">
        <v>1197831.0</v>
      </c>
      <c r="D6654" s="5">
        <v>44396.0</v>
      </c>
      <c r="E6654" s="4" t="s">
        <v>33</v>
      </c>
      <c r="F6654" s="4" t="s">
        <v>110</v>
      </c>
      <c r="G6654" s="4" t="s">
        <v>111</v>
      </c>
      <c r="H6654" s="6" t="s">
        <v>22</v>
      </c>
      <c r="I6654" s="7">
        <v>45.0</v>
      </c>
      <c r="J6654" s="8">
        <v>117.0</v>
      </c>
      <c r="K6654" s="9">
        <v>5265.0</v>
      </c>
      <c r="L6654" s="9">
        <v>2632.5</v>
      </c>
      <c r="M6654" s="10">
        <v>0.5</v>
      </c>
      <c r="N6654" s="4" t="s">
        <v>89</v>
      </c>
      <c r="O6654" s="4" t="s">
        <v>20</v>
      </c>
      <c r="P6654" s="4" t="s">
        <v>21</v>
      </c>
    </row>
    <row r="6655" ht="14.25" customHeight="1">
      <c r="B6655" s="4" t="s">
        <v>36</v>
      </c>
      <c r="C6655" s="4">
        <v>1197831.0</v>
      </c>
      <c r="D6655" s="5">
        <v>44396.0</v>
      </c>
      <c r="E6655" s="4" t="s">
        <v>33</v>
      </c>
      <c r="F6655" s="4" t="s">
        <v>110</v>
      </c>
      <c r="G6655" s="4" t="s">
        <v>111</v>
      </c>
      <c r="H6655" s="6" t="s">
        <v>25</v>
      </c>
      <c r="I6655" s="7">
        <v>44.0</v>
      </c>
      <c r="J6655" s="8">
        <v>94.0</v>
      </c>
      <c r="K6655" s="9">
        <v>4136.0</v>
      </c>
      <c r="L6655" s="9">
        <v>2233.44</v>
      </c>
      <c r="M6655" s="10">
        <v>0.54</v>
      </c>
      <c r="N6655" s="4" t="s">
        <v>89</v>
      </c>
      <c r="O6655" s="4" t="s">
        <v>23</v>
      </c>
      <c r="P6655" s="4" t="s">
        <v>24</v>
      </c>
    </row>
    <row r="6656" ht="14.25" customHeight="1">
      <c r="B6656" s="4" t="s">
        <v>36</v>
      </c>
      <c r="C6656" s="4">
        <v>1197831.0</v>
      </c>
      <c r="D6656" s="5">
        <v>44396.0</v>
      </c>
      <c r="E6656" s="4" t="s">
        <v>33</v>
      </c>
      <c r="F6656" s="4" t="s">
        <v>110</v>
      </c>
      <c r="G6656" s="4" t="s">
        <v>111</v>
      </c>
      <c r="H6656" s="6" t="s">
        <v>26</v>
      </c>
      <c r="I6656" s="7">
        <v>41.0</v>
      </c>
      <c r="J6656" s="8">
        <v>85.0</v>
      </c>
      <c r="K6656" s="9">
        <v>3485.0</v>
      </c>
      <c r="L6656" s="9">
        <v>1847.0500000000002</v>
      </c>
      <c r="M6656" s="10">
        <v>0.53</v>
      </c>
      <c r="N6656" s="4" t="s">
        <v>89</v>
      </c>
      <c r="O6656" s="4" t="s">
        <v>20</v>
      </c>
      <c r="P6656" s="4" t="s">
        <v>21</v>
      </c>
    </row>
    <row r="6657" ht="14.25" customHeight="1">
      <c r="B6657" s="4" t="s">
        <v>36</v>
      </c>
      <c r="C6657" s="4">
        <v>1197831.0</v>
      </c>
      <c r="D6657" s="5">
        <v>44396.0</v>
      </c>
      <c r="E6657" s="4" t="s">
        <v>33</v>
      </c>
      <c r="F6657" s="4" t="s">
        <v>110</v>
      </c>
      <c r="G6657" s="4" t="s">
        <v>111</v>
      </c>
      <c r="H6657" s="6" t="s">
        <v>27</v>
      </c>
      <c r="I6657" s="7">
        <v>59.0</v>
      </c>
      <c r="J6657" s="8">
        <v>98.0</v>
      </c>
      <c r="K6657" s="9">
        <v>5782.0</v>
      </c>
      <c r="L6657" s="9">
        <v>2659.72</v>
      </c>
      <c r="M6657" s="10">
        <v>0.45999999999999996</v>
      </c>
      <c r="N6657" s="4" t="s">
        <v>89</v>
      </c>
      <c r="O6657" s="4" t="s">
        <v>29</v>
      </c>
      <c r="P6657" s="4" t="s">
        <v>21</v>
      </c>
    </row>
    <row r="6658" ht="14.25" customHeight="1">
      <c r="B6658" s="4" t="s">
        <v>36</v>
      </c>
      <c r="C6658" s="4">
        <v>1197831.0</v>
      </c>
      <c r="D6658" s="5">
        <v>44396.0</v>
      </c>
      <c r="E6658" s="4" t="s">
        <v>33</v>
      </c>
      <c r="F6658" s="4" t="s">
        <v>110</v>
      </c>
      <c r="G6658" s="4" t="s">
        <v>111</v>
      </c>
      <c r="H6658" s="6" t="s">
        <v>28</v>
      </c>
      <c r="I6658" s="7">
        <v>61.0</v>
      </c>
      <c r="J6658" s="8">
        <v>142.0</v>
      </c>
      <c r="K6658" s="9">
        <v>8662.0</v>
      </c>
      <c r="L6658" s="9">
        <v>4677.4800000000005</v>
      </c>
      <c r="M6658" s="10">
        <v>0.54</v>
      </c>
      <c r="N6658" s="4" t="s">
        <v>89</v>
      </c>
      <c r="O6658" s="4" t="s">
        <v>29</v>
      </c>
      <c r="P6658" s="4" t="s">
        <v>21</v>
      </c>
    </row>
    <row r="6659" ht="14.25" customHeight="1">
      <c r="B6659" s="4" t="s">
        <v>36</v>
      </c>
      <c r="C6659" s="4">
        <v>1197831.0</v>
      </c>
      <c r="D6659" s="5">
        <v>44428.0</v>
      </c>
      <c r="E6659" s="4" t="s">
        <v>33</v>
      </c>
      <c r="F6659" s="4" t="s">
        <v>110</v>
      </c>
      <c r="G6659" s="4" t="s">
        <v>111</v>
      </c>
      <c r="H6659" s="6" t="s">
        <v>18</v>
      </c>
      <c r="I6659" s="7">
        <v>56.0</v>
      </c>
      <c r="J6659" s="8">
        <v>189.0</v>
      </c>
      <c r="K6659" s="9">
        <v>10584.0</v>
      </c>
      <c r="L6659" s="9">
        <v>5397.84</v>
      </c>
      <c r="M6659" s="10">
        <v>0.51</v>
      </c>
      <c r="N6659" s="4" t="s">
        <v>89</v>
      </c>
      <c r="O6659" s="4" t="s">
        <v>23</v>
      </c>
      <c r="P6659" s="4" t="s">
        <v>24</v>
      </c>
    </row>
    <row r="6660" ht="14.25" customHeight="1">
      <c r="B6660" s="4" t="s">
        <v>36</v>
      </c>
      <c r="C6660" s="4">
        <v>1197831.0</v>
      </c>
      <c r="D6660" s="5">
        <v>44428.0</v>
      </c>
      <c r="E6660" s="4" t="s">
        <v>33</v>
      </c>
      <c r="F6660" s="4" t="s">
        <v>110</v>
      </c>
      <c r="G6660" s="4" t="s">
        <v>111</v>
      </c>
      <c r="H6660" s="6" t="s">
        <v>22</v>
      </c>
      <c r="I6660" s="7">
        <v>51.0</v>
      </c>
      <c r="J6660" s="8">
        <v>113.0</v>
      </c>
      <c r="K6660" s="9">
        <v>5763.0</v>
      </c>
      <c r="L6660" s="9">
        <v>2708.6099999999997</v>
      </c>
      <c r="M6660" s="10">
        <v>0.47</v>
      </c>
      <c r="N6660" s="4" t="s">
        <v>89</v>
      </c>
      <c r="O6660" s="4" t="s">
        <v>20</v>
      </c>
      <c r="P6660" s="4" t="s">
        <v>21</v>
      </c>
    </row>
    <row r="6661" ht="14.25" customHeight="1">
      <c r="B6661" s="4" t="s">
        <v>36</v>
      </c>
      <c r="C6661" s="4">
        <v>1197831.0</v>
      </c>
      <c r="D6661" s="5">
        <v>44428.0</v>
      </c>
      <c r="E6661" s="4" t="s">
        <v>33</v>
      </c>
      <c r="F6661" s="4" t="s">
        <v>110</v>
      </c>
      <c r="G6661" s="4" t="s">
        <v>111</v>
      </c>
      <c r="H6661" s="6" t="s">
        <v>25</v>
      </c>
      <c r="I6661" s="7">
        <v>47.0</v>
      </c>
      <c r="J6661" s="8">
        <v>113.0</v>
      </c>
      <c r="K6661" s="9">
        <v>5311.0</v>
      </c>
      <c r="L6661" s="9">
        <v>2814.83</v>
      </c>
      <c r="M6661" s="10">
        <v>0.53</v>
      </c>
      <c r="N6661" s="4" t="s">
        <v>89</v>
      </c>
      <c r="O6661" s="4" t="s">
        <v>20</v>
      </c>
      <c r="P6661" s="4" t="s">
        <v>24</v>
      </c>
    </row>
    <row r="6662" ht="14.25" customHeight="1">
      <c r="B6662" s="4" t="s">
        <v>36</v>
      </c>
      <c r="C6662" s="4">
        <v>1197831.0</v>
      </c>
      <c r="D6662" s="5">
        <v>44428.0</v>
      </c>
      <c r="E6662" s="4" t="s">
        <v>33</v>
      </c>
      <c r="F6662" s="4" t="s">
        <v>110</v>
      </c>
      <c r="G6662" s="4" t="s">
        <v>111</v>
      </c>
      <c r="H6662" s="6" t="s">
        <v>26</v>
      </c>
      <c r="I6662" s="7">
        <v>37.0</v>
      </c>
      <c r="J6662" s="8">
        <v>88.0</v>
      </c>
      <c r="K6662" s="9">
        <v>3256.0</v>
      </c>
      <c r="L6662" s="9">
        <v>1693.1200000000001</v>
      </c>
      <c r="M6662" s="10">
        <v>0.52</v>
      </c>
      <c r="N6662" s="4" t="s">
        <v>89</v>
      </c>
      <c r="O6662" s="4" t="s">
        <v>29</v>
      </c>
      <c r="P6662" s="4" t="s">
        <v>21</v>
      </c>
    </row>
    <row r="6663" ht="14.25" customHeight="1">
      <c r="B6663" s="4" t="s">
        <v>36</v>
      </c>
      <c r="C6663" s="4">
        <v>1197831.0</v>
      </c>
      <c r="D6663" s="5">
        <v>44428.0</v>
      </c>
      <c r="E6663" s="4" t="s">
        <v>33</v>
      </c>
      <c r="F6663" s="4" t="s">
        <v>110</v>
      </c>
      <c r="G6663" s="4" t="s">
        <v>111</v>
      </c>
      <c r="H6663" s="6" t="s">
        <v>27</v>
      </c>
      <c r="I6663" s="7">
        <v>47.0</v>
      </c>
      <c r="J6663" s="8">
        <v>81.0</v>
      </c>
      <c r="K6663" s="9">
        <v>3807.0</v>
      </c>
      <c r="L6663" s="9">
        <v>1713.1499999999999</v>
      </c>
      <c r="M6663" s="10">
        <v>0.44999999999999996</v>
      </c>
      <c r="N6663" s="4" t="s">
        <v>89</v>
      </c>
      <c r="O6663" s="4" t="s">
        <v>20</v>
      </c>
      <c r="P6663" s="4" t="s">
        <v>24</v>
      </c>
    </row>
    <row r="6664" ht="14.25" customHeight="1">
      <c r="B6664" s="4" t="s">
        <v>36</v>
      </c>
      <c r="C6664" s="4">
        <v>1197831.0</v>
      </c>
      <c r="D6664" s="5">
        <v>44428.0</v>
      </c>
      <c r="E6664" s="4" t="s">
        <v>33</v>
      </c>
      <c r="F6664" s="4" t="s">
        <v>110</v>
      </c>
      <c r="G6664" s="4" t="s">
        <v>111</v>
      </c>
      <c r="H6664" s="6" t="s">
        <v>28</v>
      </c>
      <c r="I6664" s="7">
        <v>50.0</v>
      </c>
      <c r="J6664" s="8">
        <v>124.0</v>
      </c>
      <c r="K6664" s="9">
        <v>6200.0</v>
      </c>
      <c r="L6664" s="9">
        <v>3224.0</v>
      </c>
      <c r="M6664" s="10">
        <v>0.52</v>
      </c>
      <c r="N6664" s="4" t="s">
        <v>89</v>
      </c>
      <c r="O6664" s="4" t="s">
        <v>20</v>
      </c>
      <c r="P6664" s="4" t="s">
        <v>21</v>
      </c>
    </row>
    <row r="6665" ht="14.25" customHeight="1">
      <c r="B6665" s="4" t="s">
        <v>36</v>
      </c>
      <c r="C6665" s="4">
        <v>1197831.0</v>
      </c>
      <c r="D6665" s="5">
        <v>44458.0</v>
      </c>
      <c r="E6665" s="4" t="s">
        <v>33</v>
      </c>
      <c r="F6665" s="4" t="s">
        <v>110</v>
      </c>
      <c r="G6665" s="4" t="s">
        <v>111</v>
      </c>
      <c r="H6665" s="6" t="s">
        <v>18</v>
      </c>
      <c r="I6665" s="7">
        <v>49.0</v>
      </c>
      <c r="J6665" s="8">
        <v>150.0</v>
      </c>
      <c r="K6665" s="9">
        <v>7350.0</v>
      </c>
      <c r="L6665" s="9">
        <v>3969.0000000000005</v>
      </c>
      <c r="M6665" s="10">
        <v>0.54</v>
      </c>
      <c r="N6665" s="4" t="s">
        <v>89</v>
      </c>
      <c r="O6665" s="4" t="s">
        <v>20</v>
      </c>
      <c r="P6665" s="4" t="s">
        <v>24</v>
      </c>
    </row>
    <row r="6666" ht="14.25" customHeight="1">
      <c r="B6666" s="4" t="s">
        <v>36</v>
      </c>
      <c r="C6666" s="4">
        <v>1197831.0</v>
      </c>
      <c r="D6666" s="5">
        <v>44458.0</v>
      </c>
      <c r="E6666" s="4" t="s">
        <v>33</v>
      </c>
      <c r="F6666" s="4" t="s">
        <v>110</v>
      </c>
      <c r="G6666" s="4" t="s">
        <v>111</v>
      </c>
      <c r="H6666" s="6" t="s">
        <v>22</v>
      </c>
      <c r="I6666" s="7">
        <v>38.0</v>
      </c>
      <c r="J6666" s="8">
        <v>98.0</v>
      </c>
      <c r="K6666" s="9">
        <v>3724.0</v>
      </c>
      <c r="L6666" s="9">
        <v>1675.7999999999997</v>
      </c>
      <c r="M6666" s="10">
        <v>0.44999999999999996</v>
      </c>
      <c r="N6666" s="4" t="s">
        <v>89</v>
      </c>
      <c r="O6666" s="4" t="s">
        <v>20</v>
      </c>
      <c r="P6666" s="4" t="s">
        <v>24</v>
      </c>
    </row>
    <row r="6667" ht="14.25" customHeight="1">
      <c r="B6667" s="4" t="s">
        <v>36</v>
      </c>
      <c r="C6667" s="4">
        <v>1197831.0</v>
      </c>
      <c r="D6667" s="5">
        <v>44458.0</v>
      </c>
      <c r="E6667" s="4" t="s">
        <v>33</v>
      </c>
      <c r="F6667" s="4" t="s">
        <v>110</v>
      </c>
      <c r="G6667" s="4" t="s">
        <v>111</v>
      </c>
      <c r="H6667" s="6" t="s">
        <v>25</v>
      </c>
      <c r="I6667" s="7">
        <v>14.0</v>
      </c>
      <c r="J6667" s="8">
        <v>69.0</v>
      </c>
      <c r="K6667" s="9">
        <v>966.0</v>
      </c>
      <c r="L6667" s="9">
        <v>492.66</v>
      </c>
      <c r="M6667" s="10">
        <v>0.51</v>
      </c>
      <c r="N6667" s="4" t="s">
        <v>89</v>
      </c>
      <c r="O6667" s="4" t="s">
        <v>29</v>
      </c>
      <c r="P6667" s="4" t="s">
        <v>24</v>
      </c>
    </row>
    <row r="6668" ht="14.25" customHeight="1">
      <c r="B6668" s="4" t="s">
        <v>36</v>
      </c>
      <c r="C6668" s="4">
        <v>1197831.0</v>
      </c>
      <c r="D6668" s="5">
        <v>44458.0</v>
      </c>
      <c r="E6668" s="4" t="s">
        <v>33</v>
      </c>
      <c r="F6668" s="4" t="s">
        <v>110</v>
      </c>
      <c r="G6668" s="4" t="s">
        <v>111</v>
      </c>
      <c r="H6668" s="6" t="s">
        <v>26</v>
      </c>
      <c r="I6668" s="7">
        <v>14.0</v>
      </c>
      <c r="J6668" s="8">
        <v>63.0</v>
      </c>
      <c r="K6668" s="9">
        <v>882.0</v>
      </c>
      <c r="L6668" s="9">
        <v>449.82</v>
      </c>
      <c r="M6668" s="10">
        <v>0.51</v>
      </c>
      <c r="N6668" s="4" t="s">
        <v>89</v>
      </c>
      <c r="O6668" s="4" t="s">
        <v>29</v>
      </c>
      <c r="P6668" s="4" t="s">
        <v>21</v>
      </c>
    </row>
    <row r="6669" ht="14.25" customHeight="1">
      <c r="B6669" s="4" t="s">
        <v>36</v>
      </c>
      <c r="C6669" s="4">
        <v>1197831.0</v>
      </c>
      <c r="D6669" s="5">
        <v>44458.0</v>
      </c>
      <c r="E6669" s="4" t="s">
        <v>33</v>
      </c>
      <c r="F6669" s="4" t="s">
        <v>110</v>
      </c>
      <c r="G6669" s="4" t="s">
        <v>111</v>
      </c>
      <c r="H6669" s="6" t="s">
        <v>27</v>
      </c>
      <c r="I6669" s="7">
        <v>23.0</v>
      </c>
      <c r="J6669" s="8">
        <v>68.0</v>
      </c>
      <c r="K6669" s="9">
        <v>1564.0</v>
      </c>
      <c r="L6669" s="9">
        <v>703.8</v>
      </c>
      <c r="M6669" s="10">
        <v>0.44999999999999996</v>
      </c>
      <c r="N6669" s="4" t="s">
        <v>89</v>
      </c>
      <c r="O6669" s="4" t="s">
        <v>29</v>
      </c>
      <c r="P6669" s="4" t="s">
        <v>21</v>
      </c>
    </row>
    <row r="6670" ht="14.25" customHeight="1">
      <c r="B6670" s="4" t="s">
        <v>36</v>
      </c>
      <c r="C6670" s="4">
        <v>1197831.0</v>
      </c>
      <c r="D6670" s="5">
        <v>44458.0</v>
      </c>
      <c r="E6670" s="4" t="s">
        <v>33</v>
      </c>
      <c r="F6670" s="4" t="s">
        <v>110</v>
      </c>
      <c r="G6670" s="4" t="s">
        <v>111</v>
      </c>
      <c r="H6670" s="6" t="s">
        <v>28</v>
      </c>
      <c r="I6670" s="7">
        <v>28.0</v>
      </c>
      <c r="J6670" s="8">
        <v>91.0</v>
      </c>
      <c r="K6670" s="9">
        <v>2548.0</v>
      </c>
      <c r="L6670" s="9">
        <v>1324.96</v>
      </c>
      <c r="M6670" s="10">
        <v>0.52</v>
      </c>
      <c r="N6670" s="4" t="s">
        <v>89</v>
      </c>
      <c r="O6670" s="4" t="s">
        <v>29</v>
      </c>
      <c r="P6670" s="4" t="s">
        <v>21</v>
      </c>
    </row>
    <row r="6671" ht="14.25" customHeight="1">
      <c r="B6671" s="4" t="s">
        <v>36</v>
      </c>
      <c r="C6671" s="4">
        <v>1197831.0</v>
      </c>
      <c r="D6671" s="5">
        <v>44490.0</v>
      </c>
      <c r="E6671" s="4" t="s">
        <v>33</v>
      </c>
      <c r="F6671" s="4" t="s">
        <v>110</v>
      </c>
      <c r="G6671" s="4" t="s">
        <v>111</v>
      </c>
      <c r="H6671" s="6" t="s">
        <v>18</v>
      </c>
      <c r="I6671" s="7">
        <v>29.0</v>
      </c>
      <c r="J6671" s="8">
        <v>137.0</v>
      </c>
      <c r="K6671" s="9">
        <v>3973.0</v>
      </c>
      <c r="L6671" s="9">
        <v>2145.42</v>
      </c>
      <c r="M6671" s="10">
        <v>0.54</v>
      </c>
      <c r="N6671" s="4" t="s">
        <v>89</v>
      </c>
      <c r="O6671" s="4" t="s">
        <v>29</v>
      </c>
      <c r="P6671" s="4" t="s">
        <v>21</v>
      </c>
    </row>
    <row r="6672" ht="14.25" customHeight="1">
      <c r="B6672" s="4" t="s">
        <v>36</v>
      </c>
      <c r="C6672" s="4">
        <v>1197831.0</v>
      </c>
      <c r="D6672" s="5">
        <v>44490.0</v>
      </c>
      <c r="E6672" s="4" t="s">
        <v>33</v>
      </c>
      <c r="F6672" s="4" t="s">
        <v>110</v>
      </c>
      <c r="G6672" s="4" t="s">
        <v>111</v>
      </c>
      <c r="H6672" s="6" t="s">
        <v>22</v>
      </c>
      <c r="I6672" s="7">
        <v>19.0</v>
      </c>
      <c r="J6672" s="8">
        <v>88.0</v>
      </c>
      <c r="K6672" s="9">
        <v>1672.0</v>
      </c>
      <c r="L6672" s="9">
        <v>769.1199999999999</v>
      </c>
      <c r="M6672" s="10">
        <v>0.45999999999999996</v>
      </c>
      <c r="N6672" s="4" t="s">
        <v>89</v>
      </c>
      <c r="O6672" s="4" t="s">
        <v>23</v>
      </c>
      <c r="P6672" s="4" t="s">
        <v>21</v>
      </c>
    </row>
    <row r="6673" ht="14.25" customHeight="1">
      <c r="B6673" s="4" t="s">
        <v>36</v>
      </c>
      <c r="C6673" s="4">
        <v>1197831.0</v>
      </c>
      <c r="D6673" s="5">
        <v>44490.0</v>
      </c>
      <c r="E6673" s="4" t="s">
        <v>33</v>
      </c>
      <c r="F6673" s="4" t="s">
        <v>110</v>
      </c>
      <c r="G6673" s="4" t="s">
        <v>111</v>
      </c>
      <c r="H6673" s="6" t="s">
        <v>25</v>
      </c>
      <c r="I6673" s="7">
        <v>20.0</v>
      </c>
      <c r="J6673" s="8">
        <v>56.0</v>
      </c>
      <c r="K6673" s="9">
        <v>1120.0</v>
      </c>
      <c r="L6673" s="9">
        <v>571.2</v>
      </c>
      <c r="M6673" s="10">
        <v>0.51</v>
      </c>
      <c r="N6673" s="4" t="s">
        <v>89</v>
      </c>
      <c r="O6673" s="4" t="s">
        <v>23</v>
      </c>
      <c r="P6673" s="4" t="s">
        <v>21</v>
      </c>
    </row>
    <row r="6674" ht="14.25" customHeight="1">
      <c r="B6674" s="4" t="s">
        <v>36</v>
      </c>
      <c r="C6674" s="4">
        <v>1197831.0</v>
      </c>
      <c r="D6674" s="5">
        <v>44490.0</v>
      </c>
      <c r="E6674" s="4" t="s">
        <v>33</v>
      </c>
      <c r="F6674" s="4" t="s">
        <v>110</v>
      </c>
      <c r="G6674" s="4" t="s">
        <v>111</v>
      </c>
      <c r="H6674" s="6" t="s">
        <v>26</v>
      </c>
      <c r="I6674" s="7">
        <v>18.0</v>
      </c>
      <c r="J6674" s="8">
        <v>52.0</v>
      </c>
      <c r="K6674" s="9">
        <v>936.0</v>
      </c>
      <c r="L6674" s="9">
        <v>486.72</v>
      </c>
      <c r="M6674" s="10">
        <v>0.52</v>
      </c>
      <c r="N6674" s="4" t="s">
        <v>89</v>
      </c>
      <c r="O6674" s="4" t="s">
        <v>20</v>
      </c>
      <c r="P6674" s="4" t="s">
        <v>21</v>
      </c>
    </row>
    <row r="6675" ht="14.25" customHeight="1">
      <c r="B6675" s="4" t="s">
        <v>36</v>
      </c>
      <c r="C6675" s="4">
        <v>1197831.0</v>
      </c>
      <c r="D6675" s="5">
        <v>44490.0</v>
      </c>
      <c r="E6675" s="4" t="s">
        <v>33</v>
      </c>
      <c r="F6675" s="4" t="s">
        <v>110</v>
      </c>
      <c r="G6675" s="4" t="s">
        <v>111</v>
      </c>
      <c r="H6675" s="6" t="s">
        <v>27</v>
      </c>
      <c r="I6675" s="7">
        <v>29.0</v>
      </c>
      <c r="J6675" s="8">
        <v>50.0</v>
      </c>
      <c r="K6675" s="9">
        <v>1450.0</v>
      </c>
      <c r="L6675" s="9">
        <v>696.0</v>
      </c>
      <c r="M6675" s="10">
        <v>0.48</v>
      </c>
      <c r="N6675" s="4" t="s">
        <v>89</v>
      </c>
      <c r="O6675" s="4" t="s">
        <v>20</v>
      </c>
      <c r="P6675" s="4" t="s">
        <v>24</v>
      </c>
    </row>
    <row r="6676" ht="14.25" customHeight="1">
      <c r="B6676" s="4" t="s">
        <v>40</v>
      </c>
      <c r="C6676" s="4">
        <v>1197831.0</v>
      </c>
      <c r="D6676" s="5">
        <v>44490.0</v>
      </c>
      <c r="E6676" s="4" t="s">
        <v>33</v>
      </c>
      <c r="F6676" s="4" t="s">
        <v>110</v>
      </c>
      <c r="G6676" s="4" t="s">
        <v>111</v>
      </c>
      <c r="H6676" s="6" t="s">
        <v>28</v>
      </c>
      <c r="I6676" s="7">
        <v>29.0</v>
      </c>
      <c r="J6676" s="8">
        <v>91.0</v>
      </c>
      <c r="K6676" s="9">
        <v>2639.0</v>
      </c>
      <c r="L6676" s="9">
        <v>1451.45</v>
      </c>
      <c r="M6676" s="10">
        <v>0.55</v>
      </c>
      <c r="N6676" s="4" t="s">
        <v>89</v>
      </c>
      <c r="O6676" s="4" t="s">
        <v>29</v>
      </c>
      <c r="P6676" s="4" t="s">
        <v>21</v>
      </c>
    </row>
    <row r="6677" ht="14.25" customHeight="1">
      <c r="B6677" s="4" t="s">
        <v>40</v>
      </c>
      <c r="C6677" s="4">
        <v>1197831.0</v>
      </c>
      <c r="D6677" s="5">
        <v>44520.0</v>
      </c>
      <c r="E6677" s="4" t="s">
        <v>33</v>
      </c>
      <c r="F6677" s="4" t="s">
        <v>110</v>
      </c>
      <c r="G6677" s="4" t="s">
        <v>111</v>
      </c>
      <c r="H6677" s="6" t="s">
        <v>18</v>
      </c>
      <c r="I6677" s="7">
        <v>23.0</v>
      </c>
      <c r="J6677" s="8">
        <v>133.0</v>
      </c>
      <c r="K6677" s="9">
        <v>3059.0</v>
      </c>
      <c r="L6677" s="9">
        <v>1651.8600000000001</v>
      </c>
      <c r="M6677" s="10">
        <v>0.54</v>
      </c>
      <c r="N6677" s="4" t="s">
        <v>89</v>
      </c>
      <c r="O6677" s="4" t="s">
        <v>20</v>
      </c>
      <c r="P6677" s="4" t="s">
        <v>21</v>
      </c>
    </row>
    <row r="6678" ht="14.25" customHeight="1">
      <c r="B6678" s="4" t="s">
        <v>40</v>
      </c>
      <c r="C6678" s="4">
        <v>1197831.0</v>
      </c>
      <c r="D6678" s="5">
        <v>44520.0</v>
      </c>
      <c r="E6678" s="4" t="s">
        <v>33</v>
      </c>
      <c r="F6678" s="4" t="s">
        <v>110</v>
      </c>
      <c r="G6678" s="4" t="s">
        <v>111</v>
      </c>
      <c r="H6678" s="6" t="s">
        <v>22</v>
      </c>
      <c r="I6678" s="7">
        <v>14.0</v>
      </c>
      <c r="J6678" s="8">
        <v>78.0</v>
      </c>
      <c r="K6678" s="9">
        <v>1092.0</v>
      </c>
      <c r="L6678" s="9">
        <v>513.24</v>
      </c>
      <c r="M6678" s="10">
        <v>0.47</v>
      </c>
      <c r="N6678" s="4" t="s">
        <v>89</v>
      </c>
      <c r="O6678" s="4" t="s">
        <v>29</v>
      </c>
      <c r="P6678" s="4" t="s">
        <v>24</v>
      </c>
    </row>
    <row r="6679" ht="14.25" customHeight="1">
      <c r="B6679" s="4" t="s">
        <v>40</v>
      </c>
      <c r="C6679" s="4">
        <v>1197831.0</v>
      </c>
      <c r="D6679" s="5">
        <v>44520.0</v>
      </c>
      <c r="E6679" s="4" t="s">
        <v>33</v>
      </c>
      <c r="F6679" s="4" t="s">
        <v>110</v>
      </c>
      <c r="G6679" s="4" t="s">
        <v>111</v>
      </c>
      <c r="H6679" s="6" t="s">
        <v>25</v>
      </c>
      <c r="I6679" s="7">
        <v>23.0</v>
      </c>
      <c r="J6679" s="8">
        <v>74.0</v>
      </c>
      <c r="K6679" s="9">
        <v>1702.0</v>
      </c>
      <c r="L6679" s="9">
        <v>919.08</v>
      </c>
      <c r="M6679" s="10">
        <v>0.54</v>
      </c>
      <c r="N6679" s="4" t="s">
        <v>89</v>
      </c>
      <c r="O6679" s="4" t="s">
        <v>20</v>
      </c>
      <c r="P6679" s="4" t="s">
        <v>21</v>
      </c>
    </row>
    <row r="6680" ht="14.25" customHeight="1">
      <c r="B6680" s="4" t="s">
        <v>40</v>
      </c>
      <c r="C6680" s="4">
        <v>1197831.0</v>
      </c>
      <c r="D6680" s="5">
        <v>44520.0</v>
      </c>
      <c r="E6680" s="4" t="s">
        <v>33</v>
      </c>
      <c r="F6680" s="4" t="s">
        <v>110</v>
      </c>
      <c r="G6680" s="4" t="s">
        <v>111</v>
      </c>
      <c r="H6680" s="6" t="s">
        <v>26</v>
      </c>
      <c r="I6680" s="7">
        <v>52.0</v>
      </c>
      <c r="J6680" s="8">
        <v>75.0</v>
      </c>
      <c r="K6680" s="9">
        <v>3900.0</v>
      </c>
      <c r="L6680" s="9">
        <v>2067.0</v>
      </c>
      <c r="M6680" s="10">
        <v>0.53</v>
      </c>
      <c r="N6680" s="4" t="s">
        <v>89</v>
      </c>
      <c r="O6680" s="4" t="s">
        <v>20</v>
      </c>
      <c r="P6680" s="4" t="s">
        <v>24</v>
      </c>
    </row>
    <row r="6681" ht="14.25" customHeight="1">
      <c r="B6681" s="4" t="s">
        <v>40</v>
      </c>
      <c r="C6681" s="4">
        <v>1197831.0</v>
      </c>
      <c r="D6681" s="5">
        <v>44520.0</v>
      </c>
      <c r="E6681" s="4" t="s">
        <v>33</v>
      </c>
      <c r="F6681" s="4" t="s">
        <v>110</v>
      </c>
      <c r="G6681" s="4" t="s">
        <v>111</v>
      </c>
      <c r="H6681" s="6" t="s">
        <v>27</v>
      </c>
      <c r="I6681" s="7">
        <v>71.0</v>
      </c>
      <c r="J6681" s="8">
        <v>77.0</v>
      </c>
      <c r="K6681" s="9">
        <v>5467.0</v>
      </c>
      <c r="L6681" s="9">
        <v>2678.83</v>
      </c>
      <c r="M6681" s="10">
        <v>0.49</v>
      </c>
      <c r="N6681" s="4" t="s">
        <v>89</v>
      </c>
      <c r="O6681" s="4" t="s">
        <v>29</v>
      </c>
      <c r="P6681" s="4" t="s">
        <v>24</v>
      </c>
    </row>
    <row r="6682" ht="14.25" customHeight="1">
      <c r="B6682" s="4" t="s">
        <v>40</v>
      </c>
      <c r="C6682" s="4">
        <v>1197831.0</v>
      </c>
      <c r="D6682" s="5">
        <v>44520.0</v>
      </c>
      <c r="E6682" s="4" t="s">
        <v>33</v>
      </c>
      <c r="F6682" s="4" t="s">
        <v>110</v>
      </c>
      <c r="G6682" s="4" t="s">
        <v>111</v>
      </c>
      <c r="H6682" s="6" t="s">
        <v>28</v>
      </c>
      <c r="I6682" s="7">
        <v>72.0</v>
      </c>
      <c r="J6682" s="8">
        <v>105.0</v>
      </c>
      <c r="K6682" s="9">
        <v>7560.0</v>
      </c>
      <c r="L6682" s="9">
        <v>3780.0</v>
      </c>
      <c r="M6682" s="10">
        <v>0.5</v>
      </c>
      <c r="N6682" s="4" t="s">
        <v>89</v>
      </c>
      <c r="O6682" s="4" t="s">
        <v>20</v>
      </c>
      <c r="P6682" s="4" t="s">
        <v>21</v>
      </c>
    </row>
    <row r="6683" ht="14.25" customHeight="1">
      <c r="B6683" s="4" t="s">
        <v>40</v>
      </c>
      <c r="C6683" s="4">
        <v>1197831.0</v>
      </c>
      <c r="D6683" s="5">
        <v>44549.0</v>
      </c>
      <c r="E6683" s="4" t="s">
        <v>33</v>
      </c>
      <c r="F6683" s="4" t="s">
        <v>110</v>
      </c>
      <c r="G6683" s="4" t="s">
        <v>111</v>
      </c>
      <c r="H6683" s="6" t="s">
        <v>18</v>
      </c>
      <c r="I6683" s="7">
        <v>64.0</v>
      </c>
      <c r="J6683" s="8">
        <v>169.0</v>
      </c>
      <c r="K6683" s="9">
        <v>10816.0</v>
      </c>
      <c r="L6683" s="9">
        <v>5948.8</v>
      </c>
      <c r="M6683" s="10">
        <v>0.55</v>
      </c>
      <c r="N6683" s="4" t="s">
        <v>89</v>
      </c>
      <c r="O6683" s="4" t="s">
        <v>29</v>
      </c>
      <c r="P6683" s="4" t="s">
        <v>21</v>
      </c>
    </row>
    <row r="6684" ht="14.25" customHeight="1">
      <c r="B6684" s="4" t="s">
        <v>40</v>
      </c>
      <c r="C6684" s="4">
        <v>1197831.0</v>
      </c>
      <c r="D6684" s="5">
        <v>44549.0</v>
      </c>
      <c r="E6684" s="4" t="s">
        <v>33</v>
      </c>
      <c r="F6684" s="4" t="s">
        <v>110</v>
      </c>
      <c r="G6684" s="4" t="s">
        <v>111</v>
      </c>
      <c r="H6684" s="6" t="s">
        <v>22</v>
      </c>
      <c r="I6684" s="7">
        <v>58.0</v>
      </c>
      <c r="J6684" s="8">
        <v>119.0</v>
      </c>
      <c r="K6684" s="9">
        <v>6902.0</v>
      </c>
      <c r="L6684" s="9">
        <v>3105.8999999999996</v>
      </c>
      <c r="M6684" s="10">
        <v>0.44999999999999996</v>
      </c>
      <c r="N6684" s="4" t="s">
        <v>89</v>
      </c>
      <c r="O6684" s="4" t="s">
        <v>29</v>
      </c>
      <c r="P6684" s="4" t="s">
        <v>21</v>
      </c>
    </row>
    <row r="6685" ht="14.25" customHeight="1">
      <c r="B6685" s="4" t="s">
        <v>40</v>
      </c>
      <c r="C6685" s="4">
        <v>1197831.0</v>
      </c>
      <c r="D6685" s="5">
        <v>44549.0</v>
      </c>
      <c r="E6685" s="4" t="s">
        <v>33</v>
      </c>
      <c r="F6685" s="4" t="s">
        <v>110</v>
      </c>
      <c r="G6685" s="4" t="s">
        <v>111</v>
      </c>
      <c r="H6685" s="6" t="s">
        <v>25</v>
      </c>
      <c r="I6685" s="7">
        <v>55.0</v>
      </c>
      <c r="J6685" s="8">
        <v>101.0</v>
      </c>
      <c r="K6685" s="9">
        <v>5555.0</v>
      </c>
      <c r="L6685" s="9">
        <v>2777.5</v>
      </c>
      <c r="M6685" s="10">
        <v>0.5</v>
      </c>
      <c r="N6685" s="4" t="s">
        <v>89</v>
      </c>
      <c r="O6685" s="4" t="s">
        <v>23</v>
      </c>
      <c r="P6685" s="4" t="s">
        <v>24</v>
      </c>
    </row>
    <row r="6686" ht="14.25" customHeight="1">
      <c r="B6686" s="4" t="s">
        <v>40</v>
      </c>
      <c r="C6686" s="4">
        <v>1197831.0</v>
      </c>
      <c r="D6686" s="5">
        <v>44549.0</v>
      </c>
      <c r="E6686" s="4" t="s">
        <v>33</v>
      </c>
      <c r="F6686" s="4" t="s">
        <v>110</v>
      </c>
      <c r="G6686" s="4" t="s">
        <v>111</v>
      </c>
      <c r="H6686" s="6" t="s">
        <v>26</v>
      </c>
      <c r="I6686" s="7">
        <v>54.0</v>
      </c>
      <c r="J6686" s="8">
        <v>94.0</v>
      </c>
      <c r="K6686" s="9">
        <v>5076.0</v>
      </c>
      <c r="L6686" s="9">
        <v>2690.28</v>
      </c>
      <c r="M6686" s="10">
        <v>0.53</v>
      </c>
      <c r="N6686" s="4" t="s">
        <v>89</v>
      </c>
      <c r="O6686" s="4" t="s">
        <v>20</v>
      </c>
      <c r="P6686" s="4" t="s">
        <v>21</v>
      </c>
    </row>
    <row r="6687" ht="14.25" customHeight="1">
      <c r="B6687" s="4" t="s">
        <v>40</v>
      </c>
      <c r="C6687" s="4">
        <v>1197831.0</v>
      </c>
      <c r="D6687" s="5">
        <v>44549.0</v>
      </c>
      <c r="E6687" s="4" t="s">
        <v>33</v>
      </c>
      <c r="F6687" s="4" t="s">
        <v>110</v>
      </c>
      <c r="G6687" s="4" t="s">
        <v>111</v>
      </c>
      <c r="H6687" s="6" t="s">
        <v>27</v>
      </c>
      <c r="I6687" s="7">
        <v>69.0</v>
      </c>
      <c r="J6687" s="8">
        <v>81.0</v>
      </c>
      <c r="K6687" s="9">
        <v>5589.0</v>
      </c>
      <c r="L6687" s="9">
        <v>2682.72</v>
      </c>
      <c r="M6687" s="10">
        <v>0.48</v>
      </c>
      <c r="N6687" s="4" t="s">
        <v>89</v>
      </c>
      <c r="O6687" s="4" t="s">
        <v>20</v>
      </c>
      <c r="P6687" s="4" t="s">
        <v>24</v>
      </c>
    </row>
    <row r="6688" ht="14.25" customHeight="1">
      <c r="B6688" s="4" t="s">
        <v>40</v>
      </c>
      <c r="C6688" s="4">
        <v>1197831.0</v>
      </c>
      <c r="D6688" s="5">
        <v>44549.0</v>
      </c>
      <c r="E6688" s="4" t="s">
        <v>33</v>
      </c>
      <c r="F6688" s="4" t="s">
        <v>110</v>
      </c>
      <c r="G6688" s="4" t="s">
        <v>111</v>
      </c>
      <c r="H6688" s="6" t="s">
        <v>28</v>
      </c>
      <c r="I6688" s="7">
        <v>68.0</v>
      </c>
      <c r="J6688" s="8">
        <v>123.0</v>
      </c>
      <c r="K6688" s="9">
        <v>8364.0</v>
      </c>
      <c r="L6688" s="9">
        <v>4182.0</v>
      </c>
      <c r="M6688" s="10">
        <v>0.5</v>
      </c>
      <c r="N6688" s="4" t="s">
        <v>89</v>
      </c>
      <c r="O6688" s="4" t="s">
        <v>20</v>
      </c>
      <c r="P6688" s="4" t="s">
        <v>21</v>
      </c>
    </row>
    <row r="6689" ht="14.25" customHeight="1">
      <c r="B6689" s="4" t="s">
        <v>40</v>
      </c>
      <c r="C6689" s="4">
        <v>1197831.0</v>
      </c>
      <c r="D6689" s="5">
        <v>44212.0</v>
      </c>
      <c r="E6689" s="4" t="s">
        <v>33</v>
      </c>
      <c r="F6689" s="4" t="s">
        <v>110</v>
      </c>
      <c r="G6689" s="4" t="s">
        <v>111</v>
      </c>
      <c r="H6689" s="6" t="s">
        <v>18</v>
      </c>
      <c r="I6689" s="7">
        <v>23.0</v>
      </c>
      <c r="J6689" s="8">
        <v>149.0</v>
      </c>
      <c r="K6689" s="9">
        <v>3427.0</v>
      </c>
      <c r="L6689" s="9">
        <v>1679.23</v>
      </c>
      <c r="M6689" s="10">
        <v>0.49</v>
      </c>
      <c r="N6689" s="4" t="s">
        <v>89</v>
      </c>
      <c r="O6689" s="4" t="s">
        <v>29</v>
      </c>
      <c r="P6689" s="4" t="s">
        <v>24</v>
      </c>
    </row>
    <row r="6690" ht="14.25" customHeight="1">
      <c r="B6690" s="4" t="s">
        <v>40</v>
      </c>
      <c r="C6690" s="4">
        <v>1197831.0</v>
      </c>
      <c r="D6690" s="5">
        <v>44212.0</v>
      </c>
      <c r="E6690" s="4" t="s">
        <v>33</v>
      </c>
      <c r="F6690" s="4" t="s">
        <v>110</v>
      </c>
      <c r="G6690" s="4" t="s">
        <v>111</v>
      </c>
      <c r="H6690" s="6" t="s">
        <v>22</v>
      </c>
      <c r="I6690" s="7">
        <v>23.0</v>
      </c>
      <c r="J6690" s="8">
        <v>91.0</v>
      </c>
      <c r="K6690" s="9">
        <v>2093.0</v>
      </c>
      <c r="L6690" s="9">
        <v>1025.57</v>
      </c>
      <c r="M6690" s="10">
        <v>0.49</v>
      </c>
      <c r="N6690" s="4" t="s">
        <v>89</v>
      </c>
      <c r="O6690" s="4" t="s">
        <v>29</v>
      </c>
      <c r="P6690" s="4" t="s">
        <v>24</v>
      </c>
    </row>
    <row r="6691" ht="14.25" customHeight="1">
      <c r="B6691" s="4" t="s">
        <v>40</v>
      </c>
      <c r="C6691" s="4">
        <v>1197831.0</v>
      </c>
      <c r="D6691" s="5">
        <v>44212.0</v>
      </c>
      <c r="E6691" s="4" t="s">
        <v>33</v>
      </c>
      <c r="F6691" s="4" t="s">
        <v>110</v>
      </c>
      <c r="G6691" s="4" t="s">
        <v>111</v>
      </c>
      <c r="H6691" s="6" t="s">
        <v>25</v>
      </c>
      <c r="I6691" s="7">
        <v>14.0</v>
      </c>
      <c r="J6691" s="8">
        <v>88.0</v>
      </c>
      <c r="K6691" s="9">
        <v>1232.0</v>
      </c>
      <c r="L6691" s="9">
        <v>591.36</v>
      </c>
      <c r="M6691" s="10">
        <v>0.48</v>
      </c>
      <c r="N6691" s="4" t="s">
        <v>89</v>
      </c>
      <c r="O6691" s="4" t="s">
        <v>20</v>
      </c>
      <c r="P6691" s="4" t="s">
        <v>21</v>
      </c>
    </row>
    <row r="6692" ht="14.25" customHeight="1">
      <c r="B6692" s="4" t="s">
        <v>40</v>
      </c>
      <c r="C6692" s="4">
        <v>1197831.0</v>
      </c>
      <c r="D6692" s="5">
        <v>44212.0</v>
      </c>
      <c r="E6692" s="4" t="s">
        <v>33</v>
      </c>
      <c r="F6692" s="4" t="s">
        <v>110</v>
      </c>
      <c r="G6692" s="4" t="s">
        <v>111</v>
      </c>
      <c r="H6692" s="6" t="s">
        <v>26</v>
      </c>
      <c r="I6692" s="7">
        <v>19.0</v>
      </c>
      <c r="J6692" s="8">
        <v>56.0</v>
      </c>
      <c r="K6692" s="9">
        <v>1064.0</v>
      </c>
      <c r="L6692" s="9">
        <v>521.36</v>
      </c>
      <c r="M6692" s="10">
        <v>0.49</v>
      </c>
      <c r="N6692" s="4" t="s">
        <v>89</v>
      </c>
      <c r="O6692" s="4" t="s">
        <v>23</v>
      </c>
      <c r="P6692" s="4" t="s">
        <v>21</v>
      </c>
    </row>
    <row r="6693" ht="14.25" customHeight="1">
      <c r="B6693" s="4" t="s">
        <v>40</v>
      </c>
      <c r="C6693" s="4">
        <v>1197831.0</v>
      </c>
      <c r="D6693" s="5">
        <v>44212.0</v>
      </c>
      <c r="E6693" s="4" t="s">
        <v>33</v>
      </c>
      <c r="F6693" s="4" t="s">
        <v>110</v>
      </c>
      <c r="G6693" s="4" t="s">
        <v>111</v>
      </c>
      <c r="H6693" s="6" t="s">
        <v>27</v>
      </c>
      <c r="I6693" s="7">
        <v>33.0</v>
      </c>
      <c r="J6693" s="8">
        <v>65.0</v>
      </c>
      <c r="K6693" s="9">
        <v>2145.0</v>
      </c>
      <c r="L6693" s="9">
        <v>1029.6</v>
      </c>
      <c r="M6693" s="10">
        <v>0.48</v>
      </c>
      <c r="N6693" s="4" t="s">
        <v>89</v>
      </c>
      <c r="O6693" s="4" t="s">
        <v>20</v>
      </c>
      <c r="P6693" s="4" t="s">
        <v>21</v>
      </c>
    </row>
    <row r="6694" ht="14.25" customHeight="1">
      <c r="B6694" s="4" t="s">
        <v>40</v>
      </c>
      <c r="C6694" s="4">
        <v>1197831.0</v>
      </c>
      <c r="D6694" s="5">
        <v>44212.0</v>
      </c>
      <c r="E6694" s="4" t="s">
        <v>33</v>
      </c>
      <c r="F6694" s="4" t="s">
        <v>110</v>
      </c>
      <c r="G6694" s="4" t="s">
        <v>111</v>
      </c>
      <c r="H6694" s="6" t="s">
        <v>28</v>
      </c>
      <c r="I6694" s="7">
        <v>23.0</v>
      </c>
      <c r="J6694" s="8">
        <v>102.0</v>
      </c>
      <c r="K6694" s="9">
        <v>2346.0</v>
      </c>
      <c r="L6694" s="9">
        <v>1173.0</v>
      </c>
      <c r="M6694" s="10">
        <v>0.5</v>
      </c>
      <c r="N6694" s="4" t="s">
        <v>89</v>
      </c>
      <c r="O6694" s="4" t="s">
        <v>20</v>
      </c>
      <c r="P6694" s="4" t="s">
        <v>21</v>
      </c>
    </row>
    <row r="6695" ht="14.25" customHeight="1">
      <c r="B6695" s="4" t="s">
        <v>40</v>
      </c>
      <c r="C6695" s="4">
        <v>1197831.0</v>
      </c>
      <c r="D6695" s="5">
        <v>44241.0</v>
      </c>
      <c r="E6695" s="4" t="s">
        <v>33</v>
      </c>
      <c r="F6695" s="4" t="s">
        <v>110</v>
      </c>
      <c r="G6695" s="4" t="s">
        <v>111</v>
      </c>
      <c r="H6695" s="6" t="s">
        <v>18</v>
      </c>
      <c r="I6695" s="7">
        <v>23.0</v>
      </c>
      <c r="J6695" s="8">
        <v>162.0</v>
      </c>
      <c r="K6695" s="9">
        <v>3726.0</v>
      </c>
      <c r="L6695" s="9">
        <v>1751.2199999999998</v>
      </c>
      <c r="M6695" s="10">
        <v>0.47</v>
      </c>
      <c r="N6695" s="4" t="s">
        <v>89</v>
      </c>
      <c r="O6695" s="4" t="s">
        <v>29</v>
      </c>
      <c r="P6695" s="4" t="s">
        <v>24</v>
      </c>
    </row>
    <row r="6696" ht="14.25" customHeight="1">
      <c r="B6696" s="4" t="s">
        <v>40</v>
      </c>
      <c r="C6696" s="4">
        <v>1197831.0</v>
      </c>
      <c r="D6696" s="5">
        <v>44241.0</v>
      </c>
      <c r="E6696" s="4" t="s">
        <v>33</v>
      </c>
      <c r="F6696" s="4" t="s">
        <v>110</v>
      </c>
      <c r="G6696" s="4" t="s">
        <v>111</v>
      </c>
      <c r="H6696" s="6" t="s">
        <v>22</v>
      </c>
      <c r="I6696" s="7">
        <v>23.0</v>
      </c>
      <c r="J6696" s="8">
        <v>65.0</v>
      </c>
      <c r="K6696" s="9">
        <v>1495.0</v>
      </c>
      <c r="L6696" s="9">
        <v>747.5</v>
      </c>
      <c r="M6696" s="10">
        <v>0.5</v>
      </c>
      <c r="N6696" s="4" t="s">
        <v>89</v>
      </c>
      <c r="O6696" s="4" t="s">
        <v>20</v>
      </c>
      <c r="P6696" s="4" t="s">
        <v>21</v>
      </c>
    </row>
    <row r="6697" ht="14.25" customHeight="1">
      <c r="B6697" s="4" t="s">
        <v>40</v>
      </c>
      <c r="C6697" s="4">
        <v>1197831.0</v>
      </c>
      <c r="D6697" s="5">
        <v>44241.0</v>
      </c>
      <c r="E6697" s="4" t="s">
        <v>33</v>
      </c>
      <c r="F6697" s="4" t="s">
        <v>110</v>
      </c>
      <c r="G6697" s="4" t="s">
        <v>111</v>
      </c>
      <c r="H6697" s="6" t="s">
        <v>25</v>
      </c>
      <c r="I6697" s="7">
        <v>14.0</v>
      </c>
      <c r="J6697" s="8">
        <v>75.0</v>
      </c>
      <c r="K6697" s="9">
        <v>1050.0</v>
      </c>
      <c r="L6697" s="9">
        <v>514.5</v>
      </c>
      <c r="M6697" s="10">
        <v>0.49</v>
      </c>
      <c r="N6697" s="4" t="s">
        <v>89</v>
      </c>
      <c r="O6697" s="4" t="s">
        <v>23</v>
      </c>
      <c r="P6697" s="4" t="s">
        <v>21</v>
      </c>
    </row>
    <row r="6698" ht="14.25" customHeight="1">
      <c r="B6698" s="4" t="s">
        <v>40</v>
      </c>
      <c r="C6698" s="4">
        <v>1197831.0</v>
      </c>
      <c r="D6698" s="5">
        <v>44241.0</v>
      </c>
      <c r="E6698" s="4" t="s">
        <v>42</v>
      </c>
      <c r="F6698" s="4" t="s">
        <v>112</v>
      </c>
      <c r="G6698" s="4" t="s">
        <v>113</v>
      </c>
      <c r="H6698" s="6" t="s">
        <v>26</v>
      </c>
      <c r="I6698" s="7">
        <v>20.0</v>
      </c>
      <c r="J6698" s="8">
        <v>42.0</v>
      </c>
      <c r="K6698" s="9">
        <v>840.0</v>
      </c>
      <c r="L6698" s="9">
        <v>377.99999999999994</v>
      </c>
      <c r="M6698" s="10">
        <v>0.44999999999999996</v>
      </c>
      <c r="N6698" s="4" t="s">
        <v>89</v>
      </c>
      <c r="O6698" s="4" t="s">
        <v>23</v>
      </c>
      <c r="P6698" s="4" t="s">
        <v>21</v>
      </c>
    </row>
    <row r="6699" ht="14.25" customHeight="1">
      <c r="B6699" s="4" t="s">
        <v>40</v>
      </c>
      <c r="C6699" s="4">
        <v>1197831.0</v>
      </c>
      <c r="D6699" s="5">
        <v>44241.0</v>
      </c>
      <c r="E6699" s="4" t="s">
        <v>42</v>
      </c>
      <c r="F6699" s="4" t="s">
        <v>112</v>
      </c>
      <c r="G6699" s="4" t="s">
        <v>113</v>
      </c>
      <c r="H6699" s="6" t="s">
        <v>27</v>
      </c>
      <c r="I6699" s="7">
        <v>32.0</v>
      </c>
      <c r="J6699" s="8">
        <v>68.0</v>
      </c>
      <c r="K6699" s="9">
        <v>2176.0</v>
      </c>
      <c r="L6699" s="9">
        <v>1044.48</v>
      </c>
      <c r="M6699" s="10">
        <v>0.48</v>
      </c>
      <c r="N6699" s="4" t="s">
        <v>89</v>
      </c>
      <c r="O6699" s="4" t="s">
        <v>23</v>
      </c>
      <c r="P6699" s="4" t="s">
        <v>21</v>
      </c>
    </row>
    <row r="6700" ht="14.25" customHeight="1">
      <c r="B6700" s="4" t="s">
        <v>40</v>
      </c>
      <c r="C6700" s="4">
        <v>1197831.0</v>
      </c>
      <c r="D6700" s="5">
        <v>44241.0</v>
      </c>
      <c r="E6700" s="4" t="s">
        <v>42</v>
      </c>
      <c r="F6700" s="4" t="s">
        <v>112</v>
      </c>
      <c r="G6700" s="4" t="s">
        <v>113</v>
      </c>
      <c r="H6700" s="6" t="s">
        <v>28</v>
      </c>
      <c r="I6700" s="7">
        <v>18.0</v>
      </c>
      <c r="J6700" s="8">
        <v>98.0</v>
      </c>
      <c r="K6700" s="9">
        <v>1764.0</v>
      </c>
      <c r="L6700" s="9">
        <v>864.36</v>
      </c>
      <c r="M6700" s="10">
        <v>0.49</v>
      </c>
      <c r="N6700" s="4" t="s">
        <v>89</v>
      </c>
      <c r="O6700" s="4" t="s">
        <v>23</v>
      </c>
      <c r="P6700" s="4" t="s">
        <v>24</v>
      </c>
    </row>
    <row r="6701" ht="14.25" customHeight="1">
      <c r="B6701" s="4" t="s">
        <v>40</v>
      </c>
      <c r="C6701" s="4">
        <v>1197831.0</v>
      </c>
      <c r="D6701" s="5">
        <v>44267.0</v>
      </c>
      <c r="E6701" s="4" t="s">
        <v>42</v>
      </c>
      <c r="F6701" s="4" t="s">
        <v>112</v>
      </c>
      <c r="G6701" s="4" t="s">
        <v>113</v>
      </c>
      <c r="H6701" s="6" t="s">
        <v>18</v>
      </c>
      <c r="I6701" s="7">
        <v>20.0</v>
      </c>
      <c r="J6701" s="8">
        <v>153.0</v>
      </c>
      <c r="K6701" s="9">
        <v>3060.0</v>
      </c>
      <c r="L6701" s="9">
        <v>1499.3999999999999</v>
      </c>
      <c r="M6701" s="10">
        <v>0.49</v>
      </c>
      <c r="N6701" s="4" t="s">
        <v>89</v>
      </c>
      <c r="O6701" s="4" t="s">
        <v>20</v>
      </c>
      <c r="P6701" s="4" t="s">
        <v>24</v>
      </c>
    </row>
    <row r="6702" ht="14.25" customHeight="1">
      <c r="B6702" s="4" t="s">
        <v>40</v>
      </c>
      <c r="C6702" s="4">
        <v>1197831.0</v>
      </c>
      <c r="D6702" s="5">
        <v>44267.0</v>
      </c>
      <c r="E6702" s="4" t="s">
        <v>42</v>
      </c>
      <c r="F6702" s="4" t="s">
        <v>112</v>
      </c>
      <c r="G6702" s="4" t="s">
        <v>113</v>
      </c>
      <c r="H6702" s="6" t="s">
        <v>22</v>
      </c>
      <c r="I6702" s="7">
        <v>19.0</v>
      </c>
      <c r="J6702" s="8">
        <v>59.0</v>
      </c>
      <c r="K6702" s="9">
        <v>1121.0</v>
      </c>
      <c r="L6702" s="9">
        <v>526.87</v>
      </c>
      <c r="M6702" s="10">
        <v>0.47</v>
      </c>
      <c r="N6702" s="4" t="s">
        <v>89</v>
      </c>
      <c r="O6702" s="4" t="s">
        <v>20</v>
      </c>
      <c r="P6702" s="4" t="s">
        <v>24</v>
      </c>
    </row>
    <row r="6703" ht="14.25" customHeight="1">
      <c r="B6703" s="4" t="s">
        <v>40</v>
      </c>
      <c r="C6703" s="4">
        <v>1197831.0</v>
      </c>
      <c r="D6703" s="5">
        <v>44267.0</v>
      </c>
      <c r="E6703" s="4" t="s">
        <v>42</v>
      </c>
      <c r="F6703" s="4" t="s">
        <v>112</v>
      </c>
      <c r="G6703" s="4" t="s">
        <v>113</v>
      </c>
      <c r="H6703" s="6" t="s">
        <v>25</v>
      </c>
      <c r="I6703" s="7">
        <v>9.0</v>
      </c>
      <c r="J6703" s="8">
        <v>75.0</v>
      </c>
      <c r="K6703" s="9">
        <v>675.0</v>
      </c>
      <c r="L6703" s="9">
        <v>310.5</v>
      </c>
      <c r="M6703" s="10">
        <v>0.45999999999999996</v>
      </c>
      <c r="N6703" s="4" t="s">
        <v>89</v>
      </c>
      <c r="O6703" s="4" t="s">
        <v>23</v>
      </c>
      <c r="P6703" s="4" t="s">
        <v>24</v>
      </c>
    </row>
    <row r="6704" ht="14.25" customHeight="1">
      <c r="B6704" s="4" t="s">
        <v>40</v>
      </c>
      <c r="C6704" s="4">
        <v>1197831.0</v>
      </c>
      <c r="D6704" s="5">
        <v>44267.0</v>
      </c>
      <c r="E6704" s="4" t="s">
        <v>42</v>
      </c>
      <c r="F6704" s="4" t="s">
        <v>112</v>
      </c>
      <c r="G6704" s="4" t="s">
        <v>113</v>
      </c>
      <c r="H6704" s="6" t="s">
        <v>26</v>
      </c>
      <c r="I6704" s="7">
        <v>20.0</v>
      </c>
      <c r="J6704" s="8">
        <v>26.0</v>
      </c>
      <c r="K6704" s="9">
        <v>520.0</v>
      </c>
      <c r="L6704" s="9">
        <v>249.6</v>
      </c>
      <c r="M6704" s="10">
        <v>0.48</v>
      </c>
      <c r="N6704" s="4" t="s">
        <v>89</v>
      </c>
      <c r="O6704" s="4" t="s">
        <v>23</v>
      </c>
      <c r="P6704" s="4" t="s">
        <v>24</v>
      </c>
    </row>
    <row r="6705" ht="14.25" customHeight="1">
      <c r="B6705" s="4" t="s">
        <v>40</v>
      </c>
      <c r="C6705" s="4">
        <v>1197831.0</v>
      </c>
      <c r="D6705" s="5">
        <v>44267.0</v>
      </c>
      <c r="E6705" s="4" t="s">
        <v>42</v>
      </c>
      <c r="F6705" s="4" t="s">
        <v>112</v>
      </c>
      <c r="G6705" s="4" t="s">
        <v>113</v>
      </c>
      <c r="H6705" s="6" t="s">
        <v>27</v>
      </c>
      <c r="I6705" s="7">
        <v>32.0</v>
      </c>
      <c r="J6705" s="8">
        <v>41.0</v>
      </c>
      <c r="K6705" s="9">
        <v>1312.0</v>
      </c>
      <c r="L6705" s="9">
        <v>603.52</v>
      </c>
      <c r="M6705" s="10">
        <v>0.45999999999999996</v>
      </c>
      <c r="N6705" s="4" t="s">
        <v>89</v>
      </c>
      <c r="O6705" s="4" t="s">
        <v>20</v>
      </c>
      <c r="P6705" s="4" t="s">
        <v>21</v>
      </c>
    </row>
    <row r="6706" ht="14.25" customHeight="1">
      <c r="B6706" s="4" t="s">
        <v>40</v>
      </c>
      <c r="C6706" s="4">
        <v>1197831.0</v>
      </c>
      <c r="D6706" s="5">
        <v>44267.0</v>
      </c>
      <c r="E6706" s="4" t="s">
        <v>42</v>
      </c>
      <c r="F6706" s="4" t="s">
        <v>112</v>
      </c>
      <c r="G6706" s="4" t="s">
        <v>113</v>
      </c>
      <c r="H6706" s="6" t="s">
        <v>28</v>
      </c>
      <c r="I6706" s="7">
        <v>23.0</v>
      </c>
      <c r="J6706" s="8">
        <v>65.0</v>
      </c>
      <c r="K6706" s="9">
        <v>1495.0</v>
      </c>
      <c r="L6706" s="9">
        <v>747.5</v>
      </c>
      <c r="M6706" s="10">
        <v>0.5</v>
      </c>
      <c r="N6706" s="4" t="s">
        <v>89</v>
      </c>
      <c r="O6706" s="4" t="s">
        <v>29</v>
      </c>
      <c r="P6706" s="4" t="s">
        <v>24</v>
      </c>
    </row>
    <row r="6707" ht="14.25" customHeight="1">
      <c r="B6707" s="4" t="s">
        <v>40</v>
      </c>
      <c r="C6707" s="4">
        <v>1197831.0</v>
      </c>
      <c r="D6707" s="5">
        <v>44299.0</v>
      </c>
      <c r="E6707" s="4" t="s">
        <v>42</v>
      </c>
      <c r="F6707" s="4" t="s">
        <v>112</v>
      </c>
      <c r="G6707" s="4" t="s">
        <v>113</v>
      </c>
      <c r="H6707" s="6" t="s">
        <v>18</v>
      </c>
      <c r="I6707" s="7">
        <v>24.0</v>
      </c>
      <c r="J6707" s="8">
        <v>150.0</v>
      </c>
      <c r="K6707" s="9">
        <v>3600.0</v>
      </c>
      <c r="L6707" s="9">
        <v>1619.9999999999998</v>
      </c>
      <c r="M6707" s="10">
        <v>0.44999999999999996</v>
      </c>
      <c r="N6707" s="4" t="s">
        <v>89</v>
      </c>
      <c r="O6707" s="4" t="s">
        <v>29</v>
      </c>
      <c r="P6707" s="4" t="s">
        <v>24</v>
      </c>
    </row>
    <row r="6708" ht="14.25" customHeight="1">
      <c r="B6708" s="4" t="s">
        <v>40</v>
      </c>
      <c r="C6708" s="4">
        <v>1197831.0</v>
      </c>
      <c r="D6708" s="5">
        <v>44299.0</v>
      </c>
      <c r="E6708" s="4" t="s">
        <v>42</v>
      </c>
      <c r="F6708" s="4" t="s">
        <v>112</v>
      </c>
      <c r="G6708" s="4" t="s">
        <v>113</v>
      </c>
      <c r="H6708" s="6" t="s">
        <v>22</v>
      </c>
      <c r="I6708" s="7">
        <v>25.0</v>
      </c>
      <c r="J6708" s="8">
        <v>58.0</v>
      </c>
      <c r="K6708" s="9">
        <v>1450.0</v>
      </c>
      <c r="L6708" s="9">
        <v>696.0</v>
      </c>
      <c r="M6708" s="10">
        <v>0.48</v>
      </c>
      <c r="N6708" s="4" t="s">
        <v>89</v>
      </c>
      <c r="O6708" s="4" t="s">
        <v>29</v>
      </c>
      <c r="P6708" s="4" t="s">
        <v>24</v>
      </c>
    </row>
    <row r="6709" ht="14.25" customHeight="1">
      <c r="B6709" s="4" t="s">
        <v>40</v>
      </c>
      <c r="C6709" s="4">
        <v>1197831.0</v>
      </c>
      <c r="D6709" s="5">
        <v>44299.0</v>
      </c>
      <c r="E6709" s="4" t="s">
        <v>42</v>
      </c>
      <c r="F6709" s="4" t="s">
        <v>112</v>
      </c>
      <c r="G6709" s="4" t="s">
        <v>113</v>
      </c>
      <c r="H6709" s="6" t="s">
        <v>25</v>
      </c>
      <c r="I6709" s="7">
        <v>14.0</v>
      </c>
      <c r="J6709" s="8">
        <v>60.0</v>
      </c>
      <c r="K6709" s="9">
        <v>840.0</v>
      </c>
      <c r="L6709" s="9">
        <v>420.0</v>
      </c>
      <c r="M6709" s="10">
        <v>0.5</v>
      </c>
      <c r="N6709" s="4" t="s">
        <v>89</v>
      </c>
      <c r="O6709" s="4" t="s">
        <v>23</v>
      </c>
      <c r="P6709" s="4" t="s">
        <v>21</v>
      </c>
    </row>
    <row r="6710" ht="14.25" customHeight="1">
      <c r="B6710" s="4" t="s">
        <v>40</v>
      </c>
      <c r="C6710" s="4">
        <v>1197831.0</v>
      </c>
      <c r="D6710" s="5">
        <v>44299.0</v>
      </c>
      <c r="E6710" s="4" t="s">
        <v>42</v>
      </c>
      <c r="F6710" s="4" t="s">
        <v>112</v>
      </c>
      <c r="G6710" s="4" t="s">
        <v>113</v>
      </c>
      <c r="H6710" s="6" t="s">
        <v>26</v>
      </c>
      <c r="I6710" s="7">
        <v>19.0</v>
      </c>
      <c r="J6710" s="8">
        <v>35.0</v>
      </c>
      <c r="K6710" s="9">
        <v>665.0</v>
      </c>
      <c r="L6710" s="9">
        <v>299.24999999999994</v>
      </c>
      <c r="M6710" s="10">
        <v>0.44999999999999996</v>
      </c>
      <c r="N6710" s="4" t="s">
        <v>89</v>
      </c>
      <c r="O6710" s="4" t="s">
        <v>20</v>
      </c>
      <c r="P6710" s="4" t="s">
        <v>24</v>
      </c>
    </row>
    <row r="6711" ht="14.25" customHeight="1">
      <c r="B6711" s="4" t="s">
        <v>40</v>
      </c>
      <c r="C6711" s="4">
        <v>1197831.0</v>
      </c>
      <c r="D6711" s="5">
        <v>44299.0</v>
      </c>
      <c r="E6711" s="4" t="s">
        <v>42</v>
      </c>
      <c r="F6711" s="4" t="s">
        <v>112</v>
      </c>
      <c r="G6711" s="4" t="s">
        <v>113</v>
      </c>
      <c r="H6711" s="6" t="s">
        <v>27</v>
      </c>
      <c r="I6711" s="7">
        <v>39.0</v>
      </c>
      <c r="J6711" s="8">
        <v>38.0</v>
      </c>
      <c r="K6711" s="9">
        <v>1482.0</v>
      </c>
      <c r="L6711" s="9">
        <v>726.18</v>
      </c>
      <c r="M6711" s="10">
        <v>0.49</v>
      </c>
      <c r="N6711" s="4" t="s">
        <v>89</v>
      </c>
      <c r="O6711" s="4" t="s">
        <v>29</v>
      </c>
      <c r="P6711" s="4" t="s">
        <v>24</v>
      </c>
    </row>
    <row r="6712" ht="14.25" customHeight="1">
      <c r="B6712" s="4" t="s">
        <v>40</v>
      </c>
      <c r="C6712" s="4">
        <v>1197831.0</v>
      </c>
      <c r="D6712" s="5">
        <v>44299.0</v>
      </c>
      <c r="E6712" s="4" t="s">
        <v>42</v>
      </c>
      <c r="F6712" s="4" t="s">
        <v>112</v>
      </c>
      <c r="G6712" s="4" t="s">
        <v>113</v>
      </c>
      <c r="H6712" s="6" t="s">
        <v>28</v>
      </c>
      <c r="I6712" s="7">
        <v>29.0</v>
      </c>
      <c r="J6712" s="8">
        <v>81.0</v>
      </c>
      <c r="K6712" s="9">
        <v>2349.0</v>
      </c>
      <c r="L6712" s="9">
        <v>1151.01</v>
      </c>
      <c r="M6712" s="10">
        <v>0.49</v>
      </c>
      <c r="N6712" s="4" t="s">
        <v>89</v>
      </c>
      <c r="O6712" s="4" t="s">
        <v>20</v>
      </c>
      <c r="P6712" s="4" t="s">
        <v>21</v>
      </c>
    </row>
    <row r="6713" ht="14.25" customHeight="1">
      <c r="B6713" s="4" t="s">
        <v>40</v>
      </c>
      <c r="C6713" s="4">
        <v>1197831.0</v>
      </c>
      <c r="D6713" s="5">
        <v>44328.0</v>
      </c>
      <c r="E6713" s="4" t="s">
        <v>42</v>
      </c>
      <c r="F6713" s="4" t="s">
        <v>112</v>
      </c>
      <c r="G6713" s="4" t="s">
        <v>113</v>
      </c>
      <c r="H6713" s="6" t="s">
        <v>18</v>
      </c>
      <c r="I6713" s="7">
        <v>36.0</v>
      </c>
      <c r="J6713" s="8">
        <v>143.0</v>
      </c>
      <c r="K6713" s="9">
        <v>5148.0</v>
      </c>
      <c r="L6713" s="9">
        <v>2316.6</v>
      </c>
      <c r="M6713" s="10">
        <v>0.44999999999999996</v>
      </c>
      <c r="N6713" s="4" t="s">
        <v>89</v>
      </c>
      <c r="O6713" s="4" t="s">
        <v>23</v>
      </c>
      <c r="P6713" s="4" t="s">
        <v>21</v>
      </c>
    </row>
    <row r="6714" ht="14.25" customHeight="1">
      <c r="B6714" s="4" t="s">
        <v>40</v>
      </c>
      <c r="C6714" s="4">
        <v>1197831.0</v>
      </c>
      <c r="D6714" s="5">
        <v>44328.0</v>
      </c>
      <c r="E6714" s="4" t="s">
        <v>42</v>
      </c>
      <c r="F6714" s="4" t="s">
        <v>112</v>
      </c>
      <c r="G6714" s="4" t="s">
        <v>113</v>
      </c>
      <c r="H6714" s="6" t="s">
        <v>22</v>
      </c>
      <c r="I6714" s="7">
        <v>39.0</v>
      </c>
      <c r="J6714" s="8">
        <v>77.0</v>
      </c>
      <c r="K6714" s="9">
        <v>3003.0</v>
      </c>
      <c r="L6714" s="9">
        <v>1441.44</v>
      </c>
      <c r="M6714" s="10">
        <v>0.48</v>
      </c>
      <c r="N6714" s="4" t="s">
        <v>89</v>
      </c>
      <c r="O6714" s="4" t="s">
        <v>20</v>
      </c>
      <c r="P6714" s="4" t="s">
        <v>21</v>
      </c>
    </row>
    <row r="6715" ht="14.25" customHeight="1">
      <c r="B6715" s="4" t="s">
        <v>40</v>
      </c>
      <c r="C6715" s="4">
        <v>1197831.0</v>
      </c>
      <c r="D6715" s="5">
        <v>44328.0</v>
      </c>
      <c r="E6715" s="4" t="s">
        <v>42</v>
      </c>
      <c r="F6715" s="4" t="s">
        <v>112</v>
      </c>
      <c r="G6715" s="4" t="s">
        <v>113</v>
      </c>
      <c r="H6715" s="6" t="s">
        <v>25</v>
      </c>
      <c r="I6715" s="7">
        <v>32.0</v>
      </c>
      <c r="J6715" s="8">
        <v>65.0</v>
      </c>
      <c r="K6715" s="9">
        <v>2080.0</v>
      </c>
      <c r="L6715" s="9">
        <v>1019.1999999999999</v>
      </c>
      <c r="M6715" s="10">
        <v>0.49</v>
      </c>
      <c r="N6715" s="4" t="s">
        <v>89</v>
      </c>
      <c r="O6715" s="4" t="s">
        <v>23</v>
      </c>
      <c r="P6715" s="4" t="s">
        <v>24</v>
      </c>
    </row>
    <row r="6716" ht="14.25" customHeight="1">
      <c r="B6716" s="4" t="s">
        <v>40</v>
      </c>
      <c r="C6716" s="4">
        <v>1197831.0</v>
      </c>
      <c r="D6716" s="5">
        <v>44328.0</v>
      </c>
      <c r="E6716" s="4" t="s">
        <v>42</v>
      </c>
      <c r="F6716" s="4" t="s">
        <v>112</v>
      </c>
      <c r="G6716" s="4" t="s">
        <v>113</v>
      </c>
      <c r="H6716" s="6" t="s">
        <v>26</v>
      </c>
      <c r="I6716" s="7">
        <v>32.0</v>
      </c>
      <c r="J6716" s="8">
        <v>58.0</v>
      </c>
      <c r="K6716" s="9">
        <v>1856.0</v>
      </c>
      <c r="L6716" s="9">
        <v>928.0</v>
      </c>
      <c r="M6716" s="10">
        <v>0.5</v>
      </c>
      <c r="N6716" s="4" t="s">
        <v>89</v>
      </c>
      <c r="O6716" s="4" t="s">
        <v>29</v>
      </c>
      <c r="P6716" s="4" t="s">
        <v>24</v>
      </c>
    </row>
    <row r="6717" ht="14.25" customHeight="1">
      <c r="B6717" s="4" t="s">
        <v>40</v>
      </c>
      <c r="C6717" s="4">
        <v>1197831.0</v>
      </c>
      <c r="D6717" s="5">
        <v>44328.0</v>
      </c>
      <c r="E6717" s="4" t="s">
        <v>42</v>
      </c>
      <c r="F6717" s="4" t="s">
        <v>112</v>
      </c>
      <c r="G6717" s="4" t="s">
        <v>113</v>
      </c>
      <c r="H6717" s="6" t="s">
        <v>27</v>
      </c>
      <c r="I6717" s="7">
        <v>43.0</v>
      </c>
      <c r="J6717" s="8">
        <v>56.0</v>
      </c>
      <c r="K6717" s="9">
        <v>2408.0</v>
      </c>
      <c r="L6717" s="9">
        <v>1204.0</v>
      </c>
      <c r="M6717" s="10">
        <v>0.5</v>
      </c>
      <c r="N6717" s="4" t="s">
        <v>89</v>
      </c>
      <c r="O6717" s="4" t="s">
        <v>29</v>
      </c>
      <c r="P6717" s="4" t="s">
        <v>24</v>
      </c>
    </row>
    <row r="6718" ht="14.25" customHeight="1">
      <c r="B6718" s="4" t="s">
        <v>40</v>
      </c>
      <c r="C6718" s="4">
        <v>1197831.0</v>
      </c>
      <c r="D6718" s="5">
        <v>44328.0</v>
      </c>
      <c r="E6718" s="4" t="s">
        <v>42</v>
      </c>
      <c r="F6718" s="4" t="s">
        <v>112</v>
      </c>
      <c r="G6718" s="4" t="s">
        <v>113</v>
      </c>
      <c r="H6718" s="6" t="s">
        <v>28</v>
      </c>
      <c r="I6718" s="7">
        <v>42.0</v>
      </c>
      <c r="J6718" s="8">
        <v>94.0</v>
      </c>
      <c r="K6718" s="9">
        <v>3948.0</v>
      </c>
      <c r="L6718" s="9">
        <v>1776.6</v>
      </c>
      <c r="M6718" s="10">
        <v>0.44999999999999996</v>
      </c>
      <c r="N6718" s="4" t="s">
        <v>89</v>
      </c>
      <c r="O6718" s="4" t="s">
        <v>23</v>
      </c>
      <c r="P6718" s="4" t="s">
        <v>24</v>
      </c>
    </row>
    <row r="6719" ht="14.25" customHeight="1">
      <c r="B6719" s="4" t="s">
        <v>40</v>
      </c>
      <c r="C6719" s="4">
        <v>1197831.0</v>
      </c>
      <c r="D6719" s="5">
        <v>44361.0</v>
      </c>
      <c r="E6719" s="4" t="s">
        <v>42</v>
      </c>
      <c r="F6719" s="4" t="s">
        <v>112</v>
      </c>
      <c r="G6719" s="4" t="s">
        <v>113</v>
      </c>
      <c r="H6719" s="6" t="s">
        <v>18</v>
      </c>
      <c r="I6719" s="7">
        <v>37.0</v>
      </c>
      <c r="J6719" s="8">
        <v>144.0</v>
      </c>
      <c r="K6719" s="9">
        <v>5328.0</v>
      </c>
      <c r="L6719" s="9">
        <v>2664.0</v>
      </c>
      <c r="M6719" s="10">
        <v>0.5</v>
      </c>
      <c r="N6719" s="4" t="s">
        <v>89</v>
      </c>
      <c r="O6719" s="4" t="s">
        <v>20</v>
      </c>
      <c r="P6719" s="4" t="s">
        <v>24</v>
      </c>
    </row>
    <row r="6720" ht="14.25" customHeight="1">
      <c r="B6720" s="4" t="s">
        <v>40</v>
      </c>
      <c r="C6720" s="4">
        <v>1197831.0</v>
      </c>
      <c r="D6720" s="5">
        <v>44361.0</v>
      </c>
      <c r="E6720" s="4" t="s">
        <v>42</v>
      </c>
      <c r="F6720" s="4" t="s">
        <v>112</v>
      </c>
      <c r="G6720" s="4" t="s">
        <v>113</v>
      </c>
      <c r="H6720" s="6" t="s">
        <v>22</v>
      </c>
      <c r="I6720" s="7">
        <v>32.0</v>
      </c>
      <c r="J6720" s="8">
        <v>94.0</v>
      </c>
      <c r="K6720" s="9">
        <v>3008.0</v>
      </c>
      <c r="L6720" s="9">
        <v>1443.84</v>
      </c>
      <c r="M6720" s="10">
        <v>0.48</v>
      </c>
      <c r="N6720" s="4" t="s">
        <v>89</v>
      </c>
      <c r="O6720" s="4" t="s">
        <v>20</v>
      </c>
      <c r="P6720" s="4" t="s">
        <v>24</v>
      </c>
    </row>
    <row r="6721" ht="14.25" customHeight="1">
      <c r="B6721" s="4" t="s">
        <v>40</v>
      </c>
      <c r="C6721" s="4">
        <v>1197831.0</v>
      </c>
      <c r="D6721" s="5">
        <v>44361.0</v>
      </c>
      <c r="E6721" s="4" t="s">
        <v>42</v>
      </c>
      <c r="F6721" s="4" t="s">
        <v>112</v>
      </c>
      <c r="G6721" s="4" t="s">
        <v>113</v>
      </c>
      <c r="H6721" s="6" t="s">
        <v>25</v>
      </c>
      <c r="I6721" s="7">
        <v>37.0</v>
      </c>
      <c r="J6721" s="8">
        <v>81.0</v>
      </c>
      <c r="K6721" s="9">
        <v>2997.0</v>
      </c>
      <c r="L6721" s="9">
        <v>1378.62</v>
      </c>
      <c r="M6721" s="10">
        <v>0.45999999999999996</v>
      </c>
      <c r="N6721" s="4" t="s">
        <v>89</v>
      </c>
      <c r="O6721" s="4" t="s">
        <v>29</v>
      </c>
      <c r="P6721" s="4" t="s">
        <v>24</v>
      </c>
    </row>
    <row r="6722" ht="14.25" customHeight="1">
      <c r="B6722" s="4" t="s">
        <v>40</v>
      </c>
      <c r="C6722" s="4">
        <v>1197831.0</v>
      </c>
      <c r="D6722" s="5">
        <v>44361.0</v>
      </c>
      <c r="E6722" s="4" t="s">
        <v>42</v>
      </c>
      <c r="F6722" s="4" t="s">
        <v>112</v>
      </c>
      <c r="G6722" s="4" t="s">
        <v>113</v>
      </c>
      <c r="H6722" s="6" t="s">
        <v>26</v>
      </c>
      <c r="I6722" s="7">
        <v>38.0</v>
      </c>
      <c r="J6722" s="8">
        <v>80.0</v>
      </c>
      <c r="K6722" s="9">
        <v>3040.0</v>
      </c>
      <c r="L6722" s="9">
        <v>1367.9999999999998</v>
      </c>
      <c r="M6722" s="10">
        <v>0.44999999999999996</v>
      </c>
      <c r="N6722" s="4" t="s">
        <v>89</v>
      </c>
      <c r="O6722" s="4" t="s">
        <v>29</v>
      </c>
      <c r="P6722" s="4" t="s">
        <v>24</v>
      </c>
    </row>
    <row r="6723" ht="14.25" customHeight="1">
      <c r="B6723" s="4" t="s">
        <v>40</v>
      </c>
      <c r="C6723" s="4">
        <v>1197831.0</v>
      </c>
      <c r="D6723" s="5">
        <v>44361.0</v>
      </c>
      <c r="E6723" s="4" t="s">
        <v>42</v>
      </c>
      <c r="F6723" s="4" t="s">
        <v>112</v>
      </c>
      <c r="G6723" s="4" t="s">
        <v>113</v>
      </c>
      <c r="H6723" s="6" t="s">
        <v>27</v>
      </c>
      <c r="I6723" s="7">
        <v>54.0</v>
      </c>
      <c r="J6723" s="8">
        <v>83.0</v>
      </c>
      <c r="K6723" s="9">
        <v>4482.0</v>
      </c>
      <c r="L6723" s="9">
        <v>2151.36</v>
      </c>
      <c r="M6723" s="10">
        <v>0.48</v>
      </c>
      <c r="N6723" s="4" t="s">
        <v>89</v>
      </c>
      <c r="O6723" s="4" t="s">
        <v>29</v>
      </c>
      <c r="P6723" s="4" t="s">
        <v>21</v>
      </c>
    </row>
    <row r="6724" ht="14.25" customHeight="1">
      <c r="B6724" s="4" t="s">
        <v>40</v>
      </c>
      <c r="C6724" s="4">
        <v>1197831.0</v>
      </c>
      <c r="D6724" s="5">
        <v>44361.0</v>
      </c>
      <c r="E6724" s="4" t="s">
        <v>42</v>
      </c>
      <c r="F6724" s="4" t="s">
        <v>112</v>
      </c>
      <c r="G6724" s="4" t="s">
        <v>113</v>
      </c>
      <c r="H6724" s="6" t="s">
        <v>28</v>
      </c>
      <c r="I6724" s="7">
        <v>58.0</v>
      </c>
      <c r="J6724" s="8">
        <v>117.0</v>
      </c>
      <c r="K6724" s="9">
        <v>6786.0</v>
      </c>
      <c r="L6724" s="9">
        <v>3325.14</v>
      </c>
      <c r="M6724" s="10">
        <v>0.49</v>
      </c>
      <c r="N6724" s="4" t="s">
        <v>89</v>
      </c>
      <c r="O6724" s="4" t="s">
        <v>23</v>
      </c>
      <c r="P6724" s="4" t="s">
        <v>24</v>
      </c>
    </row>
    <row r="6725" ht="14.25" customHeight="1">
      <c r="B6725" s="4" t="s">
        <v>40</v>
      </c>
      <c r="C6725" s="4">
        <v>1197831.0</v>
      </c>
      <c r="D6725" s="5">
        <v>44389.0</v>
      </c>
      <c r="E6725" s="4" t="s">
        <v>42</v>
      </c>
      <c r="F6725" s="4" t="s">
        <v>112</v>
      </c>
      <c r="G6725" s="4" t="s">
        <v>113</v>
      </c>
      <c r="H6725" s="6" t="s">
        <v>18</v>
      </c>
      <c r="I6725" s="7">
        <v>51.0</v>
      </c>
      <c r="J6725" s="8">
        <v>182.0</v>
      </c>
      <c r="K6725" s="9">
        <v>9282.0</v>
      </c>
      <c r="L6725" s="9">
        <v>4641.0</v>
      </c>
      <c r="M6725" s="10">
        <v>0.5</v>
      </c>
      <c r="N6725" s="4" t="s">
        <v>89</v>
      </c>
      <c r="O6725" s="4" t="s">
        <v>20</v>
      </c>
      <c r="P6725" s="4" t="s">
        <v>21</v>
      </c>
    </row>
    <row r="6726" ht="14.25" customHeight="1">
      <c r="B6726" s="4" t="s">
        <v>40</v>
      </c>
      <c r="C6726" s="4">
        <v>1197831.0</v>
      </c>
      <c r="D6726" s="5">
        <v>44389.0</v>
      </c>
      <c r="E6726" s="4" t="s">
        <v>42</v>
      </c>
      <c r="F6726" s="4" t="s">
        <v>112</v>
      </c>
      <c r="G6726" s="4" t="s">
        <v>113</v>
      </c>
      <c r="H6726" s="6" t="s">
        <v>22</v>
      </c>
      <c r="I6726" s="7">
        <v>49.0</v>
      </c>
      <c r="J6726" s="8">
        <v>119.0</v>
      </c>
      <c r="K6726" s="9">
        <v>5831.0</v>
      </c>
      <c r="L6726" s="9">
        <v>2915.5</v>
      </c>
      <c r="M6726" s="10">
        <v>0.5</v>
      </c>
      <c r="N6726" s="4" t="s">
        <v>89</v>
      </c>
      <c r="O6726" s="4" t="s">
        <v>20</v>
      </c>
      <c r="P6726" s="4" t="s">
        <v>24</v>
      </c>
    </row>
    <row r="6727" ht="14.25" customHeight="1">
      <c r="B6727" s="4" t="s">
        <v>40</v>
      </c>
      <c r="C6727" s="4">
        <v>1197831.0</v>
      </c>
      <c r="D6727" s="5">
        <v>44389.0</v>
      </c>
      <c r="E6727" s="4" t="s">
        <v>42</v>
      </c>
      <c r="F6727" s="4" t="s">
        <v>112</v>
      </c>
      <c r="G6727" s="4" t="s">
        <v>113</v>
      </c>
      <c r="H6727" s="6" t="s">
        <v>25</v>
      </c>
      <c r="I6727" s="7">
        <v>42.0</v>
      </c>
      <c r="J6727" s="8">
        <v>102.0</v>
      </c>
      <c r="K6727" s="9">
        <v>4284.0</v>
      </c>
      <c r="L6727" s="9">
        <v>1970.6399999999999</v>
      </c>
      <c r="M6727" s="10">
        <v>0.45999999999999996</v>
      </c>
      <c r="N6727" s="4" t="s">
        <v>89</v>
      </c>
      <c r="O6727" s="4" t="s">
        <v>23</v>
      </c>
      <c r="P6727" s="4" t="s">
        <v>24</v>
      </c>
    </row>
    <row r="6728" ht="14.25" customHeight="1">
      <c r="B6728" s="4" t="s">
        <v>40</v>
      </c>
      <c r="C6728" s="4">
        <v>1197831.0</v>
      </c>
      <c r="D6728" s="5">
        <v>44389.0</v>
      </c>
      <c r="E6728" s="4" t="s">
        <v>42</v>
      </c>
      <c r="F6728" s="4" t="s">
        <v>112</v>
      </c>
      <c r="G6728" s="4" t="s">
        <v>113</v>
      </c>
      <c r="H6728" s="6" t="s">
        <v>26</v>
      </c>
      <c r="I6728" s="7">
        <v>43.0</v>
      </c>
      <c r="J6728" s="8">
        <v>75.0</v>
      </c>
      <c r="K6728" s="9">
        <v>3225.0</v>
      </c>
      <c r="L6728" s="9">
        <v>1580.25</v>
      </c>
      <c r="M6728" s="10">
        <v>0.49</v>
      </c>
      <c r="N6728" s="4" t="s">
        <v>89</v>
      </c>
      <c r="O6728" s="4" t="s">
        <v>23</v>
      </c>
      <c r="P6728" s="4" t="s">
        <v>21</v>
      </c>
    </row>
    <row r="6729" ht="14.25" customHeight="1">
      <c r="B6729" s="4" t="s">
        <v>40</v>
      </c>
      <c r="C6729" s="4">
        <v>1197831.0</v>
      </c>
      <c r="D6729" s="5">
        <v>44389.0</v>
      </c>
      <c r="E6729" s="4" t="s">
        <v>42</v>
      </c>
      <c r="F6729" s="4" t="s">
        <v>112</v>
      </c>
      <c r="G6729" s="4" t="s">
        <v>113</v>
      </c>
      <c r="H6729" s="6" t="s">
        <v>27</v>
      </c>
      <c r="I6729" s="7">
        <v>56.0</v>
      </c>
      <c r="J6729" s="8">
        <v>91.0</v>
      </c>
      <c r="K6729" s="9">
        <v>5096.0</v>
      </c>
      <c r="L6729" s="9">
        <v>2344.16</v>
      </c>
      <c r="M6729" s="10">
        <v>0.45999999999999996</v>
      </c>
      <c r="N6729" s="4" t="s">
        <v>89</v>
      </c>
      <c r="O6729" s="4" t="s">
        <v>20</v>
      </c>
      <c r="P6729" s="4" t="s">
        <v>21</v>
      </c>
    </row>
    <row r="6730" ht="14.25" customHeight="1">
      <c r="B6730" s="4" t="s">
        <v>40</v>
      </c>
      <c r="C6730" s="4">
        <v>1197831.0</v>
      </c>
      <c r="D6730" s="5">
        <v>44389.0</v>
      </c>
      <c r="E6730" s="4" t="s">
        <v>42</v>
      </c>
      <c r="F6730" s="4" t="s">
        <v>112</v>
      </c>
      <c r="G6730" s="4" t="s">
        <v>113</v>
      </c>
      <c r="H6730" s="6" t="s">
        <v>28</v>
      </c>
      <c r="I6730" s="7">
        <v>60.0</v>
      </c>
      <c r="J6730" s="8">
        <v>140.0</v>
      </c>
      <c r="K6730" s="9">
        <v>8400.0</v>
      </c>
      <c r="L6730" s="9">
        <v>4116.0</v>
      </c>
      <c r="M6730" s="10">
        <v>0.49</v>
      </c>
      <c r="N6730" s="4" t="s">
        <v>89</v>
      </c>
      <c r="O6730" s="4" t="s">
        <v>20</v>
      </c>
      <c r="P6730" s="4" t="s">
        <v>24</v>
      </c>
    </row>
    <row r="6731" ht="14.25" customHeight="1">
      <c r="B6731" s="4" t="s">
        <v>40</v>
      </c>
      <c r="C6731" s="4">
        <v>1197831.0</v>
      </c>
      <c r="D6731" s="5">
        <v>44421.0</v>
      </c>
      <c r="E6731" s="4" t="s">
        <v>42</v>
      </c>
      <c r="F6731" s="4" t="s">
        <v>112</v>
      </c>
      <c r="G6731" s="4" t="s">
        <v>113</v>
      </c>
      <c r="H6731" s="6" t="s">
        <v>18</v>
      </c>
      <c r="I6731" s="7">
        <v>56.0</v>
      </c>
      <c r="J6731" s="8">
        <v>189.0</v>
      </c>
      <c r="K6731" s="9">
        <v>10584.0</v>
      </c>
      <c r="L6731" s="9">
        <v>5292.0</v>
      </c>
      <c r="M6731" s="10">
        <v>0.5</v>
      </c>
      <c r="N6731" s="4" t="s">
        <v>89</v>
      </c>
      <c r="O6731" s="4" t="s">
        <v>29</v>
      </c>
      <c r="P6731" s="4" t="s">
        <v>21</v>
      </c>
    </row>
    <row r="6732" ht="14.25" customHeight="1">
      <c r="B6732" s="4" t="s">
        <v>40</v>
      </c>
      <c r="C6732" s="4">
        <v>1197831.0</v>
      </c>
      <c r="D6732" s="5">
        <v>44421.0</v>
      </c>
      <c r="E6732" s="4" t="s">
        <v>42</v>
      </c>
      <c r="F6732" s="4" t="s">
        <v>112</v>
      </c>
      <c r="G6732" s="4" t="s">
        <v>113</v>
      </c>
      <c r="H6732" s="6" t="s">
        <v>22</v>
      </c>
      <c r="I6732" s="7">
        <v>51.0</v>
      </c>
      <c r="J6732" s="8">
        <v>111.0</v>
      </c>
      <c r="K6732" s="9">
        <v>5661.0</v>
      </c>
      <c r="L6732" s="9">
        <v>2547.45</v>
      </c>
      <c r="M6732" s="10">
        <v>0.44999999999999996</v>
      </c>
      <c r="N6732" s="4" t="s">
        <v>89</v>
      </c>
      <c r="O6732" s="4" t="s">
        <v>20</v>
      </c>
      <c r="P6732" s="4" t="s">
        <v>21</v>
      </c>
    </row>
    <row r="6733" ht="14.25" customHeight="1">
      <c r="B6733" s="4" t="s">
        <v>40</v>
      </c>
      <c r="C6733" s="4">
        <v>1197831.0</v>
      </c>
      <c r="D6733" s="5">
        <v>44421.0</v>
      </c>
      <c r="E6733" s="4" t="s">
        <v>42</v>
      </c>
      <c r="F6733" s="4" t="s">
        <v>112</v>
      </c>
      <c r="G6733" s="4" t="s">
        <v>113</v>
      </c>
      <c r="H6733" s="6" t="s">
        <v>25</v>
      </c>
      <c r="I6733" s="7">
        <v>47.0</v>
      </c>
      <c r="J6733" s="8">
        <v>102.0</v>
      </c>
      <c r="K6733" s="9">
        <v>4794.0</v>
      </c>
      <c r="L6733" s="9">
        <v>2397.0</v>
      </c>
      <c r="M6733" s="10">
        <v>0.5</v>
      </c>
      <c r="N6733" s="4" t="s">
        <v>89</v>
      </c>
      <c r="O6733" s="4" t="s">
        <v>23</v>
      </c>
      <c r="P6733" s="4" t="s">
        <v>21</v>
      </c>
    </row>
    <row r="6734" ht="14.25" customHeight="1">
      <c r="B6734" s="4" t="s">
        <v>40</v>
      </c>
      <c r="C6734" s="4">
        <v>1197831.0</v>
      </c>
      <c r="D6734" s="5">
        <v>44421.0</v>
      </c>
      <c r="E6734" s="4" t="s">
        <v>42</v>
      </c>
      <c r="F6734" s="4" t="s">
        <v>112</v>
      </c>
      <c r="G6734" s="4" t="s">
        <v>113</v>
      </c>
      <c r="H6734" s="6" t="s">
        <v>26</v>
      </c>
      <c r="I6734" s="7">
        <v>37.0</v>
      </c>
      <c r="J6734" s="8">
        <v>90.0</v>
      </c>
      <c r="K6734" s="9">
        <v>3330.0</v>
      </c>
      <c r="L6734" s="9">
        <v>1631.7</v>
      </c>
      <c r="M6734" s="10">
        <v>0.49</v>
      </c>
      <c r="N6734" s="4" t="s">
        <v>89</v>
      </c>
      <c r="O6734" s="4" t="s">
        <v>20</v>
      </c>
      <c r="P6734" s="4" t="s">
        <v>21</v>
      </c>
    </row>
    <row r="6735" ht="14.25" customHeight="1">
      <c r="B6735" s="4" t="s">
        <v>40</v>
      </c>
      <c r="C6735" s="4">
        <v>1197831.0</v>
      </c>
      <c r="D6735" s="5">
        <v>44421.0</v>
      </c>
      <c r="E6735" s="4" t="s">
        <v>42</v>
      </c>
      <c r="F6735" s="4" t="s">
        <v>112</v>
      </c>
      <c r="G6735" s="4" t="s">
        <v>113</v>
      </c>
      <c r="H6735" s="6" t="s">
        <v>27</v>
      </c>
      <c r="I6735" s="7">
        <v>47.0</v>
      </c>
      <c r="J6735" s="8">
        <v>69.0</v>
      </c>
      <c r="K6735" s="9">
        <v>3243.0</v>
      </c>
      <c r="L6735" s="9">
        <v>1621.5</v>
      </c>
      <c r="M6735" s="10">
        <v>0.5</v>
      </c>
      <c r="N6735" s="4" t="s">
        <v>89</v>
      </c>
      <c r="O6735" s="4" t="s">
        <v>29</v>
      </c>
      <c r="P6735" s="4" t="s">
        <v>21</v>
      </c>
    </row>
    <row r="6736" ht="14.25" customHeight="1">
      <c r="B6736" s="4" t="s">
        <v>40</v>
      </c>
      <c r="C6736" s="4">
        <v>1197831.0</v>
      </c>
      <c r="D6736" s="5">
        <v>44421.0</v>
      </c>
      <c r="E6736" s="4" t="s">
        <v>42</v>
      </c>
      <c r="F6736" s="4" t="s">
        <v>112</v>
      </c>
      <c r="G6736" s="4" t="s">
        <v>113</v>
      </c>
      <c r="H6736" s="6" t="s">
        <v>28</v>
      </c>
      <c r="I6736" s="7">
        <v>52.0</v>
      </c>
      <c r="J6736" s="8">
        <v>113.0</v>
      </c>
      <c r="K6736" s="9">
        <v>5876.0</v>
      </c>
      <c r="L6736" s="9">
        <v>2938.0</v>
      </c>
      <c r="M6736" s="10">
        <v>0.5</v>
      </c>
      <c r="N6736" s="4" t="s">
        <v>89</v>
      </c>
      <c r="O6736" s="4" t="s">
        <v>29</v>
      </c>
      <c r="P6736" s="4" t="s">
        <v>21</v>
      </c>
    </row>
    <row r="6737" ht="14.25" customHeight="1">
      <c r="B6737" s="4" t="s">
        <v>40</v>
      </c>
      <c r="C6737" s="4">
        <v>1197831.0</v>
      </c>
      <c r="D6737" s="5">
        <v>44451.0</v>
      </c>
      <c r="E6737" s="4" t="s">
        <v>42</v>
      </c>
      <c r="F6737" s="4" t="s">
        <v>112</v>
      </c>
      <c r="G6737" s="4" t="s">
        <v>113</v>
      </c>
      <c r="H6737" s="6" t="s">
        <v>18</v>
      </c>
      <c r="I6737" s="7">
        <v>47.0</v>
      </c>
      <c r="J6737" s="8">
        <v>165.0</v>
      </c>
      <c r="K6737" s="9">
        <v>7755.0</v>
      </c>
      <c r="L6737" s="9">
        <v>3877.5</v>
      </c>
      <c r="M6737" s="10">
        <v>0.5</v>
      </c>
      <c r="N6737" s="4" t="s">
        <v>89</v>
      </c>
      <c r="O6737" s="4" t="s">
        <v>23</v>
      </c>
      <c r="P6737" s="4" t="s">
        <v>24</v>
      </c>
    </row>
    <row r="6738" ht="14.25" customHeight="1">
      <c r="B6738" s="4" t="s">
        <v>40</v>
      </c>
      <c r="C6738" s="4">
        <v>1197831.0</v>
      </c>
      <c r="D6738" s="5">
        <v>44451.0</v>
      </c>
      <c r="E6738" s="4" t="s">
        <v>42</v>
      </c>
      <c r="F6738" s="4" t="s">
        <v>112</v>
      </c>
      <c r="G6738" s="4" t="s">
        <v>113</v>
      </c>
      <c r="H6738" s="6" t="s">
        <v>22</v>
      </c>
      <c r="I6738" s="7">
        <v>38.0</v>
      </c>
      <c r="J6738" s="8">
        <v>91.0</v>
      </c>
      <c r="K6738" s="9">
        <v>3458.0</v>
      </c>
      <c r="L6738" s="9">
        <v>1556.1</v>
      </c>
      <c r="M6738" s="10">
        <v>0.44999999999999996</v>
      </c>
      <c r="N6738" s="4" t="s">
        <v>89</v>
      </c>
      <c r="O6738" s="4" t="s">
        <v>29</v>
      </c>
      <c r="P6738" s="4" t="s">
        <v>21</v>
      </c>
    </row>
    <row r="6739" ht="14.25" customHeight="1">
      <c r="B6739" s="4" t="s">
        <v>40</v>
      </c>
      <c r="C6739" s="4">
        <v>1197831.0</v>
      </c>
      <c r="D6739" s="5">
        <v>44451.0</v>
      </c>
      <c r="E6739" s="4" t="s">
        <v>42</v>
      </c>
      <c r="F6739" s="4" t="s">
        <v>112</v>
      </c>
      <c r="G6739" s="4" t="s">
        <v>113</v>
      </c>
      <c r="H6739" s="6" t="s">
        <v>25</v>
      </c>
      <c r="I6739" s="7">
        <v>15.0</v>
      </c>
      <c r="J6739" s="8">
        <v>75.0</v>
      </c>
      <c r="K6739" s="9">
        <v>1125.0</v>
      </c>
      <c r="L6739" s="9">
        <v>528.75</v>
      </c>
      <c r="M6739" s="10">
        <v>0.47</v>
      </c>
      <c r="N6739" s="4" t="s">
        <v>89</v>
      </c>
      <c r="O6739" s="4" t="s">
        <v>23</v>
      </c>
      <c r="P6739" s="4" t="s">
        <v>24</v>
      </c>
    </row>
    <row r="6740" ht="14.25" customHeight="1">
      <c r="B6740" s="4" t="s">
        <v>40</v>
      </c>
      <c r="C6740" s="4">
        <v>1197831.0</v>
      </c>
      <c r="D6740" s="5">
        <v>44451.0</v>
      </c>
      <c r="E6740" s="4" t="s">
        <v>42</v>
      </c>
      <c r="F6740" s="4" t="s">
        <v>112</v>
      </c>
      <c r="G6740" s="4" t="s">
        <v>113</v>
      </c>
      <c r="H6740" s="6" t="s">
        <v>26</v>
      </c>
      <c r="I6740" s="7">
        <v>14.0</v>
      </c>
      <c r="J6740" s="8">
        <v>65.0</v>
      </c>
      <c r="K6740" s="9">
        <v>910.0</v>
      </c>
      <c r="L6740" s="9">
        <v>427.7</v>
      </c>
      <c r="M6740" s="10">
        <v>0.47</v>
      </c>
      <c r="N6740" s="4" t="s">
        <v>89</v>
      </c>
      <c r="O6740" s="4" t="s">
        <v>20</v>
      </c>
      <c r="P6740" s="4" t="s">
        <v>24</v>
      </c>
    </row>
    <row r="6741" ht="14.25" customHeight="1">
      <c r="B6741" s="4" t="s">
        <v>40</v>
      </c>
      <c r="C6741" s="4">
        <v>1197831.0</v>
      </c>
      <c r="D6741" s="5">
        <v>44451.0</v>
      </c>
      <c r="E6741" s="4" t="s">
        <v>42</v>
      </c>
      <c r="F6741" s="4" t="s">
        <v>112</v>
      </c>
      <c r="G6741" s="4" t="s">
        <v>113</v>
      </c>
      <c r="H6741" s="6" t="s">
        <v>27</v>
      </c>
      <c r="I6741" s="7">
        <v>24.0</v>
      </c>
      <c r="J6741" s="8">
        <v>61.0</v>
      </c>
      <c r="K6741" s="9">
        <v>1464.0</v>
      </c>
      <c r="L6741" s="9">
        <v>717.36</v>
      </c>
      <c r="M6741" s="10">
        <v>0.49</v>
      </c>
      <c r="N6741" s="4" t="s">
        <v>89</v>
      </c>
      <c r="O6741" s="4" t="s">
        <v>23</v>
      </c>
      <c r="P6741" s="4" t="s">
        <v>21</v>
      </c>
    </row>
    <row r="6742" ht="14.25" customHeight="1">
      <c r="B6742" s="4" t="s">
        <v>40</v>
      </c>
      <c r="C6742" s="4">
        <v>1197831.0</v>
      </c>
      <c r="D6742" s="5">
        <v>44451.0</v>
      </c>
      <c r="E6742" s="4" t="s">
        <v>42</v>
      </c>
      <c r="F6742" s="4" t="s">
        <v>112</v>
      </c>
      <c r="G6742" s="4" t="s">
        <v>113</v>
      </c>
      <c r="H6742" s="6" t="s">
        <v>28</v>
      </c>
      <c r="I6742" s="7">
        <v>29.0</v>
      </c>
      <c r="J6742" s="8">
        <v>94.0</v>
      </c>
      <c r="K6742" s="9">
        <v>2726.0</v>
      </c>
      <c r="L6742" s="9">
        <v>1335.74</v>
      </c>
      <c r="M6742" s="10">
        <v>0.49</v>
      </c>
      <c r="N6742" s="4" t="s">
        <v>89</v>
      </c>
      <c r="O6742" s="4" t="s">
        <v>23</v>
      </c>
      <c r="P6742" s="4" t="s">
        <v>21</v>
      </c>
    </row>
    <row r="6743" ht="14.25" customHeight="1">
      <c r="B6743" s="4" t="s">
        <v>40</v>
      </c>
      <c r="C6743" s="4">
        <v>1197831.0</v>
      </c>
      <c r="D6743" s="5">
        <v>44483.0</v>
      </c>
      <c r="E6743" s="4" t="s">
        <v>42</v>
      </c>
      <c r="F6743" s="4" t="s">
        <v>112</v>
      </c>
      <c r="G6743" s="4" t="s">
        <v>113</v>
      </c>
      <c r="H6743" s="6" t="s">
        <v>18</v>
      </c>
      <c r="I6743" s="7">
        <v>29.0</v>
      </c>
      <c r="J6743" s="8">
        <v>145.0</v>
      </c>
      <c r="K6743" s="9">
        <v>4205.0</v>
      </c>
      <c r="L6743" s="9">
        <v>1934.3</v>
      </c>
      <c r="M6743" s="10">
        <v>0.45999999999999996</v>
      </c>
      <c r="N6743" s="4" t="s">
        <v>89</v>
      </c>
      <c r="O6743" s="4" t="s">
        <v>20</v>
      </c>
      <c r="P6743" s="4" t="s">
        <v>24</v>
      </c>
    </row>
    <row r="6744" ht="14.25" customHeight="1">
      <c r="B6744" s="4" t="s">
        <v>40</v>
      </c>
      <c r="C6744" s="4">
        <v>1197831.0</v>
      </c>
      <c r="D6744" s="5">
        <v>44483.0</v>
      </c>
      <c r="E6744" s="4" t="s">
        <v>42</v>
      </c>
      <c r="F6744" s="4" t="s">
        <v>112</v>
      </c>
      <c r="G6744" s="4" t="s">
        <v>113</v>
      </c>
      <c r="H6744" s="6" t="s">
        <v>22</v>
      </c>
      <c r="I6744" s="7">
        <v>19.0</v>
      </c>
      <c r="J6744" s="8">
        <v>85.0</v>
      </c>
      <c r="K6744" s="9">
        <v>1615.0</v>
      </c>
      <c r="L6744" s="9">
        <v>742.9</v>
      </c>
      <c r="M6744" s="10">
        <v>0.45999999999999996</v>
      </c>
      <c r="N6744" s="4" t="s">
        <v>89</v>
      </c>
      <c r="O6744" s="4" t="s">
        <v>20</v>
      </c>
      <c r="P6744" s="4" t="s">
        <v>21</v>
      </c>
    </row>
    <row r="6745" ht="14.25" customHeight="1">
      <c r="B6745" s="4" t="s">
        <v>40</v>
      </c>
      <c r="C6745" s="4">
        <v>1197831.0</v>
      </c>
      <c r="D6745" s="5">
        <v>44483.0</v>
      </c>
      <c r="E6745" s="4" t="s">
        <v>42</v>
      </c>
      <c r="F6745" s="4" t="s">
        <v>112</v>
      </c>
      <c r="G6745" s="4" t="s">
        <v>113</v>
      </c>
      <c r="H6745" s="6" t="s">
        <v>25</v>
      </c>
      <c r="I6745" s="7">
        <v>19.0</v>
      </c>
      <c r="J6745" s="8">
        <v>60.0</v>
      </c>
      <c r="K6745" s="9">
        <v>1140.0</v>
      </c>
      <c r="L6745" s="9">
        <v>535.8</v>
      </c>
      <c r="M6745" s="10">
        <v>0.47</v>
      </c>
      <c r="N6745" s="4" t="s">
        <v>89</v>
      </c>
      <c r="O6745" s="4" t="s">
        <v>23</v>
      </c>
      <c r="P6745" s="4" t="s">
        <v>24</v>
      </c>
    </row>
    <row r="6746" ht="14.25" customHeight="1">
      <c r="B6746" s="4" t="s">
        <v>40</v>
      </c>
      <c r="C6746" s="4">
        <v>1197831.0</v>
      </c>
      <c r="D6746" s="5">
        <v>44483.0</v>
      </c>
      <c r="E6746" s="4" t="s">
        <v>42</v>
      </c>
      <c r="F6746" s="4" t="s">
        <v>112</v>
      </c>
      <c r="G6746" s="4" t="s">
        <v>113</v>
      </c>
      <c r="H6746" s="6" t="s">
        <v>26</v>
      </c>
      <c r="I6746" s="7">
        <v>19.0</v>
      </c>
      <c r="J6746" s="8">
        <v>47.0</v>
      </c>
      <c r="K6746" s="9">
        <v>893.0</v>
      </c>
      <c r="L6746" s="9">
        <v>428.64</v>
      </c>
      <c r="M6746" s="10">
        <v>0.48</v>
      </c>
      <c r="N6746" s="4" t="s">
        <v>89</v>
      </c>
      <c r="O6746" s="4" t="s">
        <v>20</v>
      </c>
      <c r="P6746" s="4" t="s">
        <v>21</v>
      </c>
    </row>
    <row r="6747" ht="14.25" customHeight="1">
      <c r="B6747" s="4" t="s">
        <v>40</v>
      </c>
      <c r="C6747" s="4">
        <v>1197831.0</v>
      </c>
      <c r="D6747" s="5">
        <v>44483.0</v>
      </c>
      <c r="E6747" s="4" t="s">
        <v>42</v>
      </c>
      <c r="F6747" s="4" t="s">
        <v>112</v>
      </c>
      <c r="G6747" s="4" t="s">
        <v>113</v>
      </c>
      <c r="H6747" s="6" t="s">
        <v>27</v>
      </c>
      <c r="I6747" s="7">
        <v>29.0</v>
      </c>
      <c r="J6747" s="8">
        <v>46.0</v>
      </c>
      <c r="K6747" s="9">
        <v>1334.0</v>
      </c>
      <c r="L6747" s="9">
        <v>653.66</v>
      </c>
      <c r="M6747" s="10">
        <v>0.49</v>
      </c>
      <c r="N6747" s="4" t="s">
        <v>89</v>
      </c>
      <c r="O6747" s="4" t="s">
        <v>29</v>
      </c>
      <c r="P6747" s="4" t="s">
        <v>21</v>
      </c>
    </row>
    <row r="6748" ht="14.25" customHeight="1">
      <c r="B6748" s="4" t="s">
        <v>15</v>
      </c>
      <c r="C6748" s="4">
        <v>1197831.0</v>
      </c>
      <c r="D6748" s="5">
        <v>44483.0</v>
      </c>
      <c r="E6748" s="4" t="s">
        <v>42</v>
      </c>
      <c r="F6748" s="4" t="s">
        <v>112</v>
      </c>
      <c r="G6748" s="4" t="s">
        <v>113</v>
      </c>
      <c r="H6748" s="6" t="s">
        <v>28</v>
      </c>
      <c r="I6748" s="7">
        <v>28.0</v>
      </c>
      <c r="J6748" s="8">
        <v>90.0</v>
      </c>
      <c r="K6748" s="9">
        <v>2520.0</v>
      </c>
      <c r="L6748" s="9">
        <v>1209.6</v>
      </c>
      <c r="M6748" s="10">
        <v>0.48</v>
      </c>
      <c r="N6748" s="4" t="s">
        <v>89</v>
      </c>
      <c r="O6748" s="4" t="s">
        <v>29</v>
      </c>
      <c r="P6748" s="4" t="s">
        <v>21</v>
      </c>
    </row>
    <row r="6749" ht="14.25" customHeight="1">
      <c r="B6749" s="4" t="s">
        <v>15</v>
      </c>
      <c r="C6749" s="4">
        <v>1197831.0</v>
      </c>
      <c r="D6749" s="5">
        <v>44513.0</v>
      </c>
      <c r="E6749" s="4" t="s">
        <v>42</v>
      </c>
      <c r="F6749" s="4" t="s">
        <v>112</v>
      </c>
      <c r="G6749" s="4" t="s">
        <v>113</v>
      </c>
      <c r="H6749" s="6" t="s">
        <v>18</v>
      </c>
      <c r="I6749" s="7">
        <v>23.0</v>
      </c>
      <c r="J6749" s="8">
        <v>122.0</v>
      </c>
      <c r="K6749" s="9">
        <v>2806.0</v>
      </c>
      <c r="L6749" s="9">
        <v>1318.82</v>
      </c>
      <c r="M6749" s="10">
        <v>0.47</v>
      </c>
      <c r="N6749" s="4" t="s">
        <v>89</v>
      </c>
      <c r="O6749" s="4" t="s">
        <v>29</v>
      </c>
      <c r="P6749" s="4" t="s">
        <v>21</v>
      </c>
    </row>
    <row r="6750" ht="14.25" customHeight="1">
      <c r="B6750" s="4" t="s">
        <v>15</v>
      </c>
      <c r="C6750" s="4">
        <v>1197831.0</v>
      </c>
      <c r="D6750" s="5">
        <v>44513.0</v>
      </c>
      <c r="E6750" s="4" t="s">
        <v>42</v>
      </c>
      <c r="F6750" s="4" t="s">
        <v>112</v>
      </c>
      <c r="G6750" s="4" t="s">
        <v>113</v>
      </c>
      <c r="H6750" s="6" t="s">
        <v>22</v>
      </c>
      <c r="I6750" s="7">
        <v>14.0</v>
      </c>
      <c r="J6750" s="8">
        <v>72.0</v>
      </c>
      <c r="K6750" s="9">
        <v>1008.0</v>
      </c>
      <c r="L6750" s="9">
        <v>504.0</v>
      </c>
      <c r="M6750" s="10">
        <v>0.5</v>
      </c>
      <c r="N6750" s="4" t="s">
        <v>89</v>
      </c>
      <c r="O6750" s="4" t="s">
        <v>20</v>
      </c>
      <c r="P6750" s="4" t="s">
        <v>24</v>
      </c>
    </row>
    <row r="6751" ht="14.25" customHeight="1">
      <c r="B6751" s="4" t="s">
        <v>15</v>
      </c>
      <c r="C6751" s="4">
        <v>1197831.0</v>
      </c>
      <c r="D6751" s="5">
        <v>44513.0</v>
      </c>
      <c r="E6751" s="4" t="s">
        <v>42</v>
      </c>
      <c r="F6751" s="4" t="s">
        <v>112</v>
      </c>
      <c r="G6751" s="4" t="s">
        <v>113</v>
      </c>
      <c r="H6751" s="6" t="s">
        <v>25</v>
      </c>
      <c r="I6751" s="7">
        <v>23.0</v>
      </c>
      <c r="J6751" s="8">
        <v>55.0</v>
      </c>
      <c r="K6751" s="9">
        <v>1265.0</v>
      </c>
      <c r="L6751" s="9">
        <v>632.5</v>
      </c>
      <c r="M6751" s="10">
        <v>0.5</v>
      </c>
      <c r="N6751" s="4" t="s">
        <v>89</v>
      </c>
      <c r="O6751" s="4" t="s">
        <v>23</v>
      </c>
      <c r="P6751" s="4" t="s">
        <v>24</v>
      </c>
    </row>
    <row r="6752" ht="14.25" customHeight="1">
      <c r="B6752" s="4" t="s">
        <v>15</v>
      </c>
      <c r="C6752" s="4">
        <v>1197831.0</v>
      </c>
      <c r="D6752" s="5">
        <v>44513.0</v>
      </c>
      <c r="E6752" s="4" t="s">
        <v>42</v>
      </c>
      <c r="F6752" s="4" t="s">
        <v>112</v>
      </c>
      <c r="G6752" s="4" t="s">
        <v>113</v>
      </c>
      <c r="H6752" s="6" t="s">
        <v>26</v>
      </c>
      <c r="I6752" s="7">
        <v>54.0</v>
      </c>
      <c r="J6752" s="8">
        <v>83.0</v>
      </c>
      <c r="K6752" s="9">
        <v>4482.0</v>
      </c>
      <c r="L6752" s="9">
        <v>2151.36</v>
      </c>
      <c r="M6752" s="10">
        <v>0.48</v>
      </c>
      <c r="N6752" s="4" t="s">
        <v>89</v>
      </c>
      <c r="O6752" s="4" t="s">
        <v>20</v>
      </c>
      <c r="P6752" s="4" t="s">
        <v>21</v>
      </c>
    </row>
    <row r="6753" ht="14.25" customHeight="1">
      <c r="B6753" s="4" t="s">
        <v>15</v>
      </c>
      <c r="C6753" s="4">
        <v>1197831.0</v>
      </c>
      <c r="D6753" s="5">
        <v>44513.0</v>
      </c>
      <c r="E6753" s="4" t="s">
        <v>42</v>
      </c>
      <c r="F6753" s="4" t="s">
        <v>112</v>
      </c>
      <c r="G6753" s="4" t="s">
        <v>113</v>
      </c>
      <c r="H6753" s="6" t="s">
        <v>27</v>
      </c>
      <c r="I6753" s="7">
        <v>68.0</v>
      </c>
      <c r="J6753" s="8">
        <v>70.0</v>
      </c>
      <c r="K6753" s="9">
        <v>4760.0</v>
      </c>
      <c r="L6753" s="9">
        <v>2189.6</v>
      </c>
      <c r="M6753" s="10">
        <v>0.45999999999999996</v>
      </c>
      <c r="N6753" s="4" t="s">
        <v>89</v>
      </c>
      <c r="O6753" s="4" t="s">
        <v>20</v>
      </c>
      <c r="P6753" s="4" t="s">
        <v>24</v>
      </c>
    </row>
    <row r="6754" ht="14.25" customHeight="1">
      <c r="B6754" s="4" t="s">
        <v>15</v>
      </c>
      <c r="C6754" s="4">
        <v>1197831.0</v>
      </c>
      <c r="D6754" s="5">
        <v>44513.0</v>
      </c>
      <c r="E6754" s="4" t="s">
        <v>42</v>
      </c>
      <c r="F6754" s="4" t="s">
        <v>112</v>
      </c>
      <c r="G6754" s="4" t="s">
        <v>113</v>
      </c>
      <c r="H6754" s="6" t="s">
        <v>28</v>
      </c>
      <c r="I6754" s="7">
        <v>73.0</v>
      </c>
      <c r="J6754" s="8">
        <v>88.0</v>
      </c>
      <c r="K6754" s="9">
        <v>6424.0</v>
      </c>
      <c r="L6754" s="9">
        <v>2955.04</v>
      </c>
      <c r="M6754" s="10">
        <v>0.45999999999999996</v>
      </c>
      <c r="N6754" s="4" t="s">
        <v>89</v>
      </c>
      <c r="O6754" s="4" t="s">
        <v>23</v>
      </c>
      <c r="P6754" s="4" t="s">
        <v>21</v>
      </c>
    </row>
    <row r="6755" ht="14.25" customHeight="1">
      <c r="B6755" s="4" t="s">
        <v>15</v>
      </c>
      <c r="C6755" s="4">
        <v>1197831.0</v>
      </c>
      <c r="D6755" s="5">
        <v>44542.0</v>
      </c>
      <c r="E6755" s="4" t="s">
        <v>42</v>
      </c>
      <c r="F6755" s="4" t="s">
        <v>112</v>
      </c>
      <c r="G6755" s="4" t="s">
        <v>113</v>
      </c>
      <c r="H6755" s="6" t="s">
        <v>18</v>
      </c>
      <c r="I6755" s="7">
        <v>66.0</v>
      </c>
      <c r="J6755" s="8">
        <v>150.0</v>
      </c>
      <c r="K6755" s="9">
        <v>9900.0</v>
      </c>
      <c r="L6755" s="9">
        <v>4950.0</v>
      </c>
      <c r="M6755" s="10">
        <v>0.5</v>
      </c>
      <c r="N6755" s="4" t="s">
        <v>89</v>
      </c>
      <c r="O6755" s="4" t="s">
        <v>29</v>
      </c>
      <c r="P6755" s="4" t="s">
        <v>24</v>
      </c>
    </row>
    <row r="6756" ht="14.25" customHeight="1">
      <c r="B6756" s="4" t="s">
        <v>15</v>
      </c>
      <c r="C6756" s="4">
        <v>1197831.0</v>
      </c>
      <c r="D6756" s="5">
        <v>44542.0</v>
      </c>
      <c r="E6756" s="4" t="s">
        <v>42</v>
      </c>
      <c r="F6756" s="4" t="s">
        <v>112</v>
      </c>
      <c r="G6756" s="4" t="s">
        <v>113</v>
      </c>
      <c r="H6756" s="6" t="s">
        <v>22</v>
      </c>
      <c r="I6756" s="7">
        <v>59.0</v>
      </c>
      <c r="J6756" s="8">
        <v>120.0</v>
      </c>
      <c r="K6756" s="9">
        <v>7080.0</v>
      </c>
      <c r="L6756" s="9">
        <v>3540.0</v>
      </c>
      <c r="M6756" s="10">
        <v>0.5</v>
      </c>
      <c r="N6756" s="4" t="s">
        <v>89</v>
      </c>
      <c r="O6756" s="4" t="s">
        <v>23</v>
      </c>
      <c r="P6756" s="4" t="s">
        <v>24</v>
      </c>
    </row>
    <row r="6757" ht="14.25" customHeight="1">
      <c r="B6757" s="4" t="s">
        <v>15</v>
      </c>
      <c r="C6757" s="4">
        <v>1197831.0</v>
      </c>
      <c r="D6757" s="5">
        <v>44542.0</v>
      </c>
      <c r="E6757" s="4" t="s">
        <v>42</v>
      </c>
      <c r="F6757" s="4" t="s">
        <v>112</v>
      </c>
      <c r="G6757" s="4" t="s">
        <v>113</v>
      </c>
      <c r="H6757" s="6" t="s">
        <v>25</v>
      </c>
      <c r="I6757" s="7">
        <v>58.0</v>
      </c>
      <c r="J6757" s="8">
        <v>95.0</v>
      </c>
      <c r="K6757" s="9">
        <v>5510.0</v>
      </c>
      <c r="L6757" s="9">
        <v>2534.6</v>
      </c>
      <c r="M6757" s="10">
        <v>0.45999999999999996</v>
      </c>
      <c r="N6757" s="4" t="s">
        <v>89</v>
      </c>
      <c r="O6757" s="4" t="s">
        <v>23</v>
      </c>
      <c r="P6757" s="4" t="s">
        <v>21</v>
      </c>
    </row>
    <row r="6758" ht="14.25" customHeight="1">
      <c r="B6758" s="4" t="s">
        <v>15</v>
      </c>
      <c r="C6758" s="4">
        <v>1197831.0</v>
      </c>
      <c r="D6758" s="5">
        <v>44542.0</v>
      </c>
      <c r="E6758" s="4" t="s">
        <v>42</v>
      </c>
      <c r="F6758" s="4" t="s">
        <v>112</v>
      </c>
      <c r="G6758" s="4" t="s">
        <v>113</v>
      </c>
      <c r="H6758" s="6" t="s">
        <v>26</v>
      </c>
      <c r="I6758" s="7">
        <v>59.0</v>
      </c>
      <c r="J6758" s="8">
        <v>90.0</v>
      </c>
      <c r="K6758" s="9">
        <v>5310.0</v>
      </c>
      <c r="L6758" s="9">
        <v>2389.4999999999995</v>
      </c>
      <c r="M6758" s="10">
        <v>0.44999999999999996</v>
      </c>
      <c r="N6758" s="4" t="s">
        <v>89</v>
      </c>
      <c r="O6758" s="4" t="s">
        <v>23</v>
      </c>
      <c r="P6758" s="4" t="s">
        <v>24</v>
      </c>
    </row>
    <row r="6759" ht="14.25" customHeight="1">
      <c r="B6759" s="4" t="s">
        <v>15</v>
      </c>
      <c r="C6759" s="4">
        <v>1197831.0</v>
      </c>
      <c r="D6759" s="5">
        <v>44542.0</v>
      </c>
      <c r="E6759" s="4" t="s">
        <v>42</v>
      </c>
      <c r="F6759" s="4" t="s">
        <v>112</v>
      </c>
      <c r="G6759" s="4" t="s">
        <v>113</v>
      </c>
      <c r="H6759" s="6" t="s">
        <v>27</v>
      </c>
      <c r="I6759" s="7">
        <v>64.0</v>
      </c>
      <c r="J6759" s="8">
        <v>81.0</v>
      </c>
      <c r="K6759" s="9">
        <v>5184.0</v>
      </c>
      <c r="L6759" s="9">
        <v>2592.0</v>
      </c>
      <c r="M6759" s="10">
        <v>0.5</v>
      </c>
      <c r="N6759" s="4" t="s">
        <v>89</v>
      </c>
      <c r="O6759" s="4" t="s">
        <v>23</v>
      </c>
      <c r="P6759" s="4" t="s">
        <v>24</v>
      </c>
    </row>
    <row r="6760" ht="14.25" customHeight="1">
      <c r="B6760" s="4" t="s">
        <v>15</v>
      </c>
      <c r="C6760" s="4">
        <v>1197831.0</v>
      </c>
      <c r="D6760" s="5">
        <v>44542.0</v>
      </c>
      <c r="E6760" s="4" t="s">
        <v>42</v>
      </c>
      <c r="F6760" s="4" t="s">
        <v>112</v>
      </c>
      <c r="G6760" s="4" t="s">
        <v>113</v>
      </c>
      <c r="H6760" s="6" t="s">
        <v>28</v>
      </c>
      <c r="I6760" s="7">
        <v>68.0</v>
      </c>
      <c r="J6760" s="8">
        <v>112.0</v>
      </c>
      <c r="K6760" s="9">
        <v>7616.0</v>
      </c>
      <c r="L6760" s="9">
        <v>3503.3599999999997</v>
      </c>
      <c r="M6760" s="10">
        <v>0.45999999999999996</v>
      </c>
      <c r="N6760" s="4" t="s">
        <v>89</v>
      </c>
      <c r="O6760" s="4" t="s">
        <v>23</v>
      </c>
      <c r="P6760" s="4" t="s">
        <v>24</v>
      </c>
    </row>
    <row r="6761" ht="14.25" customHeight="1">
      <c r="B6761" s="4" t="s">
        <v>15</v>
      </c>
      <c r="C6761" s="4">
        <v>1185732.0</v>
      </c>
      <c r="D6761" s="5">
        <v>44208.0</v>
      </c>
      <c r="E6761" s="4" t="s">
        <v>42</v>
      </c>
      <c r="F6761" s="4" t="s">
        <v>112</v>
      </c>
      <c r="G6761" s="4" t="s">
        <v>113</v>
      </c>
      <c r="H6761" s="6" t="s">
        <v>18</v>
      </c>
      <c r="I6761" s="7">
        <v>38.0</v>
      </c>
      <c r="J6761" s="8">
        <v>138.0</v>
      </c>
      <c r="K6761" s="9">
        <v>5244.0</v>
      </c>
      <c r="L6761" s="9">
        <v>2569.56</v>
      </c>
      <c r="M6761" s="10">
        <v>0.49</v>
      </c>
      <c r="N6761" s="4" t="s">
        <v>89</v>
      </c>
      <c r="O6761" s="4" t="s">
        <v>29</v>
      </c>
      <c r="P6761" s="4" t="s">
        <v>24</v>
      </c>
    </row>
    <row r="6762" ht="14.25" customHeight="1">
      <c r="B6762" s="4" t="s">
        <v>15</v>
      </c>
      <c r="C6762" s="4">
        <v>1185732.0</v>
      </c>
      <c r="D6762" s="5">
        <v>44208.0</v>
      </c>
      <c r="E6762" s="4" t="s">
        <v>42</v>
      </c>
      <c r="F6762" s="4" t="s">
        <v>112</v>
      </c>
      <c r="G6762" s="4" t="s">
        <v>113</v>
      </c>
      <c r="H6762" s="6" t="s">
        <v>22</v>
      </c>
      <c r="I6762" s="7">
        <v>37.0</v>
      </c>
      <c r="J6762" s="8">
        <v>80.0</v>
      </c>
      <c r="K6762" s="9">
        <v>2960.0</v>
      </c>
      <c r="L6762" s="9">
        <v>1184.0</v>
      </c>
      <c r="M6762" s="10">
        <v>0.4</v>
      </c>
      <c r="N6762" s="4" t="s">
        <v>89</v>
      </c>
      <c r="O6762" s="4" t="s">
        <v>23</v>
      </c>
      <c r="P6762" s="4" t="s">
        <v>24</v>
      </c>
    </row>
    <row r="6763" ht="14.25" customHeight="1">
      <c r="B6763" s="4" t="s">
        <v>15</v>
      </c>
      <c r="C6763" s="4">
        <v>1185732.0</v>
      </c>
      <c r="D6763" s="5">
        <v>44208.0</v>
      </c>
      <c r="E6763" s="4" t="s">
        <v>42</v>
      </c>
      <c r="F6763" s="4" t="s">
        <v>112</v>
      </c>
      <c r="G6763" s="4" t="s">
        <v>113</v>
      </c>
      <c r="H6763" s="6" t="s">
        <v>25</v>
      </c>
      <c r="I6763" s="7">
        <v>27.0</v>
      </c>
      <c r="J6763" s="8">
        <v>83.0</v>
      </c>
      <c r="K6763" s="9">
        <v>2241.0</v>
      </c>
      <c r="L6763" s="9">
        <v>986.04</v>
      </c>
      <c r="M6763" s="10">
        <v>0.44</v>
      </c>
      <c r="N6763" s="4" t="s">
        <v>89</v>
      </c>
      <c r="O6763" s="4" t="s">
        <v>23</v>
      </c>
      <c r="P6763" s="4" t="s">
        <v>24</v>
      </c>
    </row>
    <row r="6764" ht="14.25" customHeight="1">
      <c r="B6764" s="4" t="s">
        <v>15</v>
      </c>
      <c r="C6764" s="4">
        <v>1185732.0</v>
      </c>
      <c r="D6764" s="5">
        <v>44208.0</v>
      </c>
      <c r="E6764" s="4" t="s">
        <v>42</v>
      </c>
      <c r="F6764" s="4" t="s">
        <v>112</v>
      </c>
      <c r="G6764" s="4" t="s">
        <v>113</v>
      </c>
      <c r="H6764" s="6" t="s">
        <v>26</v>
      </c>
      <c r="I6764" s="7">
        <v>34.0</v>
      </c>
      <c r="J6764" s="8">
        <v>36.0</v>
      </c>
      <c r="K6764" s="9">
        <v>1224.0</v>
      </c>
      <c r="L6764" s="9">
        <v>489.6</v>
      </c>
      <c r="M6764" s="10">
        <v>0.4</v>
      </c>
      <c r="N6764" s="4" t="s">
        <v>89</v>
      </c>
      <c r="O6764" s="4" t="s">
        <v>23</v>
      </c>
      <c r="P6764" s="4" t="s">
        <v>21</v>
      </c>
    </row>
    <row r="6765" ht="14.25" customHeight="1">
      <c r="B6765" s="4" t="s">
        <v>15</v>
      </c>
      <c r="C6765" s="4">
        <v>1185732.0</v>
      </c>
      <c r="D6765" s="5">
        <v>44208.0</v>
      </c>
      <c r="E6765" s="4" t="s">
        <v>42</v>
      </c>
      <c r="F6765" s="4" t="s">
        <v>112</v>
      </c>
      <c r="G6765" s="4" t="s">
        <v>113</v>
      </c>
      <c r="H6765" s="6" t="s">
        <v>27</v>
      </c>
      <c r="I6765" s="7">
        <v>48.0</v>
      </c>
      <c r="J6765" s="8">
        <v>44.0</v>
      </c>
      <c r="K6765" s="9">
        <v>2112.0</v>
      </c>
      <c r="L6765" s="9">
        <v>992.64</v>
      </c>
      <c r="M6765" s="10">
        <v>0.47</v>
      </c>
      <c r="N6765" s="4" t="s">
        <v>89</v>
      </c>
      <c r="O6765" s="4" t="s">
        <v>20</v>
      </c>
      <c r="P6765" s="4" t="s">
        <v>24</v>
      </c>
    </row>
    <row r="6766" ht="14.25" customHeight="1">
      <c r="B6766" s="4" t="s">
        <v>15</v>
      </c>
      <c r="C6766" s="4">
        <v>1185732.0</v>
      </c>
      <c r="D6766" s="5">
        <v>44208.0</v>
      </c>
      <c r="E6766" s="4" t="s">
        <v>42</v>
      </c>
      <c r="F6766" s="4" t="s">
        <v>112</v>
      </c>
      <c r="G6766" s="4" t="s">
        <v>113</v>
      </c>
      <c r="H6766" s="6" t="s">
        <v>28</v>
      </c>
      <c r="I6766" s="7">
        <v>37.0</v>
      </c>
      <c r="J6766" s="8">
        <v>72.0</v>
      </c>
      <c r="K6766" s="9">
        <v>2664.0</v>
      </c>
      <c r="L6766" s="9">
        <v>1465.2</v>
      </c>
      <c r="M6766" s="10">
        <v>0.55</v>
      </c>
      <c r="N6766" s="4" t="s">
        <v>89</v>
      </c>
      <c r="O6766" s="4" t="s">
        <v>20</v>
      </c>
      <c r="P6766" s="4" t="s">
        <v>24</v>
      </c>
    </row>
    <row r="6767" ht="14.25" customHeight="1">
      <c r="B6767" s="4" t="s">
        <v>15</v>
      </c>
      <c r="C6767" s="4">
        <v>1185732.0</v>
      </c>
      <c r="D6767" s="5">
        <v>44239.0</v>
      </c>
      <c r="E6767" s="4" t="s">
        <v>42</v>
      </c>
      <c r="F6767" s="4" t="s">
        <v>112</v>
      </c>
      <c r="G6767" s="4" t="s">
        <v>113</v>
      </c>
      <c r="H6767" s="6" t="s">
        <v>18</v>
      </c>
      <c r="I6767" s="7">
        <v>37.0</v>
      </c>
      <c r="J6767" s="8">
        <v>158.0</v>
      </c>
      <c r="K6767" s="9">
        <v>5846.0</v>
      </c>
      <c r="L6767" s="9">
        <v>2923.0</v>
      </c>
      <c r="M6767" s="10">
        <v>0.5</v>
      </c>
      <c r="N6767" s="4" t="s">
        <v>89</v>
      </c>
      <c r="O6767" s="4" t="s">
        <v>29</v>
      </c>
      <c r="P6767" s="4" t="s">
        <v>21</v>
      </c>
    </row>
    <row r="6768" ht="14.25" customHeight="1">
      <c r="B6768" s="4" t="s">
        <v>15</v>
      </c>
      <c r="C6768" s="4">
        <v>1185732.0</v>
      </c>
      <c r="D6768" s="5">
        <v>44239.0</v>
      </c>
      <c r="E6768" s="4" t="s">
        <v>42</v>
      </c>
      <c r="F6768" s="4" t="s">
        <v>112</v>
      </c>
      <c r="G6768" s="4" t="s">
        <v>113</v>
      </c>
      <c r="H6768" s="6" t="s">
        <v>22</v>
      </c>
      <c r="I6768" s="7">
        <v>39.0</v>
      </c>
      <c r="J6768" s="8">
        <v>47.0</v>
      </c>
      <c r="K6768" s="9">
        <v>1833.0</v>
      </c>
      <c r="L6768" s="9">
        <v>806.52</v>
      </c>
      <c r="M6768" s="10">
        <v>0.44</v>
      </c>
      <c r="N6768" s="4" t="s">
        <v>89</v>
      </c>
      <c r="O6768" s="4" t="s">
        <v>29</v>
      </c>
      <c r="P6768" s="4" t="s">
        <v>24</v>
      </c>
    </row>
    <row r="6769" ht="14.25" customHeight="1">
      <c r="B6769" s="4" t="s">
        <v>15</v>
      </c>
      <c r="C6769" s="4">
        <v>1185732.0</v>
      </c>
      <c r="D6769" s="5">
        <v>44239.0</v>
      </c>
      <c r="E6769" s="4" t="s">
        <v>42</v>
      </c>
      <c r="F6769" s="4" t="s">
        <v>112</v>
      </c>
      <c r="G6769" s="4" t="s">
        <v>113</v>
      </c>
      <c r="H6769" s="6" t="s">
        <v>25</v>
      </c>
      <c r="I6769" s="7">
        <v>29.0</v>
      </c>
      <c r="J6769" s="8">
        <v>59.0</v>
      </c>
      <c r="K6769" s="9">
        <v>1711.0</v>
      </c>
      <c r="L6769" s="9">
        <v>735.73</v>
      </c>
      <c r="M6769" s="10">
        <v>0.43</v>
      </c>
      <c r="N6769" s="4" t="s">
        <v>89</v>
      </c>
      <c r="O6769" s="4" t="s">
        <v>20</v>
      </c>
      <c r="P6769" s="4" t="s">
        <v>24</v>
      </c>
    </row>
    <row r="6770" ht="14.25" customHeight="1">
      <c r="B6770" s="4" t="s">
        <v>15</v>
      </c>
      <c r="C6770" s="4">
        <v>1185732.0</v>
      </c>
      <c r="D6770" s="5">
        <v>44239.0</v>
      </c>
      <c r="E6770" s="4" t="s">
        <v>42</v>
      </c>
      <c r="F6770" s="4" t="s">
        <v>114</v>
      </c>
      <c r="G6770" s="4" t="s">
        <v>115</v>
      </c>
      <c r="H6770" s="6" t="s">
        <v>26</v>
      </c>
      <c r="I6770" s="7">
        <v>33.0</v>
      </c>
      <c r="J6770" s="8">
        <v>25.0</v>
      </c>
      <c r="K6770" s="9">
        <v>825.0</v>
      </c>
      <c r="L6770" s="9">
        <v>363.0</v>
      </c>
      <c r="M6770" s="10">
        <v>0.44</v>
      </c>
      <c r="N6770" s="4" t="s">
        <v>89</v>
      </c>
      <c r="O6770" s="4" t="s">
        <v>29</v>
      </c>
      <c r="P6770" s="4" t="s">
        <v>21</v>
      </c>
    </row>
    <row r="6771" ht="14.25" customHeight="1">
      <c r="B6771" s="4" t="s">
        <v>15</v>
      </c>
      <c r="C6771" s="4">
        <v>1185732.0</v>
      </c>
      <c r="D6771" s="5">
        <v>44239.0</v>
      </c>
      <c r="E6771" s="4" t="s">
        <v>42</v>
      </c>
      <c r="F6771" s="4" t="s">
        <v>114</v>
      </c>
      <c r="G6771" s="4" t="s">
        <v>115</v>
      </c>
      <c r="H6771" s="6" t="s">
        <v>27</v>
      </c>
      <c r="I6771" s="7">
        <v>48.0</v>
      </c>
      <c r="J6771" s="8">
        <v>46.0</v>
      </c>
      <c r="K6771" s="9">
        <v>2208.0</v>
      </c>
      <c r="L6771" s="9">
        <v>993.5999999999999</v>
      </c>
      <c r="M6771" s="10">
        <v>0.44999999999999996</v>
      </c>
      <c r="N6771" s="4" t="s">
        <v>89</v>
      </c>
      <c r="O6771" s="4" t="s">
        <v>23</v>
      </c>
      <c r="P6771" s="4" t="s">
        <v>24</v>
      </c>
    </row>
    <row r="6772" ht="14.25" customHeight="1">
      <c r="B6772" s="4" t="s">
        <v>15</v>
      </c>
      <c r="C6772" s="4">
        <v>1185732.0</v>
      </c>
      <c r="D6772" s="5">
        <v>44239.0</v>
      </c>
      <c r="E6772" s="4" t="s">
        <v>42</v>
      </c>
      <c r="F6772" s="4" t="s">
        <v>114</v>
      </c>
      <c r="G6772" s="4" t="s">
        <v>115</v>
      </c>
      <c r="H6772" s="6" t="s">
        <v>28</v>
      </c>
      <c r="I6772" s="7">
        <v>32.0</v>
      </c>
      <c r="J6772" s="8">
        <v>80.0</v>
      </c>
      <c r="K6772" s="9">
        <v>2560.0</v>
      </c>
      <c r="L6772" s="9">
        <v>1408.0</v>
      </c>
      <c r="M6772" s="10">
        <v>0.55</v>
      </c>
      <c r="N6772" s="4" t="s">
        <v>89</v>
      </c>
      <c r="O6772" s="4" t="s">
        <v>29</v>
      </c>
      <c r="P6772" s="4" t="s">
        <v>24</v>
      </c>
    </row>
    <row r="6773" ht="14.25" customHeight="1">
      <c r="B6773" s="4" t="s">
        <v>15</v>
      </c>
      <c r="C6773" s="4">
        <v>1185732.0</v>
      </c>
      <c r="D6773" s="5">
        <v>44266.0</v>
      </c>
      <c r="E6773" s="4" t="s">
        <v>42</v>
      </c>
      <c r="F6773" s="4" t="s">
        <v>114</v>
      </c>
      <c r="G6773" s="4" t="s">
        <v>115</v>
      </c>
      <c r="H6773" s="6" t="s">
        <v>18</v>
      </c>
      <c r="I6773" s="7">
        <v>39.0</v>
      </c>
      <c r="J6773" s="8">
        <v>124.0</v>
      </c>
      <c r="K6773" s="9">
        <v>4836.0</v>
      </c>
      <c r="L6773" s="9">
        <v>2369.64</v>
      </c>
      <c r="M6773" s="10">
        <v>0.49</v>
      </c>
      <c r="N6773" s="4" t="s">
        <v>89</v>
      </c>
      <c r="O6773" s="4" t="s">
        <v>29</v>
      </c>
      <c r="P6773" s="4" t="s">
        <v>24</v>
      </c>
    </row>
    <row r="6774" ht="14.25" customHeight="1">
      <c r="B6774" s="4" t="s">
        <v>15</v>
      </c>
      <c r="C6774" s="4">
        <v>1185732.0</v>
      </c>
      <c r="D6774" s="5">
        <v>44266.0</v>
      </c>
      <c r="E6774" s="4" t="s">
        <v>42</v>
      </c>
      <c r="F6774" s="4" t="s">
        <v>114</v>
      </c>
      <c r="G6774" s="4" t="s">
        <v>115</v>
      </c>
      <c r="H6774" s="6" t="s">
        <v>22</v>
      </c>
      <c r="I6774" s="7">
        <v>37.0</v>
      </c>
      <c r="J6774" s="8">
        <v>50.0</v>
      </c>
      <c r="K6774" s="9">
        <v>1850.0</v>
      </c>
      <c r="L6774" s="9">
        <v>777.0</v>
      </c>
      <c r="M6774" s="10">
        <v>0.42</v>
      </c>
      <c r="N6774" s="4" t="s">
        <v>89</v>
      </c>
      <c r="O6774" s="4" t="s">
        <v>29</v>
      </c>
      <c r="P6774" s="4" t="s">
        <v>21</v>
      </c>
    </row>
    <row r="6775" ht="14.25" customHeight="1">
      <c r="B6775" s="4" t="s">
        <v>15</v>
      </c>
      <c r="C6775" s="4">
        <v>1185732.0</v>
      </c>
      <c r="D6775" s="5">
        <v>44266.0</v>
      </c>
      <c r="E6775" s="4" t="s">
        <v>42</v>
      </c>
      <c r="F6775" s="4" t="s">
        <v>114</v>
      </c>
      <c r="G6775" s="4" t="s">
        <v>115</v>
      </c>
      <c r="H6775" s="6" t="s">
        <v>25</v>
      </c>
      <c r="I6775" s="7">
        <v>27.0</v>
      </c>
      <c r="J6775" s="8">
        <v>59.0</v>
      </c>
      <c r="K6775" s="9">
        <v>1593.0</v>
      </c>
      <c r="L6775" s="9">
        <v>669.06</v>
      </c>
      <c r="M6775" s="10">
        <v>0.42</v>
      </c>
      <c r="N6775" s="4" t="s">
        <v>89</v>
      </c>
      <c r="O6775" s="4" t="s">
        <v>23</v>
      </c>
      <c r="P6775" s="4" t="s">
        <v>24</v>
      </c>
    </row>
    <row r="6776" ht="14.25" customHeight="1">
      <c r="B6776" s="4" t="s">
        <v>15</v>
      </c>
      <c r="C6776" s="4">
        <v>1185732.0</v>
      </c>
      <c r="D6776" s="5">
        <v>44266.0</v>
      </c>
      <c r="E6776" s="4" t="s">
        <v>42</v>
      </c>
      <c r="F6776" s="4" t="s">
        <v>114</v>
      </c>
      <c r="G6776" s="4" t="s">
        <v>115</v>
      </c>
      <c r="H6776" s="6" t="s">
        <v>26</v>
      </c>
      <c r="I6776" s="7">
        <v>33.0</v>
      </c>
      <c r="J6776" s="8">
        <v>23.0</v>
      </c>
      <c r="K6776" s="9">
        <v>759.0</v>
      </c>
      <c r="L6776" s="9">
        <v>333.96</v>
      </c>
      <c r="M6776" s="10">
        <v>0.44</v>
      </c>
      <c r="N6776" s="4" t="s">
        <v>89</v>
      </c>
      <c r="O6776" s="4" t="s">
        <v>20</v>
      </c>
      <c r="P6776" s="4" t="s">
        <v>21</v>
      </c>
    </row>
    <row r="6777" ht="14.25" customHeight="1">
      <c r="B6777" s="4" t="s">
        <v>15</v>
      </c>
      <c r="C6777" s="4">
        <v>1185732.0</v>
      </c>
      <c r="D6777" s="5">
        <v>44266.0</v>
      </c>
      <c r="E6777" s="4" t="s">
        <v>42</v>
      </c>
      <c r="F6777" s="4" t="s">
        <v>114</v>
      </c>
      <c r="G6777" s="4" t="s">
        <v>115</v>
      </c>
      <c r="H6777" s="6" t="s">
        <v>27</v>
      </c>
      <c r="I6777" s="7">
        <v>47.0</v>
      </c>
      <c r="J6777" s="8">
        <v>31.0</v>
      </c>
      <c r="K6777" s="9">
        <v>1457.0</v>
      </c>
      <c r="L6777" s="9">
        <v>728.5</v>
      </c>
      <c r="M6777" s="10">
        <v>0.5</v>
      </c>
      <c r="N6777" s="4" t="s">
        <v>89</v>
      </c>
      <c r="O6777" s="4" t="s">
        <v>29</v>
      </c>
      <c r="P6777" s="4" t="s">
        <v>21</v>
      </c>
    </row>
    <row r="6778" ht="14.25" customHeight="1">
      <c r="B6778" s="4" t="s">
        <v>15</v>
      </c>
      <c r="C6778" s="4">
        <v>1185732.0</v>
      </c>
      <c r="D6778" s="5">
        <v>44266.0</v>
      </c>
      <c r="E6778" s="4" t="s">
        <v>42</v>
      </c>
      <c r="F6778" s="4" t="s">
        <v>114</v>
      </c>
      <c r="G6778" s="4" t="s">
        <v>115</v>
      </c>
      <c r="H6778" s="6" t="s">
        <v>28</v>
      </c>
      <c r="I6778" s="7">
        <v>37.0</v>
      </c>
      <c r="J6778" s="8">
        <v>59.0</v>
      </c>
      <c r="K6778" s="9">
        <v>2183.0</v>
      </c>
      <c r="L6778" s="9">
        <v>1156.99</v>
      </c>
      <c r="M6778" s="10">
        <v>0.53</v>
      </c>
      <c r="N6778" s="4" t="s">
        <v>89</v>
      </c>
      <c r="O6778" s="4" t="s">
        <v>29</v>
      </c>
      <c r="P6778" s="4" t="s">
        <v>21</v>
      </c>
    </row>
    <row r="6779" ht="14.25" customHeight="1">
      <c r="B6779" s="4" t="s">
        <v>15</v>
      </c>
      <c r="C6779" s="4">
        <v>1185732.0</v>
      </c>
      <c r="D6779" s="5">
        <v>44298.0</v>
      </c>
      <c r="E6779" s="4" t="s">
        <v>42</v>
      </c>
      <c r="F6779" s="4" t="s">
        <v>114</v>
      </c>
      <c r="G6779" s="4" t="s">
        <v>115</v>
      </c>
      <c r="H6779" s="6" t="s">
        <v>18</v>
      </c>
      <c r="I6779" s="7">
        <v>38.0</v>
      </c>
      <c r="J6779" s="8">
        <v>113.0</v>
      </c>
      <c r="K6779" s="9">
        <v>4294.0</v>
      </c>
      <c r="L6779" s="9">
        <v>1975.2399999999998</v>
      </c>
      <c r="M6779" s="10">
        <v>0.45999999999999996</v>
      </c>
      <c r="N6779" s="4" t="s">
        <v>89</v>
      </c>
      <c r="O6779" s="4" t="s">
        <v>29</v>
      </c>
      <c r="P6779" s="4" t="s">
        <v>21</v>
      </c>
    </row>
    <row r="6780" ht="14.25" customHeight="1">
      <c r="B6780" s="4" t="s">
        <v>15</v>
      </c>
      <c r="C6780" s="4">
        <v>1185732.0</v>
      </c>
      <c r="D6780" s="5">
        <v>44298.0</v>
      </c>
      <c r="E6780" s="4" t="s">
        <v>42</v>
      </c>
      <c r="F6780" s="4" t="s">
        <v>114</v>
      </c>
      <c r="G6780" s="4" t="s">
        <v>115</v>
      </c>
      <c r="H6780" s="6" t="s">
        <v>22</v>
      </c>
      <c r="I6780" s="7">
        <v>39.0</v>
      </c>
      <c r="J6780" s="8">
        <v>42.0</v>
      </c>
      <c r="K6780" s="9">
        <v>1638.0</v>
      </c>
      <c r="L6780" s="9">
        <v>671.5799999999999</v>
      </c>
      <c r="M6780" s="10">
        <v>0.41</v>
      </c>
      <c r="N6780" s="4" t="s">
        <v>89</v>
      </c>
      <c r="O6780" s="4" t="s">
        <v>23</v>
      </c>
      <c r="P6780" s="4" t="s">
        <v>24</v>
      </c>
    </row>
    <row r="6781" ht="14.25" customHeight="1">
      <c r="B6781" s="4" t="s">
        <v>15</v>
      </c>
      <c r="C6781" s="4">
        <v>1185732.0</v>
      </c>
      <c r="D6781" s="5">
        <v>44298.0</v>
      </c>
      <c r="E6781" s="4" t="s">
        <v>42</v>
      </c>
      <c r="F6781" s="4" t="s">
        <v>114</v>
      </c>
      <c r="G6781" s="4" t="s">
        <v>115</v>
      </c>
      <c r="H6781" s="6" t="s">
        <v>25</v>
      </c>
      <c r="I6781" s="7">
        <v>29.0</v>
      </c>
      <c r="J6781" s="8">
        <v>45.0</v>
      </c>
      <c r="K6781" s="9">
        <v>1305.0</v>
      </c>
      <c r="L6781" s="9">
        <v>522.0</v>
      </c>
      <c r="M6781" s="10">
        <v>0.4</v>
      </c>
      <c r="N6781" s="4" t="s">
        <v>89</v>
      </c>
      <c r="O6781" s="4" t="s">
        <v>20</v>
      </c>
      <c r="P6781" s="4" t="s">
        <v>21</v>
      </c>
    </row>
    <row r="6782" ht="14.25" customHeight="1">
      <c r="B6782" s="4" t="s">
        <v>15</v>
      </c>
      <c r="C6782" s="4">
        <v>1185732.0</v>
      </c>
      <c r="D6782" s="5">
        <v>44298.0</v>
      </c>
      <c r="E6782" s="4" t="s">
        <v>42</v>
      </c>
      <c r="F6782" s="4" t="s">
        <v>114</v>
      </c>
      <c r="G6782" s="4" t="s">
        <v>115</v>
      </c>
      <c r="H6782" s="6" t="s">
        <v>26</v>
      </c>
      <c r="I6782" s="7">
        <v>34.0</v>
      </c>
      <c r="J6782" s="8">
        <v>20.0</v>
      </c>
      <c r="K6782" s="9">
        <v>680.0</v>
      </c>
      <c r="L6782" s="9">
        <v>292.4</v>
      </c>
      <c r="M6782" s="10">
        <v>0.43</v>
      </c>
      <c r="N6782" s="4" t="s">
        <v>89</v>
      </c>
      <c r="O6782" s="4" t="s">
        <v>29</v>
      </c>
      <c r="P6782" s="4" t="s">
        <v>21</v>
      </c>
    </row>
    <row r="6783" ht="14.25" customHeight="1">
      <c r="B6783" s="4" t="s">
        <v>15</v>
      </c>
      <c r="C6783" s="4">
        <v>1185732.0</v>
      </c>
      <c r="D6783" s="5">
        <v>44298.0</v>
      </c>
      <c r="E6783" s="4" t="s">
        <v>42</v>
      </c>
      <c r="F6783" s="4" t="s">
        <v>114</v>
      </c>
      <c r="G6783" s="4" t="s">
        <v>115</v>
      </c>
      <c r="H6783" s="6" t="s">
        <v>27</v>
      </c>
      <c r="I6783" s="7">
        <v>56.0</v>
      </c>
      <c r="J6783" s="8">
        <v>29.0</v>
      </c>
      <c r="K6783" s="9">
        <v>1624.0</v>
      </c>
      <c r="L6783" s="9">
        <v>747.04</v>
      </c>
      <c r="M6783" s="10">
        <v>0.45999999999999996</v>
      </c>
      <c r="N6783" s="4" t="s">
        <v>89</v>
      </c>
      <c r="O6783" s="4" t="s">
        <v>23</v>
      </c>
      <c r="P6783" s="4" t="s">
        <v>24</v>
      </c>
    </row>
    <row r="6784" ht="14.25" customHeight="1">
      <c r="B6784" s="4" t="s">
        <v>15</v>
      </c>
      <c r="C6784" s="4">
        <v>1185732.0</v>
      </c>
      <c r="D6784" s="5">
        <v>44298.0</v>
      </c>
      <c r="E6784" s="4" t="s">
        <v>42</v>
      </c>
      <c r="F6784" s="4" t="s">
        <v>114</v>
      </c>
      <c r="G6784" s="4" t="s">
        <v>115</v>
      </c>
      <c r="H6784" s="6" t="s">
        <v>28</v>
      </c>
      <c r="I6784" s="7">
        <v>48.0</v>
      </c>
      <c r="J6784" s="8">
        <v>61.0</v>
      </c>
      <c r="K6784" s="9">
        <v>2928.0</v>
      </c>
      <c r="L6784" s="9">
        <v>1551.8400000000001</v>
      </c>
      <c r="M6784" s="10">
        <v>0.53</v>
      </c>
      <c r="N6784" s="4" t="s">
        <v>89</v>
      </c>
      <c r="O6784" s="4" t="s">
        <v>20</v>
      </c>
      <c r="P6784" s="4" t="s">
        <v>21</v>
      </c>
    </row>
    <row r="6785" ht="14.25" customHeight="1">
      <c r="B6785" s="4" t="s">
        <v>15</v>
      </c>
      <c r="C6785" s="4">
        <v>1185732.0</v>
      </c>
      <c r="D6785" s="5">
        <v>44329.0</v>
      </c>
      <c r="E6785" s="4" t="s">
        <v>42</v>
      </c>
      <c r="F6785" s="4" t="s">
        <v>114</v>
      </c>
      <c r="G6785" s="4" t="s">
        <v>115</v>
      </c>
      <c r="H6785" s="6" t="s">
        <v>18</v>
      </c>
      <c r="I6785" s="7">
        <v>58.0</v>
      </c>
      <c r="J6785" s="8">
        <v>139.0</v>
      </c>
      <c r="K6785" s="9">
        <v>8062.0</v>
      </c>
      <c r="L6785" s="9">
        <v>3789.14</v>
      </c>
      <c r="M6785" s="10">
        <v>0.47</v>
      </c>
      <c r="N6785" s="4" t="s">
        <v>89</v>
      </c>
      <c r="O6785" s="4" t="s">
        <v>23</v>
      </c>
      <c r="P6785" s="4" t="s">
        <v>21</v>
      </c>
    </row>
    <row r="6786" ht="14.25" customHeight="1">
      <c r="B6786" s="4" t="s">
        <v>15</v>
      </c>
      <c r="C6786" s="4">
        <v>1185732.0</v>
      </c>
      <c r="D6786" s="5">
        <v>44329.0</v>
      </c>
      <c r="E6786" s="4" t="s">
        <v>42</v>
      </c>
      <c r="F6786" s="4" t="s">
        <v>114</v>
      </c>
      <c r="G6786" s="4" t="s">
        <v>115</v>
      </c>
      <c r="H6786" s="6" t="s">
        <v>22</v>
      </c>
      <c r="I6786" s="7">
        <v>45.0</v>
      </c>
      <c r="J6786" s="8">
        <v>60.0</v>
      </c>
      <c r="K6786" s="9">
        <v>2700.0</v>
      </c>
      <c r="L6786" s="9">
        <v>1214.9999999999998</v>
      </c>
      <c r="M6786" s="10">
        <v>0.44999999999999996</v>
      </c>
      <c r="N6786" s="4" t="s">
        <v>89</v>
      </c>
      <c r="O6786" s="4" t="s">
        <v>29</v>
      </c>
      <c r="P6786" s="4" t="s">
        <v>24</v>
      </c>
    </row>
    <row r="6787" ht="14.25" customHeight="1">
      <c r="B6787" s="4" t="s">
        <v>15</v>
      </c>
      <c r="C6787" s="4">
        <v>1185732.0</v>
      </c>
      <c r="D6787" s="5">
        <v>44329.0</v>
      </c>
      <c r="E6787" s="4" t="s">
        <v>42</v>
      </c>
      <c r="F6787" s="4" t="s">
        <v>114</v>
      </c>
      <c r="G6787" s="4" t="s">
        <v>115</v>
      </c>
      <c r="H6787" s="6" t="s">
        <v>25</v>
      </c>
      <c r="I6787" s="7">
        <v>43.0</v>
      </c>
      <c r="J6787" s="8">
        <v>46.0</v>
      </c>
      <c r="K6787" s="9">
        <v>1978.0</v>
      </c>
      <c r="L6787" s="9">
        <v>830.76</v>
      </c>
      <c r="M6787" s="10">
        <v>0.42</v>
      </c>
      <c r="N6787" s="4" t="s">
        <v>89</v>
      </c>
      <c r="O6787" s="4" t="s">
        <v>23</v>
      </c>
      <c r="P6787" s="4" t="s">
        <v>21</v>
      </c>
    </row>
    <row r="6788" ht="14.25" customHeight="1">
      <c r="B6788" s="4" t="s">
        <v>15</v>
      </c>
      <c r="C6788" s="4">
        <v>1185732.0</v>
      </c>
      <c r="D6788" s="5">
        <v>44329.0</v>
      </c>
      <c r="E6788" s="4" t="s">
        <v>42</v>
      </c>
      <c r="F6788" s="4" t="s">
        <v>114</v>
      </c>
      <c r="G6788" s="4" t="s">
        <v>115</v>
      </c>
      <c r="H6788" s="6" t="s">
        <v>26</v>
      </c>
      <c r="I6788" s="7">
        <v>43.0</v>
      </c>
      <c r="J6788" s="8">
        <v>26.0</v>
      </c>
      <c r="K6788" s="9">
        <v>1118.0</v>
      </c>
      <c r="L6788" s="9">
        <v>503.09999999999997</v>
      </c>
      <c r="M6788" s="10">
        <v>0.44999999999999996</v>
      </c>
      <c r="N6788" s="4" t="s">
        <v>89</v>
      </c>
      <c r="O6788" s="4" t="s">
        <v>29</v>
      </c>
      <c r="P6788" s="4" t="s">
        <v>24</v>
      </c>
    </row>
    <row r="6789" ht="14.25" customHeight="1">
      <c r="B6789" s="4" t="s">
        <v>15</v>
      </c>
      <c r="C6789" s="4">
        <v>1185732.0</v>
      </c>
      <c r="D6789" s="5">
        <v>44329.0</v>
      </c>
      <c r="E6789" s="4" t="s">
        <v>42</v>
      </c>
      <c r="F6789" s="4" t="s">
        <v>114</v>
      </c>
      <c r="G6789" s="4" t="s">
        <v>115</v>
      </c>
      <c r="H6789" s="6" t="s">
        <v>27</v>
      </c>
      <c r="I6789" s="7">
        <v>51.0</v>
      </c>
      <c r="J6789" s="8">
        <v>38.0</v>
      </c>
      <c r="K6789" s="9">
        <v>1938.0</v>
      </c>
      <c r="L6789" s="9">
        <v>969.0</v>
      </c>
      <c r="M6789" s="10">
        <v>0.5</v>
      </c>
      <c r="N6789" s="4" t="s">
        <v>89</v>
      </c>
      <c r="O6789" s="4" t="s">
        <v>23</v>
      </c>
      <c r="P6789" s="4" t="s">
        <v>21</v>
      </c>
    </row>
    <row r="6790" ht="14.25" customHeight="1">
      <c r="B6790" s="4" t="s">
        <v>15</v>
      </c>
      <c r="C6790" s="4">
        <v>1185732.0</v>
      </c>
      <c r="D6790" s="5">
        <v>44329.0</v>
      </c>
      <c r="E6790" s="4" t="s">
        <v>42</v>
      </c>
      <c r="F6790" s="4" t="s">
        <v>114</v>
      </c>
      <c r="G6790" s="4" t="s">
        <v>115</v>
      </c>
      <c r="H6790" s="6" t="s">
        <v>28</v>
      </c>
      <c r="I6790" s="7">
        <v>58.0</v>
      </c>
      <c r="J6790" s="8">
        <v>68.0</v>
      </c>
      <c r="K6790" s="9">
        <v>3944.0</v>
      </c>
      <c r="L6790" s="9">
        <v>2011.44</v>
      </c>
      <c r="M6790" s="10">
        <v>0.51</v>
      </c>
      <c r="N6790" s="4" t="s">
        <v>89</v>
      </c>
      <c r="O6790" s="4" t="s">
        <v>29</v>
      </c>
      <c r="P6790" s="4" t="s">
        <v>21</v>
      </c>
    </row>
    <row r="6791" ht="14.25" customHeight="1">
      <c r="B6791" s="4" t="s">
        <v>15</v>
      </c>
      <c r="C6791" s="4">
        <v>1185732.0</v>
      </c>
      <c r="D6791" s="5">
        <v>44359.0</v>
      </c>
      <c r="E6791" s="4" t="s">
        <v>42</v>
      </c>
      <c r="F6791" s="4" t="s">
        <v>114</v>
      </c>
      <c r="G6791" s="4" t="s">
        <v>115</v>
      </c>
      <c r="H6791" s="6" t="s">
        <v>18</v>
      </c>
      <c r="I6791" s="7">
        <v>41.0</v>
      </c>
      <c r="J6791" s="8">
        <v>135.0</v>
      </c>
      <c r="K6791" s="9">
        <v>5535.0</v>
      </c>
      <c r="L6791" s="9">
        <v>2546.1</v>
      </c>
      <c r="M6791" s="10">
        <v>0.45999999999999996</v>
      </c>
      <c r="N6791" s="4" t="s">
        <v>89</v>
      </c>
      <c r="O6791" s="4" t="s">
        <v>20</v>
      </c>
      <c r="P6791" s="4" t="s">
        <v>24</v>
      </c>
    </row>
    <row r="6792" ht="14.25" customHeight="1">
      <c r="B6792" s="4" t="s">
        <v>15</v>
      </c>
      <c r="C6792" s="4">
        <v>1185732.0</v>
      </c>
      <c r="D6792" s="5">
        <v>44359.0</v>
      </c>
      <c r="E6792" s="4" t="s">
        <v>42</v>
      </c>
      <c r="F6792" s="4" t="s">
        <v>114</v>
      </c>
      <c r="G6792" s="4" t="s">
        <v>115</v>
      </c>
      <c r="H6792" s="6" t="s">
        <v>22</v>
      </c>
      <c r="I6792" s="7">
        <v>39.0</v>
      </c>
      <c r="J6792" s="8">
        <v>70.0</v>
      </c>
      <c r="K6792" s="9">
        <v>2730.0</v>
      </c>
      <c r="L6792" s="9">
        <v>1092.0</v>
      </c>
      <c r="M6792" s="10">
        <v>0.4</v>
      </c>
      <c r="N6792" s="4" t="s">
        <v>89</v>
      </c>
      <c r="O6792" s="4" t="s">
        <v>23</v>
      </c>
      <c r="P6792" s="4" t="s">
        <v>24</v>
      </c>
    </row>
    <row r="6793" ht="14.25" customHeight="1">
      <c r="B6793" s="4" t="s">
        <v>15</v>
      </c>
      <c r="C6793" s="4">
        <v>1185732.0</v>
      </c>
      <c r="D6793" s="5">
        <v>44359.0</v>
      </c>
      <c r="E6793" s="4" t="s">
        <v>42</v>
      </c>
      <c r="F6793" s="4" t="s">
        <v>114</v>
      </c>
      <c r="G6793" s="4" t="s">
        <v>115</v>
      </c>
      <c r="H6793" s="6" t="s">
        <v>25</v>
      </c>
      <c r="I6793" s="7">
        <v>32.0</v>
      </c>
      <c r="J6793" s="8">
        <v>54.0</v>
      </c>
      <c r="K6793" s="9">
        <v>1728.0</v>
      </c>
      <c r="L6793" s="9">
        <v>743.04</v>
      </c>
      <c r="M6793" s="10">
        <v>0.43</v>
      </c>
      <c r="N6793" s="4" t="s">
        <v>89</v>
      </c>
      <c r="O6793" s="4" t="s">
        <v>23</v>
      </c>
      <c r="P6793" s="4" t="s">
        <v>24</v>
      </c>
    </row>
    <row r="6794" ht="14.25" customHeight="1">
      <c r="B6794" s="4" t="s">
        <v>15</v>
      </c>
      <c r="C6794" s="4">
        <v>1185732.0</v>
      </c>
      <c r="D6794" s="5">
        <v>44359.0</v>
      </c>
      <c r="E6794" s="4" t="s">
        <v>42</v>
      </c>
      <c r="F6794" s="4" t="s">
        <v>114</v>
      </c>
      <c r="G6794" s="4" t="s">
        <v>115</v>
      </c>
      <c r="H6794" s="6" t="s">
        <v>26</v>
      </c>
      <c r="I6794" s="7">
        <v>32.0</v>
      </c>
      <c r="J6794" s="8">
        <v>49.0</v>
      </c>
      <c r="K6794" s="9">
        <v>1568.0</v>
      </c>
      <c r="L6794" s="9">
        <v>705.5999999999999</v>
      </c>
      <c r="M6794" s="10">
        <v>0.44999999999999996</v>
      </c>
      <c r="N6794" s="4" t="s">
        <v>89</v>
      </c>
      <c r="O6794" s="4" t="s">
        <v>29</v>
      </c>
      <c r="P6794" s="4" t="s">
        <v>21</v>
      </c>
    </row>
    <row r="6795" ht="14.25" customHeight="1">
      <c r="B6795" s="4" t="s">
        <v>15</v>
      </c>
      <c r="C6795" s="4">
        <v>1185732.0</v>
      </c>
      <c r="D6795" s="5">
        <v>44359.0</v>
      </c>
      <c r="E6795" s="4" t="s">
        <v>42</v>
      </c>
      <c r="F6795" s="4" t="s">
        <v>114</v>
      </c>
      <c r="G6795" s="4" t="s">
        <v>115</v>
      </c>
      <c r="H6795" s="6" t="s">
        <v>27</v>
      </c>
      <c r="I6795" s="7">
        <v>41.0</v>
      </c>
      <c r="J6795" s="8">
        <v>51.0</v>
      </c>
      <c r="K6795" s="9">
        <v>2091.0</v>
      </c>
      <c r="L6795" s="9">
        <v>940.9499999999999</v>
      </c>
      <c r="M6795" s="10">
        <v>0.44999999999999996</v>
      </c>
      <c r="N6795" s="4" t="s">
        <v>89</v>
      </c>
      <c r="O6795" s="4" t="s">
        <v>20</v>
      </c>
      <c r="P6795" s="4" t="s">
        <v>24</v>
      </c>
    </row>
    <row r="6796" ht="14.25" customHeight="1">
      <c r="B6796" s="4" t="s">
        <v>15</v>
      </c>
      <c r="C6796" s="4">
        <v>1185732.0</v>
      </c>
      <c r="D6796" s="5">
        <v>44359.0</v>
      </c>
      <c r="E6796" s="4" t="s">
        <v>42</v>
      </c>
      <c r="F6796" s="4" t="s">
        <v>114</v>
      </c>
      <c r="G6796" s="4" t="s">
        <v>115</v>
      </c>
      <c r="H6796" s="6" t="s">
        <v>28</v>
      </c>
      <c r="I6796" s="7">
        <v>50.0</v>
      </c>
      <c r="J6796" s="8">
        <v>94.0</v>
      </c>
      <c r="K6796" s="9">
        <v>4700.0</v>
      </c>
      <c r="L6796" s="9">
        <v>2491.0</v>
      </c>
      <c r="M6796" s="10">
        <v>0.53</v>
      </c>
      <c r="N6796" s="4" t="s">
        <v>89</v>
      </c>
      <c r="O6796" s="4" t="s">
        <v>23</v>
      </c>
      <c r="P6796" s="4" t="s">
        <v>21</v>
      </c>
    </row>
    <row r="6797" ht="14.25" customHeight="1">
      <c r="B6797" s="4" t="s">
        <v>15</v>
      </c>
      <c r="C6797" s="4">
        <v>1185732.0</v>
      </c>
      <c r="D6797" s="5">
        <v>44388.0</v>
      </c>
      <c r="E6797" s="4" t="s">
        <v>42</v>
      </c>
      <c r="F6797" s="4" t="s">
        <v>114</v>
      </c>
      <c r="G6797" s="4" t="s">
        <v>115</v>
      </c>
      <c r="H6797" s="6" t="s">
        <v>18</v>
      </c>
      <c r="I6797" s="7">
        <v>47.0</v>
      </c>
      <c r="J6797" s="8">
        <v>154.0</v>
      </c>
      <c r="K6797" s="9">
        <v>7238.0</v>
      </c>
      <c r="L6797" s="9">
        <v>3329.4799999999996</v>
      </c>
      <c r="M6797" s="10">
        <v>0.45999999999999996</v>
      </c>
      <c r="N6797" s="4" t="s">
        <v>89</v>
      </c>
      <c r="O6797" s="4" t="s">
        <v>29</v>
      </c>
      <c r="P6797" s="4" t="s">
        <v>21</v>
      </c>
    </row>
    <row r="6798" ht="14.25" customHeight="1">
      <c r="B6798" s="4" t="s">
        <v>15</v>
      </c>
      <c r="C6798" s="4">
        <v>1185732.0</v>
      </c>
      <c r="D6798" s="5">
        <v>44388.0</v>
      </c>
      <c r="E6798" s="4" t="s">
        <v>42</v>
      </c>
      <c r="F6798" s="4" t="s">
        <v>114</v>
      </c>
      <c r="G6798" s="4" t="s">
        <v>115</v>
      </c>
      <c r="H6798" s="6" t="s">
        <v>22</v>
      </c>
      <c r="I6798" s="7">
        <v>44.0</v>
      </c>
      <c r="J6798" s="8">
        <v>81.0</v>
      </c>
      <c r="K6798" s="9">
        <v>3564.0</v>
      </c>
      <c r="L6798" s="9">
        <v>1603.8</v>
      </c>
      <c r="M6798" s="10">
        <v>0.44999999999999996</v>
      </c>
      <c r="N6798" s="4" t="s">
        <v>89</v>
      </c>
      <c r="O6798" s="4" t="s">
        <v>23</v>
      </c>
      <c r="P6798" s="4" t="s">
        <v>24</v>
      </c>
    </row>
    <row r="6799" ht="14.25" customHeight="1">
      <c r="B6799" s="4" t="s">
        <v>15</v>
      </c>
      <c r="C6799" s="4">
        <v>1185732.0</v>
      </c>
      <c r="D6799" s="5">
        <v>44388.0</v>
      </c>
      <c r="E6799" s="4" t="s">
        <v>42</v>
      </c>
      <c r="F6799" s="4" t="s">
        <v>114</v>
      </c>
      <c r="G6799" s="4" t="s">
        <v>115</v>
      </c>
      <c r="H6799" s="6" t="s">
        <v>25</v>
      </c>
      <c r="I6799" s="7">
        <v>37.0</v>
      </c>
      <c r="J6799" s="8">
        <v>61.0</v>
      </c>
      <c r="K6799" s="9">
        <v>2257.0</v>
      </c>
      <c r="L6799" s="9">
        <v>947.9399999999999</v>
      </c>
      <c r="M6799" s="10">
        <v>0.42</v>
      </c>
      <c r="N6799" s="4" t="s">
        <v>89</v>
      </c>
      <c r="O6799" s="4" t="s">
        <v>29</v>
      </c>
      <c r="P6799" s="4" t="s">
        <v>21</v>
      </c>
    </row>
    <row r="6800" ht="14.25" customHeight="1">
      <c r="B6800" s="4" t="s">
        <v>15</v>
      </c>
      <c r="C6800" s="4">
        <v>1185732.0</v>
      </c>
      <c r="D6800" s="5">
        <v>44388.0</v>
      </c>
      <c r="E6800" s="4" t="s">
        <v>42</v>
      </c>
      <c r="F6800" s="4" t="s">
        <v>114</v>
      </c>
      <c r="G6800" s="4" t="s">
        <v>115</v>
      </c>
      <c r="H6800" s="6" t="s">
        <v>26</v>
      </c>
      <c r="I6800" s="7">
        <v>38.0</v>
      </c>
      <c r="J6800" s="8">
        <v>44.0</v>
      </c>
      <c r="K6800" s="9">
        <v>1672.0</v>
      </c>
      <c r="L6800" s="9">
        <v>718.96</v>
      </c>
      <c r="M6800" s="10">
        <v>0.43</v>
      </c>
      <c r="N6800" s="4" t="s">
        <v>89</v>
      </c>
      <c r="O6800" s="4" t="s">
        <v>29</v>
      </c>
      <c r="P6800" s="4" t="s">
        <v>21</v>
      </c>
    </row>
    <row r="6801" ht="14.25" customHeight="1">
      <c r="B6801" s="4" t="s">
        <v>15</v>
      </c>
      <c r="C6801" s="4">
        <v>1185732.0</v>
      </c>
      <c r="D6801" s="5">
        <v>44388.0</v>
      </c>
      <c r="E6801" s="4" t="s">
        <v>42</v>
      </c>
      <c r="F6801" s="4" t="s">
        <v>114</v>
      </c>
      <c r="G6801" s="4" t="s">
        <v>115</v>
      </c>
      <c r="H6801" s="6" t="s">
        <v>27</v>
      </c>
      <c r="I6801" s="7">
        <v>49.0</v>
      </c>
      <c r="J6801" s="8">
        <v>52.0</v>
      </c>
      <c r="K6801" s="9">
        <v>2548.0</v>
      </c>
      <c r="L6801" s="9">
        <v>1172.08</v>
      </c>
      <c r="M6801" s="10">
        <v>0.45999999999999996</v>
      </c>
      <c r="N6801" s="4" t="s">
        <v>89</v>
      </c>
      <c r="O6801" s="4" t="s">
        <v>23</v>
      </c>
      <c r="P6801" s="4" t="s">
        <v>24</v>
      </c>
    </row>
    <row r="6802" ht="14.25" customHeight="1">
      <c r="B6802" s="4" t="s">
        <v>15</v>
      </c>
      <c r="C6802" s="4">
        <v>1185732.0</v>
      </c>
      <c r="D6802" s="5">
        <v>44388.0</v>
      </c>
      <c r="E6802" s="4" t="s">
        <v>42</v>
      </c>
      <c r="F6802" s="4" t="s">
        <v>114</v>
      </c>
      <c r="G6802" s="4" t="s">
        <v>115</v>
      </c>
      <c r="H6802" s="6" t="s">
        <v>28</v>
      </c>
      <c r="I6802" s="7">
        <v>53.0</v>
      </c>
      <c r="J6802" s="8">
        <v>94.0</v>
      </c>
      <c r="K6802" s="9">
        <v>4982.0</v>
      </c>
      <c r="L6802" s="9">
        <v>2640.46</v>
      </c>
      <c r="M6802" s="10">
        <v>0.53</v>
      </c>
      <c r="N6802" s="4" t="s">
        <v>89</v>
      </c>
      <c r="O6802" s="4" t="s">
        <v>23</v>
      </c>
      <c r="P6802" s="4" t="s">
        <v>21</v>
      </c>
    </row>
    <row r="6803" ht="14.25" customHeight="1">
      <c r="B6803" s="4" t="s">
        <v>15</v>
      </c>
      <c r="C6803" s="4">
        <v>1185732.0</v>
      </c>
      <c r="D6803" s="5">
        <v>44420.0</v>
      </c>
      <c r="E6803" s="4" t="s">
        <v>42</v>
      </c>
      <c r="F6803" s="4" t="s">
        <v>114</v>
      </c>
      <c r="G6803" s="4" t="s">
        <v>115</v>
      </c>
      <c r="H6803" s="6" t="s">
        <v>18</v>
      </c>
      <c r="I6803" s="7">
        <v>49.0</v>
      </c>
      <c r="J6803" s="8">
        <v>131.0</v>
      </c>
      <c r="K6803" s="9">
        <v>6419.0</v>
      </c>
      <c r="L6803" s="9">
        <v>3081.12</v>
      </c>
      <c r="M6803" s="10">
        <v>0.48</v>
      </c>
      <c r="N6803" s="4" t="s">
        <v>89</v>
      </c>
      <c r="O6803" s="4" t="s">
        <v>20</v>
      </c>
      <c r="P6803" s="4" t="s">
        <v>24</v>
      </c>
    </row>
    <row r="6804" ht="14.25" customHeight="1">
      <c r="B6804" s="4" t="s">
        <v>15</v>
      </c>
      <c r="C6804" s="4">
        <v>1185732.0</v>
      </c>
      <c r="D6804" s="5">
        <v>44420.0</v>
      </c>
      <c r="E6804" s="4" t="s">
        <v>42</v>
      </c>
      <c r="F6804" s="4" t="s">
        <v>114</v>
      </c>
      <c r="G6804" s="4" t="s">
        <v>115</v>
      </c>
      <c r="H6804" s="6" t="s">
        <v>22</v>
      </c>
      <c r="I6804" s="7">
        <v>42.0</v>
      </c>
      <c r="J6804" s="8">
        <v>78.0</v>
      </c>
      <c r="K6804" s="9">
        <v>3276.0</v>
      </c>
      <c r="L6804" s="9">
        <v>1474.1999999999998</v>
      </c>
      <c r="M6804" s="10">
        <v>0.44999999999999996</v>
      </c>
      <c r="N6804" s="4" t="s">
        <v>89</v>
      </c>
      <c r="O6804" s="4" t="s">
        <v>23</v>
      </c>
      <c r="P6804" s="4" t="s">
        <v>21</v>
      </c>
    </row>
    <row r="6805" ht="14.25" customHeight="1">
      <c r="B6805" s="4" t="s">
        <v>15</v>
      </c>
      <c r="C6805" s="4">
        <v>1185732.0</v>
      </c>
      <c r="D6805" s="5">
        <v>44420.0</v>
      </c>
      <c r="E6805" s="4" t="s">
        <v>42</v>
      </c>
      <c r="F6805" s="4" t="s">
        <v>114</v>
      </c>
      <c r="G6805" s="4" t="s">
        <v>115</v>
      </c>
      <c r="H6805" s="6" t="s">
        <v>25</v>
      </c>
      <c r="I6805" s="7">
        <v>36.0</v>
      </c>
      <c r="J6805" s="8">
        <v>65.0</v>
      </c>
      <c r="K6805" s="9">
        <v>2340.0</v>
      </c>
      <c r="L6805" s="9">
        <v>936.0</v>
      </c>
      <c r="M6805" s="10">
        <v>0.4</v>
      </c>
      <c r="N6805" s="4" t="s">
        <v>89</v>
      </c>
      <c r="O6805" s="4" t="s">
        <v>20</v>
      </c>
      <c r="P6805" s="4" t="s">
        <v>21</v>
      </c>
    </row>
    <row r="6806" ht="14.25" customHeight="1">
      <c r="B6806" s="4" t="s">
        <v>15</v>
      </c>
      <c r="C6806" s="4">
        <v>1185732.0</v>
      </c>
      <c r="D6806" s="5">
        <v>44420.0</v>
      </c>
      <c r="E6806" s="4" t="s">
        <v>42</v>
      </c>
      <c r="F6806" s="4" t="s">
        <v>114</v>
      </c>
      <c r="G6806" s="4" t="s">
        <v>115</v>
      </c>
      <c r="H6806" s="6" t="s">
        <v>26</v>
      </c>
      <c r="I6806" s="7">
        <v>38.0</v>
      </c>
      <c r="J6806" s="8">
        <v>58.0</v>
      </c>
      <c r="K6806" s="9">
        <v>2204.0</v>
      </c>
      <c r="L6806" s="9">
        <v>947.72</v>
      </c>
      <c r="M6806" s="10">
        <v>0.43</v>
      </c>
      <c r="N6806" s="4" t="s">
        <v>89</v>
      </c>
      <c r="O6806" s="4" t="s">
        <v>29</v>
      </c>
      <c r="P6806" s="4" t="s">
        <v>24</v>
      </c>
    </row>
    <row r="6807" ht="14.25" customHeight="1">
      <c r="B6807" s="4" t="s">
        <v>15</v>
      </c>
      <c r="C6807" s="4">
        <v>1185732.0</v>
      </c>
      <c r="D6807" s="5">
        <v>44420.0</v>
      </c>
      <c r="E6807" s="4" t="s">
        <v>42</v>
      </c>
      <c r="F6807" s="4" t="s">
        <v>114</v>
      </c>
      <c r="G6807" s="4" t="s">
        <v>115</v>
      </c>
      <c r="H6807" s="6" t="s">
        <v>27</v>
      </c>
      <c r="I6807" s="7">
        <v>47.0</v>
      </c>
      <c r="J6807" s="8">
        <v>46.0</v>
      </c>
      <c r="K6807" s="9">
        <v>2162.0</v>
      </c>
      <c r="L6807" s="9">
        <v>994.5199999999999</v>
      </c>
      <c r="M6807" s="10">
        <v>0.45999999999999996</v>
      </c>
      <c r="N6807" s="4" t="s">
        <v>89</v>
      </c>
      <c r="O6807" s="4" t="s">
        <v>23</v>
      </c>
      <c r="P6807" s="4" t="s">
        <v>24</v>
      </c>
    </row>
    <row r="6808" ht="14.25" customHeight="1">
      <c r="B6808" s="4" t="s">
        <v>15</v>
      </c>
      <c r="C6808" s="4">
        <v>1185732.0</v>
      </c>
      <c r="D6808" s="5">
        <v>44420.0</v>
      </c>
      <c r="E6808" s="4" t="s">
        <v>42</v>
      </c>
      <c r="F6808" s="4" t="s">
        <v>114</v>
      </c>
      <c r="G6808" s="4" t="s">
        <v>115</v>
      </c>
      <c r="H6808" s="6" t="s">
        <v>28</v>
      </c>
      <c r="I6808" s="7">
        <v>53.0</v>
      </c>
      <c r="J6808" s="8">
        <v>88.0</v>
      </c>
      <c r="K6808" s="9">
        <v>4664.0</v>
      </c>
      <c r="L6808" s="9">
        <v>2332.0</v>
      </c>
      <c r="M6808" s="10">
        <v>0.5</v>
      </c>
      <c r="N6808" s="4" t="s">
        <v>89</v>
      </c>
      <c r="O6808" s="4" t="s">
        <v>20</v>
      </c>
      <c r="P6808" s="4" t="s">
        <v>24</v>
      </c>
    </row>
    <row r="6809" ht="14.25" customHeight="1">
      <c r="B6809" s="4" t="s">
        <v>15</v>
      </c>
      <c r="C6809" s="4">
        <v>1185732.0</v>
      </c>
      <c r="D6809" s="5">
        <v>44452.0</v>
      </c>
      <c r="E6809" s="4" t="s">
        <v>42</v>
      </c>
      <c r="F6809" s="4" t="s">
        <v>114</v>
      </c>
      <c r="G6809" s="4" t="s">
        <v>115</v>
      </c>
      <c r="H6809" s="6" t="s">
        <v>18</v>
      </c>
      <c r="I6809" s="7">
        <v>42.0</v>
      </c>
      <c r="J6809" s="8">
        <v>138.0</v>
      </c>
      <c r="K6809" s="9">
        <v>5796.0</v>
      </c>
      <c r="L6809" s="9">
        <v>2608.2</v>
      </c>
      <c r="M6809" s="10">
        <v>0.44999999999999996</v>
      </c>
      <c r="N6809" s="4" t="s">
        <v>89</v>
      </c>
      <c r="O6809" s="4" t="s">
        <v>20</v>
      </c>
      <c r="P6809" s="4" t="s">
        <v>21</v>
      </c>
    </row>
    <row r="6810" ht="14.25" customHeight="1">
      <c r="B6810" s="4" t="s">
        <v>15</v>
      </c>
      <c r="C6810" s="4">
        <v>1185732.0</v>
      </c>
      <c r="D6810" s="5">
        <v>44452.0</v>
      </c>
      <c r="E6810" s="4" t="s">
        <v>42</v>
      </c>
      <c r="F6810" s="4" t="s">
        <v>114</v>
      </c>
      <c r="G6810" s="4" t="s">
        <v>115</v>
      </c>
      <c r="H6810" s="6" t="s">
        <v>22</v>
      </c>
      <c r="I6810" s="7">
        <v>39.0</v>
      </c>
      <c r="J6810" s="8">
        <v>80.0</v>
      </c>
      <c r="K6810" s="9">
        <v>3120.0</v>
      </c>
      <c r="L6810" s="9">
        <v>1248.0</v>
      </c>
      <c r="M6810" s="10">
        <v>0.4</v>
      </c>
      <c r="N6810" s="4" t="s">
        <v>89</v>
      </c>
      <c r="O6810" s="4" t="s">
        <v>23</v>
      </c>
      <c r="P6810" s="4" t="s">
        <v>24</v>
      </c>
    </row>
    <row r="6811" ht="14.25" customHeight="1">
      <c r="B6811" s="4" t="s">
        <v>15</v>
      </c>
      <c r="C6811" s="4">
        <v>1185732.0</v>
      </c>
      <c r="D6811" s="5">
        <v>44452.0</v>
      </c>
      <c r="E6811" s="4" t="s">
        <v>42</v>
      </c>
      <c r="F6811" s="4" t="s">
        <v>114</v>
      </c>
      <c r="G6811" s="4" t="s">
        <v>115</v>
      </c>
      <c r="H6811" s="6" t="s">
        <v>25</v>
      </c>
      <c r="I6811" s="7">
        <v>32.0</v>
      </c>
      <c r="J6811" s="8">
        <v>53.0</v>
      </c>
      <c r="K6811" s="9">
        <v>1696.0</v>
      </c>
      <c r="L6811" s="9">
        <v>678.4000000000001</v>
      </c>
      <c r="M6811" s="10">
        <v>0.4</v>
      </c>
      <c r="N6811" s="4" t="s">
        <v>89</v>
      </c>
      <c r="O6811" s="4" t="s">
        <v>20</v>
      </c>
      <c r="P6811" s="4" t="s">
        <v>21</v>
      </c>
    </row>
    <row r="6812" ht="14.25" customHeight="1">
      <c r="B6812" s="4" t="s">
        <v>15</v>
      </c>
      <c r="C6812" s="4">
        <v>1185732.0</v>
      </c>
      <c r="D6812" s="5">
        <v>44452.0</v>
      </c>
      <c r="E6812" s="4" t="s">
        <v>42</v>
      </c>
      <c r="F6812" s="4" t="s">
        <v>114</v>
      </c>
      <c r="G6812" s="4" t="s">
        <v>115</v>
      </c>
      <c r="H6812" s="6" t="s">
        <v>26</v>
      </c>
      <c r="I6812" s="7">
        <v>34.0</v>
      </c>
      <c r="J6812" s="8">
        <v>39.0</v>
      </c>
      <c r="K6812" s="9">
        <v>1326.0</v>
      </c>
      <c r="L6812" s="9">
        <v>530.4</v>
      </c>
      <c r="M6812" s="10">
        <v>0.4</v>
      </c>
      <c r="N6812" s="4" t="s">
        <v>89</v>
      </c>
      <c r="O6812" s="4" t="s">
        <v>23</v>
      </c>
      <c r="P6812" s="4" t="s">
        <v>24</v>
      </c>
    </row>
    <row r="6813" ht="14.25" customHeight="1">
      <c r="B6813" s="4" t="s">
        <v>15</v>
      </c>
      <c r="C6813" s="4">
        <v>1185732.0</v>
      </c>
      <c r="D6813" s="5">
        <v>44452.0</v>
      </c>
      <c r="E6813" s="4" t="s">
        <v>42</v>
      </c>
      <c r="F6813" s="4" t="s">
        <v>114</v>
      </c>
      <c r="G6813" s="4" t="s">
        <v>115</v>
      </c>
      <c r="H6813" s="6" t="s">
        <v>27</v>
      </c>
      <c r="I6813" s="7">
        <v>41.0</v>
      </c>
      <c r="J6813" s="8">
        <v>42.0</v>
      </c>
      <c r="K6813" s="9">
        <v>1722.0</v>
      </c>
      <c r="L6813" s="9">
        <v>861.0</v>
      </c>
      <c r="M6813" s="10">
        <v>0.5</v>
      </c>
      <c r="N6813" s="4" t="s">
        <v>89</v>
      </c>
      <c r="O6813" s="4" t="s">
        <v>23</v>
      </c>
      <c r="P6813" s="4" t="s">
        <v>21</v>
      </c>
    </row>
    <row r="6814" ht="14.25" customHeight="1">
      <c r="B6814" s="4" t="s">
        <v>15</v>
      </c>
      <c r="C6814" s="4">
        <v>1185732.0</v>
      </c>
      <c r="D6814" s="5">
        <v>44452.0</v>
      </c>
      <c r="E6814" s="4" t="s">
        <v>42</v>
      </c>
      <c r="F6814" s="4" t="s">
        <v>114</v>
      </c>
      <c r="G6814" s="4" t="s">
        <v>115</v>
      </c>
      <c r="H6814" s="6" t="s">
        <v>28</v>
      </c>
      <c r="I6814" s="7">
        <v>46.0</v>
      </c>
      <c r="J6814" s="8">
        <v>65.0</v>
      </c>
      <c r="K6814" s="9">
        <v>2990.0</v>
      </c>
      <c r="L6814" s="9">
        <v>1495.0</v>
      </c>
      <c r="M6814" s="10">
        <v>0.5</v>
      </c>
      <c r="N6814" s="4" t="s">
        <v>89</v>
      </c>
      <c r="O6814" s="4" t="s">
        <v>20</v>
      </c>
      <c r="P6814" s="4" t="s">
        <v>21</v>
      </c>
    </row>
    <row r="6815" ht="14.25" customHeight="1">
      <c r="B6815" s="4" t="s">
        <v>15</v>
      </c>
      <c r="C6815" s="4">
        <v>1185732.0</v>
      </c>
      <c r="D6815" s="5">
        <v>44481.0</v>
      </c>
      <c r="E6815" s="4" t="s">
        <v>42</v>
      </c>
      <c r="F6815" s="4" t="s">
        <v>114</v>
      </c>
      <c r="G6815" s="4" t="s">
        <v>115</v>
      </c>
      <c r="H6815" s="6" t="s">
        <v>18</v>
      </c>
      <c r="I6815" s="7">
        <v>54.0</v>
      </c>
      <c r="J6815" s="8">
        <v>104.0</v>
      </c>
      <c r="K6815" s="9">
        <v>5616.0</v>
      </c>
      <c r="L6815" s="9">
        <v>2583.3599999999997</v>
      </c>
      <c r="M6815" s="10">
        <v>0.45999999999999996</v>
      </c>
      <c r="N6815" s="4" t="s">
        <v>89</v>
      </c>
      <c r="O6815" s="4" t="s">
        <v>29</v>
      </c>
      <c r="P6815" s="4" t="s">
        <v>21</v>
      </c>
    </row>
    <row r="6816" ht="14.25" customHeight="1">
      <c r="B6816" s="4" t="s">
        <v>15</v>
      </c>
      <c r="C6816" s="4">
        <v>1185732.0</v>
      </c>
      <c r="D6816" s="5">
        <v>44481.0</v>
      </c>
      <c r="E6816" s="4" t="s">
        <v>42</v>
      </c>
      <c r="F6816" s="4" t="s">
        <v>114</v>
      </c>
      <c r="G6816" s="4" t="s">
        <v>115</v>
      </c>
      <c r="H6816" s="6" t="s">
        <v>22</v>
      </c>
      <c r="I6816" s="7">
        <v>41.0</v>
      </c>
      <c r="J6816" s="8">
        <v>75.0</v>
      </c>
      <c r="K6816" s="9">
        <v>3075.0</v>
      </c>
      <c r="L6816" s="9">
        <v>1291.5</v>
      </c>
      <c r="M6816" s="10">
        <v>0.42</v>
      </c>
      <c r="N6816" s="4" t="s">
        <v>89</v>
      </c>
      <c r="O6816" s="4" t="s">
        <v>29</v>
      </c>
      <c r="P6816" s="4" t="s">
        <v>24</v>
      </c>
    </row>
    <row r="6817" ht="14.25" customHeight="1">
      <c r="B6817" s="4" t="s">
        <v>15</v>
      </c>
      <c r="C6817" s="4">
        <v>1185732.0</v>
      </c>
      <c r="D6817" s="5">
        <v>44481.0</v>
      </c>
      <c r="E6817" s="4" t="s">
        <v>42</v>
      </c>
      <c r="F6817" s="4" t="s">
        <v>114</v>
      </c>
      <c r="G6817" s="4" t="s">
        <v>115</v>
      </c>
      <c r="H6817" s="6" t="s">
        <v>25</v>
      </c>
      <c r="I6817" s="7">
        <v>43.0</v>
      </c>
      <c r="J6817" s="8">
        <v>42.0</v>
      </c>
      <c r="K6817" s="9">
        <v>1806.0</v>
      </c>
      <c r="L6817" s="9">
        <v>722.4000000000001</v>
      </c>
      <c r="M6817" s="10">
        <v>0.4</v>
      </c>
      <c r="N6817" s="4" t="s">
        <v>89</v>
      </c>
      <c r="O6817" s="4" t="s">
        <v>20</v>
      </c>
      <c r="P6817" s="4" t="s">
        <v>24</v>
      </c>
    </row>
    <row r="6818" ht="14.25" customHeight="1">
      <c r="B6818" s="4" t="s">
        <v>15</v>
      </c>
      <c r="C6818" s="4">
        <v>1185732.0</v>
      </c>
      <c r="D6818" s="5">
        <v>44481.0</v>
      </c>
      <c r="E6818" s="4" t="s">
        <v>42</v>
      </c>
      <c r="F6818" s="4" t="s">
        <v>114</v>
      </c>
      <c r="G6818" s="4" t="s">
        <v>115</v>
      </c>
      <c r="H6818" s="6" t="s">
        <v>26</v>
      </c>
      <c r="I6818" s="7">
        <v>43.0</v>
      </c>
      <c r="J6818" s="8">
        <v>36.0</v>
      </c>
      <c r="K6818" s="9">
        <v>1548.0</v>
      </c>
      <c r="L6818" s="9">
        <v>696.5999999999999</v>
      </c>
      <c r="M6818" s="10">
        <v>0.44999999999999996</v>
      </c>
      <c r="N6818" s="4" t="s">
        <v>89</v>
      </c>
      <c r="O6818" s="4" t="s">
        <v>29</v>
      </c>
      <c r="P6818" s="4" t="s">
        <v>21</v>
      </c>
    </row>
    <row r="6819" ht="14.25" customHeight="1">
      <c r="B6819" s="4" t="s">
        <v>15</v>
      </c>
      <c r="C6819" s="4">
        <v>1185732.0</v>
      </c>
      <c r="D6819" s="5">
        <v>44481.0</v>
      </c>
      <c r="E6819" s="4" t="s">
        <v>42</v>
      </c>
      <c r="F6819" s="4" t="s">
        <v>114</v>
      </c>
      <c r="G6819" s="4" t="s">
        <v>115</v>
      </c>
      <c r="H6819" s="6" t="s">
        <v>27</v>
      </c>
      <c r="I6819" s="7">
        <v>54.0</v>
      </c>
      <c r="J6819" s="8">
        <v>38.0</v>
      </c>
      <c r="K6819" s="9">
        <v>2052.0</v>
      </c>
      <c r="L6819" s="9">
        <v>964.4399999999999</v>
      </c>
      <c r="M6819" s="10">
        <v>0.47</v>
      </c>
      <c r="N6819" s="4" t="s">
        <v>89</v>
      </c>
      <c r="O6819" s="4" t="s">
        <v>23</v>
      </c>
      <c r="P6819" s="4" t="s">
        <v>21</v>
      </c>
    </row>
    <row r="6820" ht="14.25" customHeight="1">
      <c r="B6820" s="4" t="s">
        <v>32</v>
      </c>
      <c r="C6820" s="4">
        <v>1185732.0</v>
      </c>
      <c r="D6820" s="5">
        <v>44481.0</v>
      </c>
      <c r="E6820" s="4" t="s">
        <v>42</v>
      </c>
      <c r="F6820" s="4" t="s">
        <v>114</v>
      </c>
      <c r="G6820" s="4" t="s">
        <v>115</v>
      </c>
      <c r="H6820" s="6" t="s">
        <v>28</v>
      </c>
      <c r="I6820" s="7">
        <v>55.0</v>
      </c>
      <c r="J6820" s="8">
        <v>70.0</v>
      </c>
      <c r="K6820" s="9">
        <v>3850.0</v>
      </c>
      <c r="L6820" s="9">
        <v>2117.5</v>
      </c>
      <c r="M6820" s="10">
        <v>0.55</v>
      </c>
      <c r="N6820" s="4" t="s">
        <v>89</v>
      </c>
      <c r="O6820" s="4" t="s">
        <v>23</v>
      </c>
      <c r="P6820" s="4" t="s">
        <v>21</v>
      </c>
    </row>
    <row r="6821" ht="14.25" customHeight="1">
      <c r="B6821" s="4" t="s">
        <v>32</v>
      </c>
      <c r="C6821" s="4">
        <v>1185732.0</v>
      </c>
      <c r="D6821" s="5">
        <v>44512.0</v>
      </c>
      <c r="E6821" s="4" t="s">
        <v>42</v>
      </c>
      <c r="F6821" s="4" t="s">
        <v>114</v>
      </c>
      <c r="G6821" s="4" t="s">
        <v>115</v>
      </c>
      <c r="H6821" s="6" t="s">
        <v>18</v>
      </c>
      <c r="I6821" s="7">
        <v>53.0</v>
      </c>
      <c r="J6821" s="8">
        <v>104.0</v>
      </c>
      <c r="K6821" s="9">
        <v>5512.0</v>
      </c>
      <c r="L6821" s="9">
        <v>2700.88</v>
      </c>
      <c r="M6821" s="10">
        <v>0.49</v>
      </c>
      <c r="N6821" s="4" t="s">
        <v>89</v>
      </c>
      <c r="O6821" s="4" t="s">
        <v>23</v>
      </c>
      <c r="P6821" s="4" t="s">
        <v>21</v>
      </c>
    </row>
    <row r="6822" ht="14.25" customHeight="1">
      <c r="B6822" s="4" t="s">
        <v>32</v>
      </c>
      <c r="C6822" s="4">
        <v>1185732.0</v>
      </c>
      <c r="D6822" s="5">
        <v>44512.0</v>
      </c>
      <c r="E6822" s="4" t="s">
        <v>42</v>
      </c>
      <c r="F6822" s="4" t="s">
        <v>114</v>
      </c>
      <c r="G6822" s="4" t="s">
        <v>115</v>
      </c>
      <c r="H6822" s="6" t="s">
        <v>22</v>
      </c>
      <c r="I6822" s="7">
        <v>41.0</v>
      </c>
      <c r="J6822" s="8">
        <v>63.0</v>
      </c>
      <c r="K6822" s="9">
        <v>2583.0</v>
      </c>
      <c r="L6822" s="9">
        <v>1059.03</v>
      </c>
      <c r="M6822" s="10">
        <v>0.41</v>
      </c>
      <c r="N6822" s="4" t="s">
        <v>89</v>
      </c>
      <c r="O6822" s="4" t="s">
        <v>29</v>
      </c>
      <c r="P6822" s="4" t="s">
        <v>21</v>
      </c>
    </row>
    <row r="6823" ht="14.25" customHeight="1">
      <c r="B6823" s="4" t="s">
        <v>32</v>
      </c>
      <c r="C6823" s="4">
        <v>1185732.0</v>
      </c>
      <c r="D6823" s="5">
        <v>44512.0</v>
      </c>
      <c r="E6823" s="4" t="s">
        <v>42</v>
      </c>
      <c r="F6823" s="4" t="s">
        <v>114</v>
      </c>
      <c r="G6823" s="4" t="s">
        <v>115</v>
      </c>
      <c r="H6823" s="6" t="s">
        <v>25</v>
      </c>
      <c r="I6823" s="7">
        <v>43.0</v>
      </c>
      <c r="J6823" s="8">
        <v>57.0</v>
      </c>
      <c r="K6823" s="9">
        <v>2451.0</v>
      </c>
      <c r="L6823" s="9">
        <v>1078.44</v>
      </c>
      <c r="M6823" s="10">
        <v>0.44</v>
      </c>
      <c r="N6823" s="4" t="s">
        <v>89</v>
      </c>
      <c r="O6823" s="4" t="s">
        <v>29</v>
      </c>
      <c r="P6823" s="4" t="s">
        <v>24</v>
      </c>
    </row>
    <row r="6824" ht="14.25" customHeight="1">
      <c r="B6824" s="4" t="s">
        <v>32</v>
      </c>
      <c r="C6824" s="4">
        <v>1185732.0</v>
      </c>
      <c r="D6824" s="5">
        <v>44512.0</v>
      </c>
      <c r="E6824" s="4" t="s">
        <v>42</v>
      </c>
      <c r="F6824" s="4" t="s">
        <v>114</v>
      </c>
      <c r="G6824" s="4" t="s">
        <v>115</v>
      </c>
      <c r="H6824" s="6" t="s">
        <v>26</v>
      </c>
      <c r="I6824" s="7">
        <v>43.0</v>
      </c>
      <c r="J6824" s="8">
        <v>44.0</v>
      </c>
      <c r="K6824" s="9">
        <v>1892.0</v>
      </c>
      <c r="L6824" s="9">
        <v>832.48</v>
      </c>
      <c r="M6824" s="10">
        <v>0.44</v>
      </c>
      <c r="N6824" s="4" t="s">
        <v>89</v>
      </c>
      <c r="O6824" s="4" t="s">
        <v>29</v>
      </c>
      <c r="P6824" s="4" t="s">
        <v>24</v>
      </c>
    </row>
    <row r="6825" ht="14.25" customHeight="1">
      <c r="B6825" s="4" t="s">
        <v>32</v>
      </c>
      <c r="C6825" s="4">
        <v>1185732.0</v>
      </c>
      <c r="D6825" s="5">
        <v>44512.0</v>
      </c>
      <c r="E6825" s="4" t="s">
        <v>42</v>
      </c>
      <c r="F6825" s="4" t="s">
        <v>114</v>
      </c>
      <c r="G6825" s="4" t="s">
        <v>115</v>
      </c>
      <c r="H6825" s="6" t="s">
        <v>27</v>
      </c>
      <c r="I6825" s="7">
        <v>59.0</v>
      </c>
      <c r="J6825" s="8">
        <v>45.0</v>
      </c>
      <c r="K6825" s="9">
        <v>2655.0</v>
      </c>
      <c r="L6825" s="9">
        <v>1221.3</v>
      </c>
      <c r="M6825" s="10">
        <v>0.45999999999999996</v>
      </c>
      <c r="N6825" s="4" t="s">
        <v>89</v>
      </c>
      <c r="O6825" s="4" t="s">
        <v>23</v>
      </c>
      <c r="P6825" s="4" t="s">
        <v>24</v>
      </c>
    </row>
    <row r="6826" ht="14.25" customHeight="1">
      <c r="B6826" s="4" t="s">
        <v>32</v>
      </c>
      <c r="C6826" s="4">
        <v>1185732.0</v>
      </c>
      <c r="D6826" s="5">
        <v>44512.0</v>
      </c>
      <c r="E6826" s="4" t="s">
        <v>42</v>
      </c>
      <c r="F6826" s="4" t="s">
        <v>114</v>
      </c>
      <c r="G6826" s="4" t="s">
        <v>115</v>
      </c>
      <c r="H6826" s="6" t="s">
        <v>28</v>
      </c>
      <c r="I6826" s="7">
        <v>61.0</v>
      </c>
      <c r="J6826" s="8">
        <v>65.0</v>
      </c>
      <c r="K6826" s="9">
        <v>3965.0</v>
      </c>
      <c r="L6826" s="9">
        <v>1982.5</v>
      </c>
      <c r="M6826" s="10">
        <v>0.5</v>
      </c>
      <c r="N6826" s="4" t="s">
        <v>89</v>
      </c>
      <c r="O6826" s="4" t="s">
        <v>23</v>
      </c>
      <c r="P6826" s="4" t="s">
        <v>21</v>
      </c>
    </row>
    <row r="6827" ht="14.25" customHeight="1">
      <c r="B6827" s="4" t="s">
        <v>32</v>
      </c>
      <c r="C6827" s="4">
        <v>1185732.0</v>
      </c>
      <c r="D6827" s="5">
        <v>44541.0</v>
      </c>
      <c r="E6827" s="4" t="s">
        <v>42</v>
      </c>
      <c r="F6827" s="4" t="s">
        <v>114</v>
      </c>
      <c r="G6827" s="4" t="s">
        <v>115</v>
      </c>
      <c r="H6827" s="6" t="s">
        <v>18</v>
      </c>
      <c r="I6827" s="7">
        <v>58.0</v>
      </c>
      <c r="J6827" s="8">
        <v>140.0</v>
      </c>
      <c r="K6827" s="9">
        <v>8120.0</v>
      </c>
      <c r="L6827" s="9">
        <v>3735.2</v>
      </c>
      <c r="M6827" s="10">
        <v>0.45999999999999996</v>
      </c>
      <c r="N6827" s="4" t="s">
        <v>89</v>
      </c>
      <c r="O6827" s="4" t="s">
        <v>29</v>
      </c>
      <c r="P6827" s="4" t="s">
        <v>21</v>
      </c>
    </row>
    <row r="6828" ht="14.25" customHeight="1">
      <c r="B6828" s="4" t="s">
        <v>32</v>
      </c>
      <c r="C6828" s="4">
        <v>1185732.0</v>
      </c>
      <c r="D6828" s="5">
        <v>44541.0</v>
      </c>
      <c r="E6828" s="4" t="s">
        <v>42</v>
      </c>
      <c r="F6828" s="4" t="s">
        <v>114</v>
      </c>
      <c r="G6828" s="4" t="s">
        <v>115</v>
      </c>
      <c r="H6828" s="6" t="s">
        <v>22</v>
      </c>
      <c r="I6828" s="7">
        <v>45.0</v>
      </c>
      <c r="J6828" s="8">
        <v>75.0</v>
      </c>
      <c r="K6828" s="9">
        <v>3375.0</v>
      </c>
      <c r="L6828" s="9">
        <v>1451.25</v>
      </c>
      <c r="M6828" s="10">
        <v>0.43</v>
      </c>
      <c r="N6828" s="4" t="s">
        <v>89</v>
      </c>
      <c r="O6828" s="4" t="s">
        <v>29</v>
      </c>
      <c r="P6828" s="4" t="s">
        <v>24</v>
      </c>
    </row>
    <row r="6829" ht="14.25" customHeight="1">
      <c r="B6829" s="4" t="s">
        <v>32</v>
      </c>
      <c r="C6829" s="4">
        <v>1185732.0</v>
      </c>
      <c r="D6829" s="5">
        <v>44541.0</v>
      </c>
      <c r="E6829" s="4" t="s">
        <v>42</v>
      </c>
      <c r="F6829" s="4" t="s">
        <v>114</v>
      </c>
      <c r="G6829" s="4" t="s">
        <v>115</v>
      </c>
      <c r="H6829" s="6" t="s">
        <v>25</v>
      </c>
      <c r="I6829" s="7">
        <v>45.0</v>
      </c>
      <c r="J6829" s="8">
        <v>73.0</v>
      </c>
      <c r="K6829" s="9">
        <v>3285.0</v>
      </c>
      <c r="L6829" s="9">
        <v>1379.7</v>
      </c>
      <c r="M6829" s="10">
        <v>0.42</v>
      </c>
      <c r="N6829" s="4" t="s">
        <v>89</v>
      </c>
      <c r="O6829" s="4" t="s">
        <v>23</v>
      </c>
      <c r="P6829" s="4" t="s">
        <v>24</v>
      </c>
    </row>
    <row r="6830" ht="14.25" customHeight="1">
      <c r="B6830" s="4" t="s">
        <v>32</v>
      </c>
      <c r="C6830" s="4">
        <v>1185732.0</v>
      </c>
      <c r="D6830" s="5">
        <v>44541.0</v>
      </c>
      <c r="E6830" s="4" t="s">
        <v>42</v>
      </c>
      <c r="F6830" s="4" t="s">
        <v>114</v>
      </c>
      <c r="G6830" s="4" t="s">
        <v>115</v>
      </c>
      <c r="H6830" s="6" t="s">
        <v>26</v>
      </c>
      <c r="I6830" s="7">
        <v>45.0</v>
      </c>
      <c r="J6830" s="8">
        <v>50.0</v>
      </c>
      <c r="K6830" s="9">
        <v>2250.0</v>
      </c>
      <c r="L6830" s="9">
        <v>1012.4999999999999</v>
      </c>
      <c r="M6830" s="10">
        <v>0.44999999999999996</v>
      </c>
      <c r="N6830" s="4" t="s">
        <v>89</v>
      </c>
      <c r="O6830" s="4" t="s">
        <v>29</v>
      </c>
      <c r="P6830" s="4" t="s">
        <v>24</v>
      </c>
    </row>
    <row r="6831" ht="14.25" customHeight="1">
      <c r="B6831" s="4" t="s">
        <v>32</v>
      </c>
      <c r="C6831" s="4">
        <v>1185732.0</v>
      </c>
      <c r="D6831" s="5">
        <v>44541.0</v>
      </c>
      <c r="E6831" s="4" t="s">
        <v>42</v>
      </c>
      <c r="F6831" s="4" t="s">
        <v>114</v>
      </c>
      <c r="G6831" s="4" t="s">
        <v>115</v>
      </c>
      <c r="H6831" s="6" t="s">
        <v>27</v>
      </c>
      <c r="I6831" s="7">
        <v>56.0</v>
      </c>
      <c r="J6831" s="8">
        <v>50.0</v>
      </c>
      <c r="K6831" s="9">
        <v>2800.0</v>
      </c>
      <c r="L6831" s="9">
        <v>1259.9999999999998</v>
      </c>
      <c r="M6831" s="10">
        <v>0.44999999999999996</v>
      </c>
      <c r="N6831" s="4" t="s">
        <v>89</v>
      </c>
      <c r="O6831" s="4" t="s">
        <v>29</v>
      </c>
      <c r="P6831" s="4" t="s">
        <v>21</v>
      </c>
    </row>
    <row r="6832" ht="14.25" customHeight="1">
      <c r="B6832" s="4" t="s">
        <v>32</v>
      </c>
      <c r="C6832" s="4">
        <v>1185732.0</v>
      </c>
      <c r="D6832" s="5">
        <v>44541.0</v>
      </c>
      <c r="E6832" s="4" t="s">
        <v>42</v>
      </c>
      <c r="F6832" s="4" t="s">
        <v>114</v>
      </c>
      <c r="G6832" s="4" t="s">
        <v>115</v>
      </c>
      <c r="H6832" s="6" t="s">
        <v>28</v>
      </c>
      <c r="I6832" s="7">
        <v>64.0</v>
      </c>
      <c r="J6832" s="8">
        <v>75.0</v>
      </c>
      <c r="K6832" s="9">
        <v>4800.0</v>
      </c>
      <c r="L6832" s="9">
        <v>2496.0</v>
      </c>
      <c r="M6832" s="10">
        <v>0.52</v>
      </c>
      <c r="N6832" s="4" t="s">
        <v>89</v>
      </c>
      <c r="O6832" s="4" t="s">
        <v>29</v>
      </c>
      <c r="P6832" s="4" t="s">
        <v>24</v>
      </c>
    </row>
    <row r="6833" ht="14.25" customHeight="1">
      <c r="B6833" s="4" t="s">
        <v>32</v>
      </c>
      <c r="C6833" s="4">
        <v>1185732.0</v>
      </c>
      <c r="D6833" s="5">
        <v>44205.0</v>
      </c>
      <c r="E6833" s="4" t="s">
        <v>42</v>
      </c>
      <c r="F6833" s="4" t="s">
        <v>114</v>
      </c>
      <c r="G6833" s="4" t="s">
        <v>115</v>
      </c>
      <c r="H6833" s="6" t="s">
        <v>18</v>
      </c>
      <c r="I6833" s="7">
        <v>33.0</v>
      </c>
      <c r="J6833" s="8">
        <v>128.0</v>
      </c>
      <c r="K6833" s="9">
        <v>4224.0</v>
      </c>
      <c r="L6833" s="9">
        <v>1900.7999999999997</v>
      </c>
      <c r="M6833" s="10">
        <v>0.44999999999999996</v>
      </c>
      <c r="N6833" s="4" t="s">
        <v>89</v>
      </c>
      <c r="O6833" s="4" t="s">
        <v>29</v>
      </c>
      <c r="P6833" s="4" t="s">
        <v>24</v>
      </c>
    </row>
    <row r="6834" ht="14.25" customHeight="1">
      <c r="B6834" s="4" t="s">
        <v>32</v>
      </c>
      <c r="C6834" s="4">
        <v>1185732.0</v>
      </c>
      <c r="D6834" s="5">
        <v>44205.0</v>
      </c>
      <c r="E6834" s="4" t="s">
        <v>42</v>
      </c>
      <c r="F6834" s="4" t="s">
        <v>114</v>
      </c>
      <c r="G6834" s="4" t="s">
        <v>115</v>
      </c>
      <c r="H6834" s="6" t="s">
        <v>22</v>
      </c>
      <c r="I6834" s="7">
        <v>32.0</v>
      </c>
      <c r="J6834" s="8">
        <v>74.0</v>
      </c>
      <c r="K6834" s="9">
        <v>2368.0</v>
      </c>
      <c r="L6834" s="9">
        <v>1041.92</v>
      </c>
      <c r="M6834" s="10">
        <v>0.44</v>
      </c>
      <c r="N6834" s="4" t="s">
        <v>89</v>
      </c>
      <c r="O6834" s="4" t="s">
        <v>29</v>
      </c>
      <c r="P6834" s="4" t="s">
        <v>24</v>
      </c>
    </row>
    <row r="6835" ht="14.25" customHeight="1">
      <c r="B6835" s="4" t="s">
        <v>32</v>
      </c>
      <c r="C6835" s="4">
        <v>1185732.0</v>
      </c>
      <c r="D6835" s="5">
        <v>44205.0</v>
      </c>
      <c r="E6835" s="4" t="s">
        <v>42</v>
      </c>
      <c r="F6835" s="4" t="s">
        <v>114</v>
      </c>
      <c r="G6835" s="4" t="s">
        <v>115</v>
      </c>
      <c r="H6835" s="6" t="s">
        <v>25</v>
      </c>
      <c r="I6835" s="7">
        <v>25.0</v>
      </c>
      <c r="J6835" s="8">
        <v>74.0</v>
      </c>
      <c r="K6835" s="9">
        <v>1850.0</v>
      </c>
      <c r="L6835" s="9">
        <v>740.0</v>
      </c>
      <c r="M6835" s="10">
        <v>0.4</v>
      </c>
      <c r="N6835" s="4" t="s">
        <v>89</v>
      </c>
      <c r="O6835" s="4" t="s">
        <v>20</v>
      </c>
      <c r="P6835" s="4" t="s">
        <v>21</v>
      </c>
    </row>
    <row r="6836" ht="14.25" customHeight="1">
      <c r="B6836" s="4" t="s">
        <v>32</v>
      </c>
      <c r="C6836" s="4">
        <v>1185732.0</v>
      </c>
      <c r="D6836" s="5">
        <v>44205.0</v>
      </c>
      <c r="E6836" s="4" t="s">
        <v>42</v>
      </c>
      <c r="F6836" s="4" t="s">
        <v>114</v>
      </c>
      <c r="G6836" s="4" t="s">
        <v>115</v>
      </c>
      <c r="H6836" s="6" t="s">
        <v>26</v>
      </c>
      <c r="I6836" s="7">
        <v>28.0</v>
      </c>
      <c r="J6836" s="8">
        <v>33.0</v>
      </c>
      <c r="K6836" s="9">
        <v>924.0</v>
      </c>
      <c r="L6836" s="9">
        <v>415.79999999999995</v>
      </c>
      <c r="M6836" s="10">
        <v>0.44999999999999996</v>
      </c>
      <c r="N6836" s="4" t="s">
        <v>89</v>
      </c>
      <c r="O6836" s="4" t="s">
        <v>20</v>
      </c>
      <c r="P6836" s="4" t="s">
        <v>21</v>
      </c>
    </row>
    <row r="6837" ht="14.25" customHeight="1">
      <c r="B6837" s="4" t="s">
        <v>32</v>
      </c>
      <c r="C6837" s="4">
        <v>1185732.0</v>
      </c>
      <c r="D6837" s="5">
        <v>44205.0</v>
      </c>
      <c r="E6837" s="4" t="s">
        <v>42</v>
      </c>
      <c r="F6837" s="4" t="s">
        <v>114</v>
      </c>
      <c r="G6837" s="4" t="s">
        <v>115</v>
      </c>
      <c r="H6837" s="6" t="s">
        <v>27</v>
      </c>
      <c r="I6837" s="7">
        <v>43.0</v>
      </c>
      <c r="J6837" s="8">
        <v>49.0</v>
      </c>
      <c r="K6837" s="9">
        <v>2107.0</v>
      </c>
      <c r="L6837" s="9">
        <v>1032.43</v>
      </c>
      <c r="M6837" s="10">
        <v>0.49</v>
      </c>
      <c r="N6837" s="4" t="s">
        <v>89</v>
      </c>
      <c r="O6837" s="4" t="s">
        <v>29</v>
      </c>
      <c r="P6837" s="4" t="s">
        <v>24</v>
      </c>
    </row>
    <row r="6838" ht="14.25" customHeight="1">
      <c r="B6838" s="4" t="s">
        <v>32</v>
      </c>
      <c r="C6838" s="4">
        <v>1185732.0</v>
      </c>
      <c r="D6838" s="5">
        <v>44205.0</v>
      </c>
      <c r="E6838" s="4" t="s">
        <v>42</v>
      </c>
      <c r="F6838" s="4" t="s">
        <v>114</v>
      </c>
      <c r="G6838" s="4" t="s">
        <v>115</v>
      </c>
      <c r="H6838" s="6" t="s">
        <v>28</v>
      </c>
      <c r="I6838" s="7">
        <v>33.0</v>
      </c>
      <c r="J6838" s="8">
        <v>72.0</v>
      </c>
      <c r="K6838" s="9">
        <v>2376.0</v>
      </c>
      <c r="L6838" s="9">
        <v>1211.76</v>
      </c>
      <c r="M6838" s="10">
        <v>0.51</v>
      </c>
      <c r="N6838" s="4" t="s">
        <v>89</v>
      </c>
      <c r="O6838" s="4" t="s">
        <v>29</v>
      </c>
      <c r="P6838" s="4" t="s">
        <v>21</v>
      </c>
    </row>
    <row r="6839" ht="14.25" customHeight="1">
      <c r="B6839" s="4" t="s">
        <v>32</v>
      </c>
      <c r="C6839" s="4">
        <v>1185732.0</v>
      </c>
      <c r="D6839" s="5">
        <v>44236.0</v>
      </c>
      <c r="E6839" s="4" t="s">
        <v>42</v>
      </c>
      <c r="F6839" s="4" t="s">
        <v>114</v>
      </c>
      <c r="G6839" s="4" t="s">
        <v>115</v>
      </c>
      <c r="H6839" s="6" t="s">
        <v>18</v>
      </c>
      <c r="I6839" s="7">
        <v>34.0</v>
      </c>
      <c r="J6839" s="8">
        <v>152.0</v>
      </c>
      <c r="K6839" s="9">
        <v>5168.0</v>
      </c>
      <c r="L6839" s="9">
        <v>2325.6</v>
      </c>
      <c r="M6839" s="10">
        <v>0.44999999999999996</v>
      </c>
      <c r="N6839" s="4" t="s">
        <v>89</v>
      </c>
      <c r="O6839" s="4" t="s">
        <v>23</v>
      </c>
      <c r="P6839" s="4" t="s">
        <v>24</v>
      </c>
    </row>
    <row r="6840" ht="14.25" customHeight="1">
      <c r="B6840" s="4" t="s">
        <v>32</v>
      </c>
      <c r="C6840" s="4">
        <v>1185732.0</v>
      </c>
      <c r="D6840" s="5">
        <v>44236.0</v>
      </c>
      <c r="E6840" s="4" t="s">
        <v>42</v>
      </c>
      <c r="F6840" s="4" t="s">
        <v>114</v>
      </c>
      <c r="G6840" s="4" t="s">
        <v>115</v>
      </c>
      <c r="H6840" s="6" t="s">
        <v>22</v>
      </c>
      <c r="I6840" s="7">
        <v>34.0</v>
      </c>
      <c r="J6840" s="8">
        <v>51.0</v>
      </c>
      <c r="K6840" s="9">
        <v>1734.0</v>
      </c>
      <c r="L6840" s="9">
        <v>745.62</v>
      </c>
      <c r="M6840" s="10">
        <v>0.43</v>
      </c>
      <c r="N6840" s="4" t="s">
        <v>89</v>
      </c>
      <c r="O6840" s="4" t="s">
        <v>23</v>
      </c>
      <c r="P6840" s="4" t="s">
        <v>21</v>
      </c>
    </row>
    <row r="6841" ht="14.25" customHeight="1">
      <c r="B6841" s="4" t="s">
        <v>32</v>
      </c>
      <c r="C6841" s="4">
        <v>1185732.0</v>
      </c>
      <c r="D6841" s="5">
        <v>44236.0</v>
      </c>
      <c r="E6841" s="4" t="s">
        <v>42</v>
      </c>
      <c r="F6841" s="4" t="s">
        <v>114</v>
      </c>
      <c r="G6841" s="4" t="s">
        <v>115</v>
      </c>
      <c r="H6841" s="6" t="s">
        <v>25</v>
      </c>
      <c r="I6841" s="7">
        <v>24.0</v>
      </c>
      <c r="J6841" s="8">
        <v>68.0</v>
      </c>
      <c r="K6841" s="9">
        <v>1632.0</v>
      </c>
      <c r="L6841" s="9">
        <v>685.4399999999999</v>
      </c>
      <c r="M6841" s="10">
        <v>0.42</v>
      </c>
      <c r="N6841" s="4" t="s">
        <v>89</v>
      </c>
      <c r="O6841" s="4" t="s">
        <v>23</v>
      </c>
      <c r="P6841" s="4" t="s">
        <v>21</v>
      </c>
    </row>
    <row r="6842" ht="14.25" customHeight="1">
      <c r="B6842" s="4" t="s">
        <v>32</v>
      </c>
      <c r="C6842" s="4">
        <v>1185732.0</v>
      </c>
      <c r="D6842" s="5">
        <v>44236.0</v>
      </c>
      <c r="E6842" s="4" t="s">
        <v>42</v>
      </c>
      <c r="F6842" s="4" t="s">
        <v>116</v>
      </c>
      <c r="G6842" s="4" t="s">
        <v>117</v>
      </c>
      <c r="H6842" s="6" t="s">
        <v>26</v>
      </c>
      <c r="I6842" s="7">
        <v>29.0</v>
      </c>
      <c r="J6842" s="8">
        <v>30.0</v>
      </c>
      <c r="K6842" s="9">
        <v>870.0</v>
      </c>
      <c r="L6842" s="9">
        <v>391.49999999999994</v>
      </c>
      <c r="M6842" s="10">
        <v>0.44999999999999996</v>
      </c>
      <c r="N6842" s="4" t="s">
        <v>89</v>
      </c>
      <c r="O6842" s="4" t="s">
        <v>29</v>
      </c>
      <c r="P6842" s="4" t="s">
        <v>24</v>
      </c>
    </row>
    <row r="6843" ht="14.25" customHeight="1">
      <c r="B6843" s="4" t="s">
        <v>32</v>
      </c>
      <c r="C6843" s="4">
        <v>1185732.0</v>
      </c>
      <c r="D6843" s="5">
        <v>44236.0</v>
      </c>
      <c r="E6843" s="4" t="s">
        <v>42</v>
      </c>
      <c r="F6843" s="4" t="s">
        <v>116</v>
      </c>
      <c r="G6843" s="4" t="s">
        <v>117</v>
      </c>
      <c r="H6843" s="6" t="s">
        <v>27</v>
      </c>
      <c r="I6843" s="7">
        <v>42.0</v>
      </c>
      <c r="J6843" s="8">
        <v>51.0</v>
      </c>
      <c r="K6843" s="9">
        <v>2142.0</v>
      </c>
      <c r="L6843" s="9">
        <v>1049.58</v>
      </c>
      <c r="M6843" s="10">
        <v>0.49</v>
      </c>
      <c r="N6843" s="4" t="s">
        <v>89</v>
      </c>
      <c r="O6843" s="4" t="s">
        <v>29</v>
      </c>
      <c r="P6843" s="4" t="s">
        <v>21</v>
      </c>
    </row>
    <row r="6844" ht="14.25" customHeight="1">
      <c r="B6844" s="4" t="s">
        <v>32</v>
      </c>
      <c r="C6844" s="4">
        <v>1185732.0</v>
      </c>
      <c r="D6844" s="5">
        <v>44236.0</v>
      </c>
      <c r="E6844" s="4" t="s">
        <v>42</v>
      </c>
      <c r="F6844" s="4" t="s">
        <v>116</v>
      </c>
      <c r="G6844" s="4" t="s">
        <v>117</v>
      </c>
      <c r="H6844" s="6" t="s">
        <v>28</v>
      </c>
      <c r="I6844" s="7">
        <v>23.0</v>
      </c>
      <c r="J6844" s="8">
        <v>69.0</v>
      </c>
      <c r="K6844" s="9">
        <v>1587.0</v>
      </c>
      <c r="L6844" s="9">
        <v>809.37</v>
      </c>
      <c r="M6844" s="10">
        <v>0.51</v>
      </c>
      <c r="N6844" s="4" t="s">
        <v>89</v>
      </c>
      <c r="O6844" s="4" t="s">
        <v>20</v>
      </c>
      <c r="P6844" s="4" t="s">
        <v>21</v>
      </c>
    </row>
    <row r="6845" ht="14.25" customHeight="1">
      <c r="B6845" s="4" t="s">
        <v>32</v>
      </c>
      <c r="C6845" s="4">
        <v>1185732.0</v>
      </c>
      <c r="D6845" s="5">
        <v>44263.0</v>
      </c>
      <c r="E6845" s="4" t="s">
        <v>42</v>
      </c>
      <c r="F6845" s="4" t="s">
        <v>116</v>
      </c>
      <c r="G6845" s="4" t="s">
        <v>117</v>
      </c>
      <c r="H6845" s="6" t="s">
        <v>18</v>
      </c>
      <c r="I6845" s="7">
        <v>29.0</v>
      </c>
      <c r="J6845" s="8">
        <v>134.0</v>
      </c>
      <c r="K6845" s="9">
        <v>3886.0</v>
      </c>
      <c r="L6845" s="9">
        <v>1826.4199999999998</v>
      </c>
      <c r="M6845" s="10">
        <v>0.47</v>
      </c>
      <c r="N6845" s="4" t="s">
        <v>89</v>
      </c>
      <c r="O6845" s="4" t="s">
        <v>29</v>
      </c>
      <c r="P6845" s="4" t="s">
        <v>24</v>
      </c>
    </row>
    <row r="6846" ht="14.25" customHeight="1">
      <c r="B6846" s="4" t="s">
        <v>32</v>
      </c>
      <c r="C6846" s="4">
        <v>1185732.0</v>
      </c>
      <c r="D6846" s="5">
        <v>44263.0</v>
      </c>
      <c r="E6846" s="4" t="s">
        <v>42</v>
      </c>
      <c r="F6846" s="4" t="s">
        <v>116</v>
      </c>
      <c r="G6846" s="4" t="s">
        <v>117</v>
      </c>
      <c r="H6846" s="6" t="s">
        <v>22</v>
      </c>
      <c r="I6846" s="7">
        <v>27.0</v>
      </c>
      <c r="J6846" s="8">
        <v>58.0</v>
      </c>
      <c r="K6846" s="9">
        <v>1566.0</v>
      </c>
      <c r="L6846" s="9">
        <v>657.72</v>
      </c>
      <c r="M6846" s="10">
        <v>0.42</v>
      </c>
      <c r="N6846" s="4" t="s">
        <v>89</v>
      </c>
      <c r="O6846" s="4" t="s">
        <v>29</v>
      </c>
      <c r="P6846" s="4" t="s">
        <v>21</v>
      </c>
    </row>
    <row r="6847" ht="14.25" customHeight="1">
      <c r="B6847" s="4" t="s">
        <v>32</v>
      </c>
      <c r="C6847" s="4">
        <v>1185732.0</v>
      </c>
      <c r="D6847" s="5">
        <v>44263.0</v>
      </c>
      <c r="E6847" s="4" t="s">
        <v>42</v>
      </c>
      <c r="F6847" s="4" t="s">
        <v>116</v>
      </c>
      <c r="G6847" s="4" t="s">
        <v>117</v>
      </c>
      <c r="H6847" s="6" t="s">
        <v>25</v>
      </c>
      <c r="I6847" s="7">
        <v>19.0</v>
      </c>
      <c r="J6847" s="8">
        <v>56.0</v>
      </c>
      <c r="K6847" s="9">
        <v>1064.0</v>
      </c>
      <c r="L6847" s="9">
        <v>446.88</v>
      </c>
      <c r="M6847" s="10">
        <v>0.42</v>
      </c>
      <c r="N6847" s="4" t="s">
        <v>89</v>
      </c>
      <c r="O6847" s="4" t="s">
        <v>20</v>
      </c>
      <c r="P6847" s="4" t="s">
        <v>24</v>
      </c>
    </row>
    <row r="6848" ht="14.25" customHeight="1">
      <c r="B6848" s="4" t="s">
        <v>32</v>
      </c>
      <c r="C6848" s="4">
        <v>1185732.0</v>
      </c>
      <c r="D6848" s="5">
        <v>44263.0</v>
      </c>
      <c r="E6848" s="4" t="s">
        <v>42</v>
      </c>
      <c r="F6848" s="4" t="s">
        <v>116</v>
      </c>
      <c r="G6848" s="4" t="s">
        <v>117</v>
      </c>
      <c r="H6848" s="6" t="s">
        <v>26</v>
      </c>
      <c r="I6848" s="7">
        <v>25.0</v>
      </c>
      <c r="J6848" s="8">
        <v>22.0</v>
      </c>
      <c r="K6848" s="9">
        <v>550.0</v>
      </c>
      <c r="L6848" s="9">
        <v>231.0</v>
      </c>
      <c r="M6848" s="10">
        <v>0.42</v>
      </c>
      <c r="N6848" s="4" t="s">
        <v>89</v>
      </c>
      <c r="O6848" s="4" t="s">
        <v>23</v>
      </c>
      <c r="P6848" s="4" t="s">
        <v>21</v>
      </c>
    </row>
    <row r="6849" ht="14.25" customHeight="1">
      <c r="B6849" s="4" t="s">
        <v>32</v>
      </c>
      <c r="C6849" s="4">
        <v>1185732.0</v>
      </c>
      <c r="D6849" s="5">
        <v>44263.0</v>
      </c>
      <c r="E6849" s="4" t="s">
        <v>42</v>
      </c>
      <c r="F6849" s="4" t="s">
        <v>116</v>
      </c>
      <c r="G6849" s="4" t="s">
        <v>117</v>
      </c>
      <c r="H6849" s="6" t="s">
        <v>27</v>
      </c>
      <c r="I6849" s="7">
        <v>36.0</v>
      </c>
      <c r="J6849" s="8">
        <v>36.0</v>
      </c>
      <c r="K6849" s="9">
        <v>1296.0</v>
      </c>
      <c r="L6849" s="9">
        <v>648.0</v>
      </c>
      <c r="M6849" s="10">
        <v>0.5</v>
      </c>
      <c r="N6849" s="4" t="s">
        <v>89</v>
      </c>
      <c r="O6849" s="4" t="s">
        <v>23</v>
      </c>
      <c r="P6849" s="4" t="s">
        <v>24</v>
      </c>
    </row>
    <row r="6850" ht="14.25" customHeight="1">
      <c r="B6850" s="4" t="s">
        <v>32</v>
      </c>
      <c r="C6850" s="4">
        <v>1185732.0</v>
      </c>
      <c r="D6850" s="5">
        <v>44263.0</v>
      </c>
      <c r="E6850" s="4" t="s">
        <v>42</v>
      </c>
      <c r="F6850" s="4" t="s">
        <v>116</v>
      </c>
      <c r="G6850" s="4" t="s">
        <v>117</v>
      </c>
      <c r="H6850" s="6" t="s">
        <v>28</v>
      </c>
      <c r="I6850" s="7">
        <v>28.0</v>
      </c>
      <c r="J6850" s="8">
        <v>63.0</v>
      </c>
      <c r="K6850" s="9">
        <v>1764.0</v>
      </c>
      <c r="L6850" s="9">
        <v>917.2800000000001</v>
      </c>
      <c r="M6850" s="10">
        <v>0.52</v>
      </c>
      <c r="N6850" s="4" t="s">
        <v>89</v>
      </c>
      <c r="O6850" s="4" t="s">
        <v>23</v>
      </c>
      <c r="P6850" s="4" t="s">
        <v>24</v>
      </c>
    </row>
    <row r="6851" ht="14.25" customHeight="1">
      <c r="B6851" s="4" t="s">
        <v>32</v>
      </c>
      <c r="C6851" s="4">
        <v>1185732.0</v>
      </c>
      <c r="D6851" s="5">
        <v>44295.0</v>
      </c>
      <c r="E6851" s="4" t="s">
        <v>42</v>
      </c>
      <c r="F6851" s="4" t="s">
        <v>116</v>
      </c>
      <c r="G6851" s="4" t="s">
        <v>117</v>
      </c>
      <c r="H6851" s="6" t="s">
        <v>18</v>
      </c>
      <c r="I6851" s="7">
        <v>28.0</v>
      </c>
      <c r="J6851" s="8">
        <v>113.0</v>
      </c>
      <c r="K6851" s="9">
        <v>3164.0</v>
      </c>
      <c r="L6851" s="9">
        <v>1550.36</v>
      </c>
      <c r="M6851" s="10">
        <v>0.49</v>
      </c>
      <c r="N6851" s="4" t="s">
        <v>89</v>
      </c>
      <c r="O6851" s="4" t="s">
        <v>23</v>
      </c>
      <c r="P6851" s="4" t="s">
        <v>24</v>
      </c>
    </row>
    <row r="6852" ht="14.25" customHeight="1">
      <c r="B6852" s="4" t="s">
        <v>32</v>
      </c>
      <c r="C6852" s="4">
        <v>1185732.0</v>
      </c>
      <c r="D6852" s="5">
        <v>44295.0</v>
      </c>
      <c r="E6852" s="4" t="s">
        <v>42</v>
      </c>
      <c r="F6852" s="4" t="s">
        <v>116</v>
      </c>
      <c r="G6852" s="4" t="s">
        <v>117</v>
      </c>
      <c r="H6852" s="6" t="s">
        <v>22</v>
      </c>
      <c r="I6852" s="7">
        <v>28.0</v>
      </c>
      <c r="J6852" s="8">
        <v>44.0</v>
      </c>
      <c r="K6852" s="9">
        <v>1232.0</v>
      </c>
      <c r="L6852" s="9">
        <v>529.76</v>
      </c>
      <c r="M6852" s="10">
        <v>0.43</v>
      </c>
      <c r="N6852" s="4" t="s">
        <v>89</v>
      </c>
      <c r="O6852" s="4" t="s">
        <v>29</v>
      </c>
      <c r="P6852" s="4" t="s">
        <v>21</v>
      </c>
    </row>
    <row r="6853" ht="14.25" customHeight="1">
      <c r="B6853" s="4" t="s">
        <v>32</v>
      </c>
      <c r="C6853" s="4">
        <v>1185732.0</v>
      </c>
      <c r="D6853" s="5">
        <v>44295.0</v>
      </c>
      <c r="E6853" s="4" t="s">
        <v>42</v>
      </c>
      <c r="F6853" s="4" t="s">
        <v>116</v>
      </c>
      <c r="G6853" s="4" t="s">
        <v>117</v>
      </c>
      <c r="H6853" s="6" t="s">
        <v>25</v>
      </c>
      <c r="I6853" s="7">
        <v>19.0</v>
      </c>
      <c r="J6853" s="8">
        <v>41.0</v>
      </c>
      <c r="K6853" s="9">
        <v>779.0</v>
      </c>
      <c r="L6853" s="9">
        <v>327.18</v>
      </c>
      <c r="M6853" s="10">
        <v>0.42</v>
      </c>
      <c r="N6853" s="4" t="s">
        <v>89</v>
      </c>
      <c r="O6853" s="4" t="s">
        <v>23</v>
      </c>
      <c r="P6853" s="4" t="s">
        <v>24</v>
      </c>
    </row>
    <row r="6854" ht="14.25" customHeight="1">
      <c r="B6854" s="4" t="s">
        <v>32</v>
      </c>
      <c r="C6854" s="4">
        <v>1185732.0</v>
      </c>
      <c r="D6854" s="5">
        <v>44295.0</v>
      </c>
      <c r="E6854" s="4" t="s">
        <v>42</v>
      </c>
      <c r="F6854" s="4" t="s">
        <v>116</v>
      </c>
      <c r="G6854" s="4" t="s">
        <v>117</v>
      </c>
      <c r="H6854" s="6" t="s">
        <v>26</v>
      </c>
      <c r="I6854" s="7">
        <v>24.0</v>
      </c>
      <c r="J6854" s="8">
        <v>22.0</v>
      </c>
      <c r="K6854" s="9">
        <v>528.0</v>
      </c>
      <c r="L6854" s="9">
        <v>227.04</v>
      </c>
      <c r="M6854" s="10">
        <v>0.43</v>
      </c>
      <c r="N6854" s="4" t="s">
        <v>89</v>
      </c>
      <c r="O6854" s="4" t="s">
        <v>20</v>
      </c>
      <c r="P6854" s="4" t="s">
        <v>24</v>
      </c>
    </row>
    <row r="6855" ht="14.25" customHeight="1">
      <c r="B6855" s="4" t="s">
        <v>32</v>
      </c>
      <c r="C6855" s="4">
        <v>1185732.0</v>
      </c>
      <c r="D6855" s="5">
        <v>44295.0</v>
      </c>
      <c r="E6855" s="4" t="s">
        <v>42</v>
      </c>
      <c r="F6855" s="4" t="s">
        <v>116</v>
      </c>
      <c r="G6855" s="4" t="s">
        <v>117</v>
      </c>
      <c r="H6855" s="6" t="s">
        <v>27</v>
      </c>
      <c r="I6855" s="7">
        <v>58.0</v>
      </c>
      <c r="J6855" s="8">
        <v>30.0</v>
      </c>
      <c r="K6855" s="9">
        <v>1740.0</v>
      </c>
      <c r="L6855" s="9">
        <v>835.1999999999999</v>
      </c>
      <c r="M6855" s="10">
        <v>0.48</v>
      </c>
      <c r="N6855" s="4" t="s">
        <v>89</v>
      </c>
      <c r="O6855" s="4" t="s">
        <v>23</v>
      </c>
      <c r="P6855" s="4" t="s">
        <v>24</v>
      </c>
    </row>
    <row r="6856" ht="14.25" customHeight="1">
      <c r="B6856" s="4" t="s">
        <v>32</v>
      </c>
      <c r="C6856" s="4">
        <v>1185732.0</v>
      </c>
      <c r="D6856" s="5">
        <v>44295.0</v>
      </c>
      <c r="E6856" s="4" t="s">
        <v>42</v>
      </c>
      <c r="F6856" s="4" t="s">
        <v>116</v>
      </c>
      <c r="G6856" s="4" t="s">
        <v>117</v>
      </c>
      <c r="H6856" s="6" t="s">
        <v>28</v>
      </c>
      <c r="I6856" s="7">
        <v>49.0</v>
      </c>
      <c r="J6856" s="8">
        <v>68.0</v>
      </c>
      <c r="K6856" s="9">
        <v>3332.0</v>
      </c>
      <c r="L6856" s="9">
        <v>1765.96</v>
      </c>
      <c r="M6856" s="10">
        <v>0.53</v>
      </c>
      <c r="N6856" s="4" t="s">
        <v>89</v>
      </c>
      <c r="O6856" s="4" t="s">
        <v>20</v>
      </c>
      <c r="P6856" s="4" t="s">
        <v>21</v>
      </c>
    </row>
    <row r="6857" ht="14.25" customHeight="1">
      <c r="B6857" s="4" t="s">
        <v>32</v>
      </c>
      <c r="C6857" s="4">
        <v>1185732.0</v>
      </c>
      <c r="D6857" s="5">
        <v>44326.0</v>
      </c>
      <c r="E6857" s="4" t="s">
        <v>42</v>
      </c>
      <c r="F6857" s="4" t="s">
        <v>116</v>
      </c>
      <c r="G6857" s="4" t="s">
        <v>117</v>
      </c>
      <c r="H6857" s="6" t="s">
        <v>18</v>
      </c>
      <c r="I6857" s="7">
        <v>55.0</v>
      </c>
      <c r="J6857" s="8">
        <v>129.0</v>
      </c>
      <c r="K6857" s="9">
        <v>7095.0</v>
      </c>
      <c r="L6857" s="9">
        <v>3405.6</v>
      </c>
      <c r="M6857" s="10">
        <v>0.48</v>
      </c>
      <c r="N6857" s="4" t="s">
        <v>89</v>
      </c>
      <c r="O6857" s="4" t="s">
        <v>20</v>
      </c>
      <c r="P6857" s="4" t="s">
        <v>21</v>
      </c>
    </row>
    <row r="6858" ht="14.25" customHeight="1">
      <c r="B6858" s="4" t="s">
        <v>32</v>
      </c>
      <c r="C6858" s="4">
        <v>1185732.0</v>
      </c>
      <c r="D6858" s="5">
        <v>44326.0</v>
      </c>
      <c r="E6858" s="4" t="s">
        <v>42</v>
      </c>
      <c r="F6858" s="4" t="s">
        <v>116</v>
      </c>
      <c r="G6858" s="4" t="s">
        <v>117</v>
      </c>
      <c r="H6858" s="6" t="s">
        <v>22</v>
      </c>
      <c r="I6858" s="7">
        <v>41.0</v>
      </c>
      <c r="J6858" s="8">
        <v>54.0</v>
      </c>
      <c r="K6858" s="9">
        <v>2214.0</v>
      </c>
      <c r="L6858" s="9">
        <v>974.16</v>
      </c>
      <c r="M6858" s="10">
        <v>0.44</v>
      </c>
      <c r="N6858" s="4" t="s">
        <v>89</v>
      </c>
      <c r="O6858" s="4" t="s">
        <v>20</v>
      </c>
      <c r="P6858" s="4" t="s">
        <v>24</v>
      </c>
    </row>
    <row r="6859" ht="14.25" customHeight="1">
      <c r="B6859" s="4" t="s">
        <v>32</v>
      </c>
      <c r="C6859" s="4">
        <v>1185732.0</v>
      </c>
      <c r="D6859" s="5">
        <v>44326.0</v>
      </c>
      <c r="E6859" s="4" t="s">
        <v>42</v>
      </c>
      <c r="F6859" s="4" t="s">
        <v>116</v>
      </c>
      <c r="G6859" s="4" t="s">
        <v>117</v>
      </c>
      <c r="H6859" s="6" t="s">
        <v>25</v>
      </c>
      <c r="I6859" s="7">
        <v>37.0</v>
      </c>
      <c r="J6859" s="8">
        <v>51.0</v>
      </c>
      <c r="K6859" s="9">
        <v>1887.0</v>
      </c>
      <c r="L6859" s="9">
        <v>811.41</v>
      </c>
      <c r="M6859" s="10">
        <v>0.43</v>
      </c>
      <c r="N6859" s="4" t="s">
        <v>89</v>
      </c>
      <c r="O6859" s="4" t="s">
        <v>23</v>
      </c>
      <c r="P6859" s="4" t="s">
        <v>21</v>
      </c>
    </row>
    <row r="6860" ht="14.25" customHeight="1">
      <c r="B6860" s="4" t="s">
        <v>32</v>
      </c>
      <c r="C6860" s="4">
        <v>1185732.0</v>
      </c>
      <c r="D6860" s="5">
        <v>44326.0</v>
      </c>
      <c r="E6860" s="4" t="s">
        <v>42</v>
      </c>
      <c r="F6860" s="4" t="s">
        <v>116</v>
      </c>
      <c r="G6860" s="4" t="s">
        <v>117</v>
      </c>
      <c r="H6860" s="6" t="s">
        <v>26</v>
      </c>
      <c r="I6860" s="7">
        <v>36.0</v>
      </c>
      <c r="J6860" s="8">
        <v>26.0</v>
      </c>
      <c r="K6860" s="9">
        <v>936.0</v>
      </c>
      <c r="L6860" s="9">
        <v>411.84</v>
      </c>
      <c r="M6860" s="10">
        <v>0.44</v>
      </c>
      <c r="N6860" s="4" t="s">
        <v>89</v>
      </c>
      <c r="O6860" s="4" t="s">
        <v>29</v>
      </c>
      <c r="P6860" s="4" t="s">
        <v>24</v>
      </c>
    </row>
    <row r="6861" ht="14.25" customHeight="1">
      <c r="B6861" s="4" t="s">
        <v>32</v>
      </c>
      <c r="C6861" s="4">
        <v>1185732.0</v>
      </c>
      <c r="D6861" s="5">
        <v>44326.0</v>
      </c>
      <c r="E6861" s="4" t="s">
        <v>42</v>
      </c>
      <c r="F6861" s="4" t="s">
        <v>116</v>
      </c>
      <c r="G6861" s="4" t="s">
        <v>117</v>
      </c>
      <c r="H6861" s="6" t="s">
        <v>27</v>
      </c>
      <c r="I6861" s="7">
        <v>46.0</v>
      </c>
      <c r="J6861" s="8">
        <v>31.0</v>
      </c>
      <c r="K6861" s="9">
        <v>1426.0</v>
      </c>
      <c r="L6861" s="9">
        <v>684.48</v>
      </c>
      <c r="M6861" s="10">
        <v>0.48</v>
      </c>
      <c r="N6861" s="4" t="s">
        <v>89</v>
      </c>
      <c r="O6861" s="4" t="s">
        <v>29</v>
      </c>
      <c r="P6861" s="4" t="s">
        <v>24</v>
      </c>
    </row>
    <row r="6862" ht="14.25" customHeight="1">
      <c r="B6862" s="4" t="s">
        <v>32</v>
      </c>
      <c r="C6862" s="4">
        <v>1185732.0</v>
      </c>
      <c r="D6862" s="5">
        <v>44326.0</v>
      </c>
      <c r="E6862" s="4" t="s">
        <v>42</v>
      </c>
      <c r="F6862" s="4" t="s">
        <v>116</v>
      </c>
      <c r="G6862" s="4" t="s">
        <v>117</v>
      </c>
      <c r="H6862" s="6" t="s">
        <v>28</v>
      </c>
      <c r="I6862" s="7">
        <v>52.0</v>
      </c>
      <c r="J6862" s="8">
        <v>75.0</v>
      </c>
      <c r="K6862" s="9">
        <v>3900.0</v>
      </c>
      <c r="L6862" s="9">
        <v>1989.0</v>
      </c>
      <c r="M6862" s="10">
        <v>0.51</v>
      </c>
      <c r="N6862" s="4" t="s">
        <v>89</v>
      </c>
      <c r="O6862" s="4" t="s">
        <v>20</v>
      </c>
      <c r="P6862" s="4" t="s">
        <v>24</v>
      </c>
    </row>
    <row r="6863" ht="14.25" customHeight="1">
      <c r="B6863" s="4" t="s">
        <v>32</v>
      </c>
      <c r="C6863" s="4">
        <v>1185732.0</v>
      </c>
      <c r="D6863" s="5">
        <v>44356.0</v>
      </c>
      <c r="E6863" s="4" t="s">
        <v>42</v>
      </c>
      <c r="F6863" s="4" t="s">
        <v>116</v>
      </c>
      <c r="G6863" s="4" t="s">
        <v>117</v>
      </c>
      <c r="H6863" s="6" t="s">
        <v>18</v>
      </c>
      <c r="I6863" s="7">
        <v>36.0</v>
      </c>
      <c r="J6863" s="8">
        <v>125.0</v>
      </c>
      <c r="K6863" s="9">
        <v>4500.0</v>
      </c>
      <c r="L6863" s="9">
        <v>2024.9999999999998</v>
      </c>
      <c r="M6863" s="10">
        <v>0.44999999999999996</v>
      </c>
      <c r="N6863" s="4" t="s">
        <v>89</v>
      </c>
      <c r="O6863" s="4" t="s">
        <v>23</v>
      </c>
      <c r="P6863" s="4" t="s">
        <v>24</v>
      </c>
    </row>
    <row r="6864" ht="14.25" customHeight="1">
      <c r="B6864" s="4" t="s">
        <v>32</v>
      </c>
      <c r="C6864" s="4">
        <v>1185732.0</v>
      </c>
      <c r="D6864" s="5">
        <v>44356.0</v>
      </c>
      <c r="E6864" s="4" t="s">
        <v>42</v>
      </c>
      <c r="F6864" s="4" t="s">
        <v>116</v>
      </c>
      <c r="G6864" s="4" t="s">
        <v>117</v>
      </c>
      <c r="H6864" s="6" t="s">
        <v>22</v>
      </c>
      <c r="I6864" s="7">
        <v>32.0</v>
      </c>
      <c r="J6864" s="8">
        <v>65.0</v>
      </c>
      <c r="K6864" s="9">
        <v>2080.0</v>
      </c>
      <c r="L6864" s="9">
        <v>894.4</v>
      </c>
      <c r="M6864" s="10">
        <v>0.43</v>
      </c>
      <c r="N6864" s="4" t="s">
        <v>89</v>
      </c>
      <c r="O6864" s="4" t="s">
        <v>20</v>
      </c>
      <c r="P6864" s="4" t="s">
        <v>24</v>
      </c>
    </row>
    <row r="6865" ht="14.25" customHeight="1">
      <c r="B6865" s="4" t="s">
        <v>32</v>
      </c>
      <c r="C6865" s="4">
        <v>1185732.0</v>
      </c>
      <c r="D6865" s="5">
        <v>44356.0</v>
      </c>
      <c r="E6865" s="4" t="s">
        <v>42</v>
      </c>
      <c r="F6865" s="4" t="s">
        <v>116</v>
      </c>
      <c r="G6865" s="4" t="s">
        <v>117</v>
      </c>
      <c r="H6865" s="6" t="s">
        <v>25</v>
      </c>
      <c r="I6865" s="7">
        <v>27.0</v>
      </c>
      <c r="J6865" s="8">
        <v>60.0</v>
      </c>
      <c r="K6865" s="9">
        <v>1620.0</v>
      </c>
      <c r="L6865" s="9">
        <v>648.0</v>
      </c>
      <c r="M6865" s="10">
        <v>0.4</v>
      </c>
      <c r="N6865" s="4" t="s">
        <v>89</v>
      </c>
      <c r="O6865" s="4" t="s">
        <v>23</v>
      </c>
      <c r="P6865" s="4" t="s">
        <v>24</v>
      </c>
    </row>
    <row r="6866" ht="14.25" customHeight="1">
      <c r="B6866" s="4" t="s">
        <v>32</v>
      </c>
      <c r="C6866" s="4">
        <v>1185732.0</v>
      </c>
      <c r="D6866" s="5">
        <v>44356.0</v>
      </c>
      <c r="E6866" s="4" t="s">
        <v>42</v>
      </c>
      <c r="F6866" s="4" t="s">
        <v>116</v>
      </c>
      <c r="G6866" s="4" t="s">
        <v>117</v>
      </c>
      <c r="H6866" s="6" t="s">
        <v>26</v>
      </c>
      <c r="I6866" s="7">
        <v>29.0</v>
      </c>
      <c r="J6866" s="8">
        <v>51.0</v>
      </c>
      <c r="K6866" s="9">
        <v>1479.0</v>
      </c>
      <c r="L6866" s="9">
        <v>621.18</v>
      </c>
      <c r="M6866" s="10">
        <v>0.42</v>
      </c>
      <c r="N6866" s="4" t="s">
        <v>89</v>
      </c>
      <c r="O6866" s="4" t="s">
        <v>20</v>
      </c>
      <c r="P6866" s="4" t="s">
        <v>21</v>
      </c>
    </row>
    <row r="6867" ht="14.25" customHeight="1">
      <c r="B6867" s="4" t="s">
        <v>32</v>
      </c>
      <c r="C6867" s="4">
        <v>1185732.0</v>
      </c>
      <c r="D6867" s="5">
        <v>44356.0</v>
      </c>
      <c r="E6867" s="4" t="s">
        <v>42</v>
      </c>
      <c r="F6867" s="4" t="s">
        <v>116</v>
      </c>
      <c r="G6867" s="4" t="s">
        <v>117</v>
      </c>
      <c r="H6867" s="6" t="s">
        <v>27</v>
      </c>
      <c r="I6867" s="7">
        <v>38.0</v>
      </c>
      <c r="J6867" s="8">
        <v>47.0</v>
      </c>
      <c r="K6867" s="9">
        <v>1786.0</v>
      </c>
      <c r="L6867" s="9">
        <v>821.56</v>
      </c>
      <c r="M6867" s="10">
        <v>0.45999999999999996</v>
      </c>
      <c r="N6867" s="4" t="s">
        <v>89</v>
      </c>
      <c r="O6867" s="4" t="s">
        <v>20</v>
      </c>
      <c r="P6867" s="4" t="s">
        <v>24</v>
      </c>
    </row>
    <row r="6868" ht="14.25" customHeight="1">
      <c r="B6868" s="4" t="s">
        <v>32</v>
      </c>
      <c r="C6868" s="4">
        <v>1185732.0</v>
      </c>
      <c r="D6868" s="5">
        <v>44356.0</v>
      </c>
      <c r="E6868" s="4" t="s">
        <v>42</v>
      </c>
      <c r="F6868" s="4" t="s">
        <v>116</v>
      </c>
      <c r="G6868" s="4" t="s">
        <v>117</v>
      </c>
      <c r="H6868" s="6" t="s">
        <v>28</v>
      </c>
      <c r="I6868" s="7">
        <v>51.0</v>
      </c>
      <c r="J6868" s="8">
        <v>91.0</v>
      </c>
      <c r="K6868" s="9">
        <v>4641.0</v>
      </c>
      <c r="L6868" s="9">
        <v>2506.1400000000003</v>
      </c>
      <c r="M6868" s="10">
        <v>0.54</v>
      </c>
      <c r="N6868" s="4" t="s">
        <v>89</v>
      </c>
      <c r="O6868" s="4" t="s">
        <v>23</v>
      </c>
      <c r="P6868" s="4" t="s">
        <v>21</v>
      </c>
    </row>
    <row r="6869" ht="14.25" customHeight="1">
      <c r="B6869" s="4" t="s">
        <v>32</v>
      </c>
      <c r="C6869" s="4">
        <v>1185732.0</v>
      </c>
      <c r="D6869" s="5">
        <v>44385.0</v>
      </c>
      <c r="E6869" s="4" t="s">
        <v>42</v>
      </c>
      <c r="F6869" s="4" t="s">
        <v>116</v>
      </c>
      <c r="G6869" s="4" t="s">
        <v>117</v>
      </c>
      <c r="H6869" s="6" t="s">
        <v>18</v>
      </c>
      <c r="I6869" s="7">
        <v>48.0</v>
      </c>
      <c r="J6869" s="8">
        <v>160.0</v>
      </c>
      <c r="K6869" s="9">
        <v>7680.0</v>
      </c>
      <c r="L6869" s="9">
        <v>3763.2</v>
      </c>
      <c r="M6869" s="10">
        <v>0.49</v>
      </c>
      <c r="N6869" s="4" t="s">
        <v>89</v>
      </c>
      <c r="O6869" s="4" t="s">
        <v>23</v>
      </c>
      <c r="P6869" s="4" t="s">
        <v>21</v>
      </c>
    </row>
    <row r="6870" ht="14.25" customHeight="1">
      <c r="B6870" s="4" t="s">
        <v>32</v>
      </c>
      <c r="C6870" s="4">
        <v>1185732.0</v>
      </c>
      <c r="D6870" s="5">
        <v>44385.0</v>
      </c>
      <c r="E6870" s="4" t="s">
        <v>42</v>
      </c>
      <c r="F6870" s="4" t="s">
        <v>116</v>
      </c>
      <c r="G6870" s="4" t="s">
        <v>117</v>
      </c>
      <c r="H6870" s="6" t="s">
        <v>22</v>
      </c>
      <c r="I6870" s="7">
        <v>44.0</v>
      </c>
      <c r="J6870" s="8">
        <v>84.0</v>
      </c>
      <c r="K6870" s="9">
        <v>3696.0</v>
      </c>
      <c r="L6870" s="9">
        <v>1589.28</v>
      </c>
      <c r="M6870" s="10">
        <v>0.43</v>
      </c>
      <c r="N6870" s="4" t="s">
        <v>89</v>
      </c>
      <c r="O6870" s="4" t="s">
        <v>23</v>
      </c>
      <c r="P6870" s="4" t="s">
        <v>21</v>
      </c>
    </row>
    <row r="6871" ht="14.25" customHeight="1">
      <c r="B6871" s="4" t="s">
        <v>32</v>
      </c>
      <c r="C6871" s="4">
        <v>1185732.0</v>
      </c>
      <c r="D6871" s="5">
        <v>44385.0</v>
      </c>
      <c r="E6871" s="4" t="s">
        <v>42</v>
      </c>
      <c r="F6871" s="4" t="s">
        <v>116</v>
      </c>
      <c r="G6871" s="4" t="s">
        <v>117</v>
      </c>
      <c r="H6871" s="6" t="s">
        <v>25</v>
      </c>
      <c r="I6871" s="7">
        <v>37.0</v>
      </c>
      <c r="J6871" s="8">
        <v>59.0</v>
      </c>
      <c r="K6871" s="9">
        <v>2183.0</v>
      </c>
      <c r="L6871" s="9">
        <v>873.2</v>
      </c>
      <c r="M6871" s="10">
        <v>0.4</v>
      </c>
      <c r="N6871" s="4" t="s">
        <v>89</v>
      </c>
      <c r="O6871" s="4" t="s">
        <v>23</v>
      </c>
      <c r="P6871" s="4" t="s">
        <v>24</v>
      </c>
    </row>
    <row r="6872" ht="14.25" customHeight="1">
      <c r="B6872" s="4" t="s">
        <v>32</v>
      </c>
      <c r="C6872" s="4">
        <v>1185732.0</v>
      </c>
      <c r="D6872" s="5">
        <v>44385.0</v>
      </c>
      <c r="E6872" s="4" t="s">
        <v>42</v>
      </c>
      <c r="F6872" s="4" t="s">
        <v>116</v>
      </c>
      <c r="G6872" s="4" t="s">
        <v>117</v>
      </c>
      <c r="H6872" s="6" t="s">
        <v>26</v>
      </c>
      <c r="I6872" s="7">
        <v>38.0</v>
      </c>
      <c r="J6872" s="8">
        <v>53.0</v>
      </c>
      <c r="K6872" s="9">
        <v>2014.0</v>
      </c>
      <c r="L6872" s="9">
        <v>866.02</v>
      </c>
      <c r="M6872" s="10">
        <v>0.43</v>
      </c>
      <c r="N6872" s="4" t="s">
        <v>89</v>
      </c>
      <c r="O6872" s="4" t="s">
        <v>29</v>
      </c>
      <c r="P6872" s="4" t="s">
        <v>21</v>
      </c>
    </row>
    <row r="6873" ht="14.25" customHeight="1">
      <c r="B6873" s="4" t="s">
        <v>32</v>
      </c>
      <c r="C6873" s="4">
        <v>1185732.0</v>
      </c>
      <c r="D6873" s="5">
        <v>44385.0</v>
      </c>
      <c r="E6873" s="4" t="s">
        <v>42</v>
      </c>
      <c r="F6873" s="4" t="s">
        <v>116</v>
      </c>
      <c r="G6873" s="4" t="s">
        <v>117</v>
      </c>
      <c r="H6873" s="6" t="s">
        <v>27</v>
      </c>
      <c r="I6873" s="7">
        <v>49.0</v>
      </c>
      <c r="J6873" s="8">
        <v>60.0</v>
      </c>
      <c r="K6873" s="9">
        <v>2940.0</v>
      </c>
      <c r="L6873" s="9">
        <v>1352.3999999999999</v>
      </c>
      <c r="M6873" s="10">
        <v>0.45999999999999996</v>
      </c>
      <c r="N6873" s="4" t="s">
        <v>89</v>
      </c>
      <c r="O6873" s="4" t="s">
        <v>29</v>
      </c>
      <c r="P6873" s="4" t="s">
        <v>21</v>
      </c>
    </row>
    <row r="6874" ht="14.25" customHeight="1">
      <c r="B6874" s="4" t="s">
        <v>32</v>
      </c>
      <c r="C6874" s="4">
        <v>1185732.0</v>
      </c>
      <c r="D6874" s="5">
        <v>44385.0</v>
      </c>
      <c r="E6874" s="4" t="s">
        <v>42</v>
      </c>
      <c r="F6874" s="4" t="s">
        <v>116</v>
      </c>
      <c r="G6874" s="4" t="s">
        <v>117</v>
      </c>
      <c r="H6874" s="6" t="s">
        <v>28</v>
      </c>
      <c r="I6874" s="7">
        <v>54.0</v>
      </c>
      <c r="J6874" s="8">
        <v>98.0</v>
      </c>
      <c r="K6874" s="9">
        <v>5292.0</v>
      </c>
      <c r="L6874" s="9">
        <v>2857.6800000000003</v>
      </c>
      <c r="M6874" s="10">
        <v>0.54</v>
      </c>
      <c r="N6874" s="4" t="s">
        <v>89</v>
      </c>
      <c r="O6874" s="4" t="s">
        <v>23</v>
      </c>
      <c r="P6874" s="4" t="s">
        <v>24</v>
      </c>
    </row>
    <row r="6875" ht="14.25" customHeight="1">
      <c r="B6875" s="4" t="s">
        <v>32</v>
      </c>
      <c r="C6875" s="4">
        <v>1185732.0</v>
      </c>
      <c r="D6875" s="5">
        <v>44417.0</v>
      </c>
      <c r="E6875" s="4" t="s">
        <v>42</v>
      </c>
      <c r="F6875" s="4" t="s">
        <v>116</v>
      </c>
      <c r="G6875" s="4" t="s">
        <v>117</v>
      </c>
      <c r="H6875" s="6" t="s">
        <v>18</v>
      </c>
      <c r="I6875" s="7">
        <v>46.0</v>
      </c>
      <c r="J6875" s="8">
        <v>147.0</v>
      </c>
      <c r="K6875" s="9">
        <v>6762.0</v>
      </c>
      <c r="L6875" s="9">
        <v>3313.38</v>
      </c>
      <c r="M6875" s="10">
        <v>0.49</v>
      </c>
      <c r="N6875" s="4" t="s">
        <v>89</v>
      </c>
      <c r="O6875" s="4" t="s">
        <v>29</v>
      </c>
      <c r="P6875" s="4" t="s">
        <v>21</v>
      </c>
    </row>
    <row r="6876" ht="14.25" customHeight="1">
      <c r="B6876" s="4" t="s">
        <v>32</v>
      </c>
      <c r="C6876" s="4">
        <v>1185732.0</v>
      </c>
      <c r="D6876" s="5">
        <v>44417.0</v>
      </c>
      <c r="E6876" s="4" t="s">
        <v>42</v>
      </c>
      <c r="F6876" s="4" t="s">
        <v>116</v>
      </c>
      <c r="G6876" s="4" t="s">
        <v>117</v>
      </c>
      <c r="H6876" s="6" t="s">
        <v>22</v>
      </c>
      <c r="I6876" s="7">
        <v>42.0</v>
      </c>
      <c r="J6876" s="8">
        <v>90.0</v>
      </c>
      <c r="K6876" s="9">
        <v>3780.0</v>
      </c>
      <c r="L6876" s="9">
        <v>1512.0</v>
      </c>
      <c r="M6876" s="10">
        <v>0.4</v>
      </c>
      <c r="N6876" s="4" t="s">
        <v>89</v>
      </c>
      <c r="O6876" s="4" t="s">
        <v>23</v>
      </c>
      <c r="P6876" s="4" t="s">
        <v>21</v>
      </c>
    </row>
    <row r="6877" ht="14.25" customHeight="1">
      <c r="B6877" s="4" t="s">
        <v>32</v>
      </c>
      <c r="C6877" s="4">
        <v>1185732.0</v>
      </c>
      <c r="D6877" s="5">
        <v>44417.0</v>
      </c>
      <c r="E6877" s="4" t="s">
        <v>42</v>
      </c>
      <c r="F6877" s="4" t="s">
        <v>116</v>
      </c>
      <c r="G6877" s="4" t="s">
        <v>117</v>
      </c>
      <c r="H6877" s="6" t="s">
        <v>25</v>
      </c>
      <c r="I6877" s="7">
        <v>37.0</v>
      </c>
      <c r="J6877" s="8">
        <v>63.0</v>
      </c>
      <c r="K6877" s="9">
        <v>2331.0</v>
      </c>
      <c r="L6877" s="9">
        <v>955.7099999999999</v>
      </c>
      <c r="M6877" s="10">
        <v>0.41</v>
      </c>
      <c r="N6877" s="4" t="s">
        <v>89</v>
      </c>
      <c r="O6877" s="4" t="s">
        <v>29</v>
      </c>
      <c r="P6877" s="4" t="s">
        <v>21</v>
      </c>
    </row>
    <row r="6878" ht="14.25" customHeight="1">
      <c r="B6878" s="4" t="s">
        <v>32</v>
      </c>
      <c r="C6878" s="4">
        <v>1185732.0</v>
      </c>
      <c r="D6878" s="5">
        <v>44417.0</v>
      </c>
      <c r="E6878" s="4" t="s">
        <v>42</v>
      </c>
      <c r="F6878" s="4" t="s">
        <v>116</v>
      </c>
      <c r="G6878" s="4" t="s">
        <v>117</v>
      </c>
      <c r="H6878" s="6" t="s">
        <v>26</v>
      </c>
      <c r="I6878" s="7">
        <v>38.0</v>
      </c>
      <c r="J6878" s="8">
        <v>52.0</v>
      </c>
      <c r="K6878" s="9">
        <v>1976.0</v>
      </c>
      <c r="L6878" s="9">
        <v>810.16</v>
      </c>
      <c r="M6878" s="10">
        <v>0.41</v>
      </c>
      <c r="N6878" s="4" t="s">
        <v>89</v>
      </c>
      <c r="O6878" s="4" t="s">
        <v>20</v>
      </c>
      <c r="P6878" s="4" t="s">
        <v>21</v>
      </c>
    </row>
    <row r="6879" ht="14.25" customHeight="1">
      <c r="B6879" s="4" t="s">
        <v>32</v>
      </c>
      <c r="C6879" s="4">
        <v>1185732.0</v>
      </c>
      <c r="D6879" s="5">
        <v>44417.0</v>
      </c>
      <c r="E6879" s="4" t="s">
        <v>42</v>
      </c>
      <c r="F6879" s="4" t="s">
        <v>116</v>
      </c>
      <c r="G6879" s="4" t="s">
        <v>117</v>
      </c>
      <c r="H6879" s="6" t="s">
        <v>27</v>
      </c>
      <c r="I6879" s="7">
        <v>46.0</v>
      </c>
      <c r="J6879" s="8">
        <v>44.0</v>
      </c>
      <c r="K6879" s="9">
        <v>2024.0</v>
      </c>
      <c r="L6879" s="9">
        <v>931.04</v>
      </c>
      <c r="M6879" s="10">
        <v>0.45999999999999996</v>
      </c>
      <c r="N6879" s="4" t="s">
        <v>89</v>
      </c>
      <c r="O6879" s="4" t="s">
        <v>29</v>
      </c>
      <c r="P6879" s="4" t="s">
        <v>21</v>
      </c>
    </row>
    <row r="6880" ht="14.25" customHeight="1">
      <c r="B6880" s="4" t="s">
        <v>32</v>
      </c>
      <c r="C6880" s="4">
        <v>1185732.0</v>
      </c>
      <c r="D6880" s="5">
        <v>44417.0</v>
      </c>
      <c r="E6880" s="4" t="s">
        <v>42</v>
      </c>
      <c r="F6880" s="4" t="s">
        <v>116</v>
      </c>
      <c r="G6880" s="4" t="s">
        <v>117</v>
      </c>
      <c r="H6880" s="6" t="s">
        <v>28</v>
      </c>
      <c r="I6880" s="7">
        <v>54.0</v>
      </c>
      <c r="J6880" s="8">
        <v>95.0</v>
      </c>
      <c r="K6880" s="9">
        <v>5130.0</v>
      </c>
      <c r="L6880" s="9">
        <v>2718.9</v>
      </c>
      <c r="M6880" s="10">
        <v>0.53</v>
      </c>
      <c r="N6880" s="4" t="s">
        <v>89</v>
      </c>
      <c r="O6880" s="4" t="s">
        <v>20</v>
      </c>
      <c r="P6880" s="4" t="s">
        <v>24</v>
      </c>
    </row>
    <row r="6881" ht="14.25" customHeight="1">
      <c r="B6881" s="4" t="s">
        <v>32</v>
      </c>
      <c r="C6881" s="4">
        <v>1185732.0</v>
      </c>
      <c r="D6881" s="5">
        <v>44449.0</v>
      </c>
      <c r="E6881" s="4" t="s">
        <v>42</v>
      </c>
      <c r="F6881" s="4" t="s">
        <v>116</v>
      </c>
      <c r="G6881" s="4" t="s">
        <v>117</v>
      </c>
      <c r="H6881" s="6" t="s">
        <v>18</v>
      </c>
      <c r="I6881" s="7">
        <v>36.0</v>
      </c>
      <c r="J6881" s="8">
        <v>133.0</v>
      </c>
      <c r="K6881" s="9">
        <v>4788.0</v>
      </c>
      <c r="L6881" s="9">
        <v>2394.0</v>
      </c>
      <c r="M6881" s="10">
        <v>0.5</v>
      </c>
      <c r="N6881" s="4" t="s">
        <v>89</v>
      </c>
      <c r="O6881" s="4" t="s">
        <v>29</v>
      </c>
      <c r="P6881" s="4" t="s">
        <v>21</v>
      </c>
    </row>
    <row r="6882" ht="14.25" customHeight="1">
      <c r="B6882" s="4" t="s">
        <v>32</v>
      </c>
      <c r="C6882" s="4">
        <v>1185732.0</v>
      </c>
      <c r="D6882" s="5">
        <v>44449.0</v>
      </c>
      <c r="E6882" s="4" t="s">
        <v>42</v>
      </c>
      <c r="F6882" s="4" t="s">
        <v>116</v>
      </c>
      <c r="G6882" s="4" t="s">
        <v>117</v>
      </c>
      <c r="H6882" s="6" t="s">
        <v>22</v>
      </c>
      <c r="I6882" s="7">
        <v>34.0</v>
      </c>
      <c r="J6882" s="8">
        <v>72.0</v>
      </c>
      <c r="K6882" s="9">
        <v>2448.0</v>
      </c>
      <c r="L6882" s="9">
        <v>1052.6399999999999</v>
      </c>
      <c r="M6882" s="10">
        <v>0.43</v>
      </c>
      <c r="N6882" s="4" t="s">
        <v>89</v>
      </c>
      <c r="O6882" s="4" t="s">
        <v>20</v>
      </c>
      <c r="P6882" s="4" t="s">
        <v>21</v>
      </c>
    </row>
    <row r="6883" ht="14.25" customHeight="1">
      <c r="B6883" s="4" t="s">
        <v>32</v>
      </c>
      <c r="C6883" s="4">
        <v>1185732.0</v>
      </c>
      <c r="D6883" s="5">
        <v>44449.0</v>
      </c>
      <c r="E6883" s="4" t="s">
        <v>42</v>
      </c>
      <c r="F6883" s="4" t="s">
        <v>116</v>
      </c>
      <c r="G6883" s="4" t="s">
        <v>117</v>
      </c>
      <c r="H6883" s="6" t="s">
        <v>25</v>
      </c>
      <c r="I6883" s="7">
        <v>27.0</v>
      </c>
      <c r="J6883" s="8">
        <v>51.0</v>
      </c>
      <c r="K6883" s="9">
        <v>1377.0</v>
      </c>
      <c r="L6883" s="9">
        <v>605.88</v>
      </c>
      <c r="M6883" s="10">
        <v>0.44</v>
      </c>
      <c r="N6883" s="4" t="s">
        <v>89</v>
      </c>
      <c r="O6883" s="4" t="s">
        <v>29</v>
      </c>
      <c r="P6883" s="4" t="s">
        <v>24</v>
      </c>
    </row>
    <row r="6884" ht="14.25" customHeight="1">
      <c r="B6884" s="4" t="s">
        <v>32</v>
      </c>
      <c r="C6884" s="4">
        <v>1185732.0</v>
      </c>
      <c r="D6884" s="5">
        <v>44449.0</v>
      </c>
      <c r="E6884" s="4" t="s">
        <v>42</v>
      </c>
      <c r="F6884" s="4" t="s">
        <v>116</v>
      </c>
      <c r="G6884" s="4" t="s">
        <v>117</v>
      </c>
      <c r="H6884" s="6" t="s">
        <v>26</v>
      </c>
      <c r="I6884" s="7">
        <v>28.0</v>
      </c>
      <c r="J6884" s="8">
        <v>44.0</v>
      </c>
      <c r="K6884" s="9">
        <v>1232.0</v>
      </c>
      <c r="L6884" s="9">
        <v>505.11999999999995</v>
      </c>
      <c r="M6884" s="10">
        <v>0.41</v>
      </c>
      <c r="N6884" s="4" t="s">
        <v>89</v>
      </c>
      <c r="O6884" s="4" t="s">
        <v>20</v>
      </c>
      <c r="P6884" s="4" t="s">
        <v>24</v>
      </c>
    </row>
    <row r="6885" ht="14.25" customHeight="1">
      <c r="B6885" s="4" t="s">
        <v>32</v>
      </c>
      <c r="C6885" s="4">
        <v>1185732.0</v>
      </c>
      <c r="D6885" s="5">
        <v>44449.0</v>
      </c>
      <c r="E6885" s="4" t="s">
        <v>42</v>
      </c>
      <c r="F6885" s="4" t="s">
        <v>116</v>
      </c>
      <c r="G6885" s="4" t="s">
        <v>117</v>
      </c>
      <c r="H6885" s="6" t="s">
        <v>27</v>
      </c>
      <c r="I6885" s="7">
        <v>36.0</v>
      </c>
      <c r="J6885" s="8">
        <v>42.0</v>
      </c>
      <c r="K6885" s="9">
        <v>1512.0</v>
      </c>
      <c r="L6885" s="9">
        <v>740.88</v>
      </c>
      <c r="M6885" s="10">
        <v>0.49</v>
      </c>
      <c r="N6885" s="4" t="s">
        <v>89</v>
      </c>
      <c r="O6885" s="4" t="s">
        <v>20</v>
      </c>
      <c r="P6885" s="4" t="s">
        <v>21</v>
      </c>
    </row>
    <row r="6886" ht="14.25" customHeight="1">
      <c r="B6886" s="4" t="s">
        <v>32</v>
      </c>
      <c r="C6886" s="4">
        <v>1185732.0</v>
      </c>
      <c r="D6886" s="5">
        <v>44449.0</v>
      </c>
      <c r="E6886" s="4" t="s">
        <v>42</v>
      </c>
      <c r="F6886" s="4" t="s">
        <v>116</v>
      </c>
      <c r="G6886" s="4" t="s">
        <v>117</v>
      </c>
      <c r="H6886" s="6" t="s">
        <v>28</v>
      </c>
      <c r="I6886" s="7">
        <v>44.0</v>
      </c>
      <c r="J6886" s="8">
        <v>63.0</v>
      </c>
      <c r="K6886" s="9">
        <v>2772.0</v>
      </c>
      <c r="L6886" s="9">
        <v>1524.6000000000001</v>
      </c>
      <c r="M6886" s="10">
        <v>0.55</v>
      </c>
      <c r="N6886" s="4" t="s">
        <v>89</v>
      </c>
      <c r="O6886" s="4" t="s">
        <v>20</v>
      </c>
      <c r="P6886" s="4" t="s">
        <v>21</v>
      </c>
    </row>
    <row r="6887" ht="14.25" customHeight="1">
      <c r="B6887" s="4" t="s">
        <v>32</v>
      </c>
      <c r="C6887" s="4">
        <v>1185732.0</v>
      </c>
      <c r="D6887" s="5">
        <v>44478.0</v>
      </c>
      <c r="E6887" s="4" t="s">
        <v>42</v>
      </c>
      <c r="F6887" s="4" t="s">
        <v>116</v>
      </c>
      <c r="G6887" s="4" t="s">
        <v>117</v>
      </c>
      <c r="H6887" s="6" t="s">
        <v>18</v>
      </c>
      <c r="I6887" s="7">
        <v>49.0</v>
      </c>
      <c r="J6887" s="8">
        <v>116.0</v>
      </c>
      <c r="K6887" s="9">
        <v>5684.0</v>
      </c>
      <c r="L6887" s="9">
        <v>2671.48</v>
      </c>
      <c r="M6887" s="10">
        <v>0.47</v>
      </c>
      <c r="N6887" s="4" t="s">
        <v>89</v>
      </c>
      <c r="O6887" s="4" t="s">
        <v>23</v>
      </c>
      <c r="P6887" s="4" t="s">
        <v>24</v>
      </c>
    </row>
    <row r="6888" ht="14.25" customHeight="1">
      <c r="B6888" s="4" t="s">
        <v>32</v>
      </c>
      <c r="C6888" s="4">
        <v>1185732.0</v>
      </c>
      <c r="D6888" s="5">
        <v>44478.0</v>
      </c>
      <c r="E6888" s="4" t="s">
        <v>42</v>
      </c>
      <c r="F6888" s="4" t="s">
        <v>116</v>
      </c>
      <c r="G6888" s="4" t="s">
        <v>117</v>
      </c>
      <c r="H6888" s="6" t="s">
        <v>22</v>
      </c>
      <c r="I6888" s="7">
        <v>36.0</v>
      </c>
      <c r="J6888" s="8">
        <v>73.0</v>
      </c>
      <c r="K6888" s="9">
        <v>2628.0</v>
      </c>
      <c r="L6888" s="9">
        <v>1077.48</v>
      </c>
      <c r="M6888" s="10">
        <v>0.41</v>
      </c>
      <c r="N6888" s="4" t="s">
        <v>89</v>
      </c>
      <c r="O6888" s="4" t="s">
        <v>20</v>
      </c>
      <c r="P6888" s="4" t="s">
        <v>24</v>
      </c>
    </row>
    <row r="6889" ht="14.25" customHeight="1">
      <c r="B6889" s="4" t="s">
        <v>32</v>
      </c>
      <c r="C6889" s="4">
        <v>1185732.0</v>
      </c>
      <c r="D6889" s="5">
        <v>44478.0</v>
      </c>
      <c r="E6889" s="4" t="s">
        <v>42</v>
      </c>
      <c r="F6889" s="4" t="s">
        <v>116</v>
      </c>
      <c r="G6889" s="4" t="s">
        <v>117</v>
      </c>
      <c r="H6889" s="6" t="s">
        <v>25</v>
      </c>
      <c r="I6889" s="7">
        <v>39.0</v>
      </c>
      <c r="J6889" s="8">
        <v>39.0</v>
      </c>
      <c r="K6889" s="9">
        <v>1521.0</v>
      </c>
      <c r="L6889" s="9">
        <v>669.24</v>
      </c>
      <c r="M6889" s="10">
        <v>0.44</v>
      </c>
      <c r="N6889" s="4" t="s">
        <v>89</v>
      </c>
      <c r="O6889" s="4" t="s">
        <v>29</v>
      </c>
      <c r="P6889" s="4" t="s">
        <v>21</v>
      </c>
    </row>
    <row r="6890" ht="14.25" customHeight="1">
      <c r="B6890" s="4" t="s">
        <v>32</v>
      </c>
      <c r="C6890" s="4">
        <v>1185732.0</v>
      </c>
      <c r="D6890" s="5">
        <v>44478.0</v>
      </c>
      <c r="E6890" s="4" t="s">
        <v>42</v>
      </c>
      <c r="F6890" s="4" t="s">
        <v>116</v>
      </c>
      <c r="G6890" s="4" t="s">
        <v>117</v>
      </c>
      <c r="H6890" s="6" t="s">
        <v>26</v>
      </c>
      <c r="I6890" s="7">
        <v>38.0</v>
      </c>
      <c r="J6890" s="8">
        <v>33.0</v>
      </c>
      <c r="K6890" s="9">
        <v>1254.0</v>
      </c>
      <c r="L6890" s="9">
        <v>501.6</v>
      </c>
      <c r="M6890" s="10">
        <v>0.4</v>
      </c>
      <c r="N6890" s="4" t="s">
        <v>89</v>
      </c>
      <c r="O6890" s="4" t="s">
        <v>29</v>
      </c>
      <c r="P6890" s="4" t="s">
        <v>21</v>
      </c>
    </row>
    <row r="6891" ht="14.25" customHeight="1">
      <c r="B6891" s="4" t="s">
        <v>32</v>
      </c>
      <c r="C6891" s="4">
        <v>1185732.0</v>
      </c>
      <c r="D6891" s="5">
        <v>44478.0</v>
      </c>
      <c r="E6891" s="4" t="s">
        <v>42</v>
      </c>
      <c r="F6891" s="4" t="s">
        <v>116</v>
      </c>
      <c r="G6891" s="4" t="s">
        <v>117</v>
      </c>
      <c r="H6891" s="6" t="s">
        <v>27</v>
      </c>
      <c r="I6891" s="7">
        <v>45.0</v>
      </c>
      <c r="J6891" s="8">
        <v>34.0</v>
      </c>
      <c r="K6891" s="9">
        <v>1530.0</v>
      </c>
      <c r="L6891" s="9">
        <v>719.0999999999999</v>
      </c>
      <c r="M6891" s="10">
        <v>0.47</v>
      </c>
      <c r="N6891" s="4" t="s">
        <v>89</v>
      </c>
      <c r="O6891" s="4" t="s">
        <v>20</v>
      </c>
      <c r="P6891" s="4" t="s">
        <v>24</v>
      </c>
    </row>
    <row r="6892" ht="14.25" customHeight="1">
      <c r="B6892" s="4" t="s">
        <v>15</v>
      </c>
      <c r="C6892" s="4">
        <v>1185732.0</v>
      </c>
      <c r="D6892" s="5">
        <v>44478.0</v>
      </c>
      <c r="E6892" s="4" t="s">
        <v>42</v>
      </c>
      <c r="F6892" s="4" t="s">
        <v>116</v>
      </c>
      <c r="G6892" s="4" t="s">
        <v>117</v>
      </c>
      <c r="H6892" s="6" t="s">
        <v>28</v>
      </c>
      <c r="I6892" s="7">
        <v>53.0</v>
      </c>
      <c r="J6892" s="8">
        <v>73.0</v>
      </c>
      <c r="K6892" s="9">
        <v>3869.0</v>
      </c>
      <c r="L6892" s="9">
        <v>2050.57</v>
      </c>
      <c r="M6892" s="10">
        <v>0.53</v>
      </c>
      <c r="N6892" s="4" t="s">
        <v>89</v>
      </c>
      <c r="O6892" s="4" t="s">
        <v>23</v>
      </c>
      <c r="P6892" s="4" t="s">
        <v>21</v>
      </c>
    </row>
    <row r="6893" ht="14.25" customHeight="1">
      <c r="B6893" s="4" t="s">
        <v>15</v>
      </c>
      <c r="C6893" s="4">
        <v>1185732.0</v>
      </c>
      <c r="D6893" s="5">
        <v>44509.0</v>
      </c>
      <c r="E6893" s="4" t="s">
        <v>42</v>
      </c>
      <c r="F6893" s="4" t="s">
        <v>116</v>
      </c>
      <c r="G6893" s="4" t="s">
        <v>117</v>
      </c>
      <c r="H6893" s="6" t="s">
        <v>18</v>
      </c>
      <c r="I6893" s="7">
        <v>49.0</v>
      </c>
      <c r="J6893" s="8">
        <v>120.0</v>
      </c>
      <c r="K6893" s="9">
        <v>5880.0</v>
      </c>
      <c r="L6893" s="9">
        <v>2940.0</v>
      </c>
      <c r="M6893" s="10">
        <v>0.5</v>
      </c>
      <c r="N6893" s="4" t="s">
        <v>89</v>
      </c>
      <c r="O6893" s="4" t="s">
        <v>20</v>
      </c>
      <c r="P6893" s="4" t="s">
        <v>21</v>
      </c>
    </row>
    <row r="6894" ht="14.25" customHeight="1">
      <c r="B6894" s="4" t="s">
        <v>15</v>
      </c>
      <c r="C6894" s="4">
        <v>1185732.0</v>
      </c>
      <c r="D6894" s="5">
        <v>44509.0</v>
      </c>
      <c r="E6894" s="4" t="s">
        <v>42</v>
      </c>
      <c r="F6894" s="4" t="s">
        <v>116</v>
      </c>
      <c r="G6894" s="4" t="s">
        <v>117</v>
      </c>
      <c r="H6894" s="6" t="s">
        <v>22</v>
      </c>
      <c r="I6894" s="7">
        <v>36.0</v>
      </c>
      <c r="J6894" s="8">
        <v>73.0</v>
      </c>
      <c r="K6894" s="9">
        <v>2628.0</v>
      </c>
      <c r="L6894" s="9">
        <v>1182.6</v>
      </c>
      <c r="M6894" s="10">
        <v>0.44999999999999996</v>
      </c>
      <c r="N6894" s="4" t="s">
        <v>89</v>
      </c>
      <c r="O6894" s="4" t="s">
        <v>29</v>
      </c>
      <c r="P6894" s="4" t="s">
        <v>24</v>
      </c>
    </row>
    <row r="6895" ht="14.25" customHeight="1">
      <c r="B6895" s="4" t="s">
        <v>15</v>
      </c>
      <c r="C6895" s="4">
        <v>1185732.0</v>
      </c>
      <c r="D6895" s="5">
        <v>44509.0</v>
      </c>
      <c r="E6895" s="4" t="s">
        <v>42</v>
      </c>
      <c r="F6895" s="4" t="s">
        <v>116</v>
      </c>
      <c r="G6895" s="4" t="s">
        <v>117</v>
      </c>
      <c r="H6895" s="6" t="s">
        <v>25</v>
      </c>
      <c r="I6895" s="7">
        <v>39.0</v>
      </c>
      <c r="J6895" s="8">
        <v>53.0</v>
      </c>
      <c r="K6895" s="9">
        <v>2067.0</v>
      </c>
      <c r="L6895" s="9">
        <v>909.48</v>
      </c>
      <c r="M6895" s="10">
        <v>0.44</v>
      </c>
      <c r="N6895" s="4" t="s">
        <v>89</v>
      </c>
      <c r="O6895" s="4" t="s">
        <v>29</v>
      </c>
      <c r="P6895" s="4" t="s">
        <v>21</v>
      </c>
    </row>
    <row r="6896" ht="14.25" customHeight="1">
      <c r="B6896" s="4" t="s">
        <v>15</v>
      </c>
      <c r="C6896" s="4">
        <v>1185732.0</v>
      </c>
      <c r="D6896" s="5">
        <v>44509.0</v>
      </c>
      <c r="E6896" s="4" t="s">
        <v>42</v>
      </c>
      <c r="F6896" s="4" t="s">
        <v>116</v>
      </c>
      <c r="G6896" s="4" t="s">
        <v>117</v>
      </c>
      <c r="H6896" s="6" t="s">
        <v>26</v>
      </c>
      <c r="I6896" s="7">
        <v>39.0</v>
      </c>
      <c r="J6896" s="8">
        <v>47.0</v>
      </c>
      <c r="K6896" s="9">
        <v>1833.0</v>
      </c>
      <c r="L6896" s="9">
        <v>788.1899999999999</v>
      </c>
      <c r="M6896" s="10">
        <v>0.43</v>
      </c>
      <c r="N6896" s="4" t="s">
        <v>89</v>
      </c>
      <c r="O6896" s="4" t="s">
        <v>29</v>
      </c>
      <c r="P6896" s="4" t="s">
        <v>21</v>
      </c>
    </row>
    <row r="6897" ht="14.25" customHeight="1">
      <c r="B6897" s="4" t="s">
        <v>15</v>
      </c>
      <c r="C6897" s="4">
        <v>1185732.0</v>
      </c>
      <c r="D6897" s="5">
        <v>44509.0</v>
      </c>
      <c r="E6897" s="4" t="s">
        <v>42</v>
      </c>
      <c r="F6897" s="4" t="s">
        <v>116</v>
      </c>
      <c r="G6897" s="4" t="s">
        <v>117</v>
      </c>
      <c r="H6897" s="6" t="s">
        <v>27</v>
      </c>
      <c r="I6897" s="7">
        <v>55.0</v>
      </c>
      <c r="J6897" s="8">
        <v>44.0</v>
      </c>
      <c r="K6897" s="9">
        <v>2420.0</v>
      </c>
      <c r="L6897" s="9">
        <v>1089.0</v>
      </c>
      <c r="M6897" s="10">
        <v>0.44999999999999996</v>
      </c>
      <c r="N6897" s="4" t="s">
        <v>89</v>
      </c>
      <c r="O6897" s="4" t="s">
        <v>20</v>
      </c>
      <c r="P6897" s="4" t="s">
        <v>21</v>
      </c>
    </row>
    <row r="6898" ht="14.25" customHeight="1">
      <c r="B6898" s="4" t="s">
        <v>15</v>
      </c>
      <c r="C6898" s="4">
        <v>1185732.0</v>
      </c>
      <c r="D6898" s="5">
        <v>44509.0</v>
      </c>
      <c r="E6898" s="4" t="s">
        <v>42</v>
      </c>
      <c r="F6898" s="4" t="s">
        <v>116</v>
      </c>
      <c r="G6898" s="4" t="s">
        <v>117</v>
      </c>
      <c r="H6898" s="6" t="s">
        <v>28</v>
      </c>
      <c r="I6898" s="7">
        <v>60.0</v>
      </c>
      <c r="J6898" s="8">
        <v>65.0</v>
      </c>
      <c r="K6898" s="9">
        <v>3900.0</v>
      </c>
      <c r="L6898" s="9">
        <v>1989.0</v>
      </c>
      <c r="M6898" s="10">
        <v>0.51</v>
      </c>
      <c r="N6898" s="4" t="s">
        <v>89</v>
      </c>
      <c r="O6898" s="4" t="s">
        <v>29</v>
      </c>
      <c r="P6898" s="4" t="s">
        <v>24</v>
      </c>
    </row>
    <row r="6899" ht="14.25" customHeight="1">
      <c r="B6899" s="4" t="s">
        <v>15</v>
      </c>
      <c r="C6899" s="4">
        <v>1185732.0</v>
      </c>
      <c r="D6899" s="5">
        <v>44538.0</v>
      </c>
      <c r="E6899" s="4" t="s">
        <v>42</v>
      </c>
      <c r="F6899" s="4" t="s">
        <v>116</v>
      </c>
      <c r="G6899" s="4" t="s">
        <v>117</v>
      </c>
      <c r="H6899" s="6" t="s">
        <v>18</v>
      </c>
      <c r="I6899" s="7">
        <v>55.0</v>
      </c>
      <c r="J6899" s="8">
        <v>150.0</v>
      </c>
      <c r="K6899" s="9">
        <v>8250.0</v>
      </c>
      <c r="L6899" s="9">
        <v>3794.9999999999995</v>
      </c>
      <c r="M6899" s="10">
        <v>0.45999999999999996</v>
      </c>
      <c r="N6899" s="4" t="s">
        <v>89</v>
      </c>
      <c r="O6899" s="4" t="s">
        <v>20</v>
      </c>
      <c r="P6899" s="4" t="s">
        <v>21</v>
      </c>
    </row>
    <row r="6900" ht="14.25" customHeight="1">
      <c r="B6900" s="4" t="s">
        <v>15</v>
      </c>
      <c r="C6900" s="4">
        <v>1185732.0</v>
      </c>
      <c r="D6900" s="5">
        <v>44538.0</v>
      </c>
      <c r="E6900" s="4" t="s">
        <v>42</v>
      </c>
      <c r="F6900" s="4" t="s">
        <v>116</v>
      </c>
      <c r="G6900" s="4" t="s">
        <v>117</v>
      </c>
      <c r="H6900" s="6" t="s">
        <v>22</v>
      </c>
      <c r="I6900" s="7">
        <v>46.0</v>
      </c>
      <c r="J6900" s="8">
        <v>75.0</v>
      </c>
      <c r="K6900" s="9">
        <v>3450.0</v>
      </c>
      <c r="L6900" s="9">
        <v>1552.4999999999998</v>
      </c>
      <c r="M6900" s="10">
        <v>0.44999999999999996</v>
      </c>
      <c r="N6900" s="4" t="s">
        <v>89</v>
      </c>
      <c r="O6900" s="4" t="s">
        <v>29</v>
      </c>
      <c r="P6900" s="4" t="s">
        <v>21</v>
      </c>
    </row>
    <row r="6901" ht="14.25" customHeight="1">
      <c r="B6901" s="4" t="s">
        <v>15</v>
      </c>
      <c r="C6901" s="4">
        <v>1185732.0</v>
      </c>
      <c r="D6901" s="5">
        <v>44538.0</v>
      </c>
      <c r="E6901" s="4" t="s">
        <v>42</v>
      </c>
      <c r="F6901" s="4" t="s">
        <v>116</v>
      </c>
      <c r="G6901" s="4" t="s">
        <v>117</v>
      </c>
      <c r="H6901" s="6" t="s">
        <v>25</v>
      </c>
      <c r="I6901" s="7">
        <v>48.0</v>
      </c>
      <c r="J6901" s="8">
        <v>73.0</v>
      </c>
      <c r="K6901" s="9">
        <v>3504.0</v>
      </c>
      <c r="L6901" s="9">
        <v>1576.8</v>
      </c>
      <c r="M6901" s="10">
        <v>0.44999999999999996</v>
      </c>
      <c r="N6901" s="4" t="s">
        <v>89</v>
      </c>
      <c r="O6901" s="4" t="s">
        <v>23</v>
      </c>
      <c r="P6901" s="4" t="s">
        <v>24</v>
      </c>
    </row>
    <row r="6902" ht="14.25" customHeight="1">
      <c r="B6902" s="4" t="s">
        <v>15</v>
      </c>
      <c r="C6902" s="4">
        <v>1185732.0</v>
      </c>
      <c r="D6902" s="5">
        <v>44538.0</v>
      </c>
      <c r="E6902" s="4" t="s">
        <v>42</v>
      </c>
      <c r="F6902" s="4" t="s">
        <v>116</v>
      </c>
      <c r="G6902" s="4" t="s">
        <v>117</v>
      </c>
      <c r="H6902" s="6" t="s">
        <v>26</v>
      </c>
      <c r="I6902" s="7">
        <v>47.0</v>
      </c>
      <c r="J6902" s="8">
        <v>54.0</v>
      </c>
      <c r="K6902" s="9">
        <v>2538.0</v>
      </c>
      <c r="L6902" s="9">
        <v>1040.58</v>
      </c>
      <c r="M6902" s="10">
        <v>0.41</v>
      </c>
      <c r="N6902" s="4" t="s">
        <v>89</v>
      </c>
      <c r="O6902" s="4" t="s">
        <v>29</v>
      </c>
      <c r="P6902" s="4" t="s">
        <v>24</v>
      </c>
    </row>
    <row r="6903" ht="14.25" customHeight="1">
      <c r="B6903" s="4" t="s">
        <v>15</v>
      </c>
      <c r="C6903" s="4">
        <v>1185732.0</v>
      </c>
      <c r="D6903" s="5">
        <v>44538.0</v>
      </c>
      <c r="E6903" s="4" t="s">
        <v>42</v>
      </c>
      <c r="F6903" s="4" t="s">
        <v>116</v>
      </c>
      <c r="G6903" s="4" t="s">
        <v>117</v>
      </c>
      <c r="H6903" s="6" t="s">
        <v>27</v>
      </c>
      <c r="I6903" s="7">
        <v>58.0</v>
      </c>
      <c r="J6903" s="8">
        <v>54.0</v>
      </c>
      <c r="K6903" s="9">
        <v>3132.0</v>
      </c>
      <c r="L6903" s="9">
        <v>1409.3999999999999</v>
      </c>
      <c r="M6903" s="10">
        <v>0.44999999999999996</v>
      </c>
      <c r="N6903" s="4" t="s">
        <v>89</v>
      </c>
      <c r="O6903" s="4" t="s">
        <v>29</v>
      </c>
      <c r="P6903" s="4" t="s">
        <v>21</v>
      </c>
    </row>
    <row r="6904" ht="14.25" customHeight="1">
      <c r="B6904" s="4" t="s">
        <v>15</v>
      </c>
      <c r="C6904" s="4">
        <v>1185732.0</v>
      </c>
      <c r="D6904" s="5">
        <v>44538.0</v>
      </c>
      <c r="E6904" s="4" t="s">
        <v>42</v>
      </c>
      <c r="F6904" s="4" t="s">
        <v>116</v>
      </c>
      <c r="G6904" s="4" t="s">
        <v>117</v>
      </c>
      <c r="H6904" s="6" t="s">
        <v>28</v>
      </c>
      <c r="I6904" s="7">
        <v>63.0</v>
      </c>
      <c r="J6904" s="8">
        <v>78.0</v>
      </c>
      <c r="K6904" s="9">
        <v>4914.0</v>
      </c>
      <c r="L6904" s="9">
        <v>2604.42</v>
      </c>
      <c r="M6904" s="10">
        <v>0.53</v>
      </c>
      <c r="N6904" s="4" t="s">
        <v>89</v>
      </c>
      <c r="O6904" s="4" t="s">
        <v>23</v>
      </c>
      <c r="P6904" s="4" t="s">
        <v>21</v>
      </c>
    </row>
    <row r="6905" ht="14.25" customHeight="1">
      <c r="B6905" s="4" t="s">
        <v>15</v>
      </c>
      <c r="C6905" s="4">
        <v>1185732.0</v>
      </c>
      <c r="D6905" s="5">
        <v>44202.0</v>
      </c>
      <c r="E6905" s="4" t="s">
        <v>42</v>
      </c>
      <c r="F6905" s="4" t="s">
        <v>116</v>
      </c>
      <c r="G6905" s="4" t="s">
        <v>117</v>
      </c>
      <c r="H6905" s="6" t="s">
        <v>18</v>
      </c>
      <c r="I6905" s="7">
        <v>27.0</v>
      </c>
      <c r="J6905" s="8">
        <v>113.0</v>
      </c>
      <c r="K6905" s="9">
        <v>3051.0</v>
      </c>
      <c r="L6905" s="9">
        <v>1372.9499999999998</v>
      </c>
      <c r="M6905" s="10">
        <v>0.44999999999999996</v>
      </c>
      <c r="N6905" s="4" t="s">
        <v>89</v>
      </c>
      <c r="O6905" s="4" t="s">
        <v>20</v>
      </c>
      <c r="P6905" s="4" t="s">
        <v>21</v>
      </c>
    </row>
    <row r="6906" ht="14.25" customHeight="1">
      <c r="B6906" s="4" t="s">
        <v>15</v>
      </c>
      <c r="C6906" s="4">
        <v>1185732.0</v>
      </c>
      <c r="D6906" s="5">
        <v>44202.0</v>
      </c>
      <c r="E6906" s="4" t="s">
        <v>42</v>
      </c>
      <c r="F6906" s="4" t="s">
        <v>116</v>
      </c>
      <c r="G6906" s="4" t="s">
        <v>117</v>
      </c>
      <c r="H6906" s="6" t="s">
        <v>22</v>
      </c>
      <c r="I6906" s="7">
        <v>29.0</v>
      </c>
      <c r="J6906" s="8">
        <v>70.0</v>
      </c>
      <c r="K6906" s="9">
        <v>2030.0</v>
      </c>
      <c r="L6906" s="9">
        <v>933.8</v>
      </c>
      <c r="M6906" s="10">
        <v>0.45999999999999996</v>
      </c>
      <c r="N6906" s="4" t="s">
        <v>89</v>
      </c>
      <c r="O6906" s="4" t="s">
        <v>29</v>
      </c>
      <c r="P6906" s="4" t="s">
        <v>21</v>
      </c>
    </row>
    <row r="6907" ht="14.25" customHeight="1">
      <c r="B6907" s="4" t="s">
        <v>15</v>
      </c>
      <c r="C6907" s="4">
        <v>1185732.0</v>
      </c>
      <c r="D6907" s="5">
        <v>44202.0</v>
      </c>
      <c r="E6907" s="4" t="s">
        <v>42</v>
      </c>
      <c r="F6907" s="4" t="s">
        <v>116</v>
      </c>
      <c r="G6907" s="4" t="s">
        <v>117</v>
      </c>
      <c r="H6907" s="6" t="s">
        <v>25</v>
      </c>
      <c r="I6907" s="7">
        <v>19.0</v>
      </c>
      <c r="J6907" s="8">
        <v>68.0</v>
      </c>
      <c r="K6907" s="9">
        <v>1292.0</v>
      </c>
      <c r="L6907" s="9">
        <v>581.4</v>
      </c>
      <c r="M6907" s="10">
        <v>0.44999999999999996</v>
      </c>
      <c r="N6907" s="4" t="s">
        <v>89</v>
      </c>
      <c r="O6907" s="4" t="s">
        <v>23</v>
      </c>
      <c r="P6907" s="4" t="s">
        <v>24</v>
      </c>
    </row>
    <row r="6908" ht="14.25" customHeight="1">
      <c r="B6908" s="4" t="s">
        <v>15</v>
      </c>
      <c r="C6908" s="4">
        <v>1185732.0</v>
      </c>
      <c r="D6908" s="5">
        <v>44202.0</v>
      </c>
      <c r="E6908" s="4" t="s">
        <v>42</v>
      </c>
      <c r="F6908" s="4" t="s">
        <v>116</v>
      </c>
      <c r="G6908" s="4" t="s">
        <v>117</v>
      </c>
      <c r="H6908" s="6" t="s">
        <v>26</v>
      </c>
      <c r="I6908" s="7">
        <v>24.0</v>
      </c>
      <c r="J6908" s="8">
        <v>26.0</v>
      </c>
      <c r="K6908" s="9">
        <v>624.0</v>
      </c>
      <c r="L6908" s="9">
        <v>280.79999999999995</v>
      </c>
      <c r="M6908" s="10">
        <v>0.44999999999999996</v>
      </c>
      <c r="N6908" s="4" t="s">
        <v>89</v>
      </c>
      <c r="O6908" s="4" t="s">
        <v>23</v>
      </c>
      <c r="P6908" s="4" t="s">
        <v>24</v>
      </c>
    </row>
    <row r="6909" ht="14.25" customHeight="1">
      <c r="B6909" s="4" t="s">
        <v>15</v>
      </c>
      <c r="C6909" s="4">
        <v>1185732.0</v>
      </c>
      <c r="D6909" s="5">
        <v>44202.0</v>
      </c>
      <c r="E6909" s="4" t="s">
        <v>42</v>
      </c>
      <c r="F6909" s="4" t="s">
        <v>116</v>
      </c>
      <c r="G6909" s="4" t="s">
        <v>117</v>
      </c>
      <c r="H6909" s="6" t="s">
        <v>27</v>
      </c>
      <c r="I6909" s="7">
        <v>38.0</v>
      </c>
      <c r="J6909" s="8">
        <v>42.0</v>
      </c>
      <c r="K6909" s="9">
        <v>1596.0</v>
      </c>
      <c r="L6909" s="9">
        <v>1005.48</v>
      </c>
      <c r="M6909" s="10">
        <v>0.63</v>
      </c>
      <c r="N6909" s="4" t="s">
        <v>89</v>
      </c>
      <c r="O6909" s="4" t="s">
        <v>23</v>
      </c>
      <c r="P6909" s="4" t="s">
        <v>21</v>
      </c>
    </row>
    <row r="6910" ht="14.25" customHeight="1">
      <c r="B6910" s="4" t="s">
        <v>15</v>
      </c>
      <c r="C6910" s="4">
        <v>1185732.0</v>
      </c>
      <c r="D6910" s="5">
        <v>44202.0</v>
      </c>
      <c r="E6910" s="4" t="s">
        <v>42</v>
      </c>
      <c r="F6910" s="4" t="s">
        <v>116</v>
      </c>
      <c r="G6910" s="4" t="s">
        <v>117</v>
      </c>
      <c r="H6910" s="6" t="s">
        <v>28</v>
      </c>
      <c r="I6910" s="7">
        <v>28.0</v>
      </c>
      <c r="J6910" s="8">
        <v>75.0</v>
      </c>
      <c r="K6910" s="9">
        <v>2100.0</v>
      </c>
      <c r="L6910" s="9">
        <v>1092.0</v>
      </c>
      <c r="M6910" s="10">
        <v>0.52</v>
      </c>
      <c r="N6910" s="4" t="s">
        <v>89</v>
      </c>
      <c r="O6910" s="4" t="s">
        <v>29</v>
      </c>
      <c r="P6910" s="4" t="s">
        <v>24</v>
      </c>
    </row>
    <row r="6911" ht="14.25" customHeight="1">
      <c r="B6911" s="4" t="s">
        <v>15</v>
      </c>
      <c r="C6911" s="4">
        <v>1185732.0</v>
      </c>
      <c r="D6911" s="5">
        <v>44233.0</v>
      </c>
      <c r="E6911" s="4" t="s">
        <v>42</v>
      </c>
      <c r="F6911" s="4" t="s">
        <v>116</v>
      </c>
      <c r="G6911" s="4" t="s">
        <v>117</v>
      </c>
      <c r="H6911" s="6" t="s">
        <v>18</v>
      </c>
      <c r="I6911" s="7">
        <v>28.0</v>
      </c>
      <c r="J6911" s="8">
        <v>145.0</v>
      </c>
      <c r="K6911" s="9">
        <v>4060.0</v>
      </c>
      <c r="L6911" s="9">
        <v>1786.4</v>
      </c>
      <c r="M6911" s="10">
        <v>0.44</v>
      </c>
      <c r="N6911" s="4" t="s">
        <v>89</v>
      </c>
      <c r="O6911" s="4" t="s">
        <v>29</v>
      </c>
      <c r="P6911" s="4" t="s">
        <v>21</v>
      </c>
    </row>
    <row r="6912" ht="14.25" customHeight="1">
      <c r="B6912" s="4" t="s">
        <v>15</v>
      </c>
      <c r="C6912" s="4">
        <v>1185732.0</v>
      </c>
      <c r="D6912" s="5">
        <v>44233.0</v>
      </c>
      <c r="E6912" s="4" t="s">
        <v>42</v>
      </c>
      <c r="F6912" s="4" t="s">
        <v>116</v>
      </c>
      <c r="G6912" s="4" t="s">
        <v>117</v>
      </c>
      <c r="H6912" s="6" t="s">
        <v>22</v>
      </c>
      <c r="I6912" s="7">
        <v>28.0</v>
      </c>
      <c r="J6912" s="8">
        <v>45.0</v>
      </c>
      <c r="K6912" s="9">
        <v>1260.0</v>
      </c>
      <c r="L6912" s="9">
        <v>579.5999999999999</v>
      </c>
      <c r="M6912" s="10">
        <v>0.45999999999999996</v>
      </c>
      <c r="N6912" s="4" t="s">
        <v>89</v>
      </c>
      <c r="O6912" s="4" t="s">
        <v>20</v>
      </c>
      <c r="P6912" s="4" t="s">
        <v>24</v>
      </c>
    </row>
    <row r="6913" ht="14.25" customHeight="1">
      <c r="B6913" s="4" t="s">
        <v>15</v>
      </c>
      <c r="C6913" s="4">
        <v>1185732.0</v>
      </c>
      <c r="D6913" s="5">
        <v>44233.0</v>
      </c>
      <c r="E6913" s="4" t="s">
        <v>42</v>
      </c>
      <c r="F6913" s="4" t="s">
        <v>116</v>
      </c>
      <c r="G6913" s="4" t="s">
        <v>117</v>
      </c>
      <c r="H6913" s="6" t="s">
        <v>25</v>
      </c>
      <c r="I6913" s="7">
        <v>19.0</v>
      </c>
      <c r="J6913" s="8">
        <v>56.0</v>
      </c>
      <c r="K6913" s="9">
        <v>1064.0</v>
      </c>
      <c r="L6913" s="9">
        <v>436.23999999999995</v>
      </c>
      <c r="M6913" s="10">
        <v>0.41</v>
      </c>
      <c r="N6913" s="4" t="s">
        <v>89</v>
      </c>
      <c r="O6913" s="4" t="s">
        <v>29</v>
      </c>
      <c r="P6913" s="4" t="s">
        <v>24</v>
      </c>
    </row>
    <row r="6914" ht="14.25" customHeight="1">
      <c r="B6914" s="4" t="s">
        <v>15</v>
      </c>
      <c r="C6914" s="4">
        <v>1185732.0</v>
      </c>
      <c r="D6914" s="5">
        <v>44233.0</v>
      </c>
      <c r="E6914" s="4" t="s">
        <v>42</v>
      </c>
      <c r="F6914" s="4" t="s">
        <v>118</v>
      </c>
      <c r="G6914" s="4" t="s">
        <v>119</v>
      </c>
      <c r="H6914" s="6" t="s">
        <v>26</v>
      </c>
      <c r="I6914" s="7">
        <v>25.0</v>
      </c>
      <c r="J6914" s="8">
        <v>23.0</v>
      </c>
      <c r="K6914" s="9">
        <v>575.0</v>
      </c>
      <c r="L6914" s="9">
        <v>253.0</v>
      </c>
      <c r="M6914" s="10">
        <v>0.44</v>
      </c>
      <c r="N6914" s="4" t="s">
        <v>89</v>
      </c>
      <c r="O6914" s="4" t="s">
        <v>23</v>
      </c>
      <c r="P6914" s="4" t="s">
        <v>24</v>
      </c>
    </row>
    <row r="6915" ht="14.25" customHeight="1">
      <c r="B6915" s="4" t="s">
        <v>15</v>
      </c>
      <c r="C6915" s="4">
        <v>1185732.0</v>
      </c>
      <c r="D6915" s="5">
        <v>44233.0</v>
      </c>
      <c r="E6915" s="4" t="s">
        <v>42</v>
      </c>
      <c r="F6915" s="4" t="s">
        <v>118</v>
      </c>
      <c r="G6915" s="4" t="s">
        <v>119</v>
      </c>
      <c r="H6915" s="6" t="s">
        <v>27</v>
      </c>
      <c r="I6915" s="7">
        <v>38.0</v>
      </c>
      <c r="J6915" s="8">
        <v>38.0</v>
      </c>
      <c r="K6915" s="9">
        <v>1444.0</v>
      </c>
      <c r="L6915" s="9">
        <v>938.6</v>
      </c>
      <c r="M6915" s="10">
        <v>0.65</v>
      </c>
      <c r="N6915" s="4" t="s">
        <v>89</v>
      </c>
      <c r="O6915" s="4" t="s">
        <v>20</v>
      </c>
      <c r="P6915" s="4" t="s">
        <v>24</v>
      </c>
    </row>
    <row r="6916" ht="14.25" customHeight="1">
      <c r="B6916" s="4" t="s">
        <v>15</v>
      </c>
      <c r="C6916" s="4">
        <v>1185732.0</v>
      </c>
      <c r="D6916" s="5">
        <v>44233.0</v>
      </c>
      <c r="E6916" s="4" t="s">
        <v>42</v>
      </c>
      <c r="F6916" s="4" t="s">
        <v>118</v>
      </c>
      <c r="G6916" s="4" t="s">
        <v>119</v>
      </c>
      <c r="H6916" s="6" t="s">
        <v>28</v>
      </c>
      <c r="I6916" s="7">
        <v>14.0</v>
      </c>
      <c r="J6916" s="8">
        <v>68.0</v>
      </c>
      <c r="K6916" s="9">
        <v>952.0</v>
      </c>
      <c r="L6916" s="9">
        <v>514.08</v>
      </c>
      <c r="M6916" s="10">
        <v>0.54</v>
      </c>
      <c r="N6916" s="4" t="s">
        <v>89</v>
      </c>
      <c r="O6916" s="4" t="s">
        <v>29</v>
      </c>
      <c r="P6916" s="4" t="s">
        <v>21</v>
      </c>
    </row>
    <row r="6917" ht="14.25" customHeight="1">
      <c r="B6917" s="4" t="s">
        <v>15</v>
      </c>
      <c r="C6917" s="4">
        <v>1185732.0</v>
      </c>
      <c r="D6917" s="5">
        <v>44260.0</v>
      </c>
      <c r="E6917" s="4" t="s">
        <v>42</v>
      </c>
      <c r="F6917" s="4" t="s">
        <v>118</v>
      </c>
      <c r="G6917" s="4" t="s">
        <v>119</v>
      </c>
      <c r="H6917" s="6" t="s">
        <v>18</v>
      </c>
      <c r="I6917" s="7">
        <v>19.0</v>
      </c>
      <c r="J6917" s="8">
        <v>136.0</v>
      </c>
      <c r="K6917" s="9">
        <v>2584.0</v>
      </c>
      <c r="L6917" s="9">
        <v>1033.6000000000001</v>
      </c>
      <c r="M6917" s="10">
        <v>0.4</v>
      </c>
      <c r="N6917" s="4" t="s">
        <v>89</v>
      </c>
      <c r="O6917" s="4" t="s">
        <v>23</v>
      </c>
      <c r="P6917" s="4" t="s">
        <v>21</v>
      </c>
    </row>
    <row r="6918" ht="14.25" customHeight="1">
      <c r="B6918" s="4" t="s">
        <v>15</v>
      </c>
      <c r="C6918" s="4">
        <v>1185732.0</v>
      </c>
      <c r="D6918" s="5">
        <v>44260.0</v>
      </c>
      <c r="E6918" s="4" t="s">
        <v>42</v>
      </c>
      <c r="F6918" s="4" t="s">
        <v>118</v>
      </c>
      <c r="G6918" s="4" t="s">
        <v>119</v>
      </c>
      <c r="H6918" s="6" t="s">
        <v>22</v>
      </c>
      <c r="I6918" s="7">
        <v>19.0</v>
      </c>
      <c r="J6918" s="8">
        <v>47.0</v>
      </c>
      <c r="K6918" s="9">
        <v>893.0</v>
      </c>
      <c r="L6918" s="9">
        <v>401.84999999999997</v>
      </c>
      <c r="M6918" s="10">
        <v>0.44999999999999996</v>
      </c>
      <c r="N6918" s="4" t="s">
        <v>89</v>
      </c>
      <c r="O6918" s="4" t="s">
        <v>29</v>
      </c>
      <c r="P6918" s="4" t="s">
        <v>21</v>
      </c>
    </row>
    <row r="6919" ht="14.25" customHeight="1">
      <c r="B6919" s="4" t="s">
        <v>15</v>
      </c>
      <c r="C6919" s="4">
        <v>1185732.0</v>
      </c>
      <c r="D6919" s="5">
        <v>44260.0</v>
      </c>
      <c r="E6919" s="4" t="s">
        <v>42</v>
      </c>
      <c r="F6919" s="4" t="s">
        <v>118</v>
      </c>
      <c r="G6919" s="4" t="s">
        <v>119</v>
      </c>
      <c r="H6919" s="6" t="s">
        <v>25</v>
      </c>
      <c r="I6919" s="7">
        <v>9.0</v>
      </c>
      <c r="J6919" s="8">
        <v>65.0</v>
      </c>
      <c r="K6919" s="9">
        <v>585.0</v>
      </c>
      <c r="L6919" s="9">
        <v>234.0</v>
      </c>
      <c r="M6919" s="10">
        <v>0.4</v>
      </c>
      <c r="N6919" s="4" t="s">
        <v>89</v>
      </c>
      <c r="O6919" s="4" t="s">
        <v>29</v>
      </c>
      <c r="P6919" s="4" t="s">
        <v>24</v>
      </c>
    </row>
    <row r="6920" ht="14.25" customHeight="1">
      <c r="B6920" s="4" t="s">
        <v>15</v>
      </c>
      <c r="C6920" s="4">
        <v>1185732.0</v>
      </c>
      <c r="D6920" s="5">
        <v>44260.0</v>
      </c>
      <c r="E6920" s="4" t="s">
        <v>42</v>
      </c>
      <c r="F6920" s="4" t="s">
        <v>118</v>
      </c>
      <c r="G6920" s="4" t="s">
        <v>119</v>
      </c>
      <c r="H6920" s="6" t="s">
        <v>26</v>
      </c>
      <c r="I6920" s="7">
        <v>14.0</v>
      </c>
      <c r="J6920" s="8">
        <v>28.0</v>
      </c>
      <c r="K6920" s="9">
        <v>392.0</v>
      </c>
      <c r="L6920" s="9">
        <v>164.64</v>
      </c>
      <c r="M6920" s="10">
        <v>0.42</v>
      </c>
      <c r="N6920" s="4" t="s">
        <v>89</v>
      </c>
      <c r="O6920" s="4" t="s">
        <v>29</v>
      </c>
      <c r="P6920" s="4" t="s">
        <v>21</v>
      </c>
    </row>
    <row r="6921" ht="14.25" customHeight="1">
      <c r="B6921" s="4" t="s">
        <v>15</v>
      </c>
      <c r="C6921" s="4">
        <v>1185732.0</v>
      </c>
      <c r="D6921" s="5">
        <v>44260.0</v>
      </c>
      <c r="E6921" s="4" t="s">
        <v>42</v>
      </c>
      <c r="F6921" s="4" t="s">
        <v>118</v>
      </c>
      <c r="G6921" s="4" t="s">
        <v>119</v>
      </c>
      <c r="H6921" s="6" t="s">
        <v>27</v>
      </c>
      <c r="I6921" s="7">
        <v>28.0</v>
      </c>
      <c r="J6921" s="8">
        <v>39.0</v>
      </c>
      <c r="K6921" s="9">
        <v>1092.0</v>
      </c>
      <c r="L6921" s="9">
        <v>698.88</v>
      </c>
      <c r="M6921" s="10">
        <v>0.64</v>
      </c>
      <c r="N6921" s="4" t="s">
        <v>89</v>
      </c>
      <c r="O6921" s="4" t="s">
        <v>20</v>
      </c>
      <c r="P6921" s="4" t="s">
        <v>21</v>
      </c>
    </row>
    <row r="6922" ht="14.25" customHeight="1">
      <c r="B6922" s="4" t="s">
        <v>15</v>
      </c>
      <c r="C6922" s="4">
        <v>1185732.0</v>
      </c>
      <c r="D6922" s="5">
        <v>44260.0</v>
      </c>
      <c r="E6922" s="4" t="s">
        <v>42</v>
      </c>
      <c r="F6922" s="4" t="s">
        <v>118</v>
      </c>
      <c r="G6922" s="4" t="s">
        <v>119</v>
      </c>
      <c r="H6922" s="6" t="s">
        <v>28</v>
      </c>
      <c r="I6922" s="7">
        <v>20.0</v>
      </c>
      <c r="J6922" s="8">
        <v>68.0</v>
      </c>
      <c r="K6922" s="9">
        <v>1360.0</v>
      </c>
      <c r="L6922" s="9">
        <v>720.8000000000001</v>
      </c>
      <c r="M6922" s="10">
        <v>0.53</v>
      </c>
      <c r="N6922" s="4" t="s">
        <v>89</v>
      </c>
      <c r="O6922" s="4" t="s">
        <v>23</v>
      </c>
      <c r="P6922" s="4" t="s">
        <v>21</v>
      </c>
    </row>
    <row r="6923" ht="14.25" customHeight="1">
      <c r="B6923" s="4" t="s">
        <v>15</v>
      </c>
      <c r="C6923" s="4">
        <v>1185732.0</v>
      </c>
      <c r="D6923" s="5">
        <v>44292.0</v>
      </c>
      <c r="E6923" s="4" t="s">
        <v>42</v>
      </c>
      <c r="F6923" s="4" t="s">
        <v>118</v>
      </c>
      <c r="G6923" s="4" t="s">
        <v>119</v>
      </c>
      <c r="H6923" s="6" t="s">
        <v>18</v>
      </c>
      <c r="I6923" s="7">
        <v>20.0</v>
      </c>
      <c r="J6923" s="8">
        <v>124.0</v>
      </c>
      <c r="K6923" s="9">
        <v>2480.0</v>
      </c>
      <c r="L6923" s="9">
        <v>1116.0</v>
      </c>
      <c r="M6923" s="10">
        <v>0.44999999999999996</v>
      </c>
      <c r="N6923" s="4" t="s">
        <v>89</v>
      </c>
      <c r="O6923" s="4" t="s">
        <v>20</v>
      </c>
      <c r="P6923" s="4" t="s">
        <v>21</v>
      </c>
    </row>
    <row r="6924" ht="14.25" customHeight="1">
      <c r="B6924" s="4" t="s">
        <v>15</v>
      </c>
      <c r="C6924" s="4">
        <v>1185732.0</v>
      </c>
      <c r="D6924" s="5">
        <v>44292.0</v>
      </c>
      <c r="E6924" s="4" t="s">
        <v>42</v>
      </c>
      <c r="F6924" s="4" t="s">
        <v>118</v>
      </c>
      <c r="G6924" s="4" t="s">
        <v>119</v>
      </c>
      <c r="H6924" s="6" t="s">
        <v>22</v>
      </c>
      <c r="I6924" s="7">
        <v>18.0</v>
      </c>
      <c r="J6924" s="8">
        <v>49.0</v>
      </c>
      <c r="K6924" s="9">
        <v>882.0</v>
      </c>
      <c r="L6924" s="9">
        <v>432.18</v>
      </c>
      <c r="M6924" s="10">
        <v>0.49</v>
      </c>
      <c r="N6924" s="4" t="s">
        <v>89</v>
      </c>
      <c r="O6924" s="4" t="s">
        <v>20</v>
      </c>
      <c r="P6924" s="4" t="s">
        <v>21</v>
      </c>
    </row>
    <row r="6925" ht="14.25" customHeight="1">
      <c r="B6925" s="4" t="s">
        <v>15</v>
      </c>
      <c r="C6925" s="4">
        <v>1185732.0</v>
      </c>
      <c r="D6925" s="5">
        <v>44292.0</v>
      </c>
      <c r="E6925" s="4" t="s">
        <v>42</v>
      </c>
      <c r="F6925" s="4" t="s">
        <v>118</v>
      </c>
      <c r="G6925" s="4" t="s">
        <v>119</v>
      </c>
      <c r="H6925" s="6" t="s">
        <v>25</v>
      </c>
      <c r="I6925" s="7">
        <v>10.0</v>
      </c>
      <c r="J6925" s="8">
        <v>53.0</v>
      </c>
      <c r="K6925" s="9">
        <v>530.0</v>
      </c>
      <c r="L6925" s="9">
        <v>233.2</v>
      </c>
      <c r="M6925" s="10">
        <v>0.44</v>
      </c>
      <c r="N6925" s="4" t="s">
        <v>89</v>
      </c>
      <c r="O6925" s="4" t="s">
        <v>29</v>
      </c>
      <c r="P6925" s="4" t="s">
        <v>21</v>
      </c>
    </row>
    <row r="6926" ht="14.25" customHeight="1">
      <c r="B6926" s="4" t="s">
        <v>15</v>
      </c>
      <c r="C6926" s="4">
        <v>1185732.0</v>
      </c>
      <c r="D6926" s="5">
        <v>44292.0</v>
      </c>
      <c r="E6926" s="4" t="s">
        <v>42</v>
      </c>
      <c r="F6926" s="4" t="s">
        <v>118</v>
      </c>
      <c r="G6926" s="4" t="s">
        <v>119</v>
      </c>
      <c r="H6926" s="6" t="s">
        <v>26</v>
      </c>
      <c r="I6926" s="7">
        <v>15.0</v>
      </c>
      <c r="J6926" s="8">
        <v>28.0</v>
      </c>
      <c r="K6926" s="9">
        <v>420.0</v>
      </c>
      <c r="L6926" s="9">
        <v>188.99999999999997</v>
      </c>
      <c r="M6926" s="10">
        <v>0.44999999999999996</v>
      </c>
      <c r="N6926" s="4" t="s">
        <v>89</v>
      </c>
      <c r="O6926" s="4" t="s">
        <v>29</v>
      </c>
      <c r="P6926" s="4" t="s">
        <v>21</v>
      </c>
    </row>
    <row r="6927" ht="14.25" customHeight="1">
      <c r="B6927" s="4" t="s">
        <v>15</v>
      </c>
      <c r="C6927" s="4">
        <v>1185732.0</v>
      </c>
      <c r="D6927" s="5">
        <v>44292.0</v>
      </c>
      <c r="E6927" s="4" t="s">
        <v>42</v>
      </c>
      <c r="F6927" s="4" t="s">
        <v>118</v>
      </c>
      <c r="G6927" s="4" t="s">
        <v>119</v>
      </c>
      <c r="H6927" s="6" t="s">
        <v>27</v>
      </c>
      <c r="I6927" s="7">
        <v>55.0</v>
      </c>
      <c r="J6927" s="8">
        <v>34.0</v>
      </c>
      <c r="K6927" s="9">
        <v>1870.0</v>
      </c>
      <c r="L6927" s="9">
        <v>1140.7</v>
      </c>
      <c r="M6927" s="10">
        <v>0.61</v>
      </c>
      <c r="N6927" s="4" t="s">
        <v>89</v>
      </c>
      <c r="O6927" s="4" t="s">
        <v>29</v>
      </c>
      <c r="P6927" s="4" t="s">
        <v>24</v>
      </c>
    </row>
    <row r="6928" ht="14.25" customHeight="1">
      <c r="B6928" s="4" t="s">
        <v>15</v>
      </c>
      <c r="C6928" s="4">
        <v>1185732.0</v>
      </c>
      <c r="D6928" s="5">
        <v>44292.0</v>
      </c>
      <c r="E6928" s="4" t="s">
        <v>42</v>
      </c>
      <c r="F6928" s="4" t="s">
        <v>118</v>
      </c>
      <c r="G6928" s="4" t="s">
        <v>119</v>
      </c>
      <c r="H6928" s="6" t="s">
        <v>28</v>
      </c>
      <c r="I6928" s="7">
        <v>46.0</v>
      </c>
      <c r="J6928" s="8">
        <v>63.0</v>
      </c>
      <c r="K6928" s="9">
        <v>2898.0</v>
      </c>
      <c r="L6928" s="9">
        <v>1506.96</v>
      </c>
      <c r="M6928" s="10">
        <v>0.52</v>
      </c>
      <c r="N6928" s="4" t="s">
        <v>89</v>
      </c>
      <c r="O6928" s="4" t="s">
        <v>20</v>
      </c>
      <c r="P6928" s="4" t="s">
        <v>21</v>
      </c>
    </row>
    <row r="6929" ht="14.25" customHeight="1">
      <c r="B6929" s="4" t="s">
        <v>15</v>
      </c>
      <c r="C6929" s="4">
        <v>1185732.0</v>
      </c>
      <c r="D6929" s="5">
        <v>44323.0</v>
      </c>
      <c r="E6929" s="4" t="s">
        <v>42</v>
      </c>
      <c r="F6929" s="4" t="s">
        <v>118</v>
      </c>
      <c r="G6929" s="4" t="s">
        <v>119</v>
      </c>
      <c r="H6929" s="6" t="s">
        <v>18</v>
      </c>
      <c r="I6929" s="7">
        <v>57.0</v>
      </c>
      <c r="J6929" s="8">
        <v>146.0</v>
      </c>
      <c r="K6929" s="9">
        <v>8322.0</v>
      </c>
      <c r="L6929" s="9">
        <v>3495.24</v>
      </c>
      <c r="M6929" s="10">
        <v>0.42</v>
      </c>
      <c r="N6929" s="4" t="s">
        <v>89</v>
      </c>
      <c r="O6929" s="4" t="s">
        <v>20</v>
      </c>
      <c r="P6929" s="4" t="s">
        <v>21</v>
      </c>
    </row>
    <row r="6930" ht="14.25" customHeight="1">
      <c r="B6930" s="4" t="s">
        <v>15</v>
      </c>
      <c r="C6930" s="4">
        <v>1185732.0</v>
      </c>
      <c r="D6930" s="5">
        <v>44323.0</v>
      </c>
      <c r="E6930" s="4" t="s">
        <v>42</v>
      </c>
      <c r="F6930" s="4" t="s">
        <v>118</v>
      </c>
      <c r="G6930" s="4" t="s">
        <v>119</v>
      </c>
      <c r="H6930" s="6" t="s">
        <v>22</v>
      </c>
      <c r="I6930" s="7">
        <v>37.0</v>
      </c>
      <c r="J6930" s="8">
        <v>63.0</v>
      </c>
      <c r="K6930" s="9">
        <v>2331.0</v>
      </c>
      <c r="L6930" s="9">
        <v>1072.26</v>
      </c>
      <c r="M6930" s="10">
        <v>0.45999999999999996</v>
      </c>
      <c r="N6930" s="4" t="s">
        <v>89</v>
      </c>
      <c r="O6930" s="4" t="s">
        <v>29</v>
      </c>
      <c r="P6930" s="4" t="s">
        <v>24</v>
      </c>
    </row>
    <row r="6931" ht="14.25" customHeight="1">
      <c r="B6931" s="4" t="s">
        <v>15</v>
      </c>
      <c r="C6931" s="4">
        <v>1185732.0</v>
      </c>
      <c r="D6931" s="5">
        <v>44323.0</v>
      </c>
      <c r="E6931" s="4" t="s">
        <v>42</v>
      </c>
      <c r="F6931" s="4" t="s">
        <v>118</v>
      </c>
      <c r="G6931" s="4" t="s">
        <v>119</v>
      </c>
      <c r="H6931" s="6" t="s">
        <v>25</v>
      </c>
      <c r="I6931" s="7">
        <v>33.0</v>
      </c>
      <c r="J6931" s="8">
        <v>54.0</v>
      </c>
      <c r="K6931" s="9">
        <v>1782.0</v>
      </c>
      <c r="L6931" s="9">
        <v>730.62</v>
      </c>
      <c r="M6931" s="10">
        <v>0.41</v>
      </c>
      <c r="N6931" s="4" t="s">
        <v>89</v>
      </c>
      <c r="O6931" s="4" t="s">
        <v>23</v>
      </c>
      <c r="P6931" s="4" t="s">
        <v>21</v>
      </c>
    </row>
    <row r="6932" ht="14.25" customHeight="1">
      <c r="B6932" s="4" t="s">
        <v>15</v>
      </c>
      <c r="C6932" s="4">
        <v>1185732.0</v>
      </c>
      <c r="D6932" s="5">
        <v>44323.0</v>
      </c>
      <c r="E6932" s="4" t="s">
        <v>42</v>
      </c>
      <c r="F6932" s="4" t="s">
        <v>118</v>
      </c>
      <c r="G6932" s="4" t="s">
        <v>119</v>
      </c>
      <c r="H6932" s="6" t="s">
        <v>26</v>
      </c>
      <c r="I6932" s="7">
        <v>33.0</v>
      </c>
      <c r="J6932" s="8">
        <v>34.0</v>
      </c>
      <c r="K6932" s="9">
        <v>1122.0</v>
      </c>
      <c r="L6932" s="9">
        <v>493.68</v>
      </c>
      <c r="M6932" s="10">
        <v>0.44</v>
      </c>
      <c r="N6932" s="4" t="s">
        <v>89</v>
      </c>
      <c r="O6932" s="4" t="s">
        <v>20</v>
      </c>
      <c r="P6932" s="4" t="s">
        <v>24</v>
      </c>
    </row>
    <row r="6933" ht="14.25" customHeight="1">
      <c r="B6933" s="4" t="s">
        <v>15</v>
      </c>
      <c r="C6933" s="4">
        <v>1185732.0</v>
      </c>
      <c r="D6933" s="5">
        <v>44323.0</v>
      </c>
      <c r="E6933" s="4" t="s">
        <v>42</v>
      </c>
      <c r="F6933" s="4" t="s">
        <v>118</v>
      </c>
      <c r="G6933" s="4" t="s">
        <v>119</v>
      </c>
      <c r="H6933" s="6" t="s">
        <v>27</v>
      </c>
      <c r="I6933" s="7">
        <v>43.0</v>
      </c>
      <c r="J6933" s="8">
        <v>42.0</v>
      </c>
      <c r="K6933" s="9">
        <v>1806.0</v>
      </c>
      <c r="L6933" s="9">
        <v>1173.9</v>
      </c>
      <c r="M6933" s="10">
        <v>0.65</v>
      </c>
      <c r="N6933" s="4" t="s">
        <v>89</v>
      </c>
      <c r="O6933" s="4" t="s">
        <v>20</v>
      </c>
      <c r="P6933" s="4" t="s">
        <v>24</v>
      </c>
    </row>
    <row r="6934" ht="14.25" customHeight="1">
      <c r="B6934" s="4" t="s">
        <v>15</v>
      </c>
      <c r="C6934" s="4">
        <v>1185732.0</v>
      </c>
      <c r="D6934" s="5">
        <v>44323.0</v>
      </c>
      <c r="E6934" s="4" t="s">
        <v>42</v>
      </c>
      <c r="F6934" s="4" t="s">
        <v>118</v>
      </c>
      <c r="G6934" s="4" t="s">
        <v>119</v>
      </c>
      <c r="H6934" s="6" t="s">
        <v>28</v>
      </c>
      <c r="I6934" s="7">
        <v>46.0</v>
      </c>
      <c r="J6934" s="8">
        <v>69.0</v>
      </c>
      <c r="K6934" s="9">
        <v>3174.0</v>
      </c>
      <c r="L6934" s="9">
        <v>1650.48</v>
      </c>
      <c r="M6934" s="10">
        <v>0.52</v>
      </c>
      <c r="N6934" s="4" t="s">
        <v>89</v>
      </c>
      <c r="O6934" s="4" t="s">
        <v>20</v>
      </c>
      <c r="P6934" s="4" t="s">
        <v>24</v>
      </c>
    </row>
    <row r="6935" ht="14.25" customHeight="1">
      <c r="B6935" s="4" t="s">
        <v>15</v>
      </c>
      <c r="C6935" s="4">
        <v>1185732.0</v>
      </c>
      <c r="D6935" s="5">
        <v>44353.0</v>
      </c>
      <c r="E6935" s="4" t="s">
        <v>42</v>
      </c>
      <c r="F6935" s="4" t="s">
        <v>118</v>
      </c>
      <c r="G6935" s="4" t="s">
        <v>119</v>
      </c>
      <c r="H6935" s="6" t="s">
        <v>18</v>
      </c>
      <c r="I6935" s="7">
        <v>32.0</v>
      </c>
      <c r="J6935" s="8">
        <v>137.0</v>
      </c>
      <c r="K6935" s="9">
        <v>4384.0</v>
      </c>
      <c r="L6935" s="9">
        <v>1841.28</v>
      </c>
      <c r="M6935" s="10">
        <v>0.42</v>
      </c>
      <c r="N6935" s="4" t="s">
        <v>89</v>
      </c>
      <c r="O6935" s="4" t="s">
        <v>23</v>
      </c>
      <c r="P6935" s="4" t="s">
        <v>24</v>
      </c>
    </row>
    <row r="6936" ht="14.25" customHeight="1">
      <c r="B6936" s="4" t="s">
        <v>15</v>
      </c>
      <c r="C6936" s="4">
        <v>1185732.0</v>
      </c>
      <c r="D6936" s="5">
        <v>44353.0</v>
      </c>
      <c r="E6936" s="4" t="s">
        <v>42</v>
      </c>
      <c r="F6936" s="4" t="s">
        <v>118</v>
      </c>
      <c r="G6936" s="4" t="s">
        <v>119</v>
      </c>
      <c r="H6936" s="6" t="s">
        <v>22</v>
      </c>
      <c r="I6936" s="7">
        <v>28.0</v>
      </c>
      <c r="J6936" s="8">
        <v>77.0</v>
      </c>
      <c r="K6936" s="9">
        <v>2156.0</v>
      </c>
      <c r="L6936" s="9">
        <v>1034.8799999999999</v>
      </c>
      <c r="M6936" s="10">
        <v>0.48</v>
      </c>
      <c r="N6936" s="4" t="s">
        <v>89</v>
      </c>
      <c r="O6936" s="4" t="s">
        <v>20</v>
      </c>
      <c r="P6936" s="4" t="s">
        <v>24</v>
      </c>
    </row>
    <row r="6937" ht="14.25" customHeight="1">
      <c r="B6937" s="4" t="s">
        <v>15</v>
      </c>
      <c r="C6937" s="4">
        <v>1185732.0</v>
      </c>
      <c r="D6937" s="5">
        <v>44353.0</v>
      </c>
      <c r="E6937" s="4" t="s">
        <v>42</v>
      </c>
      <c r="F6937" s="4" t="s">
        <v>118</v>
      </c>
      <c r="G6937" s="4" t="s">
        <v>119</v>
      </c>
      <c r="H6937" s="6" t="s">
        <v>25</v>
      </c>
      <c r="I6937" s="7">
        <v>23.0</v>
      </c>
      <c r="J6937" s="8">
        <v>50.0</v>
      </c>
      <c r="K6937" s="9">
        <v>1150.0</v>
      </c>
      <c r="L6937" s="9">
        <v>517.5</v>
      </c>
      <c r="M6937" s="10">
        <v>0.44999999999999996</v>
      </c>
      <c r="N6937" s="4" t="s">
        <v>89</v>
      </c>
      <c r="O6937" s="4" t="s">
        <v>29</v>
      </c>
      <c r="P6937" s="4" t="s">
        <v>24</v>
      </c>
    </row>
    <row r="6938" ht="14.25" customHeight="1">
      <c r="B6938" s="4" t="s">
        <v>15</v>
      </c>
      <c r="C6938" s="4">
        <v>1185732.0</v>
      </c>
      <c r="D6938" s="5">
        <v>44353.0</v>
      </c>
      <c r="E6938" s="4" t="s">
        <v>42</v>
      </c>
      <c r="F6938" s="4" t="s">
        <v>118</v>
      </c>
      <c r="G6938" s="4" t="s">
        <v>119</v>
      </c>
      <c r="H6938" s="6" t="s">
        <v>26</v>
      </c>
      <c r="I6938" s="7">
        <v>24.0</v>
      </c>
      <c r="J6938" s="8">
        <v>44.0</v>
      </c>
      <c r="K6938" s="9">
        <v>1056.0</v>
      </c>
      <c r="L6938" s="9">
        <v>464.64</v>
      </c>
      <c r="M6938" s="10">
        <v>0.44</v>
      </c>
      <c r="N6938" s="4" t="s">
        <v>89</v>
      </c>
      <c r="O6938" s="4" t="s">
        <v>23</v>
      </c>
      <c r="P6938" s="4" t="s">
        <v>21</v>
      </c>
    </row>
    <row r="6939" ht="14.25" customHeight="1">
      <c r="B6939" s="4" t="s">
        <v>15</v>
      </c>
      <c r="C6939" s="4">
        <v>1185732.0</v>
      </c>
      <c r="D6939" s="5">
        <v>44353.0</v>
      </c>
      <c r="E6939" s="4" t="s">
        <v>42</v>
      </c>
      <c r="F6939" s="4" t="s">
        <v>118</v>
      </c>
      <c r="G6939" s="4" t="s">
        <v>119</v>
      </c>
      <c r="H6939" s="6" t="s">
        <v>27</v>
      </c>
      <c r="I6939" s="7">
        <v>34.0</v>
      </c>
      <c r="J6939" s="8">
        <v>44.0</v>
      </c>
      <c r="K6939" s="9">
        <v>1496.0</v>
      </c>
      <c r="L6939" s="9">
        <v>957.44</v>
      </c>
      <c r="M6939" s="10">
        <v>0.64</v>
      </c>
      <c r="N6939" s="4" t="s">
        <v>89</v>
      </c>
      <c r="O6939" s="4" t="s">
        <v>23</v>
      </c>
      <c r="P6939" s="4" t="s">
        <v>24</v>
      </c>
    </row>
    <row r="6940" ht="14.25" customHeight="1">
      <c r="B6940" s="4" t="s">
        <v>15</v>
      </c>
      <c r="C6940" s="4">
        <v>1185732.0</v>
      </c>
      <c r="D6940" s="5">
        <v>44353.0</v>
      </c>
      <c r="E6940" s="4" t="s">
        <v>42</v>
      </c>
      <c r="F6940" s="4" t="s">
        <v>118</v>
      </c>
      <c r="G6940" s="4" t="s">
        <v>119</v>
      </c>
      <c r="H6940" s="6" t="s">
        <v>28</v>
      </c>
      <c r="I6940" s="7">
        <v>51.0</v>
      </c>
      <c r="J6940" s="8">
        <v>85.0</v>
      </c>
      <c r="K6940" s="9">
        <v>4335.0</v>
      </c>
      <c r="L6940" s="9">
        <v>2297.55</v>
      </c>
      <c r="M6940" s="10">
        <v>0.53</v>
      </c>
      <c r="N6940" s="4" t="s">
        <v>89</v>
      </c>
      <c r="O6940" s="4" t="s">
        <v>23</v>
      </c>
      <c r="P6940" s="4" t="s">
        <v>24</v>
      </c>
    </row>
    <row r="6941" ht="14.25" customHeight="1">
      <c r="B6941" s="4" t="s">
        <v>15</v>
      </c>
      <c r="C6941" s="4">
        <v>1185732.0</v>
      </c>
      <c r="D6941" s="5">
        <v>44382.0</v>
      </c>
      <c r="E6941" s="4" t="s">
        <v>42</v>
      </c>
      <c r="F6941" s="4" t="s">
        <v>118</v>
      </c>
      <c r="G6941" s="4" t="s">
        <v>119</v>
      </c>
      <c r="H6941" s="6" t="s">
        <v>18</v>
      </c>
      <c r="I6941" s="7">
        <v>49.0</v>
      </c>
      <c r="J6941" s="8">
        <v>138.0</v>
      </c>
      <c r="K6941" s="9">
        <v>6762.0</v>
      </c>
      <c r="L6941" s="9">
        <v>2975.28</v>
      </c>
      <c r="M6941" s="10">
        <v>0.44</v>
      </c>
      <c r="N6941" s="4" t="s">
        <v>89</v>
      </c>
      <c r="O6941" s="4" t="s">
        <v>20</v>
      </c>
      <c r="P6941" s="4" t="s">
        <v>21</v>
      </c>
    </row>
    <row r="6942" ht="14.25" customHeight="1">
      <c r="B6942" s="4" t="s">
        <v>15</v>
      </c>
      <c r="C6942" s="4">
        <v>1185732.0</v>
      </c>
      <c r="D6942" s="5">
        <v>44382.0</v>
      </c>
      <c r="E6942" s="4" t="s">
        <v>42</v>
      </c>
      <c r="F6942" s="4" t="s">
        <v>118</v>
      </c>
      <c r="G6942" s="4" t="s">
        <v>119</v>
      </c>
      <c r="H6942" s="6" t="s">
        <v>22</v>
      </c>
      <c r="I6942" s="7">
        <v>44.0</v>
      </c>
      <c r="J6942" s="8">
        <v>87.0</v>
      </c>
      <c r="K6942" s="9">
        <v>3828.0</v>
      </c>
      <c r="L6942" s="9">
        <v>1875.72</v>
      </c>
      <c r="M6942" s="10">
        <v>0.49</v>
      </c>
      <c r="N6942" s="4" t="s">
        <v>89</v>
      </c>
      <c r="O6942" s="4" t="s">
        <v>29</v>
      </c>
      <c r="P6942" s="4" t="s">
        <v>24</v>
      </c>
    </row>
    <row r="6943" ht="14.25" customHeight="1">
      <c r="B6943" s="4" t="s">
        <v>15</v>
      </c>
      <c r="C6943" s="4">
        <v>1185732.0</v>
      </c>
      <c r="D6943" s="5">
        <v>44382.0</v>
      </c>
      <c r="E6943" s="4" t="s">
        <v>42</v>
      </c>
      <c r="F6943" s="4" t="s">
        <v>118</v>
      </c>
      <c r="G6943" s="4" t="s">
        <v>119</v>
      </c>
      <c r="H6943" s="6" t="s">
        <v>25</v>
      </c>
      <c r="I6943" s="7">
        <v>36.0</v>
      </c>
      <c r="J6943" s="8">
        <v>68.0</v>
      </c>
      <c r="K6943" s="9">
        <v>2448.0</v>
      </c>
      <c r="L6943" s="9">
        <v>1077.1200000000001</v>
      </c>
      <c r="M6943" s="10">
        <v>0.44</v>
      </c>
      <c r="N6943" s="4" t="s">
        <v>89</v>
      </c>
      <c r="O6943" s="4" t="s">
        <v>23</v>
      </c>
      <c r="P6943" s="4" t="s">
        <v>24</v>
      </c>
    </row>
    <row r="6944" ht="14.25" customHeight="1">
      <c r="B6944" s="4" t="s">
        <v>15</v>
      </c>
      <c r="C6944" s="4">
        <v>1185732.0</v>
      </c>
      <c r="D6944" s="5">
        <v>44382.0</v>
      </c>
      <c r="E6944" s="4" t="s">
        <v>42</v>
      </c>
      <c r="F6944" s="4" t="s">
        <v>118</v>
      </c>
      <c r="G6944" s="4" t="s">
        <v>119</v>
      </c>
      <c r="H6944" s="6" t="s">
        <v>26</v>
      </c>
      <c r="I6944" s="7">
        <v>37.0</v>
      </c>
      <c r="J6944" s="8">
        <v>47.0</v>
      </c>
      <c r="K6944" s="9">
        <v>1739.0</v>
      </c>
      <c r="L6944" s="9">
        <v>712.99</v>
      </c>
      <c r="M6944" s="10">
        <v>0.41</v>
      </c>
      <c r="N6944" s="4" t="s">
        <v>89</v>
      </c>
      <c r="O6944" s="4" t="s">
        <v>23</v>
      </c>
      <c r="P6944" s="4" t="s">
        <v>21</v>
      </c>
    </row>
    <row r="6945" ht="14.25" customHeight="1">
      <c r="B6945" s="4" t="s">
        <v>15</v>
      </c>
      <c r="C6945" s="4">
        <v>1185732.0</v>
      </c>
      <c r="D6945" s="5">
        <v>44382.0</v>
      </c>
      <c r="E6945" s="4" t="s">
        <v>42</v>
      </c>
      <c r="F6945" s="4" t="s">
        <v>118</v>
      </c>
      <c r="G6945" s="4" t="s">
        <v>119</v>
      </c>
      <c r="H6945" s="6" t="s">
        <v>27</v>
      </c>
      <c r="I6945" s="7">
        <v>46.0</v>
      </c>
      <c r="J6945" s="8">
        <v>60.0</v>
      </c>
      <c r="K6945" s="9">
        <v>2760.0</v>
      </c>
      <c r="L6945" s="9">
        <v>1656.0</v>
      </c>
      <c r="M6945" s="10">
        <v>0.6</v>
      </c>
      <c r="N6945" s="4" t="s">
        <v>89</v>
      </c>
      <c r="O6945" s="4" t="s">
        <v>20</v>
      </c>
      <c r="P6945" s="4" t="s">
        <v>21</v>
      </c>
    </row>
    <row r="6946" ht="14.25" customHeight="1">
      <c r="B6946" s="4" t="s">
        <v>15</v>
      </c>
      <c r="C6946" s="4">
        <v>1185732.0</v>
      </c>
      <c r="D6946" s="5">
        <v>44382.0</v>
      </c>
      <c r="E6946" s="4" t="s">
        <v>42</v>
      </c>
      <c r="F6946" s="4" t="s">
        <v>118</v>
      </c>
      <c r="G6946" s="4" t="s">
        <v>119</v>
      </c>
      <c r="H6946" s="6" t="s">
        <v>28</v>
      </c>
      <c r="I6946" s="7">
        <v>51.0</v>
      </c>
      <c r="J6946" s="8">
        <v>94.0</v>
      </c>
      <c r="K6946" s="9">
        <v>4794.0</v>
      </c>
      <c r="L6946" s="9">
        <v>2397.0</v>
      </c>
      <c r="M6946" s="10">
        <v>0.5</v>
      </c>
      <c r="N6946" s="4" t="s">
        <v>89</v>
      </c>
      <c r="O6946" s="4" t="s">
        <v>23</v>
      </c>
      <c r="P6946" s="4" t="s">
        <v>21</v>
      </c>
    </row>
    <row r="6947" ht="14.25" customHeight="1">
      <c r="B6947" s="4" t="s">
        <v>15</v>
      </c>
      <c r="C6947" s="4">
        <v>1185732.0</v>
      </c>
      <c r="D6947" s="5">
        <v>44414.0</v>
      </c>
      <c r="E6947" s="4" t="s">
        <v>42</v>
      </c>
      <c r="F6947" s="4" t="s">
        <v>118</v>
      </c>
      <c r="G6947" s="4" t="s">
        <v>119</v>
      </c>
      <c r="H6947" s="6" t="s">
        <v>18</v>
      </c>
      <c r="I6947" s="7">
        <v>49.0</v>
      </c>
      <c r="J6947" s="8">
        <v>131.0</v>
      </c>
      <c r="K6947" s="9">
        <v>6419.0</v>
      </c>
      <c r="L6947" s="9">
        <v>2695.98</v>
      </c>
      <c r="M6947" s="10">
        <v>0.42</v>
      </c>
      <c r="N6947" s="4" t="s">
        <v>89</v>
      </c>
      <c r="O6947" s="4" t="s">
        <v>23</v>
      </c>
      <c r="P6947" s="4" t="s">
        <v>24</v>
      </c>
    </row>
    <row r="6948" ht="14.25" customHeight="1">
      <c r="B6948" s="4" t="s">
        <v>15</v>
      </c>
      <c r="C6948" s="4">
        <v>1185732.0</v>
      </c>
      <c r="D6948" s="5">
        <v>44414.0</v>
      </c>
      <c r="E6948" s="4" t="s">
        <v>42</v>
      </c>
      <c r="F6948" s="4" t="s">
        <v>118</v>
      </c>
      <c r="G6948" s="4" t="s">
        <v>119</v>
      </c>
      <c r="H6948" s="6" t="s">
        <v>22</v>
      </c>
      <c r="I6948" s="7">
        <v>42.0</v>
      </c>
      <c r="J6948" s="8">
        <v>78.0</v>
      </c>
      <c r="K6948" s="9">
        <v>3276.0</v>
      </c>
      <c r="L6948" s="9">
        <v>1506.9599999999998</v>
      </c>
      <c r="M6948" s="10">
        <v>0.45999999999999996</v>
      </c>
      <c r="N6948" s="4" t="s">
        <v>89</v>
      </c>
      <c r="O6948" s="4" t="s">
        <v>29</v>
      </c>
      <c r="P6948" s="4" t="s">
        <v>21</v>
      </c>
    </row>
    <row r="6949" ht="14.25" customHeight="1">
      <c r="B6949" s="4" t="s">
        <v>15</v>
      </c>
      <c r="C6949" s="4">
        <v>1185732.0</v>
      </c>
      <c r="D6949" s="5">
        <v>44414.0</v>
      </c>
      <c r="E6949" s="4" t="s">
        <v>42</v>
      </c>
      <c r="F6949" s="4" t="s">
        <v>118</v>
      </c>
      <c r="G6949" s="4" t="s">
        <v>119</v>
      </c>
      <c r="H6949" s="6" t="s">
        <v>25</v>
      </c>
      <c r="I6949" s="7">
        <v>39.0</v>
      </c>
      <c r="J6949" s="8">
        <v>61.0</v>
      </c>
      <c r="K6949" s="9">
        <v>2379.0</v>
      </c>
      <c r="L6949" s="9">
        <v>1022.97</v>
      </c>
      <c r="M6949" s="10">
        <v>0.43</v>
      </c>
      <c r="N6949" s="4" t="s">
        <v>89</v>
      </c>
      <c r="O6949" s="4" t="s">
        <v>20</v>
      </c>
      <c r="P6949" s="4" t="s">
        <v>21</v>
      </c>
    </row>
    <row r="6950" ht="14.25" customHeight="1">
      <c r="B6950" s="4" t="s">
        <v>15</v>
      </c>
      <c r="C6950" s="4">
        <v>1185732.0</v>
      </c>
      <c r="D6950" s="5">
        <v>44414.0</v>
      </c>
      <c r="E6950" s="4" t="s">
        <v>42</v>
      </c>
      <c r="F6950" s="4" t="s">
        <v>118</v>
      </c>
      <c r="G6950" s="4" t="s">
        <v>119</v>
      </c>
      <c r="H6950" s="6" t="s">
        <v>26</v>
      </c>
      <c r="I6950" s="7">
        <v>37.0</v>
      </c>
      <c r="J6950" s="8">
        <v>54.0</v>
      </c>
      <c r="K6950" s="9">
        <v>1998.0</v>
      </c>
      <c r="L6950" s="9">
        <v>819.18</v>
      </c>
      <c r="M6950" s="10">
        <v>0.41</v>
      </c>
      <c r="N6950" s="4" t="s">
        <v>89</v>
      </c>
      <c r="O6950" s="4" t="s">
        <v>20</v>
      </c>
      <c r="P6950" s="4" t="s">
        <v>24</v>
      </c>
    </row>
    <row r="6951" ht="14.25" customHeight="1">
      <c r="B6951" s="4" t="s">
        <v>15</v>
      </c>
      <c r="C6951" s="4">
        <v>1185732.0</v>
      </c>
      <c r="D6951" s="5">
        <v>44414.0</v>
      </c>
      <c r="E6951" s="4" t="s">
        <v>42</v>
      </c>
      <c r="F6951" s="4" t="s">
        <v>118</v>
      </c>
      <c r="G6951" s="4" t="s">
        <v>119</v>
      </c>
      <c r="H6951" s="6" t="s">
        <v>27</v>
      </c>
      <c r="I6951" s="7">
        <v>48.0</v>
      </c>
      <c r="J6951" s="8">
        <v>51.0</v>
      </c>
      <c r="K6951" s="9">
        <v>2448.0</v>
      </c>
      <c r="L6951" s="9">
        <v>1468.8</v>
      </c>
      <c r="M6951" s="10">
        <v>0.6</v>
      </c>
      <c r="N6951" s="4" t="s">
        <v>89</v>
      </c>
      <c r="O6951" s="4" t="s">
        <v>29</v>
      </c>
      <c r="P6951" s="4" t="s">
        <v>21</v>
      </c>
    </row>
    <row r="6952" ht="14.25" customHeight="1">
      <c r="B6952" s="4" t="s">
        <v>15</v>
      </c>
      <c r="C6952" s="4">
        <v>1185732.0</v>
      </c>
      <c r="D6952" s="5">
        <v>44414.0</v>
      </c>
      <c r="E6952" s="4" t="s">
        <v>42</v>
      </c>
      <c r="F6952" s="4" t="s">
        <v>118</v>
      </c>
      <c r="G6952" s="4" t="s">
        <v>119</v>
      </c>
      <c r="H6952" s="6" t="s">
        <v>28</v>
      </c>
      <c r="I6952" s="7">
        <v>53.0</v>
      </c>
      <c r="J6952" s="8">
        <v>98.0</v>
      </c>
      <c r="K6952" s="9">
        <v>5194.0</v>
      </c>
      <c r="L6952" s="9">
        <v>2856.7000000000003</v>
      </c>
      <c r="M6952" s="10">
        <v>0.55</v>
      </c>
      <c r="N6952" s="4" t="s">
        <v>89</v>
      </c>
      <c r="O6952" s="4" t="s">
        <v>20</v>
      </c>
      <c r="P6952" s="4" t="s">
        <v>24</v>
      </c>
    </row>
    <row r="6953" ht="14.25" customHeight="1">
      <c r="B6953" s="4" t="s">
        <v>15</v>
      </c>
      <c r="C6953" s="4">
        <v>1185732.0</v>
      </c>
      <c r="D6953" s="5">
        <v>44446.0</v>
      </c>
      <c r="E6953" s="4" t="s">
        <v>42</v>
      </c>
      <c r="F6953" s="4" t="s">
        <v>118</v>
      </c>
      <c r="G6953" s="4" t="s">
        <v>119</v>
      </c>
      <c r="H6953" s="6" t="s">
        <v>18</v>
      </c>
      <c r="I6953" s="7">
        <v>34.0</v>
      </c>
      <c r="J6953" s="8">
        <v>133.0</v>
      </c>
      <c r="K6953" s="9">
        <v>4522.0</v>
      </c>
      <c r="L6953" s="9">
        <v>1808.8000000000002</v>
      </c>
      <c r="M6953" s="10">
        <v>0.4</v>
      </c>
      <c r="N6953" s="4" t="s">
        <v>89</v>
      </c>
      <c r="O6953" s="4" t="s">
        <v>29</v>
      </c>
      <c r="P6953" s="4" t="s">
        <v>24</v>
      </c>
    </row>
    <row r="6954" ht="14.25" customHeight="1">
      <c r="B6954" s="4" t="s">
        <v>15</v>
      </c>
      <c r="C6954" s="4">
        <v>1185732.0</v>
      </c>
      <c r="D6954" s="5">
        <v>44446.0</v>
      </c>
      <c r="E6954" s="4" t="s">
        <v>42</v>
      </c>
      <c r="F6954" s="4" t="s">
        <v>118</v>
      </c>
      <c r="G6954" s="4" t="s">
        <v>119</v>
      </c>
      <c r="H6954" s="6" t="s">
        <v>22</v>
      </c>
      <c r="I6954" s="7">
        <v>27.0</v>
      </c>
      <c r="J6954" s="8">
        <v>77.0</v>
      </c>
      <c r="K6954" s="9">
        <v>2079.0</v>
      </c>
      <c r="L6954" s="9">
        <v>977.13</v>
      </c>
      <c r="M6954" s="10">
        <v>0.47</v>
      </c>
      <c r="N6954" s="4" t="s">
        <v>89</v>
      </c>
      <c r="O6954" s="4" t="s">
        <v>23</v>
      </c>
      <c r="P6954" s="4" t="s">
        <v>21</v>
      </c>
    </row>
    <row r="6955" ht="14.25" customHeight="1">
      <c r="B6955" s="4" t="s">
        <v>15</v>
      </c>
      <c r="C6955" s="4">
        <v>1185732.0</v>
      </c>
      <c r="D6955" s="5">
        <v>44446.0</v>
      </c>
      <c r="E6955" s="4" t="s">
        <v>42</v>
      </c>
      <c r="F6955" s="4" t="s">
        <v>118</v>
      </c>
      <c r="G6955" s="4" t="s">
        <v>119</v>
      </c>
      <c r="H6955" s="6" t="s">
        <v>25</v>
      </c>
      <c r="I6955" s="7">
        <v>24.0</v>
      </c>
      <c r="J6955" s="8">
        <v>49.0</v>
      </c>
      <c r="K6955" s="9">
        <v>1176.0</v>
      </c>
      <c r="L6955" s="9">
        <v>470.40000000000003</v>
      </c>
      <c r="M6955" s="10">
        <v>0.4</v>
      </c>
      <c r="N6955" s="4" t="s">
        <v>89</v>
      </c>
      <c r="O6955" s="4" t="s">
        <v>20</v>
      </c>
      <c r="P6955" s="4" t="s">
        <v>21</v>
      </c>
    </row>
    <row r="6956" ht="14.25" customHeight="1">
      <c r="B6956" s="4" t="s">
        <v>15</v>
      </c>
      <c r="C6956" s="4">
        <v>1185732.0</v>
      </c>
      <c r="D6956" s="5">
        <v>44446.0</v>
      </c>
      <c r="E6956" s="4" t="s">
        <v>42</v>
      </c>
      <c r="F6956" s="4" t="s">
        <v>118</v>
      </c>
      <c r="G6956" s="4" t="s">
        <v>119</v>
      </c>
      <c r="H6956" s="6" t="s">
        <v>26</v>
      </c>
      <c r="I6956" s="7">
        <v>23.0</v>
      </c>
      <c r="J6956" s="8">
        <v>38.0</v>
      </c>
      <c r="K6956" s="9">
        <v>874.0</v>
      </c>
      <c r="L6956" s="9">
        <v>393.29999999999995</v>
      </c>
      <c r="M6956" s="10">
        <v>0.44999999999999996</v>
      </c>
      <c r="N6956" s="4" t="s">
        <v>89</v>
      </c>
      <c r="O6956" s="4" t="s">
        <v>23</v>
      </c>
      <c r="P6956" s="4" t="s">
        <v>24</v>
      </c>
    </row>
    <row r="6957" ht="14.25" customHeight="1">
      <c r="B6957" s="4" t="s">
        <v>15</v>
      </c>
      <c r="C6957" s="4">
        <v>1185732.0</v>
      </c>
      <c r="D6957" s="5">
        <v>44446.0</v>
      </c>
      <c r="E6957" s="4" t="s">
        <v>42</v>
      </c>
      <c r="F6957" s="4" t="s">
        <v>118</v>
      </c>
      <c r="G6957" s="4" t="s">
        <v>119</v>
      </c>
      <c r="H6957" s="6" t="s">
        <v>27</v>
      </c>
      <c r="I6957" s="7">
        <v>34.0</v>
      </c>
      <c r="J6957" s="8">
        <v>45.0</v>
      </c>
      <c r="K6957" s="9">
        <v>1530.0</v>
      </c>
      <c r="L6957" s="9">
        <v>933.3</v>
      </c>
      <c r="M6957" s="10">
        <v>0.61</v>
      </c>
      <c r="N6957" s="4" t="s">
        <v>89</v>
      </c>
      <c r="O6957" s="4" t="s">
        <v>20</v>
      </c>
      <c r="P6957" s="4" t="s">
        <v>24</v>
      </c>
    </row>
    <row r="6958" ht="14.25" customHeight="1">
      <c r="B6958" s="4" t="s">
        <v>15</v>
      </c>
      <c r="C6958" s="4">
        <v>1185732.0</v>
      </c>
      <c r="D6958" s="5">
        <v>44446.0</v>
      </c>
      <c r="E6958" s="4" t="s">
        <v>42</v>
      </c>
      <c r="F6958" s="4" t="s">
        <v>118</v>
      </c>
      <c r="G6958" s="4" t="s">
        <v>119</v>
      </c>
      <c r="H6958" s="6" t="s">
        <v>28</v>
      </c>
      <c r="I6958" s="7">
        <v>36.0</v>
      </c>
      <c r="J6958" s="8">
        <v>61.0</v>
      </c>
      <c r="K6958" s="9">
        <v>2196.0</v>
      </c>
      <c r="L6958" s="9">
        <v>1098.0</v>
      </c>
      <c r="M6958" s="10">
        <v>0.5</v>
      </c>
      <c r="N6958" s="4" t="s">
        <v>89</v>
      </c>
      <c r="O6958" s="4" t="s">
        <v>20</v>
      </c>
      <c r="P6958" s="4" t="s">
        <v>24</v>
      </c>
    </row>
    <row r="6959" ht="14.25" customHeight="1">
      <c r="B6959" s="4" t="s">
        <v>15</v>
      </c>
      <c r="C6959" s="4">
        <v>1185732.0</v>
      </c>
      <c r="D6959" s="5">
        <v>44475.0</v>
      </c>
      <c r="E6959" s="4" t="s">
        <v>42</v>
      </c>
      <c r="F6959" s="4" t="s">
        <v>118</v>
      </c>
      <c r="G6959" s="4" t="s">
        <v>119</v>
      </c>
      <c r="H6959" s="6" t="s">
        <v>18</v>
      </c>
      <c r="I6959" s="7">
        <v>43.0</v>
      </c>
      <c r="J6959" s="8">
        <v>112.0</v>
      </c>
      <c r="K6959" s="9">
        <v>4816.0</v>
      </c>
      <c r="L6959" s="9">
        <v>1974.56</v>
      </c>
      <c r="M6959" s="10">
        <v>0.41</v>
      </c>
      <c r="N6959" s="4" t="s">
        <v>89</v>
      </c>
      <c r="O6959" s="4" t="s">
        <v>29</v>
      </c>
      <c r="P6959" s="4" t="s">
        <v>24</v>
      </c>
    </row>
    <row r="6960" ht="14.25" customHeight="1">
      <c r="B6960" s="4" t="s">
        <v>15</v>
      </c>
      <c r="C6960" s="4">
        <v>1185732.0</v>
      </c>
      <c r="D6960" s="5">
        <v>44475.0</v>
      </c>
      <c r="E6960" s="4" t="s">
        <v>42</v>
      </c>
      <c r="F6960" s="4" t="s">
        <v>118</v>
      </c>
      <c r="G6960" s="4" t="s">
        <v>119</v>
      </c>
      <c r="H6960" s="6" t="s">
        <v>22</v>
      </c>
      <c r="I6960" s="7">
        <v>32.0</v>
      </c>
      <c r="J6960" s="8">
        <v>75.0</v>
      </c>
      <c r="K6960" s="9">
        <v>2400.0</v>
      </c>
      <c r="L6960" s="9">
        <v>1104.0</v>
      </c>
      <c r="M6960" s="10">
        <v>0.45999999999999996</v>
      </c>
      <c r="N6960" s="4" t="s">
        <v>89</v>
      </c>
      <c r="O6960" s="4" t="s">
        <v>23</v>
      </c>
      <c r="P6960" s="4" t="s">
        <v>21</v>
      </c>
    </row>
    <row r="6961" ht="14.25" customHeight="1">
      <c r="B6961" s="4" t="s">
        <v>15</v>
      </c>
      <c r="C6961" s="4">
        <v>1185732.0</v>
      </c>
      <c r="D6961" s="5">
        <v>44475.0</v>
      </c>
      <c r="E6961" s="4" t="s">
        <v>42</v>
      </c>
      <c r="F6961" s="4" t="s">
        <v>118</v>
      </c>
      <c r="G6961" s="4" t="s">
        <v>119</v>
      </c>
      <c r="H6961" s="6" t="s">
        <v>25</v>
      </c>
      <c r="I6961" s="7">
        <v>34.0</v>
      </c>
      <c r="J6961" s="8">
        <v>39.0</v>
      </c>
      <c r="K6961" s="9">
        <v>1326.0</v>
      </c>
      <c r="L6961" s="9">
        <v>543.66</v>
      </c>
      <c r="M6961" s="10">
        <v>0.41</v>
      </c>
      <c r="N6961" s="4" t="s">
        <v>89</v>
      </c>
      <c r="O6961" s="4" t="s">
        <v>23</v>
      </c>
      <c r="P6961" s="4" t="s">
        <v>24</v>
      </c>
    </row>
    <row r="6962" ht="14.25" customHeight="1">
      <c r="B6962" s="4" t="s">
        <v>15</v>
      </c>
      <c r="C6962" s="4">
        <v>1185732.0</v>
      </c>
      <c r="D6962" s="5">
        <v>44475.0</v>
      </c>
      <c r="E6962" s="4" t="s">
        <v>42</v>
      </c>
      <c r="F6962" s="4" t="s">
        <v>118</v>
      </c>
      <c r="G6962" s="4" t="s">
        <v>119</v>
      </c>
      <c r="H6962" s="6" t="s">
        <v>26</v>
      </c>
      <c r="I6962" s="7">
        <v>34.0</v>
      </c>
      <c r="J6962" s="8">
        <v>31.0</v>
      </c>
      <c r="K6962" s="9">
        <v>1054.0</v>
      </c>
      <c r="L6962" s="9">
        <v>442.68</v>
      </c>
      <c r="M6962" s="10">
        <v>0.42</v>
      </c>
      <c r="N6962" s="4" t="s">
        <v>89</v>
      </c>
      <c r="O6962" s="4" t="s">
        <v>20</v>
      </c>
      <c r="P6962" s="4" t="s">
        <v>24</v>
      </c>
    </row>
    <row r="6963" ht="14.25" customHeight="1">
      <c r="B6963" s="4" t="s">
        <v>15</v>
      </c>
      <c r="C6963" s="4">
        <v>1185732.0</v>
      </c>
      <c r="D6963" s="5">
        <v>44475.0</v>
      </c>
      <c r="E6963" s="4" t="s">
        <v>42</v>
      </c>
      <c r="F6963" s="4" t="s">
        <v>118</v>
      </c>
      <c r="G6963" s="4" t="s">
        <v>119</v>
      </c>
      <c r="H6963" s="6" t="s">
        <v>27</v>
      </c>
      <c r="I6963" s="7">
        <v>42.0</v>
      </c>
      <c r="J6963" s="8">
        <v>38.0</v>
      </c>
      <c r="K6963" s="9">
        <v>1596.0</v>
      </c>
      <c r="L6963" s="9">
        <v>1021.44</v>
      </c>
      <c r="M6963" s="10">
        <v>0.64</v>
      </c>
      <c r="N6963" s="4" t="s">
        <v>89</v>
      </c>
      <c r="O6963" s="4" t="s">
        <v>29</v>
      </c>
      <c r="P6963" s="4" t="s">
        <v>24</v>
      </c>
    </row>
    <row r="6964" ht="14.25" customHeight="1">
      <c r="B6964" s="4" t="s">
        <v>36</v>
      </c>
      <c r="C6964" s="4">
        <v>1185732.0</v>
      </c>
      <c r="D6964" s="5">
        <v>44475.0</v>
      </c>
      <c r="E6964" s="4" t="s">
        <v>42</v>
      </c>
      <c r="F6964" s="4" t="s">
        <v>118</v>
      </c>
      <c r="G6964" s="4" t="s">
        <v>119</v>
      </c>
      <c r="H6964" s="6" t="s">
        <v>28</v>
      </c>
      <c r="I6964" s="7">
        <v>49.0</v>
      </c>
      <c r="J6964" s="8">
        <v>73.0</v>
      </c>
      <c r="K6964" s="9">
        <v>3577.0</v>
      </c>
      <c r="L6964" s="9">
        <v>1895.8100000000002</v>
      </c>
      <c r="M6964" s="10">
        <v>0.53</v>
      </c>
      <c r="N6964" s="4" t="s">
        <v>89</v>
      </c>
      <c r="O6964" s="4" t="s">
        <v>29</v>
      </c>
      <c r="P6964" s="4" t="s">
        <v>21</v>
      </c>
    </row>
    <row r="6965" ht="14.25" customHeight="1">
      <c r="B6965" s="4" t="s">
        <v>36</v>
      </c>
      <c r="C6965" s="4">
        <v>1185732.0</v>
      </c>
      <c r="D6965" s="5">
        <v>44506.0</v>
      </c>
      <c r="E6965" s="4" t="s">
        <v>42</v>
      </c>
      <c r="F6965" s="4" t="s">
        <v>118</v>
      </c>
      <c r="G6965" s="4" t="s">
        <v>119</v>
      </c>
      <c r="H6965" s="6" t="s">
        <v>18</v>
      </c>
      <c r="I6965" s="7">
        <v>41.0</v>
      </c>
      <c r="J6965" s="8">
        <v>112.0</v>
      </c>
      <c r="K6965" s="9">
        <v>4592.0</v>
      </c>
      <c r="L6965" s="9">
        <v>2020.48</v>
      </c>
      <c r="M6965" s="10">
        <v>0.44</v>
      </c>
      <c r="N6965" s="4" t="s">
        <v>89</v>
      </c>
      <c r="O6965" s="4" t="s">
        <v>23</v>
      </c>
      <c r="P6965" s="4" t="s">
        <v>24</v>
      </c>
    </row>
    <row r="6966" ht="14.25" customHeight="1">
      <c r="B6966" s="4" t="s">
        <v>36</v>
      </c>
      <c r="C6966" s="4">
        <v>1185732.0</v>
      </c>
      <c r="D6966" s="5">
        <v>44506.0</v>
      </c>
      <c r="E6966" s="4" t="s">
        <v>42</v>
      </c>
      <c r="F6966" s="4" t="s">
        <v>118</v>
      </c>
      <c r="G6966" s="4" t="s">
        <v>119</v>
      </c>
      <c r="H6966" s="6" t="s">
        <v>22</v>
      </c>
      <c r="I6966" s="7">
        <v>32.0</v>
      </c>
      <c r="J6966" s="8">
        <v>72.0</v>
      </c>
      <c r="K6966" s="9">
        <v>2304.0</v>
      </c>
      <c r="L6966" s="9">
        <v>1128.96</v>
      </c>
      <c r="M6966" s="10">
        <v>0.49</v>
      </c>
      <c r="N6966" s="4" t="s">
        <v>89</v>
      </c>
      <c r="O6966" s="4" t="s">
        <v>20</v>
      </c>
      <c r="P6966" s="4" t="s">
        <v>24</v>
      </c>
    </row>
    <row r="6967" ht="14.25" customHeight="1">
      <c r="B6967" s="4" t="s">
        <v>36</v>
      </c>
      <c r="C6967" s="4">
        <v>1185732.0</v>
      </c>
      <c r="D6967" s="5">
        <v>44506.0</v>
      </c>
      <c r="E6967" s="4" t="s">
        <v>42</v>
      </c>
      <c r="F6967" s="4" t="s">
        <v>118</v>
      </c>
      <c r="G6967" s="4" t="s">
        <v>119</v>
      </c>
      <c r="H6967" s="6" t="s">
        <v>25</v>
      </c>
      <c r="I6967" s="7">
        <v>32.0</v>
      </c>
      <c r="J6967" s="8">
        <v>57.0</v>
      </c>
      <c r="K6967" s="9">
        <v>1824.0</v>
      </c>
      <c r="L6967" s="9">
        <v>802.5600000000001</v>
      </c>
      <c r="M6967" s="10">
        <v>0.44</v>
      </c>
      <c r="N6967" s="4" t="s">
        <v>89</v>
      </c>
      <c r="O6967" s="4" t="s">
        <v>20</v>
      </c>
      <c r="P6967" s="4" t="s">
        <v>21</v>
      </c>
    </row>
    <row r="6968" ht="14.25" customHeight="1">
      <c r="B6968" s="4" t="s">
        <v>36</v>
      </c>
      <c r="C6968" s="4">
        <v>1185732.0</v>
      </c>
      <c r="D6968" s="5">
        <v>44506.0</v>
      </c>
      <c r="E6968" s="4" t="s">
        <v>42</v>
      </c>
      <c r="F6968" s="4" t="s">
        <v>118</v>
      </c>
      <c r="G6968" s="4" t="s">
        <v>119</v>
      </c>
      <c r="H6968" s="6" t="s">
        <v>26</v>
      </c>
      <c r="I6968" s="7">
        <v>34.0</v>
      </c>
      <c r="J6968" s="8">
        <v>52.0</v>
      </c>
      <c r="K6968" s="9">
        <v>1768.0</v>
      </c>
      <c r="L6968" s="9">
        <v>724.88</v>
      </c>
      <c r="M6968" s="10">
        <v>0.41</v>
      </c>
      <c r="N6968" s="4" t="s">
        <v>89</v>
      </c>
      <c r="O6968" s="4" t="s">
        <v>29</v>
      </c>
      <c r="P6968" s="4" t="s">
        <v>24</v>
      </c>
    </row>
    <row r="6969" ht="14.25" customHeight="1">
      <c r="B6969" s="4" t="s">
        <v>36</v>
      </c>
      <c r="C6969" s="4">
        <v>1185732.0</v>
      </c>
      <c r="D6969" s="5">
        <v>44506.0</v>
      </c>
      <c r="E6969" s="4" t="s">
        <v>42</v>
      </c>
      <c r="F6969" s="4" t="s">
        <v>118</v>
      </c>
      <c r="G6969" s="4" t="s">
        <v>119</v>
      </c>
      <c r="H6969" s="6" t="s">
        <v>27</v>
      </c>
      <c r="I6969" s="7">
        <v>55.0</v>
      </c>
      <c r="J6969" s="8">
        <v>49.0</v>
      </c>
      <c r="K6969" s="9">
        <v>2695.0</v>
      </c>
      <c r="L6969" s="9">
        <v>1617.0</v>
      </c>
      <c r="M6969" s="10">
        <v>0.6</v>
      </c>
      <c r="N6969" s="4" t="s">
        <v>89</v>
      </c>
      <c r="O6969" s="4" t="s">
        <v>20</v>
      </c>
      <c r="P6969" s="4" t="s">
        <v>24</v>
      </c>
    </row>
    <row r="6970" ht="14.25" customHeight="1">
      <c r="B6970" s="4" t="s">
        <v>36</v>
      </c>
      <c r="C6970" s="4">
        <v>1185732.0</v>
      </c>
      <c r="D6970" s="5">
        <v>44506.0</v>
      </c>
      <c r="E6970" s="4" t="s">
        <v>42</v>
      </c>
      <c r="F6970" s="4" t="s">
        <v>118</v>
      </c>
      <c r="G6970" s="4" t="s">
        <v>119</v>
      </c>
      <c r="H6970" s="6" t="s">
        <v>28</v>
      </c>
      <c r="I6970" s="7">
        <v>59.0</v>
      </c>
      <c r="J6970" s="8">
        <v>72.0</v>
      </c>
      <c r="K6970" s="9">
        <v>4248.0</v>
      </c>
      <c r="L6970" s="9">
        <v>2208.96</v>
      </c>
      <c r="M6970" s="10">
        <v>0.52</v>
      </c>
      <c r="N6970" s="4" t="s">
        <v>89</v>
      </c>
      <c r="O6970" s="4" t="s">
        <v>20</v>
      </c>
      <c r="P6970" s="4" t="s">
        <v>21</v>
      </c>
    </row>
    <row r="6971" ht="14.25" customHeight="1">
      <c r="B6971" s="4" t="s">
        <v>36</v>
      </c>
      <c r="C6971" s="4">
        <v>1185732.0</v>
      </c>
      <c r="D6971" s="5">
        <v>44535.0</v>
      </c>
      <c r="E6971" s="4" t="s">
        <v>42</v>
      </c>
      <c r="F6971" s="4" t="s">
        <v>118</v>
      </c>
      <c r="G6971" s="4" t="s">
        <v>119</v>
      </c>
      <c r="H6971" s="6" t="s">
        <v>18</v>
      </c>
      <c r="I6971" s="7">
        <v>54.0</v>
      </c>
      <c r="J6971" s="8">
        <v>147.0</v>
      </c>
      <c r="K6971" s="9">
        <v>7938.0</v>
      </c>
      <c r="L6971" s="9">
        <v>3333.96</v>
      </c>
      <c r="M6971" s="10">
        <v>0.42</v>
      </c>
      <c r="N6971" s="4" t="s">
        <v>89</v>
      </c>
      <c r="O6971" s="4" t="s">
        <v>29</v>
      </c>
      <c r="P6971" s="4" t="s">
        <v>24</v>
      </c>
    </row>
    <row r="6972" ht="14.25" customHeight="1">
      <c r="B6972" s="4" t="s">
        <v>36</v>
      </c>
      <c r="C6972" s="4">
        <v>1185732.0</v>
      </c>
      <c r="D6972" s="5">
        <v>44535.0</v>
      </c>
      <c r="E6972" s="4" t="s">
        <v>42</v>
      </c>
      <c r="F6972" s="4" t="s">
        <v>118</v>
      </c>
      <c r="G6972" s="4" t="s">
        <v>119</v>
      </c>
      <c r="H6972" s="6" t="s">
        <v>22</v>
      </c>
      <c r="I6972" s="7">
        <v>47.0</v>
      </c>
      <c r="J6972" s="8">
        <v>91.0</v>
      </c>
      <c r="K6972" s="9">
        <v>4277.0</v>
      </c>
      <c r="L6972" s="9">
        <v>2010.1899999999998</v>
      </c>
      <c r="M6972" s="10">
        <v>0.47</v>
      </c>
      <c r="N6972" s="4" t="s">
        <v>89</v>
      </c>
      <c r="O6972" s="4" t="s">
        <v>29</v>
      </c>
      <c r="P6972" s="4" t="s">
        <v>21</v>
      </c>
    </row>
    <row r="6973" ht="14.25" customHeight="1">
      <c r="B6973" s="4" t="s">
        <v>36</v>
      </c>
      <c r="C6973" s="4">
        <v>1185732.0</v>
      </c>
      <c r="D6973" s="5">
        <v>44535.0</v>
      </c>
      <c r="E6973" s="4" t="s">
        <v>42</v>
      </c>
      <c r="F6973" s="4" t="s">
        <v>118</v>
      </c>
      <c r="G6973" s="4" t="s">
        <v>119</v>
      </c>
      <c r="H6973" s="6" t="s">
        <v>25</v>
      </c>
      <c r="I6973" s="7">
        <v>47.0</v>
      </c>
      <c r="J6973" s="8">
        <v>83.0</v>
      </c>
      <c r="K6973" s="9">
        <v>3901.0</v>
      </c>
      <c r="L6973" s="9">
        <v>1638.4199999999998</v>
      </c>
      <c r="M6973" s="10">
        <v>0.42</v>
      </c>
      <c r="N6973" s="4" t="s">
        <v>89</v>
      </c>
      <c r="O6973" s="4" t="s">
        <v>29</v>
      </c>
      <c r="P6973" s="4" t="s">
        <v>21</v>
      </c>
    </row>
    <row r="6974" ht="14.25" customHeight="1">
      <c r="B6974" s="4" t="s">
        <v>36</v>
      </c>
      <c r="C6974" s="4">
        <v>1185732.0</v>
      </c>
      <c r="D6974" s="5">
        <v>44535.0</v>
      </c>
      <c r="E6974" s="4" t="s">
        <v>42</v>
      </c>
      <c r="F6974" s="4" t="s">
        <v>118</v>
      </c>
      <c r="G6974" s="4" t="s">
        <v>119</v>
      </c>
      <c r="H6974" s="6" t="s">
        <v>26</v>
      </c>
      <c r="I6974" s="7">
        <v>49.0</v>
      </c>
      <c r="J6974" s="8">
        <v>61.0</v>
      </c>
      <c r="K6974" s="9">
        <v>2989.0</v>
      </c>
      <c r="L6974" s="9">
        <v>1285.27</v>
      </c>
      <c r="M6974" s="10">
        <v>0.43</v>
      </c>
      <c r="N6974" s="4" t="s">
        <v>89</v>
      </c>
      <c r="O6974" s="4" t="s">
        <v>29</v>
      </c>
      <c r="P6974" s="4" t="s">
        <v>24</v>
      </c>
    </row>
    <row r="6975" ht="14.25" customHeight="1">
      <c r="B6975" s="4" t="s">
        <v>36</v>
      </c>
      <c r="C6975" s="4">
        <v>1185732.0</v>
      </c>
      <c r="D6975" s="5">
        <v>44535.0</v>
      </c>
      <c r="E6975" s="4" t="s">
        <v>42</v>
      </c>
      <c r="F6975" s="4" t="s">
        <v>118</v>
      </c>
      <c r="G6975" s="4" t="s">
        <v>119</v>
      </c>
      <c r="H6975" s="6" t="s">
        <v>27</v>
      </c>
      <c r="I6975" s="7">
        <v>59.0</v>
      </c>
      <c r="J6975" s="8">
        <v>59.0</v>
      </c>
      <c r="K6975" s="9">
        <v>3481.0</v>
      </c>
      <c r="L6975" s="9">
        <v>2123.41</v>
      </c>
      <c r="M6975" s="10">
        <v>0.61</v>
      </c>
      <c r="N6975" s="4" t="s">
        <v>89</v>
      </c>
      <c r="O6975" s="4" t="s">
        <v>29</v>
      </c>
      <c r="P6975" s="4" t="s">
        <v>21</v>
      </c>
    </row>
    <row r="6976" ht="14.25" customHeight="1">
      <c r="B6976" s="4" t="s">
        <v>36</v>
      </c>
      <c r="C6976" s="4">
        <v>1185732.0</v>
      </c>
      <c r="D6976" s="5">
        <v>44535.0</v>
      </c>
      <c r="E6976" s="4" t="s">
        <v>42</v>
      </c>
      <c r="F6976" s="4" t="s">
        <v>118</v>
      </c>
      <c r="G6976" s="4" t="s">
        <v>119</v>
      </c>
      <c r="H6976" s="6" t="s">
        <v>28</v>
      </c>
      <c r="I6976" s="7">
        <v>59.0</v>
      </c>
      <c r="J6976" s="8">
        <v>88.0</v>
      </c>
      <c r="K6976" s="9">
        <v>5192.0</v>
      </c>
      <c r="L6976" s="9">
        <v>2855.6000000000004</v>
      </c>
      <c r="M6976" s="10">
        <v>0.55</v>
      </c>
      <c r="N6976" s="4" t="s">
        <v>89</v>
      </c>
      <c r="O6976" s="4" t="s">
        <v>20</v>
      </c>
      <c r="P6976" s="4" t="s">
        <v>24</v>
      </c>
    </row>
    <row r="6977" ht="14.25" customHeight="1">
      <c r="B6977" s="4" t="s">
        <v>36</v>
      </c>
      <c r="C6977" s="4">
        <v>1185732.0</v>
      </c>
      <c r="D6977" s="5">
        <v>44199.0</v>
      </c>
      <c r="E6977" s="4" t="s">
        <v>42</v>
      </c>
      <c r="F6977" s="4" t="s">
        <v>118</v>
      </c>
      <c r="G6977" s="4" t="s">
        <v>119</v>
      </c>
      <c r="H6977" s="6" t="s">
        <v>18</v>
      </c>
      <c r="I6977" s="7">
        <v>28.0</v>
      </c>
      <c r="J6977" s="8">
        <v>126.0</v>
      </c>
      <c r="K6977" s="9">
        <v>3528.0</v>
      </c>
      <c r="L6977" s="9">
        <v>1587.6</v>
      </c>
      <c r="M6977" s="10">
        <v>0.44999999999999996</v>
      </c>
      <c r="N6977" s="4" t="s">
        <v>89</v>
      </c>
      <c r="O6977" s="4" t="s">
        <v>29</v>
      </c>
      <c r="P6977" s="4" t="s">
        <v>21</v>
      </c>
    </row>
    <row r="6978" ht="14.25" customHeight="1">
      <c r="B6978" s="4" t="s">
        <v>36</v>
      </c>
      <c r="C6978" s="4">
        <v>1185732.0</v>
      </c>
      <c r="D6978" s="5">
        <v>44199.0</v>
      </c>
      <c r="E6978" s="4" t="s">
        <v>42</v>
      </c>
      <c r="F6978" s="4" t="s">
        <v>118</v>
      </c>
      <c r="G6978" s="4" t="s">
        <v>119</v>
      </c>
      <c r="H6978" s="6" t="s">
        <v>22</v>
      </c>
      <c r="I6978" s="7">
        <v>29.0</v>
      </c>
      <c r="J6978" s="8">
        <v>70.0</v>
      </c>
      <c r="K6978" s="9">
        <v>2030.0</v>
      </c>
      <c r="L6978" s="9">
        <v>933.8</v>
      </c>
      <c r="M6978" s="10">
        <v>0.45999999999999996</v>
      </c>
      <c r="N6978" s="4" t="s">
        <v>89</v>
      </c>
      <c r="O6978" s="4" t="s">
        <v>29</v>
      </c>
      <c r="P6978" s="4" t="s">
        <v>24</v>
      </c>
    </row>
    <row r="6979" ht="14.25" customHeight="1">
      <c r="B6979" s="4" t="s">
        <v>36</v>
      </c>
      <c r="C6979" s="4">
        <v>1185732.0</v>
      </c>
      <c r="D6979" s="5">
        <v>44199.0</v>
      </c>
      <c r="E6979" s="4" t="s">
        <v>42</v>
      </c>
      <c r="F6979" s="4" t="s">
        <v>118</v>
      </c>
      <c r="G6979" s="4" t="s">
        <v>119</v>
      </c>
      <c r="H6979" s="6" t="s">
        <v>25</v>
      </c>
      <c r="I6979" s="7">
        <v>18.0</v>
      </c>
      <c r="J6979" s="8">
        <v>65.0</v>
      </c>
      <c r="K6979" s="9">
        <v>1170.0</v>
      </c>
      <c r="L6979" s="9">
        <v>479.7</v>
      </c>
      <c r="M6979" s="10">
        <v>0.41</v>
      </c>
      <c r="N6979" s="4" t="s">
        <v>89</v>
      </c>
      <c r="O6979" s="4" t="s">
        <v>23</v>
      </c>
      <c r="P6979" s="4" t="s">
        <v>21</v>
      </c>
    </row>
    <row r="6980" ht="14.25" customHeight="1">
      <c r="B6980" s="4" t="s">
        <v>36</v>
      </c>
      <c r="C6980" s="4">
        <v>1185732.0</v>
      </c>
      <c r="D6980" s="5">
        <v>44199.0</v>
      </c>
      <c r="E6980" s="4" t="s">
        <v>42</v>
      </c>
      <c r="F6980" s="4" t="s">
        <v>118</v>
      </c>
      <c r="G6980" s="4" t="s">
        <v>119</v>
      </c>
      <c r="H6980" s="6" t="s">
        <v>26</v>
      </c>
      <c r="I6980" s="7">
        <v>23.0</v>
      </c>
      <c r="J6980" s="8">
        <v>29.0</v>
      </c>
      <c r="K6980" s="9">
        <v>667.0</v>
      </c>
      <c r="L6980" s="9">
        <v>300.15</v>
      </c>
      <c r="M6980" s="10">
        <v>0.44999999999999996</v>
      </c>
      <c r="N6980" s="4" t="s">
        <v>89</v>
      </c>
      <c r="O6980" s="4" t="s">
        <v>23</v>
      </c>
      <c r="P6980" s="4" t="s">
        <v>21</v>
      </c>
    </row>
    <row r="6981" ht="14.25" customHeight="1">
      <c r="B6981" s="4" t="s">
        <v>36</v>
      </c>
      <c r="C6981" s="4">
        <v>1185732.0</v>
      </c>
      <c r="D6981" s="5">
        <v>44199.0</v>
      </c>
      <c r="E6981" s="4" t="s">
        <v>42</v>
      </c>
      <c r="F6981" s="4" t="s">
        <v>118</v>
      </c>
      <c r="G6981" s="4" t="s">
        <v>119</v>
      </c>
      <c r="H6981" s="6" t="s">
        <v>27</v>
      </c>
      <c r="I6981" s="7">
        <v>38.0</v>
      </c>
      <c r="J6981" s="8">
        <v>45.0</v>
      </c>
      <c r="K6981" s="9">
        <v>1710.0</v>
      </c>
      <c r="L6981" s="9">
        <v>1060.2</v>
      </c>
      <c r="M6981" s="10">
        <v>0.62</v>
      </c>
      <c r="N6981" s="4" t="s">
        <v>89</v>
      </c>
      <c r="O6981" s="4" t="s">
        <v>20</v>
      </c>
      <c r="P6981" s="4" t="s">
        <v>21</v>
      </c>
    </row>
    <row r="6982" ht="14.25" customHeight="1">
      <c r="B6982" s="4" t="s">
        <v>36</v>
      </c>
      <c r="C6982" s="4">
        <v>1185732.0</v>
      </c>
      <c r="D6982" s="5">
        <v>44199.0</v>
      </c>
      <c r="E6982" s="4" t="s">
        <v>42</v>
      </c>
      <c r="F6982" s="4" t="s">
        <v>118</v>
      </c>
      <c r="G6982" s="4" t="s">
        <v>119</v>
      </c>
      <c r="H6982" s="6" t="s">
        <v>28</v>
      </c>
      <c r="I6982" s="7">
        <v>28.0</v>
      </c>
      <c r="J6982" s="8">
        <v>73.0</v>
      </c>
      <c r="K6982" s="9">
        <v>2044.0</v>
      </c>
      <c r="L6982" s="9">
        <v>1124.2</v>
      </c>
      <c r="M6982" s="10">
        <v>0.55</v>
      </c>
      <c r="N6982" s="4" t="s">
        <v>89</v>
      </c>
      <c r="O6982" s="4" t="s">
        <v>29</v>
      </c>
      <c r="P6982" s="4" t="s">
        <v>21</v>
      </c>
    </row>
    <row r="6983" ht="14.25" customHeight="1">
      <c r="B6983" s="4" t="s">
        <v>36</v>
      </c>
      <c r="C6983" s="4">
        <v>1185732.0</v>
      </c>
      <c r="D6983" s="5">
        <v>44230.0</v>
      </c>
      <c r="E6983" s="4" t="s">
        <v>42</v>
      </c>
      <c r="F6983" s="4" t="s">
        <v>118</v>
      </c>
      <c r="G6983" s="4" t="s">
        <v>119</v>
      </c>
      <c r="H6983" s="6" t="s">
        <v>18</v>
      </c>
      <c r="I6983" s="7">
        <v>29.0</v>
      </c>
      <c r="J6983" s="8">
        <v>140.0</v>
      </c>
      <c r="K6983" s="9">
        <v>4060.0</v>
      </c>
      <c r="L6983" s="9">
        <v>1664.6</v>
      </c>
      <c r="M6983" s="10">
        <v>0.41</v>
      </c>
      <c r="N6983" s="4" t="s">
        <v>89</v>
      </c>
      <c r="O6983" s="4" t="s">
        <v>23</v>
      </c>
      <c r="P6983" s="4" t="s">
        <v>24</v>
      </c>
    </row>
    <row r="6984" ht="14.25" customHeight="1">
      <c r="B6984" s="4" t="s">
        <v>36</v>
      </c>
      <c r="C6984" s="4">
        <v>1185732.0</v>
      </c>
      <c r="D6984" s="5">
        <v>44230.0</v>
      </c>
      <c r="E6984" s="4" t="s">
        <v>42</v>
      </c>
      <c r="F6984" s="4" t="s">
        <v>118</v>
      </c>
      <c r="G6984" s="4" t="s">
        <v>119</v>
      </c>
      <c r="H6984" s="6" t="s">
        <v>22</v>
      </c>
      <c r="I6984" s="7">
        <v>29.0</v>
      </c>
      <c r="J6984" s="8">
        <v>39.0</v>
      </c>
      <c r="K6984" s="9">
        <v>1131.0</v>
      </c>
      <c r="L6984" s="9">
        <v>554.1899999999999</v>
      </c>
      <c r="M6984" s="10">
        <v>0.49</v>
      </c>
      <c r="N6984" s="4" t="s">
        <v>89</v>
      </c>
      <c r="O6984" s="4" t="s">
        <v>29</v>
      </c>
      <c r="P6984" s="4" t="s">
        <v>24</v>
      </c>
    </row>
    <row r="6985" ht="14.25" customHeight="1">
      <c r="B6985" s="4" t="s">
        <v>36</v>
      </c>
      <c r="C6985" s="4">
        <v>1185732.0</v>
      </c>
      <c r="D6985" s="5">
        <v>44230.0</v>
      </c>
      <c r="E6985" s="4" t="s">
        <v>42</v>
      </c>
      <c r="F6985" s="4" t="s">
        <v>118</v>
      </c>
      <c r="G6985" s="4" t="s">
        <v>119</v>
      </c>
      <c r="H6985" s="6" t="s">
        <v>25</v>
      </c>
      <c r="I6985" s="7">
        <v>20.0</v>
      </c>
      <c r="J6985" s="8">
        <v>60.0</v>
      </c>
      <c r="K6985" s="9">
        <v>1200.0</v>
      </c>
      <c r="L6985" s="9">
        <v>516.0</v>
      </c>
      <c r="M6985" s="10">
        <v>0.43</v>
      </c>
      <c r="N6985" s="4" t="s">
        <v>89</v>
      </c>
      <c r="O6985" s="4" t="s">
        <v>23</v>
      </c>
      <c r="P6985" s="4" t="s">
        <v>21</v>
      </c>
    </row>
    <row r="6986" ht="14.25" customHeight="1">
      <c r="B6986" s="4" t="s">
        <v>36</v>
      </c>
      <c r="C6986" s="4">
        <v>1185732.0</v>
      </c>
      <c r="D6986" s="5">
        <v>44230.0</v>
      </c>
      <c r="E6986" s="4" t="s">
        <v>42</v>
      </c>
      <c r="F6986" s="4" t="s">
        <v>120</v>
      </c>
      <c r="G6986" s="4" t="s">
        <v>121</v>
      </c>
      <c r="H6986" s="6" t="s">
        <v>26</v>
      </c>
      <c r="I6986" s="7">
        <v>23.0</v>
      </c>
      <c r="J6986" s="8">
        <v>20.0</v>
      </c>
      <c r="K6986" s="9">
        <v>460.0</v>
      </c>
      <c r="L6986" s="9">
        <v>197.79999999999998</v>
      </c>
      <c r="M6986" s="10">
        <v>0.43</v>
      </c>
      <c r="N6986" s="4" t="s">
        <v>89</v>
      </c>
      <c r="O6986" s="4" t="s">
        <v>29</v>
      </c>
      <c r="P6986" s="4" t="s">
        <v>24</v>
      </c>
    </row>
    <row r="6987" ht="14.25" customHeight="1">
      <c r="B6987" s="4" t="s">
        <v>36</v>
      </c>
      <c r="C6987" s="4">
        <v>1185732.0</v>
      </c>
      <c r="D6987" s="5">
        <v>44230.0</v>
      </c>
      <c r="E6987" s="4" t="s">
        <v>42</v>
      </c>
      <c r="F6987" s="4" t="s">
        <v>120</v>
      </c>
      <c r="G6987" s="4" t="s">
        <v>121</v>
      </c>
      <c r="H6987" s="6" t="s">
        <v>27</v>
      </c>
      <c r="I6987" s="7">
        <v>38.0</v>
      </c>
      <c r="J6987" s="8">
        <v>38.0</v>
      </c>
      <c r="K6987" s="9">
        <v>1444.0</v>
      </c>
      <c r="L6987" s="9">
        <v>880.84</v>
      </c>
      <c r="M6987" s="10">
        <v>0.61</v>
      </c>
      <c r="N6987" s="4" t="s">
        <v>89</v>
      </c>
      <c r="O6987" s="4" t="s">
        <v>29</v>
      </c>
      <c r="P6987" s="4" t="s">
        <v>24</v>
      </c>
    </row>
    <row r="6988" ht="14.25" customHeight="1">
      <c r="B6988" s="4" t="s">
        <v>36</v>
      </c>
      <c r="C6988" s="4">
        <v>1185732.0</v>
      </c>
      <c r="D6988" s="5">
        <v>44230.0</v>
      </c>
      <c r="E6988" s="4" t="s">
        <v>42</v>
      </c>
      <c r="F6988" s="4" t="s">
        <v>120</v>
      </c>
      <c r="G6988" s="4" t="s">
        <v>121</v>
      </c>
      <c r="H6988" s="6" t="s">
        <v>28</v>
      </c>
      <c r="I6988" s="7">
        <v>14.0</v>
      </c>
      <c r="J6988" s="8">
        <v>65.0</v>
      </c>
      <c r="K6988" s="9">
        <v>910.0</v>
      </c>
      <c r="L6988" s="9">
        <v>464.1</v>
      </c>
      <c r="M6988" s="10">
        <v>0.51</v>
      </c>
      <c r="N6988" s="4" t="s">
        <v>89</v>
      </c>
      <c r="O6988" s="4" t="s">
        <v>20</v>
      </c>
      <c r="P6988" s="4" t="s">
        <v>24</v>
      </c>
    </row>
    <row r="6989" ht="14.25" customHeight="1">
      <c r="B6989" s="4" t="s">
        <v>36</v>
      </c>
      <c r="C6989" s="4">
        <v>1185732.0</v>
      </c>
      <c r="D6989" s="5">
        <v>44257.0</v>
      </c>
      <c r="E6989" s="4" t="s">
        <v>42</v>
      </c>
      <c r="F6989" s="4" t="s">
        <v>120</v>
      </c>
      <c r="G6989" s="4" t="s">
        <v>121</v>
      </c>
      <c r="H6989" s="6" t="s">
        <v>18</v>
      </c>
      <c r="I6989" s="7">
        <v>19.0</v>
      </c>
      <c r="J6989" s="8">
        <v>141.0</v>
      </c>
      <c r="K6989" s="9">
        <v>2679.0</v>
      </c>
      <c r="L6989" s="9">
        <v>1098.3899999999999</v>
      </c>
      <c r="M6989" s="10">
        <v>0.41</v>
      </c>
      <c r="N6989" s="4" t="s">
        <v>89</v>
      </c>
      <c r="O6989" s="4" t="s">
        <v>29</v>
      </c>
      <c r="P6989" s="4" t="s">
        <v>24</v>
      </c>
    </row>
    <row r="6990" ht="14.25" customHeight="1">
      <c r="B6990" s="4" t="s">
        <v>36</v>
      </c>
      <c r="C6990" s="4">
        <v>1185732.0</v>
      </c>
      <c r="D6990" s="5">
        <v>44257.0</v>
      </c>
      <c r="E6990" s="4" t="s">
        <v>42</v>
      </c>
      <c r="F6990" s="4" t="s">
        <v>120</v>
      </c>
      <c r="G6990" s="4" t="s">
        <v>121</v>
      </c>
      <c r="H6990" s="6" t="s">
        <v>22</v>
      </c>
      <c r="I6990" s="7">
        <v>19.0</v>
      </c>
      <c r="J6990" s="8">
        <v>44.0</v>
      </c>
      <c r="K6990" s="9">
        <v>836.0</v>
      </c>
      <c r="L6990" s="9">
        <v>418.0</v>
      </c>
      <c r="M6990" s="10">
        <v>0.5</v>
      </c>
      <c r="N6990" s="4" t="s">
        <v>89</v>
      </c>
      <c r="O6990" s="4" t="s">
        <v>20</v>
      </c>
      <c r="P6990" s="4" t="s">
        <v>21</v>
      </c>
    </row>
    <row r="6991" ht="14.25" customHeight="1">
      <c r="B6991" s="4" t="s">
        <v>36</v>
      </c>
      <c r="C6991" s="4">
        <v>1185732.0</v>
      </c>
      <c r="D6991" s="5">
        <v>44257.0</v>
      </c>
      <c r="E6991" s="4" t="s">
        <v>42</v>
      </c>
      <c r="F6991" s="4" t="s">
        <v>120</v>
      </c>
      <c r="G6991" s="4" t="s">
        <v>121</v>
      </c>
      <c r="H6991" s="6" t="s">
        <v>25</v>
      </c>
      <c r="I6991" s="7">
        <v>9.0</v>
      </c>
      <c r="J6991" s="8">
        <v>59.0</v>
      </c>
      <c r="K6991" s="9">
        <v>531.0</v>
      </c>
      <c r="L6991" s="9">
        <v>233.64000000000001</v>
      </c>
      <c r="M6991" s="10">
        <v>0.44</v>
      </c>
      <c r="N6991" s="4" t="s">
        <v>89</v>
      </c>
      <c r="O6991" s="4" t="s">
        <v>29</v>
      </c>
      <c r="P6991" s="4" t="s">
        <v>24</v>
      </c>
    </row>
    <row r="6992" ht="14.25" customHeight="1">
      <c r="B6992" s="4" t="s">
        <v>36</v>
      </c>
      <c r="C6992" s="4">
        <v>1185732.0</v>
      </c>
      <c r="D6992" s="5">
        <v>44257.0</v>
      </c>
      <c r="E6992" s="4" t="s">
        <v>42</v>
      </c>
      <c r="F6992" s="4" t="s">
        <v>120</v>
      </c>
      <c r="G6992" s="4" t="s">
        <v>121</v>
      </c>
      <c r="H6992" s="6" t="s">
        <v>26</v>
      </c>
      <c r="I6992" s="7">
        <v>14.0</v>
      </c>
      <c r="J6992" s="8">
        <v>20.0</v>
      </c>
      <c r="K6992" s="9">
        <v>280.0</v>
      </c>
      <c r="L6992" s="9">
        <v>114.8</v>
      </c>
      <c r="M6992" s="10">
        <v>0.41</v>
      </c>
      <c r="N6992" s="4" t="s">
        <v>89</v>
      </c>
      <c r="O6992" s="4" t="s">
        <v>20</v>
      </c>
      <c r="P6992" s="4" t="s">
        <v>24</v>
      </c>
    </row>
    <row r="6993" ht="14.25" customHeight="1">
      <c r="B6993" s="4" t="s">
        <v>36</v>
      </c>
      <c r="C6993" s="4">
        <v>1185732.0</v>
      </c>
      <c r="D6993" s="5">
        <v>44257.0</v>
      </c>
      <c r="E6993" s="4" t="s">
        <v>42</v>
      </c>
      <c r="F6993" s="4" t="s">
        <v>120</v>
      </c>
      <c r="G6993" s="4" t="s">
        <v>121</v>
      </c>
      <c r="H6993" s="6" t="s">
        <v>27</v>
      </c>
      <c r="I6993" s="7">
        <v>29.0</v>
      </c>
      <c r="J6993" s="8">
        <v>34.0</v>
      </c>
      <c r="K6993" s="9">
        <v>986.0</v>
      </c>
      <c r="L6993" s="9">
        <v>601.46</v>
      </c>
      <c r="M6993" s="10">
        <v>0.61</v>
      </c>
      <c r="N6993" s="4" t="s">
        <v>89</v>
      </c>
      <c r="O6993" s="4" t="s">
        <v>20</v>
      </c>
      <c r="P6993" s="4" t="s">
        <v>24</v>
      </c>
    </row>
    <row r="6994" ht="14.25" customHeight="1">
      <c r="B6994" s="4" t="s">
        <v>36</v>
      </c>
      <c r="C6994" s="4">
        <v>1185732.0</v>
      </c>
      <c r="D6994" s="5">
        <v>44257.0</v>
      </c>
      <c r="E6994" s="4" t="s">
        <v>42</v>
      </c>
      <c r="F6994" s="4" t="s">
        <v>120</v>
      </c>
      <c r="G6994" s="4" t="s">
        <v>121</v>
      </c>
      <c r="H6994" s="6" t="s">
        <v>28</v>
      </c>
      <c r="I6994" s="7">
        <v>18.0</v>
      </c>
      <c r="J6994" s="8">
        <v>63.0</v>
      </c>
      <c r="K6994" s="9">
        <v>1134.0</v>
      </c>
      <c r="L6994" s="9">
        <v>612.36</v>
      </c>
      <c r="M6994" s="10">
        <v>0.54</v>
      </c>
      <c r="N6994" s="4" t="s">
        <v>89</v>
      </c>
      <c r="O6994" s="4" t="s">
        <v>23</v>
      </c>
      <c r="P6994" s="4" t="s">
        <v>21</v>
      </c>
    </row>
    <row r="6995" ht="14.25" customHeight="1">
      <c r="B6995" s="4" t="s">
        <v>36</v>
      </c>
      <c r="C6995" s="4">
        <v>1185732.0</v>
      </c>
      <c r="D6995" s="5">
        <v>44289.0</v>
      </c>
      <c r="E6995" s="4" t="s">
        <v>42</v>
      </c>
      <c r="F6995" s="4" t="s">
        <v>120</v>
      </c>
      <c r="G6995" s="4" t="s">
        <v>121</v>
      </c>
      <c r="H6995" s="6" t="s">
        <v>18</v>
      </c>
      <c r="I6995" s="7">
        <v>18.0</v>
      </c>
      <c r="J6995" s="8">
        <v>122.0</v>
      </c>
      <c r="K6995" s="9">
        <v>2196.0</v>
      </c>
      <c r="L6995" s="9">
        <v>900.3599999999999</v>
      </c>
      <c r="M6995" s="10">
        <v>0.41</v>
      </c>
      <c r="N6995" s="4" t="s">
        <v>89</v>
      </c>
      <c r="O6995" s="4" t="s">
        <v>20</v>
      </c>
      <c r="P6995" s="4" t="s">
        <v>24</v>
      </c>
    </row>
    <row r="6996" ht="14.25" customHeight="1">
      <c r="B6996" s="4" t="s">
        <v>36</v>
      </c>
      <c r="C6996" s="4">
        <v>1185732.0</v>
      </c>
      <c r="D6996" s="5">
        <v>44289.0</v>
      </c>
      <c r="E6996" s="4" t="s">
        <v>42</v>
      </c>
      <c r="F6996" s="4" t="s">
        <v>120</v>
      </c>
      <c r="G6996" s="4" t="s">
        <v>121</v>
      </c>
      <c r="H6996" s="6" t="s">
        <v>22</v>
      </c>
      <c r="I6996" s="7">
        <v>20.0</v>
      </c>
      <c r="J6996" s="8">
        <v>39.0</v>
      </c>
      <c r="K6996" s="9">
        <v>780.0</v>
      </c>
      <c r="L6996" s="9">
        <v>358.79999999999995</v>
      </c>
      <c r="M6996" s="10">
        <v>0.45999999999999996</v>
      </c>
      <c r="N6996" s="4" t="s">
        <v>89</v>
      </c>
      <c r="O6996" s="4" t="s">
        <v>29</v>
      </c>
      <c r="P6996" s="4" t="s">
        <v>24</v>
      </c>
    </row>
    <row r="6997" ht="14.25" customHeight="1">
      <c r="B6997" s="4" t="s">
        <v>36</v>
      </c>
      <c r="C6997" s="4">
        <v>1185732.0</v>
      </c>
      <c r="D6997" s="5">
        <v>44289.0</v>
      </c>
      <c r="E6997" s="4" t="s">
        <v>42</v>
      </c>
      <c r="F6997" s="4" t="s">
        <v>120</v>
      </c>
      <c r="G6997" s="4" t="s">
        <v>121</v>
      </c>
      <c r="H6997" s="6" t="s">
        <v>25</v>
      </c>
      <c r="I6997" s="7">
        <v>9.0</v>
      </c>
      <c r="J6997" s="8">
        <v>41.0</v>
      </c>
      <c r="K6997" s="9">
        <v>369.0</v>
      </c>
      <c r="L6997" s="9">
        <v>158.67</v>
      </c>
      <c r="M6997" s="10">
        <v>0.43</v>
      </c>
      <c r="N6997" s="4" t="s">
        <v>89</v>
      </c>
      <c r="O6997" s="4" t="s">
        <v>20</v>
      </c>
      <c r="P6997" s="4" t="s">
        <v>24</v>
      </c>
    </row>
    <row r="6998" ht="14.25" customHeight="1">
      <c r="B6998" s="4" t="s">
        <v>36</v>
      </c>
      <c r="C6998" s="4">
        <v>1185732.0</v>
      </c>
      <c r="D6998" s="5">
        <v>44289.0</v>
      </c>
      <c r="E6998" s="4" t="s">
        <v>42</v>
      </c>
      <c r="F6998" s="4" t="s">
        <v>120</v>
      </c>
      <c r="G6998" s="4" t="s">
        <v>121</v>
      </c>
      <c r="H6998" s="6" t="s">
        <v>26</v>
      </c>
      <c r="I6998" s="7">
        <v>15.0</v>
      </c>
      <c r="J6998" s="8">
        <v>22.0</v>
      </c>
      <c r="K6998" s="9">
        <v>330.0</v>
      </c>
      <c r="L6998" s="9">
        <v>135.29999999999998</v>
      </c>
      <c r="M6998" s="10">
        <v>0.41</v>
      </c>
      <c r="N6998" s="4" t="s">
        <v>89</v>
      </c>
      <c r="O6998" s="4" t="s">
        <v>29</v>
      </c>
      <c r="P6998" s="4" t="s">
        <v>21</v>
      </c>
    </row>
    <row r="6999" ht="14.25" customHeight="1">
      <c r="B6999" s="4" t="s">
        <v>36</v>
      </c>
      <c r="C6999" s="4">
        <v>1185732.0</v>
      </c>
      <c r="D6999" s="5">
        <v>44289.0</v>
      </c>
      <c r="E6999" s="4" t="s">
        <v>42</v>
      </c>
      <c r="F6999" s="4" t="s">
        <v>120</v>
      </c>
      <c r="G6999" s="4" t="s">
        <v>121</v>
      </c>
      <c r="H6999" s="6" t="s">
        <v>27</v>
      </c>
      <c r="I6999" s="7">
        <v>55.0</v>
      </c>
      <c r="J6999" s="8">
        <v>26.0</v>
      </c>
      <c r="K6999" s="9">
        <v>1430.0</v>
      </c>
      <c r="L6999" s="9">
        <v>886.6</v>
      </c>
      <c r="M6999" s="10">
        <v>0.62</v>
      </c>
      <c r="N6999" s="4" t="s">
        <v>89</v>
      </c>
      <c r="O6999" s="4" t="s">
        <v>29</v>
      </c>
      <c r="P6999" s="4" t="s">
        <v>21</v>
      </c>
    </row>
    <row r="7000" ht="14.25" customHeight="1">
      <c r="B7000" s="4" t="s">
        <v>36</v>
      </c>
      <c r="C7000" s="4">
        <v>1185732.0</v>
      </c>
      <c r="D7000" s="5">
        <v>44289.0</v>
      </c>
      <c r="E7000" s="4" t="s">
        <v>42</v>
      </c>
      <c r="F7000" s="4" t="s">
        <v>120</v>
      </c>
      <c r="G7000" s="4" t="s">
        <v>121</v>
      </c>
      <c r="H7000" s="6" t="s">
        <v>28</v>
      </c>
      <c r="I7000" s="7">
        <v>49.0</v>
      </c>
      <c r="J7000" s="8">
        <v>61.0</v>
      </c>
      <c r="K7000" s="9">
        <v>2989.0</v>
      </c>
      <c r="L7000" s="9">
        <v>1643.95</v>
      </c>
      <c r="M7000" s="10">
        <v>0.55</v>
      </c>
      <c r="N7000" s="4" t="s">
        <v>89</v>
      </c>
      <c r="O7000" s="4" t="s">
        <v>23</v>
      </c>
      <c r="P7000" s="4" t="s">
        <v>24</v>
      </c>
    </row>
    <row r="7001" ht="14.25" customHeight="1">
      <c r="B7001" s="4" t="s">
        <v>36</v>
      </c>
      <c r="C7001" s="4">
        <v>1185732.0</v>
      </c>
      <c r="D7001" s="5">
        <v>44320.0</v>
      </c>
      <c r="E7001" s="4" t="s">
        <v>42</v>
      </c>
      <c r="F7001" s="4" t="s">
        <v>120</v>
      </c>
      <c r="G7001" s="4" t="s">
        <v>121</v>
      </c>
      <c r="H7001" s="6" t="s">
        <v>18</v>
      </c>
      <c r="I7001" s="7">
        <v>58.0</v>
      </c>
      <c r="J7001" s="8">
        <v>134.0</v>
      </c>
      <c r="K7001" s="9">
        <v>7772.0</v>
      </c>
      <c r="L7001" s="9">
        <v>3186.52</v>
      </c>
      <c r="M7001" s="10">
        <v>0.41</v>
      </c>
      <c r="N7001" s="4" t="s">
        <v>89</v>
      </c>
      <c r="O7001" s="4" t="s">
        <v>23</v>
      </c>
      <c r="P7001" s="4" t="s">
        <v>21</v>
      </c>
    </row>
    <row r="7002" ht="14.25" customHeight="1">
      <c r="B7002" s="4" t="s">
        <v>36</v>
      </c>
      <c r="C7002" s="4">
        <v>1185732.0</v>
      </c>
      <c r="D7002" s="5">
        <v>44320.0</v>
      </c>
      <c r="E7002" s="4" t="s">
        <v>42</v>
      </c>
      <c r="F7002" s="4" t="s">
        <v>120</v>
      </c>
      <c r="G7002" s="4" t="s">
        <v>121</v>
      </c>
      <c r="H7002" s="6" t="s">
        <v>22</v>
      </c>
      <c r="I7002" s="7">
        <v>39.0</v>
      </c>
      <c r="J7002" s="8">
        <v>50.0</v>
      </c>
      <c r="K7002" s="9">
        <v>1950.0</v>
      </c>
      <c r="L7002" s="9">
        <v>955.5</v>
      </c>
      <c r="M7002" s="10">
        <v>0.49</v>
      </c>
      <c r="N7002" s="4" t="s">
        <v>89</v>
      </c>
      <c r="O7002" s="4" t="s">
        <v>23</v>
      </c>
      <c r="P7002" s="4" t="s">
        <v>24</v>
      </c>
    </row>
    <row r="7003" ht="14.25" customHeight="1">
      <c r="B7003" s="4" t="s">
        <v>36</v>
      </c>
      <c r="C7003" s="4">
        <v>1185732.0</v>
      </c>
      <c r="D7003" s="5">
        <v>44320.0</v>
      </c>
      <c r="E7003" s="4" t="s">
        <v>42</v>
      </c>
      <c r="F7003" s="4" t="s">
        <v>120</v>
      </c>
      <c r="G7003" s="4" t="s">
        <v>121</v>
      </c>
      <c r="H7003" s="6" t="s">
        <v>25</v>
      </c>
      <c r="I7003" s="7">
        <v>33.0</v>
      </c>
      <c r="J7003" s="8">
        <v>49.0</v>
      </c>
      <c r="K7003" s="9">
        <v>1617.0</v>
      </c>
      <c r="L7003" s="9">
        <v>727.65</v>
      </c>
      <c r="M7003" s="10">
        <v>0.44999999999999996</v>
      </c>
      <c r="N7003" s="4" t="s">
        <v>89</v>
      </c>
      <c r="O7003" s="4" t="s">
        <v>23</v>
      </c>
      <c r="P7003" s="4" t="s">
        <v>24</v>
      </c>
    </row>
    <row r="7004" ht="14.25" customHeight="1">
      <c r="B7004" s="4" t="s">
        <v>36</v>
      </c>
      <c r="C7004" s="4">
        <v>1185732.0</v>
      </c>
      <c r="D7004" s="5">
        <v>44320.0</v>
      </c>
      <c r="E7004" s="4" t="s">
        <v>42</v>
      </c>
      <c r="F7004" s="4" t="s">
        <v>120</v>
      </c>
      <c r="G7004" s="4" t="s">
        <v>121</v>
      </c>
      <c r="H7004" s="6" t="s">
        <v>26</v>
      </c>
      <c r="I7004" s="7">
        <v>32.0</v>
      </c>
      <c r="J7004" s="8">
        <v>38.0</v>
      </c>
      <c r="K7004" s="9">
        <v>1216.0</v>
      </c>
      <c r="L7004" s="9">
        <v>535.04</v>
      </c>
      <c r="M7004" s="10">
        <v>0.44</v>
      </c>
      <c r="N7004" s="4" t="s">
        <v>89</v>
      </c>
      <c r="O7004" s="4" t="s">
        <v>20</v>
      </c>
      <c r="P7004" s="4" t="s">
        <v>21</v>
      </c>
    </row>
    <row r="7005" ht="14.25" customHeight="1">
      <c r="B7005" s="4" t="s">
        <v>36</v>
      </c>
      <c r="C7005" s="4">
        <v>1185732.0</v>
      </c>
      <c r="D7005" s="5">
        <v>44320.0</v>
      </c>
      <c r="E7005" s="4" t="s">
        <v>42</v>
      </c>
      <c r="F7005" s="4" t="s">
        <v>120</v>
      </c>
      <c r="G7005" s="4" t="s">
        <v>121</v>
      </c>
      <c r="H7005" s="6" t="s">
        <v>27</v>
      </c>
      <c r="I7005" s="7">
        <v>44.0</v>
      </c>
      <c r="J7005" s="8">
        <v>53.0</v>
      </c>
      <c r="K7005" s="9">
        <v>2332.0</v>
      </c>
      <c r="L7005" s="9">
        <v>1422.52</v>
      </c>
      <c r="M7005" s="10">
        <v>0.61</v>
      </c>
      <c r="N7005" s="4" t="s">
        <v>89</v>
      </c>
      <c r="O7005" s="4" t="s">
        <v>29</v>
      </c>
      <c r="P7005" s="4" t="s">
        <v>21</v>
      </c>
    </row>
    <row r="7006" ht="14.25" customHeight="1">
      <c r="B7006" s="4" t="s">
        <v>36</v>
      </c>
      <c r="C7006" s="4">
        <v>1185732.0</v>
      </c>
      <c r="D7006" s="5">
        <v>44320.0</v>
      </c>
      <c r="E7006" s="4" t="s">
        <v>42</v>
      </c>
      <c r="F7006" s="4" t="s">
        <v>120</v>
      </c>
      <c r="G7006" s="4" t="s">
        <v>121</v>
      </c>
      <c r="H7006" s="6" t="s">
        <v>28</v>
      </c>
      <c r="I7006" s="7">
        <v>47.0</v>
      </c>
      <c r="J7006" s="8">
        <v>90.0</v>
      </c>
      <c r="K7006" s="9">
        <v>4230.0</v>
      </c>
      <c r="L7006" s="9">
        <v>2157.3</v>
      </c>
      <c r="M7006" s="10">
        <v>0.51</v>
      </c>
      <c r="N7006" s="4" t="s">
        <v>89</v>
      </c>
      <c r="O7006" s="4" t="s">
        <v>23</v>
      </c>
      <c r="P7006" s="4" t="s">
        <v>21</v>
      </c>
    </row>
    <row r="7007" ht="14.25" customHeight="1">
      <c r="B7007" s="4" t="s">
        <v>36</v>
      </c>
      <c r="C7007" s="4">
        <v>1185732.0</v>
      </c>
      <c r="D7007" s="5">
        <v>44350.0</v>
      </c>
      <c r="E7007" s="4" t="s">
        <v>42</v>
      </c>
      <c r="F7007" s="4" t="s">
        <v>120</v>
      </c>
      <c r="G7007" s="4" t="s">
        <v>121</v>
      </c>
      <c r="H7007" s="6" t="s">
        <v>18</v>
      </c>
      <c r="I7007" s="7">
        <v>32.0</v>
      </c>
      <c r="J7007" s="8">
        <v>160.0</v>
      </c>
      <c r="K7007" s="9">
        <v>5120.0</v>
      </c>
      <c r="L7007" s="9">
        <v>2252.8</v>
      </c>
      <c r="M7007" s="10">
        <v>0.44</v>
      </c>
      <c r="N7007" s="4" t="s">
        <v>89</v>
      </c>
      <c r="O7007" s="4" t="s">
        <v>29</v>
      </c>
      <c r="P7007" s="4" t="s">
        <v>24</v>
      </c>
    </row>
    <row r="7008" ht="14.25" customHeight="1">
      <c r="B7008" s="4" t="s">
        <v>36</v>
      </c>
      <c r="C7008" s="4">
        <v>1185732.0</v>
      </c>
      <c r="D7008" s="5">
        <v>44350.0</v>
      </c>
      <c r="E7008" s="4" t="s">
        <v>42</v>
      </c>
      <c r="F7008" s="4" t="s">
        <v>120</v>
      </c>
      <c r="G7008" s="4" t="s">
        <v>121</v>
      </c>
      <c r="H7008" s="6" t="s">
        <v>22</v>
      </c>
      <c r="I7008" s="7">
        <v>27.0</v>
      </c>
      <c r="J7008" s="8">
        <v>90.0</v>
      </c>
      <c r="K7008" s="9">
        <v>2430.0</v>
      </c>
      <c r="L7008" s="9">
        <v>1190.7</v>
      </c>
      <c r="M7008" s="10">
        <v>0.49</v>
      </c>
      <c r="N7008" s="4" t="s">
        <v>89</v>
      </c>
      <c r="O7008" s="4" t="s">
        <v>29</v>
      </c>
      <c r="P7008" s="4" t="s">
        <v>21</v>
      </c>
    </row>
    <row r="7009" ht="14.25" customHeight="1">
      <c r="B7009" s="4" t="s">
        <v>36</v>
      </c>
      <c r="C7009" s="4">
        <v>1185732.0</v>
      </c>
      <c r="D7009" s="5">
        <v>44350.0</v>
      </c>
      <c r="E7009" s="4" t="s">
        <v>42</v>
      </c>
      <c r="F7009" s="4" t="s">
        <v>120</v>
      </c>
      <c r="G7009" s="4" t="s">
        <v>121</v>
      </c>
      <c r="H7009" s="6" t="s">
        <v>25</v>
      </c>
      <c r="I7009" s="7">
        <v>24.0</v>
      </c>
      <c r="J7009" s="8">
        <v>52.0</v>
      </c>
      <c r="K7009" s="9">
        <v>1248.0</v>
      </c>
      <c r="L7009" s="9">
        <v>549.12</v>
      </c>
      <c r="M7009" s="10">
        <v>0.44</v>
      </c>
      <c r="N7009" s="4" t="s">
        <v>89</v>
      </c>
      <c r="O7009" s="4" t="s">
        <v>23</v>
      </c>
      <c r="P7009" s="4" t="s">
        <v>24</v>
      </c>
    </row>
    <row r="7010" ht="14.25" customHeight="1">
      <c r="B7010" s="4" t="s">
        <v>36</v>
      </c>
      <c r="C7010" s="4">
        <v>1185732.0</v>
      </c>
      <c r="D7010" s="5">
        <v>44350.0</v>
      </c>
      <c r="E7010" s="4" t="s">
        <v>42</v>
      </c>
      <c r="F7010" s="4" t="s">
        <v>120</v>
      </c>
      <c r="G7010" s="4" t="s">
        <v>121</v>
      </c>
      <c r="H7010" s="6" t="s">
        <v>26</v>
      </c>
      <c r="I7010" s="7">
        <v>24.0</v>
      </c>
      <c r="J7010" s="8">
        <v>47.0</v>
      </c>
      <c r="K7010" s="9">
        <v>1128.0</v>
      </c>
      <c r="L7010" s="9">
        <v>462.47999999999996</v>
      </c>
      <c r="M7010" s="10">
        <v>0.41</v>
      </c>
      <c r="N7010" s="4" t="s">
        <v>89</v>
      </c>
      <c r="O7010" s="4" t="s">
        <v>29</v>
      </c>
      <c r="P7010" s="4" t="s">
        <v>24</v>
      </c>
    </row>
    <row r="7011" ht="14.25" customHeight="1">
      <c r="B7011" s="4" t="s">
        <v>36</v>
      </c>
      <c r="C7011" s="4">
        <v>1185732.0</v>
      </c>
      <c r="D7011" s="5">
        <v>44350.0</v>
      </c>
      <c r="E7011" s="4" t="s">
        <v>42</v>
      </c>
      <c r="F7011" s="4" t="s">
        <v>120</v>
      </c>
      <c r="G7011" s="4" t="s">
        <v>121</v>
      </c>
      <c r="H7011" s="6" t="s">
        <v>27</v>
      </c>
      <c r="I7011" s="7">
        <v>34.0</v>
      </c>
      <c r="J7011" s="8">
        <v>46.0</v>
      </c>
      <c r="K7011" s="9">
        <v>1564.0</v>
      </c>
      <c r="L7011" s="9">
        <v>938.4</v>
      </c>
      <c r="M7011" s="10">
        <v>0.6</v>
      </c>
      <c r="N7011" s="4" t="s">
        <v>89</v>
      </c>
      <c r="O7011" s="4" t="s">
        <v>20</v>
      </c>
      <c r="P7011" s="4" t="s">
        <v>24</v>
      </c>
    </row>
    <row r="7012" ht="14.25" customHeight="1">
      <c r="B7012" s="4" t="s">
        <v>36</v>
      </c>
      <c r="C7012" s="4">
        <v>1185732.0</v>
      </c>
      <c r="D7012" s="5">
        <v>44350.0</v>
      </c>
      <c r="E7012" s="4" t="s">
        <v>42</v>
      </c>
      <c r="F7012" s="4" t="s">
        <v>120</v>
      </c>
      <c r="G7012" s="4" t="s">
        <v>121</v>
      </c>
      <c r="H7012" s="6" t="s">
        <v>28</v>
      </c>
      <c r="I7012" s="7">
        <v>51.0</v>
      </c>
      <c r="J7012" s="8">
        <v>98.0</v>
      </c>
      <c r="K7012" s="9">
        <v>4998.0</v>
      </c>
      <c r="L7012" s="9">
        <v>2748.9</v>
      </c>
      <c r="M7012" s="10">
        <v>0.55</v>
      </c>
      <c r="N7012" s="4" t="s">
        <v>89</v>
      </c>
      <c r="O7012" s="4" t="s">
        <v>29</v>
      </c>
      <c r="P7012" s="4" t="s">
        <v>24</v>
      </c>
    </row>
    <row r="7013" ht="14.25" customHeight="1">
      <c r="B7013" s="4" t="s">
        <v>36</v>
      </c>
      <c r="C7013" s="4">
        <v>1185732.0</v>
      </c>
      <c r="D7013" s="5">
        <v>44379.0</v>
      </c>
      <c r="E7013" s="4" t="s">
        <v>42</v>
      </c>
      <c r="F7013" s="4" t="s">
        <v>120</v>
      </c>
      <c r="G7013" s="4" t="s">
        <v>121</v>
      </c>
      <c r="H7013" s="6" t="s">
        <v>18</v>
      </c>
      <c r="I7013" s="7">
        <v>45.0</v>
      </c>
      <c r="J7013" s="8">
        <v>149.0</v>
      </c>
      <c r="K7013" s="9">
        <v>6705.0</v>
      </c>
      <c r="L7013" s="9">
        <v>2816.1</v>
      </c>
      <c r="M7013" s="10">
        <v>0.42</v>
      </c>
      <c r="N7013" s="4" t="s">
        <v>89</v>
      </c>
      <c r="O7013" s="4" t="s">
        <v>29</v>
      </c>
      <c r="P7013" s="4" t="s">
        <v>24</v>
      </c>
    </row>
    <row r="7014" ht="14.25" customHeight="1">
      <c r="B7014" s="4" t="s">
        <v>36</v>
      </c>
      <c r="C7014" s="4">
        <v>1185732.0</v>
      </c>
      <c r="D7014" s="5">
        <v>44379.0</v>
      </c>
      <c r="E7014" s="4" t="s">
        <v>42</v>
      </c>
      <c r="F7014" s="4" t="s">
        <v>120</v>
      </c>
      <c r="G7014" s="4" t="s">
        <v>121</v>
      </c>
      <c r="H7014" s="6" t="s">
        <v>22</v>
      </c>
      <c r="I7014" s="7">
        <v>42.0</v>
      </c>
      <c r="J7014" s="8">
        <v>87.0</v>
      </c>
      <c r="K7014" s="9">
        <v>3654.0</v>
      </c>
      <c r="L7014" s="9">
        <v>1790.46</v>
      </c>
      <c r="M7014" s="10">
        <v>0.49</v>
      </c>
      <c r="N7014" s="4" t="s">
        <v>89</v>
      </c>
      <c r="O7014" s="4" t="s">
        <v>23</v>
      </c>
      <c r="P7014" s="4" t="s">
        <v>24</v>
      </c>
    </row>
    <row r="7015" ht="14.25" customHeight="1">
      <c r="B7015" s="4" t="s">
        <v>36</v>
      </c>
      <c r="C7015" s="4">
        <v>1185732.0</v>
      </c>
      <c r="D7015" s="5">
        <v>44379.0</v>
      </c>
      <c r="E7015" s="4" t="s">
        <v>42</v>
      </c>
      <c r="F7015" s="4" t="s">
        <v>120</v>
      </c>
      <c r="G7015" s="4" t="s">
        <v>121</v>
      </c>
      <c r="H7015" s="6" t="s">
        <v>25</v>
      </c>
      <c r="I7015" s="7">
        <v>38.0</v>
      </c>
      <c r="J7015" s="8">
        <v>61.0</v>
      </c>
      <c r="K7015" s="9">
        <v>2318.0</v>
      </c>
      <c r="L7015" s="9">
        <v>996.74</v>
      </c>
      <c r="M7015" s="10">
        <v>0.43</v>
      </c>
      <c r="N7015" s="4" t="s">
        <v>89</v>
      </c>
      <c r="O7015" s="4" t="s">
        <v>20</v>
      </c>
      <c r="P7015" s="4" t="s">
        <v>21</v>
      </c>
    </row>
    <row r="7016" ht="14.25" customHeight="1">
      <c r="B7016" s="4" t="s">
        <v>36</v>
      </c>
      <c r="C7016" s="4">
        <v>1185732.0</v>
      </c>
      <c r="D7016" s="5">
        <v>44379.0</v>
      </c>
      <c r="E7016" s="4" t="s">
        <v>42</v>
      </c>
      <c r="F7016" s="4" t="s">
        <v>120</v>
      </c>
      <c r="G7016" s="4" t="s">
        <v>121</v>
      </c>
      <c r="H7016" s="6" t="s">
        <v>26</v>
      </c>
      <c r="I7016" s="7">
        <v>38.0</v>
      </c>
      <c r="J7016" s="8">
        <v>51.0</v>
      </c>
      <c r="K7016" s="9">
        <v>1938.0</v>
      </c>
      <c r="L7016" s="9">
        <v>813.9599999999999</v>
      </c>
      <c r="M7016" s="10">
        <v>0.42</v>
      </c>
      <c r="N7016" s="4" t="s">
        <v>89</v>
      </c>
      <c r="O7016" s="4" t="s">
        <v>29</v>
      </c>
      <c r="P7016" s="4" t="s">
        <v>24</v>
      </c>
    </row>
    <row r="7017" ht="14.25" customHeight="1">
      <c r="B7017" s="4" t="s">
        <v>36</v>
      </c>
      <c r="C7017" s="4">
        <v>1185732.0</v>
      </c>
      <c r="D7017" s="5">
        <v>44379.0</v>
      </c>
      <c r="E7017" s="4" t="s">
        <v>42</v>
      </c>
      <c r="F7017" s="4" t="s">
        <v>120</v>
      </c>
      <c r="G7017" s="4" t="s">
        <v>121</v>
      </c>
      <c r="H7017" s="6" t="s">
        <v>27</v>
      </c>
      <c r="I7017" s="7">
        <v>48.0</v>
      </c>
      <c r="J7017" s="8">
        <v>50.0</v>
      </c>
      <c r="K7017" s="9">
        <v>2400.0</v>
      </c>
      <c r="L7017" s="9">
        <v>1488.0</v>
      </c>
      <c r="M7017" s="10">
        <v>0.62</v>
      </c>
      <c r="N7017" s="4" t="s">
        <v>89</v>
      </c>
      <c r="O7017" s="4" t="s">
        <v>23</v>
      </c>
      <c r="P7017" s="4" t="s">
        <v>21</v>
      </c>
    </row>
    <row r="7018" ht="14.25" customHeight="1">
      <c r="B7018" s="4" t="s">
        <v>36</v>
      </c>
      <c r="C7018" s="4">
        <v>1185732.0</v>
      </c>
      <c r="D7018" s="5">
        <v>44379.0</v>
      </c>
      <c r="E7018" s="4" t="s">
        <v>42</v>
      </c>
      <c r="F7018" s="4" t="s">
        <v>120</v>
      </c>
      <c r="G7018" s="4" t="s">
        <v>121</v>
      </c>
      <c r="H7018" s="6" t="s">
        <v>28</v>
      </c>
      <c r="I7018" s="7">
        <v>52.0</v>
      </c>
      <c r="J7018" s="8">
        <v>94.0</v>
      </c>
      <c r="K7018" s="9">
        <v>4888.0</v>
      </c>
      <c r="L7018" s="9">
        <v>2639.52</v>
      </c>
      <c r="M7018" s="10">
        <v>0.54</v>
      </c>
      <c r="N7018" s="4" t="s">
        <v>89</v>
      </c>
      <c r="O7018" s="4" t="s">
        <v>29</v>
      </c>
      <c r="P7018" s="4" t="s">
        <v>21</v>
      </c>
    </row>
    <row r="7019" ht="14.25" customHeight="1">
      <c r="B7019" s="4" t="s">
        <v>36</v>
      </c>
      <c r="C7019" s="4">
        <v>1185732.0</v>
      </c>
      <c r="D7019" s="5">
        <v>44411.0</v>
      </c>
      <c r="E7019" s="4" t="s">
        <v>42</v>
      </c>
      <c r="F7019" s="4" t="s">
        <v>120</v>
      </c>
      <c r="G7019" s="4" t="s">
        <v>121</v>
      </c>
      <c r="H7019" s="6" t="s">
        <v>18</v>
      </c>
      <c r="I7019" s="7">
        <v>46.0</v>
      </c>
      <c r="J7019" s="8">
        <v>158.0</v>
      </c>
      <c r="K7019" s="9">
        <v>7268.0</v>
      </c>
      <c r="L7019" s="9">
        <v>3052.56</v>
      </c>
      <c r="M7019" s="10">
        <v>0.42</v>
      </c>
      <c r="N7019" s="4" t="s">
        <v>89</v>
      </c>
      <c r="O7019" s="4" t="s">
        <v>23</v>
      </c>
      <c r="P7019" s="4" t="s">
        <v>24</v>
      </c>
    </row>
    <row r="7020" ht="14.25" customHeight="1">
      <c r="B7020" s="4" t="s">
        <v>36</v>
      </c>
      <c r="C7020" s="4">
        <v>1185732.0</v>
      </c>
      <c r="D7020" s="5">
        <v>44411.0</v>
      </c>
      <c r="E7020" s="4" t="s">
        <v>42</v>
      </c>
      <c r="F7020" s="4" t="s">
        <v>120</v>
      </c>
      <c r="G7020" s="4" t="s">
        <v>121</v>
      </c>
      <c r="H7020" s="6" t="s">
        <v>22</v>
      </c>
      <c r="I7020" s="7">
        <v>43.0</v>
      </c>
      <c r="J7020" s="8">
        <v>84.0</v>
      </c>
      <c r="K7020" s="9">
        <v>3612.0</v>
      </c>
      <c r="L7020" s="9">
        <v>1697.6399999999999</v>
      </c>
      <c r="M7020" s="10">
        <v>0.47</v>
      </c>
      <c r="N7020" s="4" t="s">
        <v>89</v>
      </c>
      <c r="O7020" s="4" t="s">
        <v>20</v>
      </c>
      <c r="P7020" s="4" t="s">
        <v>21</v>
      </c>
    </row>
    <row r="7021" ht="14.25" customHeight="1">
      <c r="B7021" s="4" t="s">
        <v>36</v>
      </c>
      <c r="C7021" s="4">
        <v>1185732.0</v>
      </c>
      <c r="D7021" s="5">
        <v>44411.0</v>
      </c>
      <c r="E7021" s="4" t="s">
        <v>42</v>
      </c>
      <c r="F7021" s="4" t="s">
        <v>120</v>
      </c>
      <c r="G7021" s="4" t="s">
        <v>121</v>
      </c>
      <c r="H7021" s="6" t="s">
        <v>25</v>
      </c>
      <c r="I7021" s="7">
        <v>39.0</v>
      </c>
      <c r="J7021" s="8">
        <v>56.0</v>
      </c>
      <c r="K7021" s="9">
        <v>2184.0</v>
      </c>
      <c r="L7021" s="9">
        <v>873.6</v>
      </c>
      <c r="M7021" s="10">
        <v>0.4</v>
      </c>
      <c r="N7021" s="4" t="s">
        <v>89</v>
      </c>
      <c r="O7021" s="4" t="s">
        <v>29</v>
      </c>
      <c r="P7021" s="4" t="s">
        <v>24</v>
      </c>
    </row>
    <row r="7022" ht="14.25" customHeight="1">
      <c r="B7022" s="4" t="s">
        <v>36</v>
      </c>
      <c r="C7022" s="4">
        <v>1185732.0</v>
      </c>
      <c r="D7022" s="5">
        <v>44411.0</v>
      </c>
      <c r="E7022" s="4" t="s">
        <v>42</v>
      </c>
      <c r="F7022" s="4" t="s">
        <v>120</v>
      </c>
      <c r="G7022" s="4" t="s">
        <v>121</v>
      </c>
      <c r="H7022" s="6" t="s">
        <v>26</v>
      </c>
      <c r="I7022" s="7">
        <v>39.0</v>
      </c>
      <c r="J7022" s="8">
        <v>50.0</v>
      </c>
      <c r="K7022" s="9">
        <v>1950.0</v>
      </c>
      <c r="L7022" s="9">
        <v>877.4999999999999</v>
      </c>
      <c r="M7022" s="10">
        <v>0.44999999999999996</v>
      </c>
      <c r="N7022" s="4" t="s">
        <v>89</v>
      </c>
      <c r="O7022" s="4" t="s">
        <v>23</v>
      </c>
      <c r="P7022" s="4" t="s">
        <v>21</v>
      </c>
    </row>
    <row r="7023" ht="14.25" customHeight="1">
      <c r="B7023" s="4" t="s">
        <v>36</v>
      </c>
      <c r="C7023" s="4">
        <v>1185732.0</v>
      </c>
      <c r="D7023" s="5">
        <v>44411.0</v>
      </c>
      <c r="E7023" s="4" t="s">
        <v>42</v>
      </c>
      <c r="F7023" s="4" t="s">
        <v>120</v>
      </c>
      <c r="G7023" s="4" t="s">
        <v>121</v>
      </c>
      <c r="H7023" s="6" t="s">
        <v>27</v>
      </c>
      <c r="I7023" s="7">
        <v>48.0</v>
      </c>
      <c r="J7023" s="8">
        <v>46.0</v>
      </c>
      <c r="K7023" s="9">
        <v>2208.0</v>
      </c>
      <c r="L7023" s="9">
        <v>1435.2</v>
      </c>
      <c r="M7023" s="10">
        <v>0.65</v>
      </c>
      <c r="N7023" s="4" t="s">
        <v>89</v>
      </c>
      <c r="O7023" s="4" t="s">
        <v>29</v>
      </c>
      <c r="P7023" s="4" t="s">
        <v>24</v>
      </c>
    </row>
    <row r="7024" ht="14.25" customHeight="1">
      <c r="B7024" s="4" t="s">
        <v>36</v>
      </c>
      <c r="C7024" s="4">
        <v>1185732.0</v>
      </c>
      <c r="D7024" s="5">
        <v>44411.0</v>
      </c>
      <c r="E7024" s="4" t="s">
        <v>42</v>
      </c>
      <c r="F7024" s="4" t="s">
        <v>120</v>
      </c>
      <c r="G7024" s="4" t="s">
        <v>121</v>
      </c>
      <c r="H7024" s="6" t="s">
        <v>28</v>
      </c>
      <c r="I7024" s="7">
        <v>52.0</v>
      </c>
      <c r="J7024" s="8">
        <v>102.0</v>
      </c>
      <c r="K7024" s="9">
        <v>5304.0</v>
      </c>
      <c r="L7024" s="9">
        <v>2705.04</v>
      </c>
      <c r="M7024" s="10">
        <v>0.51</v>
      </c>
      <c r="N7024" s="4" t="s">
        <v>89</v>
      </c>
      <c r="O7024" s="4" t="s">
        <v>23</v>
      </c>
      <c r="P7024" s="4" t="s">
        <v>21</v>
      </c>
    </row>
    <row r="7025" ht="14.25" customHeight="1">
      <c r="B7025" s="4" t="s">
        <v>36</v>
      </c>
      <c r="C7025" s="4">
        <v>1185732.0</v>
      </c>
      <c r="D7025" s="5">
        <v>44443.0</v>
      </c>
      <c r="E7025" s="4" t="s">
        <v>42</v>
      </c>
      <c r="F7025" s="4" t="s">
        <v>120</v>
      </c>
      <c r="G7025" s="4" t="s">
        <v>121</v>
      </c>
      <c r="H7025" s="6" t="s">
        <v>18</v>
      </c>
      <c r="I7025" s="7">
        <v>33.0</v>
      </c>
      <c r="J7025" s="8">
        <v>143.0</v>
      </c>
      <c r="K7025" s="9">
        <v>4719.0</v>
      </c>
      <c r="L7025" s="9">
        <v>1934.79</v>
      </c>
      <c r="M7025" s="10">
        <v>0.41</v>
      </c>
      <c r="N7025" s="4" t="s">
        <v>89</v>
      </c>
      <c r="O7025" s="4" t="s">
        <v>23</v>
      </c>
      <c r="P7025" s="4" t="s">
        <v>24</v>
      </c>
    </row>
    <row r="7026" ht="14.25" customHeight="1">
      <c r="B7026" s="4" t="s">
        <v>36</v>
      </c>
      <c r="C7026" s="4">
        <v>1185732.0</v>
      </c>
      <c r="D7026" s="5">
        <v>44443.0</v>
      </c>
      <c r="E7026" s="4" t="s">
        <v>42</v>
      </c>
      <c r="F7026" s="4" t="s">
        <v>120</v>
      </c>
      <c r="G7026" s="4" t="s">
        <v>121</v>
      </c>
      <c r="H7026" s="6" t="s">
        <v>22</v>
      </c>
      <c r="I7026" s="7">
        <v>29.0</v>
      </c>
      <c r="J7026" s="8">
        <v>65.0</v>
      </c>
      <c r="K7026" s="9">
        <v>1885.0</v>
      </c>
      <c r="L7026" s="9">
        <v>848.2499999999999</v>
      </c>
      <c r="M7026" s="10">
        <v>0.44999999999999996</v>
      </c>
      <c r="N7026" s="4" t="s">
        <v>89</v>
      </c>
      <c r="O7026" s="4" t="s">
        <v>20</v>
      </c>
      <c r="P7026" s="4" t="s">
        <v>24</v>
      </c>
    </row>
    <row r="7027" ht="14.25" customHeight="1">
      <c r="B7027" s="4" t="s">
        <v>36</v>
      </c>
      <c r="C7027" s="4">
        <v>1185732.0</v>
      </c>
      <c r="D7027" s="5">
        <v>44443.0</v>
      </c>
      <c r="E7027" s="4" t="s">
        <v>42</v>
      </c>
      <c r="F7027" s="4" t="s">
        <v>120</v>
      </c>
      <c r="G7027" s="4" t="s">
        <v>121</v>
      </c>
      <c r="H7027" s="6" t="s">
        <v>25</v>
      </c>
      <c r="I7027" s="7">
        <v>24.0</v>
      </c>
      <c r="J7027" s="8">
        <v>44.0</v>
      </c>
      <c r="K7027" s="9">
        <v>1056.0</v>
      </c>
      <c r="L7027" s="9">
        <v>475.19999999999993</v>
      </c>
      <c r="M7027" s="10">
        <v>0.44999999999999996</v>
      </c>
      <c r="N7027" s="4" t="s">
        <v>89</v>
      </c>
      <c r="O7027" s="4" t="s">
        <v>23</v>
      </c>
      <c r="P7027" s="4" t="s">
        <v>21</v>
      </c>
    </row>
    <row r="7028" ht="14.25" customHeight="1">
      <c r="B7028" s="4" t="s">
        <v>36</v>
      </c>
      <c r="C7028" s="4">
        <v>1185732.0</v>
      </c>
      <c r="D7028" s="5">
        <v>44443.0</v>
      </c>
      <c r="E7028" s="4" t="s">
        <v>42</v>
      </c>
      <c r="F7028" s="4" t="s">
        <v>120</v>
      </c>
      <c r="G7028" s="4" t="s">
        <v>121</v>
      </c>
      <c r="H7028" s="6" t="s">
        <v>26</v>
      </c>
      <c r="I7028" s="7">
        <v>23.0</v>
      </c>
      <c r="J7028" s="8">
        <v>34.0</v>
      </c>
      <c r="K7028" s="9">
        <v>782.0</v>
      </c>
      <c r="L7028" s="9">
        <v>351.9</v>
      </c>
      <c r="M7028" s="10">
        <v>0.44999999999999996</v>
      </c>
      <c r="N7028" s="4" t="s">
        <v>89</v>
      </c>
      <c r="O7028" s="4" t="s">
        <v>20</v>
      </c>
      <c r="P7028" s="4" t="s">
        <v>21</v>
      </c>
    </row>
    <row r="7029" ht="14.25" customHeight="1">
      <c r="B7029" s="4" t="s">
        <v>36</v>
      </c>
      <c r="C7029" s="4">
        <v>1185732.0</v>
      </c>
      <c r="D7029" s="5">
        <v>44443.0</v>
      </c>
      <c r="E7029" s="4" t="s">
        <v>42</v>
      </c>
      <c r="F7029" s="4" t="s">
        <v>120</v>
      </c>
      <c r="G7029" s="4" t="s">
        <v>121</v>
      </c>
      <c r="H7029" s="6" t="s">
        <v>27</v>
      </c>
      <c r="I7029" s="7">
        <v>33.0</v>
      </c>
      <c r="J7029" s="8">
        <v>33.0</v>
      </c>
      <c r="K7029" s="9">
        <v>1089.0</v>
      </c>
      <c r="L7029" s="9">
        <v>707.85</v>
      </c>
      <c r="M7029" s="10">
        <v>0.65</v>
      </c>
      <c r="N7029" s="4" t="s">
        <v>89</v>
      </c>
      <c r="O7029" s="4" t="s">
        <v>29</v>
      </c>
      <c r="P7029" s="4" t="s">
        <v>24</v>
      </c>
    </row>
    <row r="7030" ht="14.25" customHeight="1">
      <c r="B7030" s="4" t="s">
        <v>36</v>
      </c>
      <c r="C7030" s="4">
        <v>1185732.0</v>
      </c>
      <c r="D7030" s="5">
        <v>44443.0</v>
      </c>
      <c r="E7030" s="4" t="s">
        <v>42</v>
      </c>
      <c r="F7030" s="4" t="s">
        <v>120</v>
      </c>
      <c r="G7030" s="4" t="s">
        <v>121</v>
      </c>
      <c r="H7030" s="6" t="s">
        <v>28</v>
      </c>
      <c r="I7030" s="7">
        <v>38.0</v>
      </c>
      <c r="J7030" s="8">
        <v>52.0</v>
      </c>
      <c r="K7030" s="9">
        <v>1976.0</v>
      </c>
      <c r="L7030" s="9">
        <v>988.0</v>
      </c>
      <c r="M7030" s="10">
        <v>0.5</v>
      </c>
      <c r="N7030" s="4" t="s">
        <v>89</v>
      </c>
      <c r="O7030" s="4" t="s">
        <v>23</v>
      </c>
      <c r="P7030" s="4" t="s">
        <v>24</v>
      </c>
    </row>
    <row r="7031" ht="14.25" customHeight="1">
      <c r="B7031" s="4" t="s">
        <v>36</v>
      </c>
      <c r="C7031" s="4">
        <v>1185732.0</v>
      </c>
      <c r="D7031" s="5">
        <v>44472.0</v>
      </c>
      <c r="E7031" s="4" t="s">
        <v>42</v>
      </c>
      <c r="F7031" s="4" t="s">
        <v>120</v>
      </c>
      <c r="G7031" s="4" t="s">
        <v>121</v>
      </c>
      <c r="H7031" s="6" t="s">
        <v>18</v>
      </c>
      <c r="I7031" s="7">
        <v>43.0</v>
      </c>
      <c r="J7031" s="8">
        <v>113.0</v>
      </c>
      <c r="K7031" s="9">
        <v>4859.0</v>
      </c>
      <c r="L7031" s="9">
        <v>2040.78</v>
      </c>
      <c r="M7031" s="10">
        <v>0.42</v>
      </c>
      <c r="N7031" s="4" t="s">
        <v>89</v>
      </c>
      <c r="O7031" s="4" t="s">
        <v>29</v>
      </c>
      <c r="P7031" s="4" t="s">
        <v>21</v>
      </c>
    </row>
    <row r="7032" ht="14.25" customHeight="1">
      <c r="B7032" s="4" t="s">
        <v>36</v>
      </c>
      <c r="C7032" s="4">
        <v>1185732.0</v>
      </c>
      <c r="D7032" s="5">
        <v>44472.0</v>
      </c>
      <c r="E7032" s="4" t="s">
        <v>42</v>
      </c>
      <c r="F7032" s="4" t="s">
        <v>120</v>
      </c>
      <c r="G7032" s="4" t="s">
        <v>121</v>
      </c>
      <c r="H7032" s="6" t="s">
        <v>22</v>
      </c>
      <c r="I7032" s="7">
        <v>33.0</v>
      </c>
      <c r="J7032" s="8">
        <v>68.0</v>
      </c>
      <c r="K7032" s="9">
        <v>2244.0</v>
      </c>
      <c r="L7032" s="9">
        <v>1077.12</v>
      </c>
      <c r="M7032" s="10">
        <v>0.48</v>
      </c>
      <c r="N7032" s="4" t="s">
        <v>89</v>
      </c>
      <c r="O7032" s="4" t="s">
        <v>23</v>
      </c>
      <c r="P7032" s="4" t="s">
        <v>24</v>
      </c>
    </row>
    <row r="7033" ht="14.25" customHeight="1">
      <c r="B7033" s="4" t="s">
        <v>36</v>
      </c>
      <c r="C7033" s="4">
        <v>1185732.0</v>
      </c>
      <c r="D7033" s="5">
        <v>44472.0</v>
      </c>
      <c r="E7033" s="4" t="s">
        <v>42</v>
      </c>
      <c r="F7033" s="4" t="s">
        <v>120</v>
      </c>
      <c r="G7033" s="4" t="s">
        <v>121</v>
      </c>
      <c r="H7033" s="6" t="s">
        <v>25</v>
      </c>
      <c r="I7033" s="7">
        <v>34.0</v>
      </c>
      <c r="J7033" s="8">
        <v>33.0</v>
      </c>
      <c r="K7033" s="9">
        <v>1122.0</v>
      </c>
      <c r="L7033" s="9">
        <v>482.46</v>
      </c>
      <c r="M7033" s="10">
        <v>0.43</v>
      </c>
      <c r="N7033" s="4" t="s">
        <v>89</v>
      </c>
      <c r="O7033" s="4" t="s">
        <v>20</v>
      </c>
      <c r="P7033" s="4" t="s">
        <v>21</v>
      </c>
    </row>
    <row r="7034" ht="14.25" customHeight="1">
      <c r="B7034" s="4" t="s">
        <v>36</v>
      </c>
      <c r="C7034" s="4">
        <v>1185732.0</v>
      </c>
      <c r="D7034" s="5">
        <v>44472.0</v>
      </c>
      <c r="E7034" s="4" t="s">
        <v>42</v>
      </c>
      <c r="F7034" s="4" t="s">
        <v>120</v>
      </c>
      <c r="G7034" s="4" t="s">
        <v>121</v>
      </c>
      <c r="H7034" s="6" t="s">
        <v>26</v>
      </c>
      <c r="I7034" s="7">
        <v>32.0</v>
      </c>
      <c r="J7034" s="8">
        <v>33.0</v>
      </c>
      <c r="K7034" s="9">
        <v>1056.0</v>
      </c>
      <c r="L7034" s="9">
        <v>432.96</v>
      </c>
      <c r="M7034" s="10">
        <v>0.41</v>
      </c>
      <c r="N7034" s="4" t="s">
        <v>89</v>
      </c>
      <c r="O7034" s="4" t="s">
        <v>29</v>
      </c>
      <c r="P7034" s="4" t="s">
        <v>21</v>
      </c>
    </row>
    <row r="7035" ht="14.25" customHeight="1">
      <c r="B7035" s="4" t="s">
        <v>36</v>
      </c>
      <c r="C7035" s="4">
        <v>1185732.0</v>
      </c>
      <c r="D7035" s="5">
        <v>44472.0</v>
      </c>
      <c r="E7035" s="4" t="s">
        <v>42</v>
      </c>
      <c r="F7035" s="4" t="s">
        <v>120</v>
      </c>
      <c r="G7035" s="4" t="s">
        <v>121</v>
      </c>
      <c r="H7035" s="6" t="s">
        <v>27</v>
      </c>
      <c r="I7035" s="7">
        <v>44.0</v>
      </c>
      <c r="J7035" s="8">
        <v>33.0</v>
      </c>
      <c r="K7035" s="9">
        <v>1452.0</v>
      </c>
      <c r="L7035" s="9">
        <v>914.76</v>
      </c>
      <c r="M7035" s="10">
        <v>0.63</v>
      </c>
      <c r="N7035" s="4" t="s">
        <v>89</v>
      </c>
      <c r="O7035" s="4" t="s">
        <v>29</v>
      </c>
      <c r="P7035" s="4" t="s">
        <v>21</v>
      </c>
    </row>
    <row r="7036" ht="14.25" customHeight="1">
      <c r="B7036" s="4" t="s">
        <v>36</v>
      </c>
      <c r="C7036" s="4">
        <v>1185732.0</v>
      </c>
      <c r="D7036" s="5">
        <v>44472.0</v>
      </c>
      <c r="E7036" s="4" t="s">
        <v>42</v>
      </c>
      <c r="F7036" s="4" t="s">
        <v>120</v>
      </c>
      <c r="G7036" s="4" t="s">
        <v>121</v>
      </c>
      <c r="H7036" s="6" t="s">
        <v>28</v>
      </c>
      <c r="I7036" s="7">
        <v>46.0</v>
      </c>
      <c r="J7036" s="8">
        <v>65.0</v>
      </c>
      <c r="K7036" s="9">
        <v>2990.0</v>
      </c>
      <c r="L7036" s="9">
        <v>1524.9</v>
      </c>
      <c r="M7036" s="10">
        <v>0.51</v>
      </c>
      <c r="N7036" s="4" t="s">
        <v>89</v>
      </c>
      <c r="O7036" s="4" t="s">
        <v>23</v>
      </c>
      <c r="P7036" s="4" t="s">
        <v>24</v>
      </c>
    </row>
    <row r="7037" ht="14.25" customHeight="1">
      <c r="B7037" s="4" t="s">
        <v>36</v>
      </c>
      <c r="C7037" s="4">
        <v>1185732.0</v>
      </c>
      <c r="D7037" s="5">
        <v>44503.0</v>
      </c>
      <c r="E7037" s="4" t="s">
        <v>42</v>
      </c>
      <c r="F7037" s="4" t="s">
        <v>120</v>
      </c>
      <c r="G7037" s="4" t="s">
        <v>121</v>
      </c>
      <c r="H7037" s="6" t="s">
        <v>18</v>
      </c>
      <c r="I7037" s="7">
        <v>41.0</v>
      </c>
      <c r="J7037" s="8">
        <v>104.0</v>
      </c>
      <c r="K7037" s="9">
        <v>4264.0</v>
      </c>
      <c r="L7037" s="9">
        <v>1833.52</v>
      </c>
      <c r="M7037" s="10">
        <v>0.43</v>
      </c>
      <c r="N7037" s="4" t="s">
        <v>89</v>
      </c>
      <c r="O7037" s="4" t="s">
        <v>29</v>
      </c>
      <c r="P7037" s="4" t="s">
        <v>21</v>
      </c>
    </row>
    <row r="7038" ht="14.25" customHeight="1">
      <c r="B7038" s="4" t="s">
        <v>36</v>
      </c>
      <c r="C7038" s="4">
        <v>1185732.0</v>
      </c>
      <c r="D7038" s="5">
        <v>44503.0</v>
      </c>
      <c r="E7038" s="4" t="s">
        <v>42</v>
      </c>
      <c r="F7038" s="4" t="s">
        <v>120</v>
      </c>
      <c r="G7038" s="4" t="s">
        <v>121</v>
      </c>
      <c r="H7038" s="6" t="s">
        <v>22</v>
      </c>
      <c r="I7038" s="7">
        <v>32.0</v>
      </c>
      <c r="J7038" s="8">
        <v>78.0</v>
      </c>
      <c r="K7038" s="9">
        <v>2496.0</v>
      </c>
      <c r="L7038" s="9">
        <v>1173.12</v>
      </c>
      <c r="M7038" s="10">
        <v>0.47</v>
      </c>
      <c r="N7038" s="4" t="s">
        <v>89</v>
      </c>
      <c r="O7038" s="4" t="s">
        <v>23</v>
      </c>
      <c r="P7038" s="4" t="s">
        <v>24</v>
      </c>
    </row>
    <row r="7039" ht="14.25" customHeight="1">
      <c r="B7039" s="4" t="s">
        <v>36</v>
      </c>
      <c r="C7039" s="4">
        <v>1185732.0</v>
      </c>
      <c r="D7039" s="5">
        <v>44503.0</v>
      </c>
      <c r="E7039" s="4" t="s">
        <v>42</v>
      </c>
      <c r="F7039" s="4" t="s">
        <v>120</v>
      </c>
      <c r="G7039" s="4" t="s">
        <v>121</v>
      </c>
      <c r="H7039" s="6" t="s">
        <v>25</v>
      </c>
      <c r="I7039" s="7">
        <v>33.0</v>
      </c>
      <c r="J7039" s="8">
        <v>69.0</v>
      </c>
      <c r="K7039" s="9">
        <v>2277.0</v>
      </c>
      <c r="L7039" s="9">
        <v>956.3399999999999</v>
      </c>
      <c r="M7039" s="10">
        <v>0.42</v>
      </c>
      <c r="N7039" s="4" t="s">
        <v>89</v>
      </c>
      <c r="O7039" s="4" t="s">
        <v>20</v>
      </c>
      <c r="P7039" s="4" t="s">
        <v>21</v>
      </c>
    </row>
    <row r="7040" ht="14.25" customHeight="1">
      <c r="B7040" s="4" t="s">
        <v>36</v>
      </c>
      <c r="C7040" s="4">
        <v>1185732.0</v>
      </c>
      <c r="D7040" s="5">
        <v>44503.0</v>
      </c>
      <c r="E7040" s="4" t="s">
        <v>42</v>
      </c>
      <c r="F7040" s="4" t="s">
        <v>120</v>
      </c>
      <c r="G7040" s="4" t="s">
        <v>121</v>
      </c>
      <c r="H7040" s="6" t="s">
        <v>26</v>
      </c>
      <c r="I7040" s="7">
        <v>33.0</v>
      </c>
      <c r="J7040" s="8">
        <v>65.0</v>
      </c>
      <c r="K7040" s="9">
        <v>2145.0</v>
      </c>
      <c r="L7040" s="9">
        <v>965.2499999999999</v>
      </c>
      <c r="M7040" s="10">
        <v>0.44999999999999996</v>
      </c>
      <c r="N7040" s="4" t="s">
        <v>89</v>
      </c>
      <c r="O7040" s="4" t="s">
        <v>20</v>
      </c>
      <c r="P7040" s="4" t="s">
        <v>21</v>
      </c>
    </row>
    <row r="7041" ht="14.25" customHeight="1">
      <c r="B7041" s="4" t="s">
        <v>36</v>
      </c>
      <c r="C7041" s="4">
        <v>1185732.0</v>
      </c>
      <c r="D7041" s="5">
        <v>44503.0</v>
      </c>
      <c r="E7041" s="4" t="s">
        <v>42</v>
      </c>
      <c r="F7041" s="4" t="s">
        <v>120</v>
      </c>
      <c r="G7041" s="4" t="s">
        <v>121</v>
      </c>
      <c r="H7041" s="6" t="s">
        <v>27</v>
      </c>
      <c r="I7041" s="7">
        <v>58.0</v>
      </c>
      <c r="J7041" s="8">
        <v>56.0</v>
      </c>
      <c r="K7041" s="9">
        <v>3248.0</v>
      </c>
      <c r="L7041" s="9">
        <v>2013.76</v>
      </c>
      <c r="M7041" s="10">
        <v>0.62</v>
      </c>
      <c r="N7041" s="4" t="s">
        <v>89</v>
      </c>
      <c r="O7041" s="4" t="s">
        <v>20</v>
      </c>
      <c r="P7041" s="4" t="s">
        <v>24</v>
      </c>
    </row>
    <row r="7042" ht="14.25" customHeight="1">
      <c r="B7042" s="4" t="s">
        <v>36</v>
      </c>
      <c r="C7042" s="4">
        <v>1185732.0</v>
      </c>
      <c r="D7042" s="5">
        <v>44503.0</v>
      </c>
      <c r="E7042" s="4" t="s">
        <v>42</v>
      </c>
      <c r="F7042" s="4" t="s">
        <v>120</v>
      </c>
      <c r="G7042" s="4" t="s">
        <v>121</v>
      </c>
      <c r="H7042" s="6" t="s">
        <v>28</v>
      </c>
      <c r="I7042" s="7">
        <v>61.0</v>
      </c>
      <c r="J7042" s="8">
        <v>75.0</v>
      </c>
      <c r="K7042" s="9">
        <v>4575.0</v>
      </c>
      <c r="L7042" s="9">
        <v>2333.25</v>
      </c>
      <c r="M7042" s="10">
        <v>0.51</v>
      </c>
      <c r="N7042" s="4" t="s">
        <v>89</v>
      </c>
      <c r="O7042" s="4" t="s">
        <v>29</v>
      </c>
      <c r="P7042" s="4" t="s">
        <v>24</v>
      </c>
    </row>
    <row r="7043" ht="14.25" customHeight="1">
      <c r="B7043" s="4" t="s">
        <v>36</v>
      </c>
      <c r="C7043" s="4">
        <v>1185732.0</v>
      </c>
      <c r="D7043" s="5">
        <v>44532.0</v>
      </c>
      <c r="E7043" s="4" t="s">
        <v>42</v>
      </c>
      <c r="F7043" s="4" t="s">
        <v>120</v>
      </c>
      <c r="G7043" s="4" t="s">
        <v>121</v>
      </c>
      <c r="H7043" s="6" t="s">
        <v>18</v>
      </c>
      <c r="I7043" s="7">
        <v>58.0</v>
      </c>
      <c r="J7043" s="8">
        <v>138.0</v>
      </c>
      <c r="K7043" s="9">
        <v>8004.0</v>
      </c>
      <c r="L7043" s="9">
        <v>3281.64</v>
      </c>
      <c r="M7043" s="10">
        <v>0.41</v>
      </c>
      <c r="N7043" s="4" t="s">
        <v>89</v>
      </c>
      <c r="O7043" s="4" t="s">
        <v>29</v>
      </c>
      <c r="P7043" s="4" t="s">
        <v>24</v>
      </c>
    </row>
    <row r="7044" ht="14.25" customHeight="1">
      <c r="B7044" s="4" t="s">
        <v>36</v>
      </c>
      <c r="C7044" s="4">
        <v>1185732.0</v>
      </c>
      <c r="D7044" s="5">
        <v>44532.0</v>
      </c>
      <c r="E7044" s="4" t="s">
        <v>42</v>
      </c>
      <c r="F7044" s="4" t="s">
        <v>120</v>
      </c>
      <c r="G7044" s="4" t="s">
        <v>121</v>
      </c>
      <c r="H7044" s="6" t="s">
        <v>22</v>
      </c>
      <c r="I7044" s="7">
        <v>49.0</v>
      </c>
      <c r="J7044" s="8">
        <v>102.0</v>
      </c>
      <c r="K7044" s="9">
        <v>4998.0</v>
      </c>
      <c r="L7044" s="9">
        <v>2349.06</v>
      </c>
      <c r="M7044" s="10">
        <v>0.47</v>
      </c>
      <c r="N7044" s="4" t="s">
        <v>89</v>
      </c>
      <c r="O7044" s="4" t="s">
        <v>20</v>
      </c>
      <c r="P7044" s="4" t="s">
        <v>21</v>
      </c>
    </row>
    <row r="7045" ht="14.25" customHeight="1">
      <c r="B7045" s="4" t="s">
        <v>36</v>
      </c>
      <c r="C7045" s="4">
        <v>1185732.0</v>
      </c>
      <c r="D7045" s="5">
        <v>44532.0</v>
      </c>
      <c r="E7045" s="4" t="s">
        <v>42</v>
      </c>
      <c r="F7045" s="4" t="s">
        <v>120</v>
      </c>
      <c r="G7045" s="4" t="s">
        <v>121</v>
      </c>
      <c r="H7045" s="6" t="s">
        <v>25</v>
      </c>
      <c r="I7045" s="7">
        <v>45.0</v>
      </c>
      <c r="J7045" s="8">
        <v>87.0</v>
      </c>
      <c r="K7045" s="9">
        <v>3915.0</v>
      </c>
      <c r="L7045" s="9">
        <v>1722.6</v>
      </c>
      <c r="M7045" s="10">
        <v>0.44</v>
      </c>
      <c r="N7045" s="4" t="s">
        <v>89</v>
      </c>
      <c r="O7045" s="4" t="s">
        <v>23</v>
      </c>
      <c r="P7045" s="4" t="s">
        <v>24</v>
      </c>
    </row>
    <row r="7046" ht="14.25" customHeight="1">
      <c r="B7046" s="4" t="s">
        <v>36</v>
      </c>
      <c r="C7046" s="4">
        <v>1185732.0</v>
      </c>
      <c r="D7046" s="5">
        <v>44532.0</v>
      </c>
      <c r="E7046" s="4" t="s">
        <v>42</v>
      </c>
      <c r="F7046" s="4" t="s">
        <v>120</v>
      </c>
      <c r="G7046" s="4" t="s">
        <v>121</v>
      </c>
      <c r="H7046" s="6" t="s">
        <v>26</v>
      </c>
      <c r="I7046" s="7">
        <v>48.0</v>
      </c>
      <c r="J7046" s="8">
        <v>73.0</v>
      </c>
      <c r="K7046" s="9">
        <v>3504.0</v>
      </c>
      <c r="L7046" s="9">
        <v>1576.8</v>
      </c>
      <c r="M7046" s="10">
        <v>0.44999999999999996</v>
      </c>
      <c r="N7046" s="4" t="s">
        <v>89</v>
      </c>
      <c r="O7046" s="4" t="s">
        <v>20</v>
      </c>
      <c r="P7046" s="4" t="s">
        <v>21</v>
      </c>
    </row>
    <row r="7047" ht="14.25" customHeight="1">
      <c r="B7047" s="4" t="s">
        <v>36</v>
      </c>
      <c r="C7047" s="4">
        <v>1185732.0</v>
      </c>
      <c r="D7047" s="5">
        <v>44532.0</v>
      </c>
      <c r="E7047" s="4" t="s">
        <v>42</v>
      </c>
      <c r="F7047" s="4" t="s">
        <v>120</v>
      </c>
      <c r="G7047" s="4" t="s">
        <v>121</v>
      </c>
      <c r="H7047" s="6" t="s">
        <v>27</v>
      </c>
      <c r="I7047" s="7">
        <v>57.0</v>
      </c>
      <c r="J7047" s="8">
        <v>73.0</v>
      </c>
      <c r="K7047" s="9">
        <v>4161.0</v>
      </c>
      <c r="L7047" s="9">
        <v>2496.6</v>
      </c>
      <c r="M7047" s="10">
        <v>0.6</v>
      </c>
      <c r="N7047" s="4" t="s">
        <v>89</v>
      </c>
      <c r="O7047" s="4" t="s">
        <v>29</v>
      </c>
      <c r="P7047" s="4" t="s">
        <v>21</v>
      </c>
    </row>
    <row r="7048" ht="14.25" customHeight="1">
      <c r="B7048" s="4" t="s">
        <v>36</v>
      </c>
      <c r="C7048" s="4">
        <v>1185732.0</v>
      </c>
      <c r="D7048" s="5">
        <v>44532.0</v>
      </c>
      <c r="E7048" s="4" t="s">
        <v>42</v>
      </c>
      <c r="F7048" s="4" t="s">
        <v>120</v>
      </c>
      <c r="G7048" s="4" t="s">
        <v>121</v>
      </c>
      <c r="H7048" s="6" t="s">
        <v>28</v>
      </c>
      <c r="I7048" s="7">
        <v>59.0</v>
      </c>
      <c r="J7048" s="8">
        <v>88.0</v>
      </c>
      <c r="K7048" s="9">
        <v>5192.0</v>
      </c>
      <c r="L7048" s="9">
        <v>2699.84</v>
      </c>
      <c r="M7048" s="10">
        <v>0.52</v>
      </c>
      <c r="N7048" s="4" t="s">
        <v>89</v>
      </c>
      <c r="O7048" s="4" t="s">
        <v>23</v>
      </c>
      <c r="P7048" s="4" t="s">
        <v>21</v>
      </c>
    </row>
    <row r="7049" ht="14.25" customHeight="1">
      <c r="B7049" s="4" t="s">
        <v>36</v>
      </c>
      <c r="C7049" s="4">
        <v>1185732.0</v>
      </c>
      <c r="D7049" s="5">
        <v>44206.0</v>
      </c>
      <c r="E7049" s="4" t="s">
        <v>42</v>
      </c>
      <c r="F7049" s="4" t="s">
        <v>120</v>
      </c>
      <c r="G7049" s="4" t="s">
        <v>121</v>
      </c>
      <c r="H7049" s="6" t="s">
        <v>18</v>
      </c>
      <c r="I7049" s="7">
        <v>32.0</v>
      </c>
      <c r="J7049" s="8">
        <v>140.0</v>
      </c>
      <c r="K7049" s="9">
        <v>4480.0</v>
      </c>
      <c r="L7049" s="9">
        <v>2329.6</v>
      </c>
      <c r="M7049" s="10">
        <v>0.52</v>
      </c>
      <c r="N7049" s="4" t="s">
        <v>89</v>
      </c>
      <c r="O7049" s="4" t="s">
        <v>20</v>
      </c>
      <c r="P7049" s="4" t="s">
        <v>21</v>
      </c>
    </row>
    <row r="7050" ht="14.25" customHeight="1">
      <c r="B7050" s="4" t="s">
        <v>36</v>
      </c>
      <c r="C7050" s="4">
        <v>1185732.0</v>
      </c>
      <c r="D7050" s="5">
        <v>44206.0</v>
      </c>
      <c r="E7050" s="4" t="s">
        <v>42</v>
      </c>
      <c r="F7050" s="4" t="s">
        <v>120</v>
      </c>
      <c r="G7050" s="4" t="s">
        <v>121</v>
      </c>
      <c r="H7050" s="6" t="s">
        <v>22</v>
      </c>
      <c r="I7050" s="7">
        <v>32.0</v>
      </c>
      <c r="J7050" s="8">
        <v>78.0</v>
      </c>
      <c r="K7050" s="9">
        <v>2496.0</v>
      </c>
      <c r="L7050" s="9">
        <v>1272.96</v>
      </c>
      <c r="M7050" s="10">
        <v>0.51</v>
      </c>
      <c r="N7050" s="4" t="s">
        <v>89</v>
      </c>
      <c r="O7050" s="4" t="s">
        <v>20</v>
      </c>
      <c r="P7050" s="4" t="s">
        <v>21</v>
      </c>
    </row>
    <row r="7051" ht="14.25" customHeight="1">
      <c r="B7051" s="4" t="s">
        <v>36</v>
      </c>
      <c r="C7051" s="4">
        <v>1185732.0</v>
      </c>
      <c r="D7051" s="5">
        <v>44206.0</v>
      </c>
      <c r="E7051" s="4" t="s">
        <v>42</v>
      </c>
      <c r="F7051" s="4" t="s">
        <v>120</v>
      </c>
      <c r="G7051" s="4" t="s">
        <v>121</v>
      </c>
      <c r="H7051" s="6" t="s">
        <v>25</v>
      </c>
      <c r="I7051" s="7">
        <v>24.0</v>
      </c>
      <c r="J7051" s="8">
        <v>87.0</v>
      </c>
      <c r="K7051" s="9">
        <v>2088.0</v>
      </c>
      <c r="L7051" s="9">
        <v>939.5999999999999</v>
      </c>
      <c r="M7051" s="10">
        <v>0.44999999999999996</v>
      </c>
      <c r="N7051" s="4" t="s">
        <v>89</v>
      </c>
      <c r="O7051" s="4" t="s">
        <v>23</v>
      </c>
      <c r="P7051" s="4" t="s">
        <v>24</v>
      </c>
    </row>
    <row r="7052" ht="14.25" customHeight="1">
      <c r="B7052" s="4" t="s">
        <v>36</v>
      </c>
      <c r="C7052" s="4">
        <v>1185732.0</v>
      </c>
      <c r="D7052" s="5">
        <v>44206.0</v>
      </c>
      <c r="E7052" s="4" t="s">
        <v>42</v>
      </c>
      <c r="F7052" s="4" t="s">
        <v>120</v>
      </c>
      <c r="G7052" s="4" t="s">
        <v>121</v>
      </c>
      <c r="H7052" s="6" t="s">
        <v>26</v>
      </c>
      <c r="I7052" s="7">
        <v>28.0</v>
      </c>
      <c r="J7052" s="8">
        <v>44.0</v>
      </c>
      <c r="K7052" s="9">
        <v>1232.0</v>
      </c>
      <c r="L7052" s="9">
        <v>591.36</v>
      </c>
      <c r="M7052" s="10">
        <v>0.48</v>
      </c>
      <c r="N7052" s="4" t="s">
        <v>89</v>
      </c>
      <c r="O7052" s="4" t="s">
        <v>20</v>
      </c>
      <c r="P7052" s="4" t="s">
        <v>21</v>
      </c>
    </row>
    <row r="7053" ht="14.25" customHeight="1">
      <c r="B7053" s="4" t="s">
        <v>36</v>
      </c>
      <c r="C7053" s="4">
        <v>1185732.0</v>
      </c>
      <c r="D7053" s="5">
        <v>44206.0</v>
      </c>
      <c r="E7053" s="4" t="s">
        <v>42</v>
      </c>
      <c r="F7053" s="4" t="s">
        <v>120</v>
      </c>
      <c r="G7053" s="4" t="s">
        <v>121</v>
      </c>
      <c r="H7053" s="6" t="s">
        <v>27</v>
      </c>
      <c r="I7053" s="7">
        <v>41.0</v>
      </c>
      <c r="J7053" s="8">
        <v>58.0</v>
      </c>
      <c r="K7053" s="9">
        <v>2378.0</v>
      </c>
      <c r="L7053" s="9">
        <v>1046.32</v>
      </c>
      <c r="M7053" s="10">
        <v>0.44</v>
      </c>
      <c r="N7053" s="4" t="s">
        <v>89</v>
      </c>
      <c r="O7053" s="4" t="s">
        <v>29</v>
      </c>
      <c r="P7053" s="4" t="s">
        <v>21</v>
      </c>
    </row>
    <row r="7054" ht="14.25" customHeight="1">
      <c r="B7054" s="4" t="s">
        <v>36</v>
      </c>
      <c r="C7054" s="4">
        <v>1185732.0</v>
      </c>
      <c r="D7054" s="5">
        <v>44206.0</v>
      </c>
      <c r="E7054" s="4" t="s">
        <v>42</v>
      </c>
      <c r="F7054" s="4" t="s">
        <v>120</v>
      </c>
      <c r="G7054" s="4" t="s">
        <v>121</v>
      </c>
      <c r="H7054" s="6" t="s">
        <v>28</v>
      </c>
      <c r="I7054" s="7">
        <v>32.0</v>
      </c>
      <c r="J7054" s="8">
        <v>84.0</v>
      </c>
      <c r="K7054" s="9">
        <v>2688.0</v>
      </c>
      <c r="L7054" s="9">
        <v>1344.0</v>
      </c>
      <c r="M7054" s="10">
        <v>0.5</v>
      </c>
      <c r="N7054" s="4" t="s">
        <v>89</v>
      </c>
      <c r="O7054" s="4" t="s">
        <v>29</v>
      </c>
      <c r="P7054" s="4" t="s">
        <v>24</v>
      </c>
    </row>
    <row r="7055" ht="14.25" customHeight="1">
      <c r="B7055" s="4" t="s">
        <v>36</v>
      </c>
      <c r="C7055" s="4">
        <v>1185732.0</v>
      </c>
      <c r="D7055" s="5">
        <v>44237.0</v>
      </c>
      <c r="E7055" s="4" t="s">
        <v>42</v>
      </c>
      <c r="F7055" s="4" t="s">
        <v>120</v>
      </c>
      <c r="G7055" s="4" t="s">
        <v>121</v>
      </c>
      <c r="H7055" s="6" t="s">
        <v>18</v>
      </c>
      <c r="I7055" s="7">
        <v>34.0</v>
      </c>
      <c r="J7055" s="8">
        <v>160.0</v>
      </c>
      <c r="K7055" s="9">
        <v>5440.0</v>
      </c>
      <c r="L7055" s="9">
        <v>2992.0000000000005</v>
      </c>
      <c r="M7055" s="10">
        <v>0.55</v>
      </c>
      <c r="N7055" s="4" t="s">
        <v>89</v>
      </c>
      <c r="O7055" s="4" t="s">
        <v>23</v>
      </c>
      <c r="P7055" s="4" t="s">
        <v>24</v>
      </c>
    </row>
    <row r="7056" ht="14.25" customHeight="1">
      <c r="B7056" s="4" t="s">
        <v>36</v>
      </c>
      <c r="C7056" s="4">
        <v>1185732.0</v>
      </c>
      <c r="D7056" s="5">
        <v>44237.0</v>
      </c>
      <c r="E7056" s="4" t="s">
        <v>42</v>
      </c>
      <c r="F7056" s="4" t="s">
        <v>120</v>
      </c>
      <c r="G7056" s="4" t="s">
        <v>121</v>
      </c>
      <c r="H7056" s="6" t="s">
        <v>22</v>
      </c>
      <c r="I7056" s="7">
        <v>34.0</v>
      </c>
      <c r="J7056" s="8">
        <v>52.0</v>
      </c>
      <c r="K7056" s="9">
        <v>1768.0</v>
      </c>
      <c r="L7056" s="9">
        <v>901.6800000000001</v>
      </c>
      <c r="M7056" s="10">
        <v>0.51</v>
      </c>
      <c r="N7056" s="4" t="s">
        <v>89</v>
      </c>
      <c r="O7056" s="4" t="s">
        <v>29</v>
      </c>
      <c r="P7056" s="4" t="s">
        <v>24</v>
      </c>
    </row>
    <row r="7057" ht="14.25" customHeight="1">
      <c r="B7057" s="4" t="s">
        <v>36</v>
      </c>
      <c r="C7057" s="4">
        <v>1185732.0</v>
      </c>
      <c r="D7057" s="5">
        <v>44237.0</v>
      </c>
      <c r="E7057" s="4" t="s">
        <v>42</v>
      </c>
      <c r="F7057" s="4" t="s">
        <v>120</v>
      </c>
      <c r="G7057" s="4" t="s">
        <v>121</v>
      </c>
      <c r="H7057" s="6" t="s">
        <v>25</v>
      </c>
      <c r="I7057" s="7">
        <v>24.0</v>
      </c>
      <c r="J7057" s="8">
        <v>73.0</v>
      </c>
      <c r="K7057" s="9">
        <v>1752.0</v>
      </c>
      <c r="L7057" s="9">
        <v>876.0</v>
      </c>
      <c r="M7057" s="10">
        <v>0.5</v>
      </c>
      <c r="N7057" s="4" t="s">
        <v>89</v>
      </c>
      <c r="O7057" s="4" t="s">
        <v>23</v>
      </c>
      <c r="P7057" s="4" t="s">
        <v>24</v>
      </c>
    </row>
    <row r="7058" ht="14.25" customHeight="1">
      <c r="B7058" s="4" t="s">
        <v>36</v>
      </c>
      <c r="C7058" s="4">
        <v>1185732.0</v>
      </c>
      <c r="D7058" s="5">
        <v>44237.0</v>
      </c>
      <c r="E7058" s="4" t="s">
        <v>42</v>
      </c>
      <c r="F7058" s="4" t="s">
        <v>122</v>
      </c>
      <c r="G7058" s="4" t="s">
        <v>123</v>
      </c>
      <c r="H7058" s="6" t="s">
        <v>26</v>
      </c>
      <c r="I7058" s="7">
        <v>29.0</v>
      </c>
      <c r="J7058" s="8">
        <v>36.0</v>
      </c>
      <c r="K7058" s="9">
        <v>1044.0</v>
      </c>
      <c r="L7058" s="9">
        <v>490.67999999999995</v>
      </c>
      <c r="M7058" s="10">
        <v>0.47</v>
      </c>
      <c r="N7058" s="4" t="s">
        <v>89</v>
      </c>
      <c r="O7058" s="4" t="s">
        <v>29</v>
      </c>
      <c r="P7058" s="4" t="s">
        <v>24</v>
      </c>
    </row>
    <row r="7059" ht="14.25" customHeight="1">
      <c r="B7059" s="4" t="s">
        <v>36</v>
      </c>
      <c r="C7059" s="4">
        <v>1185732.0</v>
      </c>
      <c r="D7059" s="5">
        <v>44237.0</v>
      </c>
      <c r="E7059" s="4" t="s">
        <v>42</v>
      </c>
      <c r="F7059" s="4" t="s">
        <v>122</v>
      </c>
      <c r="G7059" s="4" t="s">
        <v>123</v>
      </c>
      <c r="H7059" s="6" t="s">
        <v>27</v>
      </c>
      <c r="I7059" s="7">
        <v>41.0</v>
      </c>
      <c r="J7059" s="8">
        <v>58.0</v>
      </c>
      <c r="K7059" s="9">
        <v>2378.0</v>
      </c>
      <c r="L7059" s="9">
        <v>1046.32</v>
      </c>
      <c r="M7059" s="10">
        <v>0.44</v>
      </c>
      <c r="N7059" s="4" t="s">
        <v>89</v>
      </c>
      <c r="O7059" s="4" t="s">
        <v>23</v>
      </c>
      <c r="P7059" s="4" t="s">
        <v>21</v>
      </c>
    </row>
    <row r="7060" ht="14.25" customHeight="1">
      <c r="B7060" s="4" t="s">
        <v>36</v>
      </c>
      <c r="C7060" s="4">
        <v>1185732.0</v>
      </c>
      <c r="D7060" s="5">
        <v>44237.0</v>
      </c>
      <c r="E7060" s="4" t="s">
        <v>42</v>
      </c>
      <c r="F7060" s="4" t="s">
        <v>122</v>
      </c>
      <c r="G7060" s="4" t="s">
        <v>123</v>
      </c>
      <c r="H7060" s="6" t="s">
        <v>28</v>
      </c>
      <c r="I7060" s="7">
        <v>19.0</v>
      </c>
      <c r="J7060" s="8">
        <v>75.0</v>
      </c>
      <c r="K7060" s="9">
        <v>1425.0</v>
      </c>
      <c r="L7060" s="9">
        <v>726.75</v>
      </c>
      <c r="M7060" s="10">
        <v>0.51</v>
      </c>
      <c r="N7060" s="4" t="s">
        <v>89</v>
      </c>
      <c r="O7060" s="4" t="s">
        <v>20</v>
      </c>
      <c r="P7060" s="4" t="s">
        <v>21</v>
      </c>
    </row>
    <row r="7061" ht="14.25" customHeight="1">
      <c r="B7061" s="4" t="s">
        <v>36</v>
      </c>
      <c r="C7061" s="4">
        <v>1185732.0</v>
      </c>
      <c r="D7061" s="5">
        <v>44264.0</v>
      </c>
      <c r="E7061" s="4" t="s">
        <v>42</v>
      </c>
      <c r="F7061" s="4" t="s">
        <v>122</v>
      </c>
      <c r="G7061" s="4" t="s">
        <v>123</v>
      </c>
      <c r="H7061" s="6" t="s">
        <v>18</v>
      </c>
      <c r="I7061" s="7">
        <v>23.0</v>
      </c>
      <c r="J7061" s="8">
        <v>151.0</v>
      </c>
      <c r="K7061" s="9">
        <v>3473.0</v>
      </c>
      <c r="L7061" s="9">
        <v>1771.23</v>
      </c>
      <c r="M7061" s="10">
        <v>0.51</v>
      </c>
      <c r="N7061" s="4" t="s">
        <v>89</v>
      </c>
      <c r="O7061" s="4" t="s">
        <v>29</v>
      </c>
      <c r="P7061" s="4" t="s">
        <v>24</v>
      </c>
    </row>
    <row r="7062" ht="14.25" customHeight="1">
      <c r="B7062" s="4" t="s">
        <v>36</v>
      </c>
      <c r="C7062" s="4">
        <v>1185732.0</v>
      </c>
      <c r="D7062" s="5">
        <v>44264.0</v>
      </c>
      <c r="E7062" s="4" t="s">
        <v>42</v>
      </c>
      <c r="F7062" s="4" t="s">
        <v>122</v>
      </c>
      <c r="G7062" s="4" t="s">
        <v>123</v>
      </c>
      <c r="H7062" s="6" t="s">
        <v>22</v>
      </c>
      <c r="I7062" s="7">
        <v>23.0</v>
      </c>
      <c r="J7062" s="8">
        <v>61.0</v>
      </c>
      <c r="K7062" s="9">
        <v>1403.0</v>
      </c>
      <c r="L7062" s="9">
        <v>771.6500000000001</v>
      </c>
      <c r="M7062" s="10">
        <v>0.55</v>
      </c>
      <c r="N7062" s="4" t="s">
        <v>89</v>
      </c>
      <c r="O7062" s="4" t="s">
        <v>23</v>
      </c>
      <c r="P7062" s="4" t="s">
        <v>21</v>
      </c>
    </row>
    <row r="7063" ht="14.25" customHeight="1">
      <c r="B7063" s="4" t="s">
        <v>36</v>
      </c>
      <c r="C7063" s="4">
        <v>1185732.0</v>
      </c>
      <c r="D7063" s="5">
        <v>44264.0</v>
      </c>
      <c r="E7063" s="4" t="s">
        <v>42</v>
      </c>
      <c r="F7063" s="4" t="s">
        <v>122</v>
      </c>
      <c r="G7063" s="4" t="s">
        <v>123</v>
      </c>
      <c r="H7063" s="6" t="s">
        <v>25</v>
      </c>
      <c r="I7063" s="7">
        <v>14.0</v>
      </c>
      <c r="J7063" s="8">
        <v>72.0</v>
      </c>
      <c r="K7063" s="9">
        <v>1008.0</v>
      </c>
      <c r="L7063" s="9">
        <v>504.0</v>
      </c>
      <c r="M7063" s="10">
        <v>0.5</v>
      </c>
      <c r="N7063" s="4" t="s">
        <v>89</v>
      </c>
      <c r="O7063" s="4" t="s">
        <v>20</v>
      </c>
      <c r="P7063" s="4" t="s">
        <v>21</v>
      </c>
    </row>
    <row r="7064" ht="14.25" customHeight="1">
      <c r="B7064" s="4" t="s">
        <v>36</v>
      </c>
      <c r="C7064" s="4">
        <v>1185732.0</v>
      </c>
      <c r="D7064" s="5">
        <v>44264.0</v>
      </c>
      <c r="E7064" s="4" t="s">
        <v>42</v>
      </c>
      <c r="F7064" s="4" t="s">
        <v>122</v>
      </c>
      <c r="G7064" s="4" t="s">
        <v>123</v>
      </c>
      <c r="H7064" s="6" t="s">
        <v>26</v>
      </c>
      <c r="I7064" s="7">
        <v>19.0</v>
      </c>
      <c r="J7064" s="8">
        <v>31.0</v>
      </c>
      <c r="K7064" s="9">
        <v>589.0</v>
      </c>
      <c r="L7064" s="9">
        <v>265.04999999999995</v>
      </c>
      <c r="M7064" s="10">
        <v>0.44999999999999996</v>
      </c>
      <c r="N7064" s="4" t="s">
        <v>89</v>
      </c>
      <c r="O7064" s="4" t="s">
        <v>20</v>
      </c>
      <c r="P7064" s="4" t="s">
        <v>24</v>
      </c>
    </row>
    <row r="7065" ht="14.25" customHeight="1">
      <c r="B7065" s="4" t="s">
        <v>36</v>
      </c>
      <c r="C7065" s="4">
        <v>1185732.0</v>
      </c>
      <c r="D7065" s="5">
        <v>44264.0</v>
      </c>
      <c r="E7065" s="4" t="s">
        <v>42</v>
      </c>
      <c r="F7065" s="4" t="s">
        <v>122</v>
      </c>
      <c r="G7065" s="4" t="s">
        <v>123</v>
      </c>
      <c r="H7065" s="6" t="s">
        <v>27</v>
      </c>
      <c r="I7065" s="7">
        <v>32.0</v>
      </c>
      <c r="J7065" s="8">
        <v>44.0</v>
      </c>
      <c r="K7065" s="9">
        <v>1408.0</v>
      </c>
      <c r="L7065" s="9">
        <v>605.4399999999999</v>
      </c>
      <c r="M7065" s="10">
        <v>0.43</v>
      </c>
      <c r="N7065" s="4" t="s">
        <v>89</v>
      </c>
      <c r="O7065" s="4" t="s">
        <v>23</v>
      </c>
      <c r="P7065" s="4" t="s">
        <v>21</v>
      </c>
    </row>
    <row r="7066" ht="14.25" customHeight="1">
      <c r="B7066" s="4" t="s">
        <v>36</v>
      </c>
      <c r="C7066" s="4">
        <v>1185732.0</v>
      </c>
      <c r="D7066" s="5">
        <v>44264.0</v>
      </c>
      <c r="E7066" s="4" t="s">
        <v>42</v>
      </c>
      <c r="F7066" s="4" t="s">
        <v>122</v>
      </c>
      <c r="G7066" s="4" t="s">
        <v>123</v>
      </c>
      <c r="H7066" s="6" t="s">
        <v>28</v>
      </c>
      <c r="I7066" s="7">
        <v>24.0</v>
      </c>
      <c r="J7066" s="8">
        <v>74.0</v>
      </c>
      <c r="K7066" s="9">
        <v>1776.0</v>
      </c>
      <c r="L7066" s="9">
        <v>923.52</v>
      </c>
      <c r="M7066" s="10">
        <v>0.52</v>
      </c>
      <c r="N7066" s="4" t="s">
        <v>89</v>
      </c>
      <c r="O7066" s="4" t="s">
        <v>23</v>
      </c>
      <c r="P7066" s="4" t="s">
        <v>21</v>
      </c>
    </row>
    <row r="7067" ht="14.25" customHeight="1">
      <c r="B7067" s="4" t="s">
        <v>36</v>
      </c>
      <c r="C7067" s="4">
        <v>1185732.0</v>
      </c>
      <c r="D7067" s="5">
        <v>44296.0</v>
      </c>
      <c r="E7067" s="4" t="s">
        <v>42</v>
      </c>
      <c r="F7067" s="4" t="s">
        <v>122</v>
      </c>
      <c r="G7067" s="4" t="s">
        <v>123</v>
      </c>
      <c r="H7067" s="6" t="s">
        <v>18</v>
      </c>
      <c r="I7067" s="7">
        <v>23.0</v>
      </c>
      <c r="J7067" s="8">
        <v>125.0</v>
      </c>
      <c r="K7067" s="9">
        <v>2875.0</v>
      </c>
      <c r="L7067" s="9">
        <v>1581.2500000000002</v>
      </c>
      <c r="M7067" s="10">
        <v>0.55</v>
      </c>
      <c r="N7067" s="4" t="s">
        <v>89</v>
      </c>
      <c r="O7067" s="4" t="s">
        <v>23</v>
      </c>
      <c r="P7067" s="4" t="s">
        <v>21</v>
      </c>
    </row>
    <row r="7068" ht="14.25" customHeight="1">
      <c r="B7068" s="4" t="s">
        <v>36</v>
      </c>
      <c r="C7068" s="4">
        <v>1185732.0</v>
      </c>
      <c r="D7068" s="5">
        <v>44296.0</v>
      </c>
      <c r="E7068" s="4" t="s">
        <v>42</v>
      </c>
      <c r="F7068" s="4" t="s">
        <v>122</v>
      </c>
      <c r="G7068" s="4" t="s">
        <v>123</v>
      </c>
      <c r="H7068" s="6" t="s">
        <v>22</v>
      </c>
      <c r="I7068" s="7">
        <v>23.0</v>
      </c>
      <c r="J7068" s="8">
        <v>54.0</v>
      </c>
      <c r="K7068" s="9">
        <v>1242.0</v>
      </c>
      <c r="L7068" s="9">
        <v>645.84</v>
      </c>
      <c r="M7068" s="10">
        <v>0.52</v>
      </c>
      <c r="N7068" s="4" t="s">
        <v>89</v>
      </c>
      <c r="O7068" s="4" t="s">
        <v>23</v>
      </c>
      <c r="P7068" s="4" t="s">
        <v>24</v>
      </c>
    </row>
    <row r="7069" ht="14.25" customHeight="1">
      <c r="B7069" s="4" t="s">
        <v>36</v>
      </c>
      <c r="C7069" s="4">
        <v>1185732.0</v>
      </c>
      <c r="D7069" s="5">
        <v>44296.0</v>
      </c>
      <c r="E7069" s="4" t="s">
        <v>42</v>
      </c>
      <c r="F7069" s="4" t="s">
        <v>122</v>
      </c>
      <c r="G7069" s="4" t="s">
        <v>123</v>
      </c>
      <c r="H7069" s="6" t="s">
        <v>25</v>
      </c>
      <c r="I7069" s="7">
        <v>14.0</v>
      </c>
      <c r="J7069" s="8">
        <v>52.0</v>
      </c>
      <c r="K7069" s="9">
        <v>728.0</v>
      </c>
      <c r="L7069" s="9">
        <v>364.0</v>
      </c>
      <c r="M7069" s="10">
        <v>0.5</v>
      </c>
      <c r="N7069" s="4" t="s">
        <v>89</v>
      </c>
      <c r="O7069" s="4" t="s">
        <v>20</v>
      </c>
      <c r="P7069" s="4" t="s">
        <v>24</v>
      </c>
    </row>
    <row r="7070" ht="14.25" customHeight="1">
      <c r="B7070" s="4" t="s">
        <v>36</v>
      </c>
      <c r="C7070" s="4">
        <v>1185732.0</v>
      </c>
      <c r="D7070" s="5">
        <v>44296.0</v>
      </c>
      <c r="E7070" s="4" t="s">
        <v>42</v>
      </c>
      <c r="F7070" s="4" t="s">
        <v>122</v>
      </c>
      <c r="G7070" s="4" t="s">
        <v>123</v>
      </c>
      <c r="H7070" s="6" t="s">
        <v>26</v>
      </c>
      <c r="I7070" s="7">
        <v>19.0</v>
      </c>
      <c r="J7070" s="8">
        <v>36.0</v>
      </c>
      <c r="K7070" s="9">
        <v>684.0</v>
      </c>
      <c r="L7070" s="9">
        <v>328.32</v>
      </c>
      <c r="M7070" s="10">
        <v>0.48</v>
      </c>
      <c r="N7070" s="4" t="s">
        <v>89</v>
      </c>
      <c r="O7070" s="4" t="s">
        <v>20</v>
      </c>
      <c r="P7070" s="4" t="s">
        <v>21</v>
      </c>
    </row>
    <row r="7071" ht="14.25" customHeight="1">
      <c r="B7071" s="4" t="s">
        <v>36</v>
      </c>
      <c r="C7071" s="4">
        <v>1185732.0</v>
      </c>
      <c r="D7071" s="5">
        <v>44296.0</v>
      </c>
      <c r="E7071" s="4" t="s">
        <v>42</v>
      </c>
      <c r="F7071" s="4" t="s">
        <v>122</v>
      </c>
      <c r="G7071" s="4" t="s">
        <v>123</v>
      </c>
      <c r="H7071" s="6" t="s">
        <v>27</v>
      </c>
      <c r="I7071" s="7">
        <v>61.0</v>
      </c>
      <c r="J7071" s="8">
        <v>45.0</v>
      </c>
      <c r="K7071" s="9">
        <v>2745.0</v>
      </c>
      <c r="L7071" s="9">
        <v>1207.8</v>
      </c>
      <c r="M7071" s="10">
        <v>0.44</v>
      </c>
      <c r="N7071" s="4" t="s">
        <v>89</v>
      </c>
      <c r="O7071" s="4" t="s">
        <v>23</v>
      </c>
      <c r="P7071" s="4" t="s">
        <v>24</v>
      </c>
    </row>
    <row r="7072" ht="14.25" customHeight="1">
      <c r="B7072" s="4" t="s">
        <v>36</v>
      </c>
      <c r="C7072" s="4">
        <v>1185732.0</v>
      </c>
      <c r="D7072" s="5">
        <v>44296.0</v>
      </c>
      <c r="E7072" s="4" t="s">
        <v>42</v>
      </c>
      <c r="F7072" s="4" t="s">
        <v>122</v>
      </c>
      <c r="G7072" s="4" t="s">
        <v>123</v>
      </c>
      <c r="H7072" s="6" t="s">
        <v>28</v>
      </c>
      <c r="I7072" s="7">
        <v>47.0</v>
      </c>
      <c r="J7072" s="8">
        <v>72.0</v>
      </c>
      <c r="K7072" s="9">
        <v>3384.0</v>
      </c>
      <c r="L7072" s="9">
        <v>1861.2</v>
      </c>
      <c r="M7072" s="10">
        <v>0.55</v>
      </c>
      <c r="N7072" s="4" t="s">
        <v>89</v>
      </c>
      <c r="O7072" s="4" t="s">
        <v>29</v>
      </c>
      <c r="P7072" s="4" t="s">
        <v>24</v>
      </c>
    </row>
    <row r="7073" ht="14.25" customHeight="1">
      <c r="B7073" s="4" t="s">
        <v>36</v>
      </c>
      <c r="C7073" s="4">
        <v>1185732.0</v>
      </c>
      <c r="D7073" s="5">
        <v>44327.0</v>
      </c>
      <c r="E7073" s="4" t="s">
        <v>42</v>
      </c>
      <c r="F7073" s="4" t="s">
        <v>122</v>
      </c>
      <c r="G7073" s="4" t="s">
        <v>123</v>
      </c>
      <c r="H7073" s="6" t="s">
        <v>18</v>
      </c>
      <c r="I7073" s="7">
        <v>54.0</v>
      </c>
      <c r="J7073" s="8">
        <v>164.0</v>
      </c>
      <c r="K7073" s="9">
        <v>8856.0</v>
      </c>
      <c r="L7073" s="9">
        <v>4428.0</v>
      </c>
      <c r="M7073" s="10">
        <v>0.5</v>
      </c>
      <c r="N7073" s="4" t="s">
        <v>89</v>
      </c>
      <c r="O7073" s="4" t="s">
        <v>23</v>
      </c>
      <c r="P7073" s="4" t="s">
        <v>24</v>
      </c>
    </row>
    <row r="7074" ht="14.25" customHeight="1">
      <c r="B7074" s="4" t="s">
        <v>36</v>
      </c>
      <c r="C7074" s="4">
        <v>1185732.0</v>
      </c>
      <c r="D7074" s="5">
        <v>44327.0</v>
      </c>
      <c r="E7074" s="4" t="s">
        <v>42</v>
      </c>
      <c r="F7074" s="4" t="s">
        <v>122</v>
      </c>
      <c r="G7074" s="4" t="s">
        <v>123</v>
      </c>
      <c r="H7074" s="6" t="s">
        <v>22</v>
      </c>
      <c r="I7074" s="7">
        <v>37.0</v>
      </c>
      <c r="J7074" s="8">
        <v>73.0</v>
      </c>
      <c r="K7074" s="9">
        <v>2701.0</v>
      </c>
      <c r="L7074" s="9">
        <v>1485.5500000000002</v>
      </c>
      <c r="M7074" s="10">
        <v>0.55</v>
      </c>
      <c r="N7074" s="4" t="s">
        <v>89</v>
      </c>
      <c r="O7074" s="4" t="s">
        <v>23</v>
      </c>
      <c r="P7074" s="4" t="s">
        <v>21</v>
      </c>
    </row>
    <row r="7075" ht="14.25" customHeight="1">
      <c r="B7075" s="4" t="s">
        <v>36</v>
      </c>
      <c r="C7075" s="4">
        <v>1185732.0</v>
      </c>
      <c r="D7075" s="5">
        <v>44327.0</v>
      </c>
      <c r="E7075" s="4" t="s">
        <v>42</v>
      </c>
      <c r="F7075" s="4" t="s">
        <v>122</v>
      </c>
      <c r="G7075" s="4" t="s">
        <v>123</v>
      </c>
      <c r="H7075" s="6" t="s">
        <v>25</v>
      </c>
      <c r="I7075" s="7">
        <v>34.0</v>
      </c>
      <c r="J7075" s="8">
        <v>56.0</v>
      </c>
      <c r="K7075" s="9">
        <v>1904.0</v>
      </c>
      <c r="L7075" s="9">
        <v>894.88</v>
      </c>
      <c r="M7075" s="10">
        <v>0.47</v>
      </c>
      <c r="N7075" s="4" t="s">
        <v>89</v>
      </c>
      <c r="O7075" s="4" t="s">
        <v>20</v>
      </c>
      <c r="P7075" s="4" t="s">
        <v>21</v>
      </c>
    </row>
    <row r="7076" ht="14.25" customHeight="1">
      <c r="B7076" s="4" t="s">
        <v>36</v>
      </c>
      <c r="C7076" s="4">
        <v>1185732.0</v>
      </c>
      <c r="D7076" s="5">
        <v>44327.0</v>
      </c>
      <c r="E7076" s="4" t="s">
        <v>42</v>
      </c>
      <c r="F7076" s="4" t="s">
        <v>122</v>
      </c>
      <c r="G7076" s="4" t="s">
        <v>123</v>
      </c>
      <c r="H7076" s="6" t="s">
        <v>26</v>
      </c>
      <c r="I7076" s="7">
        <v>34.0</v>
      </c>
      <c r="J7076" s="8">
        <v>49.0</v>
      </c>
      <c r="K7076" s="9">
        <v>1666.0</v>
      </c>
      <c r="L7076" s="9">
        <v>816.34</v>
      </c>
      <c r="M7076" s="10">
        <v>0.49</v>
      </c>
      <c r="N7076" s="4" t="s">
        <v>89</v>
      </c>
      <c r="O7076" s="4" t="s">
        <v>20</v>
      </c>
      <c r="P7076" s="4" t="s">
        <v>21</v>
      </c>
    </row>
    <row r="7077" ht="14.25" customHeight="1">
      <c r="B7077" s="4" t="s">
        <v>36</v>
      </c>
      <c r="C7077" s="4">
        <v>1185732.0</v>
      </c>
      <c r="D7077" s="5">
        <v>44327.0</v>
      </c>
      <c r="E7077" s="4" t="s">
        <v>42</v>
      </c>
      <c r="F7077" s="4" t="s">
        <v>122</v>
      </c>
      <c r="G7077" s="4" t="s">
        <v>123</v>
      </c>
      <c r="H7077" s="6" t="s">
        <v>27</v>
      </c>
      <c r="I7077" s="7">
        <v>44.0</v>
      </c>
      <c r="J7077" s="8">
        <v>58.0</v>
      </c>
      <c r="K7077" s="9">
        <v>2552.0</v>
      </c>
      <c r="L7077" s="9">
        <v>1148.3999999999999</v>
      </c>
      <c r="M7077" s="10">
        <v>0.44999999999999996</v>
      </c>
      <c r="N7077" s="4" t="s">
        <v>89</v>
      </c>
      <c r="O7077" s="4" t="s">
        <v>20</v>
      </c>
      <c r="P7077" s="4" t="s">
        <v>21</v>
      </c>
    </row>
    <row r="7078" ht="14.25" customHeight="1">
      <c r="B7078" s="4" t="s">
        <v>36</v>
      </c>
      <c r="C7078" s="4">
        <v>1185732.0</v>
      </c>
      <c r="D7078" s="5">
        <v>44327.0</v>
      </c>
      <c r="E7078" s="4" t="s">
        <v>42</v>
      </c>
      <c r="F7078" s="4" t="s">
        <v>122</v>
      </c>
      <c r="G7078" s="4" t="s">
        <v>123</v>
      </c>
      <c r="H7078" s="6" t="s">
        <v>28</v>
      </c>
      <c r="I7078" s="7">
        <v>53.0</v>
      </c>
      <c r="J7078" s="8">
        <v>91.0</v>
      </c>
      <c r="K7078" s="9">
        <v>4823.0</v>
      </c>
      <c r="L7078" s="9">
        <v>2507.96</v>
      </c>
      <c r="M7078" s="10">
        <v>0.52</v>
      </c>
      <c r="N7078" s="4" t="s">
        <v>89</v>
      </c>
      <c r="O7078" s="4" t="s">
        <v>23</v>
      </c>
      <c r="P7078" s="4" t="s">
        <v>24</v>
      </c>
    </row>
    <row r="7079" ht="14.25" customHeight="1">
      <c r="B7079" s="4" t="s">
        <v>36</v>
      </c>
      <c r="C7079" s="4">
        <v>1185732.0</v>
      </c>
      <c r="D7079" s="5">
        <v>44357.0</v>
      </c>
      <c r="E7079" s="4" t="s">
        <v>42</v>
      </c>
      <c r="F7079" s="4" t="s">
        <v>122</v>
      </c>
      <c r="G7079" s="4" t="s">
        <v>123</v>
      </c>
      <c r="H7079" s="6" t="s">
        <v>18</v>
      </c>
      <c r="I7079" s="7">
        <v>36.0</v>
      </c>
      <c r="J7079" s="8">
        <v>155.0</v>
      </c>
      <c r="K7079" s="9">
        <v>5580.0</v>
      </c>
      <c r="L7079" s="9">
        <v>3069.0000000000005</v>
      </c>
      <c r="M7079" s="10">
        <v>0.55</v>
      </c>
      <c r="N7079" s="4" t="s">
        <v>89</v>
      </c>
      <c r="O7079" s="4" t="s">
        <v>20</v>
      </c>
      <c r="P7079" s="4" t="s">
        <v>24</v>
      </c>
    </row>
    <row r="7080" ht="14.25" customHeight="1">
      <c r="B7080" s="4" t="s">
        <v>36</v>
      </c>
      <c r="C7080" s="4">
        <v>1185732.0</v>
      </c>
      <c r="D7080" s="5">
        <v>44357.0</v>
      </c>
      <c r="E7080" s="4" t="s">
        <v>42</v>
      </c>
      <c r="F7080" s="4" t="s">
        <v>122</v>
      </c>
      <c r="G7080" s="4" t="s">
        <v>123</v>
      </c>
      <c r="H7080" s="6" t="s">
        <v>22</v>
      </c>
      <c r="I7080" s="7">
        <v>32.0</v>
      </c>
      <c r="J7080" s="8">
        <v>94.0</v>
      </c>
      <c r="K7080" s="9">
        <v>3008.0</v>
      </c>
      <c r="L7080" s="9">
        <v>1594.24</v>
      </c>
      <c r="M7080" s="10">
        <v>0.53</v>
      </c>
      <c r="N7080" s="4" t="s">
        <v>89</v>
      </c>
      <c r="O7080" s="4" t="s">
        <v>29</v>
      </c>
      <c r="P7080" s="4" t="s">
        <v>24</v>
      </c>
    </row>
    <row r="7081" ht="14.25" customHeight="1">
      <c r="B7081" s="4" t="s">
        <v>36</v>
      </c>
      <c r="C7081" s="4">
        <v>1185732.0</v>
      </c>
      <c r="D7081" s="5">
        <v>44357.0</v>
      </c>
      <c r="E7081" s="4" t="s">
        <v>42</v>
      </c>
      <c r="F7081" s="4" t="s">
        <v>122</v>
      </c>
      <c r="G7081" s="4" t="s">
        <v>123</v>
      </c>
      <c r="H7081" s="6" t="s">
        <v>25</v>
      </c>
      <c r="I7081" s="7">
        <v>27.0</v>
      </c>
      <c r="J7081" s="8">
        <v>50.0</v>
      </c>
      <c r="K7081" s="9">
        <v>1350.0</v>
      </c>
      <c r="L7081" s="9">
        <v>607.4999999999999</v>
      </c>
      <c r="M7081" s="10">
        <v>0.44999999999999996</v>
      </c>
      <c r="N7081" s="4" t="s">
        <v>89</v>
      </c>
      <c r="O7081" s="4" t="s">
        <v>20</v>
      </c>
      <c r="P7081" s="4" t="s">
        <v>21</v>
      </c>
    </row>
    <row r="7082" ht="14.25" customHeight="1">
      <c r="B7082" s="4" t="s">
        <v>36</v>
      </c>
      <c r="C7082" s="4">
        <v>1185732.0</v>
      </c>
      <c r="D7082" s="5">
        <v>44357.0</v>
      </c>
      <c r="E7082" s="4" t="s">
        <v>42</v>
      </c>
      <c r="F7082" s="4" t="s">
        <v>122</v>
      </c>
      <c r="G7082" s="4" t="s">
        <v>123</v>
      </c>
      <c r="H7082" s="6" t="s">
        <v>26</v>
      </c>
      <c r="I7082" s="7">
        <v>29.0</v>
      </c>
      <c r="J7082" s="8">
        <v>46.0</v>
      </c>
      <c r="K7082" s="9">
        <v>1334.0</v>
      </c>
      <c r="L7082" s="9">
        <v>626.98</v>
      </c>
      <c r="M7082" s="10">
        <v>0.47</v>
      </c>
      <c r="N7082" s="4" t="s">
        <v>89</v>
      </c>
      <c r="O7082" s="4" t="s">
        <v>29</v>
      </c>
      <c r="P7082" s="4" t="s">
        <v>21</v>
      </c>
    </row>
    <row r="7083" ht="14.25" customHeight="1">
      <c r="B7083" s="4" t="s">
        <v>36</v>
      </c>
      <c r="C7083" s="4">
        <v>1185732.0</v>
      </c>
      <c r="D7083" s="5">
        <v>44357.0</v>
      </c>
      <c r="E7083" s="4" t="s">
        <v>42</v>
      </c>
      <c r="F7083" s="4" t="s">
        <v>122</v>
      </c>
      <c r="G7083" s="4" t="s">
        <v>123</v>
      </c>
      <c r="H7083" s="6" t="s">
        <v>27</v>
      </c>
      <c r="I7083" s="7">
        <v>36.0</v>
      </c>
      <c r="J7083" s="8">
        <v>53.0</v>
      </c>
      <c r="K7083" s="9">
        <v>1908.0</v>
      </c>
      <c r="L7083" s="9">
        <v>858.5999999999999</v>
      </c>
      <c r="M7083" s="10">
        <v>0.44999999999999996</v>
      </c>
      <c r="N7083" s="4" t="s">
        <v>89</v>
      </c>
      <c r="O7083" s="4" t="s">
        <v>23</v>
      </c>
      <c r="P7083" s="4" t="s">
        <v>24</v>
      </c>
    </row>
    <row r="7084" ht="14.25" customHeight="1">
      <c r="B7084" s="4" t="s">
        <v>36</v>
      </c>
      <c r="C7084" s="4">
        <v>1185732.0</v>
      </c>
      <c r="D7084" s="5">
        <v>44357.0</v>
      </c>
      <c r="E7084" s="4" t="s">
        <v>42</v>
      </c>
      <c r="F7084" s="4" t="s">
        <v>122</v>
      </c>
      <c r="G7084" s="4" t="s">
        <v>123</v>
      </c>
      <c r="H7084" s="6" t="s">
        <v>28</v>
      </c>
      <c r="I7084" s="7">
        <v>56.0</v>
      </c>
      <c r="J7084" s="8">
        <v>91.0</v>
      </c>
      <c r="K7084" s="9">
        <v>5096.0</v>
      </c>
      <c r="L7084" s="9">
        <v>2598.96</v>
      </c>
      <c r="M7084" s="10">
        <v>0.51</v>
      </c>
      <c r="N7084" s="4" t="s">
        <v>89</v>
      </c>
      <c r="O7084" s="4" t="s">
        <v>20</v>
      </c>
      <c r="P7084" s="4" t="s">
        <v>24</v>
      </c>
    </row>
    <row r="7085" ht="14.25" customHeight="1">
      <c r="B7085" s="4" t="s">
        <v>36</v>
      </c>
      <c r="C7085" s="4">
        <v>1185732.0</v>
      </c>
      <c r="D7085" s="5">
        <v>44386.0</v>
      </c>
      <c r="E7085" s="4" t="s">
        <v>42</v>
      </c>
      <c r="F7085" s="4" t="s">
        <v>122</v>
      </c>
      <c r="G7085" s="4" t="s">
        <v>123</v>
      </c>
      <c r="H7085" s="6" t="s">
        <v>18</v>
      </c>
      <c r="I7085" s="7">
        <v>51.0</v>
      </c>
      <c r="J7085" s="8">
        <v>149.0</v>
      </c>
      <c r="K7085" s="9">
        <v>7599.0</v>
      </c>
      <c r="L7085" s="9">
        <v>4027.4700000000003</v>
      </c>
      <c r="M7085" s="10">
        <v>0.53</v>
      </c>
      <c r="N7085" s="4" t="s">
        <v>89</v>
      </c>
      <c r="O7085" s="4" t="s">
        <v>23</v>
      </c>
      <c r="P7085" s="4" t="s">
        <v>21</v>
      </c>
    </row>
    <row r="7086" ht="14.25" customHeight="1">
      <c r="B7086" s="4" t="s">
        <v>36</v>
      </c>
      <c r="C7086" s="4">
        <v>1185732.0</v>
      </c>
      <c r="D7086" s="5">
        <v>44386.0</v>
      </c>
      <c r="E7086" s="4" t="s">
        <v>42</v>
      </c>
      <c r="F7086" s="4" t="s">
        <v>122</v>
      </c>
      <c r="G7086" s="4" t="s">
        <v>123</v>
      </c>
      <c r="H7086" s="6" t="s">
        <v>22</v>
      </c>
      <c r="I7086" s="7">
        <v>49.0</v>
      </c>
      <c r="J7086" s="8">
        <v>84.0</v>
      </c>
      <c r="K7086" s="9">
        <v>4116.0</v>
      </c>
      <c r="L7086" s="9">
        <v>2058.0</v>
      </c>
      <c r="M7086" s="10">
        <v>0.5</v>
      </c>
      <c r="N7086" s="4" t="s">
        <v>89</v>
      </c>
      <c r="O7086" s="4" t="s">
        <v>23</v>
      </c>
      <c r="P7086" s="4" t="s">
        <v>21</v>
      </c>
    </row>
    <row r="7087" ht="14.25" customHeight="1">
      <c r="B7087" s="4" t="s">
        <v>36</v>
      </c>
      <c r="C7087" s="4">
        <v>1185732.0</v>
      </c>
      <c r="D7087" s="5">
        <v>44386.0</v>
      </c>
      <c r="E7087" s="4" t="s">
        <v>42</v>
      </c>
      <c r="F7087" s="4" t="s">
        <v>122</v>
      </c>
      <c r="G7087" s="4" t="s">
        <v>123</v>
      </c>
      <c r="H7087" s="6" t="s">
        <v>25</v>
      </c>
      <c r="I7087" s="7">
        <v>42.0</v>
      </c>
      <c r="J7087" s="8">
        <v>68.0</v>
      </c>
      <c r="K7087" s="9">
        <v>2856.0</v>
      </c>
      <c r="L7087" s="9">
        <v>1285.1999999999998</v>
      </c>
      <c r="M7087" s="10">
        <v>0.44999999999999996</v>
      </c>
      <c r="N7087" s="4" t="s">
        <v>89</v>
      </c>
      <c r="O7087" s="4" t="s">
        <v>23</v>
      </c>
      <c r="P7087" s="4" t="s">
        <v>24</v>
      </c>
    </row>
    <row r="7088" ht="14.25" customHeight="1">
      <c r="B7088" s="4" t="s">
        <v>36</v>
      </c>
      <c r="C7088" s="4">
        <v>1185732.0</v>
      </c>
      <c r="D7088" s="5">
        <v>44386.0</v>
      </c>
      <c r="E7088" s="4" t="s">
        <v>42</v>
      </c>
      <c r="F7088" s="4" t="s">
        <v>122</v>
      </c>
      <c r="G7088" s="4" t="s">
        <v>123</v>
      </c>
      <c r="H7088" s="6" t="s">
        <v>26</v>
      </c>
      <c r="I7088" s="7">
        <v>42.0</v>
      </c>
      <c r="J7088" s="8">
        <v>49.0</v>
      </c>
      <c r="K7088" s="9">
        <v>2058.0</v>
      </c>
      <c r="L7088" s="9">
        <v>967.26</v>
      </c>
      <c r="M7088" s="10">
        <v>0.47</v>
      </c>
      <c r="N7088" s="4" t="s">
        <v>89</v>
      </c>
      <c r="O7088" s="4" t="s">
        <v>29</v>
      </c>
      <c r="P7088" s="4" t="s">
        <v>24</v>
      </c>
    </row>
    <row r="7089" ht="14.25" customHeight="1">
      <c r="B7089" s="4" t="s">
        <v>36</v>
      </c>
      <c r="C7089" s="4">
        <v>1185732.0</v>
      </c>
      <c r="D7089" s="5">
        <v>44386.0</v>
      </c>
      <c r="E7089" s="4" t="s">
        <v>42</v>
      </c>
      <c r="F7089" s="4" t="s">
        <v>122</v>
      </c>
      <c r="G7089" s="4" t="s">
        <v>123</v>
      </c>
      <c r="H7089" s="6" t="s">
        <v>27</v>
      </c>
      <c r="I7089" s="7">
        <v>51.0</v>
      </c>
      <c r="J7089" s="8">
        <v>50.0</v>
      </c>
      <c r="K7089" s="9">
        <v>2550.0</v>
      </c>
      <c r="L7089" s="9">
        <v>1071.0</v>
      </c>
      <c r="M7089" s="10">
        <v>0.42</v>
      </c>
      <c r="N7089" s="4" t="s">
        <v>89</v>
      </c>
      <c r="O7089" s="4" t="s">
        <v>20</v>
      </c>
      <c r="P7089" s="4" t="s">
        <v>21</v>
      </c>
    </row>
    <row r="7090" ht="14.25" customHeight="1">
      <c r="B7090" s="4" t="s">
        <v>36</v>
      </c>
      <c r="C7090" s="4">
        <v>1185732.0</v>
      </c>
      <c r="D7090" s="5">
        <v>44386.0</v>
      </c>
      <c r="E7090" s="4" t="s">
        <v>42</v>
      </c>
      <c r="F7090" s="4" t="s">
        <v>122</v>
      </c>
      <c r="G7090" s="4" t="s">
        <v>123</v>
      </c>
      <c r="H7090" s="6" t="s">
        <v>28</v>
      </c>
      <c r="I7090" s="7">
        <v>54.0</v>
      </c>
      <c r="J7090" s="8">
        <v>101.0</v>
      </c>
      <c r="K7090" s="9">
        <v>5454.0</v>
      </c>
      <c r="L7090" s="9">
        <v>2781.54</v>
      </c>
      <c r="M7090" s="10">
        <v>0.51</v>
      </c>
      <c r="N7090" s="4" t="s">
        <v>89</v>
      </c>
      <c r="O7090" s="4" t="s">
        <v>29</v>
      </c>
      <c r="P7090" s="4" t="s">
        <v>24</v>
      </c>
    </row>
    <row r="7091" ht="14.25" customHeight="1">
      <c r="B7091" s="4" t="s">
        <v>36</v>
      </c>
      <c r="C7091" s="4">
        <v>1185732.0</v>
      </c>
      <c r="D7091" s="5">
        <v>44418.0</v>
      </c>
      <c r="E7091" s="4" t="s">
        <v>42</v>
      </c>
      <c r="F7091" s="4" t="s">
        <v>122</v>
      </c>
      <c r="G7091" s="4" t="s">
        <v>123</v>
      </c>
      <c r="H7091" s="6" t="s">
        <v>18</v>
      </c>
      <c r="I7091" s="7">
        <v>47.0</v>
      </c>
      <c r="J7091" s="8">
        <v>152.0</v>
      </c>
      <c r="K7091" s="9">
        <v>7144.0</v>
      </c>
      <c r="L7091" s="9">
        <v>3929.2000000000003</v>
      </c>
      <c r="M7091" s="10">
        <v>0.55</v>
      </c>
      <c r="N7091" s="4" t="s">
        <v>89</v>
      </c>
      <c r="O7091" s="4" t="s">
        <v>23</v>
      </c>
      <c r="P7091" s="4" t="s">
        <v>24</v>
      </c>
    </row>
    <row r="7092" ht="14.25" customHeight="1">
      <c r="B7092" s="4" t="s">
        <v>36</v>
      </c>
      <c r="C7092" s="4">
        <v>1185732.0</v>
      </c>
      <c r="D7092" s="5">
        <v>44418.0</v>
      </c>
      <c r="E7092" s="4" t="s">
        <v>42</v>
      </c>
      <c r="F7092" s="4" t="s">
        <v>122</v>
      </c>
      <c r="G7092" s="4" t="s">
        <v>123</v>
      </c>
      <c r="H7092" s="6" t="s">
        <v>22</v>
      </c>
      <c r="I7092" s="7">
        <v>41.0</v>
      </c>
      <c r="J7092" s="8">
        <v>87.0</v>
      </c>
      <c r="K7092" s="9">
        <v>3567.0</v>
      </c>
      <c r="L7092" s="9">
        <v>1926.18</v>
      </c>
      <c r="M7092" s="10">
        <v>0.54</v>
      </c>
      <c r="N7092" s="4" t="s">
        <v>89</v>
      </c>
      <c r="O7092" s="4" t="s">
        <v>23</v>
      </c>
      <c r="P7092" s="4" t="s">
        <v>24</v>
      </c>
    </row>
    <row r="7093" ht="14.25" customHeight="1">
      <c r="B7093" s="4" t="s">
        <v>36</v>
      </c>
      <c r="C7093" s="4">
        <v>1185732.0</v>
      </c>
      <c r="D7093" s="5">
        <v>44418.0</v>
      </c>
      <c r="E7093" s="4" t="s">
        <v>42</v>
      </c>
      <c r="F7093" s="4" t="s">
        <v>122</v>
      </c>
      <c r="G7093" s="4" t="s">
        <v>123</v>
      </c>
      <c r="H7093" s="6" t="s">
        <v>25</v>
      </c>
      <c r="I7093" s="7">
        <v>37.0</v>
      </c>
      <c r="J7093" s="8">
        <v>56.0</v>
      </c>
      <c r="K7093" s="9">
        <v>2072.0</v>
      </c>
      <c r="L7093" s="9">
        <v>973.8399999999999</v>
      </c>
      <c r="M7093" s="10">
        <v>0.47</v>
      </c>
      <c r="N7093" s="4" t="s">
        <v>89</v>
      </c>
      <c r="O7093" s="4" t="s">
        <v>23</v>
      </c>
      <c r="P7093" s="4" t="s">
        <v>24</v>
      </c>
    </row>
    <row r="7094" ht="14.25" customHeight="1">
      <c r="B7094" s="4" t="s">
        <v>36</v>
      </c>
      <c r="C7094" s="4">
        <v>1185732.0</v>
      </c>
      <c r="D7094" s="5">
        <v>44418.0</v>
      </c>
      <c r="E7094" s="4" t="s">
        <v>42</v>
      </c>
      <c r="F7094" s="4" t="s">
        <v>122</v>
      </c>
      <c r="G7094" s="4" t="s">
        <v>123</v>
      </c>
      <c r="H7094" s="6" t="s">
        <v>26</v>
      </c>
      <c r="I7094" s="7">
        <v>38.0</v>
      </c>
      <c r="J7094" s="8">
        <v>60.0</v>
      </c>
      <c r="K7094" s="9">
        <v>2280.0</v>
      </c>
      <c r="L7094" s="9">
        <v>1071.6</v>
      </c>
      <c r="M7094" s="10">
        <v>0.47</v>
      </c>
      <c r="N7094" s="4" t="s">
        <v>89</v>
      </c>
      <c r="O7094" s="4" t="s">
        <v>20</v>
      </c>
      <c r="P7094" s="4" t="s">
        <v>21</v>
      </c>
    </row>
    <row r="7095" ht="14.25" customHeight="1">
      <c r="B7095" s="4" t="s">
        <v>36</v>
      </c>
      <c r="C7095" s="4">
        <v>1185732.0</v>
      </c>
      <c r="D7095" s="5">
        <v>44418.0</v>
      </c>
      <c r="E7095" s="4" t="s">
        <v>42</v>
      </c>
      <c r="F7095" s="4" t="s">
        <v>122</v>
      </c>
      <c r="G7095" s="4" t="s">
        <v>123</v>
      </c>
      <c r="H7095" s="6" t="s">
        <v>27</v>
      </c>
      <c r="I7095" s="7">
        <v>47.0</v>
      </c>
      <c r="J7095" s="8">
        <v>53.0</v>
      </c>
      <c r="K7095" s="9">
        <v>2491.0</v>
      </c>
      <c r="L7095" s="9">
        <v>1120.9499999999998</v>
      </c>
      <c r="M7095" s="10">
        <v>0.44999999999999996</v>
      </c>
      <c r="N7095" s="4" t="s">
        <v>89</v>
      </c>
      <c r="O7095" s="4" t="s">
        <v>20</v>
      </c>
      <c r="P7095" s="4" t="s">
        <v>21</v>
      </c>
    </row>
    <row r="7096" ht="14.25" customHeight="1">
      <c r="B7096" s="4" t="s">
        <v>36</v>
      </c>
      <c r="C7096" s="4">
        <v>1185732.0</v>
      </c>
      <c r="D7096" s="5">
        <v>44418.0</v>
      </c>
      <c r="E7096" s="4" t="s">
        <v>42</v>
      </c>
      <c r="F7096" s="4" t="s">
        <v>122</v>
      </c>
      <c r="G7096" s="4" t="s">
        <v>123</v>
      </c>
      <c r="H7096" s="6" t="s">
        <v>28</v>
      </c>
      <c r="I7096" s="7">
        <v>54.0</v>
      </c>
      <c r="J7096" s="8">
        <v>91.0</v>
      </c>
      <c r="K7096" s="9">
        <v>4914.0</v>
      </c>
      <c r="L7096" s="9">
        <v>2604.42</v>
      </c>
      <c r="M7096" s="10">
        <v>0.53</v>
      </c>
      <c r="N7096" s="4" t="s">
        <v>89</v>
      </c>
      <c r="O7096" s="4" t="s">
        <v>23</v>
      </c>
      <c r="P7096" s="4" t="s">
        <v>24</v>
      </c>
    </row>
    <row r="7097" ht="14.25" customHeight="1">
      <c r="B7097" s="4" t="s">
        <v>36</v>
      </c>
      <c r="C7097" s="4">
        <v>1185732.0</v>
      </c>
      <c r="D7097" s="5">
        <v>44450.0</v>
      </c>
      <c r="E7097" s="4" t="s">
        <v>42</v>
      </c>
      <c r="F7097" s="4" t="s">
        <v>122</v>
      </c>
      <c r="G7097" s="4" t="s">
        <v>123</v>
      </c>
      <c r="H7097" s="6" t="s">
        <v>18</v>
      </c>
      <c r="I7097" s="7">
        <v>33.0</v>
      </c>
      <c r="J7097" s="8">
        <v>133.0</v>
      </c>
      <c r="K7097" s="9">
        <v>4389.0</v>
      </c>
      <c r="L7097" s="9">
        <v>2370.06</v>
      </c>
      <c r="M7097" s="10">
        <v>0.54</v>
      </c>
      <c r="N7097" s="4" t="s">
        <v>89</v>
      </c>
      <c r="O7097" s="4" t="s">
        <v>29</v>
      </c>
      <c r="P7097" s="4" t="s">
        <v>24</v>
      </c>
    </row>
    <row r="7098" ht="14.25" customHeight="1">
      <c r="B7098" s="4" t="s">
        <v>36</v>
      </c>
      <c r="C7098" s="4">
        <v>1185732.0</v>
      </c>
      <c r="D7098" s="5">
        <v>44450.0</v>
      </c>
      <c r="E7098" s="4" t="s">
        <v>42</v>
      </c>
      <c r="F7098" s="4" t="s">
        <v>122</v>
      </c>
      <c r="G7098" s="4" t="s">
        <v>123</v>
      </c>
      <c r="H7098" s="6" t="s">
        <v>22</v>
      </c>
      <c r="I7098" s="7">
        <v>29.0</v>
      </c>
      <c r="J7098" s="8">
        <v>74.0</v>
      </c>
      <c r="K7098" s="9">
        <v>2146.0</v>
      </c>
      <c r="L7098" s="9">
        <v>1073.0</v>
      </c>
      <c r="M7098" s="10">
        <v>0.5</v>
      </c>
      <c r="N7098" s="4" t="s">
        <v>89</v>
      </c>
      <c r="O7098" s="4" t="s">
        <v>29</v>
      </c>
      <c r="P7098" s="4" t="s">
        <v>21</v>
      </c>
    </row>
    <row r="7099" ht="14.25" customHeight="1">
      <c r="B7099" s="4" t="s">
        <v>36</v>
      </c>
      <c r="C7099" s="4">
        <v>1185732.0</v>
      </c>
      <c r="D7099" s="5">
        <v>44450.0</v>
      </c>
      <c r="E7099" s="4" t="s">
        <v>42</v>
      </c>
      <c r="F7099" s="4" t="s">
        <v>122</v>
      </c>
      <c r="G7099" s="4" t="s">
        <v>123</v>
      </c>
      <c r="H7099" s="6" t="s">
        <v>25</v>
      </c>
      <c r="I7099" s="7">
        <v>23.0</v>
      </c>
      <c r="J7099" s="8">
        <v>49.0</v>
      </c>
      <c r="K7099" s="9">
        <v>1127.0</v>
      </c>
      <c r="L7099" s="9">
        <v>529.6899999999999</v>
      </c>
      <c r="M7099" s="10">
        <v>0.47</v>
      </c>
      <c r="N7099" s="4" t="s">
        <v>89</v>
      </c>
      <c r="O7099" s="4" t="s">
        <v>29</v>
      </c>
      <c r="P7099" s="4" t="s">
        <v>21</v>
      </c>
    </row>
    <row r="7100" ht="14.25" customHeight="1">
      <c r="B7100" s="4" t="s">
        <v>36</v>
      </c>
      <c r="C7100" s="4">
        <v>1185732.0</v>
      </c>
      <c r="D7100" s="5">
        <v>44450.0</v>
      </c>
      <c r="E7100" s="4" t="s">
        <v>42</v>
      </c>
      <c r="F7100" s="4" t="s">
        <v>122</v>
      </c>
      <c r="G7100" s="4" t="s">
        <v>123</v>
      </c>
      <c r="H7100" s="6" t="s">
        <v>26</v>
      </c>
      <c r="I7100" s="7">
        <v>24.0</v>
      </c>
      <c r="J7100" s="8">
        <v>41.0</v>
      </c>
      <c r="K7100" s="9">
        <v>984.0</v>
      </c>
      <c r="L7100" s="9">
        <v>462.47999999999996</v>
      </c>
      <c r="M7100" s="10">
        <v>0.47</v>
      </c>
      <c r="N7100" s="4" t="s">
        <v>89</v>
      </c>
      <c r="O7100" s="4" t="s">
        <v>29</v>
      </c>
      <c r="P7100" s="4" t="s">
        <v>21</v>
      </c>
    </row>
    <row r="7101" ht="14.25" customHeight="1">
      <c r="B7101" s="4" t="s">
        <v>36</v>
      </c>
      <c r="C7101" s="4">
        <v>1185732.0</v>
      </c>
      <c r="D7101" s="5">
        <v>44450.0</v>
      </c>
      <c r="E7101" s="4" t="s">
        <v>42</v>
      </c>
      <c r="F7101" s="4" t="s">
        <v>122</v>
      </c>
      <c r="G7101" s="4" t="s">
        <v>123</v>
      </c>
      <c r="H7101" s="6" t="s">
        <v>27</v>
      </c>
      <c r="I7101" s="7">
        <v>33.0</v>
      </c>
      <c r="J7101" s="8">
        <v>42.0</v>
      </c>
      <c r="K7101" s="9">
        <v>1386.0</v>
      </c>
      <c r="L7101" s="9">
        <v>554.4</v>
      </c>
      <c r="M7101" s="10">
        <v>0.4</v>
      </c>
      <c r="N7101" s="4" t="s">
        <v>89</v>
      </c>
      <c r="O7101" s="4" t="s">
        <v>29</v>
      </c>
      <c r="P7101" s="4" t="s">
        <v>21</v>
      </c>
    </row>
    <row r="7102" ht="14.25" customHeight="1">
      <c r="B7102" s="4" t="s">
        <v>36</v>
      </c>
      <c r="C7102" s="4">
        <v>1185732.0</v>
      </c>
      <c r="D7102" s="5">
        <v>44450.0</v>
      </c>
      <c r="E7102" s="4" t="s">
        <v>42</v>
      </c>
      <c r="F7102" s="4" t="s">
        <v>122</v>
      </c>
      <c r="G7102" s="4" t="s">
        <v>123</v>
      </c>
      <c r="H7102" s="6" t="s">
        <v>28</v>
      </c>
      <c r="I7102" s="7">
        <v>36.0</v>
      </c>
      <c r="J7102" s="8">
        <v>68.0</v>
      </c>
      <c r="K7102" s="9">
        <v>2448.0</v>
      </c>
      <c r="L7102" s="9">
        <v>1272.96</v>
      </c>
      <c r="M7102" s="10">
        <v>0.52</v>
      </c>
      <c r="N7102" s="4" t="s">
        <v>89</v>
      </c>
      <c r="O7102" s="4" t="s">
        <v>29</v>
      </c>
      <c r="P7102" s="4" t="s">
        <v>24</v>
      </c>
    </row>
    <row r="7103" ht="14.25" customHeight="1">
      <c r="B7103" s="4" t="s">
        <v>36</v>
      </c>
      <c r="C7103" s="4">
        <v>1185732.0</v>
      </c>
      <c r="D7103" s="5">
        <v>44479.0</v>
      </c>
      <c r="E7103" s="4" t="s">
        <v>42</v>
      </c>
      <c r="F7103" s="4" t="s">
        <v>122</v>
      </c>
      <c r="G7103" s="4" t="s">
        <v>123</v>
      </c>
      <c r="H7103" s="6" t="s">
        <v>18</v>
      </c>
      <c r="I7103" s="7">
        <v>41.0</v>
      </c>
      <c r="J7103" s="8">
        <v>116.0</v>
      </c>
      <c r="K7103" s="9">
        <v>4756.0</v>
      </c>
      <c r="L7103" s="9">
        <v>2520.6800000000003</v>
      </c>
      <c r="M7103" s="10">
        <v>0.53</v>
      </c>
      <c r="N7103" s="4" t="s">
        <v>89</v>
      </c>
      <c r="O7103" s="4" t="s">
        <v>29</v>
      </c>
      <c r="P7103" s="4" t="s">
        <v>24</v>
      </c>
    </row>
    <row r="7104" ht="14.25" customHeight="1">
      <c r="B7104" s="4" t="s">
        <v>36</v>
      </c>
      <c r="C7104" s="4">
        <v>1185732.0</v>
      </c>
      <c r="D7104" s="5">
        <v>44479.0</v>
      </c>
      <c r="E7104" s="4" t="s">
        <v>42</v>
      </c>
      <c r="F7104" s="4" t="s">
        <v>122</v>
      </c>
      <c r="G7104" s="4" t="s">
        <v>123</v>
      </c>
      <c r="H7104" s="6" t="s">
        <v>22</v>
      </c>
      <c r="I7104" s="7">
        <v>32.0</v>
      </c>
      <c r="J7104" s="8">
        <v>65.0</v>
      </c>
      <c r="K7104" s="9">
        <v>2080.0</v>
      </c>
      <c r="L7104" s="9">
        <v>1144.0</v>
      </c>
      <c r="M7104" s="10">
        <v>0.55</v>
      </c>
      <c r="N7104" s="4" t="s">
        <v>89</v>
      </c>
      <c r="O7104" s="4" t="s">
        <v>20</v>
      </c>
      <c r="P7104" s="4" t="s">
        <v>21</v>
      </c>
    </row>
    <row r="7105" ht="14.25" customHeight="1">
      <c r="B7105" s="4" t="s">
        <v>36</v>
      </c>
      <c r="C7105" s="4">
        <v>1185732.0</v>
      </c>
      <c r="D7105" s="5">
        <v>44479.0</v>
      </c>
      <c r="E7105" s="4" t="s">
        <v>42</v>
      </c>
      <c r="F7105" s="4" t="s">
        <v>122</v>
      </c>
      <c r="G7105" s="4" t="s">
        <v>123</v>
      </c>
      <c r="H7105" s="6" t="s">
        <v>25</v>
      </c>
      <c r="I7105" s="7">
        <v>32.0</v>
      </c>
      <c r="J7105" s="8">
        <v>38.0</v>
      </c>
      <c r="K7105" s="9">
        <v>1216.0</v>
      </c>
      <c r="L7105" s="9">
        <v>571.52</v>
      </c>
      <c r="M7105" s="10">
        <v>0.47</v>
      </c>
      <c r="N7105" s="4" t="s">
        <v>89</v>
      </c>
      <c r="O7105" s="4" t="s">
        <v>29</v>
      </c>
      <c r="P7105" s="4" t="s">
        <v>24</v>
      </c>
    </row>
    <row r="7106" ht="14.25" customHeight="1">
      <c r="B7106" s="4" t="s">
        <v>36</v>
      </c>
      <c r="C7106" s="4">
        <v>1185732.0</v>
      </c>
      <c r="D7106" s="5">
        <v>44479.0</v>
      </c>
      <c r="E7106" s="4" t="s">
        <v>42</v>
      </c>
      <c r="F7106" s="4" t="s">
        <v>122</v>
      </c>
      <c r="G7106" s="4" t="s">
        <v>123</v>
      </c>
      <c r="H7106" s="6" t="s">
        <v>26</v>
      </c>
      <c r="I7106" s="7">
        <v>33.0</v>
      </c>
      <c r="J7106" s="8">
        <v>44.0</v>
      </c>
      <c r="K7106" s="9">
        <v>1452.0</v>
      </c>
      <c r="L7106" s="9">
        <v>667.92</v>
      </c>
      <c r="M7106" s="10">
        <v>0.45999999999999996</v>
      </c>
      <c r="N7106" s="4" t="s">
        <v>89</v>
      </c>
      <c r="O7106" s="4" t="s">
        <v>23</v>
      </c>
      <c r="P7106" s="4" t="s">
        <v>24</v>
      </c>
    </row>
    <row r="7107" ht="14.25" customHeight="1">
      <c r="B7107" s="4" t="s">
        <v>36</v>
      </c>
      <c r="C7107" s="4">
        <v>1185732.0</v>
      </c>
      <c r="D7107" s="5">
        <v>44479.0</v>
      </c>
      <c r="E7107" s="4" t="s">
        <v>42</v>
      </c>
      <c r="F7107" s="4" t="s">
        <v>122</v>
      </c>
      <c r="G7107" s="4" t="s">
        <v>123</v>
      </c>
      <c r="H7107" s="6" t="s">
        <v>27</v>
      </c>
      <c r="I7107" s="7">
        <v>41.0</v>
      </c>
      <c r="J7107" s="8">
        <v>38.0</v>
      </c>
      <c r="K7107" s="9">
        <v>1558.0</v>
      </c>
      <c r="L7107" s="9">
        <v>685.52</v>
      </c>
      <c r="M7107" s="10">
        <v>0.44</v>
      </c>
      <c r="N7107" s="4" t="s">
        <v>89</v>
      </c>
      <c r="O7107" s="4" t="s">
        <v>23</v>
      </c>
      <c r="P7107" s="4" t="s">
        <v>21</v>
      </c>
    </row>
    <row r="7108" ht="14.25" customHeight="1">
      <c r="B7108" s="4" t="s">
        <v>36</v>
      </c>
      <c r="C7108" s="4">
        <v>1185732.0</v>
      </c>
      <c r="D7108" s="5">
        <v>44479.0</v>
      </c>
      <c r="E7108" s="4" t="s">
        <v>42</v>
      </c>
      <c r="F7108" s="4" t="s">
        <v>122</v>
      </c>
      <c r="G7108" s="4" t="s">
        <v>123</v>
      </c>
      <c r="H7108" s="6" t="s">
        <v>28</v>
      </c>
      <c r="I7108" s="7">
        <v>48.0</v>
      </c>
      <c r="J7108" s="8">
        <v>83.0</v>
      </c>
      <c r="K7108" s="9">
        <v>3984.0</v>
      </c>
      <c r="L7108" s="9">
        <v>2111.52</v>
      </c>
      <c r="M7108" s="10">
        <v>0.53</v>
      </c>
      <c r="N7108" s="4" t="s">
        <v>89</v>
      </c>
      <c r="O7108" s="4" t="s">
        <v>29</v>
      </c>
      <c r="P7108" s="4" t="s">
        <v>21</v>
      </c>
    </row>
    <row r="7109" ht="14.25" customHeight="1">
      <c r="B7109" s="4" t="s">
        <v>36</v>
      </c>
      <c r="C7109" s="4">
        <v>1185732.0</v>
      </c>
      <c r="D7109" s="5">
        <v>44510.0</v>
      </c>
      <c r="E7109" s="4" t="s">
        <v>42</v>
      </c>
      <c r="F7109" s="4" t="s">
        <v>122</v>
      </c>
      <c r="G7109" s="4" t="s">
        <v>123</v>
      </c>
      <c r="H7109" s="6" t="s">
        <v>18</v>
      </c>
      <c r="I7109" s="7">
        <v>41.0</v>
      </c>
      <c r="J7109" s="8">
        <v>123.0</v>
      </c>
      <c r="K7109" s="9">
        <v>5043.0</v>
      </c>
      <c r="L7109" s="9">
        <v>2571.93</v>
      </c>
      <c r="M7109" s="10">
        <v>0.51</v>
      </c>
      <c r="N7109" s="4" t="s">
        <v>89</v>
      </c>
      <c r="O7109" s="4" t="s">
        <v>23</v>
      </c>
      <c r="P7109" s="4" t="s">
        <v>24</v>
      </c>
    </row>
    <row r="7110" ht="14.25" customHeight="1">
      <c r="B7110" s="4" t="s">
        <v>36</v>
      </c>
      <c r="C7110" s="4">
        <v>1185732.0</v>
      </c>
      <c r="D7110" s="5">
        <v>44510.0</v>
      </c>
      <c r="E7110" s="4" t="s">
        <v>42</v>
      </c>
      <c r="F7110" s="4" t="s">
        <v>122</v>
      </c>
      <c r="G7110" s="4" t="s">
        <v>123</v>
      </c>
      <c r="H7110" s="6" t="s">
        <v>22</v>
      </c>
      <c r="I7110" s="7">
        <v>33.0</v>
      </c>
      <c r="J7110" s="8">
        <v>98.0</v>
      </c>
      <c r="K7110" s="9">
        <v>3234.0</v>
      </c>
      <c r="L7110" s="9">
        <v>1778.7</v>
      </c>
      <c r="M7110" s="10">
        <v>0.55</v>
      </c>
      <c r="N7110" s="4" t="s">
        <v>89</v>
      </c>
      <c r="O7110" s="4" t="s">
        <v>20</v>
      </c>
      <c r="P7110" s="4" t="s">
        <v>21</v>
      </c>
    </row>
    <row r="7111" ht="14.25" customHeight="1">
      <c r="B7111" s="4" t="s">
        <v>36</v>
      </c>
      <c r="C7111" s="4">
        <v>1185732.0</v>
      </c>
      <c r="D7111" s="5">
        <v>44510.0</v>
      </c>
      <c r="E7111" s="4" t="s">
        <v>42</v>
      </c>
      <c r="F7111" s="4" t="s">
        <v>122</v>
      </c>
      <c r="G7111" s="4" t="s">
        <v>123</v>
      </c>
      <c r="H7111" s="6" t="s">
        <v>25</v>
      </c>
      <c r="I7111" s="7">
        <v>32.0</v>
      </c>
      <c r="J7111" s="8">
        <v>81.0</v>
      </c>
      <c r="K7111" s="9">
        <v>2592.0</v>
      </c>
      <c r="L7111" s="9">
        <v>1244.1599999999999</v>
      </c>
      <c r="M7111" s="10">
        <v>0.48</v>
      </c>
      <c r="N7111" s="4" t="s">
        <v>89</v>
      </c>
      <c r="O7111" s="4" t="s">
        <v>23</v>
      </c>
      <c r="P7111" s="4" t="s">
        <v>21</v>
      </c>
    </row>
    <row r="7112" ht="14.25" customHeight="1">
      <c r="B7112" s="4" t="s">
        <v>36</v>
      </c>
      <c r="C7112" s="4">
        <v>1185732.0</v>
      </c>
      <c r="D7112" s="5">
        <v>44510.0</v>
      </c>
      <c r="E7112" s="4" t="s">
        <v>42</v>
      </c>
      <c r="F7112" s="4" t="s">
        <v>122</v>
      </c>
      <c r="G7112" s="4" t="s">
        <v>123</v>
      </c>
      <c r="H7112" s="6" t="s">
        <v>26</v>
      </c>
      <c r="I7112" s="7">
        <v>34.0</v>
      </c>
      <c r="J7112" s="8">
        <v>83.0</v>
      </c>
      <c r="K7112" s="9">
        <v>2822.0</v>
      </c>
      <c r="L7112" s="9">
        <v>1411.0</v>
      </c>
      <c r="M7112" s="10">
        <v>0.5</v>
      </c>
      <c r="N7112" s="4" t="s">
        <v>89</v>
      </c>
      <c r="O7112" s="4" t="s">
        <v>20</v>
      </c>
      <c r="P7112" s="4" t="s">
        <v>24</v>
      </c>
    </row>
    <row r="7113" ht="14.25" customHeight="1">
      <c r="B7113" s="4" t="s">
        <v>36</v>
      </c>
      <c r="C7113" s="4">
        <v>1185732.0</v>
      </c>
      <c r="D7113" s="5">
        <v>44510.0</v>
      </c>
      <c r="E7113" s="4" t="s">
        <v>42</v>
      </c>
      <c r="F7113" s="4" t="s">
        <v>122</v>
      </c>
      <c r="G7113" s="4" t="s">
        <v>123</v>
      </c>
      <c r="H7113" s="6" t="s">
        <v>27</v>
      </c>
      <c r="I7113" s="7">
        <v>55.0</v>
      </c>
      <c r="J7113" s="8">
        <v>75.0</v>
      </c>
      <c r="K7113" s="9">
        <v>4125.0</v>
      </c>
      <c r="L7113" s="9">
        <v>1650.0</v>
      </c>
      <c r="M7113" s="10">
        <v>0.4</v>
      </c>
      <c r="N7113" s="4" t="s">
        <v>89</v>
      </c>
      <c r="O7113" s="4" t="s">
        <v>29</v>
      </c>
      <c r="P7113" s="4" t="s">
        <v>24</v>
      </c>
    </row>
    <row r="7114" ht="14.25" customHeight="1">
      <c r="B7114" s="4" t="s">
        <v>36</v>
      </c>
      <c r="C7114" s="4">
        <v>1185732.0</v>
      </c>
      <c r="D7114" s="5">
        <v>44510.0</v>
      </c>
      <c r="E7114" s="4" t="s">
        <v>42</v>
      </c>
      <c r="F7114" s="4" t="s">
        <v>122</v>
      </c>
      <c r="G7114" s="4" t="s">
        <v>123</v>
      </c>
      <c r="H7114" s="6" t="s">
        <v>28</v>
      </c>
      <c r="I7114" s="7">
        <v>61.0</v>
      </c>
      <c r="J7114" s="8">
        <v>91.0</v>
      </c>
      <c r="K7114" s="9">
        <v>5551.0</v>
      </c>
      <c r="L7114" s="9">
        <v>2997.5400000000004</v>
      </c>
      <c r="M7114" s="10">
        <v>0.54</v>
      </c>
      <c r="N7114" s="4" t="s">
        <v>89</v>
      </c>
      <c r="O7114" s="4" t="s">
        <v>20</v>
      </c>
      <c r="P7114" s="4" t="s">
        <v>21</v>
      </c>
    </row>
    <row r="7115" ht="14.25" customHeight="1">
      <c r="B7115" s="4" t="s">
        <v>36</v>
      </c>
      <c r="C7115" s="4">
        <v>1185732.0</v>
      </c>
      <c r="D7115" s="5">
        <v>44539.0</v>
      </c>
      <c r="E7115" s="4" t="s">
        <v>42</v>
      </c>
      <c r="F7115" s="4" t="s">
        <v>122</v>
      </c>
      <c r="G7115" s="4" t="s">
        <v>123</v>
      </c>
      <c r="H7115" s="6" t="s">
        <v>18</v>
      </c>
      <c r="I7115" s="7">
        <v>58.0</v>
      </c>
      <c r="J7115" s="8">
        <v>150.0</v>
      </c>
      <c r="K7115" s="9">
        <v>8700.0</v>
      </c>
      <c r="L7115" s="9">
        <v>4437.0</v>
      </c>
      <c r="M7115" s="10">
        <v>0.51</v>
      </c>
      <c r="N7115" s="4" t="s">
        <v>89</v>
      </c>
      <c r="O7115" s="4" t="s">
        <v>23</v>
      </c>
      <c r="P7115" s="4" t="s">
        <v>24</v>
      </c>
    </row>
    <row r="7116" ht="14.25" customHeight="1">
      <c r="B7116" s="4" t="s">
        <v>36</v>
      </c>
      <c r="C7116" s="4">
        <v>1185732.0</v>
      </c>
      <c r="D7116" s="5">
        <v>44539.0</v>
      </c>
      <c r="E7116" s="4" t="s">
        <v>42</v>
      </c>
      <c r="F7116" s="4" t="s">
        <v>122</v>
      </c>
      <c r="G7116" s="4" t="s">
        <v>123</v>
      </c>
      <c r="H7116" s="6" t="s">
        <v>22</v>
      </c>
      <c r="I7116" s="7">
        <v>49.0</v>
      </c>
      <c r="J7116" s="8">
        <v>108.0</v>
      </c>
      <c r="K7116" s="9">
        <v>5292.0</v>
      </c>
      <c r="L7116" s="9">
        <v>2910.6000000000004</v>
      </c>
      <c r="M7116" s="10">
        <v>0.55</v>
      </c>
      <c r="N7116" s="4" t="s">
        <v>89</v>
      </c>
      <c r="O7116" s="4" t="s">
        <v>23</v>
      </c>
      <c r="P7116" s="4" t="s">
        <v>21</v>
      </c>
    </row>
    <row r="7117" ht="14.25" customHeight="1">
      <c r="B7117" s="4" t="s">
        <v>36</v>
      </c>
      <c r="C7117" s="4">
        <v>1185732.0</v>
      </c>
      <c r="D7117" s="5">
        <v>44539.0</v>
      </c>
      <c r="E7117" s="4" t="s">
        <v>42</v>
      </c>
      <c r="F7117" s="4" t="s">
        <v>122</v>
      </c>
      <c r="G7117" s="4" t="s">
        <v>123</v>
      </c>
      <c r="H7117" s="6" t="s">
        <v>25</v>
      </c>
      <c r="I7117" s="7">
        <v>49.0</v>
      </c>
      <c r="J7117" s="8">
        <v>105.0</v>
      </c>
      <c r="K7117" s="9">
        <v>5145.0</v>
      </c>
      <c r="L7117" s="9">
        <v>2366.7</v>
      </c>
      <c r="M7117" s="10">
        <v>0.45999999999999996</v>
      </c>
      <c r="N7117" s="4" t="s">
        <v>89</v>
      </c>
      <c r="O7117" s="4" t="s">
        <v>29</v>
      </c>
      <c r="P7117" s="4" t="s">
        <v>21</v>
      </c>
    </row>
    <row r="7118" ht="14.25" customHeight="1">
      <c r="B7118" s="4" t="s">
        <v>36</v>
      </c>
      <c r="C7118" s="4">
        <v>1185732.0</v>
      </c>
      <c r="D7118" s="5">
        <v>44539.0</v>
      </c>
      <c r="E7118" s="4" t="s">
        <v>42</v>
      </c>
      <c r="F7118" s="4" t="s">
        <v>122</v>
      </c>
      <c r="G7118" s="4" t="s">
        <v>123</v>
      </c>
      <c r="H7118" s="6" t="s">
        <v>26</v>
      </c>
      <c r="I7118" s="7">
        <v>45.0</v>
      </c>
      <c r="J7118" s="8">
        <v>87.0</v>
      </c>
      <c r="K7118" s="9">
        <v>3915.0</v>
      </c>
      <c r="L7118" s="9">
        <v>1957.5</v>
      </c>
      <c r="M7118" s="10">
        <v>0.5</v>
      </c>
      <c r="N7118" s="4" t="s">
        <v>89</v>
      </c>
      <c r="O7118" s="4" t="s">
        <v>20</v>
      </c>
      <c r="P7118" s="4" t="s">
        <v>21</v>
      </c>
    </row>
    <row r="7119" ht="14.25" customHeight="1">
      <c r="B7119" s="4" t="s">
        <v>36</v>
      </c>
      <c r="C7119" s="4">
        <v>1185732.0</v>
      </c>
      <c r="D7119" s="5">
        <v>44539.0</v>
      </c>
      <c r="E7119" s="4" t="s">
        <v>42</v>
      </c>
      <c r="F7119" s="4" t="s">
        <v>122</v>
      </c>
      <c r="G7119" s="4" t="s">
        <v>123</v>
      </c>
      <c r="H7119" s="6" t="s">
        <v>27</v>
      </c>
      <c r="I7119" s="7">
        <v>54.0</v>
      </c>
      <c r="J7119" s="8">
        <v>84.0</v>
      </c>
      <c r="K7119" s="9">
        <v>4536.0</v>
      </c>
      <c r="L7119" s="9">
        <v>1950.48</v>
      </c>
      <c r="M7119" s="10">
        <v>0.43</v>
      </c>
      <c r="N7119" s="4" t="s">
        <v>89</v>
      </c>
      <c r="O7119" s="4" t="s">
        <v>20</v>
      </c>
      <c r="P7119" s="4" t="s">
        <v>24</v>
      </c>
    </row>
    <row r="7120" ht="14.25" customHeight="1">
      <c r="B7120" s="4" t="s">
        <v>36</v>
      </c>
      <c r="C7120" s="4">
        <v>1185732.0</v>
      </c>
      <c r="D7120" s="5">
        <v>44539.0</v>
      </c>
      <c r="E7120" s="4" t="s">
        <v>42</v>
      </c>
      <c r="F7120" s="4" t="s">
        <v>122</v>
      </c>
      <c r="G7120" s="4" t="s">
        <v>123</v>
      </c>
      <c r="H7120" s="6" t="s">
        <v>28</v>
      </c>
      <c r="I7120" s="7">
        <v>62.0</v>
      </c>
      <c r="J7120" s="8">
        <v>120.0</v>
      </c>
      <c r="K7120" s="9">
        <v>7440.0</v>
      </c>
      <c r="L7120" s="9">
        <v>3720.0</v>
      </c>
      <c r="M7120" s="10">
        <v>0.5</v>
      </c>
      <c r="N7120" s="4" t="s">
        <v>89</v>
      </c>
      <c r="O7120" s="4" t="s">
        <v>20</v>
      </c>
      <c r="P7120" s="4" t="s">
        <v>21</v>
      </c>
    </row>
    <row r="7121" ht="14.25" customHeight="1">
      <c r="B7121" s="4" t="s">
        <v>36</v>
      </c>
      <c r="C7121" s="4">
        <v>1185732.0</v>
      </c>
      <c r="D7121" s="5">
        <v>44213.0</v>
      </c>
      <c r="E7121" s="4" t="s">
        <v>42</v>
      </c>
      <c r="F7121" s="4" t="s">
        <v>122</v>
      </c>
      <c r="G7121" s="4" t="s">
        <v>123</v>
      </c>
      <c r="H7121" s="6" t="s">
        <v>18</v>
      </c>
      <c r="I7121" s="7">
        <v>32.0</v>
      </c>
      <c r="J7121" s="8">
        <v>125.0</v>
      </c>
      <c r="K7121" s="9">
        <v>4000.0</v>
      </c>
      <c r="L7121" s="9">
        <v>2080.0</v>
      </c>
      <c r="M7121" s="10">
        <v>0.52</v>
      </c>
      <c r="N7121" s="4" t="s">
        <v>89</v>
      </c>
      <c r="O7121" s="4" t="s">
        <v>29</v>
      </c>
      <c r="P7121" s="4" t="s">
        <v>21</v>
      </c>
    </row>
    <row r="7122" ht="14.25" customHeight="1">
      <c r="B7122" s="4" t="s">
        <v>36</v>
      </c>
      <c r="C7122" s="4">
        <v>1185732.0</v>
      </c>
      <c r="D7122" s="5">
        <v>44213.0</v>
      </c>
      <c r="E7122" s="4" t="s">
        <v>42</v>
      </c>
      <c r="F7122" s="4" t="s">
        <v>122</v>
      </c>
      <c r="G7122" s="4" t="s">
        <v>123</v>
      </c>
      <c r="H7122" s="6" t="s">
        <v>22</v>
      </c>
      <c r="I7122" s="7">
        <v>32.0</v>
      </c>
      <c r="J7122" s="8">
        <v>75.0</v>
      </c>
      <c r="K7122" s="9">
        <v>2400.0</v>
      </c>
      <c r="L7122" s="9">
        <v>1320.0</v>
      </c>
      <c r="M7122" s="10">
        <v>0.55</v>
      </c>
      <c r="N7122" s="4" t="s">
        <v>89</v>
      </c>
      <c r="O7122" s="4" t="s">
        <v>29</v>
      </c>
      <c r="P7122" s="4" t="s">
        <v>21</v>
      </c>
    </row>
    <row r="7123" ht="14.25" customHeight="1">
      <c r="B7123" s="4" t="s">
        <v>36</v>
      </c>
      <c r="C7123" s="4">
        <v>1185732.0</v>
      </c>
      <c r="D7123" s="5">
        <v>44213.0</v>
      </c>
      <c r="E7123" s="4" t="s">
        <v>42</v>
      </c>
      <c r="F7123" s="4" t="s">
        <v>122</v>
      </c>
      <c r="G7123" s="4" t="s">
        <v>123</v>
      </c>
      <c r="H7123" s="6" t="s">
        <v>25</v>
      </c>
      <c r="I7123" s="7">
        <v>25.0</v>
      </c>
      <c r="J7123" s="8">
        <v>87.0</v>
      </c>
      <c r="K7123" s="9">
        <v>2175.0</v>
      </c>
      <c r="L7123" s="9">
        <v>1196.25</v>
      </c>
      <c r="M7123" s="10">
        <v>0.55</v>
      </c>
      <c r="N7123" s="4" t="s">
        <v>89</v>
      </c>
      <c r="O7123" s="4" t="s">
        <v>23</v>
      </c>
      <c r="P7123" s="4" t="s">
        <v>21</v>
      </c>
    </row>
    <row r="7124" ht="14.25" customHeight="1">
      <c r="B7124" s="4" t="s">
        <v>36</v>
      </c>
      <c r="C7124" s="4">
        <v>1185732.0</v>
      </c>
      <c r="D7124" s="5">
        <v>44213.0</v>
      </c>
      <c r="E7124" s="4" t="s">
        <v>42</v>
      </c>
      <c r="F7124" s="4" t="s">
        <v>122</v>
      </c>
      <c r="G7124" s="4" t="s">
        <v>123</v>
      </c>
      <c r="H7124" s="6" t="s">
        <v>26</v>
      </c>
      <c r="I7124" s="7">
        <v>29.0</v>
      </c>
      <c r="J7124" s="8">
        <v>45.0</v>
      </c>
      <c r="K7124" s="9">
        <v>1305.0</v>
      </c>
      <c r="L7124" s="9">
        <v>704.7</v>
      </c>
      <c r="M7124" s="10">
        <v>0.54</v>
      </c>
      <c r="N7124" s="4" t="s">
        <v>89</v>
      </c>
      <c r="O7124" s="4" t="s">
        <v>20</v>
      </c>
      <c r="P7124" s="4" t="s">
        <v>21</v>
      </c>
    </row>
    <row r="7125" ht="14.25" customHeight="1">
      <c r="B7125" s="4" t="s">
        <v>36</v>
      </c>
      <c r="C7125" s="4">
        <v>1185732.0</v>
      </c>
      <c r="D7125" s="5">
        <v>44213.0</v>
      </c>
      <c r="E7125" s="4" t="s">
        <v>42</v>
      </c>
      <c r="F7125" s="4" t="s">
        <v>122</v>
      </c>
      <c r="G7125" s="4" t="s">
        <v>123</v>
      </c>
      <c r="H7125" s="6" t="s">
        <v>27</v>
      </c>
      <c r="I7125" s="7">
        <v>41.0</v>
      </c>
      <c r="J7125" s="8">
        <v>54.0</v>
      </c>
      <c r="K7125" s="9">
        <v>2214.0</v>
      </c>
      <c r="L7125" s="9">
        <v>1129.14</v>
      </c>
      <c r="M7125" s="10">
        <v>0.51</v>
      </c>
      <c r="N7125" s="4" t="s">
        <v>89</v>
      </c>
      <c r="O7125" s="4" t="s">
        <v>20</v>
      </c>
      <c r="P7125" s="4" t="s">
        <v>21</v>
      </c>
    </row>
    <row r="7126" ht="14.25" customHeight="1">
      <c r="B7126" s="4" t="s">
        <v>36</v>
      </c>
      <c r="C7126" s="4">
        <v>1185732.0</v>
      </c>
      <c r="D7126" s="5">
        <v>44213.0</v>
      </c>
      <c r="E7126" s="4" t="s">
        <v>42</v>
      </c>
      <c r="F7126" s="4" t="s">
        <v>122</v>
      </c>
      <c r="G7126" s="4" t="s">
        <v>123</v>
      </c>
      <c r="H7126" s="6" t="s">
        <v>28</v>
      </c>
      <c r="I7126" s="7">
        <v>34.0</v>
      </c>
      <c r="J7126" s="8">
        <v>75.0</v>
      </c>
      <c r="K7126" s="9">
        <v>2550.0</v>
      </c>
      <c r="L7126" s="9">
        <v>1275.0</v>
      </c>
      <c r="M7126" s="10">
        <v>0.5</v>
      </c>
      <c r="N7126" s="4" t="s">
        <v>89</v>
      </c>
      <c r="O7126" s="4" t="s">
        <v>23</v>
      </c>
      <c r="P7126" s="4" t="s">
        <v>21</v>
      </c>
    </row>
    <row r="7127" ht="14.25" customHeight="1">
      <c r="B7127" s="4" t="s">
        <v>36</v>
      </c>
      <c r="C7127" s="4">
        <v>1185732.0</v>
      </c>
      <c r="D7127" s="5">
        <v>44244.0</v>
      </c>
      <c r="E7127" s="4" t="s">
        <v>42</v>
      </c>
      <c r="F7127" s="4" t="s">
        <v>122</v>
      </c>
      <c r="G7127" s="4" t="s">
        <v>123</v>
      </c>
      <c r="H7127" s="6" t="s">
        <v>18</v>
      </c>
      <c r="I7127" s="7">
        <v>33.0</v>
      </c>
      <c r="J7127" s="8">
        <v>149.0</v>
      </c>
      <c r="K7127" s="9">
        <v>4917.0</v>
      </c>
      <c r="L7127" s="9">
        <v>2655.1800000000003</v>
      </c>
      <c r="M7127" s="10">
        <v>0.54</v>
      </c>
      <c r="N7127" s="4" t="s">
        <v>89</v>
      </c>
      <c r="O7127" s="4" t="s">
        <v>29</v>
      </c>
      <c r="P7127" s="4" t="s">
        <v>21</v>
      </c>
    </row>
    <row r="7128" ht="14.25" customHeight="1">
      <c r="B7128" s="4" t="s">
        <v>36</v>
      </c>
      <c r="C7128" s="4">
        <v>1185732.0</v>
      </c>
      <c r="D7128" s="5">
        <v>44244.0</v>
      </c>
      <c r="E7128" s="4" t="s">
        <v>42</v>
      </c>
      <c r="F7128" s="4" t="s">
        <v>122</v>
      </c>
      <c r="G7128" s="4" t="s">
        <v>123</v>
      </c>
      <c r="H7128" s="6" t="s">
        <v>22</v>
      </c>
      <c r="I7128" s="7">
        <v>38.0</v>
      </c>
      <c r="J7128" s="8">
        <v>50.0</v>
      </c>
      <c r="K7128" s="9">
        <v>1900.0</v>
      </c>
      <c r="L7128" s="9">
        <v>1045.0</v>
      </c>
      <c r="M7128" s="10">
        <v>0.55</v>
      </c>
      <c r="N7128" s="4" t="s">
        <v>89</v>
      </c>
      <c r="O7128" s="4" t="s">
        <v>20</v>
      </c>
      <c r="P7128" s="4" t="s">
        <v>21</v>
      </c>
    </row>
    <row r="7129" ht="14.25" customHeight="1">
      <c r="B7129" s="4" t="s">
        <v>36</v>
      </c>
      <c r="C7129" s="4">
        <v>1185732.0</v>
      </c>
      <c r="D7129" s="5">
        <v>44244.0</v>
      </c>
      <c r="E7129" s="4" t="s">
        <v>42</v>
      </c>
      <c r="F7129" s="4" t="s">
        <v>122</v>
      </c>
      <c r="G7129" s="4" t="s">
        <v>123</v>
      </c>
      <c r="H7129" s="6" t="s">
        <v>25</v>
      </c>
      <c r="I7129" s="7">
        <v>27.0</v>
      </c>
      <c r="J7129" s="8">
        <v>75.0</v>
      </c>
      <c r="K7129" s="9">
        <v>2025.0</v>
      </c>
      <c r="L7129" s="9">
        <v>1032.75</v>
      </c>
      <c r="M7129" s="10">
        <v>0.51</v>
      </c>
      <c r="N7129" s="4" t="s">
        <v>89</v>
      </c>
      <c r="O7129" s="4" t="s">
        <v>23</v>
      </c>
      <c r="P7129" s="4" t="s">
        <v>21</v>
      </c>
    </row>
    <row r="7130" ht="14.25" customHeight="1">
      <c r="B7130" s="4" t="s">
        <v>36</v>
      </c>
      <c r="C7130" s="4">
        <v>1185732.0</v>
      </c>
      <c r="D7130" s="5">
        <v>44244.0</v>
      </c>
      <c r="E7130" s="4" t="s">
        <v>16</v>
      </c>
      <c r="F7130" s="4" t="s">
        <v>124</v>
      </c>
      <c r="G7130" s="4" t="s">
        <v>99</v>
      </c>
      <c r="H7130" s="6" t="s">
        <v>26</v>
      </c>
      <c r="I7130" s="7">
        <v>34.0</v>
      </c>
      <c r="J7130" s="8">
        <v>49.0</v>
      </c>
      <c r="K7130" s="9">
        <v>1666.0</v>
      </c>
      <c r="L7130" s="9">
        <v>882.98</v>
      </c>
      <c r="M7130" s="10">
        <v>0.53</v>
      </c>
      <c r="N7130" s="4" t="s">
        <v>89</v>
      </c>
      <c r="O7130" s="4" t="s">
        <v>23</v>
      </c>
      <c r="P7130" s="4" t="s">
        <v>21</v>
      </c>
    </row>
    <row r="7131" ht="14.25" customHeight="1">
      <c r="B7131" s="4" t="s">
        <v>36</v>
      </c>
      <c r="C7131" s="4">
        <v>1185732.0</v>
      </c>
      <c r="D7131" s="5">
        <v>44244.0</v>
      </c>
      <c r="E7131" s="4" t="s">
        <v>16</v>
      </c>
      <c r="F7131" s="4" t="s">
        <v>124</v>
      </c>
      <c r="G7131" s="4" t="s">
        <v>99</v>
      </c>
      <c r="H7131" s="6" t="s">
        <v>27</v>
      </c>
      <c r="I7131" s="7">
        <v>48.0</v>
      </c>
      <c r="J7131" s="8">
        <v>65.0</v>
      </c>
      <c r="K7131" s="9">
        <v>3120.0</v>
      </c>
      <c r="L7131" s="9">
        <v>1653.6000000000001</v>
      </c>
      <c r="M7131" s="10">
        <v>0.53</v>
      </c>
      <c r="N7131" s="4" t="s">
        <v>89</v>
      </c>
      <c r="O7131" s="4" t="s">
        <v>23</v>
      </c>
      <c r="P7131" s="4" t="s">
        <v>24</v>
      </c>
    </row>
    <row r="7132" ht="14.25" customHeight="1">
      <c r="B7132" s="4" t="s">
        <v>36</v>
      </c>
      <c r="C7132" s="4">
        <v>1185732.0</v>
      </c>
      <c r="D7132" s="5">
        <v>44244.0</v>
      </c>
      <c r="E7132" s="4" t="s">
        <v>16</v>
      </c>
      <c r="F7132" s="4" t="s">
        <v>124</v>
      </c>
      <c r="G7132" s="4" t="s">
        <v>99</v>
      </c>
      <c r="H7132" s="6" t="s">
        <v>28</v>
      </c>
      <c r="I7132" s="7">
        <v>24.0</v>
      </c>
      <c r="J7132" s="8">
        <v>105.0</v>
      </c>
      <c r="K7132" s="9">
        <v>2520.0</v>
      </c>
      <c r="L7132" s="9">
        <v>1360.8000000000002</v>
      </c>
      <c r="M7132" s="10">
        <v>0.54</v>
      </c>
      <c r="N7132" s="4" t="s">
        <v>89</v>
      </c>
      <c r="O7132" s="4" t="s">
        <v>20</v>
      </c>
      <c r="P7132" s="4" t="s">
        <v>21</v>
      </c>
    </row>
    <row r="7133" ht="14.25" customHeight="1">
      <c r="B7133" s="4" t="s">
        <v>36</v>
      </c>
      <c r="C7133" s="4">
        <v>1185732.0</v>
      </c>
      <c r="D7133" s="5">
        <v>44271.0</v>
      </c>
      <c r="E7133" s="4" t="s">
        <v>16</v>
      </c>
      <c r="F7133" s="4" t="s">
        <v>124</v>
      </c>
      <c r="G7133" s="4" t="s">
        <v>99</v>
      </c>
      <c r="H7133" s="6" t="s">
        <v>18</v>
      </c>
      <c r="I7133" s="7">
        <v>28.0</v>
      </c>
      <c r="J7133" s="8">
        <v>165.0</v>
      </c>
      <c r="K7133" s="9">
        <v>4620.0</v>
      </c>
      <c r="L7133" s="9">
        <v>2356.2</v>
      </c>
      <c r="M7133" s="10">
        <v>0.51</v>
      </c>
      <c r="N7133" s="4" t="s">
        <v>89</v>
      </c>
      <c r="O7133" s="4" t="s">
        <v>20</v>
      </c>
      <c r="P7133" s="4" t="s">
        <v>24</v>
      </c>
    </row>
    <row r="7134" ht="14.25" customHeight="1">
      <c r="B7134" s="4" t="s">
        <v>36</v>
      </c>
      <c r="C7134" s="4">
        <v>1185732.0</v>
      </c>
      <c r="D7134" s="5">
        <v>44271.0</v>
      </c>
      <c r="E7134" s="4" t="s">
        <v>16</v>
      </c>
      <c r="F7134" s="4" t="s">
        <v>124</v>
      </c>
      <c r="G7134" s="4" t="s">
        <v>99</v>
      </c>
      <c r="H7134" s="6" t="s">
        <v>22</v>
      </c>
      <c r="I7134" s="7">
        <v>27.0</v>
      </c>
      <c r="J7134" s="8">
        <v>69.0</v>
      </c>
      <c r="K7134" s="9">
        <v>1863.0</v>
      </c>
      <c r="L7134" s="9">
        <v>1006.0200000000001</v>
      </c>
      <c r="M7134" s="10">
        <v>0.54</v>
      </c>
      <c r="N7134" s="4" t="s">
        <v>89</v>
      </c>
      <c r="O7134" s="4" t="s">
        <v>29</v>
      </c>
      <c r="P7134" s="4" t="s">
        <v>21</v>
      </c>
    </row>
    <row r="7135" ht="14.25" customHeight="1">
      <c r="B7135" s="4" t="s">
        <v>36</v>
      </c>
      <c r="C7135" s="4">
        <v>1185732.0</v>
      </c>
      <c r="D7135" s="5">
        <v>44271.0</v>
      </c>
      <c r="E7135" s="4" t="s">
        <v>16</v>
      </c>
      <c r="F7135" s="4" t="s">
        <v>124</v>
      </c>
      <c r="G7135" s="4" t="s">
        <v>99</v>
      </c>
      <c r="H7135" s="6" t="s">
        <v>25</v>
      </c>
      <c r="I7135" s="7">
        <v>19.0</v>
      </c>
      <c r="J7135" s="8">
        <v>91.0</v>
      </c>
      <c r="K7135" s="9">
        <v>1729.0</v>
      </c>
      <c r="L7135" s="9">
        <v>933.6600000000001</v>
      </c>
      <c r="M7135" s="10">
        <v>0.54</v>
      </c>
      <c r="N7135" s="4" t="s">
        <v>89</v>
      </c>
      <c r="O7135" s="4" t="s">
        <v>29</v>
      </c>
      <c r="P7135" s="4" t="s">
        <v>21</v>
      </c>
    </row>
    <row r="7136" ht="14.25" customHeight="1">
      <c r="B7136" s="4" t="s">
        <v>36</v>
      </c>
      <c r="C7136" s="4">
        <v>1185732.0</v>
      </c>
      <c r="D7136" s="5">
        <v>44271.0</v>
      </c>
      <c r="E7136" s="4" t="s">
        <v>16</v>
      </c>
      <c r="F7136" s="4" t="s">
        <v>124</v>
      </c>
      <c r="G7136" s="4" t="s">
        <v>99</v>
      </c>
      <c r="H7136" s="6" t="s">
        <v>26</v>
      </c>
      <c r="I7136" s="7">
        <v>23.0</v>
      </c>
      <c r="J7136" s="8">
        <v>49.0</v>
      </c>
      <c r="K7136" s="9">
        <v>1127.0</v>
      </c>
      <c r="L7136" s="9">
        <v>597.3100000000001</v>
      </c>
      <c r="M7136" s="10">
        <v>0.53</v>
      </c>
      <c r="N7136" s="4" t="s">
        <v>89</v>
      </c>
      <c r="O7136" s="4" t="s">
        <v>20</v>
      </c>
      <c r="P7136" s="4" t="s">
        <v>21</v>
      </c>
    </row>
    <row r="7137" ht="14.25" customHeight="1">
      <c r="B7137" s="4" t="s">
        <v>36</v>
      </c>
      <c r="C7137" s="4">
        <v>1185732.0</v>
      </c>
      <c r="D7137" s="5">
        <v>44271.0</v>
      </c>
      <c r="E7137" s="4" t="s">
        <v>16</v>
      </c>
      <c r="F7137" s="4" t="s">
        <v>124</v>
      </c>
      <c r="G7137" s="4" t="s">
        <v>99</v>
      </c>
      <c r="H7137" s="6" t="s">
        <v>27</v>
      </c>
      <c r="I7137" s="7">
        <v>37.0</v>
      </c>
      <c r="J7137" s="8">
        <v>59.0</v>
      </c>
      <c r="K7137" s="9">
        <v>2183.0</v>
      </c>
      <c r="L7137" s="9">
        <v>1091.5</v>
      </c>
      <c r="M7137" s="10">
        <v>0.5</v>
      </c>
      <c r="N7137" s="4" t="s">
        <v>89</v>
      </c>
      <c r="O7137" s="4" t="s">
        <v>20</v>
      </c>
      <c r="P7137" s="4" t="s">
        <v>21</v>
      </c>
    </row>
    <row r="7138" ht="14.25" customHeight="1">
      <c r="B7138" s="4" t="s">
        <v>36</v>
      </c>
      <c r="C7138" s="4">
        <v>1185732.0</v>
      </c>
      <c r="D7138" s="5">
        <v>44271.0</v>
      </c>
      <c r="E7138" s="4" t="s">
        <v>16</v>
      </c>
      <c r="F7138" s="4" t="s">
        <v>124</v>
      </c>
      <c r="G7138" s="4" t="s">
        <v>99</v>
      </c>
      <c r="H7138" s="6" t="s">
        <v>28</v>
      </c>
      <c r="I7138" s="7">
        <v>29.0</v>
      </c>
      <c r="J7138" s="8">
        <v>81.0</v>
      </c>
      <c r="K7138" s="9">
        <v>2349.0</v>
      </c>
      <c r="L7138" s="9">
        <v>1268.46</v>
      </c>
      <c r="M7138" s="10">
        <v>0.54</v>
      </c>
      <c r="N7138" s="4" t="s">
        <v>89</v>
      </c>
      <c r="O7138" s="4" t="s">
        <v>20</v>
      </c>
      <c r="P7138" s="4" t="s">
        <v>24</v>
      </c>
    </row>
    <row r="7139" ht="14.25" customHeight="1">
      <c r="B7139" s="4" t="s">
        <v>36</v>
      </c>
      <c r="C7139" s="4">
        <v>1185732.0</v>
      </c>
      <c r="D7139" s="5">
        <v>44303.0</v>
      </c>
      <c r="E7139" s="4" t="s">
        <v>16</v>
      </c>
      <c r="F7139" s="4" t="s">
        <v>124</v>
      </c>
      <c r="G7139" s="4" t="s">
        <v>99</v>
      </c>
      <c r="H7139" s="6" t="s">
        <v>18</v>
      </c>
      <c r="I7139" s="7">
        <v>27.0</v>
      </c>
      <c r="J7139" s="8">
        <v>143.0</v>
      </c>
      <c r="K7139" s="9">
        <v>3861.0</v>
      </c>
      <c r="L7139" s="9">
        <v>1969.1100000000001</v>
      </c>
      <c r="M7139" s="10">
        <v>0.51</v>
      </c>
      <c r="N7139" s="4" t="s">
        <v>89</v>
      </c>
      <c r="O7139" s="4" t="s">
        <v>23</v>
      </c>
      <c r="P7139" s="4" t="s">
        <v>21</v>
      </c>
    </row>
    <row r="7140" ht="14.25" customHeight="1">
      <c r="B7140" s="4" t="s">
        <v>36</v>
      </c>
      <c r="C7140" s="4">
        <v>1185732.0</v>
      </c>
      <c r="D7140" s="5">
        <v>44303.0</v>
      </c>
      <c r="E7140" s="4" t="s">
        <v>16</v>
      </c>
      <c r="F7140" s="4" t="s">
        <v>124</v>
      </c>
      <c r="G7140" s="4" t="s">
        <v>99</v>
      </c>
      <c r="H7140" s="6" t="s">
        <v>22</v>
      </c>
      <c r="I7140" s="7">
        <v>28.0</v>
      </c>
      <c r="J7140" s="8">
        <v>75.0</v>
      </c>
      <c r="K7140" s="9">
        <v>2100.0</v>
      </c>
      <c r="L7140" s="9">
        <v>1155.0</v>
      </c>
      <c r="M7140" s="10">
        <v>0.55</v>
      </c>
      <c r="N7140" s="4" t="s">
        <v>89</v>
      </c>
      <c r="O7140" s="4" t="s">
        <v>29</v>
      </c>
      <c r="P7140" s="4" t="s">
        <v>24</v>
      </c>
    </row>
    <row r="7141" ht="14.25" customHeight="1">
      <c r="B7141" s="4" t="s">
        <v>36</v>
      </c>
      <c r="C7141" s="4">
        <v>1185732.0</v>
      </c>
      <c r="D7141" s="5">
        <v>44303.0</v>
      </c>
      <c r="E7141" s="4" t="s">
        <v>16</v>
      </c>
      <c r="F7141" s="4" t="s">
        <v>124</v>
      </c>
      <c r="G7141" s="4" t="s">
        <v>99</v>
      </c>
      <c r="H7141" s="6" t="s">
        <v>25</v>
      </c>
      <c r="I7141" s="7">
        <v>19.0</v>
      </c>
      <c r="J7141" s="8">
        <v>68.0</v>
      </c>
      <c r="K7141" s="9">
        <v>1292.0</v>
      </c>
      <c r="L7141" s="9">
        <v>697.6800000000001</v>
      </c>
      <c r="M7141" s="10">
        <v>0.54</v>
      </c>
      <c r="N7141" s="4" t="s">
        <v>89</v>
      </c>
      <c r="O7141" s="4" t="s">
        <v>20</v>
      </c>
      <c r="P7141" s="4" t="s">
        <v>24</v>
      </c>
    </row>
    <row r="7142" ht="14.25" customHeight="1">
      <c r="B7142" s="4" t="s">
        <v>36</v>
      </c>
      <c r="C7142" s="4">
        <v>1185732.0</v>
      </c>
      <c r="D7142" s="5">
        <v>44303.0</v>
      </c>
      <c r="E7142" s="4" t="s">
        <v>16</v>
      </c>
      <c r="F7142" s="4" t="s">
        <v>124</v>
      </c>
      <c r="G7142" s="4" t="s">
        <v>99</v>
      </c>
      <c r="H7142" s="6" t="s">
        <v>26</v>
      </c>
      <c r="I7142" s="7">
        <v>25.0</v>
      </c>
      <c r="J7142" s="8">
        <v>47.0</v>
      </c>
      <c r="K7142" s="9">
        <v>1175.0</v>
      </c>
      <c r="L7142" s="9">
        <v>611.0</v>
      </c>
      <c r="M7142" s="10">
        <v>0.52</v>
      </c>
      <c r="N7142" s="4" t="s">
        <v>89</v>
      </c>
      <c r="O7142" s="4" t="s">
        <v>20</v>
      </c>
      <c r="P7142" s="4" t="s">
        <v>24</v>
      </c>
    </row>
    <row r="7143" ht="14.25" customHeight="1">
      <c r="B7143" s="4" t="s">
        <v>36</v>
      </c>
      <c r="C7143" s="4">
        <v>1185732.0</v>
      </c>
      <c r="D7143" s="5">
        <v>44303.0</v>
      </c>
      <c r="E7143" s="4" t="s">
        <v>16</v>
      </c>
      <c r="F7143" s="4" t="s">
        <v>124</v>
      </c>
      <c r="G7143" s="4" t="s">
        <v>99</v>
      </c>
      <c r="H7143" s="6" t="s">
        <v>27</v>
      </c>
      <c r="I7143" s="7">
        <v>60.0</v>
      </c>
      <c r="J7143" s="8">
        <v>56.0</v>
      </c>
      <c r="K7143" s="9">
        <v>3360.0</v>
      </c>
      <c r="L7143" s="9">
        <v>1848.0000000000002</v>
      </c>
      <c r="M7143" s="10">
        <v>0.55</v>
      </c>
      <c r="N7143" s="4" t="s">
        <v>89</v>
      </c>
      <c r="O7143" s="4" t="s">
        <v>23</v>
      </c>
      <c r="P7143" s="4" t="s">
        <v>21</v>
      </c>
    </row>
    <row r="7144" ht="14.25" customHeight="1">
      <c r="B7144" s="4" t="s">
        <v>36</v>
      </c>
      <c r="C7144" s="4">
        <v>1185732.0</v>
      </c>
      <c r="D7144" s="5">
        <v>44303.0</v>
      </c>
      <c r="E7144" s="4" t="s">
        <v>16</v>
      </c>
      <c r="F7144" s="4" t="s">
        <v>124</v>
      </c>
      <c r="G7144" s="4" t="s">
        <v>99</v>
      </c>
      <c r="H7144" s="6" t="s">
        <v>28</v>
      </c>
      <c r="I7144" s="7">
        <v>47.0</v>
      </c>
      <c r="J7144" s="8">
        <v>94.0</v>
      </c>
      <c r="K7144" s="9">
        <v>4418.0</v>
      </c>
      <c r="L7144" s="9">
        <v>2253.18</v>
      </c>
      <c r="M7144" s="10">
        <v>0.51</v>
      </c>
      <c r="N7144" s="4" t="s">
        <v>89</v>
      </c>
      <c r="O7144" s="4" t="s">
        <v>20</v>
      </c>
      <c r="P7144" s="4" t="s">
        <v>24</v>
      </c>
    </row>
    <row r="7145" ht="14.25" customHeight="1">
      <c r="B7145" s="4" t="s">
        <v>36</v>
      </c>
      <c r="C7145" s="4">
        <v>1185732.0</v>
      </c>
      <c r="D7145" s="5">
        <v>44334.0</v>
      </c>
      <c r="E7145" s="4" t="s">
        <v>16</v>
      </c>
      <c r="F7145" s="4" t="s">
        <v>124</v>
      </c>
      <c r="G7145" s="4" t="s">
        <v>99</v>
      </c>
      <c r="H7145" s="6" t="s">
        <v>18</v>
      </c>
      <c r="I7145" s="7">
        <v>58.0</v>
      </c>
      <c r="J7145" s="8">
        <v>179.0</v>
      </c>
      <c r="K7145" s="9">
        <v>10382.0</v>
      </c>
      <c r="L7145" s="9">
        <v>5398.64</v>
      </c>
      <c r="M7145" s="10">
        <v>0.52</v>
      </c>
      <c r="N7145" s="4" t="s">
        <v>89</v>
      </c>
      <c r="O7145" s="4" t="s">
        <v>29</v>
      </c>
      <c r="P7145" s="4" t="s">
        <v>24</v>
      </c>
    </row>
    <row r="7146" ht="14.25" customHeight="1">
      <c r="B7146" s="4" t="s">
        <v>36</v>
      </c>
      <c r="C7146" s="4">
        <v>1185732.0</v>
      </c>
      <c r="D7146" s="5">
        <v>44334.0</v>
      </c>
      <c r="E7146" s="4" t="s">
        <v>16</v>
      </c>
      <c r="F7146" s="4" t="s">
        <v>124</v>
      </c>
      <c r="G7146" s="4" t="s">
        <v>99</v>
      </c>
      <c r="H7146" s="6" t="s">
        <v>22</v>
      </c>
      <c r="I7146" s="7">
        <v>37.0</v>
      </c>
      <c r="J7146" s="8">
        <v>87.0</v>
      </c>
      <c r="K7146" s="9">
        <v>3219.0</v>
      </c>
      <c r="L7146" s="9">
        <v>1641.69</v>
      </c>
      <c r="M7146" s="10">
        <v>0.51</v>
      </c>
      <c r="N7146" s="4" t="s">
        <v>89</v>
      </c>
      <c r="O7146" s="4" t="s">
        <v>20</v>
      </c>
      <c r="P7146" s="4" t="s">
        <v>24</v>
      </c>
    </row>
    <row r="7147" ht="14.25" customHeight="1">
      <c r="B7147" s="4" t="s">
        <v>36</v>
      </c>
      <c r="C7147" s="4">
        <v>1185732.0</v>
      </c>
      <c r="D7147" s="5">
        <v>44334.0</v>
      </c>
      <c r="E7147" s="4" t="s">
        <v>16</v>
      </c>
      <c r="F7147" s="4" t="s">
        <v>124</v>
      </c>
      <c r="G7147" s="4" t="s">
        <v>99</v>
      </c>
      <c r="H7147" s="6" t="s">
        <v>25</v>
      </c>
      <c r="I7147" s="7">
        <v>32.0</v>
      </c>
      <c r="J7147" s="8">
        <v>77.0</v>
      </c>
      <c r="K7147" s="9">
        <v>2464.0</v>
      </c>
      <c r="L7147" s="9">
        <v>1355.2</v>
      </c>
      <c r="M7147" s="10">
        <v>0.55</v>
      </c>
      <c r="N7147" s="4" t="s">
        <v>89</v>
      </c>
      <c r="O7147" s="4" t="s">
        <v>23</v>
      </c>
      <c r="P7147" s="4" t="s">
        <v>24</v>
      </c>
    </row>
    <row r="7148" ht="14.25" customHeight="1">
      <c r="B7148" s="4" t="s">
        <v>36</v>
      </c>
      <c r="C7148" s="4">
        <v>1185732.0</v>
      </c>
      <c r="D7148" s="5">
        <v>44334.0</v>
      </c>
      <c r="E7148" s="4" t="s">
        <v>16</v>
      </c>
      <c r="F7148" s="4" t="s">
        <v>124</v>
      </c>
      <c r="G7148" s="4" t="s">
        <v>99</v>
      </c>
      <c r="H7148" s="6" t="s">
        <v>26</v>
      </c>
      <c r="I7148" s="7">
        <v>33.0</v>
      </c>
      <c r="J7148" s="8">
        <v>50.0</v>
      </c>
      <c r="K7148" s="9">
        <v>1650.0</v>
      </c>
      <c r="L7148" s="9">
        <v>907.5000000000001</v>
      </c>
      <c r="M7148" s="10">
        <v>0.55</v>
      </c>
      <c r="N7148" s="4" t="s">
        <v>89</v>
      </c>
      <c r="O7148" s="4" t="s">
        <v>20</v>
      </c>
      <c r="P7148" s="4" t="s">
        <v>24</v>
      </c>
    </row>
    <row r="7149" ht="14.25" customHeight="1">
      <c r="B7149" s="4" t="s">
        <v>36</v>
      </c>
      <c r="C7149" s="4">
        <v>1185732.0</v>
      </c>
      <c r="D7149" s="5">
        <v>44334.0</v>
      </c>
      <c r="E7149" s="4" t="s">
        <v>16</v>
      </c>
      <c r="F7149" s="4" t="s">
        <v>124</v>
      </c>
      <c r="G7149" s="4" t="s">
        <v>99</v>
      </c>
      <c r="H7149" s="6" t="s">
        <v>27</v>
      </c>
      <c r="I7149" s="7">
        <v>42.0</v>
      </c>
      <c r="J7149" s="8">
        <v>68.0</v>
      </c>
      <c r="K7149" s="9">
        <v>2856.0</v>
      </c>
      <c r="L7149" s="9">
        <v>1542.24</v>
      </c>
      <c r="M7149" s="10">
        <v>0.54</v>
      </c>
      <c r="N7149" s="4" t="s">
        <v>89</v>
      </c>
      <c r="O7149" s="4" t="s">
        <v>23</v>
      </c>
      <c r="P7149" s="4" t="s">
        <v>21</v>
      </c>
    </row>
    <row r="7150" ht="14.25" customHeight="1">
      <c r="B7150" s="4" t="s">
        <v>36</v>
      </c>
      <c r="C7150" s="4">
        <v>1185732.0</v>
      </c>
      <c r="D7150" s="5">
        <v>44334.0</v>
      </c>
      <c r="E7150" s="4" t="s">
        <v>16</v>
      </c>
      <c r="F7150" s="4" t="s">
        <v>124</v>
      </c>
      <c r="G7150" s="4" t="s">
        <v>99</v>
      </c>
      <c r="H7150" s="6" t="s">
        <v>28</v>
      </c>
      <c r="I7150" s="7">
        <v>52.0</v>
      </c>
      <c r="J7150" s="8">
        <v>95.0</v>
      </c>
      <c r="K7150" s="9">
        <v>4940.0</v>
      </c>
      <c r="L7150" s="9">
        <v>2717.0</v>
      </c>
      <c r="M7150" s="10">
        <v>0.55</v>
      </c>
      <c r="N7150" s="4" t="s">
        <v>89</v>
      </c>
      <c r="O7150" s="4" t="s">
        <v>29</v>
      </c>
      <c r="P7150" s="4" t="s">
        <v>24</v>
      </c>
    </row>
    <row r="7151" ht="14.25" customHeight="1">
      <c r="B7151" s="4" t="s">
        <v>36</v>
      </c>
      <c r="C7151" s="4">
        <v>1185732.0</v>
      </c>
      <c r="D7151" s="5">
        <v>44364.0</v>
      </c>
      <c r="E7151" s="4" t="s">
        <v>16</v>
      </c>
      <c r="F7151" s="4" t="s">
        <v>124</v>
      </c>
      <c r="G7151" s="4" t="s">
        <v>99</v>
      </c>
      <c r="H7151" s="6" t="s">
        <v>18</v>
      </c>
      <c r="I7151" s="7">
        <v>43.0</v>
      </c>
      <c r="J7151" s="8">
        <v>150.0</v>
      </c>
      <c r="K7151" s="9">
        <v>6450.0</v>
      </c>
      <c r="L7151" s="9">
        <v>3354.0</v>
      </c>
      <c r="M7151" s="10">
        <v>0.52</v>
      </c>
      <c r="N7151" s="4" t="s">
        <v>89</v>
      </c>
      <c r="O7151" s="4" t="s">
        <v>23</v>
      </c>
      <c r="P7151" s="4" t="s">
        <v>24</v>
      </c>
    </row>
    <row r="7152" ht="14.25" customHeight="1">
      <c r="B7152" s="4" t="s">
        <v>36</v>
      </c>
      <c r="C7152" s="4">
        <v>1185732.0</v>
      </c>
      <c r="D7152" s="5">
        <v>44364.0</v>
      </c>
      <c r="E7152" s="4" t="s">
        <v>16</v>
      </c>
      <c r="F7152" s="4" t="s">
        <v>124</v>
      </c>
      <c r="G7152" s="4" t="s">
        <v>99</v>
      </c>
      <c r="H7152" s="6" t="s">
        <v>22</v>
      </c>
      <c r="I7152" s="7">
        <v>37.0</v>
      </c>
      <c r="J7152" s="8">
        <v>119.0</v>
      </c>
      <c r="K7152" s="9">
        <v>4403.0</v>
      </c>
      <c r="L7152" s="9">
        <v>2201.5</v>
      </c>
      <c r="M7152" s="10">
        <v>0.5</v>
      </c>
      <c r="N7152" s="4" t="s">
        <v>89</v>
      </c>
      <c r="O7152" s="4" t="s">
        <v>20</v>
      </c>
      <c r="P7152" s="4" t="s">
        <v>24</v>
      </c>
    </row>
    <row r="7153" ht="14.25" customHeight="1">
      <c r="B7153" s="4" t="s">
        <v>36</v>
      </c>
      <c r="C7153" s="4">
        <v>1185732.0</v>
      </c>
      <c r="D7153" s="5">
        <v>44364.0</v>
      </c>
      <c r="E7153" s="4" t="s">
        <v>16</v>
      </c>
      <c r="F7153" s="4" t="s">
        <v>124</v>
      </c>
      <c r="G7153" s="4" t="s">
        <v>99</v>
      </c>
      <c r="H7153" s="6" t="s">
        <v>25</v>
      </c>
      <c r="I7153" s="7">
        <v>33.0</v>
      </c>
      <c r="J7153" s="8">
        <v>81.0</v>
      </c>
      <c r="K7153" s="9">
        <v>2673.0</v>
      </c>
      <c r="L7153" s="9">
        <v>1443.42</v>
      </c>
      <c r="M7153" s="10">
        <v>0.54</v>
      </c>
      <c r="N7153" s="4" t="s">
        <v>89</v>
      </c>
      <c r="O7153" s="4" t="s">
        <v>23</v>
      </c>
      <c r="P7153" s="4" t="s">
        <v>24</v>
      </c>
    </row>
    <row r="7154" ht="14.25" customHeight="1">
      <c r="B7154" s="4" t="s">
        <v>36</v>
      </c>
      <c r="C7154" s="4">
        <v>1185732.0</v>
      </c>
      <c r="D7154" s="5">
        <v>44364.0</v>
      </c>
      <c r="E7154" s="4" t="s">
        <v>16</v>
      </c>
      <c r="F7154" s="4" t="s">
        <v>124</v>
      </c>
      <c r="G7154" s="4" t="s">
        <v>99</v>
      </c>
      <c r="H7154" s="6" t="s">
        <v>26</v>
      </c>
      <c r="I7154" s="7">
        <v>33.0</v>
      </c>
      <c r="J7154" s="8">
        <v>69.0</v>
      </c>
      <c r="K7154" s="9">
        <v>2277.0</v>
      </c>
      <c r="L7154" s="9">
        <v>1184.04</v>
      </c>
      <c r="M7154" s="10">
        <v>0.52</v>
      </c>
      <c r="N7154" s="4" t="s">
        <v>89</v>
      </c>
      <c r="O7154" s="4" t="s">
        <v>20</v>
      </c>
      <c r="P7154" s="4" t="s">
        <v>21</v>
      </c>
    </row>
    <row r="7155" ht="14.25" customHeight="1">
      <c r="B7155" s="4" t="s">
        <v>36</v>
      </c>
      <c r="C7155" s="4">
        <v>1185732.0</v>
      </c>
      <c r="D7155" s="5">
        <v>44364.0</v>
      </c>
      <c r="E7155" s="4" t="s">
        <v>16</v>
      </c>
      <c r="F7155" s="4" t="s">
        <v>124</v>
      </c>
      <c r="G7155" s="4" t="s">
        <v>99</v>
      </c>
      <c r="H7155" s="6" t="s">
        <v>27</v>
      </c>
      <c r="I7155" s="7">
        <v>41.0</v>
      </c>
      <c r="J7155" s="8">
        <v>74.0</v>
      </c>
      <c r="K7155" s="9">
        <v>3034.0</v>
      </c>
      <c r="L7155" s="9">
        <v>1668.7</v>
      </c>
      <c r="M7155" s="10">
        <v>0.55</v>
      </c>
      <c r="N7155" s="4" t="s">
        <v>89</v>
      </c>
      <c r="O7155" s="4" t="s">
        <v>29</v>
      </c>
      <c r="P7155" s="4" t="s">
        <v>24</v>
      </c>
    </row>
    <row r="7156" ht="14.25" customHeight="1">
      <c r="B7156" s="4" t="s">
        <v>36</v>
      </c>
      <c r="C7156" s="4">
        <v>1185732.0</v>
      </c>
      <c r="D7156" s="5">
        <v>44364.0</v>
      </c>
      <c r="E7156" s="4" t="s">
        <v>16</v>
      </c>
      <c r="F7156" s="4" t="s">
        <v>124</v>
      </c>
      <c r="G7156" s="4" t="s">
        <v>99</v>
      </c>
      <c r="H7156" s="6" t="s">
        <v>28</v>
      </c>
      <c r="I7156" s="7">
        <v>59.0</v>
      </c>
      <c r="J7156" s="8">
        <v>115.0</v>
      </c>
      <c r="K7156" s="9">
        <v>6785.0</v>
      </c>
      <c r="L7156" s="9">
        <v>3528.2000000000003</v>
      </c>
      <c r="M7156" s="10">
        <v>0.52</v>
      </c>
      <c r="N7156" s="4" t="s">
        <v>89</v>
      </c>
      <c r="O7156" s="4" t="s">
        <v>29</v>
      </c>
      <c r="P7156" s="4" t="s">
        <v>24</v>
      </c>
    </row>
    <row r="7157" ht="14.25" customHeight="1">
      <c r="B7157" s="4" t="s">
        <v>36</v>
      </c>
      <c r="C7157" s="4">
        <v>1185732.0</v>
      </c>
      <c r="D7157" s="5">
        <v>44393.0</v>
      </c>
      <c r="E7157" s="4" t="s">
        <v>16</v>
      </c>
      <c r="F7157" s="4" t="s">
        <v>124</v>
      </c>
      <c r="G7157" s="4" t="s">
        <v>99</v>
      </c>
      <c r="H7157" s="6" t="s">
        <v>18</v>
      </c>
      <c r="I7157" s="7">
        <v>55.0</v>
      </c>
      <c r="J7157" s="8">
        <v>182.0</v>
      </c>
      <c r="K7157" s="9">
        <v>10010.0</v>
      </c>
      <c r="L7157" s="9">
        <v>5205.2</v>
      </c>
      <c r="M7157" s="10">
        <v>0.52</v>
      </c>
      <c r="N7157" s="4" t="s">
        <v>89</v>
      </c>
      <c r="O7157" s="4" t="s">
        <v>20</v>
      </c>
      <c r="P7157" s="4" t="s">
        <v>21</v>
      </c>
    </row>
    <row r="7158" ht="14.25" customHeight="1">
      <c r="B7158" s="4" t="s">
        <v>36</v>
      </c>
      <c r="C7158" s="4">
        <v>1185732.0</v>
      </c>
      <c r="D7158" s="5">
        <v>44393.0</v>
      </c>
      <c r="E7158" s="4" t="s">
        <v>16</v>
      </c>
      <c r="F7158" s="4" t="s">
        <v>124</v>
      </c>
      <c r="G7158" s="4" t="s">
        <v>99</v>
      </c>
      <c r="H7158" s="6" t="s">
        <v>22</v>
      </c>
      <c r="I7158" s="7">
        <v>50.0</v>
      </c>
      <c r="J7158" s="8">
        <v>116.0</v>
      </c>
      <c r="K7158" s="9">
        <v>5800.0</v>
      </c>
      <c r="L7158" s="9">
        <v>3074.0</v>
      </c>
      <c r="M7158" s="10">
        <v>0.53</v>
      </c>
      <c r="N7158" s="4" t="s">
        <v>89</v>
      </c>
      <c r="O7158" s="4" t="s">
        <v>23</v>
      </c>
      <c r="P7158" s="4" t="s">
        <v>24</v>
      </c>
    </row>
    <row r="7159" ht="14.25" customHeight="1">
      <c r="B7159" s="4" t="s">
        <v>36</v>
      </c>
      <c r="C7159" s="4">
        <v>1185732.0</v>
      </c>
      <c r="D7159" s="5">
        <v>44393.0</v>
      </c>
      <c r="E7159" s="4" t="s">
        <v>16</v>
      </c>
      <c r="F7159" s="4" t="s">
        <v>124</v>
      </c>
      <c r="G7159" s="4" t="s">
        <v>99</v>
      </c>
      <c r="H7159" s="6" t="s">
        <v>25</v>
      </c>
      <c r="I7159" s="7">
        <v>49.0</v>
      </c>
      <c r="J7159" s="8">
        <v>98.0</v>
      </c>
      <c r="K7159" s="9">
        <v>4802.0</v>
      </c>
      <c r="L7159" s="9">
        <v>2545.06</v>
      </c>
      <c r="M7159" s="10">
        <v>0.53</v>
      </c>
      <c r="N7159" s="4" t="s">
        <v>89</v>
      </c>
      <c r="O7159" s="4" t="s">
        <v>23</v>
      </c>
      <c r="P7159" s="4" t="s">
        <v>24</v>
      </c>
    </row>
    <row r="7160" ht="14.25" customHeight="1">
      <c r="B7160" s="4" t="s">
        <v>36</v>
      </c>
      <c r="C7160" s="4">
        <v>1185732.0</v>
      </c>
      <c r="D7160" s="5">
        <v>44393.0</v>
      </c>
      <c r="E7160" s="4" t="s">
        <v>16</v>
      </c>
      <c r="F7160" s="4" t="s">
        <v>124</v>
      </c>
      <c r="G7160" s="4" t="s">
        <v>99</v>
      </c>
      <c r="H7160" s="6" t="s">
        <v>26</v>
      </c>
      <c r="I7160" s="7">
        <v>48.0</v>
      </c>
      <c r="J7160" s="8">
        <v>77.0</v>
      </c>
      <c r="K7160" s="9">
        <v>3696.0</v>
      </c>
      <c r="L7160" s="9">
        <v>1884.96</v>
      </c>
      <c r="M7160" s="10">
        <v>0.51</v>
      </c>
      <c r="N7160" s="4" t="s">
        <v>89</v>
      </c>
      <c r="O7160" s="4" t="s">
        <v>23</v>
      </c>
      <c r="P7160" s="4" t="s">
        <v>24</v>
      </c>
    </row>
    <row r="7161" ht="14.25" customHeight="1">
      <c r="B7161" s="4" t="s">
        <v>36</v>
      </c>
      <c r="C7161" s="4">
        <v>1185732.0</v>
      </c>
      <c r="D7161" s="5">
        <v>44393.0</v>
      </c>
      <c r="E7161" s="4" t="s">
        <v>16</v>
      </c>
      <c r="F7161" s="4" t="s">
        <v>124</v>
      </c>
      <c r="G7161" s="4" t="s">
        <v>99</v>
      </c>
      <c r="H7161" s="6" t="s">
        <v>27</v>
      </c>
      <c r="I7161" s="7">
        <v>54.0</v>
      </c>
      <c r="J7161" s="8">
        <v>87.0</v>
      </c>
      <c r="K7161" s="9">
        <v>4698.0</v>
      </c>
      <c r="L7161" s="9">
        <v>2536.92</v>
      </c>
      <c r="M7161" s="10">
        <v>0.54</v>
      </c>
      <c r="N7161" s="4" t="s">
        <v>89</v>
      </c>
      <c r="O7161" s="4" t="s">
        <v>23</v>
      </c>
      <c r="P7161" s="4" t="s">
        <v>24</v>
      </c>
    </row>
    <row r="7162" ht="14.25" customHeight="1">
      <c r="B7162" s="4" t="s">
        <v>36</v>
      </c>
      <c r="C7162" s="4">
        <v>1185732.0</v>
      </c>
      <c r="D7162" s="5">
        <v>44393.0</v>
      </c>
      <c r="E7162" s="4" t="s">
        <v>16</v>
      </c>
      <c r="F7162" s="4" t="s">
        <v>124</v>
      </c>
      <c r="G7162" s="4" t="s">
        <v>99</v>
      </c>
      <c r="H7162" s="6" t="s">
        <v>28</v>
      </c>
      <c r="I7162" s="7">
        <v>63.0</v>
      </c>
      <c r="J7162" s="8">
        <v>133.0</v>
      </c>
      <c r="K7162" s="9">
        <v>8379.0</v>
      </c>
      <c r="L7162" s="9">
        <v>4524.66</v>
      </c>
      <c r="M7162" s="10">
        <v>0.54</v>
      </c>
      <c r="N7162" s="4" t="s">
        <v>89</v>
      </c>
      <c r="O7162" s="4" t="s">
        <v>29</v>
      </c>
      <c r="P7162" s="4" t="s">
        <v>21</v>
      </c>
    </row>
    <row r="7163" ht="14.25" customHeight="1">
      <c r="B7163" s="4" t="s">
        <v>36</v>
      </c>
      <c r="C7163" s="4">
        <v>1185732.0</v>
      </c>
      <c r="D7163" s="5">
        <v>44425.0</v>
      </c>
      <c r="E7163" s="4" t="s">
        <v>16</v>
      </c>
      <c r="F7163" s="4" t="s">
        <v>124</v>
      </c>
      <c r="G7163" s="4" t="s">
        <v>99</v>
      </c>
      <c r="H7163" s="6" t="s">
        <v>18</v>
      </c>
      <c r="I7163" s="7">
        <v>46.0</v>
      </c>
      <c r="J7163" s="8">
        <v>131.0</v>
      </c>
      <c r="K7163" s="9">
        <v>6026.0</v>
      </c>
      <c r="L7163" s="9">
        <v>3133.52</v>
      </c>
      <c r="M7163" s="10">
        <v>0.52</v>
      </c>
      <c r="N7163" s="4" t="s">
        <v>89</v>
      </c>
      <c r="O7163" s="4" t="s">
        <v>20</v>
      </c>
      <c r="P7163" s="4" t="s">
        <v>21</v>
      </c>
    </row>
    <row r="7164" ht="14.25" customHeight="1">
      <c r="B7164" s="4" t="s">
        <v>36</v>
      </c>
      <c r="C7164" s="4">
        <v>1185732.0</v>
      </c>
      <c r="D7164" s="5">
        <v>44425.0</v>
      </c>
      <c r="E7164" s="4" t="s">
        <v>16</v>
      </c>
      <c r="F7164" s="4" t="s">
        <v>124</v>
      </c>
      <c r="G7164" s="4" t="s">
        <v>99</v>
      </c>
      <c r="H7164" s="6" t="s">
        <v>22</v>
      </c>
      <c r="I7164" s="7">
        <v>42.0</v>
      </c>
      <c r="J7164" s="8">
        <v>90.0</v>
      </c>
      <c r="K7164" s="9">
        <v>3780.0</v>
      </c>
      <c r="L7164" s="9">
        <v>2079.0</v>
      </c>
      <c r="M7164" s="10">
        <v>0.55</v>
      </c>
      <c r="N7164" s="4" t="s">
        <v>89</v>
      </c>
      <c r="O7164" s="4" t="s">
        <v>20</v>
      </c>
      <c r="P7164" s="4" t="s">
        <v>24</v>
      </c>
    </row>
    <row r="7165" ht="14.25" customHeight="1">
      <c r="B7165" s="4" t="s">
        <v>36</v>
      </c>
      <c r="C7165" s="4">
        <v>1185732.0</v>
      </c>
      <c r="D7165" s="5">
        <v>44425.0</v>
      </c>
      <c r="E7165" s="4" t="s">
        <v>16</v>
      </c>
      <c r="F7165" s="4" t="s">
        <v>124</v>
      </c>
      <c r="G7165" s="4" t="s">
        <v>99</v>
      </c>
      <c r="H7165" s="6" t="s">
        <v>25</v>
      </c>
      <c r="I7165" s="7">
        <v>38.0</v>
      </c>
      <c r="J7165" s="8">
        <v>87.0</v>
      </c>
      <c r="K7165" s="9">
        <v>3306.0</v>
      </c>
      <c r="L7165" s="9">
        <v>1719.1200000000001</v>
      </c>
      <c r="M7165" s="10">
        <v>0.52</v>
      </c>
      <c r="N7165" s="4" t="s">
        <v>89</v>
      </c>
      <c r="O7165" s="4" t="s">
        <v>29</v>
      </c>
      <c r="P7165" s="4" t="s">
        <v>21</v>
      </c>
    </row>
    <row r="7166" ht="14.25" customHeight="1">
      <c r="B7166" s="4" t="s">
        <v>36</v>
      </c>
      <c r="C7166" s="4">
        <v>1185732.0</v>
      </c>
      <c r="D7166" s="5">
        <v>44425.0</v>
      </c>
      <c r="E7166" s="4" t="s">
        <v>16</v>
      </c>
      <c r="F7166" s="4" t="s">
        <v>124</v>
      </c>
      <c r="G7166" s="4" t="s">
        <v>99</v>
      </c>
      <c r="H7166" s="6" t="s">
        <v>26</v>
      </c>
      <c r="I7166" s="7">
        <v>36.0</v>
      </c>
      <c r="J7166" s="8">
        <v>72.0</v>
      </c>
      <c r="K7166" s="9">
        <v>2592.0</v>
      </c>
      <c r="L7166" s="9">
        <v>1321.92</v>
      </c>
      <c r="M7166" s="10">
        <v>0.51</v>
      </c>
      <c r="N7166" s="4" t="s">
        <v>89</v>
      </c>
      <c r="O7166" s="4" t="s">
        <v>23</v>
      </c>
      <c r="P7166" s="4" t="s">
        <v>21</v>
      </c>
    </row>
    <row r="7167" ht="14.25" customHeight="1">
      <c r="B7167" s="4" t="s">
        <v>36</v>
      </c>
      <c r="C7167" s="4">
        <v>1185732.0</v>
      </c>
      <c r="D7167" s="5">
        <v>44425.0</v>
      </c>
      <c r="E7167" s="4" t="s">
        <v>16</v>
      </c>
      <c r="F7167" s="4" t="s">
        <v>124</v>
      </c>
      <c r="G7167" s="4" t="s">
        <v>99</v>
      </c>
      <c r="H7167" s="6" t="s">
        <v>27</v>
      </c>
      <c r="I7167" s="7">
        <v>49.0</v>
      </c>
      <c r="J7167" s="8">
        <v>68.0</v>
      </c>
      <c r="K7167" s="9">
        <v>3332.0</v>
      </c>
      <c r="L7167" s="9">
        <v>1799.2800000000002</v>
      </c>
      <c r="M7167" s="10">
        <v>0.54</v>
      </c>
      <c r="N7167" s="4" t="s">
        <v>89</v>
      </c>
      <c r="O7167" s="4" t="s">
        <v>29</v>
      </c>
      <c r="P7167" s="4" t="s">
        <v>21</v>
      </c>
    </row>
    <row r="7168" ht="14.25" customHeight="1">
      <c r="B7168" s="4" t="s">
        <v>36</v>
      </c>
      <c r="C7168" s="4">
        <v>1185732.0</v>
      </c>
      <c r="D7168" s="5">
        <v>44425.0</v>
      </c>
      <c r="E7168" s="4" t="s">
        <v>16</v>
      </c>
      <c r="F7168" s="4" t="s">
        <v>124</v>
      </c>
      <c r="G7168" s="4" t="s">
        <v>99</v>
      </c>
      <c r="H7168" s="6" t="s">
        <v>28</v>
      </c>
      <c r="I7168" s="7">
        <v>54.0</v>
      </c>
      <c r="J7168" s="8">
        <v>115.0</v>
      </c>
      <c r="K7168" s="9">
        <v>6210.0</v>
      </c>
      <c r="L7168" s="9">
        <v>3353.4</v>
      </c>
      <c r="M7168" s="10">
        <v>0.54</v>
      </c>
      <c r="N7168" s="4" t="s">
        <v>89</v>
      </c>
      <c r="O7168" s="4" t="s">
        <v>23</v>
      </c>
      <c r="P7168" s="4" t="s">
        <v>24</v>
      </c>
    </row>
    <row r="7169" ht="14.25" customHeight="1">
      <c r="B7169" s="4" t="s">
        <v>36</v>
      </c>
      <c r="C7169" s="4">
        <v>1185732.0</v>
      </c>
      <c r="D7169" s="5">
        <v>44457.0</v>
      </c>
      <c r="E7169" s="4" t="s">
        <v>16</v>
      </c>
      <c r="F7169" s="4" t="s">
        <v>124</v>
      </c>
      <c r="G7169" s="4" t="s">
        <v>99</v>
      </c>
      <c r="H7169" s="6" t="s">
        <v>18</v>
      </c>
      <c r="I7169" s="7">
        <v>34.0</v>
      </c>
      <c r="J7169" s="8">
        <v>154.0</v>
      </c>
      <c r="K7169" s="9">
        <v>5236.0</v>
      </c>
      <c r="L7169" s="9">
        <v>2670.36</v>
      </c>
      <c r="M7169" s="10">
        <v>0.51</v>
      </c>
      <c r="N7169" s="4" t="s">
        <v>89</v>
      </c>
      <c r="O7169" s="4" t="s">
        <v>23</v>
      </c>
      <c r="P7169" s="4" t="s">
        <v>21</v>
      </c>
    </row>
    <row r="7170" ht="14.25" customHeight="1">
      <c r="B7170" s="4" t="s">
        <v>36</v>
      </c>
      <c r="C7170" s="4">
        <v>1185732.0</v>
      </c>
      <c r="D7170" s="5">
        <v>44457.0</v>
      </c>
      <c r="E7170" s="4" t="s">
        <v>16</v>
      </c>
      <c r="F7170" s="4" t="s">
        <v>124</v>
      </c>
      <c r="G7170" s="4" t="s">
        <v>99</v>
      </c>
      <c r="H7170" s="6" t="s">
        <v>22</v>
      </c>
      <c r="I7170" s="7">
        <v>29.0</v>
      </c>
      <c r="J7170" s="8">
        <v>91.0</v>
      </c>
      <c r="K7170" s="9">
        <v>2639.0</v>
      </c>
      <c r="L7170" s="9">
        <v>1398.67</v>
      </c>
      <c r="M7170" s="10">
        <v>0.53</v>
      </c>
      <c r="N7170" s="4" t="s">
        <v>89</v>
      </c>
      <c r="O7170" s="4" t="s">
        <v>20</v>
      </c>
      <c r="P7170" s="4" t="s">
        <v>21</v>
      </c>
    </row>
    <row r="7171" ht="14.25" customHeight="1">
      <c r="B7171" s="4" t="s">
        <v>36</v>
      </c>
      <c r="C7171" s="4">
        <v>1185732.0</v>
      </c>
      <c r="D7171" s="5">
        <v>44457.0</v>
      </c>
      <c r="E7171" s="4" t="s">
        <v>16</v>
      </c>
      <c r="F7171" s="4" t="s">
        <v>124</v>
      </c>
      <c r="G7171" s="4" t="s">
        <v>99</v>
      </c>
      <c r="H7171" s="6" t="s">
        <v>25</v>
      </c>
      <c r="I7171" s="7">
        <v>24.0</v>
      </c>
      <c r="J7171" s="8">
        <v>68.0</v>
      </c>
      <c r="K7171" s="9">
        <v>1632.0</v>
      </c>
      <c r="L7171" s="9">
        <v>881.2800000000001</v>
      </c>
      <c r="M7171" s="10">
        <v>0.54</v>
      </c>
      <c r="N7171" s="4" t="s">
        <v>89</v>
      </c>
      <c r="O7171" s="4" t="s">
        <v>20</v>
      </c>
      <c r="P7171" s="4" t="s">
        <v>24</v>
      </c>
    </row>
    <row r="7172" ht="14.25" customHeight="1">
      <c r="B7172" s="4" t="s">
        <v>36</v>
      </c>
      <c r="C7172" s="4">
        <v>1185732.0</v>
      </c>
      <c r="D7172" s="5">
        <v>44457.0</v>
      </c>
      <c r="E7172" s="4" t="s">
        <v>16</v>
      </c>
      <c r="F7172" s="4" t="s">
        <v>124</v>
      </c>
      <c r="G7172" s="4" t="s">
        <v>99</v>
      </c>
      <c r="H7172" s="6" t="s">
        <v>26</v>
      </c>
      <c r="I7172" s="7">
        <v>23.0</v>
      </c>
      <c r="J7172" s="8">
        <v>59.0</v>
      </c>
      <c r="K7172" s="9">
        <v>1357.0</v>
      </c>
      <c r="L7172" s="9">
        <v>678.5</v>
      </c>
      <c r="M7172" s="10">
        <v>0.5</v>
      </c>
      <c r="N7172" s="4" t="s">
        <v>89</v>
      </c>
      <c r="O7172" s="4" t="s">
        <v>29</v>
      </c>
      <c r="P7172" s="4" t="s">
        <v>21</v>
      </c>
    </row>
    <row r="7173" ht="14.25" customHeight="1">
      <c r="B7173" s="4" t="s">
        <v>36</v>
      </c>
      <c r="C7173" s="4">
        <v>1185732.0</v>
      </c>
      <c r="D7173" s="5">
        <v>44457.0</v>
      </c>
      <c r="E7173" s="4" t="s">
        <v>16</v>
      </c>
      <c r="F7173" s="4" t="s">
        <v>124</v>
      </c>
      <c r="G7173" s="4" t="s">
        <v>99</v>
      </c>
      <c r="H7173" s="6" t="s">
        <v>27</v>
      </c>
      <c r="I7173" s="7">
        <v>32.0</v>
      </c>
      <c r="J7173" s="8">
        <v>61.0</v>
      </c>
      <c r="K7173" s="9">
        <v>1952.0</v>
      </c>
      <c r="L7173" s="9">
        <v>1015.0400000000001</v>
      </c>
      <c r="M7173" s="10">
        <v>0.52</v>
      </c>
      <c r="N7173" s="4" t="s">
        <v>89</v>
      </c>
      <c r="O7173" s="4" t="s">
        <v>20</v>
      </c>
      <c r="P7173" s="4" t="s">
        <v>24</v>
      </c>
    </row>
    <row r="7174" ht="14.25" customHeight="1">
      <c r="B7174" s="4" t="s">
        <v>36</v>
      </c>
      <c r="C7174" s="4">
        <v>1185732.0</v>
      </c>
      <c r="D7174" s="5">
        <v>44457.0</v>
      </c>
      <c r="E7174" s="4" t="s">
        <v>16</v>
      </c>
      <c r="F7174" s="4" t="s">
        <v>124</v>
      </c>
      <c r="G7174" s="4" t="s">
        <v>99</v>
      </c>
      <c r="H7174" s="6" t="s">
        <v>28</v>
      </c>
      <c r="I7174" s="7">
        <v>36.0</v>
      </c>
      <c r="J7174" s="8">
        <v>75.0</v>
      </c>
      <c r="K7174" s="9">
        <v>2700.0</v>
      </c>
      <c r="L7174" s="9">
        <v>1377.0</v>
      </c>
      <c r="M7174" s="10">
        <v>0.51</v>
      </c>
      <c r="N7174" s="4" t="s">
        <v>89</v>
      </c>
      <c r="O7174" s="4" t="s">
        <v>20</v>
      </c>
      <c r="P7174" s="4" t="s">
        <v>21</v>
      </c>
    </row>
    <row r="7175" ht="14.25" customHeight="1">
      <c r="B7175" s="4" t="s">
        <v>36</v>
      </c>
      <c r="C7175" s="4">
        <v>1185732.0</v>
      </c>
      <c r="D7175" s="5">
        <v>44486.0</v>
      </c>
      <c r="E7175" s="4" t="s">
        <v>16</v>
      </c>
      <c r="F7175" s="4" t="s">
        <v>124</v>
      </c>
      <c r="G7175" s="4" t="s">
        <v>99</v>
      </c>
      <c r="H7175" s="6" t="s">
        <v>18</v>
      </c>
      <c r="I7175" s="7">
        <v>41.0</v>
      </c>
      <c r="J7175" s="8">
        <v>115.0</v>
      </c>
      <c r="K7175" s="9">
        <v>4715.0</v>
      </c>
      <c r="L7175" s="9">
        <v>2546.1000000000004</v>
      </c>
      <c r="M7175" s="10">
        <v>0.54</v>
      </c>
      <c r="N7175" s="4" t="s">
        <v>89</v>
      </c>
      <c r="O7175" s="4" t="s">
        <v>23</v>
      </c>
      <c r="P7175" s="4" t="s">
        <v>21</v>
      </c>
    </row>
    <row r="7176" ht="14.25" customHeight="1">
      <c r="B7176" s="4" t="s">
        <v>36</v>
      </c>
      <c r="C7176" s="4">
        <v>1185732.0</v>
      </c>
      <c r="D7176" s="5">
        <v>44486.0</v>
      </c>
      <c r="E7176" s="4" t="s">
        <v>16</v>
      </c>
      <c r="F7176" s="4" t="s">
        <v>124</v>
      </c>
      <c r="G7176" s="4" t="s">
        <v>99</v>
      </c>
      <c r="H7176" s="6" t="s">
        <v>22</v>
      </c>
      <c r="I7176" s="7">
        <v>32.0</v>
      </c>
      <c r="J7176" s="8">
        <v>80.0</v>
      </c>
      <c r="K7176" s="9">
        <v>2560.0</v>
      </c>
      <c r="L7176" s="9">
        <v>1331.2</v>
      </c>
      <c r="M7176" s="10">
        <v>0.52</v>
      </c>
      <c r="N7176" s="4" t="s">
        <v>89</v>
      </c>
      <c r="O7176" s="4" t="s">
        <v>23</v>
      </c>
      <c r="P7176" s="4" t="s">
        <v>21</v>
      </c>
    </row>
    <row r="7177" ht="14.25" customHeight="1">
      <c r="B7177" s="4" t="s">
        <v>36</v>
      </c>
      <c r="C7177" s="4">
        <v>1185732.0</v>
      </c>
      <c r="D7177" s="5">
        <v>44486.0</v>
      </c>
      <c r="E7177" s="4" t="s">
        <v>16</v>
      </c>
      <c r="F7177" s="4" t="s">
        <v>124</v>
      </c>
      <c r="G7177" s="4" t="s">
        <v>99</v>
      </c>
      <c r="H7177" s="6" t="s">
        <v>25</v>
      </c>
      <c r="I7177" s="7">
        <v>33.0</v>
      </c>
      <c r="J7177" s="8">
        <v>44.0</v>
      </c>
      <c r="K7177" s="9">
        <v>1452.0</v>
      </c>
      <c r="L7177" s="9">
        <v>769.5600000000001</v>
      </c>
      <c r="M7177" s="10">
        <v>0.53</v>
      </c>
      <c r="N7177" s="4" t="s">
        <v>89</v>
      </c>
      <c r="O7177" s="4" t="s">
        <v>23</v>
      </c>
      <c r="P7177" s="4" t="s">
        <v>24</v>
      </c>
    </row>
    <row r="7178" ht="14.25" customHeight="1">
      <c r="B7178" s="4" t="s">
        <v>36</v>
      </c>
      <c r="C7178" s="4">
        <v>1185732.0</v>
      </c>
      <c r="D7178" s="5">
        <v>44486.0</v>
      </c>
      <c r="E7178" s="4" t="s">
        <v>16</v>
      </c>
      <c r="F7178" s="4" t="s">
        <v>124</v>
      </c>
      <c r="G7178" s="4" t="s">
        <v>99</v>
      </c>
      <c r="H7178" s="6" t="s">
        <v>26</v>
      </c>
      <c r="I7178" s="7">
        <v>32.0</v>
      </c>
      <c r="J7178" s="8">
        <v>47.0</v>
      </c>
      <c r="K7178" s="9">
        <v>1504.0</v>
      </c>
      <c r="L7178" s="9">
        <v>797.12</v>
      </c>
      <c r="M7178" s="10">
        <v>0.53</v>
      </c>
      <c r="N7178" s="4" t="s">
        <v>89</v>
      </c>
      <c r="O7178" s="4" t="s">
        <v>23</v>
      </c>
      <c r="P7178" s="4" t="s">
        <v>21</v>
      </c>
    </row>
    <row r="7179" ht="14.25" customHeight="1">
      <c r="B7179" s="4" t="s">
        <v>36</v>
      </c>
      <c r="C7179" s="4">
        <v>1185732.0</v>
      </c>
      <c r="D7179" s="5">
        <v>44486.0</v>
      </c>
      <c r="E7179" s="4" t="s">
        <v>16</v>
      </c>
      <c r="F7179" s="4" t="s">
        <v>124</v>
      </c>
      <c r="G7179" s="4" t="s">
        <v>99</v>
      </c>
      <c r="H7179" s="6" t="s">
        <v>27</v>
      </c>
      <c r="I7179" s="7">
        <v>41.0</v>
      </c>
      <c r="J7179" s="8">
        <v>53.0</v>
      </c>
      <c r="K7179" s="9">
        <v>2173.0</v>
      </c>
      <c r="L7179" s="9">
        <v>1195.15</v>
      </c>
      <c r="M7179" s="10">
        <v>0.55</v>
      </c>
      <c r="N7179" s="4" t="s">
        <v>89</v>
      </c>
      <c r="O7179" s="4" t="s">
        <v>29</v>
      </c>
      <c r="P7179" s="4" t="s">
        <v>21</v>
      </c>
    </row>
    <row r="7180" ht="14.25" customHeight="1">
      <c r="B7180" s="4" t="s">
        <v>15</v>
      </c>
      <c r="C7180" s="4">
        <v>1185732.0</v>
      </c>
      <c r="D7180" s="5">
        <v>44486.0</v>
      </c>
      <c r="E7180" s="4" t="s">
        <v>16</v>
      </c>
      <c r="F7180" s="4" t="s">
        <v>124</v>
      </c>
      <c r="G7180" s="4" t="s">
        <v>99</v>
      </c>
      <c r="H7180" s="6" t="s">
        <v>28</v>
      </c>
      <c r="I7180" s="7">
        <v>47.0</v>
      </c>
      <c r="J7180" s="8">
        <v>84.0</v>
      </c>
      <c r="K7180" s="9">
        <v>3948.0</v>
      </c>
      <c r="L7180" s="9">
        <v>1974.0</v>
      </c>
      <c r="M7180" s="10">
        <v>0.5</v>
      </c>
      <c r="N7180" s="4" t="s">
        <v>89</v>
      </c>
      <c r="O7180" s="4" t="s">
        <v>29</v>
      </c>
      <c r="P7180" s="4" t="s">
        <v>21</v>
      </c>
    </row>
    <row r="7181" ht="14.25" customHeight="1">
      <c r="B7181" s="4" t="s">
        <v>15</v>
      </c>
      <c r="C7181" s="4">
        <v>1185732.0</v>
      </c>
      <c r="D7181" s="5">
        <v>44517.0</v>
      </c>
      <c r="E7181" s="4" t="s">
        <v>16</v>
      </c>
      <c r="F7181" s="4" t="s">
        <v>124</v>
      </c>
      <c r="G7181" s="4" t="s">
        <v>99</v>
      </c>
      <c r="H7181" s="6" t="s">
        <v>18</v>
      </c>
      <c r="I7181" s="7">
        <v>44.0</v>
      </c>
      <c r="J7181" s="8">
        <v>117.0</v>
      </c>
      <c r="K7181" s="9">
        <v>5148.0</v>
      </c>
      <c r="L7181" s="9">
        <v>2676.96</v>
      </c>
      <c r="M7181" s="10">
        <v>0.52</v>
      </c>
      <c r="N7181" s="4" t="s">
        <v>89</v>
      </c>
      <c r="O7181" s="4" t="s">
        <v>29</v>
      </c>
      <c r="P7181" s="4" t="s">
        <v>21</v>
      </c>
    </row>
    <row r="7182" ht="14.25" customHeight="1">
      <c r="B7182" s="4" t="s">
        <v>15</v>
      </c>
      <c r="C7182" s="4">
        <v>1185732.0</v>
      </c>
      <c r="D7182" s="5">
        <v>44517.0</v>
      </c>
      <c r="E7182" s="4" t="s">
        <v>16</v>
      </c>
      <c r="F7182" s="4" t="s">
        <v>124</v>
      </c>
      <c r="G7182" s="4" t="s">
        <v>99</v>
      </c>
      <c r="H7182" s="6" t="s">
        <v>22</v>
      </c>
      <c r="I7182" s="7">
        <v>33.0</v>
      </c>
      <c r="J7182" s="8">
        <v>95.0</v>
      </c>
      <c r="K7182" s="9">
        <v>3135.0</v>
      </c>
      <c r="L7182" s="9">
        <v>1661.5500000000002</v>
      </c>
      <c r="M7182" s="10">
        <v>0.53</v>
      </c>
      <c r="N7182" s="4" t="s">
        <v>89</v>
      </c>
      <c r="O7182" s="4" t="s">
        <v>20</v>
      </c>
      <c r="P7182" s="4" t="s">
        <v>24</v>
      </c>
    </row>
    <row r="7183" ht="14.25" customHeight="1">
      <c r="B7183" s="4" t="s">
        <v>15</v>
      </c>
      <c r="C7183" s="4">
        <v>1185732.0</v>
      </c>
      <c r="D7183" s="5">
        <v>44517.0</v>
      </c>
      <c r="E7183" s="4" t="s">
        <v>16</v>
      </c>
      <c r="F7183" s="4" t="s">
        <v>124</v>
      </c>
      <c r="G7183" s="4" t="s">
        <v>99</v>
      </c>
      <c r="H7183" s="6" t="s">
        <v>25</v>
      </c>
      <c r="I7183" s="7">
        <v>32.0</v>
      </c>
      <c r="J7183" s="8">
        <v>77.0</v>
      </c>
      <c r="K7183" s="9">
        <v>2464.0</v>
      </c>
      <c r="L7183" s="9">
        <v>1232.0</v>
      </c>
      <c r="M7183" s="10">
        <v>0.5</v>
      </c>
      <c r="N7183" s="4" t="s">
        <v>89</v>
      </c>
      <c r="O7183" s="4" t="s">
        <v>23</v>
      </c>
      <c r="P7183" s="4" t="s">
        <v>24</v>
      </c>
    </row>
    <row r="7184" ht="14.25" customHeight="1">
      <c r="B7184" s="4" t="s">
        <v>15</v>
      </c>
      <c r="C7184" s="4">
        <v>1185732.0</v>
      </c>
      <c r="D7184" s="5">
        <v>44517.0</v>
      </c>
      <c r="E7184" s="4" t="s">
        <v>16</v>
      </c>
      <c r="F7184" s="4" t="s">
        <v>124</v>
      </c>
      <c r="G7184" s="4" t="s">
        <v>99</v>
      </c>
      <c r="H7184" s="6" t="s">
        <v>26</v>
      </c>
      <c r="I7184" s="7">
        <v>38.0</v>
      </c>
      <c r="J7184" s="8">
        <v>91.0</v>
      </c>
      <c r="K7184" s="9">
        <v>3458.0</v>
      </c>
      <c r="L7184" s="9">
        <v>1901.9</v>
      </c>
      <c r="M7184" s="10">
        <v>0.55</v>
      </c>
      <c r="N7184" s="4" t="s">
        <v>89</v>
      </c>
      <c r="O7184" s="4" t="s">
        <v>23</v>
      </c>
      <c r="P7184" s="4" t="s">
        <v>24</v>
      </c>
    </row>
    <row r="7185" ht="14.25" customHeight="1">
      <c r="B7185" s="4" t="s">
        <v>15</v>
      </c>
      <c r="C7185" s="4">
        <v>1185732.0</v>
      </c>
      <c r="D7185" s="5">
        <v>44517.0</v>
      </c>
      <c r="E7185" s="4" t="s">
        <v>16</v>
      </c>
      <c r="F7185" s="4" t="s">
        <v>124</v>
      </c>
      <c r="G7185" s="4" t="s">
        <v>99</v>
      </c>
      <c r="H7185" s="6" t="s">
        <v>27</v>
      </c>
      <c r="I7185" s="7">
        <v>62.0</v>
      </c>
      <c r="J7185" s="8">
        <v>78.0</v>
      </c>
      <c r="K7185" s="9">
        <v>4836.0</v>
      </c>
      <c r="L7185" s="9">
        <v>2563.08</v>
      </c>
      <c r="M7185" s="10">
        <v>0.53</v>
      </c>
      <c r="N7185" s="4" t="s">
        <v>89</v>
      </c>
      <c r="O7185" s="4" t="s">
        <v>23</v>
      </c>
      <c r="P7185" s="4" t="s">
        <v>21</v>
      </c>
    </row>
    <row r="7186" ht="14.25" customHeight="1">
      <c r="B7186" s="4" t="s">
        <v>15</v>
      </c>
      <c r="C7186" s="4">
        <v>1185732.0</v>
      </c>
      <c r="D7186" s="5">
        <v>44517.0</v>
      </c>
      <c r="E7186" s="4" t="s">
        <v>16</v>
      </c>
      <c r="F7186" s="4" t="s">
        <v>124</v>
      </c>
      <c r="G7186" s="4" t="s">
        <v>99</v>
      </c>
      <c r="H7186" s="6" t="s">
        <v>28</v>
      </c>
      <c r="I7186" s="7">
        <v>64.0</v>
      </c>
      <c r="J7186" s="8">
        <v>100.0</v>
      </c>
      <c r="K7186" s="9">
        <v>6400.0</v>
      </c>
      <c r="L7186" s="9">
        <v>3264.0</v>
      </c>
      <c r="M7186" s="10">
        <v>0.51</v>
      </c>
      <c r="N7186" s="4" t="s">
        <v>89</v>
      </c>
      <c r="O7186" s="4" t="s">
        <v>29</v>
      </c>
      <c r="P7186" s="4" t="s">
        <v>24</v>
      </c>
    </row>
    <row r="7187" ht="14.25" customHeight="1">
      <c r="B7187" s="4" t="s">
        <v>15</v>
      </c>
      <c r="C7187" s="4">
        <v>1185732.0</v>
      </c>
      <c r="D7187" s="5">
        <v>44546.0</v>
      </c>
      <c r="E7187" s="4" t="s">
        <v>16</v>
      </c>
      <c r="F7187" s="4" t="s">
        <v>124</v>
      </c>
      <c r="G7187" s="4" t="s">
        <v>99</v>
      </c>
      <c r="H7187" s="6" t="s">
        <v>18</v>
      </c>
      <c r="I7187" s="7">
        <v>60.0</v>
      </c>
      <c r="J7187" s="8">
        <v>176.0</v>
      </c>
      <c r="K7187" s="9">
        <v>10560.0</v>
      </c>
      <c r="L7187" s="9">
        <v>5491.2</v>
      </c>
      <c r="M7187" s="10">
        <v>0.52</v>
      </c>
      <c r="N7187" s="4" t="s">
        <v>89</v>
      </c>
      <c r="O7187" s="4" t="s">
        <v>20</v>
      </c>
      <c r="P7187" s="4" t="s">
        <v>24</v>
      </c>
    </row>
    <row r="7188" ht="14.25" customHeight="1">
      <c r="B7188" s="4" t="s">
        <v>15</v>
      </c>
      <c r="C7188" s="4">
        <v>1185732.0</v>
      </c>
      <c r="D7188" s="5">
        <v>44546.0</v>
      </c>
      <c r="E7188" s="4" t="s">
        <v>16</v>
      </c>
      <c r="F7188" s="4" t="s">
        <v>124</v>
      </c>
      <c r="G7188" s="4" t="s">
        <v>99</v>
      </c>
      <c r="H7188" s="6" t="s">
        <v>22</v>
      </c>
      <c r="I7188" s="7">
        <v>52.0</v>
      </c>
      <c r="J7188" s="8">
        <v>135.0</v>
      </c>
      <c r="K7188" s="9">
        <v>7020.0</v>
      </c>
      <c r="L7188" s="9">
        <v>3650.4</v>
      </c>
      <c r="M7188" s="10">
        <v>0.52</v>
      </c>
      <c r="N7188" s="4" t="s">
        <v>89</v>
      </c>
      <c r="O7188" s="4" t="s">
        <v>29</v>
      </c>
      <c r="P7188" s="4" t="s">
        <v>24</v>
      </c>
    </row>
    <row r="7189" ht="14.25" customHeight="1">
      <c r="B7189" s="4" t="s">
        <v>36</v>
      </c>
      <c r="C7189" s="4">
        <v>1185732.0</v>
      </c>
      <c r="D7189" s="5">
        <v>44546.0</v>
      </c>
      <c r="E7189" s="4" t="s">
        <v>16</v>
      </c>
      <c r="F7189" s="4" t="s">
        <v>124</v>
      </c>
      <c r="G7189" s="4" t="s">
        <v>99</v>
      </c>
      <c r="H7189" s="6" t="s">
        <v>25</v>
      </c>
      <c r="I7189" s="7">
        <v>50.0</v>
      </c>
      <c r="J7189" s="8">
        <v>112.0</v>
      </c>
      <c r="K7189" s="9">
        <v>5600.0</v>
      </c>
      <c r="L7189" s="9">
        <v>2968.0</v>
      </c>
      <c r="M7189" s="10">
        <v>0.53</v>
      </c>
      <c r="N7189" s="4" t="s">
        <v>89</v>
      </c>
      <c r="O7189" s="4" t="s">
        <v>20</v>
      </c>
      <c r="P7189" s="4" t="s">
        <v>21</v>
      </c>
    </row>
    <row r="7190" ht="14.25" customHeight="1">
      <c r="B7190" s="4" t="s">
        <v>15</v>
      </c>
      <c r="C7190" s="4">
        <v>1185732.0</v>
      </c>
      <c r="D7190" s="5">
        <v>44546.0</v>
      </c>
      <c r="E7190" s="4" t="s">
        <v>16</v>
      </c>
      <c r="F7190" s="4" t="s">
        <v>124</v>
      </c>
      <c r="G7190" s="4" t="s">
        <v>99</v>
      </c>
      <c r="H7190" s="6" t="s">
        <v>26</v>
      </c>
      <c r="I7190" s="7">
        <v>53.0</v>
      </c>
      <c r="J7190" s="8">
        <v>102.0</v>
      </c>
      <c r="K7190" s="9">
        <v>5406.0</v>
      </c>
      <c r="L7190" s="9">
        <v>2757.06</v>
      </c>
      <c r="M7190" s="10">
        <v>0.51</v>
      </c>
      <c r="N7190" s="4" t="s">
        <v>89</v>
      </c>
      <c r="O7190" s="4" t="s">
        <v>23</v>
      </c>
      <c r="P7190" s="4" t="s">
        <v>24</v>
      </c>
    </row>
    <row r="7191" ht="14.25" customHeight="1">
      <c r="B7191" s="4" t="s">
        <v>15</v>
      </c>
      <c r="C7191" s="4">
        <v>1185732.0</v>
      </c>
      <c r="D7191" s="5">
        <v>44546.0</v>
      </c>
      <c r="E7191" s="4" t="s">
        <v>16</v>
      </c>
      <c r="F7191" s="4" t="s">
        <v>124</v>
      </c>
      <c r="G7191" s="4" t="s">
        <v>99</v>
      </c>
      <c r="H7191" s="6" t="s">
        <v>27</v>
      </c>
      <c r="I7191" s="7">
        <v>61.0</v>
      </c>
      <c r="J7191" s="8">
        <v>95.0</v>
      </c>
      <c r="K7191" s="9">
        <v>5795.0</v>
      </c>
      <c r="L7191" s="9">
        <v>2897.5</v>
      </c>
      <c r="M7191" s="10">
        <v>0.5</v>
      </c>
      <c r="N7191" s="4" t="s">
        <v>89</v>
      </c>
      <c r="O7191" s="4" t="s">
        <v>20</v>
      </c>
      <c r="P7191" s="4" t="s">
        <v>21</v>
      </c>
    </row>
    <row r="7192" ht="14.25" customHeight="1">
      <c r="B7192" s="4" t="s">
        <v>15</v>
      </c>
      <c r="C7192" s="4">
        <v>1185732.0</v>
      </c>
      <c r="D7192" s="5">
        <v>44546.0</v>
      </c>
      <c r="E7192" s="4" t="s">
        <v>16</v>
      </c>
      <c r="F7192" s="4" t="s">
        <v>124</v>
      </c>
      <c r="G7192" s="4" t="s">
        <v>99</v>
      </c>
      <c r="H7192" s="6" t="s">
        <v>28</v>
      </c>
      <c r="I7192" s="7">
        <v>68.0</v>
      </c>
      <c r="J7192" s="8">
        <v>122.0</v>
      </c>
      <c r="K7192" s="9">
        <v>8296.0</v>
      </c>
      <c r="L7192" s="9">
        <v>4562.8</v>
      </c>
      <c r="M7192" s="10">
        <v>0.55</v>
      </c>
      <c r="N7192" s="4" t="s">
        <v>89</v>
      </c>
      <c r="O7192" s="4" t="s">
        <v>23</v>
      </c>
      <c r="P7192" s="4" t="s">
        <v>24</v>
      </c>
    </row>
    <row r="7193" ht="14.25" customHeight="1">
      <c r="B7193" s="4" t="s">
        <v>15</v>
      </c>
      <c r="C7193" s="4">
        <v>1185732.0</v>
      </c>
      <c r="D7193" s="5">
        <v>44220.0</v>
      </c>
      <c r="E7193" s="4" t="s">
        <v>16</v>
      </c>
      <c r="F7193" s="4" t="s">
        <v>124</v>
      </c>
      <c r="G7193" s="4" t="s">
        <v>99</v>
      </c>
      <c r="H7193" s="6" t="s">
        <v>18</v>
      </c>
      <c r="I7193" s="7">
        <v>33.0</v>
      </c>
      <c r="J7193" s="8">
        <v>106.0</v>
      </c>
      <c r="K7193" s="9">
        <v>3498.0</v>
      </c>
      <c r="L7193" s="9">
        <v>1749.0</v>
      </c>
      <c r="M7193" s="10">
        <v>0.5</v>
      </c>
      <c r="N7193" s="4" t="s">
        <v>89</v>
      </c>
      <c r="O7193" s="4" t="s">
        <v>20</v>
      </c>
      <c r="P7193" s="4" t="s">
        <v>24</v>
      </c>
    </row>
    <row r="7194" ht="14.25" customHeight="1">
      <c r="B7194" s="4" t="s">
        <v>15</v>
      </c>
      <c r="C7194" s="4">
        <v>1185732.0</v>
      </c>
      <c r="D7194" s="5">
        <v>44220.0</v>
      </c>
      <c r="E7194" s="4" t="s">
        <v>16</v>
      </c>
      <c r="F7194" s="4" t="s">
        <v>124</v>
      </c>
      <c r="G7194" s="4" t="s">
        <v>99</v>
      </c>
      <c r="H7194" s="6" t="s">
        <v>22</v>
      </c>
      <c r="I7194" s="7">
        <v>34.0</v>
      </c>
      <c r="J7194" s="8">
        <v>68.0</v>
      </c>
      <c r="K7194" s="9">
        <v>2312.0</v>
      </c>
      <c r="L7194" s="9">
        <v>1086.6399999999999</v>
      </c>
      <c r="M7194" s="10">
        <v>0.47</v>
      </c>
      <c r="N7194" s="4" t="s">
        <v>89</v>
      </c>
      <c r="O7194" s="4" t="s">
        <v>29</v>
      </c>
      <c r="P7194" s="4" t="s">
        <v>21</v>
      </c>
    </row>
    <row r="7195" ht="14.25" customHeight="1">
      <c r="B7195" s="4" t="s">
        <v>15</v>
      </c>
      <c r="C7195" s="4">
        <v>1185732.0</v>
      </c>
      <c r="D7195" s="5">
        <v>44220.0</v>
      </c>
      <c r="E7195" s="4" t="s">
        <v>16</v>
      </c>
      <c r="F7195" s="4" t="s">
        <v>124</v>
      </c>
      <c r="G7195" s="4" t="s">
        <v>99</v>
      </c>
      <c r="H7195" s="6" t="s">
        <v>25</v>
      </c>
      <c r="I7195" s="7">
        <v>24.0</v>
      </c>
      <c r="J7195" s="8">
        <v>63.0</v>
      </c>
      <c r="K7195" s="9">
        <v>1512.0</v>
      </c>
      <c r="L7195" s="9">
        <v>695.52</v>
      </c>
      <c r="M7195" s="10">
        <v>0.45999999999999996</v>
      </c>
      <c r="N7195" s="4" t="s">
        <v>89</v>
      </c>
      <c r="O7195" s="4" t="s">
        <v>20</v>
      </c>
      <c r="P7195" s="4" t="s">
        <v>21</v>
      </c>
    </row>
    <row r="7196" ht="14.25" customHeight="1">
      <c r="B7196" s="4" t="s">
        <v>15</v>
      </c>
      <c r="C7196" s="4">
        <v>1185732.0</v>
      </c>
      <c r="D7196" s="5">
        <v>44220.0</v>
      </c>
      <c r="E7196" s="4" t="s">
        <v>16</v>
      </c>
      <c r="F7196" s="4" t="s">
        <v>124</v>
      </c>
      <c r="G7196" s="4" t="s">
        <v>99</v>
      </c>
      <c r="H7196" s="6" t="s">
        <v>26</v>
      </c>
      <c r="I7196" s="7">
        <v>28.0</v>
      </c>
      <c r="J7196" s="8">
        <v>20.0</v>
      </c>
      <c r="K7196" s="9">
        <v>560.0</v>
      </c>
      <c r="L7196" s="9">
        <v>280.0</v>
      </c>
      <c r="M7196" s="10">
        <v>0.5</v>
      </c>
      <c r="N7196" s="4" t="s">
        <v>89</v>
      </c>
      <c r="O7196" s="4" t="s">
        <v>23</v>
      </c>
      <c r="P7196" s="4" t="s">
        <v>24</v>
      </c>
    </row>
    <row r="7197" ht="14.25" customHeight="1">
      <c r="B7197" s="4" t="s">
        <v>15</v>
      </c>
      <c r="C7197" s="4">
        <v>1185732.0</v>
      </c>
      <c r="D7197" s="5">
        <v>44220.0</v>
      </c>
      <c r="E7197" s="4" t="s">
        <v>16</v>
      </c>
      <c r="F7197" s="4" t="s">
        <v>124</v>
      </c>
      <c r="G7197" s="4" t="s">
        <v>99</v>
      </c>
      <c r="H7197" s="6" t="s">
        <v>27</v>
      </c>
      <c r="I7197" s="7">
        <v>42.0</v>
      </c>
      <c r="J7197" s="8">
        <v>33.0</v>
      </c>
      <c r="K7197" s="9">
        <v>1386.0</v>
      </c>
      <c r="L7197" s="9">
        <v>595.98</v>
      </c>
      <c r="M7197" s="10">
        <v>0.43</v>
      </c>
      <c r="N7197" s="4" t="s">
        <v>89</v>
      </c>
      <c r="O7197" s="4" t="s">
        <v>23</v>
      </c>
      <c r="P7197" s="4" t="s">
        <v>24</v>
      </c>
    </row>
    <row r="7198" ht="14.25" customHeight="1">
      <c r="B7198" s="4" t="s">
        <v>15</v>
      </c>
      <c r="C7198" s="4">
        <v>1185732.0</v>
      </c>
      <c r="D7198" s="5">
        <v>44220.0</v>
      </c>
      <c r="E7198" s="4" t="s">
        <v>16</v>
      </c>
      <c r="F7198" s="4" t="s">
        <v>124</v>
      </c>
      <c r="G7198" s="4" t="s">
        <v>99</v>
      </c>
      <c r="H7198" s="6" t="s">
        <v>28</v>
      </c>
      <c r="I7198" s="7">
        <v>33.0</v>
      </c>
      <c r="J7198" s="8">
        <v>59.0</v>
      </c>
      <c r="K7198" s="9">
        <v>1947.0</v>
      </c>
      <c r="L7198" s="9">
        <v>778.8000000000001</v>
      </c>
      <c r="M7198" s="10">
        <v>0.4</v>
      </c>
      <c r="N7198" s="4" t="s">
        <v>89</v>
      </c>
      <c r="O7198" s="4" t="s">
        <v>20</v>
      </c>
      <c r="P7198" s="4" t="s">
        <v>24</v>
      </c>
    </row>
    <row r="7199" ht="14.25" customHeight="1">
      <c r="B7199" s="4" t="s">
        <v>15</v>
      </c>
      <c r="C7199" s="4">
        <v>1185732.0</v>
      </c>
      <c r="D7199" s="5">
        <v>44249.0</v>
      </c>
      <c r="E7199" s="4" t="s">
        <v>16</v>
      </c>
      <c r="F7199" s="4" t="s">
        <v>124</v>
      </c>
      <c r="G7199" s="4" t="s">
        <v>99</v>
      </c>
      <c r="H7199" s="6" t="s">
        <v>18</v>
      </c>
      <c r="I7199" s="7">
        <v>32.0</v>
      </c>
      <c r="J7199" s="8">
        <v>138.0</v>
      </c>
      <c r="K7199" s="9">
        <v>4416.0</v>
      </c>
      <c r="L7199" s="9">
        <v>2340.48</v>
      </c>
      <c r="M7199" s="10">
        <v>0.53</v>
      </c>
      <c r="N7199" s="4" t="s">
        <v>89</v>
      </c>
      <c r="O7199" s="4" t="s">
        <v>29</v>
      </c>
      <c r="P7199" s="4" t="s">
        <v>24</v>
      </c>
    </row>
    <row r="7200" ht="14.25" customHeight="1">
      <c r="B7200" s="4" t="s">
        <v>36</v>
      </c>
      <c r="C7200" s="4">
        <v>1185732.0</v>
      </c>
      <c r="D7200" s="5">
        <v>44249.0</v>
      </c>
      <c r="E7200" s="4" t="s">
        <v>16</v>
      </c>
      <c r="F7200" s="4" t="s">
        <v>124</v>
      </c>
      <c r="G7200" s="4" t="s">
        <v>99</v>
      </c>
      <c r="H7200" s="6" t="s">
        <v>22</v>
      </c>
      <c r="I7200" s="7">
        <v>34.0</v>
      </c>
      <c r="J7200" s="8">
        <v>38.0</v>
      </c>
      <c r="K7200" s="9">
        <v>1292.0</v>
      </c>
      <c r="L7200" s="9">
        <v>594.3199999999999</v>
      </c>
      <c r="M7200" s="10">
        <v>0.45999999999999996</v>
      </c>
      <c r="N7200" s="4" t="s">
        <v>89</v>
      </c>
      <c r="O7200" s="4" t="s">
        <v>20</v>
      </c>
      <c r="P7200" s="4" t="s">
        <v>24</v>
      </c>
    </row>
    <row r="7201" ht="14.25" customHeight="1">
      <c r="B7201" s="4" t="s">
        <v>36</v>
      </c>
      <c r="C7201" s="4">
        <v>1185732.0</v>
      </c>
      <c r="D7201" s="5">
        <v>44249.0</v>
      </c>
      <c r="E7201" s="4" t="s">
        <v>16</v>
      </c>
      <c r="F7201" s="4" t="s">
        <v>124</v>
      </c>
      <c r="G7201" s="4" t="s">
        <v>99</v>
      </c>
      <c r="H7201" s="6" t="s">
        <v>25</v>
      </c>
      <c r="I7201" s="7">
        <v>24.0</v>
      </c>
      <c r="J7201" s="8">
        <v>46.0</v>
      </c>
      <c r="K7201" s="9">
        <v>1104.0</v>
      </c>
      <c r="L7201" s="9">
        <v>518.88</v>
      </c>
      <c r="M7201" s="10">
        <v>0.47</v>
      </c>
      <c r="N7201" s="4" t="s">
        <v>89</v>
      </c>
      <c r="O7201" s="4" t="s">
        <v>29</v>
      </c>
      <c r="P7201" s="4" t="s">
        <v>21</v>
      </c>
    </row>
    <row r="7202" ht="14.25" customHeight="1">
      <c r="B7202" s="4" t="s">
        <v>36</v>
      </c>
      <c r="C7202" s="4">
        <v>1185732.0</v>
      </c>
      <c r="D7202" s="5">
        <v>44249.0</v>
      </c>
      <c r="E7202" s="4" t="s">
        <v>16</v>
      </c>
      <c r="F7202" s="4" t="s">
        <v>125</v>
      </c>
      <c r="G7202" s="4" t="s">
        <v>126</v>
      </c>
      <c r="H7202" s="6" t="s">
        <v>26</v>
      </c>
      <c r="I7202" s="7">
        <v>28.0</v>
      </c>
      <c r="J7202" s="8">
        <v>14.0</v>
      </c>
      <c r="K7202" s="9">
        <v>392.0</v>
      </c>
      <c r="L7202" s="9">
        <v>196.0</v>
      </c>
      <c r="M7202" s="10">
        <v>0.5</v>
      </c>
      <c r="N7202" s="4" t="s">
        <v>89</v>
      </c>
      <c r="O7202" s="4" t="s">
        <v>29</v>
      </c>
      <c r="P7202" s="4" t="s">
        <v>24</v>
      </c>
    </row>
    <row r="7203" ht="14.25" customHeight="1">
      <c r="B7203" s="4" t="s">
        <v>36</v>
      </c>
      <c r="C7203" s="4">
        <v>1185732.0</v>
      </c>
      <c r="D7203" s="5">
        <v>44249.0</v>
      </c>
      <c r="E7203" s="4" t="s">
        <v>16</v>
      </c>
      <c r="F7203" s="4" t="s">
        <v>125</v>
      </c>
      <c r="G7203" s="4" t="s">
        <v>126</v>
      </c>
      <c r="H7203" s="6" t="s">
        <v>27</v>
      </c>
      <c r="I7203" s="7">
        <v>41.0</v>
      </c>
      <c r="J7203" s="8">
        <v>31.0</v>
      </c>
      <c r="K7203" s="9">
        <v>1271.0</v>
      </c>
      <c r="L7203" s="9">
        <v>571.9499999999999</v>
      </c>
      <c r="M7203" s="10">
        <v>0.44999999999999996</v>
      </c>
      <c r="N7203" s="4" t="s">
        <v>89</v>
      </c>
      <c r="O7203" s="4" t="s">
        <v>20</v>
      </c>
      <c r="P7203" s="4" t="s">
        <v>24</v>
      </c>
    </row>
    <row r="7204" ht="14.25" customHeight="1">
      <c r="B7204" s="4" t="s">
        <v>36</v>
      </c>
      <c r="C7204" s="4">
        <v>1185732.0</v>
      </c>
      <c r="D7204" s="5">
        <v>44249.0</v>
      </c>
      <c r="E7204" s="4" t="s">
        <v>16</v>
      </c>
      <c r="F7204" s="4" t="s">
        <v>125</v>
      </c>
      <c r="G7204" s="4" t="s">
        <v>126</v>
      </c>
      <c r="H7204" s="6" t="s">
        <v>28</v>
      </c>
      <c r="I7204" s="7">
        <v>34.0</v>
      </c>
      <c r="J7204" s="8">
        <v>63.0</v>
      </c>
      <c r="K7204" s="9">
        <v>2142.0</v>
      </c>
      <c r="L7204" s="9">
        <v>921.06</v>
      </c>
      <c r="M7204" s="10">
        <v>0.43</v>
      </c>
      <c r="N7204" s="4" t="s">
        <v>89</v>
      </c>
      <c r="O7204" s="4" t="s">
        <v>23</v>
      </c>
      <c r="P7204" s="4" t="s">
        <v>24</v>
      </c>
    </row>
    <row r="7205" ht="14.25" customHeight="1">
      <c r="B7205" s="4" t="s">
        <v>36</v>
      </c>
      <c r="C7205" s="4">
        <v>1185732.0</v>
      </c>
      <c r="D7205" s="5">
        <v>44275.0</v>
      </c>
      <c r="E7205" s="4" t="s">
        <v>16</v>
      </c>
      <c r="F7205" s="4" t="s">
        <v>125</v>
      </c>
      <c r="G7205" s="4" t="s">
        <v>126</v>
      </c>
      <c r="H7205" s="6" t="s">
        <v>18</v>
      </c>
      <c r="I7205" s="7">
        <v>32.0</v>
      </c>
      <c r="J7205" s="8">
        <v>125.0</v>
      </c>
      <c r="K7205" s="9">
        <v>4000.0</v>
      </c>
      <c r="L7205" s="9">
        <v>2120.0</v>
      </c>
      <c r="M7205" s="10">
        <v>0.53</v>
      </c>
      <c r="N7205" s="4" t="s">
        <v>89</v>
      </c>
      <c r="O7205" s="4" t="s">
        <v>29</v>
      </c>
      <c r="P7205" s="4" t="s">
        <v>21</v>
      </c>
    </row>
    <row r="7206" ht="14.25" customHeight="1">
      <c r="B7206" s="4" t="s">
        <v>36</v>
      </c>
      <c r="C7206" s="4">
        <v>1185732.0</v>
      </c>
      <c r="D7206" s="5">
        <v>44275.0</v>
      </c>
      <c r="E7206" s="4" t="s">
        <v>16</v>
      </c>
      <c r="F7206" s="4" t="s">
        <v>125</v>
      </c>
      <c r="G7206" s="4" t="s">
        <v>126</v>
      </c>
      <c r="H7206" s="6" t="s">
        <v>22</v>
      </c>
      <c r="I7206" s="7">
        <v>34.0</v>
      </c>
      <c r="J7206" s="8">
        <v>39.0</v>
      </c>
      <c r="K7206" s="9">
        <v>1326.0</v>
      </c>
      <c r="L7206" s="9">
        <v>623.2199999999999</v>
      </c>
      <c r="M7206" s="10">
        <v>0.47</v>
      </c>
      <c r="N7206" s="4" t="s">
        <v>89</v>
      </c>
      <c r="O7206" s="4" t="s">
        <v>20</v>
      </c>
      <c r="P7206" s="4" t="s">
        <v>21</v>
      </c>
    </row>
    <row r="7207" ht="14.25" customHeight="1">
      <c r="B7207" s="4" t="s">
        <v>36</v>
      </c>
      <c r="C7207" s="4">
        <v>1185732.0</v>
      </c>
      <c r="D7207" s="5">
        <v>44275.0</v>
      </c>
      <c r="E7207" s="4" t="s">
        <v>16</v>
      </c>
      <c r="F7207" s="4" t="s">
        <v>125</v>
      </c>
      <c r="G7207" s="4" t="s">
        <v>126</v>
      </c>
      <c r="H7207" s="6" t="s">
        <v>25</v>
      </c>
      <c r="I7207" s="7">
        <v>24.0</v>
      </c>
      <c r="J7207" s="8">
        <v>53.0</v>
      </c>
      <c r="K7207" s="9">
        <v>1272.0</v>
      </c>
      <c r="L7207" s="9">
        <v>623.28</v>
      </c>
      <c r="M7207" s="10">
        <v>0.49</v>
      </c>
      <c r="N7207" s="4" t="s">
        <v>89</v>
      </c>
      <c r="O7207" s="4" t="s">
        <v>29</v>
      </c>
      <c r="P7207" s="4" t="s">
        <v>21</v>
      </c>
    </row>
    <row r="7208" ht="14.25" customHeight="1">
      <c r="B7208" s="4" t="s">
        <v>36</v>
      </c>
      <c r="C7208" s="4">
        <v>1185732.0</v>
      </c>
      <c r="D7208" s="5">
        <v>44275.0</v>
      </c>
      <c r="E7208" s="4" t="s">
        <v>16</v>
      </c>
      <c r="F7208" s="4" t="s">
        <v>125</v>
      </c>
      <c r="G7208" s="4" t="s">
        <v>126</v>
      </c>
      <c r="H7208" s="6" t="s">
        <v>26</v>
      </c>
      <c r="I7208" s="7">
        <v>29.0</v>
      </c>
      <c r="J7208" s="8">
        <v>7.0</v>
      </c>
      <c r="K7208" s="9">
        <v>203.0</v>
      </c>
      <c r="L7208" s="9">
        <v>93.38</v>
      </c>
      <c r="M7208" s="10">
        <v>0.45999999999999996</v>
      </c>
      <c r="N7208" s="4" t="s">
        <v>89</v>
      </c>
      <c r="O7208" s="4" t="s">
        <v>29</v>
      </c>
      <c r="P7208" s="4" t="s">
        <v>21</v>
      </c>
    </row>
    <row r="7209" ht="14.25" customHeight="1">
      <c r="B7209" s="4" t="s">
        <v>36</v>
      </c>
      <c r="C7209" s="4">
        <v>1185732.0</v>
      </c>
      <c r="D7209" s="5">
        <v>44275.0</v>
      </c>
      <c r="E7209" s="4" t="s">
        <v>16</v>
      </c>
      <c r="F7209" s="4" t="s">
        <v>125</v>
      </c>
      <c r="G7209" s="4" t="s">
        <v>126</v>
      </c>
      <c r="H7209" s="6" t="s">
        <v>27</v>
      </c>
      <c r="I7209" s="7">
        <v>43.0</v>
      </c>
      <c r="J7209" s="8">
        <v>22.0</v>
      </c>
      <c r="K7209" s="9">
        <v>946.0</v>
      </c>
      <c r="L7209" s="9">
        <v>406.78</v>
      </c>
      <c r="M7209" s="10">
        <v>0.43</v>
      </c>
      <c r="N7209" s="4" t="s">
        <v>89</v>
      </c>
      <c r="O7209" s="4" t="s">
        <v>23</v>
      </c>
      <c r="P7209" s="4" t="s">
        <v>24</v>
      </c>
    </row>
    <row r="7210" ht="14.25" customHeight="1">
      <c r="B7210" s="4" t="s">
        <v>36</v>
      </c>
      <c r="C7210" s="4">
        <v>1185732.0</v>
      </c>
      <c r="D7210" s="5">
        <v>44275.0</v>
      </c>
      <c r="E7210" s="4" t="s">
        <v>16</v>
      </c>
      <c r="F7210" s="4" t="s">
        <v>125</v>
      </c>
      <c r="G7210" s="4" t="s">
        <v>126</v>
      </c>
      <c r="H7210" s="6" t="s">
        <v>28</v>
      </c>
      <c r="I7210" s="7">
        <v>33.0</v>
      </c>
      <c r="J7210" s="8">
        <v>49.0</v>
      </c>
      <c r="K7210" s="9">
        <v>1617.0</v>
      </c>
      <c r="L7210" s="9">
        <v>727.65</v>
      </c>
      <c r="M7210" s="10">
        <v>0.44999999999999996</v>
      </c>
      <c r="N7210" s="4" t="s">
        <v>89</v>
      </c>
      <c r="O7210" s="4" t="s">
        <v>23</v>
      </c>
      <c r="P7210" s="4" t="s">
        <v>24</v>
      </c>
    </row>
    <row r="7211" ht="14.25" customHeight="1">
      <c r="B7211" s="4" t="s">
        <v>36</v>
      </c>
      <c r="C7211" s="4">
        <v>1185732.0</v>
      </c>
      <c r="D7211" s="5">
        <v>44307.0</v>
      </c>
      <c r="E7211" s="4" t="s">
        <v>16</v>
      </c>
      <c r="F7211" s="4" t="s">
        <v>125</v>
      </c>
      <c r="G7211" s="4" t="s">
        <v>126</v>
      </c>
      <c r="H7211" s="6" t="s">
        <v>18</v>
      </c>
      <c r="I7211" s="7">
        <v>33.0</v>
      </c>
      <c r="J7211" s="8">
        <v>128.0</v>
      </c>
      <c r="K7211" s="9">
        <v>4224.0</v>
      </c>
      <c r="L7211" s="9">
        <v>2154.2400000000002</v>
      </c>
      <c r="M7211" s="10">
        <v>0.51</v>
      </c>
      <c r="N7211" s="4" t="s">
        <v>89</v>
      </c>
      <c r="O7211" s="4" t="s">
        <v>20</v>
      </c>
      <c r="P7211" s="4" t="s">
        <v>21</v>
      </c>
    </row>
    <row r="7212" ht="14.25" customHeight="1">
      <c r="B7212" s="4" t="s">
        <v>36</v>
      </c>
      <c r="C7212" s="4">
        <v>1185732.0</v>
      </c>
      <c r="D7212" s="5">
        <v>44307.0</v>
      </c>
      <c r="E7212" s="4" t="s">
        <v>16</v>
      </c>
      <c r="F7212" s="4" t="s">
        <v>125</v>
      </c>
      <c r="G7212" s="4" t="s">
        <v>126</v>
      </c>
      <c r="H7212" s="6" t="s">
        <v>22</v>
      </c>
      <c r="I7212" s="7">
        <v>32.0</v>
      </c>
      <c r="J7212" s="8">
        <v>31.0</v>
      </c>
      <c r="K7212" s="9">
        <v>992.0</v>
      </c>
      <c r="L7212" s="9">
        <v>466.23999999999995</v>
      </c>
      <c r="M7212" s="10">
        <v>0.47</v>
      </c>
      <c r="N7212" s="4" t="s">
        <v>89</v>
      </c>
      <c r="O7212" s="4" t="s">
        <v>20</v>
      </c>
      <c r="P7212" s="4" t="s">
        <v>21</v>
      </c>
    </row>
    <row r="7213" ht="14.25" customHeight="1">
      <c r="B7213" s="4" t="s">
        <v>36</v>
      </c>
      <c r="C7213" s="4">
        <v>1185732.0</v>
      </c>
      <c r="D7213" s="5">
        <v>44307.0</v>
      </c>
      <c r="E7213" s="4" t="s">
        <v>16</v>
      </c>
      <c r="F7213" s="4" t="s">
        <v>125</v>
      </c>
      <c r="G7213" s="4" t="s">
        <v>126</v>
      </c>
      <c r="H7213" s="6" t="s">
        <v>25</v>
      </c>
      <c r="I7213" s="7">
        <v>24.0</v>
      </c>
      <c r="J7213" s="8">
        <v>33.0</v>
      </c>
      <c r="K7213" s="9">
        <v>792.0</v>
      </c>
      <c r="L7213" s="9">
        <v>388.08</v>
      </c>
      <c r="M7213" s="10">
        <v>0.49</v>
      </c>
      <c r="N7213" s="4" t="s">
        <v>89</v>
      </c>
      <c r="O7213" s="4" t="s">
        <v>20</v>
      </c>
      <c r="P7213" s="4" t="s">
        <v>24</v>
      </c>
    </row>
    <row r="7214" ht="14.25" customHeight="1">
      <c r="B7214" s="4" t="s">
        <v>36</v>
      </c>
      <c r="C7214" s="4">
        <v>1185732.0</v>
      </c>
      <c r="D7214" s="5">
        <v>44307.0</v>
      </c>
      <c r="E7214" s="4" t="s">
        <v>16</v>
      </c>
      <c r="F7214" s="4" t="s">
        <v>125</v>
      </c>
      <c r="G7214" s="4" t="s">
        <v>126</v>
      </c>
      <c r="H7214" s="6" t="s">
        <v>26</v>
      </c>
      <c r="I7214" s="7">
        <v>27.0</v>
      </c>
      <c r="J7214" s="8">
        <v>13.0</v>
      </c>
      <c r="K7214" s="9">
        <v>351.0</v>
      </c>
      <c r="L7214" s="9">
        <v>164.97</v>
      </c>
      <c r="M7214" s="10">
        <v>0.47</v>
      </c>
      <c r="N7214" s="4" t="s">
        <v>89</v>
      </c>
      <c r="O7214" s="4" t="s">
        <v>23</v>
      </c>
      <c r="P7214" s="4" t="s">
        <v>21</v>
      </c>
    </row>
    <row r="7215" ht="14.25" customHeight="1">
      <c r="B7215" s="4" t="s">
        <v>36</v>
      </c>
      <c r="C7215" s="4">
        <v>1185732.0</v>
      </c>
      <c r="D7215" s="5">
        <v>44307.0</v>
      </c>
      <c r="E7215" s="4" t="s">
        <v>16</v>
      </c>
      <c r="F7215" s="4" t="s">
        <v>125</v>
      </c>
      <c r="G7215" s="4" t="s">
        <v>126</v>
      </c>
      <c r="H7215" s="6" t="s">
        <v>27</v>
      </c>
      <c r="I7215" s="7">
        <v>41.0</v>
      </c>
      <c r="J7215" s="8">
        <v>15.0</v>
      </c>
      <c r="K7215" s="9">
        <v>615.0</v>
      </c>
      <c r="L7215" s="9">
        <v>276.75</v>
      </c>
      <c r="M7215" s="10">
        <v>0.44999999999999996</v>
      </c>
      <c r="N7215" s="4" t="s">
        <v>89</v>
      </c>
      <c r="O7215" s="4" t="s">
        <v>23</v>
      </c>
      <c r="P7215" s="4" t="s">
        <v>24</v>
      </c>
    </row>
    <row r="7216" ht="14.25" customHeight="1">
      <c r="B7216" s="4" t="s">
        <v>36</v>
      </c>
      <c r="C7216" s="4">
        <v>1185732.0</v>
      </c>
      <c r="D7216" s="5">
        <v>44307.0</v>
      </c>
      <c r="E7216" s="4" t="s">
        <v>16</v>
      </c>
      <c r="F7216" s="4" t="s">
        <v>125</v>
      </c>
      <c r="G7216" s="4" t="s">
        <v>126</v>
      </c>
      <c r="H7216" s="6" t="s">
        <v>28</v>
      </c>
      <c r="I7216" s="7">
        <v>32.0</v>
      </c>
      <c r="J7216" s="8">
        <v>52.0</v>
      </c>
      <c r="K7216" s="9">
        <v>1664.0</v>
      </c>
      <c r="L7216" s="9">
        <v>732.16</v>
      </c>
      <c r="M7216" s="10">
        <v>0.44</v>
      </c>
      <c r="N7216" s="4" t="s">
        <v>89</v>
      </c>
      <c r="O7216" s="4" t="s">
        <v>20</v>
      </c>
      <c r="P7216" s="4" t="s">
        <v>24</v>
      </c>
    </row>
    <row r="7217" ht="14.25" customHeight="1">
      <c r="B7217" s="4" t="s">
        <v>36</v>
      </c>
      <c r="C7217" s="4">
        <v>1185732.0</v>
      </c>
      <c r="D7217" s="5">
        <v>44336.0</v>
      </c>
      <c r="E7217" s="4" t="s">
        <v>16</v>
      </c>
      <c r="F7217" s="4" t="s">
        <v>125</v>
      </c>
      <c r="G7217" s="4" t="s">
        <v>126</v>
      </c>
      <c r="H7217" s="6" t="s">
        <v>18</v>
      </c>
      <c r="I7217" s="7">
        <v>49.0</v>
      </c>
      <c r="J7217" s="8">
        <v>118.0</v>
      </c>
      <c r="K7217" s="9">
        <v>5782.0</v>
      </c>
      <c r="L7217" s="9">
        <v>3006.6400000000003</v>
      </c>
      <c r="M7217" s="10">
        <v>0.52</v>
      </c>
      <c r="N7217" s="4" t="s">
        <v>89</v>
      </c>
      <c r="O7217" s="4" t="s">
        <v>20</v>
      </c>
      <c r="P7217" s="4" t="s">
        <v>24</v>
      </c>
    </row>
    <row r="7218" ht="14.25" customHeight="1">
      <c r="B7218" s="4" t="s">
        <v>36</v>
      </c>
      <c r="C7218" s="4">
        <v>1185732.0</v>
      </c>
      <c r="D7218" s="5">
        <v>44336.0</v>
      </c>
      <c r="E7218" s="4" t="s">
        <v>16</v>
      </c>
      <c r="F7218" s="4" t="s">
        <v>125</v>
      </c>
      <c r="G7218" s="4" t="s">
        <v>126</v>
      </c>
      <c r="H7218" s="6" t="s">
        <v>22</v>
      </c>
      <c r="I7218" s="7">
        <v>42.0</v>
      </c>
      <c r="J7218" s="8">
        <v>47.0</v>
      </c>
      <c r="K7218" s="9">
        <v>1974.0</v>
      </c>
      <c r="L7218" s="9">
        <v>908.04</v>
      </c>
      <c r="M7218" s="10">
        <v>0.45999999999999996</v>
      </c>
      <c r="N7218" s="4" t="s">
        <v>89</v>
      </c>
      <c r="O7218" s="4" t="s">
        <v>20</v>
      </c>
      <c r="P7218" s="4" t="s">
        <v>21</v>
      </c>
    </row>
    <row r="7219" ht="14.25" customHeight="1">
      <c r="B7219" s="4" t="s">
        <v>36</v>
      </c>
      <c r="C7219" s="4">
        <v>1185732.0</v>
      </c>
      <c r="D7219" s="5">
        <v>44336.0</v>
      </c>
      <c r="E7219" s="4" t="s">
        <v>16</v>
      </c>
      <c r="F7219" s="4" t="s">
        <v>125</v>
      </c>
      <c r="G7219" s="4" t="s">
        <v>126</v>
      </c>
      <c r="H7219" s="6" t="s">
        <v>25</v>
      </c>
      <c r="I7219" s="7">
        <v>36.0</v>
      </c>
      <c r="J7219" s="8">
        <v>38.0</v>
      </c>
      <c r="K7219" s="9">
        <v>1368.0</v>
      </c>
      <c r="L7219" s="9">
        <v>656.64</v>
      </c>
      <c r="M7219" s="10">
        <v>0.48</v>
      </c>
      <c r="N7219" s="4" t="s">
        <v>89</v>
      </c>
      <c r="O7219" s="4" t="s">
        <v>23</v>
      </c>
      <c r="P7219" s="4" t="s">
        <v>21</v>
      </c>
    </row>
    <row r="7220" ht="14.25" customHeight="1">
      <c r="B7220" s="4" t="s">
        <v>36</v>
      </c>
      <c r="C7220" s="4">
        <v>1185732.0</v>
      </c>
      <c r="D7220" s="5">
        <v>44336.0</v>
      </c>
      <c r="E7220" s="4" t="s">
        <v>16</v>
      </c>
      <c r="F7220" s="4" t="s">
        <v>125</v>
      </c>
      <c r="G7220" s="4" t="s">
        <v>126</v>
      </c>
      <c r="H7220" s="6" t="s">
        <v>26</v>
      </c>
      <c r="I7220" s="7">
        <v>37.0</v>
      </c>
      <c r="J7220" s="8">
        <v>30.0</v>
      </c>
      <c r="K7220" s="9">
        <v>1110.0</v>
      </c>
      <c r="L7220" s="9">
        <v>532.8</v>
      </c>
      <c r="M7220" s="10">
        <v>0.48</v>
      </c>
      <c r="N7220" s="4" t="s">
        <v>89</v>
      </c>
      <c r="O7220" s="4" t="s">
        <v>23</v>
      </c>
      <c r="P7220" s="4" t="s">
        <v>21</v>
      </c>
    </row>
    <row r="7221" ht="14.25" customHeight="1">
      <c r="B7221" s="4" t="s">
        <v>36</v>
      </c>
      <c r="C7221" s="4">
        <v>1185732.0</v>
      </c>
      <c r="D7221" s="5">
        <v>44336.0</v>
      </c>
      <c r="E7221" s="4" t="s">
        <v>16</v>
      </c>
      <c r="F7221" s="4" t="s">
        <v>125</v>
      </c>
      <c r="G7221" s="4" t="s">
        <v>126</v>
      </c>
      <c r="H7221" s="6" t="s">
        <v>27</v>
      </c>
      <c r="I7221" s="7">
        <v>49.0</v>
      </c>
      <c r="J7221" s="8">
        <v>36.0</v>
      </c>
      <c r="K7221" s="9">
        <v>1764.0</v>
      </c>
      <c r="L7221" s="9">
        <v>740.88</v>
      </c>
      <c r="M7221" s="10">
        <v>0.42</v>
      </c>
      <c r="N7221" s="4" t="s">
        <v>89</v>
      </c>
      <c r="O7221" s="4" t="s">
        <v>29</v>
      </c>
      <c r="P7221" s="4" t="s">
        <v>24</v>
      </c>
    </row>
    <row r="7222" ht="14.25" customHeight="1">
      <c r="B7222" s="4" t="s">
        <v>36</v>
      </c>
      <c r="C7222" s="4">
        <v>1185732.0</v>
      </c>
      <c r="D7222" s="5">
        <v>44336.0</v>
      </c>
      <c r="E7222" s="4" t="s">
        <v>16</v>
      </c>
      <c r="F7222" s="4" t="s">
        <v>125</v>
      </c>
      <c r="G7222" s="4" t="s">
        <v>126</v>
      </c>
      <c r="H7222" s="6" t="s">
        <v>28</v>
      </c>
      <c r="I7222" s="7">
        <v>52.0</v>
      </c>
      <c r="J7222" s="8">
        <v>63.0</v>
      </c>
      <c r="K7222" s="9">
        <v>3276.0</v>
      </c>
      <c r="L7222" s="9">
        <v>1343.1599999999999</v>
      </c>
      <c r="M7222" s="10">
        <v>0.41</v>
      </c>
      <c r="N7222" s="4" t="s">
        <v>89</v>
      </c>
      <c r="O7222" s="4" t="s">
        <v>29</v>
      </c>
      <c r="P7222" s="4" t="s">
        <v>21</v>
      </c>
    </row>
    <row r="7223" ht="14.25" customHeight="1">
      <c r="B7223" s="4" t="s">
        <v>36</v>
      </c>
      <c r="C7223" s="4">
        <v>1185732.0</v>
      </c>
      <c r="D7223" s="5">
        <v>44369.0</v>
      </c>
      <c r="E7223" s="4" t="s">
        <v>16</v>
      </c>
      <c r="F7223" s="4" t="s">
        <v>125</v>
      </c>
      <c r="G7223" s="4" t="s">
        <v>126</v>
      </c>
      <c r="H7223" s="6" t="s">
        <v>18</v>
      </c>
      <c r="I7223" s="7">
        <v>47.0</v>
      </c>
      <c r="J7223" s="8">
        <v>125.0</v>
      </c>
      <c r="K7223" s="9">
        <v>5875.0</v>
      </c>
      <c r="L7223" s="9">
        <v>2937.5</v>
      </c>
      <c r="M7223" s="10">
        <v>0.5</v>
      </c>
      <c r="N7223" s="4" t="s">
        <v>89</v>
      </c>
      <c r="O7223" s="4" t="s">
        <v>29</v>
      </c>
      <c r="P7223" s="4" t="s">
        <v>21</v>
      </c>
    </row>
    <row r="7224" ht="14.25" customHeight="1">
      <c r="B7224" s="4" t="s">
        <v>36</v>
      </c>
      <c r="C7224" s="4">
        <v>1185732.0</v>
      </c>
      <c r="D7224" s="5">
        <v>44369.0</v>
      </c>
      <c r="E7224" s="4" t="s">
        <v>16</v>
      </c>
      <c r="F7224" s="4" t="s">
        <v>125</v>
      </c>
      <c r="G7224" s="4" t="s">
        <v>126</v>
      </c>
      <c r="H7224" s="6" t="s">
        <v>22</v>
      </c>
      <c r="I7224" s="7">
        <v>41.0</v>
      </c>
      <c r="J7224" s="8">
        <v>75.0</v>
      </c>
      <c r="K7224" s="9">
        <v>3075.0</v>
      </c>
      <c r="L7224" s="9">
        <v>1445.25</v>
      </c>
      <c r="M7224" s="10">
        <v>0.47</v>
      </c>
      <c r="N7224" s="4" t="s">
        <v>89</v>
      </c>
      <c r="O7224" s="4" t="s">
        <v>20</v>
      </c>
      <c r="P7224" s="4" t="s">
        <v>24</v>
      </c>
    </row>
    <row r="7225" ht="14.25" customHeight="1">
      <c r="B7225" s="4" t="s">
        <v>15</v>
      </c>
      <c r="C7225" s="4">
        <v>1185732.0</v>
      </c>
      <c r="D7225" s="5">
        <v>44369.0</v>
      </c>
      <c r="E7225" s="4" t="s">
        <v>16</v>
      </c>
      <c r="F7225" s="4" t="s">
        <v>125</v>
      </c>
      <c r="G7225" s="4" t="s">
        <v>126</v>
      </c>
      <c r="H7225" s="6" t="s">
        <v>25</v>
      </c>
      <c r="I7225" s="7">
        <v>37.0</v>
      </c>
      <c r="J7225" s="8">
        <v>47.0</v>
      </c>
      <c r="K7225" s="9">
        <v>1739.0</v>
      </c>
      <c r="L7225" s="9">
        <v>869.5</v>
      </c>
      <c r="M7225" s="10">
        <v>0.5</v>
      </c>
      <c r="N7225" s="4" t="s">
        <v>89</v>
      </c>
      <c r="O7225" s="4" t="s">
        <v>23</v>
      </c>
      <c r="P7225" s="4" t="s">
        <v>24</v>
      </c>
    </row>
    <row r="7226" ht="14.25" customHeight="1">
      <c r="B7226" s="4" t="s">
        <v>15</v>
      </c>
      <c r="C7226" s="4">
        <v>1185732.0</v>
      </c>
      <c r="D7226" s="5">
        <v>44369.0</v>
      </c>
      <c r="E7226" s="4" t="s">
        <v>16</v>
      </c>
      <c r="F7226" s="4" t="s">
        <v>125</v>
      </c>
      <c r="G7226" s="4" t="s">
        <v>126</v>
      </c>
      <c r="H7226" s="6" t="s">
        <v>26</v>
      </c>
      <c r="I7226" s="7">
        <v>37.0</v>
      </c>
      <c r="J7226" s="8">
        <v>44.0</v>
      </c>
      <c r="K7226" s="9">
        <v>1628.0</v>
      </c>
      <c r="L7226" s="9">
        <v>814.0</v>
      </c>
      <c r="M7226" s="10">
        <v>0.5</v>
      </c>
      <c r="N7226" s="4" t="s">
        <v>89</v>
      </c>
      <c r="O7226" s="4" t="s">
        <v>23</v>
      </c>
      <c r="P7226" s="4" t="s">
        <v>24</v>
      </c>
    </row>
    <row r="7227" ht="14.25" customHeight="1">
      <c r="B7227" s="4" t="s">
        <v>15</v>
      </c>
      <c r="C7227" s="4">
        <v>1185732.0</v>
      </c>
      <c r="D7227" s="5">
        <v>44369.0</v>
      </c>
      <c r="E7227" s="4" t="s">
        <v>16</v>
      </c>
      <c r="F7227" s="4" t="s">
        <v>125</v>
      </c>
      <c r="G7227" s="4" t="s">
        <v>126</v>
      </c>
      <c r="H7227" s="6" t="s">
        <v>27</v>
      </c>
      <c r="I7227" s="7">
        <v>49.0</v>
      </c>
      <c r="J7227" s="8">
        <v>42.0</v>
      </c>
      <c r="K7227" s="9">
        <v>2058.0</v>
      </c>
      <c r="L7227" s="9">
        <v>905.52</v>
      </c>
      <c r="M7227" s="10">
        <v>0.44</v>
      </c>
      <c r="N7227" s="4" t="s">
        <v>89</v>
      </c>
      <c r="O7227" s="4" t="s">
        <v>23</v>
      </c>
      <c r="P7227" s="4" t="s">
        <v>24</v>
      </c>
    </row>
    <row r="7228" ht="14.25" customHeight="1">
      <c r="B7228" s="4" t="s">
        <v>15</v>
      </c>
      <c r="C7228" s="4">
        <v>1185732.0</v>
      </c>
      <c r="D7228" s="5">
        <v>44369.0</v>
      </c>
      <c r="E7228" s="4" t="s">
        <v>16</v>
      </c>
      <c r="F7228" s="4" t="s">
        <v>125</v>
      </c>
      <c r="G7228" s="4" t="s">
        <v>126</v>
      </c>
      <c r="H7228" s="6" t="s">
        <v>28</v>
      </c>
      <c r="I7228" s="7">
        <v>53.0</v>
      </c>
      <c r="J7228" s="8">
        <v>84.0</v>
      </c>
      <c r="K7228" s="9">
        <v>4452.0</v>
      </c>
      <c r="L7228" s="9">
        <v>2003.3999999999999</v>
      </c>
      <c r="M7228" s="10">
        <v>0.44999999999999996</v>
      </c>
      <c r="N7228" s="4" t="s">
        <v>89</v>
      </c>
      <c r="O7228" s="4" t="s">
        <v>23</v>
      </c>
      <c r="P7228" s="4" t="s">
        <v>24</v>
      </c>
    </row>
    <row r="7229" ht="14.25" customHeight="1">
      <c r="B7229" s="4" t="s">
        <v>15</v>
      </c>
      <c r="C7229" s="4">
        <v>1185732.0</v>
      </c>
      <c r="D7229" s="5">
        <v>44397.0</v>
      </c>
      <c r="E7229" s="4" t="s">
        <v>16</v>
      </c>
      <c r="F7229" s="4" t="s">
        <v>125</v>
      </c>
      <c r="G7229" s="4" t="s">
        <v>126</v>
      </c>
      <c r="H7229" s="6" t="s">
        <v>18</v>
      </c>
      <c r="I7229" s="7">
        <v>49.0</v>
      </c>
      <c r="J7229" s="8">
        <v>131.0</v>
      </c>
      <c r="K7229" s="9">
        <v>6419.0</v>
      </c>
      <c r="L7229" s="9">
        <v>3337.88</v>
      </c>
      <c r="M7229" s="10">
        <v>0.52</v>
      </c>
      <c r="N7229" s="4" t="s">
        <v>89</v>
      </c>
      <c r="O7229" s="4" t="s">
        <v>23</v>
      </c>
      <c r="P7229" s="4" t="s">
        <v>21</v>
      </c>
    </row>
    <row r="7230" ht="14.25" customHeight="1">
      <c r="B7230" s="4" t="s">
        <v>32</v>
      </c>
      <c r="C7230" s="4">
        <v>1185732.0</v>
      </c>
      <c r="D7230" s="5">
        <v>44397.0</v>
      </c>
      <c r="E7230" s="4" t="s">
        <v>16</v>
      </c>
      <c r="F7230" s="4" t="s">
        <v>125</v>
      </c>
      <c r="G7230" s="4" t="s">
        <v>126</v>
      </c>
      <c r="H7230" s="6" t="s">
        <v>22</v>
      </c>
      <c r="I7230" s="7">
        <v>42.0</v>
      </c>
      <c r="J7230" s="8">
        <v>72.0</v>
      </c>
      <c r="K7230" s="9">
        <v>3024.0</v>
      </c>
      <c r="L7230" s="9">
        <v>1451.52</v>
      </c>
      <c r="M7230" s="10">
        <v>0.48</v>
      </c>
      <c r="N7230" s="4" t="s">
        <v>89</v>
      </c>
      <c r="O7230" s="4" t="s">
        <v>23</v>
      </c>
      <c r="P7230" s="4" t="s">
        <v>21</v>
      </c>
    </row>
    <row r="7231" ht="14.25" customHeight="1">
      <c r="B7231" s="4" t="s">
        <v>32</v>
      </c>
      <c r="C7231" s="4">
        <v>1185732.0</v>
      </c>
      <c r="D7231" s="5">
        <v>44397.0</v>
      </c>
      <c r="E7231" s="4" t="s">
        <v>16</v>
      </c>
      <c r="F7231" s="4" t="s">
        <v>125</v>
      </c>
      <c r="G7231" s="4" t="s">
        <v>126</v>
      </c>
      <c r="H7231" s="6" t="s">
        <v>25</v>
      </c>
      <c r="I7231" s="7">
        <v>37.0</v>
      </c>
      <c r="J7231" s="8">
        <v>60.0</v>
      </c>
      <c r="K7231" s="9">
        <v>2220.0</v>
      </c>
      <c r="L7231" s="9">
        <v>1087.8</v>
      </c>
      <c r="M7231" s="10">
        <v>0.49</v>
      </c>
      <c r="N7231" s="4" t="s">
        <v>89</v>
      </c>
      <c r="O7231" s="4" t="s">
        <v>23</v>
      </c>
      <c r="P7231" s="4" t="s">
        <v>24</v>
      </c>
    </row>
    <row r="7232" ht="14.25" customHeight="1">
      <c r="B7232" s="4" t="s">
        <v>32</v>
      </c>
      <c r="C7232" s="4">
        <v>1185732.0</v>
      </c>
      <c r="D7232" s="5">
        <v>44397.0</v>
      </c>
      <c r="E7232" s="4" t="s">
        <v>16</v>
      </c>
      <c r="F7232" s="4" t="s">
        <v>125</v>
      </c>
      <c r="G7232" s="4" t="s">
        <v>126</v>
      </c>
      <c r="H7232" s="6" t="s">
        <v>26</v>
      </c>
      <c r="I7232" s="7">
        <v>36.0</v>
      </c>
      <c r="J7232" s="8">
        <v>45.0</v>
      </c>
      <c r="K7232" s="9">
        <v>1620.0</v>
      </c>
      <c r="L7232" s="9">
        <v>761.4</v>
      </c>
      <c r="M7232" s="10">
        <v>0.47</v>
      </c>
      <c r="N7232" s="4" t="s">
        <v>89</v>
      </c>
      <c r="O7232" s="4" t="s">
        <v>29</v>
      </c>
      <c r="P7232" s="4" t="s">
        <v>21</v>
      </c>
    </row>
    <row r="7233" ht="14.25" customHeight="1">
      <c r="B7233" s="4" t="s">
        <v>32</v>
      </c>
      <c r="C7233" s="4">
        <v>1185732.0</v>
      </c>
      <c r="D7233" s="5">
        <v>44397.0</v>
      </c>
      <c r="E7233" s="4" t="s">
        <v>16</v>
      </c>
      <c r="F7233" s="4" t="s">
        <v>125</v>
      </c>
      <c r="G7233" s="4" t="s">
        <v>126</v>
      </c>
      <c r="H7233" s="6" t="s">
        <v>27</v>
      </c>
      <c r="I7233" s="7">
        <v>46.0</v>
      </c>
      <c r="J7233" s="8">
        <v>51.0</v>
      </c>
      <c r="K7233" s="9">
        <v>2346.0</v>
      </c>
      <c r="L7233" s="9">
        <v>1055.6999999999998</v>
      </c>
      <c r="M7233" s="10">
        <v>0.44999999999999996</v>
      </c>
      <c r="N7233" s="4" t="s">
        <v>89</v>
      </c>
      <c r="O7233" s="4" t="s">
        <v>29</v>
      </c>
      <c r="P7233" s="4" t="s">
        <v>24</v>
      </c>
    </row>
    <row r="7234" ht="14.25" customHeight="1">
      <c r="B7234" s="4" t="s">
        <v>32</v>
      </c>
      <c r="C7234" s="4">
        <v>1185732.0</v>
      </c>
      <c r="D7234" s="5">
        <v>44397.0</v>
      </c>
      <c r="E7234" s="4" t="s">
        <v>16</v>
      </c>
      <c r="F7234" s="4" t="s">
        <v>125</v>
      </c>
      <c r="G7234" s="4" t="s">
        <v>126</v>
      </c>
      <c r="H7234" s="6" t="s">
        <v>28</v>
      </c>
      <c r="I7234" s="7">
        <v>54.0</v>
      </c>
      <c r="J7234" s="8">
        <v>102.0</v>
      </c>
      <c r="K7234" s="9">
        <v>5508.0</v>
      </c>
      <c r="L7234" s="9">
        <v>2313.36</v>
      </c>
      <c r="M7234" s="10">
        <v>0.42</v>
      </c>
      <c r="N7234" s="4" t="s">
        <v>89</v>
      </c>
      <c r="O7234" s="4" t="s">
        <v>20</v>
      </c>
      <c r="P7234" s="4" t="s">
        <v>21</v>
      </c>
    </row>
    <row r="7235" ht="14.25" customHeight="1">
      <c r="B7235" s="4" t="s">
        <v>32</v>
      </c>
      <c r="C7235" s="4">
        <v>1185732.0</v>
      </c>
      <c r="D7235" s="5">
        <v>44429.0</v>
      </c>
      <c r="E7235" s="4" t="s">
        <v>16</v>
      </c>
      <c r="F7235" s="4" t="s">
        <v>125</v>
      </c>
      <c r="G7235" s="4" t="s">
        <v>126</v>
      </c>
      <c r="H7235" s="6" t="s">
        <v>18</v>
      </c>
      <c r="I7235" s="7">
        <v>48.0</v>
      </c>
      <c r="J7235" s="8">
        <v>135.0</v>
      </c>
      <c r="K7235" s="9">
        <v>6480.0</v>
      </c>
      <c r="L7235" s="9">
        <v>3434.4</v>
      </c>
      <c r="M7235" s="10">
        <v>0.53</v>
      </c>
      <c r="N7235" s="4" t="s">
        <v>89</v>
      </c>
      <c r="O7235" s="4" t="s">
        <v>23</v>
      </c>
      <c r="P7235" s="4" t="s">
        <v>21</v>
      </c>
    </row>
    <row r="7236" ht="14.25" customHeight="1">
      <c r="B7236" s="4" t="s">
        <v>32</v>
      </c>
      <c r="C7236" s="4">
        <v>1185732.0</v>
      </c>
      <c r="D7236" s="5">
        <v>44429.0</v>
      </c>
      <c r="E7236" s="4" t="s">
        <v>16</v>
      </c>
      <c r="F7236" s="4" t="s">
        <v>125</v>
      </c>
      <c r="G7236" s="4" t="s">
        <v>126</v>
      </c>
      <c r="H7236" s="6" t="s">
        <v>22</v>
      </c>
      <c r="I7236" s="7">
        <v>41.0</v>
      </c>
      <c r="J7236" s="8">
        <v>83.0</v>
      </c>
      <c r="K7236" s="9">
        <v>3403.0</v>
      </c>
      <c r="L7236" s="9">
        <v>1701.5</v>
      </c>
      <c r="M7236" s="10">
        <v>0.5</v>
      </c>
      <c r="N7236" s="4" t="s">
        <v>89</v>
      </c>
      <c r="O7236" s="4" t="s">
        <v>29</v>
      </c>
      <c r="P7236" s="4" t="s">
        <v>24</v>
      </c>
    </row>
    <row r="7237" ht="14.25" customHeight="1">
      <c r="B7237" s="4" t="s">
        <v>32</v>
      </c>
      <c r="C7237" s="4">
        <v>1185732.0</v>
      </c>
      <c r="D7237" s="5">
        <v>44429.0</v>
      </c>
      <c r="E7237" s="4" t="s">
        <v>16</v>
      </c>
      <c r="F7237" s="4" t="s">
        <v>125</v>
      </c>
      <c r="G7237" s="4" t="s">
        <v>126</v>
      </c>
      <c r="H7237" s="6" t="s">
        <v>25</v>
      </c>
      <c r="I7237" s="7">
        <v>39.0</v>
      </c>
      <c r="J7237" s="8">
        <v>60.0</v>
      </c>
      <c r="K7237" s="9">
        <v>2340.0</v>
      </c>
      <c r="L7237" s="9">
        <v>1170.0</v>
      </c>
      <c r="M7237" s="10">
        <v>0.5</v>
      </c>
      <c r="N7237" s="4" t="s">
        <v>89</v>
      </c>
      <c r="O7237" s="4" t="s">
        <v>20</v>
      </c>
      <c r="P7237" s="4" t="s">
        <v>21</v>
      </c>
    </row>
    <row r="7238" ht="14.25" customHeight="1">
      <c r="B7238" s="4" t="s">
        <v>32</v>
      </c>
      <c r="C7238" s="4">
        <v>1185732.0</v>
      </c>
      <c r="D7238" s="5">
        <v>44429.0</v>
      </c>
      <c r="E7238" s="4" t="s">
        <v>16</v>
      </c>
      <c r="F7238" s="4" t="s">
        <v>125</v>
      </c>
      <c r="G7238" s="4" t="s">
        <v>126</v>
      </c>
      <c r="H7238" s="6" t="s">
        <v>26</v>
      </c>
      <c r="I7238" s="7">
        <v>37.0</v>
      </c>
      <c r="J7238" s="8">
        <v>44.0</v>
      </c>
      <c r="K7238" s="9">
        <v>1628.0</v>
      </c>
      <c r="L7238" s="9">
        <v>748.88</v>
      </c>
      <c r="M7238" s="10">
        <v>0.45999999999999996</v>
      </c>
      <c r="N7238" s="4" t="s">
        <v>89</v>
      </c>
      <c r="O7238" s="4" t="s">
        <v>29</v>
      </c>
      <c r="P7238" s="4" t="s">
        <v>21</v>
      </c>
    </row>
    <row r="7239" ht="14.25" customHeight="1">
      <c r="B7239" s="4" t="s">
        <v>32</v>
      </c>
      <c r="C7239" s="4">
        <v>1185732.0</v>
      </c>
      <c r="D7239" s="5">
        <v>44429.0</v>
      </c>
      <c r="E7239" s="4" t="s">
        <v>16</v>
      </c>
      <c r="F7239" s="4" t="s">
        <v>125</v>
      </c>
      <c r="G7239" s="4" t="s">
        <v>126</v>
      </c>
      <c r="H7239" s="6" t="s">
        <v>27</v>
      </c>
      <c r="I7239" s="7">
        <v>47.0</v>
      </c>
      <c r="J7239" s="8">
        <v>38.0</v>
      </c>
      <c r="K7239" s="9">
        <v>1786.0</v>
      </c>
      <c r="L7239" s="9">
        <v>803.6999999999999</v>
      </c>
      <c r="M7239" s="10">
        <v>0.44999999999999996</v>
      </c>
      <c r="N7239" s="4" t="s">
        <v>89</v>
      </c>
      <c r="O7239" s="4" t="s">
        <v>20</v>
      </c>
      <c r="P7239" s="4" t="s">
        <v>21</v>
      </c>
    </row>
    <row r="7240" ht="14.25" customHeight="1">
      <c r="B7240" s="4" t="s">
        <v>32</v>
      </c>
      <c r="C7240" s="4">
        <v>1185732.0</v>
      </c>
      <c r="D7240" s="5">
        <v>44429.0</v>
      </c>
      <c r="E7240" s="4" t="s">
        <v>16</v>
      </c>
      <c r="F7240" s="4" t="s">
        <v>125</v>
      </c>
      <c r="G7240" s="4" t="s">
        <v>126</v>
      </c>
      <c r="H7240" s="6" t="s">
        <v>28</v>
      </c>
      <c r="I7240" s="7">
        <v>53.0</v>
      </c>
      <c r="J7240" s="8">
        <v>81.0</v>
      </c>
      <c r="K7240" s="9">
        <v>4293.0</v>
      </c>
      <c r="L7240" s="9">
        <v>1845.99</v>
      </c>
      <c r="M7240" s="10">
        <v>0.43</v>
      </c>
      <c r="N7240" s="4" t="s">
        <v>89</v>
      </c>
      <c r="O7240" s="4" t="s">
        <v>20</v>
      </c>
      <c r="P7240" s="4" t="s">
        <v>24</v>
      </c>
    </row>
    <row r="7241" ht="14.25" customHeight="1">
      <c r="B7241" s="4" t="s">
        <v>32</v>
      </c>
      <c r="C7241" s="4">
        <v>1185732.0</v>
      </c>
      <c r="D7241" s="5">
        <v>44459.0</v>
      </c>
      <c r="E7241" s="4" t="s">
        <v>16</v>
      </c>
      <c r="F7241" s="4" t="s">
        <v>125</v>
      </c>
      <c r="G7241" s="4" t="s">
        <v>126</v>
      </c>
      <c r="H7241" s="6" t="s">
        <v>18</v>
      </c>
      <c r="I7241" s="7">
        <v>49.0</v>
      </c>
      <c r="J7241" s="8">
        <v>128.0</v>
      </c>
      <c r="K7241" s="9">
        <v>6272.0</v>
      </c>
      <c r="L7241" s="9">
        <v>3198.7200000000003</v>
      </c>
      <c r="M7241" s="10">
        <v>0.51</v>
      </c>
      <c r="N7241" s="4" t="s">
        <v>89</v>
      </c>
      <c r="O7241" s="4" t="s">
        <v>23</v>
      </c>
      <c r="P7241" s="4" t="s">
        <v>21</v>
      </c>
    </row>
    <row r="7242" ht="14.25" customHeight="1">
      <c r="B7242" s="4" t="s">
        <v>32</v>
      </c>
      <c r="C7242" s="4">
        <v>1185732.0</v>
      </c>
      <c r="D7242" s="5">
        <v>44459.0</v>
      </c>
      <c r="E7242" s="4" t="s">
        <v>16</v>
      </c>
      <c r="F7242" s="4" t="s">
        <v>125</v>
      </c>
      <c r="G7242" s="4" t="s">
        <v>126</v>
      </c>
      <c r="H7242" s="6" t="s">
        <v>22</v>
      </c>
      <c r="I7242" s="7">
        <v>44.0</v>
      </c>
      <c r="J7242" s="8">
        <v>63.0</v>
      </c>
      <c r="K7242" s="9">
        <v>2772.0</v>
      </c>
      <c r="L7242" s="9">
        <v>1247.3999999999999</v>
      </c>
      <c r="M7242" s="10">
        <v>0.44999999999999996</v>
      </c>
      <c r="N7242" s="4" t="s">
        <v>89</v>
      </c>
      <c r="O7242" s="4" t="s">
        <v>29</v>
      </c>
      <c r="P7242" s="4" t="s">
        <v>21</v>
      </c>
    </row>
    <row r="7243" ht="14.25" customHeight="1">
      <c r="B7243" s="4" t="s">
        <v>32</v>
      </c>
      <c r="C7243" s="4">
        <v>1185732.0</v>
      </c>
      <c r="D7243" s="5">
        <v>44459.0</v>
      </c>
      <c r="E7243" s="4" t="s">
        <v>16</v>
      </c>
      <c r="F7243" s="4" t="s">
        <v>125</v>
      </c>
      <c r="G7243" s="4" t="s">
        <v>126</v>
      </c>
      <c r="H7243" s="6" t="s">
        <v>25</v>
      </c>
      <c r="I7243" s="7">
        <v>38.0</v>
      </c>
      <c r="J7243" s="8">
        <v>36.0</v>
      </c>
      <c r="K7243" s="9">
        <v>1368.0</v>
      </c>
      <c r="L7243" s="9">
        <v>684.0</v>
      </c>
      <c r="M7243" s="10">
        <v>0.5</v>
      </c>
      <c r="N7243" s="4" t="s">
        <v>89</v>
      </c>
      <c r="O7243" s="4" t="s">
        <v>23</v>
      </c>
      <c r="P7243" s="4" t="s">
        <v>24</v>
      </c>
    </row>
    <row r="7244" ht="14.25" customHeight="1">
      <c r="B7244" s="4" t="s">
        <v>32</v>
      </c>
      <c r="C7244" s="4">
        <v>1185732.0</v>
      </c>
      <c r="D7244" s="5">
        <v>44459.0</v>
      </c>
      <c r="E7244" s="4" t="s">
        <v>16</v>
      </c>
      <c r="F7244" s="4" t="s">
        <v>125</v>
      </c>
      <c r="G7244" s="4" t="s">
        <v>126</v>
      </c>
      <c r="H7244" s="6" t="s">
        <v>26</v>
      </c>
      <c r="I7244" s="7">
        <v>36.0</v>
      </c>
      <c r="J7244" s="8">
        <v>25.0</v>
      </c>
      <c r="K7244" s="9">
        <v>900.0</v>
      </c>
      <c r="L7244" s="9">
        <v>404.99999999999994</v>
      </c>
      <c r="M7244" s="10">
        <v>0.44999999999999996</v>
      </c>
      <c r="N7244" s="4" t="s">
        <v>89</v>
      </c>
      <c r="O7244" s="4" t="s">
        <v>29</v>
      </c>
      <c r="P7244" s="4" t="s">
        <v>21</v>
      </c>
    </row>
    <row r="7245" ht="14.25" customHeight="1">
      <c r="B7245" s="4" t="s">
        <v>32</v>
      </c>
      <c r="C7245" s="4">
        <v>1185732.0</v>
      </c>
      <c r="D7245" s="5">
        <v>44459.0</v>
      </c>
      <c r="E7245" s="4" t="s">
        <v>16</v>
      </c>
      <c r="F7245" s="4" t="s">
        <v>125</v>
      </c>
      <c r="G7245" s="4" t="s">
        <v>126</v>
      </c>
      <c r="H7245" s="6" t="s">
        <v>27</v>
      </c>
      <c r="I7245" s="7">
        <v>48.0</v>
      </c>
      <c r="J7245" s="8">
        <v>30.0</v>
      </c>
      <c r="K7245" s="9">
        <v>1440.0</v>
      </c>
      <c r="L7245" s="9">
        <v>619.2</v>
      </c>
      <c r="M7245" s="10">
        <v>0.43</v>
      </c>
      <c r="N7245" s="4" t="s">
        <v>89</v>
      </c>
      <c r="O7245" s="4" t="s">
        <v>20</v>
      </c>
      <c r="P7245" s="4" t="s">
        <v>24</v>
      </c>
    </row>
    <row r="7246" ht="14.25" customHeight="1">
      <c r="B7246" s="4" t="s">
        <v>32</v>
      </c>
      <c r="C7246" s="4">
        <v>1185732.0</v>
      </c>
      <c r="D7246" s="5">
        <v>44459.0</v>
      </c>
      <c r="E7246" s="4" t="s">
        <v>16</v>
      </c>
      <c r="F7246" s="4" t="s">
        <v>125</v>
      </c>
      <c r="G7246" s="4" t="s">
        <v>126</v>
      </c>
      <c r="H7246" s="6" t="s">
        <v>28</v>
      </c>
      <c r="I7246" s="7">
        <v>54.0</v>
      </c>
      <c r="J7246" s="8">
        <v>50.0</v>
      </c>
      <c r="K7246" s="9">
        <v>2700.0</v>
      </c>
      <c r="L7246" s="9">
        <v>1080.0</v>
      </c>
      <c r="M7246" s="10">
        <v>0.4</v>
      </c>
      <c r="N7246" s="4" t="s">
        <v>89</v>
      </c>
      <c r="O7246" s="4" t="s">
        <v>29</v>
      </c>
      <c r="P7246" s="4" t="s">
        <v>24</v>
      </c>
    </row>
    <row r="7247" ht="14.25" customHeight="1">
      <c r="B7247" s="4" t="s">
        <v>32</v>
      </c>
      <c r="C7247" s="4">
        <v>1185732.0</v>
      </c>
      <c r="D7247" s="5">
        <v>44491.0</v>
      </c>
      <c r="E7247" s="4" t="s">
        <v>16</v>
      </c>
      <c r="F7247" s="4" t="s">
        <v>125</v>
      </c>
      <c r="G7247" s="4" t="s">
        <v>126</v>
      </c>
      <c r="H7247" s="6" t="s">
        <v>18</v>
      </c>
      <c r="I7247" s="7">
        <v>52.0</v>
      </c>
      <c r="J7247" s="8">
        <v>113.0</v>
      </c>
      <c r="K7247" s="9">
        <v>5876.0</v>
      </c>
      <c r="L7247" s="9">
        <v>3173.0400000000004</v>
      </c>
      <c r="M7247" s="10">
        <v>0.54</v>
      </c>
      <c r="N7247" s="4" t="s">
        <v>89</v>
      </c>
      <c r="O7247" s="4" t="s">
        <v>23</v>
      </c>
      <c r="P7247" s="4" t="s">
        <v>24</v>
      </c>
    </row>
    <row r="7248" ht="14.25" customHeight="1">
      <c r="B7248" s="4" t="s">
        <v>32</v>
      </c>
      <c r="C7248" s="4">
        <v>1185732.0</v>
      </c>
      <c r="D7248" s="5">
        <v>44491.0</v>
      </c>
      <c r="E7248" s="4" t="s">
        <v>16</v>
      </c>
      <c r="F7248" s="4" t="s">
        <v>125</v>
      </c>
      <c r="G7248" s="4" t="s">
        <v>126</v>
      </c>
      <c r="H7248" s="6" t="s">
        <v>22</v>
      </c>
      <c r="I7248" s="7">
        <v>48.0</v>
      </c>
      <c r="J7248" s="8">
        <v>58.0</v>
      </c>
      <c r="K7248" s="9">
        <v>2784.0</v>
      </c>
      <c r="L7248" s="9">
        <v>1280.6399999999999</v>
      </c>
      <c r="M7248" s="10">
        <v>0.45999999999999996</v>
      </c>
      <c r="N7248" s="4" t="s">
        <v>89</v>
      </c>
      <c r="O7248" s="4" t="s">
        <v>20</v>
      </c>
      <c r="P7248" s="4" t="s">
        <v>24</v>
      </c>
    </row>
    <row r="7249" ht="14.25" customHeight="1">
      <c r="B7249" s="4" t="s">
        <v>32</v>
      </c>
      <c r="C7249" s="4">
        <v>1185732.0</v>
      </c>
      <c r="D7249" s="5">
        <v>44491.0</v>
      </c>
      <c r="E7249" s="4" t="s">
        <v>16</v>
      </c>
      <c r="F7249" s="4" t="s">
        <v>125</v>
      </c>
      <c r="G7249" s="4" t="s">
        <v>126</v>
      </c>
      <c r="H7249" s="6" t="s">
        <v>25</v>
      </c>
      <c r="I7249" s="7">
        <v>49.0</v>
      </c>
      <c r="J7249" s="8">
        <v>25.0</v>
      </c>
      <c r="K7249" s="9">
        <v>1225.0</v>
      </c>
      <c r="L7249" s="9">
        <v>563.5</v>
      </c>
      <c r="M7249" s="10">
        <v>0.45999999999999996</v>
      </c>
      <c r="N7249" s="4" t="s">
        <v>89</v>
      </c>
      <c r="O7249" s="4" t="s">
        <v>29</v>
      </c>
      <c r="P7249" s="4" t="s">
        <v>21</v>
      </c>
    </row>
    <row r="7250" ht="14.25" customHeight="1">
      <c r="B7250" s="4" t="s">
        <v>15</v>
      </c>
      <c r="C7250" s="4">
        <v>1185732.0</v>
      </c>
      <c r="D7250" s="5">
        <v>44491.0</v>
      </c>
      <c r="E7250" s="4" t="s">
        <v>16</v>
      </c>
      <c r="F7250" s="4" t="s">
        <v>125</v>
      </c>
      <c r="G7250" s="4" t="s">
        <v>126</v>
      </c>
      <c r="H7250" s="6" t="s">
        <v>26</v>
      </c>
      <c r="I7250" s="7">
        <v>49.0</v>
      </c>
      <c r="J7250" s="8">
        <v>21.0</v>
      </c>
      <c r="K7250" s="9">
        <v>1029.0</v>
      </c>
      <c r="L7250" s="9">
        <v>514.5</v>
      </c>
      <c r="M7250" s="10">
        <v>0.5</v>
      </c>
      <c r="N7250" s="4" t="s">
        <v>89</v>
      </c>
      <c r="O7250" s="4" t="s">
        <v>23</v>
      </c>
      <c r="P7250" s="4" t="s">
        <v>21</v>
      </c>
    </row>
    <row r="7251" ht="14.25" customHeight="1">
      <c r="B7251" s="4" t="s">
        <v>15</v>
      </c>
      <c r="C7251" s="4">
        <v>1185732.0</v>
      </c>
      <c r="D7251" s="5">
        <v>44491.0</v>
      </c>
      <c r="E7251" s="4" t="s">
        <v>16</v>
      </c>
      <c r="F7251" s="4" t="s">
        <v>125</v>
      </c>
      <c r="G7251" s="4" t="s">
        <v>126</v>
      </c>
      <c r="H7251" s="6" t="s">
        <v>27</v>
      </c>
      <c r="I7251" s="7">
        <v>56.0</v>
      </c>
      <c r="J7251" s="8">
        <v>20.0</v>
      </c>
      <c r="K7251" s="9">
        <v>1120.0</v>
      </c>
      <c r="L7251" s="9">
        <v>448.0</v>
      </c>
      <c r="M7251" s="10">
        <v>0.4</v>
      </c>
      <c r="N7251" s="4" t="s">
        <v>89</v>
      </c>
      <c r="O7251" s="4" t="s">
        <v>23</v>
      </c>
      <c r="P7251" s="4" t="s">
        <v>24</v>
      </c>
    </row>
    <row r="7252" ht="14.25" customHeight="1">
      <c r="B7252" s="4" t="s">
        <v>15</v>
      </c>
      <c r="C7252" s="4">
        <v>1185732.0</v>
      </c>
      <c r="D7252" s="5">
        <v>44491.0</v>
      </c>
      <c r="E7252" s="4" t="s">
        <v>16</v>
      </c>
      <c r="F7252" s="4" t="s">
        <v>125</v>
      </c>
      <c r="G7252" s="4" t="s">
        <v>126</v>
      </c>
      <c r="H7252" s="6" t="s">
        <v>28</v>
      </c>
      <c r="I7252" s="7">
        <v>60.0</v>
      </c>
      <c r="J7252" s="8">
        <v>52.0</v>
      </c>
      <c r="K7252" s="9">
        <v>3120.0</v>
      </c>
      <c r="L7252" s="9">
        <v>1248.0</v>
      </c>
      <c r="M7252" s="10">
        <v>0.4</v>
      </c>
      <c r="N7252" s="4" t="s">
        <v>89</v>
      </c>
      <c r="O7252" s="4" t="s">
        <v>20</v>
      </c>
      <c r="P7252" s="4" t="s">
        <v>24</v>
      </c>
    </row>
    <row r="7253" ht="14.25" customHeight="1">
      <c r="B7253" s="4" t="s">
        <v>15</v>
      </c>
      <c r="C7253" s="4">
        <v>1185732.0</v>
      </c>
      <c r="D7253" s="5">
        <v>44521.0</v>
      </c>
      <c r="E7253" s="4" t="s">
        <v>16</v>
      </c>
      <c r="F7253" s="4" t="s">
        <v>125</v>
      </c>
      <c r="G7253" s="4" t="s">
        <v>126</v>
      </c>
      <c r="H7253" s="6" t="s">
        <v>18</v>
      </c>
      <c r="I7253" s="7">
        <v>58.0</v>
      </c>
      <c r="J7253" s="8">
        <v>88.0</v>
      </c>
      <c r="K7253" s="9">
        <v>5104.0</v>
      </c>
      <c r="L7253" s="9">
        <v>2807.2000000000003</v>
      </c>
      <c r="M7253" s="10">
        <v>0.55</v>
      </c>
      <c r="N7253" s="4" t="s">
        <v>89</v>
      </c>
      <c r="O7253" s="4" t="s">
        <v>20</v>
      </c>
      <c r="P7253" s="4" t="s">
        <v>21</v>
      </c>
    </row>
    <row r="7254" ht="14.25" customHeight="1">
      <c r="B7254" s="4" t="s">
        <v>15</v>
      </c>
      <c r="C7254" s="4">
        <v>1185732.0</v>
      </c>
      <c r="D7254" s="5">
        <v>44521.0</v>
      </c>
      <c r="E7254" s="4" t="s">
        <v>16</v>
      </c>
      <c r="F7254" s="4" t="s">
        <v>125</v>
      </c>
      <c r="G7254" s="4" t="s">
        <v>126</v>
      </c>
      <c r="H7254" s="6" t="s">
        <v>22</v>
      </c>
      <c r="I7254" s="7">
        <v>45.0</v>
      </c>
      <c r="J7254" s="8">
        <v>51.0</v>
      </c>
      <c r="K7254" s="9">
        <v>2295.0</v>
      </c>
      <c r="L7254" s="9">
        <v>1078.6499999999999</v>
      </c>
      <c r="M7254" s="10">
        <v>0.47</v>
      </c>
      <c r="N7254" s="4" t="s">
        <v>89</v>
      </c>
      <c r="O7254" s="4" t="s">
        <v>23</v>
      </c>
      <c r="P7254" s="4" t="s">
        <v>21</v>
      </c>
    </row>
    <row r="7255" ht="14.25" customHeight="1">
      <c r="B7255" s="4" t="s">
        <v>15</v>
      </c>
      <c r="C7255" s="4">
        <v>1185732.0</v>
      </c>
      <c r="D7255" s="5">
        <v>44521.0</v>
      </c>
      <c r="E7255" s="4" t="s">
        <v>16</v>
      </c>
      <c r="F7255" s="4" t="s">
        <v>125</v>
      </c>
      <c r="G7255" s="4" t="s">
        <v>126</v>
      </c>
      <c r="H7255" s="6" t="s">
        <v>25</v>
      </c>
      <c r="I7255" s="7">
        <v>49.0</v>
      </c>
      <c r="J7255" s="8">
        <v>48.0</v>
      </c>
      <c r="K7255" s="9">
        <v>2352.0</v>
      </c>
      <c r="L7255" s="9">
        <v>1176.0</v>
      </c>
      <c r="M7255" s="10">
        <v>0.5</v>
      </c>
      <c r="N7255" s="4" t="s">
        <v>89</v>
      </c>
      <c r="O7255" s="4" t="s">
        <v>20</v>
      </c>
      <c r="P7255" s="4" t="s">
        <v>24</v>
      </c>
    </row>
    <row r="7256" ht="14.25" customHeight="1">
      <c r="B7256" s="4" t="s">
        <v>15</v>
      </c>
      <c r="C7256" s="4">
        <v>1185732.0</v>
      </c>
      <c r="D7256" s="5">
        <v>44521.0</v>
      </c>
      <c r="E7256" s="4" t="s">
        <v>16</v>
      </c>
      <c r="F7256" s="4" t="s">
        <v>125</v>
      </c>
      <c r="G7256" s="4" t="s">
        <v>126</v>
      </c>
      <c r="H7256" s="6" t="s">
        <v>26</v>
      </c>
      <c r="I7256" s="7">
        <v>48.0</v>
      </c>
      <c r="J7256" s="8">
        <v>41.0</v>
      </c>
      <c r="K7256" s="9">
        <v>1968.0</v>
      </c>
      <c r="L7256" s="9">
        <v>905.28</v>
      </c>
      <c r="M7256" s="10">
        <v>0.45999999999999996</v>
      </c>
      <c r="N7256" s="4" t="s">
        <v>89</v>
      </c>
      <c r="O7256" s="4" t="s">
        <v>29</v>
      </c>
      <c r="P7256" s="4" t="s">
        <v>24</v>
      </c>
    </row>
    <row r="7257" ht="14.25" customHeight="1">
      <c r="B7257" s="4" t="s">
        <v>15</v>
      </c>
      <c r="C7257" s="4">
        <v>1185732.0</v>
      </c>
      <c r="D7257" s="5">
        <v>44521.0</v>
      </c>
      <c r="E7257" s="4" t="s">
        <v>16</v>
      </c>
      <c r="F7257" s="4" t="s">
        <v>125</v>
      </c>
      <c r="G7257" s="4" t="s">
        <v>126</v>
      </c>
      <c r="H7257" s="6" t="s">
        <v>27</v>
      </c>
      <c r="I7257" s="7">
        <v>56.0</v>
      </c>
      <c r="J7257" s="8">
        <v>31.0</v>
      </c>
      <c r="K7257" s="9">
        <v>1736.0</v>
      </c>
      <c r="L7257" s="9">
        <v>763.84</v>
      </c>
      <c r="M7257" s="10">
        <v>0.44</v>
      </c>
      <c r="N7257" s="4" t="s">
        <v>89</v>
      </c>
      <c r="O7257" s="4" t="s">
        <v>29</v>
      </c>
      <c r="P7257" s="4" t="s">
        <v>21</v>
      </c>
    </row>
    <row r="7258" ht="14.25" customHeight="1">
      <c r="B7258" s="4" t="s">
        <v>15</v>
      </c>
      <c r="C7258" s="4">
        <v>1185732.0</v>
      </c>
      <c r="D7258" s="5">
        <v>44521.0</v>
      </c>
      <c r="E7258" s="4" t="s">
        <v>16</v>
      </c>
      <c r="F7258" s="4" t="s">
        <v>125</v>
      </c>
      <c r="G7258" s="4" t="s">
        <v>126</v>
      </c>
      <c r="H7258" s="6" t="s">
        <v>28</v>
      </c>
      <c r="I7258" s="7">
        <v>62.0</v>
      </c>
      <c r="J7258" s="8">
        <v>63.0</v>
      </c>
      <c r="K7258" s="9">
        <v>3906.0</v>
      </c>
      <c r="L7258" s="9">
        <v>1679.58</v>
      </c>
      <c r="M7258" s="10">
        <v>0.43</v>
      </c>
      <c r="N7258" s="4" t="s">
        <v>89</v>
      </c>
      <c r="O7258" s="4" t="s">
        <v>20</v>
      </c>
      <c r="P7258" s="4" t="s">
        <v>21</v>
      </c>
    </row>
    <row r="7259" ht="14.25" customHeight="1">
      <c r="B7259" s="4" t="s">
        <v>15</v>
      </c>
      <c r="C7259" s="4">
        <v>1185732.0</v>
      </c>
      <c r="D7259" s="5">
        <v>44550.0</v>
      </c>
      <c r="E7259" s="4" t="s">
        <v>16</v>
      </c>
      <c r="F7259" s="4" t="s">
        <v>125</v>
      </c>
      <c r="G7259" s="4" t="s">
        <v>126</v>
      </c>
      <c r="H7259" s="6" t="s">
        <v>18</v>
      </c>
      <c r="I7259" s="7">
        <v>57.0</v>
      </c>
      <c r="J7259" s="8">
        <v>122.0</v>
      </c>
      <c r="K7259" s="9">
        <v>6954.0</v>
      </c>
      <c r="L7259" s="9">
        <v>3477.0</v>
      </c>
      <c r="M7259" s="10">
        <v>0.5</v>
      </c>
      <c r="N7259" s="4" t="s">
        <v>89</v>
      </c>
      <c r="O7259" s="4" t="s">
        <v>20</v>
      </c>
      <c r="P7259" s="4" t="s">
        <v>21</v>
      </c>
    </row>
    <row r="7260" ht="14.25" customHeight="1">
      <c r="B7260" s="4" t="s">
        <v>15</v>
      </c>
      <c r="C7260" s="4">
        <v>1185732.0</v>
      </c>
      <c r="D7260" s="5">
        <v>44550.0</v>
      </c>
      <c r="E7260" s="4" t="s">
        <v>16</v>
      </c>
      <c r="F7260" s="4" t="s">
        <v>125</v>
      </c>
      <c r="G7260" s="4" t="s">
        <v>126</v>
      </c>
      <c r="H7260" s="6" t="s">
        <v>22</v>
      </c>
      <c r="I7260" s="7">
        <v>46.0</v>
      </c>
      <c r="J7260" s="8">
        <v>65.0</v>
      </c>
      <c r="K7260" s="9">
        <v>2990.0</v>
      </c>
      <c r="L7260" s="9">
        <v>1495.0</v>
      </c>
      <c r="M7260" s="10">
        <v>0.5</v>
      </c>
      <c r="N7260" s="4" t="s">
        <v>89</v>
      </c>
      <c r="O7260" s="4" t="s">
        <v>20</v>
      </c>
      <c r="P7260" s="4" t="s">
        <v>24</v>
      </c>
    </row>
    <row r="7261" ht="14.25" customHeight="1">
      <c r="B7261" s="4" t="s">
        <v>15</v>
      </c>
      <c r="C7261" s="4">
        <v>1185732.0</v>
      </c>
      <c r="D7261" s="5">
        <v>44550.0</v>
      </c>
      <c r="E7261" s="4" t="s">
        <v>16</v>
      </c>
      <c r="F7261" s="4" t="s">
        <v>125</v>
      </c>
      <c r="G7261" s="4" t="s">
        <v>126</v>
      </c>
      <c r="H7261" s="6" t="s">
        <v>25</v>
      </c>
      <c r="I7261" s="7">
        <v>45.0</v>
      </c>
      <c r="J7261" s="8">
        <v>65.0</v>
      </c>
      <c r="K7261" s="9">
        <v>2925.0</v>
      </c>
      <c r="L7261" s="9">
        <v>1374.75</v>
      </c>
      <c r="M7261" s="10">
        <v>0.47</v>
      </c>
      <c r="N7261" s="4" t="s">
        <v>89</v>
      </c>
      <c r="O7261" s="4" t="s">
        <v>23</v>
      </c>
      <c r="P7261" s="4" t="s">
        <v>24</v>
      </c>
    </row>
    <row r="7262" ht="14.25" customHeight="1">
      <c r="B7262" s="4" t="s">
        <v>15</v>
      </c>
      <c r="C7262" s="4">
        <v>1185732.0</v>
      </c>
      <c r="D7262" s="5">
        <v>44550.0</v>
      </c>
      <c r="E7262" s="4" t="s">
        <v>16</v>
      </c>
      <c r="F7262" s="4" t="s">
        <v>125</v>
      </c>
      <c r="G7262" s="4" t="s">
        <v>126</v>
      </c>
      <c r="H7262" s="6" t="s">
        <v>26</v>
      </c>
      <c r="I7262" s="7">
        <v>49.0</v>
      </c>
      <c r="J7262" s="8">
        <v>44.0</v>
      </c>
      <c r="K7262" s="9">
        <v>2156.0</v>
      </c>
      <c r="L7262" s="9">
        <v>1013.3199999999999</v>
      </c>
      <c r="M7262" s="10">
        <v>0.47</v>
      </c>
      <c r="N7262" s="4" t="s">
        <v>89</v>
      </c>
      <c r="O7262" s="4" t="s">
        <v>23</v>
      </c>
      <c r="P7262" s="4" t="s">
        <v>21</v>
      </c>
    </row>
    <row r="7263" ht="14.25" customHeight="1">
      <c r="B7263" s="4" t="s">
        <v>15</v>
      </c>
      <c r="C7263" s="4">
        <v>1185732.0</v>
      </c>
      <c r="D7263" s="5">
        <v>44550.0</v>
      </c>
      <c r="E7263" s="4" t="s">
        <v>16</v>
      </c>
      <c r="F7263" s="4" t="s">
        <v>125</v>
      </c>
      <c r="G7263" s="4" t="s">
        <v>126</v>
      </c>
      <c r="H7263" s="6" t="s">
        <v>27</v>
      </c>
      <c r="I7263" s="7">
        <v>54.0</v>
      </c>
      <c r="J7263" s="8">
        <v>51.0</v>
      </c>
      <c r="K7263" s="9">
        <v>2754.0</v>
      </c>
      <c r="L7263" s="9">
        <v>1129.1399999999999</v>
      </c>
      <c r="M7263" s="10">
        <v>0.41</v>
      </c>
      <c r="N7263" s="4" t="s">
        <v>89</v>
      </c>
      <c r="O7263" s="4" t="s">
        <v>20</v>
      </c>
      <c r="P7263" s="4" t="s">
        <v>21</v>
      </c>
    </row>
    <row r="7264" ht="14.25" customHeight="1">
      <c r="B7264" s="4" t="s">
        <v>15</v>
      </c>
      <c r="C7264" s="4">
        <v>1185732.0</v>
      </c>
      <c r="D7264" s="5">
        <v>44550.0</v>
      </c>
      <c r="E7264" s="4" t="s">
        <v>16</v>
      </c>
      <c r="F7264" s="4" t="s">
        <v>125</v>
      </c>
      <c r="G7264" s="4" t="s">
        <v>126</v>
      </c>
      <c r="H7264" s="6" t="s">
        <v>28</v>
      </c>
      <c r="I7264" s="7">
        <v>61.0</v>
      </c>
      <c r="J7264" s="8">
        <v>72.0</v>
      </c>
      <c r="K7264" s="9">
        <v>4392.0</v>
      </c>
      <c r="L7264" s="9">
        <v>1844.6399999999999</v>
      </c>
      <c r="M7264" s="10">
        <v>0.42</v>
      </c>
      <c r="N7264" s="4" t="s">
        <v>89</v>
      </c>
      <c r="O7264" s="4" t="s">
        <v>20</v>
      </c>
      <c r="P7264" s="4" t="s">
        <v>21</v>
      </c>
    </row>
    <row r="7265" ht="14.25" customHeight="1">
      <c r="B7265" s="4" t="s">
        <v>15</v>
      </c>
      <c r="C7265" s="4">
        <v>1185732.0</v>
      </c>
      <c r="D7265" s="5">
        <v>44213.0</v>
      </c>
      <c r="E7265" s="4" t="s">
        <v>16</v>
      </c>
      <c r="F7265" s="4" t="s">
        <v>125</v>
      </c>
      <c r="G7265" s="4" t="s">
        <v>126</v>
      </c>
      <c r="H7265" s="6" t="s">
        <v>18</v>
      </c>
      <c r="I7265" s="7">
        <v>36.0</v>
      </c>
      <c r="J7265" s="8">
        <v>137.0</v>
      </c>
      <c r="K7265" s="9">
        <v>4932.0</v>
      </c>
      <c r="L7265" s="9">
        <v>2219.3999999999996</v>
      </c>
      <c r="M7265" s="10">
        <v>0.44999999999999996</v>
      </c>
      <c r="N7265" s="4" t="s">
        <v>89</v>
      </c>
      <c r="O7265" s="4" t="s">
        <v>23</v>
      </c>
      <c r="P7265" s="4" t="s">
        <v>24</v>
      </c>
    </row>
    <row r="7266" ht="14.25" customHeight="1">
      <c r="B7266" s="4" t="s">
        <v>15</v>
      </c>
      <c r="C7266" s="4">
        <v>1185732.0</v>
      </c>
      <c r="D7266" s="5">
        <v>44213.0</v>
      </c>
      <c r="E7266" s="4" t="s">
        <v>16</v>
      </c>
      <c r="F7266" s="4" t="s">
        <v>125</v>
      </c>
      <c r="G7266" s="4" t="s">
        <v>126</v>
      </c>
      <c r="H7266" s="6" t="s">
        <v>22</v>
      </c>
      <c r="I7266" s="7">
        <v>38.0</v>
      </c>
      <c r="J7266" s="8">
        <v>81.0</v>
      </c>
      <c r="K7266" s="9">
        <v>3078.0</v>
      </c>
      <c r="L7266" s="9">
        <v>1539.0</v>
      </c>
      <c r="M7266" s="10">
        <v>0.5</v>
      </c>
      <c r="N7266" s="4" t="s">
        <v>89</v>
      </c>
      <c r="O7266" s="4" t="s">
        <v>23</v>
      </c>
      <c r="P7266" s="4" t="s">
        <v>24</v>
      </c>
    </row>
    <row r="7267" ht="14.25" customHeight="1">
      <c r="B7267" s="4" t="s">
        <v>15</v>
      </c>
      <c r="C7267" s="4">
        <v>1185732.0</v>
      </c>
      <c r="D7267" s="5">
        <v>44213.0</v>
      </c>
      <c r="E7267" s="4" t="s">
        <v>16</v>
      </c>
      <c r="F7267" s="4" t="s">
        <v>125</v>
      </c>
      <c r="G7267" s="4" t="s">
        <v>126</v>
      </c>
      <c r="H7267" s="6" t="s">
        <v>25</v>
      </c>
      <c r="I7267" s="7">
        <v>29.0</v>
      </c>
      <c r="J7267" s="8">
        <v>91.0</v>
      </c>
      <c r="K7267" s="9">
        <v>2639.0</v>
      </c>
      <c r="L7267" s="9">
        <v>1398.67</v>
      </c>
      <c r="M7267" s="10">
        <v>0.53</v>
      </c>
      <c r="N7267" s="4" t="s">
        <v>89</v>
      </c>
      <c r="O7267" s="4" t="s">
        <v>23</v>
      </c>
      <c r="P7267" s="4" t="s">
        <v>21</v>
      </c>
    </row>
    <row r="7268" ht="14.25" customHeight="1">
      <c r="B7268" s="4" t="s">
        <v>15</v>
      </c>
      <c r="C7268" s="4">
        <v>1185732.0</v>
      </c>
      <c r="D7268" s="5">
        <v>44213.0</v>
      </c>
      <c r="E7268" s="4" t="s">
        <v>16</v>
      </c>
      <c r="F7268" s="4" t="s">
        <v>125</v>
      </c>
      <c r="G7268" s="4" t="s">
        <v>126</v>
      </c>
      <c r="H7268" s="6" t="s">
        <v>26</v>
      </c>
      <c r="I7268" s="7">
        <v>32.0</v>
      </c>
      <c r="J7268" s="8">
        <v>47.0</v>
      </c>
      <c r="K7268" s="9">
        <v>1504.0</v>
      </c>
      <c r="L7268" s="9">
        <v>827.2</v>
      </c>
      <c r="M7268" s="10">
        <v>0.55</v>
      </c>
      <c r="N7268" s="4" t="s">
        <v>89</v>
      </c>
      <c r="O7268" s="4" t="s">
        <v>20</v>
      </c>
      <c r="P7268" s="4" t="s">
        <v>21</v>
      </c>
    </row>
    <row r="7269" ht="14.25" customHeight="1">
      <c r="B7269" s="4" t="s">
        <v>15</v>
      </c>
      <c r="C7269" s="4">
        <v>1185732.0</v>
      </c>
      <c r="D7269" s="5">
        <v>44213.0</v>
      </c>
      <c r="E7269" s="4" t="s">
        <v>16</v>
      </c>
      <c r="F7269" s="4" t="s">
        <v>125</v>
      </c>
      <c r="G7269" s="4" t="s">
        <v>126</v>
      </c>
      <c r="H7269" s="6" t="s">
        <v>27</v>
      </c>
      <c r="I7269" s="7">
        <v>49.0</v>
      </c>
      <c r="J7269" s="8">
        <v>59.0</v>
      </c>
      <c r="K7269" s="9">
        <v>2891.0</v>
      </c>
      <c r="L7269" s="9">
        <v>1214.22</v>
      </c>
      <c r="M7269" s="10">
        <v>0.42</v>
      </c>
      <c r="N7269" s="4" t="s">
        <v>89</v>
      </c>
      <c r="O7269" s="4" t="s">
        <v>29</v>
      </c>
      <c r="P7269" s="4" t="s">
        <v>21</v>
      </c>
    </row>
    <row r="7270" ht="14.25" customHeight="1">
      <c r="B7270" s="4" t="s">
        <v>15</v>
      </c>
      <c r="C7270" s="4">
        <v>1185732.0</v>
      </c>
      <c r="D7270" s="5">
        <v>44213.0</v>
      </c>
      <c r="E7270" s="4" t="s">
        <v>16</v>
      </c>
      <c r="F7270" s="4" t="s">
        <v>125</v>
      </c>
      <c r="G7270" s="4" t="s">
        <v>126</v>
      </c>
      <c r="H7270" s="6" t="s">
        <v>28</v>
      </c>
      <c r="I7270" s="7">
        <v>36.0</v>
      </c>
      <c r="J7270" s="8">
        <v>81.0</v>
      </c>
      <c r="K7270" s="9">
        <v>2916.0</v>
      </c>
      <c r="L7270" s="9">
        <v>1487.16</v>
      </c>
      <c r="M7270" s="10">
        <v>0.51</v>
      </c>
      <c r="N7270" s="4" t="s">
        <v>89</v>
      </c>
      <c r="O7270" s="4" t="s">
        <v>20</v>
      </c>
      <c r="P7270" s="4" t="s">
        <v>21</v>
      </c>
    </row>
    <row r="7271" ht="14.25" customHeight="1">
      <c r="B7271" s="4" t="s">
        <v>15</v>
      </c>
      <c r="C7271" s="4">
        <v>1185732.0</v>
      </c>
      <c r="D7271" s="5">
        <v>44242.0</v>
      </c>
      <c r="E7271" s="4" t="s">
        <v>16</v>
      </c>
      <c r="F7271" s="4" t="s">
        <v>125</v>
      </c>
      <c r="G7271" s="4" t="s">
        <v>126</v>
      </c>
      <c r="H7271" s="6" t="s">
        <v>18</v>
      </c>
      <c r="I7271" s="7">
        <v>39.0</v>
      </c>
      <c r="J7271" s="8">
        <v>144.0</v>
      </c>
      <c r="K7271" s="9">
        <v>5616.0</v>
      </c>
      <c r="L7271" s="9">
        <v>2808.0</v>
      </c>
      <c r="M7271" s="10">
        <v>0.5</v>
      </c>
      <c r="N7271" s="4" t="s">
        <v>89</v>
      </c>
      <c r="O7271" s="4" t="s">
        <v>29</v>
      </c>
      <c r="P7271" s="4" t="s">
        <v>21</v>
      </c>
    </row>
    <row r="7272" ht="14.25" customHeight="1">
      <c r="B7272" s="4" t="s">
        <v>15</v>
      </c>
      <c r="C7272" s="4">
        <v>1185732.0</v>
      </c>
      <c r="D7272" s="5">
        <v>44242.0</v>
      </c>
      <c r="E7272" s="4" t="s">
        <v>16</v>
      </c>
      <c r="F7272" s="4" t="s">
        <v>125</v>
      </c>
      <c r="G7272" s="4" t="s">
        <v>126</v>
      </c>
      <c r="H7272" s="6" t="s">
        <v>22</v>
      </c>
      <c r="I7272" s="7">
        <v>37.0</v>
      </c>
      <c r="J7272" s="8">
        <v>61.0</v>
      </c>
      <c r="K7272" s="9">
        <v>2257.0</v>
      </c>
      <c r="L7272" s="9">
        <v>1038.22</v>
      </c>
      <c r="M7272" s="10">
        <v>0.45999999999999996</v>
      </c>
      <c r="N7272" s="4" t="s">
        <v>89</v>
      </c>
      <c r="O7272" s="4" t="s">
        <v>20</v>
      </c>
      <c r="P7272" s="4" t="s">
        <v>21</v>
      </c>
    </row>
    <row r="7273" ht="14.25" customHeight="1">
      <c r="B7273" s="4" t="s">
        <v>15</v>
      </c>
      <c r="C7273" s="4">
        <v>1185732.0</v>
      </c>
      <c r="D7273" s="5">
        <v>44242.0</v>
      </c>
      <c r="E7273" s="4" t="s">
        <v>16</v>
      </c>
      <c r="F7273" s="4" t="s">
        <v>125</v>
      </c>
      <c r="G7273" s="4" t="s">
        <v>126</v>
      </c>
      <c r="H7273" s="6" t="s">
        <v>25</v>
      </c>
      <c r="I7273" s="7">
        <v>27.0</v>
      </c>
      <c r="J7273" s="8">
        <v>69.0</v>
      </c>
      <c r="K7273" s="9">
        <v>1863.0</v>
      </c>
      <c r="L7273" s="9">
        <v>950.13</v>
      </c>
      <c r="M7273" s="10">
        <v>0.51</v>
      </c>
      <c r="N7273" s="4" t="s">
        <v>89</v>
      </c>
      <c r="O7273" s="4" t="s">
        <v>23</v>
      </c>
      <c r="P7273" s="4" t="s">
        <v>21</v>
      </c>
    </row>
    <row r="7274" ht="14.25" customHeight="1">
      <c r="B7274" s="4" t="s">
        <v>15</v>
      </c>
      <c r="C7274" s="4">
        <v>1185732.0</v>
      </c>
      <c r="D7274" s="5">
        <v>44242.0</v>
      </c>
      <c r="E7274" s="4" t="s">
        <v>16</v>
      </c>
      <c r="F7274" s="4" t="s">
        <v>127</v>
      </c>
      <c r="G7274" s="4" t="s">
        <v>128</v>
      </c>
      <c r="H7274" s="6" t="s">
        <v>26</v>
      </c>
      <c r="I7274" s="7">
        <v>33.0</v>
      </c>
      <c r="J7274" s="8">
        <v>45.0</v>
      </c>
      <c r="K7274" s="9">
        <v>1485.0</v>
      </c>
      <c r="L7274" s="9">
        <v>816.7500000000001</v>
      </c>
      <c r="M7274" s="10">
        <v>0.55</v>
      </c>
      <c r="N7274" s="4" t="s">
        <v>89</v>
      </c>
      <c r="O7274" s="4" t="s">
        <v>29</v>
      </c>
      <c r="P7274" s="4" t="s">
        <v>24</v>
      </c>
    </row>
    <row r="7275" ht="14.25" customHeight="1">
      <c r="B7275" s="4" t="s">
        <v>15</v>
      </c>
      <c r="C7275" s="4">
        <v>1185732.0</v>
      </c>
      <c r="D7275" s="5">
        <v>44242.0</v>
      </c>
      <c r="E7275" s="4" t="s">
        <v>16</v>
      </c>
      <c r="F7275" s="4" t="s">
        <v>127</v>
      </c>
      <c r="G7275" s="4" t="s">
        <v>128</v>
      </c>
      <c r="H7275" s="6" t="s">
        <v>27</v>
      </c>
      <c r="I7275" s="7">
        <v>45.0</v>
      </c>
      <c r="J7275" s="8">
        <v>65.0</v>
      </c>
      <c r="K7275" s="9">
        <v>2925.0</v>
      </c>
      <c r="L7275" s="9">
        <v>1199.25</v>
      </c>
      <c r="M7275" s="10">
        <v>0.41</v>
      </c>
      <c r="N7275" s="4" t="s">
        <v>89</v>
      </c>
      <c r="O7275" s="4" t="s">
        <v>23</v>
      </c>
      <c r="P7275" s="4" t="s">
        <v>21</v>
      </c>
    </row>
    <row r="7276" ht="14.25" customHeight="1">
      <c r="B7276" s="4" t="s">
        <v>15</v>
      </c>
      <c r="C7276" s="4">
        <v>1185732.0</v>
      </c>
      <c r="D7276" s="5">
        <v>44242.0</v>
      </c>
      <c r="E7276" s="4" t="s">
        <v>16</v>
      </c>
      <c r="F7276" s="4" t="s">
        <v>127</v>
      </c>
      <c r="G7276" s="4" t="s">
        <v>128</v>
      </c>
      <c r="H7276" s="6" t="s">
        <v>28</v>
      </c>
      <c r="I7276" s="7">
        <v>39.0</v>
      </c>
      <c r="J7276" s="8">
        <v>98.0</v>
      </c>
      <c r="K7276" s="9">
        <v>3822.0</v>
      </c>
      <c r="L7276" s="9">
        <v>2025.66</v>
      </c>
      <c r="M7276" s="10">
        <v>0.53</v>
      </c>
      <c r="N7276" s="4" t="s">
        <v>89</v>
      </c>
      <c r="O7276" s="4" t="s">
        <v>20</v>
      </c>
      <c r="P7276" s="4" t="s">
        <v>21</v>
      </c>
    </row>
    <row r="7277" ht="14.25" customHeight="1">
      <c r="B7277" s="4" t="s">
        <v>15</v>
      </c>
      <c r="C7277" s="4">
        <v>1185732.0</v>
      </c>
      <c r="D7277" s="5">
        <v>44268.0</v>
      </c>
      <c r="E7277" s="4" t="s">
        <v>16</v>
      </c>
      <c r="F7277" s="4" t="s">
        <v>127</v>
      </c>
      <c r="G7277" s="4" t="s">
        <v>128</v>
      </c>
      <c r="H7277" s="6" t="s">
        <v>18</v>
      </c>
      <c r="I7277" s="7">
        <v>36.0</v>
      </c>
      <c r="J7277" s="8">
        <v>158.0</v>
      </c>
      <c r="K7277" s="9">
        <v>5688.0</v>
      </c>
      <c r="L7277" s="9">
        <v>2616.48</v>
      </c>
      <c r="M7277" s="10">
        <v>0.45999999999999996</v>
      </c>
      <c r="N7277" s="4" t="s">
        <v>89</v>
      </c>
      <c r="O7277" s="4" t="s">
        <v>20</v>
      </c>
      <c r="P7277" s="4" t="s">
        <v>21</v>
      </c>
    </row>
    <row r="7278" ht="14.25" customHeight="1">
      <c r="B7278" s="4" t="s">
        <v>15</v>
      </c>
      <c r="C7278" s="4">
        <v>1185732.0</v>
      </c>
      <c r="D7278" s="5">
        <v>44268.0</v>
      </c>
      <c r="E7278" s="4" t="s">
        <v>16</v>
      </c>
      <c r="F7278" s="4" t="s">
        <v>127</v>
      </c>
      <c r="G7278" s="4" t="s">
        <v>128</v>
      </c>
      <c r="H7278" s="6" t="s">
        <v>22</v>
      </c>
      <c r="I7278" s="7">
        <v>39.0</v>
      </c>
      <c r="J7278" s="8">
        <v>68.0</v>
      </c>
      <c r="K7278" s="9">
        <v>2652.0</v>
      </c>
      <c r="L7278" s="9">
        <v>1193.3999999999999</v>
      </c>
      <c r="M7278" s="10">
        <v>0.44999999999999996</v>
      </c>
      <c r="N7278" s="4" t="s">
        <v>89</v>
      </c>
      <c r="O7278" s="4" t="s">
        <v>29</v>
      </c>
      <c r="P7278" s="4" t="s">
        <v>24</v>
      </c>
    </row>
    <row r="7279" ht="14.25" customHeight="1">
      <c r="B7279" s="4" t="s">
        <v>15</v>
      </c>
      <c r="C7279" s="4">
        <v>1185732.0</v>
      </c>
      <c r="D7279" s="5">
        <v>44268.0</v>
      </c>
      <c r="E7279" s="4" t="s">
        <v>16</v>
      </c>
      <c r="F7279" s="4" t="s">
        <v>127</v>
      </c>
      <c r="G7279" s="4" t="s">
        <v>128</v>
      </c>
      <c r="H7279" s="6" t="s">
        <v>25</v>
      </c>
      <c r="I7279" s="7">
        <v>29.0</v>
      </c>
      <c r="J7279" s="8">
        <v>69.0</v>
      </c>
      <c r="K7279" s="9">
        <v>2001.0</v>
      </c>
      <c r="L7279" s="9">
        <v>1080.54</v>
      </c>
      <c r="M7279" s="10">
        <v>0.54</v>
      </c>
      <c r="N7279" s="4" t="s">
        <v>89</v>
      </c>
      <c r="O7279" s="4" t="s">
        <v>29</v>
      </c>
      <c r="P7279" s="4" t="s">
        <v>21</v>
      </c>
    </row>
    <row r="7280" ht="14.25" customHeight="1">
      <c r="B7280" s="4" t="s">
        <v>15</v>
      </c>
      <c r="C7280" s="4">
        <v>1185732.0</v>
      </c>
      <c r="D7280" s="5">
        <v>44268.0</v>
      </c>
      <c r="E7280" s="4" t="s">
        <v>16</v>
      </c>
      <c r="F7280" s="4" t="s">
        <v>127</v>
      </c>
      <c r="G7280" s="4" t="s">
        <v>128</v>
      </c>
      <c r="H7280" s="6" t="s">
        <v>26</v>
      </c>
      <c r="I7280" s="7">
        <v>32.0</v>
      </c>
      <c r="J7280" s="8">
        <v>31.0</v>
      </c>
      <c r="K7280" s="9">
        <v>992.0</v>
      </c>
      <c r="L7280" s="9">
        <v>525.76</v>
      </c>
      <c r="M7280" s="10">
        <v>0.53</v>
      </c>
      <c r="N7280" s="4" t="s">
        <v>89</v>
      </c>
      <c r="O7280" s="4" t="s">
        <v>23</v>
      </c>
      <c r="P7280" s="4" t="s">
        <v>24</v>
      </c>
    </row>
    <row r="7281" ht="14.25" customHeight="1">
      <c r="B7281" s="4" t="s">
        <v>15</v>
      </c>
      <c r="C7281" s="4">
        <v>1185732.0</v>
      </c>
      <c r="D7281" s="5">
        <v>44268.0</v>
      </c>
      <c r="E7281" s="4" t="s">
        <v>16</v>
      </c>
      <c r="F7281" s="4" t="s">
        <v>127</v>
      </c>
      <c r="G7281" s="4" t="s">
        <v>128</v>
      </c>
      <c r="H7281" s="6" t="s">
        <v>27</v>
      </c>
      <c r="I7281" s="7">
        <v>46.0</v>
      </c>
      <c r="J7281" s="8">
        <v>49.0</v>
      </c>
      <c r="K7281" s="9">
        <v>2254.0</v>
      </c>
      <c r="L7281" s="9">
        <v>924.14</v>
      </c>
      <c r="M7281" s="10">
        <v>0.41</v>
      </c>
      <c r="N7281" s="4" t="s">
        <v>89</v>
      </c>
      <c r="O7281" s="4" t="s">
        <v>29</v>
      </c>
      <c r="P7281" s="4" t="s">
        <v>24</v>
      </c>
    </row>
    <row r="7282" ht="14.25" customHeight="1">
      <c r="B7282" s="4" t="s">
        <v>15</v>
      </c>
      <c r="C7282" s="4">
        <v>1185732.0</v>
      </c>
      <c r="D7282" s="5">
        <v>44268.0</v>
      </c>
      <c r="E7282" s="4" t="s">
        <v>16</v>
      </c>
      <c r="F7282" s="4" t="s">
        <v>127</v>
      </c>
      <c r="G7282" s="4" t="s">
        <v>128</v>
      </c>
      <c r="H7282" s="6" t="s">
        <v>28</v>
      </c>
      <c r="I7282" s="7">
        <v>39.0</v>
      </c>
      <c r="J7282" s="8">
        <v>72.0</v>
      </c>
      <c r="K7282" s="9">
        <v>2808.0</v>
      </c>
      <c r="L7282" s="9">
        <v>1404.0</v>
      </c>
      <c r="M7282" s="10">
        <v>0.5</v>
      </c>
      <c r="N7282" s="4" t="s">
        <v>89</v>
      </c>
      <c r="O7282" s="4" t="s">
        <v>29</v>
      </c>
      <c r="P7282" s="4" t="s">
        <v>24</v>
      </c>
    </row>
    <row r="7283" ht="14.25" customHeight="1">
      <c r="B7283" s="4" t="s">
        <v>15</v>
      </c>
      <c r="C7283" s="4">
        <v>1185732.0</v>
      </c>
      <c r="D7283" s="5">
        <v>44300.0</v>
      </c>
      <c r="E7283" s="4" t="s">
        <v>16</v>
      </c>
      <c r="F7283" s="4" t="s">
        <v>127</v>
      </c>
      <c r="G7283" s="4" t="s">
        <v>128</v>
      </c>
      <c r="H7283" s="6" t="s">
        <v>18</v>
      </c>
      <c r="I7283" s="7">
        <v>36.0</v>
      </c>
      <c r="J7283" s="8">
        <v>131.0</v>
      </c>
      <c r="K7283" s="9">
        <v>4716.0</v>
      </c>
      <c r="L7283" s="9">
        <v>2358.0</v>
      </c>
      <c r="M7283" s="10">
        <v>0.5</v>
      </c>
      <c r="N7283" s="4" t="s">
        <v>89</v>
      </c>
      <c r="O7283" s="4" t="s">
        <v>20</v>
      </c>
      <c r="P7283" s="4" t="s">
        <v>24</v>
      </c>
    </row>
    <row r="7284" ht="14.25" customHeight="1">
      <c r="B7284" s="4" t="s">
        <v>15</v>
      </c>
      <c r="C7284" s="4">
        <v>1185732.0</v>
      </c>
      <c r="D7284" s="5">
        <v>44300.0</v>
      </c>
      <c r="E7284" s="4" t="s">
        <v>16</v>
      </c>
      <c r="F7284" s="4" t="s">
        <v>127</v>
      </c>
      <c r="G7284" s="4" t="s">
        <v>128</v>
      </c>
      <c r="H7284" s="6" t="s">
        <v>22</v>
      </c>
      <c r="I7284" s="7">
        <v>38.0</v>
      </c>
      <c r="J7284" s="8">
        <v>61.0</v>
      </c>
      <c r="K7284" s="9">
        <v>2318.0</v>
      </c>
      <c r="L7284" s="9">
        <v>1089.46</v>
      </c>
      <c r="M7284" s="10">
        <v>0.47</v>
      </c>
      <c r="N7284" s="4" t="s">
        <v>89</v>
      </c>
      <c r="O7284" s="4" t="s">
        <v>20</v>
      </c>
      <c r="P7284" s="4" t="s">
        <v>24</v>
      </c>
    </row>
    <row r="7285" ht="14.25" customHeight="1">
      <c r="B7285" s="4" t="s">
        <v>15</v>
      </c>
      <c r="C7285" s="4">
        <v>1185732.0</v>
      </c>
      <c r="D7285" s="5">
        <v>44300.0</v>
      </c>
      <c r="E7285" s="4" t="s">
        <v>16</v>
      </c>
      <c r="F7285" s="4" t="s">
        <v>127</v>
      </c>
      <c r="G7285" s="4" t="s">
        <v>128</v>
      </c>
      <c r="H7285" s="6" t="s">
        <v>25</v>
      </c>
      <c r="I7285" s="7">
        <v>27.0</v>
      </c>
      <c r="J7285" s="8">
        <v>59.0</v>
      </c>
      <c r="K7285" s="9">
        <v>1593.0</v>
      </c>
      <c r="L7285" s="9">
        <v>876.1500000000001</v>
      </c>
      <c r="M7285" s="10">
        <v>0.55</v>
      </c>
      <c r="N7285" s="4" t="s">
        <v>89</v>
      </c>
      <c r="O7285" s="4" t="s">
        <v>20</v>
      </c>
      <c r="P7285" s="4" t="s">
        <v>24</v>
      </c>
    </row>
    <row r="7286" ht="14.25" customHeight="1">
      <c r="B7286" s="4" t="s">
        <v>15</v>
      </c>
      <c r="C7286" s="4">
        <v>1185732.0</v>
      </c>
      <c r="D7286" s="5">
        <v>44300.0</v>
      </c>
      <c r="E7286" s="4" t="s">
        <v>16</v>
      </c>
      <c r="F7286" s="4" t="s">
        <v>127</v>
      </c>
      <c r="G7286" s="4" t="s">
        <v>128</v>
      </c>
      <c r="H7286" s="6" t="s">
        <v>26</v>
      </c>
      <c r="I7286" s="7">
        <v>32.0</v>
      </c>
      <c r="J7286" s="8">
        <v>44.0</v>
      </c>
      <c r="K7286" s="9">
        <v>1408.0</v>
      </c>
      <c r="L7286" s="9">
        <v>718.08</v>
      </c>
      <c r="M7286" s="10">
        <v>0.51</v>
      </c>
      <c r="N7286" s="4" t="s">
        <v>89</v>
      </c>
      <c r="O7286" s="4" t="s">
        <v>23</v>
      </c>
      <c r="P7286" s="4" t="s">
        <v>24</v>
      </c>
    </row>
    <row r="7287" ht="14.25" customHeight="1">
      <c r="B7287" s="4" t="s">
        <v>15</v>
      </c>
      <c r="C7287" s="4">
        <v>1185732.0</v>
      </c>
      <c r="D7287" s="5">
        <v>44300.0</v>
      </c>
      <c r="E7287" s="4" t="s">
        <v>16</v>
      </c>
      <c r="F7287" s="4" t="s">
        <v>127</v>
      </c>
      <c r="G7287" s="4" t="s">
        <v>128</v>
      </c>
      <c r="H7287" s="6" t="s">
        <v>27</v>
      </c>
      <c r="I7287" s="7">
        <v>47.0</v>
      </c>
      <c r="J7287" s="8">
        <v>45.0</v>
      </c>
      <c r="K7287" s="9">
        <v>2115.0</v>
      </c>
      <c r="L7287" s="9">
        <v>951.7499999999999</v>
      </c>
      <c r="M7287" s="10">
        <v>0.44999999999999996</v>
      </c>
      <c r="N7287" s="4" t="s">
        <v>89</v>
      </c>
      <c r="O7287" s="4" t="s">
        <v>23</v>
      </c>
      <c r="P7287" s="4" t="s">
        <v>21</v>
      </c>
    </row>
    <row r="7288" ht="14.25" customHeight="1">
      <c r="B7288" s="4" t="s">
        <v>15</v>
      </c>
      <c r="C7288" s="4">
        <v>1185732.0</v>
      </c>
      <c r="D7288" s="5">
        <v>44300.0</v>
      </c>
      <c r="E7288" s="4" t="s">
        <v>16</v>
      </c>
      <c r="F7288" s="4" t="s">
        <v>127</v>
      </c>
      <c r="G7288" s="4" t="s">
        <v>128</v>
      </c>
      <c r="H7288" s="6" t="s">
        <v>28</v>
      </c>
      <c r="I7288" s="7">
        <v>38.0</v>
      </c>
      <c r="J7288" s="8">
        <v>78.0</v>
      </c>
      <c r="K7288" s="9">
        <v>2964.0</v>
      </c>
      <c r="L7288" s="9">
        <v>1600.5600000000002</v>
      </c>
      <c r="M7288" s="10">
        <v>0.54</v>
      </c>
      <c r="N7288" s="4" t="s">
        <v>89</v>
      </c>
      <c r="O7288" s="4" t="s">
        <v>20</v>
      </c>
      <c r="P7288" s="4" t="s">
        <v>24</v>
      </c>
    </row>
    <row r="7289" ht="14.25" customHeight="1">
      <c r="B7289" s="4" t="s">
        <v>15</v>
      </c>
      <c r="C7289" s="4">
        <v>1185732.0</v>
      </c>
      <c r="D7289" s="5">
        <v>44329.0</v>
      </c>
      <c r="E7289" s="4" t="s">
        <v>16</v>
      </c>
      <c r="F7289" s="4" t="s">
        <v>127</v>
      </c>
      <c r="G7289" s="4" t="s">
        <v>128</v>
      </c>
      <c r="H7289" s="6" t="s">
        <v>18</v>
      </c>
      <c r="I7289" s="7">
        <v>51.0</v>
      </c>
      <c r="J7289" s="8">
        <v>160.0</v>
      </c>
      <c r="K7289" s="9">
        <v>8160.0</v>
      </c>
      <c r="L7289" s="9">
        <v>3916.7999999999997</v>
      </c>
      <c r="M7289" s="10">
        <v>0.48</v>
      </c>
      <c r="N7289" s="4" t="s">
        <v>89</v>
      </c>
      <c r="O7289" s="4" t="s">
        <v>20</v>
      </c>
      <c r="P7289" s="4" t="s">
        <v>21</v>
      </c>
    </row>
    <row r="7290" ht="14.25" customHeight="1">
      <c r="B7290" s="4" t="s">
        <v>15</v>
      </c>
      <c r="C7290" s="4">
        <v>1185732.0</v>
      </c>
      <c r="D7290" s="5">
        <v>44329.0</v>
      </c>
      <c r="E7290" s="4" t="s">
        <v>16</v>
      </c>
      <c r="F7290" s="4" t="s">
        <v>127</v>
      </c>
      <c r="G7290" s="4" t="s">
        <v>128</v>
      </c>
      <c r="H7290" s="6" t="s">
        <v>22</v>
      </c>
      <c r="I7290" s="7">
        <v>47.0</v>
      </c>
      <c r="J7290" s="8">
        <v>69.0</v>
      </c>
      <c r="K7290" s="9">
        <v>3243.0</v>
      </c>
      <c r="L7290" s="9">
        <v>1459.35</v>
      </c>
      <c r="M7290" s="10">
        <v>0.44999999999999996</v>
      </c>
      <c r="N7290" s="4" t="s">
        <v>89</v>
      </c>
      <c r="O7290" s="4" t="s">
        <v>23</v>
      </c>
      <c r="P7290" s="4" t="s">
        <v>24</v>
      </c>
    </row>
    <row r="7291" ht="14.25" customHeight="1">
      <c r="B7291" s="4" t="s">
        <v>15</v>
      </c>
      <c r="C7291" s="4">
        <v>1185732.0</v>
      </c>
      <c r="D7291" s="5">
        <v>44329.0</v>
      </c>
      <c r="E7291" s="4" t="s">
        <v>16</v>
      </c>
      <c r="F7291" s="4" t="s">
        <v>127</v>
      </c>
      <c r="G7291" s="4" t="s">
        <v>128</v>
      </c>
      <c r="H7291" s="6" t="s">
        <v>25</v>
      </c>
      <c r="I7291" s="7">
        <v>41.0</v>
      </c>
      <c r="J7291" s="8">
        <v>81.0</v>
      </c>
      <c r="K7291" s="9">
        <v>3321.0</v>
      </c>
      <c r="L7291" s="9">
        <v>1726.92</v>
      </c>
      <c r="M7291" s="10">
        <v>0.52</v>
      </c>
      <c r="N7291" s="4" t="s">
        <v>89</v>
      </c>
      <c r="O7291" s="4" t="s">
        <v>23</v>
      </c>
      <c r="P7291" s="4" t="s">
        <v>24</v>
      </c>
    </row>
    <row r="7292" ht="14.25" customHeight="1">
      <c r="B7292" s="4" t="s">
        <v>15</v>
      </c>
      <c r="C7292" s="4">
        <v>1185732.0</v>
      </c>
      <c r="D7292" s="5">
        <v>44329.0</v>
      </c>
      <c r="E7292" s="4" t="s">
        <v>16</v>
      </c>
      <c r="F7292" s="4" t="s">
        <v>127</v>
      </c>
      <c r="G7292" s="4" t="s">
        <v>128</v>
      </c>
      <c r="H7292" s="6" t="s">
        <v>26</v>
      </c>
      <c r="I7292" s="7">
        <v>41.0</v>
      </c>
      <c r="J7292" s="8">
        <v>65.0</v>
      </c>
      <c r="K7292" s="9">
        <v>2665.0</v>
      </c>
      <c r="L7292" s="9">
        <v>1385.8</v>
      </c>
      <c r="M7292" s="10">
        <v>0.52</v>
      </c>
      <c r="N7292" s="4" t="s">
        <v>89</v>
      </c>
      <c r="O7292" s="4" t="s">
        <v>23</v>
      </c>
      <c r="P7292" s="4" t="s">
        <v>21</v>
      </c>
    </row>
    <row r="7293" ht="14.25" customHeight="1">
      <c r="B7293" s="4" t="s">
        <v>15</v>
      </c>
      <c r="C7293" s="4">
        <v>1185732.0</v>
      </c>
      <c r="D7293" s="5">
        <v>44329.0</v>
      </c>
      <c r="E7293" s="4" t="s">
        <v>16</v>
      </c>
      <c r="F7293" s="4" t="s">
        <v>127</v>
      </c>
      <c r="G7293" s="4" t="s">
        <v>128</v>
      </c>
      <c r="H7293" s="6" t="s">
        <v>27</v>
      </c>
      <c r="I7293" s="7">
        <v>50.0</v>
      </c>
      <c r="J7293" s="8">
        <v>74.0</v>
      </c>
      <c r="K7293" s="9">
        <v>3700.0</v>
      </c>
      <c r="L7293" s="9">
        <v>1554.0</v>
      </c>
      <c r="M7293" s="10">
        <v>0.42</v>
      </c>
      <c r="N7293" s="4" t="s">
        <v>89</v>
      </c>
      <c r="O7293" s="4" t="s">
        <v>29</v>
      </c>
      <c r="P7293" s="4" t="s">
        <v>24</v>
      </c>
    </row>
    <row r="7294" ht="14.25" customHeight="1">
      <c r="B7294" s="4" t="s">
        <v>15</v>
      </c>
      <c r="C7294" s="4">
        <v>1185732.0</v>
      </c>
      <c r="D7294" s="5">
        <v>44329.0</v>
      </c>
      <c r="E7294" s="4" t="s">
        <v>16</v>
      </c>
      <c r="F7294" s="4" t="s">
        <v>127</v>
      </c>
      <c r="G7294" s="4" t="s">
        <v>128</v>
      </c>
      <c r="H7294" s="6" t="s">
        <v>28</v>
      </c>
      <c r="I7294" s="7">
        <v>54.0</v>
      </c>
      <c r="J7294" s="8">
        <v>104.0</v>
      </c>
      <c r="K7294" s="9">
        <v>5616.0</v>
      </c>
      <c r="L7294" s="9">
        <v>3088.8</v>
      </c>
      <c r="M7294" s="10">
        <v>0.55</v>
      </c>
      <c r="N7294" s="4" t="s">
        <v>89</v>
      </c>
      <c r="O7294" s="4" t="s">
        <v>23</v>
      </c>
      <c r="P7294" s="4" t="s">
        <v>21</v>
      </c>
    </row>
    <row r="7295" ht="14.25" customHeight="1">
      <c r="B7295" s="4" t="s">
        <v>15</v>
      </c>
      <c r="C7295" s="4">
        <v>1185732.0</v>
      </c>
      <c r="D7295" s="5">
        <v>44362.0</v>
      </c>
      <c r="E7295" s="4" t="s">
        <v>16</v>
      </c>
      <c r="F7295" s="4" t="s">
        <v>127</v>
      </c>
      <c r="G7295" s="4" t="s">
        <v>128</v>
      </c>
      <c r="H7295" s="6" t="s">
        <v>18</v>
      </c>
      <c r="I7295" s="7">
        <v>51.0</v>
      </c>
      <c r="J7295" s="8">
        <v>189.0</v>
      </c>
      <c r="K7295" s="9">
        <v>9639.0</v>
      </c>
      <c r="L7295" s="9">
        <v>4433.94</v>
      </c>
      <c r="M7295" s="10">
        <v>0.45999999999999996</v>
      </c>
      <c r="N7295" s="4" t="s">
        <v>89</v>
      </c>
      <c r="O7295" s="4" t="s">
        <v>20</v>
      </c>
      <c r="P7295" s="4" t="s">
        <v>24</v>
      </c>
    </row>
    <row r="7296" ht="14.25" customHeight="1">
      <c r="B7296" s="4" t="s">
        <v>15</v>
      </c>
      <c r="C7296" s="4">
        <v>1185732.0</v>
      </c>
      <c r="D7296" s="5">
        <v>44362.0</v>
      </c>
      <c r="E7296" s="4" t="s">
        <v>16</v>
      </c>
      <c r="F7296" s="4" t="s">
        <v>127</v>
      </c>
      <c r="G7296" s="4" t="s">
        <v>128</v>
      </c>
      <c r="H7296" s="6" t="s">
        <v>22</v>
      </c>
      <c r="I7296" s="7">
        <v>48.0</v>
      </c>
      <c r="J7296" s="8">
        <v>120.0</v>
      </c>
      <c r="K7296" s="9">
        <v>5760.0</v>
      </c>
      <c r="L7296" s="9">
        <v>2591.9999999999995</v>
      </c>
      <c r="M7296" s="10">
        <v>0.44999999999999996</v>
      </c>
      <c r="N7296" s="4" t="s">
        <v>89</v>
      </c>
      <c r="O7296" s="4" t="s">
        <v>29</v>
      </c>
      <c r="P7296" s="4" t="s">
        <v>21</v>
      </c>
    </row>
    <row r="7297" ht="14.25" customHeight="1">
      <c r="B7297" s="4" t="s">
        <v>15</v>
      </c>
      <c r="C7297" s="4">
        <v>1185732.0</v>
      </c>
      <c r="D7297" s="5">
        <v>44362.0</v>
      </c>
      <c r="E7297" s="4" t="s">
        <v>16</v>
      </c>
      <c r="F7297" s="4" t="s">
        <v>127</v>
      </c>
      <c r="G7297" s="4" t="s">
        <v>128</v>
      </c>
      <c r="H7297" s="6" t="s">
        <v>25</v>
      </c>
      <c r="I7297" s="7">
        <v>43.0</v>
      </c>
      <c r="J7297" s="8">
        <v>85.0</v>
      </c>
      <c r="K7297" s="9">
        <v>3655.0</v>
      </c>
      <c r="L7297" s="9">
        <v>1937.15</v>
      </c>
      <c r="M7297" s="10">
        <v>0.53</v>
      </c>
      <c r="N7297" s="4" t="s">
        <v>89</v>
      </c>
      <c r="O7297" s="4" t="s">
        <v>23</v>
      </c>
      <c r="P7297" s="4" t="s">
        <v>21</v>
      </c>
    </row>
    <row r="7298" ht="14.25" customHeight="1">
      <c r="B7298" s="4" t="s">
        <v>15</v>
      </c>
      <c r="C7298" s="4">
        <v>1185732.0</v>
      </c>
      <c r="D7298" s="5">
        <v>44362.0</v>
      </c>
      <c r="E7298" s="4" t="s">
        <v>16</v>
      </c>
      <c r="F7298" s="4" t="s">
        <v>127</v>
      </c>
      <c r="G7298" s="4" t="s">
        <v>128</v>
      </c>
      <c r="H7298" s="6" t="s">
        <v>26</v>
      </c>
      <c r="I7298" s="7">
        <v>41.0</v>
      </c>
      <c r="J7298" s="8">
        <v>75.0</v>
      </c>
      <c r="K7298" s="9">
        <v>3075.0</v>
      </c>
      <c r="L7298" s="9">
        <v>1691.2500000000002</v>
      </c>
      <c r="M7298" s="10">
        <v>0.55</v>
      </c>
      <c r="N7298" s="4" t="s">
        <v>89</v>
      </c>
      <c r="O7298" s="4" t="s">
        <v>23</v>
      </c>
      <c r="P7298" s="4" t="s">
        <v>24</v>
      </c>
    </row>
    <row r="7299" ht="14.25" customHeight="1">
      <c r="B7299" s="4" t="s">
        <v>15</v>
      </c>
      <c r="C7299" s="4">
        <v>1185732.0</v>
      </c>
      <c r="D7299" s="5">
        <v>44362.0</v>
      </c>
      <c r="E7299" s="4" t="s">
        <v>16</v>
      </c>
      <c r="F7299" s="4" t="s">
        <v>127</v>
      </c>
      <c r="G7299" s="4" t="s">
        <v>128</v>
      </c>
      <c r="H7299" s="6" t="s">
        <v>27</v>
      </c>
      <c r="I7299" s="7">
        <v>50.0</v>
      </c>
      <c r="J7299" s="8">
        <v>75.0</v>
      </c>
      <c r="K7299" s="9">
        <v>3750.0</v>
      </c>
      <c r="L7299" s="9">
        <v>1500.0</v>
      </c>
      <c r="M7299" s="10">
        <v>0.4</v>
      </c>
      <c r="N7299" s="4" t="s">
        <v>89</v>
      </c>
      <c r="O7299" s="4" t="s">
        <v>29</v>
      </c>
      <c r="P7299" s="4" t="s">
        <v>21</v>
      </c>
    </row>
    <row r="7300" ht="14.25" customHeight="1">
      <c r="B7300" s="4" t="s">
        <v>15</v>
      </c>
      <c r="C7300" s="4">
        <v>1185732.0</v>
      </c>
      <c r="D7300" s="5">
        <v>44362.0</v>
      </c>
      <c r="E7300" s="4" t="s">
        <v>16</v>
      </c>
      <c r="F7300" s="4" t="s">
        <v>127</v>
      </c>
      <c r="G7300" s="4" t="s">
        <v>128</v>
      </c>
      <c r="H7300" s="6" t="s">
        <v>28</v>
      </c>
      <c r="I7300" s="7">
        <v>56.0</v>
      </c>
      <c r="J7300" s="8">
        <v>135.0</v>
      </c>
      <c r="K7300" s="9">
        <v>7560.0</v>
      </c>
      <c r="L7300" s="9">
        <v>4006.8</v>
      </c>
      <c r="M7300" s="10">
        <v>0.53</v>
      </c>
      <c r="N7300" s="4" t="s">
        <v>89</v>
      </c>
      <c r="O7300" s="4" t="s">
        <v>23</v>
      </c>
      <c r="P7300" s="4" t="s">
        <v>24</v>
      </c>
    </row>
    <row r="7301" ht="14.25" customHeight="1">
      <c r="B7301" s="4" t="s">
        <v>15</v>
      </c>
      <c r="C7301" s="4">
        <v>1185732.0</v>
      </c>
      <c r="D7301" s="5">
        <v>44390.0</v>
      </c>
      <c r="E7301" s="4" t="s">
        <v>16</v>
      </c>
      <c r="F7301" s="4" t="s">
        <v>127</v>
      </c>
      <c r="G7301" s="4" t="s">
        <v>128</v>
      </c>
      <c r="H7301" s="6" t="s">
        <v>18</v>
      </c>
      <c r="I7301" s="7">
        <v>53.0</v>
      </c>
      <c r="J7301" s="8">
        <v>182.0</v>
      </c>
      <c r="K7301" s="9">
        <v>9646.0</v>
      </c>
      <c r="L7301" s="9">
        <v>4823.0</v>
      </c>
      <c r="M7301" s="10">
        <v>0.5</v>
      </c>
      <c r="N7301" s="4" t="s">
        <v>89</v>
      </c>
      <c r="O7301" s="4" t="s">
        <v>20</v>
      </c>
      <c r="P7301" s="4" t="s">
        <v>21</v>
      </c>
    </row>
    <row r="7302" ht="14.25" customHeight="1">
      <c r="B7302" s="4" t="s">
        <v>15</v>
      </c>
      <c r="C7302" s="4">
        <v>1185732.0</v>
      </c>
      <c r="D7302" s="5">
        <v>44390.0</v>
      </c>
      <c r="E7302" s="4" t="s">
        <v>16</v>
      </c>
      <c r="F7302" s="4" t="s">
        <v>127</v>
      </c>
      <c r="G7302" s="4" t="s">
        <v>128</v>
      </c>
      <c r="H7302" s="6" t="s">
        <v>22</v>
      </c>
      <c r="I7302" s="7">
        <v>47.0</v>
      </c>
      <c r="J7302" s="8">
        <v>119.0</v>
      </c>
      <c r="K7302" s="9">
        <v>5593.0</v>
      </c>
      <c r="L7302" s="9">
        <v>2516.85</v>
      </c>
      <c r="M7302" s="10">
        <v>0.44999999999999996</v>
      </c>
      <c r="N7302" s="4" t="s">
        <v>89</v>
      </c>
      <c r="O7302" s="4" t="s">
        <v>20</v>
      </c>
      <c r="P7302" s="4" t="s">
        <v>21</v>
      </c>
    </row>
    <row r="7303" ht="14.25" customHeight="1">
      <c r="B7303" s="4" t="s">
        <v>15</v>
      </c>
      <c r="C7303" s="4">
        <v>1185732.0</v>
      </c>
      <c r="D7303" s="5">
        <v>44390.0</v>
      </c>
      <c r="E7303" s="4" t="s">
        <v>16</v>
      </c>
      <c r="F7303" s="4" t="s">
        <v>127</v>
      </c>
      <c r="G7303" s="4" t="s">
        <v>128</v>
      </c>
      <c r="H7303" s="6" t="s">
        <v>25</v>
      </c>
      <c r="I7303" s="7">
        <v>41.0</v>
      </c>
      <c r="J7303" s="8">
        <v>102.0</v>
      </c>
      <c r="K7303" s="9">
        <v>4182.0</v>
      </c>
      <c r="L7303" s="9">
        <v>2258.28</v>
      </c>
      <c r="M7303" s="10">
        <v>0.54</v>
      </c>
      <c r="N7303" s="4" t="s">
        <v>89</v>
      </c>
      <c r="O7303" s="4" t="s">
        <v>23</v>
      </c>
      <c r="P7303" s="4" t="s">
        <v>21</v>
      </c>
    </row>
    <row r="7304" ht="14.25" customHeight="1">
      <c r="B7304" s="4" t="s">
        <v>15</v>
      </c>
      <c r="C7304" s="4">
        <v>1185732.0</v>
      </c>
      <c r="D7304" s="5">
        <v>44390.0</v>
      </c>
      <c r="E7304" s="4" t="s">
        <v>16</v>
      </c>
      <c r="F7304" s="4" t="s">
        <v>127</v>
      </c>
      <c r="G7304" s="4" t="s">
        <v>128</v>
      </c>
      <c r="H7304" s="6" t="s">
        <v>26</v>
      </c>
      <c r="I7304" s="7">
        <v>43.0</v>
      </c>
      <c r="J7304" s="8">
        <v>90.0</v>
      </c>
      <c r="K7304" s="9">
        <v>3870.0</v>
      </c>
      <c r="L7304" s="9">
        <v>2051.1</v>
      </c>
      <c r="M7304" s="10">
        <v>0.53</v>
      </c>
      <c r="N7304" s="4" t="s">
        <v>89</v>
      </c>
      <c r="O7304" s="4" t="s">
        <v>23</v>
      </c>
      <c r="P7304" s="4" t="s">
        <v>21</v>
      </c>
    </row>
    <row r="7305" ht="14.25" customHeight="1">
      <c r="B7305" s="4" t="s">
        <v>15</v>
      </c>
      <c r="C7305" s="4">
        <v>1185732.0</v>
      </c>
      <c r="D7305" s="5">
        <v>44390.0</v>
      </c>
      <c r="E7305" s="4" t="s">
        <v>16</v>
      </c>
      <c r="F7305" s="4" t="s">
        <v>127</v>
      </c>
      <c r="G7305" s="4" t="s">
        <v>128</v>
      </c>
      <c r="H7305" s="6" t="s">
        <v>27</v>
      </c>
      <c r="I7305" s="7">
        <v>51.0</v>
      </c>
      <c r="J7305" s="8">
        <v>94.0</v>
      </c>
      <c r="K7305" s="9">
        <v>4794.0</v>
      </c>
      <c r="L7305" s="9">
        <v>1965.54</v>
      </c>
      <c r="M7305" s="10">
        <v>0.41</v>
      </c>
      <c r="N7305" s="4" t="s">
        <v>89</v>
      </c>
      <c r="O7305" s="4" t="s">
        <v>23</v>
      </c>
      <c r="P7305" s="4" t="s">
        <v>24</v>
      </c>
    </row>
    <row r="7306" ht="14.25" customHeight="1">
      <c r="B7306" s="4" t="s">
        <v>15</v>
      </c>
      <c r="C7306" s="4">
        <v>1185732.0</v>
      </c>
      <c r="D7306" s="5">
        <v>44390.0</v>
      </c>
      <c r="E7306" s="4" t="s">
        <v>16</v>
      </c>
      <c r="F7306" s="4" t="s">
        <v>127</v>
      </c>
      <c r="G7306" s="4" t="s">
        <v>128</v>
      </c>
      <c r="H7306" s="6" t="s">
        <v>28</v>
      </c>
      <c r="I7306" s="7">
        <v>55.0</v>
      </c>
      <c r="J7306" s="8">
        <v>145.0</v>
      </c>
      <c r="K7306" s="9">
        <v>7975.0</v>
      </c>
      <c r="L7306" s="9">
        <v>3987.5</v>
      </c>
      <c r="M7306" s="10">
        <v>0.5</v>
      </c>
      <c r="N7306" s="4" t="s">
        <v>89</v>
      </c>
      <c r="O7306" s="4" t="s">
        <v>20</v>
      </c>
      <c r="P7306" s="4" t="s">
        <v>21</v>
      </c>
    </row>
    <row r="7307" ht="14.25" customHeight="1">
      <c r="B7307" s="4" t="s">
        <v>15</v>
      </c>
      <c r="C7307" s="4">
        <v>1185732.0</v>
      </c>
      <c r="D7307" s="5">
        <v>44422.0</v>
      </c>
      <c r="E7307" s="4" t="s">
        <v>16</v>
      </c>
      <c r="F7307" s="4" t="s">
        <v>127</v>
      </c>
      <c r="G7307" s="4" t="s">
        <v>128</v>
      </c>
      <c r="H7307" s="6" t="s">
        <v>18</v>
      </c>
      <c r="I7307" s="7">
        <v>50.0</v>
      </c>
      <c r="J7307" s="8">
        <v>163.0</v>
      </c>
      <c r="K7307" s="9">
        <v>8150.0</v>
      </c>
      <c r="L7307" s="9">
        <v>3993.5</v>
      </c>
      <c r="M7307" s="10">
        <v>0.49</v>
      </c>
      <c r="N7307" s="4" t="s">
        <v>89</v>
      </c>
      <c r="O7307" s="4" t="s">
        <v>23</v>
      </c>
      <c r="P7307" s="4" t="s">
        <v>21</v>
      </c>
    </row>
    <row r="7308" ht="14.25" customHeight="1">
      <c r="B7308" s="4" t="s">
        <v>15</v>
      </c>
      <c r="C7308" s="4">
        <v>1185732.0</v>
      </c>
      <c r="D7308" s="5">
        <v>44422.0</v>
      </c>
      <c r="E7308" s="4" t="s">
        <v>16</v>
      </c>
      <c r="F7308" s="4" t="s">
        <v>127</v>
      </c>
      <c r="G7308" s="4" t="s">
        <v>128</v>
      </c>
      <c r="H7308" s="6" t="s">
        <v>22</v>
      </c>
      <c r="I7308" s="7">
        <v>47.0</v>
      </c>
      <c r="J7308" s="8">
        <v>128.0</v>
      </c>
      <c r="K7308" s="9">
        <v>6016.0</v>
      </c>
      <c r="L7308" s="9">
        <v>2767.3599999999997</v>
      </c>
      <c r="M7308" s="10">
        <v>0.45999999999999996</v>
      </c>
      <c r="N7308" s="4" t="s">
        <v>89</v>
      </c>
      <c r="O7308" s="4" t="s">
        <v>20</v>
      </c>
      <c r="P7308" s="4" t="s">
        <v>24</v>
      </c>
    </row>
    <row r="7309" ht="14.25" customHeight="1">
      <c r="B7309" s="4" t="s">
        <v>15</v>
      </c>
      <c r="C7309" s="4">
        <v>1185732.0</v>
      </c>
      <c r="D7309" s="5">
        <v>44422.0</v>
      </c>
      <c r="E7309" s="4" t="s">
        <v>16</v>
      </c>
      <c r="F7309" s="4" t="s">
        <v>127</v>
      </c>
      <c r="G7309" s="4" t="s">
        <v>128</v>
      </c>
      <c r="H7309" s="6" t="s">
        <v>25</v>
      </c>
      <c r="I7309" s="7">
        <v>42.0</v>
      </c>
      <c r="J7309" s="8">
        <v>105.0</v>
      </c>
      <c r="K7309" s="9">
        <v>4410.0</v>
      </c>
      <c r="L7309" s="9">
        <v>2205.0</v>
      </c>
      <c r="M7309" s="10">
        <v>0.5</v>
      </c>
      <c r="N7309" s="4" t="s">
        <v>89</v>
      </c>
      <c r="O7309" s="4" t="s">
        <v>29</v>
      </c>
      <c r="P7309" s="4" t="s">
        <v>21</v>
      </c>
    </row>
    <row r="7310" ht="14.25" customHeight="1">
      <c r="B7310" s="4" t="s">
        <v>15</v>
      </c>
      <c r="C7310" s="4">
        <v>1185732.0</v>
      </c>
      <c r="D7310" s="5">
        <v>44422.0</v>
      </c>
      <c r="E7310" s="4" t="s">
        <v>16</v>
      </c>
      <c r="F7310" s="4" t="s">
        <v>127</v>
      </c>
      <c r="G7310" s="4" t="s">
        <v>128</v>
      </c>
      <c r="H7310" s="6" t="s">
        <v>26</v>
      </c>
      <c r="I7310" s="7">
        <v>41.0</v>
      </c>
      <c r="J7310" s="8">
        <v>63.0</v>
      </c>
      <c r="K7310" s="9">
        <v>2583.0</v>
      </c>
      <c r="L7310" s="9">
        <v>1291.5</v>
      </c>
      <c r="M7310" s="10">
        <v>0.5</v>
      </c>
      <c r="N7310" s="4" t="s">
        <v>89</v>
      </c>
      <c r="O7310" s="4" t="s">
        <v>20</v>
      </c>
      <c r="P7310" s="4" t="s">
        <v>21</v>
      </c>
    </row>
    <row r="7311" ht="14.25" customHeight="1">
      <c r="B7311" s="4" t="s">
        <v>15</v>
      </c>
      <c r="C7311" s="4">
        <v>1185732.0</v>
      </c>
      <c r="D7311" s="5">
        <v>44422.0</v>
      </c>
      <c r="E7311" s="4" t="s">
        <v>16</v>
      </c>
      <c r="F7311" s="4" t="s">
        <v>127</v>
      </c>
      <c r="G7311" s="4" t="s">
        <v>128</v>
      </c>
      <c r="H7311" s="6" t="s">
        <v>27</v>
      </c>
      <c r="I7311" s="7">
        <v>50.0</v>
      </c>
      <c r="J7311" s="8">
        <v>63.0</v>
      </c>
      <c r="K7311" s="9">
        <v>3150.0</v>
      </c>
      <c r="L7311" s="9">
        <v>1417.4999999999998</v>
      </c>
      <c r="M7311" s="10">
        <v>0.44999999999999996</v>
      </c>
      <c r="N7311" s="4" t="s">
        <v>89</v>
      </c>
      <c r="O7311" s="4" t="s">
        <v>20</v>
      </c>
      <c r="P7311" s="4" t="s">
        <v>21</v>
      </c>
    </row>
    <row r="7312" ht="14.25" customHeight="1">
      <c r="B7312" s="4" t="s">
        <v>15</v>
      </c>
      <c r="C7312" s="4">
        <v>1185732.0</v>
      </c>
      <c r="D7312" s="5">
        <v>44422.0</v>
      </c>
      <c r="E7312" s="4" t="s">
        <v>16</v>
      </c>
      <c r="F7312" s="4" t="s">
        <v>127</v>
      </c>
      <c r="G7312" s="4" t="s">
        <v>128</v>
      </c>
      <c r="H7312" s="6" t="s">
        <v>28</v>
      </c>
      <c r="I7312" s="7">
        <v>59.0</v>
      </c>
      <c r="J7312" s="8">
        <v>120.0</v>
      </c>
      <c r="K7312" s="9">
        <v>7080.0</v>
      </c>
      <c r="L7312" s="9">
        <v>3681.6</v>
      </c>
      <c r="M7312" s="10">
        <v>0.52</v>
      </c>
      <c r="N7312" s="4" t="s">
        <v>89</v>
      </c>
      <c r="O7312" s="4" t="s">
        <v>29</v>
      </c>
      <c r="P7312" s="4" t="s">
        <v>24</v>
      </c>
    </row>
    <row r="7313" ht="14.25" customHeight="1">
      <c r="B7313" s="4" t="s">
        <v>15</v>
      </c>
      <c r="C7313" s="4">
        <v>1185732.0</v>
      </c>
      <c r="D7313" s="5">
        <v>44452.0</v>
      </c>
      <c r="E7313" s="4" t="s">
        <v>16</v>
      </c>
      <c r="F7313" s="4" t="s">
        <v>127</v>
      </c>
      <c r="G7313" s="4" t="s">
        <v>128</v>
      </c>
      <c r="H7313" s="6" t="s">
        <v>18</v>
      </c>
      <c r="I7313" s="7">
        <v>50.0</v>
      </c>
      <c r="J7313" s="8">
        <v>142.0</v>
      </c>
      <c r="K7313" s="9">
        <v>7100.0</v>
      </c>
      <c r="L7313" s="9">
        <v>3479.0</v>
      </c>
      <c r="M7313" s="10">
        <v>0.49</v>
      </c>
      <c r="N7313" s="4" t="s">
        <v>89</v>
      </c>
      <c r="O7313" s="4" t="s">
        <v>29</v>
      </c>
      <c r="P7313" s="4" t="s">
        <v>21</v>
      </c>
    </row>
    <row r="7314" ht="14.25" customHeight="1">
      <c r="B7314" s="4" t="s">
        <v>15</v>
      </c>
      <c r="C7314" s="4">
        <v>1185732.0</v>
      </c>
      <c r="D7314" s="5">
        <v>44452.0</v>
      </c>
      <c r="E7314" s="4" t="s">
        <v>16</v>
      </c>
      <c r="F7314" s="4" t="s">
        <v>127</v>
      </c>
      <c r="G7314" s="4" t="s">
        <v>128</v>
      </c>
      <c r="H7314" s="6" t="s">
        <v>22</v>
      </c>
      <c r="I7314" s="7">
        <v>47.0</v>
      </c>
      <c r="J7314" s="8">
        <v>85.0</v>
      </c>
      <c r="K7314" s="9">
        <v>3995.0</v>
      </c>
      <c r="L7314" s="9">
        <v>1797.7499999999998</v>
      </c>
      <c r="M7314" s="10">
        <v>0.44999999999999996</v>
      </c>
      <c r="N7314" s="4" t="s">
        <v>89</v>
      </c>
      <c r="O7314" s="4" t="s">
        <v>23</v>
      </c>
      <c r="P7314" s="4" t="s">
        <v>21</v>
      </c>
    </row>
    <row r="7315" ht="14.25" customHeight="1">
      <c r="B7315" s="4" t="s">
        <v>15</v>
      </c>
      <c r="C7315" s="4">
        <v>1185732.0</v>
      </c>
      <c r="D7315" s="5">
        <v>44452.0</v>
      </c>
      <c r="E7315" s="4" t="s">
        <v>16</v>
      </c>
      <c r="F7315" s="4" t="s">
        <v>127</v>
      </c>
      <c r="G7315" s="4" t="s">
        <v>128</v>
      </c>
      <c r="H7315" s="6" t="s">
        <v>25</v>
      </c>
      <c r="I7315" s="7">
        <v>43.0</v>
      </c>
      <c r="J7315" s="8">
        <v>61.0</v>
      </c>
      <c r="K7315" s="9">
        <v>2623.0</v>
      </c>
      <c r="L7315" s="9">
        <v>1337.73</v>
      </c>
      <c r="M7315" s="10">
        <v>0.51</v>
      </c>
      <c r="N7315" s="4" t="s">
        <v>89</v>
      </c>
      <c r="O7315" s="4" t="s">
        <v>23</v>
      </c>
      <c r="P7315" s="4" t="s">
        <v>24</v>
      </c>
    </row>
    <row r="7316" ht="14.25" customHeight="1">
      <c r="B7316" s="4" t="s">
        <v>15</v>
      </c>
      <c r="C7316" s="4">
        <v>1185732.0</v>
      </c>
      <c r="D7316" s="5">
        <v>44452.0</v>
      </c>
      <c r="E7316" s="4" t="s">
        <v>16</v>
      </c>
      <c r="F7316" s="4" t="s">
        <v>127</v>
      </c>
      <c r="G7316" s="4" t="s">
        <v>128</v>
      </c>
      <c r="H7316" s="6" t="s">
        <v>26</v>
      </c>
      <c r="I7316" s="7">
        <v>41.0</v>
      </c>
      <c r="J7316" s="8">
        <v>60.0</v>
      </c>
      <c r="K7316" s="9">
        <v>2460.0</v>
      </c>
      <c r="L7316" s="9">
        <v>1254.6</v>
      </c>
      <c r="M7316" s="10">
        <v>0.51</v>
      </c>
      <c r="N7316" s="4" t="s">
        <v>89</v>
      </c>
      <c r="O7316" s="4" t="s">
        <v>20</v>
      </c>
      <c r="P7316" s="4" t="s">
        <v>24</v>
      </c>
    </row>
    <row r="7317" ht="14.25" customHeight="1">
      <c r="B7317" s="4" t="s">
        <v>15</v>
      </c>
      <c r="C7317" s="4">
        <v>1185732.0</v>
      </c>
      <c r="D7317" s="5">
        <v>44452.0</v>
      </c>
      <c r="E7317" s="4" t="s">
        <v>16</v>
      </c>
      <c r="F7317" s="4" t="s">
        <v>127</v>
      </c>
      <c r="G7317" s="4" t="s">
        <v>128</v>
      </c>
      <c r="H7317" s="6" t="s">
        <v>27</v>
      </c>
      <c r="I7317" s="7">
        <v>50.0</v>
      </c>
      <c r="J7317" s="8">
        <v>60.0</v>
      </c>
      <c r="K7317" s="9">
        <v>3000.0</v>
      </c>
      <c r="L7317" s="9">
        <v>1320.0</v>
      </c>
      <c r="M7317" s="10">
        <v>0.44</v>
      </c>
      <c r="N7317" s="4" t="s">
        <v>89</v>
      </c>
      <c r="O7317" s="4" t="s">
        <v>23</v>
      </c>
      <c r="P7317" s="4" t="s">
        <v>24</v>
      </c>
    </row>
    <row r="7318" ht="14.25" customHeight="1">
      <c r="B7318" s="4" t="s">
        <v>15</v>
      </c>
      <c r="C7318" s="4">
        <v>1185732.0</v>
      </c>
      <c r="D7318" s="5">
        <v>44452.0</v>
      </c>
      <c r="E7318" s="4" t="s">
        <v>16</v>
      </c>
      <c r="F7318" s="4" t="s">
        <v>127</v>
      </c>
      <c r="G7318" s="4" t="s">
        <v>128</v>
      </c>
      <c r="H7318" s="6" t="s">
        <v>28</v>
      </c>
      <c r="I7318" s="7">
        <v>58.0</v>
      </c>
      <c r="J7318" s="8">
        <v>84.0</v>
      </c>
      <c r="K7318" s="9">
        <v>4872.0</v>
      </c>
      <c r="L7318" s="9">
        <v>2630.88</v>
      </c>
      <c r="M7318" s="10">
        <v>0.54</v>
      </c>
      <c r="N7318" s="4" t="s">
        <v>89</v>
      </c>
      <c r="O7318" s="4" t="s">
        <v>29</v>
      </c>
      <c r="P7318" s="4" t="s">
        <v>24</v>
      </c>
    </row>
    <row r="7319" ht="14.25" customHeight="1">
      <c r="B7319" s="4" t="s">
        <v>15</v>
      </c>
      <c r="C7319" s="4">
        <v>1185732.0</v>
      </c>
      <c r="D7319" s="5">
        <v>44484.0</v>
      </c>
      <c r="E7319" s="4" t="s">
        <v>16</v>
      </c>
      <c r="F7319" s="4" t="s">
        <v>127</v>
      </c>
      <c r="G7319" s="4" t="s">
        <v>128</v>
      </c>
      <c r="H7319" s="6" t="s">
        <v>18</v>
      </c>
      <c r="I7319" s="7">
        <v>56.0</v>
      </c>
      <c r="J7319" s="8">
        <v>128.0</v>
      </c>
      <c r="K7319" s="9">
        <v>7168.0</v>
      </c>
      <c r="L7319" s="9">
        <v>3225.5999999999995</v>
      </c>
      <c r="M7319" s="10">
        <v>0.44999999999999996</v>
      </c>
      <c r="N7319" s="4" t="s">
        <v>89</v>
      </c>
      <c r="O7319" s="4" t="s">
        <v>23</v>
      </c>
      <c r="P7319" s="4" t="s">
        <v>24</v>
      </c>
    </row>
    <row r="7320" ht="14.25" customHeight="1">
      <c r="B7320" s="4" t="s">
        <v>15</v>
      </c>
      <c r="C7320" s="4">
        <v>1185732.0</v>
      </c>
      <c r="D7320" s="5">
        <v>44484.0</v>
      </c>
      <c r="E7320" s="4" t="s">
        <v>16</v>
      </c>
      <c r="F7320" s="4" t="s">
        <v>127</v>
      </c>
      <c r="G7320" s="4" t="s">
        <v>128</v>
      </c>
      <c r="H7320" s="6" t="s">
        <v>22</v>
      </c>
      <c r="I7320" s="7">
        <v>51.0</v>
      </c>
      <c r="J7320" s="8">
        <v>90.0</v>
      </c>
      <c r="K7320" s="9">
        <v>4590.0</v>
      </c>
      <c r="L7320" s="9">
        <v>2111.3999999999996</v>
      </c>
      <c r="M7320" s="10">
        <v>0.45999999999999996</v>
      </c>
      <c r="N7320" s="4" t="s">
        <v>89</v>
      </c>
      <c r="O7320" s="4" t="s">
        <v>20</v>
      </c>
      <c r="P7320" s="4" t="s">
        <v>24</v>
      </c>
    </row>
    <row r="7321" ht="14.25" customHeight="1">
      <c r="B7321" s="4" t="s">
        <v>15</v>
      </c>
      <c r="C7321" s="4">
        <v>1185732.0</v>
      </c>
      <c r="D7321" s="5">
        <v>44484.0</v>
      </c>
      <c r="E7321" s="4" t="s">
        <v>16</v>
      </c>
      <c r="F7321" s="4" t="s">
        <v>127</v>
      </c>
      <c r="G7321" s="4" t="s">
        <v>128</v>
      </c>
      <c r="H7321" s="6" t="s">
        <v>25</v>
      </c>
      <c r="I7321" s="7">
        <v>50.0</v>
      </c>
      <c r="J7321" s="8">
        <v>52.0</v>
      </c>
      <c r="K7321" s="9">
        <v>2600.0</v>
      </c>
      <c r="L7321" s="9">
        <v>1430.0000000000002</v>
      </c>
      <c r="M7321" s="10">
        <v>0.55</v>
      </c>
      <c r="N7321" s="4" t="s">
        <v>89</v>
      </c>
      <c r="O7321" s="4" t="s">
        <v>29</v>
      </c>
      <c r="P7321" s="4" t="s">
        <v>21</v>
      </c>
    </row>
    <row r="7322" ht="14.25" customHeight="1">
      <c r="B7322" s="4" t="s">
        <v>15</v>
      </c>
      <c r="C7322" s="4">
        <v>1185732.0</v>
      </c>
      <c r="D7322" s="5">
        <v>44484.0</v>
      </c>
      <c r="E7322" s="4" t="s">
        <v>16</v>
      </c>
      <c r="F7322" s="4" t="s">
        <v>127</v>
      </c>
      <c r="G7322" s="4" t="s">
        <v>128</v>
      </c>
      <c r="H7322" s="6" t="s">
        <v>26</v>
      </c>
      <c r="I7322" s="7">
        <v>52.0</v>
      </c>
      <c r="J7322" s="8">
        <v>44.0</v>
      </c>
      <c r="K7322" s="9">
        <v>2288.0</v>
      </c>
      <c r="L7322" s="9">
        <v>1144.0</v>
      </c>
      <c r="M7322" s="10">
        <v>0.5</v>
      </c>
      <c r="N7322" s="4" t="s">
        <v>89</v>
      </c>
      <c r="O7322" s="4" t="s">
        <v>23</v>
      </c>
      <c r="P7322" s="4" t="s">
        <v>21</v>
      </c>
    </row>
    <row r="7323" ht="14.25" customHeight="1">
      <c r="B7323" s="4" t="s">
        <v>15</v>
      </c>
      <c r="C7323" s="4">
        <v>1185732.0</v>
      </c>
      <c r="D7323" s="5">
        <v>44484.0</v>
      </c>
      <c r="E7323" s="4" t="s">
        <v>16</v>
      </c>
      <c r="F7323" s="4" t="s">
        <v>127</v>
      </c>
      <c r="G7323" s="4" t="s">
        <v>128</v>
      </c>
      <c r="H7323" s="6" t="s">
        <v>27</v>
      </c>
      <c r="I7323" s="7">
        <v>62.0</v>
      </c>
      <c r="J7323" s="8">
        <v>49.0</v>
      </c>
      <c r="K7323" s="9">
        <v>3038.0</v>
      </c>
      <c r="L7323" s="9">
        <v>1215.2</v>
      </c>
      <c r="M7323" s="10">
        <v>0.4</v>
      </c>
      <c r="N7323" s="4" t="s">
        <v>89</v>
      </c>
      <c r="O7323" s="4" t="s">
        <v>20</v>
      </c>
      <c r="P7323" s="4" t="s">
        <v>21</v>
      </c>
    </row>
    <row r="7324" ht="14.25" customHeight="1">
      <c r="B7324" s="4" t="s">
        <v>40</v>
      </c>
      <c r="C7324" s="4">
        <v>1185732.0</v>
      </c>
      <c r="D7324" s="5">
        <v>44484.0</v>
      </c>
      <c r="E7324" s="4" t="s">
        <v>16</v>
      </c>
      <c r="F7324" s="4" t="s">
        <v>127</v>
      </c>
      <c r="G7324" s="4" t="s">
        <v>128</v>
      </c>
      <c r="H7324" s="6" t="s">
        <v>28</v>
      </c>
      <c r="I7324" s="7">
        <v>63.0</v>
      </c>
      <c r="J7324" s="8">
        <v>78.0</v>
      </c>
      <c r="K7324" s="9">
        <v>4914.0</v>
      </c>
      <c r="L7324" s="9">
        <v>2702.7000000000003</v>
      </c>
      <c r="M7324" s="10">
        <v>0.55</v>
      </c>
      <c r="N7324" s="4" t="s">
        <v>89</v>
      </c>
      <c r="O7324" s="4" t="s">
        <v>23</v>
      </c>
      <c r="P7324" s="4" t="s">
        <v>21</v>
      </c>
    </row>
    <row r="7325" ht="14.25" customHeight="1">
      <c r="B7325" s="4" t="s">
        <v>40</v>
      </c>
      <c r="C7325" s="4">
        <v>1185732.0</v>
      </c>
      <c r="D7325" s="5">
        <v>44514.0</v>
      </c>
      <c r="E7325" s="4" t="s">
        <v>16</v>
      </c>
      <c r="F7325" s="4" t="s">
        <v>127</v>
      </c>
      <c r="G7325" s="4" t="s">
        <v>128</v>
      </c>
      <c r="H7325" s="6" t="s">
        <v>18</v>
      </c>
      <c r="I7325" s="7">
        <v>60.0</v>
      </c>
      <c r="J7325" s="8">
        <v>135.0</v>
      </c>
      <c r="K7325" s="9">
        <v>8100.0</v>
      </c>
      <c r="L7325" s="9">
        <v>3807.0</v>
      </c>
      <c r="M7325" s="10">
        <v>0.47</v>
      </c>
      <c r="N7325" s="4" t="s">
        <v>89</v>
      </c>
      <c r="O7325" s="4" t="s">
        <v>23</v>
      </c>
      <c r="P7325" s="4" t="s">
        <v>21</v>
      </c>
    </row>
    <row r="7326" ht="14.25" customHeight="1">
      <c r="B7326" s="4" t="s">
        <v>40</v>
      </c>
      <c r="C7326" s="4">
        <v>1185732.0</v>
      </c>
      <c r="D7326" s="5">
        <v>44514.0</v>
      </c>
      <c r="E7326" s="4" t="s">
        <v>16</v>
      </c>
      <c r="F7326" s="4" t="s">
        <v>127</v>
      </c>
      <c r="G7326" s="4" t="s">
        <v>128</v>
      </c>
      <c r="H7326" s="6" t="s">
        <v>22</v>
      </c>
      <c r="I7326" s="7">
        <v>53.0</v>
      </c>
      <c r="J7326" s="8">
        <v>85.0</v>
      </c>
      <c r="K7326" s="9">
        <v>4505.0</v>
      </c>
      <c r="L7326" s="9">
        <v>2072.2999999999997</v>
      </c>
      <c r="M7326" s="10">
        <v>0.45999999999999996</v>
      </c>
      <c r="N7326" s="4" t="s">
        <v>89</v>
      </c>
      <c r="O7326" s="4" t="s">
        <v>23</v>
      </c>
      <c r="P7326" s="4" t="s">
        <v>24</v>
      </c>
    </row>
    <row r="7327" ht="14.25" customHeight="1">
      <c r="B7327" s="4" t="s">
        <v>40</v>
      </c>
      <c r="C7327" s="4">
        <v>1185732.0</v>
      </c>
      <c r="D7327" s="5">
        <v>44514.0</v>
      </c>
      <c r="E7327" s="4" t="s">
        <v>16</v>
      </c>
      <c r="F7327" s="4" t="s">
        <v>127</v>
      </c>
      <c r="G7327" s="4" t="s">
        <v>128</v>
      </c>
      <c r="H7327" s="6" t="s">
        <v>25</v>
      </c>
      <c r="I7327" s="7">
        <v>52.0</v>
      </c>
      <c r="J7327" s="8">
        <v>86.0</v>
      </c>
      <c r="K7327" s="9">
        <v>4472.0</v>
      </c>
      <c r="L7327" s="9">
        <v>2280.7200000000003</v>
      </c>
      <c r="M7327" s="10">
        <v>0.51</v>
      </c>
      <c r="N7327" s="4" t="s">
        <v>89</v>
      </c>
      <c r="O7327" s="4" t="s">
        <v>20</v>
      </c>
      <c r="P7327" s="4" t="s">
        <v>21</v>
      </c>
    </row>
    <row r="7328" ht="14.25" customHeight="1">
      <c r="B7328" s="4" t="s">
        <v>40</v>
      </c>
      <c r="C7328" s="4">
        <v>1185732.0</v>
      </c>
      <c r="D7328" s="5">
        <v>44514.0</v>
      </c>
      <c r="E7328" s="4" t="s">
        <v>16</v>
      </c>
      <c r="F7328" s="4" t="s">
        <v>127</v>
      </c>
      <c r="G7328" s="4" t="s">
        <v>128</v>
      </c>
      <c r="H7328" s="6" t="s">
        <v>26</v>
      </c>
      <c r="I7328" s="7">
        <v>51.0</v>
      </c>
      <c r="J7328" s="8">
        <v>84.0</v>
      </c>
      <c r="K7328" s="9">
        <v>4284.0</v>
      </c>
      <c r="L7328" s="9">
        <v>2270.52</v>
      </c>
      <c r="M7328" s="10">
        <v>0.53</v>
      </c>
      <c r="N7328" s="4" t="s">
        <v>89</v>
      </c>
      <c r="O7328" s="4" t="s">
        <v>20</v>
      </c>
      <c r="P7328" s="4" t="s">
        <v>21</v>
      </c>
    </row>
    <row r="7329" ht="14.25" customHeight="1">
      <c r="B7329" s="4" t="s">
        <v>40</v>
      </c>
      <c r="C7329" s="4">
        <v>1185732.0</v>
      </c>
      <c r="D7329" s="5">
        <v>44514.0</v>
      </c>
      <c r="E7329" s="4" t="s">
        <v>16</v>
      </c>
      <c r="F7329" s="4" t="s">
        <v>127</v>
      </c>
      <c r="G7329" s="4" t="s">
        <v>128</v>
      </c>
      <c r="H7329" s="6" t="s">
        <v>27</v>
      </c>
      <c r="I7329" s="7">
        <v>60.0</v>
      </c>
      <c r="J7329" s="8">
        <v>72.0</v>
      </c>
      <c r="K7329" s="9">
        <v>4320.0</v>
      </c>
      <c r="L7329" s="9">
        <v>1728.0</v>
      </c>
      <c r="M7329" s="10">
        <v>0.4</v>
      </c>
      <c r="N7329" s="4" t="s">
        <v>89</v>
      </c>
      <c r="O7329" s="4" t="s">
        <v>20</v>
      </c>
      <c r="P7329" s="4" t="s">
        <v>21</v>
      </c>
    </row>
    <row r="7330" ht="14.25" customHeight="1">
      <c r="B7330" s="4" t="s">
        <v>40</v>
      </c>
      <c r="C7330" s="4">
        <v>1185732.0</v>
      </c>
      <c r="D7330" s="5">
        <v>44514.0</v>
      </c>
      <c r="E7330" s="4" t="s">
        <v>16</v>
      </c>
      <c r="F7330" s="4" t="s">
        <v>127</v>
      </c>
      <c r="G7330" s="4" t="s">
        <v>128</v>
      </c>
      <c r="H7330" s="6" t="s">
        <v>28</v>
      </c>
      <c r="I7330" s="7">
        <v>64.0</v>
      </c>
      <c r="J7330" s="8">
        <v>98.0</v>
      </c>
      <c r="K7330" s="9">
        <v>6272.0</v>
      </c>
      <c r="L7330" s="9">
        <v>3449.6000000000004</v>
      </c>
      <c r="M7330" s="10">
        <v>0.55</v>
      </c>
      <c r="N7330" s="4" t="s">
        <v>89</v>
      </c>
      <c r="O7330" s="4" t="s">
        <v>29</v>
      </c>
      <c r="P7330" s="4" t="s">
        <v>21</v>
      </c>
    </row>
    <row r="7331" ht="14.25" customHeight="1">
      <c r="B7331" s="4" t="s">
        <v>40</v>
      </c>
      <c r="C7331" s="4">
        <v>1185732.0</v>
      </c>
      <c r="D7331" s="5">
        <v>44543.0</v>
      </c>
      <c r="E7331" s="4" t="s">
        <v>16</v>
      </c>
      <c r="F7331" s="4" t="s">
        <v>127</v>
      </c>
      <c r="G7331" s="4" t="s">
        <v>128</v>
      </c>
      <c r="H7331" s="6" t="s">
        <v>18</v>
      </c>
      <c r="I7331" s="7">
        <v>62.0</v>
      </c>
      <c r="J7331" s="8">
        <v>168.0</v>
      </c>
      <c r="K7331" s="9">
        <v>10416.0</v>
      </c>
      <c r="L7331" s="9">
        <v>4895.5199999999995</v>
      </c>
      <c r="M7331" s="10">
        <v>0.47</v>
      </c>
      <c r="N7331" s="4" t="s">
        <v>89</v>
      </c>
      <c r="O7331" s="4" t="s">
        <v>23</v>
      </c>
      <c r="P7331" s="4" t="s">
        <v>24</v>
      </c>
    </row>
    <row r="7332" ht="14.25" customHeight="1">
      <c r="B7332" s="4" t="s">
        <v>40</v>
      </c>
      <c r="C7332" s="4">
        <v>1185732.0</v>
      </c>
      <c r="D7332" s="5">
        <v>44543.0</v>
      </c>
      <c r="E7332" s="4" t="s">
        <v>16</v>
      </c>
      <c r="F7332" s="4" t="s">
        <v>127</v>
      </c>
      <c r="G7332" s="4" t="s">
        <v>128</v>
      </c>
      <c r="H7332" s="6" t="s">
        <v>22</v>
      </c>
      <c r="I7332" s="7">
        <v>50.0</v>
      </c>
      <c r="J7332" s="8">
        <v>100.0</v>
      </c>
      <c r="K7332" s="9">
        <v>5000.0</v>
      </c>
      <c r="L7332" s="9">
        <v>2400.0</v>
      </c>
      <c r="M7332" s="10">
        <v>0.48</v>
      </c>
      <c r="N7332" s="4" t="s">
        <v>89</v>
      </c>
      <c r="O7332" s="4" t="s">
        <v>29</v>
      </c>
      <c r="P7332" s="4" t="s">
        <v>21</v>
      </c>
    </row>
    <row r="7333" ht="14.25" customHeight="1">
      <c r="B7333" s="4" t="s">
        <v>40</v>
      </c>
      <c r="C7333" s="4">
        <v>1185732.0</v>
      </c>
      <c r="D7333" s="5">
        <v>44543.0</v>
      </c>
      <c r="E7333" s="4" t="s">
        <v>16</v>
      </c>
      <c r="F7333" s="4" t="s">
        <v>127</v>
      </c>
      <c r="G7333" s="4" t="s">
        <v>128</v>
      </c>
      <c r="H7333" s="6" t="s">
        <v>25</v>
      </c>
      <c r="I7333" s="7">
        <v>50.0</v>
      </c>
      <c r="J7333" s="8">
        <v>109.0</v>
      </c>
      <c r="K7333" s="9">
        <v>5450.0</v>
      </c>
      <c r="L7333" s="9">
        <v>2943.0</v>
      </c>
      <c r="M7333" s="10">
        <v>0.54</v>
      </c>
      <c r="N7333" s="4" t="s">
        <v>89</v>
      </c>
      <c r="O7333" s="4" t="s">
        <v>29</v>
      </c>
      <c r="P7333" s="4" t="s">
        <v>21</v>
      </c>
    </row>
    <row r="7334" ht="14.25" customHeight="1">
      <c r="B7334" s="4" t="s">
        <v>40</v>
      </c>
      <c r="C7334" s="4">
        <v>1185732.0</v>
      </c>
      <c r="D7334" s="5">
        <v>44543.0</v>
      </c>
      <c r="E7334" s="4" t="s">
        <v>16</v>
      </c>
      <c r="F7334" s="4" t="s">
        <v>127</v>
      </c>
      <c r="G7334" s="4" t="s">
        <v>128</v>
      </c>
      <c r="H7334" s="6" t="s">
        <v>26</v>
      </c>
      <c r="I7334" s="7">
        <v>53.0</v>
      </c>
      <c r="J7334" s="8">
        <v>98.0</v>
      </c>
      <c r="K7334" s="9">
        <v>5194.0</v>
      </c>
      <c r="L7334" s="9">
        <v>2804.76</v>
      </c>
      <c r="M7334" s="10">
        <v>0.54</v>
      </c>
      <c r="N7334" s="4" t="s">
        <v>89</v>
      </c>
      <c r="O7334" s="4" t="s">
        <v>29</v>
      </c>
      <c r="P7334" s="4" t="s">
        <v>21</v>
      </c>
    </row>
    <row r="7335" ht="14.25" customHeight="1">
      <c r="B7335" s="4" t="s">
        <v>40</v>
      </c>
      <c r="C7335" s="4">
        <v>1185732.0</v>
      </c>
      <c r="D7335" s="5">
        <v>44543.0</v>
      </c>
      <c r="E7335" s="4" t="s">
        <v>16</v>
      </c>
      <c r="F7335" s="4" t="s">
        <v>127</v>
      </c>
      <c r="G7335" s="4" t="s">
        <v>128</v>
      </c>
      <c r="H7335" s="6" t="s">
        <v>27</v>
      </c>
      <c r="I7335" s="7">
        <v>61.0</v>
      </c>
      <c r="J7335" s="8">
        <v>91.0</v>
      </c>
      <c r="K7335" s="9">
        <v>5551.0</v>
      </c>
      <c r="L7335" s="9">
        <v>2220.4</v>
      </c>
      <c r="M7335" s="10">
        <v>0.4</v>
      </c>
      <c r="N7335" s="4" t="s">
        <v>89</v>
      </c>
      <c r="O7335" s="4" t="s">
        <v>20</v>
      </c>
      <c r="P7335" s="4" t="s">
        <v>24</v>
      </c>
    </row>
    <row r="7336" ht="14.25" customHeight="1">
      <c r="B7336" s="4" t="s">
        <v>40</v>
      </c>
      <c r="C7336" s="4">
        <v>1185732.0</v>
      </c>
      <c r="D7336" s="5">
        <v>44543.0</v>
      </c>
      <c r="E7336" s="4" t="s">
        <v>16</v>
      </c>
      <c r="F7336" s="4" t="s">
        <v>127</v>
      </c>
      <c r="G7336" s="4" t="s">
        <v>128</v>
      </c>
      <c r="H7336" s="6" t="s">
        <v>28</v>
      </c>
      <c r="I7336" s="7">
        <v>65.0</v>
      </c>
      <c r="J7336" s="8">
        <v>123.0</v>
      </c>
      <c r="K7336" s="9">
        <v>7995.0</v>
      </c>
      <c r="L7336" s="9">
        <v>3997.5</v>
      </c>
      <c r="M7336" s="10">
        <v>0.5</v>
      </c>
      <c r="N7336" s="4" t="s">
        <v>89</v>
      </c>
      <c r="O7336" s="4" t="s">
        <v>20</v>
      </c>
      <c r="P7336" s="4" t="s">
        <v>24</v>
      </c>
    </row>
    <row r="7337" ht="14.25" customHeight="1">
      <c r="B7337" s="4" t="s">
        <v>40</v>
      </c>
      <c r="C7337" s="4">
        <v>1185732.0</v>
      </c>
      <c r="D7337" s="5">
        <v>44206.0</v>
      </c>
      <c r="E7337" s="4" t="s">
        <v>16</v>
      </c>
      <c r="F7337" s="4" t="s">
        <v>127</v>
      </c>
      <c r="G7337" s="4" t="s">
        <v>128</v>
      </c>
      <c r="H7337" s="6" t="s">
        <v>18</v>
      </c>
      <c r="I7337" s="7">
        <v>32.0</v>
      </c>
      <c r="J7337" s="8">
        <v>138.0</v>
      </c>
      <c r="K7337" s="9">
        <v>4416.0</v>
      </c>
      <c r="L7337" s="9">
        <v>2208.0</v>
      </c>
      <c r="M7337" s="10">
        <v>0.5</v>
      </c>
      <c r="N7337" s="4" t="s">
        <v>89</v>
      </c>
      <c r="O7337" s="4" t="s">
        <v>20</v>
      </c>
      <c r="P7337" s="4" t="s">
        <v>24</v>
      </c>
    </row>
    <row r="7338" ht="14.25" customHeight="1">
      <c r="B7338" s="4" t="s">
        <v>40</v>
      </c>
      <c r="C7338" s="4">
        <v>1185732.0</v>
      </c>
      <c r="D7338" s="5">
        <v>44206.0</v>
      </c>
      <c r="E7338" s="4" t="s">
        <v>16</v>
      </c>
      <c r="F7338" s="4" t="s">
        <v>127</v>
      </c>
      <c r="G7338" s="4" t="s">
        <v>128</v>
      </c>
      <c r="H7338" s="6" t="s">
        <v>22</v>
      </c>
      <c r="I7338" s="7">
        <v>33.0</v>
      </c>
      <c r="J7338" s="8">
        <v>77.0</v>
      </c>
      <c r="K7338" s="9">
        <v>2541.0</v>
      </c>
      <c r="L7338" s="9">
        <v>1194.27</v>
      </c>
      <c r="M7338" s="10">
        <v>0.47</v>
      </c>
      <c r="N7338" s="4" t="s">
        <v>89</v>
      </c>
      <c r="O7338" s="4" t="s">
        <v>23</v>
      </c>
      <c r="P7338" s="4" t="s">
        <v>24</v>
      </c>
    </row>
    <row r="7339" ht="14.25" customHeight="1">
      <c r="B7339" s="4" t="s">
        <v>40</v>
      </c>
      <c r="C7339" s="4">
        <v>1185732.0</v>
      </c>
      <c r="D7339" s="5">
        <v>44206.0</v>
      </c>
      <c r="E7339" s="4" t="s">
        <v>16</v>
      </c>
      <c r="F7339" s="4" t="s">
        <v>127</v>
      </c>
      <c r="G7339" s="4" t="s">
        <v>128</v>
      </c>
      <c r="H7339" s="6" t="s">
        <v>25</v>
      </c>
      <c r="I7339" s="7">
        <v>24.0</v>
      </c>
      <c r="J7339" s="8">
        <v>72.0</v>
      </c>
      <c r="K7339" s="9">
        <v>1728.0</v>
      </c>
      <c r="L7339" s="9">
        <v>881.28</v>
      </c>
      <c r="M7339" s="10">
        <v>0.51</v>
      </c>
      <c r="N7339" s="4" t="s">
        <v>89</v>
      </c>
      <c r="O7339" s="4" t="s">
        <v>20</v>
      </c>
      <c r="P7339" s="4" t="s">
        <v>21</v>
      </c>
    </row>
    <row r="7340" ht="14.25" customHeight="1">
      <c r="B7340" s="4" t="s">
        <v>40</v>
      </c>
      <c r="C7340" s="4">
        <v>1185732.0</v>
      </c>
      <c r="D7340" s="5">
        <v>44206.0</v>
      </c>
      <c r="E7340" s="4" t="s">
        <v>16</v>
      </c>
      <c r="F7340" s="4" t="s">
        <v>127</v>
      </c>
      <c r="G7340" s="4" t="s">
        <v>128</v>
      </c>
      <c r="H7340" s="6" t="s">
        <v>26</v>
      </c>
      <c r="I7340" s="7">
        <v>27.0</v>
      </c>
      <c r="J7340" s="8">
        <v>38.0</v>
      </c>
      <c r="K7340" s="9">
        <v>1026.0</v>
      </c>
      <c r="L7340" s="9">
        <v>513.0</v>
      </c>
      <c r="M7340" s="10">
        <v>0.5</v>
      </c>
      <c r="N7340" s="4" t="s">
        <v>89</v>
      </c>
      <c r="O7340" s="4" t="s">
        <v>23</v>
      </c>
      <c r="P7340" s="4" t="s">
        <v>21</v>
      </c>
    </row>
    <row r="7341" ht="14.25" customHeight="1">
      <c r="B7341" s="4" t="s">
        <v>40</v>
      </c>
      <c r="C7341" s="4">
        <v>1185732.0</v>
      </c>
      <c r="D7341" s="5">
        <v>44206.0</v>
      </c>
      <c r="E7341" s="4" t="s">
        <v>16</v>
      </c>
      <c r="F7341" s="4" t="s">
        <v>127</v>
      </c>
      <c r="G7341" s="4" t="s">
        <v>128</v>
      </c>
      <c r="H7341" s="6" t="s">
        <v>27</v>
      </c>
      <c r="I7341" s="7">
        <v>41.0</v>
      </c>
      <c r="J7341" s="8">
        <v>47.0</v>
      </c>
      <c r="K7341" s="9">
        <v>1927.0</v>
      </c>
      <c r="L7341" s="9">
        <v>770.8000000000001</v>
      </c>
      <c r="M7341" s="10">
        <v>0.4</v>
      </c>
      <c r="N7341" s="4" t="s">
        <v>89</v>
      </c>
      <c r="O7341" s="4" t="s">
        <v>29</v>
      </c>
      <c r="P7341" s="4" t="s">
        <v>24</v>
      </c>
    </row>
    <row r="7342" ht="14.25" customHeight="1">
      <c r="B7342" s="4" t="s">
        <v>40</v>
      </c>
      <c r="C7342" s="4">
        <v>1185732.0</v>
      </c>
      <c r="D7342" s="5">
        <v>44206.0</v>
      </c>
      <c r="E7342" s="4" t="s">
        <v>16</v>
      </c>
      <c r="F7342" s="4" t="s">
        <v>127</v>
      </c>
      <c r="G7342" s="4" t="s">
        <v>128</v>
      </c>
      <c r="H7342" s="6" t="s">
        <v>28</v>
      </c>
      <c r="I7342" s="7">
        <v>33.0</v>
      </c>
      <c r="J7342" s="8">
        <v>69.0</v>
      </c>
      <c r="K7342" s="9">
        <v>2277.0</v>
      </c>
      <c r="L7342" s="9">
        <v>1252.3500000000001</v>
      </c>
      <c r="M7342" s="10">
        <v>0.55</v>
      </c>
      <c r="N7342" s="4" t="s">
        <v>89</v>
      </c>
      <c r="O7342" s="4" t="s">
        <v>20</v>
      </c>
      <c r="P7342" s="4" t="s">
        <v>21</v>
      </c>
    </row>
    <row r="7343" ht="14.25" customHeight="1">
      <c r="B7343" s="4" t="s">
        <v>40</v>
      </c>
      <c r="C7343" s="4">
        <v>1185732.0</v>
      </c>
      <c r="D7343" s="5">
        <v>44235.0</v>
      </c>
      <c r="E7343" s="4" t="s">
        <v>16</v>
      </c>
      <c r="F7343" s="4" t="s">
        <v>127</v>
      </c>
      <c r="G7343" s="4" t="s">
        <v>128</v>
      </c>
      <c r="H7343" s="6" t="s">
        <v>18</v>
      </c>
      <c r="I7343" s="7">
        <v>34.0</v>
      </c>
      <c r="J7343" s="8">
        <v>147.0</v>
      </c>
      <c r="K7343" s="9">
        <v>4998.0</v>
      </c>
      <c r="L7343" s="9">
        <v>2399.04</v>
      </c>
      <c r="M7343" s="10">
        <v>0.48</v>
      </c>
      <c r="N7343" s="4" t="s">
        <v>89</v>
      </c>
      <c r="O7343" s="4" t="s">
        <v>20</v>
      </c>
      <c r="P7343" s="4" t="s">
        <v>21</v>
      </c>
    </row>
    <row r="7344" ht="14.25" customHeight="1">
      <c r="B7344" s="4" t="s">
        <v>40</v>
      </c>
      <c r="C7344" s="4">
        <v>1185732.0</v>
      </c>
      <c r="D7344" s="5">
        <v>44235.0</v>
      </c>
      <c r="E7344" s="4" t="s">
        <v>16</v>
      </c>
      <c r="F7344" s="4" t="s">
        <v>127</v>
      </c>
      <c r="G7344" s="4" t="s">
        <v>128</v>
      </c>
      <c r="H7344" s="6" t="s">
        <v>22</v>
      </c>
      <c r="I7344" s="7">
        <v>32.0</v>
      </c>
      <c r="J7344" s="8">
        <v>53.0</v>
      </c>
      <c r="K7344" s="9">
        <v>1696.0</v>
      </c>
      <c r="L7344" s="9">
        <v>848.0</v>
      </c>
      <c r="M7344" s="10">
        <v>0.5</v>
      </c>
      <c r="N7344" s="4" t="s">
        <v>89</v>
      </c>
      <c r="O7344" s="4" t="s">
        <v>23</v>
      </c>
      <c r="P7344" s="4" t="s">
        <v>21</v>
      </c>
    </row>
    <row r="7345" ht="14.25" customHeight="1">
      <c r="B7345" s="4" t="s">
        <v>40</v>
      </c>
      <c r="C7345" s="4">
        <v>1185732.0</v>
      </c>
      <c r="D7345" s="5">
        <v>44235.0</v>
      </c>
      <c r="E7345" s="4" t="s">
        <v>16</v>
      </c>
      <c r="F7345" s="4" t="s">
        <v>127</v>
      </c>
      <c r="G7345" s="4" t="s">
        <v>128</v>
      </c>
      <c r="H7345" s="6" t="s">
        <v>25</v>
      </c>
      <c r="I7345" s="7">
        <v>24.0</v>
      </c>
      <c r="J7345" s="8">
        <v>63.0</v>
      </c>
      <c r="K7345" s="9">
        <v>1512.0</v>
      </c>
      <c r="L7345" s="9">
        <v>771.12</v>
      </c>
      <c r="M7345" s="10">
        <v>0.51</v>
      </c>
      <c r="N7345" s="4" t="s">
        <v>89</v>
      </c>
      <c r="O7345" s="4" t="s">
        <v>23</v>
      </c>
      <c r="P7345" s="4" t="s">
        <v>21</v>
      </c>
    </row>
    <row r="7346" ht="14.25" customHeight="1">
      <c r="B7346" s="4" t="s">
        <v>40</v>
      </c>
      <c r="C7346" s="4">
        <v>1185732.0</v>
      </c>
      <c r="D7346" s="5">
        <v>44235.0</v>
      </c>
      <c r="E7346" s="4" t="s">
        <v>16</v>
      </c>
      <c r="F7346" s="4" t="s">
        <v>129</v>
      </c>
      <c r="G7346" s="4" t="s">
        <v>130</v>
      </c>
      <c r="H7346" s="6" t="s">
        <v>26</v>
      </c>
      <c r="I7346" s="7">
        <v>29.0</v>
      </c>
      <c r="J7346" s="8">
        <v>30.0</v>
      </c>
      <c r="K7346" s="9">
        <v>870.0</v>
      </c>
      <c r="L7346" s="9">
        <v>461.1</v>
      </c>
      <c r="M7346" s="10">
        <v>0.53</v>
      </c>
      <c r="N7346" s="4" t="s">
        <v>89</v>
      </c>
      <c r="O7346" s="4" t="s">
        <v>29</v>
      </c>
      <c r="P7346" s="4" t="s">
        <v>24</v>
      </c>
    </row>
    <row r="7347" ht="14.25" customHeight="1">
      <c r="B7347" s="4" t="s">
        <v>40</v>
      </c>
      <c r="C7347" s="4">
        <v>1185732.0</v>
      </c>
      <c r="D7347" s="5">
        <v>44235.0</v>
      </c>
      <c r="E7347" s="4" t="s">
        <v>16</v>
      </c>
      <c r="F7347" s="4" t="s">
        <v>129</v>
      </c>
      <c r="G7347" s="4" t="s">
        <v>130</v>
      </c>
      <c r="H7347" s="6" t="s">
        <v>27</v>
      </c>
      <c r="I7347" s="7">
        <v>41.0</v>
      </c>
      <c r="J7347" s="8">
        <v>47.0</v>
      </c>
      <c r="K7347" s="9">
        <v>1927.0</v>
      </c>
      <c r="L7347" s="9">
        <v>770.8000000000001</v>
      </c>
      <c r="M7347" s="10">
        <v>0.4</v>
      </c>
      <c r="N7347" s="4" t="s">
        <v>89</v>
      </c>
      <c r="O7347" s="4" t="s">
        <v>29</v>
      </c>
      <c r="P7347" s="4" t="s">
        <v>24</v>
      </c>
    </row>
    <row r="7348" ht="14.25" customHeight="1">
      <c r="B7348" s="4" t="s">
        <v>40</v>
      </c>
      <c r="C7348" s="4">
        <v>1185732.0</v>
      </c>
      <c r="D7348" s="5">
        <v>44235.0</v>
      </c>
      <c r="E7348" s="4" t="s">
        <v>16</v>
      </c>
      <c r="F7348" s="4" t="s">
        <v>129</v>
      </c>
      <c r="G7348" s="4" t="s">
        <v>130</v>
      </c>
      <c r="H7348" s="6" t="s">
        <v>28</v>
      </c>
      <c r="I7348" s="7">
        <v>32.0</v>
      </c>
      <c r="J7348" s="8">
        <v>74.0</v>
      </c>
      <c r="K7348" s="9">
        <v>2368.0</v>
      </c>
      <c r="L7348" s="9">
        <v>1255.04</v>
      </c>
      <c r="M7348" s="10">
        <v>0.53</v>
      </c>
      <c r="N7348" s="4" t="s">
        <v>89</v>
      </c>
      <c r="O7348" s="4" t="s">
        <v>23</v>
      </c>
      <c r="P7348" s="4" t="s">
        <v>21</v>
      </c>
    </row>
    <row r="7349" ht="14.25" customHeight="1">
      <c r="B7349" s="4" t="s">
        <v>40</v>
      </c>
      <c r="C7349" s="4">
        <v>1185732.0</v>
      </c>
      <c r="D7349" s="5">
        <v>44261.0</v>
      </c>
      <c r="E7349" s="4" t="s">
        <v>16</v>
      </c>
      <c r="F7349" s="4" t="s">
        <v>129</v>
      </c>
      <c r="G7349" s="4" t="s">
        <v>130</v>
      </c>
      <c r="H7349" s="6" t="s">
        <v>18</v>
      </c>
      <c r="I7349" s="7">
        <v>32.0</v>
      </c>
      <c r="J7349" s="8">
        <v>144.0</v>
      </c>
      <c r="K7349" s="9">
        <v>4608.0</v>
      </c>
      <c r="L7349" s="9">
        <v>2119.68</v>
      </c>
      <c r="M7349" s="10">
        <v>0.45999999999999996</v>
      </c>
      <c r="N7349" s="4" t="s">
        <v>89</v>
      </c>
      <c r="O7349" s="4" t="s">
        <v>20</v>
      </c>
      <c r="P7349" s="4" t="s">
        <v>21</v>
      </c>
    </row>
    <row r="7350" ht="14.25" customHeight="1">
      <c r="B7350" s="4" t="s">
        <v>40</v>
      </c>
      <c r="C7350" s="4">
        <v>1185732.0</v>
      </c>
      <c r="D7350" s="5">
        <v>44261.0</v>
      </c>
      <c r="E7350" s="4" t="s">
        <v>16</v>
      </c>
      <c r="F7350" s="4" t="s">
        <v>129</v>
      </c>
      <c r="G7350" s="4" t="s">
        <v>130</v>
      </c>
      <c r="H7350" s="6" t="s">
        <v>22</v>
      </c>
      <c r="I7350" s="7">
        <v>32.0</v>
      </c>
      <c r="J7350" s="8">
        <v>58.0</v>
      </c>
      <c r="K7350" s="9">
        <v>1856.0</v>
      </c>
      <c r="L7350" s="9">
        <v>909.4399999999999</v>
      </c>
      <c r="M7350" s="10">
        <v>0.49</v>
      </c>
      <c r="N7350" s="4" t="s">
        <v>89</v>
      </c>
      <c r="O7350" s="4" t="s">
        <v>29</v>
      </c>
      <c r="P7350" s="4" t="s">
        <v>24</v>
      </c>
    </row>
    <row r="7351" ht="14.25" customHeight="1">
      <c r="B7351" s="4" t="s">
        <v>40</v>
      </c>
      <c r="C7351" s="4">
        <v>1185732.0</v>
      </c>
      <c r="D7351" s="5">
        <v>44261.0</v>
      </c>
      <c r="E7351" s="4" t="s">
        <v>16</v>
      </c>
      <c r="F7351" s="4" t="s">
        <v>129</v>
      </c>
      <c r="G7351" s="4" t="s">
        <v>130</v>
      </c>
      <c r="H7351" s="6" t="s">
        <v>25</v>
      </c>
      <c r="I7351" s="7">
        <v>24.0</v>
      </c>
      <c r="J7351" s="8">
        <v>59.0</v>
      </c>
      <c r="K7351" s="9">
        <v>1416.0</v>
      </c>
      <c r="L7351" s="9">
        <v>750.48</v>
      </c>
      <c r="M7351" s="10">
        <v>0.53</v>
      </c>
      <c r="N7351" s="4" t="s">
        <v>89</v>
      </c>
      <c r="O7351" s="4" t="s">
        <v>20</v>
      </c>
      <c r="P7351" s="4" t="s">
        <v>24</v>
      </c>
    </row>
    <row r="7352" ht="14.25" customHeight="1">
      <c r="B7352" s="4" t="s">
        <v>40</v>
      </c>
      <c r="C7352" s="4">
        <v>1185732.0</v>
      </c>
      <c r="D7352" s="5">
        <v>44261.0</v>
      </c>
      <c r="E7352" s="4" t="s">
        <v>16</v>
      </c>
      <c r="F7352" s="4" t="s">
        <v>129</v>
      </c>
      <c r="G7352" s="4" t="s">
        <v>130</v>
      </c>
      <c r="H7352" s="6" t="s">
        <v>26</v>
      </c>
      <c r="I7352" s="7">
        <v>27.0</v>
      </c>
      <c r="J7352" s="8">
        <v>22.0</v>
      </c>
      <c r="K7352" s="9">
        <v>594.0</v>
      </c>
      <c r="L7352" s="9">
        <v>308.88</v>
      </c>
      <c r="M7352" s="10">
        <v>0.52</v>
      </c>
      <c r="N7352" s="4" t="s">
        <v>89</v>
      </c>
      <c r="O7352" s="4" t="s">
        <v>20</v>
      </c>
      <c r="P7352" s="4" t="s">
        <v>24</v>
      </c>
    </row>
    <row r="7353" ht="14.25" customHeight="1">
      <c r="B7353" s="4" t="s">
        <v>40</v>
      </c>
      <c r="C7353" s="4">
        <v>1185732.0</v>
      </c>
      <c r="D7353" s="5">
        <v>44261.0</v>
      </c>
      <c r="E7353" s="4" t="s">
        <v>16</v>
      </c>
      <c r="F7353" s="4" t="s">
        <v>129</v>
      </c>
      <c r="G7353" s="4" t="s">
        <v>130</v>
      </c>
      <c r="H7353" s="6" t="s">
        <v>27</v>
      </c>
      <c r="I7353" s="7">
        <v>43.0</v>
      </c>
      <c r="J7353" s="8">
        <v>34.0</v>
      </c>
      <c r="K7353" s="9">
        <v>1462.0</v>
      </c>
      <c r="L7353" s="9">
        <v>657.9</v>
      </c>
      <c r="M7353" s="10">
        <v>0.44999999999999996</v>
      </c>
      <c r="N7353" s="4" t="s">
        <v>89</v>
      </c>
      <c r="O7353" s="4" t="s">
        <v>29</v>
      </c>
      <c r="P7353" s="4" t="s">
        <v>21</v>
      </c>
    </row>
    <row r="7354" ht="14.25" customHeight="1">
      <c r="B7354" s="4" t="s">
        <v>40</v>
      </c>
      <c r="C7354" s="4">
        <v>1185732.0</v>
      </c>
      <c r="D7354" s="5">
        <v>44261.0</v>
      </c>
      <c r="E7354" s="4" t="s">
        <v>16</v>
      </c>
      <c r="F7354" s="4" t="s">
        <v>129</v>
      </c>
      <c r="G7354" s="4" t="s">
        <v>130</v>
      </c>
      <c r="H7354" s="6" t="s">
        <v>28</v>
      </c>
      <c r="I7354" s="7">
        <v>32.0</v>
      </c>
      <c r="J7354" s="8">
        <v>61.0</v>
      </c>
      <c r="K7354" s="9">
        <v>1952.0</v>
      </c>
      <c r="L7354" s="9">
        <v>976.0</v>
      </c>
      <c r="M7354" s="10">
        <v>0.5</v>
      </c>
      <c r="N7354" s="4" t="s">
        <v>89</v>
      </c>
      <c r="O7354" s="4" t="s">
        <v>20</v>
      </c>
      <c r="P7354" s="4" t="s">
        <v>21</v>
      </c>
    </row>
    <row r="7355" ht="14.25" customHeight="1">
      <c r="B7355" s="4" t="s">
        <v>40</v>
      </c>
      <c r="C7355" s="4">
        <v>1185732.0</v>
      </c>
      <c r="D7355" s="5">
        <v>44293.0</v>
      </c>
      <c r="E7355" s="4" t="s">
        <v>16</v>
      </c>
      <c r="F7355" s="4" t="s">
        <v>129</v>
      </c>
      <c r="G7355" s="4" t="s">
        <v>130</v>
      </c>
      <c r="H7355" s="6" t="s">
        <v>18</v>
      </c>
      <c r="I7355" s="7">
        <v>34.0</v>
      </c>
      <c r="J7355" s="8">
        <v>133.0</v>
      </c>
      <c r="K7355" s="9">
        <v>4522.0</v>
      </c>
      <c r="L7355" s="9">
        <v>2261.0</v>
      </c>
      <c r="M7355" s="10">
        <v>0.5</v>
      </c>
      <c r="N7355" s="4" t="s">
        <v>89</v>
      </c>
      <c r="O7355" s="4" t="s">
        <v>20</v>
      </c>
      <c r="P7355" s="4" t="s">
        <v>21</v>
      </c>
    </row>
    <row r="7356" ht="14.25" customHeight="1">
      <c r="B7356" s="4" t="s">
        <v>40</v>
      </c>
      <c r="C7356" s="4">
        <v>1185732.0</v>
      </c>
      <c r="D7356" s="5">
        <v>44293.0</v>
      </c>
      <c r="E7356" s="4" t="s">
        <v>16</v>
      </c>
      <c r="F7356" s="4" t="s">
        <v>129</v>
      </c>
      <c r="G7356" s="4" t="s">
        <v>130</v>
      </c>
      <c r="H7356" s="6" t="s">
        <v>22</v>
      </c>
      <c r="I7356" s="7">
        <v>33.0</v>
      </c>
      <c r="J7356" s="8">
        <v>51.0</v>
      </c>
      <c r="K7356" s="9">
        <v>1683.0</v>
      </c>
      <c r="L7356" s="9">
        <v>774.18</v>
      </c>
      <c r="M7356" s="10">
        <v>0.45999999999999996</v>
      </c>
      <c r="N7356" s="4" t="s">
        <v>89</v>
      </c>
      <c r="O7356" s="4" t="s">
        <v>20</v>
      </c>
      <c r="P7356" s="4" t="s">
        <v>24</v>
      </c>
    </row>
    <row r="7357" ht="14.25" customHeight="1">
      <c r="B7357" s="4" t="s">
        <v>40</v>
      </c>
      <c r="C7357" s="4">
        <v>1185732.0</v>
      </c>
      <c r="D7357" s="5">
        <v>44293.0</v>
      </c>
      <c r="E7357" s="4" t="s">
        <v>16</v>
      </c>
      <c r="F7357" s="4" t="s">
        <v>129</v>
      </c>
      <c r="G7357" s="4" t="s">
        <v>130</v>
      </c>
      <c r="H7357" s="6" t="s">
        <v>25</v>
      </c>
      <c r="I7357" s="7">
        <v>24.0</v>
      </c>
      <c r="J7357" s="8">
        <v>51.0</v>
      </c>
      <c r="K7357" s="9">
        <v>1224.0</v>
      </c>
      <c r="L7357" s="9">
        <v>612.0</v>
      </c>
      <c r="M7357" s="10">
        <v>0.5</v>
      </c>
      <c r="N7357" s="4" t="s">
        <v>89</v>
      </c>
      <c r="O7357" s="4" t="s">
        <v>29</v>
      </c>
      <c r="P7357" s="4" t="s">
        <v>21</v>
      </c>
    </row>
    <row r="7358" ht="14.25" customHeight="1">
      <c r="B7358" s="4" t="s">
        <v>40</v>
      </c>
      <c r="C7358" s="4">
        <v>1185732.0</v>
      </c>
      <c r="D7358" s="5">
        <v>44293.0</v>
      </c>
      <c r="E7358" s="4" t="s">
        <v>16</v>
      </c>
      <c r="F7358" s="4" t="s">
        <v>129</v>
      </c>
      <c r="G7358" s="4" t="s">
        <v>130</v>
      </c>
      <c r="H7358" s="6" t="s">
        <v>26</v>
      </c>
      <c r="I7358" s="7">
        <v>27.0</v>
      </c>
      <c r="J7358" s="8">
        <v>27.0</v>
      </c>
      <c r="K7358" s="9">
        <v>729.0</v>
      </c>
      <c r="L7358" s="9">
        <v>371.79</v>
      </c>
      <c r="M7358" s="10">
        <v>0.51</v>
      </c>
      <c r="N7358" s="4" t="s">
        <v>89</v>
      </c>
      <c r="O7358" s="4" t="s">
        <v>20</v>
      </c>
      <c r="P7358" s="4" t="s">
        <v>24</v>
      </c>
    </row>
    <row r="7359" ht="14.25" customHeight="1">
      <c r="B7359" s="4" t="s">
        <v>40</v>
      </c>
      <c r="C7359" s="4">
        <v>1185732.0</v>
      </c>
      <c r="D7359" s="5">
        <v>44293.0</v>
      </c>
      <c r="E7359" s="4" t="s">
        <v>16</v>
      </c>
      <c r="F7359" s="4" t="s">
        <v>129</v>
      </c>
      <c r="G7359" s="4" t="s">
        <v>130</v>
      </c>
      <c r="H7359" s="6" t="s">
        <v>27</v>
      </c>
      <c r="I7359" s="7">
        <v>44.0</v>
      </c>
      <c r="J7359" s="8">
        <v>27.0</v>
      </c>
      <c r="K7359" s="9">
        <v>1188.0</v>
      </c>
      <c r="L7359" s="9">
        <v>522.72</v>
      </c>
      <c r="M7359" s="10">
        <v>0.44</v>
      </c>
      <c r="N7359" s="4" t="s">
        <v>89</v>
      </c>
      <c r="O7359" s="4" t="s">
        <v>23</v>
      </c>
      <c r="P7359" s="4" t="s">
        <v>24</v>
      </c>
    </row>
    <row r="7360" ht="14.25" customHeight="1">
      <c r="B7360" s="4" t="s">
        <v>40</v>
      </c>
      <c r="C7360" s="4">
        <v>1185732.0</v>
      </c>
      <c r="D7360" s="5">
        <v>44293.0</v>
      </c>
      <c r="E7360" s="4" t="s">
        <v>16</v>
      </c>
      <c r="F7360" s="4" t="s">
        <v>129</v>
      </c>
      <c r="G7360" s="4" t="s">
        <v>130</v>
      </c>
      <c r="H7360" s="6" t="s">
        <v>28</v>
      </c>
      <c r="I7360" s="7">
        <v>33.0</v>
      </c>
      <c r="J7360" s="8">
        <v>68.0</v>
      </c>
      <c r="K7360" s="9">
        <v>2244.0</v>
      </c>
      <c r="L7360" s="9">
        <v>1211.76</v>
      </c>
      <c r="M7360" s="10">
        <v>0.54</v>
      </c>
      <c r="N7360" s="4" t="s">
        <v>89</v>
      </c>
      <c r="O7360" s="4" t="s">
        <v>20</v>
      </c>
      <c r="P7360" s="4" t="s">
        <v>21</v>
      </c>
    </row>
    <row r="7361" ht="14.25" customHeight="1">
      <c r="B7361" s="4" t="s">
        <v>40</v>
      </c>
      <c r="C7361" s="4">
        <v>1185732.0</v>
      </c>
      <c r="D7361" s="5">
        <v>44322.0</v>
      </c>
      <c r="E7361" s="4" t="s">
        <v>16</v>
      </c>
      <c r="F7361" s="4" t="s">
        <v>129</v>
      </c>
      <c r="G7361" s="4" t="s">
        <v>130</v>
      </c>
      <c r="H7361" s="6" t="s">
        <v>18</v>
      </c>
      <c r="I7361" s="7">
        <v>48.0</v>
      </c>
      <c r="J7361" s="8">
        <v>130.0</v>
      </c>
      <c r="K7361" s="9">
        <v>6240.0</v>
      </c>
      <c r="L7361" s="9">
        <v>2932.7999999999997</v>
      </c>
      <c r="M7361" s="10">
        <v>0.47</v>
      </c>
      <c r="N7361" s="4" t="s">
        <v>89</v>
      </c>
      <c r="O7361" s="4" t="s">
        <v>29</v>
      </c>
      <c r="P7361" s="4" t="s">
        <v>21</v>
      </c>
    </row>
    <row r="7362" ht="14.25" customHeight="1">
      <c r="B7362" s="4" t="s">
        <v>40</v>
      </c>
      <c r="C7362" s="4">
        <v>1185732.0</v>
      </c>
      <c r="D7362" s="5">
        <v>44322.0</v>
      </c>
      <c r="E7362" s="4" t="s">
        <v>16</v>
      </c>
      <c r="F7362" s="4" t="s">
        <v>129</v>
      </c>
      <c r="G7362" s="4" t="s">
        <v>130</v>
      </c>
      <c r="H7362" s="6" t="s">
        <v>22</v>
      </c>
      <c r="I7362" s="7">
        <v>41.0</v>
      </c>
      <c r="J7362" s="8">
        <v>68.0</v>
      </c>
      <c r="K7362" s="9">
        <v>2788.0</v>
      </c>
      <c r="L7362" s="9">
        <v>1394.0</v>
      </c>
      <c r="M7362" s="10">
        <v>0.5</v>
      </c>
      <c r="N7362" s="4" t="s">
        <v>89</v>
      </c>
      <c r="O7362" s="4" t="s">
        <v>20</v>
      </c>
      <c r="P7362" s="4" t="s">
        <v>24</v>
      </c>
    </row>
    <row r="7363" ht="14.25" customHeight="1">
      <c r="B7363" s="4" t="s">
        <v>40</v>
      </c>
      <c r="C7363" s="4">
        <v>1185732.0</v>
      </c>
      <c r="D7363" s="5">
        <v>44322.0</v>
      </c>
      <c r="E7363" s="4" t="s">
        <v>16</v>
      </c>
      <c r="F7363" s="4" t="s">
        <v>129</v>
      </c>
      <c r="G7363" s="4" t="s">
        <v>130</v>
      </c>
      <c r="H7363" s="6" t="s">
        <v>25</v>
      </c>
      <c r="I7363" s="7">
        <v>38.0</v>
      </c>
      <c r="J7363" s="8">
        <v>75.0</v>
      </c>
      <c r="K7363" s="9">
        <v>2850.0</v>
      </c>
      <c r="L7363" s="9">
        <v>1425.0</v>
      </c>
      <c r="M7363" s="10">
        <v>0.5</v>
      </c>
      <c r="N7363" s="4" t="s">
        <v>89</v>
      </c>
      <c r="O7363" s="4" t="s">
        <v>23</v>
      </c>
      <c r="P7363" s="4" t="s">
        <v>24</v>
      </c>
    </row>
    <row r="7364" ht="14.25" customHeight="1">
      <c r="B7364" s="4" t="s">
        <v>40</v>
      </c>
      <c r="C7364" s="4">
        <v>1185732.0</v>
      </c>
      <c r="D7364" s="5">
        <v>44322.0</v>
      </c>
      <c r="E7364" s="4" t="s">
        <v>16</v>
      </c>
      <c r="F7364" s="4" t="s">
        <v>129</v>
      </c>
      <c r="G7364" s="4" t="s">
        <v>130</v>
      </c>
      <c r="H7364" s="6" t="s">
        <v>26</v>
      </c>
      <c r="I7364" s="7">
        <v>38.0</v>
      </c>
      <c r="J7364" s="8">
        <v>56.0</v>
      </c>
      <c r="K7364" s="9">
        <v>2128.0</v>
      </c>
      <c r="L7364" s="9">
        <v>1064.0</v>
      </c>
      <c r="M7364" s="10">
        <v>0.5</v>
      </c>
      <c r="N7364" s="4" t="s">
        <v>89</v>
      </c>
      <c r="O7364" s="4" t="s">
        <v>29</v>
      </c>
      <c r="P7364" s="4" t="s">
        <v>21</v>
      </c>
    </row>
    <row r="7365" ht="14.25" customHeight="1">
      <c r="B7365" s="4" t="s">
        <v>40</v>
      </c>
      <c r="C7365" s="4">
        <v>1185732.0</v>
      </c>
      <c r="D7365" s="5">
        <v>44322.0</v>
      </c>
      <c r="E7365" s="4" t="s">
        <v>16</v>
      </c>
      <c r="F7365" s="4" t="s">
        <v>129</v>
      </c>
      <c r="G7365" s="4" t="s">
        <v>130</v>
      </c>
      <c r="H7365" s="6" t="s">
        <v>27</v>
      </c>
      <c r="I7365" s="7">
        <v>47.0</v>
      </c>
      <c r="J7365" s="8">
        <v>68.0</v>
      </c>
      <c r="K7365" s="9">
        <v>3196.0</v>
      </c>
      <c r="L7365" s="9">
        <v>1310.36</v>
      </c>
      <c r="M7365" s="10">
        <v>0.41</v>
      </c>
      <c r="N7365" s="4" t="s">
        <v>89</v>
      </c>
      <c r="O7365" s="4" t="s">
        <v>29</v>
      </c>
      <c r="P7365" s="4" t="s">
        <v>21</v>
      </c>
    </row>
    <row r="7366" ht="14.25" customHeight="1">
      <c r="B7366" s="4" t="s">
        <v>40</v>
      </c>
      <c r="C7366" s="4">
        <v>1185732.0</v>
      </c>
      <c r="D7366" s="5">
        <v>44322.0</v>
      </c>
      <c r="E7366" s="4" t="s">
        <v>16</v>
      </c>
      <c r="F7366" s="4" t="s">
        <v>129</v>
      </c>
      <c r="G7366" s="4" t="s">
        <v>130</v>
      </c>
      <c r="H7366" s="6" t="s">
        <v>28</v>
      </c>
      <c r="I7366" s="7">
        <v>51.0</v>
      </c>
      <c r="J7366" s="8">
        <v>102.0</v>
      </c>
      <c r="K7366" s="9">
        <v>5202.0</v>
      </c>
      <c r="L7366" s="9">
        <v>2705.04</v>
      </c>
      <c r="M7366" s="10">
        <v>0.52</v>
      </c>
      <c r="N7366" s="4" t="s">
        <v>89</v>
      </c>
      <c r="O7366" s="4" t="s">
        <v>20</v>
      </c>
      <c r="P7366" s="4" t="s">
        <v>21</v>
      </c>
    </row>
    <row r="7367" ht="14.25" customHeight="1">
      <c r="B7367" s="4" t="s">
        <v>40</v>
      </c>
      <c r="C7367" s="4">
        <v>1185732.0</v>
      </c>
      <c r="D7367" s="5">
        <v>44355.0</v>
      </c>
      <c r="E7367" s="4" t="s">
        <v>16</v>
      </c>
      <c r="F7367" s="4" t="s">
        <v>129</v>
      </c>
      <c r="G7367" s="4" t="s">
        <v>130</v>
      </c>
      <c r="H7367" s="6" t="s">
        <v>18</v>
      </c>
      <c r="I7367" s="7">
        <v>45.0</v>
      </c>
      <c r="J7367" s="8">
        <v>156.0</v>
      </c>
      <c r="K7367" s="9">
        <v>7020.0</v>
      </c>
      <c r="L7367" s="9">
        <v>3229.2</v>
      </c>
      <c r="M7367" s="10">
        <v>0.45999999999999996</v>
      </c>
      <c r="N7367" s="4" t="s">
        <v>89</v>
      </c>
      <c r="O7367" s="4" t="s">
        <v>23</v>
      </c>
      <c r="P7367" s="4" t="s">
        <v>24</v>
      </c>
    </row>
    <row r="7368" ht="14.25" customHeight="1">
      <c r="B7368" s="4" t="s">
        <v>40</v>
      </c>
      <c r="C7368" s="4">
        <v>1185732.0</v>
      </c>
      <c r="D7368" s="5">
        <v>44355.0</v>
      </c>
      <c r="E7368" s="4" t="s">
        <v>16</v>
      </c>
      <c r="F7368" s="4" t="s">
        <v>129</v>
      </c>
      <c r="G7368" s="4" t="s">
        <v>130</v>
      </c>
      <c r="H7368" s="6" t="s">
        <v>22</v>
      </c>
      <c r="I7368" s="7">
        <v>44.0</v>
      </c>
      <c r="J7368" s="8">
        <v>105.0</v>
      </c>
      <c r="K7368" s="9">
        <v>4620.0</v>
      </c>
      <c r="L7368" s="9">
        <v>2125.2</v>
      </c>
      <c r="M7368" s="10">
        <v>0.45999999999999996</v>
      </c>
      <c r="N7368" s="4" t="s">
        <v>89</v>
      </c>
      <c r="O7368" s="4" t="s">
        <v>20</v>
      </c>
      <c r="P7368" s="4" t="s">
        <v>21</v>
      </c>
    </row>
    <row r="7369" ht="14.25" customHeight="1">
      <c r="B7369" s="4" t="s">
        <v>40</v>
      </c>
      <c r="C7369" s="4">
        <v>1185732.0</v>
      </c>
      <c r="D7369" s="5">
        <v>44355.0</v>
      </c>
      <c r="E7369" s="4" t="s">
        <v>16</v>
      </c>
      <c r="F7369" s="4" t="s">
        <v>129</v>
      </c>
      <c r="G7369" s="4" t="s">
        <v>130</v>
      </c>
      <c r="H7369" s="6" t="s">
        <v>25</v>
      </c>
      <c r="I7369" s="7">
        <v>38.0</v>
      </c>
      <c r="J7369" s="8">
        <v>69.0</v>
      </c>
      <c r="K7369" s="9">
        <v>2622.0</v>
      </c>
      <c r="L7369" s="9">
        <v>1389.66</v>
      </c>
      <c r="M7369" s="10">
        <v>0.53</v>
      </c>
      <c r="N7369" s="4" t="s">
        <v>89</v>
      </c>
      <c r="O7369" s="4" t="s">
        <v>29</v>
      </c>
      <c r="P7369" s="4" t="s">
        <v>24</v>
      </c>
    </row>
    <row r="7370" ht="14.25" customHeight="1">
      <c r="B7370" s="4" t="s">
        <v>40</v>
      </c>
      <c r="C7370" s="4">
        <v>1185732.0</v>
      </c>
      <c r="D7370" s="5">
        <v>44355.0</v>
      </c>
      <c r="E7370" s="4" t="s">
        <v>16</v>
      </c>
      <c r="F7370" s="4" t="s">
        <v>129</v>
      </c>
      <c r="G7370" s="4" t="s">
        <v>130</v>
      </c>
      <c r="H7370" s="6" t="s">
        <v>26</v>
      </c>
      <c r="I7370" s="7">
        <v>39.0</v>
      </c>
      <c r="J7370" s="8">
        <v>65.0</v>
      </c>
      <c r="K7370" s="9">
        <v>2535.0</v>
      </c>
      <c r="L7370" s="9">
        <v>1368.9</v>
      </c>
      <c r="M7370" s="10">
        <v>0.54</v>
      </c>
      <c r="N7370" s="4" t="s">
        <v>89</v>
      </c>
      <c r="O7370" s="4" t="s">
        <v>23</v>
      </c>
      <c r="P7370" s="4" t="s">
        <v>21</v>
      </c>
    </row>
    <row r="7371" ht="14.25" customHeight="1">
      <c r="B7371" s="4" t="s">
        <v>40</v>
      </c>
      <c r="C7371" s="4">
        <v>1185732.0</v>
      </c>
      <c r="D7371" s="5">
        <v>44355.0</v>
      </c>
      <c r="E7371" s="4" t="s">
        <v>16</v>
      </c>
      <c r="F7371" s="4" t="s">
        <v>129</v>
      </c>
      <c r="G7371" s="4" t="s">
        <v>130</v>
      </c>
      <c r="H7371" s="6" t="s">
        <v>27</v>
      </c>
      <c r="I7371" s="7">
        <v>46.0</v>
      </c>
      <c r="J7371" s="8">
        <v>65.0</v>
      </c>
      <c r="K7371" s="9">
        <v>2990.0</v>
      </c>
      <c r="L7371" s="9">
        <v>1345.4999999999998</v>
      </c>
      <c r="M7371" s="10">
        <v>0.44999999999999996</v>
      </c>
      <c r="N7371" s="4" t="s">
        <v>89</v>
      </c>
      <c r="O7371" s="4" t="s">
        <v>20</v>
      </c>
      <c r="P7371" s="4" t="s">
        <v>21</v>
      </c>
    </row>
    <row r="7372" ht="14.25" customHeight="1">
      <c r="B7372" s="4" t="s">
        <v>40</v>
      </c>
      <c r="C7372" s="4">
        <v>1185732.0</v>
      </c>
      <c r="D7372" s="5">
        <v>44355.0</v>
      </c>
      <c r="E7372" s="4" t="s">
        <v>16</v>
      </c>
      <c r="F7372" s="4" t="s">
        <v>129</v>
      </c>
      <c r="G7372" s="4" t="s">
        <v>130</v>
      </c>
      <c r="H7372" s="6" t="s">
        <v>28</v>
      </c>
      <c r="I7372" s="7">
        <v>50.0</v>
      </c>
      <c r="J7372" s="8">
        <v>120.0</v>
      </c>
      <c r="K7372" s="9">
        <v>6000.0</v>
      </c>
      <c r="L7372" s="9">
        <v>3000.0</v>
      </c>
      <c r="M7372" s="10">
        <v>0.5</v>
      </c>
      <c r="N7372" s="4" t="s">
        <v>89</v>
      </c>
      <c r="O7372" s="4" t="s">
        <v>23</v>
      </c>
      <c r="P7372" s="4" t="s">
        <v>24</v>
      </c>
    </row>
    <row r="7373" ht="14.25" customHeight="1">
      <c r="B7373" s="4" t="s">
        <v>40</v>
      </c>
      <c r="C7373" s="4">
        <v>1185732.0</v>
      </c>
      <c r="D7373" s="5">
        <v>44383.0</v>
      </c>
      <c r="E7373" s="4" t="s">
        <v>16</v>
      </c>
      <c r="F7373" s="4" t="s">
        <v>129</v>
      </c>
      <c r="G7373" s="4" t="s">
        <v>130</v>
      </c>
      <c r="H7373" s="6" t="s">
        <v>18</v>
      </c>
      <c r="I7373" s="7">
        <v>47.0</v>
      </c>
      <c r="J7373" s="8">
        <v>188.0</v>
      </c>
      <c r="K7373" s="9">
        <v>8836.0</v>
      </c>
      <c r="L7373" s="9">
        <v>4152.92</v>
      </c>
      <c r="M7373" s="10">
        <v>0.47</v>
      </c>
      <c r="N7373" s="4" t="s">
        <v>89</v>
      </c>
      <c r="O7373" s="4" t="s">
        <v>29</v>
      </c>
      <c r="P7373" s="4" t="s">
        <v>24</v>
      </c>
    </row>
    <row r="7374" ht="14.25" customHeight="1">
      <c r="B7374" s="4" t="s">
        <v>40</v>
      </c>
      <c r="C7374" s="4">
        <v>1185732.0</v>
      </c>
      <c r="D7374" s="5">
        <v>44383.0</v>
      </c>
      <c r="E7374" s="4" t="s">
        <v>16</v>
      </c>
      <c r="F7374" s="4" t="s">
        <v>129</v>
      </c>
      <c r="G7374" s="4" t="s">
        <v>130</v>
      </c>
      <c r="H7374" s="6" t="s">
        <v>22</v>
      </c>
      <c r="I7374" s="7">
        <v>42.0</v>
      </c>
      <c r="J7374" s="8">
        <v>98.0</v>
      </c>
      <c r="K7374" s="9">
        <v>4116.0</v>
      </c>
      <c r="L7374" s="9">
        <v>2058.0</v>
      </c>
      <c r="M7374" s="10">
        <v>0.5</v>
      </c>
      <c r="N7374" s="4" t="s">
        <v>89</v>
      </c>
      <c r="O7374" s="4" t="s">
        <v>29</v>
      </c>
      <c r="P7374" s="4" t="s">
        <v>24</v>
      </c>
    </row>
    <row r="7375" ht="14.25" customHeight="1">
      <c r="B7375" s="4" t="s">
        <v>40</v>
      </c>
      <c r="C7375" s="4">
        <v>1185732.0</v>
      </c>
      <c r="D7375" s="5">
        <v>44383.0</v>
      </c>
      <c r="E7375" s="4" t="s">
        <v>16</v>
      </c>
      <c r="F7375" s="4" t="s">
        <v>129</v>
      </c>
      <c r="G7375" s="4" t="s">
        <v>130</v>
      </c>
      <c r="H7375" s="6" t="s">
        <v>25</v>
      </c>
      <c r="I7375" s="7">
        <v>37.0</v>
      </c>
      <c r="J7375" s="8">
        <v>81.0</v>
      </c>
      <c r="K7375" s="9">
        <v>2997.0</v>
      </c>
      <c r="L7375" s="9">
        <v>1558.44</v>
      </c>
      <c r="M7375" s="10">
        <v>0.52</v>
      </c>
      <c r="N7375" s="4" t="s">
        <v>89</v>
      </c>
      <c r="O7375" s="4" t="s">
        <v>29</v>
      </c>
      <c r="P7375" s="4" t="s">
        <v>21</v>
      </c>
    </row>
    <row r="7376" ht="14.25" customHeight="1">
      <c r="B7376" s="4" t="s">
        <v>40</v>
      </c>
      <c r="C7376" s="4">
        <v>1185732.0</v>
      </c>
      <c r="D7376" s="5">
        <v>44383.0</v>
      </c>
      <c r="E7376" s="4" t="s">
        <v>16</v>
      </c>
      <c r="F7376" s="4" t="s">
        <v>129</v>
      </c>
      <c r="G7376" s="4" t="s">
        <v>130</v>
      </c>
      <c r="H7376" s="6" t="s">
        <v>26</v>
      </c>
      <c r="I7376" s="7">
        <v>36.0</v>
      </c>
      <c r="J7376" s="8">
        <v>63.0</v>
      </c>
      <c r="K7376" s="9">
        <v>2268.0</v>
      </c>
      <c r="L7376" s="9">
        <v>1224.72</v>
      </c>
      <c r="M7376" s="10">
        <v>0.54</v>
      </c>
      <c r="N7376" s="4" t="s">
        <v>89</v>
      </c>
      <c r="O7376" s="4" t="s">
        <v>23</v>
      </c>
      <c r="P7376" s="4" t="s">
        <v>21</v>
      </c>
    </row>
    <row r="7377" ht="14.25" customHeight="1">
      <c r="B7377" s="4" t="s">
        <v>40</v>
      </c>
      <c r="C7377" s="4">
        <v>1185732.0</v>
      </c>
      <c r="D7377" s="5">
        <v>44383.0</v>
      </c>
      <c r="E7377" s="4" t="s">
        <v>16</v>
      </c>
      <c r="F7377" s="4" t="s">
        <v>129</v>
      </c>
      <c r="G7377" s="4" t="s">
        <v>130</v>
      </c>
      <c r="H7377" s="6" t="s">
        <v>27</v>
      </c>
      <c r="I7377" s="7">
        <v>48.0</v>
      </c>
      <c r="J7377" s="8">
        <v>74.0</v>
      </c>
      <c r="K7377" s="9">
        <v>3552.0</v>
      </c>
      <c r="L7377" s="9">
        <v>1527.36</v>
      </c>
      <c r="M7377" s="10">
        <v>0.43</v>
      </c>
      <c r="N7377" s="4" t="s">
        <v>89</v>
      </c>
      <c r="O7377" s="4" t="s">
        <v>20</v>
      </c>
      <c r="P7377" s="4" t="s">
        <v>21</v>
      </c>
    </row>
    <row r="7378" ht="14.25" customHeight="1">
      <c r="B7378" s="4" t="s">
        <v>40</v>
      </c>
      <c r="C7378" s="4">
        <v>1185732.0</v>
      </c>
      <c r="D7378" s="5">
        <v>44383.0</v>
      </c>
      <c r="E7378" s="4" t="s">
        <v>16</v>
      </c>
      <c r="F7378" s="4" t="s">
        <v>129</v>
      </c>
      <c r="G7378" s="4" t="s">
        <v>130</v>
      </c>
      <c r="H7378" s="6" t="s">
        <v>28</v>
      </c>
      <c r="I7378" s="7">
        <v>54.0</v>
      </c>
      <c r="J7378" s="8">
        <v>131.0</v>
      </c>
      <c r="K7378" s="9">
        <v>7074.0</v>
      </c>
      <c r="L7378" s="9">
        <v>3749.2200000000003</v>
      </c>
      <c r="M7378" s="10">
        <v>0.53</v>
      </c>
      <c r="N7378" s="4" t="s">
        <v>89</v>
      </c>
      <c r="O7378" s="4" t="s">
        <v>20</v>
      </c>
      <c r="P7378" s="4" t="s">
        <v>21</v>
      </c>
    </row>
    <row r="7379" ht="14.25" customHeight="1">
      <c r="B7379" s="4" t="s">
        <v>40</v>
      </c>
      <c r="C7379" s="4">
        <v>1185732.0</v>
      </c>
      <c r="D7379" s="5">
        <v>44415.0</v>
      </c>
      <c r="E7379" s="4" t="s">
        <v>16</v>
      </c>
      <c r="F7379" s="4" t="s">
        <v>129</v>
      </c>
      <c r="G7379" s="4" t="s">
        <v>130</v>
      </c>
      <c r="H7379" s="6" t="s">
        <v>18</v>
      </c>
      <c r="I7379" s="7">
        <v>47.0</v>
      </c>
      <c r="J7379" s="8">
        <v>180.0</v>
      </c>
      <c r="K7379" s="9">
        <v>8460.0</v>
      </c>
      <c r="L7379" s="9">
        <v>4060.7999999999997</v>
      </c>
      <c r="M7379" s="10">
        <v>0.48</v>
      </c>
      <c r="N7379" s="4" t="s">
        <v>89</v>
      </c>
      <c r="O7379" s="4" t="s">
        <v>20</v>
      </c>
      <c r="P7379" s="4" t="s">
        <v>24</v>
      </c>
    </row>
    <row r="7380" ht="14.25" customHeight="1">
      <c r="B7380" s="4" t="s">
        <v>40</v>
      </c>
      <c r="C7380" s="4">
        <v>1185732.0</v>
      </c>
      <c r="D7380" s="5">
        <v>44415.0</v>
      </c>
      <c r="E7380" s="4" t="s">
        <v>16</v>
      </c>
      <c r="F7380" s="4" t="s">
        <v>129</v>
      </c>
      <c r="G7380" s="4" t="s">
        <v>130</v>
      </c>
      <c r="H7380" s="6" t="s">
        <v>22</v>
      </c>
      <c r="I7380" s="7">
        <v>42.0</v>
      </c>
      <c r="J7380" s="8">
        <v>101.0</v>
      </c>
      <c r="K7380" s="9">
        <v>4242.0</v>
      </c>
      <c r="L7380" s="9">
        <v>1993.7399999999998</v>
      </c>
      <c r="M7380" s="10">
        <v>0.47</v>
      </c>
      <c r="N7380" s="4" t="s">
        <v>89</v>
      </c>
      <c r="O7380" s="4" t="s">
        <v>20</v>
      </c>
      <c r="P7380" s="4" t="s">
        <v>21</v>
      </c>
    </row>
    <row r="7381" ht="14.25" customHeight="1">
      <c r="B7381" s="4" t="s">
        <v>40</v>
      </c>
      <c r="C7381" s="4">
        <v>1185732.0</v>
      </c>
      <c r="D7381" s="5">
        <v>44415.0</v>
      </c>
      <c r="E7381" s="4" t="s">
        <v>16</v>
      </c>
      <c r="F7381" s="4" t="s">
        <v>129</v>
      </c>
      <c r="G7381" s="4" t="s">
        <v>130</v>
      </c>
      <c r="H7381" s="6" t="s">
        <v>25</v>
      </c>
      <c r="I7381" s="7">
        <v>37.0</v>
      </c>
      <c r="J7381" s="8">
        <v>75.0</v>
      </c>
      <c r="K7381" s="9">
        <v>2775.0</v>
      </c>
      <c r="L7381" s="9">
        <v>1498.5</v>
      </c>
      <c r="M7381" s="10">
        <v>0.54</v>
      </c>
      <c r="N7381" s="4" t="s">
        <v>89</v>
      </c>
      <c r="O7381" s="4" t="s">
        <v>29</v>
      </c>
      <c r="P7381" s="4" t="s">
        <v>24</v>
      </c>
    </row>
    <row r="7382" ht="14.25" customHeight="1">
      <c r="B7382" s="4" t="s">
        <v>40</v>
      </c>
      <c r="C7382" s="4">
        <v>1185732.0</v>
      </c>
      <c r="D7382" s="5">
        <v>44415.0</v>
      </c>
      <c r="E7382" s="4" t="s">
        <v>16</v>
      </c>
      <c r="F7382" s="4" t="s">
        <v>129</v>
      </c>
      <c r="G7382" s="4" t="s">
        <v>130</v>
      </c>
      <c r="H7382" s="6" t="s">
        <v>26</v>
      </c>
      <c r="I7382" s="7">
        <v>36.0</v>
      </c>
      <c r="J7382" s="8">
        <v>52.0</v>
      </c>
      <c r="K7382" s="9">
        <v>1872.0</v>
      </c>
      <c r="L7382" s="9">
        <v>954.72</v>
      </c>
      <c r="M7382" s="10">
        <v>0.51</v>
      </c>
      <c r="N7382" s="4" t="s">
        <v>89</v>
      </c>
      <c r="O7382" s="4" t="s">
        <v>29</v>
      </c>
      <c r="P7382" s="4" t="s">
        <v>21</v>
      </c>
    </row>
    <row r="7383" ht="14.25" customHeight="1">
      <c r="B7383" s="4" t="s">
        <v>40</v>
      </c>
      <c r="C7383" s="4">
        <v>1185732.0</v>
      </c>
      <c r="D7383" s="5">
        <v>44415.0</v>
      </c>
      <c r="E7383" s="4" t="s">
        <v>16</v>
      </c>
      <c r="F7383" s="4" t="s">
        <v>129</v>
      </c>
      <c r="G7383" s="4" t="s">
        <v>130</v>
      </c>
      <c r="H7383" s="6" t="s">
        <v>27</v>
      </c>
      <c r="I7383" s="7">
        <v>46.0</v>
      </c>
      <c r="J7383" s="8">
        <v>46.0</v>
      </c>
      <c r="K7383" s="9">
        <v>2116.0</v>
      </c>
      <c r="L7383" s="9">
        <v>909.88</v>
      </c>
      <c r="M7383" s="10">
        <v>0.43</v>
      </c>
      <c r="N7383" s="4" t="s">
        <v>89</v>
      </c>
      <c r="O7383" s="4" t="s">
        <v>20</v>
      </c>
      <c r="P7383" s="4" t="s">
        <v>21</v>
      </c>
    </row>
    <row r="7384" ht="14.25" customHeight="1">
      <c r="B7384" s="4" t="s">
        <v>40</v>
      </c>
      <c r="C7384" s="4">
        <v>1185732.0</v>
      </c>
      <c r="D7384" s="5">
        <v>44415.0</v>
      </c>
      <c r="E7384" s="4" t="s">
        <v>16</v>
      </c>
      <c r="F7384" s="4" t="s">
        <v>129</v>
      </c>
      <c r="G7384" s="4" t="s">
        <v>130</v>
      </c>
      <c r="H7384" s="6" t="s">
        <v>28</v>
      </c>
      <c r="I7384" s="7">
        <v>52.0</v>
      </c>
      <c r="J7384" s="8">
        <v>105.0</v>
      </c>
      <c r="K7384" s="9">
        <v>5460.0</v>
      </c>
      <c r="L7384" s="9">
        <v>2893.8</v>
      </c>
      <c r="M7384" s="10">
        <v>0.53</v>
      </c>
      <c r="N7384" s="4" t="s">
        <v>89</v>
      </c>
      <c r="O7384" s="4" t="s">
        <v>20</v>
      </c>
      <c r="P7384" s="4" t="s">
        <v>21</v>
      </c>
    </row>
    <row r="7385" ht="14.25" customHeight="1">
      <c r="B7385" s="4" t="s">
        <v>40</v>
      </c>
      <c r="C7385" s="4">
        <v>1185732.0</v>
      </c>
      <c r="D7385" s="5">
        <v>44445.0</v>
      </c>
      <c r="E7385" s="4" t="s">
        <v>16</v>
      </c>
      <c r="F7385" s="4" t="s">
        <v>129</v>
      </c>
      <c r="G7385" s="4" t="s">
        <v>130</v>
      </c>
      <c r="H7385" s="6" t="s">
        <v>18</v>
      </c>
      <c r="I7385" s="7">
        <v>46.0</v>
      </c>
      <c r="J7385" s="8">
        <v>124.0</v>
      </c>
      <c r="K7385" s="9">
        <v>5704.0</v>
      </c>
      <c r="L7385" s="9">
        <v>2794.96</v>
      </c>
      <c r="M7385" s="10">
        <v>0.49</v>
      </c>
      <c r="N7385" s="4" t="s">
        <v>89</v>
      </c>
      <c r="O7385" s="4" t="s">
        <v>29</v>
      </c>
      <c r="P7385" s="4" t="s">
        <v>24</v>
      </c>
    </row>
    <row r="7386" ht="14.25" customHeight="1">
      <c r="B7386" s="4" t="s">
        <v>40</v>
      </c>
      <c r="C7386" s="4">
        <v>1185732.0</v>
      </c>
      <c r="D7386" s="5">
        <v>44445.0</v>
      </c>
      <c r="E7386" s="4" t="s">
        <v>16</v>
      </c>
      <c r="F7386" s="4" t="s">
        <v>129</v>
      </c>
      <c r="G7386" s="4" t="s">
        <v>130</v>
      </c>
      <c r="H7386" s="6" t="s">
        <v>22</v>
      </c>
      <c r="I7386" s="7">
        <v>41.0</v>
      </c>
      <c r="J7386" s="8">
        <v>72.0</v>
      </c>
      <c r="K7386" s="9">
        <v>2952.0</v>
      </c>
      <c r="L7386" s="9">
        <v>1476.0</v>
      </c>
      <c r="M7386" s="10">
        <v>0.5</v>
      </c>
      <c r="N7386" s="4" t="s">
        <v>89</v>
      </c>
      <c r="O7386" s="4" t="s">
        <v>20</v>
      </c>
      <c r="P7386" s="4" t="s">
        <v>24</v>
      </c>
    </row>
    <row r="7387" ht="14.25" customHeight="1">
      <c r="B7387" s="4" t="s">
        <v>40</v>
      </c>
      <c r="C7387" s="4">
        <v>1185732.0</v>
      </c>
      <c r="D7387" s="5">
        <v>44445.0</v>
      </c>
      <c r="E7387" s="4" t="s">
        <v>16</v>
      </c>
      <c r="F7387" s="4" t="s">
        <v>129</v>
      </c>
      <c r="G7387" s="4" t="s">
        <v>130</v>
      </c>
      <c r="H7387" s="6" t="s">
        <v>25</v>
      </c>
      <c r="I7387" s="7">
        <v>39.0</v>
      </c>
      <c r="J7387" s="8">
        <v>51.0</v>
      </c>
      <c r="K7387" s="9">
        <v>1989.0</v>
      </c>
      <c r="L7387" s="9">
        <v>1054.17</v>
      </c>
      <c r="M7387" s="10">
        <v>0.53</v>
      </c>
      <c r="N7387" s="4" t="s">
        <v>89</v>
      </c>
      <c r="O7387" s="4" t="s">
        <v>20</v>
      </c>
      <c r="P7387" s="4" t="s">
        <v>21</v>
      </c>
    </row>
    <row r="7388" ht="14.25" customHeight="1">
      <c r="B7388" s="4" t="s">
        <v>40</v>
      </c>
      <c r="C7388" s="4">
        <v>1185732.0</v>
      </c>
      <c r="D7388" s="5">
        <v>44445.0</v>
      </c>
      <c r="E7388" s="4" t="s">
        <v>16</v>
      </c>
      <c r="F7388" s="4" t="s">
        <v>129</v>
      </c>
      <c r="G7388" s="4" t="s">
        <v>130</v>
      </c>
      <c r="H7388" s="6" t="s">
        <v>26</v>
      </c>
      <c r="I7388" s="7">
        <v>37.0</v>
      </c>
      <c r="J7388" s="8">
        <v>38.0</v>
      </c>
      <c r="K7388" s="9">
        <v>1406.0</v>
      </c>
      <c r="L7388" s="9">
        <v>745.1800000000001</v>
      </c>
      <c r="M7388" s="10">
        <v>0.53</v>
      </c>
      <c r="N7388" s="4" t="s">
        <v>89</v>
      </c>
      <c r="O7388" s="4" t="s">
        <v>23</v>
      </c>
      <c r="P7388" s="4" t="s">
        <v>24</v>
      </c>
    </row>
    <row r="7389" ht="14.25" customHeight="1">
      <c r="B7389" s="4" t="s">
        <v>40</v>
      </c>
      <c r="C7389" s="4">
        <v>1185732.0</v>
      </c>
      <c r="D7389" s="5">
        <v>44445.0</v>
      </c>
      <c r="E7389" s="4" t="s">
        <v>16</v>
      </c>
      <c r="F7389" s="4" t="s">
        <v>129</v>
      </c>
      <c r="G7389" s="4" t="s">
        <v>130</v>
      </c>
      <c r="H7389" s="6" t="s">
        <v>27</v>
      </c>
      <c r="I7389" s="7">
        <v>47.0</v>
      </c>
      <c r="J7389" s="8">
        <v>41.0</v>
      </c>
      <c r="K7389" s="9">
        <v>1927.0</v>
      </c>
      <c r="L7389" s="9">
        <v>790.0699999999999</v>
      </c>
      <c r="M7389" s="10">
        <v>0.41</v>
      </c>
      <c r="N7389" s="4" t="s">
        <v>89</v>
      </c>
      <c r="O7389" s="4" t="s">
        <v>29</v>
      </c>
      <c r="P7389" s="4" t="s">
        <v>21</v>
      </c>
    </row>
    <row r="7390" ht="14.25" customHeight="1">
      <c r="B7390" s="4" t="s">
        <v>40</v>
      </c>
      <c r="C7390" s="4">
        <v>1185732.0</v>
      </c>
      <c r="D7390" s="5">
        <v>44445.0</v>
      </c>
      <c r="E7390" s="4" t="s">
        <v>16</v>
      </c>
      <c r="F7390" s="4" t="s">
        <v>129</v>
      </c>
      <c r="G7390" s="4" t="s">
        <v>130</v>
      </c>
      <c r="H7390" s="6" t="s">
        <v>28</v>
      </c>
      <c r="I7390" s="7">
        <v>50.0</v>
      </c>
      <c r="J7390" s="8">
        <v>73.0</v>
      </c>
      <c r="K7390" s="9">
        <v>3650.0</v>
      </c>
      <c r="L7390" s="9">
        <v>1934.5</v>
      </c>
      <c r="M7390" s="10">
        <v>0.53</v>
      </c>
      <c r="N7390" s="4" t="s">
        <v>89</v>
      </c>
      <c r="O7390" s="4" t="s">
        <v>23</v>
      </c>
      <c r="P7390" s="4" t="s">
        <v>24</v>
      </c>
    </row>
    <row r="7391" ht="14.25" customHeight="1">
      <c r="B7391" s="4" t="s">
        <v>40</v>
      </c>
      <c r="C7391" s="4">
        <v>1185732.0</v>
      </c>
      <c r="D7391" s="5">
        <v>44477.0</v>
      </c>
      <c r="E7391" s="4" t="s">
        <v>16</v>
      </c>
      <c r="F7391" s="4" t="s">
        <v>129</v>
      </c>
      <c r="G7391" s="4" t="s">
        <v>130</v>
      </c>
      <c r="H7391" s="6" t="s">
        <v>18</v>
      </c>
      <c r="I7391" s="7">
        <v>53.0</v>
      </c>
      <c r="J7391" s="8">
        <v>119.0</v>
      </c>
      <c r="K7391" s="9">
        <v>6307.0</v>
      </c>
      <c r="L7391" s="9">
        <v>2901.22</v>
      </c>
      <c r="M7391" s="10">
        <v>0.45999999999999996</v>
      </c>
      <c r="N7391" s="4" t="s">
        <v>89</v>
      </c>
      <c r="O7391" s="4" t="s">
        <v>29</v>
      </c>
      <c r="P7391" s="4" t="s">
        <v>24</v>
      </c>
    </row>
    <row r="7392" ht="14.25" customHeight="1">
      <c r="B7392" s="4" t="s">
        <v>40</v>
      </c>
      <c r="C7392" s="4">
        <v>1185732.0</v>
      </c>
      <c r="D7392" s="5">
        <v>44477.0</v>
      </c>
      <c r="E7392" s="4" t="s">
        <v>16</v>
      </c>
      <c r="F7392" s="4" t="s">
        <v>129</v>
      </c>
      <c r="G7392" s="4" t="s">
        <v>130</v>
      </c>
      <c r="H7392" s="6" t="s">
        <v>22</v>
      </c>
      <c r="I7392" s="7">
        <v>48.0</v>
      </c>
      <c r="J7392" s="8">
        <v>63.0</v>
      </c>
      <c r="K7392" s="9">
        <v>3024.0</v>
      </c>
      <c r="L7392" s="9">
        <v>1512.0</v>
      </c>
      <c r="M7392" s="10">
        <v>0.5</v>
      </c>
      <c r="N7392" s="4" t="s">
        <v>89</v>
      </c>
      <c r="O7392" s="4" t="s">
        <v>20</v>
      </c>
      <c r="P7392" s="4" t="s">
        <v>21</v>
      </c>
    </row>
    <row r="7393" ht="14.25" customHeight="1">
      <c r="B7393" s="4" t="s">
        <v>40</v>
      </c>
      <c r="C7393" s="4">
        <v>1185732.0</v>
      </c>
      <c r="D7393" s="5">
        <v>44477.0</v>
      </c>
      <c r="E7393" s="4" t="s">
        <v>16</v>
      </c>
      <c r="F7393" s="4" t="s">
        <v>129</v>
      </c>
      <c r="G7393" s="4" t="s">
        <v>130</v>
      </c>
      <c r="H7393" s="6" t="s">
        <v>25</v>
      </c>
      <c r="I7393" s="7">
        <v>46.0</v>
      </c>
      <c r="J7393" s="8">
        <v>42.0</v>
      </c>
      <c r="K7393" s="9">
        <v>1932.0</v>
      </c>
      <c r="L7393" s="9">
        <v>966.0</v>
      </c>
      <c r="M7393" s="10">
        <v>0.5</v>
      </c>
      <c r="N7393" s="4" t="s">
        <v>89</v>
      </c>
      <c r="O7393" s="4" t="s">
        <v>20</v>
      </c>
      <c r="P7393" s="4" t="s">
        <v>24</v>
      </c>
    </row>
    <row r="7394" ht="14.25" customHeight="1">
      <c r="B7394" s="4" t="s">
        <v>40</v>
      </c>
      <c r="C7394" s="4">
        <v>1185732.0</v>
      </c>
      <c r="D7394" s="5">
        <v>44477.0</v>
      </c>
      <c r="E7394" s="4" t="s">
        <v>16</v>
      </c>
      <c r="F7394" s="4" t="s">
        <v>129</v>
      </c>
      <c r="G7394" s="4" t="s">
        <v>130</v>
      </c>
      <c r="H7394" s="6" t="s">
        <v>26</v>
      </c>
      <c r="I7394" s="7">
        <v>48.0</v>
      </c>
      <c r="J7394" s="8">
        <v>31.0</v>
      </c>
      <c r="K7394" s="9">
        <v>1488.0</v>
      </c>
      <c r="L7394" s="9">
        <v>773.76</v>
      </c>
      <c r="M7394" s="10">
        <v>0.52</v>
      </c>
      <c r="N7394" s="4" t="s">
        <v>89</v>
      </c>
      <c r="O7394" s="4" t="s">
        <v>20</v>
      </c>
      <c r="P7394" s="4" t="s">
        <v>21</v>
      </c>
    </row>
    <row r="7395" ht="14.25" customHeight="1">
      <c r="B7395" s="4" t="s">
        <v>40</v>
      </c>
      <c r="C7395" s="4">
        <v>1185732.0</v>
      </c>
      <c r="D7395" s="5">
        <v>44477.0</v>
      </c>
      <c r="E7395" s="4" t="s">
        <v>16</v>
      </c>
      <c r="F7395" s="4" t="s">
        <v>129</v>
      </c>
      <c r="G7395" s="4" t="s">
        <v>130</v>
      </c>
      <c r="H7395" s="6" t="s">
        <v>27</v>
      </c>
      <c r="I7395" s="7">
        <v>58.0</v>
      </c>
      <c r="J7395" s="8">
        <v>38.0</v>
      </c>
      <c r="K7395" s="9">
        <v>2204.0</v>
      </c>
      <c r="L7395" s="9">
        <v>903.64</v>
      </c>
      <c r="M7395" s="10">
        <v>0.41</v>
      </c>
      <c r="N7395" s="4" t="s">
        <v>89</v>
      </c>
      <c r="O7395" s="4" t="s">
        <v>29</v>
      </c>
      <c r="P7395" s="4" t="s">
        <v>21</v>
      </c>
    </row>
    <row r="7396" ht="14.25" customHeight="1">
      <c r="B7396" s="4" t="s">
        <v>32</v>
      </c>
      <c r="C7396" s="4">
        <v>1185732.0</v>
      </c>
      <c r="D7396" s="5">
        <v>44477.0</v>
      </c>
      <c r="E7396" s="4" t="s">
        <v>16</v>
      </c>
      <c r="F7396" s="4" t="s">
        <v>129</v>
      </c>
      <c r="G7396" s="4" t="s">
        <v>130</v>
      </c>
      <c r="H7396" s="6" t="s">
        <v>28</v>
      </c>
      <c r="I7396" s="7">
        <v>62.0</v>
      </c>
      <c r="J7396" s="8">
        <v>68.0</v>
      </c>
      <c r="K7396" s="9">
        <v>4216.0</v>
      </c>
      <c r="L7396" s="9">
        <v>2234.48</v>
      </c>
      <c r="M7396" s="10">
        <v>0.53</v>
      </c>
      <c r="N7396" s="4" t="s">
        <v>89</v>
      </c>
      <c r="O7396" s="4" t="s">
        <v>20</v>
      </c>
      <c r="P7396" s="4" t="s">
        <v>21</v>
      </c>
    </row>
    <row r="7397" ht="14.25" customHeight="1">
      <c r="B7397" s="4" t="s">
        <v>32</v>
      </c>
      <c r="C7397" s="4">
        <v>1185732.0</v>
      </c>
      <c r="D7397" s="5">
        <v>44507.0</v>
      </c>
      <c r="E7397" s="4" t="s">
        <v>16</v>
      </c>
      <c r="F7397" s="4" t="s">
        <v>129</v>
      </c>
      <c r="G7397" s="4" t="s">
        <v>130</v>
      </c>
      <c r="H7397" s="6" t="s">
        <v>18</v>
      </c>
      <c r="I7397" s="7">
        <v>59.0</v>
      </c>
      <c r="J7397" s="8">
        <v>108.0</v>
      </c>
      <c r="K7397" s="9">
        <v>6372.0</v>
      </c>
      <c r="L7397" s="9">
        <v>3058.56</v>
      </c>
      <c r="M7397" s="10">
        <v>0.48</v>
      </c>
      <c r="N7397" s="4" t="s">
        <v>89</v>
      </c>
      <c r="O7397" s="4" t="s">
        <v>23</v>
      </c>
      <c r="P7397" s="4" t="s">
        <v>21</v>
      </c>
    </row>
    <row r="7398" ht="14.25" customHeight="1">
      <c r="B7398" s="4" t="s">
        <v>32</v>
      </c>
      <c r="C7398" s="4">
        <v>1185732.0</v>
      </c>
      <c r="D7398" s="5">
        <v>44507.0</v>
      </c>
      <c r="E7398" s="4" t="s">
        <v>16</v>
      </c>
      <c r="F7398" s="4" t="s">
        <v>129</v>
      </c>
      <c r="G7398" s="4" t="s">
        <v>130</v>
      </c>
      <c r="H7398" s="6" t="s">
        <v>22</v>
      </c>
      <c r="I7398" s="7">
        <v>46.0</v>
      </c>
      <c r="J7398" s="8">
        <v>80.0</v>
      </c>
      <c r="K7398" s="9">
        <v>3680.0</v>
      </c>
      <c r="L7398" s="9">
        <v>1803.2</v>
      </c>
      <c r="M7398" s="10">
        <v>0.49</v>
      </c>
      <c r="N7398" s="4" t="s">
        <v>89</v>
      </c>
      <c r="O7398" s="4" t="s">
        <v>20</v>
      </c>
      <c r="P7398" s="4" t="s">
        <v>21</v>
      </c>
    </row>
    <row r="7399" ht="14.25" customHeight="1">
      <c r="B7399" s="4" t="s">
        <v>32</v>
      </c>
      <c r="C7399" s="4">
        <v>1185732.0</v>
      </c>
      <c r="D7399" s="5">
        <v>44507.0</v>
      </c>
      <c r="E7399" s="4" t="s">
        <v>16</v>
      </c>
      <c r="F7399" s="4" t="s">
        <v>129</v>
      </c>
      <c r="G7399" s="4" t="s">
        <v>130</v>
      </c>
      <c r="H7399" s="6" t="s">
        <v>25</v>
      </c>
      <c r="I7399" s="7">
        <v>48.0</v>
      </c>
      <c r="J7399" s="8">
        <v>68.0</v>
      </c>
      <c r="K7399" s="9">
        <v>3264.0</v>
      </c>
      <c r="L7399" s="9">
        <v>1664.64</v>
      </c>
      <c r="M7399" s="10">
        <v>0.51</v>
      </c>
      <c r="N7399" s="4" t="s">
        <v>89</v>
      </c>
      <c r="O7399" s="4" t="s">
        <v>23</v>
      </c>
      <c r="P7399" s="4" t="s">
        <v>21</v>
      </c>
    </row>
    <row r="7400" ht="14.25" customHeight="1">
      <c r="B7400" s="4" t="s">
        <v>32</v>
      </c>
      <c r="C7400" s="4">
        <v>1185732.0</v>
      </c>
      <c r="D7400" s="5">
        <v>44507.0</v>
      </c>
      <c r="E7400" s="4" t="s">
        <v>16</v>
      </c>
      <c r="F7400" s="4" t="s">
        <v>129</v>
      </c>
      <c r="G7400" s="4" t="s">
        <v>130</v>
      </c>
      <c r="H7400" s="6" t="s">
        <v>26</v>
      </c>
      <c r="I7400" s="7">
        <v>49.0</v>
      </c>
      <c r="J7400" s="8">
        <v>65.0</v>
      </c>
      <c r="K7400" s="9">
        <v>3185.0</v>
      </c>
      <c r="L7400" s="9">
        <v>1751.7500000000002</v>
      </c>
      <c r="M7400" s="10">
        <v>0.55</v>
      </c>
      <c r="N7400" s="4" t="s">
        <v>89</v>
      </c>
      <c r="O7400" s="4" t="s">
        <v>23</v>
      </c>
      <c r="P7400" s="4" t="s">
        <v>21</v>
      </c>
    </row>
    <row r="7401" ht="14.25" customHeight="1">
      <c r="B7401" s="4" t="s">
        <v>32</v>
      </c>
      <c r="C7401" s="4">
        <v>1185732.0</v>
      </c>
      <c r="D7401" s="5">
        <v>44507.0</v>
      </c>
      <c r="E7401" s="4" t="s">
        <v>16</v>
      </c>
      <c r="F7401" s="4" t="s">
        <v>129</v>
      </c>
      <c r="G7401" s="4" t="s">
        <v>130</v>
      </c>
      <c r="H7401" s="6" t="s">
        <v>27</v>
      </c>
      <c r="I7401" s="7">
        <v>55.0</v>
      </c>
      <c r="J7401" s="8">
        <v>59.0</v>
      </c>
      <c r="K7401" s="9">
        <v>3245.0</v>
      </c>
      <c r="L7401" s="9">
        <v>1427.8</v>
      </c>
      <c r="M7401" s="10">
        <v>0.44</v>
      </c>
      <c r="N7401" s="4" t="s">
        <v>89</v>
      </c>
      <c r="O7401" s="4" t="s">
        <v>23</v>
      </c>
      <c r="P7401" s="4" t="s">
        <v>24</v>
      </c>
    </row>
    <row r="7402" ht="14.25" customHeight="1">
      <c r="B7402" s="4" t="s">
        <v>32</v>
      </c>
      <c r="C7402" s="4">
        <v>1185732.0</v>
      </c>
      <c r="D7402" s="5">
        <v>44507.0</v>
      </c>
      <c r="E7402" s="4" t="s">
        <v>16</v>
      </c>
      <c r="F7402" s="4" t="s">
        <v>129</v>
      </c>
      <c r="G7402" s="4" t="s">
        <v>130</v>
      </c>
      <c r="H7402" s="6" t="s">
        <v>28</v>
      </c>
      <c r="I7402" s="7">
        <v>59.0</v>
      </c>
      <c r="J7402" s="8">
        <v>91.0</v>
      </c>
      <c r="K7402" s="9">
        <v>5369.0</v>
      </c>
      <c r="L7402" s="9">
        <v>2845.57</v>
      </c>
      <c r="M7402" s="10">
        <v>0.53</v>
      </c>
      <c r="N7402" s="4" t="s">
        <v>89</v>
      </c>
      <c r="O7402" s="4" t="s">
        <v>29</v>
      </c>
      <c r="P7402" s="4" t="s">
        <v>24</v>
      </c>
    </row>
    <row r="7403" ht="14.25" customHeight="1">
      <c r="B7403" s="4" t="s">
        <v>32</v>
      </c>
      <c r="C7403" s="4">
        <v>1185732.0</v>
      </c>
      <c r="D7403" s="5">
        <v>44536.0</v>
      </c>
      <c r="E7403" s="4" t="s">
        <v>16</v>
      </c>
      <c r="F7403" s="4" t="s">
        <v>129</v>
      </c>
      <c r="G7403" s="4" t="s">
        <v>130</v>
      </c>
      <c r="H7403" s="6" t="s">
        <v>18</v>
      </c>
      <c r="I7403" s="7">
        <v>55.0</v>
      </c>
      <c r="J7403" s="8">
        <v>149.0</v>
      </c>
      <c r="K7403" s="9">
        <v>8195.0</v>
      </c>
      <c r="L7403" s="9">
        <v>3933.6</v>
      </c>
      <c r="M7403" s="10">
        <v>0.48</v>
      </c>
      <c r="N7403" s="4" t="s">
        <v>89</v>
      </c>
      <c r="O7403" s="4" t="s">
        <v>29</v>
      </c>
      <c r="P7403" s="4" t="s">
        <v>24</v>
      </c>
    </row>
    <row r="7404" ht="14.25" customHeight="1">
      <c r="B7404" s="4" t="s">
        <v>32</v>
      </c>
      <c r="C7404" s="4">
        <v>1185732.0</v>
      </c>
      <c r="D7404" s="5">
        <v>44536.0</v>
      </c>
      <c r="E7404" s="4" t="s">
        <v>16</v>
      </c>
      <c r="F7404" s="4" t="s">
        <v>129</v>
      </c>
      <c r="G7404" s="4" t="s">
        <v>130</v>
      </c>
      <c r="H7404" s="6" t="s">
        <v>22</v>
      </c>
      <c r="I7404" s="7">
        <v>49.0</v>
      </c>
      <c r="J7404" s="8">
        <v>105.0</v>
      </c>
      <c r="K7404" s="9">
        <v>5145.0</v>
      </c>
      <c r="L7404" s="9">
        <v>2469.6</v>
      </c>
      <c r="M7404" s="10">
        <v>0.48</v>
      </c>
      <c r="N7404" s="4" t="s">
        <v>89</v>
      </c>
      <c r="O7404" s="4" t="s">
        <v>23</v>
      </c>
      <c r="P7404" s="4" t="s">
        <v>21</v>
      </c>
    </row>
    <row r="7405" ht="14.25" customHeight="1">
      <c r="B7405" s="4" t="s">
        <v>32</v>
      </c>
      <c r="C7405" s="4">
        <v>1185732.0</v>
      </c>
      <c r="D7405" s="5">
        <v>44536.0</v>
      </c>
      <c r="E7405" s="4" t="s">
        <v>16</v>
      </c>
      <c r="F7405" s="4" t="s">
        <v>129</v>
      </c>
      <c r="G7405" s="4" t="s">
        <v>130</v>
      </c>
      <c r="H7405" s="6" t="s">
        <v>25</v>
      </c>
      <c r="I7405" s="7">
        <v>49.0</v>
      </c>
      <c r="J7405" s="8">
        <v>91.0</v>
      </c>
      <c r="K7405" s="9">
        <v>4459.0</v>
      </c>
      <c r="L7405" s="9">
        <v>2229.5</v>
      </c>
      <c r="M7405" s="10">
        <v>0.5</v>
      </c>
      <c r="N7405" s="4" t="s">
        <v>89</v>
      </c>
      <c r="O7405" s="4" t="s">
        <v>29</v>
      </c>
      <c r="P7405" s="4" t="s">
        <v>21</v>
      </c>
    </row>
    <row r="7406" ht="14.25" customHeight="1">
      <c r="B7406" s="4" t="s">
        <v>32</v>
      </c>
      <c r="C7406" s="4">
        <v>1185732.0</v>
      </c>
      <c r="D7406" s="5">
        <v>44536.0</v>
      </c>
      <c r="E7406" s="4" t="s">
        <v>16</v>
      </c>
      <c r="F7406" s="4" t="s">
        <v>129</v>
      </c>
      <c r="G7406" s="4" t="s">
        <v>130</v>
      </c>
      <c r="H7406" s="6" t="s">
        <v>26</v>
      </c>
      <c r="I7406" s="7">
        <v>47.0</v>
      </c>
      <c r="J7406" s="8">
        <v>83.0</v>
      </c>
      <c r="K7406" s="9">
        <v>3901.0</v>
      </c>
      <c r="L7406" s="9">
        <v>1989.51</v>
      </c>
      <c r="M7406" s="10">
        <v>0.51</v>
      </c>
      <c r="N7406" s="4" t="s">
        <v>89</v>
      </c>
      <c r="O7406" s="4" t="s">
        <v>23</v>
      </c>
      <c r="P7406" s="4" t="s">
        <v>24</v>
      </c>
    </row>
    <row r="7407" ht="14.25" customHeight="1">
      <c r="B7407" s="4" t="s">
        <v>32</v>
      </c>
      <c r="C7407" s="4">
        <v>1185732.0</v>
      </c>
      <c r="D7407" s="5">
        <v>44536.0</v>
      </c>
      <c r="E7407" s="4" t="s">
        <v>16</v>
      </c>
      <c r="F7407" s="4" t="s">
        <v>129</v>
      </c>
      <c r="G7407" s="4" t="s">
        <v>130</v>
      </c>
      <c r="H7407" s="6" t="s">
        <v>27</v>
      </c>
      <c r="I7407" s="7">
        <v>55.0</v>
      </c>
      <c r="J7407" s="8">
        <v>83.0</v>
      </c>
      <c r="K7407" s="9">
        <v>4565.0</v>
      </c>
      <c r="L7407" s="9">
        <v>2054.25</v>
      </c>
      <c r="M7407" s="10">
        <v>0.44999999999999996</v>
      </c>
      <c r="N7407" s="4" t="s">
        <v>89</v>
      </c>
      <c r="O7407" s="4" t="s">
        <v>20</v>
      </c>
      <c r="P7407" s="4" t="s">
        <v>21</v>
      </c>
    </row>
    <row r="7408" ht="14.25" customHeight="1">
      <c r="B7408" s="4" t="s">
        <v>32</v>
      </c>
      <c r="C7408" s="4">
        <v>1185732.0</v>
      </c>
      <c r="D7408" s="5">
        <v>44536.0</v>
      </c>
      <c r="E7408" s="4" t="s">
        <v>16</v>
      </c>
      <c r="F7408" s="4" t="s">
        <v>129</v>
      </c>
      <c r="G7408" s="4" t="s">
        <v>130</v>
      </c>
      <c r="H7408" s="6" t="s">
        <v>28</v>
      </c>
      <c r="I7408" s="7">
        <v>59.0</v>
      </c>
      <c r="J7408" s="8">
        <v>101.0</v>
      </c>
      <c r="K7408" s="9">
        <v>5959.0</v>
      </c>
      <c r="L7408" s="9">
        <v>3217.86</v>
      </c>
      <c r="M7408" s="10">
        <v>0.54</v>
      </c>
      <c r="N7408" s="4" t="s">
        <v>89</v>
      </c>
      <c r="O7408" s="4" t="s">
        <v>20</v>
      </c>
      <c r="P7408" s="4" t="s">
        <v>21</v>
      </c>
    </row>
    <row r="7409" ht="14.25" customHeight="1">
      <c r="B7409" s="4" t="s">
        <v>32</v>
      </c>
      <c r="C7409" s="4">
        <v>1185732.0</v>
      </c>
      <c r="D7409" s="5">
        <v>44203.0</v>
      </c>
      <c r="E7409" s="4" t="s">
        <v>16</v>
      </c>
      <c r="F7409" s="4" t="s">
        <v>129</v>
      </c>
      <c r="G7409" s="4" t="s">
        <v>130</v>
      </c>
      <c r="H7409" s="6" t="s">
        <v>18</v>
      </c>
      <c r="I7409" s="7">
        <v>38.0</v>
      </c>
      <c r="J7409" s="8">
        <v>125.0</v>
      </c>
      <c r="K7409" s="9">
        <v>4750.0</v>
      </c>
      <c r="L7409" s="9">
        <v>2422.5</v>
      </c>
      <c r="M7409" s="10">
        <v>0.51</v>
      </c>
      <c r="N7409" s="4" t="s">
        <v>89</v>
      </c>
      <c r="O7409" s="4" t="s">
        <v>20</v>
      </c>
      <c r="P7409" s="4" t="s">
        <v>21</v>
      </c>
    </row>
    <row r="7410" ht="14.25" customHeight="1">
      <c r="B7410" s="4" t="s">
        <v>32</v>
      </c>
      <c r="C7410" s="4">
        <v>1185732.0</v>
      </c>
      <c r="D7410" s="5">
        <v>44203.0</v>
      </c>
      <c r="E7410" s="4" t="s">
        <v>16</v>
      </c>
      <c r="F7410" s="4" t="s">
        <v>129</v>
      </c>
      <c r="G7410" s="4" t="s">
        <v>130</v>
      </c>
      <c r="H7410" s="6" t="s">
        <v>22</v>
      </c>
      <c r="I7410" s="7">
        <v>37.0</v>
      </c>
      <c r="J7410" s="8">
        <v>87.0</v>
      </c>
      <c r="K7410" s="9">
        <v>3219.0</v>
      </c>
      <c r="L7410" s="9">
        <v>1673.88</v>
      </c>
      <c r="M7410" s="10">
        <v>0.52</v>
      </c>
      <c r="N7410" s="4" t="s">
        <v>89</v>
      </c>
      <c r="O7410" s="4" t="s">
        <v>29</v>
      </c>
      <c r="P7410" s="4" t="s">
        <v>24</v>
      </c>
    </row>
    <row r="7411" ht="14.25" customHeight="1">
      <c r="B7411" s="4" t="s">
        <v>32</v>
      </c>
      <c r="C7411" s="4">
        <v>1185732.0</v>
      </c>
      <c r="D7411" s="5">
        <v>44203.0</v>
      </c>
      <c r="E7411" s="4" t="s">
        <v>16</v>
      </c>
      <c r="F7411" s="4" t="s">
        <v>129</v>
      </c>
      <c r="G7411" s="4" t="s">
        <v>130</v>
      </c>
      <c r="H7411" s="6" t="s">
        <v>25</v>
      </c>
      <c r="I7411" s="7">
        <v>28.0</v>
      </c>
      <c r="J7411" s="8">
        <v>90.0</v>
      </c>
      <c r="K7411" s="9">
        <v>2520.0</v>
      </c>
      <c r="L7411" s="9">
        <v>1008.0</v>
      </c>
      <c r="M7411" s="10">
        <v>0.4</v>
      </c>
      <c r="N7411" s="4" t="s">
        <v>89</v>
      </c>
      <c r="O7411" s="4" t="s">
        <v>23</v>
      </c>
      <c r="P7411" s="4" t="s">
        <v>21</v>
      </c>
    </row>
    <row r="7412" ht="14.25" customHeight="1">
      <c r="B7412" s="4" t="s">
        <v>32</v>
      </c>
      <c r="C7412" s="4">
        <v>1185732.0</v>
      </c>
      <c r="D7412" s="5">
        <v>44203.0</v>
      </c>
      <c r="E7412" s="4" t="s">
        <v>16</v>
      </c>
      <c r="F7412" s="4" t="s">
        <v>129</v>
      </c>
      <c r="G7412" s="4" t="s">
        <v>130</v>
      </c>
      <c r="H7412" s="6" t="s">
        <v>26</v>
      </c>
      <c r="I7412" s="7">
        <v>33.0</v>
      </c>
      <c r="J7412" s="8">
        <v>42.0</v>
      </c>
      <c r="K7412" s="9">
        <v>1386.0</v>
      </c>
      <c r="L7412" s="9">
        <v>609.84</v>
      </c>
      <c r="M7412" s="10">
        <v>0.44</v>
      </c>
      <c r="N7412" s="4" t="s">
        <v>89</v>
      </c>
      <c r="O7412" s="4" t="s">
        <v>23</v>
      </c>
      <c r="P7412" s="4" t="s">
        <v>21</v>
      </c>
    </row>
    <row r="7413" ht="14.25" customHeight="1">
      <c r="B7413" s="4" t="s">
        <v>32</v>
      </c>
      <c r="C7413" s="4">
        <v>1185732.0</v>
      </c>
      <c r="D7413" s="5">
        <v>44203.0</v>
      </c>
      <c r="E7413" s="4" t="s">
        <v>16</v>
      </c>
      <c r="F7413" s="4" t="s">
        <v>129</v>
      </c>
      <c r="G7413" s="4" t="s">
        <v>130</v>
      </c>
      <c r="H7413" s="6" t="s">
        <v>27</v>
      </c>
      <c r="I7413" s="7">
        <v>49.0</v>
      </c>
      <c r="J7413" s="8">
        <v>60.0</v>
      </c>
      <c r="K7413" s="9">
        <v>2940.0</v>
      </c>
      <c r="L7413" s="9">
        <v>1205.3999999999999</v>
      </c>
      <c r="M7413" s="10">
        <v>0.41</v>
      </c>
      <c r="N7413" s="4" t="s">
        <v>89</v>
      </c>
      <c r="O7413" s="4" t="s">
        <v>23</v>
      </c>
      <c r="P7413" s="4" t="s">
        <v>21</v>
      </c>
    </row>
    <row r="7414" ht="14.25" customHeight="1">
      <c r="B7414" s="4" t="s">
        <v>32</v>
      </c>
      <c r="C7414" s="4">
        <v>1185732.0</v>
      </c>
      <c r="D7414" s="5">
        <v>44203.0</v>
      </c>
      <c r="E7414" s="4" t="s">
        <v>16</v>
      </c>
      <c r="F7414" s="4" t="s">
        <v>129</v>
      </c>
      <c r="G7414" s="4" t="s">
        <v>130</v>
      </c>
      <c r="H7414" s="6" t="s">
        <v>28</v>
      </c>
      <c r="I7414" s="7">
        <v>37.0</v>
      </c>
      <c r="J7414" s="8">
        <v>81.0</v>
      </c>
      <c r="K7414" s="9">
        <v>2997.0</v>
      </c>
      <c r="L7414" s="9">
        <v>1498.5</v>
      </c>
      <c r="M7414" s="10">
        <v>0.5</v>
      </c>
      <c r="N7414" s="4" t="s">
        <v>89</v>
      </c>
      <c r="O7414" s="4" t="s">
        <v>29</v>
      </c>
      <c r="P7414" s="4" t="s">
        <v>24</v>
      </c>
    </row>
    <row r="7415" ht="14.25" customHeight="1">
      <c r="B7415" s="4" t="s">
        <v>32</v>
      </c>
      <c r="C7415" s="4">
        <v>1185732.0</v>
      </c>
      <c r="D7415" s="5">
        <v>44232.0</v>
      </c>
      <c r="E7415" s="4" t="s">
        <v>16</v>
      </c>
      <c r="F7415" s="4" t="s">
        <v>129</v>
      </c>
      <c r="G7415" s="4" t="s">
        <v>130</v>
      </c>
      <c r="H7415" s="6" t="s">
        <v>18</v>
      </c>
      <c r="I7415" s="7">
        <v>39.0</v>
      </c>
      <c r="J7415" s="8">
        <v>149.0</v>
      </c>
      <c r="K7415" s="9">
        <v>5811.0</v>
      </c>
      <c r="L7415" s="9">
        <v>2905.5</v>
      </c>
      <c r="M7415" s="10">
        <v>0.5</v>
      </c>
      <c r="N7415" s="4" t="s">
        <v>89</v>
      </c>
      <c r="O7415" s="4" t="s">
        <v>29</v>
      </c>
      <c r="P7415" s="4" t="s">
        <v>21</v>
      </c>
    </row>
    <row r="7416" ht="14.25" customHeight="1">
      <c r="B7416" s="4" t="s">
        <v>32</v>
      </c>
      <c r="C7416" s="4">
        <v>1185732.0</v>
      </c>
      <c r="D7416" s="5">
        <v>44232.0</v>
      </c>
      <c r="E7416" s="4" t="s">
        <v>16</v>
      </c>
      <c r="F7416" s="4" t="s">
        <v>129</v>
      </c>
      <c r="G7416" s="4" t="s">
        <v>130</v>
      </c>
      <c r="H7416" s="6" t="s">
        <v>22</v>
      </c>
      <c r="I7416" s="7">
        <v>37.0</v>
      </c>
      <c r="J7416" s="8">
        <v>54.0</v>
      </c>
      <c r="K7416" s="9">
        <v>1998.0</v>
      </c>
      <c r="L7416" s="9">
        <v>999.0</v>
      </c>
      <c r="M7416" s="10">
        <v>0.5</v>
      </c>
      <c r="N7416" s="4" t="s">
        <v>89</v>
      </c>
      <c r="O7416" s="4" t="s">
        <v>20</v>
      </c>
      <c r="P7416" s="4" t="s">
        <v>21</v>
      </c>
    </row>
    <row r="7417" ht="14.25" customHeight="1">
      <c r="B7417" s="4" t="s">
        <v>32</v>
      </c>
      <c r="C7417" s="4">
        <v>1185732.0</v>
      </c>
      <c r="D7417" s="5">
        <v>44232.0</v>
      </c>
      <c r="E7417" s="4" t="s">
        <v>16</v>
      </c>
      <c r="F7417" s="4" t="s">
        <v>129</v>
      </c>
      <c r="G7417" s="4" t="s">
        <v>130</v>
      </c>
      <c r="H7417" s="6" t="s">
        <v>25</v>
      </c>
      <c r="I7417" s="7">
        <v>29.0</v>
      </c>
      <c r="J7417" s="8">
        <v>65.0</v>
      </c>
      <c r="K7417" s="9">
        <v>1885.0</v>
      </c>
      <c r="L7417" s="9">
        <v>848.2499999999999</v>
      </c>
      <c r="M7417" s="10">
        <v>0.44999999999999996</v>
      </c>
      <c r="N7417" s="4" t="s">
        <v>89</v>
      </c>
      <c r="O7417" s="4" t="s">
        <v>29</v>
      </c>
      <c r="P7417" s="4" t="s">
        <v>24</v>
      </c>
    </row>
    <row r="7418" ht="14.25" customHeight="1">
      <c r="B7418" s="4" t="s">
        <v>32</v>
      </c>
      <c r="C7418" s="4">
        <v>1185732.0</v>
      </c>
      <c r="D7418" s="5">
        <v>44232.0</v>
      </c>
      <c r="E7418" s="4" t="s">
        <v>16</v>
      </c>
      <c r="F7418" s="4" t="s">
        <v>131</v>
      </c>
      <c r="G7418" s="4" t="s">
        <v>132</v>
      </c>
      <c r="H7418" s="6" t="s">
        <v>26</v>
      </c>
      <c r="I7418" s="7">
        <v>32.0</v>
      </c>
      <c r="J7418" s="8">
        <v>34.0</v>
      </c>
      <c r="K7418" s="9">
        <v>1088.0</v>
      </c>
      <c r="L7418" s="9">
        <v>478.72</v>
      </c>
      <c r="M7418" s="10">
        <v>0.44</v>
      </c>
      <c r="N7418" s="4" t="s">
        <v>89</v>
      </c>
      <c r="O7418" s="4" t="s">
        <v>23</v>
      </c>
      <c r="P7418" s="4" t="s">
        <v>21</v>
      </c>
    </row>
    <row r="7419" ht="14.25" customHeight="1">
      <c r="B7419" s="4" t="s">
        <v>32</v>
      </c>
      <c r="C7419" s="4">
        <v>1185732.0</v>
      </c>
      <c r="D7419" s="5">
        <v>44232.0</v>
      </c>
      <c r="E7419" s="4" t="s">
        <v>16</v>
      </c>
      <c r="F7419" s="4" t="s">
        <v>131</v>
      </c>
      <c r="G7419" s="4" t="s">
        <v>132</v>
      </c>
      <c r="H7419" s="6" t="s">
        <v>27</v>
      </c>
      <c r="I7419" s="7">
        <v>49.0</v>
      </c>
      <c r="J7419" s="8">
        <v>60.0</v>
      </c>
      <c r="K7419" s="9">
        <v>2940.0</v>
      </c>
      <c r="L7419" s="9">
        <v>1293.6</v>
      </c>
      <c r="M7419" s="10">
        <v>0.44</v>
      </c>
      <c r="N7419" s="4" t="s">
        <v>89</v>
      </c>
      <c r="O7419" s="4" t="s">
        <v>20</v>
      </c>
      <c r="P7419" s="4" t="s">
        <v>24</v>
      </c>
    </row>
    <row r="7420" ht="14.25" customHeight="1">
      <c r="B7420" s="4" t="s">
        <v>32</v>
      </c>
      <c r="C7420" s="4">
        <v>1185732.0</v>
      </c>
      <c r="D7420" s="5">
        <v>44232.0</v>
      </c>
      <c r="E7420" s="4" t="s">
        <v>16</v>
      </c>
      <c r="F7420" s="4" t="s">
        <v>131</v>
      </c>
      <c r="G7420" s="4" t="s">
        <v>132</v>
      </c>
      <c r="H7420" s="6" t="s">
        <v>28</v>
      </c>
      <c r="I7420" s="7">
        <v>39.0</v>
      </c>
      <c r="J7420" s="8">
        <v>84.0</v>
      </c>
      <c r="K7420" s="9">
        <v>3276.0</v>
      </c>
      <c r="L7420" s="9">
        <v>1474.1999999999998</v>
      </c>
      <c r="M7420" s="10">
        <v>0.44999999999999996</v>
      </c>
      <c r="N7420" s="4" t="s">
        <v>89</v>
      </c>
      <c r="O7420" s="4" t="s">
        <v>29</v>
      </c>
      <c r="P7420" s="4" t="s">
        <v>24</v>
      </c>
    </row>
    <row r="7421" ht="14.25" customHeight="1">
      <c r="B7421" s="4" t="s">
        <v>32</v>
      </c>
      <c r="C7421" s="4">
        <v>1185732.0</v>
      </c>
      <c r="D7421" s="5">
        <v>44258.0</v>
      </c>
      <c r="E7421" s="4" t="s">
        <v>16</v>
      </c>
      <c r="F7421" s="4" t="s">
        <v>131</v>
      </c>
      <c r="G7421" s="4" t="s">
        <v>132</v>
      </c>
      <c r="H7421" s="6" t="s">
        <v>18</v>
      </c>
      <c r="I7421" s="7">
        <v>39.0</v>
      </c>
      <c r="J7421" s="8">
        <v>130.0</v>
      </c>
      <c r="K7421" s="9">
        <v>5070.0</v>
      </c>
      <c r="L7421" s="9">
        <v>2535.0</v>
      </c>
      <c r="M7421" s="10">
        <v>0.5</v>
      </c>
      <c r="N7421" s="4" t="s">
        <v>89</v>
      </c>
      <c r="O7421" s="4" t="s">
        <v>20</v>
      </c>
      <c r="P7421" s="4" t="s">
        <v>24</v>
      </c>
    </row>
    <row r="7422" ht="14.25" customHeight="1">
      <c r="B7422" s="4" t="s">
        <v>32</v>
      </c>
      <c r="C7422" s="4">
        <v>1185732.0</v>
      </c>
      <c r="D7422" s="5">
        <v>44258.0</v>
      </c>
      <c r="E7422" s="4" t="s">
        <v>16</v>
      </c>
      <c r="F7422" s="4" t="s">
        <v>131</v>
      </c>
      <c r="G7422" s="4" t="s">
        <v>132</v>
      </c>
      <c r="H7422" s="6" t="s">
        <v>22</v>
      </c>
      <c r="I7422" s="7">
        <v>38.0</v>
      </c>
      <c r="J7422" s="8">
        <v>56.0</v>
      </c>
      <c r="K7422" s="9">
        <v>2128.0</v>
      </c>
      <c r="L7422" s="9">
        <v>1149.1200000000001</v>
      </c>
      <c r="M7422" s="10">
        <v>0.54</v>
      </c>
      <c r="N7422" s="4" t="s">
        <v>89</v>
      </c>
      <c r="O7422" s="4" t="s">
        <v>20</v>
      </c>
      <c r="P7422" s="4" t="s">
        <v>24</v>
      </c>
    </row>
    <row r="7423" ht="14.25" customHeight="1">
      <c r="B7423" s="4" t="s">
        <v>32</v>
      </c>
      <c r="C7423" s="4">
        <v>1185732.0</v>
      </c>
      <c r="D7423" s="5">
        <v>44258.0</v>
      </c>
      <c r="E7423" s="4" t="s">
        <v>16</v>
      </c>
      <c r="F7423" s="4" t="s">
        <v>131</v>
      </c>
      <c r="G7423" s="4" t="s">
        <v>132</v>
      </c>
      <c r="H7423" s="6" t="s">
        <v>25</v>
      </c>
      <c r="I7423" s="7">
        <v>29.0</v>
      </c>
      <c r="J7423" s="8">
        <v>68.0</v>
      </c>
      <c r="K7423" s="9">
        <v>1972.0</v>
      </c>
      <c r="L7423" s="9">
        <v>887.3999999999999</v>
      </c>
      <c r="M7423" s="10">
        <v>0.44999999999999996</v>
      </c>
      <c r="N7423" s="4" t="s">
        <v>89</v>
      </c>
      <c r="O7423" s="4" t="s">
        <v>23</v>
      </c>
      <c r="P7423" s="4" t="s">
        <v>24</v>
      </c>
    </row>
    <row r="7424" ht="14.25" customHeight="1">
      <c r="B7424" s="4" t="s">
        <v>32</v>
      </c>
      <c r="C7424" s="4">
        <v>1185732.0</v>
      </c>
      <c r="D7424" s="5">
        <v>44258.0</v>
      </c>
      <c r="E7424" s="4" t="s">
        <v>16</v>
      </c>
      <c r="F7424" s="4" t="s">
        <v>131</v>
      </c>
      <c r="G7424" s="4" t="s">
        <v>132</v>
      </c>
      <c r="H7424" s="6" t="s">
        <v>26</v>
      </c>
      <c r="I7424" s="7">
        <v>32.0</v>
      </c>
      <c r="J7424" s="8">
        <v>30.0</v>
      </c>
      <c r="K7424" s="9">
        <v>960.0</v>
      </c>
      <c r="L7424" s="9">
        <v>403.2</v>
      </c>
      <c r="M7424" s="10">
        <v>0.42</v>
      </c>
      <c r="N7424" s="4" t="s">
        <v>89</v>
      </c>
      <c r="O7424" s="4" t="s">
        <v>20</v>
      </c>
      <c r="P7424" s="4" t="s">
        <v>21</v>
      </c>
    </row>
    <row r="7425" ht="14.25" customHeight="1">
      <c r="B7425" s="4" t="s">
        <v>32</v>
      </c>
      <c r="C7425" s="4">
        <v>1185732.0</v>
      </c>
      <c r="D7425" s="5">
        <v>44258.0</v>
      </c>
      <c r="E7425" s="4" t="s">
        <v>16</v>
      </c>
      <c r="F7425" s="4" t="s">
        <v>131</v>
      </c>
      <c r="G7425" s="4" t="s">
        <v>132</v>
      </c>
      <c r="H7425" s="6" t="s">
        <v>27</v>
      </c>
      <c r="I7425" s="7">
        <v>48.0</v>
      </c>
      <c r="J7425" s="8">
        <v>39.0</v>
      </c>
      <c r="K7425" s="9">
        <v>1872.0</v>
      </c>
      <c r="L7425" s="9">
        <v>748.8000000000001</v>
      </c>
      <c r="M7425" s="10">
        <v>0.4</v>
      </c>
      <c r="N7425" s="4" t="s">
        <v>89</v>
      </c>
      <c r="O7425" s="4" t="s">
        <v>20</v>
      </c>
      <c r="P7425" s="4" t="s">
        <v>24</v>
      </c>
    </row>
    <row r="7426" ht="14.25" customHeight="1">
      <c r="B7426" s="4" t="s">
        <v>32</v>
      </c>
      <c r="C7426" s="4">
        <v>1185732.0</v>
      </c>
      <c r="D7426" s="5">
        <v>44258.0</v>
      </c>
      <c r="E7426" s="4" t="s">
        <v>16</v>
      </c>
      <c r="F7426" s="4" t="s">
        <v>131</v>
      </c>
      <c r="G7426" s="4" t="s">
        <v>132</v>
      </c>
      <c r="H7426" s="6" t="s">
        <v>28</v>
      </c>
      <c r="I7426" s="7">
        <v>38.0</v>
      </c>
      <c r="J7426" s="8">
        <v>73.0</v>
      </c>
      <c r="K7426" s="9">
        <v>2774.0</v>
      </c>
      <c r="L7426" s="9">
        <v>1359.26</v>
      </c>
      <c r="M7426" s="10">
        <v>0.49</v>
      </c>
      <c r="N7426" s="4" t="s">
        <v>89</v>
      </c>
      <c r="O7426" s="4" t="s">
        <v>20</v>
      </c>
      <c r="P7426" s="4" t="s">
        <v>24</v>
      </c>
    </row>
    <row r="7427" ht="14.25" customHeight="1">
      <c r="B7427" s="4" t="s">
        <v>32</v>
      </c>
      <c r="C7427" s="4">
        <v>1185732.0</v>
      </c>
      <c r="D7427" s="5">
        <v>44290.0</v>
      </c>
      <c r="E7427" s="4" t="s">
        <v>16</v>
      </c>
      <c r="F7427" s="4" t="s">
        <v>131</v>
      </c>
      <c r="G7427" s="4" t="s">
        <v>132</v>
      </c>
      <c r="H7427" s="6" t="s">
        <v>18</v>
      </c>
      <c r="I7427" s="7">
        <v>36.0</v>
      </c>
      <c r="J7427" s="8">
        <v>150.0</v>
      </c>
      <c r="K7427" s="9">
        <v>5400.0</v>
      </c>
      <c r="L7427" s="9">
        <v>2700.0</v>
      </c>
      <c r="M7427" s="10">
        <v>0.5</v>
      </c>
      <c r="N7427" s="4" t="s">
        <v>89</v>
      </c>
      <c r="O7427" s="4" t="s">
        <v>20</v>
      </c>
      <c r="P7427" s="4" t="s">
        <v>24</v>
      </c>
    </row>
    <row r="7428" ht="14.25" customHeight="1">
      <c r="B7428" s="4" t="s">
        <v>32</v>
      </c>
      <c r="C7428" s="4">
        <v>1185732.0</v>
      </c>
      <c r="D7428" s="5">
        <v>44290.0</v>
      </c>
      <c r="E7428" s="4" t="s">
        <v>16</v>
      </c>
      <c r="F7428" s="4" t="s">
        <v>131</v>
      </c>
      <c r="G7428" s="4" t="s">
        <v>132</v>
      </c>
      <c r="H7428" s="6" t="s">
        <v>22</v>
      </c>
      <c r="I7428" s="7">
        <v>38.0</v>
      </c>
      <c r="J7428" s="8">
        <v>58.0</v>
      </c>
      <c r="K7428" s="9">
        <v>2204.0</v>
      </c>
      <c r="L7428" s="9">
        <v>1212.2</v>
      </c>
      <c r="M7428" s="10">
        <v>0.55</v>
      </c>
      <c r="N7428" s="4" t="s">
        <v>89</v>
      </c>
      <c r="O7428" s="4" t="s">
        <v>20</v>
      </c>
      <c r="P7428" s="4" t="s">
        <v>21</v>
      </c>
    </row>
    <row r="7429" ht="14.25" customHeight="1">
      <c r="B7429" s="4" t="s">
        <v>32</v>
      </c>
      <c r="C7429" s="4">
        <v>1185732.0</v>
      </c>
      <c r="D7429" s="5">
        <v>44290.0</v>
      </c>
      <c r="E7429" s="4" t="s">
        <v>16</v>
      </c>
      <c r="F7429" s="4" t="s">
        <v>131</v>
      </c>
      <c r="G7429" s="4" t="s">
        <v>132</v>
      </c>
      <c r="H7429" s="6" t="s">
        <v>25</v>
      </c>
      <c r="I7429" s="7">
        <v>29.0</v>
      </c>
      <c r="J7429" s="8">
        <v>56.0</v>
      </c>
      <c r="K7429" s="9">
        <v>1624.0</v>
      </c>
      <c r="L7429" s="9">
        <v>698.3199999999999</v>
      </c>
      <c r="M7429" s="10">
        <v>0.43</v>
      </c>
      <c r="N7429" s="4" t="s">
        <v>89</v>
      </c>
      <c r="O7429" s="4" t="s">
        <v>23</v>
      </c>
      <c r="P7429" s="4" t="s">
        <v>24</v>
      </c>
    </row>
    <row r="7430" ht="14.25" customHeight="1">
      <c r="B7430" s="4" t="s">
        <v>32</v>
      </c>
      <c r="C7430" s="4">
        <v>1185732.0</v>
      </c>
      <c r="D7430" s="5">
        <v>44290.0</v>
      </c>
      <c r="E7430" s="4" t="s">
        <v>16</v>
      </c>
      <c r="F7430" s="4" t="s">
        <v>131</v>
      </c>
      <c r="G7430" s="4" t="s">
        <v>132</v>
      </c>
      <c r="H7430" s="6" t="s">
        <v>26</v>
      </c>
      <c r="I7430" s="7">
        <v>32.0</v>
      </c>
      <c r="J7430" s="8">
        <v>38.0</v>
      </c>
      <c r="K7430" s="9">
        <v>1216.0</v>
      </c>
      <c r="L7430" s="9">
        <v>547.1999999999999</v>
      </c>
      <c r="M7430" s="10">
        <v>0.44999999999999996</v>
      </c>
      <c r="N7430" s="4" t="s">
        <v>89</v>
      </c>
      <c r="O7430" s="4" t="s">
        <v>29</v>
      </c>
      <c r="P7430" s="4" t="s">
        <v>21</v>
      </c>
    </row>
    <row r="7431" ht="14.25" customHeight="1">
      <c r="B7431" s="4" t="s">
        <v>32</v>
      </c>
      <c r="C7431" s="4">
        <v>1185732.0</v>
      </c>
      <c r="D7431" s="5">
        <v>44290.0</v>
      </c>
      <c r="E7431" s="4" t="s">
        <v>16</v>
      </c>
      <c r="F7431" s="4" t="s">
        <v>131</v>
      </c>
      <c r="G7431" s="4" t="s">
        <v>132</v>
      </c>
      <c r="H7431" s="6" t="s">
        <v>27</v>
      </c>
      <c r="I7431" s="7">
        <v>46.0</v>
      </c>
      <c r="J7431" s="8">
        <v>35.0</v>
      </c>
      <c r="K7431" s="9">
        <v>1610.0</v>
      </c>
      <c r="L7431" s="9">
        <v>724.4999999999999</v>
      </c>
      <c r="M7431" s="10">
        <v>0.44999999999999996</v>
      </c>
      <c r="N7431" s="4" t="s">
        <v>89</v>
      </c>
      <c r="O7431" s="4" t="s">
        <v>20</v>
      </c>
      <c r="P7431" s="4" t="s">
        <v>21</v>
      </c>
    </row>
    <row r="7432" ht="14.25" customHeight="1">
      <c r="B7432" s="4" t="s">
        <v>32</v>
      </c>
      <c r="C7432" s="4">
        <v>1185732.0</v>
      </c>
      <c r="D7432" s="5">
        <v>44290.0</v>
      </c>
      <c r="E7432" s="4" t="s">
        <v>16</v>
      </c>
      <c r="F7432" s="4" t="s">
        <v>131</v>
      </c>
      <c r="G7432" s="4" t="s">
        <v>132</v>
      </c>
      <c r="H7432" s="6" t="s">
        <v>28</v>
      </c>
      <c r="I7432" s="7">
        <v>36.0</v>
      </c>
      <c r="J7432" s="8">
        <v>69.0</v>
      </c>
      <c r="K7432" s="9">
        <v>2484.0</v>
      </c>
      <c r="L7432" s="9">
        <v>1242.0</v>
      </c>
      <c r="M7432" s="10">
        <v>0.5</v>
      </c>
      <c r="N7432" s="4" t="s">
        <v>89</v>
      </c>
      <c r="O7432" s="4" t="s">
        <v>23</v>
      </c>
      <c r="P7432" s="4" t="s">
        <v>21</v>
      </c>
    </row>
    <row r="7433" ht="14.25" customHeight="1">
      <c r="B7433" s="4" t="s">
        <v>32</v>
      </c>
      <c r="C7433" s="4">
        <v>1185732.0</v>
      </c>
      <c r="D7433" s="5">
        <v>44319.0</v>
      </c>
      <c r="E7433" s="4" t="s">
        <v>16</v>
      </c>
      <c r="F7433" s="4" t="s">
        <v>131</v>
      </c>
      <c r="G7433" s="4" t="s">
        <v>132</v>
      </c>
      <c r="H7433" s="6" t="s">
        <v>18</v>
      </c>
      <c r="I7433" s="7">
        <v>54.0</v>
      </c>
      <c r="J7433" s="8">
        <v>142.0</v>
      </c>
      <c r="K7433" s="9">
        <v>7668.0</v>
      </c>
      <c r="L7433" s="9">
        <v>3910.6800000000003</v>
      </c>
      <c r="M7433" s="10">
        <v>0.51</v>
      </c>
      <c r="N7433" s="4" t="s">
        <v>89</v>
      </c>
      <c r="O7433" s="4" t="s">
        <v>23</v>
      </c>
      <c r="P7433" s="4" t="s">
        <v>24</v>
      </c>
    </row>
    <row r="7434" ht="14.25" customHeight="1">
      <c r="B7434" s="4" t="s">
        <v>32</v>
      </c>
      <c r="C7434" s="4">
        <v>1185732.0</v>
      </c>
      <c r="D7434" s="5">
        <v>44319.0</v>
      </c>
      <c r="E7434" s="4" t="s">
        <v>16</v>
      </c>
      <c r="F7434" s="4" t="s">
        <v>131</v>
      </c>
      <c r="G7434" s="4" t="s">
        <v>132</v>
      </c>
      <c r="H7434" s="6" t="s">
        <v>22</v>
      </c>
      <c r="I7434" s="7">
        <v>48.0</v>
      </c>
      <c r="J7434" s="8">
        <v>73.0</v>
      </c>
      <c r="K7434" s="9">
        <v>3504.0</v>
      </c>
      <c r="L7434" s="9">
        <v>1857.1200000000001</v>
      </c>
      <c r="M7434" s="10">
        <v>0.53</v>
      </c>
      <c r="N7434" s="4" t="s">
        <v>89</v>
      </c>
      <c r="O7434" s="4" t="s">
        <v>29</v>
      </c>
      <c r="P7434" s="4" t="s">
        <v>24</v>
      </c>
    </row>
    <row r="7435" ht="14.25" customHeight="1">
      <c r="B7435" s="4" t="s">
        <v>32</v>
      </c>
      <c r="C7435" s="4">
        <v>1185732.0</v>
      </c>
      <c r="D7435" s="5">
        <v>44319.0</v>
      </c>
      <c r="E7435" s="4" t="s">
        <v>16</v>
      </c>
      <c r="F7435" s="4" t="s">
        <v>131</v>
      </c>
      <c r="G7435" s="4" t="s">
        <v>132</v>
      </c>
      <c r="H7435" s="6" t="s">
        <v>25</v>
      </c>
      <c r="I7435" s="7">
        <v>43.0</v>
      </c>
      <c r="J7435" s="8">
        <v>74.0</v>
      </c>
      <c r="K7435" s="9">
        <v>3182.0</v>
      </c>
      <c r="L7435" s="9">
        <v>1272.8000000000002</v>
      </c>
      <c r="M7435" s="10">
        <v>0.4</v>
      </c>
      <c r="N7435" s="4" t="s">
        <v>89</v>
      </c>
      <c r="O7435" s="4" t="s">
        <v>23</v>
      </c>
      <c r="P7435" s="4" t="s">
        <v>24</v>
      </c>
    </row>
    <row r="7436" ht="14.25" customHeight="1">
      <c r="B7436" s="4" t="s">
        <v>32</v>
      </c>
      <c r="C7436" s="4">
        <v>1185732.0</v>
      </c>
      <c r="D7436" s="5">
        <v>44319.0</v>
      </c>
      <c r="E7436" s="4" t="s">
        <v>16</v>
      </c>
      <c r="F7436" s="4" t="s">
        <v>131</v>
      </c>
      <c r="G7436" s="4" t="s">
        <v>132</v>
      </c>
      <c r="H7436" s="6" t="s">
        <v>26</v>
      </c>
      <c r="I7436" s="7">
        <v>44.0</v>
      </c>
      <c r="J7436" s="8">
        <v>63.0</v>
      </c>
      <c r="K7436" s="9">
        <v>2772.0</v>
      </c>
      <c r="L7436" s="9">
        <v>1136.52</v>
      </c>
      <c r="M7436" s="10">
        <v>0.41</v>
      </c>
      <c r="N7436" s="4" t="s">
        <v>89</v>
      </c>
      <c r="O7436" s="4" t="s">
        <v>29</v>
      </c>
      <c r="P7436" s="4" t="s">
        <v>24</v>
      </c>
    </row>
    <row r="7437" ht="14.25" customHeight="1">
      <c r="B7437" s="4" t="s">
        <v>32</v>
      </c>
      <c r="C7437" s="4">
        <v>1185732.0</v>
      </c>
      <c r="D7437" s="5">
        <v>44319.0</v>
      </c>
      <c r="E7437" s="4" t="s">
        <v>16</v>
      </c>
      <c r="F7437" s="4" t="s">
        <v>131</v>
      </c>
      <c r="G7437" s="4" t="s">
        <v>132</v>
      </c>
      <c r="H7437" s="6" t="s">
        <v>27</v>
      </c>
      <c r="I7437" s="7">
        <v>50.0</v>
      </c>
      <c r="J7437" s="8">
        <v>70.0</v>
      </c>
      <c r="K7437" s="9">
        <v>3500.0</v>
      </c>
      <c r="L7437" s="9">
        <v>1540.0</v>
      </c>
      <c r="M7437" s="10">
        <v>0.44</v>
      </c>
      <c r="N7437" s="4" t="s">
        <v>89</v>
      </c>
      <c r="O7437" s="4" t="s">
        <v>23</v>
      </c>
      <c r="P7437" s="4" t="s">
        <v>21</v>
      </c>
    </row>
    <row r="7438" ht="14.25" customHeight="1">
      <c r="B7438" s="4" t="s">
        <v>32</v>
      </c>
      <c r="C7438" s="4">
        <v>1185732.0</v>
      </c>
      <c r="D7438" s="5">
        <v>44319.0</v>
      </c>
      <c r="E7438" s="4" t="s">
        <v>16</v>
      </c>
      <c r="F7438" s="4" t="s">
        <v>131</v>
      </c>
      <c r="G7438" s="4" t="s">
        <v>132</v>
      </c>
      <c r="H7438" s="6" t="s">
        <v>28</v>
      </c>
      <c r="I7438" s="7">
        <v>55.0</v>
      </c>
      <c r="J7438" s="8">
        <v>113.0</v>
      </c>
      <c r="K7438" s="9">
        <v>6215.0</v>
      </c>
      <c r="L7438" s="9">
        <v>3045.35</v>
      </c>
      <c r="M7438" s="10">
        <v>0.49</v>
      </c>
      <c r="N7438" s="4" t="s">
        <v>89</v>
      </c>
      <c r="O7438" s="4" t="s">
        <v>29</v>
      </c>
      <c r="P7438" s="4" t="s">
        <v>24</v>
      </c>
    </row>
    <row r="7439" ht="14.25" customHeight="1">
      <c r="B7439" s="4" t="s">
        <v>32</v>
      </c>
      <c r="C7439" s="4">
        <v>1185732.0</v>
      </c>
      <c r="D7439" s="5">
        <v>44352.0</v>
      </c>
      <c r="E7439" s="4" t="s">
        <v>16</v>
      </c>
      <c r="F7439" s="4" t="s">
        <v>131</v>
      </c>
      <c r="G7439" s="4" t="s">
        <v>132</v>
      </c>
      <c r="H7439" s="6" t="s">
        <v>18</v>
      </c>
      <c r="I7439" s="7">
        <v>50.0</v>
      </c>
      <c r="J7439" s="8">
        <v>175.0</v>
      </c>
      <c r="K7439" s="9">
        <v>8750.0</v>
      </c>
      <c r="L7439" s="9">
        <v>4812.5</v>
      </c>
      <c r="M7439" s="10">
        <v>0.55</v>
      </c>
      <c r="N7439" s="4" t="s">
        <v>89</v>
      </c>
      <c r="O7439" s="4" t="s">
        <v>23</v>
      </c>
      <c r="P7439" s="4" t="s">
        <v>21</v>
      </c>
    </row>
    <row r="7440" ht="14.25" customHeight="1">
      <c r="B7440" s="4" t="s">
        <v>32</v>
      </c>
      <c r="C7440" s="4">
        <v>1185732.0</v>
      </c>
      <c r="D7440" s="5">
        <v>44352.0</v>
      </c>
      <c r="E7440" s="4" t="s">
        <v>16</v>
      </c>
      <c r="F7440" s="4" t="s">
        <v>131</v>
      </c>
      <c r="G7440" s="4" t="s">
        <v>132</v>
      </c>
      <c r="H7440" s="6" t="s">
        <v>22</v>
      </c>
      <c r="I7440" s="7">
        <v>48.0</v>
      </c>
      <c r="J7440" s="8">
        <v>94.0</v>
      </c>
      <c r="K7440" s="9">
        <v>4512.0</v>
      </c>
      <c r="L7440" s="9">
        <v>2256.0</v>
      </c>
      <c r="M7440" s="10">
        <v>0.5</v>
      </c>
      <c r="N7440" s="4" t="s">
        <v>89</v>
      </c>
      <c r="O7440" s="4" t="s">
        <v>23</v>
      </c>
      <c r="P7440" s="4" t="s">
        <v>21</v>
      </c>
    </row>
    <row r="7441" ht="14.25" customHeight="1">
      <c r="B7441" s="4" t="s">
        <v>32</v>
      </c>
      <c r="C7441" s="4">
        <v>1185732.0</v>
      </c>
      <c r="D7441" s="5">
        <v>44352.0</v>
      </c>
      <c r="E7441" s="4" t="s">
        <v>16</v>
      </c>
      <c r="F7441" s="4" t="s">
        <v>131</v>
      </c>
      <c r="G7441" s="4" t="s">
        <v>132</v>
      </c>
      <c r="H7441" s="6" t="s">
        <v>25</v>
      </c>
      <c r="I7441" s="7">
        <v>42.0</v>
      </c>
      <c r="J7441" s="8">
        <v>87.0</v>
      </c>
      <c r="K7441" s="9">
        <v>3654.0</v>
      </c>
      <c r="L7441" s="9">
        <v>1644.2999999999997</v>
      </c>
      <c r="M7441" s="10">
        <v>0.44999999999999996</v>
      </c>
      <c r="N7441" s="4" t="s">
        <v>89</v>
      </c>
      <c r="O7441" s="4" t="s">
        <v>20</v>
      </c>
      <c r="P7441" s="4" t="s">
        <v>21</v>
      </c>
    </row>
    <row r="7442" ht="14.25" customHeight="1">
      <c r="B7442" s="4" t="s">
        <v>32</v>
      </c>
      <c r="C7442" s="4">
        <v>1185732.0</v>
      </c>
      <c r="D7442" s="5">
        <v>44352.0</v>
      </c>
      <c r="E7442" s="4" t="s">
        <v>16</v>
      </c>
      <c r="F7442" s="4" t="s">
        <v>131</v>
      </c>
      <c r="G7442" s="4" t="s">
        <v>132</v>
      </c>
      <c r="H7442" s="6" t="s">
        <v>26</v>
      </c>
      <c r="I7442" s="7">
        <v>42.0</v>
      </c>
      <c r="J7442" s="8">
        <v>80.0</v>
      </c>
      <c r="K7442" s="9">
        <v>3360.0</v>
      </c>
      <c r="L7442" s="9">
        <v>1411.2</v>
      </c>
      <c r="M7442" s="10">
        <v>0.42</v>
      </c>
      <c r="N7442" s="4" t="s">
        <v>89</v>
      </c>
      <c r="O7442" s="4" t="s">
        <v>20</v>
      </c>
      <c r="P7442" s="4" t="s">
        <v>21</v>
      </c>
    </row>
    <row r="7443" ht="14.25" customHeight="1">
      <c r="B7443" s="4" t="s">
        <v>32</v>
      </c>
      <c r="C7443" s="4">
        <v>1185732.0</v>
      </c>
      <c r="D7443" s="5">
        <v>44352.0</v>
      </c>
      <c r="E7443" s="4" t="s">
        <v>16</v>
      </c>
      <c r="F7443" s="4" t="s">
        <v>131</v>
      </c>
      <c r="G7443" s="4" t="s">
        <v>132</v>
      </c>
      <c r="H7443" s="6" t="s">
        <v>27</v>
      </c>
      <c r="I7443" s="7">
        <v>53.0</v>
      </c>
      <c r="J7443" s="8">
        <v>74.0</v>
      </c>
      <c r="K7443" s="9">
        <v>3922.0</v>
      </c>
      <c r="L7443" s="9">
        <v>1725.68</v>
      </c>
      <c r="M7443" s="10">
        <v>0.44</v>
      </c>
      <c r="N7443" s="4" t="s">
        <v>89</v>
      </c>
      <c r="O7443" s="4" t="s">
        <v>29</v>
      </c>
      <c r="P7443" s="4" t="s">
        <v>21</v>
      </c>
    </row>
    <row r="7444" ht="14.25" customHeight="1">
      <c r="B7444" s="4" t="s">
        <v>32</v>
      </c>
      <c r="C7444" s="4">
        <v>1185732.0</v>
      </c>
      <c r="D7444" s="5">
        <v>44352.0</v>
      </c>
      <c r="E7444" s="4" t="s">
        <v>16</v>
      </c>
      <c r="F7444" s="4" t="s">
        <v>131</v>
      </c>
      <c r="G7444" s="4" t="s">
        <v>132</v>
      </c>
      <c r="H7444" s="6" t="s">
        <v>28</v>
      </c>
      <c r="I7444" s="7">
        <v>56.0</v>
      </c>
      <c r="J7444" s="8">
        <v>123.0</v>
      </c>
      <c r="K7444" s="9">
        <v>6888.0</v>
      </c>
      <c r="L7444" s="9">
        <v>3375.12</v>
      </c>
      <c r="M7444" s="10">
        <v>0.49</v>
      </c>
      <c r="N7444" s="4" t="s">
        <v>89</v>
      </c>
      <c r="O7444" s="4" t="s">
        <v>20</v>
      </c>
      <c r="P7444" s="4" t="s">
        <v>21</v>
      </c>
    </row>
    <row r="7445" ht="14.25" customHeight="1">
      <c r="B7445" s="4" t="s">
        <v>32</v>
      </c>
      <c r="C7445" s="4">
        <v>1185732.0</v>
      </c>
      <c r="D7445" s="5">
        <v>44380.0</v>
      </c>
      <c r="E7445" s="4" t="s">
        <v>16</v>
      </c>
      <c r="F7445" s="4" t="s">
        <v>131</v>
      </c>
      <c r="G7445" s="4" t="s">
        <v>132</v>
      </c>
      <c r="H7445" s="6" t="s">
        <v>18</v>
      </c>
      <c r="I7445" s="7">
        <v>54.0</v>
      </c>
      <c r="J7445" s="8">
        <v>189.0</v>
      </c>
      <c r="K7445" s="9">
        <v>10206.0</v>
      </c>
      <c r="L7445" s="9">
        <v>5511.240000000001</v>
      </c>
      <c r="M7445" s="10">
        <v>0.54</v>
      </c>
      <c r="N7445" s="4" t="s">
        <v>89</v>
      </c>
      <c r="O7445" s="4" t="s">
        <v>29</v>
      </c>
      <c r="P7445" s="4" t="s">
        <v>21</v>
      </c>
    </row>
    <row r="7446" ht="14.25" customHeight="1">
      <c r="B7446" s="4" t="s">
        <v>32</v>
      </c>
      <c r="C7446" s="4">
        <v>1185732.0</v>
      </c>
      <c r="D7446" s="5">
        <v>44380.0</v>
      </c>
      <c r="E7446" s="4" t="s">
        <v>16</v>
      </c>
      <c r="F7446" s="4" t="s">
        <v>131</v>
      </c>
      <c r="G7446" s="4" t="s">
        <v>132</v>
      </c>
      <c r="H7446" s="6" t="s">
        <v>22</v>
      </c>
      <c r="I7446" s="7">
        <v>48.0</v>
      </c>
      <c r="J7446" s="8">
        <v>112.0</v>
      </c>
      <c r="K7446" s="9">
        <v>5376.0</v>
      </c>
      <c r="L7446" s="9">
        <v>2849.28</v>
      </c>
      <c r="M7446" s="10">
        <v>0.53</v>
      </c>
      <c r="N7446" s="4" t="s">
        <v>89</v>
      </c>
      <c r="O7446" s="4" t="s">
        <v>23</v>
      </c>
      <c r="P7446" s="4" t="s">
        <v>21</v>
      </c>
    </row>
    <row r="7447" ht="14.25" customHeight="1">
      <c r="B7447" s="4" t="s">
        <v>32</v>
      </c>
      <c r="C7447" s="4">
        <v>1185732.0</v>
      </c>
      <c r="D7447" s="5">
        <v>44380.0</v>
      </c>
      <c r="E7447" s="4" t="s">
        <v>16</v>
      </c>
      <c r="F7447" s="4" t="s">
        <v>131</v>
      </c>
      <c r="G7447" s="4" t="s">
        <v>132</v>
      </c>
      <c r="H7447" s="6" t="s">
        <v>25</v>
      </c>
      <c r="I7447" s="7">
        <v>44.0</v>
      </c>
      <c r="J7447" s="8">
        <v>81.0</v>
      </c>
      <c r="K7447" s="9">
        <v>3564.0</v>
      </c>
      <c r="L7447" s="9">
        <v>1568.16</v>
      </c>
      <c r="M7447" s="10">
        <v>0.44</v>
      </c>
      <c r="N7447" s="4" t="s">
        <v>89</v>
      </c>
      <c r="O7447" s="4" t="s">
        <v>23</v>
      </c>
      <c r="P7447" s="4" t="s">
        <v>24</v>
      </c>
    </row>
    <row r="7448" ht="14.25" customHeight="1">
      <c r="B7448" s="4" t="s">
        <v>32</v>
      </c>
      <c r="C7448" s="4">
        <v>1185732.0</v>
      </c>
      <c r="D7448" s="5">
        <v>44380.0</v>
      </c>
      <c r="E7448" s="4" t="s">
        <v>16</v>
      </c>
      <c r="F7448" s="4" t="s">
        <v>131</v>
      </c>
      <c r="G7448" s="4" t="s">
        <v>132</v>
      </c>
      <c r="H7448" s="6" t="s">
        <v>26</v>
      </c>
      <c r="I7448" s="7">
        <v>42.0</v>
      </c>
      <c r="J7448" s="8">
        <v>80.0</v>
      </c>
      <c r="K7448" s="9">
        <v>3360.0</v>
      </c>
      <c r="L7448" s="9">
        <v>1478.4</v>
      </c>
      <c r="M7448" s="10">
        <v>0.44</v>
      </c>
      <c r="N7448" s="4" t="s">
        <v>89</v>
      </c>
      <c r="O7448" s="4" t="s">
        <v>20</v>
      </c>
      <c r="P7448" s="4" t="s">
        <v>21</v>
      </c>
    </row>
    <row r="7449" ht="14.25" customHeight="1">
      <c r="B7449" s="4" t="s">
        <v>32</v>
      </c>
      <c r="C7449" s="4">
        <v>1185732.0</v>
      </c>
      <c r="D7449" s="5">
        <v>44380.0</v>
      </c>
      <c r="E7449" s="4" t="s">
        <v>16</v>
      </c>
      <c r="F7449" s="4" t="s">
        <v>131</v>
      </c>
      <c r="G7449" s="4" t="s">
        <v>132</v>
      </c>
      <c r="H7449" s="6" t="s">
        <v>27</v>
      </c>
      <c r="I7449" s="7">
        <v>53.0</v>
      </c>
      <c r="J7449" s="8">
        <v>81.0</v>
      </c>
      <c r="K7449" s="9">
        <v>4293.0</v>
      </c>
      <c r="L7449" s="9">
        <v>1888.92</v>
      </c>
      <c r="M7449" s="10">
        <v>0.44</v>
      </c>
      <c r="N7449" s="4" t="s">
        <v>89</v>
      </c>
      <c r="O7449" s="4" t="s">
        <v>29</v>
      </c>
      <c r="P7449" s="4" t="s">
        <v>21</v>
      </c>
    </row>
    <row r="7450" ht="14.25" customHeight="1">
      <c r="B7450" s="4" t="s">
        <v>32</v>
      </c>
      <c r="C7450" s="4">
        <v>1185732.0</v>
      </c>
      <c r="D7450" s="5">
        <v>44380.0</v>
      </c>
      <c r="E7450" s="4" t="s">
        <v>16</v>
      </c>
      <c r="F7450" s="4" t="s">
        <v>131</v>
      </c>
      <c r="G7450" s="4" t="s">
        <v>132</v>
      </c>
      <c r="H7450" s="6" t="s">
        <v>28</v>
      </c>
      <c r="I7450" s="7">
        <v>56.0</v>
      </c>
      <c r="J7450" s="8">
        <v>143.0</v>
      </c>
      <c r="K7450" s="9">
        <v>8008.0</v>
      </c>
      <c r="L7450" s="9">
        <v>3843.8399999999997</v>
      </c>
      <c r="M7450" s="10">
        <v>0.48</v>
      </c>
      <c r="N7450" s="4" t="s">
        <v>89</v>
      </c>
      <c r="O7450" s="4" t="s">
        <v>29</v>
      </c>
      <c r="P7450" s="4" t="s">
        <v>21</v>
      </c>
    </row>
    <row r="7451" ht="14.25" customHeight="1">
      <c r="B7451" s="4" t="s">
        <v>32</v>
      </c>
      <c r="C7451" s="4">
        <v>1185732.0</v>
      </c>
      <c r="D7451" s="5">
        <v>44412.0</v>
      </c>
      <c r="E7451" s="4" t="s">
        <v>16</v>
      </c>
      <c r="F7451" s="4" t="s">
        <v>131</v>
      </c>
      <c r="G7451" s="4" t="s">
        <v>132</v>
      </c>
      <c r="H7451" s="6" t="s">
        <v>18</v>
      </c>
      <c r="I7451" s="7">
        <v>51.0</v>
      </c>
      <c r="J7451" s="8">
        <v>163.0</v>
      </c>
      <c r="K7451" s="9">
        <v>8313.0</v>
      </c>
      <c r="L7451" s="9">
        <v>4572.150000000001</v>
      </c>
      <c r="M7451" s="10">
        <v>0.55</v>
      </c>
      <c r="N7451" s="4" t="s">
        <v>89</v>
      </c>
      <c r="O7451" s="4" t="s">
        <v>29</v>
      </c>
      <c r="P7451" s="4" t="s">
        <v>24</v>
      </c>
    </row>
    <row r="7452" ht="14.25" customHeight="1">
      <c r="B7452" s="4" t="s">
        <v>32</v>
      </c>
      <c r="C7452" s="4">
        <v>1185732.0</v>
      </c>
      <c r="D7452" s="5">
        <v>44412.0</v>
      </c>
      <c r="E7452" s="4" t="s">
        <v>16</v>
      </c>
      <c r="F7452" s="4" t="s">
        <v>131</v>
      </c>
      <c r="G7452" s="4" t="s">
        <v>132</v>
      </c>
      <c r="H7452" s="6" t="s">
        <v>22</v>
      </c>
      <c r="I7452" s="7">
        <v>48.0</v>
      </c>
      <c r="J7452" s="8">
        <v>108.0</v>
      </c>
      <c r="K7452" s="9">
        <v>5184.0</v>
      </c>
      <c r="L7452" s="9">
        <v>2851.2000000000003</v>
      </c>
      <c r="M7452" s="10">
        <v>0.55</v>
      </c>
      <c r="N7452" s="4" t="s">
        <v>89</v>
      </c>
      <c r="O7452" s="4" t="s">
        <v>23</v>
      </c>
      <c r="P7452" s="4" t="s">
        <v>21</v>
      </c>
    </row>
    <row r="7453" ht="14.25" customHeight="1">
      <c r="B7453" s="4" t="s">
        <v>32</v>
      </c>
      <c r="C7453" s="4">
        <v>1185732.0</v>
      </c>
      <c r="D7453" s="5">
        <v>44412.0</v>
      </c>
      <c r="E7453" s="4" t="s">
        <v>16</v>
      </c>
      <c r="F7453" s="4" t="s">
        <v>131</v>
      </c>
      <c r="G7453" s="4" t="s">
        <v>132</v>
      </c>
      <c r="H7453" s="6" t="s">
        <v>25</v>
      </c>
      <c r="I7453" s="7">
        <v>41.0</v>
      </c>
      <c r="J7453" s="8">
        <v>85.0</v>
      </c>
      <c r="K7453" s="9">
        <v>3485.0</v>
      </c>
      <c r="L7453" s="9">
        <v>1463.7</v>
      </c>
      <c r="M7453" s="10">
        <v>0.42</v>
      </c>
      <c r="N7453" s="4" t="s">
        <v>89</v>
      </c>
      <c r="O7453" s="4" t="s">
        <v>29</v>
      </c>
      <c r="P7453" s="4" t="s">
        <v>24</v>
      </c>
    </row>
    <row r="7454" ht="14.25" customHeight="1">
      <c r="B7454" s="4" t="s">
        <v>32</v>
      </c>
      <c r="C7454" s="4">
        <v>1185732.0</v>
      </c>
      <c r="D7454" s="5">
        <v>44412.0</v>
      </c>
      <c r="E7454" s="4" t="s">
        <v>16</v>
      </c>
      <c r="F7454" s="4" t="s">
        <v>131</v>
      </c>
      <c r="G7454" s="4" t="s">
        <v>132</v>
      </c>
      <c r="H7454" s="6" t="s">
        <v>26</v>
      </c>
      <c r="I7454" s="7">
        <v>41.0</v>
      </c>
      <c r="J7454" s="8">
        <v>68.0</v>
      </c>
      <c r="K7454" s="9">
        <v>2788.0</v>
      </c>
      <c r="L7454" s="9">
        <v>1143.08</v>
      </c>
      <c r="M7454" s="10">
        <v>0.41</v>
      </c>
      <c r="N7454" s="4" t="s">
        <v>89</v>
      </c>
      <c r="O7454" s="4" t="s">
        <v>23</v>
      </c>
      <c r="P7454" s="4" t="s">
        <v>21</v>
      </c>
    </row>
    <row r="7455" ht="14.25" customHeight="1">
      <c r="B7455" s="4" t="s">
        <v>32</v>
      </c>
      <c r="C7455" s="4">
        <v>1185732.0</v>
      </c>
      <c r="D7455" s="5">
        <v>44412.0</v>
      </c>
      <c r="E7455" s="4" t="s">
        <v>16</v>
      </c>
      <c r="F7455" s="4" t="s">
        <v>131</v>
      </c>
      <c r="G7455" s="4" t="s">
        <v>132</v>
      </c>
      <c r="H7455" s="6" t="s">
        <v>27</v>
      </c>
      <c r="I7455" s="7">
        <v>51.0</v>
      </c>
      <c r="J7455" s="8">
        <v>52.0</v>
      </c>
      <c r="K7455" s="9">
        <v>2652.0</v>
      </c>
      <c r="L7455" s="9">
        <v>1166.88</v>
      </c>
      <c r="M7455" s="10">
        <v>0.44</v>
      </c>
      <c r="N7455" s="4" t="s">
        <v>89</v>
      </c>
      <c r="O7455" s="4" t="s">
        <v>23</v>
      </c>
      <c r="P7455" s="4" t="s">
        <v>21</v>
      </c>
    </row>
    <row r="7456" ht="14.25" customHeight="1">
      <c r="B7456" s="4" t="s">
        <v>32</v>
      </c>
      <c r="C7456" s="4">
        <v>1185732.0</v>
      </c>
      <c r="D7456" s="5">
        <v>44412.0</v>
      </c>
      <c r="E7456" s="4" t="s">
        <v>16</v>
      </c>
      <c r="F7456" s="4" t="s">
        <v>131</v>
      </c>
      <c r="G7456" s="4" t="s">
        <v>132</v>
      </c>
      <c r="H7456" s="6" t="s">
        <v>28</v>
      </c>
      <c r="I7456" s="7">
        <v>55.0</v>
      </c>
      <c r="J7456" s="8">
        <v>105.0</v>
      </c>
      <c r="K7456" s="9">
        <v>5775.0</v>
      </c>
      <c r="L7456" s="9">
        <v>2887.5</v>
      </c>
      <c r="M7456" s="10">
        <v>0.5</v>
      </c>
      <c r="N7456" s="4" t="s">
        <v>89</v>
      </c>
      <c r="O7456" s="4" t="s">
        <v>20</v>
      </c>
      <c r="P7456" s="4" t="s">
        <v>21</v>
      </c>
    </row>
    <row r="7457" ht="14.25" customHeight="1">
      <c r="B7457" s="4" t="s">
        <v>32</v>
      </c>
      <c r="C7457" s="4">
        <v>1185732.0</v>
      </c>
      <c r="D7457" s="5">
        <v>44442.0</v>
      </c>
      <c r="E7457" s="4" t="s">
        <v>16</v>
      </c>
      <c r="F7457" s="4" t="s">
        <v>131</v>
      </c>
      <c r="G7457" s="4" t="s">
        <v>132</v>
      </c>
      <c r="H7457" s="6" t="s">
        <v>18</v>
      </c>
      <c r="I7457" s="7">
        <v>52.0</v>
      </c>
      <c r="J7457" s="8">
        <v>125.0</v>
      </c>
      <c r="K7457" s="9">
        <v>6500.0</v>
      </c>
      <c r="L7457" s="9">
        <v>3510.0000000000005</v>
      </c>
      <c r="M7457" s="10">
        <v>0.54</v>
      </c>
      <c r="N7457" s="4" t="s">
        <v>89</v>
      </c>
      <c r="O7457" s="4" t="s">
        <v>20</v>
      </c>
      <c r="P7457" s="4" t="s">
        <v>24</v>
      </c>
    </row>
    <row r="7458" ht="14.25" customHeight="1">
      <c r="B7458" s="4" t="s">
        <v>32</v>
      </c>
      <c r="C7458" s="4">
        <v>1185732.0</v>
      </c>
      <c r="D7458" s="5">
        <v>44442.0</v>
      </c>
      <c r="E7458" s="4" t="s">
        <v>16</v>
      </c>
      <c r="F7458" s="4" t="s">
        <v>131</v>
      </c>
      <c r="G7458" s="4" t="s">
        <v>132</v>
      </c>
      <c r="H7458" s="6" t="s">
        <v>22</v>
      </c>
      <c r="I7458" s="7">
        <v>47.0</v>
      </c>
      <c r="J7458" s="8">
        <v>75.0</v>
      </c>
      <c r="K7458" s="9">
        <v>3525.0</v>
      </c>
      <c r="L7458" s="9">
        <v>1833.0</v>
      </c>
      <c r="M7458" s="10">
        <v>0.52</v>
      </c>
      <c r="N7458" s="4" t="s">
        <v>89</v>
      </c>
      <c r="O7458" s="4" t="s">
        <v>23</v>
      </c>
      <c r="P7458" s="4" t="s">
        <v>21</v>
      </c>
    </row>
    <row r="7459" ht="14.25" customHeight="1">
      <c r="B7459" s="4" t="s">
        <v>32</v>
      </c>
      <c r="C7459" s="4">
        <v>1185732.0</v>
      </c>
      <c r="D7459" s="5">
        <v>44442.0</v>
      </c>
      <c r="E7459" s="4" t="s">
        <v>16</v>
      </c>
      <c r="F7459" s="4" t="s">
        <v>131</v>
      </c>
      <c r="G7459" s="4" t="s">
        <v>132</v>
      </c>
      <c r="H7459" s="6" t="s">
        <v>25</v>
      </c>
      <c r="I7459" s="7">
        <v>41.0</v>
      </c>
      <c r="J7459" s="8">
        <v>60.0</v>
      </c>
      <c r="K7459" s="9">
        <v>2460.0</v>
      </c>
      <c r="L7459" s="9">
        <v>1082.4</v>
      </c>
      <c r="M7459" s="10">
        <v>0.44</v>
      </c>
      <c r="N7459" s="4" t="s">
        <v>89</v>
      </c>
      <c r="O7459" s="4" t="s">
        <v>29</v>
      </c>
      <c r="P7459" s="4" t="s">
        <v>24</v>
      </c>
    </row>
    <row r="7460" ht="14.25" customHeight="1">
      <c r="B7460" s="4" t="s">
        <v>32</v>
      </c>
      <c r="C7460" s="4">
        <v>1185732.0</v>
      </c>
      <c r="D7460" s="5">
        <v>44442.0</v>
      </c>
      <c r="E7460" s="4" t="s">
        <v>16</v>
      </c>
      <c r="F7460" s="4" t="s">
        <v>131</v>
      </c>
      <c r="G7460" s="4" t="s">
        <v>132</v>
      </c>
      <c r="H7460" s="6" t="s">
        <v>26</v>
      </c>
      <c r="I7460" s="7">
        <v>41.0</v>
      </c>
      <c r="J7460" s="8">
        <v>46.0</v>
      </c>
      <c r="K7460" s="9">
        <v>1886.0</v>
      </c>
      <c r="L7460" s="9">
        <v>848.6999999999999</v>
      </c>
      <c r="M7460" s="10">
        <v>0.44999999999999996</v>
      </c>
      <c r="N7460" s="4" t="s">
        <v>89</v>
      </c>
      <c r="O7460" s="4" t="s">
        <v>29</v>
      </c>
      <c r="P7460" s="4" t="s">
        <v>21</v>
      </c>
    </row>
    <row r="7461" ht="14.25" customHeight="1">
      <c r="B7461" s="4" t="s">
        <v>32</v>
      </c>
      <c r="C7461" s="4">
        <v>1185732.0</v>
      </c>
      <c r="D7461" s="5">
        <v>44442.0</v>
      </c>
      <c r="E7461" s="4" t="s">
        <v>16</v>
      </c>
      <c r="F7461" s="4" t="s">
        <v>131</v>
      </c>
      <c r="G7461" s="4" t="s">
        <v>132</v>
      </c>
      <c r="H7461" s="6" t="s">
        <v>27</v>
      </c>
      <c r="I7461" s="7">
        <v>50.0</v>
      </c>
      <c r="J7461" s="8">
        <v>51.0</v>
      </c>
      <c r="K7461" s="9">
        <v>2550.0</v>
      </c>
      <c r="L7461" s="9">
        <v>1071.0</v>
      </c>
      <c r="M7461" s="10">
        <v>0.42</v>
      </c>
      <c r="N7461" s="4" t="s">
        <v>89</v>
      </c>
      <c r="O7461" s="4" t="s">
        <v>29</v>
      </c>
      <c r="P7461" s="4" t="s">
        <v>21</v>
      </c>
    </row>
    <row r="7462" ht="14.25" customHeight="1">
      <c r="B7462" s="4" t="s">
        <v>32</v>
      </c>
      <c r="C7462" s="4">
        <v>1185732.0</v>
      </c>
      <c r="D7462" s="5">
        <v>44442.0</v>
      </c>
      <c r="E7462" s="4" t="s">
        <v>16</v>
      </c>
      <c r="F7462" s="4" t="s">
        <v>131</v>
      </c>
      <c r="G7462" s="4" t="s">
        <v>132</v>
      </c>
      <c r="H7462" s="6" t="s">
        <v>28</v>
      </c>
      <c r="I7462" s="7">
        <v>54.0</v>
      </c>
      <c r="J7462" s="8">
        <v>83.0</v>
      </c>
      <c r="K7462" s="9">
        <v>4482.0</v>
      </c>
      <c r="L7462" s="9">
        <v>2196.18</v>
      </c>
      <c r="M7462" s="10">
        <v>0.49</v>
      </c>
      <c r="N7462" s="4" t="s">
        <v>89</v>
      </c>
      <c r="O7462" s="4" t="s">
        <v>20</v>
      </c>
      <c r="P7462" s="4" t="s">
        <v>24</v>
      </c>
    </row>
    <row r="7463" ht="14.25" customHeight="1">
      <c r="B7463" s="4" t="s">
        <v>32</v>
      </c>
      <c r="C7463" s="4">
        <v>1185732.0</v>
      </c>
      <c r="D7463" s="5">
        <v>44474.0</v>
      </c>
      <c r="E7463" s="4" t="s">
        <v>16</v>
      </c>
      <c r="F7463" s="4" t="s">
        <v>131</v>
      </c>
      <c r="G7463" s="4" t="s">
        <v>132</v>
      </c>
      <c r="H7463" s="6" t="s">
        <v>18</v>
      </c>
      <c r="I7463" s="7">
        <v>59.0</v>
      </c>
      <c r="J7463" s="8">
        <v>113.0</v>
      </c>
      <c r="K7463" s="9">
        <v>6667.0</v>
      </c>
      <c r="L7463" s="9">
        <v>3666.8500000000004</v>
      </c>
      <c r="M7463" s="10">
        <v>0.55</v>
      </c>
      <c r="N7463" s="4" t="s">
        <v>89</v>
      </c>
      <c r="O7463" s="4" t="s">
        <v>29</v>
      </c>
      <c r="P7463" s="4" t="s">
        <v>24</v>
      </c>
    </row>
    <row r="7464" ht="14.25" customHeight="1">
      <c r="B7464" s="4" t="s">
        <v>32</v>
      </c>
      <c r="C7464" s="4">
        <v>1185732.0</v>
      </c>
      <c r="D7464" s="5">
        <v>44474.0</v>
      </c>
      <c r="E7464" s="4" t="s">
        <v>16</v>
      </c>
      <c r="F7464" s="4" t="s">
        <v>131</v>
      </c>
      <c r="G7464" s="4" t="s">
        <v>132</v>
      </c>
      <c r="H7464" s="6" t="s">
        <v>22</v>
      </c>
      <c r="I7464" s="7">
        <v>52.0</v>
      </c>
      <c r="J7464" s="8">
        <v>72.0</v>
      </c>
      <c r="K7464" s="9">
        <v>3744.0</v>
      </c>
      <c r="L7464" s="9">
        <v>1872.0</v>
      </c>
      <c r="M7464" s="10">
        <v>0.5</v>
      </c>
      <c r="N7464" s="4" t="s">
        <v>89</v>
      </c>
      <c r="O7464" s="4" t="s">
        <v>23</v>
      </c>
      <c r="P7464" s="4" t="s">
        <v>24</v>
      </c>
    </row>
    <row r="7465" ht="14.25" customHeight="1">
      <c r="B7465" s="4" t="s">
        <v>32</v>
      </c>
      <c r="C7465" s="4">
        <v>1185732.0</v>
      </c>
      <c r="D7465" s="5">
        <v>44474.0</v>
      </c>
      <c r="E7465" s="4" t="s">
        <v>16</v>
      </c>
      <c r="F7465" s="4" t="s">
        <v>131</v>
      </c>
      <c r="G7465" s="4" t="s">
        <v>132</v>
      </c>
      <c r="H7465" s="6" t="s">
        <v>25</v>
      </c>
      <c r="I7465" s="7">
        <v>53.0</v>
      </c>
      <c r="J7465" s="8">
        <v>49.0</v>
      </c>
      <c r="K7465" s="9">
        <v>2597.0</v>
      </c>
      <c r="L7465" s="9">
        <v>1116.71</v>
      </c>
      <c r="M7465" s="10">
        <v>0.43</v>
      </c>
      <c r="N7465" s="4" t="s">
        <v>89</v>
      </c>
      <c r="O7465" s="4" t="s">
        <v>29</v>
      </c>
      <c r="P7465" s="4" t="s">
        <v>21</v>
      </c>
    </row>
    <row r="7466" ht="14.25" customHeight="1">
      <c r="B7466" s="4" t="s">
        <v>32</v>
      </c>
      <c r="C7466" s="4">
        <v>1185732.0</v>
      </c>
      <c r="D7466" s="5">
        <v>44474.0</v>
      </c>
      <c r="E7466" s="4" t="s">
        <v>16</v>
      </c>
      <c r="F7466" s="4" t="s">
        <v>131</v>
      </c>
      <c r="G7466" s="4" t="s">
        <v>132</v>
      </c>
      <c r="H7466" s="6" t="s">
        <v>26</v>
      </c>
      <c r="I7466" s="7">
        <v>50.0</v>
      </c>
      <c r="J7466" s="8">
        <v>38.0</v>
      </c>
      <c r="K7466" s="9">
        <v>1900.0</v>
      </c>
      <c r="L7466" s="9">
        <v>760.0</v>
      </c>
      <c r="M7466" s="10">
        <v>0.4</v>
      </c>
      <c r="N7466" s="4" t="s">
        <v>89</v>
      </c>
      <c r="O7466" s="4" t="s">
        <v>23</v>
      </c>
      <c r="P7466" s="4" t="s">
        <v>21</v>
      </c>
    </row>
    <row r="7467" ht="14.25" customHeight="1">
      <c r="B7467" s="4" t="s">
        <v>32</v>
      </c>
      <c r="C7467" s="4">
        <v>1185732.0</v>
      </c>
      <c r="D7467" s="5">
        <v>44474.0</v>
      </c>
      <c r="E7467" s="4" t="s">
        <v>16</v>
      </c>
      <c r="F7467" s="4" t="s">
        <v>131</v>
      </c>
      <c r="G7467" s="4" t="s">
        <v>132</v>
      </c>
      <c r="H7467" s="6" t="s">
        <v>27</v>
      </c>
      <c r="I7467" s="7">
        <v>64.0</v>
      </c>
      <c r="J7467" s="8">
        <v>42.0</v>
      </c>
      <c r="K7467" s="9">
        <v>2688.0</v>
      </c>
      <c r="L7467" s="9">
        <v>1128.96</v>
      </c>
      <c r="M7467" s="10">
        <v>0.42</v>
      </c>
      <c r="N7467" s="4" t="s">
        <v>89</v>
      </c>
      <c r="O7467" s="4" t="s">
        <v>20</v>
      </c>
      <c r="P7467" s="4" t="s">
        <v>24</v>
      </c>
    </row>
    <row r="7468" ht="14.25" customHeight="1">
      <c r="B7468" s="4" t="s">
        <v>15</v>
      </c>
      <c r="C7468" s="4">
        <v>1185732.0</v>
      </c>
      <c r="D7468" s="5">
        <v>44474.0</v>
      </c>
      <c r="E7468" s="4" t="s">
        <v>16</v>
      </c>
      <c r="F7468" s="4" t="s">
        <v>131</v>
      </c>
      <c r="G7468" s="4" t="s">
        <v>132</v>
      </c>
      <c r="H7468" s="6" t="s">
        <v>28</v>
      </c>
      <c r="I7468" s="7">
        <v>63.0</v>
      </c>
      <c r="J7468" s="8">
        <v>74.0</v>
      </c>
      <c r="K7468" s="9">
        <v>4662.0</v>
      </c>
      <c r="L7468" s="9">
        <v>2331.0</v>
      </c>
      <c r="M7468" s="10">
        <v>0.5</v>
      </c>
      <c r="N7468" s="4" t="s">
        <v>89</v>
      </c>
      <c r="O7468" s="4" t="s">
        <v>20</v>
      </c>
      <c r="P7468" s="4" t="s">
        <v>24</v>
      </c>
    </row>
    <row r="7469" ht="14.25" customHeight="1">
      <c r="B7469" s="4" t="s">
        <v>15</v>
      </c>
      <c r="C7469" s="4">
        <v>1185732.0</v>
      </c>
      <c r="D7469" s="5">
        <v>44504.0</v>
      </c>
      <c r="E7469" s="4" t="s">
        <v>16</v>
      </c>
      <c r="F7469" s="4" t="s">
        <v>131</v>
      </c>
      <c r="G7469" s="4" t="s">
        <v>132</v>
      </c>
      <c r="H7469" s="6" t="s">
        <v>18</v>
      </c>
      <c r="I7469" s="7">
        <v>60.0</v>
      </c>
      <c r="J7469" s="8">
        <v>111.0</v>
      </c>
      <c r="K7469" s="9">
        <v>6660.0</v>
      </c>
      <c r="L7469" s="9">
        <v>3330.0</v>
      </c>
      <c r="M7469" s="10">
        <v>0.5</v>
      </c>
      <c r="N7469" s="4" t="s">
        <v>89</v>
      </c>
      <c r="O7469" s="4" t="s">
        <v>20</v>
      </c>
      <c r="P7469" s="4" t="s">
        <v>24</v>
      </c>
    </row>
    <row r="7470" ht="14.25" customHeight="1">
      <c r="B7470" s="4" t="s">
        <v>15</v>
      </c>
      <c r="C7470" s="4">
        <v>1185732.0</v>
      </c>
      <c r="D7470" s="5">
        <v>44504.0</v>
      </c>
      <c r="E7470" s="4" t="s">
        <v>16</v>
      </c>
      <c r="F7470" s="4" t="s">
        <v>131</v>
      </c>
      <c r="G7470" s="4" t="s">
        <v>132</v>
      </c>
      <c r="H7470" s="6" t="s">
        <v>22</v>
      </c>
      <c r="I7470" s="7">
        <v>51.0</v>
      </c>
      <c r="J7470" s="8">
        <v>84.0</v>
      </c>
      <c r="K7470" s="9">
        <v>4284.0</v>
      </c>
      <c r="L7470" s="9">
        <v>2227.6800000000003</v>
      </c>
      <c r="M7470" s="10">
        <v>0.52</v>
      </c>
      <c r="N7470" s="4" t="s">
        <v>89</v>
      </c>
      <c r="O7470" s="4" t="s">
        <v>20</v>
      </c>
      <c r="P7470" s="4" t="s">
        <v>21</v>
      </c>
    </row>
    <row r="7471" ht="14.25" customHeight="1">
      <c r="B7471" s="4" t="s">
        <v>15</v>
      </c>
      <c r="C7471" s="4">
        <v>1185732.0</v>
      </c>
      <c r="D7471" s="5">
        <v>44504.0</v>
      </c>
      <c r="E7471" s="4" t="s">
        <v>16</v>
      </c>
      <c r="F7471" s="4" t="s">
        <v>131</v>
      </c>
      <c r="G7471" s="4" t="s">
        <v>132</v>
      </c>
      <c r="H7471" s="6" t="s">
        <v>25</v>
      </c>
      <c r="I7471" s="7">
        <v>51.0</v>
      </c>
      <c r="J7471" s="8">
        <v>80.0</v>
      </c>
      <c r="K7471" s="9">
        <v>4080.0</v>
      </c>
      <c r="L7471" s="9">
        <v>1835.9999999999998</v>
      </c>
      <c r="M7471" s="10">
        <v>0.44999999999999996</v>
      </c>
      <c r="N7471" s="4" t="s">
        <v>89</v>
      </c>
      <c r="O7471" s="4" t="s">
        <v>23</v>
      </c>
      <c r="P7471" s="4" t="s">
        <v>24</v>
      </c>
    </row>
    <row r="7472" ht="14.25" customHeight="1">
      <c r="B7472" s="4" t="s">
        <v>15</v>
      </c>
      <c r="C7472" s="4">
        <v>1185732.0</v>
      </c>
      <c r="D7472" s="5">
        <v>44504.0</v>
      </c>
      <c r="E7472" s="4" t="s">
        <v>16</v>
      </c>
      <c r="F7472" s="4" t="s">
        <v>131</v>
      </c>
      <c r="G7472" s="4" t="s">
        <v>132</v>
      </c>
      <c r="H7472" s="6" t="s">
        <v>26</v>
      </c>
      <c r="I7472" s="7">
        <v>50.0</v>
      </c>
      <c r="J7472" s="8">
        <v>80.0</v>
      </c>
      <c r="K7472" s="9">
        <v>4000.0</v>
      </c>
      <c r="L7472" s="9">
        <v>1680.0</v>
      </c>
      <c r="M7472" s="10">
        <v>0.42</v>
      </c>
      <c r="N7472" s="4" t="s">
        <v>89</v>
      </c>
      <c r="O7472" s="4" t="s">
        <v>29</v>
      </c>
      <c r="P7472" s="4" t="s">
        <v>24</v>
      </c>
    </row>
    <row r="7473" ht="14.25" customHeight="1">
      <c r="B7473" s="4" t="s">
        <v>15</v>
      </c>
      <c r="C7473" s="4">
        <v>1185732.0</v>
      </c>
      <c r="D7473" s="5">
        <v>44504.0</v>
      </c>
      <c r="E7473" s="4" t="s">
        <v>16</v>
      </c>
      <c r="F7473" s="4" t="s">
        <v>131</v>
      </c>
      <c r="G7473" s="4" t="s">
        <v>132</v>
      </c>
      <c r="H7473" s="6" t="s">
        <v>27</v>
      </c>
      <c r="I7473" s="7">
        <v>60.0</v>
      </c>
      <c r="J7473" s="8">
        <v>68.0</v>
      </c>
      <c r="K7473" s="9">
        <v>4080.0</v>
      </c>
      <c r="L7473" s="9">
        <v>1795.2</v>
      </c>
      <c r="M7473" s="10">
        <v>0.44</v>
      </c>
      <c r="N7473" s="4" t="s">
        <v>89</v>
      </c>
      <c r="O7473" s="4" t="s">
        <v>29</v>
      </c>
      <c r="P7473" s="4" t="s">
        <v>21</v>
      </c>
    </row>
    <row r="7474" ht="14.25" customHeight="1">
      <c r="B7474" s="4" t="s">
        <v>15</v>
      </c>
      <c r="C7474" s="4">
        <v>1185732.0</v>
      </c>
      <c r="D7474" s="5">
        <v>44504.0</v>
      </c>
      <c r="E7474" s="4" t="s">
        <v>16</v>
      </c>
      <c r="F7474" s="4" t="s">
        <v>131</v>
      </c>
      <c r="G7474" s="4" t="s">
        <v>132</v>
      </c>
      <c r="H7474" s="6" t="s">
        <v>28</v>
      </c>
      <c r="I7474" s="7">
        <v>67.0</v>
      </c>
      <c r="J7474" s="8">
        <v>95.0</v>
      </c>
      <c r="K7474" s="9">
        <v>6365.0</v>
      </c>
      <c r="L7474" s="9">
        <v>2991.5499999999997</v>
      </c>
      <c r="M7474" s="10">
        <v>0.47</v>
      </c>
      <c r="N7474" s="4" t="s">
        <v>89</v>
      </c>
      <c r="O7474" s="4" t="s">
        <v>29</v>
      </c>
      <c r="P7474" s="4" t="s">
        <v>21</v>
      </c>
    </row>
    <row r="7475" ht="14.25" customHeight="1">
      <c r="B7475" s="4" t="s">
        <v>15</v>
      </c>
      <c r="C7475" s="4">
        <v>1185732.0</v>
      </c>
      <c r="D7475" s="5">
        <v>44533.0</v>
      </c>
      <c r="E7475" s="4" t="s">
        <v>16</v>
      </c>
      <c r="F7475" s="4" t="s">
        <v>131</v>
      </c>
      <c r="G7475" s="4" t="s">
        <v>132</v>
      </c>
      <c r="H7475" s="6" t="s">
        <v>18</v>
      </c>
      <c r="I7475" s="7">
        <v>59.0</v>
      </c>
      <c r="J7475" s="8">
        <v>150.0</v>
      </c>
      <c r="K7475" s="9">
        <v>8850.0</v>
      </c>
      <c r="L7475" s="9">
        <v>4513.5</v>
      </c>
      <c r="M7475" s="10">
        <v>0.51</v>
      </c>
      <c r="N7475" s="4" t="s">
        <v>89</v>
      </c>
      <c r="O7475" s="4" t="s">
        <v>29</v>
      </c>
      <c r="P7475" s="4" t="s">
        <v>24</v>
      </c>
    </row>
    <row r="7476" ht="14.25" customHeight="1">
      <c r="B7476" s="4" t="s">
        <v>15</v>
      </c>
      <c r="C7476" s="4">
        <v>1185732.0</v>
      </c>
      <c r="D7476" s="5">
        <v>44533.0</v>
      </c>
      <c r="E7476" s="4" t="s">
        <v>16</v>
      </c>
      <c r="F7476" s="4" t="s">
        <v>131</v>
      </c>
      <c r="G7476" s="4" t="s">
        <v>132</v>
      </c>
      <c r="H7476" s="6" t="s">
        <v>22</v>
      </c>
      <c r="I7476" s="7">
        <v>51.0</v>
      </c>
      <c r="J7476" s="8">
        <v>101.0</v>
      </c>
      <c r="K7476" s="9">
        <v>5151.0</v>
      </c>
      <c r="L7476" s="9">
        <v>2627.01</v>
      </c>
      <c r="M7476" s="10">
        <v>0.51</v>
      </c>
      <c r="N7476" s="4" t="s">
        <v>89</v>
      </c>
      <c r="O7476" s="4" t="s">
        <v>20</v>
      </c>
      <c r="P7476" s="4" t="s">
        <v>24</v>
      </c>
    </row>
    <row r="7477" ht="14.25" customHeight="1">
      <c r="B7477" s="4" t="s">
        <v>15</v>
      </c>
      <c r="C7477" s="4">
        <v>1185732.0</v>
      </c>
      <c r="D7477" s="5">
        <v>44533.0</v>
      </c>
      <c r="E7477" s="4" t="s">
        <v>16</v>
      </c>
      <c r="F7477" s="4" t="s">
        <v>131</v>
      </c>
      <c r="G7477" s="4" t="s">
        <v>132</v>
      </c>
      <c r="H7477" s="6" t="s">
        <v>25</v>
      </c>
      <c r="I7477" s="7">
        <v>50.0</v>
      </c>
      <c r="J7477" s="8">
        <v>88.0</v>
      </c>
      <c r="K7477" s="9">
        <v>4400.0</v>
      </c>
      <c r="L7477" s="9">
        <v>1979.9999999999998</v>
      </c>
      <c r="M7477" s="10">
        <v>0.44999999999999996</v>
      </c>
      <c r="N7477" s="4" t="s">
        <v>89</v>
      </c>
      <c r="O7477" s="4" t="s">
        <v>29</v>
      </c>
      <c r="P7477" s="4" t="s">
        <v>24</v>
      </c>
    </row>
    <row r="7478" ht="14.25" customHeight="1">
      <c r="B7478" s="4" t="s">
        <v>15</v>
      </c>
      <c r="C7478" s="4">
        <v>1185732.0</v>
      </c>
      <c r="D7478" s="5">
        <v>44533.0</v>
      </c>
      <c r="E7478" s="4" t="s">
        <v>16</v>
      </c>
      <c r="F7478" s="4" t="s">
        <v>131</v>
      </c>
      <c r="G7478" s="4" t="s">
        <v>132</v>
      </c>
      <c r="H7478" s="6" t="s">
        <v>26</v>
      </c>
      <c r="I7478" s="7">
        <v>53.0</v>
      </c>
      <c r="J7478" s="8">
        <v>87.0</v>
      </c>
      <c r="K7478" s="9">
        <v>4611.0</v>
      </c>
      <c r="L7478" s="9">
        <v>1936.62</v>
      </c>
      <c r="M7478" s="10">
        <v>0.42</v>
      </c>
      <c r="N7478" s="4" t="s">
        <v>89</v>
      </c>
      <c r="O7478" s="4" t="s">
        <v>20</v>
      </c>
      <c r="P7478" s="4" t="s">
        <v>24</v>
      </c>
    </row>
    <row r="7479" ht="14.25" customHeight="1">
      <c r="B7479" s="4" t="s">
        <v>15</v>
      </c>
      <c r="C7479" s="4">
        <v>1185732.0</v>
      </c>
      <c r="D7479" s="5">
        <v>44533.0</v>
      </c>
      <c r="E7479" s="4" t="s">
        <v>16</v>
      </c>
      <c r="F7479" s="4" t="s">
        <v>131</v>
      </c>
      <c r="G7479" s="4" t="s">
        <v>132</v>
      </c>
      <c r="H7479" s="6" t="s">
        <v>27</v>
      </c>
      <c r="I7479" s="7">
        <v>60.0</v>
      </c>
      <c r="J7479" s="8">
        <v>78.0</v>
      </c>
      <c r="K7479" s="9">
        <v>4680.0</v>
      </c>
      <c r="L7479" s="9">
        <v>2106.0</v>
      </c>
      <c r="M7479" s="10">
        <v>0.44999999999999996</v>
      </c>
      <c r="N7479" s="4" t="s">
        <v>89</v>
      </c>
      <c r="O7479" s="4" t="s">
        <v>23</v>
      </c>
      <c r="P7479" s="4" t="s">
        <v>21</v>
      </c>
    </row>
    <row r="7480" ht="14.25" customHeight="1">
      <c r="B7480" s="4" t="s">
        <v>15</v>
      </c>
      <c r="C7480" s="4">
        <v>1185732.0</v>
      </c>
      <c r="D7480" s="5">
        <v>44533.0</v>
      </c>
      <c r="E7480" s="4" t="s">
        <v>16</v>
      </c>
      <c r="F7480" s="4" t="s">
        <v>131</v>
      </c>
      <c r="G7480" s="4" t="s">
        <v>132</v>
      </c>
      <c r="H7480" s="6" t="s">
        <v>28</v>
      </c>
      <c r="I7480" s="7">
        <v>67.0</v>
      </c>
      <c r="J7480" s="8">
        <v>112.0</v>
      </c>
      <c r="K7480" s="9">
        <v>7504.0</v>
      </c>
      <c r="L7480" s="9">
        <v>3451.8399999999997</v>
      </c>
      <c r="M7480" s="10">
        <v>0.45999999999999996</v>
      </c>
      <c r="N7480" s="4" t="s">
        <v>89</v>
      </c>
      <c r="O7480" s="4" t="s">
        <v>20</v>
      </c>
      <c r="P7480" s="4" t="s">
        <v>21</v>
      </c>
    </row>
    <row r="7481" ht="14.25" customHeight="1">
      <c r="B7481" s="4" t="s">
        <v>15</v>
      </c>
      <c r="C7481" s="4">
        <v>1185732.0</v>
      </c>
      <c r="D7481" s="5">
        <v>44206.0</v>
      </c>
      <c r="E7481" s="4" t="s">
        <v>16</v>
      </c>
      <c r="F7481" s="4" t="s">
        <v>131</v>
      </c>
      <c r="G7481" s="4" t="s">
        <v>132</v>
      </c>
      <c r="H7481" s="6" t="s">
        <v>18</v>
      </c>
      <c r="I7481" s="7">
        <v>34.0</v>
      </c>
      <c r="J7481" s="8">
        <v>115.0</v>
      </c>
      <c r="K7481" s="9">
        <v>3910.0</v>
      </c>
      <c r="L7481" s="9">
        <v>1798.6</v>
      </c>
      <c r="M7481" s="10">
        <v>0.45999999999999996</v>
      </c>
      <c r="N7481" s="4" t="s">
        <v>89</v>
      </c>
      <c r="O7481" s="4" t="s">
        <v>20</v>
      </c>
      <c r="P7481" s="4" t="s">
        <v>21</v>
      </c>
    </row>
    <row r="7482" ht="14.25" customHeight="1">
      <c r="B7482" s="4" t="s">
        <v>15</v>
      </c>
      <c r="C7482" s="4">
        <v>1185732.0</v>
      </c>
      <c r="D7482" s="5">
        <v>44206.0</v>
      </c>
      <c r="E7482" s="4" t="s">
        <v>16</v>
      </c>
      <c r="F7482" s="4" t="s">
        <v>131</v>
      </c>
      <c r="G7482" s="4" t="s">
        <v>132</v>
      </c>
      <c r="H7482" s="6" t="s">
        <v>22</v>
      </c>
      <c r="I7482" s="7">
        <v>34.0</v>
      </c>
      <c r="J7482" s="8">
        <v>63.0</v>
      </c>
      <c r="K7482" s="9">
        <v>2142.0</v>
      </c>
      <c r="L7482" s="9">
        <v>963.8999999999999</v>
      </c>
      <c r="M7482" s="10">
        <v>0.44999999999999996</v>
      </c>
      <c r="N7482" s="4" t="s">
        <v>89</v>
      </c>
      <c r="O7482" s="4" t="s">
        <v>23</v>
      </c>
      <c r="P7482" s="4" t="s">
        <v>24</v>
      </c>
    </row>
    <row r="7483" ht="14.25" customHeight="1">
      <c r="B7483" s="4" t="s">
        <v>15</v>
      </c>
      <c r="C7483" s="4">
        <v>1185732.0</v>
      </c>
      <c r="D7483" s="5">
        <v>44206.0</v>
      </c>
      <c r="E7483" s="4" t="s">
        <v>16</v>
      </c>
      <c r="F7483" s="4" t="s">
        <v>131</v>
      </c>
      <c r="G7483" s="4" t="s">
        <v>132</v>
      </c>
      <c r="H7483" s="6" t="s">
        <v>25</v>
      </c>
      <c r="I7483" s="7">
        <v>24.0</v>
      </c>
      <c r="J7483" s="8">
        <v>63.0</v>
      </c>
      <c r="K7483" s="9">
        <v>1512.0</v>
      </c>
      <c r="L7483" s="9">
        <v>831.6</v>
      </c>
      <c r="M7483" s="10">
        <v>0.55</v>
      </c>
      <c r="N7483" s="4" t="s">
        <v>89</v>
      </c>
      <c r="O7483" s="4" t="s">
        <v>20</v>
      </c>
      <c r="P7483" s="4" t="s">
        <v>21</v>
      </c>
    </row>
    <row r="7484" ht="14.25" customHeight="1">
      <c r="B7484" s="4" t="s">
        <v>15</v>
      </c>
      <c r="C7484" s="4">
        <v>1185732.0</v>
      </c>
      <c r="D7484" s="5">
        <v>44206.0</v>
      </c>
      <c r="E7484" s="4" t="s">
        <v>16</v>
      </c>
      <c r="F7484" s="4" t="s">
        <v>131</v>
      </c>
      <c r="G7484" s="4" t="s">
        <v>132</v>
      </c>
      <c r="H7484" s="6" t="s">
        <v>26</v>
      </c>
      <c r="I7484" s="7">
        <v>29.0</v>
      </c>
      <c r="J7484" s="8">
        <v>20.0</v>
      </c>
      <c r="K7484" s="9">
        <v>580.0</v>
      </c>
      <c r="L7484" s="9">
        <v>307.40000000000003</v>
      </c>
      <c r="M7484" s="10">
        <v>0.53</v>
      </c>
      <c r="N7484" s="4" t="s">
        <v>89</v>
      </c>
      <c r="O7484" s="4" t="s">
        <v>20</v>
      </c>
      <c r="P7484" s="4" t="s">
        <v>21</v>
      </c>
    </row>
    <row r="7485" ht="14.25" customHeight="1">
      <c r="B7485" s="4" t="s">
        <v>15</v>
      </c>
      <c r="C7485" s="4">
        <v>1185732.0</v>
      </c>
      <c r="D7485" s="5">
        <v>44206.0</v>
      </c>
      <c r="E7485" s="4" t="s">
        <v>16</v>
      </c>
      <c r="F7485" s="4" t="s">
        <v>131</v>
      </c>
      <c r="G7485" s="4" t="s">
        <v>132</v>
      </c>
      <c r="H7485" s="6" t="s">
        <v>27</v>
      </c>
      <c r="I7485" s="7">
        <v>44.0</v>
      </c>
      <c r="J7485" s="8">
        <v>33.0</v>
      </c>
      <c r="K7485" s="9">
        <v>1452.0</v>
      </c>
      <c r="L7485" s="9">
        <v>580.8000000000001</v>
      </c>
      <c r="M7485" s="10">
        <v>0.4</v>
      </c>
      <c r="N7485" s="4" t="s">
        <v>89</v>
      </c>
      <c r="O7485" s="4" t="s">
        <v>29</v>
      </c>
      <c r="P7485" s="4" t="s">
        <v>24</v>
      </c>
    </row>
    <row r="7486" ht="14.25" customHeight="1">
      <c r="B7486" s="4" t="s">
        <v>15</v>
      </c>
      <c r="C7486" s="4">
        <v>1185732.0</v>
      </c>
      <c r="D7486" s="5">
        <v>44206.0</v>
      </c>
      <c r="E7486" s="4" t="s">
        <v>16</v>
      </c>
      <c r="F7486" s="4" t="s">
        <v>131</v>
      </c>
      <c r="G7486" s="4" t="s">
        <v>132</v>
      </c>
      <c r="H7486" s="6" t="s">
        <v>28</v>
      </c>
      <c r="I7486" s="7">
        <v>33.0</v>
      </c>
      <c r="J7486" s="8">
        <v>63.0</v>
      </c>
      <c r="K7486" s="9">
        <v>2079.0</v>
      </c>
      <c r="L7486" s="9">
        <v>1122.66</v>
      </c>
      <c r="M7486" s="10">
        <v>0.54</v>
      </c>
      <c r="N7486" s="4" t="s">
        <v>89</v>
      </c>
      <c r="O7486" s="4" t="s">
        <v>29</v>
      </c>
      <c r="P7486" s="4" t="s">
        <v>21</v>
      </c>
    </row>
    <row r="7487" ht="14.25" customHeight="1">
      <c r="B7487" s="4" t="s">
        <v>15</v>
      </c>
      <c r="C7487" s="4">
        <v>1185732.0</v>
      </c>
      <c r="D7487" s="5">
        <v>44235.0</v>
      </c>
      <c r="E7487" s="4" t="s">
        <v>16</v>
      </c>
      <c r="F7487" s="4" t="s">
        <v>131</v>
      </c>
      <c r="G7487" s="4" t="s">
        <v>132</v>
      </c>
      <c r="H7487" s="6" t="s">
        <v>18</v>
      </c>
      <c r="I7487" s="7">
        <v>34.0</v>
      </c>
      <c r="J7487" s="8">
        <v>119.0</v>
      </c>
      <c r="K7487" s="9">
        <v>4046.0</v>
      </c>
      <c r="L7487" s="9">
        <v>1982.54</v>
      </c>
      <c r="M7487" s="10">
        <v>0.49</v>
      </c>
      <c r="N7487" s="4" t="s">
        <v>89</v>
      </c>
      <c r="O7487" s="4" t="s">
        <v>20</v>
      </c>
      <c r="P7487" s="4" t="s">
        <v>24</v>
      </c>
    </row>
    <row r="7488" ht="14.25" customHeight="1">
      <c r="B7488" s="4" t="s">
        <v>15</v>
      </c>
      <c r="C7488" s="4">
        <v>1185732.0</v>
      </c>
      <c r="D7488" s="5">
        <v>44235.0</v>
      </c>
      <c r="E7488" s="4" t="s">
        <v>16</v>
      </c>
      <c r="F7488" s="4" t="s">
        <v>131</v>
      </c>
      <c r="G7488" s="4" t="s">
        <v>132</v>
      </c>
      <c r="H7488" s="6" t="s">
        <v>22</v>
      </c>
      <c r="I7488" s="7">
        <v>34.0</v>
      </c>
      <c r="J7488" s="8">
        <v>36.0</v>
      </c>
      <c r="K7488" s="9">
        <v>1224.0</v>
      </c>
      <c r="L7488" s="9">
        <v>575.28</v>
      </c>
      <c r="M7488" s="10">
        <v>0.47</v>
      </c>
      <c r="N7488" s="4" t="s">
        <v>89</v>
      </c>
      <c r="O7488" s="4" t="s">
        <v>29</v>
      </c>
      <c r="P7488" s="4" t="s">
        <v>21</v>
      </c>
    </row>
    <row r="7489" ht="14.25" customHeight="1">
      <c r="B7489" s="4" t="s">
        <v>15</v>
      </c>
      <c r="C7489" s="4">
        <v>1185732.0</v>
      </c>
      <c r="D7489" s="5">
        <v>44235.0</v>
      </c>
      <c r="E7489" s="4" t="s">
        <v>16</v>
      </c>
      <c r="F7489" s="4" t="s">
        <v>131</v>
      </c>
      <c r="G7489" s="4" t="s">
        <v>132</v>
      </c>
      <c r="H7489" s="6" t="s">
        <v>25</v>
      </c>
      <c r="I7489" s="7">
        <v>24.0</v>
      </c>
      <c r="J7489" s="8">
        <v>49.0</v>
      </c>
      <c r="K7489" s="9">
        <v>1176.0</v>
      </c>
      <c r="L7489" s="9">
        <v>588.0</v>
      </c>
      <c r="M7489" s="10">
        <v>0.5</v>
      </c>
      <c r="N7489" s="4" t="s">
        <v>89</v>
      </c>
      <c r="O7489" s="4" t="s">
        <v>29</v>
      </c>
      <c r="P7489" s="4" t="s">
        <v>24</v>
      </c>
    </row>
    <row r="7490" ht="14.25" customHeight="1">
      <c r="B7490" s="4" t="s">
        <v>15</v>
      </c>
      <c r="C7490" s="4">
        <v>1185732.0</v>
      </c>
      <c r="D7490" s="5">
        <v>44235.0</v>
      </c>
      <c r="E7490" s="4" t="s">
        <v>16</v>
      </c>
      <c r="F7490" s="4" t="s">
        <v>133</v>
      </c>
      <c r="G7490" s="4" t="s">
        <v>134</v>
      </c>
      <c r="H7490" s="6" t="s">
        <v>26</v>
      </c>
      <c r="I7490" s="7">
        <v>29.0</v>
      </c>
      <c r="J7490" s="8">
        <v>13.0</v>
      </c>
      <c r="K7490" s="9">
        <v>377.0</v>
      </c>
      <c r="L7490" s="9">
        <v>203.58</v>
      </c>
      <c r="M7490" s="10">
        <v>0.54</v>
      </c>
      <c r="N7490" s="4" t="s">
        <v>89</v>
      </c>
      <c r="O7490" s="4" t="s">
        <v>29</v>
      </c>
      <c r="P7490" s="4" t="s">
        <v>24</v>
      </c>
    </row>
    <row r="7491" ht="14.25" customHeight="1">
      <c r="B7491" s="4" t="s">
        <v>15</v>
      </c>
      <c r="C7491" s="4">
        <v>1185732.0</v>
      </c>
      <c r="D7491" s="5">
        <v>44235.0</v>
      </c>
      <c r="E7491" s="4" t="s">
        <v>16</v>
      </c>
      <c r="F7491" s="4" t="s">
        <v>133</v>
      </c>
      <c r="G7491" s="4" t="s">
        <v>134</v>
      </c>
      <c r="H7491" s="6" t="s">
        <v>27</v>
      </c>
      <c r="I7491" s="7">
        <v>41.0</v>
      </c>
      <c r="J7491" s="8">
        <v>35.0</v>
      </c>
      <c r="K7491" s="9">
        <v>1435.0</v>
      </c>
      <c r="L7491" s="9">
        <v>588.3499999999999</v>
      </c>
      <c r="M7491" s="10">
        <v>0.41</v>
      </c>
      <c r="N7491" s="4" t="s">
        <v>89</v>
      </c>
      <c r="O7491" s="4" t="s">
        <v>29</v>
      </c>
      <c r="P7491" s="4" t="s">
        <v>21</v>
      </c>
    </row>
    <row r="7492" ht="14.25" customHeight="1">
      <c r="B7492" s="4" t="s">
        <v>15</v>
      </c>
      <c r="C7492" s="4">
        <v>1185732.0</v>
      </c>
      <c r="D7492" s="5">
        <v>44235.0</v>
      </c>
      <c r="E7492" s="4" t="s">
        <v>16</v>
      </c>
      <c r="F7492" s="4" t="s">
        <v>133</v>
      </c>
      <c r="G7492" s="4" t="s">
        <v>134</v>
      </c>
      <c r="H7492" s="6" t="s">
        <v>28</v>
      </c>
      <c r="I7492" s="7">
        <v>33.0</v>
      </c>
      <c r="J7492" s="8">
        <v>65.0</v>
      </c>
      <c r="K7492" s="9">
        <v>2145.0</v>
      </c>
      <c r="L7492" s="9">
        <v>1136.8500000000001</v>
      </c>
      <c r="M7492" s="10">
        <v>0.53</v>
      </c>
      <c r="N7492" s="4" t="s">
        <v>89</v>
      </c>
      <c r="O7492" s="4" t="s">
        <v>29</v>
      </c>
      <c r="P7492" s="4" t="s">
        <v>21</v>
      </c>
    </row>
    <row r="7493" ht="14.25" customHeight="1">
      <c r="B7493" s="4" t="s">
        <v>15</v>
      </c>
      <c r="C7493" s="4">
        <v>1185732.0</v>
      </c>
      <c r="D7493" s="5">
        <v>44261.0</v>
      </c>
      <c r="E7493" s="4" t="s">
        <v>16</v>
      </c>
      <c r="F7493" s="4" t="s">
        <v>133</v>
      </c>
      <c r="G7493" s="4" t="s">
        <v>134</v>
      </c>
      <c r="H7493" s="6" t="s">
        <v>18</v>
      </c>
      <c r="I7493" s="7">
        <v>34.0</v>
      </c>
      <c r="J7493" s="8">
        <v>111.0</v>
      </c>
      <c r="K7493" s="9">
        <v>3774.0</v>
      </c>
      <c r="L7493" s="9">
        <v>1887.0</v>
      </c>
      <c r="M7493" s="10">
        <v>0.5</v>
      </c>
      <c r="N7493" s="4" t="s">
        <v>89</v>
      </c>
      <c r="O7493" s="4" t="s">
        <v>29</v>
      </c>
      <c r="P7493" s="4" t="s">
        <v>21</v>
      </c>
    </row>
    <row r="7494" ht="14.25" customHeight="1">
      <c r="B7494" s="4" t="s">
        <v>15</v>
      </c>
      <c r="C7494" s="4">
        <v>1185732.0</v>
      </c>
      <c r="D7494" s="5">
        <v>44261.0</v>
      </c>
      <c r="E7494" s="4" t="s">
        <v>16</v>
      </c>
      <c r="F7494" s="4" t="s">
        <v>133</v>
      </c>
      <c r="G7494" s="4" t="s">
        <v>134</v>
      </c>
      <c r="H7494" s="6" t="s">
        <v>22</v>
      </c>
      <c r="I7494" s="7">
        <v>34.0</v>
      </c>
      <c r="J7494" s="8">
        <v>44.0</v>
      </c>
      <c r="K7494" s="9">
        <v>1496.0</v>
      </c>
      <c r="L7494" s="9">
        <v>673.1999999999999</v>
      </c>
      <c r="M7494" s="10">
        <v>0.44999999999999996</v>
      </c>
      <c r="N7494" s="4" t="s">
        <v>89</v>
      </c>
      <c r="O7494" s="4" t="s">
        <v>20</v>
      </c>
      <c r="P7494" s="4" t="s">
        <v>21</v>
      </c>
    </row>
    <row r="7495" ht="14.25" customHeight="1">
      <c r="B7495" s="4" t="s">
        <v>15</v>
      </c>
      <c r="C7495" s="4">
        <v>1185732.0</v>
      </c>
      <c r="D7495" s="5">
        <v>44261.0</v>
      </c>
      <c r="E7495" s="4" t="s">
        <v>16</v>
      </c>
      <c r="F7495" s="4" t="s">
        <v>133</v>
      </c>
      <c r="G7495" s="4" t="s">
        <v>134</v>
      </c>
      <c r="H7495" s="6" t="s">
        <v>25</v>
      </c>
      <c r="I7495" s="7">
        <v>23.0</v>
      </c>
      <c r="J7495" s="8">
        <v>51.0</v>
      </c>
      <c r="K7495" s="9">
        <v>1173.0</v>
      </c>
      <c r="L7495" s="9">
        <v>609.96</v>
      </c>
      <c r="M7495" s="10">
        <v>0.52</v>
      </c>
      <c r="N7495" s="4" t="s">
        <v>89</v>
      </c>
      <c r="O7495" s="4" t="s">
        <v>20</v>
      </c>
      <c r="P7495" s="4" t="s">
        <v>24</v>
      </c>
    </row>
    <row r="7496" ht="14.25" customHeight="1">
      <c r="B7496" s="4" t="s">
        <v>15</v>
      </c>
      <c r="C7496" s="4">
        <v>1185732.0</v>
      </c>
      <c r="D7496" s="5">
        <v>44261.0</v>
      </c>
      <c r="E7496" s="4" t="s">
        <v>16</v>
      </c>
      <c r="F7496" s="4" t="s">
        <v>133</v>
      </c>
      <c r="G7496" s="4" t="s">
        <v>134</v>
      </c>
      <c r="H7496" s="6" t="s">
        <v>26</v>
      </c>
      <c r="I7496" s="7">
        <v>29.0</v>
      </c>
      <c r="J7496" s="8">
        <v>8.0</v>
      </c>
      <c r="K7496" s="9">
        <v>232.0</v>
      </c>
      <c r="L7496" s="9">
        <v>116.0</v>
      </c>
      <c r="M7496" s="10">
        <v>0.5</v>
      </c>
      <c r="N7496" s="4" t="s">
        <v>89</v>
      </c>
      <c r="O7496" s="4" t="s">
        <v>29</v>
      </c>
      <c r="P7496" s="4" t="s">
        <v>24</v>
      </c>
    </row>
    <row r="7497" ht="14.25" customHeight="1">
      <c r="B7497" s="4" t="s">
        <v>15</v>
      </c>
      <c r="C7497" s="4">
        <v>1185732.0</v>
      </c>
      <c r="D7497" s="5">
        <v>44261.0</v>
      </c>
      <c r="E7497" s="4" t="s">
        <v>16</v>
      </c>
      <c r="F7497" s="4" t="s">
        <v>133</v>
      </c>
      <c r="G7497" s="4" t="s">
        <v>134</v>
      </c>
      <c r="H7497" s="6" t="s">
        <v>27</v>
      </c>
      <c r="I7497" s="7">
        <v>44.0</v>
      </c>
      <c r="J7497" s="8">
        <v>20.0</v>
      </c>
      <c r="K7497" s="9">
        <v>880.0</v>
      </c>
      <c r="L7497" s="9">
        <v>395.99999999999994</v>
      </c>
      <c r="M7497" s="10">
        <v>0.44999999999999996</v>
      </c>
      <c r="N7497" s="4" t="s">
        <v>89</v>
      </c>
      <c r="O7497" s="4" t="s">
        <v>23</v>
      </c>
      <c r="P7497" s="4" t="s">
        <v>24</v>
      </c>
    </row>
    <row r="7498" ht="14.25" customHeight="1">
      <c r="B7498" s="4" t="s">
        <v>15</v>
      </c>
      <c r="C7498" s="4">
        <v>1185732.0</v>
      </c>
      <c r="D7498" s="5">
        <v>44261.0</v>
      </c>
      <c r="E7498" s="4" t="s">
        <v>16</v>
      </c>
      <c r="F7498" s="4" t="s">
        <v>133</v>
      </c>
      <c r="G7498" s="4" t="s">
        <v>134</v>
      </c>
      <c r="H7498" s="6" t="s">
        <v>28</v>
      </c>
      <c r="I7498" s="7">
        <v>32.0</v>
      </c>
      <c r="J7498" s="8">
        <v>51.0</v>
      </c>
      <c r="K7498" s="9">
        <v>1632.0</v>
      </c>
      <c r="L7498" s="9">
        <v>881.2800000000001</v>
      </c>
      <c r="M7498" s="10">
        <v>0.54</v>
      </c>
      <c r="N7498" s="4" t="s">
        <v>89</v>
      </c>
      <c r="O7498" s="4" t="s">
        <v>29</v>
      </c>
      <c r="P7498" s="4" t="s">
        <v>21</v>
      </c>
    </row>
    <row r="7499" ht="14.25" customHeight="1">
      <c r="B7499" s="4" t="s">
        <v>15</v>
      </c>
      <c r="C7499" s="4">
        <v>1185732.0</v>
      </c>
      <c r="D7499" s="5">
        <v>44293.0</v>
      </c>
      <c r="E7499" s="4" t="s">
        <v>16</v>
      </c>
      <c r="F7499" s="4" t="s">
        <v>133</v>
      </c>
      <c r="G7499" s="4" t="s">
        <v>134</v>
      </c>
      <c r="H7499" s="6" t="s">
        <v>18</v>
      </c>
      <c r="I7499" s="7">
        <v>32.0</v>
      </c>
      <c r="J7499" s="8">
        <v>111.0</v>
      </c>
      <c r="K7499" s="9">
        <v>3552.0</v>
      </c>
      <c r="L7499" s="9">
        <v>1740.48</v>
      </c>
      <c r="M7499" s="10">
        <v>0.49</v>
      </c>
      <c r="N7499" s="4" t="s">
        <v>89</v>
      </c>
      <c r="O7499" s="4" t="s">
        <v>23</v>
      </c>
      <c r="P7499" s="4" t="s">
        <v>21</v>
      </c>
    </row>
    <row r="7500" ht="14.25" customHeight="1">
      <c r="B7500" s="4" t="s">
        <v>15</v>
      </c>
      <c r="C7500" s="4">
        <v>1185732.0</v>
      </c>
      <c r="D7500" s="5">
        <v>44293.0</v>
      </c>
      <c r="E7500" s="4" t="s">
        <v>16</v>
      </c>
      <c r="F7500" s="4" t="s">
        <v>133</v>
      </c>
      <c r="G7500" s="4" t="s">
        <v>134</v>
      </c>
      <c r="H7500" s="6" t="s">
        <v>22</v>
      </c>
      <c r="I7500" s="7">
        <v>32.0</v>
      </c>
      <c r="J7500" s="8">
        <v>33.0</v>
      </c>
      <c r="K7500" s="9">
        <v>1056.0</v>
      </c>
      <c r="L7500" s="9">
        <v>528.0</v>
      </c>
      <c r="M7500" s="10">
        <v>0.5</v>
      </c>
      <c r="N7500" s="4" t="s">
        <v>89</v>
      </c>
      <c r="O7500" s="4" t="s">
        <v>20</v>
      </c>
      <c r="P7500" s="4" t="s">
        <v>24</v>
      </c>
    </row>
    <row r="7501" ht="14.25" customHeight="1">
      <c r="B7501" s="4" t="s">
        <v>15</v>
      </c>
      <c r="C7501" s="4">
        <v>1185732.0</v>
      </c>
      <c r="D7501" s="5">
        <v>44293.0</v>
      </c>
      <c r="E7501" s="4" t="s">
        <v>16</v>
      </c>
      <c r="F7501" s="4" t="s">
        <v>133</v>
      </c>
      <c r="G7501" s="4" t="s">
        <v>134</v>
      </c>
      <c r="H7501" s="6" t="s">
        <v>25</v>
      </c>
      <c r="I7501" s="7">
        <v>24.0</v>
      </c>
      <c r="J7501" s="8">
        <v>36.0</v>
      </c>
      <c r="K7501" s="9">
        <v>864.0</v>
      </c>
      <c r="L7501" s="9">
        <v>449.28000000000003</v>
      </c>
      <c r="M7501" s="10">
        <v>0.52</v>
      </c>
      <c r="N7501" s="4" t="s">
        <v>89</v>
      </c>
      <c r="O7501" s="4" t="s">
        <v>20</v>
      </c>
      <c r="P7501" s="4" t="s">
        <v>24</v>
      </c>
    </row>
    <row r="7502" ht="14.25" customHeight="1">
      <c r="B7502" s="4" t="s">
        <v>15</v>
      </c>
      <c r="C7502" s="4">
        <v>1185732.0</v>
      </c>
      <c r="D7502" s="5">
        <v>44293.0</v>
      </c>
      <c r="E7502" s="4" t="s">
        <v>16</v>
      </c>
      <c r="F7502" s="4" t="s">
        <v>133</v>
      </c>
      <c r="G7502" s="4" t="s">
        <v>134</v>
      </c>
      <c r="H7502" s="6" t="s">
        <v>26</v>
      </c>
      <c r="I7502" s="7">
        <v>29.0</v>
      </c>
      <c r="J7502" s="8">
        <v>13.0</v>
      </c>
      <c r="K7502" s="9">
        <v>377.0</v>
      </c>
      <c r="L7502" s="9">
        <v>199.81</v>
      </c>
      <c r="M7502" s="10">
        <v>0.53</v>
      </c>
      <c r="N7502" s="4" t="s">
        <v>89</v>
      </c>
      <c r="O7502" s="4" t="s">
        <v>29</v>
      </c>
      <c r="P7502" s="4" t="s">
        <v>21</v>
      </c>
    </row>
    <row r="7503" ht="14.25" customHeight="1">
      <c r="B7503" s="4" t="s">
        <v>15</v>
      </c>
      <c r="C7503" s="4">
        <v>1185732.0</v>
      </c>
      <c r="D7503" s="5">
        <v>44293.0</v>
      </c>
      <c r="E7503" s="4" t="s">
        <v>16</v>
      </c>
      <c r="F7503" s="4" t="s">
        <v>133</v>
      </c>
      <c r="G7503" s="4" t="s">
        <v>134</v>
      </c>
      <c r="H7503" s="6" t="s">
        <v>27</v>
      </c>
      <c r="I7503" s="7">
        <v>44.0</v>
      </c>
      <c r="J7503" s="8">
        <v>15.0</v>
      </c>
      <c r="K7503" s="9">
        <v>660.0</v>
      </c>
      <c r="L7503" s="9">
        <v>264.0</v>
      </c>
      <c r="M7503" s="10">
        <v>0.4</v>
      </c>
      <c r="N7503" s="4" t="s">
        <v>89</v>
      </c>
      <c r="O7503" s="4" t="s">
        <v>20</v>
      </c>
      <c r="P7503" s="4" t="s">
        <v>24</v>
      </c>
    </row>
    <row r="7504" ht="14.25" customHeight="1">
      <c r="B7504" s="4" t="s">
        <v>15</v>
      </c>
      <c r="C7504" s="4">
        <v>1185732.0</v>
      </c>
      <c r="D7504" s="5">
        <v>44293.0</v>
      </c>
      <c r="E7504" s="4" t="s">
        <v>16</v>
      </c>
      <c r="F7504" s="4" t="s">
        <v>133</v>
      </c>
      <c r="G7504" s="4" t="s">
        <v>134</v>
      </c>
      <c r="H7504" s="6" t="s">
        <v>28</v>
      </c>
      <c r="I7504" s="7">
        <v>33.0</v>
      </c>
      <c r="J7504" s="8">
        <v>50.0</v>
      </c>
      <c r="K7504" s="9">
        <v>1650.0</v>
      </c>
      <c r="L7504" s="9">
        <v>858.0</v>
      </c>
      <c r="M7504" s="10">
        <v>0.52</v>
      </c>
      <c r="N7504" s="4" t="s">
        <v>89</v>
      </c>
      <c r="O7504" s="4" t="s">
        <v>20</v>
      </c>
      <c r="P7504" s="4" t="s">
        <v>24</v>
      </c>
    </row>
    <row r="7505" ht="14.25" customHeight="1">
      <c r="B7505" s="4" t="s">
        <v>15</v>
      </c>
      <c r="C7505" s="4">
        <v>1185732.0</v>
      </c>
      <c r="D7505" s="5">
        <v>44322.0</v>
      </c>
      <c r="E7505" s="4" t="s">
        <v>16</v>
      </c>
      <c r="F7505" s="4" t="s">
        <v>133</v>
      </c>
      <c r="G7505" s="4" t="s">
        <v>134</v>
      </c>
      <c r="H7505" s="6" t="s">
        <v>18</v>
      </c>
      <c r="I7505" s="7">
        <v>49.0</v>
      </c>
      <c r="J7505" s="8">
        <v>122.0</v>
      </c>
      <c r="K7505" s="9">
        <v>5978.0</v>
      </c>
      <c r="L7505" s="9">
        <v>2989.0</v>
      </c>
      <c r="M7505" s="10">
        <v>0.5</v>
      </c>
      <c r="N7505" s="4" t="s">
        <v>89</v>
      </c>
      <c r="O7505" s="4" t="s">
        <v>23</v>
      </c>
      <c r="P7505" s="4" t="s">
        <v>24</v>
      </c>
    </row>
    <row r="7506" ht="14.25" customHeight="1">
      <c r="B7506" s="4" t="s">
        <v>15</v>
      </c>
      <c r="C7506" s="4">
        <v>1185732.0</v>
      </c>
      <c r="D7506" s="5">
        <v>44322.0</v>
      </c>
      <c r="E7506" s="4" t="s">
        <v>16</v>
      </c>
      <c r="F7506" s="4" t="s">
        <v>133</v>
      </c>
      <c r="G7506" s="4" t="s">
        <v>134</v>
      </c>
      <c r="H7506" s="6" t="s">
        <v>22</v>
      </c>
      <c r="I7506" s="7">
        <v>43.0</v>
      </c>
      <c r="J7506" s="8">
        <v>49.0</v>
      </c>
      <c r="K7506" s="9">
        <v>2107.0</v>
      </c>
      <c r="L7506" s="9">
        <v>948.1499999999999</v>
      </c>
      <c r="M7506" s="10">
        <v>0.44999999999999996</v>
      </c>
      <c r="N7506" s="4" t="s">
        <v>89</v>
      </c>
      <c r="O7506" s="4" t="s">
        <v>29</v>
      </c>
      <c r="P7506" s="4" t="s">
        <v>21</v>
      </c>
    </row>
    <row r="7507" ht="14.25" customHeight="1">
      <c r="B7507" s="4" t="s">
        <v>15</v>
      </c>
      <c r="C7507" s="4">
        <v>1185732.0</v>
      </c>
      <c r="D7507" s="5">
        <v>44322.0</v>
      </c>
      <c r="E7507" s="4" t="s">
        <v>16</v>
      </c>
      <c r="F7507" s="4" t="s">
        <v>133</v>
      </c>
      <c r="G7507" s="4" t="s">
        <v>134</v>
      </c>
      <c r="H7507" s="6" t="s">
        <v>25</v>
      </c>
      <c r="I7507" s="7">
        <v>39.0</v>
      </c>
      <c r="J7507" s="8">
        <v>60.0</v>
      </c>
      <c r="K7507" s="9">
        <v>2340.0</v>
      </c>
      <c r="L7507" s="9">
        <v>1263.6000000000001</v>
      </c>
      <c r="M7507" s="10">
        <v>0.54</v>
      </c>
      <c r="N7507" s="4" t="s">
        <v>89</v>
      </c>
      <c r="O7507" s="4" t="s">
        <v>20</v>
      </c>
      <c r="P7507" s="4" t="s">
        <v>21</v>
      </c>
    </row>
    <row r="7508" ht="14.25" customHeight="1">
      <c r="B7508" s="4" t="s">
        <v>15</v>
      </c>
      <c r="C7508" s="4">
        <v>1185732.0</v>
      </c>
      <c r="D7508" s="5">
        <v>44322.0</v>
      </c>
      <c r="E7508" s="4" t="s">
        <v>16</v>
      </c>
      <c r="F7508" s="4" t="s">
        <v>133</v>
      </c>
      <c r="G7508" s="4" t="s">
        <v>134</v>
      </c>
      <c r="H7508" s="6" t="s">
        <v>26</v>
      </c>
      <c r="I7508" s="7">
        <v>39.0</v>
      </c>
      <c r="J7508" s="8">
        <v>44.0</v>
      </c>
      <c r="K7508" s="9">
        <v>1716.0</v>
      </c>
      <c r="L7508" s="9">
        <v>892.32</v>
      </c>
      <c r="M7508" s="10">
        <v>0.52</v>
      </c>
      <c r="N7508" s="4" t="s">
        <v>89</v>
      </c>
      <c r="O7508" s="4" t="s">
        <v>29</v>
      </c>
      <c r="P7508" s="4" t="s">
        <v>21</v>
      </c>
    </row>
    <row r="7509" ht="14.25" customHeight="1">
      <c r="B7509" s="4" t="s">
        <v>15</v>
      </c>
      <c r="C7509" s="4">
        <v>1185732.0</v>
      </c>
      <c r="D7509" s="5">
        <v>44322.0</v>
      </c>
      <c r="E7509" s="4" t="s">
        <v>16</v>
      </c>
      <c r="F7509" s="4" t="s">
        <v>133</v>
      </c>
      <c r="G7509" s="4" t="s">
        <v>134</v>
      </c>
      <c r="H7509" s="6" t="s">
        <v>27</v>
      </c>
      <c r="I7509" s="7">
        <v>49.0</v>
      </c>
      <c r="J7509" s="8">
        <v>46.0</v>
      </c>
      <c r="K7509" s="9">
        <v>2254.0</v>
      </c>
      <c r="L7509" s="9">
        <v>901.6</v>
      </c>
      <c r="M7509" s="10">
        <v>0.4</v>
      </c>
      <c r="N7509" s="4" t="s">
        <v>89</v>
      </c>
      <c r="O7509" s="4" t="s">
        <v>20</v>
      </c>
      <c r="P7509" s="4" t="s">
        <v>24</v>
      </c>
    </row>
    <row r="7510" ht="14.25" customHeight="1">
      <c r="B7510" s="4" t="s">
        <v>15</v>
      </c>
      <c r="C7510" s="4">
        <v>1185732.0</v>
      </c>
      <c r="D7510" s="5">
        <v>44322.0</v>
      </c>
      <c r="E7510" s="4" t="s">
        <v>16</v>
      </c>
      <c r="F7510" s="4" t="s">
        <v>133</v>
      </c>
      <c r="G7510" s="4" t="s">
        <v>134</v>
      </c>
      <c r="H7510" s="6" t="s">
        <v>28</v>
      </c>
      <c r="I7510" s="7">
        <v>52.0</v>
      </c>
      <c r="J7510" s="8">
        <v>81.0</v>
      </c>
      <c r="K7510" s="9">
        <v>4212.0</v>
      </c>
      <c r="L7510" s="9">
        <v>2232.36</v>
      </c>
      <c r="M7510" s="10">
        <v>0.53</v>
      </c>
      <c r="N7510" s="4" t="s">
        <v>89</v>
      </c>
      <c r="O7510" s="4" t="s">
        <v>29</v>
      </c>
      <c r="P7510" s="4" t="s">
        <v>21</v>
      </c>
    </row>
    <row r="7511" ht="14.25" customHeight="1">
      <c r="B7511" s="4" t="s">
        <v>15</v>
      </c>
      <c r="C7511" s="4">
        <v>1185732.0</v>
      </c>
      <c r="D7511" s="5">
        <v>44355.0</v>
      </c>
      <c r="E7511" s="4" t="s">
        <v>16</v>
      </c>
      <c r="F7511" s="4" t="s">
        <v>133</v>
      </c>
      <c r="G7511" s="4" t="s">
        <v>134</v>
      </c>
      <c r="H7511" s="6" t="s">
        <v>18</v>
      </c>
      <c r="I7511" s="7">
        <v>47.0</v>
      </c>
      <c r="J7511" s="8">
        <v>138.0</v>
      </c>
      <c r="K7511" s="9">
        <v>6486.0</v>
      </c>
      <c r="L7511" s="9">
        <v>2918.7</v>
      </c>
      <c r="M7511" s="10">
        <v>0.44999999999999996</v>
      </c>
      <c r="N7511" s="4" t="s">
        <v>89</v>
      </c>
      <c r="O7511" s="4" t="s">
        <v>23</v>
      </c>
      <c r="P7511" s="4" t="s">
        <v>21</v>
      </c>
    </row>
    <row r="7512" ht="14.25" customHeight="1">
      <c r="B7512" s="4" t="s">
        <v>15</v>
      </c>
      <c r="C7512" s="4">
        <v>1185732.0</v>
      </c>
      <c r="D7512" s="5">
        <v>44355.0</v>
      </c>
      <c r="E7512" s="4" t="s">
        <v>16</v>
      </c>
      <c r="F7512" s="4" t="s">
        <v>133</v>
      </c>
      <c r="G7512" s="4" t="s">
        <v>134</v>
      </c>
      <c r="H7512" s="6" t="s">
        <v>22</v>
      </c>
      <c r="I7512" s="7">
        <v>41.0</v>
      </c>
      <c r="J7512" s="8">
        <v>90.0</v>
      </c>
      <c r="K7512" s="9">
        <v>3690.0</v>
      </c>
      <c r="L7512" s="9">
        <v>1808.1</v>
      </c>
      <c r="M7512" s="10">
        <v>0.49</v>
      </c>
      <c r="N7512" s="4" t="s">
        <v>89</v>
      </c>
      <c r="O7512" s="4" t="s">
        <v>23</v>
      </c>
      <c r="P7512" s="4" t="s">
        <v>24</v>
      </c>
    </row>
    <row r="7513" ht="14.25" customHeight="1">
      <c r="B7513" s="4" t="s">
        <v>15</v>
      </c>
      <c r="C7513" s="4">
        <v>1185732.0</v>
      </c>
      <c r="D7513" s="5">
        <v>44355.0</v>
      </c>
      <c r="E7513" s="4" t="s">
        <v>16</v>
      </c>
      <c r="F7513" s="4" t="s">
        <v>133</v>
      </c>
      <c r="G7513" s="4" t="s">
        <v>134</v>
      </c>
      <c r="H7513" s="6" t="s">
        <v>25</v>
      </c>
      <c r="I7513" s="7">
        <v>39.0</v>
      </c>
      <c r="J7513" s="8">
        <v>65.0</v>
      </c>
      <c r="K7513" s="9">
        <v>2535.0</v>
      </c>
      <c r="L7513" s="9">
        <v>1394.25</v>
      </c>
      <c r="M7513" s="10">
        <v>0.55</v>
      </c>
      <c r="N7513" s="4" t="s">
        <v>89</v>
      </c>
      <c r="O7513" s="4" t="s">
        <v>20</v>
      </c>
      <c r="P7513" s="4" t="s">
        <v>24</v>
      </c>
    </row>
    <row r="7514" ht="14.25" customHeight="1">
      <c r="B7514" s="4" t="s">
        <v>15</v>
      </c>
      <c r="C7514" s="4">
        <v>1185732.0</v>
      </c>
      <c r="D7514" s="5">
        <v>44355.0</v>
      </c>
      <c r="E7514" s="4" t="s">
        <v>16</v>
      </c>
      <c r="F7514" s="4" t="s">
        <v>133</v>
      </c>
      <c r="G7514" s="4" t="s">
        <v>134</v>
      </c>
      <c r="H7514" s="6" t="s">
        <v>26</v>
      </c>
      <c r="I7514" s="7">
        <v>39.0</v>
      </c>
      <c r="J7514" s="8">
        <v>60.0</v>
      </c>
      <c r="K7514" s="9">
        <v>2340.0</v>
      </c>
      <c r="L7514" s="9">
        <v>1263.6000000000001</v>
      </c>
      <c r="M7514" s="10">
        <v>0.54</v>
      </c>
      <c r="N7514" s="4" t="s">
        <v>89</v>
      </c>
      <c r="O7514" s="4" t="s">
        <v>23</v>
      </c>
      <c r="P7514" s="4" t="s">
        <v>24</v>
      </c>
    </row>
    <row r="7515" ht="14.25" customHeight="1">
      <c r="B7515" s="4" t="s">
        <v>15</v>
      </c>
      <c r="C7515" s="4">
        <v>1185732.0</v>
      </c>
      <c r="D7515" s="5">
        <v>44355.0</v>
      </c>
      <c r="E7515" s="4" t="s">
        <v>16</v>
      </c>
      <c r="F7515" s="4" t="s">
        <v>133</v>
      </c>
      <c r="G7515" s="4" t="s">
        <v>134</v>
      </c>
      <c r="H7515" s="6" t="s">
        <v>27</v>
      </c>
      <c r="I7515" s="7">
        <v>48.0</v>
      </c>
      <c r="J7515" s="8">
        <v>58.0</v>
      </c>
      <c r="K7515" s="9">
        <v>2784.0</v>
      </c>
      <c r="L7515" s="9">
        <v>1141.4399999999998</v>
      </c>
      <c r="M7515" s="10">
        <v>0.41</v>
      </c>
      <c r="N7515" s="4" t="s">
        <v>89</v>
      </c>
      <c r="O7515" s="4" t="s">
        <v>23</v>
      </c>
      <c r="P7515" s="4" t="s">
        <v>21</v>
      </c>
    </row>
    <row r="7516" ht="14.25" customHeight="1">
      <c r="B7516" s="4" t="s">
        <v>15</v>
      </c>
      <c r="C7516" s="4">
        <v>1185732.0</v>
      </c>
      <c r="D7516" s="5">
        <v>44355.0</v>
      </c>
      <c r="E7516" s="4" t="s">
        <v>16</v>
      </c>
      <c r="F7516" s="4" t="s">
        <v>133</v>
      </c>
      <c r="G7516" s="4" t="s">
        <v>134</v>
      </c>
      <c r="H7516" s="6" t="s">
        <v>28</v>
      </c>
      <c r="I7516" s="7">
        <v>51.0</v>
      </c>
      <c r="J7516" s="8">
        <v>88.0</v>
      </c>
      <c r="K7516" s="9">
        <v>4488.0</v>
      </c>
      <c r="L7516" s="9">
        <v>2288.88</v>
      </c>
      <c r="M7516" s="10">
        <v>0.51</v>
      </c>
      <c r="N7516" s="4" t="s">
        <v>89</v>
      </c>
      <c r="O7516" s="4" t="s">
        <v>29</v>
      </c>
      <c r="P7516" s="4" t="s">
        <v>24</v>
      </c>
    </row>
    <row r="7517" ht="14.25" customHeight="1">
      <c r="B7517" s="4" t="s">
        <v>15</v>
      </c>
      <c r="C7517" s="4">
        <v>1185732.0</v>
      </c>
      <c r="D7517" s="5">
        <v>44383.0</v>
      </c>
      <c r="E7517" s="4" t="s">
        <v>16</v>
      </c>
      <c r="F7517" s="4" t="s">
        <v>133</v>
      </c>
      <c r="G7517" s="4" t="s">
        <v>134</v>
      </c>
      <c r="H7517" s="6" t="s">
        <v>18</v>
      </c>
      <c r="I7517" s="7">
        <v>46.0</v>
      </c>
      <c r="J7517" s="8">
        <v>167.0</v>
      </c>
      <c r="K7517" s="9">
        <v>7682.0</v>
      </c>
      <c r="L7517" s="9">
        <v>3456.8999999999996</v>
      </c>
      <c r="M7517" s="10">
        <v>0.44999999999999996</v>
      </c>
      <c r="N7517" s="4" t="s">
        <v>89</v>
      </c>
      <c r="O7517" s="4" t="s">
        <v>29</v>
      </c>
      <c r="P7517" s="4" t="s">
        <v>24</v>
      </c>
    </row>
    <row r="7518" ht="14.25" customHeight="1">
      <c r="B7518" s="4" t="s">
        <v>15</v>
      </c>
      <c r="C7518" s="4">
        <v>1185732.0</v>
      </c>
      <c r="D7518" s="5">
        <v>44383.0</v>
      </c>
      <c r="E7518" s="4" t="s">
        <v>16</v>
      </c>
      <c r="F7518" s="4" t="s">
        <v>133</v>
      </c>
      <c r="G7518" s="4" t="s">
        <v>134</v>
      </c>
      <c r="H7518" s="6" t="s">
        <v>22</v>
      </c>
      <c r="I7518" s="7">
        <v>41.0</v>
      </c>
      <c r="J7518" s="8">
        <v>81.0</v>
      </c>
      <c r="K7518" s="9">
        <v>3321.0</v>
      </c>
      <c r="L7518" s="9">
        <v>1660.5</v>
      </c>
      <c r="M7518" s="10">
        <v>0.5</v>
      </c>
      <c r="N7518" s="4" t="s">
        <v>89</v>
      </c>
      <c r="O7518" s="4" t="s">
        <v>23</v>
      </c>
      <c r="P7518" s="4" t="s">
        <v>21</v>
      </c>
    </row>
    <row r="7519" ht="14.25" customHeight="1">
      <c r="B7519" s="4" t="s">
        <v>15</v>
      </c>
      <c r="C7519" s="4">
        <v>1185732.0</v>
      </c>
      <c r="D7519" s="5">
        <v>44383.0</v>
      </c>
      <c r="E7519" s="4" t="s">
        <v>16</v>
      </c>
      <c r="F7519" s="4" t="s">
        <v>133</v>
      </c>
      <c r="G7519" s="4" t="s">
        <v>134</v>
      </c>
      <c r="H7519" s="6" t="s">
        <v>25</v>
      </c>
      <c r="I7519" s="7">
        <v>37.0</v>
      </c>
      <c r="J7519" s="8">
        <v>65.0</v>
      </c>
      <c r="K7519" s="9">
        <v>2405.0</v>
      </c>
      <c r="L7519" s="9">
        <v>1250.6000000000001</v>
      </c>
      <c r="M7519" s="10">
        <v>0.52</v>
      </c>
      <c r="N7519" s="4" t="s">
        <v>89</v>
      </c>
      <c r="O7519" s="4" t="s">
        <v>29</v>
      </c>
      <c r="P7519" s="4" t="s">
        <v>21</v>
      </c>
    </row>
    <row r="7520" ht="14.25" customHeight="1">
      <c r="B7520" s="4" t="s">
        <v>15</v>
      </c>
      <c r="C7520" s="4">
        <v>1185732.0</v>
      </c>
      <c r="D7520" s="5">
        <v>44383.0</v>
      </c>
      <c r="E7520" s="4" t="s">
        <v>16</v>
      </c>
      <c r="F7520" s="4" t="s">
        <v>133</v>
      </c>
      <c r="G7520" s="4" t="s">
        <v>134</v>
      </c>
      <c r="H7520" s="6" t="s">
        <v>26</v>
      </c>
      <c r="I7520" s="7">
        <v>37.0</v>
      </c>
      <c r="J7520" s="8">
        <v>58.0</v>
      </c>
      <c r="K7520" s="9">
        <v>2146.0</v>
      </c>
      <c r="L7520" s="9">
        <v>1115.92</v>
      </c>
      <c r="M7520" s="10">
        <v>0.52</v>
      </c>
      <c r="N7520" s="4" t="s">
        <v>89</v>
      </c>
      <c r="O7520" s="4" t="s">
        <v>20</v>
      </c>
      <c r="P7520" s="4" t="s">
        <v>21</v>
      </c>
    </row>
    <row r="7521" ht="14.25" customHeight="1">
      <c r="B7521" s="4" t="s">
        <v>15</v>
      </c>
      <c r="C7521" s="4">
        <v>1185732.0</v>
      </c>
      <c r="D7521" s="5">
        <v>44383.0</v>
      </c>
      <c r="E7521" s="4" t="s">
        <v>16</v>
      </c>
      <c r="F7521" s="4" t="s">
        <v>133</v>
      </c>
      <c r="G7521" s="4" t="s">
        <v>134</v>
      </c>
      <c r="H7521" s="6" t="s">
        <v>27</v>
      </c>
      <c r="I7521" s="7">
        <v>47.0</v>
      </c>
      <c r="J7521" s="8">
        <v>63.0</v>
      </c>
      <c r="K7521" s="9">
        <v>2961.0</v>
      </c>
      <c r="L7521" s="9">
        <v>1184.4</v>
      </c>
      <c r="M7521" s="10">
        <v>0.4</v>
      </c>
      <c r="N7521" s="4" t="s">
        <v>89</v>
      </c>
      <c r="O7521" s="4" t="s">
        <v>23</v>
      </c>
      <c r="P7521" s="4" t="s">
        <v>21</v>
      </c>
    </row>
    <row r="7522" ht="14.25" customHeight="1">
      <c r="B7522" s="4" t="s">
        <v>15</v>
      </c>
      <c r="C7522" s="4">
        <v>1185732.0</v>
      </c>
      <c r="D7522" s="5">
        <v>44383.0</v>
      </c>
      <c r="E7522" s="4" t="s">
        <v>16</v>
      </c>
      <c r="F7522" s="4" t="s">
        <v>133</v>
      </c>
      <c r="G7522" s="4" t="s">
        <v>134</v>
      </c>
      <c r="H7522" s="6" t="s">
        <v>28</v>
      </c>
      <c r="I7522" s="7">
        <v>50.0</v>
      </c>
      <c r="J7522" s="8">
        <v>116.0</v>
      </c>
      <c r="K7522" s="9">
        <v>5800.0</v>
      </c>
      <c r="L7522" s="9">
        <v>2900.0</v>
      </c>
      <c r="M7522" s="10">
        <v>0.5</v>
      </c>
      <c r="N7522" s="4" t="s">
        <v>89</v>
      </c>
      <c r="O7522" s="4" t="s">
        <v>29</v>
      </c>
      <c r="P7522" s="4" t="s">
        <v>21</v>
      </c>
    </row>
    <row r="7523" ht="14.25" customHeight="1">
      <c r="B7523" s="4" t="s">
        <v>15</v>
      </c>
      <c r="C7523" s="4">
        <v>1185732.0</v>
      </c>
      <c r="D7523" s="5">
        <v>44415.0</v>
      </c>
      <c r="E7523" s="4" t="s">
        <v>16</v>
      </c>
      <c r="F7523" s="4" t="s">
        <v>133</v>
      </c>
      <c r="G7523" s="4" t="s">
        <v>134</v>
      </c>
      <c r="H7523" s="6" t="s">
        <v>18</v>
      </c>
      <c r="I7523" s="7">
        <v>46.0</v>
      </c>
      <c r="J7523" s="8">
        <v>143.0</v>
      </c>
      <c r="K7523" s="9">
        <v>6578.0</v>
      </c>
      <c r="L7523" s="9">
        <v>3157.44</v>
      </c>
      <c r="M7523" s="10">
        <v>0.48</v>
      </c>
      <c r="N7523" s="4" t="s">
        <v>89</v>
      </c>
      <c r="O7523" s="4" t="s">
        <v>20</v>
      </c>
      <c r="P7523" s="4" t="s">
        <v>24</v>
      </c>
    </row>
    <row r="7524" ht="14.25" customHeight="1">
      <c r="B7524" s="4" t="s">
        <v>15</v>
      </c>
      <c r="C7524" s="4">
        <v>1185732.0</v>
      </c>
      <c r="D7524" s="5">
        <v>44415.0</v>
      </c>
      <c r="E7524" s="4" t="s">
        <v>16</v>
      </c>
      <c r="F7524" s="4" t="s">
        <v>133</v>
      </c>
      <c r="G7524" s="4" t="s">
        <v>134</v>
      </c>
      <c r="H7524" s="6" t="s">
        <v>22</v>
      </c>
      <c r="I7524" s="7">
        <v>42.0</v>
      </c>
      <c r="J7524" s="8">
        <v>91.0</v>
      </c>
      <c r="K7524" s="9">
        <v>3822.0</v>
      </c>
      <c r="L7524" s="9">
        <v>1796.34</v>
      </c>
      <c r="M7524" s="10">
        <v>0.47</v>
      </c>
      <c r="N7524" s="4" t="s">
        <v>89</v>
      </c>
      <c r="O7524" s="4" t="s">
        <v>23</v>
      </c>
      <c r="P7524" s="4" t="s">
        <v>24</v>
      </c>
    </row>
    <row r="7525" ht="14.25" customHeight="1">
      <c r="B7525" s="4" t="s">
        <v>15</v>
      </c>
      <c r="C7525" s="4">
        <v>1185732.0</v>
      </c>
      <c r="D7525" s="5">
        <v>44415.0</v>
      </c>
      <c r="E7525" s="4" t="s">
        <v>16</v>
      </c>
      <c r="F7525" s="4" t="s">
        <v>133</v>
      </c>
      <c r="G7525" s="4" t="s">
        <v>134</v>
      </c>
      <c r="H7525" s="6" t="s">
        <v>25</v>
      </c>
      <c r="I7525" s="7">
        <v>38.0</v>
      </c>
      <c r="J7525" s="8">
        <v>75.0</v>
      </c>
      <c r="K7525" s="9">
        <v>2850.0</v>
      </c>
      <c r="L7525" s="9">
        <v>1567.5000000000002</v>
      </c>
      <c r="M7525" s="10">
        <v>0.55</v>
      </c>
      <c r="N7525" s="4" t="s">
        <v>89</v>
      </c>
      <c r="O7525" s="4" t="s">
        <v>29</v>
      </c>
      <c r="P7525" s="4" t="s">
        <v>21</v>
      </c>
    </row>
    <row r="7526" ht="14.25" customHeight="1">
      <c r="B7526" s="4" t="s">
        <v>15</v>
      </c>
      <c r="C7526" s="4">
        <v>1185732.0</v>
      </c>
      <c r="D7526" s="5">
        <v>44415.0</v>
      </c>
      <c r="E7526" s="4" t="s">
        <v>16</v>
      </c>
      <c r="F7526" s="4" t="s">
        <v>133</v>
      </c>
      <c r="G7526" s="4" t="s">
        <v>134</v>
      </c>
      <c r="H7526" s="6" t="s">
        <v>26</v>
      </c>
      <c r="I7526" s="7">
        <v>37.0</v>
      </c>
      <c r="J7526" s="8">
        <v>39.0</v>
      </c>
      <c r="K7526" s="9">
        <v>1443.0</v>
      </c>
      <c r="L7526" s="9">
        <v>764.7900000000001</v>
      </c>
      <c r="M7526" s="10">
        <v>0.53</v>
      </c>
      <c r="N7526" s="4" t="s">
        <v>89</v>
      </c>
      <c r="O7526" s="4" t="s">
        <v>29</v>
      </c>
      <c r="P7526" s="4" t="s">
        <v>21</v>
      </c>
    </row>
    <row r="7527" ht="14.25" customHeight="1">
      <c r="B7527" s="4" t="s">
        <v>15</v>
      </c>
      <c r="C7527" s="4">
        <v>1185732.0</v>
      </c>
      <c r="D7527" s="5">
        <v>44415.0</v>
      </c>
      <c r="E7527" s="4" t="s">
        <v>16</v>
      </c>
      <c r="F7527" s="4" t="s">
        <v>133</v>
      </c>
      <c r="G7527" s="4" t="s">
        <v>134</v>
      </c>
      <c r="H7527" s="6" t="s">
        <v>27</v>
      </c>
      <c r="I7527" s="7">
        <v>45.0</v>
      </c>
      <c r="J7527" s="8">
        <v>31.0</v>
      </c>
      <c r="K7527" s="9">
        <v>1395.0</v>
      </c>
      <c r="L7527" s="9">
        <v>558.0</v>
      </c>
      <c r="M7527" s="10">
        <v>0.4</v>
      </c>
      <c r="N7527" s="4" t="s">
        <v>89</v>
      </c>
      <c r="O7527" s="4" t="s">
        <v>23</v>
      </c>
      <c r="P7527" s="4" t="s">
        <v>24</v>
      </c>
    </row>
    <row r="7528" ht="14.25" customHeight="1">
      <c r="B7528" s="4" t="s">
        <v>15</v>
      </c>
      <c r="C7528" s="4">
        <v>1185732.0</v>
      </c>
      <c r="D7528" s="5">
        <v>44415.0</v>
      </c>
      <c r="E7528" s="4" t="s">
        <v>16</v>
      </c>
      <c r="F7528" s="4" t="s">
        <v>133</v>
      </c>
      <c r="G7528" s="4" t="s">
        <v>134</v>
      </c>
      <c r="H7528" s="6" t="s">
        <v>28</v>
      </c>
      <c r="I7528" s="7">
        <v>52.0</v>
      </c>
      <c r="J7528" s="8">
        <v>87.0</v>
      </c>
      <c r="K7528" s="9">
        <v>4524.0</v>
      </c>
      <c r="L7528" s="9">
        <v>2442.96</v>
      </c>
      <c r="M7528" s="10">
        <v>0.54</v>
      </c>
      <c r="N7528" s="4" t="s">
        <v>89</v>
      </c>
      <c r="O7528" s="4" t="s">
        <v>20</v>
      </c>
      <c r="P7528" s="4" t="s">
        <v>24</v>
      </c>
    </row>
    <row r="7529" ht="14.25" customHeight="1">
      <c r="B7529" s="4" t="s">
        <v>15</v>
      </c>
      <c r="C7529" s="4">
        <v>1185732.0</v>
      </c>
      <c r="D7529" s="5">
        <v>44445.0</v>
      </c>
      <c r="E7529" s="4" t="s">
        <v>16</v>
      </c>
      <c r="F7529" s="4" t="s">
        <v>133</v>
      </c>
      <c r="G7529" s="4" t="s">
        <v>134</v>
      </c>
      <c r="H7529" s="6" t="s">
        <v>18</v>
      </c>
      <c r="I7529" s="7">
        <v>45.0</v>
      </c>
      <c r="J7529" s="8">
        <v>111.0</v>
      </c>
      <c r="K7529" s="9">
        <v>4995.0</v>
      </c>
      <c r="L7529" s="9">
        <v>2247.75</v>
      </c>
      <c r="M7529" s="10">
        <v>0.44999999999999996</v>
      </c>
      <c r="N7529" s="4" t="s">
        <v>89</v>
      </c>
      <c r="O7529" s="4" t="s">
        <v>20</v>
      </c>
      <c r="P7529" s="4" t="s">
        <v>21</v>
      </c>
    </row>
    <row r="7530" ht="14.25" customHeight="1">
      <c r="B7530" s="4" t="s">
        <v>15</v>
      </c>
      <c r="C7530" s="4">
        <v>1185732.0</v>
      </c>
      <c r="D7530" s="5">
        <v>44445.0</v>
      </c>
      <c r="E7530" s="4" t="s">
        <v>16</v>
      </c>
      <c r="F7530" s="4" t="s">
        <v>133</v>
      </c>
      <c r="G7530" s="4" t="s">
        <v>134</v>
      </c>
      <c r="H7530" s="6" t="s">
        <v>22</v>
      </c>
      <c r="I7530" s="7">
        <v>43.0</v>
      </c>
      <c r="J7530" s="8">
        <v>56.0</v>
      </c>
      <c r="K7530" s="9">
        <v>2408.0</v>
      </c>
      <c r="L7530" s="9">
        <v>1155.84</v>
      </c>
      <c r="M7530" s="10">
        <v>0.48</v>
      </c>
      <c r="N7530" s="4" t="s">
        <v>89</v>
      </c>
      <c r="O7530" s="4" t="s">
        <v>29</v>
      </c>
      <c r="P7530" s="4" t="s">
        <v>21</v>
      </c>
    </row>
    <row r="7531" ht="14.25" customHeight="1">
      <c r="B7531" s="4" t="s">
        <v>15</v>
      </c>
      <c r="C7531" s="4">
        <v>1185732.0</v>
      </c>
      <c r="D7531" s="5">
        <v>44445.0</v>
      </c>
      <c r="E7531" s="4" t="s">
        <v>16</v>
      </c>
      <c r="F7531" s="4" t="s">
        <v>133</v>
      </c>
      <c r="G7531" s="4" t="s">
        <v>134</v>
      </c>
      <c r="H7531" s="6" t="s">
        <v>25</v>
      </c>
      <c r="I7531" s="7">
        <v>36.0</v>
      </c>
      <c r="J7531" s="8">
        <v>38.0</v>
      </c>
      <c r="K7531" s="9">
        <v>1368.0</v>
      </c>
      <c r="L7531" s="9">
        <v>697.6800000000001</v>
      </c>
      <c r="M7531" s="10">
        <v>0.51</v>
      </c>
      <c r="N7531" s="4" t="s">
        <v>89</v>
      </c>
      <c r="O7531" s="4" t="s">
        <v>29</v>
      </c>
      <c r="P7531" s="4" t="s">
        <v>24</v>
      </c>
    </row>
    <row r="7532" ht="14.25" customHeight="1">
      <c r="B7532" s="4" t="s">
        <v>15</v>
      </c>
      <c r="C7532" s="4">
        <v>1185732.0</v>
      </c>
      <c r="D7532" s="5">
        <v>44445.0</v>
      </c>
      <c r="E7532" s="4" t="s">
        <v>16</v>
      </c>
      <c r="F7532" s="4" t="s">
        <v>133</v>
      </c>
      <c r="G7532" s="4" t="s">
        <v>134</v>
      </c>
      <c r="H7532" s="6" t="s">
        <v>26</v>
      </c>
      <c r="I7532" s="7">
        <v>39.0</v>
      </c>
      <c r="J7532" s="8">
        <v>27.0</v>
      </c>
      <c r="K7532" s="9">
        <v>1053.0</v>
      </c>
      <c r="L7532" s="9">
        <v>568.62</v>
      </c>
      <c r="M7532" s="10">
        <v>0.54</v>
      </c>
      <c r="N7532" s="4" t="s">
        <v>89</v>
      </c>
      <c r="O7532" s="4" t="s">
        <v>20</v>
      </c>
      <c r="P7532" s="4" t="s">
        <v>24</v>
      </c>
    </row>
    <row r="7533" ht="14.25" customHeight="1">
      <c r="B7533" s="4" t="s">
        <v>15</v>
      </c>
      <c r="C7533" s="4">
        <v>1185732.0</v>
      </c>
      <c r="D7533" s="5">
        <v>44445.0</v>
      </c>
      <c r="E7533" s="4" t="s">
        <v>16</v>
      </c>
      <c r="F7533" s="4" t="s">
        <v>133</v>
      </c>
      <c r="G7533" s="4" t="s">
        <v>134</v>
      </c>
      <c r="H7533" s="6" t="s">
        <v>27</v>
      </c>
      <c r="I7533" s="7">
        <v>47.0</v>
      </c>
      <c r="J7533" s="8">
        <v>27.0</v>
      </c>
      <c r="K7533" s="9">
        <v>1269.0</v>
      </c>
      <c r="L7533" s="9">
        <v>520.29</v>
      </c>
      <c r="M7533" s="10">
        <v>0.41</v>
      </c>
      <c r="N7533" s="4" t="s">
        <v>89</v>
      </c>
      <c r="O7533" s="4" t="s">
        <v>23</v>
      </c>
      <c r="P7533" s="4" t="s">
        <v>21</v>
      </c>
    </row>
    <row r="7534" ht="14.25" customHeight="1">
      <c r="B7534" s="4" t="s">
        <v>15</v>
      </c>
      <c r="C7534" s="4">
        <v>1185732.0</v>
      </c>
      <c r="D7534" s="5">
        <v>44445.0</v>
      </c>
      <c r="E7534" s="4" t="s">
        <v>16</v>
      </c>
      <c r="F7534" s="4" t="s">
        <v>133</v>
      </c>
      <c r="G7534" s="4" t="s">
        <v>134</v>
      </c>
      <c r="H7534" s="6" t="s">
        <v>28</v>
      </c>
      <c r="I7534" s="7">
        <v>52.0</v>
      </c>
      <c r="J7534" s="8">
        <v>58.0</v>
      </c>
      <c r="K7534" s="9">
        <v>3016.0</v>
      </c>
      <c r="L7534" s="9">
        <v>1538.16</v>
      </c>
      <c r="M7534" s="10">
        <v>0.51</v>
      </c>
      <c r="N7534" s="4" t="s">
        <v>89</v>
      </c>
      <c r="O7534" s="4" t="s">
        <v>20</v>
      </c>
      <c r="P7534" s="4" t="s">
        <v>24</v>
      </c>
    </row>
    <row r="7535" ht="14.25" customHeight="1">
      <c r="B7535" s="4" t="s">
        <v>15</v>
      </c>
      <c r="C7535" s="4">
        <v>1185732.0</v>
      </c>
      <c r="D7535" s="5">
        <v>44477.0</v>
      </c>
      <c r="E7535" s="4" t="s">
        <v>16</v>
      </c>
      <c r="F7535" s="4" t="s">
        <v>133</v>
      </c>
      <c r="G7535" s="4" t="s">
        <v>134</v>
      </c>
      <c r="H7535" s="6" t="s">
        <v>18</v>
      </c>
      <c r="I7535" s="7">
        <v>53.0</v>
      </c>
      <c r="J7535" s="8">
        <v>94.0</v>
      </c>
      <c r="K7535" s="9">
        <v>4982.0</v>
      </c>
      <c r="L7535" s="9">
        <v>2491.0</v>
      </c>
      <c r="M7535" s="10">
        <v>0.5</v>
      </c>
      <c r="N7535" s="4" t="s">
        <v>89</v>
      </c>
      <c r="O7535" s="4" t="s">
        <v>20</v>
      </c>
      <c r="P7535" s="4" t="s">
        <v>24</v>
      </c>
    </row>
    <row r="7536" ht="14.25" customHeight="1">
      <c r="B7536" s="4" t="s">
        <v>15</v>
      </c>
      <c r="C7536" s="4">
        <v>1185732.0</v>
      </c>
      <c r="D7536" s="5">
        <v>44477.0</v>
      </c>
      <c r="E7536" s="4" t="s">
        <v>16</v>
      </c>
      <c r="F7536" s="4" t="s">
        <v>133</v>
      </c>
      <c r="G7536" s="4" t="s">
        <v>134</v>
      </c>
      <c r="H7536" s="6" t="s">
        <v>22</v>
      </c>
      <c r="I7536" s="7">
        <v>46.0</v>
      </c>
      <c r="J7536" s="8">
        <v>56.0</v>
      </c>
      <c r="K7536" s="9">
        <v>2576.0</v>
      </c>
      <c r="L7536" s="9">
        <v>1262.24</v>
      </c>
      <c r="M7536" s="10">
        <v>0.49</v>
      </c>
      <c r="N7536" s="4" t="s">
        <v>89</v>
      </c>
      <c r="O7536" s="4" t="s">
        <v>29</v>
      </c>
      <c r="P7536" s="4" t="s">
        <v>24</v>
      </c>
    </row>
    <row r="7537" ht="14.25" customHeight="1">
      <c r="B7537" s="4" t="s">
        <v>15</v>
      </c>
      <c r="C7537" s="4">
        <v>1185732.0</v>
      </c>
      <c r="D7537" s="5">
        <v>44477.0</v>
      </c>
      <c r="E7537" s="4" t="s">
        <v>16</v>
      </c>
      <c r="F7537" s="4" t="s">
        <v>133</v>
      </c>
      <c r="G7537" s="4" t="s">
        <v>134</v>
      </c>
      <c r="H7537" s="6" t="s">
        <v>25</v>
      </c>
      <c r="I7537" s="7">
        <v>45.0</v>
      </c>
      <c r="J7537" s="8">
        <v>29.0</v>
      </c>
      <c r="K7537" s="9">
        <v>1305.0</v>
      </c>
      <c r="L7537" s="9">
        <v>678.6</v>
      </c>
      <c r="M7537" s="10">
        <v>0.52</v>
      </c>
      <c r="N7537" s="4" t="s">
        <v>89</v>
      </c>
      <c r="O7537" s="4" t="s">
        <v>23</v>
      </c>
      <c r="P7537" s="4" t="s">
        <v>21</v>
      </c>
    </row>
    <row r="7538" ht="14.25" customHeight="1">
      <c r="B7538" s="4" t="s">
        <v>15</v>
      </c>
      <c r="C7538" s="4">
        <v>1185732.0</v>
      </c>
      <c r="D7538" s="5">
        <v>44477.0</v>
      </c>
      <c r="E7538" s="4" t="s">
        <v>16</v>
      </c>
      <c r="F7538" s="4" t="s">
        <v>133</v>
      </c>
      <c r="G7538" s="4" t="s">
        <v>134</v>
      </c>
      <c r="H7538" s="6" t="s">
        <v>26</v>
      </c>
      <c r="I7538" s="7">
        <v>47.0</v>
      </c>
      <c r="J7538" s="8">
        <v>23.0</v>
      </c>
      <c r="K7538" s="9">
        <v>1081.0</v>
      </c>
      <c r="L7538" s="9">
        <v>540.5</v>
      </c>
      <c r="M7538" s="10">
        <v>0.5</v>
      </c>
      <c r="N7538" s="4" t="s">
        <v>89</v>
      </c>
      <c r="O7538" s="4" t="s">
        <v>29</v>
      </c>
      <c r="P7538" s="4" t="s">
        <v>24</v>
      </c>
    </row>
    <row r="7539" ht="14.25" customHeight="1">
      <c r="B7539" s="4" t="s">
        <v>15</v>
      </c>
      <c r="C7539" s="4">
        <v>1185732.0</v>
      </c>
      <c r="D7539" s="5">
        <v>44477.0</v>
      </c>
      <c r="E7539" s="4" t="s">
        <v>16</v>
      </c>
      <c r="F7539" s="4" t="s">
        <v>133</v>
      </c>
      <c r="G7539" s="4" t="s">
        <v>134</v>
      </c>
      <c r="H7539" s="6" t="s">
        <v>27</v>
      </c>
      <c r="I7539" s="7">
        <v>55.0</v>
      </c>
      <c r="J7539" s="8">
        <v>19.0</v>
      </c>
      <c r="K7539" s="9">
        <v>1045.0</v>
      </c>
      <c r="L7539" s="9">
        <v>418.0</v>
      </c>
      <c r="M7539" s="10">
        <v>0.4</v>
      </c>
      <c r="N7539" s="4" t="s">
        <v>89</v>
      </c>
      <c r="O7539" s="4" t="s">
        <v>23</v>
      </c>
      <c r="P7539" s="4" t="s">
        <v>21</v>
      </c>
    </row>
    <row r="7540" ht="14.25" customHeight="1">
      <c r="B7540" s="4" t="s">
        <v>32</v>
      </c>
      <c r="C7540" s="4">
        <v>1185732.0</v>
      </c>
      <c r="D7540" s="5">
        <v>44477.0</v>
      </c>
      <c r="E7540" s="4" t="s">
        <v>16</v>
      </c>
      <c r="F7540" s="4" t="s">
        <v>133</v>
      </c>
      <c r="G7540" s="4" t="s">
        <v>134</v>
      </c>
      <c r="H7540" s="6" t="s">
        <v>28</v>
      </c>
      <c r="I7540" s="7">
        <v>64.0</v>
      </c>
      <c r="J7540" s="8">
        <v>58.0</v>
      </c>
      <c r="K7540" s="9">
        <v>3712.0</v>
      </c>
      <c r="L7540" s="9">
        <v>1893.1200000000001</v>
      </c>
      <c r="M7540" s="10">
        <v>0.51</v>
      </c>
      <c r="N7540" s="4" t="s">
        <v>89</v>
      </c>
      <c r="O7540" s="4" t="s">
        <v>20</v>
      </c>
      <c r="P7540" s="4" t="s">
        <v>24</v>
      </c>
    </row>
    <row r="7541" ht="14.25" customHeight="1">
      <c r="B7541" s="4" t="s">
        <v>32</v>
      </c>
      <c r="C7541" s="4">
        <v>1185732.0</v>
      </c>
      <c r="D7541" s="5">
        <v>44507.0</v>
      </c>
      <c r="E7541" s="4" t="s">
        <v>16</v>
      </c>
      <c r="F7541" s="4" t="s">
        <v>133</v>
      </c>
      <c r="G7541" s="4" t="s">
        <v>134</v>
      </c>
      <c r="H7541" s="6" t="s">
        <v>18</v>
      </c>
      <c r="I7541" s="7">
        <v>55.0</v>
      </c>
      <c r="J7541" s="8">
        <v>95.0</v>
      </c>
      <c r="K7541" s="9">
        <v>5225.0</v>
      </c>
      <c r="L7541" s="9">
        <v>2560.25</v>
      </c>
      <c r="M7541" s="10">
        <v>0.49</v>
      </c>
      <c r="N7541" s="4" t="s">
        <v>89</v>
      </c>
      <c r="O7541" s="4" t="s">
        <v>20</v>
      </c>
      <c r="P7541" s="4" t="s">
        <v>21</v>
      </c>
    </row>
    <row r="7542" ht="14.25" customHeight="1">
      <c r="B7542" s="4" t="s">
        <v>32</v>
      </c>
      <c r="C7542" s="4">
        <v>1185732.0</v>
      </c>
      <c r="D7542" s="5">
        <v>44507.0</v>
      </c>
      <c r="E7542" s="4" t="s">
        <v>16</v>
      </c>
      <c r="F7542" s="4" t="s">
        <v>133</v>
      </c>
      <c r="G7542" s="4" t="s">
        <v>134</v>
      </c>
      <c r="H7542" s="6" t="s">
        <v>22</v>
      </c>
      <c r="I7542" s="7">
        <v>46.0</v>
      </c>
      <c r="J7542" s="8">
        <v>63.0</v>
      </c>
      <c r="K7542" s="9">
        <v>2898.0</v>
      </c>
      <c r="L7542" s="9">
        <v>1304.1</v>
      </c>
      <c r="M7542" s="10">
        <v>0.44999999999999996</v>
      </c>
      <c r="N7542" s="4" t="s">
        <v>89</v>
      </c>
      <c r="O7542" s="4" t="s">
        <v>29</v>
      </c>
      <c r="P7542" s="4" t="s">
        <v>24</v>
      </c>
    </row>
    <row r="7543" ht="14.25" customHeight="1">
      <c r="B7543" s="4" t="s">
        <v>32</v>
      </c>
      <c r="C7543" s="4">
        <v>1185732.0</v>
      </c>
      <c r="D7543" s="5">
        <v>44507.0</v>
      </c>
      <c r="E7543" s="4" t="s">
        <v>16</v>
      </c>
      <c r="F7543" s="4" t="s">
        <v>133</v>
      </c>
      <c r="G7543" s="4" t="s">
        <v>134</v>
      </c>
      <c r="H7543" s="6" t="s">
        <v>25</v>
      </c>
      <c r="I7543" s="7">
        <v>48.0</v>
      </c>
      <c r="J7543" s="8">
        <v>64.0</v>
      </c>
      <c r="K7543" s="9">
        <v>3072.0</v>
      </c>
      <c r="L7543" s="9">
        <v>1658.88</v>
      </c>
      <c r="M7543" s="10">
        <v>0.54</v>
      </c>
      <c r="N7543" s="4" t="s">
        <v>89</v>
      </c>
      <c r="O7543" s="4" t="s">
        <v>20</v>
      </c>
      <c r="P7543" s="4" t="s">
        <v>21</v>
      </c>
    </row>
    <row r="7544" ht="14.25" customHeight="1">
      <c r="B7544" s="4" t="s">
        <v>32</v>
      </c>
      <c r="C7544" s="4">
        <v>1185732.0</v>
      </c>
      <c r="D7544" s="5">
        <v>44507.0</v>
      </c>
      <c r="E7544" s="4" t="s">
        <v>16</v>
      </c>
      <c r="F7544" s="4" t="s">
        <v>133</v>
      </c>
      <c r="G7544" s="4" t="s">
        <v>134</v>
      </c>
      <c r="H7544" s="6" t="s">
        <v>26</v>
      </c>
      <c r="I7544" s="7">
        <v>48.0</v>
      </c>
      <c r="J7544" s="8">
        <v>58.0</v>
      </c>
      <c r="K7544" s="9">
        <v>2784.0</v>
      </c>
      <c r="L7544" s="9">
        <v>1531.2</v>
      </c>
      <c r="M7544" s="10">
        <v>0.55</v>
      </c>
      <c r="N7544" s="4" t="s">
        <v>89</v>
      </c>
      <c r="O7544" s="4" t="s">
        <v>29</v>
      </c>
      <c r="P7544" s="4" t="s">
        <v>24</v>
      </c>
    </row>
    <row r="7545" ht="14.25" customHeight="1">
      <c r="B7545" s="4" t="s">
        <v>32</v>
      </c>
      <c r="C7545" s="4">
        <v>1185732.0</v>
      </c>
      <c r="D7545" s="5">
        <v>44507.0</v>
      </c>
      <c r="E7545" s="4" t="s">
        <v>16</v>
      </c>
      <c r="F7545" s="4" t="s">
        <v>133</v>
      </c>
      <c r="G7545" s="4" t="s">
        <v>134</v>
      </c>
      <c r="H7545" s="6" t="s">
        <v>27</v>
      </c>
      <c r="I7545" s="7">
        <v>58.0</v>
      </c>
      <c r="J7545" s="8">
        <v>44.0</v>
      </c>
      <c r="K7545" s="9">
        <v>2552.0</v>
      </c>
      <c r="L7545" s="9">
        <v>1122.88</v>
      </c>
      <c r="M7545" s="10">
        <v>0.44</v>
      </c>
      <c r="N7545" s="4" t="s">
        <v>89</v>
      </c>
      <c r="O7545" s="4" t="s">
        <v>29</v>
      </c>
      <c r="P7545" s="4" t="s">
        <v>21</v>
      </c>
    </row>
    <row r="7546" ht="14.25" customHeight="1">
      <c r="B7546" s="4" t="s">
        <v>32</v>
      </c>
      <c r="C7546" s="4">
        <v>1185732.0</v>
      </c>
      <c r="D7546" s="5">
        <v>44507.0</v>
      </c>
      <c r="E7546" s="4" t="s">
        <v>16</v>
      </c>
      <c r="F7546" s="4" t="s">
        <v>133</v>
      </c>
      <c r="G7546" s="4" t="s">
        <v>134</v>
      </c>
      <c r="H7546" s="6" t="s">
        <v>28</v>
      </c>
      <c r="I7546" s="7">
        <v>60.0</v>
      </c>
      <c r="J7546" s="8">
        <v>77.0</v>
      </c>
      <c r="K7546" s="9">
        <v>4620.0</v>
      </c>
      <c r="L7546" s="9">
        <v>2402.4</v>
      </c>
      <c r="M7546" s="10">
        <v>0.52</v>
      </c>
      <c r="N7546" s="4" t="s">
        <v>89</v>
      </c>
      <c r="O7546" s="4" t="s">
        <v>23</v>
      </c>
      <c r="P7546" s="4" t="s">
        <v>24</v>
      </c>
    </row>
    <row r="7547" ht="14.25" customHeight="1">
      <c r="B7547" s="4" t="s">
        <v>32</v>
      </c>
      <c r="C7547" s="4">
        <v>1185732.0</v>
      </c>
      <c r="D7547" s="5">
        <v>44536.0</v>
      </c>
      <c r="E7547" s="4" t="s">
        <v>16</v>
      </c>
      <c r="F7547" s="4" t="s">
        <v>133</v>
      </c>
      <c r="G7547" s="4" t="s">
        <v>134</v>
      </c>
      <c r="H7547" s="6" t="s">
        <v>18</v>
      </c>
      <c r="I7547" s="7">
        <v>54.0</v>
      </c>
      <c r="J7547" s="8">
        <v>135.0</v>
      </c>
      <c r="K7547" s="9">
        <v>7290.0</v>
      </c>
      <c r="L7547" s="9">
        <v>3645.0</v>
      </c>
      <c r="M7547" s="10">
        <v>0.5</v>
      </c>
      <c r="N7547" s="4" t="s">
        <v>89</v>
      </c>
      <c r="O7547" s="4" t="s">
        <v>20</v>
      </c>
      <c r="P7547" s="4" t="s">
        <v>21</v>
      </c>
    </row>
    <row r="7548" ht="14.25" customHeight="1">
      <c r="B7548" s="4" t="s">
        <v>32</v>
      </c>
      <c r="C7548" s="4">
        <v>1185732.0</v>
      </c>
      <c r="D7548" s="5">
        <v>44536.0</v>
      </c>
      <c r="E7548" s="4" t="s">
        <v>16</v>
      </c>
      <c r="F7548" s="4" t="s">
        <v>133</v>
      </c>
      <c r="G7548" s="4" t="s">
        <v>134</v>
      </c>
      <c r="H7548" s="6" t="s">
        <v>22</v>
      </c>
      <c r="I7548" s="7">
        <v>45.0</v>
      </c>
      <c r="J7548" s="8">
        <v>78.0</v>
      </c>
      <c r="K7548" s="9">
        <v>3510.0</v>
      </c>
      <c r="L7548" s="9">
        <v>1684.8</v>
      </c>
      <c r="M7548" s="10">
        <v>0.48</v>
      </c>
      <c r="N7548" s="4" t="s">
        <v>89</v>
      </c>
      <c r="O7548" s="4" t="s">
        <v>29</v>
      </c>
      <c r="P7548" s="4" t="s">
        <v>24</v>
      </c>
    </row>
    <row r="7549" ht="14.25" customHeight="1">
      <c r="B7549" s="4" t="s">
        <v>32</v>
      </c>
      <c r="C7549" s="4">
        <v>1185732.0</v>
      </c>
      <c r="D7549" s="5">
        <v>44536.0</v>
      </c>
      <c r="E7549" s="4" t="s">
        <v>16</v>
      </c>
      <c r="F7549" s="4" t="s">
        <v>133</v>
      </c>
      <c r="G7549" s="4" t="s">
        <v>134</v>
      </c>
      <c r="H7549" s="6" t="s">
        <v>25</v>
      </c>
      <c r="I7549" s="7">
        <v>47.0</v>
      </c>
      <c r="J7549" s="8">
        <v>74.0</v>
      </c>
      <c r="K7549" s="9">
        <v>3478.0</v>
      </c>
      <c r="L7549" s="9">
        <v>1773.78</v>
      </c>
      <c r="M7549" s="10">
        <v>0.51</v>
      </c>
      <c r="N7549" s="4" t="s">
        <v>89</v>
      </c>
      <c r="O7549" s="4" t="s">
        <v>20</v>
      </c>
      <c r="P7549" s="4" t="s">
        <v>24</v>
      </c>
    </row>
    <row r="7550" ht="14.25" customHeight="1">
      <c r="B7550" s="4" t="s">
        <v>32</v>
      </c>
      <c r="C7550" s="4">
        <v>1185732.0</v>
      </c>
      <c r="D7550" s="5">
        <v>44536.0</v>
      </c>
      <c r="E7550" s="4" t="s">
        <v>16</v>
      </c>
      <c r="F7550" s="4" t="s">
        <v>133</v>
      </c>
      <c r="G7550" s="4" t="s">
        <v>134</v>
      </c>
      <c r="H7550" s="6" t="s">
        <v>26</v>
      </c>
      <c r="I7550" s="7">
        <v>48.0</v>
      </c>
      <c r="J7550" s="8">
        <v>65.0</v>
      </c>
      <c r="K7550" s="9">
        <v>3120.0</v>
      </c>
      <c r="L7550" s="9">
        <v>1560.0</v>
      </c>
      <c r="M7550" s="10">
        <v>0.5</v>
      </c>
      <c r="N7550" s="4" t="s">
        <v>89</v>
      </c>
      <c r="O7550" s="4" t="s">
        <v>20</v>
      </c>
      <c r="P7550" s="4" t="s">
        <v>24</v>
      </c>
    </row>
    <row r="7551" ht="14.25" customHeight="1">
      <c r="B7551" s="4" t="s">
        <v>32</v>
      </c>
      <c r="C7551" s="4">
        <v>1185732.0</v>
      </c>
      <c r="D7551" s="5">
        <v>44536.0</v>
      </c>
      <c r="E7551" s="4" t="s">
        <v>16</v>
      </c>
      <c r="F7551" s="4" t="s">
        <v>133</v>
      </c>
      <c r="G7551" s="4" t="s">
        <v>134</v>
      </c>
      <c r="H7551" s="6" t="s">
        <v>27</v>
      </c>
      <c r="I7551" s="7">
        <v>56.0</v>
      </c>
      <c r="J7551" s="8">
        <v>68.0</v>
      </c>
      <c r="K7551" s="9">
        <v>3808.0</v>
      </c>
      <c r="L7551" s="9">
        <v>1637.44</v>
      </c>
      <c r="M7551" s="10">
        <v>0.43</v>
      </c>
      <c r="N7551" s="4" t="s">
        <v>89</v>
      </c>
      <c r="O7551" s="4" t="s">
        <v>23</v>
      </c>
      <c r="P7551" s="4" t="s">
        <v>24</v>
      </c>
    </row>
    <row r="7552" ht="14.25" customHeight="1">
      <c r="B7552" s="4" t="s">
        <v>32</v>
      </c>
      <c r="C7552" s="4">
        <v>1185732.0</v>
      </c>
      <c r="D7552" s="5">
        <v>44536.0</v>
      </c>
      <c r="E7552" s="4" t="s">
        <v>16</v>
      </c>
      <c r="F7552" s="4" t="s">
        <v>133</v>
      </c>
      <c r="G7552" s="4" t="s">
        <v>134</v>
      </c>
      <c r="H7552" s="6" t="s">
        <v>28</v>
      </c>
      <c r="I7552" s="7">
        <v>60.0</v>
      </c>
      <c r="J7552" s="8">
        <v>85.0</v>
      </c>
      <c r="K7552" s="9">
        <v>5100.0</v>
      </c>
      <c r="L7552" s="9">
        <v>2805.0</v>
      </c>
      <c r="M7552" s="10">
        <v>0.55</v>
      </c>
      <c r="N7552" s="4" t="s">
        <v>89</v>
      </c>
      <c r="O7552" s="4" t="s">
        <v>29</v>
      </c>
      <c r="P7552" s="4" t="s">
        <v>21</v>
      </c>
    </row>
    <row r="7553" ht="14.25" customHeight="1">
      <c r="B7553" s="4" t="s">
        <v>32</v>
      </c>
      <c r="C7553" s="4">
        <v>1185732.0</v>
      </c>
      <c r="D7553" s="5">
        <v>44213.0</v>
      </c>
      <c r="E7553" s="4" t="s">
        <v>16</v>
      </c>
      <c r="F7553" s="4" t="s">
        <v>133</v>
      </c>
      <c r="G7553" s="4" t="s">
        <v>134</v>
      </c>
      <c r="H7553" s="6" t="s">
        <v>18</v>
      </c>
      <c r="I7553" s="7">
        <v>38.0</v>
      </c>
      <c r="J7553" s="8">
        <v>126.0</v>
      </c>
      <c r="K7553" s="9">
        <v>4788.0</v>
      </c>
      <c r="L7553" s="9">
        <v>2058.84</v>
      </c>
      <c r="M7553" s="10">
        <v>0.43</v>
      </c>
      <c r="N7553" s="4" t="s">
        <v>89</v>
      </c>
      <c r="O7553" s="4" t="s">
        <v>23</v>
      </c>
      <c r="P7553" s="4" t="s">
        <v>21</v>
      </c>
    </row>
    <row r="7554" ht="14.25" customHeight="1">
      <c r="B7554" s="4" t="s">
        <v>32</v>
      </c>
      <c r="C7554" s="4">
        <v>1185732.0</v>
      </c>
      <c r="D7554" s="5">
        <v>44213.0</v>
      </c>
      <c r="E7554" s="4" t="s">
        <v>16</v>
      </c>
      <c r="F7554" s="4" t="s">
        <v>133</v>
      </c>
      <c r="G7554" s="4" t="s">
        <v>134</v>
      </c>
      <c r="H7554" s="6" t="s">
        <v>22</v>
      </c>
      <c r="I7554" s="7">
        <v>38.0</v>
      </c>
      <c r="J7554" s="8">
        <v>68.0</v>
      </c>
      <c r="K7554" s="9">
        <v>2584.0</v>
      </c>
      <c r="L7554" s="9">
        <v>1136.96</v>
      </c>
      <c r="M7554" s="10">
        <v>0.44</v>
      </c>
      <c r="N7554" s="4" t="s">
        <v>89</v>
      </c>
      <c r="O7554" s="4" t="s">
        <v>20</v>
      </c>
      <c r="P7554" s="4" t="s">
        <v>24</v>
      </c>
    </row>
    <row r="7555" ht="14.25" customHeight="1">
      <c r="B7555" s="4" t="s">
        <v>32</v>
      </c>
      <c r="C7555" s="4">
        <v>1185732.0</v>
      </c>
      <c r="D7555" s="5">
        <v>44213.0</v>
      </c>
      <c r="E7555" s="4" t="s">
        <v>16</v>
      </c>
      <c r="F7555" s="4" t="s">
        <v>133</v>
      </c>
      <c r="G7555" s="4" t="s">
        <v>134</v>
      </c>
      <c r="H7555" s="6" t="s">
        <v>25</v>
      </c>
      <c r="I7555" s="7">
        <v>27.0</v>
      </c>
      <c r="J7555" s="8">
        <v>73.0</v>
      </c>
      <c r="K7555" s="9">
        <v>1971.0</v>
      </c>
      <c r="L7555" s="9">
        <v>709.56</v>
      </c>
      <c r="M7555" s="10">
        <v>0.36</v>
      </c>
      <c r="N7555" s="4" t="s">
        <v>89</v>
      </c>
      <c r="O7555" s="4" t="s">
        <v>29</v>
      </c>
      <c r="P7555" s="4" t="s">
        <v>21</v>
      </c>
    </row>
    <row r="7556" ht="14.25" customHeight="1">
      <c r="B7556" s="4" t="s">
        <v>32</v>
      </c>
      <c r="C7556" s="4">
        <v>1185732.0</v>
      </c>
      <c r="D7556" s="5">
        <v>44213.0</v>
      </c>
      <c r="E7556" s="4" t="s">
        <v>16</v>
      </c>
      <c r="F7556" s="4" t="s">
        <v>133</v>
      </c>
      <c r="G7556" s="4" t="s">
        <v>134</v>
      </c>
      <c r="H7556" s="6" t="s">
        <v>26</v>
      </c>
      <c r="I7556" s="7">
        <v>34.0</v>
      </c>
      <c r="J7556" s="8">
        <v>26.0</v>
      </c>
      <c r="K7556" s="9">
        <v>884.0</v>
      </c>
      <c r="L7556" s="9">
        <v>335.92</v>
      </c>
      <c r="M7556" s="10">
        <v>0.38</v>
      </c>
      <c r="N7556" s="4" t="s">
        <v>89</v>
      </c>
      <c r="O7556" s="4" t="s">
        <v>23</v>
      </c>
      <c r="P7556" s="4" t="s">
        <v>24</v>
      </c>
    </row>
    <row r="7557" ht="14.25" customHeight="1">
      <c r="B7557" s="4" t="s">
        <v>32</v>
      </c>
      <c r="C7557" s="4">
        <v>1185732.0</v>
      </c>
      <c r="D7557" s="5">
        <v>44213.0</v>
      </c>
      <c r="E7557" s="4" t="s">
        <v>16</v>
      </c>
      <c r="F7557" s="4" t="s">
        <v>133</v>
      </c>
      <c r="G7557" s="4" t="s">
        <v>134</v>
      </c>
      <c r="H7557" s="6" t="s">
        <v>27</v>
      </c>
      <c r="I7557" s="7">
        <v>48.0</v>
      </c>
      <c r="J7557" s="8">
        <v>41.0</v>
      </c>
      <c r="K7557" s="9">
        <v>1968.0</v>
      </c>
      <c r="L7557" s="9">
        <v>767.52</v>
      </c>
      <c r="M7557" s="10">
        <v>0.39</v>
      </c>
      <c r="N7557" s="4" t="s">
        <v>89</v>
      </c>
      <c r="O7557" s="4" t="s">
        <v>29</v>
      </c>
      <c r="P7557" s="4" t="s">
        <v>21</v>
      </c>
    </row>
    <row r="7558" ht="14.25" customHeight="1">
      <c r="B7558" s="4" t="s">
        <v>32</v>
      </c>
      <c r="C7558" s="4">
        <v>1185732.0</v>
      </c>
      <c r="D7558" s="5">
        <v>44213.0</v>
      </c>
      <c r="E7558" s="4" t="s">
        <v>16</v>
      </c>
      <c r="F7558" s="4" t="s">
        <v>133</v>
      </c>
      <c r="G7558" s="4" t="s">
        <v>134</v>
      </c>
      <c r="H7558" s="6" t="s">
        <v>28</v>
      </c>
      <c r="I7558" s="7">
        <v>38.0</v>
      </c>
      <c r="J7558" s="8">
        <v>70.0</v>
      </c>
      <c r="K7558" s="9">
        <v>2660.0</v>
      </c>
      <c r="L7558" s="9">
        <v>1090.6</v>
      </c>
      <c r="M7558" s="10">
        <v>0.41</v>
      </c>
      <c r="N7558" s="4" t="s">
        <v>89</v>
      </c>
      <c r="O7558" s="4" t="s">
        <v>29</v>
      </c>
      <c r="P7558" s="4" t="s">
        <v>24</v>
      </c>
    </row>
    <row r="7559" ht="14.25" customHeight="1">
      <c r="B7559" s="4" t="s">
        <v>32</v>
      </c>
      <c r="C7559" s="4">
        <v>1185732.0</v>
      </c>
      <c r="D7559" s="5">
        <v>44242.0</v>
      </c>
      <c r="E7559" s="4" t="s">
        <v>16</v>
      </c>
      <c r="F7559" s="4" t="s">
        <v>133</v>
      </c>
      <c r="G7559" s="4" t="s">
        <v>134</v>
      </c>
      <c r="H7559" s="6" t="s">
        <v>18</v>
      </c>
      <c r="I7559" s="7">
        <v>36.0</v>
      </c>
      <c r="J7559" s="8">
        <v>140.0</v>
      </c>
      <c r="K7559" s="9">
        <v>5040.0</v>
      </c>
      <c r="L7559" s="9">
        <v>2066.4</v>
      </c>
      <c r="M7559" s="10">
        <v>0.41</v>
      </c>
      <c r="N7559" s="4" t="s">
        <v>89</v>
      </c>
      <c r="O7559" s="4" t="s">
        <v>23</v>
      </c>
      <c r="P7559" s="4" t="s">
        <v>24</v>
      </c>
    </row>
    <row r="7560" ht="14.25" customHeight="1">
      <c r="B7560" s="4" t="s">
        <v>32</v>
      </c>
      <c r="C7560" s="4">
        <v>1185732.0</v>
      </c>
      <c r="D7560" s="5">
        <v>44242.0</v>
      </c>
      <c r="E7560" s="4" t="s">
        <v>16</v>
      </c>
      <c r="F7560" s="4" t="s">
        <v>133</v>
      </c>
      <c r="G7560" s="4" t="s">
        <v>134</v>
      </c>
      <c r="H7560" s="6" t="s">
        <v>22</v>
      </c>
      <c r="I7560" s="7">
        <v>38.0</v>
      </c>
      <c r="J7560" s="8">
        <v>41.0</v>
      </c>
      <c r="K7560" s="9">
        <v>1558.0</v>
      </c>
      <c r="L7560" s="9">
        <v>654.36</v>
      </c>
      <c r="M7560" s="10">
        <v>0.42</v>
      </c>
      <c r="N7560" s="4" t="s">
        <v>89</v>
      </c>
      <c r="O7560" s="4" t="s">
        <v>23</v>
      </c>
      <c r="P7560" s="4" t="s">
        <v>21</v>
      </c>
    </row>
    <row r="7561" ht="14.25" customHeight="1">
      <c r="B7561" s="4" t="s">
        <v>32</v>
      </c>
      <c r="C7561" s="4">
        <v>1185732.0</v>
      </c>
      <c r="D7561" s="5">
        <v>44242.0</v>
      </c>
      <c r="E7561" s="4" t="s">
        <v>16</v>
      </c>
      <c r="F7561" s="4" t="s">
        <v>133</v>
      </c>
      <c r="G7561" s="4" t="s">
        <v>134</v>
      </c>
      <c r="H7561" s="6" t="s">
        <v>25</v>
      </c>
      <c r="I7561" s="7">
        <v>29.0</v>
      </c>
      <c r="J7561" s="8">
        <v>60.0</v>
      </c>
      <c r="K7561" s="9">
        <v>1740.0</v>
      </c>
      <c r="L7561" s="9">
        <v>661.2</v>
      </c>
      <c r="M7561" s="10">
        <v>0.38</v>
      </c>
      <c r="N7561" s="4" t="s">
        <v>89</v>
      </c>
      <c r="O7561" s="4" t="s">
        <v>23</v>
      </c>
      <c r="P7561" s="4" t="s">
        <v>24</v>
      </c>
    </row>
    <row r="7562" ht="14.25" customHeight="1">
      <c r="B7562" s="4" t="s">
        <v>32</v>
      </c>
      <c r="C7562" s="4">
        <v>1185732.0</v>
      </c>
      <c r="D7562" s="5">
        <v>44242.0</v>
      </c>
      <c r="E7562" s="4" t="s">
        <v>16</v>
      </c>
      <c r="F7562" s="4" t="s">
        <v>135</v>
      </c>
      <c r="G7562" s="4" t="s">
        <v>136</v>
      </c>
      <c r="H7562" s="6" t="s">
        <v>26</v>
      </c>
      <c r="I7562" s="7">
        <v>32.0</v>
      </c>
      <c r="J7562" s="8">
        <v>68.0</v>
      </c>
      <c r="K7562" s="9">
        <v>2176.0</v>
      </c>
      <c r="L7562" s="9">
        <v>826.88</v>
      </c>
      <c r="M7562" s="10">
        <v>0.38</v>
      </c>
      <c r="N7562" s="4" t="s">
        <v>89</v>
      </c>
      <c r="O7562" s="4" t="s">
        <v>20</v>
      </c>
      <c r="P7562" s="4" t="s">
        <v>24</v>
      </c>
    </row>
    <row r="7563" ht="14.25" customHeight="1">
      <c r="B7563" s="4" t="s">
        <v>32</v>
      </c>
      <c r="C7563" s="4">
        <v>1185732.0</v>
      </c>
      <c r="D7563" s="5">
        <v>44242.0</v>
      </c>
      <c r="E7563" s="4" t="s">
        <v>16</v>
      </c>
      <c r="F7563" s="4" t="s">
        <v>135</v>
      </c>
      <c r="G7563" s="4" t="s">
        <v>136</v>
      </c>
      <c r="H7563" s="6" t="s">
        <v>27</v>
      </c>
      <c r="I7563" s="7">
        <v>48.0</v>
      </c>
      <c r="J7563" s="8">
        <v>41.0</v>
      </c>
      <c r="K7563" s="9">
        <v>1968.0</v>
      </c>
      <c r="L7563" s="9">
        <v>747.84</v>
      </c>
      <c r="M7563" s="10">
        <v>0.38</v>
      </c>
      <c r="N7563" s="4" t="s">
        <v>89</v>
      </c>
      <c r="O7563" s="4" t="s">
        <v>29</v>
      </c>
      <c r="P7563" s="4" t="s">
        <v>21</v>
      </c>
    </row>
    <row r="7564" ht="14.25" customHeight="1">
      <c r="B7564" s="4" t="s">
        <v>32</v>
      </c>
      <c r="C7564" s="4">
        <v>1185732.0</v>
      </c>
      <c r="D7564" s="5">
        <v>44242.0</v>
      </c>
      <c r="E7564" s="4" t="s">
        <v>16</v>
      </c>
      <c r="F7564" s="4" t="s">
        <v>135</v>
      </c>
      <c r="G7564" s="4" t="s">
        <v>136</v>
      </c>
      <c r="H7564" s="6" t="s">
        <v>28</v>
      </c>
      <c r="I7564" s="7">
        <v>38.0</v>
      </c>
      <c r="J7564" s="8">
        <v>75.0</v>
      </c>
      <c r="K7564" s="9">
        <v>2850.0</v>
      </c>
      <c r="L7564" s="9">
        <v>1254.0</v>
      </c>
      <c r="M7564" s="10">
        <v>0.44</v>
      </c>
      <c r="N7564" s="4" t="s">
        <v>89</v>
      </c>
      <c r="O7564" s="4" t="s">
        <v>23</v>
      </c>
      <c r="P7564" s="4" t="s">
        <v>24</v>
      </c>
    </row>
    <row r="7565" ht="14.25" customHeight="1">
      <c r="B7565" s="4" t="s">
        <v>32</v>
      </c>
      <c r="C7565" s="4">
        <v>1185732.0</v>
      </c>
      <c r="D7565" s="5">
        <v>44268.0</v>
      </c>
      <c r="E7565" s="4" t="s">
        <v>16</v>
      </c>
      <c r="F7565" s="4" t="s">
        <v>135</v>
      </c>
      <c r="G7565" s="4" t="s">
        <v>136</v>
      </c>
      <c r="H7565" s="6" t="s">
        <v>18</v>
      </c>
      <c r="I7565" s="7">
        <v>38.0</v>
      </c>
      <c r="J7565" s="8">
        <v>127.0</v>
      </c>
      <c r="K7565" s="9">
        <v>4826.0</v>
      </c>
      <c r="L7565" s="9">
        <v>2123.44</v>
      </c>
      <c r="M7565" s="10">
        <v>0.44</v>
      </c>
      <c r="N7565" s="4" t="s">
        <v>89</v>
      </c>
      <c r="O7565" s="4" t="s">
        <v>23</v>
      </c>
      <c r="P7565" s="4" t="s">
        <v>24</v>
      </c>
    </row>
    <row r="7566" ht="14.25" customHeight="1">
      <c r="B7566" s="4" t="s">
        <v>32</v>
      </c>
      <c r="C7566" s="4">
        <v>1185732.0</v>
      </c>
      <c r="D7566" s="5">
        <v>44268.0</v>
      </c>
      <c r="E7566" s="4" t="s">
        <v>16</v>
      </c>
      <c r="F7566" s="4" t="s">
        <v>135</v>
      </c>
      <c r="G7566" s="4" t="s">
        <v>136</v>
      </c>
      <c r="H7566" s="6" t="s">
        <v>22</v>
      </c>
      <c r="I7566" s="7">
        <v>38.0</v>
      </c>
      <c r="J7566" s="8">
        <v>47.0</v>
      </c>
      <c r="K7566" s="9">
        <v>1786.0</v>
      </c>
      <c r="L7566" s="9">
        <v>803.6999999999999</v>
      </c>
      <c r="M7566" s="10">
        <v>0.44999999999999996</v>
      </c>
      <c r="N7566" s="4" t="s">
        <v>89</v>
      </c>
      <c r="O7566" s="4" t="s">
        <v>23</v>
      </c>
      <c r="P7566" s="4" t="s">
        <v>24</v>
      </c>
    </row>
    <row r="7567" ht="14.25" customHeight="1">
      <c r="B7567" s="4" t="s">
        <v>32</v>
      </c>
      <c r="C7567" s="4">
        <v>1185732.0</v>
      </c>
      <c r="D7567" s="5">
        <v>44268.0</v>
      </c>
      <c r="E7567" s="4" t="s">
        <v>16</v>
      </c>
      <c r="F7567" s="4" t="s">
        <v>135</v>
      </c>
      <c r="G7567" s="4" t="s">
        <v>136</v>
      </c>
      <c r="H7567" s="6" t="s">
        <v>25</v>
      </c>
      <c r="I7567" s="7">
        <v>28.0</v>
      </c>
      <c r="J7567" s="8">
        <v>50.0</v>
      </c>
      <c r="K7567" s="9">
        <v>1400.0</v>
      </c>
      <c r="L7567" s="9">
        <v>546.0</v>
      </c>
      <c r="M7567" s="10">
        <v>0.39</v>
      </c>
      <c r="N7567" s="4" t="s">
        <v>89</v>
      </c>
      <c r="O7567" s="4" t="s">
        <v>23</v>
      </c>
      <c r="P7567" s="4" t="s">
        <v>24</v>
      </c>
    </row>
    <row r="7568" ht="14.25" customHeight="1">
      <c r="B7568" s="4" t="s">
        <v>32</v>
      </c>
      <c r="C7568" s="4">
        <v>1185732.0</v>
      </c>
      <c r="D7568" s="5">
        <v>44268.0</v>
      </c>
      <c r="E7568" s="4" t="s">
        <v>16</v>
      </c>
      <c r="F7568" s="4" t="s">
        <v>135</v>
      </c>
      <c r="G7568" s="4" t="s">
        <v>136</v>
      </c>
      <c r="H7568" s="6" t="s">
        <v>26</v>
      </c>
      <c r="I7568" s="7">
        <v>34.0</v>
      </c>
      <c r="J7568" s="8">
        <v>87.0</v>
      </c>
      <c r="K7568" s="9">
        <v>2958.0</v>
      </c>
      <c r="L7568" s="9">
        <v>1064.8799999999999</v>
      </c>
      <c r="M7568" s="10">
        <v>0.36</v>
      </c>
      <c r="N7568" s="4" t="s">
        <v>89</v>
      </c>
      <c r="O7568" s="4" t="s">
        <v>23</v>
      </c>
      <c r="P7568" s="4" t="s">
        <v>21</v>
      </c>
    </row>
    <row r="7569" ht="14.25" customHeight="1">
      <c r="B7569" s="4" t="s">
        <v>32</v>
      </c>
      <c r="C7569" s="4">
        <v>1185732.0</v>
      </c>
      <c r="D7569" s="5">
        <v>44268.0</v>
      </c>
      <c r="E7569" s="4" t="s">
        <v>16</v>
      </c>
      <c r="F7569" s="4" t="s">
        <v>135</v>
      </c>
      <c r="G7569" s="4" t="s">
        <v>136</v>
      </c>
      <c r="H7569" s="6" t="s">
        <v>27</v>
      </c>
      <c r="I7569" s="7">
        <v>46.0</v>
      </c>
      <c r="J7569" s="8">
        <v>29.0</v>
      </c>
      <c r="K7569" s="9">
        <v>1334.0</v>
      </c>
      <c r="L7569" s="9">
        <v>520.26</v>
      </c>
      <c r="M7569" s="10">
        <v>0.39</v>
      </c>
      <c r="N7569" s="4" t="s">
        <v>89</v>
      </c>
      <c r="O7569" s="4" t="s">
        <v>29</v>
      </c>
      <c r="P7569" s="4" t="s">
        <v>21</v>
      </c>
    </row>
    <row r="7570" ht="14.25" customHeight="1">
      <c r="B7570" s="4" t="s">
        <v>32</v>
      </c>
      <c r="C7570" s="4">
        <v>1185732.0</v>
      </c>
      <c r="D7570" s="5">
        <v>44268.0</v>
      </c>
      <c r="E7570" s="4" t="s">
        <v>16</v>
      </c>
      <c r="F7570" s="4" t="s">
        <v>135</v>
      </c>
      <c r="G7570" s="4" t="s">
        <v>136</v>
      </c>
      <c r="H7570" s="6" t="s">
        <v>28</v>
      </c>
      <c r="I7570" s="7">
        <v>39.0</v>
      </c>
      <c r="J7570" s="8">
        <v>54.0</v>
      </c>
      <c r="K7570" s="9">
        <v>2106.0</v>
      </c>
      <c r="L7570" s="9">
        <v>863.4599999999999</v>
      </c>
      <c r="M7570" s="10">
        <v>0.41</v>
      </c>
      <c r="N7570" s="4" t="s">
        <v>89</v>
      </c>
      <c r="O7570" s="4" t="s">
        <v>29</v>
      </c>
      <c r="P7570" s="4" t="s">
        <v>24</v>
      </c>
    </row>
    <row r="7571" ht="14.25" customHeight="1">
      <c r="B7571" s="4" t="s">
        <v>32</v>
      </c>
      <c r="C7571" s="4">
        <v>1185732.0</v>
      </c>
      <c r="D7571" s="5">
        <v>44300.0</v>
      </c>
      <c r="E7571" s="4" t="s">
        <v>16</v>
      </c>
      <c r="F7571" s="4" t="s">
        <v>135</v>
      </c>
      <c r="G7571" s="4" t="s">
        <v>136</v>
      </c>
      <c r="H7571" s="6" t="s">
        <v>18</v>
      </c>
      <c r="I7571" s="7">
        <v>38.0</v>
      </c>
      <c r="J7571" s="8">
        <v>117.0</v>
      </c>
      <c r="K7571" s="9">
        <v>4446.0</v>
      </c>
      <c r="L7571" s="9">
        <v>2000.6999999999998</v>
      </c>
      <c r="M7571" s="10">
        <v>0.44999999999999996</v>
      </c>
      <c r="N7571" s="4" t="s">
        <v>89</v>
      </c>
      <c r="O7571" s="4" t="s">
        <v>29</v>
      </c>
      <c r="P7571" s="4" t="s">
        <v>24</v>
      </c>
    </row>
    <row r="7572" ht="14.25" customHeight="1">
      <c r="B7572" s="4" t="s">
        <v>32</v>
      </c>
      <c r="C7572" s="4">
        <v>1185732.0</v>
      </c>
      <c r="D7572" s="5">
        <v>44300.0</v>
      </c>
      <c r="E7572" s="4" t="s">
        <v>16</v>
      </c>
      <c r="F7572" s="4" t="s">
        <v>135</v>
      </c>
      <c r="G7572" s="4" t="s">
        <v>136</v>
      </c>
      <c r="H7572" s="6" t="s">
        <v>22</v>
      </c>
      <c r="I7572" s="7">
        <v>37.0</v>
      </c>
      <c r="J7572" s="8">
        <v>45.0</v>
      </c>
      <c r="K7572" s="9">
        <v>1665.0</v>
      </c>
      <c r="L7572" s="9">
        <v>732.6</v>
      </c>
      <c r="M7572" s="10">
        <v>0.44</v>
      </c>
      <c r="N7572" s="4" t="s">
        <v>89</v>
      </c>
      <c r="O7572" s="4" t="s">
        <v>29</v>
      </c>
      <c r="P7572" s="4" t="s">
        <v>24</v>
      </c>
    </row>
    <row r="7573" ht="14.25" customHeight="1">
      <c r="B7573" s="4" t="s">
        <v>32</v>
      </c>
      <c r="C7573" s="4">
        <v>1185732.0</v>
      </c>
      <c r="D7573" s="5">
        <v>44300.0</v>
      </c>
      <c r="E7573" s="4" t="s">
        <v>16</v>
      </c>
      <c r="F7573" s="4" t="s">
        <v>135</v>
      </c>
      <c r="G7573" s="4" t="s">
        <v>136</v>
      </c>
      <c r="H7573" s="6" t="s">
        <v>25</v>
      </c>
      <c r="I7573" s="7">
        <v>29.0</v>
      </c>
      <c r="J7573" s="8">
        <v>41.0</v>
      </c>
      <c r="K7573" s="9">
        <v>1189.0</v>
      </c>
      <c r="L7573" s="9">
        <v>416.15</v>
      </c>
      <c r="M7573" s="10">
        <v>0.35</v>
      </c>
      <c r="N7573" s="4" t="s">
        <v>89</v>
      </c>
      <c r="O7573" s="4" t="s">
        <v>23</v>
      </c>
      <c r="P7573" s="4" t="s">
        <v>24</v>
      </c>
    </row>
    <row r="7574" ht="14.25" customHeight="1">
      <c r="B7574" s="4" t="s">
        <v>32</v>
      </c>
      <c r="C7574" s="4">
        <v>1185732.0</v>
      </c>
      <c r="D7574" s="5">
        <v>44300.0</v>
      </c>
      <c r="E7574" s="4" t="s">
        <v>16</v>
      </c>
      <c r="F7574" s="4" t="s">
        <v>135</v>
      </c>
      <c r="G7574" s="4" t="s">
        <v>136</v>
      </c>
      <c r="H7574" s="6" t="s">
        <v>26</v>
      </c>
      <c r="I7574" s="7">
        <v>32.0</v>
      </c>
      <c r="J7574" s="8">
        <v>35.0</v>
      </c>
      <c r="K7574" s="9">
        <v>1120.0</v>
      </c>
      <c r="L7574" s="9">
        <v>436.8</v>
      </c>
      <c r="M7574" s="10">
        <v>0.39</v>
      </c>
      <c r="N7574" s="4" t="s">
        <v>89</v>
      </c>
      <c r="O7574" s="4" t="s">
        <v>29</v>
      </c>
      <c r="P7574" s="4" t="s">
        <v>21</v>
      </c>
    </row>
    <row r="7575" ht="14.25" customHeight="1">
      <c r="B7575" s="4" t="s">
        <v>32</v>
      </c>
      <c r="C7575" s="4">
        <v>1185732.0</v>
      </c>
      <c r="D7575" s="5">
        <v>44300.0</v>
      </c>
      <c r="E7575" s="4" t="s">
        <v>16</v>
      </c>
      <c r="F7575" s="4" t="s">
        <v>135</v>
      </c>
      <c r="G7575" s="4" t="s">
        <v>136</v>
      </c>
      <c r="H7575" s="6" t="s">
        <v>27</v>
      </c>
      <c r="I7575" s="7">
        <v>49.0</v>
      </c>
      <c r="J7575" s="8">
        <v>33.0</v>
      </c>
      <c r="K7575" s="9">
        <v>1617.0</v>
      </c>
      <c r="L7575" s="9">
        <v>614.46</v>
      </c>
      <c r="M7575" s="10">
        <v>0.38</v>
      </c>
      <c r="N7575" s="4" t="s">
        <v>89</v>
      </c>
      <c r="O7575" s="4" t="s">
        <v>20</v>
      </c>
      <c r="P7575" s="4" t="s">
        <v>21</v>
      </c>
    </row>
    <row r="7576" ht="14.25" customHeight="1">
      <c r="B7576" s="4" t="s">
        <v>32</v>
      </c>
      <c r="C7576" s="4">
        <v>1185732.0</v>
      </c>
      <c r="D7576" s="5">
        <v>44300.0</v>
      </c>
      <c r="E7576" s="4" t="s">
        <v>16</v>
      </c>
      <c r="F7576" s="4" t="s">
        <v>135</v>
      </c>
      <c r="G7576" s="4" t="s">
        <v>136</v>
      </c>
      <c r="H7576" s="6" t="s">
        <v>28</v>
      </c>
      <c r="I7576" s="7">
        <v>39.0</v>
      </c>
      <c r="J7576" s="8">
        <v>83.0</v>
      </c>
      <c r="K7576" s="9">
        <v>3237.0</v>
      </c>
      <c r="L7576" s="9">
        <v>1424.28</v>
      </c>
      <c r="M7576" s="10">
        <v>0.44</v>
      </c>
      <c r="N7576" s="4" t="s">
        <v>89</v>
      </c>
      <c r="O7576" s="4" t="s">
        <v>29</v>
      </c>
      <c r="P7576" s="4" t="s">
        <v>24</v>
      </c>
    </row>
    <row r="7577" ht="14.25" customHeight="1">
      <c r="B7577" s="4" t="s">
        <v>32</v>
      </c>
      <c r="C7577" s="4">
        <v>1185732.0</v>
      </c>
      <c r="D7577" s="5">
        <v>44329.0</v>
      </c>
      <c r="E7577" s="4" t="s">
        <v>16</v>
      </c>
      <c r="F7577" s="4" t="s">
        <v>135</v>
      </c>
      <c r="G7577" s="4" t="s">
        <v>136</v>
      </c>
      <c r="H7577" s="6" t="s">
        <v>18</v>
      </c>
      <c r="I7577" s="7">
        <v>53.0</v>
      </c>
      <c r="J7577" s="8">
        <v>129.0</v>
      </c>
      <c r="K7577" s="9">
        <v>6837.0</v>
      </c>
      <c r="L7577" s="9">
        <v>2939.91</v>
      </c>
      <c r="M7577" s="10">
        <v>0.43</v>
      </c>
      <c r="N7577" s="4" t="s">
        <v>89</v>
      </c>
      <c r="O7577" s="4" t="s">
        <v>29</v>
      </c>
      <c r="P7577" s="4" t="s">
        <v>24</v>
      </c>
    </row>
    <row r="7578" ht="14.25" customHeight="1">
      <c r="B7578" s="4" t="s">
        <v>32</v>
      </c>
      <c r="C7578" s="4">
        <v>1185732.0</v>
      </c>
      <c r="D7578" s="5">
        <v>44329.0</v>
      </c>
      <c r="E7578" s="4" t="s">
        <v>16</v>
      </c>
      <c r="F7578" s="4" t="s">
        <v>135</v>
      </c>
      <c r="G7578" s="4" t="s">
        <v>136</v>
      </c>
      <c r="H7578" s="6" t="s">
        <v>22</v>
      </c>
      <c r="I7578" s="7">
        <v>47.0</v>
      </c>
      <c r="J7578" s="8">
        <v>54.0</v>
      </c>
      <c r="K7578" s="9">
        <v>2538.0</v>
      </c>
      <c r="L7578" s="9">
        <v>1091.34</v>
      </c>
      <c r="M7578" s="10">
        <v>0.43</v>
      </c>
      <c r="N7578" s="4" t="s">
        <v>89</v>
      </c>
      <c r="O7578" s="4" t="s">
        <v>29</v>
      </c>
      <c r="P7578" s="4" t="s">
        <v>21</v>
      </c>
    </row>
    <row r="7579" ht="14.25" customHeight="1">
      <c r="B7579" s="4" t="s">
        <v>32</v>
      </c>
      <c r="C7579" s="4">
        <v>1185732.0</v>
      </c>
      <c r="D7579" s="5">
        <v>44329.0</v>
      </c>
      <c r="E7579" s="4" t="s">
        <v>16</v>
      </c>
      <c r="F7579" s="4" t="s">
        <v>135</v>
      </c>
      <c r="G7579" s="4" t="s">
        <v>136</v>
      </c>
      <c r="H7579" s="6" t="s">
        <v>25</v>
      </c>
      <c r="I7579" s="7">
        <v>41.0</v>
      </c>
      <c r="J7579" s="8">
        <v>56.0</v>
      </c>
      <c r="K7579" s="9">
        <v>2296.0</v>
      </c>
      <c r="L7579" s="9">
        <v>918.4000000000001</v>
      </c>
      <c r="M7579" s="10">
        <v>0.4</v>
      </c>
      <c r="N7579" s="4" t="s">
        <v>89</v>
      </c>
      <c r="O7579" s="4" t="s">
        <v>23</v>
      </c>
      <c r="P7579" s="4" t="s">
        <v>24</v>
      </c>
    </row>
    <row r="7580" ht="14.25" customHeight="1">
      <c r="B7580" s="4" t="s">
        <v>32</v>
      </c>
      <c r="C7580" s="4">
        <v>1185732.0</v>
      </c>
      <c r="D7580" s="5">
        <v>44329.0</v>
      </c>
      <c r="E7580" s="4" t="s">
        <v>16</v>
      </c>
      <c r="F7580" s="4" t="s">
        <v>135</v>
      </c>
      <c r="G7580" s="4" t="s">
        <v>136</v>
      </c>
      <c r="H7580" s="6" t="s">
        <v>26</v>
      </c>
      <c r="I7580" s="7">
        <v>44.0</v>
      </c>
      <c r="J7580" s="8">
        <v>47.0</v>
      </c>
      <c r="K7580" s="9">
        <v>2068.0</v>
      </c>
      <c r="L7580" s="9">
        <v>806.52</v>
      </c>
      <c r="M7580" s="10">
        <v>0.39</v>
      </c>
      <c r="N7580" s="4" t="s">
        <v>89</v>
      </c>
      <c r="O7580" s="4" t="s">
        <v>29</v>
      </c>
      <c r="P7580" s="4" t="s">
        <v>24</v>
      </c>
    </row>
    <row r="7581" ht="14.25" customHeight="1">
      <c r="B7581" s="4" t="s">
        <v>32</v>
      </c>
      <c r="C7581" s="4">
        <v>1185732.0</v>
      </c>
      <c r="D7581" s="5">
        <v>44329.0</v>
      </c>
      <c r="E7581" s="4" t="s">
        <v>16</v>
      </c>
      <c r="F7581" s="4" t="s">
        <v>135</v>
      </c>
      <c r="G7581" s="4" t="s">
        <v>136</v>
      </c>
      <c r="H7581" s="6" t="s">
        <v>27</v>
      </c>
      <c r="I7581" s="7">
        <v>50.0</v>
      </c>
      <c r="J7581" s="8">
        <v>54.0</v>
      </c>
      <c r="K7581" s="9">
        <v>2700.0</v>
      </c>
      <c r="L7581" s="9">
        <v>1026.0</v>
      </c>
      <c r="M7581" s="10">
        <v>0.38</v>
      </c>
      <c r="N7581" s="4" t="s">
        <v>89</v>
      </c>
      <c r="O7581" s="4" t="s">
        <v>20</v>
      </c>
      <c r="P7581" s="4" t="s">
        <v>21</v>
      </c>
    </row>
    <row r="7582" ht="14.25" customHeight="1">
      <c r="B7582" s="4" t="s">
        <v>32</v>
      </c>
      <c r="C7582" s="4">
        <v>1185732.0</v>
      </c>
      <c r="D7582" s="5">
        <v>44329.0</v>
      </c>
      <c r="E7582" s="4" t="s">
        <v>16</v>
      </c>
      <c r="F7582" s="4" t="s">
        <v>135</v>
      </c>
      <c r="G7582" s="4" t="s">
        <v>136</v>
      </c>
      <c r="H7582" s="6" t="s">
        <v>28</v>
      </c>
      <c r="I7582" s="7">
        <v>55.0</v>
      </c>
      <c r="J7582" s="8">
        <v>88.0</v>
      </c>
      <c r="K7582" s="9">
        <v>4840.0</v>
      </c>
      <c r="L7582" s="9">
        <v>1984.3999999999999</v>
      </c>
      <c r="M7582" s="10">
        <v>0.41</v>
      </c>
      <c r="N7582" s="4" t="s">
        <v>89</v>
      </c>
      <c r="O7582" s="4" t="s">
        <v>20</v>
      </c>
      <c r="P7582" s="4" t="s">
        <v>24</v>
      </c>
    </row>
    <row r="7583" ht="14.25" customHeight="1">
      <c r="B7583" s="4" t="s">
        <v>32</v>
      </c>
      <c r="C7583" s="4">
        <v>1185732.0</v>
      </c>
      <c r="D7583" s="5">
        <v>44362.0</v>
      </c>
      <c r="E7583" s="4" t="s">
        <v>16</v>
      </c>
      <c r="F7583" s="4" t="s">
        <v>135</v>
      </c>
      <c r="G7583" s="4" t="s">
        <v>136</v>
      </c>
      <c r="H7583" s="6" t="s">
        <v>18</v>
      </c>
      <c r="I7583" s="7">
        <v>51.0</v>
      </c>
      <c r="J7583" s="8">
        <v>155.0</v>
      </c>
      <c r="K7583" s="9">
        <v>7905.0</v>
      </c>
      <c r="L7583" s="9">
        <v>3320.1</v>
      </c>
      <c r="M7583" s="10">
        <v>0.42</v>
      </c>
      <c r="N7583" s="4" t="s">
        <v>89</v>
      </c>
      <c r="O7583" s="4" t="s">
        <v>23</v>
      </c>
      <c r="P7583" s="4" t="s">
        <v>21</v>
      </c>
    </row>
    <row r="7584" ht="14.25" customHeight="1">
      <c r="B7584" s="4" t="s">
        <v>32</v>
      </c>
      <c r="C7584" s="4">
        <v>1185732.0</v>
      </c>
      <c r="D7584" s="5">
        <v>44362.0</v>
      </c>
      <c r="E7584" s="4" t="s">
        <v>16</v>
      </c>
      <c r="F7584" s="4" t="s">
        <v>135</v>
      </c>
      <c r="G7584" s="4" t="s">
        <v>136</v>
      </c>
      <c r="H7584" s="6" t="s">
        <v>22</v>
      </c>
      <c r="I7584" s="7">
        <v>47.0</v>
      </c>
      <c r="J7584" s="8">
        <v>94.0</v>
      </c>
      <c r="K7584" s="9">
        <v>4418.0</v>
      </c>
      <c r="L7584" s="9">
        <v>1855.56</v>
      </c>
      <c r="M7584" s="10">
        <v>0.42</v>
      </c>
      <c r="N7584" s="4" t="s">
        <v>89</v>
      </c>
      <c r="O7584" s="4" t="s">
        <v>20</v>
      </c>
      <c r="P7584" s="4" t="s">
        <v>24</v>
      </c>
    </row>
    <row r="7585" ht="14.25" customHeight="1">
      <c r="B7585" s="4" t="s">
        <v>32</v>
      </c>
      <c r="C7585" s="4">
        <v>1185732.0</v>
      </c>
      <c r="D7585" s="5">
        <v>44362.0</v>
      </c>
      <c r="E7585" s="4" t="s">
        <v>16</v>
      </c>
      <c r="F7585" s="4" t="s">
        <v>135</v>
      </c>
      <c r="G7585" s="4" t="s">
        <v>136</v>
      </c>
      <c r="H7585" s="6" t="s">
        <v>25</v>
      </c>
      <c r="I7585" s="7">
        <v>42.0</v>
      </c>
      <c r="J7585" s="8">
        <v>68.0</v>
      </c>
      <c r="K7585" s="9">
        <v>2856.0</v>
      </c>
      <c r="L7585" s="9">
        <v>1028.1599999999999</v>
      </c>
      <c r="M7585" s="10">
        <v>0.36</v>
      </c>
      <c r="N7585" s="4" t="s">
        <v>89</v>
      </c>
      <c r="O7585" s="4" t="s">
        <v>29</v>
      </c>
      <c r="P7585" s="4" t="s">
        <v>21</v>
      </c>
    </row>
    <row r="7586" ht="14.25" customHeight="1">
      <c r="B7586" s="4" t="s">
        <v>32</v>
      </c>
      <c r="C7586" s="4">
        <v>1185732.0</v>
      </c>
      <c r="D7586" s="5">
        <v>44362.0</v>
      </c>
      <c r="E7586" s="4" t="s">
        <v>16</v>
      </c>
      <c r="F7586" s="4" t="s">
        <v>135</v>
      </c>
      <c r="G7586" s="4" t="s">
        <v>136</v>
      </c>
      <c r="H7586" s="6" t="s">
        <v>26</v>
      </c>
      <c r="I7586" s="7">
        <v>41.0</v>
      </c>
      <c r="J7586" s="8">
        <v>65.0</v>
      </c>
      <c r="K7586" s="9">
        <v>2665.0</v>
      </c>
      <c r="L7586" s="9">
        <v>932.7499999999999</v>
      </c>
      <c r="M7586" s="10">
        <v>0.35</v>
      </c>
      <c r="N7586" s="4" t="s">
        <v>89</v>
      </c>
      <c r="O7586" s="4" t="s">
        <v>29</v>
      </c>
      <c r="P7586" s="4" t="s">
        <v>21</v>
      </c>
    </row>
    <row r="7587" ht="14.25" customHeight="1">
      <c r="B7587" s="4" t="s">
        <v>32</v>
      </c>
      <c r="C7587" s="4">
        <v>1185732.0</v>
      </c>
      <c r="D7587" s="5">
        <v>44362.0</v>
      </c>
      <c r="E7587" s="4" t="s">
        <v>16</v>
      </c>
      <c r="F7587" s="4" t="s">
        <v>135</v>
      </c>
      <c r="G7587" s="4" t="s">
        <v>136</v>
      </c>
      <c r="H7587" s="6" t="s">
        <v>27</v>
      </c>
      <c r="I7587" s="7">
        <v>51.0</v>
      </c>
      <c r="J7587" s="8">
        <v>59.0</v>
      </c>
      <c r="K7587" s="9">
        <v>3009.0</v>
      </c>
      <c r="L7587" s="9">
        <v>1143.42</v>
      </c>
      <c r="M7587" s="10">
        <v>0.38</v>
      </c>
      <c r="N7587" s="4" t="s">
        <v>89</v>
      </c>
      <c r="O7587" s="4" t="s">
        <v>23</v>
      </c>
      <c r="P7587" s="4" t="s">
        <v>24</v>
      </c>
    </row>
    <row r="7588" ht="14.25" customHeight="1">
      <c r="B7588" s="4" t="s">
        <v>32</v>
      </c>
      <c r="C7588" s="4">
        <v>1185732.0</v>
      </c>
      <c r="D7588" s="5">
        <v>44362.0</v>
      </c>
      <c r="E7588" s="4" t="s">
        <v>16</v>
      </c>
      <c r="F7588" s="4" t="s">
        <v>135</v>
      </c>
      <c r="G7588" s="4" t="s">
        <v>136</v>
      </c>
      <c r="H7588" s="6" t="s">
        <v>28</v>
      </c>
      <c r="I7588" s="7">
        <v>54.0</v>
      </c>
      <c r="J7588" s="8">
        <v>101.0</v>
      </c>
      <c r="K7588" s="9">
        <v>5454.0</v>
      </c>
      <c r="L7588" s="9">
        <v>2181.6</v>
      </c>
      <c r="M7588" s="10">
        <v>0.4</v>
      </c>
      <c r="N7588" s="4" t="s">
        <v>89</v>
      </c>
      <c r="O7588" s="4" t="s">
        <v>23</v>
      </c>
      <c r="P7588" s="4" t="s">
        <v>24</v>
      </c>
    </row>
    <row r="7589" ht="14.25" customHeight="1">
      <c r="B7589" s="4" t="s">
        <v>32</v>
      </c>
      <c r="C7589" s="4">
        <v>1185732.0</v>
      </c>
      <c r="D7589" s="5">
        <v>44390.0</v>
      </c>
      <c r="E7589" s="4" t="s">
        <v>16</v>
      </c>
      <c r="F7589" s="4" t="s">
        <v>135</v>
      </c>
      <c r="G7589" s="4" t="s">
        <v>136</v>
      </c>
      <c r="H7589" s="6" t="s">
        <v>18</v>
      </c>
      <c r="I7589" s="7">
        <v>52.0</v>
      </c>
      <c r="J7589" s="8">
        <v>150.0</v>
      </c>
      <c r="K7589" s="9">
        <v>7800.0</v>
      </c>
      <c r="L7589" s="9">
        <v>3276.0</v>
      </c>
      <c r="M7589" s="10">
        <v>0.42</v>
      </c>
      <c r="N7589" s="4" t="s">
        <v>89</v>
      </c>
      <c r="O7589" s="4" t="s">
        <v>23</v>
      </c>
      <c r="P7589" s="4" t="s">
        <v>24</v>
      </c>
    </row>
    <row r="7590" ht="14.25" customHeight="1">
      <c r="B7590" s="4" t="s">
        <v>32</v>
      </c>
      <c r="C7590" s="4">
        <v>1185732.0</v>
      </c>
      <c r="D7590" s="5">
        <v>44390.0</v>
      </c>
      <c r="E7590" s="4" t="s">
        <v>16</v>
      </c>
      <c r="F7590" s="4" t="s">
        <v>135</v>
      </c>
      <c r="G7590" s="4" t="s">
        <v>136</v>
      </c>
      <c r="H7590" s="6" t="s">
        <v>22</v>
      </c>
      <c r="I7590" s="7">
        <v>49.0</v>
      </c>
      <c r="J7590" s="8">
        <v>105.0</v>
      </c>
      <c r="K7590" s="9">
        <v>5145.0</v>
      </c>
      <c r="L7590" s="9">
        <v>2212.35</v>
      </c>
      <c r="M7590" s="10">
        <v>0.43</v>
      </c>
      <c r="N7590" s="4" t="s">
        <v>89</v>
      </c>
      <c r="O7590" s="4" t="s">
        <v>23</v>
      </c>
      <c r="P7590" s="4" t="s">
        <v>21</v>
      </c>
    </row>
    <row r="7591" ht="14.25" customHeight="1">
      <c r="B7591" s="4" t="s">
        <v>32</v>
      </c>
      <c r="C7591" s="4">
        <v>1185732.0</v>
      </c>
      <c r="D7591" s="5">
        <v>44390.0</v>
      </c>
      <c r="E7591" s="4" t="s">
        <v>16</v>
      </c>
      <c r="F7591" s="4" t="s">
        <v>135</v>
      </c>
      <c r="G7591" s="4" t="s">
        <v>136</v>
      </c>
      <c r="H7591" s="6" t="s">
        <v>25</v>
      </c>
      <c r="I7591" s="7">
        <v>41.0</v>
      </c>
      <c r="J7591" s="8">
        <v>77.0</v>
      </c>
      <c r="K7591" s="9">
        <v>3157.0</v>
      </c>
      <c r="L7591" s="9">
        <v>1168.09</v>
      </c>
      <c r="M7591" s="10">
        <v>0.37</v>
      </c>
      <c r="N7591" s="4" t="s">
        <v>89</v>
      </c>
      <c r="O7591" s="4" t="s">
        <v>29</v>
      </c>
      <c r="P7591" s="4" t="s">
        <v>24</v>
      </c>
    </row>
    <row r="7592" ht="14.25" customHeight="1">
      <c r="B7592" s="4" t="s">
        <v>32</v>
      </c>
      <c r="C7592" s="4">
        <v>1185732.0</v>
      </c>
      <c r="D7592" s="5">
        <v>44390.0</v>
      </c>
      <c r="E7592" s="4" t="s">
        <v>16</v>
      </c>
      <c r="F7592" s="4" t="s">
        <v>135</v>
      </c>
      <c r="G7592" s="4" t="s">
        <v>136</v>
      </c>
      <c r="H7592" s="6" t="s">
        <v>26</v>
      </c>
      <c r="I7592" s="7">
        <v>44.0</v>
      </c>
      <c r="J7592" s="8">
        <v>56.0</v>
      </c>
      <c r="K7592" s="9">
        <v>2464.0</v>
      </c>
      <c r="L7592" s="9">
        <v>887.04</v>
      </c>
      <c r="M7592" s="10">
        <v>0.36</v>
      </c>
      <c r="N7592" s="4" t="s">
        <v>89</v>
      </c>
      <c r="O7592" s="4" t="s">
        <v>29</v>
      </c>
      <c r="P7592" s="4" t="s">
        <v>21</v>
      </c>
    </row>
    <row r="7593" ht="14.25" customHeight="1">
      <c r="B7593" s="4" t="s">
        <v>32</v>
      </c>
      <c r="C7593" s="4">
        <v>1185732.0</v>
      </c>
      <c r="D7593" s="5">
        <v>44390.0</v>
      </c>
      <c r="E7593" s="4" t="s">
        <v>16</v>
      </c>
      <c r="F7593" s="4" t="s">
        <v>135</v>
      </c>
      <c r="G7593" s="4" t="s">
        <v>136</v>
      </c>
      <c r="H7593" s="6" t="s">
        <v>27</v>
      </c>
      <c r="I7593" s="7">
        <v>53.0</v>
      </c>
      <c r="J7593" s="8">
        <v>68.0</v>
      </c>
      <c r="K7593" s="9">
        <v>3604.0</v>
      </c>
      <c r="L7593" s="9">
        <v>1405.56</v>
      </c>
      <c r="M7593" s="10">
        <v>0.39</v>
      </c>
      <c r="N7593" s="4" t="s">
        <v>89</v>
      </c>
      <c r="O7593" s="4" t="s">
        <v>23</v>
      </c>
      <c r="P7593" s="4" t="s">
        <v>24</v>
      </c>
    </row>
    <row r="7594" ht="14.25" customHeight="1">
      <c r="B7594" s="4" t="s">
        <v>32</v>
      </c>
      <c r="C7594" s="4">
        <v>1185732.0</v>
      </c>
      <c r="D7594" s="5">
        <v>44390.0</v>
      </c>
      <c r="E7594" s="4" t="s">
        <v>16</v>
      </c>
      <c r="F7594" s="4" t="s">
        <v>135</v>
      </c>
      <c r="G7594" s="4" t="s">
        <v>136</v>
      </c>
      <c r="H7594" s="6" t="s">
        <v>28</v>
      </c>
      <c r="I7594" s="7">
        <v>55.0</v>
      </c>
      <c r="J7594" s="8">
        <v>128.0</v>
      </c>
      <c r="K7594" s="9">
        <v>7040.0</v>
      </c>
      <c r="L7594" s="9">
        <v>2956.7999999999997</v>
      </c>
      <c r="M7594" s="10">
        <v>0.42</v>
      </c>
      <c r="N7594" s="4" t="s">
        <v>89</v>
      </c>
      <c r="O7594" s="4" t="s">
        <v>29</v>
      </c>
      <c r="P7594" s="4" t="s">
        <v>21</v>
      </c>
    </row>
    <row r="7595" ht="14.25" customHeight="1">
      <c r="B7595" s="4" t="s">
        <v>32</v>
      </c>
      <c r="C7595" s="4">
        <v>1185732.0</v>
      </c>
      <c r="D7595" s="5">
        <v>44422.0</v>
      </c>
      <c r="E7595" s="4" t="s">
        <v>16</v>
      </c>
      <c r="F7595" s="4" t="s">
        <v>135</v>
      </c>
      <c r="G7595" s="4" t="s">
        <v>136</v>
      </c>
      <c r="H7595" s="6" t="s">
        <v>18</v>
      </c>
      <c r="I7595" s="7">
        <v>50.0</v>
      </c>
      <c r="J7595" s="8">
        <v>161.0</v>
      </c>
      <c r="K7595" s="9">
        <v>8050.0</v>
      </c>
      <c r="L7595" s="9">
        <v>3542.0</v>
      </c>
      <c r="M7595" s="10">
        <v>0.44</v>
      </c>
      <c r="N7595" s="4" t="s">
        <v>89</v>
      </c>
      <c r="O7595" s="4" t="s">
        <v>20</v>
      </c>
      <c r="P7595" s="4" t="s">
        <v>24</v>
      </c>
    </row>
    <row r="7596" ht="14.25" customHeight="1">
      <c r="B7596" s="4" t="s">
        <v>32</v>
      </c>
      <c r="C7596" s="4">
        <v>1185732.0</v>
      </c>
      <c r="D7596" s="5">
        <v>44422.0</v>
      </c>
      <c r="E7596" s="4" t="s">
        <v>16</v>
      </c>
      <c r="F7596" s="4" t="s">
        <v>135</v>
      </c>
      <c r="G7596" s="4" t="s">
        <v>136</v>
      </c>
      <c r="H7596" s="6" t="s">
        <v>22</v>
      </c>
      <c r="I7596" s="7">
        <v>47.0</v>
      </c>
      <c r="J7596" s="8">
        <v>88.0</v>
      </c>
      <c r="K7596" s="9">
        <v>4136.0</v>
      </c>
      <c r="L7596" s="9">
        <v>1695.76</v>
      </c>
      <c r="M7596" s="10">
        <v>0.41</v>
      </c>
      <c r="N7596" s="4" t="s">
        <v>89</v>
      </c>
      <c r="O7596" s="4" t="s">
        <v>20</v>
      </c>
      <c r="P7596" s="4" t="s">
        <v>21</v>
      </c>
    </row>
    <row r="7597" ht="14.25" customHeight="1">
      <c r="B7597" s="4" t="s">
        <v>32</v>
      </c>
      <c r="C7597" s="4">
        <v>1185732.0</v>
      </c>
      <c r="D7597" s="5">
        <v>44422.0</v>
      </c>
      <c r="E7597" s="4" t="s">
        <v>16</v>
      </c>
      <c r="F7597" s="4" t="s">
        <v>135</v>
      </c>
      <c r="G7597" s="4" t="s">
        <v>136</v>
      </c>
      <c r="H7597" s="6" t="s">
        <v>25</v>
      </c>
      <c r="I7597" s="7">
        <v>42.0</v>
      </c>
      <c r="J7597" s="8">
        <v>69.0</v>
      </c>
      <c r="K7597" s="9">
        <v>2898.0</v>
      </c>
      <c r="L7597" s="9">
        <v>1014.3</v>
      </c>
      <c r="M7597" s="10">
        <v>0.35</v>
      </c>
      <c r="N7597" s="4" t="s">
        <v>89</v>
      </c>
      <c r="O7597" s="4" t="s">
        <v>20</v>
      </c>
      <c r="P7597" s="4" t="s">
        <v>21</v>
      </c>
    </row>
    <row r="7598" ht="14.25" customHeight="1">
      <c r="B7598" s="4" t="s">
        <v>32</v>
      </c>
      <c r="C7598" s="4">
        <v>1185732.0</v>
      </c>
      <c r="D7598" s="5">
        <v>44422.0</v>
      </c>
      <c r="E7598" s="4" t="s">
        <v>16</v>
      </c>
      <c r="F7598" s="4" t="s">
        <v>135</v>
      </c>
      <c r="G7598" s="4" t="s">
        <v>136</v>
      </c>
      <c r="H7598" s="6" t="s">
        <v>26</v>
      </c>
      <c r="I7598" s="7">
        <v>42.0</v>
      </c>
      <c r="J7598" s="8">
        <v>51.0</v>
      </c>
      <c r="K7598" s="9">
        <v>2142.0</v>
      </c>
      <c r="L7598" s="9">
        <v>771.12</v>
      </c>
      <c r="M7598" s="10">
        <v>0.36</v>
      </c>
      <c r="N7598" s="4" t="s">
        <v>89</v>
      </c>
      <c r="O7598" s="4" t="s">
        <v>23</v>
      </c>
      <c r="P7598" s="4" t="s">
        <v>21</v>
      </c>
    </row>
    <row r="7599" ht="14.25" customHeight="1">
      <c r="B7599" s="4" t="s">
        <v>32</v>
      </c>
      <c r="C7599" s="4">
        <v>1185732.0</v>
      </c>
      <c r="D7599" s="5">
        <v>44422.0</v>
      </c>
      <c r="E7599" s="4" t="s">
        <v>16</v>
      </c>
      <c r="F7599" s="4" t="s">
        <v>135</v>
      </c>
      <c r="G7599" s="4" t="s">
        <v>136</v>
      </c>
      <c r="H7599" s="6" t="s">
        <v>27</v>
      </c>
      <c r="I7599" s="7">
        <v>50.0</v>
      </c>
      <c r="J7599" s="8">
        <v>44.0</v>
      </c>
      <c r="K7599" s="9">
        <v>2200.0</v>
      </c>
      <c r="L7599" s="9">
        <v>814.0</v>
      </c>
      <c r="M7599" s="10">
        <v>0.37</v>
      </c>
      <c r="N7599" s="4" t="s">
        <v>89</v>
      </c>
      <c r="O7599" s="4" t="s">
        <v>20</v>
      </c>
      <c r="P7599" s="4" t="s">
        <v>21</v>
      </c>
    </row>
    <row r="7600" ht="14.25" customHeight="1">
      <c r="B7600" s="4" t="s">
        <v>32</v>
      </c>
      <c r="C7600" s="4">
        <v>1185732.0</v>
      </c>
      <c r="D7600" s="5">
        <v>44422.0</v>
      </c>
      <c r="E7600" s="4" t="s">
        <v>16</v>
      </c>
      <c r="F7600" s="4" t="s">
        <v>135</v>
      </c>
      <c r="G7600" s="4" t="s">
        <v>136</v>
      </c>
      <c r="H7600" s="6" t="s">
        <v>28</v>
      </c>
      <c r="I7600" s="7">
        <v>58.0</v>
      </c>
      <c r="J7600" s="8">
        <v>91.0</v>
      </c>
      <c r="K7600" s="9">
        <v>5278.0</v>
      </c>
      <c r="L7600" s="9">
        <v>2375.1</v>
      </c>
      <c r="M7600" s="10">
        <v>0.44999999999999996</v>
      </c>
      <c r="N7600" s="4" t="s">
        <v>89</v>
      </c>
      <c r="O7600" s="4" t="s">
        <v>20</v>
      </c>
      <c r="P7600" s="4" t="s">
        <v>21</v>
      </c>
    </row>
    <row r="7601" ht="14.25" customHeight="1">
      <c r="B7601" s="4" t="s">
        <v>32</v>
      </c>
      <c r="C7601" s="4">
        <v>1185732.0</v>
      </c>
      <c r="D7601" s="5">
        <v>44452.0</v>
      </c>
      <c r="E7601" s="4" t="s">
        <v>16</v>
      </c>
      <c r="F7601" s="4" t="s">
        <v>135</v>
      </c>
      <c r="G7601" s="4" t="s">
        <v>136</v>
      </c>
      <c r="H7601" s="6" t="s">
        <v>18</v>
      </c>
      <c r="I7601" s="7">
        <v>53.0</v>
      </c>
      <c r="J7601" s="8">
        <v>135.0</v>
      </c>
      <c r="K7601" s="9">
        <v>7155.0</v>
      </c>
      <c r="L7601" s="9">
        <v>3005.1</v>
      </c>
      <c r="M7601" s="10">
        <v>0.42</v>
      </c>
      <c r="N7601" s="4" t="s">
        <v>89</v>
      </c>
      <c r="O7601" s="4" t="s">
        <v>20</v>
      </c>
      <c r="P7601" s="4" t="s">
        <v>21</v>
      </c>
    </row>
    <row r="7602" ht="14.25" customHeight="1">
      <c r="B7602" s="4" t="s">
        <v>32</v>
      </c>
      <c r="C7602" s="4">
        <v>1185732.0</v>
      </c>
      <c r="D7602" s="5">
        <v>44452.0</v>
      </c>
      <c r="E7602" s="4" t="s">
        <v>16</v>
      </c>
      <c r="F7602" s="4" t="s">
        <v>135</v>
      </c>
      <c r="G7602" s="4" t="s">
        <v>136</v>
      </c>
      <c r="H7602" s="6" t="s">
        <v>22</v>
      </c>
      <c r="I7602" s="7">
        <v>49.0</v>
      </c>
      <c r="J7602" s="8">
        <v>63.0</v>
      </c>
      <c r="K7602" s="9">
        <v>3087.0</v>
      </c>
      <c r="L7602" s="9">
        <v>1234.8000000000002</v>
      </c>
      <c r="M7602" s="10">
        <v>0.4</v>
      </c>
      <c r="N7602" s="4" t="s">
        <v>89</v>
      </c>
      <c r="O7602" s="4" t="s">
        <v>29</v>
      </c>
      <c r="P7602" s="4" t="s">
        <v>21</v>
      </c>
    </row>
    <row r="7603" ht="14.25" customHeight="1">
      <c r="B7603" s="4" t="s">
        <v>32</v>
      </c>
      <c r="C7603" s="4">
        <v>1185732.0</v>
      </c>
      <c r="D7603" s="5">
        <v>44452.0</v>
      </c>
      <c r="E7603" s="4" t="s">
        <v>16</v>
      </c>
      <c r="F7603" s="4" t="s">
        <v>135</v>
      </c>
      <c r="G7603" s="4" t="s">
        <v>136</v>
      </c>
      <c r="H7603" s="6" t="s">
        <v>25</v>
      </c>
      <c r="I7603" s="7">
        <v>41.0</v>
      </c>
      <c r="J7603" s="8">
        <v>39.0</v>
      </c>
      <c r="K7603" s="9">
        <v>1599.0</v>
      </c>
      <c r="L7603" s="9">
        <v>591.63</v>
      </c>
      <c r="M7603" s="10">
        <v>0.37</v>
      </c>
      <c r="N7603" s="4" t="s">
        <v>89</v>
      </c>
      <c r="O7603" s="4" t="s">
        <v>20</v>
      </c>
      <c r="P7603" s="4" t="s">
        <v>21</v>
      </c>
    </row>
    <row r="7604" ht="14.25" customHeight="1">
      <c r="B7604" s="4" t="s">
        <v>32</v>
      </c>
      <c r="C7604" s="4">
        <v>1185732.0</v>
      </c>
      <c r="D7604" s="5">
        <v>44452.0</v>
      </c>
      <c r="E7604" s="4" t="s">
        <v>16</v>
      </c>
      <c r="F7604" s="4" t="s">
        <v>135</v>
      </c>
      <c r="G7604" s="4" t="s">
        <v>136</v>
      </c>
      <c r="H7604" s="6" t="s">
        <v>26</v>
      </c>
      <c r="I7604" s="7">
        <v>42.0</v>
      </c>
      <c r="J7604" s="8">
        <v>36.0</v>
      </c>
      <c r="K7604" s="9">
        <v>1512.0</v>
      </c>
      <c r="L7604" s="9">
        <v>604.8000000000001</v>
      </c>
      <c r="M7604" s="10">
        <v>0.4</v>
      </c>
      <c r="N7604" s="4" t="s">
        <v>89</v>
      </c>
      <c r="O7604" s="4" t="s">
        <v>20</v>
      </c>
      <c r="P7604" s="4" t="s">
        <v>21</v>
      </c>
    </row>
    <row r="7605" ht="14.25" customHeight="1">
      <c r="B7605" s="4" t="s">
        <v>32</v>
      </c>
      <c r="C7605" s="4">
        <v>1185732.0</v>
      </c>
      <c r="D7605" s="5">
        <v>44452.0</v>
      </c>
      <c r="E7605" s="4" t="s">
        <v>16</v>
      </c>
      <c r="F7605" s="4" t="s">
        <v>135</v>
      </c>
      <c r="G7605" s="4" t="s">
        <v>136</v>
      </c>
      <c r="H7605" s="6" t="s">
        <v>27</v>
      </c>
      <c r="I7605" s="7">
        <v>52.0</v>
      </c>
      <c r="J7605" s="8">
        <v>34.0</v>
      </c>
      <c r="K7605" s="9">
        <v>1768.0</v>
      </c>
      <c r="L7605" s="9">
        <v>636.48</v>
      </c>
      <c r="M7605" s="10">
        <v>0.36</v>
      </c>
      <c r="N7605" s="4" t="s">
        <v>89</v>
      </c>
      <c r="O7605" s="4" t="s">
        <v>29</v>
      </c>
      <c r="P7605" s="4" t="s">
        <v>24</v>
      </c>
    </row>
    <row r="7606" ht="14.25" customHeight="1">
      <c r="B7606" s="4" t="s">
        <v>32</v>
      </c>
      <c r="C7606" s="4">
        <v>1185732.0</v>
      </c>
      <c r="D7606" s="5">
        <v>44452.0</v>
      </c>
      <c r="E7606" s="4" t="s">
        <v>16</v>
      </c>
      <c r="F7606" s="4" t="s">
        <v>135</v>
      </c>
      <c r="G7606" s="4" t="s">
        <v>136</v>
      </c>
      <c r="H7606" s="6" t="s">
        <v>28</v>
      </c>
      <c r="I7606" s="7">
        <v>57.0</v>
      </c>
      <c r="J7606" s="8">
        <v>63.0</v>
      </c>
      <c r="K7606" s="9">
        <v>3591.0</v>
      </c>
      <c r="L7606" s="9">
        <v>1615.9499999999998</v>
      </c>
      <c r="M7606" s="10">
        <v>0.44999999999999996</v>
      </c>
      <c r="N7606" s="4" t="s">
        <v>89</v>
      </c>
      <c r="O7606" s="4" t="s">
        <v>29</v>
      </c>
      <c r="P7606" s="4" t="s">
        <v>24</v>
      </c>
    </row>
    <row r="7607" ht="14.25" customHeight="1">
      <c r="B7607" s="4" t="s">
        <v>32</v>
      </c>
      <c r="C7607" s="4">
        <v>1185732.0</v>
      </c>
      <c r="D7607" s="5">
        <v>44484.0</v>
      </c>
      <c r="E7607" s="4" t="s">
        <v>16</v>
      </c>
      <c r="F7607" s="4" t="s">
        <v>135</v>
      </c>
      <c r="G7607" s="4" t="s">
        <v>136</v>
      </c>
      <c r="H7607" s="6" t="s">
        <v>18</v>
      </c>
      <c r="I7607" s="7">
        <v>57.0</v>
      </c>
      <c r="J7607" s="8">
        <v>120.0</v>
      </c>
      <c r="K7607" s="9">
        <v>6840.0</v>
      </c>
      <c r="L7607" s="9">
        <v>3077.9999999999995</v>
      </c>
      <c r="M7607" s="10">
        <v>0.44999999999999996</v>
      </c>
      <c r="N7607" s="4" t="s">
        <v>89</v>
      </c>
      <c r="O7607" s="4" t="s">
        <v>23</v>
      </c>
      <c r="P7607" s="4" t="s">
        <v>21</v>
      </c>
    </row>
    <row r="7608" ht="14.25" customHeight="1">
      <c r="B7608" s="4" t="s">
        <v>32</v>
      </c>
      <c r="C7608" s="4">
        <v>1185732.0</v>
      </c>
      <c r="D7608" s="5">
        <v>44484.0</v>
      </c>
      <c r="E7608" s="4" t="s">
        <v>16</v>
      </c>
      <c r="F7608" s="4" t="s">
        <v>135</v>
      </c>
      <c r="G7608" s="4" t="s">
        <v>136</v>
      </c>
      <c r="H7608" s="6" t="s">
        <v>22</v>
      </c>
      <c r="I7608" s="7">
        <v>53.0</v>
      </c>
      <c r="J7608" s="8">
        <v>56.0</v>
      </c>
      <c r="K7608" s="9">
        <v>2968.0</v>
      </c>
      <c r="L7608" s="9">
        <v>1335.6</v>
      </c>
      <c r="M7608" s="10">
        <v>0.44999999999999996</v>
      </c>
      <c r="N7608" s="4" t="s">
        <v>89</v>
      </c>
      <c r="O7608" s="4" t="s">
        <v>29</v>
      </c>
      <c r="P7608" s="4" t="s">
        <v>24</v>
      </c>
    </row>
    <row r="7609" ht="14.25" customHeight="1">
      <c r="B7609" s="4" t="s">
        <v>32</v>
      </c>
      <c r="C7609" s="4">
        <v>1185732.0</v>
      </c>
      <c r="D7609" s="5">
        <v>44484.0</v>
      </c>
      <c r="E7609" s="4" t="s">
        <v>16</v>
      </c>
      <c r="F7609" s="4" t="s">
        <v>135</v>
      </c>
      <c r="G7609" s="4" t="s">
        <v>136</v>
      </c>
      <c r="H7609" s="6" t="s">
        <v>25</v>
      </c>
      <c r="I7609" s="7">
        <v>53.0</v>
      </c>
      <c r="J7609" s="8">
        <v>34.0</v>
      </c>
      <c r="K7609" s="9">
        <v>1802.0</v>
      </c>
      <c r="L7609" s="9">
        <v>630.6999999999999</v>
      </c>
      <c r="M7609" s="10">
        <v>0.35</v>
      </c>
      <c r="N7609" s="4" t="s">
        <v>89</v>
      </c>
      <c r="O7609" s="4" t="s">
        <v>20</v>
      </c>
      <c r="P7609" s="4" t="s">
        <v>24</v>
      </c>
    </row>
    <row r="7610" ht="14.25" customHeight="1">
      <c r="B7610" s="4" t="s">
        <v>32</v>
      </c>
      <c r="C7610" s="4">
        <v>1185732.0</v>
      </c>
      <c r="D7610" s="5">
        <v>44484.0</v>
      </c>
      <c r="E7610" s="4" t="s">
        <v>16</v>
      </c>
      <c r="F7610" s="4" t="s">
        <v>135</v>
      </c>
      <c r="G7610" s="4" t="s">
        <v>136</v>
      </c>
      <c r="H7610" s="6" t="s">
        <v>26</v>
      </c>
      <c r="I7610" s="7">
        <v>54.0</v>
      </c>
      <c r="J7610" s="8">
        <v>27.0</v>
      </c>
      <c r="K7610" s="9">
        <v>1458.0</v>
      </c>
      <c r="L7610" s="9">
        <v>554.04</v>
      </c>
      <c r="M7610" s="10">
        <v>0.38</v>
      </c>
      <c r="N7610" s="4" t="s">
        <v>89</v>
      </c>
      <c r="O7610" s="4" t="s">
        <v>29</v>
      </c>
      <c r="P7610" s="4" t="s">
        <v>21</v>
      </c>
    </row>
    <row r="7611" ht="14.25" customHeight="1">
      <c r="B7611" s="4" t="s">
        <v>32</v>
      </c>
      <c r="C7611" s="4">
        <v>1185732.0</v>
      </c>
      <c r="D7611" s="5">
        <v>44484.0</v>
      </c>
      <c r="E7611" s="4" t="s">
        <v>16</v>
      </c>
      <c r="F7611" s="4" t="s">
        <v>135</v>
      </c>
      <c r="G7611" s="4" t="s">
        <v>136</v>
      </c>
      <c r="H7611" s="6" t="s">
        <v>27</v>
      </c>
      <c r="I7611" s="7">
        <v>62.0</v>
      </c>
      <c r="J7611" s="8">
        <v>27.0</v>
      </c>
      <c r="K7611" s="9">
        <v>1674.0</v>
      </c>
      <c r="L7611" s="9">
        <v>585.9</v>
      </c>
      <c r="M7611" s="10">
        <v>0.35</v>
      </c>
      <c r="N7611" s="4" t="s">
        <v>89</v>
      </c>
      <c r="O7611" s="4" t="s">
        <v>20</v>
      </c>
      <c r="P7611" s="4" t="s">
        <v>24</v>
      </c>
    </row>
    <row r="7612" ht="14.25" customHeight="1">
      <c r="B7612" s="4" t="s">
        <v>67</v>
      </c>
      <c r="C7612" s="4">
        <v>1185732.0</v>
      </c>
      <c r="D7612" s="5">
        <v>44484.0</v>
      </c>
      <c r="E7612" s="4" t="s">
        <v>16</v>
      </c>
      <c r="F7612" s="4" t="s">
        <v>135</v>
      </c>
      <c r="G7612" s="4" t="s">
        <v>136</v>
      </c>
      <c r="H7612" s="6" t="s">
        <v>28</v>
      </c>
      <c r="I7612" s="7">
        <v>66.0</v>
      </c>
      <c r="J7612" s="8">
        <v>65.0</v>
      </c>
      <c r="K7612" s="9">
        <v>4290.0</v>
      </c>
      <c r="L7612" s="9">
        <v>1887.6</v>
      </c>
      <c r="M7612" s="10">
        <v>0.44</v>
      </c>
      <c r="N7612" s="4" t="s">
        <v>89</v>
      </c>
      <c r="O7612" s="4" t="s">
        <v>29</v>
      </c>
      <c r="P7612" s="4" t="s">
        <v>24</v>
      </c>
    </row>
    <row r="7613" ht="14.25" customHeight="1">
      <c r="B7613" s="4" t="s">
        <v>67</v>
      </c>
      <c r="C7613" s="4">
        <v>1185732.0</v>
      </c>
      <c r="D7613" s="5">
        <v>44514.0</v>
      </c>
      <c r="E7613" s="4" t="s">
        <v>16</v>
      </c>
      <c r="F7613" s="4" t="s">
        <v>135</v>
      </c>
      <c r="G7613" s="4" t="s">
        <v>136</v>
      </c>
      <c r="H7613" s="6" t="s">
        <v>18</v>
      </c>
      <c r="I7613" s="7">
        <v>62.0</v>
      </c>
      <c r="J7613" s="8">
        <v>113.0</v>
      </c>
      <c r="K7613" s="9">
        <v>7006.0</v>
      </c>
      <c r="L7613" s="9">
        <v>3012.58</v>
      </c>
      <c r="M7613" s="10">
        <v>0.43</v>
      </c>
      <c r="N7613" s="4" t="s">
        <v>89</v>
      </c>
      <c r="O7613" s="4" t="s">
        <v>20</v>
      </c>
      <c r="P7613" s="4" t="s">
        <v>24</v>
      </c>
    </row>
    <row r="7614" ht="14.25" customHeight="1">
      <c r="B7614" s="4" t="s">
        <v>67</v>
      </c>
      <c r="C7614" s="4">
        <v>1185732.0</v>
      </c>
      <c r="D7614" s="5">
        <v>44514.0</v>
      </c>
      <c r="E7614" s="4" t="s">
        <v>16</v>
      </c>
      <c r="F7614" s="4" t="s">
        <v>135</v>
      </c>
      <c r="G7614" s="4" t="s">
        <v>136</v>
      </c>
      <c r="H7614" s="6" t="s">
        <v>22</v>
      </c>
      <c r="I7614" s="7">
        <v>52.0</v>
      </c>
      <c r="J7614" s="8">
        <v>90.0</v>
      </c>
      <c r="K7614" s="9">
        <v>4680.0</v>
      </c>
      <c r="L7614" s="9">
        <v>2059.2</v>
      </c>
      <c r="M7614" s="10">
        <v>0.44</v>
      </c>
      <c r="N7614" s="4" t="s">
        <v>89</v>
      </c>
      <c r="O7614" s="4" t="s">
        <v>23</v>
      </c>
      <c r="P7614" s="4" t="s">
        <v>21</v>
      </c>
    </row>
    <row r="7615" ht="14.25" customHeight="1">
      <c r="B7615" s="4" t="s">
        <v>67</v>
      </c>
      <c r="C7615" s="4">
        <v>1185732.0</v>
      </c>
      <c r="D7615" s="5">
        <v>44514.0</v>
      </c>
      <c r="E7615" s="4" t="s">
        <v>16</v>
      </c>
      <c r="F7615" s="4" t="s">
        <v>135</v>
      </c>
      <c r="G7615" s="4" t="s">
        <v>136</v>
      </c>
      <c r="H7615" s="6" t="s">
        <v>25</v>
      </c>
      <c r="I7615" s="7">
        <v>50.0</v>
      </c>
      <c r="J7615" s="8">
        <v>83.0</v>
      </c>
      <c r="K7615" s="9">
        <v>4150.0</v>
      </c>
      <c r="L7615" s="9">
        <v>1494.0</v>
      </c>
      <c r="M7615" s="10">
        <v>0.36</v>
      </c>
      <c r="N7615" s="4" t="s">
        <v>89</v>
      </c>
      <c r="O7615" s="4" t="s">
        <v>23</v>
      </c>
      <c r="P7615" s="4" t="s">
        <v>24</v>
      </c>
    </row>
    <row r="7616" ht="14.25" customHeight="1">
      <c r="B7616" s="4" t="s">
        <v>67</v>
      </c>
      <c r="C7616" s="4">
        <v>1185732.0</v>
      </c>
      <c r="D7616" s="5">
        <v>44514.0</v>
      </c>
      <c r="E7616" s="4" t="s">
        <v>16</v>
      </c>
      <c r="F7616" s="4" t="s">
        <v>135</v>
      </c>
      <c r="G7616" s="4" t="s">
        <v>136</v>
      </c>
      <c r="H7616" s="6" t="s">
        <v>26</v>
      </c>
      <c r="I7616" s="7">
        <v>51.0</v>
      </c>
      <c r="J7616" s="8">
        <v>80.0</v>
      </c>
      <c r="K7616" s="9">
        <v>4080.0</v>
      </c>
      <c r="L7616" s="9">
        <v>1591.2</v>
      </c>
      <c r="M7616" s="10">
        <v>0.39</v>
      </c>
      <c r="N7616" s="4" t="s">
        <v>89</v>
      </c>
      <c r="O7616" s="4" t="s">
        <v>23</v>
      </c>
      <c r="P7616" s="4" t="s">
        <v>21</v>
      </c>
    </row>
    <row r="7617" ht="14.25" customHeight="1">
      <c r="B7617" s="4" t="s">
        <v>67</v>
      </c>
      <c r="C7617" s="4">
        <v>1185732.0</v>
      </c>
      <c r="D7617" s="5">
        <v>44514.0</v>
      </c>
      <c r="E7617" s="4" t="s">
        <v>16</v>
      </c>
      <c r="F7617" s="4" t="s">
        <v>135</v>
      </c>
      <c r="G7617" s="4" t="s">
        <v>136</v>
      </c>
      <c r="H7617" s="6" t="s">
        <v>27</v>
      </c>
      <c r="I7617" s="7">
        <v>63.0</v>
      </c>
      <c r="J7617" s="8">
        <v>70.0</v>
      </c>
      <c r="K7617" s="9">
        <v>4410.0</v>
      </c>
      <c r="L7617" s="9">
        <v>1675.8</v>
      </c>
      <c r="M7617" s="10">
        <v>0.38</v>
      </c>
      <c r="N7617" s="4" t="s">
        <v>89</v>
      </c>
      <c r="O7617" s="4" t="s">
        <v>23</v>
      </c>
      <c r="P7617" s="4" t="s">
        <v>21</v>
      </c>
    </row>
    <row r="7618" ht="14.25" customHeight="1">
      <c r="B7618" s="4" t="s">
        <v>67</v>
      </c>
      <c r="C7618" s="4">
        <v>1185732.0</v>
      </c>
      <c r="D7618" s="5">
        <v>44514.0</v>
      </c>
      <c r="E7618" s="4" t="s">
        <v>16</v>
      </c>
      <c r="F7618" s="4" t="s">
        <v>135</v>
      </c>
      <c r="G7618" s="4" t="s">
        <v>136</v>
      </c>
      <c r="H7618" s="6" t="s">
        <v>28</v>
      </c>
      <c r="I7618" s="7">
        <v>64.0</v>
      </c>
      <c r="J7618" s="8">
        <v>98.0</v>
      </c>
      <c r="K7618" s="9">
        <v>6272.0</v>
      </c>
      <c r="L7618" s="9">
        <v>2822.3999999999996</v>
      </c>
      <c r="M7618" s="10">
        <v>0.44999999999999996</v>
      </c>
      <c r="N7618" s="4" t="s">
        <v>89</v>
      </c>
      <c r="O7618" s="4" t="s">
        <v>29</v>
      </c>
      <c r="P7618" s="4" t="s">
        <v>24</v>
      </c>
    </row>
    <row r="7619" ht="14.25" customHeight="1">
      <c r="B7619" s="4" t="s">
        <v>67</v>
      </c>
      <c r="C7619" s="4">
        <v>1185732.0</v>
      </c>
      <c r="D7619" s="5">
        <v>44543.0</v>
      </c>
      <c r="E7619" s="4" t="s">
        <v>16</v>
      </c>
      <c r="F7619" s="4" t="s">
        <v>135</v>
      </c>
      <c r="G7619" s="4" t="s">
        <v>136</v>
      </c>
      <c r="H7619" s="6" t="s">
        <v>18</v>
      </c>
      <c r="I7619" s="7">
        <v>64.0</v>
      </c>
      <c r="J7619" s="8">
        <v>150.0</v>
      </c>
      <c r="K7619" s="9">
        <v>9600.0</v>
      </c>
      <c r="L7619" s="9">
        <v>3935.9999999999995</v>
      </c>
      <c r="M7619" s="10">
        <v>0.41</v>
      </c>
      <c r="N7619" s="4" t="s">
        <v>89</v>
      </c>
      <c r="O7619" s="4" t="s">
        <v>29</v>
      </c>
      <c r="P7619" s="4" t="s">
        <v>24</v>
      </c>
    </row>
    <row r="7620" ht="14.25" customHeight="1">
      <c r="B7620" s="4" t="s">
        <v>67</v>
      </c>
      <c r="C7620" s="4">
        <v>1185732.0</v>
      </c>
      <c r="D7620" s="5">
        <v>44543.0</v>
      </c>
      <c r="E7620" s="4" t="s">
        <v>16</v>
      </c>
      <c r="F7620" s="4" t="s">
        <v>135</v>
      </c>
      <c r="G7620" s="4" t="s">
        <v>136</v>
      </c>
      <c r="H7620" s="6" t="s">
        <v>22</v>
      </c>
      <c r="I7620" s="7">
        <v>53.0</v>
      </c>
      <c r="J7620" s="8">
        <v>105.0</v>
      </c>
      <c r="K7620" s="9">
        <v>5565.0</v>
      </c>
      <c r="L7620" s="9">
        <v>2226.0</v>
      </c>
      <c r="M7620" s="10">
        <v>0.4</v>
      </c>
      <c r="N7620" s="4" t="s">
        <v>89</v>
      </c>
      <c r="O7620" s="4" t="s">
        <v>29</v>
      </c>
      <c r="P7620" s="4" t="s">
        <v>21</v>
      </c>
    </row>
    <row r="7621" ht="14.25" customHeight="1">
      <c r="B7621" s="4" t="s">
        <v>67</v>
      </c>
      <c r="C7621" s="4">
        <v>1185732.0</v>
      </c>
      <c r="D7621" s="5">
        <v>44543.0</v>
      </c>
      <c r="E7621" s="4" t="s">
        <v>16</v>
      </c>
      <c r="F7621" s="4" t="s">
        <v>135</v>
      </c>
      <c r="G7621" s="4" t="s">
        <v>136</v>
      </c>
      <c r="H7621" s="6" t="s">
        <v>25</v>
      </c>
      <c r="I7621" s="7">
        <v>51.0</v>
      </c>
      <c r="J7621" s="8">
        <v>98.0</v>
      </c>
      <c r="K7621" s="9">
        <v>4998.0</v>
      </c>
      <c r="L7621" s="9">
        <v>1949.22</v>
      </c>
      <c r="M7621" s="10">
        <v>0.39</v>
      </c>
      <c r="N7621" s="4" t="s">
        <v>89</v>
      </c>
      <c r="O7621" s="4" t="s">
        <v>29</v>
      </c>
      <c r="P7621" s="4" t="s">
        <v>24</v>
      </c>
    </row>
    <row r="7622" ht="14.25" customHeight="1">
      <c r="B7622" s="4" t="s">
        <v>67</v>
      </c>
      <c r="C7622" s="4">
        <v>1185732.0</v>
      </c>
      <c r="D7622" s="5">
        <v>44543.0</v>
      </c>
      <c r="E7622" s="4" t="s">
        <v>16</v>
      </c>
      <c r="F7622" s="4" t="s">
        <v>135</v>
      </c>
      <c r="G7622" s="4" t="s">
        <v>136</v>
      </c>
      <c r="H7622" s="6" t="s">
        <v>26</v>
      </c>
      <c r="I7622" s="7">
        <v>52.0</v>
      </c>
      <c r="J7622" s="8">
        <v>75.0</v>
      </c>
      <c r="K7622" s="9">
        <v>3900.0</v>
      </c>
      <c r="L7622" s="9">
        <v>1482.0</v>
      </c>
      <c r="M7622" s="10">
        <v>0.38</v>
      </c>
      <c r="N7622" s="4" t="s">
        <v>89</v>
      </c>
      <c r="O7622" s="4" t="s">
        <v>23</v>
      </c>
      <c r="P7622" s="4" t="s">
        <v>21</v>
      </c>
    </row>
    <row r="7623" ht="14.25" customHeight="1">
      <c r="B7623" s="4" t="s">
        <v>67</v>
      </c>
      <c r="C7623" s="4">
        <v>1185732.0</v>
      </c>
      <c r="D7623" s="5">
        <v>44543.0</v>
      </c>
      <c r="E7623" s="4" t="s">
        <v>16</v>
      </c>
      <c r="F7623" s="4" t="s">
        <v>135</v>
      </c>
      <c r="G7623" s="4" t="s">
        <v>136</v>
      </c>
      <c r="H7623" s="6" t="s">
        <v>27</v>
      </c>
      <c r="I7623" s="7">
        <v>62.0</v>
      </c>
      <c r="J7623" s="8">
        <v>84.0</v>
      </c>
      <c r="K7623" s="9">
        <v>5208.0</v>
      </c>
      <c r="L7623" s="9">
        <v>2031.1200000000001</v>
      </c>
      <c r="M7623" s="10">
        <v>0.39</v>
      </c>
      <c r="N7623" s="4" t="s">
        <v>89</v>
      </c>
      <c r="O7623" s="4" t="s">
        <v>23</v>
      </c>
      <c r="P7623" s="4" t="s">
        <v>24</v>
      </c>
    </row>
    <row r="7624" ht="14.25" customHeight="1">
      <c r="B7624" s="4" t="s">
        <v>67</v>
      </c>
      <c r="C7624" s="4">
        <v>1185732.0</v>
      </c>
      <c r="D7624" s="5">
        <v>44543.0</v>
      </c>
      <c r="E7624" s="4" t="s">
        <v>16</v>
      </c>
      <c r="F7624" s="4" t="s">
        <v>135</v>
      </c>
      <c r="G7624" s="4" t="s">
        <v>136</v>
      </c>
      <c r="H7624" s="6" t="s">
        <v>28</v>
      </c>
      <c r="I7624" s="7">
        <v>65.0</v>
      </c>
      <c r="J7624" s="8">
        <v>112.0</v>
      </c>
      <c r="K7624" s="9">
        <v>7280.0</v>
      </c>
      <c r="L7624" s="9">
        <v>3203.2</v>
      </c>
      <c r="M7624" s="10">
        <v>0.44</v>
      </c>
      <c r="N7624" s="4" t="s">
        <v>89</v>
      </c>
      <c r="O7624" s="4" t="s">
        <v>29</v>
      </c>
      <c r="P7624" s="4" t="s">
        <v>24</v>
      </c>
    </row>
    <row r="7625" ht="14.25" customHeight="1">
      <c r="B7625" s="4" t="s">
        <v>67</v>
      </c>
      <c r="C7625" s="4">
        <v>1185732.0</v>
      </c>
      <c r="D7625" s="5">
        <v>44210.0</v>
      </c>
      <c r="E7625" s="4" t="s">
        <v>16</v>
      </c>
      <c r="F7625" s="4" t="s">
        <v>135</v>
      </c>
      <c r="G7625" s="4" t="s">
        <v>136</v>
      </c>
      <c r="H7625" s="6" t="s">
        <v>18</v>
      </c>
      <c r="I7625" s="7">
        <v>44.0</v>
      </c>
      <c r="J7625" s="8">
        <v>152.0</v>
      </c>
      <c r="K7625" s="9">
        <v>6688.0</v>
      </c>
      <c r="L7625" s="9">
        <v>3678.4</v>
      </c>
      <c r="M7625" s="10">
        <v>0.55</v>
      </c>
      <c r="N7625" s="4" t="s">
        <v>89</v>
      </c>
      <c r="O7625" s="4" t="s">
        <v>29</v>
      </c>
      <c r="P7625" s="4" t="s">
        <v>21</v>
      </c>
    </row>
    <row r="7626" ht="14.25" customHeight="1">
      <c r="B7626" s="4" t="s">
        <v>67</v>
      </c>
      <c r="C7626" s="4">
        <v>1185732.0</v>
      </c>
      <c r="D7626" s="5">
        <v>44210.0</v>
      </c>
      <c r="E7626" s="4" t="s">
        <v>16</v>
      </c>
      <c r="F7626" s="4" t="s">
        <v>135</v>
      </c>
      <c r="G7626" s="4" t="s">
        <v>136</v>
      </c>
      <c r="H7626" s="6" t="s">
        <v>22</v>
      </c>
      <c r="I7626" s="7">
        <v>42.0</v>
      </c>
      <c r="J7626" s="8">
        <v>94.0</v>
      </c>
      <c r="K7626" s="9">
        <v>3948.0</v>
      </c>
      <c r="L7626" s="9">
        <v>2368.7999999999997</v>
      </c>
      <c r="M7626" s="10">
        <v>0.6</v>
      </c>
      <c r="N7626" s="4" t="s">
        <v>89</v>
      </c>
      <c r="O7626" s="4" t="s">
        <v>29</v>
      </c>
      <c r="P7626" s="4" t="s">
        <v>24</v>
      </c>
    </row>
    <row r="7627" ht="14.25" customHeight="1">
      <c r="B7627" s="4" t="s">
        <v>67</v>
      </c>
      <c r="C7627" s="4">
        <v>1185732.0</v>
      </c>
      <c r="D7627" s="5">
        <v>44210.0</v>
      </c>
      <c r="E7627" s="4" t="s">
        <v>16</v>
      </c>
      <c r="F7627" s="4" t="s">
        <v>135</v>
      </c>
      <c r="G7627" s="4" t="s">
        <v>136</v>
      </c>
      <c r="H7627" s="6" t="s">
        <v>25</v>
      </c>
      <c r="I7627" s="7">
        <v>32.0</v>
      </c>
      <c r="J7627" s="8">
        <v>91.0</v>
      </c>
      <c r="K7627" s="9">
        <v>2912.0</v>
      </c>
      <c r="L7627" s="9">
        <v>1310.3999999999999</v>
      </c>
      <c r="M7627" s="10">
        <v>0.44999999999999996</v>
      </c>
      <c r="N7627" s="4" t="s">
        <v>89</v>
      </c>
      <c r="O7627" s="4" t="s">
        <v>20</v>
      </c>
      <c r="P7627" s="4" t="s">
        <v>21</v>
      </c>
    </row>
    <row r="7628" ht="14.25" customHeight="1">
      <c r="B7628" s="4" t="s">
        <v>67</v>
      </c>
      <c r="C7628" s="4">
        <v>1185732.0</v>
      </c>
      <c r="D7628" s="5">
        <v>44210.0</v>
      </c>
      <c r="E7628" s="4" t="s">
        <v>16</v>
      </c>
      <c r="F7628" s="4" t="s">
        <v>135</v>
      </c>
      <c r="G7628" s="4" t="s">
        <v>136</v>
      </c>
      <c r="H7628" s="6" t="s">
        <v>26</v>
      </c>
      <c r="I7628" s="7">
        <v>39.0</v>
      </c>
      <c r="J7628" s="8">
        <v>44.0</v>
      </c>
      <c r="K7628" s="9">
        <v>1716.0</v>
      </c>
      <c r="L7628" s="9">
        <v>840.84</v>
      </c>
      <c r="M7628" s="10">
        <v>0.49</v>
      </c>
      <c r="N7628" s="4" t="s">
        <v>89</v>
      </c>
      <c r="O7628" s="4" t="s">
        <v>23</v>
      </c>
      <c r="P7628" s="4" t="s">
        <v>24</v>
      </c>
    </row>
    <row r="7629" ht="14.25" customHeight="1">
      <c r="B7629" s="4" t="s">
        <v>67</v>
      </c>
      <c r="C7629" s="4">
        <v>1185732.0</v>
      </c>
      <c r="D7629" s="5">
        <v>44210.0</v>
      </c>
      <c r="E7629" s="4" t="s">
        <v>16</v>
      </c>
      <c r="F7629" s="4" t="s">
        <v>135</v>
      </c>
      <c r="G7629" s="4" t="s">
        <v>136</v>
      </c>
      <c r="H7629" s="6" t="s">
        <v>27</v>
      </c>
      <c r="I7629" s="7">
        <v>52.0</v>
      </c>
      <c r="J7629" s="8">
        <v>68.0</v>
      </c>
      <c r="K7629" s="9">
        <v>3536.0</v>
      </c>
      <c r="L7629" s="9">
        <v>1661.9199999999998</v>
      </c>
      <c r="M7629" s="10">
        <v>0.47</v>
      </c>
      <c r="N7629" s="4" t="s">
        <v>89</v>
      </c>
      <c r="O7629" s="4" t="s">
        <v>29</v>
      </c>
      <c r="P7629" s="4" t="s">
        <v>21</v>
      </c>
    </row>
    <row r="7630" ht="14.25" customHeight="1">
      <c r="B7630" s="4" t="s">
        <v>67</v>
      </c>
      <c r="C7630" s="4">
        <v>1185732.0</v>
      </c>
      <c r="D7630" s="5">
        <v>44210.0</v>
      </c>
      <c r="E7630" s="4" t="s">
        <v>16</v>
      </c>
      <c r="F7630" s="4" t="s">
        <v>135</v>
      </c>
      <c r="G7630" s="4" t="s">
        <v>136</v>
      </c>
      <c r="H7630" s="6" t="s">
        <v>28</v>
      </c>
      <c r="I7630" s="7">
        <v>44.0</v>
      </c>
      <c r="J7630" s="8">
        <v>98.0</v>
      </c>
      <c r="K7630" s="9">
        <v>4312.0</v>
      </c>
      <c r="L7630" s="9">
        <v>2199.12</v>
      </c>
      <c r="M7630" s="10">
        <v>0.51</v>
      </c>
      <c r="N7630" s="4" t="s">
        <v>89</v>
      </c>
      <c r="O7630" s="4" t="s">
        <v>20</v>
      </c>
      <c r="P7630" s="4" t="s">
        <v>21</v>
      </c>
    </row>
    <row r="7631" ht="14.25" customHeight="1">
      <c r="B7631" s="4" t="s">
        <v>67</v>
      </c>
      <c r="C7631" s="4">
        <v>1185732.0</v>
      </c>
      <c r="D7631" s="5">
        <v>44239.0</v>
      </c>
      <c r="E7631" s="4" t="s">
        <v>16</v>
      </c>
      <c r="F7631" s="4" t="s">
        <v>135</v>
      </c>
      <c r="G7631" s="4" t="s">
        <v>136</v>
      </c>
      <c r="H7631" s="6" t="s">
        <v>18</v>
      </c>
      <c r="I7631" s="7">
        <v>41.0</v>
      </c>
      <c r="J7631" s="8">
        <v>167.0</v>
      </c>
      <c r="K7631" s="9">
        <v>6847.0</v>
      </c>
      <c r="L7631" s="9">
        <v>3834.32</v>
      </c>
      <c r="M7631" s="10">
        <v>0.56</v>
      </c>
      <c r="N7631" s="4" t="s">
        <v>89</v>
      </c>
      <c r="O7631" s="4" t="s">
        <v>20</v>
      </c>
      <c r="P7631" s="4" t="s">
        <v>21</v>
      </c>
    </row>
    <row r="7632" ht="14.25" customHeight="1">
      <c r="B7632" s="4" t="s">
        <v>67</v>
      </c>
      <c r="C7632" s="4">
        <v>1185732.0</v>
      </c>
      <c r="D7632" s="5">
        <v>44239.0</v>
      </c>
      <c r="E7632" s="4" t="s">
        <v>16</v>
      </c>
      <c r="F7632" s="4" t="s">
        <v>135</v>
      </c>
      <c r="G7632" s="4" t="s">
        <v>136</v>
      </c>
      <c r="H7632" s="6" t="s">
        <v>22</v>
      </c>
      <c r="I7632" s="7">
        <v>44.0</v>
      </c>
      <c r="J7632" s="8">
        <v>61.0</v>
      </c>
      <c r="K7632" s="9">
        <v>2684.0</v>
      </c>
      <c r="L7632" s="9">
        <v>1610.3999999999999</v>
      </c>
      <c r="M7632" s="10">
        <v>0.6</v>
      </c>
      <c r="N7632" s="4" t="s">
        <v>89</v>
      </c>
      <c r="O7632" s="4" t="s">
        <v>20</v>
      </c>
      <c r="P7632" s="4" t="s">
        <v>24</v>
      </c>
    </row>
    <row r="7633" ht="14.25" customHeight="1">
      <c r="B7633" s="4" t="s">
        <v>67</v>
      </c>
      <c r="C7633" s="4">
        <v>1185732.0</v>
      </c>
      <c r="D7633" s="5">
        <v>44239.0</v>
      </c>
      <c r="E7633" s="4" t="s">
        <v>16</v>
      </c>
      <c r="F7633" s="4" t="s">
        <v>135</v>
      </c>
      <c r="G7633" s="4" t="s">
        <v>136</v>
      </c>
      <c r="H7633" s="6" t="s">
        <v>25</v>
      </c>
      <c r="I7633" s="7">
        <v>33.0</v>
      </c>
      <c r="J7633" s="8">
        <v>74.0</v>
      </c>
      <c r="K7633" s="9">
        <v>2442.0</v>
      </c>
      <c r="L7633" s="9">
        <v>1221.0</v>
      </c>
      <c r="M7633" s="10">
        <v>0.5</v>
      </c>
      <c r="N7633" s="4" t="s">
        <v>89</v>
      </c>
      <c r="O7633" s="4" t="s">
        <v>20</v>
      </c>
      <c r="P7633" s="4" t="s">
        <v>24</v>
      </c>
    </row>
    <row r="7634" ht="14.25" customHeight="1">
      <c r="B7634" s="4" t="s">
        <v>67</v>
      </c>
      <c r="C7634" s="4">
        <v>1185732.0</v>
      </c>
      <c r="D7634" s="5">
        <v>44239.0</v>
      </c>
      <c r="E7634" s="4" t="s">
        <v>16</v>
      </c>
      <c r="F7634" s="4" t="s">
        <v>137</v>
      </c>
      <c r="G7634" s="4" t="s">
        <v>138</v>
      </c>
      <c r="H7634" s="6" t="s">
        <v>26</v>
      </c>
      <c r="I7634" s="7">
        <v>36.0</v>
      </c>
      <c r="J7634" s="8">
        <v>45.0</v>
      </c>
      <c r="K7634" s="9">
        <v>1620.0</v>
      </c>
      <c r="L7634" s="9">
        <v>745.1999999999999</v>
      </c>
      <c r="M7634" s="10">
        <v>0.45999999999999996</v>
      </c>
      <c r="N7634" s="4" t="s">
        <v>89</v>
      </c>
      <c r="O7634" s="4" t="s">
        <v>29</v>
      </c>
      <c r="P7634" s="4" t="s">
        <v>21</v>
      </c>
    </row>
    <row r="7635" ht="14.25" customHeight="1">
      <c r="B7635" s="4" t="s">
        <v>67</v>
      </c>
      <c r="C7635" s="4">
        <v>1185732.0</v>
      </c>
      <c r="D7635" s="5">
        <v>44239.0</v>
      </c>
      <c r="E7635" s="4" t="s">
        <v>16</v>
      </c>
      <c r="F7635" s="4" t="s">
        <v>137</v>
      </c>
      <c r="G7635" s="4" t="s">
        <v>138</v>
      </c>
      <c r="H7635" s="6" t="s">
        <v>27</v>
      </c>
      <c r="I7635" s="7">
        <v>54.0</v>
      </c>
      <c r="J7635" s="8">
        <v>63.0</v>
      </c>
      <c r="K7635" s="9">
        <v>3402.0</v>
      </c>
      <c r="L7635" s="9">
        <v>1701.0</v>
      </c>
      <c r="M7635" s="10">
        <v>0.5</v>
      </c>
      <c r="N7635" s="4" t="s">
        <v>89</v>
      </c>
      <c r="O7635" s="4" t="s">
        <v>23</v>
      </c>
      <c r="P7635" s="4" t="s">
        <v>24</v>
      </c>
    </row>
    <row r="7636" ht="14.25" customHeight="1">
      <c r="B7636" s="4" t="s">
        <v>67</v>
      </c>
      <c r="C7636" s="4">
        <v>1185732.0</v>
      </c>
      <c r="D7636" s="5">
        <v>44239.0</v>
      </c>
      <c r="E7636" s="4" t="s">
        <v>16</v>
      </c>
      <c r="F7636" s="4" t="s">
        <v>137</v>
      </c>
      <c r="G7636" s="4" t="s">
        <v>138</v>
      </c>
      <c r="H7636" s="6" t="s">
        <v>28</v>
      </c>
      <c r="I7636" s="7">
        <v>43.0</v>
      </c>
      <c r="J7636" s="8">
        <v>85.0</v>
      </c>
      <c r="K7636" s="9">
        <v>3655.0</v>
      </c>
      <c r="L7636" s="9">
        <v>1973.7</v>
      </c>
      <c r="M7636" s="10">
        <v>0.54</v>
      </c>
      <c r="N7636" s="4" t="s">
        <v>89</v>
      </c>
      <c r="O7636" s="4" t="s">
        <v>29</v>
      </c>
      <c r="P7636" s="4" t="s">
        <v>24</v>
      </c>
    </row>
    <row r="7637" ht="14.25" customHeight="1">
      <c r="B7637" s="4" t="s">
        <v>67</v>
      </c>
      <c r="C7637" s="4">
        <v>1185732.0</v>
      </c>
      <c r="D7637" s="5">
        <v>44265.0</v>
      </c>
      <c r="E7637" s="4" t="s">
        <v>16</v>
      </c>
      <c r="F7637" s="4" t="s">
        <v>137</v>
      </c>
      <c r="G7637" s="4" t="s">
        <v>138</v>
      </c>
      <c r="H7637" s="6" t="s">
        <v>18</v>
      </c>
      <c r="I7637" s="7">
        <v>44.0</v>
      </c>
      <c r="J7637" s="8">
        <v>142.0</v>
      </c>
      <c r="K7637" s="9">
        <v>6248.0</v>
      </c>
      <c r="L7637" s="9">
        <v>3748.7999999999997</v>
      </c>
      <c r="M7637" s="10">
        <v>0.6</v>
      </c>
      <c r="N7637" s="4" t="s">
        <v>89</v>
      </c>
      <c r="O7637" s="4" t="s">
        <v>20</v>
      </c>
      <c r="P7637" s="4" t="s">
        <v>24</v>
      </c>
    </row>
    <row r="7638" ht="14.25" customHeight="1">
      <c r="B7638" s="4" t="s">
        <v>67</v>
      </c>
      <c r="C7638" s="4">
        <v>1185732.0</v>
      </c>
      <c r="D7638" s="5">
        <v>44265.0</v>
      </c>
      <c r="E7638" s="4" t="s">
        <v>16</v>
      </c>
      <c r="F7638" s="4" t="s">
        <v>137</v>
      </c>
      <c r="G7638" s="4" t="s">
        <v>138</v>
      </c>
      <c r="H7638" s="6" t="s">
        <v>22</v>
      </c>
      <c r="I7638" s="7">
        <v>42.0</v>
      </c>
      <c r="J7638" s="8">
        <v>70.0</v>
      </c>
      <c r="K7638" s="9">
        <v>2940.0</v>
      </c>
      <c r="L7638" s="9">
        <v>1675.8000000000002</v>
      </c>
      <c r="M7638" s="10">
        <v>0.5700000000000001</v>
      </c>
      <c r="N7638" s="4" t="s">
        <v>89</v>
      </c>
      <c r="O7638" s="4" t="s">
        <v>29</v>
      </c>
      <c r="P7638" s="4" t="s">
        <v>24</v>
      </c>
    </row>
    <row r="7639" ht="14.25" customHeight="1">
      <c r="B7639" s="4" t="s">
        <v>67</v>
      </c>
      <c r="C7639" s="4">
        <v>1185732.0</v>
      </c>
      <c r="D7639" s="5">
        <v>44265.0</v>
      </c>
      <c r="E7639" s="4" t="s">
        <v>16</v>
      </c>
      <c r="F7639" s="4" t="s">
        <v>137</v>
      </c>
      <c r="G7639" s="4" t="s">
        <v>138</v>
      </c>
      <c r="H7639" s="6" t="s">
        <v>25</v>
      </c>
      <c r="I7639" s="7">
        <v>34.0</v>
      </c>
      <c r="J7639" s="8">
        <v>77.0</v>
      </c>
      <c r="K7639" s="9">
        <v>2618.0</v>
      </c>
      <c r="L7639" s="9">
        <v>1282.82</v>
      </c>
      <c r="M7639" s="10">
        <v>0.49</v>
      </c>
      <c r="N7639" s="4" t="s">
        <v>89</v>
      </c>
      <c r="O7639" s="4" t="s">
        <v>20</v>
      </c>
      <c r="P7639" s="4" t="s">
        <v>21</v>
      </c>
    </row>
    <row r="7640" ht="14.25" customHeight="1">
      <c r="B7640" s="4" t="s">
        <v>67</v>
      </c>
      <c r="C7640" s="4">
        <v>1185732.0</v>
      </c>
      <c r="D7640" s="5">
        <v>44265.0</v>
      </c>
      <c r="E7640" s="4" t="s">
        <v>16</v>
      </c>
      <c r="F7640" s="4" t="s">
        <v>137</v>
      </c>
      <c r="G7640" s="4" t="s">
        <v>138</v>
      </c>
      <c r="H7640" s="6" t="s">
        <v>26</v>
      </c>
      <c r="I7640" s="7">
        <v>36.0</v>
      </c>
      <c r="J7640" s="8">
        <v>38.0</v>
      </c>
      <c r="K7640" s="9">
        <v>1368.0</v>
      </c>
      <c r="L7640" s="9">
        <v>670.3199999999999</v>
      </c>
      <c r="M7640" s="10">
        <v>0.49</v>
      </c>
      <c r="N7640" s="4" t="s">
        <v>89</v>
      </c>
      <c r="O7640" s="4" t="s">
        <v>23</v>
      </c>
      <c r="P7640" s="4" t="s">
        <v>24</v>
      </c>
    </row>
    <row r="7641" ht="14.25" customHeight="1">
      <c r="B7641" s="4" t="s">
        <v>67</v>
      </c>
      <c r="C7641" s="4">
        <v>1185732.0</v>
      </c>
      <c r="D7641" s="5">
        <v>44265.0</v>
      </c>
      <c r="E7641" s="4" t="s">
        <v>16</v>
      </c>
      <c r="F7641" s="4" t="s">
        <v>137</v>
      </c>
      <c r="G7641" s="4" t="s">
        <v>138</v>
      </c>
      <c r="H7641" s="6" t="s">
        <v>27</v>
      </c>
      <c r="I7641" s="7">
        <v>51.0</v>
      </c>
      <c r="J7641" s="8">
        <v>47.0</v>
      </c>
      <c r="K7641" s="9">
        <v>2397.0</v>
      </c>
      <c r="L7641" s="9">
        <v>1174.53</v>
      </c>
      <c r="M7641" s="10">
        <v>0.49</v>
      </c>
      <c r="N7641" s="4" t="s">
        <v>89</v>
      </c>
      <c r="O7641" s="4" t="s">
        <v>23</v>
      </c>
      <c r="P7641" s="4" t="s">
        <v>21</v>
      </c>
    </row>
    <row r="7642" ht="14.25" customHeight="1">
      <c r="B7642" s="4" t="s">
        <v>67</v>
      </c>
      <c r="C7642" s="4">
        <v>1185732.0</v>
      </c>
      <c r="D7642" s="5">
        <v>44265.0</v>
      </c>
      <c r="E7642" s="4" t="s">
        <v>16</v>
      </c>
      <c r="F7642" s="4" t="s">
        <v>137</v>
      </c>
      <c r="G7642" s="4" t="s">
        <v>138</v>
      </c>
      <c r="H7642" s="6" t="s">
        <v>28</v>
      </c>
      <c r="I7642" s="7">
        <v>41.0</v>
      </c>
      <c r="J7642" s="8">
        <v>80.0</v>
      </c>
      <c r="K7642" s="9">
        <v>3280.0</v>
      </c>
      <c r="L7642" s="9">
        <v>1803.9999999999998</v>
      </c>
      <c r="M7642" s="10">
        <v>0.5499999999999999</v>
      </c>
      <c r="N7642" s="4" t="s">
        <v>89</v>
      </c>
      <c r="O7642" s="4" t="s">
        <v>23</v>
      </c>
      <c r="P7642" s="4" t="s">
        <v>24</v>
      </c>
    </row>
    <row r="7643" ht="14.25" customHeight="1">
      <c r="B7643" s="4" t="s">
        <v>67</v>
      </c>
      <c r="C7643" s="4">
        <v>1185732.0</v>
      </c>
      <c r="D7643" s="5">
        <v>44297.0</v>
      </c>
      <c r="E7643" s="4" t="s">
        <v>16</v>
      </c>
      <c r="F7643" s="4" t="s">
        <v>137</v>
      </c>
      <c r="G7643" s="4" t="s">
        <v>138</v>
      </c>
      <c r="H7643" s="6" t="s">
        <v>18</v>
      </c>
      <c r="I7643" s="7">
        <v>41.0</v>
      </c>
      <c r="J7643" s="8">
        <v>137.0</v>
      </c>
      <c r="K7643" s="9">
        <v>5617.0</v>
      </c>
      <c r="L7643" s="9">
        <v>3145.5200000000004</v>
      </c>
      <c r="M7643" s="10">
        <v>0.56</v>
      </c>
      <c r="N7643" s="4" t="s">
        <v>89</v>
      </c>
      <c r="O7643" s="4" t="s">
        <v>23</v>
      </c>
      <c r="P7643" s="4" t="s">
        <v>24</v>
      </c>
    </row>
    <row r="7644" ht="14.25" customHeight="1">
      <c r="B7644" s="4" t="s">
        <v>67</v>
      </c>
      <c r="C7644" s="4">
        <v>1185732.0</v>
      </c>
      <c r="D7644" s="5">
        <v>44297.0</v>
      </c>
      <c r="E7644" s="4" t="s">
        <v>16</v>
      </c>
      <c r="F7644" s="4" t="s">
        <v>137</v>
      </c>
      <c r="G7644" s="4" t="s">
        <v>138</v>
      </c>
      <c r="H7644" s="6" t="s">
        <v>22</v>
      </c>
      <c r="I7644" s="7">
        <v>43.0</v>
      </c>
      <c r="J7644" s="8">
        <v>56.0</v>
      </c>
      <c r="K7644" s="9">
        <v>2408.0</v>
      </c>
      <c r="L7644" s="9">
        <v>1396.64</v>
      </c>
      <c r="M7644" s="10">
        <v>0.5800000000000001</v>
      </c>
      <c r="N7644" s="4" t="s">
        <v>89</v>
      </c>
      <c r="O7644" s="4" t="s">
        <v>20</v>
      </c>
      <c r="P7644" s="4" t="s">
        <v>21</v>
      </c>
    </row>
    <row r="7645" ht="14.25" customHeight="1">
      <c r="B7645" s="4" t="s">
        <v>67</v>
      </c>
      <c r="C7645" s="4">
        <v>1185732.0</v>
      </c>
      <c r="D7645" s="5">
        <v>44297.0</v>
      </c>
      <c r="E7645" s="4" t="s">
        <v>16</v>
      </c>
      <c r="F7645" s="4" t="s">
        <v>137</v>
      </c>
      <c r="G7645" s="4" t="s">
        <v>138</v>
      </c>
      <c r="H7645" s="6" t="s">
        <v>25</v>
      </c>
      <c r="I7645" s="7">
        <v>32.0</v>
      </c>
      <c r="J7645" s="8">
        <v>65.0</v>
      </c>
      <c r="K7645" s="9">
        <v>2080.0</v>
      </c>
      <c r="L7645" s="9">
        <v>1040.0</v>
      </c>
      <c r="M7645" s="10">
        <v>0.5</v>
      </c>
      <c r="N7645" s="4" t="s">
        <v>89</v>
      </c>
      <c r="O7645" s="4" t="s">
        <v>20</v>
      </c>
      <c r="P7645" s="4" t="s">
        <v>24</v>
      </c>
    </row>
    <row r="7646" ht="14.25" customHeight="1">
      <c r="B7646" s="4" t="s">
        <v>67</v>
      </c>
      <c r="C7646" s="4">
        <v>1185732.0</v>
      </c>
      <c r="D7646" s="5">
        <v>44297.0</v>
      </c>
      <c r="E7646" s="4" t="s">
        <v>16</v>
      </c>
      <c r="F7646" s="4" t="s">
        <v>137</v>
      </c>
      <c r="G7646" s="4" t="s">
        <v>138</v>
      </c>
      <c r="H7646" s="6" t="s">
        <v>26</v>
      </c>
      <c r="I7646" s="7">
        <v>36.0</v>
      </c>
      <c r="J7646" s="8">
        <v>44.0</v>
      </c>
      <c r="K7646" s="9">
        <v>1584.0</v>
      </c>
      <c r="L7646" s="9">
        <v>792.0</v>
      </c>
      <c r="M7646" s="10">
        <v>0.5</v>
      </c>
      <c r="N7646" s="4" t="s">
        <v>89</v>
      </c>
      <c r="O7646" s="4" t="s">
        <v>20</v>
      </c>
      <c r="P7646" s="4" t="s">
        <v>21</v>
      </c>
    </row>
    <row r="7647" ht="14.25" customHeight="1">
      <c r="B7647" s="4" t="s">
        <v>67</v>
      </c>
      <c r="C7647" s="4">
        <v>1185732.0</v>
      </c>
      <c r="D7647" s="5">
        <v>44297.0</v>
      </c>
      <c r="E7647" s="4" t="s">
        <v>16</v>
      </c>
      <c r="F7647" s="4" t="s">
        <v>137</v>
      </c>
      <c r="G7647" s="4" t="s">
        <v>138</v>
      </c>
      <c r="H7647" s="6" t="s">
        <v>27</v>
      </c>
      <c r="I7647" s="7">
        <v>51.0</v>
      </c>
      <c r="J7647" s="8">
        <v>38.0</v>
      </c>
      <c r="K7647" s="9">
        <v>1938.0</v>
      </c>
      <c r="L7647" s="9">
        <v>891.4799999999999</v>
      </c>
      <c r="M7647" s="10">
        <v>0.45999999999999996</v>
      </c>
      <c r="N7647" s="4" t="s">
        <v>89</v>
      </c>
      <c r="O7647" s="4" t="s">
        <v>23</v>
      </c>
      <c r="P7647" s="4" t="s">
        <v>21</v>
      </c>
    </row>
    <row r="7648" ht="14.25" customHeight="1">
      <c r="B7648" s="4" t="s">
        <v>67</v>
      </c>
      <c r="C7648" s="4">
        <v>1185732.0</v>
      </c>
      <c r="D7648" s="5">
        <v>44297.0</v>
      </c>
      <c r="E7648" s="4" t="s">
        <v>16</v>
      </c>
      <c r="F7648" s="4" t="s">
        <v>137</v>
      </c>
      <c r="G7648" s="4" t="s">
        <v>138</v>
      </c>
      <c r="H7648" s="6" t="s">
        <v>28</v>
      </c>
      <c r="I7648" s="7">
        <v>44.0</v>
      </c>
      <c r="J7648" s="8">
        <v>90.0</v>
      </c>
      <c r="K7648" s="9">
        <v>3960.0</v>
      </c>
      <c r="L7648" s="9">
        <v>2019.6000000000001</v>
      </c>
      <c r="M7648" s="10">
        <v>0.51</v>
      </c>
      <c r="N7648" s="4" t="s">
        <v>89</v>
      </c>
      <c r="O7648" s="4" t="s">
        <v>29</v>
      </c>
      <c r="P7648" s="4" t="s">
        <v>21</v>
      </c>
    </row>
    <row r="7649" ht="14.25" customHeight="1">
      <c r="B7649" s="4" t="s">
        <v>67</v>
      </c>
      <c r="C7649" s="4">
        <v>1185732.0</v>
      </c>
      <c r="D7649" s="5">
        <v>44326.0</v>
      </c>
      <c r="E7649" s="4" t="s">
        <v>16</v>
      </c>
      <c r="F7649" s="4" t="s">
        <v>137</v>
      </c>
      <c r="G7649" s="4" t="s">
        <v>138</v>
      </c>
      <c r="H7649" s="6" t="s">
        <v>18</v>
      </c>
      <c r="I7649" s="7">
        <v>55.0</v>
      </c>
      <c r="J7649" s="8">
        <v>154.0</v>
      </c>
      <c r="K7649" s="9">
        <v>8470.0</v>
      </c>
      <c r="L7649" s="9">
        <v>4827.900000000001</v>
      </c>
      <c r="M7649" s="10">
        <v>0.5700000000000001</v>
      </c>
      <c r="N7649" s="4" t="s">
        <v>89</v>
      </c>
      <c r="O7649" s="4" t="s">
        <v>20</v>
      </c>
      <c r="P7649" s="4" t="s">
        <v>24</v>
      </c>
    </row>
    <row r="7650" ht="14.25" customHeight="1">
      <c r="B7650" s="4" t="s">
        <v>67</v>
      </c>
      <c r="C7650" s="4">
        <v>1185732.0</v>
      </c>
      <c r="D7650" s="5">
        <v>44326.0</v>
      </c>
      <c r="E7650" s="4" t="s">
        <v>16</v>
      </c>
      <c r="F7650" s="4" t="s">
        <v>137</v>
      </c>
      <c r="G7650" s="4" t="s">
        <v>138</v>
      </c>
      <c r="H7650" s="6" t="s">
        <v>22</v>
      </c>
      <c r="I7650" s="7">
        <v>54.0</v>
      </c>
      <c r="J7650" s="8">
        <v>80.0</v>
      </c>
      <c r="K7650" s="9">
        <v>4320.0</v>
      </c>
      <c r="L7650" s="9">
        <v>2419.2000000000003</v>
      </c>
      <c r="M7650" s="10">
        <v>0.56</v>
      </c>
      <c r="N7650" s="4" t="s">
        <v>89</v>
      </c>
      <c r="O7650" s="4" t="s">
        <v>29</v>
      </c>
      <c r="P7650" s="4" t="s">
        <v>21</v>
      </c>
    </row>
    <row r="7651" ht="14.25" customHeight="1">
      <c r="B7651" s="4" t="s">
        <v>67</v>
      </c>
      <c r="C7651" s="4">
        <v>1185732.0</v>
      </c>
      <c r="D7651" s="5">
        <v>44326.0</v>
      </c>
      <c r="E7651" s="4" t="s">
        <v>16</v>
      </c>
      <c r="F7651" s="4" t="s">
        <v>137</v>
      </c>
      <c r="G7651" s="4" t="s">
        <v>138</v>
      </c>
      <c r="H7651" s="6" t="s">
        <v>25</v>
      </c>
      <c r="I7651" s="7">
        <v>49.0</v>
      </c>
      <c r="J7651" s="8">
        <v>75.0</v>
      </c>
      <c r="K7651" s="9">
        <v>3675.0</v>
      </c>
      <c r="L7651" s="9">
        <v>1690.4999999999998</v>
      </c>
      <c r="M7651" s="10">
        <v>0.45999999999999996</v>
      </c>
      <c r="N7651" s="4" t="s">
        <v>89</v>
      </c>
      <c r="O7651" s="4" t="s">
        <v>20</v>
      </c>
      <c r="P7651" s="4" t="s">
        <v>21</v>
      </c>
    </row>
    <row r="7652" ht="14.25" customHeight="1">
      <c r="B7652" s="4" t="s">
        <v>67</v>
      </c>
      <c r="C7652" s="4">
        <v>1185732.0</v>
      </c>
      <c r="D7652" s="5">
        <v>44326.0</v>
      </c>
      <c r="E7652" s="4" t="s">
        <v>16</v>
      </c>
      <c r="F7652" s="4" t="s">
        <v>137</v>
      </c>
      <c r="G7652" s="4" t="s">
        <v>138</v>
      </c>
      <c r="H7652" s="6" t="s">
        <v>26</v>
      </c>
      <c r="I7652" s="7">
        <v>46.0</v>
      </c>
      <c r="J7652" s="8">
        <v>65.0</v>
      </c>
      <c r="K7652" s="9">
        <v>2990.0</v>
      </c>
      <c r="L7652" s="9">
        <v>1405.3</v>
      </c>
      <c r="M7652" s="10">
        <v>0.47</v>
      </c>
      <c r="N7652" s="4" t="s">
        <v>89</v>
      </c>
      <c r="O7652" s="4" t="s">
        <v>23</v>
      </c>
      <c r="P7652" s="4" t="s">
        <v>21</v>
      </c>
    </row>
    <row r="7653" ht="14.25" customHeight="1">
      <c r="B7653" s="4" t="s">
        <v>67</v>
      </c>
      <c r="C7653" s="4">
        <v>1185732.0</v>
      </c>
      <c r="D7653" s="5">
        <v>44326.0</v>
      </c>
      <c r="E7653" s="4" t="s">
        <v>16</v>
      </c>
      <c r="F7653" s="4" t="s">
        <v>137</v>
      </c>
      <c r="G7653" s="4" t="s">
        <v>138</v>
      </c>
      <c r="H7653" s="6" t="s">
        <v>27</v>
      </c>
      <c r="I7653" s="7">
        <v>55.0</v>
      </c>
      <c r="J7653" s="8">
        <v>72.0</v>
      </c>
      <c r="K7653" s="9">
        <v>3960.0</v>
      </c>
      <c r="L7653" s="9">
        <v>1861.1999999999998</v>
      </c>
      <c r="M7653" s="10">
        <v>0.47</v>
      </c>
      <c r="N7653" s="4" t="s">
        <v>89</v>
      </c>
      <c r="O7653" s="4" t="s">
        <v>29</v>
      </c>
      <c r="P7653" s="4" t="s">
        <v>24</v>
      </c>
    </row>
    <row r="7654" ht="14.25" customHeight="1">
      <c r="B7654" s="4" t="s">
        <v>67</v>
      </c>
      <c r="C7654" s="4">
        <v>1185732.0</v>
      </c>
      <c r="D7654" s="5">
        <v>44326.0</v>
      </c>
      <c r="E7654" s="4" t="s">
        <v>16</v>
      </c>
      <c r="F7654" s="4" t="s">
        <v>137</v>
      </c>
      <c r="G7654" s="4" t="s">
        <v>138</v>
      </c>
      <c r="H7654" s="6" t="s">
        <v>28</v>
      </c>
      <c r="I7654" s="7">
        <v>60.0</v>
      </c>
      <c r="J7654" s="8">
        <v>120.0</v>
      </c>
      <c r="K7654" s="9">
        <v>7200.0</v>
      </c>
      <c r="L7654" s="9">
        <v>3744.0</v>
      </c>
      <c r="M7654" s="10">
        <v>0.52</v>
      </c>
      <c r="N7654" s="4" t="s">
        <v>89</v>
      </c>
      <c r="O7654" s="4" t="s">
        <v>23</v>
      </c>
      <c r="P7654" s="4" t="s">
        <v>21</v>
      </c>
    </row>
    <row r="7655" ht="14.25" customHeight="1">
      <c r="B7655" s="4" t="s">
        <v>67</v>
      </c>
      <c r="C7655" s="4">
        <v>1185732.0</v>
      </c>
      <c r="D7655" s="5">
        <v>44359.0</v>
      </c>
      <c r="E7655" s="4" t="s">
        <v>16</v>
      </c>
      <c r="F7655" s="4" t="s">
        <v>137</v>
      </c>
      <c r="G7655" s="4" t="s">
        <v>138</v>
      </c>
      <c r="H7655" s="6" t="s">
        <v>18</v>
      </c>
      <c r="I7655" s="7">
        <v>58.0</v>
      </c>
      <c r="J7655" s="8">
        <v>163.0</v>
      </c>
      <c r="K7655" s="9">
        <v>9454.0</v>
      </c>
      <c r="L7655" s="9">
        <v>5483.320000000001</v>
      </c>
      <c r="M7655" s="10">
        <v>0.5800000000000001</v>
      </c>
      <c r="N7655" s="4" t="s">
        <v>89</v>
      </c>
      <c r="O7655" s="4" t="s">
        <v>23</v>
      </c>
      <c r="P7655" s="4" t="s">
        <v>21</v>
      </c>
    </row>
    <row r="7656" ht="14.25" customHeight="1">
      <c r="B7656" s="4" t="s">
        <v>67</v>
      </c>
      <c r="C7656" s="4">
        <v>1185732.0</v>
      </c>
      <c r="D7656" s="5">
        <v>44359.0</v>
      </c>
      <c r="E7656" s="4" t="s">
        <v>16</v>
      </c>
      <c r="F7656" s="4" t="s">
        <v>137</v>
      </c>
      <c r="G7656" s="4" t="s">
        <v>138</v>
      </c>
      <c r="H7656" s="6" t="s">
        <v>22</v>
      </c>
      <c r="I7656" s="7">
        <v>53.0</v>
      </c>
      <c r="J7656" s="8">
        <v>116.0</v>
      </c>
      <c r="K7656" s="9">
        <v>6148.0</v>
      </c>
      <c r="L7656" s="9">
        <v>3627.3200000000006</v>
      </c>
      <c r="M7656" s="10">
        <v>0.5900000000000001</v>
      </c>
      <c r="N7656" s="4" t="s">
        <v>89</v>
      </c>
      <c r="O7656" s="4" t="s">
        <v>23</v>
      </c>
      <c r="P7656" s="4" t="s">
        <v>24</v>
      </c>
    </row>
    <row r="7657" ht="14.25" customHeight="1">
      <c r="B7657" s="4" t="s">
        <v>67</v>
      </c>
      <c r="C7657" s="4">
        <v>1185732.0</v>
      </c>
      <c r="D7657" s="5">
        <v>44359.0</v>
      </c>
      <c r="E7657" s="4" t="s">
        <v>16</v>
      </c>
      <c r="F7657" s="4" t="s">
        <v>137</v>
      </c>
      <c r="G7657" s="4" t="s">
        <v>138</v>
      </c>
      <c r="H7657" s="6" t="s">
        <v>25</v>
      </c>
      <c r="I7657" s="7">
        <v>45.0</v>
      </c>
      <c r="J7657" s="8">
        <v>81.0</v>
      </c>
      <c r="K7657" s="9">
        <v>3645.0</v>
      </c>
      <c r="L7657" s="9">
        <v>1713.1499999999999</v>
      </c>
      <c r="M7657" s="10">
        <v>0.47</v>
      </c>
      <c r="N7657" s="4" t="s">
        <v>89</v>
      </c>
      <c r="O7657" s="4" t="s">
        <v>23</v>
      </c>
      <c r="P7657" s="4" t="s">
        <v>21</v>
      </c>
    </row>
    <row r="7658" ht="14.25" customHeight="1">
      <c r="B7658" s="4" t="s">
        <v>67</v>
      </c>
      <c r="C7658" s="4">
        <v>1185732.0</v>
      </c>
      <c r="D7658" s="5">
        <v>44359.0</v>
      </c>
      <c r="E7658" s="4" t="s">
        <v>16</v>
      </c>
      <c r="F7658" s="4" t="s">
        <v>137</v>
      </c>
      <c r="G7658" s="4" t="s">
        <v>138</v>
      </c>
      <c r="H7658" s="6" t="s">
        <v>26</v>
      </c>
      <c r="I7658" s="7">
        <v>47.0</v>
      </c>
      <c r="J7658" s="8">
        <v>90.0</v>
      </c>
      <c r="K7658" s="9">
        <v>4230.0</v>
      </c>
      <c r="L7658" s="9">
        <v>1903.4999999999998</v>
      </c>
      <c r="M7658" s="10">
        <v>0.44999999999999996</v>
      </c>
      <c r="N7658" s="4" t="s">
        <v>89</v>
      </c>
      <c r="O7658" s="4" t="s">
        <v>23</v>
      </c>
      <c r="P7658" s="4" t="s">
        <v>24</v>
      </c>
    </row>
    <row r="7659" ht="14.25" customHeight="1">
      <c r="B7659" s="4" t="s">
        <v>67</v>
      </c>
      <c r="C7659" s="4">
        <v>1185732.0</v>
      </c>
      <c r="D7659" s="5">
        <v>44359.0</v>
      </c>
      <c r="E7659" s="4" t="s">
        <v>16</v>
      </c>
      <c r="F7659" s="4" t="s">
        <v>137</v>
      </c>
      <c r="G7659" s="4" t="s">
        <v>138</v>
      </c>
      <c r="H7659" s="6" t="s">
        <v>27</v>
      </c>
      <c r="I7659" s="7">
        <v>58.0</v>
      </c>
      <c r="J7659" s="8">
        <v>81.0</v>
      </c>
      <c r="K7659" s="9">
        <v>4698.0</v>
      </c>
      <c r="L7659" s="9">
        <v>2349.0</v>
      </c>
      <c r="M7659" s="10">
        <v>0.5</v>
      </c>
      <c r="N7659" s="4" t="s">
        <v>89</v>
      </c>
      <c r="O7659" s="4" t="s">
        <v>29</v>
      </c>
      <c r="P7659" s="4" t="s">
        <v>21</v>
      </c>
    </row>
    <row r="7660" ht="14.25" customHeight="1">
      <c r="B7660" s="4" t="s">
        <v>67</v>
      </c>
      <c r="C7660" s="4">
        <v>1185732.0</v>
      </c>
      <c r="D7660" s="5">
        <v>44359.0</v>
      </c>
      <c r="E7660" s="4" t="s">
        <v>16</v>
      </c>
      <c r="F7660" s="4" t="s">
        <v>137</v>
      </c>
      <c r="G7660" s="4" t="s">
        <v>138</v>
      </c>
      <c r="H7660" s="6" t="s">
        <v>28</v>
      </c>
      <c r="I7660" s="7">
        <v>62.0</v>
      </c>
      <c r="J7660" s="8">
        <v>117.0</v>
      </c>
      <c r="K7660" s="9">
        <v>7254.0</v>
      </c>
      <c r="L7660" s="9">
        <v>3772.08</v>
      </c>
      <c r="M7660" s="10">
        <v>0.52</v>
      </c>
      <c r="N7660" s="4" t="s">
        <v>89</v>
      </c>
      <c r="O7660" s="4" t="s">
        <v>23</v>
      </c>
      <c r="P7660" s="4" t="s">
        <v>21</v>
      </c>
    </row>
    <row r="7661" ht="14.25" customHeight="1">
      <c r="B7661" s="4" t="s">
        <v>67</v>
      </c>
      <c r="C7661" s="4">
        <v>1185732.0</v>
      </c>
      <c r="D7661" s="5">
        <v>44387.0</v>
      </c>
      <c r="E7661" s="4" t="s">
        <v>16</v>
      </c>
      <c r="F7661" s="4" t="s">
        <v>137</v>
      </c>
      <c r="G7661" s="4" t="s">
        <v>138</v>
      </c>
      <c r="H7661" s="6" t="s">
        <v>18</v>
      </c>
      <c r="I7661" s="7">
        <v>54.0</v>
      </c>
      <c r="J7661" s="8">
        <v>182.0</v>
      </c>
      <c r="K7661" s="9">
        <v>9828.0</v>
      </c>
      <c r="L7661" s="9">
        <v>5601.960000000001</v>
      </c>
      <c r="M7661" s="10">
        <v>0.5700000000000001</v>
      </c>
      <c r="N7661" s="4" t="s">
        <v>89</v>
      </c>
      <c r="O7661" s="4" t="s">
        <v>23</v>
      </c>
      <c r="P7661" s="4" t="s">
        <v>21</v>
      </c>
    </row>
    <row r="7662" ht="14.25" customHeight="1">
      <c r="B7662" s="4" t="s">
        <v>67</v>
      </c>
      <c r="C7662" s="4">
        <v>1185732.0</v>
      </c>
      <c r="D7662" s="5">
        <v>44387.0</v>
      </c>
      <c r="E7662" s="4" t="s">
        <v>16</v>
      </c>
      <c r="F7662" s="4" t="s">
        <v>137</v>
      </c>
      <c r="G7662" s="4" t="s">
        <v>138</v>
      </c>
      <c r="H7662" s="6" t="s">
        <v>22</v>
      </c>
      <c r="I7662" s="7">
        <v>51.0</v>
      </c>
      <c r="J7662" s="8">
        <v>115.0</v>
      </c>
      <c r="K7662" s="9">
        <v>5865.0</v>
      </c>
      <c r="L7662" s="9">
        <v>3284.4</v>
      </c>
      <c r="M7662" s="10">
        <v>0.56</v>
      </c>
      <c r="N7662" s="4" t="s">
        <v>89</v>
      </c>
      <c r="O7662" s="4" t="s">
        <v>29</v>
      </c>
      <c r="P7662" s="4" t="s">
        <v>24</v>
      </c>
    </row>
    <row r="7663" ht="14.25" customHeight="1">
      <c r="B7663" s="4" t="s">
        <v>67</v>
      </c>
      <c r="C7663" s="4">
        <v>1185732.0</v>
      </c>
      <c r="D7663" s="5">
        <v>44387.0</v>
      </c>
      <c r="E7663" s="4" t="s">
        <v>16</v>
      </c>
      <c r="F7663" s="4" t="s">
        <v>137</v>
      </c>
      <c r="G7663" s="4" t="s">
        <v>138</v>
      </c>
      <c r="H7663" s="6" t="s">
        <v>25</v>
      </c>
      <c r="I7663" s="7">
        <v>46.0</v>
      </c>
      <c r="J7663" s="8">
        <v>98.0</v>
      </c>
      <c r="K7663" s="9">
        <v>4508.0</v>
      </c>
      <c r="L7663" s="9">
        <v>2163.84</v>
      </c>
      <c r="M7663" s="10">
        <v>0.48</v>
      </c>
      <c r="N7663" s="4" t="s">
        <v>89</v>
      </c>
      <c r="O7663" s="4" t="s">
        <v>20</v>
      </c>
      <c r="P7663" s="4" t="s">
        <v>21</v>
      </c>
    </row>
    <row r="7664" ht="14.25" customHeight="1">
      <c r="B7664" s="4" t="s">
        <v>67</v>
      </c>
      <c r="C7664" s="4">
        <v>1185732.0</v>
      </c>
      <c r="D7664" s="5">
        <v>44387.0</v>
      </c>
      <c r="E7664" s="4" t="s">
        <v>16</v>
      </c>
      <c r="F7664" s="4" t="s">
        <v>137</v>
      </c>
      <c r="G7664" s="4" t="s">
        <v>138</v>
      </c>
      <c r="H7664" s="6" t="s">
        <v>26</v>
      </c>
      <c r="I7664" s="7">
        <v>46.0</v>
      </c>
      <c r="J7664" s="8">
        <v>90.0</v>
      </c>
      <c r="K7664" s="9">
        <v>4140.0</v>
      </c>
      <c r="L7664" s="9">
        <v>2028.6</v>
      </c>
      <c r="M7664" s="10">
        <v>0.49</v>
      </c>
      <c r="N7664" s="4" t="s">
        <v>89</v>
      </c>
      <c r="O7664" s="4" t="s">
        <v>29</v>
      </c>
      <c r="P7664" s="4" t="s">
        <v>21</v>
      </c>
    </row>
    <row r="7665" ht="14.25" customHeight="1">
      <c r="B7665" s="4" t="s">
        <v>67</v>
      </c>
      <c r="C7665" s="4">
        <v>1185732.0</v>
      </c>
      <c r="D7665" s="5">
        <v>44387.0</v>
      </c>
      <c r="E7665" s="4" t="s">
        <v>16</v>
      </c>
      <c r="F7665" s="4" t="s">
        <v>137</v>
      </c>
      <c r="G7665" s="4" t="s">
        <v>138</v>
      </c>
      <c r="H7665" s="6" t="s">
        <v>27</v>
      </c>
      <c r="I7665" s="7">
        <v>54.0</v>
      </c>
      <c r="J7665" s="8">
        <v>94.0</v>
      </c>
      <c r="K7665" s="9">
        <v>5076.0</v>
      </c>
      <c r="L7665" s="9">
        <v>2385.72</v>
      </c>
      <c r="M7665" s="10">
        <v>0.47</v>
      </c>
      <c r="N7665" s="4" t="s">
        <v>89</v>
      </c>
      <c r="O7665" s="4" t="s">
        <v>20</v>
      </c>
      <c r="P7665" s="4" t="s">
        <v>21</v>
      </c>
    </row>
    <row r="7666" ht="14.25" customHeight="1">
      <c r="B7666" s="4" t="s">
        <v>67</v>
      </c>
      <c r="C7666" s="4">
        <v>1185732.0</v>
      </c>
      <c r="D7666" s="5">
        <v>44387.0</v>
      </c>
      <c r="E7666" s="4" t="s">
        <v>16</v>
      </c>
      <c r="F7666" s="4" t="s">
        <v>137</v>
      </c>
      <c r="G7666" s="4" t="s">
        <v>138</v>
      </c>
      <c r="H7666" s="6" t="s">
        <v>28</v>
      </c>
      <c r="I7666" s="7">
        <v>61.0</v>
      </c>
      <c r="J7666" s="8">
        <v>125.0</v>
      </c>
      <c r="K7666" s="9">
        <v>7625.0</v>
      </c>
      <c r="L7666" s="9">
        <v>3965.0</v>
      </c>
      <c r="M7666" s="10">
        <v>0.52</v>
      </c>
      <c r="N7666" s="4" t="s">
        <v>89</v>
      </c>
      <c r="O7666" s="4" t="s">
        <v>20</v>
      </c>
      <c r="P7666" s="4" t="s">
        <v>21</v>
      </c>
    </row>
    <row r="7667" ht="14.25" customHeight="1">
      <c r="B7667" s="4" t="s">
        <v>67</v>
      </c>
      <c r="C7667" s="4">
        <v>1185732.0</v>
      </c>
      <c r="D7667" s="5">
        <v>44419.0</v>
      </c>
      <c r="E7667" s="4" t="s">
        <v>16</v>
      </c>
      <c r="F7667" s="4" t="s">
        <v>137</v>
      </c>
      <c r="G7667" s="4" t="s">
        <v>138</v>
      </c>
      <c r="H7667" s="6" t="s">
        <v>18</v>
      </c>
      <c r="I7667" s="7">
        <v>58.0</v>
      </c>
      <c r="J7667" s="8">
        <v>176.0</v>
      </c>
      <c r="K7667" s="9">
        <v>10208.0</v>
      </c>
      <c r="L7667" s="9">
        <v>6124.8</v>
      </c>
      <c r="M7667" s="10">
        <v>0.6</v>
      </c>
      <c r="N7667" s="4" t="s">
        <v>89</v>
      </c>
      <c r="O7667" s="4" t="s">
        <v>20</v>
      </c>
      <c r="P7667" s="4" t="s">
        <v>21</v>
      </c>
    </row>
    <row r="7668" ht="14.25" customHeight="1">
      <c r="B7668" s="4" t="s">
        <v>67</v>
      </c>
      <c r="C7668" s="4">
        <v>1185732.0</v>
      </c>
      <c r="D7668" s="5">
        <v>44419.0</v>
      </c>
      <c r="E7668" s="4" t="s">
        <v>16</v>
      </c>
      <c r="F7668" s="4" t="s">
        <v>137</v>
      </c>
      <c r="G7668" s="4" t="s">
        <v>138</v>
      </c>
      <c r="H7668" s="6" t="s">
        <v>22</v>
      </c>
      <c r="I7668" s="7">
        <v>53.0</v>
      </c>
      <c r="J7668" s="8">
        <v>106.0</v>
      </c>
      <c r="K7668" s="9">
        <v>5618.0</v>
      </c>
      <c r="L7668" s="9">
        <v>3314.6200000000003</v>
      </c>
      <c r="M7668" s="10">
        <v>0.5900000000000001</v>
      </c>
      <c r="N7668" s="4" t="s">
        <v>89</v>
      </c>
      <c r="O7668" s="4" t="s">
        <v>23</v>
      </c>
      <c r="P7668" s="4" t="s">
        <v>21</v>
      </c>
    </row>
    <row r="7669" ht="14.25" customHeight="1">
      <c r="B7669" s="4" t="s">
        <v>67</v>
      </c>
      <c r="C7669" s="4">
        <v>1185732.0</v>
      </c>
      <c r="D7669" s="5">
        <v>44419.0</v>
      </c>
      <c r="E7669" s="4" t="s">
        <v>16</v>
      </c>
      <c r="F7669" s="4" t="s">
        <v>137</v>
      </c>
      <c r="G7669" s="4" t="s">
        <v>138</v>
      </c>
      <c r="H7669" s="6" t="s">
        <v>25</v>
      </c>
      <c r="I7669" s="7">
        <v>48.0</v>
      </c>
      <c r="J7669" s="8">
        <v>105.0</v>
      </c>
      <c r="K7669" s="9">
        <v>5040.0</v>
      </c>
      <c r="L7669" s="9">
        <v>2318.3999999999996</v>
      </c>
      <c r="M7669" s="10">
        <v>0.45999999999999996</v>
      </c>
      <c r="N7669" s="4" t="s">
        <v>89</v>
      </c>
      <c r="O7669" s="4" t="s">
        <v>29</v>
      </c>
      <c r="P7669" s="4" t="s">
        <v>24</v>
      </c>
    </row>
    <row r="7670" ht="14.25" customHeight="1">
      <c r="B7670" s="4" t="s">
        <v>67</v>
      </c>
      <c r="C7670" s="4">
        <v>1185732.0</v>
      </c>
      <c r="D7670" s="5">
        <v>44419.0</v>
      </c>
      <c r="E7670" s="4" t="s">
        <v>16</v>
      </c>
      <c r="F7670" s="4" t="s">
        <v>137</v>
      </c>
      <c r="G7670" s="4" t="s">
        <v>138</v>
      </c>
      <c r="H7670" s="6" t="s">
        <v>26</v>
      </c>
      <c r="I7670" s="7">
        <v>49.0</v>
      </c>
      <c r="J7670" s="8">
        <v>68.0</v>
      </c>
      <c r="K7670" s="9">
        <v>3332.0</v>
      </c>
      <c r="L7670" s="9">
        <v>1566.04</v>
      </c>
      <c r="M7670" s="10">
        <v>0.47</v>
      </c>
      <c r="N7670" s="4" t="s">
        <v>89</v>
      </c>
      <c r="O7670" s="4" t="s">
        <v>20</v>
      </c>
      <c r="P7670" s="4" t="s">
        <v>24</v>
      </c>
    </row>
    <row r="7671" ht="14.25" customHeight="1">
      <c r="B7671" s="4" t="s">
        <v>67</v>
      </c>
      <c r="C7671" s="4">
        <v>1185732.0</v>
      </c>
      <c r="D7671" s="5">
        <v>44419.0</v>
      </c>
      <c r="E7671" s="4" t="s">
        <v>16</v>
      </c>
      <c r="F7671" s="4" t="s">
        <v>137</v>
      </c>
      <c r="G7671" s="4" t="s">
        <v>138</v>
      </c>
      <c r="H7671" s="6" t="s">
        <v>27</v>
      </c>
      <c r="I7671" s="7">
        <v>57.0</v>
      </c>
      <c r="J7671" s="8">
        <v>65.0</v>
      </c>
      <c r="K7671" s="9">
        <v>3705.0</v>
      </c>
      <c r="L7671" s="9">
        <v>1815.45</v>
      </c>
      <c r="M7671" s="10">
        <v>0.49</v>
      </c>
      <c r="N7671" s="4" t="s">
        <v>89</v>
      </c>
      <c r="O7671" s="4" t="s">
        <v>23</v>
      </c>
      <c r="P7671" s="4" t="s">
        <v>24</v>
      </c>
    </row>
    <row r="7672" ht="14.25" customHeight="1">
      <c r="B7672" s="4" t="s">
        <v>67</v>
      </c>
      <c r="C7672" s="4">
        <v>1185732.0</v>
      </c>
      <c r="D7672" s="5">
        <v>44419.0</v>
      </c>
      <c r="E7672" s="4" t="s">
        <v>16</v>
      </c>
      <c r="F7672" s="4" t="s">
        <v>137</v>
      </c>
      <c r="G7672" s="4" t="s">
        <v>138</v>
      </c>
      <c r="H7672" s="6" t="s">
        <v>28</v>
      </c>
      <c r="I7672" s="7">
        <v>61.0</v>
      </c>
      <c r="J7672" s="8">
        <v>104.0</v>
      </c>
      <c r="K7672" s="9">
        <v>6344.0</v>
      </c>
      <c r="L7672" s="9">
        <v>3235.44</v>
      </c>
      <c r="M7672" s="10">
        <v>0.51</v>
      </c>
      <c r="N7672" s="4" t="s">
        <v>89</v>
      </c>
      <c r="O7672" s="4" t="s">
        <v>20</v>
      </c>
      <c r="P7672" s="4" t="s">
        <v>24</v>
      </c>
    </row>
    <row r="7673" ht="14.25" customHeight="1">
      <c r="B7673" s="4" t="s">
        <v>67</v>
      </c>
      <c r="C7673" s="4">
        <v>1185732.0</v>
      </c>
      <c r="D7673" s="5">
        <v>44449.0</v>
      </c>
      <c r="E7673" s="4" t="s">
        <v>16</v>
      </c>
      <c r="F7673" s="4" t="s">
        <v>137</v>
      </c>
      <c r="G7673" s="4" t="s">
        <v>138</v>
      </c>
      <c r="H7673" s="6" t="s">
        <v>18</v>
      </c>
      <c r="I7673" s="7">
        <v>56.0</v>
      </c>
      <c r="J7673" s="8">
        <v>137.0</v>
      </c>
      <c r="K7673" s="9">
        <v>7672.0</v>
      </c>
      <c r="L7673" s="9">
        <v>4373.040000000001</v>
      </c>
      <c r="M7673" s="10">
        <v>0.5700000000000001</v>
      </c>
      <c r="N7673" s="4" t="s">
        <v>89</v>
      </c>
      <c r="O7673" s="4" t="s">
        <v>29</v>
      </c>
      <c r="P7673" s="4" t="s">
        <v>24</v>
      </c>
    </row>
    <row r="7674" ht="14.25" customHeight="1">
      <c r="B7674" s="4" t="s">
        <v>67</v>
      </c>
      <c r="C7674" s="4">
        <v>1185732.0</v>
      </c>
      <c r="D7674" s="5">
        <v>44449.0</v>
      </c>
      <c r="E7674" s="4" t="s">
        <v>16</v>
      </c>
      <c r="F7674" s="4" t="s">
        <v>137</v>
      </c>
      <c r="G7674" s="4" t="s">
        <v>138</v>
      </c>
      <c r="H7674" s="6" t="s">
        <v>22</v>
      </c>
      <c r="I7674" s="7">
        <v>50.0</v>
      </c>
      <c r="J7674" s="8">
        <v>85.0</v>
      </c>
      <c r="K7674" s="9">
        <v>4250.0</v>
      </c>
      <c r="L7674" s="9">
        <v>2550.0</v>
      </c>
      <c r="M7674" s="10">
        <v>0.6</v>
      </c>
      <c r="N7674" s="4" t="s">
        <v>89</v>
      </c>
      <c r="O7674" s="4" t="s">
        <v>29</v>
      </c>
      <c r="P7674" s="4" t="s">
        <v>21</v>
      </c>
    </row>
    <row r="7675" ht="14.25" customHeight="1">
      <c r="B7675" s="4" t="s">
        <v>67</v>
      </c>
      <c r="C7675" s="4">
        <v>1185732.0</v>
      </c>
      <c r="D7675" s="5">
        <v>44449.0</v>
      </c>
      <c r="E7675" s="4" t="s">
        <v>16</v>
      </c>
      <c r="F7675" s="4" t="s">
        <v>137</v>
      </c>
      <c r="G7675" s="4" t="s">
        <v>138</v>
      </c>
      <c r="H7675" s="6" t="s">
        <v>25</v>
      </c>
      <c r="I7675" s="7">
        <v>46.0</v>
      </c>
      <c r="J7675" s="8">
        <v>56.0</v>
      </c>
      <c r="K7675" s="9">
        <v>2576.0</v>
      </c>
      <c r="L7675" s="9">
        <v>1288.0</v>
      </c>
      <c r="M7675" s="10">
        <v>0.5</v>
      </c>
      <c r="N7675" s="4" t="s">
        <v>89</v>
      </c>
      <c r="O7675" s="4" t="s">
        <v>20</v>
      </c>
      <c r="P7675" s="4" t="s">
        <v>24</v>
      </c>
    </row>
    <row r="7676" ht="14.25" customHeight="1">
      <c r="B7676" s="4" t="s">
        <v>67</v>
      </c>
      <c r="C7676" s="4">
        <v>1185732.0</v>
      </c>
      <c r="D7676" s="5">
        <v>44449.0</v>
      </c>
      <c r="E7676" s="4" t="s">
        <v>16</v>
      </c>
      <c r="F7676" s="4" t="s">
        <v>137</v>
      </c>
      <c r="G7676" s="4" t="s">
        <v>138</v>
      </c>
      <c r="H7676" s="6" t="s">
        <v>26</v>
      </c>
      <c r="I7676" s="7">
        <v>45.0</v>
      </c>
      <c r="J7676" s="8">
        <v>52.0</v>
      </c>
      <c r="K7676" s="9">
        <v>2340.0</v>
      </c>
      <c r="L7676" s="9">
        <v>1146.6</v>
      </c>
      <c r="M7676" s="10">
        <v>0.49</v>
      </c>
      <c r="N7676" s="4" t="s">
        <v>89</v>
      </c>
      <c r="O7676" s="4" t="s">
        <v>29</v>
      </c>
      <c r="P7676" s="4" t="s">
        <v>21</v>
      </c>
    </row>
    <row r="7677" ht="14.25" customHeight="1">
      <c r="B7677" s="4" t="s">
        <v>67</v>
      </c>
      <c r="C7677" s="4">
        <v>1185732.0</v>
      </c>
      <c r="D7677" s="5">
        <v>44449.0</v>
      </c>
      <c r="E7677" s="4" t="s">
        <v>16</v>
      </c>
      <c r="F7677" s="4" t="s">
        <v>137</v>
      </c>
      <c r="G7677" s="4" t="s">
        <v>138</v>
      </c>
      <c r="H7677" s="6" t="s">
        <v>27</v>
      </c>
      <c r="I7677" s="7">
        <v>58.0</v>
      </c>
      <c r="J7677" s="8">
        <v>50.0</v>
      </c>
      <c r="K7677" s="9">
        <v>2900.0</v>
      </c>
      <c r="L7677" s="9">
        <v>1363.0</v>
      </c>
      <c r="M7677" s="10">
        <v>0.47</v>
      </c>
      <c r="N7677" s="4" t="s">
        <v>89</v>
      </c>
      <c r="O7677" s="4" t="s">
        <v>29</v>
      </c>
      <c r="P7677" s="4" t="s">
        <v>21</v>
      </c>
    </row>
    <row r="7678" ht="14.25" customHeight="1">
      <c r="B7678" s="4" t="s">
        <v>67</v>
      </c>
      <c r="C7678" s="4">
        <v>1185732.0</v>
      </c>
      <c r="D7678" s="5">
        <v>44449.0</v>
      </c>
      <c r="E7678" s="4" t="s">
        <v>16</v>
      </c>
      <c r="F7678" s="4" t="s">
        <v>137</v>
      </c>
      <c r="G7678" s="4" t="s">
        <v>138</v>
      </c>
      <c r="H7678" s="6" t="s">
        <v>28</v>
      </c>
      <c r="I7678" s="7">
        <v>59.0</v>
      </c>
      <c r="J7678" s="8">
        <v>78.0</v>
      </c>
      <c r="K7678" s="9">
        <v>4602.0</v>
      </c>
      <c r="L7678" s="9">
        <v>2531.1</v>
      </c>
      <c r="M7678" s="10">
        <v>0.5499999999999999</v>
      </c>
      <c r="N7678" s="4" t="s">
        <v>89</v>
      </c>
      <c r="O7678" s="4" t="s">
        <v>23</v>
      </c>
      <c r="P7678" s="4" t="s">
        <v>21</v>
      </c>
    </row>
    <row r="7679" ht="14.25" customHeight="1">
      <c r="B7679" s="4" t="s">
        <v>67</v>
      </c>
      <c r="C7679" s="4">
        <v>1185732.0</v>
      </c>
      <c r="D7679" s="5">
        <v>44481.0</v>
      </c>
      <c r="E7679" s="4" t="s">
        <v>16</v>
      </c>
      <c r="F7679" s="4" t="s">
        <v>137</v>
      </c>
      <c r="G7679" s="4" t="s">
        <v>138</v>
      </c>
      <c r="H7679" s="6" t="s">
        <v>18</v>
      </c>
      <c r="I7679" s="7">
        <v>62.0</v>
      </c>
      <c r="J7679" s="8">
        <v>133.0</v>
      </c>
      <c r="K7679" s="9">
        <v>8246.0</v>
      </c>
      <c r="L7679" s="9">
        <v>4947.599999999999</v>
      </c>
      <c r="M7679" s="10">
        <v>0.6</v>
      </c>
      <c r="N7679" s="4" t="s">
        <v>89</v>
      </c>
      <c r="O7679" s="4" t="s">
        <v>29</v>
      </c>
      <c r="P7679" s="4" t="s">
        <v>21</v>
      </c>
    </row>
    <row r="7680" ht="14.25" customHeight="1">
      <c r="B7680" s="4" t="s">
        <v>67</v>
      </c>
      <c r="C7680" s="4">
        <v>1185732.0</v>
      </c>
      <c r="D7680" s="5">
        <v>44481.0</v>
      </c>
      <c r="E7680" s="4" t="s">
        <v>16</v>
      </c>
      <c r="F7680" s="4" t="s">
        <v>137</v>
      </c>
      <c r="G7680" s="4" t="s">
        <v>138</v>
      </c>
      <c r="H7680" s="6" t="s">
        <v>22</v>
      </c>
      <c r="I7680" s="7">
        <v>54.0</v>
      </c>
      <c r="J7680" s="8">
        <v>75.0</v>
      </c>
      <c r="K7680" s="9">
        <v>4050.0</v>
      </c>
      <c r="L7680" s="9">
        <v>2389.5000000000005</v>
      </c>
      <c r="M7680" s="10">
        <v>0.5900000000000001</v>
      </c>
      <c r="N7680" s="4" t="s">
        <v>89</v>
      </c>
      <c r="O7680" s="4" t="s">
        <v>23</v>
      </c>
      <c r="P7680" s="4" t="s">
        <v>21</v>
      </c>
    </row>
    <row r="7681" ht="14.25" customHeight="1">
      <c r="B7681" s="4" t="s">
        <v>67</v>
      </c>
      <c r="C7681" s="4">
        <v>1185732.0</v>
      </c>
      <c r="D7681" s="5">
        <v>44481.0</v>
      </c>
      <c r="E7681" s="4" t="s">
        <v>16</v>
      </c>
      <c r="F7681" s="4" t="s">
        <v>137</v>
      </c>
      <c r="G7681" s="4" t="s">
        <v>138</v>
      </c>
      <c r="H7681" s="6" t="s">
        <v>25</v>
      </c>
      <c r="I7681" s="7">
        <v>59.0</v>
      </c>
      <c r="J7681" s="8">
        <v>54.0</v>
      </c>
      <c r="K7681" s="9">
        <v>3186.0</v>
      </c>
      <c r="L7681" s="9">
        <v>1593.0</v>
      </c>
      <c r="M7681" s="10">
        <v>0.5</v>
      </c>
      <c r="N7681" s="4" t="s">
        <v>89</v>
      </c>
      <c r="O7681" s="4" t="s">
        <v>29</v>
      </c>
      <c r="P7681" s="4" t="s">
        <v>21</v>
      </c>
    </row>
    <row r="7682" ht="14.25" customHeight="1">
      <c r="B7682" s="4" t="s">
        <v>67</v>
      </c>
      <c r="C7682" s="4">
        <v>1185732.0</v>
      </c>
      <c r="D7682" s="5">
        <v>44481.0</v>
      </c>
      <c r="E7682" s="4" t="s">
        <v>16</v>
      </c>
      <c r="F7682" s="4" t="s">
        <v>137</v>
      </c>
      <c r="G7682" s="4" t="s">
        <v>138</v>
      </c>
      <c r="H7682" s="6" t="s">
        <v>26</v>
      </c>
      <c r="I7682" s="7">
        <v>55.0</v>
      </c>
      <c r="J7682" s="8">
        <v>46.0</v>
      </c>
      <c r="K7682" s="9">
        <v>2530.0</v>
      </c>
      <c r="L7682" s="9">
        <v>1214.3999999999999</v>
      </c>
      <c r="M7682" s="10">
        <v>0.48</v>
      </c>
      <c r="N7682" s="4" t="s">
        <v>89</v>
      </c>
      <c r="O7682" s="4" t="s">
        <v>23</v>
      </c>
      <c r="P7682" s="4" t="s">
        <v>21</v>
      </c>
    </row>
    <row r="7683" ht="14.25" customHeight="1">
      <c r="B7683" s="4" t="s">
        <v>67</v>
      </c>
      <c r="C7683" s="4">
        <v>1185732.0</v>
      </c>
      <c r="D7683" s="5">
        <v>44481.0</v>
      </c>
      <c r="E7683" s="4" t="s">
        <v>16</v>
      </c>
      <c r="F7683" s="4" t="s">
        <v>137</v>
      </c>
      <c r="G7683" s="4" t="s">
        <v>138</v>
      </c>
      <c r="H7683" s="6" t="s">
        <v>27</v>
      </c>
      <c r="I7683" s="7">
        <v>66.0</v>
      </c>
      <c r="J7683" s="8">
        <v>51.0</v>
      </c>
      <c r="K7683" s="9">
        <v>3366.0</v>
      </c>
      <c r="L7683" s="9">
        <v>1615.6799999999998</v>
      </c>
      <c r="M7683" s="10">
        <v>0.48</v>
      </c>
      <c r="N7683" s="4" t="s">
        <v>89</v>
      </c>
      <c r="O7683" s="4" t="s">
        <v>20</v>
      </c>
      <c r="P7683" s="4" t="s">
        <v>24</v>
      </c>
    </row>
    <row r="7684" ht="14.25" customHeight="1">
      <c r="B7684" s="4" t="s">
        <v>36</v>
      </c>
      <c r="C7684" s="4">
        <v>1185732.0</v>
      </c>
      <c r="D7684" s="5">
        <v>44481.0</v>
      </c>
      <c r="E7684" s="4" t="s">
        <v>16</v>
      </c>
      <c r="F7684" s="4" t="s">
        <v>137</v>
      </c>
      <c r="G7684" s="4" t="s">
        <v>138</v>
      </c>
      <c r="H7684" s="6" t="s">
        <v>28</v>
      </c>
      <c r="I7684" s="7">
        <v>71.0</v>
      </c>
      <c r="J7684" s="8">
        <v>81.0</v>
      </c>
      <c r="K7684" s="9">
        <v>5751.0</v>
      </c>
      <c r="L7684" s="9">
        <v>3048.03</v>
      </c>
      <c r="M7684" s="10">
        <v>0.53</v>
      </c>
      <c r="N7684" s="4" t="s">
        <v>89</v>
      </c>
      <c r="O7684" s="4" t="s">
        <v>23</v>
      </c>
      <c r="P7684" s="4" t="s">
        <v>24</v>
      </c>
    </row>
    <row r="7685" ht="14.25" customHeight="1">
      <c r="B7685" s="4" t="s">
        <v>36</v>
      </c>
      <c r="C7685" s="4">
        <v>1185732.0</v>
      </c>
      <c r="D7685" s="5">
        <v>44511.0</v>
      </c>
      <c r="E7685" s="4" t="s">
        <v>16</v>
      </c>
      <c r="F7685" s="4" t="s">
        <v>137</v>
      </c>
      <c r="G7685" s="4" t="s">
        <v>138</v>
      </c>
      <c r="H7685" s="6" t="s">
        <v>18</v>
      </c>
      <c r="I7685" s="7">
        <v>64.0</v>
      </c>
      <c r="J7685" s="8">
        <v>126.0</v>
      </c>
      <c r="K7685" s="9">
        <v>8064.0</v>
      </c>
      <c r="L7685" s="9">
        <v>4838.4</v>
      </c>
      <c r="M7685" s="10">
        <v>0.6</v>
      </c>
      <c r="N7685" s="4" t="s">
        <v>89</v>
      </c>
      <c r="O7685" s="4" t="s">
        <v>23</v>
      </c>
      <c r="P7685" s="4" t="s">
        <v>24</v>
      </c>
    </row>
    <row r="7686" ht="14.25" customHeight="1">
      <c r="B7686" s="4" t="s">
        <v>36</v>
      </c>
      <c r="C7686" s="4">
        <v>1185732.0</v>
      </c>
      <c r="D7686" s="5">
        <v>44511.0</v>
      </c>
      <c r="E7686" s="4" t="s">
        <v>16</v>
      </c>
      <c r="F7686" s="4" t="s">
        <v>137</v>
      </c>
      <c r="G7686" s="4" t="s">
        <v>138</v>
      </c>
      <c r="H7686" s="6" t="s">
        <v>22</v>
      </c>
      <c r="I7686" s="7">
        <v>55.0</v>
      </c>
      <c r="J7686" s="8">
        <v>81.0</v>
      </c>
      <c r="K7686" s="9">
        <v>4455.0</v>
      </c>
      <c r="L7686" s="9">
        <v>2583.9</v>
      </c>
      <c r="M7686" s="10">
        <v>0.5800000000000001</v>
      </c>
      <c r="N7686" s="4" t="s">
        <v>89</v>
      </c>
      <c r="O7686" s="4" t="s">
        <v>20</v>
      </c>
      <c r="P7686" s="4" t="s">
        <v>21</v>
      </c>
    </row>
    <row r="7687" ht="14.25" customHeight="1">
      <c r="B7687" s="4" t="s">
        <v>36</v>
      </c>
      <c r="C7687" s="4">
        <v>1185732.0</v>
      </c>
      <c r="D7687" s="5">
        <v>44511.0</v>
      </c>
      <c r="E7687" s="4" t="s">
        <v>16</v>
      </c>
      <c r="F7687" s="4" t="s">
        <v>137</v>
      </c>
      <c r="G7687" s="4" t="s">
        <v>138</v>
      </c>
      <c r="H7687" s="6" t="s">
        <v>25</v>
      </c>
      <c r="I7687" s="7">
        <v>57.0</v>
      </c>
      <c r="J7687" s="8">
        <v>96.0</v>
      </c>
      <c r="K7687" s="9">
        <v>5472.0</v>
      </c>
      <c r="L7687" s="9">
        <v>2626.56</v>
      </c>
      <c r="M7687" s="10">
        <v>0.48</v>
      </c>
      <c r="N7687" s="4" t="s">
        <v>89</v>
      </c>
      <c r="O7687" s="4" t="s">
        <v>23</v>
      </c>
      <c r="P7687" s="4" t="s">
        <v>24</v>
      </c>
    </row>
    <row r="7688" ht="14.25" customHeight="1">
      <c r="B7688" s="4" t="s">
        <v>67</v>
      </c>
      <c r="C7688" s="4">
        <v>1185732.0</v>
      </c>
      <c r="D7688" s="5">
        <v>44511.0</v>
      </c>
      <c r="E7688" s="4" t="s">
        <v>16</v>
      </c>
      <c r="F7688" s="4" t="s">
        <v>137</v>
      </c>
      <c r="G7688" s="4" t="s">
        <v>138</v>
      </c>
      <c r="H7688" s="6" t="s">
        <v>26</v>
      </c>
      <c r="I7688" s="7">
        <v>55.0</v>
      </c>
      <c r="J7688" s="8">
        <v>75.0</v>
      </c>
      <c r="K7688" s="9">
        <v>4125.0</v>
      </c>
      <c r="L7688" s="9">
        <v>2062.5</v>
      </c>
      <c r="M7688" s="10">
        <v>0.5</v>
      </c>
      <c r="N7688" s="4" t="s">
        <v>89</v>
      </c>
      <c r="O7688" s="4" t="s">
        <v>20</v>
      </c>
      <c r="P7688" s="4" t="s">
        <v>24</v>
      </c>
    </row>
    <row r="7689" ht="14.25" customHeight="1">
      <c r="B7689" s="4" t="s">
        <v>67</v>
      </c>
      <c r="C7689" s="4">
        <v>1185732.0</v>
      </c>
      <c r="D7689" s="5">
        <v>44511.0</v>
      </c>
      <c r="E7689" s="4" t="s">
        <v>16</v>
      </c>
      <c r="F7689" s="4" t="s">
        <v>137</v>
      </c>
      <c r="G7689" s="4" t="s">
        <v>138</v>
      </c>
      <c r="H7689" s="6" t="s">
        <v>27</v>
      </c>
      <c r="I7689" s="7">
        <v>67.0</v>
      </c>
      <c r="J7689" s="8">
        <v>80.0</v>
      </c>
      <c r="K7689" s="9">
        <v>5360.0</v>
      </c>
      <c r="L7689" s="9">
        <v>2680.0</v>
      </c>
      <c r="M7689" s="10">
        <v>0.5</v>
      </c>
      <c r="N7689" s="4" t="s">
        <v>89</v>
      </c>
      <c r="O7689" s="4" t="s">
        <v>20</v>
      </c>
      <c r="P7689" s="4" t="s">
        <v>21</v>
      </c>
    </row>
    <row r="7690" ht="14.25" customHeight="1">
      <c r="B7690" s="4" t="s">
        <v>67</v>
      </c>
      <c r="C7690" s="4">
        <v>1185732.0</v>
      </c>
      <c r="D7690" s="5">
        <v>44511.0</v>
      </c>
      <c r="E7690" s="4" t="s">
        <v>16</v>
      </c>
      <c r="F7690" s="4" t="s">
        <v>137</v>
      </c>
      <c r="G7690" s="4" t="s">
        <v>138</v>
      </c>
      <c r="H7690" s="6" t="s">
        <v>28</v>
      </c>
      <c r="I7690" s="7">
        <v>70.0</v>
      </c>
      <c r="J7690" s="8">
        <v>94.0</v>
      </c>
      <c r="K7690" s="9">
        <v>6580.0</v>
      </c>
      <c r="L7690" s="9">
        <v>3487.4</v>
      </c>
      <c r="M7690" s="10">
        <v>0.53</v>
      </c>
      <c r="N7690" s="4" t="s">
        <v>89</v>
      </c>
      <c r="O7690" s="4" t="s">
        <v>29</v>
      </c>
      <c r="P7690" s="4" t="s">
        <v>24</v>
      </c>
    </row>
    <row r="7691" ht="14.25" customHeight="1">
      <c r="B7691" s="4" t="s">
        <v>67</v>
      </c>
      <c r="C7691" s="4">
        <v>1185732.0</v>
      </c>
      <c r="D7691" s="5">
        <v>44540.0</v>
      </c>
      <c r="E7691" s="4" t="s">
        <v>16</v>
      </c>
      <c r="F7691" s="4" t="s">
        <v>137</v>
      </c>
      <c r="G7691" s="4" t="s">
        <v>138</v>
      </c>
      <c r="H7691" s="6" t="s">
        <v>18</v>
      </c>
      <c r="I7691" s="7">
        <v>64.0</v>
      </c>
      <c r="J7691" s="8">
        <v>168.0</v>
      </c>
      <c r="K7691" s="9">
        <v>10752.0</v>
      </c>
      <c r="L7691" s="9">
        <v>6451.2</v>
      </c>
      <c r="M7691" s="10">
        <v>0.6</v>
      </c>
      <c r="N7691" s="4" t="s">
        <v>89</v>
      </c>
      <c r="O7691" s="4" t="s">
        <v>29</v>
      </c>
      <c r="P7691" s="4" t="s">
        <v>21</v>
      </c>
    </row>
    <row r="7692" ht="14.25" customHeight="1">
      <c r="B7692" s="4" t="s">
        <v>67</v>
      </c>
      <c r="C7692" s="4">
        <v>1185732.0</v>
      </c>
      <c r="D7692" s="5">
        <v>44540.0</v>
      </c>
      <c r="E7692" s="4" t="s">
        <v>16</v>
      </c>
      <c r="F7692" s="4" t="s">
        <v>137</v>
      </c>
      <c r="G7692" s="4" t="s">
        <v>138</v>
      </c>
      <c r="H7692" s="6" t="s">
        <v>22</v>
      </c>
      <c r="I7692" s="7">
        <v>55.0</v>
      </c>
      <c r="J7692" s="8">
        <v>100.0</v>
      </c>
      <c r="K7692" s="9">
        <v>5500.0</v>
      </c>
      <c r="L7692" s="9">
        <v>3025.0000000000005</v>
      </c>
      <c r="M7692" s="10">
        <v>0.55</v>
      </c>
      <c r="N7692" s="4" t="s">
        <v>89</v>
      </c>
      <c r="O7692" s="4" t="s">
        <v>23</v>
      </c>
      <c r="P7692" s="4" t="s">
        <v>21</v>
      </c>
    </row>
    <row r="7693" ht="14.25" customHeight="1">
      <c r="B7693" s="4" t="s">
        <v>67</v>
      </c>
      <c r="C7693" s="4">
        <v>1185732.0</v>
      </c>
      <c r="D7693" s="5">
        <v>44540.0</v>
      </c>
      <c r="E7693" s="4" t="s">
        <v>16</v>
      </c>
      <c r="F7693" s="4" t="s">
        <v>137</v>
      </c>
      <c r="G7693" s="4" t="s">
        <v>138</v>
      </c>
      <c r="H7693" s="6" t="s">
        <v>25</v>
      </c>
      <c r="I7693" s="7">
        <v>55.0</v>
      </c>
      <c r="J7693" s="8">
        <v>113.0</v>
      </c>
      <c r="K7693" s="9">
        <v>6215.0</v>
      </c>
      <c r="L7693" s="9">
        <v>2921.0499999999997</v>
      </c>
      <c r="M7693" s="10">
        <v>0.47</v>
      </c>
      <c r="N7693" s="4" t="s">
        <v>89</v>
      </c>
      <c r="O7693" s="4" t="s">
        <v>20</v>
      </c>
      <c r="P7693" s="4" t="s">
        <v>24</v>
      </c>
    </row>
    <row r="7694" ht="14.25" customHeight="1">
      <c r="B7694" s="4" t="s">
        <v>67</v>
      </c>
      <c r="C7694" s="4">
        <v>1185732.0</v>
      </c>
      <c r="D7694" s="5">
        <v>44540.0</v>
      </c>
      <c r="E7694" s="4" t="s">
        <v>16</v>
      </c>
      <c r="F7694" s="4" t="s">
        <v>137</v>
      </c>
      <c r="G7694" s="4" t="s">
        <v>138</v>
      </c>
      <c r="H7694" s="6" t="s">
        <v>26</v>
      </c>
      <c r="I7694" s="7">
        <v>56.0</v>
      </c>
      <c r="J7694" s="8">
        <v>81.0</v>
      </c>
      <c r="K7694" s="9">
        <v>4536.0</v>
      </c>
      <c r="L7694" s="9">
        <v>2041.1999999999998</v>
      </c>
      <c r="M7694" s="10">
        <v>0.44999999999999996</v>
      </c>
      <c r="N7694" s="4" t="s">
        <v>89</v>
      </c>
      <c r="O7694" s="4" t="s">
        <v>23</v>
      </c>
      <c r="P7694" s="4" t="s">
        <v>21</v>
      </c>
    </row>
    <row r="7695" ht="14.25" customHeight="1">
      <c r="B7695" s="4" t="s">
        <v>67</v>
      </c>
      <c r="C7695" s="4">
        <v>1185732.0</v>
      </c>
      <c r="D7695" s="5">
        <v>44540.0</v>
      </c>
      <c r="E7695" s="4" t="s">
        <v>16</v>
      </c>
      <c r="F7695" s="4" t="s">
        <v>137</v>
      </c>
      <c r="G7695" s="4" t="s">
        <v>138</v>
      </c>
      <c r="H7695" s="6" t="s">
        <v>27</v>
      </c>
      <c r="I7695" s="7">
        <v>67.0</v>
      </c>
      <c r="J7695" s="8">
        <v>81.0</v>
      </c>
      <c r="K7695" s="9">
        <v>5427.0</v>
      </c>
      <c r="L7695" s="9">
        <v>2604.96</v>
      </c>
      <c r="M7695" s="10">
        <v>0.48</v>
      </c>
      <c r="N7695" s="4" t="s">
        <v>89</v>
      </c>
      <c r="O7695" s="4" t="s">
        <v>23</v>
      </c>
      <c r="P7695" s="4" t="s">
        <v>21</v>
      </c>
    </row>
    <row r="7696" ht="14.25" customHeight="1">
      <c r="B7696" s="4" t="s">
        <v>67</v>
      </c>
      <c r="C7696" s="4">
        <v>1185732.0</v>
      </c>
      <c r="D7696" s="5">
        <v>44540.0</v>
      </c>
      <c r="E7696" s="4" t="s">
        <v>16</v>
      </c>
      <c r="F7696" s="4" t="s">
        <v>137</v>
      </c>
      <c r="G7696" s="4" t="s">
        <v>138</v>
      </c>
      <c r="H7696" s="6" t="s">
        <v>28</v>
      </c>
      <c r="I7696" s="7">
        <v>68.0</v>
      </c>
      <c r="J7696" s="8">
        <v>106.0</v>
      </c>
      <c r="K7696" s="9">
        <v>7208.0</v>
      </c>
      <c r="L7696" s="9">
        <v>3748.1600000000003</v>
      </c>
      <c r="M7696" s="10">
        <v>0.52</v>
      </c>
      <c r="N7696" s="4" t="s">
        <v>89</v>
      </c>
      <c r="O7696" s="4" t="s">
        <v>23</v>
      </c>
      <c r="P7696" s="4" t="s">
        <v>24</v>
      </c>
    </row>
    <row r="7697" ht="14.25" customHeight="1">
      <c r="B7697" s="4" t="s">
        <v>67</v>
      </c>
      <c r="C7697" s="4">
        <v>1185732.0</v>
      </c>
      <c r="D7697" s="5">
        <v>44217.0</v>
      </c>
      <c r="E7697" s="4" t="s">
        <v>16</v>
      </c>
      <c r="F7697" s="4" t="s">
        <v>137</v>
      </c>
      <c r="G7697" s="4" t="s">
        <v>138</v>
      </c>
      <c r="H7697" s="6" t="s">
        <v>18</v>
      </c>
      <c r="I7697" s="7">
        <v>49.0</v>
      </c>
      <c r="J7697" s="8">
        <v>131.0</v>
      </c>
      <c r="K7697" s="9">
        <v>6419.0</v>
      </c>
      <c r="L7697" s="9">
        <v>3530.4500000000003</v>
      </c>
      <c r="M7697" s="10">
        <v>0.55</v>
      </c>
      <c r="N7697" s="4" t="s">
        <v>89</v>
      </c>
      <c r="O7697" s="4" t="s">
        <v>20</v>
      </c>
      <c r="P7697" s="4" t="s">
        <v>21</v>
      </c>
    </row>
    <row r="7698" ht="14.25" customHeight="1">
      <c r="B7698" s="4" t="s">
        <v>67</v>
      </c>
      <c r="C7698" s="4">
        <v>1185732.0</v>
      </c>
      <c r="D7698" s="5">
        <v>44217.0</v>
      </c>
      <c r="E7698" s="4" t="s">
        <v>16</v>
      </c>
      <c r="F7698" s="4" t="s">
        <v>137</v>
      </c>
      <c r="G7698" s="4" t="s">
        <v>138</v>
      </c>
      <c r="H7698" s="6" t="s">
        <v>22</v>
      </c>
      <c r="I7698" s="7">
        <v>45.0</v>
      </c>
      <c r="J7698" s="8">
        <v>91.0</v>
      </c>
      <c r="K7698" s="9">
        <v>4095.0</v>
      </c>
      <c r="L7698" s="9">
        <v>2170.35</v>
      </c>
      <c r="M7698" s="10">
        <v>0.53</v>
      </c>
      <c r="N7698" s="4" t="s">
        <v>89</v>
      </c>
      <c r="O7698" s="4" t="s">
        <v>29</v>
      </c>
      <c r="P7698" s="4" t="s">
        <v>21</v>
      </c>
    </row>
    <row r="7699" ht="14.25" customHeight="1">
      <c r="B7699" s="4" t="s">
        <v>67</v>
      </c>
      <c r="C7699" s="4">
        <v>1185732.0</v>
      </c>
      <c r="D7699" s="5">
        <v>44217.0</v>
      </c>
      <c r="E7699" s="4" t="s">
        <v>16</v>
      </c>
      <c r="F7699" s="4" t="s">
        <v>137</v>
      </c>
      <c r="G7699" s="4" t="s">
        <v>138</v>
      </c>
      <c r="H7699" s="6" t="s">
        <v>25</v>
      </c>
      <c r="I7699" s="7">
        <v>38.0</v>
      </c>
      <c r="J7699" s="8">
        <v>81.0</v>
      </c>
      <c r="K7699" s="9">
        <v>3078.0</v>
      </c>
      <c r="L7699" s="9">
        <v>1385.1</v>
      </c>
      <c r="M7699" s="10">
        <v>0.44999999999999996</v>
      </c>
      <c r="N7699" s="4" t="s">
        <v>89</v>
      </c>
      <c r="O7699" s="4" t="s">
        <v>23</v>
      </c>
      <c r="P7699" s="4" t="s">
        <v>21</v>
      </c>
    </row>
    <row r="7700" ht="14.25" customHeight="1">
      <c r="B7700" s="4" t="s">
        <v>67</v>
      </c>
      <c r="C7700" s="4">
        <v>1185732.0</v>
      </c>
      <c r="D7700" s="5">
        <v>44217.0</v>
      </c>
      <c r="E7700" s="4" t="s">
        <v>16</v>
      </c>
      <c r="F7700" s="4" t="s">
        <v>137</v>
      </c>
      <c r="G7700" s="4" t="s">
        <v>138</v>
      </c>
      <c r="H7700" s="6" t="s">
        <v>26</v>
      </c>
      <c r="I7700" s="7">
        <v>43.0</v>
      </c>
      <c r="J7700" s="8">
        <v>46.0</v>
      </c>
      <c r="K7700" s="9">
        <v>1978.0</v>
      </c>
      <c r="L7700" s="9">
        <v>791.2</v>
      </c>
      <c r="M7700" s="10">
        <v>0.4</v>
      </c>
      <c r="N7700" s="4" t="s">
        <v>89</v>
      </c>
      <c r="O7700" s="4" t="s">
        <v>23</v>
      </c>
      <c r="P7700" s="4" t="s">
        <v>21</v>
      </c>
    </row>
    <row r="7701" ht="14.25" customHeight="1">
      <c r="B7701" s="4" t="s">
        <v>67</v>
      </c>
      <c r="C7701" s="4">
        <v>1185732.0</v>
      </c>
      <c r="D7701" s="5">
        <v>44217.0</v>
      </c>
      <c r="E7701" s="4" t="s">
        <v>16</v>
      </c>
      <c r="F7701" s="4" t="s">
        <v>137</v>
      </c>
      <c r="G7701" s="4" t="s">
        <v>138</v>
      </c>
      <c r="H7701" s="6" t="s">
        <v>27</v>
      </c>
      <c r="I7701" s="7">
        <v>59.0</v>
      </c>
      <c r="J7701" s="8">
        <v>56.0</v>
      </c>
      <c r="K7701" s="9">
        <v>3304.0</v>
      </c>
      <c r="L7701" s="9">
        <v>1453.76</v>
      </c>
      <c r="M7701" s="10">
        <v>0.44</v>
      </c>
      <c r="N7701" s="4" t="s">
        <v>89</v>
      </c>
      <c r="O7701" s="4" t="s">
        <v>29</v>
      </c>
      <c r="P7701" s="4" t="s">
        <v>21</v>
      </c>
    </row>
    <row r="7702" ht="14.25" customHeight="1">
      <c r="B7702" s="4" t="s">
        <v>67</v>
      </c>
      <c r="C7702" s="4">
        <v>1185732.0</v>
      </c>
      <c r="D7702" s="5">
        <v>44217.0</v>
      </c>
      <c r="E7702" s="4" t="s">
        <v>16</v>
      </c>
      <c r="F7702" s="4" t="s">
        <v>137</v>
      </c>
      <c r="G7702" s="4" t="s">
        <v>138</v>
      </c>
      <c r="H7702" s="6" t="s">
        <v>28</v>
      </c>
      <c r="I7702" s="7">
        <v>49.0</v>
      </c>
      <c r="J7702" s="8">
        <v>88.0</v>
      </c>
      <c r="K7702" s="9">
        <v>4312.0</v>
      </c>
      <c r="L7702" s="9">
        <v>1940.3999999999999</v>
      </c>
      <c r="M7702" s="10">
        <v>0.44999999999999996</v>
      </c>
      <c r="N7702" s="4" t="s">
        <v>89</v>
      </c>
      <c r="O7702" s="4" t="s">
        <v>20</v>
      </c>
      <c r="P7702" s="4" t="s">
        <v>21</v>
      </c>
    </row>
    <row r="7703" ht="14.25" customHeight="1">
      <c r="B7703" s="4" t="s">
        <v>67</v>
      </c>
      <c r="C7703" s="4">
        <v>1185732.0</v>
      </c>
      <c r="D7703" s="5">
        <v>44246.0</v>
      </c>
      <c r="E7703" s="4" t="s">
        <v>16</v>
      </c>
      <c r="F7703" s="4" t="s">
        <v>137</v>
      </c>
      <c r="G7703" s="4" t="s">
        <v>138</v>
      </c>
      <c r="H7703" s="6" t="s">
        <v>18</v>
      </c>
      <c r="I7703" s="7">
        <v>49.0</v>
      </c>
      <c r="J7703" s="8">
        <v>180.0</v>
      </c>
      <c r="K7703" s="9">
        <v>8820.0</v>
      </c>
      <c r="L7703" s="9">
        <v>4674.6</v>
      </c>
      <c r="M7703" s="10">
        <v>0.53</v>
      </c>
      <c r="N7703" s="4" t="s">
        <v>89</v>
      </c>
      <c r="O7703" s="4" t="s">
        <v>23</v>
      </c>
      <c r="P7703" s="4" t="s">
        <v>24</v>
      </c>
    </row>
    <row r="7704" ht="14.25" customHeight="1">
      <c r="B7704" s="4" t="s">
        <v>67</v>
      </c>
      <c r="C7704" s="4">
        <v>1185732.0</v>
      </c>
      <c r="D7704" s="5">
        <v>44246.0</v>
      </c>
      <c r="E7704" s="4" t="s">
        <v>16</v>
      </c>
      <c r="F7704" s="4" t="s">
        <v>137</v>
      </c>
      <c r="G7704" s="4" t="s">
        <v>138</v>
      </c>
      <c r="H7704" s="6" t="s">
        <v>22</v>
      </c>
      <c r="I7704" s="7">
        <v>45.0</v>
      </c>
      <c r="J7704" s="8">
        <v>75.0</v>
      </c>
      <c r="K7704" s="9">
        <v>3375.0</v>
      </c>
      <c r="L7704" s="9">
        <v>1721.25</v>
      </c>
      <c r="M7704" s="10">
        <v>0.51</v>
      </c>
      <c r="N7704" s="4" t="s">
        <v>89</v>
      </c>
      <c r="O7704" s="4" t="s">
        <v>20</v>
      </c>
      <c r="P7704" s="4" t="s">
        <v>21</v>
      </c>
    </row>
    <row r="7705" ht="14.25" customHeight="1">
      <c r="B7705" s="4" t="s">
        <v>67</v>
      </c>
      <c r="C7705" s="4">
        <v>1185732.0</v>
      </c>
      <c r="D7705" s="5">
        <v>44246.0</v>
      </c>
      <c r="E7705" s="4" t="s">
        <v>16</v>
      </c>
      <c r="F7705" s="4" t="s">
        <v>137</v>
      </c>
      <c r="G7705" s="4" t="s">
        <v>138</v>
      </c>
      <c r="H7705" s="6" t="s">
        <v>25</v>
      </c>
      <c r="I7705" s="7">
        <v>39.0</v>
      </c>
      <c r="J7705" s="8">
        <v>90.0</v>
      </c>
      <c r="K7705" s="9">
        <v>3510.0</v>
      </c>
      <c r="L7705" s="9">
        <v>1544.4</v>
      </c>
      <c r="M7705" s="10">
        <v>0.44</v>
      </c>
      <c r="N7705" s="4" t="s">
        <v>89</v>
      </c>
      <c r="O7705" s="4" t="s">
        <v>20</v>
      </c>
      <c r="P7705" s="4" t="s">
        <v>21</v>
      </c>
    </row>
    <row r="7706" ht="14.25" customHeight="1">
      <c r="B7706" s="4" t="s">
        <v>67</v>
      </c>
      <c r="C7706" s="4">
        <v>1185732.0</v>
      </c>
      <c r="D7706" s="5">
        <v>44246.0</v>
      </c>
      <c r="E7706" s="4" t="s">
        <v>16</v>
      </c>
      <c r="F7706" s="4" t="s">
        <v>139</v>
      </c>
      <c r="G7706" s="4" t="s">
        <v>140</v>
      </c>
      <c r="H7706" s="6" t="s">
        <v>26</v>
      </c>
      <c r="I7706" s="7">
        <v>42.0</v>
      </c>
      <c r="J7706" s="8">
        <v>58.0</v>
      </c>
      <c r="K7706" s="9">
        <v>2436.0</v>
      </c>
      <c r="L7706" s="9">
        <v>1047.48</v>
      </c>
      <c r="M7706" s="10">
        <v>0.43</v>
      </c>
      <c r="N7706" s="4" t="s">
        <v>89</v>
      </c>
      <c r="O7706" s="4" t="s">
        <v>23</v>
      </c>
      <c r="P7706" s="4" t="s">
        <v>21</v>
      </c>
    </row>
    <row r="7707" ht="14.25" customHeight="1">
      <c r="B7707" s="4" t="s">
        <v>67</v>
      </c>
      <c r="C7707" s="4">
        <v>1185732.0</v>
      </c>
      <c r="D7707" s="5">
        <v>44246.0</v>
      </c>
      <c r="E7707" s="4" t="s">
        <v>16</v>
      </c>
      <c r="F7707" s="4" t="s">
        <v>139</v>
      </c>
      <c r="G7707" s="4" t="s">
        <v>140</v>
      </c>
      <c r="H7707" s="6" t="s">
        <v>27</v>
      </c>
      <c r="I7707" s="7">
        <v>56.0</v>
      </c>
      <c r="J7707" s="8">
        <v>83.0</v>
      </c>
      <c r="K7707" s="9">
        <v>4648.0</v>
      </c>
      <c r="L7707" s="9">
        <v>1998.6399999999999</v>
      </c>
      <c r="M7707" s="10">
        <v>0.43</v>
      </c>
      <c r="N7707" s="4" t="s">
        <v>89</v>
      </c>
      <c r="O7707" s="4" t="s">
        <v>20</v>
      </c>
      <c r="P7707" s="4" t="s">
        <v>24</v>
      </c>
    </row>
    <row r="7708" ht="14.25" customHeight="1">
      <c r="B7708" s="4" t="s">
        <v>67</v>
      </c>
      <c r="C7708" s="4">
        <v>1185732.0</v>
      </c>
      <c r="D7708" s="5">
        <v>44246.0</v>
      </c>
      <c r="E7708" s="4" t="s">
        <v>16</v>
      </c>
      <c r="F7708" s="4" t="s">
        <v>139</v>
      </c>
      <c r="G7708" s="4" t="s">
        <v>140</v>
      </c>
      <c r="H7708" s="6" t="s">
        <v>28</v>
      </c>
      <c r="I7708" s="7">
        <v>46.0</v>
      </c>
      <c r="J7708" s="8">
        <v>98.0</v>
      </c>
      <c r="K7708" s="9">
        <v>4508.0</v>
      </c>
      <c r="L7708" s="9">
        <v>2163.84</v>
      </c>
      <c r="M7708" s="10">
        <v>0.48</v>
      </c>
      <c r="N7708" s="4" t="s">
        <v>89</v>
      </c>
      <c r="O7708" s="4" t="s">
        <v>20</v>
      </c>
      <c r="P7708" s="4" t="s">
        <v>24</v>
      </c>
    </row>
    <row r="7709" ht="14.25" customHeight="1">
      <c r="B7709" s="4" t="s">
        <v>67</v>
      </c>
      <c r="C7709" s="4">
        <v>1185732.0</v>
      </c>
      <c r="D7709" s="5">
        <v>44272.0</v>
      </c>
      <c r="E7709" s="4" t="s">
        <v>16</v>
      </c>
      <c r="F7709" s="4" t="s">
        <v>139</v>
      </c>
      <c r="G7709" s="4" t="s">
        <v>140</v>
      </c>
      <c r="H7709" s="6" t="s">
        <v>18</v>
      </c>
      <c r="I7709" s="7">
        <v>49.0</v>
      </c>
      <c r="J7709" s="8">
        <v>165.0</v>
      </c>
      <c r="K7709" s="9">
        <v>8085.0</v>
      </c>
      <c r="L7709" s="9">
        <v>4042.5</v>
      </c>
      <c r="M7709" s="10">
        <v>0.5</v>
      </c>
      <c r="N7709" s="4" t="s">
        <v>89</v>
      </c>
      <c r="O7709" s="4" t="s">
        <v>20</v>
      </c>
      <c r="P7709" s="4" t="s">
        <v>24</v>
      </c>
    </row>
    <row r="7710" ht="14.25" customHeight="1">
      <c r="B7710" s="4" t="s">
        <v>67</v>
      </c>
      <c r="C7710" s="4">
        <v>1185732.0</v>
      </c>
      <c r="D7710" s="5">
        <v>44272.0</v>
      </c>
      <c r="E7710" s="4" t="s">
        <v>16</v>
      </c>
      <c r="F7710" s="4" t="s">
        <v>139</v>
      </c>
      <c r="G7710" s="4" t="s">
        <v>140</v>
      </c>
      <c r="H7710" s="6" t="s">
        <v>22</v>
      </c>
      <c r="I7710" s="7">
        <v>49.0</v>
      </c>
      <c r="J7710" s="8">
        <v>69.0</v>
      </c>
      <c r="K7710" s="9">
        <v>3381.0</v>
      </c>
      <c r="L7710" s="9">
        <v>1724.31</v>
      </c>
      <c r="M7710" s="10">
        <v>0.51</v>
      </c>
      <c r="N7710" s="4" t="s">
        <v>89</v>
      </c>
      <c r="O7710" s="4" t="s">
        <v>20</v>
      </c>
      <c r="P7710" s="4" t="s">
        <v>24</v>
      </c>
    </row>
    <row r="7711" ht="14.25" customHeight="1">
      <c r="B7711" s="4" t="s">
        <v>67</v>
      </c>
      <c r="C7711" s="4">
        <v>1185732.0</v>
      </c>
      <c r="D7711" s="5">
        <v>44272.0</v>
      </c>
      <c r="E7711" s="4" t="s">
        <v>16</v>
      </c>
      <c r="F7711" s="4" t="s">
        <v>139</v>
      </c>
      <c r="G7711" s="4" t="s">
        <v>140</v>
      </c>
      <c r="H7711" s="6" t="s">
        <v>25</v>
      </c>
      <c r="I7711" s="7">
        <v>38.0</v>
      </c>
      <c r="J7711" s="8">
        <v>75.0</v>
      </c>
      <c r="K7711" s="9">
        <v>2850.0</v>
      </c>
      <c r="L7711" s="9">
        <v>1168.5</v>
      </c>
      <c r="M7711" s="10">
        <v>0.41</v>
      </c>
      <c r="N7711" s="4" t="s">
        <v>89</v>
      </c>
      <c r="O7711" s="4" t="s">
        <v>20</v>
      </c>
      <c r="P7711" s="4" t="s">
        <v>21</v>
      </c>
    </row>
    <row r="7712" ht="14.25" customHeight="1">
      <c r="B7712" s="4" t="s">
        <v>67</v>
      </c>
      <c r="C7712" s="4">
        <v>1185732.0</v>
      </c>
      <c r="D7712" s="5">
        <v>44272.0</v>
      </c>
      <c r="E7712" s="4" t="s">
        <v>16</v>
      </c>
      <c r="F7712" s="4" t="s">
        <v>139</v>
      </c>
      <c r="G7712" s="4" t="s">
        <v>140</v>
      </c>
      <c r="H7712" s="6" t="s">
        <v>26</v>
      </c>
      <c r="I7712" s="7">
        <v>44.0</v>
      </c>
      <c r="J7712" s="8">
        <v>38.0</v>
      </c>
      <c r="K7712" s="9">
        <v>1672.0</v>
      </c>
      <c r="L7712" s="9">
        <v>702.24</v>
      </c>
      <c r="M7712" s="10">
        <v>0.42</v>
      </c>
      <c r="N7712" s="4" t="s">
        <v>89</v>
      </c>
      <c r="O7712" s="4" t="s">
        <v>29</v>
      </c>
      <c r="P7712" s="4" t="s">
        <v>24</v>
      </c>
    </row>
    <row r="7713" ht="14.25" customHeight="1">
      <c r="B7713" s="4" t="s">
        <v>67</v>
      </c>
      <c r="C7713" s="4">
        <v>1185732.0</v>
      </c>
      <c r="D7713" s="5">
        <v>44272.0</v>
      </c>
      <c r="E7713" s="4" t="s">
        <v>16</v>
      </c>
      <c r="F7713" s="4" t="s">
        <v>139</v>
      </c>
      <c r="G7713" s="4" t="s">
        <v>140</v>
      </c>
      <c r="H7713" s="6" t="s">
        <v>27</v>
      </c>
      <c r="I7713" s="7">
        <v>58.0</v>
      </c>
      <c r="J7713" s="8">
        <v>60.0</v>
      </c>
      <c r="K7713" s="9">
        <v>3480.0</v>
      </c>
      <c r="L7713" s="9">
        <v>1565.9999999999998</v>
      </c>
      <c r="M7713" s="10">
        <v>0.44999999999999996</v>
      </c>
      <c r="N7713" s="4" t="s">
        <v>89</v>
      </c>
      <c r="O7713" s="4" t="s">
        <v>20</v>
      </c>
      <c r="P7713" s="4" t="s">
        <v>21</v>
      </c>
    </row>
    <row r="7714" ht="14.25" customHeight="1">
      <c r="B7714" s="4" t="s">
        <v>67</v>
      </c>
      <c r="C7714" s="4">
        <v>1185732.0</v>
      </c>
      <c r="D7714" s="5">
        <v>44272.0</v>
      </c>
      <c r="E7714" s="4" t="s">
        <v>16</v>
      </c>
      <c r="F7714" s="4" t="s">
        <v>139</v>
      </c>
      <c r="G7714" s="4" t="s">
        <v>140</v>
      </c>
      <c r="H7714" s="6" t="s">
        <v>28</v>
      </c>
      <c r="I7714" s="7">
        <v>45.0</v>
      </c>
      <c r="J7714" s="8">
        <v>75.0</v>
      </c>
      <c r="K7714" s="9">
        <v>3375.0</v>
      </c>
      <c r="L7714" s="9">
        <v>1586.25</v>
      </c>
      <c r="M7714" s="10">
        <v>0.47</v>
      </c>
      <c r="N7714" s="4" t="s">
        <v>89</v>
      </c>
      <c r="O7714" s="4" t="s">
        <v>20</v>
      </c>
      <c r="P7714" s="4" t="s">
        <v>24</v>
      </c>
    </row>
    <row r="7715" ht="14.25" customHeight="1">
      <c r="B7715" s="4" t="s">
        <v>67</v>
      </c>
      <c r="C7715" s="4">
        <v>1185732.0</v>
      </c>
      <c r="D7715" s="5">
        <v>44304.0</v>
      </c>
      <c r="E7715" s="4" t="s">
        <v>16</v>
      </c>
      <c r="F7715" s="4" t="s">
        <v>139</v>
      </c>
      <c r="G7715" s="4" t="s">
        <v>140</v>
      </c>
      <c r="H7715" s="6" t="s">
        <v>18</v>
      </c>
      <c r="I7715" s="7">
        <v>48.0</v>
      </c>
      <c r="J7715" s="8">
        <v>154.0</v>
      </c>
      <c r="K7715" s="9">
        <v>7392.0</v>
      </c>
      <c r="L7715" s="9">
        <v>3917.76</v>
      </c>
      <c r="M7715" s="10">
        <v>0.53</v>
      </c>
      <c r="N7715" s="4" t="s">
        <v>89</v>
      </c>
      <c r="O7715" s="4" t="s">
        <v>29</v>
      </c>
      <c r="P7715" s="4" t="s">
        <v>21</v>
      </c>
    </row>
    <row r="7716" ht="14.25" customHeight="1">
      <c r="B7716" s="4" t="s">
        <v>67</v>
      </c>
      <c r="C7716" s="4">
        <v>1185732.0</v>
      </c>
      <c r="D7716" s="5">
        <v>44304.0</v>
      </c>
      <c r="E7716" s="4" t="s">
        <v>16</v>
      </c>
      <c r="F7716" s="4" t="s">
        <v>139</v>
      </c>
      <c r="G7716" s="4" t="s">
        <v>140</v>
      </c>
      <c r="H7716" s="6" t="s">
        <v>22</v>
      </c>
      <c r="I7716" s="7">
        <v>49.0</v>
      </c>
      <c r="J7716" s="8">
        <v>68.0</v>
      </c>
      <c r="K7716" s="9">
        <v>3332.0</v>
      </c>
      <c r="L7716" s="9">
        <v>1832.6000000000001</v>
      </c>
      <c r="M7716" s="10">
        <v>0.55</v>
      </c>
      <c r="N7716" s="4" t="s">
        <v>89</v>
      </c>
      <c r="O7716" s="4" t="s">
        <v>29</v>
      </c>
      <c r="P7716" s="4" t="s">
        <v>21</v>
      </c>
    </row>
    <row r="7717" ht="14.25" customHeight="1">
      <c r="B7717" s="4" t="s">
        <v>67</v>
      </c>
      <c r="C7717" s="4">
        <v>1185732.0</v>
      </c>
      <c r="D7717" s="5">
        <v>44304.0</v>
      </c>
      <c r="E7717" s="4" t="s">
        <v>16</v>
      </c>
      <c r="F7717" s="4" t="s">
        <v>139</v>
      </c>
      <c r="G7717" s="4" t="s">
        <v>140</v>
      </c>
      <c r="H7717" s="6" t="s">
        <v>25</v>
      </c>
      <c r="I7717" s="7">
        <v>38.0</v>
      </c>
      <c r="J7717" s="8">
        <v>73.0</v>
      </c>
      <c r="K7717" s="9">
        <v>2774.0</v>
      </c>
      <c r="L7717" s="9">
        <v>1220.56</v>
      </c>
      <c r="M7717" s="10">
        <v>0.44</v>
      </c>
      <c r="N7717" s="4" t="s">
        <v>89</v>
      </c>
      <c r="O7717" s="4" t="s">
        <v>23</v>
      </c>
      <c r="P7717" s="4" t="s">
        <v>24</v>
      </c>
    </row>
    <row r="7718" ht="14.25" customHeight="1">
      <c r="B7718" s="4" t="s">
        <v>67</v>
      </c>
      <c r="C7718" s="4">
        <v>1185732.0</v>
      </c>
      <c r="D7718" s="5">
        <v>44304.0</v>
      </c>
      <c r="E7718" s="4" t="s">
        <v>16</v>
      </c>
      <c r="F7718" s="4" t="s">
        <v>139</v>
      </c>
      <c r="G7718" s="4" t="s">
        <v>140</v>
      </c>
      <c r="H7718" s="6" t="s">
        <v>26</v>
      </c>
      <c r="I7718" s="7">
        <v>44.0</v>
      </c>
      <c r="J7718" s="8">
        <v>49.0</v>
      </c>
      <c r="K7718" s="9">
        <v>2156.0</v>
      </c>
      <c r="L7718" s="9">
        <v>883.9599999999999</v>
      </c>
      <c r="M7718" s="10">
        <v>0.41</v>
      </c>
      <c r="N7718" s="4" t="s">
        <v>89</v>
      </c>
      <c r="O7718" s="4" t="s">
        <v>20</v>
      </c>
      <c r="P7718" s="4" t="s">
        <v>24</v>
      </c>
    </row>
    <row r="7719" ht="14.25" customHeight="1">
      <c r="B7719" s="4" t="s">
        <v>67</v>
      </c>
      <c r="C7719" s="4">
        <v>1185732.0</v>
      </c>
      <c r="D7719" s="5">
        <v>44304.0</v>
      </c>
      <c r="E7719" s="4" t="s">
        <v>16</v>
      </c>
      <c r="F7719" s="4" t="s">
        <v>139</v>
      </c>
      <c r="G7719" s="4" t="s">
        <v>140</v>
      </c>
      <c r="H7719" s="6" t="s">
        <v>27</v>
      </c>
      <c r="I7719" s="7">
        <v>57.0</v>
      </c>
      <c r="J7719" s="8">
        <v>53.0</v>
      </c>
      <c r="K7719" s="9">
        <v>3021.0</v>
      </c>
      <c r="L7719" s="9">
        <v>1359.4499999999998</v>
      </c>
      <c r="M7719" s="10">
        <v>0.44999999999999996</v>
      </c>
      <c r="N7719" s="4" t="s">
        <v>89</v>
      </c>
      <c r="O7719" s="4" t="s">
        <v>23</v>
      </c>
      <c r="P7719" s="4" t="s">
        <v>24</v>
      </c>
    </row>
    <row r="7720" ht="14.25" customHeight="1">
      <c r="B7720" s="4" t="s">
        <v>67</v>
      </c>
      <c r="C7720" s="4">
        <v>1185732.0</v>
      </c>
      <c r="D7720" s="5">
        <v>44304.0</v>
      </c>
      <c r="E7720" s="4" t="s">
        <v>16</v>
      </c>
      <c r="F7720" s="4" t="s">
        <v>139</v>
      </c>
      <c r="G7720" s="4" t="s">
        <v>140</v>
      </c>
      <c r="H7720" s="6" t="s">
        <v>28</v>
      </c>
      <c r="I7720" s="7">
        <v>46.0</v>
      </c>
      <c r="J7720" s="8">
        <v>98.0</v>
      </c>
      <c r="K7720" s="9">
        <v>4508.0</v>
      </c>
      <c r="L7720" s="9">
        <v>2073.68</v>
      </c>
      <c r="M7720" s="10">
        <v>0.45999999999999996</v>
      </c>
      <c r="N7720" s="4" t="s">
        <v>89</v>
      </c>
      <c r="O7720" s="4" t="s">
        <v>29</v>
      </c>
      <c r="P7720" s="4" t="s">
        <v>24</v>
      </c>
    </row>
    <row r="7721" ht="14.25" customHeight="1">
      <c r="B7721" s="4" t="s">
        <v>67</v>
      </c>
      <c r="C7721" s="4">
        <v>1185732.0</v>
      </c>
      <c r="D7721" s="5">
        <v>44333.0</v>
      </c>
      <c r="E7721" s="4" t="s">
        <v>16</v>
      </c>
      <c r="F7721" s="4" t="s">
        <v>139</v>
      </c>
      <c r="G7721" s="4" t="s">
        <v>140</v>
      </c>
      <c r="H7721" s="6" t="s">
        <v>18</v>
      </c>
      <c r="I7721" s="7">
        <v>64.0</v>
      </c>
      <c r="J7721" s="8">
        <v>173.0</v>
      </c>
      <c r="K7721" s="9">
        <v>11072.0</v>
      </c>
      <c r="L7721" s="9">
        <v>5868.16</v>
      </c>
      <c r="M7721" s="10">
        <v>0.53</v>
      </c>
      <c r="N7721" s="4" t="s">
        <v>89</v>
      </c>
      <c r="O7721" s="4" t="s">
        <v>29</v>
      </c>
      <c r="P7721" s="4" t="s">
        <v>24</v>
      </c>
    </row>
    <row r="7722" ht="14.25" customHeight="1">
      <c r="B7722" s="4" t="s">
        <v>67</v>
      </c>
      <c r="C7722" s="4">
        <v>1185732.0</v>
      </c>
      <c r="D7722" s="5">
        <v>44333.0</v>
      </c>
      <c r="E7722" s="4" t="s">
        <v>16</v>
      </c>
      <c r="F7722" s="4" t="s">
        <v>139</v>
      </c>
      <c r="G7722" s="4" t="s">
        <v>140</v>
      </c>
      <c r="H7722" s="6" t="s">
        <v>22</v>
      </c>
      <c r="I7722" s="7">
        <v>54.0</v>
      </c>
      <c r="J7722" s="8">
        <v>87.0</v>
      </c>
      <c r="K7722" s="9">
        <v>4698.0</v>
      </c>
      <c r="L7722" s="9">
        <v>2536.92</v>
      </c>
      <c r="M7722" s="10">
        <v>0.54</v>
      </c>
      <c r="N7722" s="4" t="s">
        <v>89</v>
      </c>
      <c r="O7722" s="4" t="s">
        <v>29</v>
      </c>
      <c r="P7722" s="4" t="s">
        <v>24</v>
      </c>
    </row>
    <row r="7723" ht="14.25" customHeight="1">
      <c r="B7723" s="4" t="s">
        <v>67</v>
      </c>
      <c r="C7723" s="4">
        <v>1185732.0</v>
      </c>
      <c r="D7723" s="5">
        <v>44333.0</v>
      </c>
      <c r="E7723" s="4" t="s">
        <v>16</v>
      </c>
      <c r="F7723" s="4" t="s">
        <v>139</v>
      </c>
      <c r="G7723" s="4" t="s">
        <v>140</v>
      </c>
      <c r="H7723" s="6" t="s">
        <v>25</v>
      </c>
      <c r="I7723" s="7">
        <v>51.0</v>
      </c>
      <c r="J7723" s="8">
        <v>98.0</v>
      </c>
      <c r="K7723" s="9">
        <v>4998.0</v>
      </c>
      <c r="L7723" s="9">
        <v>2099.16</v>
      </c>
      <c r="M7723" s="10">
        <v>0.42</v>
      </c>
      <c r="N7723" s="4" t="s">
        <v>89</v>
      </c>
      <c r="O7723" s="4" t="s">
        <v>20</v>
      </c>
      <c r="P7723" s="4" t="s">
        <v>21</v>
      </c>
    </row>
    <row r="7724" ht="14.25" customHeight="1">
      <c r="B7724" s="4" t="s">
        <v>67</v>
      </c>
      <c r="C7724" s="4">
        <v>1185732.0</v>
      </c>
      <c r="D7724" s="5">
        <v>44333.0</v>
      </c>
      <c r="E7724" s="4" t="s">
        <v>16</v>
      </c>
      <c r="F7724" s="4" t="s">
        <v>139</v>
      </c>
      <c r="G7724" s="4" t="s">
        <v>140</v>
      </c>
      <c r="H7724" s="6" t="s">
        <v>26</v>
      </c>
      <c r="I7724" s="7">
        <v>52.0</v>
      </c>
      <c r="J7724" s="8">
        <v>80.0</v>
      </c>
      <c r="K7724" s="9">
        <v>4160.0</v>
      </c>
      <c r="L7724" s="9">
        <v>1664.0</v>
      </c>
      <c r="M7724" s="10">
        <v>0.4</v>
      </c>
      <c r="N7724" s="4" t="s">
        <v>89</v>
      </c>
      <c r="O7724" s="4" t="s">
        <v>20</v>
      </c>
      <c r="P7724" s="4" t="s">
        <v>21</v>
      </c>
    </row>
    <row r="7725" ht="14.25" customHeight="1">
      <c r="B7725" s="4" t="s">
        <v>67</v>
      </c>
      <c r="C7725" s="4">
        <v>1185732.0</v>
      </c>
      <c r="D7725" s="5">
        <v>44333.0</v>
      </c>
      <c r="E7725" s="4" t="s">
        <v>16</v>
      </c>
      <c r="F7725" s="4" t="s">
        <v>139</v>
      </c>
      <c r="G7725" s="4" t="s">
        <v>140</v>
      </c>
      <c r="H7725" s="6" t="s">
        <v>27</v>
      </c>
      <c r="I7725" s="7">
        <v>63.0</v>
      </c>
      <c r="J7725" s="8">
        <v>78.0</v>
      </c>
      <c r="K7725" s="9">
        <v>4914.0</v>
      </c>
      <c r="L7725" s="9">
        <v>2211.2999999999997</v>
      </c>
      <c r="M7725" s="10">
        <v>0.44999999999999996</v>
      </c>
      <c r="N7725" s="4" t="s">
        <v>89</v>
      </c>
      <c r="O7725" s="4" t="s">
        <v>20</v>
      </c>
      <c r="P7725" s="4" t="s">
        <v>21</v>
      </c>
    </row>
    <row r="7726" ht="14.25" customHeight="1">
      <c r="B7726" s="4" t="s">
        <v>67</v>
      </c>
      <c r="C7726" s="4">
        <v>1185732.0</v>
      </c>
      <c r="D7726" s="5">
        <v>44333.0</v>
      </c>
      <c r="E7726" s="4" t="s">
        <v>16</v>
      </c>
      <c r="F7726" s="4" t="s">
        <v>139</v>
      </c>
      <c r="G7726" s="4" t="s">
        <v>140</v>
      </c>
      <c r="H7726" s="6" t="s">
        <v>28</v>
      </c>
      <c r="I7726" s="7">
        <v>65.0</v>
      </c>
      <c r="J7726" s="8">
        <v>115.0</v>
      </c>
      <c r="K7726" s="9">
        <v>7475.0</v>
      </c>
      <c r="L7726" s="9">
        <v>3438.4999999999995</v>
      </c>
      <c r="M7726" s="10">
        <v>0.45999999999999996</v>
      </c>
      <c r="N7726" s="4" t="s">
        <v>89</v>
      </c>
      <c r="O7726" s="4" t="s">
        <v>23</v>
      </c>
      <c r="P7726" s="4" t="s">
        <v>24</v>
      </c>
    </row>
    <row r="7727" ht="14.25" customHeight="1">
      <c r="B7727" s="4" t="s">
        <v>67</v>
      </c>
      <c r="C7727" s="4">
        <v>1185732.0</v>
      </c>
      <c r="D7727" s="5">
        <v>44366.0</v>
      </c>
      <c r="E7727" s="4" t="s">
        <v>16</v>
      </c>
      <c r="F7727" s="4" t="s">
        <v>139</v>
      </c>
      <c r="G7727" s="4" t="s">
        <v>140</v>
      </c>
      <c r="H7727" s="6" t="s">
        <v>18</v>
      </c>
      <c r="I7727" s="7">
        <v>59.0</v>
      </c>
      <c r="J7727" s="8">
        <v>169.0</v>
      </c>
      <c r="K7727" s="9">
        <v>9971.0</v>
      </c>
      <c r="L7727" s="9">
        <v>5284.63</v>
      </c>
      <c r="M7727" s="10">
        <v>0.53</v>
      </c>
      <c r="N7727" s="4" t="s">
        <v>89</v>
      </c>
      <c r="O7727" s="4" t="s">
        <v>20</v>
      </c>
      <c r="P7727" s="4" t="s">
        <v>24</v>
      </c>
    </row>
    <row r="7728" ht="14.25" customHeight="1">
      <c r="B7728" s="4" t="s">
        <v>67</v>
      </c>
      <c r="C7728" s="4">
        <v>1185732.0</v>
      </c>
      <c r="D7728" s="5">
        <v>44366.0</v>
      </c>
      <c r="E7728" s="4" t="s">
        <v>16</v>
      </c>
      <c r="F7728" s="4" t="s">
        <v>139</v>
      </c>
      <c r="G7728" s="4" t="s">
        <v>140</v>
      </c>
      <c r="H7728" s="6" t="s">
        <v>22</v>
      </c>
      <c r="I7728" s="7">
        <v>56.0</v>
      </c>
      <c r="J7728" s="8">
        <v>123.0</v>
      </c>
      <c r="K7728" s="9">
        <v>6888.0</v>
      </c>
      <c r="L7728" s="9">
        <v>3512.88</v>
      </c>
      <c r="M7728" s="10">
        <v>0.51</v>
      </c>
      <c r="N7728" s="4" t="s">
        <v>89</v>
      </c>
      <c r="O7728" s="4" t="s">
        <v>20</v>
      </c>
      <c r="P7728" s="4" t="s">
        <v>24</v>
      </c>
    </row>
    <row r="7729" ht="14.25" customHeight="1">
      <c r="B7729" s="4" t="s">
        <v>67</v>
      </c>
      <c r="C7729" s="4">
        <v>1185732.0</v>
      </c>
      <c r="D7729" s="5">
        <v>44366.0</v>
      </c>
      <c r="E7729" s="4" t="s">
        <v>16</v>
      </c>
      <c r="F7729" s="4" t="s">
        <v>139</v>
      </c>
      <c r="G7729" s="4" t="s">
        <v>140</v>
      </c>
      <c r="H7729" s="6" t="s">
        <v>25</v>
      </c>
      <c r="I7729" s="7">
        <v>53.0</v>
      </c>
      <c r="J7729" s="8">
        <v>88.0</v>
      </c>
      <c r="K7729" s="9">
        <v>4664.0</v>
      </c>
      <c r="L7729" s="9">
        <v>2052.16</v>
      </c>
      <c r="M7729" s="10">
        <v>0.44</v>
      </c>
      <c r="N7729" s="4" t="s">
        <v>89</v>
      </c>
      <c r="O7729" s="4" t="s">
        <v>23</v>
      </c>
      <c r="P7729" s="4" t="s">
        <v>24</v>
      </c>
    </row>
    <row r="7730" ht="14.25" customHeight="1">
      <c r="B7730" s="4" t="s">
        <v>67</v>
      </c>
      <c r="C7730" s="4">
        <v>1185732.0</v>
      </c>
      <c r="D7730" s="5">
        <v>44366.0</v>
      </c>
      <c r="E7730" s="4" t="s">
        <v>16</v>
      </c>
      <c r="F7730" s="4" t="s">
        <v>139</v>
      </c>
      <c r="G7730" s="4" t="s">
        <v>140</v>
      </c>
      <c r="H7730" s="6" t="s">
        <v>26</v>
      </c>
      <c r="I7730" s="7">
        <v>52.0</v>
      </c>
      <c r="J7730" s="8">
        <v>91.0</v>
      </c>
      <c r="K7730" s="9">
        <v>4732.0</v>
      </c>
      <c r="L7730" s="9">
        <v>1987.4399999999998</v>
      </c>
      <c r="M7730" s="10">
        <v>0.42</v>
      </c>
      <c r="N7730" s="4" t="s">
        <v>89</v>
      </c>
      <c r="O7730" s="4" t="s">
        <v>29</v>
      </c>
      <c r="P7730" s="4" t="s">
        <v>21</v>
      </c>
    </row>
    <row r="7731" ht="14.25" customHeight="1">
      <c r="B7731" s="4" t="s">
        <v>67</v>
      </c>
      <c r="C7731" s="4">
        <v>1185732.0</v>
      </c>
      <c r="D7731" s="5">
        <v>44366.0</v>
      </c>
      <c r="E7731" s="4" t="s">
        <v>16</v>
      </c>
      <c r="F7731" s="4" t="s">
        <v>139</v>
      </c>
      <c r="G7731" s="4" t="s">
        <v>140</v>
      </c>
      <c r="H7731" s="6" t="s">
        <v>27</v>
      </c>
      <c r="I7731" s="7">
        <v>60.0</v>
      </c>
      <c r="J7731" s="8">
        <v>94.0</v>
      </c>
      <c r="K7731" s="9">
        <v>5640.0</v>
      </c>
      <c r="L7731" s="9">
        <v>2425.2</v>
      </c>
      <c r="M7731" s="10">
        <v>0.43</v>
      </c>
      <c r="N7731" s="4" t="s">
        <v>89</v>
      </c>
      <c r="O7731" s="4" t="s">
        <v>20</v>
      </c>
      <c r="P7731" s="4" t="s">
        <v>21</v>
      </c>
    </row>
    <row r="7732" ht="14.25" customHeight="1">
      <c r="B7732" s="4" t="s">
        <v>67</v>
      </c>
      <c r="C7732" s="4">
        <v>1185732.0</v>
      </c>
      <c r="D7732" s="5">
        <v>44366.0</v>
      </c>
      <c r="E7732" s="4" t="s">
        <v>16</v>
      </c>
      <c r="F7732" s="4" t="s">
        <v>139</v>
      </c>
      <c r="G7732" s="4" t="s">
        <v>140</v>
      </c>
      <c r="H7732" s="6" t="s">
        <v>28</v>
      </c>
      <c r="I7732" s="7">
        <v>66.0</v>
      </c>
      <c r="J7732" s="8">
        <v>138.0</v>
      </c>
      <c r="K7732" s="9">
        <v>9108.0</v>
      </c>
      <c r="L7732" s="9">
        <v>4280.759999999999</v>
      </c>
      <c r="M7732" s="10">
        <v>0.47</v>
      </c>
      <c r="N7732" s="4" t="s">
        <v>89</v>
      </c>
      <c r="O7732" s="4" t="s">
        <v>20</v>
      </c>
      <c r="P7732" s="4" t="s">
        <v>21</v>
      </c>
    </row>
    <row r="7733" ht="14.25" customHeight="1">
      <c r="B7733" s="4" t="s">
        <v>67</v>
      </c>
      <c r="C7733" s="4">
        <v>1185732.0</v>
      </c>
      <c r="D7733" s="5">
        <v>44394.0</v>
      </c>
      <c r="E7733" s="4" t="s">
        <v>16</v>
      </c>
      <c r="F7733" s="4" t="s">
        <v>139</v>
      </c>
      <c r="G7733" s="4" t="s">
        <v>140</v>
      </c>
      <c r="H7733" s="6" t="s">
        <v>18</v>
      </c>
      <c r="I7733" s="7">
        <v>64.0</v>
      </c>
      <c r="J7733" s="8">
        <v>196.0</v>
      </c>
      <c r="K7733" s="9">
        <v>12544.0</v>
      </c>
      <c r="L7733" s="9">
        <v>6648.320000000001</v>
      </c>
      <c r="M7733" s="10">
        <v>0.53</v>
      </c>
      <c r="N7733" s="4" t="s">
        <v>89</v>
      </c>
      <c r="O7733" s="4" t="s">
        <v>29</v>
      </c>
      <c r="P7733" s="4" t="s">
        <v>21</v>
      </c>
    </row>
    <row r="7734" ht="14.25" customHeight="1">
      <c r="B7734" s="4" t="s">
        <v>67</v>
      </c>
      <c r="C7734" s="4">
        <v>1185732.0</v>
      </c>
      <c r="D7734" s="5">
        <v>44394.0</v>
      </c>
      <c r="E7734" s="4" t="s">
        <v>16</v>
      </c>
      <c r="F7734" s="4" t="s">
        <v>139</v>
      </c>
      <c r="G7734" s="4" t="s">
        <v>140</v>
      </c>
      <c r="H7734" s="6" t="s">
        <v>22</v>
      </c>
      <c r="I7734" s="7">
        <v>55.0</v>
      </c>
      <c r="J7734" s="8">
        <v>131.0</v>
      </c>
      <c r="K7734" s="9">
        <v>7205.0</v>
      </c>
      <c r="L7734" s="9">
        <v>3602.5</v>
      </c>
      <c r="M7734" s="10">
        <v>0.5</v>
      </c>
      <c r="N7734" s="4" t="s">
        <v>89</v>
      </c>
      <c r="O7734" s="4" t="s">
        <v>29</v>
      </c>
      <c r="P7734" s="4" t="s">
        <v>24</v>
      </c>
    </row>
    <row r="7735" ht="14.25" customHeight="1">
      <c r="B7735" s="4" t="s">
        <v>67</v>
      </c>
      <c r="C7735" s="4">
        <v>1185732.0</v>
      </c>
      <c r="D7735" s="5">
        <v>44394.0</v>
      </c>
      <c r="E7735" s="4" t="s">
        <v>16</v>
      </c>
      <c r="F7735" s="4" t="s">
        <v>139</v>
      </c>
      <c r="G7735" s="4" t="s">
        <v>140</v>
      </c>
      <c r="H7735" s="6" t="s">
        <v>25</v>
      </c>
      <c r="I7735" s="7">
        <v>54.0</v>
      </c>
      <c r="J7735" s="8">
        <v>109.0</v>
      </c>
      <c r="K7735" s="9">
        <v>5886.0</v>
      </c>
      <c r="L7735" s="9">
        <v>2413.2599999999998</v>
      </c>
      <c r="M7735" s="10">
        <v>0.41</v>
      </c>
      <c r="N7735" s="4" t="s">
        <v>89</v>
      </c>
      <c r="O7735" s="4" t="s">
        <v>29</v>
      </c>
      <c r="P7735" s="4" t="s">
        <v>24</v>
      </c>
    </row>
    <row r="7736" ht="14.25" customHeight="1">
      <c r="B7736" s="4" t="s">
        <v>67</v>
      </c>
      <c r="C7736" s="4">
        <v>1185732.0</v>
      </c>
      <c r="D7736" s="5">
        <v>44394.0</v>
      </c>
      <c r="E7736" s="4" t="s">
        <v>16</v>
      </c>
      <c r="F7736" s="4" t="s">
        <v>139</v>
      </c>
      <c r="G7736" s="4" t="s">
        <v>140</v>
      </c>
      <c r="H7736" s="6" t="s">
        <v>26</v>
      </c>
      <c r="I7736" s="7">
        <v>53.0</v>
      </c>
      <c r="J7736" s="8">
        <v>85.0</v>
      </c>
      <c r="K7736" s="9">
        <v>4505.0</v>
      </c>
      <c r="L7736" s="9">
        <v>1982.2</v>
      </c>
      <c r="M7736" s="10">
        <v>0.44</v>
      </c>
      <c r="N7736" s="4" t="s">
        <v>89</v>
      </c>
      <c r="O7736" s="4" t="s">
        <v>20</v>
      </c>
      <c r="P7736" s="4" t="s">
        <v>21</v>
      </c>
    </row>
    <row r="7737" ht="14.25" customHeight="1">
      <c r="B7737" s="4" t="s">
        <v>67</v>
      </c>
      <c r="C7737" s="4">
        <v>1185732.0</v>
      </c>
      <c r="D7737" s="5">
        <v>44394.0</v>
      </c>
      <c r="E7737" s="4" t="s">
        <v>16</v>
      </c>
      <c r="F7737" s="4" t="s">
        <v>139</v>
      </c>
      <c r="G7737" s="4" t="s">
        <v>140</v>
      </c>
      <c r="H7737" s="6" t="s">
        <v>27</v>
      </c>
      <c r="I7737" s="7">
        <v>60.0</v>
      </c>
      <c r="J7737" s="8">
        <v>102.0</v>
      </c>
      <c r="K7737" s="9">
        <v>6120.0</v>
      </c>
      <c r="L7737" s="9">
        <v>2509.2</v>
      </c>
      <c r="M7737" s="10">
        <v>0.41</v>
      </c>
      <c r="N7737" s="4" t="s">
        <v>89</v>
      </c>
      <c r="O7737" s="4" t="s">
        <v>23</v>
      </c>
      <c r="P7737" s="4" t="s">
        <v>24</v>
      </c>
    </row>
    <row r="7738" ht="14.25" customHeight="1">
      <c r="B7738" s="4" t="s">
        <v>67</v>
      </c>
      <c r="C7738" s="4">
        <v>1185732.0</v>
      </c>
      <c r="D7738" s="5">
        <v>44394.0</v>
      </c>
      <c r="E7738" s="4" t="s">
        <v>16</v>
      </c>
      <c r="F7738" s="4" t="s">
        <v>139</v>
      </c>
      <c r="G7738" s="4" t="s">
        <v>140</v>
      </c>
      <c r="H7738" s="6" t="s">
        <v>28</v>
      </c>
      <c r="I7738" s="7">
        <v>64.0</v>
      </c>
      <c r="J7738" s="8">
        <v>137.0</v>
      </c>
      <c r="K7738" s="9">
        <v>8768.0</v>
      </c>
      <c r="L7738" s="9">
        <v>4296.32</v>
      </c>
      <c r="M7738" s="10">
        <v>0.49</v>
      </c>
      <c r="N7738" s="4" t="s">
        <v>89</v>
      </c>
      <c r="O7738" s="4" t="s">
        <v>29</v>
      </c>
      <c r="P7738" s="4" t="s">
        <v>21</v>
      </c>
    </row>
    <row r="7739" ht="14.25" customHeight="1">
      <c r="B7739" s="4" t="s">
        <v>67</v>
      </c>
      <c r="C7739" s="4">
        <v>1185732.0</v>
      </c>
      <c r="D7739" s="5">
        <v>44426.0</v>
      </c>
      <c r="E7739" s="4" t="s">
        <v>16</v>
      </c>
      <c r="F7739" s="4" t="s">
        <v>139</v>
      </c>
      <c r="G7739" s="4" t="s">
        <v>140</v>
      </c>
      <c r="H7739" s="6" t="s">
        <v>18</v>
      </c>
      <c r="I7739" s="7">
        <v>60.0</v>
      </c>
      <c r="J7739" s="8">
        <v>196.0</v>
      </c>
      <c r="K7739" s="9">
        <v>11760.0</v>
      </c>
      <c r="L7739" s="9">
        <v>5997.6</v>
      </c>
      <c r="M7739" s="10">
        <v>0.51</v>
      </c>
      <c r="N7739" s="4" t="s">
        <v>89</v>
      </c>
      <c r="O7739" s="4" t="s">
        <v>20</v>
      </c>
      <c r="P7739" s="4" t="s">
        <v>24</v>
      </c>
    </row>
    <row r="7740" ht="14.25" customHeight="1">
      <c r="B7740" s="4" t="s">
        <v>67</v>
      </c>
      <c r="C7740" s="4">
        <v>1185732.0</v>
      </c>
      <c r="D7740" s="5">
        <v>44426.0</v>
      </c>
      <c r="E7740" s="4" t="s">
        <v>16</v>
      </c>
      <c r="F7740" s="4" t="s">
        <v>139</v>
      </c>
      <c r="G7740" s="4" t="s">
        <v>140</v>
      </c>
      <c r="H7740" s="6" t="s">
        <v>22</v>
      </c>
      <c r="I7740" s="7">
        <v>58.0</v>
      </c>
      <c r="J7740" s="8">
        <v>135.0</v>
      </c>
      <c r="K7740" s="9">
        <v>7830.0</v>
      </c>
      <c r="L7740" s="9">
        <v>4228.200000000001</v>
      </c>
      <c r="M7740" s="10">
        <v>0.54</v>
      </c>
      <c r="N7740" s="4" t="s">
        <v>89</v>
      </c>
      <c r="O7740" s="4" t="s">
        <v>20</v>
      </c>
      <c r="P7740" s="4" t="s">
        <v>21</v>
      </c>
    </row>
    <row r="7741" ht="14.25" customHeight="1">
      <c r="B7741" s="4" t="s">
        <v>67</v>
      </c>
      <c r="C7741" s="4">
        <v>1185732.0</v>
      </c>
      <c r="D7741" s="5">
        <v>44426.0</v>
      </c>
      <c r="E7741" s="4" t="s">
        <v>16</v>
      </c>
      <c r="F7741" s="4" t="s">
        <v>139</v>
      </c>
      <c r="G7741" s="4" t="s">
        <v>140</v>
      </c>
      <c r="H7741" s="6" t="s">
        <v>25</v>
      </c>
      <c r="I7741" s="7">
        <v>52.0</v>
      </c>
      <c r="J7741" s="8">
        <v>105.0</v>
      </c>
      <c r="K7741" s="9">
        <v>5460.0</v>
      </c>
      <c r="L7741" s="9">
        <v>2456.9999999999995</v>
      </c>
      <c r="M7741" s="10">
        <v>0.44999999999999996</v>
      </c>
      <c r="N7741" s="4" t="s">
        <v>89</v>
      </c>
      <c r="O7741" s="4" t="s">
        <v>23</v>
      </c>
      <c r="P7741" s="4" t="s">
        <v>21</v>
      </c>
    </row>
    <row r="7742" ht="14.25" customHeight="1">
      <c r="B7742" s="4" t="s">
        <v>67</v>
      </c>
      <c r="C7742" s="4">
        <v>1185732.0</v>
      </c>
      <c r="D7742" s="5">
        <v>44426.0</v>
      </c>
      <c r="E7742" s="4" t="s">
        <v>16</v>
      </c>
      <c r="F7742" s="4" t="s">
        <v>139</v>
      </c>
      <c r="G7742" s="4" t="s">
        <v>140</v>
      </c>
      <c r="H7742" s="6" t="s">
        <v>26</v>
      </c>
      <c r="I7742" s="7">
        <v>51.0</v>
      </c>
      <c r="J7742" s="8">
        <v>72.0</v>
      </c>
      <c r="K7742" s="9">
        <v>3672.0</v>
      </c>
      <c r="L7742" s="9">
        <v>1542.24</v>
      </c>
      <c r="M7742" s="10">
        <v>0.42</v>
      </c>
      <c r="N7742" s="4" t="s">
        <v>89</v>
      </c>
      <c r="O7742" s="4" t="s">
        <v>29</v>
      </c>
      <c r="P7742" s="4" t="s">
        <v>24</v>
      </c>
    </row>
    <row r="7743" ht="14.25" customHeight="1">
      <c r="B7743" s="4" t="s">
        <v>67</v>
      </c>
      <c r="C7743" s="4">
        <v>1185732.0</v>
      </c>
      <c r="D7743" s="5">
        <v>44426.0</v>
      </c>
      <c r="E7743" s="4" t="s">
        <v>16</v>
      </c>
      <c r="F7743" s="4" t="s">
        <v>139</v>
      </c>
      <c r="G7743" s="4" t="s">
        <v>140</v>
      </c>
      <c r="H7743" s="6" t="s">
        <v>27</v>
      </c>
      <c r="I7743" s="7">
        <v>59.0</v>
      </c>
      <c r="J7743" s="8">
        <v>73.0</v>
      </c>
      <c r="K7743" s="9">
        <v>4307.0</v>
      </c>
      <c r="L7743" s="9">
        <v>1938.1499999999999</v>
      </c>
      <c r="M7743" s="10">
        <v>0.44999999999999996</v>
      </c>
      <c r="N7743" s="4" t="s">
        <v>89</v>
      </c>
      <c r="O7743" s="4" t="s">
        <v>29</v>
      </c>
      <c r="P7743" s="4" t="s">
        <v>21</v>
      </c>
    </row>
    <row r="7744" ht="14.25" customHeight="1">
      <c r="B7744" s="4" t="s">
        <v>67</v>
      </c>
      <c r="C7744" s="4">
        <v>1185732.0</v>
      </c>
      <c r="D7744" s="5">
        <v>44426.0</v>
      </c>
      <c r="E7744" s="4" t="s">
        <v>16</v>
      </c>
      <c r="F7744" s="4" t="s">
        <v>139</v>
      </c>
      <c r="G7744" s="4" t="s">
        <v>140</v>
      </c>
      <c r="H7744" s="6" t="s">
        <v>28</v>
      </c>
      <c r="I7744" s="7">
        <v>64.0</v>
      </c>
      <c r="J7744" s="8">
        <v>106.0</v>
      </c>
      <c r="K7744" s="9">
        <v>6784.0</v>
      </c>
      <c r="L7744" s="9">
        <v>3188.48</v>
      </c>
      <c r="M7744" s="10">
        <v>0.47</v>
      </c>
      <c r="N7744" s="4" t="s">
        <v>89</v>
      </c>
      <c r="O7744" s="4" t="s">
        <v>23</v>
      </c>
      <c r="P7744" s="4" t="s">
        <v>21</v>
      </c>
    </row>
    <row r="7745" ht="14.25" customHeight="1">
      <c r="B7745" s="4" t="s">
        <v>67</v>
      </c>
      <c r="C7745" s="4">
        <v>1185732.0</v>
      </c>
      <c r="D7745" s="5">
        <v>44456.0</v>
      </c>
      <c r="E7745" s="4" t="s">
        <v>16</v>
      </c>
      <c r="F7745" s="4" t="s">
        <v>139</v>
      </c>
      <c r="G7745" s="4" t="s">
        <v>140</v>
      </c>
      <c r="H7745" s="6" t="s">
        <v>18</v>
      </c>
      <c r="I7745" s="7">
        <v>59.0</v>
      </c>
      <c r="J7745" s="8">
        <v>154.0</v>
      </c>
      <c r="K7745" s="9">
        <v>9086.0</v>
      </c>
      <c r="L7745" s="9">
        <v>4724.72</v>
      </c>
      <c r="M7745" s="10">
        <v>0.52</v>
      </c>
      <c r="N7745" s="4" t="s">
        <v>89</v>
      </c>
      <c r="O7745" s="4" t="s">
        <v>29</v>
      </c>
      <c r="P7745" s="4" t="s">
        <v>24</v>
      </c>
    </row>
    <row r="7746" ht="14.25" customHeight="1">
      <c r="B7746" s="4" t="s">
        <v>67</v>
      </c>
      <c r="C7746" s="4">
        <v>1185732.0</v>
      </c>
      <c r="D7746" s="5">
        <v>44456.0</v>
      </c>
      <c r="E7746" s="4" t="s">
        <v>16</v>
      </c>
      <c r="F7746" s="4" t="s">
        <v>139</v>
      </c>
      <c r="G7746" s="4" t="s">
        <v>140</v>
      </c>
      <c r="H7746" s="6" t="s">
        <v>22</v>
      </c>
      <c r="I7746" s="7">
        <v>54.0</v>
      </c>
      <c r="J7746" s="8">
        <v>95.0</v>
      </c>
      <c r="K7746" s="9">
        <v>5130.0</v>
      </c>
      <c r="L7746" s="9">
        <v>2667.6</v>
      </c>
      <c r="M7746" s="10">
        <v>0.52</v>
      </c>
      <c r="N7746" s="4" t="s">
        <v>89</v>
      </c>
      <c r="O7746" s="4" t="s">
        <v>23</v>
      </c>
      <c r="P7746" s="4" t="s">
        <v>24</v>
      </c>
    </row>
    <row r="7747" ht="14.25" customHeight="1">
      <c r="B7747" s="4" t="s">
        <v>67</v>
      </c>
      <c r="C7747" s="4">
        <v>1185732.0</v>
      </c>
      <c r="D7747" s="5">
        <v>44456.0</v>
      </c>
      <c r="E7747" s="4" t="s">
        <v>16</v>
      </c>
      <c r="F7747" s="4" t="s">
        <v>139</v>
      </c>
      <c r="G7747" s="4" t="s">
        <v>140</v>
      </c>
      <c r="H7747" s="6" t="s">
        <v>25</v>
      </c>
      <c r="I7747" s="7">
        <v>52.0</v>
      </c>
      <c r="J7747" s="8">
        <v>75.0</v>
      </c>
      <c r="K7747" s="9">
        <v>3900.0</v>
      </c>
      <c r="L7747" s="9">
        <v>1677.0</v>
      </c>
      <c r="M7747" s="10">
        <v>0.43</v>
      </c>
      <c r="N7747" s="4" t="s">
        <v>89</v>
      </c>
      <c r="O7747" s="4" t="s">
        <v>29</v>
      </c>
      <c r="P7747" s="4" t="s">
        <v>24</v>
      </c>
    </row>
    <row r="7748" ht="14.25" customHeight="1">
      <c r="B7748" s="4" t="s">
        <v>67</v>
      </c>
      <c r="C7748" s="4">
        <v>1185732.0</v>
      </c>
      <c r="D7748" s="5">
        <v>44456.0</v>
      </c>
      <c r="E7748" s="4" t="s">
        <v>16</v>
      </c>
      <c r="F7748" s="4" t="s">
        <v>139</v>
      </c>
      <c r="G7748" s="4" t="s">
        <v>140</v>
      </c>
      <c r="H7748" s="6" t="s">
        <v>26</v>
      </c>
      <c r="I7748" s="7">
        <v>53.0</v>
      </c>
      <c r="J7748" s="8">
        <v>56.0</v>
      </c>
      <c r="K7748" s="9">
        <v>2968.0</v>
      </c>
      <c r="L7748" s="9">
        <v>1246.56</v>
      </c>
      <c r="M7748" s="10">
        <v>0.42</v>
      </c>
      <c r="N7748" s="4" t="s">
        <v>89</v>
      </c>
      <c r="O7748" s="4" t="s">
        <v>29</v>
      </c>
      <c r="P7748" s="4" t="s">
        <v>24</v>
      </c>
    </row>
    <row r="7749" ht="14.25" customHeight="1">
      <c r="B7749" s="4" t="s">
        <v>67</v>
      </c>
      <c r="C7749" s="4">
        <v>1185732.0</v>
      </c>
      <c r="D7749" s="5">
        <v>44456.0</v>
      </c>
      <c r="E7749" s="4" t="s">
        <v>16</v>
      </c>
      <c r="F7749" s="4" t="s">
        <v>139</v>
      </c>
      <c r="G7749" s="4" t="s">
        <v>140</v>
      </c>
      <c r="H7749" s="6" t="s">
        <v>27</v>
      </c>
      <c r="I7749" s="7">
        <v>64.0</v>
      </c>
      <c r="J7749" s="8">
        <v>63.0</v>
      </c>
      <c r="K7749" s="9">
        <v>4032.0</v>
      </c>
      <c r="L7749" s="9">
        <v>1733.76</v>
      </c>
      <c r="M7749" s="10">
        <v>0.43</v>
      </c>
      <c r="N7749" s="4" t="s">
        <v>89</v>
      </c>
      <c r="O7749" s="4" t="s">
        <v>20</v>
      </c>
      <c r="P7749" s="4" t="s">
        <v>24</v>
      </c>
    </row>
    <row r="7750" ht="14.25" customHeight="1">
      <c r="B7750" s="4" t="s">
        <v>67</v>
      </c>
      <c r="C7750" s="4">
        <v>1185732.0</v>
      </c>
      <c r="D7750" s="5">
        <v>44456.0</v>
      </c>
      <c r="E7750" s="4" t="s">
        <v>16</v>
      </c>
      <c r="F7750" s="4" t="s">
        <v>139</v>
      </c>
      <c r="G7750" s="4" t="s">
        <v>140</v>
      </c>
      <c r="H7750" s="6" t="s">
        <v>28</v>
      </c>
      <c r="I7750" s="7">
        <v>68.0</v>
      </c>
      <c r="J7750" s="8">
        <v>98.0</v>
      </c>
      <c r="K7750" s="9">
        <v>6664.0</v>
      </c>
      <c r="L7750" s="9">
        <v>3065.4399999999996</v>
      </c>
      <c r="M7750" s="10">
        <v>0.45999999999999996</v>
      </c>
      <c r="N7750" s="4" t="s">
        <v>89</v>
      </c>
      <c r="O7750" s="4" t="s">
        <v>29</v>
      </c>
      <c r="P7750" s="4" t="s">
        <v>24</v>
      </c>
    </row>
    <row r="7751" ht="14.25" customHeight="1">
      <c r="B7751" s="4" t="s">
        <v>15</v>
      </c>
      <c r="C7751" s="4">
        <v>1185732.0</v>
      </c>
      <c r="D7751" s="5">
        <v>44488.0</v>
      </c>
      <c r="E7751" s="4" t="s">
        <v>16</v>
      </c>
      <c r="F7751" s="4" t="s">
        <v>139</v>
      </c>
      <c r="G7751" s="4" t="s">
        <v>140</v>
      </c>
      <c r="H7751" s="6" t="s">
        <v>18</v>
      </c>
      <c r="I7751" s="7">
        <v>64.0</v>
      </c>
      <c r="J7751" s="8">
        <v>119.0</v>
      </c>
      <c r="K7751" s="9">
        <v>7616.0</v>
      </c>
      <c r="L7751" s="9">
        <v>4036.48</v>
      </c>
      <c r="M7751" s="10">
        <v>0.53</v>
      </c>
      <c r="N7751" s="4" t="s">
        <v>89</v>
      </c>
      <c r="O7751" s="4" t="s">
        <v>20</v>
      </c>
      <c r="P7751" s="4" t="s">
        <v>24</v>
      </c>
    </row>
    <row r="7752" ht="14.25" customHeight="1">
      <c r="B7752" s="4" t="s">
        <v>15</v>
      </c>
      <c r="C7752" s="4">
        <v>1185732.0</v>
      </c>
      <c r="D7752" s="5">
        <v>44488.0</v>
      </c>
      <c r="E7752" s="4" t="s">
        <v>16</v>
      </c>
      <c r="F7752" s="4" t="s">
        <v>139</v>
      </c>
      <c r="G7752" s="4" t="s">
        <v>140</v>
      </c>
      <c r="H7752" s="6" t="s">
        <v>22</v>
      </c>
      <c r="I7752" s="7">
        <v>62.0</v>
      </c>
      <c r="J7752" s="8">
        <v>84.0</v>
      </c>
      <c r="K7752" s="9">
        <v>5208.0</v>
      </c>
      <c r="L7752" s="9">
        <v>2760.2400000000002</v>
      </c>
      <c r="M7752" s="10">
        <v>0.53</v>
      </c>
      <c r="N7752" s="4" t="s">
        <v>89</v>
      </c>
      <c r="O7752" s="4" t="s">
        <v>20</v>
      </c>
      <c r="P7752" s="4" t="s">
        <v>24</v>
      </c>
    </row>
    <row r="7753" ht="14.25" customHeight="1">
      <c r="B7753" s="4" t="s">
        <v>15</v>
      </c>
      <c r="C7753" s="4">
        <v>1185732.0</v>
      </c>
      <c r="D7753" s="5">
        <v>44488.0</v>
      </c>
      <c r="E7753" s="4" t="s">
        <v>16</v>
      </c>
      <c r="F7753" s="4" t="s">
        <v>139</v>
      </c>
      <c r="G7753" s="4" t="s">
        <v>140</v>
      </c>
      <c r="H7753" s="6" t="s">
        <v>25</v>
      </c>
      <c r="I7753" s="7">
        <v>59.0</v>
      </c>
      <c r="J7753" s="8">
        <v>54.0</v>
      </c>
      <c r="K7753" s="9">
        <v>3186.0</v>
      </c>
      <c r="L7753" s="9">
        <v>1401.84</v>
      </c>
      <c r="M7753" s="10">
        <v>0.44</v>
      </c>
      <c r="N7753" s="4" t="s">
        <v>89</v>
      </c>
      <c r="O7753" s="4" t="s">
        <v>20</v>
      </c>
      <c r="P7753" s="4" t="s">
        <v>21</v>
      </c>
    </row>
    <row r="7754" ht="14.25" customHeight="1">
      <c r="B7754" s="4" t="s">
        <v>15</v>
      </c>
      <c r="C7754" s="4">
        <v>1185732.0</v>
      </c>
      <c r="D7754" s="5">
        <v>44488.0</v>
      </c>
      <c r="E7754" s="4" t="s">
        <v>16</v>
      </c>
      <c r="F7754" s="4" t="s">
        <v>139</v>
      </c>
      <c r="G7754" s="4" t="s">
        <v>140</v>
      </c>
      <c r="H7754" s="6" t="s">
        <v>26</v>
      </c>
      <c r="I7754" s="7">
        <v>62.0</v>
      </c>
      <c r="J7754" s="8">
        <v>47.0</v>
      </c>
      <c r="K7754" s="9">
        <v>2914.0</v>
      </c>
      <c r="L7754" s="9">
        <v>1253.02</v>
      </c>
      <c r="M7754" s="10">
        <v>0.43</v>
      </c>
      <c r="N7754" s="4" t="s">
        <v>89</v>
      </c>
      <c r="O7754" s="4" t="s">
        <v>20</v>
      </c>
      <c r="P7754" s="4" t="s">
        <v>24</v>
      </c>
    </row>
    <row r="7755" ht="14.25" customHeight="1">
      <c r="B7755" s="4" t="s">
        <v>15</v>
      </c>
      <c r="C7755" s="4">
        <v>1185732.0</v>
      </c>
      <c r="D7755" s="5">
        <v>44488.0</v>
      </c>
      <c r="E7755" s="4" t="s">
        <v>16</v>
      </c>
      <c r="F7755" s="4" t="s">
        <v>139</v>
      </c>
      <c r="G7755" s="4" t="s">
        <v>140</v>
      </c>
      <c r="H7755" s="6" t="s">
        <v>27</v>
      </c>
      <c r="I7755" s="7">
        <v>71.0</v>
      </c>
      <c r="J7755" s="8">
        <v>46.0</v>
      </c>
      <c r="K7755" s="9">
        <v>3266.0</v>
      </c>
      <c r="L7755" s="9">
        <v>1404.3799999999999</v>
      </c>
      <c r="M7755" s="10">
        <v>0.43</v>
      </c>
      <c r="N7755" s="4" t="s">
        <v>89</v>
      </c>
      <c r="O7755" s="4" t="s">
        <v>20</v>
      </c>
      <c r="P7755" s="4" t="s">
        <v>21</v>
      </c>
    </row>
    <row r="7756" ht="14.25" customHeight="1">
      <c r="B7756" s="4" t="s">
        <v>15</v>
      </c>
      <c r="C7756" s="4">
        <v>1185732.0</v>
      </c>
      <c r="D7756" s="5">
        <v>44488.0</v>
      </c>
      <c r="E7756" s="4" t="s">
        <v>16</v>
      </c>
      <c r="F7756" s="4" t="s">
        <v>139</v>
      </c>
      <c r="G7756" s="4" t="s">
        <v>140</v>
      </c>
      <c r="H7756" s="6" t="s">
        <v>28</v>
      </c>
      <c r="I7756" s="7">
        <v>72.0</v>
      </c>
      <c r="J7756" s="8">
        <v>81.0</v>
      </c>
      <c r="K7756" s="9">
        <v>5832.0</v>
      </c>
      <c r="L7756" s="9">
        <v>2799.3599999999997</v>
      </c>
      <c r="M7756" s="10">
        <v>0.48</v>
      </c>
      <c r="N7756" s="4" t="s">
        <v>89</v>
      </c>
      <c r="O7756" s="4" t="s">
        <v>29</v>
      </c>
      <c r="P7756" s="4" t="s">
        <v>24</v>
      </c>
    </row>
    <row r="7757" ht="14.25" customHeight="1">
      <c r="B7757" s="4" t="s">
        <v>15</v>
      </c>
      <c r="C7757" s="4">
        <v>1185732.0</v>
      </c>
      <c r="D7757" s="5">
        <v>44518.0</v>
      </c>
      <c r="E7757" s="4" t="s">
        <v>16</v>
      </c>
      <c r="F7757" s="4" t="s">
        <v>139</v>
      </c>
      <c r="G7757" s="4" t="s">
        <v>140</v>
      </c>
      <c r="H7757" s="6" t="s">
        <v>18</v>
      </c>
      <c r="I7757" s="7">
        <v>68.0</v>
      </c>
      <c r="J7757" s="8">
        <v>117.0</v>
      </c>
      <c r="K7757" s="9">
        <v>7956.0</v>
      </c>
      <c r="L7757" s="9">
        <v>4216.68</v>
      </c>
      <c r="M7757" s="10">
        <v>0.53</v>
      </c>
      <c r="N7757" s="4" t="s">
        <v>89</v>
      </c>
      <c r="O7757" s="4" t="s">
        <v>29</v>
      </c>
      <c r="P7757" s="4" t="s">
        <v>24</v>
      </c>
    </row>
    <row r="7758" ht="14.25" customHeight="1">
      <c r="B7758" s="4" t="s">
        <v>15</v>
      </c>
      <c r="C7758" s="4">
        <v>1185732.0</v>
      </c>
      <c r="D7758" s="5">
        <v>44518.0</v>
      </c>
      <c r="E7758" s="4" t="s">
        <v>16</v>
      </c>
      <c r="F7758" s="4" t="s">
        <v>139</v>
      </c>
      <c r="G7758" s="4" t="s">
        <v>140</v>
      </c>
      <c r="H7758" s="6" t="s">
        <v>22</v>
      </c>
      <c r="I7758" s="7">
        <v>62.0</v>
      </c>
      <c r="J7758" s="8">
        <v>98.0</v>
      </c>
      <c r="K7758" s="9">
        <v>6076.0</v>
      </c>
      <c r="L7758" s="9">
        <v>3159.52</v>
      </c>
      <c r="M7758" s="10">
        <v>0.52</v>
      </c>
      <c r="N7758" s="4" t="s">
        <v>89</v>
      </c>
      <c r="O7758" s="4" t="s">
        <v>20</v>
      </c>
      <c r="P7758" s="4" t="s">
        <v>21</v>
      </c>
    </row>
    <row r="7759" ht="14.25" customHeight="1">
      <c r="B7759" s="4" t="s">
        <v>15</v>
      </c>
      <c r="C7759" s="4">
        <v>1185732.0</v>
      </c>
      <c r="D7759" s="5">
        <v>44518.0</v>
      </c>
      <c r="E7759" s="4" t="s">
        <v>16</v>
      </c>
      <c r="F7759" s="4" t="s">
        <v>139</v>
      </c>
      <c r="G7759" s="4" t="s">
        <v>140</v>
      </c>
      <c r="H7759" s="6" t="s">
        <v>25</v>
      </c>
      <c r="I7759" s="7">
        <v>63.0</v>
      </c>
      <c r="J7759" s="8">
        <v>104.0</v>
      </c>
      <c r="K7759" s="9">
        <v>6552.0</v>
      </c>
      <c r="L7759" s="9">
        <v>2948.3999999999996</v>
      </c>
      <c r="M7759" s="10">
        <v>0.44999999999999996</v>
      </c>
      <c r="N7759" s="4" t="s">
        <v>89</v>
      </c>
      <c r="O7759" s="4" t="s">
        <v>29</v>
      </c>
      <c r="P7759" s="4" t="s">
        <v>24</v>
      </c>
    </row>
    <row r="7760" ht="14.25" customHeight="1">
      <c r="B7760" s="4" t="s">
        <v>15</v>
      </c>
      <c r="C7760" s="4">
        <v>1185732.0</v>
      </c>
      <c r="D7760" s="5">
        <v>44518.0</v>
      </c>
      <c r="E7760" s="4" t="s">
        <v>16</v>
      </c>
      <c r="F7760" s="4" t="s">
        <v>139</v>
      </c>
      <c r="G7760" s="4" t="s">
        <v>140</v>
      </c>
      <c r="H7760" s="6" t="s">
        <v>26</v>
      </c>
      <c r="I7760" s="7">
        <v>64.0</v>
      </c>
      <c r="J7760" s="8">
        <v>85.0</v>
      </c>
      <c r="K7760" s="9">
        <v>5440.0</v>
      </c>
      <c r="L7760" s="9">
        <v>2176.0</v>
      </c>
      <c r="M7760" s="10">
        <v>0.4</v>
      </c>
      <c r="N7760" s="4" t="s">
        <v>89</v>
      </c>
      <c r="O7760" s="4" t="s">
        <v>23</v>
      </c>
      <c r="P7760" s="4" t="s">
        <v>21</v>
      </c>
    </row>
    <row r="7761" ht="14.25" customHeight="1">
      <c r="B7761" s="4" t="s">
        <v>15</v>
      </c>
      <c r="C7761" s="4">
        <v>1185732.0</v>
      </c>
      <c r="D7761" s="5">
        <v>44518.0</v>
      </c>
      <c r="E7761" s="4" t="s">
        <v>16</v>
      </c>
      <c r="F7761" s="4" t="s">
        <v>139</v>
      </c>
      <c r="G7761" s="4" t="s">
        <v>140</v>
      </c>
      <c r="H7761" s="6" t="s">
        <v>27</v>
      </c>
      <c r="I7761" s="7">
        <v>71.0</v>
      </c>
      <c r="J7761" s="8">
        <v>81.0</v>
      </c>
      <c r="K7761" s="9">
        <v>5751.0</v>
      </c>
      <c r="L7761" s="9">
        <v>2415.42</v>
      </c>
      <c r="M7761" s="10">
        <v>0.42</v>
      </c>
      <c r="N7761" s="4" t="s">
        <v>89</v>
      </c>
      <c r="O7761" s="4" t="s">
        <v>20</v>
      </c>
      <c r="P7761" s="4" t="s">
        <v>24</v>
      </c>
    </row>
    <row r="7762" ht="14.25" customHeight="1">
      <c r="B7762" s="4" t="s">
        <v>15</v>
      </c>
      <c r="C7762" s="4">
        <v>1185732.0</v>
      </c>
      <c r="D7762" s="5">
        <v>44518.0</v>
      </c>
      <c r="E7762" s="4" t="s">
        <v>16</v>
      </c>
      <c r="F7762" s="4" t="s">
        <v>139</v>
      </c>
      <c r="G7762" s="4" t="s">
        <v>140</v>
      </c>
      <c r="H7762" s="6" t="s">
        <v>28</v>
      </c>
      <c r="I7762" s="7">
        <v>78.0</v>
      </c>
      <c r="J7762" s="8">
        <v>116.0</v>
      </c>
      <c r="K7762" s="9">
        <v>9048.0</v>
      </c>
      <c r="L7762" s="9">
        <v>4252.5599999999995</v>
      </c>
      <c r="M7762" s="10">
        <v>0.47</v>
      </c>
      <c r="N7762" s="4" t="s">
        <v>89</v>
      </c>
      <c r="O7762" s="4" t="s">
        <v>23</v>
      </c>
      <c r="P7762" s="4" t="s">
        <v>24</v>
      </c>
    </row>
    <row r="7763" ht="14.25" customHeight="1">
      <c r="B7763" s="4" t="s">
        <v>15</v>
      </c>
      <c r="C7763" s="4">
        <v>1185732.0</v>
      </c>
      <c r="D7763" s="5">
        <v>44547.0</v>
      </c>
      <c r="E7763" s="4" t="s">
        <v>16</v>
      </c>
      <c r="F7763" s="4" t="s">
        <v>139</v>
      </c>
      <c r="G7763" s="4" t="s">
        <v>140</v>
      </c>
      <c r="H7763" s="6" t="s">
        <v>18</v>
      </c>
      <c r="I7763" s="7">
        <v>71.0</v>
      </c>
      <c r="J7763" s="8">
        <v>169.0</v>
      </c>
      <c r="K7763" s="9">
        <v>11999.0</v>
      </c>
      <c r="L7763" s="9">
        <v>6599.450000000001</v>
      </c>
      <c r="M7763" s="10">
        <v>0.55</v>
      </c>
      <c r="N7763" s="4" t="s">
        <v>89</v>
      </c>
      <c r="O7763" s="4" t="s">
        <v>20</v>
      </c>
      <c r="P7763" s="4" t="s">
        <v>24</v>
      </c>
    </row>
    <row r="7764" ht="14.25" customHeight="1">
      <c r="B7764" s="4" t="s">
        <v>15</v>
      </c>
      <c r="C7764" s="4">
        <v>1185732.0</v>
      </c>
      <c r="D7764" s="5">
        <v>44547.0</v>
      </c>
      <c r="E7764" s="4" t="s">
        <v>16</v>
      </c>
      <c r="F7764" s="4" t="s">
        <v>139</v>
      </c>
      <c r="G7764" s="4" t="s">
        <v>140</v>
      </c>
      <c r="H7764" s="6" t="s">
        <v>22</v>
      </c>
      <c r="I7764" s="7">
        <v>59.0</v>
      </c>
      <c r="J7764" s="8">
        <v>115.0</v>
      </c>
      <c r="K7764" s="9">
        <v>6785.0</v>
      </c>
      <c r="L7764" s="9">
        <v>3731.7500000000005</v>
      </c>
      <c r="M7764" s="10">
        <v>0.55</v>
      </c>
      <c r="N7764" s="4" t="s">
        <v>89</v>
      </c>
      <c r="O7764" s="4" t="s">
        <v>29</v>
      </c>
      <c r="P7764" s="4" t="s">
        <v>24</v>
      </c>
    </row>
    <row r="7765" ht="14.25" customHeight="1">
      <c r="B7765" s="4" t="s">
        <v>15</v>
      </c>
      <c r="C7765" s="4">
        <v>1185732.0</v>
      </c>
      <c r="D7765" s="5">
        <v>44547.0</v>
      </c>
      <c r="E7765" s="4" t="s">
        <v>16</v>
      </c>
      <c r="F7765" s="4" t="s">
        <v>139</v>
      </c>
      <c r="G7765" s="4" t="s">
        <v>140</v>
      </c>
      <c r="H7765" s="6" t="s">
        <v>25</v>
      </c>
      <c r="I7765" s="7">
        <v>62.0</v>
      </c>
      <c r="J7765" s="8">
        <v>108.0</v>
      </c>
      <c r="K7765" s="9">
        <v>6696.0</v>
      </c>
      <c r="L7765" s="9">
        <v>2812.3199999999997</v>
      </c>
      <c r="M7765" s="10">
        <v>0.42</v>
      </c>
      <c r="N7765" s="4" t="s">
        <v>89</v>
      </c>
      <c r="O7765" s="4" t="s">
        <v>29</v>
      </c>
      <c r="P7765" s="4" t="s">
        <v>24</v>
      </c>
    </row>
    <row r="7766" ht="14.25" customHeight="1">
      <c r="B7766" s="4" t="s">
        <v>15</v>
      </c>
      <c r="C7766" s="4">
        <v>1185732.0</v>
      </c>
      <c r="D7766" s="5">
        <v>44547.0</v>
      </c>
      <c r="E7766" s="4" t="s">
        <v>16</v>
      </c>
      <c r="F7766" s="4" t="s">
        <v>139</v>
      </c>
      <c r="G7766" s="4" t="s">
        <v>140</v>
      </c>
      <c r="H7766" s="6" t="s">
        <v>26</v>
      </c>
      <c r="I7766" s="7">
        <v>62.0</v>
      </c>
      <c r="J7766" s="8">
        <v>88.0</v>
      </c>
      <c r="K7766" s="9">
        <v>5456.0</v>
      </c>
      <c r="L7766" s="9">
        <v>2400.64</v>
      </c>
      <c r="M7766" s="10">
        <v>0.44</v>
      </c>
      <c r="N7766" s="4" t="s">
        <v>89</v>
      </c>
      <c r="O7766" s="4" t="s">
        <v>23</v>
      </c>
      <c r="P7766" s="4" t="s">
        <v>24</v>
      </c>
    </row>
    <row r="7767" ht="14.25" customHeight="1">
      <c r="B7767" s="4" t="s">
        <v>15</v>
      </c>
      <c r="C7767" s="4">
        <v>1185732.0</v>
      </c>
      <c r="D7767" s="5">
        <v>44547.0</v>
      </c>
      <c r="E7767" s="4" t="s">
        <v>16</v>
      </c>
      <c r="F7767" s="4" t="s">
        <v>139</v>
      </c>
      <c r="G7767" s="4" t="s">
        <v>140</v>
      </c>
      <c r="H7767" s="6" t="s">
        <v>27</v>
      </c>
      <c r="I7767" s="7">
        <v>74.0</v>
      </c>
      <c r="J7767" s="8">
        <v>105.0</v>
      </c>
      <c r="K7767" s="9">
        <v>7770.0</v>
      </c>
      <c r="L7767" s="9">
        <v>3341.1</v>
      </c>
      <c r="M7767" s="10">
        <v>0.43</v>
      </c>
      <c r="N7767" s="4" t="s">
        <v>89</v>
      </c>
      <c r="O7767" s="4" t="s">
        <v>20</v>
      </c>
      <c r="P7767" s="4" t="s">
        <v>24</v>
      </c>
    </row>
    <row r="7768" ht="14.25" customHeight="1">
      <c r="B7768" s="4" t="s">
        <v>15</v>
      </c>
      <c r="C7768" s="4">
        <v>1185732.0</v>
      </c>
      <c r="D7768" s="5">
        <v>44547.0</v>
      </c>
      <c r="E7768" s="4" t="s">
        <v>16</v>
      </c>
      <c r="F7768" s="4" t="s">
        <v>139</v>
      </c>
      <c r="G7768" s="4" t="s">
        <v>140</v>
      </c>
      <c r="H7768" s="6" t="s">
        <v>28</v>
      </c>
      <c r="I7768" s="7">
        <v>74.0</v>
      </c>
      <c r="J7768" s="8">
        <v>117.0</v>
      </c>
      <c r="K7768" s="9">
        <v>8658.0</v>
      </c>
      <c r="L7768" s="9">
        <v>4242.42</v>
      </c>
      <c r="M7768" s="10">
        <v>0.49</v>
      </c>
      <c r="N7768" s="4" t="s">
        <v>89</v>
      </c>
      <c r="O7768" s="4" t="s">
        <v>23</v>
      </c>
      <c r="P7768" s="4" t="s">
        <v>24</v>
      </c>
    </row>
    <row r="7769" ht="14.25" customHeight="1">
      <c r="B7769" s="4" t="s">
        <v>15</v>
      </c>
      <c r="C7769" s="4">
        <v>1185732.0</v>
      </c>
      <c r="D7769" s="5">
        <v>44220.0</v>
      </c>
      <c r="E7769" s="4" t="s">
        <v>16</v>
      </c>
      <c r="F7769" s="4" t="s">
        <v>139</v>
      </c>
      <c r="G7769" s="4" t="s">
        <v>140</v>
      </c>
      <c r="H7769" s="6" t="s">
        <v>18</v>
      </c>
      <c r="I7769" s="7">
        <v>52.0</v>
      </c>
      <c r="J7769" s="8">
        <v>145.0</v>
      </c>
      <c r="K7769" s="9">
        <v>7540.0</v>
      </c>
      <c r="L7769" s="9">
        <v>3468.4</v>
      </c>
      <c r="M7769" s="10">
        <v>0.46</v>
      </c>
      <c r="N7769" s="4" t="s">
        <v>89</v>
      </c>
      <c r="O7769" s="4" t="s">
        <v>20</v>
      </c>
      <c r="P7769" s="4" t="s">
        <v>21</v>
      </c>
    </row>
    <row r="7770" ht="14.25" customHeight="1">
      <c r="B7770" s="4" t="s">
        <v>15</v>
      </c>
      <c r="C7770" s="4">
        <v>1185732.0</v>
      </c>
      <c r="D7770" s="5">
        <v>44220.0</v>
      </c>
      <c r="E7770" s="4" t="s">
        <v>16</v>
      </c>
      <c r="F7770" s="4" t="s">
        <v>139</v>
      </c>
      <c r="G7770" s="4" t="s">
        <v>140</v>
      </c>
      <c r="H7770" s="6" t="s">
        <v>22</v>
      </c>
      <c r="I7770" s="7">
        <v>50.0</v>
      </c>
      <c r="J7770" s="8">
        <v>84.0</v>
      </c>
      <c r="K7770" s="9">
        <v>4200.0</v>
      </c>
      <c r="L7770" s="9">
        <v>1974.0000000000002</v>
      </c>
      <c r="M7770" s="10">
        <v>0.47000000000000003</v>
      </c>
      <c r="N7770" s="4" t="s">
        <v>89</v>
      </c>
      <c r="O7770" s="4" t="s">
        <v>23</v>
      </c>
      <c r="P7770" s="4" t="s">
        <v>24</v>
      </c>
    </row>
    <row r="7771" ht="14.25" customHeight="1">
      <c r="B7771" s="4" t="s">
        <v>15</v>
      </c>
      <c r="C7771" s="4">
        <v>1185732.0</v>
      </c>
      <c r="D7771" s="5">
        <v>44220.0</v>
      </c>
      <c r="E7771" s="4" t="s">
        <v>16</v>
      </c>
      <c r="F7771" s="4" t="s">
        <v>139</v>
      </c>
      <c r="G7771" s="4" t="s">
        <v>140</v>
      </c>
      <c r="H7771" s="6" t="s">
        <v>25</v>
      </c>
      <c r="I7771" s="7">
        <v>44.0</v>
      </c>
      <c r="J7771" s="8">
        <v>90.0</v>
      </c>
      <c r="K7771" s="9">
        <v>3960.0</v>
      </c>
      <c r="L7771" s="9">
        <v>1386.0</v>
      </c>
      <c r="M7771" s="10">
        <v>0.35</v>
      </c>
      <c r="N7771" s="4" t="s">
        <v>89</v>
      </c>
      <c r="O7771" s="4" t="s">
        <v>20</v>
      </c>
      <c r="P7771" s="4" t="s">
        <v>24</v>
      </c>
    </row>
    <row r="7772" ht="14.25" customHeight="1">
      <c r="B7772" s="4" t="s">
        <v>15</v>
      </c>
      <c r="C7772" s="4">
        <v>1185732.0</v>
      </c>
      <c r="D7772" s="5">
        <v>44220.0</v>
      </c>
      <c r="E7772" s="4" t="s">
        <v>16</v>
      </c>
      <c r="F7772" s="4" t="s">
        <v>139</v>
      </c>
      <c r="G7772" s="4" t="s">
        <v>140</v>
      </c>
      <c r="H7772" s="6" t="s">
        <v>26</v>
      </c>
      <c r="I7772" s="7">
        <v>49.0</v>
      </c>
      <c r="J7772" s="8">
        <v>39.0</v>
      </c>
      <c r="K7772" s="9">
        <v>1911.0</v>
      </c>
      <c r="L7772" s="9">
        <v>707.0699999999999</v>
      </c>
      <c r="M7772" s="10">
        <v>0.37</v>
      </c>
      <c r="N7772" s="4" t="s">
        <v>89</v>
      </c>
      <c r="O7772" s="4" t="s">
        <v>23</v>
      </c>
      <c r="P7772" s="4" t="s">
        <v>24</v>
      </c>
    </row>
    <row r="7773" ht="14.25" customHeight="1">
      <c r="B7773" s="4" t="s">
        <v>15</v>
      </c>
      <c r="C7773" s="4">
        <v>1185732.0</v>
      </c>
      <c r="D7773" s="5">
        <v>44220.0</v>
      </c>
      <c r="E7773" s="4" t="s">
        <v>16</v>
      </c>
      <c r="F7773" s="4" t="s">
        <v>139</v>
      </c>
      <c r="G7773" s="4" t="s">
        <v>140</v>
      </c>
      <c r="H7773" s="6" t="s">
        <v>27</v>
      </c>
      <c r="I7773" s="7">
        <v>60.0</v>
      </c>
      <c r="J7773" s="8">
        <v>54.0</v>
      </c>
      <c r="K7773" s="9">
        <v>3240.0</v>
      </c>
      <c r="L7773" s="9">
        <v>1198.8</v>
      </c>
      <c r="M7773" s="10">
        <v>0.37</v>
      </c>
      <c r="N7773" s="4" t="s">
        <v>89</v>
      </c>
      <c r="O7773" s="4" t="s">
        <v>29</v>
      </c>
      <c r="P7773" s="4" t="s">
        <v>24</v>
      </c>
    </row>
    <row r="7774" ht="14.25" customHeight="1">
      <c r="B7774" s="4" t="s">
        <v>15</v>
      </c>
      <c r="C7774" s="4">
        <v>1185732.0</v>
      </c>
      <c r="D7774" s="5">
        <v>44220.0</v>
      </c>
      <c r="E7774" s="4" t="s">
        <v>16</v>
      </c>
      <c r="F7774" s="4" t="s">
        <v>139</v>
      </c>
      <c r="G7774" s="4" t="s">
        <v>140</v>
      </c>
      <c r="H7774" s="6" t="s">
        <v>28</v>
      </c>
      <c r="I7774" s="7">
        <v>54.0</v>
      </c>
      <c r="J7774" s="8">
        <v>78.0</v>
      </c>
      <c r="K7774" s="9">
        <v>4212.0</v>
      </c>
      <c r="L7774" s="9">
        <v>1895.3999999999999</v>
      </c>
      <c r="M7774" s="10">
        <v>0.44999999999999996</v>
      </c>
      <c r="N7774" s="4" t="s">
        <v>89</v>
      </c>
      <c r="O7774" s="4" t="s">
        <v>29</v>
      </c>
      <c r="P7774" s="4" t="s">
        <v>24</v>
      </c>
    </row>
    <row r="7775" ht="14.25" customHeight="1">
      <c r="B7775" s="4" t="s">
        <v>15</v>
      </c>
      <c r="C7775" s="4">
        <v>1185732.0</v>
      </c>
      <c r="D7775" s="5">
        <v>44249.0</v>
      </c>
      <c r="E7775" s="4" t="s">
        <v>16</v>
      </c>
      <c r="F7775" s="4" t="s">
        <v>139</v>
      </c>
      <c r="G7775" s="4" t="s">
        <v>140</v>
      </c>
      <c r="H7775" s="6" t="s">
        <v>18</v>
      </c>
      <c r="I7775" s="7">
        <v>52.0</v>
      </c>
      <c r="J7775" s="8">
        <v>173.0</v>
      </c>
      <c r="K7775" s="9">
        <v>8996.0</v>
      </c>
      <c r="L7775" s="9">
        <v>4048.2000000000007</v>
      </c>
      <c r="M7775" s="10">
        <v>0.45000000000000007</v>
      </c>
      <c r="N7775" s="4" t="s">
        <v>89</v>
      </c>
      <c r="O7775" s="4" t="s">
        <v>29</v>
      </c>
      <c r="P7775" s="4" t="s">
        <v>24</v>
      </c>
    </row>
    <row r="7776" ht="14.25" customHeight="1">
      <c r="B7776" s="4" t="s">
        <v>15</v>
      </c>
      <c r="C7776" s="4">
        <v>1185732.0</v>
      </c>
      <c r="D7776" s="5">
        <v>44249.0</v>
      </c>
      <c r="E7776" s="4" t="s">
        <v>16</v>
      </c>
      <c r="F7776" s="4" t="s">
        <v>139</v>
      </c>
      <c r="G7776" s="4" t="s">
        <v>140</v>
      </c>
      <c r="H7776" s="6" t="s">
        <v>22</v>
      </c>
      <c r="I7776" s="7">
        <v>53.0</v>
      </c>
      <c r="J7776" s="8">
        <v>59.0</v>
      </c>
      <c r="K7776" s="9">
        <v>3127.0</v>
      </c>
      <c r="L7776" s="9">
        <v>1438.42</v>
      </c>
      <c r="M7776" s="10">
        <v>0.46</v>
      </c>
      <c r="N7776" s="4" t="s">
        <v>89</v>
      </c>
      <c r="O7776" s="4" t="s">
        <v>23</v>
      </c>
      <c r="P7776" s="4" t="s">
        <v>21</v>
      </c>
    </row>
    <row r="7777" ht="14.25" customHeight="1">
      <c r="B7777" s="4" t="s">
        <v>15</v>
      </c>
      <c r="C7777" s="4">
        <v>1185732.0</v>
      </c>
      <c r="D7777" s="5">
        <v>44249.0</v>
      </c>
      <c r="E7777" s="4" t="s">
        <v>16</v>
      </c>
      <c r="F7777" s="4" t="s">
        <v>139</v>
      </c>
      <c r="G7777" s="4" t="s">
        <v>140</v>
      </c>
      <c r="H7777" s="6" t="s">
        <v>25</v>
      </c>
      <c r="I7777" s="7">
        <v>43.0</v>
      </c>
      <c r="J7777" s="8">
        <v>83.0</v>
      </c>
      <c r="K7777" s="9">
        <v>3569.0</v>
      </c>
      <c r="L7777" s="9">
        <v>1427.6000000000001</v>
      </c>
      <c r="M7777" s="10">
        <v>0.4</v>
      </c>
      <c r="N7777" s="4" t="s">
        <v>89</v>
      </c>
      <c r="O7777" s="4" t="s">
        <v>29</v>
      </c>
      <c r="P7777" s="4" t="s">
        <v>21</v>
      </c>
    </row>
    <row r="7778" ht="14.25" customHeight="1">
      <c r="B7778" s="4" t="s">
        <v>15</v>
      </c>
      <c r="C7778" s="4">
        <v>1185732.0</v>
      </c>
      <c r="D7778" s="5">
        <v>43831.0</v>
      </c>
      <c r="E7778" s="4" t="s">
        <v>16</v>
      </c>
      <c r="F7778" s="4" t="s">
        <v>17</v>
      </c>
      <c r="G7778" s="4" t="s">
        <v>17</v>
      </c>
      <c r="H7778" s="6" t="s">
        <v>18</v>
      </c>
      <c r="I7778" s="7">
        <v>34.0</v>
      </c>
      <c r="J7778" s="8">
        <v>384.0</v>
      </c>
      <c r="K7778" s="9">
        <v>13056.0</v>
      </c>
      <c r="L7778" s="9">
        <v>6789.12</v>
      </c>
      <c r="M7778" s="10">
        <v>0.52</v>
      </c>
      <c r="N7778" s="4" t="s">
        <v>30</v>
      </c>
      <c r="O7778" s="4" t="s">
        <v>23</v>
      </c>
      <c r="P7778" s="4" t="s">
        <v>24</v>
      </c>
    </row>
    <row r="7779" ht="14.25" customHeight="1">
      <c r="B7779" s="4" t="s">
        <v>15</v>
      </c>
      <c r="C7779" s="4">
        <v>1185732.0</v>
      </c>
      <c r="D7779" s="5">
        <v>43832.0</v>
      </c>
      <c r="E7779" s="4" t="s">
        <v>16</v>
      </c>
      <c r="F7779" s="4" t="s">
        <v>17</v>
      </c>
      <c r="G7779" s="4" t="s">
        <v>17</v>
      </c>
      <c r="H7779" s="6" t="s">
        <v>22</v>
      </c>
      <c r="I7779" s="7">
        <v>36.0</v>
      </c>
      <c r="J7779" s="8">
        <v>320.0</v>
      </c>
      <c r="K7779" s="9">
        <v>11520.0</v>
      </c>
      <c r="L7779" s="9">
        <v>4031.9999999999995</v>
      </c>
      <c r="M7779" s="10">
        <v>0.35</v>
      </c>
      <c r="N7779" s="4" t="s">
        <v>30</v>
      </c>
      <c r="O7779" s="4" t="s">
        <v>29</v>
      </c>
      <c r="P7779" s="4" t="s">
        <v>24</v>
      </c>
    </row>
    <row r="7780" ht="14.25" customHeight="1">
      <c r="B7780" s="4" t="s">
        <v>15</v>
      </c>
      <c r="C7780" s="4">
        <v>1185732.0</v>
      </c>
      <c r="D7780" s="5">
        <v>43833.0</v>
      </c>
      <c r="E7780" s="4" t="s">
        <v>16</v>
      </c>
      <c r="F7780" s="4" t="s">
        <v>17</v>
      </c>
      <c r="G7780" s="4" t="s">
        <v>17</v>
      </c>
      <c r="H7780" s="6" t="s">
        <v>25</v>
      </c>
      <c r="I7780" s="7">
        <v>32.0</v>
      </c>
      <c r="J7780" s="8">
        <v>350.0</v>
      </c>
      <c r="K7780" s="9">
        <v>11200.0</v>
      </c>
      <c r="L7780" s="9">
        <v>4144.0</v>
      </c>
      <c r="M7780" s="10">
        <v>0.37</v>
      </c>
      <c r="N7780" s="4" t="s">
        <v>30</v>
      </c>
      <c r="O7780" s="4" t="s">
        <v>20</v>
      </c>
      <c r="P7780" s="4" t="s">
        <v>21</v>
      </c>
    </row>
    <row r="7781" ht="14.25" customHeight="1">
      <c r="B7781" s="4" t="s">
        <v>15</v>
      </c>
      <c r="C7781" s="4">
        <v>1185732.0</v>
      </c>
      <c r="D7781" s="5">
        <v>43834.0</v>
      </c>
      <c r="E7781" s="4" t="s">
        <v>16</v>
      </c>
      <c r="F7781" s="4" t="s">
        <v>17</v>
      </c>
      <c r="G7781" s="4" t="s">
        <v>17</v>
      </c>
      <c r="H7781" s="6" t="s">
        <v>26</v>
      </c>
      <c r="I7781" s="7">
        <v>36.0</v>
      </c>
      <c r="J7781" s="8">
        <v>281.0</v>
      </c>
      <c r="K7781" s="9">
        <v>10116.0</v>
      </c>
      <c r="L7781" s="9">
        <v>3742.92</v>
      </c>
      <c r="M7781" s="10">
        <v>0.37</v>
      </c>
      <c r="N7781" s="4" t="s">
        <v>30</v>
      </c>
      <c r="O7781" s="4" t="s">
        <v>29</v>
      </c>
      <c r="P7781" s="4" t="s">
        <v>24</v>
      </c>
    </row>
    <row r="7782" ht="14.25" customHeight="1">
      <c r="B7782" s="4" t="s">
        <v>15</v>
      </c>
      <c r="C7782" s="4">
        <v>1185732.0</v>
      </c>
      <c r="D7782" s="5">
        <v>43835.0</v>
      </c>
      <c r="E7782" s="4" t="s">
        <v>16</v>
      </c>
      <c r="F7782" s="4" t="s">
        <v>17</v>
      </c>
      <c r="G7782" s="4" t="s">
        <v>17</v>
      </c>
      <c r="H7782" s="6" t="s">
        <v>27</v>
      </c>
      <c r="I7782" s="7">
        <v>43.0</v>
      </c>
      <c r="J7782" s="8">
        <v>306.0</v>
      </c>
      <c r="K7782" s="9">
        <v>13158.0</v>
      </c>
      <c r="L7782" s="9">
        <v>4868.46</v>
      </c>
      <c r="M7782" s="10">
        <v>0.37</v>
      </c>
      <c r="N7782" s="4" t="s">
        <v>30</v>
      </c>
      <c r="O7782" s="4" t="s">
        <v>20</v>
      </c>
      <c r="P7782" s="4" t="s">
        <v>21</v>
      </c>
    </row>
    <row r="7783" ht="14.25" customHeight="1">
      <c r="B7783" s="4" t="s">
        <v>15</v>
      </c>
      <c r="C7783" s="4">
        <v>1185732.0</v>
      </c>
      <c r="D7783" s="5">
        <v>43836.0</v>
      </c>
      <c r="E7783" s="4" t="s">
        <v>16</v>
      </c>
      <c r="F7783" s="4" t="s">
        <v>17</v>
      </c>
      <c r="G7783" s="4" t="s">
        <v>17</v>
      </c>
      <c r="H7783" s="6" t="s">
        <v>28</v>
      </c>
      <c r="I7783" s="7">
        <v>38.0</v>
      </c>
      <c r="J7783" s="8">
        <v>330.0</v>
      </c>
      <c r="K7783" s="9">
        <v>12540.0</v>
      </c>
      <c r="L7783" s="9">
        <v>4012.8</v>
      </c>
      <c r="M7783" s="10">
        <v>0.32</v>
      </c>
      <c r="N7783" s="4" t="s">
        <v>30</v>
      </c>
      <c r="O7783" s="4" t="s">
        <v>20</v>
      </c>
      <c r="P7783" s="4" t="s">
        <v>21</v>
      </c>
    </row>
    <row r="7784" ht="14.25" customHeight="1">
      <c r="B7784" s="4" t="s">
        <v>15</v>
      </c>
      <c r="C7784" s="4">
        <v>1185732.0</v>
      </c>
      <c r="D7784" s="5">
        <v>43837.0</v>
      </c>
      <c r="E7784" s="4" t="s">
        <v>16</v>
      </c>
      <c r="F7784" s="4" t="s">
        <v>17</v>
      </c>
      <c r="G7784" s="4" t="s">
        <v>17</v>
      </c>
      <c r="H7784" s="6" t="s">
        <v>18</v>
      </c>
      <c r="I7784" s="7">
        <v>33.0</v>
      </c>
      <c r="J7784" s="8">
        <v>388.0</v>
      </c>
      <c r="K7784" s="9">
        <v>12804.0</v>
      </c>
      <c r="L7784" s="9">
        <v>6658.08</v>
      </c>
      <c r="M7784" s="10">
        <v>0.52</v>
      </c>
      <c r="N7784" s="4" t="s">
        <v>30</v>
      </c>
      <c r="O7784" s="4" t="s">
        <v>23</v>
      </c>
      <c r="P7784" s="4" t="s">
        <v>21</v>
      </c>
    </row>
    <row r="7785" ht="14.25" customHeight="1">
      <c r="B7785" s="4" t="s">
        <v>15</v>
      </c>
      <c r="C7785" s="4">
        <v>1185732.0</v>
      </c>
      <c r="D7785" s="5">
        <v>43838.0</v>
      </c>
      <c r="E7785" s="4" t="s">
        <v>16</v>
      </c>
      <c r="F7785" s="4" t="s">
        <v>17</v>
      </c>
      <c r="G7785" s="4" t="s">
        <v>17</v>
      </c>
      <c r="H7785" s="6" t="s">
        <v>22</v>
      </c>
      <c r="I7785" s="7">
        <v>39.0</v>
      </c>
      <c r="J7785" s="8">
        <v>315.0</v>
      </c>
      <c r="K7785" s="9">
        <v>12285.0</v>
      </c>
      <c r="L7785" s="9">
        <v>4054.0499999999997</v>
      </c>
      <c r="M7785" s="10">
        <v>0.32999999999999996</v>
      </c>
      <c r="N7785" s="4" t="s">
        <v>30</v>
      </c>
      <c r="O7785" s="4" t="s">
        <v>29</v>
      </c>
      <c r="P7785" s="4" t="s">
        <v>24</v>
      </c>
    </row>
    <row r="7786" ht="14.25" customHeight="1">
      <c r="B7786" s="4" t="s">
        <v>15</v>
      </c>
      <c r="C7786" s="4">
        <v>1185732.0</v>
      </c>
      <c r="D7786" s="5">
        <v>43851.0</v>
      </c>
      <c r="E7786" s="4" t="s">
        <v>16</v>
      </c>
      <c r="F7786" s="4" t="s">
        <v>17</v>
      </c>
      <c r="G7786" s="4" t="s">
        <v>17</v>
      </c>
      <c r="H7786" s="6" t="s">
        <v>25</v>
      </c>
      <c r="I7786" s="7">
        <v>32.0</v>
      </c>
      <c r="J7786" s="8">
        <v>323.0</v>
      </c>
      <c r="K7786" s="9">
        <v>10336.0</v>
      </c>
      <c r="L7786" s="9">
        <v>3927.68</v>
      </c>
      <c r="M7786" s="10">
        <v>0.38</v>
      </c>
      <c r="N7786" s="4" t="s">
        <v>30</v>
      </c>
      <c r="O7786" s="4" t="s">
        <v>29</v>
      </c>
      <c r="P7786" s="4" t="s">
        <v>24</v>
      </c>
    </row>
    <row r="7787" ht="14.25" customHeight="1">
      <c r="B7787" s="4" t="s">
        <v>15</v>
      </c>
      <c r="C7787" s="4">
        <v>1185732.0</v>
      </c>
      <c r="D7787" s="5">
        <v>43852.0</v>
      </c>
      <c r="E7787" s="4" t="s">
        <v>16</v>
      </c>
      <c r="F7787" s="4" t="s">
        <v>17</v>
      </c>
      <c r="G7787" s="4" t="s">
        <v>17</v>
      </c>
      <c r="H7787" s="6" t="s">
        <v>26</v>
      </c>
      <c r="I7787" s="7">
        <v>32.0</v>
      </c>
      <c r="J7787" s="8">
        <v>248.0</v>
      </c>
      <c r="K7787" s="9">
        <v>7936.0</v>
      </c>
      <c r="L7787" s="9">
        <v>3015.68</v>
      </c>
      <c r="M7787" s="10">
        <v>0.38</v>
      </c>
      <c r="N7787" s="4" t="s">
        <v>30</v>
      </c>
      <c r="O7787" s="4" t="s">
        <v>23</v>
      </c>
      <c r="P7787" s="4" t="s">
        <v>21</v>
      </c>
    </row>
    <row r="7788" ht="14.25" customHeight="1">
      <c r="B7788" s="4" t="s">
        <v>15</v>
      </c>
      <c r="C7788" s="4">
        <v>1185732.0</v>
      </c>
      <c r="D7788" s="5">
        <v>43853.0</v>
      </c>
      <c r="E7788" s="4" t="s">
        <v>16</v>
      </c>
      <c r="F7788" s="4" t="s">
        <v>17</v>
      </c>
      <c r="G7788" s="4" t="s">
        <v>17</v>
      </c>
      <c r="H7788" s="6" t="s">
        <v>27</v>
      </c>
      <c r="I7788" s="7">
        <v>43.0</v>
      </c>
      <c r="J7788" s="8">
        <v>306.0</v>
      </c>
      <c r="K7788" s="9">
        <v>13158.0</v>
      </c>
      <c r="L7788" s="9">
        <v>4605.299999999999</v>
      </c>
      <c r="M7788" s="10">
        <v>0.35</v>
      </c>
      <c r="N7788" s="4" t="s">
        <v>30</v>
      </c>
      <c r="O7788" s="4" t="s">
        <v>29</v>
      </c>
      <c r="P7788" s="4" t="s">
        <v>24</v>
      </c>
    </row>
    <row r="7789" ht="14.25" customHeight="1">
      <c r="B7789" s="4" t="s">
        <v>15</v>
      </c>
      <c r="C7789" s="4">
        <v>1185732.0</v>
      </c>
      <c r="D7789" s="5">
        <v>43854.0</v>
      </c>
      <c r="E7789" s="4" t="s">
        <v>16</v>
      </c>
      <c r="F7789" s="4" t="s">
        <v>17</v>
      </c>
      <c r="G7789" s="4" t="s">
        <v>17</v>
      </c>
      <c r="H7789" s="6" t="s">
        <v>28</v>
      </c>
      <c r="I7789" s="7">
        <v>36.0</v>
      </c>
      <c r="J7789" s="8">
        <v>350.0</v>
      </c>
      <c r="K7789" s="9">
        <v>12600.0</v>
      </c>
      <c r="L7789" s="9">
        <v>3653.9999999999995</v>
      </c>
      <c r="M7789" s="10">
        <v>0.29</v>
      </c>
      <c r="N7789" s="4" t="s">
        <v>30</v>
      </c>
      <c r="O7789" s="4" t="s">
        <v>29</v>
      </c>
      <c r="P7789" s="4" t="s">
        <v>24</v>
      </c>
    </row>
    <row r="7790" ht="14.25" customHeight="1">
      <c r="B7790" s="4" t="s">
        <v>15</v>
      </c>
      <c r="C7790" s="4">
        <v>1185732.0</v>
      </c>
      <c r="D7790" s="5">
        <v>43855.0</v>
      </c>
      <c r="E7790" s="4" t="s">
        <v>16</v>
      </c>
      <c r="F7790" s="4" t="s">
        <v>17</v>
      </c>
      <c r="G7790" s="4" t="s">
        <v>17</v>
      </c>
      <c r="H7790" s="6" t="s">
        <v>18</v>
      </c>
      <c r="I7790" s="7">
        <v>40.0</v>
      </c>
      <c r="J7790" s="8">
        <v>390.0</v>
      </c>
      <c r="K7790" s="9">
        <v>15600.0</v>
      </c>
      <c r="L7790" s="9">
        <v>8112.0</v>
      </c>
      <c r="M7790" s="10">
        <v>0.52</v>
      </c>
      <c r="N7790" s="4" t="s">
        <v>30</v>
      </c>
      <c r="O7790" s="4" t="s">
        <v>29</v>
      </c>
      <c r="P7790" s="4" t="s">
        <v>24</v>
      </c>
    </row>
    <row r="7791" ht="14.25" customHeight="1">
      <c r="B7791" s="4" t="s">
        <v>15</v>
      </c>
      <c r="C7791" s="4">
        <v>1185732.0</v>
      </c>
      <c r="D7791" s="5">
        <v>43856.0</v>
      </c>
      <c r="E7791" s="4" t="s">
        <v>16</v>
      </c>
      <c r="F7791" s="4" t="s">
        <v>17</v>
      </c>
      <c r="G7791" s="4" t="s">
        <v>17</v>
      </c>
      <c r="H7791" s="6" t="s">
        <v>22</v>
      </c>
      <c r="I7791" s="7">
        <v>35.0</v>
      </c>
      <c r="J7791" s="8">
        <v>315.0</v>
      </c>
      <c r="K7791" s="9">
        <v>11025.0</v>
      </c>
      <c r="L7791" s="9">
        <v>3969.0</v>
      </c>
      <c r="M7791" s="10">
        <v>0.36</v>
      </c>
      <c r="N7791" s="4" t="s">
        <v>30</v>
      </c>
      <c r="O7791" s="4" t="s">
        <v>20</v>
      </c>
      <c r="P7791" s="4" t="s">
        <v>21</v>
      </c>
    </row>
    <row r="7792" ht="14.25" customHeight="1">
      <c r="B7792" s="4" t="s">
        <v>15</v>
      </c>
      <c r="C7792" s="4">
        <v>1185732.0</v>
      </c>
      <c r="D7792" s="5">
        <v>43857.0</v>
      </c>
      <c r="E7792" s="4" t="s">
        <v>16</v>
      </c>
      <c r="F7792" s="4" t="s">
        <v>17</v>
      </c>
      <c r="G7792" s="4" t="s">
        <v>17</v>
      </c>
      <c r="H7792" s="6" t="s">
        <v>25</v>
      </c>
      <c r="I7792" s="7">
        <v>27.0</v>
      </c>
      <c r="J7792" s="8">
        <v>314.0</v>
      </c>
      <c r="K7792" s="9">
        <v>8478.0</v>
      </c>
      <c r="L7792" s="9">
        <v>3475.98</v>
      </c>
      <c r="M7792" s="10">
        <v>0.41</v>
      </c>
      <c r="N7792" s="4" t="s">
        <v>30</v>
      </c>
      <c r="O7792" s="4" t="s">
        <v>23</v>
      </c>
      <c r="P7792" s="4" t="s">
        <v>24</v>
      </c>
    </row>
    <row r="7793" ht="14.25" customHeight="1">
      <c r="B7793" s="4" t="s">
        <v>15</v>
      </c>
      <c r="C7793" s="4">
        <v>1185732.0</v>
      </c>
      <c r="D7793" s="5">
        <v>43858.0</v>
      </c>
      <c r="E7793" s="4" t="s">
        <v>16</v>
      </c>
      <c r="F7793" s="4" t="s">
        <v>17</v>
      </c>
      <c r="G7793" s="4" t="s">
        <v>17</v>
      </c>
      <c r="H7793" s="6" t="s">
        <v>26</v>
      </c>
      <c r="I7793" s="7">
        <v>31.0</v>
      </c>
      <c r="J7793" s="8">
        <v>240.0</v>
      </c>
      <c r="K7793" s="9">
        <v>7440.0</v>
      </c>
      <c r="L7793" s="9">
        <v>2975.9999999999995</v>
      </c>
      <c r="M7793" s="10">
        <v>0.39999999999999997</v>
      </c>
      <c r="N7793" s="4" t="s">
        <v>30</v>
      </c>
      <c r="O7793" s="4" t="s">
        <v>23</v>
      </c>
      <c r="P7793" s="4" t="s">
        <v>21</v>
      </c>
    </row>
    <row r="7794" ht="14.25" customHeight="1">
      <c r="B7794" s="4" t="s">
        <v>15</v>
      </c>
      <c r="C7794" s="4">
        <v>1185732.0</v>
      </c>
      <c r="D7794" s="5">
        <v>43859.0</v>
      </c>
      <c r="E7794" s="4" t="s">
        <v>16</v>
      </c>
      <c r="F7794" s="4" t="s">
        <v>17</v>
      </c>
      <c r="G7794" s="4" t="s">
        <v>17</v>
      </c>
      <c r="H7794" s="6" t="s">
        <v>27</v>
      </c>
      <c r="I7794" s="7">
        <v>43.0</v>
      </c>
      <c r="J7794" s="8">
        <v>289.0</v>
      </c>
      <c r="K7794" s="9">
        <v>12427.0</v>
      </c>
      <c r="L7794" s="9">
        <v>3976.64</v>
      </c>
      <c r="M7794" s="10">
        <v>0.32</v>
      </c>
      <c r="N7794" s="4" t="s">
        <v>30</v>
      </c>
      <c r="O7794" s="4" t="s">
        <v>20</v>
      </c>
      <c r="P7794" s="4" t="s">
        <v>24</v>
      </c>
    </row>
    <row r="7795" ht="14.25" customHeight="1">
      <c r="B7795" s="4" t="s">
        <v>15</v>
      </c>
      <c r="C7795" s="4">
        <v>1185732.0</v>
      </c>
      <c r="D7795" s="5">
        <v>43860.0</v>
      </c>
      <c r="E7795" s="4" t="s">
        <v>16</v>
      </c>
      <c r="F7795" s="4" t="s">
        <v>17</v>
      </c>
      <c r="G7795" s="4" t="s">
        <v>17</v>
      </c>
      <c r="H7795" s="6" t="s">
        <v>28</v>
      </c>
      <c r="I7795" s="7">
        <v>36.0</v>
      </c>
      <c r="J7795" s="8">
        <v>323.0</v>
      </c>
      <c r="K7795" s="9">
        <v>11628.0</v>
      </c>
      <c r="L7795" s="9">
        <v>3139.5600000000004</v>
      </c>
      <c r="M7795" s="10">
        <v>0.27</v>
      </c>
      <c r="N7795" s="4" t="s">
        <v>30</v>
      </c>
      <c r="O7795" s="4" t="s">
        <v>29</v>
      </c>
      <c r="P7795" s="4" t="s">
        <v>21</v>
      </c>
    </row>
    <row r="7796" ht="14.25" customHeight="1">
      <c r="B7796" s="4" t="s">
        <v>15</v>
      </c>
      <c r="C7796" s="4">
        <v>1185732.0</v>
      </c>
      <c r="D7796" s="5">
        <v>43861.0</v>
      </c>
      <c r="E7796" s="4" t="s">
        <v>16</v>
      </c>
      <c r="F7796" s="4" t="s">
        <v>17</v>
      </c>
      <c r="G7796" s="4" t="s">
        <v>17</v>
      </c>
      <c r="H7796" s="6" t="s">
        <v>18</v>
      </c>
      <c r="I7796" s="7">
        <v>33.0</v>
      </c>
      <c r="J7796" s="8">
        <v>372.0</v>
      </c>
      <c r="K7796" s="9">
        <v>12276.0</v>
      </c>
      <c r="L7796" s="9">
        <v>6629.040000000001</v>
      </c>
      <c r="M7796" s="10">
        <v>0.54</v>
      </c>
      <c r="N7796" s="4" t="s">
        <v>30</v>
      </c>
      <c r="O7796" s="4" t="s">
        <v>29</v>
      </c>
      <c r="P7796" s="4" t="s">
        <v>21</v>
      </c>
    </row>
    <row r="7797" ht="14.25" customHeight="1">
      <c r="B7797" s="4" t="s">
        <v>15</v>
      </c>
      <c r="C7797" s="4">
        <v>1185732.0</v>
      </c>
      <c r="D7797" s="5">
        <v>43862.0</v>
      </c>
      <c r="E7797" s="4" t="s">
        <v>16</v>
      </c>
      <c r="F7797" s="4" t="s">
        <v>17</v>
      </c>
      <c r="G7797" s="4" t="s">
        <v>17</v>
      </c>
      <c r="H7797" s="6" t="s">
        <v>22</v>
      </c>
      <c r="I7797" s="7">
        <v>35.0</v>
      </c>
      <c r="J7797" s="8">
        <v>315.0</v>
      </c>
      <c r="K7797" s="9">
        <v>11025.0</v>
      </c>
      <c r="L7797" s="9">
        <v>3638.2499999999995</v>
      </c>
      <c r="M7797" s="10">
        <v>0.32999999999999996</v>
      </c>
      <c r="N7797" s="4" t="s">
        <v>30</v>
      </c>
      <c r="O7797" s="4" t="s">
        <v>23</v>
      </c>
      <c r="P7797" s="4" t="s">
        <v>24</v>
      </c>
    </row>
    <row r="7798" ht="14.25" customHeight="1">
      <c r="B7798" s="4" t="s">
        <v>15</v>
      </c>
      <c r="C7798" s="4">
        <v>1185732.0</v>
      </c>
      <c r="D7798" s="5">
        <v>43863.0</v>
      </c>
      <c r="E7798" s="4" t="s">
        <v>16</v>
      </c>
      <c r="F7798" s="4" t="s">
        <v>17</v>
      </c>
      <c r="G7798" s="4" t="s">
        <v>17</v>
      </c>
      <c r="H7798" s="6" t="s">
        <v>25</v>
      </c>
      <c r="I7798" s="7">
        <v>28.0</v>
      </c>
      <c r="J7798" s="8">
        <v>315.0</v>
      </c>
      <c r="K7798" s="9">
        <v>8820.0</v>
      </c>
      <c r="L7798" s="9">
        <v>3351.6</v>
      </c>
      <c r="M7798" s="10">
        <v>0.38</v>
      </c>
      <c r="N7798" s="4" t="s">
        <v>30</v>
      </c>
      <c r="O7798" s="4" t="s">
        <v>23</v>
      </c>
      <c r="P7798" s="4" t="s">
        <v>24</v>
      </c>
    </row>
    <row r="7799" ht="14.25" customHeight="1">
      <c r="B7799" s="4" t="s">
        <v>15</v>
      </c>
      <c r="C7799" s="4">
        <v>1185732.0</v>
      </c>
      <c r="D7799" s="5">
        <v>43864.0</v>
      </c>
      <c r="E7799" s="4" t="s">
        <v>16</v>
      </c>
      <c r="F7799" s="4" t="s">
        <v>17</v>
      </c>
      <c r="G7799" s="4" t="s">
        <v>17</v>
      </c>
      <c r="H7799" s="6" t="s">
        <v>26</v>
      </c>
      <c r="I7799" s="7">
        <v>31.0</v>
      </c>
      <c r="J7799" s="8">
        <v>289.0</v>
      </c>
      <c r="K7799" s="9">
        <v>8959.0</v>
      </c>
      <c r="L7799" s="9">
        <v>3314.83</v>
      </c>
      <c r="M7799" s="10">
        <v>0.37</v>
      </c>
      <c r="N7799" s="4" t="s">
        <v>30</v>
      </c>
      <c r="O7799" s="4" t="s">
        <v>29</v>
      </c>
      <c r="P7799" s="4" t="s">
        <v>21</v>
      </c>
    </row>
    <row r="7800" ht="14.25" customHeight="1">
      <c r="B7800" s="4" t="s">
        <v>15</v>
      </c>
      <c r="C7800" s="4">
        <v>1185732.0</v>
      </c>
      <c r="D7800" s="5">
        <v>43865.0</v>
      </c>
      <c r="E7800" s="4" t="s">
        <v>16</v>
      </c>
      <c r="F7800" s="4" t="s">
        <v>17</v>
      </c>
      <c r="G7800" s="4" t="s">
        <v>17</v>
      </c>
      <c r="H7800" s="6" t="s">
        <v>27</v>
      </c>
      <c r="I7800" s="7">
        <v>44.0</v>
      </c>
      <c r="J7800" s="8">
        <v>281.0</v>
      </c>
      <c r="K7800" s="9">
        <v>12364.0</v>
      </c>
      <c r="L7800" s="9">
        <v>4451.04</v>
      </c>
      <c r="M7800" s="10">
        <v>0.36</v>
      </c>
      <c r="N7800" s="4" t="s">
        <v>30</v>
      </c>
      <c r="O7800" s="4" t="s">
        <v>23</v>
      </c>
      <c r="P7800" s="4" t="s">
        <v>24</v>
      </c>
    </row>
    <row r="7801" ht="14.25" customHeight="1">
      <c r="B7801" s="4" t="s">
        <v>15</v>
      </c>
      <c r="C7801" s="4">
        <v>1185732.0</v>
      </c>
      <c r="D7801" s="5">
        <v>43866.0</v>
      </c>
      <c r="E7801" s="4" t="s">
        <v>16</v>
      </c>
      <c r="F7801" s="4" t="s">
        <v>17</v>
      </c>
      <c r="G7801" s="4" t="s">
        <v>17</v>
      </c>
      <c r="H7801" s="6" t="s">
        <v>28</v>
      </c>
      <c r="I7801" s="7">
        <v>39.0</v>
      </c>
      <c r="J7801" s="8">
        <v>333.0</v>
      </c>
      <c r="K7801" s="9">
        <v>12987.0</v>
      </c>
      <c r="L7801" s="9">
        <v>3506.4900000000002</v>
      </c>
      <c r="M7801" s="10">
        <v>0.27</v>
      </c>
      <c r="N7801" s="4" t="s">
        <v>30</v>
      </c>
      <c r="O7801" s="4" t="s">
        <v>20</v>
      </c>
      <c r="P7801" s="4" t="s">
        <v>21</v>
      </c>
    </row>
    <row r="7802" ht="14.25" customHeight="1">
      <c r="B7802" s="4" t="s">
        <v>15</v>
      </c>
      <c r="C7802" s="4">
        <v>1185732.0</v>
      </c>
      <c r="D7802" s="5">
        <v>43867.0</v>
      </c>
      <c r="E7802" s="4" t="s">
        <v>16</v>
      </c>
      <c r="F7802" s="4" t="s">
        <v>17</v>
      </c>
      <c r="G7802" s="4" t="s">
        <v>17</v>
      </c>
      <c r="H7802" s="6" t="s">
        <v>18</v>
      </c>
      <c r="I7802" s="7">
        <v>44.0</v>
      </c>
      <c r="J7802" s="8">
        <v>366.0</v>
      </c>
      <c r="K7802" s="9">
        <v>16104.0</v>
      </c>
      <c r="L7802" s="9">
        <v>8374.08</v>
      </c>
      <c r="M7802" s="10">
        <v>0.52</v>
      </c>
      <c r="N7802" s="4" t="s">
        <v>30</v>
      </c>
      <c r="O7802" s="4" t="s">
        <v>29</v>
      </c>
      <c r="P7802" s="4" t="s">
        <v>21</v>
      </c>
    </row>
    <row r="7803" ht="14.25" customHeight="1">
      <c r="B7803" s="4" t="s">
        <v>15</v>
      </c>
      <c r="C7803" s="4">
        <v>1185732.0</v>
      </c>
      <c r="D7803" s="5">
        <v>43868.0</v>
      </c>
      <c r="E7803" s="4" t="s">
        <v>16</v>
      </c>
      <c r="F7803" s="4" t="s">
        <v>17</v>
      </c>
      <c r="G7803" s="4" t="s">
        <v>17</v>
      </c>
      <c r="H7803" s="6" t="s">
        <v>22</v>
      </c>
      <c r="I7803" s="7">
        <v>37.0</v>
      </c>
      <c r="J7803" s="8">
        <v>296.0</v>
      </c>
      <c r="K7803" s="9">
        <v>10952.0</v>
      </c>
      <c r="L7803" s="9">
        <v>3833.2</v>
      </c>
      <c r="M7803" s="10">
        <v>0.35</v>
      </c>
      <c r="N7803" s="4" t="s">
        <v>30</v>
      </c>
      <c r="O7803" s="4" t="s">
        <v>23</v>
      </c>
      <c r="P7803" s="4" t="s">
        <v>21</v>
      </c>
    </row>
    <row r="7804" ht="14.25" customHeight="1">
      <c r="B7804" s="4" t="s">
        <v>15</v>
      </c>
      <c r="C7804" s="4">
        <v>1185732.0</v>
      </c>
      <c r="D7804" s="5">
        <v>43869.0</v>
      </c>
      <c r="E7804" s="4" t="s">
        <v>16</v>
      </c>
      <c r="F7804" s="4" t="s">
        <v>17</v>
      </c>
      <c r="G7804" s="4" t="s">
        <v>17</v>
      </c>
      <c r="H7804" s="6" t="s">
        <v>25</v>
      </c>
      <c r="I7804" s="7">
        <v>36.0</v>
      </c>
      <c r="J7804" s="8">
        <v>288.0</v>
      </c>
      <c r="K7804" s="9">
        <v>10368.0</v>
      </c>
      <c r="L7804" s="9">
        <v>4354.5599999999995</v>
      </c>
      <c r="M7804" s="10">
        <v>0.42</v>
      </c>
      <c r="N7804" s="4" t="s">
        <v>30</v>
      </c>
      <c r="O7804" s="4" t="s">
        <v>29</v>
      </c>
      <c r="P7804" s="4" t="s">
        <v>21</v>
      </c>
    </row>
    <row r="7805" ht="14.25" customHeight="1">
      <c r="B7805" s="4" t="s">
        <v>15</v>
      </c>
      <c r="C7805" s="4">
        <v>1185732.0</v>
      </c>
      <c r="D7805" s="5">
        <v>43870.0</v>
      </c>
      <c r="E7805" s="4" t="s">
        <v>16</v>
      </c>
      <c r="F7805" s="4" t="s">
        <v>17</v>
      </c>
      <c r="G7805" s="4" t="s">
        <v>17</v>
      </c>
      <c r="H7805" s="6" t="s">
        <v>26</v>
      </c>
      <c r="I7805" s="7">
        <v>33.0</v>
      </c>
      <c r="J7805" s="8">
        <v>289.0</v>
      </c>
      <c r="K7805" s="9">
        <v>9537.0</v>
      </c>
      <c r="L7805" s="9">
        <v>3814.7999999999997</v>
      </c>
      <c r="M7805" s="10">
        <v>0.39999999999999997</v>
      </c>
      <c r="N7805" s="4" t="s">
        <v>30</v>
      </c>
      <c r="O7805" s="4" t="s">
        <v>20</v>
      </c>
      <c r="P7805" s="4" t="s">
        <v>21</v>
      </c>
    </row>
    <row r="7806" ht="14.25" customHeight="1">
      <c r="B7806" s="4" t="s">
        <v>15</v>
      </c>
      <c r="C7806" s="4">
        <v>1185732.0</v>
      </c>
      <c r="D7806" s="5">
        <v>43871.0</v>
      </c>
      <c r="E7806" s="4" t="s">
        <v>16</v>
      </c>
      <c r="F7806" s="4" t="s">
        <v>17</v>
      </c>
      <c r="G7806" s="4" t="s">
        <v>17</v>
      </c>
      <c r="H7806" s="6" t="s">
        <v>27</v>
      </c>
      <c r="I7806" s="7">
        <v>47.0</v>
      </c>
      <c r="J7806" s="8">
        <v>280.0</v>
      </c>
      <c r="K7806" s="9">
        <v>13160.0</v>
      </c>
      <c r="L7806" s="9">
        <v>4606.0</v>
      </c>
      <c r="M7806" s="10">
        <v>0.35</v>
      </c>
      <c r="N7806" s="4" t="s">
        <v>30</v>
      </c>
      <c r="O7806" s="4" t="s">
        <v>29</v>
      </c>
      <c r="P7806" s="4" t="s">
        <v>24</v>
      </c>
    </row>
    <row r="7807" ht="14.25" customHeight="1">
      <c r="B7807" s="4" t="s">
        <v>15</v>
      </c>
      <c r="C7807" s="4">
        <v>1185732.0</v>
      </c>
      <c r="D7807" s="5">
        <v>43893.0</v>
      </c>
      <c r="E7807" s="4" t="s">
        <v>16</v>
      </c>
      <c r="F7807" s="4" t="s">
        <v>17</v>
      </c>
      <c r="G7807" s="4" t="s">
        <v>17</v>
      </c>
      <c r="H7807" s="6" t="s">
        <v>28</v>
      </c>
      <c r="I7807" s="7">
        <v>44.0</v>
      </c>
      <c r="J7807" s="8">
        <v>320.0</v>
      </c>
      <c r="K7807" s="9">
        <v>14080.0</v>
      </c>
      <c r="L7807" s="9">
        <v>4083.2</v>
      </c>
      <c r="M7807" s="10">
        <v>0.29</v>
      </c>
      <c r="N7807" s="4" t="s">
        <v>30</v>
      </c>
      <c r="O7807" s="4" t="s">
        <v>20</v>
      </c>
      <c r="P7807" s="4" t="s">
        <v>21</v>
      </c>
    </row>
    <row r="7808" ht="14.25" customHeight="1">
      <c r="B7808" s="4" t="s">
        <v>15</v>
      </c>
      <c r="C7808" s="4">
        <v>1185732.0</v>
      </c>
      <c r="D7808" s="5">
        <v>43894.0</v>
      </c>
      <c r="E7808" s="4" t="s">
        <v>16</v>
      </c>
      <c r="F7808" s="4" t="s">
        <v>17</v>
      </c>
      <c r="G7808" s="4" t="s">
        <v>17</v>
      </c>
      <c r="H7808" s="6" t="s">
        <v>18</v>
      </c>
      <c r="I7808" s="7">
        <v>47.0</v>
      </c>
      <c r="J7808" s="8">
        <v>400.0</v>
      </c>
      <c r="K7808" s="9">
        <v>18800.0</v>
      </c>
      <c r="L7808" s="9">
        <v>9776.0</v>
      </c>
      <c r="M7808" s="10">
        <v>0.52</v>
      </c>
      <c r="N7808" s="4" t="s">
        <v>30</v>
      </c>
      <c r="O7808" s="4" t="s">
        <v>29</v>
      </c>
      <c r="P7808" s="4" t="s">
        <v>24</v>
      </c>
    </row>
    <row r="7809" ht="14.25" customHeight="1">
      <c r="B7809" s="4" t="s">
        <v>15</v>
      </c>
      <c r="C7809" s="4">
        <v>1185732.0</v>
      </c>
      <c r="D7809" s="5">
        <v>43895.0</v>
      </c>
      <c r="E7809" s="4" t="s">
        <v>16</v>
      </c>
      <c r="F7809" s="4" t="s">
        <v>17</v>
      </c>
      <c r="G7809" s="4" t="s">
        <v>17</v>
      </c>
      <c r="H7809" s="6" t="s">
        <v>22</v>
      </c>
      <c r="I7809" s="7">
        <v>41.0</v>
      </c>
      <c r="J7809" s="8">
        <v>340.0</v>
      </c>
      <c r="K7809" s="9">
        <v>13940.0</v>
      </c>
      <c r="L7809" s="9">
        <v>4739.599999999999</v>
      </c>
      <c r="M7809" s="10">
        <v>0.33999999999999997</v>
      </c>
      <c r="N7809" s="4" t="s">
        <v>30</v>
      </c>
      <c r="O7809" s="4" t="s">
        <v>29</v>
      </c>
      <c r="P7809" s="4" t="s">
        <v>24</v>
      </c>
    </row>
    <row r="7810" ht="14.25" customHeight="1">
      <c r="B7810" s="4" t="s">
        <v>15</v>
      </c>
      <c r="C7810" s="4">
        <v>1185732.0</v>
      </c>
      <c r="D7810" s="5">
        <v>43896.0</v>
      </c>
      <c r="E7810" s="4" t="s">
        <v>16</v>
      </c>
      <c r="F7810" s="4" t="s">
        <v>17</v>
      </c>
      <c r="G7810" s="4" t="s">
        <v>17</v>
      </c>
      <c r="H7810" s="6" t="s">
        <v>25</v>
      </c>
      <c r="I7810" s="7">
        <v>37.0</v>
      </c>
      <c r="J7810" s="8">
        <v>296.0</v>
      </c>
      <c r="K7810" s="9">
        <v>10952.0</v>
      </c>
      <c r="L7810" s="9">
        <v>4490.32</v>
      </c>
      <c r="M7810" s="10">
        <v>0.41</v>
      </c>
      <c r="N7810" s="4" t="s">
        <v>30</v>
      </c>
      <c r="O7810" s="4" t="s">
        <v>29</v>
      </c>
      <c r="P7810" s="4" t="s">
        <v>24</v>
      </c>
    </row>
    <row r="7811" ht="14.25" customHeight="1">
      <c r="B7811" s="4" t="s">
        <v>15</v>
      </c>
      <c r="C7811" s="4">
        <v>1185732.0</v>
      </c>
      <c r="D7811" s="5">
        <v>43897.0</v>
      </c>
      <c r="E7811" s="4" t="s">
        <v>16</v>
      </c>
      <c r="F7811" s="4" t="s">
        <v>17</v>
      </c>
      <c r="G7811" s="4" t="s">
        <v>17</v>
      </c>
      <c r="H7811" s="6" t="s">
        <v>26</v>
      </c>
      <c r="I7811" s="7">
        <v>38.0</v>
      </c>
      <c r="J7811" s="8">
        <v>297.0</v>
      </c>
      <c r="K7811" s="9">
        <v>11286.0</v>
      </c>
      <c r="L7811" s="9">
        <v>4288.68</v>
      </c>
      <c r="M7811" s="10">
        <v>0.38</v>
      </c>
      <c r="N7811" s="4" t="s">
        <v>30</v>
      </c>
      <c r="O7811" s="4" t="s">
        <v>29</v>
      </c>
      <c r="P7811" s="4" t="s">
        <v>21</v>
      </c>
    </row>
    <row r="7812" ht="14.25" customHeight="1">
      <c r="B7812" s="4" t="s">
        <v>15</v>
      </c>
      <c r="C7812" s="4">
        <v>1185732.0</v>
      </c>
      <c r="D7812" s="5">
        <v>43898.0</v>
      </c>
      <c r="E7812" s="4" t="s">
        <v>16</v>
      </c>
      <c r="F7812" s="4" t="s">
        <v>17</v>
      </c>
      <c r="G7812" s="4" t="s">
        <v>17</v>
      </c>
      <c r="H7812" s="6" t="s">
        <v>27</v>
      </c>
      <c r="I7812" s="7">
        <v>45.0</v>
      </c>
      <c r="J7812" s="8">
        <v>288.0</v>
      </c>
      <c r="K7812" s="9">
        <v>12960.0</v>
      </c>
      <c r="L7812" s="9">
        <v>4406.4</v>
      </c>
      <c r="M7812" s="10">
        <v>0.33999999999999997</v>
      </c>
      <c r="N7812" s="4" t="s">
        <v>30</v>
      </c>
      <c r="O7812" s="4" t="s">
        <v>23</v>
      </c>
      <c r="P7812" s="4" t="s">
        <v>21</v>
      </c>
    </row>
    <row r="7813" ht="14.25" customHeight="1">
      <c r="B7813" s="4" t="s">
        <v>15</v>
      </c>
      <c r="C7813" s="4">
        <v>1185732.0</v>
      </c>
      <c r="D7813" s="5">
        <v>43899.0</v>
      </c>
      <c r="E7813" s="4" t="s">
        <v>16</v>
      </c>
      <c r="F7813" s="4" t="s">
        <v>17</v>
      </c>
      <c r="G7813" s="4" t="s">
        <v>17</v>
      </c>
      <c r="H7813" s="6" t="s">
        <v>28</v>
      </c>
      <c r="I7813" s="7">
        <v>46.0</v>
      </c>
      <c r="J7813" s="8">
        <v>347.0</v>
      </c>
      <c r="K7813" s="9">
        <v>15962.0</v>
      </c>
      <c r="L7813" s="9">
        <v>5107.84</v>
      </c>
      <c r="M7813" s="10">
        <v>0.32</v>
      </c>
      <c r="N7813" s="4" t="s">
        <v>30</v>
      </c>
      <c r="O7813" s="4" t="s">
        <v>23</v>
      </c>
      <c r="P7813" s="4" t="s">
        <v>21</v>
      </c>
    </row>
    <row r="7814" ht="14.25" customHeight="1">
      <c r="B7814" s="4" t="s">
        <v>15</v>
      </c>
      <c r="C7814" s="4">
        <v>1185732.0</v>
      </c>
      <c r="D7814" s="5">
        <v>43900.0</v>
      </c>
      <c r="E7814" s="4" t="s">
        <v>16</v>
      </c>
      <c r="F7814" s="4" t="s">
        <v>17</v>
      </c>
      <c r="G7814" s="4" t="s">
        <v>17</v>
      </c>
      <c r="H7814" s="6" t="s">
        <v>18</v>
      </c>
      <c r="I7814" s="7">
        <v>44.0</v>
      </c>
      <c r="J7814" s="8">
        <v>434.0</v>
      </c>
      <c r="K7814" s="9">
        <v>19096.0</v>
      </c>
      <c r="L7814" s="9">
        <v>9929.92</v>
      </c>
      <c r="M7814" s="10">
        <v>0.52</v>
      </c>
      <c r="N7814" s="4" t="s">
        <v>30</v>
      </c>
      <c r="O7814" s="4" t="s">
        <v>29</v>
      </c>
      <c r="P7814" s="4" t="s">
        <v>24</v>
      </c>
    </row>
    <row r="7815" ht="14.25" customHeight="1">
      <c r="B7815" s="4" t="s">
        <v>15</v>
      </c>
      <c r="C7815" s="4">
        <v>1185732.0</v>
      </c>
      <c r="D7815" s="5">
        <v>43901.0</v>
      </c>
      <c r="E7815" s="4" t="s">
        <v>16</v>
      </c>
      <c r="F7815" s="4" t="s">
        <v>17</v>
      </c>
      <c r="G7815" s="4" t="s">
        <v>17</v>
      </c>
      <c r="H7815" s="6" t="s">
        <v>22</v>
      </c>
      <c r="I7815" s="7">
        <v>41.0</v>
      </c>
      <c r="J7815" s="8">
        <v>318.0</v>
      </c>
      <c r="K7815" s="9">
        <v>13038.0</v>
      </c>
      <c r="L7815" s="9">
        <v>4824.0599999999995</v>
      </c>
      <c r="M7815" s="10">
        <v>0.37</v>
      </c>
      <c r="N7815" s="4" t="s">
        <v>30</v>
      </c>
      <c r="O7815" s="4" t="s">
        <v>23</v>
      </c>
      <c r="P7815" s="4" t="s">
        <v>21</v>
      </c>
    </row>
    <row r="7816" ht="14.25" customHeight="1">
      <c r="B7816" s="4" t="s">
        <v>15</v>
      </c>
      <c r="C7816" s="4">
        <v>1185732.0</v>
      </c>
      <c r="D7816" s="5">
        <v>43902.0</v>
      </c>
      <c r="E7816" s="4" t="s">
        <v>16</v>
      </c>
      <c r="F7816" s="4" t="s">
        <v>17</v>
      </c>
      <c r="G7816" s="4" t="s">
        <v>17</v>
      </c>
      <c r="H7816" s="6" t="s">
        <v>25</v>
      </c>
      <c r="I7816" s="7">
        <v>35.0</v>
      </c>
      <c r="J7816" s="8">
        <v>295.0</v>
      </c>
      <c r="K7816" s="9">
        <v>10325.0</v>
      </c>
      <c r="L7816" s="9">
        <v>4336.5</v>
      </c>
      <c r="M7816" s="10">
        <v>0.42</v>
      </c>
      <c r="N7816" s="4" t="s">
        <v>30</v>
      </c>
      <c r="O7816" s="4" t="s">
        <v>20</v>
      </c>
      <c r="P7816" s="4" t="s">
        <v>24</v>
      </c>
    </row>
    <row r="7817" ht="14.25" customHeight="1">
      <c r="B7817" s="4" t="s">
        <v>15</v>
      </c>
      <c r="C7817" s="4">
        <v>1185732.0</v>
      </c>
      <c r="D7817" s="5">
        <v>43903.0</v>
      </c>
      <c r="E7817" s="4" t="s">
        <v>16</v>
      </c>
      <c r="F7817" s="4" t="s">
        <v>17</v>
      </c>
      <c r="G7817" s="4" t="s">
        <v>17</v>
      </c>
      <c r="H7817" s="6" t="s">
        <v>26</v>
      </c>
      <c r="I7817" s="7">
        <v>35.0</v>
      </c>
      <c r="J7817" s="8">
        <v>270.0</v>
      </c>
      <c r="K7817" s="9">
        <v>9450.0</v>
      </c>
      <c r="L7817" s="9">
        <v>3496.5</v>
      </c>
      <c r="M7817" s="10">
        <v>0.37</v>
      </c>
      <c r="N7817" s="4" t="s">
        <v>30</v>
      </c>
      <c r="O7817" s="4" t="s">
        <v>23</v>
      </c>
      <c r="P7817" s="4" t="s">
        <v>21</v>
      </c>
    </row>
    <row r="7818" ht="14.25" customHeight="1">
      <c r="B7818" s="4" t="s">
        <v>15</v>
      </c>
      <c r="C7818" s="4">
        <v>1185732.0</v>
      </c>
      <c r="D7818" s="5">
        <v>43904.0</v>
      </c>
      <c r="E7818" s="4" t="s">
        <v>16</v>
      </c>
      <c r="F7818" s="4" t="s">
        <v>17</v>
      </c>
      <c r="G7818" s="4" t="s">
        <v>17</v>
      </c>
      <c r="H7818" s="6" t="s">
        <v>27</v>
      </c>
      <c r="I7818" s="7">
        <v>46.0</v>
      </c>
      <c r="J7818" s="8">
        <v>278.0</v>
      </c>
      <c r="K7818" s="9">
        <v>12788.0</v>
      </c>
      <c r="L7818" s="9">
        <v>4347.919999999999</v>
      </c>
      <c r="M7818" s="10">
        <v>0.33999999999999997</v>
      </c>
      <c r="N7818" s="4" t="s">
        <v>30</v>
      </c>
      <c r="O7818" s="4" t="s">
        <v>23</v>
      </c>
      <c r="P7818" s="4" t="s">
        <v>21</v>
      </c>
    </row>
    <row r="7819" ht="14.25" customHeight="1">
      <c r="B7819" s="4" t="s">
        <v>15</v>
      </c>
      <c r="C7819" s="4">
        <v>1185732.0</v>
      </c>
      <c r="D7819" s="5">
        <v>43905.0</v>
      </c>
      <c r="E7819" s="4" t="s">
        <v>16</v>
      </c>
      <c r="F7819" s="4" t="s">
        <v>17</v>
      </c>
      <c r="G7819" s="4" t="s">
        <v>17</v>
      </c>
      <c r="H7819" s="6" t="s">
        <v>28</v>
      </c>
      <c r="I7819" s="7">
        <v>47.0</v>
      </c>
      <c r="J7819" s="8">
        <v>352.0</v>
      </c>
      <c r="K7819" s="9">
        <v>16544.0</v>
      </c>
      <c r="L7819" s="9">
        <v>4466.88</v>
      </c>
      <c r="M7819" s="10">
        <v>0.27</v>
      </c>
      <c r="N7819" s="4" t="s">
        <v>30</v>
      </c>
      <c r="O7819" s="4" t="s">
        <v>23</v>
      </c>
      <c r="P7819" s="4" t="s">
        <v>24</v>
      </c>
    </row>
    <row r="7820" ht="14.25" customHeight="1">
      <c r="B7820" s="4" t="s">
        <v>15</v>
      </c>
      <c r="C7820" s="4">
        <v>1185732.0</v>
      </c>
      <c r="D7820" s="5">
        <v>43906.0</v>
      </c>
      <c r="E7820" s="4" t="s">
        <v>16</v>
      </c>
      <c r="F7820" s="4" t="s">
        <v>17</v>
      </c>
      <c r="G7820" s="4" t="s">
        <v>17</v>
      </c>
      <c r="H7820" s="6" t="s">
        <v>18</v>
      </c>
      <c r="I7820" s="7">
        <v>41.0</v>
      </c>
      <c r="J7820" s="8">
        <v>375.0</v>
      </c>
      <c r="K7820" s="9">
        <v>15375.0</v>
      </c>
      <c r="L7820" s="9">
        <v>7995.0</v>
      </c>
      <c r="M7820" s="10">
        <v>0.52</v>
      </c>
      <c r="N7820" s="4" t="s">
        <v>30</v>
      </c>
      <c r="O7820" s="4" t="s">
        <v>29</v>
      </c>
      <c r="P7820" s="4" t="s">
        <v>21</v>
      </c>
    </row>
    <row r="7821" ht="14.25" customHeight="1">
      <c r="B7821" s="4" t="s">
        <v>15</v>
      </c>
      <c r="C7821" s="4">
        <v>1185732.0</v>
      </c>
      <c r="D7821" s="5">
        <v>43907.0</v>
      </c>
      <c r="E7821" s="4" t="s">
        <v>16</v>
      </c>
      <c r="F7821" s="4" t="s">
        <v>17</v>
      </c>
      <c r="G7821" s="4" t="s">
        <v>17</v>
      </c>
      <c r="H7821" s="6" t="s">
        <v>22</v>
      </c>
      <c r="I7821" s="7">
        <v>37.0</v>
      </c>
      <c r="J7821" s="8">
        <v>359.0</v>
      </c>
      <c r="K7821" s="9">
        <v>13283.0</v>
      </c>
      <c r="L7821" s="9">
        <v>4516.219999999999</v>
      </c>
      <c r="M7821" s="10">
        <v>0.33999999999999997</v>
      </c>
      <c r="N7821" s="4" t="s">
        <v>30</v>
      </c>
      <c r="O7821" s="4" t="s">
        <v>23</v>
      </c>
      <c r="P7821" s="4" t="s">
        <v>21</v>
      </c>
    </row>
    <row r="7822" ht="14.25" customHeight="1">
      <c r="B7822" s="4" t="s">
        <v>15</v>
      </c>
      <c r="C7822" s="4">
        <v>1185732.0</v>
      </c>
      <c r="D7822" s="5">
        <v>43908.0</v>
      </c>
      <c r="E7822" s="4" t="s">
        <v>16</v>
      </c>
      <c r="F7822" s="4" t="s">
        <v>17</v>
      </c>
      <c r="G7822" s="4" t="s">
        <v>17</v>
      </c>
      <c r="H7822" s="6" t="s">
        <v>25</v>
      </c>
      <c r="I7822" s="7">
        <v>37.0</v>
      </c>
      <c r="J7822" s="8">
        <v>314.0</v>
      </c>
      <c r="K7822" s="9">
        <v>11618.0</v>
      </c>
      <c r="L7822" s="9">
        <v>4298.66</v>
      </c>
      <c r="M7822" s="10">
        <v>0.37</v>
      </c>
      <c r="N7822" s="4" t="s">
        <v>30</v>
      </c>
      <c r="O7822" s="4" t="s">
        <v>23</v>
      </c>
      <c r="P7822" s="4" t="s">
        <v>24</v>
      </c>
    </row>
    <row r="7823" ht="14.25" customHeight="1">
      <c r="B7823" s="4" t="s">
        <v>15</v>
      </c>
      <c r="C7823" s="4">
        <v>1185732.0</v>
      </c>
      <c r="D7823" s="5">
        <v>43921.0</v>
      </c>
      <c r="E7823" s="4" t="s">
        <v>16</v>
      </c>
      <c r="F7823" s="4" t="s">
        <v>17</v>
      </c>
      <c r="G7823" s="4" t="s">
        <v>17</v>
      </c>
      <c r="H7823" s="6" t="s">
        <v>26</v>
      </c>
      <c r="I7823" s="7">
        <v>40.0</v>
      </c>
      <c r="J7823" s="8">
        <v>324.0</v>
      </c>
      <c r="K7823" s="9">
        <v>12960.0</v>
      </c>
      <c r="L7823" s="9">
        <v>5184.0</v>
      </c>
      <c r="M7823" s="10">
        <v>0.39999999999999997</v>
      </c>
      <c r="N7823" s="4" t="s">
        <v>30</v>
      </c>
      <c r="O7823" s="4" t="s">
        <v>20</v>
      </c>
      <c r="P7823" s="4" t="s">
        <v>21</v>
      </c>
    </row>
    <row r="7824" ht="14.25" customHeight="1">
      <c r="B7824" s="4" t="s">
        <v>31</v>
      </c>
      <c r="C7824" s="4">
        <v>1185732.0</v>
      </c>
      <c r="D7824" s="5">
        <v>43938.0</v>
      </c>
      <c r="E7824" s="4" t="s">
        <v>16</v>
      </c>
      <c r="F7824" s="4" t="s">
        <v>17</v>
      </c>
      <c r="G7824" s="4" t="s">
        <v>17</v>
      </c>
      <c r="H7824" s="6" t="s">
        <v>27</v>
      </c>
      <c r="I7824" s="7">
        <v>43.0</v>
      </c>
      <c r="J7824" s="8">
        <v>279.0</v>
      </c>
      <c r="K7824" s="9">
        <v>11997.0</v>
      </c>
      <c r="L7824" s="9">
        <v>3959.0099999999993</v>
      </c>
      <c r="M7824" s="10">
        <v>0.32999999999999996</v>
      </c>
      <c r="N7824" s="4" t="s">
        <v>30</v>
      </c>
      <c r="O7824" s="4" t="s">
        <v>20</v>
      </c>
      <c r="P7824" s="4" t="s">
        <v>24</v>
      </c>
    </row>
    <row r="7825" ht="14.25" customHeight="1">
      <c r="B7825" s="4" t="s">
        <v>31</v>
      </c>
      <c r="C7825" s="4">
        <v>1185732.0</v>
      </c>
      <c r="D7825" s="5">
        <v>43939.0</v>
      </c>
      <c r="E7825" s="4" t="s">
        <v>16</v>
      </c>
      <c r="F7825" s="4" t="s">
        <v>17</v>
      </c>
      <c r="G7825" s="4" t="s">
        <v>17</v>
      </c>
      <c r="H7825" s="6" t="s">
        <v>28</v>
      </c>
      <c r="I7825" s="7">
        <v>48.0</v>
      </c>
      <c r="J7825" s="8">
        <v>355.0</v>
      </c>
      <c r="K7825" s="9">
        <v>17040.0</v>
      </c>
      <c r="L7825" s="9">
        <v>5112.0</v>
      </c>
      <c r="M7825" s="10">
        <v>0.3</v>
      </c>
      <c r="N7825" s="4" t="s">
        <v>30</v>
      </c>
      <c r="O7825" s="4" t="s">
        <v>23</v>
      </c>
      <c r="P7825" s="4" t="s">
        <v>24</v>
      </c>
    </row>
    <row r="7826" ht="14.25" customHeight="1">
      <c r="B7826" s="4" t="s">
        <v>31</v>
      </c>
      <c r="C7826" s="4">
        <v>1185732.0</v>
      </c>
      <c r="D7826" s="5">
        <v>43940.0</v>
      </c>
      <c r="E7826" s="4" t="s">
        <v>16</v>
      </c>
      <c r="F7826" s="4" t="s">
        <v>17</v>
      </c>
      <c r="G7826" s="4" t="s">
        <v>17</v>
      </c>
      <c r="H7826" s="6" t="s">
        <v>18</v>
      </c>
      <c r="I7826" s="7">
        <v>39.0</v>
      </c>
      <c r="J7826" s="8">
        <v>408.0</v>
      </c>
      <c r="K7826" s="9">
        <v>15912.0</v>
      </c>
      <c r="L7826" s="9">
        <v>8751.6</v>
      </c>
      <c r="M7826" s="10">
        <v>0.55</v>
      </c>
      <c r="N7826" s="4" t="s">
        <v>30</v>
      </c>
      <c r="O7826" s="4" t="s">
        <v>23</v>
      </c>
      <c r="P7826" s="4" t="s">
        <v>21</v>
      </c>
    </row>
    <row r="7827" ht="14.25" customHeight="1">
      <c r="B7827" s="4" t="s">
        <v>31</v>
      </c>
      <c r="C7827" s="4">
        <v>1185732.0</v>
      </c>
      <c r="D7827" s="5">
        <v>43941.0</v>
      </c>
      <c r="E7827" s="4" t="s">
        <v>16</v>
      </c>
      <c r="F7827" s="4" t="s">
        <v>17</v>
      </c>
      <c r="G7827" s="4" t="s">
        <v>17</v>
      </c>
      <c r="H7827" s="6" t="s">
        <v>22</v>
      </c>
      <c r="I7827" s="7">
        <v>43.0</v>
      </c>
      <c r="J7827" s="8">
        <v>350.0</v>
      </c>
      <c r="K7827" s="9">
        <v>15050.0</v>
      </c>
      <c r="L7827" s="9">
        <v>4966.499999999999</v>
      </c>
      <c r="M7827" s="10">
        <v>0.32999999999999996</v>
      </c>
      <c r="N7827" s="4" t="s">
        <v>30</v>
      </c>
      <c r="O7827" s="4" t="s">
        <v>20</v>
      </c>
      <c r="P7827" s="4" t="s">
        <v>24</v>
      </c>
    </row>
    <row r="7828" ht="14.25" customHeight="1">
      <c r="B7828" s="4" t="s">
        <v>31</v>
      </c>
      <c r="C7828" s="4">
        <v>1185732.0</v>
      </c>
      <c r="D7828" s="5">
        <v>43942.0</v>
      </c>
      <c r="E7828" s="4" t="s">
        <v>16</v>
      </c>
      <c r="F7828" s="4" t="s">
        <v>17</v>
      </c>
      <c r="G7828" s="4" t="s">
        <v>17</v>
      </c>
      <c r="H7828" s="6" t="s">
        <v>25</v>
      </c>
      <c r="I7828" s="7">
        <v>36.0</v>
      </c>
      <c r="J7828" s="8">
        <v>315.0</v>
      </c>
      <c r="K7828" s="9">
        <v>11340.0</v>
      </c>
      <c r="L7828" s="9">
        <v>4422.599999999999</v>
      </c>
      <c r="M7828" s="10">
        <v>0.38999999999999996</v>
      </c>
      <c r="N7828" s="4" t="s">
        <v>30</v>
      </c>
      <c r="O7828" s="4" t="s">
        <v>23</v>
      </c>
      <c r="P7828" s="4" t="s">
        <v>21</v>
      </c>
    </row>
    <row r="7829" ht="14.25" customHeight="1">
      <c r="B7829" s="4" t="s">
        <v>31</v>
      </c>
      <c r="C7829" s="4">
        <v>1185732.0</v>
      </c>
      <c r="D7829" s="5">
        <v>43943.0</v>
      </c>
      <c r="E7829" s="4" t="s">
        <v>16</v>
      </c>
      <c r="F7829" s="4" t="s">
        <v>17</v>
      </c>
      <c r="G7829" s="4" t="s">
        <v>17</v>
      </c>
      <c r="H7829" s="6" t="s">
        <v>26</v>
      </c>
      <c r="I7829" s="7">
        <v>34.0</v>
      </c>
      <c r="J7829" s="8">
        <v>306.0</v>
      </c>
      <c r="K7829" s="9">
        <v>10404.0</v>
      </c>
      <c r="L7829" s="9">
        <v>4057.5599999999995</v>
      </c>
      <c r="M7829" s="10">
        <v>0.38999999999999996</v>
      </c>
      <c r="N7829" s="4" t="s">
        <v>30</v>
      </c>
      <c r="O7829" s="4" t="s">
        <v>23</v>
      </c>
      <c r="P7829" s="4" t="s">
        <v>24</v>
      </c>
    </row>
    <row r="7830" ht="14.25" customHeight="1">
      <c r="B7830" s="4" t="s">
        <v>31</v>
      </c>
      <c r="C7830" s="4">
        <v>1185732.0</v>
      </c>
      <c r="D7830" s="5">
        <v>43944.0</v>
      </c>
      <c r="E7830" s="4" t="s">
        <v>16</v>
      </c>
      <c r="F7830" s="4" t="s">
        <v>17</v>
      </c>
      <c r="G7830" s="4" t="s">
        <v>17</v>
      </c>
      <c r="H7830" s="6" t="s">
        <v>27</v>
      </c>
      <c r="I7830" s="7">
        <v>44.0</v>
      </c>
      <c r="J7830" s="8">
        <v>315.0</v>
      </c>
      <c r="K7830" s="9">
        <v>13860.0</v>
      </c>
      <c r="L7830" s="9">
        <v>5128.2</v>
      </c>
      <c r="M7830" s="10">
        <v>0.37</v>
      </c>
      <c r="N7830" s="4" t="s">
        <v>30</v>
      </c>
      <c r="O7830" s="4" t="s">
        <v>20</v>
      </c>
      <c r="P7830" s="4" t="s">
        <v>24</v>
      </c>
    </row>
    <row r="7831" ht="14.25" customHeight="1">
      <c r="B7831" s="4" t="s">
        <v>31</v>
      </c>
      <c r="C7831" s="4">
        <v>1185732.0</v>
      </c>
      <c r="D7831" s="5">
        <v>43945.0</v>
      </c>
      <c r="E7831" s="4" t="s">
        <v>16</v>
      </c>
      <c r="F7831" s="4" t="s">
        <v>17</v>
      </c>
      <c r="G7831" s="4" t="s">
        <v>17</v>
      </c>
      <c r="H7831" s="6" t="s">
        <v>28</v>
      </c>
      <c r="I7831" s="7">
        <v>45.0</v>
      </c>
      <c r="J7831" s="8">
        <v>350.0</v>
      </c>
      <c r="K7831" s="9">
        <v>15750.0</v>
      </c>
      <c r="L7831" s="9">
        <v>4725.0</v>
      </c>
      <c r="M7831" s="10">
        <v>0.3</v>
      </c>
      <c r="N7831" s="4" t="s">
        <v>30</v>
      </c>
      <c r="O7831" s="4" t="s">
        <v>23</v>
      </c>
      <c r="P7831" s="4" t="s">
        <v>21</v>
      </c>
    </row>
    <row r="7832" ht="14.25" customHeight="1">
      <c r="B7832" s="4" t="s">
        <v>31</v>
      </c>
      <c r="C7832" s="4">
        <v>1185732.0</v>
      </c>
      <c r="D7832" s="5">
        <v>43946.0</v>
      </c>
      <c r="E7832" s="4" t="s">
        <v>16</v>
      </c>
      <c r="F7832" s="4" t="s">
        <v>17</v>
      </c>
      <c r="G7832" s="4" t="s">
        <v>17</v>
      </c>
      <c r="H7832" s="6" t="s">
        <v>27</v>
      </c>
      <c r="I7832" s="7">
        <v>51.0</v>
      </c>
      <c r="J7832" s="8">
        <v>289.0</v>
      </c>
      <c r="K7832" s="9">
        <v>14739.0</v>
      </c>
      <c r="L7832" s="9">
        <v>4716.4800000000005</v>
      </c>
      <c r="M7832" s="10">
        <v>0.32</v>
      </c>
      <c r="N7832" s="4" t="s">
        <v>30</v>
      </c>
      <c r="O7832" s="4" t="s">
        <v>29</v>
      </c>
      <c r="P7832" s="4" t="s">
        <v>21</v>
      </c>
    </row>
    <row r="7833" ht="14.25" customHeight="1">
      <c r="B7833" s="4" t="s">
        <v>31</v>
      </c>
      <c r="C7833" s="4">
        <v>1185732.0</v>
      </c>
      <c r="D7833" s="5">
        <v>43947.0</v>
      </c>
      <c r="E7833" s="4" t="s">
        <v>16</v>
      </c>
      <c r="F7833" s="4" t="s">
        <v>17</v>
      </c>
      <c r="G7833" s="4" t="s">
        <v>17</v>
      </c>
      <c r="H7833" s="6" t="s">
        <v>28</v>
      </c>
      <c r="I7833" s="7">
        <v>50.0</v>
      </c>
      <c r="J7833" s="8">
        <v>330.0</v>
      </c>
      <c r="K7833" s="9">
        <v>16500.0</v>
      </c>
      <c r="L7833" s="9">
        <v>4620.0</v>
      </c>
      <c r="M7833" s="10">
        <v>0.28</v>
      </c>
      <c r="N7833" s="4" t="s">
        <v>30</v>
      </c>
      <c r="O7833" s="4" t="s">
        <v>29</v>
      </c>
      <c r="P7833" s="4" t="s">
        <v>24</v>
      </c>
    </row>
    <row r="7834" ht="14.25" customHeight="1">
      <c r="B7834" s="4" t="s">
        <v>31</v>
      </c>
      <c r="C7834" s="4">
        <v>1185732.0</v>
      </c>
      <c r="D7834" s="5">
        <v>43948.0</v>
      </c>
      <c r="E7834" s="4" t="s">
        <v>16</v>
      </c>
      <c r="F7834" s="4" t="s">
        <v>17</v>
      </c>
      <c r="G7834" s="4" t="s">
        <v>17</v>
      </c>
      <c r="H7834" s="6" t="s">
        <v>18</v>
      </c>
      <c r="I7834" s="7">
        <v>46.0</v>
      </c>
      <c r="J7834" s="8">
        <v>403.0</v>
      </c>
      <c r="K7834" s="9">
        <v>18538.0</v>
      </c>
      <c r="L7834" s="9">
        <v>10381.28</v>
      </c>
      <c r="M7834" s="10">
        <v>0.56</v>
      </c>
      <c r="N7834" s="4" t="s">
        <v>30</v>
      </c>
      <c r="O7834" s="4" t="s">
        <v>29</v>
      </c>
      <c r="P7834" s="4" t="s">
        <v>24</v>
      </c>
    </row>
    <row r="7835" ht="14.25" customHeight="1">
      <c r="B7835" s="4" t="s">
        <v>31</v>
      </c>
      <c r="C7835" s="4">
        <v>1185732.0</v>
      </c>
      <c r="D7835" s="5">
        <v>43949.0</v>
      </c>
      <c r="E7835" s="4" t="s">
        <v>16</v>
      </c>
      <c r="F7835" s="4" t="s">
        <v>17</v>
      </c>
      <c r="G7835" s="4" t="s">
        <v>17</v>
      </c>
      <c r="H7835" s="6" t="s">
        <v>22</v>
      </c>
      <c r="I7835" s="7">
        <v>40.0</v>
      </c>
      <c r="J7835" s="8">
        <v>312.0</v>
      </c>
      <c r="K7835" s="9">
        <v>12480.0</v>
      </c>
      <c r="L7835" s="9">
        <v>4492.8</v>
      </c>
      <c r="M7835" s="10">
        <v>0.36</v>
      </c>
      <c r="N7835" s="4" t="s">
        <v>30</v>
      </c>
      <c r="O7835" s="4" t="s">
        <v>29</v>
      </c>
      <c r="P7835" s="4" t="s">
        <v>21</v>
      </c>
    </row>
    <row r="7836" ht="14.25" customHeight="1">
      <c r="B7836" s="4" t="s">
        <v>31</v>
      </c>
      <c r="C7836" s="4">
        <v>1185732.0</v>
      </c>
      <c r="D7836" s="5">
        <v>43950.0</v>
      </c>
      <c r="E7836" s="4" t="s">
        <v>16</v>
      </c>
      <c r="F7836" s="4" t="s">
        <v>17</v>
      </c>
      <c r="G7836" s="4" t="s">
        <v>17</v>
      </c>
      <c r="H7836" s="6" t="s">
        <v>25</v>
      </c>
      <c r="I7836" s="7">
        <v>43.0</v>
      </c>
      <c r="J7836" s="8">
        <v>294.0</v>
      </c>
      <c r="K7836" s="9">
        <v>12642.0</v>
      </c>
      <c r="L7836" s="9">
        <v>5309.639999999999</v>
      </c>
      <c r="M7836" s="10">
        <v>0.42</v>
      </c>
      <c r="N7836" s="4" t="s">
        <v>30</v>
      </c>
      <c r="O7836" s="4" t="s">
        <v>20</v>
      </c>
      <c r="P7836" s="4" t="s">
        <v>21</v>
      </c>
    </row>
    <row r="7837" ht="14.25" customHeight="1">
      <c r="B7837" s="4" t="s">
        <v>31</v>
      </c>
      <c r="C7837" s="4">
        <v>1185732.0</v>
      </c>
      <c r="D7837" s="5">
        <v>43951.0</v>
      </c>
      <c r="E7837" s="4" t="s">
        <v>16</v>
      </c>
      <c r="F7837" s="4" t="s">
        <v>17</v>
      </c>
      <c r="G7837" s="4" t="s">
        <v>17</v>
      </c>
      <c r="H7837" s="6" t="s">
        <v>26</v>
      </c>
      <c r="I7837" s="7">
        <v>41.0</v>
      </c>
      <c r="J7837" s="8">
        <v>270.0</v>
      </c>
      <c r="K7837" s="9">
        <v>11070.0</v>
      </c>
      <c r="L7837" s="9">
        <v>4095.9</v>
      </c>
      <c r="M7837" s="10">
        <v>0.37</v>
      </c>
      <c r="N7837" s="4" t="s">
        <v>30</v>
      </c>
      <c r="O7837" s="4" t="s">
        <v>23</v>
      </c>
      <c r="P7837" s="4" t="s">
        <v>24</v>
      </c>
    </row>
    <row r="7838" ht="14.25" customHeight="1">
      <c r="B7838" s="4" t="s">
        <v>31</v>
      </c>
      <c r="C7838" s="4">
        <v>1185732.0</v>
      </c>
      <c r="D7838" s="5">
        <v>43952.0</v>
      </c>
      <c r="E7838" s="4" t="s">
        <v>16</v>
      </c>
      <c r="F7838" s="4" t="s">
        <v>17</v>
      </c>
      <c r="G7838" s="4" t="s">
        <v>17</v>
      </c>
      <c r="H7838" s="6" t="s">
        <v>27</v>
      </c>
      <c r="I7838" s="7">
        <v>47.0</v>
      </c>
      <c r="J7838" s="8">
        <v>280.0</v>
      </c>
      <c r="K7838" s="9">
        <v>13160.0</v>
      </c>
      <c r="L7838" s="9">
        <v>4737.599999999999</v>
      </c>
      <c r="M7838" s="10">
        <v>0.36</v>
      </c>
      <c r="N7838" s="4" t="s">
        <v>30</v>
      </c>
      <c r="O7838" s="4" t="s">
        <v>29</v>
      </c>
      <c r="P7838" s="4" t="s">
        <v>21</v>
      </c>
    </row>
    <row r="7839" ht="14.25" customHeight="1">
      <c r="B7839" s="4" t="s">
        <v>31</v>
      </c>
      <c r="C7839" s="4">
        <v>1185732.0</v>
      </c>
      <c r="D7839" s="5">
        <v>43953.0</v>
      </c>
      <c r="E7839" s="4" t="s">
        <v>16</v>
      </c>
      <c r="F7839" s="4" t="s">
        <v>17</v>
      </c>
      <c r="G7839" s="4" t="s">
        <v>17</v>
      </c>
      <c r="H7839" s="6" t="s">
        <v>28</v>
      </c>
      <c r="I7839" s="7">
        <v>53.0</v>
      </c>
      <c r="J7839" s="8">
        <v>322.0</v>
      </c>
      <c r="K7839" s="9">
        <v>17066.0</v>
      </c>
      <c r="L7839" s="9">
        <v>4778.4800000000005</v>
      </c>
      <c r="M7839" s="10">
        <v>0.28</v>
      </c>
      <c r="N7839" s="4" t="s">
        <v>30</v>
      </c>
      <c r="O7839" s="4" t="s">
        <v>29</v>
      </c>
      <c r="P7839" s="4" t="s">
        <v>24</v>
      </c>
    </row>
    <row r="7840" ht="14.25" customHeight="1">
      <c r="B7840" s="4" t="s">
        <v>31</v>
      </c>
      <c r="C7840" s="4">
        <v>1185732.0</v>
      </c>
      <c r="D7840" s="5">
        <v>43954.0</v>
      </c>
      <c r="E7840" s="4" t="s">
        <v>16</v>
      </c>
      <c r="F7840" s="4" t="s">
        <v>17</v>
      </c>
      <c r="G7840" s="4" t="s">
        <v>17</v>
      </c>
      <c r="H7840" s="6" t="s">
        <v>18</v>
      </c>
      <c r="I7840" s="7">
        <v>48.0</v>
      </c>
      <c r="J7840" s="8">
        <v>420.0</v>
      </c>
      <c r="K7840" s="9">
        <v>20160.0</v>
      </c>
      <c r="L7840" s="9">
        <v>11289.6</v>
      </c>
      <c r="M7840" s="10">
        <v>0.56</v>
      </c>
      <c r="N7840" s="4" t="s">
        <v>30</v>
      </c>
      <c r="O7840" s="4" t="s">
        <v>23</v>
      </c>
      <c r="P7840" s="4" t="s">
        <v>24</v>
      </c>
    </row>
    <row r="7841" ht="14.25" customHeight="1">
      <c r="B7841" s="4" t="s">
        <v>31</v>
      </c>
      <c r="C7841" s="4">
        <v>1185732.0</v>
      </c>
      <c r="D7841" s="5">
        <v>43955.0</v>
      </c>
      <c r="E7841" s="4" t="s">
        <v>16</v>
      </c>
      <c r="F7841" s="4" t="s">
        <v>17</v>
      </c>
      <c r="G7841" s="4" t="s">
        <v>17</v>
      </c>
      <c r="H7841" s="6" t="s">
        <v>22</v>
      </c>
      <c r="I7841" s="7">
        <v>43.0</v>
      </c>
      <c r="J7841" s="8">
        <v>310.0</v>
      </c>
      <c r="K7841" s="9">
        <v>13330.0</v>
      </c>
      <c r="L7841" s="9">
        <v>4665.5</v>
      </c>
      <c r="M7841" s="10">
        <v>0.35</v>
      </c>
      <c r="N7841" s="4" t="s">
        <v>30</v>
      </c>
      <c r="O7841" s="4" t="s">
        <v>20</v>
      </c>
      <c r="P7841" s="4" t="s">
        <v>21</v>
      </c>
    </row>
    <row r="7842" ht="14.25" customHeight="1">
      <c r="B7842" s="4" t="s">
        <v>31</v>
      </c>
      <c r="C7842" s="4">
        <v>1185732.0</v>
      </c>
      <c r="D7842" s="5">
        <v>43956.0</v>
      </c>
      <c r="E7842" s="4" t="s">
        <v>16</v>
      </c>
      <c r="F7842" s="4" t="s">
        <v>17</v>
      </c>
      <c r="G7842" s="4" t="s">
        <v>17</v>
      </c>
      <c r="H7842" s="6" t="s">
        <v>25</v>
      </c>
      <c r="I7842" s="7">
        <v>42.0</v>
      </c>
      <c r="J7842" s="8">
        <v>333.0</v>
      </c>
      <c r="K7842" s="9">
        <v>13986.0</v>
      </c>
      <c r="L7842" s="9">
        <v>5594.4</v>
      </c>
      <c r="M7842" s="10">
        <v>0.39999999999999997</v>
      </c>
      <c r="N7842" s="4" t="s">
        <v>30</v>
      </c>
      <c r="O7842" s="4" t="s">
        <v>20</v>
      </c>
      <c r="P7842" s="4" t="s">
        <v>21</v>
      </c>
    </row>
    <row r="7843" ht="14.25" customHeight="1">
      <c r="B7843" s="4" t="s">
        <v>31</v>
      </c>
      <c r="C7843" s="4">
        <v>1185732.0</v>
      </c>
      <c r="D7843" s="5">
        <v>43957.0</v>
      </c>
      <c r="E7843" s="4" t="s">
        <v>16</v>
      </c>
      <c r="F7843" s="4" t="s">
        <v>17</v>
      </c>
      <c r="G7843" s="4" t="s">
        <v>17</v>
      </c>
      <c r="H7843" s="6" t="s">
        <v>26</v>
      </c>
      <c r="I7843" s="7">
        <v>41.0</v>
      </c>
      <c r="J7843" s="8">
        <v>306.0</v>
      </c>
      <c r="K7843" s="9">
        <v>12546.0</v>
      </c>
      <c r="L7843" s="9">
        <v>5018.4</v>
      </c>
      <c r="M7843" s="10">
        <v>0.39999999999999997</v>
      </c>
      <c r="N7843" s="4" t="s">
        <v>30</v>
      </c>
      <c r="O7843" s="4" t="s">
        <v>29</v>
      </c>
      <c r="P7843" s="4" t="s">
        <v>24</v>
      </c>
    </row>
    <row r="7844" ht="14.25" customHeight="1">
      <c r="B7844" s="4" t="s">
        <v>31</v>
      </c>
      <c r="C7844" s="4">
        <v>1185732.0</v>
      </c>
      <c r="D7844" s="5">
        <v>43958.0</v>
      </c>
      <c r="E7844" s="4" t="s">
        <v>16</v>
      </c>
      <c r="F7844" s="4" t="s">
        <v>17</v>
      </c>
      <c r="G7844" s="4" t="s">
        <v>17</v>
      </c>
      <c r="H7844" s="6" t="s">
        <v>27</v>
      </c>
      <c r="I7844" s="7">
        <v>48.0</v>
      </c>
      <c r="J7844" s="8">
        <v>279.0</v>
      </c>
      <c r="K7844" s="9">
        <v>13392.0</v>
      </c>
      <c r="L7844" s="9">
        <v>4955.04</v>
      </c>
      <c r="M7844" s="10">
        <v>0.37</v>
      </c>
      <c r="N7844" s="4" t="s">
        <v>30</v>
      </c>
      <c r="O7844" s="4" t="s">
        <v>23</v>
      </c>
      <c r="P7844" s="4" t="s">
        <v>21</v>
      </c>
    </row>
    <row r="7845" ht="14.25" customHeight="1">
      <c r="B7845" s="4" t="s">
        <v>31</v>
      </c>
      <c r="C7845" s="4">
        <v>1185732.0</v>
      </c>
      <c r="D7845" s="5">
        <v>44030.0</v>
      </c>
      <c r="E7845" s="4" t="s">
        <v>16</v>
      </c>
      <c r="F7845" s="4" t="s">
        <v>17</v>
      </c>
      <c r="G7845" s="4" t="s">
        <v>17</v>
      </c>
      <c r="H7845" s="6" t="s">
        <v>28</v>
      </c>
      <c r="I7845" s="7">
        <v>48.0</v>
      </c>
      <c r="J7845" s="8">
        <v>340.0</v>
      </c>
      <c r="K7845" s="9">
        <v>16320.0</v>
      </c>
      <c r="L7845" s="9">
        <v>4896.0</v>
      </c>
      <c r="M7845" s="10">
        <v>0.3</v>
      </c>
      <c r="N7845" s="4" t="s">
        <v>30</v>
      </c>
      <c r="O7845" s="4" t="s">
        <v>29</v>
      </c>
      <c r="P7845" s="4" t="s">
        <v>24</v>
      </c>
    </row>
    <row r="7846" ht="14.25" customHeight="1">
      <c r="B7846" s="4" t="s">
        <v>32</v>
      </c>
      <c r="C7846" s="4">
        <v>1197831.0</v>
      </c>
      <c r="D7846" s="5">
        <v>44031.0</v>
      </c>
      <c r="E7846" s="4" t="s">
        <v>16</v>
      </c>
      <c r="F7846" s="4" t="s">
        <v>17</v>
      </c>
      <c r="G7846" s="4" t="s">
        <v>17</v>
      </c>
      <c r="H7846" s="6" t="s">
        <v>18</v>
      </c>
      <c r="I7846" s="7">
        <v>20.0</v>
      </c>
      <c r="J7846" s="8">
        <v>270.0</v>
      </c>
      <c r="K7846" s="9">
        <v>5400.0</v>
      </c>
      <c r="L7846" s="9">
        <v>2105.9999999999995</v>
      </c>
      <c r="M7846" s="10">
        <v>0.38999999999999996</v>
      </c>
      <c r="N7846" s="4" t="s">
        <v>30</v>
      </c>
      <c r="O7846" s="4" t="s">
        <v>20</v>
      </c>
      <c r="P7846" s="4" t="s">
        <v>24</v>
      </c>
    </row>
    <row r="7847" ht="14.25" customHeight="1">
      <c r="B7847" s="4" t="s">
        <v>32</v>
      </c>
      <c r="C7847" s="4">
        <v>1197831.0</v>
      </c>
      <c r="D7847" s="5">
        <v>44032.0</v>
      </c>
      <c r="E7847" s="4" t="s">
        <v>16</v>
      </c>
      <c r="F7847" s="4" t="s">
        <v>17</v>
      </c>
      <c r="G7847" s="4" t="s">
        <v>17</v>
      </c>
      <c r="H7847" s="6" t="s">
        <v>22</v>
      </c>
      <c r="I7847" s="7">
        <v>26.0</v>
      </c>
      <c r="J7847" s="8">
        <v>270.0</v>
      </c>
      <c r="K7847" s="9">
        <v>7020.0</v>
      </c>
      <c r="L7847" s="9">
        <v>2597.4</v>
      </c>
      <c r="M7847" s="10">
        <v>0.37</v>
      </c>
      <c r="N7847" s="4" t="s">
        <v>30</v>
      </c>
      <c r="O7847" s="4" t="s">
        <v>20</v>
      </c>
      <c r="P7847" s="4" t="s">
        <v>21</v>
      </c>
    </row>
    <row r="7848" ht="14.25" customHeight="1">
      <c r="B7848" s="4" t="s">
        <v>32</v>
      </c>
      <c r="C7848" s="4">
        <v>1197831.0</v>
      </c>
      <c r="D7848" s="5">
        <v>44033.0</v>
      </c>
      <c r="E7848" s="4" t="s">
        <v>16</v>
      </c>
      <c r="F7848" s="4" t="s">
        <v>17</v>
      </c>
      <c r="G7848" s="4" t="s">
        <v>17</v>
      </c>
      <c r="H7848" s="6" t="s">
        <v>25</v>
      </c>
      <c r="I7848" s="7">
        <v>27.0</v>
      </c>
      <c r="J7848" s="8">
        <v>238.0</v>
      </c>
      <c r="K7848" s="9">
        <v>6426.0</v>
      </c>
      <c r="L7848" s="9">
        <v>2506.14</v>
      </c>
      <c r="M7848" s="10">
        <v>0.38999999999999996</v>
      </c>
      <c r="N7848" s="4" t="s">
        <v>30</v>
      </c>
      <c r="O7848" s="4" t="s">
        <v>20</v>
      </c>
      <c r="P7848" s="4" t="s">
        <v>24</v>
      </c>
    </row>
    <row r="7849" ht="14.25" customHeight="1">
      <c r="B7849" s="4" t="s">
        <v>32</v>
      </c>
      <c r="C7849" s="4">
        <v>1197831.0</v>
      </c>
      <c r="D7849" s="5">
        <v>44034.0</v>
      </c>
      <c r="E7849" s="4" t="s">
        <v>16</v>
      </c>
      <c r="F7849" s="4" t="s">
        <v>17</v>
      </c>
      <c r="G7849" s="4" t="s">
        <v>17</v>
      </c>
      <c r="H7849" s="6" t="s">
        <v>26</v>
      </c>
      <c r="I7849" s="7">
        <v>27.0</v>
      </c>
      <c r="J7849" s="8">
        <v>210.0</v>
      </c>
      <c r="K7849" s="9">
        <v>5670.0</v>
      </c>
      <c r="L7849" s="9">
        <v>2948.4</v>
      </c>
      <c r="M7849" s="10">
        <v>0.52</v>
      </c>
      <c r="N7849" s="4" t="s">
        <v>30</v>
      </c>
      <c r="O7849" s="4" t="s">
        <v>23</v>
      </c>
      <c r="P7849" s="4" t="s">
        <v>21</v>
      </c>
    </row>
    <row r="7850" ht="14.25" customHeight="1">
      <c r="B7850" s="4" t="s">
        <v>32</v>
      </c>
      <c r="C7850" s="4">
        <v>1197831.0</v>
      </c>
      <c r="D7850" s="5">
        <v>44035.0</v>
      </c>
      <c r="E7850" s="4" t="s">
        <v>33</v>
      </c>
      <c r="F7850" s="4" t="s">
        <v>34</v>
      </c>
      <c r="G7850" s="4" t="s">
        <v>35</v>
      </c>
      <c r="H7850" s="6" t="s">
        <v>27</v>
      </c>
      <c r="I7850" s="7">
        <v>26.0</v>
      </c>
      <c r="J7850" s="8">
        <v>176.0</v>
      </c>
      <c r="K7850" s="9">
        <v>4576.0</v>
      </c>
      <c r="L7850" s="9">
        <v>1555.84</v>
      </c>
      <c r="M7850" s="10">
        <v>0.33999999999999997</v>
      </c>
      <c r="N7850" s="4" t="s">
        <v>30</v>
      </c>
      <c r="O7850" s="4" t="s">
        <v>23</v>
      </c>
      <c r="P7850" s="4" t="s">
        <v>21</v>
      </c>
    </row>
    <row r="7851" ht="14.25" customHeight="1">
      <c r="B7851" s="4" t="s">
        <v>32</v>
      </c>
      <c r="C7851" s="4">
        <v>1197831.0</v>
      </c>
      <c r="D7851" s="5">
        <v>44036.0</v>
      </c>
      <c r="E7851" s="4" t="s">
        <v>33</v>
      </c>
      <c r="F7851" s="4" t="s">
        <v>34</v>
      </c>
      <c r="G7851" s="4" t="s">
        <v>35</v>
      </c>
      <c r="H7851" s="6" t="s">
        <v>28</v>
      </c>
      <c r="I7851" s="7">
        <v>25.0</v>
      </c>
      <c r="J7851" s="8">
        <v>224.0</v>
      </c>
      <c r="K7851" s="9">
        <v>5600.0</v>
      </c>
      <c r="L7851" s="9">
        <v>3136.0000000000005</v>
      </c>
      <c r="M7851" s="10">
        <v>0.56</v>
      </c>
      <c r="N7851" s="4" t="s">
        <v>30</v>
      </c>
      <c r="O7851" s="4" t="s">
        <v>20</v>
      </c>
      <c r="P7851" s="4" t="s">
        <v>24</v>
      </c>
    </row>
    <row r="7852" ht="14.25" customHeight="1">
      <c r="B7852" s="4" t="s">
        <v>32</v>
      </c>
      <c r="C7852" s="4">
        <v>1197831.0</v>
      </c>
      <c r="D7852" s="5">
        <v>44037.0</v>
      </c>
      <c r="E7852" s="4" t="s">
        <v>33</v>
      </c>
      <c r="F7852" s="4" t="s">
        <v>34</v>
      </c>
      <c r="G7852" s="4" t="s">
        <v>35</v>
      </c>
      <c r="H7852" s="6" t="s">
        <v>18</v>
      </c>
      <c r="I7852" s="7">
        <v>20.0</v>
      </c>
      <c r="J7852" s="8">
        <v>255.0</v>
      </c>
      <c r="K7852" s="9">
        <v>5100.0</v>
      </c>
      <c r="L7852" s="9">
        <v>2091.0</v>
      </c>
      <c r="M7852" s="10">
        <v>0.41</v>
      </c>
      <c r="N7852" s="4" t="s">
        <v>30</v>
      </c>
      <c r="O7852" s="4" t="s">
        <v>23</v>
      </c>
      <c r="P7852" s="4" t="s">
        <v>21</v>
      </c>
    </row>
    <row r="7853" ht="14.25" customHeight="1">
      <c r="B7853" s="4" t="s">
        <v>32</v>
      </c>
      <c r="C7853" s="4">
        <v>1197831.0</v>
      </c>
      <c r="D7853" s="5">
        <v>44038.0</v>
      </c>
      <c r="E7853" s="4" t="s">
        <v>33</v>
      </c>
      <c r="F7853" s="4" t="s">
        <v>34</v>
      </c>
      <c r="G7853" s="4" t="s">
        <v>35</v>
      </c>
      <c r="H7853" s="6" t="s">
        <v>22</v>
      </c>
      <c r="I7853" s="7">
        <v>23.0</v>
      </c>
      <c r="J7853" s="8">
        <v>289.0</v>
      </c>
      <c r="K7853" s="9">
        <v>6647.0</v>
      </c>
      <c r="L7853" s="9">
        <v>2791.74</v>
      </c>
      <c r="M7853" s="10">
        <v>0.42</v>
      </c>
      <c r="N7853" s="4" t="s">
        <v>30</v>
      </c>
      <c r="O7853" s="4" t="s">
        <v>20</v>
      </c>
      <c r="P7853" s="4" t="s">
        <v>21</v>
      </c>
    </row>
    <row r="7854" ht="14.25" customHeight="1">
      <c r="B7854" s="4" t="s">
        <v>32</v>
      </c>
      <c r="C7854" s="4">
        <v>1197831.0</v>
      </c>
      <c r="D7854" s="5">
        <v>44039.0</v>
      </c>
      <c r="E7854" s="4" t="s">
        <v>33</v>
      </c>
      <c r="F7854" s="4" t="s">
        <v>34</v>
      </c>
      <c r="G7854" s="4" t="s">
        <v>35</v>
      </c>
      <c r="H7854" s="6" t="s">
        <v>25</v>
      </c>
      <c r="I7854" s="7">
        <v>27.0</v>
      </c>
      <c r="J7854" s="8">
        <v>236.0</v>
      </c>
      <c r="K7854" s="9">
        <v>6372.0</v>
      </c>
      <c r="L7854" s="9">
        <v>2612.52</v>
      </c>
      <c r="M7854" s="10">
        <v>0.41</v>
      </c>
      <c r="N7854" s="4" t="s">
        <v>30</v>
      </c>
      <c r="O7854" s="4" t="s">
        <v>29</v>
      </c>
      <c r="P7854" s="4" t="s">
        <v>21</v>
      </c>
    </row>
    <row r="7855" ht="14.25" customHeight="1">
      <c r="B7855" s="4" t="s">
        <v>32</v>
      </c>
      <c r="C7855" s="4">
        <v>1197831.0</v>
      </c>
      <c r="D7855" s="5">
        <v>44040.0</v>
      </c>
      <c r="E7855" s="4" t="s">
        <v>33</v>
      </c>
      <c r="F7855" s="4" t="s">
        <v>34</v>
      </c>
      <c r="G7855" s="4" t="s">
        <v>35</v>
      </c>
      <c r="H7855" s="6" t="s">
        <v>26</v>
      </c>
      <c r="I7855" s="7">
        <v>26.0</v>
      </c>
      <c r="J7855" s="8">
        <v>213.0</v>
      </c>
      <c r="K7855" s="9">
        <v>5538.0</v>
      </c>
      <c r="L7855" s="9">
        <v>2769.0</v>
      </c>
      <c r="M7855" s="10">
        <v>0.5</v>
      </c>
      <c r="N7855" s="4" t="s">
        <v>30</v>
      </c>
      <c r="O7855" s="4" t="s">
        <v>29</v>
      </c>
      <c r="P7855" s="4" t="s">
        <v>21</v>
      </c>
    </row>
    <row r="7856" ht="14.25" customHeight="1">
      <c r="B7856" s="4" t="s">
        <v>32</v>
      </c>
      <c r="C7856" s="4">
        <v>1197831.0</v>
      </c>
      <c r="D7856" s="5">
        <v>44041.0</v>
      </c>
      <c r="E7856" s="4" t="s">
        <v>33</v>
      </c>
      <c r="F7856" s="4" t="s">
        <v>34</v>
      </c>
      <c r="G7856" s="4" t="s">
        <v>35</v>
      </c>
      <c r="H7856" s="6" t="s">
        <v>27</v>
      </c>
      <c r="I7856" s="7">
        <v>28.0</v>
      </c>
      <c r="J7856" s="8">
        <v>160.0</v>
      </c>
      <c r="K7856" s="9">
        <v>4480.0</v>
      </c>
      <c r="L7856" s="9">
        <v>1478.3999999999999</v>
      </c>
      <c r="M7856" s="10">
        <v>0.32999999999999996</v>
      </c>
      <c r="N7856" s="4" t="s">
        <v>30</v>
      </c>
      <c r="O7856" s="4" t="s">
        <v>20</v>
      </c>
      <c r="P7856" s="4" t="s">
        <v>21</v>
      </c>
    </row>
    <row r="7857" ht="14.25" customHeight="1">
      <c r="B7857" s="4" t="s">
        <v>32</v>
      </c>
      <c r="C7857" s="4">
        <v>1197831.0</v>
      </c>
      <c r="D7857" s="5">
        <v>44042.0</v>
      </c>
      <c r="E7857" s="4" t="s">
        <v>33</v>
      </c>
      <c r="F7857" s="4" t="s">
        <v>34</v>
      </c>
      <c r="G7857" s="4" t="s">
        <v>35</v>
      </c>
      <c r="H7857" s="6" t="s">
        <v>28</v>
      </c>
      <c r="I7857" s="7">
        <v>26.0</v>
      </c>
      <c r="J7857" s="8">
        <v>231.0</v>
      </c>
      <c r="K7857" s="9">
        <v>6006.0</v>
      </c>
      <c r="L7857" s="9">
        <v>3303.3</v>
      </c>
      <c r="M7857" s="10">
        <v>0.55</v>
      </c>
      <c r="N7857" s="4" t="s">
        <v>30</v>
      </c>
      <c r="O7857" s="4" t="s">
        <v>20</v>
      </c>
      <c r="P7857" s="4" t="s">
        <v>24</v>
      </c>
    </row>
    <row r="7858" ht="14.25" customHeight="1">
      <c r="B7858" s="4" t="s">
        <v>32</v>
      </c>
      <c r="C7858" s="4">
        <v>1197831.0</v>
      </c>
      <c r="D7858" s="5">
        <v>44043.0</v>
      </c>
      <c r="E7858" s="4" t="s">
        <v>33</v>
      </c>
      <c r="F7858" s="4" t="s">
        <v>34</v>
      </c>
      <c r="G7858" s="4" t="s">
        <v>35</v>
      </c>
      <c r="H7858" s="6" t="s">
        <v>18</v>
      </c>
      <c r="I7858" s="7">
        <v>20.0</v>
      </c>
      <c r="J7858" s="8">
        <v>306.0</v>
      </c>
      <c r="K7858" s="9">
        <v>6120.0</v>
      </c>
      <c r="L7858" s="9">
        <v>2570.4</v>
      </c>
      <c r="M7858" s="10">
        <v>0.42</v>
      </c>
      <c r="N7858" s="4" t="s">
        <v>30</v>
      </c>
      <c r="O7858" s="4" t="s">
        <v>23</v>
      </c>
      <c r="P7858" s="4" t="s">
        <v>24</v>
      </c>
    </row>
    <row r="7859" ht="14.25" customHeight="1">
      <c r="B7859" s="4" t="s">
        <v>32</v>
      </c>
      <c r="C7859" s="4">
        <v>1197831.0</v>
      </c>
      <c r="D7859" s="5">
        <v>44044.0</v>
      </c>
      <c r="E7859" s="4" t="s">
        <v>33</v>
      </c>
      <c r="F7859" s="4" t="s">
        <v>34</v>
      </c>
      <c r="G7859" s="4" t="s">
        <v>35</v>
      </c>
      <c r="H7859" s="6" t="s">
        <v>22</v>
      </c>
      <c r="I7859" s="7">
        <v>30.0</v>
      </c>
      <c r="J7859" s="8">
        <v>263.0</v>
      </c>
      <c r="K7859" s="9">
        <v>7890.0</v>
      </c>
      <c r="L7859" s="9">
        <v>3077.0999999999995</v>
      </c>
      <c r="M7859" s="10">
        <v>0.38999999999999996</v>
      </c>
      <c r="N7859" s="4" t="s">
        <v>30</v>
      </c>
      <c r="O7859" s="4" t="s">
        <v>20</v>
      </c>
      <c r="P7859" s="4" t="s">
        <v>24</v>
      </c>
    </row>
    <row r="7860" ht="14.25" customHeight="1">
      <c r="B7860" s="4" t="s">
        <v>32</v>
      </c>
      <c r="C7860" s="4">
        <v>1197831.0</v>
      </c>
      <c r="D7860" s="5">
        <v>44045.0</v>
      </c>
      <c r="E7860" s="4" t="s">
        <v>33</v>
      </c>
      <c r="F7860" s="4" t="s">
        <v>34</v>
      </c>
      <c r="G7860" s="4" t="s">
        <v>35</v>
      </c>
      <c r="H7860" s="6" t="s">
        <v>25</v>
      </c>
      <c r="I7860" s="7">
        <v>23.0</v>
      </c>
      <c r="J7860" s="8">
        <v>224.0</v>
      </c>
      <c r="K7860" s="9">
        <v>5152.0</v>
      </c>
      <c r="L7860" s="9">
        <v>2163.84</v>
      </c>
      <c r="M7860" s="10">
        <v>0.42</v>
      </c>
      <c r="N7860" s="4" t="s">
        <v>30</v>
      </c>
      <c r="O7860" s="4" t="s">
        <v>29</v>
      </c>
      <c r="P7860" s="4" t="s">
        <v>21</v>
      </c>
    </row>
    <row r="7861" ht="14.25" customHeight="1">
      <c r="B7861" s="4" t="s">
        <v>32</v>
      </c>
      <c r="C7861" s="4">
        <v>1197831.0</v>
      </c>
      <c r="D7861" s="5">
        <v>44046.0</v>
      </c>
      <c r="E7861" s="4" t="s">
        <v>33</v>
      </c>
      <c r="F7861" s="4" t="s">
        <v>34</v>
      </c>
      <c r="G7861" s="4" t="s">
        <v>35</v>
      </c>
      <c r="H7861" s="6" t="s">
        <v>26</v>
      </c>
      <c r="I7861" s="7">
        <v>30.0</v>
      </c>
      <c r="J7861" s="8">
        <v>204.0</v>
      </c>
      <c r="K7861" s="9">
        <v>6120.0</v>
      </c>
      <c r="L7861" s="9">
        <v>2937.6</v>
      </c>
      <c r="M7861" s="10">
        <v>0.48</v>
      </c>
      <c r="N7861" s="4" t="s">
        <v>30</v>
      </c>
      <c r="O7861" s="4" t="s">
        <v>20</v>
      </c>
      <c r="P7861" s="4" t="s">
        <v>24</v>
      </c>
    </row>
    <row r="7862" ht="14.25" customHeight="1">
      <c r="B7862" s="4" t="s">
        <v>32</v>
      </c>
      <c r="C7862" s="4">
        <v>1197831.0</v>
      </c>
      <c r="D7862" s="5">
        <v>44047.0</v>
      </c>
      <c r="E7862" s="4" t="s">
        <v>33</v>
      </c>
      <c r="F7862" s="4" t="s">
        <v>34</v>
      </c>
      <c r="G7862" s="4" t="s">
        <v>35</v>
      </c>
      <c r="H7862" s="6" t="s">
        <v>27</v>
      </c>
      <c r="I7862" s="7">
        <v>35.0</v>
      </c>
      <c r="J7862" s="8">
        <v>155.0</v>
      </c>
      <c r="K7862" s="9">
        <v>5425.0</v>
      </c>
      <c r="L7862" s="9">
        <v>1736.0</v>
      </c>
      <c r="M7862" s="10">
        <v>0.32</v>
      </c>
      <c r="N7862" s="4" t="s">
        <v>30</v>
      </c>
      <c r="O7862" s="4" t="s">
        <v>20</v>
      </c>
      <c r="P7862" s="4" t="s">
        <v>21</v>
      </c>
    </row>
    <row r="7863" ht="14.25" customHeight="1">
      <c r="B7863" s="4" t="s">
        <v>32</v>
      </c>
      <c r="C7863" s="4">
        <v>1197831.0</v>
      </c>
      <c r="D7863" s="5">
        <v>44048.0</v>
      </c>
      <c r="E7863" s="4" t="s">
        <v>33</v>
      </c>
      <c r="F7863" s="4" t="s">
        <v>34</v>
      </c>
      <c r="G7863" s="4" t="s">
        <v>35</v>
      </c>
      <c r="H7863" s="6" t="s">
        <v>28</v>
      </c>
      <c r="I7863" s="7">
        <v>29.0</v>
      </c>
      <c r="J7863" s="8">
        <v>228.0</v>
      </c>
      <c r="K7863" s="9">
        <v>6612.0</v>
      </c>
      <c r="L7863" s="9">
        <v>3636.6000000000004</v>
      </c>
      <c r="M7863" s="10">
        <v>0.55</v>
      </c>
      <c r="N7863" s="4" t="s">
        <v>30</v>
      </c>
      <c r="O7863" s="4" t="s">
        <v>23</v>
      </c>
      <c r="P7863" s="4" t="s">
        <v>21</v>
      </c>
    </row>
    <row r="7864" ht="14.25" customHeight="1">
      <c r="B7864" s="4" t="s">
        <v>32</v>
      </c>
      <c r="C7864" s="4">
        <v>1197831.0</v>
      </c>
      <c r="D7864" s="5">
        <v>44049.0</v>
      </c>
      <c r="E7864" s="4" t="s">
        <v>33</v>
      </c>
      <c r="F7864" s="4" t="s">
        <v>34</v>
      </c>
      <c r="G7864" s="4" t="s">
        <v>35</v>
      </c>
      <c r="H7864" s="6" t="s">
        <v>18</v>
      </c>
      <c r="I7864" s="7">
        <v>23.0</v>
      </c>
      <c r="J7864" s="8">
        <v>306.0</v>
      </c>
      <c r="K7864" s="9">
        <v>7038.0</v>
      </c>
      <c r="L7864" s="9">
        <v>2604.06</v>
      </c>
      <c r="M7864" s="10">
        <v>0.37</v>
      </c>
      <c r="N7864" s="4" t="s">
        <v>30</v>
      </c>
      <c r="O7864" s="4" t="s">
        <v>29</v>
      </c>
      <c r="P7864" s="4" t="s">
        <v>24</v>
      </c>
    </row>
    <row r="7865" ht="14.25" customHeight="1">
      <c r="B7865" s="4" t="s">
        <v>32</v>
      </c>
      <c r="C7865" s="4">
        <v>1197831.0</v>
      </c>
      <c r="D7865" s="5">
        <v>44050.0</v>
      </c>
      <c r="E7865" s="4" t="s">
        <v>33</v>
      </c>
      <c r="F7865" s="4" t="s">
        <v>34</v>
      </c>
      <c r="G7865" s="4" t="s">
        <v>35</v>
      </c>
      <c r="H7865" s="6" t="s">
        <v>22</v>
      </c>
      <c r="I7865" s="7">
        <v>29.0</v>
      </c>
      <c r="J7865" s="8">
        <v>306.0</v>
      </c>
      <c r="K7865" s="9">
        <v>8874.0</v>
      </c>
      <c r="L7865" s="9">
        <v>3638.3399999999997</v>
      </c>
      <c r="M7865" s="10">
        <v>0.41</v>
      </c>
      <c r="N7865" s="4" t="s">
        <v>30</v>
      </c>
      <c r="O7865" s="4" t="s">
        <v>23</v>
      </c>
      <c r="P7865" s="4" t="s">
        <v>21</v>
      </c>
    </row>
    <row r="7866" ht="14.25" customHeight="1">
      <c r="B7866" s="4" t="s">
        <v>32</v>
      </c>
      <c r="C7866" s="4">
        <v>1197831.0</v>
      </c>
      <c r="D7866" s="5">
        <v>44051.0</v>
      </c>
      <c r="E7866" s="4" t="s">
        <v>33</v>
      </c>
      <c r="F7866" s="4" t="s">
        <v>34</v>
      </c>
      <c r="G7866" s="4" t="s">
        <v>35</v>
      </c>
      <c r="H7866" s="6" t="s">
        <v>25</v>
      </c>
      <c r="I7866" s="7">
        <v>24.0</v>
      </c>
      <c r="J7866" s="8">
        <v>232.0</v>
      </c>
      <c r="K7866" s="9">
        <v>5568.0</v>
      </c>
      <c r="L7866" s="9">
        <v>2060.16</v>
      </c>
      <c r="M7866" s="10">
        <v>0.37</v>
      </c>
      <c r="N7866" s="4" t="s">
        <v>30</v>
      </c>
      <c r="O7866" s="4" t="s">
        <v>29</v>
      </c>
      <c r="P7866" s="4" t="s">
        <v>24</v>
      </c>
    </row>
    <row r="7867" ht="14.25" customHeight="1">
      <c r="B7867" s="4" t="s">
        <v>32</v>
      </c>
      <c r="C7867" s="4">
        <v>1197831.0</v>
      </c>
      <c r="D7867" s="5">
        <v>44052.0</v>
      </c>
      <c r="E7867" s="4" t="s">
        <v>33</v>
      </c>
      <c r="F7867" s="4" t="s">
        <v>34</v>
      </c>
      <c r="G7867" s="4" t="s">
        <v>35</v>
      </c>
      <c r="H7867" s="6" t="s">
        <v>26</v>
      </c>
      <c r="I7867" s="7">
        <v>28.0</v>
      </c>
      <c r="J7867" s="8">
        <v>213.0</v>
      </c>
      <c r="K7867" s="9">
        <v>5964.0</v>
      </c>
      <c r="L7867" s="9">
        <v>2862.72</v>
      </c>
      <c r="M7867" s="10">
        <v>0.48</v>
      </c>
      <c r="N7867" s="4" t="s">
        <v>30</v>
      </c>
      <c r="O7867" s="4" t="s">
        <v>29</v>
      </c>
      <c r="P7867" s="4" t="s">
        <v>21</v>
      </c>
    </row>
    <row r="7868" ht="14.25" customHeight="1">
      <c r="B7868" s="4" t="s">
        <v>31</v>
      </c>
      <c r="C7868" s="4">
        <v>1197831.0</v>
      </c>
      <c r="D7868" s="5">
        <v>44053.0</v>
      </c>
      <c r="E7868" s="4" t="s">
        <v>33</v>
      </c>
      <c r="F7868" s="4" t="s">
        <v>34</v>
      </c>
      <c r="G7868" s="4" t="s">
        <v>35</v>
      </c>
      <c r="H7868" s="6" t="s">
        <v>27</v>
      </c>
      <c r="I7868" s="7">
        <v>34.0</v>
      </c>
      <c r="J7868" s="8">
        <v>179.0</v>
      </c>
      <c r="K7868" s="9">
        <v>6086.0</v>
      </c>
      <c r="L7868" s="9">
        <v>2069.24</v>
      </c>
      <c r="M7868" s="10">
        <v>0.33999999999999997</v>
      </c>
      <c r="N7868" s="4" t="s">
        <v>30</v>
      </c>
      <c r="O7868" s="4" t="s">
        <v>23</v>
      </c>
      <c r="P7868" s="4" t="s">
        <v>24</v>
      </c>
    </row>
    <row r="7869" ht="14.25" customHeight="1">
      <c r="B7869" s="4" t="s">
        <v>31</v>
      </c>
      <c r="C7869" s="4">
        <v>1197831.0</v>
      </c>
      <c r="D7869" s="5">
        <v>44054.0</v>
      </c>
      <c r="E7869" s="4" t="s">
        <v>33</v>
      </c>
      <c r="F7869" s="4" t="s">
        <v>34</v>
      </c>
      <c r="G7869" s="4" t="s">
        <v>35</v>
      </c>
      <c r="H7869" s="6" t="s">
        <v>28</v>
      </c>
      <c r="I7869" s="7">
        <v>27.0</v>
      </c>
      <c r="J7869" s="8">
        <v>272.0</v>
      </c>
      <c r="K7869" s="9">
        <v>7344.0</v>
      </c>
      <c r="L7869" s="9">
        <v>4039.2000000000003</v>
      </c>
      <c r="M7869" s="10">
        <v>0.55</v>
      </c>
      <c r="N7869" s="4" t="s">
        <v>30</v>
      </c>
      <c r="O7869" s="4" t="s">
        <v>23</v>
      </c>
      <c r="P7869" s="4" t="s">
        <v>24</v>
      </c>
    </row>
    <row r="7870" ht="14.25" customHeight="1">
      <c r="B7870" s="4" t="s">
        <v>31</v>
      </c>
      <c r="C7870" s="4">
        <v>1197831.0</v>
      </c>
      <c r="D7870" s="5">
        <v>44055.0</v>
      </c>
      <c r="E7870" s="4" t="s">
        <v>33</v>
      </c>
      <c r="F7870" s="4" t="s">
        <v>34</v>
      </c>
      <c r="G7870" s="4" t="s">
        <v>35</v>
      </c>
      <c r="H7870" s="6" t="s">
        <v>18</v>
      </c>
      <c r="I7870" s="7">
        <v>24.0</v>
      </c>
      <c r="J7870" s="8">
        <v>315.0</v>
      </c>
      <c r="K7870" s="9">
        <v>7560.0</v>
      </c>
      <c r="L7870" s="9">
        <v>2948.3999999999996</v>
      </c>
      <c r="M7870" s="10">
        <v>0.38999999999999996</v>
      </c>
      <c r="N7870" s="4" t="s">
        <v>30</v>
      </c>
      <c r="O7870" s="4" t="s">
        <v>20</v>
      </c>
      <c r="P7870" s="4" t="s">
        <v>24</v>
      </c>
    </row>
    <row r="7871" ht="14.25" customHeight="1">
      <c r="B7871" s="4" t="s">
        <v>31</v>
      </c>
      <c r="C7871" s="4">
        <v>1197831.0</v>
      </c>
      <c r="D7871" s="5">
        <v>44056.0</v>
      </c>
      <c r="E7871" s="4" t="s">
        <v>33</v>
      </c>
      <c r="F7871" s="4" t="s">
        <v>34</v>
      </c>
      <c r="G7871" s="4" t="s">
        <v>35</v>
      </c>
      <c r="H7871" s="6" t="s">
        <v>22</v>
      </c>
      <c r="I7871" s="7">
        <v>30.0</v>
      </c>
      <c r="J7871" s="8">
        <v>287.0</v>
      </c>
      <c r="K7871" s="9">
        <v>8610.0</v>
      </c>
      <c r="L7871" s="9">
        <v>3616.2</v>
      </c>
      <c r="M7871" s="10">
        <v>0.42</v>
      </c>
      <c r="N7871" s="4" t="s">
        <v>30</v>
      </c>
      <c r="O7871" s="4" t="s">
        <v>23</v>
      </c>
      <c r="P7871" s="4" t="s">
        <v>21</v>
      </c>
    </row>
    <row r="7872" ht="14.25" customHeight="1">
      <c r="B7872" s="4" t="s">
        <v>31</v>
      </c>
      <c r="C7872" s="4">
        <v>1197831.0</v>
      </c>
      <c r="D7872" s="5">
        <v>44057.0</v>
      </c>
      <c r="E7872" s="4" t="s">
        <v>33</v>
      </c>
      <c r="F7872" s="4" t="s">
        <v>34</v>
      </c>
      <c r="G7872" s="4" t="s">
        <v>35</v>
      </c>
      <c r="H7872" s="6" t="s">
        <v>25</v>
      </c>
      <c r="I7872" s="7">
        <v>23.0</v>
      </c>
      <c r="J7872" s="8">
        <v>240.0</v>
      </c>
      <c r="K7872" s="9">
        <v>5520.0</v>
      </c>
      <c r="L7872" s="9">
        <v>2042.3999999999999</v>
      </c>
      <c r="M7872" s="10">
        <v>0.37</v>
      </c>
      <c r="N7872" s="4" t="s">
        <v>30</v>
      </c>
      <c r="O7872" s="4" t="s">
        <v>20</v>
      </c>
      <c r="P7872" s="4" t="s">
        <v>24</v>
      </c>
    </row>
    <row r="7873" ht="14.25" customHeight="1">
      <c r="B7873" s="4" t="s">
        <v>31</v>
      </c>
      <c r="C7873" s="4">
        <v>1197831.0</v>
      </c>
      <c r="D7873" s="5">
        <v>44058.0</v>
      </c>
      <c r="E7873" s="4" t="s">
        <v>33</v>
      </c>
      <c r="F7873" s="4" t="s">
        <v>34</v>
      </c>
      <c r="G7873" s="4" t="s">
        <v>35</v>
      </c>
      <c r="H7873" s="6" t="s">
        <v>26</v>
      </c>
      <c r="I7873" s="7">
        <v>31.0</v>
      </c>
      <c r="J7873" s="8">
        <v>245.0</v>
      </c>
      <c r="K7873" s="9">
        <v>7595.0</v>
      </c>
      <c r="L7873" s="9">
        <v>3873.4500000000003</v>
      </c>
      <c r="M7873" s="10">
        <v>0.51</v>
      </c>
      <c r="N7873" s="4" t="s">
        <v>30</v>
      </c>
      <c r="O7873" s="4" t="s">
        <v>20</v>
      </c>
      <c r="P7873" s="4" t="s">
        <v>21</v>
      </c>
    </row>
    <row r="7874" ht="14.25" customHeight="1">
      <c r="B7874" s="4" t="s">
        <v>31</v>
      </c>
      <c r="C7874" s="4">
        <v>1197831.0</v>
      </c>
      <c r="D7874" s="5">
        <v>44059.0</v>
      </c>
      <c r="E7874" s="4" t="s">
        <v>33</v>
      </c>
      <c r="F7874" s="4" t="s">
        <v>34</v>
      </c>
      <c r="G7874" s="4" t="s">
        <v>35</v>
      </c>
      <c r="H7874" s="6" t="s">
        <v>27</v>
      </c>
      <c r="I7874" s="7">
        <v>35.0</v>
      </c>
      <c r="J7874" s="8">
        <v>180.0</v>
      </c>
      <c r="K7874" s="9">
        <v>6300.0</v>
      </c>
      <c r="L7874" s="9">
        <v>2205.0</v>
      </c>
      <c r="M7874" s="10">
        <v>0.35</v>
      </c>
      <c r="N7874" s="4" t="s">
        <v>30</v>
      </c>
      <c r="O7874" s="4" t="s">
        <v>29</v>
      </c>
      <c r="P7874" s="4" t="s">
        <v>24</v>
      </c>
    </row>
    <row r="7875" ht="14.25" customHeight="1">
      <c r="B7875" s="4" t="s">
        <v>31</v>
      </c>
      <c r="C7875" s="4">
        <v>1197831.0</v>
      </c>
      <c r="D7875" s="5">
        <v>44060.0</v>
      </c>
      <c r="E7875" s="4" t="s">
        <v>33</v>
      </c>
      <c r="F7875" s="4" t="s">
        <v>34</v>
      </c>
      <c r="G7875" s="4" t="s">
        <v>35</v>
      </c>
      <c r="H7875" s="6" t="s">
        <v>28</v>
      </c>
      <c r="I7875" s="7">
        <v>32.0</v>
      </c>
      <c r="J7875" s="8">
        <v>295.0</v>
      </c>
      <c r="K7875" s="9">
        <v>9440.0</v>
      </c>
      <c r="L7875" s="9">
        <v>5380.8</v>
      </c>
      <c r="M7875" s="10">
        <v>0.5700000000000001</v>
      </c>
      <c r="N7875" s="4" t="s">
        <v>30</v>
      </c>
      <c r="O7875" s="4" t="s">
        <v>23</v>
      </c>
      <c r="P7875" s="4" t="s">
        <v>24</v>
      </c>
    </row>
    <row r="7876" ht="14.25" customHeight="1">
      <c r="B7876" s="4" t="s">
        <v>31</v>
      </c>
      <c r="C7876" s="4">
        <v>1197831.0</v>
      </c>
      <c r="D7876" s="5">
        <v>44061.0</v>
      </c>
      <c r="E7876" s="4" t="s">
        <v>33</v>
      </c>
      <c r="F7876" s="4" t="s">
        <v>34</v>
      </c>
      <c r="G7876" s="4" t="s">
        <v>35</v>
      </c>
      <c r="H7876" s="6" t="s">
        <v>18</v>
      </c>
      <c r="I7876" s="7">
        <v>28.0</v>
      </c>
      <c r="J7876" s="8">
        <v>295.0</v>
      </c>
      <c r="K7876" s="9">
        <v>8260.0</v>
      </c>
      <c r="L7876" s="9">
        <v>3386.6</v>
      </c>
      <c r="M7876" s="10">
        <v>0.41</v>
      </c>
      <c r="N7876" s="4" t="s">
        <v>30</v>
      </c>
      <c r="O7876" s="4" t="s">
        <v>29</v>
      </c>
      <c r="P7876" s="4" t="s">
        <v>21</v>
      </c>
    </row>
    <row r="7877" ht="14.25" customHeight="1">
      <c r="B7877" s="4" t="s">
        <v>31</v>
      </c>
      <c r="C7877" s="4">
        <v>1197831.0</v>
      </c>
      <c r="D7877" s="5">
        <v>44062.0</v>
      </c>
      <c r="E7877" s="4" t="s">
        <v>33</v>
      </c>
      <c r="F7877" s="4" t="s">
        <v>34</v>
      </c>
      <c r="G7877" s="4" t="s">
        <v>35</v>
      </c>
      <c r="H7877" s="6" t="s">
        <v>22</v>
      </c>
      <c r="I7877" s="7">
        <v>33.0</v>
      </c>
      <c r="J7877" s="8">
        <v>323.0</v>
      </c>
      <c r="K7877" s="9">
        <v>10659.0</v>
      </c>
      <c r="L7877" s="9">
        <v>4476.78</v>
      </c>
      <c r="M7877" s="10">
        <v>0.42</v>
      </c>
      <c r="N7877" s="4" t="s">
        <v>30</v>
      </c>
      <c r="O7877" s="4" t="s">
        <v>29</v>
      </c>
      <c r="P7877" s="4" t="s">
        <v>21</v>
      </c>
    </row>
    <row r="7878" ht="14.25" customHeight="1">
      <c r="B7878" s="4" t="s">
        <v>31</v>
      </c>
      <c r="C7878" s="4">
        <v>1197831.0</v>
      </c>
      <c r="D7878" s="5">
        <v>44063.0</v>
      </c>
      <c r="E7878" s="4" t="s">
        <v>33</v>
      </c>
      <c r="F7878" s="4" t="s">
        <v>34</v>
      </c>
      <c r="G7878" s="4" t="s">
        <v>35</v>
      </c>
      <c r="H7878" s="6" t="s">
        <v>25</v>
      </c>
      <c r="I7878" s="7">
        <v>27.0</v>
      </c>
      <c r="J7878" s="8">
        <v>264.0</v>
      </c>
      <c r="K7878" s="9">
        <v>7128.0</v>
      </c>
      <c r="L7878" s="9">
        <v>2851.2</v>
      </c>
      <c r="M7878" s="10">
        <v>0.39999999999999997</v>
      </c>
      <c r="N7878" s="4" t="s">
        <v>30</v>
      </c>
      <c r="O7878" s="4" t="s">
        <v>23</v>
      </c>
      <c r="P7878" s="4" t="s">
        <v>21</v>
      </c>
    </row>
    <row r="7879" ht="14.25" customHeight="1">
      <c r="B7879" s="4" t="s">
        <v>31</v>
      </c>
      <c r="C7879" s="4">
        <v>1197831.0</v>
      </c>
      <c r="D7879" s="5">
        <v>44064.0</v>
      </c>
      <c r="E7879" s="4" t="s">
        <v>33</v>
      </c>
      <c r="F7879" s="4" t="s">
        <v>34</v>
      </c>
      <c r="G7879" s="4" t="s">
        <v>35</v>
      </c>
      <c r="H7879" s="6" t="s">
        <v>26</v>
      </c>
      <c r="I7879" s="7">
        <v>26.0</v>
      </c>
      <c r="J7879" s="8">
        <v>263.0</v>
      </c>
      <c r="K7879" s="9">
        <v>6838.0</v>
      </c>
      <c r="L7879" s="9">
        <v>3282.24</v>
      </c>
      <c r="M7879" s="10">
        <v>0.48</v>
      </c>
      <c r="N7879" s="4" t="s">
        <v>30</v>
      </c>
      <c r="O7879" s="4" t="s">
        <v>20</v>
      </c>
      <c r="P7879" s="4" t="s">
        <v>21</v>
      </c>
    </row>
    <row r="7880" ht="14.25" customHeight="1">
      <c r="B7880" s="4" t="s">
        <v>31</v>
      </c>
      <c r="C7880" s="4">
        <v>1197831.0</v>
      </c>
      <c r="D7880" s="5">
        <v>44065.0</v>
      </c>
      <c r="E7880" s="4" t="s">
        <v>33</v>
      </c>
      <c r="F7880" s="4" t="s">
        <v>34</v>
      </c>
      <c r="G7880" s="4" t="s">
        <v>35</v>
      </c>
      <c r="H7880" s="6" t="s">
        <v>27</v>
      </c>
      <c r="I7880" s="7">
        <v>29.0</v>
      </c>
      <c r="J7880" s="8">
        <v>221.0</v>
      </c>
      <c r="K7880" s="9">
        <v>6409.0</v>
      </c>
      <c r="L7880" s="9">
        <v>2050.88</v>
      </c>
      <c r="M7880" s="10">
        <v>0.32</v>
      </c>
      <c r="N7880" s="4" t="s">
        <v>30</v>
      </c>
      <c r="O7880" s="4" t="s">
        <v>29</v>
      </c>
      <c r="P7880" s="4" t="s">
        <v>24</v>
      </c>
    </row>
    <row r="7881" ht="14.25" customHeight="1">
      <c r="B7881" s="4" t="s">
        <v>31</v>
      </c>
      <c r="C7881" s="4">
        <v>1197831.0</v>
      </c>
      <c r="D7881" s="5">
        <v>44066.0</v>
      </c>
      <c r="E7881" s="4" t="s">
        <v>33</v>
      </c>
      <c r="F7881" s="4" t="s">
        <v>34</v>
      </c>
      <c r="G7881" s="4" t="s">
        <v>35</v>
      </c>
      <c r="H7881" s="6" t="s">
        <v>28</v>
      </c>
      <c r="I7881" s="7">
        <v>38.0</v>
      </c>
      <c r="J7881" s="8">
        <v>350.0</v>
      </c>
      <c r="K7881" s="9">
        <v>13300.0</v>
      </c>
      <c r="L7881" s="9">
        <v>7581.000000000001</v>
      </c>
      <c r="M7881" s="10">
        <v>0.5700000000000001</v>
      </c>
      <c r="N7881" s="4" t="s">
        <v>30</v>
      </c>
      <c r="O7881" s="4" t="s">
        <v>29</v>
      </c>
      <c r="P7881" s="4" t="s">
        <v>21</v>
      </c>
    </row>
    <row r="7882" ht="14.25" customHeight="1">
      <c r="B7882" s="4" t="s">
        <v>31</v>
      </c>
      <c r="C7882" s="4">
        <v>1197831.0</v>
      </c>
      <c r="D7882" s="5">
        <v>44067.0</v>
      </c>
      <c r="E7882" s="4" t="s">
        <v>33</v>
      </c>
      <c r="F7882" s="4" t="s">
        <v>34</v>
      </c>
      <c r="G7882" s="4" t="s">
        <v>35</v>
      </c>
      <c r="H7882" s="6" t="s">
        <v>18</v>
      </c>
      <c r="I7882" s="7">
        <v>29.0</v>
      </c>
      <c r="J7882" s="8">
        <v>295.0</v>
      </c>
      <c r="K7882" s="9">
        <v>8555.0</v>
      </c>
      <c r="L7882" s="9">
        <v>3421.9999999999995</v>
      </c>
      <c r="M7882" s="10">
        <v>0.39999999999999997</v>
      </c>
      <c r="N7882" s="4" t="s">
        <v>30</v>
      </c>
      <c r="O7882" s="4" t="s">
        <v>20</v>
      </c>
      <c r="P7882" s="4" t="s">
        <v>21</v>
      </c>
    </row>
    <row r="7883" ht="14.25" customHeight="1">
      <c r="B7883" s="4" t="s">
        <v>31</v>
      </c>
      <c r="C7883" s="4">
        <v>1197831.0</v>
      </c>
      <c r="D7883" s="5">
        <v>44068.0</v>
      </c>
      <c r="E7883" s="4" t="s">
        <v>33</v>
      </c>
      <c r="F7883" s="4" t="s">
        <v>34</v>
      </c>
      <c r="G7883" s="4" t="s">
        <v>35</v>
      </c>
      <c r="H7883" s="6" t="s">
        <v>22</v>
      </c>
      <c r="I7883" s="7">
        <v>32.0</v>
      </c>
      <c r="J7883" s="8">
        <v>285.0</v>
      </c>
      <c r="K7883" s="9">
        <v>9120.0</v>
      </c>
      <c r="L7883" s="9">
        <v>3830.3999999999996</v>
      </c>
      <c r="M7883" s="10">
        <v>0.42</v>
      </c>
      <c r="N7883" s="4" t="s">
        <v>30</v>
      </c>
      <c r="O7883" s="4" t="s">
        <v>29</v>
      </c>
      <c r="P7883" s="4" t="s">
        <v>24</v>
      </c>
    </row>
    <row r="7884" ht="14.25" customHeight="1">
      <c r="B7884" s="4" t="s">
        <v>31</v>
      </c>
      <c r="C7884" s="4">
        <v>1197831.0</v>
      </c>
      <c r="D7884" s="5">
        <v>44069.0</v>
      </c>
      <c r="E7884" s="4" t="s">
        <v>33</v>
      </c>
      <c r="F7884" s="4" t="s">
        <v>34</v>
      </c>
      <c r="G7884" s="4" t="s">
        <v>35</v>
      </c>
      <c r="H7884" s="6" t="s">
        <v>25</v>
      </c>
      <c r="I7884" s="7">
        <v>29.0</v>
      </c>
      <c r="J7884" s="8">
        <v>374.0</v>
      </c>
      <c r="K7884" s="9">
        <v>10846.0</v>
      </c>
      <c r="L7884" s="9">
        <v>4446.86</v>
      </c>
      <c r="M7884" s="10">
        <v>0.41</v>
      </c>
      <c r="N7884" s="4" t="s">
        <v>30</v>
      </c>
      <c r="O7884" s="4" t="s">
        <v>29</v>
      </c>
      <c r="P7884" s="4" t="s">
        <v>24</v>
      </c>
    </row>
    <row r="7885" ht="14.25" customHeight="1">
      <c r="B7885" s="4" t="s">
        <v>31</v>
      </c>
      <c r="C7885" s="4">
        <v>1197831.0</v>
      </c>
      <c r="D7885" s="5">
        <v>44070.0</v>
      </c>
      <c r="E7885" s="4" t="s">
        <v>33</v>
      </c>
      <c r="F7885" s="4" t="s">
        <v>34</v>
      </c>
      <c r="G7885" s="4" t="s">
        <v>35</v>
      </c>
      <c r="H7885" s="6" t="s">
        <v>26</v>
      </c>
      <c r="I7885" s="7">
        <v>28.0</v>
      </c>
      <c r="J7885" s="8">
        <v>224.0</v>
      </c>
      <c r="K7885" s="9">
        <v>6272.0</v>
      </c>
      <c r="L7885" s="9">
        <v>3261.44</v>
      </c>
      <c r="M7885" s="10">
        <v>0.52</v>
      </c>
      <c r="N7885" s="4" t="s">
        <v>30</v>
      </c>
      <c r="O7885" s="4" t="s">
        <v>20</v>
      </c>
      <c r="P7885" s="4" t="s">
        <v>24</v>
      </c>
    </row>
    <row r="7886" ht="14.25" customHeight="1">
      <c r="B7886" s="4" t="s">
        <v>31</v>
      </c>
      <c r="C7886" s="4">
        <v>1197831.0</v>
      </c>
      <c r="D7886" s="5">
        <v>44071.0</v>
      </c>
      <c r="E7886" s="4" t="s">
        <v>33</v>
      </c>
      <c r="F7886" s="4" t="s">
        <v>34</v>
      </c>
      <c r="G7886" s="4" t="s">
        <v>35</v>
      </c>
      <c r="H7886" s="6" t="s">
        <v>27</v>
      </c>
      <c r="I7886" s="7">
        <v>33.0</v>
      </c>
      <c r="J7886" s="8">
        <v>217.0</v>
      </c>
      <c r="K7886" s="9">
        <v>7161.0</v>
      </c>
      <c r="L7886" s="9">
        <v>2577.96</v>
      </c>
      <c r="M7886" s="10">
        <v>0.36</v>
      </c>
      <c r="N7886" s="4" t="s">
        <v>30</v>
      </c>
      <c r="O7886" s="4" t="s">
        <v>29</v>
      </c>
      <c r="P7886" s="4" t="s">
        <v>24</v>
      </c>
    </row>
    <row r="7887" ht="14.25" customHeight="1">
      <c r="B7887" s="4" t="s">
        <v>31</v>
      </c>
      <c r="C7887" s="4">
        <v>1197831.0</v>
      </c>
      <c r="D7887" s="5">
        <v>44072.0</v>
      </c>
      <c r="E7887" s="4" t="s">
        <v>33</v>
      </c>
      <c r="F7887" s="4" t="s">
        <v>34</v>
      </c>
      <c r="G7887" s="4" t="s">
        <v>35</v>
      </c>
      <c r="H7887" s="6" t="s">
        <v>28</v>
      </c>
      <c r="I7887" s="7">
        <v>36.0</v>
      </c>
      <c r="J7887" s="8">
        <v>302.0</v>
      </c>
      <c r="K7887" s="9">
        <v>10872.0</v>
      </c>
      <c r="L7887" s="9">
        <v>5653.4400000000005</v>
      </c>
      <c r="M7887" s="10">
        <v>0.52</v>
      </c>
      <c r="N7887" s="4" t="s">
        <v>30</v>
      </c>
      <c r="O7887" s="4" t="s">
        <v>23</v>
      </c>
      <c r="P7887" s="4" t="s">
        <v>24</v>
      </c>
    </row>
    <row r="7888" ht="14.25" customHeight="1">
      <c r="B7888" s="4" t="s">
        <v>31</v>
      </c>
      <c r="C7888" s="4">
        <v>1197831.0</v>
      </c>
      <c r="D7888" s="5">
        <v>44073.0</v>
      </c>
      <c r="E7888" s="4" t="s">
        <v>33</v>
      </c>
      <c r="F7888" s="4" t="s">
        <v>34</v>
      </c>
      <c r="G7888" s="4" t="s">
        <v>35</v>
      </c>
      <c r="H7888" s="6" t="s">
        <v>18</v>
      </c>
      <c r="I7888" s="7">
        <v>27.0</v>
      </c>
      <c r="J7888" s="8">
        <v>305.0</v>
      </c>
      <c r="K7888" s="9">
        <v>8235.0</v>
      </c>
      <c r="L7888" s="9">
        <v>3046.95</v>
      </c>
      <c r="M7888" s="10">
        <v>0.37</v>
      </c>
      <c r="N7888" s="4" t="s">
        <v>30</v>
      </c>
      <c r="O7888" s="4" t="s">
        <v>23</v>
      </c>
      <c r="P7888" s="4" t="s">
        <v>21</v>
      </c>
    </row>
    <row r="7889" ht="14.25" customHeight="1">
      <c r="B7889" s="4" t="s">
        <v>31</v>
      </c>
      <c r="C7889" s="4">
        <v>1197831.0</v>
      </c>
      <c r="D7889" s="5">
        <v>44074.0</v>
      </c>
      <c r="E7889" s="4" t="s">
        <v>33</v>
      </c>
      <c r="F7889" s="4" t="s">
        <v>34</v>
      </c>
      <c r="G7889" s="4" t="s">
        <v>35</v>
      </c>
      <c r="H7889" s="6" t="s">
        <v>22</v>
      </c>
      <c r="I7889" s="7">
        <v>33.0</v>
      </c>
      <c r="J7889" s="8">
        <v>305.0</v>
      </c>
      <c r="K7889" s="9">
        <v>10065.0</v>
      </c>
      <c r="L7889" s="9">
        <v>3824.7</v>
      </c>
      <c r="M7889" s="10">
        <v>0.38</v>
      </c>
      <c r="N7889" s="4" t="s">
        <v>30</v>
      </c>
      <c r="O7889" s="4" t="s">
        <v>20</v>
      </c>
      <c r="P7889" s="4" t="s">
        <v>21</v>
      </c>
    </row>
    <row r="7890" ht="14.25" customHeight="1">
      <c r="B7890" s="4" t="s">
        <v>31</v>
      </c>
      <c r="C7890" s="4">
        <v>1197831.0</v>
      </c>
      <c r="D7890" s="5">
        <v>44075.0</v>
      </c>
      <c r="E7890" s="4" t="s">
        <v>33</v>
      </c>
      <c r="F7890" s="4" t="s">
        <v>34</v>
      </c>
      <c r="G7890" s="4" t="s">
        <v>35</v>
      </c>
      <c r="H7890" s="6" t="s">
        <v>25</v>
      </c>
      <c r="I7890" s="7">
        <v>29.0</v>
      </c>
      <c r="J7890" s="8">
        <v>374.0</v>
      </c>
      <c r="K7890" s="9">
        <v>10846.0</v>
      </c>
      <c r="L7890" s="9">
        <v>4446.86</v>
      </c>
      <c r="M7890" s="10">
        <v>0.41</v>
      </c>
      <c r="N7890" s="4" t="s">
        <v>30</v>
      </c>
      <c r="O7890" s="4" t="s">
        <v>20</v>
      </c>
      <c r="P7890" s="4" t="s">
        <v>21</v>
      </c>
    </row>
    <row r="7891" ht="14.25" customHeight="1">
      <c r="B7891" s="4" t="s">
        <v>31</v>
      </c>
      <c r="C7891" s="4">
        <v>1197831.0</v>
      </c>
      <c r="D7891" s="5">
        <v>44076.0</v>
      </c>
      <c r="E7891" s="4" t="s">
        <v>33</v>
      </c>
      <c r="F7891" s="4" t="s">
        <v>34</v>
      </c>
      <c r="G7891" s="4" t="s">
        <v>35</v>
      </c>
      <c r="H7891" s="6" t="s">
        <v>26</v>
      </c>
      <c r="I7891" s="7">
        <v>30.0</v>
      </c>
      <c r="J7891" s="8">
        <v>215.0</v>
      </c>
      <c r="K7891" s="9">
        <v>6450.0</v>
      </c>
      <c r="L7891" s="9">
        <v>3096.0</v>
      </c>
      <c r="M7891" s="10">
        <v>0.48</v>
      </c>
      <c r="N7891" s="4" t="s">
        <v>30</v>
      </c>
      <c r="O7891" s="4" t="s">
        <v>20</v>
      </c>
      <c r="P7891" s="4" t="s">
        <v>24</v>
      </c>
    </row>
    <row r="7892" ht="14.25" customHeight="1">
      <c r="B7892" s="4" t="s">
        <v>31</v>
      </c>
      <c r="C7892" s="4">
        <v>1197831.0</v>
      </c>
      <c r="D7892" s="5">
        <v>44077.0</v>
      </c>
      <c r="E7892" s="4" t="s">
        <v>33</v>
      </c>
      <c r="F7892" s="4" t="s">
        <v>34</v>
      </c>
      <c r="G7892" s="4" t="s">
        <v>35</v>
      </c>
      <c r="H7892" s="6" t="s">
        <v>27</v>
      </c>
      <c r="I7892" s="7">
        <v>35.0</v>
      </c>
      <c r="J7892" s="8">
        <v>228.0</v>
      </c>
      <c r="K7892" s="9">
        <v>7980.0</v>
      </c>
      <c r="L7892" s="9">
        <v>2713.2</v>
      </c>
      <c r="M7892" s="10">
        <v>0.33999999999999997</v>
      </c>
      <c r="N7892" s="4" t="s">
        <v>30</v>
      </c>
      <c r="O7892" s="4" t="s">
        <v>23</v>
      </c>
      <c r="P7892" s="4" t="s">
        <v>21</v>
      </c>
    </row>
    <row r="7893" ht="14.25" customHeight="1">
      <c r="B7893" s="4" t="s">
        <v>31</v>
      </c>
      <c r="C7893" s="4">
        <v>1197831.0</v>
      </c>
      <c r="D7893" s="5">
        <v>44078.0</v>
      </c>
      <c r="E7893" s="4" t="s">
        <v>33</v>
      </c>
      <c r="F7893" s="4" t="s">
        <v>34</v>
      </c>
      <c r="G7893" s="4" t="s">
        <v>35</v>
      </c>
      <c r="H7893" s="6" t="s">
        <v>28</v>
      </c>
      <c r="I7893" s="7">
        <v>39.0</v>
      </c>
      <c r="J7893" s="8">
        <v>270.0</v>
      </c>
      <c r="K7893" s="9">
        <v>10530.0</v>
      </c>
      <c r="L7893" s="9">
        <v>5686.200000000001</v>
      </c>
      <c r="M7893" s="10">
        <v>0.54</v>
      </c>
      <c r="N7893" s="4" t="s">
        <v>30</v>
      </c>
      <c r="O7893" s="4" t="s">
        <v>29</v>
      </c>
      <c r="P7893" s="4" t="s">
        <v>24</v>
      </c>
    </row>
    <row r="7894" ht="14.25" customHeight="1">
      <c r="B7894" s="4" t="s">
        <v>31</v>
      </c>
      <c r="C7894" s="4">
        <v>1197831.0</v>
      </c>
      <c r="D7894" s="5">
        <v>44079.0</v>
      </c>
      <c r="E7894" s="4" t="s">
        <v>33</v>
      </c>
      <c r="F7894" s="4" t="s">
        <v>34</v>
      </c>
      <c r="G7894" s="4" t="s">
        <v>35</v>
      </c>
      <c r="H7894" s="6" t="s">
        <v>18</v>
      </c>
      <c r="I7894" s="7">
        <v>33.0</v>
      </c>
      <c r="J7894" s="8">
        <v>264.0</v>
      </c>
      <c r="K7894" s="9">
        <v>8712.0</v>
      </c>
      <c r="L7894" s="9">
        <v>3659.04</v>
      </c>
      <c r="M7894" s="10">
        <v>0.42</v>
      </c>
      <c r="N7894" s="4" t="s">
        <v>30</v>
      </c>
      <c r="O7894" s="4" t="s">
        <v>23</v>
      </c>
      <c r="P7894" s="4" t="s">
        <v>21</v>
      </c>
    </row>
    <row r="7895" ht="14.25" customHeight="1">
      <c r="B7895" s="4" t="s">
        <v>31</v>
      </c>
      <c r="C7895" s="4">
        <v>1197831.0</v>
      </c>
      <c r="D7895" s="5">
        <v>44080.0</v>
      </c>
      <c r="E7895" s="4" t="s">
        <v>33</v>
      </c>
      <c r="F7895" s="4" t="s">
        <v>34</v>
      </c>
      <c r="G7895" s="4" t="s">
        <v>35</v>
      </c>
      <c r="H7895" s="6" t="s">
        <v>22</v>
      </c>
      <c r="I7895" s="7">
        <v>32.0</v>
      </c>
      <c r="J7895" s="8">
        <v>255.0</v>
      </c>
      <c r="K7895" s="9">
        <v>8160.0</v>
      </c>
      <c r="L7895" s="9">
        <v>3019.2</v>
      </c>
      <c r="M7895" s="10">
        <v>0.37</v>
      </c>
      <c r="N7895" s="4" t="s">
        <v>30</v>
      </c>
      <c r="O7895" s="4" t="s">
        <v>29</v>
      </c>
      <c r="P7895" s="4" t="s">
        <v>24</v>
      </c>
    </row>
    <row r="7896" ht="14.25" customHeight="1">
      <c r="B7896" s="4" t="s">
        <v>31</v>
      </c>
      <c r="C7896" s="4">
        <v>1197831.0</v>
      </c>
      <c r="D7896" s="5">
        <v>44081.0</v>
      </c>
      <c r="E7896" s="4" t="s">
        <v>33</v>
      </c>
      <c r="F7896" s="4" t="s">
        <v>34</v>
      </c>
      <c r="G7896" s="4" t="s">
        <v>35</v>
      </c>
      <c r="H7896" s="6" t="s">
        <v>25</v>
      </c>
      <c r="I7896" s="7">
        <v>36.0</v>
      </c>
      <c r="J7896" s="8">
        <v>315.0</v>
      </c>
      <c r="K7896" s="9">
        <v>11340.0</v>
      </c>
      <c r="L7896" s="9">
        <v>4309.2</v>
      </c>
      <c r="M7896" s="10">
        <v>0.38</v>
      </c>
      <c r="N7896" s="4" t="s">
        <v>30</v>
      </c>
      <c r="O7896" s="4" t="s">
        <v>23</v>
      </c>
      <c r="P7896" s="4" t="s">
        <v>24</v>
      </c>
    </row>
    <row r="7897" ht="14.25" customHeight="1">
      <c r="B7897" s="4" t="s">
        <v>31</v>
      </c>
      <c r="C7897" s="4">
        <v>1197831.0</v>
      </c>
      <c r="D7897" s="5">
        <v>44082.0</v>
      </c>
      <c r="E7897" s="4" t="s">
        <v>33</v>
      </c>
      <c r="F7897" s="4" t="s">
        <v>34</v>
      </c>
      <c r="G7897" s="4" t="s">
        <v>35</v>
      </c>
      <c r="H7897" s="6" t="s">
        <v>26</v>
      </c>
      <c r="I7897" s="7">
        <v>37.0</v>
      </c>
      <c r="J7897" s="8">
        <v>200.0</v>
      </c>
      <c r="K7897" s="9">
        <v>7400.0</v>
      </c>
      <c r="L7897" s="9">
        <v>3700.0</v>
      </c>
      <c r="M7897" s="10">
        <v>0.5</v>
      </c>
      <c r="N7897" s="4" t="s">
        <v>30</v>
      </c>
      <c r="O7897" s="4" t="s">
        <v>23</v>
      </c>
      <c r="P7897" s="4" t="s">
        <v>21</v>
      </c>
    </row>
    <row r="7898" ht="14.25" customHeight="1">
      <c r="B7898" s="4" t="s">
        <v>31</v>
      </c>
      <c r="C7898" s="4">
        <v>1197831.0</v>
      </c>
      <c r="D7898" s="5">
        <v>44083.0</v>
      </c>
      <c r="E7898" s="4" t="s">
        <v>33</v>
      </c>
      <c r="F7898" s="4" t="s">
        <v>34</v>
      </c>
      <c r="G7898" s="4" t="s">
        <v>35</v>
      </c>
      <c r="H7898" s="6" t="s">
        <v>27</v>
      </c>
      <c r="I7898" s="7">
        <v>36.0</v>
      </c>
      <c r="J7898" s="8">
        <v>206.0</v>
      </c>
      <c r="K7898" s="9">
        <v>7416.0</v>
      </c>
      <c r="L7898" s="9">
        <v>2669.7599999999998</v>
      </c>
      <c r="M7898" s="10">
        <v>0.36</v>
      </c>
      <c r="N7898" s="4" t="s">
        <v>30</v>
      </c>
      <c r="O7898" s="4" t="s">
        <v>20</v>
      </c>
      <c r="P7898" s="4" t="s">
        <v>21</v>
      </c>
    </row>
    <row r="7899" ht="14.25" customHeight="1">
      <c r="B7899" s="4" t="s">
        <v>31</v>
      </c>
      <c r="C7899" s="4">
        <v>1197831.0</v>
      </c>
      <c r="D7899" s="5">
        <v>44084.0</v>
      </c>
      <c r="E7899" s="4" t="s">
        <v>33</v>
      </c>
      <c r="F7899" s="4" t="s">
        <v>34</v>
      </c>
      <c r="G7899" s="4" t="s">
        <v>35</v>
      </c>
      <c r="H7899" s="6" t="s">
        <v>28</v>
      </c>
      <c r="I7899" s="7">
        <v>42.0</v>
      </c>
      <c r="J7899" s="8">
        <v>298.0</v>
      </c>
      <c r="K7899" s="9">
        <v>12516.0</v>
      </c>
      <c r="L7899" s="9">
        <v>7134.120000000001</v>
      </c>
      <c r="M7899" s="10">
        <v>0.5700000000000001</v>
      </c>
      <c r="N7899" s="4" t="s">
        <v>30</v>
      </c>
      <c r="O7899" s="4" t="s">
        <v>20</v>
      </c>
      <c r="P7899" s="4" t="s">
        <v>24</v>
      </c>
    </row>
    <row r="7900" ht="14.25" customHeight="1">
      <c r="B7900" s="4" t="s">
        <v>31</v>
      </c>
      <c r="C7900" s="4">
        <v>1197831.0</v>
      </c>
      <c r="D7900" s="5">
        <v>44085.0</v>
      </c>
      <c r="E7900" s="4" t="s">
        <v>33</v>
      </c>
      <c r="F7900" s="4" t="s">
        <v>34</v>
      </c>
      <c r="G7900" s="4" t="s">
        <v>35</v>
      </c>
      <c r="H7900" s="6" t="s">
        <v>18</v>
      </c>
      <c r="I7900" s="7">
        <v>31.0</v>
      </c>
      <c r="J7900" s="8">
        <v>272.0</v>
      </c>
      <c r="K7900" s="9">
        <v>8432.0</v>
      </c>
      <c r="L7900" s="9">
        <v>3288.4799999999996</v>
      </c>
      <c r="M7900" s="10">
        <v>0.38999999999999996</v>
      </c>
      <c r="N7900" s="4" t="s">
        <v>30</v>
      </c>
      <c r="O7900" s="4" t="s">
        <v>20</v>
      </c>
      <c r="P7900" s="4" t="s">
        <v>24</v>
      </c>
    </row>
    <row r="7901" ht="14.25" customHeight="1">
      <c r="B7901" s="4" t="s">
        <v>31</v>
      </c>
      <c r="C7901" s="4">
        <v>1197831.0</v>
      </c>
      <c r="D7901" s="5">
        <v>44086.0</v>
      </c>
      <c r="E7901" s="4" t="s">
        <v>33</v>
      </c>
      <c r="F7901" s="4" t="s">
        <v>34</v>
      </c>
      <c r="G7901" s="4" t="s">
        <v>35</v>
      </c>
      <c r="H7901" s="6" t="s">
        <v>22</v>
      </c>
      <c r="I7901" s="7">
        <v>29.0</v>
      </c>
      <c r="J7901" s="8">
        <v>248.0</v>
      </c>
      <c r="K7901" s="9">
        <v>7192.0</v>
      </c>
      <c r="L7901" s="9">
        <v>2804.8799999999997</v>
      </c>
      <c r="M7901" s="10">
        <v>0.38999999999999996</v>
      </c>
      <c r="N7901" s="4" t="s">
        <v>30</v>
      </c>
      <c r="O7901" s="4" t="s">
        <v>23</v>
      </c>
      <c r="P7901" s="4" t="s">
        <v>24</v>
      </c>
    </row>
    <row r="7902" ht="14.25" customHeight="1">
      <c r="B7902" s="4" t="s">
        <v>31</v>
      </c>
      <c r="C7902" s="4">
        <v>1197831.0</v>
      </c>
      <c r="D7902" s="5">
        <v>44087.0</v>
      </c>
      <c r="E7902" s="4" t="s">
        <v>33</v>
      </c>
      <c r="F7902" s="4" t="s">
        <v>34</v>
      </c>
      <c r="G7902" s="4" t="s">
        <v>35</v>
      </c>
      <c r="H7902" s="6" t="s">
        <v>25</v>
      </c>
      <c r="I7902" s="7">
        <v>39.0</v>
      </c>
      <c r="J7902" s="8">
        <v>255.0</v>
      </c>
      <c r="K7902" s="9">
        <v>9945.0</v>
      </c>
      <c r="L7902" s="9">
        <v>3679.65</v>
      </c>
      <c r="M7902" s="10">
        <v>0.37</v>
      </c>
      <c r="N7902" s="4" t="s">
        <v>30</v>
      </c>
      <c r="O7902" s="4" t="s">
        <v>23</v>
      </c>
      <c r="P7902" s="4" t="s">
        <v>21</v>
      </c>
    </row>
    <row r="7903" ht="14.25" customHeight="1">
      <c r="B7903" s="4" t="s">
        <v>31</v>
      </c>
      <c r="C7903" s="4">
        <v>1197831.0</v>
      </c>
      <c r="D7903" s="5">
        <v>44088.0</v>
      </c>
      <c r="E7903" s="4" t="s">
        <v>33</v>
      </c>
      <c r="F7903" s="4" t="s">
        <v>34</v>
      </c>
      <c r="G7903" s="4" t="s">
        <v>35</v>
      </c>
      <c r="H7903" s="6" t="s">
        <v>26</v>
      </c>
      <c r="I7903" s="7">
        <v>36.0</v>
      </c>
      <c r="J7903" s="8">
        <v>204.0</v>
      </c>
      <c r="K7903" s="9">
        <v>7344.0</v>
      </c>
      <c r="L7903" s="9">
        <v>3451.6800000000003</v>
      </c>
      <c r="M7903" s="10">
        <v>0.47000000000000003</v>
      </c>
      <c r="N7903" s="4" t="s">
        <v>30</v>
      </c>
      <c r="O7903" s="4" t="s">
        <v>29</v>
      </c>
      <c r="P7903" s="4" t="s">
        <v>21</v>
      </c>
    </row>
    <row r="7904" ht="14.25" customHeight="1">
      <c r="B7904" s="4" t="s">
        <v>31</v>
      </c>
      <c r="C7904" s="4">
        <v>1197831.0</v>
      </c>
      <c r="D7904" s="5">
        <v>44089.0</v>
      </c>
      <c r="E7904" s="4" t="s">
        <v>33</v>
      </c>
      <c r="F7904" s="4" t="s">
        <v>34</v>
      </c>
      <c r="G7904" s="4" t="s">
        <v>35</v>
      </c>
      <c r="H7904" s="6" t="s">
        <v>27</v>
      </c>
      <c r="I7904" s="7">
        <v>35.0</v>
      </c>
      <c r="J7904" s="8">
        <v>184.0</v>
      </c>
      <c r="K7904" s="9">
        <v>6440.0</v>
      </c>
      <c r="L7904" s="9">
        <v>2382.8</v>
      </c>
      <c r="M7904" s="10">
        <v>0.37</v>
      </c>
      <c r="N7904" s="4" t="s">
        <v>30</v>
      </c>
      <c r="O7904" s="4" t="s">
        <v>20</v>
      </c>
      <c r="P7904" s="4" t="s">
        <v>24</v>
      </c>
    </row>
    <row r="7905" ht="14.25" customHeight="1">
      <c r="B7905" s="4" t="s">
        <v>31</v>
      </c>
      <c r="C7905" s="4">
        <v>1197831.0</v>
      </c>
      <c r="D7905" s="5">
        <v>44090.0</v>
      </c>
      <c r="E7905" s="4" t="s">
        <v>33</v>
      </c>
      <c r="F7905" s="4" t="s">
        <v>34</v>
      </c>
      <c r="G7905" s="4" t="s">
        <v>35</v>
      </c>
      <c r="H7905" s="6" t="s">
        <v>28</v>
      </c>
      <c r="I7905" s="7">
        <v>43.0</v>
      </c>
      <c r="J7905" s="8">
        <v>233.0</v>
      </c>
      <c r="K7905" s="9">
        <v>10019.0</v>
      </c>
      <c r="L7905" s="9">
        <v>5410.26</v>
      </c>
      <c r="M7905" s="10">
        <v>0.54</v>
      </c>
      <c r="N7905" s="4" t="s">
        <v>30</v>
      </c>
      <c r="O7905" s="4" t="s">
        <v>23</v>
      </c>
      <c r="P7905" s="4" t="s">
        <v>24</v>
      </c>
    </row>
    <row r="7906" ht="14.25" customHeight="1">
      <c r="B7906" s="4" t="s">
        <v>31</v>
      </c>
      <c r="C7906" s="4">
        <v>1197831.0</v>
      </c>
      <c r="D7906" s="5">
        <v>44124.0</v>
      </c>
      <c r="E7906" s="4" t="s">
        <v>33</v>
      </c>
      <c r="F7906" s="4" t="s">
        <v>34</v>
      </c>
      <c r="G7906" s="4" t="s">
        <v>35</v>
      </c>
      <c r="H7906" s="6" t="s">
        <v>18</v>
      </c>
      <c r="I7906" s="7">
        <v>34.0</v>
      </c>
      <c r="J7906" s="8">
        <v>270.0</v>
      </c>
      <c r="K7906" s="9">
        <v>9180.0</v>
      </c>
      <c r="L7906" s="9">
        <v>3488.4</v>
      </c>
      <c r="M7906" s="10">
        <v>0.38</v>
      </c>
      <c r="N7906" s="4" t="s">
        <v>30</v>
      </c>
      <c r="O7906" s="4" t="s">
        <v>20</v>
      </c>
      <c r="P7906" s="4" t="s">
        <v>21</v>
      </c>
    </row>
    <row r="7907" ht="14.25" customHeight="1">
      <c r="B7907" s="4" t="s">
        <v>31</v>
      </c>
      <c r="C7907" s="4">
        <v>1197831.0</v>
      </c>
      <c r="D7907" s="5">
        <v>44125.0</v>
      </c>
      <c r="E7907" s="4" t="s">
        <v>33</v>
      </c>
      <c r="F7907" s="4" t="s">
        <v>34</v>
      </c>
      <c r="G7907" s="4" t="s">
        <v>35</v>
      </c>
      <c r="H7907" s="6" t="s">
        <v>22</v>
      </c>
      <c r="I7907" s="7">
        <v>31.0</v>
      </c>
      <c r="J7907" s="8">
        <v>306.0</v>
      </c>
      <c r="K7907" s="9">
        <v>9486.0</v>
      </c>
      <c r="L7907" s="9">
        <v>3794.3999999999996</v>
      </c>
      <c r="M7907" s="10">
        <v>0.39999999999999997</v>
      </c>
      <c r="N7907" s="4" t="s">
        <v>30</v>
      </c>
      <c r="O7907" s="4" t="s">
        <v>23</v>
      </c>
      <c r="P7907" s="4" t="s">
        <v>24</v>
      </c>
    </row>
    <row r="7908" ht="14.25" customHeight="1">
      <c r="B7908" s="4" t="s">
        <v>31</v>
      </c>
      <c r="C7908" s="4">
        <v>1197831.0</v>
      </c>
      <c r="D7908" s="5">
        <v>44126.0</v>
      </c>
      <c r="E7908" s="4" t="s">
        <v>33</v>
      </c>
      <c r="F7908" s="4" t="s">
        <v>34</v>
      </c>
      <c r="G7908" s="4" t="s">
        <v>35</v>
      </c>
      <c r="H7908" s="6" t="s">
        <v>25</v>
      </c>
      <c r="I7908" s="7">
        <v>34.0</v>
      </c>
      <c r="J7908" s="8">
        <v>281.0</v>
      </c>
      <c r="K7908" s="9">
        <v>9554.0</v>
      </c>
      <c r="L7908" s="9">
        <v>3726.0599999999995</v>
      </c>
      <c r="M7908" s="10">
        <v>0.38999999999999996</v>
      </c>
      <c r="N7908" s="4" t="s">
        <v>30</v>
      </c>
      <c r="O7908" s="4" t="s">
        <v>29</v>
      </c>
      <c r="P7908" s="4" t="s">
        <v>24</v>
      </c>
    </row>
    <row r="7909" ht="14.25" customHeight="1">
      <c r="B7909" s="4" t="s">
        <v>31</v>
      </c>
      <c r="C7909" s="4">
        <v>1197831.0</v>
      </c>
      <c r="D7909" s="5">
        <v>44127.0</v>
      </c>
      <c r="E7909" s="4" t="s">
        <v>33</v>
      </c>
      <c r="F7909" s="4" t="s">
        <v>34</v>
      </c>
      <c r="G7909" s="4" t="s">
        <v>35</v>
      </c>
      <c r="H7909" s="6" t="s">
        <v>26</v>
      </c>
      <c r="I7909" s="7">
        <v>36.0</v>
      </c>
      <c r="J7909" s="8">
        <v>230.0</v>
      </c>
      <c r="K7909" s="9">
        <v>8280.0</v>
      </c>
      <c r="L7909" s="9">
        <v>4140.0</v>
      </c>
      <c r="M7909" s="10">
        <v>0.5</v>
      </c>
      <c r="N7909" s="4" t="s">
        <v>30</v>
      </c>
      <c r="O7909" s="4" t="s">
        <v>29</v>
      </c>
      <c r="P7909" s="4" t="s">
        <v>21</v>
      </c>
    </row>
    <row r="7910" ht="14.25" customHeight="1">
      <c r="B7910" s="4" t="s">
        <v>31</v>
      </c>
      <c r="C7910" s="4">
        <v>1197831.0</v>
      </c>
      <c r="D7910" s="5">
        <v>44128.0</v>
      </c>
      <c r="E7910" s="4" t="s">
        <v>33</v>
      </c>
      <c r="F7910" s="4" t="s">
        <v>34</v>
      </c>
      <c r="G7910" s="4" t="s">
        <v>35</v>
      </c>
      <c r="H7910" s="6" t="s">
        <v>27</v>
      </c>
      <c r="I7910" s="7">
        <v>30.0</v>
      </c>
      <c r="J7910" s="8">
        <v>195.0</v>
      </c>
      <c r="K7910" s="9">
        <v>5850.0</v>
      </c>
      <c r="L7910" s="9">
        <v>1872.0</v>
      </c>
      <c r="M7910" s="10">
        <v>0.32</v>
      </c>
      <c r="N7910" s="4" t="s">
        <v>30</v>
      </c>
      <c r="O7910" s="4" t="s">
        <v>23</v>
      </c>
      <c r="P7910" s="4" t="s">
        <v>21</v>
      </c>
    </row>
    <row r="7911" ht="14.25" customHeight="1">
      <c r="B7911" s="4" t="s">
        <v>31</v>
      </c>
      <c r="C7911" s="4">
        <v>1197831.0</v>
      </c>
      <c r="D7911" s="5">
        <v>44129.0</v>
      </c>
      <c r="E7911" s="4" t="s">
        <v>33</v>
      </c>
      <c r="F7911" s="4" t="s">
        <v>34</v>
      </c>
      <c r="G7911" s="4" t="s">
        <v>35</v>
      </c>
      <c r="H7911" s="6" t="s">
        <v>28</v>
      </c>
      <c r="I7911" s="7">
        <v>44.0</v>
      </c>
      <c r="J7911" s="8">
        <v>289.0</v>
      </c>
      <c r="K7911" s="9">
        <v>12716.0</v>
      </c>
      <c r="L7911" s="9">
        <v>7248.120000000001</v>
      </c>
      <c r="M7911" s="10">
        <v>0.5700000000000001</v>
      </c>
      <c r="N7911" s="4" t="s">
        <v>30</v>
      </c>
      <c r="O7911" s="4" t="s">
        <v>29</v>
      </c>
      <c r="P7911" s="4" t="s">
        <v>24</v>
      </c>
    </row>
    <row r="7912" ht="14.25" customHeight="1">
      <c r="B7912" s="4" t="s">
        <v>31</v>
      </c>
      <c r="C7912" s="4">
        <v>1197831.0</v>
      </c>
      <c r="D7912" s="5">
        <v>44130.0</v>
      </c>
      <c r="E7912" s="4" t="s">
        <v>33</v>
      </c>
      <c r="F7912" s="4" t="s">
        <v>34</v>
      </c>
      <c r="G7912" s="4" t="s">
        <v>35</v>
      </c>
      <c r="H7912" s="6" t="s">
        <v>18</v>
      </c>
      <c r="I7912" s="7">
        <v>32.0</v>
      </c>
      <c r="J7912" s="8">
        <v>333.0</v>
      </c>
      <c r="K7912" s="9">
        <v>10656.0</v>
      </c>
      <c r="L7912" s="9">
        <v>4262.4</v>
      </c>
      <c r="M7912" s="10">
        <v>0.39999999999999997</v>
      </c>
      <c r="N7912" s="4" t="s">
        <v>30</v>
      </c>
      <c r="O7912" s="4" t="s">
        <v>29</v>
      </c>
      <c r="P7912" s="4" t="s">
        <v>24</v>
      </c>
    </row>
    <row r="7913" ht="14.25" customHeight="1">
      <c r="B7913" s="4" t="s">
        <v>31</v>
      </c>
      <c r="C7913" s="4">
        <v>1197831.0</v>
      </c>
      <c r="D7913" s="5">
        <v>44131.0</v>
      </c>
      <c r="E7913" s="4" t="s">
        <v>33</v>
      </c>
      <c r="F7913" s="4" t="s">
        <v>34</v>
      </c>
      <c r="G7913" s="4" t="s">
        <v>35</v>
      </c>
      <c r="H7913" s="6" t="s">
        <v>22</v>
      </c>
      <c r="I7913" s="7">
        <v>34.0</v>
      </c>
      <c r="J7913" s="8">
        <v>333.0</v>
      </c>
      <c r="K7913" s="9">
        <v>11322.0</v>
      </c>
      <c r="L7913" s="9">
        <v>4755.24</v>
      </c>
      <c r="M7913" s="10">
        <v>0.42</v>
      </c>
      <c r="N7913" s="4" t="s">
        <v>30</v>
      </c>
      <c r="O7913" s="4" t="s">
        <v>29</v>
      </c>
      <c r="P7913" s="4" t="s">
        <v>21</v>
      </c>
    </row>
    <row r="7914" ht="14.25" customHeight="1">
      <c r="B7914" s="4" t="s">
        <v>31</v>
      </c>
      <c r="C7914" s="4">
        <v>1197831.0</v>
      </c>
      <c r="D7914" s="5">
        <v>44132.0</v>
      </c>
      <c r="E7914" s="4" t="s">
        <v>33</v>
      </c>
      <c r="F7914" s="4" t="s">
        <v>34</v>
      </c>
      <c r="G7914" s="4" t="s">
        <v>35</v>
      </c>
      <c r="H7914" s="6" t="s">
        <v>25</v>
      </c>
      <c r="I7914" s="7">
        <v>38.0</v>
      </c>
      <c r="J7914" s="8">
        <v>298.0</v>
      </c>
      <c r="K7914" s="9">
        <v>11324.0</v>
      </c>
      <c r="L7914" s="9">
        <v>4303.12</v>
      </c>
      <c r="M7914" s="10">
        <v>0.38</v>
      </c>
      <c r="N7914" s="4" t="s">
        <v>30</v>
      </c>
      <c r="O7914" s="4" t="s">
        <v>29</v>
      </c>
      <c r="P7914" s="4" t="s">
        <v>24</v>
      </c>
    </row>
    <row r="7915" ht="14.25" customHeight="1">
      <c r="B7915" s="4" t="s">
        <v>31</v>
      </c>
      <c r="C7915" s="4">
        <v>1197831.0</v>
      </c>
      <c r="D7915" s="5">
        <v>44133.0</v>
      </c>
      <c r="E7915" s="4" t="s">
        <v>33</v>
      </c>
      <c r="F7915" s="4" t="s">
        <v>34</v>
      </c>
      <c r="G7915" s="4" t="s">
        <v>35</v>
      </c>
      <c r="H7915" s="6" t="s">
        <v>26</v>
      </c>
      <c r="I7915" s="7">
        <v>36.0</v>
      </c>
      <c r="J7915" s="8">
        <v>210.0</v>
      </c>
      <c r="K7915" s="9">
        <v>7560.0</v>
      </c>
      <c r="L7915" s="9">
        <v>3931.2000000000003</v>
      </c>
      <c r="M7915" s="10">
        <v>0.52</v>
      </c>
      <c r="N7915" s="4" t="s">
        <v>30</v>
      </c>
      <c r="O7915" s="4" t="s">
        <v>20</v>
      </c>
      <c r="P7915" s="4" t="s">
        <v>24</v>
      </c>
    </row>
    <row r="7916" ht="14.25" customHeight="1">
      <c r="B7916" s="4" t="s">
        <v>31</v>
      </c>
      <c r="C7916" s="4">
        <v>1197831.0</v>
      </c>
      <c r="D7916" s="5">
        <v>44134.0</v>
      </c>
      <c r="E7916" s="4" t="s">
        <v>33</v>
      </c>
      <c r="F7916" s="4" t="s">
        <v>34</v>
      </c>
      <c r="G7916" s="4" t="s">
        <v>35</v>
      </c>
      <c r="H7916" s="6" t="s">
        <v>27</v>
      </c>
      <c r="I7916" s="7">
        <v>30.0</v>
      </c>
      <c r="J7916" s="8">
        <v>208.0</v>
      </c>
      <c r="K7916" s="9">
        <v>6240.0</v>
      </c>
      <c r="L7916" s="9">
        <v>2246.4</v>
      </c>
      <c r="M7916" s="10">
        <v>0.36</v>
      </c>
      <c r="N7916" s="4" t="s">
        <v>30</v>
      </c>
      <c r="O7916" s="4" t="s">
        <v>20</v>
      </c>
      <c r="P7916" s="4" t="s">
        <v>24</v>
      </c>
    </row>
    <row r="7917" ht="14.25" customHeight="1">
      <c r="B7917" s="4" t="s">
        <v>31</v>
      </c>
      <c r="C7917" s="4">
        <v>1197831.0</v>
      </c>
      <c r="D7917" s="5">
        <v>44135.0</v>
      </c>
      <c r="E7917" s="4" t="s">
        <v>33</v>
      </c>
      <c r="F7917" s="4" t="s">
        <v>34</v>
      </c>
      <c r="G7917" s="4" t="s">
        <v>35</v>
      </c>
      <c r="H7917" s="6" t="s">
        <v>28</v>
      </c>
      <c r="I7917" s="7">
        <v>41.0</v>
      </c>
      <c r="J7917" s="8">
        <v>306.0</v>
      </c>
      <c r="K7917" s="9">
        <v>12546.0</v>
      </c>
      <c r="L7917" s="9">
        <v>6900.3</v>
      </c>
      <c r="M7917" s="10">
        <v>0.55</v>
      </c>
      <c r="N7917" s="4" t="s">
        <v>30</v>
      </c>
      <c r="O7917" s="4" t="s">
        <v>23</v>
      </c>
      <c r="P7917" s="4" t="s">
        <v>24</v>
      </c>
    </row>
    <row r="7918" ht="14.25" customHeight="1">
      <c r="B7918" s="4" t="s">
        <v>36</v>
      </c>
      <c r="C7918" s="4">
        <v>1128299.0</v>
      </c>
      <c r="D7918" s="5">
        <v>44136.0</v>
      </c>
      <c r="E7918" s="4" t="s">
        <v>33</v>
      </c>
      <c r="F7918" s="4" t="s">
        <v>34</v>
      </c>
      <c r="G7918" s="4" t="s">
        <v>35</v>
      </c>
      <c r="H7918" s="6" t="s">
        <v>18</v>
      </c>
      <c r="I7918" s="7">
        <v>30.0</v>
      </c>
      <c r="J7918" s="8">
        <v>264.0</v>
      </c>
      <c r="K7918" s="9">
        <v>7920.0</v>
      </c>
      <c r="L7918" s="9">
        <v>3088.8</v>
      </c>
      <c r="M7918" s="10">
        <v>0.39</v>
      </c>
      <c r="N7918" s="4" t="s">
        <v>30</v>
      </c>
      <c r="O7918" s="4" t="s">
        <v>20</v>
      </c>
      <c r="P7918" s="4" t="s">
        <v>21</v>
      </c>
    </row>
    <row r="7919" ht="14.25" customHeight="1">
      <c r="B7919" s="4" t="s">
        <v>36</v>
      </c>
      <c r="C7919" s="4">
        <v>1128299.0</v>
      </c>
      <c r="D7919" s="5">
        <v>44137.0</v>
      </c>
      <c r="E7919" s="4" t="s">
        <v>33</v>
      </c>
      <c r="F7919" s="4" t="s">
        <v>34</v>
      </c>
      <c r="G7919" s="4" t="s">
        <v>35</v>
      </c>
      <c r="H7919" s="6" t="s">
        <v>22</v>
      </c>
      <c r="I7919" s="7">
        <v>33.0</v>
      </c>
      <c r="J7919" s="8">
        <v>248.0</v>
      </c>
      <c r="K7919" s="9">
        <v>8184.0</v>
      </c>
      <c r="L7919" s="9">
        <v>1882.3200000000002</v>
      </c>
      <c r="M7919" s="10">
        <v>0.23</v>
      </c>
      <c r="N7919" s="4" t="s">
        <v>30</v>
      </c>
      <c r="O7919" s="4" t="s">
        <v>23</v>
      </c>
      <c r="P7919" s="4" t="s">
        <v>21</v>
      </c>
    </row>
    <row r="7920" ht="14.25" customHeight="1">
      <c r="B7920" s="4" t="s">
        <v>36</v>
      </c>
      <c r="C7920" s="4">
        <v>1128299.0</v>
      </c>
      <c r="D7920" s="5">
        <v>44138.0</v>
      </c>
      <c r="E7920" s="4" t="s">
        <v>33</v>
      </c>
      <c r="F7920" s="4" t="s">
        <v>34</v>
      </c>
      <c r="G7920" s="4" t="s">
        <v>35</v>
      </c>
      <c r="H7920" s="6" t="s">
        <v>25</v>
      </c>
      <c r="I7920" s="7">
        <v>33.0</v>
      </c>
      <c r="J7920" s="8">
        <v>271.0</v>
      </c>
      <c r="K7920" s="9">
        <v>8943.0</v>
      </c>
      <c r="L7920" s="9">
        <v>3756.0600000000004</v>
      </c>
      <c r="M7920" s="10">
        <v>0.42000000000000004</v>
      </c>
      <c r="N7920" s="4" t="s">
        <v>30</v>
      </c>
      <c r="O7920" s="4" t="s">
        <v>23</v>
      </c>
      <c r="P7920" s="4" t="s">
        <v>21</v>
      </c>
    </row>
    <row r="7921" ht="14.25" customHeight="1">
      <c r="B7921" s="4" t="s">
        <v>36</v>
      </c>
      <c r="C7921" s="4">
        <v>1128299.0</v>
      </c>
      <c r="D7921" s="5">
        <v>44139.0</v>
      </c>
      <c r="E7921" s="4" t="s">
        <v>33</v>
      </c>
      <c r="F7921" s="4" t="s">
        <v>34</v>
      </c>
      <c r="G7921" s="4" t="s">
        <v>35</v>
      </c>
      <c r="H7921" s="6" t="s">
        <v>26</v>
      </c>
      <c r="I7921" s="7">
        <v>35.0</v>
      </c>
      <c r="J7921" s="8">
        <v>219.0</v>
      </c>
      <c r="K7921" s="9">
        <v>7665.0</v>
      </c>
      <c r="L7921" s="9">
        <v>2759.4</v>
      </c>
      <c r="M7921" s="10">
        <v>0.36</v>
      </c>
      <c r="N7921" s="4" t="s">
        <v>30</v>
      </c>
      <c r="O7921" s="4" t="s">
        <v>20</v>
      </c>
      <c r="P7921" s="4" t="s">
        <v>24</v>
      </c>
    </row>
    <row r="7922" ht="14.25" customHeight="1">
      <c r="B7922" s="4" t="s">
        <v>36</v>
      </c>
      <c r="C7922" s="4">
        <v>1128299.0</v>
      </c>
      <c r="D7922" s="5">
        <v>44140.0</v>
      </c>
      <c r="E7922" s="4" t="s">
        <v>37</v>
      </c>
      <c r="F7922" s="4" t="s">
        <v>38</v>
      </c>
      <c r="G7922" s="4" t="s">
        <v>39</v>
      </c>
      <c r="H7922" s="6" t="s">
        <v>27</v>
      </c>
      <c r="I7922" s="7">
        <v>38.0</v>
      </c>
      <c r="J7922" s="8">
        <v>173.0</v>
      </c>
      <c r="K7922" s="9">
        <v>6574.0</v>
      </c>
      <c r="L7922" s="9">
        <v>3549.96</v>
      </c>
      <c r="M7922" s="10">
        <v>0.54</v>
      </c>
      <c r="N7922" s="4" t="s">
        <v>30</v>
      </c>
      <c r="O7922" s="4" t="s">
        <v>29</v>
      </c>
      <c r="P7922" s="4" t="s">
        <v>24</v>
      </c>
    </row>
    <row r="7923" ht="14.25" customHeight="1">
      <c r="B7923" s="4" t="s">
        <v>36</v>
      </c>
      <c r="C7923" s="4">
        <v>1128299.0</v>
      </c>
      <c r="D7923" s="5">
        <v>44141.0</v>
      </c>
      <c r="E7923" s="4" t="s">
        <v>37</v>
      </c>
      <c r="F7923" s="4" t="s">
        <v>38</v>
      </c>
      <c r="G7923" s="4" t="s">
        <v>39</v>
      </c>
      <c r="H7923" s="6" t="s">
        <v>28</v>
      </c>
      <c r="I7923" s="7">
        <v>36.0</v>
      </c>
      <c r="J7923" s="8">
        <v>233.0</v>
      </c>
      <c r="K7923" s="9">
        <v>8388.0</v>
      </c>
      <c r="L7923" s="9">
        <v>1761.4800000000002</v>
      </c>
      <c r="M7923" s="10">
        <v>0.21000000000000002</v>
      </c>
      <c r="N7923" s="4" t="s">
        <v>30</v>
      </c>
      <c r="O7923" s="4" t="s">
        <v>20</v>
      </c>
      <c r="P7923" s="4" t="s">
        <v>21</v>
      </c>
    </row>
    <row r="7924" ht="14.25" customHeight="1">
      <c r="B7924" s="4" t="s">
        <v>36</v>
      </c>
      <c r="C7924" s="4">
        <v>1128299.0</v>
      </c>
      <c r="D7924" s="5">
        <v>44142.0</v>
      </c>
      <c r="E7924" s="4" t="s">
        <v>37</v>
      </c>
      <c r="F7924" s="4" t="s">
        <v>38</v>
      </c>
      <c r="G7924" s="4" t="s">
        <v>39</v>
      </c>
      <c r="H7924" s="6" t="s">
        <v>18</v>
      </c>
      <c r="I7924" s="7">
        <v>28.0</v>
      </c>
      <c r="J7924" s="8">
        <v>289.0</v>
      </c>
      <c r="K7924" s="9">
        <v>8092.0</v>
      </c>
      <c r="L7924" s="9">
        <v>3398.6400000000003</v>
      </c>
      <c r="M7924" s="10">
        <v>0.42000000000000004</v>
      </c>
      <c r="N7924" s="4" t="s">
        <v>30</v>
      </c>
      <c r="O7924" s="4" t="s">
        <v>20</v>
      </c>
      <c r="P7924" s="4" t="s">
        <v>24</v>
      </c>
    </row>
    <row r="7925" ht="14.25" customHeight="1">
      <c r="B7925" s="4" t="s">
        <v>36</v>
      </c>
      <c r="C7925" s="4">
        <v>1128299.0</v>
      </c>
      <c r="D7925" s="5">
        <v>44143.0</v>
      </c>
      <c r="E7925" s="4" t="s">
        <v>37</v>
      </c>
      <c r="F7925" s="4" t="s">
        <v>38</v>
      </c>
      <c r="G7925" s="4" t="s">
        <v>39</v>
      </c>
      <c r="H7925" s="6" t="s">
        <v>22</v>
      </c>
      <c r="I7925" s="7">
        <v>36.0</v>
      </c>
      <c r="J7925" s="8">
        <v>239.0</v>
      </c>
      <c r="K7925" s="9">
        <v>8604.0</v>
      </c>
      <c r="L7925" s="9">
        <v>2151.0</v>
      </c>
      <c r="M7925" s="10">
        <v>0.25</v>
      </c>
      <c r="N7925" s="4" t="s">
        <v>30</v>
      </c>
      <c r="O7925" s="4" t="s">
        <v>29</v>
      </c>
      <c r="P7925" s="4" t="s">
        <v>21</v>
      </c>
    </row>
    <row r="7926" ht="14.25" customHeight="1">
      <c r="B7926" s="4" t="s">
        <v>36</v>
      </c>
      <c r="C7926" s="4">
        <v>1128299.0</v>
      </c>
      <c r="D7926" s="5">
        <v>44144.0</v>
      </c>
      <c r="E7926" s="4" t="s">
        <v>37</v>
      </c>
      <c r="F7926" s="4" t="s">
        <v>38</v>
      </c>
      <c r="G7926" s="4" t="s">
        <v>39</v>
      </c>
      <c r="H7926" s="6" t="s">
        <v>25</v>
      </c>
      <c r="I7926" s="7">
        <v>40.0</v>
      </c>
      <c r="J7926" s="8">
        <v>247.0</v>
      </c>
      <c r="K7926" s="9">
        <v>9880.0</v>
      </c>
      <c r="L7926" s="9">
        <v>4050.8</v>
      </c>
      <c r="M7926" s="10">
        <v>0.41000000000000003</v>
      </c>
      <c r="N7926" s="4" t="s">
        <v>30</v>
      </c>
      <c r="O7926" s="4" t="s">
        <v>29</v>
      </c>
      <c r="P7926" s="4" t="s">
        <v>24</v>
      </c>
    </row>
    <row r="7927" ht="14.25" customHeight="1">
      <c r="B7927" s="4" t="s">
        <v>36</v>
      </c>
      <c r="C7927" s="4">
        <v>1128299.0</v>
      </c>
      <c r="D7927" s="5">
        <v>44145.0</v>
      </c>
      <c r="E7927" s="4" t="s">
        <v>37</v>
      </c>
      <c r="F7927" s="4" t="s">
        <v>38</v>
      </c>
      <c r="G7927" s="4" t="s">
        <v>39</v>
      </c>
      <c r="H7927" s="6" t="s">
        <v>26</v>
      </c>
      <c r="I7927" s="7">
        <v>39.0</v>
      </c>
      <c r="J7927" s="8">
        <v>190.0</v>
      </c>
      <c r="K7927" s="9">
        <v>7410.0</v>
      </c>
      <c r="L7927" s="9">
        <v>2519.3999999999996</v>
      </c>
      <c r="M7927" s="10">
        <v>0.33999999999999997</v>
      </c>
      <c r="N7927" s="4" t="s">
        <v>30</v>
      </c>
      <c r="O7927" s="4" t="s">
        <v>20</v>
      </c>
      <c r="P7927" s="4" t="s">
        <v>21</v>
      </c>
    </row>
    <row r="7928" ht="14.25" customHeight="1">
      <c r="B7928" s="4" t="s">
        <v>36</v>
      </c>
      <c r="C7928" s="4">
        <v>1128299.0</v>
      </c>
      <c r="D7928" s="5">
        <v>44146.0</v>
      </c>
      <c r="E7928" s="4" t="s">
        <v>37</v>
      </c>
      <c r="F7928" s="4" t="s">
        <v>38</v>
      </c>
      <c r="G7928" s="4" t="s">
        <v>39</v>
      </c>
      <c r="H7928" s="6" t="s">
        <v>27</v>
      </c>
      <c r="I7928" s="7">
        <v>42.0</v>
      </c>
      <c r="J7928" s="8">
        <v>165.0</v>
      </c>
      <c r="K7928" s="9">
        <v>6930.0</v>
      </c>
      <c r="L7928" s="9">
        <v>3950.1000000000004</v>
      </c>
      <c r="M7928" s="10">
        <v>0.5700000000000001</v>
      </c>
      <c r="N7928" s="4" t="s">
        <v>30</v>
      </c>
      <c r="O7928" s="4" t="s">
        <v>20</v>
      </c>
      <c r="P7928" s="4" t="s">
        <v>24</v>
      </c>
    </row>
    <row r="7929" ht="14.25" customHeight="1">
      <c r="B7929" s="4" t="s">
        <v>36</v>
      </c>
      <c r="C7929" s="4">
        <v>1128299.0</v>
      </c>
      <c r="D7929" s="5">
        <v>44147.0</v>
      </c>
      <c r="E7929" s="4" t="s">
        <v>37</v>
      </c>
      <c r="F7929" s="4" t="s">
        <v>38</v>
      </c>
      <c r="G7929" s="4" t="s">
        <v>39</v>
      </c>
      <c r="H7929" s="6" t="s">
        <v>28</v>
      </c>
      <c r="I7929" s="7">
        <v>33.0</v>
      </c>
      <c r="J7929" s="8">
        <v>210.0</v>
      </c>
      <c r="K7929" s="9">
        <v>6930.0</v>
      </c>
      <c r="L7929" s="9">
        <v>1524.6000000000001</v>
      </c>
      <c r="M7929" s="10">
        <v>0.22000000000000003</v>
      </c>
      <c r="N7929" s="4" t="s">
        <v>30</v>
      </c>
      <c r="O7929" s="4" t="s">
        <v>29</v>
      </c>
      <c r="P7929" s="4" t="s">
        <v>24</v>
      </c>
    </row>
    <row r="7930" ht="14.25" customHeight="1">
      <c r="B7930" s="4" t="s">
        <v>36</v>
      </c>
      <c r="C7930" s="4">
        <v>1128299.0</v>
      </c>
      <c r="D7930" s="5">
        <v>44148.0</v>
      </c>
      <c r="E7930" s="4" t="s">
        <v>37</v>
      </c>
      <c r="F7930" s="4" t="s">
        <v>38</v>
      </c>
      <c r="G7930" s="4" t="s">
        <v>39</v>
      </c>
      <c r="H7930" s="6" t="s">
        <v>18</v>
      </c>
      <c r="I7930" s="7">
        <v>36.0</v>
      </c>
      <c r="J7930" s="8">
        <v>272.0</v>
      </c>
      <c r="K7930" s="9">
        <v>9792.0</v>
      </c>
      <c r="L7930" s="9">
        <v>3818.88</v>
      </c>
      <c r="M7930" s="10">
        <v>0.39</v>
      </c>
      <c r="N7930" s="4" t="s">
        <v>30</v>
      </c>
      <c r="O7930" s="4" t="s">
        <v>29</v>
      </c>
      <c r="P7930" s="4" t="s">
        <v>24</v>
      </c>
    </row>
    <row r="7931" ht="14.25" customHeight="1">
      <c r="B7931" s="4" t="s">
        <v>36</v>
      </c>
      <c r="C7931" s="4">
        <v>1128299.0</v>
      </c>
      <c r="D7931" s="5">
        <v>44149.0</v>
      </c>
      <c r="E7931" s="4" t="s">
        <v>37</v>
      </c>
      <c r="F7931" s="4" t="s">
        <v>38</v>
      </c>
      <c r="G7931" s="4" t="s">
        <v>39</v>
      </c>
      <c r="H7931" s="6" t="s">
        <v>22</v>
      </c>
      <c r="I7931" s="7">
        <v>39.0</v>
      </c>
      <c r="J7931" s="8">
        <v>231.0</v>
      </c>
      <c r="K7931" s="9">
        <v>9009.0</v>
      </c>
      <c r="L7931" s="9">
        <v>2072.07</v>
      </c>
      <c r="M7931" s="10">
        <v>0.23</v>
      </c>
      <c r="N7931" s="4" t="s">
        <v>30</v>
      </c>
      <c r="O7931" s="4" t="s">
        <v>29</v>
      </c>
      <c r="P7931" s="4" t="s">
        <v>21</v>
      </c>
    </row>
    <row r="7932" ht="14.25" customHeight="1">
      <c r="B7932" s="4" t="s">
        <v>36</v>
      </c>
      <c r="C7932" s="4">
        <v>1128299.0</v>
      </c>
      <c r="D7932" s="5">
        <v>44150.0</v>
      </c>
      <c r="E7932" s="4" t="s">
        <v>37</v>
      </c>
      <c r="F7932" s="4" t="s">
        <v>38</v>
      </c>
      <c r="G7932" s="4" t="s">
        <v>39</v>
      </c>
      <c r="H7932" s="6" t="s">
        <v>25</v>
      </c>
      <c r="I7932" s="7">
        <v>47.0</v>
      </c>
      <c r="J7932" s="8">
        <v>210.0</v>
      </c>
      <c r="K7932" s="9">
        <v>9870.0</v>
      </c>
      <c r="L7932" s="9">
        <v>4145.400000000001</v>
      </c>
      <c r="M7932" s="10">
        <v>0.42000000000000004</v>
      </c>
      <c r="N7932" s="4" t="s">
        <v>30</v>
      </c>
      <c r="O7932" s="4" t="s">
        <v>29</v>
      </c>
      <c r="P7932" s="4" t="s">
        <v>21</v>
      </c>
    </row>
    <row r="7933" ht="14.25" customHeight="1">
      <c r="B7933" s="4" t="s">
        <v>36</v>
      </c>
      <c r="C7933" s="4">
        <v>1128299.0</v>
      </c>
      <c r="D7933" s="5">
        <v>44187.0</v>
      </c>
      <c r="E7933" s="4" t="s">
        <v>37</v>
      </c>
      <c r="F7933" s="4" t="s">
        <v>38</v>
      </c>
      <c r="G7933" s="4" t="s">
        <v>39</v>
      </c>
      <c r="H7933" s="6" t="s">
        <v>26</v>
      </c>
      <c r="I7933" s="7">
        <v>48.0</v>
      </c>
      <c r="J7933" s="8">
        <v>204.0</v>
      </c>
      <c r="K7933" s="9">
        <v>9792.0</v>
      </c>
      <c r="L7933" s="9">
        <v>3133.44</v>
      </c>
      <c r="M7933" s="10">
        <v>0.32</v>
      </c>
      <c r="N7933" s="4" t="s">
        <v>30</v>
      </c>
      <c r="O7933" s="4" t="s">
        <v>29</v>
      </c>
      <c r="P7933" s="4" t="s">
        <v>24</v>
      </c>
    </row>
    <row r="7934" ht="14.25" customHeight="1">
      <c r="B7934" s="4" t="s">
        <v>36</v>
      </c>
      <c r="C7934" s="4">
        <v>1128299.0</v>
      </c>
      <c r="D7934" s="5">
        <v>44188.0</v>
      </c>
      <c r="E7934" s="4" t="s">
        <v>37</v>
      </c>
      <c r="F7934" s="4" t="s">
        <v>38</v>
      </c>
      <c r="G7934" s="4" t="s">
        <v>39</v>
      </c>
      <c r="H7934" s="6" t="s">
        <v>27</v>
      </c>
      <c r="I7934" s="7">
        <v>51.0</v>
      </c>
      <c r="J7934" s="8">
        <v>170.0</v>
      </c>
      <c r="K7934" s="9">
        <v>8670.0</v>
      </c>
      <c r="L7934" s="9">
        <v>4681.8</v>
      </c>
      <c r="M7934" s="10">
        <v>0.54</v>
      </c>
      <c r="N7934" s="4" t="s">
        <v>30</v>
      </c>
      <c r="O7934" s="4" t="s">
        <v>20</v>
      </c>
      <c r="P7934" s="4" t="s">
        <v>21</v>
      </c>
    </row>
    <row r="7935" ht="14.25" customHeight="1">
      <c r="B7935" s="4" t="s">
        <v>36</v>
      </c>
      <c r="C7935" s="4">
        <v>1128299.0</v>
      </c>
      <c r="D7935" s="5">
        <v>44189.0</v>
      </c>
      <c r="E7935" s="4" t="s">
        <v>37</v>
      </c>
      <c r="F7935" s="4" t="s">
        <v>38</v>
      </c>
      <c r="G7935" s="4" t="s">
        <v>39</v>
      </c>
      <c r="H7935" s="6" t="s">
        <v>28</v>
      </c>
      <c r="I7935" s="7">
        <v>41.0</v>
      </c>
      <c r="J7935" s="8">
        <v>245.0</v>
      </c>
      <c r="K7935" s="9">
        <v>10045.0</v>
      </c>
      <c r="L7935" s="9">
        <v>2009.0</v>
      </c>
      <c r="M7935" s="10">
        <v>0.2</v>
      </c>
      <c r="N7935" s="4" t="s">
        <v>30</v>
      </c>
      <c r="O7935" s="4" t="s">
        <v>23</v>
      </c>
      <c r="P7935" s="4" t="s">
        <v>21</v>
      </c>
    </row>
    <row r="7936" ht="14.25" customHeight="1">
      <c r="B7936" s="4" t="s">
        <v>36</v>
      </c>
      <c r="C7936" s="4">
        <v>1128299.0</v>
      </c>
      <c r="D7936" s="5">
        <v>44190.0</v>
      </c>
      <c r="E7936" s="4" t="s">
        <v>37</v>
      </c>
      <c r="F7936" s="4" t="s">
        <v>38</v>
      </c>
      <c r="G7936" s="4" t="s">
        <v>39</v>
      </c>
      <c r="H7936" s="6" t="s">
        <v>18</v>
      </c>
      <c r="I7936" s="7">
        <v>40.0</v>
      </c>
      <c r="J7936" s="8">
        <v>271.0</v>
      </c>
      <c r="K7936" s="9">
        <v>10840.0</v>
      </c>
      <c r="L7936" s="9">
        <v>4119.2</v>
      </c>
      <c r="M7936" s="10">
        <v>0.38</v>
      </c>
      <c r="N7936" s="4" t="s">
        <v>30</v>
      </c>
      <c r="O7936" s="4" t="s">
        <v>23</v>
      </c>
      <c r="P7936" s="4" t="s">
        <v>21</v>
      </c>
    </row>
    <row r="7937" ht="14.25" customHeight="1">
      <c r="B7937" s="4" t="s">
        <v>36</v>
      </c>
      <c r="C7937" s="4">
        <v>1128299.0</v>
      </c>
      <c r="D7937" s="5">
        <v>44191.0</v>
      </c>
      <c r="E7937" s="4" t="s">
        <v>37</v>
      </c>
      <c r="F7937" s="4" t="s">
        <v>38</v>
      </c>
      <c r="G7937" s="4" t="s">
        <v>39</v>
      </c>
      <c r="H7937" s="6" t="s">
        <v>22</v>
      </c>
      <c r="I7937" s="7">
        <v>51.0</v>
      </c>
      <c r="J7937" s="8">
        <v>216.0</v>
      </c>
      <c r="K7937" s="9">
        <v>11016.0</v>
      </c>
      <c r="L7937" s="9">
        <v>2754.0</v>
      </c>
      <c r="M7937" s="10">
        <v>0.25</v>
      </c>
      <c r="N7937" s="4" t="s">
        <v>30</v>
      </c>
      <c r="O7937" s="4" t="s">
        <v>23</v>
      </c>
      <c r="P7937" s="4" t="s">
        <v>24</v>
      </c>
    </row>
    <row r="7938" ht="14.25" customHeight="1">
      <c r="B7938" s="4" t="s">
        <v>36</v>
      </c>
      <c r="C7938" s="4">
        <v>1128299.0</v>
      </c>
      <c r="D7938" s="5">
        <v>44192.0</v>
      </c>
      <c r="E7938" s="4" t="s">
        <v>37</v>
      </c>
      <c r="F7938" s="4" t="s">
        <v>38</v>
      </c>
      <c r="G7938" s="4" t="s">
        <v>39</v>
      </c>
      <c r="H7938" s="6" t="s">
        <v>25</v>
      </c>
      <c r="I7938" s="7">
        <v>46.0</v>
      </c>
      <c r="J7938" s="8">
        <v>254.0</v>
      </c>
      <c r="K7938" s="9">
        <v>11684.0</v>
      </c>
      <c r="L7938" s="9">
        <v>4556.76</v>
      </c>
      <c r="M7938" s="10">
        <v>0.39</v>
      </c>
      <c r="N7938" s="4" t="s">
        <v>30</v>
      </c>
      <c r="O7938" s="4" t="s">
        <v>29</v>
      </c>
      <c r="P7938" s="4" t="s">
        <v>24</v>
      </c>
    </row>
    <row r="7939" ht="14.25" customHeight="1">
      <c r="B7939" s="4" t="s">
        <v>36</v>
      </c>
      <c r="C7939" s="4">
        <v>1128299.0</v>
      </c>
      <c r="D7939" s="5">
        <v>44193.0</v>
      </c>
      <c r="E7939" s="4" t="s">
        <v>37</v>
      </c>
      <c r="F7939" s="4" t="s">
        <v>38</v>
      </c>
      <c r="G7939" s="4" t="s">
        <v>39</v>
      </c>
      <c r="H7939" s="6" t="s">
        <v>26</v>
      </c>
      <c r="I7939" s="7">
        <v>48.0</v>
      </c>
      <c r="J7939" s="8">
        <v>188.0</v>
      </c>
      <c r="K7939" s="9">
        <v>9024.0</v>
      </c>
      <c r="L7939" s="9">
        <v>3068.16</v>
      </c>
      <c r="M7939" s="10">
        <v>0.33999999999999997</v>
      </c>
      <c r="N7939" s="4" t="s">
        <v>30</v>
      </c>
      <c r="O7939" s="4" t="s">
        <v>29</v>
      </c>
      <c r="P7939" s="4" t="s">
        <v>24</v>
      </c>
    </row>
    <row r="7940" ht="14.25" customHeight="1">
      <c r="B7940" s="4" t="s">
        <v>36</v>
      </c>
      <c r="C7940" s="4">
        <v>1128299.0</v>
      </c>
      <c r="D7940" s="5">
        <v>44194.0</v>
      </c>
      <c r="E7940" s="4" t="s">
        <v>37</v>
      </c>
      <c r="F7940" s="4" t="s">
        <v>38</v>
      </c>
      <c r="G7940" s="4" t="s">
        <v>39</v>
      </c>
      <c r="H7940" s="6" t="s">
        <v>27</v>
      </c>
      <c r="I7940" s="7">
        <v>47.0</v>
      </c>
      <c r="J7940" s="8">
        <v>158.0</v>
      </c>
      <c r="K7940" s="9">
        <v>7426.0</v>
      </c>
      <c r="L7940" s="9">
        <v>4158.56</v>
      </c>
      <c r="M7940" s="10">
        <v>0.56</v>
      </c>
      <c r="N7940" s="4" t="s">
        <v>30</v>
      </c>
      <c r="O7940" s="4" t="s">
        <v>29</v>
      </c>
      <c r="P7940" s="4" t="s">
        <v>21</v>
      </c>
    </row>
    <row r="7941" ht="14.25" customHeight="1">
      <c r="B7941" s="4" t="s">
        <v>36</v>
      </c>
      <c r="C7941" s="4">
        <v>1128299.0</v>
      </c>
      <c r="D7941" s="5">
        <v>44195.0</v>
      </c>
      <c r="E7941" s="4" t="s">
        <v>37</v>
      </c>
      <c r="F7941" s="4" t="s">
        <v>38</v>
      </c>
      <c r="G7941" s="4" t="s">
        <v>39</v>
      </c>
      <c r="H7941" s="6" t="s">
        <v>28</v>
      </c>
      <c r="I7941" s="7">
        <v>62.0</v>
      </c>
      <c r="J7941" s="8">
        <v>245.0</v>
      </c>
      <c r="K7941" s="9">
        <v>15190.0</v>
      </c>
      <c r="L7941" s="9">
        <v>2886.1000000000004</v>
      </c>
      <c r="M7941" s="10">
        <v>0.19000000000000003</v>
      </c>
      <c r="N7941" s="4" t="s">
        <v>30</v>
      </c>
      <c r="O7941" s="4" t="s">
        <v>20</v>
      </c>
      <c r="P7941" s="4" t="s">
        <v>24</v>
      </c>
    </row>
    <row r="7942" ht="14.25" customHeight="1">
      <c r="B7942" s="4" t="s">
        <v>36</v>
      </c>
      <c r="C7942" s="4">
        <v>1128299.0</v>
      </c>
      <c r="D7942" s="5">
        <v>44196.0</v>
      </c>
      <c r="E7942" s="4" t="s">
        <v>37</v>
      </c>
      <c r="F7942" s="4" t="s">
        <v>38</v>
      </c>
      <c r="G7942" s="4" t="s">
        <v>39</v>
      </c>
      <c r="H7942" s="6" t="s">
        <v>18</v>
      </c>
      <c r="I7942" s="7">
        <v>44.0</v>
      </c>
      <c r="J7942" s="8">
        <v>270.0</v>
      </c>
      <c r="K7942" s="9">
        <v>11880.0</v>
      </c>
      <c r="L7942" s="9">
        <v>5227.2</v>
      </c>
      <c r="M7942" s="10">
        <v>0.44</v>
      </c>
      <c r="N7942" s="4" t="s">
        <v>30</v>
      </c>
      <c r="O7942" s="4" t="s">
        <v>29</v>
      </c>
      <c r="P7942" s="4" t="s">
        <v>21</v>
      </c>
    </row>
    <row r="7943" ht="14.25" customHeight="1">
      <c r="B7943" s="4" t="s">
        <v>36</v>
      </c>
      <c r="C7943" s="4">
        <v>1128299.0</v>
      </c>
      <c r="D7943" s="5">
        <v>44197.0</v>
      </c>
      <c r="E7943" s="4" t="s">
        <v>37</v>
      </c>
      <c r="F7943" s="4" t="s">
        <v>38</v>
      </c>
      <c r="G7943" s="4" t="s">
        <v>39</v>
      </c>
      <c r="H7943" s="6" t="s">
        <v>22</v>
      </c>
      <c r="I7943" s="7">
        <v>51.0</v>
      </c>
      <c r="J7943" s="8">
        <v>233.0</v>
      </c>
      <c r="K7943" s="9">
        <v>11883.0</v>
      </c>
      <c r="L7943" s="9">
        <v>3208.4100000000003</v>
      </c>
      <c r="M7943" s="10">
        <v>0.27</v>
      </c>
      <c r="N7943" s="4" t="s">
        <v>30</v>
      </c>
      <c r="O7943" s="4" t="s">
        <v>20</v>
      </c>
      <c r="P7943" s="4" t="s">
        <v>24</v>
      </c>
    </row>
    <row r="7944" ht="14.25" customHeight="1">
      <c r="B7944" s="4" t="s">
        <v>36</v>
      </c>
      <c r="C7944" s="4">
        <v>1128299.0</v>
      </c>
      <c r="D7944" s="5">
        <v>44198.0</v>
      </c>
      <c r="E7944" s="4" t="s">
        <v>37</v>
      </c>
      <c r="F7944" s="4" t="s">
        <v>38</v>
      </c>
      <c r="G7944" s="4" t="s">
        <v>39</v>
      </c>
      <c r="H7944" s="6" t="s">
        <v>25</v>
      </c>
      <c r="I7944" s="7">
        <v>46.0</v>
      </c>
      <c r="J7944" s="8">
        <v>225.0</v>
      </c>
      <c r="K7944" s="9">
        <v>10350.0</v>
      </c>
      <c r="L7944" s="9">
        <v>4554.0</v>
      </c>
      <c r="M7944" s="10">
        <v>0.44</v>
      </c>
      <c r="N7944" s="4" t="s">
        <v>30</v>
      </c>
      <c r="O7944" s="4" t="s">
        <v>20</v>
      </c>
      <c r="P7944" s="4" t="s">
        <v>24</v>
      </c>
    </row>
    <row r="7945" ht="14.25" customHeight="1">
      <c r="B7945" s="4" t="s">
        <v>36</v>
      </c>
      <c r="C7945" s="4">
        <v>1128299.0</v>
      </c>
      <c r="D7945" s="5">
        <v>44199.0</v>
      </c>
      <c r="E7945" s="4" t="s">
        <v>37</v>
      </c>
      <c r="F7945" s="4" t="s">
        <v>38</v>
      </c>
      <c r="G7945" s="4" t="s">
        <v>39</v>
      </c>
      <c r="H7945" s="6" t="s">
        <v>26</v>
      </c>
      <c r="I7945" s="7">
        <v>42.0</v>
      </c>
      <c r="J7945" s="8">
        <v>228.0</v>
      </c>
      <c r="K7945" s="9">
        <v>9576.0</v>
      </c>
      <c r="L7945" s="9">
        <v>4021.92</v>
      </c>
      <c r="M7945" s="10">
        <v>0.42</v>
      </c>
      <c r="N7945" s="4" t="s">
        <v>30</v>
      </c>
      <c r="O7945" s="4" t="s">
        <v>20</v>
      </c>
      <c r="P7945" s="4" t="s">
        <v>24</v>
      </c>
    </row>
    <row r="7946" ht="14.25" customHeight="1">
      <c r="B7946" s="4" t="s">
        <v>36</v>
      </c>
      <c r="C7946" s="4">
        <v>1128299.0</v>
      </c>
      <c r="D7946" s="5">
        <v>44200.0</v>
      </c>
      <c r="E7946" s="4" t="s">
        <v>37</v>
      </c>
      <c r="F7946" s="4" t="s">
        <v>38</v>
      </c>
      <c r="G7946" s="4" t="s">
        <v>39</v>
      </c>
      <c r="H7946" s="6" t="s">
        <v>27</v>
      </c>
      <c r="I7946" s="7">
        <v>49.0</v>
      </c>
      <c r="J7946" s="8">
        <v>182.0</v>
      </c>
      <c r="K7946" s="9">
        <v>8918.0</v>
      </c>
      <c r="L7946" s="9">
        <v>5083.26</v>
      </c>
      <c r="M7946" s="10">
        <v>0.5700000000000001</v>
      </c>
      <c r="N7946" s="4" t="s">
        <v>30</v>
      </c>
      <c r="O7946" s="4" t="s">
        <v>23</v>
      </c>
      <c r="P7946" s="4" t="s">
        <v>24</v>
      </c>
    </row>
    <row r="7947" ht="14.25" customHeight="1">
      <c r="B7947" s="4" t="s">
        <v>36</v>
      </c>
      <c r="C7947" s="4">
        <v>1128299.0</v>
      </c>
      <c r="D7947" s="5">
        <v>44201.0</v>
      </c>
      <c r="E7947" s="4" t="s">
        <v>37</v>
      </c>
      <c r="F7947" s="4" t="s">
        <v>38</v>
      </c>
      <c r="G7947" s="4" t="s">
        <v>39</v>
      </c>
      <c r="H7947" s="6" t="s">
        <v>28</v>
      </c>
      <c r="I7947" s="7">
        <v>58.0</v>
      </c>
      <c r="J7947" s="8">
        <v>225.0</v>
      </c>
      <c r="K7947" s="9">
        <v>13050.0</v>
      </c>
      <c r="L7947" s="9">
        <v>3001.5</v>
      </c>
      <c r="M7947" s="10">
        <v>0.23</v>
      </c>
      <c r="N7947" s="4" t="s">
        <v>30</v>
      </c>
      <c r="O7947" s="4" t="s">
        <v>29</v>
      </c>
      <c r="P7947" s="4" t="s">
        <v>24</v>
      </c>
    </row>
    <row r="7948" ht="14.25" customHeight="1">
      <c r="B7948" s="4" t="s">
        <v>36</v>
      </c>
      <c r="C7948" s="4">
        <v>1128299.0</v>
      </c>
      <c r="D7948" s="5">
        <v>44202.0</v>
      </c>
      <c r="E7948" s="4" t="s">
        <v>37</v>
      </c>
      <c r="F7948" s="4" t="s">
        <v>38</v>
      </c>
      <c r="G7948" s="4" t="s">
        <v>39</v>
      </c>
      <c r="H7948" s="6" t="s">
        <v>18</v>
      </c>
      <c r="I7948" s="7">
        <v>41.0</v>
      </c>
      <c r="J7948" s="8">
        <v>341.0</v>
      </c>
      <c r="K7948" s="9">
        <v>13981.0</v>
      </c>
      <c r="L7948" s="9">
        <v>6011.830000000001</v>
      </c>
      <c r="M7948" s="10">
        <v>0.43000000000000005</v>
      </c>
      <c r="N7948" s="4" t="s">
        <v>30</v>
      </c>
      <c r="O7948" s="4" t="s">
        <v>23</v>
      </c>
      <c r="P7948" s="4" t="s">
        <v>24</v>
      </c>
    </row>
    <row r="7949" ht="14.25" customHeight="1">
      <c r="B7949" s="4" t="s">
        <v>36</v>
      </c>
      <c r="C7949" s="4">
        <v>1128299.0</v>
      </c>
      <c r="D7949" s="5">
        <v>44203.0</v>
      </c>
      <c r="E7949" s="4" t="s">
        <v>37</v>
      </c>
      <c r="F7949" s="4" t="s">
        <v>38</v>
      </c>
      <c r="G7949" s="4" t="s">
        <v>39</v>
      </c>
      <c r="H7949" s="6" t="s">
        <v>22</v>
      </c>
      <c r="I7949" s="7">
        <v>50.0</v>
      </c>
      <c r="J7949" s="8">
        <v>256.0</v>
      </c>
      <c r="K7949" s="9">
        <v>12800.0</v>
      </c>
      <c r="L7949" s="9">
        <v>3840.0</v>
      </c>
      <c r="M7949" s="10">
        <v>0.3</v>
      </c>
      <c r="N7949" s="4" t="s">
        <v>30</v>
      </c>
      <c r="O7949" s="4" t="s">
        <v>23</v>
      </c>
      <c r="P7949" s="4" t="s">
        <v>24</v>
      </c>
    </row>
    <row r="7950" ht="14.25" customHeight="1">
      <c r="B7950" s="4" t="s">
        <v>36</v>
      </c>
      <c r="C7950" s="4">
        <v>1128299.0</v>
      </c>
      <c r="D7950" s="5">
        <v>44204.0</v>
      </c>
      <c r="E7950" s="4" t="s">
        <v>37</v>
      </c>
      <c r="F7950" s="4" t="s">
        <v>38</v>
      </c>
      <c r="G7950" s="4" t="s">
        <v>39</v>
      </c>
      <c r="H7950" s="6" t="s">
        <v>25</v>
      </c>
      <c r="I7950" s="7">
        <v>42.0</v>
      </c>
      <c r="J7950" s="8">
        <v>281.0</v>
      </c>
      <c r="K7950" s="9">
        <v>11802.0</v>
      </c>
      <c r="L7950" s="9">
        <v>5310.900000000001</v>
      </c>
      <c r="M7950" s="10">
        <v>0.45</v>
      </c>
      <c r="N7950" s="4" t="s">
        <v>30</v>
      </c>
      <c r="O7950" s="4" t="s">
        <v>23</v>
      </c>
      <c r="P7950" s="4" t="s">
        <v>21</v>
      </c>
    </row>
    <row r="7951" ht="14.25" customHeight="1">
      <c r="B7951" s="4" t="s">
        <v>36</v>
      </c>
      <c r="C7951" s="4">
        <v>1128299.0</v>
      </c>
      <c r="D7951" s="5">
        <v>44205.0</v>
      </c>
      <c r="E7951" s="4" t="s">
        <v>37</v>
      </c>
      <c r="F7951" s="4" t="s">
        <v>38</v>
      </c>
      <c r="G7951" s="4" t="s">
        <v>39</v>
      </c>
      <c r="H7951" s="6" t="s">
        <v>26</v>
      </c>
      <c r="I7951" s="7">
        <v>41.0</v>
      </c>
      <c r="J7951" s="8">
        <v>224.0</v>
      </c>
      <c r="K7951" s="9">
        <v>9184.0</v>
      </c>
      <c r="L7951" s="9">
        <v>3765.4399999999996</v>
      </c>
      <c r="M7951" s="10">
        <v>0.41</v>
      </c>
      <c r="N7951" s="4" t="s">
        <v>30</v>
      </c>
      <c r="O7951" s="4" t="s">
        <v>20</v>
      </c>
      <c r="P7951" s="4" t="s">
        <v>24</v>
      </c>
    </row>
    <row r="7952" ht="14.25" customHeight="1">
      <c r="B7952" s="4" t="s">
        <v>36</v>
      </c>
      <c r="C7952" s="4">
        <v>1128299.0</v>
      </c>
      <c r="D7952" s="5">
        <v>44206.0</v>
      </c>
      <c r="E7952" s="4" t="s">
        <v>37</v>
      </c>
      <c r="F7952" s="4" t="s">
        <v>38</v>
      </c>
      <c r="G7952" s="4" t="s">
        <v>39</v>
      </c>
      <c r="H7952" s="6" t="s">
        <v>27</v>
      </c>
      <c r="I7952" s="7">
        <v>44.0</v>
      </c>
      <c r="J7952" s="8">
        <v>196.0</v>
      </c>
      <c r="K7952" s="9">
        <v>8624.0</v>
      </c>
      <c r="L7952" s="9">
        <v>5260.640000000001</v>
      </c>
      <c r="M7952" s="10">
        <v>0.6100000000000001</v>
      </c>
      <c r="N7952" s="4" t="s">
        <v>30</v>
      </c>
      <c r="O7952" s="4" t="s">
        <v>29</v>
      </c>
      <c r="P7952" s="4" t="s">
        <v>24</v>
      </c>
    </row>
    <row r="7953" ht="14.25" customHeight="1">
      <c r="B7953" s="4" t="s">
        <v>36</v>
      </c>
      <c r="C7953" s="4">
        <v>1128299.0</v>
      </c>
      <c r="D7953" s="5">
        <v>44207.0</v>
      </c>
      <c r="E7953" s="4" t="s">
        <v>37</v>
      </c>
      <c r="F7953" s="4" t="s">
        <v>38</v>
      </c>
      <c r="G7953" s="4" t="s">
        <v>39</v>
      </c>
      <c r="H7953" s="6" t="s">
        <v>28</v>
      </c>
      <c r="I7953" s="7">
        <v>60.0</v>
      </c>
      <c r="J7953" s="8">
        <v>306.0</v>
      </c>
      <c r="K7953" s="9">
        <v>18360.0</v>
      </c>
      <c r="L7953" s="9">
        <v>4773.6</v>
      </c>
      <c r="M7953" s="10">
        <v>0.26</v>
      </c>
      <c r="N7953" s="4" t="s">
        <v>30</v>
      </c>
      <c r="O7953" s="4" t="s">
        <v>29</v>
      </c>
      <c r="P7953" s="4" t="s">
        <v>24</v>
      </c>
    </row>
    <row r="7954" ht="14.25" customHeight="1">
      <c r="B7954" s="4" t="s">
        <v>36</v>
      </c>
      <c r="C7954" s="4">
        <v>1128299.0</v>
      </c>
      <c r="D7954" s="5">
        <v>44208.0</v>
      </c>
      <c r="E7954" s="4" t="s">
        <v>37</v>
      </c>
      <c r="F7954" s="4" t="s">
        <v>38</v>
      </c>
      <c r="G7954" s="4" t="s">
        <v>39</v>
      </c>
      <c r="H7954" s="6" t="s">
        <v>18</v>
      </c>
      <c r="I7954" s="7">
        <v>41.0</v>
      </c>
      <c r="J7954" s="8">
        <v>338.0</v>
      </c>
      <c r="K7954" s="9">
        <v>13858.0</v>
      </c>
      <c r="L7954" s="9">
        <v>5266.04</v>
      </c>
      <c r="M7954" s="10">
        <v>0.38</v>
      </c>
      <c r="N7954" s="4" t="s">
        <v>30</v>
      </c>
      <c r="O7954" s="4" t="s">
        <v>23</v>
      </c>
      <c r="P7954" s="4" t="s">
        <v>24</v>
      </c>
    </row>
    <row r="7955" ht="14.25" customHeight="1">
      <c r="B7955" s="4" t="s">
        <v>36</v>
      </c>
      <c r="C7955" s="4">
        <v>1128299.0</v>
      </c>
      <c r="D7955" s="5">
        <v>44209.0</v>
      </c>
      <c r="E7955" s="4" t="s">
        <v>37</v>
      </c>
      <c r="F7955" s="4" t="s">
        <v>38</v>
      </c>
      <c r="G7955" s="4" t="s">
        <v>39</v>
      </c>
      <c r="H7955" s="6" t="s">
        <v>22</v>
      </c>
      <c r="I7955" s="7">
        <v>49.0</v>
      </c>
      <c r="J7955" s="8">
        <v>263.0</v>
      </c>
      <c r="K7955" s="9">
        <v>12887.0</v>
      </c>
      <c r="L7955" s="9">
        <v>3092.88</v>
      </c>
      <c r="M7955" s="10">
        <v>0.24000000000000002</v>
      </c>
      <c r="N7955" s="4" t="s">
        <v>30</v>
      </c>
      <c r="O7955" s="4" t="s">
        <v>20</v>
      </c>
      <c r="P7955" s="4" t="s">
        <v>21</v>
      </c>
    </row>
    <row r="7956" ht="14.25" customHeight="1">
      <c r="B7956" s="4" t="s">
        <v>36</v>
      </c>
      <c r="C7956" s="4">
        <v>1128299.0</v>
      </c>
      <c r="D7956" s="5">
        <v>44210.0</v>
      </c>
      <c r="E7956" s="4" t="s">
        <v>37</v>
      </c>
      <c r="F7956" s="4" t="s">
        <v>38</v>
      </c>
      <c r="G7956" s="4" t="s">
        <v>39</v>
      </c>
      <c r="H7956" s="6" t="s">
        <v>25</v>
      </c>
      <c r="I7956" s="7">
        <v>46.0</v>
      </c>
      <c r="J7956" s="8">
        <v>264.0</v>
      </c>
      <c r="K7956" s="9">
        <v>12144.0</v>
      </c>
      <c r="L7956" s="9">
        <v>4857.6</v>
      </c>
      <c r="M7956" s="10">
        <v>0.4</v>
      </c>
      <c r="N7956" s="4" t="s">
        <v>30</v>
      </c>
      <c r="O7956" s="4" t="s">
        <v>29</v>
      </c>
      <c r="P7956" s="4" t="s">
        <v>21</v>
      </c>
    </row>
    <row r="7957" ht="14.25" customHeight="1">
      <c r="B7957" s="4" t="s">
        <v>36</v>
      </c>
      <c r="C7957" s="4">
        <v>1128299.0</v>
      </c>
      <c r="D7957" s="5">
        <v>44211.0</v>
      </c>
      <c r="E7957" s="4" t="s">
        <v>37</v>
      </c>
      <c r="F7957" s="4" t="s">
        <v>38</v>
      </c>
      <c r="G7957" s="4" t="s">
        <v>39</v>
      </c>
      <c r="H7957" s="6" t="s">
        <v>26</v>
      </c>
      <c r="I7957" s="7">
        <v>46.0</v>
      </c>
      <c r="J7957" s="8">
        <v>247.0</v>
      </c>
      <c r="K7957" s="9">
        <v>11362.0</v>
      </c>
      <c r="L7957" s="9">
        <v>4090.3199999999997</v>
      </c>
      <c r="M7957" s="10">
        <v>0.36</v>
      </c>
      <c r="N7957" s="4" t="s">
        <v>30</v>
      </c>
      <c r="O7957" s="4" t="s">
        <v>23</v>
      </c>
      <c r="P7957" s="4" t="s">
        <v>24</v>
      </c>
    </row>
    <row r="7958" ht="14.25" customHeight="1">
      <c r="B7958" s="4" t="s">
        <v>36</v>
      </c>
      <c r="C7958" s="4">
        <v>1128299.0</v>
      </c>
      <c r="D7958" s="5">
        <v>44212.0</v>
      </c>
      <c r="E7958" s="4" t="s">
        <v>37</v>
      </c>
      <c r="F7958" s="4" t="s">
        <v>38</v>
      </c>
      <c r="G7958" s="4" t="s">
        <v>39</v>
      </c>
      <c r="H7958" s="6" t="s">
        <v>27</v>
      </c>
      <c r="I7958" s="7">
        <v>44.0</v>
      </c>
      <c r="J7958" s="8">
        <v>240.0</v>
      </c>
      <c r="K7958" s="9">
        <v>10560.0</v>
      </c>
      <c r="L7958" s="9">
        <v>5913.6</v>
      </c>
      <c r="M7958" s="10">
        <v>0.56</v>
      </c>
      <c r="N7958" s="4" t="s">
        <v>30</v>
      </c>
      <c r="O7958" s="4" t="s">
        <v>29</v>
      </c>
      <c r="P7958" s="4" t="s">
        <v>21</v>
      </c>
    </row>
    <row r="7959" ht="14.25" customHeight="1">
      <c r="B7959" s="4" t="s">
        <v>36</v>
      </c>
      <c r="C7959" s="4">
        <v>1128299.0</v>
      </c>
      <c r="D7959" s="5">
        <v>44213.0</v>
      </c>
      <c r="E7959" s="4" t="s">
        <v>37</v>
      </c>
      <c r="F7959" s="4" t="s">
        <v>38</v>
      </c>
      <c r="G7959" s="4" t="s">
        <v>39</v>
      </c>
      <c r="H7959" s="6" t="s">
        <v>28</v>
      </c>
      <c r="I7959" s="7">
        <v>56.0</v>
      </c>
      <c r="J7959" s="8">
        <v>264.0</v>
      </c>
      <c r="K7959" s="9">
        <v>14784.0</v>
      </c>
      <c r="L7959" s="9">
        <v>2808.9600000000005</v>
      </c>
      <c r="M7959" s="10">
        <v>0.19000000000000003</v>
      </c>
      <c r="N7959" s="4" t="s">
        <v>30</v>
      </c>
      <c r="O7959" s="4" t="s">
        <v>23</v>
      </c>
      <c r="P7959" s="4" t="s">
        <v>24</v>
      </c>
    </row>
    <row r="7960" ht="14.25" customHeight="1">
      <c r="B7960" s="4" t="s">
        <v>36</v>
      </c>
      <c r="C7960" s="4">
        <v>1128299.0</v>
      </c>
      <c r="D7960" s="5">
        <v>44214.0</v>
      </c>
      <c r="E7960" s="4" t="s">
        <v>37</v>
      </c>
      <c r="F7960" s="4" t="s">
        <v>38</v>
      </c>
      <c r="G7960" s="4" t="s">
        <v>39</v>
      </c>
      <c r="H7960" s="6" t="s">
        <v>18</v>
      </c>
      <c r="I7960" s="7">
        <v>45.0</v>
      </c>
      <c r="J7960" s="8">
        <v>302.0</v>
      </c>
      <c r="K7960" s="9">
        <v>13590.0</v>
      </c>
      <c r="L7960" s="9">
        <v>5436.0</v>
      </c>
      <c r="M7960" s="10">
        <v>0.4</v>
      </c>
      <c r="N7960" s="4" t="s">
        <v>30</v>
      </c>
      <c r="O7960" s="4" t="s">
        <v>29</v>
      </c>
      <c r="P7960" s="4" t="s">
        <v>24</v>
      </c>
    </row>
    <row r="7961" ht="14.25" customHeight="1">
      <c r="B7961" s="4" t="s">
        <v>36</v>
      </c>
      <c r="C7961" s="4">
        <v>1128299.0</v>
      </c>
      <c r="D7961" s="5">
        <v>44215.0</v>
      </c>
      <c r="E7961" s="4" t="s">
        <v>37</v>
      </c>
      <c r="F7961" s="4" t="s">
        <v>38</v>
      </c>
      <c r="G7961" s="4" t="s">
        <v>39</v>
      </c>
      <c r="H7961" s="6" t="s">
        <v>22</v>
      </c>
      <c r="I7961" s="7">
        <v>47.0</v>
      </c>
      <c r="J7961" s="8">
        <v>278.0</v>
      </c>
      <c r="K7961" s="9">
        <v>13066.0</v>
      </c>
      <c r="L7961" s="9">
        <v>2874.52</v>
      </c>
      <c r="M7961" s="10">
        <v>0.22</v>
      </c>
      <c r="N7961" s="4" t="s">
        <v>30</v>
      </c>
      <c r="O7961" s="4" t="s">
        <v>23</v>
      </c>
      <c r="P7961" s="4" t="s">
        <v>21</v>
      </c>
    </row>
    <row r="7962" ht="14.25" customHeight="1">
      <c r="B7962" s="4" t="s">
        <v>36</v>
      </c>
      <c r="C7962" s="4">
        <v>1128299.0</v>
      </c>
      <c r="D7962" s="5">
        <v>44216.0</v>
      </c>
      <c r="E7962" s="4" t="s">
        <v>37</v>
      </c>
      <c r="F7962" s="4" t="s">
        <v>38</v>
      </c>
      <c r="G7962" s="4" t="s">
        <v>39</v>
      </c>
      <c r="H7962" s="6" t="s">
        <v>25</v>
      </c>
      <c r="I7962" s="7">
        <v>51.0</v>
      </c>
      <c r="J7962" s="8">
        <v>248.0</v>
      </c>
      <c r="K7962" s="9">
        <v>12648.0</v>
      </c>
      <c r="L7962" s="9">
        <v>4932.72</v>
      </c>
      <c r="M7962" s="10">
        <v>0.39</v>
      </c>
      <c r="N7962" s="4" t="s">
        <v>30</v>
      </c>
      <c r="O7962" s="4" t="s">
        <v>23</v>
      </c>
      <c r="P7962" s="4" t="s">
        <v>21</v>
      </c>
    </row>
    <row r="7963" ht="14.25" customHeight="1">
      <c r="B7963" s="4" t="s">
        <v>36</v>
      </c>
      <c r="C7963" s="4">
        <v>1128299.0</v>
      </c>
      <c r="D7963" s="5">
        <v>44217.0</v>
      </c>
      <c r="E7963" s="4" t="s">
        <v>37</v>
      </c>
      <c r="F7963" s="4" t="s">
        <v>38</v>
      </c>
      <c r="G7963" s="4" t="s">
        <v>39</v>
      </c>
      <c r="H7963" s="6" t="s">
        <v>26</v>
      </c>
      <c r="I7963" s="7">
        <v>52.0</v>
      </c>
      <c r="J7963" s="8">
        <v>255.0</v>
      </c>
      <c r="K7963" s="9">
        <v>13260.0</v>
      </c>
      <c r="L7963" s="9">
        <v>4508.4</v>
      </c>
      <c r="M7963" s="10">
        <v>0.33999999999999997</v>
      </c>
      <c r="N7963" s="4" t="s">
        <v>30</v>
      </c>
      <c r="O7963" s="4" t="s">
        <v>20</v>
      </c>
      <c r="P7963" s="4" t="s">
        <v>24</v>
      </c>
    </row>
    <row r="7964" ht="14.25" customHeight="1">
      <c r="B7964" s="4" t="s">
        <v>36</v>
      </c>
      <c r="C7964" s="4">
        <v>1128299.0</v>
      </c>
      <c r="D7964" s="5">
        <v>44218.0</v>
      </c>
      <c r="E7964" s="4" t="s">
        <v>37</v>
      </c>
      <c r="F7964" s="4" t="s">
        <v>38</v>
      </c>
      <c r="G7964" s="4" t="s">
        <v>39</v>
      </c>
      <c r="H7964" s="6" t="s">
        <v>27</v>
      </c>
      <c r="I7964" s="7">
        <v>59.0</v>
      </c>
      <c r="J7964" s="8">
        <v>263.0</v>
      </c>
      <c r="K7964" s="9">
        <v>15517.0</v>
      </c>
      <c r="L7964" s="9">
        <v>8844.69</v>
      </c>
      <c r="M7964" s="10">
        <v>0.5700000000000001</v>
      </c>
      <c r="N7964" s="4" t="s">
        <v>30</v>
      </c>
      <c r="O7964" s="4" t="s">
        <v>23</v>
      </c>
      <c r="P7964" s="4" t="s">
        <v>24</v>
      </c>
    </row>
    <row r="7965" ht="14.25" customHeight="1">
      <c r="B7965" s="4" t="s">
        <v>36</v>
      </c>
      <c r="C7965" s="4">
        <v>1128299.0</v>
      </c>
      <c r="D7965" s="5">
        <v>44219.0</v>
      </c>
      <c r="E7965" s="4" t="s">
        <v>37</v>
      </c>
      <c r="F7965" s="4" t="s">
        <v>38</v>
      </c>
      <c r="G7965" s="4" t="s">
        <v>39</v>
      </c>
      <c r="H7965" s="6" t="s">
        <v>28</v>
      </c>
      <c r="I7965" s="7">
        <v>60.0</v>
      </c>
      <c r="J7965" s="8">
        <v>254.0</v>
      </c>
      <c r="K7965" s="9">
        <v>15240.0</v>
      </c>
      <c r="L7965" s="9">
        <v>3352.8000000000006</v>
      </c>
      <c r="M7965" s="10">
        <v>0.22000000000000003</v>
      </c>
      <c r="N7965" s="4" t="s">
        <v>30</v>
      </c>
      <c r="O7965" s="4" t="s">
        <v>29</v>
      </c>
      <c r="P7965" s="4" t="s">
        <v>21</v>
      </c>
    </row>
    <row r="7966" ht="14.25" customHeight="1">
      <c r="B7966" s="4" t="s">
        <v>36</v>
      </c>
      <c r="C7966" s="4">
        <v>1128299.0</v>
      </c>
      <c r="D7966" s="5">
        <v>44220.0</v>
      </c>
      <c r="E7966" s="4" t="s">
        <v>37</v>
      </c>
      <c r="F7966" s="4" t="s">
        <v>38</v>
      </c>
      <c r="G7966" s="4" t="s">
        <v>39</v>
      </c>
      <c r="H7966" s="6" t="s">
        <v>18</v>
      </c>
      <c r="I7966" s="7">
        <v>40.0</v>
      </c>
      <c r="J7966" s="8">
        <v>287.0</v>
      </c>
      <c r="K7966" s="9">
        <v>11480.0</v>
      </c>
      <c r="L7966" s="9">
        <v>4018.0000000000005</v>
      </c>
      <c r="M7966" s="10">
        <v>0.35000000000000003</v>
      </c>
      <c r="N7966" s="4" t="s">
        <v>30</v>
      </c>
      <c r="O7966" s="4" t="s">
        <v>20</v>
      </c>
      <c r="P7966" s="4" t="s">
        <v>24</v>
      </c>
    </row>
    <row r="7967" ht="14.25" customHeight="1">
      <c r="B7967" s="4" t="s">
        <v>36</v>
      </c>
      <c r="C7967" s="4">
        <v>1128299.0</v>
      </c>
      <c r="D7967" s="5">
        <v>44221.0</v>
      </c>
      <c r="E7967" s="4" t="s">
        <v>37</v>
      </c>
      <c r="F7967" s="4" t="s">
        <v>38</v>
      </c>
      <c r="G7967" s="4" t="s">
        <v>39</v>
      </c>
      <c r="H7967" s="6" t="s">
        <v>22</v>
      </c>
      <c r="I7967" s="7">
        <v>42.0</v>
      </c>
      <c r="J7967" s="8">
        <v>287.0</v>
      </c>
      <c r="K7967" s="9">
        <v>12054.0</v>
      </c>
      <c r="L7967" s="9">
        <v>2049.18</v>
      </c>
      <c r="M7967" s="10">
        <v>0.16999999999999998</v>
      </c>
      <c r="N7967" s="4" t="s">
        <v>30</v>
      </c>
      <c r="O7967" s="4" t="s">
        <v>29</v>
      </c>
      <c r="P7967" s="4" t="s">
        <v>21</v>
      </c>
    </row>
    <row r="7968" ht="14.25" customHeight="1">
      <c r="B7968" s="4" t="s">
        <v>36</v>
      </c>
      <c r="C7968" s="4">
        <v>1128299.0</v>
      </c>
      <c r="D7968" s="5">
        <v>44222.0</v>
      </c>
      <c r="E7968" s="4" t="s">
        <v>37</v>
      </c>
      <c r="F7968" s="4" t="s">
        <v>38</v>
      </c>
      <c r="G7968" s="4" t="s">
        <v>39</v>
      </c>
      <c r="H7968" s="6" t="s">
        <v>25</v>
      </c>
      <c r="I7968" s="7">
        <v>39.0</v>
      </c>
      <c r="J7968" s="8">
        <v>248.0</v>
      </c>
      <c r="K7968" s="9">
        <v>9672.0</v>
      </c>
      <c r="L7968" s="9">
        <v>3288.48</v>
      </c>
      <c r="M7968" s="10">
        <v>0.34</v>
      </c>
      <c r="N7968" s="4" t="s">
        <v>30</v>
      </c>
      <c r="O7968" s="4" t="s">
        <v>23</v>
      </c>
      <c r="P7968" s="4" t="s">
        <v>24</v>
      </c>
    </row>
    <row r="7969" ht="14.25" customHeight="1">
      <c r="B7969" s="4" t="s">
        <v>36</v>
      </c>
      <c r="C7969" s="4">
        <v>1128299.0</v>
      </c>
      <c r="D7969" s="5">
        <v>44223.0</v>
      </c>
      <c r="E7969" s="4" t="s">
        <v>37</v>
      </c>
      <c r="F7969" s="4" t="s">
        <v>38</v>
      </c>
      <c r="G7969" s="4" t="s">
        <v>39</v>
      </c>
      <c r="H7969" s="6" t="s">
        <v>26</v>
      </c>
      <c r="I7969" s="7">
        <v>39.0</v>
      </c>
      <c r="J7969" s="8">
        <v>247.0</v>
      </c>
      <c r="K7969" s="9">
        <v>9633.0</v>
      </c>
      <c r="L7969" s="9">
        <v>2600.91</v>
      </c>
      <c r="M7969" s="10">
        <v>0.26999999999999996</v>
      </c>
      <c r="N7969" s="4" t="s">
        <v>30</v>
      </c>
      <c r="O7969" s="4" t="s">
        <v>23</v>
      </c>
      <c r="P7969" s="4" t="s">
        <v>21</v>
      </c>
    </row>
    <row r="7970" ht="14.25" customHeight="1">
      <c r="B7970" s="4" t="s">
        <v>36</v>
      </c>
      <c r="C7970" s="4">
        <v>1128299.0</v>
      </c>
      <c r="D7970" s="5">
        <v>44224.0</v>
      </c>
      <c r="E7970" s="4" t="s">
        <v>37</v>
      </c>
      <c r="F7970" s="4" t="s">
        <v>38</v>
      </c>
      <c r="G7970" s="4" t="s">
        <v>39</v>
      </c>
      <c r="H7970" s="6" t="s">
        <v>27</v>
      </c>
      <c r="I7970" s="7">
        <v>43.0</v>
      </c>
      <c r="J7970" s="8">
        <v>225.0</v>
      </c>
      <c r="K7970" s="9">
        <v>9675.0</v>
      </c>
      <c r="L7970" s="9">
        <v>4644.000000000001</v>
      </c>
      <c r="M7970" s="10">
        <v>0.4800000000000001</v>
      </c>
      <c r="N7970" s="4" t="s">
        <v>30</v>
      </c>
      <c r="O7970" s="4" t="s">
        <v>29</v>
      </c>
      <c r="P7970" s="4" t="s">
        <v>24</v>
      </c>
    </row>
    <row r="7971" ht="14.25" customHeight="1">
      <c r="B7971" s="4" t="s">
        <v>36</v>
      </c>
      <c r="C7971" s="4">
        <v>1128299.0</v>
      </c>
      <c r="D7971" s="5">
        <v>44225.0</v>
      </c>
      <c r="E7971" s="4" t="s">
        <v>37</v>
      </c>
      <c r="F7971" s="4" t="s">
        <v>38</v>
      </c>
      <c r="G7971" s="4" t="s">
        <v>39</v>
      </c>
      <c r="H7971" s="6" t="s">
        <v>28</v>
      </c>
      <c r="I7971" s="7">
        <v>51.0</v>
      </c>
      <c r="J7971" s="8">
        <v>264.0</v>
      </c>
      <c r="K7971" s="9">
        <v>13464.0</v>
      </c>
      <c r="L7971" s="9">
        <v>2019.6000000000004</v>
      </c>
      <c r="M7971" s="10">
        <v>0.15000000000000002</v>
      </c>
      <c r="N7971" s="4" t="s">
        <v>30</v>
      </c>
      <c r="O7971" s="4" t="s">
        <v>20</v>
      </c>
      <c r="P7971" s="4" t="s">
        <v>21</v>
      </c>
    </row>
    <row r="7972" ht="14.25" customHeight="1">
      <c r="B7972" s="4" t="s">
        <v>36</v>
      </c>
      <c r="C7972" s="4">
        <v>1128299.0</v>
      </c>
      <c r="D7972" s="5">
        <v>44226.0</v>
      </c>
      <c r="E7972" s="4" t="s">
        <v>37</v>
      </c>
      <c r="F7972" s="4" t="s">
        <v>38</v>
      </c>
      <c r="G7972" s="4" t="s">
        <v>39</v>
      </c>
      <c r="H7972" s="6" t="s">
        <v>18</v>
      </c>
      <c r="I7972" s="7">
        <v>36.0</v>
      </c>
      <c r="J7972" s="8">
        <v>289.0</v>
      </c>
      <c r="K7972" s="9">
        <v>10404.0</v>
      </c>
      <c r="L7972" s="9">
        <v>3433.3200000000006</v>
      </c>
      <c r="M7972" s="10">
        <v>0.33000000000000007</v>
      </c>
      <c r="N7972" s="4" t="s">
        <v>30</v>
      </c>
      <c r="O7972" s="4" t="s">
        <v>23</v>
      </c>
      <c r="P7972" s="4" t="s">
        <v>21</v>
      </c>
    </row>
    <row r="7973" ht="14.25" customHeight="1">
      <c r="B7973" s="4" t="s">
        <v>36</v>
      </c>
      <c r="C7973" s="4">
        <v>1128299.0</v>
      </c>
      <c r="D7973" s="5">
        <v>44227.0</v>
      </c>
      <c r="E7973" s="4" t="s">
        <v>37</v>
      </c>
      <c r="F7973" s="4" t="s">
        <v>38</v>
      </c>
      <c r="G7973" s="4" t="s">
        <v>39</v>
      </c>
      <c r="H7973" s="6" t="s">
        <v>22</v>
      </c>
      <c r="I7973" s="7">
        <v>39.0</v>
      </c>
      <c r="J7973" s="8">
        <v>280.0</v>
      </c>
      <c r="K7973" s="9">
        <v>10920.0</v>
      </c>
      <c r="L7973" s="9">
        <v>1965.6</v>
      </c>
      <c r="M7973" s="10">
        <v>0.18</v>
      </c>
      <c r="N7973" s="4" t="s">
        <v>30</v>
      </c>
      <c r="O7973" s="4" t="s">
        <v>29</v>
      </c>
      <c r="P7973" s="4" t="s">
        <v>24</v>
      </c>
    </row>
    <row r="7974" ht="14.25" customHeight="1">
      <c r="B7974" s="4" t="s">
        <v>36</v>
      </c>
      <c r="C7974" s="4">
        <v>1128299.0</v>
      </c>
      <c r="D7974" s="5">
        <v>44228.0</v>
      </c>
      <c r="E7974" s="4" t="s">
        <v>37</v>
      </c>
      <c r="F7974" s="4" t="s">
        <v>38</v>
      </c>
      <c r="G7974" s="4" t="s">
        <v>39</v>
      </c>
      <c r="H7974" s="6" t="s">
        <v>25</v>
      </c>
      <c r="I7974" s="7">
        <v>42.0</v>
      </c>
      <c r="J7974" s="8">
        <v>210.0</v>
      </c>
      <c r="K7974" s="9">
        <v>8820.0</v>
      </c>
      <c r="L7974" s="9">
        <v>2910.600000000001</v>
      </c>
      <c r="M7974" s="10">
        <v>0.33000000000000007</v>
      </c>
      <c r="N7974" s="4" t="s">
        <v>30</v>
      </c>
      <c r="O7974" s="4" t="s">
        <v>20</v>
      </c>
      <c r="P7974" s="4" t="s">
        <v>24</v>
      </c>
    </row>
    <row r="7975" ht="14.25" customHeight="1">
      <c r="B7975" s="4" t="s">
        <v>36</v>
      </c>
      <c r="C7975" s="4">
        <v>1128299.0</v>
      </c>
      <c r="D7975" s="5">
        <v>44229.0</v>
      </c>
      <c r="E7975" s="4" t="s">
        <v>37</v>
      </c>
      <c r="F7975" s="4" t="s">
        <v>38</v>
      </c>
      <c r="G7975" s="4" t="s">
        <v>39</v>
      </c>
      <c r="H7975" s="6" t="s">
        <v>26</v>
      </c>
      <c r="I7975" s="7">
        <v>42.0</v>
      </c>
      <c r="J7975" s="8">
        <v>223.0</v>
      </c>
      <c r="K7975" s="9">
        <v>9366.0</v>
      </c>
      <c r="L7975" s="9">
        <v>2903.4599999999996</v>
      </c>
      <c r="M7975" s="10">
        <v>0.30999999999999994</v>
      </c>
      <c r="N7975" s="4" t="s">
        <v>30</v>
      </c>
      <c r="O7975" s="4" t="s">
        <v>29</v>
      </c>
      <c r="P7975" s="4" t="s">
        <v>21</v>
      </c>
    </row>
    <row r="7976" ht="14.25" customHeight="1">
      <c r="B7976" s="4" t="s">
        <v>36</v>
      </c>
      <c r="C7976" s="4">
        <v>1128299.0</v>
      </c>
      <c r="D7976" s="5">
        <v>44230.0</v>
      </c>
      <c r="E7976" s="4" t="s">
        <v>37</v>
      </c>
      <c r="F7976" s="4" t="s">
        <v>38</v>
      </c>
      <c r="G7976" s="4" t="s">
        <v>39</v>
      </c>
      <c r="H7976" s="6" t="s">
        <v>27</v>
      </c>
      <c r="I7976" s="7">
        <v>50.0</v>
      </c>
      <c r="J7976" s="8">
        <v>221.0</v>
      </c>
      <c r="K7976" s="9">
        <v>11050.0</v>
      </c>
      <c r="L7976" s="9">
        <v>5193.500000000001</v>
      </c>
      <c r="M7976" s="10">
        <v>0.4700000000000001</v>
      </c>
      <c r="N7976" s="4" t="s">
        <v>30</v>
      </c>
      <c r="O7976" s="4" t="s">
        <v>20</v>
      </c>
      <c r="P7976" s="4" t="s">
        <v>24</v>
      </c>
    </row>
    <row r="7977" ht="14.25" customHeight="1">
      <c r="B7977" s="4" t="s">
        <v>36</v>
      </c>
      <c r="C7977" s="4">
        <v>1128299.0</v>
      </c>
      <c r="D7977" s="5">
        <v>44231.0</v>
      </c>
      <c r="E7977" s="4" t="s">
        <v>37</v>
      </c>
      <c r="F7977" s="4" t="s">
        <v>38</v>
      </c>
      <c r="G7977" s="4" t="s">
        <v>39</v>
      </c>
      <c r="H7977" s="6" t="s">
        <v>28</v>
      </c>
      <c r="I7977" s="7">
        <v>46.0</v>
      </c>
      <c r="J7977" s="8">
        <v>224.0</v>
      </c>
      <c r="K7977" s="9">
        <v>10304.0</v>
      </c>
      <c r="L7977" s="9">
        <v>1236.48</v>
      </c>
      <c r="M7977" s="10">
        <v>0.12000000000000001</v>
      </c>
      <c r="N7977" s="4" t="s">
        <v>30</v>
      </c>
      <c r="O7977" s="4" t="s">
        <v>29</v>
      </c>
      <c r="P7977" s="4" t="s">
        <v>24</v>
      </c>
    </row>
    <row r="7978" ht="14.25" customHeight="1">
      <c r="B7978" s="4" t="s">
        <v>36</v>
      </c>
      <c r="C7978" s="4">
        <v>1128299.0</v>
      </c>
      <c r="D7978" s="5">
        <v>44232.0</v>
      </c>
      <c r="E7978" s="4" t="s">
        <v>37</v>
      </c>
      <c r="F7978" s="4" t="s">
        <v>38</v>
      </c>
      <c r="G7978" s="4" t="s">
        <v>39</v>
      </c>
      <c r="H7978" s="6" t="s">
        <v>18</v>
      </c>
      <c r="I7978" s="7">
        <v>39.0</v>
      </c>
      <c r="J7978" s="8">
        <v>263.0</v>
      </c>
      <c r="K7978" s="9">
        <v>10257.0</v>
      </c>
      <c r="L7978" s="9">
        <v>3589.9500000000003</v>
      </c>
      <c r="M7978" s="10">
        <v>0.35000000000000003</v>
      </c>
      <c r="N7978" s="4" t="s">
        <v>30</v>
      </c>
      <c r="O7978" s="4" t="s">
        <v>20</v>
      </c>
      <c r="P7978" s="4" t="s">
        <v>21</v>
      </c>
    </row>
    <row r="7979" ht="14.25" customHeight="1">
      <c r="B7979" s="4" t="s">
        <v>36</v>
      </c>
      <c r="C7979" s="4">
        <v>1128299.0</v>
      </c>
      <c r="D7979" s="5">
        <v>44233.0</v>
      </c>
      <c r="E7979" s="4" t="s">
        <v>37</v>
      </c>
      <c r="F7979" s="4" t="s">
        <v>38</v>
      </c>
      <c r="G7979" s="4" t="s">
        <v>39</v>
      </c>
      <c r="H7979" s="6" t="s">
        <v>22</v>
      </c>
      <c r="I7979" s="7">
        <v>46.0</v>
      </c>
      <c r="J7979" s="8">
        <v>306.0</v>
      </c>
      <c r="K7979" s="9">
        <v>14076.0</v>
      </c>
      <c r="L7979" s="9">
        <v>2815.2000000000003</v>
      </c>
      <c r="M7979" s="10">
        <v>0.2</v>
      </c>
      <c r="N7979" s="4" t="s">
        <v>30</v>
      </c>
      <c r="O7979" s="4" t="s">
        <v>29</v>
      </c>
      <c r="P7979" s="4" t="s">
        <v>21</v>
      </c>
    </row>
    <row r="7980" ht="14.25" customHeight="1">
      <c r="B7980" s="4" t="s">
        <v>36</v>
      </c>
      <c r="C7980" s="4">
        <v>1128299.0</v>
      </c>
      <c r="D7980" s="5">
        <v>44234.0</v>
      </c>
      <c r="E7980" s="4" t="s">
        <v>37</v>
      </c>
      <c r="F7980" s="4" t="s">
        <v>38</v>
      </c>
      <c r="G7980" s="4" t="s">
        <v>39</v>
      </c>
      <c r="H7980" s="6" t="s">
        <v>25</v>
      </c>
      <c r="I7980" s="7">
        <v>40.0</v>
      </c>
      <c r="J7980" s="8">
        <v>247.0</v>
      </c>
      <c r="K7980" s="9">
        <v>9880.0</v>
      </c>
      <c r="L7980" s="9">
        <v>3359.2000000000003</v>
      </c>
      <c r="M7980" s="10">
        <v>0.34</v>
      </c>
      <c r="N7980" s="4" t="s">
        <v>30</v>
      </c>
      <c r="O7980" s="4" t="s">
        <v>23</v>
      </c>
      <c r="P7980" s="4" t="s">
        <v>24</v>
      </c>
    </row>
    <row r="7981" ht="14.25" customHeight="1">
      <c r="B7981" s="4" t="s">
        <v>36</v>
      </c>
      <c r="C7981" s="4">
        <v>1128299.0</v>
      </c>
      <c r="D7981" s="5">
        <v>44235.0</v>
      </c>
      <c r="E7981" s="4" t="s">
        <v>37</v>
      </c>
      <c r="F7981" s="4" t="s">
        <v>38</v>
      </c>
      <c r="G7981" s="4" t="s">
        <v>39</v>
      </c>
      <c r="H7981" s="6" t="s">
        <v>26</v>
      </c>
      <c r="I7981" s="7">
        <v>37.0</v>
      </c>
      <c r="J7981" s="8">
        <v>210.0</v>
      </c>
      <c r="K7981" s="9">
        <v>7770.0</v>
      </c>
      <c r="L7981" s="9">
        <v>2253.2999999999997</v>
      </c>
      <c r="M7981" s="10">
        <v>0.29</v>
      </c>
      <c r="N7981" s="4" t="s">
        <v>30</v>
      </c>
      <c r="O7981" s="4" t="s">
        <v>23</v>
      </c>
      <c r="P7981" s="4" t="s">
        <v>21</v>
      </c>
    </row>
    <row r="7982" ht="14.25" customHeight="1">
      <c r="B7982" s="4" t="s">
        <v>36</v>
      </c>
      <c r="C7982" s="4">
        <v>1128299.0</v>
      </c>
      <c r="D7982" s="5">
        <v>44236.0</v>
      </c>
      <c r="E7982" s="4" t="s">
        <v>37</v>
      </c>
      <c r="F7982" s="4" t="s">
        <v>38</v>
      </c>
      <c r="G7982" s="4" t="s">
        <v>39</v>
      </c>
      <c r="H7982" s="6" t="s">
        <v>27</v>
      </c>
      <c r="I7982" s="7">
        <v>51.0</v>
      </c>
      <c r="J7982" s="8">
        <v>228.0</v>
      </c>
      <c r="K7982" s="9">
        <v>11628.0</v>
      </c>
      <c r="L7982" s="9">
        <v>5465.160000000001</v>
      </c>
      <c r="M7982" s="10">
        <v>0.4700000000000001</v>
      </c>
      <c r="N7982" s="4" t="s">
        <v>30</v>
      </c>
      <c r="O7982" s="4" t="s">
        <v>20</v>
      </c>
      <c r="P7982" s="4" t="s">
        <v>21</v>
      </c>
    </row>
    <row r="7983" ht="14.25" customHeight="1">
      <c r="B7983" s="4" t="s">
        <v>36</v>
      </c>
      <c r="C7983" s="4">
        <v>1128299.0</v>
      </c>
      <c r="D7983" s="5">
        <v>44237.0</v>
      </c>
      <c r="E7983" s="4" t="s">
        <v>37</v>
      </c>
      <c r="F7983" s="4" t="s">
        <v>38</v>
      </c>
      <c r="G7983" s="4" t="s">
        <v>39</v>
      </c>
      <c r="H7983" s="6" t="s">
        <v>28</v>
      </c>
      <c r="I7983" s="7">
        <v>56.0</v>
      </c>
      <c r="J7983" s="8">
        <v>256.0</v>
      </c>
      <c r="K7983" s="9">
        <v>14336.0</v>
      </c>
      <c r="L7983" s="9">
        <v>2150.4000000000005</v>
      </c>
      <c r="M7983" s="10">
        <v>0.15000000000000002</v>
      </c>
      <c r="N7983" s="4" t="s">
        <v>30</v>
      </c>
      <c r="O7983" s="4" t="s">
        <v>29</v>
      </c>
      <c r="P7983" s="4" t="s">
        <v>24</v>
      </c>
    </row>
    <row r="7984" ht="14.25" customHeight="1">
      <c r="B7984" s="4" t="s">
        <v>36</v>
      </c>
      <c r="C7984" s="4">
        <v>1128299.0</v>
      </c>
      <c r="D7984" s="5">
        <v>44238.0</v>
      </c>
      <c r="E7984" s="4" t="s">
        <v>37</v>
      </c>
      <c r="F7984" s="4" t="s">
        <v>38</v>
      </c>
      <c r="G7984" s="4" t="s">
        <v>39</v>
      </c>
      <c r="H7984" s="6" t="s">
        <v>18</v>
      </c>
      <c r="I7984" s="7">
        <v>40.0</v>
      </c>
      <c r="J7984" s="8">
        <v>322.0</v>
      </c>
      <c r="K7984" s="9">
        <v>12880.0</v>
      </c>
      <c r="L7984" s="9">
        <v>4250.400000000001</v>
      </c>
      <c r="M7984" s="10">
        <v>0.33000000000000007</v>
      </c>
      <c r="N7984" s="4" t="s">
        <v>30</v>
      </c>
      <c r="O7984" s="4" t="s">
        <v>29</v>
      </c>
      <c r="P7984" s="4" t="s">
        <v>24</v>
      </c>
    </row>
    <row r="7985" ht="14.25" customHeight="1">
      <c r="B7985" s="4" t="s">
        <v>36</v>
      </c>
      <c r="C7985" s="4">
        <v>1128299.0</v>
      </c>
      <c r="D7985" s="5">
        <v>44239.0</v>
      </c>
      <c r="E7985" s="4" t="s">
        <v>37</v>
      </c>
      <c r="F7985" s="4" t="s">
        <v>38</v>
      </c>
      <c r="G7985" s="4" t="s">
        <v>39</v>
      </c>
      <c r="H7985" s="6" t="s">
        <v>22</v>
      </c>
      <c r="I7985" s="7">
        <v>46.0</v>
      </c>
      <c r="J7985" s="8">
        <v>332.0</v>
      </c>
      <c r="K7985" s="9">
        <v>15272.0</v>
      </c>
      <c r="L7985" s="9">
        <v>3207.12</v>
      </c>
      <c r="M7985" s="10">
        <v>0.21</v>
      </c>
      <c r="N7985" s="4" t="s">
        <v>30</v>
      </c>
      <c r="O7985" s="4" t="s">
        <v>23</v>
      </c>
      <c r="P7985" s="4" t="s">
        <v>24</v>
      </c>
    </row>
    <row r="7986" ht="14.25" customHeight="1">
      <c r="B7986" s="4" t="s">
        <v>36</v>
      </c>
      <c r="C7986" s="4">
        <v>1128299.0</v>
      </c>
      <c r="D7986" s="5">
        <v>44240.0</v>
      </c>
      <c r="E7986" s="4" t="s">
        <v>37</v>
      </c>
      <c r="F7986" s="4" t="s">
        <v>38</v>
      </c>
      <c r="G7986" s="4" t="s">
        <v>39</v>
      </c>
      <c r="H7986" s="6" t="s">
        <v>25</v>
      </c>
      <c r="I7986" s="7">
        <v>44.0</v>
      </c>
      <c r="J7986" s="8">
        <v>256.0</v>
      </c>
      <c r="K7986" s="9">
        <v>11264.0</v>
      </c>
      <c r="L7986" s="9">
        <v>3717.120000000001</v>
      </c>
      <c r="M7986" s="10">
        <v>0.33000000000000007</v>
      </c>
      <c r="N7986" s="4" t="s">
        <v>30</v>
      </c>
      <c r="O7986" s="4" t="s">
        <v>20</v>
      </c>
      <c r="P7986" s="4" t="s">
        <v>21</v>
      </c>
    </row>
    <row r="7987" ht="14.25" customHeight="1">
      <c r="B7987" s="4" t="s">
        <v>36</v>
      </c>
      <c r="C7987" s="4">
        <v>1128299.0</v>
      </c>
      <c r="D7987" s="5">
        <v>44241.0</v>
      </c>
      <c r="E7987" s="4" t="s">
        <v>37</v>
      </c>
      <c r="F7987" s="4" t="s">
        <v>38</v>
      </c>
      <c r="G7987" s="4" t="s">
        <v>39</v>
      </c>
      <c r="H7987" s="6" t="s">
        <v>26</v>
      </c>
      <c r="I7987" s="7">
        <v>40.0</v>
      </c>
      <c r="J7987" s="8">
        <v>271.0</v>
      </c>
      <c r="K7987" s="9">
        <v>10840.0</v>
      </c>
      <c r="L7987" s="9">
        <v>3252.0</v>
      </c>
      <c r="M7987" s="10">
        <v>0.3</v>
      </c>
      <c r="N7987" s="4" t="s">
        <v>30</v>
      </c>
      <c r="O7987" s="4" t="s">
        <v>23</v>
      </c>
      <c r="P7987" s="4" t="s">
        <v>24</v>
      </c>
    </row>
    <row r="7988" ht="14.25" customHeight="1">
      <c r="B7988" s="4" t="s">
        <v>36</v>
      </c>
      <c r="C7988" s="4">
        <v>1128299.0</v>
      </c>
      <c r="D7988" s="5">
        <v>44242.0</v>
      </c>
      <c r="E7988" s="4" t="s">
        <v>37</v>
      </c>
      <c r="F7988" s="4" t="s">
        <v>38</v>
      </c>
      <c r="G7988" s="4" t="s">
        <v>39</v>
      </c>
      <c r="H7988" s="6" t="s">
        <v>27</v>
      </c>
      <c r="I7988" s="7">
        <v>43.0</v>
      </c>
      <c r="J7988" s="8">
        <v>245.0</v>
      </c>
      <c r="K7988" s="9">
        <v>10535.0</v>
      </c>
      <c r="L7988" s="9">
        <v>5478.2</v>
      </c>
      <c r="M7988" s="10">
        <v>0.52</v>
      </c>
      <c r="N7988" s="4" t="s">
        <v>30</v>
      </c>
      <c r="O7988" s="4" t="s">
        <v>23</v>
      </c>
      <c r="P7988" s="4" t="s">
        <v>21</v>
      </c>
    </row>
    <row r="7989" ht="14.25" customHeight="1">
      <c r="B7989" s="4" t="s">
        <v>36</v>
      </c>
      <c r="C7989" s="4">
        <v>1128299.0</v>
      </c>
      <c r="D7989" s="5">
        <v>44243.0</v>
      </c>
      <c r="E7989" s="4" t="s">
        <v>37</v>
      </c>
      <c r="F7989" s="4" t="s">
        <v>38</v>
      </c>
      <c r="G7989" s="4" t="s">
        <v>39</v>
      </c>
      <c r="H7989" s="6" t="s">
        <v>28</v>
      </c>
      <c r="I7989" s="7">
        <v>50.0</v>
      </c>
      <c r="J7989" s="8">
        <v>256.0</v>
      </c>
      <c r="K7989" s="9">
        <v>12800.0</v>
      </c>
      <c r="L7989" s="9">
        <v>2176.0</v>
      </c>
      <c r="M7989" s="10">
        <v>0.17</v>
      </c>
      <c r="N7989" s="4" t="s">
        <v>30</v>
      </c>
      <c r="O7989" s="4" t="s">
        <v>29</v>
      </c>
      <c r="P7989" s="4" t="s">
        <v>21</v>
      </c>
    </row>
    <row r="7990" ht="14.25" customHeight="1">
      <c r="B7990" s="4" t="s">
        <v>40</v>
      </c>
      <c r="C7990" s="4">
        <v>1189833.0</v>
      </c>
      <c r="D7990" s="5">
        <v>44244.0</v>
      </c>
      <c r="E7990" s="4" t="s">
        <v>37</v>
      </c>
      <c r="F7990" s="4" t="s">
        <v>38</v>
      </c>
      <c r="G7990" s="4" t="s">
        <v>39</v>
      </c>
      <c r="H7990" s="6" t="s">
        <v>18</v>
      </c>
      <c r="I7990" s="7">
        <v>26.0</v>
      </c>
      <c r="J7990" s="8">
        <v>224.0</v>
      </c>
      <c r="K7990" s="9">
        <v>5824.0</v>
      </c>
      <c r="L7990" s="9">
        <v>2504.32</v>
      </c>
      <c r="M7990" s="10">
        <v>0.43000000000000005</v>
      </c>
      <c r="N7990" s="4" t="s">
        <v>30</v>
      </c>
      <c r="O7990" s="4" t="s">
        <v>29</v>
      </c>
      <c r="P7990" s="4" t="s">
        <v>21</v>
      </c>
    </row>
    <row r="7991" ht="14.25" customHeight="1">
      <c r="B7991" s="4" t="s">
        <v>40</v>
      </c>
      <c r="C7991" s="4">
        <v>1189833.0</v>
      </c>
      <c r="D7991" s="5">
        <v>44245.0</v>
      </c>
      <c r="E7991" s="4" t="s">
        <v>37</v>
      </c>
      <c r="F7991" s="4" t="s">
        <v>38</v>
      </c>
      <c r="G7991" s="4" t="s">
        <v>39</v>
      </c>
      <c r="H7991" s="6" t="s">
        <v>22</v>
      </c>
      <c r="I7991" s="7">
        <v>35.0</v>
      </c>
      <c r="J7991" s="8">
        <v>224.0</v>
      </c>
      <c r="K7991" s="9">
        <v>7840.0</v>
      </c>
      <c r="L7991" s="9">
        <v>2352.0</v>
      </c>
      <c r="M7991" s="10">
        <v>0.3</v>
      </c>
      <c r="N7991" s="4" t="s">
        <v>30</v>
      </c>
      <c r="O7991" s="4" t="s">
        <v>23</v>
      </c>
      <c r="P7991" s="4" t="s">
        <v>21</v>
      </c>
    </row>
    <row r="7992" ht="14.25" customHeight="1">
      <c r="B7992" s="4" t="s">
        <v>40</v>
      </c>
      <c r="C7992" s="4">
        <v>1189833.0</v>
      </c>
      <c r="D7992" s="5">
        <v>44264.0</v>
      </c>
      <c r="E7992" s="4" t="s">
        <v>37</v>
      </c>
      <c r="F7992" s="4" t="s">
        <v>38</v>
      </c>
      <c r="G7992" s="4" t="s">
        <v>39</v>
      </c>
      <c r="H7992" s="6" t="s">
        <v>25</v>
      </c>
      <c r="I7992" s="7">
        <v>36.0</v>
      </c>
      <c r="J7992" s="8">
        <v>217.0</v>
      </c>
      <c r="K7992" s="9">
        <v>7812.0</v>
      </c>
      <c r="L7992" s="9">
        <v>3281.0400000000004</v>
      </c>
      <c r="M7992" s="10">
        <v>0.42000000000000004</v>
      </c>
      <c r="N7992" s="4" t="s">
        <v>30</v>
      </c>
      <c r="O7992" s="4" t="s">
        <v>20</v>
      </c>
      <c r="P7992" s="4" t="s">
        <v>24</v>
      </c>
    </row>
    <row r="7993" ht="14.25" customHeight="1">
      <c r="B7993" s="4" t="s">
        <v>40</v>
      </c>
      <c r="C7993" s="4">
        <v>1189833.0</v>
      </c>
      <c r="D7993" s="5">
        <v>44265.0</v>
      </c>
      <c r="E7993" s="4" t="s">
        <v>37</v>
      </c>
      <c r="F7993" s="4" t="s">
        <v>38</v>
      </c>
      <c r="G7993" s="4" t="s">
        <v>39</v>
      </c>
      <c r="H7993" s="6" t="s">
        <v>26</v>
      </c>
      <c r="I7993" s="7">
        <v>33.0</v>
      </c>
      <c r="J7993" s="8">
        <v>182.0</v>
      </c>
      <c r="K7993" s="9">
        <v>6006.0</v>
      </c>
      <c r="L7993" s="9">
        <v>2282.28</v>
      </c>
      <c r="M7993" s="10">
        <v>0.38</v>
      </c>
      <c r="N7993" s="4" t="s">
        <v>30</v>
      </c>
      <c r="O7993" s="4" t="s">
        <v>29</v>
      </c>
      <c r="P7993" s="4" t="s">
        <v>24</v>
      </c>
    </row>
    <row r="7994" ht="14.25" customHeight="1">
      <c r="B7994" s="4" t="s">
        <v>40</v>
      </c>
      <c r="C7994" s="4">
        <v>1189833.0</v>
      </c>
      <c r="D7994" s="5">
        <v>44266.0</v>
      </c>
      <c r="E7994" s="4" t="s">
        <v>37</v>
      </c>
      <c r="F7994" s="4" t="s">
        <v>38</v>
      </c>
      <c r="G7994" s="4" t="s">
        <v>41</v>
      </c>
      <c r="H7994" s="6" t="s">
        <v>27</v>
      </c>
      <c r="I7994" s="7">
        <v>36.0</v>
      </c>
      <c r="J7994" s="8">
        <v>155.0</v>
      </c>
      <c r="K7994" s="9">
        <v>5580.0</v>
      </c>
      <c r="L7994" s="9">
        <v>3292.2000000000003</v>
      </c>
      <c r="M7994" s="10">
        <v>0.5900000000000001</v>
      </c>
      <c r="N7994" s="4" t="s">
        <v>30</v>
      </c>
      <c r="O7994" s="4" t="s">
        <v>20</v>
      </c>
      <c r="P7994" s="4" t="s">
        <v>24</v>
      </c>
    </row>
    <row r="7995" ht="14.25" customHeight="1">
      <c r="B7995" s="4" t="s">
        <v>40</v>
      </c>
      <c r="C7995" s="4">
        <v>1189833.0</v>
      </c>
      <c r="D7995" s="5">
        <v>44267.0</v>
      </c>
      <c r="E7995" s="4" t="s">
        <v>37</v>
      </c>
      <c r="F7995" s="4" t="s">
        <v>38</v>
      </c>
      <c r="G7995" s="4" t="s">
        <v>41</v>
      </c>
      <c r="H7995" s="6" t="s">
        <v>28</v>
      </c>
      <c r="I7995" s="7">
        <v>29.0</v>
      </c>
      <c r="J7995" s="8">
        <v>210.0</v>
      </c>
      <c r="K7995" s="9">
        <v>6090.0</v>
      </c>
      <c r="L7995" s="9">
        <v>1400.7</v>
      </c>
      <c r="M7995" s="10">
        <v>0.23</v>
      </c>
      <c r="N7995" s="4" t="s">
        <v>30</v>
      </c>
      <c r="O7995" s="4" t="s">
        <v>20</v>
      </c>
      <c r="P7995" s="4" t="s">
        <v>24</v>
      </c>
    </row>
    <row r="7996" ht="14.25" customHeight="1">
      <c r="B7996" s="4" t="s">
        <v>40</v>
      </c>
      <c r="C7996" s="4">
        <v>1189833.0</v>
      </c>
      <c r="D7996" s="5">
        <v>44268.0</v>
      </c>
      <c r="E7996" s="4" t="s">
        <v>37</v>
      </c>
      <c r="F7996" s="4" t="s">
        <v>38</v>
      </c>
      <c r="G7996" s="4" t="s">
        <v>41</v>
      </c>
      <c r="H7996" s="6" t="s">
        <v>18</v>
      </c>
      <c r="I7996" s="7">
        <v>28.0</v>
      </c>
      <c r="J7996" s="8">
        <v>240.0</v>
      </c>
      <c r="K7996" s="9">
        <v>6720.0</v>
      </c>
      <c r="L7996" s="9">
        <v>3091.2000000000003</v>
      </c>
      <c r="M7996" s="10">
        <v>0.46</v>
      </c>
      <c r="N7996" s="4" t="s">
        <v>30</v>
      </c>
      <c r="O7996" s="4" t="s">
        <v>20</v>
      </c>
      <c r="P7996" s="4" t="s">
        <v>21</v>
      </c>
    </row>
    <row r="7997" ht="14.25" customHeight="1">
      <c r="B7997" s="4" t="s">
        <v>40</v>
      </c>
      <c r="C7997" s="4">
        <v>1189833.0</v>
      </c>
      <c r="D7997" s="5">
        <v>44269.0</v>
      </c>
      <c r="E7997" s="4" t="s">
        <v>37</v>
      </c>
      <c r="F7997" s="4" t="s">
        <v>38</v>
      </c>
      <c r="G7997" s="4" t="s">
        <v>41</v>
      </c>
      <c r="H7997" s="6" t="s">
        <v>22</v>
      </c>
      <c r="I7997" s="7">
        <v>30.0</v>
      </c>
      <c r="J7997" s="8">
        <v>215.0</v>
      </c>
      <c r="K7997" s="9">
        <v>6450.0</v>
      </c>
      <c r="L7997" s="9">
        <v>1999.5</v>
      </c>
      <c r="M7997" s="10">
        <v>0.31</v>
      </c>
      <c r="N7997" s="4" t="s">
        <v>30</v>
      </c>
      <c r="O7997" s="4" t="s">
        <v>29</v>
      </c>
      <c r="P7997" s="4" t="s">
        <v>24</v>
      </c>
    </row>
    <row r="7998" ht="14.25" customHeight="1">
      <c r="B7998" s="4" t="s">
        <v>40</v>
      </c>
      <c r="C7998" s="4">
        <v>1189833.0</v>
      </c>
      <c r="D7998" s="5">
        <v>44270.0</v>
      </c>
      <c r="E7998" s="4" t="s">
        <v>37</v>
      </c>
      <c r="F7998" s="4" t="s">
        <v>38</v>
      </c>
      <c r="G7998" s="4" t="s">
        <v>41</v>
      </c>
      <c r="H7998" s="6" t="s">
        <v>25</v>
      </c>
      <c r="I7998" s="7">
        <v>33.0</v>
      </c>
      <c r="J7998" s="8">
        <v>223.0</v>
      </c>
      <c r="K7998" s="9">
        <v>7359.0</v>
      </c>
      <c r="L7998" s="9">
        <v>3090.78</v>
      </c>
      <c r="M7998" s="10">
        <v>0.42000000000000004</v>
      </c>
      <c r="N7998" s="4" t="s">
        <v>30</v>
      </c>
      <c r="O7998" s="4" t="s">
        <v>20</v>
      </c>
      <c r="P7998" s="4" t="s">
        <v>21</v>
      </c>
    </row>
    <row r="7999" ht="14.25" customHeight="1">
      <c r="B7999" s="4" t="s">
        <v>40</v>
      </c>
      <c r="C7999" s="4">
        <v>1189833.0</v>
      </c>
      <c r="D7999" s="5">
        <v>44271.0</v>
      </c>
      <c r="E7999" s="4" t="s">
        <v>37</v>
      </c>
      <c r="F7999" s="4" t="s">
        <v>38</v>
      </c>
      <c r="G7999" s="4" t="s">
        <v>41</v>
      </c>
      <c r="H7999" s="6" t="s">
        <v>26</v>
      </c>
      <c r="I7999" s="7">
        <v>34.0</v>
      </c>
      <c r="J7999" s="8">
        <v>179.0</v>
      </c>
      <c r="K7999" s="9">
        <v>6086.0</v>
      </c>
      <c r="L7999" s="9">
        <v>2495.2599999999998</v>
      </c>
      <c r="M7999" s="10">
        <v>0.41</v>
      </c>
      <c r="N7999" s="4" t="s">
        <v>30</v>
      </c>
      <c r="O7999" s="4" t="s">
        <v>29</v>
      </c>
      <c r="P7999" s="4" t="s">
        <v>21</v>
      </c>
    </row>
    <row r="8000" ht="14.25" customHeight="1">
      <c r="B8000" s="4" t="s">
        <v>40</v>
      </c>
      <c r="C8000" s="4">
        <v>1189833.0</v>
      </c>
      <c r="D8000" s="5">
        <v>44272.0</v>
      </c>
      <c r="E8000" s="4" t="s">
        <v>37</v>
      </c>
      <c r="F8000" s="4" t="s">
        <v>38</v>
      </c>
      <c r="G8000" s="4" t="s">
        <v>41</v>
      </c>
      <c r="H8000" s="6" t="s">
        <v>27</v>
      </c>
      <c r="I8000" s="7">
        <v>40.0</v>
      </c>
      <c r="J8000" s="8">
        <v>140.0</v>
      </c>
      <c r="K8000" s="9">
        <v>5600.0</v>
      </c>
      <c r="L8000" s="9">
        <v>3192.0000000000005</v>
      </c>
      <c r="M8000" s="10">
        <v>0.5700000000000001</v>
      </c>
      <c r="N8000" s="4" t="s">
        <v>30</v>
      </c>
      <c r="O8000" s="4" t="s">
        <v>20</v>
      </c>
      <c r="P8000" s="4" t="s">
        <v>24</v>
      </c>
    </row>
    <row r="8001" ht="14.25" customHeight="1">
      <c r="B8001" s="4" t="s">
        <v>40</v>
      </c>
      <c r="C8001" s="4">
        <v>1189833.0</v>
      </c>
      <c r="D8001" s="5">
        <v>44273.0</v>
      </c>
      <c r="E8001" s="4" t="s">
        <v>37</v>
      </c>
      <c r="F8001" s="4" t="s">
        <v>38</v>
      </c>
      <c r="G8001" s="4" t="s">
        <v>41</v>
      </c>
      <c r="H8001" s="6" t="s">
        <v>28</v>
      </c>
      <c r="I8001" s="7">
        <v>32.0</v>
      </c>
      <c r="J8001" s="8">
        <v>208.0</v>
      </c>
      <c r="K8001" s="9">
        <v>6656.0</v>
      </c>
      <c r="L8001" s="9">
        <v>1730.56</v>
      </c>
      <c r="M8001" s="10">
        <v>0.26</v>
      </c>
      <c r="N8001" s="4" t="s">
        <v>30</v>
      </c>
      <c r="O8001" s="4" t="s">
        <v>23</v>
      </c>
      <c r="P8001" s="4" t="s">
        <v>21</v>
      </c>
    </row>
    <row r="8002" ht="14.25" customHeight="1">
      <c r="B8002" s="4" t="s">
        <v>40</v>
      </c>
      <c r="C8002" s="4">
        <v>1189833.0</v>
      </c>
      <c r="D8002" s="5">
        <v>44274.0</v>
      </c>
      <c r="E8002" s="4" t="s">
        <v>37</v>
      </c>
      <c r="F8002" s="4" t="s">
        <v>38</v>
      </c>
      <c r="G8002" s="4" t="s">
        <v>41</v>
      </c>
      <c r="H8002" s="6" t="s">
        <v>18</v>
      </c>
      <c r="I8002" s="7">
        <v>24.0</v>
      </c>
      <c r="J8002" s="8">
        <v>264.0</v>
      </c>
      <c r="K8002" s="9">
        <v>6336.0</v>
      </c>
      <c r="L8002" s="9">
        <v>2787.84</v>
      </c>
      <c r="M8002" s="10">
        <v>0.44</v>
      </c>
      <c r="N8002" s="4" t="s">
        <v>30</v>
      </c>
      <c r="O8002" s="4" t="s">
        <v>20</v>
      </c>
      <c r="P8002" s="4" t="s">
        <v>24</v>
      </c>
    </row>
    <row r="8003" ht="14.25" customHeight="1">
      <c r="B8003" s="4" t="s">
        <v>40</v>
      </c>
      <c r="C8003" s="4">
        <v>1189833.0</v>
      </c>
      <c r="D8003" s="5">
        <v>44275.0</v>
      </c>
      <c r="E8003" s="4" t="s">
        <v>37</v>
      </c>
      <c r="F8003" s="4" t="s">
        <v>38</v>
      </c>
      <c r="G8003" s="4" t="s">
        <v>41</v>
      </c>
      <c r="H8003" s="6" t="s">
        <v>22</v>
      </c>
      <c r="I8003" s="7">
        <v>36.0</v>
      </c>
      <c r="J8003" s="8">
        <v>228.0</v>
      </c>
      <c r="K8003" s="9">
        <v>8208.0</v>
      </c>
      <c r="L8003" s="9">
        <v>2298.2400000000002</v>
      </c>
      <c r="M8003" s="10">
        <v>0.28</v>
      </c>
      <c r="N8003" s="4" t="s">
        <v>30</v>
      </c>
      <c r="O8003" s="4" t="s">
        <v>20</v>
      </c>
      <c r="P8003" s="4" t="s">
        <v>24</v>
      </c>
    </row>
    <row r="8004" ht="14.25" customHeight="1">
      <c r="B8004" s="4" t="s">
        <v>40</v>
      </c>
      <c r="C8004" s="4">
        <v>1189833.0</v>
      </c>
      <c r="D8004" s="5">
        <v>44276.0</v>
      </c>
      <c r="E8004" s="4" t="s">
        <v>37</v>
      </c>
      <c r="F8004" s="4" t="s">
        <v>38</v>
      </c>
      <c r="G8004" s="4" t="s">
        <v>41</v>
      </c>
      <c r="H8004" s="6" t="s">
        <v>25</v>
      </c>
      <c r="I8004" s="7">
        <v>33.0</v>
      </c>
      <c r="J8004" s="8">
        <v>221.0</v>
      </c>
      <c r="K8004" s="9">
        <v>7293.0</v>
      </c>
      <c r="L8004" s="9">
        <v>3354.78</v>
      </c>
      <c r="M8004" s="10">
        <v>0.46</v>
      </c>
      <c r="N8004" s="4" t="s">
        <v>30</v>
      </c>
      <c r="O8004" s="4" t="s">
        <v>20</v>
      </c>
      <c r="P8004" s="4" t="s">
        <v>21</v>
      </c>
    </row>
    <row r="8005" ht="14.25" customHeight="1">
      <c r="B8005" s="4" t="s">
        <v>40</v>
      </c>
      <c r="C8005" s="4">
        <v>1189833.0</v>
      </c>
      <c r="D8005" s="5">
        <v>44277.0</v>
      </c>
      <c r="E8005" s="4" t="s">
        <v>37</v>
      </c>
      <c r="F8005" s="4" t="s">
        <v>38</v>
      </c>
      <c r="G8005" s="4" t="s">
        <v>41</v>
      </c>
      <c r="H8005" s="6" t="s">
        <v>26</v>
      </c>
      <c r="I8005" s="7">
        <v>36.0</v>
      </c>
      <c r="J8005" s="8">
        <v>176.0</v>
      </c>
      <c r="K8005" s="9">
        <v>6336.0</v>
      </c>
      <c r="L8005" s="9">
        <v>2471.0399999999995</v>
      </c>
      <c r="M8005" s="10">
        <v>0.38999999999999996</v>
      </c>
      <c r="N8005" s="4" t="s">
        <v>30</v>
      </c>
      <c r="O8005" s="4" t="s">
        <v>29</v>
      </c>
      <c r="P8005" s="4" t="s">
        <v>24</v>
      </c>
    </row>
    <row r="8006" ht="14.25" customHeight="1">
      <c r="B8006" s="4" t="s">
        <v>40</v>
      </c>
      <c r="C8006" s="4">
        <v>1189833.0</v>
      </c>
      <c r="D8006" s="5">
        <v>44278.0</v>
      </c>
      <c r="E8006" s="4" t="s">
        <v>37</v>
      </c>
      <c r="F8006" s="4" t="s">
        <v>38</v>
      </c>
      <c r="G8006" s="4" t="s">
        <v>41</v>
      </c>
      <c r="H8006" s="6" t="s">
        <v>27</v>
      </c>
      <c r="I8006" s="7">
        <v>36.0</v>
      </c>
      <c r="J8006" s="8">
        <v>128.0</v>
      </c>
      <c r="K8006" s="9">
        <v>4608.0</v>
      </c>
      <c r="L8006" s="9">
        <v>2718.7200000000003</v>
      </c>
      <c r="M8006" s="10">
        <v>0.5900000000000001</v>
      </c>
      <c r="N8006" s="4" t="s">
        <v>30</v>
      </c>
      <c r="O8006" s="4" t="s">
        <v>20</v>
      </c>
      <c r="P8006" s="4" t="s">
        <v>21</v>
      </c>
    </row>
    <row r="8007" ht="14.25" customHeight="1">
      <c r="B8007" s="4" t="s">
        <v>40</v>
      </c>
      <c r="C8007" s="4">
        <v>1189833.0</v>
      </c>
      <c r="D8007" s="5">
        <v>44292.0</v>
      </c>
      <c r="E8007" s="4" t="s">
        <v>37</v>
      </c>
      <c r="F8007" s="4" t="s">
        <v>38</v>
      </c>
      <c r="G8007" s="4" t="s">
        <v>41</v>
      </c>
      <c r="H8007" s="6" t="s">
        <v>28</v>
      </c>
      <c r="I8007" s="7">
        <v>33.0</v>
      </c>
      <c r="J8007" s="8">
        <v>194.0</v>
      </c>
      <c r="K8007" s="9">
        <v>6402.0</v>
      </c>
      <c r="L8007" s="9">
        <v>1472.46</v>
      </c>
      <c r="M8007" s="10">
        <v>0.23</v>
      </c>
      <c r="N8007" s="4" t="s">
        <v>30</v>
      </c>
      <c r="O8007" s="4" t="s">
        <v>20</v>
      </c>
      <c r="P8007" s="4" t="s">
        <v>24</v>
      </c>
    </row>
    <row r="8008" ht="14.25" customHeight="1">
      <c r="B8008" s="4" t="s">
        <v>40</v>
      </c>
      <c r="C8008" s="4">
        <v>1189833.0</v>
      </c>
      <c r="D8008" s="5">
        <v>44293.0</v>
      </c>
      <c r="E8008" s="4" t="s">
        <v>37</v>
      </c>
      <c r="F8008" s="4" t="s">
        <v>38</v>
      </c>
      <c r="G8008" s="4" t="s">
        <v>41</v>
      </c>
      <c r="H8008" s="6" t="s">
        <v>18</v>
      </c>
      <c r="I8008" s="7">
        <v>31.0</v>
      </c>
      <c r="J8008" s="8">
        <v>248.0</v>
      </c>
      <c r="K8008" s="9">
        <v>7688.0</v>
      </c>
      <c r="L8008" s="9">
        <v>3536.48</v>
      </c>
      <c r="M8008" s="10">
        <v>0.46</v>
      </c>
      <c r="N8008" s="4" t="s">
        <v>30</v>
      </c>
      <c r="O8008" s="4" t="s">
        <v>23</v>
      </c>
      <c r="P8008" s="4" t="s">
        <v>21</v>
      </c>
    </row>
    <row r="8009" ht="14.25" customHeight="1">
      <c r="B8009" s="4" t="s">
        <v>40</v>
      </c>
      <c r="C8009" s="4">
        <v>1189833.0</v>
      </c>
      <c r="D8009" s="5">
        <v>44294.0</v>
      </c>
      <c r="E8009" s="4" t="s">
        <v>37</v>
      </c>
      <c r="F8009" s="4" t="s">
        <v>38</v>
      </c>
      <c r="G8009" s="4" t="s">
        <v>41</v>
      </c>
      <c r="H8009" s="6" t="s">
        <v>22</v>
      </c>
      <c r="I8009" s="7">
        <v>34.0</v>
      </c>
      <c r="J8009" s="8">
        <v>210.0</v>
      </c>
      <c r="K8009" s="9">
        <v>7140.0</v>
      </c>
      <c r="L8009" s="9">
        <v>2070.6</v>
      </c>
      <c r="M8009" s="10">
        <v>0.29</v>
      </c>
      <c r="N8009" s="4" t="s">
        <v>30</v>
      </c>
      <c r="O8009" s="4" t="s">
        <v>20</v>
      </c>
      <c r="P8009" s="4" t="s">
        <v>21</v>
      </c>
    </row>
    <row r="8010" ht="14.25" customHeight="1">
      <c r="B8010" s="4" t="s">
        <v>40</v>
      </c>
      <c r="C8010" s="4">
        <v>1189833.0</v>
      </c>
      <c r="D8010" s="5">
        <v>44295.0</v>
      </c>
      <c r="E8010" s="4" t="s">
        <v>37</v>
      </c>
      <c r="F8010" s="4" t="s">
        <v>38</v>
      </c>
      <c r="G8010" s="4" t="s">
        <v>41</v>
      </c>
      <c r="H8010" s="6" t="s">
        <v>25</v>
      </c>
      <c r="I8010" s="7">
        <v>38.0</v>
      </c>
      <c r="J8010" s="8">
        <v>206.0</v>
      </c>
      <c r="K8010" s="9">
        <v>7828.0</v>
      </c>
      <c r="L8010" s="9">
        <v>3679.1600000000003</v>
      </c>
      <c r="M8010" s="10">
        <v>0.47000000000000003</v>
      </c>
      <c r="N8010" s="4" t="s">
        <v>30</v>
      </c>
      <c r="O8010" s="4" t="s">
        <v>23</v>
      </c>
      <c r="P8010" s="4" t="s">
        <v>24</v>
      </c>
    </row>
    <row r="8011" ht="14.25" customHeight="1">
      <c r="B8011" s="4" t="s">
        <v>40</v>
      </c>
      <c r="C8011" s="4">
        <v>1189833.0</v>
      </c>
      <c r="D8011" s="5">
        <v>44296.0</v>
      </c>
      <c r="E8011" s="4" t="s">
        <v>37</v>
      </c>
      <c r="F8011" s="4" t="s">
        <v>38</v>
      </c>
      <c r="G8011" s="4" t="s">
        <v>41</v>
      </c>
      <c r="H8011" s="6" t="s">
        <v>26</v>
      </c>
      <c r="I8011" s="7">
        <v>31.0</v>
      </c>
      <c r="J8011" s="8">
        <v>173.0</v>
      </c>
      <c r="K8011" s="9">
        <v>5363.0</v>
      </c>
      <c r="L8011" s="9">
        <v>2037.94</v>
      </c>
      <c r="M8011" s="10">
        <v>0.38</v>
      </c>
      <c r="N8011" s="4" t="s">
        <v>30</v>
      </c>
      <c r="O8011" s="4" t="s">
        <v>23</v>
      </c>
      <c r="P8011" s="4" t="s">
        <v>24</v>
      </c>
    </row>
    <row r="8012" ht="14.25" customHeight="1">
      <c r="B8012" s="4" t="s">
        <v>40</v>
      </c>
      <c r="C8012" s="4">
        <v>1189833.0</v>
      </c>
      <c r="D8012" s="5">
        <v>44297.0</v>
      </c>
      <c r="E8012" s="4" t="s">
        <v>37</v>
      </c>
      <c r="F8012" s="4" t="s">
        <v>38</v>
      </c>
      <c r="G8012" s="4" t="s">
        <v>41</v>
      </c>
      <c r="H8012" s="6" t="s">
        <v>27</v>
      </c>
      <c r="I8012" s="7">
        <v>38.0</v>
      </c>
      <c r="J8012" s="8">
        <v>149.0</v>
      </c>
      <c r="K8012" s="9">
        <v>5662.0</v>
      </c>
      <c r="L8012" s="9">
        <v>3453.8200000000006</v>
      </c>
      <c r="M8012" s="10">
        <v>0.6100000000000001</v>
      </c>
      <c r="N8012" s="4" t="s">
        <v>30</v>
      </c>
      <c r="O8012" s="4" t="s">
        <v>29</v>
      </c>
      <c r="P8012" s="4" t="s">
        <v>21</v>
      </c>
    </row>
    <row r="8013" ht="14.25" customHeight="1">
      <c r="B8013" s="4" t="s">
        <v>40</v>
      </c>
      <c r="C8013" s="4">
        <v>1189833.0</v>
      </c>
      <c r="D8013" s="5">
        <v>44298.0</v>
      </c>
      <c r="E8013" s="4" t="s">
        <v>37</v>
      </c>
      <c r="F8013" s="4" t="s">
        <v>38</v>
      </c>
      <c r="G8013" s="4" t="s">
        <v>41</v>
      </c>
      <c r="H8013" s="6" t="s">
        <v>28</v>
      </c>
      <c r="I8013" s="7">
        <v>49.0</v>
      </c>
      <c r="J8013" s="8">
        <v>198.0</v>
      </c>
      <c r="K8013" s="9">
        <v>9702.0</v>
      </c>
      <c r="L8013" s="9">
        <v>2619.54</v>
      </c>
      <c r="M8013" s="10">
        <v>0.27</v>
      </c>
      <c r="N8013" s="4" t="s">
        <v>30</v>
      </c>
      <c r="O8013" s="4" t="s">
        <v>20</v>
      </c>
      <c r="P8013" s="4" t="s">
        <v>21</v>
      </c>
    </row>
    <row r="8014" ht="14.25" customHeight="1">
      <c r="B8014" s="4" t="s">
        <v>40</v>
      </c>
      <c r="C8014" s="4">
        <v>1189833.0</v>
      </c>
      <c r="D8014" s="5">
        <v>44299.0</v>
      </c>
      <c r="E8014" s="4" t="s">
        <v>37</v>
      </c>
      <c r="F8014" s="4" t="s">
        <v>38</v>
      </c>
      <c r="G8014" s="4" t="s">
        <v>41</v>
      </c>
      <c r="H8014" s="6" t="s">
        <v>18</v>
      </c>
      <c r="I8014" s="7">
        <v>32.0</v>
      </c>
      <c r="J8014" s="8">
        <v>240.0</v>
      </c>
      <c r="K8014" s="9">
        <v>7680.0</v>
      </c>
      <c r="L8014" s="9">
        <v>3609.6000000000004</v>
      </c>
      <c r="M8014" s="10">
        <v>0.47000000000000003</v>
      </c>
      <c r="N8014" s="4" t="s">
        <v>30</v>
      </c>
      <c r="O8014" s="4" t="s">
        <v>23</v>
      </c>
      <c r="P8014" s="4" t="s">
        <v>24</v>
      </c>
    </row>
    <row r="8015" ht="14.25" customHeight="1">
      <c r="B8015" s="4" t="s">
        <v>40</v>
      </c>
      <c r="C8015" s="4">
        <v>1189833.0</v>
      </c>
      <c r="D8015" s="5">
        <v>44300.0</v>
      </c>
      <c r="E8015" s="4" t="s">
        <v>37</v>
      </c>
      <c r="F8015" s="4" t="s">
        <v>38</v>
      </c>
      <c r="G8015" s="4" t="s">
        <v>41</v>
      </c>
      <c r="H8015" s="6" t="s">
        <v>22</v>
      </c>
      <c r="I8015" s="7">
        <v>34.0</v>
      </c>
      <c r="J8015" s="8">
        <v>221.0</v>
      </c>
      <c r="K8015" s="9">
        <v>7514.0</v>
      </c>
      <c r="L8015" s="9">
        <v>2254.2</v>
      </c>
      <c r="M8015" s="10">
        <v>0.3</v>
      </c>
      <c r="N8015" s="4" t="s">
        <v>30</v>
      </c>
      <c r="O8015" s="4" t="s">
        <v>29</v>
      </c>
      <c r="P8015" s="4" t="s">
        <v>24</v>
      </c>
    </row>
    <row r="8016" ht="14.25" customHeight="1">
      <c r="B8016" s="4" t="s">
        <v>40</v>
      </c>
      <c r="C8016" s="4">
        <v>1189833.0</v>
      </c>
      <c r="D8016" s="5">
        <v>44301.0</v>
      </c>
      <c r="E8016" s="4" t="s">
        <v>37</v>
      </c>
      <c r="F8016" s="4" t="s">
        <v>38</v>
      </c>
      <c r="G8016" s="4" t="s">
        <v>41</v>
      </c>
      <c r="H8016" s="6" t="s">
        <v>25</v>
      </c>
      <c r="I8016" s="7">
        <v>36.0</v>
      </c>
      <c r="J8016" s="8">
        <v>215.0</v>
      </c>
      <c r="K8016" s="9">
        <v>7740.0</v>
      </c>
      <c r="L8016" s="9">
        <v>3483.0</v>
      </c>
      <c r="M8016" s="10">
        <v>0.45</v>
      </c>
      <c r="N8016" s="4" t="s">
        <v>30</v>
      </c>
      <c r="O8016" s="4" t="s">
        <v>20</v>
      </c>
      <c r="P8016" s="4" t="s">
        <v>24</v>
      </c>
    </row>
    <row r="8017" ht="14.25" customHeight="1">
      <c r="B8017" s="4" t="s">
        <v>40</v>
      </c>
      <c r="C8017" s="4">
        <v>1189833.0</v>
      </c>
      <c r="D8017" s="5">
        <v>44302.0</v>
      </c>
      <c r="E8017" s="4" t="s">
        <v>37</v>
      </c>
      <c r="F8017" s="4" t="s">
        <v>38</v>
      </c>
      <c r="G8017" s="4" t="s">
        <v>41</v>
      </c>
      <c r="H8017" s="6" t="s">
        <v>26</v>
      </c>
      <c r="I8017" s="7">
        <v>33.0</v>
      </c>
      <c r="J8017" s="8">
        <v>193.0</v>
      </c>
      <c r="K8017" s="9">
        <v>6369.0</v>
      </c>
      <c r="L8017" s="9">
        <v>2420.2200000000003</v>
      </c>
      <c r="M8017" s="10">
        <v>0.38</v>
      </c>
      <c r="N8017" s="4" t="s">
        <v>30</v>
      </c>
      <c r="O8017" s="4" t="s">
        <v>23</v>
      </c>
      <c r="P8017" s="4" t="s">
        <v>21</v>
      </c>
    </row>
    <row r="8018" ht="14.25" customHeight="1">
      <c r="B8018" s="4" t="s">
        <v>40</v>
      </c>
      <c r="C8018" s="4">
        <v>1189833.0</v>
      </c>
      <c r="D8018" s="5">
        <v>44303.0</v>
      </c>
      <c r="E8018" s="4" t="s">
        <v>37</v>
      </c>
      <c r="F8018" s="4" t="s">
        <v>38</v>
      </c>
      <c r="G8018" s="4" t="s">
        <v>41</v>
      </c>
      <c r="H8018" s="6" t="s">
        <v>27</v>
      </c>
      <c r="I8018" s="7">
        <v>38.0</v>
      </c>
      <c r="J8018" s="8">
        <v>140.0</v>
      </c>
      <c r="K8018" s="9">
        <v>5320.0</v>
      </c>
      <c r="L8018" s="9">
        <v>3138.8000000000006</v>
      </c>
      <c r="M8018" s="10">
        <v>0.5900000000000001</v>
      </c>
      <c r="N8018" s="4" t="s">
        <v>30</v>
      </c>
      <c r="O8018" s="4" t="s">
        <v>23</v>
      </c>
      <c r="P8018" s="4" t="s">
        <v>24</v>
      </c>
    </row>
    <row r="8019" ht="14.25" customHeight="1">
      <c r="B8019" s="4" t="s">
        <v>40</v>
      </c>
      <c r="C8019" s="4">
        <v>1189833.0</v>
      </c>
      <c r="D8019" s="5">
        <v>44304.0</v>
      </c>
      <c r="E8019" s="4" t="s">
        <v>37</v>
      </c>
      <c r="F8019" s="4" t="s">
        <v>38</v>
      </c>
      <c r="G8019" s="4" t="s">
        <v>41</v>
      </c>
      <c r="H8019" s="6" t="s">
        <v>28</v>
      </c>
      <c r="I8019" s="7">
        <v>43.0</v>
      </c>
      <c r="J8019" s="8">
        <v>206.0</v>
      </c>
      <c r="K8019" s="9">
        <v>8858.0</v>
      </c>
      <c r="L8019" s="9">
        <v>1948.76</v>
      </c>
      <c r="M8019" s="10">
        <v>0.22</v>
      </c>
      <c r="N8019" s="4" t="s">
        <v>30</v>
      </c>
      <c r="O8019" s="4" t="s">
        <v>29</v>
      </c>
      <c r="P8019" s="4" t="s">
        <v>24</v>
      </c>
    </row>
    <row r="8020" ht="14.25" customHeight="1">
      <c r="B8020" s="4" t="s">
        <v>40</v>
      </c>
      <c r="C8020" s="4">
        <v>1189833.0</v>
      </c>
      <c r="D8020" s="5">
        <v>44305.0</v>
      </c>
      <c r="E8020" s="4" t="s">
        <v>37</v>
      </c>
      <c r="F8020" s="4" t="s">
        <v>38</v>
      </c>
      <c r="G8020" s="4" t="s">
        <v>41</v>
      </c>
      <c r="H8020" s="6" t="s">
        <v>18</v>
      </c>
      <c r="I8020" s="7">
        <v>36.0</v>
      </c>
      <c r="J8020" s="8">
        <v>297.0</v>
      </c>
      <c r="K8020" s="9">
        <v>10692.0</v>
      </c>
      <c r="L8020" s="9">
        <v>4704.4800000000005</v>
      </c>
      <c r="M8020" s="10">
        <v>0.44</v>
      </c>
      <c r="N8020" s="4" t="s">
        <v>30</v>
      </c>
      <c r="O8020" s="4" t="s">
        <v>23</v>
      </c>
      <c r="P8020" s="4" t="s">
        <v>24</v>
      </c>
    </row>
    <row r="8021" ht="14.25" customHeight="1">
      <c r="B8021" s="4" t="s">
        <v>40</v>
      </c>
      <c r="C8021" s="4">
        <v>1189833.0</v>
      </c>
      <c r="D8021" s="5">
        <v>44306.0</v>
      </c>
      <c r="E8021" s="4" t="s">
        <v>37</v>
      </c>
      <c r="F8021" s="4" t="s">
        <v>38</v>
      </c>
      <c r="G8021" s="4" t="s">
        <v>41</v>
      </c>
      <c r="H8021" s="6" t="s">
        <v>22</v>
      </c>
      <c r="I8021" s="7">
        <v>35.0</v>
      </c>
      <c r="J8021" s="8">
        <v>225.0</v>
      </c>
      <c r="K8021" s="9">
        <v>7875.0</v>
      </c>
      <c r="L8021" s="9">
        <v>2362.5</v>
      </c>
      <c r="M8021" s="10">
        <v>0.3</v>
      </c>
      <c r="N8021" s="4" t="s">
        <v>30</v>
      </c>
      <c r="O8021" s="4" t="s">
        <v>20</v>
      </c>
      <c r="P8021" s="4" t="s">
        <v>24</v>
      </c>
    </row>
    <row r="8022" ht="14.25" customHeight="1">
      <c r="B8022" s="4" t="s">
        <v>40</v>
      </c>
      <c r="C8022" s="4">
        <v>1189833.0</v>
      </c>
      <c r="D8022" s="5">
        <v>44307.0</v>
      </c>
      <c r="E8022" s="4" t="s">
        <v>37</v>
      </c>
      <c r="F8022" s="4" t="s">
        <v>38</v>
      </c>
      <c r="G8022" s="4" t="s">
        <v>41</v>
      </c>
      <c r="H8022" s="6" t="s">
        <v>25</v>
      </c>
      <c r="I8022" s="7">
        <v>35.0</v>
      </c>
      <c r="J8022" s="8">
        <v>233.0</v>
      </c>
      <c r="K8022" s="9">
        <v>8155.0</v>
      </c>
      <c r="L8022" s="9">
        <v>3425.1000000000004</v>
      </c>
      <c r="M8022" s="10">
        <v>0.42000000000000004</v>
      </c>
      <c r="N8022" s="4" t="s">
        <v>30</v>
      </c>
      <c r="O8022" s="4" t="s">
        <v>29</v>
      </c>
      <c r="P8022" s="4" t="s">
        <v>24</v>
      </c>
    </row>
    <row r="8023" ht="14.25" customHeight="1">
      <c r="B8023" s="4" t="s">
        <v>40</v>
      </c>
      <c r="C8023" s="4">
        <v>1189833.0</v>
      </c>
      <c r="D8023" s="5">
        <v>44308.0</v>
      </c>
      <c r="E8023" s="4" t="s">
        <v>37</v>
      </c>
      <c r="F8023" s="4" t="s">
        <v>38</v>
      </c>
      <c r="G8023" s="4" t="s">
        <v>41</v>
      </c>
      <c r="H8023" s="6" t="s">
        <v>26</v>
      </c>
      <c r="I8023" s="7">
        <v>32.0</v>
      </c>
      <c r="J8023" s="8">
        <v>194.0</v>
      </c>
      <c r="K8023" s="9">
        <v>6208.0</v>
      </c>
      <c r="L8023" s="9">
        <v>2296.96</v>
      </c>
      <c r="M8023" s="10">
        <v>0.37</v>
      </c>
      <c r="N8023" s="4" t="s">
        <v>30</v>
      </c>
      <c r="O8023" s="4" t="s">
        <v>23</v>
      </c>
      <c r="P8023" s="4" t="s">
        <v>24</v>
      </c>
    </row>
    <row r="8024" ht="14.25" customHeight="1">
      <c r="B8024" s="4" t="s">
        <v>40</v>
      </c>
      <c r="C8024" s="4">
        <v>1189833.0</v>
      </c>
      <c r="D8024" s="5">
        <v>44309.0</v>
      </c>
      <c r="E8024" s="4" t="s">
        <v>37</v>
      </c>
      <c r="F8024" s="4" t="s">
        <v>38</v>
      </c>
      <c r="G8024" s="4" t="s">
        <v>41</v>
      </c>
      <c r="H8024" s="6" t="s">
        <v>27</v>
      </c>
      <c r="I8024" s="7">
        <v>39.0</v>
      </c>
      <c r="J8024" s="8">
        <v>165.0</v>
      </c>
      <c r="K8024" s="9">
        <v>6435.0</v>
      </c>
      <c r="L8024" s="9">
        <v>3861.0000000000005</v>
      </c>
      <c r="M8024" s="10">
        <v>0.6000000000000001</v>
      </c>
      <c r="N8024" s="4" t="s">
        <v>30</v>
      </c>
      <c r="O8024" s="4" t="s">
        <v>23</v>
      </c>
      <c r="P8024" s="4" t="s">
        <v>21</v>
      </c>
    </row>
    <row r="8025" ht="14.25" customHeight="1">
      <c r="B8025" s="4" t="s">
        <v>40</v>
      </c>
      <c r="C8025" s="4">
        <v>1189833.0</v>
      </c>
      <c r="D8025" s="5">
        <v>44310.0</v>
      </c>
      <c r="E8025" s="4" t="s">
        <v>37</v>
      </c>
      <c r="F8025" s="4" t="s">
        <v>38</v>
      </c>
      <c r="G8025" s="4" t="s">
        <v>41</v>
      </c>
      <c r="H8025" s="6" t="s">
        <v>28</v>
      </c>
      <c r="I8025" s="7">
        <v>48.0</v>
      </c>
      <c r="J8025" s="8">
        <v>264.0</v>
      </c>
      <c r="K8025" s="9">
        <v>12672.0</v>
      </c>
      <c r="L8025" s="9">
        <v>2787.84</v>
      </c>
      <c r="M8025" s="10">
        <v>0.22</v>
      </c>
      <c r="N8025" s="4" t="s">
        <v>30</v>
      </c>
      <c r="O8025" s="4" t="s">
        <v>20</v>
      </c>
      <c r="P8025" s="4" t="s">
        <v>24</v>
      </c>
    </row>
    <row r="8026" ht="14.25" customHeight="1">
      <c r="B8026" s="4" t="s">
        <v>40</v>
      </c>
      <c r="C8026" s="4">
        <v>1189833.0</v>
      </c>
      <c r="D8026" s="5">
        <v>44311.0</v>
      </c>
      <c r="E8026" s="4" t="s">
        <v>37</v>
      </c>
      <c r="F8026" s="4" t="s">
        <v>38</v>
      </c>
      <c r="G8026" s="4" t="s">
        <v>41</v>
      </c>
      <c r="H8026" s="6" t="s">
        <v>18</v>
      </c>
      <c r="I8026" s="7">
        <v>30.0</v>
      </c>
      <c r="J8026" s="8">
        <v>285.0</v>
      </c>
      <c r="K8026" s="9">
        <v>8550.0</v>
      </c>
      <c r="L8026" s="9">
        <v>4018.5000000000005</v>
      </c>
      <c r="M8026" s="10">
        <v>0.47000000000000003</v>
      </c>
      <c r="N8026" s="4" t="s">
        <v>30</v>
      </c>
      <c r="O8026" s="4" t="s">
        <v>20</v>
      </c>
      <c r="P8026" s="4" t="s">
        <v>21</v>
      </c>
    </row>
    <row r="8027" ht="14.25" customHeight="1">
      <c r="B8027" s="4" t="s">
        <v>40</v>
      </c>
      <c r="C8027" s="4">
        <v>1189833.0</v>
      </c>
      <c r="D8027" s="5">
        <v>44312.0</v>
      </c>
      <c r="E8027" s="4" t="s">
        <v>37</v>
      </c>
      <c r="F8027" s="4" t="s">
        <v>38</v>
      </c>
      <c r="G8027" s="4" t="s">
        <v>41</v>
      </c>
      <c r="H8027" s="6" t="s">
        <v>22</v>
      </c>
      <c r="I8027" s="7">
        <v>37.0</v>
      </c>
      <c r="J8027" s="8">
        <v>272.0</v>
      </c>
      <c r="K8027" s="9">
        <v>10064.0</v>
      </c>
      <c r="L8027" s="9">
        <v>2918.56</v>
      </c>
      <c r="M8027" s="10">
        <v>0.29</v>
      </c>
      <c r="N8027" s="4" t="s">
        <v>30</v>
      </c>
      <c r="O8027" s="4" t="s">
        <v>29</v>
      </c>
      <c r="P8027" s="4" t="s">
        <v>24</v>
      </c>
    </row>
    <row r="8028" ht="14.25" customHeight="1">
      <c r="B8028" s="4" t="s">
        <v>40</v>
      </c>
      <c r="C8028" s="4">
        <v>1189833.0</v>
      </c>
      <c r="D8028" s="5">
        <v>44313.0</v>
      </c>
      <c r="E8028" s="4" t="s">
        <v>37</v>
      </c>
      <c r="F8028" s="4" t="s">
        <v>38</v>
      </c>
      <c r="G8028" s="4" t="s">
        <v>41</v>
      </c>
      <c r="H8028" s="6" t="s">
        <v>25</v>
      </c>
      <c r="I8028" s="7">
        <v>33.0</v>
      </c>
      <c r="J8028" s="8">
        <v>240.0</v>
      </c>
      <c r="K8028" s="9">
        <v>7920.0</v>
      </c>
      <c r="L8028" s="9">
        <v>3643.2000000000003</v>
      </c>
      <c r="M8028" s="10">
        <v>0.46</v>
      </c>
      <c r="N8028" s="4" t="s">
        <v>30</v>
      </c>
      <c r="O8028" s="4" t="s">
        <v>29</v>
      </c>
      <c r="P8028" s="4" t="s">
        <v>21</v>
      </c>
    </row>
    <row r="8029" ht="14.25" customHeight="1">
      <c r="B8029" s="4" t="s">
        <v>40</v>
      </c>
      <c r="C8029" s="4">
        <v>1189833.0</v>
      </c>
      <c r="D8029" s="5">
        <v>44314.0</v>
      </c>
      <c r="E8029" s="4" t="s">
        <v>37</v>
      </c>
      <c r="F8029" s="4" t="s">
        <v>38</v>
      </c>
      <c r="G8029" s="4" t="s">
        <v>41</v>
      </c>
      <c r="H8029" s="6" t="s">
        <v>26</v>
      </c>
      <c r="I8029" s="7">
        <v>29.0</v>
      </c>
      <c r="J8029" s="8">
        <v>228.0</v>
      </c>
      <c r="K8029" s="9">
        <v>6612.0</v>
      </c>
      <c r="L8029" s="9">
        <v>2644.7999999999997</v>
      </c>
      <c r="M8029" s="10">
        <v>0.39999999999999997</v>
      </c>
      <c r="N8029" s="4" t="s">
        <v>30</v>
      </c>
      <c r="O8029" s="4" t="s">
        <v>23</v>
      </c>
      <c r="P8029" s="4" t="s">
        <v>21</v>
      </c>
    </row>
    <row r="8030" ht="14.25" customHeight="1">
      <c r="B8030" s="4" t="s">
        <v>40</v>
      </c>
      <c r="C8030" s="4">
        <v>1189833.0</v>
      </c>
      <c r="D8030" s="5">
        <v>44315.0</v>
      </c>
      <c r="E8030" s="4" t="s">
        <v>37</v>
      </c>
      <c r="F8030" s="4" t="s">
        <v>38</v>
      </c>
      <c r="G8030" s="4" t="s">
        <v>41</v>
      </c>
      <c r="H8030" s="6" t="s">
        <v>27</v>
      </c>
      <c r="I8030" s="7">
        <v>38.0</v>
      </c>
      <c r="J8030" s="8">
        <v>224.0</v>
      </c>
      <c r="K8030" s="9">
        <v>8512.0</v>
      </c>
      <c r="L8030" s="9">
        <v>5107.200000000001</v>
      </c>
      <c r="M8030" s="10">
        <v>0.6000000000000001</v>
      </c>
      <c r="N8030" s="4" t="s">
        <v>30</v>
      </c>
      <c r="O8030" s="4" t="s">
        <v>20</v>
      </c>
      <c r="P8030" s="4" t="s">
        <v>24</v>
      </c>
    </row>
    <row r="8031" ht="14.25" customHeight="1">
      <c r="B8031" s="4" t="s">
        <v>40</v>
      </c>
      <c r="C8031" s="4">
        <v>1189833.0</v>
      </c>
      <c r="D8031" s="5">
        <v>44316.0</v>
      </c>
      <c r="E8031" s="4" t="s">
        <v>37</v>
      </c>
      <c r="F8031" s="4" t="s">
        <v>38</v>
      </c>
      <c r="G8031" s="4" t="s">
        <v>41</v>
      </c>
      <c r="H8031" s="6" t="s">
        <v>28</v>
      </c>
      <c r="I8031" s="7">
        <v>51.0</v>
      </c>
      <c r="J8031" s="8">
        <v>224.0</v>
      </c>
      <c r="K8031" s="9">
        <v>11424.0</v>
      </c>
      <c r="L8031" s="9">
        <v>2627.52</v>
      </c>
      <c r="M8031" s="10">
        <v>0.23</v>
      </c>
      <c r="N8031" s="4" t="s">
        <v>30</v>
      </c>
      <c r="O8031" s="4" t="s">
        <v>29</v>
      </c>
      <c r="P8031" s="4" t="s">
        <v>24</v>
      </c>
    </row>
    <row r="8032" ht="14.25" customHeight="1">
      <c r="B8032" s="4" t="s">
        <v>40</v>
      </c>
      <c r="C8032" s="4">
        <v>1189833.0</v>
      </c>
      <c r="D8032" s="5">
        <v>44317.0</v>
      </c>
      <c r="E8032" s="4" t="s">
        <v>37</v>
      </c>
      <c r="F8032" s="4" t="s">
        <v>38</v>
      </c>
      <c r="G8032" s="4" t="s">
        <v>41</v>
      </c>
      <c r="H8032" s="6" t="s">
        <v>18</v>
      </c>
      <c r="I8032" s="7">
        <v>36.0</v>
      </c>
      <c r="J8032" s="8">
        <v>306.0</v>
      </c>
      <c r="K8032" s="9">
        <v>11016.0</v>
      </c>
      <c r="L8032" s="9">
        <v>4957.2</v>
      </c>
      <c r="M8032" s="10">
        <v>0.45</v>
      </c>
      <c r="N8032" s="4" t="s">
        <v>30</v>
      </c>
      <c r="O8032" s="4" t="s">
        <v>29</v>
      </c>
      <c r="P8032" s="4" t="s">
        <v>21</v>
      </c>
    </row>
    <row r="8033" ht="14.25" customHeight="1">
      <c r="B8033" s="4" t="s">
        <v>40</v>
      </c>
      <c r="C8033" s="4">
        <v>1189833.0</v>
      </c>
      <c r="D8033" s="5">
        <v>44318.0</v>
      </c>
      <c r="E8033" s="4" t="s">
        <v>37</v>
      </c>
      <c r="F8033" s="4" t="s">
        <v>38</v>
      </c>
      <c r="G8033" s="4" t="s">
        <v>41</v>
      </c>
      <c r="H8033" s="6" t="s">
        <v>22</v>
      </c>
      <c r="I8033" s="7">
        <v>41.0</v>
      </c>
      <c r="J8033" s="8">
        <v>264.0</v>
      </c>
      <c r="K8033" s="9">
        <v>10824.0</v>
      </c>
      <c r="L8033" s="9">
        <v>3355.44</v>
      </c>
      <c r="M8033" s="10">
        <v>0.31</v>
      </c>
      <c r="N8033" s="4" t="s">
        <v>30</v>
      </c>
      <c r="O8033" s="4" t="s">
        <v>23</v>
      </c>
      <c r="P8033" s="4" t="s">
        <v>24</v>
      </c>
    </row>
    <row r="8034" ht="14.25" customHeight="1">
      <c r="B8034" s="4" t="s">
        <v>40</v>
      </c>
      <c r="C8034" s="4">
        <v>1189833.0</v>
      </c>
      <c r="D8034" s="5">
        <v>44319.0</v>
      </c>
      <c r="E8034" s="4" t="s">
        <v>37</v>
      </c>
      <c r="F8034" s="4" t="s">
        <v>38</v>
      </c>
      <c r="G8034" s="4" t="s">
        <v>41</v>
      </c>
      <c r="H8034" s="6" t="s">
        <v>25</v>
      </c>
      <c r="I8034" s="7">
        <v>34.0</v>
      </c>
      <c r="J8034" s="8">
        <v>232.0</v>
      </c>
      <c r="K8034" s="9">
        <v>7888.0</v>
      </c>
      <c r="L8034" s="9">
        <v>3470.72</v>
      </c>
      <c r="M8034" s="10">
        <v>0.44</v>
      </c>
      <c r="N8034" s="4" t="s">
        <v>30</v>
      </c>
      <c r="O8034" s="4" t="s">
        <v>29</v>
      </c>
      <c r="P8034" s="4" t="s">
        <v>24</v>
      </c>
    </row>
    <row r="8035" ht="14.25" customHeight="1">
      <c r="B8035" s="4" t="s">
        <v>40</v>
      </c>
      <c r="C8035" s="4">
        <v>1189833.0</v>
      </c>
      <c r="D8035" s="5">
        <v>44320.0</v>
      </c>
      <c r="E8035" s="4" t="s">
        <v>37</v>
      </c>
      <c r="F8035" s="4" t="s">
        <v>38</v>
      </c>
      <c r="G8035" s="4" t="s">
        <v>41</v>
      </c>
      <c r="H8035" s="6" t="s">
        <v>26</v>
      </c>
      <c r="I8035" s="7">
        <v>36.0</v>
      </c>
      <c r="J8035" s="8">
        <v>223.0</v>
      </c>
      <c r="K8035" s="9">
        <v>8028.0</v>
      </c>
      <c r="L8035" s="9">
        <v>3050.64</v>
      </c>
      <c r="M8035" s="10">
        <v>0.38</v>
      </c>
      <c r="N8035" s="4" t="s">
        <v>30</v>
      </c>
      <c r="O8035" s="4" t="s">
        <v>23</v>
      </c>
      <c r="P8035" s="4" t="s">
        <v>24</v>
      </c>
    </row>
    <row r="8036" ht="14.25" customHeight="1">
      <c r="B8036" s="4" t="s">
        <v>40</v>
      </c>
      <c r="C8036" s="4">
        <v>1189833.0</v>
      </c>
      <c r="D8036" s="5">
        <v>44321.0</v>
      </c>
      <c r="E8036" s="4" t="s">
        <v>37</v>
      </c>
      <c r="F8036" s="4" t="s">
        <v>38</v>
      </c>
      <c r="G8036" s="4" t="s">
        <v>41</v>
      </c>
      <c r="H8036" s="6" t="s">
        <v>27</v>
      </c>
      <c r="I8036" s="7">
        <v>43.0</v>
      </c>
      <c r="J8036" s="8">
        <v>230.0</v>
      </c>
      <c r="K8036" s="9">
        <v>9890.0</v>
      </c>
      <c r="L8036" s="9">
        <v>6131.800000000001</v>
      </c>
      <c r="M8036" s="10">
        <v>0.6200000000000001</v>
      </c>
      <c r="N8036" s="4" t="s">
        <v>30</v>
      </c>
      <c r="O8036" s="4" t="s">
        <v>29</v>
      </c>
      <c r="P8036" s="4" t="s">
        <v>21</v>
      </c>
    </row>
    <row r="8037" ht="14.25" customHeight="1">
      <c r="B8037" s="4" t="s">
        <v>40</v>
      </c>
      <c r="C8037" s="4">
        <v>1189833.0</v>
      </c>
      <c r="D8037" s="5">
        <v>44322.0</v>
      </c>
      <c r="E8037" s="4" t="s">
        <v>37</v>
      </c>
      <c r="F8037" s="4" t="s">
        <v>38</v>
      </c>
      <c r="G8037" s="4" t="s">
        <v>41</v>
      </c>
      <c r="H8037" s="6" t="s">
        <v>28</v>
      </c>
      <c r="I8037" s="7">
        <v>46.0</v>
      </c>
      <c r="J8037" s="8">
        <v>208.0</v>
      </c>
      <c r="K8037" s="9">
        <v>9568.0</v>
      </c>
      <c r="L8037" s="9">
        <v>2200.64</v>
      </c>
      <c r="M8037" s="10">
        <v>0.23</v>
      </c>
      <c r="N8037" s="4" t="s">
        <v>30</v>
      </c>
      <c r="O8037" s="4" t="s">
        <v>29</v>
      </c>
      <c r="P8037" s="4" t="s">
        <v>24</v>
      </c>
    </row>
    <row r="8038" ht="14.25" customHeight="1">
      <c r="B8038" s="4" t="s">
        <v>40</v>
      </c>
      <c r="C8038" s="4">
        <v>1189833.0</v>
      </c>
      <c r="D8038" s="5">
        <v>44323.0</v>
      </c>
      <c r="E8038" s="4" t="s">
        <v>37</v>
      </c>
      <c r="F8038" s="4" t="s">
        <v>38</v>
      </c>
      <c r="G8038" s="4" t="s">
        <v>41</v>
      </c>
      <c r="H8038" s="6" t="s">
        <v>18</v>
      </c>
      <c r="I8038" s="7">
        <v>38.0</v>
      </c>
      <c r="J8038" s="8">
        <v>289.0</v>
      </c>
      <c r="K8038" s="9">
        <v>10982.0</v>
      </c>
      <c r="L8038" s="9">
        <v>5051.72</v>
      </c>
      <c r="M8038" s="10">
        <v>0.46</v>
      </c>
      <c r="N8038" s="4" t="s">
        <v>30</v>
      </c>
      <c r="O8038" s="4" t="s">
        <v>29</v>
      </c>
      <c r="P8038" s="4" t="s">
        <v>21</v>
      </c>
    </row>
    <row r="8039" ht="14.25" customHeight="1">
      <c r="B8039" s="4" t="s">
        <v>40</v>
      </c>
      <c r="C8039" s="4">
        <v>1189833.0</v>
      </c>
      <c r="D8039" s="5">
        <v>44324.0</v>
      </c>
      <c r="E8039" s="4" t="s">
        <v>37</v>
      </c>
      <c r="F8039" s="4" t="s">
        <v>38</v>
      </c>
      <c r="G8039" s="4" t="s">
        <v>41</v>
      </c>
      <c r="H8039" s="6" t="s">
        <v>22</v>
      </c>
      <c r="I8039" s="7">
        <v>39.0</v>
      </c>
      <c r="J8039" s="8">
        <v>264.0</v>
      </c>
      <c r="K8039" s="9">
        <v>10296.0</v>
      </c>
      <c r="L8039" s="9">
        <v>2779.92</v>
      </c>
      <c r="M8039" s="10">
        <v>0.27</v>
      </c>
      <c r="N8039" s="4" t="s">
        <v>30</v>
      </c>
      <c r="O8039" s="4" t="s">
        <v>20</v>
      </c>
      <c r="P8039" s="4" t="s">
        <v>24</v>
      </c>
    </row>
    <row r="8040" ht="14.25" customHeight="1">
      <c r="B8040" s="4" t="s">
        <v>40</v>
      </c>
      <c r="C8040" s="4">
        <v>1189833.0</v>
      </c>
      <c r="D8040" s="5">
        <v>44325.0</v>
      </c>
      <c r="E8040" s="4" t="s">
        <v>37</v>
      </c>
      <c r="F8040" s="4" t="s">
        <v>38</v>
      </c>
      <c r="G8040" s="4" t="s">
        <v>41</v>
      </c>
      <c r="H8040" s="6" t="s">
        <v>25</v>
      </c>
      <c r="I8040" s="7">
        <v>38.0</v>
      </c>
      <c r="J8040" s="8">
        <v>210.0</v>
      </c>
      <c r="K8040" s="9">
        <v>7980.0</v>
      </c>
      <c r="L8040" s="9">
        <v>3591.0</v>
      </c>
      <c r="M8040" s="10">
        <v>0.45</v>
      </c>
      <c r="N8040" s="4" t="s">
        <v>30</v>
      </c>
      <c r="O8040" s="4" t="s">
        <v>29</v>
      </c>
      <c r="P8040" s="4" t="s">
        <v>21</v>
      </c>
    </row>
    <row r="8041" ht="14.25" customHeight="1">
      <c r="B8041" s="4" t="s">
        <v>40</v>
      </c>
      <c r="C8041" s="4">
        <v>1189833.0</v>
      </c>
      <c r="D8041" s="5">
        <v>44326.0</v>
      </c>
      <c r="E8041" s="4" t="s">
        <v>37</v>
      </c>
      <c r="F8041" s="4" t="s">
        <v>38</v>
      </c>
      <c r="G8041" s="4" t="s">
        <v>41</v>
      </c>
      <c r="H8041" s="6" t="s">
        <v>26</v>
      </c>
      <c r="I8041" s="7">
        <v>39.0</v>
      </c>
      <c r="J8041" s="8">
        <v>195.0</v>
      </c>
      <c r="K8041" s="9">
        <v>7605.0</v>
      </c>
      <c r="L8041" s="9">
        <v>3041.9999999999995</v>
      </c>
      <c r="M8041" s="10">
        <v>0.39999999999999997</v>
      </c>
      <c r="N8041" s="4" t="s">
        <v>30</v>
      </c>
      <c r="O8041" s="4" t="s">
        <v>29</v>
      </c>
      <c r="P8041" s="4" t="s">
        <v>21</v>
      </c>
    </row>
    <row r="8042" ht="14.25" customHeight="1">
      <c r="B8042" s="4" t="s">
        <v>40</v>
      </c>
      <c r="C8042" s="4">
        <v>1189833.0</v>
      </c>
      <c r="D8042" s="5">
        <v>44327.0</v>
      </c>
      <c r="E8042" s="4" t="s">
        <v>37</v>
      </c>
      <c r="F8042" s="4" t="s">
        <v>38</v>
      </c>
      <c r="G8042" s="4" t="s">
        <v>41</v>
      </c>
      <c r="H8042" s="6" t="s">
        <v>27</v>
      </c>
      <c r="I8042" s="7">
        <v>44.0</v>
      </c>
      <c r="J8042" s="8">
        <v>195.0</v>
      </c>
      <c r="K8042" s="9">
        <v>8580.0</v>
      </c>
      <c r="L8042" s="9">
        <v>5319.600000000001</v>
      </c>
      <c r="M8042" s="10">
        <v>0.6200000000000001</v>
      </c>
      <c r="N8042" s="4" t="s">
        <v>30</v>
      </c>
      <c r="O8042" s="4" t="s">
        <v>29</v>
      </c>
      <c r="P8042" s="4" t="s">
        <v>21</v>
      </c>
    </row>
    <row r="8043" ht="14.25" customHeight="1">
      <c r="B8043" s="4" t="s">
        <v>40</v>
      </c>
      <c r="C8043" s="4">
        <v>1189833.0</v>
      </c>
      <c r="D8043" s="5">
        <v>44328.0</v>
      </c>
      <c r="E8043" s="4" t="s">
        <v>37</v>
      </c>
      <c r="F8043" s="4" t="s">
        <v>38</v>
      </c>
      <c r="G8043" s="4" t="s">
        <v>41</v>
      </c>
      <c r="H8043" s="6" t="s">
        <v>28</v>
      </c>
      <c r="I8043" s="7">
        <v>49.0</v>
      </c>
      <c r="J8043" s="8">
        <v>210.0</v>
      </c>
      <c r="K8043" s="9">
        <v>10290.0</v>
      </c>
      <c r="L8043" s="9">
        <v>2263.8</v>
      </c>
      <c r="M8043" s="10">
        <v>0.22</v>
      </c>
      <c r="N8043" s="4" t="s">
        <v>30</v>
      </c>
      <c r="O8043" s="4" t="s">
        <v>20</v>
      </c>
      <c r="P8043" s="4" t="s">
        <v>21</v>
      </c>
    </row>
    <row r="8044" ht="14.25" customHeight="1">
      <c r="B8044" s="4" t="s">
        <v>40</v>
      </c>
      <c r="C8044" s="4">
        <v>1189833.0</v>
      </c>
      <c r="D8044" s="5">
        <v>44329.0</v>
      </c>
      <c r="E8044" s="4" t="s">
        <v>37</v>
      </c>
      <c r="F8044" s="4" t="s">
        <v>38</v>
      </c>
      <c r="G8044" s="4" t="s">
        <v>41</v>
      </c>
      <c r="H8044" s="6" t="s">
        <v>18</v>
      </c>
      <c r="I8044" s="7">
        <v>36.0</v>
      </c>
      <c r="J8044" s="8">
        <v>256.0</v>
      </c>
      <c r="K8044" s="9">
        <v>9216.0</v>
      </c>
      <c r="L8044" s="9">
        <v>4331.52</v>
      </c>
      <c r="M8044" s="10">
        <v>0.47000000000000003</v>
      </c>
      <c r="N8044" s="4" t="s">
        <v>30</v>
      </c>
      <c r="O8044" s="4" t="s">
        <v>20</v>
      </c>
      <c r="P8044" s="4" t="s">
        <v>24</v>
      </c>
    </row>
    <row r="8045" ht="14.25" customHeight="1">
      <c r="B8045" s="4" t="s">
        <v>40</v>
      </c>
      <c r="C8045" s="4">
        <v>1189833.0</v>
      </c>
      <c r="D8045" s="5">
        <v>44330.0</v>
      </c>
      <c r="E8045" s="4" t="s">
        <v>37</v>
      </c>
      <c r="F8045" s="4" t="s">
        <v>38</v>
      </c>
      <c r="G8045" s="4" t="s">
        <v>41</v>
      </c>
      <c r="H8045" s="6" t="s">
        <v>22</v>
      </c>
      <c r="I8045" s="7">
        <v>43.0</v>
      </c>
      <c r="J8045" s="8">
        <v>264.0</v>
      </c>
      <c r="K8045" s="9">
        <v>11352.0</v>
      </c>
      <c r="L8045" s="9">
        <v>3405.6</v>
      </c>
      <c r="M8045" s="10">
        <v>0.3</v>
      </c>
      <c r="N8045" s="4" t="s">
        <v>30</v>
      </c>
      <c r="O8045" s="4" t="s">
        <v>23</v>
      </c>
      <c r="P8045" s="4" t="s">
        <v>24</v>
      </c>
    </row>
    <row r="8046" ht="14.25" customHeight="1">
      <c r="B8046" s="4" t="s">
        <v>40</v>
      </c>
      <c r="C8046" s="4">
        <v>1189833.0</v>
      </c>
      <c r="D8046" s="5">
        <v>44331.0</v>
      </c>
      <c r="E8046" s="4" t="s">
        <v>37</v>
      </c>
      <c r="F8046" s="4" t="s">
        <v>38</v>
      </c>
      <c r="G8046" s="4" t="s">
        <v>41</v>
      </c>
      <c r="H8046" s="6" t="s">
        <v>25</v>
      </c>
      <c r="I8046" s="7">
        <v>33.0</v>
      </c>
      <c r="J8046" s="8">
        <v>208.0</v>
      </c>
      <c r="K8046" s="9">
        <v>6864.0</v>
      </c>
      <c r="L8046" s="9">
        <v>2882.88</v>
      </c>
      <c r="M8046" s="10">
        <v>0.42000000000000004</v>
      </c>
      <c r="N8046" s="4" t="s">
        <v>30</v>
      </c>
      <c r="O8046" s="4" t="s">
        <v>29</v>
      </c>
      <c r="P8046" s="4" t="s">
        <v>21</v>
      </c>
    </row>
    <row r="8047" ht="14.25" customHeight="1">
      <c r="B8047" s="4" t="s">
        <v>40</v>
      </c>
      <c r="C8047" s="4">
        <v>1189833.0</v>
      </c>
      <c r="D8047" s="5">
        <v>44332.0</v>
      </c>
      <c r="E8047" s="4" t="s">
        <v>37</v>
      </c>
      <c r="F8047" s="4" t="s">
        <v>38</v>
      </c>
      <c r="G8047" s="4" t="s">
        <v>41</v>
      </c>
      <c r="H8047" s="6" t="s">
        <v>26</v>
      </c>
      <c r="I8047" s="7">
        <v>33.0</v>
      </c>
      <c r="J8047" s="8">
        <v>213.0</v>
      </c>
      <c r="K8047" s="9">
        <v>7029.0</v>
      </c>
      <c r="L8047" s="9">
        <v>2952.18</v>
      </c>
      <c r="M8047" s="10">
        <v>0.42</v>
      </c>
      <c r="N8047" s="4" t="s">
        <v>30</v>
      </c>
      <c r="O8047" s="4" t="s">
        <v>20</v>
      </c>
      <c r="P8047" s="4" t="s">
        <v>21</v>
      </c>
    </row>
    <row r="8048" ht="14.25" customHeight="1">
      <c r="B8048" s="4" t="s">
        <v>40</v>
      </c>
      <c r="C8048" s="4">
        <v>1189833.0</v>
      </c>
      <c r="D8048" s="5">
        <v>44333.0</v>
      </c>
      <c r="E8048" s="4" t="s">
        <v>37</v>
      </c>
      <c r="F8048" s="4" t="s">
        <v>38</v>
      </c>
      <c r="G8048" s="4" t="s">
        <v>41</v>
      </c>
      <c r="H8048" s="6" t="s">
        <v>27</v>
      </c>
      <c r="I8048" s="7">
        <v>46.0</v>
      </c>
      <c r="J8048" s="8">
        <v>210.0</v>
      </c>
      <c r="K8048" s="9">
        <v>9660.0</v>
      </c>
      <c r="L8048" s="9">
        <v>5989.200000000001</v>
      </c>
      <c r="M8048" s="10">
        <v>0.6200000000000001</v>
      </c>
      <c r="N8048" s="4" t="s">
        <v>30</v>
      </c>
      <c r="O8048" s="4" t="s">
        <v>23</v>
      </c>
      <c r="P8048" s="4" t="s">
        <v>24</v>
      </c>
    </row>
    <row r="8049" ht="14.25" customHeight="1">
      <c r="B8049" s="4" t="s">
        <v>40</v>
      </c>
      <c r="C8049" s="4">
        <v>1189833.0</v>
      </c>
      <c r="D8049" s="5">
        <v>44334.0</v>
      </c>
      <c r="E8049" s="4" t="s">
        <v>37</v>
      </c>
      <c r="F8049" s="4" t="s">
        <v>38</v>
      </c>
      <c r="G8049" s="4" t="s">
        <v>41</v>
      </c>
      <c r="H8049" s="6" t="s">
        <v>28</v>
      </c>
      <c r="I8049" s="7">
        <v>46.0</v>
      </c>
      <c r="J8049" s="8">
        <v>208.0</v>
      </c>
      <c r="K8049" s="9">
        <v>9568.0</v>
      </c>
      <c r="L8049" s="9">
        <v>2296.32</v>
      </c>
      <c r="M8049" s="10">
        <v>0.24000000000000002</v>
      </c>
      <c r="N8049" s="4" t="s">
        <v>30</v>
      </c>
      <c r="O8049" s="4" t="s">
        <v>29</v>
      </c>
      <c r="P8049" s="4" t="s">
        <v>21</v>
      </c>
    </row>
    <row r="8050" ht="14.25" customHeight="1">
      <c r="B8050" s="4" t="s">
        <v>40</v>
      </c>
      <c r="C8050" s="4">
        <v>1189833.0</v>
      </c>
      <c r="D8050" s="5">
        <v>44335.0</v>
      </c>
      <c r="E8050" s="4" t="s">
        <v>37</v>
      </c>
      <c r="F8050" s="4" t="s">
        <v>38</v>
      </c>
      <c r="G8050" s="4" t="s">
        <v>41</v>
      </c>
      <c r="H8050" s="6" t="s">
        <v>18</v>
      </c>
      <c r="I8050" s="7">
        <v>40.0</v>
      </c>
      <c r="J8050" s="8">
        <v>272.0</v>
      </c>
      <c r="K8050" s="9">
        <v>10880.0</v>
      </c>
      <c r="L8050" s="9">
        <v>5004.8</v>
      </c>
      <c r="M8050" s="10">
        <v>0.46</v>
      </c>
      <c r="N8050" s="4" t="s">
        <v>30</v>
      </c>
      <c r="O8050" s="4" t="s">
        <v>23</v>
      </c>
      <c r="P8050" s="4" t="s">
        <v>24</v>
      </c>
    </row>
    <row r="8051" ht="14.25" customHeight="1">
      <c r="B8051" s="4" t="s">
        <v>40</v>
      </c>
      <c r="C8051" s="4">
        <v>1189833.0</v>
      </c>
      <c r="D8051" s="5">
        <v>44336.0</v>
      </c>
      <c r="E8051" s="4" t="s">
        <v>37</v>
      </c>
      <c r="F8051" s="4" t="s">
        <v>38</v>
      </c>
      <c r="G8051" s="4" t="s">
        <v>41</v>
      </c>
      <c r="H8051" s="6" t="s">
        <v>22</v>
      </c>
      <c r="I8051" s="7">
        <v>42.0</v>
      </c>
      <c r="J8051" s="8">
        <v>264.0</v>
      </c>
      <c r="K8051" s="9">
        <v>11088.0</v>
      </c>
      <c r="L8051" s="9">
        <v>3326.4</v>
      </c>
      <c r="M8051" s="10">
        <v>0.3</v>
      </c>
      <c r="N8051" s="4" t="s">
        <v>30</v>
      </c>
      <c r="O8051" s="4" t="s">
        <v>29</v>
      </c>
      <c r="P8051" s="4" t="s">
        <v>21</v>
      </c>
    </row>
    <row r="8052" ht="14.25" customHeight="1">
      <c r="B8052" s="4" t="s">
        <v>40</v>
      </c>
      <c r="C8052" s="4">
        <v>1189833.0</v>
      </c>
      <c r="D8052" s="5">
        <v>44337.0</v>
      </c>
      <c r="E8052" s="4" t="s">
        <v>37</v>
      </c>
      <c r="F8052" s="4" t="s">
        <v>38</v>
      </c>
      <c r="G8052" s="4" t="s">
        <v>41</v>
      </c>
      <c r="H8052" s="6" t="s">
        <v>25</v>
      </c>
      <c r="I8052" s="7">
        <v>35.0</v>
      </c>
      <c r="J8052" s="8">
        <v>223.0</v>
      </c>
      <c r="K8052" s="9">
        <v>7805.0</v>
      </c>
      <c r="L8052" s="9">
        <v>3590.3</v>
      </c>
      <c r="M8052" s="10">
        <v>0.46</v>
      </c>
      <c r="N8052" s="4" t="s">
        <v>30</v>
      </c>
      <c r="O8052" s="4" t="s">
        <v>23</v>
      </c>
      <c r="P8052" s="4" t="s">
        <v>21</v>
      </c>
    </row>
    <row r="8053" ht="14.25" customHeight="1">
      <c r="B8053" s="4" t="s">
        <v>40</v>
      </c>
      <c r="C8053" s="4">
        <v>1189833.0</v>
      </c>
      <c r="D8053" s="5">
        <v>44338.0</v>
      </c>
      <c r="E8053" s="4" t="s">
        <v>37</v>
      </c>
      <c r="F8053" s="4" t="s">
        <v>38</v>
      </c>
      <c r="G8053" s="4" t="s">
        <v>41</v>
      </c>
      <c r="H8053" s="6" t="s">
        <v>26</v>
      </c>
      <c r="I8053" s="7">
        <v>33.0</v>
      </c>
      <c r="J8053" s="8">
        <v>221.0</v>
      </c>
      <c r="K8053" s="9">
        <v>7293.0</v>
      </c>
      <c r="L8053" s="9">
        <v>3063.06</v>
      </c>
      <c r="M8053" s="10">
        <v>0.42</v>
      </c>
      <c r="N8053" s="4" t="s">
        <v>30</v>
      </c>
      <c r="O8053" s="4" t="s">
        <v>29</v>
      </c>
      <c r="P8053" s="4" t="s">
        <v>24</v>
      </c>
    </row>
    <row r="8054" ht="14.25" customHeight="1">
      <c r="B8054" s="4" t="s">
        <v>40</v>
      </c>
      <c r="C8054" s="4">
        <v>1189833.0</v>
      </c>
      <c r="D8054" s="5">
        <v>44339.0</v>
      </c>
      <c r="E8054" s="4" t="s">
        <v>37</v>
      </c>
      <c r="F8054" s="4" t="s">
        <v>38</v>
      </c>
      <c r="G8054" s="4" t="s">
        <v>41</v>
      </c>
      <c r="H8054" s="6" t="s">
        <v>27</v>
      </c>
      <c r="I8054" s="7">
        <v>46.0</v>
      </c>
      <c r="J8054" s="8">
        <v>204.0</v>
      </c>
      <c r="K8054" s="9">
        <v>9384.0</v>
      </c>
      <c r="L8054" s="9">
        <v>5348.880000000001</v>
      </c>
      <c r="M8054" s="10">
        <v>0.5700000000000001</v>
      </c>
      <c r="N8054" s="4" t="s">
        <v>30</v>
      </c>
      <c r="O8054" s="4" t="s">
        <v>29</v>
      </c>
      <c r="P8054" s="4" t="s">
        <v>24</v>
      </c>
    </row>
    <row r="8055" ht="14.25" customHeight="1">
      <c r="B8055" s="4" t="s">
        <v>40</v>
      </c>
      <c r="C8055" s="4">
        <v>1189833.0</v>
      </c>
      <c r="D8055" s="5">
        <v>44340.0</v>
      </c>
      <c r="E8055" s="4" t="s">
        <v>37</v>
      </c>
      <c r="F8055" s="4" t="s">
        <v>38</v>
      </c>
      <c r="G8055" s="4" t="s">
        <v>41</v>
      </c>
      <c r="H8055" s="6" t="s">
        <v>28</v>
      </c>
      <c r="I8055" s="7">
        <v>49.0</v>
      </c>
      <c r="J8055" s="8">
        <v>238.0</v>
      </c>
      <c r="K8055" s="9">
        <v>11662.0</v>
      </c>
      <c r="L8055" s="9">
        <v>2798.88</v>
      </c>
      <c r="M8055" s="10">
        <v>0.24000000000000002</v>
      </c>
      <c r="N8055" s="4" t="s">
        <v>30</v>
      </c>
      <c r="O8055" s="4" t="s">
        <v>20</v>
      </c>
      <c r="P8055" s="4" t="s">
        <v>24</v>
      </c>
    </row>
    <row r="8056" ht="14.25" customHeight="1">
      <c r="B8056" s="4" t="s">
        <v>40</v>
      </c>
      <c r="C8056" s="4">
        <v>1189833.0</v>
      </c>
      <c r="D8056" s="5">
        <v>44341.0</v>
      </c>
      <c r="E8056" s="4" t="s">
        <v>37</v>
      </c>
      <c r="F8056" s="4" t="s">
        <v>38</v>
      </c>
      <c r="G8056" s="4" t="s">
        <v>41</v>
      </c>
      <c r="H8056" s="6" t="s">
        <v>18</v>
      </c>
      <c r="I8056" s="7">
        <v>39.0</v>
      </c>
      <c r="J8056" s="8">
        <v>315.0</v>
      </c>
      <c r="K8056" s="9">
        <v>12285.0</v>
      </c>
      <c r="L8056" s="9">
        <v>5651.1</v>
      </c>
      <c r="M8056" s="10">
        <v>0.46</v>
      </c>
      <c r="N8056" s="4" t="s">
        <v>30</v>
      </c>
      <c r="O8056" s="4" t="s">
        <v>29</v>
      </c>
      <c r="P8056" s="4" t="s">
        <v>21</v>
      </c>
    </row>
    <row r="8057" ht="14.25" customHeight="1">
      <c r="B8057" s="4" t="s">
        <v>40</v>
      </c>
      <c r="C8057" s="4">
        <v>1189833.0</v>
      </c>
      <c r="D8057" s="5">
        <v>44342.0</v>
      </c>
      <c r="E8057" s="4" t="s">
        <v>37</v>
      </c>
      <c r="F8057" s="4" t="s">
        <v>38</v>
      </c>
      <c r="G8057" s="4" t="s">
        <v>41</v>
      </c>
      <c r="H8057" s="6" t="s">
        <v>22</v>
      </c>
      <c r="I8057" s="7">
        <v>42.0</v>
      </c>
      <c r="J8057" s="8">
        <v>288.0</v>
      </c>
      <c r="K8057" s="9">
        <v>12096.0</v>
      </c>
      <c r="L8057" s="9">
        <v>3386.88</v>
      </c>
      <c r="M8057" s="10">
        <v>0.28</v>
      </c>
      <c r="N8057" s="4" t="s">
        <v>30</v>
      </c>
      <c r="O8057" s="4" t="s">
        <v>23</v>
      </c>
      <c r="P8057" s="4" t="s">
        <v>24</v>
      </c>
    </row>
    <row r="8058" ht="14.25" customHeight="1">
      <c r="B8058" s="4" t="s">
        <v>40</v>
      </c>
      <c r="C8058" s="4">
        <v>1189833.0</v>
      </c>
      <c r="D8058" s="5">
        <v>44343.0</v>
      </c>
      <c r="E8058" s="4" t="s">
        <v>37</v>
      </c>
      <c r="F8058" s="4" t="s">
        <v>38</v>
      </c>
      <c r="G8058" s="4" t="s">
        <v>41</v>
      </c>
      <c r="H8058" s="6" t="s">
        <v>25</v>
      </c>
      <c r="I8058" s="7">
        <v>39.0</v>
      </c>
      <c r="J8058" s="8">
        <v>231.0</v>
      </c>
      <c r="K8058" s="9">
        <v>9009.0</v>
      </c>
      <c r="L8058" s="9">
        <v>4144.14</v>
      </c>
      <c r="M8058" s="10">
        <v>0.46</v>
      </c>
      <c r="N8058" s="4" t="s">
        <v>30</v>
      </c>
      <c r="O8058" s="4" t="s">
        <v>20</v>
      </c>
      <c r="P8058" s="4" t="s">
        <v>24</v>
      </c>
    </row>
    <row r="8059" ht="14.25" customHeight="1">
      <c r="B8059" s="4" t="s">
        <v>40</v>
      </c>
      <c r="C8059" s="4">
        <v>1189833.0</v>
      </c>
      <c r="D8059" s="5">
        <v>44344.0</v>
      </c>
      <c r="E8059" s="4" t="s">
        <v>37</v>
      </c>
      <c r="F8059" s="4" t="s">
        <v>38</v>
      </c>
      <c r="G8059" s="4" t="s">
        <v>41</v>
      </c>
      <c r="H8059" s="6" t="s">
        <v>26</v>
      </c>
      <c r="I8059" s="7">
        <v>35.0</v>
      </c>
      <c r="J8059" s="8">
        <v>224.0</v>
      </c>
      <c r="K8059" s="9">
        <v>7840.0</v>
      </c>
      <c r="L8059" s="9">
        <v>3135.9999999999995</v>
      </c>
      <c r="M8059" s="10">
        <v>0.39999999999999997</v>
      </c>
      <c r="N8059" s="4" t="s">
        <v>30</v>
      </c>
      <c r="O8059" s="4" t="s">
        <v>23</v>
      </c>
      <c r="P8059" s="4" t="s">
        <v>21</v>
      </c>
    </row>
    <row r="8060" ht="14.25" customHeight="1">
      <c r="B8060" s="4" t="s">
        <v>40</v>
      </c>
      <c r="C8060" s="4">
        <v>1189833.0</v>
      </c>
      <c r="D8060" s="5">
        <v>44345.0</v>
      </c>
      <c r="E8060" s="4" t="s">
        <v>37</v>
      </c>
      <c r="F8060" s="4" t="s">
        <v>38</v>
      </c>
      <c r="G8060" s="4" t="s">
        <v>41</v>
      </c>
      <c r="H8060" s="6" t="s">
        <v>27</v>
      </c>
      <c r="I8060" s="7">
        <v>43.0</v>
      </c>
      <c r="J8060" s="8">
        <v>219.0</v>
      </c>
      <c r="K8060" s="9">
        <v>9417.0</v>
      </c>
      <c r="L8060" s="9">
        <v>5838.540000000001</v>
      </c>
      <c r="M8060" s="10">
        <v>0.6200000000000001</v>
      </c>
      <c r="N8060" s="4" t="s">
        <v>30</v>
      </c>
      <c r="O8060" s="4" t="s">
        <v>23</v>
      </c>
      <c r="P8060" s="4" t="s">
        <v>21</v>
      </c>
    </row>
    <row r="8061" ht="14.25" customHeight="1">
      <c r="B8061" s="4" t="s">
        <v>40</v>
      </c>
      <c r="C8061" s="4">
        <v>1189833.0</v>
      </c>
      <c r="D8061" s="5">
        <v>44346.0</v>
      </c>
      <c r="E8061" s="4" t="s">
        <v>37</v>
      </c>
      <c r="F8061" s="4" t="s">
        <v>38</v>
      </c>
      <c r="G8061" s="4" t="s">
        <v>41</v>
      </c>
      <c r="H8061" s="6" t="s">
        <v>28</v>
      </c>
      <c r="I8061" s="7">
        <v>44.0</v>
      </c>
      <c r="J8061" s="8">
        <v>232.0</v>
      </c>
      <c r="K8061" s="9">
        <v>10208.0</v>
      </c>
      <c r="L8061" s="9">
        <v>2552.0</v>
      </c>
      <c r="M8061" s="10">
        <v>0.25</v>
      </c>
      <c r="N8061" s="4" t="s">
        <v>30</v>
      </c>
      <c r="O8061" s="4" t="s">
        <v>29</v>
      </c>
      <c r="P8061" s="4" t="s">
        <v>21</v>
      </c>
    </row>
    <row r="8062" ht="14.25" customHeight="1">
      <c r="B8062" s="4" t="s">
        <v>15</v>
      </c>
      <c r="C8062" s="4">
        <v>1185732.0</v>
      </c>
      <c r="D8062" s="5">
        <v>44347.0</v>
      </c>
      <c r="E8062" s="4" t="s">
        <v>37</v>
      </c>
      <c r="F8062" s="4" t="s">
        <v>38</v>
      </c>
      <c r="G8062" s="4" t="s">
        <v>41</v>
      </c>
      <c r="H8062" s="6" t="s">
        <v>18</v>
      </c>
      <c r="I8062" s="7">
        <v>36.0</v>
      </c>
      <c r="J8062" s="8">
        <v>147.0</v>
      </c>
      <c r="K8062" s="9">
        <v>5292.0</v>
      </c>
      <c r="L8062" s="9">
        <v>2381.4</v>
      </c>
      <c r="M8062" s="10">
        <v>0.45</v>
      </c>
      <c r="N8062" s="4" t="s">
        <v>30</v>
      </c>
      <c r="O8062" s="4" t="s">
        <v>20</v>
      </c>
      <c r="P8062" s="4" t="s">
        <v>21</v>
      </c>
    </row>
    <row r="8063" ht="14.25" customHeight="1">
      <c r="B8063" s="4" t="s">
        <v>15</v>
      </c>
      <c r="C8063" s="4">
        <v>1185732.0</v>
      </c>
      <c r="D8063" s="5">
        <v>44348.0</v>
      </c>
      <c r="E8063" s="4" t="s">
        <v>37</v>
      </c>
      <c r="F8063" s="4" t="s">
        <v>38</v>
      </c>
      <c r="G8063" s="4" t="s">
        <v>41</v>
      </c>
      <c r="H8063" s="6" t="s">
        <v>22</v>
      </c>
      <c r="I8063" s="7">
        <v>31.0</v>
      </c>
      <c r="J8063" s="8">
        <v>91.0</v>
      </c>
      <c r="K8063" s="9">
        <v>2821.0</v>
      </c>
      <c r="L8063" s="9">
        <v>1156.61</v>
      </c>
      <c r="M8063" s="10">
        <v>0.41</v>
      </c>
      <c r="N8063" s="4" t="s">
        <v>30</v>
      </c>
      <c r="O8063" s="4" t="s">
        <v>23</v>
      </c>
      <c r="P8063" s="4" t="s">
        <v>24</v>
      </c>
    </row>
    <row r="8064" ht="14.25" customHeight="1">
      <c r="B8064" s="4" t="s">
        <v>15</v>
      </c>
      <c r="C8064" s="4">
        <v>1185732.0</v>
      </c>
      <c r="D8064" s="5">
        <v>44349.0</v>
      </c>
      <c r="E8064" s="4" t="s">
        <v>37</v>
      </c>
      <c r="F8064" s="4" t="s">
        <v>38</v>
      </c>
      <c r="G8064" s="4" t="s">
        <v>41</v>
      </c>
      <c r="H8064" s="6" t="s">
        <v>25</v>
      </c>
      <c r="I8064" s="7">
        <v>24.0</v>
      </c>
      <c r="J8064" s="8">
        <v>94.0</v>
      </c>
      <c r="K8064" s="9">
        <v>2256.0</v>
      </c>
      <c r="L8064" s="9">
        <v>879.8399999999999</v>
      </c>
      <c r="M8064" s="10">
        <v>0.38999999999999996</v>
      </c>
      <c r="N8064" s="4" t="s">
        <v>30</v>
      </c>
      <c r="O8064" s="4" t="s">
        <v>29</v>
      </c>
      <c r="P8064" s="4" t="s">
        <v>24</v>
      </c>
    </row>
    <row r="8065" ht="14.25" customHeight="1">
      <c r="B8065" s="4" t="s">
        <v>15</v>
      </c>
      <c r="C8065" s="4">
        <v>1185732.0</v>
      </c>
      <c r="D8065" s="5">
        <v>44350.0</v>
      </c>
      <c r="E8065" s="4" t="s">
        <v>37</v>
      </c>
      <c r="F8065" s="4" t="s">
        <v>38</v>
      </c>
      <c r="G8065" s="4" t="s">
        <v>41</v>
      </c>
      <c r="H8065" s="6" t="s">
        <v>26</v>
      </c>
      <c r="I8065" s="7">
        <v>27.0</v>
      </c>
      <c r="J8065" s="8">
        <v>41.0</v>
      </c>
      <c r="K8065" s="9">
        <v>1107.0</v>
      </c>
      <c r="L8065" s="9">
        <v>509.22</v>
      </c>
      <c r="M8065" s="10">
        <v>0.46</v>
      </c>
      <c r="N8065" s="4" t="s">
        <v>30</v>
      </c>
      <c r="O8065" s="4" t="s">
        <v>23</v>
      </c>
      <c r="P8065" s="4" t="s">
        <v>21</v>
      </c>
    </row>
    <row r="8066" ht="14.25" customHeight="1">
      <c r="B8066" s="4" t="s">
        <v>32</v>
      </c>
      <c r="C8066" s="4">
        <v>1197831.0</v>
      </c>
      <c r="D8066" s="5">
        <v>44423.0</v>
      </c>
      <c r="E8066" s="4" t="s">
        <v>33</v>
      </c>
      <c r="F8066" s="4" t="s">
        <v>34</v>
      </c>
      <c r="G8066" s="4" t="s">
        <v>45</v>
      </c>
      <c r="H8066" s="6" t="s">
        <v>27</v>
      </c>
      <c r="I8066" s="7">
        <v>26.0</v>
      </c>
      <c r="J8066" s="8">
        <v>113.0</v>
      </c>
      <c r="K8066" s="9">
        <v>2938.0</v>
      </c>
      <c r="L8066" s="9">
        <v>793.2600000000001</v>
      </c>
      <c r="M8066" s="10">
        <v>0.27</v>
      </c>
      <c r="N8066" s="4" t="s">
        <v>30</v>
      </c>
      <c r="O8066" s="4" t="s">
        <v>20</v>
      </c>
      <c r="P8066" s="4" t="s">
        <v>21</v>
      </c>
    </row>
    <row r="8067" ht="14.25" customHeight="1">
      <c r="B8067" s="4" t="s">
        <v>32</v>
      </c>
      <c r="C8067" s="4">
        <v>1197831.0</v>
      </c>
      <c r="D8067" s="5">
        <v>44424.0</v>
      </c>
      <c r="E8067" s="4" t="s">
        <v>33</v>
      </c>
      <c r="F8067" s="4" t="s">
        <v>34</v>
      </c>
      <c r="G8067" s="4" t="s">
        <v>45</v>
      </c>
      <c r="H8067" s="6" t="s">
        <v>28</v>
      </c>
      <c r="I8067" s="7">
        <v>24.0</v>
      </c>
      <c r="J8067" s="8">
        <v>163.0</v>
      </c>
      <c r="K8067" s="9">
        <v>3912.0</v>
      </c>
      <c r="L8067" s="9">
        <v>1877.76</v>
      </c>
      <c r="M8067" s="10">
        <v>0.48</v>
      </c>
      <c r="N8067" s="4" t="s">
        <v>30</v>
      </c>
      <c r="O8067" s="4" t="s">
        <v>29</v>
      </c>
      <c r="P8067" s="4" t="s">
        <v>21</v>
      </c>
    </row>
    <row r="8068" ht="14.25" customHeight="1">
      <c r="B8068" s="4" t="s">
        <v>32</v>
      </c>
      <c r="C8068" s="4">
        <v>1197831.0</v>
      </c>
      <c r="D8068" s="5">
        <v>44425.0</v>
      </c>
      <c r="E8068" s="4" t="s">
        <v>33</v>
      </c>
      <c r="F8068" s="4" t="s">
        <v>34</v>
      </c>
      <c r="G8068" s="4" t="s">
        <v>45</v>
      </c>
      <c r="H8068" s="6" t="s">
        <v>18</v>
      </c>
      <c r="I8068" s="7">
        <v>19.0</v>
      </c>
      <c r="J8068" s="8">
        <v>230.0</v>
      </c>
      <c r="K8068" s="9">
        <v>4370.0</v>
      </c>
      <c r="L8068" s="9">
        <v>1398.4</v>
      </c>
      <c r="M8068" s="10">
        <v>0.32</v>
      </c>
      <c r="N8068" s="4" t="s">
        <v>30</v>
      </c>
      <c r="O8068" s="4" t="s">
        <v>29</v>
      </c>
      <c r="P8068" s="4" t="s">
        <v>21</v>
      </c>
    </row>
    <row r="8069" ht="14.25" customHeight="1">
      <c r="B8069" s="4" t="s">
        <v>32</v>
      </c>
      <c r="C8069" s="4">
        <v>1197831.0</v>
      </c>
      <c r="D8069" s="5">
        <v>44426.0</v>
      </c>
      <c r="E8069" s="4" t="s">
        <v>33</v>
      </c>
      <c r="F8069" s="4" t="s">
        <v>34</v>
      </c>
      <c r="G8069" s="4" t="s">
        <v>45</v>
      </c>
      <c r="H8069" s="6" t="s">
        <v>22</v>
      </c>
      <c r="I8069" s="7">
        <v>23.0</v>
      </c>
      <c r="J8069" s="8">
        <v>215.0</v>
      </c>
      <c r="K8069" s="9">
        <v>4945.0</v>
      </c>
      <c r="L8069" s="9">
        <v>1780.2</v>
      </c>
      <c r="M8069" s="10">
        <v>0.36</v>
      </c>
      <c r="N8069" s="4" t="s">
        <v>30</v>
      </c>
      <c r="O8069" s="4" t="s">
        <v>29</v>
      </c>
      <c r="P8069" s="4" t="s">
        <v>24</v>
      </c>
    </row>
    <row r="8070" ht="14.25" customHeight="1">
      <c r="B8070" s="4" t="s">
        <v>32</v>
      </c>
      <c r="C8070" s="4">
        <v>1197831.0</v>
      </c>
      <c r="D8070" s="5">
        <v>44427.0</v>
      </c>
      <c r="E8070" s="4" t="s">
        <v>33</v>
      </c>
      <c r="F8070" s="4" t="s">
        <v>34</v>
      </c>
      <c r="G8070" s="4" t="s">
        <v>45</v>
      </c>
      <c r="H8070" s="6" t="s">
        <v>25</v>
      </c>
      <c r="I8070" s="7">
        <v>27.0</v>
      </c>
      <c r="J8070" s="8">
        <v>143.0</v>
      </c>
      <c r="K8070" s="9">
        <v>3861.0</v>
      </c>
      <c r="L8070" s="9">
        <v>1351.35</v>
      </c>
      <c r="M8070" s="10">
        <v>0.35</v>
      </c>
      <c r="N8070" s="4" t="s">
        <v>30</v>
      </c>
      <c r="O8070" s="4" t="s">
        <v>23</v>
      </c>
      <c r="P8070" s="4" t="s">
        <v>24</v>
      </c>
    </row>
    <row r="8071" ht="14.25" customHeight="1">
      <c r="B8071" s="4" t="s">
        <v>32</v>
      </c>
      <c r="C8071" s="4">
        <v>1197831.0</v>
      </c>
      <c r="D8071" s="5">
        <v>44428.0</v>
      </c>
      <c r="E8071" s="4" t="s">
        <v>33</v>
      </c>
      <c r="F8071" s="4" t="s">
        <v>34</v>
      </c>
      <c r="G8071" s="4" t="s">
        <v>45</v>
      </c>
      <c r="H8071" s="6" t="s">
        <v>26</v>
      </c>
      <c r="I8071" s="7">
        <v>28.0</v>
      </c>
      <c r="J8071" s="8">
        <v>136.0</v>
      </c>
      <c r="K8071" s="9">
        <v>3808.0</v>
      </c>
      <c r="L8071" s="9">
        <v>1713.6000000000001</v>
      </c>
      <c r="M8071" s="10">
        <v>0.45</v>
      </c>
      <c r="N8071" s="4" t="s">
        <v>30</v>
      </c>
      <c r="O8071" s="4" t="s">
        <v>29</v>
      </c>
      <c r="P8071" s="4" t="s">
        <v>21</v>
      </c>
    </row>
    <row r="8072" ht="14.25" customHeight="1">
      <c r="B8072" s="4" t="s">
        <v>32</v>
      </c>
      <c r="C8072" s="4">
        <v>1197831.0</v>
      </c>
      <c r="D8072" s="5">
        <v>44429.0</v>
      </c>
      <c r="E8072" s="4" t="s">
        <v>33</v>
      </c>
      <c r="F8072" s="4" t="s">
        <v>34</v>
      </c>
      <c r="G8072" s="4" t="s">
        <v>45</v>
      </c>
      <c r="H8072" s="6" t="s">
        <v>27</v>
      </c>
      <c r="I8072" s="7">
        <v>26.0</v>
      </c>
      <c r="J8072" s="8">
        <v>93.0</v>
      </c>
      <c r="K8072" s="9">
        <v>2418.0</v>
      </c>
      <c r="L8072" s="9">
        <v>773.76</v>
      </c>
      <c r="M8072" s="10">
        <v>0.32</v>
      </c>
      <c r="N8072" s="4" t="s">
        <v>30</v>
      </c>
      <c r="O8072" s="4" t="s">
        <v>29</v>
      </c>
      <c r="P8072" s="4" t="s">
        <v>21</v>
      </c>
    </row>
    <row r="8073" ht="14.25" customHeight="1">
      <c r="B8073" s="4" t="s">
        <v>32</v>
      </c>
      <c r="C8073" s="4">
        <v>1197831.0</v>
      </c>
      <c r="D8073" s="5">
        <v>44430.0</v>
      </c>
      <c r="E8073" s="4" t="s">
        <v>33</v>
      </c>
      <c r="F8073" s="4" t="s">
        <v>34</v>
      </c>
      <c r="G8073" s="4" t="s">
        <v>45</v>
      </c>
      <c r="H8073" s="6" t="s">
        <v>28</v>
      </c>
      <c r="I8073" s="7">
        <v>26.0</v>
      </c>
      <c r="J8073" s="8">
        <v>155.0</v>
      </c>
      <c r="K8073" s="9">
        <v>4030.0</v>
      </c>
      <c r="L8073" s="9">
        <v>2055.3</v>
      </c>
      <c r="M8073" s="10">
        <v>0.51</v>
      </c>
      <c r="N8073" s="4" t="s">
        <v>30</v>
      </c>
      <c r="O8073" s="4" t="s">
        <v>23</v>
      </c>
      <c r="P8073" s="4" t="s">
        <v>21</v>
      </c>
    </row>
    <row r="8074" ht="14.25" customHeight="1">
      <c r="B8074" s="4" t="s">
        <v>32</v>
      </c>
      <c r="C8074" s="4">
        <v>1197831.0</v>
      </c>
      <c r="D8074" s="5">
        <v>44431.0</v>
      </c>
      <c r="E8074" s="4" t="s">
        <v>33</v>
      </c>
      <c r="F8074" s="4" t="s">
        <v>34</v>
      </c>
      <c r="G8074" s="4" t="s">
        <v>45</v>
      </c>
      <c r="H8074" s="6" t="s">
        <v>18</v>
      </c>
      <c r="I8074" s="7">
        <v>21.0</v>
      </c>
      <c r="J8074" s="8">
        <v>203.0</v>
      </c>
      <c r="K8074" s="9">
        <v>4263.0</v>
      </c>
      <c r="L8074" s="9">
        <v>1662.5699999999997</v>
      </c>
      <c r="M8074" s="10">
        <v>0.38999999999999996</v>
      </c>
      <c r="N8074" s="4" t="s">
        <v>30</v>
      </c>
      <c r="O8074" s="4" t="s">
        <v>23</v>
      </c>
      <c r="P8074" s="4" t="s">
        <v>24</v>
      </c>
    </row>
    <row r="8075" ht="14.25" customHeight="1">
      <c r="B8075" s="4" t="s">
        <v>32</v>
      </c>
      <c r="C8075" s="4">
        <v>1197831.0</v>
      </c>
      <c r="D8075" s="5">
        <v>44432.0</v>
      </c>
      <c r="E8075" s="4" t="s">
        <v>33</v>
      </c>
      <c r="F8075" s="4" t="s">
        <v>34</v>
      </c>
      <c r="G8075" s="4" t="s">
        <v>45</v>
      </c>
      <c r="H8075" s="6" t="s">
        <v>22</v>
      </c>
      <c r="I8075" s="7">
        <v>31.0</v>
      </c>
      <c r="J8075" s="8">
        <v>236.0</v>
      </c>
      <c r="K8075" s="9">
        <v>7316.0</v>
      </c>
      <c r="L8075" s="9">
        <v>2926.3999999999996</v>
      </c>
      <c r="M8075" s="10">
        <v>0.39999999999999997</v>
      </c>
      <c r="N8075" s="4" t="s">
        <v>30</v>
      </c>
      <c r="O8075" s="4" t="s">
        <v>29</v>
      </c>
      <c r="P8075" s="4" t="s">
        <v>21</v>
      </c>
    </row>
    <row r="8076" ht="14.25" customHeight="1">
      <c r="B8076" s="4" t="s">
        <v>32</v>
      </c>
      <c r="C8076" s="4">
        <v>1197831.0</v>
      </c>
      <c r="D8076" s="5">
        <v>44433.0</v>
      </c>
      <c r="E8076" s="4" t="s">
        <v>33</v>
      </c>
      <c r="F8076" s="4" t="s">
        <v>34</v>
      </c>
      <c r="G8076" s="4" t="s">
        <v>45</v>
      </c>
      <c r="H8076" s="6" t="s">
        <v>25</v>
      </c>
      <c r="I8076" s="7">
        <v>20.0</v>
      </c>
      <c r="J8076" s="8">
        <v>155.0</v>
      </c>
      <c r="K8076" s="9">
        <v>3100.0</v>
      </c>
      <c r="L8076" s="9">
        <v>1178.0</v>
      </c>
      <c r="M8076" s="10">
        <v>0.38</v>
      </c>
      <c r="N8076" s="4" t="s">
        <v>30</v>
      </c>
      <c r="O8076" s="4" t="s">
        <v>20</v>
      </c>
      <c r="P8076" s="4" t="s">
        <v>24</v>
      </c>
    </row>
    <row r="8077" ht="14.25" customHeight="1">
      <c r="B8077" s="4" t="s">
        <v>32</v>
      </c>
      <c r="C8077" s="4">
        <v>1197831.0</v>
      </c>
      <c r="D8077" s="5">
        <v>44434.0</v>
      </c>
      <c r="E8077" s="4" t="s">
        <v>33</v>
      </c>
      <c r="F8077" s="4" t="s">
        <v>34</v>
      </c>
      <c r="G8077" s="4" t="s">
        <v>45</v>
      </c>
      <c r="H8077" s="6" t="s">
        <v>26</v>
      </c>
      <c r="I8077" s="7">
        <v>26.0</v>
      </c>
      <c r="J8077" s="8">
        <v>140.0</v>
      </c>
      <c r="K8077" s="9">
        <v>3640.0</v>
      </c>
      <c r="L8077" s="9">
        <v>1710.8000000000002</v>
      </c>
      <c r="M8077" s="10">
        <v>0.47000000000000003</v>
      </c>
      <c r="N8077" s="4" t="s">
        <v>30</v>
      </c>
      <c r="O8077" s="4" t="s">
        <v>29</v>
      </c>
      <c r="P8077" s="4" t="s">
        <v>24</v>
      </c>
    </row>
    <row r="8078" ht="14.25" customHeight="1">
      <c r="B8078" s="4" t="s">
        <v>32</v>
      </c>
      <c r="C8078" s="4">
        <v>1197831.0</v>
      </c>
      <c r="D8078" s="5">
        <v>44435.0</v>
      </c>
      <c r="E8078" s="4" t="s">
        <v>33</v>
      </c>
      <c r="F8078" s="4" t="s">
        <v>34</v>
      </c>
      <c r="G8078" s="4" t="s">
        <v>45</v>
      </c>
      <c r="H8078" s="6" t="s">
        <v>27</v>
      </c>
      <c r="I8078" s="7">
        <v>29.0</v>
      </c>
      <c r="J8078" s="8">
        <v>96.0</v>
      </c>
      <c r="K8078" s="9">
        <v>2784.0</v>
      </c>
      <c r="L8078" s="9">
        <v>1030.08</v>
      </c>
      <c r="M8078" s="10">
        <v>0.37</v>
      </c>
      <c r="N8078" s="4" t="s">
        <v>30</v>
      </c>
      <c r="O8078" s="4" t="s">
        <v>20</v>
      </c>
      <c r="P8078" s="4" t="s">
        <v>24</v>
      </c>
    </row>
    <row r="8079" ht="14.25" customHeight="1">
      <c r="B8079" s="4" t="s">
        <v>32</v>
      </c>
      <c r="C8079" s="4">
        <v>1197831.0</v>
      </c>
      <c r="D8079" s="5">
        <v>44436.0</v>
      </c>
      <c r="E8079" s="4" t="s">
        <v>33</v>
      </c>
      <c r="F8079" s="4" t="s">
        <v>34</v>
      </c>
      <c r="G8079" s="4" t="s">
        <v>45</v>
      </c>
      <c r="H8079" s="6" t="s">
        <v>28</v>
      </c>
      <c r="I8079" s="7">
        <v>27.0</v>
      </c>
      <c r="J8079" s="8">
        <v>153.0</v>
      </c>
      <c r="K8079" s="9">
        <v>4131.0</v>
      </c>
      <c r="L8079" s="9">
        <v>2230.7400000000002</v>
      </c>
      <c r="M8079" s="10">
        <v>0.54</v>
      </c>
      <c r="N8079" s="4" t="s">
        <v>30</v>
      </c>
      <c r="O8079" s="4" t="s">
        <v>23</v>
      </c>
      <c r="P8079" s="4" t="s">
        <v>24</v>
      </c>
    </row>
    <row r="8080" ht="14.25" customHeight="1">
      <c r="B8080" s="4" t="s">
        <v>32</v>
      </c>
      <c r="C8080" s="4">
        <v>1197831.0</v>
      </c>
      <c r="D8080" s="5">
        <v>44437.0</v>
      </c>
      <c r="E8080" s="4" t="s">
        <v>33</v>
      </c>
      <c r="F8080" s="4" t="s">
        <v>34</v>
      </c>
      <c r="G8080" s="4" t="s">
        <v>45</v>
      </c>
      <c r="H8080" s="6" t="s">
        <v>18</v>
      </c>
      <c r="I8080" s="7">
        <v>13.0</v>
      </c>
      <c r="J8080" s="8">
        <v>231.0</v>
      </c>
      <c r="K8080" s="9">
        <v>3003.0</v>
      </c>
      <c r="L8080" s="9">
        <v>1201.1999999999998</v>
      </c>
      <c r="M8080" s="10">
        <v>0.39999999999999997</v>
      </c>
      <c r="N8080" s="4" t="s">
        <v>30</v>
      </c>
      <c r="O8080" s="4" t="s">
        <v>23</v>
      </c>
      <c r="P8080" s="4" t="s">
        <v>21</v>
      </c>
    </row>
    <row r="8081" ht="14.25" customHeight="1">
      <c r="B8081" s="4" t="s">
        <v>32</v>
      </c>
      <c r="C8081" s="4">
        <v>1197831.0</v>
      </c>
      <c r="D8081" s="5">
        <v>44438.0</v>
      </c>
      <c r="E8081" s="4" t="s">
        <v>33</v>
      </c>
      <c r="F8081" s="4" t="s">
        <v>34</v>
      </c>
      <c r="G8081" s="4" t="s">
        <v>45</v>
      </c>
      <c r="H8081" s="6" t="s">
        <v>22</v>
      </c>
      <c r="I8081" s="7">
        <v>21.0</v>
      </c>
      <c r="J8081" s="8">
        <v>210.0</v>
      </c>
      <c r="K8081" s="9">
        <v>4410.0</v>
      </c>
      <c r="L8081" s="9">
        <v>1763.9999999999998</v>
      </c>
      <c r="M8081" s="10">
        <v>0.39999999999999997</v>
      </c>
      <c r="N8081" s="4" t="s">
        <v>30</v>
      </c>
      <c r="O8081" s="4" t="s">
        <v>29</v>
      </c>
      <c r="P8081" s="4" t="s">
        <v>24</v>
      </c>
    </row>
    <row r="8082" ht="14.25" customHeight="1">
      <c r="B8082" s="4" t="s">
        <v>32</v>
      </c>
      <c r="C8082" s="4">
        <v>1197831.0</v>
      </c>
      <c r="D8082" s="5">
        <v>44439.0</v>
      </c>
      <c r="E8082" s="4" t="s">
        <v>33</v>
      </c>
      <c r="F8082" s="4" t="s">
        <v>34</v>
      </c>
      <c r="G8082" s="4" t="s">
        <v>45</v>
      </c>
      <c r="H8082" s="6" t="s">
        <v>25</v>
      </c>
      <c r="I8082" s="7">
        <v>20.0</v>
      </c>
      <c r="J8082" s="8">
        <v>179.0</v>
      </c>
      <c r="K8082" s="9">
        <v>3580.0</v>
      </c>
      <c r="L8082" s="9">
        <v>1396.1999999999998</v>
      </c>
      <c r="M8082" s="10">
        <v>0.38999999999999996</v>
      </c>
      <c r="N8082" s="4" t="s">
        <v>30</v>
      </c>
      <c r="O8082" s="4" t="s">
        <v>29</v>
      </c>
      <c r="P8082" s="4" t="s">
        <v>24</v>
      </c>
    </row>
    <row r="8083" ht="14.25" customHeight="1">
      <c r="B8083" s="4" t="s">
        <v>32</v>
      </c>
      <c r="C8083" s="4">
        <v>1197831.0</v>
      </c>
      <c r="D8083" s="5">
        <v>44440.0</v>
      </c>
      <c r="E8083" s="4" t="s">
        <v>33</v>
      </c>
      <c r="F8083" s="4" t="s">
        <v>34</v>
      </c>
      <c r="G8083" s="4" t="s">
        <v>45</v>
      </c>
      <c r="H8083" s="6" t="s">
        <v>26</v>
      </c>
      <c r="I8083" s="7">
        <v>20.0</v>
      </c>
      <c r="J8083" s="8">
        <v>149.0</v>
      </c>
      <c r="K8083" s="9">
        <v>2980.0</v>
      </c>
      <c r="L8083" s="9">
        <v>1460.2</v>
      </c>
      <c r="M8083" s="10">
        <v>0.49</v>
      </c>
      <c r="N8083" s="4" t="s">
        <v>30</v>
      </c>
      <c r="O8083" s="4" t="s">
        <v>20</v>
      </c>
      <c r="P8083" s="4" t="s">
        <v>24</v>
      </c>
    </row>
    <row r="8084" ht="14.25" customHeight="1">
      <c r="B8084" s="4" t="s">
        <v>32</v>
      </c>
      <c r="C8084" s="4">
        <v>1197831.0</v>
      </c>
      <c r="D8084" s="5">
        <v>44441.0</v>
      </c>
      <c r="E8084" s="4" t="s">
        <v>33</v>
      </c>
      <c r="F8084" s="4" t="s">
        <v>34</v>
      </c>
      <c r="G8084" s="4" t="s">
        <v>45</v>
      </c>
      <c r="H8084" s="6" t="s">
        <v>27</v>
      </c>
      <c r="I8084" s="7">
        <v>26.0</v>
      </c>
      <c r="J8084" s="8">
        <v>107.0</v>
      </c>
      <c r="K8084" s="9">
        <v>2782.0</v>
      </c>
      <c r="L8084" s="9">
        <v>1001.52</v>
      </c>
      <c r="M8084" s="10">
        <v>0.36</v>
      </c>
      <c r="N8084" s="4" t="s">
        <v>30</v>
      </c>
      <c r="O8084" s="4" t="s">
        <v>23</v>
      </c>
      <c r="P8084" s="4" t="s">
        <v>21</v>
      </c>
    </row>
    <row r="8085" ht="14.25" customHeight="1">
      <c r="B8085" s="4" t="s">
        <v>32</v>
      </c>
      <c r="C8085" s="4">
        <v>1197831.0</v>
      </c>
      <c r="D8085" s="5">
        <v>44442.0</v>
      </c>
      <c r="E8085" s="4" t="s">
        <v>33</v>
      </c>
      <c r="F8085" s="4" t="s">
        <v>34</v>
      </c>
      <c r="G8085" s="4" t="s">
        <v>45</v>
      </c>
      <c r="H8085" s="6" t="s">
        <v>28</v>
      </c>
      <c r="I8085" s="7">
        <v>22.0</v>
      </c>
      <c r="J8085" s="8">
        <v>210.0</v>
      </c>
      <c r="K8085" s="9">
        <v>4620.0</v>
      </c>
      <c r="L8085" s="9">
        <v>2633.4</v>
      </c>
      <c r="M8085" s="10">
        <v>0.5700000000000001</v>
      </c>
      <c r="N8085" s="4" t="s">
        <v>30</v>
      </c>
      <c r="O8085" s="4" t="s">
        <v>29</v>
      </c>
      <c r="P8085" s="4" t="s">
        <v>24</v>
      </c>
    </row>
    <row r="8086" ht="14.25" customHeight="1">
      <c r="B8086" s="4" t="s">
        <v>32</v>
      </c>
      <c r="C8086" s="4">
        <v>1197831.0</v>
      </c>
      <c r="D8086" s="5">
        <v>44443.0</v>
      </c>
      <c r="E8086" s="4" t="s">
        <v>33</v>
      </c>
      <c r="F8086" s="4" t="s">
        <v>34</v>
      </c>
      <c r="G8086" s="4" t="s">
        <v>45</v>
      </c>
      <c r="H8086" s="6" t="s">
        <v>18</v>
      </c>
      <c r="I8086" s="7">
        <v>13.0</v>
      </c>
      <c r="J8086" s="8">
        <v>233.0</v>
      </c>
      <c r="K8086" s="9">
        <v>3029.0</v>
      </c>
      <c r="L8086" s="9">
        <v>1151.02</v>
      </c>
      <c r="M8086" s="10">
        <v>0.38</v>
      </c>
      <c r="N8086" s="4" t="s">
        <v>30</v>
      </c>
      <c r="O8086" s="4" t="s">
        <v>23</v>
      </c>
      <c r="P8086" s="4" t="s">
        <v>24</v>
      </c>
    </row>
    <row r="8087" ht="14.25" customHeight="1">
      <c r="B8087" s="4" t="s">
        <v>32</v>
      </c>
      <c r="C8087" s="4">
        <v>1197831.0</v>
      </c>
      <c r="D8087" s="5">
        <v>44444.0</v>
      </c>
      <c r="E8087" s="4" t="s">
        <v>33</v>
      </c>
      <c r="F8087" s="4" t="s">
        <v>34</v>
      </c>
      <c r="G8087" s="4" t="s">
        <v>45</v>
      </c>
      <c r="H8087" s="6" t="s">
        <v>22</v>
      </c>
      <c r="I8087" s="7">
        <v>22.0</v>
      </c>
      <c r="J8087" s="8">
        <v>248.0</v>
      </c>
      <c r="K8087" s="9">
        <v>5456.0</v>
      </c>
      <c r="L8087" s="9">
        <v>2291.52</v>
      </c>
      <c r="M8087" s="10">
        <v>0.42</v>
      </c>
      <c r="N8087" s="4" t="s">
        <v>30</v>
      </c>
      <c r="O8087" s="4" t="s">
        <v>20</v>
      </c>
      <c r="P8087" s="4" t="s">
        <v>24</v>
      </c>
    </row>
    <row r="8088" ht="14.25" customHeight="1">
      <c r="B8088" s="4" t="s">
        <v>32</v>
      </c>
      <c r="C8088" s="4">
        <v>1197831.0</v>
      </c>
      <c r="D8088" s="5">
        <v>44445.0</v>
      </c>
      <c r="E8088" s="4" t="s">
        <v>33</v>
      </c>
      <c r="F8088" s="4" t="s">
        <v>34</v>
      </c>
      <c r="G8088" s="4" t="s">
        <v>45</v>
      </c>
      <c r="H8088" s="6" t="s">
        <v>25</v>
      </c>
      <c r="I8088" s="7">
        <v>19.0</v>
      </c>
      <c r="J8088" s="8">
        <v>200.0</v>
      </c>
      <c r="K8088" s="9">
        <v>3800.0</v>
      </c>
      <c r="L8088" s="9">
        <v>1519.9999999999998</v>
      </c>
      <c r="M8088" s="10">
        <v>0.39999999999999997</v>
      </c>
      <c r="N8088" s="4" t="s">
        <v>30</v>
      </c>
      <c r="O8088" s="4" t="s">
        <v>23</v>
      </c>
      <c r="P8088" s="4" t="s">
        <v>21</v>
      </c>
    </row>
    <row r="8089" ht="14.25" customHeight="1">
      <c r="B8089" s="4" t="s">
        <v>32</v>
      </c>
      <c r="C8089" s="4">
        <v>1197831.0</v>
      </c>
      <c r="D8089" s="5">
        <v>44446.0</v>
      </c>
      <c r="E8089" s="4" t="s">
        <v>33</v>
      </c>
      <c r="F8089" s="4" t="s">
        <v>34</v>
      </c>
      <c r="G8089" s="4" t="s">
        <v>45</v>
      </c>
      <c r="H8089" s="6" t="s">
        <v>26</v>
      </c>
      <c r="I8089" s="7">
        <v>27.0</v>
      </c>
      <c r="J8089" s="8">
        <v>182.0</v>
      </c>
      <c r="K8089" s="9">
        <v>4914.0</v>
      </c>
      <c r="L8089" s="9">
        <v>2407.86</v>
      </c>
      <c r="M8089" s="10">
        <v>0.49</v>
      </c>
      <c r="N8089" s="4" t="s">
        <v>30</v>
      </c>
      <c r="O8089" s="4" t="s">
        <v>20</v>
      </c>
      <c r="P8089" s="4" t="s">
        <v>21</v>
      </c>
    </row>
    <row r="8090" ht="14.25" customHeight="1">
      <c r="B8090" s="4" t="s">
        <v>32</v>
      </c>
      <c r="C8090" s="4">
        <v>1197831.0</v>
      </c>
      <c r="D8090" s="5">
        <v>44447.0</v>
      </c>
      <c r="E8090" s="4" t="s">
        <v>33</v>
      </c>
      <c r="F8090" s="4" t="s">
        <v>34</v>
      </c>
      <c r="G8090" s="4" t="s">
        <v>45</v>
      </c>
      <c r="H8090" s="6" t="s">
        <v>27</v>
      </c>
      <c r="I8090" s="7">
        <v>38.0</v>
      </c>
      <c r="J8090" s="8">
        <v>153.0</v>
      </c>
      <c r="K8090" s="9">
        <v>5814.0</v>
      </c>
      <c r="L8090" s="9">
        <v>2093.04</v>
      </c>
      <c r="M8090" s="10">
        <v>0.36</v>
      </c>
      <c r="N8090" s="4" t="s">
        <v>30</v>
      </c>
      <c r="O8090" s="4" t="s">
        <v>20</v>
      </c>
      <c r="P8090" s="4" t="s">
        <v>21</v>
      </c>
    </row>
    <row r="8091" ht="14.25" customHeight="1">
      <c r="B8091" s="4" t="s">
        <v>32</v>
      </c>
      <c r="C8091" s="4">
        <v>1197831.0</v>
      </c>
      <c r="D8091" s="5">
        <v>44448.0</v>
      </c>
      <c r="E8091" s="4" t="s">
        <v>33</v>
      </c>
      <c r="F8091" s="4" t="s">
        <v>34</v>
      </c>
      <c r="G8091" s="4" t="s">
        <v>45</v>
      </c>
      <c r="H8091" s="6" t="s">
        <v>28</v>
      </c>
      <c r="I8091" s="7">
        <v>34.0</v>
      </c>
      <c r="J8091" s="8">
        <v>264.0</v>
      </c>
      <c r="K8091" s="9">
        <v>8976.0</v>
      </c>
      <c r="L8091" s="9">
        <v>4667.52</v>
      </c>
      <c r="M8091" s="10">
        <v>0.52</v>
      </c>
      <c r="N8091" s="4" t="s">
        <v>30</v>
      </c>
      <c r="O8091" s="4" t="s">
        <v>29</v>
      </c>
      <c r="P8091" s="4" t="s">
        <v>24</v>
      </c>
    </row>
    <row r="8092" ht="14.25" customHeight="1">
      <c r="B8092" s="4" t="s">
        <v>32</v>
      </c>
      <c r="C8092" s="4">
        <v>1197831.0</v>
      </c>
      <c r="D8092" s="5">
        <v>44449.0</v>
      </c>
      <c r="E8092" s="4" t="s">
        <v>33</v>
      </c>
      <c r="F8092" s="4" t="s">
        <v>34</v>
      </c>
      <c r="G8092" s="4" t="s">
        <v>45</v>
      </c>
      <c r="H8092" s="6" t="s">
        <v>18</v>
      </c>
      <c r="I8092" s="7">
        <v>30.0</v>
      </c>
      <c r="J8092" s="8">
        <v>256.0</v>
      </c>
      <c r="K8092" s="9">
        <v>7680.0</v>
      </c>
      <c r="L8092" s="9">
        <v>2841.6</v>
      </c>
      <c r="M8092" s="10">
        <v>0.37</v>
      </c>
      <c r="N8092" s="4" t="s">
        <v>30</v>
      </c>
      <c r="O8092" s="4" t="s">
        <v>29</v>
      </c>
      <c r="P8092" s="4" t="s">
        <v>24</v>
      </c>
    </row>
    <row r="8093" ht="14.25" customHeight="1">
      <c r="B8093" s="4" t="s">
        <v>32</v>
      </c>
      <c r="C8093" s="4">
        <v>1197831.0</v>
      </c>
      <c r="D8093" s="5">
        <v>44450.0</v>
      </c>
      <c r="E8093" s="4" t="s">
        <v>33</v>
      </c>
      <c r="F8093" s="4" t="s">
        <v>34</v>
      </c>
      <c r="G8093" s="4" t="s">
        <v>45</v>
      </c>
      <c r="H8093" s="6" t="s">
        <v>22</v>
      </c>
      <c r="I8093" s="7">
        <v>40.0</v>
      </c>
      <c r="J8093" s="8">
        <v>280.0</v>
      </c>
      <c r="K8093" s="9">
        <v>11200.0</v>
      </c>
      <c r="L8093" s="9">
        <v>4592.0</v>
      </c>
      <c r="M8093" s="10">
        <v>0.41</v>
      </c>
      <c r="N8093" s="4" t="s">
        <v>30</v>
      </c>
      <c r="O8093" s="4" t="s">
        <v>23</v>
      </c>
      <c r="P8093" s="4" t="s">
        <v>24</v>
      </c>
    </row>
    <row r="8094" ht="14.25" customHeight="1">
      <c r="B8094" s="4" t="s">
        <v>32</v>
      </c>
      <c r="C8094" s="4">
        <v>1197831.0</v>
      </c>
      <c r="D8094" s="5">
        <v>44451.0</v>
      </c>
      <c r="E8094" s="4" t="s">
        <v>33</v>
      </c>
      <c r="F8094" s="4" t="s">
        <v>34</v>
      </c>
      <c r="G8094" s="4" t="s">
        <v>45</v>
      </c>
      <c r="H8094" s="6" t="s">
        <v>25</v>
      </c>
      <c r="I8094" s="7">
        <v>30.0</v>
      </c>
      <c r="J8094" s="8">
        <v>215.0</v>
      </c>
      <c r="K8094" s="9">
        <v>6450.0</v>
      </c>
      <c r="L8094" s="9">
        <v>2515.4999999999995</v>
      </c>
      <c r="M8094" s="10">
        <v>0.38999999999999996</v>
      </c>
      <c r="N8094" s="4" t="s">
        <v>30</v>
      </c>
      <c r="O8094" s="4" t="s">
        <v>29</v>
      </c>
      <c r="P8094" s="4" t="s">
        <v>24</v>
      </c>
    </row>
    <row r="8095" ht="14.25" customHeight="1">
      <c r="B8095" s="4" t="s">
        <v>32</v>
      </c>
      <c r="C8095" s="4">
        <v>1197831.0</v>
      </c>
      <c r="D8095" s="5">
        <v>44452.0</v>
      </c>
      <c r="E8095" s="4" t="s">
        <v>33</v>
      </c>
      <c r="F8095" s="4" t="s">
        <v>34</v>
      </c>
      <c r="G8095" s="4" t="s">
        <v>45</v>
      </c>
      <c r="H8095" s="6" t="s">
        <v>26</v>
      </c>
      <c r="I8095" s="7">
        <v>29.0</v>
      </c>
      <c r="J8095" s="8">
        <v>192.0</v>
      </c>
      <c r="K8095" s="9">
        <v>5568.0</v>
      </c>
      <c r="L8095" s="9">
        <v>2728.32</v>
      </c>
      <c r="M8095" s="10">
        <v>0.49</v>
      </c>
      <c r="N8095" s="4" t="s">
        <v>30</v>
      </c>
      <c r="O8095" s="4" t="s">
        <v>20</v>
      </c>
      <c r="P8095" s="4" t="s">
        <v>21</v>
      </c>
    </row>
    <row r="8096" ht="14.25" customHeight="1">
      <c r="B8096" s="4" t="s">
        <v>32</v>
      </c>
      <c r="C8096" s="4">
        <v>1197831.0</v>
      </c>
      <c r="D8096" s="5">
        <v>44453.0</v>
      </c>
      <c r="E8096" s="4" t="s">
        <v>33</v>
      </c>
      <c r="F8096" s="4" t="s">
        <v>34</v>
      </c>
      <c r="G8096" s="4" t="s">
        <v>45</v>
      </c>
      <c r="H8096" s="6" t="s">
        <v>27</v>
      </c>
      <c r="I8096" s="7">
        <v>40.0</v>
      </c>
      <c r="J8096" s="8">
        <v>150.0</v>
      </c>
      <c r="K8096" s="9">
        <v>6000.0</v>
      </c>
      <c r="L8096" s="9">
        <v>2220.0</v>
      </c>
      <c r="M8096" s="10">
        <v>0.37</v>
      </c>
      <c r="N8096" s="4" t="s">
        <v>30</v>
      </c>
      <c r="O8096" s="4" t="s">
        <v>23</v>
      </c>
      <c r="P8096" s="4" t="s">
        <v>24</v>
      </c>
    </row>
    <row r="8097" ht="14.25" customHeight="1">
      <c r="B8097" s="4" t="s">
        <v>32</v>
      </c>
      <c r="C8097" s="4">
        <v>1197831.0</v>
      </c>
      <c r="D8097" s="5">
        <v>44454.0</v>
      </c>
      <c r="E8097" s="4" t="s">
        <v>33</v>
      </c>
      <c r="F8097" s="4" t="s">
        <v>34</v>
      </c>
      <c r="G8097" s="4" t="s">
        <v>45</v>
      </c>
      <c r="H8097" s="6" t="s">
        <v>28</v>
      </c>
      <c r="I8097" s="7">
        <v>42.0</v>
      </c>
      <c r="J8097" s="8">
        <v>280.0</v>
      </c>
      <c r="K8097" s="9">
        <v>11760.0</v>
      </c>
      <c r="L8097" s="9">
        <v>6468.000000000001</v>
      </c>
      <c r="M8097" s="10">
        <v>0.55</v>
      </c>
      <c r="N8097" s="4" t="s">
        <v>30</v>
      </c>
      <c r="O8097" s="4" t="s">
        <v>29</v>
      </c>
      <c r="P8097" s="4" t="s">
        <v>21</v>
      </c>
    </row>
    <row r="8098" ht="14.25" customHeight="1">
      <c r="B8098" s="4" t="s">
        <v>32</v>
      </c>
      <c r="C8098" s="4">
        <v>1197831.0</v>
      </c>
      <c r="D8098" s="5">
        <v>44455.0</v>
      </c>
      <c r="E8098" s="4" t="s">
        <v>33</v>
      </c>
      <c r="F8098" s="4" t="s">
        <v>34</v>
      </c>
      <c r="G8098" s="4" t="s">
        <v>45</v>
      </c>
      <c r="H8098" s="6" t="s">
        <v>18</v>
      </c>
      <c r="I8098" s="7">
        <v>34.0</v>
      </c>
      <c r="J8098" s="8">
        <v>256.0</v>
      </c>
      <c r="K8098" s="9">
        <v>8704.0</v>
      </c>
      <c r="L8098" s="9">
        <v>3655.68</v>
      </c>
      <c r="M8098" s="10">
        <v>0.42</v>
      </c>
      <c r="N8098" s="4" t="s">
        <v>30</v>
      </c>
      <c r="O8098" s="4" t="s">
        <v>29</v>
      </c>
      <c r="P8098" s="4" t="s">
        <v>24</v>
      </c>
    </row>
    <row r="8099" ht="14.25" customHeight="1">
      <c r="B8099" s="4" t="s">
        <v>32</v>
      </c>
      <c r="C8099" s="4">
        <v>1197831.0</v>
      </c>
      <c r="D8099" s="5">
        <v>44456.0</v>
      </c>
      <c r="E8099" s="4" t="s">
        <v>33</v>
      </c>
      <c r="F8099" s="4" t="s">
        <v>34</v>
      </c>
      <c r="G8099" s="4" t="s">
        <v>45</v>
      </c>
      <c r="H8099" s="6" t="s">
        <v>22</v>
      </c>
      <c r="I8099" s="7">
        <v>34.0</v>
      </c>
      <c r="J8099" s="8">
        <v>264.0</v>
      </c>
      <c r="K8099" s="9">
        <v>8976.0</v>
      </c>
      <c r="L8099" s="9">
        <v>3769.92</v>
      </c>
      <c r="M8099" s="10">
        <v>0.42</v>
      </c>
      <c r="N8099" s="4" t="s">
        <v>30</v>
      </c>
      <c r="O8099" s="4" t="s">
        <v>20</v>
      </c>
      <c r="P8099" s="4" t="s">
        <v>24</v>
      </c>
    </row>
    <row r="8100" ht="14.25" customHeight="1">
      <c r="B8100" s="4" t="s">
        <v>32</v>
      </c>
      <c r="C8100" s="4">
        <v>1197831.0</v>
      </c>
      <c r="D8100" s="5">
        <v>44457.0</v>
      </c>
      <c r="E8100" s="4" t="s">
        <v>33</v>
      </c>
      <c r="F8100" s="4" t="s">
        <v>34</v>
      </c>
      <c r="G8100" s="4" t="s">
        <v>45</v>
      </c>
      <c r="H8100" s="6" t="s">
        <v>25</v>
      </c>
      <c r="I8100" s="7">
        <v>33.0</v>
      </c>
      <c r="J8100" s="8">
        <v>322.0</v>
      </c>
      <c r="K8100" s="9">
        <v>10626.0</v>
      </c>
      <c r="L8100" s="9">
        <v>4462.92</v>
      </c>
      <c r="M8100" s="10">
        <v>0.42</v>
      </c>
      <c r="N8100" s="4" t="s">
        <v>30</v>
      </c>
      <c r="O8100" s="4" t="s">
        <v>20</v>
      </c>
      <c r="P8100" s="4" t="s">
        <v>24</v>
      </c>
    </row>
    <row r="8101" ht="14.25" customHeight="1">
      <c r="B8101" s="4" t="s">
        <v>32</v>
      </c>
      <c r="C8101" s="4">
        <v>1197831.0</v>
      </c>
      <c r="D8101" s="5">
        <v>44458.0</v>
      </c>
      <c r="E8101" s="4" t="s">
        <v>33</v>
      </c>
      <c r="F8101" s="4" t="s">
        <v>34</v>
      </c>
      <c r="G8101" s="4" t="s">
        <v>45</v>
      </c>
      <c r="H8101" s="6" t="s">
        <v>26</v>
      </c>
      <c r="I8101" s="7">
        <v>32.0</v>
      </c>
      <c r="J8101" s="8">
        <v>201.0</v>
      </c>
      <c r="K8101" s="9">
        <v>6432.0</v>
      </c>
      <c r="L8101" s="9">
        <v>3537.6000000000004</v>
      </c>
      <c r="M8101" s="10">
        <v>0.55</v>
      </c>
      <c r="N8101" s="4" t="s">
        <v>30</v>
      </c>
      <c r="O8101" s="4" t="s">
        <v>29</v>
      </c>
      <c r="P8101" s="4" t="s">
        <v>24</v>
      </c>
    </row>
    <row r="8102" ht="14.25" customHeight="1">
      <c r="B8102" s="4" t="s">
        <v>32</v>
      </c>
      <c r="C8102" s="4">
        <v>1197831.0</v>
      </c>
      <c r="D8102" s="5">
        <v>44459.0</v>
      </c>
      <c r="E8102" s="4" t="s">
        <v>33</v>
      </c>
      <c r="F8102" s="4" t="s">
        <v>34</v>
      </c>
      <c r="G8102" s="4" t="s">
        <v>45</v>
      </c>
      <c r="H8102" s="6" t="s">
        <v>27</v>
      </c>
      <c r="I8102" s="7">
        <v>39.0</v>
      </c>
      <c r="J8102" s="8">
        <v>184.0</v>
      </c>
      <c r="K8102" s="9">
        <v>7176.0</v>
      </c>
      <c r="L8102" s="9">
        <v>2726.88</v>
      </c>
      <c r="M8102" s="10">
        <v>0.38</v>
      </c>
      <c r="N8102" s="4" t="s">
        <v>30</v>
      </c>
      <c r="O8102" s="4" t="s">
        <v>29</v>
      </c>
      <c r="P8102" s="4" t="s">
        <v>24</v>
      </c>
    </row>
    <row r="8103" ht="14.25" customHeight="1">
      <c r="B8103" s="4" t="s">
        <v>32</v>
      </c>
      <c r="C8103" s="4">
        <v>1197831.0</v>
      </c>
      <c r="D8103" s="5">
        <v>44460.0</v>
      </c>
      <c r="E8103" s="4" t="s">
        <v>33</v>
      </c>
      <c r="F8103" s="4" t="s">
        <v>34</v>
      </c>
      <c r="G8103" s="4" t="s">
        <v>45</v>
      </c>
      <c r="H8103" s="6" t="s">
        <v>28</v>
      </c>
      <c r="I8103" s="7">
        <v>47.0</v>
      </c>
      <c r="J8103" s="8">
        <v>272.0</v>
      </c>
      <c r="K8103" s="9">
        <v>12784.0</v>
      </c>
      <c r="L8103" s="9">
        <v>7286.880000000001</v>
      </c>
      <c r="M8103" s="10">
        <v>0.5700000000000001</v>
      </c>
      <c r="N8103" s="4" t="s">
        <v>30</v>
      </c>
      <c r="O8103" s="4" t="s">
        <v>29</v>
      </c>
      <c r="P8103" s="4" t="s">
        <v>24</v>
      </c>
    </row>
    <row r="8104" ht="14.25" customHeight="1">
      <c r="B8104" s="4" t="s">
        <v>32</v>
      </c>
      <c r="C8104" s="4">
        <v>1197831.0</v>
      </c>
      <c r="D8104" s="5">
        <v>44461.0</v>
      </c>
      <c r="E8104" s="4" t="s">
        <v>33</v>
      </c>
      <c r="F8104" s="4" t="s">
        <v>34</v>
      </c>
      <c r="G8104" s="4" t="s">
        <v>45</v>
      </c>
      <c r="H8104" s="6" t="s">
        <v>18</v>
      </c>
      <c r="I8104" s="7">
        <v>34.0</v>
      </c>
      <c r="J8104" s="8">
        <v>248.0</v>
      </c>
      <c r="K8104" s="9">
        <v>8432.0</v>
      </c>
      <c r="L8104" s="9">
        <v>3625.7599999999993</v>
      </c>
      <c r="M8104" s="10">
        <v>0.42999999999999994</v>
      </c>
      <c r="N8104" s="4" t="s">
        <v>30</v>
      </c>
      <c r="O8104" s="4" t="s">
        <v>20</v>
      </c>
      <c r="P8104" s="4" t="s">
        <v>21</v>
      </c>
    </row>
    <row r="8105" ht="14.25" customHeight="1">
      <c r="B8105" s="4" t="s">
        <v>32</v>
      </c>
      <c r="C8105" s="4">
        <v>1197831.0</v>
      </c>
      <c r="D8105" s="5">
        <v>44462.0</v>
      </c>
      <c r="E8105" s="4" t="s">
        <v>33</v>
      </c>
      <c r="F8105" s="4" t="s">
        <v>34</v>
      </c>
      <c r="G8105" s="4" t="s">
        <v>45</v>
      </c>
      <c r="H8105" s="6" t="s">
        <v>22</v>
      </c>
      <c r="I8105" s="7">
        <v>43.0</v>
      </c>
      <c r="J8105" s="8">
        <v>256.0</v>
      </c>
      <c r="K8105" s="9">
        <v>11008.0</v>
      </c>
      <c r="L8105" s="9">
        <v>5063.679999999999</v>
      </c>
      <c r="M8105" s="10">
        <v>0.45999999999999996</v>
      </c>
      <c r="N8105" s="4" t="s">
        <v>30</v>
      </c>
      <c r="O8105" s="4" t="s">
        <v>20</v>
      </c>
      <c r="P8105" s="4" t="s">
        <v>21</v>
      </c>
    </row>
    <row r="8106" ht="14.25" customHeight="1">
      <c r="B8106" s="4" t="s">
        <v>32</v>
      </c>
      <c r="C8106" s="4">
        <v>1197831.0</v>
      </c>
      <c r="D8106" s="5">
        <v>44463.0</v>
      </c>
      <c r="E8106" s="4" t="s">
        <v>33</v>
      </c>
      <c r="F8106" s="4" t="s">
        <v>34</v>
      </c>
      <c r="G8106" s="4" t="s">
        <v>45</v>
      </c>
      <c r="H8106" s="6" t="s">
        <v>25</v>
      </c>
      <c r="I8106" s="7">
        <v>35.0</v>
      </c>
      <c r="J8106" s="8">
        <v>332.0</v>
      </c>
      <c r="K8106" s="9">
        <v>11620.0</v>
      </c>
      <c r="L8106" s="9">
        <v>5461.4</v>
      </c>
      <c r="M8106" s="10">
        <v>0.47</v>
      </c>
      <c r="N8106" s="4" t="s">
        <v>30</v>
      </c>
      <c r="O8106" s="4" t="s">
        <v>23</v>
      </c>
      <c r="P8106" s="4" t="s">
        <v>24</v>
      </c>
    </row>
    <row r="8107" ht="14.25" customHeight="1">
      <c r="B8107" s="4" t="s">
        <v>32</v>
      </c>
      <c r="C8107" s="4">
        <v>1197831.0</v>
      </c>
      <c r="D8107" s="5">
        <v>44464.0</v>
      </c>
      <c r="E8107" s="4" t="s">
        <v>33</v>
      </c>
      <c r="F8107" s="4" t="s">
        <v>34</v>
      </c>
      <c r="G8107" s="4" t="s">
        <v>45</v>
      </c>
      <c r="H8107" s="6" t="s">
        <v>26</v>
      </c>
      <c r="I8107" s="7">
        <v>38.0</v>
      </c>
      <c r="J8107" s="8">
        <v>158.0</v>
      </c>
      <c r="K8107" s="9">
        <v>6004.0</v>
      </c>
      <c r="L8107" s="9">
        <v>3242.1600000000003</v>
      </c>
      <c r="M8107" s="10">
        <v>0.54</v>
      </c>
      <c r="N8107" s="4" t="s">
        <v>30</v>
      </c>
      <c r="O8107" s="4" t="s">
        <v>23</v>
      </c>
      <c r="P8107" s="4" t="s">
        <v>24</v>
      </c>
    </row>
    <row r="8108" ht="14.25" customHeight="1">
      <c r="B8108" s="4" t="s">
        <v>32</v>
      </c>
      <c r="C8108" s="4">
        <v>1197831.0</v>
      </c>
      <c r="D8108" s="5">
        <v>44465.0</v>
      </c>
      <c r="E8108" s="4" t="s">
        <v>33</v>
      </c>
      <c r="F8108" s="4" t="s">
        <v>34</v>
      </c>
      <c r="G8108" s="4" t="s">
        <v>45</v>
      </c>
      <c r="H8108" s="6" t="s">
        <v>27</v>
      </c>
      <c r="I8108" s="7">
        <v>43.0</v>
      </c>
      <c r="J8108" s="8">
        <v>158.0</v>
      </c>
      <c r="K8108" s="9">
        <v>6794.0</v>
      </c>
      <c r="L8108" s="9">
        <v>2785.54</v>
      </c>
      <c r="M8108" s="10">
        <v>0.41</v>
      </c>
      <c r="N8108" s="4" t="s">
        <v>30</v>
      </c>
      <c r="O8108" s="4" t="s">
        <v>29</v>
      </c>
      <c r="P8108" s="4" t="s">
        <v>21</v>
      </c>
    </row>
    <row r="8109" ht="14.25" customHeight="1">
      <c r="B8109" s="4" t="s">
        <v>32</v>
      </c>
      <c r="C8109" s="4">
        <v>1197831.0</v>
      </c>
      <c r="D8109" s="5">
        <v>44466.0</v>
      </c>
      <c r="E8109" s="4" t="s">
        <v>33</v>
      </c>
      <c r="F8109" s="4" t="s">
        <v>34</v>
      </c>
      <c r="G8109" s="4" t="s">
        <v>45</v>
      </c>
      <c r="H8109" s="6" t="s">
        <v>28</v>
      </c>
      <c r="I8109" s="7">
        <v>43.0</v>
      </c>
      <c r="J8109" s="8">
        <v>240.0</v>
      </c>
      <c r="K8109" s="9">
        <v>10320.0</v>
      </c>
      <c r="L8109" s="9">
        <v>6192.000000000001</v>
      </c>
      <c r="M8109" s="10">
        <v>0.6000000000000001</v>
      </c>
      <c r="N8109" s="4" t="s">
        <v>30</v>
      </c>
      <c r="O8109" s="4" t="s">
        <v>23</v>
      </c>
      <c r="P8109" s="4" t="s">
        <v>24</v>
      </c>
    </row>
    <row r="8110" ht="14.25" customHeight="1">
      <c r="B8110" s="4" t="s">
        <v>32</v>
      </c>
      <c r="C8110" s="4">
        <v>1197831.0</v>
      </c>
      <c r="D8110" s="5">
        <v>44467.0</v>
      </c>
      <c r="E8110" s="4" t="s">
        <v>33</v>
      </c>
      <c r="F8110" s="4" t="s">
        <v>34</v>
      </c>
      <c r="G8110" s="4" t="s">
        <v>45</v>
      </c>
      <c r="H8110" s="6" t="s">
        <v>18</v>
      </c>
      <c r="I8110" s="7">
        <v>38.0</v>
      </c>
      <c r="J8110" s="8">
        <v>232.0</v>
      </c>
      <c r="K8110" s="9">
        <v>8816.0</v>
      </c>
      <c r="L8110" s="9">
        <v>4055.3599999999997</v>
      </c>
      <c r="M8110" s="10">
        <v>0.45999999999999996</v>
      </c>
      <c r="N8110" s="4" t="s">
        <v>30</v>
      </c>
      <c r="O8110" s="4" t="s">
        <v>23</v>
      </c>
      <c r="P8110" s="4" t="s">
        <v>21</v>
      </c>
    </row>
    <row r="8111" ht="14.25" customHeight="1">
      <c r="B8111" s="4" t="s">
        <v>32</v>
      </c>
      <c r="C8111" s="4">
        <v>1197831.0</v>
      </c>
      <c r="D8111" s="5">
        <v>44468.0</v>
      </c>
      <c r="E8111" s="4" t="s">
        <v>33</v>
      </c>
      <c r="F8111" s="4" t="s">
        <v>34</v>
      </c>
      <c r="G8111" s="4" t="s">
        <v>45</v>
      </c>
      <c r="H8111" s="6" t="s">
        <v>22</v>
      </c>
      <c r="I8111" s="7">
        <v>38.0</v>
      </c>
      <c r="J8111" s="8">
        <v>203.0</v>
      </c>
      <c r="K8111" s="9">
        <v>7714.0</v>
      </c>
      <c r="L8111" s="9">
        <v>3625.58</v>
      </c>
      <c r="M8111" s="10">
        <v>0.47</v>
      </c>
      <c r="N8111" s="4" t="s">
        <v>30</v>
      </c>
      <c r="O8111" s="4" t="s">
        <v>29</v>
      </c>
      <c r="P8111" s="4" t="s">
        <v>24</v>
      </c>
    </row>
    <row r="8112" ht="14.25" customHeight="1">
      <c r="B8112" s="4" t="s">
        <v>32</v>
      </c>
      <c r="C8112" s="4">
        <v>1197831.0</v>
      </c>
      <c r="D8112" s="5">
        <v>44469.0</v>
      </c>
      <c r="E8112" s="4" t="s">
        <v>33</v>
      </c>
      <c r="F8112" s="4" t="s">
        <v>34</v>
      </c>
      <c r="G8112" s="4" t="s">
        <v>45</v>
      </c>
      <c r="H8112" s="6" t="s">
        <v>25</v>
      </c>
      <c r="I8112" s="7">
        <v>47.0</v>
      </c>
      <c r="J8112" s="8">
        <v>254.0</v>
      </c>
      <c r="K8112" s="9">
        <v>11938.0</v>
      </c>
      <c r="L8112" s="9">
        <v>5372.099999999999</v>
      </c>
      <c r="M8112" s="10">
        <v>0.44999999999999996</v>
      </c>
      <c r="N8112" s="4" t="s">
        <v>30</v>
      </c>
      <c r="O8112" s="4" t="s">
        <v>20</v>
      </c>
      <c r="P8112" s="4" t="s">
        <v>24</v>
      </c>
    </row>
    <row r="8113" ht="14.25" customHeight="1">
      <c r="B8113" s="4" t="s">
        <v>32</v>
      </c>
      <c r="C8113" s="4">
        <v>1197831.0</v>
      </c>
      <c r="D8113" s="5">
        <v>44470.0</v>
      </c>
      <c r="E8113" s="4" t="s">
        <v>33</v>
      </c>
      <c r="F8113" s="4" t="s">
        <v>34</v>
      </c>
      <c r="G8113" s="4" t="s">
        <v>45</v>
      </c>
      <c r="H8113" s="6" t="s">
        <v>26</v>
      </c>
      <c r="I8113" s="7">
        <v>41.0</v>
      </c>
      <c r="J8113" s="8">
        <v>135.0</v>
      </c>
      <c r="K8113" s="9">
        <v>5535.0</v>
      </c>
      <c r="L8113" s="9">
        <v>3044.2500000000005</v>
      </c>
      <c r="M8113" s="10">
        <v>0.55</v>
      </c>
      <c r="N8113" s="4" t="s">
        <v>30</v>
      </c>
      <c r="O8113" s="4" t="s">
        <v>29</v>
      </c>
      <c r="P8113" s="4" t="s">
        <v>24</v>
      </c>
    </row>
    <row r="8114" ht="14.25" customHeight="1">
      <c r="B8114" s="4" t="s">
        <v>32</v>
      </c>
      <c r="C8114" s="4">
        <v>1197831.0</v>
      </c>
      <c r="D8114" s="5">
        <v>44471.0</v>
      </c>
      <c r="E8114" s="4" t="s">
        <v>33</v>
      </c>
      <c r="F8114" s="4" t="s">
        <v>34</v>
      </c>
      <c r="G8114" s="4" t="s">
        <v>45</v>
      </c>
      <c r="H8114" s="6" t="s">
        <v>27</v>
      </c>
      <c r="I8114" s="7">
        <v>37.0</v>
      </c>
      <c r="J8114" s="8">
        <v>149.0</v>
      </c>
      <c r="K8114" s="9">
        <v>5513.0</v>
      </c>
      <c r="L8114" s="9">
        <v>2205.2</v>
      </c>
      <c r="M8114" s="10">
        <v>0.39999999999999997</v>
      </c>
      <c r="N8114" s="4" t="s">
        <v>30</v>
      </c>
      <c r="O8114" s="4" t="s">
        <v>23</v>
      </c>
      <c r="P8114" s="4" t="s">
        <v>21</v>
      </c>
    </row>
    <row r="8115" ht="14.25" customHeight="1">
      <c r="B8115" s="4" t="s">
        <v>32</v>
      </c>
      <c r="C8115" s="4">
        <v>1197831.0</v>
      </c>
      <c r="D8115" s="5">
        <v>44472.0</v>
      </c>
      <c r="E8115" s="4" t="s">
        <v>33</v>
      </c>
      <c r="F8115" s="4" t="s">
        <v>34</v>
      </c>
      <c r="G8115" s="4" t="s">
        <v>45</v>
      </c>
      <c r="H8115" s="6" t="s">
        <v>28</v>
      </c>
      <c r="I8115" s="7">
        <v>33.0</v>
      </c>
      <c r="J8115" s="8">
        <v>236.0</v>
      </c>
      <c r="K8115" s="9">
        <v>7788.0</v>
      </c>
      <c r="L8115" s="9">
        <v>4594.920000000001</v>
      </c>
      <c r="M8115" s="10">
        <v>0.5900000000000001</v>
      </c>
      <c r="N8115" s="4" t="s">
        <v>30</v>
      </c>
      <c r="O8115" s="4" t="s">
        <v>23</v>
      </c>
      <c r="P8115" s="4" t="s">
        <v>24</v>
      </c>
    </row>
    <row r="8116" ht="14.25" customHeight="1">
      <c r="B8116" s="4" t="s">
        <v>32</v>
      </c>
      <c r="C8116" s="4">
        <v>1197831.0</v>
      </c>
      <c r="D8116" s="5">
        <v>44473.0</v>
      </c>
      <c r="E8116" s="4" t="s">
        <v>33</v>
      </c>
      <c r="F8116" s="4" t="s">
        <v>34</v>
      </c>
      <c r="G8116" s="4" t="s">
        <v>45</v>
      </c>
      <c r="H8116" s="6" t="s">
        <v>18</v>
      </c>
      <c r="I8116" s="7">
        <v>30.0</v>
      </c>
      <c r="J8116" s="8">
        <v>213.0</v>
      </c>
      <c r="K8116" s="9">
        <v>6390.0</v>
      </c>
      <c r="L8116" s="9">
        <v>2811.5999999999995</v>
      </c>
      <c r="M8116" s="10">
        <v>0.43999999999999995</v>
      </c>
      <c r="N8116" s="4" t="s">
        <v>30</v>
      </c>
      <c r="O8116" s="4" t="s">
        <v>29</v>
      </c>
      <c r="P8116" s="4" t="s">
        <v>24</v>
      </c>
    </row>
    <row r="8117" ht="14.25" customHeight="1">
      <c r="B8117" s="4" t="s">
        <v>32</v>
      </c>
      <c r="C8117" s="4">
        <v>1197831.0</v>
      </c>
      <c r="D8117" s="5">
        <v>44474.0</v>
      </c>
      <c r="E8117" s="4" t="s">
        <v>33</v>
      </c>
      <c r="F8117" s="4" t="s">
        <v>34</v>
      </c>
      <c r="G8117" s="4" t="s">
        <v>45</v>
      </c>
      <c r="H8117" s="6" t="s">
        <v>22</v>
      </c>
      <c r="I8117" s="7">
        <v>29.0</v>
      </c>
      <c r="J8117" s="8">
        <v>219.0</v>
      </c>
      <c r="K8117" s="9">
        <v>6351.0</v>
      </c>
      <c r="L8117" s="9">
        <v>2984.97</v>
      </c>
      <c r="M8117" s="10">
        <v>0.47</v>
      </c>
      <c r="N8117" s="4" t="s">
        <v>30</v>
      </c>
      <c r="O8117" s="4" t="s">
        <v>29</v>
      </c>
      <c r="P8117" s="4" t="s">
        <v>21</v>
      </c>
    </row>
    <row r="8118" ht="14.25" customHeight="1">
      <c r="B8118" s="4" t="s">
        <v>32</v>
      </c>
      <c r="C8118" s="4">
        <v>1197831.0</v>
      </c>
      <c r="D8118" s="5">
        <v>44475.0</v>
      </c>
      <c r="E8118" s="4" t="s">
        <v>33</v>
      </c>
      <c r="F8118" s="4" t="s">
        <v>34</v>
      </c>
      <c r="G8118" s="4" t="s">
        <v>45</v>
      </c>
      <c r="H8118" s="6" t="s">
        <v>25</v>
      </c>
      <c r="I8118" s="7">
        <v>32.0</v>
      </c>
      <c r="J8118" s="8">
        <v>190.0</v>
      </c>
      <c r="K8118" s="9">
        <v>6080.0</v>
      </c>
      <c r="L8118" s="9">
        <v>2675.2</v>
      </c>
      <c r="M8118" s="10">
        <v>0.43999999999999995</v>
      </c>
      <c r="N8118" s="4" t="s">
        <v>30</v>
      </c>
      <c r="O8118" s="4" t="s">
        <v>23</v>
      </c>
      <c r="P8118" s="4" t="s">
        <v>21</v>
      </c>
    </row>
    <row r="8119" ht="14.25" customHeight="1">
      <c r="B8119" s="4" t="s">
        <v>32</v>
      </c>
      <c r="C8119" s="4">
        <v>1197831.0</v>
      </c>
      <c r="D8119" s="5">
        <v>44476.0</v>
      </c>
      <c r="E8119" s="4" t="s">
        <v>33</v>
      </c>
      <c r="F8119" s="4" t="s">
        <v>34</v>
      </c>
      <c r="G8119" s="4" t="s">
        <v>45</v>
      </c>
      <c r="H8119" s="6" t="s">
        <v>26</v>
      </c>
      <c r="I8119" s="7">
        <v>30.0</v>
      </c>
      <c r="J8119" s="8">
        <v>145.0</v>
      </c>
      <c r="K8119" s="9">
        <v>4350.0</v>
      </c>
      <c r="L8119" s="9">
        <v>2349.0</v>
      </c>
      <c r="M8119" s="10">
        <v>0.54</v>
      </c>
      <c r="N8119" s="4" t="s">
        <v>30</v>
      </c>
      <c r="O8119" s="4" t="s">
        <v>20</v>
      </c>
      <c r="P8119" s="4" t="s">
        <v>24</v>
      </c>
    </row>
    <row r="8120" ht="14.25" customHeight="1">
      <c r="B8120" s="4" t="s">
        <v>32</v>
      </c>
      <c r="C8120" s="4">
        <v>1197831.0</v>
      </c>
      <c r="D8120" s="5">
        <v>44477.0</v>
      </c>
      <c r="E8120" s="4" t="s">
        <v>33</v>
      </c>
      <c r="F8120" s="4" t="s">
        <v>34</v>
      </c>
      <c r="G8120" s="4" t="s">
        <v>45</v>
      </c>
      <c r="H8120" s="6" t="s">
        <v>27</v>
      </c>
      <c r="I8120" s="7">
        <v>30.0</v>
      </c>
      <c r="J8120" s="8">
        <v>128.0</v>
      </c>
      <c r="K8120" s="9">
        <v>3840.0</v>
      </c>
      <c r="L8120" s="9">
        <v>1535.9999999999998</v>
      </c>
      <c r="M8120" s="10">
        <v>0.39999999999999997</v>
      </c>
      <c r="N8120" s="4" t="s">
        <v>30</v>
      </c>
      <c r="O8120" s="4" t="s">
        <v>29</v>
      </c>
      <c r="P8120" s="4" t="s">
        <v>21</v>
      </c>
    </row>
    <row r="8121" ht="14.25" customHeight="1">
      <c r="B8121" s="4" t="s">
        <v>32</v>
      </c>
      <c r="C8121" s="4">
        <v>1197831.0</v>
      </c>
      <c r="D8121" s="5">
        <v>44478.0</v>
      </c>
      <c r="E8121" s="4" t="s">
        <v>33</v>
      </c>
      <c r="F8121" s="4" t="s">
        <v>34</v>
      </c>
      <c r="G8121" s="4" t="s">
        <v>45</v>
      </c>
      <c r="H8121" s="6" t="s">
        <v>28</v>
      </c>
      <c r="I8121" s="7">
        <v>39.0</v>
      </c>
      <c r="J8121" s="8">
        <v>190.0</v>
      </c>
      <c r="K8121" s="9">
        <v>7410.0</v>
      </c>
      <c r="L8121" s="9">
        <v>4297.8</v>
      </c>
      <c r="M8121" s="10">
        <v>0.5800000000000001</v>
      </c>
      <c r="N8121" s="4" t="s">
        <v>30</v>
      </c>
      <c r="O8121" s="4" t="s">
        <v>20</v>
      </c>
      <c r="P8121" s="4" t="s">
        <v>24</v>
      </c>
    </row>
    <row r="8122" ht="14.25" customHeight="1">
      <c r="B8122" s="4" t="s">
        <v>32</v>
      </c>
      <c r="C8122" s="4">
        <v>1197831.0</v>
      </c>
      <c r="D8122" s="5">
        <v>44479.0</v>
      </c>
      <c r="E8122" s="4" t="s">
        <v>33</v>
      </c>
      <c r="F8122" s="4" t="s">
        <v>34</v>
      </c>
      <c r="G8122" s="4" t="s">
        <v>45</v>
      </c>
      <c r="H8122" s="6" t="s">
        <v>18</v>
      </c>
      <c r="I8122" s="7">
        <v>31.0</v>
      </c>
      <c r="J8122" s="8">
        <v>225.0</v>
      </c>
      <c r="K8122" s="9">
        <v>6975.0</v>
      </c>
      <c r="L8122" s="9">
        <v>2999.2499999999995</v>
      </c>
      <c r="M8122" s="10">
        <v>0.42999999999999994</v>
      </c>
      <c r="N8122" s="4" t="s">
        <v>30</v>
      </c>
      <c r="O8122" s="4" t="s">
        <v>29</v>
      </c>
      <c r="P8122" s="4" t="s">
        <v>21</v>
      </c>
    </row>
    <row r="8123" ht="14.25" customHeight="1">
      <c r="B8123" s="4" t="s">
        <v>32</v>
      </c>
      <c r="C8123" s="4">
        <v>1197831.0</v>
      </c>
      <c r="D8123" s="5">
        <v>44480.0</v>
      </c>
      <c r="E8123" s="4" t="s">
        <v>33</v>
      </c>
      <c r="F8123" s="4" t="s">
        <v>34</v>
      </c>
      <c r="G8123" s="4" t="s">
        <v>45</v>
      </c>
      <c r="H8123" s="6" t="s">
        <v>22</v>
      </c>
      <c r="I8123" s="7">
        <v>27.0</v>
      </c>
      <c r="J8123" s="8">
        <v>218.0</v>
      </c>
      <c r="K8123" s="9">
        <v>5886.0</v>
      </c>
      <c r="L8123" s="9">
        <v>2648.7</v>
      </c>
      <c r="M8123" s="10">
        <v>0.44999999999999996</v>
      </c>
      <c r="N8123" s="4" t="s">
        <v>30</v>
      </c>
      <c r="O8123" s="4" t="s">
        <v>20</v>
      </c>
      <c r="P8123" s="4" t="s">
        <v>21</v>
      </c>
    </row>
    <row r="8124" ht="14.25" customHeight="1">
      <c r="B8124" s="4" t="s">
        <v>32</v>
      </c>
      <c r="C8124" s="4">
        <v>1197831.0</v>
      </c>
      <c r="D8124" s="5">
        <v>44481.0</v>
      </c>
      <c r="E8124" s="4" t="s">
        <v>33</v>
      </c>
      <c r="F8124" s="4" t="s">
        <v>34</v>
      </c>
      <c r="G8124" s="4" t="s">
        <v>45</v>
      </c>
      <c r="H8124" s="6" t="s">
        <v>25</v>
      </c>
      <c r="I8124" s="7">
        <v>51.0</v>
      </c>
      <c r="J8124" s="8">
        <v>228.0</v>
      </c>
      <c r="K8124" s="9">
        <v>11628.0</v>
      </c>
      <c r="L8124" s="9">
        <v>5116.32</v>
      </c>
      <c r="M8124" s="10">
        <v>0.43999999999999995</v>
      </c>
      <c r="N8124" s="4" t="s">
        <v>30</v>
      </c>
      <c r="O8124" s="4" t="s">
        <v>23</v>
      </c>
      <c r="P8124" s="4" t="s">
        <v>24</v>
      </c>
    </row>
    <row r="8125" ht="14.25" customHeight="1">
      <c r="B8125" s="4" t="s">
        <v>32</v>
      </c>
      <c r="C8125" s="4">
        <v>1197831.0</v>
      </c>
      <c r="D8125" s="5">
        <v>44482.0</v>
      </c>
      <c r="E8125" s="4" t="s">
        <v>33</v>
      </c>
      <c r="F8125" s="4" t="s">
        <v>34</v>
      </c>
      <c r="G8125" s="4" t="s">
        <v>45</v>
      </c>
      <c r="H8125" s="6" t="s">
        <v>26</v>
      </c>
      <c r="I8125" s="7">
        <v>50.0</v>
      </c>
      <c r="J8125" s="8">
        <v>160.0</v>
      </c>
      <c r="K8125" s="9">
        <v>8000.0</v>
      </c>
      <c r="L8125" s="9">
        <v>4160.0</v>
      </c>
      <c r="M8125" s="10">
        <v>0.52</v>
      </c>
      <c r="N8125" s="4" t="s">
        <v>30</v>
      </c>
      <c r="O8125" s="4" t="s">
        <v>20</v>
      </c>
      <c r="P8125" s="4" t="s">
        <v>21</v>
      </c>
    </row>
    <row r="8126" ht="14.25" customHeight="1">
      <c r="B8126" s="4" t="s">
        <v>32</v>
      </c>
      <c r="C8126" s="4">
        <v>1197831.0</v>
      </c>
      <c r="D8126" s="5">
        <v>44483.0</v>
      </c>
      <c r="E8126" s="4" t="s">
        <v>33</v>
      </c>
      <c r="F8126" s="4" t="s">
        <v>34</v>
      </c>
      <c r="G8126" s="4" t="s">
        <v>45</v>
      </c>
      <c r="H8126" s="6" t="s">
        <v>27</v>
      </c>
      <c r="I8126" s="7">
        <v>46.0</v>
      </c>
      <c r="J8126" s="8">
        <v>162.0</v>
      </c>
      <c r="K8126" s="9">
        <v>7452.0</v>
      </c>
      <c r="L8126" s="9">
        <v>2906.2799999999997</v>
      </c>
      <c r="M8126" s="10">
        <v>0.38999999999999996</v>
      </c>
      <c r="N8126" s="4" t="s">
        <v>30</v>
      </c>
      <c r="O8126" s="4" t="s">
        <v>29</v>
      </c>
      <c r="P8126" s="4" t="s">
        <v>21</v>
      </c>
    </row>
    <row r="8127" ht="14.25" customHeight="1">
      <c r="B8127" s="4" t="s">
        <v>32</v>
      </c>
      <c r="C8127" s="4">
        <v>1197831.0</v>
      </c>
      <c r="D8127" s="5">
        <v>44484.0</v>
      </c>
      <c r="E8127" s="4" t="s">
        <v>33</v>
      </c>
      <c r="F8127" s="4" t="s">
        <v>34</v>
      </c>
      <c r="G8127" s="4" t="s">
        <v>45</v>
      </c>
      <c r="H8127" s="6" t="s">
        <v>28</v>
      </c>
      <c r="I8127" s="7">
        <v>51.0</v>
      </c>
      <c r="J8127" s="8">
        <v>236.0</v>
      </c>
      <c r="K8127" s="9">
        <v>12036.0</v>
      </c>
      <c r="L8127" s="9">
        <v>7341.960000000001</v>
      </c>
      <c r="M8127" s="10">
        <v>0.6100000000000001</v>
      </c>
      <c r="N8127" s="4" t="s">
        <v>30</v>
      </c>
      <c r="O8127" s="4" t="s">
        <v>20</v>
      </c>
      <c r="P8127" s="4" t="s">
        <v>21</v>
      </c>
    </row>
    <row r="8128" ht="14.25" customHeight="1">
      <c r="B8128" s="4" t="s">
        <v>32</v>
      </c>
      <c r="C8128" s="4">
        <v>1197831.0</v>
      </c>
      <c r="D8128" s="5">
        <v>44485.0</v>
      </c>
      <c r="E8128" s="4" t="s">
        <v>33</v>
      </c>
      <c r="F8128" s="4" t="s">
        <v>34</v>
      </c>
      <c r="G8128" s="4" t="s">
        <v>45</v>
      </c>
      <c r="H8128" s="6" t="s">
        <v>18</v>
      </c>
      <c r="I8128" s="7">
        <v>46.0</v>
      </c>
      <c r="J8128" s="8">
        <v>281.0</v>
      </c>
      <c r="K8128" s="9">
        <v>12926.0</v>
      </c>
      <c r="L8128" s="9">
        <v>6075.219999999999</v>
      </c>
      <c r="M8128" s="10">
        <v>0.47</v>
      </c>
      <c r="N8128" s="4" t="s">
        <v>30</v>
      </c>
      <c r="O8128" s="4" t="s">
        <v>29</v>
      </c>
      <c r="P8128" s="4" t="s">
        <v>24</v>
      </c>
    </row>
    <row r="8129" ht="14.25" customHeight="1">
      <c r="B8129" s="4" t="s">
        <v>32</v>
      </c>
      <c r="C8129" s="4">
        <v>1197831.0</v>
      </c>
      <c r="D8129" s="5">
        <v>44486.0</v>
      </c>
      <c r="E8129" s="4" t="s">
        <v>33</v>
      </c>
      <c r="F8129" s="4" t="s">
        <v>34</v>
      </c>
      <c r="G8129" s="4" t="s">
        <v>45</v>
      </c>
      <c r="H8129" s="6" t="s">
        <v>22</v>
      </c>
      <c r="I8129" s="7">
        <v>39.0</v>
      </c>
      <c r="J8129" s="8">
        <v>248.0</v>
      </c>
      <c r="K8129" s="9">
        <v>9672.0</v>
      </c>
      <c r="L8129" s="9">
        <v>4062.24</v>
      </c>
      <c r="M8129" s="10">
        <v>0.42</v>
      </c>
      <c r="N8129" s="4" t="s">
        <v>30</v>
      </c>
      <c r="O8129" s="4" t="s">
        <v>29</v>
      </c>
      <c r="P8129" s="4" t="s">
        <v>21</v>
      </c>
    </row>
    <row r="8130" ht="14.25" customHeight="1">
      <c r="B8130" s="4" t="s">
        <v>32</v>
      </c>
      <c r="C8130" s="4">
        <v>1197831.0</v>
      </c>
      <c r="D8130" s="5">
        <v>44487.0</v>
      </c>
      <c r="E8130" s="4" t="s">
        <v>33</v>
      </c>
      <c r="F8130" s="4" t="s">
        <v>34</v>
      </c>
      <c r="G8130" s="4" t="s">
        <v>45</v>
      </c>
      <c r="H8130" s="6" t="s">
        <v>25</v>
      </c>
      <c r="I8130" s="7">
        <v>46.0</v>
      </c>
      <c r="J8130" s="8">
        <v>239.0</v>
      </c>
      <c r="K8130" s="9">
        <v>10994.0</v>
      </c>
      <c r="L8130" s="9">
        <v>4837.36</v>
      </c>
      <c r="M8130" s="10">
        <v>0.43999999999999995</v>
      </c>
      <c r="N8130" s="4" t="s">
        <v>30</v>
      </c>
      <c r="O8130" s="4" t="s">
        <v>23</v>
      </c>
      <c r="P8130" s="4" t="s">
        <v>24</v>
      </c>
    </row>
    <row r="8131" ht="14.25" customHeight="1">
      <c r="B8131" s="4" t="s">
        <v>32</v>
      </c>
      <c r="C8131" s="4">
        <v>1197831.0</v>
      </c>
      <c r="D8131" s="5">
        <v>44488.0</v>
      </c>
      <c r="E8131" s="4" t="s">
        <v>33</v>
      </c>
      <c r="F8131" s="4" t="s">
        <v>34</v>
      </c>
      <c r="G8131" s="4" t="s">
        <v>45</v>
      </c>
      <c r="H8131" s="6" t="s">
        <v>26</v>
      </c>
      <c r="I8131" s="7">
        <v>44.0</v>
      </c>
      <c r="J8131" s="8">
        <v>190.0</v>
      </c>
      <c r="K8131" s="9">
        <v>8360.0</v>
      </c>
      <c r="L8131" s="9">
        <v>4681.6</v>
      </c>
      <c r="M8131" s="10">
        <v>0.56</v>
      </c>
      <c r="N8131" s="4" t="s">
        <v>30</v>
      </c>
      <c r="O8131" s="4" t="s">
        <v>29</v>
      </c>
      <c r="P8131" s="4" t="s">
        <v>21</v>
      </c>
    </row>
    <row r="8132" ht="14.25" customHeight="1">
      <c r="B8132" s="4" t="s">
        <v>32</v>
      </c>
      <c r="C8132" s="4">
        <v>1197831.0</v>
      </c>
      <c r="D8132" s="5">
        <v>44489.0</v>
      </c>
      <c r="E8132" s="4" t="s">
        <v>33</v>
      </c>
      <c r="F8132" s="4" t="s">
        <v>34</v>
      </c>
      <c r="G8132" s="4" t="s">
        <v>45</v>
      </c>
      <c r="H8132" s="6" t="s">
        <v>27</v>
      </c>
      <c r="I8132" s="7">
        <v>47.0</v>
      </c>
      <c r="J8132" s="8">
        <v>168.0</v>
      </c>
      <c r="K8132" s="9">
        <v>7896.0</v>
      </c>
      <c r="L8132" s="9">
        <v>2921.52</v>
      </c>
      <c r="M8132" s="10">
        <v>0.37</v>
      </c>
      <c r="N8132" s="4" t="s">
        <v>30</v>
      </c>
      <c r="O8132" s="4" t="s">
        <v>23</v>
      </c>
      <c r="P8132" s="4" t="s">
        <v>21</v>
      </c>
    </row>
    <row r="8133" ht="14.25" customHeight="1">
      <c r="B8133" s="4" t="s">
        <v>32</v>
      </c>
      <c r="C8133" s="4">
        <v>1197831.0</v>
      </c>
      <c r="D8133" s="5">
        <v>44490.0</v>
      </c>
      <c r="E8133" s="4" t="s">
        <v>33</v>
      </c>
      <c r="F8133" s="4" t="s">
        <v>34</v>
      </c>
      <c r="G8133" s="4" t="s">
        <v>45</v>
      </c>
      <c r="H8133" s="6" t="s">
        <v>28</v>
      </c>
      <c r="I8133" s="7">
        <v>54.0</v>
      </c>
      <c r="J8133" s="8">
        <v>256.0</v>
      </c>
      <c r="K8133" s="9">
        <v>13824.0</v>
      </c>
      <c r="L8133" s="9">
        <v>8294.400000000001</v>
      </c>
      <c r="M8133" s="10">
        <v>0.6000000000000001</v>
      </c>
      <c r="N8133" s="4" t="s">
        <v>30</v>
      </c>
      <c r="O8133" s="4" t="s">
        <v>20</v>
      </c>
      <c r="P8133" s="4" t="s">
        <v>21</v>
      </c>
    </row>
    <row r="8134" ht="14.25" customHeight="1">
      <c r="B8134" s="4" t="s">
        <v>15</v>
      </c>
      <c r="C8134" s="4">
        <v>1185732.0</v>
      </c>
      <c r="D8134" s="5">
        <v>44491.0</v>
      </c>
      <c r="E8134" s="4" t="s">
        <v>33</v>
      </c>
      <c r="F8134" s="4" t="s">
        <v>34</v>
      </c>
      <c r="G8134" s="4" t="s">
        <v>45</v>
      </c>
      <c r="H8134" s="6" t="s">
        <v>18</v>
      </c>
      <c r="I8134" s="7">
        <v>34.0</v>
      </c>
      <c r="J8134" s="8">
        <v>128.0</v>
      </c>
      <c r="K8134" s="9">
        <v>4352.0</v>
      </c>
      <c r="L8134" s="9">
        <v>2698.2400000000007</v>
      </c>
      <c r="M8134" s="10">
        <v>0.6200000000000001</v>
      </c>
      <c r="N8134" s="4" t="s">
        <v>30</v>
      </c>
      <c r="O8134" s="4" t="s">
        <v>20</v>
      </c>
      <c r="P8134" s="4" t="s">
        <v>24</v>
      </c>
    </row>
    <row r="8135" ht="14.25" customHeight="1">
      <c r="B8135" s="4" t="s">
        <v>15</v>
      </c>
      <c r="C8135" s="4">
        <v>1185732.0</v>
      </c>
      <c r="D8135" s="5">
        <v>44492.0</v>
      </c>
      <c r="E8135" s="4" t="s">
        <v>33</v>
      </c>
      <c r="F8135" s="4" t="s">
        <v>34</v>
      </c>
      <c r="G8135" s="4" t="s">
        <v>45</v>
      </c>
      <c r="H8135" s="6" t="s">
        <v>22</v>
      </c>
      <c r="I8135" s="7">
        <v>34.0</v>
      </c>
      <c r="J8135" s="8">
        <v>68.0</v>
      </c>
      <c r="K8135" s="9">
        <v>2312.0</v>
      </c>
      <c r="L8135" s="9">
        <v>901.68</v>
      </c>
      <c r="M8135" s="10">
        <v>0.38999999999999996</v>
      </c>
      <c r="N8135" s="4" t="s">
        <v>30</v>
      </c>
      <c r="O8135" s="4" t="s">
        <v>20</v>
      </c>
      <c r="P8135" s="4" t="s">
        <v>21</v>
      </c>
    </row>
    <row r="8136" ht="14.25" customHeight="1">
      <c r="B8136" s="4" t="s">
        <v>15</v>
      </c>
      <c r="C8136" s="4">
        <v>1185732.0</v>
      </c>
      <c r="D8136" s="5">
        <v>44493.0</v>
      </c>
      <c r="E8136" s="4" t="s">
        <v>33</v>
      </c>
      <c r="F8136" s="4" t="s">
        <v>34</v>
      </c>
      <c r="G8136" s="4" t="s">
        <v>45</v>
      </c>
      <c r="H8136" s="6" t="s">
        <v>25</v>
      </c>
      <c r="I8136" s="7">
        <v>28.0</v>
      </c>
      <c r="J8136" s="8">
        <v>72.0</v>
      </c>
      <c r="K8136" s="9">
        <v>2016.0</v>
      </c>
      <c r="L8136" s="9">
        <v>846.7199999999999</v>
      </c>
      <c r="M8136" s="10">
        <v>0.42</v>
      </c>
      <c r="N8136" s="4" t="s">
        <v>30</v>
      </c>
      <c r="O8136" s="4" t="s">
        <v>29</v>
      </c>
      <c r="P8136" s="4" t="s">
        <v>21</v>
      </c>
    </row>
    <row r="8137" ht="14.25" customHeight="1">
      <c r="B8137" s="4" t="s">
        <v>15</v>
      </c>
      <c r="C8137" s="4">
        <v>1185732.0</v>
      </c>
      <c r="D8137" s="5">
        <v>44494.0</v>
      </c>
      <c r="E8137" s="4" t="s">
        <v>33</v>
      </c>
      <c r="F8137" s="4" t="s">
        <v>34</v>
      </c>
      <c r="G8137" s="4" t="s">
        <v>45</v>
      </c>
      <c r="H8137" s="6" t="s">
        <v>26</v>
      </c>
      <c r="I8137" s="7">
        <v>28.0</v>
      </c>
      <c r="J8137" s="8">
        <v>23.0</v>
      </c>
      <c r="K8137" s="9">
        <v>644.0</v>
      </c>
      <c r="L8137" s="9">
        <v>276.91999999999996</v>
      </c>
      <c r="M8137" s="10">
        <v>0.42999999999999994</v>
      </c>
      <c r="N8137" s="4" t="s">
        <v>30</v>
      </c>
      <c r="O8137" s="4" t="s">
        <v>20</v>
      </c>
      <c r="P8137" s="4" t="s">
        <v>24</v>
      </c>
    </row>
    <row r="8138" ht="14.25" customHeight="1">
      <c r="B8138" s="4" t="s">
        <v>15</v>
      </c>
      <c r="C8138" s="4">
        <v>1185732.0</v>
      </c>
      <c r="D8138" s="5">
        <v>44495.0</v>
      </c>
      <c r="E8138" s="4" t="s">
        <v>16</v>
      </c>
      <c r="F8138" s="4" t="s">
        <v>46</v>
      </c>
      <c r="G8138" s="4" t="s">
        <v>47</v>
      </c>
      <c r="H8138" s="6" t="s">
        <v>27</v>
      </c>
      <c r="I8138" s="7">
        <v>42.0</v>
      </c>
      <c r="J8138" s="8">
        <v>41.0</v>
      </c>
      <c r="K8138" s="9">
        <v>1722.0</v>
      </c>
      <c r="L8138" s="9">
        <v>706.02</v>
      </c>
      <c r="M8138" s="10">
        <v>0.41</v>
      </c>
      <c r="N8138" s="4" t="s">
        <v>30</v>
      </c>
      <c r="O8138" s="4" t="s">
        <v>20</v>
      </c>
      <c r="P8138" s="4" t="s">
        <v>24</v>
      </c>
    </row>
    <row r="8139" ht="14.25" customHeight="1">
      <c r="B8139" s="4" t="s">
        <v>15</v>
      </c>
      <c r="C8139" s="4">
        <v>1185732.0</v>
      </c>
      <c r="D8139" s="5">
        <v>44496.0</v>
      </c>
      <c r="E8139" s="4" t="s">
        <v>16</v>
      </c>
      <c r="F8139" s="4" t="s">
        <v>46</v>
      </c>
      <c r="G8139" s="4" t="s">
        <v>47</v>
      </c>
      <c r="H8139" s="6" t="s">
        <v>28</v>
      </c>
      <c r="I8139" s="7">
        <v>32.0</v>
      </c>
      <c r="J8139" s="8">
        <v>70.0</v>
      </c>
      <c r="K8139" s="9">
        <v>2240.0</v>
      </c>
      <c r="L8139" s="9">
        <v>761.5999999999999</v>
      </c>
      <c r="M8139" s="10">
        <v>0.33999999999999997</v>
      </c>
      <c r="N8139" s="4" t="s">
        <v>30</v>
      </c>
      <c r="O8139" s="4" t="s">
        <v>20</v>
      </c>
      <c r="P8139" s="4" t="s">
        <v>21</v>
      </c>
    </row>
    <row r="8140" ht="14.25" customHeight="1">
      <c r="B8140" s="4" t="s">
        <v>15</v>
      </c>
      <c r="C8140" s="4">
        <v>1185732.0</v>
      </c>
      <c r="D8140" s="5">
        <v>44497.0</v>
      </c>
      <c r="E8140" s="4" t="s">
        <v>16</v>
      </c>
      <c r="F8140" s="4" t="s">
        <v>46</v>
      </c>
      <c r="G8140" s="4" t="s">
        <v>47</v>
      </c>
      <c r="H8140" s="6" t="s">
        <v>18</v>
      </c>
      <c r="I8140" s="7">
        <v>32.0</v>
      </c>
      <c r="J8140" s="8">
        <v>166.0</v>
      </c>
      <c r="K8140" s="9">
        <v>5312.0</v>
      </c>
      <c r="L8140" s="9">
        <v>3187.2000000000003</v>
      </c>
      <c r="M8140" s="10">
        <v>0.6000000000000001</v>
      </c>
      <c r="N8140" s="4" t="s">
        <v>30</v>
      </c>
      <c r="O8140" s="4" t="s">
        <v>23</v>
      </c>
      <c r="P8140" s="4" t="s">
        <v>21</v>
      </c>
    </row>
    <row r="8141" ht="14.25" customHeight="1">
      <c r="B8141" s="4" t="s">
        <v>15</v>
      </c>
      <c r="C8141" s="4">
        <v>1185732.0</v>
      </c>
      <c r="D8141" s="5">
        <v>44498.0</v>
      </c>
      <c r="E8141" s="4" t="s">
        <v>16</v>
      </c>
      <c r="F8141" s="4" t="s">
        <v>46</v>
      </c>
      <c r="G8141" s="4" t="s">
        <v>47</v>
      </c>
      <c r="H8141" s="6" t="s">
        <v>22</v>
      </c>
      <c r="I8141" s="7">
        <v>32.0</v>
      </c>
      <c r="J8141" s="8">
        <v>44.0</v>
      </c>
      <c r="K8141" s="9">
        <v>1408.0</v>
      </c>
      <c r="L8141" s="9">
        <v>563.1999999999999</v>
      </c>
      <c r="M8141" s="10">
        <v>0.39999999999999997</v>
      </c>
      <c r="N8141" s="4" t="s">
        <v>30</v>
      </c>
      <c r="O8141" s="4" t="s">
        <v>20</v>
      </c>
      <c r="P8141" s="4" t="s">
        <v>24</v>
      </c>
    </row>
    <row r="8142" ht="14.25" customHeight="1">
      <c r="B8142" s="4" t="s">
        <v>15</v>
      </c>
      <c r="C8142" s="4">
        <v>1185732.0</v>
      </c>
      <c r="D8142" s="5">
        <v>44499.0</v>
      </c>
      <c r="E8142" s="4" t="s">
        <v>16</v>
      </c>
      <c r="F8142" s="4" t="s">
        <v>46</v>
      </c>
      <c r="G8142" s="4" t="s">
        <v>47</v>
      </c>
      <c r="H8142" s="6" t="s">
        <v>25</v>
      </c>
      <c r="I8142" s="7">
        <v>25.0</v>
      </c>
      <c r="J8142" s="8">
        <v>54.0</v>
      </c>
      <c r="K8142" s="9">
        <v>1350.0</v>
      </c>
      <c r="L8142" s="9">
        <v>607.4999999999999</v>
      </c>
      <c r="M8142" s="10">
        <v>0.44999999999999996</v>
      </c>
      <c r="N8142" s="4" t="s">
        <v>30</v>
      </c>
      <c r="O8142" s="4" t="s">
        <v>23</v>
      </c>
      <c r="P8142" s="4" t="s">
        <v>24</v>
      </c>
    </row>
    <row r="8143" ht="14.25" customHeight="1">
      <c r="B8143" s="4" t="s">
        <v>15</v>
      </c>
      <c r="C8143" s="4">
        <v>1185732.0</v>
      </c>
      <c r="D8143" s="5">
        <v>44500.0</v>
      </c>
      <c r="E8143" s="4" t="s">
        <v>16</v>
      </c>
      <c r="F8143" s="4" t="s">
        <v>46</v>
      </c>
      <c r="G8143" s="4" t="s">
        <v>47</v>
      </c>
      <c r="H8143" s="6" t="s">
        <v>26</v>
      </c>
      <c r="I8143" s="7">
        <v>28.0</v>
      </c>
      <c r="J8143" s="8">
        <v>17.0</v>
      </c>
      <c r="K8143" s="9">
        <v>476.0</v>
      </c>
      <c r="L8143" s="9">
        <v>199.92</v>
      </c>
      <c r="M8143" s="10">
        <v>0.42</v>
      </c>
      <c r="N8143" s="4" t="s">
        <v>30</v>
      </c>
      <c r="O8143" s="4" t="s">
        <v>20</v>
      </c>
      <c r="P8143" s="4" t="s">
        <v>24</v>
      </c>
    </row>
    <row r="8144" ht="14.25" customHeight="1">
      <c r="B8144" s="4" t="s">
        <v>15</v>
      </c>
      <c r="C8144" s="4">
        <v>1185732.0</v>
      </c>
      <c r="D8144" s="5">
        <v>44501.0</v>
      </c>
      <c r="E8144" s="4" t="s">
        <v>16</v>
      </c>
      <c r="F8144" s="4" t="s">
        <v>46</v>
      </c>
      <c r="G8144" s="4" t="s">
        <v>47</v>
      </c>
      <c r="H8144" s="6" t="s">
        <v>27</v>
      </c>
      <c r="I8144" s="7">
        <v>39.0</v>
      </c>
      <c r="J8144" s="8">
        <v>40.0</v>
      </c>
      <c r="K8144" s="9">
        <v>1560.0</v>
      </c>
      <c r="L8144" s="9">
        <v>577.2</v>
      </c>
      <c r="M8144" s="10">
        <v>0.37</v>
      </c>
      <c r="N8144" s="4" t="s">
        <v>30</v>
      </c>
      <c r="O8144" s="4" t="s">
        <v>29</v>
      </c>
      <c r="P8144" s="4" t="s">
        <v>24</v>
      </c>
    </row>
    <row r="8145" ht="14.25" customHeight="1">
      <c r="B8145" s="4" t="s">
        <v>15</v>
      </c>
      <c r="C8145" s="4">
        <v>1185732.0</v>
      </c>
      <c r="D8145" s="5">
        <v>44502.0</v>
      </c>
      <c r="E8145" s="4" t="s">
        <v>16</v>
      </c>
      <c r="F8145" s="4" t="s">
        <v>46</v>
      </c>
      <c r="G8145" s="4" t="s">
        <v>47</v>
      </c>
      <c r="H8145" s="6" t="s">
        <v>28</v>
      </c>
      <c r="I8145" s="7">
        <v>30.0</v>
      </c>
      <c r="J8145" s="8">
        <v>74.0</v>
      </c>
      <c r="K8145" s="9">
        <v>2220.0</v>
      </c>
      <c r="L8145" s="9">
        <v>777.0</v>
      </c>
      <c r="M8145" s="10">
        <v>0.35</v>
      </c>
      <c r="N8145" s="4" t="s">
        <v>30</v>
      </c>
      <c r="O8145" s="4" t="s">
        <v>29</v>
      </c>
      <c r="P8145" s="4" t="s">
        <v>21</v>
      </c>
    </row>
    <row r="8146" ht="14.25" customHeight="1">
      <c r="B8146" s="4" t="s">
        <v>15</v>
      </c>
      <c r="C8146" s="4">
        <v>1185732.0</v>
      </c>
      <c r="D8146" s="5">
        <v>44503.0</v>
      </c>
      <c r="E8146" s="4" t="s">
        <v>16</v>
      </c>
      <c r="F8146" s="4" t="s">
        <v>46</v>
      </c>
      <c r="G8146" s="4" t="s">
        <v>47</v>
      </c>
      <c r="H8146" s="6" t="s">
        <v>18</v>
      </c>
      <c r="I8146" s="7">
        <v>39.0</v>
      </c>
      <c r="J8146" s="8">
        <v>156.0</v>
      </c>
      <c r="K8146" s="9">
        <v>6084.0</v>
      </c>
      <c r="L8146" s="9">
        <v>3528.7200000000003</v>
      </c>
      <c r="M8146" s="10">
        <v>0.5800000000000001</v>
      </c>
      <c r="N8146" s="4" t="s">
        <v>30</v>
      </c>
      <c r="O8146" s="4" t="s">
        <v>20</v>
      </c>
      <c r="P8146" s="4" t="s">
        <v>21</v>
      </c>
    </row>
    <row r="8147" ht="14.25" customHeight="1">
      <c r="B8147" s="4" t="s">
        <v>15</v>
      </c>
      <c r="C8147" s="4">
        <v>1185732.0</v>
      </c>
      <c r="D8147" s="5">
        <v>44504.0</v>
      </c>
      <c r="E8147" s="4" t="s">
        <v>16</v>
      </c>
      <c r="F8147" s="4" t="s">
        <v>46</v>
      </c>
      <c r="G8147" s="4" t="s">
        <v>47</v>
      </c>
      <c r="H8147" s="6" t="s">
        <v>22</v>
      </c>
      <c r="I8147" s="7">
        <v>33.0</v>
      </c>
      <c r="J8147" s="8">
        <v>53.0</v>
      </c>
      <c r="K8147" s="9">
        <v>1749.0</v>
      </c>
      <c r="L8147" s="9">
        <v>647.13</v>
      </c>
      <c r="M8147" s="10">
        <v>0.37</v>
      </c>
      <c r="N8147" s="4" t="s">
        <v>30</v>
      </c>
      <c r="O8147" s="4" t="s">
        <v>29</v>
      </c>
      <c r="P8147" s="4" t="s">
        <v>21</v>
      </c>
    </row>
    <row r="8148" ht="14.25" customHeight="1">
      <c r="B8148" s="4" t="s">
        <v>15</v>
      </c>
      <c r="C8148" s="4">
        <v>1185732.0</v>
      </c>
      <c r="D8148" s="5">
        <v>44505.0</v>
      </c>
      <c r="E8148" s="4" t="s">
        <v>16</v>
      </c>
      <c r="F8148" s="4" t="s">
        <v>46</v>
      </c>
      <c r="G8148" s="4" t="s">
        <v>47</v>
      </c>
      <c r="H8148" s="6" t="s">
        <v>25</v>
      </c>
      <c r="I8148" s="7">
        <v>29.0</v>
      </c>
      <c r="J8148" s="8">
        <v>58.0</v>
      </c>
      <c r="K8148" s="9">
        <v>1682.0</v>
      </c>
      <c r="L8148" s="9">
        <v>756.9</v>
      </c>
      <c r="M8148" s="10">
        <v>0.44999999999999996</v>
      </c>
      <c r="N8148" s="4" t="s">
        <v>30</v>
      </c>
      <c r="O8148" s="4" t="s">
        <v>20</v>
      </c>
      <c r="P8148" s="4" t="s">
        <v>24</v>
      </c>
    </row>
    <row r="8149" ht="14.25" customHeight="1">
      <c r="B8149" s="4" t="s">
        <v>15</v>
      </c>
      <c r="C8149" s="4">
        <v>1185732.0</v>
      </c>
      <c r="D8149" s="5">
        <v>44506.0</v>
      </c>
      <c r="E8149" s="4" t="s">
        <v>16</v>
      </c>
      <c r="F8149" s="4" t="s">
        <v>46</v>
      </c>
      <c r="G8149" s="4" t="s">
        <v>47</v>
      </c>
      <c r="H8149" s="6" t="s">
        <v>26</v>
      </c>
      <c r="I8149" s="7">
        <v>32.0</v>
      </c>
      <c r="J8149" s="8">
        <v>8.0</v>
      </c>
      <c r="K8149" s="9">
        <v>256.0</v>
      </c>
      <c r="L8149" s="9">
        <v>112.63999999999999</v>
      </c>
      <c r="M8149" s="10">
        <v>0.43999999999999995</v>
      </c>
      <c r="N8149" s="4" t="s">
        <v>30</v>
      </c>
      <c r="O8149" s="4" t="s">
        <v>29</v>
      </c>
      <c r="P8149" s="4" t="s">
        <v>24</v>
      </c>
    </row>
    <row r="8150" ht="14.25" customHeight="1">
      <c r="B8150" s="4" t="s">
        <v>15</v>
      </c>
      <c r="C8150" s="4">
        <v>1185732.0</v>
      </c>
      <c r="D8150" s="5">
        <v>44507.0</v>
      </c>
      <c r="E8150" s="4" t="s">
        <v>16</v>
      </c>
      <c r="F8150" s="4" t="s">
        <v>46</v>
      </c>
      <c r="G8150" s="4" t="s">
        <v>47</v>
      </c>
      <c r="H8150" s="6" t="s">
        <v>27</v>
      </c>
      <c r="I8150" s="7">
        <v>41.0</v>
      </c>
      <c r="J8150" s="8">
        <v>24.0</v>
      </c>
      <c r="K8150" s="9">
        <v>984.0</v>
      </c>
      <c r="L8150" s="9">
        <v>334.55999999999995</v>
      </c>
      <c r="M8150" s="10">
        <v>0.33999999999999997</v>
      </c>
      <c r="N8150" s="4" t="s">
        <v>30</v>
      </c>
      <c r="O8150" s="4" t="s">
        <v>20</v>
      </c>
      <c r="P8150" s="4" t="s">
        <v>24</v>
      </c>
    </row>
    <row r="8151" ht="14.25" customHeight="1">
      <c r="B8151" s="4" t="s">
        <v>15</v>
      </c>
      <c r="C8151" s="4">
        <v>1185732.0</v>
      </c>
      <c r="D8151" s="5">
        <v>44508.0</v>
      </c>
      <c r="E8151" s="4" t="s">
        <v>16</v>
      </c>
      <c r="F8151" s="4" t="s">
        <v>46</v>
      </c>
      <c r="G8151" s="4" t="s">
        <v>47</v>
      </c>
      <c r="H8151" s="6" t="s">
        <v>28</v>
      </c>
      <c r="I8151" s="7">
        <v>38.0</v>
      </c>
      <c r="J8151" s="8">
        <v>61.0</v>
      </c>
      <c r="K8151" s="9">
        <v>2318.0</v>
      </c>
      <c r="L8151" s="9">
        <v>718.58</v>
      </c>
      <c r="M8151" s="10">
        <v>0.31</v>
      </c>
      <c r="N8151" s="4" t="s">
        <v>30</v>
      </c>
      <c r="O8151" s="4" t="s">
        <v>23</v>
      </c>
      <c r="P8151" s="4" t="s">
        <v>21</v>
      </c>
    </row>
    <row r="8152" ht="14.25" customHeight="1">
      <c r="B8152" s="4" t="s">
        <v>15</v>
      </c>
      <c r="C8152" s="4">
        <v>1185732.0</v>
      </c>
      <c r="D8152" s="5">
        <v>44509.0</v>
      </c>
      <c r="E8152" s="4" t="s">
        <v>16</v>
      </c>
      <c r="F8152" s="4" t="s">
        <v>46</v>
      </c>
      <c r="G8152" s="4" t="s">
        <v>47</v>
      </c>
      <c r="H8152" s="6" t="s">
        <v>18</v>
      </c>
      <c r="I8152" s="7">
        <v>35.0</v>
      </c>
      <c r="J8152" s="8">
        <v>140.0</v>
      </c>
      <c r="K8152" s="9">
        <v>4900.0</v>
      </c>
      <c r="L8152" s="9">
        <v>2793.0000000000005</v>
      </c>
      <c r="M8152" s="10">
        <v>0.5700000000000001</v>
      </c>
      <c r="N8152" s="4" t="s">
        <v>30</v>
      </c>
      <c r="O8152" s="4" t="s">
        <v>29</v>
      </c>
      <c r="P8152" s="4" t="s">
        <v>24</v>
      </c>
    </row>
    <row r="8153" ht="14.25" customHeight="1">
      <c r="B8153" s="4" t="s">
        <v>15</v>
      </c>
      <c r="C8153" s="4">
        <v>1185732.0</v>
      </c>
      <c r="D8153" s="5">
        <v>44510.0</v>
      </c>
      <c r="E8153" s="4" t="s">
        <v>16</v>
      </c>
      <c r="F8153" s="4" t="s">
        <v>46</v>
      </c>
      <c r="G8153" s="4" t="s">
        <v>47</v>
      </c>
      <c r="H8153" s="6" t="s">
        <v>22</v>
      </c>
      <c r="I8153" s="7">
        <v>37.0</v>
      </c>
      <c r="J8153" s="8">
        <v>51.0</v>
      </c>
      <c r="K8153" s="9">
        <v>1887.0</v>
      </c>
      <c r="L8153" s="9">
        <v>603.84</v>
      </c>
      <c r="M8153" s="10">
        <v>0.32</v>
      </c>
      <c r="N8153" s="4" t="s">
        <v>30</v>
      </c>
      <c r="O8153" s="4" t="s">
        <v>20</v>
      </c>
      <c r="P8153" s="4" t="s">
        <v>21</v>
      </c>
    </row>
    <row r="8154" ht="14.25" customHeight="1">
      <c r="B8154" s="4" t="s">
        <v>15</v>
      </c>
      <c r="C8154" s="4">
        <v>1185732.0</v>
      </c>
      <c r="D8154" s="5">
        <v>44511.0</v>
      </c>
      <c r="E8154" s="4" t="s">
        <v>16</v>
      </c>
      <c r="F8154" s="4" t="s">
        <v>46</v>
      </c>
      <c r="G8154" s="4" t="s">
        <v>47</v>
      </c>
      <c r="H8154" s="6" t="s">
        <v>25</v>
      </c>
      <c r="I8154" s="7">
        <v>27.0</v>
      </c>
      <c r="J8154" s="8">
        <v>51.0</v>
      </c>
      <c r="K8154" s="9">
        <v>1377.0</v>
      </c>
      <c r="L8154" s="9">
        <v>578.34</v>
      </c>
      <c r="M8154" s="10">
        <v>0.42</v>
      </c>
      <c r="N8154" s="4" t="s">
        <v>30</v>
      </c>
      <c r="O8154" s="4" t="s">
        <v>20</v>
      </c>
      <c r="P8154" s="4" t="s">
        <v>24</v>
      </c>
    </row>
    <row r="8155" ht="14.25" customHeight="1">
      <c r="B8155" s="4" t="s">
        <v>15</v>
      </c>
      <c r="C8155" s="4">
        <v>1185732.0</v>
      </c>
      <c r="D8155" s="5">
        <v>44512.0</v>
      </c>
      <c r="E8155" s="4" t="s">
        <v>16</v>
      </c>
      <c r="F8155" s="4" t="s">
        <v>46</v>
      </c>
      <c r="G8155" s="4" t="s">
        <v>47</v>
      </c>
      <c r="H8155" s="6" t="s">
        <v>26</v>
      </c>
      <c r="I8155" s="7">
        <v>36.0</v>
      </c>
      <c r="J8155" s="8">
        <v>24.0</v>
      </c>
      <c r="K8155" s="9">
        <v>864.0</v>
      </c>
      <c r="L8155" s="9">
        <v>328.32</v>
      </c>
      <c r="M8155" s="10">
        <v>0.38</v>
      </c>
      <c r="N8155" s="4" t="s">
        <v>30</v>
      </c>
      <c r="O8155" s="4" t="s">
        <v>29</v>
      </c>
      <c r="P8155" s="4" t="s">
        <v>24</v>
      </c>
    </row>
    <row r="8156" ht="14.25" customHeight="1">
      <c r="B8156" s="4" t="s">
        <v>15</v>
      </c>
      <c r="C8156" s="4">
        <v>1185732.0</v>
      </c>
      <c r="D8156" s="5">
        <v>44513.0</v>
      </c>
      <c r="E8156" s="4" t="s">
        <v>16</v>
      </c>
      <c r="F8156" s="4" t="s">
        <v>46</v>
      </c>
      <c r="G8156" s="4" t="s">
        <v>47</v>
      </c>
      <c r="H8156" s="6" t="s">
        <v>27</v>
      </c>
      <c r="I8156" s="7">
        <v>45.0</v>
      </c>
      <c r="J8156" s="8">
        <v>26.0</v>
      </c>
      <c r="K8156" s="9">
        <v>1170.0</v>
      </c>
      <c r="L8156" s="9">
        <v>432.9</v>
      </c>
      <c r="M8156" s="10">
        <v>0.37</v>
      </c>
      <c r="N8156" s="4" t="s">
        <v>30</v>
      </c>
      <c r="O8156" s="4" t="s">
        <v>29</v>
      </c>
      <c r="P8156" s="4" t="s">
        <v>21</v>
      </c>
    </row>
    <row r="8157" ht="14.25" customHeight="1">
      <c r="B8157" s="4" t="s">
        <v>15</v>
      </c>
      <c r="C8157" s="4">
        <v>1185732.0</v>
      </c>
      <c r="D8157" s="5">
        <v>44514.0</v>
      </c>
      <c r="E8157" s="4" t="s">
        <v>16</v>
      </c>
      <c r="F8157" s="4" t="s">
        <v>46</v>
      </c>
      <c r="G8157" s="4" t="s">
        <v>47</v>
      </c>
      <c r="H8157" s="6" t="s">
        <v>28</v>
      </c>
      <c r="I8157" s="7">
        <v>39.0</v>
      </c>
      <c r="J8157" s="8">
        <v>64.0</v>
      </c>
      <c r="K8157" s="9">
        <v>2496.0</v>
      </c>
      <c r="L8157" s="9">
        <v>673.9200000000001</v>
      </c>
      <c r="M8157" s="10">
        <v>0.27</v>
      </c>
      <c r="N8157" s="4" t="s">
        <v>30</v>
      </c>
      <c r="O8157" s="4" t="s">
        <v>20</v>
      </c>
      <c r="P8157" s="4" t="s">
        <v>21</v>
      </c>
    </row>
    <row r="8158" ht="14.25" customHeight="1">
      <c r="B8158" s="4" t="s">
        <v>15</v>
      </c>
      <c r="C8158" s="4">
        <v>1185732.0</v>
      </c>
      <c r="D8158" s="5">
        <v>44515.0</v>
      </c>
      <c r="E8158" s="4" t="s">
        <v>16</v>
      </c>
      <c r="F8158" s="4" t="s">
        <v>46</v>
      </c>
      <c r="G8158" s="4" t="s">
        <v>47</v>
      </c>
      <c r="H8158" s="6" t="s">
        <v>18</v>
      </c>
      <c r="I8158" s="7">
        <v>44.0</v>
      </c>
      <c r="J8158" s="8">
        <v>150.0</v>
      </c>
      <c r="K8158" s="9">
        <v>6600.0</v>
      </c>
      <c r="L8158" s="9">
        <v>3432.0</v>
      </c>
      <c r="M8158" s="10">
        <v>0.52</v>
      </c>
      <c r="N8158" s="4" t="s">
        <v>30</v>
      </c>
      <c r="O8158" s="4" t="s">
        <v>20</v>
      </c>
      <c r="P8158" s="4" t="s">
        <v>21</v>
      </c>
    </row>
    <row r="8159" ht="14.25" customHeight="1">
      <c r="B8159" s="4" t="s">
        <v>15</v>
      </c>
      <c r="C8159" s="4">
        <v>1185732.0</v>
      </c>
      <c r="D8159" s="5">
        <v>44516.0</v>
      </c>
      <c r="E8159" s="4" t="s">
        <v>16</v>
      </c>
      <c r="F8159" s="4" t="s">
        <v>46</v>
      </c>
      <c r="G8159" s="4" t="s">
        <v>47</v>
      </c>
      <c r="H8159" s="6" t="s">
        <v>22</v>
      </c>
      <c r="I8159" s="7">
        <v>40.0</v>
      </c>
      <c r="J8159" s="8">
        <v>54.0</v>
      </c>
      <c r="K8159" s="9">
        <v>2160.0</v>
      </c>
      <c r="L8159" s="9">
        <v>712.8</v>
      </c>
      <c r="M8159" s="10">
        <v>0.32999999999999996</v>
      </c>
      <c r="N8159" s="4" t="s">
        <v>30</v>
      </c>
      <c r="O8159" s="4" t="s">
        <v>20</v>
      </c>
      <c r="P8159" s="4" t="s">
        <v>24</v>
      </c>
    </row>
    <row r="8160" ht="14.25" customHeight="1">
      <c r="B8160" s="4" t="s">
        <v>15</v>
      </c>
      <c r="C8160" s="4">
        <v>1185732.0</v>
      </c>
      <c r="D8160" s="5">
        <v>44517.0</v>
      </c>
      <c r="E8160" s="4" t="s">
        <v>16</v>
      </c>
      <c r="F8160" s="4" t="s">
        <v>46</v>
      </c>
      <c r="G8160" s="4" t="s">
        <v>47</v>
      </c>
      <c r="H8160" s="6" t="s">
        <v>25</v>
      </c>
      <c r="I8160" s="7">
        <v>38.0</v>
      </c>
      <c r="J8160" s="8">
        <v>53.0</v>
      </c>
      <c r="K8160" s="9">
        <v>2014.0</v>
      </c>
      <c r="L8160" s="9">
        <v>745.18</v>
      </c>
      <c r="M8160" s="10">
        <v>0.37</v>
      </c>
      <c r="N8160" s="4" t="s">
        <v>30</v>
      </c>
      <c r="O8160" s="4" t="s">
        <v>29</v>
      </c>
      <c r="P8160" s="4" t="s">
        <v>24</v>
      </c>
    </row>
    <row r="8161" ht="14.25" customHeight="1">
      <c r="B8161" s="4" t="s">
        <v>15</v>
      </c>
      <c r="C8161" s="4">
        <v>1185732.0</v>
      </c>
      <c r="D8161" s="5">
        <v>44518.0</v>
      </c>
      <c r="E8161" s="4" t="s">
        <v>16</v>
      </c>
      <c r="F8161" s="4" t="s">
        <v>46</v>
      </c>
      <c r="G8161" s="4" t="s">
        <v>47</v>
      </c>
      <c r="H8161" s="6" t="s">
        <v>26</v>
      </c>
      <c r="I8161" s="7">
        <v>42.0</v>
      </c>
      <c r="J8161" s="8">
        <v>34.0</v>
      </c>
      <c r="K8161" s="9">
        <v>1428.0</v>
      </c>
      <c r="L8161" s="9">
        <v>571.1999999999999</v>
      </c>
      <c r="M8161" s="10">
        <v>0.39999999999999997</v>
      </c>
      <c r="N8161" s="4" t="s">
        <v>30</v>
      </c>
      <c r="O8161" s="4" t="s">
        <v>23</v>
      </c>
      <c r="P8161" s="4" t="s">
        <v>24</v>
      </c>
    </row>
    <row r="8162" ht="14.25" customHeight="1">
      <c r="B8162" s="4" t="s">
        <v>15</v>
      </c>
      <c r="C8162" s="4">
        <v>1185732.0</v>
      </c>
      <c r="D8162" s="5">
        <v>44519.0</v>
      </c>
      <c r="E8162" s="4" t="s">
        <v>16</v>
      </c>
      <c r="F8162" s="4" t="s">
        <v>46</v>
      </c>
      <c r="G8162" s="4" t="s">
        <v>47</v>
      </c>
      <c r="H8162" s="6" t="s">
        <v>27</v>
      </c>
      <c r="I8162" s="7">
        <v>51.0</v>
      </c>
      <c r="J8162" s="8">
        <v>39.0</v>
      </c>
      <c r="K8162" s="9">
        <v>1989.0</v>
      </c>
      <c r="L8162" s="9">
        <v>735.93</v>
      </c>
      <c r="M8162" s="10">
        <v>0.37</v>
      </c>
      <c r="N8162" s="4" t="s">
        <v>30</v>
      </c>
      <c r="O8162" s="4" t="s">
        <v>20</v>
      </c>
      <c r="P8162" s="4" t="s">
        <v>21</v>
      </c>
    </row>
    <row r="8163" ht="14.25" customHeight="1">
      <c r="B8163" s="4" t="s">
        <v>15</v>
      </c>
      <c r="C8163" s="4">
        <v>1185732.0</v>
      </c>
      <c r="D8163" s="5">
        <v>44520.0</v>
      </c>
      <c r="E8163" s="4" t="s">
        <v>16</v>
      </c>
      <c r="F8163" s="4" t="s">
        <v>46</v>
      </c>
      <c r="G8163" s="4" t="s">
        <v>47</v>
      </c>
      <c r="H8163" s="6" t="s">
        <v>28</v>
      </c>
      <c r="I8163" s="7">
        <v>51.0</v>
      </c>
      <c r="J8163" s="8">
        <v>78.0</v>
      </c>
      <c r="K8163" s="9">
        <v>3978.0</v>
      </c>
      <c r="L8163" s="9">
        <v>1471.86</v>
      </c>
      <c r="M8163" s="10">
        <v>0.37</v>
      </c>
      <c r="N8163" s="4" t="s">
        <v>30</v>
      </c>
      <c r="O8163" s="4" t="s">
        <v>23</v>
      </c>
      <c r="P8163" s="4" t="s">
        <v>21</v>
      </c>
    </row>
    <row r="8164" ht="14.25" customHeight="1">
      <c r="B8164" s="4" t="s">
        <v>15</v>
      </c>
      <c r="C8164" s="4">
        <v>1185732.0</v>
      </c>
      <c r="D8164" s="5">
        <v>44521.0</v>
      </c>
      <c r="E8164" s="4" t="s">
        <v>16</v>
      </c>
      <c r="F8164" s="4" t="s">
        <v>46</v>
      </c>
      <c r="G8164" s="4" t="s">
        <v>47</v>
      </c>
      <c r="H8164" s="6" t="s">
        <v>18</v>
      </c>
      <c r="I8164" s="7">
        <v>49.0</v>
      </c>
      <c r="J8164" s="8">
        <v>170.0</v>
      </c>
      <c r="K8164" s="9">
        <v>8330.0</v>
      </c>
      <c r="L8164" s="9">
        <v>4748.1</v>
      </c>
      <c r="M8164" s="10">
        <v>0.5700000000000001</v>
      </c>
      <c r="N8164" s="4" t="s">
        <v>30</v>
      </c>
      <c r="O8164" s="4" t="s">
        <v>29</v>
      </c>
      <c r="P8164" s="4" t="s">
        <v>24</v>
      </c>
    </row>
    <row r="8165" ht="14.25" customHeight="1">
      <c r="B8165" s="4" t="s">
        <v>15</v>
      </c>
      <c r="C8165" s="4">
        <v>1185732.0</v>
      </c>
      <c r="D8165" s="5">
        <v>44522.0</v>
      </c>
      <c r="E8165" s="4" t="s">
        <v>16</v>
      </c>
      <c r="F8165" s="4" t="s">
        <v>46</v>
      </c>
      <c r="G8165" s="4" t="s">
        <v>47</v>
      </c>
      <c r="H8165" s="6" t="s">
        <v>22</v>
      </c>
      <c r="I8165" s="7">
        <v>41.0</v>
      </c>
      <c r="J8165" s="8">
        <v>85.0</v>
      </c>
      <c r="K8165" s="9">
        <v>3485.0</v>
      </c>
      <c r="L8165" s="9">
        <v>1359.1499999999999</v>
      </c>
      <c r="M8165" s="10">
        <v>0.38999999999999996</v>
      </c>
      <c r="N8165" s="4" t="s">
        <v>30</v>
      </c>
      <c r="O8165" s="4" t="s">
        <v>20</v>
      </c>
      <c r="P8165" s="4" t="s">
        <v>24</v>
      </c>
    </row>
    <row r="8166" ht="14.25" customHeight="1">
      <c r="B8166" s="4" t="s">
        <v>15</v>
      </c>
      <c r="C8166" s="4">
        <v>1185732.0</v>
      </c>
      <c r="D8166" s="5">
        <v>44523.0</v>
      </c>
      <c r="E8166" s="4" t="s">
        <v>16</v>
      </c>
      <c r="F8166" s="4" t="s">
        <v>46</v>
      </c>
      <c r="G8166" s="4" t="s">
        <v>47</v>
      </c>
      <c r="H8166" s="6" t="s">
        <v>25</v>
      </c>
      <c r="I8166" s="7">
        <v>42.0</v>
      </c>
      <c r="J8166" s="8">
        <v>54.0</v>
      </c>
      <c r="K8166" s="9">
        <v>2268.0</v>
      </c>
      <c r="L8166" s="9">
        <v>975.2399999999999</v>
      </c>
      <c r="M8166" s="10">
        <v>0.42999999999999994</v>
      </c>
      <c r="N8166" s="4" t="s">
        <v>30</v>
      </c>
      <c r="O8166" s="4" t="s">
        <v>23</v>
      </c>
      <c r="P8166" s="4" t="s">
        <v>24</v>
      </c>
    </row>
    <row r="8167" ht="14.25" customHeight="1">
      <c r="B8167" s="4" t="s">
        <v>15</v>
      </c>
      <c r="C8167" s="4">
        <v>1185732.0</v>
      </c>
      <c r="D8167" s="5">
        <v>44524.0</v>
      </c>
      <c r="E8167" s="4" t="s">
        <v>16</v>
      </c>
      <c r="F8167" s="4" t="s">
        <v>46</v>
      </c>
      <c r="G8167" s="4" t="s">
        <v>47</v>
      </c>
      <c r="H8167" s="6" t="s">
        <v>26</v>
      </c>
      <c r="I8167" s="7">
        <v>43.0</v>
      </c>
      <c r="J8167" s="8">
        <v>53.0</v>
      </c>
      <c r="K8167" s="9">
        <v>2279.0</v>
      </c>
      <c r="L8167" s="9">
        <v>1071.1299999999999</v>
      </c>
      <c r="M8167" s="10">
        <v>0.47</v>
      </c>
      <c r="N8167" s="4" t="s">
        <v>30</v>
      </c>
      <c r="O8167" s="4" t="s">
        <v>23</v>
      </c>
      <c r="P8167" s="4" t="s">
        <v>21</v>
      </c>
    </row>
    <row r="8168" ht="14.25" customHeight="1">
      <c r="B8168" s="4" t="s">
        <v>15</v>
      </c>
      <c r="C8168" s="4">
        <v>1185732.0</v>
      </c>
      <c r="D8168" s="5">
        <v>44525.0</v>
      </c>
      <c r="E8168" s="4" t="s">
        <v>16</v>
      </c>
      <c r="F8168" s="4" t="s">
        <v>46</v>
      </c>
      <c r="G8168" s="4" t="s">
        <v>47</v>
      </c>
      <c r="H8168" s="6" t="s">
        <v>27</v>
      </c>
      <c r="I8168" s="7">
        <v>43.0</v>
      </c>
      <c r="J8168" s="8">
        <v>48.0</v>
      </c>
      <c r="K8168" s="9">
        <v>2064.0</v>
      </c>
      <c r="L8168" s="9">
        <v>866.88</v>
      </c>
      <c r="M8168" s="10">
        <v>0.42</v>
      </c>
      <c r="N8168" s="4" t="s">
        <v>30</v>
      </c>
      <c r="O8168" s="4" t="s">
        <v>23</v>
      </c>
      <c r="P8168" s="4" t="s">
        <v>21</v>
      </c>
    </row>
    <row r="8169" ht="14.25" customHeight="1">
      <c r="B8169" s="4" t="s">
        <v>15</v>
      </c>
      <c r="C8169" s="4">
        <v>1185732.0</v>
      </c>
      <c r="D8169" s="5">
        <v>44526.0</v>
      </c>
      <c r="E8169" s="4" t="s">
        <v>16</v>
      </c>
      <c r="F8169" s="4" t="s">
        <v>46</v>
      </c>
      <c r="G8169" s="4" t="s">
        <v>47</v>
      </c>
      <c r="H8169" s="6" t="s">
        <v>28</v>
      </c>
      <c r="I8169" s="7">
        <v>52.0</v>
      </c>
      <c r="J8169" s="8">
        <v>105.0</v>
      </c>
      <c r="K8169" s="9">
        <v>5460.0</v>
      </c>
      <c r="L8169" s="9">
        <v>1910.9999999999998</v>
      </c>
      <c r="M8169" s="10">
        <v>0.35</v>
      </c>
      <c r="N8169" s="4" t="s">
        <v>30</v>
      </c>
      <c r="O8169" s="4" t="s">
        <v>23</v>
      </c>
      <c r="P8169" s="4" t="s">
        <v>24</v>
      </c>
    </row>
    <row r="8170" ht="14.25" customHeight="1">
      <c r="B8170" s="4" t="s">
        <v>15</v>
      </c>
      <c r="C8170" s="4">
        <v>1185732.0</v>
      </c>
      <c r="D8170" s="5">
        <v>44527.0</v>
      </c>
      <c r="E8170" s="4" t="s">
        <v>16</v>
      </c>
      <c r="F8170" s="4" t="s">
        <v>46</v>
      </c>
      <c r="G8170" s="4" t="s">
        <v>47</v>
      </c>
      <c r="H8170" s="6" t="s">
        <v>18</v>
      </c>
      <c r="I8170" s="7">
        <v>49.0</v>
      </c>
      <c r="J8170" s="8">
        <v>175.0</v>
      </c>
      <c r="K8170" s="9">
        <v>8575.0</v>
      </c>
      <c r="L8170" s="9">
        <v>4887.750000000001</v>
      </c>
      <c r="M8170" s="10">
        <v>0.5700000000000001</v>
      </c>
      <c r="N8170" s="4" t="s">
        <v>30</v>
      </c>
      <c r="O8170" s="4" t="s">
        <v>23</v>
      </c>
      <c r="P8170" s="4" t="s">
        <v>21</v>
      </c>
    </row>
    <row r="8171" ht="14.25" customHeight="1">
      <c r="B8171" s="4" t="s">
        <v>15</v>
      </c>
      <c r="C8171" s="4">
        <v>1185732.0</v>
      </c>
      <c r="D8171" s="5">
        <v>44528.0</v>
      </c>
      <c r="E8171" s="4" t="s">
        <v>16</v>
      </c>
      <c r="F8171" s="4" t="s">
        <v>46</v>
      </c>
      <c r="G8171" s="4" t="s">
        <v>47</v>
      </c>
      <c r="H8171" s="6" t="s">
        <v>22</v>
      </c>
      <c r="I8171" s="7">
        <v>45.0</v>
      </c>
      <c r="J8171" s="8">
        <v>99.0</v>
      </c>
      <c r="K8171" s="9">
        <v>4455.0</v>
      </c>
      <c r="L8171" s="9">
        <v>1737.4499999999998</v>
      </c>
      <c r="M8171" s="10">
        <v>0.38999999999999996</v>
      </c>
      <c r="N8171" s="4" t="s">
        <v>30</v>
      </c>
      <c r="O8171" s="4" t="s">
        <v>29</v>
      </c>
      <c r="P8171" s="4" t="s">
        <v>24</v>
      </c>
    </row>
    <row r="8172" ht="14.25" customHeight="1">
      <c r="B8172" s="4" t="s">
        <v>15</v>
      </c>
      <c r="C8172" s="4">
        <v>1185732.0</v>
      </c>
      <c r="D8172" s="5">
        <v>44529.0</v>
      </c>
      <c r="E8172" s="4" t="s">
        <v>16</v>
      </c>
      <c r="F8172" s="4" t="s">
        <v>46</v>
      </c>
      <c r="G8172" s="4" t="s">
        <v>47</v>
      </c>
      <c r="H8172" s="6" t="s">
        <v>25</v>
      </c>
      <c r="I8172" s="7">
        <v>43.0</v>
      </c>
      <c r="J8172" s="8">
        <v>72.0</v>
      </c>
      <c r="K8172" s="9">
        <v>3096.0</v>
      </c>
      <c r="L8172" s="9">
        <v>1331.2799999999997</v>
      </c>
      <c r="M8172" s="10">
        <v>0.42999999999999994</v>
      </c>
      <c r="N8172" s="4" t="s">
        <v>30</v>
      </c>
      <c r="O8172" s="4" t="s">
        <v>23</v>
      </c>
      <c r="P8172" s="4" t="s">
        <v>24</v>
      </c>
    </row>
    <row r="8173" ht="14.25" customHeight="1">
      <c r="B8173" s="4" t="s">
        <v>15</v>
      </c>
      <c r="C8173" s="4">
        <v>1185732.0</v>
      </c>
      <c r="D8173" s="5">
        <v>44530.0</v>
      </c>
      <c r="E8173" s="4" t="s">
        <v>16</v>
      </c>
      <c r="F8173" s="4" t="s">
        <v>46</v>
      </c>
      <c r="G8173" s="4" t="s">
        <v>47</v>
      </c>
      <c r="H8173" s="6" t="s">
        <v>26</v>
      </c>
      <c r="I8173" s="7">
        <v>39.0</v>
      </c>
      <c r="J8173" s="8">
        <v>56.0</v>
      </c>
      <c r="K8173" s="9">
        <v>2184.0</v>
      </c>
      <c r="L8173" s="9">
        <v>1026.48</v>
      </c>
      <c r="M8173" s="10">
        <v>0.47</v>
      </c>
      <c r="N8173" s="4" t="s">
        <v>30</v>
      </c>
      <c r="O8173" s="4" t="s">
        <v>23</v>
      </c>
      <c r="P8173" s="4" t="s">
        <v>21</v>
      </c>
    </row>
    <row r="8174" ht="14.25" customHeight="1">
      <c r="B8174" s="4" t="s">
        <v>15</v>
      </c>
      <c r="C8174" s="4">
        <v>1185732.0</v>
      </c>
      <c r="D8174" s="5">
        <v>44531.0</v>
      </c>
      <c r="E8174" s="4" t="s">
        <v>16</v>
      </c>
      <c r="F8174" s="4" t="s">
        <v>46</v>
      </c>
      <c r="G8174" s="4" t="s">
        <v>47</v>
      </c>
      <c r="H8174" s="6" t="s">
        <v>27</v>
      </c>
      <c r="I8174" s="7">
        <v>50.0</v>
      </c>
      <c r="J8174" s="8">
        <v>64.0</v>
      </c>
      <c r="K8174" s="9">
        <v>3200.0</v>
      </c>
      <c r="L8174" s="9">
        <v>1280.0</v>
      </c>
      <c r="M8174" s="10">
        <v>0.39999999999999997</v>
      </c>
      <c r="N8174" s="4" t="s">
        <v>30</v>
      </c>
      <c r="O8174" s="4" t="s">
        <v>23</v>
      </c>
      <c r="P8174" s="4" t="s">
        <v>24</v>
      </c>
    </row>
    <row r="8175" ht="14.25" customHeight="1">
      <c r="B8175" s="4" t="s">
        <v>15</v>
      </c>
      <c r="C8175" s="4">
        <v>1185732.0</v>
      </c>
      <c r="D8175" s="5">
        <v>44532.0</v>
      </c>
      <c r="E8175" s="4" t="s">
        <v>16</v>
      </c>
      <c r="F8175" s="4" t="s">
        <v>46</v>
      </c>
      <c r="G8175" s="4" t="s">
        <v>47</v>
      </c>
      <c r="H8175" s="6" t="s">
        <v>28</v>
      </c>
      <c r="I8175" s="7">
        <v>50.0</v>
      </c>
      <c r="J8175" s="8">
        <v>116.0</v>
      </c>
      <c r="K8175" s="9">
        <v>5800.0</v>
      </c>
      <c r="L8175" s="9">
        <v>2088.0</v>
      </c>
      <c r="M8175" s="10">
        <v>0.36</v>
      </c>
      <c r="N8175" s="4" t="s">
        <v>30</v>
      </c>
      <c r="O8175" s="4" t="s">
        <v>20</v>
      </c>
      <c r="P8175" s="4" t="s">
        <v>21</v>
      </c>
    </row>
    <row r="8176" ht="14.25" customHeight="1">
      <c r="B8176" s="4" t="s">
        <v>15</v>
      </c>
      <c r="C8176" s="4">
        <v>1185732.0</v>
      </c>
      <c r="D8176" s="5">
        <v>44533.0</v>
      </c>
      <c r="E8176" s="4" t="s">
        <v>16</v>
      </c>
      <c r="F8176" s="4" t="s">
        <v>46</v>
      </c>
      <c r="G8176" s="4" t="s">
        <v>47</v>
      </c>
      <c r="H8176" s="6" t="s">
        <v>18</v>
      </c>
      <c r="I8176" s="7">
        <v>51.0</v>
      </c>
      <c r="J8176" s="8">
        <v>179.0</v>
      </c>
      <c r="K8176" s="9">
        <v>9129.0</v>
      </c>
      <c r="L8176" s="9">
        <v>5294.820000000001</v>
      </c>
      <c r="M8176" s="10">
        <v>0.5800000000000001</v>
      </c>
      <c r="N8176" s="4" t="s">
        <v>30</v>
      </c>
      <c r="O8176" s="4" t="s">
        <v>29</v>
      </c>
      <c r="P8176" s="4" t="s">
        <v>24</v>
      </c>
    </row>
    <row r="8177" ht="14.25" customHeight="1">
      <c r="B8177" s="4" t="s">
        <v>15</v>
      </c>
      <c r="C8177" s="4">
        <v>1185732.0</v>
      </c>
      <c r="D8177" s="5">
        <v>44534.0</v>
      </c>
      <c r="E8177" s="4" t="s">
        <v>16</v>
      </c>
      <c r="F8177" s="4" t="s">
        <v>46</v>
      </c>
      <c r="G8177" s="4" t="s">
        <v>47</v>
      </c>
      <c r="H8177" s="6" t="s">
        <v>22</v>
      </c>
      <c r="I8177" s="7">
        <v>44.0</v>
      </c>
      <c r="J8177" s="8">
        <v>102.0</v>
      </c>
      <c r="K8177" s="9">
        <v>4488.0</v>
      </c>
      <c r="L8177" s="9">
        <v>1884.96</v>
      </c>
      <c r="M8177" s="10">
        <v>0.42</v>
      </c>
      <c r="N8177" s="4" t="s">
        <v>30</v>
      </c>
      <c r="O8177" s="4" t="s">
        <v>20</v>
      </c>
      <c r="P8177" s="4" t="s">
        <v>24</v>
      </c>
    </row>
    <row r="8178" ht="14.25" customHeight="1">
      <c r="B8178" s="4" t="s">
        <v>15</v>
      </c>
      <c r="C8178" s="4">
        <v>1185732.0</v>
      </c>
      <c r="D8178" s="5">
        <v>44535.0</v>
      </c>
      <c r="E8178" s="4" t="s">
        <v>16</v>
      </c>
      <c r="F8178" s="4" t="s">
        <v>46</v>
      </c>
      <c r="G8178" s="4" t="s">
        <v>47</v>
      </c>
      <c r="H8178" s="6" t="s">
        <v>25</v>
      </c>
      <c r="I8178" s="7">
        <v>38.0</v>
      </c>
      <c r="J8178" s="8">
        <v>79.0</v>
      </c>
      <c r="K8178" s="9">
        <v>3002.0</v>
      </c>
      <c r="L8178" s="9">
        <v>1410.9399999999998</v>
      </c>
      <c r="M8178" s="10">
        <v>0.47</v>
      </c>
      <c r="N8178" s="4" t="s">
        <v>30</v>
      </c>
      <c r="O8178" s="4" t="s">
        <v>23</v>
      </c>
      <c r="P8178" s="4" t="s">
        <v>24</v>
      </c>
    </row>
    <row r="8179" ht="14.25" customHeight="1">
      <c r="B8179" s="4" t="s">
        <v>15</v>
      </c>
      <c r="C8179" s="4">
        <v>1185732.0</v>
      </c>
      <c r="D8179" s="5">
        <v>44536.0</v>
      </c>
      <c r="E8179" s="4" t="s">
        <v>16</v>
      </c>
      <c r="F8179" s="4" t="s">
        <v>46</v>
      </c>
      <c r="G8179" s="4" t="s">
        <v>47</v>
      </c>
      <c r="H8179" s="6" t="s">
        <v>26</v>
      </c>
      <c r="I8179" s="7">
        <v>43.0</v>
      </c>
      <c r="J8179" s="8">
        <v>62.0</v>
      </c>
      <c r="K8179" s="9">
        <v>2666.0</v>
      </c>
      <c r="L8179" s="9">
        <v>1226.36</v>
      </c>
      <c r="M8179" s="10">
        <v>0.45999999999999996</v>
      </c>
      <c r="N8179" s="4" t="s">
        <v>30</v>
      </c>
      <c r="O8179" s="4" t="s">
        <v>20</v>
      </c>
      <c r="P8179" s="4" t="s">
        <v>24</v>
      </c>
    </row>
    <row r="8180" ht="14.25" customHeight="1">
      <c r="B8180" s="4" t="s">
        <v>15</v>
      </c>
      <c r="C8180" s="4">
        <v>1185732.0</v>
      </c>
      <c r="D8180" s="5">
        <v>44537.0</v>
      </c>
      <c r="E8180" s="4" t="s">
        <v>16</v>
      </c>
      <c r="F8180" s="4" t="s">
        <v>46</v>
      </c>
      <c r="G8180" s="4" t="s">
        <v>47</v>
      </c>
      <c r="H8180" s="6" t="s">
        <v>27</v>
      </c>
      <c r="I8180" s="7">
        <v>46.0</v>
      </c>
      <c r="J8180" s="8">
        <v>54.0</v>
      </c>
      <c r="K8180" s="9">
        <v>2484.0</v>
      </c>
      <c r="L8180" s="9">
        <v>968.7599999999999</v>
      </c>
      <c r="M8180" s="10">
        <v>0.38999999999999996</v>
      </c>
      <c r="N8180" s="4" t="s">
        <v>30</v>
      </c>
      <c r="O8180" s="4" t="s">
        <v>20</v>
      </c>
      <c r="P8180" s="4" t="s">
        <v>24</v>
      </c>
    </row>
    <row r="8181" ht="14.25" customHeight="1">
      <c r="B8181" s="4" t="s">
        <v>15</v>
      </c>
      <c r="C8181" s="4">
        <v>1185732.0</v>
      </c>
      <c r="D8181" s="5">
        <v>44538.0</v>
      </c>
      <c r="E8181" s="4" t="s">
        <v>16</v>
      </c>
      <c r="F8181" s="4" t="s">
        <v>46</v>
      </c>
      <c r="G8181" s="4" t="s">
        <v>47</v>
      </c>
      <c r="H8181" s="6" t="s">
        <v>28</v>
      </c>
      <c r="I8181" s="7">
        <v>49.0</v>
      </c>
      <c r="J8181" s="8">
        <v>123.0</v>
      </c>
      <c r="K8181" s="9">
        <v>6027.0</v>
      </c>
      <c r="L8181" s="9">
        <v>2169.72</v>
      </c>
      <c r="M8181" s="10">
        <v>0.36</v>
      </c>
      <c r="N8181" s="4" t="s">
        <v>30</v>
      </c>
      <c r="O8181" s="4" t="s">
        <v>29</v>
      </c>
      <c r="P8181" s="4" t="s">
        <v>21</v>
      </c>
    </row>
    <row r="8182" ht="14.25" customHeight="1">
      <c r="B8182" s="4" t="s">
        <v>15</v>
      </c>
      <c r="C8182" s="4">
        <v>1185732.0</v>
      </c>
      <c r="D8182" s="5">
        <v>44539.0</v>
      </c>
      <c r="E8182" s="4" t="s">
        <v>16</v>
      </c>
      <c r="F8182" s="4" t="s">
        <v>46</v>
      </c>
      <c r="G8182" s="4" t="s">
        <v>47</v>
      </c>
      <c r="H8182" s="6" t="s">
        <v>18</v>
      </c>
      <c r="I8182" s="7">
        <v>46.0</v>
      </c>
      <c r="J8182" s="8">
        <v>162.0</v>
      </c>
      <c r="K8182" s="9">
        <v>7452.0</v>
      </c>
      <c r="L8182" s="9">
        <v>3875.04</v>
      </c>
      <c r="M8182" s="10">
        <v>0.52</v>
      </c>
      <c r="N8182" s="4" t="s">
        <v>30</v>
      </c>
      <c r="O8182" s="4" t="s">
        <v>29</v>
      </c>
      <c r="P8182" s="4" t="s">
        <v>24</v>
      </c>
    </row>
    <row r="8183" ht="14.25" customHeight="1">
      <c r="B8183" s="4" t="s">
        <v>15</v>
      </c>
      <c r="C8183" s="4">
        <v>1185732.0</v>
      </c>
      <c r="D8183" s="5">
        <v>44540.0</v>
      </c>
      <c r="E8183" s="4" t="s">
        <v>16</v>
      </c>
      <c r="F8183" s="4" t="s">
        <v>46</v>
      </c>
      <c r="G8183" s="4" t="s">
        <v>47</v>
      </c>
      <c r="H8183" s="6" t="s">
        <v>22</v>
      </c>
      <c r="I8183" s="7">
        <v>40.0</v>
      </c>
      <c r="J8183" s="8">
        <v>91.0</v>
      </c>
      <c r="K8183" s="9">
        <v>3640.0</v>
      </c>
      <c r="L8183" s="9">
        <v>1237.6</v>
      </c>
      <c r="M8183" s="10">
        <v>0.33999999999999997</v>
      </c>
      <c r="N8183" s="4" t="s">
        <v>30</v>
      </c>
      <c r="O8183" s="4" t="s">
        <v>23</v>
      </c>
      <c r="P8183" s="4" t="s">
        <v>21</v>
      </c>
    </row>
    <row r="8184" ht="14.25" customHeight="1">
      <c r="B8184" s="4" t="s">
        <v>15</v>
      </c>
      <c r="C8184" s="4">
        <v>1185732.0</v>
      </c>
      <c r="D8184" s="5">
        <v>44541.0</v>
      </c>
      <c r="E8184" s="4" t="s">
        <v>16</v>
      </c>
      <c r="F8184" s="4" t="s">
        <v>46</v>
      </c>
      <c r="G8184" s="4" t="s">
        <v>47</v>
      </c>
      <c r="H8184" s="6" t="s">
        <v>25</v>
      </c>
      <c r="I8184" s="7">
        <v>32.0</v>
      </c>
      <c r="J8184" s="8">
        <v>60.0</v>
      </c>
      <c r="K8184" s="9">
        <v>1920.0</v>
      </c>
      <c r="L8184" s="9">
        <v>767.9999999999999</v>
      </c>
      <c r="M8184" s="10">
        <v>0.39999999999999997</v>
      </c>
      <c r="N8184" s="4" t="s">
        <v>30</v>
      </c>
      <c r="O8184" s="4" t="s">
        <v>20</v>
      </c>
      <c r="P8184" s="4" t="s">
        <v>21</v>
      </c>
    </row>
    <row r="8185" ht="14.25" customHeight="1">
      <c r="B8185" s="4" t="s">
        <v>15</v>
      </c>
      <c r="C8185" s="4">
        <v>1185732.0</v>
      </c>
      <c r="D8185" s="5">
        <v>44542.0</v>
      </c>
      <c r="E8185" s="4" t="s">
        <v>16</v>
      </c>
      <c r="F8185" s="4" t="s">
        <v>46</v>
      </c>
      <c r="G8185" s="4" t="s">
        <v>47</v>
      </c>
      <c r="H8185" s="6" t="s">
        <v>26</v>
      </c>
      <c r="I8185" s="7">
        <v>32.0</v>
      </c>
      <c r="J8185" s="8">
        <v>53.0</v>
      </c>
      <c r="K8185" s="9">
        <v>1696.0</v>
      </c>
      <c r="L8185" s="9">
        <v>695.36</v>
      </c>
      <c r="M8185" s="10">
        <v>0.41</v>
      </c>
      <c r="N8185" s="4" t="s">
        <v>30</v>
      </c>
      <c r="O8185" s="4" t="s">
        <v>20</v>
      </c>
      <c r="P8185" s="4" t="s">
        <v>24</v>
      </c>
    </row>
    <row r="8186" ht="14.25" customHeight="1">
      <c r="B8186" s="4" t="s">
        <v>15</v>
      </c>
      <c r="C8186" s="4">
        <v>1185732.0</v>
      </c>
      <c r="D8186" s="5">
        <v>44543.0</v>
      </c>
      <c r="E8186" s="4" t="s">
        <v>16</v>
      </c>
      <c r="F8186" s="4" t="s">
        <v>46</v>
      </c>
      <c r="G8186" s="4" t="s">
        <v>47</v>
      </c>
      <c r="H8186" s="6" t="s">
        <v>27</v>
      </c>
      <c r="I8186" s="7">
        <v>36.0</v>
      </c>
      <c r="J8186" s="8">
        <v>41.0</v>
      </c>
      <c r="K8186" s="9">
        <v>1476.0</v>
      </c>
      <c r="L8186" s="9">
        <v>501.84</v>
      </c>
      <c r="M8186" s="10">
        <v>0.33999999999999997</v>
      </c>
      <c r="N8186" s="4" t="s">
        <v>30</v>
      </c>
      <c r="O8186" s="4" t="s">
        <v>23</v>
      </c>
      <c r="P8186" s="4" t="s">
        <v>24</v>
      </c>
    </row>
    <row r="8187" ht="14.25" customHeight="1">
      <c r="B8187" s="4" t="s">
        <v>15</v>
      </c>
      <c r="C8187" s="4">
        <v>1185732.0</v>
      </c>
      <c r="D8187" s="5">
        <v>44544.0</v>
      </c>
      <c r="E8187" s="4" t="s">
        <v>16</v>
      </c>
      <c r="F8187" s="4" t="s">
        <v>46</v>
      </c>
      <c r="G8187" s="4" t="s">
        <v>47</v>
      </c>
      <c r="H8187" s="6" t="s">
        <v>28</v>
      </c>
      <c r="I8187" s="7">
        <v>48.0</v>
      </c>
      <c r="J8187" s="8">
        <v>79.0</v>
      </c>
      <c r="K8187" s="9">
        <v>3792.0</v>
      </c>
      <c r="L8187" s="9">
        <v>1175.52</v>
      </c>
      <c r="M8187" s="10">
        <v>0.31</v>
      </c>
      <c r="N8187" s="4" t="s">
        <v>30</v>
      </c>
      <c r="O8187" s="4" t="s">
        <v>20</v>
      </c>
      <c r="P8187" s="4" t="s">
        <v>24</v>
      </c>
    </row>
    <row r="8188" ht="14.25" customHeight="1">
      <c r="B8188" s="4" t="s">
        <v>15</v>
      </c>
      <c r="C8188" s="4">
        <v>1185732.0</v>
      </c>
      <c r="D8188" s="5">
        <v>44545.0</v>
      </c>
      <c r="E8188" s="4" t="s">
        <v>16</v>
      </c>
      <c r="F8188" s="4" t="s">
        <v>46</v>
      </c>
      <c r="G8188" s="4" t="s">
        <v>47</v>
      </c>
      <c r="H8188" s="6" t="s">
        <v>18</v>
      </c>
      <c r="I8188" s="7">
        <v>47.0</v>
      </c>
      <c r="J8188" s="8">
        <v>124.0</v>
      </c>
      <c r="K8188" s="9">
        <v>5828.0</v>
      </c>
      <c r="L8188" s="9">
        <v>3088.84</v>
      </c>
      <c r="M8188" s="10">
        <v>0.53</v>
      </c>
      <c r="N8188" s="4" t="s">
        <v>30</v>
      </c>
      <c r="O8188" s="4" t="s">
        <v>23</v>
      </c>
      <c r="P8188" s="4" t="s">
        <v>24</v>
      </c>
    </row>
    <row r="8189" ht="14.25" customHeight="1">
      <c r="B8189" s="4" t="s">
        <v>15</v>
      </c>
      <c r="C8189" s="4">
        <v>1185732.0</v>
      </c>
      <c r="D8189" s="5">
        <v>44546.0</v>
      </c>
      <c r="E8189" s="4" t="s">
        <v>16</v>
      </c>
      <c r="F8189" s="4" t="s">
        <v>46</v>
      </c>
      <c r="G8189" s="4" t="s">
        <v>47</v>
      </c>
      <c r="H8189" s="6" t="s">
        <v>22</v>
      </c>
      <c r="I8189" s="7">
        <v>35.0</v>
      </c>
      <c r="J8189" s="8">
        <v>68.0</v>
      </c>
      <c r="K8189" s="9">
        <v>2380.0</v>
      </c>
      <c r="L8189" s="9">
        <v>761.6</v>
      </c>
      <c r="M8189" s="10">
        <v>0.32</v>
      </c>
      <c r="N8189" s="4" t="s">
        <v>30</v>
      </c>
      <c r="O8189" s="4" t="s">
        <v>29</v>
      </c>
      <c r="P8189" s="4" t="s">
        <v>24</v>
      </c>
    </row>
    <row r="8190" ht="14.25" customHeight="1">
      <c r="B8190" s="4" t="s">
        <v>15</v>
      </c>
      <c r="C8190" s="4">
        <v>1185732.0</v>
      </c>
      <c r="D8190" s="5">
        <v>44547.0</v>
      </c>
      <c r="E8190" s="4" t="s">
        <v>16</v>
      </c>
      <c r="F8190" s="4" t="s">
        <v>46</v>
      </c>
      <c r="G8190" s="4" t="s">
        <v>47</v>
      </c>
      <c r="H8190" s="6" t="s">
        <v>25</v>
      </c>
      <c r="I8190" s="7">
        <v>38.0</v>
      </c>
      <c r="J8190" s="8">
        <v>38.0</v>
      </c>
      <c r="K8190" s="9">
        <v>1444.0</v>
      </c>
      <c r="L8190" s="9">
        <v>548.72</v>
      </c>
      <c r="M8190" s="10">
        <v>0.38</v>
      </c>
      <c r="N8190" s="4" t="s">
        <v>30</v>
      </c>
      <c r="O8190" s="4" t="s">
        <v>29</v>
      </c>
      <c r="P8190" s="4" t="s">
        <v>24</v>
      </c>
    </row>
    <row r="8191" ht="14.25" customHeight="1">
      <c r="B8191" s="4" t="s">
        <v>15</v>
      </c>
      <c r="C8191" s="4">
        <v>1185732.0</v>
      </c>
      <c r="D8191" s="5">
        <v>44548.0</v>
      </c>
      <c r="E8191" s="4" t="s">
        <v>16</v>
      </c>
      <c r="F8191" s="4" t="s">
        <v>46</v>
      </c>
      <c r="G8191" s="4" t="s">
        <v>47</v>
      </c>
      <c r="H8191" s="6" t="s">
        <v>26</v>
      </c>
      <c r="I8191" s="7">
        <v>40.0</v>
      </c>
      <c r="J8191" s="8">
        <v>34.0</v>
      </c>
      <c r="K8191" s="9">
        <v>1360.0</v>
      </c>
      <c r="L8191" s="9">
        <v>516.8</v>
      </c>
      <c r="M8191" s="10">
        <v>0.38</v>
      </c>
      <c r="N8191" s="4" t="s">
        <v>30</v>
      </c>
      <c r="O8191" s="4" t="s">
        <v>29</v>
      </c>
      <c r="P8191" s="4" t="s">
        <v>21</v>
      </c>
    </row>
    <row r="8192" ht="14.25" customHeight="1">
      <c r="B8192" s="4" t="s">
        <v>15</v>
      </c>
      <c r="C8192" s="4">
        <v>1185732.0</v>
      </c>
      <c r="D8192" s="5">
        <v>44549.0</v>
      </c>
      <c r="E8192" s="4" t="s">
        <v>16</v>
      </c>
      <c r="F8192" s="4" t="s">
        <v>46</v>
      </c>
      <c r="G8192" s="4" t="s">
        <v>47</v>
      </c>
      <c r="H8192" s="6" t="s">
        <v>27</v>
      </c>
      <c r="I8192" s="7">
        <v>43.0</v>
      </c>
      <c r="J8192" s="8">
        <v>30.0</v>
      </c>
      <c r="K8192" s="9">
        <v>1290.0</v>
      </c>
      <c r="L8192" s="9">
        <v>425.69999999999993</v>
      </c>
      <c r="M8192" s="10">
        <v>0.32999999999999996</v>
      </c>
      <c r="N8192" s="4" t="s">
        <v>30</v>
      </c>
      <c r="O8192" s="4" t="s">
        <v>23</v>
      </c>
      <c r="P8192" s="4" t="s">
        <v>24</v>
      </c>
    </row>
    <row r="8193" ht="14.25" customHeight="1">
      <c r="B8193" s="4" t="s">
        <v>15</v>
      </c>
      <c r="C8193" s="4">
        <v>1185732.0</v>
      </c>
      <c r="D8193" s="5">
        <v>44550.0</v>
      </c>
      <c r="E8193" s="4" t="s">
        <v>16</v>
      </c>
      <c r="F8193" s="4" t="s">
        <v>46</v>
      </c>
      <c r="G8193" s="4" t="s">
        <v>47</v>
      </c>
      <c r="H8193" s="6" t="s">
        <v>28</v>
      </c>
      <c r="I8193" s="7">
        <v>42.0</v>
      </c>
      <c r="J8193" s="8">
        <v>74.0</v>
      </c>
      <c r="K8193" s="9">
        <v>3108.0</v>
      </c>
      <c r="L8193" s="9">
        <v>994.5600000000001</v>
      </c>
      <c r="M8193" s="10">
        <v>0.32</v>
      </c>
      <c r="N8193" s="4" t="s">
        <v>30</v>
      </c>
      <c r="O8193" s="4" t="s">
        <v>23</v>
      </c>
      <c r="P8193" s="4" t="s">
        <v>21</v>
      </c>
    </row>
    <row r="8194" ht="14.25" customHeight="1">
      <c r="B8194" s="4" t="s">
        <v>15</v>
      </c>
      <c r="C8194" s="4">
        <v>1185732.0</v>
      </c>
      <c r="D8194" s="5">
        <v>44551.0</v>
      </c>
      <c r="E8194" s="4" t="s">
        <v>16</v>
      </c>
      <c r="F8194" s="4" t="s">
        <v>46</v>
      </c>
      <c r="G8194" s="4" t="s">
        <v>47</v>
      </c>
      <c r="H8194" s="6" t="s">
        <v>18</v>
      </c>
      <c r="I8194" s="7">
        <v>48.0</v>
      </c>
      <c r="J8194" s="8">
        <v>124.0</v>
      </c>
      <c r="K8194" s="9">
        <v>5952.0</v>
      </c>
      <c r="L8194" s="9">
        <v>3571.2000000000007</v>
      </c>
      <c r="M8194" s="10">
        <v>0.6000000000000001</v>
      </c>
      <c r="N8194" s="4" t="s">
        <v>30</v>
      </c>
      <c r="O8194" s="4" t="s">
        <v>23</v>
      </c>
      <c r="P8194" s="4" t="s">
        <v>21</v>
      </c>
    </row>
    <row r="8195" ht="14.25" customHeight="1">
      <c r="B8195" s="4" t="s">
        <v>15</v>
      </c>
      <c r="C8195" s="4">
        <v>1185732.0</v>
      </c>
      <c r="D8195" s="5">
        <v>44552.0</v>
      </c>
      <c r="E8195" s="4" t="s">
        <v>16</v>
      </c>
      <c r="F8195" s="4" t="s">
        <v>46</v>
      </c>
      <c r="G8195" s="4" t="s">
        <v>47</v>
      </c>
      <c r="H8195" s="6" t="s">
        <v>22</v>
      </c>
      <c r="I8195" s="7">
        <v>43.0</v>
      </c>
      <c r="J8195" s="8">
        <v>68.0</v>
      </c>
      <c r="K8195" s="9">
        <v>2924.0</v>
      </c>
      <c r="L8195" s="9">
        <v>1228.08</v>
      </c>
      <c r="M8195" s="10">
        <v>0.42</v>
      </c>
      <c r="N8195" s="4" t="s">
        <v>30</v>
      </c>
      <c r="O8195" s="4" t="s">
        <v>20</v>
      </c>
      <c r="P8195" s="4" t="s">
        <v>24</v>
      </c>
    </row>
    <row r="8196" ht="14.25" customHeight="1">
      <c r="B8196" s="4" t="s">
        <v>15</v>
      </c>
      <c r="C8196" s="4">
        <v>1185732.0</v>
      </c>
      <c r="D8196" s="5">
        <v>44553.0</v>
      </c>
      <c r="E8196" s="4" t="s">
        <v>16</v>
      </c>
      <c r="F8196" s="4" t="s">
        <v>46</v>
      </c>
      <c r="G8196" s="4" t="s">
        <v>47</v>
      </c>
      <c r="H8196" s="6" t="s">
        <v>25</v>
      </c>
      <c r="I8196" s="7">
        <v>47.0</v>
      </c>
      <c r="J8196" s="8">
        <v>66.0</v>
      </c>
      <c r="K8196" s="9">
        <v>3102.0</v>
      </c>
      <c r="L8196" s="9">
        <v>1364.8799999999999</v>
      </c>
      <c r="M8196" s="10">
        <v>0.43999999999999995</v>
      </c>
      <c r="N8196" s="4" t="s">
        <v>30</v>
      </c>
      <c r="O8196" s="4" t="s">
        <v>29</v>
      </c>
      <c r="P8196" s="4" t="s">
        <v>21</v>
      </c>
    </row>
    <row r="8197" ht="14.25" customHeight="1">
      <c r="B8197" s="4" t="s">
        <v>15</v>
      </c>
      <c r="C8197" s="4">
        <v>1185732.0</v>
      </c>
      <c r="D8197" s="5">
        <v>44554.0</v>
      </c>
      <c r="E8197" s="4" t="s">
        <v>16</v>
      </c>
      <c r="F8197" s="4" t="s">
        <v>46</v>
      </c>
      <c r="G8197" s="4" t="s">
        <v>47</v>
      </c>
      <c r="H8197" s="6" t="s">
        <v>26</v>
      </c>
      <c r="I8197" s="7">
        <v>43.0</v>
      </c>
      <c r="J8197" s="8">
        <v>60.0</v>
      </c>
      <c r="K8197" s="9">
        <v>2580.0</v>
      </c>
      <c r="L8197" s="9">
        <v>1186.8</v>
      </c>
      <c r="M8197" s="10">
        <v>0.45999999999999996</v>
      </c>
      <c r="N8197" s="4" t="s">
        <v>30</v>
      </c>
      <c r="O8197" s="4" t="s">
        <v>23</v>
      </c>
      <c r="P8197" s="4" t="s">
        <v>24</v>
      </c>
    </row>
    <row r="8198" ht="14.25" customHeight="1">
      <c r="B8198" s="4" t="s">
        <v>15</v>
      </c>
      <c r="C8198" s="4">
        <v>1185732.0</v>
      </c>
      <c r="D8198" s="5">
        <v>44555.0</v>
      </c>
      <c r="E8198" s="4" t="s">
        <v>16</v>
      </c>
      <c r="F8198" s="4" t="s">
        <v>46</v>
      </c>
      <c r="G8198" s="4" t="s">
        <v>47</v>
      </c>
      <c r="H8198" s="6" t="s">
        <v>27</v>
      </c>
      <c r="I8198" s="7">
        <v>51.0</v>
      </c>
      <c r="J8198" s="8">
        <v>48.0</v>
      </c>
      <c r="K8198" s="9">
        <v>2448.0</v>
      </c>
      <c r="L8198" s="9">
        <v>954.7199999999999</v>
      </c>
      <c r="M8198" s="10">
        <v>0.38999999999999996</v>
      </c>
      <c r="N8198" s="4" t="s">
        <v>30</v>
      </c>
      <c r="O8198" s="4" t="s">
        <v>29</v>
      </c>
      <c r="P8198" s="4" t="s">
        <v>21</v>
      </c>
    </row>
    <row r="8199" ht="14.25" customHeight="1">
      <c r="B8199" s="4" t="s">
        <v>15</v>
      </c>
      <c r="C8199" s="4">
        <v>1185732.0</v>
      </c>
      <c r="D8199" s="5">
        <v>44556.0</v>
      </c>
      <c r="E8199" s="4" t="s">
        <v>16</v>
      </c>
      <c r="F8199" s="4" t="s">
        <v>46</v>
      </c>
      <c r="G8199" s="4" t="s">
        <v>47</v>
      </c>
      <c r="H8199" s="6" t="s">
        <v>28</v>
      </c>
      <c r="I8199" s="7">
        <v>53.0</v>
      </c>
      <c r="J8199" s="8">
        <v>75.0</v>
      </c>
      <c r="K8199" s="9">
        <v>3975.0</v>
      </c>
      <c r="L8199" s="9">
        <v>1431.0</v>
      </c>
      <c r="M8199" s="10">
        <v>0.36</v>
      </c>
      <c r="N8199" s="4" t="s">
        <v>30</v>
      </c>
      <c r="O8199" s="4" t="s">
        <v>29</v>
      </c>
      <c r="P8199" s="4" t="s">
        <v>24</v>
      </c>
    </row>
    <row r="8200" ht="14.25" customHeight="1">
      <c r="B8200" s="4" t="s">
        <v>15</v>
      </c>
      <c r="C8200" s="4">
        <v>1185732.0</v>
      </c>
      <c r="D8200" s="5">
        <v>44557.0</v>
      </c>
      <c r="E8200" s="4" t="s">
        <v>16</v>
      </c>
      <c r="F8200" s="4" t="s">
        <v>46</v>
      </c>
      <c r="G8200" s="4" t="s">
        <v>47</v>
      </c>
      <c r="H8200" s="6" t="s">
        <v>18</v>
      </c>
      <c r="I8200" s="7">
        <v>53.0</v>
      </c>
      <c r="J8200" s="8">
        <v>143.0</v>
      </c>
      <c r="K8200" s="9">
        <v>7579.0</v>
      </c>
      <c r="L8200" s="9">
        <v>4623.1900000000005</v>
      </c>
      <c r="M8200" s="10">
        <v>0.6100000000000001</v>
      </c>
      <c r="N8200" s="4" t="s">
        <v>30</v>
      </c>
      <c r="O8200" s="4" t="s">
        <v>20</v>
      </c>
      <c r="P8200" s="4" t="s">
        <v>21</v>
      </c>
    </row>
    <row r="8201" ht="14.25" customHeight="1">
      <c r="B8201" s="4" t="s">
        <v>15</v>
      </c>
      <c r="C8201" s="4">
        <v>1185732.0</v>
      </c>
      <c r="D8201" s="5">
        <v>44558.0</v>
      </c>
      <c r="E8201" s="4" t="s">
        <v>16</v>
      </c>
      <c r="F8201" s="4" t="s">
        <v>46</v>
      </c>
      <c r="G8201" s="4" t="s">
        <v>47</v>
      </c>
      <c r="H8201" s="6" t="s">
        <v>22</v>
      </c>
      <c r="I8201" s="7">
        <v>47.0</v>
      </c>
      <c r="J8201" s="8">
        <v>85.0</v>
      </c>
      <c r="K8201" s="9">
        <v>3995.0</v>
      </c>
      <c r="L8201" s="9">
        <v>1637.9499999999998</v>
      </c>
      <c r="M8201" s="10">
        <v>0.41</v>
      </c>
      <c r="N8201" s="4" t="s">
        <v>30</v>
      </c>
      <c r="O8201" s="4" t="s">
        <v>29</v>
      </c>
      <c r="P8201" s="4" t="s">
        <v>21</v>
      </c>
    </row>
    <row r="8202" ht="14.25" customHeight="1">
      <c r="B8202" s="4" t="s">
        <v>15</v>
      </c>
      <c r="C8202" s="4">
        <v>1185732.0</v>
      </c>
      <c r="D8202" s="5">
        <v>44559.0</v>
      </c>
      <c r="E8202" s="4" t="s">
        <v>16</v>
      </c>
      <c r="F8202" s="4" t="s">
        <v>46</v>
      </c>
      <c r="G8202" s="4" t="s">
        <v>47</v>
      </c>
      <c r="H8202" s="6" t="s">
        <v>25</v>
      </c>
      <c r="I8202" s="7">
        <v>44.0</v>
      </c>
      <c r="J8202" s="8">
        <v>79.0</v>
      </c>
      <c r="K8202" s="9">
        <v>3476.0</v>
      </c>
      <c r="L8202" s="9">
        <v>1529.4399999999998</v>
      </c>
      <c r="M8202" s="10">
        <v>0.43999999999999995</v>
      </c>
      <c r="N8202" s="4" t="s">
        <v>30</v>
      </c>
      <c r="O8202" s="4" t="s">
        <v>23</v>
      </c>
      <c r="P8202" s="4" t="s">
        <v>21</v>
      </c>
    </row>
    <row r="8203" ht="14.25" customHeight="1">
      <c r="B8203" s="4" t="s">
        <v>15</v>
      </c>
      <c r="C8203" s="4">
        <v>1185732.0</v>
      </c>
      <c r="D8203" s="5">
        <v>44560.0</v>
      </c>
      <c r="E8203" s="4" t="s">
        <v>16</v>
      </c>
      <c r="F8203" s="4" t="s">
        <v>46</v>
      </c>
      <c r="G8203" s="4" t="s">
        <v>47</v>
      </c>
      <c r="H8203" s="6" t="s">
        <v>26</v>
      </c>
      <c r="I8203" s="7">
        <v>40.0</v>
      </c>
      <c r="J8203" s="8">
        <v>53.0</v>
      </c>
      <c r="K8203" s="9">
        <v>2120.0</v>
      </c>
      <c r="L8203" s="9">
        <v>953.9999999999999</v>
      </c>
      <c r="M8203" s="10">
        <v>0.44999999999999996</v>
      </c>
      <c r="N8203" s="4" t="s">
        <v>30</v>
      </c>
      <c r="O8203" s="4" t="s">
        <v>29</v>
      </c>
      <c r="P8203" s="4" t="s">
        <v>24</v>
      </c>
    </row>
    <row r="8204" ht="14.25" customHeight="1">
      <c r="B8204" s="4" t="s">
        <v>15</v>
      </c>
      <c r="C8204" s="4">
        <v>1185732.0</v>
      </c>
      <c r="D8204" s="5">
        <v>44561.0</v>
      </c>
      <c r="E8204" s="4" t="s">
        <v>16</v>
      </c>
      <c r="F8204" s="4" t="s">
        <v>46</v>
      </c>
      <c r="G8204" s="4" t="s">
        <v>47</v>
      </c>
      <c r="H8204" s="6" t="s">
        <v>27</v>
      </c>
      <c r="I8204" s="7">
        <v>46.0</v>
      </c>
      <c r="J8204" s="8">
        <v>56.0</v>
      </c>
      <c r="K8204" s="9">
        <v>2576.0</v>
      </c>
      <c r="L8204" s="9">
        <v>1004.6399999999999</v>
      </c>
      <c r="M8204" s="10">
        <v>0.38999999999999996</v>
      </c>
      <c r="N8204" s="4" t="s">
        <v>30</v>
      </c>
      <c r="O8204" s="4" t="s">
        <v>23</v>
      </c>
      <c r="P8204" s="4" t="s">
        <v>24</v>
      </c>
    </row>
    <row r="8205" ht="14.25" customHeight="1">
      <c r="B8205" s="4" t="s">
        <v>15</v>
      </c>
      <c r="C8205" s="4">
        <v>1185732.0</v>
      </c>
      <c r="D8205" s="5">
        <v>43831.0</v>
      </c>
      <c r="E8205" s="4" t="s">
        <v>16</v>
      </c>
      <c r="F8205" s="4" t="s">
        <v>46</v>
      </c>
      <c r="G8205" s="4" t="s">
        <v>47</v>
      </c>
      <c r="H8205" s="6" t="s">
        <v>28</v>
      </c>
      <c r="I8205" s="7">
        <v>53.0</v>
      </c>
      <c r="J8205" s="8">
        <v>83.0</v>
      </c>
      <c r="K8205" s="9">
        <v>4399.0</v>
      </c>
      <c r="L8205" s="9">
        <v>1407.68</v>
      </c>
      <c r="M8205" s="10">
        <v>0.32</v>
      </c>
      <c r="N8205" s="4" t="s">
        <v>30</v>
      </c>
      <c r="O8205" s="4" t="s">
        <v>23</v>
      </c>
      <c r="P8205" s="4" t="s">
        <v>21</v>
      </c>
    </row>
    <row r="8206" ht="14.25" customHeight="1">
      <c r="B8206" s="4" t="s">
        <v>36</v>
      </c>
      <c r="C8206" s="4">
        <v>1128299.0</v>
      </c>
      <c r="D8206" s="5">
        <v>43832.0</v>
      </c>
      <c r="E8206" s="4" t="s">
        <v>16</v>
      </c>
      <c r="F8206" s="4" t="s">
        <v>46</v>
      </c>
      <c r="G8206" s="4" t="s">
        <v>47</v>
      </c>
      <c r="H8206" s="6" t="s">
        <v>18</v>
      </c>
      <c r="I8206" s="7">
        <v>27.0</v>
      </c>
      <c r="J8206" s="8">
        <v>158.0</v>
      </c>
      <c r="K8206" s="9">
        <v>4266.0</v>
      </c>
      <c r="L8206" s="9">
        <v>1791.7200000000003</v>
      </c>
      <c r="M8206" s="10">
        <v>0.42000000000000004</v>
      </c>
      <c r="N8206" s="4" t="s">
        <v>30</v>
      </c>
      <c r="O8206" s="4" t="s">
        <v>20</v>
      </c>
      <c r="P8206" s="4" t="s">
        <v>21</v>
      </c>
    </row>
    <row r="8207" ht="14.25" customHeight="1">
      <c r="B8207" s="4" t="s">
        <v>36</v>
      </c>
      <c r="C8207" s="4">
        <v>1128299.0</v>
      </c>
      <c r="D8207" s="5">
        <v>43833.0</v>
      </c>
      <c r="E8207" s="4" t="s">
        <v>16</v>
      </c>
      <c r="F8207" s="4" t="s">
        <v>46</v>
      </c>
      <c r="G8207" s="4" t="s">
        <v>47</v>
      </c>
      <c r="H8207" s="6" t="s">
        <v>22</v>
      </c>
      <c r="I8207" s="7">
        <v>35.0</v>
      </c>
      <c r="J8207" s="8">
        <v>135.0</v>
      </c>
      <c r="K8207" s="9">
        <v>4725.0</v>
      </c>
      <c r="L8207" s="9">
        <v>1464.75</v>
      </c>
      <c r="M8207" s="10">
        <v>0.31</v>
      </c>
      <c r="N8207" s="4" t="s">
        <v>30</v>
      </c>
      <c r="O8207" s="4" t="s">
        <v>29</v>
      </c>
      <c r="P8207" s="4" t="s">
        <v>24</v>
      </c>
    </row>
    <row r="8208" ht="14.25" customHeight="1">
      <c r="B8208" s="4" t="s">
        <v>36</v>
      </c>
      <c r="C8208" s="4">
        <v>1128299.0</v>
      </c>
      <c r="D8208" s="5">
        <v>43834.0</v>
      </c>
      <c r="E8208" s="4" t="s">
        <v>16</v>
      </c>
      <c r="F8208" s="4" t="s">
        <v>46</v>
      </c>
      <c r="G8208" s="4" t="s">
        <v>47</v>
      </c>
      <c r="H8208" s="6" t="s">
        <v>25</v>
      </c>
      <c r="I8208" s="7">
        <v>36.0</v>
      </c>
      <c r="J8208" s="8">
        <v>140.0</v>
      </c>
      <c r="K8208" s="9">
        <v>5040.0</v>
      </c>
      <c r="L8208" s="9">
        <v>2368.8</v>
      </c>
      <c r="M8208" s="10">
        <v>0.47000000000000003</v>
      </c>
      <c r="N8208" s="4" t="s">
        <v>30</v>
      </c>
      <c r="O8208" s="4" t="s">
        <v>23</v>
      </c>
      <c r="P8208" s="4" t="s">
        <v>24</v>
      </c>
    </row>
    <row r="8209" ht="14.25" customHeight="1">
      <c r="B8209" s="4" t="s">
        <v>36</v>
      </c>
      <c r="C8209" s="4">
        <v>1128299.0</v>
      </c>
      <c r="D8209" s="5">
        <v>43835.0</v>
      </c>
      <c r="E8209" s="4" t="s">
        <v>16</v>
      </c>
      <c r="F8209" s="4" t="s">
        <v>46</v>
      </c>
      <c r="G8209" s="4" t="s">
        <v>47</v>
      </c>
      <c r="H8209" s="6" t="s">
        <v>26</v>
      </c>
      <c r="I8209" s="7">
        <v>34.0</v>
      </c>
      <c r="J8209" s="8">
        <v>90.0</v>
      </c>
      <c r="K8209" s="9">
        <v>3060.0</v>
      </c>
      <c r="L8209" s="9">
        <v>1254.6</v>
      </c>
      <c r="M8209" s="10">
        <v>0.41</v>
      </c>
      <c r="N8209" s="4" t="s">
        <v>30</v>
      </c>
      <c r="O8209" s="4" t="s">
        <v>29</v>
      </c>
      <c r="P8209" s="4" t="s">
        <v>24</v>
      </c>
    </row>
    <row r="8210" ht="14.25" customHeight="1">
      <c r="B8210" s="4" t="s">
        <v>36</v>
      </c>
      <c r="C8210" s="4">
        <v>1128299.0</v>
      </c>
      <c r="D8210" s="5">
        <v>43836.0</v>
      </c>
      <c r="E8210" s="4" t="s">
        <v>37</v>
      </c>
      <c r="F8210" s="4" t="s">
        <v>48</v>
      </c>
      <c r="G8210" s="4" t="s">
        <v>49</v>
      </c>
      <c r="H8210" s="6" t="s">
        <v>27</v>
      </c>
      <c r="I8210" s="7">
        <v>37.0</v>
      </c>
      <c r="J8210" s="8">
        <v>80.0</v>
      </c>
      <c r="K8210" s="9">
        <v>2960.0</v>
      </c>
      <c r="L8210" s="9">
        <v>1687.2000000000003</v>
      </c>
      <c r="M8210" s="10">
        <v>0.5700000000000001</v>
      </c>
      <c r="N8210" s="4" t="s">
        <v>30</v>
      </c>
      <c r="O8210" s="4" t="s">
        <v>23</v>
      </c>
      <c r="P8210" s="4" t="s">
        <v>21</v>
      </c>
    </row>
    <row r="8211" ht="14.25" customHeight="1">
      <c r="B8211" s="4" t="s">
        <v>36</v>
      </c>
      <c r="C8211" s="4">
        <v>1128299.0</v>
      </c>
      <c r="D8211" s="5">
        <v>43837.0</v>
      </c>
      <c r="E8211" s="4" t="s">
        <v>37</v>
      </c>
      <c r="F8211" s="4" t="s">
        <v>48</v>
      </c>
      <c r="G8211" s="4" t="s">
        <v>49</v>
      </c>
      <c r="H8211" s="6" t="s">
        <v>28</v>
      </c>
      <c r="I8211" s="7">
        <v>36.0</v>
      </c>
      <c r="J8211" s="8">
        <v>166.0</v>
      </c>
      <c r="K8211" s="9">
        <v>5976.0</v>
      </c>
      <c r="L8211" s="9">
        <v>1434.24</v>
      </c>
      <c r="M8211" s="10">
        <v>0.24000000000000002</v>
      </c>
      <c r="N8211" s="4" t="s">
        <v>30</v>
      </c>
      <c r="O8211" s="4" t="s">
        <v>29</v>
      </c>
      <c r="P8211" s="4" t="s">
        <v>24</v>
      </c>
    </row>
    <row r="8212" ht="14.25" customHeight="1">
      <c r="B8212" s="4" t="s">
        <v>36</v>
      </c>
      <c r="C8212" s="4">
        <v>1128299.0</v>
      </c>
      <c r="D8212" s="5">
        <v>43838.0</v>
      </c>
      <c r="E8212" s="4" t="s">
        <v>37</v>
      </c>
      <c r="F8212" s="4" t="s">
        <v>48</v>
      </c>
      <c r="G8212" s="4" t="s">
        <v>49</v>
      </c>
      <c r="H8212" s="6" t="s">
        <v>18</v>
      </c>
      <c r="I8212" s="7">
        <v>27.0</v>
      </c>
      <c r="J8212" s="8">
        <v>173.0</v>
      </c>
      <c r="K8212" s="9">
        <v>4671.0</v>
      </c>
      <c r="L8212" s="9">
        <v>2008.5300000000002</v>
      </c>
      <c r="M8212" s="10">
        <v>0.43000000000000005</v>
      </c>
      <c r="N8212" s="4" t="s">
        <v>30</v>
      </c>
      <c r="O8212" s="4" t="s">
        <v>20</v>
      </c>
      <c r="P8212" s="4" t="s">
        <v>21</v>
      </c>
    </row>
    <row r="8213" ht="14.25" customHeight="1">
      <c r="B8213" s="4" t="s">
        <v>36</v>
      </c>
      <c r="C8213" s="4">
        <v>1128299.0</v>
      </c>
      <c r="D8213" s="5">
        <v>43839.0</v>
      </c>
      <c r="E8213" s="4" t="s">
        <v>37</v>
      </c>
      <c r="F8213" s="4" t="s">
        <v>48</v>
      </c>
      <c r="G8213" s="4" t="s">
        <v>49</v>
      </c>
      <c r="H8213" s="6" t="s">
        <v>22</v>
      </c>
      <c r="I8213" s="7">
        <v>35.0</v>
      </c>
      <c r="J8213" s="8">
        <v>145.0</v>
      </c>
      <c r="K8213" s="9">
        <v>5075.0</v>
      </c>
      <c r="L8213" s="9">
        <v>1573.25</v>
      </c>
      <c r="M8213" s="10">
        <v>0.31</v>
      </c>
      <c r="N8213" s="4" t="s">
        <v>30</v>
      </c>
      <c r="O8213" s="4" t="s">
        <v>29</v>
      </c>
      <c r="P8213" s="4" t="s">
        <v>24</v>
      </c>
    </row>
    <row r="8214" ht="14.25" customHeight="1">
      <c r="B8214" s="4" t="s">
        <v>36</v>
      </c>
      <c r="C8214" s="4">
        <v>1128299.0</v>
      </c>
      <c r="D8214" s="5">
        <v>43840.0</v>
      </c>
      <c r="E8214" s="4" t="s">
        <v>37</v>
      </c>
      <c r="F8214" s="4" t="s">
        <v>48</v>
      </c>
      <c r="G8214" s="4" t="s">
        <v>49</v>
      </c>
      <c r="H8214" s="6" t="s">
        <v>25</v>
      </c>
      <c r="I8214" s="7">
        <v>31.0</v>
      </c>
      <c r="J8214" s="8">
        <v>140.0</v>
      </c>
      <c r="K8214" s="9">
        <v>4340.0</v>
      </c>
      <c r="L8214" s="9">
        <v>1866.2000000000003</v>
      </c>
      <c r="M8214" s="10">
        <v>0.43000000000000005</v>
      </c>
      <c r="N8214" s="4" t="s">
        <v>30</v>
      </c>
      <c r="O8214" s="4" t="s">
        <v>20</v>
      </c>
      <c r="P8214" s="4" t="s">
        <v>24</v>
      </c>
    </row>
    <row r="8215" ht="14.25" customHeight="1">
      <c r="B8215" s="4" t="s">
        <v>36</v>
      </c>
      <c r="C8215" s="4">
        <v>1128299.0</v>
      </c>
      <c r="D8215" s="5">
        <v>43841.0</v>
      </c>
      <c r="E8215" s="4" t="s">
        <v>37</v>
      </c>
      <c r="F8215" s="4" t="s">
        <v>48</v>
      </c>
      <c r="G8215" s="4" t="s">
        <v>49</v>
      </c>
      <c r="H8215" s="6" t="s">
        <v>26</v>
      </c>
      <c r="I8215" s="7">
        <v>30.0</v>
      </c>
      <c r="J8215" s="8">
        <v>85.0</v>
      </c>
      <c r="K8215" s="9">
        <v>2550.0</v>
      </c>
      <c r="L8215" s="9">
        <v>1045.5</v>
      </c>
      <c r="M8215" s="10">
        <v>0.41</v>
      </c>
      <c r="N8215" s="4" t="s">
        <v>30</v>
      </c>
      <c r="O8215" s="4" t="s">
        <v>20</v>
      </c>
      <c r="P8215" s="4" t="s">
        <v>21</v>
      </c>
    </row>
    <row r="8216" ht="14.25" customHeight="1">
      <c r="B8216" s="4" t="s">
        <v>36</v>
      </c>
      <c r="C8216" s="4">
        <v>1128299.0</v>
      </c>
      <c r="D8216" s="5">
        <v>43842.0</v>
      </c>
      <c r="E8216" s="4" t="s">
        <v>37</v>
      </c>
      <c r="F8216" s="4" t="s">
        <v>48</v>
      </c>
      <c r="G8216" s="4" t="s">
        <v>49</v>
      </c>
      <c r="H8216" s="6" t="s">
        <v>27</v>
      </c>
      <c r="I8216" s="7">
        <v>37.0</v>
      </c>
      <c r="J8216" s="8">
        <v>70.0</v>
      </c>
      <c r="K8216" s="9">
        <v>2590.0</v>
      </c>
      <c r="L8216" s="9">
        <v>1579.9000000000003</v>
      </c>
      <c r="M8216" s="10">
        <v>0.6100000000000001</v>
      </c>
      <c r="N8216" s="4" t="s">
        <v>30</v>
      </c>
      <c r="O8216" s="4" t="s">
        <v>20</v>
      </c>
      <c r="P8216" s="4" t="s">
        <v>24</v>
      </c>
    </row>
    <row r="8217" ht="14.25" customHeight="1">
      <c r="B8217" s="4" t="s">
        <v>36</v>
      </c>
      <c r="C8217" s="4">
        <v>1128299.0</v>
      </c>
      <c r="D8217" s="5">
        <v>43843.0</v>
      </c>
      <c r="E8217" s="4" t="s">
        <v>37</v>
      </c>
      <c r="F8217" s="4" t="s">
        <v>48</v>
      </c>
      <c r="G8217" s="4" t="s">
        <v>49</v>
      </c>
      <c r="H8217" s="6" t="s">
        <v>28</v>
      </c>
      <c r="I8217" s="7">
        <v>31.0</v>
      </c>
      <c r="J8217" s="8">
        <v>140.0</v>
      </c>
      <c r="K8217" s="9">
        <v>4340.0</v>
      </c>
      <c r="L8217" s="9">
        <v>998.2</v>
      </c>
      <c r="M8217" s="10">
        <v>0.23</v>
      </c>
      <c r="N8217" s="4" t="s">
        <v>30</v>
      </c>
      <c r="O8217" s="4" t="s">
        <v>29</v>
      </c>
      <c r="P8217" s="4" t="s">
        <v>24</v>
      </c>
    </row>
    <row r="8218" ht="14.25" customHeight="1">
      <c r="B8218" s="4" t="s">
        <v>36</v>
      </c>
      <c r="C8218" s="4">
        <v>1128299.0</v>
      </c>
      <c r="D8218" s="5">
        <v>43844.0</v>
      </c>
      <c r="E8218" s="4" t="s">
        <v>37</v>
      </c>
      <c r="F8218" s="4" t="s">
        <v>48</v>
      </c>
      <c r="G8218" s="4" t="s">
        <v>49</v>
      </c>
      <c r="H8218" s="6" t="s">
        <v>18</v>
      </c>
      <c r="I8218" s="7">
        <v>31.0</v>
      </c>
      <c r="J8218" s="8">
        <v>182.0</v>
      </c>
      <c r="K8218" s="9">
        <v>5642.0</v>
      </c>
      <c r="L8218" s="9">
        <v>2538.9</v>
      </c>
      <c r="M8218" s="10">
        <v>0.45</v>
      </c>
      <c r="N8218" s="4" t="s">
        <v>30</v>
      </c>
      <c r="O8218" s="4" t="s">
        <v>20</v>
      </c>
      <c r="P8218" s="4" t="s">
        <v>21</v>
      </c>
    </row>
    <row r="8219" ht="14.25" customHeight="1">
      <c r="B8219" s="4" t="s">
        <v>36</v>
      </c>
      <c r="C8219" s="4">
        <v>1128299.0</v>
      </c>
      <c r="D8219" s="5">
        <v>43845.0</v>
      </c>
      <c r="E8219" s="4" t="s">
        <v>37</v>
      </c>
      <c r="F8219" s="4" t="s">
        <v>48</v>
      </c>
      <c r="G8219" s="4" t="s">
        <v>49</v>
      </c>
      <c r="H8219" s="6" t="s">
        <v>22</v>
      </c>
      <c r="I8219" s="7">
        <v>42.0</v>
      </c>
      <c r="J8219" s="8">
        <v>124.0</v>
      </c>
      <c r="K8219" s="9">
        <v>5208.0</v>
      </c>
      <c r="L8219" s="9">
        <v>1666.56</v>
      </c>
      <c r="M8219" s="10">
        <v>0.32</v>
      </c>
      <c r="N8219" s="4" t="s">
        <v>30</v>
      </c>
      <c r="O8219" s="4" t="s">
        <v>20</v>
      </c>
      <c r="P8219" s="4" t="s">
        <v>21</v>
      </c>
    </row>
    <row r="8220" ht="14.25" customHeight="1">
      <c r="B8220" s="4" t="s">
        <v>36</v>
      </c>
      <c r="C8220" s="4">
        <v>1128299.0</v>
      </c>
      <c r="D8220" s="5">
        <v>43846.0</v>
      </c>
      <c r="E8220" s="4" t="s">
        <v>37</v>
      </c>
      <c r="F8220" s="4" t="s">
        <v>48</v>
      </c>
      <c r="G8220" s="4" t="s">
        <v>49</v>
      </c>
      <c r="H8220" s="6" t="s">
        <v>25</v>
      </c>
      <c r="I8220" s="7">
        <v>43.0</v>
      </c>
      <c r="J8220" s="8">
        <v>128.0</v>
      </c>
      <c r="K8220" s="9">
        <v>5504.0</v>
      </c>
      <c r="L8220" s="9">
        <v>2586.88</v>
      </c>
      <c r="M8220" s="10">
        <v>0.47000000000000003</v>
      </c>
      <c r="N8220" s="4" t="s">
        <v>30</v>
      </c>
      <c r="O8220" s="4" t="s">
        <v>20</v>
      </c>
      <c r="P8220" s="4" t="s">
        <v>21</v>
      </c>
    </row>
    <row r="8221" ht="14.25" customHeight="1">
      <c r="B8221" s="4" t="s">
        <v>36</v>
      </c>
      <c r="C8221" s="4">
        <v>1128299.0</v>
      </c>
      <c r="D8221" s="5">
        <v>43847.0</v>
      </c>
      <c r="E8221" s="4" t="s">
        <v>37</v>
      </c>
      <c r="F8221" s="4" t="s">
        <v>48</v>
      </c>
      <c r="G8221" s="4" t="s">
        <v>49</v>
      </c>
      <c r="H8221" s="6" t="s">
        <v>26</v>
      </c>
      <c r="I8221" s="7">
        <v>41.0</v>
      </c>
      <c r="J8221" s="8">
        <v>93.0</v>
      </c>
      <c r="K8221" s="9">
        <v>3813.0</v>
      </c>
      <c r="L8221" s="9">
        <v>1563.33</v>
      </c>
      <c r="M8221" s="10">
        <v>0.41</v>
      </c>
      <c r="N8221" s="4" t="s">
        <v>30</v>
      </c>
      <c r="O8221" s="4" t="s">
        <v>23</v>
      </c>
      <c r="P8221" s="4" t="s">
        <v>21</v>
      </c>
    </row>
    <row r="8222" ht="14.25" customHeight="1">
      <c r="B8222" s="4" t="s">
        <v>36</v>
      </c>
      <c r="C8222" s="4">
        <v>1128299.0</v>
      </c>
      <c r="D8222" s="5">
        <v>43848.0</v>
      </c>
      <c r="E8222" s="4" t="s">
        <v>37</v>
      </c>
      <c r="F8222" s="4" t="s">
        <v>48</v>
      </c>
      <c r="G8222" s="4" t="s">
        <v>49</v>
      </c>
      <c r="H8222" s="6" t="s">
        <v>27</v>
      </c>
      <c r="I8222" s="7">
        <v>44.0</v>
      </c>
      <c r="J8222" s="8">
        <v>60.0</v>
      </c>
      <c r="K8222" s="9">
        <v>2640.0</v>
      </c>
      <c r="L8222" s="9">
        <v>1636.8000000000002</v>
      </c>
      <c r="M8222" s="10">
        <v>0.6200000000000001</v>
      </c>
      <c r="N8222" s="4" t="s">
        <v>30</v>
      </c>
      <c r="O8222" s="4" t="s">
        <v>29</v>
      </c>
      <c r="P8222" s="4" t="s">
        <v>24</v>
      </c>
    </row>
    <row r="8223" ht="14.25" customHeight="1">
      <c r="B8223" s="4" t="s">
        <v>36</v>
      </c>
      <c r="C8223" s="4">
        <v>1128299.0</v>
      </c>
      <c r="D8223" s="5">
        <v>43849.0</v>
      </c>
      <c r="E8223" s="4" t="s">
        <v>37</v>
      </c>
      <c r="F8223" s="4" t="s">
        <v>48</v>
      </c>
      <c r="G8223" s="4" t="s">
        <v>49</v>
      </c>
      <c r="H8223" s="6" t="s">
        <v>28</v>
      </c>
      <c r="I8223" s="7">
        <v>39.0</v>
      </c>
      <c r="J8223" s="8">
        <v>124.0</v>
      </c>
      <c r="K8223" s="9">
        <v>4836.0</v>
      </c>
      <c r="L8223" s="9">
        <v>1257.3600000000001</v>
      </c>
      <c r="M8223" s="10">
        <v>0.26</v>
      </c>
      <c r="N8223" s="4" t="s">
        <v>30</v>
      </c>
      <c r="O8223" s="4" t="s">
        <v>23</v>
      </c>
      <c r="P8223" s="4" t="s">
        <v>21</v>
      </c>
    </row>
    <row r="8224" ht="14.25" customHeight="1">
      <c r="B8224" s="4" t="s">
        <v>36</v>
      </c>
      <c r="C8224" s="4">
        <v>1128299.0</v>
      </c>
      <c r="D8224" s="5">
        <v>43850.0</v>
      </c>
      <c r="E8224" s="4" t="s">
        <v>37</v>
      </c>
      <c r="F8224" s="4" t="s">
        <v>48</v>
      </c>
      <c r="G8224" s="4" t="s">
        <v>49</v>
      </c>
      <c r="H8224" s="6" t="s">
        <v>18</v>
      </c>
      <c r="I8224" s="7">
        <v>41.0</v>
      </c>
      <c r="J8224" s="8">
        <v>171.0</v>
      </c>
      <c r="K8224" s="9">
        <v>7011.0</v>
      </c>
      <c r="L8224" s="9">
        <v>2944.6200000000003</v>
      </c>
      <c r="M8224" s="10">
        <v>0.42000000000000004</v>
      </c>
      <c r="N8224" s="4" t="s">
        <v>30</v>
      </c>
      <c r="O8224" s="4" t="s">
        <v>29</v>
      </c>
      <c r="P8224" s="4" t="s">
        <v>24</v>
      </c>
    </row>
    <row r="8225" ht="14.25" customHeight="1">
      <c r="B8225" s="4" t="s">
        <v>36</v>
      </c>
      <c r="C8225" s="4">
        <v>1128299.0</v>
      </c>
      <c r="D8225" s="5">
        <v>43851.0</v>
      </c>
      <c r="E8225" s="4" t="s">
        <v>37</v>
      </c>
      <c r="F8225" s="4" t="s">
        <v>48</v>
      </c>
      <c r="G8225" s="4" t="s">
        <v>49</v>
      </c>
      <c r="H8225" s="6" t="s">
        <v>22</v>
      </c>
      <c r="I8225" s="7">
        <v>46.0</v>
      </c>
      <c r="J8225" s="8">
        <v>116.0</v>
      </c>
      <c r="K8225" s="9">
        <v>5336.0</v>
      </c>
      <c r="L8225" s="9">
        <v>1547.4399999999998</v>
      </c>
      <c r="M8225" s="10">
        <v>0.29</v>
      </c>
      <c r="N8225" s="4" t="s">
        <v>30</v>
      </c>
      <c r="O8225" s="4" t="s">
        <v>29</v>
      </c>
      <c r="P8225" s="4" t="s">
        <v>21</v>
      </c>
    </row>
    <row r="8226" ht="14.25" customHeight="1">
      <c r="B8226" s="4" t="s">
        <v>36</v>
      </c>
      <c r="C8226" s="4">
        <v>1128299.0</v>
      </c>
      <c r="D8226" s="5">
        <v>43852.0</v>
      </c>
      <c r="E8226" s="4" t="s">
        <v>37</v>
      </c>
      <c r="F8226" s="4" t="s">
        <v>48</v>
      </c>
      <c r="G8226" s="4" t="s">
        <v>49</v>
      </c>
      <c r="H8226" s="6" t="s">
        <v>25</v>
      </c>
      <c r="I8226" s="7">
        <v>47.0</v>
      </c>
      <c r="J8226" s="8">
        <v>120.0</v>
      </c>
      <c r="K8226" s="9">
        <v>5640.0</v>
      </c>
      <c r="L8226" s="9">
        <v>2538.0</v>
      </c>
      <c r="M8226" s="10">
        <v>0.45</v>
      </c>
      <c r="N8226" s="4" t="s">
        <v>30</v>
      </c>
      <c r="O8226" s="4" t="s">
        <v>20</v>
      </c>
      <c r="P8226" s="4" t="s">
        <v>21</v>
      </c>
    </row>
    <row r="8227" ht="14.25" customHeight="1">
      <c r="B8227" s="4" t="s">
        <v>36</v>
      </c>
      <c r="C8227" s="4">
        <v>1128299.0</v>
      </c>
      <c r="D8227" s="5">
        <v>43853.0</v>
      </c>
      <c r="E8227" s="4" t="s">
        <v>37</v>
      </c>
      <c r="F8227" s="4" t="s">
        <v>48</v>
      </c>
      <c r="G8227" s="4" t="s">
        <v>49</v>
      </c>
      <c r="H8227" s="6" t="s">
        <v>26</v>
      </c>
      <c r="I8227" s="7">
        <v>40.0</v>
      </c>
      <c r="J8227" s="8">
        <v>90.0</v>
      </c>
      <c r="K8227" s="9">
        <v>3600.0</v>
      </c>
      <c r="L8227" s="9">
        <v>1476.0</v>
      </c>
      <c r="M8227" s="10">
        <v>0.41</v>
      </c>
      <c r="N8227" s="4" t="s">
        <v>30</v>
      </c>
      <c r="O8227" s="4" t="s">
        <v>23</v>
      </c>
      <c r="P8227" s="4" t="s">
        <v>21</v>
      </c>
    </row>
    <row r="8228" ht="14.25" customHeight="1">
      <c r="B8228" s="4" t="s">
        <v>36</v>
      </c>
      <c r="C8228" s="4">
        <v>1128299.0</v>
      </c>
      <c r="D8228" s="5">
        <v>43854.0</v>
      </c>
      <c r="E8228" s="4" t="s">
        <v>37</v>
      </c>
      <c r="F8228" s="4" t="s">
        <v>48</v>
      </c>
      <c r="G8228" s="4" t="s">
        <v>49</v>
      </c>
      <c r="H8228" s="6" t="s">
        <v>27</v>
      </c>
      <c r="I8228" s="7">
        <v>47.0</v>
      </c>
      <c r="J8228" s="8">
        <v>62.0</v>
      </c>
      <c r="K8228" s="9">
        <v>2914.0</v>
      </c>
      <c r="L8228" s="9">
        <v>1777.5400000000002</v>
      </c>
      <c r="M8228" s="10">
        <v>0.6100000000000001</v>
      </c>
      <c r="N8228" s="4" t="s">
        <v>30</v>
      </c>
      <c r="O8228" s="4" t="s">
        <v>29</v>
      </c>
      <c r="P8228" s="4" t="s">
        <v>21</v>
      </c>
    </row>
    <row r="8229" ht="14.25" customHeight="1">
      <c r="B8229" s="4" t="s">
        <v>36</v>
      </c>
      <c r="C8229" s="4">
        <v>1128299.0</v>
      </c>
      <c r="D8229" s="5">
        <v>43855.0</v>
      </c>
      <c r="E8229" s="4" t="s">
        <v>37</v>
      </c>
      <c r="F8229" s="4" t="s">
        <v>48</v>
      </c>
      <c r="G8229" s="4" t="s">
        <v>49</v>
      </c>
      <c r="H8229" s="6" t="s">
        <v>28</v>
      </c>
      <c r="I8229" s="7">
        <v>54.0</v>
      </c>
      <c r="J8229" s="8">
        <v>123.0</v>
      </c>
      <c r="K8229" s="9">
        <v>6642.0</v>
      </c>
      <c r="L8229" s="9">
        <v>1793.3400000000001</v>
      </c>
      <c r="M8229" s="10">
        <v>0.27</v>
      </c>
      <c r="N8229" s="4" t="s">
        <v>30</v>
      </c>
      <c r="O8229" s="4" t="s">
        <v>29</v>
      </c>
      <c r="P8229" s="4" t="s">
        <v>24</v>
      </c>
    </row>
    <row r="8230" ht="14.25" customHeight="1">
      <c r="B8230" s="4" t="s">
        <v>36</v>
      </c>
      <c r="C8230" s="4">
        <v>1128299.0</v>
      </c>
      <c r="D8230" s="5">
        <v>43856.0</v>
      </c>
      <c r="E8230" s="4" t="s">
        <v>37</v>
      </c>
      <c r="F8230" s="4" t="s">
        <v>48</v>
      </c>
      <c r="G8230" s="4" t="s">
        <v>49</v>
      </c>
      <c r="H8230" s="6" t="s">
        <v>18</v>
      </c>
      <c r="I8230" s="7">
        <v>43.0</v>
      </c>
      <c r="J8230" s="8">
        <v>171.0</v>
      </c>
      <c r="K8230" s="9">
        <v>7353.0</v>
      </c>
      <c r="L8230" s="9">
        <v>3529.44</v>
      </c>
      <c r="M8230" s="10">
        <v>0.48</v>
      </c>
      <c r="N8230" s="4" t="s">
        <v>30</v>
      </c>
      <c r="O8230" s="4" t="s">
        <v>23</v>
      </c>
      <c r="P8230" s="4" t="s">
        <v>21</v>
      </c>
    </row>
    <row r="8231" ht="14.25" customHeight="1">
      <c r="B8231" s="4" t="s">
        <v>36</v>
      </c>
      <c r="C8231" s="4">
        <v>1128299.0</v>
      </c>
      <c r="D8231" s="5">
        <v>43857.0</v>
      </c>
      <c r="E8231" s="4" t="s">
        <v>37</v>
      </c>
      <c r="F8231" s="4" t="s">
        <v>48</v>
      </c>
      <c r="G8231" s="4" t="s">
        <v>49</v>
      </c>
      <c r="H8231" s="6" t="s">
        <v>22</v>
      </c>
      <c r="I8231" s="7">
        <v>43.0</v>
      </c>
      <c r="J8231" s="8">
        <v>120.0</v>
      </c>
      <c r="K8231" s="9">
        <v>5160.0</v>
      </c>
      <c r="L8231" s="9">
        <v>1805.9999999999998</v>
      </c>
      <c r="M8231" s="10">
        <v>0.35</v>
      </c>
      <c r="N8231" s="4" t="s">
        <v>30</v>
      </c>
      <c r="O8231" s="4" t="s">
        <v>23</v>
      </c>
      <c r="P8231" s="4" t="s">
        <v>21</v>
      </c>
    </row>
    <row r="8232" ht="14.25" customHeight="1">
      <c r="B8232" s="4" t="s">
        <v>36</v>
      </c>
      <c r="C8232" s="4">
        <v>1128299.0</v>
      </c>
      <c r="D8232" s="5">
        <v>43858.0</v>
      </c>
      <c r="E8232" s="4" t="s">
        <v>37</v>
      </c>
      <c r="F8232" s="4" t="s">
        <v>48</v>
      </c>
      <c r="G8232" s="4" t="s">
        <v>49</v>
      </c>
      <c r="H8232" s="6" t="s">
        <v>25</v>
      </c>
      <c r="I8232" s="7">
        <v>49.0</v>
      </c>
      <c r="J8232" s="8">
        <v>132.0</v>
      </c>
      <c r="K8232" s="9">
        <v>6468.0</v>
      </c>
      <c r="L8232" s="9">
        <v>3039.96</v>
      </c>
      <c r="M8232" s="10">
        <v>0.47000000000000003</v>
      </c>
      <c r="N8232" s="4" t="s">
        <v>30</v>
      </c>
      <c r="O8232" s="4" t="s">
        <v>23</v>
      </c>
      <c r="P8232" s="4" t="s">
        <v>21</v>
      </c>
    </row>
    <row r="8233" ht="14.25" customHeight="1">
      <c r="B8233" s="4" t="s">
        <v>36</v>
      </c>
      <c r="C8233" s="4">
        <v>1128299.0</v>
      </c>
      <c r="D8233" s="5">
        <v>43859.0</v>
      </c>
      <c r="E8233" s="4" t="s">
        <v>37</v>
      </c>
      <c r="F8233" s="4" t="s">
        <v>48</v>
      </c>
      <c r="G8233" s="4" t="s">
        <v>49</v>
      </c>
      <c r="H8233" s="6" t="s">
        <v>26</v>
      </c>
      <c r="I8233" s="7">
        <v>47.0</v>
      </c>
      <c r="J8233" s="8">
        <v>105.0</v>
      </c>
      <c r="K8233" s="9">
        <v>4935.0</v>
      </c>
      <c r="L8233" s="9">
        <v>2270.1</v>
      </c>
      <c r="M8233" s="10">
        <v>0.45999999999999996</v>
      </c>
      <c r="N8233" s="4" t="s">
        <v>30</v>
      </c>
      <c r="O8233" s="4" t="s">
        <v>20</v>
      </c>
      <c r="P8233" s="4" t="s">
        <v>21</v>
      </c>
    </row>
    <row r="8234" ht="14.25" customHeight="1">
      <c r="B8234" s="4" t="s">
        <v>36</v>
      </c>
      <c r="C8234" s="4">
        <v>1128299.0</v>
      </c>
      <c r="D8234" s="5">
        <v>43860.0</v>
      </c>
      <c r="E8234" s="4" t="s">
        <v>37</v>
      </c>
      <c r="F8234" s="4" t="s">
        <v>48</v>
      </c>
      <c r="G8234" s="4" t="s">
        <v>49</v>
      </c>
      <c r="H8234" s="6" t="s">
        <v>27</v>
      </c>
      <c r="I8234" s="7">
        <v>43.0</v>
      </c>
      <c r="J8234" s="8">
        <v>66.0</v>
      </c>
      <c r="K8234" s="9">
        <v>2838.0</v>
      </c>
      <c r="L8234" s="9">
        <v>1873.0800000000004</v>
      </c>
      <c r="M8234" s="10">
        <v>0.6600000000000001</v>
      </c>
      <c r="N8234" s="4" t="s">
        <v>30</v>
      </c>
      <c r="O8234" s="4" t="s">
        <v>23</v>
      </c>
      <c r="P8234" s="4" t="s">
        <v>24</v>
      </c>
    </row>
    <row r="8235" ht="14.25" customHeight="1">
      <c r="B8235" s="4" t="s">
        <v>36</v>
      </c>
      <c r="C8235" s="4">
        <v>1128299.0</v>
      </c>
      <c r="D8235" s="5">
        <v>43861.0</v>
      </c>
      <c r="E8235" s="4" t="s">
        <v>37</v>
      </c>
      <c r="F8235" s="4" t="s">
        <v>48</v>
      </c>
      <c r="G8235" s="4" t="s">
        <v>49</v>
      </c>
      <c r="H8235" s="6" t="s">
        <v>28</v>
      </c>
      <c r="I8235" s="7">
        <v>54.0</v>
      </c>
      <c r="J8235" s="8">
        <v>140.0</v>
      </c>
      <c r="K8235" s="9">
        <v>7560.0</v>
      </c>
      <c r="L8235" s="9">
        <v>2419.2000000000003</v>
      </c>
      <c r="M8235" s="10">
        <v>0.32</v>
      </c>
      <c r="N8235" s="4" t="s">
        <v>30</v>
      </c>
      <c r="O8235" s="4" t="s">
        <v>20</v>
      </c>
      <c r="P8235" s="4" t="s">
        <v>24</v>
      </c>
    </row>
    <row r="8236" ht="14.25" customHeight="1">
      <c r="B8236" s="4" t="s">
        <v>36</v>
      </c>
      <c r="C8236" s="4">
        <v>1128299.0</v>
      </c>
      <c r="D8236" s="5">
        <v>43862.0</v>
      </c>
      <c r="E8236" s="4" t="s">
        <v>37</v>
      </c>
      <c r="F8236" s="4" t="s">
        <v>48</v>
      </c>
      <c r="G8236" s="4" t="s">
        <v>49</v>
      </c>
      <c r="H8236" s="6" t="s">
        <v>18</v>
      </c>
      <c r="I8236" s="7">
        <v>47.0</v>
      </c>
      <c r="J8236" s="8">
        <v>245.0</v>
      </c>
      <c r="K8236" s="9">
        <v>11515.0</v>
      </c>
      <c r="L8236" s="9">
        <v>5757.5</v>
      </c>
      <c r="M8236" s="10">
        <v>0.5</v>
      </c>
      <c r="N8236" s="4" t="s">
        <v>30</v>
      </c>
      <c r="O8236" s="4" t="s">
        <v>20</v>
      </c>
      <c r="P8236" s="4" t="s">
        <v>24</v>
      </c>
    </row>
    <row r="8237" ht="14.25" customHeight="1">
      <c r="B8237" s="4" t="s">
        <v>36</v>
      </c>
      <c r="C8237" s="4">
        <v>1128299.0</v>
      </c>
      <c r="D8237" s="5">
        <v>43863.0</v>
      </c>
      <c r="E8237" s="4" t="s">
        <v>37</v>
      </c>
      <c r="F8237" s="4" t="s">
        <v>48</v>
      </c>
      <c r="G8237" s="4" t="s">
        <v>49</v>
      </c>
      <c r="H8237" s="6" t="s">
        <v>22</v>
      </c>
      <c r="I8237" s="7">
        <v>51.0</v>
      </c>
      <c r="J8237" s="8">
        <v>182.0</v>
      </c>
      <c r="K8237" s="9">
        <v>9282.0</v>
      </c>
      <c r="L8237" s="9">
        <v>3341.52</v>
      </c>
      <c r="M8237" s="10">
        <v>0.36</v>
      </c>
      <c r="N8237" s="4" t="s">
        <v>30</v>
      </c>
      <c r="O8237" s="4" t="s">
        <v>20</v>
      </c>
      <c r="P8237" s="4" t="s">
        <v>21</v>
      </c>
    </row>
    <row r="8238" ht="14.25" customHeight="1">
      <c r="B8238" s="4" t="s">
        <v>36</v>
      </c>
      <c r="C8238" s="4">
        <v>1128299.0</v>
      </c>
      <c r="D8238" s="5">
        <v>43864.0</v>
      </c>
      <c r="E8238" s="4" t="s">
        <v>37</v>
      </c>
      <c r="F8238" s="4" t="s">
        <v>48</v>
      </c>
      <c r="G8238" s="4" t="s">
        <v>49</v>
      </c>
      <c r="H8238" s="6" t="s">
        <v>25</v>
      </c>
      <c r="I8238" s="7">
        <v>46.0</v>
      </c>
      <c r="J8238" s="8">
        <v>176.0</v>
      </c>
      <c r="K8238" s="9">
        <v>8096.0</v>
      </c>
      <c r="L8238" s="9">
        <v>3886.08</v>
      </c>
      <c r="M8238" s="10">
        <v>0.48</v>
      </c>
      <c r="N8238" s="4" t="s">
        <v>30</v>
      </c>
      <c r="O8238" s="4" t="s">
        <v>20</v>
      </c>
      <c r="P8238" s="4" t="s">
        <v>21</v>
      </c>
    </row>
    <row r="8239" ht="14.25" customHeight="1">
      <c r="B8239" s="4" t="s">
        <v>36</v>
      </c>
      <c r="C8239" s="4">
        <v>1128299.0</v>
      </c>
      <c r="D8239" s="5">
        <v>43865.0</v>
      </c>
      <c r="E8239" s="4" t="s">
        <v>37</v>
      </c>
      <c r="F8239" s="4" t="s">
        <v>48</v>
      </c>
      <c r="G8239" s="4" t="s">
        <v>49</v>
      </c>
      <c r="H8239" s="6" t="s">
        <v>26</v>
      </c>
      <c r="I8239" s="7">
        <v>47.0</v>
      </c>
      <c r="J8239" s="8">
        <v>145.0</v>
      </c>
      <c r="K8239" s="9">
        <v>6815.0</v>
      </c>
      <c r="L8239" s="9">
        <v>3066.7499999999995</v>
      </c>
      <c r="M8239" s="10">
        <v>0.44999999999999996</v>
      </c>
      <c r="N8239" s="4" t="s">
        <v>30</v>
      </c>
      <c r="O8239" s="4" t="s">
        <v>20</v>
      </c>
      <c r="P8239" s="4" t="s">
        <v>21</v>
      </c>
    </row>
    <row r="8240" ht="14.25" customHeight="1">
      <c r="B8240" s="4" t="s">
        <v>36</v>
      </c>
      <c r="C8240" s="4">
        <v>1128299.0</v>
      </c>
      <c r="D8240" s="5">
        <v>43866.0</v>
      </c>
      <c r="E8240" s="4" t="s">
        <v>37</v>
      </c>
      <c r="F8240" s="4" t="s">
        <v>48</v>
      </c>
      <c r="G8240" s="4" t="s">
        <v>49</v>
      </c>
      <c r="H8240" s="6" t="s">
        <v>27</v>
      </c>
      <c r="I8240" s="7">
        <v>47.0</v>
      </c>
      <c r="J8240" s="8">
        <v>105.0</v>
      </c>
      <c r="K8240" s="9">
        <v>4935.0</v>
      </c>
      <c r="L8240" s="9">
        <v>3207.7500000000005</v>
      </c>
      <c r="M8240" s="10">
        <v>0.6500000000000001</v>
      </c>
      <c r="N8240" s="4" t="s">
        <v>30</v>
      </c>
      <c r="O8240" s="4" t="s">
        <v>23</v>
      </c>
      <c r="P8240" s="4" t="s">
        <v>24</v>
      </c>
    </row>
    <row r="8241" ht="14.25" customHeight="1">
      <c r="B8241" s="4" t="s">
        <v>36</v>
      </c>
      <c r="C8241" s="4">
        <v>1128299.0</v>
      </c>
      <c r="D8241" s="5">
        <v>43867.0</v>
      </c>
      <c r="E8241" s="4" t="s">
        <v>37</v>
      </c>
      <c r="F8241" s="4" t="s">
        <v>48</v>
      </c>
      <c r="G8241" s="4" t="s">
        <v>49</v>
      </c>
      <c r="H8241" s="6" t="s">
        <v>28</v>
      </c>
      <c r="I8241" s="7">
        <v>57.0</v>
      </c>
      <c r="J8241" s="8">
        <v>192.0</v>
      </c>
      <c r="K8241" s="9">
        <v>10944.0</v>
      </c>
      <c r="L8241" s="9">
        <v>3064.32</v>
      </c>
      <c r="M8241" s="10">
        <v>0.28</v>
      </c>
      <c r="N8241" s="4" t="s">
        <v>30</v>
      </c>
      <c r="O8241" s="4" t="s">
        <v>20</v>
      </c>
      <c r="P8241" s="4" t="s">
        <v>21</v>
      </c>
    </row>
    <row r="8242" ht="14.25" customHeight="1">
      <c r="B8242" s="4" t="s">
        <v>36</v>
      </c>
      <c r="C8242" s="4">
        <v>1128299.0</v>
      </c>
      <c r="D8242" s="5">
        <v>43868.0</v>
      </c>
      <c r="E8242" s="4" t="s">
        <v>37</v>
      </c>
      <c r="F8242" s="4" t="s">
        <v>48</v>
      </c>
      <c r="G8242" s="4" t="s">
        <v>49</v>
      </c>
      <c r="H8242" s="6" t="s">
        <v>18</v>
      </c>
      <c r="I8242" s="7">
        <v>48.0</v>
      </c>
      <c r="J8242" s="8">
        <v>233.0</v>
      </c>
      <c r="K8242" s="9">
        <v>11184.0</v>
      </c>
      <c r="L8242" s="9">
        <v>4920.96</v>
      </c>
      <c r="M8242" s="10">
        <v>0.44</v>
      </c>
      <c r="N8242" s="4" t="s">
        <v>30</v>
      </c>
      <c r="O8242" s="4" t="s">
        <v>20</v>
      </c>
      <c r="P8242" s="4" t="s">
        <v>24</v>
      </c>
    </row>
    <row r="8243" ht="14.25" customHeight="1">
      <c r="B8243" s="4" t="s">
        <v>36</v>
      </c>
      <c r="C8243" s="4">
        <v>1128299.0</v>
      </c>
      <c r="D8243" s="5">
        <v>43869.0</v>
      </c>
      <c r="E8243" s="4" t="s">
        <v>37</v>
      </c>
      <c r="F8243" s="4" t="s">
        <v>48</v>
      </c>
      <c r="G8243" s="4" t="s">
        <v>49</v>
      </c>
      <c r="H8243" s="6" t="s">
        <v>22</v>
      </c>
      <c r="I8243" s="7">
        <v>46.0</v>
      </c>
      <c r="J8243" s="8">
        <v>204.0</v>
      </c>
      <c r="K8243" s="9">
        <v>9384.0</v>
      </c>
      <c r="L8243" s="9">
        <v>2533.6800000000003</v>
      </c>
      <c r="M8243" s="10">
        <v>0.27</v>
      </c>
      <c r="N8243" s="4" t="s">
        <v>30</v>
      </c>
      <c r="O8243" s="4" t="s">
        <v>23</v>
      </c>
      <c r="P8243" s="4" t="s">
        <v>24</v>
      </c>
    </row>
    <row r="8244" ht="14.25" customHeight="1">
      <c r="B8244" s="4" t="s">
        <v>36</v>
      </c>
      <c r="C8244" s="4">
        <v>1128299.0</v>
      </c>
      <c r="D8244" s="5">
        <v>43870.0</v>
      </c>
      <c r="E8244" s="4" t="s">
        <v>37</v>
      </c>
      <c r="F8244" s="4" t="s">
        <v>48</v>
      </c>
      <c r="G8244" s="4" t="s">
        <v>49</v>
      </c>
      <c r="H8244" s="6" t="s">
        <v>25</v>
      </c>
      <c r="I8244" s="7">
        <v>47.0</v>
      </c>
      <c r="J8244" s="8">
        <v>171.0</v>
      </c>
      <c r="K8244" s="9">
        <v>8037.0</v>
      </c>
      <c r="L8244" s="9">
        <v>3616.65</v>
      </c>
      <c r="M8244" s="10">
        <v>0.45</v>
      </c>
      <c r="N8244" s="4" t="s">
        <v>30</v>
      </c>
      <c r="O8244" s="4" t="s">
        <v>23</v>
      </c>
      <c r="P8244" s="4" t="s">
        <v>24</v>
      </c>
    </row>
    <row r="8245" ht="14.25" customHeight="1">
      <c r="B8245" s="4" t="s">
        <v>36</v>
      </c>
      <c r="C8245" s="4">
        <v>1128299.0</v>
      </c>
      <c r="D8245" s="5">
        <v>43871.0</v>
      </c>
      <c r="E8245" s="4" t="s">
        <v>37</v>
      </c>
      <c r="F8245" s="4" t="s">
        <v>48</v>
      </c>
      <c r="G8245" s="4" t="s">
        <v>49</v>
      </c>
      <c r="H8245" s="6" t="s">
        <v>26</v>
      </c>
      <c r="I8245" s="7">
        <v>46.0</v>
      </c>
      <c r="J8245" s="8">
        <v>140.0</v>
      </c>
      <c r="K8245" s="9">
        <v>6440.0</v>
      </c>
      <c r="L8245" s="9">
        <v>2704.7999999999997</v>
      </c>
      <c r="M8245" s="10">
        <v>0.42</v>
      </c>
      <c r="N8245" s="4" t="s">
        <v>30</v>
      </c>
      <c r="O8245" s="4" t="s">
        <v>23</v>
      </c>
      <c r="P8245" s="4" t="s">
        <v>24</v>
      </c>
    </row>
    <row r="8246" ht="14.25" customHeight="1">
      <c r="B8246" s="4" t="s">
        <v>36</v>
      </c>
      <c r="C8246" s="4">
        <v>1128299.0</v>
      </c>
      <c r="D8246" s="5">
        <v>43872.0</v>
      </c>
      <c r="E8246" s="4" t="s">
        <v>37</v>
      </c>
      <c r="F8246" s="4" t="s">
        <v>48</v>
      </c>
      <c r="G8246" s="4" t="s">
        <v>49</v>
      </c>
      <c r="H8246" s="6" t="s">
        <v>27</v>
      </c>
      <c r="I8246" s="7">
        <v>47.0</v>
      </c>
      <c r="J8246" s="8">
        <v>150.0</v>
      </c>
      <c r="K8246" s="9">
        <v>7050.0</v>
      </c>
      <c r="L8246" s="9">
        <v>4159.500000000001</v>
      </c>
      <c r="M8246" s="10">
        <v>0.5900000000000001</v>
      </c>
      <c r="N8246" s="4" t="s">
        <v>30</v>
      </c>
      <c r="O8246" s="4" t="s">
        <v>20</v>
      </c>
      <c r="P8246" s="4" t="s">
        <v>21</v>
      </c>
    </row>
    <row r="8247" ht="14.25" customHeight="1">
      <c r="B8247" s="4" t="s">
        <v>36</v>
      </c>
      <c r="C8247" s="4">
        <v>1128299.0</v>
      </c>
      <c r="D8247" s="5">
        <v>43873.0</v>
      </c>
      <c r="E8247" s="4" t="s">
        <v>37</v>
      </c>
      <c r="F8247" s="4" t="s">
        <v>48</v>
      </c>
      <c r="G8247" s="4" t="s">
        <v>49</v>
      </c>
      <c r="H8247" s="6" t="s">
        <v>28</v>
      </c>
      <c r="I8247" s="7">
        <v>61.0</v>
      </c>
      <c r="J8247" s="8">
        <v>170.0</v>
      </c>
      <c r="K8247" s="9">
        <v>10370.0</v>
      </c>
      <c r="L8247" s="9">
        <v>2799.9</v>
      </c>
      <c r="M8247" s="10">
        <v>0.27</v>
      </c>
      <c r="N8247" s="4" t="s">
        <v>30</v>
      </c>
      <c r="O8247" s="4" t="s">
        <v>29</v>
      </c>
      <c r="P8247" s="4" t="s">
        <v>24</v>
      </c>
    </row>
    <row r="8248" ht="14.25" customHeight="1">
      <c r="B8248" s="4" t="s">
        <v>36</v>
      </c>
      <c r="C8248" s="4">
        <v>1128299.0</v>
      </c>
      <c r="D8248" s="5">
        <v>43874.0</v>
      </c>
      <c r="E8248" s="4" t="s">
        <v>37</v>
      </c>
      <c r="F8248" s="4" t="s">
        <v>48</v>
      </c>
      <c r="G8248" s="4" t="s">
        <v>49</v>
      </c>
      <c r="H8248" s="6" t="s">
        <v>18</v>
      </c>
      <c r="I8248" s="7">
        <v>44.0</v>
      </c>
      <c r="J8248" s="8">
        <v>238.0</v>
      </c>
      <c r="K8248" s="9">
        <v>10472.0</v>
      </c>
      <c r="L8248" s="9">
        <v>4817.12</v>
      </c>
      <c r="M8248" s="10">
        <v>0.46</v>
      </c>
      <c r="N8248" s="4" t="s">
        <v>30</v>
      </c>
      <c r="O8248" s="4" t="s">
        <v>20</v>
      </c>
      <c r="P8248" s="4" t="s">
        <v>24</v>
      </c>
    </row>
    <row r="8249" ht="14.25" customHeight="1">
      <c r="B8249" s="4" t="s">
        <v>36</v>
      </c>
      <c r="C8249" s="4">
        <v>1128299.0</v>
      </c>
      <c r="D8249" s="5">
        <v>43875.0</v>
      </c>
      <c r="E8249" s="4" t="s">
        <v>37</v>
      </c>
      <c r="F8249" s="4" t="s">
        <v>48</v>
      </c>
      <c r="G8249" s="4" t="s">
        <v>49</v>
      </c>
      <c r="H8249" s="6" t="s">
        <v>22</v>
      </c>
      <c r="I8249" s="7">
        <v>56.0</v>
      </c>
      <c r="J8249" s="8">
        <v>208.0</v>
      </c>
      <c r="K8249" s="9">
        <v>11648.0</v>
      </c>
      <c r="L8249" s="9">
        <v>3377.9199999999996</v>
      </c>
      <c r="M8249" s="10">
        <v>0.29</v>
      </c>
      <c r="N8249" s="4" t="s">
        <v>30</v>
      </c>
      <c r="O8249" s="4" t="s">
        <v>20</v>
      </c>
      <c r="P8249" s="4" t="s">
        <v>21</v>
      </c>
    </row>
    <row r="8250" ht="14.25" customHeight="1">
      <c r="B8250" s="4" t="s">
        <v>36</v>
      </c>
      <c r="C8250" s="4">
        <v>1128299.0</v>
      </c>
      <c r="D8250" s="5">
        <v>43876.0</v>
      </c>
      <c r="E8250" s="4" t="s">
        <v>37</v>
      </c>
      <c r="F8250" s="4" t="s">
        <v>48</v>
      </c>
      <c r="G8250" s="4" t="s">
        <v>49</v>
      </c>
      <c r="H8250" s="6" t="s">
        <v>25</v>
      </c>
      <c r="I8250" s="7">
        <v>44.0</v>
      </c>
      <c r="J8250" s="8">
        <v>179.0</v>
      </c>
      <c r="K8250" s="9">
        <v>7876.0</v>
      </c>
      <c r="L8250" s="9">
        <v>3307.9200000000005</v>
      </c>
      <c r="M8250" s="10">
        <v>0.42000000000000004</v>
      </c>
      <c r="N8250" s="4" t="s">
        <v>30</v>
      </c>
      <c r="O8250" s="4" t="s">
        <v>20</v>
      </c>
      <c r="P8250" s="4" t="s">
        <v>24</v>
      </c>
    </row>
    <row r="8251" ht="14.25" customHeight="1">
      <c r="B8251" s="4" t="s">
        <v>36</v>
      </c>
      <c r="C8251" s="4">
        <v>1128299.0</v>
      </c>
      <c r="D8251" s="5">
        <v>43877.0</v>
      </c>
      <c r="E8251" s="4" t="s">
        <v>37</v>
      </c>
      <c r="F8251" s="4" t="s">
        <v>48</v>
      </c>
      <c r="G8251" s="4" t="s">
        <v>49</v>
      </c>
      <c r="H8251" s="6" t="s">
        <v>26</v>
      </c>
      <c r="I8251" s="7">
        <v>42.0</v>
      </c>
      <c r="J8251" s="8">
        <v>152.0</v>
      </c>
      <c r="K8251" s="9">
        <v>6384.0</v>
      </c>
      <c r="L8251" s="9">
        <v>2681.2799999999997</v>
      </c>
      <c r="M8251" s="10">
        <v>0.42</v>
      </c>
      <c r="N8251" s="4" t="s">
        <v>30</v>
      </c>
      <c r="O8251" s="4" t="s">
        <v>20</v>
      </c>
      <c r="P8251" s="4" t="s">
        <v>24</v>
      </c>
    </row>
    <row r="8252" ht="14.25" customHeight="1">
      <c r="B8252" s="4" t="s">
        <v>36</v>
      </c>
      <c r="C8252" s="4">
        <v>1128299.0</v>
      </c>
      <c r="D8252" s="5">
        <v>43878.0</v>
      </c>
      <c r="E8252" s="4" t="s">
        <v>37</v>
      </c>
      <c r="F8252" s="4" t="s">
        <v>48</v>
      </c>
      <c r="G8252" s="4" t="s">
        <v>49</v>
      </c>
      <c r="H8252" s="6" t="s">
        <v>27</v>
      </c>
      <c r="I8252" s="7">
        <v>50.0</v>
      </c>
      <c r="J8252" s="8">
        <v>152.0</v>
      </c>
      <c r="K8252" s="9">
        <v>7600.0</v>
      </c>
      <c r="L8252" s="9">
        <v>4484.000000000001</v>
      </c>
      <c r="M8252" s="10">
        <v>0.5900000000000001</v>
      </c>
      <c r="N8252" s="4" t="s">
        <v>30</v>
      </c>
      <c r="O8252" s="4" t="s">
        <v>29</v>
      </c>
      <c r="P8252" s="4" t="s">
        <v>21</v>
      </c>
    </row>
    <row r="8253" ht="14.25" customHeight="1">
      <c r="B8253" s="4" t="s">
        <v>36</v>
      </c>
      <c r="C8253" s="4">
        <v>1128299.0</v>
      </c>
      <c r="D8253" s="5">
        <v>43879.0</v>
      </c>
      <c r="E8253" s="4" t="s">
        <v>37</v>
      </c>
      <c r="F8253" s="4" t="s">
        <v>48</v>
      </c>
      <c r="G8253" s="4" t="s">
        <v>49</v>
      </c>
      <c r="H8253" s="6" t="s">
        <v>28</v>
      </c>
      <c r="I8253" s="7">
        <v>55.0</v>
      </c>
      <c r="J8253" s="8">
        <v>128.0</v>
      </c>
      <c r="K8253" s="9">
        <v>7040.0</v>
      </c>
      <c r="L8253" s="9">
        <v>1830.4</v>
      </c>
      <c r="M8253" s="10">
        <v>0.26</v>
      </c>
      <c r="N8253" s="4" t="s">
        <v>30</v>
      </c>
      <c r="O8253" s="4" t="s">
        <v>20</v>
      </c>
      <c r="P8253" s="4" t="s">
        <v>24</v>
      </c>
    </row>
    <row r="8254" ht="14.25" customHeight="1">
      <c r="B8254" s="4" t="s">
        <v>36</v>
      </c>
      <c r="C8254" s="4">
        <v>1128299.0</v>
      </c>
      <c r="D8254" s="5">
        <v>43880.0</v>
      </c>
      <c r="E8254" s="4" t="s">
        <v>37</v>
      </c>
      <c r="F8254" s="4" t="s">
        <v>48</v>
      </c>
      <c r="G8254" s="4" t="s">
        <v>49</v>
      </c>
      <c r="H8254" s="6" t="s">
        <v>18</v>
      </c>
      <c r="I8254" s="7">
        <v>41.0</v>
      </c>
      <c r="J8254" s="8">
        <v>186.0</v>
      </c>
      <c r="K8254" s="9">
        <v>7626.0</v>
      </c>
      <c r="L8254" s="9">
        <v>2897.88</v>
      </c>
      <c r="M8254" s="10">
        <v>0.38</v>
      </c>
      <c r="N8254" s="4" t="s">
        <v>30</v>
      </c>
      <c r="O8254" s="4" t="s">
        <v>29</v>
      </c>
      <c r="P8254" s="4" t="s">
        <v>24</v>
      </c>
    </row>
    <row r="8255" ht="14.25" customHeight="1">
      <c r="B8255" s="4" t="s">
        <v>36</v>
      </c>
      <c r="C8255" s="4">
        <v>1128299.0</v>
      </c>
      <c r="D8255" s="5">
        <v>43881.0</v>
      </c>
      <c r="E8255" s="4" t="s">
        <v>37</v>
      </c>
      <c r="F8255" s="4" t="s">
        <v>48</v>
      </c>
      <c r="G8255" s="4" t="s">
        <v>49</v>
      </c>
      <c r="H8255" s="6" t="s">
        <v>22</v>
      </c>
      <c r="I8255" s="7">
        <v>51.0</v>
      </c>
      <c r="J8255" s="8">
        <v>180.0</v>
      </c>
      <c r="K8255" s="9">
        <v>9180.0</v>
      </c>
      <c r="L8255" s="9">
        <v>2478.6000000000004</v>
      </c>
      <c r="M8255" s="10">
        <v>0.27</v>
      </c>
      <c r="N8255" s="4" t="s">
        <v>30</v>
      </c>
      <c r="O8255" s="4" t="s">
        <v>23</v>
      </c>
      <c r="P8255" s="4" t="s">
        <v>21</v>
      </c>
    </row>
    <row r="8256" ht="14.25" customHeight="1">
      <c r="B8256" s="4" t="s">
        <v>36</v>
      </c>
      <c r="C8256" s="4">
        <v>1128299.0</v>
      </c>
      <c r="D8256" s="5">
        <v>43882.0</v>
      </c>
      <c r="E8256" s="4" t="s">
        <v>37</v>
      </c>
      <c r="F8256" s="4" t="s">
        <v>48</v>
      </c>
      <c r="G8256" s="4" t="s">
        <v>49</v>
      </c>
      <c r="H8256" s="6" t="s">
        <v>25</v>
      </c>
      <c r="I8256" s="7">
        <v>46.0</v>
      </c>
      <c r="J8256" s="8">
        <v>144.0</v>
      </c>
      <c r="K8256" s="9">
        <v>6624.0</v>
      </c>
      <c r="L8256" s="9">
        <v>2715.84</v>
      </c>
      <c r="M8256" s="10">
        <v>0.41000000000000003</v>
      </c>
      <c r="N8256" s="4" t="s">
        <v>30</v>
      </c>
      <c r="O8256" s="4" t="s">
        <v>23</v>
      </c>
      <c r="P8256" s="4" t="s">
        <v>21</v>
      </c>
    </row>
    <row r="8257" ht="14.25" customHeight="1">
      <c r="B8257" s="4" t="s">
        <v>36</v>
      </c>
      <c r="C8257" s="4">
        <v>1128299.0</v>
      </c>
      <c r="D8257" s="5">
        <v>43883.0</v>
      </c>
      <c r="E8257" s="4" t="s">
        <v>37</v>
      </c>
      <c r="F8257" s="4" t="s">
        <v>48</v>
      </c>
      <c r="G8257" s="4" t="s">
        <v>49</v>
      </c>
      <c r="H8257" s="6" t="s">
        <v>26</v>
      </c>
      <c r="I8257" s="7">
        <v>43.0</v>
      </c>
      <c r="J8257" s="8">
        <v>124.0</v>
      </c>
      <c r="K8257" s="9">
        <v>5332.0</v>
      </c>
      <c r="L8257" s="9">
        <v>1866.1999999999998</v>
      </c>
      <c r="M8257" s="10">
        <v>0.35</v>
      </c>
      <c r="N8257" s="4" t="s">
        <v>30</v>
      </c>
      <c r="O8257" s="4" t="s">
        <v>20</v>
      </c>
      <c r="P8257" s="4" t="s">
        <v>24</v>
      </c>
    </row>
    <row r="8258" ht="14.25" customHeight="1">
      <c r="B8258" s="4" t="s">
        <v>36</v>
      </c>
      <c r="C8258" s="4">
        <v>1128299.0</v>
      </c>
      <c r="D8258" s="5">
        <v>43884.0</v>
      </c>
      <c r="E8258" s="4" t="s">
        <v>37</v>
      </c>
      <c r="F8258" s="4" t="s">
        <v>48</v>
      </c>
      <c r="G8258" s="4" t="s">
        <v>49</v>
      </c>
      <c r="H8258" s="6" t="s">
        <v>27</v>
      </c>
      <c r="I8258" s="7">
        <v>53.0</v>
      </c>
      <c r="J8258" s="8">
        <v>128.0</v>
      </c>
      <c r="K8258" s="9">
        <v>6784.0</v>
      </c>
      <c r="L8258" s="9">
        <v>3595.520000000001</v>
      </c>
      <c r="M8258" s="10">
        <v>0.5300000000000001</v>
      </c>
      <c r="N8258" s="4" t="s">
        <v>30</v>
      </c>
      <c r="O8258" s="4" t="s">
        <v>29</v>
      </c>
      <c r="P8258" s="4" t="s">
        <v>24</v>
      </c>
    </row>
    <row r="8259" ht="14.25" customHeight="1">
      <c r="B8259" s="4" t="s">
        <v>36</v>
      </c>
      <c r="C8259" s="4">
        <v>1128299.0</v>
      </c>
      <c r="D8259" s="5">
        <v>43885.0</v>
      </c>
      <c r="E8259" s="4" t="s">
        <v>37</v>
      </c>
      <c r="F8259" s="4" t="s">
        <v>48</v>
      </c>
      <c r="G8259" s="4" t="s">
        <v>49</v>
      </c>
      <c r="H8259" s="6" t="s">
        <v>28</v>
      </c>
      <c r="I8259" s="7">
        <v>54.0</v>
      </c>
      <c r="J8259" s="8">
        <v>140.0</v>
      </c>
      <c r="K8259" s="9">
        <v>7560.0</v>
      </c>
      <c r="L8259" s="9">
        <v>1587.6000000000001</v>
      </c>
      <c r="M8259" s="10">
        <v>0.21000000000000002</v>
      </c>
      <c r="N8259" s="4" t="s">
        <v>30</v>
      </c>
      <c r="O8259" s="4" t="s">
        <v>29</v>
      </c>
      <c r="P8259" s="4" t="s">
        <v>24</v>
      </c>
    </row>
    <row r="8260" ht="14.25" customHeight="1">
      <c r="B8260" s="4" t="s">
        <v>36</v>
      </c>
      <c r="C8260" s="4">
        <v>1128299.0</v>
      </c>
      <c r="D8260" s="5">
        <v>43886.0</v>
      </c>
      <c r="E8260" s="4" t="s">
        <v>37</v>
      </c>
      <c r="F8260" s="4" t="s">
        <v>48</v>
      </c>
      <c r="G8260" s="4" t="s">
        <v>49</v>
      </c>
      <c r="H8260" s="6" t="s">
        <v>18</v>
      </c>
      <c r="I8260" s="7">
        <v>47.0</v>
      </c>
      <c r="J8260" s="8">
        <v>171.0</v>
      </c>
      <c r="K8260" s="9">
        <v>8037.0</v>
      </c>
      <c r="L8260" s="9">
        <v>3214.8</v>
      </c>
      <c r="M8260" s="10">
        <v>0.4</v>
      </c>
      <c r="N8260" s="4" t="s">
        <v>30</v>
      </c>
      <c r="O8260" s="4" t="s">
        <v>23</v>
      </c>
      <c r="P8260" s="4" t="s">
        <v>24</v>
      </c>
    </row>
    <row r="8261" ht="14.25" customHeight="1">
      <c r="B8261" s="4" t="s">
        <v>36</v>
      </c>
      <c r="C8261" s="4">
        <v>1128299.0</v>
      </c>
      <c r="D8261" s="5">
        <v>43887.0</v>
      </c>
      <c r="E8261" s="4" t="s">
        <v>37</v>
      </c>
      <c r="F8261" s="4" t="s">
        <v>48</v>
      </c>
      <c r="G8261" s="4" t="s">
        <v>49</v>
      </c>
      <c r="H8261" s="6" t="s">
        <v>22</v>
      </c>
      <c r="I8261" s="7">
        <v>50.0</v>
      </c>
      <c r="J8261" s="8">
        <v>193.0</v>
      </c>
      <c r="K8261" s="9">
        <v>9650.0</v>
      </c>
      <c r="L8261" s="9">
        <v>2412.5</v>
      </c>
      <c r="M8261" s="10">
        <v>0.25</v>
      </c>
      <c r="N8261" s="4" t="s">
        <v>30</v>
      </c>
      <c r="O8261" s="4" t="s">
        <v>29</v>
      </c>
      <c r="P8261" s="4" t="s">
        <v>21</v>
      </c>
    </row>
    <row r="8262" ht="14.25" customHeight="1">
      <c r="B8262" s="4" t="s">
        <v>36</v>
      </c>
      <c r="C8262" s="4">
        <v>1128299.0</v>
      </c>
      <c r="D8262" s="5">
        <v>43888.0</v>
      </c>
      <c r="E8262" s="4" t="s">
        <v>37</v>
      </c>
      <c r="F8262" s="4" t="s">
        <v>48</v>
      </c>
      <c r="G8262" s="4" t="s">
        <v>49</v>
      </c>
      <c r="H8262" s="6" t="s">
        <v>25</v>
      </c>
      <c r="I8262" s="7">
        <v>47.0</v>
      </c>
      <c r="J8262" s="8">
        <v>113.0</v>
      </c>
      <c r="K8262" s="9">
        <v>5311.0</v>
      </c>
      <c r="L8262" s="9">
        <v>2230.6200000000003</v>
      </c>
      <c r="M8262" s="10">
        <v>0.42000000000000004</v>
      </c>
      <c r="N8262" s="4" t="s">
        <v>30</v>
      </c>
      <c r="O8262" s="4" t="s">
        <v>29</v>
      </c>
      <c r="P8262" s="4" t="s">
        <v>21</v>
      </c>
    </row>
    <row r="8263" ht="14.25" customHeight="1">
      <c r="B8263" s="4" t="s">
        <v>36</v>
      </c>
      <c r="C8263" s="4">
        <v>1128299.0</v>
      </c>
      <c r="D8263" s="5">
        <v>43889.0</v>
      </c>
      <c r="E8263" s="4" t="s">
        <v>37</v>
      </c>
      <c r="F8263" s="4" t="s">
        <v>48</v>
      </c>
      <c r="G8263" s="4" t="s">
        <v>49</v>
      </c>
      <c r="H8263" s="6" t="s">
        <v>26</v>
      </c>
      <c r="I8263" s="7">
        <v>43.0</v>
      </c>
      <c r="J8263" s="8">
        <v>119.0</v>
      </c>
      <c r="K8263" s="9">
        <v>5117.0</v>
      </c>
      <c r="L8263" s="9">
        <v>1688.61</v>
      </c>
      <c r="M8263" s="10">
        <v>0.32999999999999996</v>
      </c>
      <c r="N8263" s="4" t="s">
        <v>30</v>
      </c>
      <c r="O8263" s="4" t="s">
        <v>23</v>
      </c>
      <c r="P8263" s="4" t="s">
        <v>24</v>
      </c>
    </row>
    <row r="8264" ht="14.25" customHeight="1">
      <c r="B8264" s="4" t="s">
        <v>36</v>
      </c>
      <c r="C8264" s="4">
        <v>1128299.0</v>
      </c>
      <c r="D8264" s="5">
        <v>43891.0</v>
      </c>
      <c r="E8264" s="4" t="s">
        <v>37</v>
      </c>
      <c r="F8264" s="4" t="s">
        <v>48</v>
      </c>
      <c r="G8264" s="4" t="s">
        <v>49</v>
      </c>
      <c r="H8264" s="6" t="s">
        <v>27</v>
      </c>
      <c r="I8264" s="7">
        <v>48.0</v>
      </c>
      <c r="J8264" s="8">
        <v>107.0</v>
      </c>
      <c r="K8264" s="9">
        <v>5136.0</v>
      </c>
      <c r="L8264" s="9">
        <v>2773.440000000001</v>
      </c>
      <c r="M8264" s="10">
        <v>0.5400000000000001</v>
      </c>
      <c r="N8264" s="4" t="s">
        <v>30</v>
      </c>
      <c r="O8264" s="4" t="s">
        <v>23</v>
      </c>
      <c r="P8264" s="4" t="s">
        <v>21</v>
      </c>
    </row>
    <row r="8265" ht="14.25" customHeight="1">
      <c r="B8265" s="4" t="s">
        <v>36</v>
      </c>
      <c r="C8265" s="4">
        <v>1128299.0</v>
      </c>
      <c r="D8265" s="5">
        <v>43892.0</v>
      </c>
      <c r="E8265" s="4" t="s">
        <v>37</v>
      </c>
      <c r="F8265" s="4" t="s">
        <v>48</v>
      </c>
      <c r="G8265" s="4" t="s">
        <v>49</v>
      </c>
      <c r="H8265" s="6" t="s">
        <v>28</v>
      </c>
      <c r="I8265" s="7">
        <v>53.0</v>
      </c>
      <c r="J8265" s="8">
        <v>120.0</v>
      </c>
      <c r="K8265" s="9">
        <v>6360.0</v>
      </c>
      <c r="L8265" s="9">
        <v>1399.2000000000003</v>
      </c>
      <c r="M8265" s="10">
        <v>0.22000000000000003</v>
      </c>
      <c r="N8265" s="4" t="s">
        <v>30</v>
      </c>
      <c r="O8265" s="4" t="s">
        <v>29</v>
      </c>
      <c r="P8265" s="4" t="s">
        <v>21</v>
      </c>
    </row>
    <row r="8266" ht="14.25" customHeight="1">
      <c r="B8266" s="4" t="s">
        <v>36</v>
      </c>
      <c r="C8266" s="4">
        <v>1128299.0</v>
      </c>
      <c r="D8266" s="5">
        <v>43893.0</v>
      </c>
      <c r="E8266" s="4" t="s">
        <v>37</v>
      </c>
      <c r="F8266" s="4" t="s">
        <v>48</v>
      </c>
      <c r="G8266" s="4" t="s">
        <v>49</v>
      </c>
      <c r="H8266" s="6" t="s">
        <v>18</v>
      </c>
      <c r="I8266" s="7">
        <v>47.0</v>
      </c>
      <c r="J8266" s="8">
        <v>196.0</v>
      </c>
      <c r="K8266" s="9">
        <v>9212.0</v>
      </c>
      <c r="L8266" s="9">
        <v>3869.0400000000004</v>
      </c>
      <c r="M8266" s="10">
        <v>0.42000000000000004</v>
      </c>
      <c r="N8266" s="4" t="s">
        <v>30</v>
      </c>
      <c r="O8266" s="4" t="s">
        <v>20</v>
      </c>
      <c r="P8266" s="4" t="s">
        <v>21</v>
      </c>
    </row>
    <row r="8267" ht="14.25" customHeight="1">
      <c r="B8267" s="4" t="s">
        <v>36</v>
      </c>
      <c r="C8267" s="4">
        <v>1128299.0</v>
      </c>
      <c r="D8267" s="5">
        <v>43894.0</v>
      </c>
      <c r="E8267" s="4" t="s">
        <v>37</v>
      </c>
      <c r="F8267" s="4" t="s">
        <v>48</v>
      </c>
      <c r="G8267" s="4" t="s">
        <v>49</v>
      </c>
      <c r="H8267" s="6" t="s">
        <v>22</v>
      </c>
      <c r="I8267" s="7">
        <v>52.0</v>
      </c>
      <c r="J8267" s="8">
        <v>201.0</v>
      </c>
      <c r="K8267" s="9">
        <v>10452.0</v>
      </c>
      <c r="L8267" s="9">
        <v>2613.0</v>
      </c>
      <c r="M8267" s="10">
        <v>0.25</v>
      </c>
      <c r="N8267" s="4" t="s">
        <v>30</v>
      </c>
      <c r="O8267" s="4" t="s">
        <v>23</v>
      </c>
      <c r="P8267" s="4" t="s">
        <v>21</v>
      </c>
    </row>
    <row r="8268" ht="14.25" customHeight="1">
      <c r="B8268" s="4" t="s">
        <v>36</v>
      </c>
      <c r="C8268" s="4">
        <v>1128299.0</v>
      </c>
      <c r="D8268" s="5">
        <v>43895.0</v>
      </c>
      <c r="E8268" s="4" t="s">
        <v>37</v>
      </c>
      <c r="F8268" s="4" t="s">
        <v>48</v>
      </c>
      <c r="G8268" s="4" t="s">
        <v>49</v>
      </c>
      <c r="H8268" s="6" t="s">
        <v>25</v>
      </c>
      <c r="I8268" s="7">
        <v>44.0</v>
      </c>
      <c r="J8268" s="8">
        <v>140.0</v>
      </c>
      <c r="K8268" s="9">
        <v>6160.0</v>
      </c>
      <c r="L8268" s="9">
        <v>2587.2000000000003</v>
      </c>
      <c r="M8268" s="10">
        <v>0.42000000000000004</v>
      </c>
      <c r="N8268" s="4" t="s">
        <v>30</v>
      </c>
      <c r="O8268" s="4" t="s">
        <v>20</v>
      </c>
      <c r="P8268" s="4" t="s">
        <v>24</v>
      </c>
    </row>
    <row r="8269" ht="14.25" customHeight="1">
      <c r="B8269" s="4" t="s">
        <v>36</v>
      </c>
      <c r="C8269" s="4">
        <v>1128299.0</v>
      </c>
      <c r="D8269" s="5">
        <v>43896.0</v>
      </c>
      <c r="E8269" s="4" t="s">
        <v>37</v>
      </c>
      <c r="F8269" s="4" t="s">
        <v>48</v>
      </c>
      <c r="G8269" s="4" t="s">
        <v>49</v>
      </c>
      <c r="H8269" s="6" t="s">
        <v>26</v>
      </c>
      <c r="I8269" s="7">
        <v>43.0</v>
      </c>
      <c r="J8269" s="8">
        <v>132.0</v>
      </c>
      <c r="K8269" s="9">
        <v>5676.0</v>
      </c>
      <c r="L8269" s="9">
        <v>1986.6</v>
      </c>
      <c r="M8269" s="10">
        <v>0.35</v>
      </c>
      <c r="N8269" s="4" t="s">
        <v>30</v>
      </c>
      <c r="O8269" s="4" t="s">
        <v>23</v>
      </c>
      <c r="P8269" s="4" t="s">
        <v>24</v>
      </c>
    </row>
    <row r="8270" ht="14.25" customHeight="1">
      <c r="B8270" s="4" t="s">
        <v>36</v>
      </c>
      <c r="C8270" s="4">
        <v>1128299.0</v>
      </c>
      <c r="D8270" s="5">
        <v>43897.0</v>
      </c>
      <c r="E8270" s="4" t="s">
        <v>37</v>
      </c>
      <c r="F8270" s="4" t="s">
        <v>48</v>
      </c>
      <c r="G8270" s="4" t="s">
        <v>49</v>
      </c>
      <c r="H8270" s="6" t="s">
        <v>27</v>
      </c>
      <c r="I8270" s="7">
        <v>46.0</v>
      </c>
      <c r="J8270" s="8">
        <v>119.0</v>
      </c>
      <c r="K8270" s="9">
        <v>5474.0</v>
      </c>
      <c r="L8270" s="9">
        <v>2955.960000000001</v>
      </c>
      <c r="M8270" s="10">
        <v>0.5400000000000001</v>
      </c>
      <c r="N8270" s="4" t="s">
        <v>30</v>
      </c>
      <c r="O8270" s="4" t="s">
        <v>29</v>
      </c>
      <c r="P8270" s="4" t="s">
        <v>21</v>
      </c>
    </row>
    <row r="8271" ht="14.25" customHeight="1">
      <c r="B8271" s="4" t="s">
        <v>36</v>
      </c>
      <c r="C8271" s="4">
        <v>1128299.0</v>
      </c>
      <c r="D8271" s="5">
        <v>43898.0</v>
      </c>
      <c r="E8271" s="4" t="s">
        <v>37</v>
      </c>
      <c r="F8271" s="4" t="s">
        <v>48</v>
      </c>
      <c r="G8271" s="4" t="s">
        <v>49</v>
      </c>
      <c r="H8271" s="6" t="s">
        <v>28</v>
      </c>
      <c r="I8271" s="7">
        <v>51.0</v>
      </c>
      <c r="J8271" s="8">
        <v>162.0</v>
      </c>
      <c r="K8271" s="9">
        <v>8262.0</v>
      </c>
      <c r="L8271" s="9">
        <v>1735.0200000000002</v>
      </c>
      <c r="M8271" s="10">
        <v>0.21000000000000002</v>
      </c>
      <c r="N8271" s="4" t="s">
        <v>30</v>
      </c>
      <c r="O8271" s="4" t="s">
        <v>20</v>
      </c>
      <c r="P8271" s="4" t="s">
        <v>21</v>
      </c>
    </row>
    <row r="8272" ht="14.25" customHeight="1">
      <c r="B8272" s="4" t="s">
        <v>36</v>
      </c>
      <c r="C8272" s="4">
        <v>1128299.0</v>
      </c>
      <c r="D8272" s="5">
        <v>43899.0</v>
      </c>
      <c r="E8272" s="4" t="s">
        <v>37</v>
      </c>
      <c r="F8272" s="4" t="s">
        <v>48</v>
      </c>
      <c r="G8272" s="4" t="s">
        <v>49</v>
      </c>
      <c r="H8272" s="6" t="s">
        <v>18</v>
      </c>
      <c r="I8272" s="7">
        <v>47.0</v>
      </c>
      <c r="J8272" s="8">
        <v>216.0</v>
      </c>
      <c r="K8272" s="9">
        <v>10152.0</v>
      </c>
      <c r="L8272" s="9">
        <v>3756.2400000000007</v>
      </c>
      <c r="M8272" s="10">
        <v>0.37000000000000005</v>
      </c>
      <c r="N8272" s="4" t="s">
        <v>30</v>
      </c>
      <c r="O8272" s="4" t="s">
        <v>23</v>
      </c>
      <c r="P8272" s="4" t="s">
        <v>21</v>
      </c>
    </row>
    <row r="8273" ht="14.25" customHeight="1">
      <c r="B8273" s="4" t="s">
        <v>36</v>
      </c>
      <c r="C8273" s="4">
        <v>1128299.0</v>
      </c>
      <c r="D8273" s="5">
        <v>43900.0</v>
      </c>
      <c r="E8273" s="4" t="s">
        <v>37</v>
      </c>
      <c r="F8273" s="4" t="s">
        <v>48</v>
      </c>
      <c r="G8273" s="4" t="s">
        <v>49</v>
      </c>
      <c r="H8273" s="6" t="s">
        <v>22</v>
      </c>
      <c r="I8273" s="7">
        <v>50.0</v>
      </c>
      <c r="J8273" s="8">
        <v>209.0</v>
      </c>
      <c r="K8273" s="9">
        <v>10450.0</v>
      </c>
      <c r="L8273" s="9">
        <v>2612.5</v>
      </c>
      <c r="M8273" s="10">
        <v>0.25</v>
      </c>
      <c r="N8273" s="4" t="s">
        <v>30</v>
      </c>
      <c r="O8273" s="4" t="s">
        <v>29</v>
      </c>
      <c r="P8273" s="4" t="s">
        <v>21</v>
      </c>
    </row>
    <row r="8274" ht="14.25" customHeight="1">
      <c r="B8274" s="4" t="s">
        <v>36</v>
      </c>
      <c r="C8274" s="4">
        <v>1128299.0</v>
      </c>
      <c r="D8274" s="5">
        <v>43901.0</v>
      </c>
      <c r="E8274" s="4" t="s">
        <v>37</v>
      </c>
      <c r="F8274" s="4" t="s">
        <v>48</v>
      </c>
      <c r="G8274" s="4" t="s">
        <v>49</v>
      </c>
      <c r="H8274" s="6" t="s">
        <v>25</v>
      </c>
      <c r="I8274" s="7">
        <v>47.0</v>
      </c>
      <c r="J8274" s="8">
        <v>166.0</v>
      </c>
      <c r="K8274" s="9">
        <v>7802.0</v>
      </c>
      <c r="L8274" s="9">
        <v>3276.84</v>
      </c>
      <c r="M8274" s="10">
        <v>0.42000000000000004</v>
      </c>
      <c r="N8274" s="4" t="s">
        <v>30</v>
      </c>
      <c r="O8274" s="4" t="s">
        <v>23</v>
      </c>
      <c r="P8274" s="4" t="s">
        <v>24</v>
      </c>
    </row>
    <row r="8275" ht="14.25" customHeight="1">
      <c r="B8275" s="4" t="s">
        <v>36</v>
      </c>
      <c r="C8275" s="4">
        <v>1128299.0</v>
      </c>
      <c r="D8275" s="5">
        <v>43902.0</v>
      </c>
      <c r="E8275" s="4" t="s">
        <v>37</v>
      </c>
      <c r="F8275" s="4" t="s">
        <v>48</v>
      </c>
      <c r="G8275" s="4" t="s">
        <v>49</v>
      </c>
      <c r="H8275" s="6" t="s">
        <v>26</v>
      </c>
      <c r="I8275" s="7">
        <v>40.0</v>
      </c>
      <c r="J8275" s="8">
        <v>166.0</v>
      </c>
      <c r="K8275" s="9">
        <v>6640.0</v>
      </c>
      <c r="L8275" s="9">
        <v>2390.4</v>
      </c>
      <c r="M8275" s="10">
        <v>0.36</v>
      </c>
      <c r="N8275" s="4" t="s">
        <v>30</v>
      </c>
      <c r="O8275" s="4" t="s">
        <v>29</v>
      </c>
      <c r="P8275" s="4" t="s">
        <v>21</v>
      </c>
    </row>
    <row r="8276" ht="14.25" customHeight="1">
      <c r="B8276" s="4" t="s">
        <v>36</v>
      </c>
      <c r="C8276" s="4">
        <v>1128299.0</v>
      </c>
      <c r="D8276" s="5">
        <v>43903.0</v>
      </c>
      <c r="E8276" s="4" t="s">
        <v>37</v>
      </c>
      <c r="F8276" s="4" t="s">
        <v>48</v>
      </c>
      <c r="G8276" s="4" t="s">
        <v>49</v>
      </c>
      <c r="H8276" s="6" t="s">
        <v>27</v>
      </c>
      <c r="I8276" s="7">
        <v>49.0</v>
      </c>
      <c r="J8276" s="8">
        <v>136.0</v>
      </c>
      <c r="K8276" s="9">
        <v>6664.0</v>
      </c>
      <c r="L8276" s="9">
        <v>3598.560000000001</v>
      </c>
      <c r="M8276" s="10">
        <v>0.5400000000000001</v>
      </c>
      <c r="N8276" s="4" t="s">
        <v>30</v>
      </c>
      <c r="O8276" s="4" t="s">
        <v>29</v>
      </c>
      <c r="P8276" s="4" t="s">
        <v>21</v>
      </c>
    </row>
    <row r="8277" ht="14.25" customHeight="1">
      <c r="B8277" s="4" t="s">
        <v>36</v>
      </c>
      <c r="C8277" s="4">
        <v>1128299.0</v>
      </c>
      <c r="D8277" s="5">
        <v>43904.0</v>
      </c>
      <c r="E8277" s="4" t="s">
        <v>37</v>
      </c>
      <c r="F8277" s="4" t="s">
        <v>48</v>
      </c>
      <c r="G8277" s="4" t="s">
        <v>49</v>
      </c>
      <c r="H8277" s="6" t="s">
        <v>28</v>
      </c>
      <c r="I8277" s="7">
        <v>56.0</v>
      </c>
      <c r="J8277" s="8">
        <v>170.0</v>
      </c>
      <c r="K8277" s="9">
        <v>9520.0</v>
      </c>
      <c r="L8277" s="9">
        <v>1713.6000000000001</v>
      </c>
      <c r="M8277" s="10">
        <v>0.18000000000000002</v>
      </c>
      <c r="N8277" s="4" t="s">
        <v>30</v>
      </c>
      <c r="O8277" s="4" t="s">
        <v>20</v>
      </c>
      <c r="P8277" s="4" t="s">
        <v>21</v>
      </c>
    </row>
    <row r="8278" ht="14.25" customHeight="1">
      <c r="B8278" s="4" t="s">
        <v>36</v>
      </c>
      <c r="C8278" s="4">
        <v>1128299.0</v>
      </c>
      <c r="D8278" s="5">
        <v>43905.0</v>
      </c>
      <c r="E8278" s="4" t="s">
        <v>37</v>
      </c>
      <c r="F8278" s="4" t="s">
        <v>48</v>
      </c>
      <c r="G8278" s="4" t="s">
        <v>49</v>
      </c>
      <c r="H8278" s="6" t="s">
        <v>18</v>
      </c>
      <c r="I8278" s="7">
        <v>20.0</v>
      </c>
      <c r="J8278" s="8">
        <v>149.0</v>
      </c>
      <c r="K8278" s="9">
        <v>2980.0</v>
      </c>
      <c r="L8278" s="9">
        <v>1192.0</v>
      </c>
      <c r="M8278" s="10">
        <v>0.4</v>
      </c>
      <c r="N8278" s="4" t="s">
        <v>30</v>
      </c>
      <c r="O8278" s="4" t="s">
        <v>20</v>
      </c>
      <c r="P8278" s="4" t="s">
        <v>24</v>
      </c>
    </row>
    <row r="8279" ht="14.25" customHeight="1">
      <c r="B8279" s="4" t="s">
        <v>36</v>
      </c>
      <c r="C8279" s="4">
        <v>1128299.0</v>
      </c>
      <c r="D8279" s="5">
        <v>43906.0</v>
      </c>
      <c r="E8279" s="4" t="s">
        <v>37</v>
      </c>
      <c r="F8279" s="4" t="s">
        <v>48</v>
      </c>
      <c r="G8279" s="4" t="s">
        <v>49</v>
      </c>
      <c r="H8279" s="6" t="s">
        <v>22</v>
      </c>
      <c r="I8279" s="7">
        <v>31.0</v>
      </c>
      <c r="J8279" s="8">
        <v>145.0</v>
      </c>
      <c r="K8279" s="9">
        <v>4495.0</v>
      </c>
      <c r="L8279" s="9">
        <v>1123.75</v>
      </c>
      <c r="M8279" s="10">
        <v>0.25</v>
      </c>
      <c r="N8279" s="4" t="s">
        <v>30</v>
      </c>
      <c r="O8279" s="4" t="s">
        <v>23</v>
      </c>
      <c r="P8279" s="4" t="s">
        <v>21</v>
      </c>
    </row>
    <row r="8280" ht="14.25" customHeight="1">
      <c r="B8280" s="4" t="s">
        <v>36</v>
      </c>
      <c r="C8280" s="4">
        <v>1128299.0</v>
      </c>
      <c r="D8280" s="5">
        <v>43907.0</v>
      </c>
      <c r="E8280" s="4" t="s">
        <v>37</v>
      </c>
      <c r="F8280" s="4" t="s">
        <v>48</v>
      </c>
      <c r="G8280" s="4" t="s">
        <v>49</v>
      </c>
      <c r="H8280" s="6" t="s">
        <v>25</v>
      </c>
      <c r="I8280" s="7">
        <v>26.0</v>
      </c>
      <c r="J8280" s="8">
        <v>128.0</v>
      </c>
      <c r="K8280" s="9">
        <v>3328.0</v>
      </c>
      <c r="L8280" s="9">
        <v>1397.7600000000002</v>
      </c>
      <c r="M8280" s="10">
        <v>0.42000000000000004</v>
      </c>
      <c r="N8280" s="4" t="s">
        <v>30</v>
      </c>
      <c r="O8280" s="4" t="s">
        <v>29</v>
      </c>
      <c r="P8280" s="4" t="s">
        <v>21</v>
      </c>
    </row>
    <row r="8281" ht="14.25" customHeight="1">
      <c r="B8281" s="4" t="s">
        <v>36</v>
      </c>
      <c r="C8281" s="4">
        <v>1128299.0</v>
      </c>
      <c r="D8281" s="5">
        <v>43908.0</v>
      </c>
      <c r="E8281" s="4" t="s">
        <v>37</v>
      </c>
      <c r="F8281" s="4" t="s">
        <v>48</v>
      </c>
      <c r="G8281" s="4" t="s">
        <v>49</v>
      </c>
      <c r="H8281" s="6" t="s">
        <v>26</v>
      </c>
      <c r="I8281" s="7">
        <v>26.0</v>
      </c>
      <c r="J8281" s="8">
        <v>96.0</v>
      </c>
      <c r="K8281" s="9">
        <v>2496.0</v>
      </c>
      <c r="L8281" s="9">
        <v>848.6399999999999</v>
      </c>
      <c r="M8281" s="10">
        <v>0.33999999999999997</v>
      </c>
      <c r="N8281" s="4" t="s">
        <v>30</v>
      </c>
      <c r="O8281" s="4" t="s">
        <v>23</v>
      </c>
      <c r="P8281" s="4" t="s">
        <v>24</v>
      </c>
    </row>
    <row r="8282" ht="14.25" customHeight="1">
      <c r="B8282" s="4" t="s">
        <v>32</v>
      </c>
      <c r="C8282" s="4">
        <v>1197831.0</v>
      </c>
      <c r="D8282" s="5">
        <v>44269.0</v>
      </c>
      <c r="E8282" s="4" t="s">
        <v>33</v>
      </c>
      <c r="F8282" s="4" t="s">
        <v>61</v>
      </c>
      <c r="G8282" s="4" t="s">
        <v>62</v>
      </c>
      <c r="H8282" s="6" t="s">
        <v>27</v>
      </c>
      <c r="I8282" s="7">
        <v>30.0</v>
      </c>
      <c r="J8282" s="8">
        <v>123.0</v>
      </c>
      <c r="K8282" s="9">
        <v>3690.0</v>
      </c>
      <c r="L8282" s="9">
        <v>1254.6</v>
      </c>
      <c r="M8282" s="10">
        <v>0.33999999999999997</v>
      </c>
      <c r="N8282" s="4" t="s">
        <v>30</v>
      </c>
      <c r="O8282" s="4" t="s">
        <v>20</v>
      </c>
      <c r="P8282" s="4" t="s">
        <v>24</v>
      </c>
    </row>
    <row r="8283" ht="14.25" customHeight="1">
      <c r="B8283" s="4" t="s">
        <v>32</v>
      </c>
      <c r="C8283" s="4">
        <v>1197831.0</v>
      </c>
      <c r="D8283" s="5">
        <v>44270.0</v>
      </c>
      <c r="E8283" s="4" t="s">
        <v>33</v>
      </c>
      <c r="F8283" s="4" t="s">
        <v>61</v>
      </c>
      <c r="G8283" s="4" t="s">
        <v>62</v>
      </c>
      <c r="H8283" s="6" t="s">
        <v>28</v>
      </c>
      <c r="I8283" s="7">
        <v>24.0</v>
      </c>
      <c r="J8283" s="8">
        <v>170.0</v>
      </c>
      <c r="K8283" s="9">
        <v>4080.0</v>
      </c>
      <c r="L8283" s="9">
        <v>2162.4</v>
      </c>
      <c r="M8283" s="10">
        <v>0.53</v>
      </c>
      <c r="N8283" s="4" t="s">
        <v>30</v>
      </c>
      <c r="O8283" s="4" t="s">
        <v>23</v>
      </c>
      <c r="P8283" s="4" t="s">
        <v>21</v>
      </c>
    </row>
    <row r="8284" ht="14.25" customHeight="1">
      <c r="B8284" s="4" t="s">
        <v>32</v>
      </c>
      <c r="C8284" s="4">
        <v>1197831.0</v>
      </c>
      <c r="D8284" s="5">
        <v>44271.0</v>
      </c>
      <c r="E8284" s="4" t="s">
        <v>33</v>
      </c>
      <c r="F8284" s="4" t="s">
        <v>61</v>
      </c>
      <c r="G8284" s="4" t="s">
        <v>62</v>
      </c>
      <c r="H8284" s="6" t="s">
        <v>18</v>
      </c>
      <c r="I8284" s="7">
        <v>18.0</v>
      </c>
      <c r="J8284" s="8">
        <v>202.0</v>
      </c>
      <c r="K8284" s="9">
        <v>3636.0</v>
      </c>
      <c r="L8284" s="9">
        <v>1345.32</v>
      </c>
      <c r="M8284" s="10">
        <v>0.37</v>
      </c>
      <c r="N8284" s="4" t="s">
        <v>30</v>
      </c>
      <c r="O8284" s="4" t="s">
        <v>29</v>
      </c>
      <c r="P8284" s="4" t="s">
        <v>24</v>
      </c>
    </row>
    <row r="8285" ht="14.25" customHeight="1">
      <c r="B8285" s="4" t="s">
        <v>32</v>
      </c>
      <c r="C8285" s="4">
        <v>1197831.0</v>
      </c>
      <c r="D8285" s="5">
        <v>44272.0</v>
      </c>
      <c r="E8285" s="4" t="s">
        <v>33</v>
      </c>
      <c r="F8285" s="4" t="s">
        <v>61</v>
      </c>
      <c r="G8285" s="4" t="s">
        <v>62</v>
      </c>
      <c r="H8285" s="6" t="s">
        <v>22</v>
      </c>
      <c r="I8285" s="7">
        <v>23.0</v>
      </c>
      <c r="J8285" s="8">
        <v>219.0</v>
      </c>
      <c r="K8285" s="9">
        <v>5037.0</v>
      </c>
      <c r="L8285" s="9">
        <v>1964.4299999999998</v>
      </c>
      <c r="M8285" s="10">
        <v>0.38999999999999996</v>
      </c>
      <c r="N8285" s="4" t="s">
        <v>30</v>
      </c>
      <c r="O8285" s="4" t="s">
        <v>23</v>
      </c>
      <c r="P8285" s="4" t="s">
        <v>24</v>
      </c>
    </row>
    <row r="8286" ht="14.25" customHeight="1">
      <c r="B8286" s="4" t="s">
        <v>32</v>
      </c>
      <c r="C8286" s="4">
        <v>1197831.0</v>
      </c>
      <c r="D8286" s="5">
        <v>44273.0</v>
      </c>
      <c r="E8286" s="4" t="s">
        <v>33</v>
      </c>
      <c r="F8286" s="4" t="s">
        <v>61</v>
      </c>
      <c r="G8286" s="4" t="s">
        <v>62</v>
      </c>
      <c r="H8286" s="6" t="s">
        <v>25</v>
      </c>
      <c r="I8286" s="7">
        <v>23.0</v>
      </c>
      <c r="J8286" s="8">
        <v>140.0</v>
      </c>
      <c r="K8286" s="9">
        <v>3220.0</v>
      </c>
      <c r="L8286" s="9">
        <v>1255.8</v>
      </c>
      <c r="M8286" s="10">
        <v>0.38999999999999996</v>
      </c>
      <c r="N8286" s="4" t="s">
        <v>30</v>
      </c>
      <c r="O8286" s="4" t="s">
        <v>20</v>
      </c>
      <c r="P8286" s="4" t="s">
        <v>21</v>
      </c>
    </row>
    <row r="8287" ht="14.25" customHeight="1">
      <c r="B8287" s="4" t="s">
        <v>32</v>
      </c>
      <c r="C8287" s="4">
        <v>1197831.0</v>
      </c>
      <c r="D8287" s="5">
        <v>44274.0</v>
      </c>
      <c r="E8287" s="4" t="s">
        <v>33</v>
      </c>
      <c r="F8287" s="4" t="s">
        <v>61</v>
      </c>
      <c r="G8287" s="4" t="s">
        <v>62</v>
      </c>
      <c r="H8287" s="6" t="s">
        <v>26</v>
      </c>
      <c r="I8287" s="7">
        <v>28.0</v>
      </c>
      <c r="J8287" s="8">
        <v>128.0</v>
      </c>
      <c r="K8287" s="9">
        <v>3584.0</v>
      </c>
      <c r="L8287" s="9">
        <v>1756.1599999999999</v>
      </c>
      <c r="M8287" s="10">
        <v>0.49</v>
      </c>
      <c r="N8287" s="4" t="s">
        <v>30</v>
      </c>
      <c r="O8287" s="4" t="s">
        <v>29</v>
      </c>
      <c r="P8287" s="4" t="s">
        <v>21</v>
      </c>
    </row>
    <row r="8288" ht="14.25" customHeight="1">
      <c r="B8288" s="4" t="s">
        <v>32</v>
      </c>
      <c r="C8288" s="4">
        <v>1197831.0</v>
      </c>
      <c r="D8288" s="5">
        <v>44275.0</v>
      </c>
      <c r="E8288" s="4" t="s">
        <v>33</v>
      </c>
      <c r="F8288" s="4" t="s">
        <v>61</v>
      </c>
      <c r="G8288" s="4" t="s">
        <v>62</v>
      </c>
      <c r="H8288" s="6" t="s">
        <v>27</v>
      </c>
      <c r="I8288" s="7">
        <v>29.0</v>
      </c>
      <c r="J8288" s="8">
        <v>94.0</v>
      </c>
      <c r="K8288" s="9">
        <v>2726.0</v>
      </c>
      <c r="L8288" s="9">
        <v>872.32</v>
      </c>
      <c r="M8288" s="10">
        <v>0.32</v>
      </c>
      <c r="N8288" s="4" t="s">
        <v>30</v>
      </c>
      <c r="O8288" s="4" t="s">
        <v>20</v>
      </c>
      <c r="P8288" s="4" t="s">
        <v>24</v>
      </c>
    </row>
    <row r="8289" ht="14.25" customHeight="1">
      <c r="B8289" s="4" t="s">
        <v>32</v>
      </c>
      <c r="C8289" s="4">
        <v>1197831.0</v>
      </c>
      <c r="D8289" s="5">
        <v>44276.0</v>
      </c>
      <c r="E8289" s="4" t="s">
        <v>33</v>
      </c>
      <c r="F8289" s="4" t="s">
        <v>61</v>
      </c>
      <c r="G8289" s="4" t="s">
        <v>62</v>
      </c>
      <c r="H8289" s="6" t="s">
        <v>28</v>
      </c>
      <c r="I8289" s="7">
        <v>28.0</v>
      </c>
      <c r="J8289" s="8">
        <v>143.0</v>
      </c>
      <c r="K8289" s="9">
        <v>4004.0</v>
      </c>
      <c r="L8289" s="9">
        <v>2242.2400000000002</v>
      </c>
      <c r="M8289" s="10">
        <v>0.56</v>
      </c>
      <c r="N8289" s="4" t="s">
        <v>30</v>
      </c>
      <c r="O8289" s="4" t="s">
        <v>23</v>
      </c>
      <c r="P8289" s="4" t="s">
        <v>24</v>
      </c>
    </row>
    <row r="8290" ht="14.25" customHeight="1">
      <c r="B8290" s="4" t="s">
        <v>32</v>
      </c>
      <c r="C8290" s="4">
        <v>1197831.0</v>
      </c>
      <c r="D8290" s="5">
        <v>44277.0</v>
      </c>
      <c r="E8290" s="4" t="s">
        <v>33</v>
      </c>
      <c r="F8290" s="4" t="s">
        <v>61</v>
      </c>
      <c r="G8290" s="4" t="s">
        <v>62</v>
      </c>
      <c r="H8290" s="6" t="s">
        <v>18</v>
      </c>
      <c r="I8290" s="7">
        <v>20.0</v>
      </c>
      <c r="J8290" s="8">
        <v>221.0</v>
      </c>
      <c r="K8290" s="9">
        <v>4420.0</v>
      </c>
      <c r="L8290" s="9">
        <v>1900.5999999999997</v>
      </c>
      <c r="M8290" s="10">
        <v>0.42999999999999994</v>
      </c>
      <c r="N8290" s="4" t="s">
        <v>30</v>
      </c>
      <c r="O8290" s="4" t="s">
        <v>29</v>
      </c>
      <c r="P8290" s="4" t="s">
        <v>24</v>
      </c>
    </row>
    <row r="8291" ht="14.25" customHeight="1">
      <c r="B8291" s="4" t="s">
        <v>32</v>
      </c>
      <c r="C8291" s="4">
        <v>1197831.0</v>
      </c>
      <c r="D8291" s="5">
        <v>44278.0</v>
      </c>
      <c r="E8291" s="4" t="s">
        <v>33</v>
      </c>
      <c r="F8291" s="4" t="s">
        <v>61</v>
      </c>
      <c r="G8291" s="4" t="s">
        <v>62</v>
      </c>
      <c r="H8291" s="6" t="s">
        <v>22</v>
      </c>
      <c r="I8291" s="7">
        <v>31.0</v>
      </c>
      <c r="J8291" s="8">
        <v>195.0</v>
      </c>
      <c r="K8291" s="9">
        <v>6045.0</v>
      </c>
      <c r="L8291" s="9">
        <v>2841.1499999999996</v>
      </c>
      <c r="M8291" s="10">
        <v>0.47</v>
      </c>
      <c r="N8291" s="4" t="s">
        <v>30</v>
      </c>
      <c r="O8291" s="4" t="s">
        <v>20</v>
      </c>
      <c r="P8291" s="4" t="s">
        <v>24</v>
      </c>
    </row>
    <row r="8292" ht="14.25" customHeight="1">
      <c r="B8292" s="4" t="s">
        <v>32</v>
      </c>
      <c r="C8292" s="4">
        <v>1197831.0</v>
      </c>
      <c r="D8292" s="5">
        <v>44279.0</v>
      </c>
      <c r="E8292" s="4" t="s">
        <v>33</v>
      </c>
      <c r="F8292" s="4" t="s">
        <v>61</v>
      </c>
      <c r="G8292" s="4" t="s">
        <v>62</v>
      </c>
      <c r="H8292" s="6" t="s">
        <v>25</v>
      </c>
      <c r="I8292" s="7">
        <v>22.0</v>
      </c>
      <c r="J8292" s="8">
        <v>166.0</v>
      </c>
      <c r="K8292" s="9">
        <v>3652.0</v>
      </c>
      <c r="L8292" s="9">
        <v>1570.3599999999997</v>
      </c>
      <c r="M8292" s="10">
        <v>0.42999999999999994</v>
      </c>
      <c r="N8292" s="4" t="s">
        <v>30</v>
      </c>
      <c r="O8292" s="4" t="s">
        <v>29</v>
      </c>
      <c r="P8292" s="4" t="s">
        <v>21</v>
      </c>
    </row>
    <row r="8293" ht="14.25" customHeight="1">
      <c r="B8293" s="4" t="s">
        <v>32</v>
      </c>
      <c r="C8293" s="4">
        <v>1197831.0</v>
      </c>
      <c r="D8293" s="5">
        <v>44280.0</v>
      </c>
      <c r="E8293" s="4" t="s">
        <v>33</v>
      </c>
      <c r="F8293" s="4" t="s">
        <v>61</v>
      </c>
      <c r="G8293" s="4" t="s">
        <v>62</v>
      </c>
      <c r="H8293" s="6" t="s">
        <v>26</v>
      </c>
      <c r="I8293" s="7">
        <v>25.0</v>
      </c>
      <c r="J8293" s="8">
        <v>124.0</v>
      </c>
      <c r="K8293" s="9">
        <v>3100.0</v>
      </c>
      <c r="L8293" s="9">
        <v>1736.0000000000002</v>
      </c>
      <c r="M8293" s="10">
        <v>0.56</v>
      </c>
      <c r="N8293" s="4" t="s">
        <v>30</v>
      </c>
      <c r="O8293" s="4" t="s">
        <v>23</v>
      </c>
      <c r="P8293" s="4" t="s">
        <v>21</v>
      </c>
    </row>
    <row r="8294" ht="14.25" customHeight="1">
      <c r="B8294" s="4" t="s">
        <v>32</v>
      </c>
      <c r="C8294" s="4">
        <v>1197831.0</v>
      </c>
      <c r="D8294" s="5">
        <v>44281.0</v>
      </c>
      <c r="E8294" s="4" t="s">
        <v>33</v>
      </c>
      <c r="F8294" s="4" t="s">
        <v>61</v>
      </c>
      <c r="G8294" s="4" t="s">
        <v>62</v>
      </c>
      <c r="H8294" s="6" t="s">
        <v>27</v>
      </c>
      <c r="I8294" s="7">
        <v>27.0</v>
      </c>
      <c r="J8294" s="8">
        <v>88.0</v>
      </c>
      <c r="K8294" s="9">
        <v>2376.0</v>
      </c>
      <c r="L8294" s="9">
        <v>974.16</v>
      </c>
      <c r="M8294" s="10">
        <v>0.41</v>
      </c>
      <c r="N8294" s="4" t="s">
        <v>30</v>
      </c>
      <c r="O8294" s="4" t="s">
        <v>29</v>
      </c>
      <c r="P8294" s="4" t="s">
        <v>24</v>
      </c>
    </row>
    <row r="8295" ht="14.25" customHeight="1">
      <c r="B8295" s="4" t="s">
        <v>32</v>
      </c>
      <c r="C8295" s="4">
        <v>1197831.0</v>
      </c>
      <c r="D8295" s="5">
        <v>44282.0</v>
      </c>
      <c r="E8295" s="4" t="s">
        <v>33</v>
      </c>
      <c r="F8295" s="4" t="s">
        <v>61</v>
      </c>
      <c r="G8295" s="4" t="s">
        <v>62</v>
      </c>
      <c r="H8295" s="6" t="s">
        <v>28</v>
      </c>
      <c r="I8295" s="7">
        <v>25.0</v>
      </c>
      <c r="J8295" s="8">
        <v>145.0</v>
      </c>
      <c r="K8295" s="9">
        <v>3625.0</v>
      </c>
      <c r="L8295" s="9">
        <v>2211.2500000000005</v>
      </c>
      <c r="M8295" s="10">
        <v>0.6100000000000001</v>
      </c>
      <c r="N8295" s="4" t="s">
        <v>30</v>
      </c>
      <c r="O8295" s="4" t="s">
        <v>29</v>
      </c>
      <c r="P8295" s="4" t="s">
        <v>21</v>
      </c>
    </row>
    <row r="8296" ht="14.25" customHeight="1">
      <c r="B8296" s="4" t="s">
        <v>32</v>
      </c>
      <c r="C8296" s="4">
        <v>1197831.0</v>
      </c>
      <c r="D8296" s="5">
        <v>44283.0</v>
      </c>
      <c r="E8296" s="4" t="s">
        <v>33</v>
      </c>
      <c r="F8296" s="4" t="s">
        <v>61</v>
      </c>
      <c r="G8296" s="4" t="s">
        <v>62</v>
      </c>
      <c r="H8296" s="6" t="s">
        <v>18</v>
      </c>
      <c r="I8296" s="7">
        <v>13.0</v>
      </c>
      <c r="J8296" s="8">
        <v>203.0</v>
      </c>
      <c r="K8296" s="9">
        <v>2639.0</v>
      </c>
      <c r="L8296" s="9">
        <v>1187.55</v>
      </c>
      <c r="M8296" s="10">
        <v>0.44999999999999996</v>
      </c>
      <c r="N8296" s="4" t="s">
        <v>30</v>
      </c>
      <c r="O8296" s="4" t="s">
        <v>20</v>
      </c>
      <c r="P8296" s="4" t="s">
        <v>24</v>
      </c>
    </row>
    <row r="8297" ht="14.25" customHeight="1">
      <c r="B8297" s="4" t="s">
        <v>32</v>
      </c>
      <c r="C8297" s="4">
        <v>1197831.0</v>
      </c>
      <c r="D8297" s="5">
        <v>44284.0</v>
      </c>
      <c r="E8297" s="4" t="s">
        <v>33</v>
      </c>
      <c r="F8297" s="4" t="s">
        <v>61</v>
      </c>
      <c r="G8297" s="4" t="s">
        <v>62</v>
      </c>
      <c r="H8297" s="6" t="s">
        <v>22</v>
      </c>
      <c r="I8297" s="7">
        <v>17.0</v>
      </c>
      <c r="J8297" s="8">
        <v>203.0</v>
      </c>
      <c r="K8297" s="9">
        <v>3451.0</v>
      </c>
      <c r="L8297" s="9">
        <v>1449.4199999999998</v>
      </c>
      <c r="M8297" s="10">
        <v>0.42</v>
      </c>
      <c r="N8297" s="4" t="s">
        <v>30</v>
      </c>
      <c r="O8297" s="4" t="s">
        <v>23</v>
      </c>
      <c r="P8297" s="4" t="s">
        <v>21</v>
      </c>
    </row>
    <row r="8298" ht="14.25" customHeight="1">
      <c r="B8298" s="4" t="s">
        <v>32</v>
      </c>
      <c r="C8298" s="4">
        <v>1197831.0</v>
      </c>
      <c r="D8298" s="5">
        <v>44285.0</v>
      </c>
      <c r="E8298" s="4" t="s">
        <v>33</v>
      </c>
      <c r="F8298" s="4" t="s">
        <v>61</v>
      </c>
      <c r="G8298" s="4" t="s">
        <v>62</v>
      </c>
      <c r="H8298" s="6" t="s">
        <v>25</v>
      </c>
      <c r="I8298" s="7">
        <v>15.0</v>
      </c>
      <c r="J8298" s="8">
        <v>170.0</v>
      </c>
      <c r="K8298" s="9">
        <v>2550.0</v>
      </c>
      <c r="L8298" s="9">
        <v>1121.9999999999998</v>
      </c>
      <c r="M8298" s="10">
        <v>0.43999999999999995</v>
      </c>
      <c r="N8298" s="4" t="s">
        <v>30</v>
      </c>
      <c r="O8298" s="4" t="s">
        <v>29</v>
      </c>
      <c r="P8298" s="4" t="s">
        <v>24</v>
      </c>
    </row>
    <row r="8299" ht="14.25" customHeight="1">
      <c r="B8299" s="4" t="s">
        <v>32</v>
      </c>
      <c r="C8299" s="4">
        <v>1197831.0</v>
      </c>
      <c r="D8299" s="5">
        <v>44286.0</v>
      </c>
      <c r="E8299" s="4" t="s">
        <v>33</v>
      </c>
      <c r="F8299" s="4" t="s">
        <v>61</v>
      </c>
      <c r="G8299" s="4" t="s">
        <v>62</v>
      </c>
      <c r="H8299" s="6" t="s">
        <v>26</v>
      </c>
      <c r="I8299" s="7">
        <v>20.0</v>
      </c>
      <c r="J8299" s="8">
        <v>128.0</v>
      </c>
      <c r="K8299" s="9">
        <v>2560.0</v>
      </c>
      <c r="L8299" s="9">
        <v>1433.6000000000001</v>
      </c>
      <c r="M8299" s="10">
        <v>0.56</v>
      </c>
      <c r="N8299" s="4" t="s">
        <v>30</v>
      </c>
      <c r="O8299" s="4" t="s">
        <v>23</v>
      </c>
      <c r="P8299" s="4" t="s">
        <v>21</v>
      </c>
    </row>
    <row r="8300" ht="14.25" customHeight="1">
      <c r="B8300" s="4" t="s">
        <v>32</v>
      </c>
      <c r="C8300" s="4">
        <v>1197831.0</v>
      </c>
      <c r="D8300" s="5">
        <v>44287.0</v>
      </c>
      <c r="E8300" s="4" t="s">
        <v>33</v>
      </c>
      <c r="F8300" s="4" t="s">
        <v>61</v>
      </c>
      <c r="G8300" s="4" t="s">
        <v>62</v>
      </c>
      <c r="H8300" s="6" t="s">
        <v>27</v>
      </c>
      <c r="I8300" s="7">
        <v>20.0</v>
      </c>
      <c r="J8300" s="8">
        <v>105.0</v>
      </c>
      <c r="K8300" s="9">
        <v>2100.0</v>
      </c>
      <c r="L8300" s="9">
        <v>798.0</v>
      </c>
      <c r="M8300" s="10">
        <v>0.38</v>
      </c>
      <c r="N8300" s="4" t="s">
        <v>30</v>
      </c>
      <c r="O8300" s="4" t="s">
        <v>23</v>
      </c>
      <c r="P8300" s="4" t="s">
        <v>24</v>
      </c>
    </row>
    <row r="8301" ht="14.25" customHeight="1">
      <c r="B8301" s="4" t="s">
        <v>32</v>
      </c>
      <c r="C8301" s="4">
        <v>1197831.0</v>
      </c>
      <c r="D8301" s="5">
        <v>44288.0</v>
      </c>
      <c r="E8301" s="4" t="s">
        <v>33</v>
      </c>
      <c r="F8301" s="4" t="s">
        <v>61</v>
      </c>
      <c r="G8301" s="4" t="s">
        <v>62</v>
      </c>
      <c r="H8301" s="6" t="s">
        <v>28</v>
      </c>
      <c r="I8301" s="7">
        <v>18.0</v>
      </c>
      <c r="J8301" s="8">
        <v>196.0</v>
      </c>
      <c r="K8301" s="9">
        <v>3528.0</v>
      </c>
      <c r="L8301" s="9">
        <v>2152.0800000000004</v>
      </c>
      <c r="M8301" s="10">
        <v>0.6100000000000001</v>
      </c>
      <c r="N8301" s="4" t="s">
        <v>30</v>
      </c>
      <c r="O8301" s="4" t="s">
        <v>20</v>
      </c>
      <c r="P8301" s="4" t="s">
        <v>24</v>
      </c>
    </row>
    <row r="8302" ht="14.25" customHeight="1">
      <c r="B8302" s="4" t="s">
        <v>32</v>
      </c>
      <c r="C8302" s="4">
        <v>1197831.0</v>
      </c>
      <c r="D8302" s="5">
        <v>44289.0</v>
      </c>
      <c r="E8302" s="4" t="s">
        <v>33</v>
      </c>
      <c r="F8302" s="4" t="s">
        <v>61</v>
      </c>
      <c r="G8302" s="4" t="s">
        <v>62</v>
      </c>
      <c r="H8302" s="6" t="s">
        <v>18</v>
      </c>
      <c r="I8302" s="7">
        <v>12.0</v>
      </c>
      <c r="J8302" s="8">
        <v>247.0</v>
      </c>
      <c r="K8302" s="9">
        <v>2964.0</v>
      </c>
      <c r="L8302" s="9">
        <v>1333.8</v>
      </c>
      <c r="M8302" s="10">
        <v>0.44999999999999996</v>
      </c>
      <c r="N8302" s="4" t="s">
        <v>30</v>
      </c>
      <c r="O8302" s="4" t="s">
        <v>29</v>
      </c>
      <c r="P8302" s="4" t="s">
        <v>24</v>
      </c>
    </row>
    <row r="8303" ht="14.25" customHeight="1">
      <c r="B8303" s="4" t="s">
        <v>32</v>
      </c>
      <c r="C8303" s="4">
        <v>1197831.0</v>
      </c>
      <c r="D8303" s="5">
        <v>44290.0</v>
      </c>
      <c r="E8303" s="4" t="s">
        <v>33</v>
      </c>
      <c r="F8303" s="4" t="s">
        <v>61</v>
      </c>
      <c r="G8303" s="4" t="s">
        <v>62</v>
      </c>
      <c r="H8303" s="6" t="s">
        <v>22</v>
      </c>
      <c r="I8303" s="7">
        <v>20.0</v>
      </c>
      <c r="J8303" s="8">
        <v>240.0</v>
      </c>
      <c r="K8303" s="9">
        <v>4800.0</v>
      </c>
      <c r="L8303" s="9">
        <v>2111.9999999999995</v>
      </c>
      <c r="M8303" s="10">
        <v>0.43999999999999995</v>
      </c>
      <c r="N8303" s="4" t="s">
        <v>30</v>
      </c>
      <c r="O8303" s="4" t="s">
        <v>29</v>
      </c>
      <c r="P8303" s="4" t="s">
        <v>21</v>
      </c>
    </row>
    <row r="8304" ht="14.25" customHeight="1">
      <c r="B8304" s="4" t="s">
        <v>32</v>
      </c>
      <c r="C8304" s="4">
        <v>1197831.0</v>
      </c>
      <c r="D8304" s="5">
        <v>44291.0</v>
      </c>
      <c r="E8304" s="4" t="s">
        <v>33</v>
      </c>
      <c r="F8304" s="4" t="s">
        <v>61</v>
      </c>
      <c r="G8304" s="4" t="s">
        <v>62</v>
      </c>
      <c r="H8304" s="6" t="s">
        <v>25</v>
      </c>
      <c r="I8304" s="7">
        <v>14.0</v>
      </c>
      <c r="J8304" s="8">
        <v>204.0</v>
      </c>
      <c r="K8304" s="9">
        <v>2856.0</v>
      </c>
      <c r="L8304" s="9">
        <v>1313.76</v>
      </c>
      <c r="M8304" s="10">
        <v>0.45999999999999996</v>
      </c>
      <c r="N8304" s="4" t="s">
        <v>30</v>
      </c>
      <c r="O8304" s="4" t="s">
        <v>20</v>
      </c>
      <c r="P8304" s="4" t="s">
        <v>21</v>
      </c>
    </row>
    <row r="8305" ht="14.25" customHeight="1">
      <c r="B8305" s="4" t="s">
        <v>32</v>
      </c>
      <c r="C8305" s="4">
        <v>1197831.0</v>
      </c>
      <c r="D8305" s="5">
        <v>44292.0</v>
      </c>
      <c r="E8305" s="4" t="s">
        <v>33</v>
      </c>
      <c r="F8305" s="4" t="s">
        <v>61</v>
      </c>
      <c r="G8305" s="4" t="s">
        <v>62</v>
      </c>
      <c r="H8305" s="6" t="s">
        <v>26</v>
      </c>
      <c r="I8305" s="7">
        <v>20.0</v>
      </c>
      <c r="J8305" s="8">
        <v>179.0</v>
      </c>
      <c r="K8305" s="9">
        <v>3580.0</v>
      </c>
      <c r="L8305" s="9">
        <v>1933.2</v>
      </c>
      <c r="M8305" s="10">
        <v>0.54</v>
      </c>
      <c r="N8305" s="4" t="s">
        <v>30</v>
      </c>
      <c r="O8305" s="4" t="s">
        <v>29</v>
      </c>
      <c r="P8305" s="4" t="s">
        <v>21</v>
      </c>
    </row>
    <row r="8306" ht="14.25" customHeight="1">
      <c r="B8306" s="4" t="s">
        <v>32</v>
      </c>
      <c r="C8306" s="4">
        <v>1197831.0</v>
      </c>
      <c r="D8306" s="5">
        <v>44293.0</v>
      </c>
      <c r="E8306" s="4" t="s">
        <v>33</v>
      </c>
      <c r="F8306" s="4" t="s">
        <v>61</v>
      </c>
      <c r="G8306" s="4" t="s">
        <v>62</v>
      </c>
      <c r="H8306" s="6" t="s">
        <v>27</v>
      </c>
      <c r="I8306" s="7">
        <v>33.0</v>
      </c>
      <c r="J8306" s="8">
        <v>132.0</v>
      </c>
      <c r="K8306" s="9">
        <v>4356.0</v>
      </c>
      <c r="L8306" s="9">
        <v>1785.9599999999998</v>
      </c>
      <c r="M8306" s="10">
        <v>0.41</v>
      </c>
      <c r="N8306" s="4" t="s">
        <v>30</v>
      </c>
      <c r="O8306" s="4" t="s">
        <v>20</v>
      </c>
      <c r="P8306" s="4" t="s">
        <v>24</v>
      </c>
    </row>
    <row r="8307" ht="14.25" customHeight="1">
      <c r="B8307" s="4" t="s">
        <v>32</v>
      </c>
      <c r="C8307" s="4">
        <v>1197831.0</v>
      </c>
      <c r="D8307" s="5">
        <v>44294.0</v>
      </c>
      <c r="E8307" s="4" t="s">
        <v>33</v>
      </c>
      <c r="F8307" s="4" t="s">
        <v>61</v>
      </c>
      <c r="G8307" s="4" t="s">
        <v>62</v>
      </c>
      <c r="H8307" s="6" t="s">
        <v>28</v>
      </c>
      <c r="I8307" s="7">
        <v>31.0</v>
      </c>
      <c r="J8307" s="8">
        <v>271.0</v>
      </c>
      <c r="K8307" s="9">
        <v>8401.0</v>
      </c>
      <c r="L8307" s="9">
        <v>4956.590000000001</v>
      </c>
      <c r="M8307" s="10">
        <v>0.5900000000000001</v>
      </c>
      <c r="N8307" s="4" t="s">
        <v>30</v>
      </c>
      <c r="O8307" s="4" t="s">
        <v>23</v>
      </c>
      <c r="P8307" s="4" t="s">
        <v>21</v>
      </c>
    </row>
    <row r="8308" ht="14.25" customHeight="1">
      <c r="B8308" s="4" t="s">
        <v>32</v>
      </c>
      <c r="C8308" s="4">
        <v>1197831.0</v>
      </c>
      <c r="D8308" s="5">
        <v>44295.0</v>
      </c>
      <c r="E8308" s="4" t="s">
        <v>33</v>
      </c>
      <c r="F8308" s="4" t="s">
        <v>61</v>
      </c>
      <c r="G8308" s="4" t="s">
        <v>62</v>
      </c>
      <c r="H8308" s="6" t="s">
        <v>18</v>
      </c>
      <c r="I8308" s="7">
        <v>28.0</v>
      </c>
      <c r="J8308" s="8">
        <v>256.0</v>
      </c>
      <c r="K8308" s="9">
        <v>7168.0</v>
      </c>
      <c r="L8308" s="9">
        <v>3368.96</v>
      </c>
      <c r="M8308" s="10">
        <v>0.47</v>
      </c>
      <c r="N8308" s="4" t="s">
        <v>30</v>
      </c>
      <c r="O8308" s="4" t="s">
        <v>23</v>
      </c>
      <c r="P8308" s="4" t="s">
        <v>21</v>
      </c>
    </row>
    <row r="8309" ht="14.25" customHeight="1">
      <c r="B8309" s="4" t="s">
        <v>32</v>
      </c>
      <c r="C8309" s="4">
        <v>1197831.0</v>
      </c>
      <c r="D8309" s="5">
        <v>44296.0</v>
      </c>
      <c r="E8309" s="4" t="s">
        <v>33</v>
      </c>
      <c r="F8309" s="4" t="s">
        <v>61</v>
      </c>
      <c r="G8309" s="4" t="s">
        <v>62</v>
      </c>
      <c r="H8309" s="6" t="s">
        <v>22</v>
      </c>
      <c r="I8309" s="7">
        <v>32.0</v>
      </c>
      <c r="J8309" s="8">
        <v>240.0</v>
      </c>
      <c r="K8309" s="9">
        <v>7680.0</v>
      </c>
      <c r="L8309" s="9">
        <v>3609.6</v>
      </c>
      <c r="M8309" s="10">
        <v>0.47</v>
      </c>
      <c r="N8309" s="4" t="s">
        <v>30</v>
      </c>
      <c r="O8309" s="4" t="s">
        <v>29</v>
      </c>
      <c r="P8309" s="4" t="s">
        <v>24</v>
      </c>
    </row>
    <row r="8310" ht="14.25" customHeight="1">
      <c r="B8310" s="4" t="s">
        <v>32</v>
      </c>
      <c r="C8310" s="4">
        <v>1197831.0</v>
      </c>
      <c r="D8310" s="5">
        <v>44297.0</v>
      </c>
      <c r="E8310" s="4" t="s">
        <v>33</v>
      </c>
      <c r="F8310" s="4" t="s">
        <v>61</v>
      </c>
      <c r="G8310" s="4" t="s">
        <v>62</v>
      </c>
      <c r="H8310" s="6" t="s">
        <v>25</v>
      </c>
      <c r="I8310" s="7">
        <v>26.0</v>
      </c>
      <c r="J8310" s="8">
        <v>202.0</v>
      </c>
      <c r="K8310" s="9">
        <v>5252.0</v>
      </c>
      <c r="L8310" s="9">
        <v>2310.8799999999997</v>
      </c>
      <c r="M8310" s="10">
        <v>0.43999999999999995</v>
      </c>
      <c r="N8310" s="4" t="s">
        <v>30</v>
      </c>
      <c r="O8310" s="4" t="s">
        <v>29</v>
      </c>
      <c r="P8310" s="4" t="s">
        <v>24</v>
      </c>
    </row>
    <row r="8311" ht="14.25" customHeight="1">
      <c r="B8311" s="4" t="s">
        <v>32</v>
      </c>
      <c r="C8311" s="4">
        <v>1197831.0</v>
      </c>
      <c r="D8311" s="5">
        <v>44298.0</v>
      </c>
      <c r="E8311" s="4" t="s">
        <v>33</v>
      </c>
      <c r="F8311" s="4" t="s">
        <v>61</v>
      </c>
      <c r="G8311" s="4" t="s">
        <v>62</v>
      </c>
      <c r="H8311" s="6" t="s">
        <v>26</v>
      </c>
      <c r="I8311" s="7">
        <v>29.0</v>
      </c>
      <c r="J8311" s="8">
        <v>198.0</v>
      </c>
      <c r="K8311" s="9">
        <v>5742.0</v>
      </c>
      <c r="L8311" s="9">
        <v>3215.5200000000004</v>
      </c>
      <c r="M8311" s="10">
        <v>0.56</v>
      </c>
      <c r="N8311" s="4" t="s">
        <v>30</v>
      </c>
      <c r="O8311" s="4" t="s">
        <v>29</v>
      </c>
      <c r="P8311" s="4" t="s">
        <v>24</v>
      </c>
    </row>
    <row r="8312" ht="14.25" customHeight="1">
      <c r="B8312" s="4" t="s">
        <v>32</v>
      </c>
      <c r="C8312" s="4">
        <v>1197831.0</v>
      </c>
      <c r="D8312" s="5">
        <v>44299.0</v>
      </c>
      <c r="E8312" s="4" t="s">
        <v>33</v>
      </c>
      <c r="F8312" s="4" t="s">
        <v>61</v>
      </c>
      <c r="G8312" s="4" t="s">
        <v>62</v>
      </c>
      <c r="H8312" s="6" t="s">
        <v>27</v>
      </c>
      <c r="I8312" s="7">
        <v>30.0</v>
      </c>
      <c r="J8312" s="8">
        <v>150.0</v>
      </c>
      <c r="K8312" s="9">
        <v>4500.0</v>
      </c>
      <c r="L8312" s="9">
        <v>1754.9999999999998</v>
      </c>
      <c r="M8312" s="10">
        <v>0.38999999999999996</v>
      </c>
      <c r="N8312" s="4" t="s">
        <v>30</v>
      </c>
      <c r="O8312" s="4" t="s">
        <v>20</v>
      </c>
      <c r="P8312" s="4" t="s">
        <v>21</v>
      </c>
    </row>
    <row r="8313" ht="14.25" customHeight="1">
      <c r="B8313" s="4" t="s">
        <v>32</v>
      </c>
      <c r="C8313" s="4">
        <v>1197831.0</v>
      </c>
      <c r="D8313" s="5">
        <v>44300.0</v>
      </c>
      <c r="E8313" s="4" t="s">
        <v>33</v>
      </c>
      <c r="F8313" s="4" t="s">
        <v>61</v>
      </c>
      <c r="G8313" s="4" t="s">
        <v>62</v>
      </c>
      <c r="H8313" s="6" t="s">
        <v>28</v>
      </c>
      <c r="I8313" s="7">
        <v>37.0</v>
      </c>
      <c r="J8313" s="8">
        <v>306.0</v>
      </c>
      <c r="K8313" s="9">
        <v>11322.0</v>
      </c>
      <c r="L8313" s="9">
        <v>6679.9800000000005</v>
      </c>
      <c r="M8313" s="10">
        <v>0.5900000000000001</v>
      </c>
      <c r="N8313" s="4" t="s">
        <v>30</v>
      </c>
      <c r="O8313" s="4" t="s">
        <v>29</v>
      </c>
      <c r="P8313" s="4" t="s">
        <v>21</v>
      </c>
    </row>
    <row r="8314" ht="14.25" customHeight="1">
      <c r="B8314" s="4" t="s">
        <v>32</v>
      </c>
      <c r="C8314" s="4">
        <v>1197831.0</v>
      </c>
      <c r="D8314" s="5">
        <v>44301.0</v>
      </c>
      <c r="E8314" s="4" t="s">
        <v>33</v>
      </c>
      <c r="F8314" s="4" t="s">
        <v>61</v>
      </c>
      <c r="G8314" s="4" t="s">
        <v>62</v>
      </c>
      <c r="H8314" s="6" t="s">
        <v>18</v>
      </c>
      <c r="I8314" s="7">
        <v>29.0</v>
      </c>
      <c r="J8314" s="8">
        <v>272.0</v>
      </c>
      <c r="K8314" s="9">
        <v>7888.0</v>
      </c>
      <c r="L8314" s="9">
        <v>3943.9999999999995</v>
      </c>
      <c r="M8314" s="10">
        <v>0.49999999999999994</v>
      </c>
      <c r="N8314" s="4" t="s">
        <v>30</v>
      </c>
      <c r="O8314" s="4" t="s">
        <v>20</v>
      </c>
      <c r="P8314" s="4" t="s">
        <v>24</v>
      </c>
    </row>
    <row r="8315" ht="14.25" customHeight="1">
      <c r="B8315" s="4" t="s">
        <v>32</v>
      </c>
      <c r="C8315" s="4">
        <v>1197831.0</v>
      </c>
      <c r="D8315" s="5">
        <v>44302.0</v>
      </c>
      <c r="E8315" s="4" t="s">
        <v>33</v>
      </c>
      <c r="F8315" s="4" t="s">
        <v>61</v>
      </c>
      <c r="G8315" s="4" t="s">
        <v>62</v>
      </c>
      <c r="H8315" s="6" t="s">
        <v>22</v>
      </c>
      <c r="I8315" s="7">
        <v>30.0</v>
      </c>
      <c r="J8315" s="8">
        <v>264.0</v>
      </c>
      <c r="K8315" s="9">
        <v>7920.0</v>
      </c>
      <c r="L8315" s="9">
        <v>3959.9999999999995</v>
      </c>
      <c r="M8315" s="10">
        <v>0.49999999999999994</v>
      </c>
      <c r="N8315" s="4" t="s">
        <v>30</v>
      </c>
      <c r="O8315" s="4" t="s">
        <v>29</v>
      </c>
      <c r="P8315" s="4" t="s">
        <v>21</v>
      </c>
    </row>
    <row r="8316" ht="14.25" customHeight="1">
      <c r="B8316" s="4" t="s">
        <v>32</v>
      </c>
      <c r="C8316" s="4">
        <v>1197831.0</v>
      </c>
      <c r="D8316" s="5">
        <v>44303.0</v>
      </c>
      <c r="E8316" s="4" t="s">
        <v>33</v>
      </c>
      <c r="F8316" s="4" t="s">
        <v>61</v>
      </c>
      <c r="G8316" s="4" t="s">
        <v>62</v>
      </c>
      <c r="H8316" s="6" t="s">
        <v>25</v>
      </c>
      <c r="I8316" s="7">
        <v>30.0</v>
      </c>
      <c r="J8316" s="8">
        <v>322.0</v>
      </c>
      <c r="K8316" s="9">
        <v>9660.0</v>
      </c>
      <c r="L8316" s="9">
        <v>4829.999999999999</v>
      </c>
      <c r="M8316" s="10">
        <v>0.49999999999999994</v>
      </c>
      <c r="N8316" s="4" t="s">
        <v>30</v>
      </c>
      <c r="O8316" s="4" t="s">
        <v>20</v>
      </c>
      <c r="P8316" s="4" t="s">
        <v>21</v>
      </c>
    </row>
    <row r="8317" ht="14.25" customHeight="1">
      <c r="B8317" s="4" t="s">
        <v>32</v>
      </c>
      <c r="C8317" s="4">
        <v>1197831.0</v>
      </c>
      <c r="D8317" s="5">
        <v>44304.0</v>
      </c>
      <c r="E8317" s="4" t="s">
        <v>33</v>
      </c>
      <c r="F8317" s="4" t="s">
        <v>61</v>
      </c>
      <c r="G8317" s="4" t="s">
        <v>62</v>
      </c>
      <c r="H8317" s="6" t="s">
        <v>26</v>
      </c>
      <c r="I8317" s="7">
        <v>32.0</v>
      </c>
      <c r="J8317" s="8">
        <v>196.0</v>
      </c>
      <c r="K8317" s="9">
        <v>6272.0</v>
      </c>
      <c r="L8317" s="9">
        <v>3825.9200000000005</v>
      </c>
      <c r="M8317" s="10">
        <v>0.6100000000000001</v>
      </c>
      <c r="N8317" s="4" t="s">
        <v>30</v>
      </c>
      <c r="O8317" s="4" t="s">
        <v>20</v>
      </c>
      <c r="P8317" s="4" t="s">
        <v>24</v>
      </c>
    </row>
    <row r="8318" ht="14.25" customHeight="1">
      <c r="B8318" s="4" t="s">
        <v>32</v>
      </c>
      <c r="C8318" s="4">
        <v>1197831.0</v>
      </c>
      <c r="D8318" s="5">
        <v>44305.0</v>
      </c>
      <c r="E8318" s="4" t="s">
        <v>33</v>
      </c>
      <c r="F8318" s="4" t="s">
        <v>61</v>
      </c>
      <c r="G8318" s="4" t="s">
        <v>62</v>
      </c>
      <c r="H8318" s="6" t="s">
        <v>27</v>
      </c>
      <c r="I8318" s="7">
        <v>33.0</v>
      </c>
      <c r="J8318" s="8">
        <v>182.0</v>
      </c>
      <c r="K8318" s="9">
        <v>6006.0</v>
      </c>
      <c r="L8318" s="9">
        <v>2702.7</v>
      </c>
      <c r="M8318" s="10">
        <v>0.44999999999999996</v>
      </c>
      <c r="N8318" s="4" t="s">
        <v>30</v>
      </c>
      <c r="O8318" s="4" t="s">
        <v>29</v>
      </c>
      <c r="P8318" s="4" t="s">
        <v>21</v>
      </c>
    </row>
    <row r="8319" ht="14.25" customHeight="1">
      <c r="B8319" s="4" t="s">
        <v>32</v>
      </c>
      <c r="C8319" s="4">
        <v>1197831.0</v>
      </c>
      <c r="D8319" s="5">
        <v>44306.0</v>
      </c>
      <c r="E8319" s="4" t="s">
        <v>33</v>
      </c>
      <c r="F8319" s="4" t="s">
        <v>61</v>
      </c>
      <c r="G8319" s="4" t="s">
        <v>62</v>
      </c>
      <c r="H8319" s="6" t="s">
        <v>28</v>
      </c>
      <c r="I8319" s="7">
        <v>38.0</v>
      </c>
      <c r="J8319" s="8">
        <v>272.0</v>
      </c>
      <c r="K8319" s="9">
        <v>10336.0</v>
      </c>
      <c r="L8319" s="9">
        <v>6408.3200000000015</v>
      </c>
      <c r="M8319" s="10">
        <v>0.6200000000000001</v>
      </c>
      <c r="N8319" s="4" t="s">
        <v>30</v>
      </c>
      <c r="O8319" s="4" t="s">
        <v>29</v>
      </c>
      <c r="P8319" s="4" t="s">
        <v>21</v>
      </c>
    </row>
    <row r="8320" ht="14.25" customHeight="1">
      <c r="B8320" s="4" t="s">
        <v>32</v>
      </c>
      <c r="C8320" s="4">
        <v>1197831.0</v>
      </c>
      <c r="D8320" s="5">
        <v>44307.0</v>
      </c>
      <c r="E8320" s="4" t="s">
        <v>33</v>
      </c>
      <c r="F8320" s="4" t="s">
        <v>61</v>
      </c>
      <c r="G8320" s="4" t="s">
        <v>62</v>
      </c>
      <c r="H8320" s="6" t="s">
        <v>18</v>
      </c>
      <c r="I8320" s="7">
        <v>29.0</v>
      </c>
      <c r="J8320" s="8">
        <v>233.0</v>
      </c>
      <c r="K8320" s="9">
        <v>6757.0</v>
      </c>
      <c r="L8320" s="9">
        <v>3446.07</v>
      </c>
      <c r="M8320" s="10">
        <v>0.51</v>
      </c>
      <c r="N8320" s="4" t="s">
        <v>30</v>
      </c>
      <c r="O8320" s="4" t="s">
        <v>20</v>
      </c>
      <c r="P8320" s="4" t="s">
        <v>21</v>
      </c>
    </row>
    <row r="8321" ht="14.25" customHeight="1">
      <c r="B8321" s="4" t="s">
        <v>32</v>
      </c>
      <c r="C8321" s="4">
        <v>1197831.0</v>
      </c>
      <c r="D8321" s="5">
        <v>44308.0</v>
      </c>
      <c r="E8321" s="4" t="s">
        <v>33</v>
      </c>
      <c r="F8321" s="4" t="s">
        <v>61</v>
      </c>
      <c r="G8321" s="4" t="s">
        <v>62</v>
      </c>
      <c r="H8321" s="6" t="s">
        <v>22</v>
      </c>
      <c r="I8321" s="7">
        <v>44.0</v>
      </c>
      <c r="J8321" s="8">
        <v>271.0</v>
      </c>
      <c r="K8321" s="9">
        <v>11924.0</v>
      </c>
      <c r="L8321" s="9">
        <v>6081.24</v>
      </c>
      <c r="M8321" s="10">
        <v>0.51</v>
      </c>
      <c r="N8321" s="4" t="s">
        <v>30</v>
      </c>
      <c r="O8321" s="4" t="s">
        <v>29</v>
      </c>
      <c r="P8321" s="4" t="s">
        <v>21</v>
      </c>
    </row>
    <row r="8322" ht="14.25" customHeight="1">
      <c r="B8322" s="4" t="s">
        <v>32</v>
      </c>
      <c r="C8322" s="4">
        <v>1197831.0</v>
      </c>
      <c r="D8322" s="5">
        <v>44309.0</v>
      </c>
      <c r="E8322" s="4" t="s">
        <v>33</v>
      </c>
      <c r="F8322" s="4" t="s">
        <v>61</v>
      </c>
      <c r="G8322" s="4" t="s">
        <v>62</v>
      </c>
      <c r="H8322" s="6" t="s">
        <v>25</v>
      </c>
      <c r="I8322" s="7">
        <v>39.0</v>
      </c>
      <c r="J8322" s="8">
        <v>314.0</v>
      </c>
      <c r="K8322" s="9">
        <v>12246.0</v>
      </c>
      <c r="L8322" s="9">
        <v>5755.62</v>
      </c>
      <c r="M8322" s="10">
        <v>0.47</v>
      </c>
      <c r="N8322" s="4" t="s">
        <v>30</v>
      </c>
      <c r="O8322" s="4" t="s">
        <v>23</v>
      </c>
      <c r="P8322" s="4" t="s">
        <v>21</v>
      </c>
    </row>
    <row r="8323" ht="14.25" customHeight="1">
      <c r="B8323" s="4" t="s">
        <v>32</v>
      </c>
      <c r="C8323" s="4">
        <v>1197831.0</v>
      </c>
      <c r="D8323" s="5">
        <v>44310.0</v>
      </c>
      <c r="E8323" s="4" t="s">
        <v>33</v>
      </c>
      <c r="F8323" s="4" t="s">
        <v>61</v>
      </c>
      <c r="G8323" s="4" t="s">
        <v>62</v>
      </c>
      <c r="H8323" s="6" t="s">
        <v>26</v>
      </c>
      <c r="I8323" s="7">
        <v>32.0</v>
      </c>
      <c r="J8323" s="8">
        <v>162.0</v>
      </c>
      <c r="K8323" s="9">
        <v>5184.0</v>
      </c>
      <c r="L8323" s="9">
        <v>3058.5600000000004</v>
      </c>
      <c r="M8323" s="10">
        <v>0.5900000000000001</v>
      </c>
      <c r="N8323" s="4" t="s">
        <v>30</v>
      </c>
      <c r="O8323" s="4" t="s">
        <v>29</v>
      </c>
      <c r="P8323" s="4" t="s">
        <v>24</v>
      </c>
    </row>
    <row r="8324" ht="14.25" customHeight="1">
      <c r="B8324" s="4" t="s">
        <v>32</v>
      </c>
      <c r="C8324" s="4">
        <v>1197831.0</v>
      </c>
      <c r="D8324" s="5">
        <v>44311.0</v>
      </c>
      <c r="E8324" s="4" t="s">
        <v>33</v>
      </c>
      <c r="F8324" s="4" t="s">
        <v>61</v>
      </c>
      <c r="G8324" s="4" t="s">
        <v>62</v>
      </c>
      <c r="H8324" s="6" t="s">
        <v>27</v>
      </c>
      <c r="I8324" s="7">
        <v>35.0</v>
      </c>
      <c r="J8324" s="8">
        <v>143.0</v>
      </c>
      <c r="K8324" s="9">
        <v>5005.0</v>
      </c>
      <c r="L8324" s="9">
        <v>2252.25</v>
      </c>
      <c r="M8324" s="10">
        <v>0.44999999999999996</v>
      </c>
      <c r="N8324" s="4" t="s">
        <v>30</v>
      </c>
      <c r="O8324" s="4" t="s">
        <v>29</v>
      </c>
      <c r="P8324" s="4" t="s">
        <v>24</v>
      </c>
    </row>
    <row r="8325" ht="14.25" customHeight="1">
      <c r="B8325" s="4" t="s">
        <v>32</v>
      </c>
      <c r="C8325" s="4">
        <v>1197831.0</v>
      </c>
      <c r="D8325" s="5">
        <v>44312.0</v>
      </c>
      <c r="E8325" s="4" t="s">
        <v>33</v>
      </c>
      <c r="F8325" s="4" t="s">
        <v>61</v>
      </c>
      <c r="G8325" s="4" t="s">
        <v>62</v>
      </c>
      <c r="H8325" s="6" t="s">
        <v>28</v>
      </c>
      <c r="I8325" s="7">
        <v>40.0</v>
      </c>
      <c r="J8325" s="8">
        <v>232.0</v>
      </c>
      <c r="K8325" s="9">
        <v>9280.0</v>
      </c>
      <c r="L8325" s="9">
        <v>6217.600000000001</v>
      </c>
      <c r="M8325" s="10">
        <v>0.6700000000000002</v>
      </c>
      <c r="N8325" s="4" t="s">
        <v>30</v>
      </c>
      <c r="O8325" s="4" t="s">
        <v>20</v>
      </c>
      <c r="P8325" s="4" t="s">
        <v>21</v>
      </c>
    </row>
    <row r="8326" ht="14.25" customHeight="1">
      <c r="B8326" s="4" t="s">
        <v>32</v>
      </c>
      <c r="C8326" s="4">
        <v>1197831.0</v>
      </c>
      <c r="D8326" s="5">
        <v>44313.0</v>
      </c>
      <c r="E8326" s="4" t="s">
        <v>33</v>
      </c>
      <c r="F8326" s="4" t="s">
        <v>61</v>
      </c>
      <c r="G8326" s="4" t="s">
        <v>62</v>
      </c>
      <c r="H8326" s="6" t="s">
        <v>18</v>
      </c>
      <c r="I8326" s="7">
        <v>40.0</v>
      </c>
      <c r="J8326" s="8">
        <v>209.0</v>
      </c>
      <c r="K8326" s="9">
        <v>8360.0</v>
      </c>
      <c r="L8326" s="9">
        <v>4179.999999999999</v>
      </c>
      <c r="M8326" s="10">
        <v>0.49999999999999994</v>
      </c>
      <c r="N8326" s="4" t="s">
        <v>30</v>
      </c>
      <c r="O8326" s="4" t="s">
        <v>23</v>
      </c>
      <c r="P8326" s="4" t="s">
        <v>21</v>
      </c>
    </row>
    <row r="8327" ht="14.25" customHeight="1">
      <c r="B8327" s="4" t="s">
        <v>32</v>
      </c>
      <c r="C8327" s="4">
        <v>1197831.0</v>
      </c>
      <c r="D8327" s="5">
        <v>44314.0</v>
      </c>
      <c r="E8327" s="4" t="s">
        <v>33</v>
      </c>
      <c r="F8327" s="4" t="s">
        <v>61</v>
      </c>
      <c r="G8327" s="4" t="s">
        <v>62</v>
      </c>
      <c r="H8327" s="6" t="s">
        <v>22</v>
      </c>
      <c r="I8327" s="7">
        <v>33.0</v>
      </c>
      <c r="J8327" s="8">
        <v>213.0</v>
      </c>
      <c r="K8327" s="9">
        <v>7029.0</v>
      </c>
      <c r="L8327" s="9">
        <v>3303.6299999999997</v>
      </c>
      <c r="M8327" s="10">
        <v>0.47</v>
      </c>
      <c r="N8327" s="4" t="s">
        <v>30</v>
      </c>
      <c r="O8327" s="4" t="s">
        <v>29</v>
      </c>
      <c r="P8327" s="4" t="s">
        <v>21</v>
      </c>
    </row>
    <row r="8328" ht="14.25" customHeight="1">
      <c r="B8328" s="4" t="s">
        <v>32</v>
      </c>
      <c r="C8328" s="4">
        <v>1197831.0</v>
      </c>
      <c r="D8328" s="5">
        <v>44315.0</v>
      </c>
      <c r="E8328" s="4" t="s">
        <v>33</v>
      </c>
      <c r="F8328" s="4" t="s">
        <v>61</v>
      </c>
      <c r="G8328" s="4" t="s">
        <v>62</v>
      </c>
      <c r="H8328" s="6" t="s">
        <v>25</v>
      </c>
      <c r="I8328" s="7">
        <v>40.0</v>
      </c>
      <c r="J8328" s="8">
        <v>203.0</v>
      </c>
      <c r="K8328" s="9">
        <v>8120.0</v>
      </c>
      <c r="L8328" s="9">
        <v>4141.2</v>
      </c>
      <c r="M8328" s="10">
        <v>0.51</v>
      </c>
      <c r="N8328" s="4" t="s">
        <v>30</v>
      </c>
      <c r="O8328" s="4" t="s">
        <v>29</v>
      </c>
      <c r="P8328" s="4" t="s">
        <v>24</v>
      </c>
    </row>
    <row r="8329" ht="14.25" customHeight="1">
      <c r="B8329" s="4" t="s">
        <v>32</v>
      </c>
      <c r="C8329" s="4">
        <v>1197831.0</v>
      </c>
      <c r="D8329" s="5">
        <v>44316.0</v>
      </c>
      <c r="E8329" s="4" t="s">
        <v>33</v>
      </c>
      <c r="F8329" s="4" t="s">
        <v>61</v>
      </c>
      <c r="G8329" s="4" t="s">
        <v>62</v>
      </c>
      <c r="H8329" s="6" t="s">
        <v>26</v>
      </c>
      <c r="I8329" s="7">
        <v>40.0</v>
      </c>
      <c r="J8329" s="8">
        <v>136.0</v>
      </c>
      <c r="K8329" s="9">
        <v>5440.0</v>
      </c>
      <c r="L8329" s="9">
        <v>3100.8</v>
      </c>
      <c r="M8329" s="10">
        <v>0.5700000000000001</v>
      </c>
      <c r="N8329" s="4" t="s">
        <v>30</v>
      </c>
      <c r="O8329" s="4" t="s">
        <v>23</v>
      </c>
      <c r="P8329" s="4" t="s">
        <v>21</v>
      </c>
    </row>
    <row r="8330" ht="14.25" customHeight="1">
      <c r="B8330" s="4" t="s">
        <v>32</v>
      </c>
      <c r="C8330" s="4">
        <v>1197831.0</v>
      </c>
      <c r="D8330" s="5">
        <v>44317.0</v>
      </c>
      <c r="E8330" s="4" t="s">
        <v>33</v>
      </c>
      <c r="F8330" s="4" t="s">
        <v>61</v>
      </c>
      <c r="G8330" s="4" t="s">
        <v>62</v>
      </c>
      <c r="H8330" s="6" t="s">
        <v>27</v>
      </c>
      <c r="I8330" s="7">
        <v>39.0</v>
      </c>
      <c r="J8330" s="8">
        <v>120.0</v>
      </c>
      <c r="K8330" s="9">
        <v>4680.0</v>
      </c>
      <c r="L8330" s="9">
        <v>2012.3999999999996</v>
      </c>
      <c r="M8330" s="10">
        <v>0.42999999999999994</v>
      </c>
      <c r="N8330" s="4" t="s">
        <v>30</v>
      </c>
      <c r="O8330" s="4" t="s">
        <v>20</v>
      </c>
      <c r="P8330" s="4" t="s">
        <v>21</v>
      </c>
    </row>
    <row r="8331" ht="14.25" customHeight="1">
      <c r="B8331" s="4" t="s">
        <v>32</v>
      </c>
      <c r="C8331" s="4">
        <v>1197831.0</v>
      </c>
      <c r="D8331" s="5">
        <v>44318.0</v>
      </c>
      <c r="E8331" s="4" t="s">
        <v>33</v>
      </c>
      <c r="F8331" s="4" t="s">
        <v>61</v>
      </c>
      <c r="G8331" s="4" t="s">
        <v>62</v>
      </c>
      <c r="H8331" s="6" t="s">
        <v>28</v>
      </c>
      <c r="I8331" s="7">
        <v>30.0</v>
      </c>
      <c r="J8331" s="8">
        <v>219.0</v>
      </c>
      <c r="K8331" s="9">
        <v>6570.0</v>
      </c>
      <c r="L8331" s="9">
        <v>4073.4000000000005</v>
      </c>
      <c r="M8331" s="10">
        <v>0.6200000000000001</v>
      </c>
      <c r="N8331" s="4" t="s">
        <v>30</v>
      </c>
      <c r="O8331" s="4" t="s">
        <v>29</v>
      </c>
      <c r="P8331" s="4" t="s">
        <v>24</v>
      </c>
    </row>
    <row r="8332" ht="14.25" customHeight="1">
      <c r="B8332" s="4" t="s">
        <v>32</v>
      </c>
      <c r="C8332" s="4">
        <v>1197831.0</v>
      </c>
      <c r="D8332" s="5">
        <v>44319.0</v>
      </c>
      <c r="E8332" s="4" t="s">
        <v>33</v>
      </c>
      <c r="F8332" s="4" t="s">
        <v>61</v>
      </c>
      <c r="G8332" s="4" t="s">
        <v>62</v>
      </c>
      <c r="H8332" s="6" t="s">
        <v>18</v>
      </c>
      <c r="I8332" s="7">
        <v>28.0</v>
      </c>
      <c r="J8332" s="8">
        <v>201.0</v>
      </c>
      <c r="K8332" s="9">
        <v>5628.0</v>
      </c>
      <c r="L8332" s="9">
        <v>2926.56</v>
      </c>
      <c r="M8332" s="10">
        <v>0.52</v>
      </c>
      <c r="N8332" s="4" t="s">
        <v>30</v>
      </c>
      <c r="O8332" s="4" t="s">
        <v>23</v>
      </c>
      <c r="P8332" s="4" t="s">
        <v>21</v>
      </c>
    </row>
    <row r="8333" ht="14.25" customHeight="1">
      <c r="B8333" s="4" t="s">
        <v>32</v>
      </c>
      <c r="C8333" s="4">
        <v>1197831.0</v>
      </c>
      <c r="D8333" s="5">
        <v>44320.0</v>
      </c>
      <c r="E8333" s="4" t="s">
        <v>33</v>
      </c>
      <c r="F8333" s="4" t="s">
        <v>61</v>
      </c>
      <c r="G8333" s="4" t="s">
        <v>62</v>
      </c>
      <c r="H8333" s="6" t="s">
        <v>22</v>
      </c>
      <c r="I8333" s="7">
        <v>25.0</v>
      </c>
      <c r="J8333" s="8">
        <v>178.0</v>
      </c>
      <c r="K8333" s="9">
        <v>4450.0</v>
      </c>
      <c r="L8333" s="9">
        <v>2136.0</v>
      </c>
      <c r="M8333" s="10">
        <v>0.48</v>
      </c>
      <c r="N8333" s="4" t="s">
        <v>30</v>
      </c>
      <c r="O8333" s="4" t="s">
        <v>23</v>
      </c>
      <c r="P8333" s="4" t="s">
        <v>21</v>
      </c>
    </row>
    <row r="8334" ht="14.25" customHeight="1">
      <c r="B8334" s="4" t="s">
        <v>32</v>
      </c>
      <c r="C8334" s="4">
        <v>1197831.0</v>
      </c>
      <c r="D8334" s="5">
        <v>44321.0</v>
      </c>
      <c r="E8334" s="4" t="s">
        <v>33</v>
      </c>
      <c r="F8334" s="4" t="s">
        <v>61</v>
      </c>
      <c r="G8334" s="4" t="s">
        <v>62</v>
      </c>
      <c r="H8334" s="6" t="s">
        <v>25</v>
      </c>
      <c r="I8334" s="7">
        <v>27.0</v>
      </c>
      <c r="J8334" s="8">
        <v>163.0</v>
      </c>
      <c r="K8334" s="9">
        <v>4401.0</v>
      </c>
      <c r="L8334" s="9">
        <v>2112.48</v>
      </c>
      <c r="M8334" s="10">
        <v>0.48</v>
      </c>
      <c r="N8334" s="4" t="s">
        <v>30</v>
      </c>
      <c r="O8334" s="4" t="s">
        <v>20</v>
      </c>
      <c r="P8334" s="4" t="s">
        <v>24</v>
      </c>
    </row>
    <row r="8335" ht="14.25" customHeight="1">
      <c r="B8335" s="4" t="s">
        <v>32</v>
      </c>
      <c r="C8335" s="4">
        <v>1197831.0</v>
      </c>
      <c r="D8335" s="5">
        <v>44322.0</v>
      </c>
      <c r="E8335" s="4" t="s">
        <v>33</v>
      </c>
      <c r="F8335" s="4" t="s">
        <v>61</v>
      </c>
      <c r="G8335" s="4" t="s">
        <v>62</v>
      </c>
      <c r="H8335" s="6" t="s">
        <v>26</v>
      </c>
      <c r="I8335" s="7">
        <v>30.0</v>
      </c>
      <c r="J8335" s="8">
        <v>131.0</v>
      </c>
      <c r="K8335" s="9">
        <v>3930.0</v>
      </c>
      <c r="L8335" s="9">
        <v>2358.0000000000005</v>
      </c>
      <c r="M8335" s="10">
        <v>0.6000000000000001</v>
      </c>
      <c r="N8335" s="4" t="s">
        <v>30</v>
      </c>
      <c r="O8335" s="4" t="s">
        <v>29</v>
      </c>
      <c r="P8335" s="4" t="s">
        <v>24</v>
      </c>
    </row>
    <row r="8336" ht="14.25" customHeight="1">
      <c r="B8336" s="4" t="s">
        <v>32</v>
      </c>
      <c r="C8336" s="4">
        <v>1197831.0</v>
      </c>
      <c r="D8336" s="5">
        <v>44323.0</v>
      </c>
      <c r="E8336" s="4" t="s">
        <v>33</v>
      </c>
      <c r="F8336" s="4" t="s">
        <v>61</v>
      </c>
      <c r="G8336" s="4" t="s">
        <v>62</v>
      </c>
      <c r="H8336" s="6" t="s">
        <v>27</v>
      </c>
      <c r="I8336" s="7">
        <v>28.0</v>
      </c>
      <c r="J8336" s="8">
        <v>109.0</v>
      </c>
      <c r="K8336" s="9">
        <v>3052.0</v>
      </c>
      <c r="L8336" s="9">
        <v>1342.8799999999999</v>
      </c>
      <c r="M8336" s="10">
        <v>0.43999999999999995</v>
      </c>
      <c r="N8336" s="4" t="s">
        <v>30</v>
      </c>
      <c r="O8336" s="4" t="s">
        <v>29</v>
      </c>
      <c r="P8336" s="4" t="s">
        <v>24</v>
      </c>
    </row>
    <row r="8337" ht="14.25" customHeight="1">
      <c r="B8337" s="4" t="s">
        <v>32</v>
      </c>
      <c r="C8337" s="4">
        <v>1197831.0</v>
      </c>
      <c r="D8337" s="5">
        <v>44324.0</v>
      </c>
      <c r="E8337" s="4" t="s">
        <v>33</v>
      </c>
      <c r="F8337" s="4" t="s">
        <v>61</v>
      </c>
      <c r="G8337" s="4" t="s">
        <v>62</v>
      </c>
      <c r="H8337" s="6" t="s">
        <v>28</v>
      </c>
      <c r="I8337" s="7">
        <v>29.0</v>
      </c>
      <c r="J8337" s="8">
        <v>179.0</v>
      </c>
      <c r="K8337" s="9">
        <v>5191.0</v>
      </c>
      <c r="L8337" s="9">
        <v>3477.9700000000007</v>
      </c>
      <c r="M8337" s="10">
        <v>0.6700000000000002</v>
      </c>
      <c r="N8337" s="4" t="s">
        <v>30</v>
      </c>
      <c r="O8337" s="4" t="s">
        <v>20</v>
      </c>
      <c r="P8337" s="4" t="s">
        <v>21</v>
      </c>
    </row>
    <row r="8338" ht="14.25" customHeight="1">
      <c r="B8338" s="4" t="s">
        <v>32</v>
      </c>
      <c r="C8338" s="4">
        <v>1197831.0</v>
      </c>
      <c r="D8338" s="5">
        <v>44325.0</v>
      </c>
      <c r="E8338" s="4" t="s">
        <v>33</v>
      </c>
      <c r="F8338" s="4" t="s">
        <v>61</v>
      </c>
      <c r="G8338" s="4" t="s">
        <v>62</v>
      </c>
      <c r="H8338" s="6" t="s">
        <v>18</v>
      </c>
      <c r="I8338" s="7">
        <v>24.0</v>
      </c>
      <c r="J8338" s="8">
        <v>203.0</v>
      </c>
      <c r="K8338" s="9">
        <v>4872.0</v>
      </c>
      <c r="L8338" s="9">
        <v>2338.56</v>
      </c>
      <c r="M8338" s="10">
        <v>0.48</v>
      </c>
      <c r="N8338" s="4" t="s">
        <v>30</v>
      </c>
      <c r="O8338" s="4" t="s">
        <v>23</v>
      </c>
      <c r="P8338" s="4" t="s">
        <v>21</v>
      </c>
    </row>
    <row r="8339" ht="14.25" customHeight="1">
      <c r="B8339" s="4" t="s">
        <v>32</v>
      </c>
      <c r="C8339" s="4">
        <v>1197831.0</v>
      </c>
      <c r="D8339" s="5">
        <v>44326.0</v>
      </c>
      <c r="E8339" s="4" t="s">
        <v>33</v>
      </c>
      <c r="F8339" s="4" t="s">
        <v>61</v>
      </c>
      <c r="G8339" s="4" t="s">
        <v>62</v>
      </c>
      <c r="H8339" s="6" t="s">
        <v>22</v>
      </c>
      <c r="I8339" s="7">
        <v>21.0</v>
      </c>
      <c r="J8339" s="8">
        <v>223.0</v>
      </c>
      <c r="K8339" s="9">
        <v>4683.0</v>
      </c>
      <c r="L8339" s="9">
        <v>2294.6699999999996</v>
      </c>
      <c r="M8339" s="10">
        <v>0.48999999999999994</v>
      </c>
      <c r="N8339" s="4" t="s">
        <v>30</v>
      </c>
      <c r="O8339" s="4" t="s">
        <v>29</v>
      </c>
      <c r="P8339" s="4" t="s">
        <v>24</v>
      </c>
    </row>
    <row r="8340" ht="14.25" customHeight="1">
      <c r="B8340" s="4" t="s">
        <v>32</v>
      </c>
      <c r="C8340" s="4">
        <v>1197831.0</v>
      </c>
      <c r="D8340" s="5">
        <v>44327.0</v>
      </c>
      <c r="E8340" s="4" t="s">
        <v>33</v>
      </c>
      <c r="F8340" s="4" t="s">
        <v>61</v>
      </c>
      <c r="G8340" s="4" t="s">
        <v>62</v>
      </c>
      <c r="H8340" s="6" t="s">
        <v>25</v>
      </c>
      <c r="I8340" s="7">
        <v>37.0</v>
      </c>
      <c r="J8340" s="8">
        <v>204.0</v>
      </c>
      <c r="K8340" s="9">
        <v>7548.0</v>
      </c>
      <c r="L8340" s="9">
        <v>3547.56</v>
      </c>
      <c r="M8340" s="10">
        <v>0.47</v>
      </c>
      <c r="N8340" s="4" t="s">
        <v>30</v>
      </c>
      <c r="O8340" s="4" t="s">
        <v>23</v>
      </c>
      <c r="P8340" s="4" t="s">
        <v>24</v>
      </c>
    </row>
    <row r="8341" ht="14.25" customHeight="1">
      <c r="B8341" s="4" t="s">
        <v>32</v>
      </c>
      <c r="C8341" s="4">
        <v>1197831.0</v>
      </c>
      <c r="D8341" s="5">
        <v>44328.0</v>
      </c>
      <c r="E8341" s="4" t="s">
        <v>33</v>
      </c>
      <c r="F8341" s="4" t="s">
        <v>61</v>
      </c>
      <c r="G8341" s="4" t="s">
        <v>62</v>
      </c>
      <c r="H8341" s="6" t="s">
        <v>26</v>
      </c>
      <c r="I8341" s="7">
        <v>38.0</v>
      </c>
      <c r="J8341" s="8">
        <v>157.0</v>
      </c>
      <c r="K8341" s="9">
        <v>5966.0</v>
      </c>
      <c r="L8341" s="9">
        <v>3698.9200000000005</v>
      </c>
      <c r="M8341" s="10">
        <v>0.6200000000000001</v>
      </c>
      <c r="N8341" s="4" t="s">
        <v>30</v>
      </c>
      <c r="O8341" s="4" t="s">
        <v>20</v>
      </c>
      <c r="P8341" s="4" t="s">
        <v>21</v>
      </c>
    </row>
    <row r="8342" ht="14.25" customHeight="1">
      <c r="B8342" s="4" t="s">
        <v>32</v>
      </c>
      <c r="C8342" s="4">
        <v>1197831.0</v>
      </c>
      <c r="D8342" s="5">
        <v>44329.0</v>
      </c>
      <c r="E8342" s="4" t="s">
        <v>33</v>
      </c>
      <c r="F8342" s="4" t="s">
        <v>61</v>
      </c>
      <c r="G8342" s="4" t="s">
        <v>62</v>
      </c>
      <c r="H8342" s="6" t="s">
        <v>27</v>
      </c>
      <c r="I8342" s="7">
        <v>43.0</v>
      </c>
      <c r="J8342" s="8">
        <v>140.0</v>
      </c>
      <c r="K8342" s="9">
        <v>6020.0</v>
      </c>
      <c r="L8342" s="9">
        <v>2769.2</v>
      </c>
      <c r="M8342" s="10">
        <v>0.45999999999999996</v>
      </c>
      <c r="N8342" s="4" t="s">
        <v>30</v>
      </c>
      <c r="O8342" s="4" t="s">
        <v>20</v>
      </c>
      <c r="P8342" s="4" t="s">
        <v>21</v>
      </c>
    </row>
    <row r="8343" ht="14.25" customHeight="1">
      <c r="B8343" s="4" t="s">
        <v>32</v>
      </c>
      <c r="C8343" s="4">
        <v>1197831.0</v>
      </c>
      <c r="D8343" s="5">
        <v>44330.0</v>
      </c>
      <c r="E8343" s="4" t="s">
        <v>33</v>
      </c>
      <c r="F8343" s="4" t="s">
        <v>61</v>
      </c>
      <c r="G8343" s="4" t="s">
        <v>62</v>
      </c>
      <c r="H8343" s="6" t="s">
        <v>28</v>
      </c>
      <c r="I8343" s="7">
        <v>43.0</v>
      </c>
      <c r="J8343" s="8">
        <v>202.0</v>
      </c>
      <c r="K8343" s="9">
        <v>8686.0</v>
      </c>
      <c r="L8343" s="9">
        <v>5732.760000000001</v>
      </c>
      <c r="M8343" s="10">
        <v>0.6600000000000001</v>
      </c>
      <c r="N8343" s="4" t="s">
        <v>30</v>
      </c>
      <c r="O8343" s="4" t="s">
        <v>20</v>
      </c>
      <c r="P8343" s="4" t="s">
        <v>21</v>
      </c>
    </row>
    <row r="8344" ht="14.25" customHeight="1">
      <c r="B8344" s="4" t="s">
        <v>32</v>
      </c>
      <c r="C8344" s="4">
        <v>1197831.0</v>
      </c>
      <c r="D8344" s="5">
        <v>44331.0</v>
      </c>
      <c r="E8344" s="4" t="s">
        <v>33</v>
      </c>
      <c r="F8344" s="4" t="s">
        <v>61</v>
      </c>
      <c r="G8344" s="4" t="s">
        <v>62</v>
      </c>
      <c r="H8344" s="6" t="s">
        <v>18</v>
      </c>
      <c r="I8344" s="7">
        <v>39.0</v>
      </c>
      <c r="J8344" s="8">
        <v>248.0</v>
      </c>
      <c r="K8344" s="9">
        <v>9672.0</v>
      </c>
      <c r="L8344" s="9">
        <v>4642.5599999999995</v>
      </c>
      <c r="M8344" s="10">
        <v>0.48</v>
      </c>
      <c r="N8344" s="4" t="s">
        <v>30</v>
      </c>
      <c r="O8344" s="4" t="s">
        <v>20</v>
      </c>
      <c r="P8344" s="4" t="s">
        <v>24</v>
      </c>
    </row>
    <row r="8345" ht="14.25" customHeight="1">
      <c r="B8345" s="4" t="s">
        <v>32</v>
      </c>
      <c r="C8345" s="4">
        <v>1197831.0</v>
      </c>
      <c r="D8345" s="5">
        <v>44332.0</v>
      </c>
      <c r="E8345" s="4" t="s">
        <v>33</v>
      </c>
      <c r="F8345" s="4" t="s">
        <v>61</v>
      </c>
      <c r="G8345" s="4" t="s">
        <v>62</v>
      </c>
      <c r="H8345" s="6" t="s">
        <v>22</v>
      </c>
      <c r="I8345" s="7">
        <v>37.0</v>
      </c>
      <c r="J8345" s="8">
        <v>264.0</v>
      </c>
      <c r="K8345" s="9">
        <v>9768.0</v>
      </c>
      <c r="L8345" s="9">
        <v>4786.32</v>
      </c>
      <c r="M8345" s="10">
        <v>0.48999999999999994</v>
      </c>
      <c r="N8345" s="4" t="s">
        <v>30</v>
      </c>
      <c r="O8345" s="4" t="s">
        <v>23</v>
      </c>
      <c r="P8345" s="4" t="s">
        <v>21</v>
      </c>
    </row>
    <row r="8346" ht="14.25" customHeight="1">
      <c r="B8346" s="4" t="s">
        <v>32</v>
      </c>
      <c r="C8346" s="4">
        <v>1197831.0</v>
      </c>
      <c r="D8346" s="5">
        <v>44333.0</v>
      </c>
      <c r="E8346" s="4" t="s">
        <v>33</v>
      </c>
      <c r="F8346" s="4" t="s">
        <v>61</v>
      </c>
      <c r="G8346" s="4" t="s">
        <v>62</v>
      </c>
      <c r="H8346" s="6" t="s">
        <v>25</v>
      </c>
      <c r="I8346" s="7">
        <v>44.0</v>
      </c>
      <c r="J8346" s="8">
        <v>210.0</v>
      </c>
      <c r="K8346" s="9">
        <v>9240.0</v>
      </c>
      <c r="L8346" s="9">
        <v>4712.4</v>
      </c>
      <c r="M8346" s="10">
        <v>0.51</v>
      </c>
      <c r="N8346" s="4" t="s">
        <v>30</v>
      </c>
      <c r="O8346" s="4" t="s">
        <v>29</v>
      </c>
      <c r="P8346" s="4" t="s">
        <v>21</v>
      </c>
    </row>
    <row r="8347" ht="14.25" customHeight="1">
      <c r="B8347" s="4" t="s">
        <v>32</v>
      </c>
      <c r="C8347" s="4">
        <v>1197831.0</v>
      </c>
      <c r="D8347" s="5">
        <v>44334.0</v>
      </c>
      <c r="E8347" s="4" t="s">
        <v>33</v>
      </c>
      <c r="F8347" s="4" t="s">
        <v>61</v>
      </c>
      <c r="G8347" s="4" t="s">
        <v>62</v>
      </c>
      <c r="H8347" s="6" t="s">
        <v>26</v>
      </c>
      <c r="I8347" s="7">
        <v>44.0</v>
      </c>
      <c r="J8347" s="8">
        <v>176.0</v>
      </c>
      <c r="K8347" s="9">
        <v>7744.0</v>
      </c>
      <c r="L8347" s="9">
        <v>4646.400000000001</v>
      </c>
      <c r="M8347" s="10">
        <v>0.6000000000000001</v>
      </c>
      <c r="N8347" s="4" t="s">
        <v>30</v>
      </c>
      <c r="O8347" s="4" t="s">
        <v>20</v>
      </c>
      <c r="P8347" s="4" t="s">
        <v>21</v>
      </c>
    </row>
    <row r="8348" ht="14.25" customHeight="1">
      <c r="B8348" s="4" t="s">
        <v>32</v>
      </c>
      <c r="C8348" s="4">
        <v>1197831.0</v>
      </c>
      <c r="D8348" s="5">
        <v>44335.0</v>
      </c>
      <c r="E8348" s="4" t="s">
        <v>33</v>
      </c>
      <c r="F8348" s="4" t="s">
        <v>61</v>
      </c>
      <c r="G8348" s="4" t="s">
        <v>62</v>
      </c>
      <c r="H8348" s="6" t="s">
        <v>27</v>
      </c>
      <c r="I8348" s="7">
        <v>38.0</v>
      </c>
      <c r="J8348" s="8">
        <v>160.0</v>
      </c>
      <c r="K8348" s="9">
        <v>6080.0</v>
      </c>
      <c r="L8348" s="9">
        <v>2857.6</v>
      </c>
      <c r="M8348" s="10">
        <v>0.47</v>
      </c>
      <c r="N8348" s="4" t="s">
        <v>30</v>
      </c>
      <c r="O8348" s="4" t="s">
        <v>29</v>
      </c>
      <c r="P8348" s="4" t="s">
        <v>24</v>
      </c>
    </row>
    <row r="8349" ht="14.25" customHeight="1">
      <c r="B8349" s="4" t="s">
        <v>32</v>
      </c>
      <c r="C8349" s="4">
        <v>1197831.0</v>
      </c>
      <c r="D8349" s="5">
        <v>44336.0</v>
      </c>
      <c r="E8349" s="4" t="s">
        <v>33</v>
      </c>
      <c r="F8349" s="4" t="s">
        <v>61</v>
      </c>
      <c r="G8349" s="4" t="s">
        <v>62</v>
      </c>
      <c r="H8349" s="6" t="s">
        <v>28</v>
      </c>
      <c r="I8349" s="7">
        <v>49.0</v>
      </c>
      <c r="J8349" s="8">
        <v>225.0</v>
      </c>
      <c r="K8349" s="9">
        <v>11025.0</v>
      </c>
      <c r="L8349" s="9">
        <v>6945.750000000001</v>
      </c>
      <c r="M8349" s="10">
        <v>0.6300000000000001</v>
      </c>
      <c r="N8349" s="4" t="s">
        <v>30</v>
      </c>
      <c r="O8349" s="4" t="s">
        <v>20</v>
      </c>
      <c r="P8349" s="4" t="s">
        <v>24</v>
      </c>
    </row>
    <row r="8350" ht="14.25" customHeight="1">
      <c r="B8350" s="4" t="s">
        <v>15</v>
      </c>
      <c r="C8350" s="4">
        <v>1185732.0</v>
      </c>
      <c r="D8350" s="5">
        <v>44337.0</v>
      </c>
      <c r="E8350" s="4" t="s">
        <v>33</v>
      </c>
      <c r="F8350" s="4" t="s">
        <v>61</v>
      </c>
      <c r="G8350" s="4" t="s">
        <v>62</v>
      </c>
      <c r="H8350" s="6" t="s">
        <v>18</v>
      </c>
      <c r="I8350" s="7">
        <v>27.0</v>
      </c>
      <c r="J8350" s="8">
        <v>140.0</v>
      </c>
      <c r="K8350" s="9">
        <v>3780.0</v>
      </c>
      <c r="L8350" s="9">
        <v>1663.2</v>
      </c>
      <c r="M8350" s="10">
        <v>0.44</v>
      </c>
      <c r="N8350" s="4" t="s">
        <v>30</v>
      </c>
      <c r="O8350" s="4" t="s">
        <v>20</v>
      </c>
      <c r="P8350" s="4" t="s">
        <v>24</v>
      </c>
    </row>
    <row r="8351" ht="14.25" customHeight="1">
      <c r="B8351" s="4" t="s">
        <v>15</v>
      </c>
      <c r="C8351" s="4">
        <v>1185732.0</v>
      </c>
      <c r="D8351" s="5">
        <v>44338.0</v>
      </c>
      <c r="E8351" s="4" t="s">
        <v>33</v>
      </c>
      <c r="F8351" s="4" t="s">
        <v>61</v>
      </c>
      <c r="G8351" s="4" t="s">
        <v>62</v>
      </c>
      <c r="H8351" s="6" t="s">
        <v>22</v>
      </c>
      <c r="I8351" s="7">
        <v>23.0</v>
      </c>
      <c r="J8351" s="8">
        <v>70.0</v>
      </c>
      <c r="K8351" s="9">
        <v>1610.0</v>
      </c>
      <c r="L8351" s="9">
        <v>660.0999999999999</v>
      </c>
      <c r="M8351" s="10">
        <v>0.41</v>
      </c>
      <c r="N8351" s="4" t="s">
        <v>30</v>
      </c>
      <c r="O8351" s="4" t="s">
        <v>20</v>
      </c>
      <c r="P8351" s="4" t="s">
        <v>24</v>
      </c>
    </row>
    <row r="8352" ht="14.25" customHeight="1">
      <c r="B8352" s="4" t="s">
        <v>15</v>
      </c>
      <c r="C8352" s="4">
        <v>1185732.0</v>
      </c>
      <c r="D8352" s="5">
        <v>44339.0</v>
      </c>
      <c r="E8352" s="4" t="s">
        <v>33</v>
      </c>
      <c r="F8352" s="4" t="s">
        <v>61</v>
      </c>
      <c r="G8352" s="4" t="s">
        <v>62</v>
      </c>
      <c r="H8352" s="6" t="s">
        <v>25</v>
      </c>
      <c r="I8352" s="7">
        <v>19.0</v>
      </c>
      <c r="J8352" s="8">
        <v>74.0</v>
      </c>
      <c r="K8352" s="9">
        <v>1406.0</v>
      </c>
      <c r="L8352" s="9">
        <v>548.3399999999999</v>
      </c>
      <c r="M8352" s="10">
        <v>0.38999999999999996</v>
      </c>
      <c r="N8352" s="4" t="s">
        <v>30</v>
      </c>
      <c r="O8352" s="4" t="s">
        <v>29</v>
      </c>
      <c r="P8352" s="4" t="s">
        <v>21</v>
      </c>
    </row>
    <row r="8353" ht="14.25" customHeight="1">
      <c r="B8353" s="4" t="s">
        <v>15</v>
      </c>
      <c r="C8353" s="4">
        <v>1185732.0</v>
      </c>
      <c r="D8353" s="5">
        <v>44340.0</v>
      </c>
      <c r="E8353" s="4" t="s">
        <v>33</v>
      </c>
      <c r="F8353" s="4" t="s">
        <v>61</v>
      </c>
      <c r="G8353" s="4" t="s">
        <v>62</v>
      </c>
      <c r="H8353" s="6" t="s">
        <v>26</v>
      </c>
      <c r="I8353" s="7">
        <v>22.0</v>
      </c>
      <c r="J8353" s="8">
        <v>23.0</v>
      </c>
      <c r="K8353" s="9">
        <v>506.0</v>
      </c>
      <c r="L8353" s="9">
        <v>217.58</v>
      </c>
      <c r="M8353" s="10">
        <v>0.43000000000000005</v>
      </c>
      <c r="N8353" s="4" t="s">
        <v>30</v>
      </c>
      <c r="O8353" s="4" t="s">
        <v>20</v>
      </c>
      <c r="P8353" s="4" t="s">
        <v>21</v>
      </c>
    </row>
    <row r="8354" ht="14.25" customHeight="1">
      <c r="B8354" s="4" t="s">
        <v>32</v>
      </c>
      <c r="C8354" s="4">
        <v>1197831.0</v>
      </c>
      <c r="D8354" s="5">
        <v>44413.0</v>
      </c>
      <c r="E8354" s="4" t="s">
        <v>33</v>
      </c>
      <c r="F8354" s="4" t="s">
        <v>65</v>
      </c>
      <c r="G8354" s="4" t="s">
        <v>66</v>
      </c>
      <c r="H8354" s="6" t="s">
        <v>27</v>
      </c>
      <c r="I8354" s="7">
        <v>31.0</v>
      </c>
      <c r="J8354" s="8">
        <v>114.0</v>
      </c>
      <c r="K8354" s="9">
        <v>3534.0</v>
      </c>
      <c r="L8354" s="9">
        <v>1448.9399999999998</v>
      </c>
      <c r="M8354" s="10">
        <v>0.41</v>
      </c>
      <c r="N8354" s="4" t="s">
        <v>30</v>
      </c>
      <c r="O8354" s="4" t="s">
        <v>23</v>
      </c>
      <c r="P8354" s="4" t="s">
        <v>24</v>
      </c>
    </row>
    <row r="8355" ht="14.25" customHeight="1">
      <c r="B8355" s="4" t="s">
        <v>32</v>
      </c>
      <c r="C8355" s="4">
        <v>1197831.0</v>
      </c>
      <c r="D8355" s="5">
        <v>44414.0</v>
      </c>
      <c r="E8355" s="4" t="s">
        <v>33</v>
      </c>
      <c r="F8355" s="4" t="s">
        <v>65</v>
      </c>
      <c r="G8355" s="4" t="s">
        <v>66</v>
      </c>
      <c r="H8355" s="6" t="s">
        <v>28</v>
      </c>
      <c r="I8355" s="7">
        <v>24.0</v>
      </c>
      <c r="J8355" s="8">
        <v>152.0</v>
      </c>
      <c r="K8355" s="9">
        <v>3648.0</v>
      </c>
      <c r="L8355" s="9">
        <v>2152.32</v>
      </c>
      <c r="M8355" s="10">
        <v>0.5900000000000001</v>
      </c>
      <c r="N8355" s="4" t="s">
        <v>30</v>
      </c>
      <c r="O8355" s="4" t="s">
        <v>23</v>
      </c>
      <c r="P8355" s="4" t="s">
        <v>21</v>
      </c>
    </row>
    <row r="8356" ht="14.25" customHeight="1">
      <c r="B8356" s="4" t="s">
        <v>32</v>
      </c>
      <c r="C8356" s="4">
        <v>1197831.0</v>
      </c>
      <c r="D8356" s="5">
        <v>44415.0</v>
      </c>
      <c r="E8356" s="4" t="s">
        <v>33</v>
      </c>
      <c r="F8356" s="4" t="s">
        <v>65</v>
      </c>
      <c r="G8356" s="4" t="s">
        <v>66</v>
      </c>
      <c r="H8356" s="6" t="s">
        <v>18</v>
      </c>
      <c r="I8356" s="7">
        <v>16.0</v>
      </c>
      <c r="J8356" s="8">
        <v>206.0</v>
      </c>
      <c r="K8356" s="9">
        <v>3296.0</v>
      </c>
      <c r="L8356" s="9">
        <v>1549.12</v>
      </c>
      <c r="M8356" s="10">
        <v>0.47</v>
      </c>
      <c r="N8356" s="4" t="s">
        <v>30</v>
      </c>
      <c r="O8356" s="4" t="s">
        <v>20</v>
      </c>
      <c r="P8356" s="4" t="s">
        <v>24</v>
      </c>
    </row>
    <row r="8357" ht="14.25" customHeight="1">
      <c r="B8357" s="4" t="s">
        <v>32</v>
      </c>
      <c r="C8357" s="4">
        <v>1197831.0</v>
      </c>
      <c r="D8357" s="5">
        <v>44416.0</v>
      </c>
      <c r="E8357" s="4" t="s">
        <v>33</v>
      </c>
      <c r="F8357" s="4" t="s">
        <v>65</v>
      </c>
      <c r="G8357" s="4" t="s">
        <v>66</v>
      </c>
      <c r="H8357" s="6" t="s">
        <v>22</v>
      </c>
      <c r="I8357" s="7">
        <v>26.0</v>
      </c>
      <c r="J8357" s="8">
        <v>192.0</v>
      </c>
      <c r="K8357" s="9">
        <v>4992.0</v>
      </c>
      <c r="L8357" s="9">
        <v>2096.64</v>
      </c>
      <c r="M8357" s="10">
        <v>0.42</v>
      </c>
      <c r="N8357" s="4" t="s">
        <v>30</v>
      </c>
      <c r="O8357" s="4" t="s">
        <v>23</v>
      </c>
      <c r="P8357" s="4" t="s">
        <v>24</v>
      </c>
    </row>
    <row r="8358" ht="14.25" customHeight="1">
      <c r="B8358" s="4" t="s">
        <v>32</v>
      </c>
      <c r="C8358" s="4">
        <v>1197831.0</v>
      </c>
      <c r="D8358" s="5">
        <v>44417.0</v>
      </c>
      <c r="E8358" s="4" t="s">
        <v>33</v>
      </c>
      <c r="F8358" s="4" t="s">
        <v>65</v>
      </c>
      <c r="G8358" s="4" t="s">
        <v>66</v>
      </c>
      <c r="H8358" s="6" t="s">
        <v>25</v>
      </c>
      <c r="I8358" s="7">
        <v>26.0</v>
      </c>
      <c r="J8358" s="8">
        <v>136.0</v>
      </c>
      <c r="K8358" s="9">
        <v>3536.0</v>
      </c>
      <c r="L8358" s="9">
        <v>1555.84</v>
      </c>
      <c r="M8358" s="10">
        <v>0.43999999999999995</v>
      </c>
      <c r="N8358" s="4" t="s">
        <v>30</v>
      </c>
      <c r="O8358" s="4" t="s">
        <v>20</v>
      </c>
      <c r="P8358" s="4" t="s">
        <v>21</v>
      </c>
    </row>
    <row r="8359" ht="14.25" customHeight="1">
      <c r="B8359" s="4" t="s">
        <v>32</v>
      </c>
      <c r="C8359" s="4">
        <v>1197831.0</v>
      </c>
      <c r="D8359" s="5">
        <v>44418.0</v>
      </c>
      <c r="E8359" s="4" t="s">
        <v>33</v>
      </c>
      <c r="F8359" s="4" t="s">
        <v>65</v>
      </c>
      <c r="G8359" s="4" t="s">
        <v>66</v>
      </c>
      <c r="H8359" s="6" t="s">
        <v>26</v>
      </c>
      <c r="I8359" s="7">
        <v>24.0</v>
      </c>
      <c r="J8359" s="8">
        <v>113.0</v>
      </c>
      <c r="K8359" s="9">
        <v>2712.0</v>
      </c>
      <c r="L8359" s="9">
        <v>1464.48</v>
      </c>
      <c r="M8359" s="10">
        <v>0.54</v>
      </c>
      <c r="N8359" s="4" t="s">
        <v>30</v>
      </c>
      <c r="O8359" s="4" t="s">
        <v>20</v>
      </c>
      <c r="P8359" s="4" t="s">
        <v>21</v>
      </c>
    </row>
    <row r="8360" ht="14.25" customHeight="1">
      <c r="B8360" s="4" t="s">
        <v>32</v>
      </c>
      <c r="C8360" s="4">
        <v>1197831.0</v>
      </c>
      <c r="D8360" s="5">
        <v>44419.0</v>
      </c>
      <c r="E8360" s="4" t="s">
        <v>33</v>
      </c>
      <c r="F8360" s="4" t="s">
        <v>65</v>
      </c>
      <c r="G8360" s="4" t="s">
        <v>66</v>
      </c>
      <c r="H8360" s="6" t="s">
        <v>27</v>
      </c>
      <c r="I8360" s="7">
        <v>29.0</v>
      </c>
      <c r="J8360" s="8">
        <v>85.0</v>
      </c>
      <c r="K8360" s="9">
        <v>2465.0</v>
      </c>
      <c r="L8360" s="9">
        <v>961.3499999999999</v>
      </c>
      <c r="M8360" s="10">
        <v>0.38999999999999996</v>
      </c>
      <c r="N8360" s="4" t="s">
        <v>30</v>
      </c>
      <c r="O8360" s="4" t="s">
        <v>20</v>
      </c>
      <c r="P8360" s="4" t="s">
        <v>21</v>
      </c>
    </row>
    <row r="8361" ht="14.25" customHeight="1">
      <c r="B8361" s="4" t="s">
        <v>32</v>
      </c>
      <c r="C8361" s="4">
        <v>1197831.0</v>
      </c>
      <c r="D8361" s="5">
        <v>44420.0</v>
      </c>
      <c r="E8361" s="4" t="s">
        <v>33</v>
      </c>
      <c r="F8361" s="4" t="s">
        <v>65</v>
      </c>
      <c r="G8361" s="4" t="s">
        <v>66</v>
      </c>
      <c r="H8361" s="6" t="s">
        <v>28</v>
      </c>
      <c r="I8361" s="7">
        <v>27.0</v>
      </c>
      <c r="J8361" s="8">
        <v>144.0</v>
      </c>
      <c r="K8361" s="9">
        <v>3888.0</v>
      </c>
      <c r="L8361" s="9">
        <v>2216.1600000000003</v>
      </c>
      <c r="M8361" s="10">
        <v>0.5700000000000001</v>
      </c>
      <c r="N8361" s="4" t="s">
        <v>30</v>
      </c>
      <c r="O8361" s="4" t="s">
        <v>29</v>
      </c>
      <c r="P8361" s="4" t="s">
        <v>24</v>
      </c>
    </row>
    <row r="8362" ht="14.25" customHeight="1">
      <c r="B8362" s="4" t="s">
        <v>32</v>
      </c>
      <c r="C8362" s="4">
        <v>1197831.0</v>
      </c>
      <c r="D8362" s="5">
        <v>44421.0</v>
      </c>
      <c r="E8362" s="4" t="s">
        <v>33</v>
      </c>
      <c r="F8362" s="4" t="s">
        <v>65</v>
      </c>
      <c r="G8362" s="4" t="s">
        <v>66</v>
      </c>
      <c r="H8362" s="6" t="s">
        <v>18</v>
      </c>
      <c r="I8362" s="7">
        <v>23.0</v>
      </c>
      <c r="J8362" s="8">
        <v>194.0</v>
      </c>
      <c r="K8362" s="9">
        <v>4462.0</v>
      </c>
      <c r="L8362" s="9">
        <v>2186.3799999999997</v>
      </c>
      <c r="M8362" s="10">
        <v>0.48999999999999994</v>
      </c>
      <c r="N8362" s="4" t="s">
        <v>30</v>
      </c>
      <c r="O8362" s="4" t="s">
        <v>23</v>
      </c>
      <c r="P8362" s="4" t="s">
        <v>24</v>
      </c>
    </row>
    <row r="8363" ht="14.25" customHeight="1">
      <c r="B8363" s="4" t="s">
        <v>32</v>
      </c>
      <c r="C8363" s="4">
        <v>1197831.0</v>
      </c>
      <c r="D8363" s="5">
        <v>44422.0</v>
      </c>
      <c r="E8363" s="4" t="s">
        <v>33</v>
      </c>
      <c r="F8363" s="4" t="s">
        <v>65</v>
      </c>
      <c r="G8363" s="4" t="s">
        <v>66</v>
      </c>
      <c r="H8363" s="6" t="s">
        <v>22</v>
      </c>
      <c r="I8363" s="7">
        <v>32.0</v>
      </c>
      <c r="J8363" s="8">
        <v>194.0</v>
      </c>
      <c r="K8363" s="9">
        <v>6208.0</v>
      </c>
      <c r="L8363" s="9">
        <v>2917.7599999999998</v>
      </c>
      <c r="M8363" s="10">
        <v>0.47</v>
      </c>
      <c r="N8363" s="4" t="s">
        <v>30</v>
      </c>
      <c r="O8363" s="4" t="s">
        <v>29</v>
      </c>
      <c r="P8363" s="4" t="s">
        <v>24</v>
      </c>
    </row>
    <row r="8364" ht="14.25" customHeight="1">
      <c r="B8364" s="4" t="s">
        <v>32</v>
      </c>
      <c r="C8364" s="4">
        <v>1197831.0</v>
      </c>
      <c r="D8364" s="5">
        <v>44423.0</v>
      </c>
      <c r="E8364" s="4" t="s">
        <v>33</v>
      </c>
      <c r="F8364" s="4" t="s">
        <v>65</v>
      </c>
      <c r="G8364" s="4" t="s">
        <v>66</v>
      </c>
      <c r="H8364" s="6" t="s">
        <v>25</v>
      </c>
      <c r="I8364" s="7">
        <v>20.0</v>
      </c>
      <c r="J8364" s="8">
        <v>144.0</v>
      </c>
      <c r="K8364" s="9">
        <v>2880.0</v>
      </c>
      <c r="L8364" s="9">
        <v>1468.8</v>
      </c>
      <c r="M8364" s="10">
        <v>0.51</v>
      </c>
      <c r="N8364" s="4" t="s">
        <v>30</v>
      </c>
      <c r="O8364" s="4" t="s">
        <v>20</v>
      </c>
      <c r="P8364" s="4" t="s">
        <v>24</v>
      </c>
    </row>
    <row r="8365" ht="14.25" customHeight="1">
      <c r="B8365" s="4" t="s">
        <v>32</v>
      </c>
      <c r="C8365" s="4">
        <v>1197831.0</v>
      </c>
      <c r="D8365" s="5">
        <v>44424.0</v>
      </c>
      <c r="E8365" s="4" t="s">
        <v>33</v>
      </c>
      <c r="F8365" s="4" t="s">
        <v>65</v>
      </c>
      <c r="G8365" s="4" t="s">
        <v>66</v>
      </c>
      <c r="H8365" s="6" t="s">
        <v>26</v>
      </c>
      <c r="I8365" s="7">
        <v>23.0</v>
      </c>
      <c r="J8365" s="8">
        <v>116.0</v>
      </c>
      <c r="K8365" s="9">
        <v>2668.0</v>
      </c>
      <c r="L8365" s="9">
        <v>1627.4800000000002</v>
      </c>
      <c r="M8365" s="10">
        <v>0.6100000000000001</v>
      </c>
      <c r="N8365" s="4" t="s">
        <v>30</v>
      </c>
      <c r="O8365" s="4" t="s">
        <v>23</v>
      </c>
      <c r="P8365" s="4" t="s">
        <v>24</v>
      </c>
    </row>
    <row r="8366" ht="14.25" customHeight="1">
      <c r="B8366" s="4" t="s">
        <v>32</v>
      </c>
      <c r="C8366" s="4">
        <v>1197831.0</v>
      </c>
      <c r="D8366" s="5">
        <v>44425.0</v>
      </c>
      <c r="E8366" s="4" t="s">
        <v>33</v>
      </c>
      <c r="F8366" s="4" t="s">
        <v>65</v>
      </c>
      <c r="G8366" s="4" t="s">
        <v>66</v>
      </c>
      <c r="H8366" s="6" t="s">
        <v>27</v>
      </c>
      <c r="I8366" s="7">
        <v>28.0</v>
      </c>
      <c r="J8366" s="8">
        <v>88.0</v>
      </c>
      <c r="K8366" s="9">
        <v>2464.0</v>
      </c>
      <c r="L8366" s="9">
        <v>1133.4399999999998</v>
      </c>
      <c r="M8366" s="10">
        <v>0.45999999999999996</v>
      </c>
      <c r="N8366" s="4" t="s">
        <v>30</v>
      </c>
      <c r="O8366" s="4" t="s">
        <v>20</v>
      </c>
      <c r="P8366" s="4" t="s">
        <v>24</v>
      </c>
    </row>
    <row r="8367" ht="14.25" customHeight="1">
      <c r="B8367" s="4" t="s">
        <v>32</v>
      </c>
      <c r="C8367" s="4">
        <v>1197831.0</v>
      </c>
      <c r="D8367" s="5">
        <v>44426.0</v>
      </c>
      <c r="E8367" s="4" t="s">
        <v>33</v>
      </c>
      <c r="F8367" s="4" t="s">
        <v>65</v>
      </c>
      <c r="G8367" s="4" t="s">
        <v>66</v>
      </c>
      <c r="H8367" s="6" t="s">
        <v>28</v>
      </c>
      <c r="I8367" s="7">
        <v>26.0</v>
      </c>
      <c r="J8367" s="8">
        <v>120.0</v>
      </c>
      <c r="K8367" s="9">
        <v>3120.0</v>
      </c>
      <c r="L8367" s="9">
        <v>2059.2000000000003</v>
      </c>
      <c r="M8367" s="10">
        <v>0.6600000000000001</v>
      </c>
      <c r="N8367" s="4" t="s">
        <v>30</v>
      </c>
      <c r="O8367" s="4" t="s">
        <v>20</v>
      </c>
      <c r="P8367" s="4" t="s">
        <v>24</v>
      </c>
    </row>
    <row r="8368" ht="14.25" customHeight="1">
      <c r="B8368" s="4" t="s">
        <v>32</v>
      </c>
      <c r="C8368" s="4">
        <v>1197831.0</v>
      </c>
      <c r="D8368" s="5">
        <v>44427.0</v>
      </c>
      <c r="E8368" s="4" t="s">
        <v>33</v>
      </c>
      <c r="F8368" s="4" t="s">
        <v>65</v>
      </c>
      <c r="G8368" s="4" t="s">
        <v>66</v>
      </c>
      <c r="H8368" s="6" t="s">
        <v>18</v>
      </c>
      <c r="I8368" s="7">
        <v>15.0</v>
      </c>
      <c r="J8368" s="8">
        <v>215.0</v>
      </c>
      <c r="K8368" s="9">
        <v>3225.0</v>
      </c>
      <c r="L8368" s="9">
        <v>1677.0</v>
      </c>
      <c r="M8368" s="10">
        <v>0.52</v>
      </c>
      <c r="N8368" s="4" t="s">
        <v>30</v>
      </c>
      <c r="O8368" s="4" t="s">
        <v>29</v>
      </c>
      <c r="P8368" s="4" t="s">
        <v>24</v>
      </c>
    </row>
    <row r="8369" ht="14.25" customHeight="1">
      <c r="B8369" s="4" t="s">
        <v>32</v>
      </c>
      <c r="C8369" s="4">
        <v>1197831.0</v>
      </c>
      <c r="D8369" s="5">
        <v>44428.0</v>
      </c>
      <c r="E8369" s="4" t="s">
        <v>33</v>
      </c>
      <c r="F8369" s="4" t="s">
        <v>65</v>
      </c>
      <c r="G8369" s="4" t="s">
        <v>66</v>
      </c>
      <c r="H8369" s="6" t="s">
        <v>22</v>
      </c>
      <c r="I8369" s="7">
        <v>16.0</v>
      </c>
      <c r="J8369" s="8">
        <v>202.0</v>
      </c>
      <c r="K8369" s="9">
        <v>3232.0</v>
      </c>
      <c r="L8369" s="9">
        <v>1519.04</v>
      </c>
      <c r="M8369" s="10">
        <v>0.47</v>
      </c>
      <c r="N8369" s="4" t="s">
        <v>30</v>
      </c>
      <c r="O8369" s="4" t="s">
        <v>20</v>
      </c>
      <c r="P8369" s="4" t="s">
        <v>21</v>
      </c>
    </row>
    <row r="8370" ht="14.25" customHeight="1">
      <c r="B8370" s="4" t="s">
        <v>32</v>
      </c>
      <c r="C8370" s="4">
        <v>1197831.0</v>
      </c>
      <c r="D8370" s="5">
        <v>44429.0</v>
      </c>
      <c r="E8370" s="4" t="s">
        <v>33</v>
      </c>
      <c r="F8370" s="4" t="s">
        <v>65</v>
      </c>
      <c r="G8370" s="4" t="s">
        <v>66</v>
      </c>
      <c r="H8370" s="6" t="s">
        <v>25</v>
      </c>
      <c r="I8370" s="7">
        <v>11.0</v>
      </c>
      <c r="J8370" s="8">
        <v>152.0</v>
      </c>
      <c r="K8370" s="9">
        <v>1672.0</v>
      </c>
      <c r="L8370" s="9">
        <v>785.8399999999999</v>
      </c>
      <c r="M8370" s="10">
        <v>0.47</v>
      </c>
      <c r="N8370" s="4" t="s">
        <v>30</v>
      </c>
      <c r="O8370" s="4" t="s">
        <v>29</v>
      </c>
      <c r="P8370" s="4" t="s">
        <v>21</v>
      </c>
    </row>
    <row r="8371" ht="14.25" customHeight="1">
      <c r="B8371" s="4" t="s">
        <v>32</v>
      </c>
      <c r="C8371" s="4">
        <v>1197831.0</v>
      </c>
      <c r="D8371" s="5">
        <v>44430.0</v>
      </c>
      <c r="E8371" s="4" t="s">
        <v>33</v>
      </c>
      <c r="F8371" s="4" t="s">
        <v>65</v>
      </c>
      <c r="G8371" s="4" t="s">
        <v>66</v>
      </c>
      <c r="H8371" s="6" t="s">
        <v>26</v>
      </c>
      <c r="I8371" s="7">
        <v>15.0</v>
      </c>
      <c r="J8371" s="8">
        <v>116.0</v>
      </c>
      <c r="K8371" s="9">
        <v>1740.0</v>
      </c>
      <c r="L8371" s="9">
        <v>1044.0000000000002</v>
      </c>
      <c r="M8371" s="10">
        <v>0.6000000000000001</v>
      </c>
      <c r="N8371" s="4" t="s">
        <v>30</v>
      </c>
      <c r="O8371" s="4" t="s">
        <v>29</v>
      </c>
      <c r="P8371" s="4" t="s">
        <v>21</v>
      </c>
    </row>
    <row r="8372" ht="14.25" customHeight="1">
      <c r="B8372" s="4" t="s">
        <v>32</v>
      </c>
      <c r="C8372" s="4">
        <v>1197831.0</v>
      </c>
      <c r="D8372" s="5">
        <v>44431.0</v>
      </c>
      <c r="E8372" s="4" t="s">
        <v>33</v>
      </c>
      <c r="F8372" s="4" t="s">
        <v>65</v>
      </c>
      <c r="G8372" s="4" t="s">
        <v>66</v>
      </c>
      <c r="H8372" s="6" t="s">
        <v>27</v>
      </c>
      <c r="I8372" s="7">
        <v>19.0</v>
      </c>
      <c r="J8372" s="8">
        <v>88.0</v>
      </c>
      <c r="K8372" s="9">
        <v>1672.0</v>
      </c>
      <c r="L8372" s="9">
        <v>702.24</v>
      </c>
      <c r="M8372" s="10">
        <v>0.42</v>
      </c>
      <c r="N8372" s="4" t="s">
        <v>30</v>
      </c>
      <c r="O8372" s="4" t="s">
        <v>23</v>
      </c>
      <c r="P8372" s="4" t="s">
        <v>21</v>
      </c>
    </row>
    <row r="8373" ht="14.25" customHeight="1">
      <c r="B8373" s="4" t="s">
        <v>32</v>
      </c>
      <c r="C8373" s="4">
        <v>1197831.0</v>
      </c>
      <c r="D8373" s="5">
        <v>44432.0</v>
      </c>
      <c r="E8373" s="4" t="s">
        <v>33</v>
      </c>
      <c r="F8373" s="4" t="s">
        <v>65</v>
      </c>
      <c r="G8373" s="4" t="s">
        <v>66</v>
      </c>
      <c r="H8373" s="6" t="s">
        <v>28</v>
      </c>
      <c r="I8373" s="7">
        <v>14.0</v>
      </c>
      <c r="J8373" s="8">
        <v>165.0</v>
      </c>
      <c r="K8373" s="9">
        <v>2310.0</v>
      </c>
      <c r="L8373" s="9">
        <v>1547.7000000000003</v>
      </c>
      <c r="M8373" s="10">
        <v>0.6700000000000002</v>
      </c>
      <c r="N8373" s="4" t="s">
        <v>30</v>
      </c>
      <c r="O8373" s="4" t="s">
        <v>29</v>
      </c>
      <c r="P8373" s="4" t="s">
        <v>24</v>
      </c>
    </row>
    <row r="8374" ht="14.25" customHeight="1">
      <c r="B8374" s="4" t="s">
        <v>32</v>
      </c>
      <c r="C8374" s="4">
        <v>1197831.0</v>
      </c>
      <c r="D8374" s="5">
        <v>44433.0</v>
      </c>
      <c r="E8374" s="4" t="s">
        <v>33</v>
      </c>
      <c r="F8374" s="4" t="s">
        <v>65</v>
      </c>
      <c r="G8374" s="4" t="s">
        <v>66</v>
      </c>
      <c r="H8374" s="6" t="s">
        <v>18</v>
      </c>
      <c r="I8374" s="7">
        <v>7.0</v>
      </c>
      <c r="J8374" s="8">
        <v>224.0</v>
      </c>
      <c r="K8374" s="9">
        <v>1568.0</v>
      </c>
      <c r="L8374" s="9">
        <v>736.9599999999999</v>
      </c>
      <c r="M8374" s="10">
        <v>0.47</v>
      </c>
      <c r="N8374" s="4" t="s">
        <v>30</v>
      </c>
      <c r="O8374" s="4" t="s">
        <v>20</v>
      </c>
      <c r="P8374" s="4" t="s">
        <v>21</v>
      </c>
    </row>
    <row r="8375" ht="14.25" customHeight="1">
      <c r="B8375" s="4" t="s">
        <v>32</v>
      </c>
      <c r="C8375" s="4">
        <v>1197831.0</v>
      </c>
      <c r="D8375" s="5">
        <v>44434.0</v>
      </c>
      <c r="E8375" s="4" t="s">
        <v>33</v>
      </c>
      <c r="F8375" s="4" t="s">
        <v>65</v>
      </c>
      <c r="G8375" s="4" t="s">
        <v>66</v>
      </c>
      <c r="H8375" s="6" t="s">
        <v>22</v>
      </c>
      <c r="I8375" s="7">
        <v>16.0</v>
      </c>
      <c r="J8375" s="8">
        <v>218.0</v>
      </c>
      <c r="K8375" s="9">
        <v>3488.0</v>
      </c>
      <c r="L8375" s="9">
        <v>1709.1199999999997</v>
      </c>
      <c r="M8375" s="10">
        <v>0.48999999999999994</v>
      </c>
      <c r="N8375" s="4" t="s">
        <v>30</v>
      </c>
      <c r="O8375" s="4" t="s">
        <v>20</v>
      </c>
      <c r="P8375" s="4" t="s">
        <v>24</v>
      </c>
    </row>
    <row r="8376" ht="14.25" customHeight="1">
      <c r="B8376" s="4" t="s">
        <v>32</v>
      </c>
      <c r="C8376" s="4">
        <v>1197831.0</v>
      </c>
      <c r="D8376" s="5">
        <v>44435.0</v>
      </c>
      <c r="E8376" s="4" t="s">
        <v>33</v>
      </c>
      <c r="F8376" s="4" t="s">
        <v>65</v>
      </c>
      <c r="G8376" s="4" t="s">
        <v>66</v>
      </c>
      <c r="H8376" s="6" t="s">
        <v>25</v>
      </c>
      <c r="I8376" s="7">
        <v>11.0</v>
      </c>
      <c r="J8376" s="8">
        <v>190.0</v>
      </c>
      <c r="K8376" s="9">
        <v>2090.0</v>
      </c>
      <c r="L8376" s="9">
        <v>1086.8</v>
      </c>
      <c r="M8376" s="10">
        <v>0.52</v>
      </c>
      <c r="N8376" s="4" t="s">
        <v>30</v>
      </c>
      <c r="O8376" s="4" t="s">
        <v>29</v>
      </c>
      <c r="P8376" s="4" t="s">
        <v>24</v>
      </c>
    </row>
    <row r="8377" ht="14.25" customHeight="1">
      <c r="B8377" s="4" t="s">
        <v>32</v>
      </c>
      <c r="C8377" s="4">
        <v>1197831.0</v>
      </c>
      <c r="D8377" s="5">
        <v>44436.0</v>
      </c>
      <c r="E8377" s="4" t="s">
        <v>33</v>
      </c>
      <c r="F8377" s="4" t="s">
        <v>65</v>
      </c>
      <c r="G8377" s="4" t="s">
        <v>66</v>
      </c>
      <c r="H8377" s="6" t="s">
        <v>26</v>
      </c>
      <c r="I8377" s="7">
        <v>26.0</v>
      </c>
      <c r="J8377" s="8">
        <v>165.0</v>
      </c>
      <c r="K8377" s="9">
        <v>4290.0</v>
      </c>
      <c r="L8377" s="9">
        <v>2616.9000000000005</v>
      </c>
      <c r="M8377" s="10">
        <v>0.6100000000000001</v>
      </c>
      <c r="N8377" s="4" t="s">
        <v>30</v>
      </c>
      <c r="O8377" s="4" t="s">
        <v>23</v>
      </c>
      <c r="P8377" s="4" t="s">
        <v>21</v>
      </c>
    </row>
    <row r="8378" ht="14.25" customHeight="1">
      <c r="B8378" s="4" t="s">
        <v>32</v>
      </c>
      <c r="C8378" s="4">
        <v>1197831.0</v>
      </c>
      <c r="D8378" s="5">
        <v>44437.0</v>
      </c>
      <c r="E8378" s="4" t="s">
        <v>33</v>
      </c>
      <c r="F8378" s="4" t="s">
        <v>65</v>
      </c>
      <c r="G8378" s="4" t="s">
        <v>66</v>
      </c>
      <c r="H8378" s="6" t="s">
        <v>27</v>
      </c>
      <c r="I8378" s="7">
        <v>39.0</v>
      </c>
      <c r="J8378" s="8">
        <v>132.0</v>
      </c>
      <c r="K8378" s="9">
        <v>5148.0</v>
      </c>
      <c r="L8378" s="9">
        <v>2162.16</v>
      </c>
      <c r="M8378" s="10">
        <v>0.42</v>
      </c>
      <c r="N8378" s="4" t="s">
        <v>30</v>
      </c>
      <c r="O8378" s="4" t="s">
        <v>23</v>
      </c>
      <c r="P8378" s="4" t="s">
        <v>21</v>
      </c>
    </row>
    <row r="8379" ht="14.25" customHeight="1">
      <c r="B8379" s="4" t="s">
        <v>32</v>
      </c>
      <c r="C8379" s="4">
        <v>1197831.0</v>
      </c>
      <c r="D8379" s="5">
        <v>44438.0</v>
      </c>
      <c r="E8379" s="4" t="s">
        <v>33</v>
      </c>
      <c r="F8379" s="4" t="s">
        <v>65</v>
      </c>
      <c r="G8379" s="4" t="s">
        <v>66</v>
      </c>
      <c r="H8379" s="6" t="s">
        <v>28</v>
      </c>
      <c r="I8379" s="7">
        <v>36.0</v>
      </c>
      <c r="J8379" s="8">
        <v>263.0</v>
      </c>
      <c r="K8379" s="9">
        <v>9468.0</v>
      </c>
      <c r="L8379" s="9">
        <v>6248.880000000001</v>
      </c>
      <c r="M8379" s="10">
        <v>0.6600000000000001</v>
      </c>
      <c r="N8379" s="4" t="s">
        <v>30</v>
      </c>
      <c r="O8379" s="4" t="s">
        <v>23</v>
      </c>
      <c r="P8379" s="4" t="s">
        <v>24</v>
      </c>
    </row>
    <row r="8380" ht="14.25" customHeight="1">
      <c r="B8380" s="4" t="s">
        <v>32</v>
      </c>
      <c r="C8380" s="4">
        <v>1197831.0</v>
      </c>
      <c r="D8380" s="5">
        <v>44439.0</v>
      </c>
      <c r="E8380" s="4" t="s">
        <v>33</v>
      </c>
      <c r="F8380" s="4" t="s">
        <v>65</v>
      </c>
      <c r="G8380" s="4" t="s">
        <v>66</v>
      </c>
      <c r="H8380" s="6" t="s">
        <v>18</v>
      </c>
      <c r="I8380" s="7">
        <v>30.0</v>
      </c>
      <c r="J8380" s="8">
        <v>225.0</v>
      </c>
      <c r="K8380" s="9">
        <v>6750.0</v>
      </c>
      <c r="L8380" s="9">
        <v>3240.0</v>
      </c>
      <c r="M8380" s="10">
        <v>0.48</v>
      </c>
      <c r="N8380" s="4" t="s">
        <v>30</v>
      </c>
      <c r="O8380" s="4" t="s">
        <v>23</v>
      </c>
      <c r="P8380" s="4" t="s">
        <v>24</v>
      </c>
    </row>
    <row r="8381" ht="14.25" customHeight="1">
      <c r="B8381" s="4" t="s">
        <v>32</v>
      </c>
      <c r="C8381" s="4">
        <v>1197831.0</v>
      </c>
      <c r="D8381" s="5">
        <v>44440.0</v>
      </c>
      <c r="E8381" s="4" t="s">
        <v>33</v>
      </c>
      <c r="F8381" s="4" t="s">
        <v>65</v>
      </c>
      <c r="G8381" s="4" t="s">
        <v>66</v>
      </c>
      <c r="H8381" s="6" t="s">
        <v>22</v>
      </c>
      <c r="I8381" s="7">
        <v>35.0</v>
      </c>
      <c r="J8381" s="8">
        <v>233.0</v>
      </c>
      <c r="K8381" s="9">
        <v>8155.0</v>
      </c>
      <c r="L8381" s="9">
        <v>3832.85</v>
      </c>
      <c r="M8381" s="10">
        <v>0.47</v>
      </c>
      <c r="N8381" s="4" t="s">
        <v>30</v>
      </c>
      <c r="O8381" s="4" t="s">
        <v>29</v>
      </c>
      <c r="P8381" s="4" t="s">
        <v>21</v>
      </c>
    </row>
    <row r="8382" ht="14.25" customHeight="1">
      <c r="B8382" s="4" t="s">
        <v>32</v>
      </c>
      <c r="C8382" s="4">
        <v>1197831.0</v>
      </c>
      <c r="D8382" s="5">
        <v>44441.0</v>
      </c>
      <c r="E8382" s="4" t="s">
        <v>33</v>
      </c>
      <c r="F8382" s="4" t="s">
        <v>65</v>
      </c>
      <c r="G8382" s="4" t="s">
        <v>66</v>
      </c>
      <c r="H8382" s="6" t="s">
        <v>25</v>
      </c>
      <c r="I8382" s="7">
        <v>35.0</v>
      </c>
      <c r="J8382" s="8">
        <v>228.0</v>
      </c>
      <c r="K8382" s="9">
        <v>7980.0</v>
      </c>
      <c r="L8382" s="9">
        <v>4069.8</v>
      </c>
      <c r="M8382" s="10">
        <v>0.51</v>
      </c>
      <c r="N8382" s="4" t="s">
        <v>30</v>
      </c>
      <c r="O8382" s="4" t="s">
        <v>29</v>
      </c>
      <c r="P8382" s="4" t="s">
        <v>24</v>
      </c>
    </row>
    <row r="8383" ht="14.25" customHeight="1">
      <c r="B8383" s="4" t="s">
        <v>32</v>
      </c>
      <c r="C8383" s="4">
        <v>1197831.0</v>
      </c>
      <c r="D8383" s="5">
        <v>44442.0</v>
      </c>
      <c r="E8383" s="4" t="s">
        <v>33</v>
      </c>
      <c r="F8383" s="4" t="s">
        <v>65</v>
      </c>
      <c r="G8383" s="4" t="s">
        <v>66</v>
      </c>
      <c r="H8383" s="6" t="s">
        <v>26</v>
      </c>
      <c r="I8383" s="7">
        <v>31.0</v>
      </c>
      <c r="J8383" s="8">
        <v>210.0</v>
      </c>
      <c r="K8383" s="9">
        <v>6510.0</v>
      </c>
      <c r="L8383" s="9">
        <v>3906.0000000000005</v>
      </c>
      <c r="M8383" s="10">
        <v>0.6000000000000001</v>
      </c>
      <c r="N8383" s="4" t="s">
        <v>30</v>
      </c>
      <c r="O8383" s="4" t="s">
        <v>20</v>
      </c>
      <c r="P8383" s="4" t="s">
        <v>21</v>
      </c>
    </row>
    <row r="8384" ht="14.25" customHeight="1">
      <c r="B8384" s="4" t="s">
        <v>32</v>
      </c>
      <c r="C8384" s="4">
        <v>1197831.0</v>
      </c>
      <c r="D8384" s="5">
        <v>44443.0</v>
      </c>
      <c r="E8384" s="4" t="s">
        <v>33</v>
      </c>
      <c r="F8384" s="4" t="s">
        <v>65</v>
      </c>
      <c r="G8384" s="4" t="s">
        <v>66</v>
      </c>
      <c r="H8384" s="6" t="s">
        <v>27</v>
      </c>
      <c r="I8384" s="7">
        <v>38.0</v>
      </c>
      <c r="J8384" s="8">
        <v>165.0</v>
      </c>
      <c r="K8384" s="9">
        <v>6270.0</v>
      </c>
      <c r="L8384" s="9">
        <v>2946.8999999999996</v>
      </c>
      <c r="M8384" s="10">
        <v>0.47</v>
      </c>
      <c r="N8384" s="4" t="s">
        <v>30</v>
      </c>
      <c r="O8384" s="4" t="s">
        <v>29</v>
      </c>
      <c r="P8384" s="4" t="s">
        <v>21</v>
      </c>
    </row>
    <row r="8385" ht="14.25" customHeight="1">
      <c r="B8385" s="4" t="s">
        <v>32</v>
      </c>
      <c r="C8385" s="4">
        <v>1197831.0</v>
      </c>
      <c r="D8385" s="5">
        <v>44444.0</v>
      </c>
      <c r="E8385" s="4" t="s">
        <v>33</v>
      </c>
      <c r="F8385" s="4" t="s">
        <v>65</v>
      </c>
      <c r="G8385" s="4" t="s">
        <v>66</v>
      </c>
      <c r="H8385" s="6" t="s">
        <v>28</v>
      </c>
      <c r="I8385" s="7">
        <v>36.0</v>
      </c>
      <c r="J8385" s="8">
        <v>280.0</v>
      </c>
      <c r="K8385" s="9">
        <v>10080.0</v>
      </c>
      <c r="L8385" s="9">
        <v>6451.200000000002</v>
      </c>
      <c r="M8385" s="10">
        <v>0.6400000000000001</v>
      </c>
      <c r="N8385" s="4" t="s">
        <v>30</v>
      </c>
      <c r="O8385" s="4" t="s">
        <v>23</v>
      </c>
      <c r="P8385" s="4" t="s">
        <v>24</v>
      </c>
    </row>
    <row r="8386" ht="14.25" customHeight="1">
      <c r="B8386" s="4" t="s">
        <v>32</v>
      </c>
      <c r="C8386" s="4">
        <v>1197831.0</v>
      </c>
      <c r="D8386" s="5">
        <v>44445.0</v>
      </c>
      <c r="E8386" s="4" t="s">
        <v>33</v>
      </c>
      <c r="F8386" s="4" t="s">
        <v>65</v>
      </c>
      <c r="G8386" s="4" t="s">
        <v>66</v>
      </c>
      <c r="H8386" s="6" t="s">
        <v>18</v>
      </c>
      <c r="I8386" s="7">
        <v>31.0</v>
      </c>
      <c r="J8386" s="8">
        <v>256.0</v>
      </c>
      <c r="K8386" s="9">
        <v>7936.0</v>
      </c>
      <c r="L8386" s="9">
        <v>4206.079999999999</v>
      </c>
      <c r="M8386" s="10">
        <v>0.5299999999999999</v>
      </c>
      <c r="N8386" s="4" t="s">
        <v>30</v>
      </c>
      <c r="O8386" s="4" t="s">
        <v>20</v>
      </c>
      <c r="P8386" s="4" t="s">
        <v>24</v>
      </c>
    </row>
    <row r="8387" ht="14.25" customHeight="1">
      <c r="B8387" s="4" t="s">
        <v>32</v>
      </c>
      <c r="C8387" s="4">
        <v>1197831.0</v>
      </c>
      <c r="D8387" s="5">
        <v>44446.0</v>
      </c>
      <c r="E8387" s="4" t="s">
        <v>33</v>
      </c>
      <c r="F8387" s="4" t="s">
        <v>65</v>
      </c>
      <c r="G8387" s="4" t="s">
        <v>66</v>
      </c>
      <c r="H8387" s="6" t="s">
        <v>22</v>
      </c>
      <c r="I8387" s="7">
        <v>37.0</v>
      </c>
      <c r="J8387" s="8">
        <v>264.0</v>
      </c>
      <c r="K8387" s="9">
        <v>9768.0</v>
      </c>
      <c r="L8387" s="9">
        <v>5372.4</v>
      </c>
      <c r="M8387" s="10">
        <v>0.5499999999999999</v>
      </c>
      <c r="N8387" s="4" t="s">
        <v>30</v>
      </c>
      <c r="O8387" s="4" t="s">
        <v>29</v>
      </c>
      <c r="P8387" s="4" t="s">
        <v>24</v>
      </c>
    </row>
    <row r="8388" ht="14.25" customHeight="1">
      <c r="B8388" s="4" t="s">
        <v>32</v>
      </c>
      <c r="C8388" s="4">
        <v>1197831.0</v>
      </c>
      <c r="D8388" s="5">
        <v>44447.0</v>
      </c>
      <c r="E8388" s="4" t="s">
        <v>33</v>
      </c>
      <c r="F8388" s="4" t="s">
        <v>65</v>
      </c>
      <c r="G8388" s="4" t="s">
        <v>66</v>
      </c>
      <c r="H8388" s="6" t="s">
        <v>25</v>
      </c>
      <c r="I8388" s="7">
        <v>31.0</v>
      </c>
      <c r="J8388" s="8">
        <v>322.0</v>
      </c>
      <c r="K8388" s="9">
        <v>9982.0</v>
      </c>
      <c r="L8388" s="9">
        <v>5589.919999999999</v>
      </c>
      <c r="M8388" s="10">
        <v>0.5599999999999999</v>
      </c>
      <c r="N8388" s="4" t="s">
        <v>30</v>
      </c>
      <c r="O8388" s="4" t="s">
        <v>29</v>
      </c>
      <c r="P8388" s="4" t="s">
        <v>21</v>
      </c>
    </row>
    <row r="8389" ht="14.25" customHeight="1">
      <c r="B8389" s="4" t="s">
        <v>32</v>
      </c>
      <c r="C8389" s="4">
        <v>1197831.0</v>
      </c>
      <c r="D8389" s="5">
        <v>44448.0</v>
      </c>
      <c r="E8389" s="4" t="s">
        <v>33</v>
      </c>
      <c r="F8389" s="4" t="s">
        <v>65</v>
      </c>
      <c r="G8389" s="4" t="s">
        <v>66</v>
      </c>
      <c r="H8389" s="6" t="s">
        <v>26</v>
      </c>
      <c r="I8389" s="7">
        <v>36.0</v>
      </c>
      <c r="J8389" s="8">
        <v>196.0</v>
      </c>
      <c r="K8389" s="9">
        <v>7056.0</v>
      </c>
      <c r="L8389" s="9">
        <v>4727.520000000001</v>
      </c>
      <c r="M8389" s="10">
        <v>0.6700000000000002</v>
      </c>
      <c r="N8389" s="4" t="s">
        <v>30</v>
      </c>
      <c r="O8389" s="4" t="s">
        <v>29</v>
      </c>
      <c r="P8389" s="4" t="s">
        <v>24</v>
      </c>
    </row>
    <row r="8390" ht="14.25" customHeight="1">
      <c r="B8390" s="4" t="s">
        <v>32</v>
      </c>
      <c r="C8390" s="4">
        <v>1197831.0</v>
      </c>
      <c r="D8390" s="5">
        <v>44449.0</v>
      </c>
      <c r="E8390" s="4" t="s">
        <v>33</v>
      </c>
      <c r="F8390" s="4" t="s">
        <v>65</v>
      </c>
      <c r="G8390" s="4" t="s">
        <v>66</v>
      </c>
      <c r="H8390" s="6" t="s">
        <v>27</v>
      </c>
      <c r="I8390" s="7">
        <v>35.0</v>
      </c>
      <c r="J8390" s="8">
        <v>179.0</v>
      </c>
      <c r="K8390" s="9">
        <v>6265.0</v>
      </c>
      <c r="L8390" s="9">
        <v>3257.8</v>
      </c>
      <c r="M8390" s="10">
        <v>0.52</v>
      </c>
      <c r="N8390" s="4" t="s">
        <v>30</v>
      </c>
      <c r="O8390" s="4" t="s">
        <v>29</v>
      </c>
      <c r="P8390" s="4" t="s">
        <v>24</v>
      </c>
    </row>
    <row r="8391" ht="14.25" customHeight="1">
      <c r="B8391" s="4" t="s">
        <v>32</v>
      </c>
      <c r="C8391" s="4">
        <v>1197831.0</v>
      </c>
      <c r="D8391" s="5">
        <v>44450.0</v>
      </c>
      <c r="E8391" s="4" t="s">
        <v>33</v>
      </c>
      <c r="F8391" s="4" t="s">
        <v>65</v>
      </c>
      <c r="G8391" s="4" t="s">
        <v>66</v>
      </c>
      <c r="H8391" s="6" t="s">
        <v>28</v>
      </c>
      <c r="I8391" s="7">
        <v>47.0</v>
      </c>
      <c r="J8391" s="8">
        <v>280.0</v>
      </c>
      <c r="K8391" s="9">
        <v>13160.0</v>
      </c>
      <c r="L8391" s="9">
        <v>9212.000000000002</v>
      </c>
      <c r="M8391" s="10">
        <v>0.7000000000000002</v>
      </c>
      <c r="N8391" s="4" t="s">
        <v>30</v>
      </c>
      <c r="O8391" s="4" t="s">
        <v>29</v>
      </c>
      <c r="P8391" s="4" t="s">
        <v>24</v>
      </c>
    </row>
    <row r="8392" ht="14.25" customHeight="1">
      <c r="B8392" s="4" t="s">
        <v>32</v>
      </c>
      <c r="C8392" s="4">
        <v>1197831.0</v>
      </c>
      <c r="D8392" s="5">
        <v>44451.0</v>
      </c>
      <c r="E8392" s="4" t="s">
        <v>33</v>
      </c>
      <c r="F8392" s="4" t="s">
        <v>65</v>
      </c>
      <c r="G8392" s="4" t="s">
        <v>66</v>
      </c>
      <c r="H8392" s="6" t="s">
        <v>18</v>
      </c>
      <c r="I8392" s="7">
        <v>27.0</v>
      </c>
      <c r="J8392" s="8">
        <v>233.0</v>
      </c>
      <c r="K8392" s="9">
        <v>6291.0</v>
      </c>
      <c r="L8392" s="9">
        <v>3460.0499999999997</v>
      </c>
      <c r="M8392" s="10">
        <v>0.5499999999999999</v>
      </c>
      <c r="N8392" s="4" t="s">
        <v>30</v>
      </c>
      <c r="O8392" s="4" t="s">
        <v>23</v>
      </c>
      <c r="P8392" s="4" t="s">
        <v>24</v>
      </c>
    </row>
    <row r="8393" ht="14.25" customHeight="1">
      <c r="B8393" s="4" t="s">
        <v>32</v>
      </c>
      <c r="C8393" s="4">
        <v>1197831.0</v>
      </c>
      <c r="D8393" s="5">
        <v>44452.0</v>
      </c>
      <c r="E8393" s="4" t="s">
        <v>33</v>
      </c>
      <c r="F8393" s="4" t="s">
        <v>65</v>
      </c>
      <c r="G8393" s="4" t="s">
        <v>66</v>
      </c>
      <c r="H8393" s="6" t="s">
        <v>22</v>
      </c>
      <c r="I8393" s="7">
        <v>39.0</v>
      </c>
      <c r="J8393" s="8">
        <v>233.0</v>
      </c>
      <c r="K8393" s="9">
        <v>9087.0</v>
      </c>
      <c r="L8393" s="9">
        <v>4906.98</v>
      </c>
      <c r="M8393" s="10">
        <v>0.5399999999999999</v>
      </c>
      <c r="N8393" s="4" t="s">
        <v>30</v>
      </c>
      <c r="O8393" s="4" t="s">
        <v>20</v>
      </c>
      <c r="P8393" s="4" t="s">
        <v>24</v>
      </c>
    </row>
    <row r="8394" ht="14.25" customHeight="1">
      <c r="B8394" s="4" t="s">
        <v>32</v>
      </c>
      <c r="C8394" s="4">
        <v>1197831.0</v>
      </c>
      <c r="D8394" s="5">
        <v>44453.0</v>
      </c>
      <c r="E8394" s="4" t="s">
        <v>33</v>
      </c>
      <c r="F8394" s="4" t="s">
        <v>65</v>
      </c>
      <c r="G8394" s="4" t="s">
        <v>66</v>
      </c>
      <c r="H8394" s="6" t="s">
        <v>25</v>
      </c>
      <c r="I8394" s="7">
        <v>36.0</v>
      </c>
      <c r="J8394" s="8">
        <v>278.0</v>
      </c>
      <c r="K8394" s="9">
        <v>10008.0</v>
      </c>
      <c r="L8394" s="9">
        <v>5304.239999999999</v>
      </c>
      <c r="M8394" s="10">
        <v>0.5299999999999999</v>
      </c>
      <c r="N8394" s="4" t="s">
        <v>30</v>
      </c>
      <c r="O8394" s="4" t="s">
        <v>23</v>
      </c>
      <c r="P8394" s="4" t="s">
        <v>21</v>
      </c>
    </row>
    <row r="8395" ht="14.25" customHeight="1">
      <c r="B8395" s="4" t="s">
        <v>32</v>
      </c>
      <c r="C8395" s="4">
        <v>1197831.0</v>
      </c>
      <c r="D8395" s="5">
        <v>44454.0</v>
      </c>
      <c r="E8395" s="4" t="s">
        <v>33</v>
      </c>
      <c r="F8395" s="4" t="s">
        <v>65</v>
      </c>
      <c r="G8395" s="4" t="s">
        <v>66</v>
      </c>
      <c r="H8395" s="6" t="s">
        <v>26</v>
      </c>
      <c r="I8395" s="7">
        <v>37.0</v>
      </c>
      <c r="J8395" s="8">
        <v>140.0</v>
      </c>
      <c r="K8395" s="9">
        <v>5180.0</v>
      </c>
      <c r="L8395" s="9">
        <v>3315.2000000000007</v>
      </c>
      <c r="M8395" s="10">
        <v>0.6400000000000001</v>
      </c>
      <c r="N8395" s="4" t="s">
        <v>30</v>
      </c>
      <c r="O8395" s="4" t="s">
        <v>23</v>
      </c>
      <c r="P8395" s="4" t="s">
        <v>24</v>
      </c>
    </row>
    <row r="8396" ht="14.25" customHeight="1">
      <c r="B8396" s="4" t="s">
        <v>32</v>
      </c>
      <c r="C8396" s="4">
        <v>1197831.0</v>
      </c>
      <c r="D8396" s="5">
        <v>44455.0</v>
      </c>
      <c r="E8396" s="4" t="s">
        <v>33</v>
      </c>
      <c r="F8396" s="4" t="s">
        <v>65</v>
      </c>
      <c r="G8396" s="4" t="s">
        <v>66</v>
      </c>
      <c r="H8396" s="6" t="s">
        <v>27</v>
      </c>
      <c r="I8396" s="7">
        <v>42.0</v>
      </c>
      <c r="J8396" s="8">
        <v>140.0</v>
      </c>
      <c r="K8396" s="9">
        <v>5880.0</v>
      </c>
      <c r="L8396" s="9">
        <v>2939.9999999999995</v>
      </c>
      <c r="M8396" s="10">
        <v>0.49999999999999994</v>
      </c>
      <c r="N8396" s="4" t="s">
        <v>30</v>
      </c>
      <c r="O8396" s="4" t="s">
        <v>29</v>
      </c>
      <c r="P8396" s="4" t="s">
        <v>24</v>
      </c>
    </row>
    <row r="8397" ht="14.25" customHeight="1">
      <c r="B8397" s="4" t="s">
        <v>32</v>
      </c>
      <c r="C8397" s="4">
        <v>1197831.0</v>
      </c>
      <c r="D8397" s="5">
        <v>44456.0</v>
      </c>
      <c r="E8397" s="4" t="s">
        <v>33</v>
      </c>
      <c r="F8397" s="4" t="s">
        <v>65</v>
      </c>
      <c r="G8397" s="4" t="s">
        <v>66</v>
      </c>
      <c r="H8397" s="6" t="s">
        <v>28</v>
      </c>
      <c r="I8397" s="7">
        <v>39.0</v>
      </c>
      <c r="J8397" s="8">
        <v>203.0</v>
      </c>
      <c r="K8397" s="9">
        <v>7917.0</v>
      </c>
      <c r="L8397" s="9">
        <v>5621.0700000000015</v>
      </c>
      <c r="M8397" s="10">
        <v>0.7100000000000002</v>
      </c>
      <c r="N8397" s="4" t="s">
        <v>30</v>
      </c>
      <c r="O8397" s="4" t="s">
        <v>20</v>
      </c>
      <c r="P8397" s="4" t="s">
        <v>24</v>
      </c>
    </row>
    <row r="8398" ht="14.25" customHeight="1">
      <c r="B8398" s="4" t="s">
        <v>32</v>
      </c>
      <c r="C8398" s="4">
        <v>1197831.0</v>
      </c>
      <c r="D8398" s="5">
        <v>44457.0</v>
      </c>
      <c r="E8398" s="4" t="s">
        <v>33</v>
      </c>
      <c r="F8398" s="4" t="s">
        <v>65</v>
      </c>
      <c r="G8398" s="4" t="s">
        <v>66</v>
      </c>
      <c r="H8398" s="6" t="s">
        <v>18</v>
      </c>
      <c r="I8398" s="7">
        <v>38.0</v>
      </c>
      <c r="J8398" s="8">
        <v>206.0</v>
      </c>
      <c r="K8398" s="9">
        <v>7828.0</v>
      </c>
      <c r="L8398" s="9">
        <v>4305.4</v>
      </c>
      <c r="M8398" s="10">
        <v>0.5499999999999999</v>
      </c>
      <c r="N8398" s="4" t="s">
        <v>30</v>
      </c>
      <c r="O8398" s="4" t="s">
        <v>23</v>
      </c>
      <c r="P8398" s="4" t="s">
        <v>24</v>
      </c>
    </row>
    <row r="8399" ht="14.25" customHeight="1">
      <c r="B8399" s="4" t="s">
        <v>32</v>
      </c>
      <c r="C8399" s="4">
        <v>1197831.0</v>
      </c>
      <c r="D8399" s="5">
        <v>44458.0</v>
      </c>
      <c r="E8399" s="4" t="s">
        <v>33</v>
      </c>
      <c r="F8399" s="4" t="s">
        <v>65</v>
      </c>
      <c r="G8399" s="4" t="s">
        <v>66</v>
      </c>
      <c r="H8399" s="6" t="s">
        <v>22</v>
      </c>
      <c r="I8399" s="7">
        <v>36.0</v>
      </c>
      <c r="J8399" s="8">
        <v>173.0</v>
      </c>
      <c r="K8399" s="9">
        <v>6228.0</v>
      </c>
      <c r="L8399" s="9">
        <v>3425.3999999999996</v>
      </c>
      <c r="M8399" s="10">
        <v>0.5499999999999999</v>
      </c>
      <c r="N8399" s="4" t="s">
        <v>30</v>
      </c>
      <c r="O8399" s="4" t="s">
        <v>23</v>
      </c>
      <c r="P8399" s="4" t="s">
        <v>24</v>
      </c>
    </row>
    <row r="8400" ht="14.25" customHeight="1">
      <c r="B8400" s="4" t="s">
        <v>32</v>
      </c>
      <c r="C8400" s="4">
        <v>1197831.0</v>
      </c>
      <c r="D8400" s="5">
        <v>44459.0</v>
      </c>
      <c r="E8400" s="4" t="s">
        <v>33</v>
      </c>
      <c r="F8400" s="4" t="s">
        <v>65</v>
      </c>
      <c r="G8400" s="4" t="s">
        <v>66</v>
      </c>
      <c r="H8400" s="6" t="s">
        <v>25</v>
      </c>
      <c r="I8400" s="7">
        <v>47.0</v>
      </c>
      <c r="J8400" s="8">
        <v>213.0</v>
      </c>
      <c r="K8400" s="9">
        <v>10011.0</v>
      </c>
      <c r="L8400" s="9">
        <v>5606.16</v>
      </c>
      <c r="M8400" s="10">
        <v>0.5599999999999999</v>
      </c>
      <c r="N8400" s="4" t="s">
        <v>30</v>
      </c>
      <c r="O8400" s="4" t="s">
        <v>20</v>
      </c>
      <c r="P8400" s="4" t="s">
        <v>24</v>
      </c>
    </row>
    <row r="8401" ht="14.25" customHeight="1">
      <c r="B8401" s="4" t="s">
        <v>32</v>
      </c>
      <c r="C8401" s="4">
        <v>1197831.0</v>
      </c>
      <c r="D8401" s="5">
        <v>44460.0</v>
      </c>
      <c r="E8401" s="4" t="s">
        <v>33</v>
      </c>
      <c r="F8401" s="4" t="s">
        <v>65</v>
      </c>
      <c r="G8401" s="4" t="s">
        <v>66</v>
      </c>
      <c r="H8401" s="6" t="s">
        <v>26</v>
      </c>
      <c r="I8401" s="7">
        <v>44.0</v>
      </c>
      <c r="J8401" s="8">
        <v>105.0</v>
      </c>
      <c r="K8401" s="9">
        <v>4620.0</v>
      </c>
      <c r="L8401" s="9">
        <v>3049.2000000000007</v>
      </c>
      <c r="M8401" s="10">
        <v>0.6600000000000001</v>
      </c>
      <c r="N8401" s="4" t="s">
        <v>30</v>
      </c>
      <c r="O8401" s="4" t="s">
        <v>29</v>
      </c>
      <c r="P8401" s="4" t="s">
        <v>24</v>
      </c>
    </row>
    <row r="8402" ht="14.25" customHeight="1">
      <c r="B8402" s="4" t="s">
        <v>32</v>
      </c>
      <c r="C8402" s="4">
        <v>1197831.0</v>
      </c>
      <c r="D8402" s="5">
        <v>44461.0</v>
      </c>
      <c r="E8402" s="4" t="s">
        <v>33</v>
      </c>
      <c r="F8402" s="4" t="s">
        <v>65</v>
      </c>
      <c r="G8402" s="4" t="s">
        <v>66</v>
      </c>
      <c r="H8402" s="6" t="s">
        <v>27</v>
      </c>
      <c r="I8402" s="7">
        <v>35.0</v>
      </c>
      <c r="J8402" s="8">
        <v>116.0</v>
      </c>
      <c r="K8402" s="9">
        <v>4060.0</v>
      </c>
      <c r="L8402" s="9">
        <v>1948.8</v>
      </c>
      <c r="M8402" s="10">
        <v>0.48</v>
      </c>
      <c r="N8402" s="4" t="s">
        <v>30</v>
      </c>
      <c r="O8402" s="4" t="s">
        <v>23</v>
      </c>
      <c r="P8402" s="4" t="s">
        <v>24</v>
      </c>
    </row>
    <row r="8403" ht="14.25" customHeight="1">
      <c r="B8403" s="4" t="s">
        <v>32</v>
      </c>
      <c r="C8403" s="4">
        <v>1197831.0</v>
      </c>
      <c r="D8403" s="5">
        <v>44462.0</v>
      </c>
      <c r="E8403" s="4" t="s">
        <v>33</v>
      </c>
      <c r="F8403" s="4" t="s">
        <v>65</v>
      </c>
      <c r="G8403" s="4" t="s">
        <v>66</v>
      </c>
      <c r="H8403" s="6" t="s">
        <v>28</v>
      </c>
      <c r="I8403" s="7">
        <v>26.0</v>
      </c>
      <c r="J8403" s="8">
        <v>190.0</v>
      </c>
      <c r="K8403" s="9">
        <v>4940.0</v>
      </c>
      <c r="L8403" s="9">
        <v>3556.800000000001</v>
      </c>
      <c r="M8403" s="10">
        <v>0.7200000000000002</v>
      </c>
      <c r="N8403" s="4" t="s">
        <v>30</v>
      </c>
      <c r="O8403" s="4" t="s">
        <v>20</v>
      </c>
      <c r="P8403" s="4" t="s">
        <v>21</v>
      </c>
    </row>
    <row r="8404" ht="14.25" customHeight="1">
      <c r="B8404" s="4" t="s">
        <v>32</v>
      </c>
      <c r="C8404" s="4">
        <v>1197831.0</v>
      </c>
      <c r="D8404" s="5">
        <v>44463.0</v>
      </c>
      <c r="E8404" s="4" t="s">
        <v>33</v>
      </c>
      <c r="F8404" s="4" t="s">
        <v>65</v>
      </c>
      <c r="G8404" s="4" t="s">
        <v>66</v>
      </c>
      <c r="H8404" s="6" t="s">
        <v>18</v>
      </c>
      <c r="I8404" s="7">
        <v>20.0</v>
      </c>
      <c r="J8404" s="8">
        <v>184.0</v>
      </c>
      <c r="K8404" s="9">
        <v>3680.0</v>
      </c>
      <c r="L8404" s="9">
        <v>1913.5999999999997</v>
      </c>
      <c r="M8404" s="10">
        <v>0.5199999999999999</v>
      </c>
      <c r="N8404" s="4" t="s">
        <v>30</v>
      </c>
      <c r="O8404" s="4" t="s">
        <v>23</v>
      </c>
      <c r="P8404" s="4" t="s">
        <v>24</v>
      </c>
    </row>
    <row r="8405" ht="14.25" customHeight="1">
      <c r="B8405" s="4" t="s">
        <v>32</v>
      </c>
      <c r="C8405" s="4">
        <v>1197831.0</v>
      </c>
      <c r="D8405" s="5">
        <v>44464.0</v>
      </c>
      <c r="E8405" s="4" t="s">
        <v>33</v>
      </c>
      <c r="F8405" s="4" t="s">
        <v>65</v>
      </c>
      <c r="G8405" s="4" t="s">
        <v>66</v>
      </c>
      <c r="H8405" s="6" t="s">
        <v>22</v>
      </c>
      <c r="I8405" s="7">
        <v>23.0</v>
      </c>
      <c r="J8405" s="8">
        <v>173.0</v>
      </c>
      <c r="K8405" s="9">
        <v>3979.0</v>
      </c>
      <c r="L8405" s="9">
        <v>2188.45</v>
      </c>
      <c r="M8405" s="10">
        <v>0.5499999999999999</v>
      </c>
      <c r="N8405" s="4" t="s">
        <v>30</v>
      </c>
      <c r="O8405" s="4" t="s">
        <v>20</v>
      </c>
      <c r="P8405" s="4" t="s">
        <v>21</v>
      </c>
    </row>
    <row r="8406" ht="14.25" customHeight="1">
      <c r="B8406" s="4" t="s">
        <v>32</v>
      </c>
      <c r="C8406" s="4">
        <v>1197831.0</v>
      </c>
      <c r="D8406" s="5">
        <v>44465.0</v>
      </c>
      <c r="E8406" s="4" t="s">
        <v>33</v>
      </c>
      <c r="F8406" s="4" t="s">
        <v>65</v>
      </c>
      <c r="G8406" s="4" t="s">
        <v>66</v>
      </c>
      <c r="H8406" s="6" t="s">
        <v>25</v>
      </c>
      <c r="I8406" s="7">
        <v>24.0</v>
      </c>
      <c r="J8406" s="8">
        <v>166.0</v>
      </c>
      <c r="K8406" s="9">
        <v>3984.0</v>
      </c>
      <c r="L8406" s="9">
        <v>2151.3599999999997</v>
      </c>
      <c r="M8406" s="10">
        <v>0.5399999999999999</v>
      </c>
      <c r="N8406" s="4" t="s">
        <v>30</v>
      </c>
      <c r="O8406" s="4" t="s">
        <v>20</v>
      </c>
      <c r="P8406" s="4" t="s">
        <v>21</v>
      </c>
    </row>
    <row r="8407" ht="14.25" customHeight="1">
      <c r="B8407" s="4" t="s">
        <v>32</v>
      </c>
      <c r="C8407" s="4">
        <v>1197831.0</v>
      </c>
      <c r="D8407" s="5">
        <v>44466.0</v>
      </c>
      <c r="E8407" s="4" t="s">
        <v>33</v>
      </c>
      <c r="F8407" s="4" t="s">
        <v>65</v>
      </c>
      <c r="G8407" s="4" t="s">
        <v>66</v>
      </c>
      <c r="H8407" s="6" t="s">
        <v>26</v>
      </c>
      <c r="I8407" s="7">
        <v>26.0</v>
      </c>
      <c r="J8407" s="8">
        <v>98.0</v>
      </c>
      <c r="K8407" s="9">
        <v>2548.0</v>
      </c>
      <c r="L8407" s="9">
        <v>1707.1600000000003</v>
      </c>
      <c r="M8407" s="10">
        <v>0.6700000000000002</v>
      </c>
      <c r="N8407" s="4" t="s">
        <v>30</v>
      </c>
      <c r="O8407" s="4" t="s">
        <v>29</v>
      </c>
      <c r="P8407" s="4" t="s">
        <v>24</v>
      </c>
    </row>
    <row r="8408" ht="14.25" customHeight="1">
      <c r="B8408" s="4" t="s">
        <v>32</v>
      </c>
      <c r="C8408" s="4">
        <v>1197831.0</v>
      </c>
      <c r="D8408" s="5">
        <v>44467.0</v>
      </c>
      <c r="E8408" s="4" t="s">
        <v>33</v>
      </c>
      <c r="F8408" s="4" t="s">
        <v>65</v>
      </c>
      <c r="G8408" s="4" t="s">
        <v>66</v>
      </c>
      <c r="H8408" s="6" t="s">
        <v>27</v>
      </c>
      <c r="I8408" s="7">
        <v>22.0</v>
      </c>
      <c r="J8408" s="8">
        <v>105.0</v>
      </c>
      <c r="K8408" s="9">
        <v>2310.0</v>
      </c>
      <c r="L8408" s="9">
        <v>1131.8999999999999</v>
      </c>
      <c r="M8408" s="10">
        <v>0.48999999999999994</v>
      </c>
      <c r="N8408" s="4" t="s">
        <v>30</v>
      </c>
      <c r="O8408" s="4" t="s">
        <v>20</v>
      </c>
      <c r="P8408" s="4" t="s">
        <v>21</v>
      </c>
    </row>
    <row r="8409" ht="14.25" customHeight="1">
      <c r="B8409" s="4" t="s">
        <v>32</v>
      </c>
      <c r="C8409" s="4">
        <v>1197831.0</v>
      </c>
      <c r="D8409" s="5">
        <v>44468.0</v>
      </c>
      <c r="E8409" s="4" t="s">
        <v>33</v>
      </c>
      <c r="F8409" s="4" t="s">
        <v>65</v>
      </c>
      <c r="G8409" s="4" t="s">
        <v>66</v>
      </c>
      <c r="H8409" s="6" t="s">
        <v>28</v>
      </c>
      <c r="I8409" s="7">
        <v>26.0</v>
      </c>
      <c r="J8409" s="8">
        <v>147.0</v>
      </c>
      <c r="K8409" s="9">
        <v>3822.0</v>
      </c>
      <c r="L8409" s="9">
        <v>2751.8400000000006</v>
      </c>
      <c r="M8409" s="10">
        <v>0.7200000000000002</v>
      </c>
      <c r="N8409" s="4" t="s">
        <v>30</v>
      </c>
      <c r="O8409" s="4" t="s">
        <v>29</v>
      </c>
      <c r="P8409" s="4" t="s">
        <v>21</v>
      </c>
    </row>
    <row r="8410" ht="14.25" customHeight="1">
      <c r="B8410" s="4" t="s">
        <v>32</v>
      </c>
      <c r="C8410" s="4">
        <v>1197831.0</v>
      </c>
      <c r="D8410" s="5">
        <v>44469.0</v>
      </c>
      <c r="E8410" s="4" t="s">
        <v>33</v>
      </c>
      <c r="F8410" s="4" t="s">
        <v>65</v>
      </c>
      <c r="G8410" s="4" t="s">
        <v>66</v>
      </c>
      <c r="H8410" s="6" t="s">
        <v>18</v>
      </c>
      <c r="I8410" s="7">
        <v>14.0</v>
      </c>
      <c r="J8410" s="8">
        <v>188.0</v>
      </c>
      <c r="K8410" s="9">
        <v>2632.0</v>
      </c>
      <c r="L8410" s="9">
        <v>1500.2399999999998</v>
      </c>
      <c r="M8410" s="10">
        <v>0.57</v>
      </c>
      <c r="N8410" s="4" t="s">
        <v>30</v>
      </c>
      <c r="O8410" s="4" t="s">
        <v>20</v>
      </c>
      <c r="P8410" s="4" t="s">
        <v>21</v>
      </c>
    </row>
    <row r="8411" ht="14.25" customHeight="1">
      <c r="B8411" s="4" t="s">
        <v>32</v>
      </c>
      <c r="C8411" s="4">
        <v>1197831.0</v>
      </c>
      <c r="D8411" s="5">
        <v>44470.0</v>
      </c>
      <c r="E8411" s="4" t="s">
        <v>33</v>
      </c>
      <c r="F8411" s="4" t="s">
        <v>65</v>
      </c>
      <c r="G8411" s="4" t="s">
        <v>66</v>
      </c>
      <c r="H8411" s="6" t="s">
        <v>22</v>
      </c>
      <c r="I8411" s="7">
        <v>14.0</v>
      </c>
      <c r="J8411" s="8">
        <v>200.0</v>
      </c>
      <c r="K8411" s="9">
        <v>2800.0</v>
      </c>
      <c r="L8411" s="9">
        <v>1455.9999999999998</v>
      </c>
      <c r="M8411" s="10">
        <v>0.5199999999999999</v>
      </c>
      <c r="N8411" s="4" t="s">
        <v>30</v>
      </c>
      <c r="O8411" s="4" t="s">
        <v>23</v>
      </c>
      <c r="P8411" s="4" t="s">
        <v>24</v>
      </c>
    </row>
    <row r="8412" ht="14.25" customHeight="1">
      <c r="B8412" s="4" t="s">
        <v>32</v>
      </c>
      <c r="C8412" s="4">
        <v>1197831.0</v>
      </c>
      <c r="D8412" s="5">
        <v>44471.0</v>
      </c>
      <c r="E8412" s="4" t="s">
        <v>33</v>
      </c>
      <c r="F8412" s="4" t="s">
        <v>65</v>
      </c>
      <c r="G8412" s="4" t="s">
        <v>66</v>
      </c>
      <c r="H8412" s="6" t="s">
        <v>25</v>
      </c>
      <c r="I8412" s="7">
        <v>33.0</v>
      </c>
      <c r="J8412" s="8">
        <v>196.0</v>
      </c>
      <c r="K8412" s="9">
        <v>6468.0</v>
      </c>
      <c r="L8412" s="9">
        <v>3557.3999999999996</v>
      </c>
      <c r="M8412" s="10">
        <v>0.5499999999999999</v>
      </c>
      <c r="N8412" s="4" t="s">
        <v>30</v>
      </c>
      <c r="O8412" s="4" t="s">
        <v>23</v>
      </c>
      <c r="P8412" s="4" t="s">
        <v>24</v>
      </c>
    </row>
    <row r="8413" ht="14.25" customHeight="1">
      <c r="B8413" s="4" t="s">
        <v>32</v>
      </c>
      <c r="C8413" s="4">
        <v>1197831.0</v>
      </c>
      <c r="D8413" s="5">
        <v>44472.0</v>
      </c>
      <c r="E8413" s="4" t="s">
        <v>33</v>
      </c>
      <c r="F8413" s="4" t="s">
        <v>65</v>
      </c>
      <c r="G8413" s="4" t="s">
        <v>66</v>
      </c>
      <c r="H8413" s="6" t="s">
        <v>26</v>
      </c>
      <c r="I8413" s="7">
        <v>36.0</v>
      </c>
      <c r="J8413" s="8">
        <v>135.0</v>
      </c>
      <c r="K8413" s="9">
        <v>4860.0</v>
      </c>
      <c r="L8413" s="9">
        <v>3256.2000000000007</v>
      </c>
      <c r="M8413" s="10">
        <v>0.6700000000000002</v>
      </c>
      <c r="N8413" s="4" t="s">
        <v>30</v>
      </c>
      <c r="O8413" s="4" t="s">
        <v>20</v>
      </c>
      <c r="P8413" s="4" t="s">
        <v>24</v>
      </c>
    </row>
    <row r="8414" ht="14.25" customHeight="1">
      <c r="B8414" s="4" t="s">
        <v>32</v>
      </c>
      <c r="C8414" s="4">
        <v>1197831.0</v>
      </c>
      <c r="D8414" s="5">
        <v>44473.0</v>
      </c>
      <c r="E8414" s="4" t="s">
        <v>33</v>
      </c>
      <c r="F8414" s="4" t="s">
        <v>65</v>
      </c>
      <c r="G8414" s="4" t="s">
        <v>66</v>
      </c>
      <c r="H8414" s="6" t="s">
        <v>27</v>
      </c>
      <c r="I8414" s="7">
        <v>37.0</v>
      </c>
      <c r="J8414" s="8">
        <v>149.0</v>
      </c>
      <c r="K8414" s="9">
        <v>5513.0</v>
      </c>
      <c r="L8414" s="9">
        <v>2646.24</v>
      </c>
      <c r="M8414" s="10">
        <v>0.48</v>
      </c>
      <c r="N8414" s="4" t="s">
        <v>30</v>
      </c>
      <c r="O8414" s="4" t="s">
        <v>23</v>
      </c>
      <c r="P8414" s="4" t="s">
        <v>24</v>
      </c>
    </row>
    <row r="8415" ht="14.25" customHeight="1">
      <c r="B8415" s="4" t="s">
        <v>32</v>
      </c>
      <c r="C8415" s="4">
        <v>1197831.0</v>
      </c>
      <c r="D8415" s="5">
        <v>44474.0</v>
      </c>
      <c r="E8415" s="4" t="s">
        <v>33</v>
      </c>
      <c r="F8415" s="4" t="s">
        <v>65</v>
      </c>
      <c r="G8415" s="4" t="s">
        <v>66</v>
      </c>
      <c r="H8415" s="6" t="s">
        <v>28</v>
      </c>
      <c r="I8415" s="7">
        <v>45.0</v>
      </c>
      <c r="J8415" s="8">
        <v>188.0</v>
      </c>
      <c r="K8415" s="9">
        <v>8460.0</v>
      </c>
      <c r="L8415" s="9">
        <v>5837.4000000000015</v>
      </c>
      <c r="M8415" s="10">
        <v>0.6900000000000002</v>
      </c>
      <c r="N8415" s="4" t="s">
        <v>30</v>
      </c>
      <c r="O8415" s="4" t="s">
        <v>20</v>
      </c>
      <c r="P8415" s="4" t="s">
        <v>21</v>
      </c>
    </row>
    <row r="8416" ht="14.25" customHeight="1">
      <c r="B8416" s="4" t="s">
        <v>32</v>
      </c>
      <c r="C8416" s="4">
        <v>1197831.0</v>
      </c>
      <c r="D8416" s="5">
        <v>44475.0</v>
      </c>
      <c r="E8416" s="4" t="s">
        <v>33</v>
      </c>
      <c r="F8416" s="4" t="s">
        <v>65</v>
      </c>
      <c r="G8416" s="4" t="s">
        <v>66</v>
      </c>
      <c r="H8416" s="6" t="s">
        <v>18</v>
      </c>
      <c r="I8416" s="7">
        <v>46.0</v>
      </c>
      <c r="J8416" s="8">
        <v>240.0</v>
      </c>
      <c r="K8416" s="9">
        <v>11040.0</v>
      </c>
      <c r="L8416" s="9">
        <v>6182.4</v>
      </c>
      <c r="M8416" s="10">
        <v>0.5599999999999999</v>
      </c>
      <c r="N8416" s="4" t="s">
        <v>30</v>
      </c>
      <c r="O8416" s="4" t="s">
        <v>29</v>
      </c>
      <c r="P8416" s="4" t="s">
        <v>21</v>
      </c>
    </row>
    <row r="8417" ht="14.25" customHeight="1">
      <c r="B8417" s="4" t="s">
        <v>32</v>
      </c>
      <c r="C8417" s="4">
        <v>1197831.0</v>
      </c>
      <c r="D8417" s="5">
        <v>44476.0</v>
      </c>
      <c r="E8417" s="4" t="s">
        <v>33</v>
      </c>
      <c r="F8417" s="4" t="s">
        <v>65</v>
      </c>
      <c r="G8417" s="4" t="s">
        <v>66</v>
      </c>
      <c r="H8417" s="6" t="s">
        <v>22</v>
      </c>
      <c r="I8417" s="7">
        <v>40.0</v>
      </c>
      <c r="J8417" s="8">
        <v>248.0</v>
      </c>
      <c r="K8417" s="9">
        <v>9920.0</v>
      </c>
      <c r="L8417" s="9">
        <v>5257.599999999999</v>
      </c>
      <c r="M8417" s="10">
        <v>0.5299999999999999</v>
      </c>
      <c r="N8417" s="4" t="s">
        <v>30</v>
      </c>
      <c r="O8417" s="4" t="s">
        <v>29</v>
      </c>
      <c r="P8417" s="4" t="s">
        <v>21</v>
      </c>
    </row>
    <row r="8418" ht="14.25" customHeight="1">
      <c r="B8418" s="4" t="s">
        <v>32</v>
      </c>
      <c r="C8418" s="4">
        <v>1197831.0</v>
      </c>
      <c r="D8418" s="5">
        <v>44477.0</v>
      </c>
      <c r="E8418" s="4" t="s">
        <v>33</v>
      </c>
      <c r="F8418" s="4" t="s">
        <v>65</v>
      </c>
      <c r="G8418" s="4" t="s">
        <v>66</v>
      </c>
      <c r="H8418" s="6" t="s">
        <v>25</v>
      </c>
      <c r="I8418" s="7">
        <v>47.0</v>
      </c>
      <c r="J8418" s="8">
        <v>217.0</v>
      </c>
      <c r="K8418" s="9">
        <v>10199.0</v>
      </c>
      <c r="L8418" s="9">
        <v>5507.459999999999</v>
      </c>
      <c r="M8418" s="10">
        <v>0.5399999999999999</v>
      </c>
      <c r="N8418" s="4" t="s">
        <v>30</v>
      </c>
      <c r="O8418" s="4" t="s">
        <v>29</v>
      </c>
      <c r="P8418" s="4" t="s">
        <v>21</v>
      </c>
    </row>
    <row r="8419" ht="14.25" customHeight="1">
      <c r="B8419" s="4" t="s">
        <v>32</v>
      </c>
      <c r="C8419" s="4">
        <v>1197831.0</v>
      </c>
      <c r="D8419" s="5">
        <v>44478.0</v>
      </c>
      <c r="E8419" s="4" t="s">
        <v>33</v>
      </c>
      <c r="F8419" s="4" t="s">
        <v>65</v>
      </c>
      <c r="G8419" s="4" t="s">
        <v>66</v>
      </c>
      <c r="H8419" s="6" t="s">
        <v>26</v>
      </c>
      <c r="I8419" s="7">
        <v>52.0</v>
      </c>
      <c r="J8419" s="8">
        <v>193.0</v>
      </c>
      <c r="K8419" s="9">
        <v>10036.0</v>
      </c>
      <c r="L8419" s="9">
        <v>6322.680000000001</v>
      </c>
      <c r="M8419" s="10">
        <v>0.6300000000000001</v>
      </c>
      <c r="N8419" s="4" t="s">
        <v>30</v>
      </c>
      <c r="O8419" s="4" t="s">
        <v>29</v>
      </c>
      <c r="P8419" s="4" t="s">
        <v>24</v>
      </c>
    </row>
    <row r="8420" ht="14.25" customHeight="1">
      <c r="B8420" s="4" t="s">
        <v>32</v>
      </c>
      <c r="C8420" s="4">
        <v>1197831.0</v>
      </c>
      <c r="D8420" s="5">
        <v>44479.0</v>
      </c>
      <c r="E8420" s="4" t="s">
        <v>33</v>
      </c>
      <c r="F8420" s="4" t="s">
        <v>65</v>
      </c>
      <c r="G8420" s="4" t="s">
        <v>66</v>
      </c>
      <c r="H8420" s="6" t="s">
        <v>27</v>
      </c>
      <c r="I8420" s="7">
        <v>40.0</v>
      </c>
      <c r="J8420" s="8">
        <v>155.0</v>
      </c>
      <c r="K8420" s="9">
        <v>6200.0</v>
      </c>
      <c r="L8420" s="9">
        <v>2914.0</v>
      </c>
      <c r="M8420" s="10">
        <v>0.47</v>
      </c>
      <c r="N8420" s="4" t="s">
        <v>30</v>
      </c>
      <c r="O8420" s="4" t="s">
        <v>20</v>
      </c>
      <c r="P8420" s="4" t="s">
        <v>24</v>
      </c>
    </row>
    <row r="8421" ht="14.25" customHeight="1">
      <c r="B8421" s="4" t="s">
        <v>32</v>
      </c>
      <c r="C8421" s="4">
        <v>1197831.0</v>
      </c>
      <c r="D8421" s="5">
        <v>44480.0</v>
      </c>
      <c r="E8421" s="4" t="s">
        <v>33</v>
      </c>
      <c r="F8421" s="4" t="s">
        <v>65</v>
      </c>
      <c r="G8421" s="4" t="s">
        <v>66</v>
      </c>
      <c r="H8421" s="6" t="s">
        <v>28</v>
      </c>
      <c r="I8421" s="7">
        <v>56.0</v>
      </c>
      <c r="J8421" s="8">
        <v>225.0</v>
      </c>
      <c r="K8421" s="9">
        <v>12600.0</v>
      </c>
      <c r="L8421" s="9">
        <v>9072.000000000002</v>
      </c>
      <c r="M8421" s="10">
        <v>0.7200000000000002</v>
      </c>
      <c r="N8421" s="4" t="s">
        <v>30</v>
      </c>
      <c r="O8421" s="4" t="s">
        <v>20</v>
      </c>
      <c r="P8421" s="4" t="s">
        <v>24</v>
      </c>
    </row>
    <row r="8422" ht="14.25" customHeight="1">
      <c r="B8422" s="4" t="s">
        <v>67</v>
      </c>
      <c r="C8422" s="4">
        <v>1185732.0</v>
      </c>
      <c r="D8422" s="5">
        <v>44481.0</v>
      </c>
      <c r="E8422" s="4" t="s">
        <v>33</v>
      </c>
      <c r="F8422" s="4" t="s">
        <v>65</v>
      </c>
      <c r="G8422" s="4" t="s">
        <v>66</v>
      </c>
      <c r="H8422" s="6" t="s">
        <v>18</v>
      </c>
      <c r="I8422" s="7">
        <v>27.0</v>
      </c>
      <c r="J8422" s="8">
        <v>140.0</v>
      </c>
      <c r="K8422" s="9">
        <v>3780.0</v>
      </c>
      <c r="L8422" s="9">
        <v>1474.1999999999998</v>
      </c>
      <c r="M8422" s="10">
        <v>0.38999999999999996</v>
      </c>
      <c r="N8422" s="4" t="s">
        <v>30</v>
      </c>
      <c r="O8422" s="4" t="s">
        <v>20</v>
      </c>
      <c r="P8422" s="4" t="s">
        <v>21</v>
      </c>
    </row>
    <row r="8423" ht="14.25" customHeight="1">
      <c r="B8423" s="4" t="s">
        <v>67</v>
      </c>
      <c r="C8423" s="4">
        <v>1185732.0</v>
      </c>
      <c r="D8423" s="5">
        <v>44482.0</v>
      </c>
      <c r="E8423" s="4" t="s">
        <v>33</v>
      </c>
      <c r="F8423" s="4" t="s">
        <v>65</v>
      </c>
      <c r="G8423" s="4" t="s">
        <v>66</v>
      </c>
      <c r="H8423" s="6" t="s">
        <v>22</v>
      </c>
      <c r="I8423" s="7">
        <v>30.0</v>
      </c>
      <c r="J8423" s="8">
        <v>88.0</v>
      </c>
      <c r="K8423" s="9">
        <v>2640.0</v>
      </c>
      <c r="L8423" s="9">
        <v>1082.3999999999999</v>
      </c>
      <c r="M8423" s="10">
        <v>0.41</v>
      </c>
      <c r="N8423" s="4" t="s">
        <v>30</v>
      </c>
      <c r="O8423" s="4" t="s">
        <v>29</v>
      </c>
      <c r="P8423" s="4" t="s">
        <v>21</v>
      </c>
    </row>
    <row r="8424" ht="14.25" customHeight="1">
      <c r="B8424" s="4" t="s">
        <v>67</v>
      </c>
      <c r="C8424" s="4">
        <v>1185732.0</v>
      </c>
      <c r="D8424" s="5">
        <v>44483.0</v>
      </c>
      <c r="E8424" s="4" t="s">
        <v>33</v>
      </c>
      <c r="F8424" s="4" t="s">
        <v>65</v>
      </c>
      <c r="G8424" s="4" t="s">
        <v>66</v>
      </c>
      <c r="H8424" s="6" t="s">
        <v>25</v>
      </c>
      <c r="I8424" s="7">
        <v>23.0</v>
      </c>
      <c r="J8424" s="8">
        <v>83.0</v>
      </c>
      <c r="K8424" s="9">
        <v>1909.0</v>
      </c>
      <c r="L8424" s="9">
        <v>801.78</v>
      </c>
      <c r="M8424" s="10">
        <v>0.42</v>
      </c>
      <c r="N8424" s="4" t="s">
        <v>30</v>
      </c>
      <c r="O8424" s="4" t="s">
        <v>20</v>
      </c>
      <c r="P8424" s="4" t="s">
        <v>24</v>
      </c>
    </row>
    <row r="8425" ht="14.25" customHeight="1">
      <c r="B8425" s="4" t="s">
        <v>67</v>
      </c>
      <c r="C8425" s="4">
        <v>1185732.0</v>
      </c>
      <c r="D8425" s="5">
        <v>44484.0</v>
      </c>
      <c r="E8425" s="4" t="s">
        <v>33</v>
      </c>
      <c r="F8425" s="4" t="s">
        <v>65</v>
      </c>
      <c r="G8425" s="4" t="s">
        <v>66</v>
      </c>
      <c r="H8425" s="6" t="s">
        <v>26</v>
      </c>
      <c r="I8425" s="7">
        <v>25.0</v>
      </c>
      <c r="J8425" s="8">
        <v>30.0</v>
      </c>
      <c r="K8425" s="9">
        <v>750.0</v>
      </c>
      <c r="L8425" s="9">
        <v>247.49999999999997</v>
      </c>
      <c r="M8425" s="10">
        <v>0.32999999999999996</v>
      </c>
      <c r="N8425" s="4" t="s">
        <v>30</v>
      </c>
      <c r="O8425" s="4" t="s">
        <v>23</v>
      </c>
      <c r="P8425" s="4" t="s">
        <v>21</v>
      </c>
    </row>
    <row r="8426" ht="14.25" customHeight="1">
      <c r="B8426" s="4" t="s">
        <v>32</v>
      </c>
      <c r="C8426" s="4">
        <v>1128299.0</v>
      </c>
      <c r="D8426" s="5">
        <v>44244.0</v>
      </c>
      <c r="E8426" s="4" t="s">
        <v>54</v>
      </c>
      <c r="F8426" s="4" t="s">
        <v>55</v>
      </c>
      <c r="G8426" s="4" t="s">
        <v>74</v>
      </c>
      <c r="H8426" s="6" t="s">
        <v>26</v>
      </c>
      <c r="I8426" s="7">
        <v>36.0</v>
      </c>
      <c r="J8426" s="8">
        <v>94.0</v>
      </c>
      <c r="K8426" s="9">
        <v>3384.0</v>
      </c>
      <c r="L8426" s="9">
        <v>1252.08</v>
      </c>
      <c r="M8426" s="10">
        <v>0.37</v>
      </c>
      <c r="N8426" s="4" t="s">
        <v>30</v>
      </c>
      <c r="O8426" s="4" t="s">
        <v>20</v>
      </c>
      <c r="P8426" s="4" t="s">
        <v>21</v>
      </c>
    </row>
    <row r="8427" ht="14.25" customHeight="1">
      <c r="B8427" s="4" t="s">
        <v>32</v>
      </c>
      <c r="C8427" s="4">
        <v>1128299.0</v>
      </c>
      <c r="D8427" s="5">
        <v>44244.0</v>
      </c>
      <c r="E8427" s="4" t="s">
        <v>54</v>
      </c>
      <c r="F8427" s="4" t="s">
        <v>55</v>
      </c>
      <c r="G8427" s="4" t="s">
        <v>74</v>
      </c>
      <c r="H8427" s="6" t="s">
        <v>27</v>
      </c>
      <c r="I8427" s="7">
        <v>44.0</v>
      </c>
      <c r="J8427" s="8">
        <v>62.0</v>
      </c>
      <c r="K8427" s="9">
        <v>2728.0</v>
      </c>
      <c r="L8427" s="9">
        <v>654.72</v>
      </c>
      <c r="M8427" s="10">
        <v>0.24000000000000002</v>
      </c>
      <c r="N8427" s="4" t="s">
        <v>30</v>
      </c>
      <c r="O8427" s="4" t="s">
        <v>20</v>
      </c>
      <c r="P8427" s="4" t="s">
        <v>21</v>
      </c>
    </row>
    <row r="8428" ht="14.25" customHeight="1">
      <c r="B8428" s="4" t="s">
        <v>32</v>
      </c>
      <c r="C8428" s="4">
        <v>1128299.0</v>
      </c>
      <c r="D8428" s="5">
        <v>44244.0</v>
      </c>
      <c r="E8428" s="4" t="s">
        <v>54</v>
      </c>
      <c r="F8428" s="4" t="s">
        <v>55</v>
      </c>
      <c r="G8428" s="4" t="s">
        <v>74</v>
      </c>
      <c r="H8428" s="6" t="s">
        <v>28</v>
      </c>
      <c r="I8428" s="7">
        <v>33.0</v>
      </c>
      <c r="J8428" s="8">
        <v>124.0</v>
      </c>
      <c r="K8428" s="9">
        <v>4092.0</v>
      </c>
      <c r="L8428" s="9">
        <v>2086.92</v>
      </c>
      <c r="M8428" s="10">
        <v>0.51</v>
      </c>
      <c r="N8428" s="4" t="s">
        <v>30</v>
      </c>
      <c r="O8428" s="4" t="s">
        <v>23</v>
      </c>
      <c r="P8428" s="4" t="s">
        <v>24</v>
      </c>
    </row>
    <row r="8429" ht="14.25" customHeight="1">
      <c r="B8429" s="4" t="s">
        <v>32</v>
      </c>
      <c r="C8429" s="4">
        <v>1128299.0</v>
      </c>
      <c r="D8429" s="5">
        <v>44271.0</v>
      </c>
      <c r="E8429" s="4" t="s">
        <v>54</v>
      </c>
      <c r="F8429" s="4" t="s">
        <v>55</v>
      </c>
      <c r="G8429" s="4" t="s">
        <v>74</v>
      </c>
      <c r="H8429" s="6" t="s">
        <v>18</v>
      </c>
      <c r="I8429" s="7">
        <v>35.0</v>
      </c>
      <c r="J8429" s="8">
        <v>171.0</v>
      </c>
      <c r="K8429" s="9">
        <v>5985.0</v>
      </c>
      <c r="L8429" s="9">
        <v>2034.8999999999999</v>
      </c>
      <c r="M8429" s="10">
        <v>0.33999999999999997</v>
      </c>
      <c r="N8429" s="4" t="s">
        <v>30</v>
      </c>
      <c r="O8429" s="4" t="s">
        <v>29</v>
      </c>
      <c r="P8429" s="4" t="s">
        <v>21</v>
      </c>
    </row>
    <row r="8430" ht="14.25" customHeight="1">
      <c r="B8430" s="4" t="s">
        <v>32</v>
      </c>
      <c r="C8430" s="4">
        <v>1128299.0</v>
      </c>
      <c r="D8430" s="5">
        <v>44271.0</v>
      </c>
      <c r="E8430" s="4" t="s">
        <v>54</v>
      </c>
      <c r="F8430" s="4" t="s">
        <v>55</v>
      </c>
      <c r="G8430" s="4" t="s">
        <v>74</v>
      </c>
      <c r="H8430" s="6" t="s">
        <v>22</v>
      </c>
      <c r="I8430" s="7">
        <v>44.0</v>
      </c>
      <c r="J8430" s="8">
        <v>124.0</v>
      </c>
      <c r="K8430" s="9">
        <v>5456.0</v>
      </c>
      <c r="L8430" s="9">
        <v>1691.36</v>
      </c>
      <c r="M8430" s="10">
        <v>0.31</v>
      </c>
      <c r="N8430" s="4" t="s">
        <v>30</v>
      </c>
      <c r="O8430" s="4" t="s">
        <v>23</v>
      </c>
      <c r="P8430" s="4" t="s">
        <v>24</v>
      </c>
    </row>
    <row r="8431" ht="14.25" customHeight="1">
      <c r="B8431" s="4" t="s">
        <v>32</v>
      </c>
      <c r="C8431" s="4">
        <v>1128299.0</v>
      </c>
      <c r="D8431" s="5">
        <v>44271.0</v>
      </c>
      <c r="E8431" s="4" t="s">
        <v>54</v>
      </c>
      <c r="F8431" s="4" t="s">
        <v>55</v>
      </c>
      <c r="G8431" s="4" t="s">
        <v>74</v>
      </c>
      <c r="H8431" s="6" t="s">
        <v>25</v>
      </c>
      <c r="I8431" s="7">
        <v>47.0</v>
      </c>
      <c r="J8431" s="8">
        <v>149.0</v>
      </c>
      <c r="K8431" s="9">
        <v>7003.0</v>
      </c>
      <c r="L8431" s="9">
        <v>2240.96</v>
      </c>
      <c r="M8431" s="10">
        <v>0.32</v>
      </c>
      <c r="N8431" s="4" t="s">
        <v>30</v>
      </c>
      <c r="O8431" s="4" t="s">
        <v>20</v>
      </c>
      <c r="P8431" s="4" t="s">
        <v>21</v>
      </c>
    </row>
    <row r="8432" ht="14.25" customHeight="1">
      <c r="B8432" s="4" t="s">
        <v>32</v>
      </c>
      <c r="C8432" s="4">
        <v>1128299.0</v>
      </c>
      <c r="D8432" s="5">
        <v>44271.0</v>
      </c>
      <c r="E8432" s="4" t="s">
        <v>54</v>
      </c>
      <c r="F8432" s="4" t="s">
        <v>55</v>
      </c>
      <c r="G8432" s="4" t="s">
        <v>74</v>
      </c>
      <c r="H8432" s="6" t="s">
        <v>26</v>
      </c>
      <c r="I8432" s="7">
        <v>42.0</v>
      </c>
      <c r="J8432" s="8">
        <v>114.0</v>
      </c>
      <c r="K8432" s="9">
        <v>4788.0</v>
      </c>
      <c r="L8432" s="9">
        <v>1675.8</v>
      </c>
      <c r="M8432" s="10">
        <v>0.35</v>
      </c>
      <c r="N8432" s="4" t="s">
        <v>30</v>
      </c>
      <c r="O8432" s="4" t="s">
        <v>20</v>
      </c>
      <c r="P8432" s="4" t="s">
        <v>21</v>
      </c>
    </row>
    <row r="8433" ht="14.25" customHeight="1">
      <c r="B8433" s="4" t="s">
        <v>32</v>
      </c>
      <c r="C8433" s="4">
        <v>1128299.0</v>
      </c>
      <c r="D8433" s="5">
        <v>44271.0</v>
      </c>
      <c r="E8433" s="4" t="s">
        <v>54</v>
      </c>
      <c r="F8433" s="4" t="s">
        <v>55</v>
      </c>
      <c r="G8433" s="4" t="s">
        <v>74</v>
      </c>
      <c r="H8433" s="6" t="s">
        <v>27</v>
      </c>
      <c r="I8433" s="7">
        <v>44.0</v>
      </c>
      <c r="J8433" s="8">
        <v>60.0</v>
      </c>
      <c r="K8433" s="9">
        <v>2640.0</v>
      </c>
      <c r="L8433" s="9">
        <v>686.4</v>
      </c>
      <c r="M8433" s="10">
        <v>0.26</v>
      </c>
      <c r="N8433" s="4" t="s">
        <v>30</v>
      </c>
      <c r="O8433" s="4" t="s">
        <v>23</v>
      </c>
      <c r="P8433" s="4" t="s">
        <v>24</v>
      </c>
    </row>
    <row r="8434" ht="14.25" customHeight="1">
      <c r="B8434" s="4" t="s">
        <v>32</v>
      </c>
      <c r="C8434" s="4">
        <v>1128299.0</v>
      </c>
      <c r="D8434" s="5">
        <v>44271.0</v>
      </c>
      <c r="E8434" s="4" t="s">
        <v>54</v>
      </c>
      <c r="F8434" s="4" t="s">
        <v>55</v>
      </c>
      <c r="G8434" s="4" t="s">
        <v>74</v>
      </c>
      <c r="H8434" s="6" t="s">
        <v>28</v>
      </c>
      <c r="I8434" s="7">
        <v>48.0</v>
      </c>
      <c r="J8434" s="8">
        <v>131.0</v>
      </c>
      <c r="K8434" s="9">
        <v>6288.0</v>
      </c>
      <c r="L8434" s="9">
        <v>2955.36</v>
      </c>
      <c r="M8434" s="10">
        <v>0.47000000000000003</v>
      </c>
      <c r="N8434" s="4" t="s">
        <v>30</v>
      </c>
      <c r="O8434" s="4" t="s">
        <v>29</v>
      </c>
      <c r="P8434" s="4" t="s">
        <v>21</v>
      </c>
    </row>
    <row r="8435" ht="14.25" customHeight="1">
      <c r="B8435" s="4" t="s">
        <v>31</v>
      </c>
      <c r="C8435" s="4">
        <v>1128299.0</v>
      </c>
      <c r="D8435" s="5">
        <v>44303.0</v>
      </c>
      <c r="E8435" s="4" t="s">
        <v>54</v>
      </c>
      <c r="F8435" s="4" t="s">
        <v>55</v>
      </c>
      <c r="G8435" s="4" t="s">
        <v>74</v>
      </c>
      <c r="H8435" s="6" t="s">
        <v>18</v>
      </c>
      <c r="I8435" s="7">
        <v>47.0</v>
      </c>
      <c r="J8435" s="8">
        <v>171.0</v>
      </c>
      <c r="K8435" s="9">
        <v>8037.0</v>
      </c>
      <c r="L8435" s="9">
        <v>2893.3199999999997</v>
      </c>
      <c r="M8435" s="10">
        <v>0.36</v>
      </c>
      <c r="N8435" s="4" t="s">
        <v>30</v>
      </c>
      <c r="O8435" s="4" t="s">
        <v>23</v>
      </c>
      <c r="P8435" s="4" t="s">
        <v>21</v>
      </c>
    </row>
    <row r="8436" ht="14.25" customHeight="1">
      <c r="B8436" s="4" t="s">
        <v>31</v>
      </c>
      <c r="C8436" s="4">
        <v>1128299.0</v>
      </c>
      <c r="D8436" s="5">
        <v>44303.0</v>
      </c>
      <c r="E8436" s="4" t="s">
        <v>54</v>
      </c>
      <c r="F8436" s="4" t="s">
        <v>55</v>
      </c>
      <c r="G8436" s="4" t="s">
        <v>74</v>
      </c>
      <c r="H8436" s="6" t="s">
        <v>22</v>
      </c>
      <c r="I8436" s="7">
        <v>51.0</v>
      </c>
      <c r="J8436" s="8">
        <v>105.0</v>
      </c>
      <c r="K8436" s="9">
        <v>5355.0</v>
      </c>
      <c r="L8436" s="9">
        <v>1445.8500000000001</v>
      </c>
      <c r="M8436" s="10">
        <v>0.27</v>
      </c>
      <c r="N8436" s="4" t="s">
        <v>30</v>
      </c>
      <c r="O8436" s="4" t="s">
        <v>29</v>
      </c>
      <c r="P8436" s="4" t="s">
        <v>24</v>
      </c>
    </row>
    <row r="8437" ht="14.25" customHeight="1">
      <c r="B8437" s="4" t="s">
        <v>31</v>
      </c>
      <c r="C8437" s="4">
        <v>1128299.0</v>
      </c>
      <c r="D8437" s="5">
        <v>44303.0</v>
      </c>
      <c r="E8437" s="4" t="s">
        <v>54</v>
      </c>
      <c r="F8437" s="4" t="s">
        <v>55</v>
      </c>
      <c r="G8437" s="4" t="s">
        <v>74</v>
      </c>
      <c r="H8437" s="6" t="s">
        <v>25</v>
      </c>
      <c r="I8437" s="7">
        <v>49.0</v>
      </c>
      <c r="J8437" s="8">
        <v>132.0</v>
      </c>
      <c r="K8437" s="9">
        <v>6468.0</v>
      </c>
      <c r="L8437" s="9">
        <v>2199.12</v>
      </c>
      <c r="M8437" s="10">
        <v>0.33999999999999997</v>
      </c>
      <c r="N8437" s="4" t="s">
        <v>30</v>
      </c>
      <c r="O8437" s="4" t="s">
        <v>29</v>
      </c>
      <c r="P8437" s="4" t="s">
        <v>21</v>
      </c>
    </row>
    <row r="8438" ht="14.25" customHeight="1">
      <c r="B8438" s="4" t="s">
        <v>31</v>
      </c>
      <c r="C8438" s="4">
        <v>1128299.0</v>
      </c>
      <c r="D8438" s="5">
        <v>44303.0</v>
      </c>
      <c r="E8438" s="4" t="s">
        <v>54</v>
      </c>
      <c r="F8438" s="4" t="s">
        <v>55</v>
      </c>
      <c r="G8438" s="4" t="s">
        <v>74</v>
      </c>
      <c r="H8438" s="6" t="s">
        <v>26</v>
      </c>
      <c r="I8438" s="7">
        <v>41.0</v>
      </c>
      <c r="J8438" s="8">
        <v>90.0</v>
      </c>
      <c r="K8438" s="9">
        <v>3690.0</v>
      </c>
      <c r="L8438" s="9">
        <v>1291.5</v>
      </c>
      <c r="M8438" s="10">
        <v>0.35</v>
      </c>
      <c r="N8438" s="4" t="s">
        <v>30</v>
      </c>
      <c r="O8438" s="4" t="s">
        <v>29</v>
      </c>
      <c r="P8438" s="4" t="s">
        <v>24</v>
      </c>
    </row>
    <row r="8439" ht="14.25" customHeight="1">
      <c r="B8439" s="4" t="s">
        <v>31</v>
      </c>
      <c r="C8439" s="4">
        <v>1128299.0</v>
      </c>
      <c r="D8439" s="5">
        <v>44303.0</v>
      </c>
      <c r="E8439" s="4" t="s">
        <v>54</v>
      </c>
      <c r="F8439" s="4" t="s">
        <v>55</v>
      </c>
      <c r="G8439" s="4" t="s">
        <v>74</v>
      </c>
      <c r="H8439" s="6" t="s">
        <v>27</v>
      </c>
      <c r="I8439" s="7">
        <v>47.0</v>
      </c>
      <c r="J8439" s="8">
        <v>60.0</v>
      </c>
      <c r="K8439" s="9">
        <v>2820.0</v>
      </c>
      <c r="L8439" s="9">
        <v>620.4</v>
      </c>
      <c r="M8439" s="10">
        <v>0.22</v>
      </c>
      <c r="N8439" s="4" t="s">
        <v>30</v>
      </c>
      <c r="O8439" s="4" t="s">
        <v>29</v>
      </c>
      <c r="P8439" s="4" t="s">
        <v>21</v>
      </c>
    </row>
    <row r="8440" ht="14.25" customHeight="1">
      <c r="B8440" s="4" t="s">
        <v>31</v>
      </c>
      <c r="C8440" s="4">
        <v>1128299.0</v>
      </c>
      <c r="D8440" s="5">
        <v>44303.0</v>
      </c>
      <c r="E8440" s="4" t="s">
        <v>54</v>
      </c>
      <c r="F8440" s="4" t="s">
        <v>55</v>
      </c>
      <c r="G8440" s="4" t="s">
        <v>74</v>
      </c>
      <c r="H8440" s="6" t="s">
        <v>28</v>
      </c>
      <c r="I8440" s="7">
        <v>57.0</v>
      </c>
      <c r="J8440" s="8">
        <v>113.0</v>
      </c>
      <c r="K8440" s="9">
        <v>6441.0</v>
      </c>
      <c r="L8440" s="9">
        <v>3220.5</v>
      </c>
      <c r="M8440" s="10">
        <v>0.5</v>
      </c>
      <c r="N8440" s="4" t="s">
        <v>30</v>
      </c>
      <c r="O8440" s="4" t="s">
        <v>20</v>
      </c>
      <c r="P8440" s="4" t="s">
        <v>21</v>
      </c>
    </row>
    <row r="8441" ht="14.25" customHeight="1">
      <c r="B8441" s="4" t="s">
        <v>31</v>
      </c>
      <c r="C8441" s="4">
        <v>1128299.0</v>
      </c>
      <c r="D8441" s="5">
        <v>44334.0</v>
      </c>
      <c r="E8441" s="4" t="s">
        <v>54</v>
      </c>
      <c r="F8441" s="4" t="s">
        <v>55</v>
      </c>
      <c r="G8441" s="4" t="s">
        <v>74</v>
      </c>
      <c r="H8441" s="6" t="s">
        <v>18</v>
      </c>
      <c r="I8441" s="7">
        <v>44.0</v>
      </c>
      <c r="J8441" s="8">
        <v>201.0</v>
      </c>
      <c r="K8441" s="9">
        <v>8844.0</v>
      </c>
      <c r="L8441" s="9">
        <v>2918.5199999999995</v>
      </c>
      <c r="M8441" s="10">
        <v>0.32999999999999996</v>
      </c>
      <c r="N8441" s="4" t="s">
        <v>30</v>
      </c>
      <c r="O8441" s="4" t="s">
        <v>20</v>
      </c>
      <c r="P8441" s="4" t="s">
        <v>21</v>
      </c>
    </row>
    <row r="8442" ht="14.25" customHeight="1">
      <c r="B8442" s="4" t="s">
        <v>31</v>
      </c>
      <c r="C8442" s="4">
        <v>1128299.0</v>
      </c>
      <c r="D8442" s="5">
        <v>44334.0</v>
      </c>
      <c r="E8442" s="4" t="s">
        <v>54</v>
      </c>
      <c r="F8442" s="4" t="s">
        <v>55</v>
      </c>
      <c r="G8442" s="4" t="s">
        <v>74</v>
      </c>
      <c r="H8442" s="6" t="s">
        <v>22</v>
      </c>
      <c r="I8442" s="7">
        <v>46.0</v>
      </c>
      <c r="J8442" s="8">
        <v>132.0</v>
      </c>
      <c r="K8442" s="9">
        <v>6072.0</v>
      </c>
      <c r="L8442" s="9">
        <v>1700.16</v>
      </c>
      <c r="M8442" s="10">
        <v>0.28</v>
      </c>
      <c r="N8442" s="4" t="s">
        <v>30</v>
      </c>
      <c r="O8442" s="4" t="s">
        <v>20</v>
      </c>
      <c r="P8442" s="4" t="s">
        <v>21</v>
      </c>
    </row>
    <row r="8443" ht="14.25" customHeight="1">
      <c r="B8443" s="4" t="s">
        <v>31</v>
      </c>
      <c r="C8443" s="4">
        <v>1128299.0</v>
      </c>
      <c r="D8443" s="5">
        <v>44334.0</v>
      </c>
      <c r="E8443" s="4" t="s">
        <v>54</v>
      </c>
      <c r="F8443" s="4" t="s">
        <v>55</v>
      </c>
      <c r="G8443" s="4" t="s">
        <v>74</v>
      </c>
      <c r="H8443" s="6" t="s">
        <v>25</v>
      </c>
      <c r="I8443" s="7">
        <v>46.0</v>
      </c>
      <c r="J8443" s="8">
        <v>132.0</v>
      </c>
      <c r="K8443" s="9">
        <v>6072.0</v>
      </c>
      <c r="L8443" s="9">
        <v>2185.92</v>
      </c>
      <c r="M8443" s="10">
        <v>0.36</v>
      </c>
      <c r="N8443" s="4" t="s">
        <v>30</v>
      </c>
      <c r="O8443" s="4" t="s">
        <v>23</v>
      </c>
      <c r="P8443" s="4" t="s">
        <v>24</v>
      </c>
    </row>
    <row r="8444" ht="14.25" customHeight="1">
      <c r="B8444" s="4" t="s">
        <v>31</v>
      </c>
      <c r="C8444" s="4">
        <v>1128299.0</v>
      </c>
      <c r="D8444" s="5">
        <v>44334.0</v>
      </c>
      <c r="E8444" s="4" t="s">
        <v>54</v>
      </c>
      <c r="F8444" s="4" t="s">
        <v>55</v>
      </c>
      <c r="G8444" s="4" t="s">
        <v>74</v>
      </c>
      <c r="H8444" s="6" t="s">
        <v>26</v>
      </c>
      <c r="I8444" s="7">
        <v>39.0</v>
      </c>
      <c r="J8444" s="8">
        <v>107.0</v>
      </c>
      <c r="K8444" s="9">
        <v>4173.0</v>
      </c>
      <c r="L8444" s="9">
        <v>1418.82</v>
      </c>
      <c r="M8444" s="10">
        <v>0.33999999999999997</v>
      </c>
      <c r="N8444" s="4" t="s">
        <v>30</v>
      </c>
      <c r="O8444" s="4" t="s">
        <v>29</v>
      </c>
      <c r="P8444" s="4" t="s">
        <v>21</v>
      </c>
    </row>
    <row r="8445" ht="14.25" customHeight="1">
      <c r="B8445" s="4" t="s">
        <v>31</v>
      </c>
      <c r="C8445" s="4">
        <v>1128299.0</v>
      </c>
      <c r="D8445" s="5">
        <v>44334.0</v>
      </c>
      <c r="E8445" s="4" t="s">
        <v>54</v>
      </c>
      <c r="F8445" s="4" t="s">
        <v>55</v>
      </c>
      <c r="G8445" s="4" t="s">
        <v>74</v>
      </c>
      <c r="H8445" s="6" t="s">
        <v>27</v>
      </c>
      <c r="I8445" s="7">
        <v>42.0</v>
      </c>
      <c r="J8445" s="8">
        <v>68.0</v>
      </c>
      <c r="K8445" s="9">
        <v>2856.0</v>
      </c>
      <c r="L8445" s="9">
        <v>714.0</v>
      </c>
      <c r="M8445" s="10">
        <v>0.25</v>
      </c>
      <c r="N8445" s="4" t="s">
        <v>30</v>
      </c>
      <c r="O8445" s="4" t="s">
        <v>29</v>
      </c>
      <c r="P8445" s="4" t="s">
        <v>24</v>
      </c>
    </row>
    <row r="8446" ht="14.25" customHeight="1">
      <c r="B8446" s="4" t="s">
        <v>31</v>
      </c>
      <c r="C8446" s="4">
        <v>1128299.0</v>
      </c>
      <c r="D8446" s="5">
        <v>44334.0</v>
      </c>
      <c r="E8446" s="4" t="s">
        <v>54</v>
      </c>
      <c r="F8446" s="4" t="s">
        <v>55</v>
      </c>
      <c r="G8446" s="4" t="s">
        <v>74</v>
      </c>
      <c r="H8446" s="6" t="s">
        <v>28</v>
      </c>
      <c r="I8446" s="7">
        <v>48.0</v>
      </c>
      <c r="J8446" s="8">
        <v>173.0</v>
      </c>
      <c r="K8446" s="9">
        <v>8304.0</v>
      </c>
      <c r="L8446" s="9">
        <v>3902.88</v>
      </c>
      <c r="M8446" s="10">
        <v>0.47000000000000003</v>
      </c>
      <c r="N8446" s="4" t="s">
        <v>30</v>
      </c>
      <c r="O8446" s="4" t="s">
        <v>20</v>
      </c>
      <c r="P8446" s="4" t="s">
        <v>21</v>
      </c>
    </row>
    <row r="8447" ht="14.25" customHeight="1">
      <c r="B8447" s="4" t="s">
        <v>31</v>
      </c>
      <c r="C8447" s="4">
        <v>1128299.0</v>
      </c>
      <c r="D8447" s="5">
        <v>44364.0</v>
      </c>
      <c r="E8447" s="4" t="s">
        <v>54</v>
      </c>
      <c r="F8447" s="4" t="s">
        <v>55</v>
      </c>
      <c r="G8447" s="4" t="s">
        <v>74</v>
      </c>
      <c r="H8447" s="6" t="s">
        <v>18</v>
      </c>
      <c r="I8447" s="7">
        <v>50.0</v>
      </c>
      <c r="J8447" s="8">
        <v>272.0</v>
      </c>
      <c r="K8447" s="9">
        <v>13600.0</v>
      </c>
      <c r="L8447" s="9">
        <v>4352.0</v>
      </c>
      <c r="M8447" s="10">
        <v>0.32</v>
      </c>
      <c r="N8447" s="4" t="s">
        <v>30</v>
      </c>
      <c r="O8447" s="4" t="s">
        <v>29</v>
      </c>
      <c r="P8447" s="4" t="s">
        <v>24</v>
      </c>
    </row>
    <row r="8448" ht="14.25" customHeight="1">
      <c r="B8448" s="4" t="s">
        <v>31</v>
      </c>
      <c r="C8448" s="4">
        <v>1128299.0</v>
      </c>
      <c r="D8448" s="5">
        <v>44364.0</v>
      </c>
      <c r="E8448" s="4" t="s">
        <v>54</v>
      </c>
      <c r="F8448" s="4" t="s">
        <v>55</v>
      </c>
      <c r="G8448" s="4" t="s">
        <v>74</v>
      </c>
      <c r="H8448" s="6" t="s">
        <v>22</v>
      </c>
      <c r="I8448" s="7">
        <v>53.0</v>
      </c>
      <c r="J8448" s="8">
        <v>224.0</v>
      </c>
      <c r="K8448" s="9">
        <v>11872.0</v>
      </c>
      <c r="L8448" s="9">
        <v>3442.8799999999997</v>
      </c>
      <c r="M8448" s="10">
        <v>0.29</v>
      </c>
      <c r="N8448" s="4" t="s">
        <v>30</v>
      </c>
      <c r="O8448" s="4" t="s">
        <v>29</v>
      </c>
      <c r="P8448" s="4" t="s">
        <v>21</v>
      </c>
    </row>
    <row r="8449" ht="14.25" customHeight="1">
      <c r="B8449" s="4" t="s">
        <v>31</v>
      </c>
      <c r="C8449" s="4">
        <v>1128299.0</v>
      </c>
      <c r="D8449" s="5">
        <v>44364.0</v>
      </c>
      <c r="E8449" s="4" t="s">
        <v>54</v>
      </c>
      <c r="F8449" s="4" t="s">
        <v>55</v>
      </c>
      <c r="G8449" s="4" t="s">
        <v>74</v>
      </c>
      <c r="H8449" s="6" t="s">
        <v>25</v>
      </c>
      <c r="I8449" s="7">
        <v>60.0</v>
      </c>
      <c r="J8449" s="8">
        <v>238.0</v>
      </c>
      <c r="K8449" s="9">
        <v>14280.0</v>
      </c>
      <c r="L8449" s="9">
        <v>4712.4</v>
      </c>
      <c r="M8449" s="10">
        <v>0.32999999999999996</v>
      </c>
      <c r="N8449" s="4" t="s">
        <v>30</v>
      </c>
      <c r="O8449" s="4" t="s">
        <v>29</v>
      </c>
      <c r="P8449" s="4" t="s">
        <v>21</v>
      </c>
    </row>
    <row r="8450" ht="14.25" customHeight="1">
      <c r="B8450" s="4" t="s">
        <v>31</v>
      </c>
      <c r="C8450" s="4">
        <v>1128299.0</v>
      </c>
      <c r="D8450" s="5">
        <v>44364.0</v>
      </c>
      <c r="E8450" s="4" t="s">
        <v>54</v>
      </c>
      <c r="F8450" s="4" t="s">
        <v>55</v>
      </c>
      <c r="G8450" s="4" t="s">
        <v>74</v>
      </c>
      <c r="H8450" s="6" t="s">
        <v>26</v>
      </c>
      <c r="I8450" s="7">
        <v>66.0</v>
      </c>
      <c r="J8450" s="8">
        <v>196.0</v>
      </c>
      <c r="K8450" s="9">
        <v>12936.0</v>
      </c>
      <c r="L8450" s="9">
        <v>4786.32</v>
      </c>
      <c r="M8450" s="10">
        <v>0.37</v>
      </c>
      <c r="N8450" s="4" t="s">
        <v>30</v>
      </c>
      <c r="O8450" s="4" t="s">
        <v>23</v>
      </c>
      <c r="P8450" s="4" t="s">
        <v>21</v>
      </c>
    </row>
    <row r="8451" ht="14.25" customHeight="1">
      <c r="B8451" s="4" t="s">
        <v>31</v>
      </c>
      <c r="C8451" s="4">
        <v>1128299.0</v>
      </c>
      <c r="D8451" s="5">
        <v>44364.0</v>
      </c>
      <c r="E8451" s="4" t="s">
        <v>54</v>
      </c>
      <c r="F8451" s="4" t="s">
        <v>55</v>
      </c>
      <c r="G8451" s="4" t="s">
        <v>74</v>
      </c>
      <c r="H8451" s="6" t="s">
        <v>27</v>
      </c>
      <c r="I8451" s="7">
        <v>71.0</v>
      </c>
      <c r="J8451" s="8">
        <v>153.0</v>
      </c>
      <c r="K8451" s="9">
        <v>10863.0</v>
      </c>
      <c r="L8451" s="9">
        <v>2389.86</v>
      </c>
      <c r="M8451" s="10">
        <v>0.22</v>
      </c>
      <c r="N8451" s="4" t="s">
        <v>30</v>
      </c>
      <c r="O8451" s="4" t="s">
        <v>29</v>
      </c>
      <c r="P8451" s="4" t="s">
        <v>24</v>
      </c>
    </row>
    <row r="8452" ht="14.25" customHeight="1">
      <c r="B8452" s="4" t="s">
        <v>31</v>
      </c>
      <c r="C8452" s="4">
        <v>1128299.0</v>
      </c>
      <c r="D8452" s="5">
        <v>44364.0</v>
      </c>
      <c r="E8452" s="4" t="s">
        <v>54</v>
      </c>
      <c r="F8452" s="4" t="s">
        <v>55</v>
      </c>
      <c r="G8452" s="4" t="s">
        <v>74</v>
      </c>
      <c r="H8452" s="6" t="s">
        <v>28</v>
      </c>
      <c r="I8452" s="7">
        <v>74.0</v>
      </c>
      <c r="J8452" s="8">
        <v>248.0</v>
      </c>
      <c r="K8452" s="9">
        <v>18352.0</v>
      </c>
      <c r="L8452" s="9">
        <v>8625.44</v>
      </c>
      <c r="M8452" s="10">
        <v>0.47000000000000003</v>
      </c>
      <c r="N8452" s="4" t="s">
        <v>30</v>
      </c>
      <c r="O8452" s="4" t="s">
        <v>29</v>
      </c>
      <c r="P8452" s="4" t="s">
        <v>21</v>
      </c>
    </row>
    <row r="8453" ht="14.25" customHeight="1">
      <c r="B8453" s="4" t="s">
        <v>31</v>
      </c>
      <c r="C8453" s="4">
        <v>1128299.0</v>
      </c>
      <c r="D8453" s="5">
        <v>44393.0</v>
      </c>
      <c r="E8453" s="4" t="s">
        <v>54</v>
      </c>
      <c r="F8453" s="4" t="s">
        <v>55</v>
      </c>
      <c r="G8453" s="4" t="s">
        <v>74</v>
      </c>
      <c r="H8453" s="6" t="s">
        <v>18</v>
      </c>
      <c r="I8453" s="7">
        <v>68.0</v>
      </c>
      <c r="J8453" s="8">
        <v>297.0</v>
      </c>
      <c r="K8453" s="9">
        <v>20196.0</v>
      </c>
      <c r="L8453" s="9">
        <v>7472.5199999999995</v>
      </c>
      <c r="M8453" s="10">
        <v>0.37</v>
      </c>
      <c r="N8453" s="4" t="s">
        <v>30</v>
      </c>
      <c r="O8453" s="4" t="s">
        <v>29</v>
      </c>
      <c r="P8453" s="4" t="s">
        <v>24</v>
      </c>
    </row>
    <row r="8454" ht="14.25" customHeight="1">
      <c r="B8454" s="4" t="s">
        <v>31</v>
      </c>
      <c r="C8454" s="4">
        <v>1128299.0</v>
      </c>
      <c r="D8454" s="5">
        <v>44393.0</v>
      </c>
      <c r="E8454" s="4" t="s">
        <v>54</v>
      </c>
      <c r="F8454" s="4" t="s">
        <v>55</v>
      </c>
      <c r="G8454" s="4" t="s">
        <v>74</v>
      </c>
      <c r="H8454" s="6" t="s">
        <v>22</v>
      </c>
      <c r="I8454" s="7">
        <v>74.0</v>
      </c>
      <c r="J8454" s="8">
        <v>263.0</v>
      </c>
      <c r="K8454" s="9">
        <v>19462.0</v>
      </c>
      <c r="L8454" s="9">
        <v>5449.360000000001</v>
      </c>
      <c r="M8454" s="10">
        <v>0.28</v>
      </c>
      <c r="N8454" s="4" t="s">
        <v>30</v>
      </c>
      <c r="O8454" s="4" t="s">
        <v>23</v>
      </c>
      <c r="P8454" s="4" t="s">
        <v>21</v>
      </c>
    </row>
    <row r="8455" ht="14.25" customHeight="1">
      <c r="B8455" s="4" t="s">
        <v>31</v>
      </c>
      <c r="C8455" s="4">
        <v>1128299.0</v>
      </c>
      <c r="D8455" s="5">
        <v>44393.0</v>
      </c>
      <c r="E8455" s="4" t="s">
        <v>54</v>
      </c>
      <c r="F8455" s="4" t="s">
        <v>55</v>
      </c>
      <c r="G8455" s="4" t="s">
        <v>74</v>
      </c>
      <c r="H8455" s="6" t="s">
        <v>25</v>
      </c>
      <c r="I8455" s="7">
        <v>72.0</v>
      </c>
      <c r="J8455" s="8">
        <v>238.0</v>
      </c>
      <c r="K8455" s="9">
        <v>17136.0</v>
      </c>
      <c r="L8455" s="9">
        <v>5826.24</v>
      </c>
      <c r="M8455" s="10">
        <v>0.33999999999999997</v>
      </c>
      <c r="N8455" s="4" t="s">
        <v>30</v>
      </c>
      <c r="O8455" s="4" t="s">
        <v>29</v>
      </c>
      <c r="P8455" s="4" t="s">
        <v>24</v>
      </c>
    </row>
    <row r="8456" ht="14.25" customHeight="1">
      <c r="B8456" s="4" t="s">
        <v>31</v>
      </c>
      <c r="C8456" s="4">
        <v>1128299.0</v>
      </c>
      <c r="D8456" s="5">
        <v>44393.0</v>
      </c>
      <c r="E8456" s="4" t="s">
        <v>54</v>
      </c>
      <c r="F8456" s="4" t="s">
        <v>55</v>
      </c>
      <c r="G8456" s="4" t="s">
        <v>74</v>
      </c>
      <c r="H8456" s="6" t="s">
        <v>26</v>
      </c>
      <c r="I8456" s="7">
        <v>59.0</v>
      </c>
      <c r="J8456" s="8">
        <v>186.0</v>
      </c>
      <c r="K8456" s="9">
        <v>10974.0</v>
      </c>
      <c r="L8456" s="9">
        <v>3621.4199999999996</v>
      </c>
      <c r="M8456" s="10">
        <v>0.32999999999999996</v>
      </c>
      <c r="N8456" s="4" t="s">
        <v>30</v>
      </c>
      <c r="O8456" s="4" t="s">
        <v>23</v>
      </c>
      <c r="P8456" s="4" t="s">
        <v>24</v>
      </c>
    </row>
    <row r="8457" ht="14.25" customHeight="1">
      <c r="B8457" s="4" t="s">
        <v>31</v>
      </c>
      <c r="C8457" s="4">
        <v>1128299.0</v>
      </c>
      <c r="D8457" s="5">
        <v>44393.0</v>
      </c>
      <c r="E8457" s="4" t="s">
        <v>54</v>
      </c>
      <c r="F8457" s="4" t="s">
        <v>55</v>
      </c>
      <c r="G8457" s="4" t="s">
        <v>74</v>
      </c>
      <c r="H8457" s="6" t="s">
        <v>27</v>
      </c>
      <c r="I8457" s="7">
        <v>68.0</v>
      </c>
      <c r="J8457" s="8">
        <v>208.0</v>
      </c>
      <c r="K8457" s="9">
        <v>14144.0</v>
      </c>
      <c r="L8457" s="9">
        <v>3111.68</v>
      </c>
      <c r="M8457" s="10">
        <v>0.22</v>
      </c>
      <c r="N8457" s="4" t="s">
        <v>30</v>
      </c>
      <c r="O8457" s="4" t="s">
        <v>20</v>
      </c>
      <c r="P8457" s="4" t="s">
        <v>24</v>
      </c>
    </row>
    <row r="8458" ht="14.25" customHeight="1">
      <c r="B8458" s="4" t="s">
        <v>31</v>
      </c>
      <c r="C8458" s="4">
        <v>1128299.0</v>
      </c>
      <c r="D8458" s="5">
        <v>44393.0</v>
      </c>
      <c r="E8458" s="4" t="s">
        <v>54</v>
      </c>
      <c r="F8458" s="4" t="s">
        <v>55</v>
      </c>
      <c r="G8458" s="4" t="s">
        <v>74</v>
      </c>
      <c r="H8458" s="6" t="s">
        <v>28</v>
      </c>
      <c r="I8458" s="7">
        <v>75.0</v>
      </c>
      <c r="J8458" s="8">
        <v>195.0</v>
      </c>
      <c r="K8458" s="9">
        <v>14625.0</v>
      </c>
      <c r="L8458" s="9">
        <v>6873.75</v>
      </c>
      <c r="M8458" s="10">
        <v>0.47000000000000003</v>
      </c>
      <c r="N8458" s="4" t="s">
        <v>30</v>
      </c>
      <c r="O8458" s="4" t="s">
        <v>29</v>
      </c>
      <c r="P8458" s="4" t="s">
        <v>21</v>
      </c>
    </row>
    <row r="8459" ht="14.25" customHeight="1">
      <c r="B8459" s="4" t="s">
        <v>31</v>
      </c>
      <c r="C8459" s="4">
        <v>1128299.0</v>
      </c>
      <c r="D8459" s="5">
        <v>44425.0</v>
      </c>
      <c r="E8459" s="4" t="s">
        <v>54</v>
      </c>
      <c r="F8459" s="4" t="s">
        <v>55</v>
      </c>
      <c r="G8459" s="4" t="s">
        <v>74</v>
      </c>
      <c r="H8459" s="6" t="s">
        <v>18</v>
      </c>
      <c r="I8459" s="7">
        <v>68.0</v>
      </c>
      <c r="J8459" s="8">
        <v>255.0</v>
      </c>
      <c r="K8459" s="9">
        <v>17340.0</v>
      </c>
      <c r="L8459" s="9">
        <v>6242.4</v>
      </c>
      <c r="M8459" s="10">
        <v>0.36</v>
      </c>
      <c r="N8459" s="4" t="s">
        <v>30</v>
      </c>
      <c r="O8459" s="4" t="s">
        <v>23</v>
      </c>
      <c r="P8459" s="4" t="s">
        <v>24</v>
      </c>
    </row>
    <row r="8460" ht="14.25" customHeight="1">
      <c r="B8460" s="4" t="s">
        <v>31</v>
      </c>
      <c r="C8460" s="4">
        <v>1128299.0</v>
      </c>
      <c r="D8460" s="5">
        <v>44425.0</v>
      </c>
      <c r="E8460" s="4" t="s">
        <v>54</v>
      </c>
      <c r="F8460" s="4" t="s">
        <v>55</v>
      </c>
      <c r="G8460" s="4" t="s">
        <v>74</v>
      </c>
      <c r="H8460" s="6" t="s">
        <v>22</v>
      </c>
      <c r="I8460" s="7">
        <v>60.0</v>
      </c>
      <c r="J8460" s="8">
        <v>272.0</v>
      </c>
      <c r="K8460" s="9">
        <v>16320.0</v>
      </c>
      <c r="L8460" s="9">
        <v>4406.400000000001</v>
      </c>
      <c r="M8460" s="10">
        <v>0.27</v>
      </c>
      <c r="N8460" s="4" t="s">
        <v>30</v>
      </c>
      <c r="O8460" s="4" t="s">
        <v>29</v>
      </c>
      <c r="P8460" s="4" t="s">
        <v>24</v>
      </c>
    </row>
    <row r="8461" ht="14.25" customHeight="1">
      <c r="B8461" s="4" t="s">
        <v>31</v>
      </c>
      <c r="C8461" s="4">
        <v>1128299.0</v>
      </c>
      <c r="D8461" s="5">
        <v>44425.0</v>
      </c>
      <c r="E8461" s="4" t="s">
        <v>54</v>
      </c>
      <c r="F8461" s="4" t="s">
        <v>55</v>
      </c>
      <c r="G8461" s="4" t="s">
        <v>74</v>
      </c>
      <c r="H8461" s="6" t="s">
        <v>25</v>
      </c>
      <c r="I8461" s="7">
        <v>62.0</v>
      </c>
      <c r="J8461" s="8">
        <v>231.0</v>
      </c>
      <c r="K8461" s="9">
        <v>14322.0</v>
      </c>
      <c r="L8461" s="9">
        <v>4726.259999999999</v>
      </c>
      <c r="M8461" s="10">
        <v>0.32999999999999996</v>
      </c>
      <c r="N8461" s="4" t="s">
        <v>30</v>
      </c>
      <c r="O8461" s="4" t="s">
        <v>23</v>
      </c>
      <c r="P8461" s="4" t="s">
        <v>24</v>
      </c>
    </row>
    <row r="8462" ht="14.25" customHeight="1">
      <c r="B8462" s="4" t="s">
        <v>31</v>
      </c>
      <c r="C8462" s="4">
        <v>1128299.0</v>
      </c>
      <c r="D8462" s="5">
        <v>44425.0</v>
      </c>
      <c r="E8462" s="4" t="s">
        <v>54</v>
      </c>
      <c r="F8462" s="4" t="s">
        <v>55</v>
      </c>
      <c r="G8462" s="4" t="s">
        <v>74</v>
      </c>
      <c r="H8462" s="6" t="s">
        <v>26</v>
      </c>
      <c r="I8462" s="7">
        <v>64.0</v>
      </c>
      <c r="J8462" s="8">
        <v>147.0</v>
      </c>
      <c r="K8462" s="9">
        <v>9408.0</v>
      </c>
      <c r="L8462" s="9">
        <v>3104.6399999999994</v>
      </c>
      <c r="M8462" s="10">
        <v>0.32999999999999996</v>
      </c>
      <c r="N8462" s="4" t="s">
        <v>30</v>
      </c>
      <c r="O8462" s="4" t="s">
        <v>20</v>
      </c>
      <c r="P8462" s="4" t="s">
        <v>24</v>
      </c>
    </row>
    <row r="8463" ht="14.25" customHeight="1">
      <c r="B8463" s="4" t="s">
        <v>31</v>
      </c>
      <c r="C8463" s="4">
        <v>1128299.0</v>
      </c>
      <c r="D8463" s="5">
        <v>44425.0</v>
      </c>
      <c r="E8463" s="4" t="s">
        <v>54</v>
      </c>
      <c r="F8463" s="4" t="s">
        <v>55</v>
      </c>
      <c r="G8463" s="4" t="s">
        <v>74</v>
      </c>
      <c r="H8463" s="6" t="s">
        <v>27</v>
      </c>
      <c r="I8463" s="7">
        <v>63.0</v>
      </c>
      <c r="J8463" s="8">
        <v>166.0</v>
      </c>
      <c r="K8463" s="9">
        <v>10458.0</v>
      </c>
      <c r="L8463" s="9">
        <v>2509.92</v>
      </c>
      <c r="M8463" s="10">
        <v>0.24000000000000002</v>
      </c>
      <c r="N8463" s="4" t="s">
        <v>30</v>
      </c>
      <c r="O8463" s="4" t="s">
        <v>20</v>
      </c>
      <c r="P8463" s="4" t="s">
        <v>24</v>
      </c>
    </row>
    <row r="8464" ht="14.25" customHeight="1">
      <c r="B8464" s="4" t="s">
        <v>31</v>
      </c>
      <c r="C8464" s="4">
        <v>1128299.0</v>
      </c>
      <c r="D8464" s="5">
        <v>44425.0</v>
      </c>
      <c r="E8464" s="4" t="s">
        <v>54</v>
      </c>
      <c r="F8464" s="4" t="s">
        <v>55</v>
      </c>
      <c r="G8464" s="4" t="s">
        <v>74</v>
      </c>
      <c r="H8464" s="6" t="s">
        <v>28</v>
      </c>
      <c r="I8464" s="7">
        <v>60.0</v>
      </c>
      <c r="J8464" s="8">
        <v>96.0</v>
      </c>
      <c r="K8464" s="9">
        <v>5760.0</v>
      </c>
      <c r="L8464" s="9">
        <v>2822.4</v>
      </c>
      <c r="M8464" s="10">
        <v>0.49</v>
      </c>
      <c r="N8464" s="4" t="s">
        <v>30</v>
      </c>
      <c r="O8464" s="4" t="s">
        <v>23</v>
      </c>
      <c r="P8464" s="4" t="s">
        <v>21</v>
      </c>
    </row>
    <row r="8465" ht="14.25" customHeight="1">
      <c r="B8465" s="4" t="s">
        <v>31</v>
      </c>
      <c r="C8465" s="4">
        <v>1128299.0</v>
      </c>
      <c r="D8465" s="5">
        <v>44457.0</v>
      </c>
      <c r="E8465" s="4" t="s">
        <v>54</v>
      </c>
      <c r="F8465" s="4" t="s">
        <v>55</v>
      </c>
      <c r="G8465" s="4" t="s">
        <v>74</v>
      </c>
      <c r="H8465" s="6" t="s">
        <v>18</v>
      </c>
      <c r="I8465" s="7">
        <v>44.0</v>
      </c>
      <c r="J8465" s="8">
        <v>155.0</v>
      </c>
      <c r="K8465" s="9">
        <v>6820.0</v>
      </c>
      <c r="L8465" s="9">
        <v>2523.4</v>
      </c>
      <c r="M8465" s="10">
        <v>0.37</v>
      </c>
      <c r="N8465" s="4" t="s">
        <v>30</v>
      </c>
      <c r="O8465" s="4" t="s">
        <v>23</v>
      </c>
      <c r="P8465" s="4" t="s">
        <v>21</v>
      </c>
    </row>
    <row r="8466" ht="14.25" customHeight="1">
      <c r="B8466" s="4" t="s">
        <v>31</v>
      </c>
      <c r="C8466" s="4">
        <v>1128299.0</v>
      </c>
      <c r="D8466" s="5">
        <v>44457.0</v>
      </c>
      <c r="E8466" s="4" t="s">
        <v>54</v>
      </c>
      <c r="F8466" s="4" t="s">
        <v>55</v>
      </c>
      <c r="G8466" s="4" t="s">
        <v>74</v>
      </c>
      <c r="H8466" s="6" t="s">
        <v>22</v>
      </c>
      <c r="I8466" s="7">
        <v>45.0</v>
      </c>
      <c r="J8466" s="8">
        <v>150.0</v>
      </c>
      <c r="K8466" s="9">
        <v>6750.0</v>
      </c>
      <c r="L8466" s="9">
        <v>2092.5</v>
      </c>
      <c r="M8466" s="10">
        <v>0.31</v>
      </c>
      <c r="N8466" s="4" t="s">
        <v>30</v>
      </c>
      <c r="O8466" s="4" t="s">
        <v>23</v>
      </c>
      <c r="P8466" s="4" t="s">
        <v>21</v>
      </c>
    </row>
    <row r="8467" ht="14.25" customHeight="1">
      <c r="B8467" s="4" t="s">
        <v>31</v>
      </c>
      <c r="C8467" s="4">
        <v>1128299.0</v>
      </c>
      <c r="D8467" s="5">
        <v>44457.0</v>
      </c>
      <c r="E8467" s="4" t="s">
        <v>54</v>
      </c>
      <c r="F8467" s="4" t="s">
        <v>55</v>
      </c>
      <c r="G8467" s="4" t="s">
        <v>74</v>
      </c>
      <c r="H8467" s="6" t="s">
        <v>25</v>
      </c>
      <c r="I8467" s="7">
        <v>39.0</v>
      </c>
      <c r="J8467" s="8">
        <v>96.0</v>
      </c>
      <c r="K8467" s="9">
        <v>3744.0</v>
      </c>
      <c r="L8467" s="9">
        <v>1235.5199999999998</v>
      </c>
      <c r="M8467" s="10">
        <v>0.32999999999999996</v>
      </c>
      <c r="N8467" s="4" t="s">
        <v>30</v>
      </c>
      <c r="O8467" s="4" t="s">
        <v>29</v>
      </c>
      <c r="P8467" s="4" t="s">
        <v>21</v>
      </c>
    </row>
    <row r="8468" ht="14.25" customHeight="1">
      <c r="B8468" s="4" t="s">
        <v>31</v>
      </c>
      <c r="C8468" s="4">
        <v>1128299.0</v>
      </c>
      <c r="D8468" s="5">
        <v>44457.0</v>
      </c>
      <c r="E8468" s="4" t="s">
        <v>54</v>
      </c>
      <c r="F8468" s="4" t="s">
        <v>55</v>
      </c>
      <c r="G8468" s="4" t="s">
        <v>74</v>
      </c>
      <c r="H8468" s="6" t="s">
        <v>26</v>
      </c>
      <c r="I8468" s="7">
        <v>44.0</v>
      </c>
      <c r="J8468" s="8">
        <v>78.0</v>
      </c>
      <c r="K8468" s="9">
        <v>3432.0</v>
      </c>
      <c r="L8468" s="9">
        <v>1269.84</v>
      </c>
      <c r="M8468" s="10">
        <v>0.37</v>
      </c>
      <c r="N8468" s="4" t="s">
        <v>30</v>
      </c>
      <c r="O8468" s="4" t="s">
        <v>20</v>
      </c>
      <c r="P8468" s="4" t="s">
        <v>21</v>
      </c>
    </row>
    <row r="8469" ht="14.25" customHeight="1">
      <c r="B8469" s="4" t="s">
        <v>31</v>
      </c>
      <c r="C8469" s="4">
        <v>1128299.0</v>
      </c>
      <c r="D8469" s="5">
        <v>44457.0</v>
      </c>
      <c r="E8469" s="4" t="s">
        <v>54</v>
      </c>
      <c r="F8469" s="4" t="s">
        <v>55</v>
      </c>
      <c r="G8469" s="4" t="s">
        <v>74</v>
      </c>
      <c r="H8469" s="6" t="s">
        <v>27</v>
      </c>
      <c r="I8469" s="7">
        <v>54.0</v>
      </c>
      <c r="J8469" s="8">
        <v>94.0</v>
      </c>
      <c r="K8469" s="9">
        <v>5076.0</v>
      </c>
      <c r="L8469" s="9">
        <v>1167.48</v>
      </c>
      <c r="M8469" s="10">
        <v>0.23</v>
      </c>
      <c r="N8469" s="4" t="s">
        <v>30</v>
      </c>
      <c r="O8469" s="4" t="s">
        <v>23</v>
      </c>
      <c r="P8469" s="4" t="s">
        <v>24</v>
      </c>
    </row>
    <row r="8470" ht="14.25" customHeight="1">
      <c r="B8470" s="4" t="s">
        <v>31</v>
      </c>
      <c r="C8470" s="4">
        <v>1128299.0</v>
      </c>
      <c r="D8470" s="5">
        <v>44457.0</v>
      </c>
      <c r="E8470" s="4" t="s">
        <v>54</v>
      </c>
      <c r="F8470" s="4" t="s">
        <v>55</v>
      </c>
      <c r="G8470" s="4" t="s">
        <v>74</v>
      </c>
      <c r="H8470" s="6" t="s">
        <v>28</v>
      </c>
      <c r="I8470" s="7">
        <v>42.0</v>
      </c>
      <c r="J8470" s="8">
        <v>99.0</v>
      </c>
      <c r="K8470" s="9">
        <v>4158.0</v>
      </c>
      <c r="L8470" s="9">
        <v>2037.42</v>
      </c>
      <c r="M8470" s="10">
        <v>0.49</v>
      </c>
      <c r="N8470" s="4" t="s">
        <v>30</v>
      </c>
      <c r="O8470" s="4" t="s">
        <v>29</v>
      </c>
      <c r="P8470" s="4" t="s">
        <v>24</v>
      </c>
    </row>
    <row r="8471" ht="14.25" customHeight="1">
      <c r="B8471" s="4" t="s">
        <v>31</v>
      </c>
      <c r="C8471" s="4">
        <v>1128299.0</v>
      </c>
      <c r="D8471" s="5">
        <v>44486.0</v>
      </c>
      <c r="E8471" s="4" t="s">
        <v>54</v>
      </c>
      <c r="F8471" s="4" t="s">
        <v>55</v>
      </c>
      <c r="G8471" s="4" t="s">
        <v>74</v>
      </c>
      <c r="H8471" s="6" t="s">
        <v>18</v>
      </c>
      <c r="I8471" s="7">
        <v>39.0</v>
      </c>
      <c r="J8471" s="8">
        <v>140.0</v>
      </c>
      <c r="K8471" s="9">
        <v>5460.0</v>
      </c>
      <c r="L8471" s="9">
        <v>2020.2</v>
      </c>
      <c r="M8471" s="10">
        <v>0.37</v>
      </c>
      <c r="N8471" s="4" t="s">
        <v>30</v>
      </c>
      <c r="O8471" s="4" t="s">
        <v>23</v>
      </c>
      <c r="P8471" s="4" t="s">
        <v>21</v>
      </c>
    </row>
    <row r="8472" ht="14.25" customHeight="1">
      <c r="B8472" s="4" t="s">
        <v>31</v>
      </c>
      <c r="C8472" s="4">
        <v>1128299.0</v>
      </c>
      <c r="D8472" s="5">
        <v>44486.0</v>
      </c>
      <c r="E8472" s="4" t="s">
        <v>54</v>
      </c>
      <c r="F8472" s="4" t="s">
        <v>55</v>
      </c>
      <c r="G8472" s="4" t="s">
        <v>74</v>
      </c>
      <c r="H8472" s="6" t="s">
        <v>22</v>
      </c>
      <c r="I8472" s="7">
        <v>43.0</v>
      </c>
      <c r="J8472" s="8">
        <v>190.0</v>
      </c>
      <c r="K8472" s="9">
        <v>8170.0</v>
      </c>
      <c r="L8472" s="9">
        <v>2369.2999999999997</v>
      </c>
      <c r="M8472" s="10">
        <v>0.29</v>
      </c>
      <c r="N8472" s="4" t="s">
        <v>30</v>
      </c>
      <c r="O8472" s="4" t="s">
        <v>23</v>
      </c>
      <c r="P8472" s="4" t="s">
        <v>24</v>
      </c>
    </row>
    <row r="8473" ht="14.25" customHeight="1">
      <c r="B8473" s="4" t="s">
        <v>31</v>
      </c>
      <c r="C8473" s="4">
        <v>1128299.0</v>
      </c>
      <c r="D8473" s="5">
        <v>44486.0</v>
      </c>
      <c r="E8473" s="4" t="s">
        <v>54</v>
      </c>
      <c r="F8473" s="4" t="s">
        <v>55</v>
      </c>
      <c r="G8473" s="4" t="s">
        <v>74</v>
      </c>
      <c r="H8473" s="6" t="s">
        <v>25</v>
      </c>
      <c r="I8473" s="7">
        <v>43.0</v>
      </c>
      <c r="J8473" s="8">
        <v>128.0</v>
      </c>
      <c r="K8473" s="9">
        <v>5504.0</v>
      </c>
      <c r="L8473" s="9">
        <v>1871.36</v>
      </c>
      <c r="M8473" s="10">
        <v>0.33999999999999997</v>
      </c>
      <c r="N8473" s="4" t="s">
        <v>30</v>
      </c>
      <c r="O8473" s="4" t="s">
        <v>23</v>
      </c>
      <c r="P8473" s="4" t="s">
        <v>21</v>
      </c>
    </row>
    <row r="8474" ht="14.25" customHeight="1">
      <c r="B8474" s="4" t="s">
        <v>31</v>
      </c>
      <c r="C8474" s="4">
        <v>1128299.0</v>
      </c>
      <c r="D8474" s="5">
        <v>44486.0</v>
      </c>
      <c r="E8474" s="4" t="s">
        <v>54</v>
      </c>
      <c r="F8474" s="4" t="s">
        <v>55</v>
      </c>
      <c r="G8474" s="4" t="s">
        <v>74</v>
      </c>
      <c r="H8474" s="6" t="s">
        <v>26</v>
      </c>
      <c r="I8474" s="7">
        <v>40.0</v>
      </c>
      <c r="J8474" s="8">
        <v>120.0</v>
      </c>
      <c r="K8474" s="9">
        <v>4800.0</v>
      </c>
      <c r="L8474" s="9">
        <v>1680.0</v>
      </c>
      <c r="M8474" s="10">
        <v>0.35</v>
      </c>
      <c r="N8474" s="4" t="s">
        <v>30</v>
      </c>
      <c r="O8474" s="4" t="s">
        <v>23</v>
      </c>
      <c r="P8474" s="4" t="s">
        <v>21</v>
      </c>
    </row>
    <row r="8475" ht="14.25" customHeight="1">
      <c r="B8475" s="4" t="s">
        <v>31</v>
      </c>
      <c r="C8475" s="4">
        <v>1128299.0</v>
      </c>
      <c r="D8475" s="5">
        <v>44486.0</v>
      </c>
      <c r="E8475" s="4" t="s">
        <v>54</v>
      </c>
      <c r="F8475" s="4" t="s">
        <v>55</v>
      </c>
      <c r="G8475" s="4" t="s">
        <v>74</v>
      </c>
      <c r="H8475" s="6" t="s">
        <v>27</v>
      </c>
      <c r="I8475" s="7">
        <v>47.0</v>
      </c>
      <c r="J8475" s="8">
        <v>116.0</v>
      </c>
      <c r="K8475" s="9">
        <v>5452.0</v>
      </c>
      <c r="L8475" s="9">
        <v>1199.44</v>
      </c>
      <c r="M8475" s="10">
        <v>0.22</v>
      </c>
      <c r="N8475" s="4" t="s">
        <v>30</v>
      </c>
      <c r="O8475" s="4" t="s">
        <v>23</v>
      </c>
      <c r="P8475" s="4" t="s">
        <v>24</v>
      </c>
    </row>
    <row r="8476" ht="14.25" customHeight="1">
      <c r="B8476" s="4" t="s">
        <v>31</v>
      </c>
      <c r="C8476" s="4">
        <v>1128299.0</v>
      </c>
      <c r="D8476" s="5">
        <v>44486.0</v>
      </c>
      <c r="E8476" s="4" t="s">
        <v>54</v>
      </c>
      <c r="F8476" s="4" t="s">
        <v>55</v>
      </c>
      <c r="G8476" s="4" t="s">
        <v>74</v>
      </c>
      <c r="H8476" s="6" t="s">
        <v>28</v>
      </c>
      <c r="I8476" s="7">
        <v>53.0</v>
      </c>
      <c r="J8476" s="8">
        <v>140.0</v>
      </c>
      <c r="K8476" s="9">
        <v>7420.0</v>
      </c>
      <c r="L8476" s="9">
        <v>3858.4</v>
      </c>
      <c r="M8476" s="10">
        <v>0.52</v>
      </c>
      <c r="N8476" s="4" t="s">
        <v>30</v>
      </c>
      <c r="O8476" s="4" t="s">
        <v>20</v>
      </c>
      <c r="P8476" s="4" t="s">
        <v>21</v>
      </c>
    </row>
    <row r="8477" ht="14.25" customHeight="1">
      <c r="B8477" s="4" t="s">
        <v>31</v>
      </c>
      <c r="C8477" s="4">
        <v>1128299.0</v>
      </c>
      <c r="D8477" s="5">
        <v>44517.0</v>
      </c>
      <c r="E8477" s="4" t="s">
        <v>54</v>
      </c>
      <c r="F8477" s="4" t="s">
        <v>55</v>
      </c>
      <c r="G8477" s="4" t="s">
        <v>74</v>
      </c>
      <c r="H8477" s="6" t="s">
        <v>18</v>
      </c>
      <c r="I8477" s="7">
        <v>41.0</v>
      </c>
      <c r="J8477" s="8">
        <v>188.0</v>
      </c>
      <c r="K8477" s="9">
        <v>7708.0</v>
      </c>
      <c r="L8477" s="9">
        <v>2620.72</v>
      </c>
      <c r="M8477" s="10">
        <v>0.33999999999999997</v>
      </c>
      <c r="N8477" s="4" t="s">
        <v>30</v>
      </c>
      <c r="O8477" s="4" t="s">
        <v>20</v>
      </c>
      <c r="P8477" s="4" t="s">
        <v>21</v>
      </c>
    </row>
    <row r="8478" ht="14.25" customHeight="1">
      <c r="B8478" s="4" t="s">
        <v>31</v>
      </c>
      <c r="C8478" s="4">
        <v>1128299.0</v>
      </c>
      <c r="D8478" s="5">
        <v>44517.0</v>
      </c>
      <c r="E8478" s="4" t="s">
        <v>54</v>
      </c>
      <c r="F8478" s="4" t="s">
        <v>55</v>
      </c>
      <c r="G8478" s="4" t="s">
        <v>74</v>
      </c>
      <c r="H8478" s="6" t="s">
        <v>22</v>
      </c>
      <c r="I8478" s="7">
        <v>46.0</v>
      </c>
      <c r="J8478" s="8">
        <v>231.0</v>
      </c>
      <c r="K8478" s="9">
        <v>10626.0</v>
      </c>
      <c r="L8478" s="9">
        <v>3400.32</v>
      </c>
      <c r="M8478" s="10">
        <v>0.32</v>
      </c>
      <c r="N8478" s="4" t="s">
        <v>30</v>
      </c>
      <c r="O8478" s="4" t="s">
        <v>23</v>
      </c>
      <c r="P8478" s="4" t="s">
        <v>24</v>
      </c>
    </row>
    <row r="8479" ht="14.25" customHeight="1">
      <c r="B8479" s="4" t="s">
        <v>31</v>
      </c>
      <c r="C8479" s="4">
        <v>1128299.0</v>
      </c>
      <c r="D8479" s="5">
        <v>44517.0</v>
      </c>
      <c r="E8479" s="4" t="s">
        <v>54</v>
      </c>
      <c r="F8479" s="4" t="s">
        <v>55</v>
      </c>
      <c r="G8479" s="4" t="s">
        <v>74</v>
      </c>
      <c r="H8479" s="6" t="s">
        <v>25</v>
      </c>
      <c r="I8479" s="7">
        <v>44.0</v>
      </c>
      <c r="J8479" s="8">
        <v>173.0</v>
      </c>
      <c r="K8479" s="9">
        <v>7612.0</v>
      </c>
      <c r="L8479" s="9">
        <v>2816.44</v>
      </c>
      <c r="M8479" s="10">
        <v>0.37</v>
      </c>
      <c r="N8479" s="4" t="s">
        <v>30</v>
      </c>
      <c r="O8479" s="4" t="s">
        <v>23</v>
      </c>
      <c r="P8479" s="4" t="s">
        <v>24</v>
      </c>
    </row>
    <row r="8480" ht="14.25" customHeight="1">
      <c r="B8480" s="4" t="s">
        <v>31</v>
      </c>
      <c r="C8480" s="4">
        <v>1128299.0</v>
      </c>
      <c r="D8480" s="5">
        <v>44517.0</v>
      </c>
      <c r="E8480" s="4" t="s">
        <v>54</v>
      </c>
      <c r="F8480" s="4" t="s">
        <v>55</v>
      </c>
      <c r="G8480" s="4" t="s">
        <v>74</v>
      </c>
      <c r="H8480" s="6" t="s">
        <v>26</v>
      </c>
      <c r="I8480" s="7">
        <v>47.0</v>
      </c>
      <c r="J8480" s="8">
        <v>170.0</v>
      </c>
      <c r="K8480" s="9">
        <v>7990.0</v>
      </c>
      <c r="L8480" s="9">
        <v>2716.6</v>
      </c>
      <c r="M8480" s="10">
        <v>0.33999999999999997</v>
      </c>
      <c r="N8480" s="4" t="s">
        <v>30</v>
      </c>
      <c r="O8480" s="4" t="s">
        <v>23</v>
      </c>
      <c r="P8480" s="4" t="s">
        <v>24</v>
      </c>
    </row>
    <row r="8481" ht="14.25" customHeight="1">
      <c r="B8481" s="4" t="s">
        <v>31</v>
      </c>
      <c r="C8481" s="4">
        <v>1128299.0</v>
      </c>
      <c r="D8481" s="5">
        <v>44517.0</v>
      </c>
      <c r="E8481" s="4" t="s">
        <v>54</v>
      </c>
      <c r="F8481" s="4" t="s">
        <v>55</v>
      </c>
      <c r="G8481" s="4" t="s">
        <v>74</v>
      </c>
      <c r="H8481" s="6" t="s">
        <v>27</v>
      </c>
      <c r="I8481" s="7">
        <v>58.0</v>
      </c>
      <c r="J8481" s="8">
        <v>147.0</v>
      </c>
      <c r="K8481" s="9">
        <v>8526.0</v>
      </c>
      <c r="L8481" s="9">
        <v>2302.02</v>
      </c>
      <c r="M8481" s="10">
        <v>0.27</v>
      </c>
      <c r="N8481" s="4" t="s">
        <v>30</v>
      </c>
      <c r="O8481" s="4" t="s">
        <v>29</v>
      </c>
      <c r="P8481" s="4" t="s">
        <v>24</v>
      </c>
    </row>
    <row r="8482" ht="14.25" customHeight="1">
      <c r="B8482" s="4" t="s">
        <v>31</v>
      </c>
      <c r="C8482" s="4">
        <v>1128299.0</v>
      </c>
      <c r="D8482" s="5">
        <v>44517.0</v>
      </c>
      <c r="E8482" s="4" t="s">
        <v>54</v>
      </c>
      <c r="F8482" s="4" t="s">
        <v>55</v>
      </c>
      <c r="G8482" s="4" t="s">
        <v>74</v>
      </c>
      <c r="H8482" s="6" t="s">
        <v>28</v>
      </c>
      <c r="I8482" s="7">
        <v>66.0</v>
      </c>
      <c r="J8482" s="8">
        <v>198.0</v>
      </c>
      <c r="K8482" s="9">
        <v>13068.0</v>
      </c>
      <c r="L8482" s="9">
        <v>6534.0</v>
      </c>
      <c r="M8482" s="10">
        <v>0.5</v>
      </c>
      <c r="N8482" s="4" t="s">
        <v>30</v>
      </c>
      <c r="O8482" s="4" t="s">
        <v>23</v>
      </c>
      <c r="P8482" s="4" t="s">
        <v>21</v>
      </c>
    </row>
    <row r="8483" ht="14.25" customHeight="1">
      <c r="B8483" s="4" t="s">
        <v>31</v>
      </c>
      <c r="C8483" s="4">
        <v>1128299.0</v>
      </c>
      <c r="D8483" s="5">
        <v>44546.0</v>
      </c>
      <c r="E8483" s="4" t="s">
        <v>54</v>
      </c>
      <c r="F8483" s="4" t="s">
        <v>55</v>
      </c>
      <c r="G8483" s="4" t="s">
        <v>74</v>
      </c>
      <c r="H8483" s="6" t="s">
        <v>18</v>
      </c>
      <c r="I8483" s="7">
        <v>58.0</v>
      </c>
      <c r="J8483" s="8">
        <v>280.0</v>
      </c>
      <c r="K8483" s="9">
        <v>16240.0</v>
      </c>
      <c r="L8483" s="9">
        <v>5846.4</v>
      </c>
      <c r="M8483" s="10">
        <v>0.36</v>
      </c>
      <c r="N8483" s="4" t="s">
        <v>30</v>
      </c>
      <c r="O8483" s="4" t="s">
        <v>23</v>
      </c>
      <c r="P8483" s="4" t="s">
        <v>21</v>
      </c>
    </row>
    <row r="8484" ht="14.25" customHeight="1">
      <c r="B8484" s="4" t="s">
        <v>31</v>
      </c>
      <c r="C8484" s="4">
        <v>1128299.0</v>
      </c>
      <c r="D8484" s="5">
        <v>44546.0</v>
      </c>
      <c r="E8484" s="4" t="s">
        <v>54</v>
      </c>
      <c r="F8484" s="4" t="s">
        <v>55</v>
      </c>
      <c r="G8484" s="4" t="s">
        <v>74</v>
      </c>
      <c r="H8484" s="6" t="s">
        <v>22</v>
      </c>
      <c r="I8484" s="7">
        <v>55.0</v>
      </c>
      <c r="J8484" s="8">
        <v>256.0</v>
      </c>
      <c r="K8484" s="9">
        <v>14080.0</v>
      </c>
      <c r="L8484" s="9">
        <v>4364.8</v>
      </c>
      <c r="M8484" s="10">
        <v>0.31</v>
      </c>
      <c r="N8484" s="4" t="s">
        <v>30</v>
      </c>
      <c r="O8484" s="4" t="s">
        <v>23</v>
      </c>
      <c r="P8484" s="4" t="s">
        <v>21</v>
      </c>
    </row>
    <row r="8485" ht="14.25" customHeight="1">
      <c r="B8485" s="4" t="s">
        <v>36</v>
      </c>
      <c r="C8485" s="4">
        <v>1128299.0</v>
      </c>
      <c r="D8485" s="5">
        <v>44546.0</v>
      </c>
      <c r="E8485" s="4" t="s">
        <v>54</v>
      </c>
      <c r="F8485" s="4" t="s">
        <v>55</v>
      </c>
      <c r="G8485" s="4" t="s">
        <v>74</v>
      </c>
      <c r="H8485" s="6" t="s">
        <v>25</v>
      </c>
      <c r="I8485" s="7">
        <v>64.0</v>
      </c>
      <c r="J8485" s="8">
        <v>204.0</v>
      </c>
      <c r="K8485" s="9">
        <v>13056.0</v>
      </c>
      <c r="L8485" s="9">
        <v>4308.48</v>
      </c>
      <c r="M8485" s="10">
        <v>0.32999999999999996</v>
      </c>
      <c r="N8485" s="4" t="s">
        <v>30</v>
      </c>
      <c r="O8485" s="4" t="s">
        <v>23</v>
      </c>
      <c r="P8485" s="4" t="s">
        <v>24</v>
      </c>
    </row>
    <row r="8486" ht="14.25" customHeight="1">
      <c r="B8486" s="4" t="s">
        <v>36</v>
      </c>
      <c r="C8486" s="4">
        <v>1128299.0</v>
      </c>
      <c r="D8486" s="5">
        <v>44546.0</v>
      </c>
      <c r="E8486" s="4" t="s">
        <v>54</v>
      </c>
      <c r="F8486" s="4" t="s">
        <v>55</v>
      </c>
      <c r="G8486" s="4" t="s">
        <v>74</v>
      </c>
      <c r="H8486" s="6" t="s">
        <v>26</v>
      </c>
      <c r="I8486" s="7">
        <v>58.0</v>
      </c>
      <c r="J8486" s="8">
        <v>204.0</v>
      </c>
      <c r="K8486" s="9">
        <v>11832.0</v>
      </c>
      <c r="L8486" s="9">
        <v>4022.8799999999997</v>
      </c>
      <c r="M8486" s="10">
        <v>0.33999999999999997</v>
      </c>
      <c r="N8486" s="4" t="s">
        <v>30</v>
      </c>
      <c r="O8486" s="4" t="s">
        <v>23</v>
      </c>
      <c r="P8486" s="4" t="s">
        <v>21</v>
      </c>
    </row>
    <row r="8487" ht="14.25" customHeight="1">
      <c r="B8487" s="4" t="s">
        <v>36</v>
      </c>
      <c r="C8487" s="4">
        <v>1128299.0</v>
      </c>
      <c r="D8487" s="5">
        <v>44546.0</v>
      </c>
      <c r="E8487" s="4" t="s">
        <v>54</v>
      </c>
      <c r="F8487" s="4" t="s">
        <v>55</v>
      </c>
      <c r="G8487" s="4" t="s">
        <v>74</v>
      </c>
      <c r="H8487" s="6" t="s">
        <v>27</v>
      </c>
      <c r="I8487" s="7">
        <v>64.0</v>
      </c>
      <c r="J8487" s="8">
        <v>179.0</v>
      </c>
      <c r="K8487" s="9">
        <v>11456.0</v>
      </c>
      <c r="L8487" s="9">
        <v>2978.56</v>
      </c>
      <c r="M8487" s="10">
        <v>0.26</v>
      </c>
      <c r="N8487" s="4" t="s">
        <v>30</v>
      </c>
      <c r="O8487" s="4" t="s">
        <v>23</v>
      </c>
      <c r="P8487" s="4" t="s">
        <v>21</v>
      </c>
    </row>
    <row r="8488" ht="14.25" customHeight="1">
      <c r="B8488" s="4" t="s">
        <v>36</v>
      </c>
      <c r="C8488" s="4">
        <v>1128299.0</v>
      </c>
      <c r="D8488" s="5">
        <v>44546.0</v>
      </c>
      <c r="E8488" s="4" t="s">
        <v>54</v>
      </c>
      <c r="F8488" s="4" t="s">
        <v>55</v>
      </c>
      <c r="G8488" s="4" t="s">
        <v>74</v>
      </c>
      <c r="H8488" s="6" t="s">
        <v>28</v>
      </c>
      <c r="I8488" s="7">
        <v>64.0</v>
      </c>
      <c r="J8488" s="8">
        <v>200.0</v>
      </c>
      <c r="K8488" s="9">
        <v>12800.0</v>
      </c>
      <c r="L8488" s="9">
        <v>6144.0</v>
      </c>
      <c r="M8488" s="10">
        <v>0.48</v>
      </c>
      <c r="N8488" s="4" t="s">
        <v>30</v>
      </c>
      <c r="O8488" s="4" t="s">
        <v>23</v>
      </c>
      <c r="P8488" s="4" t="s">
        <v>24</v>
      </c>
    </row>
    <row r="8489" ht="14.25" customHeight="1">
      <c r="B8489" s="4" t="s">
        <v>36</v>
      </c>
      <c r="C8489" s="4">
        <v>1185732.0</v>
      </c>
      <c r="D8489" s="5">
        <v>44208.0</v>
      </c>
      <c r="E8489" s="4" t="s">
        <v>54</v>
      </c>
      <c r="F8489" s="4" t="s">
        <v>55</v>
      </c>
      <c r="G8489" s="4" t="s">
        <v>74</v>
      </c>
      <c r="H8489" s="6" t="s">
        <v>18</v>
      </c>
      <c r="I8489" s="7">
        <v>30.0</v>
      </c>
      <c r="J8489" s="8">
        <v>272.0</v>
      </c>
      <c r="K8489" s="9">
        <v>8160.0</v>
      </c>
      <c r="L8489" s="9">
        <v>4161.6</v>
      </c>
      <c r="M8489" s="10">
        <v>0.51</v>
      </c>
      <c r="N8489" s="4" t="s">
        <v>30</v>
      </c>
      <c r="O8489" s="4" t="s">
        <v>29</v>
      </c>
      <c r="P8489" s="4" t="s">
        <v>24</v>
      </c>
    </row>
    <row r="8490" ht="14.25" customHeight="1">
      <c r="B8490" s="4" t="s">
        <v>36</v>
      </c>
      <c r="C8490" s="4">
        <v>1185732.0</v>
      </c>
      <c r="D8490" s="5">
        <v>44208.0</v>
      </c>
      <c r="E8490" s="4" t="s">
        <v>54</v>
      </c>
      <c r="F8490" s="4" t="s">
        <v>55</v>
      </c>
      <c r="G8490" s="4" t="s">
        <v>74</v>
      </c>
      <c r="H8490" s="6" t="s">
        <v>22</v>
      </c>
      <c r="I8490" s="7">
        <v>36.0</v>
      </c>
      <c r="J8490" s="8">
        <v>221.0</v>
      </c>
      <c r="K8490" s="9">
        <v>7956.0</v>
      </c>
      <c r="L8490" s="9">
        <v>3182.3999999999996</v>
      </c>
      <c r="M8490" s="10">
        <v>0.39999999999999997</v>
      </c>
      <c r="N8490" s="4" t="s">
        <v>30</v>
      </c>
      <c r="O8490" s="4" t="s">
        <v>29</v>
      </c>
      <c r="P8490" s="4" t="s">
        <v>21</v>
      </c>
    </row>
    <row r="8491" ht="14.25" customHeight="1">
      <c r="B8491" s="4" t="s">
        <v>36</v>
      </c>
      <c r="C8491" s="4">
        <v>1185732.0</v>
      </c>
      <c r="D8491" s="5">
        <v>44208.0</v>
      </c>
      <c r="E8491" s="4" t="s">
        <v>54</v>
      </c>
      <c r="F8491" s="4" t="s">
        <v>55</v>
      </c>
      <c r="G8491" s="4" t="s">
        <v>74</v>
      </c>
      <c r="H8491" s="6" t="s">
        <v>25</v>
      </c>
      <c r="I8491" s="7">
        <v>26.0</v>
      </c>
      <c r="J8491" s="8">
        <v>202.0</v>
      </c>
      <c r="K8491" s="9">
        <v>5252.0</v>
      </c>
      <c r="L8491" s="9">
        <v>1523.08</v>
      </c>
      <c r="M8491" s="10">
        <v>0.29</v>
      </c>
      <c r="N8491" s="4" t="s">
        <v>30</v>
      </c>
      <c r="O8491" s="4" t="s">
        <v>20</v>
      </c>
      <c r="P8491" s="4" t="s">
        <v>24</v>
      </c>
    </row>
    <row r="8492" ht="14.25" customHeight="1">
      <c r="B8492" s="4" t="s">
        <v>36</v>
      </c>
      <c r="C8492" s="4">
        <v>1185732.0</v>
      </c>
      <c r="D8492" s="5">
        <v>44208.0</v>
      </c>
      <c r="E8492" s="4" t="s">
        <v>54</v>
      </c>
      <c r="F8492" s="4" t="s">
        <v>55</v>
      </c>
      <c r="G8492" s="4" t="s">
        <v>74</v>
      </c>
      <c r="H8492" s="6" t="s">
        <v>26</v>
      </c>
      <c r="I8492" s="7">
        <v>30.0</v>
      </c>
      <c r="J8492" s="8">
        <v>170.0</v>
      </c>
      <c r="K8492" s="9">
        <v>5100.0</v>
      </c>
      <c r="L8492" s="9">
        <v>1887.0</v>
      </c>
      <c r="M8492" s="10">
        <v>0.37</v>
      </c>
      <c r="N8492" s="4" t="s">
        <v>30</v>
      </c>
      <c r="O8492" s="4" t="s">
        <v>23</v>
      </c>
      <c r="P8492" s="4" t="s">
        <v>24</v>
      </c>
    </row>
    <row r="8493" ht="14.25" customHeight="1">
      <c r="B8493" s="4" t="s">
        <v>36</v>
      </c>
      <c r="C8493" s="4">
        <v>1185732.0</v>
      </c>
      <c r="D8493" s="5">
        <v>44208.0</v>
      </c>
      <c r="E8493" s="4" t="s">
        <v>54</v>
      </c>
      <c r="F8493" s="4" t="s">
        <v>55</v>
      </c>
      <c r="G8493" s="4" t="s">
        <v>74</v>
      </c>
      <c r="H8493" s="6" t="s">
        <v>27</v>
      </c>
      <c r="I8493" s="7">
        <v>36.0</v>
      </c>
      <c r="J8493" s="8">
        <v>193.0</v>
      </c>
      <c r="K8493" s="9">
        <v>6948.0</v>
      </c>
      <c r="L8493" s="9">
        <v>2848.68</v>
      </c>
      <c r="M8493" s="10">
        <v>0.41</v>
      </c>
      <c r="N8493" s="4" t="s">
        <v>30</v>
      </c>
      <c r="O8493" s="4" t="s">
        <v>29</v>
      </c>
      <c r="P8493" s="4" t="s">
        <v>24</v>
      </c>
    </row>
    <row r="8494" ht="14.25" customHeight="1">
      <c r="B8494" s="4" t="s">
        <v>36</v>
      </c>
      <c r="C8494" s="4">
        <v>1185732.0</v>
      </c>
      <c r="D8494" s="5">
        <v>44208.0</v>
      </c>
      <c r="E8494" s="4" t="s">
        <v>54</v>
      </c>
      <c r="F8494" s="4" t="s">
        <v>55</v>
      </c>
      <c r="G8494" s="4" t="s">
        <v>74</v>
      </c>
      <c r="H8494" s="6" t="s">
        <v>28</v>
      </c>
      <c r="I8494" s="7">
        <v>35.0</v>
      </c>
      <c r="J8494" s="8">
        <v>221.0</v>
      </c>
      <c r="K8494" s="9">
        <v>7735.0</v>
      </c>
      <c r="L8494" s="9">
        <v>4254.25</v>
      </c>
      <c r="M8494" s="10">
        <v>0.55</v>
      </c>
      <c r="N8494" s="4" t="s">
        <v>30</v>
      </c>
      <c r="O8494" s="4" t="s">
        <v>20</v>
      </c>
      <c r="P8494" s="4" t="s">
        <v>21</v>
      </c>
    </row>
    <row r="8495" ht="14.25" customHeight="1">
      <c r="B8495" s="4" t="s">
        <v>36</v>
      </c>
      <c r="C8495" s="4">
        <v>1185732.0</v>
      </c>
      <c r="D8495" s="5">
        <v>44237.0</v>
      </c>
      <c r="E8495" s="4" t="s">
        <v>54</v>
      </c>
      <c r="F8495" s="4" t="s">
        <v>55</v>
      </c>
      <c r="G8495" s="4" t="s">
        <v>74</v>
      </c>
      <c r="H8495" s="6" t="s">
        <v>18</v>
      </c>
      <c r="I8495" s="7">
        <v>36.0</v>
      </c>
      <c r="J8495" s="8">
        <v>288.0</v>
      </c>
      <c r="K8495" s="9">
        <v>10368.0</v>
      </c>
      <c r="L8495" s="9">
        <v>4872.96</v>
      </c>
      <c r="M8495" s="10">
        <v>0.47000000000000003</v>
      </c>
      <c r="N8495" s="4" t="s">
        <v>30</v>
      </c>
      <c r="O8495" s="4" t="s">
        <v>23</v>
      </c>
      <c r="P8495" s="4" t="s">
        <v>21</v>
      </c>
    </row>
    <row r="8496" ht="14.25" customHeight="1">
      <c r="B8496" s="4" t="s">
        <v>36</v>
      </c>
      <c r="C8496" s="4">
        <v>1185732.0</v>
      </c>
      <c r="D8496" s="5">
        <v>44237.0</v>
      </c>
      <c r="E8496" s="4" t="s">
        <v>54</v>
      </c>
      <c r="F8496" s="4" t="s">
        <v>55</v>
      </c>
      <c r="G8496" s="4" t="s">
        <v>74</v>
      </c>
      <c r="H8496" s="6" t="s">
        <v>22</v>
      </c>
      <c r="I8496" s="7">
        <v>31.0</v>
      </c>
      <c r="J8496" s="8">
        <v>165.0</v>
      </c>
      <c r="K8496" s="9">
        <v>5115.0</v>
      </c>
      <c r="L8496" s="9">
        <v>2097.15</v>
      </c>
      <c r="M8496" s="10">
        <v>0.41</v>
      </c>
      <c r="N8496" s="4" t="s">
        <v>30</v>
      </c>
      <c r="O8496" s="4" t="s">
        <v>29</v>
      </c>
      <c r="P8496" s="4" t="s">
        <v>24</v>
      </c>
    </row>
    <row r="8497" ht="14.25" customHeight="1">
      <c r="B8497" s="4" t="s">
        <v>36</v>
      </c>
      <c r="C8497" s="4">
        <v>1185732.0</v>
      </c>
      <c r="D8497" s="5">
        <v>44237.0</v>
      </c>
      <c r="E8497" s="4" t="s">
        <v>54</v>
      </c>
      <c r="F8497" s="4" t="s">
        <v>55</v>
      </c>
      <c r="G8497" s="4" t="s">
        <v>74</v>
      </c>
      <c r="H8497" s="6" t="s">
        <v>25</v>
      </c>
      <c r="I8497" s="7">
        <v>23.0</v>
      </c>
      <c r="J8497" s="8">
        <v>204.0</v>
      </c>
      <c r="K8497" s="9">
        <v>4692.0</v>
      </c>
      <c r="L8497" s="9">
        <v>1501.44</v>
      </c>
      <c r="M8497" s="10">
        <v>0.32</v>
      </c>
      <c r="N8497" s="4" t="s">
        <v>30</v>
      </c>
      <c r="O8497" s="4" t="s">
        <v>29</v>
      </c>
      <c r="P8497" s="4" t="s">
        <v>21</v>
      </c>
    </row>
    <row r="8498" ht="14.25" customHeight="1">
      <c r="B8498" s="4" t="s">
        <v>15</v>
      </c>
      <c r="C8498" s="4">
        <v>1128299.0</v>
      </c>
      <c r="D8498" s="5">
        <v>44251.0</v>
      </c>
      <c r="E8498" s="4" t="s">
        <v>54</v>
      </c>
      <c r="F8498" s="4" t="s">
        <v>78</v>
      </c>
      <c r="G8498" s="4" t="s">
        <v>79</v>
      </c>
      <c r="H8498" s="6" t="s">
        <v>26</v>
      </c>
      <c r="I8498" s="7">
        <v>28.0</v>
      </c>
      <c r="J8498" s="8">
        <v>64.0</v>
      </c>
      <c r="K8498" s="9">
        <v>1792.0</v>
      </c>
      <c r="L8498" s="9">
        <v>734.7199999999999</v>
      </c>
      <c r="M8498" s="10">
        <v>0.41</v>
      </c>
      <c r="N8498" s="4" t="s">
        <v>30</v>
      </c>
      <c r="O8498" s="4" t="s">
        <v>29</v>
      </c>
      <c r="P8498" s="4" t="s">
        <v>21</v>
      </c>
    </row>
    <row r="8499" ht="14.25" customHeight="1">
      <c r="B8499" s="4" t="s">
        <v>15</v>
      </c>
      <c r="C8499" s="4">
        <v>1128299.0</v>
      </c>
      <c r="D8499" s="5">
        <v>44251.0</v>
      </c>
      <c r="E8499" s="4" t="s">
        <v>54</v>
      </c>
      <c r="F8499" s="4" t="s">
        <v>78</v>
      </c>
      <c r="G8499" s="4" t="s">
        <v>79</v>
      </c>
      <c r="H8499" s="6" t="s">
        <v>27</v>
      </c>
      <c r="I8499" s="7">
        <v>29.0</v>
      </c>
      <c r="J8499" s="8">
        <v>39.0</v>
      </c>
      <c r="K8499" s="9">
        <v>1131.0</v>
      </c>
      <c r="L8499" s="9">
        <v>508.95</v>
      </c>
      <c r="M8499" s="10">
        <v>0.45</v>
      </c>
      <c r="N8499" s="4" t="s">
        <v>30</v>
      </c>
      <c r="O8499" s="4" t="s">
        <v>23</v>
      </c>
      <c r="P8499" s="4" t="s">
        <v>21</v>
      </c>
    </row>
    <row r="8500" ht="14.25" customHeight="1">
      <c r="B8500" s="4" t="s">
        <v>15</v>
      </c>
      <c r="C8500" s="4">
        <v>1128299.0</v>
      </c>
      <c r="D8500" s="5">
        <v>44251.0</v>
      </c>
      <c r="E8500" s="4" t="s">
        <v>54</v>
      </c>
      <c r="F8500" s="4" t="s">
        <v>78</v>
      </c>
      <c r="G8500" s="4" t="s">
        <v>79</v>
      </c>
      <c r="H8500" s="6" t="s">
        <v>28</v>
      </c>
      <c r="I8500" s="7">
        <v>30.0</v>
      </c>
      <c r="J8500" s="8">
        <v>107.0</v>
      </c>
      <c r="K8500" s="9">
        <v>3210.0</v>
      </c>
      <c r="L8500" s="9">
        <v>1155.6</v>
      </c>
      <c r="M8500" s="10">
        <v>0.36</v>
      </c>
      <c r="N8500" s="4" t="s">
        <v>30</v>
      </c>
      <c r="O8500" s="4" t="s">
        <v>20</v>
      </c>
      <c r="P8500" s="4" t="s">
        <v>21</v>
      </c>
    </row>
    <row r="8501" ht="14.25" customHeight="1">
      <c r="B8501" s="4" t="s">
        <v>15</v>
      </c>
      <c r="C8501" s="4">
        <v>1128299.0</v>
      </c>
      <c r="D8501" s="5">
        <v>44278.0</v>
      </c>
      <c r="E8501" s="4" t="s">
        <v>54</v>
      </c>
      <c r="F8501" s="4" t="s">
        <v>78</v>
      </c>
      <c r="G8501" s="4" t="s">
        <v>79</v>
      </c>
      <c r="H8501" s="6" t="s">
        <v>18</v>
      </c>
      <c r="I8501" s="7">
        <v>30.0</v>
      </c>
      <c r="J8501" s="8">
        <v>162.0</v>
      </c>
      <c r="K8501" s="9">
        <v>4860.0</v>
      </c>
      <c r="L8501" s="9">
        <v>1846.8</v>
      </c>
      <c r="M8501" s="10">
        <v>0.38</v>
      </c>
      <c r="N8501" s="4" t="s">
        <v>30</v>
      </c>
      <c r="O8501" s="4" t="s">
        <v>20</v>
      </c>
      <c r="P8501" s="4" t="s">
        <v>21</v>
      </c>
    </row>
    <row r="8502" ht="14.25" customHeight="1">
      <c r="B8502" s="4" t="s">
        <v>15</v>
      </c>
      <c r="C8502" s="4">
        <v>1128299.0</v>
      </c>
      <c r="D8502" s="5">
        <v>44278.0</v>
      </c>
      <c r="E8502" s="4" t="s">
        <v>54</v>
      </c>
      <c r="F8502" s="4" t="s">
        <v>78</v>
      </c>
      <c r="G8502" s="4" t="s">
        <v>79</v>
      </c>
      <c r="H8502" s="6" t="s">
        <v>22</v>
      </c>
      <c r="I8502" s="7">
        <v>35.0</v>
      </c>
      <c r="J8502" s="8">
        <v>98.0</v>
      </c>
      <c r="K8502" s="9">
        <v>3430.0</v>
      </c>
      <c r="L8502" s="9">
        <v>1406.3</v>
      </c>
      <c r="M8502" s="10">
        <v>0.41</v>
      </c>
      <c r="N8502" s="4" t="s">
        <v>30</v>
      </c>
      <c r="O8502" s="4" t="s">
        <v>20</v>
      </c>
      <c r="P8502" s="4" t="s">
        <v>21</v>
      </c>
    </row>
    <row r="8503" ht="14.25" customHeight="1">
      <c r="B8503" s="4" t="s">
        <v>15</v>
      </c>
      <c r="C8503" s="4">
        <v>1128299.0</v>
      </c>
      <c r="D8503" s="5">
        <v>44278.0</v>
      </c>
      <c r="E8503" s="4" t="s">
        <v>54</v>
      </c>
      <c r="F8503" s="4" t="s">
        <v>78</v>
      </c>
      <c r="G8503" s="4" t="s">
        <v>79</v>
      </c>
      <c r="H8503" s="6" t="s">
        <v>25</v>
      </c>
      <c r="I8503" s="7">
        <v>43.0</v>
      </c>
      <c r="J8503" s="8">
        <v>112.0</v>
      </c>
      <c r="K8503" s="9">
        <v>4816.0</v>
      </c>
      <c r="L8503" s="9">
        <v>1974.56</v>
      </c>
      <c r="M8503" s="10">
        <v>0.41</v>
      </c>
      <c r="N8503" s="4" t="s">
        <v>30</v>
      </c>
      <c r="O8503" s="4" t="s">
        <v>20</v>
      </c>
      <c r="P8503" s="4" t="s">
        <v>24</v>
      </c>
    </row>
    <row r="8504" ht="14.25" customHeight="1">
      <c r="B8504" s="4" t="s">
        <v>15</v>
      </c>
      <c r="C8504" s="4">
        <v>1128299.0</v>
      </c>
      <c r="D8504" s="5">
        <v>44278.0</v>
      </c>
      <c r="E8504" s="4" t="s">
        <v>54</v>
      </c>
      <c r="F8504" s="4" t="s">
        <v>78</v>
      </c>
      <c r="G8504" s="4" t="s">
        <v>79</v>
      </c>
      <c r="H8504" s="6" t="s">
        <v>26</v>
      </c>
      <c r="I8504" s="7">
        <v>38.0</v>
      </c>
      <c r="J8504" s="8">
        <v>78.0</v>
      </c>
      <c r="K8504" s="9">
        <v>2964.0</v>
      </c>
      <c r="L8504" s="9">
        <v>1155.9599999999998</v>
      </c>
      <c r="M8504" s="10">
        <v>0.38999999999999996</v>
      </c>
      <c r="N8504" s="4" t="s">
        <v>30</v>
      </c>
      <c r="O8504" s="4" t="s">
        <v>23</v>
      </c>
      <c r="P8504" s="4" t="s">
        <v>21</v>
      </c>
    </row>
    <row r="8505" ht="14.25" customHeight="1">
      <c r="B8505" s="4" t="s">
        <v>15</v>
      </c>
      <c r="C8505" s="4">
        <v>1128299.0</v>
      </c>
      <c r="D8505" s="5">
        <v>44278.0</v>
      </c>
      <c r="E8505" s="4" t="s">
        <v>54</v>
      </c>
      <c r="F8505" s="4" t="s">
        <v>78</v>
      </c>
      <c r="G8505" s="4" t="s">
        <v>79</v>
      </c>
      <c r="H8505" s="6" t="s">
        <v>27</v>
      </c>
      <c r="I8505" s="7">
        <v>43.0</v>
      </c>
      <c r="J8505" s="8">
        <v>33.0</v>
      </c>
      <c r="K8505" s="9">
        <v>1419.0</v>
      </c>
      <c r="L8505" s="9">
        <v>595.98</v>
      </c>
      <c r="M8505" s="10">
        <v>0.42000000000000004</v>
      </c>
      <c r="N8505" s="4" t="s">
        <v>30</v>
      </c>
      <c r="O8505" s="4" t="s">
        <v>23</v>
      </c>
      <c r="P8505" s="4" t="s">
        <v>24</v>
      </c>
    </row>
    <row r="8506" ht="14.25" customHeight="1">
      <c r="B8506" s="4" t="s">
        <v>15</v>
      </c>
      <c r="C8506" s="4">
        <v>1128299.0</v>
      </c>
      <c r="D8506" s="5">
        <v>44278.0</v>
      </c>
      <c r="E8506" s="4" t="s">
        <v>54</v>
      </c>
      <c r="F8506" s="4" t="s">
        <v>78</v>
      </c>
      <c r="G8506" s="4" t="s">
        <v>79</v>
      </c>
      <c r="H8506" s="6" t="s">
        <v>28</v>
      </c>
      <c r="I8506" s="7">
        <v>35.0</v>
      </c>
      <c r="J8506" s="8">
        <v>102.0</v>
      </c>
      <c r="K8506" s="9">
        <v>3570.0</v>
      </c>
      <c r="L8506" s="9">
        <v>1285.2</v>
      </c>
      <c r="M8506" s="10">
        <v>0.36</v>
      </c>
      <c r="N8506" s="4" t="s">
        <v>30</v>
      </c>
      <c r="O8506" s="4" t="s">
        <v>23</v>
      </c>
      <c r="P8506" s="4" t="s">
        <v>24</v>
      </c>
    </row>
    <row r="8507" ht="14.25" customHeight="1">
      <c r="B8507" s="4" t="s">
        <v>15</v>
      </c>
      <c r="C8507" s="4">
        <v>1128299.0</v>
      </c>
      <c r="D8507" s="5">
        <v>44310.0</v>
      </c>
      <c r="E8507" s="4" t="s">
        <v>54</v>
      </c>
      <c r="F8507" s="4" t="s">
        <v>78</v>
      </c>
      <c r="G8507" s="4" t="s">
        <v>79</v>
      </c>
      <c r="H8507" s="6" t="s">
        <v>18</v>
      </c>
      <c r="I8507" s="7">
        <v>38.0</v>
      </c>
      <c r="J8507" s="8">
        <v>147.0</v>
      </c>
      <c r="K8507" s="9">
        <v>5586.0</v>
      </c>
      <c r="L8507" s="9">
        <v>2066.82</v>
      </c>
      <c r="M8507" s="10">
        <v>0.37</v>
      </c>
      <c r="N8507" s="4" t="s">
        <v>30</v>
      </c>
      <c r="O8507" s="4" t="s">
        <v>23</v>
      </c>
      <c r="P8507" s="4" t="s">
        <v>21</v>
      </c>
    </row>
    <row r="8508" ht="14.25" customHeight="1">
      <c r="B8508" s="4" t="s">
        <v>15</v>
      </c>
      <c r="C8508" s="4">
        <v>1128299.0</v>
      </c>
      <c r="D8508" s="5">
        <v>44310.0</v>
      </c>
      <c r="E8508" s="4" t="s">
        <v>54</v>
      </c>
      <c r="F8508" s="4" t="s">
        <v>78</v>
      </c>
      <c r="G8508" s="4" t="s">
        <v>79</v>
      </c>
      <c r="H8508" s="6" t="s">
        <v>22</v>
      </c>
      <c r="I8508" s="7">
        <v>44.0</v>
      </c>
      <c r="J8508" s="8">
        <v>85.0</v>
      </c>
      <c r="K8508" s="9">
        <v>3740.0</v>
      </c>
      <c r="L8508" s="9">
        <v>1533.3999999999999</v>
      </c>
      <c r="M8508" s="10">
        <v>0.41</v>
      </c>
      <c r="N8508" s="4" t="s">
        <v>30</v>
      </c>
      <c r="O8508" s="4" t="s">
        <v>29</v>
      </c>
      <c r="P8508" s="4" t="s">
        <v>24</v>
      </c>
    </row>
    <row r="8509" ht="14.25" customHeight="1">
      <c r="B8509" s="4" t="s">
        <v>15</v>
      </c>
      <c r="C8509" s="4">
        <v>1128299.0</v>
      </c>
      <c r="D8509" s="5">
        <v>44310.0</v>
      </c>
      <c r="E8509" s="4" t="s">
        <v>54</v>
      </c>
      <c r="F8509" s="4" t="s">
        <v>78</v>
      </c>
      <c r="G8509" s="4" t="s">
        <v>79</v>
      </c>
      <c r="H8509" s="6" t="s">
        <v>25</v>
      </c>
      <c r="I8509" s="7">
        <v>41.0</v>
      </c>
      <c r="J8509" s="8">
        <v>114.0</v>
      </c>
      <c r="K8509" s="9">
        <v>4674.0</v>
      </c>
      <c r="L8509" s="9">
        <v>1729.3799999999999</v>
      </c>
      <c r="M8509" s="10">
        <v>0.37</v>
      </c>
      <c r="N8509" s="4" t="s">
        <v>30</v>
      </c>
      <c r="O8509" s="4" t="s">
        <v>29</v>
      </c>
      <c r="P8509" s="4" t="s">
        <v>21</v>
      </c>
    </row>
    <row r="8510" ht="14.25" customHeight="1">
      <c r="B8510" s="4" t="s">
        <v>15</v>
      </c>
      <c r="C8510" s="4">
        <v>1128299.0</v>
      </c>
      <c r="D8510" s="5">
        <v>44310.0</v>
      </c>
      <c r="E8510" s="4" t="s">
        <v>54</v>
      </c>
      <c r="F8510" s="4" t="s">
        <v>78</v>
      </c>
      <c r="G8510" s="4" t="s">
        <v>79</v>
      </c>
      <c r="H8510" s="6" t="s">
        <v>26</v>
      </c>
      <c r="I8510" s="7">
        <v>32.0</v>
      </c>
      <c r="J8510" s="8">
        <v>68.0</v>
      </c>
      <c r="K8510" s="9">
        <v>2176.0</v>
      </c>
      <c r="L8510" s="9">
        <v>913.92</v>
      </c>
      <c r="M8510" s="10">
        <v>0.42</v>
      </c>
      <c r="N8510" s="4" t="s">
        <v>30</v>
      </c>
      <c r="O8510" s="4" t="s">
        <v>29</v>
      </c>
      <c r="P8510" s="4" t="s">
        <v>24</v>
      </c>
    </row>
    <row r="8511" ht="14.25" customHeight="1">
      <c r="B8511" s="4" t="s">
        <v>15</v>
      </c>
      <c r="C8511" s="4">
        <v>1128299.0</v>
      </c>
      <c r="D8511" s="5">
        <v>44310.0</v>
      </c>
      <c r="E8511" s="4" t="s">
        <v>54</v>
      </c>
      <c r="F8511" s="4" t="s">
        <v>78</v>
      </c>
      <c r="G8511" s="4" t="s">
        <v>79</v>
      </c>
      <c r="H8511" s="6" t="s">
        <v>27</v>
      </c>
      <c r="I8511" s="7">
        <v>40.0</v>
      </c>
      <c r="J8511" s="8">
        <v>40.0</v>
      </c>
      <c r="K8511" s="9">
        <v>1600.0</v>
      </c>
      <c r="L8511" s="9">
        <v>672.0000000000001</v>
      </c>
      <c r="M8511" s="10">
        <v>0.42000000000000004</v>
      </c>
      <c r="N8511" s="4" t="s">
        <v>30</v>
      </c>
      <c r="O8511" s="4" t="s">
        <v>29</v>
      </c>
      <c r="P8511" s="4" t="s">
        <v>24</v>
      </c>
    </row>
    <row r="8512" ht="14.25" customHeight="1">
      <c r="B8512" s="4" t="s">
        <v>15</v>
      </c>
      <c r="C8512" s="4">
        <v>1128299.0</v>
      </c>
      <c r="D8512" s="5">
        <v>44310.0</v>
      </c>
      <c r="E8512" s="4" t="s">
        <v>54</v>
      </c>
      <c r="F8512" s="4" t="s">
        <v>78</v>
      </c>
      <c r="G8512" s="4" t="s">
        <v>79</v>
      </c>
      <c r="H8512" s="6" t="s">
        <v>28</v>
      </c>
      <c r="I8512" s="7">
        <v>47.0</v>
      </c>
      <c r="J8512" s="8">
        <v>90.0</v>
      </c>
      <c r="K8512" s="9">
        <v>4230.0</v>
      </c>
      <c r="L8512" s="9">
        <v>1522.8</v>
      </c>
      <c r="M8512" s="10">
        <v>0.36</v>
      </c>
      <c r="N8512" s="4" t="s">
        <v>30</v>
      </c>
      <c r="O8512" s="4" t="s">
        <v>29</v>
      </c>
      <c r="P8512" s="4" t="s">
        <v>21</v>
      </c>
    </row>
    <row r="8513" ht="14.25" customHeight="1">
      <c r="B8513" s="4" t="s">
        <v>15</v>
      </c>
      <c r="C8513" s="4">
        <v>1128299.0</v>
      </c>
      <c r="D8513" s="5">
        <v>44341.0</v>
      </c>
      <c r="E8513" s="4" t="s">
        <v>54</v>
      </c>
      <c r="F8513" s="4" t="s">
        <v>78</v>
      </c>
      <c r="G8513" s="4" t="s">
        <v>79</v>
      </c>
      <c r="H8513" s="6" t="s">
        <v>18</v>
      </c>
      <c r="I8513" s="7">
        <v>39.0</v>
      </c>
      <c r="J8513" s="8">
        <v>175.0</v>
      </c>
      <c r="K8513" s="9">
        <v>6825.0</v>
      </c>
      <c r="L8513" s="9">
        <v>2730.0</v>
      </c>
      <c r="M8513" s="10">
        <v>0.39999999999999997</v>
      </c>
      <c r="N8513" s="4" t="s">
        <v>30</v>
      </c>
      <c r="O8513" s="4" t="s">
        <v>20</v>
      </c>
      <c r="P8513" s="4" t="s">
        <v>21</v>
      </c>
    </row>
    <row r="8514" ht="14.25" customHeight="1">
      <c r="B8514" s="4" t="s">
        <v>15</v>
      </c>
      <c r="C8514" s="4">
        <v>1128299.0</v>
      </c>
      <c r="D8514" s="5">
        <v>44341.0</v>
      </c>
      <c r="E8514" s="4" t="s">
        <v>54</v>
      </c>
      <c r="F8514" s="4" t="s">
        <v>78</v>
      </c>
      <c r="G8514" s="4" t="s">
        <v>79</v>
      </c>
      <c r="H8514" s="6" t="s">
        <v>22</v>
      </c>
      <c r="I8514" s="7">
        <v>40.0</v>
      </c>
      <c r="J8514" s="8">
        <v>105.0</v>
      </c>
      <c r="K8514" s="9">
        <v>4200.0</v>
      </c>
      <c r="L8514" s="9">
        <v>1722.0</v>
      </c>
      <c r="M8514" s="10">
        <v>0.41</v>
      </c>
      <c r="N8514" s="4" t="s">
        <v>30</v>
      </c>
      <c r="O8514" s="4" t="s">
        <v>20</v>
      </c>
      <c r="P8514" s="4" t="s">
        <v>21</v>
      </c>
    </row>
    <row r="8515" ht="14.25" customHeight="1">
      <c r="B8515" s="4" t="s">
        <v>15</v>
      </c>
      <c r="C8515" s="4">
        <v>1128299.0</v>
      </c>
      <c r="D8515" s="5">
        <v>44341.0</v>
      </c>
      <c r="E8515" s="4" t="s">
        <v>54</v>
      </c>
      <c r="F8515" s="4" t="s">
        <v>78</v>
      </c>
      <c r="G8515" s="4" t="s">
        <v>79</v>
      </c>
      <c r="H8515" s="6" t="s">
        <v>25</v>
      </c>
      <c r="I8515" s="7">
        <v>37.0</v>
      </c>
      <c r="J8515" s="8">
        <v>109.0</v>
      </c>
      <c r="K8515" s="9">
        <v>4033.0</v>
      </c>
      <c r="L8515" s="9">
        <v>1492.21</v>
      </c>
      <c r="M8515" s="10">
        <v>0.37</v>
      </c>
      <c r="N8515" s="4" t="s">
        <v>30</v>
      </c>
      <c r="O8515" s="4" t="s">
        <v>23</v>
      </c>
      <c r="P8515" s="4" t="s">
        <v>24</v>
      </c>
    </row>
    <row r="8516" ht="14.25" customHeight="1">
      <c r="B8516" s="4" t="s">
        <v>15</v>
      </c>
      <c r="C8516" s="4">
        <v>1128299.0</v>
      </c>
      <c r="D8516" s="5">
        <v>44341.0</v>
      </c>
      <c r="E8516" s="4" t="s">
        <v>54</v>
      </c>
      <c r="F8516" s="4" t="s">
        <v>78</v>
      </c>
      <c r="G8516" s="4" t="s">
        <v>79</v>
      </c>
      <c r="H8516" s="6" t="s">
        <v>26</v>
      </c>
      <c r="I8516" s="7">
        <v>33.0</v>
      </c>
      <c r="J8516" s="8">
        <v>85.0</v>
      </c>
      <c r="K8516" s="9">
        <v>2805.0</v>
      </c>
      <c r="L8516" s="9">
        <v>1065.9</v>
      </c>
      <c r="M8516" s="10">
        <v>0.38</v>
      </c>
      <c r="N8516" s="4" t="s">
        <v>30</v>
      </c>
      <c r="O8516" s="4" t="s">
        <v>29</v>
      </c>
      <c r="P8516" s="4" t="s">
        <v>21</v>
      </c>
    </row>
    <row r="8517" ht="14.25" customHeight="1">
      <c r="B8517" s="4" t="s">
        <v>15</v>
      </c>
      <c r="C8517" s="4">
        <v>1128299.0</v>
      </c>
      <c r="D8517" s="5">
        <v>44341.0</v>
      </c>
      <c r="E8517" s="4" t="s">
        <v>54</v>
      </c>
      <c r="F8517" s="4" t="s">
        <v>78</v>
      </c>
      <c r="G8517" s="4" t="s">
        <v>79</v>
      </c>
      <c r="H8517" s="6" t="s">
        <v>27</v>
      </c>
      <c r="I8517" s="7">
        <v>34.0</v>
      </c>
      <c r="J8517" s="8">
        <v>54.0</v>
      </c>
      <c r="K8517" s="9">
        <v>1836.0</v>
      </c>
      <c r="L8517" s="9">
        <v>789.4800000000001</v>
      </c>
      <c r="M8517" s="10">
        <v>0.43000000000000005</v>
      </c>
      <c r="N8517" s="4" t="s">
        <v>30</v>
      </c>
      <c r="O8517" s="4" t="s">
        <v>29</v>
      </c>
      <c r="P8517" s="4" t="s">
        <v>24</v>
      </c>
    </row>
    <row r="8518" ht="14.25" customHeight="1">
      <c r="B8518" s="4" t="s">
        <v>15</v>
      </c>
      <c r="C8518" s="4">
        <v>1128299.0</v>
      </c>
      <c r="D8518" s="5">
        <v>44341.0</v>
      </c>
      <c r="E8518" s="4" t="s">
        <v>54</v>
      </c>
      <c r="F8518" s="4" t="s">
        <v>78</v>
      </c>
      <c r="G8518" s="4" t="s">
        <v>79</v>
      </c>
      <c r="H8518" s="6" t="s">
        <v>28</v>
      </c>
      <c r="I8518" s="7">
        <v>44.0</v>
      </c>
      <c r="J8518" s="8">
        <v>168.0</v>
      </c>
      <c r="K8518" s="9">
        <v>7392.0</v>
      </c>
      <c r="L8518" s="9">
        <v>2587.2</v>
      </c>
      <c r="M8518" s="10">
        <v>0.35</v>
      </c>
      <c r="N8518" s="4" t="s">
        <v>30</v>
      </c>
      <c r="O8518" s="4" t="s">
        <v>29</v>
      </c>
      <c r="P8518" s="4" t="s">
        <v>21</v>
      </c>
    </row>
    <row r="8519" ht="14.25" customHeight="1">
      <c r="B8519" s="4" t="s">
        <v>15</v>
      </c>
      <c r="C8519" s="4">
        <v>1128299.0</v>
      </c>
      <c r="D8519" s="5">
        <v>44371.0</v>
      </c>
      <c r="E8519" s="4" t="s">
        <v>54</v>
      </c>
      <c r="F8519" s="4" t="s">
        <v>78</v>
      </c>
      <c r="G8519" s="4" t="s">
        <v>79</v>
      </c>
      <c r="H8519" s="6" t="s">
        <v>18</v>
      </c>
      <c r="I8519" s="7">
        <v>37.0</v>
      </c>
      <c r="J8519" s="8">
        <v>233.0</v>
      </c>
      <c r="K8519" s="9">
        <v>8621.0</v>
      </c>
      <c r="L8519" s="9">
        <v>3189.77</v>
      </c>
      <c r="M8519" s="10">
        <v>0.37</v>
      </c>
      <c r="N8519" s="4" t="s">
        <v>30</v>
      </c>
      <c r="O8519" s="4" t="s">
        <v>23</v>
      </c>
      <c r="P8519" s="4" t="s">
        <v>21</v>
      </c>
    </row>
    <row r="8520" ht="14.25" customHeight="1">
      <c r="B8520" s="4" t="s">
        <v>15</v>
      </c>
      <c r="C8520" s="4">
        <v>1128299.0</v>
      </c>
      <c r="D8520" s="5">
        <v>44371.0</v>
      </c>
      <c r="E8520" s="4" t="s">
        <v>54</v>
      </c>
      <c r="F8520" s="4" t="s">
        <v>78</v>
      </c>
      <c r="G8520" s="4" t="s">
        <v>79</v>
      </c>
      <c r="H8520" s="6" t="s">
        <v>22</v>
      </c>
      <c r="I8520" s="7">
        <v>45.0</v>
      </c>
      <c r="J8520" s="8">
        <v>221.0</v>
      </c>
      <c r="K8520" s="9">
        <v>9945.0</v>
      </c>
      <c r="L8520" s="9">
        <v>4077.45</v>
      </c>
      <c r="M8520" s="10">
        <v>0.41</v>
      </c>
      <c r="N8520" s="4" t="s">
        <v>30</v>
      </c>
      <c r="O8520" s="4" t="s">
        <v>20</v>
      </c>
      <c r="P8520" s="4" t="s">
        <v>24</v>
      </c>
    </row>
    <row r="8521" ht="14.25" customHeight="1">
      <c r="B8521" s="4" t="s">
        <v>15</v>
      </c>
      <c r="C8521" s="4">
        <v>1128299.0</v>
      </c>
      <c r="D8521" s="5">
        <v>44371.0</v>
      </c>
      <c r="E8521" s="4" t="s">
        <v>54</v>
      </c>
      <c r="F8521" s="4" t="s">
        <v>78</v>
      </c>
      <c r="G8521" s="4" t="s">
        <v>79</v>
      </c>
      <c r="H8521" s="6" t="s">
        <v>25</v>
      </c>
      <c r="I8521" s="7">
        <v>58.0</v>
      </c>
      <c r="J8521" s="8">
        <v>208.0</v>
      </c>
      <c r="K8521" s="9">
        <v>12064.0</v>
      </c>
      <c r="L8521" s="9">
        <v>4463.68</v>
      </c>
      <c r="M8521" s="10">
        <v>0.37</v>
      </c>
      <c r="N8521" s="4" t="s">
        <v>30</v>
      </c>
      <c r="O8521" s="4" t="s">
        <v>29</v>
      </c>
      <c r="P8521" s="4" t="s">
        <v>24</v>
      </c>
    </row>
    <row r="8522" ht="14.25" customHeight="1">
      <c r="B8522" s="4" t="s">
        <v>15</v>
      </c>
      <c r="C8522" s="4">
        <v>1128299.0</v>
      </c>
      <c r="D8522" s="5">
        <v>44371.0</v>
      </c>
      <c r="E8522" s="4" t="s">
        <v>54</v>
      </c>
      <c r="F8522" s="4" t="s">
        <v>78</v>
      </c>
      <c r="G8522" s="4" t="s">
        <v>79</v>
      </c>
      <c r="H8522" s="6" t="s">
        <v>26</v>
      </c>
      <c r="I8522" s="7">
        <v>61.0</v>
      </c>
      <c r="J8522" s="8">
        <v>184.0</v>
      </c>
      <c r="K8522" s="9">
        <v>11224.0</v>
      </c>
      <c r="L8522" s="9">
        <v>4601.84</v>
      </c>
      <c r="M8522" s="10">
        <v>0.41</v>
      </c>
      <c r="N8522" s="4" t="s">
        <v>30</v>
      </c>
      <c r="O8522" s="4" t="s">
        <v>23</v>
      </c>
      <c r="P8522" s="4" t="s">
        <v>21</v>
      </c>
    </row>
    <row r="8523" ht="14.25" customHeight="1">
      <c r="B8523" s="4" t="s">
        <v>15</v>
      </c>
      <c r="C8523" s="4">
        <v>1128299.0</v>
      </c>
      <c r="D8523" s="5">
        <v>44371.0</v>
      </c>
      <c r="E8523" s="4" t="s">
        <v>54</v>
      </c>
      <c r="F8523" s="4" t="s">
        <v>78</v>
      </c>
      <c r="G8523" s="4" t="s">
        <v>79</v>
      </c>
      <c r="H8523" s="6" t="s">
        <v>27</v>
      </c>
      <c r="I8523" s="7">
        <v>68.0</v>
      </c>
      <c r="J8523" s="8">
        <v>128.0</v>
      </c>
      <c r="K8523" s="9">
        <v>8704.0</v>
      </c>
      <c r="L8523" s="9">
        <v>4003.84</v>
      </c>
      <c r="M8523" s="10">
        <v>0.46</v>
      </c>
      <c r="N8523" s="4" t="s">
        <v>30</v>
      </c>
      <c r="O8523" s="4" t="s">
        <v>29</v>
      </c>
      <c r="P8523" s="4" t="s">
        <v>21</v>
      </c>
    </row>
    <row r="8524" ht="14.25" customHeight="1">
      <c r="B8524" s="4" t="s">
        <v>15</v>
      </c>
      <c r="C8524" s="4">
        <v>1128299.0</v>
      </c>
      <c r="D8524" s="5">
        <v>44371.0</v>
      </c>
      <c r="E8524" s="4" t="s">
        <v>54</v>
      </c>
      <c r="F8524" s="4" t="s">
        <v>78</v>
      </c>
      <c r="G8524" s="4" t="s">
        <v>79</v>
      </c>
      <c r="H8524" s="6" t="s">
        <v>28</v>
      </c>
      <c r="I8524" s="7">
        <v>82.0</v>
      </c>
      <c r="J8524" s="8">
        <v>231.0</v>
      </c>
      <c r="K8524" s="9">
        <v>18942.0</v>
      </c>
      <c r="L8524" s="9">
        <v>7008.54</v>
      </c>
      <c r="M8524" s="10">
        <v>0.37</v>
      </c>
      <c r="N8524" s="4" t="s">
        <v>30</v>
      </c>
      <c r="O8524" s="4" t="s">
        <v>23</v>
      </c>
      <c r="P8524" s="4" t="s">
        <v>24</v>
      </c>
    </row>
    <row r="8525" ht="14.25" customHeight="1">
      <c r="B8525" s="4" t="s">
        <v>15</v>
      </c>
      <c r="C8525" s="4">
        <v>1128299.0</v>
      </c>
      <c r="D8525" s="5">
        <v>44400.0</v>
      </c>
      <c r="E8525" s="4" t="s">
        <v>54</v>
      </c>
      <c r="F8525" s="4" t="s">
        <v>78</v>
      </c>
      <c r="G8525" s="4" t="s">
        <v>79</v>
      </c>
      <c r="H8525" s="6" t="s">
        <v>18</v>
      </c>
      <c r="I8525" s="7">
        <v>60.0</v>
      </c>
      <c r="J8525" s="8">
        <v>272.0</v>
      </c>
      <c r="K8525" s="9">
        <v>16320.0</v>
      </c>
      <c r="L8525" s="9">
        <v>6038.4</v>
      </c>
      <c r="M8525" s="10">
        <v>0.37</v>
      </c>
      <c r="N8525" s="4" t="s">
        <v>30</v>
      </c>
      <c r="O8525" s="4" t="s">
        <v>20</v>
      </c>
      <c r="P8525" s="4" t="s">
        <v>24</v>
      </c>
    </row>
    <row r="8526" ht="14.25" customHeight="1">
      <c r="B8526" s="4" t="s">
        <v>15</v>
      </c>
      <c r="C8526" s="4">
        <v>1128299.0</v>
      </c>
      <c r="D8526" s="5">
        <v>44400.0</v>
      </c>
      <c r="E8526" s="4" t="s">
        <v>54</v>
      </c>
      <c r="F8526" s="4" t="s">
        <v>78</v>
      </c>
      <c r="G8526" s="4" t="s">
        <v>79</v>
      </c>
      <c r="H8526" s="6" t="s">
        <v>22</v>
      </c>
      <c r="I8526" s="7">
        <v>60.0</v>
      </c>
      <c r="J8526" s="8">
        <v>224.0</v>
      </c>
      <c r="K8526" s="9">
        <v>13440.0</v>
      </c>
      <c r="L8526" s="9">
        <v>5107.2</v>
      </c>
      <c r="M8526" s="10">
        <v>0.38</v>
      </c>
      <c r="N8526" s="4" t="s">
        <v>30</v>
      </c>
      <c r="O8526" s="4" t="s">
        <v>23</v>
      </c>
      <c r="P8526" s="4" t="s">
        <v>24</v>
      </c>
    </row>
    <row r="8527" ht="14.25" customHeight="1">
      <c r="B8527" s="4" t="s">
        <v>15</v>
      </c>
      <c r="C8527" s="4">
        <v>1128299.0</v>
      </c>
      <c r="D8527" s="5">
        <v>44400.0</v>
      </c>
      <c r="E8527" s="4" t="s">
        <v>54</v>
      </c>
      <c r="F8527" s="4" t="s">
        <v>78</v>
      </c>
      <c r="G8527" s="4" t="s">
        <v>79</v>
      </c>
      <c r="H8527" s="6" t="s">
        <v>25</v>
      </c>
      <c r="I8527" s="7">
        <v>62.0</v>
      </c>
      <c r="J8527" s="8">
        <v>208.0</v>
      </c>
      <c r="K8527" s="9">
        <v>12896.0</v>
      </c>
      <c r="L8527" s="9">
        <v>4900.4800000000005</v>
      </c>
      <c r="M8527" s="10">
        <v>0.38</v>
      </c>
      <c r="N8527" s="4" t="s">
        <v>30</v>
      </c>
      <c r="O8527" s="4" t="s">
        <v>29</v>
      </c>
      <c r="P8527" s="4" t="s">
        <v>21</v>
      </c>
    </row>
    <row r="8528" ht="14.25" customHeight="1">
      <c r="B8528" s="4" t="s">
        <v>15</v>
      </c>
      <c r="C8528" s="4">
        <v>1128299.0</v>
      </c>
      <c r="D8528" s="5">
        <v>44400.0</v>
      </c>
      <c r="E8528" s="4" t="s">
        <v>54</v>
      </c>
      <c r="F8528" s="4" t="s">
        <v>78</v>
      </c>
      <c r="G8528" s="4" t="s">
        <v>79</v>
      </c>
      <c r="H8528" s="6" t="s">
        <v>26</v>
      </c>
      <c r="I8528" s="7">
        <v>65.0</v>
      </c>
      <c r="J8528" s="8">
        <v>187.0</v>
      </c>
      <c r="K8528" s="9">
        <v>12155.0</v>
      </c>
      <c r="L8528" s="9">
        <v>5105.099999999999</v>
      </c>
      <c r="M8528" s="10">
        <v>0.42</v>
      </c>
      <c r="N8528" s="4" t="s">
        <v>30</v>
      </c>
      <c r="O8528" s="4" t="s">
        <v>20</v>
      </c>
      <c r="P8528" s="4" t="s">
        <v>21</v>
      </c>
    </row>
    <row r="8529" ht="14.25" customHeight="1">
      <c r="B8529" s="4" t="s">
        <v>15</v>
      </c>
      <c r="C8529" s="4">
        <v>1128299.0</v>
      </c>
      <c r="D8529" s="5">
        <v>44400.0</v>
      </c>
      <c r="E8529" s="4" t="s">
        <v>54</v>
      </c>
      <c r="F8529" s="4" t="s">
        <v>78</v>
      </c>
      <c r="G8529" s="4" t="s">
        <v>79</v>
      </c>
      <c r="H8529" s="6" t="s">
        <v>27</v>
      </c>
      <c r="I8529" s="7">
        <v>72.0</v>
      </c>
      <c r="J8529" s="8">
        <v>210.0</v>
      </c>
      <c r="K8529" s="9">
        <v>15120.0</v>
      </c>
      <c r="L8529" s="9">
        <v>6501.6</v>
      </c>
      <c r="M8529" s="10">
        <v>0.43000000000000005</v>
      </c>
      <c r="N8529" s="4" t="s">
        <v>30</v>
      </c>
      <c r="O8529" s="4" t="s">
        <v>23</v>
      </c>
      <c r="P8529" s="4" t="s">
        <v>21</v>
      </c>
    </row>
    <row r="8530" ht="14.25" customHeight="1">
      <c r="B8530" s="4" t="s">
        <v>15</v>
      </c>
      <c r="C8530" s="4">
        <v>1128299.0</v>
      </c>
      <c r="D8530" s="5">
        <v>44400.0</v>
      </c>
      <c r="E8530" s="4" t="s">
        <v>54</v>
      </c>
      <c r="F8530" s="4" t="s">
        <v>78</v>
      </c>
      <c r="G8530" s="4" t="s">
        <v>79</v>
      </c>
      <c r="H8530" s="6" t="s">
        <v>28</v>
      </c>
      <c r="I8530" s="7">
        <v>82.0</v>
      </c>
      <c r="J8530" s="8">
        <v>186.0</v>
      </c>
      <c r="K8530" s="9">
        <v>15252.0</v>
      </c>
      <c r="L8530" s="9">
        <v>5033.159999999999</v>
      </c>
      <c r="M8530" s="10">
        <v>0.32999999999999996</v>
      </c>
      <c r="N8530" s="4" t="s">
        <v>30</v>
      </c>
      <c r="O8530" s="4" t="s">
        <v>23</v>
      </c>
      <c r="P8530" s="4" t="s">
        <v>24</v>
      </c>
    </row>
    <row r="8531" ht="14.25" customHeight="1">
      <c r="B8531" s="4" t="s">
        <v>15</v>
      </c>
      <c r="C8531" s="4">
        <v>1128299.0</v>
      </c>
      <c r="D8531" s="5">
        <v>44432.0</v>
      </c>
      <c r="E8531" s="4" t="s">
        <v>54</v>
      </c>
      <c r="F8531" s="4" t="s">
        <v>78</v>
      </c>
      <c r="G8531" s="4" t="s">
        <v>79</v>
      </c>
      <c r="H8531" s="6" t="s">
        <v>18</v>
      </c>
      <c r="I8531" s="7">
        <v>67.0</v>
      </c>
      <c r="J8531" s="8">
        <v>272.0</v>
      </c>
      <c r="K8531" s="9">
        <v>18224.0</v>
      </c>
      <c r="L8531" s="9">
        <v>7289.599999999999</v>
      </c>
      <c r="M8531" s="10">
        <v>0.39999999999999997</v>
      </c>
      <c r="N8531" s="4" t="s">
        <v>30</v>
      </c>
      <c r="O8531" s="4" t="s">
        <v>29</v>
      </c>
      <c r="P8531" s="4" t="s">
        <v>21</v>
      </c>
    </row>
    <row r="8532" ht="14.25" customHeight="1">
      <c r="B8532" s="4" t="s">
        <v>15</v>
      </c>
      <c r="C8532" s="4">
        <v>1128299.0</v>
      </c>
      <c r="D8532" s="5">
        <v>44432.0</v>
      </c>
      <c r="E8532" s="4" t="s">
        <v>54</v>
      </c>
      <c r="F8532" s="4" t="s">
        <v>78</v>
      </c>
      <c r="G8532" s="4" t="s">
        <v>79</v>
      </c>
      <c r="H8532" s="6" t="s">
        <v>22</v>
      </c>
      <c r="I8532" s="7">
        <v>53.0</v>
      </c>
      <c r="J8532" s="8">
        <v>240.0</v>
      </c>
      <c r="K8532" s="9">
        <v>12720.0</v>
      </c>
      <c r="L8532" s="9">
        <v>5342.4</v>
      </c>
      <c r="M8532" s="10">
        <v>0.42</v>
      </c>
      <c r="N8532" s="4" t="s">
        <v>30</v>
      </c>
      <c r="O8532" s="4" t="s">
        <v>23</v>
      </c>
      <c r="P8532" s="4" t="s">
        <v>24</v>
      </c>
    </row>
    <row r="8533" ht="14.25" customHeight="1">
      <c r="B8533" s="4" t="s">
        <v>15</v>
      </c>
      <c r="C8533" s="4">
        <v>1128299.0</v>
      </c>
      <c r="D8533" s="5">
        <v>44432.0</v>
      </c>
      <c r="E8533" s="4" t="s">
        <v>54</v>
      </c>
      <c r="F8533" s="4" t="s">
        <v>78</v>
      </c>
      <c r="G8533" s="4" t="s">
        <v>79</v>
      </c>
      <c r="H8533" s="6" t="s">
        <v>25</v>
      </c>
      <c r="I8533" s="7">
        <v>53.0</v>
      </c>
      <c r="J8533" s="8">
        <v>215.0</v>
      </c>
      <c r="K8533" s="9">
        <v>11395.0</v>
      </c>
      <c r="L8533" s="9">
        <v>4216.15</v>
      </c>
      <c r="M8533" s="10">
        <v>0.37</v>
      </c>
      <c r="N8533" s="4" t="s">
        <v>30</v>
      </c>
      <c r="O8533" s="4" t="s">
        <v>29</v>
      </c>
      <c r="P8533" s="4" t="s">
        <v>21</v>
      </c>
    </row>
    <row r="8534" ht="14.25" customHeight="1">
      <c r="B8534" s="4" t="s">
        <v>15</v>
      </c>
      <c r="C8534" s="4">
        <v>1128299.0</v>
      </c>
      <c r="D8534" s="5">
        <v>44432.0</v>
      </c>
      <c r="E8534" s="4" t="s">
        <v>54</v>
      </c>
      <c r="F8534" s="4" t="s">
        <v>78</v>
      </c>
      <c r="G8534" s="4" t="s">
        <v>79</v>
      </c>
      <c r="H8534" s="6" t="s">
        <v>26</v>
      </c>
      <c r="I8534" s="7">
        <v>52.0</v>
      </c>
      <c r="J8534" s="8">
        <v>136.0</v>
      </c>
      <c r="K8534" s="9">
        <v>7072.0</v>
      </c>
      <c r="L8534" s="9">
        <v>2758.08</v>
      </c>
      <c r="M8534" s="10">
        <v>0.38999999999999996</v>
      </c>
      <c r="N8534" s="4" t="s">
        <v>30</v>
      </c>
      <c r="O8534" s="4" t="s">
        <v>29</v>
      </c>
      <c r="P8534" s="4" t="s">
        <v>24</v>
      </c>
    </row>
    <row r="8535" ht="14.25" customHeight="1">
      <c r="B8535" s="4" t="s">
        <v>15</v>
      </c>
      <c r="C8535" s="4">
        <v>1128299.0</v>
      </c>
      <c r="D8535" s="5">
        <v>44432.0</v>
      </c>
      <c r="E8535" s="4" t="s">
        <v>54</v>
      </c>
      <c r="F8535" s="4" t="s">
        <v>78</v>
      </c>
      <c r="G8535" s="4" t="s">
        <v>79</v>
      </c>
      <c r="H8535" s="6" t="s">
        <v>27</v>
      </c>
      <c r="I8535" s="7">
        <v>51.0</v>
      </c>
      <c r="J8535" s="8">
        <v>132.0</v>
      </c>
      <c r="K8535" s="9">
        <v>6732.0</v>
      </c>
      <c r="L8535" s="9">
        <v>3029.4</v>
      </c>
      <c r="M8535" s="10">
        <v>0.45</v>
      </c>
      <c r="N8535" s="4" t="s">
        <v>30</v>
      </c>
      <c r="O8535" s="4" t="s">
        <v>20</v>
      </c>
      <c r="P8535" s="4" t="s">
        <v>24</v>
      </c>
    </row>
    <row r="8536" ht="14.25" customHeight="1">
      <c r="B8536" s="4" t="s">
        <v>15</v>
      </c>
      <c r="C8536" s="4">
        <v>1128299.0</v>
      </c>
      <c r="D8536" s="5">
        <v>44432.0</v>
      </c>
      <c r="E8536" s="4" t="s">
        <v>54</v>
      </c>
      <c r="F8536" s="4" t="s">
        <v>78</v>
      </c>
      <c r="G8536" s="4" t="s">
        <v>79</v>
      </c>
      <c r="H8536" s="6" t="s">
        <v>28</v>
      </c>
      <c r="I8536" s="7">
        <v>55.0</v>
      </c>
      <c r="J8536" s="8">
        <v>80.0</v>
      </c>
      <c r="K8536" s="9">
        <v>4400.0</v>
      </c>
      <c r="L8536" s="9">
        <v>1495.9999999999998</v>
      </c>
      <c r="M8536" s="10">
        <v>0.33999999999999997</v>
      </c>
      <c r="N8536" s="4" t="s">
        <v>30</v>
      </c>
      <c r="O8536" s="4" t="s">
        <v>29</v>
      </c>
      <c r="P8536" s="4" t="s">
        <v>24</v>
      </c>
    </row>
    <row r="8537" ht="14.25" customHeight="1">
      <c r="B8537" s="4" t="s">
        <v>15</v>
      </c>
      <c r="C8537" s="4">
        <v>1128299.0</v>
      </c>
      <c r="D8537" s="5">
        <v>44464.0</v>
      </c>
      <c r="E8537" s="4" t="s">
        <v>54</v>
      </c>
      <c r="F8537" s="4" t="s">
        <v>78</v>
      </c>
      <c r="G8537" s="4" t="s">
        <v>79</v>
      </c>
      <c r="H8537" s="6" t="s">
        <v>18</v>
      </c>
      <c r="I8537" s="7">
        <v>35.0</v>
      </c>
      <c r="J8537" s="8">
        <v>149.0</v>
      </c>
      <c r="K8537" s="9">
        <v>5215.0</v>
      </c>
      <c r="L8537" s="9">
        <v>2190.2999999999997</v>
      </c>
      <c r="M8537" s="10">
        <v>0.42</v>
      </c>
      <c r="N8537" s="4" t="s">
        <v>30</v>
      </c>
      <c r="O8537" s="4" t="s">
        <v>20</v>
      </c>
      <c r="P8537" s="4" t="s">
        <v>21</v>
      </c>
    </row>
    <row r="8538" ht="14.25" customHeight="1">
      <c r="B8538" s="4" t="s">
        <v>15</v>
      </c>
      <c r="C8538" s="4">
        <v>1128299.0</v>
      </c>
      <c r="D8538" s="5">
        <v>44464.0</v>
      </c>
      <c r="E8538" s="4" t="s">
        <v>54</v>
      </c>
      <c r="F8538" s="4" t="s">
        <v>78</v>
      </c>
      <c r="G8538" s="4" t="s">
        <v>79</v>
      </c>
      <c r="H8538" s="6" t="s">
        <v>22</v>
      </c>
      <c r="I8538" s="7">
        <v>43.0</v>
      </c>
      <c r="J8538" s="8">
        <v>153.0</v>
      </c>
      <c r="K8538" s="9">
        <v>6579.0</v>
      </c>
      <c r="L8538" s="9">
        <v>2565.81</v>
      </c>
      <c r="M8538" s="10">
        <v>0.38999999999999996</v>
      </c>
      <c r="N8538" s="4" t="s">
        <v>30</v>
      </c>
      <c r="O8538" s="4" t="s">
        <v>20</v>
      </c>
      <c r="P8538" s="4" t="s">
        <v>24</v>
      </c>
    </row>
    <row r="8539" ht="14.25" customHeight="1">
      <c r="B8539" s="4" t="s">
        <v>15</v>
      </c>
      <c r="C8539" s="4">
        <v>1128299.0</v>
      </c>
      <c r="D8539" s="5">
        <v>44464.0</v>
      </c>
      <c r="E8539" s="4" t="s">
        <v>54</v>
      </c>
      <c r="F8539" s="4" t="s">
        <v>78</v>
      </c>
      <c r="G8539" s="4" t="s">
        <v>79</v>
      </c>
      <c r="H8539" s="6" t="s">
        <v>25</v>
      </c>
      <c r="I8539" s="7">
        <v>34.0</v>
      </c>
      <c r="J8539" s="8">
        <v>78.0</v>
      </c>
      <c r="K8539" s="9">
        <v>2652.0</v>
      </c>
      <c r="L8539" s="9">
        <v>1060.8</v>
      </c>
      <c r="M8539" s="10">
        <v>0.39999999999999997</v>
      </c>
      <c r="N8539" s="4" t="s">
        <v>30</v>
      </c>
      <c r="O8539" s="4" t="s">
        <v>20</v>
      </c>
      <c r="P8539" s="4" t="s">
        <v>21</v>
      </c>
    </row>
    <row r="8540" ht="14.25" customHeight="1">
      <c r="B8540" s="4" t="s">
        <v>15</v>
      </c>
      <c r="C8540" s="4">
        <v>1128299.0</v>
      </c>
      <c r="D8540" s="5">
        <v>44464.0</v>
      </c>
      <c r="E8540" s="4" t="s">
        <v>54</v>
      </c>
      <c r="F8540" s="4" t="s">
        <v>78</v>
      </c>
      <c r="G8540" s="4" t="s">
        <v>79</v>
      </c>
      <c r="H8540" s="6" t="s">
        <v>26</v>
      </c>
      <c r="I8540" s="7">
        <v>37.0</v>
      </c>
      <c r="J8540" s="8">
        <v>70.0</v>
      </c>
      <c r="K8540" s="9">
        <v>2590.0</v>
      </c>
      <c r="L8540" s="9">
        <v>1036.0</v>
      </c>
      <c r="M8540" s="10">
        <v>0.39999999999999997</v>
      </c>
      <c r="N8540" s="4" t="s">
        <v>30</v>
      </c>
      <c r="O8540" s="4" t="s">
        <v>23</v>
      </c>
      <c r="P8540" s="4" t="s">
        <v>21</v>
      </c>
    </row>
    <row r="8541" ht="14.25" customHeight="1">
      <c r="B8541" s="4" t="s">
        <v>15</v>
      </c>
      <c r="C8541" s="4">
        <v>1128299.0</v>
      </c>
      <c r="D8541" s="5">
        <v>44464.0</v>
      </c>
      <c r="E8541" s="4" t="s">
        <v>54</v>
      </c>
      <c r="F8541" s="4" t="s">
        <v>78</v>
      </c>
      <c r="G8541" s="4" t="s">
        <v>79</v>
      </c>
      <c r="H8541" s="6" t="s">
        <v>27</v>
      </c>
      <c r="I8541" s="7">
        <v>39.0</v>
      </c>
      <c r="J8541" s="8">
        <v>74.0</v>
      </c>
      <c r="K8541" s="9">
        <v>2886.0</v>
      </c>
      <c r="L8541" s="9">
        <v>1356.42</v>
      </c>
      <c r="M8541" s="10">
        <v>0.47000000000000003</v>
      </c>
      <c r="N8541" s="4" t="s">
        <v>30</v>
      </c>
      <c r="O8541" s="4" t="s">
        <v>29</v>
      </c>
      <c r="P8541" s="4" t="s">
        <v>24</v>
      </c>
    </row>
    <row r="8542" ht="14.25" customHeight="1">
      <c r="B8542" s="4" t="s">
        <v>15</v>
      </c>
      <c r="C8542" s="4">
        <v>1128299.0</v>
      </c>
      <c r="D8542" s="5">
        <v>44464.0</v>
      </c>
      <c r="E8542" s="4" t="s">
        <v>54</v>
      </c>
      <c r="F8542" s="4" t="s">
        <v>78</v>
      </c>
      <c r="G8542" s="4" t="s">
        <v>79</v>
      </c>
      <c r="H8542" s="6" t="s">
        <v>28</v>
      </c>
      <c r="I8542" s="7">
        <v>33.0</v>
      </c>
      <c r="J8542" s="8">
        <v>83.0</v>
      </c>
      <c r="K8542" s="9">
        <v>2739.0</v>
      </c>
      <c r="L8542" s="9">
        <v>986.04</v>
      </c>
      <c r="M8542" s="10">
        <v>0.36</v>
      </c>
      <c r="N8542" s="4" t="s">
        <v>30</v>
      </c>
      <c r="O8542" s="4" t="s">
        <v>23</v>
      </c>
      <c r="P8542" s="4" t="s">
        <v>24</v>
      </c>
    </row>
    <row r="8543" ht="14.25" customHeight="1">
      <c r="B8543" s="4" t="s">
        <v>15</v>
      </c>
      <c r="C8543" s="4">
        <v>1128299.0</v>
      </c>
      <c r="D8543" s="5">
        <v>44493.0</v>
      </c>
      <c r="E8543" s="4" t="s">
        <v>54</v>
      </c>
      <c r="F8543" s="4" t="s">
        <v>78</v>
      </c>
      <c r="G8543" s="4" t="s">
        <v>79</v>
      </c>
      <c r="H8543" s="6" t="s">
        <v>18</v>
      </c>
      <c r="I8543" s="7">
        <v>28.0</v>
      </c>
      <c r="J8543" s="8">
        <v>119.0</v>
      </c>
      <c r="K8543" s="9">
        <v>3332.0</v>
      </c>
      <c r="L8543" s="9">
        <v>1332.8</v>
      </c>
      <c r="M8543" s="10">
        <v>0.39999999999999997</v>
      </c>
      <c r="N8543" s="4" t="s">
        <v>30</v>
      </c>
      <c r="O8543" s="4" t="s">
        <v>20</v>
      </c>
      <c r="P8543" s="4" t="s">
        <v>24</v>
      </c>
    </row>
    <row r="8544" ht="14.25" customHeight="1">
      <c r="B8544" s="4" t="s">
        <v>15</v>
      </c>
      <c r="C8544" s="4">
        <v>1128299.0</v>
      </c>
      <c r="D8544" s="5">
        <v>44493.0</v>
      </c>
      <c r="E8544" s="4" t="s">
        <v>54</v>
      </c>
      <c r="F8544" s="4" t="s">
        <v>78</v>
      </c>
      <c r="G8544" s="4" t="s">
        <v>79</v>
      </c>
      <c r="H8544" s="6" t="s">
        <v>22</v>
      </c>
      <c r="I8544" s="7">
        <v>39.0</v>
      </c>
      <c r="J8544" s="8">
        <v>173.0</v>
      </c>
      <c r="K8544" s="9">
        <v>6747.0</v>
      </c>
      <c r="L8544" s="9">
        <v>2563.86</v>
      </c>
      <c r="M8544" s="10">
        <v>0.38</v>
      </c>
      <c r="N8544" s="4" t="s">
        <v>30</v>
      </c>
      <c r="O8544" s="4" t="s">
        <v>20</v>
      </c>
      <c r="P8544" s="4" t="s">
        <v>24</v>
      </c>
    </row>
    <row r="8545" ht="14.25" customHeight="1">
      <c r="B8545" s="4" t="s">
        <v>15</v>
      </c>
      <c r="C8545" s="4">
        <v>1128299.0</v>
      </c>
      <c r="D8545" s="5">
        <v>44493.0</v>
      </c>
      <c r="E8545" s="4" t="s">
        <v>54</v>
      </c>
      <c r="F8545" s="4" t="s">
        <v>78</v>
      </c>
      <c r="G8545" s="4" t="s">
        <v>79</v>
      </c>
      <c r="H8545" s="6" t="s">
        <v>25</v>
      </c>
      <c r="I8545" s="7">
        <v>39.0</v>
      </c>
      <c r="J8545" s="8">
        <v>119.0</v>
      </c>
      <c r="K8545" s="9">
        <v>4641.0</v>
      </c>
      <c r="L8545" s="9">
        <v>1949.22</v>
      </c>
      <c r="M8545" s="10">
        <v>0.42</v>
      </c>
      <c r="N8545" s="4" t="s">
        <v>30</v>
      </c>
      <c r="O8545" s="4" t="s">
        <v>23</v>
      </c>
      <c r="P8545" s="4" t="s">
        <v>24</v>
      </c>
    </row>
    <row r="8546" ht="14.25" customHeight="1">
      <c r="B8546" s="4" t="s">
        <v>15</v>
      </c>
      <c r="C8546" s="4">
        <v>1128299.0</v>
      </c>
      <c r="D8546" s="5">
        <v>44493.0</v>
      </c>
      <c r="E8546" s="4" t="s">
        <v>54</v>
      </c>
      <c r="F8546" s="4" t="s">
        <v>78</v>
      </c>
      <c r="G8546" s="4" t="s">
        <v>79</v>
      </c>
      <c r="H8546" s="6" t="s">
        <v>26</v>
      </c>
      <c r="I8546" s="7">
        <v>31.0</v>
      </c>
      <c r="J8546" s="8">
        <v>101.0</v>
      </c>
      <c r="K8546" s="9">
        <v>3131.0</v>
      </c>
      <c r="L8546" s="9">
        <v>1158.47</v>
      </c>
      <c r="M8546" s="10">
        <v>0.37</v>
      </c>
      <c r="N8546" s="4" t="s">
        <v>30</v>
      </c>
      <c r="O8546" s="4" t="s">
        <v>23</v>
      </c>
      <c r="P8546" s="4" t="s">
        <v>24</v>
      </c>
    </row>
    <row r="8547" ht="14.25" customHeight="1">
      <c r="B8547" s="4" t="s">
        <v>15</v>
      </c>
      <c r="C8547" s="4">
        <v>1128299.0</v>
      </c>
      <c r="D8547" s="5">
        <v>44493.0</v>
      </c>
      <c r="E8547" s="4" t="s">
        <v>54</v>
      </c>
      <c r="F8547" s="4" t="s">
        <v>78</v>
      </c>
      <c r="G8547" s="4" t="s">
        <v>79</v>
      </c>
      <c r="H8547" s="6" t="s">
        <v>27</v>
      </c>
      <c r="I8547" s="7">
        <v>42.0</v>
      </c>
      <c r="J8547" s="8">
        <v>105.0</v>
      </c>
      <c r="K8547" s="9">
        <v>4410.0</v>
      </c>
      <c r="L8547" s="9">
        <v>2072.7000000000003</v>
      </c>
      <c r="M8547" s="10">
        <v>0.47000000000000003</v>
      </c>
      <c r="N8547" s="4" t="s">
        <v>30</v>
      </c>
      <c r="O8547" s="4" t="s">
        <v>29</v>
      </c>
      <c r="P8547" s="4" t="s">
        <v>21</v>
      </c>
    </row>
    <row r="8548" ht="14.25" customHeight="1">
      <c r="B8548" s="4" t="s">
        <v>15</v>
      </c>
      <c r="C8548" s="4">
        <v>1128299.0</v>
      </c>
      <c r="D8548" s="5">
        <v>44493.0</v>
      </c>
      <c r="E8548" s="4" t="s">
        <v>54</v>
      </c>
      <c r="F8548" s="4" t="s">
        <v>78</v>
      </c>
      <c r="G8548" s="4" t="s">
        <v>79</v>
      </c>
      <c r="H8548" s="6" t="s">
        <v>28</v>
      </c>
      <c r="I8548" s="7">
        <v>40.0</v>
      </c>
      <c r="J8548" s="8">
        <v>109.0</v>
      </c>
      <c r="K8548" s="9">
        <v>4360.0</v>
      </c>
      <c r="L8548" s="9">
        <v>1395.2</v>
      </c>
      <c r="M8548" s="10">
        <v>0.32</v>
      </c>
      <c r="N8548" s="4" t="s">
        <v>30</v>
      </c>
      <c r="O8548" s="4" t="s">
        <v>23</v>
      </c>
      <c r="P8548" s="4" t="s">
        <v>24</v>
      </c>
    </row>
    <row r="8549" ht="14.25" customHeight="1">
      <c r="B8549" s="4" t="s">
        <v>15</v>
      </c>
      <c r="C8549" s="4">
        <v>1128299.0</v>
      </c>
      <c r="D8549" s="5">
        <v>44524.0</v>
      </c>
      <c r="E8549" s="4" t="s">
        <v>54</v>
      </c>
      <c r="F8549" s="4" t="s">
        <v>78</v>
      </c>
      <c r="G8549" s="4" t="s">
        <v>79</v>
      </c>
      <c r="H8549" s="6" t="s">
        <v>18</v>
      </c>
      <c r="I8549" s="7">
        <v>34.0</v>
      </c>
      <c r="J8549" s="8">
        <v>173.0</v>
      </c>
      <c r="K8549" s="9">
        <v>5882.0</v>
      </c>
      <c r="L8549" s="9">
        <v>2470.44</v>
      </c>
      <c r="M8549" s="10">
        <v>0.42</v>
      </c>
      <c r="N8549" s="4" t="s">
        <v>30</v>
      </c>
      <c r="O8549" s="4" t="s">
        <v>20</v>
      </c>
      <c r="P8549" s="4" t="s">
        <v>21</v>
      </c>
    </row>
    <row r="8550" ht="14.25" customHeight="1">
      <c r="B8550" s="4" t="s">
        <v>15</v>
      </c>
      <c r="C8550" s="4">
        <v>1128299.0</v>
      </c>
      <c r="D8550" s="5">
        <v>44524.0</v>
      </c>
      <c r="E8550" s="4" t="s">
        <v>54</v>
      </c>
      <c r="F8550" s="4" t="s">
        <v>78</v>
      </c>
      <c r="G8550" s="4" t="s">
        <v>79</v>
      </c>
      <c r="H8550" s="6" t="s">
        <v>22</v>
      </c>
      <c r="I8550" s="7">
        <v>34.0</v>
      </c>
      <c r="J8550" s="8">
        <v>221.0</v>
      </c>
      <c r="K8550" s="9">
        <v>7514.0</v>
      </c>
      <c r="L8550" s="9">
        <v>2780.18</v>
      </c>
      <c r="M8550" s="10">
        <v>0.37</v>
      </c>
      <c r="N8550" s="4" t="s">
        <v>30</v>
      </c>
      <c r="O8550" s="4" t="s">
        <v>20</v>
      </c>
      <c r="P8550" s="4" t="s">
        <v>21</v>
      </c>
    </row>
    <row r="8551" ht="14.25" customHeight="1">
      <c r="B8551" s="4" t="s">
        <v>15</v>
      </c>
      <c r="C8551" s="4">
        <v>1128299.0</v>
      </c>
      <c r="D8551" s="5">
        <v>44524.0</v>
      </c>
      <c r="E8551" s="4" t="s">
        <v>54</v>
      </c>
      <c r="F8551" s="4" t="s">
        <v>78</v>
      </c>
      <c r="G8551" s="4" t="s">
        <v>79</v>
      </c>
      <c r="H8551" s="6" t="s">
        <v>25</v>
      </c>
      <c r="I8551" s="7">
        <v>33.0</v>
      </c>
      <c r="J8551" s="8">
        <v>143.0</v>
      </c>
      <c r="K8551" s="9">
        <v>4719.0</v>
      </c>
      <c r="L8551" s="9">
        <v>1840.4099999999999</v>
      </c>
      <c r="M8551" s="10">
        <v>0.38999999999999996</v>
      </c>
      <c r="N8551" s="4" t="s">
        <v>30</v>
      </c>
      <c r="O8551" s="4" t="s">
        <v>20</v>
      </c>
      <c r="P8551" s="4" t="s">
        <v>21</v>
      </c>
    </row>
    <row r="8552" ht="14.25" customHeight="1">
      <c r="B8552" s="4" t="s">
        <v>15</v>
      </c>
      <c r="C8552" s="4">
        <v>1128299.0</v>
      </c>
      <c r="D8552" s="5">
        <v>44524.0</v>
      </c>
      <c r="E8552" s="4" t="s">
        <v>54</v>
      </c>
      <c r="F8552" s="4" t="s">
        <v>78</v>
      </c>
      <c r="G8552" s="4" t="s">
        <v>79</v>
      </c>
      <c r="H8552" s="6" t="s">
        <v>26</v>
      </c>
      <c r="I8552" s="7">
        <v>36.0</v>
      </c>
      <c r="J8552" s="8">
        <v>144.0</v>
      </c>
      <c r="K8552" s="9">
        <v>5184.0</v>
      </c>
      <c r="L8552" s="9">
        <v>2021.7599999999998</v>
      </c>
      <c r="M8552" s="10">
        <v>0.38999999999999996</v>
      </c>
      <c r="N8552" s="4" t="s">
        <v>30</v>
      </c>
      <c r="O8552" s="4" t="s">
        <v>29</v>
      </c>
      <c r="P8552" s="4" t="s">
        <v>21</v>
      </c>
    </row>
    <row r="8553" ht="14.25" customHeight="1">
      <c r="B8553" s="4" t="s">
        <v>15</v>
      </c>
      <c r="C8553" s="4">
        <v>1128299.0</v>
      </c>
      <c r="D8553" s="5">
        <v>44524.0</v>
      </c>
      <c r="E8553" s="4" t="s">
        <v>54</v>
      </c>
      <c r="F8553" s="4" t="s">
        <v>78</v>
      </c>
      <c r="G8553" s="4" t="s">
        <v>79</v>
      </c>
      <c r="H8553" s="6" t="s">
        <v>27</v>
      </c>
      <c r="I8553" s="7">
        <v>56.0</v>
      </c>
      <c r="J8553" s="8">
        <v>136.0</v>
      </c>
      <c r="K8553" s="9">
        <v>7616.0</v>
      </c>
      <c r="L8553" s="9">
        <v>3351.04</v>
      </c>
      <c r="M8553" s="10">
        <v>0.44</v>
      </c>
      <c r="N8553" s="4" t="s">
        <v>30</v>
      </c>
      <c r="O8553" s="4" t="s">
        <v>20</v>
      </c>
      <c r="P8553" s="4" t="s">
        <v>21</v>
      </c>
    </row>
    <row r="8554" ht="14.25" customHeight="1">
      <c r="B8554" s="4" t="s">
        <v>15</v>
      </c>
      <c r="C8554" s="4">
        <v>1128299.0</v>
      </c>
      <c r="D8554" s="5">
        <v>44524.0</v>
      </c>
      <c r="E8554" s="4" t="s">
        <v>54</v>
      </c>
      <c r="F8554" s="4" t="s">
        <v>78</v>
      </c>
      <c r="G8554" s="4" t="s">
        <v>79</v>
      </c>
      <c r="H8554" s="6" t="s">
        <v>28</v>
      </c>
      <c r="I8554" s="7">
        <v>60.0</v>
      </c>
      <c r="J8554" s="8">
        <v>176.0</v>
      </c>
      <c r="K8554" s="9">
        <v>10560.0</v>
      </c>
      <c r="L8554" s="9">
        <v>3484.7999999999997</v>
      </c>
      <c r="M8554" s="10">
        <v>0.32999999999999996</v>
      </c>
      <c r="N8554" s="4" t="s">
        <v>30</v>
      </c>
      <c r="O8554" s="4" t="s">
        <v>20</v>
      </c>
      <c r="P8554" s="4" t="s">
        <v>21</v>
      </c>
    </row>
    <row r="8555" ht="14.25" customHeight="1">
      <c r="B8555" s="4" t="s">
        <v>15</v>
      </c>
      <c r="C8555" s="4">
        <v>1128299.0</v>
      </c>
      <c r="D8555" s="5">
        <v>44553.0</v>
      </c>
      <c r="E8555" s="4" t="s">
        <v>54</v>
      </c>
      <c r="F8555" s="4" t="s">
        <v>78</v>
      </c>
      <c r="G8555" s="4" t="s">
        <v>79</v>
      </c>
      <c r="H8555" s="6" t="s">
        <v>18</v>
      </c>
      <c r="I8555" s="7">
        <v>49.0</v>
      </c>
      <c r="J8555" s="8">
        <v>248.0</v>
      </c>
      <c r="K8555" s="9">
        <v>12152.0</v>
      </c>
      <c r="L8555" s="9">
        <v>4860.799999999999</v>
      </c>
      <c r="M8555" s="10">
        <v>0.39999999999999997</v>
      </c>
      <c r="N8555" s="4" t="s">
        <v>30</v>
      </c>
      <c r="O8555" s="4" t="s">
        <v>20</v>
      </c>
      <c r="P8555" s="4" t="s">
        <v>21</v>
      </c>
    </row>
    <row r="8556" ht="14.25" customHeight="1">
      <c r="B8556" s="4" t="s">
        <v>15</v>
      </c>
      <c r="C8556" s="4">
        <v>1128299.0</v>
      </c>
      <c r="D8556" s="5">
        <v>44553.0</v>
      </c>
      <c r="E8556" s="4" t="s">
        <v>54</v>
      </c>
      <c r="F8556" s="4" t="s">
        <v>78</v>
      </c>
      <c r="G8556" s="4" t="s">
        <v>79</v>
      </c>
      <c r="H8556" s="6" t="s">
        <v>22</v>
      </c>
      <c r="I8556" s="7">
        <v>54.0</v>
      </c>
      <c r="J8556" s="8">
        <v>225.0</v>
      </c>
      <c r="K8556" s="9">
        <v>12150.0</v>
      </c>
      <c r="L8556" s="9">
        <v>4981.5</v>
      </c>
      <c r="M8556" s="10">
        <v>0.41</v>
      </c>
      <c r="N8556" s="4" t="s">
        <v>30</v>
      </c>
      <c r="O8556" s="4" t="s">
        <v>20</v>
      </c>
      <c r="P8556" s="4" t="s">
        <v>24</v>
      </c>
    </row>
    <row r="8557" ht="14.25" customHeight="1">
      <c r="B8557" s="4" t="s">
        <v>32</v>
      </c>
      <c r="C8557" s="4">
        <v>1128299.0</v>
      </c>
      <c r="D8557" s="5">
        <v>44553.0</v>
      </c>
      <c r="E8557" s="4" t="s">
        <v>54</v>
      </c>
      <c r="F8557" s="4" t="s">
        <v>78</v>
      </c>
      <c r="G8557" s="4" t="s">
        <v>79</v>
      </c>
      <c r="H8557" s="6" t="s">
        <v>25</v>
      </c>
      <c r="I8557" s="7">
        <v>53.0</v>
      </c>
      <c r="J8557" s="8">
        <v>165.0</v>
      </c>
      <c r="K8557" s="9">
        <v>8745.0</v>
      </c>
      <c r="L8557" s="9">
        <v>3497.9999999999995</v>
      </c>
      <c r="M8557" s="10">
        <v>0.39999999999999997</v>
      </c>
      <c r="N8557" s="4" t="s">
        <v>30</v>
      </c>
      <c r="O8557" s="4" t="s">
        <v>23</v>
      </c>
      <c r="P8557" s="4" t="s">
        <v>21</v>
      </c>
    </row>
    <row r="8558" ht="14.25" customHeight="1">
      <c r="B8558" s="4" t="s">
        <v>32</v>
      </c>
      <c r="C8558" s="4">
        <v>1128299.0</v>
      </c>
      <c r="D8558" s="5">
        <v>44553.0</v>
      </c>
      <c r="E8558" s="4" t="s">
        <v>54</v>
      </c>
      <c r="F8558" s="4" t="s">
        <v>78</v>
      </c>
      <c r="G8558" s="4" t="s">
        <v>79</v>
      </c>
      <c r="H8558" s="6" t="s">
        <v>26</v>
      </c>
      <c r="I8558" s="7">
        <v>51.0</v>
      </c>
      <c r="J8558" s="8">
        <v>176.0</v>
      </c>
      <c r="K8558" s="9">
        <v>8976.0</v>
      </c>
      <c r="L8558" s="9">
        <v>3500.6399999999994</v>
      </c>
      <c r="M8558" s="10">
        <v>0.38999999999999996</v>
      </c>
      <c r="N8558" s="4" t="s">
        <v>30</v>
      </c>
      <c r="O8558" s="4" t="s">
        <v>20</v>
      </c>
      <c r="P8558" s="4" t="s">
        <v>24</v>
      </c>
    </row>
    <row r="8559" ht="14.25" customHeight="1">
      <c r="B8559" s="4" t="s">
        <v>32</v>
      </c>
      <c r="C8559" s="4">
        <v>1128299.0</v>
      </c>
      <c r="D8559" s="5">
        <v>44553.0</v>
      </c>
      <c r="E8559" s="4" t="s">
        <v>54</v>
      </c>
      <c r="F8559" s="4" t="s">
        <v>78</v>
      </c>
      <c r="G8559" s="4" t="s">
        <v>79</v>
      </c>
      <c r="H8559" s="6" t="s">
        <v>27</v>
      </c>
      <c r="I8559" s="7">
        <v>59.0</v>
      </c>
      <c r="J8559" s="8">
        <v>157.0</v>
      </c>
      <c r="K8559" s="9">
        <v>9263.0</v>
      </c>
      <c r="L8559" s="9">
        <v>3890.4600000000005</v>
      </c>
      <c r="M8559" s="10">
        <v>0.42000000000000004</v>
      </c>
      <c r="N8559" s="4" t="s">
        <v>30</v>
      </c>
      <c r="O8559" s="4" t="s">
        <v>29</v>
      </c>
      <c r="P8559" s="4" t="s">
        <v>24</v>
      </c>
    </row>
    <row r="8560" ht="14.25" customHeight="1">
      <c r="B8560" s="4" t="s">
        <v>32</v>
      </c>
      <c r="C8560" s="4">
        <v>1128299.0</v>
      </c>
      <c r="D8560" s="5">
        <v>44553.0</v>
      </c>
      <c r="E8560" s="4" t="s">
        <v>54</v>
      </c>
      <c r="F8560" s="4" t="s">
        <v>78</v>
      </c>
      <c r="G8560" s="4" t="s">
        <v>79</v>
      </c>
      <c r="H8560" s="6" t="s">
        <v>28</v>
      </c>
      <c r="I8560" s="7">
        <v>65.0</v>
      </c>
      <c r="J8560" s="8">
        <v>190.0</v>
      </c>
      <c r="K8560" s="9">
        <v>12350.0</v>
      </c>
      <c r="L8560" s="9">
        <v>4322.5</v>
      </c>
      <c r="M8560" s="10">
        <v>0.35</v>
      </c>
      <c r="N8560" s="4" t="s">
        <v>30</v>
      </c>
      <c r="O8560" s="4" t="s">
        <v>23</v>
      </c>
      <c r="P8560" s="4" t="s">
        <v>21</v>
      </c>
    </row>
    <row r="8561" ht="14.25" customHeight="1">
      <c r="B8561" s="4" t="s">
        <v>32</v>
      </c>
      <c r="C8561" s="4">
        <v>1185732.0</v>
      </c>
      <c r="D8561" s="5">
        <v>44215.0</v>
      </c>
      <c r="E8561" s="4" t="s">
        <v>54</v>
      </c>
      <c r="F8561" s="4" t="s">
        <v>78</v>
      </c>
      <c r="G8561" s="4" t="s">
        <v>79</v>
      </c>
      <c r="H8561" s="6" t="s">
        <v>18</v>
      </c>
      <c r="I8561" s="7">
        <v>23.0</v>
      </c>
      <c r="J8561" s="8">
        <v>233.0</v>
      </c>
      <c r="K8561" s="9">
        <v>5359.0</v>
      </c>
      <c r="L8561" s="9">
        <v>2786.6800000000003</v>
      </c>
      <c r="M8561" s="10">
        <v>0.52</v>
      </c>
      <c r="N8561" s="4" t="s">
        <v>30</v>
      </c>
      <c r="O8561" s="4" t="s">
        <v>20</v>
      </c>
      <c r="P8561" s="4" t="s">
        <v>24</v>
      </c>
    </row>
    <row r="8562" ht="14.25" customHeight="1">
      <c r="B8562" s="4" t="s">
        <v>32</v>
      </c>
      <c r="C8562" s="4">
        <v>1185732.0</v>
      </c>
      <c r="D8562" s="5">
        <v>44215.0</v>
      </c>
      <c r="E8562" s="4" t="s">
        <v>54</v>
      </c>
      <c r="F8562" s="4" t="s">
        <v>78</v>
      </c>
      <c r="G8562" s="4" t="s">
        <v>79</v>
      </c>
      <c r="H8562" s="6" t="s">
        <v>22</v>
      </c>
      <c r="I8562" s="7">
        <v>28.0</v>
      </c>
      <c r="J8562" s="8">
        <v>187.0</v>
      </c>
      <c r="K8562" s="9">
        <v>5236.0</v>
      </c>
      <c r="L8562" s="9">
        <v>2460.92</v>
      </c>
      <c r="M8562" s="10">
        <v>0.47</v>
      </c>
      <c r="N8562" s="4" t="s">
        <v>30</v>
      </c>
      <c r="O8562" s="4" t="s">
        <v>20</v>
      </c>
      <c r="P8562" s="4" t="s">
        <v>24</v>
      </c>
    </row>
    <row r="8563" ht="14.25" customHeight="1">
      <c r="B8563" s="4" t="s">
        <v>32</v>
      </c>
      <c r="C8563" s="4">
        <v>1185732.0</v>
      </c>
      <c r="D8563" s="5">
        <v>44215.0</v>
      </c>
      <c r="E8563" s="4" t="s">
        <v>54</v>
      </c>
      <c r="F8563" s="4" t="s">
        <v>78</v>
      </c>
      <c r="G8563" s="4" t="s">
        <v>79</v>
      </c>
      <c r="H8563" s="6" t="s">
        <v>25</v>
      </c>
      <c r="I8563" s="7">
        <v>18.0</v>
      </c>
      <c r="J8563" s="8">
        <v>176.0</v>
      </c>
      <c r="K8563" s="9">
        <v>3168.0</v>
      </c>
      <c r="L8563" s="9">
        <v>1013.76</v>
      </c>
      <c r="M8563" s="10">
        <v>0.32</v>
      </c>
      <c r="N8563" s="4" t="s">
        <v>30</v>
      </c>
      <c r="O8563" s="4" t="s">
        <v>23</v>
      </c>
      <c r="P8563" s="4" t="s">
        <v>24</v>
      </c>
    </row>
    <row r="8564" ht="14.25" customHeight="1">
      <c r="B8564" s="4" t="s">
        <v>32</v>
      </c>
      <c r="C8564" s="4">
        <v>1185732.0</v>
      </c>
      <c r="D8564" s="5">
        <v>44215.0</v>
      </c>
      <c r="E8564" s="4" t="s">
        <v>54</v>
      </c>
      <c r="F8564" s="4" t="s">
        <v>78</v>
      </c>
      <c r="G8564" s="4" t="s">
        <v>79</v>
      </c>
      <c r="H8564" s="6" t="s">
        <v>26</v>
      </c>
      <c r="I8564" s="7">
        <v>21.0</v>
      </c>
      <c r="J8564" s="8">
        <v>136.0</v>
      </c>
      <c r="K8564" s="9">
        <v>2856.0</v>
      </c>
      <c r="L8564" s="9">
        <v>1199.52</v>
      </c>
      <c r="M8564" s="10">
        <v>0.42</v>
      </c>
      <c r="N8564" s="4" t="s">
        <v>30</v>
      </c>
      <c r="O8564" s="4" t="s">
        <v>20</v>
      </c>
      <c r="P8564" s="4" t="s">
        <v>24</v>
      </c>
    </row>
    <row r="8565" ht="14.25" customHeight="1">
      <c r="B8565" s="4" t="s">
        <v>32</v>
      </c>
      <c r="C8565" s="4">
        <v>1185732.0</v>
      </c>
      <c r="D8565" s="5">
        <v>44215.0</v>
      </c>
      <c r="E8565" s="4" t="s">
        <v>54</v>
      </c>
      <c r="F8565" s="4" t="s">
        <v>78</v>
      </c>
      <c r="G8565" s="4" t="s">
        <v>79</v>
      </c>
      <c r="H8565" s="6" t="s">
        <v>27</v>
      </c>
      <c r="I8565" s="7">
        <v>30.0</v>
      </c>
      <c r="J8565" s="8">
        <v>140.0</v>
      </c>
      <c r="K8565" s="9">
        <v>4200.0</v>
      </c>
      <c r="L8565" s="9">
        <v>1889.9999999999998</v>
      </c>
      <c r="M8565" s="10">
        <v>0.44999999999999996</v>
      </c>
      <c r="N8565" s="4" t="s">
        <v>30</v>
      </c>
      <c r="O8565" s="4" t="s">
        <v>29</v>
      </c>
      <c r="P8565" s="4" t="s">
        <v>21</v>
      </c>
    </row>
    <row r="8566" ht="14.25" customHeight="1">
      <c r="B8566" s="4" t="s">
        <v>32</v>
      </c>
      <c r="C8566" s="4">
        <v>1185732.0</v>
      </c>
      <c r="D8566" s="5">
        <v>44215.0</v>
      </c>
      <c r="E8566" s="4" t="s">
        <v>54</v>
      </c>
      <c r="F8566" s="4" t="s">
        <v>78</v>
      </c>
      <c r="G8566" s="4" t="s">
        <v>79</v>
      </c>
      <c r="H8566" s="6" t="s">
        <v>28</v>
      </c>
      <c r="I8566" s="7">
        <v>25.0</v>
      </c>
      <c r="J8566" s="8">
        <v>193.0</v>
      </c>
      <c r="K8566" s="9">
        <v>4825.0</v>
      </c>
      <c r="L8566" s="9">
        <v>2798.5000000000005</v>
      </c>
      <c r="M8566" s="10">
        <v>0.5800000000000001</v>
      </c>
      <c r="N8566" s="4" t="s">
        <v>30</v>
      </c>
      <c r="O8566" s="4" t="s">
        <v>29</v>
      </c>
      <c r="P8566" s="4" t="s">
        <v>21</v>
      </c>
    </row>
    <row r="8567" ht="14.25" customHeight="1">
      <c r="B8567" s="4" t="s">
        <v>32</v>
      </c>
      <c r="C8567" s="4">
        <v>1185732.0</v>
      </c>
      <c r="D8567" s="5">
        <v>44244.0</v>
      </c>
      <c r="E8567" s="4" t="s">
        <v>54</v>
      </c>
      <c r="F8567" s="4" t="s">
        <v>78</v>
      </c>
      <c r="G8567" s="4" t="s">
        <v>79</v>
      </c>
      <c r="H8567" s="6" t="s">
        <v>18</v>
      </c>
      <c r="I8567" s="7">
        <v>26.0</v>
      </c>
      <c r="J8567" s="8">
        <v>256.0</v>
      </c>
      <c r="K8567" s="9">
        <v>6656.0</v>
      </c>
      <c r="L8567" s="9">
        <v>3660.8</v>
      </c>
      <c r="M8567" s="10">
        <v>0.55</v>
      </c>
      <c r="N8567" s="4" t="s">
        <v>30</v>
      </c>
      <c r="O8567" s="4" t="s">
        <v>20</v>
      </c>
      <c r="P8567" s="4" t="s">
        <v>24</v>
      </c>
    </row>
    <row r="8568" ht="14.25" customHeight="1">
      <c r="B8568" s="4" t="s">
        <v>32</v>
      </c>
      <c r="C8568" s="4">
        <v>1185732.0</v>
      </c>
      <c r="D8568" s="5">
        <v>44244.0</v>
      </c>
      <c r="E8568" s="4" t="s">
        <v>54</v>
      </c>
      <c r="F8568" s="4" t="s">
        <v>78</v>
      </c>
      <c r="G8568" s="4" t="s">
        <v>79</v>
      </c>
      <c r="H8568" s="6" t="s">
        <v>22</v>
      </c>
      <c r="I8568" s="7">
        <v>27.0</v>
      </c>
      <c r="J8568" s="8">
        <v>153.0</v>
      </c>
      <c r="K8568" s="9">
        <v>4131.0</v>
      </c>
      <c r="L8568" s="9">
        <v>1858.9499999999998</v>
      </c>
      <c r="M8568" s="10">
        <v>0.44999999999999996</v>
      </c>
      <c r="N8568" s="4" t="s">
        <v>30</v>
      </c>
      <c r="O8568" s="4" t="s">
        <v>20</v>
      </c>
      <c r="P8568" s="4" t="s">
        <v>21</v>
      </c>
    </row>
    <row r="8569" ht="14.25" customHeight="1">
      <c r="B8569" s="4" t="s">
        <v>32</v>
      </c>
      <c r="C8569" s="4">
        <v>1185732.0</v>
      </c>
      <c r="D8569" s="5">
        <v>44244.0</v>
      </c>
      <c r="E8569" s="4" t="s">
        <v>54</v>
      </c>
      <c r="F8569" s="4" t="s">
        <v>78</v>
      </c>
      <c r="G8569" s="4" t="s">
        <v>79</v>
      </c>
      <c r="H8569" s="6" t="s">
        <v>25</v>
      </c>
      <c r="I8569" s="7">
        <v>17.0</v>
      </c>
      <c r="J8569" s="8">
        <v>170.0</v>
      </c>
      <c r="K8569" s="9">
        <v>2890.0</v>
      </c>
      <c r="L8569" s="9">
        <v>1040.3999999999999</v>
      </c>
      <c r="M8569" s="10">
        <v>0.36</v>
      </c>
      <c r="N8569" s="4" t="s">
        <v>30</v>
      </c>
      <c r="O8569" s="4" t="s">
        <v>23</v>
      </c>
      <c r="P8569" s="4" t="s">
        <v>24</v>
      </c>
    </row>
    <row r="8570" ht="14.25" customHeight="1">
      <c r="B8570" s="4" t="s">
        <v>36</v>
      </c>
      <c r="C8570" s="4">
        <v>1185732.0</v>
      </c>
      <c r="D8570" s="5">
        <v>44238.0</v>
      </c>
      <c r="E8570" s="4" t="s">
        <v>37</v>
      </c>
      <c r="F8570" s="4" t="s">
        <v>84</v>
      </c>
      <c r="G8570" s="4" t="s">
        <v>85</v>
      </c>
      <c r="H8570" s="6" t="s">
        <v>26</v>
      </c>
      <c r="I8570" s="7">
        <v>16.0</v>
      </c>
      <c r="J8570" s="8">
        <v>93.0</v>
      </c>
      <c r="K8570" s="9">
        <v>1488.0</v>
      </c>
      <c r="L8570" s="9">
        <v>624.96</v>
      </c>
      <c r="M8570" s="10">
        <v>0.42000000000000004</v>
      </c>
      <c r="N8570" s="4" t="s">
        <v>30</v>
      </c>
      <c r="O8570" s="4" t="s">
        <v>23</v>
      </c>
      <c r="P8570" s="4" t="s">
        <v>24</v>
      </c>
    </row>
    <row r="8571" ht="14.25" customHeight="1">
      <c r="B8571" s="4" t="s">
        <v>36</v>
      </c>
      <c r="C8571" s="4">
        <v>1185732.0</v>
      </c>
      <c r="D8571" s="5">
        <v>44238.0</v>
      </c>
      <c r="E8571" s="4" t="s">
        <v>37</v>
      </c>
      <c r="F8571" s="4" t="s">
        <v>84</v>
      </c>
      <c r="G8571" s="4" t="s">
        <v>85</v>
      </c>
      <c r="H8571" s="6" t="s">
        <v>27</v>
      </c>
      <c r="I8571" s="7">
        <v>28.0</v>
      </c>
      <c r="J8571" s="8">
        <v>120.0</v>
      </c>
      <c r="K8571" s="9">
        <v>3360.0</v>
      </c>
      <c r="L8571" s="9">
        <v>1411.2</v>
      </c>
      <c r="M8571" s="10">
        <v>0.42</v>
      </c>
      <c r="N8571" s="4" t="s">
        <v>30</v>
      </c>
      <c r="O8571" s="4" t="s">
        <v>20</v>
      </c>
      <c r="P8571" s="4" t="s">
        <v>21</v>
      </c>
    </row>
    <row r="8572" ht="14.25" customHeight="1">
      <c r="B8572" s="4" t="s">
        <v>36</v>
      </c>
      <c r="C8572" s="4">
        <v>1185732.0</v>
      </c>
      <c r="D8572" s="5">
        <v>44238.0</v>
      </c>
      <c r="E8572" s="4" t="s">
        <v>37</v>
      </c>
      <c r="F8572" s="4" t="s">
        <v>84</v>
      </c>
      <c r="G8572" s="4" t="s">
        <v>85</v>
      </c>
      <c r="H8572" s="6" t="s">
        <v>28</v>
      </c>
      <c r="I8572" s="7">
        <v>18.0</v>
      </c>
      <c r="J8572" s="8">
        <v>149.0</v>
      </c>
      <c r="K8572" s="9">
        <v>2682.0</v>
      </c>
      <c r="L8572" s="9">
        <v>1475.1000000000001</v>
      </c>
      <c r="M8572" s="10">
        <v>0.55</v>
      </c>
      <c r="N8572" s="4" t="s">
        <v>30</v>
      </c>
      <c r="O8572" s="4" t="s">
        <v>20</v>
      </c>
      <c r="P8572" s="4" t="s">
        <v>24</v>
      </c>
    </row>
    <row r="8573" ht="14.25" customHeight="1">
      <c r="B8573" s="4" t="s">
        <v>36</v>
      </c>
      <c r="C8573" s="4">
        <v>1185732.0</v>
      </c>
      <c r="D8573" s="5">
        <v>44265.0</v>
      </c>
      <c r="E8573" s="4" t="s">
        <v>37</v>
      </c>
      <c r="F8573" s="4" t="s">
        <v>84</v>
      </c>
      <c r="G8573" s="4" t="s">
        <v>85</v>
      </c>
      <c r="H8573" s="6" t="s">
        <v>18</v>
      </c>
      <c r="I8573" s="7">
        <v>20.0</v>
      </c>
      <c r="J8573" s="8">
        <v>228.0</v>
      </c>
      <c r="K8573" s="9">
        <v>4560.0</v>
      </c>
      <c r="L8573" s="9">
        <v>1960.8000000000002</v>
      </c>
      <c r="M8573" s="10">
        <v>0.43000000000000005</v>
      </c>
      <c r="N8573" s="4" t="s">
        <v>30</v>
      </c>
      <c r="O8573" s="4" t="s">
        <v>20</v>
      </c>
      <c r="P8573" s="4" t="s">
        <v>24</v>
      </c>
    </row>
    <row r="8574" ht="14.25" customHeight="1">
      <c r="B8574" s="4" t="s">
        <v>36</v>
      </c>
      <c r="C8574" s="4">
        <v>1185732.0</v>
      </c>
      <c r="D8574" s="5">
        <v>44265.0</v>
      </c>
      <c r="E8574" s="4" t="s">
        <v>37</v>
      </c>
      <c r="F8574" s="4" t="s">
        <v>84</v>
      </c>
      <c r="G8574" s="4" t="s">
        <v>85</v>
      </c>
      <c r="H8574" s="6" t="s">
        <v>22</v>
      </c>
      <c r="I8574" s="7">
        <v>22.0</v>
      </c>
      <c r="J8574" s="8">
        <v>105.0</v>
      </c>
      <c r="K8574" s="9">
        <v>2310.0</v>
      </c>
      <c r="L8574" s="9">
        <v>923.9999999999999</v>
      </c>
      <c r="M8574" s="10">
        <v>0.39999999999999997</v>
      </c>
      <c r="N8574" s="4" t="s">
        <v>30</v>
      </c>
      <c r="O8574" s="4" t="s">
        <v>20</v>
      </c>
      <c r="P8574" s="4" t="s">
        <v>21</v>
      </c>
    </row>
    <row r="8575" ht="14.25" customHeight="1">
      <c r="B8575" s="4" t="s">
        <v>36</v>
      </c>
      <c r="C8575" s="4">
        <v>1185732.0</v>
      </c>
      <c r="D8575" s="5">
        <v>44265.0</v>
      </c>
      <c r="E8575" s="4" t="s">
        <v>37</v>
      </c>
      <c r="F8575" s="4" t="s">
        <v>84</v>
      </c>
      <c r="G8575" s="4" t="s">
        <v>85</v>
      </c>
      <c r="H8575" s="6" t="s">
        <v>25</v>
      </c>
      <c r="I8575" s="7">
        <v>16.0</v>
      </c>
      <c r="J8575" s="8">
        <v>140.0</v>
      </c>
      <c r="K8575" s="9">
        <v>2240.0</v>
      </c>
      <c r="L8575" s="9">
        <v>873.5999999999999</v>
      </c>
      <c r="M8575" s="10">
        <v>0.38999999999999996</v>
      </c>
      <c r="N8575" s="4" t="s">
        <v>30</v>
      </c>
      <c r="O8575" s="4" t="s">
        <v>23</v>
      </c>
      <c r="P8575" s="4" t="s">
        <v>21</v>
      </c>
    </row>
    <row r="8576" ht="14.25" customHeight="1">
      <c r="B8576" s="4" t="s">
        <v>36</v>
      </c>
      <c r="C8576" s="4">
        <v>1185732.0</v>
      </c>
      <c r="D8576" s="5">
        <v>44265.0</v>
      </c>
      <c r="E8576" s="4" t="s">
        <v>37</v>
      </c>
      <c r="F8576" s="4" t="s">
        <v>84</v>
      </c>
      <c r="G8576" s="4" t="s">
        <v>85</v>
      </c>
      <c r="H8576" s="6" t="s">
        <v>26</v>
      </c>
      <c r="I8576" s="7">
        <v>20.0</v>
      </c>
      <c r="J8576" s="8">
        <v>75.0</v>
      </c>
      <c r="K8576" s="9">
        <v>1500.0</v>
      </c>
      <c r="L8576" s="9">
        <v>630.0000000000001</v>
      </c>
      <c r="M8576" s="10">
        <v>0.42000000000000004</v>
      </c>
      <c r="N8576" s="4" t="s">
        <v>30</v>
      </c>
      <c r="O8576" s="4" t="s">
        <v>23</v>
      </c>
      <c r="P8576" s="4" t="s">
        <v>24</v>
      </c>
    </row>
    <row r="8577" ht="14.25" customHeight="1">
      <c r="B8577" s="4" t="s">
        <v>36</v>
      </c>
      <c r="C8577" s="4">
        <v>1185732.0</v>
      </c>
      <c r="D8577" s="5">
        <v>44265.0</v>
      </c>
      <c r="E8577" s="4" t="s">
        <v>37</v>
      </c>
      <c r="F8577" s="4" t="s">
        <v>84</v>
      </c>
      <c r="G8577" s="4" t="s">
        <v>85</v>
      </c>
      <c r="H8577" s="6" t="s">
        <v>27</v>
      </c>
      <c r="I8577" s="7">
        <v>28.0</v>
      </c>
      <c r="J8577" s="8">
        <v>90.0</v>
      </c>
      <c r="K8577" s="9">
        <v>2520.0</v>
      </c>
      <c r="L8577" s="9">
        <v>1007.9999999999999</v>
      </c>
      <c r="M8577" s="10">
        <v>0.39999999999999997</v>
      </c>
      <c r="N8577" s="4" t="s">
        <v>30</v>
      </c>
      <c r="O8577" s="4" t="s">
        <v>20</v>
      </c>
      <c r="P8577" s="4" t="s">
        <v>21</v>
      </c>
    </row>
    <row r="8578" ht="14.25" customHeight="1">
      <c r="B8578" s="4" t="s">
        <v>36</v>
      </c>
      <c r="C8578" s="4">
        <v>1185732.0</v>
      </c>
      <c r="D8578" s="5">
        <v>44265.0</v>
      </c>
      <c r="E8578" s="4" t="s">
        <v>37</v>
      </c>
      <c r="F8578" s="4" t="s">
        <v>84</v>
      </c>
      <c r="G8578" s="4" t="s">
        <v>85</v>
      </c>
      <c r="H8578" s="6" t="s">
        <v>28</v>
      </c>
      <c r="I8578" s="7">
        <v>21.0</v>
      </c>
      <c r="J8578" s="8">
        <v>140.0</v>
      </c>
      <c r="K8578" s="9">
        <v>2940.0</v>
      </c>
      <c r="L8578" s="9">
        <v>1675.8000000000002</v>
      </c>
      <c r="M8578" s="10">
        <v>0.5700000000000001</v>
      </c>
      <c r="N8578" s="4" t="s">
        <v>30</v>
      </c>
      <c r="O8578" s="4" t="s">
        <v>20</v>
      </c>
      <c r="P8578" s="4" t="s">
        <v>21</v>
      </c>
    </row>
    <row r="8579" ht="14.25" customHeight="1">
      <c r="B8579" s="4" t="s">
        <v>36</v>
      </c>
      <c r="C8579" s="4">
        <v>1185732.0</v>
      </c>
      <c r="D8579" s="5">
        <v>44297.0</v>
      </c>
      <c r="E8579" s="4" t="s">
        <v>37</v>
      </c>
      <c r="F8579" s="4" t="s">
        <v>84</v>
      </c>
      <c r="G8579" s="4" t="s">
        <v>85</v>
      </c>
      <c r="H8579" s="6" t="s">
        <v>18</v>
      </c>
      <c r="I8579" s="7">
        <v>20.0</v>
      </c>
      <c r="J8579" s="8">
        <v>194.0</v>
      </c>
      <c r="K8579" s="9">
        <v>3880.0</v>
      </c>
      <c r="L8579" s="9">
        <v>1784.8000000000002</v>
      </c>
      <c r="M8579" s="10">
        <v>0.46</v>
      </c>
      <c r="N8579" s="4" t="s">
        <v>30</v>
      </c>
      <c r="O8579" s="4" t="s">
        <v>29</v>
      </c>
      <c r="P8579" s="4" t="s">
        <v>21</v>
      </c>
    </row>
    <row r="8580" ht="14.25" customHeight="1">
      <c r="B8580" s="4" t="s">
        <v>36</v>
      </c>
      <c r="C8580" s="4">
        <v>1185732.0</v>
      </c>
      <c r="D8580" s="5">
        <v>44297.0</v>
      </c>
      <c r="E8580" s="4" t="s">
        <v>37</v>
      </c>
      <c r="F8580" s="4" t="s">
        <v>84</v>
      </c>
      <c r="G8580" s="4" t="s">
        <v>85</v>
      </c>
      <c r="H8580" s="6" t="s">
        <v>22</v>
      </c>
      <c r="I8580" s="7">
        <v>20.0</v>
      </c>
      <c r="J8580" s="8">
        <v>111.0</v>
      </c>
      <c r="K8580" s="9">
        <v>2220.0</v>
      </c>
      <c r="L8580" s="9">
        <v>821.4</v>
      </c>
      <c r="M8580" s="10">
        <v>0.37</v>
      </c>
      <c r="N8580" s="4" t="s">
        <v>30</v>
      </c>
      <c r="O8580" s="4" t="s">
        <v>20</v>
      </c>
      <c r="P8580" s="4" t="s">
        <v>24</v>
      </c>
    </row>
    <row r="8581" ht="14.25" customHeight="1">
      <c r="B8581" s="4" t="s">
        <v>36</v>
      </c>
      <c r="C8581" s="4">
        <v>1185732.0</v>
      </c>
      <c r="D8581" s="5">
        <v>44297.0</v>
      </c>
      <c r="E8581" s="4" t="s">
        <v>37</v>
      </c>
      <c r="F8581" s="4" t="s">
        <v>84</v>
      </c>
      <c r="G8581" s="4" t="s">
        <v>85</v>
      </c>
      <c r="H8581" s="6" t="s">
        <v>25</v>
      </c>
      <c r="I8581" s="7">
        <v>10.0</v>
      </c>
      <c r="J8581" s="8">
        <v>107.0</v>
      </c>
      <c r="K8581" s="9">
        <v>1070.0</v>
      </c>
      <c r="L8581" s="9">
        <v>438.7</v>
      </c>
      <c r="M8581" s="10">
        <v>0.41</v>
      </c>
      <c r="N8581" s="4" t="s">
        <v>30</v>
      </c>
      <c r="O8581" s="4" t="s">
        <v>23</v>
      </c>
      <c r="P8581" s="4" t="s">
        <v>24</v>
      </c>
    </row>
    <row r="8582" ht="14.25" customHeight="1">
      <c r="B8582" s="4" t="s">
        <v>36</v>
      </c>
      <c r="C8582" s="4">
        <v>1185732.0</v>
      </c>
      <c r="D8582" s="5">
        <v>44297.0</v>
      </c>
      <c r="E8582" s="4" t="s">
        <v>37</v>
      </c>
      <c r="F8582" s="4" t="s">
        <v>84</v>
      </c>
      <c r="G8582" s="4" t="s">
        <v>85</v>
      </c>
      <c r="H8582" s="6" t="s">
        <v>26</v>
      </c>
      <c r="I8582" s="7">
        <v>14.0</v>
      </c>
      <c r="J8582" s="8">
        <v>75.0</v>
      </c>
      <c r="K8582" s="9">
        <v>1050.0</v>
      </c>
      <c r="L8582" s="9">
        <v>472.5</v>
      </c>
      <c r="M8582" s="10">
        <v>0.45</v>
      </c>
      <c r="N8582" s="4" t="s">
        <v>30</v>
      </c>
      <c r="O8582" s="4" t="s">
        <v>23</v>
      </c>
      <c r="P8582" s="4" t="s">
        <v>21</v>
      </c>
    </row>
    <row r="8583" ht="14.25" customHeight="1">
      <c r="B8583" s="4" t="s">
        <v>36</v>
      </c>
      <c r="C8583" s="4">
        <v>1185732.0</v>
      </c>
      <c r="D8583" s="5">
        <v>44297.0</v>
      </c>
      <c r="E8583" s="4" t="s">
        <v>37</v>
      </c>
      <c r="F8583" s="4" t="s">
        <v>84</v>
      </c>
      <c r="G8583" s="4" t="s">
        <v>85</v>
      </c>
      <c r="H8583" s="6" t="s">
        <v>27</v>
      </c>
      <c r="I8583" s="7">
        <v>24.0</v>
      </c>
      <c r="J8583" s="8">
        <v>88.0</v>
      </c>
      <c r="K8583" s="9">
        <v>2112.0</v>
      </c>
      <c r="L8583" s="9">
        <v>823.68</v>
      </c>
      <c r="M8583" s="10">
        <v>0.38999999999999996</v>
      </c>
      <c r="N8583" s="4" t="s">
        <v>30</v>
      </c>
      <c r="O8583" s="4" t="s">
        <v>20</v>
      </c>
      <c r="P8583" s="4" t="s">
        <v>21</v>
      </c>
    </row>
    <row r="8584" ht="14.25" customHeight="1">
      <c r="B8584" s="4" t="s">
        <v>36</v>
      </c>
      <c r="C8584" s="4">
        <v>1185732.0</v>
      </c>
      <c r="D8584" s="5">
        <v>44297.0</v>
      </c>
      <c r="E8584" s="4" t="s">
        <v>37</v>
      </c>
      <c r="F8584" s="4" t="s">
        <v>84</v>
      </c>
      <c r="G8584" s="4" t="s">
        <v>85</v>
      </c>
      <c r="H8584" s="6" t="s">
        <v>28</v>
      </c>
      <c r="I8584" s="7">
        <v>20.0</v>
      </c>
      <c r="J8584" s="8">
        <v>136.0</v>
      </c>
      <c r="K8584" s="9">
        <v>2720.0</v>
      </c>
      <c r="L8584" s="9">
        <v>1414.4</v>
      </c>
      <c r="M8584" s="10">
        <v>0.52</v>
      </c>
      <c r="N8584" s="4" t="s">
        <v>30</v>
      </c>
      <c r="O8584" s="4" t="s">
        <v>23</v>
      </c>
      <c r="P8584" s="4" t="s">
        <v>24</v>
      </c>
    </row>
    <row r="8585" ht="14.25" customHeight="1">
      <c r="B8585" s="4" t="s">
        <v>36</v>
      </c>
      <c r="C8585" s="4">
        <v>1185732.0</v>
      </c>
      <c r="D8585" s="5">
        <v>44328.0</v>
      </c>
      <c r="E8585" s="4" t="s">
        <v>37</v>
      </c>
      <c r="F8585" s="4" t="s">
        <v>84</v>
      </c>
      <c r="G8585" s="4" t="s">
        <v>85</v>
      </c>
      <c r="H8585" s="6" t="s">
        <v>18</v>
      </c>
      <c r="I8585" s="7">
        <v>27.0</v>
      </c>
      <c r="J8585" s="8">
        <v>228.0</v>
      </c>
      <c r="K8585" s="9">
        <v>6156.0</v>
      </c>
      <c r="L8585" s="9">
        <v>2647.0800000000004</v>
      </c>
      <c r="M8585" s="10">
        <v>0.43000000000000005</v>
      </c>
      <c r="N8585" s="4" t="s">
        <v>30</v>
      </c>
      <c r="O8585" s="4" t="s">
        <v>20</v>
      </c>
      <c r="P8585" s="4" t="s">
        <v>24</v>
      </c>
    </row>
    <row r="8586" ht="14.25" customHeight="1">
      <c r="B8586" s="4" t="s">
        <v>36</v>
      </c>
      <c r="C8586" s="4">
        <v>1185732.0</v>
      </c>
      <c r="D8586" s="5">
        <v>44328.0</v>
      </c>
      <c r="E8586" s="4" t="s">
        <v>37</v>
      </c>
      <c r="F8586" s="4" t="s">
        <v>84</v>
      </c>
      <c r="G8586" s="4" t="s">
        <v>85</v>
      </c>
      <c r="H8586" s="6" t="s">
        <v>22</v>
      </c>
      <c r="I8586" s="7">
        <v>22.0</v>
      </c>
      <c r="J8586" s="8">
        <v>128.0</v>
      </c>
      <c r="K8586" s="9">
        <v>2816.0</v>
      </c>
      <c r="L8586" s="9">
        <v>1182.72</v>
      </c>
      <c r="M8586" s="10">
        <v>0.42</v>
      </c>
      <c r="N8586" s="4" t="s">
        <v>30</v>
      </c>
      <c r="O8586" s="4" t="s">
        <v>29</v>
      </c>
      <c r="P8586" s="4" t="s">
        <v>24</v>
      </c>
    </row>
    <row r="8587" ht="14.25" customHeight="1">
      <c r="B8587" s="4" t="s">
        <v>36</v>
      </c>
      <c r="C8587" s="4">
        <v>1185732.0</v>
      </c>
      <c r="D8587" s="5">
        <v>44328.0</v>
      </c>
      <c r="E8587" s="4" t="s">
        <v>37</v>
      </c>
      <c r="F8587" s="4" t="s">
        <v>84</v>
      </c>
      <c r="G8587" s="4" t="s">
        <v>85</v>
      </c>
      <c r="H8587" s="6" t="s">
        <v>25</v>
      </c>
      <c r="I8587" s="7">
        <v>19.0</v>
      </c>
      <c r="J8587" s="8">
        <v>109.0</v>
      </c>
      <c r="K8587" s="9">
        <v>2071.0</v>
      </c>
      <c r="L8587" s="9">
        <v>786.98</v>
      </c>
      <c r="M8587" s="10">
        <v>0.38</v>
      </c>
      <c r="N8587" s="4" t="s">
        <v>30</v>
      </c>
      <c r="O8587" s="4" t="s">
        <v>29</v>
      </c>
      <c r="P8587" s="4" t="s">
        <v>21</v>
      </c>
    </row>
    <row r="8588" ht="14.25" customHeight="1">
      <c r="B8588" s="4" t="s">
        <v>36</v>
      </c>
      <c r="C8588" s="4">
        <v>1185732.0</v>
      </c>
      <c r="D8588" s="5">
        <v>44328.0</v>
      </c>
      <c r="E8588" s="4" t="s">
        <v>37</v>
      </c>
      <c r="F8588" s="4" t="s">
        <v>84</v>
      </c>
      <c r="G8588" s="4" t="s">
        <v>85</v>
      </c>
      <c r="H8588" s="6" t="s">
        <v>26</v>
      </c>
      <c r="I8588" s="7">
        <v>19.0</v>
      </c>
      <c r="J8588" s="8">
        <v>94.0</v>
      </c>
      <c r="K8588" s="9">
        <v>1786.0</v>
      </c>
      <c r="L8588" s="9">
        <v>767.9800000000001</v>
      </c>
      <c r="M8588" s="10">
        <v>0.43000000000000005</v>
      </c>
      <c r="N8588" s="4" t="s">
        <v>30</v>
      </c>
      <c r="O8588" s="4" t="s">
        <v>23</v>
      </c>
      <c r="P8588" s="4" t="s">
        <v>21</v>
      </c>
    </row>
    <row r="8589" ht="14.25" customHeight="1">
      <c r="B8589" s="4" t="s">
        <v>36</v>
      </c>
      <c r="C8589" s="4">
        <v>1185732.0</v>
      </c>
      <c r="D8589" s="5">
        <v>44328.0</v>
      </c>
      <c r="E8589" s="4" t="s">
        <v>37</v>
      </c>
      <c r="F8589" s="4" t="s">
        <v>84</v>
      </c>
      <c r="G8589" s="4" t="s">
        <v>85</v>
      </c>
      <c r="H8589" s="6" t="s">
        <v>27</v>
      </c>
      <c r="I8589" s="7">
        <v>29.0</v>
      </c>
      <c r="J8589" s="8">
        <v>90.0</v>
      </c>
      <c r="K8589" s="9">
        <v>2610.0</v>
      </c>
      <c r="L8589" s="9">
        <v>1096.2</v>
      </c>
      <c r="M8589" s="10">
        <v>0.42</v>
      </c>
      <c r="N8589" s="4" t="s">
        <v>30</v>
      </c>
      <c r="O8589" s="4" t="s">
        <v>20</v>
      </c>
      <c r="P8589" s="4" t="s">
        <v>21</v>
      </c>
    </row>
    <row r="8590" ht="14.25" customHeight="1">
      <c r="B8590" s="4" t="s">
        <v>36</v>
      </c>
      <c r="C8590" s="4">
        <v>1185732.0</v>
      </c>
      <c r="D8590" s="5">
        <v>44328.0</v>
      </c>
      <c r="E8590" s="4" t="s">
        <v>37</v>
      </c>
      <c r="F8590" s="4" t="s">
        <v>84</v>
      </c>
      <c r="G8590" s="4" t="s">
        <v>85</v>
      </c>
      <c r="H8590" s="6" t="s">
        <v>28</v>
      </c>
      <c r="I8590" s="7">
        <v>32.0</v>
      </c>
      <c r="J8590" s="8">
        <v>128.0</v>
      </c>
      <c r="K8590" s="9">
        <v>4096.0</v>
      </c>
      <c r="L8590" s="9">
        <v>2334.7200000000003</v>
      </c>
      <c r="M8590" s="10">
        <v>0.5700000000000001</v>
      </c>
      <c r="N8590" s="4" t="s">
        <v>30</v>
      </c>
      <c r="O8590" s="4" t="s">
        <v>20</v>
      </c>
      <c r="P8590" s="4" t="s">
        <v>21</v>
      </c>
    </row>
    <row r="8591" ht="14.25" customHeight="1">
      <c r="B8591" s="4" t="s">
        <v>36</v>
      </c>
      <c r="C8591" s="4">
        <v>1185732.0</v>
      </c>
      <c r="D8591" s="5">
        <v>44358.0</v>
      </c>
      <c r="E8591" s="4" t="s">
        <v>37</v>
      </c>
      <c r="F8591" s="4" t="s">
        <v>84</v>
      </c>
      <c r="G8591" s="4" t="s">
        <v>85</v>
      </c>
      <c r="H8591" s="6" t="s">
        <v>18</v>
      </c>
      <c r="I8591" s="7">
        <v>21.0</v>
      </c>
      <c r="J8591" s="8">
        <v>208.0</v>
      </c>
      <c r="K8591" s="9">
        <v>4368.0</v>
      </c>
      <c r="L8591" s="9">
        <v>1878.2400000000002</v>
      </c>
      <c r="M8591" s="10">
        <v>0.43000000000000005</v>
      </c>
      <c r="N8591" s="4" t="s">
        <v>30</v>
      </c>
      <c r="O8591" s="4" t="s">
        <v>29</v>
      </c>
      <c r="P8591" s="4" t="s">
        <v>24</v>
      </c>
    </row>
    <row r="8592" ht="14.25" customHeight="1">
      <c r="B8592" s="4" t="s">
        <v>36</v>
      </c>
      <c r="C8592" s="4">
        <v>1185732.0</v>
      </c>
      <c r="D8592" s="5">
        <v>44358.0</v>
      </c>
      <c r="E8592" s="4" t="s">
        <v>37</v>
      </c>
      <c r="F8592" s="4" t="s">
        <v>84</v>
      </c>
      <c r="G8592" s="4" t="s">
        <v>85</v>
      </c>
      <c r="H8592" s="6" t="s">
        <v>22</v>
      </c>
      <c r="I8592" s="7">
        <v>18.0</v>
      </c>
      <c r="J8592" s="8">
        <v>132.0</v>
      </c>
      <c r="K8592" s="9">
        <v>2376.0</v>
      </c>
      <c r="L8592" s="9">
        <v>950.4</v>
      </c>
      <c r="M8592" s="10">
        <v>0.39999999999999997</v>
      </c>
      <c r="N8592" s="4" t="s">
        <v>30</v>
      </c>
      <c r="O8592" s="4" t="s">
        <v>23</v>
      </c>
      <c r="P8592" s="4" t="s">
        <v>24</v>
      </c>
    </row>
    <row r="8593" ht="14.25" customHeight="1">
      <c r="B8593" s="4" t="s">
        <v>36</v>
      </c>
      <c r="C8593" s="4">
        <v>1185732.0</v>
      </c>
      <c r="D8593" s="5">
        <v>44358.0</v>
      </c>
      <c r="E8593" s="4" t="s">
        <v>37</v>
      </c>
      <c r="F8593" s="4" t="s">
        <v>84</v>
      </c>
      <c r="G8593" s="4" t="s">
        <v>85</v>
      </c>
      <c r="H8593" s="6" t="s">
        <v>25</v>
      </c>
      <c r="I8593" s="7">
        <v>13.0</v>
      </c>
      <c r="J8593" s="8">
        <v>128.0</v>
      </c>
      <c r="K8593" s="9">
        <v>1664.0</v>
      </c>
      <c r="L8593" s="9">
        <v>615.68</v>
      </c>
      <c r="M8593" s="10">
        <v>0.37</v>
      </c>
      <c r="N8593" s="4" t="s">
        <v>30</v>
      </c>
      <c r="O8593" s="4" t="s">
        <v>23</v>
      </c>
      <c r="P8593" s="4" t="s">
        <v>21</v>
      </c>
    </row>
    <row r="8594" ht="14.25" customHeight="1">
      <c r="B8594" s="4" t="s">
        <v>36</v>
      </c>
      <c r="C8594" s="4">
        <v>1185732.0</v>
      </c>
      <c r="D8594" s="5">
        <v>44358.0</v>
      </c>
      <c r="E8594" s="4" t="s">
        <v>37</v>
      </c>
      <c r="F8594" s="4" t="s">
        <v>84</v>
      </c>
      <c r="G8594" s="4" t="s">
        <v>85</v>
      </c>
      <c r="H8594" s="6" t="s">
        <v>26</v>
      </c>
      <c r="I8594" s="7">
        <v>13.0</v>
      </c>
      <c r="J8594" s="8">
        <v>132.0</v>
      </c>
      <c r="K8594" s="9">
        <v>1716.0</v>
      </c>
      <c r="L8594" s="9">
        <v>737.8800000000001</v>
      </c>
      <c r="M8594" s="10">
        <v>0.43000000000000005</v>
      </c>
      <c r="N8594" s="4" t="s">
        <v>30</v>
      </c>
      <c r="O8594" s="4" t="s">
        <v>20</v>
      </c>
      <c r="P8594" s="4" t="s">
        <v>24</v>
      </c>
    </row>
    <row r="8595" ht="14.25" customHeight="1">
      <c r="B8595" s="4" t="s">
        <v>36</v>
      </c>
      <c r="C8595" s="4">
        <v>1185732.0</v>
      </c>
      <c r="D8595" s="5">
        <v>44358.0</v>
      </c>
      <c r="E8595" s="4" t="s">
        <v>37</v>
      </c>
      <c r="F8595" s="4" t="s">
        <v>84</v>
      </c>
      <c r="G8595" s="4" t="s">
        <v>85</v>
      </c>
      <c r="H8595" s="6" t="s">
        <v>27</v>
      </c>
      <c r="I8595" s="7">
        <v>24.0</v>
      </c>
      <c r="J8595" s="8">
        <v>132.0</v>
      </c>
      <c r="K8595" s="9">
        <v>3168.0</v>
      </c>
      <c r="L8595" s="9">
        <v>1172.16</v>
      </c>
      <c r="M8595" s="10">
        <v>0.37</v>
      </c>
      <c r="N8595" s="4" t="s">
        <v>30</v>
      </c>
      <c r="O8595" s="4" t="s">
        <v>29</v>
      </c>
      <c r="P8595" s="4" t="s">
        <v>24</v>
      </c>
    </row>
    <row r="8596" ht="14.25" customHeight="1">
      <c r="B8596" s="4" t="s">
        <v>36</v>
      </c>
      <c r="C8596" s="4">
        <v>1185732.0</v>
      </c>
      <c r="D8596" s="5">
        <v>44358.0</v>
      </c>
      <c r="E8596" s="4" t="s">
        <v>37</v>
      </c>
      <c r="F8596" s="4" t="s">
        <v>84</v>
      </c>
      <c r="G8596" s="4" t="s">
        <v>85</v>
      </c>
      <c r="H8596" s="6" t="s">
        <v>28</v>
      </c>
      <c r="I8596" s="7">
        <v>32.0</v>
      </c>
      <c r="J8596" s="8">
        <v>190.0</v>
      </c>
      <c r="K8596" s="9">
        <v>6080.0</v>
      </c>
      <c r="L8596" s="9">
        <v>3283.2000000000003</v>
      </c>
      <c r="M8596" s="10">
        <v>0.54</v>
      </c>
      <c r="N8596" s="4" t="s">
        <v>30</v>
      </c>
      <c r="O8596" s="4" t="s">
        <v>29</v>
      </c>
      <c r="P8596" s="4" t="s">
        <v>21</v>
      </c>
    </row>
    <row r="8597" ht="14.25" customHeight="1">
      <c r="B8597" s="4" t="s">
        <v>36</v>
      </c>
      <c r="C8597" s="4">
        <v>1185732.0</v>
      </c>
      <c r="D8597" s="5">
        <v>44387.0</v>
      </c>
      <c r="E8597" s="4" t="s">
        <v>37</v>
      </c>
      <c r="F8597" s="4" t="s">
        <v>84</v>
      </c>
      <c r="G8597" s="4" t="s">
        <v>85</v>
      </c>
      <c r="H8597" s="6" t="s">
        <v>18</v>
      </c>
      <c r="I8597" s="7">
        <v>28.0</v>
      </c>
      <c r="J8597" s="8">
        <v>248.0</v>
      </c>
      <c r="K8597" s="9">
        <v>6944.0</v>
      </c>
      <c r="L8597" s="9">
        <v>2985.9200000000005</v>
      </c>
      <c r="M8597" s="10">
        <v>0.43000000000000005</v>
      </c>
      <c r="N8597" s="4" t="s">
        <v>30</v>
      </c>
      <c r="O8597" s="4" t="s">
        <v>23</v>
      </c>
      <c r="P8597" s="4" t="s">
        <v>24</v>
      </c>
    </row>
    <row r="8598" ht="14.25" customHeight="1">
      <c r="B8598" s="4" t="s">
        <v>36</v>
      </c>
      <c r="C8598" s="4">
        <v>1185732.0</v>
      </c>
      <c r="D8598" s="5">
        <v>44387.0</v>
      </c>
      <c r="E8598" s="4" t="s">
        <v>37</v>
      </c>
      <c r="F8598" s="4" t="s">
        <v>84</v>
      </c>
      <c r="G8598" s="4" t="s">
        <v>85</v>
      </c>
      <c r="H8598" s="6" t="s">
        <v>22</v>
      </c>
      <c r="I8598" s="7">
        <v>20.0</v>
      </c>
      <c r="J8598" s="8">
        <v>182.0</v>
      </c>
      <c r="K8598" s="9">
        <v>3640.0</v>
      </c>
      <c r="L8598" s="9">
        <v>1419.6</v>
      </c>
      <c r="M8598" s="10">
        <v>0.38999999999999996</v>
      </c>
      <c r="N8598" s="4" t="s">
        <v>30</v>
      </c>
      <c r="O8598" s="4" t="s">
        <v>23</v>
      </c>
      <c r="P8598" s="4" t="s">
        <v>21</v>
      </c>
    </row>
    <row r="8599" ht="14.25" customHeight="1">
      <c r="B8599" s="4" t="s">
        <v>36</v>
      </c>
      <c r="C8599" s="4">
        <v>1185732.0</v>
      </c>
      <c r="D8599" s="5">
        <v>44387.0</v>
      </c>
      <c r="E8599" s="4" t="s">
        <v>37</v>
      </c>
      <c r="F8599" s="4" t="s">
        <v>84</v>
      </c>
      <c r="G8599" s="4" t="s">
        <v>85</v>
      </c>
      <c r="H8599" s="6" t="s">
        <v>25</v>
      </c>
      <c r="I8599" s="7">
        <v>19.0</v>
      </c>
      <c r="J8599" s="8">
        <v>157.0</v>
      </c>
      <c r="K8599" s="9">
        <v>2983.0</v>
      </c>
      <c r="L8599" s="9">
        <v>1163.37</v>
      </c>
      <c r="M8599" s="10">
        <v>0.38999999999999996</v>
      </c>
      <c r="N8599" s="4" t="s">
        <v>30</v>
      </c>
      <c r="O8599" s="4" t="s">
        <v>23</v>
      </c>
      <c r="P8599" s="4" t="s">
        <v>24</v>
      </c>
    </row>
    <row r="8600" ht="14.25" customHeight="1">
      <c r="B8600" s="4" t="s">
        <v>36</v>
      </c>
      <c r="C8600" s="4">
        <v>1185732.0</v>
      </c>
      <c r="D8600" s="5">
        <v>44387.0</v>
      </c>
      <c r="E8600" s="4" t="s">
        <v>37</v>
      </c>
      <c r="F8600" s="4" t="s">
        <v>84</v>
      </c>
      <c r="G8600" s="4" t="s">
        <v>85</v>
      </c>
      <c r="H8600" s="6" t="s">
        <v>26</v>
      </c>
      <c r="I8600" s="7">
        <v>16.0</v>
      </c>
      <c r="J8600" s="8">
        <v>128.0</v>
      </c>
      <c r="K8600" s="9">
        <v>2048.0</v>
      </c>
      <c r="L8600" s="9">
        <v>962.5600000000001</v>
      </c>
      <c r="M8600" s="10">
        <v>0.47000000000000003</v>
      </c>
      <c r="N8600" s="4" t="s">
        <v>30</v>
      </c>
      <c r="O8600" s="4" t="s">
        <v>29</v>
      </c>
      <c r="P8600" s="4" t="s">
        <v>24</v>
      </c>
    </row>
    <row r="8601" ht="14.25" customHeight="1">
      <c r="B8601" s="4" t="s">
        <v>36</v>
      </c>
      <c r="C8601" s="4">
        <v>1185732.0</v>
      </c>
      <c r="D8601" s="5">
        <v>44387.0</v>
      </c>
      <c r="E8601" s="4" t="s">
        <v>37</v>
      </c>
      <c r="F8601" s="4" t="s">
        <v>84</v>
      </c>
      <c r="G8601" s="4" t="s">
        <v>85</v>
      </c>
      <c r="H8601" s="6" t="s">
        <v>27</v>
      </c>
      <c r="I8601" s="7">
        <v>28.0</v>
      </c>
      <c r="J8601" s="8">
        <v>140.0</v>
      </c>
      <c r="K8601" s="9">
        <v>3920.0</v>
      </c>
      <c r="L8601" s="9">
        <v>1489.6</v>
      </c>
      <c r="M8601" s="10">
        <v>0.38</v>
      </c>
      <c r="N8601" s="4" t="s">
        <v>30</v>
      </c>
      <c r="O8601" s="4" t="s">
        <v>29</v>
      </c>
      <c r="P8601" s="4" t="s">
        <v>24</v>
      </c>
    </row>
    <row r="8602" ht="14.25" customHeight="1">
      <c r="B8602" s="4" t="s">
        <v>36</v>
      </c>
      <c r="C8602" s="4">
        <v>1185732.0</v>
      </c>
      <c r="D8602" s="5">
        <v>44387.0</v>
      </c>
      <c r="E8602" s="4" t="s">
        <v>37</v>
      </c>
      <c r="F8602" s="4" t="s">
        <v>84</v>
      </c>
      <c r="G8602" s="4" t="s">
        <v>85</v>
      </c>
      <c r="H8602" s="6" t="s">
        <v>28</v>
      </c>
      <c r="I8602" s="7">
        <v>32.0</v>
      </c>
      <c r="J8602" s="8">
        <v>204.0</v>
      </c>
      <c r="K8602" s="9">
        <v>6528.0</v>
      </c>
      <c r="L8602" s="9">
        <v>3590.4</v>
      </c>
      <c r="M8602" s="10">
        <v>0.55</v>
      </c>
      <c r="N8602" s="4" t="s">
        <v>30</v>
      </c>
      <c r="O8602" s="4" t="s">
        <v>20</v>
      </c>
      <c r="P8602" s="4" t="s">
        <v>21</v>
      </c>
    </row>
    <row r="8603" ht="14.25" customHeight="1">
      <c r="B8603" s="4" t="s">
        <v>36</v>
      </c>
      <c r="C8603" s="4">
        <v>1185732.0</v>
      </c>
      <c r="D8603" s="5">
        <v>44419.0</v>
      </c>
      <c r="E8603" s="4" t="s">
        <v>37</v>
      </c>
      <c r="F8603" s="4" t="s">
        <v>84</v>
      </c>
      <c r="G8603" s="4" t="s">
        <v>85</v>
      </c>
      <c r="H8603" s="6" t="s">
        <v>18</v>
      </c>
      <c r="I8603" s="7">
        <v>27.0</v>
      </c>
      <c r="J8603" s="8">
        <v>248.0</v>
      </c>
      <c r="K8603" s="9">
        <v>6696.0</v>
      </c>
      <c r="L8603" s="9">
        <v>3147.1200000000003</v>
      </c>
      <c r="M8603" s="10">
        <v>0.47000000000000003</v>
      </c>
      <c r="N8603" s="4" t="s">
        <v>30</v>
      </c>
      <c r="O8603" s="4" t="s">
        <v>20</v>
      </c>
      <c r="P8603" s="4" t="s">
        <v>24</v>
      </c>
    </row>
    <row r="8604" ht="14.25" customHeight="1">
      <c r="B8604" s="4" t="s">
        <v>36</v>
      </c>
      <c r="C8604" s="4">
        <v>1185732.0</v>
      </c>
      <c r="D8604" s="5">
        <v>44419.0</v>
      </c>
      <c r="E8604" s="4" t="s">
        <v>37</v>
      </c>
      <c r="F8604" s="4" t="s">
        <v>84</v>
      </c>
      <c r="G8604" s="4" t="s">
        <v>85</v>
      </c>
      <c r="H8604" s="6" t="s">
        <v>22</v>
      </c>
      <c r="I8604" s="7">
        <v>28.0</v>
      </c>
      <c r="J8604" s="8">
        <v>179.0</v>
      </c>
      <c r="K8604" s="9">
        <v>5012.0</v>
      </c>
      <c r="L8604" s="9">
        <v>2105.04</v>
      </c>
      <c r="M8604" s="10">
        <v>0.42</v>
      </c>
      <c r="N8604" s="4" t="s">
        <v>30</v>
      </c>
      <c r="O8604" s="4" t="s">
        <v>23</v>
      </c>
      <c r="P8604" s="4" t="s">
        <v>21</v>
      </c>
    </row>
    <row r="8605" ht="14.25" customHeight="1">
      <c r="B8605" s="4" t="s">
        <v>36</v>
      </c>
      <c r="C8605" s="4">
        <v>1185732.0</v>
      </c>
      <c r="D8605" s="5">
        <v>44419.0</v>
      </c>
      <c r="E8605" s="4" t="s">
        <v>37</v>
      </c>
      <c r="F8605" s="4" t="s">
        <v>84</v>
      </c>
      <c r="G8605" s="4" t="s">
        <v>85</v>
      </c>
      <c r="H8605" s="6" t="s">
        <v>25</v>
      </c>
      <c r="I8605" s="7">
        <v>23.0</v>
      </c>
      <c r="J8605" s="8">
        <v>158.0</v>
      </c>
      <c r="K8605" s="9">
        <v>3634.0</v>
      </c>
      <c r="L8605" s="9">
        <v>1489.9399999999998</v>
      </c>
      <c r="M8605" s="10">
        <v>0.41</v>
      </c>
      <c r="N8605" s="4" t="s">
        <v>30</v>
      </c>
      <c r="O8605" s="4" t="s">
        <v>29</v>
      </c>
      <c r="P8605" s="4" t="s">
        <v>21</v>
      </c>
    </row>
    <row r="8606" ht="14.25" customHeight="1">
      <c r="B8606" s="4" t="s">
        <v>36</v>
      </c>
      <c r="C8606" s="4">
        <v>1185732.0</v>
      </c>
      <c r="D8606" s="5">
        <v>44419.0</v>
      </c>
      <c r="E8606" s="4" t="s">
        <v>37</v>
      </c>
      <c r="F8606" s="4" t="s">
        <v>84</v>
      </c>
      <c r="G8606" s="4" t="s">
        <v>85</v>
      </c>
      <c r="H8606" s="6" t="s">
        <v>26</v>
      </c>
      <c r="I8606" s="7">
        <v>14.0</v>
      </c>
      <c r="J8606" s="8">
        <v>124.0</v>
      </c>
      <c r="K8606" s="9">
        <v>1736.0</v>
      </c>
      <c r="L8606" s="9">
        <v>815.9200000000001</v>
      </c>
      <c r="M8606" s="10">
        <v>0.47000000000000003</v>
      </c>
      <c r="N8606" s="4" t="s">
        <v>30</v>
      </c>
      <c r="O8606" s="4" t="s">
        <v>29</v>
      </c>
      <c r="P8606" s="4" t="s">
        <v>24</v>
      </c>
    </row>
    <row r="8607" ht="14.25" customHeight="1">
      <c r="B8607" s="4" t="s">
        <v>36</v>
      </c>
      <c r="C8607" s="4">
        <v>1185732.0</v>
      </c>
      <c r="D8607" s="5">
        <v>44419.0</v>
      </c>
      <c r="E8607" s="4" t="s">
        <v>37</v>
      </c>
      <c r="F8607" s="4" t="s">
        <v>84</v>
      </c>
      <c r="G8607" s="4" t="s">
        <v>85</v>
      </c>
      <c r="H8607" s="6" t="s">
        <v>27</v>
      </c>
      <c r="I8607" s="7">
        <v>23.0</v>
      </c>
      <c r="J8607" s="8">
        <v>109.0</v>
      </c>
      <c r="K8607" s="9">
        <v>2507.0</v>
      </c>
      <c r="L8607" s="9">
        <v>977.7299999999999</v>
      </c>
      <c r="M8607" s="10">
        <v>0.38999999999999996</v>
      </c>
      <c r="N8607" s="4" t="s">
        <v>30</v>
      </c>
      <c r="O8607" s="4" t="s">
        <v>29</v>
      </c>
      <c r="P8607" s="4" t="s">
        <v>24</v>
      </c>
    </row>
    <row r="8608" ht="14.25" customHeight="1">
      <c r="B8608" s="4" t="s">
        <v>36</v>
      </c>
      <c r="C8608" s="4">
        <v>1185732.0</v>
      </c>
      <c r="D8608" s="5">
        <v>44419.0</v>
      </c>
      <c r="E8608" s="4" t="s">
        <v>37</v>
      </c>
      <c r="F8608" s="4" t="s">
        <v>84</v>
      </c>
      <c r="G8608" s="4" t="s">
        <v>85</v>
      </c>
      <c r="H8608" s="6" t="s">
        <v>28</v>
      </c>
      <c r="I8608" s="7">
        <v>27.0</v>
      </c>
      <c r="J8608" s="8">
        <v>184.0</v>
      </c>
      <c r="K8608" s="9">
        <v>4968.0</v>
      </c>
      <c r="L8608" s="9">
        <v>2831.76</v>
      </c>
      <c r="M8608" s="10">
        <v>0.5700000000000001</v>
      </c>
      <c r="N8608" s="4" t="s">
        <v>30</v>
      </c>
      <c r="O8608" s="4" t="s">
        <v>23</v>
      </c>
      <c r="P8608" s="4" t="s">
        <v>24</v>
      </c>
    </row>
    <row r="8609" ht="14.25" customHeight="1">
      <c r="B8609" s="4" t="s">
        <v>36</v>
      </c>
      <c r="C8609" s="4">
        <v>1185732.0</v>
      </c>
      <c r="D8609" s="5">
        <v>44451.0</v>
      </c>
      <c r="E8609" s="4" t="s">
        <v>37</v>
      </c>
      <c r="F8609" s="4" t="s">
        <v>84</v>
      </c>
      <c r="G8609" s="4" t="s">
        <v>85</v>
      </c>
      <c r="H8609" s="6" t="s">
        <v>18</v>
      </c>
      <c r="I8609" s="7">
        <v>23.0</v>
      </c>
      <c r="J8609" s="8">
        <v>228.0</v>
      </c>
      <c r="K8609" s="9">
        <v>5244.0</v>
      </c>
      <c r="L8609" s="9">
        <v>2359.8</v>
      </c>
      <c r="M8609" s="10">
        <v>0.45</v>
      </c>
      <c r="N8609" s="4" t="s">
        <v>30</v>
      </c>
      <c r="O8609" s="4" t="s">
        <v>23</v>
      </c>
      <c r="P8609" s="4" t="s">
        <v>21</v>
      </c>
    </row>
    <row r="8610" ht="14.25" customHeight="1">
      <c r="B8610" s="4" t="s">
        <v>36</v>
      </c>
      <c r="C8610" s="4">
        <v>1185732.0</v>
      </c>
      <c r="D8610" s="5">
        <v>44451.0</v>
      </c>
      <c r="E8610" s="4" t="s">
        <v>37</v>
      </c>
      <c r="F8610" s="4" t="s">
        <v>84</v>
      </c>
      <c r="G8610" s="4" t="s">
        <v>85</v>
      </c>
      <c r="H8610" s="6" t="s">
        <v>22</v>
      </c>
      <c r="I8610" s="7">
        <v>19.0</v>
      </c>
      <c r="J8610" s="8">
        <v>158.0</v>
      </c>
      <c r="K8610" s="9">
        <v>3002.0</v>
      </c>
      <c r="L8610" s="9">
        <v>1140.76</v>
      </c>
      <c r="M8610" s="10">
        <v>0.38</v>
      </c>
      <c r="N8610" s="4" t="s">
        <v>30</v>
      </c>
      <c r="O8610" s="4" t="s">
        <v>29</v>
      </c>
      <c r="P8610" s="4" t="s">
        <v>21</v>
      </c>
    </row>
    <row r="8611" ht="14.25" customHeight="1">
      <c r="B8611" s="4" t="s">
        <v>36</v>
      </c>
      <c r="C8611" s="4">
        <v>1185732.0</v>
      </c>
      <c r="D8611" s="5">
        <v>44451.0</v>
      </c>
      <c r="E8611" s="4" t="s">
        <v>37</v>
      </c>
      <c r="F8611" s="4" t="s">
        <v>84</v>
      </c>
      <c r="G8611" s="4" t="s">
        <v>85</v>
      </c>
      <c r="H8611" s="6" t="s">
        <v>25</v>
      </c>
      <c r="I8611" s="7">
        <v>7.0</v>
      </c>
      <c r="J8611" s="8">
        <v>105.0</v>
      </c>
      <c r="K8611" s="9">
        <v>735.0</v>
      </c>
      <c r="L8611" s="9">
        <v>308.7</v>
      </c>
      <c r="M8611" s="10">
        <v>0.42</v>
      </c>
      <c r="N8611" s="4" t="s">
        <v>30</v>
      </c>
      <c r="O8611" s="4" t="s">
        <v>23</v>
      </c>
      <c r="P8611" s="4" t="s">
        <v>24</v>
      </c>
    </row>
    <row r="8612" ht="14.25" customHeight="1">
      <c r="B8612" s="4" t="s">
        <v>36</v>
      </c>
      <c r="C8612" s="4">
        <v>1185732.0</v>
      </c>
      <c r="D8612" s="5">
        <v>44451.0</v>
      </c>
      <c r="E8612" s="4" t="s">
        <v>37</v>
      </c>
      <c r="F8612" s="4" t="s">
        <v>84</v>
      </c>
      <c r="G8612" s="4" t="s">
        <v>85</v>
      </c>
      <c r="H8612" s="6" t="s">
        <v>26</v>
      </c>
      <c r="I8612" s="7">
        <v>7.0</v>
      </c>
      <c r="J8612" s="8">
        <v>111.0</v>
      </c>
      <c r="K8612" s="9">
        <v>777.0</v>
      </c>
      <c r="L8612" s="9">
        <v>357.42</v>
      </c>
      <c r="M8612" s="10">
        <v>0.46</v>
      </c>
      <c r="N8612" s="4" t="s">
        <v>30</v>
      </c>
      <c r="O8612" s="4" t="s">
        <v>20</v>
      </c>
      <c r="P8612" s="4" t="s">
        <v>21</v>
      </c>
    </row>
    <row r="8613" ht="14.25" customHeight="1">
      <c r="B8613" s="4" t="s">
        <v>36</v>
      </c>
      <c r="C8613" s="4">
        <v>1185732.0</v>
      </c>
      <c r="D8613" s="5">
        <v>44451.0</v>
      </c>
      <c r="E8613" s="4" t="s">
        <v>37</v>
      </c>
      <c r="F8613" s="4" t="s">
        <v>84</v>
      </c>
      <c r="G8613" s="4" t="s">
        <v>85</v>
      </c>
      <c r="H8613" s="6" t="s">
        <v>27</v>
      </c>
      <c r="I8613" s="7">
        <v>16.0</v>
      </c>
      <c r="J8613" s="8">
        <v>114.0</v>
      </c>
      <c r="K8613" s="9">
        <v>1824.0</v>
      </c>
      <c r="L8613" s="9">
        <v>747.8399999999999</v>
      </c>
      <c r="M8613" s="10">
        <v>0.41</v>
      </c>
      <c r="N8613" s="4" t="s">
        <v>30</v>
      </c>
      <c r="O8613" s="4" t="s">
        <v>23</v>
      </c>
      <c r="P8613" s="4" t="s">
        <v>21</v>
      </c>
    </row>
    <row r="8614" ht="14.25" customHeight="1">
      <c r="B8614" s="4" t="s">
        <v>36</v>
      </c>
      <c r="C8614" s="4">
        <v>1185732.0</v>
      </c>
      <c r="D8614" s="5">
        <v>44451.0</v>
      </c>
      <c r="E8614" s="4" t="s">
        <v>37</v>
      </c>
      <c r="F8614" s="4" t="s">
        <v>84</v>
      </c>
      <c r="G8614" s="4" t="s">
        <v>85</v>
      </c>
      <c r="H8614" s="6" t="s">
        <v>28</v>
      </c>
      <c r="I8614" s="7">
        <v>18.0</v>
      </c>
      <c r="J8614" s="8">
        <v>132.0</v>
      </c>
      <c r="K8614" s="9">
        <v>2376.0</v>
      </c>
      <c r="L8614" s="9">
        <v>1354.3200000000002</v>
      </c>
      <c r="M8614" s="10">
        <v>0.5700000000000001</v>
      </c>
      <c r="N8614" s="4" t="s">
        <v>30</v>
      </c>
      <c r="O8614" s="4" t="s">
        <v>23</v>
      </c>
      <c r="P8614" s="4" t="s">
        <v>24</v>
      </c>
    </row>
    <row r="8615" ht="14.25" customHeight="1">
      <c r="B8615" s="4" t="s">
        <v>36</v>
      </c>
      <c r="C8615" s="4">
        <v>1185732.0</v>
      </c>
      <c r="D8615" s="5">
        <v>44480.0</v>
      </c>
      <c r="E8615" s="4" t="s">
        <v>37</v>
      </c>
      <c r="F8615" s="4" t="s">
        <v>84</v>
      </c>
      <c r="G8615" s="4" t="s">
        <v>85</v>
      </c>
      <c r="H8615" s="6" t="s">
        <v>18</v>
      </c>
      <c r="I8615" s="7">
        <v>24.0</v>
      </c>
      <c r="J8615" s="8">
        <v>201.0</v>
      </c>
      <c r="K8615" s="9">
        <v>4824.0</v>
      </c>
      <c r="L8615" s="9">
        <v>2267.28</v>
      </c>
      <c r="M8615" s="10">
        <v>0.47000000000000003</v>
      </c>
      <c r="N8615" s="4" t="s">
        <v>30</v>
      </c>
      <c r="O8615" s="4" t="s">
        <v>20</v>
      </c>
      <c r="P8615" s="4" t="s">
        <v>24</v>
      </c>
    </row>
    <row r="8616" ht="14.25" customHeight="1">
      <c r="B8616" s="4" t="s">
        <v>36</v>
      </c>
      <c r="C8616" s="4">
        <v>1185732.0</v>
      </c>
      <c r="D8616" s="5">
        <v>44480.0</v>
      </c>
      <c r="E8616" s="4" t="s">
        <v>37</v>
      </c>
      <c r="F8616" s="4" t="s">
        <v>84</v>
      </c>
      <c r="G8616" s="4" t="s">
        <v>85</v>
      </c>
      <c r="H8616" s="6" t="s">
        <v>22</v>
      </c>
      <c r="I8616" s="7">
        <v>14.0</v>
      </c>
      <c r="J8616" s="8">
        <v>132.0</v>
      </c>
      <c r="K8616" s="9">
        <v>1848.0</v>
      </c>
      <c r="L8616" s="9">
        <v>739.1999999999999</v>
      </c>
      <c r="M8616" s="10">
        <v>0.39999999999999997</v>
      </c>
      <c r="N8616" s="4" t="s">
        <v>30</v>
      </c>
      <c r="O8616" s="4" t="s">
        <v>29</v>
      </c>
      <c r="P8616" s="4" t="s">
        <v>24</v>
      </c>
    </row>
    <row r="8617" ht="14.25" customHeight="1">
      <c r="B8617" s="4" t="s">
        <v>36</v>
      </c>
      <c r="C8617" s="4">
        <v>1185732.0</v>
      </c>
      <c r="D8617" s="5">
        <v>44480.0</v>
      </c>
      <c r="E8617" s="4" t="s">
        <v>37</v>
      </c>
      <c r="F8617" s="4" t="s">
        <v>84</v>
      </c>
      <c r="G8617" s="4" t="s">
        <v>85</v>
      </c>
      <c r="H8617" s="6" t="s">
        <v>25</v>
      </c>
      <c r="I8617" s="7">
        <v>13.0</v>
      </c>
      <c r="J8617" s="8">
        <v>90.0</v>
      </c>
      <c r="K8617" s="9">
        <v>1170.0</v>
      </c>
      <c r="L8617" s="9">
        <v>479.7</v>
      </c>
      <c r="M8617" s="10">
        <v>0.41</v>
      </c>
      <c r="N8617" s="4" t="s">
        <v>30</v>
      </c>
      <c r="O8617" s="4" t="s">
        <v>23</v>
      </c>
      <c r="P8617" s="4" t="s">
        <v>24</v>
      </c>
    </row>
    <row r="8618" ht="14.25" customHeight="1">
      <c r="B8618" s="4" t="s">
        <v>36</v>
      </c>
      <c r="C8618" s="4">
        <v>1185732.0</v>
      </c>
      <c r="D8618" s="5">
        <v>44480.0</v>
      </c>
      <c r="E8618" s="4" t="s">
        <v>37</v>
      </c>
      <c r="F8618" s="4" t="s">
        <v>84</v>
      </c>
      <c r="G8618" s="4" t="s">
        <v>85</v>
      </c>
      <c r="H8618" s="6" t="s">
        <v>26</v>
      </c>
      <c r="I8618" s="7">
        <v>13.0</v>
      </c>
      <c r="J8618" s="8">
        <v>94.0</v>
      </c>
      <c r="K8618" s="9">
        <v>1222.0</v>
      </c>
      <c r="L8618" s="9">
        <v>562.12</v>
      </c>
      <c r="M8618" s="10">
        <v>0.46</v>
      </c>
      <c r="N8618" s="4" t="s">
        <v>30</v>
      </c>
      <c r="O8618" s="4" t="s">
        <v>23</v>
      </c>
      <c r="P8618" s="4" t="s">
        <v>21</v>
      </c>
    </row>
    <row r="8619" ht="14.25" customHeight="1">
      <c r="B8619" s="4" t="s">
        <v>36</v>
      </c>
      <c r="C8619" s="4">
        <v>1185732.0</v>
      </c>
      <c r="D8619" s="5">
        <v>44480.0</v>
      </c>
      <c r="E8619" s="4" t="s">
        <v>37</v>
      </c>
      <c r="F8619" s="4" t="s">
        <v>84</v>
      </c>
      <c r="G8619" s="4" t="s">
        <v>85</v>
      </c>
      <c r="H8619" s="6" t="s">
        <v>27</v>
      </c>
      <c r="I8619" s="7">
        <v>20.0</v>
      </c>
      <c r="J8619" s="8">
        <v>85.0</v>
      </c>
      <c r="K8619" s="9">
        <v>1700.0</v>
      </c>
      <c r="L8619" s="9">
        <v>662.9999999999999</v>
      </c>
      <c r="M8619" s="10">
        <v>0.38999999999999996</v>
      </c>
      <c r="N8619" s="4" t="s">
        <v>30</v>
      </c>
      <c r="O8619" s="4" t="s">
        <v>29</v>
      </c>
      <c r="P8619" s="4" t="s">
        <v>21</v>
      </c>
    </row>
    <row r="8620" ht="14.25" customHeight="1">
      <c r="B8620" s="4" t="s">
        <v>36</v>
      </c>
      <c r="C8620" s="4">
        <v>1185732.0</v>
      </c>
      <c r="D8620" s="5">
        <v>44480.0</v>
      </c>
      <c r="E8620" s="4" t="s">
        <v>37</v>
      </c>
      <c r="F8620" s="4" t="s">
        <v>84</v>
      </c>
      <c r="G8620" s="4" t="s">
        <v>85</v>
      </c>
      <c r="H8620" s="6" t="s">
        <v>28</v>
      </c>
      <c r="I8620" s="7">
        <v>25.0</v>
      </c>
      <c r="J8620" s="8">
        <v>140.0</v>
      </c>
      <c r="K8620" s="9">
        <v>3500.0</v>
      </c>
      <c r="L8620" s="9">
        <v>1890.0000000000002</v>
      </c>
      <c r="M8620" s="10">
        <v>0.54</v>
      </c>
      <c r="N8620" s="4" t="s">
        <v>30</v>
      </c>
      <c r="O8620" s="4" t="s">
        <v>20</v>
      </c>
      <c r="P8620" s="4" t="s">
        <v>24</v>
      </c>
    </row>
    <row r="8621" ht="14.25" customHeight="1">
      <c r="B8621" s="4" t="s">
        <v>36</v>
      </c>
      <c r="C8621" s="4">
        <v>1185732.0</v>
      </c>
      <c r="D8621" s="5">
        <v>44511.0</v>
      </c>
      <c r="E8621" s="4" t="s">
        <v>37</v>
      </c>
      <c r="F8621" s="4" t="s">
        <v>84</v>
      </c>
      <c r="G8621" s="4" t="s">
        <v>85</v>
      </c>
      <c r="H8621" s="6" t="s">
        <v>18</v>
      </c>
      <c r="I8621" s="7">
        <v>22.0</v>
      </c>
      <c r="J8621" s="8">
        <v>165.0</v>
      </c>
      <c r="K8621" s="9">
        <v>3630.0</v>
      </c>
      <c r="L8621" s="9">
        <v>1560.9</v>
      </c>
      <c r="M8621" s="10">
        <v>0.43000000000000005</v>
      </c>
      <c r="N8621" s="4" t="s">
        <v>30</v>
      </c>
      <c r="O8621" s="4" t="s">
        <v>23</v>
      </c>
      <c r="P8621" s="4" t="s">
        <v>24</v>
      </c>
    </row>
    <row r="8622" ht="14.25" customHeight="1">
      <c r="B8622" s="4" t="s">
        <v>36</v>
      </c>
      <c r="C8622" s="4">
        <v>1185732.0</v>
      </c>
      <c r="D8622" s="5">
        <v>44511.0</v>
      </c>
      <c r="E8622" s="4" t="s">
        <v>37</v>
      </c>
      <c r="F8622" s="4" t="s">
        <v>84</v>
      </c>
      <c r="G8622" s="4" t="s">
        <v>85</v>
      </c>
      <c r="H8622" s="6" t="s">
        <v>22</v>
      </c>
      <c r="I8622" s="7">
        <v>14.0</v>
      </c>
      <c r="J8622" s="8">
        <v>136.0</v>
      </c>
      <c r="K8622" s="9">
        <v>1904.0</v>
      </c>
      <c r="L8622" s="9">
        <v>742.56</v>
      </c>
      <c r="M8622" s="10">
        <v>0.38999999999999996</v>
      </c>
      <c r="N8622" s="4" t="s">
        <v>30</v>
      </c>
      <c r="O8622" s="4" t="s">
        <v>29</v>
      </c>
      <c r="P8622" s="4" t="s">
        <v>24</v>
      </c>
    </row>
    <row r="8623" ht="14.25" customHeight="1">
      <c r="B8623" s="4" t="s">
        <v>36</v>
      </c>
      <c r="C8623" s="4">
        <v>1185732.0</v>
      </c>
      <c r="D8623" s="5">
        <v>44511.0</v>
      </c>
      <c r="E8623" s="4" t="s">
        <v>37</v>
      </c>
      <c r="F8623" s="4" t="s">
        <v>84</v>
      </c>
      <c r="G8623" s="4" t="s">
        <v>85</v>
      </c>
      <c r="H8623" s="6" t="s">
        <v>25</v>
      </c>
      <c r="I8623" s="7">
        <v>14.0</v>
      </c>
      <c r="J8623" s="8">
        <v>107.0</v>
      </c>
      <c r="K8623" s="9">
        <v>1498.0</v>
      </c>
      <c r="L8623" s="9">
        <v>629.16</v>
      </c>
      <c r="M8623" s="10">
        <v>0.42</v>
      </c>
      <c r="N8623" s="4" t="s">
        <v>30</v>
      </c>
      <c r="O8623" s="4" t="s">
        <v>20</v>
      </c>
      <c r="P8623" s="4" t="s">
        <v>24</v>
      </c>
    </row>
    <row r="8624" ht="14.25" customHeight="1">
      <c r="B8624" s="4" t="s">
        <v>36</v>
      </c>
      <c r="C8624" s="4">
        <v>1185732.0</v>
      </c>
      <c r="D8624" s="5">
        <v>44511.0</v>
      </c>
      <c r="E8624" s="4" t="s">
        <v>37</v>
      </c>
      <c r="F8624" s="4" t="s">
        <v>84</v>
      </c>
      <c r="G8624" s="4" t="s">
        <v>85</v>
      </c>
      <c r="H8624" s="6" t="s">
        <v>26</v>
      </c>
      <c r="I8624" s="7">
        <v>15.0</v>
      </c>
      <c r="J8624" s="8">
        <v>124.0</v>
      </c>
      <c r="K8624" s="9">
        <v>1860.0</v>
      </c>
      <c r="L8624" s="9">
        <v>781.2</v>
      </c>
      <c r="M8624" s="10">
        <v>0.42000000000000004</v>
      </c>
      <c r="N8624" s="4" t="s">
        <v>30</v>
      </c>
      <c r="O8624" s="4" t="s">
        <v>20</v>
      </c>
      <c r="P8624" s="4" t="s">
        <v>21</v>
      </c>
    </row>
    <row r="8625" ht="14.25" customHeight="1">
      <c r="B8625" s="4" t="s">
        <v>36</v>
      </c>
      <c r="C8625" s="4">
        <v>1185732.0</v>
      </c>
      <c r="D8625" s="5">
        <v>44511.0</v>
      </c>
      <c r="E8625" s="4" t="s">
        <v>37</v>
      </c>
      <c r="F8625" s="4" t="s">
        <v>84</v>
      </c>
      <c r="G8625" s="4" t="s">
        <v>85</v>
      </c>
      <c r="H8625" s="6" t="s">
        <v>27</v>
      </c>
      <c r="I8625" s="7">
        <v>28.0</v>
      </c>
      <c r="J8625" s="8">
        <v>123.0</v>
      </c>
      <c r="K8625" s="9">
        <v>3444.0</v>
      </c>
      <c r="L8625" s="9">
        <v>1308.72</v>
      </c>
      <c r="M8625" s="10">
        <v>0.38</v>
      </c>
      <c r="N8625" s="4" t="s">
        <v>30</v>
      </c>
      <c r="O8625" s="4" t="s">
        <v>20</v>
      </c>
      <c r="P8625" s="4" t="s">
        <v>24</v>
      </c>
    </row>
    <row r="8626" ht="14.25" customHeight="1">
      <c r="B8626" s="4" t="s">
        <v>36</v>
      </c>
      <c r="C8626" s="4">
        <v>1185732.0</v>
      </c>
      <c r="D8626" s="5">
        <v>44511.0</v>
      </c>
      <c r="E8626" s="4" t="s">
        <v>37</v>
      </c>
      <c r="F8626" s="4" t="s">
        <v>84</v>
      </c>
      <c r="G8626" s="4" t="s">
        <v>85</v>
      </c>
      <c r="H8626" s="6" t="s">
        <v>28</v>
      </c>
      <c r="I8626" s="7">
        <v>35.0</v>
      </c>
      <c r="J8626" s="8">
        <v>158.0</v>
      </c>
      <c r="K8626" s="9">
        <v>5530.0</v>
      </c>
      <c r="L8626" s="9">
        <v>3041.5000000000005</v>
      </c>
      <c r="M8626" s="10">
        <v>0.55</v>
      </c>
      <c r="N8626" s="4" t="s">
        <v>30</v>
      </c>
      <c r="O8626" s="4" t="s">
        <v>20</v>
      </c>
      <c r="P8626" s="4" t="s">
        <v>21</v>
      </c>
    </row>
    <row r="8627" ht="14.25" customHeight="1">
      <c r="B8627" s="4" t="s">
        <v>36</v>
      </c>
      <c r="C8627" s="4">
        <v>1185732.0</v>
      </c>
      <c r="D8627" s="5">
        <v>44540.0</v>
      </c>
      <c r="E8627" s="4" t="s">
        <v>37</v>
      </c>
      <c r="F8627" s="4" t="s">
        <v>84</v>
      </c>
      <c r="G8627" s="4" t="s">
        <v>85</v>
      </c>
      <c r="H8627" s="6" t="s">
        <v>18</v>
      </c>
      <c r="I8627" s="7">
        <v>29.0</v>
      </c>
      <c r="J8627" s="8">
        <v>231.0</v>
      </c>
      <c r="K8627" s="9">
        <v>6699.0</v>
      </c>
      <c r="L8627" s="9">
        <v>3081.54</v>
      </c>
      <c r="M8627" s="10">
        <v>0.46</v>
      </c>
      <c r="N8627" s="4" t="s">
        <v>30</v>
      </c>
      <c r="O8627" s="4" t="s">
        <v>20</v>
      </c>
      <c r="P8627" s="4" t="s">
        <v>21</v>
      </c>
    </row>
    <row r="8628" ht="14.25" customHeight="1">
      <c r="B8628" s="4" t="s">
        <v>36</v>
      </c>
      <c r="C8628" s="4">
        <v>1185732.0</v>
      </c>
      <c r="D8628" s="5">
        <v>44540.0</v>
      </c>
      <c r="E8628" s="4" t="s">
        <v>37</v>
      </c>
      <c r="F8628" s="4" t="s">
        <v>84</v>
      </c>
      <c r="G8628" s="4" t="s">
        <v>85</v>
      </c>
      <c r="H8628" s="6" t="s">
        <v>22</v>
      </c>
      <c r="I8628" s="7">
        <v>22.0</v>
      </c>
      <c r="J8628" s="8">
        <v>170.0</v>
      </c>
      <c r="K8628" s="9">
        <v>3740.0</v>
      </c>
      <c r="L8628" s="9">
        <v>1570.8</v>
      </c>
      <c r="M8628" s="10">
        <v>0.42</v>
      </c>
      <c r="N8628" s="4" t="s">
        <v>30</v>
      </c>
      <c r="O8628" s="4" t="s">
        <v>29</v>
      </c>
      <c r="P8628" s="4" t="s">
        <v>24</v>
      </c>
    </row>
    <row r="8629" ht="14.25" customHeight="1">
      <c r="B8629" s="4" t="s">
        <v>36</v>
      </c>
      <c r="C8629" s="4">
        <v>1185732.0</v>
      </c>
      <c r="D8629" s="5">
        <v>44540.0</v>
      </c>
      <c r="E8629" s="4" t="s">
        <v>37</v>
      </c>
      <c r="F8629" s="4" t="s">
        <v>84</v>
      </c>
      <c r="G8629" s="4" t="s">
        <v>85</v>
      </c>
      <c r="H8629" s="6" t="s">
        <v>25</v>
      </c>
      <c r="I8629" s="7">
        <v>20.0</v>
      </c>
      <c r="J8629" s="8">
        <v>153.0</v>
      </c>
      <c r="K8629" s="9">
        <v>3060.0</v>
      </c>
      <c r="L8629" s="9">
        <v>1132.2</v>
      </c>
      <c r="M8629" s="10">
        <v>0.37</v>
      </c>
      <c r="N8629" s="4" t="s">
        <v>30</v>
      </c>
      <c r="O8629" s="4" t="s">
        <v>20</v>
      </c>
      <c r="P8629" s="4" t="s">
        <v>21</v>
      </c>
    </row>
    <row r="8630" ht="14.25" customHeight="1">
      <c r="B8630" s="4" t="s">
        <v>36</v>
      </c>
      <c r="C8630" s="4">
        <v>1185732.0</v>
      </c>
      <c r="D8630" s="5">
        <v>44540.0</v>
      </c>
      <c r="E8630" s="4" t="s">
        <v>37</v>
      </c>
      <c r="F8630" s="4" t="s">
        <v>84</v>
      </c>
      <c r="G8630" s="4" t="s">
        <v>85</v>
      </c>
      <c r="H8630" s="6" t="s">
        <v>26</v>
      </c>
      <c r="I8630" s="7">
        <v>22.0</v>
      </c>
      <c r="J8630" s="8">
        <v>136.0</v>
      </c>
      <c r="K8630" s="9">
        <v>2992.0</v>
      </c>
      <c r="L8630" s="9">
        <v>1256.64</v>
      </c>
      <c r="M8630" s="10">
        <v>0.42000000000000004</v>
      </c>
      <c r="N8630" s="4" t="s">
        <v>30</v>
      </c>
      <c r="O8630" s="4" t="s">
        <v>23</v>
      </c>
      <c r="P8630" s="4" t="s">
        <v>24</v>
      </c>
    </row>
    <row r="8631" ht="14.25" customHeight="1">
      <c r="B8631" s="4" t="s">
        <v>36</v>
      </c>
      <c r="C8631" s="4">
        <v>1185732.0</v>
      </c>
      <c r="D8631" s="5">
        <v>44540.0</v>
      </c>
      <c r="E8631" s="4" t="s">
        <v>37</v>
      </c>
      <c r="F8631" s="4" t="s">
        <v>84</v>
      </c>
      <c r="G8631" s="4" t="s">
        <v>85</v>
      </c>
      <c r="H8631" s="6" t="s">
        <v>27</v>
      </c>
      <c r="I8631" s="7">
        <v>27.0</v>
      </c>
      <c r="J8631" s="8">
        <v>124.0</v>
      </c>
      <c r="K8631" s="9">
        <v>3348.0</v>
      </c>
      <c r="L8631" s="9">
        <v>1372.6799999999998</v>
      </c>
      <c r="M8631" s="10">
        <v>0.41</v>
      </c>
      <c r="N8631" s="4" t="s">
        <v>30</v>
      </c>
      <c r="O8631" s="4" t="s">
        <v>29</v>
      </c>
      <c r="P8631" s="4" t="s">
        <v>24</v>
      </c>
    </row>
    <row r="8632" ht="14.25" customHeight="1">
      <c r="B8632" s="4" t="s">
        <v>36</v>
      </c>
      <c r="C8632" s="4">
        <v>1185732.0</v>
      </c>
      <c r="D8632" s="5">
        <v>44540.0</v>
      </c>
      <c r="E8632" s="4" t="s">
        <v>37</v>
      </c>
      <c r="F8632" s="4" t="s">
        <v>84</v>
      </c>
      <c r="G8632" s="4" t="s">
        <v>85</v>
      </c>
      <c r="H8632" s="6" t="s">
        <v>28</v>
      </c>
      <c r="I8632" s="7">
        <v>29.0</v>
      </c>
      <c r="J8632" s="8">
        <v>170.0</v>
      </c>
      <c r="K8632" s="9">
        <v>4930.0</v>
      </c>
      <c r="L8632" s="9">
        <v>2563.6</v>
      </c>
      <c r="M8632" s="10">
        <v>0.52</v>
      </c>
      <c r="N8632" s="4" t="s">
        <v>30</v>
      </c>
      <c r="O8632" s="4" t="s">
        <v>29</v>
      </c>
      <c r="P8632" s="4" t="s">
        <v>21</v>
      </c>
    </row>
    <row r="8633" ht="14.25" customHeight="1">
      <c r="B8633" s="4" t="s">
        <v>36</v>
      </c>
      <c r="C8633" s="4">
        <v>1128299.0</v>
      </c>
      <c r="D8633" s="5">
        <v>44220.0</v>
      </c>
      <c r="E8633" s="4" t="s">
        <v>37</v>
      </c>
      <c r="F8633" s="4" t="s">
        <v>84</v>
      </c>
      <c r="G8633" s="4" t="s">
        <v>85</v>
      </c>
      <c r="H8633" s="6" t="s">
        <v>18</v>
      </c>
      <c r="I8633" s="7">
        <v>24.0</v>
      </c>
      <c r="J8633" s="8">
        <v>109.0</v>
      </c>
      <c r="K8633" s="9">
        <v>2616.0</v>
      </c>
      <c r="L8633" s="9">
        <v>967.92</v>
      </c>
      <c r="M8633" s="10">
        <v>0.37</v>
      </c>
      <c r="N8633" s="4" t="s">
        <v>30</v>
      </c>
      <c r="O8633" s="4" t="s">
        <v>23</v>
      </c>
      <c r="P8633" s="4" t="s">
        <v>21</v>
      </c>
    </row>
    <row r="8634" ht="14.25" customHeight="1">
      <c r="B8634" s="4" t="s">
        <v>36</v>
      </c>
      <c r="C8634" s="4">
        <v>1128299.0</v>
      </c>
      <c r="D8634" s="5">
        <v>44220.0</v>
      </c>
      <c r="E8634" s="4" t="s">
        <v>37</v>
      </c>
      <c r="F8634" s="4" t="s">
        <v>84</v>
      </c>
      <c r="G8634" s="4" t="s">
        <v>85</v>
      </c>
      <c r="H8634" s="6" t="s">
        <v>22</v>
      </c>
      <c r="I8634" s="7">
        <v>29.0</v>
      </c>
      <c r="J8634" s="8">
        <v>123.0</v>
      </c>
      <c r="K8634" s="9">
        <v>3567.0</v>
      </c>
      <c r="L8634" s="9">
        <v>1426.8</v>
      </c>
      <c r="M8634" s="10">
        <v>0.39999999999999997</v>
      </c>
      <c r="N8634" s="4" t="s">
        <v>30</v>
      </c>
      <c r="O8634" s="4" t="s">
        <v>29</v>
      </c>
      <c r="P8634" s="4" t="s">
        <v>24</v>
      </c>
    </row>
    <row r="8635" ht="14.25" customHeight="1">
      <c r="B8635" s="4" t="s">
        <v>36</v>
      </c>
      <c r="C8635" s="4">
        <v>1128299.0</v>
      </c>
      <c r="D8635" s="5">
        <v>44220.0</v>
      </c>
      <c r="E8635" s="4" t="s">
        <v>37</v>
      </c>
      <c r="F8635" s="4" t="s">
        <v>84</v>
      </c>
      <c r="G8635" s="4" t="s">
        <v>85</v>
      </c>
      <c r="H8635" s="6" t="s">
        <v>25</v>
      </c>
      <c r="I8635" s="7">
        <v>31.0</v>
      </c>
      <c r="J8635" s="8">
        <v>105.0</v>
      </c>
      <c r="K8635" s="9">
        <v>3255.0</v>
      </c>
      <c r="L8635" s="9">
        <v>1269.4499999999998</v>
      </c>
      <c r="M8635" s="10">
        <v>0.38999999999999996</v>
      </c>
      <c r="N8635" s="4" t="s">
        <v>30</v>
      </c>
      <c r="O8635" s="4" t="s">
        <v>29</v>
      </c>
      <c r="P8635" s="4" t="s">
        <v>21</v>
      </c>
    </row>
    <row r="8636" ht="14.25" customHeight="1">
      <c r="B8636" s="4" t="s">
        <v>36</v>
      </c>
      <c r="C8636" s="4">
        <v>1128299.0</v>
      </c>
      <c r="D8636" s="5">
        <v>44220.0</v>
      </c>
      <c r="E8636" s="4" t="s">
        <v>37</v>
      </c>
      <c r="F8636" s="4" t="s">
        <v>84</v>
      </c>
      <c r="G8636" s="4" t="s">
        <v>85</v>
      </c>
      <c r="H8636" s="6" t="s">
        <v>26</v>
      </c>
      <c r="I8636" s="7">
        <v>30.0</v>
      </c>
      <c r="J8636" s="8">
        <v>68.0</v>
      </c>
      <c r="K8636" s="9">
        <v>2040.0</v>
      </c>
      <c r="L8636" s="9">
        <v>775.2</v>
      </c>
      <c r="M8636" s="10">
        <v>0.38</v>
      </c>
      <c r="N8636" s="4" t="s">
        <v>30</v>
      </c>
      <c r="O8636" s="4" t="s">
        <v>20</v>
      </c>
      <c r="P8636" s="4" t="s">
        <v>24</v>
      </c>
    </row>
    <row r="8637" ht="14.25" customHeight="1">
      <c r="B8637" s="4" t="s">
        <v>36</v>
      </c>
      <c r="C8637" s="4">
        <v>1128299.0</v>
      </c>
      <c r="D8637" s="5">
        <v>44220.0</v>
      </c>
      <c r="E8637" s="4" t="s">
        <v>37</v>
      </c>
      <c r="F8637" s="4" t="s">
        <v>84</v>
      </c>
      <c r="G8637" s="4" t="s">
        <v>85</v>
      </c>
      <c r="H8637" s="6" t="s">
        <v>27</v>
      </c>
      <c r="I8637" s="7">
        <v>35.0</v>
      </c>
      <c r="J8637" s="8">
        <v>53.0</v>
      </c>
      <c r="K8637" s="9">
        <v>1855.0</v>
      </c>
      <c r="L8637" s="9">
        <v>853.3000000000001</v>
      </c>
      <c r="M8637" s="10">
        <v>0.46</v>
      </c>
      <c r="N8637" s="4" t="s">
        <v>30</v>
      </c>
      <c r="O8637" s="4" t="s">
        <v>23</v>
      </c>
      <c r="P8637" s="4" t="s">
        <v>21</v>
      </c>
    </row>
    <row r="8638" ht="14.25" customHeight="1">
      <c r="B8638" s="4" t="s">
        <v>36</v>
      </c>
      <c r="C8638" s="4">
        <v>1128299.0</v>
      </c>
      <c r="D8638" s="5">
        <v>44220.0</v>
      </c>
      <c r="E8638" s="4" t="s">
        <v>37</v>
      </c>
      <c r="F8638" s="4" t="s">
        <v>84</v>
      </c>
      <c r="G8638" s="4" t="s">
        <v>85</v>
      </c>
      <c r="H8638" s="6" t="s">
        <v>28</v>
      </c>
      <c r="I8638" s="7">
        <v>28.0</v>
      </c>
      <c r="J8638" s="8">
        <v>132.0</v>
      </c>
      <c r="K8638" s="9">
        <v>3696.0</v>
      </c>
      <c r="L8638" s="9">
        <v>1256.6399999999999</v>
      </c>
      <c r="M8638" s="10">
        <v>0.33999999999999997</v>
      </c>
      <c r="N8638" s="4" t="s">
        <v>30</v>
      </c>
      <c r="O8638" s="4" t="s">
        <v>23</v>
      </c>
      <c r="P8638" s="4" t="s">
        <v>21</v>
      </c>
    </row>
    <row r="8639" ht="14.25" customHeight="1">
      <c r="B8639" s="4" t="s">
        <v>36</v>
      </c>
      <c r="C8639" s="4">
        <v>1128299.0</v>
      </c>
      <c r="D8639" s="5">
        <v>44251.0</v>
      </c>
      <c r="E8639" s="4" t="s">
        <v>37</v>
      </c>
      <c r="F8639" s="4" t="s">
        <v>84</v>
      </c>
      <c r="G8639" s="4" t="s">
        <v>85</v>
      </c>
      <c r="H8639" s="6" t="s">
        <v>18</v>
      </c>
      <c r="I8639" s="7">
        <v>22.0</v>
      </c>
      <c r="J8639" s="8">
        <v>153.0</v>
      </c>
      <c r="K8639" s="9">
        <v>3366.0</v>
      </c>
      <c r="L8639" s="9">
        <v>1380.06</v>
      </c>
      <c r="M8639" s="10">
        <v>0.41</v>
      </c>
      <c r="N8639" s="4" t="s">
        <v>30</v>
      </c>
      <c r="O8639" s="4" t="s">
        <v>20</v>
      </c>
      <c r="P8639" s="4" t="s">
        <v>24</v>
      </c>
    </row>
    <row r="8640" ht="14.25" customHeight="1">
      <c r="B8640" s="4" t="s">
        <v>36</v>
      </c>
      <c r="C8640" s="4">
        <v>1128299.0</v>
      </c>
      <c r="D8640" s="5">
        <v>44251.0</v>
      </c>
      <c r="E8640" s="4" t="s">
        <v>37</v>
      </c>
      <c r="F8640" s="4" t="s">
        <v>84</v>
      </c>
      <c r="G8640" s="4" t="s">
        <v>85</v>
      </c>
      <c r="H8640" s="6" t="s">
        <v>22</v>
      </c>
      <c r="I8640" s="7">
        <v>29.0</v>
      </c>
      <c r="J8640" s="8">
        <v>123.0</v>
      </c>
      <c r="K8640" s="9">
        <v>3567.0</v>
      </c>
      <c r="L8640" s="9">
        <v>1498.1399999999999</v>
      </c>
      <c r="M8640" s="10">
        <v>0.42</v>
      </c>
      <c r="N8640" s="4" t="s">
        <v>30</v>
      </c>
      <c r="O8640" s="4" t="s">
        <v>29</v>
      </c>
      <c r="P8640" s="4" t="s">
        <v>24</v>
      </c>
    </row>
    <row r="8641" ht="14.25" customHeight="1">
      <c r="B8641" s="4" t="s">
        <v>36</v>
      </c>
      <c r="C8641" s="4">
        <v>1128299.0</v>
      </c>
      <c r="D8641" s="5">
        <v>44251.0</v>
      </c>
      <c r="E8641" s="4" t="s">
        <v>37</v>
      </c>
      <c r="F8641" s="4" t="s">
        <v>84</v>
      </c>
      <c r="G8641" s="4" t="s">
        <v>85</v>
      </c>
      <c r="H8641" s="6" t="s">
        <v>25</v>
      </c>
      <c r="I8641" s="7">
        <v>28.0</v>
      </c>
      <c r="J8641" s="8">
        <v>123.0</v>
      </c>
      <c r="K8641" s="9">
        <v>3444.0</v>
      </c>
      <c r="L8641" s="9">
        <v>1274.28</v>
      </c>
      <c r="M8641" s="10">
        <v>0.37</v>
      </c>
      <c r="N8641" s="4" t="s">
        <v>30</v>
      </c>
      <c r="O8641" s="4" t="s">
        <v>20</v>
      </c>
      <c r="P8641" s="4" t="s">
        <v>21</v>
      </c>
    </row>
    <row r="8642" ht="14.25" customHeight="1">
      <c r="B8642" s="4" t="s">
        <v>36</v>
      </c>
      <c r="C8642" s="4">
        <v>1128299.0</v>
      </c>
      <c r="D8642" s="5">
        <v>44251.0</v>
      </c>
      <c r="E8642" s="4" t="s">
        <v>37</v>
      </c>
      <c r="F8642" s="4" t="s">
        <v>86</v>
      </c>
      <c r="G8642" s="4" t="s">
        <v>69</v>
      </c>
      <c r="H8642" s="6" t="s">
        <v>26</v>
      </c>
      <c r="I8642" s="7">
        <v>29.0</v>
      </c>
      <c r="J8642" s="8">
        <v>64.0</v>
      </c>
      <c r="K8642" s="9">
        <v>1856.0</v>
      </c>
      <c r="L8642" s="9">
        <v>760.9599999999999</v>
      </c>
      <c r="M8642" s="10">
        <v>0.41</v>
      </c>
      <c r="N8642" s="4" t="s">
        <v>30</v>
      </c>
      <c r="O8642" s="4" t="s">
        <v>23</v>
      </c>
      <c r="P8642" s="4" t="s">
        <v>21</v>
      </c>
    </row>
    <row r="8643" ht="14.25" customHeight="1">
      <c r="B8643" s="4" t="s">
        <v>36</v>
      </c>
      <c r="C8643" s="4">
        <v>1128299.0</v>
      </c>
      <c r="D8643" s="5">
        <v>44251.0</v>
      </c>
      <c r="E8643" s="4" t="s">
        <v>37</v>
      </c>
      <c r="F8643" s="4" t="s">
        <v>86</v>
      </c>
      <c r="G8643" s="4" t="s">
        <v>69</v>
      </c>
      <c r="H8643" s="6" t="s">
        <v>27</v>
      </c>
      <c r="I8643" s="7">
        <v>32.0</v>
      </c>
      <c r="J8643" s="8">
        <v>43.0</v>
      </c>
      <c r="K8643" s="9">
        <v>1376.0</v>
      </c>
      <c r="L8643" s="9">
        <v>605.44</v>
      </c>
      <c r="M8643" s="10">
        <v>0.44</v>
      </c>
      <c r="N8643" s="4" t="s">
        <v>30</v>
      </c>
      <c r="O8643" s="4" t="s">
        <v>23</v>
      </c>
      <c r="P8643" s="4" t="s">
        <v>24</v>
      </c>
    </row>
    <row r="8644" ht="14.25" customHeight="1">
      <c r="B8644" s="4" t="s">
        <v>36</v>
      </c>
      <c r="C8644" s="4">
        <v>1128299.0</v>
      </c>
      <c r="D8644" s="5">
        <v>44251.0</v>
      </c>
      <c r="E8644" s="4" t="s">
        <v>37</v>
      </c>
      <c r="F8644" s="4" t="s">
        <v>86</v>
      </c>
      <c r="G8644" s="4" t="s">
        <v>69</v>
      </c>
      <c r="H8644" s="6" t="s">
        <v>28</v>
      </c>
      <c r="I8644" s="7">
        <v>28.0</v>
      </c>
      <c r="J8644" s="8">
        <v>98.0</v>
      </c>
      <c r="K8644" s="9">
        <v>2744.0</v>
      </c>
      <c r="L8644" s="9">
        <v>960.4</v>
      </c>
      <c r="M8644" s="10">
        <v>0.35</v>
      </c>
      <c r="N8644" s="4" t="s">
        <v>30</v>
      </c>
      <c r="O8644" s="4" t="s">
        <v>23</v>
      </c>
      <c r="P8644" s="4" t="s">
        <v>24</v>
      </c>
    </row>
    <row r="8645" ht="14.25" customHeight="1">
      <c r="B8645" s="4" t="s">
        <v>36</v>
      </c>
      <c r="C8645" s="4">
        <v>1128299.0</v>
      </c>
      <c r="D8645" s="5">
        <v>44278.0</v>
      </c>
      <c r="E8645" s="4" t="s">
        <v>37</v>
      </c>
      <c r="F8645" s="4" t="s">
        <v>86</v>
      </c>
      <c r="G8645" s="4" t="s">
        <v>69</v>
      </c>
      <c r="H8645" s="6" t="s">
        <v>18</v>
      </c>
      <c r="I8645" s="7">
        <v>28.0</v>
      </c>
      <c r="J8645" s="8">
        <v>143.0</v>
      </c>
      <c r="K8645" s="9">
        <v>4004.0</v>
      </c>
      <c r="L8645" s="9">
        <v>1601.6</v>
      </c>
      <c r="M8645" s="10">
        <v>0.39999999999999997</v>
      </c>
      <c r="N8645" s="4" t="s">
        <v>30</v>
      </c>
      <c r="O8645" s="4" t="s">
        <v>23</v>
      </c>
      <c r="P8645" s="4" t="s">
        <v>21</v>
      </c>
    </row>
    <row r="8646" ht="14.25" customHeight="1">
      <c r="B8646" s="4" t="s">
        <v>36</v>
      </c>
      <c r="C8646" s="4">
        <v>1128299.0</v>
      </c>
      <c r="D8646" s="5">
        <v>44278.0</v>
      </c>
      <c r="E8646" s="4" t="s">
        <v>37</v>
      </c>
      <c r="F8646" s="4" t="s">
        <v>86</v>
      </c>
      <c r="G8646" s="4" t="s">
        <v>69</v>
      </c>
      <c r="H8646" s="6" t="s">
        <v>22</v>
      </c>
      <c r="I8646" s="7">
        <v>40.0</v>
      </c>
      <c r="J8646" s="8">
        <v>98.0</v>
      </c>
      <c r="K8646" s="9">
        <v>3920.0</v>
      </c>
      <c r="L8646" s="9">
        <v>1607.1999999999998</v>
      </c>
      <c r="M8646" s="10">
        <v>0.41</v>
      </c>
      <c r="N8646" s="4" t="s">
        <v>30</v>
      </c>
      <c r="O8646" s="4" t="s">
        <v>23</v>
      </c>
      <c r="P8646" s="4" t="s">
        <v>21</v>
      </c>
    </row>
    <row r="8647" ht="14.25" customHeight="1">
      <c r="B8647" s="4" t="s">
        <v>36</v>
      </c>
      <c r="C8647" s="4">
        <v>1128299.0</v>
      </c>
      <c r="D8647" s="5">
        <v>44278.0</v>
      </c>
      <c r="E8647" s="4" t="s">
        <v>37</v>
      </c>
      <c r="F8647" s="4" t="s">
        <v>86</v>
      </c>
      <c r="G8647" s="4" t="s">
        <v>69</v>
      </c>
      <c r="H8647" s="6" t="s">
        <v>25</v>
      </c>
      <c r="I8647" s="7">
        <v>41.0</v>
      </c>
      <c r="J8647" s="8">
        <v>112.0</v>
      </c>
      <c r="K8647" s="9">
        <v>4592.0</v>
      </c>
      <c r="L8647" s="9">
        <v>1744.96</v>
      </c>
      <c r="M8647" s="10">
        <v>0.38</v>
      </c>
      <c r="N8647" s="4" t="s">
        <v>30</v>
      </c>
      <c r="O8647" s="4" t="s">
        <v>29</v>
      </c>
      <c r="P8647" s="4" t="s">
        <v>24</v>
      </c>
    </row>
    <row r="8648" ht="14.25" customHeight="1">
      <c r="B8648" s="4" t="s">
        <v>36</v>
      </c>
      <c r="C8648" s="4">
        <v>1128299.0</v>
      </c>
      <c r="D8648" s="5">
        <v>44278.0</v>
      </c>
      <c r="E8648" s="4" t="s">
        <v>37</v>
      </c>
      <c r="F8648" s="4" t="s">
        <v>86</v>
      </c>
      <c r="G8648" s="4" t="s">
        <v>69</v>
      </c>
      <c r="H8648" s="6" t="s">
        <v>26</v>
      </c>
      <c r="I8648" s="7">
        <v>39.0</v>
      </c>
      <c r="J8648" s="8">
        <v>75.0</v>
      </c>
      <c r="K8648" s="9">
        <v>2925.0</v>
      </c>
      <c r="L8648" s="9">
        <v>1082.25</v>
      </c>
      <c r="M8648" s="10">
        <v>0.37</v>
      </c>
      <c r="N8648" s="4" t="s">
        <v>30</v>
      </c>
      <c r="O8648" s="4" t="s">
        <v>29</v>
      </c>
      <c r="P8648" s="4" t="s">
        <v>21</v>
      </c>
    </row>
    <row r="8649" ht="14.25" customHeight="1">
      <c r="B8649" s="4" t="s">
        <v>36</v>
      </c>
      <c r="C8649" s="4">
        <v>1128299.0</v>
      </c>
      <c r="D8649" s="5">
        <v>44278.0</v>
      </c>
      <c r="E8649" s="4" t="s">
        <v>37</v>
      </c>
      <c r="F8649" s="4" t="s">
        <v>86</v>
      </c>
      <c r="G8649" s="4" t="s">
        <v>69</v>
      </c>
      <c r="H8649" s="6" t="s">
        <v>27</v>
      </c>
      <c r="I8649" s="7">
        <v>43.0</v>
      </c>
      <c r="J8649" s="8">
        <v>30.0</v>
      </c>
      <c r="K8649" s="9">
        <v>1290.0</v>
      </c>
      <c r="L8649" s="9">
        <v>567.6</v>
      </c>
      <c r="M8649" s="10">
        <v>0.44</v>
      </c>
      <c r="N8649" s="4" t="s">
        <v>30</v>
      </c>
      <c r="O8649" s="4" t="s">
        <v>29</v>
      </c>
      <c r="P8649" s="4" t="s">
        <v>21</v>
      </c>
    </row>
    <row r="8650" ht="14.25" customHeight="1">
      <c r="B8650" s="4" t="s">
        <v>36</v>
      </c>
      <c r="C8650" s="4">
        <v>1128299.0</v>
      </c>
      <c r="D8650" s="5">
        <v>44278.0</v>
      </c>
      <c r="E8650" s="4" t="s">
        <v>37</v>
      </c>
      <c r="F8650" s="4" t="s">
        <v>86</v>
      </c>
      <c r="G8650" s="4" t="s">
        <v>69</v>
      </c>
      <c r="H8650" s="6" t="s">
        <v>28</v>
      </c>
      <c r="I8650" s="7">
        <v>40.0</v>
      </c>
      <c r="J8650" s="8">
        <v>90.0</v>
      </c>
      <c r="K8650" s="9">
        <v>3600.0</v>
      </c>
      <c r="L8650" s="9">
        <v>1260.0</v>
      </c>
      <c r="M8650" s="10">
        <v>0.35</v>
      </c>
      <c r="N8650" s="4" t="s">
        <v>30</v>
      </c>
      <c r="O8650" s="4" t="s">
        <v>23</v>
      </c>
      <c r="P8650" s="4" t="s">
        <v>21</v>
      </c>
    </row>
    <row r="8651" ht="14.25" customHeight="1">
      <c r="B8651" s="4" t="s">
        <v>36</v>
      </c>
      <c r="C8651" s="4">
        <v>1128299.0</v>
      </c>
      <c r="D8651" s="5">
        <v>44310.0</v>
      </c>
      <c r="E8651" s="4" t="s">
        <v>37</v>
      </c>
      <c r="F8651" s="4" t="s">
        <v>86</v>
      </c>
      <c r="G8651" s="4" t="s">
        <v>69</v>
      </c>
      <c r="H8651" s="6" t="s">
        <v>18</v>
      </c>
      <c r="I8651" s="7">
        <v>44.0</v>
      </c>
      <c r="J8651" s="8">
        <v>166.0</v>
      </c>
      <c r="K8651" s="9">
        <v>7304.0</v>
      </c>
      <c r="L8651" s="9">
        <v>2848.5599999999995</v>
      </c>
      <c r="M8651" s="10">
        <v>0.38999999999999996</v>
      </c>
      <c r="N8651" s="4" t="s">
        <v>30</v>
      </c>
      <c r="O8651" s="4" t="s">
        <v>23</v>
      </c>
      <c r="P8651" s="4" t="s">
        <v>21</v>
      </c>
    </row>
    <row r="8652" ht="14.25" customHeight="1">
      <c r="B8652" s="4" t="s">
        <v>36</v>
      </c>
      <c r="C8652" s="4">
        <v>1128299.0</v>
      </c>
      <c r="D8652" s="5">
        <v>44310.0</v>
      </c>
      <c r="E8652" s="4" t="s">
        <v>37</v>
      </c>
      <c r="F8652" s="4" t="s">
        <v>86</v>
      </c>
      <c r="G8652" s="4" t="s">
        <v>69</v>
      </c>
      <c r="H8652" s="6" t="s">
        <v>22</v>
      </c>
      <c r="I8652" s="7">
        <v>39.0</v>
      </c>
      <c r="J8652" s="8">
        <v>88.0</v>
      </c>
      <c r="K8652" s="9">
        <v>3432.0</v>
      </c>
      <c r="L8652" s="9">
        <v>1407.12</v>
      </c>
      <c r="M8652" s="10">
        <v>0.41</v>
      </c>
      <c r="N8652" s="4" t="s">
        <v>30</v>
      </c>
      <c r="O8652" s="4" t="s">
        <v>23</v>
      </c>
      <c r="P8652" s="4" t="s">
        <v>24</v>
      </c>
    </row>
    <row r="8653" ht="14.25" customHeight="1">
      <c r="B8653" s="4" t="s">
        <v>36</v>
      </c>
      <c r="C8653" s="4">
        <v>1128299.0</v>
      </c>
      <c r="D8653" s="5">
        <v>44310.0</v>
      </c>
      <c r="E8653" s="4" t="s">
        <v>37</v>
      </c>
      <c r="F8653" s="4" t="s">
        <v>86</v>
      </c>
      <c r="G8653" s="4" t="s">
        <v>69</v>
      </c>
      <c r="H8653" s="6" t="s">
        <v>25</v>
      </c>
      <c r="I8653" s="7">
        <v>47.0</v>
      </c>
      <c r="J8653" s="8">
        <v>114.0</v>
      </c>
      <c r="K8653" s="9">
        <v>5358.0</v>
      </c>
      <c r="L8653" s="9">
        <v>2196.7799999999997</v>
      </c>
      <c r="M8653" s="10">
        <v>0.41</v>
      </c>
      <c r="N8653" s="4" t="s">
        <v>30</v>
      </c>
      <c r="O8653" s="4" t="s">
        <v>29</v>
      </c>
      <c r="P8653" s="4" t="s">
        <v>24</v>
      </c>
    </row>
    <row r="8654" ht="14.25" customHeight="1">
      <c r="B8654" s="4" t="s">
        <v>36</v>
      </c>
      <c r="C8654" s="4">
        <v>1128299.0</v>
      </c>
      <c r="D8654" s="5">
        <v>44310.0</v>
      </c>
      <c r="E8654" s="4" t="s">
        <v>37</v>
      </c>
      <c r="F8654" s="4" t="s">
        <v>86</v>
      </c>
      <c r="G8654" s="4" t="s">
        <v>69</v>
      </c>
      <c r="H8654" s="6" t="s">
        <v>26</v>
      </c>
      <c r="I8654" s="7">
        <v>34.0</v>
      </c>
      <c r="J8654" s="8">
        <v>70.0</v>
      </c>
      <c r="K8654" s="9">
        <v>2380.0</v>
      </c>
      <c r="L8654" s="9">
        <v>880.6</v>
      </c>
      <c r="M8654" s="10">
        <v>0.37</v>
      </c>
      <c r="N8654" s="4" t="s">
        <v>30</v>
      </c>
      <c r="O8654" s="4" t="s">
        <v>23</v>
      </c>
      <c r="P8654" s="4" t="s">
        <v>21</v>
      </c>
    </row>
    <row r="8655" ht="14.25" customHeight="1">
      <c r="B8655" s="4" t="s">
        <v>36</v>
      </c>
      <c r="C8655" s="4">
        <v>1128299.0</v>
      </c>
      <c r="D8655" s="5">
        <v>44310.0</v>
      </c>
      <c r="E8655" s="4" t="s">
        <v>37</v>
      </c>
      <c r="F8655" s="4" t="s">
        <v>86</v>
      </c>
      <c r="G8655" s="4" t="s">
        <v>69</v>
      </c>
      <c r="H8655" s="6" t="s">
        <v>27</v>
      </c>
      <c r="I8655" s="7">
        <v>36.0</v>
      </c>
      <c r="J8655" s="8">
        <v>39.0</v>
      </c>
      <c r="K8655" s="9">
        <v>1404.0</v>
      </c>
      <c r="L8655" s="9">
        <v>589.6800000000001</v>
      </c>
      <c r="M8655" s="10">
        <v>0.42000000000000004</v>
      </c>
      <c r="N8655" s="4" t="s">
        <v>30</v>
      </c>
      <c r="O8655" s="4" t="s">
        <v>29</v>
      </c>
      <c r="P8655" s="4" t="s">
        <v>21</v>
      </c>
    </row>
    <row r="8656" ht="14.25" customHeight="1">
      <c r="B8656" s="4" t="s">
        <v>36</v>
      </c>
      <c r="C8656" s="4">
        <v>1128299.0</v>
      </c>
      <c r="D8656" s="5">
        <v>44310.0</v>
      </c>
      <c r="E8656" s="4" t="s">
        <v>37</v>
      </c>
      <c r="F8656" s="4" t="s">
        <v>86</v>
      </c>
      <c r="G8656" s="4" t="s">
        <v>69</v>
      </c>
      <c r="H8656" s="6" t="s">
        <v>28</v>
      </c>
      <c r="I8656" s="7">
        <v>49.0</v>
      </c>
      <c r="J8656" s="8">
        <v>90.0</v>
      </c>
      <c r="K8656" s="9">
        <v>4410.0</v>
      </c>
      <c r="L8656" s="9">
        <v>1499.3999999999999</v>
      </c>
      <c r="M8656" s="10">
        <v>0.33999999999999997</v>
      </c>
      <c r="N8656" s="4" t="s">
        <v>30</v>
      </c>
      <c r="O8656" s="4" t="s">
        <v>23</v>
      </c>
      <c r="P8656" s="4" t="s">
        <v>24</v>
      </c>
    </row>
    <row r="8657" ht="14.25" customHeight="1">
      <c r="B8657" s="4" t="s">
        <v>36</v>
      </c>
      <c r="C8657" s="4">
        <v>1128299.0</v>
      </c>
      <c r="D8657" s="5">
        <v>44341.0</v>
      </c>
      <c r="E8657" s="4" t="s">
        <v>37</v>
      </c>
      <c r="F8657" s="4" t="s">
        <v>86</v>
      </c>
      <c r="G8657" s="4" t="s">
        <v>69</v>
      </c>
      <c r="H8657" s="6" t="s">
        <v>18</v>
      </c>
      <c r="I8657" s="7">
        <v>39.0</v>
      </c>
      <c r="J8657" s="8">
        <v>155.0</v>
      </c>
      <c r="K8657" s="9">
        <v>6045.0</v>
      </c>
      <c r="L8657" s="9">
        <v>2538.9</v>
      </c>
      <c r="M8657" s="10">
        <v>0.42</v>
      </c>
      <c r="N8657" s="4" t="s">
        <v>30</v>
      </c>
      <c r="O8657" s="4" t="s">
        <v>29</v>
      </c>
      <c r="P8657" s="4" t="s">
        <v>21</v>
      </c>
    </row>
    <row r="8658" ht="14.25" customHeight="1">
      <c r="B8658" s="4" t="s">
        <v>36</v>
      </c>
      <c r="C8658" s="4">
        <v>1128299.0</v>
      </c>
      <c r="D8658" s="5">
        <v>44341.0</v>
      </c>
      <c r="E8658" s="4" t="s">
        <v>37</v>
      </c>
      <c r="F8658" s="4" t="s">
        <v>86</v>
      </c>
      <c r="G8658" s="4" t="s">
        <v>69</v>
      </c>
      <c r="H8658" s="6" t="s">
        <v>22</v>
      </c>
      <c r="I8658" s="7">
        <v>36.0</v>
      </c>
      <c r="J8658" s="8">
        <v>109.0</v>
      </c>
      <c r="K8658" s="9">
        <v>3924.0</v>
      </c>
      <c r="L8658" s="9">
        <v>1569.6</v>
      </c>
      <c r="M8658" s="10">
        <v>0.39999999999999997</v>
      </c>
      <c r="N8658" s="4" t="s">
        <v>30</v>
      </c>
      <c r="O8658" s="4" t="s">
        <v>29</v>
      </c>
      <c r="P8658" s="4" t="s">
        <v>21</v>
      </c>
    </row>
    <row r="8659" ht="14.25" customHeight="1">
      <c r="B8659" s="4" t="s">
        <v>36</v>
      </c>
      <c r="C8659" s="4">
        <v>1128299.0</v>
      </c>
      <c r="D8659" s="5">
        <v>44341.0</v>
      </c>
      <c r="E8659" s="4" t="s">
        <v>37</v>
      </c>
      <c r="F8659" s="4" t="s">
        <v>86</v>
      </c>
      <c r="G8659" s="4" t="s">
        <v>69</v>
      </c>
      <c r="H8659" s="6" t="s">
        <v>25</v>
      </c>
      <c r="I8659" s="7">
        <v>39.0</v>
      </c>
      <c r="J8659" s="8">
        <v>119.0</v>
      </c>
      <c r="K8659" s="9">
        <v>4641.0</v>
      </c>
      <c r="L8659" s="9">
        <v>1809.9899999999998</v>
      </c>
      <c r="M8659" s="10">
        <v>0.38999999999999996</v>
      </c>
      <c r="N8659" s="4" t="s">
        <v>30</v>
      </c>
      <c r="O8659" s="4" t="s">
        <v>20</v>
      </c>
      <c r="P8659" s="4" t="s">
        <v>24</v>
      </c>
    </row>
    <row r="8660" ht="14.25" customHeight="1">
      <c r="B8660" s="4" t="s">
        <v>36</v>
      </c>
      <c r="C8660" s="4">
        <v>1128299.0</v>
      </c>
      <c r="D8660" s="5">
        <v>44341.0</v>
      </c>
      <c r="E8660" s="4" t="s">
        <v>37</v>
      </c>
      <c r="F8660" s="4" t="s">
        <v>86</v>
      </c>
      <c r="G8660" s="4" t="s">
        <v>69</v>
      </c>
      <c r="H8660" s="6" t="s">
        <v>26</v>
      </c>
      <c r="I8660" s="7">
        <v>33.0</v>
      </c>
      <c r="J8660" s="8">
        <v>94.0</v>
      </c>
      <c r="K8660" s="9">
        <v>3102.0</v>
      </c>
      <c r="L8660" s="9">
        <v>1209.78</v>
      </c>
      <c r="M8660" s="10">
        <v>0.38999999999999996</v>
      </c>
      <c r="N8660" s="4" t="s">
        <v>30</v>
      </c>
      <c r="O8660" s="4" t="s">
        <v>23</v>
      </c>
      <c r="P8660" s="4" t="s">
        <v>21</v>
      </c>
    </row>
    <row r="8661" ht="14.25" customHeight="1">
      <c r="B8661" s="4" t="s">
        <v>36</v>
      </c>
      <c r="C8661" s="4">
        <v>1128299.0</v>
      </c>
      <c r="D8661" s="5">
        <v>44341.0</v>
      </c>
      <c r="E8661" s="4" t="s">
        <v>37</v>
      </c>
      <c r="F8661" s="4" t="s">
        <v>86</v>
      </c>
      <c r="G8661" s="4" t="s">
        <v>69</v>
      </c>
      <c r="H8661" s="6" t="s">
        <v>27</v>
      </c>
      <c r="I8661" s="7">
        <v>33.0</v>
      </c>
      <c r="J8661" s="8">
        <v>58.0</v>
      </c>
      <c r="K8661" s="9">
        <v>1914.0</v>
      </c>
      <c r="L8661" s="9">
        <v>842.16</v>
      </c>
      <c r="M8661" s="10">
        <v>0.44</v>
      </c>
      <c r="N8661" s="4" t="s">
        <v>30</v>
      </c>
      <c r="O8661" s="4" t="s">
        <v>20</v>
      </c>
      <c r="P8661" s="4" t="s">
        <v>21</v>
      </c>
    </row>
    <row r="8662" ht="14.25" customHeight="1">
      <c r="B8662" s="4" t="s">
        <v>36</v>
      </c>
      <c r="C8662" s="4">
        <v>1128299.0</v>
      </c>
      <c r="D8662" s="5">
        <v>44341.0</v>
      </c>
      <c r="E8662" s="4" t="s">
        <v>37</v>
      </c>
      <c r="F8662" s="4" t="s">
        <v>86</v>
      </c>
      <c r="G8662" s="4" t="s">
        <v>69</v>
      </c>
      <c r="H8662" s="6" t="s">
        <v>28</v>
      </c>
      <c r="I8662" s="7">
        <v>46.0</v>
      </c>
      <c r="J8662" s="8">
        <v>173.0</v>
      </c>
      <c r="K8662" s="9">
        <v>7958.0</v>
      </c>
      <c r="L8662" s="9">
        <v>2864.88</v>
      </c>
      <c r="M8662" s="10">
        <v>0.36</v>
      </c>
      <c r="N8662" s="4" t="s">
        <v>30</v>
      </c>
      <c r="O8662" s="4" t="s">
        <v>29</v>
      </c>
      <c r="P8662" s="4" t="s">
        <v>21</v>
      </c>
    </row>
    <row r="8663" ht="14.25" customHeight="1">
      <c r="B8663" s="4" t="s">
        <v>36</v>
      </c>
      <c r="C8663" s="4">
        <v>1128299.0</v>
      </c>
      <c r="D8663" s="5">
        <v>44371.0</v>
      </c>
      <c r="E8663" s="4" t="s">
        <v>37</v>
      </c>
      <c r="F8663" s="4" t="s">
        <v>86</v>
      </c>
      <c r="G8663" s="4" t="s">
        <v>69</v>
      </c>
      <c r="H8663" s="6" t="s">
        <v>18</v>
      </c>
      <c r="I8663" s="7">
        <v>43.0</v>
      </c>
      <c r="J8663" s="8">
        <v>240.0</v>
      </c>
      <c r="K8663" s="9">
        <v>10320.0</v>
      </c>
      <c r="L8663" s="9">
        <v>3921.6</v>
      </c>
      <c r="M8663" s="10">
        <v>0.38</v>
      </c>
      <c r="N8663" s="4" t="s">
        <v>30</v>
      </c>
      <c r="O8663" s="4" t="s">
        <v>23</v>
      </c>
      <c r="P8663" s="4" t="s">
        <v>21</v>
      </c>
    </row>
    <row r="8664" ht="14.25" customHeight="1">
      <c r="B8664" s="4" t="s">
        <v>36</v>
      </c>
      <c r="C8664" s="4">
        <v>1128299.0</v>
      </c>
      <c r="D8664" s="5">
        <v>44371.0</v>
      </c>
      <c r="E8664" s="4" t="s">
        <v>37</v>
      </c>
      <c r="F8664" s="4" t="s">
        <v>86</v>
      </c>
      <c r="G8664" s="4" t="s">
        <v>69</v>
      </c>
      <c r="H8664" s="6" t="s">
        <v>22</v>
      </c>
      <c r="I8664" s="7">
        <v>47.0</v>
      </c>
      <c r="J8664" s="8">
        <v>202.0</v>
      </c>
      <c r="K8664" s="9">
        <v>9494.0</v>
      </c>
      <c r="L8664" s="9">
        <v>3892.54</v>
      </c>
      <c r="M8664" s="10">
        <v>0.41</v>
      </c>
      <c r="N8664" s="4" t="s">
        <v>30</v>
      </c>
      <c r="O8664" s="4" t="s">
        <v>29</v>
      </c>
      <c r="P8664" s="4" t="s">
        <v>21</v>
      </c>
    </row>
    <row r="8665" ht="14.25" customHeight="1">
      <c r="B8665" s="4" t="s">
        <v>36</v>
      </c>
      <c r="C8665" s="4">
        <v>1128299.0</v>
      </c>
      <c r="D8665" s="5">
        <v>44371.0</v>
      </c>
      <c r="E8665" s="4" t="s">
        <v>37</v>
      </c>
      <c r="F8665" s="4" t="s">
        <v>86</v>
      </c>
      <c r="G8665" s="4" t="s">
        <v>69</v>
      </c>
      <c r="H8665" s="6" t="s">
        <v>25</v>
      </c>
      <c r="I8665" s="7">
        <v>53.0</v>
      </c>
      <c r="J8665" s="8">
        <v>208.0</v>
      </c>
      <c r="K8665" s="9">
        <v>11024.0</v>
      </c>
      <c r="L8665" s="9">
        <v>4299.36</v>
      </c>
      <c r="M8665" s="10">
        <v>0.38999999999999996</v>
      </c>
      <c r="N8665" s="4" t="s">
        <v>30</v>
      </c>
      <c r="O8665" s="4" t="s">
        <v>29</v>
      </c>
      <c r="P8665" s="4" t="s">
        <v>21</v>
      </c>
    </row>
    <row r="8666" ht="14.25" customHeight="1">
      <c r="B8666" s="4" t="s">
        <v>36</v>
      </c>
      <c r="C8666" s="4">
        <v>1128299.0</v>
      </c>
      <c r="D8666" s="5">
        <v>44371.0</v>
      </c>
      <c r="E8666" s="4" t="s">
        <v>37</v>
      </c>
      <c r="F8666" s="4" t="s">
        <v>86</v>
      </c>
      <c r="G8666" s="4" t="s">
        <v>69</v>
      </c>
      <c r="H8666" s="6" t="s">
        <v>26</v>
      </c>
      <c r="I8666" s="7">
        <v>62.0</v>
      </c>
      <c r="J8666" s="8">
        <v>179.0</v>
      </c>
      <c r="K8666" s="9">
        <v>11098.0</v>
      </c>
      <c r="L8666" s="9">
        <v>4550.179999999999</v>
      </c>
      <c r="M8666" s="10">
        <v>0.41</v>
      </c>
      <c r="N8666" s="4" t="s">
        <v>30</v>
      </c>
      <c r="O8666" s="4" t="s">
        <v>23</v>
      </c>
      <c r="P8666" s="4" t="s">
        <v>24</v>
      </c>
    </row>
    <row r="8667" ht="14.25" customHeight="1">
      <c r="B8667" s="4" t="s">
        <v>36</v>
      </c>
      <c r="C8667" s="4">
        <v>1128299.0</v>
      </c>
      <c r="D8667" s="5">
        <v>44371.0</v>
      </c>
      <c r="E8667" s="4" t="s">
        <v>37</v>
      </c>
      <c r="F8667" s="4" t="s">
        <v>86</v>
      </c>
      <c r="G8667" s="4" t="s">
        <v>69</v>
      </c>
      <c r="H8667" s="6" t="s">
        <v>27</v>
      </c>
      <c r="I8667" s="7">
        <v>67.0</v>
      </c>
      <c r="J8667" s="8">
        <v>140.0</v>
      </c>
      <c r="K8667" s="9">
        <v>9380.0</v>
      </c>
      <c r="L8667" s="9">
        <v>4314.8</v>
      </c>
      <c r="M8667" s="10">
        <v>0.46</v>
      </c>
      <c r="N8667" s="4" t="s">
        <v>30</v>
      </c>
      <c r="O8667" s="4" t="s">
        <v>20</v>
      </c>
      <c r="P8667" s="4" t="s">
        <v>21</v>
      </c>
    </row>
    <row r="8668" ht="14.25" customHeight="1">
      <c r="B8668" s="4" t="s">
        <v>36</v>
      </c>
      <c r="C8668" s="4">
        <v>1128299.0</v>
      </c>
      <c r="D8668" s="5">
        <v>44371.0</v>
      </c>
      <c r="E8668" s="4" t="s">
        <v>37</v>
      </c>
      <c r="F8668" s="4" t="s">
        <v>86</v>
      </c>
      <c r="G8668" s="4" t="s">
        <v>69</v>
      </c>
      <c r="H8668" s="6" t="s">
        <v>28</v>
      </c>
      <c r="I8668" s="7">
        <v>74.0</v>
      </c>
      <c r="J8668" s="8">
        <v>231.0</v>
      </c>
      <c r="K8668" s="9">
        <v>17094.0</v>
      </c>
      <c r="L8668" s="9">
        <v>5641.0199999999995</v>
      </c>
      <c r="M8668" s="10">
        <v>0.32999999999999996</v>
      </c>
      <c r="N8668" s="4" t="s">
        <v>30</v>
      </c>
      <c r="O8668" s="4" t="s">
        <v>29</v>
      </c>
      <c r="P8668" s="4" t="s">
        <v>21</v>
      </c>
    </row>
    <row r="8669" ht="14.25" customHeight="1">
      <c r="B8669" s="4" t="s">
        <v>36</v>
      </c>
      <c r="C8669" s="4">
        <v>1128299.0</v>
      </c>
      <c r="D8669" s="5">
        <v>44400.0</v>
      </c>
      <c r="E8669" s="4" t="s">
        <v>37</v>
      </c>
      <c r="F8669" s="4" t="s">
        <v>86</v>
      </c>
      <c r="G8669" s="4" t="s">
        <v>69</v>
      </c>
      <c r="H8669" s="6" t="s">
        <v>18</v>
      </c>
      <c r="I8669" s="7">
        <v>60.0</v>
      </c>
      <c r="J8669" s="8">
        <v>298.0</v>
      </c>
      <c r="K8669" s="9">
        <v>17880.0</v>
      </c>
      <c r="L8669" s="9">
        <v>7509.599999999999</v>
      </c>
      <c r="M8669" s="10">
        <v>0.42</v>
      </c>
      <c r="N8669" s="4" t="s">
        <v>30</v>
      </c>
      <c r="O8669" s="4" t="s">
        <v>23</v>
      </c>
      <c r="P8669" s="4" t="s">
        <v>24</v>
      </c>
    </row>
    <row r="8670" ht="14.25" customHeight="1">
      <c r="B8670" s="4" t="s">
        <v>36</v>
      </c>
      <c r="C8670" s="4">
        <v>1128299.0</v>
      </c>
      <c r="D8670" s="5">
        <v>44400.0</v>
      </c>
      <c r="E8670" s="4" t="s">
        <v>37</v>
      </c>
      <c r="F8670" s="4" t="s">
        <v>86</v>
      </c>
      <c r="G8670" s="4" t="s">
        <v>69</v>
      </c>
      <c r="H8670" s="6" t="s">
        <v>22</v>
      </c>
      <c r="I8670" s="7">
        <v>66.0</v>
      </c>
      <c r="J8670" s="8">
        <v>217.0</v>
      </c>
      <c r="K8670" s="9">
        <v>14322.0</v>
      </c>
      <c r="L8670" s="9">
        <v>5872.0199999999995</v>
      </c>
      <c r="M8670" s="10">
        <v>0.41</v>
      </c>
      <c r="N8670" s="4" t="s">
        <v>30</v>
      </c>
      <c r="O8670" s="4" t="s">
        <v>29</v>
      </c>
      <c r="P8670" s="4" t="s">
        <v>21</v>
      </c>
    </row>
    <row r="8671" ht="14.25" customHeight="1">
      <c r="B8671" s="4" t="s">
        <v>36</v>
      </c>
      <c r="C8671" s="4">
        <v>1128299.0</v>
      </c>
      <c r="D8671" s="5">
        <v>44400.0</v>
      </c>
      <c r="E8671" s="4" t="s">
        <v>37</v>
      </c>
      <c r="F8671" s="4" t="s">
        <v>86</v>
      </c>
      <c r="G8671" s="4" t="s">
        <v>69</v>
      </c>
      <c r="H8671" s="6" t="s">
        <v>25</v>
      </c>
      <c r="I8671" s="7">
        <v>66.0</v>
      </c>
      <c r="J8671" s="8">
        <v>221.0</v>
      </c>
      <c r="K8671" s="9">
        <v>14586.0</v>
      </c>
      <c r="L8671" s="9">
        <v>6126.12</v>
      </c>
      <c r="M8671" s="10">
        <v>0.42</v>
      </c>
      <c r="N8671" s="4" t="s">
        <v>30</v>
      </c>
      <c r="O8671" s="4" t="s">
        <v>29</v>
      </c>
      <c r="P8671" s="4" t="s">
        <v>21</v>
      </c>
    </row>
    <row r="8672" ht="14.25" customHeight="1">
      <c r="B8672" s="4" t="s">
        <v>36</v>
      </c>
      <c r="C8672" s="4">
        <v>1128299.0</v>
      </c>
      <c r="D8672" s="5">
        <v>44400.0</v>
      </c>
      <c r="E8672" s="4" t="s">
        <v>37</v>
      </c>
      <c r="F8672" s="4" t="s">
        <v>86</v>
      </c>
      <c r="G8672" s="4" t="s">
        <v>69</v>
      </c>
      <c r="H8672" s="6" t="s">
        <v>26</v>
      </c>
      <c r="I8672" s="7">
        <v>61.0</v>
      </c>
      <c r="J8672" s="8">
        <v>171.0</v>
      </c>
      <c r="K8672" s="9">
        <v>10431.0</v>
      </c>
      <c r="L8672" s="9">
        <v>4276.71</v>
      </c>
      <c r="M8672" s="10">
        <v>0.41</v>
      </c>
      <c r="N8672" s="4" t="s">
        <v>30</v>
      </c>
      <c r="O8672" s="4" t="s">
        <v>23</v>
      </c>
      <c r="P8672" s="4" t="s">
        <v>21</v>
      </c>
    </row>
    <row r="8673" ht="14.25" customHeight="1">
      <c r="B8673" s="4" t="s">
        <v>36</v>
      </c>
      <c r="C8673" s="4">
        <v>1128299.0</v>
      </c>
      <c r="D8673" s="5">
        <v>44400.0</v>
      </c>
      <c r="E8673" s="4" t="s">
        <v>37</v>
      </c>
      <c r="F8673" s="4" t="s">
        <v>86</v>
      </c>
      <c r="G8673" s="4" t="s">
        <v>69</v>
      </c>
      <c r="H8673" s="6" t="s">
        <v>27</v>
      </c>
      <c r="I8673" s="7">
        <v>68.0</v>
      </c>
      <c r="J8673" s="8">
        <v>198.0</v>
      </c>
      <c r="K8673" s="9">
        <v>13464.0</v>
      </c>
      <c r="L8673" s="9">
        <v>6193.4400000000005</v>
      </c>
      <c r="M8673" s="10">
        <v>0.46</v>
      </c>
      <c r="N8673" s="4" t="s">
        <v>30</v>
      </c>
      <c r="O8673" s="4" t="s">
        <v>20</v>
      </c>
      <c r="P8673" s="4" t="s">
        <v>21</v>
      </c>
    </row>
    <row r="8674" ht="14.25" customHeight="1">
      <c r="B8674" s="4" t="s">
        <v>36</v>
      </c>
      <c r="C8674" s="4">
        <v>1128299.0</v>
      </c>
      <c r="D8674" s="5">
        <v>44400.0</v>
      </c>
      <c r="E8674" s="4" t="s">
        <v>37</v>
      </c>
      <c r="F8674" s="4" t="s">
        <v>86</v>
      </c>
      <c r="G8674" s="4" t="s">
        <v>69</v>
      </c>
      <c r="H8674" s="6" t="s">
        <v>28</v>
      </c>
      <c r="I8674" s="7">
        <v>78.0</v>
      </c>
      <c r="J8674" s="8">
        <v>204.0</v>
      </c>
      <c r="K8674" s="9">
        <v>15912.0</v>
      </c>
      <c r="L8674" s="9">
        <v>5569.2</v>
      </c>
      <c r="M8674" s="10">
        <v>0.35</v>
      </c>
      <c r="N8674" s="4" t="s">
        <v>30</v>
      </c>
      <c r="O8674" s="4" t="s">
        <v>29</v>
      </c>
      <c r="P8674" s="4" t="s">
        <v>24</v>
      </c>
    </row>
    <row r="8675" ht="14.25" customHeight="1">
      <c r="B8675" s="4" t="s">
        <v>36</v>
      </c>
      <c r="C8675" s="4">
        <v>1128299.0</v>
      </c>
      <c r="D8675" s="5">
        <v>44432.0</v>
      </c>
      <c r="E8675" s="4" t="s">
        <v>37</v>
      </c>
      <c r="F8675" s="4" t="s">
        <v>86</v>
      </c>
      <c r="G8675" s="4" t="s">
        <v>69</v>
      </c>
      <c r="H8675" s="6" t="s">
        <v>18</v>
      </c>
      <c r="I8675" s="7">
        <v>69.0</v>
      </c>
      <c r="J8675" s="8">
        <v>256.0</v>
      </c>
      <c r="K8675" s="9">
        <v>17664.0</v>
      </c>
      <c r="L8675" s="9">
        <v>6535.68</v>
      </c>
      <c r="M8675" s="10">
        <v>0.37</v>
      </c>
      <c r="N8675" s="4" t="s">
        <v>30</v>
      </c>
      <c r="O8675" s="4" t="s">
        <v>23</v>
      </c>
      <c r="P8675" s="4" t="s">
        <v>24</v>
      </c>
    </row>
    <row r="8676" ht="14.25" customHeight="1">
      <c r="B8676" s="4" t="s">
        <v>36</v>
      </c>
      <c r="C8676" s="4">
        <v>1128299.0</v>
      </c>
      <c r="D8676" s="5">
        <v>44432.0</v>
      </c>
      <c r="E8676" s="4" t="s">
        <v>37</v>
      </c>
      <c r="F8676" s="4" t="s">
        <v>86</v>
      </c>
      <c r="G8676" s="4" t="s">
        <v>69</v>
      </c>
      <c r="H8676" s="6" t="s">
        <v>22</v>
      </c>
      <c r="I8676" s="7">
        <v>62.0</v>
      </c>
      <c r="J8676" s="8">
        <v>256.0</v>
      </c>
      <c r="K8676" s="9">
        <v>15872.0</v>
      </c>
      <c r="L8676" s="9">
        <v>6666.24</v>
      </c>
      <c r="M8676" s="10">
        <v>0.42</v>
      </c>
      <c r="N8676" s="4" t="s">
        <v>30</v>
      </c>
      <c r="O8676" s="4" t="s">
        <v>23</v>
      </c>
      <c r="P8676" s="4" t="s">
        <v>21</v>
      </c>
    </row>
    <row r="8677" ht="14.25" customHeight="1">
      <c r="B8677" s="4" t="s">
        <v>36</v>
      </c>
      <c r="C8677" s="4">
        <v>1128299.0</v>
      </c>
      <c r="D8677" s="5">
        <v>44432.0</v>
      </c>
      <c r="E8677" s="4" t="s">
        <v>37</v>
      </c>
      <c r="F8677" s="4" t="s">
        <v>86</v>
      </c>
      <c r="G8677" s="4" t="s">
        <v>69</v>
      </c>
      <c r="H8677" s="6" t="s">
        <v>25</v>
      </c>
      <c r="I8677" s="7">
        <v>50.0</v>
      </c>
      <c r="J8677" s="8">
        <v>215.0</v>
      </c>
      <c r="K8677" s="9">
        <v>10750.0</v>
      </c>
      <c r="L8677" s="9">
        <v>4300.0</v>
      </c>
      <c r="M8677" s="10">
        <v>0.39999999999999997</v>
      </c>
      <c r="N8677" s="4" t="s">
        <v>30</v>
      </c>
      <c r="O8677" s="4" t="s">
        <v>20</v>
      </c>
      <c r="P8677" s="4" t="s">
        <v>24</v>
      </c>
    </row>
    <row r="8678" ht="14.25" customHeight="1">
      <c r="B8678" s="4" t="s">
        <v>36</v>
      </c>
      <c r="C8678" s="4">
        <v>1128299.0</v>
      </c>
      <c r="D8678" s="5">
        <v>44432.0</v>
      </c>
      <c r="E8678" s="4" t="s">
        <v>37</v>
      </c>
      <c r="F8678" s="4" t="s">
        <v>86</v>
      </c>
      <c r="G8678" s="4" t="s">
        <v>69</v>
      </c>
      <c r="H8678" s="6" t="s">
        <v>26</v>
      </c>
      <c r="I8678" s="7">
        <v>50.0</v>
      </c>
      <c r="J8678" s="8">
        <v>128.0</v>
      </c>
      <c r="K8678" s="9">
        <v>6400.0</v>
      </c>
      <c r="L8678" s="9">
        <v>2432.0</v>
      </c>
      <c r="M8678" s="10">
        <v>0.38</v>
      </c>
      <c r="N8678" s="4" t="s">
        <v>30</v>
      </c>
      <c r="O8678" s="4" t="s">
        <v>20</v>
      </c>
      <c r="P8678" s="4" t="s">
        <v>24</v>
      </c>
    </row>
    <row r="8679" ht="14.25" customHeight="1">
      <c r="B8679" s="4" t="s">
        <v>36</v>
      </c>
      <c r="C8679" s="4">
        <v>1128299.0</v>
      </c>
      <c r="D8679" s="5">
        <v>44432.0</v>
      </c>
      <c r="E8679" s="4" t="s">
        <v>37</v>
      </c>
      <c r="F8679" s="4" t="s">
        <v>86</v>
      </c>
      <c r="G8679" s="4" t="s">
        <v>69</v>
      </c>
      <c r="H8679" s="6" t="s">
        <v>27</v>
      </c>
      <c r="I8679" s="7">
        <v>53.0</v>
      </c>
      <c r="J8679" s="8">
        <v>136.0</v>
      </c>
      <c r="K8679" s="9">
        <v>7208.0</v>
      </c>
      <c r="L8679" s="9">
        <v>3027.36</v>
      </c>
      <c r="M8679" s="10">
        <v>0.42000000000000004</v>
      </c>
      <c r="N8679" s="4" t="s">
        <v>30</v>
      </c>
      <c r="O8679" s="4" t="s">
        <v>20</v>
      </c>
      <c r="P8679" s="4" t="s">
        <v>24</v>
      </c>
    </row>
    <row r="8680" ht="14.25" customHeight="1">
      <c r="B8680" s="4" t="s">
        <v>36</v>
      </c>
      <c r="C8680" s="4">
        <v>1128299.0</v>
      </c>
      <c r="D8680" s="5">
        <v>44432.0</v>
      </c>
      <c r="E8680" s="4" t="s">
        <v>37</v>
      </c>
      <c r="F8680" s="4" t="s">
        <v>86</v>
      </c>
      <c r="G8680" s="4" t="s">
        <v>69</v>
      </c>
      <c r="H8680" s="6" t="s">
        <v>28</v>
      </c>
      <c r="I8680" s="7">
        <v>53.0</v>
      </c>
      <c r="J8680" s="8">
        <v>88.0</v>
      </c>
      <c r="K8680" s="9">
        <v>4664.0</v>
      </c>
      <c r="L8680" s="9">
        <v>1725.68</v>
      </c>
      <c r="M8680" s="10">
        <v>0.37</v>
      </c>
      <c r="N8680" s="4" t="s">
        <v>30</v>
      </c>
      <c r="O8680" s="4" t="s">
        <v>20</v>
      </c>
      <c r="P8680" s="4" t="s">
        <v>21</v>
      </c>
    </row>
    <row r="8681" ht="14.25" customHeight="1">
      <c r="B8681" s="4" t="s">
        <v>36</v>
      </c>
      <c r="C8681" s="4">
        <v>1128299.0</v>
      </c>
      <c r="D8681" s="5">
        <v>44464.0</v>
      </c>
      <c r="E8681" s="4" t="s">
        <v>37</v>
      </c>
      <c r="F8681" s="4" t="s">
        <v>86</v>
      </c>
      <c r="G8681" s="4" t="s">
        <v>69</v>
      </c>
      <c r="H8681" s="6" t="s">
        <v>18</v>
      </c>
      <c r="I8681" s="7">
        <v>34.0</v>
      </c>
      <c r="J8681" s="8">
        <v>149.0</v>
      </c>
      <c r="K8681" s="9">
        <v>5066.0</v>
      </c>
      <c r="L8681" s="9">
        <v>1874.42</v>
      </c>
      <c r="M8681" s="10">
        <v>0.37</v>
      </c>
      <c r="N8681" s="4" t="s">
        <v>30</v>
      </c>
      <c r="O8681" s="4" t="s">
        <v>23</v>
      </c>
      <c r="P8681" s="4" t="s">
        <v>21</v>
      </c>
    </row>
    <row r="8682" ht="14.25" customHeight="1">
      <c r="B8682" s="4" t="s">
        <v>36</v>
      </c>
      <c r="C8682" s="4">
        <v>1128299.0</v>
      </c>
      <c r="D8682" s="5">
        <v>44464.0</v>
      </c>
      <c r="E8682" s="4" t="s">
        <v>37</v>
      </c>
      <c r="F8682" s="4" t="s">
        <v>86</v>
      </c>
      <c r="G8682" s="4" t="s">
        <v>69</v>
      </c>
      <c r="H8682" s="6" t="s">
        <v>22</v>
      </c>
      <c r="I8682" s="7">
        <v>43.0</v>
      </c>
      <c r="J8682" s="8">
        <v>158.0</v>
      </c>
      <c r="K8682" s="9">
        <v>6794.0</v>
      </c>
      <c r="L8682" s="9">
        <v>2581.7200000000003</v>
      </c>
      <c r="M8682" s="10">
        <v>0.38</v>
      </c>
      <c r="N8682" s="4" t="s">
        <v>30</v>
      </c>
      <c r="O8682" s="4" t="s">
        <v>29</v>
      </c>
      <c r="P8682" s="4" t="s">
        <v>21</v>
      </c>
    </row>
    <row r="8683" ht="14.25" customHeight="1">
      <c r="B8683" s="4" t="s">
        <v>36</v>
      </c>
      <c r="C8683" s="4">
        <v>1128299.0</v>
      </c>
      <c r="D8683" s="5">
        <v>44464.0</v>
      </c>
      <c r="E8683" s="4" t="s">
        <v>37</v>
      </c>
      <c r="F8683" s="4" t="s">
        <v>86</v>
      </c>
      <c r="G8683" s="4" t="s">
        <v>69</v>
      </c>
      <c r="H8683" s="6" t="s">
        <v>25</v>
      </c>
      <c r="I8683" s="7">
        <v>39.0</v>
      </c>
      <c r="J8683" s="8">
        <v>83.0</v>
      </c>
      <c r="K8683" s="9">
        <v>3237.0</v>
      </c>
      <c r="L8683" s="9">
        <v>1359.54</v>
      </c>
      <c r="M8683" s="10">
        <v>0.42</v>
      </c>
      <c r="N8683" s="4" t="s">
        <v>30</v>
      </c>
      <c r="O8683" s="4" t="s">
        <v>23</v>
      </c>
      <c r="P8683" s="4" t="s">
        <v>21</v>
      </c>
    </row>
    <row r="8684" ht="14.25" customHeight="1">
      <c r="B8684" s="4" t="s">
        <v>36</v>
      </c>
      <c r="C8684" s="4">
        <v>1128299.0</v>
      </c>
      <c r="D8684" s="5">
        <v>44464.0</v>
      </c>
      <c r="E8684" s="4" t="s">
        <v>37</v>
      </c>
      <c r="F8684" s="4" t="s">
        <v>86</v>
      </c>
      <c r="G8684" s="4" t="s">
        <v>69</v>
      </c>
      <c r="H8684" s="6" t="s">
        <v>26</v>
      </c>
      <c r="I8684" s="7">
        <v>38.0</v>
      </c>
      <c r="J8684" s="8">
        <v>62.0</v>
      </c>
      <c r="K8684" s="9">
        <v>2356.0</v>
      </c>
      <c r="L8684" s="9">
        <v>989.52</v>
      </c>
      <c r="M8684" s="10">
        <v>0.42</v>
      </c>
      <c r="N8684" s="4" t="s">
        <v>30</v>
      </c>
      <c r="O8684" s="4" t="s">
        <v>29</v>
      </c>
      <c r="P8684" s="4" t="s">
        <v>24</v>
      </c>
    </row>
    <row r="8685" ht="14.25" customHeight="1">
      <c r="B8685" s="4" t="s">
        <v>36</v>
      </c>
      <c r="C8685" s="4">
        <v>1128299.0</v>
      </c>
      <c r="D8685" s="5">
        <v>44464.0</v>
      </c>
      <c r="E8685" s="4" t="s">
        <v>37</v>
      </c>
      <c r="F8685" s="4" t="s">
        <v>86</v>
      </c>
      <c r="G8685" s="4" t="s">
        <v>69</v>
      </c>
      <c r="H8685" s="6" t="s">
        <v>27</v>
      </c>
      <c r="I8685" s="7">
        <v>48.0</v>
      </c>
      <c r="J8685" s="8">
        <v>77.0</v>
      </c>
      <c r="K8685" s="9">
        <v>3696.0</v>
      </c>
      <c r="L8685" s="9">
        <v>1552.3200000000002</v>
      </c>
      <c r="M8685" s="10">
        <v>0.42000000000000004</v>
      </c>
      <c r="N8685" s="4" t="s">
        <v>30</v>
      </c>
      <c r="O8685" s="4" t="s">
        <v>23</v>
      </c>
      <c r="P8685" s="4" t="s">
        <v>24</v>
      </c>
    </row>
    <row r="8686" ht="14.25" customHeight="1">
      <c r="B8686" s="4" t="s">
        <v>36</v>
      </c>
      <c r="C8686" s="4">
        <v>1128299.0</v>
      </c>
      <c r="D8686" s="5">
        <v>44464.0</v>
      </c>
      <c r="E8686" s="4" t="s">
        <v>37</v>
      </c>
      <c r="F8686" s="4" t="s">
        <v>86</v>
      </c>
      <c r="G8686" s="4" t="s">
        <v>69</v>
      </c>
      <c r="H8686" s="6" t="s">
        <v>28</v>
      </c>
      <c r="I8686" s="7">
        <v>36.0</v>
      </c>
      <c r="J8686" s="8">
        <v>85.0</v>
      </c>
      <c r="K8686" s="9">
        <v>3060.0</v>
      </c>
      <c r="L8686" s="9">
        <v>979.2</v>
      </c>
      <c r="M8686" s="10">
        <v>0.32</v>
      </c>
      <c r="N8686" s="4" t="s">
        <v>30</v>
      </c>
      <c r="O8686" s="4" t="s">
        <v>23</v>
      </c>
      <c r="P8686" s="4" t="s">
        <v>21</v>
      </c>
    </row>
    <row r="8687" ht="14.25" customHeight="1">
      <c r="B8687" s="4" t="s">
        <v>36</v>
      </c>
      <c r="C8687" s="4">
        <v>1128299.0</v>
      </c>
      <c r="D8687" s="5">
        <v>44493.0</v>
      </c>
      <c r="E8687" s="4" t="s">
        <v>37</v>
      </c>
      <c r="F8687" s="4" t="s">
        <v>86</v>
      </c>
      <c r="G8687" s="4" t="s">
        <v>69</v>
      </c>
      <c r="H8687" s="6" t="s">
        <v>18</v>
      </c>
      <c r="I8687" s="7">
        <v>29.0</v>
      </c>
      <c r="J8687" s="8">
        <v>119.0</v>
      </c>
      <c r="K8687" s="9">
        <v>3451.0</v>
      </c>
      <c r="L8687" s="9">
        <v>1345.8899999999999</v>
      </c>
      <c r="M8687" s="10">
        <v>0.38999999999999996</v>
      </c>
      <c r="N8687" s="4" t="s">
        <v>30</v>
      </c>
      <c r="O8687" s="4" t="s">
        <v>23</v>
      </c>
      <c r="P8687" s="4" t="s">
        <v>21</v>
      </c>
    </row>
    <row r="8688" ht="14.25" customHeight="1">
      <c r="B8688" s="4" t="s">
        <v>36</v>
      </c>
      <c r="C8688" s="4">
        <v>1128299.0</v>
      </c>
      <c r="D8688" s="5">
        <v>44493.0</v>
      </c>
      <c r="E8688" s="4" t="s">
        <v>37</v>
      </c>
      <c r="F8688" s="4" t="s">
        <v>86</v>
      </c>
      <c r="G8688" s="4" t="s">
        <v>69</v>
      </c>
      <c r="H8688" s="6" t="s">
        <v>22</v>
      </c>
      <c r="I8688" s="7">
        <v>37.0</v>
      </c>
      <c r="J8688" s="8">
        <v>179.0</v>
      </c>
      <c r="K8688" s="9">
        <v>6623.0</v>
      </c>
      <c r="L8688" s="9">
        <v>2516.7400000000002</v>
      </c>
      <c r="M8688" s="10">
        <v>0.38</v>
      </c>
      <c r="N8688" s="4" t="s">
        <v>30</v>
      </c>
      <c r="O8688" s="4" t="s">
        <v>29</v>
      </c>
      <c r="P8688" s="4" t="s">
        <v>24</v>
      </c>
    </row>
    <row r="8689" ht="14.25" customHeight="1">
      <c r="B8689" s="4" t="s">
        <v>36</v>
      </c>
      <c r="C8689" s="4">
        <v>1128299.0</v>
      </c>
      <c r="D8689" s="5">
        <v>44493.0</v>
      </c>
      <c r="E8689" s="4" t="s">
        <v>37</v>
      </c>
      <c r="F8689" s="4" t="s">
        <v>86</v>
      </c>
      <c r="G8689" s="4" t="s">
        <v>69</v>
      </c>
      <c r="H8689" s="6" t="s">
        <v>25</v>
      </c>
      <c r="I8689" s="7">
        <v>37.0</v>
      </c>
      <c r="J8689" s="8">
        <v>109.0</v>
      </c>
      <c r="K8689" s="9">
        <v>4033.0</v>
      </c>
      <c r="L8689" s="9">
        <v>1492.21</v>
      </c>
      <c r="M8689" s="10">
        <v>0.37</v>
      </c>
      <c r="N8689" s="4" t="s">
        <v>30</v>
      </c>
      <c r="O8689" s="4" t="s">
        <v>29</v>
      </c>
      <c r="P8689" s="4" t="s">
        <v>21</v>
      </c>
    </row>
    <row r="8690" ht="14.25" customHeight="1">
      <c r="B8690" s="4" t="s">
        <v>36</v>
      </c>
      <c r="C8690" s="4">
        <v>1128299.0</v>
      </c>
      <c r="D8690" s="5">
        <v>44493.0</v>
      </c>
      <c r="E8690" s="4" t="s">
        <v>37</v>
      </c>
      <c r="F8690" s="4" t="s">
        <v>86</v>
      </c>
      <c r="G8690" s="4" t="s">
        <v>69</v>
      </c>
      <c r="H8690" s="6" t="s">
        <v>26</v>
      </c>
      <c r="I8690" s="7">
        <v>34.0</v>
      </c>
      <c r="J8690" s="8">
        <v>114.0</v>
      </c>
      <c r="K8690" s="9">
        <v>3876.0</v>
      </c>
      <c r="L8690" s="9">
        <v>1511.6399999999999</v>
      </c>
      <c r="M8690" s="10">
        <v>0.38999999999999996</v>
      </c>
      <c r="N8690" s="4" t="s">
        <v>30</v>
      </c>
      <c r="O8690" s="4" t="s">
        <v>29</v>
      </c>
      <c r="P8690" s="4" t="s">
        <v>24</v>
      </c>
    </row>
    <row r="8691" ht="14.25" customHeight="1">
      <c r="B8691" s="4" t="s">
        <v>36</v>
      </c>
      <c r="C8691" s="4">
        <v>1128299.0</v>
      </c>
      <c r="D8691" s="5">
        <v>44493.0</v>
      </c>
      <c r="E8691" s="4" t="s">
        <v>37</v>
      </c>
      <c r="F8691" s="4" t="s">
        <v>86</v>
      </c>
      <c r="G8691" s="4" t="s">
        <v>69</v>
      </c>
      <c r="H8691" s="6" t="s">
        <v>27</v>
      </c>
      <c r="I8691" s="7">
        <v>40.0</v>
      </c>
      <c r="J8691" s="8">
        <v>93.0</v>
      </c>
      <c r="K8691" s="9">
        <v>3720.0</v>
      </c>
      <c r="L8691" s="9">
        <v>1674.0</v>
      </c>
      <c r="M8691" s="10">
        <v>0.45</v>
      </c>
      <c r="N8691" s="4" t="s">
        <v>30</v>
      </c>
      <c r="O8691" s="4" t="s">
        <v>29</v>
      </c>
      <c r="P8691" s="4" t="s">
        <v>21</v>
      </c>
    </row>
    <row r="8692" ht="14.25" customHeight="1">
      <c r="B8692" s="4" t="s">
        <v>36</v>
      </c>
      <c r="C8692" s="4">
        <v>1128299.0</v>
      </c>
      <c r="D8692" s="5">
        <v>44493.0</v>
      </c>
      <c r="E8692" s="4" t="s">
        <v>37</v>
      </c>
      <c r="F8692" s="4" t="s">
        <v>86</v>
      </c>
      <c r="G8692" s="4" t="s">
        <v>69</v>
      </c>
      <c r="H8692" s="6" t="s">
        <v>28</v>
      </c>
      <c r="I8692" s="7">
        <v>41.0</v>
      </c>
      <c r="J8692" s="8">
        <v>123.0</v>
      </c>
      <c r="K8692" s="9">
        <v>5043.0</v>
      </c>
      <c r="L8692" s="9">
        <v>1865.91</v>
      </c>
      <c r="M8692" s="10">
        <v>0.37</v>
      </c>
      <c r="N8692" s="4" t="s">
        <v>30</v>
      </c>
      <c r="O8692" s="4" t="s">
        <v>23</v>
      </c>
      <c r="P8692" s="4" t="s">
        <v>24</v>
      </c>
    </row>
    <row r="8693" ht="14.25" customHeight="1">
      <c r="B8693" s="4" t="s">
        <v>36</v>
      </c>
      <c r="C8693" s="4">
        <v>1128299.0</v>
      </c>
      <c r="D8693" s="5">
        <v>44524.0</v>
      </c>
      <c r="E8693" s="4" t="s">
        <v>37</v>
      </c>
      <c r="F8693" s="4" t="s">
        <v>86</v>
      </c>
      <c r="G8693" s="4" t="s">
        <v>69</v>
      </c>
      <c r="H8693" s="6" t="s">
        <v>18</v>
      </c>
      <c r="I8693" s="7">
        <v>34.0</v>
      </c>
      <c r="J8693" s="8">
        <v>190.0</v>
      </c>
      <c r="K8693" s="9">
        <v>6460.0</v>
      </c>
      <c r="L8693" s="9">
        <v>2390.2</v>
      </c>
      <c r="M8693" s="10">
        <v>0.37</v>
      </c>
      <c r="N8693" s="4" t="s">
        <v>30</v>
      </c>
      <c r="O8693" s="4" t="s">
        <v>20</v>
      </c>
      <c r="P8693" s="4" t="s">
        <v>24</v>
      </c>
    </row>
    <row r="8694" ht="14.25" customHeight="1">
      <c r="B8694" s="4" t="s">
        <v>36</v>
      </c>
      <c r="C8694" s="4">
        <v>1128299.0</v>
      </c>
      <c r="D8694" s="5">
        <v>44524.0</v>
      </c>
      <c r="E8694" s="4" t="s">
        <v>37</v>
      </c>
      <c r="F8694" s="4" t="s">
        <v>86</v>
      </c>
      <c r="G8694" s="4" t="s">
        <v>69</v>
      </c>
      <c r="H8694" s="6" t="s">
        <v>22</v>
      </c>
      <c r="I8694" s="7">
        <v>37.0</v>
      </c>
      <c r="J8694" s="8">
        <v>202.0</v>
      </c>
      <c r="K8694" s="9">
        <v>7474.0</v>
      </c>
      <c r="L8694" s="9">
        <v>2914.8599999999997</v>
      </c>
      <c r="M8694" s="10">
        <v>0.38999999999999996</v>
      </c>
      <c r="N8694" s="4" t="s">
        <v>30</v>
      </c>
      <c r="O8694" s="4" t="s">
        <v>20</v>
      </c>
      <c r="P8694" s="4" t="s">
        <v>21</v>
      </c>
    </row>
    <row r="8695" ht="14.25" customHeight="1">
      <c r="B8695" s="4" t="s">
        <v>36</v>
      </c>
      <c r="C8695" s="4">
        <v>1128299.0</v>
      </c>
      <c r="D8695" s="5">
        <v>44524.0</v>
      </c>
      <c r="E8695" s="4" t="s">
        <v>37</v>
      </c>
      <c r="F8695" s="4" t="s">
        <v>86</v>
      </c>
      <c r="G8695" s="4" t="s">
        <v>69</v>
      </c>
      <c r="H8695" s="6" t="s">
        <v>25</v>
      </c>
      <c r="I8695" s="7">
        <v>32.0</v>
      </c>
      <c r="J8695" s="8">
        <v>152.0</v>
      </c>
      <c r="K8695" s="9">
        <v>4864.0</v>
      </c>
      <c r="L8695" s="9">
        <v>2042.8799999999999</v>
      </c>
      <c r="M8695" s="10">
        <v>0.42</v>
      </c>
      <c r="N8695" s="4" t="s">
        <v>30</v>
      </c>
      <c r="O8695" s="4" t="s">
        <v>23</v>
      </c>
      <c r="P8695" s="4" t="s">
        <v>21</v>
      </c>
    </row>
    <row r="8696" ht="14.25" customHeight="1">
      <c r="B8696" s="4" t="s">
        <v>36</v>
      </c>
      <c r="C8696" s="4">
        <v>1128299.0</v>
      </c>
      <c r="D8696" s="5">
        <v>44524.0</v>
      </c>
      <c r="E8696" s="4" t="s">
        <v>37</v>
      </c>
      <c r="F8696" s="4" t="s">
        <v>86</v>
      </c>
      <c r="G8696" s="4" t="s">
        <v>69</v>
      </c>
      <c r="H8696" s="6" t="s">
        <v>26</v>
      </c>
      <c r="I8696" s="7">
        <v>39.0</v>
      </c>
      <c r="J8696" s="8">
        <v>149.0</v>
      </c>
      <c r="K8696" s="9">
        <v>5811.0</v>
      </c>
      <c r="L8696" s="9">
        <v>2382.5099999999998</v>
      </c>
      <c r="M8696" s="10">
        <v>0.41</v>
      </c>
      <c r="N8696" s="4" t="s">
        <v>30</v>
      </c>
      <c r="O8696" s="4" t="s">
        <v>20</v>
      </c>
      <c r="P8696" s="4" t="s">
        <v>21</v>
      </c>
    </row>
    <row r="8697" ht="14.25" customHeight="1">
      <c r="B8697" s="4" t="s">
        <v>36</v>
      </c>
      <c r="C8697" s="4">
        <v>1128299.0</v>
      </c>
      <c r="D8697" s="5">
        <v>44524.0</v>
      </c>
      <c r="E8697" s="4" t="s">
        <v>37</v>
      </c>
      <c r="F8697" s="4" t="s">
        <v>86</v>
      </c>
      <c r="G8697" s="4" t="s">
        <v>69</v>
      </c>
      <c r="H8697" s="6" t="s">
        <v>27</v>
      </c>
      <c r="I8697" s="7">
        <v>50.0</v>
      </c>
      <c r="J8697" s="8">
        <v>145.0</v>
      </c>
      <c r="K8697" s="9">
        <v>7250.0</v>
      </c>
      <c r="L8697" s="9">
        <v>3335.0</v>
      </c>
      <c r="M8697" s="10">
        <v>0.46</v>
      </c>
      <c r="N8697" s="4" t="s">
        <v>30</v>
      </c>
      <c r="O8697" s="4" t="s">
        <v>29</v>
      </c>
      <c r="P8697" s="4" t="s">
        <v>24</v>
      </c>
    </row>
    <row r="8698" ht="14.25" customHeight="1">
      <c r="B8698" s="4" t="s">
        <v>36</v>
      </c>
      <c r="C8698" s="4">
        <v>1128299.0</v>
      </c>
      <c r="D8698" s="5">
        <v>44524.0</v>
      </c>
      <c r="E8698" s="4" t="s">
        <v>37</v>
      </c>
      <c r="F8698" s="4" t="s">
        <v>86</v>
      </c>
      <c r="G8698" s="4" t="s">
        <v>69</v>
      </c>
      <c r="H8698" s="6" t="s">
        <v>28</v>
      </c>
      <c r="I8698" s="7">
        <v>53.0</v>
      </c>
      <c r="J8698" s="8">
        <v>165.0</v>
      </c>
      <c r="K8698" s="9">
        <v>8745.0</v>
      </c>
      <c r="L8698" s="9">
        <v>3235.65</v>
      </c>
      <c r="M8698" s="10">
        <v>0.37</v>
      </c>
      <c r="N8698" s="4" t="s">
        <v>30</v>
      </c>
      <c r="O8698" s="4" t="s">
        <v>23</v>
      </c>
      <c r="P8698" s="4" t="s">
        <v>24</v>
      </c>
    </row>
    <row r="8699" ht="14.25" customHeight="1">
      <c r="B8699" s="4" t="s">
        <v>36</v>
      </c>
      <c r="C8699" s="4">
        <v>1128299.0</v>
      </c>
      <c r="D8699" s="5">
        <v>44553.0</v>
      </c>
      <c r="E8699" s="4" t="s">
        <v>37</v>
      </c>
      <c r="F8699" s="4" t="s">
        <v>86</v>
      </c>
      <c r="G8699" s="4" t="s">
        <v>69</v>
      </c>
      <c r="H8699" s="6" t="s">
        <v>18</v>
      </c>
      <c r="I8699" s="7">
        <v>51.0</v>
      </c>
      <c r="J8699" s="8">
        <v>225.0</v>
      </c>
      <c r="K8699" s="9">
        <v>11475.0</v>
      </c>
      <c r="L8699" s="9">
        <v>4819.5</v>
      </c>
      <c r="M8699" s="10">
        <v>0.42</v>
      </c>
      <c r="N8699" s="4" t="s">
        <v>30</v>
      </c>
      <c r="O8699" s="4" t="s">
        <v>20</v>
      </c>
      <c r="P8699" s="4" t="s">
        <v>21</v>
      </c>
    </row>
    <row r="8700" ht="14.25" customHeight="1">
      <c r="B8700" s="4" t="s">
        <v>36</v>
      </c>
      <c r="C8700" s="4">
        <v>1128299.0</v>
      </c>
      <c r="D8700" s="5">
        <v>44553.0</v>
      </c>
      <c r="E8700" s="4" t="s">
        <v>37</v>
      </c>
      <c r="F8700" s="4" t="s">
        <v>86</v>
      </c>
      <c r="G8700" s="4" t="s">
        <v>69</v>
      </c>
      <c r="H8700" s="6" t="s">
        <v>22</v>
      </c>
      <c r="I8700" s="7">
        <v>56.0</v>
      </c>
      <c r="J8700" s="8">
        <v>233.0</v>
      </c>
      <c r="K8700" s="9">
        <v>13048.0</v>
      </c>
      <c r="L8700" s="9">
        <v>5219.2</v>
      </c>
      <c r="M8700" s="10">
        <v>0.39999999999999997</v>
      </c>
      <c r="N8700" s="4" t="s">
        <v>30</v>
      </c>
      <c r="O8700" s="4" t="s">
        <v>20</v>
      </c>
      <c r="P8700" s="4" t="s">
        <v>24</v>
      </c>
    </row>
    <row r="8701" ht="14.25" customHeight="1">
      <c r="B8701" s="4" t="s">
        <v>36</v>
      </c>
      <c r="C8701" s="4">
        <v>1128299.0</v>
      </c>
      <c r="D8701" s="5">
        <v>44553.0</v>
      </c>
      <c r="E8701" s="4" t="s">
        <v>37</v>
      </c>
      <c r="F8701" s="4" t="s">
        <v>86</v>
      </c>
      <c r="G8701" s="4" t="s">
        <v>69</v>
      </c>
      <c r="H8701" s="6" t="s">
        <v>25</v>
      </c>
      <c r="I8701" s="7">
        <v>48.0</v>
      </c>
      <c r="J8701" s="8">
        <v>193.0</v>
      </c>
      <c r="K8701" s="9">
        <v>9264.0</v>
      </c>
      <c r="L8701" s="9">
        <v>3798.24</v>
      </c>
      <c r="M8701" s="10">
        <v>0.41</v>
      </c>
      <c r="N8701" s="4" t="s">
        <v>30</v>
      </c>
      <c r="O8701" s="4" t="s">
        <v>23</v>
      </c>
      <c r="P8701" s="4" t="s">
        <v>24</v>
      </c>
    </row>
    <row r="8702" ht="14.25" customHeight="1">
      <c r="B8702" s="4" t="s">
        <v>36</v>
      </c>
      <c r="C8702" s="4">
        <v>1128299.0</v>
      </c>
      <c r="D8702" s="5">
        <v>44553.0</v>
      </c>
      <c r="E8702" s="4" t="s">
        <v>37</v>
      </c>
      <c r="F8702" s="4" t="s">
        <v>86</v>
      </c>
      <c r="G8702" s="4" t="s">
        <v>69</v>
      </c>
      <c r="H8702" s="6" t="s">
        <v>26</v>
      </c>
      <c r="I8702" s="7">
        <v>53.0</v>
      </c>
      <c r="J8702" s="8">
        <v>165.0</v>
      </c>
      <c r="K8702" s="9">
        <v>8745.0</v>
      </c>
      <c r="L8702" s="9">
        <v>3410.5499999999997</v>
      </c>
      <c r="M8702" s="10">
        <v>0.38999999999999996</v>
      </c>
      <c r="N8702" s="4" t="s">
        <v>30</v>
      </c>
      <c r="O8702" s="4" t="s">
        <v>20</v>
      </c>
      <c r="P8702" s="4" t="s">
        <v>21</v>
      </c>
    </row>
    <row r="8703" ht="14.25" customHeight="1">
      <c r="B8703" s="4" t="s">
        <v>36</v>
      </c>
      <c r="C8703" s="4">
        <v>1128299.0</v>
      </c>
      <c r="D8703" s="5">
        <v>44553.0</v>
      </c>
      <c r="E8703" s="4" t="s">
        <v>37</v>
      </c>
      <c r="F8703" s="4" t="s">
        <v>86</v>
      </c>
      <c r="G8703" s="4" t="s">
        <v>69</v>
      </c>
      <c r="H8703" s="6" t="s">
        <v>27</v>
      </c>
      <c r="I8703" s="7">
        <v>54.0</v>
      </c>
      <c r="J8703" s="8">
        <v>157.0</v>
      </c>
      <c r="K8703" s="9">
        <v>8478.0</v>
      </c>
      <c r="L8703" s="9">
        <v>3984.6600000000003</v>
      </c>
      <c r="M8703" s="10">
        <v>0.47000000000000003</v>
      </c>
      <c r="N8703" s="4" t="s">
        <v>30</v>
      </c>
      <c r="O8703" s="4" t="s">
        <v>23</v>
      </c>
      <c r="P8703" s="4" t="s">
        <v>21</v>
      </c>
    </row>
    <row r="8704" ht="14.25" customHeight="1">
      <c r="B8704" s="4" t="s">
        <v>36</v>
      </c>
      <c r="C8704" s="4">
        <v>1128299.0</v>
      </c>
      <c r="D8704" s="5">
        <v>44553.0</v>
      </c>
      <c r="E8704" s="4" t="s">
        <v>37</v>
      </c>
      <c r="F8704" s="4" t="s">
        <v>86</v>
      </c>
      <c r="G8704" s="4" t="s">
        <v>69</v>
      </c>
      <c r="H8704" s="6" t="s">
        <v>28</v>
      </c>
      <c r="I8704" s="7">
        <v>55.0</v>
      </c>
      <c r="J8704" s="8">
        <v>201.0</v>
      </c>
      <c r="K8704" s="9">
        <v>11055.0</v>
      </c>
      <c r="L8704" s="9">
        <v>3758.7</v>
      </c>
      <c r="M8704" s="10">
        <v>0.33999999999999997</v>
      </c>
      <c r="N8704" s="4" t="s">
        <v>30</v>
      </c>
      <c r="O8704" s="4" t="s">
        <v>20</v>
      </c>
      <c r="P8704" s="4" t="s">
        <v>24</v>
      </c>
    </row>
    <row r="8705" ht="14.25" customHeight="1">
      <c r="B8705" s="4" t="s">
        <v>36</v>
      </c>
      <c r="C8705" s="4">
        <v>1128299.0</v>
      </c>
      <c r="D8705" s="5">
        <v>44213.0</v>
      </c>
      <c r="E8705" s="4" t="s">
        <v>37</v>
      </c>
      <c r="F8705" s="4" t="s">
        <v>86</v>
      </c>
      <c r="G8705" s="4" t="s">
        <v>69</v>
      </c>
      <c r="H8705" s="6" t="s">
        <v>18</v>
      </c>
      <c r="I8705" s="7">
        <v>28.0</v>
      </c>
      <c r="J8705" s="8">
        <v>120.0</v>
      </c>
      <c r="K8705" s="9">
        <v>3360.0</v>
      </c>
      <c r="L8705" s="9">
        <v>1411.2</v>
      </c>
      <c r="M8705" s="10">
        <v>0.42</v>
      </c>
      <c r="N8705" s="4" t="s">
        <v>30</v>
      </c>
      <c r="O8705" s="4" t="s">
        <v>23</v>
      </c>
      <c r="P8705" s="4" t="s">
        <v>24</v>
      </c>
    </row>
    <row r="8706" ht="14.25" customHeight="1">
      <c r="B8706" s="4" t="s">
        <v>36</v>
      </c>
      <c r="C8706" s="4">
        <v>1128299.0</v>
      </c>
      <c r="D8706" s="5">
        <v>44213.0</v>
      </c>
      <c r="E8706" s="4" t="s">
        <v>37</v>
      </c>
      <c r="F8706" s="4" t="s">
        <v>86</v>
      </c>
      <c r="G8706" s="4" t="s">
        <v>69</v>
      </c>
      <c r="H8706" s="6" t="s">
        <v>22</v>
      </c>
      <c r="I8706" s="7">
        <v>31.0</v>
      </c>
      <c r="J8706" s="8">
        <v>124.0</v>
      </c>
      <c r="K8706" s="9">
        <v>3844.0</v>
      </c>
      <c r="L8706" s="9">
        <v>1691.36</v>
      </c>
      <c r="M8706" s="10">
        <v>0.43999999999999995</v>
      </c>
      <c r="N8706" s="4" t="s">
        <v>30</v>
      </c>
      <c r="O8706" s="4" t="s">
        <v>29</v>
      </c>
      <c r="P8706" s="4" t="s">
        <v>24</v>
      </c>
    </row>
    <row r="8707" ht="14.25" customHeight="1">
      <c r="B8707" s="4" t="s">
        <v>36</v>
      </c>
      <c r="C8707" s="4">
        <v>1128299.0</v>
      </c>
      <c r="D8707" s="5">
        <v>44213.0</v>
      </c>
      <c r="E8707" s="4" t="s">
        <v>37</v>
      </c>
      <c r="F8707" s="4" t="s">
        <v>86</v>
      </c>
      <c r="G8707" s="4" t="s">
        <v>69</v>
      </c>
      <c r="H8707" s="6" t="s">
        <v>25</v>
      </c>
      <c r="I8707" s="7">
        <v>33.0</v>
      </c>
      <c r="J8707" s="8">
        <v>128.0</v>
      </c>
      <c r="K8707" s="9">
        <v>4224.0</v>
      </c>
      <c r="L8707" s="9">
        <v>1816.3199999999997</v>
      </c>
      <c r="M8707" s="10">
        <v>0.42999999999999994</v>
      </c>
      <c r="N8707" s="4" t="s">
        <v>30</v>
      </c>
      <c r="O8707" s="4" t="s">
        <v>20</v>
      </c>
      <c r="P8707" s="4" t="s">
        <v>21</v>
      </c>
    </row>
    <row r="8708" ht="14.25" customHeight="1">
      <c r="B8708" s="4" t="s">
        <v>36</v>
      </c>
      <c r="C8708" s="4">
        <v>1128299.0</v>
      </c>
      <c r="D8708" s="5">
        <v>44213.0</v>
      </c>
      <c r="E8708" s="4" t="s">
        <v>37</v>
      </c>
      <c r="F8708" s="4" t="s">
        <v>86</v>
      </c>
      <c r="G8708" s="4" t="s">
        <v>69</v>
      </c>
      <c r="H8708" s="6" t="s">
        <v>26</v>
      </c>
      <c r="I8708" s="7">
        <v>34.0</v>
      </c>
      <c r="J8708" s="8">
        <v>78.0</v>
      </c>
      <c r="K8708" s="9">
        <v>2652.0</v>
      </c>
      <c r="L8708" s="9">
        <v>1219.9199999999998</v>
      </c>
      <c r="M8708" s="10">
        <v>0.45999999999999996</v>
      </c>
      <c r="N8708" s="4" t="s">
        <v>30</v>
      </c>
      <c r="O8708" s="4" t="s">
        <v>29</v>
      </c>
      <c r="P8708" s="4" t="s">
        <v>21</v>
      </c>
    </row>
    <row r="8709" ht="14.25" customHeight="1">
      <c r="B8709" s="4" t="s">
        <v>36</v>
      </c>
      <c r="C8709" s="4">
        <v>1128299.0</v>
      </c>
      <c r="D8709" s="5">
        <v>44213.0</v>
      </c>
      <c r="E8709" s="4" t="s">
        <v>37</v>
      </c>
      <c r="F8709" s="4" t="s">
        <v>86</v>
      </c>
      <c r="G8709" s="4" t="s">
        <v>69</v>
      </c>
      <c r="H8709" s="6" t="s">
        <v>27</v>
      </c>
      <c r="I8709" s="7">
        <v>33.0</v>
      </c>
      <c r="J8709" s="8">
        <v>68.0</v>
      </c>
      <c r="K8709" s="9">
        <v>2244.0</v>
      </c>
      <c r="L8709" s="9">
        <v>1144.44</v>
      </c>
      <c r="M8709" s="10">
        <v>0.51</v>
      </c>
      <c r="N8709" s="4" t="s">
        <v>30</v>
      </c>
      <c r="O8709" s="4" t="s">
        <v>20</v>
      </c>
      <c r="P8709" s="4" t="s">
        <v>24</v>
      </c>
    </row>
    <row r="8710" ht="14.25" customHeight="1">
      <c r="B8710" s="4" t="s">
        <v>36</v>
      </c>
      <c r="C8710" s="4">
        <v>1128299.0</v>
      </c>
      <c r="D8710" s="5">
        <v>44213.0</v>
      </c>
      <c r="E8710" s="4" t="s">
        <v>37</v>
      </c>
      <c r="F8710" s="4" t="s">
        <v>86</v>
      </c>
      <c r="G8710" s="4" t="s">
        <v>69</v>
      </c>
      <c r="H8710" s="6" t="s">
        <v>28</v>
      </c>
      <c r="I8710" s="7">
        <v>34.0</v>
      </c>
      <c r="J8710" s="8">
        <v>140.0</v>
      </c>
      <c r="K8710" s="9">
        <v>4760.0</v>
      </c>
      <c r="L8710" s="9">
        <v>1903.9999999999998</v>
      </c>
      <c r="M8710" s="10">
        <v>0.39999999999999997</v>
      </c>
      <c r="N8710" s="4" t="s">
        <v>30</v>
      </c>
      <c r="O8710" s="4" t="s">
        <v>29</v>
      </c>
      <c r="P8710" s="4" t="s">
        <v>21</v>
      </c>
    </row>
    <row r="8711" ht="14.25" customHeight="1">
      <c r="B8711" s="4" t="s">
        <v>36</v>
      </c>
      <c r="C8711" s="4">
        <v>1128299.0</v>
      </c>
      <c r="D8711" s="5">
        <v>44244.0</v>
      </c>
      <c r="E8711" s="4" t="s">
        <v>37</v>
      </c>
      <c r="F8711" s="4" t="s">
        <v>86</v>
      </c>
      <c r="G8711" s="4" t="s">
        <v>69</v>
      </c>
      <c r="H8711" s="6" t="s">
        <v>18</v>
      </c>
      <c r="I8711" s="7">
        <v>24.0</v>
      </c>
      <c r="J8711" s="8">
        <v>175.0</v>
      </c>
      <c r="K8711" s="9">
        <v>4200.0</v>
      </c>
      <c r="L8711" s="9">
        <v>1889.9999999999998</v>
      </c>
      <c r="M8711" s="10">
        <v>0.44999999999999996</v>
      </c>
      <c r="N8711" s="4" t="s">
        <v>30</v>
      </c>
      <c r="O8711" s="4" t="s">
        <v>20</v>
      </c>
      <c r="P8711" s="4" t="s">
        <v>21</v>
      </c>
    </row>
    <row r="8712" ht="14.25" customHeight="1">
      <c r="B8712" s="4" t="s">
        <v>36</v>
      </c>
      <c r="C8712" s="4">
        <v>1128299.0</v>
      </c>
      <c r="D8712" s="5">
        <v>44244.0</v>
      </c>
      <c r="E8712" s="4" t="s">
        <v>37</v>
      </c>
      <c r="F8712" s="4" t="s">
        <v>86</v>
      </c>
      <c r="G8712" s="4" t="s">
        <v>69</v>
      </c>
      <c r="H8712" s="6" t="s">
        <v>22</v>
      </c>
      <c r="I8712" s="7">
        <v>31.0</v>
      </c>
      <c r="J8712" s="8">
        <v>124.0</v>
      </c>
      <c r="K8712" s="9">
        <v>3844.0</v>
      </c>
      <c r="L8712" s="9">
        <v>1652.9199999999998</v>
      </c>
      <c r="M8712" s="10">
        <v>0.42999999999999994</v>
      </c>
      <c r="N8712" s="4" t="s">
        <v>30</v>
      </c>
      <c r="O8712" s="4" t="s">
        <v>20</v>
      </c>
      <c r="P8712" s="4" t="s">
        <v>21</v>
      </c>
    </row>
    <row r="8713" ht="14.25" customHeight="1">
      <c r="B8713" s="4" t="s">
        <v>36</v>
      </c>
      <c r="C8713" s="4">
        <v>1128299.0</v>
      </c>
      <c r="D8713" s="5">
        <v>44244.0</v>
      </c>
      <c r="E8713" s="4" t="s">
        <v>37</v>
      </c>
      <c r="F8713" s="4" t="s">
        <v>86</v>
      </c>
      <c r="G8713" s="4" t="s">
        <v>69</v>
      </c>
      <c r="H8713" s="6" t="s">
        <v>25</v>
      </c>
      <c r="I8713" s="7">
        <v>34.0</v>
      </c>
      <c r="J8713" s="8">
        <v>132.0</v>
      </c>
      <c r="K8713" s="9">
        <v>4488.0</v>
      </c>
      <c r="L8713" s="9">
        <v>1929.8399999999997</v>
      </c>
      <c r="M8713" s="10">
        <v>0.42999999999999994</v>
      </c>
      <c r="N8713" s="4" t="s">
        <v>30</v>
      </c>
      <c r="O8713" s="4" t="s">
        <v>29</v>
      </c>
      <c r="P8713" s="4" t="s">
        <v>21</v>
      </c>
    </row>
    <row r="8714" ht="14.25" customHeight="1">
      <c r="B8714" s="4" t="s">
        <v>36</v>
      </c>
      <c r="C8714" s="4">
        <v>1128299.0</v>
      </c>
      <c r="D8714" s="5">
        <v>44244.0</v>
      </c>
      <c r="E8714" s="4" t="s">
        <v>33</v>
      </c>
      <c r="F8714" s="4" t="s">
        <v>87</v>
      </c>
      <c r="G8714" s="4" t="s">
        <v>88</v>
      </c>
      <c r="H8714" s="6" t="s">
        <v>26</v>
      </c>
      <c r="I8714" s="7">
        <v>33.0</v>
      </c>
      <c r="J8714" s="8">
        <v>75.0</v>
      </c>
      <c r="K8714" s="9">
        <v>2475.0</v>
      </c>
      <c r="L8714" s="9">
        <v>1163.25</v>
      </c>
      <c r="M8714" s="10">
        <v>0.47</v>
      </c>
      <c r="N8714" s="4" t="s">
        <v>30</v>
      </c>
      <c r="O8714" s="4" t="s">
        <v>29</v>
      </c>
      <c r="P8714" s="4" t="s">
        <v>21</v>
      </c>
    </row>
    <row r="8715" ht="14.25" customHeight="1">
      <c r="B8715" s="4" t="s">
        <v>36</v>
      </c>
      <c r="C8715" s="4">
        <v>1128299.0</v>
      </c>
      <c r="D8715" s="5">
        <v>44244.0</v>
      </c>
      <c r="E8715" s="4" t="s">
        <v>33</v>
      </c>
      <c r="F8715" s="4" t="s">
        <v>87</v>
      </c>
      <c r="G8715" s="4" t="s">
        <v>88</v>
      </c>
      <c r="H8715" s="6" t="s">
        <v>27</v>
      </c>
      <c r="I8715" s="7">
        <v>33.0</v>
      </c>
      <c r="J8715" s="8">
        <v>53.0</v>
      </c>
      <c r="K8715" s="9">
        <v>1749.0</v>
      </c>
      <c r="L8715" s="9">
        <v>822.0300000000001</v>
      </c>
      <c r="M8715" s="10">
        <v>0.47000000000000003</v>
      </c>
      <c r="N8715" s="4" t="s">
        <v>30</v>
      </c>
      <c r="O8715" s="4" t="s">
        <v>23</v>
      </c>
      <c r="P8715" s="4" t="s">
        <v>24</v>
      </c>
    </row>
    <row r="8716" ht="14.25" customHeight="1">
      <c r="B8716" s="4" t="s">
        <v>36</v>
      </c>
      <c r="C8716" s="4">
        <v>1128299.0</v>
      </c>
      <c r="D8716" s="5">
        <v>44244.0</v>
      </c>
      <c r="E8716" s="4" t="s">
        <v>33</v>
      </c>
      <c r="F8716" s="4" t="s">
        <v>87</v>
      </c>
      <c r="G8716" s="4" t="s">
        <v>88</v>
      </c>
      <c r="H8716" s="6" t="s">
        <v>28</v>
      </c>
      <c r="I8716" s="7">
        <v>32.0</v>
      </c>
      <c r="J8716" s="8">
        <v>131.0</v>
      </c>
      <c r="K8716" s="9">
        <v>4192.0</v>
      </c>
      <c r="L8716" s="9">
        <v>1551.04</v>
      </c>
      <c r="M8716" s="10">
        <v>0.37</v>
      </c>
      <c r="N8716" s="4" t="s">
        <v>30</v>
      </c>
      <c r="O8716" s="4" t="s">
        <v>23</v>
      </c>
      <c r="P8716" s="4" t="s">
        <v>21</v>
      </c>
    </row>
    <row r="8717" ht="14.25" customHeight="1">
      <c r="B8717" s="4" t="s">
        <v>36</v>
      </c>
      <c r="C8717" s="4">
        <v>1128299.0</v>
      </c>
      <c r="D8717" s="5">
        <v>44271.0</v>
      </c>
      <c r="E8717" s="4" t="s">
        <v>33</v>
      </c>
      <c r="F8717" s="4" t="s">
        <v>87</v>
      </c>
      <c r="G8717" s="4" t="s">
        <v>88</v>
      </c>
      <c r="H8717" s="6" t="s">
        <v>18</v>
      </c>
      <c r="I8717" s="7">
        <v>29.0</v>
      </c>
      <c r="J8717" s="8">
        <v>179.0</v>
      </c>
      <c r="K8717" s="9">
        <v>5191.0</v>
      </c>
      <c r="L8717" s="9">
        <v>2387.8599999999997</v>
      </c>
      <c r="M8717" s="10">
        <v>0.45999999999999996</v>
      </c>
      <c r="N8717" s="4" t="s">
        <v>30</v>
      </c>
      <c r="O8717" s="4" t="s">
        <v>23</v>
      </c>
      <c r="P8717" s="4" t="s">
        <v>21</v>
      </c>
    </row>
    <row r="8718" ht="14.25" customHeight="1">
      <c r="B8718" s="4" t="s">
        <v>36</v>
      </c>
      <c r="C8718" s="4">
        <v>1128299.0</v>
      </c>
      <c r="D8718" s="5">
        <v>44271.0</v>
      </c>
      <c r="E8718" s="4" t="s">
        <v>33</v>
      </c>
      <c r="F8718" s="4" t="s">
        <v>87</v>
      </c>
      <c r="G8718" s="4" t="s">
        <v>88</v>
      </c>
      <c r="H8718" s="6" t="s">
        <v>22</v>
      </c>
      <c r="I8718" s="7">
        <v>38.0</v>
      </c>
      <c r="J8718" s="8">
        <v>120.0</v>
      </c>
      <c r="K8718" s="9">
        <v>4560.0</v>
      </c>
      <c r="L8718" s="9">
        <v>2006.3999999999999</v>
      </c>
      <c r="M8718" s="10">
        <v>0.43999999999999995</v>
      </c>
      <c r="N8718" s="4" t="s">
        <v>30</v>
      </c>
      <c r="O8718" s="4" t="s">
        <v>20</v>
      </c>
      <c r="P8718" s="4" t="s">
        <v>24</v>
      </c>
    </row>
    <row r="8719" ht="14.25" customHeight="1">
      <c r="B8719" s="4" t="s">
        <v>36</v>
      </c>
      <c r="C8719" s="4">
        <v>1128299.0</v>
      </c>
      <c r="D8719" s="5">
        <v>44271.0</v>
      </c>
      <c r="E8719" s="4" t="s">
        <v>33</v>
      </c>
      <c r="F8719" s="4" t="s">
        <v>87</v>
      </c>
      <c r="G8719" s="4" t="s">
        <v>88</v>
      </c>
      <c r="H8719" s="6" t="s">
        <v>25</v>
      </c>
      <c r="I8719" s="7">
        <v>39.0</v>
      </c>
      <c r="J8719" s="8">
        <v>120.0</v>
      </c>
      <c r="K8719" s="9">
        <v>4680.0</v>
      </c>
      <c r="L8719" s="9">
        <v>2106.0</v>
      </c>
      <c r="M8719" s="10">
        <v>0.44999999999999996</v>
      </c>
      <c r="N8719" s="4" t="s">
        <v>30</v>
      </c>
      <c r="O8719" s="4" t="s">
        <v>29</v>
      </c>
      <c r="P8719" s="4" t="s">
        <v>24</v>
      </c>
    </row>
    <row r="8720" ht="14.25" customHeight="1">
      <c r="B8720" s="4" t="s">
        <v>36</v>
      </c>
      <c r="C8720" s="4">
        <v>1128299.0</v>
      </c>
      <c r="D8720" s="5">
        <v>44271.0</v>
      </c>
      <c r="E8720" s="4" t="s">
        <v>33</v>
      </c>
      <c r="F8720" s="4" t="s">
        <v>87</v>
      </c>
      <c r="G8720" s="4" t="s">
        <v>88</v>
      </c>
      <c r="H8720" s="6" t="s">
        <v>26</v>
      </c>
      <c r="I8720" s="7">
        <v>43.0</v>
      </c>
      <c r="J8720" s="8">
        <v>96.0</v>
      </c>
      <c r="K8720" s="9">
        <v>4128.0</v>
      </c>
      <c r="L8720" s="9">
        <v>1775.0399999999997</v>
      </c>
      <c r="M8720" s="10">
        <v>0.42999999999999994</v>
      </c>
      <c r="N8720" s="4" t="s">
        <v>30</v>
      </c>
      <c r="O8720" s="4" t="s">
        <v>29</v>
      </c>
      <c r="P8720" s="4" t="s">
        <v>21</v>
      </c>
    </row>
    <row r="8721" ht="14.25" customHeight="1">
      <c r="B8721" s="4" t="s">
        <v>36</v>
      </c>
      <c r="C8721" s="4">
        <v>1128299.0</v>
      </c>
      <c r="D8721" s="5">
        <v>44271.0</v>
      </c>
      <c r="E8721" s="4" t="s">
        <v>33</v>
      </c>
      <c r="F8721" s="4" t="s">
        <v>87</v>
      </c>
      <c r="G8721" s="4" t="s">
        <v>88</v>
      </c>
      <c r="H8721" s="6" t="s">
        <v>27</v>
      </c>
      <c r="I8721" s="7">
        <v>40.0</v>
      </c>
      <c r="J8721" s="8">
        <v>50.0</v>
      </c>
      <c r="K8721" s="9">
        <v>2000.0</v>
      </c>
      <c r="L8721" s="9">
        <v>1020.0</v>
      </c>
      <c r="M8721" s="10">
        <v>0.51</v>
      </c>
      <c r="N8721" s="4" t="s">
        <v>30</v>
      </c>
      <c r="O8721" s="4" t="s">
        <v>20</v>
      </c>
      <c r="P8721" s="4" t="s">
        <v>24</v>
      </c>
    </row>
    <row r="8722" ht="14.25" customHeight="1">
      <c r="B8722" s="4" t="s">
        <v>36</v>
      </c>
      <c r="C8722" s="4">
        <v>1128299.0</v>
      </c>
      <c r="D8722" s="5">
        <v>44271.0</v>
      </c>
      <c r="E8722" s="4" t="s">
        <v>33</v>
      </c>
      <c r="F8722" s="4" t="s">
        <v>87</v>
      </c>
      <c r="G8722" s="4" t="s">
        <v>88</v>
      </c>
      <c r="H8722" s="6" t="s">
        <v>28</v>
      </c>
      <c r="I8722" s="7">
        <v>29.0</v>
      </c>
      <c r="J8722" s="8">
        <v>109.0</v>
      </c>
      <c r="K8722" s="9">
        <v>3161.0</v>
      </c>
      <c r="L8722" s="9">
        <v>1169.57</v>
      </c>
      <c r="M8722" s="10">
        <v>0.37</v>
      </c>
      <c r="N8722" s="4" t="s">
        <v>30</v>
      </c>
      <c r="O8722" s="4" t="s">
        <v>29</v>
      </c>
      <c r="P8722" s="4" t="s">
        <v>24</v>
      </c>
    </row>
    <row r="8723" ht="14.25" customHeight="1">
      <c r="B8723" s="4" t="s">
        <v>36</v>
      </c>
      <c r="C8723" s="4">
        <v>1128299.0</v>
      </c>
      <c r="D8723" s="5">
        <v>44303.0</v>
      </c>
      <c r="E8723" s="4" t="s">
        <v>33</v>
      </c>
      <c r="F8723" s="4" t="s">
        <v>87</v>
      </c>
      <c r="G8723" s="4" t="s">
        <v>88</v>
      </c>
      <c r="H8723" s="6" t="s">
        <v>18</v>
      </c>
      <c r="I8723" s="7">
        <v>38.0</v>
      </c>
      <c r="J8723" s="8">
        <v>168.0</v>
      </c>
      <c r="K8723" s="9">
        <v>6384.0</v>
      </c>
      <c r="L8723" s="9">
        <v>3000.48</v>
      </c>
      <c r="M8723" s="10">
        <v>0.47</v>
      </c>
      <c r="N8723" s="4" t="s">
        <v>30</v>
      </c>
      <c r="O8723" s="4" t="s">
        <v>23</v>
      </c>
      <c r="P8723" s="4" t="s">
        <v>24</v>
      </c>
    </row>
    <row r="8724" ht="14.25" customHeight="1">
      <c r="B8724" s="4" t="s">
        <v>36</v>
      </c>
      <c r="C8724" s="4">
        <v>1128299.0</v>
      </c>
      <c r="D8724" s="5">
        <v>44303.0</v>
      </c>
      <c r="E8724" s="4" t="s">
        <v>33</v>
      </c>
      <c r="F8724" s="4" t="s">
        <v>87</v>
      </c>
      <c r="G8724" s="4" t="s">
        <v>88</v>
      </c>
      <c r="H8724" s="6" t="s">
        <v>22</v>
      </c>
      <c r="I8724" s="7">
        <v>36.0</v>
      </c>
      <c r="J8724" s="8">
        <v>107.0</v>
      </c>
      <c r="K8724" s="9">
        <v>3852.0</v>
      </c>
      <c r="L8724" s="9">
        <v>1771.9199999999998</v>
      </c>
      <c r="M8724" s="10">
        <v>0.45999999999999996</v>
      </c>
      <c r="N8724" s="4" t="s">
        <v>30</v>
      </c>
      <c r="O8724" s="4" t="s">
        <v>23</v>
      </c>
      <c r="P8724" s="4" t="s">
        <v>24</v>
      </c>
    </row>
    <row r="8725" ht="14.25" customHeight="1">
      <c r="B8725" s="4" t="s">
        <v>36</v>
      </c>
      <c r="C8725" s="4">
        <v>1128299.0</v>
      </c>
      <c r="D8725" s="5">
        <v>44303.0</v>
      </c>
      <c r="E8725" s="4" t="s">
        <v>33</v>
      </c>
      <c r="F8725" s="4" t="s">
        <v>87</v>
      </c>
      <c r="G8725" s="4" t="s">
        <v>88</v>
      </c>
      <c r="H8725" s="6" t="s">
        <v>25</v>
      </c>
      <c r="I8725" s="7">
        <v>40.0</v>
      </c>
      <c r="J8725" s="8">
        <v>120.0</v>
      </c>
      <c r="K8725" s="9">
        <v>4800.0</v>
      </c>
      <c r="L8725" s="9">
        <v>2016.0</v>
      </c>
      <c r="M8725" s="10">
        <v>0.42</v>
      </c>
      <c r="N8725" s="4" t="s">
        <v>30</v>
      </c>
      <c r="O8725" s="4" t="s">
        <v>29</v>
      </c>
      <c r="P8725" s="4" t="s">
        <v>21</v>
      </c>
    </row>
    <row r="8726" ht="14.25" customHeight="1">
      <c r="B8726" s="4" t="s">
        <v>36</v>
      </c>
      <c r="C8726" s="4">
        <v>1128299.0</v>
      </c>
      <c r="D8726" s="5">
        <v>44303.0</v>
      </c>
      <c r="E8726" s="4" t="s">
        <v>33</v>
      </c>
      <c r="F8726" s="4" t="s">
        <v>87</v>
      </c>
      <c r="G8726" s="4" t="s">
        <v>88</v>
      </c>
      <c r="H8726" s="6" t="s">
        <v>26</v>
      </c>
      <c r="I8726" s="7">
        <v>27.0</v>
      </c>
      <c r="J8726" s="8">
        <v>91.0</v>
      </c>
      <c r="K8726" s="9">
        <v>2457.0</v>
      </c>
      <c r="L8726" s="9">
        <v>1105.6499999999999</v>
      </c>
      <c r="M8726" s="10">
        <v>0.44999999999999996</v>
      </c>
      <c r="N8726" s="4" t="s">
        <v>30</v>
      </c>
      <c r="O8726" s="4" t="s">
        <v>20</v>
      </c>
      <c r="P8726" s="4" t="s">
        <v>21</v>
      </c>
    </row>
    <row r="8727" ht="14.25" customHeight="1">
      <c r="B8727" s="4" t="s">
        <v>36</v>
      </c>
      <c r="C8727" s="4">
        <v>1128299.0</v>
      </c>
      <c r="D8727" s="5">
        <v>44303.0</v>
      </c>
      <c r="E8727" s="4" t="s">
        <v>33</v>
      </c>
      <c r="F8727" s="4" t="s">
        <v>87</v>
      </c>
      <c r="G8727" s="4" t="s">
        <v>88</v>
      </c>
      <c r="H8727" s="6" t="s">
        <v>27</v>
      </c>
      <c r="I8727" s="7">
        <v>34.0</v>
      </c>
      <c r="J8727" s="8">
        <v>56.0</v>
      </c>
      <c r="K8727" s="9">
        <v>1904.0</v>
      </c>
      <c r="L8727" s="9">
        <v>971.04</v>
      </c>
      <c r="M8727" s="10">
        <v>0.51</v>
      </c>
      <c r="N8727" s="4" t="s">
        <v>30</v>
      </c>
      <c r="O8727" s="4" t="s">
        <v>29</v>
      </c>
      <c r="P8727" s="4" t="s">
        <v>21</v>
      </c>
    </row>
    <row r="8728" ht="14.25" customHeight="1">
      <c r="B8728" s="4" t="s">
        <v>36</v>
      </c>
      <c r="C8728" s="4">
        <v>1128299.0</v>
      </c>
      <c r="D8728" s="5">
        <v>44303.0</v>
      </c>
      <c r="E8728" s="4" t="s">
        <v>33</v>
      </c>
      <c r="F8728" s="4" t="s">
        <v>87</v>
      </c>
      <c r="G8728" s="4" t="s">
        <v>88</v>
      </c>
      <c r="H8728" s="6" t="s">
        <v>28</v>
      </c>
      <c r="I8728" s="7">
        <v>39.0</v>
      </c>
      <c r="J8728" s="8">
        <v>123.0</v>
      </c>
      <c r="K8728" s="9">
        <v>4797.0</v>
      </c>
      <c r="L8728" s="9">
        <v>1774.8899999999999</v>
      </c>
      <c r="M8728" s="10">
        <v>0.37</v>
      </c>
      <c r="N8728" s="4" t="s">
        <v>30</v>
      </c>
      <c r="O8728" s="4" t="s">
        <v>20</v>
      </c>
      <c r="P8728" s="4" t="s">
        <v>24</v>
      </c>
    </row>
    <row r="8729" ht="14.25" customHeight="1">
      <c r="B8729" s="4" t="s">
        <v>36</v>
      </c>
      <c r="C8729" s="4">
        <v>1128299.0</v>
      </c>
      <c r="D8729" s="5">
        <v>44334.0</v>
      </c>
      <c r="E8729" s="4" t="s">
        <v>33</v>
      </c>
      <c r="F8729" s="4" t="s">
        <v>87</v>
      </c>
      <c r="G8729" s="4" t="s">
        <v>88</v>
      </c>
      <c r="H8729" s="6" t="s">
        <v>18</v>
      </c>
      <c r="I8729" s="7">
        <v>32.0</v>
      </c>
      <c r="J8729" s="8">
        <v>176.0</v>
      </c>
      <c r="K8729" s="9">
        <v>5632.0</v>
      </c>
      <c r="L8729" s="9">
        <v>2421.7599999999998</v>
      </c>
      <c r="M8729" s="10">
        <v>0.42999999999999994</v>
      </c>
      <c r="N8729" s="4" t="s">
        <v>30</v>
      </c>
      <c r="O8729" s="4" t="s">
        <v>29</v>
      </c>
      <c r="P8729" s="4" t="s">
        <v>24</v>
      </c>
    </row>
    <row r="8730" ht="14.25" customHeight="1">
      <c r="B8730" s="4" t="s">
        <v>36</v>
      </c>
      <c r="C8730" s="4">
        <v>1128299.0</v>
      </c>
      <c r="D8730" s="5">
        <v>44334.0</v>
      </c>
      <c r="E8730" s="4" t="s">
        <v>33</v>
      </c>
      <c r="F8730" s="4" t="s">
        <v>87</v>
      </c>
      <c r="G8730" s="4" t="s">
        <v>88</v>
      </c>
      <c r="H8730" s="6" t="s">
        <v>22</v>
      </c>
      <c r="I8730" s="7">
        <v>40.0</v>
      </c>
      <c r="J8730" s="8">
        <v>128.0</v>
      </c>
      <c r="K8730" s="9">
        <v>5120.0</v>
      </c>
      <c r="L8730" s="9">
        <v>2252.7999999999997</v>
      </c>
      <c r="M8730" s="10">
        <v>0.43999999999999995</v>
      </c>
      <c r="N8730" s="4" t="s">
        <v>30</v>
      </c>
      <c r="O8730" s="4" t="s">
        <v>29</v>
      </c>
      <c r="P8730" s="4" t="s">
        <v>24</v>
      </c>
    </row>
    <row r="8731" ht="14.25" customHeight="1">
      <c r="B8731" s="4" t="s">
        <v>36</v>
      </c>
      <c r="C8731" s="4">
        <v>1128299.0</v>
      </c>
      <c r="D8731" s="5">
        <v>44334.0</v>
      </c>
      <c r="E8731" s="4" t="s">
        <v>33</v>
      </c>
      <c r="F8731" s="4" t="s">
        <v>87</v>
      </c>
      <c r="G8731" s="4" t="s">
        <v>88</v>
      </c>
      <c r="H8731" s="6" t="s">
        <v>25</v>
      </c>
      <c r="I8731" s="7">
        <v>37.0</v>
      </c>
      <c r="J8731" s="8">
        <v>136.0</v>
      </c>
      <c r="K8731" s="9">
        <v>5032.0</v>
      </c>
      <c r="L8731" s="9">
        <v>2113.44</v>
      </c>
      <c r="M8731" s="10">
        <v>0.42</v>
      </c>
      <c r="N8731" s="4" t="s">
        <v>30</v>
      </c>
      <c r="O8731" s="4" t="s">
        <v>23</v>
      </c>
      <c r="P8731" s="4" t="s">
        <v>21</v>
      </c>
    </row>
    <row r="8732" ht="14.25" customHeight="1">
      <c r="B8732" s="4" t="s">
        <v>36</v>
      </c>
      <c r="C8732" s="4">
        <v>1128299.0</v>
      </c>
      <c r="D8732" s="5">
        <v>44334.0</v>
      </c>
      <c r="E8732" s="4" t="s">
        <v>33</v>
      </c>
      <c r="F8732" s="4" t="s">
        <v>87</v>
      </c>
      <c r="G8732" s="4" t="s">
        <v>88</v>
      </c>
      <c r="H8732" s="6" t="s">
        <v>26</v>
      </c>
      <c r="I8732" s="7">
        <v>33.0</v>
      </c>
      <c r="J8732" s="8">
        <v>101.0</v>
      </c>
      <c r="K8732" s="9">
        <v>3333.0</v>
      </c>
      <c r="L8732" s="9">
        <v>1433.1899999999998</v>
      </c>
      <c r="M8732" s="10">
        <v>0.42999999999999994</v>
      </c>
      <c r="N8732" s="4" t="s">
        <v>30</v>
      </c>
      <c r="O8732" s="4" t="s">
        <v>20</v>
      </c>
      <c r="P8732" s="4" t="s">
        <v>24</v>
      </c>
    </row>
    <row r="8733" ht="14.25" customHeight="1">
      <c r="B8733" s="4" t="s">
        <v>36</v>
      </c>
      <c r="C8733" s="4">
        <v>1128299.0</v>
      </c>
      <c r="D8733" s="5">
        <v>44334.0</v>
      </c>
      <c r="E8733" s="4" t="s">
        <v>33</v>
      </c>
      <c r="F8733" s="4" t="s">
        <v>87</v>
      </c>
      <c r="G8733" s="4" t="s">
        <v>88</v>
      </c>
      <c r="H8733" s="6" t="s">
        <v>27</v>
      </c>
      <c r="I8733" s="7">
        <v>32.0</v>
      </c>
      <c r="J8733" s="8">
        <v>77.0</v>
      </c>
      <c r="K8733" s="9">
        <v>2464.0</v>
      </c>
      <c r="L8733" s="9">
        <v>1182.72</v>
      </c>
      <c r="M8733" s="10">
        <v>0.48</v>
      </c>
      <c r="N8733" s="4" t="s">
        <v>30</v>
      </c>
      <c r="O8733" s="4" t="s">
        <v>29</v>
      </c>
      <c r="P8733" s="4" t="s">
        <v>21</v>
      </c>
    </row>
    <row r="8734" ht="14.25" customHeight="1">
      <c r="B8734" s="4" t="s">
        <v>36</v>
      </c>
      <c r="C8734" s="4">
        <v>1128299.0</v>
      </c>
      <c r="D8734" s="5">
        <v>44334.0</v>
      </c>
      <c r="E8734" s="4" t="s">
        <v>33</v>
      </c>
      <c r="F8734" s="4" t="s">
        <v>87</v>
      </c>
      <c r="G8734" s="4" t="s">
        <v>88</v>
      </c>
      <c r="H8734" s="6" t="s">
        <v>28</v>
      </c>
      <c r="I8734" s="7">
        <v>46.0</v>
      </c>
      <c r="J8734" s="8">
        <v>178.0</v>
      </c>
      <c r="K8734" s="9">
        <v>8188.0</v>
      </c>
      <c r="L8734" s="9">
        <v>3275.2</v>
      </c>
      <c r="M8734" s="10">
        <v>0.39999999999999997</v>
      </c>
      <c r="N8734" s="4" t="s">
        <v>30</v>
      </c>
      <c r="O8734" s="4" t="s">
        <v>23</v>
      </c>
      <c r="P8734" s="4" t="s">
        <v>24</v>
      </c>
    </row>
    <row r="8735" ht="14.25" customHeight="1">
      <c r="B8735" s="4" t="s">
        <v>36</v>
      </c>
      <c r="C8735" s="4">
        <v>1128299.0</v>
      </c>
      <c r="D8735" s="5">
        <v>44364.0</v>
      </c>
      <c r="E8735" s="4" t="s">
        <v>33</v>
      </c>
      <c r="F8735" s="4" t="s">
        <v>87</v>
      </c>
      <c r="G8735" s="4" t="s">
        <v>88</v>
      </c>
      <c r="H8735" s="6" t="s">
        <v>18</v>
      </c>
      <c r="I8735" s="7">
        <v>47.0</v>
      </c>
      <c r="J8735" s="8">
        <v>256.0</v>
      </c>
      <c r="K8735" s="9">
        <v>12032.0</v>
      </c>
      <c r="L8735" s="9">
        <v>5655.04</v>
      </c>
      <c r="M8735" s="10">
        <v>0.47</v>
      </c>
      <c r="N8735" s="4" t="s">
        <v>30</v>
      </c>
      <c r="O8735" s="4" t="s">
        <v>23</v>
      </c>
      <c r="P8735" s="4" t="s">
        <v>21</v>
      </c>
    </row>
    <row r="8736" ht="14.25" customHeight="1">
      <c r="B8736" s="4" t="s">
        <v>36</v>
      </c>
      <c r="C8736" s="4">
        <v>1128299.0</v>
      </c>
      <c r="D8736" s="5">
        <v>44364.0</v>
      </c>
      <c r="E8736" s="4" t="s">
        <v>33</v>
      </c>
      <c r="F8736" s="4" t="s">
        <v>87</v>
      </c>
      <c r="G8736" s="4" t="s">
        <v>88</v>
      </c>
      <c r="H8736" s="6" t="s">
        <v>22</v>
      </c>
      <c r="I8736" s="7">
        <v>55.0</v>
      </c>
      <c r="J8736" s="8">
        <v>224.0</v>
      </c>
      <c r="K8736" s="9">
        <v>12320.0</v>
      </c>
      <c r="L8736" s="9">
        <v>5543.999999999999</v>
      </c>
      <c r="M8736" s="10">
        <v>0.44999999999999996</v>
      </c>
      <c r="N8736" s="4" t="s">
        <v>30</v>
      </c>
      <c r="O8736" s="4" t="s">
        <v>20</v>
      </c>
      <c r="P8736" s="4" t="s">
        <v>24</v>
      </c>
    </row>
    <row r="8737" ht="14.25" customHeight="1">
      <c r="B8737" s="4" t="s">
        <v>36</v>
      </c>
      <c r="C8737" s="4">
        <v>1128299.0</v>
      </c>
      <c r="D8737" s="5">
        <v>44364.0</v>
      </c>
      <c r="E8737" s="4" t="s">
        <v>33</v>
      </c>
      <c r="F8737" s="4" t="s">
        <v>87</v>
      </c>
      <c r="G8737" s="4" t="s">
        <v>88</v>
      </c>
      <c r="H8737" s="6" t="s">
        <v>25</v>
      </c>
      <c r="I8737" s="7">
        <v>55.0</v>
      </c>
      <c r="J8737" s="8">
        <v>210.0</v>
      </c>
      <c r="K8737" s="9">
        <v>11550.0</v>
      </c>
      <c r="L8737" s="9">
        <v>5081.999999999999</v>
      </c>
      <c r="M8737" s="10">
        <v>0.43999999999999995</v>
      </c>
      <c r="N8737" s="4" t="s">
        <v>30</v>
      </c>
      <c r="O8737" s="4" t="s">
        <v>20</v>
      </c>
      <c r="P8737" s="4" t="s">
        <v>21</v>
      </c>
    </row>
    <row r="8738" ht="14.25" customHeight="1">
      <c r="B8738" s="4" t="s">
        <v>36</v>
      </c>
      <c r="C8738" s="4">
        <v>1128299.0</v>
      </c>
      <c r="D8738" s="5">
        <v>44364.0</v>
      </c>
      <c r="E8738" s="4" t="s">
        <v>33</v>
      </c>
      <c r="F8738" s="4" t="s">
        <v>87</v>
      </c>
      <c r="G8738" s="4" t="s">
        <v>88</v>
      </c>
      <c r="H8738" s="6" t="s">
        <v>26</v>
      </c>
      <c r="I8738" s="7">
        <v>59.0</v>
      </c>
      <c r="J8738" s="8">
        <v>184.0</v>
      </c>
      <c r="K8738" s="9">
        <v>10856.0</v>
      </c>
      <c r="L8738" s="9">
        <v>5102.32</v>
      </c>
      <c r="M8738" s="10">
        <v>0.47</v>
      </c>
      <c r="N8738" s="4" t="s">
        <v>30</v>
      </c>
      <c r="O8738" s="4" t="s">
        <v>20</v>
      </c>
      <c r="P8738" s="4" t="s">
        <v>21</v>
      </c>
    </row>
    <row r="8739" ht="14.25" customHeight="1">
      <c r="B8739" s="4" t="s">
        <v>36</v>
      </c>
      <c r="C8739" s="4">
        <v>1128299.0</v>
      </c>
      <c r="D8739" s="5">
        <v>44364.0</v>
      </c>
      <c r="E8739" s="4" t="s">
        <v>33</v>
      </c>
      <c r="F8739" s="4" t="s">
        <v>87</v>
      </c>
      <c r="G8739" s="4" t="s">
        <v>88</v>
      </c>
      <c r="H8739" s="6" t="s">
        <v>27</v>
      </c>
      <c r="I8739" s="7">
        <v>70.0</v>
      </c>
      <c r="J8739" s="8">
        <v>153.0</v>
      </c>
      <c r="K8739" s="9">
        <v>10710.0</v>
      </c>
      <c r="L8739" s="9">
        <v>5033.700000000001</v>
      </c>
      <c r="M8739" s="10">
        <v>0.47000000000000003</v>
      </c>
      <c r="N8739" s="4" t="s">
        <v>30</v>
      </c>
      <c r="O8739" s="4" t="s">
        <v>29</v>
      </c>
      <c r="P8739" s="4" t="s">
        <v>24</v>
      </c>
    </row>
    <row r="8740" ht="14.25" customHeight="1">
      <c r="B8740" s="4" t="s">
        <v>36</v>
      </c>
      <c r="C8740" s="4">
        <v>1128299.0</v>
      </c>
      <c r="D8740" s="5">
        <v>44364.0</v>
      </c>
      <c r="E8740" s="4" t="s">
        <v>33</v>
      </c>
      <c r="F8740" s="4" t="s">
        <v>87</v>
      </c>
      <c r="G8740" s="4" t="s">
        <v>88</v>
      </c>
      <c r="H8740" s="6" t="s">
        <v>28</v>
      </c>
      <c r="I8740" s="7">
        <v>80.0</v>
      </c>
      <c r="J8740" s="8">
        <v>248.0</v>
      </c>
      <c r="K8740" s="9">
        <v>19840.0</v>
      </c>
      <c r="L8740" s="9">
        <v>8134.4</v>
      </c>
      <c r="M8740" s="10">
        <v>0.41</v>
      </c>
      <c r="N8740" s="4" t="s">
        <v>30</v>
      </c>
      <c r="O8740" s="4" t="s">
        <v>29</v>
      </c>
      <c r="P8740" s="4" t="s">
        <v>24</v>
      </c>
    </row>
    <row r="8741" ht="14.25" customHeight="1">
      <c r="B8741" s="4" t="s">
        <v>36</v>
      </c>
      <c r="C8741" s="4">
        <v>1128299.0</v>
      </c>
      <c r="D8741" s="5">
        <v>44393.0</v>
      </c>
      <c r="E8741" s="4" t="s">
        <v>33</v>
      </c>
      <c r="F8741" s="4" t="s">
        <v>87</v>
      </c>
      <c r="G8741" s="4" t="s">
        <v>88</v>
      </c>
      <c r="H8741" s="6" t="s">
        <v>18</v>
      </c>
      <c r="I8741" s="7">
        <v>62.0</v>
      </c>
      <c r="J8741" s="8">
        <v>306.0</v>
      </c>
      <c r="K8741" s="9">
        <v>18972.0</v>
      </c>
      <c r="L8741" s="9">
        <v>8157.959999999999</v>
      </c>
      <c r="M8741" s="10">
        <v>0.42999999999999994</v>
      </c>
      <c r="N8741" s="4" t="s">
        <v>30</v>
      </c>
      <c r="O8741" s="4" t="s">
        <v>29</v>
      </c>
      <c r="P8741" s="4" t="s">
        <v>24</v>
      </c>
    </row>
    <row r="8742" ht="14.25" customHeight="1">
      <c r="B8742" s="4" t="s">
        <v>36</v>
      </c>
      <c r="C8742" s="4">
        <v>1128299.0</v>
      </c>
      <c r="D8742" s="5">
        <v>44393.0</v>
      </c>
      <c r="E8742" s="4" t="s">
        <v>33</v>
      </c>
      <c r="F8742" s="4" t="s">
        <v>87</v>
      </c>
      <c r="G8742" s="4" t="s">
        <v>88</v>
      </c>
      <c r="H8742" s="6" t="s">
        <v>22</v>
      </c>
      <c r="I8742" s="7">
        <v>67.0</v>
      </c>
      <c r="J8742" s="8">
        <v>248.0</v>
      </c>
      <c r="K8742" s="9">
        <v>16616.0</v>
      </c>
      <c r="L8742" s="9">
        <v>7643.36</v>
      </c>
      <c r="M8742" s="10">
        <v>0.45999999999999996</v>
      </c>
      <c r="N8742" s="4" t="s">
        <v>30</v>
      </c>
      <c r="O8742" s="4" t="s">
        <v>29</v>
      </c>
      <c r="P8742" s="4" t="s">
        <v>21</v>
      </c>
    </row>
    <row r="8743" ht="14.25" customHeight="1">
      <c r="B8743" s="4" t="s">
        <v>36</v>
      </c>
      <c r="C8743" s="4">
        <v>1128299.0</v>
      </c>
      <c r="D8743" s="5">
        <v>44393.0</v>
      </c>
      <c r="E8743" s="4" t="s">
        <v>33</v>
      </c>
      <c r="F8743" s="4" t="s">
        <v>87</v>
      </c>
      <c r="G8743" s="4" t="s">
        <v>88</v>
      </c>
      <c r="H8743" s="6" t="s">
        <v>25</v>
      </c>
      <c r="I8743" s="7">
        <v>69.0</v>
      </c>
      <c r="J8743" s="8">
        <v>210.0</v>
      </c>
      <c r="K8743" s="9">
        <v>14490.0</v>
      </c>
      <c r="L8743" s="9">
        <v>6810.299999999999</v>
      </c>
      <c r="M8743" s="10">
        <v>0.47</v>
      </c>
      <c r="N8743" s="4" t="s">
        <v>30</v>
      </c>
      <c r="O8743" s="4" t="s">
        <v>29</v>
      </c>
      <c r="P8743" s="4" t="s">
        <v>21</v>
      </c>
    </row>
    <row r="8744" ht="14.25" customHeight="1">
      <c r="B8744" s="4" t="s">
        <v>36</v>
      </c>
      <c r="C8744" s="4">
        <v>1128299.0</v>
      </c>
      <c r="D8744" s="5">
        <v>44393.0</v>
      </c>
      <c r="E8744" s="4" t="s">
        <v>33</v>
      </c>
      <c r="F8744" s="4" t="s">
        <v>87</v>
      </c>
      <c r="G8744" s="4" t="s">
        <v>88</v>
      </c>
      <c r="H8744" s="6" t="s">
        <v>26</v>
      </c>
      <c r="I8744" s="7">
        <v>62.0</v>
      </c>
      <c r="J8744" s="8">
        <v>198.0</v>
      </c>
      <c r="K8744" s="9">
        <v>12276.0</v>
      </c>
      <c r="L8744" s="9">
        <v>5524.2</v>
      </c>
      <c r="M8744" s="10">
        <v>0.44999999999999996</v>
      </c>
      <c r="N8744" s="4" t="s">
        <v>30</v>
      </c>
      <c r="O8744" s="4" t="s">
        <v>29</v>
      </c>
      <c r="P8744" s="4" t="s">
        <v>21</v>
      </c>
    </row>
    <row r="8745" ht="14.25" customHeight="1">
      <c r="B8745" s="4" t="s">
        <v>36</v>
      </c>
      <c r="C8745" s="4">
        <v>1128299.0</v>
      </c>
      <c r="D8745" s="5">
        <v>44393.0</v>
      </c>
      <c r="E8745" s="4" t="s">
        <v>33</v>
      </c>
      <c r="F8745" s="4" t="s">
        <v>87</v>
      </c>
      <c r="G8745" s="4" t="s">
        <v>88</v>
      </c>
      <c r="H8745" s="6" t="s">
        <v>27</v>
      </c>
      <c r="I8745" s="7">
        <v>73.0</v>
      </c>
      <c r="J8745" s="8">
        <v>221.0</v>
      </c>
      <c r="K8745" s="9">
        <v>16133.0</v>
      </c>
      <c r="L8745" s="9">
        <v>7905.17</v>
      </c>
      <c r="M8745" s="10">
        <v>0.49</v>
      </c>
      <c r="N8745" s="4" t="s">
        <v>30</v>
      </c>
      <c r="O8745" s="4" t="s">
        <v>20</v>
      </c>
      <c r="P8745" s="4" t="s">
        <v>24</v>
      </c>
    </row>
    <row r="8746" ht="14.25" customHeight="1">
      <c r="B8746" s="4" t="s">
        <v>36</v>
      </c>
      <c r="C8746" s="4">
        <v>1128299.0</v>
      </c>
      <c r="D8746" s="5">
        <v>44393.0</v>
      </c>
      <c r="E8746" s="4" t="s">
        <v>33</v>
      </c>
      <c r="F8746" s="4" t="s">
        <v>87</v>
      </c>
      <c r="G8746" s="4" t="s">
        <v>88</v>
      </c>
      <c r="H8746" s="6" t="s">
        <v>28</v>
      </c>
      <c r="I8746" s="7">
        <v>81.0</v>
      </c>
      <c r="J8746" s="8">
        <v>208.0</v>
      </c>
      <c r="K8746" s="9">
        <v>16848.0</v>
      </c>
      <c r="L8746" s="9">
        <v>6907.679999999999</v>
      </c>
      <c r="M8746" s="10">
        <v>0.41</v>
      </c>
      <c r="N8746" s="4" t="s">
        <v>30</v>
      </c>
      <c r="O8746" s="4" t="s">
        <v>23</v>
      </c>
      <c r="P8746" s="4" t="s">
        <v>21</v>
      </c>
    </row>
    <row r="8747" ht="14.25" customHeight="1">
      <c r="B8747" s="4" t="s">
        <v>36</v>
      </c>
      <c r="C8747" s="4">
        <v>1128299.0</v>
      </c>
      <c r="D8747" s="5">
        <v>44425.0</v>
      </c>
      <c r="E8747" s="4" t="s">
        <v>33</v>
      </c>
      <c r="F8747" s="4" t="s">
        <v>87</v>
      </c>
      <c r="G8747" s="4" t="s">
        <v>88</v>
      </c>
      <c r="H8747" s="6" t="s">
        <v>18</v>
      </c>
      <c r="I8747" s="7">
        <v>73.0</v>
      </c>
      <c r="J8747" s="8">
        <v>255.0</v>
      </c>
      <c r="K8747" s="9">
        <v>18615.0</v>
      </c>
      <c r="L8747" s="9">
        <v>8749.05</v>
      </c>
      <c r="M8747" s="10">
        <v>0.47</v>
      </c>
      <c r="N8747" s="4" t="s">
        <v>30</v>
      </c>
      <c r="O8747" s="4" t="s">
        <v>23</v>
      </c>
      <c r="P8747" s="4" t="s">
        <v>24</v>
      </c>
    </row>
    <row r="8748" ht="14.25" customHeight="1">
      <c r="B8748" s="4" t="s">
        <v>36</v>
      </c>
      <c r="C8748" s="4">
        <v>1128299.0</v>
      </c>
      <c r="D8748" s="5">
        <v>44425.0</v>
      </c>
      <c r="E8748" s="4" t="s">
        <v>33</v>
      </c>
      <c r="F8748" s="4" t="s">
        <v>87</v>
      </c>
      <c r="G8748" s="4" t="s">
        <v>88</v>
      </c>
      <c r="H8748" s="6" t="s">
        <v>22</v>
      </c>
      <c r="I8748" s="7">
        <v>57.0</v>
      </c>
      <c r="J8748" s="8">
        <v>256.0</v>
      </c>
      <c r="K8748" s="9">
        <v>14592.0</v>
      </c>
      <c r="L8748" s="9">
        <v>6420.48</v>
      </c>
      <c r="M8748" s="10">
        <v>0.43999999999999995</v>
      </c>
      <c r="N8748" s="4" t="s">
        <v>30</v>
      </c>
      <c r="O8748" s="4" t="s">
        <v>23</v>
      </c>
      <c r="P8748" s="4" t="s">
        <v>21</v>
      </c>
    </row>
    <row r="8749" ht="14.25" customHeight="1">
      <c r="B8749" s="4" t="s">
        <v>36</v>
      </c>
      <c r="C8749" s="4">
        <v>1128299.0</v>
      </c>
      <c r="D8749" s="5">
        <v>44425.0</v>
      </c>
      <c r="E8749" s="4" t="s">
        <v>33</v>
      </c>
      <c r="F8749" s="4" t="s">
        <v>87</v>
      </c>
      <c r="G8749" s="4" t="s">
        <v>88</v>
      </c>
      <c r="H8749" s="6" t="s">
        <v>25</v>
      </c>
      <c r="I8749" s="7">
        <v>50.0</v>
      </c>
      <c r="J8749" s="8">
        <v>217.0</v>
      </c>
      <c r="K8749" s="9">
        <v>10850.0</v>
      </c>
      <c r="L8749" s="9">
        <v>4557.0</v>
      </c>
      <c r="M8749" s="10">
        <v>0.42</v>
      </c>
      <c r="N8749" s="4" t="s">
        <v>30</v>
      </c>
      <c r="O8749" s="4" t="s">
        <v>20</v>
      </c>
      <c r="P8749" s="4" t="s">
        <v>21</v>
      </c>
    </row>
    <row r="8750" ht="14.25" customHeight="1">
      <c r="B8750" s="4" t="s">
        <v>36</v>
      </c>
      <c r="C8750" s="4">
        <v>1128299.0</v>
      </c>
      <c r="D8750" s="5">
        <v>44425.0</v>
      </c>
      <c r="E8750" s="4" t="s">
        <v>33</v>
      </c>
      <c r="F8750" s="4" t="s">
        <v>87</v>
      </c>
      <c r="G8750" s="4" t="s">
        <v>88</v>
      </c>
      <c r="H8750" s="6" t="s">
        <v>26</v>
      </c>
      <c r="I8750" s="7">
        <v>55.0</v>
      </c>
      <c r="J8750" s="8">
        <v>143.0</v>
      </c>
      <c r="K8750" s="9">
        <v>7865.0</v>
      </c>
      <c r="L8750" s="9">
        <v>3696.5499999999997</v>
      </c>
      <c r="M8750" s="10">
        <v>0.47</v>
      </c>
      <c r="N8750" s="4" t="s">
        <v>30</v>
      </c>
      <c r="O8750" s="4" t="s">
        <v>23</v>
      </c>
      <c r="P8750" s="4" t="s">
        <v>21</v>
      </c>
    </row>
    <row r="8751" ht="14.25" customHeight="1">
      <c r="B8751" s="4" t="s">
        <v>36</v>
      </c>
      <c r="C8751" s="4">
        <v>1128299.0</v>
      </c>
      <c r="D8751" s="5">
        <v>44425.0</v>
      </c>
      <c r="E8751" s="4" t="s">
        <v>33</v>
      </c>
      <c r="F8751" s="4" t="s">
        <v>87</v>
      </c>
      <c r="G8751" s="4" t="s">
        <v>88</v>
      </c>
      <c r="H8751" s="6" t="s">
        <v>27</v>
      </c>
      <c r="I8751" s="7">
        <v>47.0</v>
      </c>
      <c r="J8751" s="8">
        <v>152.0</v>
      </c>
      <c r="K8751" s="9">
        <v>7144.0</v>
      </c>
      <c r="L8751" s="9">
        <v>3500.56</v>
      </c>
      <c r="M8751" s="10">
        <v>0.49</v>
      </c>
      <c r="N8751" s="4" t="s">
        <v>30</v>
      </c>
      <c r="O8751" s="4" t="s">
        <v>20</v>
      </c>
      <c r="P8751" s="4" t="s">
        <v>21</v>
      </c>
    </row>
    <row r="8752" ht="14.25" customHeight="1">
      <c r="B8752" s="4" t="s">
        <v>36</v>
      </c>
      <c r="C8752" s="4">
        <v>1128299.0</v>
      </c>
      <c r="D8752" s="5">
        <v>44425.0</v>
      </c>
      <c r="E8752" s="4" t="s">
        <v>33</v>
      </c>
      <c r="F8752" s="4" t="s">
        <v>87</v>
      </c>
      <c r="G8752" s="4" t="s">
        <v>88</v>
      </c>
      <c r="H8752" s="6" t="s">
        <v>28</v>
      </c>
      <c r="I8752" s="7">
        <v>46.0</v>
      </c>
      <c r="J8752" s="8">
        <v>102.0</v>
      </c>
      <c r="K8752" s="9">
        <v>4692.0</v>
      </c>
      <c r="L8752" s="9">
        <v>1782.96</v>
      </c>
      <c r="M8752" s="10">
        <v>0.38</v>
      </c>
      <c r="N8752" s="4" t="s">
        <v>30</v>
      </c>
      <c r="O8752" s="4" t="s">
        <v>23</v>
      </c>
      <c r="P8752" s="4" t="s">
        <v>24</v>
      </c>
    </row>
    <row r="8753" ht="14.25" customHeight="1">
      <c r="B8753" s="4" t="s">
        <v>36</v>
      </c>
      <c r="C8753" s="4">
        <v>1128299.0</v>
      </c>
      <c r="D8753" s="5">
        <v>44457.0</v>
      </c>
      <c r="E8753" s="4" t="s">
        <v>33</v>
      </c>
      <c r="F8753" s="4" t="s">
        <v>87</v>
      </c>
      <c r="G8753" s="4" t="s">
        <v>88</v>
      </c>
      <c r="H8753" s="6" t="s">
        <v>18</v>
      </c>
      <c r="I8753" s="7">
        <v>33.0</v>
      </c>
      <c r="J8753" s="8">
        <v>175.0</v>
      </c>
      <c r="K8753" s="9">
        <v>5775.0</v>
      </c>
      <c r="L8753" s="9">
        <v>2425.5</v>
      </c>
      <c r="M8753" s="10">
        <v>0.42</v>
      </c>
      <c r="N8753" s="4" t="s">
        <v>30</v>
      </c>
      <c r="O8753" s="4" t="s">
        <v>29</v>
      </c>
      <c r="P8753" s="4" t="s">
        <v>21</v>
      </c>
    </row>
    <row r="8754" ht="14.25" customHeight="1">
      <c r="B8754" s="4" t="s">
        <v>36</v>
      </c>
      <c r="C8754" s="4">
        <v>1128299.0</v>
      </c>
      <c r="D8754" s="5">
        <v>44457.0</v>
      </c>
      <c r="E8754" s="4" t="s">
        <v>33</v>
      </c>
      <c r="F8754" s="4" t="s">
        <v>87</v>
      </c>
      <c r="G8754" s="4" t="s">
        <v>88</v>
      </c>
      <c r="H8754" s="6" t="s">
        <v>22</v>
      </c>
      <c r="I8754" s="7">
        <v>40.0</v>
      </c>
      <c r="J8754" s="8">
        <v>175.0</v>
      </c>
      <c r="K8754" s="9">
        <v>7000.0</v>
      </c>
      <c r="L8754" s="9">
        <v>3009.9999999999995</v>
      </c>
      <c r="M8754" s="10">
        <v>0.42999999999999994</v>
      </c>
      <c r="N8754" s="4" t="s">
        <v>30</v>
      </c>
      <c r="O8754" s="4" t="s">
        <v>29</v>
      </c>
      <c r="P8754" s="4" t="s">
        <v>24</v>
      </c>
    </row>
    <row r="8755" ht="14.25" customHeight="1">
      <c r="B8755" s="4" t="s">
        <v>36</v>
      </c>
      <c r="C8755" s="4">
        <v>1128299.0</v>
      </c>
      <c r="D8755" s="5">
        <v>44457.0</v>
      </c>
      <c r="E8755" s="4" t="s">
        <v>33</v>
      </c>
      <c r="F8755" s="4" t="s">
        <v>87</v>
      </c>
      <c r="G8755" s="4" t="s">
        <v>88</v>
      </c>
      <c r="H8755" s="6" t="s">
        <v>25</v>
      </c>
      <c r="I8755" s="7">
        <v>30.0</v>
      </c>
      <c r="J8755" s="8">
        <v>96.0</v>
      </c>
      <c r="K8755" s="9">
        <v>2880.0</v>
      </c>
      <c r="L8755" s="9">
        <v>1324.8</v>
      </c>
      <c r="M8755" s="10">
        <v>0.45999999999999996</v>
      </c>
      <c r="N8755" s="4" t="s">
        <v>30</v>
      </c>
      <c r="O8755" s="4" t="s">
        <v>20</v>
      </c>
      <c r="P8755" s="4" t="s">
        <v>21</v>
      </c>
    </row>
    <row r="8756" ht="14.25" customHeight="1">
      <c r="B8756" s="4" t="s">
        <v>36</v>
      </c>
      <c r="C8756" s="4">
        <v>1128299.0</v>
      </c>
      <c r="D8756" s="5">
        <v>44457.0</v>
      </c>
      <c r="E8756" s="4" t="s">
        <v>33</v>
      </c>
      <c r="F8756" s="4" t="s">
        <v>87</v>
      </c>
      <c r="G8756" s="4" t="s">
        <v>88</v>
      </c>
      <c r="H8756" s="6" t="s">
        <v>26</v>
      </c>
      <c r="I8756" s="7">
        <v>34.0</v>
      </c>
      <c r="J8756" s="8">
        <v>80.0</v>
      </c>
      <c r="K8756" s="9">
        <v>2720.0</v>
      </c>
      <c r="L8756" s="9">
        <v>1142.3999999999999</v>
      </c>
      <c r="M8756" s="10">
        <v>0.42</v>
      </c>
      <c r="N8756" s="4" t="s">
        <v>30</v>
      </c>
      <c r="O8756" s="4" t="s">
        <v>29</v>
      </c>
      <c r="P8756" s="4" t="s">
        <v>21</v>
      </c>
    </row>
    <row r="8757" ht="14.25" customHeight="1">
      <c r="B8757" s="4" t="s">
        <v>36</v>
      </c>
      <c r="C8757" s="4">
        <v>1128299.0</v>
      </c>
      <c r="D8757" s="5">
        <v>44457.0</v>
      </c>
      <c r="E8757" s="4" t="s">
        <v>33</v>
      </c>
      <c r="F8757" s="4" t="s">
        <v>87</v>
      </c>
      <c r="G8757" s="4" t="s">
        <v>88</v>
      </c>
      <c r="H8757" s="6" t="s">
        <v>27</v>
      </c>
      <c r="I8757" s="7">
        <v>41.0</v>
      </c>
      <c r="J8757" s="8">
        <v>83.0</v>
      </c>
      <c r="K8757" s="9">
        <v>3403.0</v>
      </c>
      <c r="L8757" s="9">
        <v>1633.4399999999998</v>
      </c>
      <c r="M8757" s="10">
        <v>0.48</v>
      </c>
      <c r="N8757" s="4" t="s">
        <v>30</v>
      </c>
      <c r="O8757" s="4" t="s">
        <v>23</v>
      </c>
      <c r="P8757" s="4" t="s">
        <v>21</v>
      </c>
    </row>
    <row r="8758" ht="14.25" customHeight="1">
      <c r="B8758" s="4" t="s">
        <v>36</v>
      </c>
      <c r="C8758" s="4">
        <v>1128299.0</v>
      </c>
      <c r="D8758" s="5">
        <v>44457.0</v>
      </c>
      <c r="E8758" s="4" t="s">
        <v>33</v>
      </c>
      <c r="F8758" s="4" t="s">
        <v>87</v>
      </c>
      <c r="G8758" s="4" t="s">
        <v>88</v>
      </c>
      <c r="H8758" s="6" t="s">
        <v>28</v>
      </c>
      <c r="I8758" s="7">
        <v>30.0</v>
      </c>
      <c r="J8758" s="8">
        <v>90.0</v>
      </c>
      <c r="K8758" s="9">
        <v>2700.0</v>
      </c>
      <c r="L8758" s="9">
        <v>1080.0</v>
      </c>
      <c r="M8758" s="10">
        <v>0.39999999999999997</v>
      </c>
      <c r="N8758" s="4" t="s">
        <v>30</v>
      </c>
      <c r="O8758" s="4" t="s">
        <v>29</v>
      </c>
      <c r="P8758" s="4" t="s">
        <v>21</v>
      </c>
    </row>
    <row r="8759" ht="14.25" customHeight="1">
      <c r="B8759" s="4" t="s">
        <v>36</v>
      </c>
      <c r="C8759" s="4">
        <v>1128299.0</v>
      </c>
      <c r="D8759" s="5">
        <v>44486.0</v>
      </c>
      <c r="E8759" s="4" t="s">
        <v>33</v>
      </c>
      <c r="F8759" s="4" t="s">
        <v>87</v>
      </c>
      <c r="G8759" s="4" t="s">
        <v>88</v>
      </c>
      <c r="H8759" s="6" t="s">
        <v>18</v>
      </c>
      <c r="I8759" s="7">
        <v>25.0</v>
      </c>
      <c r="J8759" s="8">
        <v>124.0</v>
      </c>
      <c r="K8759" s="9">
        <v>3100.0</v>
      </c>
      <c r="L8759" s="9">
        <v>1332.9999999999998</v>
      </c>
      <c r="M8759" s="10">
        <v>0.42999999999999994</v>
      </c>
      <c r="N8759" s="4" t="s">
        <v>30</v>
      </c>
      <c r="O8759" s="4" t="s">
        <v>29</v>
      </c>
      <c r="P8759" s="4" t="s">
        <v>21</v>
      </c>
    </row>
    <row r="8760" ht="14.25" customHeight="1">
      <c r="B8760" s="4" t="s">
        <v>36</v>
      </c>
      <c r="C8760" s="4">
        <v>1128299.0</v>
      </c>
      <c r="D8760" s="5">
        <v>44486.0</v>
      </c>
      <c r="E8760" s="4" t="s">
        <v>33</v>
      </c>
      <c r="F8760" s="4" t="s">
        <v>87</v>
      </c>
      <c r="G8760" s="4" t="s">
        <v>88</v>
      </c>
      <c r="H8760" s="6" t="s">
        <v>22</v>
      </c>
      <c r="I8760" s="7">
        <v>34.0</v>
      </c>
      <c r="J8760" s="8">
        <v>184.0</v>
      </c>
      <c r="K8760" s="9">
        <v>6256.0</v>
      </c>
      <c r="L8760" s="9">
        <v>2815.2</v>
      </c>
      <c r="M8760" s="10">
        <v>0.44999999999999996</v>
      </c>
      <c r="N8760" s="4" t="s">
        <v>30</v>
      </c>
      <c r="O8760" s="4" t="s">
        <v>29</v>
      </c>
      <c r="P8760" s="4" t="s">
        <v>21</v>
      </c>
    </row>
    <row r="8761" ht="14.25" customHeight="1">
      <c r="B8761" s="4" t="s">
        <v>36</v>
      </c>
      <c r="C8761" s="4">
        <v>1128299.0</v>
      </c>
      <c r="D8761" s="5">
        <v>44486.0</v>
      </c>
      <c r="E8761" s="4" t="s">
        <v>33</v>
      </c>
      <c r="F8761" s="4" t="s">
        <v>87</v>
      </c>
      <c r="G8761" s="4" t="s">
        <v>88</v>
      </c>
      <c r="H8761" s="6" t="s">
        <v>25</v>
      </c>
      <c r="I8761" s="7">
        <v>33.0</v>
      </c>
      <c r="J8761" s="8">
        <v>128.0</v>
      </c>
      <c r="K8761" s="9">
        <v>4224.0</v>
      </c>
      <c r="L8761" s="9">
        <v>1900.7999999999997</v>
      </c>
      <c r="M8761" s="10">
        <v>0.44999999999999996</v>
      </c>
      <c r="N8761" s="4" t="s">
        <v>30</v>
      </c>
      <c r="O8761" s="4" t="s">
        <v>23</v>
      </c>
      <c r="P8761" s="4" t="s">
        <v>24</v>
      </c>
    </row>
    <row r="8762" ht="14.25" customHeight="1">
      <c r="B8762" s="4" t="s">
        <v>36</v>
      </c>
      <c r="C8762" s="4">
        <v>1128299.0</v>
      </c>
      <c r="D8762" s="5">
        <v>44486.0</v>
      </c>
      <c r="E8762" s="4" t="s">
        <v>33</v>
      </c>
      <c r="F8762" s="4" t="s">
        <v>87</v>
      </c>
      <c r="G8762" s="4" t="s">
        <v>88</v>
      </c>
      <c r="H8762" s="6" t="s">
        <v>26</v>
      </c>
      <c r="I8762" s="7">
        <v>31.0</v>
      </c>
      <c r="J8762" s="8">
        <v>120.0</v>
      </c>
      <c r="K8762" s="9">
        <v>3720.0</v>
      </c>
      <c r="L8762" s="9">
        <v>1599.5999999999997</v>
      </c>
      <c r="M8762" s="10">
        <v>0.42999999999999994</v>
      </c>
      <c r="N8762" s="4" t="s">
        <v>30</v>
      </c>
      <c r="O8762" s="4" t="s">
        <v>20</v>
      </c>
      <c r="P8762" s="4" t="s">
        <v>24</v>
      </c>
    </row>
    <row r="8763" ht="14.25" customHeight="1">
      <c r="B8763" s="4" t="s">
        <v>36</v>
      </c>
      <c r="C8763" s="4">
        <v>1128299.0</v>
      </c>
      <c r="D8763" s="5">
        <v>44486.0</v>
      </c>
      <c r="E8763" s="4" t="s">
        <v>33</v>
      </c>
      <c r="F8763" s="4" t="s">
        <v>87</v>
      </c>
      <c r="G8763" s="4" t="s">
        <v>88</v>
      </c>
      <c r="H8763" s="6" t="s">
        <v>27</v>
      </c>
      <c r="I8763" s="7">
        <v>39.0</v>
      </c>
      <c r="J8763" s="8">
        <v>112.0</v>
      </c>
      <c r="K8763" s="9">
        <v>4368.0</v>
      </c>
      <c r="L8763" s="9">
        <v>2096.64</v>
      </c>
      <c r="M8763" s="10">
        <v>0.48</v>
      </c>
      <c r="N8763" s="4" t="s">
        <v>30</v>
      </c>
      <c r="O8763" s="4" t="s">
        <v>29</v>
      </c>
      <c r="P8763" s="4" t="s">
        <v>24</v>
      </c>
    </row>
    <row r="8764" ht="14.25" customHeight="1">
      <c r="B8764" s="4" t="s">
        <v>36</v>
      </c>
      <c r="C8764" s="4">
        <v>1128299.0</v>
      </c>
      <c r="D8764" s="5">
        <v>44486.0</v>
      </c>
      <c r="E8764" s="4" t="s">
        <v>33</v>
      </c>
      <c r="F8764" s="4" t="s">
        <v>87</v>
      </c>
      <c r="G8764" s="4" t="s">
        <v>88</v>
      </c>
      <c r="H8764" s="6" t="s">
        <v>28</v>
      </c>
      <c r="I8764" s="7">
        <v>44.0</v>
      </c>
      <c r="J8764" s="8">
        <v>140.0</v>
      </c>
      <c r="K8764" s="9">
        <v>6160.0</v>
      </c>
      <c r="L8764" s="9">
        <v>2464.0</v>
      </c>
      <c r="M8764" s="10">
        <v>0.39999999999999997</v>
      </c>
      <c r="N8764" s="4" t="s">
        <v>30</v>
      </c>
      <c r="O8764" s="4" t="s">
        <v>23</v>
      </c>
      <c r="P8764" s="4" t="s">
        <v>24</v>
      </c>
    </row>
    <row r="8765" ht="14.25" customHeight="1">
      <c r="B8765" s="4" t="s">
        <v>36</v>
      </c>
      <c r="C8765" s="4">
        <v>1128299.0</v>
      </c>
      <c r="D8765" s="5">
        <v>44517.0</v>
      </c>
      <c r="E8765" s="4" t="s">
        <v>33</v>
      </c>
      <c r="F8765" s="4" t="s">
        <v>87</v>
      </c>
      <c r="G8765" s="4" t="s">
        <v>88</v>
      </c>
      <c r="H8765" s="6" t="s">
        <v>18</v>
      </c>
      <c r="I8765" s="7">
        <v>28.0</v>
      </c>
      <c r="J8765" s="8">
        <v>219.0</v>
      </c>
      <c r="K8765" s="9">
        <v>6132.0</v>
      </c>
      <c r="L8765" s="9">
        <v>2882.04</v>
      </c>
      <c r="M8765" s="10">
        <v>0.47</v>
      </c>
      <c r="N8765" s="4" t="s">
        <v>30</v>
      </c>
      <c r="O8765" s="4" t="s">
        <v>20</v>
      </c>
      <c r="P8765" s="4" t="s">
        <v>24</v>
      </c>
    </row>
    <row r="8766" ht="14.25" customHeight="1">
      <c r="B8766" s="4" t="s">
        <v>36</v>
      </c>
      <c r="C8766" s="4">
        <v>1128299.0</v>
      </c>
      <c r="D8766" s="5">
        <v>44517.0</v>
      </c>
      <c r="E8766" s="4" t="s">
        <v>33</v>
      </c>
      <c r="F8766" s="4" t="s">
        <v>87</v>
      </c>
      <c r="G8766" s="4" t="s">
        <v>88</v>
      </c>
      <c r="H8766" s="6" t="s">
        <v>22</v>
      </c>
      <c r="I8766" s="7">
        <v>35.0</v>
      </c>
      <c r="J8766" s="8">
        <v>224.0</v>
      </c>
      <c r="K8766" s="9">
        <v>7840.0</v>
      </c>
      <c r="L8766" s="9">
        <v>3684.7999999999997</v>
      </c>
      <c r="M8766" s="10">
        <v>0.47</v>
      </c>
      <c r="N8766" s="4" t="s">
        <v>30</v>
      </c>
      <c r="O8766" s="4" t="s">
        <v>20</v>
      </c>
      <c r="P8766" s="4" t="s">
        <v>21</v>
      </c>
    </row>
    <row r="8767" ht="14.25" customHeight="1">
      <c r="B8767" s="4" t="s">
        <v>36</v>
      </c>
      <c r="C8767" s="4">
        <v>1128299.0</v>
      </c>
      <c r="D8767" s="5">
        <v>44517.0</v>
      </c>
      <c r="E8767" s="4" t="s">
        <v>33</v>
      </c>
      <c r="F8767" s="4" t="s">
        <v>87</v>
      </c>
      <c r="G8767" s="4" t="s">
        <v>88</v>
      </c>
      <c r="H8767" s="6" t="s">
        <v>25</v>
      </c>
      <c r="I8767" s="7">
        <v>30.0</v>
      </c>
      <c r="J8767" s="8">
        <v>158.0</v>
      </c>
      <c r="K8767" s="9">
        <v>4740.0</v>
      </c>
      <c r="L8767" s="9">
        <v>2180.3999999999996</v>
      </c>
      <c r="M8767" s="10">
        <v>0.45999999999999996</v>
      </c>
      <c r="N8767" s="4" t="s">
        <v>30</v>
      </c>
      <c r="O8767" s="4" t="s">
        <v>23</v>
      </c>
      <c r="P8767" s="4" t="s">
        <v>24</v>
      </c>
    </row>
    <row r="8768" ht="14.25" customHeight="1">
      <c r="B8768" s="4" t="s">
        <v>36</v>
      </c>
      <c r="C8768" s="4">
        <v>1128299.0</v>
      </c>
      <c r="D8768" s="5">
        <v>44517.0</v>
      </c>
      <c r="E8768" s="4" t="s">
        <v>33</v>
      </c>
      <c r="F8768" s="4" t="s">
        <v>87</v>
      </c>
      <c r="G8768" s="4" t="s">
        <v>88</v>
      </c>
      <c r="H8768" s="6" t="s">
        <v>26</v>
      </c>
      <c r="I8768" s="7">
        <v>40.0</v>
      </c>
      <c r="J8768" s="8">
        <v>155.0</v>
      </c>
      <c r="K8768" s="9">
        <v>6200.0</v>
      </c>
      <c r="L8768" s="9">
        <v>2852.0</v>
      </c>
      <c r="M8768" s="10">
        <v>0.45999999999999996</v>
      </c>
      <c r="N8768" s="4" t="s">
        <v>30</v>
      </c>
      <c r="O8768" s="4" t="s">
        <v>20</v>
      </c>
      <c r="P8768" s="4" t="s">
        <v>21</v>
      </c>
    </row>
    <row r="8769" ht="14.25" customHeight="1">
      <c r="B8769" s="4" t="s">
        <v>36</v>
      </c>
      <c r="C8769" s="4">
        <v>1128299.0</v>
      </c>
      <c r="D8769" s="5">
        <v>44517.0</v>
      </c>
      <c r="E8769" s="4" t="s">
        <v>33</v>
      </c>
      <c r="F8769" s="4" t="s">
        <v>87</v>
      </c>
      <c r="G8769" s="4" t="s">
        <v>88</v>
      </c>
      <c r="H8769" s="6" t="s">
        <v>27</v>
      </c>
      <c r="I8769" s="7">
        <v>53.0</v>
      </c>
      <c r="J8769" s="8">
        <v>147.0</v>
      </c>
      <c r="K8769" s="9">
        <v>7791.0</v>
      </c>
      <c r="L8769" s="9">
        <v>3661.7700000000004</v>
      </c>
      <c r="M8769" s="10">
        <v>0.47000000000000003</v>
      </c>
      <c r="N8769" s="4" t="s">
        <v>30</v>
      </c>
      <c r="O8769" s="4" t="s">
        <v>20</v>
      </c>
      <c r="P8769" s="4" t="s">
        <v>24</v>
      </c>
    </row>
    <row r="8770" ht="14.25" customHeight="1">
      <c r="B8770" s="4" t="s">
        <v>36</v>
      </c>
      <c r="C8770" s="4">
        <v>1128299.0</v>
      </c>
      <c r="D8770" s="5">
        <v>44517.0</v>
      </c>
      <c r="E8770" s="4" t="s">
        <v>33</v>
      </c>
      <c r="F8770" s="4" t="s">
        <v>87</v>
      </c>
      <c r="G8770" s="4" t="s">
        <v>88</v>
      </c>
      <c r="H8770" s="6" t="s">
        <v>28</v>
      </c>
      <c r="I8770" s="7">
        <v>64.0</v>
      </c>
      <c r="J8770" s="8">
        <v>180.0</v>
      </c>
      <c r="K8770" s="9">
        <v>11520.0</v>
      </c>
      <c r="L8770" s="9">
        <v>4723.2</v>
      </c>
      <c r="M8770" s="10">
        <v>0.41</v>
      </c>
      <c r="N8770" s="4" t="s">
        <v>30</v>
      </c>
      <c r="O8770" s="4" t="s">
        <v>20</v>
      </c>
      <c r="P8770" s="4" t="s">
        <v>24</v>
      </c>
    </row>
    <row r="8771" ht="14.25" customHeight="1">
      <c r="B8771" s="4" t="s">
        <v>36</v>
      </c>
      <c r="C8771" s="4">
        <v>1128299.0</v>
      </c>
      <c r="D8771" s="5">
        <v>44546.0</v>
      </c>
      <c r="E8771" s="4" t="s">
        <v>33</v>
      </c>
      <c r="F8771" s="4" t="s">
        <v>87</v>
      </c>
      <c r="G8771" s="4" t="s">
        <v>88</v>
      </c>
      <c r="H8771" s="6" t="s">
        <v>18</v>
      </c>
      <c r="I8771" s="7">
        <v>46.0</v>
      </c>
      <c r="J8771" s="8">
        <v>272.0</v>
      </c>
      <c r="K8771" s="9">
        <v>12512.0</v>
      </c>
      <c r="L8771" s="9">
        <v>5755.5199999999995</v>
      </c>
      <c r="M8771" s="10">
        <v>0.45999999999999996</v>
      </c>
      <c r="N8771" s="4" t="s">
        <v>30</v>
      </c>
      <c r="O8771" s="4" t="s">
        <v>29</v>
      </c>
      <c r="P8771" s="4" t="s">
        <v>21</v>
      </c>
    </row>
    <row r="8772" ht="14.25" customHeight="1">
      <c r="B8772" s="4" t="s">
        <v>36</v>
      </c>
      <c r="C8772" s="4">
        <v>1128299.0</v>
      </c>
      <c r="D8772" s="5">
        <v>44546.0</v>
      </c>
      <c r="E8772" s="4" t="s">
        <v>33</v>
      </c>
      <c r="F8772" s="4" t="s">
        <v>87</v>
      </c>
      <c r="G8772" s="4" t="s">
        <v>88</v>
      </c>
      <c r="H8772" s="6" t="s">
        <v>22</v>
      </c>
      <c r="I8772" s="7">
        <v>52.0</v>
      </c>
      <c r="J8772" s="8">
        <v>248.0</v>
      </c>
      <c r="K8772" s="9">
        <v>12896.0</v>
      </c>
      <c r="L8772" s="9">
        <v>5674.239999999999</v>
      </c>
      <c r="M8772" s="10">
        <v>0.43999999999999995</v>
      </c>
      <c r="N8772" s="4" t="s">
        <v>30</v>
      </c>
      <c r="O8772" s="4" t="s">
        <v>23</v>
      </c>
      <c r="P8772" s="4" t="s">
        <v>21</v>
      </c>
    </row>
    <row r="8773" ht="14.25" customHeight="1">
      <c r="B8773" s="4" t="s">
        <v>15</v>
      </c>
      <c r="C8773" s="4">
        <v>1128299.0</v>
      </c>
      <c r="D8773" s="5">
        <v>44546.0</v>
      </c>
      <c r="E8773" s="4" t="s">
        <v>33</v>
      </c>
      <c r="F8773" s="4" t="s">
        <v>87</v>
      </c>
      <c r="G8773" s="4" t="s">
        <v>88</v>
      </c>
      <c r="H8773" s="6" t="s">
        <v>25</v>
      </c>
      <c r="I8773" s="7">
        <v>53.0</v>
      </c>
      <c r="J8773" s="8">
        <v>192.0</v>
      </c>
      <c r="K8773" s="9">
        <v>10176.0</v>
      </c>
      <c r="L8773" s="9">
        <v>4375.679999999999</v>
      </c>
      <c r="M8773" s="10">
        <v>0.42999999999999994</v>
      </c>
      <c r="N8773" s="4" t="s">
        <v>30</v>
      </c>
      <c r="O8773" s="4" t="s">
        <v>29</v>
      </c>
      <c r="P8773" s="4" t="s">
        <v>24</v>
      </c>
    </row>
    <row r="8774" ht="14.25" customHeight="1">
      <c r="B8774" s="4" t="s">
        <v>15</v>
      </c>
      <c r="C8774" s="4">
        <v>1128299.0</v>
      </c>
      <c r="D8774" s="5">
        <v>44546.0</v>
      </c>
      <c r="E8774" s="4" t="s">
        <v>33</v>
      </c>
      <c r="F8774" s="4" t="s">
        <v>87</v>
      </c>
      <c r="G8774" s="4" t="s">
        <v>88</v>
      </c>
      <c r="H8774" s="6" t="s">
        <v>26</v>
      </c>
      <c r="I8774" s="7">
        <v>53.0</v>
      </c>
      <c r="J8774" s="8">
        <v>192.0</v>
      </c>
      <c r="K8774" s="9">
        <v>10176.0</v>
      </c>
      <c r="L8774" s="9">
        <v>4782.719999999999</v>
      </c>
      <c r="M8774" s="10">
        <v>0.47</v>
      </c>
      <c r="N8774" s="4" t="s">
        <v>30</v>
      </c>
      <c r="O8774" s="4" t="s">
        <v>29</v>
      </c>
      <c r="P8774" s="4" t="s">
        <v>24</v>
      </c>
    </row>
    <row r="8775" ht="14.25" customHeight="1">
      <c r="B8775" s="4" t="s">
        <v>15</v>
      </c>
      <c r="C8775" s="4">
        <v>1128299.0</v>
      </c>
      <c r="D8775" s="5">
        <v>44546.0</v>
      </c>
      <c r="E8775" s="4" t="s">
        <v>33</v>
      </c>
      <c r="F8775" s="4" t="s">
        <v>87</v>
      </c>
      <c r="G8775" s="4" t="s">
        <v>88</v>
      </c>
      <c r="H8775" s="6" t="s">
        <v>27</v>
      </c>
      <c r="I8775" s="7">
        <v>55.0</v>
      </c>
      <c r="J8775" s="8">
        <v>168.0</v>
      </c>
      <c r="K8775" s="9">
        <v>9240.0</v>
      </c>
      <c r="L8775" s="9">
        <v>4435.2</v>
      </c>
      <c r="M8775" s="10">
        <v>0.48</v>
      </c>
      <c r="N8775" s="4" t="s">
        <v>30</v>
      </c>
      <c r="O8775" s="4" t="s">
        <v>20</v>
      </c>
      <c r="P8775" s="4" t="s">
        <v>21</v>
      </c>
    </row>
    <row r="8776" ht="14.25" customHeight="1">
      <c r="B8776" s="4" t="s">
        <v>15</v>
      </c>
      <c r="C8776" s="4">
        <v>1128299.0</v>
      </c>
      <c r="D8776" s="5">
        <v>44546.0</v>
      </c>
      <c r="E8776" s="4" t="s">
        <v>33</v>
      </c>
      <c r="F8776" s="4" t="s">
        <v>87</v>
      </c>
      <c r="G8776" s="4" t="s">
        <v>88</v>
      </c>
      <c r="H8776" s="6" t="s">
        <v>28</v>
      </c>
      <c r="I8776" s="7">
        <v>59.0</v>
      </c>
      <c r="J8776" s="8">
        <v>194.0</v>
      </c>
      <c r="K8776" s="9">
        <v>11446.0</v>
      </c>
      <c r="L8776" s="9">
        <v>4578.4</v>
      </c>
      <c r="M8776" s="10">
        <v>0.39999999999999997</v>
      </c>
      <c r="N8776" s="4" t="s">
        <v>30</v>
      </c>
      <c r="O8776" s="4" t="s">
        <v>23</v>
      </c>
      <c r="P8776" s="4" t="s">
        <v>21</v>
      </c>
    </row>
    <row r="8777" ht="14.25" customHeight="1">
      <c r="B8777" s="4" t="s">
        <v>15</v>
      </c>
      <c r="C8777" s="4">
        <v>1197831.0</v>
      </c>
      <c r="D8777" s="5">
        <v>44201.0</v>
      </c>
      <c r="E8777" s="4" t="s">
        <v>33</v>
      </c>
      <c r="F8777" s="4" t="s">
        <v>87</v>
      </c>
      <c r="G8777" s="4" t="s">
        <v>88</v>
      </c>
      <c r="H8777" s="6" t="s">
        <v>18</v>
      </c>
      <c r="I8777" s="7">
        <v>14.0</v>
      </c>
      <c r="J8777" s="8">
        <v>223.0</v>
      </c>
      <c r="K8777" s="9">
        <v>3122.0</v>
      </c>
      <c r="L8777" s="9">
        <v>1061.4799999999998</v>
      </c>
      <c r="M8777" s="10">
        <v>0.33999999999999997</v>
      </c>
      <c r="N8777" s="4" t="s">
        <v>30</v>
      </c>
      <c r="O8777" s="4" t="s">
        <v>29</v>
      </c>
      <c r="P8777" s="4" t="s">
        <v>24</v>
      </c>
    </row>
    <row r="8778" ht="14.25" customHeight="1">
      <c r="B8778" s="4" t="s">
        <v>15</v>
      </c>
      <c r="C8778" s="4">
        <v>1197831.0</v>
      </c>
      <c r="D8778" s="5">
        <v>44201.0</v>
      </c>
      <c r="E8778" s="4" t="s">
        <v>33</v>
      </c>
      <c r="F8778" s="4" t="s">
        <v>87</v>
      </c>
      <c r="G8778" s="4" t="s">
        <v>88</v>
      </c>
      <c r="H8778" s="6" t="s">
        <v>22</v>
      </c>
      <c r="I8778" s="7">
        <v>20.0</v>
      </c>
      <c r="J8778" s="8">
        <v>209.0</v>
      </c>
      <c r="K8778" s="9">
        <v>4180.0</v>
      </c>
      <c r="L8778" s="9">
        <v>1504.8</v>
      </c>
      <c r="M8778" s="10">
        <v>0.36</v>
      </c>
      <c r="N8778" s="4" t="s">
        <v>30</v>
      </c>
      <c r="O8778" s="4" t="s">
        <v>20</v>
      </c>
      <c r="P8778" s="4" t="s">
        <v>24</v>
      </c>
    </row>
    <row r="8779" ht="14.25" customHeight="1">
      <c r="B8779" s="4" t="s">
        <v>15</v>
      </c>
      <c r="C8779" s="4">
        <v>1197831.0</v>
      </c>
      <c r="D8779" s="5">
        <v>44201.0</v>
      </c>
      <c r="E8779" s="4" t="s">
        <v>33</v>
      </c>
      <c r="F8779" s="4" t="s">
        <v>87</v>
      </c>
      <c r="G8779" s="4" t="s">
        <v>88</v>
      </c>
      <c r="H8779" s="6" t="s">
        <v>25</v>
      </c>
      <c r="I8779" s="7">
        <v>21.0</v>
      </c>
      <c r="J8779" s="8">
        <v>162.0</v>
      </c>
      <c r="K8779" s="9">
        <v>3402.0</v>
      </c>
      <c r="L8779" s="9">
        <v>1258.74</v>
      </c>
      <c r="M8779" s="10">
        <v>0.37</v>
      </c>
      <c r="N8779" s="4" t="s">
        <v>30</v>
      </c>
      <c r="O8779" s="4" t="s">
        <v>23</v>
      </c>
      <c r="P8779" s="4" t="s">
        <v>24</v>
      </c>
    </row>
    <row r="8780" ht="14.25" customHeight="1">
      <c r="B8780" s="4" t="s">
        <v>15</v>
      </c>
      <c r="C8780" s="4">
        <v>1197831.0</v>
      </c>
      <c r="D8780" s="5">
        <v>44201.0</v>
      </c>
      <c r="E8780" s="4" t="s">
        <v>33</v>
      </c>
      <c r="F8780" s="4" t="s">
        <v>87</v>
      </c>
      <c r="G8780" s="4" t="s">
        <v>88</v>
      </c>
      <c r="H8780" s="6" t="s">
        <v>26</v>
      </c>
      <c r="I8780" s="7">
        <v>26.0</v>
      </c>
      <c r="J8780" s="8">
        <v>166.0</v>
      </c>
      <c r="K8780" s="9">
        <v>4316.0</v>
      </c>
      <c r="L8780" s="9">
        <v>1812.7200000000003</v>
      </c>
      <c r="M8780" s="10">
        <v>0.42000000000000004</v>
      </c>
      <c r="N8780" s="4" t="s">
        <v>30</v>
      </c>
      <c r="O8780" s="4" t="s">
        <v>29</v>
      </c>
      <c r="P8780" s="4" t="s">
        <v>21</v>
      </c>
    </row>
    <row r="8781" ht="14.25" customHeight="1">
      <c r="B8781" s="4" t="s">
        <v>15</v>
      </c>
      <c r="C8781" s="4">
        <v>1197831.0</v>
      </c>
      <c r="D8781" s="5">
        <v>44201.0</v>
      </c>
      <c r="E8781" s="4" t="s">
        <v>33</v>
      </c>
      <c r="F8781" s="4" t="s">
        <v>87</v>
      </c>
      <c r="G8781" s="4" t="s">
        <v>88</v>
      </c>
      <c r="H8781" s="6" t="s">
        <v>27</v>
      </c>
      <c r="I8781" s="7">
        <v>28.0</v>
      </c>
      <c r="J8781" s="8">
        <v>111.0</v>
      </c>
      <c r="K8781" s="9">
        <v>3108.0</v>
      </c>
      <c r="L8781" s="9">
        <v>870.2400000000001</v>
      </c>
      <c r="M8781" s="10">
        <v>0.28</v>
      </c>
      <c r="N8781" s="4" t="s">
        <v>30</v>
      </c>
      <c r="O8781" s="4" t="s">
        <v>23</v>
      </c>
      <c r="P8781" s="4" t="s">
        <v>21</v>
      </c>
    </row>
    <row r="8782" ht="14.25" customHeight="1">
      <c r="B8782" s="4" t="s">
        <v>36</v>
      </c>
      <c r="C8782" s="4">
        <v>1197831.0</v>
      </c>
      <c r="D8782" s="5">
        <v>44201.0</v>
      </c>
      <c r="E8782" s="4" t="s">
        <v>33</v>
      </c>
      <c r="F8782" s="4" t="s">
        <v>87</v>
      </c>
      <c r="G8782" s="4" t="s">
        <v>88</v>
      </c>
      <c r="H8782" s="6" t="s">
        <v>28</v>
      </c>
      <c r="I8782" s="7">
        <v>23.0</v>
      </c>
      <c r="J8782" s="8">
        <v>147.0</v>
      </c>
      <c r="K8782" s="9">
        <v>3381.0</v>
      </c>
      <c r="L8782" s="9">
        <v>1690.5</v>
      </c>
      <c r="M8782" s="10">
        <v>0.5</v>
      </c>
      <c r="N8782" s="4" t="s">
        <v>30</v>
      </c>
      <c r="O8782" s="4" t="s">
        <v>20</v>
      </c>
      <c r="P8782" s="4" t="s">
        <v>24</v>
      </c>
    </row>
    <row r="8783" ht="14.25" customHeight="1">
      <c r="B8783" s="4" t="s">
        <v>15</v>
      </c>
      <c r="C8783" s="4">
        <v>1197831.0</v>
      </c>
      <c r="D8783" s="5">
        <v>44231.0</v>
      </c>
      <c r="E8783" s="4" t="s">
        <v>33</v>
      </c>
      <c r="F8783" s="4" t="s">
        <v>87</v>
      </c>
      <c r="G8783" s="4" t="s">
        <v>88</v>
      </c>
      <c r="H8783" s="6" t="s">
        <v>18</v>
      </c>
      <c r="I8783" s="7">
        <v>18.0</v>
      </c>
      <c r="J8783" s="8">
        <v>200.0</v>
      </c>
      <c r="K8783" s="9">
        <v>3600.0</v>
      </c>
      <c r="L8783" s="9">
        <v>1152.0</v>
      </c>
      <c r="M8783" s="10">
        <v>0.32</v>
      </c>
      <c r="N8783" s="4" t="s">
        <v>30</v>
      </c>
      <c r="O8783" s="4" t="s">
        <v>29</v>
      </c>
      <c r="P8783" s="4" t="s">
        <v>24</v>
      </c>
    </row>
    <row r="8784" ht="14.25" customHeight="1">
      <c r="B8784" s="4" t="s">
        <v>15</v>
      </c>
      <c r="C8784" s="4">
        <v>1197831.0</v>
      </c>
      <c r="D8784" s="5">
        <v>44231.0</v>
      </c>
      <c r="E8784" s="4" t="s">
        <v>33</v>
      </c>
      <c r="F8784" s="4" t="s">
        <v>87</v>
      </c>
      <c r="G8784" s="4" t="s">
        <v>88</v>
      </c>
      <c r="H8784" s="6" t="s">
        <v>22</v>
      </c>
      <c r="I8784" s="7">
        <v>28.0</v>
      </c>
      <c r="J8784" s="8">
        <v>180.0</v>
      </c>
      <c r="K8784" s="9">
        <v>5040.0</v>
      </c>
      <c r="L8784" s="9">
        <v>1663.1999999999998</v>
      </c>
      <c r="M8784" s="10">
        <v>0.32999999999999996</v>
      </c>
      <c r="N8784" s="4" t="s">
        <v>30</v>
      </c>
      <c r="O8784" s="4" t="s">
        <v>20</v>
      </c>
      <c r="P8784" s="4" t="s">
        <v>24</v>
      </c>
    </row>
    <row r="8785" ht="14.25" customHeight="1">
      <c r="B8785" s="4" t="s">
        <v>15</v>
      </c>
      <c r="C8785" s="4">
        <v>1197831.0</v>
      </c>
      <c r="D8785" s="5">
        <v>44231.0</v>
      </c>
      <c r="E8785" s="4" t="s">
        <v>33</v>
      </c>
      <c r="F8785" s="4" t="s">
        <v>87</v>
      </c>
      <c r="G8785" s="4" t="s">
        <v>88</v>
      </c>
      <c r="H8785" s="6" t="s">
        <v>25</v>
      </c>
      <c r="I8785" s="7">
        <v>28.0</v>
      </c>
      <c r="J8785" s="8">
        <v>128.0</v>
      </c>
      <c r="K8785" s="9">
        <v>3584.0</v>
      </c>
      <c r="L8785" s="9">
        <v>1254.3999999999999</v>
      </c>
      <c r="M8785" s="10">
        <v>0.35</v>
      </c>
      <c r="N8785" s="4" t="s">
        <v>30</v>
      </c>
      <c r="O8785" s="4" t="s">
        <v>29</v>
      </c>
      <c r="P8785" s="4" t="s">
        <v>24</v>
      </c>
    </row>
    <row r="8786" ht="14.25" customHeight="1">
      <c r="B8786" s="4" t="s">
        <v>15</v>
      </c>
      <c r="C8786" s="4">
        <v>1197831.0</v>
      </c>
      <c r="D8786" s="5">
        <v>44231.0</v>
      </c>
      <c r="E8786" s="4" t="s">
        <v>37</v>
      </c>
      <c r="F8786" s="4" t="s">
        <v>90</v>
      </c>
      <c r="G8786" s="4" t="s">
        <v>91</v>
      </c>
      <c r="H8786" s="6" t="s">
        <v>26</v>
      </c>
      <c r="I8786" s="7">
        <v>27.0</v>
      </c>
      <c r="J8786" s="8">
        <v>116.0</v>
      </c>
      <c r="K8786" s="9">
        <v>3132.0</v>
      </c>
      <c r="L8786" s="9">
        <v>1315.44</v>
      </c>
      <c r="M8786" s="10">
        <v>0.42000000000000004</v>
      </c>
      <c r="N8786" s="4" t="s">
        <v>30</v>
      </c>
      <c r="O8786" s="4" t="s">
        <v>23</v>
      </c>
      <c r="P8786" s="4" t="s">
        <v>24</v>
      </c>
    </row>
    <row r="8787" ht="14.25" customHeight="1">
      <c r="B8787" s="4" t="s">
        <v>15</v>
      </c>
      <c r="C8787" s="4">
        <v>1197831.0</v>
      </c>
      <c r="D8787" s="5">
        <v>44231.0</v>
      </c>
      <c r="E8787" s="4" t="s">
        <v>37</v>
      </c>
      <c r="F8787" s="4" t="s">
        <v>90</v>
      </c>
      <c r="G8787" s="4" t="s">
        <v>91</v>
      </c>
      <c r="H8787" s="6" t="s">
        <v>27</v>
      </c>
      <c r="I8787" s="7">
        <v>31.0</v>
      </c>
      <c r="J8787" s="8">
        <v>88.0</v>
      </c>
      <c r="K8787" s="9">
        <v>2728.0</v>
      </c>
      <c r="L8787" s="9">
        <v>818.4</v>
      </c>
      <c r="M8787" s="10">
        <v>0.3</v>
      </c>
      <c r="N8787" s="4" t="s">
        <v>30</v>
      </c>
      <c r="O8787" s="4" t="s">
        <v>20</v>
      </c>
      <c r="P8787" s="4" t="s">
        <v>21</v>
      </c>
    </row>
    <row r="8788" ht="14.25" customHeight="1">
      <c r="B8788" s="4" t="s">
        <v>15</v>
      </c>
      <c r="C8788" s="4">
        <v>1197831.0</v>
      </c>
      <c r="D8788" s="5">
        <v>44231.0</v>
      </c>
      <c r="E8788" s="4" t="s">
        <v>37</v>
      </c>
      <c r="F8788" s="4" t="s">
        <v>90</v>
      </c>
      <c r="G8788" s="4" t="s">
        <v>91</v>
      </c>
      <c r="H8788" s="6" t="s">
        <v>28</v>
      </c>
      <c r="I8788" s="7">
        <v>26.0</v>
      </c>
      <c r="J8788" s="8">
        <v>135.0</v>
      </c>
      <c r="K8788" s="9">
        <v>3510.0</v>
      </c>
      <c r="L8788" s="9">
        <v>1825.2</v>
      </c>
      <c r="M8788" s="10">
        <v>0.52</v>
      </c>
      <c r="N8788" s="4" t="s">
        <v>30</v>
      </c>
      <c r="O8788" s="4" t="s">
        <v>29</v>
      </c>
      <c r="P8788" s="4" t="s">
        <v>24</v>
      </c>
    </row>
    <row r="8789" ht="14.25" customHeight="1">
      <c r="B8789" s="4" t="s">
        <v>15</v>
      </c>
      <c r="C8789" s="4">
        <v>1197831.0</v>
      </c>
      <c r="D8789" s="5">
        <v>44261.0</v>
      </c>
      <c r="E8789" s="4" t="s">
        <v>37</v>
      </c>
      <c r="F8789" s="4" t="s">
        <v>90</v>
      </c>
      <c r="G8789" s="4" t="s">
        <v>91</v>
      </c>
      <c r="H8789" s="6" t="s">
        <v>18</v>
      </c>
      <c r="I8789" s="7">
        <v>21.0</v>
      </c>
      <c r="J8789" s="8">
        <v>200.0</v>
      </c>
      <c r="K8789" s="9">
        <v>4200.0</v>
      </c>
      <c r="L8789" s="9">
        <v>1554.0</v>
      </c>
      <c r="M8789" s="10">
        <v>0.37</v>
      </c>
      <c r="N8789" s="4" t="s">
        <v>30</v>
      </c>
      <c r="O8789" s="4" t="s">
        <v>29</v>
      </c>
      <c r="P8789" s="4" t="s">
        <v>21</v>
      </c>
    </row>
    <row r="8790" ht="14.25" customHeight="1">
      <c r="B8790" s="4" t="s">
        <v>15</v>
      </c>
      <c r="C8790" s="4">
        <v>1197831.0</v>
      </c>
      <c r="D8790" s="5">
        <v>44261.0</v>
      </c>
      <c r="E8790" s="4" t="s">
        <v>37</v>
      </c>
      <c r="F8790" s="4" t="s">
        <v>90</v>
      </c>
      <c r="G8790" s="4" t="s">
        <v>91</v>
      </c>
      <c r="H8790" s="6" t="s">
        <v>22</v>
      </c>
      <c r="I8790" s="7">
        <v>27.0</v>
      </c>
      <c r="J8790" s="8">
        <v>188.0</v>
      </c>
      <c r="K8790" s="9">
        <v>5076.0</v>
      </c>
      <c r="L8790" s="9">
        <v>1979.6399999999999</v>
      </c>
      <c r="M8790" s="10">
        <v>0.38999999999999996</v>
      </c>
      <c r="N8790" s="4" t="s">
        <v>30</v>
      </c>
      <c r="O8790" s="4" t="s">
        <v>23</v>
      </c>
      <c r="P8790" s="4" t="s">
        <v>21</v>
      </c>
    </row>
    <row r="8791" ht="14.25" customHeight="1">
      <c r="B8791" s="4" t="s">
        <v>15</v>
      </c>
      <c r="C8791" s="4">
        <v>1197831.0</v>
      </c>
      <c r="D8791" s="5">
        <v>44261.0</v>
      </c>
      <c r="E8791" s="4" t="s">
        <v>37</v>
      </c>
      <c r="F8791" s="4" t="s">
        <v>90</v>
      </c>
      <c r="G8791" s="4" t="s">
        <v>91</v>
      </c>
      <c r="H8791" s="6" t="s">
        <v>25</v>
      </c>
      <c r="I8791" s="7">
        <v>20.0</v>
      </c>
      <c r="J8791" s="8">
        <v>135.0</v>
      </c>
      <c r="K8791" s="9">
        <v>2700.0</v>
      </c>
      <c r="L8791" s="9">
        <v>1026.0</v>
      </c>
      <c r="M8791" s="10">
        <v>0.38</v>
      </c>
      <c r="N8791" s="4" t="s">
        <v>30</v>
      </c>
      <c r="O8791" s="4" t="s">
        <v>23</v>
      </c>
      <c r="P8791" s="4" t="s">
        <v>21</v>
      </c>
    </row>
    <row r="8792" ht="14.25" customHeight="1">
      <c r="B8792" s="4" t="s">
        <v>15</v>
      </c>
      <c r="C8792" s="4">
        <v>1197831.0</v>
      </c>
      <c r="D8792" s="5">
        <v>44261.0</v>
      </c>
      <c r="E8792" s="4" t="s">
        <v>37</v>
      </c>
      <c r="F8792" s="4" t="s">
        <v>90</v>
      </c>
      <c r="G8792" s="4" t="s">
        <v>91</v>
      </c>
      <c r="H8792" s="6" t="s">
        <v>26</v>
      </c>
      <c r="I8792" s="7">
        <v>26.0</v>
      </c>
      <c r="J8792" s="8">
        <v>112.0</v>
      </c>
      <c r="K8792" s="9">
        <v>2912.0</v>
      </c>
      <c r="L8792" s="9">
        <v>1368.64</v>
      </c>
      <c r="M8792" s="10">
        <v>0.47000000000000003</v>
      </c>
      <c r="N8792" s="4" t="s">
        <v>30</v>
      </c>
      <c r="O8792" s="4" t="s">
        <v>20</v>
      </c>
      <c r="P8792" s="4" t="s">
        <v>21</v>
      </c>
    </row>
    <row r="8793" ht="14.25" customHeight="1">
      <c r="B8793" s="4" t="s">
        <v>36</v>
      </c>
      <c r="C8793" s="4">
        <v>1197831.0</v>
      </c>
      <c r="D8793" s="5">
        <v>44261.0</v>
      </c>
      <c r="E8793" s="4" t="s">
        <v>37</v>
      </c>
      <c r="F8793" s="4" t="s">
        <v>90</v>
      </c>
      <c r="G8793" s="4" t="s">
        <v>91</v>
      </c>
      <c r="H8793" s="6" t="s">
        <v>27</v>
      </c>
      <c r="I8793" s="7">
        <v>32.0</v>
      </c>
      <c r="J8793" s="8">
        <v>88.0</v>
      </c>
      <c r="K8793" s="9">
        <v>2816.0</v>
      </c>
      <c r="L8793" s="9">
        <v>985.5999999999999</v>
      </c>
      <c r="M8793" s="10">
        <v>0.35</v>
      </c>
      <c r="N8793" s="4" t="s">
        <v>30</v>
      </c>
      <c r="O8793" s="4" t="s">
        <v>29</v>
      </c>
      <c r="P8793" s="4" t="s">
        <v>21</v>
      </c>
    </row>
    <row r="8794" ht="14.25" customHeight="1">
      <c r="B8794" s="4" t="s">
        <v>36</v>
      </c>
      <c r="C8794" s="4">
        <v>1197831.0</v>
      </c>
      <c r="D8794" s="5">
        <v>44261.0</v>
      </c>
      <c r="E8794" s="4" t="s">
        <v>37</v>
      </c>
      <c r="F8794" s="4" t="s">
        <v>90</v>
      </c>
      <c r="G8794" s="4" t="s">
        <v>91</v>
      </c>
      <c r="H8794" s="6" t="s">
        <v>28</v>
      </c>
      <c r="I8794" s="7">
        <v>25.0</v>
      </c>
      <c r="J8794" s="8">
        <v>124.0</v>
      </c>
      <c r="K8794" s="9">
        <v>3100.0</v>
      </c>
      <c r="L8794" s="9">
        <v>1643.0</v>
      </c>
      <c r="M8794" s="10">
        <v>0.53</v>
      </c>
      <c r="N8794" s="4" t="s">
        <v>30</v>
      </c>
      <c r="O8794" s="4" t="s">
        <v>23</v>
      </c>
      <c r="P8794" s="4" t="s">
        <v>21</v>
      </c>
    </row>
    <row r="8795" ht="14.25" customHeight="1">
      <c r="B8795" s="4" t="s">
        <v>36</v>
      </c>
      <c r="C8795" s="4">
        <v>1197831.0</v>
      </c>
      <c r="D8795" s="5">
        <v>44291.0</v>
      </c>
      <c r="E8795" s="4" t="s">
        <v>37</v>
      </c>
      <c r="F8795" s="4" t="s">
        <v>90</v>
      </c>
      <c r="G8795" s="4" t="s">
        <v>91</v>
      </c>
      <c r="H8795" s="6" t="s">
        <v>18</v>
      </c>
      <c r="I8795" s="7">
        <v>15.0</v>
      </c>
      <c r="J8795" s="8">
        <v>215.0</v>
      </c>
      <c r="K8795" s="9">
        <v>3225.0</v>
      </c>
      <c r="L8795" s="9">
        <v>1354.5</v>
      </c>
      <c r="M8795" s="10">
        <v>0.42</v>
      </c>
      <c r="N8795" s="4" t="s">
        <v>30</v>
      </c>
      <c r="O8795" s="4" t="s">
        <v>29</v>
      </c>
      <c r="P8795" s="4" t="s">
        <v>21</v>
      </c>
    </row>
    <row r="8796" ht="14.25" customHeight="1">
      <c r="B8796" s="4" t="s">
        <v>36</v>
      </c>
      <c r="C8796" s="4">
        <v>1197831.0</v>
      </c>
      <c r="D8796" s="5">
        <v>44291.0</v>
      </c>
      <c r="E8796" s="4" t="s">
        <v>37</v>
      </c>
      <c r="F8796" s="4" t="s">
        <v>90</v>
      </c>
      <c r="G8796" s="4" t="s">
        <v>91</v>
      </c>
      <c r="H8796" s="6" t="s">
        <v>22</v>
      </c>
      <c r="I8796" s="7">
        <v>21.0</v>
      </c>
      <c r="J8796" s="8">
        <v>215.0</v>
      </c>
      <c r="K8796" s="9">
        <v>4515.0</v>
      </c>
      <c r="L8796" s="9">
        <v>1760.85</v>
      </c>
      <c r="M8796" s="10">
        <v>0.38999999999999996</v>
      </c>
      <c r="N8796" s="4" t="s">
        <v>30</v>
      </c>
      <c r="O8796" s="4" t="s">
        <v>20</v>
      </c>
      <c r="P8796" s="4" t="s">
        <v>21</v>
      </c>
    </row>
    <row r="8797" ht="14.25" customHeight="1">
      <c r="B8797" s="4" t="s">
        <v>36</v>
      </c>
      <c r="C8797" s="4">
        <v>1197831.0</v>
      </c>
      <c r="D8797" s="5">
        <v>44291.0</v>
      </c>
      <c r="E8797" s="4" t="s">
        <v>37</v>
      </c>
      <c r="F8797" s="4" t="s">
        <v>90</v>
      </c>
      <c r="G8797" s="4" t="s">
        <v>91</v>
      </c>
      <c r="H8797" s="6" t="s">
        <v>25</v>
      </c>
      <c r="I8797" s="7">
        <v>19.0</v>
      </c>
      <c r="J8797" s="8">
        <v>162.0</v>
      </c>
      <c r="K8797" s="9">
        <v>3078.0</v>
      </c>
      <c r="L8797" s="9">
        <v>1138.86</v>
      </c>
      <c r="M8797" s="10">
        <v>0.37</v>
      </c>
      <c r="N8797" s="4" t="s">
        <v>30</v>
      </c>
      <c r="O8797" s="4" t="s">
        <v>23</v>
      </c>
      <c r="P8797" s="4" t="s">
        <v>24</v>
      </c>
    </row>
    <row r="8798" ht="14.25" customHeight="1">
      <c r="B8798" s="4" t="s">
        <v>36</v>
      </c>
      <c r="C8798" s="4">
        <v>1197831.0</v>
      </c>
      <c r="D8798" s="5">
        <v>44291.0</v>
      </c>
      <c r="E8798" s="4" t="s">
        <v>37</v>
      </c>
      <c r="F8798" s="4" t="s">
        <v>90</v>
      </c>
      <c r="G8798" s="4" t="s">
        <v>91</v>
      </c>
      <c r="H8798" s="6" t="s">
        <v>26</v>
      </c>
      <c r="I8798" s="7">
        <v>20.0</v>
      </c>
      <c r="J8798" s="8">
        <v>116.0</v>
      </c>
      <c r="K8798" s="9">
        <v>2320.0</v>
      </c>
      <c r="L8798" s="9">
        <v>1136.8</v>
      </c>
      <c r="M8798" s="10">
        <v>0.49</v>
      </c>
      <c r="N8798" s="4" t="s">
        <v>30</v>
      </c>
      <c r="O8798" s="4" t="s">
        <v>23</v>
      </c>
      <c r="P8798" s="4" t="s">
        <v>21</v>
      </c>
    </row>
    <row r="8799" ht="14.25" customHeight="1">
      <c r="B8799" s="4" t="s">
        <v>36</v>
      </c>
      <c r="C8799" s="4">
        <v>1197831.0</v>
      </c>
      <c r="D8799" s="5">
        <v>44291.0</v>
      </c>
      <c r="E8799" s="4" t="s">
        <v>37</v>
      </c>
      <c r="F8799" s="4" t="s">
        <v>90</v>
      </c>
      <c r="G8799" s="4" t="s">
        <v>91</v>
      </c>
      <c r="H8799" s="6" t="s">
        <v>27</v>
      </c>
      <c r="I8799" s="7">
        <v>27.0</v>
      </c>
      <c r="J8799" s="8">
        <v>91.0</v>
      </c>
      <c r="K8799" s="9">
        <v>2457.0</v>
      </c>
      <c r="L8799" s="9">
        <v>786.24</v>
      </c>
      <c r="M8799" s="10">
        <v>0.32</v>
      </c>
      <c r="N8799" s="4" t="s">
        <v>30</v>
      </c>
      <c r="O8799" s="4" t="s">
        <v>20</v>
      </c>
      <c r="P8799" s="4" t="s">
        <v>24</v>
      </c>
    </row>
    <row r="8800" ht="14.25" customHeight="1">
      <c r="B8800" s="4" t="s">
        <v>36</v>
      </c>
      <c r="C8800" s="4">
        <v>1197831.0</v>
      </c>
      <c r="D8800" s="5">
        <v>44291.0</v>
      </c>
      <c r="E8800" s="4" t="s">
        <v>37</v>
      </c>
      <c r="F8800" s="4" t="s">
        <v>90</v>
      </c>
      <c r="G8800" s="4" t="s">
        <v>91</v>
      </c>
      <c r="H8800" s="6" t="s">
        <v>28</v>
      </c>
      <c r="I8800" s="7">
        <v>23.0</v>
      </c>
      <c r="J8800" s="8">
        <v>176.0</v>
      </c>
      <c r="K8800" s="9">
        <v>4048.0</v>
      </c>
      <c r="L8800" s="9">
        <v>2307.36</v>
      </c>
      <c r="M8800" s="10">
        <v>0.5700000000000001</v>
      </c>
      <c r="N8800" s="4" t="s">
        <v>30</v>
      </c>
      <c r="O8800" s="4" t="s">
        <v>23</v>
      </c>
      <c r="P8800" s="4" t="s">
        <v>21</v>
      </c>
    </row>
    <row r="8801" ht="14.25" customHeight="1">
      <c r="B8801" s="4" t="s">
        <v>36</v>
      </c>
      <c r="C8801" s="4">
        <v>1197831.0</v>
      </c>
      <c r="D8801" s="5">
        <v>44321.0</v>
      </c>
      <c r="E8801" s="4" t="s">
        <v>37</v>
      </c>
      <c r="F8801" s="4" t="s">
        <v>90</v>
      </c>
      <c r="G8801" s="4" t="s">
        <v>91</v>
      </c>
      <c r="H8801" s="6" t="s">
        <v>18</v>
      </c>
      <c r="I8801" s="7">
        <v>14.0</v>
      </c>
      <c r="J8801" s="8">
        <v>210.0</v>
      </c>
      <c r="K8801" s="9">
        <v>2940.0</v>
      </c>
      <c r="L8801" s="9">
        <v>1234.8</v>
      </c>
      <c r="M8801" s="10">
        <v>0.42</v>
      </c>
      <c r="N8801" s="4" t="s">
        <v>30</v>
      </c>
      <c r="O8801" s="4" t="s">
        <v>20</v>
      </c>
      <c r="P8801" s="4" t="s">
        <v>21</v>
      </c>
    </row>
    <row r="8802" ht="14.25" customHeight="1">
      <c r="B8802" s="4" t="s">
        <v>36</v>
      </c>
      <c r="C8802" s="4">
        <v>1197831.0</v>
      </c>
      <c r="D8802" s="5">
        <v>44321.0</v>
      </c>
      <c r="E8802" s="4" t="s">
        <v>37</v>
      </c>
      <c r="F8802" s="4" t="s">
        <v>90</v>
      </c>
      <c r="G8802" s="4" t="s">
        <v>91</v>
      </c>
      <c r="H8802" s="6" t="s">
        <v>22</v>
      </c>
      <c r="I8802" s="7">
        <v>22.0</v>
      </c>
      <c r="J8802" s="8">
        <v>247.0</v>
      </c>
      <c r="K8802" s="9">
        <v>5434.0</v>
      </c>
      <c r="L8802" s="9">
        <v>2227.94</v>
      </c>
      <c r="M8802" s="10">
        <v>0.41</v>
      </c>
      <c r="N8802" s="4" t="s">
        <v>30</v>
      </c>
      <c r="O8802" s="4" t="s">
        <v>23</v>
      </c>
      <c r="P8802" s="4" t="s">
        <v>24</v>
      </c>
    </row>
    <row r="8803" ht="14.25" customHeight="1">
      <c r="B8803" s="4" t="s">
        <v>36</v>
      </c>
      <c r="C8803" s="4">
        <v>1197831.0</v>
      </c>
      <c r="D8803" s="5">
        <v>44321.0</v>
      </c>
      <c r="E8803" s="4" t="s">
        <v>37</v>
      </c>
      <c r="F8803" s="4" t="s">
        <v>90</v>
      </c>
      <c r="G8803" s="4" t="s">
        <v>91</v>
      </c>
      <c r="H8803" s="6" t="s">
        <v>25</v>
      </c>
      <c r="I8803" s="7">
        <v>18.0</v>
      </c>
      <c r="J8803" s="8">
        <v>184.0</v>
      </c>
      <c r="K8803" s="9">
        <v>3312.0</v>
      </c>
      <c r="L8803" s="9">
        <v>1291.6799999999998</v>
      </c>
      <c r="M8803" s="10">
        <v>0.38999999999999996</v>
      </c>
      <c r="N8803" s="4" t="s">
        <v>30</v>
      </c>
      <c r="O8803" s="4" t="s">
        <v>29</v>
      </c>
      <c r="P8803" s="4" t="s">
        <v>24</v>
      </c>
    </row>
    <row r="8804" ht="14.25" customHeight="1">
      <c r="B8804" s="4" t="s">
        <v>36</v>
      </c>
      <c r="C8804" s="4">
        <v>1197831.0</v>
      </c>
      <c r="D8804" s="5">
        <v>44321.0</v>
      </c>
      <c r="E8804" s="4" t="s">
        <v>37</v>
      </c>
      <c r="F8804" s="4" t="s">
        <v>90</v>
      </c>
      <c r="G8804" s="4" t="s">
        <v>91</v>
      </c>
      <c r="H8804" s="6" t="s">
        <v>26</v>
      </c>
      <c r="I8804" s="7">
        <v>24.0</v>
      </c>
      <c r="J8804" s="8">
        <v>155.0</v>
      </c>
      <c r="K8804" s="9">
        <v>3720.0</v>
      </c>
      <c r="L8804" s="9">
        <v>1860.0</v>
      </c>
      <c r="M8804" s="10">
        <v>0.5</v>
      </c>
      <c r="N8804" s="4" t="s">
        <v>30</v>
      </c>
      <c r="O8804" s="4" t="s">
        <v>20</v>
      </c>
      <c r="P8804" s="4" t="s">
        <v>21</v>
      </c>
    </row>
    <row r="8805" ht="14.25" customHeight="1">
      <c r="B8805" s="4" t="s">
        <v>36</v>
      </c>
      <c r="C8805" s="4">
        <v>1197831.0</v>
      </c>
      <c r="D8805" s="5">
        <v>44321.0</v>
      </c>
      <c r="E8805" s="4" t="s">
        <v>37</v>
      </c>
      <c r="F8805" s="4" t="s">
        <v>90</v>
      </c>
      <c r="G8805" s="4" t="s">
        <v>91</v>
      </c>
      <c r="H8805" s="6" t="s">
        <v>27</v>
      </c>
      <c r="I8805" s="7">
        <v>34.0</v>
      </c>
      <c r="J8805" s="8">
        <v>120.0</v>
      </c>
      <c r="K8805" s="9">
        <v>4080.0</v>
      </c>
      <c r="L8805" s="9">
        <v>1428.0</v>
      </c>
      <c r="M8805" s="10">
        <v>0.35</v>
      </c>
      <c r="N8805" s="4" t="s">
        <v>30</v>
      </c>
      <c r="O8805" s="4" t="s">
        <v>23</v>
      </c>
      <c r="P8805" s="4" t="s">
        <v>24</v>
      </c>
    </row>
    <row r="8806" ht="14.25" customHeight="1">
      <c r="B8806" s="4" t="s">
        <v>36</v>
      </c>
      <c r="C8806" s="4">
        <v>1197831.0</v>
      </c>
      <c r="D8806" s="5">
        <v>44321.0</v>
      </c>
      <c r="E8806" s="4" t="s">
        <v>37</v>
      </c>
      <c r="F8806" s="4" t="s">
        <v>90</v>
      </c>
      <c r="G8806" s="4" t="s">
        <v>91</v>
      </c>
      <c r="H8806" s="6" t="s">
        <v>28</v>
      </c>
      <c r="I8806" s="7">
        <v>33.0</v>
      </c>
      <c r="J8806" s="8">
        <v>240.0</v>
      </c>
      <c r="K8806" s="9">
        <v>7920.0</v>
      </c>
      <c r="L8806" s="9">
        <v>4356.0</v>
      </c>
      <c r="M8806" s="10">
        <v>0.55</v>
      </c>
      <c r="N8806" s="4" t="s">
        <v>30</v>
      </c>
      <c r="O8806" s="4" t="s">
        <v>20</v>
      </c>
      <c r="P8806" s="4" t="s">
        <v>24</v>
      </c>
    </row>
    <row r="8807" ht="14.25" customHeight="1">
      <c r="B8807" s="4" t="s">
        <v>36</v>
      </c>
      <c r="C8807" s="4">
        <v>1197831.0</v>
      </c>
      <c r="D8807" s="5">
        <v>44351.0</v>
      </c>
      <c r="E8807" s="4" t="s">
        <v>37</v>
      </c>
      <c r="F8807" s="4" t="s">
        <v>90</v>
      </c>
      <c r="G8807" s="4" t="s">
        <v>91</v>
      </c>
      <c r="H8807" s="6" t="s">
        <v>18</v>
      </c>
      <c r="I8807" s="7">
        <v>31.0</v>
      </c>
      <c r="J8807" s="8">
        <v>233.0</v>
      </c>
      <c r="K8807" s="9">
        <v>7223.0</v>
      </c>
      <c r="L8807" s="9">
        <v>2744.7400000000002</v>
      </c>
      <c r="M8807" s="10">
        <v>0.38</v>
      </c>
      <c r="N8807" s="4" t="s">
        <v>30</v>
      </c>
      <c r="O8807" s="4" t="s">
        <v>23</v>
      </c>
      <c r="P8807" s="4" t="s">
        <v>24</v>
      </c>
    </row>
    <row r="8808" ht="14.25" customHeight="1">
      <c r="B8808" s="4" t="s">
        <v>36</v>
      </c>
      <c r="C8808" s="4">
        <v>1197831.0</v>
      </c>
      <c r="D8808" s="5">
        <v>44351.0</v>
      </c>
      <c r="E8808" s="4" t="s">
        <v>37</v>
      </c>
      <c r="F8808" s="4" t="s">
        <v>90</v>
      </c>
      <c r="G8808" s="4" t="s">
        <v>91</v>
      </c>
      <c r="H8808" s="6" t="s">
        <v>22</v>
      </c>
      <c r="I8808" s="7">
        <v>35.0</v>
      </c>
      <c r="J8808" s="8">
        <v>263.0</v>
      </c>
      <c r="K8808" s="9">
        <v>9205.0</v>
      </c>
      <c r="L8808" s="9">
        <v>3774.0499999999997</v>
      </c>
      <c r="M8808" s="10">
        <v>0.41</v>
      </c>
      <c r="N8808" s="4" t="s">
        <v>30</v>
      </c>
      <c r="O8808" s="4" t="s">
        <v>20</v>
      </c>
      <c r="P8808" s="4" t="s">
        <v>21</v>
      </c>
    </row>
    <row r="8809" ht="14.25" customHeight="1">
      <c r="B8809" s="4" t="s">
        <v>36</v>
      </c>
      <c r="C8809" s="4">
        <v>1197831.0</v>
      </c>
      <c r="D8809" s="5">
        <v>44351.0</v>
      </c>
      <c r="E8809" s="4" t="s">
        <v>37</v>
      </c>
      <c r="F8809" s="4" t="s">
        <v>90</v>
      </c>
      <c r="G8809" s="4" t="s">
        <v>91</v>
      </c>
      <c r="H8809" s="6" t="s">
        <v>25</v>
      </c>
      <c r="I8809" s="7">
        <v>34.0</v>
      </c>
      <c r="J8809" s="8">
        <v>186.0</v>
      </c>
      <c r="K8809" s="9">
        <v>6324.0</v>
      </c>
      <c r="L8809" s="9">
        <v>2592.8399999999997</v>
      </c>
      <c r="M8809" s="10">
        <v>0.41</v>
      </c>
      <c r="N8809" s="4" t="s">
        <v>30</v>
      </c>
      <c r="O8809" s="4" t="s">
        <v>23</v>
      </c>
      <c r="P8809" s="4" t="s">
        <v>21</v>
      </c>
    </row>
    <row r="8810" ht="14.25" customHeight="1">
      <c r="B8810" s="4" t="s">
        <v>36</v>
      </c>
      <c r="C8810" s="4">
        <v>1197831.0</v>
      </c>
      <c r="D8810" s="5">
        <v>44351.0</v>
      </c>
      <c r="E8810" s="4" t="s">
        <v>37</v>
      </c>
      <c r="F8810" s="4" t="s">
        <v>90</v>
      </c>
      <c r="G8810" s="4" t="s">
        <v>91</v>
      </c>
      <c r="H8810" s="6" t="s">
        <v>26</v>
      </c>
      <c r="I8810" s="7">
        <v>33.0</v>
      </c>
      <c r="J8810" s="8">
        <v>187.0</v>
      </c>
      <c r="K8810" s="9">
        <v>6171.0</v>
      </c>
      <c r="L8810" s="9">
        <v>3023.79</v>
      </c>
      <c r="M8810" s="10">
        <v>0.49</v>
      </c>
      <c r="N8810" s="4" t="s">
        <v>30</v>
      </c>
      <c r="O8810" s="4" t="s">
        <v>29</v>
      </c>
      <c r="P8810" s="4" t="s">
        <v>24</v>
      </c>
    </row>
    <row r="8811" ht="14.25" customHeight="1">
      <c r="B8811" s="4" t="s">
        <v>36</v>
      </c>
      <c r="C8811" s="4">
        <v>1197831.0</v>
      </c>
      <c r="D8811" s="5">
        <v>44351.0</v>
      </c>
      <c r="E8811" s="4" t="s">
        <v>37</v>
      </c>
      <c r="F8811" s="4" t="s">
        <v>90</v>
      </c>
      <c r="G8811" s="4" t="s">
        <v>91</v>
      </c>
      <c r="H8811" s="6" t="s">
        <v>27</v>
      </c>
      <c r="I8811" s="7">
        <v>43.0</v>
      </c>
      <c r="J8811" s="8">
        <v>158.0</v>
      </c>
      <c r="K8811" s="9">
        <v>6794.0</v>
      </c>
      <c r="L8811" s="9">
        <v>2309.9599999999996</v>
      </c>
      <c r="M8811" s="10">
        <v>0.33999999999999997</v>
      </c>
      <c r="N8811" s="4" t="s">
        <v>30</v>
      </c>
      <c r="O8811" s="4" t="s">
        <v>20</v>
      </c>
      <c r="P8811" s="4" t="s">
        <v>24</v>
      </c>
    </row>
    <row r="8812" ht="14.25" customHeight="1">
      <c r="B8812" s="4" t="s">
        <v>36</v>
      </c>
      <c r="C8812" s="4">
        <v>1197831.0</v>
      </c>
      <c r="D8812" s="5">
        <v>44351.0</v>
      </c>
      <c r="E8812" s="4" t="s">
        <v>37</v>
      </c>
      <c r="F8812" s="4" t="s">
        <v>90</v>
      </c>
      <c r="G8812" s="4" t="s">
        <v>91</v>
      </c>
      <c r="H8812" s="6" t="s">
        <v>28</v>
      </c>
      <c r="I8812" s="7">
        <v>39.0</v>
      </c>
      <c r="J8812" s="8">
        <v>248.0</v>
      </c>
      <c r="K8812" s="9">
        <v>9672.0</v>
      </c>
      <c r="L8812" s="9">
        <v>5319.6</v>
      </c>
      <c r="M8812" s="10">
        <v>0.55</v>
      </c>
      <c r="N8812" s="4" t="s">
        <v>30</v>
      </c>
      <c r="O8812" s="4" t="s">
        <v>29</v>
      </c>
      <c r="P8812" s="4" t="s">
        <v>21</v>
      </c>
    </row>
    <row r="8813" ht="14.25" customHeight="1">
      <c r="B8813" s="4" t="s">
        <v>36</v>
      </c>
      <c r="C8813" s="4">
        <v>1197831.0</v>
      </c>
      <c r="D8813" s="5">
        <v>44383.0</v>
      </c>
      <c r="E8813" s="4" t="s">
        <v>37</v>
      </c>
      <c r="F8813" s="4" t="s">
        <v>90</v>
      </c>
      <c r="G8813" s="4" t="s">
        <v>91</v>
      </c>
      <c r="H8813" s="6" t="s">
        <v>18</v>
      </c>
      <c r="I8813" s="7">
        <v>35.0</v>
      </c>
      <c r="J8813" s="8">
        <v>264.0</v>
      </c>
      <c r="K8813" s="9">
        <v>9240.0</v>
      </c>
      <c r="L8813" s="9">
        <v>4250.4</v>
      </c>
      <c r="M8813" s="10">
        <v>0.45999999999999996</v>
      </c>
      <c r="N8813" s="4" t="s">
        <v>30</v>
      </c>
      <c r="O8813" s="4" t="s">
        <v>29</v>
      </c>
      <c r="P8813" s="4" t="s">
        <v>21</v>
      </c>
    </row>
    <row r="8814" ht="14.25" customHeight="1">
      <c r="B8814" s="4" t="s">
        <v>36</v>
      </c>
      <c r="C8814" s="4">
        <v>1197831.0</v>
      </c>
      <c r="D8814" s="5">
        <v>44383.0</v>
      </c>
      <c r="E8814" s="4" t="s">
        <v>37</v>
      </c>
      <c r="F8814" s="4" t="s">
        <v>90</v>
      </c>
      <c r="G8814" s="4" t="s">
        <v>91</v>
      </c>
      <c r="H8814" s="6" t="s">
        <v>22</v>
      </c>
      <c r="I8814" s="7">
        <v>40.0</v>
      </c>
      <c r="J8814" s="8">
        <v>271.0</v>
      </c>
      <c r="K8814" s="9">
        <v>10840.0</v>
      </c>
      <c r="L8814" s="9">
        <v>4661.199999999999</v>
      </c>
      <c r="M8814" s="10">
        <v>0.42999999999999994</v>
      </c>
      <c r="N8814" s="4" t="s">
        <v>30</v>
      </c>
      <c r="O8814" s="4" t="s">
        <v>23</v>
      </c>
      <c r="P8814" s="4" t="s">
        <v>24</v>
      </c>
    </row>
    <row r="8815" ht="14.25" customHeight="1">
      <c r="B8815" s="4" t="s">
        <v>36</v>
      </c>
      <c r="C8815" s="4">
        <v>1197831.0</v>
      </c>
      <c r="D8815" s="5">
        <v>44383.0</v>
      </c>
      <c r="E8815" s="4" t="s">
        <v>37</v>
      </c>
      <c r="F8815" s="4" t="s">
        <v>90</v>
      </c>
      <c r="G8815" s="4" t="s">
        <v>91</v>
      </c>
      <c r="H8815" s="6" t="s">
        <v>25</v>
      </c>
      <c r="I8815" s="7">
        <v>34.0</v>
      </c>
      <c r="J8815" s="8">
        <v>278.0</v>
      </c>
      <c r="K8815" s="9">
        <v>9452.0</v>
      </c>
      <c r="L8815" s="9">
        <v>3969.8399999999997</v>
      </c>
      <c r="M8815" s="10">
        <v>0.42</v>
      </c>
      <c r="N8815" s="4" t="s">
        <v>30</v>
      </c>
      <c r="O8815" s="4" t="s">
        <v>29</v>
      </c>
      <c r="P8815" s="4" t="s">
        <v>24</v>
      </c>
    </row>
    <row r="8816" ht="14.25" customHeight="1">
      <c r="B8816" s="4" t="s">
        <v>36</v>
      </c>
      <c r="C8816" s="4">
        <v>1197831.0</v>
      </c>
      <c r="D8816" s="5">
        <v>44383.0</v>
      </c>
      <c r="E8816" s="4" t="s">
        <v>37</v>
      </c>
      <c r="F8816" s="4" t="s">
        <v>90</v>
      </c>
      <c r="G8816" s="4" t="s">
        <v>91</v>
      </c>
      <c r="H8816" s="6" t="s">
        <v>26</v>
      </c>
      <c r="I8816" s="7">
        <v>38.0</v>
      </c>
      <c r="J8816" s="8">
        <v>158.0</v>
      </c>
      <c r="K8816" s="9">
        <v>6004.0</v>
      </c>
      <c r="L8816" s="9">
        <v>3182.1200000000003</v>
      </c>
      <c r="M8816" s="10">
        <v>0.53</v>
      </c>
      <c r="N8816" s="4" t="s">
        <v>30</v>
      </c>
      <c r="O8816" s="4" t="s">
        <v>23</v>
      </c>
      <c r="P8816" s="4" t="s">
        <v>24</v>
      </c>
    </row>
    <row r="8817" ht="14.25" customHeight="1">
      <c r="B8817" s="4" t="s">
        <v>36</v>
      </c>
      <c r="C8817" s="4">
        <v>1197831.0</v>
      </c>
      <c r="D8817" s="5">
        <v>44383.0</v>
      </c>
      <c r="E8817" s="4" t="s">
        <v>37</v>
      </c>
      <c r="F8817" s="4" t="s">
        <v>90</v>
      </c>
      <c r="G8817" s="4" t="s">
        <v>91</v>
      </c>
      <c r="H8817" s="6" t="s">
        <v>27</v>
      </c>
      <c r="I8817" s="7">
        <v>43.0</v>
      </c>
      <c r="J8817" s="8">
        <v>173.0</v>
      </c>
      <c r="K8817" s="9">
        <v>7439.0</v>
      </c>
      <c r="L8817" s="9">
        <v>2975.6</v>
      </c>
      <c r="M8817" s="10">
        <v>0.39999999999999997</v>
      </c>
      <c r="N8817" s="4" t="s">
        <v>30</v>
      </c>
      <c r="O8817" s="4" t="s">
        <v>29</v>
      </c>
      <c r="P8817" s="4" t="s">
        <v>24</v>
      </c>
    </row>
    <row r="8818" ht="14.25" customHeight="1">
      <c r="B8818" s="4" t="s">
        <v>15</v>
      </c>
      <c r="C8818" s="4">
        <v>1197831.0</v>
      </c>
      <c r="D8818" s="5">
        <v>44383.0</v>
      </c>
      <c r="E8818" s="4" t="s">
        <v>37</v>
      </c>
      <c r="F8818" s="4" t="s">
        <v>90</v>
      </c>
      <c r="G8818" s="4" t="s">
        <v>91</v>
      </c>
      <c r="H8818" s="6" t="s">
        <v>28</v>
      </c>
      <c r="I8818" s="7">
        <v>51.0</v>
      </c>
      <c r="J8818" s="8">
        <v>264.0</v>
      </c>
      <c r="K8818" s="9">
        <v>13464.0</v>
      </c>
      <c r="L8818" s="9">
        <v>7943.760000000001</v>
      </c>
      <c r="M8818" s="10">
        <v>0.5900000000000001</v>
      </c>
      <c r="N8818" s="4" t="s">
        <v>30</v>
      </c>
      <c r="O8818" s="4" t="s">
        <v>23</v>
      </c>
      <c r="P8818" s="4" t="s">
        <v>24</v>
      </c>
    </row>
    <row r="8819" ht="14.25" customHeight="1">
      <c r="B8819" s="4" t="s">
        <v>15</v>
      </c>
      <c r="C8819" s="4">
        <v>1197831.0</v>
      </c>
      <c r="D8819" s="5">
        <v>44416.0</v>
      </c>
      <c r="E8819" s="4" t="s">
        <v>37</v>
      </c>
      <c r="F8819" s="4" t="s">
        <v>90</v>
      </c>
      <c r="G8819" s="4" t="s">
        <v>91</v>
      </c>
      <c r="H8819" s="6" t="s">
        <v>18</v>
      </c>
      <c r="I8819" s="7">
        <v>38.0</v>
      </c>
      <c r="J8819" s="8">
        <v>233.0</v>
      </c>
      <c r="K8819" s="9">
        <v>8854.0</v>
      </c>
      <c r="L8819" s="9">
        <v>3718.68</v>
      </c>
      <c r="M8819" s="10">
        <v>0.42</v>
      </c>
      <c r="N8819" s="4" t="s">
        <v>30</v>
      </c>
      <c r="O8819" s="4" t="s">
        <v>20</v>
      </c>
      <c r="P8819" s="4" t="s">
        <v>24</v>
      </c>
    </row>
    <row r="8820" ht="14.25" customHeight="1">
      <c r="B8820" s="4" t="s">
        <v>15</v>
      </c>
      <c r="C8820" s="4">
        <v>1197831.0</v>
      </c>
      <c r="D8820" s="5">
        <v>44416.0</v>
      </c>
      <c r="E8820" s="4" t="s">
        <v>37</v>
      </c>
      <c r="F8820" s="4" t="s">
        <v>90</v>
      </c>
      <c r="G8820" s="4" t="s">
        <v>91</v>
      </c>
      <c r="H8820" s="6" t="s">
        <v>22</v>
      </c>
      <c r="I8820" s="7">
        <v>37.0</v>
      </c>
      <c r="J8820" s="8">
        <v>255.0</v>
      </c>
      <c r="K8820" s="9">
        <v>9435.0</v>
      </c>
      <c r="L8820" s="9">
        <v>4057.0499999999993</v>
      </c>
      <c r="M8820" s="10">
        <v>0.42999999999999994</v>
      </c>
      <c r="N8820" s="4" t="s">
        <v>30</v>
      </c>
      <c r="O8820" s="4" t="s">
        <v>29</v>
      </c>
      <c r="P8820" s="4" t="s">
        <v>24</v>
      </c>
    </row>
    <row r="8821" ht="14.25" customHeight="1">
      <c r="B8821" s="4" t="s">
        <v>15</v>
      </c>
      <c r="C8821" s="4">
        <v>1197831.0</v>
      </c>
      <c r="D8821" s="5">
        <v>44416.0</v>
      </c>
      <c r="E8821" s="4" t="s">
        <v>37</v>
      </c>
      <c r="F8821" s="4" t="s">
        <v>90</v>
      </c>
      <c r="G8821" s="4" t="s">
        <v>91</v>
      </c>
      <c r="H8821" s="6" t="s">
        <v>25</v>
      </c>
      <c r="I8821" s="7">
        <v>39.0</v>
      </c>
      <c r="J8821" s="8">
        <v>305.0</v>
      </c>
      <c r="K8821" s="9">
        <v>11895.0</v>
      </c>
      <c r="L8821" s="9">
        <v>5114.849999999999</v>
      </c>
      <c r="M8821" s="10">
        <v>0.42999999999999994</v>
      </c>
      <c r="N8821" s="4" t="s">
        <v>30</v>
      </c>
      <c r="O8821" s="4" t="s">
        <v>23</v>
      </c>
      <c r="P8821" s="4" t="s">
        <v>21</v>
      </c>
    </row>
    <row r="8822" ht="14.25" customHeight="1">
      <c r="B8822" s="4" t="s">
        <v>15</v>
      </c>
      <c r="C8822" s="4">
        <v>1197831.0</v>
      </c>
      <c r="D8822" s="5">
        <v>44416.0</v>
      </c>
      <c r="E8822" s="4" t="s">
        <v>37</v>
      </c>
      <c r="F8822" s="4" t="s">
        <v>90</v>
      </c>
      <c r="G8822" s="4" t="s">
        <v>91</v>
      </c>
      <c r="H8822" s="6" t="s">
        <v>26</v>
      </c>
      <c r="I8822" s="7">
        <v>33.0</v>
      </c>
      <c r="J8822" s="8">
        <v>162.0</v>
      </c>
      <c r="K8822" s="9">
        <v>5346.0</v>
      </c>
      <c r="L8822" s="9">
        <v>2940.3</v>
      </c>
      <c r="M8822" s="10">
        <v>0.55</v>
      </c>
      <c r="N8822" s="4" t="s">
        <v>30</v>
      </c>
      <c r="O8822" s="4" t="s">
        <v>20</v>
      </c>
      <c r="P8822" s="4" t="s">
        <v>24</v>
      </c>
    </row>
    <row r="8823" ht="14.25" customHeight="1">
      <c r="B8823" s="4" t="s">
        <v>32</v>
      </c>
      <c r="C8823" s="4">
        <v>1197831.0</v>
      </c>
      <c r="D8823" s="5">
        <v>44416.0</v>
      </c>
      <c r="E8823" s="4" t="s">
        <v>37</v>
      </c>
      <c r="F8823" s="4" t="s">
        <v>90</v>
      </c>
      <c r="G8823" s="4" t="s">
        <v>91</v>
      </c>
      <c r="H8823" s="6" t="s">
        <v>27</v>
      </c>
      <c r="I8823" s="7">
        <v>39.0</v>
      </c>
      <c r="J8823" s="8">
        <v>166.0</v>
      </c>
      <c r="K8823" s="9">
        <v>6474.0</v>
      </c>
      <c r="L8823" s="9">
        <v>2719.08</v>
      </c>
      <c r="M8823" s="10">
        <v>0.42</v>
      </c>
      <c r="N8823" s="4" t="s">
        <v>30</v>
      </c>
      <c r="O8823" s="4" t="s">
        <v>20</v>
      </c>
      <c r="P8823" s="4" t="s">
        <v>21</v>
      </c>
    </row>
    <row r="8824" ht="14.25" customHeight="1">
      <c r="B8824" s="4" t="s">
        <v>32</v>
      </c>
      <c r="C8824" s="4">
        <v>1197831.0</v>
      </c>
      <c r="D8824" s="5">
        <v>44416.0</v>
      </c>
      <c r="E8824" s="4" t="s">
        <v>37</v>
      </c>
      <c r="F8824" s="4" t="s">
        <v>90</v>
      </c>
      <c r="G8824" s="4" t="s">
        <v>91</v>
      </c>
      <c r="H8824" s="6" t="s">
        <v>28</v>
      </c>
      <c r="I8824" s="7">
        <v>44.0</v>
      </c>
      <c r="J8824" s="8">
        <v>239.0</v>
      </c>
      <c r="K8824" s="9">
        <v>10516.0</v>
      </c>
      <c r="L8824" s="9">
        <v>6414.760000000001</v>
      </c>
      <c r="M8824" s="10">
        <v>0.6100000000000001</v>
      </c>
      <c r="N8824" s="4" t="s">
        <v>30</v>
      </c>
      <c r="O8824" s="4" t="s">
        <v>29</v>
      </c>
      <c r="P8824" s="4" t="s">
        <v>21</v>
      </c>
    </row>
    <row r="8825" ht="14.25" customHeight="1">
      <c r="B8825" s="4" t="s">
        <v>32</v>
      </c>
      <c r="C8825" s="4">
        <v>1197831.0</v>
      </c>
      <c r="D8825" s="5">
        <v>44444.0</v>
      </c>
      <c r="E8825" s="4" t="s">
        <v>37</v>
      </c>
      <c r="F8825" s="4" t="s">
        <v>90</v>
      </c>
      <c r="G8825" s="4" t="s">
        <v>91</v>
      </c>
      <c r="H8825" s="6" t="s">
        <v>18</v>
      </c>
      <c r="I8825" s="7">
        <v>41.0</v>
      </c>
      <c r="J8825" s="8">
        <v>230.0</v>
      </c>
      <c r="K8825" s="9">
        <v>9430.0</v>
      </c>
      <c r="L8825" s="9">
        <v>4337.799999999999</v>
      </c>
      <c r="M8825" s="10">
        <v>0.45999999999999996</v>
      </c>
      <c r="N8825" s="4" t="s">
        <v>30</v>
      </c>
      <c r="O8825" s="4" t="s">
        <v>29</v>
      </c>
      <c r="P8825" s="4" t="s">
        <v>24</v>
      </c>
    </row>
    <row r="8826" ht="14.25" customHeight="1">
      <c r="B8826" s="4" t="s">
        <v>32</v>
      </c>
      <c r="C8826" s="4">
        <v>1197831.0</v>
      </c>
      <c r="D8826" s="5">
        <v>44444.0</v>
      </c>
      <c r="E8826" s="4" t="s">
        <v>37</v>
      </c>
      <c r="F8826" s="4" t="s">
        <v>90</v>
      </c>
      <c r="G8826" s="4" t="s">
        <v>91</v>
      </c>
      <c r="H8826" s="6" t="s">
        <v>22</v>
      </c>
      <c r="I8826" s="7">
        <v>38.0</v>
      </c>
      <c r="J8826" s="8">
        <v>219.0</v>
      </c>
      <c r="K8826" s="9">
        <v>8322.0</v>
      </c>
      <c r="L8826" s="9">
        <v>3578.4599999999996</v>
      </c>
      <c r="M8826" s="10">
        <v>0.42999999999999994</v>
      </c>
      <c r="N8826" s="4" t="s">
        <v>30</v>
      </c>
      <c r="O8826" s="4" t="s">
        <v>23</v>
      </c>
      <c r="P8826" s="4" t="s">
        <v>21</v>
      </c>
    </row>
    <row r="8827" ht="14.25" customHeight="1">
      <c r="B8827" s="4" t="s">
        <v>32</v>
      </c>
      <c r="C8827" s="4">
        <v>1197831.0</v>
      </c>
      <c r="D8827" s="5">
        <v>44444.0</v>
      </c>
      <c r="E8827" s="4" t="s">
        <v>37</v>
      </c>
      <c r="F8827" s="4" t="s">
        <v>90</v>
      </c>
      <c r="G8827" s="4" t="s">
        <v>91</v>
      </c>
      <c r="H8827" s="6" t="s">
        <v>25</v>
      </c>
      <c r="I8827" s="7">
        <v>43.0</v>
      </c>
      <c r="J8827" s="8">
        <v>203.0</v>
      </c>
      <c r="K8827" s="9">
        <v>8729.0</v>
      </c>
      <c r="L8827" s="9">
        <v>3928.0499999999997</v>
      </c>
      <c r="M8827" s="10">
        <v>0.44999999999999996</v>
      </c>
      <c r="N8827" s="4" t="s">
        <v>30</v>
      </c>
      <c r="O8827" s="4" t="s">
        <v>23</v>
      </c>
      <c r="P8827" s="4" t="s">
        <v>21</v>
      </c>
    </row>
    <row r="8828" ht="14.25" customHeight="1">
      <c r="B8828" s="4" t="s">
        <v>32</v>
      </c>
      <c r="C8828" s="4">
        <v>1197831.0</v>
      </c>
      <c r="D8828" s="5">
        <v>44444.0</v>
      </c>
      <c r="E8828" s="4" t="s">
        <v>37</v>
      </c>
      <c r="F8828" s="4" t="s">
        <v>90</v>
      </c>
      <c r="G8828" s="4" t="s">
        <v>91</v>
      </c>
      <c r="H8828" s="6" t="s">
        <v>26</v>
      </c>
      <c r="I8828" s="7">
        <v>40.0</v>
      </c>
      <c r="J8828" s="8">
        <v>136.0</v>
      </c>
      <c r="K8828" s="9">
        <v>5440.0</v>
      </c>
      <c r="L8828" s="9">
        <v>2992.0000000000005</v>
      </c>
      <c r="M8828" s="10">
        <v>0.55</v>
      </c>
      <c r="N8828" s="4" t="s">
        <v>30</v>
      </c>
      <c r="O8828" s="4" t="s">
        <v>20</v>
      </c>
      <c r="P8828" s="4" t="s">
        <v>24</v>
      </c>
    </row>
    <row r="8829" ht="14.25" customHeight="1">
      <c r="B8829" s="4" t="s">
        <v>32</v>
      </c>
      <c r="C8829" s="4">
        <v>1197831.0</v>
      </c>
      <c r="D8829" s="5">
        <v>44444.0</v>
      </c>
      <c r="E8829" s="4" t="s">
        <v>37</v>
      </c>
      <c r="F8829" s="4" t="s">
        <v>90</v>
      </c>
      <c r="G8829" s="4" t="s">
        <v>91</v>
      </c>
      <c r="H8829" s="6" t="s">
        <v>27</v>
      </c>
      <c r="I8829" s="7">
        <v>42.0</v>
      </c>
      <c r="J8829" s="8">
        <v>140.0</v>
      </c>
      <c r="K8829" s="9">
        <v>5880.0</v>
      </c>
      <c r="L8829" s="9">
        <v>2410.7999999999997</v>
      </c>
      <c r="M8829" s="10">
        <v>0.41</v>
      </c>
      <c r="N8829" s="4" t="s">
        <v>30</v>
      </c>
      <c r="O8829" s="4" t="s">
        <v>29</v>
      </c>
      <c r="P8829" s="4" t="s">
        <v>21</v>
      </c>
    </row>
    <row r="8830" ht="14.25" customHeight="1">
      <c r="B8830" s="4" t="s">
        <v>32</v>
      </c>
      <c r="C8830" s="4">
        <v>1197831.0</v>
      </c>
      <c r="D8830" s="5">
        <v>44444.0</v>
      </c>
      <c r="E8830" s="4" t="s">
        <v>37</v>
      </c>
      <c r="F8830" s="4" t="s">
        <v>90</v>
      </c>
      <c r="G8830" s="4" t="s">
        <v>91</v>
      </c>
      <c r="H8830" s="6" t="s">
        <v>28</v>
      </c>
      <c r="I8830" s="7">
        <v>36.0</v>
      </c>
      <c r="J8830" s="8">
        <v>200.0</v>
      </c>
      <c r="K8830" s="9">
        <v>7200.0</v>
      </c>
      <c r="L8830" s="9">
        <v>4176.000000000001</v>
      </c>
      <c r="M8830" s="10">
        <v>0.5800000000000001</v>
      </c>
      <c r="N8830" s="4" t="s">
        <v>30</v>
      </c>
      <c r="O8830" s="4" t="s">
        <v>23</v>
      </c>
      <c r="P8830" s="4" t="s">
        <v>24</v>
      </c>
    </row>
    <row r="8831" ht="14.25" customHeight="1">
      <c r="B8831" s="4" t="s">
        <v>32</v>
      </c>
      <c r="C8831" s="4">
        <v>1197831.0</v>
      </c>
      <c r="D8831" s="5">
        <v>44473.0</v>
      </c>
      <c r="E8831" s="4" t="s">
        <v>37</v>
      </c>
      <c r="F8831" s="4" t="s">
        <v>90</v>
      </c>
      <c r="G8831" s="4" t="s">
        <v>91</v>
      </c>
      <c r="H8831" s="6" t="s">
        <v>18</v>
      </c>
      <c r="I8831" s="7">
        <v>30.0</v>
      </c>
      <c r="J8831" s="8">
        <v>201.0</v>
      </c>
      <c r="K8831" s="9">
        <v>6030.0</v>
      </c>
      <c r="L8831" s="9">
        <v>2773.7999999999997</v>
      </c>
      <c r="M8831" s="10">
        <v>0.45999999999999996</v>
      </c>
      <c r="N8831" s="4" t="s">
        <v>30</v>
      </c>
      <c r="O8831" s="4" t="s">
        <v>23</v>
      </c>
      <c r="P8831" s="4" t="s">
        <v>21</v>
      </c>
    </row>
    <row r="8832" ht="14.25" customHeight="1">
      <c r="B8832" s="4" t="s">
        <v>32</v>
      </c>
      <c r="C8832" s="4">
        <v>1197831.0</v>
      </c>
      <c r="D8832" s="5">
        <v>44473.0</v>
      </c>
      <c r="E8832" s="4" t="s">
        <v>37</v>
      </c>
      <c r="F8832" s="4" t="s">
        <v>90</v>
      </c>
      <c r="G8832" s="4" t="s">
        <v>91</v>
      </c>
      <c r="H8832" s="6" t="s">
        <v>22</v>
      </c>
      <c r="I8832" s="7">
        <v>27.0</v>
      </c>
      <c r="J8832" s="8">
        <v>190.0</v>
      </c>
      <c r="K8832" s="9">
        <v>5130.0</v>
      </c>
      <c r="L8832" s="9">
        <v>2205.8999999999996</v>
      </c>
      <c r="M8832" s="10">
        <v>0.42999999999999994</v>
      </c>
      <c r="N8832" s="4" t="s">
        <v>30</v>
      </c>
      <c r="O8832" s="4" t="s">
        <v>23</v>
      </c>
      <c r="P8832" s="4" t="s">
        <v>21</v>
      </c>
    </row>
    <row r="8833" ht="14.25" customHeight="1">
      <c r="B8833" s="4" t="s">
        <v>32</v>
      </c>
      <c r="C8833" s="4">
        <v>1197831.0</v>
      </c>
      <c r="D8833" s="5">
        <v>44473.0</v>
      </c>
      <c r="E8833" s="4" t="s">
        <v>37</v>
      </c>
      <c r="F8833" s="4" t="s">
        <v>90</v>
      </c>
      <c r="G8833" s="4" t="s">
        <v>91</v>
      </c>
      <c r="H8833" s="6" t="s">
        <v>25</v>
      </c>
      <c r="I8833" s="7">
        <v>31.0</v>
      </c>
      <c r="J8833" s="8">
        <v>179.0</v>
      </c>
      <c r="K8833" s="9">
        <v>5549.0</v>
      </c>
      <c r="L8833" s="9">
        <v>2330.58</v>
      </c>
      <c r="M8833" s="10">
        <v>0.42</v>
      </c>
      <c r="N8833" s="4" t="s">
        <v>30</v>
      </c>
      <c r="O8833" s="4" t="s">
        <v>29</v>
      </c>
      <c r="P8833" s="4" t="s">
        <v>24</v>
      </c>
    </row>
    <row r="8834" ht="14.25" customHeight="1">
      <c r="B8834" s="4" t="s">
        <v>32</v>
      </c>
      <c r="C8834" s="4">
        <v>1197831.0</v>
      </c>
      <c r="D8834" s="5">
        <v>44473.0</v>
      </c>
      <c r="E8834" s="4" t="s">
        <v>37</v>
      </c>
      <c r="F8834" s="4" t="s">
        <v>90</v>
      </c>
      <c r="G8834" s="4" t="s">
        <v>91</v>
      </c>
      <c r="H8834" s="6" t="s">
        <v>26</v>
      </c>
      <c r="I8834" s="7">
        <v>35.0</v>
      </c>
      <c r="J8834" s="8">
        <v>116.0</v>
      </c>
      <c r="K8834" s="9">
        <v>4060.0</v>
      </c>
      <c r="L8834" s="9">
        <v>2151.8</v>
      </c>
      <c r="M8834" s="10">
        <v>0.53</v>
      </c>
      <c r="N8834" s="4" t="s">
        <v>30</v>
      </c>
      <c r="O8834" s="4" t="s">
        <v>23</v>
      </c>
      <c r="P8834" s="4" t="s">
        <v>21</v>
      </c>
    </row>
    <row r="8835" ht="14.25" customHeight="1">
      <c r="B8835" s="4" t="s">
        <v>32</v>
      </c>
      <c r="C8835" s="4">
        <v>1197831.0</v>
      </c>
      <c r="D8835" s="5">
        <v>44473.0</v>
      </c>
      <c r="E8835" s="4" t="s">
        <v>37</v>
      </c>
      <c r="F8835" s="4" t="s">
        <v>90</v>
      </c>
      <c r="G8835" s="4" t="s">
        <v>91</v>
      </c>
      <c r="H8835" s="6" t="s">
        <v>27</v>
      </c>
      <c r="I8835" s="7">
        <v>25.0</v>
      </c>
      <c r="J8835" s="8">
        <v>123.0</v>
      </c>
      <c r="K8835" s="9">
        <v>3075.0</v>
      </c>
      <c r="L8835" s="9">
        <v>1199.2499999999998</v>
      </c>
      <c r="M8835" s="10">
        <v>0.38999999999999996</v>
      </c>
      <c r="N8835" s="4" t="s">
        <v>30</v>
      </c>
      <c r="O8835" s="4" t="s">
        <v>20</v>
      </c>
      <c r="P8835" s="4" t="s">
        <v>24</v>
      </c>
    </row>
    <row r="8836" ht="14.25" customHeight="1">
      <c r="B8836" s="4" t="s">
        <v>32</v>
      </c>
      <c r="C8836" s="4">
        <v>1197831.0</v>
      </c>
      <c r="D8836" s="5">
        <v>44473.0</v>
      </c>
      <c r="E8836" s="4" t="s">
        <v>37</v>
      </c>
      <c r="F8836" s="4" t="s">
        <v>90</v>
      </c>
      <c r="G8836" s="4" t="s">
        <v>91</v>
      </c>
      <c r="H8836" s="6" t="s">
        <v>28</v>
      </c>
      <c r="I8836" s="7">
        <v>34.0</v>
      </c>
      <c r="J8836" s="8">
        <v>179.0</v>
      </c>
      <c r="K8836" s="9">
        <v>6086.0</v>
      </c>
      <c r="L8836" s="9">
        <v>3590.7400000000007</v>
      </c>
      <c r="M8836" s="10">
        <v>0.5900000000000001</v>
      </c>
      <c r="N8836" s="4" t="s">
        <v>30</v>
      </c>
      <c r="O8836" s="4" t="s">
        <v>20</v>
      </c>
      <c r="P8836" s="4" t="s">
        <v>24</v>
      </c>
    </row>
    <row r="8837" ht="14.25" customHeight="1">
      <c r="B8837" s="4" t="s">
        <v>32</v>
      </c>
      <c r="C8837" s="4">
        <v>1197831.0</v>
      </c>
      <c r="D8837" s="5">
        <v>44505.0</v>
      </c>
      <c r="E8837" s="4" t="s">
        <v>37</v>
      </c>
      <c r="F8837" s="4" t="s">
        <v>90</v>
      </c>
      <c r="G8837" s="4" t="s">
        <v>91</v>
      </c>
      <c r="H8837" s="6" t="s">
        <v>18</v>
      </c>
      <c r="I8837" s="7">
        <v>27.0</v>
      </c>
      <c r="J8837" s="8">
        <v>203.0</v>
      </c>
      <c r="K8837" s="9">
        <v>5481.0</v>
      </c>
      <c r="L8837" s="9">
        <v>2521.2599999999998</v>
      </c>
      <c r="M8837" s="10">
        <v>0.45999999999999996</v>
      </c>
      <c r="N8837" s="4" t="s">
        <v>30</v>
      </c>
      <c r="O8837" s="4" t="s">
        <v>20</v>
      </c>
      <c r="P8837" s="4" t="s">
        <v>21</v>
      </c>
    </row>
    <row r="8838" ht="14.25" customHeight="1">
      <c r="B8838" s="4" t="s">
        <v>32</v>
      </c>
      <c r="C8838" s="4">
        <v>1197831.0</v>
      </c>
      <c r="D8838" s="5">
        <v>44505.0</v>
      </c>
      <c r="E8838" s="4" t="s">
        <v>37</v>
      </c>
      <c r="F8838" s="4" t="s">
        <v>90</v>
      </c>
      <c r="G8838" s="4" t="s">
        <v>91</v>
      </c>
      <c r="H8838" s="6" t="s">
        <v>22</v>
      </c>
      <c r="I8838" s="7">
        <v>28.0</v>
      </c>
      <c r="J8838" s="8">
        <v>223.0</v>
      </c>
      <c r="K8838" s="9">
        <v>6244.0</v>
      </c>
      <c r="L8838" s="9">
        <v>2684.9199999999996</v>
      </c>
      <c r="M8838" s="10">
        <v>0.42999999999999994</v>
      </c>
      <c r="N8838" s="4" t="s">
        <v>30</v>
      </c>
      <c r="O8838" s="4" t="s">
        <v>29</v>
      </c>
      <c r="P8838" s="4" t="s">
        <v>21</v>
      </c>
    </row>
    <row r="8839" ht="14.25" customHeight="1">
      <c r="B8839" s="4" t="s">
        <v>32</v>
      </c>
      <c r="C8839" s="4">
        <v>1197831.0</v>
      </c>
      <c r="D8839" s="5">
        <v>44505.0</v>
      </c>
      <c r="E8839" s="4" t="s">
        <v>37</v>
      </c>
      <c r="F8839" s="4" t="s">
        <v>90</v>
      </c>
      <c r="G8839" s="4" t="s">
        <v>91</v>
      </c>
      <c r="H8839" s="6" t="s">
        <v>25</v>
      </c>
      <c r="I8839" s="7">
        <v>42.0</v>
      </c>
      <c r="J8839" s="8">
        <v>210.0</v>
      </c>
      <c r="K8839" s="9">
        <v>8820.0</v>
      </c>
      <c r="L8839" s="9">
        <v>3704.3999999999996</v>
      </c>
      <c r="M8839" s="10">
        <v>0.42</v>
      </c>
      <c r="N8839" s="4" t="s">
        <v>30</v>
      </c>
      <c r="O8839" s="4" t="s">
        <v>23</v>
      </c>
      <c r="P8839" s="4" t="s">
        <v>21</v>
      </c>
    </row>
    <row r="8840" ht="14.25" customHeight="1">
      <c r="B8840" s="4" t="s">
        <v>32</v>
      </c>
      <c r="C8840" s="4">
        <v>1197831.0</v>
      </c>
      <c r="D8840" s="5">
        <v>44505.0</v>
      </c>
      <c r="E8840" s="4" t="s">
        <v>37</v>
      </c>
      <c r="F8840" s="4" t="s">
        <v>90</v>
      </c>
      <c r="G8840" s="4" t="s">
        <v>91</v>
      </c>
      <c r="H8840" s="6" t="s">
        <v>26</v>
      </c>
      <c r="I8840" s="7">
        <v>43.0</v>
      </c>
      <c r="J8840" s="8">
        <v>158.0</v>
      </c>
      <c r="K8840" s="9">
        <v>6794.0</v>
      </c>
      <c r="L8840" s="9">
        <v>3532.88</v>
      </c>
      <c r="M8840" s="10">
        <v>0.52</v>
      </c>
      <c r="N8840" s="4" t="s">
        <v>30</v>
      </c>
      <c r="O8840" s="4" t="s">
        <v>23</v>
      </c>
      <c r="P8840" s="4" t="s">
        <v>21</v>
      </c>
    </row>
    <row r="8841" ht="14.25" customHeight="1">
      <c r="B8841" s="4" t="s">
        <v>32</v>
      </c>
      <c r="C8841" s="4">
        <v>1197831.0</v>
      </c>
      <c r="D8841" s="5">
        <v>44505.0</v>
      </c>
      <c r="E8841" s="4" t="s">
        <v>37</v>
      </c>
      <c r="F8841" s="4" t="s">
        <v>90</v>
      </c>
      <c r="G8841" s="4" t="s">
        <v>91</v>
      </c>
      <c r="H8841" s="6" t="s">
        <v>27</v>
      </c>
      <c r="I8841" s="7">
        <v>41.0</v>
      </c>
      <c r="J8841" s="8">
        <v>149.0</v>
      </c>
      <c r="K8841" s="9">
        <v>6109.0</v>
      </c>
      <c r="L8841" s="9">
        <v>2321.42</v>
      </c>
      <c r="M8841" s="10">
        <v>0.38</v>
      </c>
      <c r="N8841" s="4" t="s">
        <v>30</v>
      </c>
      <c r="O8841" s="4" t="s">
        <v>20</v>
      </c>
      <c r="P8841" s="4" t="s">
        <v>21</v>
      </c>
    </row>
    <row r="8842" ht="14.25" customHeight="1">
      <c r="B8842" s="4" t="s">
        <v>32</v>
      </c>
      <c r="C8842" s="4">
        <v>1197831.0</v>
      </c>
      <c r="D8842" s="5">
        <v>44505.0</v>
      </c>
      <c r="E8842" s="4" t="s">
        <v>37</v>
      </c>
      <c r="F8842" s="4" t="s">
        <v>90</v>
      </c>
      <c r="G8842" s="4" t="s">
        <v>91</v>
      </c>
      <c r="H8842" s="6" t="s">
        <v>28</v>
      </c>
      <c r="I8842" s="7">
        <v>51.0</v>
      </c>
      <c r="J8842" s="8">
        <v>194.0</v>
      </c>
      <c r="K8842" s="9">
        <v>9894.0</v>
      </c>
      <c r="L8842" s="9">
        <v>5837.460000000001</v>
      </c>
      <c r="M8842" s="10">
        <v>0.5900000000000001</v>
      </c>
      <c r="N8842" s="4" t="s">
        <v>30</v>
      </c>
      <c r="O8842" s="4" t="s">
        <v>29</v>
      </c>
      <c r="P8842" s="4" t="s">
        <v>21</v>
      </c>
    </row>
    <row r="8843" ht="14.25" customHeight="1">
      <c r="B8843" s="4" t="s">
        <v>15</v>
      </c>
      <c r="C8843" s="4">
        <v>1197831.0</v>
      </c>
      <c r="D8843" s="5">
        <v>44534.0</v>
      </c>
      <c r="E8843" s="4" t="s">
        <v>37</v>
      </c>
      <c r="F8843" s="4" t="s">
        <v>90</v>
      </c>
      <c r="G8843" s="4" t="s">
        <v>91</v>
      </c>
      <c r="H8843" s="6" t="s">
        <v>18</v>
      </c>
      <c r="I8843" s="7">
        <v>40.0</v>
      </c>
      <c r="J8843" s="8">
        <v>240.0</v>
      </c>
      <c r="K8843" s="9">
        <v>9600.0</v>
      </c>
      <c r="L8843" s="9">
        <v>4320.0</v>
      </c>
      <c r="M8843" s="10">
        <v>0.44999999999999996</v>
      </c>
      <c r="N8843" s="4" t="s">
        <v>30</v>
      </c>
      <c r="O8843" s="4" t="s">
        <v>29</v>
      </c>
      <c r="P8843" s="4" t="s">
        <v>21</v>
      </c>
    </row>
    <row r="8844" ht="14.25" customHeight="1">
      <c r="B8844" s="4" t="s">
        <v>15</v>
      </c>
      <c r="C8844" s="4">
        <v>1197831.0</v>
      </c>
      <c r="D8844" s="5">
        <v>44534.0</v>
      </c>
      <c r="E8844" s="4" t="s">
        <v>37</v>
      </c>
      <c r="F8844" s="4" t="s">
        <v>90</v>
      </c>
      <c r="G8844" s="4" t="s">
        <v>91</v>
      </c>
      <c r="H8844" s="6" t="s">
        <v>22</v>
      </c>
      <c r="I8844" s="7">
        <v>41.0</v>
      </c>
      <c r="J8844" s="8">
        <v>240.0</v>
      </c>
      <c r="K8844" s="9">
        <v>9840.0</v>
      </c>
      <c r="L8844" s="9">
        <v>4526.4</v>
      </c>
      <c r="M8844" s="10">
        <v>0.45999999999999996</v>
      </c>
      <c r="N8844" s="4" t="s">
        <v>30</v>
      </c>
      <c r="O8844" s="4" t="s">
        <v>29</v>
      </c>
      <c r="P8844" s="4" t="s">
        <v>21</v>
      </c>
    </row>
    <row r="8845" ht="14.25" customHeight="1">
      <c r="B8845" s="4" t="s">
        <v>15</v>
      </c>
      <c r="C8845" s="4">
        <v>1197831.0</v>
      </c>
      <c r="D8845" s="5">
        <v>44534.0</v>
      </c>
      <c r="E8845" s="4" t="s">
        <v>37</v>
      </c>
      <c r="F8845" s="4" t="s">
        <v>90</v>
      </c>
      <c r="G8845" s="4" t="s">
        <v>91</v>
      </c>
      <c r="H8845" s="6" t="s">
        <v>25</v>
      </c>
      <c r="I8845" s="7">
        <v>47.0</v>
      </c>
      <c r="J8845" s="8">
        <v>223.0</v>
      </c>
      <c r="K8845" s="9">
        <v>10481.0</v>
      </c>
      <c r="L8845" s="9">
        <v>4611.639999999999</v>
      </c>
      <c r="M8845" s="10">
        <v>0.43999999999999995</v>
      </c>
      <c r="N8845" s="4" t="s">
        <v>30</v>
      </c>
      <c r="O8845" s="4" t="s">
        <v>29</v>
      </c>
      <c r="P8845" s="4" t="s">
        <v>21</v>
      </c>
    </row>
    <row r="8846" ht="14.25" customHeight="1">
      <c r="B8846" s="4" t="s">
        <v>15</v>
      </c>
      <c r="C8846" s="4">
        <v>1197831.0</v>
      </c>
      <c r="D8846" s="5">
        <v>44534.0</v>
      </c>
      <c r="E8846" s="4" t="s">
        <v>37</v>
      </c>
      <c r="F8846" s="4" t="s">
        <v>90</v>
      </c>
      <c r="G8846" s="4" t="s">
        <v>91</v>
      </c>
      <c r="H8846" s="6" t="s">
        <v>26</v>
      </c>
      <c r="I8846" s="7">
        <v>44.0</v>
      </c>
      <c r="J8846" s="8">
        <v>184.0</v>
      </c>
      <c r="K8846" s="9">
        <v>8096.0</v>
      </c>
      <c r="L8846" s="9">
        <v>4209.92</v>
      </c>
      <c r="M8846" s="10">
        <v>0.52</v>
      </c>
      <c r="N8846" s="4" t="s">
        <v>30</v>
      </c>
      <c r="O8846" s="4" t="s">
        <v>23</v>
      </c>
      <c r="P8846" s="4" t="s">
        <v>24</v>
      </c>
    </row>
    <row r="8847" ht="14.25" customHeight="1">
      <c r="B8847" s="4" t="s">
        <v>15</v>
      </c>
      <c r="C8847" s="4">
        <v>1197831.0</v>
      </c>
      <c r="D8847" s="5">
        <v>44534.0</v>
      </c>
      <c r="E8847" s="4" t="s">
        <v>37</v>
      </c>
      <c r="F8847" s="4" t="s">
        <v>90</v>
      </c>
      <c r="G8847" s="4" t="s">
        <v>91</v>
      </c>
      <c r="H8847" s="6" t="s">
        <v>27</v>
      </c>
      <c r="I8847" s="7">
        <v>43.0</v>
      </c>
      <c r="J8847" s="8">
        <v>147.0</v>
      </c>
      <c r="K8847" s="9">
        <v>6321.0</v>
      </c>
      <c r="L8847" s="9">
        <v>2591.6099999999997</v>
      </c>
      <c r="M8847" s="10">
        <v>0.41</v>
      </c>
      <c r="N8847" s="4" t="s">
        <v>30</v>
      </c>
      <c r="O8847" s="4" t="s">
        <v>29</v>
      </c>
      <c r="P8847" s="4" t="s">
        <v>21</v>
      </c>
    </row>
    <row r="8848" ht="14.25" customHeight="1">
      <c r="B8848" s="4" t="s">
        <v>15</v>
      </c>
      <c r="C8848" s="4">
        <v>1197831.0</v>
      </c>
      <c r="D8848" s="5">
        <v>44534.0</v>
      </c>
      <c r="E8848" s="4" t="s">
        <v>37</v>
      </c>
      <c r="F8848" s="4" t="s">
        <v>90</v>
      </c>
      <c r="G8848" s="4" t="s">
        <v>91</v>
      </c>
      <c r="H8848" s="6" t="s">
        <v>28</v>
      </c>
      <c r="I8848" s="7">
        <v>47.0</v>
      </c>
      <c r="J8848" s="8">
        <v>232.0</v>
      </c>
      <c r="K8848" s="9">
        <v>10904.0</v>
      </c>
      <c r="L8848" s="9">
        <v>6651.440000000001</v>
      </c>
      <c r="M8848" s="10">
        <v>0.6100000000000001</v>
      </c>
      <c r="N8848" s="4" t="s">
        <v>30</v>
      </c>
      <c r="O8848" s="4" t="s">
        <v>29</v>
      </c>
      <c r="P8848" s="4" t="s">
        <v>21</v>
      </c>
    </row>
    <row r="8849" ht="14.25" customHeight="1">
      <c r="B8849" s="4" t="s">
        <v>15</v>
      </c>
      <c r="C8849" s="4">
        <v>1128299.0</v>
      </c>
      <c r="D8849" s="5">
        <v>44219.0</v>
      </c>
      <c r="E8849" s="4" t="s">
        <v>37</v>
      </c>
      <c r="F8849" s="4" t="s">
        <v>90</v>
      </c>
      <c r="G8849" s="4" t="s">
        <v>91</v>
      </c>
      <c r="H8849" s="6" t="s">
        <v>18</v>
      </c>
      <c r="I8849" s="7">
        <v>23.0</v>
      </c>
      <c r="J8849" s="8">
        <v>136.0</v>
      </c>
      <c r="K8849" s="9">
        <v>3128.0</v>
      </c>
      <c r="L8849" s="9">
        <v>1251.1999999999998</v>
      </c>
      <c r="M8849" s="10">
        <v>0.39999999999999997</v>
      </c>
      <c r="N8849" s="4" t="s">
        <v>30</v>
      </c>
      <c r="O8849" s="4" t="s">
        <v>23</v>
      </c>
      <c r="P8849" s="4" t="s">
        <v>24</v>
      </c>
    </row>
    <row r="8850" ht="14.25" customHeight="1">
      <c r="B8850" s="4" t="s">
        <v>15</v>
      </c>
      <c r="C8850" s="4">
        <v>1128299.0</v>
      </c>
      <c r="D8850" s="5">
        <v>44219.0</v>
      </c>
      <c r="E8850" s="4" t="s">
        <v>37</v>
      </c>
      <c r="F8850" s="4" t="s">
        <v>90</v>
      </c>
      <c r="G8850" s="4" t="s">
        <v>91</v>
      </c>
      <c r="H8850" s="6" t="s">
        <v>22</v>
      </c>
      <c r="I8850" s="7">
        <v>30.0</v>
      </c>
      <c r="J8850" s="8">
        <v>140.0</v>
      </c>
      <c r="K8850" s="9">
        <v>4200.0</v>
      </c>
      <c r="L8850" s="9">
        <v>1806.0000000000002</v>
      </c>
      <c r="M8850" s="10">
        <v>0.43000000000000005</v>
      </c>
      <c r="N8850" s="4" t="s">
        <v>30</v>
      </c>
      <c r="O8850" s="4" t="s">
        <v>23</v>
      </c>
      <c r="P8850" s="4" t="s">
        <v>21</v>
      </c>
    </row>
    <row r="8851" ht="14.25" customHeight="1">
      <c r="B8851" s="4" t="s">
        <v>15</v>
      </c>
      <c r="C8851" s="4">
        <v>1128299.0</v>
      </c>
      <c r="D8851" s="5">
        <v>44219.0</v>
      </c>
      <c r="E8851" s="4" t="s">
        <v>37</v>
      </c>
      <c r="F8851" s="4" t="s">
        <v>90</v>
      </c>
      <c r="G8851" s="4" t="s">
        <v>91</v>
      </c>
      <c r="H8851" s="6" t="s">
        <v>25</v>
      </c>
      <c r="I8851" s="7">
        <v>31.0</v>
      </c>
      <c r="J8851" s="8">
        <v>145.0</v>
      </c>
      <c r="K8851" s="9">
        <v>4495.0</v>
      </c>
      <c r="L8851" s="9">
        <v>1753.0499999999997</v>
      </c>
      <c r="M8851" s="10">
        <v>0.38999999999999996</v>
      </c>
      <c r="N8851" s="4" t="s">
        <v>30</v>
      </c>
      <c r="O8851" s="4" t="s">
        <v>20</v>
      </c>
      <c r="P8851" s="4" t="s">
        <v>24</v>
      </c>
    </row>
    <row r="8852" ht="14.25" customHeight="1">
      <c r="B8852" s="4" t="s">
        <v>15</v>
      </c>
      <c r="C8852" s="4">
        <v>1128299.0</v>
      </c>
      <c r="D8852" s="5">
        <v>44219.0</v>
      </c>
      <c r="E8852" s="4" t="s">
        <v>37</v>
      </c>
      <c r="F8852" s="4" t="s">
        <v>90</v>
      </c>
      <c r="G8852" s="4" t="s">
        <v>91</v>
      </c>
      <c r="H8852" s="6" t="s">
        <v>26</v>
      </c>
      <c r="I8852" s="7">
        <v>30.0</v>
      </c>
      <c r="J8852" s="8">
        <v>88.0</v>
      </c>
      <c r="K8852" s="9">
        <v>2640.0</v>
      </c>
      <c r="L8852" s="9">
        <v>976.8</v>
      </c>
      <c r="M8852" s="10">
        <v>0.37</v>
      </c>
      <c r="N8852" s="4" t="s">
        <v>30</v>
      </c>
      <c r="O8852" s="4" t="s">
        <v>23</v>
      </c>
      <c r="P8852" s="4" t="s">
        <v>24</v>
      </c>
    </row>
    <row r="8853" ht="14.25" customHeight="1">
      <c r="B8853" s="4" t="s">
        <v>15</v>
      </c>
      <c r="C8853" s="4">
        <v>1128299.0</v>
      </c>
      <c r="D8853" s="5">
        <v>44219.0</v>
      </c>
      <c r="E8853" s="4" t="s">
        <v>37</v>
      </c>
      <c r="F8853" s="4" t="s">
        <v>90</v>
      </c>
      <c r="G8853" s="4" t="s">
        <v>91</v>
      </c>
      <c r="H8853" s="6" t="s">
        <v>27</v>
      </c>
      <c r="I8853" s="7">
        <v>35.0</v>
      </c>
      <c r="J8853" s="8">
        <v>68.0</v>
      </c>
      <c r="K8853" s="9">
        <v>2380.0</v>
      </c>
      <c r="L8853" s="9">
        <v>809.1999999999999</v>
      </c>
      <c r="M8853" s="10">
        <v>0.33999999999999997</v>
      </c>
      <c r="N8853" s="4" t="s">
        <v>30</v>
      </c>
      <c r="O8853" s="4" t="s">
        <v>23</v>
      </c>
      <c r="P8853" s="4" t="s">
        <v>24</v>
      </c>
    </row>
    <row r="8854" ht="14.25" customHeight="1">
      <c r="B8854" s="4" t="s">
        <v>15</v>
      </c>
      <c r="C8854" s="4">
        <v>1128299.0</v>
      </c>
      <c r="D8854" s="5">
        <v>44219.0</v>
      </c>
      <c r="E8854" s="4" t="s">
        <v>37</v>
      </c>
      <c r="F8854" s="4" t="s">
        <v>90</v>
      </c>
      <c r="G8854" s="4" t="s">
        <v>91</v>
      </c>
      <c r="H8854" s="6" t="s">
        <v>28</v>
      </c>
      <c r="I8854" s="7">
        <v>27.0</v>
      </c>
      <c r="J8854" s="8">
        <v>140.0</v>
      </c>
      <c r="K8854" s="9">
        <v>3780.0</v>
      </c>
      <c r="L8854" s="9">
        <v>1020.6</v>
      </c>
      <c r="M8854" s="10">
        <v>0.27</v>
      </c>
      <c r="N8854" s="4" t="s">
        <v>30</v>
      </c>
      <c r="O8854" s="4" t="s">
        <v>20</v>
      </c>
      <c r="P8854" s="4" t="s">
        <v>21</v>
      </c>
    </row>
    <row r="8855" ht="14.25" customHeight="1">
      <c r="B8855" s="4" t="s">
        <v>15</v>
      </c>
      <c r="C8855" s="4">
        <v>1128299.0</v>
      </c>
      <c r="D8855" s="5">
        <v>44250.0</v>
      </c>
      <c r="E8855" s="4" t="s">
        <v>37</v>
      </c>
      <c r="F8855" s="4" t="s">
        <v>90</v>
      </c>
      <c r="G8855" s="4" t="s">
        <v>91</v>
      </c>
      <c r="H8855" s="6" t="s">
        <v>18</v>
      </c>
      <c r="I8855" s="7">
        <v>21.0</v>
      </c>
      <c r="J8855" s="8">
        <v>162.0</v>
      </c>
      <c r="K8855" s="9">
        <v>3402.0</v>
      </c>
      <c r="L8855" s="9">
        <v>1258.74</v>
      </c>
      <c r="M8855" s="10">
        <v>0.37</v>
      </c>
      <c r="N8855" s="4" t="s">
        <v>30</v>
      </c>
      <c r="O8855" s="4" t="s">
        <v>20</v>
      </c>
      <c r="P8855" s="4" t="s">
        <v>21</v>
      </c>
    </row>
    <row r="8856" ht="14.25" customHeight="1">
      <c r="B8856" s="4" t="s">
        <v>15</v>
      </c>
      <c r="C8856" s="4">
        <v>1128299.0</v>
      </c>
      <c r="D8856" s="5">
        <v>44250.0</v>
      </c>
      <c r="E8856" s="4" t="s">
        <v>37</v>
      </c>
      <c r="F8856" s="4" t="s">
        <v>90</v>
      </c>
      <c r="G8856" s="4" t="s">
        <v>91</v>
      </c>
      <c r="H8856" s="6" t="s">
        <v>22</v>
      </c>
      <c r="I8856" s="7">
        <v>28.0</v>
      </c>
      <c r="J8856" s="8">
        <v>128.0</v>
      </c>
      <c r="K8856" s="9">
        <v>3584.0</v>
      </c>
      <c r="L8856" s="9">
        <v>1541.1200000000001</v>
      </c>
      <c r="M8856" s="10">
        <v>0.43000000000000005</v>
      </c>
      <c r="N8856" s="4" t="s">
        <v>30</v>
      </c>
      <c r="O8856" s="4" t="s">
        <v>23</v>
      </c>
      <c r="P8856" s="4" t="s">
        <v>21</v>
      </c>
    </row>
    <row r="8857" ht="14.25" customHeight="1">
      <c r="B8857" s="4" t="s">
        <v>15</v>
      </c>
      <c r="C8857" s="4">
        <v>1128299.0</v>
      </c>
      <c r="D8857" s="5">
        <v>44250.0</v>
      </c>
      <c r="E8857" s="4" t="s">
        <v>37</v>
      </c>
      <c r="F8857" s="4" t="s">
        <v>90</v>
      </c>
      <c r="G8857" s="4" t="s">
        <v>91</v>
      </c>
      <c r="H8857" s="6" t="s">
        <v>25</v>
      </c>
      <c r="I8857" s="7">
        <v>28.0</v>
      </c>
      <c r="J8857" s="8">
        <v>124.0</v>
      </c>
      <c r="K8857" s="9">
        <v>3472.0</v>
      </c>
      <c r="L8857" s="9">
        <v>1458.24</v>
      </c>
      <c r="M8857" s="10">
        <v>0.42</v>
      </c>
      <c r="N8857" s="4" t="s">
        <v>30</v>
      </c>
      <c r="O8857" s="4" t="s">
        <v>23</v>
      </c>
      <c r="P8857" s="4" t="s">
        <v>24</v>
      </c>
    </row>
    <row r="8858" ht="14.25" customHeight="1">
      <c r="B8858" s="4" t="s">
        <v>15</v>
      </c>
      <c r="C8858" s="4">
        <v>1128299.0</v>
      </c>
      <c r="D8858" s="5">
        <v>44250.0</v>
      </c>
      <c r="E8858" s="4" t="s">
        <v>37</v>
      </c>
      <c r="F8858" s="4" t="s">
        <v>92</v>
      </c>
      <c r="G8858" s="4" t="s">
        <v>93</v>
      </c>
      <c r="H8858" s="6" t="s">
        <v>26</v>
      </c>
      <c r="I8858" s="7">
        <v>26.0</v>
      </c>
      <c r="J8858" s="8">
        <v>68.0</v>
      </c>
      <c r="K8858" s="9">
        <v>1768.0</v>
      </c>
      <c r="L8858" s="9">
        <v>742.56</v>
      </c>
      <c r="M8858" s="10">
        <v>0.42</v>
      </c>
      <c r="N8858" s="4" t="s">
        <v>30</v>
      </c>
      <c r="O8858" s="4" t="s">
        <v>20</v>
      </c>
      <c r="P8858" s="4" t="s">
        <v>24</v>
      </c>
    </row>
    <row r="8859" ht="14.25" customHeight="1">
      <c r="B8859" s="4" t="s">
        <v>15</v>
      </c>
      <c r="C8859" s="4">
        <v>1128299.0</v>
      </c>
      <c r="D8859" s="5">
        <v>44250.0</v>
      </c>
      <c r="E8859" s="4" t="s">
        <v>37</v>
      </c>
      <c r="F8859" s="4" t="s">
        <v>92</v>
      </c>
      <c r="G8859" s="4" t="s">
        <v>93</v>
      </c>
      <c r="H8859" s="6" t="s">
        <v>27</v>
      </c>
      <c r="I8859" s="7">
        <v>36.0</v>
      </c>
      <c r="J8859" s="8">
        <v>51.0</v>
      </c>
      <c r="K8859" s="9">
        <v>1836.0</v>
      </c>
      <c r="L8859" s="9">
        <v>679.3199999999999</v>
      </c>
      <c r="M8859" s="10">
        <v>0.37</v>
      </c>
      <c r="N8859" s="4" t="s">
        <v>30</v>
      </c>
      <c r="O8859" s="4" t="s">
        <v>20</v>
      </c>
      <c r="P8859" s="4" t="s">
        <v>24</v>
      </c>
    </row>
    <row r="8860" ht="14.25" customHeight="1">
      <c r="B8860" s="4" t="s">
        <v>15</v>
      </c>
      <c r="C8860" s="4">
        <v>1128299.0</v>
      </c>
      <c r="D8860" s="5">
        <v>44250.0</v>
      </c>
      <c r="E8860" s="4" t="s">
        <v>37</v>
      </c>
      <c r="F8860" s="4" t="s">
        <v>92</v>
      </c>
      <c r="G8860" s="4" t="s">
        <v>93</v>
      </c>
      <c r="H8860" s="6" t="s">
        <v>28</v>
      </c>
      <c r="I8860" s="7">
        <v>31.0</v>
      </c>
      <c r="J8860" s="8">
        <v>116.0</v>
      </c>
      <c r="K8860" s="9">
        <v>3596.0</v>
      </c>
      <c r="L8860" s="9">
        <v>970.9200000000001</v>
      </c>
      <c r="M8860" s="10">
        <v>0.27</v>
      </c>
      <c r="N8860" s="4" t="s">
        <v>30</v>
      </c>
      <c r="O8860" s="4" t="s">
        <v>23</v>
      </c>
      <c r="P8860" s="4" t="s">
        <v>21</v>
      </c>
    </row>
    <row r="8861" ht="14.25" customHeight="1">
      <c r="B8861" s="4" t="s">
        <v>15</v>
      </c>
      <c r="C8861" s="4">
        <v>1128299.0</v>
      </c>
      <c r="D8861" s="5">
        <v>44277.0</v>
      </c>
      <c r="E8861" s="4" t="s">
        <v>37</v>
      </c>
      <c r="F8861" s="4" t="s">
        <v>92</v>
      </c>
      <c r="G8861" s="4" t="s">
        <v>93</v>
      </c>
      <c r="H8861" s="6" t="s">
        <v>18</v>
      </c>
      <c r="I8861" s="7">
        <v>29.0</v>
      </c>
      <c r="J8861" s="8">
        <v>160.0</v>
      </c>
      <c r="K8861" s="9">
        <v>4640.0</v>
      </c>
      <c r="L8861" s="9">
        <v>1855.9999999999998</v>
      </c>
      <c r="M8861" s="10">
        <v>0.39999999999999997</v>
      </c>
      <c r="N8861" s="4" t="s">
        <v>30</v>
      </c>
      <c r="O8861" s="4" t="s">
        <v>20</v>
      </c>
      <c r="P8861" s="4" t="s">
        <v>21</v>
      </c>
    </row>
    <row r="8862" ht="14.25" customHeight="1">
      <c r="B8862" s="4" t="s">
        <v>15</v>
      </c>
      <c r="C8862" s="4">
        <v>1128299.0</v>
      </c>
      <c r="D8862" s="5">
        <v>44277.0</v>
      </c>
      <c r="E8862" s="4" t="s">
        <v>37</v>
      </c>
      <c r="F8862" s="4" t="s">
        <v>92</v>
      </c>
      <c r="G8862" s="4" t="s">
        <v>93</v>
      </c>
      <c r="H8862" s="6" t="s">
        <v>22</v>
      </c>
      <c r="I8862" s="7">
        <v>38.0</v>
      </c>
      <c r="J8862" s="8">
        <v>116.0</v>
      </c>
      <c r="K8862" s="9">
        <v>4408.0</v>
      </c>
      <c r="L8862" s="9">
        <v>1939.52</v>
      </c>
      <c r="M8862" s="10">
        <v>0.44</v>
      </c>
      <c r="N8862" s="4" t="s">
        <v>30</v>
      </c>
      <c r="O8862" s="4" t="s">
        <v>20</v>
      </c>
      <c r="P8862" s="4" t="s">
        <v>24</v>
      </c>
    </row>
    <row r="8863" ht="14.25" customHeight="1">
      <c r="B8863" s="4" t="s">
        <v>15</v>
      </c>
      <c r="C8863" s="4">
        <v>1128299.0</v>
      </c>
      <c r="D8863" s="5">
        <v>44277.0</v>
      </c>
      <c r="E8863" s="4" t="s">
        <v>37</v>
      </c>
      <c r="F8863" s="4" t="s">
        <v>92</v>
      </c>
      <c r="G8863" s="4" t="s">
        <v>93</v>
      </c>
      <c r="H8863" s="6" t="s">
        <v>25</v>
      </c>
      <c r="I8863" s="7">
        <v>37.0</v>
      </c>
      <c r="J8863" s="8">
        <v>119.0</v>
      </c>
      <c r="K8863" s="9">
        <v>4403.0</v>
      </c>
      <c r="L8863" s="9">
        <v>1805.2299999999998</v>
      </c>
      <c r="M8863" s="10">
        <v>0.41</v>
      </c>
      <c r="N8863" s="4" t="s">
        <v>30</v>
      </c>
      <c r="O8863" s="4" t="s">
        <v>20</v>
      </c>
      <c r="P8863" s="4" t="s">
        <v>21</v>
      </c>
    </row>
    <row r="8864" ht="14.25" customHeight="1">
      <c r="B8864" s="4" t="s">
        <v>15</v>
      </c>
      <c r="C8864" s="4">
        <v>1128299.0</v>
      </c>
      <c r="D8864" s="5">
        <v>44277.0</v>
      </c>
      <c r="E8864" s="4" t="s">
        <v>37</v>
      </c>
      <c r="F8864" s="4" t="s">
        <v>92</v>
      </c>
      <c r="G8864" s="4" t="s">
        <v>93</v>
      </c>
      <c r="H8864" s="6" t="s">
        <v>26</v>
      </c>
      <c r="I8864" s="7">
        <v>38.0</v>
      </c>
      <c r="J8864" s="8">
        <v>68.0</v>
      </c>
      <c r="K8864" s="9">
        <v>2584.0</v>
      </c>
      <c r="L8864" s="9">
        <v>956.08</v>
      </c>
      <c r="M8864" s="10">
        <v>0.37</v>
      </c>
      <c r="N8864" s="4" t="s">
        <v>30</v>
      </c>
      <c r="O8864" s="4" t="s">
        <v>20</v>
      </c>
      <c r="P8864" s="4" t="s">
        <v>24</v>
      </c>
    </row>
    <row r="8865" ht="14.25" customHeight="1">
      <c r="B8865" s="4" t="s">
        <v>15</v>
      </c>
      <c r="C8865" s="4">
        <v>1128299.0</v>
      </c>
      <c r="D8865" s="5">
        <v>44277.0</v>
      </c>
      <c r="E8865" s="4" t="s">
        <v>37</v>
      </c>
      <c r="F8865" s="4" t="s">
        <v>92</v>
      </c>
      <c r="G8865" s="4" t="s">
        <v>93</v>
      </c>
      <c r="H8865" s="6" t="s">
        <v>27</v>
      </c>
      <c r="I8865" s="7">
        <v>41.0</v>
      </c>
      <c r="J8865" s="8">
        <v>39.0</v>
      </c>
      <c r="K8865" s="9">
        <v>1599.0</v>
      </c>
      <c r="L8865" s="9">
        <v>511.68</v>
      </c>
      <c r="M8865" s="10">
        <v>0.32</v>
      </c>
      <c r="N8865" s="4" t="s">
        <v>30</v>
      </c>
      <c r="O8865" s="4" t="s">
        <v>23</v>
      </c>
      <c r="P8865" s="4" t="s">
        <v>21</v>
      </c>
    </row>
    <row r="8866" ht="14.25" customHeight="1">
      <c r="B8866" s="4" t="s">
        <v>15</v>
      </c>
      <c r="C8866" s="4">
        <v>1128299.0</v>
      </c>
      <c r="D8866" s="5">
        <v>44277.0</v>
      </c>
      <c r="E8866" s="4" t="s">
        <v>37</v>
      </c>
      <c r="F8866" s="4" t="s">
        <v>92</v>
      </c>
      <c r="G8866" s="4" t="s">
        <v>93</v>
      </c>
      <c r="H8866" s="6" t="s">
        <v>28</v>
      </c>
      <c r="I8866" s="7">
        <v>37.0</v>
      </c>
      <c r="J8866" s="8">
        <v>107.0</v>
      </c>
      <c r="K8866" s="9">
        <v>3959.0</v>
      </c>
      <c r="L8866" s="9">
        <v>1068.93</v>
      </c>
      <c r="M8866" s="10">
        <v>0.27</v>
      </c>
      <c r="N8866" s="4" t="s">
        <v>30</v>
      </c>
      <c r="O8866" s="4" t="s">
        <v>20</v>
      </c>
      <c r="P8866" s="4" t="s">
        <v>21</v>
      </c>
    </row>
    <row r="8867" ht="14.25" customHeight="1">
      <c r="B8867" s="4" t="s">
        <v>15</v>
      </c>
      <c r="C8867" s="4">
        <v>1128299.0</v>
      </c>
      <c r="D8867" s="5">
        <v>44309.0</v>
      </c>
      <c r="E8867" s="4" t="s">
        <v>37</v>
      </c>
      <c r="F8867" s="4" t="s">
        <v>92</v>
      </c>
      <c r="G8867" s="4" t="s">
        <v>93</v>
      </c>
      <c r="H8867" s="6" t="s">
        <v>18</v>
      </c>
      <c r="I8867" s="7">
        <v>40.0</v>
      </c>
      <c r="J8867" s="8">
        <v>175.0</v>
      </c>
      <c r="K8867" s="9">
        <v>7000.0</v>
      </c>
      <c r="L8867" s="9">
        <v>2660.0</v>
      </c>
      <c r="M8867" s="10">
        <v>0.38</v>
      </c>
      <c r="N8867" s="4" t="s">
        <v>30</v>
      </c>
      <c r="O8867" s="4" t="s">
        <v>20</v>
      </c>
      <c r="P8867" s="4" t="s">
        <v>24</v>
      </c>
    </row>
    <row r="8868" ht="14.25" customHeight="1">
      <c r="B8868" s="4" t="s">
        <v>15</v>
      </c>
      <c r="C8868" s="4">
        <v>1128299.0</v>
      </c>
      <c r="D8868" s="5">
        <v>44309.0</v>
      </c>
      <c r="E8868" s="4" t="s">
        <v>37</v>
      </c>
      <c r="F8868" s="4" t="s">
        <v>92</v>
      </c>
      <c r="G8868" s="4" t="s">
        <v>93</v>
      </c>
      <c r="H8868" s="6" t="s">
        <v>22</v>
      </c>
      <c r="I8868" s="7">
        <v>37.0</v>
      </c>
      <c r="J8868" s="8">
        <v>90.0</v>
      </c>
      <c r="K8868" s="9">
        <v>3330.0</v>
      </c>
      <c r="L8868" s="9">
        <v>1465.2</v>
      </c>
      <c r="M8868" s="10">
        <v>0.44</v>
      </c>
      <c r="N8868" s="4" t="s">
        <v>30</v>
      </c>
      <c r="O8868" s="4" t="s">
        <v>23</v>
      </c>
      <c r="P8868" s="4" t="s">
        <v>24</v>
      </c>
    </row>
    <row r="8869" ht="14.25" customHeight="1">
      <c r="B8869" s="4" t="s">
        <v>15</v>
      </c>
      <c r="C8869" s="4">
        <v>1128299.0</v>
      </c>
      <c r="D8869" s="5">
        <v>44309.0</v>
      </c>
      <c r="E8869" s="4" t="s">
        <v>37</v>
      </c>
      <c r="F8869" s="4" t="s">
        <v>92</v>
      </c>
      <c r="G8869" s="4" t="s">
        <v>93</v>
      </c>
      <c r="H8869" s="6" t="s">
        <v>25</v>
      </c>
      <c r="I8869" s="7">
        <v>42.0</v>
      </c>
      <c r="J8869" s="8">
        <v>123.0</v>
      </c>
      <c r="K8869" s="9">
        <v>5166.0</v>
      </c>
      <c r="L8869" s="9">
        <v>1911.42</v>
      </c>
      <c r="M8869" s="10">
        <v>0.37</v>
      </c>
      <c r="N8869" s="4" t="s">
        <v>30</v>
      </c>
      <c r="O8869" s="4" t="s">
        <v>20</v>
      </c>
      <c r="P8869" s="4" t="s">
        <v>21</v>
      </c>
    </row>
    <row r="8870" ht="14.25" customHeight="1">
      <c r="B8870" s="4" t="s">
        <v>15</v>
      </c>
      <c r="C8870" s="4">
        <v>1128299.0</v>
      </c>
      <c r="D8870" s="5">
        <v>44309.0</v>
      </c>
      <c r="E8870" s="4" t="s">
        <v>37</v>
      </c>
      <c r="F8870" s="4" t="s">
        <v>92</v>
      </c>
      <c r="G8870" s="4" t="s">
        <v>93</v>
      </c>
      <c r="H8870" s="6" t="s">
        <v>26</v>
      </c>
      <c r="I8870" s="7">
        <v>40.0</v>
      </c>
      <c r="J8870" s="8">
        <v>78.0</v>
      </c>
      <c r="K8870" s="9">
        <v>3120.0</v>
      </c>
      <c r="L8870" s="9">
        <v>1248.0</v>
      </c>
      <c r="M8870" s="10">
        <v>0.39999999999999997</v>
      </c>
      <c r="N8870" s="4" t="s">
        <v>30</v>
      </c>
      <c r="O8870" s="4" t="s">
        <v>29</v>
      </c>
      <c r="P8870" s="4" t="s">
        <v>24</v>
      </c>
    </row>
    <row r="8871" ht="14.25" customHeight="1">
      <c r="B8871" s="4" t="s">
        <v>15</v>
      </c>
      <c r="C8871" s="4">
        <v>1128299.0</v>
      </c>
      <c r="D8871" s="5">
        <v>44309.0</v>
      </c>
      <c r="E8871" s="4" t="s">
        <v>37</v>
      </c>
      <c r="F8871" s="4" t="s">
        <v>92</v>
      </c>
      <c r="G8871" s="4" t="s">
        <v>93</v>
      </c>
      <c r="H8871" s="6" t="s">
        <v>27</v>
      </c>
      <c r="I8871" s="7">
        <v>43.0</v>
      </c>
      <c r="J8871" s="8">
        <v>47.0</v>
      </c>
      <c r="K8871" s="9">
        <v>2021.0</v>
      </c>
      <c r="L8871" s="9">
        <v>687.14</v>
      </c>
      <c r="M8871" s="10">
        <v>0.33999999999999997</v>
      </c>
      <c r="N8871" s="4" t="s">
        <v>30</v>
      </c>
      <c r="O8871" s="4" t="s">
        <v>20</v>
      </c>
      <c r="P8871" s="4" t="s">
        <v>24</v>
      </c>
    </row>
    <row r="8872" ht="14.25" customHeight="1">
      <c r="B8872" s="4" t="s">
        <v>15</v>
      </c>
      <c r="C8872" s="4">
        <v>1128299.0</v>
      </c>
      <c r="D8872" s="5">
        <v>44309.0</v>
      </c>
      <c r="E8872" s="4" t="s">
        <v>37</v>
      </c>
      <c r="F8872" s="4" t="s">
        <v>92</v>
      </c>
      <c r="G8872" s="4" t="s">
        <v>93</v>
      </c>
      <c r="H8872" s="6" t="s">
        <v>28</v>
      </c>
      <c r="I8872" s="7">
        <v>49.0</v>
      </c>
      <c r="J8872" s="8">
        <v>111.0</v>
      </c>
      <c r="K8872" s="9">
        <v>5439.0</v>
      </c>
      <c r="L8872" s="9">
        <v>1631.7</v>
      </c>
      <c r="M8872" s="10">
        <v>0.3</v>
      </c>
      <c r="N8872" s="4" t="s">
        <v>30</v>
      </c>
      <c r="O8872" s="4" t="s">
        <v>29</v>
      </c>
      <c r="P8872" s="4" t="s">
        <v>21</v>
      </c>
    </row>
    <row r="8873" ht="14.25" customHeight="1">
      <c r="B8873" s="4" t="s">
        <v>15</v>
      </c>
      <c r="C8873" s="4">
        <v>1128299.0</v>
      </c>
      <c r="D8873" s="5">
        <v>44340.0</v>
      </c>
      <c r="E8873" s="4" t="s">
        <v>37</v>
      </c>
      <c r="F8873" s="4" t="s">
        <v>92</v>
      </c>
      <c r="G8873" s="4" t="s">
        <v>93</v>
      </c>
      <c r="H8873" s="6" t="s">
        <v>18</v>
      </c>
      <c r="I8873" s="7">
        <v>38.0</v>
      </c>
      <c r="J8873" s="8">
        <v>184.0</v>
      </c>
      <c r="K8873" s="9">
        <v>6992.0</v>
      </c>
      <c r="L8873" s="9">
        <v>2656.96</v>
      </c>
      <c r="M8873" s="10">
        <v>0.38</v>
      </c>
      <c r="N8873" s="4" t="s">
        <v>30</v>
      </c>
      <c r="O8873" s="4" t="s">
        <v>23</v>
      </c>
      <c r="P8873" s="4" t="s">
        <v>21</v>
      </c>
    </row>
    <row r="8874" ht="14.25" customHeight="1">
      <c r="B8874" s="4" t="s">
        <v>15</v>
      </c>
      <c r="C8874" s="4">
        <v>1128299.0</v>
      </c>
      <c r="D8874" s="5">
        <v>44340.0</v>
      </c>
      <c r="E8874" s="4" t="s">
        <v>37</v>
      </c>
      <c r="F8874" s="4" t="s">
        <v>92</v>
      </c>
      <c r="G8874" s="4" t="s">
        <v>93</v>
      </c>
      <c r="H8874" s="6" t="s">
        <v>22</v>
      </c>
      <c r="I8874" s="7">
        <v>36.0</v>
      </c>
      <c r="J8874" s="8">
        <v>116.0</v>
      </c>
      <c r="K8874" s="9">
        <v>4176.0</v>
      </c>
      <c r="L8874" s="9">
        <v>1753.92</v>
      </c>
      <c r="M8874" s="10">
        <v>0.42000000000000004</v>
      </c>
      <c r="N8874" s="4" t="s">
        <v>30</v>
      </c>
      <c r="O8874" s="4" t="s">
        <v>29</v>
      </c>
      <c r="P8874" s="4" t="s">
        <v>24</v>
      </c>
    </row>
    <row r="8875" ht="14.25" customHeight="1">
      <c r="B8875" s="4" t="s">
        <v>15</v>
      </c>
      <c r="C8875" s="4">
        <v>1128299.0</v>
      </c>
      <c r="D8875" s="5">
        <v>44340.0</v>
      </c>
      <c r="E8875" s="4" t="s">
        <v>37</v>
      </c>
      <c r="F8875" s="4" t="s">
        <v>92</v>
      </c>
      <c r="G8875" s="4" t="s">
        <v>93</v>
      </c>
      <c r="H8875" s="6" t="s">
        <v>25</v>
      </c>
      <c r="I8875" s="7">
        <v>41.0</v>
      </c>
      <c r="J8875" s="8">
        <v>132.0</v>
      </c>
      <c r="K8875" s="9">
        <v>5412.0</v>
      </c>
      <c r="L8875" s="9">
        <v>2056.56</v>
      </c>
      <c r="M8875" s="10">
        <v>0.38</v>
      </c>
      <c r="N8875" s="4" t="s">
        <v>30</v>
      </c>
      <c r="O8875" s="4" t="s">
        <v>23</v>
      </c>
      <c r="P8875" s="4" t="s">
        <v>21</v>
      </c>
    </row>
    <row r="8876" ht="14.25" customHeight="1">
      <c r="B8876" s="4" t="s">
        <v>15</v>
      </c>
      <c r="C8876" s="4">
        <v>1128299.0</v>
      </c>
      <c r="D8876" s="5">
        <v>44340.0</v>
      </c>
      <c r="E8876" s="4" t="s">
        <v>37</v>
      </c>
      <c r="F8876" s="4" t="s">
        <v>92</v>
      </c>
      <c r="G8876" s="4" t="s">
        <v>93</v>
      </c>
      <c r="H8876" s="6" t="s">
        <v>26</v>
      </c>
      <c r="I8876" s="7">
        <v>39.0</v>
      </c>
      <c r="J8876" s="8">
        <v>93.0</v>
      </c>
      <c r="K8876" s="9">
        <v>3627.0</v>
      </c>
      <c r="L8876" s="9">
        <v>1341.99</v>
      </c>
      <c r="M8876" s="10">
        <v>0.37</v>
      </c>
      <c r="N8876" s="4" t="s">
        <v>30</v>
      </c>
      <c r="O8876" s="4" t="s">
        <v>20</v>
      </c>
      <c r="P8876" s="4" t="s">
        <v>21</v>
      </c>
    </row>
    <row r="8877" ht="14.25" customHeight="1">
      <c r="B8877" s="4" t="s">
        <v>15</v>
      </c>
      <c r="C8877" s="4">
        <v>1128299.0</v>
      </c>
      <c r="D8877" s="5">
        <v>44340.0</v>
      </c>
      <c r="E8877" s="4" t="s">
        <v>37</v>
      </c>
      <c r="F8877" s="4" t="s">
        <v>92</v>
      </c>
      <c r="G8877" s="4" t="s">
        <v>93</v>
      </c>
      <c r="H8877" s="6" t="s">
        <v>27</v>
      </c>
      <c r="I8877" s="7">
        <v>39.0</v>
      </c>
      <c r="J8877" s="8">
        <v>62.0</v>
      </c>
      <c r="K8877" s="9">
        <v>2418.0</v>
      </c>
      <c r="L8877" s="9">
        <v>797.9399999999999</v>
      </c>
      <c r="M8877" s="10">
        <v>0.32999999999999996</v>
      </c>
      <c r="N8877" s="4" t="s">
        <v>30</v>
      </c>
      <c r="O8877" s="4" t="s">
        <v>20</v>
      </c>
      <c r="P8877" s="4" t="s">
        <v>24</v>
      </c>
    </row>
    <row r="8878" ht="14.25" customHeight="1">
      <c r="B8878" s="4" t="s">
        <v>15</v>
      </c>
      <c r="C8878" s="4">
        <v>1128299.0</v>
      </c>
      <c r="D8878" s="5">
        <v>44340.0</v>
      </c>
      <c r="E8878" s="4" t="s">
        <v>37</v>
      </c>
      <c r="F8878" s="4" t="s">
        <v>92</v>
      </c>
      <c r="G8878" s="4" t="s">
        <v>93</v>
      </c>
      <c r="H8878" s="6" t="s">
        <v>28</v>
      </c>
      <c r="I8878" s="7">
        <v>53.0</v>
      </c>
      <c r="J8878" s="8">
        <v>124.0</v>
      </c>
      <c r="K8878" s="9">
        <v>6572.0</v>
      </c>
      <c r="L8878" s="9">
        <v>1905.8799999999999</v>
      </c>
      <c r="M8878" s="10">
        <v>0.29</v>
      </c>
      <c r="N8878" s="4" t="s">
        <v>30</v>
      </c>
      <c r="O8878" s="4" t="s">
        <v>20</v>
      </c>
      <c r="P8878" s="4" t="s">
        <v>24</v>
      </c>
    </row>
    <row r="8879" ht="14.25" customHeight="1">
      <c r="B8879" s="4" t="s">
        <v>15</v>
      </c>
      <c r="C8879" s="4">
        <v>1128299.0</v>
      </c>
      <c r="D8879" s="5">
        <v>44370.0</v>
      </c>
      <c r="E8879" s="4" t="s">
        <v>37</v>
      </c>
      <c r="F8879" s="4" t="s">
        <v>92</v>
      </c>
      <c r="G8879" s="4" t="s">
        <v>93</v>
      </c>
      <c r="H8879" s="6" t="s">
        <v>18</v>
      </c>
      <c r="I8879" s="7">
        <v>37.0</v>
      </c>
      <c r="J8879" s="8">
        <v>194.0</v>
      </c>
      <c r="K8879" s="9">
        <v>7178.0</v>
      </c>
      <c r="L8879" s="9">
        <v>2799.4199999999996</v>
      </c>
      <c r="M8879" s="10">
        <v>0.38999999999999996</v>
      </c>
      <c r="N8879" s="4" t="s">
        <v>30</v>
      </c>
      <c r="O8879" s="4" t="s">
        <v>23</v>
      </c>
      <c r="P8879" s="4" t="s">
        <v>24</v>
      </c>
    </row>
    <row r="8880" ht="14.25" customHeight="1">
      <c r="B8880" s="4" t="s">
        <v>15</v>
      </c>
      <c r="C8880" s="4">
        <v>1128299.0</v>
      </c>
      <c r="D8880" s="5">
        <v>44370.0</v>
      </c>
      <c r="E8880" s="4" t="s">
        <v>37</v>
      </c>
      <c r="F8880" s="4" t="s">
        <v>92</v>
      </c>
      <c r="G8880" s="4" t="s">
        <v>93</v>
      </c>
      <c r="H8880" s="6" t="s">
        <v>22</v>
      </c>
      <c r="I8880" s="7">
        <v>36.0</v>
      </c>
      <c r="J8880" s="8">
        <v>143.0</v>
      </c>
      <c r="K8880" s="9">
        <v>5148.0</v>
      </c>
      <c r="L8880" s="9">
        <v>2162.1600000000003</v>
      </c>
      <c r="M8880" s="10">
        <v>0.42000000000000004</v>
      </c>
      <c r="N8880" s="4" t="s">
        <v>30</v>
      </c>
      <c r="O8880" s="4" t="s">
        <v>20</v>
      </c>
      <c r="P8880" s="4" t="s">
        <v>24</v>
      </c>
    </row>
    <row r="8881" ht="14.25" customHeight="1">
      <c r="B8881" s="4" t="s">
        <v>15</v>
      </c>
      <c r="C8881" s="4">
        <v>1128299.0</v>
      </c>
      <c r="D8881" s="5">
        <v>44370.0</v>
      </c>
      <c r="E8881" s="4" t="s">
        <v>37</v>
      </c>
      <c r="F8881" s="4" t="s">
        <v>92</v>
      </c>
      <c r="G8881" s="4" t="s">
        <v>93</v>
      </c>
      <c r="H8881" s="6" t="s">
        <v>25</v>
      </c>
      <c r="I8881" s="7">
        <v>41.0</v>
      </c>
      <c r="J8881" s="8">
        <v>147.0</v>
      </c>
      <c r="K8881" s="9">
        <v>6027.0</v>
      </c>
      <c r="L8881" s="9">
        <v>2290.26</v>
      </c>
      <c r="M8881" s="10">
        <v>0.38</v>
      </c>
      <c r="N8881" s="4" t="s">
        <v>30</v>
      </c>
      <c r="O8881" s="4" t="s">
        <v>23</v>
      </c>
      <c r="P8881" s="4" t="s">
        <v>24</v>
      </c>
    </row>
    <row r="8882" ht="14.25" customHeight="1">
      <c r="B8882" s="4" t="s">
        <v>15</v>
      </c>
      <c r="C8882" s="4">
        <v>1128299.0</v>
      </c>
      <c r="D8882" s="5">
        <v>44370.0</v>
      </c>
      <c r="E8882" s="4" t="s">
        <v>37</v>
      </c>
      <c r="F8882" s="4" t="s">
        <v>92</v>
      </c>
      <c r="G8882" s="4" t="s">
        <v>93</v>
      </c>
      <c r="H8882" s="6" t="s">
        <v>26</v>
      </c>
      <c r="I8882" s="7">
        <v>38.0</v>
      </c>
      <c r="J8882" s="8">
        <v>105.0</v>
      </c>
      <c r="K8882" s="9">
        <v>3990.0</v>
      </c>
      <c r="L8882" s="9">
        <v>1595.9999999999998</v>
      </c>
      <c r="M8882" s="10">
        <v>0.39999999999999997</v>
      </c>
      <c r="N8882" s="4" t="s">
        <v>30</v>
      </c>
      <c r="O8882" s="4" t="s">
        <v>23</v>
      </c>
      <c r="P8882" s="4" t="s">
        <v>24</v>
      </c>
    </row>
    <row r="8883" ht="14.25" customHeight="1">
      <c r="B8883" s="4" t="s">
        <v>15</v>
      </c>
      <c r="C8883" s="4">
        <v>1128299.0</v>
      </c>
      <c r="D8883" s="5">
        <v>44370.0</v>
      </c>
      <c r="E8883" s="4" t="s">
        <v>37</v>
      </c>
      <c r="F8883" s="4" t="s">
        <v>92</v>
      </c>
      <c r="G8883" s="4" t="s">
        <v>93</v>
      </c>
      <c r="H8883" s="6" t="s">
        <v>27</v>
      </c>
      <c r="I8883" s="7">
        <v>43.0</v>
      </c>
      <c r="J8883" s="8">
        <v>72.0</v>
      </c>
      <c r="K8883" s="9">
        <v>3096.0</v>
      </c>
      <c r="L8883" s="9">
        <v>1052.6399999999999</v>
      </c>
      <c r="M8883" s="10">
        <v>0.33999999999999997</v>
      </c>
      <c r="N8883" s="4" t="s">
        <v>30</v>
      </c>
      <c r="O8883" s="4" t="s">
        <v>20</v>
      </c>
      <c r="P8883" s="4" t="s">
        <v>21</v>
      </c>
    </row>
    <row r="8884" ht="14.25" customHeight="1">
      <c r="B8884" s="4" t="s">
        <v>15</v>
      </c>
      <c r="C8884" s="4">
        <v>1128299.0</v>
      </c>
      <c r="D8884" s="5">
        <v>44370.0</v>
      </c>
      <c r="E8884" s="4" t="s">
        <v>37</v>
      </c>
      <c r="F8884" s="4" t="s">
        <v>92</v>
      </c>
      <c r="G8884" s="4" t="s">
        <v>93</v>
      </c>
      <c r="H8884" s="6" t="s">
        <v>28</v>
      </c>
      <c r="I8884" s="7">
        <v>46.0</v>
      </c>
      <c r="J8884" s="8">
        <v>158.0</v>
      </c>
      <c r="K8884" s="9">
        <v>7268.0</v>
      </c>
      <c r="L8884" s="9">
        <v>2253.08</v>
      </c>
      <c r="M8884" s="10">
        <v>0.31</v>
      </c>
      <c r="N8884" s="4" t="s">
        <v>30</v>
      </c>
      <c r="O8884" s="4" t="s">
        <v>29</v>
      </c>
      <c r="P8884" s="4" t="s">
        <v>24</v>
      </c>
    </row>
    <row r="8885" ht="14.25" customHeight="1">
      <c r="B8885" s="4" t="s">
        <v>15</v>
      </c>
      <c r="C8885" s="4">
        <v>1128299.0</v>
      </c>
      <c r="D8885" s="5">
        <v>44399.0</v>
      </c>
      <c r="E8885" s="4" t="s">
        <v>37</v>
      </c>
      <c r="F8885" s="4" t="s">
        <v>92</v>
      </c>
      <c r="G8885" s="4" t="s">
        <v>93</v>
      </c>
      <c r="H8885" s="6" t="s">
        <v>18</v>
      </c>
      <c r="I8885" s="7">
        <v>40.0</v>
      </c>
      <c r="J8885" s="8">
        <v>216.0</v>
      </c>
      <c r="K8885" s="9">
        <v>8640.0</v>
      </c>
      <c r="L8885" s="9">
        <v>3196.8</v>
      </c>
      <c r="M8885" s="10">
        <v>0.37</v>
      </c>
      <c r="N8885" s="4" t="s">
        <v>30</v>
      </c>
      <c r="O8885" s="4" t="s">
        <v>23</v>
      </c>
      <c r="P8885" s="4" t="s">
        <v>24</v>
      </c>
    </row>
    <row r="8886" ht="14.25" customHeight="1">
      <c r="B8886" s="4" t="s">
        <v>15</v>
      </c>
      <c r="C8886" s="4">
        <v>1128299.0</v>
      </c>
      <c r="D8886" s="5">
        <v>44399.0</v>
      </c>
      <c r="E8886" s="4" t="s">
        <v>37</v>
      </c>
      <c r="F8886" s="4" t="s">
        <v>92</v>
      </c>
      <c r="G8886" s="4" t="s">
        <v>93</v>
      </c>
      <c r="H8886" s="6" t="s">
        <v>22</v>
      </c>
      <c r="I8886" s="7">
        <v>40.0</v>
      </c>
      <c r="J8886" s="8">
        <v>163.0</v>
      </c>
      <c r="K8886" s="9">
        <v>6520.0</v>
      </c>
      <c r="L8886" s="9">
        <v>2999.2000000000003</v>
      </c>
      <c r="M8886" s="10">
        <v>0.46</v>
      </c>
      <c r="N8886" s="4" t="s">
        <v>30</v>
      </c>
      <c r="O8886" s="4" t="s">
        <v>29</v>
      </c>
      <c r="P8886" s="4" t="s">
        <v>24</v>
      </c>
    </row>
    <row r="8887" ht="14.25" customHeight="1">
      <c r="B8887" s="4" t="s">
        <v>15</v>
      </c>
      <c r="C8887" s="4">
        <v>1128299.0</v>
      </c>
      <c r="D8887" s="5">
        <v>44399.0</v>
      </c>
      <c r="E8887" s="4" t="s">
        <v>37</v>
      </c>
      <c r="F8887" s="4" t="s">
        <v>92</v>
      </c>
      <c r="G8887" s="4" t="s">
        <v>93</v>
      </c>
      <c r="H8887" s="6" t="s">
        <v>25</v>
      </c>
      <c r="I8887" s="7">
        <v>39.0</v>
      </c>
      <c r="J8887" s="8">
        <v>157.0</v>
      </c>
      <c r="K8887" s="9">
        <v>6123.0</v>
      </c>
      <c r="L8887" s="9">
        <v>2387.97</v>
      </c>
      <c r="M8887" s="10">
        <v>0.38999999999999996</v>
      </c>
      <c r="N8887" s="4" t="s">
        <v>30</v>
      </c>
      <c r="O8887" s="4" t="s">
        <v>20</v>
      </c>
      <c r="P8887" s="4" t="s">
        <v>21</v>
      </c>
    </row>
    <row r="8888" ht="14.25" customHeight="1">
      <c r="B8888" s="4" t="s">
        <v>15</v>
      </c>
      <c r="C8888" s="4">
        <v>1128299.0</v>
      </c>
      <c r="D8888" s="5">
        <v>44399.0</v>
      </c>
      <c r="E8888" s="4" t="s">
        <v>37</v>
      </c>
      <c r="F8888" s="4" t="s">
        <v>92</v>
      </c>
      <c r="G8888" s="4" t="s">
        <v>93</v>
      </c>
      <c r="H8888" s="6" t="s">
        <v>26</v>
      </c>
      <c r="I8888" s="7">
        <v>36.0</v>
      </c>
      <c r="J8888" s="8">
        <v>113.0</v>
      </c>
      <c r="K8888" s="9">
        <v>4068.0</v>
      </c>
      <c r="L8888" s="9">
        <v>1545.84</v>
      </c>
      <c r="M8888" s="10">
        <v>0.38</v>
      </c>
      <c r="N8888" s="4" t="s">
        <v>30</v>
      </c>
      <c r="O8888" s="4" t="s">
        <v>29</v>
      </c>
      <c r="P8888" s="4" t="s">
        <v>21</v>
      </c>
    </row>
    <row r="8889" ht="14.25" customHeight="1">
      <c r="B8889" s="4" t="s">
        <v>15</v>
      </c>
      <c r="C8889" s="4">
        <v>1128299.0</v>
      </c>
      <c r="D8889" s="5">
        <v>44399.0</v>
      </c>
      <c r="E8889" s="4" t="s">
        <v>37</v>
      </c>
      <c r="F8889" s="4" t="s">
        <v>92</v>
      </c>
      <c r="G8889" s="4" t="s">
        <v>93</v>
      </c>
      <c r="H8889" s="6" t="s">
        <v>27</v>
      </c>
      <c r="I8889" s="7">
        <v>40.0</v>
      </c>
      <c r="J8889" s="8">
        <v>145.0</v>
      </c>
      <c r="K8889" s="9">
        <v>5800.0</v>
      </c>
      <c r="L8889" s="9">
        <v>2146.0</v>
      </c>
      <c r="M8889" s="10">
        <v>0.37</v>
      </c>
      <c r="N8889" s="4" t="s">
        <v>30</v>
      </c>
      <c r="O8889" s="4" t="s">
        <v>29</v>
      </c>
      <c r="P8889" s="4" t="s">
        <v>21</v>
      </c>
    </row>
    <row r="8890" ht="14.25" customHeight="1">
      <c r="B8890" s="4" t="s">
        <v>15</v>
      </c>
      <c r="C8890" s="4">
        <v>1128299.0</v>
      </c>
      <c r="D8890" s="5">
        <v>44399.0</v>
      </c>
      <c r="E8890" s="4" t="s">
        <v>37</v>
      </c>
      <c r="F8890" s="4" t="s">
        <v>92</v>
      </c>
      <c r="G8890" s="4" t="s">
        <v>93</v>
      </c>
      <c r="H8890" s="6" t="s">
        <v>28</v>
      </c>
      <c r="I8890" s="7">
        <v>46.0</v>
      </c>
      <c r="J8890" s="8">
        <v>145.0</v>
      </c>
      <c r="K8890" s="9">
        <v>6670.0</v>
      </c>
      <c r="L8890" s="9">
        <v>2001.0</v>
      </c>
      <c r="M8890" s="10">
        <v>0.3</v>
      </c>
      <c r="N8890" s="4" t="s">
        <v>30</v>
      </c>
      <c r="O8890" s="4" t="s">
        <v>29</v>
      </c>
      <c r="P8890" s="4" t="s">
        <v>21</v>
      </c>
    </row>
    <row r="8891" ht="14.25" customHeight="1">
      <c r="B8891" s="4" t="s">
        <v>15</v>
      </c>
      <c r="C8891" s="4">
        <v>1128299.0</v>
      </c>
      <c r="D8891" s="5">
        <v>44431.0</v>
      </c>
      <c r="E8891" s="4" t="s">
        <v>37</v>
      </c>
      <c r="F8891" s="4" t="s">
        <v>92</v>
      </c>
      <c r="G8891" s="4" t="s">
        <v>93</v>
      </c>
      <c r="H8891" s="6" t="s">
        <v>18</v>
      </c>
      <c r="I8891" s="7">
        <v>41.0</v>
      </c>
      <c r="J8891" s="8">
        <v>194.0</v>
      </c>
      <c r="K8891" s="9">
        <v>7954.0</v>
      </c>
      <c r="L8891" s="9">
        <v>3181.6</v>
      </c>
      <c r="M8891" s="10">
        <v>0.39999999999999997</v>
      </c>
      <c r="N8891" s="4" t="s">
        <v>30</v>
      </c>
      <c r="O8891" s="4" t="s">
        <v>23</v>
      </c>
      <c r="P8891" s="4" t="s">
        <v>21</v>
      </c>
    </row>
    <row r="8892" ht="14.25" customHeight="1">
      <c r="B8892" s="4" t="s">
        <v>15</v>
      </c>
      <c r="C8892" s="4">
        <v>1128299.0</v>
      </c>
      <c r="D8892" s="5">
        <v>44431.0</v>
      </c>
      <c r="E8892" s="4" t="s">
        <v>37</v>
      </c>
      <c r="F8892" s="4" t="s">
        <v>92</v>
      </c>
      <c r="G8892" s="4" t="s">
        <v>93</v>
      </c>
      <c r="H8892" s="6" t="s">
        <v>22</v>
      </c>
      <c r="I8892" s="7">
        <v>46.0</v>
      </c>
      <c r="J8892" s="8">
        <v>190.0</v>
      </c>
      <c r="K8892" s="9">
        <v>8740.0</v>
      </c>
      <c r="L8892" s="9">
        <v>3670.8</v>
      </c>
      <c r="M8892" s="10">
        <v>0.42000000000000004</v>
      </c>
      <c r="N8892" s="4" t="s">
        <v>30</v>
      </c>
      <c r="O8892" s="4" t="s">
        <v>29</v>
      </c>
      <c r="P8892" s="4" t="s">
        <v>21</v>
      </c>
    </row>
    <row r="8893" ht="14.25" customHeight="1">
      <c r="B8893" s="4" t="s">
        <v>15</v>
      </c>
      <c r="C8893" s="4">
        <v>1128299.0</v>
      </c>
      <c r="D8893" s="5">
        <v>44431.0</v>
      </c>
      <c r="E8893" s="4" t="s">
        <v>37</v>
      </c>
      <c r="F8893" s="4" t="s">
        <v>92</v>
      </c>
      <c r="G8893" s="4" t="s">
        <v>93</v>
      </c>
      <c r="H8893" s="6" t="s">
        <v>25</v>
      </c>
      <c r="I8893" s="7">
        <v>37.0</v>
      </c>
      <c r="J8893" s="8">
        <v>153.0</v>
      </c>
      <c r="K8893" s="9">
        <v>5661.0</v>
      </c>
      <c r="L8893" s="9">
        <v>2321.0099999999998</v>
      </c>
      <c r="M8893" s="10">
        <v>0.41</v>
      </c>
      <c r="N8893" s="4" t="s">
        <v>30</v>
      </c>
      <c r="O8893" s="4" t="s">
        <v>23</v>
      </c>
      <c r="P8893" s="4" t="s">
        <v>24</v>
      </c>
    </row>
    <row r="8894" ht="14.25" customHeight="1">
      <c r="B8894" s="4" t="s">
        <v>15</v>
      </c>
      <c r="C8894" s="4">
        <v>1128299.0</v>
      </c>
      <c r="D8894" s="5">
        <v>44431.0</v>
      </c>
      <c r="E8894" s="4" t="s">
        <v>37</v>
      </c>
      <c r="F8894" s="4" t="s">
        <v>92</v>
      </c>
      <c r="G8894" s="4" t="s">
        <v>93</v>
      </c>
      <c r="H8894" s="6" t="s">
        <v>26</v>
      </c>
      <c r="I8894" s="7">
        <v>43.0</v>
      </c>
      <c r="J8894" s="8">
        <v>120.0</v>
      </c>
      <c r="K8894" s="9">
        <v>5160.0</v>
      </c>
      <c r="L8894" s="9">
        <v>2167.2</v>
      </c>
      <c r="M8894" s="10">
        <v>0.42</v>
      </c>
      <c r="N8894" s="4" t="s">
        <v>30</v>
      </c>
      <c r="O8894" s="4" t="s">
        <v>29</v>
      </c>
      <c r="P8894" s="4" t="s">
        <v>21</v>
      </c>
    </row>
    <row r="8895" ht="14.25" customHeight="1">
      <c r="B8895" s="4" t="s">
        <v>15</v>
      </c>
      <c r="C8895" s="4">
        <v>1128299.0</v>
      </c>
      <c r="D8895" s="5">
        <v>44431.0</v>
      </c>
      <c r="E8895" s="4" t="s">
        <v>37</v>
      </c>
      <c r="F8895" s="4" t="s">
        <v>92</v>
      </c>
      <c r="G8895" s="4" t="s">
        <v>93</v>
      </c>
      <c r="H8895" s="6" t="s">
        <v>27</v>
      </c>
      <c r="I8895" s="7">
        <v>45.0</v>
      </c>
      <c r="J8895" s="8">
        <v>136.0</v>
      </c>
      <c r="K8895" s="9">
        <v>6120.0</v>
      </c>
      <c r="L8895" s="9">
        <v>2264.4</v>
      </c>
      <c r="M8895" s="10">
        <v>0.37</v>
      </c>
      <c r="N8895" s="4" t="s">
        <v>30</v>
      </c>
      <c r="O8895" s="4" t="s">
        <v>20</v>
      </c>
      <c r="P8895" s="4" t="s">
        <v>21</v>
      </c>
    </row>
    <row r="8896" ht="14.25" customHeight="1">
      <c r="B8896" s="4" t="s">
        <v>15</v>
      </c>
      <c r="C8896" s="4">
        <v>1128299.0</v>
      </c>
      <c r="D8896" s="5">
        <v>44431.0</v>
      </c>
      <c r="E8896" s="4" t="s">
        <v>37</v>
      </c>
      <c r="F8896" s="4" t="s">
        <v>92</v>
      </c>
      <c r="G8896" s="4" t="s">
        <v>93</v>
      </c>
      <c r="H8896" s="6" t="s">
        <v>28</v>
      </c>
      <c r="I8896" s="7">
        <v>48.0</v>
      </c>
      <c r="J8896" s="8">
        <v>131.0</v>
      </c>
      <c r="K8896" s="9">
        <v>6288.0</v>
      </c>
      <c r="L8896" s="9">
        <v>1760.64</v>
      </c>
      <c r="M8896" s="10">
        <v>0.28</v>
      </c>
      <c r="N8896" s="4" t="s">
        <v>30</v>
      </c>
      <c r="O8896" s="4" t="s">
        <v>23</v>
      </c>
      <c r="P8896" s="4" t="s">
        <v>21</v>
      </c>
    </row>
    <row r="8897" ht="14.25" customHeight="1">
      <c r="B8897" s="4" t="s">
        <v>15</v>
      </c>
      <c r="C8897" s="4">
        <v>1128299.0</v>
      </c>
      <c r="D8897" s="5">
        <v>44463.0</v>
      </c>
      <c r="E8897" s="4" t="s">
        <v>37</v>
      </c>
      <c r="F8897" s="4" t="s">
        <v>92</v>
      </c>
      <c r="G8897" s="4" t="s">
        <v>93</v>
      </c>
      <c r="H8897" s="6" t="s">
        <v>18</v>
      </c>
      <c r="I8897" s="7">
        <v>35.0</v>
      </c>
      <c r="J8897" s="8">
        <v>184.0</v>
      </c>
      <c r="K8897" s="9">
        <v>6440.0</v>
      </c>
      <c r="L8897" s="9">
        <v>2704.7999999999997</v>
      </c>
      <c r="M8897" s="10">
        <v>0.42</v>
      </c>
      <c r="N8897" s="4" t="s">
        <v>30</v>
      </c>
      <c r="O8897" s="4" t="s">
        <v>23</v>
      </c>
      <c r="P8897" s="4" t="s">
        <v>21</v>
      </c>
    </row>
    <row r="8898" ht="14.25" customHeight="1">
      <c r="B8898" s="4" t="s">
        <v>15</v>
      </c>
      <c r="C8898" s="4">
        <v>1128299.0</v>
      </c>
      <c r="D8898" s="5">
        <v>44463.0</v>
      </c>
      <c r="E8898" s="4" t="s">
        <v>37</v>
      </c>
      <c r="F8898" s="4" t="s">
        <v>92</v>
      </c>
      <c r="G8898" s="4" t="s">
        <v>93</v>
      </c>
      <c r="H8898" s="6" t="s">
        <v>22</v>
      </c>
      <c r="I8898" s="7">
        <v>34.0</v>
      </c>
      <c r="J8898" s="8">
        <v>201.0</v>
      </c>
      <c r="K8898" s="9">
        <v>6834.0</v>
      </c>
      <c r="L8898" s="9">
        <v>3211.98</v>
      </c>
      <c r="M8898" s="10">
        <v>0.47000000000000003</v>
      </c>
      <c r="N8898" s="4" t="s">
        <v>30</v>
      </c>
      <c r="O8898" s="4" t="s">
        <v>20</v>
      </c>
      <c r="P8898" s="4" t="s">
        <v>24</v>
      </c>
    </row>
    <row r="8899" ht="14.25" customHeight="1">
      <c r="B8899" s="4" t="s">
        <v>15</v>
      </c>
      <c r="C8899" s="4">
        <v>1128299.0</v>
      </c>
      <c r="D8899" s="5">
        <v>44463.0</v>
      </c>
      <c r="E8899" s="4" t="s">
        <v>37</v>
      </c>
      <c r="F8899" s="4" t="s">
        <v>92</v>
      </c>
      <c r="G8899" s="4" t="s">
        <v>93</v>
      </c>
      <c r="H8899" s="6" t="s">
        <v>25</v>
      </c>
      <c r="I8899" s="7">
        <v>34.0</v>
      </c>
      <c r="J8899" s="8">
        <v>145.0</v>
      </c>
      <c r="K8899" s="9">
        <v>4930.0</v>
      </c>
      <c r="L8899" s="9">
        <v>1824.1</v>
      </c>
      <c r="M8899" s="10">
        <v>0.37</v>
      </c>
      <c r="N8899" s="4" t="s">
        <v>30</v>
      </c>
      <c r="O8899" s="4" t="s">
        <v>29</v>
      </c>
      <c r="P8899" s="4" t="s">
        <v>21</v>
      </c>
    </row>
    <row r="8900" ht="14.25" customHeight="1">
      <c r="B8900" s="4" t="s">
        <v>15</v>
      </c>
      <c r="C8900" s="4">
        <v>1128299.0</v>
      </c>
      <c r="D8900" s="5">
        <v>44463.0</v>
      </c>
      <c r="E8900" s="4" t="s">
        <v>37</v>
      </c>
      <c r="F8900" s="4" t="s">
        <v>92</v>
      </c>
      <c r="G8900" s="4" t="s">
        <v>93</v>
      </c>
      <c r="H8900" s="6" t="s">
        <v>26</v>
      </c>
      <c r="I8900" s="7">
        <v>33.0</v>
      </c>
      <c r="J8900" s="8">
        <v>124.0</v>
      </c>
      <c r="K8900" s="9">
        <v>4092.0</v>
      </c>
      <c r="L8900" s="9">
        <v>1514.04</v>
      </c>
      <c r="M8900" s="10">
        <v>0.37</v>
      </c>
      <c r="N8900" s="4" t="s">
        <v>30</v>
      </c>
      <c r="O8900" s="4" t="s">
        <v>23</v>
      </c>
      <c r="P8900" s="4" t="s">
        <v>24</v>
      </c>
    </row>
    <row r="8901" ht="14.25" customHeight="1">
      <c r="B8901" s="4" t="s">
        <v>15</v>
      </c>
      <c r="C8901" s="4">
        <v>1128299.0</v>
      </c>
      <c r="D8901" s="5">
        <v>44463.0</v>
      </c>
      <c r="E8901" s="4" t="s">
        <v>37</v>
      </c>
      <c r="F8901" s="4" t="s">
        <v>92</v>
      </c>
      <c r="G8901" s="4" t="s">
        <v>93</v>
      </c>
      <c r="H8901" s="6" t="s">
        <v>27</v>
      </c>
      <c r="I8901" s="7">
        <v>41.0</v>
      </c>
      <c r="J8901" s="8">
        <v>128.0</v>
      </c>
      <c r="K8901" s="9">
        <v>5248.0</v>
      </c>
      <c r="L8901" s="9">
        <v>1731.8399999999997</v>
      </c>
      <c r="M8901" s="10">
        <v>0.32999999999999996</v>
      </c>
      <c r="N8901" s="4" t="s">
        <v>30</v>
      </c>
      <c r="O8901" s="4" t="s">
        <v>23</v>
      </c>
      <c r="P8901" s="4" t="s">
        <v>21</v>
      </c>
    </row>
    <row r="8902" ht="14.25" customHeight="1">
      <c r="B8902" s="4" t="s">
        <v>15</v>
      </c>
      <c r="C8902" s="4">
        <v>1128299.0</v>
      </c>
      <c r="D8902" s="5">
        <v>44463.0</v>
      </c>
      <c r="E8902" s="4" t="s">
        <v>37</v>
      </c>
      <c r="F8902" s="4" t="s">
        <v>92</v>
      </c>
      <c r="G8902" s="4" t="s">
        <v>93</v>
      </c>
      <c r="H8902" s="6" t="s">
        <v>28</v>
      </c>
      <c r="I8902" s="7">
        <v>43.0</v>
      </c>
      <c r="J8902" s="8">
        <v>132.0</v>
      </c>
      <c r="K8902" s="9">
        <v>5676.0</v>
      </c>
      <c r="L8902" s="9">
        <v>1816.32</v>
      </c>
      <c r="M8902" s="10">
        <v>0.32</v>
      </c>
      <c r="N8902" s="4" t="s">
        <v>30</v>
      </c>
      <c r="O8902" s="4" t="s">
        <v>20</v>
      </c>
      <c r="P8902" s="4" t="s">
        <v>24</v>
      </c>
    </row>
    <row r="8903" ht="14.25" customHeight="1">
      <c r="B8903" s="4" t="s">
        <v>15</v>
      </c>
      <c r="C8903" s="4">
        <v>1128299.0</v>
      </c>
      <c r="D8903" s="5">
        <v>44492.0</v>
      </c>
      <c r="E8903" s="4" t="s">
        <v>37</v>
      </c>
      <c r="F8903" s="4" t="s">
        <v>92</v>
      </c>
      <c r="G8903" s="4" t="s">
        <v>93</v>
      </c>
      <c r="H8903" s="6" t="s">
        <v>18</v>
      </c>
      <c r="I8903" s="7">
        <v>36.0</v>
      </c>
      <c r="J8903" s="8">
        <v>170.0</v>
      </c>
      <c r="K8903" s="9">
        <v>6120.0</v>
      </c>
      <c r="L8903" s="9">
        <v>2570.4</v>
      </c>
      <c r="M8903" s="10">
        <v>0.42</v>
      </c>
      <c r="N8903" s="4" t="s">
        <v>30</v>
      </c>
      <c r="O8903" s="4" t="s">
        <v>23</v>
      </c>
      <c r="P8903" s="4" t="s">
        <v>24</v>
      </c>
    </row>
    <row r="8904" ht="14.25" customHeight="1">
      <c r="B8904" s="4" t="s">
        <v>15</v>
      </c>
      <c r="C8904" s="4">
        <v>1128299.0</v>
      </c>
      <c r="D8904" s="5">
        <v>44492.0</v>
      </c>
      <c r="E8904" s="4" t="s">
        <v>37</v>
      </c>
      <c r="F8904" s="4" t="s">
        <v>92</v>
      </c>
      <c r="G8904" s="4" t="s">
        <v>93</v>
      </c>
      <c r="H8904" s="6" t="s">
        <v>22</v>
      </c>
      <c r="I8904" s="7">
        <v>33.0</v>
      </c>
      <c r="J8904" s="8">
        <v>175.0</v>
      </c>
      <c r="K8904" s="9">
        <v>5775.0</v>
      </c>
      <c r="L8904" s="9">
        <v>2425.5000000000005</v>
      </c>
      <c r="M8904" s="10">
        <v>0.42000000000000004</v>
      </c>
      <c r="N8904" s="4" t="s">
        <v>30</v>
      </c>
      <c r="O8904" s="4" t="s">
        <v>23</v>
      </c>
      <c r="P8904" s="4" t="s">
        <v>21</v>
      </c>
    </row>
    <row r="8905" ht="14.25" customHeight="1">
      <c r="B8905" s="4" t="s">
        <v>15</v>
      </c>
      <c r="C8905" s="4">
        <v>1128299.0</v>
      </c>
      <c r="D8905" s="5">
        <v>44492.0</v>
      </c>
      <c r="E8905" s="4" t="s">
        <v>37</v>
      </c>
      <c r="F8905" s="4" t="s">
        <v>92</v>
      </c>
      <c r="G8905" s="4" t="s">
        <v>93</v>
      </c>
      <c r="H8905" s="6" t="s">
        <v>25</v>
      </c>
      <c r="I8905" s="7">
        <v>31.0</v>
      </c>
      <c r="J8905" s="8">
        <v>111.0</v>
      </c>
      <c r="K8905" s="9">
        <v>3441.0</v>
      </c>
      <c r="L8905" s="9">
        <v>1273.17</v>
      </c>
      <c r="M8905" s="10">
        <v>0.37</v>
      </c>
      <c r="N8905" s="4" t="s">
        <v>30</v>
      </c>
      <c r="O8905" s="4" t="s">
        <v>20</v>
      </c>
      <c r="P8905" s="4" t="s">
        <v>21</v>
      </c>
    </row>
    <row r="8906" ht="14.25" customHeight="1">
      <c r="B8906" s="4" t="s">
        <v>15</v>
      </c>
      <c r="C8906" s="4">
        <v>1128299.0</v>
      </c>
      <c r="D8906" s="5">
        <v>44492.0</v>
      </c>
      <c r="E8906" s="4" t="s">
        <v>37</v>
      </c>
      <c r="F8906" s="4" t="s">
        <v>92</v>
      </c>
      <c r="G8906" s="4" t="s">
        <v>93</v>
      </c>
      <c r="H8906" s="6" t="s">
        <v>26</v>
      </c>
      <c r="I8906" s="7">
        <v>32.0</v>
      </c>
      <c r="J8906" s="8">
        <v>102.0</v>
      </c>
      <c r="K8906" s="9">
        <v>3264.0</v>
      </c>
      <c r="L8906" s="9">
        <v>1272.9599999999998</v>
      </c>
      <c r="M8906" s="10">
        <v>0.38999999999999996</v>
      </c>
      <c r="N8906" s="4" t="s">
        <v>30</v>
      </c>
      <c r="O8906" s="4" t="s">
        <v>29</v>
      </c>
      <c r="P8906" s="4" t="s">
        <v>24</v>
      </c>
    </row>
    <row r="8907" ht="14.25" customHeight="1">
      <c r="B8907" s="4" t="s">
        <v>15</v>
      </c>
      <c r="C8907" s="4">
        <v>1128299.0</v>
      </c>
      <c r="D8907" s="5">
        <v>44492.0</v>
      </c>
      <c r="E8907" s="4" t="s">
        <v>37</v>
      </c>
      <c r="F8907" s="4" t="s">
        <v>92</v>
      </c>
      <c r="G8907" s="4" t="s">
        <v>93</v>
      </c>
      <c r="H8907" s="6" t="s">
        <v>27</v>
      </c>
      <c r="I8907" s="7">
        <v>44.0</v>
      </c>
      <c r="J8907" s="8">
        <v>88.0</v>
      </c>
      <c r="K8907" s="9">
        <v>3872.0</v>
      </c>
      <c r="L8907" s="9">
        <v>1432.6399999999999</v>
      </c>
      <c r="M8907" s="10">
        <v>0.37</v>
      </c>
      <c r="N8907" s="4" t="s">
        <v>30</v>
      </c>
      <c r="O8907" s="4" t="s">
        <v>23</v>
      </c>
      <c r="P8907" s="4" t="s">
        <v>24</v>
      </c>
    </row>
    <row r="8908" ht="14.25" customHeight="1">
      <c r="B8908" s="4" t="s">
        <v>15</v>
      </c>
      <c r="C8908" s="4">
        <v>1128299.0</v>
      </c>
      <c r="D8908" s="5">
        <v>44492.0</v>
      </c>
      <c r="E8908" s="4" t="s">
        <v>37</v>
      </c>
      <c r="F8908" s="4" t="s">
        <v>92</v>
      </c>
      <c r="G8908" s="4" t="s">
        <v>93</v>
      </c>
      <c r="H8908" s="6" t="s">
        <v>28</v>
      </c>
      <c r="I8908" s="7">
        <v>47.0</v>
      </c>
      <c r="J8908" s="8">
        <v>107.0</v>
      </c>
      <c r="K8908" s="9">
        <v>5029.0</v>
      </c>
      <c r="L8908" s="9">
        <v>1458.4099999999999</v>
      </c>
      <c r="M8908" s="10">
        <v>0.29</v>
      </c>
      <c r="N8908" s="4" t="s">
        <v>30</v>
      </c>
      <c r="O8908" s="4" t="s">
        <v>23</v>
      </c>
      <c r="P8908" s="4" t="s">
        <v>24</v>
      </c>
    </row>
    <row r="8909" ht="14.25" customHeight="1">
      <c r="B8909" s="4" t="s">
        <v>15</v>
      </c>
      <c r="C8909" s="4">
        <v>1128299.0</v>
      </c>
      <c r="D8909" s="5">
        <v>44523.0</v>
      </c>
      <c r="E8909" s="4" t="s">
        <v>37</v>
      </c>
      <c r="F8909" s="4" t="s">
        <v>92</v>
      </c>
      <c r="G8909" s="4" t="s">
        <v>93</v>
      </c>
      <c r="H8909" s="6" t="s">
        <v>18</v>
      </c>
      <c r="I8909" s="7">
        <v>31.0</v>
      </c>
      <c r="J8909" s="8">
        <v>150.0</v>
      </c>
      <c r="K8909" s="9">
        <v>4650.0</v>
      </c>
      <c r="L8909" s="9">
        <v>1767.0</v>
      </c>
      <c r="M8909" s="10">
        <v>0.38</v>
      </c>
      <c r="N8909" s="4" t="s">
        <v>30</v>
      </c>
      <c r="O8909" s="4" t="s">
        <v>29</v>
      </c>
      <c r="P8909" s="4" t="s">
        <v>24</v>
      </c>
    </row>
    <row r="8910" ht="14.25" customHeight="1">
      <c r="B8910" s="4" t="s">
        <v>15</v>
      </c>
      <c r="C8910" s="4">
        <v>1128299.0</v>
      </c>
      <c r="D8910" s="5">
        <v>44523.0</v>
      </c>
      <c r="E8910" s="4" t="s">
        <v>37</v>
      </c>
      <c r="F8910" s="4" t="s">
        <v>92</v>
      </c>
      <c r="G8910" s="4" t="s">
        <v>93</v>
      </c>
      <c r="H8910" s="6" t="s">
        <v>22</v>
      </c>
      <c r="I8910" s="7">
        <v>38.0</v>
      </c>
      <c r="J8910" s="8">
        <v>163.0</v>
      </c>
      <c r="K8910" s="9">
        <v>6194.0</v>
      </c>
      <c r="L8910" s="9">
        <v>2911.1800000000003</v>
      </c>
      <c r="M8910" s="10">
        <v>0.47000000000000003</v>
      </c>
      <c r="N8910" s="4" t="s">
        <v>30</v>
      </c>
      <c r="O8910" s="4" t="s">
        <v>20</v>
      </c>
      <c r="P8910" s="4" t="s">
        <v>21</v>
      </c>
    </row>
    <row r="8911" ht="14.25" customHeight="1">
      <c r="B8911" s="4" t="s">
        <v>15</v>
      </c>
      <c r="C8911" s="4">
        <v>1128299.0</v>
      </c>
      <c r="D8911" s="5">
        <v>44523.0</v>
      </c>
      <c r="E8911" s="4" t="s">
        <v>37</v>
      </c>
      <c r="F8911" s="4" t="s">
        <v>92</v>
      </c>
      <c r="G8911" s="4" t="s">
        <v>93</v>
      </c>
      <c r="H8911" s="6" t="s">
        <v>25</v>
      </c>
      <c r="I8911" s="7">
        <v>33.0</v>
      </c>
      <c r="J8911" s="8">
        <v>124.0</v>
      </c>
      <c r="K8911" s="9">
        <v>4092.0</v>
      </c>
      <c r="L8911" s="9">
        <v>1595.8799999999999</v>
      </c>
      <c r="M8911" s="10">
        <v>0.38999999999999996</v>
      </c>
      <c r="N8911" s="4" t="s">
        <v>30</v>
      </c>
      <c r="O8911" s="4" t="s">
        <v>29</v>
      </c>
      <c r="P8911" s="4" t="s">
        <v>21</v>
      </c>
    </row>
    <row r="8912" ht="14.25" customHeight="1">
      <c r="B8912" s="4" t="s">
        <v>15</v>
      </c>
      <c r="C8912" s="4">
        <v>1128299.0</v>
      </c>
      <c r="D8912" s="5">
        <v>44523.0</v>
      </c>
      <c r="E8912" s="4" t="s">
        <v>37</v>
      </c>
      <c r="F8912" s="4" t="s">
        <v>92</v>
      </c>
      <c r="G8912" s="4" t="s">
        <v>93</v>
      </c>
      <c r="H8912" s="6" t="s">
        <v>26</v>
      </c>
      <c r="I8912" s="7">
        <v>33.0</v>
      </c>
      <c r="J8912" s="8">
        <v>116.0</v>
      </c>
      <c r="K8912" s="9">
        <v>3828.0</v>
      </c>
      <c r="L8912" s="9">
        <v>1607.76</v>
      </c>
      <c r="M8912" s="10">
        <v>0.42</v>
      </c>
      <c r="N8912" s="4" t="s">
        <v>30</v>
      </c>
      <c r="O8912" s="4" t="s">
        <v>29</v>
      </c>
      <c r="P8912" s="4" t="s">
        <v>21</v>
      </c>
    </row>
    <row r="8913" ht="14.25" customHeight="1">
      <c r="B8913" s="4" t="s">
        <v>15</v>
      </c>
      <c r="C8913" s="4">
        <v>1128299.0</v>
      </c>
      <c r="D8913" s="5">
        <v>44523.0</v>
      </c>
      <c r="E8913" s="4" t="s">
        <v>37</v>
      </c>
      <c r="F8913" s="4" t="s">
        <v>92</v>
      </c>
      <c r="G8913" s="4" t="s">
        <v>93</v>
      </c>
      <c r="H8913" s="6" t="s">
        <v>27</v>
      </c>
      <c r="I8913" s="7">
        <v>44.0</v>
      </c>
      <c r="J8913" s="8">
        <v>99.0</v>
      </c>
      <c r="K8913" s="9">
        <v>4356.0</v>
      </c>
      <c r="L8913" s="9">
        <v>1568.1599999999999</v>
      </c>
      <c r="M8913" s="10">
        <v>0.36</v>
      </c>
      <c r="N8913" s="4" t="s">
        <v>30</v>
      </c>
      <c r="O8913" s="4" t="s">
        <v>29</v>
      </c>
      <c r="P8913" s="4" t="s">
        <v>24</v>
      </c>
    </row>
    <row r="8914" ht="14.25" customHeight="1">
      <c r="B8914" s="4" t="s">
        <v>15</v>
      </c>
      <c r="C8914" s="4">
        <v>1128299.0</v>
      </c>
      <c r="D8914" s="5">
        <v>44523.0</v>
      </c>
      <c r="E8914" s="4" t="s">
        <v>37</v>
      </c>
      <c r="F8914" s="4" t="s">
        <v>92</v>
      </c>
      <c r="G8914" s="4" t="s">
        <v>93</v>
      </c>
      <c r="H8914" s="6" t="s">
        <v>28</v>
      </c>
      <c r="I8914" s="7">
        <v>39.0</v>
      </c>
      <c r="J8914" s="8">
        <v>140.0</v>
      </c>
      <c r="K8914" s="9">
        <v>5460.0</v>
      </c>
      <c r="L8914" s="9">
        <v>1528.8000000000002</v>
      </c>
      <c r="M8914" s="10">
        <v>0.28</v>
      </c>
      <c r="N8914" s="4" t="s">
        <v>30</v>
      </c>
      <c r="O8914" s="4" t="s">
        <v>20</v>
      </c>
      <c r="P8914" s="4" t="s">
        <v>21</v>
      </c>
    </row>
    <row r="8915" ht="14.25" customHeight="1">
      <c r="B8915" s="4" t="s">
        <v>15</v>
      </c>
      <c r="C8915" s="4">
        <v>1128299.0</v>
      </c>
      <c r="D8915" s="5">
        <v>44552.0</v>
      </c>
      <c r="E8915" s="4" t="s">
        <v>37</v>
      </c>
      <c r="F8915" s="4" t="s">
        <v>92</v>
      </c>
      <c r="G8915" s="4" t="s">
        <v>93</v>
      </c>
      <c r="H8915" s="6" t="s">
        <v>18</v>
      </c>
      <c r="I8915" s="7">
        <v>35.0</v>
      </c>
      <c r="J8915" s="8">
        <v>194.0</v>
      </c>
      <c r="K8915" s="9">
        <v>6790.0</v>
      </c>
      <c r="L8915" s="9">
        <v>2716.0</v>
      </c>
      <c r="M8915" s="10">
        <v>0.39999999999999997</v>
      </c>
      <c r="N8915" s="4" t="s">
        <v>30</v>
      </c>
      <c r="O8915" s="4" t="s">
        <v>23</v>
      </c>
      <c r="P8915" s="4" t="s">
        <v>21</v>
      </c>
    </row>
    <row r="8916" ht="14.25" customHeight="1">
      <c r="B8916" s="4" t="s">
        <v>15</v>
      </c>
      <c r="C8916" s="4">
        <v>1128299.0</v>
      </c>
      <c r="D8916" s="5">
        <v>44552.0</v>
      </c>
      <c r="E8916" s="4" t="s">
        <v>37</v>
      </c>
      <c r="F8916" s="4" t="s">
        <v>92</v>
      </c>
      <c r="G8916" s="4" t="s">
        <v>93</v>
      </c>
      <c r="H8916" s="6" t="s">
        <v>22</v>
      </c>
      <c r="I8916" s="7">
        <v>33.0</v>
      </c>
      <c r="J8916" s="8">
        <v>213.0</v>
      </c>
      <c r="K8916" s="9">
        <v>7029.0</v>
      </c>
      <c r="L8916" s="9">
        <v>3233.34</v>
      </c>
      <c r="M8916" s="10">
        <v>0.46</v>
      </c>
      <c r="N8916" s="4" t="s">
        <v>30</v>
      </c>
      <c r="O8916" s="4" t="s">
        <v>29</v>
      </c>
      <c r="P8916" s="4" t="s">
        <v>24</v>
      </c>
    </row>
    <row r="8917" ht="14.25" customHeight="1">
      <c r="B8917" s="4" t="s">
        <v>40</v>
      </c>
      <c r="C8917" s="4">
        <v>1128299.0</v>
      </c>
      <c r="D8917" s="5">
        <v>44552.0</v>
      </c>
      <c r="E8917" s="4" t="s">
        <v>37</v>
      </c>
      <c r="F8917" s="4" t="s">
        <v>92</v>
      </c>
      <c r="G8917" s="4" t="s">
        <v>93</v>
      </c>
      <c r="H8917" s="6" t="s">
        <v>25</v>
      </c>
      <c r="I8917" s="7">
        <v>35.0</v>
      </c>
      <c r="J8917" s="8">
        <v>136.0</v>
      </c>
      <c r="K8917" s="9">
        <v>4760.0</v>
      </c>
      <c r="L8917" s="9">
        <v>1951.6</v>
      </c>
      <c r="M8917" s="10">
        <v>0.41</v>
      </c>
      <c r="N8917" s="4" t="s">
        <v>30</v>
      </c>
      <c r="O8917" s="4" t="s">
        <v>29</v>
      </c>
      <c r="P8917" s="4" t="s">
        <v>21</v>
      </c>
    </row>
    <row r="8918" ht="14.25" customHeight="1">
      <c r="B8918" s="4" t="s">
        <v>40</v>
      </c>
      <c r="C8918" s="4">
        <v>1128299.0</v>
      </c>
      <c r="D8918" s="5">
        <v>44552.0</v>
      </c>
      <c r="E8918" s="4" t="s">
        <v>37</v>
      </c>
      <c r="F8918" s="4" t="s">
        <v>92</v>
      </c>
      <c r="G8918" s="4" t="s">
        <v>93</v>
      </c>
      <c r="H8918" s="6" t="s">
        <v>26</v>
      </c>
      <c r="I8918" s="7">
        <v>32.0</v>
      </c>
      <c r="J8918" s="8">
        <v>128.0</v>
      </c>
      <c r="K8918" s="9">
        <v>4096.0</v>
      </c>
      <c r="L8918" s="9">
        <v>1679.36</v>
      </c>
      <c r="M8918" s="10">
        <v>0.41</v>
      </c>
      <c r="N8918" s="4" t="s">
        <v>30</v>
      </c>
      <c r="O8918" s="4" t="s">
        <v>23</v>
      </c>
      <c r="P8918" s="4" t="s">
        <v>21</v>
      </c>
    </row>
    <row r="8919" ht="14.25" customHeight="1">
      <c r="B8919" s="4" t="s">
        <v>40</v>
      </c>
      <c r="C8919" s="4">
        <v>1128299.0</v>
      </c>
      <c r="D8919" s="5">
        <v>44552.0</v>
      </c>
      <c r="E8919" s="4" t="s">
        <v>37</v>
      </c>
      <c r="F8919" s="4" t="s">
        <v>92</v>
      </c>
      <c r="G8919" s="4" t="s">
        <v>93</v>
      </c>
      <c r="H8919" s="6" t="s">
        <v>27</v>
      </c>
      <c r="I8919" s="7">
        <v>42.0</v>
      </c>
      <c r="J8919" s="8">
        <v>109.0</v>
      </c>
      <c r="K8919" s="9">
        <v>4578.0</v>
      </c>
      <c r="L8919" s="9">
        <v>1556.5199999999998</v>
      </c>
      <c r="M8919" s="10">
        <v>0.33999999999999997</v>
      </c>
      <c r="N8919" s="4" t="s">
        <v>30</v>
      </c>
      <c r="O8919" s="4" t="s">
        <v>29</v>
      </c>
      <c r="P8919" s="4" t="s">
        <v>24</v>
      </c>
    </row>
    <row r="8920" ht="14.25" customHeight="1">
      <c r="B8920" s="4" t="s">
        <v>40</v>
      </c>
      <c r="C8920" s="4">
        <v>1128299.0</v>
      </c>
      <c r="D8920" s="5">
        <v>44552.0</v>
      </c>
      <c r="E8920" s="4" t="s">
        <v>37</v>
      </c>
      <c r="F8920" s="4" t="s">
        <v>92</v>
      </c>
      <c r="G8920" s="4" t="s">
        <v>93</v>
      </c>
      <c r="H8920" s="6" t="s">
        <v>28</v>
      </c>
      <c r="I8920" s="7">
        <v>43.0</v>
      </c>
      <c r="J8920" s="8">
        <v>135.0</v>
      </c>
      <c r="K8920" s="9">
        <v>5805.0</v>
      </c>
      <c r="L8920" s="9">
        <v>1625.4</v>
      </c>
      <c r="M8920" s="10">
        <v>0.28</v>
      </c>
      <c r="N8920" s="4" t="s">
        <v>30</v>
      </c>
      <c r="O8920" s="4" t="s">
        <v>23</v>
      </c>
      <c r="P8920" s="4" t="s">
        <v>24</v>
      </c>
    </row>
    <row r="8921" ht="14.25" customHeight="1">
      <c r="B8921" s="4" t="s">
        <v>40</v>
      </c>
      <c r="C8921" s="4">
        <v>1128299.0</v>
      </c>
      <c r="D8921" s="5">
        <v>44222.0</v>
      </c>
      <c r="E8921" s="4" t="s">
        <v>37</v>
      </c>
      <c r="F8921" s="4" t="s">
        <v>92</v>
      </c>
      <c r="G8921" s="4" t="s">
        <v>93</v>
      </c>
      <c r="H8921" s="6" t="s">
        <v>18</v>
      </c>
      <c r="I8921" s="7">
        <v>27.0</v>
      </c>
      <c r="J8921" s="8">
        <v>152.0</v>
      </c>
      <c r="K8921" s="9">
        <v>4104.0</v>
      </c>
      <c r="L8921" s="9">
        <v>1682.6399999999999</v>
      </c>
      <c r="M8921" s="10">
        <v>0.41</v>
      </c>
      <c r="N8921" s="4" t="s">
        <v>30</v>
      </c>
      <c r="O8921" s="4" t="s">
        <v>20</v>
      </c>
      <c r="P8921" s="4" t="s">
        <v>24</v>
      </c>
    </row>
    <row r="8922" ht="14.25" customHeight="1">
      <c r="B8922" s="4" t="s">
        <v>40</v>
      </c>
      <c r="C8922" s="4">
        <v>1128299.0</v>
      </c>
      <c r="D8922" s="5">
        <v>44222.0</v>
      </c>
      <c r="E8922" s="4" t="s">
        <v>37</v>
      </c>
      <c r="F8922" s="4" t="s">
        <v>92</v>
      </c>
      <c r="G8922" s="4" t="s">
        <v>93</v>
      </c>
      <c r="H8922" s="6" t="s">
        <v>22</v>
      </c>
      <c r="I8922" s="7">
        <v>30.0</v>
      </c>
      <c r="J8922" s="8">
        <v>147.0</v>
      </c>
      <c r="K8922" s="9">
        <v>4410.0</v>
      </c>
      <c r="L8922" s="9">
        <v>2072.7000000000003</v>
      </c>
      <c r="M8922" s="10">
        <v>0.47000000000000003</v>
      </c>
      <c r="N8922" s="4" t="s">
        <v>30</v>
      </c>
      <c r="O8922" s="4" t="s">
        <v>29</v>
      </c>
      <c r="P8922" s="4" t="s">
        <v>21</v>
      </c>
    </row>
    <row r="8923" ht="14.25" customHeight="1">
      <c r="B8923" s="4" t="s">
        <v>40</v>
      </c>
      <c r="C8923" s="4">
        <v>1128299.0</v>
      </c>
      <c r="D8923" s="5">
        <v>44222.0</v>
      </c>
      <c r="E8923" s="4" t="s">
        <v>37</v>
      </c>
      <c r="F8923" s="4" t="s">
        <v>92</v>
      </c>
      <c r="G8923" s="4" t="s">
        <v>93</v>
      </c>
      <c r="H8923" s="6" t="s">
        <v>25</v>
      </c>
      <c r="I8923" s="7">
        <v>32.0</v>
      </c>
      <c r="J8923" s="8">
        <v>157.0</v>
      </c>
      <c r="K8923" s="9">
        <v>5024.0</v>
      </c>
      <c r="L8923" s="9">
        <v>1959.36</v>
      </c>
      <c r="M8923" s="10">
        <v>0.38999999999999996</v>
      </c>
      <c r="N8923" s="4" t="s">
        <v>30</v>
      </c>
      <c r="O8923" s="4" t="s">
        <v>29</v>
      </c>
      <c r="P8923" s="4" t="s">
        <v>24</v>
      </c>
    </row>
    <row r="8924" ht="14.25" customHeight="1">
      <c r="B8924" s="4" t="s">
        <v>40</v>
      </c>
      <c r="C8924" s="4">
        <v>1128299.0</v>
      </c>
      <c r="D8924" s="5">
        <v>44222.0</v>
      </c>
      <c r="E8924" s="4" t="s">
        <v>37</v>
      </c>
      <c r="F8924" s="4" t="s">
        <v>92</v>
      </c>
      <c r="G8924" s="4" t="s">
        <v>93</v>
      </c>
      <c r="H8924" s="6" t="s">
        <v>26</v>
      </c>
      <c r="I8924" s="7">
        <v>30.0</v>
      </c>
      <c r="J8924" s="8">
        <v>101.0</v>
      </c>
      <c r="K8924" s="9">
        <v>3030.0</v>
      </c>
      <c r="L8924" s="9">
        <v>1151.4</v>
      </c>
      <c r="M8924" s="10">
        <v>0.38</v>
      </c>
      <c r="N8924" s="4" t="s">
        <v>30</v>
      </c>
      <c r="O8924" s="4" t="s">
        <v>23</v>
      </c>
      <c r="P8924" s="4" t="s">
        <v>21</v>
      </c>
    </row>
    <row r="8925" ht="14.25" customHeight="1">
      <c r="B8925" s="4" t="s">
        <v>40</v>
      </c>
      <c r="C8925" s="4">
        <v>1128299.0</v>
      </c>
      <c r="D8925" s="5">
        <v>44222.0</v>
      </c>
      <c r="E8925" s="4" t="s">
        <v>37</v>
      </c>
      <c r="F8925" s="4" t="s">
        <v>92</v>
      </c>
      <c r="G8925" s="4" t="s">
        <v>93</v>
      </c>
      <c r="H8925" s="6" t="s">
        <v>27</v>
      </c>
      <c r="I8925" s="7">
        <v>33.0</v>
      </c>
      <c r="J8925" s="8">
        <v>94.0</v>
      </c>
      <c r="K8925" s="9">
        <v>3102.0</v>
      </c>
      <c r="L8925" s="9">
        <v>1147.74</v>
      </c>
      <c r="M8925" s="10">
        <v>0.37</v>
      </c>
      <c r="N8925" s="4" t="s">
        <v>30</v>
      </c>
      <c r="O8925" s="4" t="s">
        <v>23</v>
      </c>
      <c r="P8925" s="4" t="s">
        <v>21</v>
      </c>
    </row>
    <row r="8926" ht="14.25" customHeight="1">
      <c r="B8926" s="4" t="s">
        <v>40</v>
      </c>
      <c r="C8926" s="4">
        <v>1128299.0</v>
      </c>
      <c r="D8926" s="5">
        <v>44222.0</v>
      </c>
      <c r="E8926" s="4" t="s">
        <v>37</v>
      </c>
      <c r="F8926" s="4" t="s">
        <v>92</v>
      </c>
      <c r="G8926" s="4" t="s">
        <v>93</v>
      </c>
      <c r="H8926" s="6" t="s">
        <v>28</v>
      </c>
      <c r="I8926" s="7">
        <v>36.0</v>
      </c>
      <c r="J8926" s="8">
        <v>166.0</v>
      </c>
      <c r="K8926" s="9">
        <v>5976.0</v>
      </c>
      <c r="L8926" s="9">
        <v>1613.5200000000002</v>
      </c>
      <c r="M8926" s="10">
        <v>0.27</v>
      </c>
      <c r="N8926" s="4" t="s">
        <v>30</v>
      </c>
      <c r="O8926" s="4" t="s">
        <v>20</v>
      </c>
      <c r="P8926" s="4" t="s">
        <v>21</v>
      </c>
    </row>
    <row r="8927" ht="14.25" customHeight="1">
      <c r="B8927" s="4" t="s">
        <v>40</v>
      </c>
      <c r="C8927" s="4">
        <v>1128299.0</v>
      </c>
      <c r="D8927" s="5">
        <v>44253.0</v>
      </c>
      <c r="E8927" s="4" t="s">
        <v>37</v>
      </c>
      <c r="F8927" s="4" t="s">
        <v>92</v>
      </c>
      <c r="G8927" s="4" t="s">
        <v>93</v>
      </c>
      <c r="H8927" s="6" t="s">
        <v>18</v>
      </c>
      <c r="I8927" s="7">
        <v>27.0</v>
      </c>
      <c r="J8927" s="8">
        <v>173.0</v>
      </c>
      <c r="K8927" s="9">
        <v>4671.0</v>
      </c>
      <c r="L8927" s="9">
        <v>1868.3999999999999</v>
      </c>
      <c r="M8927" s="10">
        <v>0.39999999999999997</v>
      </c>
      <c r="N8927" s="4" t="s">
        <v>30</v>
      </c>
      <c r="O8927" s="4" t="s">
        <v>29</v>
      </c>
      <c r="P8927" s="4" t="s">
        <v>21</v>
      </c>
    </row>
    <row r="8928" ht="14.25" customHeight="1">
      <c r="B8928" s="4" t="s">
        <v>40</v>
      </c>
      <c r="C8928" s="4">
        <v>1128299.0</v>
      </c>
      <c r="D8928" s="5">
        <v>44253.0</v>
      </c>
      <c r="E8928" s="4" t="s">
        <v>37</v>
      </c>
      <c r="F8928" s="4" t="s">
        <v>92</v>
      </c>
      <c r="G8928" s="4" t="s">
        <v>93</v>
      </c>
      <c r="H8928" s="6" t="s">
        <v>22</v>
      </c>
      <c r="I8928" s="7">
        <v>36.0</v>
      </c>
      <c r="J8928" s="8">
        <v>136.0</v>
      </c>
      <c r="K8928" s="9">
        <v>4896.0</v>
      </c>
      <c r="L8928" s="9">
        <v>2301.1200000000003</v>
      </c>
      <c r="M8928" s="10">
        <v>0.47000000000000003</v>
      </c>
      <c r="N8928" s="4" t="s">
        <v>30</v>
      </c>
      <c r="O8928" s="4" t="s">
        <v>20</v>
      </c>
      <c r="P8928" s="4" t="s">
        <v>24</v>
      </c>
    </row>
    <row r="8929" ht="14.25" customHeight="1">
      <c r="B8929" s="4" t="s">
        <v>40</v>
      </c>
      <c r="C8929" s="4">
        <v>1128299.0</v>
      </c>
      <c r="D8929" s="5">
        <v>44253.0</v>
      </c>
      <c r="E8929" s="4" t="s">
        <v>37</v>
      </c>
      <c r="F8929" s="4" t="s">
        <v>92</v>
      </c>
      <c r="G8929" s="4" t="s">
        <v>93</v>
      </c>
      <c r="H8929" s="6" t="s">
        <v>25</v>
      </c>
      <c r="I8929" s="7">
        <v>35.0</v>
      </c>
      <c r="J8929" s="8">
        <v>132.0</v>
      </c>
      <c r="K8929" s="9">
        <v>4620.0</v>
      </c>
      <c r="L8929" s="9">
        <v>1847.9999999999998</v>
      </c>
      <c r="M8929" s="10">
        <v>0.39999999999999997</v>
      </c>
      <c r="N8929" s="4" t="s">
        <v>30</v>
      </c>
      <c r="O8929" s="4" t="s">
        <v>23</v>
      </c>
      <c r="P8929" s="4" t="s">
        <v>24</v>
      </c>
    </row>
    <row r="8930" ht="14.25" customHeight="1">
      <c r="B8930" s="4" t="s">
        <v>40</v>
      </c>
      <c r="C8930" s="4">
        <v>1128299.0</v>
      </c>
      <c r="D8930" s="5">
        <v>44253.0</v>
      </c>
      <c r="E8930" s="4" t="s">
        <v>37</v>
      </c>
      <c r="F8930" s="4" t="s">
        <v>94</v>
      </c>
      <c r="G8930" s="4" t="s">
        <v>95</v>
      </c>
      <c r="H8930" s="6" t="s">
        <v>26</v>
      </c>
      <c r="I8930" s="7">
        <v>29.0</v>
      </c>
      <c r="J8930" s="8">
        <v>91.0</v>
      </c>
      <c r="K8930" s="9">
        <v>2639.0</v>
      </c>
      <c r="L8930" s="9">
        <v>976.43</v>
      </c>
      <c r="M8930" s="10">
        <v>0.37</v>
      </c>
      <c r="N8930" s="4" t="s">
        <v>30</v>
      </c>
      <c r="O8930" s="4" t="s">
        <v>20</v>
      </c>
      <c r="P8930" s="4" t="s">
        <v>21</v>
      </c>
    </row>
    <row r="8931" ht="14.25" customHeight="1">
      <c r="B8931" s="4" t="s">
        <v>40</v>
      </c>
      <c r="C8931" s="4">
        <v>1128299.0</v>
      </c>
      <c r="D8931" s="5">
        <v>44253.0</v>
      </c>
      <c r="E8931" s="4" t="s">
        <v>37</v>
      </c>
      <c r="F8931" s="4" t="s">
        <v>94</v>
      </c>
      <c r="G8931" s="4" t="s">
        <v>95</v>
      </c>
      <c r="H8931" s="6" t="s">
        <v>27</v>
      </c>
      <c r="I8931" s="7">
        <v>34.0</v>
      </c>
      <c r="J8931" s="8">
        <v>62.0</v>
      </c>
      <c r="K8931" s="9">
        <v>2108.0</v>
      </c>
      <c r="L8931" s="9">
        <v>674.5600000000001</v>
      </c>
      <c r="M8931" s="10">
        <v>0.32</v>
      </c>
      <c r="N8931" s="4" t="s">
        <v>30</v>
      </c>
      <c r="O8931" s="4" t="s">
        <v>20</v>
      </c>
      <c r="P8931" s="4" t="s">
        <v>21</v>
      </c>
    </row>
    <row r="8932" ht="14.25" customHeight="1">
      <c r="B8932" s="4" t="s">
        <v>40</v>
      </c>
      <c r="C8932" s="4">
        <v>1128299.0</v>
      </c>
      <c r="D8932" s="5">
        <v>44253.0</v>
      </c>
      <c r="E8932" s="4" t="s">
        <v>37</v>
      </c>
      <c r="F8932" s="4" t="s">
        <v>94</v>
      </c>
      <c r="G8932" s="4" t="s">
        <v>95</v>
      </c>
      <c r="H8932" s="6" t="s">
        <v>28</v>
      </c>
      <c r="I8932" s="7">
        <v>35.0</v>
      </c>
      <c r="J8932" s="8">
        <v>140.0</v>
      </c>
      <c r="K8932" s="9">
        <v>4900.0</v>
      </c>
      <c r="L8932" s="9">
        <v>1372.0000000000002</v>
      </c>
      <c r="M8932" s="10">
        <v>0.28</v>
      </c>
      <c r="N8932" s="4" t="s">
        <v>30</v>
      </c>
      <c r="O8932" s="4" t="s">
        <v>23</v>
      </c>
      <c r="P8932" s="4" t="s">
        <v>21</v>
      </c>
    </row>
    <row r="8933" ht="14.25" customHeight="1">
      <c r="B8933" s="4" t="s">
        <v>40</v>
      </c>
      <c r="C8933" s="4">
        <v>1128299.0</v>
      </c>
      <c r="D8933" s="5">
        <v>44280.0</v>
      </c>
      <c r="E8933" s="4" t="s">
        <v>37</v>
      </c>
      <c r="F8933" s="4" t="s">
        <v>94</v>
      </c>
      <c r="G8933" s="4" t="s">
        <v>95</v>
      </c>
      <c r="H8933" s="6" t="s">
        <v>18</v>
      </c>
      <c r="I8933" s="7">
        <v>30.0</v>
      </c>
      <c r="J8933" s="8">
        <v>187.0</v>
      </c>
      <c r="K8933" s="9">
        <v>5610.0</v>
      </c>
      <c r="L8933" s="9">
        <v>2300.1</v>
      </c>
      <c r="M8933" s="10">
        <v>0.41</v>
      </c>
      <c r="N8933" s="4" t="s">
        <v>30</v>
      </c>
      <c r="O8933" s="4" t="s">
        <v>20</v>
      </c>
      <c r="P8933" s="4" t="s">
        <v>21</v>
      </c>
    </row>
    <row r="8934" ht="14.25" customHeight="1">
      <c r="B8934" s="4" t="s">
        <v>40</v>
      </c>
      <c r="C8934" s="4">
        <v>1128299.0</v>
      </c>
      <c r="D8934" s="5">
        <v>44280.0</v>
      </c>
      <c r="E8934" s="4" t="s">
        <v>37</v>
      </c>
      <c r="F8934" s="4" t="s">
        <v>94</v>
      </c>
      <c r="G8934" s="4" t="s">
        <v>95</v>
      </c>
      <c r="H8934" s="6" t="s">
        <v>22</v>
      </c>
      <c r="I8934" s="7">
        <v>36.0</v>
      </c>
      <c r="J8934" s="8">
        <v>136.0</v>
      </c>
      <c r="K8934" s="9">
        <v>4896.0</v>
      </c>
      <c r="L8934" s="9">
        <v>2203.2000000000003</v>
      </c>
      <c r="M8934" s="10">
        <v>0.45</v>
      </c>
      <c r="N8934" s="4" t="s">
        <v>30</v>
      </c>
      <c r="O8934" s="4" t="s">
        <v>20</v>
      </c>
      <c r="P8934" s="4" t="s">
        <v>24</v>
      </c>
    </row>
    <row r="8935" ht="14.25" customHeight="1">
      <c r="B8935" s="4" t="s">
        <v>40</v>
      </c>
      <c r="C8935" s="4">
        <v>1128299.0</v>
      </c>
      <c r="D8935" s="5">
        <v>44280.0</v>
      </c>
      <c r="E8935" s="4" t="s">
        <v>37</v>
      </c>
      <c r="F8935" s="4" t="s">
        <v>94</v>
      </c>
      <c r="G8935" s="4" t="s">
        <v>95</v>
      </c>
      <c r="H8935" s="6" t="s">
        <v>25</v>
      </c>
      <c r="I8935" s="7">
        <v>44.0</v>
      </c>
      <c r="J8935" s="8">
        <v>124.0</v>
      </c>
      <c r="K8935" s="9">
        <v>5456.0</v>
      </c>
      <c r="L8935" s="9">
        <v>2073.28</v>
      </c>
      <c r="M8935" s="10">
        <v>0.38</v>
      </c>
      <c r="N8935" s="4" t="s">
        <v>30</v>
      </c>
      <c r="O8935" s="4" t="s">
        <v>29</v>
      </c>
      <c r="P8935" s="4" t="s">
        <v>21</v>
      </c>
    </row>
    <row r="8936" ht="14.25" customHeight="1">
      <c r="B8936" s="4" t="s">
        <v>40</v>
      </c>
      <c r="C8936" s="4">
        <v>1128299.0</v>
      </c>
      <c r="D8936" s="5">
        <v>44280.0</v>
      </c>
      <c r="E8936" s="4" t="s">
        <v>37</v>
      </c>
      <c r="F8936" s="4" t="s">
        <v>94</v>
      </c>
      <c r="G8936" s="4" t="s">
        <v>95</v>
      </c>
      <c r="H8936" s="6" t="s">
        <v>26</v>
      </c>
      <c r="I8936" s="7">
        <v>37.0</v>
      </c>
      <c r="J8936" s="8">
        <v>88.0</v>
      </c>
      <c r="K8936" s="9">
        <v>3256.0</v>
      </c>
      <c r="L8936" s="9">
        <v>1269.84</v>
      </c>
      <c r="M8936" s="10">
        <v>0.38999999999999996</v>
      </c>
      <c r="N8936" s="4" t="s">
        <v>30</v>
      </c>
      <c r="O8936" s="4" t="s">
        <v>29</v>
      </c>
      <c r="P8936" s="4" t="s">
        <v>24</v>
      </c>
    </row>
    <row r="8937" ht="14.25" customHeight="1">
      <c r="B8937" s="4" t="s">
        <v>40</v>
      </c>
      <c r="C8937" s="4">
        <v>1128299.0</v>
      </c>
      <c r="D8937" s="5">
        <v>44280.0</v>
      </c>
      <c r="E8937" s="4" t="s">
        <v>37</v>
      </c>
      <c r="F8937" s="4" t="s">
        <v>94</v>
      </c>
      <c r="G8937" s="4" t="s">
        <v>95</v>
      </c>
      <c r="H8937" s="6" t="s">
        <v>27</v>
      </c>
      <c r="I8937" s="7">
        <v>41.0</v>
      </c>
      <c r="J8937" s="8">
        <v>53.0</v>
      </c>
      <c r="K8937" s="9">
        <v>2173.0</v>
      </c>
      <c r="L8937" s="9">
        <v>695.36</v>
      </c>
      <c r="M8937" s="10">
        <v>0.32</v>
      </c>
      <c r="N8937" s="4" t="s">
        <v>30</v>
      </c>
      <c r="O8937" s="4" t="s">
        <v>29</v>
      </c>
      <c r="P8937" s="4" t="s">
        <v>24</v>
      </c>
    </row>
    <row r="8938" ht="14.25" customHeight="1">
      <c r="B8938" s="4" t="s">
        <v>40</v>
      </c>
      <c r="C8938" s="4">
        <v>1128299.0</v>
      </c>
      <c r="D8938" s="5">
        <v>44280.0</v>
      </c>
      <c r="E8938" s="4" t="s">
        <v>37</v>
      </c>
      <c r="F8938" s="4" t="s">
        <v>94</v>
      </c>
      <c r="G8938" s="4" t="s">
        <v>95</v>
      </c>
      <c r="H8938" s="6" t="s">
        <v>28</v>
      </c>
      <c r="I8938" s="7">
        <v>44.0</v>
      </c>
      <c r="J8938" s="8">
        <v>131.0</v>
      </c>
      <c r="K8938" s="9">
        <v>5764.0</v>
      </c>
      <c r="L8938" s="9">
        <v>1786.84</v>
      </c>
      <c r="M8938" s="10">
        <v>0.31</v>
      </c>
      <c r="N8938" s="4" t="s">
        <v>30</v>
      </c>
      <c r="O8938" s="4" t="s">
        <v>29</v>
      </c>
      <c r="P8938" s="4" t="s">
        <v>24</v>
      </c>
    </row>
    <row r="8939" ht="14.25" customHeight="1">
      <c r="B8939" s="4" t="s">
        <v>40</v>
      </c>
      <c r="C8939" s="4">
        <v>1128299.0</v>
      </c>
      <c r="D8939" s="5">
        <v>44312.0</v>
      </c>
      <c r="E8939" s="4" t="s">
        <v>37</v>
      </c>
      <c r="F8939" s="4" t="s">
        <v>94</v>
      </c>
      <c r="G8939" s="4" t="s">
        <v>95</v>
      </c>
      <c r="H8939" s="6" t="s">
        <v>18</v>
      </c>
      <c r="I8939" s="7">
        <v>41.0</v>
      </c>
      <c r="J8939" s="8">
        <v>165.0</v>
      </c>
      <c r="K8939" s="9">
        <v>6765.0</v>
      </c>
      <c r="L8939" s="9">
        <v>2841.2999999999997</v>
      </c>
      <c r="M8939" s="10">
        <v>0.42</v>
      </c>
      <c r="N8939" s="4" t="s">
        <v>30</v>
      </c>
      <c r="O8939" s="4" t="s">
        <v>20</v>
      </c>
      <c r="P8939" s="4" t="s">
        <v>21</v>
      </c>
    </row>
    <row r="8940" ht="14.25" customHeight="1">
      <c r="B8940" s="4" t="s">
        <v>40</v>
      </c>
      <c r="C8940" s="4">
        <v>1128299.0</v>
      </c>
      <c r="D8940" s="5">
        <v>44312.0</v>
      </c>
      <c r="E8940" s="4" t="s">
        <v>37</v>
      </c>
      <c r="F8940" s="4" t="s">
        <v>94</v>
      </c>
      <c r="G8940" s="4" t="s">
        <v>95</v>
      </c>
      <c r="H8940" s="6" t="s">
        <v>22</v>
      </c>
      <c r="I8940" s="7">
        <v>43.0</v>
      </c>
      <c r="J8940" s="8">
        <v>109.0</v>
      </c>
      <c r="K8940" s="9">
        <v>4687.0</v>
      </c>
      <c r="L8940" s="9">
        <v>2156.02</v>
      </c>
      <c r="M8940" s="10">
        <v>0.46</v>
      </c>
      <c r="N8940" s="4" t="s">
        <v>30</v>
      </c>
      <c r="O8940" s="4" t="s">
        <v>23</v>
      </c>
      <c r="P8940" s="4" t="s">
        <v>24</v>
      </c>
    </row>
    <row r="8941" ht="14.25" customHeight="1">
      <c r="B8941" s="4" t="s">
        <v>40</v>
      </c>
      <c r="C8941" s="4">
        <v>1128299.0</v>
      </c>
      <c r="D8941" s="5">
        <v>44312.0</v>
      </c>
      <c r="E8941" s="4" t="s">
        <v>37</v>
      </c>
      <c r="F8941" s="4" t="s">
        <v>94</v>
      </c>
      <c r="G8941" s="4" t="s">
        <v>95</v>
      </c>
      <c r="H8941" s="6" t="s">
        <v>25</v>
      </c>
      <c r="I8941" s="7">
        <v>44.0</v>
      </c>
      <c r="J8941" s="8">
        <v>140.0</v>
      </c>
      <c r="K8941" s="9">
        <v>6160.0</v>
      </c>
      <c r="L8941" s="9">
        <v>2587.2</v>
      </c>
      <c r="M8941" s="10">
        <v>0.42</v>
      </c>
      <c r="N8941" s="4" t="s">
        <v>30</v>
      </c>
      <c r="O8941" s="4" t="s">
        <v>20</v>
      </c>
      <c r="P8941" s="4" t="s">
        <v>24</v>
      </c>
    </row>
    <row r="8942" ht="14.25" customHeight="1">
      <c r="B8942" s="4" t="s">
        <v>40</v>
      </c>
      <c r="C8942" s="4">
        <v>1128299.0</v>
      </c>
      <c r="D8942" s="5">
        <v>44312.0</v>
      </c>
      <c r="E8942" s="4" t="s">
        <v>37</v>
      </c>
      <c r="F8942" s="4" t="s">
        <v>94</v>
      </c>
      <c r="G8942" s="4" t="s">
        <v>95</v>
      </c>
      <c r="H8942" s="6" t="s">
        <v>26</v>
      </c>
      <c r="I8942" s="7">
        <v>37.0</v>
      </c>
      <c r="J8942" s="8">
        <v>96.0</v>
      </c>
      <c r="K8942" s="9">
        <v>3552.0</v>
      </c>
      <c r="L8942" s="9">
        <v>1385.2799999999997</v>
      </c>
      <c r="M8942" s="10">
        <v>0.38999999999999996</v>
      </c>
      <c r="N8942" s="4" t="s">
        <v>30</v>
      </c>
      <c r="O8942" s="4" t="s">
        <v>20</v>
      </c>
      <c r="P8942" s="4" t="s">
        <v>24</v>
      </c>
    </row>
    <row r="8943" ht="14.25" customHeight="1">
      <c r="B8943" s="4" t="s">
        <v>40</v>
      </c>
      <c r="C8943" s="4">
        <v>1128299.0</v>
      </c>
      <c r="D8943" s="5">
        <v>44312.0</v>
      </c>
      <c r="E8943" s="4" t="s">
        <v>37</v>
      </c>
      <c r="F8943" s="4" t="s">
        <v>94</v>
      </c>
      <c r="G8943" s="4" t="s">
        <v>95</v>
      </c>
      <c r="H8943" s="6" t="s">
        <v>27</v>
      </c>
      <c r="I8943" s="7">
        <v>46.0</v>
      </c>
      <c r="J8943" s="8">
        <v>60.0</v>
      </c>
      <c r="K8943" s="9">
        <v>2760.0</v>
      </c>
      <c r="L8943" s="9">
        <v>965.9999999999999</v>
      </c>
      <c r="M8943" s="10">
        <v>0.35</v>
      </c>
      <c r="N8943" s="4" t="s">
        <v>30</v>
      </c>
      <c r="O8943" s="4" t="s">
        <v>29</v>
      </c>
      <c r="P8943" s="4" t="s">
        <v>21</v>
      </c>
    </row>
    <row r="8944" ht="14.25" customHeight="1">
      <c r="B8944" s="4" t="s">
        <v>40</v>
      </c>
      <c r="C8944" s="4">
        <v>1128299.0</v>
      </c>
      <c r="D8944" s="5">
        <v>44312.0</v>
      </c>
      <c r="E8944" s="4" t="s">
        <v>37</v>
      </c>
      <c r="F8944" s="4" t="s">
        <v>94</v>
      </c>
      <c r="G8944" s="4" t="s">
        <v>95</v>
      </c>
      <c r="H8944" s="6" t="s">
        <v>28</v>
      </c>
      <c r="I8944" s="7">
        <v>56.0</v>
      </c>
      <c r="J8944" s="8">
        <v>116.0</v>
      </c>
      <c r="K8944" s="9">
        <v>6496.0</v>
      </c>
      <c r="L8944" s="9">
        <v>1818.88</v>
      </c>
      <c r="M8944" s="10">
        <v>0.28</v>
      </c>
      <c r="N8944" s="4" t="s">
        <v>30</v>
      </c>
      <c r="O8944" s="4" t="s">
        <v>29</v>
      </c>
      <c r="P8944" s="4" t="s">
        <v>21</v>
      </c>
    </row>
    <row r="8945" ht="14.25" customHeight="1">
      <c r="B8945" s="4" t="s">
        <v>40</v>
      </c>
      <c r="C8945" s="4">
        <v>1128299.0</v>
      </c>
      <c r="D8945" s="5">
        <v>44343.0</v>
      </c>
      <c r="E8945" s="4" t="s">
        <v>37</v>
      </c>
      <c r="F8945" s="4" t="s">
        <v>94</v>
      </c>
      <c r="G8945" s="4" t="s">
        <v>95</v>
      </c>
      <c r="H8945" s="6" t="s">
        <v>18</v>
      </c>
      <c r="I8945" s="7">
        <v>43.0</v>
      </c>
      <c r="J8945" s="8">
        <v>184.0</v>
      </c>
      <c r="K8945" s="9">
        <v>7912.0</v>
      </c>
      <c r="L8945" s="9">
        <v>3243.9199999999996</v>
      </c>
      <c r="M8945" s="10">
        <v>0.41</v>
      </c>
      <c r="N8945" s="4" t="s">
        <v>30</v>
      </c>
      <c r="O8945" s="4" t="s">
        <v>23</v>
      </c>
      <c r="P8945" s="4" t="s">
        <v>21</v>
      </c>
    </row>
    <row r="8946" ht="14.25" customHeight="1">
      <c r="B8946" s="4" t="s">
        <v>40</v>
      </c>
      <c r="C8946" s="4">
        <v>1128299.0</v>
      </c>
      <c r="D8946" s="5">
        <v>44343.0</v>
      </c>
      <c r="E8946" s="4" t="s">
        <v>37</v>
      </c>
      <c r="F8946" s="4" t="s">
        <v>94</v>
      </c>
      <c r="G8946" s="4" t="s">
        <v>95</v>
      </c>
      <c r="H8946" s="6" t="s">
        <v>22</v>
      </c>
      <c r="I8946" s="7">
        <v>46.0</v>
      </c>
      <c r="J8946" s="8">
        <v>136.0</v>
      </c>
      <c r="K8946" s="9">
        <v>6256.0</v>
      </c>
      <c r="L8946" s="9">
        <v>2627.5200000000004</v>
      </c>
      <c r="M8946" s="10">
        <v>0.42000000000000004</v>
      </c>
      <c r="N8946" s="4" t="s">
        <v>30</v>
      </c>
      <c r="O8946" s="4" t="s">
        <v>20</v>
      </c>
      <c r="P8946" s="4" t="s">
        <v>24</v>
      </c>
    </row>
    <row r="8947" ht="14.25" customHeight="1">
      <c r="B8947" s="4" t="s">
        <v>40</v>
      </c>
      <c r="C8947" s="4">
        <v>1128299.0</v>
      </c>
      <c r="D8947" s="5">
        <v>44343.0</v>
      </c>
      <c r="E8947" s="4" t="s">
        <v>37</v>
      </c>
      <c r="F8947" s="4" t="s">
        <v>94</v>
      </c>
      <c r="G8947" s="4" t="s">
        <v>95</v>
      </c>
      <c r="H8947" s="6" t="s">
        <v>25</v>
      </c>
      <c r="I8947" s="7">
        <v>46.0</v>
      </c>
      <c r="J8947" s="8">
        <v>135.0</v>
      </c>
      <c r="K8947" s="9">
        <v>6210.0</v>
      </c>
      <c r="L8947" s="9">
        <v>2546.1</v>
      </c>
      <c r="M8947" s="10">
        <v>0.41</v>
      </c>
      <c r="N8947" s="4" t="s">
        <v>30</v>
      </c>
      <c r="O8947" s="4" t="s">
        <v>29</v>
      </c>
      <c r="P8947" s="4" t="s">
        <v>21</v>
      </c>
    </row>
    <row r="8948" ht="14.25" customHeight="1">
      <c r="B8948" s="4" t="s">
        <v>40</v>
      </c>
      <c r="C8948" s="4">
        <v>1128299.0</v>
      </c>
      <c r="D8948" s="5">
        <v>44343.0</v>
      </c>
      <c r="E8948" s="4" t="s">
        <v>37</v>
      </c>
      <c r="F8948" s="4" t="s">
        <v>94</v>
      </c>
      <c r="G8948" s="4" t="s">
        <v>95</v>
      </c>
      <c r="H8948" s="6" t="s">
        <v>26</v>
      </c>
      <c r="I8948" s="7">
        <v>43.0</v>
      </c>
      <c r="J8948" s="8">
        <v>109.0</v>
      </c>
      <c r="K8948" s="9">
        <v>4687.0</v>
      </c>
      <c r="L8948" s="9">
        <v>1921.6699999999998</v>
      </c>
      <c r="M8948" s="10">
        <v>0.41</v>
      </c>
      <c r="N8948" s="4" t="s">
        <v>30</v>
      </c>
      <c r="O8948" s="4" t="s">
        <v>20</v>
      </c>
      <c r="P8948" s="4" t="s">
        <v>21</v>
      </c>
    </row>
    <row r="8949" ht="14.25" customHeight="1">
      <c r="B8949" s="4" t="s">
        <v>40</v>
      </c>
      <c r="C8949" s="4">
        <v>1128299.0</v>
      </c>
      <c r="D8949" s="5">
        <v>44343.0</v>
      </c>
      <c r="E8949" s="4" t="s">
        <v>37</v>
      </c>
      <c r="F8949" s="4" t="s">
        <v>94</v>
      </c>
      <c r="G8949" s="4" t="s">
        <v>95</v>
      </c>
      <c r="H8949" s="6" t="s">
        <v>27</v>
      </c>
      <c r="I8949" s="7">
        <v>45.0</v>
      </c>
      <c r="J8949" s="8">
        <v>78.0</v>
      </c>
      <c r="K8949" s="9">
        <v>3510.0</v>
      </c>
      <c r="L8949" s="9">
        <v>1228.5</v>
      </c>
      <c r="M8949" s="10">
        <v>0.35</v>
      </c>
      <c r="N8949" s="4" t="s">
        <v>30</v>
      </c>
      <c r="O8949" s="4" t="s">
        <v>20</v>
      </c>
      <c r="P8949" s="4" t="s">
        <v>21</v>
      </c>
    </row>
    <row r="8950" ht="14.25" customHeight="1">
      <c r="B8950" s="4" t="s">
        <v>40</v>
      </c>
      <c r="C8950" s="4">
        <v>1128299.0</v>
      </c>
      <c r="D8950" s="5">
        <v>44343.0</v>
      </c>
      <c r="E8950" s="4" t="s">
        <v>37</v>
      </c>
      <c r="F8950" s="4" t="s">
        <v>94</v>
      </c>
      <c r="G8950" s="4" t="s">
        <v>95</v>
      </c>
      <c r="H8950" s="6" t="s">
        <v>28</v>
      </c>
      <c r="I8950" s="7">
        <v>56.0</v>
      </c>
      <c r="J8950" s="8">
        <v>132.0</v>
      </c>
      <c r="K8950" s="9">
        <v>7392.0</v>
      </c>
      <c r="L8950" s="9">
        <v>2143.68</v>
      </c>
      <c r="M8950" s="10">
        <v>0.29</v>
      </c>
      <c r="N8950" s="4" t="s">
        <v>30</v>
      </c>
      <c r="O8950" s="4" t="s">
        <v>23</v>
      </c>
      <c r="P8950" s="4" t="s">
        <v>21</v>
      </c>
    </row>
    <row r="8951" ht="14.25" customHeight="1">
      <c r="B8951" s="4" t="s">
        <v>40</v>
      </c>
      <c r="C8951" s="4">
        <v>1128299.0</v>
      </c>
      <c r="D8951" s="5">
        <v>44373.0</v>
      </c>
      <c r="E8951" s="4" t="s">
        <v>37</v>
      </c>
      <c r="F8951" s="4" t="s">
        <v>94</v>
      </c>
      <c r="G8951" s="4" t="s">
        <v>95</v>
      </c>
      <c r="H8951" s="6" t="s">
        <v>18</v>
      </c>
      <c r="I8951" s="7">
        <v>37.0</v>
      </c>
      <c r="J8951" s="8">
        <v>224.0</v>
      </c>
      <c r="K8951" s="9">
        <v>8288.0</v>
      </c>
      <c r="L8951" s="9">
        <v>3232.3199999999997</v>
      </c>
      <c r="M8951" s="10">
        <v>0.38999999999999996</v>
      </c>
      <c r="N8951" s="4" t="s">
        <v>30</v>
      </c>
      <c r="O8951" s="4" t="s">
        <v>29</v>
      </c>
      <c r="P8951" s="4" t="s">
        <v>24</v>
      </c>
    </row>
    <row r="8952" ht="14.25" customHeight="1">
      <c r="B8952" s="4" t="s">
        <v>40</v>
      </c>
      <c r="C8952" s="4">
        <v>1128299.0</v>
      </c>
      <c r="D8952" s="5">
        <v>44373.0</v>
      </c>
      <c r="E8952" s="4" t="s">
        <v>37</v>
      </c>
      <c r="F8952" s="4" t="s">
        <v>94</v>
      </c>
      <c r="G8952" s="4" t="s">
        <v>95</v>
      </c>
      <c r="H8952" s="6" t="s">
        <v>22</v>
      </c>
      <c r="I8952" s="7">
        <v>47.0</v>
      </c>
      <c r="J8952" s="8">
        <v>187.0</v>
      </c>
      <c r="K8952" s="9">
        <v>8789.0</v>
      </c>
      <c r="L8952" s="9">
        <v>3779.2700000000004</v>
      </c>
      <c r="M8952" s="10">
        <v>0.43000000000000005</v>
      </c>
      <c r="N8952" s="4" t="s">
        <v>30</v>
      </c>
      <c r="O8952" s="4" t="s">
        <v>20</v>
      </c>
      <c r="P8952" s="4" t="s">
        <v>24</v>
      </c>
    </row>
    <row r="8953" ht="14.25" customHeight="1">
      <c r="B8953" s="4" t="s">
        <v>40</v>
      </c>
      <c r="C8953" s="4">
        <v>1128299.0</v>
      </c>
      <c r="D8953" s="5">
        <v>44373.0</v>
      </c>
      <c r="E8953" s="4" t="s">
        <v>37</v>
      </c>
      <c r="F8953" s="4" t="s">
        <v>94</v>
      </c>
      <c r="G8953" s="4" t="s">
        <v>95</v>
      </c>
      <c r="H8953" s="6" t="s">
        <v>25</v>
      </c>
      <c r="I8953" s="7">
        <v>41.0</v>
      </c>
      <c r="J8953" s="8">
        <v>193.0</v>
      </c>
      <c r="K8953" s="9">
        <v>7913.0</v>
      </c>
      <c r="L8953" s="9">
        <v>3165.2</v>
      </c>
      <c r="M8953" s="10">
        <v>0.39999999999999997</v>
      </c>
      <c r="N8953" s="4" t="s">
        <v>30</v>
      </c>
      <c r="O8953" s="4" t="s">
        <v>23</v>
      </c>
      <c r="P8953" s="4" t="s">
        <v>21</v>
      </c>
    </row>
    <row r="8954" ht="14.25" customHeight="1">
      <c r="B8954" s="4" t="s">
        <v>40</v>
      </c>
      <c r="C8954" s="4">
        <v>1128299.0</v>
      </c>
      <c r="D8954" s="5">
        <v>44373.0</v>
      </c>
      <c r="E8954" s="4" t="s">
        <v>37</v>
      </c>
      <c r="F8954" s="4" t="s">
        <v>94</v>
      </c>
      <c r="G8954" s="4" t="s">
        <v>95</v>
      </c>
      <c r="H8954" s="6" t="s">
        <v>26</v>
      </c>
      <c r="I8954" s="7">
        <v>37.0</v>
      </c>
      <c r="J8954" s="8">
        <v>128.0</v>
      </c>
      <c r="K8954" s="9">
        <v>4736.0</v>
      </c>
      <c r="L8954" s="9">
        <v>1894.3999999999999</v>
      </c>
      <c r="M8954" s="10">
        <v>0.39999999999999997</v>
      </c>
      <c r="N8954" s="4" t="s">
        <v>30</v>
      </c>
      <c r="O8954" s="4" t="s">
        <v>20</v>
      </c>
      <c r="P8954" s="4" t="s">
        <v>21</v>
      </c>
    </row>
    <row r="8955" ht="14.25" customHeight="1">
      <c r="B8955" s="4" t="s">
        <v>40</v>
      </c>
      <c r="C8955" s="4">
        <v>1128299.0</v>
      </c>
      <c r="D8955" s="5">
        <v>44373.0</v>
      </c>
      <c r="E8955" s="4" t="s">
        <v>37</v>
      </c>
      <c r="F8955" s="4" t="s">
        <v>94</v>
      </c>
      <c r="G8955" s="4" t="s">
        <v>95</v>
      </c>
      <c r="H8955" s="6" t="s">
        <v>27</v>
      </c>
      <c r="I8955" s="7">
        <v>44.0</v>
      </c>
      <c r="J8955" s="8">
        <v>93.0</v>
      </c>
      <c r="K8955" s="9">
        <v>4092.0</v>
      </c>
      <c r="L8955" s="9">
        <v>1432.1999999999998</v>
      </c>
      <c r="M8955" s="10">
        <v>0.35</v>
      </c>
      <c r="N8955" s="4" t="s">
        <v>30</v>
      </c>
      <c r="O8955" s="4" t="s">
        <v>23</v>
      </c>
      <c r="P8955" s="4" t="s">
        <v>24</v>
      </c>
    </row>
    <row r="8956" ht="14.25" customHeight="1">
      <c r="B8956" s="4" t="s">
        <v>40</v>
      </c>
      <c r="C8956" s="4">
        <v>1128299.0</v>
      </c>
      <c r="D8956" s="5">
        <v>44373.0</v>
      </c>
      <c r="E8956" s="4" t="s">
        <v>37</v>
      </c>
      <c r="F8956" s="4" t="s">
        <v>94</v>
      </c>
      <c r="G8956" s="4" t="s">
        <v>95</v>
      </c>
      <c r="H8956" s="6" t="s">
        <v>28</v>
      </c>
      <c r="I8956" s="7">
        <v>50.0</v>
      </c>
      <c r="J8956" s="8">
        <v>192.0</v>
      </c>
      <c r="K8956" s="9">
        <v>9600.0</v>
      </c>
      <c r="L8956" s="9">
        <v>2688.0000000000005</v>
      </c>
      <c r="M8956" s="10">
        <v>0.28</v>
      </c>
      <c r="N8956" s="4" t="s">
        <v>30</v>
      </c>
      <c r="O8956" s="4" t="s">
        <v>20</v>
      </c>
      <c r="P8956" s="4" t="s">
        <v>21</v>
      </c>
    </row>
    <row r="8957" ht="14.25" customHeight="1">
      <c r="B8957" s="4" t="s">
        <v>40</v>
      </c>
      <c r="C8957" s="4">
        <v>1128299.0</v>
      </c>
      <c r="D8957" s="5">
        <v>44402.0</v>
      </c>
      <c r="E8957" s="4" t="s">
        <v>37</v>
      </c>
      <c r="F8957" s="4" t="s">
        <v>94</v>
      </c>
      <c r="G8957" s="4" t="s">
        <v>95</v>
      </c>
      <c r="H8957" s="6" t="s">
        <v>18</v>
      </c>
      <c r="I8957" s="7">
        <v>41.0</v>
      </c>
      <c r="J8957" s="8">
        <v>248.0</v>
      </c>
      <c r="K8957" s="9">
        <v>10168.0</v>
      </c>
      <c r="L8957" s="9">
        <v>3965.5199999999995</v>
      </c>
      <c r="M8957" s="10">
        <v>0.38999999999999996</v>
      </c>
      <c r="N8957" s="4" t="s">
        <v>30</v>
      </c>
      <c r="O8957" s="4" t="s">
        <v>29</v>
      </c>
      <c r="P8957" s="4" t="s">
        <v>24</v>
      </c>
    </row>
    <row r="8958" ht="14.25" customHeight="1">
      <c r="B8958" s="4" t="s">
        <v>40</v>
      </c>
      <c r="C8958" s="4">
        <v>1128299.0</v>
      </c>
      <c r="D8958" s="5">
        <v>44402.0</v>
      </c>
      <c r="E8958" s="4" t="s">
        <v>37</v>
      </c>
      <c r="F8958" s="4" t="s">
        <v>94</v>
      </c>
      <c r="G8958" s="4" t="s">
        <v>95</v>
      </c>
      <c r="H8958" s="6" t="s">
        <v>22</v>
      </c>
      <c r="I8958" s="7">
        <v>45.0</v>
      </c>
      <c r="J8958" s="8">
        <v>210.0</v>
      </c>
      <c r="K8958" s="9">
        <v>9450.0</v>
      </c>
      <c r="L8958" s="9">
        <v>4063.5000000000005</v>
      </c>
      <c r="M8958" s="10">
        <v>0.43000000000000005</v>
      </c>
      <c r="N8958" s="4" t="s">
        <v>30</v>
      </c>
      <c r="O8958" s="4" t="s">
        <v>29</v>
      </c>
      <c r="P8958" s="4" t="s">
        <v>21</v>
      </c>
    </row>
    <row r="8959" ht="14.25" customHeight="1">
      <c r="B8959" s="4" t="s">
        <v>40</v>
      </c>
      <c r="C8959" s="4">
        <v>1128299.0</v>
      </c>
      <c r="D8959" s="5">
        <v>44402.0</v>
      </c>
      <c r="E8959" s="4" t="s">
        <v>37</v>
      </c>
      <c r="F8959" s="4" t="s">
        <v>94</v>
      </c>
      <c r="G8959" s="4" t="s">
        <v>95</v>
      </c>
      <c r="H8959" s="6" t="s">
        <v>25</v>
      </c>
      <c r="I8959" s="7">
        <v>39.0</v>
      </c>
      <c r="J8959" s="8">
        <v>171.0</v>
      </c>
      <c r="K8959" s="9">
        <v>6669.0</v>
      </c>
      <c r="L8959" s="9">
        <v>2467.5299999999997</v>
      </c>
      <c r="M8959" s="10">
        <v>0.37</v>
      </c>
      <c r="N8959" s="4" t="s">
        <v>30</v>
      </c>
      <c r="O8959" s="4" t="s">
        <v>23</v>
      </c>
      <c r="P8959" s="4" t="s">
        <v>24</v>
      </c>
    </row>
    <row r="8960" ht="14.25" customHeight="1">
      <c r="B8960" s="4" t="s">
        <v>40</v>
      </c>
      <c r="C8960" s="4">
        <v>1128299.0</v>
      </c>
      <c r="D8960" s="5">
        <v>44402.0</v>
      </c>
      <c r="E8960" s="4" t="s">
        <v>37</v>
      </c>
      <c r="F8960" s="4" t="s">
        <v>94</v>
      </c>
      <c r="G8960" s="4" t="s">
        <v>95</v>
      </c>
      <c r="H8960" s="6" t="s">
        <v>26</v>
      </c>
      <c r="I8960" s="7">
        <v>39.0</v>
      </c>
      <c r="J8960" s="8">
        <v>149.0</v>
      </c>
      <c r="K8960" s="9">
        <v>5811.0</v>
      </c>
      <c r="L8960" s="9">
        <v>2440.62</v>
      </c>
      <c r="M8960" s="10">
        <v>0.42</v>
      </c>
      <c r="N8960" s="4" t="s">
        <v>30</v>
      </c>
      <c r="O8960" s="4" t="s">
        <v>20</v>
      </c>
      <c r="P8960" s="4" t="s">
        <v>24</v>
      </c>
    </row>
    <row r="8961" ht="14.25" customHeight="1">
      <c r="B8961" s="4" t="s">
        <v>40</v>
      </c>
      <c r="C8961" s="4">
        <v>1128299.0</v>
      </c>
      <c r="D8961" s="5">
        <v>44402.0</v>
      </c>
      <c r="E8961" s="4" t="s">
        <v>37</v>
      </c>
      <c r="F8961" s="4" t="s">
        <v>94</v>
      </c>
      <c r="G8961" s="4" t="s">
        <v>95</v>
      </c>
      <c r="H8961" s="6" t="s">
        <v>27</v>
      </c>
      <c r="I8961" s="7">
        <v>40.0</v>
      </c>
      <c r="J8961" s="8">
        <v>160.0</v>
      </c>
      <c r="K8961" s="9">
        <v>6400.0</v>
      </c>
      <c r="L8961" s="9">
        <v>2048.0</v>
      </c>
      <c r="M8961" s="10">
        <v>0.32</v>
      </c>
      <c r="N8961" s="4" t="s">
        <v>30</v>
      </c>
      <c r="O8961" s="4" t="s">
        <v>29</v>
      </c>
      <c r="P8961" s="4" t="s">
        <v>24</v>
      </c>
    </row>
    <row r="8962" ht="14.25" customHeight="1">
      <c r="B8962" s="4" t="s">
        <v>40</v>
      </c>
      <c r="C8962" s="4">
        <v>1128299.0</v>
      </c>
      <c r="D8962" s="5">
        <v>44402.0</v>
      </c>
      <c r="E8962" s="4" t="s">
        <v>37</v>
      </c>
      <c r="F8962" s="4" t="s">
        <v>94</v>
      </c>
      <c r="G8962" s="4" t="s">
        <v>95</v>
      </c>
      <c r="H8962" s="6" t="s">
        <v>28</v>
      </c>
      <c r="I8962" s="7">
        <v>49.0</v>
      </c>
      <c r="J8962" s="8">
        <v>160.0</v>
      </c>
      <c r="K8962" s="9">
        <v>7840.0</v>
      </c>
      <c r="L8962" s="9">
        <v>2508.8</v>
      </c>
      <c r="M8962" s="10">
        <v>0.32</v>
      </c>
      <c r="N8962" s="4" t="s">
        <v>30</v>
      </c>
      <c r="O8962" s="4" t="s">
        <v>20</v>
      </c>
      <c r="P8962" s="4" t="s">
        <v>24</v>
      </c>
    </row>
    <row r="8963" ht="14.25" customHeight="1">
      <c r="B8963" s="4" t="s">
        <v>40</v>
      </c>
      <c r="C8963" s="4">
        <v>1128299.0</v>
      </c>
      <c r="D8963" s="5">
        <v>44434.0</v>
      </c>
      <c r="E8963" s="4" t="s">
        <v>37</v>
      </c>
      <c r="F8963" s="4" t="s">
        <v>94</v>
      </c>
      <c r="G8963" s="4" t="s">
        <v>95</v>
      </c>
      <c r="H8963" s="6" t="s">
        <v>18</v>
      </c>
      <c r="I8963" s="7">
        <v>40.0</v>
      </c>
      <c r="J8963" s="8">
        <v>224.0</v>
      </c>
      <c r="K8963" s="9">
        <v>8960.0</v>
      </c>
      <c r="L8963" s="9">
        <v>3315.2</v>
      </c>
      <c r="M8963" s="10">
        <v>0.37</v>
      </c>
      <c r="N8963" s="4" t="s">
        <v>30</v>
      </c>
      <c r="O8963" s="4" t="s">
        <v>29</v>
      </c>
      <c r="P8963" s="4" t="s">
        <v>21</v>
      </c>
    </row>
    <row r="8964" ht="14.25" customHeight="1">
      <c r="B8964" s="4" t="s">
        <v>40</v>
      </c>
      <c r="C8964" s="4">
        <v>1128299.0</v>
      </c>
      <c r="D8964" s="5">
        <v>44434.0</v>
      </c>
      <c r="E8964" s="4" t="s">
        <v>37</v>
      </c>
      <c r="F8964" s="4" t="s">
        <v>94</v>
      </c>
      <c r="G8964" s="4" t="s">
        <v>95</v>
      </c>
      <c r="H8964" s="6" t="s">
        <v>22</v>
      </c>
      <c r="I8964" s="7">
        <v>44.0</v>
      </c>
      <c r="J8964" s="8">
        <v>208.0</v>
      </c>
      <c r="K8964" s="9">
        <v>9152.0</v>
      </c>
      <c r="L8964" s="9">
        <v>4026.88</v>
      </c>
      <c r="M8964" s="10">
        <v>0.44</v>
      </c>
      <c r="N8964" s="4" t="s">
        <v>30</v>
      </c>
      <c r="O8964" s="4" t="s">
        <v>23</v>
      </c>
      <c r="P8964" s="4" t="s">
        <v>21</v>
      </c>
    </row>
    <row r="8965" ht="14.25" customHeight="1">
      <c r="B8965" s="4" t="s">
        <v>40</v>
      </c>
      <c r="C8965" s="4">
        <v>1128299.0</v>
      </c>
      <c r="D8965" s="5">
        <v>44434.0</v>
      </c>
      <c r="E8965" s="4" t="s">
        <v>37</v>
      </c>
      <c r="F8965" s="4" t="s">
        <v>94</v>
      </c>
      <c r="G8965" s="4" t="s">
        <v>95</v>
      </c>
      <c r="H8965" s="6" t="s">
        <v>25</v>
      </c>
      <c r="I8965" s="7">
        <v>46.0</v>
      </c>
      <c r="J8965" s="8">
        <v>163.0</v>
      </c>
      <c r="K8965" s="9">
        <v>7498.0</v>
      </c>
      <c r="L8965" s="9">
        <v>2999.2</v>
      </c>
      <c r="M8965" s="10">
        <v>0.39999999999999997</v>
      </c>
      <c r="N8965" s="4" t="s">
        <v>30</v>
      </c>
      <c r="O8965" s="4" t="s">
        <v>29</v>
      </c>
      <c r="P8965" s="4" t="s">
        <v>21</v>
      </c>
    </row>
    <row r="8966" ht="14.25" customHeight="1">
      <c r="B8966" s="4" t="s">
        <v>40</v>
      </c>
      <c r="C8966" s="4">
        <v>1128299.0</v>
      </c>
      <c r="D8966" s="5">
        <v>44434.0</v>
      </c>
      <c r="E8966" s="4" t="s">
        <v>37</v>
      </c>
      <c r="F8966" s="4" t="s">
        <v>94</v>
      </c>
      <c r="G8966" s="4" t="s">
        <v>95</v>
      </c>
      <c r="H8966" s="6" t="s">
        <v>26</v>
      </c>
      <c r="I8966" s="7">
        <v>46.0</v>
      </c>
      <c r="J8966" s="8">
        <v>152.0</v>
      </c>
      <c r="K8966" s="9">
        <v>6992.0</v>
      </c>
      <c r="L8966" s="9">
        <v>2587.04</v>
      </c>
      <c r="M8966" s="10">
        <v>0.37</v>
      </c>
      <c r="N8966" s="4" t="s">
        <v>30</v>
      </c>
      <c r="O8966" s="4" t="s">
        <v>29</v>
      </c>
      <c r="P8966" s="4" t="s">
        <v>24</v>
      </c>
    </row>
    <row r="8967" ht="14.25" customHeight="1">
      <c r="B8967" s="4" t="s">
        <v>40</v>
      </c>
      <c r="C8967" s="4">
        <v>1128299.0</v>
      </c>
      <c r="D8967" s="5">
        <v>44434.0</v>
      </c>
      <c r="E8967" s="4" t="s">
        <v>37</v>
      </c>
      <c r="F8967" s="4" t="s">
        <v>94</v>
      </c>
      <c r="G8967" s="4" t="s">
        <v>95</v>
      </c>
      <c r="H8967" s="6" t="s">
        <v>27</v>
      </c>
      <c r="I8967" s="7">
        <v>48.0</v>
      </c>
      <c r="J8967" s="8">
        <v>162.0</v>
      </c>
      <c r="K8967" s="9">
        <v>7776.0</v>
      </c>
      <c r="L8967" s="9">
        <v>2643.8399999999997</v>
      </c>
      <c r="M8967" s="10">
        <v>0.33999999999999997</v>
      </c>
      <c r="N8967" s="4" t="s">
        <v>30</v>
      </c>
      <c r="O8967" s="4" t="s">
        <v>23</v>
      </c>
      <c r="P8967" s="4" t="s">
        <v>24</v>
      </c>
    </row>
    <row r="8968" ht="14.25" customHeight="1">
      <c r="B8968" s="4" t="s">
        <v>40</v>
      </c>
      <c r="C8968" s="4">
        <v>1128299.0</v>
      </c>
      <c r="D8968" s="5">
        <v>44434.0</v>
      </c>
      <c r="E8968" s="4" t="s">
        <v>37</v>
      </c>
      <c r="F8968" s="4" t="s">
        <v>94</v>
      </c>
      <c r="G8968" s="4" t="s">
        <v>95</v>
      </c>
      <c r="H8968" s="6" t="s">
        <v>28</v>
      </c>
      <c r="I8968" s="7">
        <v>50.0</v>
      </c>
      <c r="J8968" s="8">
        <v>153.0</v>
      </c>
      <c r="K8968" s="9">
        <v>7650.0</v>
      </c>
      <c r="L8968" s="9">
        <v>2448.0</v>
      </c>
      <c r="M8968" s="10">
        <v>0.32</v>
      </c>
      <c r="N8968" s="4" t="s">
        <v>30</v>
      </c>
      <c r="O8968" s="4" t="s">
        <v>23</v>
      </c>
      <c r="P8968" s="4" t="s">
        <v>21</v>
      </c>
    </row>
    <row r="8969" ht="14.25" customHeight="1">
      <c r="B8969" s="4" t="s">
        <v>40</v>
      </c>
      <c r="C8969" s="4">
        <v>1128299.0</v>
      </c>
      <c r="D8969" s="5">
        <v>44466.0</v>
      </c>
      <c r="E8969" s="4" t="s">
        <v>37</v>
      </c>
      <c r="F8969" s="4" t="s">
        <v>94</v>
      </c>
      <c r="G8969" s="4" t="s">
        <v>95</v>
      </c>
      <c r="H8969" s="6" t="s">
        <v>18</v>
      </c>
      <c r="I8969" s="7">
        <v>37.0</v>
      </c>
      <c r="J8969" s="8">
        <v>206.0</v>
      </c>
      <c r="K8969" s="9">
        <v>7622.0</v>
      </c>
      <c r="L8969" s="9">
        <v>3201.24</v>
      </c>
      <c r="M8969" s="10">
        <v>0.42</v>
      </c>
      <c r="N8969" s="4" t="s">
        <v>30</v>
      </c>
      <c r="O8969" s="4" t="s">
        <v>29</v>
      </c>
      <c r="P8969" s="4" t="s">
        <v>24</v>
      </c>
    </row>
    <row r="8970" ht="14.25" customHeight="1">
      <c r="B8970" s="4" t="s">
        <v>40</v>
      </c>
      <c r="C8970" s="4">
        <v>1128299.0</v>
      </c>
      <c r="D8970" s="5">
        <v>44466.0</v>
      </c>
      <c r="E8970" s="4" t="s">
        <v>37</v>
      </c>
      <c r="F8970" s="4" t="s">
        <v>94</v>
      </c>
      <c r="G8970" s="4" t="s">
        <v>95</v>
      </c>
      <c r="H8970" s="6" t="s">
        <v>22</v>
      </c>
      <c r="I8970" s="7">
        <v>39.0</v>
      </c>
      <c r="J8970" s="8">
        <v>188.0</v>
      </c>
      <c r="K8970" s="9">
        <v>7332.0</v>
      </c>
      <c r="L8970" s="9">
        <v>3372.7200000000003</v>
      </c>
      <c r="M8970" s="10">
        <v>0.46</v>
      </c>
      <c r="N8970" s="4" t="s">
        <v>30</v>
      </c>
      <c r="O8970" s="4" t="s">
        <v>29</v>
      </c>
      <c r="P8970" s="4" t="s">
        <v>21</v>
      </c>
    </row>
    <row r="8971" ht="14.25" customHeight="1">
      <c r="B8971" s="4" t="s">
        <v>40</v>
      </c>
      <c r="C8971" s="4">
        <v>1128299.0</v>
      </c>
      <c r="D8971" s="5">
        <v>44466.0</v>
      </c>
      <c r="E8971" s="4" t="s">
        <v>37</v>
      </c>
      <c r="F8971" s="4" t="s">
        <v>94</v>
      </c>
      <c r="G8971" s="4" t="s">
        <v>95</v>
      </c>
      <c r="H8971" s="6" t="s">
        <v>25</v>
      </c>
      <c r="I8971" s="7">
        <v>39.0</v>
      </c>
      <c r="J8971" s="8">
        <v>147.0</v>
      </c>
      <c r="K8971" s="9">
        <v>5733.0</v>
      </c>
      <c r="L8971" s="9">
        <v>2407.86</v>
      </c>
      <c r="M8971" s="10">
        <v>0.42</v>
      </c>
      <c r="N8971" s="4" t="s">
        <v>30</v>
      </c>
      <c r="O8971" s="4" t="s">
        <v>29</v>
      </c>
      <c r="P8971" s="4" t="s">
        <v>24</v>
      </c>
    </row>
    <row r="8972" ht="14.25" customHeight="1">
      <c r="B8972" s="4" t="s">
        <v>40</v>
      </c>
      <c r="C8972" s="4">
        <v>1128299.0</v>
      </c>
      <c r="D8972" s="5">
        <v>44466.0</v>
      </c>
      <c r="E8972" s="4" t="s">
        <v>37</v>
      </c>
      <c r="F8972" s="4" t="s">
        <v>94</v>
      </c>
      <c r="G8972" s="4" t="s">
        <v>95</v>
      </c>
      <c r="H8972" s="6" t="s">
        <v>26</v>
      </c>
      <c r="I8972" s="7">
        <v>37.0</v>
      </c>
      <c r="J8972" s="8">
        <v>145.0</v>
      </c>
      <c r="K8972" s="9">
        <v>5365.0</v>
      </c>
      <c r="L8972" s="9">
        <v>2199.65</v>
      </c>
      <c r="M8972" s="10">
        <v>0.41</v>
      </c>
      <c r="N8972" s="4" t="s">
        <v>30</v>
      </c>
      <c r="O8972" s="4" t="s">
        <v>29</v>
      </c>
      <c r="P8972" s="4" t="s">
        <v>24</v>
      </c>
    </row>
    <row r="8973" ht="14.25" customHeight="1">
      <c r="B8973" s="4" t="s">
        <v>40</v>
      </c>
      <c r="C8973" s="4">
        <v>1128299.0</v>
      </c>
      <c r="D8973" s="5">
        <v>44466.0</v>
      </c>
      <c r="E8973" s="4" t="s">
        <v>37</v>
      </c>
      <c r="F8973" s="4" t="s">
        <v>94</v>
      </c>
      <c r="G8973" s="4" t="s">
        <v>95</v>
      </c>
      <c r="H8973" s="6" t="s">
        <v>27</v>
      </c>
      <c r="I8973" s="7">
        <v>40.0</v>
      </c>
      <c r="J8973" s="8">
        <v>145.0</v>
      </c>
      <c r="K8973" s="9">
        <v>5800.0</v>
      </c>
      <c r="L8973" s="9">
        <v>2029.9999999999998</v>
      </c>
      <c r="M8973" s="10">
        <v>0.35</v>
      </c>
      <c r="N8973" s="4" t="s">
        <v>30</v>
      </c>
      <c r="O8973" s="4" t="s">
        <v>23</v>
      </c>
      <c r="P8973" s="4" t="s">
        <v>24</v>
      </c>
    </row>
    <row r="8974" ht="14.25" customHeight="1">
      <c r="B8974" s="4" t="s">
        <v>40</v>
      </c>
      <c r="C8974" s="4">
        <v>1128299.0</v>
      </c>
      <c r="D8974" s="5">
        <v>44466.0</v>
      </c>
      <c r="E8974" s="4" t="s">
        <v>37</v>
      </c>
      <c r="F8974" s="4" t="s">
        <v>94</v>
      </c>
      <c r="G8974" s="4" t="s">
        <v>95</v>
      </c>
      <c r="H8974" s="6" t="s">
        <v>28</v>
      </c>
      <c r="I8974" s="7">
        <v>48.0</v>
      </c>
      <c r="J8974" s="8">
        <v>157.0</v>
      </c>
      <c r="K8974" s="9">
        <v>7536.0</v>
      </c>
      <c r="L8974" s="9">
        <v>2260.7999999999997</v>
      </c>
      <c r="M8974" s="10">
        <v>0.3</v>
      </c>
      <c r="N8974" s="4" t="s">
        <v>30</v>
      </c>
      <c r="O8974" s="4" t="s">
        <v>29</v>
      </c>
      <c r="P8974" s="4" t="s">
        <v>24</v>
      </c>
    </row>
    <row r="8975" ht="14.25" customHeight="1">
      <c r="B8975" s="4" t="s">
        <v>40</v>
      </c>
      <c r="C8975" s="4">
        <v>1128299.0</v>
      </c>
      <c r="D8975" s="5">
        <v>44495.0</v>
      </c>
      <c r="E8975" s="4" t="s">
        <v>37</v>
      </c>
      <c r="F8975" s="4" t="s">
        <v>94</v>
      </c>
      <c r="G8975" s="4" t="s">
        <v>95</v>
      </c>
      <c r="H8975" s="6" t="s">
        <v>18</v>
      </c>
      <c r="I8975" s="7">
        <v>35.0</v>
      </c>
      <c r="J8975" s="8">
        <v>171.0</v>
      </c>
      <c r="K8975" s="9">
        <v>5985.0</v>
      </c>
      <c r="L8975" s="9">
        <v>2214.45</v>
      </c>
      <c r="M8975" s="10">
        <v>0.37</v>
      </c>
      <c r="N8975" s="4" t="s">
        <v>30</v>
      </c>
      <c r="O8975" s="4" t="s">
        <v>23</v>
      </c>
      <c r="P8975" s="4" t="s">
        <v>24</v>
      </c>
    </row>
    <row r="8976" ht="14.25" customHeight="1">
      <c r="B8976" s="4" t="s">
        <v>40</v>
      </c>
      <c r="C8976" s="4">
        <v>1128299.0</v>
      </c>
      <c r="D8976" s="5">
        <v>44495.0</v>
      </c>
      <c r="E8976" s="4" t="s">
        <v>37</v>
      </c>
      <c r="F8976" s="4" t="s">
        <v>94</v>
      </c>
      <c r="G8976" s="4" t="s">
        <v>95</v>
      </c>
      <c r="H8976" s="6" t="s">
        <v>22</v>
      </c>
      <c r="I8976" s="7">
        <v>38.0</v>
      </c>
      <c r="J8976" s="8">
        <v>182.0</v>
      </c>
      <c r="K8976" s="9">
        <v>6916.0</v>
      </c>
      <c r="L8976" s="9">
        <v>2973.8800000000006</v>
      </c>
      <c r="M8976" s="10">
        <v>0.43000000000000005</v>
      </c>
      <c r="N8976" s="4" t="s">
        <v>30</v>
      </c>
      <c r="O8976" s="4" t="s">
        <v>29</v>
      </c>
      <c r="P8976" s="4" t="s">
        <v>21</v>
      </c>
    </row>
    <row r="8977" ht="14.25" customHeight="1">
      <c r="B8977" s="4" t="s">
        <v>40</v>
      </c>
      <c r="C8977" s="4">
        <v>1128299.0</v>
      </c>
      <c r="D8977" s="5">
        <v>44495.0</v>
      </c>
      <c r="E8977" s="4" t="s">
        <v>37</v>
      </c>
      <c r="F8977" s="4" t="s">
        <v>94</v>
      </c>
      <c r="G8977" s="4" t="s">
        <v>95</v>
      </c>
      <c r="H8977" s="6" t="s">
        <v>25</v>
      </c>
      <c r="I8977" s="7">
        <v>34.0</v>
      </c>
      <c r="J8977" s="8">
        <v>120.0</v>
      </c>
      <c r="K8977" s="9">
        <v>4080.0</v>
      </c>
      <c r="L8977" s="9">
        <v>1631.9999999999998</v>
      </c>
      <c r="M8977" s="10">
        <v>0.39999999999999997</v>
      </c>
      <c r="N8977" s="4" t="s">
        <v>30</v>
      </c>
      <c r="O8977" s="4" t="s">
        <v>29</v>
      </c>
      <c r="P8977" s="4" t="s">
        <v>21</v>
      </c>
    </row>
    <row r="8978" ht="14.25" customHeight="1">
      <c r="B8978" s="4" t="s">
        <v>40</v>
      </c>
      <c r="C8978" s="4">
        <v>1128299.0</v>
      </c>
      <c r="D8978" s="5">
        <v>44495.0</v>
      </c>
      <c r="E8978" s="4" t="s">
        <v>37</v>
      </c>
      <c r="F8978" s="4" t="s">
        <v>94</v>
      </c>
      <c r="G8978" s="4" t="s">
        <v>95</v>
      </c>
      <c r="H8978" s="6" t="s">
        <v>26</v>
      </c>
      <c r="I8978" s="7">
        <v>35.0</v>
      </c>
      <c r="J8978" s="8">
        <v>112.0</v>
      </c>
      <c r="K8978" s="9">
        <v>3920.0</v>
      </c>
      <c r="L8978" s="9">
        <v>1646.3999999999999</v>
      </c>
      <c r="M8978" s="10">
        <v>0.42</v>
      </c>
      <c r="N8978" s="4" t="s">
        <v>30</v>
      </c>
      <c r="O8978" s="4" t="s">
        <v>29</v>
      </c>
      <c r="P8978" s="4" t="s">
        <v>21</v>
      </c>
    </row>
    <row r="8979" ht="14.25" customHeight="1">
      <c r="B8979" s="4" t="s">
        <v>40</v>
      </c>
      <c r="C8979" s="4">
        <v>1128299.0</v>
      </c>
      <c r="D8979" s="5">
        <v>44495.0</v>
      </c>
      <c r="E8979" s="4" t="s">
        <v>37</v>
      </c>
      <c r="F8979" s="4" t="s">
        <v>94</v>
      </c>
      <c r="G8979" s="4" t="s">
        <v>95</v>
      </c>
      <c r="H8979" s="6" t="s">
        <v>27</v>
      </c>
      <c r="I8979" s="7">
        <v>41.0</v>
      </c>
      <c r="J8979" s="8">
        <v>114.0</v>
      </c>
      <c r="K8979" s="9">
        <v>4674.0</v>
      </c>
      <c r="L8979" s="9">
        <v>1542.4199999999998</v>
      </c>
      <c r="M8979" s="10">
        <v>0.32999999999999996</v>
      </c>
      <c r="N8979" s="4" t="s">
        <v>30</v>
      </c>
      <c r="O8979" s="4" t="s">
        <v>20</v>
      </c>
      <c r="P8979" s="4" t="s">
        <v>21</v>
      </c>
    </row>
    <row r="8980" ht="14.25" customHeight="1">
      <c r="B8980" s="4" t="s">
        <v>40</v>
      </c>
      <c r="C8980" s="4">
        <v>1128299.0</v>
      </c>
      <c r="D8980" s="5">
        <v>44495.0</v>
      </c>
      <c r="E8980" s="4" t="s">
        <v>37</v>
      </c>
      <c r="F8980" s="4" t="s">
        <v>94</v>
      </c>
      <c r="G8980" s="4" t="s">
        <v>95</v>
      </c>
      <c r="H8980" s="6" t="s">
        <v>28</v>
      </c>
      <c r="I8980" s="7">
        <v>57.0</v>
      </c>
      <c r="J8980" s="8">
        <v>131.0</v>
      </c>
      <c r="K8980" s="9">
        <v>7467.0</v>
      </c>
      <c r="L8980" s="9">
        <v>2314.77</v>
      </c>
      <c r="M8980" s="10">
        <v>0.31</v>
      </c>
      <c r="N8980" s="4" t="s">
        <v>30</v>
      </c>
      <c r="O8980" s="4" t="s">
        <v>23</v>
      </c>
      <c r="P8980" s="4" t="s">
        <v>24</v>
      </c>
    </row>
    <row r="8981" ht="14.25" customHeight="1">
      <c r="B8981" s="4" t="s">
        <v>40</v>
      </c>
      <c r="C8981" s="4">
        <v>1128299.0</v>
      </c>
      <c r="D8981" s="5">
        <v>44526.0</v>
      </c>
      <c r="E8981" s="4" t="s">
        <v>37</v>
      </c>
      <c r="F8981" s="4" t="s">
        <v>94</v>
      </c>
      <c r="G8981" s="4" t="s">
        <v>95</v>
      </c>
      <c r="H8981" s="6" t="s">
        <v>18</v>
      </c>
      <c r="I8981" s="7">
        <v>47.0</v>
      </c>
      <c r="J8981" s="8">
        <v>176.0</v>
      </c>
      <c r="K8981" s="9">
        <v>8272.0</v>
      </c>
      <c r="L8981" s="9">
        <v>3391.52</v>
      </c>
      <c r="M8981" s="10">
        <v>0.41</v>
      </c>
      <c r="N8981" s="4" t="s">
        <v>30</v>
      </c>
      <c r="O8981" s="4" t="s">
        <v>29</v>
      </c>
      <c r="P8981" s="4" t="s">
        <v>24</v>
      </c>
    </row>
    <row r="8982" ht="14.25" customHeight="1">
      <c r="B8982" s="4" t="s">
        <v>40</v>
      </c>
      <c r="C8982" s="4">
        <v>1128299.0</v>
      </c>
      <c r="D8982" s="5">
        <v>44526.0</v>
      </c>
      <c r="E8982" s="4" t="s">
        <v>37</v>
      </c>
      <c r="F8982" s="4" t="s">
        <v>94</v>
      </c>
      <c r="G8982" s="4" t="s">
        <v>95</v>
      </c>
      <c r="H8982" s="6" t="s">
        <v>22</v>
      </c>
      <c r="I8982" s="7">
        <v>44.0</v>
      </c>
      <c r="J8982" s="8">
        <v>180.0</v>
      </c>
      <c r="K8982" s="9">
        <v>7920.0</v>
      </c>
      <c r="L8982" s="9">
        <v>3405.6000000000004</v>
      </c>
      <c r="M8982" s="10">
        <v>0.43000000000000005</v>
      </c>
      <c r="N8982" s="4" t="s">
        <v>30</v>
      </c>
      <c r="O8982" s="4" t="s">
        <v>29</v>
      </c>
      <c r="P8982" s="4" t="s">
        <v>24</v>
      </c>
    </row>
    <row r="8983" ht="14.25" customHeight="1">
      <c r="B8983" s="4" t="s">
        <v>40</v>
      </c>
      <c r="C8983" s="4">
        <v>1128299.0</v>
      </c>
      <c r="D8983" s="5">
        <v>44526.0</v>
      </c>
      <c r="E8983" s="4" t="s">
        <v>37</v>
      </c>
      <c r="F8983" s="4" t="s">
        <v>94</v>
      </c>
      <c r="G8983" s="4" t="s">
        <v>95</v>
      </c>
      <c r="H8983" s="6" t="s">
        <v>25</v>
      </c>
      <c r="I8983" s="7">
        <v>46.0</v>
      </c>
      <c r="J8983" s="8">
        <v>149.0</v>
      </c>
      <c r="K8983" s="9">
        <v>6854.0</v>
      </c>
      <c r="L8983" s="9">
        <v>2535.98</v>
      </c>
      <c r="M8983" s="10">
        <v>0.37</v>
      </c>
      <c r="N8983" s="4" t="s">
        <v>30</v>
      </c>
      <c r="O8983" s="4" t="s">
        <v>23</v>
      </c>
      <c r="P8983" s="4" t="s">
        <v>24</v>
      </c>
    </row>
    <row r="8984" ht="14.25" customHeight="1">
      <c r="B8984" s="4" t="s">
        <v>40</v>
      </c>
      <c r="C8984" s="4">
        <v>1128299.0</v>
      </c>
      <c r="D8984" s="5">
        <v>44526.0</v>
      </c>
      <c r="E8984" s="4" t="s">
        <v>37</v>
      </c>
      <c r="F8984" s="4" t="s">
        <v>94</v>
      </c>
      <c r="G8984" s="4" t="s">
        <v>95</v>
      </c>
      <c r="H8984" s="6" t="s">
        <v>26</v>
      </c>
      <c r="I8984" s="7">
        <v>40.0</v>
      </c>
      <c r="J8984" s="8">
        <v>136.0</v>
      </c>
      <c r="K8984" s="9">
        <v>5440.0</v>
      </c>
      <c r="L8984" s="9">
        <v>2230.4</v>
      </c>
      <c r="M8984" s="10">
        <v>0.41</v>
      </c>
      <c r="N8984" s="4" t="s">
        <v>30</v>
      </c>
      <c r="O8984" s="4" t="s">
        <v>29</v>
      </c>
      <c r="P8984" s="4" t="s">
        <v>24</v>
      </c>
    </row>
    <row r="8985" ht="14.25" customHeight="1">
      <c r="B8985" s="4" t="s">
        <v>40</v>
      </c>
      <c r="C8985" s="4">
        <v>1128299.0</v>
      </c>
      <c r="D8985" s="5">
        <v>44526.0</v>
      </c>
      <c r="E8985" s="4" t="s">
        <v>37</v>
      </c>
      <c r="F8985" s="4" t="s">
        <v>94</v>
      </c>
      <c r="G8985" s="4" t="s">
        <v>95</v>
      </c>
      <c r="H8985" s="6" t="s">
        <v>27</v>
      </c>
      <c r="I8985" s="7">
        <v>54.0</v>
      </c>
      <c r="J8985" s="8">
        <v>131.0</v>
      </c>
      <c r="K8985" s="9">
        <v>7074.0</v>
      </c>
      <c r="L8985" s="9">
        <v>2617.38</v>
      </c>
      <c r="M8985" s="10">
        <v>0.37</v>
      </c>
      <c r="N8985" s="4" t="s">
        <v>30</v>
      </c>
      <c r="O8985" s="4" t="s">
        <v>23</v>
      </c>
      <c r="P8985" s="4" t="s">
        <v>21</v>
      </c>
    </row>
    <row r="8986" ht="14.25" customHeight="1">
      <c r="B8986" s="4" t="s">
        <v>40</v>
      </c>
      <c r="C8986" s="4">
        <v>1128299.0</v>
      </c>
      <c r="D8986" s="5">
        <v>44526.0</v>
      </c>
      <c r="E8986" s="4" t="s">
        <v>37</v>
      </c>
      <c r="F8986" s="4" t="s">
        <v>94</v>
      </c>
      <c r="G8986" s="4" t="s">
        <v>95</v>
      </c>
      <c r="H8986" s="6" t="s">
        <v>28</v>
      </c>
      <c r="I8986" s="7">
        <v>56.0</v>
      </c>
      <c r="J8986" s="8">
        <v>170.0</v>
      </c>
      <c r="K8986" s="9">
        <v>9520.0</v>
      </c>
      <c r="L8986" s="9">
        <v>2856.0</v>
      </c>
      <c r="M8986" s="10">
        <v>0.3</v>
      </c>
      <c r="N8986" s="4" t="s">
        <v>30</v>
      </c>
      <c r="O8986" s="4" t="s">
        <v>29</v>
      </c>
      <c r="P8986" s="4" t="s">
        <v>21</v>
      </c>
    </row>
    <row r="8987" ht="14.25" customHeight="1">
      <c r="B8987" s="4" t="s">
        <v>40</v>
      </c>
      <c r="C8987" s="4">
        <v>1128299.0</v>
      </c>
      <c r="D8987" s="5">
        <v>44555.0</v>
      </c>
      <c r="E8987" s="4" t="s">
        <v>37</v>
      </c>
      <c r="F8987" s="4" t="s">
        <v>94</v>
      </c>
      <c r="G8987" s="4" t="s">
        <v>95</v>
      </c>
      <c r="H8987" s="6" t="s">
        <v>18</v>
      </c>
      <c r="I8987" s="7">
        <v>44.0</v>
      </c>
      <c r="J8987" s="8">
        <v>238.0</v>
      </c>
      <c r="K8987" s="9">
        <v>10472.0</v>
      </c>
      <c r="L8987" s="9">
        <v>4398.24</v>
      </c>
      <c r="M8987" s="10">
        <v>0.42</v>
      </c>
      <c r="N8987" s="4" t="s">
        <v>30</v>
      </c>
      <c r="O8987" s="4" t="s">
        <v>29</v>
      </c>
      <c r="P8987" s="4" t="s">
        <v>21</v>
      </c>
    </row>
    <row r="8988" ht="14.25" customHeight="1">
      <c r="B8988" s="4" t="s">
        <v>40</v>
      </c>
      <c r="C8988" s="4">
        <v>1128299.0</v>
      </c>
      <c r="D8988" s="5">
        <v>44555.0</v>
      </c>
      <c r="E8988" s="4" t="s">
        <v>37</v>
      </c>
      <c r="F8988" s="4" t="s">
        <v>94</v>
      </c>
      <c r="G8988" s="4" t="s">
        <v>95</v>
      </c>
      <c r="H8988" s="6" t="s">
        <v>22</v>
      </c>
      <c r="I8988" s="7">
        <v>47.0</v>
      </c>
      <c r="J8988" s="8">
        <v>217.0</v>
      </c>
      <c r="K8988" s="9">
        <v>10199.0</v>
      </c>
      <c r="L8988" s="9">
        <v>4793.530000000001</v>
      </c>
      <c r="M8988" s="10">
        <v>0.47000000000000003</v>
      </c>
      <c r="N8988" s="4" t="s">
        <v>30</v>
      </c>
      <c r="O8988" s="4" t="s">
        <v>20</v>
      </c>
      <c r="P8988" s="4" t="s">
        <v>24</v>
      </c>
    </row>
    <row r="8989" ht="14.25" customHeight="1">
      <c r="B8989" s="4" t="s">
        <v>32</v>
      </c>
      <c r="C8989" s="4">
        <v>1128299.0</v>
      </c>
      <c r="D8989" s="5">
        <v>44555.0</v>
      </c>
      <c r="E8989" s="4" t="s">
        <v>37</v>
      </c>
      <c r="F8989" s="4" t="s">
        <v>94</v>
      </c>
      <c r="G8989" s="4" t="s">
        <v>95</v>
      </c>
      <c r="H8989" s="6" t="s">
        <v>25</v>
      </c>
      <c r="I8989" s="7">
        <v>44.0</v>
      </c>
      <c r="J8989" s="8">
        <v>150.0</v>
      </c>
      <c r="K8989" s="9">
        <v>6600.0</v>
      </c>
      <c r="L8989" s="9">
        <v>2706.0</v>
      </c>
      <c r="M8989" s="10">
        <v>0.41</v>
      </c>
      <c r="N8989" s="4" t="s">
        <v>30</v>
      </c>
      <c r="O8989" s="4" t="s">
        <v>29</v>
      </c>
      <c r="P8989" s="4" t="s">
        <v>21</v>
      </c>
    </row>
    <row r="8990" ht="14.25" customHeight="1">
      <c r="B8990" s="4" t="s">
        <v>32</v>
      </c>
      <c r="C8990" s="4">
        <v>1128299.0</v>
      </c>
      <c r="D8990" s="5">
        <v>44555.0</v>
      </c>
      <c r="E8990" s="4" t="s">
        <v>37</v>
      </c>
      <c r="F8990" s="4" t="s">
        <v>94</v>
      </c>
      <c r="G8990" s="4" t="s">
        <v>95</v>
      </c>
      <c r="H8990" s="6" t="s">
        <v>26</v>
      </c>
      <c r="I8990" s="7">
        <v>45.0</v>
      </c>
      <c r="J8990" s="8">
        <v>160.0</v>
      </c>
      <c r="K8990" s="9">
        <v>7200.0</v>
      </c>
      <c r="L8990" s="9">
        <v>2879.9999999999995</v>
      </c>
      <c r="M8990" s="10">
        <v>0.39999999999999997</v>
      </c>
      <c r="N8990" s="4" t="s">
        <v>30</v>
      </c>
      <c r="O8990" s="4" t="s">
        <v>20</v>
      </c>
      <c r="P8990" s="4" t="s">
        <v>21</v>
      </c>
    </row>
    <row r="8991" ht="14.25" customHeight="1">
      <c r="B8991" s="4" t="s">
        <v>32</v>
      </c>
      <c r="C8991" s="4">
        <v>1128299.0</v>
      </c>
      <c r="D8991" s="5">
        <v>44555.0</v>
      </c>
      <c r="E8991" s="4" t="s">
        <v>37</v>
      </c>
      <c r="F8991" s="4" t="s">
        <v>94</v>
      </c>
      <c r="G8991" s="4" t="s">
        <v>95</v>
      </c>
      <c r="H8991" s="6" t="s">
        <v>27</v>
      </c>
      <c r="I8991" s="7">
        <v>55.0</v>
      </c>
      <c r="J8991" s="8">
        <v>128.0</v>
      </c>
      <c r="K8991" s="9">
        <v>7040.0</v>
      </c>
      <c r="L8991" s="9">
        <v>2323.2</v>
      </c>
      <c r="M8991" s="10">
        <v>0.32999999999999996</v>
      </c>
      <c r="N8991" s="4" t="s">
        <v>30</v>
      </c>
      <c r="O8991" s="4" t="s">
        <v>20</v>
      </c>
      <c r="P8991" s="4" t="s">
        <v>24</v>
      </c>
    </row>
    <row r="8992" ht="14.25" customHeight="1">
      <c r="B8992" s="4" t="s">
        <v>32</v>
      </c>
      <c r="C8992" s="4">
        <v>1128299.0</v>
      </c>
      <c r="D8992" s="5">
        <v>44555.0</v>
      </c>
      <c r="E8992" s="4" t="s">
        <v>37</v>
      </c>
      <c r="F8992" s="4" t="s">
        <v>94</v>
      </c>
      <c r="G8992" s="4" t="s">
        <v>95</v>
      </c>
      <c r="H8992" s="6" t="s">
        <v>28</v>
      </c>
      <c r="I8992" s="7">
        <v>56.0</v>
      </c>
      <c r="J8992" s="8">
        <v>173.0</v>
      </c>
      <c r="K8992" s="9">
        <v>9688.0</v>
      </c>
      <c r="L8992" s="9">
        <v>2615.76</v>
      </c>
      <c r="M8992" s="10">
        <v>0.27</v>
      </c>
      <c r="N8992" s="4" t="s">
        <v>30</v>
      </c>
      <c r="O8992" s="4" t="s">
        <v>20</v>
      </c>
      <c r="P8992" s="4" t="s">
        <v>21</v>
      </c>
    </row>
    <row r="8993" ht="14.25" customHeight="1">
      <c r="B8993" s="4" t="s">
        <v>32</v>
      </c>
      <c r="C8993" s="4">
        <v>1128299.0</v>
      </c>
      <c r="D8993" s="5">
        <v>44209.0</v>
      </c>
      <c r="E8993" s="4" t="s">
        <v>37</v>
      </c>
      <c r="F8993" s="4" t="s">
        <v>94</v>
      </c>
      <c r="G8993" s="4" t="s">
        <v>95</v>
      </c>
      <c r="H8993" s="6" t="s">
        <v>18</v>
      </c>
      <c r="I8993" s="7">
        <v>24.0</v>
      </c>
      <c r="J8993" s="8">
        <v>149.0</v>
      </c>
      <c r="K8993" s="9">
        <v>3576.0</v>
      </c>
      <c r="L8993" s="9">
        <v>1644.96</v>
      </c>
      <c r="M8993" s="10">
        <v>0.46</v>
      </c>
      <c r="N8993" s="4" t="s">
        <v>30</v>
      </c>
      <c r="O8993" s="4" t="s">
        <v>23</v>
      </c>
      <c r="P8993" s="4" t="s">
        <v>24</v>
      </c>
    </row>
    <row r="8994" ht="14.25" customHeight="1">
      <c r="B8994" s="4" t="s">
        <v>32</v>
      </c>
      <c r="C8994" s="4">
        <v>1128299.0</v>
      </c>
      <c r="D8994" s="5">
        <v>44209.0</v>
      </c>
      <c r="E8994" s="4" t="s">
        <v>37</v>
      </c>
      <c r="F8994" s="4" t="s">
        <v>94</v>
      </c>
      <c r="G8994" s="4" t="s">
        <v>95</v>
      </c>
      <c r="H8994" s="6" t="s">
        <v>22</v>
      </c>
      <c r="I8994" s="7">
        <v>27.0</v>
      </c>
      <c r="J8994" s="8">
        <v>140.0</v>
      </c>
      <c r="K8994" s="9">
        <v>3780.0</v>
      </c>
      <c r="L8994" s="9">
        <v>1776.6000000000001</v>
      </c>
      <c r="M8994" s="10">
        <v>0.47000000000000003</v>
      </c>
      <c r="N8994" s="4" t="s">
        <v>30</v>
      </c>
      <c r="O8994" s="4" t="s">
        <v>29</v>
      </c>
      <c r="P8994" s="4" t="s">
        <v>21</v>
      </c>
    </row>
    <row r="8995" ht="14.25" customHeight="1">
      <c r="B8995" s="4" t="s">
        <v>32</v>
      </c>
      <c r="C8995" s="4">
        <v>1128299.0</v>
      </c>
      <c r="D8995" s="5">
        <v>44209.0</v>
      </c>
      <c r="E8995" s="4" t="s">
        <v>37</v>
      </c>
      <c r="F8995" s="4" t="s">
        <v>94</v>
      </c>
      <c r="G8995" s="4" t="s">
        <v>95</v>
      </c>
      <c r="H8995" s="6" t="s">
        <v>25</v>
      </c>
      <c r="I8995" s="7">
        <v>32.0</v>
      </c>
      <c r="J8995" s="8">
        <v>140.0</v>
      </c>
      <c r="K8995" s="9">
        <v>4480.0</v>
      </c>
      <c r="L8995" s="9">
        <v>1881.6</v>
      </c>
      <c r="M8995" s="10">
        <v>0.42</v>
      </c>
      <c r="N8995" s="4" t="s">
        <v>30</v>
      </c>
      <c r="O8995" s="4" t="s">
        <v>20</v>
      </c>
      <c r="P8995" s="4" t="s">
        <v>24</v>
      </c>
    </row>
    <row r="8996" ht="14.25" customHeight="1">
      <c r="B8996" s="4" t="s">
        <v>32</v>
      </c>
      <c r="C8996" s="4">
        <v>1128299.0</v>
      </c>
      <c r="D8996" s="5">
        <v>44209.0</v>
      </c>
      <c r="E8996" s="4" t="s">
        <v>37</v>
      </c>
      <c r="F8996" s="4" t="s">
        <v>94</v>
      </c>
      <c r="G8996" s="4" t="s">
        <v>95</v>
      </c>
      <c r="H8996" s="6" t="s">
        <v>26</v>
      </c>
      <c r="I8996" s="7">
        <v>28.0</v>
      </c>
      <c r="J8996" s="8">
        <v>99.0</v>
      </c>
      <c r="K8996" s="9">
        <v>2772.0</v>
      </c>
      <c r="L8996" s="9">
        <v>1164.24</v>
      </c>
      <c r="M8996" s="10">
        <v>0.42000000000000004</v>
      </c>
      <c r="N8996" s="4" t="s">
        <v>30</v>
      </c>
      <c r="O8996" s="4" t="s">
        <v>29</v>
      </c>
      <c r="P8996" s="4" t="s">
        <v>24</v>
      </c>
    </row>
    <row r="8997" ht="14.25" customHeight="1">
      <c r="B8997" s="4" t="s">
        <v>32</v>
      </c>
      <c r="C8997" s="4">
        <v>1128299.0</v>
      </c>
      <c r="D8997" s="5">
        <v>44209.0</v>
      </c>
      <c r="E8997" s="4" t="s">
        <v>37</v>
      </c>
      <c r="F8997" s="4" t="s">
        <v>94</v>
      </c>
      <c r="G8997" s="4" t="s">
        <v>95</v>
      </c>
      <c r="H8997" s="6" t="s">
        <v>27</v>
      </c>
      <c r="I8997" s="7">
        <v>35.0</v>
      </c>
      <c r="J8997" s="8">
        <v>75.0</v>
      </c>
      <c r="K8997" s="9">
        <v>2625.0</v>
      </c>
      <c r="L8997" s="9">
        <v>1050.0</v>
      </c>
      <c r="M8997" s="10">
        <v>0.39999999999999997</v>
      </c>
      <c r="N8997" s="4" t="s">
        <v>30</v>
      </c>
      <c r="O8997" s="4" t="s">
        <v>23</v>
      </c>
      <c r="P8997" s="4" t="s">
        <v>24</v>
      </c>
    </row>
    <row r="8998" ht="14.25" customHeight="1">
      <c r="B8998" s="4" t="s">
        <v>32</v>
      </c>
      <c r="C8998" s="4">
        <v>1128299.0</v>
      </c>
      <c r="D8998" s="5">
        <v>44209.0</v>
      </c>
      <c r="E8998" s="4" t="s">
        <v>37</v>
      </c>
      <c r="F8998" s="4" t="s">
        <v>94</v>
      </c>
      <c r="G8998" s="4" t="s">
        <v>95</v>
      </c>
      <c r="H8998" s="6" t="s">
        <v>28</v>
      </c>
      <c r="I8998" s="7">
        <v>28.0</v>
      </c>
      <c r="J8998" s="8">
        <v>140.0</v>
      </c>
      <c r="K8998" s="9">
        <v>3920.0</v>
      </c>
      <c r="L8998" s="9">
        <v>1254.4</v>
      </c>
      <c r="M8998" s="10">
        <v>0.32</v>
      </c>
      <c r="N8998" s="4" t="s">
        <v>30</v>
      </c>
      <c r="O8998" s="4" t="s">
        <v>20</v>
      </c>
      <c r="P8998" s="4" t="s">
        <v>21</v>
      </c>
    </row>
    <row r="8999" ht="14.25" customHeight="1">
      <c r="B8999" s="4" t="s">
        <v>32</v>
      </c>
      <c r="C8999" s="4">
        <v>1128299.0</v>
      </c>
      <c r="D8999" s="5">
        <v>44240.0</v>
      </c>
      <c r="E8999" s="4" t="s">
        <v>37</v>
      </c>
      <c r="F8999" s="4" t="s">
        <v>94</v>
      </c>
      <c r="G8999" s="4" t="s">
        <v>95</v>
      </c>
      <c r="H8999" s="6" t="s">
        <v>18</v>
      </c>
      <c r="I8999" s="7">
        <v>23.0</v>
      </c>
      <c r="J8999" s="8">
        <v>150.0</v>
      </c>
      <c r="K8999" s="9">
        <v>3450.0</v>
      </c>
      <c r="L8999" s="9">
        <v>1483.5000000000002</v>
      </c>
      <c r="M8999" s="10">
        <v>0.43000000000000005</v>
      </c>
      <c r="N8999" s="4" t="s">
        <v>30</v>
      </c>
      <c r="O8999" s="4" t="s">
        <v>20</v>
      </c>
      <c r="P8999" s="4" t="s">
        <v>24</v>
      </c>
    </row>
    <row r="9000" ht="14.25" customHeight="1">
      <c r="B9000" s="4" t="s">
        <v>32</v>
      </c>
      <c r="C9000" s="4">
        <v>1128299.0</v>
      </c>
      <c r="D9000" s="5">
        <v>44240.0</v>
      </c>
      <c r="E9000" s="4" t="s">
        <v>37</v>
      </c>
      <c r="F9000" s="4" t="s">
        <v>94</v>
      </c>
      <c r="G9000" s="4" t="s">
        <v>95</v>
      </c>
      <c r="H9000" s="6" t="s">
        <v>22</v>
      </c>
      <c r="I9000" s="7">
        <v>27.0</v>
      </c>
      <c r="J9000" s="8">
        <v>124.0</v>
      </c>
      <c r="K9000" s="9">
        <v>3348.0</v>
      </c>
      <c r="L9000" s="9">
        <v>1540.0800000000002</v>
      </c>
      <c r="M9000" s="10">
        <v>0.46</v>
      </c>
      <c r="N9000" s="4" t="s">
        <v>30</v>
      </c>
      <c r="O9000" s="4" t="s">
        <v>29</v>
      </c>
      <c r="P9000" s="4" t="s">
        <v>24</v>
      </c>
    </row>
    <row r="9001" ht="14.25" customHeight="1">
      <c r="B9001" s="4" t="s">
        <v>32</v>
      </c>
      <c r="C9001" s="4">
        <v>1128299.0</v>
      </c>
      <c r="D9001" s="5">
        <v>44240.0</v>
      </c>
      <c r="E9001" s="4" t="s">
        <v>37</v>
      </c>
      <c r="F9001" s="4" t="s">
        <v>94</v>
      </c>
      <c r="G9001" s="4" t="s">
        <v>95</v>
      </c>
      <c r="H9001" s="6" t="s">
        <v>25</v>
      </c>
      <c r="I9001" s="7">
        <v>28.0</v>
      </c>
      <c r="J9001" s="8">
        <v>120.0</v>
      </c>
      <c r="K9001" s="9">
        <v>3360.0</v>
      </c>
      <c r="L9001" s="9">
        <v>1377.6</v>
      </c>
      <c r="M9001" s="10">
        <v>0.41</v>
      </c>
      <c r="N9001" s="4" t="s">
        <v>30</v>
      </c>
      <c r="O9001" s="4" t="s">
        <v>23</v>
      </c>
      <c r="P9001" s="4" t="s">
        <v>24</v>
      </c>
    </row>
    <row r="9002" ht="14.25" customHeight="1">
      <c r="B9002" s="4" t="s">
        <v>32</v>
      </c>
      <c r="C9002" s="4">
        <v>1128299.0</v>
      </c>
      <c r="D9002" s="5">
        <v>44240.0</v>
      </c>
      <c r="E9002" s="4" t="s">
        <v>54</v>
      </c>
      <c r="F9002" s="4" t="s">
        <v>96</v>
      </c>
      <c r="G9002" s="4" t="s">
        <v>97</v>
      </c>
      <c r="H9002" s="6" t="s">
        <v>26</v>
      </c>
      <c r="I9002" s="7">
        <v>30.0</v>
      </c>
      <c r="J9002" s="8">
        <v>80.0</v>
      </c>
      <c r="K9002" s="9">
        <v>2400.0</v>
      </c>
      <c r="L9002" s="9">
        <v>1056.0</v>
      </c>
      <c r="M9002" s="10">
        <v>0.44</v>
      </c>
      <c r="N9002" s="4" t="s">
        <v>30</v>
      </c>
      <c r="O9002" s="4" t="s">
        <v>23</v>
      </c>
      <c r="P9002" s="4" t="s">
        <v>24</v>
      </c>
    </row>
    <row r="9003" ht="14.25" customHeight="1">
      <c r="B9003" s="4" t="s">
        <v>32</v>
      </c>
      <c r="C9003" s="4">
        <v>1128299.0</v>
      </c>
      <c r="D9003" s="5">
        <v>44240.0</v>
      </c>
      <c r="E9003" s="4" t="s">
        <v>54</v>
      </c>
      <c r="F9003" s="4" t="s">
        <v>96</v>
      </c>
      <c r="G9003" s="4" t="s">
        <v>97</v>
      </c>
      <c r="H9003" s="6" t="s">
        <v>27</v>
      </c>
      <c r="I9003" s="7">
        <v>34.0</v>
      </c>
      <c r="J9003" s="8">
        <v>60.0</v>
      </c>
      <c r="K9003" s="9">
        <v>2040.0</v>
      </c>
      <c r="L9003" s="9">
        <v>795.5999999999999</v>
      </c>
      <c r="M9003" s="10">
        <v>0.38999999999999996</v>
      </c>
      <c r="N9003" s="4" t="s">
        <v>30</v>
      </c>
      <c r="O9003" s="4" t="s">
        <v>29</v>
      </c>
      <c r="P9003" s="4" t="s">
        <v>21</v>
      </c>
    </row>
    <row r="9004" ht="14.25" customHeight="1">
      <c r="B9004" s="4" t="s">
        <v>32</v>
      </c>
      <c r="C9004" s="4">
        <v>1128299.0</v>
      </c>
      <c r="D9004" s="5">
        <v>44240.0</v>
      </c>
      <c r="E9004" s="4" t="s">
        <v>54</v>
      </c>
      <c r="F9004" s="4" t="s">
        <v>96</v>
      </c>
      <c r="G9004" s="4" t="s">
        <v>97</v>
      </c>
      <c r="H9004" s="6" t="s">
        <v>28</v>
      </c>
      <c r="I9004" s="7">
        <v>28.0</v>
      </c>
      <c r="J9004" s="8">
        <v>131.0</v>
      </c>
      <c r="K9004" s="9">
        <v>3668.0</v>
      </c>
      <c r="L9004" s="9">
        <v>1063.72</v>
      </c>
      <c r="M9004" s="10">
        <v>0.29</v>
      </c>
      <c r="N9004" s="4" t="s">
        <v>30</v>
      </c>
      <c r="O9004" s="4" t="s">
        <v>29</v>
      </c>
      <c r="P9004" s="4" t="s">
        <v>24</v>
      </c>
    </row>
    <row r="9005" ht="14.25" customHeight="1">
      <c r="B9005" s="4" t="s">
        <v>32</v>
      </c>
      <c r="C9005" s="4">
        <v>1128299.0</v>
      </c>
      <c r="D9005" s="5">
        <v>44267.0</v>
      </c>
      <c r="E9005" s="4" t="s">
        <v>54</v>
      </c>
      <c r="F9005" s="4" t="s">
        <v>96</v>
      </c>
      <c r="G9005" s="4" t="s">
        <v>97</v>
      </c>
      <c r="H9005" s="6" t="s">
        <v>18</v>
      </c>
      <c r="I9005" s="7">
        <v>30.0</v>
      </c>
      <c r="J9005" s="8">
        <v>163.0</v>
      </c>
      <c r="K9005" s="9">
        <v>4890.0</v>
      </c>
      <c r="L9005" s="9">
        <v>2102.7000000000003</v>
      </c>
      <c r="M9005" s="10">
        <v>0.43000000000000005</v>
      </c>
      <c r="N9005" s="4" t="s">
        <v>30</v>
      </c>
      <c r="O9005" s="4" t="s">
        <v>23</v>
      </c>
      <c r="P9005" s="4" t="s">
        <v>21</v>
      </c>
    </row>
    <row r="9006" ht="14.25" customHeight="1">
      <c r="B9006" s="4" t="s">
        <v>32</v>
      </c>
      <c r="C9006" s="4">
        <v>1128299.0</v>
      </c>
      <c r="D9006" s="5">
        <v>44267.0</v>
      </c>
      <c r="E9006" s="4" t="s">
        <v>54</v>
      </c>
      <c r="F9006" s="4" t="s">
        <v>96</v>
      </c>
      <c r="G9006" s="4" t="s">
        <v>97</v>
      </c>
      <c r="H9006" s="6" t="s">
        <v>22</v>
      </c>
      <c r="I9006" s="7">
        <v>37.0</v>
      </c>
      <c r="J9006" s="8">
        <v>113.0</v>
      </c>
      <c r="K9006" s="9">
        <v>4181.0</v>
      </c>
      <c r="L9006" s="9">
        <v>1839.64</v>
      </c>
      <c r="M9006" s="10">
        <v>0.44</v>
      </c>
      <c r="N9006" s="4" t="s">
        <v>30</v>
      </c>
      <c r="O9006" s="4" t="s">
        <v>23</v>
      </c>
      <c r="P9006" s="4" t="s">
        <v>24</v>
      </c>
    </row>
    <row r="9007" ht="14.25" customHeight="1">
      <c r="B9007" s="4" t="s">
        <v>32</v>
      </c>
      <c r="C9007" s="4">
        <v>1128299.0</v>
      </c>
      <c r="D9007" s="5">
        <v>44267.0</v>
      </c>
      <c r="E9007" s="4" t="s">
        <v>54</v>
      </c>
      <c r="F9007" s="4" t="s">
        <v>96</v>
      </c>
      <c r="G9007" s="4" t="s">
        <v>97</v>
      </c>
      <c r="H9007" s="6" t="s">
        <v>25</v>
      </c>
      <c r="I9007" s="7">
        <v>39.0</v>
      </c>
      <c r="J9007" s="8">
        <v>124.0</v>
      </c>
      <c r="K9007" s="9">
        <v>4836.0</v>
      </c>
      <c r="L9007" s="9">
        <v>1837.68</v>
      </c>
      <c r="M9007" s="10">
        <v>0.38</v>
      </c>
      <c r="N9007" s="4" t="s">
        <v>30</v>
      </c>
      <c r="O9007" s="4" t="s">
        <v>29</v>
      </c>
      <c r="P9007" s="4" t="s">
        <v>21</v>
      </c>
    </row>
    <row r="9008" ht="14.25" customHeight="1">
      <c r="B9008" s="4" t="s">
        <v>32</v>
      </c>
      <c r="C9008" s="4">
        <v>1128299.0</v>
      </c>
      <c r="D9008" s="5">
        <v>44267.0</v>
      </c>
      <c r="E9008" s="4" t="s">
        <v>54</v>
      </c>
      <c r="F9008" s="4" t="s">
        <v>96</v>
      </c>
      <c r="G9008" s="4" t="s">
        <v>97</v>
      </c>
      <c r="H9008" s="6" t="s">
        <v>26</v>
      </c>
      <c r="I9008" s="7">
        <v>38.0</v>
      </c>
      <c r="J9008" s="8">
        <v>78.0</v>
      </c>
      <c r="K9008" s="9">
        <v>2964.0</v>
      </c>
      <c r="L9008" s="9">
        <v>1333.8</v>
      </c>
      <c r="M9008" s="10">
        <v>0.45</v>
      </c>
      <c r="N9008" s="4" t="s">
        <v>30</v>
      </c>
      <c r="O9008" s="4" t="s">
        <v>23</v>
      </c>
      <c r="P9008" s="4" t="s">
        <v>21</v>
      </c>
    </row>
    <row r="9009" ht="14.25" customHeight="1">
      <c r="B9009" s="4" t="s">
        <v>32</v>
      </c>
      <c r="C9009" s="4">
        <v>1128299.0</v>
      </c>
      <c r="D9009" s="5">
        <v>44267.0</v>
      </c>
      <c r="E9009" s="4" t="s">
        <v>54</v>
      </c>
      <c r="F9009" s="4" t="s">
        <v>96</v>
      </c>
      <c r="G9009" s="4" t="s">
        <v>97</v>
      </c>
      <c r="H9009" s="6" t="s">
        <v>27</v>
      </c>
      <c r="I9009" s="7">
        <v>41.0</v>
      </c>
      <c r="J9009" s="8">
        <v>45.0</v>
      </c>
      <c r="K9009" s="9">
        <v>1845.0</v>
      </c>
      <c r="L9009" s="9">
        <v>756.4499999999999</v>
      </c>
      <c r="M9009" s="10">
        <v>0.41</v>
      </c>
      <c r="N9009" s="4" t="s">
        <v>30</v>
      </c>
      <c r="O9009" s="4" t="s">
        <v>23</v>
      </c>
      <c r="P9009" s="4" t="s">
        <v>21</v>
      </c>
    </row>
    <row r="9010" ht="14.25" customHeight="1">
      <c r="B9010" s="4" t="s">
        <v>32</v>
      </c>
      <c r="C9010" s="4">
        <v>1128299.0</v>
      </c>
      <c r="D9010" s="5">
        <v>44267.0</v>
      </c>
      <c r="E9010" s="4" t="s">
        <v>54</v>
      </c>
      <c r="F9010" s="4" t="s">
        <v>96</v>
      </c>
      <c r="G9010" s="4" t="s">
        <v>97</v>
      </c>
      <c r="H9010" s="6" t="s">
        <v>28</v>
      </c>
      <c r="I9010" s="7">
        <v>40.0</v>
      </c>
      <c r="J9010" s="8">
        <v>112.0</v>
      </c>
      <c r="K9010" s="9">
        <v>4480.0</v>
      </c>
      <c r="L9010" s="9">
        <v>1299.1999999999998</v>
      </c>
      <c r="M9010" s="10">
        <v>0.29</v>
      </c>
      <c r="N9010" s="4" t="s">
        <v>30</v>
      </c>
      <c r="O9010" s="4" t="s">
        <v>20</v>
      </c>
      <c r="P9010" s="4" t="s">
        <v>24</v>
      </c>
    </row>
    <row r="9011" ht="14.25" customHeight="1">
      <c r="B9011" s="4" t="s">
        <v>32</v>
      </c>
      <c r="C9011" s="4">
        <v>1128299.0</v>
      </c>
      <c r="D9011" s="5">
        <v>44299.0</v>
      </c>
      <c r="E9011" s="4" t="s">
        <v>54</v>
      </c>
      <c r="F9011" s="4" t="s">
        <v>96</v>
      </c>
      <c r="G9011" s="4" t="s">
        <v>97</v>
      </c>
      <c r="H9011" s="6" t="s">
        <v>18</v>
      </c>
      <c r="I9011" s="7">
        <v>37.0</v>
      </c>
      <c r="J9011" s="8">
        <v>179.0</v>
      </c>
      <c r="K9011" s="9">
        <v>6623.0</v>
      </c>
      <c r="L9011" s="9">
        <v>2847.8900000000003</v>
      </c>
      <c r="M9011" s="10">
        <v>0.43000000000000005</v>
      </c>
      <c r="N9011" s="4" t="s">
        <v>30</v>
      </c>
      <c r="O9011" s="4" t="s">
        <v>23</v>
      </c>
      <c r="P9011" s="4" t="s">
        <v>24</v>
      </c>
    </row>
    <row r="9012" ht="14.25" customHeight="1">
      <c r="B9012" s="4" t="s">
        <v>32</v>
      </c>
      <c r="C9012" s="4">
        <v>1128299.0</v>
      </c>
      <c r="D9012" s="5">
        <v>44299.0</v>
      </c>
      <c r="E9012" s="4" t="s">
        <v>54</v>
      </c>
      <c r="F9012" s="4" t="s">
        <v>96</v>
      </c>
      <c r="G9012" s="4" t="s">
        <v>97</v>
      </c>
      <c r="H9012" s="6" t="s">
        <v>22</v>
      </c>
      <c r="I9012" s="7">
        <v>40.0</v>
      </c>
      <c r="J9012" s="8">
        <v>111.0</v>
      </c>
      <c r="K9012" s="9">
        <v>4440.0</v>
      </c>
      <c r="L9012" s="9">
        <v>1864.8000000000002</v>
      </c>
      <c r="M9012" s="10">
        <v>0.42000000000000004</v>
      </c>
      <c r="N9012" s="4" t="s">
        <v>30</v>
      </c>
      <c r="O9012" s="4" t="s">
        <v>23</v>
      </c>
      <c r="P9012" s="4" t="s">
        <v>21</v>
      </c>
    </row>
    <row r="9013" ht="14.25" customHeight="1">
      <c r="B9013" s="4" t="s">
        <v>32</v>
      </c>
      <c r="C9013" s="4">
        <v>1128299.0</v>
      </c>
      <c r="D9013" s="5">
        <v>44299.0</v>
      </c>
      <c r="E9013" s="4" t="s">
        <v>54</v>
      </c>
      <c r="F9013" s="4" t="s">
        <v>96</v>
      </c>
      <c r="G9013" s="4" t="s">
        <v>97</v>
      </c>
      <c r="H9013" s="6" t="s">
        <v>25</v>
      </c>
      <c r="I9013" s="7">
        <v>36.0</v>
      </c>
      <c r="J9013" s="8">
        <v>113.0</v>
      </c>
      <c r="K9013" s="9">
        <v>4068.0</v>
      </c>
      <c r="L9013" s="9">
        <v>1505.16</v>
      </c>
      <c r="M9013" s="10">
        <v>0.37</v>
      </c>
      <c r="N9013" s="4" t="s">
        <v>30</v>
      </c>
      <c r="O9013" s="4" t="s">
        <v>29</v>
      </c>
      <c r="P9013" s="4" t="s">
        <v>21</v>
      </c>
    </row>
    <row r="9014" ht="14.25" customHeight="1">
      <c r="B9014" s="4" t="s">
        <v>32</v>
      </c>
      <c r="C9014" s="4">
        <v>1128299.0</v>
      </c>
      <c r="D9014" s="5">
        <v>44299.0</v>
      </c>
      <c r="E9014" s="4" t="s">
        <v>54</v>
      </c>
      <c r="F9014" s="4" t="s">
        <v>96</v>
      </c>
      <c r="G9014" s="4" t="s">
        <v>97</v>
      </c>
      <c r="H9014" s="6" t="s">
        <v>26</v>
      </c>
      <c r="I9014" s="7">
        <v>40.0</v>
      </c>
      <c r="J9014" s="8">
        <v>96.0</v>
      </c>
      <c r="K9014" s="9">
        <v>3840.0</v>
      </c>
      <c r="L9014" s="9">
        <v>1728.0</v>
      </c>
      <c r="M9014" s="10">
        <v>0.45</v>
      </c>
      <c r="N9014" s="4" t="s">
        <v>30</v>
      </c>
      <c r="O9014" s="4" t="s">
        <v>20</v>
      </c>
      <c r="P9014" s="4" t="s">
        <v>21</v>
      </c>
    </row>
    <row r="9015" ht="14.25" customHeight="1">
      <c r="B9015" s="4" t="s">
        <v>32</v>
      </c>
      <c r="C9015" s="4">
        <v>1128299.0</v>
      </c>
      <c r="D9015" s="5">
        <v>44299.0</v>
      </c>
      <c r="E9015" s="4" t="s">
        <v>54</v>
      </c>
      <c r="F9015" s="4" t="s">
        <v>96</v>
      </c>
      <c r="G9015" s="4" t="s">
        <v>97</v>
      </c>
      <c r="H9015" s="6" t="s">
        <v>27</v>
      </c>
      <c r="I9015" s="7">
        <v>38.0</v>
      </c>
      <c r="J9015" s="8">
        <v>56.0</v>
      </c>
      <c r="K9015" s="9">
        <v>2128.0</v>
      </c>
      <c r="L9015" s="9">
        <v>893.76</v>
      </c>
      <c r="M9015" s="10">
        <v>0.42</v>
      </c>
      <c r="N9015" s="4" t="s">
        <v>30</v>
      </c>
      <c r="O9015" s="4" t="s">
        <v>20</v>
      </c>
      <c r="P9015" s="4" t="s">
        <v>24</v>
      </c>
    </row>
    <row r="9016" ht="14.25" customHeight="1">
      <c r="B9016" s="4" t="s">
        <v>32</v>
      </c>
      <c r="C9016" s="4">
        <v>1128299.0</v>
      </c>
      <c r="D9016" s="5">
        <v>44299.0</v>
      </c>
      <c r="E9016" s="4" t="s">
        <v>54</v>
      </c>
      <c r="F9016" s="4" t="s">
        <v>96</v>
      </c>
      <c r="G9016" s="4" t="s">
        <v>97</v>
      </c>
      <c r="H9016" s="6" t="s">
        <v>28</v>
      </c>
      <c r="I9016" s="7">
        <v>56.0</v>
      </c>
      <c r="J9016" s="8">
        <v>112.0</v>
      </c>
      <c r="K9016" s="9">
        <v>6272.0</v>
      </c>
      <c r="L9016" s="9">
        <v>1756.16</v>
      </c>
      <c r="M9016" s="10">
        <v>0.28</v>
      </c>
      <c r="N9016" s="4" t="s">
        <v>30</v>
      </c>
      <c r="O9016" s="4" t="s">
        <v>23</v>
      </c>
      <c r="P9016" s="4" t="s">
        <v>21</v>
      </c>
    </row>
    <row r="9017" ht="14.25" customHeight="1">
      <c r="B9017" s="4" t="s">
        <v>32</v>
      </c>
      <c r="C9017" s="4">
        <v>1128299.0</v>
      </c>
      <c r="D9017" s="5">
        <v>44330.0</v>
      </c>
      <c r="E9017" s="4" t="s">
        <v>54</v>
      </c>
      <c r="F9017" s="4" t="s">
        <v>96</v>
      </c>
      <c r="G9017" s="4" t="s">
        <v>97</v>
      </c>
      <c r="H9017" s="6" t="s">
        <v>18</v>
      </c>
      <c r="I9017" s="7">
        <v>37.0</v>
      </c>
      <c r="J9017" s="8">
        <v>187.0</v>
      </c>
      <c r="K9017" s="9">
        <v>6919.0</v>
      </c>
      <c r="L9017" s="9">
        <v>3182.7400000000002</v>
      </c>
      <c r="M9017" s="10">
        <v>0.46</v>
      </c>
      <c r="N9017" s="4" t="s">
        <v>30</v>
      </c>
      <c r="O9017" s="4" t="s">
        <v>29</v>
      </c>
      <c r="P9017" s="4" t="s">
        <v>21</v>
      </c>
    </row>
    <row r="9018" ht="14.25" customHeight="1">
      <c r="B9018" s="4" t="s">
        <v>32</v>
      </c>
      <c r="C9018" s="4">
        <v>1128299.0</v>
      </c>
      <c r="D9018" s="5">
        <v>44330.0</v>
      </c>
      <c r="E9018" s="4" t="s">
        <v>54</v>
      </c>
      <c r="F9018" s="4" t="s">
        <v>96</v>
      </c>
      <c r="G9018" s="4" t="s">
        <v>97</v>
      </c>
      <c r="H9018" s="6" t="s">
        <v>22</v>
      </c>
      <c r="I9018" s="7">
        <v>36.0</v>
      </c>
      <c r="J9018" s="8">
        <v>136.0</v>
      </c>
      <c r="K9018" s="9">
        <v>4896.0</v>
      </c>
      <c r="L9018" s="9">
        <v>2203.2000000000003</v>
      </c>
      <c r="M9018" s="10">
        <v>0.45</v>
      </c>
      <c r="N9018" s="4" t="s">
        <v>30</v>
      </c>
      <c r="O9018" s="4" t="s">
        <v>29</v>
      </c>
      <c r="P9018" s="4" t="s">
        <v>24</v>
      </c>
    </row>
    <row r="9019" ht="14.25" customHeight="1">
      <c r="B9019" s="4" t="s">
        <v>32</v>
      </c>
      <c r="C9019" s="4">
        <v>1128299.0</v>
      </c>
      <c r="D9019" s="5">
        <v>44330.0</v>
      </c>
      <c r="E9019" s="4" t="s">
        <v>54</v>
      </c>
      <c r="F9019" s="4" t="s">
        <v>96</v>
      </c>
      <c r="G9019" s="4" t="s">
        <v>97</v>
      </c>
      <c r="H9019" s="6" t="s">
        <v>25</v>
      </c>
      <c r="I9019" s="7">
        <v>40.0</v>
      </c>
      <c r="J9019" s="8">
        <v>145.0</v>
      </c>
      <c r="K9019" s="9">
        <v>5800.0</v>
      </c>
      <c r="L9019" s="9">
        <v>2261.9999999999995</v>
      </c>
      <c r="M9019" s="10">
        <v>0.38999999999999996</v>
      </c>
      <c r="N9019" s="4" t="s">
        <v>30</v>
      </c>
      <c r="O9019" s="4" t="s">
        <v>20</v>
      </c>
      <c r="P9019" s="4" t="s">
        <v>24</v>
      </c>
    </row>
    <row r="9020" ht="14.25" customHeight="1">
      <c r="B9020" s="4" t="s">
        <v>32</v>
      </c>
      <c r="C9020" s="4">
        <v>1128299.0</v>
      </c>
      <c r="D9020" s="5">
        <v>44330.0</v>
      </c>
      <c r="E9020" s="4" t="s">
        <v>54</v>
      </c>
      <c r="F9020" s="4" t="s">
        <v>96</v>
      </c>
      <c r="G9020" s="4" t="s">
        <v>97</v>
      </c>
      <c r="H9020" s="6" t="s">
        <v>26</v>
      </c>
      <c r="I9020" s="7">
        <v>34.0</v>
      </c>
      <c r="J9020" s="8">
        <v>114.0</v>
      </c>
      <c r="K9020" s="9">
        <v>3876.0</v>
      </c>
      <c r="L9020" s="9">
        <v>1666.6800000000003</v>
      </c>
      <c r="M9020" s="10">
        <v>0.43000000000000005</v>
      </c>
      <c r="N9020" s="4" t="s">
        <v>30</v>
      </c>
      <c r="O9020" s="4" t="s">
        <v>20</v>
      </c>
      <c r="P9020" s="4" t="s">
        <v>21</v>
      </c>
    </row>
    <row r="9021" ht="14.25" customHeight="1">
      <c r="B9021" s="4" t="s">
        <v>32</v>
      </c>
      <c r="C9021" s="4">
        <v>1128299.0</v>
      </c>
      <c r="D9021" s="5">
        <v>44330.0</v>
      </c>
      <c r="E9021" s="4" t="s">
        <v>54</v>
      </c>
      <c r="F9021" s="4" t="s">
        <v>96</v>
      </c>
      <c r="G9021" s="4" t="s">
        <v>97</v>
      </c>
      <c r="H9021" s="6" t="s">
        <v>27</v>
      </c>
      <c r="I9021" s="7">
        <v>39.0</v>
      </c>
      <c r="J9021" s="8">
        <v>74.0</v>
      </c>
      <c r="K9021" s="9">
        <v>2886.0</v>
      </c>
      <c r="L9021" s="9">
        <v>1212.12</v>
      </c>
      <c r="M9021" s="10">
        <v>0.42</v>
      </c>
      <c r="N9021" s="4" t="s">
        <v>30</v>
      </c>
      <c r="O9021" s="4" t="s">
        <v>23</v>
      </c>
      <c r="P9021" s="4" t="s">
        <v>21</v>
      </c>
    </row>
    <row r="9022" ht="14.25" customHeight="1">
      <c r="B9022" s="4" t="s">
        <v>32</v>
      </c>
      <c r="C9022" s="4">
        <v>1128299.0</v>
      </c>
      <c r="D9022" s="5">
        <v>44330.0</v>
      </c>
      <c r="E9022" s="4" t="s">
        <v>54</v>
      </c>
      <c r="F9022" s="4" t="s">
        <v>96</v>
      </c>
      <c r="G9022" s="4" t="s">
        <v>97</v>
      </c>
      <c r="H9022" s="6" t="s">
        <v>28</v>
      </c>
      <c r="I9022" s="7">
        <v>53.0</v>
      </c>
      <c r="J9022" s="8">
        <v>124.0</v>
      </c>
      <c r="K9022" s="9">
        <v>6572.0</v>
      </c>
      <c r="L9022" s="9">
        <v>2037.32</v>
      </c>
      <c r="M9022" s="10">
        <v>0.31</v>
      </c>
      <c r="N9022" s="4" t="s">
        <v>30</v>
      </c>
      <c r="O9022" s="4" t="s">
        <v>20</v>
      </c>
      <c r="P9022" s="4" t="s">
        <v>24</v>
      </c>
    </row>
    <row r="9023" ht="14.25" customHeight="1">
      <c r="B9023" s="4" t="s">
        <v>32</v>
      </c>
      <c r="C9023" s="4">
        <v>1128299.0</v>
      </c>
      <c r="D9023" s="5">
        <v>44360.0</v>
      </c>
      <c r="E9023" s="4" t="s">
        <v>54</v>
      </c>
      <c r="F9023" s="4" t="s">
        <v>96</v>
      </c>
      <c r="G9023" s="4" t="s">
        <v>97</v>
      </c>
      <c r="H9023" s="6" t="s">
        <v>18</v>
      </c>
      <c r="I9023" s="7">
        <v>35.0</v>
      </c>
      <c r="J9023" s="8">
        <v>203.0</v>
      </c>
      <c r="K9023" s="9">
        <v>7105.0</v>
      </c>
      <c r="L9023" s="9">
        <v>3055.1500000000005</v>
      </c>
      <c r="M9023" s="10">
        <v>0.43000000000000005</v>
      </c>
      <c r="N9023" s="4" t="s">
        <v>30</v>
      </c>
      <c r="O9023" s="4" t="s">
        <v>23</v>
      </c>
      <c r="P9023" s="4" t="s">
        <v>21</v>
      </c>
    </row>
    <row r="9024" ht="14.25" customHeight="1">
      <c r="B9024" s="4" t="s">
        <v>32</v>
      </c>
      <c r="C9024" s="4">
        <v>1128299.0</v>
      </c>
      <c r="D9024" s="5">
        <v>44360.0</v>
      </c>
      <c r="E9024" s="4" t="s">
        <v>54</v>
      </c>
      <c r="F9024" s="4" t="s">
        <v>96</v>
      </c>
      <c r="G9024" s="4" t="s">
        <v>97</v>
      </c>
      <c r="H9024" s="6" t="s">
        <v>22</v>
      </c>
      <c r="I9024" s="7">
        <v>41.0</v>
      </c>
      <c r="J9024" s="8">
        <v>163.0</v>
      </c>
      <c r="K9024" s="9">
        <v>6683.0</v>
      </c>
      <c r="L9024" s="9">
        <v>2940.52</v>
      </c>
      <c r="M9024" s="10">
        <v>0.44</v>
      </c>
      <c r="N9024" s="4" t="s">
        <v>30</v>
      </c>
      <c r="O9024" s="4" t="s">
        <v>29</v>
      </c>
      <c r="P9024" s="4" t="s">
        <v>24</v>
      </c>
    </row>
    <row r="9025" ht="14.25" customHeight="1">
      <c r="B9025" s="4" t="s">
        <v>32</v>
      </c>
      <c r="C9025" s="4">
        <v>1128299.0</v>
      </c>
      <c r="D9025" s="5">
        <v>44360.0</v>
      </c>
      <c r="E9025" s="4" t="s">
        <v>54</v>
      </c>
      <c r="F9025" s="4" t="s">
        <v>96</v>
      </c>
      <c r="G9025" s="4" t="s">
        <v>97</v>
      </c>
      <c r="H9025" s="6" t="s">
        <v>25</v>
      </c>
      <c r="I9025" s="7">
        <v>39.0</v>
      </c>
      <c r="J9025" s="8">
        <v>158.0</v>
      </c>
      <c r="K9025" s="9">
        <v>6162.0</v>
      </c>
      <c r="L9025" s="9">
        <v>2341.56</v>
      </c>
      <c r="M9025" s="10">
        <v>0.38</v>
      </c>
      <c r="N9025" s="4" t="s">
        <v>30</v>
      </c>
      <c r="O9025" s="4" t="s">
        <v>23</v>
      </c>
      <c r="P9025" s="4" t="s">
        <v>21</v>
      </c>
    </row>
    <row r="9026" ht="14.25" customHeight="1">
      <c r="B9026" s="4" t="s">
        <v>32</v>
      </c>
      <c r="C9026" s="4">
        <v>1128299.0</v>
      </c>
      <c r="D9026" s="5">
        <v>44360.0</v>
      </c>
      <c r="E9026" s="4" t="s">
        <v>54</v>
      </c>
      <c r="F9026" s="4" t="s">
        <v>96</v>
      </c>
      <c r="G9026" s="4" t="s">
        <v>97</v>
      </c>
      <c r="H9026" s="6" t="s">
        <v>26</v>
      </c>
      <c r="I9026" s="7">
        <v>33.0</v>
      </c>
      <c r="J9026" s="8">
        <v>132.0</v>
      </c>
      <c r="K9026" s="9">
        <v>4356.0</v>
      </c>
      <c r="L9026" s="9">
        <v>1873.0800000000002</v>
      </c>
      <c r="M9026" s="10">
        <v>0.43000000000000005</v>
      </c>
      <c r="N9026" s="4" t="s">
        <v>30</v>
      </c>
      <c r="O9026" s="4" t="s">
        <v>23</v>
      </c>
      <c r="P9026" s="4" t="s">
        <v>24</v>
      </c>
    </row>
    <row r="9027" ht="14.25" customHeight="1">
      <c r="B9027" s="4" t="s">
        <v>32</v>
      </c>
      <c r="C9027" s="4">
        <v>1128299.0</v>
      </c>
      <c r="D9027" s="5">
        <v>44360.0</v>
      </c>
      <c r="E9027" s="4" t="s">
        <v>54</v>
      </c>
      <c r="F9027" s="4" t="s">
        <v>96</v>
      </c>
      <c r="G9027" s="4" t="s">
        <v>97</v>
      </c>
      <c r="H9027" s="6" t="s">
        <v>27</v>
      </c>
      <c r="I9027" s="7">
        <v>42.0</v>
      </c>
      <c r="J9027" s="8">
        <v>94.0</v>
      </c>
      <c r="K9027" s="9">
        <v>3948.0</v>
      </c>
      <c r="L9027" s="9">
        <v>1539.7199999999998</v>
      </c>
      <c r="M9027" s="10">
        <v>0.38999999999999996</v>
      </c>
      <c r="N9027" s="4" t="s">
        <v>30</v>
      </c>
      <c r="O9027" s="4" t="s">
        <v>20</v>
      </c>
      <c r="P9027" s="4" t="s">
        <v>21</v>
      </c>
    </row>
    <row r="9028" ht="14.25" customHeight="1">
      <c r="B9028" s="4" t="s">
        <v>32</v>
      </c>
      <c r="C9028" s="4">
        <v>1128299.0</v>
      </c>
      <c r="D9028" s="5">
        <v>44360.0</v>
      </c>
      <c r="E9028" s="4" t="s">
        <v>54</v>
      </c>
      <c r="F9028" s="4" t="s">
        <v>96</v>
      </c>
      <c r="G9028" s="4" t="s">
        <v>97</v>
      </c>
      <c r="H9028" s="6" t="s">
        <v>28</v>
      </c>
      <c r="I9028" s="7">
        <v>53.0</v>
      </c>
      <c r="J9028" s="8">
        <v>190.0</v>
      </c>
      <c r="K9028" s="9">
        <v>10070.0</v>
      </c>
      <c r="L9028" s="9">
        <v>3222.4</v>
      </c>
      <c r="M9028" s="10">
        <v>0.32</v>
      </c>
      <c r="N9028" s="4" t="s">
        <v>30</v>
      </c>
      <c r="O9028" s="4" t="s">
        <v>29</v>
      </c>
      <c r="P9028" s="4" t="s">
        <v>24</v>
      </c>
    </row>
    <row r="9029" ht="14.25" customHeight="1">
      <c r="B9029" s="4" t="s">
        <v>32</v>
      </c>
      <c r="C9029" s="4">
        <v>1128299.0</v>
      </c>
      <c r="D9029" s="5">
        <v>44389.0</v>
      </c>
      <c r="E9029" s="4" t="s">
        <v>54</v>
      </c>
      <c r="F9029" s="4" t="s">
        <v>96</v>
      </c>
      <c r="G9029" s="4" t="s">
        <v>97</v>
      </c>
      <c r="H9029" s="6" t="s">
        <v>18</v>
      </c>
      <c r="I9029" s="7">
        <v>37.0</v>
      </c>
      <c r="J9029" s="8">
        <v>218.0</v>
      </c>
      <c r="K9029" s="9">
        <v>8066.0</v>
      </c>
      <c r="L9029" s="9">
        <v>3710.36</v>
      </c>
      <c r="M9029" s="10">
        <v>0.46</v>
      </c>
      <c r="N9029" s="4" t="s">
        <v>30</v>
      </c>
      <c r="O9029" s="4" t="s">
        <v>29</v>
      </c>
      <c r="P9029" s="4" t="s">
        <v>24</v>
      </c>
    </row>
    <row r="9030" ht="14.25" customHeight="1">
      <c r="B9030" s="4" t="s">
        <v>32</v>
      </c>
      <c r="C9030" s="4">
        <v>1128299.0</v>
      </c>
      <c r="D9030" s="5">
        <v>44389.0</v>
      </c>
      <c r="E9030" s="4" t="s">
        <v>54</v>
      </c>
      <c r="F9030" s="4" t="s">
        <v>96</v>
      </c>
      <c r="G9030" s="4" t="s">
        <v>97</v>
      </c>
      <c r="H9030" s="6" t="s">
        <v>22</v>
      </c>
      <c r="I9030" s="7">
        <v>37.0</v>
      </c>
      <c r="J9030" s="8">
        <v>173.0</v>
      </c>
      <c r="K9030" s="9">
        <v>6401.0</v>
      </c>
      <c r="L9030" s="9">
        <v>2944.46</v>
      </c>
      <c r="M9030" s="10">
        <v>0.46</v>
      </c>
      <c r="N9030" s="4" t="s">
        <v>30</v>
      </c>
      <c r="O9030" s="4" t="s">
        <v>29</v>
      </c>
      <c r="P9030" s="4" t="s">
        <v>24</v>
      </c>
    </row>
    <row r="9031" ht="14.25" customHeight="1">
      <c r="B9031" s="4" t="s">
        <v>32</v>
      </c>
      <c r="C9031" s="4">
        <v>1128299.0</v>
      </c>
      <c r="D9031" s="5">
        <v>44389.0</v>
      </c>
      <c r="E9031" s="4" t="s">
        <v>54</v>
      </c>
      <c r="F9031" s="4" t="s">
        <v>96</v>
      </c>
      <c r="G9031" s="4" t="s">
        <v>97</v>
      </c>
      <c r="H9031" s="6" t="s">
        <v>25</v>
      </c>
      <c r="I9031" s="7">
        <v>41.0</v>
      </c>
      <c r="J9031" s="8">
        <v>184.0</v>
      </c>
      <c r="K9031" s="9">
        <v>7544.0</v>
      </c>
      <c r="L9031" s="9">
        <v>3093.04</v>
      </c>
      <c r="M9031" s="10">
        <v>0.41</v>
      </c>
      <c r="N9031" s="4" t="s">
        <v>30</v>
      </c>
      <c r="O9031" s="4" t="s">
        <v>23</v>
      </c>
      <c r="P9031" s="4" t="s">
        <v>24</v>
      </c>
    </row>
    <row r="9032" ht="14.25" customHeight="1">
      <c r="B9032" s="4" t="s">
        <v>32</v>
      </c>
      <c r="C9032" s="4">
        <v>1128299.0</v>
      </c>
      <c r="D9032" s="5">
        <v>44389.0</v>
      </c>
      <c r="E9032" s="4" t="s">
        <v>54</v>
      </c>
      <c r="F9032" s="4" t="s">
        <v>96</v>
      </c>
      <c r="G9032" s="4" t="s">
        <v>97</v>
      </c>
      <c r="H9032" s="6" t="s">
        <v>26</v>
      </c>
      <c r="I9032" s="7">
        <v>39.0</v>
      </c>
      <c r="J9032" s="8">
        <v>128.0</v>
      </c>
      <c r="K9032" s="9">
        <v>4992.0</v>
      </c>
      <c r="L9032" s="9">
        <v>2246.4</v>
      </c>
      <c r="M9032" s="10">
        <v>0.45</v>
      </c>
      <c r="N9032" s="4" t="s">
        <v>30</v>
      </c>
      <c r="O9032" s="4" t="s">
        <v>20</v>
      </c>
      <c r="P9032" s="4" t="s">
        <v>24</v>
      </c>
    </row>
    <row r="9033" ht="14.25" customHeight="1">
      <c r="B9033" s="4" t="s">
        <v>32</v>
      </c>
      <c r="C9033" s="4">
        <v>1128299.0</v>
      </c>
      <c r="D9033" s="5">
        <v>44389.0</v>
      </c>
      <c r="E9033" s="4" t="s">
        <v>54</v>
      </c>
      <c r="F9033" s="4" t="s">
        <v>96</v>
      </c>
      <c r="G9033" s="4" t="s">
        <v>97</v>
      </c>
      <c r="H9033" s="6" t="s">
        <v>27</v>
      </c>
      <c r="I9033" s="7">
        <v>39.0</v>
      </c>
      <c r="J9033" s="8">
        <v>162.0</v>
      </c>
      <c r="K9033" s="9">
        <v>6318.0</v>
      </c>
      <c r="L9033" s="9">
        <v>2400.84</v>
      </c>
      <c r="M9033" s="10">
        <v>0.38</v>
      </c>
      <c r="N9033" s="4" t="s">
        <v>30</v>
      </c>
      <c r="O9033" s="4" t="s">
        <v>20</v>
      </c>
      <c r="P9033" s="4" t="s">
        <v>21</v>
      </c>
    </row>
    <row r="9034" ht="14.25" customHeight="1">
      <c r="B9034" s="4" t="s">
        <v>32</v>
      </c>
      <c r="C9034" s="4">
        <v>1128299.0</v>
      </c>
      <c r="D9034" s="5">
        <v>44389.0</v>
      </c>
      <c r="E9034" s="4" t="s">
        <v>54</v>
      </c>
      <c r="F9034" s="4" t="s">
        <v>96</v>
      </c>
      <c r="G9034" s="4" t="s">
        <v>97</v>
      </c>
      <c r="H9034" s="6" t="s">
        <v>28</v>
      </c>
      <c r="I9034" s="7">
        <v>51.0</v>
      </c>
      <c r="J9034" s="8">
        <v>157.0</v>
      </c>
      <c r="K9034" s="9">
        <v>8007.0</v>
      </c>
      <c r="L9034" s="9">
        <v>2322.0299999999997</v>
      </c>
      <c r="M9034" s="10">
        <v>0.29</v>
      </c>
      <c r="N9034" s="4" t="s">
        <v>30</v>
      </c>
      <c r="O9034" s="4" t="s">
        <v>29</v>
      </c>
      <c r="P9034" s="4" t="s">
        <v>24</v>
      </c>
    </row>
    <row r="9035" ht="14.25" customHeight="1">
      <c r="B9035" s="4" t="s">
        <v>32</v>
      </c>
      <c r="C9035" s="4">
        <v>1128299.0</v>
      </c>
      <c r="D9035" s="5">
        <v>44421.0</v>
      </c>
      <c r="E9035" s="4" t="s">
        <v>54</v>
      </c>
      <c r="F9035" s="4" t="s">
        <v>96</v>
      </c>
      <c r="G9035" s="4" t="s">
        <v>97</v>
      </c>
      <c r="H9035" s="6" t="s">
        <v>18</v>
      </c>
      <c r="I9035" s="7">
        <v>39.0</v>
      </c>
      <c r="J9035" s="8">
        <v>209.0</v>
      </c>
      <c r="K9035" s="9">
        <v>8151.0</v>
      </c>
      <c r="L9035" s="9">
        <v>3749.46</v>
      </c>
      <c r="M9035" s="10">
        <v>0.46</v>
      </c>
      <c r="N9035" s="4" t="s">
        <v>30</v>
      </c>
      <c r="O9035" s="4" t="s">
        <v>29</v>
      </c>
      <c r="P9035" s="4" t="s">
        <v>21</v>
      </c>
    </row>
    <row r="9036" ht="14.25" customHeight="1">
      <c r="B9036" s="4" t="s">
        <v>32</v>
      </c>
      <c r="C9036" s="4">
        <v>1128299.0</v>
      </c>
      <c r="D9036" s="5">
        <v>44421.0</v>
      </c>
      <c r="E9036" s="4" t="s">
        <v>54</v>
      </c>
      <c r="F9036" s="4" t="s">
        <v>96</v>
      </c>
      <c r="G9036" s="4" t="s">
        <v>97</v>
      </c>
      <c r="H9036" s="6" t="s">
        <v>22</v>
      </c>
      <c r="I9036" s="7">
        <v>44.0</v>
      </c>
      <c r="J9036" s="8">
        <v>200.0</v>
      </c>
      <c r="K9036" s="9">
        <v>8800.0</v>
      </c>
      <c r="L9036" s="9">
        <v>3696.0000000000005</v>
      </c>
      <c r="M9036" s="10">
        <v>0.42000000000000004</v>
      </c>
      <c r="N9036" s="4" t="s">
        <v>30</v>
      </c>
      <c r="O9036" s="4" t="s">
        <v>20</v>
      </c>
      <c r="P9036" s="4" t="s">
        <v>24</v>
      </c>
    </row>
    <row r="9037" ht="14.25" customHeight="1">
      <c r="B9037" s="4" t="s">
        <v>32</v>
      </c>
      <c r="C9037" s="4">
        <v>1128299.0</v>
      </c>
      <c r="D9037" s="5">
        <v>44421.0</v>
      </c>
      <c r="E9037" s="4" t="s">
        <v>54</v>
      </c>
      <c r="F9037" s="4" t="s">
        <v>96</v>
      </c>
      <c r="G9037" s="4" t="s">
        <v>97</v>
      </c>
      <c r="H9037" s="6" t="s">
        <v>25</v>
      </c>
      <c r="I9037" s="7">
        <v>42.0</v>
      </c>
      <c r="J9037" s="8">
        <v>150.0</v>
      </c>
      <c r="K9037" s="9">
        <v>6300.0</v>
      </c>
      <c r="L9037" s="9">
        <v>2646.0</v>
      </c>
      <c r="M9037" s="10">
        <v>0.42</v>
      </c>
      <c r="N9037" s="4" t="s">
        <v>30</v>
      </c>
      <c r="O9037" s="4" t="s">
        <v>29</v>
      </c>
      <c r="P9037" s="4" t="s">
        <v>24</v>
      </c>
    </row>
    <row r="9038" ht="14.25" customHeight="1">
      <c r="B9038" s="4" t="s">
        <v>32</v>
      </c>
      <c r="C9038" s="4">
        <v>1128299.0</v>
      </c>
      <c r="D9038" s="5">
        <v>44421.0</v>
      </c>
      <c r="E9038" s="4" t="s">
        <v>54</v>
      </c>
      <c r="F9038" s="4" t="s">
        <v>96</v>
      </c>
      <c r="G9038" s="4" t="s">
        <v>97</v>
      </c>
      <c r="H9038" s="6" t="s">
        <v>26</v>
      </c>
      <c r="I9038" s="7">
        <v>42.0</v>
      </c>
      <c r="J9038" s="8">
        <v>149.0</v>
      </c>
      <c r="K9038" s="9">
        <v>6258.0</v>
      </c>
      <c r="L9038" s="9">
        <v>2816.1</v>
      </c>
      <c r="M9038" s="10">
        <v>0.45</v>
      </c>
      <c r="N9038" s="4" t="s">
        <v>30</v>
      </c>
      <c r="O9038" s="4" t="s">
        <v>29</v>
      </c>
      <c r="P9038" s="4" t="s">
        <v>24</v>
      </c>
    </row>
    <row r="9039" ht="14.25" customHeight="1">
      <c r="B9039" s="4" t="s">
        <v>32</v>
      </c>
      <c r="C9039" s="4">
        <v>1128299.0</v>
      </c>
      <c r="D9039" s="5">
        <v>44421.0</v>
      </c>
      <c r="E9039" s="4" t="s">
        <v>54</v>
      </c>
      <c r="F9039" s="4" t="s">
        <v>96</v>
      </c>
      <c r="G9039" s="4" t="s">
        <v>97</v>
      </c>
      <c r="H9039" s="6" t="s">
        <v>27</v>
      </c>
      <c r="I9039" s="7">
        <v>51.0</v>
      </c>
      <c r="J9039" s="8">
        <v>140.0</v>
      </c>
      <c r="K9039" s="9">
        <v>7140.0</v>
      </c>
      <c r="L9039" s="9">
        <v>2784.6</v>
      </c>
      <c r="M9039" s="10">
        <v>0.38999999999999996</v>
      </c>
      <c r="N9039" s="4" t="s">
        <v>30</v>
      </c>
      <c r="O9039" s="4" t="s">
        <v>23</v>
      </c>
      <c r="P9039" s="4" t="s">
        <v>24</v>
      </c>
    </row>
    <row r="9040" ht="14.25" customHeight="1">
      <c r="B9040" s="4" t="s">
        <v>32</v>
      </c>
      <c r="C9040" s="4">
        <v>1128299.0</v>
      </c>
      <c r="D9040" s="5">
        <v>44421.0</v>
      </c>
      <c r="E9040" s="4" t="s">
        <v>54</v>
      </c>
      <c r="F9040" s="4" t="s">
        <v>96</v>
      </c>
      <c r="G9040" s="4" t="s">
        <v>97</v>
      </c>
      <c r="H9040" s="6" t="s">
        <v>28</v>
      </c>
      <c r="I9040" s="7">
        <v>50.0</v>
      </c>
      <c r="J9040" s="8">
        <v>128.0</v>
      </c>
      <c r="K9040" s="9">
        <v>6400.0</v>
      </c>
      <c r="L9040" s="9">
        <v>1855.9999999999998</v>
      </c>
      <c r="M9040" s="10">
        <v>0.29</v>
      </c>
      <c r="N9040" s="4" t="s">
        <v>30</v>
      </c>
      <c r="O9040" s="4" t="s">
        <v>29</v>
      </c>
      <c r="P9040" s="4" t="s">
        <v>24</v>
      </c>
    </row>
    <row r="9041" ht="14.25" customHeight="1">
      <c r="B9041" s="4" t="s">
        <v>32</v>
      </c>
      <c r="C9041" s="4">
        <v>1128299.0</v>
      </c>
      <c r="D9041" s="5">
        <v>44453.0</v>
      </c>
      <c r="E9041" s="4" t="s">
        <v>54</v>
      </c>
      <c r="F9041" s="4" t="s">
        <v>96</v>
      </c>
      <c r="G9041" s="4" t="s">
        <v>97</v>
      </c>
      <c r="H9041" s="6" t="s">
        <v>18</v>
      </c>
      <c r="I9041" s="7">
        <v>31.0</v>
      </c>
      <c r="J9041" s="8">
        <v>204.0</v>
      </c>
      <c r="K9041" s="9">
        <v>6324.0</v>
      </c>
      <c r="L9041" s="9">
        <v>2909.04</v>
      </c>
      <c r="M9041" s="10">
        <v>0.46</v>
      </c>
      <c r="N9041" s="4" t="s">
        <v>30</v>
      </c>
      <c r="O9041" s="4" t="s">
        <v>23</v>
      </c>
      <c r="P9041" s="4" t="s">
        <v>24</v>
      </c>
    </row>
    <row r="9042" ht="14.25" customHeight="1">
      <c r="B9042" s="4" t="s">
        <v>32</v>
      </c>
      <c r="C9042" s="4">
        <v>1128299.0</v>
      </c>
      <c r="D9042" s="5">
        <v>44453.0</v>
      </c>
      <c r="E9042" s="4" t="s">
        <v>54</v>
      </c>
      <c r="F9042" s="4" t="s">
        <v>96</v>
      </c>
      <c r="G9042" s="4" t="s">
        <v>97</v>
      </c>
      <c r="H9042" s="6" t="s">
        <v>22</v>
      </c>
      <c r="I9042" s="7">
        <v>38.0</v>
      </c>
      <c r="J9042" s="8">
        <v>198.0</v>
      </c>
      <c r="K9042" s="9">
        <v>7524.0</v>
      </c>
      <c r="L9042" s="9">
        <v>3310.56</v>
      </c>
      <c r="M9042" s="10">
        <v>0.44</v>
      </c>
      <c r="N9042" s="4" t="s">
        <v>30</v>
      </c>
      <c r="O9042" s="4" t="s">
        <v>29</v>
      </c>
      <c r="P9042" s="4" t="s">
        <v>21</v>
      </c>
    </row>
    <row r="9043" ht="14.25" customHeight="1">
      <c r="B9043" s="4" t="s">
        <v>32</v>
      </c>
      <c r="C9043" s="4">
        <v>1128299.0</v>
      </c>
      <c r="D9043" s="5">
        <v>44453.0</v>
      </c>
      <c r="E9043" s="4" t="s">
        <v>54</v>
      </c>
      <c r="F9043" s="4" t="s">
        <v>96</v>
      </c>
      <c r="G9043" s="4" t="s">
        <v>97</v>
      </c>
      <c r="H9043" s="6" t="s">
        <v>25</v>
      </c>
      <c r="I9043" s="7">
        <v>32.0</v>
      </c>
      <c r="J9043" s="8">
        <v>135.0</v>
      </c>
      <c r="K9043" s="9">
        <v>4320.0</v>
      </c>
      <c r="L9043" s="9">
        <v>1598.4</v>
      </c>
      <c r="M9043" s="10">
        <v>0.37</v>
      </c>
      <c r="N9043" s="4" t="s">
        <v>30</v>
      </c>
      <c r="O9043" s="4" t="s">
        <v>23</v>
      </c>
      <c r="P9043" s="4" t="s">
        <v>21</v>
      </c>
    </row>
    <row r="9044" ht="14.25" customHeight="1">
      <c r="B9044" s="4" t="s">
        <v>32</v>
      </c>
      <c r="C9044" s="4">
        <v>1128299.0</v>
      </c>
      <c r="D9044" s="5">
        <v>44453.0</v>
      </c>
      <c r="E9044" s="4" t="s">
        <v>54</v>
      </c>
      <c r="F9044" s="4" t="s">
        <v>96</v>
      </c>
      <c r="G9044" s="4" t="s">
        <v>97</v>
      </c>
      <c r="H9044" s="6" t="s">
        <v>26</v>
      </c>
      <c r="I9044" s="7">
        <v>35.0</v>
      </c>
      <c r="J9044" s="8">
        <v>120.0</v>
      </c>
      <c r="K9044" s="9">
        <v>4200.0</v>
      </c>
      <c r="L9044" s="9">
        <v>1932.0</v>
      </c>
      <c r="M9044" s="10">
        <v>0.46</v>
      </c>
      <c r="N9044" s="4" t="s">
        <v>30</v>
      </c>
      <c r="O9044" s="4" t="s">
        <v>20</v>
      </c>
      <c r="P9044" s="4" t="s">
        <v>21</v>
      </c>
    </row>
    <row r="9045" ht="14.25" customHeight="1">
      <c r="B9045" s="4" t="s">
        <v>32</v>
      </c>
      <c r="C9045" s="4">
        <v>1128299.0</v>
      </c>
      <c r="D9045" s="5">
        <v>44453.0</v>
      </c>
      <c r="E9045" s="4" t="s">
        <v>54</v>
      </c>
      <c r="F9045" s="4" t="s">
        <v>96</v>
      </c>
      <c r="G9045" s="4" t="s">
        <v>97</v>
      </c>
      <c r="H9045" s="6" t="s">
        <v>27</v>
      </c>
      <c r="I9045" s="7">
        <v>36.0</v>
      </c>
      <c r="J9045" s="8">
        <v>132.0</v>
      </c>
      <c r="K9045" s="9">
        <v>4752.0</v>
      </c>
      <c r="L9045" s="9">
        <v>1758.24</v>
      </c>
      <c r="M9045" s="10">
        <v>0.37</v>
      </c>
      <c r="N9045" s="4" t="s">
        <v>30</v>
      </c>
      <c r="O9045" s="4" t="s">
        <v>29</v>
      </c>
      <c r="P9045" s="4" t="s">
        <v>21</v>
      </c>
    </row>
    <row r="9046" ht="14.25" customHeight="1">
      <c r="B9046" s="4" t="s">
        <v>32</v>
      </c>
      <c r="C9046" s="4">
        <v>1128299.0</v>
      </c>
      <c r="D9046" s="5">
        <v>44453.0</v>
      </c>
      <c r="E9046" s="4" t="s">
        <v>54</v>
      </c>
      <c r="F9046" s="4" t="s">
        <v>96</v>
      </c>
      <c r="G9046" s="4" t="s">
        <v>97</v>
      </c>
      <c r="H9046" s="6" t="s">
        <v>28</v>
      </c>
      <c r="I9046" s="7">
        <v>46.0</v>
      </c>
      <c r="J9046" s="8">
        <v>135.0</v>
      </c>
      <c r="K9046" s="9">
        <v>6210.0</v>
      </c>
      <c r="L9046" s="9">
        <v>1863.0</v>
      </c>
      <c r="M9046" s="10">
        <v>0.3</v>
      </c>
      <c r="N9046" s="4" t="s">
        <v>30</v>
      </c>
      <c r="O9046" s="4" t="s">
        <v>23</v>
      </c>
      <c r="P9046" s="4" t="s">
        <v>21</v>
      </c>
    </row>
    <row r="9047" ht="14.25" customHeight="1">
      <c r="B9047" s="4" t="s">
        <v>32</v>
      </c>
      <c r="C9047" s="4">
        <v>1128299.0</v>
      </c>
      <c r="D9047" s="5">
        <v>44482.0</v>
      </c>
      <c r="E9047" s="4" t="s">
        <v>54</v>
      </c>
      <c r="F9047" s="4" t="s">
        <v>96</v>
      </c>
      <c r="G9047" s="4" t="s">
        <v>97</v>
      </c>
      <c r="H9047" s="6" t="s">
        <v>18</v>
      </c>
      <c r="I9047" s="7">
        <v>34.0</v>
      </c>
      <c r="J9047" s="8">
        <v>173.0</v>
      </c>
      <c r="K9047" s="9">
        <v>5882.0</v>
      </c>
      <c r="L9047" s="9">
        <v>2705.7200000000003</v>
      </c>
      <c r="M9047" s="10">
        <v>0.46</v>
      </c>
      <c r="N9047" s="4" t="s">
        <v>30</v>
      </c>
      <c r="O9047" s="4" t="s">
        <v>23</v>
      </c>
      <c r="P9047" s="4" t="s">
        <v>21</v>
      </c>
    </row>
    <row r="9048" ht="14.25" customHeight="1">
      <c r="B9048" s="4" t="s">
        <v>32</v>
      </c>
      <c r="C9048" s="4">
        <v>1128299.0</v>
      </c>
      <c r="D9048" s="5">
        <v>44482.0</v>
      </c>
      <c r="E9048" s="4" t="s">
        <v>54</v>
      </c>
      <c r="F9048" s="4" t="s">
        <v>96</v>
      </c>
      <c r="G9048" s="4" t="s">
        <v>97</v>
      </c>
      <c r="H9048" s="6" t="s">
        <v>22</v>
      </c>
      <c r="I9048" s="7">
        <v>34.0</v>
      </c>
      <c r="J9048" s="8">
        <v>173.0</v>
      </c>
      <c r="K9048" s="9">
        <v>5882.0</v>
      </c>
      <c r="L9048" s="9">
        <v>2470.44</v>
      </c>
      <c r="M9048" s="10">
        <v>0.42000000000000004</v>
      </c>
      <c r="N9048" s="4" t="s">
        <v>30</v>
      </c>
      <c r="O9048" s="4" t="s">
        <v>23</v>
      </c>
      <c r="P9048" s="4" t="s">
        <v>21</v>
      </c>
    </row>
    <row r="9049" ht="14.25" customHeight="1">
      <c r="B9049" s="4" t="s">
        <v>32</v>
      </c>
      <c r="C9049" s="4">
        <v>1128299.0</v>
      </c>
      <c r="D9049" s="5">
        <v>44482.0</v>
      </c>
      <c r="E9049" s="4" t="s">
        <v>54</v>
      </c>
      <c r="F9049" s="4" t="s">
        <v>96</v>
      </c>
      <c r="G9049" s="4" t="s">
        <v>97</v>
      </c>
      <c r="H9049" s="6" t="s">
        <v>25</v>
      </c>
      <c r="I9049" s="7">
        <v>32.0</v>
      </c>
      <c r="J9049" s="8">
        <v>123.0</v>
      </c>
      <c r="K9049" s="9">
        <v>3936.0</v>
      </c>
      <c r="L9049" s="9">
        <v>1495.68</v>
      </c>
      <c r="M9049" s="10">
        <v>0.38</v>
      </c>
      <c r="N9049" s="4" t="s">
        <v>30</v>
      </c>
      <c r="O9049" s="4" t="s">
        <v>20</v>
      </c>
      <c r="P9049" s="4" t="s">
        <v>21</v>
      </c>
    </row>
    <row r="9050" ht="14.25" customHeight="1">
      <c r="B9050" s="4" t="s">
        <v>32</v>
      </c>
      <c r="C9050" s="4">
        <v>1128299.0</v>
      </c>
      <c r="D9050" s="5">
        <v>44482.0</v>
      </c>
      <c r="E9050" s="4" t="s">
        <v>54</v>
      </c>
      <c r="F9050" s="4" t="s">
        <v>96</v>
      </c>
      <c r="G9050" s="4" t="s">
        <v>97</v>
      </c>
      <c r="H9050" s="6" t="s">
        <v>26</v>
      </c>
      <c r="I9050" s="7">
        <v>32.0</v>
      </c>
      <c r="J9050" s="8">
        <v>114.0</v>
      </c>
      <c r="K9050" s="9">
        <v>3648.0</v>
      </c>
      <c r="L9050" s="9">
        <v>1605.1200000000001</v>
      </c>
      <c r="M9050" s="10">
        <v>0.44</v>
      </c>
      <c r="N9050" s="4" t="s">
        <v>30</v>
      </c>
      <c r="O9050" s="4" t="s">
        <v>20</v>
      </c>
      <c r="P9050" s="4" t="s">
        <v>21</v>
      </c>
    </row>
    <row r="9051" ht="14.25" customHeight="1">
      <c r="B9051" s="4" t="s">
        <v>32</v>
      </c>
      <c r="C9051" s="4">
        <v>1128299.0</v>
      </c>
      <c r="D9051" s="5">
        <v>44482.0</v>
      </c>
      <c r="E9051" s="4" t="s">
        <v>54</v>
      </c>
      <c r="F9051" s="4" t="s">
        <v>96</v>
      </c>
      <c r="G9051" s="4" t="s">
        <v>97</v>
      </c>
      <c r="H9051" s="6" t="s">
        <v>27</v>
      </c>
      <c r="I9051" s="7">
        <v>41.0</v>
      </c>
      <c r="J9051" s="8">
        <v>102.0</v>
      </c>
      <c r="K9051" s="9">
        <v>4182.0</v>
      </c>
      <c r="L9051" s="9">
        <v>1672.8</v>
      </c>
      <c r="M9051" s="10">
        <v>0.39999999999999997</v>
      </c>
      <c r="N9051" s="4" t="s">
        <v>30</v>
      </c>
      <c r="O9051" s="4" t="s">
        <v>23</v>
      </c>
      <c r="P9051" s="4" t="s">
        <v>21</v>
      </c>
    </row>
    <row r="9052" ht="14.25" customHeight="1">
      <c r="B9052" s="4" t="s">
        <v>32</v>
      </c>
      <c r="C9052" s="4">
        <v>1128299.0</v>
      </c>
      <c r="D9052" s="5">
        <v>44482.0</v>
      </c>
      <c r="E9052" s="4" t="s">
        <v>54</v>
      </c>
      <c r="F9052" s="4" t="s">
        <v>96</v>
      </c>
      <c r="G9052" s="4" t="s">
        <v>97</v>
      </c>
      <c r="H9052" s="6" t="s">
        <v>28</v>
      </c>
      <c r="I9052" s="7">
        <v>46.0</v>
      </c>
      <c r="J9052" s="8">
        <v>109.0</v>
      </c>
      <c r="K9052" s="9">
        <v>5014.0</v>
      </c>
      <c r="L9052" s="9">
        <v>1554.34</v>
      </c>
      <c r="M9052" s="10">
        <v>0.31</v>
      </c>
      <c r="N9052" s="4" t="s">
        <v>30</v>
      </c>
      <c r="O9052" s="4" t="s">
        <v>20</v>
      </c>
      <c r="P9052" s="4" t="s">
        <v>24</v>
      </c>
    </row>
    <row r="9053" ht="14.25" customHeight="1">
      <c r="B9053" s="4" t="s">
        <v>32</v>
      </c>
      <c r="C9053" s="4">
        <v>1128299.0</v>
      </c>
      <c r="D9053" s="5">
        <v>44513.0</v>
      </c>
      <c r="E9053" s="4" t="s">
        <v>54</v>
      </c>
      <c r="F9053" s="4" t="s">
        <v>96</v>
      </c>
      <c r="G9053" s="4" t="s">
        <v>97</v>
      </c>
      <c r="H9053" s="6" t="s">
        <v>18</v>
      </c>
      <c r="I9053" s="7">
        <v>36.0</v>
      </c>
      <c r="J9053" s="8">
        <v>173.0</v>
      </c>
      <c r="K9053" s="9">
        <v>6228.0</v>
      </c>
      <c r="L9053" s="9">
        <v>2615.76</v>
      </c>
      <c r="M9053" s="10">
        <v>0.42000000000000004</v>
      </c>
      <c r="N9053" s="4" t="s">
        <v>30</v>
      </c>
      <c r="O9053" s="4" t="s">
        <v>29</v>
      </c>
      <c r="P9053" s="4" t="s">
        <v>21</v>
      </c>
    </row>
    <row r="9054" ht="14.25" customHeight="1">
      <c r="B9054" s="4" t="s">
        <v>32</v>
      </c>
      <c r="C9054" s="4">
        <v>1128299.0</v>
      </c>
      <c r="D9054" s="5">
        <v>44513.0</v>
      </c>
      <c r="E9054" s="4" t="s">
        <v>54</v>
      </c>
      <c r="F9054" s="4" t="s">
        <v>96</v>
      </c>
      <c r="G9054" s="4" t="s">
        <v>97</v>
      </c>
      <c r="H9054" s="6" t="s">
        <v>22</v>
      </c>
      <c r="I9054" s="7">
        <v>40.0</v>
      </c>
      <c r="J9054" s="8">
        <v>184.0</v>
      </c>
      <c r="K9054" s="9">
        <v>7360.0</v>
      </c>
      <c r="L9054" s="9">
        <v>3238.4</v>
      </c>
      <c r="M9054" s="10">
        <v>0.44</v>
      </c>
      <c r="N9054" s="4" t="s">
        <v>30</v>
      </c>
      <c r="O9054" s="4" t="s">
        <v>23</v>
      </c>
      <c r="P9054" s="4" t="s">
        <v>24</v>
      </c>
    </row>
    <row r="9055" ht="14.25" customHeight="1">
      <c r="B9055" s="4" t="s">
        <v>32</v>
      </c>
      <c r="C9055" s="4">
        <v>1128299.0</v>
      </c>
      <c r="D9055" s="5">
        <v>44513.0</v>
      </c>
      <c r="E9055" s="4" t="s">
        <v>54</v>
      </c>
      <c r="F9055" s="4" t="s">
        <v>96</v>
      </c>
      <c r="G9055" s="4" t="s">
        <v>97</v>
      </c>
      <c r="H9055" s="6" t="s">
        <v>25</v>
      </c>
      <c r="I9055" s="7">
        <v>39.0</v>
      </c>
      <c r="J9055" s="8">
        <v>145.0</v>
      </c>
      <c r="K9055" s="9">
        <v>5655.0</v>
      </c>
      <c r="L9055" s="9">
        <v>2262.0</v>
      </c>
      <c r="M9055" s="10">
        <v>0.39999999999999997</v>
      </c>
      <c r="N9055" s="4" t="s">
        <v>30</v>
      </c>
      <c r="O9055" s="4" t="s">
        <v>29</v>
      </c>
      <c r="P9055" s="4" t="s">
        <v>24</v>
      </c>
    </row>
    <row r="9056" ht="14.25" customHeight="1">
      <c r="B9056" s="4" t="s">
        <v>32</v>
      </c>
      <c r="C9056" s="4">
        <v>1128299.0</v>
      </c>
      <c r="D9056" s="5">
        <v>44513.0</v>
      </c>
      <c r="E9056" s="4" t="s">
        <v>54</v>
      </c>
      <c r="F9056" s="4" t="s">
        <v>96</v>
      </c>
      <c r="G9056" s="4" t="s">
        <v>97</v>
      </c>
      <c r="H9056" s="6" t="s">
        <v>26</v>
      </c>
      <c r="I9056" s="7">
        <v>37.0</v>
      </c>
      <c r="J9056" s="8">
        <v>140.0</v>
      </c>
      <c r="K9056" s="9">
        <v>5180.0</v>
      </c>
      <c r="L9056" s="9">
        <v>2382.8</v>
      </c>
      <c r="M9056" s="10">
        <v>0.46</v>
      </c>
      <c r="N9056" s="4" t="s">
        <v>30</v>
      </c>
      <c r="O9056" s="4" t="s">
        <v>23</v>
      </c>
      <c r="P9056" s="4" t="s">
        <v>24</v>
      </c>
    </row>
    <row r="9057" ht="14.25" customHeight="1">
      <c r="B9057" s="4" t="s">
        <v>32</v>
      </c>
      <c r="C9057" s="4">
        <v>1128299.0</v>
      </c>
      <c r="D9057" s="5">
        <v>44513.0</v>
      </c>
      <c r="E9057" s="4" t="s">
        <v>54</v>
      </c>
      <c r="F9057" s="4" t="s">
        <v>96</v>
      </c>
      <c r="G9057" s="4" t="s">
        <v>97</v>
      </c>
      <c r="H9057" s="6" t="s">
        <v>27</v>
      </c>
      <c r="I9057" s="7">
        <v>47.0</v>
      </c>
      <c r="J9057" s="8">
        <v>119.0</v>
      </c>
      <c r="K9057" s="9">
        <v>5593.0</v>
      </c>
      <c r="L9057" s="9">
        <v>2125.34</v>
      </c>
      <c r="M9057" s="10">
        <v>0.38</v>
      </c>
      <c r="N9057" s="4" t="s">
        <v>30</v>
      </c>
      <c r="O9057" s="4" t="s">
        <v>29</v>
      </c>
      <c r="P9057" s="4" t="s">
        <v>24</v>
      </c>
    </row>
    <row r="9058" ht="14.25" customHeight="1">
      <c r="B9058" s="4" t="s">
        <v>32</v>
      </c>
      <c r="C9058" s="4">
        <v>1128299.0</v>
      </c>
      <c r="D9058" s="5">
        <v>44513.0</v>
      </c>
      <c r="E9058" s="4" t="s">
        <v>54</v>
      </c>
      <c r="F9058" s="4" t="s">
        <v>96</v>
      </c>
      <c r="G9058" s="4" t="s">
        <v>97</v>
      </c>
      <c r="H9058" s="6" t="s">
        <v>28</v>
      </c>
      <c r="I9058" s="7">
        <v>46.0</v>
      </c>
      <c r="J9058" s="8">
        <v>157.0</v>
      </c>
      <c r="K9058" s="9">
        <v>7222.0</v>
      </c>
      <c r="L9058" s="9">
        <v>2094.3799999999997</v>
      </c>
      <c r="M9058" s="10">
        <v>0.29</v>
      </c>
      <c r="N9058" s="4" t="s">
        <v>30</v>
      </c>
      <c r="O9058" s="4" t="s">
        <v>23</v>
      </c>
      <c r="P9058" s="4" t="s">
        <v>21</v>
      </c>
    </row>
    <row r="9059" ht="14.25" customHeight="1">
      <c r="B9059" s="4" t="s">
        <v>32</v>
      </c>
      <c r="C9059" s="4">
        <v>1128299.0</v>
      </c>
      <c r="D9059" s="5">
        <v>44542.0</v>
      </c>
      <c r="E9059" s="4" t="s">
        <v>54</v>
      </c>
      <c r="F9059" s="4" t="s">
        <v>96</v>
      </c>
      <c r="G9059" s="4" t="s">
        <v>97</v>
      </c>
      <c r="H9059" s="6" t="s">
        <v>18</v>
      </c>
      <c r="I9059" s="7">
        <v>42.0</v>
      </c>
      <c r="J9059" s="8">
        <v>209.0</v>
      </c>
      <c r="K9059" s="9">
        <v>8778.0</v>
      </c>
      <c r="L9059" s="9">
        <v>4125.66</v>
      </c>
      <c r="M9059" s="10">
        <v>0.47000000000000003</v>
      </c>
      <c r="N9059" s="4" t="s">
        <v>30</v>
      </c>
      <c r="O9059" s="4" t="s">
        <v>23</v>
      </c>
      <c r="P9059" s="4" t="s">
        <v>24</v>
      </c>
    </row>
    <row r="9060" ht="14.25" customHeight="1">
      <c r="B9060" s="4" t="s">
        <v>32</v>
      </c>
      <c r="C9060" s="4">
        <v>1128299.0</v>
      </c>
      <c r="D9060" s="5">
        <v>44542.0</v>
      </c>
      <c r="E9060" s="4" t="s">
        <v>54</v>
      </c>
      <c r="F9060" s="4" t="s">
        <v>96</v>
      </c>
      <c r="G9060" s="4" t="s">
        <v>97</v>
      </c>
      <c r="H9060" s="6" t="s">
        <v>22</v>
      </c>
      <c r="I9060" s="7">
        <v>39.0</v>
      </c>
      <c r="J9060" s="8">
        <v>223.0</v>
      </c>
      <c r="K9060" s="9">
        <v>8697.0</v>
      </c>
      <c r="L9060" s="9">
        <v>4087.59</v>
      </c>
      <c r="M9060" s="10">
        <v>0.47000000000000003</v>
      </c>
      <c r="N9060" s="4" t="s">
        <v>30</v>
      </c>
      <c r="O9060" s="4" t="s">
        <v>20</v>
      </c>
      <c r="P9060" s="4" t="s">
        <v>21</v>
      </c>
    </row>
    <row r="9061" ht="14.25" customHeight="1">
      <c r="B9061" s="4" t="s">
        <v>15</v>
      </c>
      <c r="C9061" s="4">
        <v>1128299.0</v>
      </c>
      <c r="D9061" s="5">
        <v>44542.0</v>
      </c>
      <c r="E9061" s="4" t="s">
        <v>54</v>
      </c>
      <c r="F9061" s="4" t="s">
        <v>96</v>
      </c>
      <c r="G9061" s="4" t="s">
        <v>97</v>
      </c>
      <c r="H9061" s="6" t="s">
        <v>25</v>
      </c>
      <c r="I9061" s="7">
        <v>36.0</v>
      </c>
      <c r="J9061" s="8">
        <v>147.0</v>
      </c>
      <c r="K9061" s="9">
        <v>5292.0</v>
      </c>
      <c r="L9061" s="9">
        <v>2222.64</v>
      </c>
      <c r="M9061" s="10">
        <v>0.42</v>
      </c>
      <c r="N9061" s="4" t="s">
        <v>30</v>
      </c>
      <c r="O9061" s="4" t="s">
        <v>20</v>
      </c>
      <c r="P9061" s="4" t="s">
        <v>21</v>
      </c>
    </row>
    <row r="9062" ht="14.25" customHeight="1">
      <c r="B9062" s="4" t="s">
        <v>15</v>
      </c>
      <c r="C9062" s="4">
        <v>1128299.0</v>
      </c>
      <c r="D9062" s="5">
        <v>44542.0</v>
      </c>
      <c r="E9062" s="4" t="s">
        <v>54</v>
      </c>
      <c r="F9062" s="4" t="s">
        <v>96</v>
      </c>
      <c r="G9062" s="4" t="s">
        <v>97</v>
      </c>
      <c r="H9062" s="6" t="s">
        <v>26</v>
      </c>
      <c r="I9062" s="7">
        <v>40.0</v>
      </c>
      <c r="J9062" s="8">
        <v>143.0</v>
      </c>
      <c r="K9062" s="9">
        <v>5720.0</v>
      </c>
      <c r="L9062" s="9">
        <v>2459.6000000000004</v>
      </c>
      <c r="M9062" s="10">
        <v>0.43000000000000005</v>
      </c>
      <c r="N9062" s="4" t="s">
        <v>30</v>
      </c>
      <c r="O9062" s="4" t="s">
        <v>20</v>
      </c>
      <c r="P9062" s="4" t="s">
        <v>24</v>
      </c>
    </row>
    <row r="9063" ht="14.25" customHeight="1">
      <c r="B9063" s="4" t="s">
        <v>15</v>
      </c>
      <c r="C9063" s="4">
        <v>1128299.0</v>
      </c>
      <c r="D9063" s="5">
        <v>44542.0</v>
      </c>
      <c r="E9063" s="4" t="s">
        <v>54</v>
      </c>
      <c r="F9063" s="4" t="s">
        <v>96</v>
      </c>
      <c r="G9063" s="4" t="s">
        <v>97</v>
      </c>
      <c r="H9063" s="6" t="s">
        <v>27</v>
      </c>
      <c r="I9063" s="7">
        <v>44.0</v>
      </c>
      <c r="J9063" s="8">
        <v>120.0</v>
      </c>
      <c r="K9063" s="9">
        <v>5280.0</v>
      </c>
      <c r="L9063" s="9">
        <v>2006.4</v>
      </c>
      <c r="M9063" s="10">
        <v>0.38</v>
      </c>
      <c r="N9063" s="4" t="s">
        <v>30</v>
      </c>
      <c r="O9063" s="4" t="s">
        <v>29</v>
      </c>
      <c r="P9063" s="4" t="s">
        <v>24</v>
      </c>
    </row>
    <row r="9064" ht="14.25" customHeight="1">
      <c r="B9064" s="4" t="s">
        <v>15</v>
      </c>
      <c r="C9064" s="4">
        <v>1128299.0</v>
      </c>
      <c r="D9064" s="5">
        <v>44542.0</v>
      </c>
      <c r="E9064" s="4" t="s">
        <v>54</v>
      </c>
      <c r="F9064" s="4" t="s">
        <v>96</v>
      </c>
      <c r="G9064" s="4" t="s">
        <v>97</v>
      </c>
      <c r="H9064" s="6" t="s">
        <v>28</v>
      </c>
      <c r="I9064" s="7">
        <v>47.0</v>
      </c>
      <c r="J9064" s="8">
        <v>160.0</v>
      </c>
      <c r="K9064" s="9">
        <v>7520.0</v>
      </c>
      <c r="L9064" s="9">
        <v>2256.0</v>
      </c>
      <c r="M9064" s="10">
        <v>0.3</v>
      </c>
      <c r="N9064" s="4" t="s">
        <v>30</v>
      </c>
      <c r="O9064" s="4" t="s">
        <v>20</v>
      </c>
      <c r="P9064" s="4" t="s">
        <v>21</v>
      </c>
    </row>
    <row r="9065" ht="14.25" customHeight="1">
      <c r="B9065" s="4" t="s">
        <v>15</v>
      </c>
      <c r="C9065" s="4">
        <v>1185732.0</v>
      </c>
      <c r="D9065" s="5">
        <v>44205.0</v>
      </c>
      <c r="E9065" s="4" t="s">
        <v>54</v>
      </c>
      <c r="F9065" s="4" t="s">
        <v>96</v>
      </c>
      <c r="G9065" s="4" t="s">
        <v>97</v>
      </c>
      <c r="H9065" s="6" t="s">
        <v>18</v>
      </c>
      <c r="I9065" s="7">
        <v>26.0</v>
      </c>
      <c r="J9065" s="8">
        <v>349.0</v>
      </c>
      <c r="K9065" s="9">
        <v>9074.0</v>
      </c>
      <c r="L9065" s="9">
        <v>4264.780000000001</v>
      </c>
      <c r="M9065" s="10">
        <v>0.47000000000000003</v>
      </c>
      <c r="N9065" s="4" t="s">
        <v>30</v>
      </c>
      <c r="O9065" s="4" t="s">
        <v>29</v>
      </c>
      <c r="P9065" s="4" t="s">
        <v>24</v>
      </c>
    </row>
    <row r="9066" ht="14.25" customHeight="1">
      <c r="B9066" s="4" t="s">
        <v>15</v>
      </c>
      <c r="C9066" s="4">
        <v>1185732.0</v>
      </c>
      <c r="D9066" s="5">
        <v>44205.0</v>
      </c>
      <c r="E9066" s="4" t="s">
        <v>54</v>
      </c>
      <c r="F9066" s="4" t="s">
        <v>96</v>
      </c>
      <c r="G9066" s="4" t="s">
        <v>97</v>
      </c>
      <c r="H9066" s="6" t="s">
        <v>22</v>
      </c>
      <c r="I9066" s="7">
        <v>30.0</v>
      </c>
      <c r="J9066" s="8">
        <v>256.0</v>
      </c>
      <c r="K9066" s="9">
        <v>7680.0</v>
      </c>
      <c r="L9066" s="9">
        <v>3071.9999999999995</v>
      </c>
      <c r="M9066" s="10">
        <v>0.39999999999999997</v>
      </c>
      <c r="N9066" s="4" t="s">
        <v>30</v>
      </c>
      <c r="O9066" s="4" t="s">
        <v>29</v>
      </c>
      <c r="P9066" s="4" t="s">
        <v>24</v>
      </c>
    </row>
    <row r="9067" ht="14.25" customHeight="1">
      <c r="B9067" s="4" t="s">
        <v>15</v>
      </c>
      <c r="C9067" s="4">
        <v>1185732.0</v>
      </c>
      <c r="D9067" s="5">
        <v>44205.0</v>
      </c>
      <c r="E9067" s="4" t="s">
        <v>54</v>
      </c>
      <c r="F9067" s="4" t="s">
        <v>96</v>
      </c>
      <c r="G9067" s="4" t="s">
        <v>97</v>
      </c>
      <c r="H9067" s="6" t="s">
        <v>25</v>
      </c>
      <c r="I9067" s="7">
        <v>24.0</v>
      </c>
      <c r="J9067" s="8">
        <v>264.0</v>
      </c>
      <c r="K9067" s="9">
        <v>6336.0</v>
      </c>
      <c r="L9067" s="9">
        <v>2027.52</v>
      </c>
      <c r="M9067" s="10">
        <v>0.32</v>
      </c>
      <c r="N9067" s="4" t="s">
        <v>30</v>
      </c>
      <c r="O9067" s="4" t="s">
        <v>29</v>
      </c>
      <c r="P9067" s="4" t="s">
        <v>21</v>
      </c>
    </row>
    <row r="9068" ht="14.25" customHeight="1">
      <c r="B9068" s="4" t="s">
        <v>15</v>
      </c>
      <c r="C9068" s="4">
        <v>1185732.0</v>
      </c>
      <c r="D9068" s="5">
        <v>44205.0</v>
      </c>
      <c r="E9068" s="4" t="s">
        <v>54</v>
      </c>
      <c r="F9068" s="4" t="s">
        <v>96</v>
      </c>
      <c r="G9068" s="4" t="s">
        <v>97</v>
      </c>
      <c r="H9068" s="6" t="s">
        <v>26</v>
      </c>
      <c r="I9068" s="7">
        <v>25.0</v>
      </c>
      <c r="J9068" s="8">
        <v>209.0</v>
      </c>
      <c r="K9068" s="9">
        <v>5225.0</v>
      </c>
      <c r="L9068" s="9">
        <v>1828.7499999999998</v>
      </c>
      <c r="M9068" s="10">
        <v>0.35</v>
      </c>
      <c r="N9068" s="4" t="s">
        <v>30</v>
      </c>
      <c r="O9068" s="4" t="s">
        <v>20</v>
      </c>
      <c r="P9068" s="4" t="s">
        <v>21</v>
      </c>
    </row>
    <row r="9069" ht="14.25" customHeight="1">
      <c r="B9069" s="4" t="s">
        <v>15</v>
      </c>
      <c r="C9069" s="4">
        <v>1185732.0</v>
      </c>
      <c r="D9069" s="5">
        <v>44205.0</v>
      </c>
      <c r="E9069" s="4" t="s">
        <v>54</v>
      </c>
      <c r="F9069" s="4" t="s">
        <v>96</v>
      </c>
      <c r="G9069" s="4" t="s">
        <v>97</v>
      </c>
      <c r="H9069" s="6" t="s">
        <v>27</v>
      </c>
      <c r="I9069" s="7">
        <v>35.0</v>
      </c>
      <c r="J9069" s="8">
        <v>247.0</v>
      </c>
      <c r="K9069" s="9">
        <v>8645.0</v>
      </c>
      <c r="L9069" s="9">
        <v>3371.5499999999997</v>
      </c>
      <c r="M9069" s="10">
        <v>0.38999999999999996</v>
      </c>
      <c r="N9069" s="4" t="s">
        <v>30</v>
      </c>
      <c r="O9069" s="4" t="s">
        <v>29</v>
      </c>
      <c r="P9069" s="4" t="s">
        <v>21</v>
      </c>
    </row>
    <row r="9070" ht="14.25" customHeight="1">
      <c r="B9070" s="4" t="s">
        <v>15</v>
      </c>
      <c r="C9070" s="4">
        <v>1185732.0</v>
      </c>
      <c r="D9070" s="5">
        <v>44205.0</v>
      </c>
      <c r="E9070" s="4" t="s">
        <v>54</v>
      </c>
      <c r="F9070" s="4" t="s">
        <v>96</v>
      </c>
      <c r="G9070" s="4" t="s">
        <v>97</v>
      </c>
      <c r="H9070" s="6" t="s">
        <v>28</v>
      </c>
      <c r="I9070" s="7">
        <v>30.0</v>
      </c>
      <c r="J9070" s="8">
        <v>281.0</v>
      </c>
      <c r="K9070" s="9">
        <v>8430.0</v>
      </c>
      <c r="L9070" s="9">
        <v>4467.900000000001</v>
      </c>
      <c r="M9070" s="10">
        <v>0.53</v>
      </c>
      <c r="N9070" s="4" t="s">
        <v>30</v>
      </c>
      <c r="O9070" s="4" t="s">
        <v>20</v>
      </c>
      <c r="P9070" s="4" t="s">
        <v>21</v>
      </c>
    </row>
    <row r="9071" ht="14.25" customHeight="1">
      <c r="B9071" s="4" t="s">
        <v>15</v>
      </c>
      <c r="C9071" s="4">
        <v>1185732.0</v>
      </c>
      <c r="D9071" s="5">
        <v>44234.0</v>
      </c>
      <c r="E9071" s="4" t="s">
        <v>54</v>
      </c>
      <c r="F9071" s="4" t="s">
        <v>96</v>
      </c>
      <c r="G9071" s="4" t="s">
        <v>97</v>
      </c>
      <c r="H9071" s="6" t="s">
        <v>18</v>
      </c>
      <c r="I9071" s="7">
        <v>31.0</v>
      </c>
      <c r="J9071" s="8">
        <v>376.0</v>
      </c>
      <c r="K9071" s="9">
        <v>11656.0</v>
      </c>
      <c r="L9071" s="9">
        <v>5594.88</v>
      </c>
      <c r="M9071" s="10">
        <v>0.48</v>
      </c>
      <c r="N9071" s="4" t="s">
        <v>30</v>
      </c>
      <c r="O9071" s="4" t="s">
        <v>23</v>
      </c>
      <c r="P9071" s="4" t="s">
        <v>24</v>
      </c>
    </row>
    <row r="9072" ht="14.25" customHeight="1">
      <c r="B9072" s="4" t="s">
        <v>15</v>
      </c>
      <c r="C9072" s="4">
        <v>1185732.0</v>
      </c>
      <c r="D9072" s="5">
        <v>44234.0</v>
      </c>
      <c r="E9072" s="4" t="s">
        <v>54</v>
      </c>
      <c r="F9072" s="4" t="s">
        <v>96</v>
      </c>
      <c r="G9072" s="4" t="s">
        <v>97</v>
      </c>
      <c r="H9072" s="6" t="s">
        <v>22</v>
      </c>
      <c r="I9072" s="7">
        <v>27.0</v>
      </c>
      <c r="J9072" s="8">
        <v>247.0</v>
      </c>
      <c r="K9072" s="9">
        <v>6669.0</v>
      </c>
      <c r="L9072" s="9">
        <v>2534.2200000000003</v>
      </c>
      <c r="M9072" s="10">
        <v>0.38</v>
      </c>
      <c r="N9072" s="4" t="s">
        <v>30</v>
      </c>
      <c r="O9072" s="4" t="s">
        <v>29</v>
      </c>
      <c r="P9072" s="4" t="s">
        <v>24</v>
      </c>
    </row>
    <row r="9073" ht="14.25" customHeight="1">
      <c r="B9073" s="4" t="s">
        <v>15</v>
      </c>
      <c r="C9073" s="4">
        <v>1185732.0</v>
      </c>
      <c r="D9073" s="5">
        <v>44234.0</v>
      </c>
      <c r="E9073" s="4" t="s">
        <v>54</v>
      </c>
      <c r="F9073" s="4" t="s">
        <v>96</v>
      </c>
      <c r="G9073" s="4" t="s">
        <v>97</v>
      </c>
      <c r="H9073" s="6" t="s">
        <v>25</v>
      </c>
      <c r="I9073" s="7">
        <v>21.0</v>
      </c>
      <c r="J9073" s="8">
        <v>248.0</v>
      </c>
      <c r="K9073" s="9">
        <v>5208.0</v>
      </c>
      <c r="L9073" s="9">
        <v>1562.3999999999999</v>
      </c>
      <c r="M9073" s="10">
        <v>0.3</v>
      </c>
      <c r="N9073" s="4" t="s">
        <v>30</v>
      </c>
      <c r="O9073" s="4" t="s">
        <v>23</v>
      </c>
      <c r="P9073" s="4" t="s">
        <v>24</v>
      </c>
    </row>
    <row r="9074" ht="14.25" customHeight="1">
      <c r="B9074" s="4" t="s">
        <v>15</v>
      </c>
      <c r="C9074" s="4">
        <v>1185732.0</v>
      </c>
      <c r="D9074" s="5">
        <v>44245.0</v>
      </c>
      <c r="E9074" s="4" t="s">
        <v>33</v>
      </c>
      <c r="F9074" s="4" t="s">
        <v>106</v>
      </c>
      <c r="G9074" s="4" t="s">
        <v>107</v>
      </c>
      <c r="H9074" s="6" t="s">
        <v>26</v>
      </c>
      <c r="I9074" s="7">
        <v>19.0</v>
      </c>
      <c r="J9074" s="8">
        <v>98.0</v>
      </c>
      <c r="K9074" s="9">
        <v>1862.0</v>
      </c>
      <c r="L9074" s="9">
        <v>856.52</v>
      </c>
      <c r="M9074" s="10">
        <v>0.46</v>
      </c>
      <c r="N9074" s="4" t="s">
        <v>30</v>
      </c>
      <c r="O9074" s="4" t="s">
        <v>23</v>
      </c>
      <c r="P9074" s="4" t="s">
        <v>21</v>
      </c>
    </row>
    <row r="9075" ht="14.25" customHeight="1">
      <c r="B9075" s="4" t="s">
        <v>15</v>
      </c>
      <c r="C9075" s="4">
        <v>1185732.0</v>
      </c>
      <c r="D9075" s="5">
        <v>44245.0</v>
      </c>
      <c r="E9075" s="4" t="s">
        <v>33</v>
      </c>
      <c r="F9075" s="4" t="s">
        <v>106</v>
      </c>
      <c r="G9075" s="4" t="s">
        <v>107</v>
      </c>
      <c r="H9075" s="6" t="s">
        <v>27</v>
      </c>
      <c r="I9075" s="7">
        <v>26.0</v>
      </c>
      <c r="J9075" s="8">
        <v>136.0</v>
      </c>
      <c r="K9075" s="9">
        <v>3536.0</v>
      </c>
      <c r="L9075" s="9">
        <v>1379.04</v>
      </c>
      <c r="M9075" s="10">
        <v>0.38999999999999996</v>
      </c>
      <c r="N9075" s="4" t="s">
        <v>30</v>
      </c>
      <c r="O9075" s="4" t="s">
        <v>20</v>
      </c>
      <c r="P9075" s="4" t="s">
        <v>21</v>
      </c>
    </row>
    <row r="9076" ht="14.25" customHeight="1">
      <c r="B9076" s="4" t="s">
        <v>15</v>
      </c>
      <c r="C9076" s="4">
        <v>1185732.0</v>
      </c>
      <c r="D9076" s="5">
        <v>44245.0</v>
      </c>
      <c r="E9076" s="4" t="s">
        <v>33</v>
      </c>
      <c r="F9076" s="4" t="s">
        <v>106</v>
      </c>
      <c r="G9076" s="4" t="s">
        <v>107</v>
      </c>
      <c r="H9076" s="6" t="s">
        <v>28</v>
      </c>
      <c r="I9076" s="7">
        <v>20.0</v>
      </c>
      <c r="J9076" s="8">
        <v>160.0</v>
      </c>
      <c r="K9076" s="9">
        <v>3200.0</v>
      </c>
      <c r="L9076" s="9">
        <v>1824.0000000000002</v>
      </c>
      <c r="M9076" s="10">
        <v>0.5700000000000001</v>
      </c>
      <c r="N9076" s="4" t="s">
        <v>30</v>
      </c>
      <c r="O9076" s="4" t="s">
        <v>20</v>
      </c>
      <c r="P9076" s="4" t="s">
        <v>21</v>
      </c>
    </row>
    <row r="9077" ht="14.25" customHeight="1">
      <c r="B9077" s="4" t="s">
        <v>15</v>
      </c>
      <c r="C9077" s="4">
        <v>1185732.0</v>
      </c>
      <c r="D9077" s="5">
        <v>44271.0</v>
      </c>
      <c r="E9077" s="4" t="s">
        <v>33</v>
      </c>
      <c r="F9077" s="4" t="s">
        <v>106</v>
      </c>
      <c r="G9077" s="4" t="s">
        <v>107</v>
      </c>
      <c r="H9077" s="6" t="s">
        <v>18</v>
      </c>
      <c r="I9077" s="7">
        <v>20.0</v>
      </c>
      <c r="J9077" s="8">
        <v>223.0</v>
      </c>
      <c r="K9077" s="9">
        <v>4460.0</v>
      </c>
      <c r="L9077" s="9">
        <v>2051.6</v>
      </c>
      <c r="M9077" s="10">
        <v>0.46</v>
      </c>
      <c r="N9077" s="4" t="s">
        <v>30</v>
      </c>
      <c r="O9077" s="4" t="s">
        <v>29</v>
      </c>
      <c r="P9077" s="4" t="s">
        <v>21</v>
      </c>
    </row>
    <row r="9078" ht="14.25" customHeight="1">
      <c r="B9078" s="4" t="s">
        <v>15</v>
      </c>
      <c r="C9078" s="4">
        <v>1185732.0</v>
      </c>
      <c r="D9078" s="5">
        <v>44271.0</v>
      </c>
      <c r="E9078" s="4" t="s">
        <v>33</v>
      </c>
      <c r="F9078" s="4" t="s">
        <v>106</v>
      </c>
      <c r="G9078" s="4" t="s">
        <v>107</v>
      </c>
      <c r="H9078" s="6" t="s">
        <v>22</v>
      </c>
      <c r="I9078" s="7">
        <v>20.0</v>
      </c>
      <c r="J9078" s="8">
        <v>128.0</v>
      </c>
      <c r="K9078" s="9">
        <v>2560.0</v>
      </c>
      <c r="L9078" s="9">
        <v>998.3999999999999</v>
      </c>
      <c r="M9078" s="10">
        <v>0.38999999999999996</v>
      </c>
      <c r="N9078" s="4" t="s">
        <v>30</v>
      </c>
      <c r="O9078" s="4" t="s">
        <v>23</v>
      </c>
      <c r="P9078" s="4" t="s">
        <v>24</v>
      </c>
    </row>
    <row r="9079" ht="14.25" customHeight="1">
      <c r="B9079" s="4" t="s">
        <v>15</v>
      </c>
      <c r="C9079" s="4">
        <v>1185732.0</v>
      </c>
      <c r="D9079" s="5">
        <v>44271.0</v>
      </c>
      <c r="E9079" s="4" t="s">
        <v>33</v>
      </c>
      <c r="F9079" s="4" t="s">
        <v>106</v>
      </c>
      <c r="G9079" s="4" t="s">
        <v>107</v>
      </c>
      <c r="H9079" s="6" t="s">
        <v>25</v>
      </c>
      <c r="I9079" s="7">
        <v>11.0</v>
      </c>
      <c r="J9079" s="8">
        <v>136.0</v>
      </c>
      <c r="K9079" s="9">
        <v>1496.0</v>
      </c>
      <c r="L9079" s="9">
        <v>703.12</v>
      </c>
      <c r="M9079" s="10">
        <v>0.47000000000000003</v>
      </c>
      <c r="N9079" s="4" t="s">
        <v>30</v>
      </c>
      <c r="O9079" s="4" t="s">
        <v>29</v>
      </c>
      <c r="P9079" s="4" t="s">
        <v>24</v>
      </c>
    </row>
    <row r="9080" ht="14.25" customHeight="1">
      <c r="B9080" s="4" t="s">
        <v>15</v>
      </c>
      <c r="C9080" s="4">
        <v>1185732.0</v>
      </c>
      <c r="D9080" s="5">
        <v>44271.0</v>
      </c>
      <c r="E9080" s="4" t="s">
        <v>33</v>
      </c>
      <c r="F9080" s="4" t="s">
        <v>106</v>
      </c>
      <c r="G9080" s="4" t="s">
        <v>107</v>
      </c>
      <c r="H9080" s="6" t="s">
        <v>26</v>
      </c>
      <c r="I9080" s="7">
        <v>15.0</v>
      </c>
      <c r="J9080" s="8">
        <v>85.0</v>
      </c>
      <c r="K9080" s="9">
        <v>1275.0</v>
      </c>
      <c r="L9080" s="9">
        <v>573.75</v>
      </c>
      <c r="M9080" s="10">
        <v>0.45</v>
      </c>
      <c r="N9080" s="4" t="s">
        <v>30</v>
      </c>
      <c r="O9080" s="4" t="s">
        <v>20</v>
      </c>
      <c r="P9080" s="4" t="s">
        <v>21</v>
      </c>
    </row>
    <row r="9081" ht="14.25" customHeight="1">
      <c r="B9081" s="4" t="s">
        <v>15</v>
      </c>
      <c r="C9081" s="4">
        <v>1185732.0</v>
      </c>
      <c r="D9081" s="5">
        <v>44271.0</v>
      </c>
      <c r="E9081" s="4" t="s">
        <v>33</v>
      </c>
      <c r="F9081" s="4" t="s">
        <v>106</v>
      </c>
      <c r="G9081" s="4" t="s">
        <v>107</v>
      </c>
      <c r="H9081" s="6" t="s">
        <v>27</v>
      </c>
      <c r="I9081" s="7">
        <v>25.0</v>
      </c>
      <c r="J9081" s="8">
        <v>104.0</v>
      </c>
      <c r="K9081" s="9">
        <v>2600.0</v>
      </c>
      <c r="L9081" s="9">
        <v>962.0</v>
      </c>
      <c r="M9081" s="10">
        <v>0.37</v>
      </c>
      <c r="N9081" s="4" t="s">
        <v>30</v>
      </c>
      <c r="O9081" s="4" t="s">
        <v>23</v>
      </c>
      <c r="P9081" s="4" t="s">
        <v>24</v>
      </c>
    </row>
    <row r="9082" ht="14.25" customHeight="1">
      <c r="B9082" s="4" t="s">
        <v>15</v>
      </c>
      <c r="C9082" s="4">
        <v>1185732.0</v>
      </c>
      <c r="D9082" s="5">
        <v>44271.0</v>
      </c>
      <c r="E9082" s="4" t="s">
        <v>33</v>
      </c>
      <c r="F9082" s="4" t="s">
        <v>106</v>
      </c>
      <c r="G9082" s="4" t="s">
        <v>107</v>
      </c>
      <c r="H9082" s="6" t="s">
        <v>28</v>
      </c>
      <c r="I9082" s="7">
        <v>17.0</v>
      </c>
      <c r="J9082" s="8">
        <v>136.0</v>
      </c>
      <c r="K9082" s="9">
        <v>2312.0</v>
      </c>
      <c r="L9082" s="9">
        <v>1248.48</v>
      </c>
      <c r="M9082" s="10">
        <v>0.54</v>
      </c>
      <c r="N9082" s="4" t="s">
        <v>30</v>
      </c>
      <c r="O9082" s="4" t="s">
        <v>20</v>
      </c>
      <c r="P9082" s="4" t="s">
        <v>21</v>
      </c>
    </row>
    <row r="9083" ht="14.25" customHeight="1">
      <c r="B9083" s="4" t="s">
        <v>15</v>
      </c>
      <c r="C9083" s="4">
        <v>1185732.0</v>
      </c>
      <c r="D9083" s="5">
        <v>44303.0</v>
      </c>
      <c r="E9083" s="4" t="s">
        <v>33</v>
      </c>
      <c r="F9083" s="4" t="s">
        <v>106</v>
      </c>
      <c r="G9083" s="4" t="s">
        <v>107</v>
      </c>
      <c r="H9083" s="6" t="s">
        <v>18</v>
      </c>
      <c r="I9083" s="7">
        <v>19.0</v>
      </c>
      <c r="J9083" s="8">
        <v>223.0</v>
      </c>
      <c r="K9083" s="9">
        <v>4237.0</v>
      </c>
      <c r="L9083" s="9">
        <v>1864.28</v>
      </c>
      <c r="M9083" s="10">
        <v>0.44</v>
      </c>
      <c r="N9083" s="4" t="s">
        <v>30</v>
      </c>
      <c r="O9083" s="4" t="s">
        <v>23</v>
      </c>
      <c r="P9083" s="4" t="s">
        <v>24</v>
      </c>
    </row>
    <row r="9084" ht="14.25" customHeight="1">
      <c r="B9084" s="4" t="s">
        <v>15</v>
      </c>
      <c r="C9084" s="4">
        <v>1185732.0</v>
      </c>
      <c r="D9084" s="5">
        <v>44303.0</v>
      </c>
      <c r="E9084" s="4" t="s">
        <v>33</v>
      </c>
      <c r="F9084" s="4" t="s">
        <v>106</v>
      </c>
      <c r="G9084" s="4" t="s">
        <v>107</v>
      </c>
      <c r="H9084" s="6" t="s">
        <v>22</v>
      </c>
      <c r="I9084" s="7">
        <v>20.0</v>
      </c>
      <c r="J9084" s="8">
        <v>116.0</v>
      </c>
      <c r="K9084" s="9">
        <v>2320.0</v>
      </c>
      <c r="L9084" s="9">
        <v>927.9999999999999</v>
      </c>
      <c r="M9084" s="10">
        <v>0.39999999999999997</v>
      </c>
      <c r="N9084" s="4" t="s">
        <v>30</v>
      </c>
      <c r="O9084" s="4" t="s">
        <v>29</v>
      </c>
      <c r="P9084" s="4" t="s">
        <v>21</v>
      </c>
    </row>
    <row r="9085" ht="14.25" customHeight="1">
      <c r="B9085" s="4" t="s">
        <v>15</v>
      </c>
      <c r="C9085" s="4">
        <v>1185732.0</v>
      </c>
      <c r="D9085" s="5">
        <v>44303.0</v>
      </c>
      <c r="E9085" s="4" t="s">
        <v>33</v>
      </c>
      <c r="F9085" s="4" t="s">
        <v>106</v>
      </c>
      <c r="G9085" s="4" t="s">
        <v>107</v>
      </c>
      <c r="H9085" s="6" t="s">
        <v>25</v>
      </c>
      <c r="I9085" s="7">
        <v>11.0</v>
      </c>
      <c r="J9085" s="8">
        <v>124.0</v>
      </c>
      <c r="K9085" s="9">
        <v>1364.0</v>
      </c>
      <c r="L9085" s="9">
        <v>613.8000000000001</v>
      </c>
      <c r="M9085" s="10">
        <v>0.45</v>
      </c>
      <c r="N9085" s="4" t="s">
        <v>30</v>
      </c>
      <c r="O9085" s="4" t="s">
        <v>29</v>
      </c>
      <c r="P9085" s="4" t="s">
        <v>24</v>
      </c>
    </row>
    <row r="9086" ht="14.25" customHeight="1">
      <c r="B9086" s="4" t="s">
        <v>15</v>
      </c>
      <c r="C9086" s="4">
        <v>1185732.0</v>
      </c>
      <c r="D9086" s="5">
        <v>44303.0</v>
      </c>
      <c r="E9086" s="4" t="s">
        <v>33</v>
      </c>
      <c r="F9086" s="4" t="s">
        <v>106</v>
      </c>
      <c r="G9086" s="4" t="s">
        <v>107</v>
      </c>
      <c r="H9086" s="6" t="s">
        <v>26</v>
      </c>
      <c r="I9086" s="7">
        <v>16.0</v>
      </c>
      <c r="J9086" s="8">
        <v>96.0</v>
      </c>
      <c r="K9086" s="9">
        <v>1536.0</v>
      </c>
      <c r="L9086" s="9">
        <v>660.48</v>
      </c>
      <c r="M9086" s="10">
        <v>0.43000000000000005</v>
      </c>
      <c r="N9086" s="4" t="s">
        <v>30</v>
      </c>
      <c r="O9086" s="4" t="s">
        <v>20</v>
      </c>
      <c r="P9086" s="4" t="s">
        <v>24</v>
      </c>
    </row>
    <row r="9087" ht="14.25" customHeight="1">
      <c r="B9087" s="4" t="s">
        <v>15</v>
      </c>
      <c r="C9087" s="4">
        <v>1185732.0</v>
      </c>
      <c r="D9087" s="5">
        <v>44303.0</v>
      </c>
      <c r="E9087" s="4" t="s">
        <v>33</v>
      </c>
      <c r="F9087" s="4" t="s">
        <v>106</v>
      </c>
      <c r="G9087" s="4" t="s">
        <v>107</v>
      </c>
      <c r="H9087" s="6" t="s">
        <v>27</v>
      </c>
      <c r="I9087" s="7">
        <v>30.0</v>
      </c>
      <c r="J9087" s="8">
        <v>98.0</v>
      </c>
      <c r="K9087" s="9">
        <v>2940.0</v>
      </c>
      <c r="L9087" s="9">
        <v>1176.0</v>
      </c>
      <c r="M9087" s="10">
        <v>0.39999999999999997</v>
      </c>
      <c r="N9087" s="4" t="s">
        <v>30</v>
      </c>
      <c r="O9087" s="4" t="s">
        <v>23</v>
      </c>
      <c r="P9087" s="4" t="s">
        <v>21</v>
      </c>
    </row>
    <row r="9088" ht="14.25" customHeight="1">
      <c r="B9088" s="4" t="s">
        <v>15</v>
      </c>
      <c r="C9088" s="4">
        <v>1185732.0</v>
      </c>
      <c r="D9088" s="5">
        <v>44303.0</v>
      </c>
      <c r="E9088" s="4" t="s">
        <v>33</v>
      </c>
      <c r="F9088" s="4" t="s">
        <v>106</v>
      </c>
      <c r="G9088" s="4" t="s">
        <v>107</v>
      </c>
      <c r="H9088" s="6" t="s">
        <v>28</v>
      </c>
      <c r="I9088" s="7">
        <v>22.0</v>
      </c>
      <c r="J9088" s="8">
        <v>147.0</v>
      </c>
      <c r="K9088" s="9">
        <v>3234.0</v>
      </c>
      <c r="L9088" s="9">
        <v>1714.02</v>
      </c>
      <c r="M9088" s="10">
        <v>0.53</v>
      </c>
      <c r="N9088" s="4" t="s">
        <v>30</v>
      </c>
      <c r="O9088" s="4" t="s">
        <v>20</v>
      </c>
      <c r="P9088" s="4" t="s">
        <v>21</v>
      </c>
    </row>
    <row r="9089" ht="14.25" customHeight="1">
      <c r="B9089" s="4" t="s">
        <v>15</v>
      </c>
      <c r="C9089" s="4">
        <v>1185732.0</v>
      </c>
      <c r="D9089" s="5">
        <v>44332.0</v>
      </c>
      <c r="E9089" s="4" t="s">
        <v>33</v>
      </c>
      <c r="F9089" s="4" t="s">
        <v>106</v>
      </c>
      <c r="G9089" s="4" t="s">
        <v>107</v>
      </c>
      <c r="H9089" s="6" t="s">
        <v>18</v>
      </c>
      <c r="I9089" s="7">
        <v>27.0</v>
      </c>
      <c r="J9089" s="8">
        <v>238.0</v>
      </c>
      <c r="K9089" s="9">
        <v>6426.0</v>
      </c>
      <c r="L9089" s="9">
        <v>2698.92</v>
      </c>
      <c r="M9089" s="10">
        <v>0.42000000000000004</v>
      </c>
      <c r="N9089" s="4" t="s">
        <v>30</v>
      </c>
      <c r="O9089" s="4" t="s">
        <v>23</v>
      </c>
      <c r="P9089" s="4" t="s">
        <v>24</v>
      </c>
    </row>
    <row r="9090" ht="14.25" customHeight="1">
      <c r="B9090" s="4" t="s">
        <v>15</v>
      </c>
      <c r="C9090" s="4">
        <v>1185732.0</v>
      </c>
      <c r="D9090" s="5">
        <v>44332.0</v>
      </c>
      <c r="E9090" s="4" t="s">
        <v>33</v>
      </c>
      <c r="F9090" s="4" t="s">
        <v>106</v>
      </c>
      <c r="G9090" s="4" t="s">
        <v>107</v>
      </c>
      <c r="H9090" s="6" t="s">
        <v>22</v>
      </c>
      <c r="I9090" s="7">
        <v>28.0</v>
      </c>
      <c r="J9090" s="8">
        <v>140.0</v>
      </c>
      <c r="K9090" s="9">
        <v>3920.0</v>
      </c>
      <c r="L9090" s="9">
        <v>1607.1999999999998</v>
      </c>
      <c r="M9090" s="10">
        <v>0.41</v>
      </c>
      <c r="N9090" s="4" t="s">
        <v>30</v>
      </c>
      <c r="O9090" s="4" t="s">
        <v>29</v>
      </c>
      <c r="P9090" s="4" t="s">
        <v>21</v>
      </c>
    </row>
    <row r="9091" ht="14.25" customHeight="1">
      <c r="B9091" s="4" t="s">
        <v>15</v>
      </c>
      <c r="C9091" s="4">
        <v>1185732.0</v>
      </c>
      <c r="D9091" s="5">
        <v>44332.0</v>
      </c>
      <c r="E9091" s="4" t="s">
        <v>33</v>
      </c>
      <c r="F9091" s="4" t="s">
        <v>106</v>
      </c>
      <c r="G9091" s="4" t="s">
        <v>107</v>
      </c>
      <c r="H9091" s="6" t="s">
        <v>25</v>
      </c>
      <c r="I9091" s="7">
        <v>26.0</v>
      </c>
      <c r="J9091" s="8">
        <v>136.0</v>
      </c>
      <c r="K9091" s="9">
        <v>3536.0</v>
      </c>
      <c r="L9091" s="9">
        <v>1520.4800000000002</v>
      </c>
      <c r="M9091" s="10">
        <v>0.43000000000000005</v>
      </c>
      <c r="N9091" s="4" t="s">
        <v>30</v>
      </c>
      <c r="O9091" s="4" t="s">
        <v>20</v>
      </c>
      <c r="P9091" s="4" t="s">
        <v>21</v>
      </c>
    </row>
    <row r="9092" ht="14.25" customHeight="1">
      <c r="B9092" s="4" t="s">
        <v>15</v>
      </c>
      <c r="C9092" s="4">
        <v>1185732.0</v>
      </c>
      <c r="D9092" s="5">
        <v>44332.0</v>
      </c>
      <c r="E9092" s="4" t="s">
        <v>33</v>
      </c>
      <c r="F9092" s="4" t="s">
        <v>106</v>
      </c>
      <c r="G9092" s="4" t="s">
        <v>107</v>
      </c>
      <c r="H9092" s="6" t="s">
        <v>26</v>
      </c>
      <c r="I9092" s="7">
        <v>24.0</v>
      </c>
      <c r="J9092" s="8">
        <v>116.0</v>
      </c>
      <c r="K9092" s="9">
        <v>2784.0</v>
      </c>
      <c r="L9092" s="9">
        <v>1280.64</v>
      </c>
      <c r="M9092" s="10">
        <v>0.46</v>
      </c>
      <c r="N9092" s="4" t="s">
        <v>30</v>
      </c>
      <c r="O9092" s="4" t="s">
        <v>23</v>
      </c>
      <c r="P9092" s="4" t="s">
        <v>21</v>
      </c>
    </row>
    <row r="9093" ht="14.25" customHeight="1">
      <c r="B9093" s="4" t="s">
        <v>15</v>
      </c>
      <c r="C9093" s="4">
        <v>1185732.0</v>
      </c>
      <c r="D9093" s="5">
        <v>44332.0</v>
      </c>
      <c r="E9093" s="4" t="s">
        <v>33</v>
      </c>
      <c r="F9093" s="4" t="s">
        <v>106</v>
      </c>
      <c r="G9093" s="4" t="s">
        <v>107</v>
      </c>
      <c r="H9093" s="6" t="s">
        <v>27</v>
      </c>
      <c r="I9093" s="7">
        <v>34.0</v>
      </c>
      <c r="J9093" s="8">
        <v>132.0</v>
      </c>
      <c r="K9093" s="9">
        <v>4488.0</v>
      </c>
      <c r="L9093" s="9">
        <v>1795.1999999999998</v>
      </c>
      <c r="M9093" s="10">
        <v>0.39999999999999997</v>
      </c>
      <c r="N9093" s="4" t="s">
        <v>30</v>
      </c>
      <c r="O9093" s="4" t="s">
        <v>23</v>
      </c>
      <c r="P9093" s="4" t="s">
        <v>24</v>
      </c>
    </row>
    <row r="9094" ht="14.25" customHeight="1">
      <c r="B9094" s="4" t="s">
        <v>15</v>
      </c>
      <c r="C9094" s="4">
        <v>1185732.0</v>
      </c>
      <c r="D9094" s="5">
        <v>44332.0</v>
      </c>
      <c r="E9094" s="4" t="s">
        <v>33</v>
      </c>
      <c r="F9094" s="4" t="s">
        <v>106</v>
      </c>
      <c r="G9094" s="4" t="s">
        <v>107</v>
      </c>
      <c r="H9094" s="6" t="s">
        <v>28</v>
      </c>
      <c r="I9094" s="7">
        <v>35.0</v>
      </c>
      <c r="J9094" s="8">
        <v>150.0</v>
      </c>
      <c r="K9094" s="9">
        <v>5250.0</v>
      </c>
      <c r="L9094" s="9">
        <v>2940.0000000000005</v>
      </c>
      <c r="M9094" s="10">
        <v>0.56</v>
      </c>
      <c r="N9094" s="4" t="s">
        <v>30</v>
      </c>
      <c r="O9094" s="4" t="s">
        <v>29</v>
      </c>
      <c r="P9094" s="4" t="s">
        <v>24</v>
      </c>
    </row>
    <row r="9095" ht="14.25" customHeight="1">
      <c r="B9095" s="4" t="s">
        <v>15</v>
      </c>
      <c r="C9095" s="4">
        <v>1185732.0</v>
      </c>
      <c r="D9095" s="5">
        <v>44365.0</v>
      </c>
      <c r="E9095" s="4" t="s">
        <v>33</v>
      </c>
      <c r="F9095" s="4" t="s">
        <v>106</v>
      </c>
      <c r="G9095" s="4" t="s">
        <v>107</v>
      </c>
      <c r="H9095" s="6" t="s">
        <v>18</v>
      </c>
      <c r="I9095" s="7">
        <v>31.0</v>
      </c>
      <c r="J9095" s="8">
        <v>263.0</v>
      </c>
      <c r="K9095" s="9">
        <v>8153.0</v>
      </c>
      <c r="L9095" s="9">
        <v>3587.32</v>
      </c>
      <c r="M9095" s="10">
        <v>0.44</v>
      </c>
      <c r="N9095" s="4" t="s">
        <v>30</v>
      </c>
      <c r="O9095" s="4" t="s">
        <v>23</v>
      </c>
      <c r="P9095" s="4" t="s">
        <v>21</v>
      </c>
    </row>
    <row r="9096" ht="14.25" customHeight="1">
      <c r="B9096" s="4" t="s">
        <v>15</v>
      </c>
      <c r="C9096" s="4">
        <v>1185732.0</v>
      </c>
      <c r="D9096" s="5">
        <v>44365.0</v>
      </c>
      <c r="E9096" s="4" t="s">
        <v>33</v>
      </c>
      <c r="F9096" s="4" t="s">
        <v>106</v>
      </c>
      <c r="G9096" s="4" t="s">
        <v>107</v>
      </c>
      <c r="H9096" s="6" t="s">
        <v>22</v>
      </c>
      <c r="I9096" s="7">
        <v>29.0</v>
      </c>
      <c r="J9096" s="8">
        <v>150.0</v>
      </c>
      <c r="K9096" s="9">
        <v>4350.0</v>
      </c>
      <c r="L9096" s="9">
        <v>1696.4999999999998</v>
      </c>
      <c r="M9096" s="10">
        <v>0.38999999999999996</v>
      </c>
      <c r="N9096" s="4" t="s">
        <v>30</v>
      </c>
      <c r="O9096" s="4" t="s">
        <v>29</v>
      </c>
      <c r="P9096" s="4" t="s">
        <v>24</v>
      </c>
    </row>
    <row r="9097" ht="14.25" customHeight="1">
      <c r="B9097" s="4" t="s">
        <v>15</v>
      </c>
      <c r="C9097" s="4">
        <v>1185732.0</v>
      </c>
      <c r="D9097" s="5">
        <v>44365.0</v>
      </c>
      <c r="E9097" s="4" t="s">
        <v>33</v>
      </c>
      <c r="F9097" s="4" t="s">
        <v>106</v>
      </c>
      <c r="G9097" s="4" t="s">
        <v>107</v>
      </c>
      <c r="H9097" s="6" t="s">
        <v>25</v>
      </c>
      <c r="I9097" s="7">
        <v>33.0</v>
      </c>
      <c r="J9097" s="8">
        <v>157.0</v>
      </c>
      <c r="K9097" s="9">
        <v>5181.0</v>
      </c>
      <c r="L9097" s="9">
        <v>2383.26</v>
      </c>
      <c r="M9097" s="10">
        <v>0.46</v>
      </c>
      <c r="N9097" s="4" t="s">
        <v>30</v>
      </c>
      <c r="O9097" s="4" t="s">
        <v>29</v>
      </c>
      <c r="P9097" s="4" t="s">
        <v>24</v>
      </c>
    </row>
    <row r="9098" ht="14.25" customHeight="1">
      <c r="B9098" s="4" t="s">
        <v>15</v>
      </c>
      <c r="C9098" s="4">
        <v>1185732.0</v>
      </c>
      <c r="D9098" s="5">
        <v>44365.0</v>
      </c>
      <c r="E9098" s="4" t="s">
        <v>33</v>
      </c>
      <c r="F9098" s="4" t="s">
        <v>106</v>
      </c>
      <c r="G9098" s="4" t="s">
        <v>107</v>
      </c>
      <c r="H9098" s="6" t="s">
        <v>26</v>
      </c>
      <c r="I9098" s="7">
        <v>34.0</v>
      </c>
      <c r="J9098" s="8">
        <v>149.0</v>
      </c>
      <c r="K9098" s="9">
        <v>5066.0</v>
      </c>
      <c r="L9098" s="9">
        <v>2178.38</v>
      </c>
      <c r="M9098" s="10">
        <v>0.43000000000000005</v>
      </c>
      <c r="N9098" s="4" t="s">
        <v>30</v>
      </c>
      <c r="O9098" s="4" t="s">
        <v>29</v>
      </c>
      <c r="P9098" s="4" t="s">
        <v>21</v>
      </c>
    </row>
    <row r="9099" ht="14.25" customHeight="1">
      <c r="B9099" s="4" t="s">
        <v>15</v>
      </c>
      <c r="C9099" s="4">
        <v>1185732.0</v>
      </c>
      <c r="D9099" s="5">
        <v>44365.0</v>
      </c>
      <c r="E9099" s="4" t="s">
        <v>33</v>
      </c>
      <c r="F9099" s="4" t="s">
        <v>106</v>
      </c>
      <c r="G9099" s="4" t="s">
        <v>107</v>
      </c>
      <c r="H9099" s="6" t="s">
        <v>27</v>
      </c>
      <c r="I9099" s="7">
        <v>47.0</v>
      </c>
      <c r="J9099" s="8">
        <v>135.0</v>
      </c>
      <c r="K9099" s="9">
        <v>6345.0</v>
      </c>
      <c r="L9099" s="9">
        <v>2411.1</v>
      </c>
      <c r="M9099" s="10">
        <v>0.38</v>
      </c>
      <c r="N9099" s="4" t="s">
        <v>30</v>
      </c>
      <c r="O9099" s="4" t="s">
        <v>23</v>
      </c>
      <c r="P9099" s="4" t="s">
        <v>24</v>
      </c>
    </row>
    <row r="9100" ht="14.25" customHeight="1">
      <c r="B9100" s="4" t="s">
        <v>15</v>
      </c>
      <c r="C9100" s="4">
        <v>1185732.0</v>
      </c>
      <c r="D9100" s="5">
        <v>44365.0</v>
      </c>
      <c r="E9100" s="4" t="s">
        <v>33</v>
      </c>
      <c r="F9100" s="4" t="s">
        <v>106</v>
      </c>
      <c r="G9100" s="4" t="s">
        <v>107</v>
      </c>
      <c r="H9100" s="6" t="s">
        <v>28</v>
      </c>
      <c r="I9100" s="7">
        <v>51.0</v>
      </c>
      <c r="J9100" s="8">
        <v>219.0</v>
      </c>
      <c r="K9100" s="9">
        <v>11169.0</v>
      </c>
      <c r="L9100" s="9">
        <v>5919.570000000001</v>
      </c>
      <c r="M9100" s="10">
        <v>0.53</v>
      </c>
      <c r="N9100" s="4" t="s">
        <v>30</v>
      </c>
      <c r="O9100" s="4" t="s">
        <v>29</v>
      </c>
      <c r="P9100" s="4" t="s">
        <v>24</v>
      </c>
    </row>
    <row r="9101" ht="14.25" customHeight="1">
      <c r="B9101" s="4" t="s">
        <v>15</v>
      </c>
      <c r="C9101" s="4">
        <v>1185732.0</v>
      </c>
      <c r="D9101" s="5">
        <v>44393.0</v>
      </c>
      <c r="E9101" s="4" t="s">
        <v>33</v>
      </c>
      <c r="F9101" s="4" t="s">
        <v>106</v>
      </c>
      <c r="G9101" s="4" t="s">
        <v>107</v>
      </c>
      <c r="H9101" s="6" t="s">
        <v>18</v>
      </c>
      <c r="I9101" s="7">
        <v>47.0</v>
      </c>
      <c r="J9101" s="8">
        <v>289.0</v>
      </c>
      <c r="K9101" s="9">
        <v>13583.0</v>
      </c>
      <c r="L9101" s="9">
        <v>6248.18</v>
      </c>
      <c r="M9101" s="10">
        <v>0.46</v>
      </c>
      <c r="N9101" s="4" t="s">
        <v>30</v>
      </c>
      <c r="O9101" s="4" t="s">
        <v>23</v>
      </c>
      <c r="P9101" s="4" t="s">
        <v>24</v>
      </c>
    </row>
    <row r="9102" ht="14.25" customHeight="1">
      <c r="B9102" s="4" t="s">
        <v>31</v>
      </c>
      <c r="C9102" s="4">
        <v>1185732.0</v>
      </c>
      <c r="D9102" s="5">
        <v>44393.0</v>
      </c>
      <c r="E9102" s="4" t="s">
        <v>33</v>
      </c>
      <c r="F9102" s="4" t="s">
        <v>106</v>
      </c>
      <c r="G9102" s="4" t="s">
        <v>107</v>
      </c>
      <c r="H9102" s="6" t="s">
        <v>22</v>
      </c>
      <c r="I9102" s="7">
        <v>42.0</v>
      </c>
      <c r="J9102" s="8">
        <v>192.0</v>
      </c>
      <c r="K9102" s="9">
        <v>8064.0</v>
      </c>
      <c r="L9102" s="9">
        <v>3064.32</v>
      </c>
      <c r="M9102" s="10">
        <v>0.38</v>
      </c>
      <c r="N9102" s="4" t="s">
        <v>30</v>
      </c>
      <c r="O9102" s="4" t="s">
        <v>20</v>
      </c>
      <c r="P9102" s="4" t="s">
        <v>24</v>
      </c>
    </row>
    <row r="9103" ht="14.25" customHeight="1">
      <c r="B9103" s="4" t="s">
        <v>31</v>
      </c>
      <c r="C9103" s="4">
        <v>1185732.0</v>
      </c>
      <c r="D9103" s="5">
        <v>44393.0</v>
      </c>
      <c r="E9103" s="4" t="s">
        <v>33</v>
      </c>
      <c r="F9103" s="4" t="s">
        <v>106</v>
      </c>
      <c r="G9103" s="4" t="s">
        <v>107</v>
      </c>
      <c r="H9103" s="6" t="s">
        <v>25</v>
      </c>
      <c r="I9103" s="7">
        <v>37.0</v>
      </c>
      <c r="J9103" s="8">
        <v>168.0</v>
      </c>
      <c r="K9103" s="9">
        <v>6216.0</v>
      </c>
      <c r="L9103" s="9">
        <v>2610.7200000000003</v>
      </c>
      <c r="M9103" s="10">
        <v>0.42000000000000004</v>
      </c>
      <c r="N9103" s="4" t="s">
        <v>30</v>
      </c>
      <c r="O9103" s="4" t="s">
        <v>23</v>
      </c>
      <c r="P9103" s="4" t="s">
        <v>21</v>
      </c>
    </row>
    <row r="9104" ht="14.25" customHeight="1">
      <c r="B9104" s="4" t="s">
        <v>31</v>
      </c>
      <c r="C9104" s="4">
        <v>1185732.0</v>
      </c>
      <c r="D9104" s="5">
        <v>44393.0</v>
      </c>
      <c r="E9104" s="4" t="s">
        <v>33</v>
      </c>
      <c r="F9104" s="4" t="s">
        <v>106</v>
      </c>
      <c r="G9104" s="4" t="s">
        <v>107</v>
      </c>
      <c r="H9104" s="6" t="s">
        <v>26</v>
      </c>
      <c r="I9104" s="7">
        <v>33.0</v>
      </c>
      <c r="J9104" s="8">
        <v>143.0</v>
      </c>
      <c r="K9104" s="9">
        <v>4719.0</v>
      </c>
      <c r="L9104" s="9">
        <v>2029.1700000000003</v>
      </c>
      <c r="M9104" s="10">
        <v>0.43000000000000005</v>
      </c>
      <c r="N9104" s="4" t="s">
        <v>30</v>
      </c>
      <c r="O9104" s="4" t="s">
        <v>23</v>
      </c>
      <c r="P9104" s="4" t="s">
        <v>24</v>
      </c>
    </row>
    <row r="9105" ht="14.25" customHeight="1">
      <c r="B9105" s="4" t="s">
        <v>31</v>
      </c>
      <c r="C9105" s="4">
        <v>1185732.0</v>
      </c>
      <c r="D9105" s="5">
        <v>44393.0</v>
      </c>
      <c r="E9105" s="4" t="s">
        <v>33</v>
      </c>
      <c r="F9105" s="4" t="s">
        <v>106</v>
      </c>
      <c r="G9105" s="4" t="s">
        <v>107</v>
      </c>
      <c r="H9105" s="6" t="s">
        <v>27</v>
      </c>
      <c r="I9105" s="7">
        <v>46.0</v>
      </c>
      <c r="J9105" s="8">
        <v>150.0</v>
      </c>
      <c r="K9105" s="9">
        <v>6900.0</v>
      </c>
      <c r="L9105" s="9">
        <v>2553.0</v>
      </c>
      <c r="M9105" s="10">
        <v>0.37</v>
      </c>
      <c r="N9105" s="4" t="s">
        <v>30</v>
      </c>
      <c r="O9105" s="4" t="s">
        <v>23</v>
      </c>
      <c r="P9105" s="4" t="s">
        <v>21</v>
      </c>
    </row>
    <row r="9106" ht="14.25" customHeight="1">
      <c r="B9106" s="4" t="s">
        <v>31</v>
      </c>
      <c r="C9106" s="4">
        <v>1185732.0</v>
      </c>
      <c r="D9106" s="5">
        <v>44393.0</v>
      </c>
      <c r="E9106" s="4" t="s">
        <v>33</v>
      </c>
      <c r="F9106" s="4" t="s">
        <v>106</v>
      </c>
      <c r="G9106" s="4" t="s">
        <v>107</v>
      </c>
      <c r="H9106" s="6" t="s">
        <v>28</v>
      </c>
      <c r="I9106" s="7">
        <v>49.0</v>
      </c>
      <c r="J9106" s="8">
        <v>209.0</v>
      </c>
      <c r="K9106" s="9">
        <v>10241.0</v>
      </c>
      <c r="L9106" s="9">
        <v>5427.7300000000005</v>
      </c>
      <c r="M9106" s="10">
        <v>0.53</v>
      </c>
      <c r="N9106" s="4" t="s">
        <v>30</v>
      </c>
      <c r="O9106" s="4" t="s">
        <v>20</v>
      </c>
      <c r="P9106" s="4" t="s">
        <v>24</v>
      </c>
    </row>
    <row r="9107" ht="14.25" customHeight="1">
      <c r="B9107" s="4" t="s">
        <v>31</v>
      </c>
      <c r="C9107" s="4">
        <v>1185732.0</v>
      </c>
      <c r="D9107" s="5">
        <v>44425.0</v>
      </c>
      <c r="E9107" s="4" t="s">
        <v>33</v>
      </c>
      <c r="F9107" s="4" t="s">
        <v>106</v>
      </c>
      <c r="G9107" s="4" t="s">
        <v>107</v>
      </c>
      <c r="H9107" s="6" t="s">
        <v>18</v>
      </c>
      <c r="I9107" s="7">
        <v>41.0</v>
      </c>
      <c r="J9107" s="8">
        <v>256.0</v>
      </c>
      <c r="K9107" s="9">
        <v>10496.0</v>
      </c>
      <c r="L9107" s="9">
        <v>4723.2</v>
      </c>
      <c r="M9107" s="10">
        <v>0.45</v>
      </c>
      <c r="N9107" s="4" t="s">
        <v>30</v>
      </c>
      <c r="O9107" s="4" t="s">
        <v>23</v>
      </c>
      <c r="P9107" s="4" t="s">
        <v>21</v>
      </c>
    </row>
    <row r="9108" ht="14.25" customHeight="1">
      <c r="B9108" s="4" t="s">
        <v>31</v>
      </c>
      <c r="C9108" s="4">
        <v>1185732.0</v>
      </c>
      <c r="D9108" s="5">
        <v>44425.0</v>
      </c>
      <c r="E9108" s="4" t="s">
        <v>33</v>
      </c>
      <c r="F9108" s="4" t="s">
        <v>106</v>
      </c>
      <c r="G9108" s="4" t="s">
        <v>107</v>
      </c>
      <c r="H9108" s="6" t="s">
        <v>22</v>
      </c>
      <c r="I9108" s="7">
        <v>44.0</v>
      </c>
      <c r="J9108" s="8">
        <v>198.0</v>
      </c>
      <c r="K9108" s="9">
        <v>8712.0</v>
      </c>
      <c r="L9108" s="9">
        <v>3571.9199999999996</v>
      </c>
      <c r="M9108" s="10">
        <v>0.41</v>
      </c>
      <c r="N9108" s="4" t="s">
        <v>30</v>
      </c>
      <c r="O9108" s="4" t="s">
        <v>29</v>
      </c>
      <c r="P9108" s="4" t="s">
        <v>24</v>
      </c>
    </row>
    <row r="9109" ht="14.25" customHeight="1">
      <c r="B9109" s="4" t="s">
        <v>31</v>
      </c>
      <c r="C9109" s="4">
        <v>1185732.0</v>
      </c>
      <c r="D9109" s="5">
        <v>44425.0</v>
      </c>
      <c r="E9109" s="4" t="s">
        <v>33</v>
      </c>
      <c r="F9109" s="4" t="s">
        <v>106</v>
      </c>
      <c r="G9109" s="4" t="s">
        <v>107</v>
      </c>
      <c r="H9109" s="6" t="s">
        <v>25</v>
      </c>
      <c r="I9109" s="7">
        <v>37.0</v>
      </c>
      <c r="J9109" s="8">
        <v>179.0</v>
      </c>
      <c r="K9109" s="9">
        <v>6623.0</v>
      </c>
      <c r="L9109" s="9">
        <v>2914.12</v>
      </c>
      <c r="M9109" s="10">
        <v>0.44</v>
      </c>
      <c r="N9109" s="4" t="s">
        <v>30</v>
      </c>
      <c r="O9109" s="4" t="s">
        <v>23</v>
      </c>
      <c r="P9109" s="4" t="s">
        <v>21</v>
      </c>
    </row>
    <row r="9110" ht="14.25" customHeight="1">
      <c r="B9110" s="4" t="s">
        <v>31</v>
      </c>
      <c r="C9110" s="4">
        <v>1185732.0</v>
      </c>
      <c r="D9110" s="5">
        <v>44425.0</v>
      </c>
      <c r="E9110" s="4" t="s">
        <v>33</v>
      </c>
      <c r="F9110" s="4" t="s">
        <v>106</v>
      </c>
      <c r="G9110" s="4" t="s">
        <v>107</v>
      </c>
      <c r="H9110" s="6" t="s">
        <v>26</v>
      </c>
      <c r="I9110" s="7">
        <v>32.0</v>
      </c>
      <c r="J9110" s="8">
        <v>147.0</v>
      </c>
      <c r="K9110" s="9">
        <v>4704.0</v>
      </c>
      <c r="L9110" s="9">
        <v>1975.6800000000003</v>
      </c>
      <c r="M9110" s="10">
        <v>0.42000000000000004</v>
      </c>
      <c r="N9110" s="4" t="s">
        <v>30</v>
      </c>
      <c r="O9110" s="4" t="s">
        <v>29</v>
      </c>
      <c r="P9110" s="4" t="s">
        <v>24</v>
      </c>
    </row>
    <row r="9111" ht="14.25" customHeight="1">
      <c r="B9111" s="4" t="s">
        <v>31</v>
      </c>
      <c r="C9111" s="4">
        <v>1185732.0</v>
      </c>
      <c r="D9111" s="5">
        <v>44425.0</v>
      </c>
      <c r="E9111" s="4" t="s">
        <v>33</v>
      </c>
      <c r="F9111" s="4" t="s">
        <v>106</v>
      </c>
      <c r="G9111" s="4" t="s">
        <v>107</v>
      </c>
      <c r="H9111" s="6" t="s">
        <v>27</v>
      </c>
      <c r="I9111" s="7">
        <v>35.0</v>
      </c>
      <c r="J9111" s="8">
        <v>158.0</v>
      </c>
      <c r="K9111" s="9">
        <v>5530.0</v>
      </c>
      <c r="L9111" s="9">
        <v>2322.6</v>
      </c>
      <c r="M9111" s="10">
        <v>0.42</v>
      </c>
      <c r="N9111" s="4" t="s">
        <v>30</v>
      </c>
      <c r="O9111" s="4" t="s">
        <v>29</v>
      </c>
      <c r="P9111" s="4" t="s">
        <v>21</v>
      </c>
    </row>
    <row r="9112" ht="14.25" customHeight="1">
      <c r="B9112" s="4" t="s">
        <v>31</v>
      </c>
      <c r="C9112" s="4">
        <v>1185732.0</v>
      </c>
      <c r="D9112" s="5">
        <v>44425.0</v>
      </c>
      <c r="E9112" s="4" t="s">
        <v>33</v>
      </c>
      <c r="F9112" s="4" t="s">
        <v>106</v>
      </c>
      <c r="G9112" s="4" t="s">
        <v>107</v>
      </c>
      <c r="H9112" s="6" t="s">
        <v>28</v>
      </c>
      <c r="I9112" s="7">
        <v>42.0</v>
      </c>
      <c r="J9112" s="8">
        <v>206.0</v>
      </c>
      <c r="K9112" s="9">
        <v>8652.0</v>
      </c>
      <c r="L9112" s="9">
        <v>4758.6</v>
      </c>
      <c r="M9112" s="10">
        <v>0.55</v>
      </c>
      <c r="N9112" s="4" t="s">
        <v>30</v>
      </c>
      <c r="O9112" s="4" t="s">
        <v>29</v>
      </c>
      <c r="P9112" s="4" t="s">
        <v>24</v>
      </c>
    </row>
    <row r="9113" ht="14.25" customHeight="1">
      <c r="B9113" s="4" t="s">
        <v>31</v>
      </c>
      <c r="C9113" s="4">
        <v>1185732.0</v>
      </c>
      <c r="D9113" s="5">
        <v>44455.0</v>
      </c>
      <c r="E9113" s="4" t="s">
        <v>33</v>
      </c>
      <c r="F9113" s="4" t="s">
        <v>106</v>
      </c>
      <c r="G9113" s="4" t="s">
        <v>107</v>
      </c>
      <c r="H9113" s="6" t="s">
        <v>18</v>
      </c>
      <c r="I9113" s="7">
        <v>40.0</v>
      </c>
      <c r="J9113" s="8">
        <v>232.0</v>
      </c>
      <c r="K9113" s="9">
        <v>9280.0</v>
      </c>
      <c r="L9113" s="9">
        <v>4083.2</v>
      </c>
      <c r="M9113" s="10">
        <v>0.44</v>
      </c>
      <c r="N9113" s="4" t="s">
        <v>30</v>
      </c>
      <c r="O9113" s="4" t="s">
        <v>20</v>
      </c>
      <c r="P9113" s="4" t="s">
        <v>24</v>
      </c>
    </row>
    <row r="9114" ht="14.25" customHeight="1">
      <c r="B9114" s="4" t="s">
        <v>31</v>
      </c>
      <c r="C9114" s="4">
        <v>1185732.0</v>
      </c>
      <c r="D9114" s="5">
        <v>44455.0</v>
      </c>
      <c r="E9114" s="4" t="s">
        <v>33</v>
      </c>
      <c r="F9114" s="4" t="s">
        <v>106</v>
      </c>
      <c r="G9114" s="4" t="s">
        <v>107</v>
      </c>
      <c r="H9114" s="6" t="s">
        <v>22</v>
      </c>
      <c r="I9114" s="7">
        <v>33.0</v>
      </c>
      <c r="J9114" s="8">
        <v>158.0</v>
      </c>
      <c r="K9114" s="9">
        <v>5214.0</v>
      </c>
      <c r="L9114" s="9">
        <v>2137.74</v>
      </c>
      <c r="M9114" s="10">
        <v>0.41</v>
      </c>
      <c r="N9114" s="4" t="s">
        <v>30</v>
      </c>
      <c r="O9114" s="4" t="s">
        <v>23</v>
      </c>
      <c r="P9114" s="4" t="s">
        <v>21</v>
      </c>
    </row>
    <row r="9115" ht="14.25" customHeight="1">
      <c r="B9115" s="4" t="s">
        <v>31</v>
      </c>
      <c r="C9115" s="4">
        <v>1185732.0</v>
      </c>
      <c r="D9115" s="5">
        <v>44455.0</v>
      </c>
      <c r="E9115" s="4" t="s">
        <v>33</v>
      </c>
      <c r="F9115" s="4" t="s">
        <v>106</v>
      </c>
      <c r="G9115" s="4" t="s">
        <v>107</v>
      </c>
      <c r="H9115" s="6" t="s">
        <v>25</v>
      </c>
      <c r="I9115" s="7">
        <v>15.0</v>
      </c>
      <c r="J9115" s="8">
        <v>145.0</v>
      </c>
      <c r="K9115" s="9">
        <v>2175.0</v>
      </c>
      <c r="L9115" s="9">
        <v>1022.2500000000001</v>
      </c>
      <c r="M9115" s="10">
        <v>0.47000000000000003</v>
      </c>
      <c r="N9115" s="4" t="s">
        <v>30</v>
      </c>
      <c r="O9115" s="4" t="s">
        <v>20</v>
      </c>
      <c r="P9115" s="4" t="s">
        <v>21</v>
      </c>
    </row>
    <row r="9116" ht="14.25" customHeight="1">
      <c r="B9116" s="4" t="s">
        <v>31</v>
      </c>
      <c r="C9116" s="4">
        <v>1185732.0</v>
      </c>
      <c r="D9116" s="5">
        <v>44455.0</v>
      </c>
      <c r="E9116" s="4" t="s">
        <v>33</v>
      </c>
      <c r="F9116" s="4" t="s">
        <v>106</v>
      </c>
      <c r="G9116" s="4" t="s">
        <v>107</v>
      </c>
      <c r="H9116" s="6" t="s">
        <v>26</v>
      </c>
      <c r="I9116" s="7">
        <v>16.0</v>
      </c>
      <c r="J9116" s="8">
        <v>120.0</v>
      </c>
      <c r="K9116" s="9">
        <v>1920.0</v>
      </c>
      <c r="L9116" s="9">
        <v>864.0</v>
      </c>
      <c r="M9116" s="10">
        <v>0.45</v>
      </c>
      <c r="N9116" s="4" t="s">
        <v>30</v>
      </c>
      <c r="O9116" s="4" t="s">
        <v>23</v>
      </c>
      <c r="P9116" s="4" t="s">
        <v>24</v>
      </c>
    </row>
    <row r="9117" ht="14.25" customHeight="1">
      <c r="B9117" s="4" t="s">
        <v>31</v>
      </c>
      <c r="C9117" s="4">
        <v>1185732.0</v>
      </c>
      <c r="D9117" s="5">
        <v>44455.0</v>
      </c>
      <c r="E9117" s="4" t="s">
        <v>33</v>
      </c>
      <c r="F9117" s="4" t="s">
        <v>106</v>
      </c>
      <c r="G9117" s="4" t="s">
        <v>107</v>
      </c>
      <c r="H9117" s="6" t="s">
        <v>27</v>
      </c>
      <c r="I9117" s="7">
        <v>22.0</v>
      </c>
      <c r="J9117" s="8">
        <v>132.0</v>
      </c>
      <c r="K9117" s="9">
        <v>2904.0</v>
      </c>
      <c r="L9117" s="9">
        <v>1103.52</v>
      </c>
      <c r="M9117" s="10">
        <v>0.38</v>
      </c>
      <c r="N9117" s="4" t="s">
        <v>30</v>
      </c>
      <c r="O9117" s="4" t="s">
        <v>29</v>
      </c>
      <c r="P9117" s="4" t="s">
        <v>21</v>
      </c>
    </row>
    <row r="9118" ht="14.25" customHeight="1">
      <c r="B9118" s="4" t="s">
        <v>31</v>
      </c>
      <c r="C9118" s="4">
        <v>1185732.0</v>
      </c>
      <c r="D9118" s="5">
        <v>44455.0</v>
      </c>
      <c r="E9118" s="4" t="s">
        <v>33</v>
      </c>
      <c r="F9118" s="4" t="s">
        <v>106</v>
      </c>
      <c r="G9118" s="4" t="s">
        <v>107</v>
      </c>
      <c r="H9118" s="6" t="s">
        <v>28</v>
      </c>
      <c r="I9118" s="7">
        <v>26.0</v>
      </c>
      <c r="J9118" s="8">
        <v>160.0</v>
      </c>
      <c r="K9118" s="9">
        <v>4160.0</v>
      </c>
      <c r="L9118" s="9">
        <v>2329.6000000000004</v>
      </c>
      <c r="M9118" s="10">
        <v>0.56</v>
      </c>
      <c r="N9118" s="4" t="s">
        <v>30</v>
      </c>
      <c r="O9118" s="4" t="s">
        <v>20</v>
      </c>
      <c r="P9118" s="4" t="s">
        <v>24</v>
      </c>
    </row>
    <row r="9119" ht="14.25" customHeight="1">
      <c r="B9119" s="4" t="s">
        <v>31</v>
      </c>
      <c r="C9119" s="4">
        <v>1185732.0</v>
      </c>
      <c r="D9119" s="5">
        <v>44487.0</v>
      </c>
      <c r="E9119" s="4" t="s">
        <v>33</v>
      </c>
      <c r="F9119" s="4" t="s">
        <v>106</v>
      </c>
      <c r="G9119" s="4" t="s">
        <v>107</v>
      </c>
      <c r="H9119" s="6" t="s">
        <v>18</v>
      </c>
      <c r="I9119" s="7">
        <v>24.0</v>
      </c>
      <c r="J9119" s="8">
        <v>216.0</v>
      </c>
      <c r="K9119" s="9">
        <v>5184.0</v>
      </c>
      <c r="L9119" s="9">
        <v>2384.6400000000003</v>
      </c>
      <c r="M9119" s="10">
        <v>0.46</v>
      </c>
      <c r="N9119" s="4" t="s">
        <v>30</v>
      </c>
      <c r="O9119" s="4" t="s">
        <v>20</v>
      </c>
      <c r="P9119" s="4" t="s">
        <v>24</v>
      </c>
    </row>
    <row r="9120" ht="14.25" customHeight="1">
      <c r="B9120" s="4" t="s">
        <v>31</v>
      </c>
      <c r="C9120" s="4">
        <v>1185732.0</v>
      </c>
      <c r="D9120" s="5">
        <v>44487.0</v>
      </c>
      <c r="E9120" s="4" t="s">
        <v>33</v>
      </c>
      <c r="F9120" s="4" t="s">
        <v>106</v>
      </c>
      <c r="G9120" s="4" t="s">
        <v>107</v>
      </c>
      <c r="H9120" s="6" t="s">
        <v>22</v>
      </c>
      <c r="I9120" s="7">
        <v>17.0</v>
      </c>
      <c r="J9120" s="8">
        <v>165.0</v>
      </c>
      <c r="K9120" s="9">
        <v>2805.0</v>
      </c>
      <c r="L9120" s="9">
        <v>1037.85</v>
      </c>
      <c r="M9120" s="10">
        <v>0.37</v>
      </c>
      <c r="N9120" s="4" t="s">
        <v>30</v>
      </c>
      <c r="O9120" s="4" t="s">
        <v>23</v>
      </c>
      <c r="P9120" s="4" t="s">
        <v>24</v>
      </c>
    </row>
    <row r="9121" ht="14.25" customHeight="1">
      <c r="B9121" s="4" t="s">
        <v>31</v>
      </c>
      <c r="C9121" s="4">
        <v>1185732.0</v>
      </c>
      <c r="D9121" s="5">
        <v>44487.0</v>
      </c>
      <c r="E9121" s="4" t="s">
        <v>33</v>
      </c>
      <c r="F9121" s="4" t="s">
        <v>106</v>
      </c>
      <c r="G9121" s="4" t="s">
        <v>107</v>
      </c>
      <c r="H9121" s="6" t="s">
        <v>25</v>
      </c>
      <c r="I9121" s="7">
        <v>19.0</v>
      </c>
      <c r="J9121" s="8">
        <v>120.0</v>
      </c>
      <c r="K9121" s="9">
        <v>2280.0</v>
      </c>
      <c r="L9121" s="9">
        <v>1071.6000000000001</v>
      </c>
      <c r="M9121" s="10">
        <v>0.47000000000000003</v>
      </c>
      <c r="N9121" s="4" t="s">
        <v>30</v>
      </c>
      <c r="O9121" s="4" t="s">
        <v>23</v>
      </c>
      <c r="P9121" s="4" t="s">
        <v>21</v>
      </c>
    </row>
    <row r="9122" ht="14.25" customHeight="1">
      <c r="B9122" s="4" t="s">
        <v>31</v>
      </c>
      <c r="C9122" s="4">
        <v>1185732.0</v>
      </c>
      <c r="D9122" s="5">
        <v>44487.0</v>
      </c>
      <c r="E9122" s="4" t="s">
        <v>33</v>
      </c>
      <c r="F9122" s="4" t="s">
        <v>106</v>
      </c>
      <c r="G9122" s="4" t="s">
        <v>107</v>
      </c>
      <c r="H9122" s="6" t="s">
        <v>26</v>
      </c>
      <c r="I9122" s="7">
        <v>20.0</v>
      </c>
      <c r="J9122" s="8">
        <v>109.0</v>
      </c>
      <c r="K9122" s="9">
        <v>2180.0</v>
      </c>
      <c r="L9122" s="9">
        <v>981.0</v>
      </c>
      <c r="M9122" s="10">
        <v>0.45</v>
      </c>
      <c r="N9122" s="4" t="s">
        <v>30</v>
      </c>
      <c r="O9122" s="4" t="s">
        <v>20</v>
      </c>
      <c r="P9122" s="4" t="s">
        <v>24</v>
      </c>
    </row>
    <row r="9123" ht="14.25" customHeight="1">
      <c r="B9123" s="4" t="s">
        <v>31</v>
      </c>
      <c r="C9123" s="4">
        <v>1185732.0</v>
      </c>
      <c r="D9123" s="5">
        <v>44487.0</v>
      </c>
      <c r="E9123" s="4" t="s">
        <v>33</v>
      </c>
      <c r="F9123" s="4" t="s">
        <v>106</v>
      </c>
      <c r="G9123" s="4" t="s">
        <v>107</v>
      </c>
      <c r="H9123" s="6" t="s">
        <v>27</v>
      </c>
      <c r="I9123" s="7">
        <v>25.0</v>
      </c>
      <c r="J9123" s="8">
        <v>105.0</v>
      </c>
      <c r="K9123" s="9">
        <v>2625.0</v>
      </c>
      <c r="L9123" s="9">
        <v>1102.5</v>
      </c>
      <c r="M9123" s="10">
        <v>0.42</v>
      </c>
      <c r="N9123" s="4" t="s">
        <v>30</v>
      </c>
      <c r="O9123" s="4" t="s">
        <v>29</v>
      </c>
      <c r="P9123" s="4" t="s">
        <v>21</v>
      </c>
    </row>
    <row r="9124" ht="14.25" customHeight="1">
      <c r="B9124" s="4" t="s">
        <v>32</v>
      </c>
      <c r="C9124" s="4">
        <v>1185732.0</v>
      </c>
      <c r="D9124" s="5">
        <v>44487.0</v>
      </c>
      <c r="E9124" s="4" t="s">
        <v>33</v>
      </c>
      <c r="F9124" s="4" t="s">
        <v>106</v>
      </c>
      <c r="G9124" s="4" t="s">
        <v>107</v>
      </c>
      <c r="H9124" s="6" t="s">
        <v>28</v>
      </c>
      <c r="I9124" s="7">
        <v>27.0</v>
      </c>
      <c r="J9124" s="8">
        <v>162.0</v>
      </c>
      <c r="K9124" s="9">
        <v>4374.0</v>
      </c>
      <c r="L9124" s="9">
        <v>2361.96</v>
      </c>
      <c r="M9124" s="10">
        <v>0.54</v>
      </c>
      <c r="N9124" s="4" t="s">
        <v>30</v>
      </c>
      <c r="O9124" s="4" t="s">
        <v>29</v>
      </c>
      <c r="P9124" s="4" t="s">
        <v>21</v>
      </c>
    </row>
    <row r="9125" ht="14.25" customHeight="1">
      <c r="B9125" s="4" t="s">
        <v>32</v>
      </c>
      <c r="C9125" s="4">
        <v>1185732.0</v>
      </c>
      <c r="D9125" s="5">
        <v>44517.0</v>
      </c>
      <c r="E9125" s="4" t="s">
        <v>33</v>
      </c>
      <c r="F9125" s="4" t="s">
        <v>106</v>
      </c>
      <c r="G9125" s="4" t="s">
        <v>107</v>
      </c>
      <c r="H9125" s="6" t="s">
        <v>18</v>
      </c>
      <c r="I9125" s="7">
        <v>22.0</v>
      </c>
      <c r="J9125" s="8">
        <v>206.0</v>
      </c>
      <c r="K9125" s="9">
        <v>4532.0</v>
      </c>
      <c r="L9125" s="9">
        <v>1994.08</v>
      </c>
      <c r="M9125" s="10">
        <v>0.44</v>
      </c>
      <c r="N9125" s="4" t="s">
        <v>30</v>
      </c>
      <c r="O9125" s="4" t="s">
        <v>29</v>
      </c>
      <c r="P9125" s="4" t="s">
        <v>24</v>
      </c>
    </row>
    <row r="9126" ht="14.25" customHeight="1">
      <c r="B9126" s="4" t="s">
        <v>32</v>
      </c>
      <c r="C9126" s="4">
        <v>1185732.0</v>
      </c>
      <c r="D9126" s="5">
        <v>44517.0</v>
      </c>
      <c r="E9126" s="4" t="s">
        <v>33</v>
      </c>
      <c r="F9126" s="4" t="s">
        <v>106</v>
      </c>
      <c r="G9126" s="4" t="s">
        <v>107</v>
      </c>
      <c r="H9126" s="6" t="s">
        <v>22</v>
      </c>
      <c r="I9126" s="7">
        <v>15.0</v>
      </c>
      <c r="J9126" s="8">
        <v>153.0</v>
      </c>
      <c r="K9126" s="9">
        <v>2295.0</v>
      </c>
      <c r="L9126" s="9">
        <v>872.1</v>
      </c>
      <c r="M9126" s="10">
        <v>0.38</v>
      </c>
      <c r="N9126" s="4" t="s">
        <v>30</v>
      </c>
      <c r="O9126" s="4" t="s">
        <v>23</v>
      </c>
      <c r="P9126" s="4" t="s">
        <v>21</v>
      </c>
    </row>
    <row r="9127" ht="14.25" customHeight="1">
      <c r="B9127" s="4" t="s">
        <v>32</v>
      </c>
      <c r="C9127" s="4">
        <v>1185732.0</v>
      </c>
      <c r="D9127" s="5">
        <v>44517.0</v>
      </c>
      <c r="E9127" s="4" t="s">
        <v>33</v>
      </c>
      <c r="F9127" s="4" t="s">
        <v>106</v>
      </c>
      <c r="G9127" s="4" t="s">
        <v>107</v>
      </c>
      <c r="H9127" s="6" t="s">
        <v>25</v>
      </c>
      <c r="I9127" s="7">
        <v>22.0</v>
      </c>
      <c r="J9127" s="8">
        <v>119.0</v>
      </c>
      <c r="K9127" s="9">
        <v>2618.0</v>
      </c>
      <c r="L9127" s="9">
        <v>1099.5600000000002</v>
      </c>
      <c r="M9127" s="10">
        <v>0.42000000000000004</v>
      </c>
      <c r="N9127" s="4" t="s">
        <v>30</v>
      </c>
      <c r="O9127" s="4" t="s">
        <v>20</v>
      </c>
      <c r="P9127" s="4" t="s">
        <v>24</v>
      </c>
    </row>
    <row r="9128" ht="14.25" customHeight="1">
      <c r="B9128" s="4" t="s">
        <v>32</v>
      </c>
      <c r="C9128" s="4">
        <v>1185732.0</v>
      </c>
      <c r="D9128" s="5">
        <v>44517.0</v>
      </c>
      <c r="E9128" s="4" t="s">
        <v>33</v>
      </c>
      <c r="F9128" s="4" t="s">
        <v>106</v>
      </c>
      <c r="G9128" s="4" t="s">
        <v>107</v>
      </c>
      <c r="H9128" s="6" t="s">
        <v>26</v>
      </c>
      <c r="I9128" s="7">
        <v>43.0</v>
      </c>
      <c r="J9128" s="8">
        <v>153.0</v>
      </c>
      <c r="K9128" s="9">
        <v>6579.0</v>
      </c>
      <c r="L9128" s="9">
        <v>2894.76</v>
      </c>
      <c r="M9128" s="10">
        <v>0.44</v>
      </c>
      <c r="N9128" s="4" t="s">
        <v>30</v>
      </c>
      <c r="O9128" s="4" t="s">
        <v>29</v>
      </c>
      <c r="P9128" s="4" t="s">
        <v>21</v>
      </c>
    </row>
    <row r="9129" ht="14.25" customHeight="1">
      <c r="B9129" s="4" t="s">
        <v>32</v>
      </c>
      <c r="C9129" s="4">
        <v>1185732.0</v>
      </c>
      <c r="D9129" s="5">
        <v>44517.0</v>
      </c>
      <c r="E9129" s="4" t="s">
        <v>33</v>
      </c>
      <c r="F9129" s="4" t="s">
        <v>106</v>
      </c>
      <c r="G9129" s="4" t="s">
        <v>107</v>
      </c>
      <c r="H9129" s="6" t="s">
        <v>27</v>
      </c>
      <c r="I9129" s="7">
        <v>59.0</v>
      </c>
      <c r="J9129" s="8">
        <v>132.0</v>
      </c>
      <c r="K9129" s="9">
        <v>7788.0</v>
      </c>
      <c r="L9129" s="9">
        <v>3115.2</v>
      </c>
      <c r="M9129" s="10">
        <v>0.39999999999999997</v>
      </c>
      <c r="N9129" s="4" t="s">
        <v>30</v>
      </c>
      <c r="O9129" s="4" t="s">
        <v>29</v>
      </c>
      <c r="P9129" s="4" t="s">
        <v>24</v>
      </c>
    </row>
    <row r="9130" ht="14.25" customHeight="1">
      <c r="B9130" s="4" t="s">
        <v>32</v>
      </c>
      <c r="C9130" s="4">
        <v>1185732.0</v>
      </c>
      <c r="D9130" s="5">
        <v>44517.0</v>
      </c>
      <c r="E9130" s="4" t="s">
        <v>33</v>
      </c>
      <c r="F9130" s="4" t="s">
        <v>106</v>
      </c>
      <c r="G9130" s="4" t="s">
        <v>107</v>
      </c>
      <c r="H9130" s="6" t="s">
        <v>28</v>
      </c>
      <c r="I9130" s="7">
        <v>51.0</v>
      </c>
      <c r="J9130" s="8">
        <v>168.0</v>
      </c>
      <c r="K9130" s="9">
        <v>8568.0</v>
      </c>
      <c r="L9130" s="9">
        <v>4883.76</v>
      </c>
      <c r="M9130" s="10">
        <v>0.5700000000000001</v>
      </c>
      <c r="N9130" s="4" t="s">
        <v>30</v>
      </c>
      <c r="O9130" s="4" t="s">
        <v>29</v>
      </c>
      <c r="P9130" s="4" t="s">
        <v>24</v>
      </c>
    </row>
    <row r="9131" ht="14.25" customHeight="1">
      <c r="B9131" s="4" t="s">
        <v>32</v>
      </c>
      <c r="C9131" s="4">
        <v>1185732.0</v>
      </c>
      <c r="D9131" s="5">
        <v>44546.0</v>
      </c>
      <c r="E9131" s="4" t="s">
        <v>33</v>
      </c>
      <c r="F9131" s="4" t="s">
        <v>106</v>
      </c>
      <c r="G9131" s="4" t="s">
        <v>107</v>
      </c>
      <c r="H9131" s="6" t="s">
        <v>18</v>
      </c>
      <c r="I9131" s="7">
        <v>48.0</v>
      </c>
      <c r="J9131" s="8">
        <v>256.0</v>
      </c>
      <c r="K9131" s="9">
        <v>12288.0</v>
      </c>
      <c r="L9131" s="9">
        <v>5775.360000000001</v>
      </c>
      <c r="M9131" s="10">
        <v>0.47000000000000003</v>
      </c>
      <c r="N9131" s="4" t="s">
        <v>30</v>
      </c>
      <c r="O9131" s="4" t="s">
        <v>23</v>
      </c>
      <c r="P9131" s="4" t="s">
        <v>24</v>
      </c>
    </row>
    <row r="9132" ht="14.25" customHeight="1">
      <c r="B9132" s="4" t="s">
        <v>32</v>
      </c>
      <c r="C9132" s="4">
        <v>1185732.0</v>
      </c>
      <c r="D9132" s="5">
        <v>44546.0</v>
      </c>
      <c r="E9132" s="4" t="s">
        <v>33</v>
      </c>
      <c r="F9132" s="4" t="s">
        <v>106</v>
      </c>
      <c r="G9132" s="4" t="s">
        <v>107</v>
      </c>
      <c r="H9132" s="6" t="s">
        <v>22</v>
      </c>
      <c r="I9132" s="7">
        <v>44.0</v>
      </c>
      <c r="J9132" s="8">
        <v>201.0</v>
      </c>
      <c r="K9132" s="9">
        <v>8844.0</v>
      </c>
      <c r="L9132" s="9">
        <v>3272.2799999999997</v>
      </c>
      <c r="M9132" s="10">
        <v>0.37</v>
      </c>
      <c r="N9132" s="4" t="s">
        <v>30</v>
      </c>
      <c r="O9132" s="4" t="s">
        <v>23</v>
      </c>
      <c r="P9132" s="4" t="s">
        <v>24</v>
      </c>
    </row>
    <row r="9133" ht="14.25" customHeight="1">
      <c r="B9133" s="4" t="s">
        <v>32</v>
      </c>
      <c r="C9133" s="4">
        <v>1185732.0</v>
      </c>
      <c r="D9133" s="5">
        <v>44546.0</v>
      </c>
      <c r="E9133" s="4" t="s">
        <v>33</v>
      </c>
      <c r="F9133" s="4" t="s">
        <v>106</v>
      </c>
      <c r="G9133" s="4" t="s">
        <v>107</v>
      </c>
      <c r="H9133" s="6" t="s">
        <v>25</v>
      </c>
      <c r="I9133" s="7">
        <v>43.0</v>
      </c>
      <c r="J9133" s="8">
        <v>158.0</v>
      </c>
      <c r="K9133" s="9">
        <v>6794.0</v>
      </c>
      <c r="L9133" s="9">
        <v>3057.3</v>
      </c>
      <c r="M9133" s="10">
        <v>0.45</v>
      </c>
      <c r="N9133" s="4" t="s">
        <v>30</v>
      </c>
      <c r="O9133" s="4" t="s">
        <v>23</v>
      </c>
      <c r="P9133" s="4" t="s">
        <v>21</v>
      </c>
    </row>
    <row r="9134" ht="14.25" customHeight="1">
      <c r="B9134" s="4" t="s">
        <v>32</v>
      </c>
      <c r="C9134" s="4">
        <v>1185732.0</v>
      </c>
      <c r="D9134" s="5">
        <v>44546.0</v>
      </c>
      <c r="E9134" s="4" t="s">
        <v>33</v>
      </c>
      <c r="F9134" s="4" t="s">
        <v>106</v>
      </c>
      <c r="G9134" s="4" t="s">
        <v>107</v>
      </c>
      <c r="H9134" s="6" t="s">
        <v>26</v>
      </c>
      <c r="I9134" s="7">
        <v>41.0</v>
      </c>
      <c r="J9134" s="8">
        <v>143.0</v>
      </c>
      <c r="K9134" s="9">
        <v>5863.0</v>
      </c>
      <c r="L9134" s="9">
        <v>2755.61</v>
      </c>
      <c r="M9134" s="10">
        <v>0.47000000000000003</v>
      </c>
      <c r="N9134" s="4" t="s">
        <v>30</v>
      </c>
      <c r="O9134" s="4" t="s">
        <v>20</v>
      </c>
      <c r="P9134" s="4" t="s">
        <v>24</v>
      </c>
    </row>
    <row r="9135" ht="14.25" customHeight="1">
      <c r="B9135" s="4" t="s">
        <v>32</v>
      </c>
      <c r="C9135" s="4">
        <v>1185732.0</v>
      </c>
      <c r="D9135" s="5">
        <v>44546.0</v>
      </c>
      <c r="E9135" s="4" t="s">
        <v>33</v>
      </c>
      <c r="F9135" s="4" t="s">
        <v>106</v>
      </c>
      <c r="G9135" s="4" t="s">
        <v>107</v>
      </c>
      <c r="H9135" s="6" t="s">
        <v>27</v>
      </c>
      <c r="I9135" s="7">
        <v>54.0</v>
      </c>
      <c r="J9135" s="8">
        <v>157.0</v>
      </c>
      <c r="K9135" s="9">
        <v>8478.0</v>
      </c>
      <c r="L9135" s="9">
        <v>3221.64</v>
      </c>
      <c r="M9135" s="10">
        <v>0.38</v>
      </c>
      <c r="N9135" s="4" t="s">
        <v>30</v>
      </c>
      <c r="O9135" s="4" t="s">
        <v>29</v>
      </c>
      <c r="P9135" s="4" t="s">
        <v>24</v>
      </c>
    </row>
    <row r="9136" ht="14.25" customHeight="1">
      <c r="B9136" s="4" t="s">
        <v>32</v>
      </c>
      <c r="C9136" s="4">
        <v>1185732.0</v>
      </c>
      <c r="D9136" s="5">
        <v>44546.0</v>
      </c>
      <c r="E9136" s="4" t="s">
        <v>33</v>
      </c>
      <c r="F9136" s="4" t="s">
        <v>106</v>
      </c>
      <c r="G9136" s="4" t="s">
        <v>107</v>
      </c>
      <c r="H9136" s="6" t="s">
        <v>28</v>
      </c>
      <c r="I9136" s="7">
        <v>53.0</v>
      </c>
      <c r="J9136" s="8">
        <v>178.0</v>
      </c>
      <c r="K9136" s="9">
        <v>9434.0</v>
      </c>
      <c r="L9136" s="9">
        <v>5188.700000000001</v>
      </c>
      <c r="M9136" s="10">
        <v>0.55</v>
      </c>
      <c r="N9136" s="4" t="s">
        <v>30</v>
      </c>
      <c r="O9136" s="4" t="s">
        <v>23</v>
      </c>
      <c r="P9136" s="4" t="s">
        <v>21</v>
      </c>
    </row>
    <row r="9137" ht="14.25" customHeight="1">
      <c r="B9137" s="4" t="s">
        <v>32</v>
      </c>
      <c r="C9137" s="4">
        <v>1197831.0</v>
      </c>
      <c r="D9137" s="5">
        <v>44219.0</v>
      </c>
      <c r="E9137" s="4" t="s">
        <v>33</v>
      </c>
      <c r="F9137" s="4" t="s">
        <v>106</v>
      </c>
      <c r="G9137" s="4" t="s">
        <v>107</v>
      </c>
      <c r="H9137" s="6" t="s">
        <v>18</v>
      </c>
      <c r="I9137" s="7">
        <v>17.0</v>
      </c>
      <c r="J9137" s="8">
        <v>215.0</v>
      </c>
      <c r="K9137" s="9">
        <v>3655.0</v>
      </c>
      <c r="L9137" s="9">
        <v>1608.2</v>
      </c>
      <c r="M9137" s="10">
        <v>0.44</v>
      </c>
      <c r="N9137" s="4" t="s">
        <v>30</v>
      </c>
      <c r="O9137" s="4" t="s">
        <v>29</v>
      </c>
      <c r="P9137" s="4" t="s">
        <v>24</v>
      </c>
    </row>
    <row r="9138" ht="14.25" customHeight="1">
      <c r="B9138" s="4" t="s">
        <v>32</v>
      </c>
      <c r="C9138" s="4">
        <v>1197831.0</v>
      </c>
      <c r="D9138" s="5">
        <v>44219.0</v>
      </c>
      <c r="E9138" s="4" t="s">
        <v>33</v>
      </c>
      <c r="F9138" s="4" t="s">
        <v>106</v>
      </c>
      <c r="G9138" s="4" t="s">
        <v>107</v>
      </c>
      <c r="H9138" s="6" t="s">
        <v>22</v>
      </c>
      <c r="I9138" s="7">
        <v>18.0</v>
      </c>
      <c r="J9138" s="8">
        <v>135.0</v>
      </c>
      <c r="K9138" s="9">
        <v>2430.0</v>
      </c>
      <c r="L9138" s="9">
        <v>971.9999999999999</v>
      </c>
      <c r="M9138" s="10">
        <v>0.39999999999999997</v>
      </c>
      <c r="N9138" s="4" t="s">
        <v>30</v>
      </c>
      <c r="O9138" s="4" t="s">
        <v>29</v>
      </c>
      <c r="P9138" s="4" t="s">
        <v>21</v>
      </c>
    </row>
    <row r="9139" ht="14.25" customHeight="1">
      <c r="B9139" s="4" t="s">
        <v>32</v>
      </c>
      <c r="C9139" s="4">
        <v>1197831.0</v>
      </c>
      <c r="D9139" s="5">
        <v>44219.0</v>
      </c>
      <c r="E9139" s="4" t="s">
        <v>33</v>
      </c>
      <c r="F9139" s="4" t="s">
        <v>106</v>
      </c>
      <c r="G9139" s="4" t="s">
        <v>107</v>
      </c>
      <c r="H9139" s="6" t="s">
        <v>25</v>
      </c>
      <c r="I9139" s="7">
        <v>11.0</v>
      </c>
      <c r="J9139" s="8">
        <v>140.0</v>
      </c>
      <c r="K9139" s="9">
        <v>1540.0</v>
      </c>
      <c r="L9139" s="9">
        <v>677.6</v>
      </c>
      <c r="M9139" s="10">
        <v>0.44</v>
      </c>
      <c r="N9139" s="4" t="s">
        <v>30</v>
      </c>
      <c r="O9139" s="4" t="s">
        <v>23</v>
      </c>
      <c r="P9139" s="4" t="s">
        <v>21</v>
      </c>
    </row>
    <row r="9140" ht="14.25" customHeight="1">
      <c r="B9140" s="4" t="s">
        <v>32</v>
      </c>
      <c r="C9140" s="4">
        <v>1197831.0</v>
      </c>
      <c r="D9140" s="5">
        <v>44219.0</v>
      </c>
      <c r="E9140" s="4" t="s">
        <v>33</v>
      </c>
      <c r="F9140" s="4" t="s">
        <v>106</v>
      </c>
      <c r="G9140" s="4" t="s">
        <v>107</v>
      </c>
      <c r="H9140" s="6" t="s">
        <v>26</v>
      </c>
      <c r="I9140" s="7">
        <v>13.0</v>
      </c>
      <c r="J9140" s="8">
        <v>102.0</v>
      </c>
      <c r="K9140" s="9">
        <v>1326.0</v>
      </c>
      <c r="L9140" s="9">
        <v>623.22</v>
      </c>
      <c r="M9140" s="10">
        <v>0.47000000000000003</v>
      </c>
      <c r="N9140" s="4" t="s">
        <v>30</v>
      </c>
      <c r="O9140" s="4" t="s">
        <v>29</v>
      </c>
      <c r="P9140" s="4" t="s">
        <v>21</v>
      </c>
    </row>
    <row r="9141" ht="14.25" customHeight="1">
      <c r="B9141" s="4" t="s">
        <v>32</v>
      </c>
      <c r="C9141" s="4">
        <v>1197831.0</v>
      </c>
      <c r="D9141" s="5">
        <v>44219.0</v>
      </c>
      <c r="E9141" s="4" t="s">
        <v>33</v>
      </c>
      <c r="F9141" s="4" t="s">
        <v>106</v>
      </c>
      <c r="G9141" s="4" t="s">
        <v>107</v>
      </c>
      <c r="H9141" s="6" t="s">
        <v>27</v>
      </c>
      <c r="I9141" s="7">
        <v>26.0</v>
      </c>
      <c r="J9141" s="8">
        <v>123.0</v>
      </c>
      <c r="K9141" s="9">
        <v>3198.0</v>
      </c>
      <c r="L9141" s="9">
        <v>1215.24</v>
      </c>
      <c r="M9141" s="10">
        <v>0.38</v>
      </c>
      <c r="N9141" s="4" t="s">
        <v>30</v>
      </c>
      <c r="O9141" s="4" t="s">
        <v>23</v>
      </c>
      <c r="P9141" s="4" t="s">
        <v>21</v>
      </c>
    </row>
    <row r="9142" ht="14.25" customHeight="1">
      <c r="B9142" s="4" t="s">
        <v>32</v>
      </c>
      <c r="C9142" s="4">
        <v>1197831.0</v>
      </c>
      <c r="D9142" s="5">
        <v>44219.0</v>
      </c>
      <c r="E9142" s="4" t="s">
        <v>33</v>
      </c>
      <c r="F9142" s="4" t="s">
        <v>106</v>
      </c>
      <c r="G9142" s="4" t="s">
        <v>107</v>
      </c>
      <c r="H9142" s="6" t="s">
        <v>28</v>
      </c>
      <c r="I9142" s="7">
        <v>18.0</v>
      </c>
      <c r="J9142" s="8">
        <v>158.0</v>
      </c>
      <c r="K9142" s="9">
        <v>2844.0</v>
      </c>
      <c r="L9142" s="9">
        <v>1222.92</v>
      </c>
      <c r="M9142" s="10">
        <v>0.43000000000000005</v>
      </c>
      <c r="N9142" s="4" t="s">
        <v>30</v>
      </c>
      <c r="O9142" s="4" t="s">
        <v>20</v>
      </c>
      <c r="P9142" s="4" t="s">
        <v>24</v>
      </c>
    </row>
    <row r="9143" ht="14.25" customHeight="1">
      <c r="B9143" s="4" t="s">
        <v>32</v>
      </c>
      <c r="C9143" s="4">
        <v>1197831.0</v>
      </c>
      <c r="D9143" s="5">
        <v>44248.0</v>
      </c>
      <c r="E9143" s="4" t="s">
        <v>33</v>
      </c>
      <c r="F9143" s="4" t="s">
        <v>106</v>
      </c>
      <c r="G9143" s="4" t="s">
        <v>107</v>
      </c>
      <c r="H9143" s="6" t="s">
        <v>18</v>
      </c>
      <c r="I9143" s="7">
        <v>17.0</v>
      </c>
      <c r="J9143" s="8">
        <v>210.0</v>
      </c>
      <c r="K9143" s="9">
        <v>3570.0</v>
      </c>
      <c r="L9143" s="9">
        <v>1606.5</v>
      </c>
      <c r="M9143" s="10">
        <v>0.45</v>
      </c>
      <c r="N9143" s="4" t="s">
        <v>30</v>
      </c>
      <c r="O9143" s="4" t="s">
        <v>23</v>
      </c>
      <c r="P9143" s="4" t="s">
        <v>21</v>
      </c>
    </row>
    <row r="9144" ht="14.25" customHeight="1">
      <c r="B9144" s="4" t="s">
        <v>32</v>
      </c>
      <c r="C9144" s="4">
        <v>1197831.0</v>
      </c>
      <c r="D9144" s="5">
        <v>44248.0</v>
      </c>
      <c r="E9144" s="4" t="s">
        <v>33</v>
      </c>
      <c r="F9144" s="4" t="s">
        <v>106</v>
      </c>
      <c r="G9144" s="4" t="s">
        <v>107</v>
      </c>
      <c r="H9144" s="6" t="s">
        <v>22</v>
      </c>
      <c r="I9144" s="7">
        <v>17.0</v>
      </c>
      <c r="J9144" s="8">
        <v>112.0</v>
      </c>
      <c r="K9144" s="9">
        <v>1904.0</v>
      </c>
      <c r="L9144" s="9">
        <v>742.56</v>
      </c>
      <c r="M9144" s="10">
        <v>0.38999999999999996</v>
      </c>
      <c r="N9144" s="4" t="s">
        <v>30</v>
      </c>
      <c r="O9144" s="4" t="s">
        <v>23</v>
      </c>
      <c r="P9144" s="4" t="s">
        <v>21</v>
      </c>
    </row>
    <row r="9145" ht="14.25" customHeight="1">
      <c r="B9145" s="4" t="s">
        <v>32</v>
      </c>
      <c r="C9145" s="4">
        <v>1197831.0</v>
      </c>
      <c r="D9145" s="5">
        <v>44248.0</v>
      </c>
      <c r="E9145" s="4" t="s">
        <v>33</v>
      </c>
      <c r="F9145" s="4" t="s">
        <v>106</v>
      </c>
      <c r="G9145" s="4" t="s">
        <v>107</v>
      </c>
      <c r="H9145" s="6" t="s">
        <v>25</v>
      </c>
      <c r="I9145" s="7">
        <v>11.0</v>
      </c>
      <c r="J9145" s="8">
        <v>136.0</v>
      </c>
      <c r="K9145" s="9">
        <v>1496.0</v>
      </c>
      <c r="L9145" s="9">
        <v>628.32</v>
      </c>
      <c r="M9145" s="10">
        <v>0.42000000000000004</v>
      </c>
      <c r="N9145" s="4" t="s">
        <v>30</v>
      </c>
      <c r="O9145" s="4" t="s">
        <v>23</v>
      </c>
      <c r="P9145" s="4" t="s">
        <v>21</v>
      </c>
    </row>
    <row r="9146" ht="14.25" customHeight="1">
      <c r="B9146" s="4" t="s">
        <v>31</v>
      </c>
      <c r="C9146" s="4">
        <v>1197831.0</v>
      </c>
      <c r="D9146" s="5">
        <v>44248.0</v>
      </c>
      <c r="E9146" s="4" t="s">
        <v>33</v>
      </c>
      <c r="F9146" s="4" t="s">
        <v>108</v>
      </c>
      <c r="G9146" s="4" t="s">
        <v>109</v>
      </c>
      <c r="H9146" s="6" t="s">
        <v>26</v>
      </c>
      <c r="I9146" s="7">
        <v>15.0</v>
      </c>
      <c r="J9146" s="8">
        <v>78.0</v>
      </c>
      <c r="K9146" s="9">
        <v>1170.0</v>
      </c>
      <c r="L9146" s="9">
        <v>549.9</v>
      </c>
      <c r="M9146" s="10">
        <v>0.47000000000000003</v>
      </c>
      <c r="N9146" s="4" t="s">
        <v>30</v>
      </c>
      <c r="O9146" s="4" t="s">
        <v>29</v>
      </c>
      <c r="P9146" s="4" t="s">
        <v>24</v>
      </c>
    </row>
    <row r="9147" ht="14.25" customHeight="1">
      <c r="B9147" s="4" t="s">
        <v>31</v>
      </c>
      <c r="C9147" s="4">
        <v>1197831.0</v>
      </c>
      <c r="D9147" s="5">
        <v>44248.0</v>
      </c>
      <c r="E9147" s="4" t="s">
        <v>33</v>
      </c>
      <c r="F9147" s="4" t="s">
        <v>108</v>
      </c>
      <c r="G9147" s="4" t="s">
        <v>109</v>
      </c>
      <c r="H9147" s="6" t="s">
        <v>27</v>
      </c>
      <c r="I9147" s="7">
        <v>23.0</v>
      </c>
      <c r="J9147" s="8">
        <v>111.0</v>
      </c>
      <c r="K9147" s="9">
        <v>2553.0</v>
      </c>
      <c r="L9147" s="9">
        <v>944.61</v>
      </c>
      <c r="M9147" s="10">
        <v>0.37</v>
      </c>
      <c r="N9147" s="4" t="s">
        <v>30</v>
      </c>
      <c r="O9147" s="4" t="s">
        <v>29</v>
      </c>
      <c r="P9147" s="4" t="s">
        <v>21</v>
      </c>
    </row>
    <row r="9148" ht="14.25" customHeight="1">
      <c r="B9148" s="4" t="s">
        <v>31</v>
      </c>
      <c r="C9148" s="4">
        <v>1197831.0</v>
      </c>
      <c r="D9148" s="5">
        <v>44248.0</v>
      </c>
      <c r="E9148" s="4" t="s">
        <v>33</v>
      </c>
      <c r="F9148" s="4" t="s">
        <v>108</v>
      </c>
      <c r="G9148" s="4" t="s">
        <v>109</v>
      </c>
      <c r="H9148" s="6" t="s">
        <v>28</v>
      </c>
      <c r="I9148" s="7">
        <v>16.0</v>
      </c>
      <c r="J9148" s="8">
        <v>145.0</v>
      </c>
      <c r="K9148" s="9">
        <v>2320.0</v>
      </c>
      <c r="L9148" s="9">
        <v>974.4000000000001</v>
      </c>
      <c r="M9148" s="10">
        <v>0.42000000000000004</v>
      </c>
      <c r="N9148" s="4" t="s">
        <v>30</v>
      </c>
      <c r="O9148" s="4" t="s">
        <v>23</v>
      </c>
      <c r="P9148" s="4" t="s">
        <v>21</v>
      </c>
    </row>
    <row r="9149" ht="14.25" customHeight="1">
      <c r="B9149" s="4" t="s">
        <v>31</v>
      </c>
      <c r="C9149" s="4">
        <v>1197831.0</v>
      </c>
      <c r="D9149" s="5">
        <v>44274.0</v>
      </c>
      <c r="E9149" s="4" t="s">
        <v>33</v>
      </c>
      <c r="F9149" s="4" t="s">
        <v>108</v>
      </c>
      <c r="G9149" s="4" t="s">
        <v>109</v>
      </c>
      <c r="H9149" s="6" t="s">
        <v>18</v>
      </c>
      <c r="I9149" s="7">
        <v>15.0</v>
      </c>
      <c r="J9149" s="8">
        <v>206.0</v>
      </c>
      <c r="K9149" s="9">
        <v>3090.0</v>
      </c>
      <c r="L9149" s="9">
        <v>1452.3000000000002</v>
      </c>
      <c r="M9149" s="10">
        <v>0.47000000000000003</v>
      </c>
      <c r="N9149" s="4" t="s">
        <v>30</v>
      </c>
      <c r="O9149" s="4" t="s">
        <v>29</v>
      </c>
      <c r="P9149" s="4" t="s">
        <v>24</v>
      </c>
    </row>
    <row r="9150" ht="14.25" customHeight="1">
      <c r="B9150" s="4" t="s">
        <v>31</v>
      </c>
      <c r="C9150" s="4">
        <v>1197831.0</v>
      </c>
      <c r="D9150" s="5">
        <v>44274.0</v>
      </c>
      <c r="E9150" s="4" t="s">
        <v>33</v>
      </c>
      <c r="F9150" s="4" t="s">
        <v>108</v>
      </c>
      <c r="G9150" s="4" t="s">
        <v>109</v>
      </c>
      <c r="H9150" s="6" t="s">
        <v>22</v>
      </c>
      <c r="I9150" s="7">
        <v>14.0</v>
      </c>
      <c r="J9150" s="8">
        <v>107.0</v>
      </c>
      <c r="K9150" s="9">
        <v>1498.0</v>
      </c>
      <c r="L9150" s="9">
        <v>554.26</v>
      </c>
      <c r="M9150" s="10">
        <v>0.37</v>
      </c>
      <c r="N9150" s="4" t="s">
        <v>30</v>
      </c>
      <c r="O9150" s="4" t="s">
        <v>23</v>
      </c>
      <c r="P9150" s="4" t="s">
        <v>24</v>
      </c>
    </row>
    <row r="9151" ht="14.25" customHeight="1">
      <c r="B9151" s="4" t="s">
        <v>31</v>
      </c>
      <c r="C9151" s="4">
        <v>1197831.0</v>
      </c>
      <c r="D9151" s="5">
        <v>44274.0</v>
      </c>
      <c r="E9151" s="4" t="s">
        <v>33</v>
      </c>
      <c r="F9151" s="4" t="s">
        <v>108</v>
      </c>
      <c r="G9151" s="4" t="s">
        <v>109</v>
      </c>
      <c r="H9151" s="6" t="s">
        <v>25</v>
      </c>
      <c r="I9151" s="7">
        <v>8.0</v>
      </c>
      <c r="J9151" s="8">
        <v>112.0</v>
      </c>
      <c r="K9151" s="9">
        <v>896.0</v>
      </c>
      <c r="L9151" s="9">
        <v>403.2</v>
      </c>
      <c r="M9151" s="10">
        <v>0.45</v>
      </c>
      <c r="N9151" s="4" t="s">
        <v>30</v>
      </c>
      <c r="O9151" s="4" t="s">
        <v>23</v>
      </c>
      <c r="P9151" s="4" t="s">
        <v>21</v>
      </c>
    </row>
    <row r="9152" ht="14.25" customHeight="1">
      <c r="B9152" s="4" t="s">
        <v>31</v>
      </c>
      <c r="C9152" s="4">
        <v>1197831.0</v>
      </c>
      <c r="D9152" s="5">
        <v>44274.0</v>
      </c>
      <c r="E9152" s="4" t="s">
        <v>33</v>
      </c>
      <c r="F9152" s="4" t="s">
        <v>108</v>
      </c>
      <c r="G9152" s="4" t="s">
        <v>109</v>
      </c>
      <c r="H9152" s="6" t="s">
        <v>26</v>
      </c>
      <c r="I9152" s="7">
        <v>15.0</v>
      </c>
      <c r="J9152" s="8">
        <v>70.0</v>
      </c>
      <c r="K9152" s="9">
        <v>1050.0</v>
      </c>
      <c r="L9152" s="9">
        <v>493.50000000000006</v>
      </c>
      <c r="M9152" s="10">
        <v>0.47000000000000003</v>
      </c>
      <c r="N9152" s="4" t="s">
        <v>30</v>
      </c>
      <c r="O9152" s="4" t="s">
        <v>23</v>
      </c>
      <c r="P9152" s="4" t="s">
        <v>24</v>
      </c>
    </row>
    <row r="9153" ht="14.25" customHeight="1">
      <c r="B9153" s="4" t="s">
        <v>31</v>
      </c>
      <c r="C9153" s="4">
        <v>1197831.0</v>
      </c>
      <c r="D9153" s="5">
        <v>44274.0</v>
      </c>
      <c r="E9153" s="4" t="s">
        <v>33</v>
      </c>
      <c r="F9153" s="4" t="s">
        <v>108</v>
      </c>
      <c r="G9153" s="4" t="s">
        <v>109</v>
      </c>
      <c r="H9153" s="6" t="s">
        <v>27</v>
      </c>
      <c r="I9153" s="7">
        <v>24.0</v>
      </c>
      <c r="J9153" s="8">
        <v>88.0</v>
      </c>
      <c r="K9153" s="9">
        <v>2112.0</v>
      </c>
      <c r="L9153" s="9">
        <v>844.8</v>
      </c>
      <c r="M9153" s="10">
        <v>0.39999999999999997</v>
      </c>
      <c r="N9153" s="4" t="s">
        <v>30</v>
      </c>
      <c r="O9153" s="4" t="s">
        <v>29</v>
      </c>
      <c r="P9153" s="4" t="s">
        <v>21</v>
      </c>
    </row>
    <row r="9154" ht="14.25" customHeight="1">
      <c r="B9154" s="4" t="s">
        <v>31</v>
      </c>
      <c r="C9154" s="4">
        <v>1197831.0</v>
      </c>
      <c r="D9154" s="5">
        <v>44274.0</v>
      </c>
      <c r="E9154" s="4" t="s">
        <v>33</v>
      </c>
      <c r="F9154" s="4" t="s">
        <v>108</v>
      </c>
      <c r="G9154" s="4" t="s">
        <v>109</v>
      </c>
      <c r="H9154" s="6" t="s">
        <v>28</v>
      </c>
      <c r="I9154" s="7">
        <v>20.0</v>
      </c>
      <c r="J9154" s="8">
        <v>112.0</v>
      </c>
      <c r="K9154" s="9">
        <v>2240.0</v>
      </c>
      <c r="L9154" s="9">
        <v>1030.4</v>
      </c>
      <c r="M9154" s="10">
        <v>0.46</v>
      </c>
      <c r="N9154" s="4" t="s">
        <v>30</v>
      </c>
      <c r="O9154" s="4" t="s">
        <v>20</v>
      </c>
      <c r="P9154" s="4" t="s">
        <v>24</v>
      </c>
    </row>
    <row r="9155" ht="14.25" customHeight="1">
      <c r="B9155" s="4" t="s">
        <v>31</v>
      </c>
      <c r="C9155" s="4">
        <v>1197831.0</v>
      </c>
      <c r="D9155" s="5">
        <v>44306.0</v>
      </c>
      <c r="E9155" s="4" t="s">
        <v>33</v>
      </c>
      <c r="F9155" s="4" t="s">
        <v>108</v>
      </c>
      <c r="G9155" s="4" t="s">
        <v>109</v>
      </c>
      <c r="H9155" s="6" t="s">
        <v>18</v>
      </c>
      <c r="I9155" s="7">
        <v>19.0</v>
      </c>
      <c r="J9155" s="8">
        <v>204.0</v>
      </c>
      <c r="K9155" s="9">
        <v>3876.0</v>
      </c>
      <c r="L9155" s="9">
        <v>1744.2</v>
      </c>
      <c r="M9155" s="10">
        <v>0.45</v>
      </c>
      <c r="N9155" s="4" t="s">
        <v>30</v>
      </c>
      <c r="O9155" s="4" t="s">
        <v>23</v>
      </c>
      <c r="P9155" s="4" t="s">
        <v>24</v>
      </c>
    </row>
    <row r="9156" ht="14.25" customHeight="1">
      <c r="B9156" s="4" t="s">
        <v>31</v>
      </c>
      <c r="C9156" s="4">
        <v>1197831.0</v>
      </c>
      <c r="D9156" s="5">
        <v>44306.0</v>
      </c>
      <c r="E9156" s="4" t="s">
        <v>33</v>
      </c>
      <c r="F9156" s="4" t="s">
        <v>108</v>
      </c>
      <c r="G9156" s="4" t="s">
        <v>109</v>
      </c>
      <c r="H9156" s="6" t="s">
        <v>22</v>
      </c>
      <c r="I9156" s="7">
        <v>20.0</v>
      </c>
      <c r="J9156" s="8">
        <v>102.0</v>
      </c>
      <c r="K9156" s="9">
        <v>2040.0</v>
      </c>
      <c r="L9156" s="9">
        <v>815.9999999999999</v>
      </c>
      <c r="M9156" s="10">
        <v>0.39999999999999997</v>
      </c>
      <c r="N9156" s="4" t="s">
        <v>30</v>
      </c>
      <c r="O9156" s="4" t="s">
        <v>23</v>
      </c>
      <c r="P9156" s="4" t="s">
        <v>21</v>
      </c>
    </row>
    <row r="9157" ht="14.25" customHeight="1">
      <c r="B9157" s="4" t="s">
        <v>31</v>
      </c>
      <c r="C9157" s="4">
        <v>1197831.0</v>
      </c>
      <c r="D9157" s="5">
        <v>44306.0</v>
      </c>
      <c r="E9157" s="4" t="s">
        <v>33</v>
      </c>
      <c r="F9157" s="4" t="s">
        <v>108</v>
      </c>
      <c r="G9157" s="4" t="s">
        <v>109</v>
      </c>
      <c r="H9157" s="6" t="s">
        <v>25</v>
      </c>
      <c r="I9157" s="7">
        <v>11.0</v>
      </c>
      <c r="J9157" s="8">
        <v>96.0</v>
      </c>
      <c r="K9157" s="9">
        <v>1056.0</v>
      </c>
      <c r="L9157" s="9">
        <v>496.32000000000005</v>
      </c>
      <c r="M9157" s="10">
        <v>0.47000000000000003</v>
      </c>
      <c r="N9157" s="4" t="s">
        <v>30</v>
      </c>
      <c r="O9157" s="4" t="s">
        <v>23</v>
      </c>
      <c r="P9157" s="4" t="s">
        <v>21</v>
      </c>
    </row>
    <row r="9158" ht="14.25" customHeight="1">
      <c r="B9158" s="4" t="s">
        <v>31</v>
      </c>
      <c r="C9158" s="4">
        <v>1197831.0</v>
      </c>
      <c r="D9158" s="5">
        <v>44306.0</v>
      </c>
      <c r="E9158" s="4" t="s">
        <v>33</v>
      </c>
      <c r="F9158" s="4" t="s">
        <v>108</v>
      </c>
      <c r="G9158" s="4" t="s">
        <v>109</v>
      </c>
      <c r="H9158" s="6" t="s">
        <v>26</v>
      </c>
      <c r="I9158" s="7">
        <v>13.0</v>
      </c>
      <c r="J9158" s="8">
        <v>77.0</v>
      </c>
      <c r="K9158" s="9">
        <v>1001.0</v>
      </c>
      <c r="L9158" s="9">
        <v>470.47</v>
      </c>
      <c r="M9158" s="10">
        <v>0.47000000000000003</v>
      </c>
      <c r="N9158" s="4" t="s">
        <v>30</v>
      </c>
      <c r="O9158" s="4" t="s">
        <v>29</v>
      </c>
      <c r="P9158" s="4" t="s">
        <v>21</v>
      </c>
    </row>
    <row r="9159" ht="14.25" customHeight="1">
      <c r="B9159" s="4" t="s">
        <v>31</v>
      </c>
      <c r="C9159" s="4">
        <v>1197831.0</v>
      </c>
      <c r="D9159" s="5">
        <v>44306.0</v>
      </c>
      <c r="E9159" s="4" t="s">
        <v>33</v>
      </c>
      <c r="F9159" s="4" t="s">
        <v>108</v>
      </c>
      <c r="G9159" s="4" t="s">
        <v>109</v>
      </c>
      <c r="H9159" s="6" t="s">
        <v>27</v>
      </c>
      <c r="I9159" s="7">
        <v>31.0</v>
      </c>
      <c r="J9159" s="8">
        <v>75.0</v>
      </c>
      <c r="K9159" s="9">
        <v>2325.0</v>
      </c>
      <c r="L9159" s="9">
        <v>860.25</v>
      </c>
      <c r="M9159" s="10">
        <v>0.37</v>
      </c>
      <c r="N9159" s="4" t="s">
        <v>30</v>
      </c>
      <c r="O9159" s="4" t="s">
        <v>23</v>
      </c>
      <c r="P9159" s="4" t="s">
        <v>24</v>
      </c>
    </row>
    <row r="9160" ht="14.25" customHeight="1">
      <c r="B9160" s="4" t="s">
        <v>31</v>
      </c>
      <c r="C9160" s="4">
        <v>1197831.0</v>
      </c>
      <c r="D9160" s="5">
        <v>44306.0</v>
      </c>
      <c r="E9160" s="4" t="s">
        <v>33</v>
      </c>
      <c r="F9160" s="4" t="s">
        <v>108</v>
      </c>
      <c r="G9160" s="4" t="s">
        <v>109</v>
      </c>
      <c r="H9160" s="6" t="s">
        <v>28</v>
      </c>
      <c r="I9160" s="7">
        <v>24.0</v>
      </c>
      <c r="J9160" s="8">
        <v>120.0</v>
      </c>
      <c r="K9160" s="9">
        <v>2880.0</v>
      </c>
      <c r="L9160" s="9">
        <v>1267.2</v>
      </c>
      <c r="M9160" s="10">
        <v>0.44</v>
      </c>
      <c r="N9160" s="4" t="s">
        <v>30</v>
      </c>
      <c r="O9160" s="4" t="s">
        <v>20</v>
      </c>
      <c r="P9160" s="4" t="s">
        <v>21</v>
      </c>
    </row>
    <row r="9161" ht="14.25" customHeight="1">
      <c r="B9161" s="4" t="s">
        <v>31</v>
      </c>
      <c r="C9161" s="4">
        <v>1197831.0</v>
      </c>
      <c r="D9161" s="5">
        <v>44335.0</v>
      </c>
      <c r="E9161" s="4" t="s">
        <v>33</v>
      </c>
      <c r="F9161" s="4" t="s">
        <v>108</v>
      </c>
      <c r="G9161" s="4" t="s">
        <v>109</v>
      </c>
      <c r="H9161" s="6" t="s">
        <v>18</v>
      </c>
      <c r="I9161" s="7">
        <v>26.0</v>
      </c>
      <c r="J9161" s="8">
        <v>228.0</v>
      </c>
      <c r="K9161" s="9">
        <v>5928.0</v>
      </c>
      <c r="L9161" s="9">
        <v>2726.88</v>
      </c>
      <c r="M9161" s="10">
        <v>0.46</v>
      </c>
      <c r="N9161" s="4" t="s">
        <v>30</v>
      </c>
      <c r="O9161" s="4" t="s">
        <v>20</v>
      </c>
      <c r="P9161" s="4" t="s">
        <v>21</v>
      </c>
    </row>
    <row r="9162" ht="14.25" customHeight="1">
      <c r="B9162" s="4" t="s">
        <v>31</v>
      </c>
      <c r="C9162" s="4">
        <v>1197831.0</v>
      </c>
      <c r="D9162" s="5">
        <v>44335.0</v>
      </c>
      <c r="E9162" s="4" t="s">
        <v>33</v>
      </c>
      <c r="F9162" s="4" t="s">
        <v>108</v>
      </c>
      <c r="G9162" s="4" t="s">
        <v>109</v>
      </c>
      <c r="H9162" s="6" t="s">
        <v>22</v>
      </c>
      <c r="I9162" s="7">
        <v>28.0</v>
      </c>
      <c r="J9162" s="8">
        <v>116.0</v>
      </c>
      <c r="K9162" s="9">
        <v>3248.0</v>
      </c>
      <c r="L9162" s="9">
        <v>1364.1599999999999</v>
      </c>
      <c r="M9162" s="10">
        <v>0.42</v>
      </c>
      <c r="N9162" s="4" t="s">
        <v>30</v>
      </c>
      <c r="O9162" s="4" t="s">
        <v>20</v>
      </c>
      <c r="P9162" s="4" t="s">
        <v>24</v>
      </c>
    </row>
    <row r="9163" ht="14.25" customHeight="1">
      <c r="B9163" s="4" t="s">
        <v>31</v>
      </c>
      <c r="C9163" s="4">
        <v>1197831.0</v>
      </c>
      <c r="D9163" s="5">
        <v>44335.0</v>
      </c>
      <c r="E9163" s="4" t="s">
        <v>33</v>
      </c>
      <c r="F9163" s="4" t="s">
        <v>108</v>
      </c>
      <c r="G9163" s="4" t="s">
        <v>109</v>
      </c>
      <c r="H9163" s="6" t="s">
        <v>25</v>
      </c>
      <c r="I9163" s="7">
        <v>27.0</v>
      </c>
      <c r="J9163" s="8">
        <v>119.0</v>
      </c>
      <c r="K9163" s="9">
        <v>3213.0</v>
      </c>
      <c r="L9163" s="9">
        <v>1413.72</v>
      </c>
      <c r="M9163" s="10">
        <v>0.44</v>
      </c>
      <c r="N9163" s="4" t="s">
        <v>30</v>
      </c>
      <c r="O9163" s="4" t="s">
        <v>23</v>
      </c>
      <c r="P9163" s="4" t="s">
        <v>24</v>
      </c>
    </row>
    <row r="9164" ht="14.25" customHeight="1">
      <c r="B9164" s="4" t="s">
        <v>31</v>
      </c>
      <c r="C9164" s="4">
        <v>1197831.0</v>
      </c>
      <c r="D9164" s="5">
        <v>44335.0</v>
      </c>
      <c r="E9164" s="4" t="s">
        <v>33</v>
      </c>
      <c r="F9164" s="4" t="s">
        <v>108</v>
      </c>
      <c r="G9164" s="4" t="s">
        <v>109</v>
      </c>
      <c r="H9164" s="6" t="s">
        <v>26</v>
      </c>
      <c r="I9164" s="7">
        <v>24.0</v>
      </c>
      <c r="J9164" s="8">
        <v>90.0</v>
      </c>
      <c r="K9164" s="9">
        <v>2160.0</v>
      </c>
      <c r="L9164" s="9">
        <v>1015.2</v>
      </c>
      <c r="M9164" s="10">
        <v>0.47000000000000003</v>
      </c>
      <c r="N9164" s="4" t="s">
        <v>30</v>
      </c>
      <c r="O9164" s="4" t="s">
        <v>23</v>
      </c>
      <c r="P9164" s="4" t="s">
        <v>24</v>
      </c>
    </row>
    <row r="9165" ht="14.25" customHeight="1">
      <c r="B9165" s="4" t="s">
        <v>31</v>
      </c>
      <c r="C9165" s="4">
        <v>1197831.0</v>
      </c>
      <c r="D9165" s="5">
        <v>44335.0</v>
      </c>
      <c r="E9165" s="4" t="s">
        <v>33</v>
      </c>
      <c r="F9165" s="4" t="s">
        <v>108</v>
      </c>
      <c r="G9165" s="4" t="s">
        <v>109</v>
      </c>
      <c r="H9165" s="6" t="s">
        <v>27</v>
      </c>
      <c r="I9165" s="7">
        <v>32.0</v>
      </c>
      <c r="J9165" s="8">
        <v>111.0</v>
      </c>
      <c r="K9165" s="9">
        <v>3552.0</v>
      </c>
      <c r="L9165" s="9">
        <v>1385.2799999999997</v>
      </c>
      <c r="M9165" s="10">
        <v>0.38999999999999996</v>
      </c>
      <c r="N9165" s="4" t="s">
        <v>30</v>
      </c>
      <c r="O9165" s="4" t="s">
        <v>20</v>
      </c>
      <c r="P9165" s="4" t="s">
        <v>24</v>
      </c>
    </row>
    <row r="9166" ht="14.25" customHeight="1">
      <c r="B9166" s="4" t="s">
        <v>31</v>
      </c>
      <c r="C9166" s="4">
        <v>1197831.0</v>
      </c>
      <c r="D9166" s="5">
        <v>44335.0</v>
      </c>
      <c r="E9166" s="4" t="s">
        <v>33</v>
      </c>
      <c r="F9166" s="4" t="s">
        <v>108</v>
      </c>
      <c r="G9166" s="4" t="s">
        <v>109</v>
      </c>
      <c r="H9166" s="6" t="s">
        <v>28</v>
      </c>
      <c r="I9166" s="7">
        <v>33.0</v>
      </c>
      <c r="J9166" s="8">
        <v>145.0</v>
      </c>
      <c r="K9166" s="9">
        <v>4785.0</v>
      </c>
      <c r="L9166" s="9">
        <v>2248.9500000000003</v>
      </c>
      <c r="M9166" s="10">
        <v>0.47000000000000003</v>
      </c>
      <c r="N9166" s="4" t="s">
        <v>30</v>
      </c>
      <c r="O9166" s="4" t="s">
        <v>23</v>
      </c>
      <c r="P9166" s="4" t="s">
        <v>24</v>
      </c>
    </row>
    <row r="9167" ht="14.25" customHeight="1">
      <c r="B9167" s="4" t="s">
        <v>31</v>
      </c>
      <c r="C9167" s="4">
        <v>1197831.0</v>
      </c>
      <c r="D9167" s="5">
        <v>44368.0</v>
      </c>
      <c r="E9167" s="4" t="s">
        <v>33</v>
      </c>
      <c r="F9167" s="4" t="s">
        <v>108</v>
      </c>
      <c r="G9167" s="4" t="s">
        <v>109</v>
      </c>
      <c r="H9167" s="6" t="s">
        <v>18</v>
      </c>
      <c r="I9167" s="7">
        <v>28.0</v>
      </c>
      <c r="J9167" s="8">
        <v>236.0</v>
      </c>
      <c r="K9167" s="9">
        <v>6608.0</v>
      </c>
      <c r="L9167" s="9">
        <v>2907.52</v>
      </c>
      <c r="M9167" s="10">
        <v>0.44</v>
      </c>
      <c r="N9167" s="4" t="s">
        <v>30</v>
      </c>
      <c r="O9167" s="4" t="s">
        <v>29</v>
      </c>
      <c r="P9167" s="4" t="s">
        <v>24</v>
      </c>
    </row>
    <row r="9168" ht="14.25" customHeight="1">
      <c r="B9168" s="4" t="s">
        <v>31</v>
      </c>
      <c r="C9168" s="4">
        <v>1197831.0</v>
      </c>
      <c r="D9168" s="5">
        <v>44368.0</v>
      </c>
      <c r="E9168" s="4" t="s">
        <v>33</v>
      </c>
      <c r="F9168" s="4" t="s">
        <v>108</v>
      </c>
      <c r="G9168" s="4" t="s">
        <v>109</v>
      </c>
      <c r="H9168" s="6" t="s">
        <v>22</v>
      </c>
      <c r="I9168" s="7">
        <v>25.0</v>
      </c>
      <c r="J9168" s="8">
        <v>149.0</v>
      </c>
      <c r="K9168" s="9">
        <v>3725.0</v>
      </c>
      <c r="L9168" s="9">
        <v>1452.7499999999998</v>
      </c>
      <c r="M9168" s="10">
        <v>0.38999999999999996</v>
      </c>
      <c r="N9168" s="4" t="s">
        <v>30</v>
      </c>
      <c r="O9168" s="4" t="s">
        <v>23</v>
      </c>
      <c r="P9168" s="4" t="s">
        <v>21</v>
      </c>
    </row>
    <row r="9169" ht="14.25" customHeight="1">
      <c r="B9169" s="4" t="s">
        <v>31</v>
      </c>
      <c r="C9169" s="4">
        <v>1197831.0</v>
      </c>
      <c r="D9169" s="5">
        <v>44368.0</v>
      </c>
      <c r="E9169" s="4" t="s">
        <v>33</v>
      </c>
      <c r="F9169" s="4" t="s">
        <v>108</v>
      </c>
      <c r="G9169" s="4" t="s">
        <v>109</v>
      </c>
      <c r="H9169" s="6" t="s">
        <v>25</v>
      </c>
      <c r="I9169" s="7">
        <v>28.0</v>
      </c>
      <c r="J9169" s="8">
        <v>124.0</v>
      </c>
      <c r="K9169" s="9">
        <v>3472.0</v>
      </c>
      <c r="L9169" s="9">
        <v>1562.4</v>
      </c>
      <c r="M9169" s="10">
        <v>0.45</v>
      </c>
      <c r="N9169" s="4" t="s">
        <v>30</v>
      </c>
      <c r="O9169" s="4" t="s">
        <v>29</v>
      </c>
      <c r="P9169" s="4" t="s">
        <v>21</v>
      </c>
    </row>
    <row r="9170" ht="14.25" customHeight="1">
      <c r="B9170" s="4" t="s">
        <v>31</v>
      </c>
      <c r="C9170" s="4">
        <v>1197831.0</v>
      </c>
      <c r="D9170" s="5">
        <v>44368.0</v>
      </c>
      <c r="E9170" s="4" t="s">
        <v>33</v>
      </c>
      <c r="F9170" s="4" t="s">
        <v>108</v>
      </c>
      <c r="G9170" s="4" t="s">
        <v>109</v>
      </c>
      <c r="H9170" s="6" t="s">
        <v>26</v>
      </c>
      <c r="I9170" s="7">
        <v>29.0</v>
      </c>
      <c r="J9170" s="8">
        <v>124.0</v>
      </c>
      <c r="K9170" s="9">
        <v>3596.0</v>
      </c>
      <c r="L9170" s="9">
        <v>1582.24</v>
      </c>
      <c r="M9170" s="10">
        <v>0.44</v>
      </c>
      <c r="N9170" s="4" t="s">
        <v>30</v>
      </c>
      <c r="O9170" s="4" t="s">
        <v>20</v>
      </c>
      <c r="P9170" s="4" t="s">
        <v>24</v>
      </c>
    </row>
    <row r="9171" ht="14.25" customHeight="1">
      <c r="B9171" s="4" t="s">
        <v>31</v>
      </c>
      <c r="C9171" s="4">
        <v>1197831.0</v>
      </c>
      <c r="D9171" s="5">
        <v>44368.0</v>
      </c>
      <c r="E9171" s="4" t="s">
        <v>33</v>
      </c>
      <c r="F9171" s="4" t="s">
        <v>108</v>
      </c>
      <c r="G9171" s="4" t="s">
        <v>109</v>
      </c>
      <c r="H9171" s="6" t="s">
        <v>27</v>
      </c>
      <c r="I9171" s="7">
        <v>37.0</v>
      </c>
      <c r="J9171" s="8">
        <v>116.0</v>
      </c>
      <c r="K9171" s="9">
        <v>4292.0</v>
      </c>
      <c r="L9171" s="9">
        <v>1673.8799999999999</v>
      </c>
      <c r="M9171" s="10">
        <v>0.38999999999999996</v>
      </c>
      <c r="N9171" s="4" t="s">
        <v>30</v>
      </c>
      <c r="O9171" s="4" t="s">
        <v>29</v>
      </c>
      <c r="P9171" s="4" t="s">
        <v>24</v>
      </c>
    </row>
    <row r="9172" ht="14.25" customHeight="1">
      <c r="B9172" s="4" t="s">
        <v>31</v>
      </c>
      <c r="C9172" s="4">
        <v>1197831.0</v>
      </c>
      <c r="D9172" s="5">
        <v>44368.0</v>
      </c>
      <c r="E9172" s="4" t="s">
        <v>33</v>
      </c>
      <c r="F9172" s="4" t="s">
        <v>108</v>
      </c>
      <c r="G9172" s="4" t="s">
        <v>109</v>
      </c>
      <c r="H9172" s="6" t="s">
        <v>28</v>
      </c>
      <c r="I9172" s="7">
        <v>48.0</v>
      </c>
      <c r="J9172" s="8">
        <v>165.0</v>
      </c>
      <c r="K9172" s="9">
        <v>7920.0</v>
      </c>
      <c r="L9172" s="9">
        <v>3405.6000000000004</v>
      </c>
      <c r="M9172" s="10">
        <v>0.43000000000000005</v>
      </c>
      <c r="N9172" s="4" t="s">
        <v>30</v>
      </c>
      <c r="O9172" s="4" t="s">
        <v>23</v>
      </c>
      <c r="P9172" s="4" t="s">
        <v>24</v>
      </c>
    </row>
    <row r="9173" ht="14.25" customHeight="1">
      <c r="B9173" s="4" t="s">
        <v>31</v>
      </c>
      <c r="C9173" s="4">
        <v>1197831.0</v>
      </c>
      <c r="D9173" s="5">
        <v>44396.0</v>
      </c>
      <c r="E9173" s="4" t="s">
        <v>33</v>
      </c>
      <c r="F9173" s="4" t="s">
        <v>108</v>
      </c>
      <c r="G9173" s="4" t="s">
        <v>109</v>
      </c>
      <c r="H9173" s="6" t="s">
        <v>18</v>
      </c>
      <c r="I9173" s="7">
        <v>39.0</v>
      </c>
      <c r="J9173" s="8">
        <v>271.0</v>
      </c>
      <c r="K9173" s="9">
        <v>10569.0</v>
      </c>
      <c r="L9173" s="9">
        <v>4438.9800000000005</v>
      </c>
      <c r="M9173" s="10">
        <v>0.42000000000000004</v>
      </c>
      <c r="N9173" s="4" t="s">
        <v>30</v>
      </c>
      <c r="O9173" s="4" t="s">
        <v>20</v>
      </c>
      <c r="P9173" s="4" t="s">
        <v>24</v>
      </c>
    </row>
    <row r="9174" ht="14.25" customHeight="1">
      <c r="B9174" s="4" t="s">
        <v>31</v>
      </c>
      <c r="C9174" s="4">
        <v>1197831.0</v>
      </c>
      <c r="D9174" s="5">
        <v>44396.0</v>
      </c>
      <c r="E9174" s="4" t="s">
        <v>33</v>
      </c>
      <c r="F9174" s="4" t="s">
        <v>108</v>
      </c>
      <c r="G9174" s="4" t="s">
        <v>109</v>
      </c>
      <c r="H9174" s="6" t="s">
        <v>22</v>
      </c>
      <c r="I9174" s="7">
        <v>36.0</v>
      </c>
      <c r="J9174" s="8">
        <v>163.0</v>
      </c>
      <c r="K9174" s="9">
        <v>5868.0</v>
      </c>
      <c r="L9174" s="9">
        <v>2171.16</v>
      </c>
      <c r="M9174" s="10">
        <v>0.37</v>
      </c>
      <c r="N9174" s="4" t="s">
        <v>30</v>
      </c>
      <c r="O9174" s="4" t="s">
        <v>20</v>
      </c>
      <c r="P9174" s="4" t="s">
        <v>21</v>
      </c>
    </row>
    <row r="9175" ht="14.25" customHeight="1">
      <c r="B9175" s="4" t="s">
        <v>31</v>
      </c>
      <c r="C9175" s="4">
        <v>1197831.0</v>
      </c>
      <c r="D9175" s="5">
        <v>44396.0</v>
      </c>
      <c r="E9175" s="4" t="s">
        <v>33</v>
      </c>
      <c r="F9175" s="4" t="s">
        <v>108</v>
      </c>
      <c r="G9175" s="4" t="s">
        <v>109</v>
      </c>
      <c r="H9175" s="6" t="s">
        <v>25</v>
      </c>
      <c r="I9175" s="7">
        <v>32.0</v>
      </c>
      <c r="J9175" s="8">
        <v>140.0</v>
      </c>
      <c r="K9175" s="9">
        <v>4480.0</v>
      </c>
      <c r="L9175" s="9">
        <v>1971.2</v>
      </c>
      <c r="M9175" s="10">
        <v>0.44</v>
      </c>
      <c r="N9175" s="4" t="s">
        <v>30</v>
      </c>
      <c r="O9175" s="4" t="s">
        <v>20</v>
      </c>
      <c r="P9175" s="4" t="s">
        <v>24</v>
      </c>
    </row>
    <row r="9176" ht="14.25" customHeight="1">
      <c r="B9176" s="4" t="s">
        <v>31</v>
      </c>
      <c r="C9176" s="4">
        <v>1197831.0</v>
      </c>
      <c r="D9176" s="5">
        <v>44396.0</v>
      </c>
      <c r="E9176" s="4" t="s">
        <v>33</v>
      </c>
      <c r="F9176" s="4" t="s">
        <v>108</v>
      </c>
      <c r="G9176" s="4" t="s">
        <v>109</v>
      </c>
      <c r="H9176" s="6" t="s">
        <v>26</v>
      </c>
      <c r="I9176" s="7">
        <v>35.0</v>
      </c>
      <c r="J9176" s="8">
        <v>120.0</v>
      </c>
      <c r="K9176" s="9">
        <v>4200.0</v>
      </c>
      <c r="L9176" s="9">
        <v>1806.0000000000002</v>
      </c>
      <c r="M9176" s="10">
        <v>0.43000000000000005</v>
      </c>
      <c r="N9176" s="4" t="s">
        <v>30</v>
      </c>
      <c r="O9176" s="4" t="s">
        <v>29</v>
      </c>
      <c r="P9176" s="4" t="s">
        <v>21</v>
      </c>
    </row>
    <row r="9177" ht="14.25" customHeight="1">
      <c r="B9177" s="4" t="s">
        <v>31</v>
      </c>
      <c r="C9177" s="4">
        <v>1197831.0</v>
      </c>
      <c r="D9177" s="5">
        <v>44396.0</v>
      </c>
      <c r="E9177" s="4" t="s">
        <v>33</v>
      </c>
      <c r="F9177" s="4" t="s">
        <v>108</v>
      </c>
      <c r="G9177" s="4" t="s">
        <v>109</v>
      </c>
      <c r="H9177" s="6" t="s">
        <v>27</v>
      </c>
      <c r="I9177" s="7">
        <v>40.0</v>
      </c>
      <c r="J9177" s="8">
        <v>149.0</v>
      </c>
      <c r="K9177" s="9">
        <v>5960.0</v>
      </c>
      <c r="L9177" s="9">
        <v>2384.0</v>
      </c>
      <c r="M9177" s="10">
        <v>0.39999999999999997</v>
      </c>
      <c r="N9177" s="4" t="s">
        <v>30</v>
      </c>
      <c r="O9177" s="4" t="s">
        <v>23</v>
      </c>
      <c r="P9177" s="4" t="s">
        <v>24</v>
      </c>
    </row>
    <row r="9178" ht="14.25" customHeight="1">
      <c r="B9178" s="4" t="s">
        <v>31</v>
      </c>
      <c r="C9178" s="4">
        <v>1197831.0</v>
      </c>
      <c r="D9178" s="5">
        <v>44396.0</v>
      </c>
      <c r="E9178" s="4" t="s">
        <v>33</v>
      </c>
      <c r="F9178" s="4" t="s">
        <v>108</v>
      </c>
      <c r="G9178" s="4" t="s">
        <v>109</v>
      </c>
      <c r="H9178" s="6" t="s">
        <v>28</v>
      </c>
      <c r="I9178" s="7">
        <v>50.0</v>
      </c>
      <c r="J9178" s="8">
        <v>198.0</v>
      </c>
      <c r="K9178" s="9">
        <v>9900.0</v>
      </c>
      <c r="L9178" s="9">
        <v>4554.0</v>
      </c>
      <c r="M9178" s="10">
        <v>0.46</v>
      </c>
      <c r="N9178" s="4" t="s">
        <v>30</v>
      </c>
      <c r="O9178" s="4" t="s">
        <v>29</v>
      </c>
      <c r="P9178" s="4" t="s">
        <v>24</v>
      </c>
    </row>
    <row r="9179" ht="14.25" customHeight="1">
      <c r="B9179" s="4" t="s">
        <v>31</v>
      </c>
      <c r="C9179" s="4">
        <v>1197831.0</v>
      </c>
      <c r="D9179" s="5">
        <v>44428.0</v>
      </c>
      <c r="E9179" s="4" t="s">
        <v>33</v>
      </c>
      <c r="F9179" s="4" t="s">
        <v>108</v>
      </c>
      <c r="G9179" s="4" t="s">
        <v>109</v>
      </c>
      <c r="H9179" s="6" t="s">
        <v>18</v>
      </c>
      <c r="I9179" s="7">
        <v>43.0</v>
      </c>
      <c r="J9179" s="8">
        <v>233.0</v>
      </c>
      <c r="K9179" s="9">
        <v>10019.0</v>
      </c>
      <c r="L9179" s="9">
        <v>4508.55</v>
      </c>
      <c r="M9179" s="10">
        <v>0.45</v>
      </c>
      <c r="N9179" s="4" t="s">
        <v>30</v>
      </c>
      <c r="O9179" s="4" t="s">
        <v>23</v>
      </c>
      <c r="P9179" s="4" t="s">
        <v>24</v>
      </c>
    </row>
    <row r="9180" ht="14.25" customHeight="1">
      <c r="B9180" s="4" t="s">
        <v>31</v>
      </c>
      <c r="C9180" s="4">
        <v>1197831.0</v>
      </c>
      <c r="D9180" s="5">
        <v>44428.0</v>
      </c>
      <c r="E9180" s="4" t="s">
        <v>33</v>
      </c>
      <c r="F9180" s="4" t="s">
        <v>108</v>
      </c>
      <c r="G9180" s="4" t="s">
        <v>109</v>
      </c>
      <c r="H9180" s="6" t="s">
        <v>22</v>
      </c>
      <c r="I9180" s="7">
        <v>42.0</v>
      </c>
      <c r="J9180" s="8">
        <v>163.0</v>
      </c>
      <c r="K9180" s="9">
        <v>6846.0</v>
      </c>
      <c r="L9180" s="9">
        <v>2669.9399999999996</v>
      </c>
      <c r="M9180" s="10">
        <v>0.38999999999999996</v>
      </c>
      <c r="N9180" s="4" t="s">
        <v>30</v>
      </c>
      <c r="O9180" s="4" t="s">
        <v>29</v>
      </c>
      <c r="P9180" s="4" t="s">
        <v>21</v>
      </c>
    </row>
    <row r="9181" ht="14.25" customHeight="1">
      <c r="B9181" s="4" t="s">
        <v>31</v>
      </c>
      <c r="C9181" s="4">
        <v>1197831.0</v>
      </c>
      <c r="D9181" s="5">
        <v>44428.0</v>
      </c>
      <c r="E9181" s="4" t="s">
        <v>33</v>
      </c>
      <c r="F9181" s="4" t="s">
        <v>108</v>
      </c>
      <c r="G9181" s="4" t="s">
        <v>109</v>
      </c>
      <c r="H9181" s="6" t="s">
        <v>25</v>
      </c>
      <c r="I9181" s="7">
        <v>40.0</v>
      </c>
      <c r="J9181" s="8">
        <v>135.0</v>
      </c>
      <c r="K9181" s="9">
        <v>5400.0</v>
      </c>
      <c r="L9181" s="9">
        <v>2376.0</v>
      </c>
      <c r="M9181" s="10">
        <v>0.44</v>
      </c>
      <c r="N9181" s="4" t="s">
        <v>30</v>
      </c>
      <c r="O9181" s="4" t="s">
        <v>29</v>
      </c>
      <c r="P9181" s="4" t="s">
        <v>24</v>
      </c>
    </row>
    <row r="9182" ht="14.25" customHeight="1">
      <c r="B9182" s="4" t="s">
        <v>31</v>
      </c>
      <c r="C9182" s="4">
        <v>1197831.0</v>
      </c>
      <c r="D9182" s="5">
        <v>44428.0</v>
      </c>
      <c r="E9182" s="4" t="s">
        <v>33</v>
      </c>
      <c r="F9182" s="4" t="s">
        <v>108</v>
      </c>
      <c r="G9182" s="4" t="s">
        <v>109</v>
      </c>
      <c r="H9182" s="6" t="s">
        <v>26</v>
      </c>
      <c r="I9182" s="7">
        <v>29.0</v>
      </c>
      <c r="J9182" s="8">
        <v>132.0</v>
      </c>
      <c r="K9182" s="9">
        <v>3828.0</v>
      </c>
      <c r="L9182" s="9">
        <v>1722.6000000000001</v>
      </c>
      <c r="M9182" s="10">
        <v>0.45</v>
      </c>
      <c r="N9182" s="4" t="s">
        <v>30</v>
      </c>
      <c r="O9182" s="4" t="s">
        <v>20</v>
      </c>
      <c r="P9182" s="4" t="s">
        <v>21</v>
      </c>
    </row>
    <row r="9183" ht="14.25" customHeight="1">
      <c r="B9183" s="4" t="s">
        <v>31</v>
      </c>
      <c r="C9183" s="4">
        <v>1197831.0</v>
      </c>
      <c r="D9183" s="5">
        <v>44428.0</v>
      </c>
      <c r="E9183" s="4" t="s">
        <v>33</v>
      </c>
      <c r="F9183" s="4" t="s">
        <v>108</v>
      </c>
      <c r="G9183" s="4" t="s">
        <v>109</v>
      </c>
      <c r="H9183" s="6" t="s">
        <v>27</v>
      </c>
      <c r="I9183" s="7">
        <v>40.0</v>
      </c>
      <c r="J9183" s="8">
        <v>113.0</v>
      </c>
      <c r="K9183" s="9">
        <v>4520.0</v>
      </c>
      <c r="L9183" s="9">
        <v>1672.4</v>
      </c>
      <c r="M9183" s="10">
        <v>0.37</v>
      </c>
      <c r="N9183" s="4" t="s">
        <v>30</v>
      </c>
      <c r="O9183" s="4" t="s">
        <v>23</v>
      </c>
      <c r="P9183" s="4" t="s">
        <v>24</v>
      </c>
    </row>
    <row r="9184" ht="14.25" customHeight="1">
      <c r="B9184" s="4" t="s">
        <v>31</v>
      </c>
      <c r="C9184" s="4">
        <v>1197831.0</v>
      </c>
      <c r="D9184" s="5">
        <v>44428.0</v>
      </c>
      <c r="E9184" s="4" t="s">
        <v>33</v>
      </c>
      <c r="F9184" s="4" t="s">
        <v>108</v>
      </c>
      <c r="G9184" s="4" t="s">
        <v>109</v>
      </c>
      <c r="H9184" s="6" t="s">
        <v>28</v>
      </c>
      <c r="I9184" s="7">
        <v>40.0</v>
      </c>
      <c r="J9184" s="8">
        <v>193.0</v>
      </c>
      <c r="K9184" s="9">
        <v>7720.0</v>
      </c>
      <c r="L9184" s="9">
        <v>3628.4</v>
      </c>
      <c r="M9184" s="10">
        <v>0.47000000000000003</v>
      </c>
      <c r="N9184" s="4" t="s">
        <v>30</v>
      </c>
      <c r="O9184" s="4" t="s">
        <v>29</v>
      </c>
      <c r="P9184" s="4" t="s">
        <v>24</v>
      </c>
    </row>
    <row r="9185" ht="14.25" customHeight="1">
      <c r="B9185" s="4" t="s">
        <v>31</v>
      </c>
      <c r="C9185" s="4">
        <v>1197831.0</v>
      </c>
      <c r="D9185" s="5">
        <v>44458.0</v>
      </c>
      <c r="E9185" s="4" t="s">
        <v>33</v>
      </c>
      <c r="F9185" s="4" t="s">
        <v>108</v>
      </c>
      <c r="G9185" s="4" t="s">
        <v>109</v>
      </c>
      <c r="H9185" s="6" t="s">
        <v>18</v>
      </c>
      <c r="I9185" s="7">
        <v>35.0</v>
      </c>
      <c r="J9185" s="8">
        <v>221.0</v>
      </c>
      <c r="K9185" s="9">
        <v>7735.0</v>
      </c>
      <c r="L9185" s="9">
        <v>3326.05</v>
      </c>
      <c r="M9185" s="10">
        <v>0.43000000000000005</v>
      </c>
      <c r="N9185" s="4" t="s">
        <v>30</v>
      </c>
      <c r="O9185" s="4" t="s">
        <v>23</v>
      </c>
      <c r="P9185" s="4" t="s">
        <v>21</v>
      </c>
    </row>
    <row r="9186" ht="14.25" customHeight="1">
      <c r="B9186" s="4" t="s">
        <v>31</v>
      </c>
      <c r="C9186" s="4">
        <v>1197831.0</v>
      </c>
      <c r="D9186" s="5">
        <v>44458.0</v>
      </c>
      <c r="E9186" s="4" t="s">
        <v>33</v>
      </c>
      <c r="F9186" s="4" t="s">
        <v>108</v>
      </c>
      <c r="G9186" s="4" t="s">
        <v>109</v>
      </c>
      <c r="H9186" s="6" t="s">
        <v>22</v>
      </c>
      <c r="I9186" s="7">
        <v>26.0</v>
      </c>
      <c r="J9186" s="8">
        <v>135.0</v>
      </c>
      <c r="K9186" s="9">
        <v>3510.0</v>
      </c>
      <c r="L9186" s="9">
        <v>1439.1</v>
      </c>
      <c r="M9186" s="10">
        <v>0.41</v>
      </c>
      <c r="N9186" s="4" t="s">
        <v>30</v>
      </c>
      <c r="O9186" s="4" t="s">
        <v>23</v>
      </c>
      <c r="P9186" s="4" t="s">
        <v>24</v>
      </c>
    </row>
    <row r="9187" ht="14.25" customHeight="1">
      <c r="B9187" s="4" t="s">
        <v>31</v>
      </c>
      <c r="C9187" s="4">
        <v>1197831.0</v>
      </c>
      <c r="D9187" s="5">
        <v>44458.0</v>
      </c>
      <c r="E9187" s="4" t="s">
        <v>33</v>
      </c>
      <c r="F9187" s="4" t="s">
        <v>108</v>
      </c>
      <c r="G9187" s="4" t="s">
        <v>109</v>
      </c>
      <c r="H9187" s="6" t="s">
        <v>25</v>
      </c>
      <c r="I9187" s="7">
        <v>11.0</v>
      </c>
      <c r="J9187" s="8">
        <v>123.0</v>
      </c>
      <c r="K9187" s="9">
        <v>1353.0</v>
      </c>
      <c r="L9187" s="9">
        <v>635.9100000000001</v>
      </c>
      <c r="M9187" s="10">
        <v>0.47000000000000003</v>
      </c>
      <c r="N9187" s="4" t="s">
        <v>30</v>
      </c>
      <c r="O9187" s="4" t="s">
        <v>20</v>
      </c>
      <c r="P9187" s="4" t="s">
        <v>24</v>
      </c>
    </row>
    <row r="9188" ht="14.25" customHeight="1">
      <c r="B9188" s="4" t="s">
        <v>31</v>
      </c>
      <c r="C9188" s="4">
        <v>1197831.0</v>
      </c>
      <c r="D9188" s="5">
        <v>44458.0</v>
      </c>
      <c r="E9188" s="4" t="s">
        <v>33</v>
      </c>
      <c r="F9188" s="4" t="s">
        <v>108</v>
      </c>
      <c r="G9188" s="4" t="s">
        <v>109</v>
      </c>
      <c r="H9188" s="6" t="s">
        <v>26</v>
      </c>
      <c r="I9188" s="7">
        <v>12.0</v>
      </c>
      <c r="J9188" s="8">
        <v>104.0</v>
      </c>
      <c r="K9188" s="9">
        <v>1248.0</v>
      </c>
      <c r="L9188" s="9">
        <v>524.1600000000001</v>
      </c>
      <c r="M9188" s="10">
        <v>0.42000000000000004</v>
      </c>
      <c r="N9188" s="4" t="s">
        <v>30</v>
      </c>
      <c r="O9188" s="4" t="s">
        <v>23</v>
      </c>
      <c r="P9188" s="4" t="s">
        <v>24</v>
      </c>
    </row>
    <row r="9189" ht="14.25" customHeight="1">
      <c r="B9189" s="4" t="s">
        <v>31</v>
      </c>
      <c r="C9189" s="4">
        <v>1197831.0</v>
      </c>
      <c r="D9189" s="5">
        <v>44458.0</v>
      </c>
      <c r="E9189" s="4" t="s">
        <v>33</v>
      </c>
      <c r="F9189" s="4" t="s">
        <v>108</v>
      </c>
      <c r="G9189" s="4" t="s">
        <v>109</v>
      </c>
      <c r="H9189" s="6" t="s">
        <v>27</v>
      </c>
      <c r="I9189" s="7">
        <v>18.0</v>
      </c>
      <c r="J9189" s="8">
        <v>111.0</v>
      </c>
      <c r="K9189" s="9">
        <v>1998.0</v>
      </c>
      <c r="L9189" s="9">
        <v>779.2199999999999</v>
      </c>
      <c r="M9189" s="10">
        <v>0.38999999999999996</v>
      </c>
      <c r="N9189" s="4" t="s">
        <v>30</v>
      </c>
      <c r="O9189" s="4" t="s">
        <v>23</v>
      </c>
      <c r="P9189" s="4" t="s">
        <v>24</v>
      </c>
    </row>
    <row r="9190" ht="14.25" customHeight="1">
      <c r="B9190" s="4" t="s">
        <v>31</v>
      </c>
      <c r="C9190" s="4">
        <v>1197831.0</v>
      </c>
      <c r="D9190" s="5">
        <v>44458.0</v>
      </c>
      <c r="E9190" s="4" t="s">
        <v>33</v>
      </c>
      <c r="F9190" s="4" t="s">
        <v>108</v>
      </c>
      <c r="G9190" s="4" t="s">
        <v>109</v>
      </c>
      <c r="H9190" s="6" t="s">
        <v>28</v>
      </c>
      <c r="I9190" s="7">
        <v>22.0</v>
      </c>
      <c r="J9190" s="8">
        <v>140.0</v>
      </c>
      <c r="K9190" s="9">
        <v>3080.0</v>
      </c>
      <c r="L9190" s="9">
        <v>1293.6000000000001</v>
      </c>
      <c r="M9190" s="10">
        <v>0.42000000000000004</v>
      </c>
      <c r="N9190" s="4" t="s">
        <v>30</v>
      </c>
      <c r="O9190" s="4" t="s">
        <v>20</v>
      </c>
      <c r="P9190" s="4" t="s">
        <v>24</v>
      </c>
    </row>
    <row r="9191" ht="14.25" customHeight="1">
      <c r="B9191" s="4" t="s">
        <v>31</v>
      </c>
      <c r="C9191" s="4">
        <v>1197831.0</v>
      </c>
      <c r="D9191" s="5">
        <v>44490.0</v>
      </c>
      <c r="E9191" s="4" t="s">
        <v>33</v>
      </c>
      <c r="F9191" s="4" t="s">
        <v>108</v>
      </c>
      <c r="G9191" s="4" t="s">
        <v>109</v>
      </c>
      <c r="H9191" s="6" t="s">
        <v>18</v>
      </c>
      <c r="I9191" s="7">
        <v>21.0</v>
      </c>
      <c r="J9191" s="8">
        <v>180.0</v>
      </c>
      <c r="K9191" s="9">
        <v>3780.0</v>
      </c>
      <c r="L9191" s="9">
        <v>1701.0</v>
      </c>
      <c r="M9191" s="10">
        <v>0.45</v>
      </c>
      <c r="N9191" s="4" t="s">
        <v>30</v>
      </c>
      <c r="O9191" s="4" t="s">
        <v>29</v>
      </c>
      <c r="P9191" s="4" t="s">
        <v>24</v>
      </c>
    </row>
    <row r="9192" ht="14.25" customHeight="1">
      <c r="B9192" s="4" t="s">
        <v>31</v>
      </c>
      <c r="C9192" s="4">
        <v>1197831.0</v>
      </c>
      <c r="D9192" s="5">
        <v>44490.0</v>
      </c>
      <c r="E9192" s="4" t="s">
        <v>33</v>
      </c>
      <c r="F9192" s="4" t="s">
        <v>108</v>
      </c>
      <c r="G9192" s="4" t="s">
        <v>109</v>
      </c>
      <c r="H9192" s="6" t="s">
        <v>22</v>
      </c>
      <c r="I9192" s="7">
        <v>14.0</v>
      </c>
      <c r="J9192" s="8">
        <v>132.0</v>
      </c>
      <c r="K9192" s="9">
        <v>1848.0</v>
      </c>
      <c r="L9192" s="9">
        <v>739.1999999999999</v>
      </c>
      <c r="M9192" s="10">
        <v>0.39999999999999997</v>
      </c>
      <c r="N9192" s="4" t="s">
        <v>30</v>
      </c>
      <c r="O9192" s="4" t="s">
        <v>29</v>
      </c>
      <c r="P9192" s="4" t="s">
        <v>21</v>
      </c>
    </row>
    <row r="9193" ht="14.25" customHeight="1">
      <c r="B9193" s="4" t="s">
        <v>31</v>
      </c>
      <c r="C9193" s="4">
        <v>1197831.0</v>
      </c>
      <c r="D9193" s="5">
        <v>44490.0</v>
      </c>
      <c r="E9193" s="4" t="s">
        <v>33</v>
      </c>
      <c r="F9193" s="4" t="s">
        <v>108</v>
      </c>
      <c r="G9193" s="4" t="s">
        <v>109</v>
      </c>
      <c r="H9193" s="6" t="s">
        <v>25</v>
      </c>
      <c r="I9193" s="7">
        <v>16.0</v>
      </c>
      <c r="J9193" s="8">
        <v>99.0</v>
      </c>
      <c r="K9193" s="9">
        <v>1584.0</v>
      </c>
      <c r="L9193" s="9">
        <v>728.64</v>
      </c>
      <c r="M9193" s="10">
        <v>0.46</v>
      </c>
      <c r="N9193" s="4" t="s">
        <v>30</v>
      </c>
      <c r="O9193" s="4" t="s">
        <v>20</v>
      </c>
      <c r="P9193" s="4" t="s">
        <v>21</v>
      </c>
    </row>
    <row r="9194" ht="14.25" customHeight="1">
      <c r="B9194" s="4" t="s">
        <v>31</v>
      </c>
      <c r="C9194" s="4">
        <v>1197831.0</v>
      </c>
      <c r="D9194" s="5">
        <v>44490.0</v>
      </c>
      <c r="E9194" s="4" t="s">
        <v>33</v>
      </c>
      <c r="F9194" s="4" t="s">
        <v>108</v>
      </c>
      <c r="G9194" s="4" t="s">
        <v>109</v>
      </c>
      <c r="H9194" s="6" t="s">
        <v>26</v>
      </c>
      <c r="I9194" s="7">
        <v>15.0</v>
      </c>
      <c r="J9194" s="8">
        <v>94.0</v>
      </c>
      <c r="K9194" s="9">
        <v>1410.0</v>
      </c>
      <c r="L9194" s="9">
        <v>634.5</v>
      </c>
      <c r="M9194" s="10">
        <v>0.45</v>
      </c>
      <c r="N9194" s="4" t="s">
        <v>30</v>
      </c>
      <c r="O9194" s="4" t="s">
        <v>20</v>
      </c>
      <c r="P9194" s="4" t="s">
        <v>21</v>
      </c>
    </row>
    <row r="9195" ht="14.25" customHeight="1">
      <c r="B9195" s="4" t="s">
        <v>31</v>
      </c>
      <c r="C9195" s="4">
        <v>1197831.0</v>
      </c>
      <c r="D9195" s="5">
        <v>44490.0</v>
      </c>
      <c r="E9195" s="4" t="s">
        <v>33</v>
      </c>
      <c r="F9195" s="4" t="s">
        <v>108</v>
      </c>
      <c r="G9195" s="4" t="s">
        <v>109</v>
      </c>
      <c r="H9195" s="6" t="s">
        <v>27</v>
      </c>
      <c r="I9195" s="7">
        <v>21.0</v>
      </c>
      <c r="J9195" s="8">
        <v>91.0</v>
      </c>
      <c r="K9195" s="9">
        <v>1911.0</v>
      </c>
      <c r="L9195" s="9">
        <v>707.0699999999999</v>
      </c>
      <c r="M9195" s="10">
        <v>0.37</v>
      </c>
      <c r="N9195" s="4" t="s">
        <v>30</v>
      </c>
      <c r="O9195" s="4" t="s">
        <v>23</v>
      </c>
      <c r="P9195" s="4" t="s">
        <v>21</v>
      </c>
    </row>
    <row r="9196" ht="14.25" customHeight="1">
      <c r="B9196" s="4" t="s">
        <v>36</v>
      </c>
      <c r="C9196" s="4">
        <v>1197831.0</v>
      </c>
      <c r="D9196" s="5">
        <v>44490.0</v>
      </c>
      <c r="E9196" s="4" t="s">
        <v>33</v>
      </c>
      <c r="F9196" s="4" t="s">
        <v>108</v>
      </c>
      <c r="G9196" s="4" t="s">
        <v>109</v>
      </c>
      <c r="H9196" s="6" t="s">
        <v>28</v>
      </c>
      <c r="I9196" s="7">
        <v>20.0</v>
      </c>
      <c r="J9196" s="8">
        <v>132.0</v>
      </c>
      <c r="K9196" s="9">
        <v>2640.0</v>
      </c>
      <c r="L9196" s="9">
        <v>1188.0</v>
      </c>
      <c r="M9196" s="10">
        <v>0.45</v>
      </c>
      <c r="N9196" s="4" t="s">
        <v>30</v>
      </c>
      <c r="O9196" s="4" t="s">
        <v>23</v>
      </c>
      <c r="P9196" s="4" t="s">
        <v>24</v>
      </c>
    </row>
    <row r="9197" ht="14.25" customHeight="1">
      <c r="B9197" s="4" t="s">
        <v>36</v>
      </c>
      <c r="C9197" s="4">
        <v>1197831.0</v>
      </c>
      <c r="D9197" s="5">
        <v>44520.0</v>
      </c>
      <c r="E9197" s="4" t="s">
        <v>33</v>
      </c>
      <c r="F9197" s="4" t="s">
        <v>108</v>
      </c>
      <c r="G9197" s="4" t="s">
        <v>109</v>
      </c>
      <c r="H9197" s="6" t="s">
        <v>18</v>
      </c>
      <c r="I9197" s="7">
        <v>18.0</v>
      </c>
      <c r="J9197" s="8">
        <v>176.0</v>
      </c>
      <c r="K9197" s="9">
        <v>3168.0</v>
      </c>
      <c r="L9197" s="9">
        <v>1457.28</v>
      </c>
      <c r="M9197" s="10">
        <v>0.46</v>
      </c>
      <c r="N9197" s="4" t="s">
        <v>30</v>
      </c>
      <c r="O9197" s="4" t="s">
        <v>23</v>
      </c>
      <c r="P9197" s="4" t="s">
        <v>21</v>
      </c>
    </row>
    <row r="9198" ht="14.25" customHeight="1">
      <c r="B9198" s="4" t="s">
        <v>36</v>
      </c>
      <c r="C9198" s="4">
        <v>1197831.0</v>
      </c>
      <c r="D9198" s="5">
        <v>44520.0</v>
      </c>
      <c r="E9198" s="4" t="s">
        <v>33</v>
      </c>
      <c r="F9198" s="4" t="s">
        <v>108</v>
      </c>
      <c r="G9198" s="4" t="s">
        <v>109</v>
      </c>
      <c r="H9198" s="6" t="s">
        <v>22</v>
      </c>
      <c r="I9198" s="7">
        <v>11.0</v>
      </c>
      <c r="J9198" s="8">
        <v>116.0</v>
      </c>
      <c r="K9198" s="9">
        <v>1276.0</v>
      </c>
      <c r="L9198" s="9">
        <v>535.92</v>
      </c>
      <c r="M9198" s="10">
        <v>0.42</v>
      </c>
      <c r="N9198" s="4" t="s">
        <v>30</v>
      </c>
      <c r="O9198" s="4" t="s">
        <v>23</v>
      </c>
      <c r="P9198" s="4" t="s">
        <v>21</v>
      </c>
    </row>
    <row r="9199" ht="14.25" customHeight="1">
      <c r="B9199" s="4" t="s">
        <v>36</v>
      </c>
      <c r="C9199" s="4">
        <v>1197831.0</v>
      </c>
      <c r="D9199" s="5">
        <v>44520.0</v>
      </c>
      <c r="E9199" s="4" t="s">
        <v>33</v>
      </c>
      <c r="F9199" s="4" t="s">
        <v>108</v>
      </c>
      <c r="G9199" s="4" t="s">
        <v>109</v>
      </c>
      <c r="H9199" s="6" t="s">
        <v>25</v>
      </c>
      <c r="I9199" s="7">
        <v>19.0</v>
      </c>
      <c r="J9199" s="8">
        <v>102.0</v>
      </c>
      <c r="K9199" s="9">
        <v>1938.0</v>
      </c>
      <c r="L9199" s="9">
        <v>833.3400000000001</v>
      </c>
      <c r="M9199" s="10">
        <v>0.43000000000000005</v>
      </c>
      <c r="N9199" s="4" t="s">
        <v>30</v>
      </c>
      <c r="O9199" s="4" t="s">
        <v>23</v>
      </c>
      <c r="P9199" s="4" t="s">
        <v>24</v>
      </c>
    </row>
    <row r="9200" ht="14.25" customHeight="1">
      <c r="B9200" s="4" t="s">
        <v>36</v>
      </c>
      <c r="C9200" s="4">
        <v>1197831.0</v>
      </c>
      <c r="D9200" s="5">
        <v>44520.0</v>
      </c>
      <c r="E9200" s="4" t="s">
        <v>33</v>
      </c>
      <c r="F9200" s="4" t="s">
        <v>108</v>
      </c>
      <c r="G9200" s="4" t="s">
        <v>109</v>
      </c>
      <c r="H9200" s="6" t="s">
        <v>26</v>
      </c>
      <c r="I9200" s="7">
        <v>41.0</v>
      </c>
      <c r="J9200" s="8">
        <v>128.0</v>
      </c>
      <c r="K9200" s="9">
        <v>5248.0</v>
      </c>
      <c r="L9200" s="9">
        <v>2309.12</v>
      </c>
      <c r="M9200" s="10">
        <v>0.44</v>
      </c>
      <c r="N9200" s="4" t="s">
        <v>30</v>
      </c>
      <c r="O9200" s="4" t="s">
        <v>29</v>
      </c>
      <c r="P9200" s="4" t="s">
        <v>24</v>
      </c>
    </row>
    <row r="9201" ht="14.25" customHeight="1">
      <c r="B9201" s="4" t="s">
        <v>36</v>
      </c>
      <c r="C9201" s="4">
        <v>1197831.0</v>
      </c>
      <c r="D9201" s="5">
        <v>44520.0</v>
      </c>
      <c r="E9201" s="4" t="s">
        <v>33</v>
      </c>
      <c r="F9201" s="4" t="s">
        <v>108</v>
      </c>
      <c r="G9201" s="4" t="s">
        <v>109</v>
      </c>
      <c r="H9201" s="6" t="s">
        <v>27</v>
      </c>
      <c r="I9201" s="7">
        <v>56.0</v>
      </c>
      <c r="J9201" s="8">
        <v>105.0</v>
      </c>
      <c r="K9201" s="9">
        <v>5880.0</v>
      </c>
      <c r="L9201" s="9">
        <v>2410.7999999999997</v>
      </c>
      <c r="M9201" s="10">
        <v>0.41</v>
      </c>
      <c r="N9201" s="4" t="s">
        <v>30</v>
      </c>
      <c r="O9201" s="4" t="s">
        <v>23</v>
      </c>
      <c r="P9201" s="4" t="s">
        <v>24</v>
      </c>
    </row>
    <row r="9202" ht="14.25" customHeight="1">
      <c r="B9202" s="4" t="s">
        <v>36</v>
      </c>
      <c r="C9202" s="4">
        <v>1197831.0</v>
      </c>
      <c r="D9202" s="5">
        <v>44520.0</v>
      </c>
      <c r="E9202" s="4" t="s">
        <v>33</v>
      </c>
      <c r="F9202" s="4" t="s">
        <v>108</v>
      </c>
      <c r="G9202" s="4" t="s">
        <v>109</v>
      </c>
      <c r="H9202" s="6" t="s">
        <v>28</v>
      </c>
      <c r="I9202" s="7">
        <v>53.0</v>
      </c>
      <c r="J9202" s="8">
        <v>135.0</v>
      </c>
      <c r="K9202" s="9">
        <v>7155.0</v>
      </c>
      <c r="L9202" s="9">
        <v>3219.75</v>
      </c>
      <c r="M9202" s="10">
        <v>0.45</v>
      </c>
      <c r="N9202" s="4" t="s">
        <v>30</v>
      </c>
      <c r="O9202" s="4" t="s">
        <v>23</v>
      </c>
      <c r="P9202" s="4" t="s">
        <v>24</v>
      </c>
    </row>
    <row r="9203" ht="14.25" customHeight="1">
      <c r="B9203" s="4" t="s">
        <v>36</v>
      </c>
      <c r="C9203" s="4">
        <v>1197831.0</v>
      </c>
      <c r="D9203" s="5">
        <v>44549.0</v>
      </c>
      <c r="E9203" s="4" t="s">
        <v>33</v>
      </c>
      <c r="F9203" s="4" t="s">
        <v>108</v>
      </c>
      <c r="G9203" s="4" t="s">
        <v>109</v>
      </c>
      <c r="H9203" s="6" t="s">
        <v>18</v>
      </c>
      <c r="I9203" s="7">
        <v>55.0</v>
      </c>
      <c r="J9203" s="8">
        <v>238.0</v>
      </c>
      <c r="K9203" s="9">
        <v>13090.0</v>
      </c>
      <c r="L9203" s="9">
        <v>6021.400000000001</v>
      </c>
      <c r="M9203" s="10">
        <v>0.46</v>
      </c>
      <c r="N9203" s="4" t="s">
        <v>30</v>
      </c>
      <c r="O9203" s="4" t="s">
        <v>20</v>
      </c>
      <c r="P9203" s="4" t="s">
        <v>21</v>
      </c>
    </row>
    <row r="9204" ht="14.25" customHeight="1">
      <c r="B9204" s="4" t="s">
        <v>36</v>
      </c>
      <c r="C9204" s="4">
        <v>1197831.0</v>
      </c>
      <c r="D9204" s="5">
        <v>44549.0</v>
      </c>
      <c r="E9204" s="4" t="s">
        <v>33</v>
      </c>
      <c r="F9204" s="4" t="s">
        <v>108</v>
      </c>
      <c r="G9204" s="4" t="s">
        <v>109</v>
      </c>
      <c r="H9204" s="6" t="s">
        <v>22</v>
      </c>
      <c r="I9204" s="7">
        <v>46.0</v>
      </c>
      <c r="J9204" s="8">
        <v>155.0</v>
      </c>
      <c r="K9204" s="9">
        <v>7130.0</v>
      </c>
      <c r="L9204" s="9">
        <v>2851.9999999999995</v>
      </c>
      <c r="M9204" s="10">
        <v>0.39999999999999997</v>
      </c>
      <c r="N9204" s="4" t="s">
        <v>30</v>
      </c>
      <c r="O9204" s="4" t="s">
        <v>20</v>
      </c>
      <c r="P9204" s="4" t="s">
        <v>21</v>
      </c>
    </row>
    <row r="9205" ht="14.25" customHeight="1">
      <c r="B9205" s="4" t="s">
        <v>36</v>
      </c>
      <c r="C9205" s="4">
        <v>1197831.0</v>
      </c>
      <c r="D9205" s="5">
        <v>44549.0</v>
      </c>
      <c r="E9205" s="4" t="s">
        <v>33</v>
      </c>
      <c r="F9205" s="4" t="s">
        <v>108</v>
      </c>
      <c r="G9205" s="4" t="s">
        <v>109</v>
      </c>
      <c r="H9205" s="6" t="s">
        <v>25</v>
      </c>
      <c r="I9205" s="7">
        <v>43.0</v>
      </c>
      <c r="J9205" s="8">
        <v>149.0</v>
      </c>
      <c r="K9205" s="9">
        <v>6407.0</v>
      </c>
      <c r="L9205" s="9">
        <v>2819.08</v>
      </c>
      <c r="M9205" s="10">
        <v>0.44</v>
      </c>
      <c r="N9205" s="4" t="s">
        <v>30</v>
      </c>
      <c r="O9205" s="4" t="s">
        <v>29</v>
      </c>
      <c r="P9205" s="4" t="s">
        <v>24</v>
      </c>
    </row>
    <row r="9206" ht="14.25" customHeight="1">
      <c r="B9206" s="4" t="s">
        <v>36</v>
      </c>
      <c r="C9206" s="4">
        <v>1197831.0</v>
      </c>
      <c r="D9206" s="5">
        <v>44549.0</v>
      </c>
      <c r="E9206" s="4" t="s">
        <v>33</v>
      </c>
      <c r="F9206" s="4" t="s">
        <v>108</v>
      </c>
      <c r="G9206" s="4" t="s">
        <v>109</v>
      </c>
      <c r="H9206" s="6" t="s">
        <v>26</v>
      </c>
      <c r="I9206" s="7">
        <v>40.0</v>
      </c>
      <c r="J9206" s="8">
        <v>124.0</v>
      </c>
      <c r="K9206" s="9">
        <v>4960.0</v>
      </c>
      <c r="L9206" s="9">
        <v>2281.6</v>
      </c>
      <c r="M9206" s="10">
        <v>0.46</v>
      </c>
      <c r="N9206" s="4" t="s">
        <v>30</v>
      </c>
      <c r="O9206" s="4" t="s">
        <v>20</v>
      </c>
      <c r="P9206" s="4" t="s">
        <v>21</v>
      </c>
    </row>
    <row r="9207" ht="14.25" customHeight="1">
      <c r="B9207" s="4" t="s">
        <v>36</v>
      </c>
      <c r="C9207" s="4">
        <v>1197831.0</v>
      </c>
      <c r="D9207" s="5">
        <v>44549.0</v>
      </c>
      <c r="E9207" s="4" t="s">
        <v>33</v>
      </c>
      <c r="F9207" s="4" t="s">
        <v>108</v>
      </c>
      <c r="G9207" s="4" t="s">
        <v>109</v>
      </c>
      <c r="H9207" s="6" t="s">
        <v>27</v>
      </c>
      <c r="I9207" s="7">
        <v>50.0</v>
      </c>
      <c r="J9207" s="8">
        <v>132.0</v>
      </c>
      <c r="K9207" s="9">
        <v>6600.0</v>
      </c>
      <c r="L9207" s="9">
        <v>2640.0</v>
      </c>
      <c r="M9207" s="10">
        <v>0.39999999999999997</v>
      </c>
      <c r="N9207" s="4" t="s">
        <v>30</v>
      </c>
      <c r="O9207" s="4" t="s">
        <v>23</v>
      </c>
      <c r="P9207" s="4" t="s">
        <v>24</v>
      </c>
    </row>
    <row r="9208" ht="14.25" customHeight="1">
      <c r="B9208" s="4" t="s">
        <v>36</v>
      </c>
      <c r="C9208" s="4">
        <v>1197831.0</v>
      </c>
      <c r="D9208" s="5">
        <v>44549.0</v>
      </c>
      <c r="E9208" s="4" t="s">
        <v>33</v>
      </c>
      <c r="F9208" s="4" t="s">
        <v>108</v>
      </c>
      <c r="G9208" s="4" t="s">
        <v>109</v>
      </c>
      <c r="H9208" s="6" t="s">
        <v>28</v>
      </c>
      <c r="I9208" s="7">
        <v>55.0</v>
      </c>
      <c r="J9208" s="8">
        <v>170.0</v>
      </c>
      <c r="K9208" s="9">
        <v>9350.0</v>
      </c>
      <c r="L9208" s="9">
        <v>4207.5</v>
      </c>
      <c r="M9208" s="10">
        <v>0.45</v>
      </c>
      <c r="N9208" s="4" t="s">
        <v>30</v>
      </c>
      <c r="O9208" s="4" t="s">
        <v>29</v>
      </c>
      <c r="P9208" s="4" t="s">
        <v>21</v>
      </c>
    </row>
    <row r="9209" ht="14.25" customHeight="1">
      <c r="B9209" s="4" t="s">
        <v>36</v>
      </c>
      <c r="C9209" s="4">
        <v>1197831.0</v>
      </c>
      <c r="D9209" s="5">
        <v>44219.0</v>
      </c>
      <c r="E9209" s="4" t="s">
        <v>33</v>
      </c>
      <c r="F9209" s="4" t="s">
        <v>108</v>
      </c>
      <c r="G9209" s="4" t="s">
        <v>109</v>
      </c>
      <c r="H9209" s="6" t="s">
        <v>18</v>
      </c>
      <c r="I9209" s="7">
        <v>17.0</v>
      </c>
      <c r="J9209" s="8">
        <v>178.0</v>
      </c>
      <c r="K9209" s="9">
        <v>3026.0</v>
      </c>
      <c r="L9209" s="9">
        <v>1422.22</v>
      </c>
      <c r="M9209" s="10">
        <v>0.47000000000000003</v>
      </c>
      <c r="N9209" s="4" t="s">
        <v>30</v>
      </c>
      <c r="O9209" s="4" t="s">
        <v>20</v>
      </c>
      <c r="P9209" s="4" t="s">
        <v>21</v>
      </c>
    </row>
    <row r="9210" ht="14.25" customHeight="1">
      <c r="B9210" s="4" t="s">
        <v>36</v>
      </c>
      <c r="C9210" s="4">
        <v>1197831.0</v>
      </c>
      <c r="D9210" s="5">
        <v>44219.0</v>
      </c>
      <c r="E9210" s="4" t="s">
        <v>33</v>
      </c>
      <c r="F9210" s="4" t="s">
        <v>108</v>
      </c>
      <c r="G9210" s="4" t="s">
        <v>109</v>
      </c>
      <c r="H9210" s="6" t="s">
        <v>22</v>
      </c>
      <c r="I9210" s="7">
        <v>18.0</v>
      </c>
      <c r="J9210" s="8">
        <v>124.0</v>
      </c>
      <c r="K9210" s="9">
        <v>2232.0</v>
      </c>
      <c r="L9210" s="9">
        <v>848.16</v>
      </c>
      <c r="M9210" s="10">
        <v>0.38</v>
      </c>
      <c r="N9210" s="4" t="s">
        <v>30</v>
      </c>
      <c r="O9210" s="4" t="s">
        <v>23</v>
      </c>
      <c r="P9210" s="4" t="s">
        <v>21</v>
      </c>
    </row>
    <row r="9211" ht="14.25" customHeight="1">
      <c r="B9211" s="4" t="s">
        <v>36</v>
      </c>
      <c r="C9211" s="4">
        <v>1197831.0</v>
      </c>
      <c r="D9211" s="5">
        <v>44219.0</v>
      </c>
      <c r="E9211" s="4" t="s">
        <v>33</v>
      </c>
      <c r="F9211" s="4" t="s">
        <v>108</v>
      </c>
      <c r="G9211" s="4" t="s">
        <v>109</v>
      </c>
      <c r="H9211" s="6" t="s">
        <v>25</v>
      </c>
      <c r="I9211" s="7">
        <v>10.0</v>
      </c>
      <c r="J9211" s="8">
        <v>131.0</v>
      </c>
      <c r="K9211" s="9">
        <v>1310.0</v>
      </c>
      <c r="L9211" s="9">
        <v>563.3000000000001</v>
      </c>
      <c r="M9211" s="10">
        <v>0.43000000000000005</v>
      </c>
      <c r="N9211" s="4" t="s">
        <v>30</v>
      </c>
      <c r="O9211" s="4" t="s">
        <v>20</v>
      </c>
      <c r="P9211" s="4" t="s">
        <v>21</v>
      </c>
    </row>
    <row r="9212" ht="14.25" customHeight="1">
      <c r="B9212" s="4" t="s">
        <v>36</v>
      </c>
      <c r="C9212" s="4">
        <v>1197831.0</v>
      </c>
      <c r="D9212" s="5">
        <v>44219.0</v>
      </c>
      <c r="E9212" s="4" t="s">
        <v>33</v>
      </c>
      <c r="F9212" s="4" t="s">
        <v>108</v>
      </c>
      <c r="G9212" s="4" t="s">
        <v>109</v>
      </c>
      <c r="H9212" s="6" t="s">
        <v>26</v>
      </c>
      <c r="I9212" s="7">
        <v>13.0</v>
      </c>
      <c r="J9212" s="8">
        <v>74.0</v>
      </c>
      <c r="K9212" s="9">
        <v>962.0</v>
      </c>
      <c r="L9212" s="9">
        <v>413.66</v>
      </c>
      <c r="M9212" s="10">
        <v>0.43000000000000005</v>
      </c>
      <c r="N9212" s="4" t="s">
        <v>30</v>
      </c>
      <c r="O9212" s="4" t="s">
        <v>20</v>
      </c>
      <c r="P9212" s="4" t="s">
        <v>24</v>
      </c>
    </row>
    <row r="9213" ht="14.25" customHeight="1">
      <c r="B9213" s="4" t="s">
        <v>36</v>
      </c>
      <c r="C9213" s="4">
        <v>1197831.0</v>
      </c>
      <c r="D9213" s="5">
        <v>44219.0</v>
      </c>
      <c r="E9213" s="4" t="s">
        <v>33</v>
      </c>
      <c r="F9213" s="4" t="s">
        <v>108</v>
      </c>
      <c r="G9213" s="4" t="s">
        <v>109</v>
      </c>
      <c r="H9213" s="6" t="s">
        <v>27</v>
      </c>
      <c r="I9213" s="7">
        <v>23.0</v>
      </c>
      <c r="J9213" s="8">
        <v>91.0</v>
      </c>
      <c r="K9213" s="9">
        <v>2093.0</v>
      </c>
      <c r="L9213" s="9">
        <v>858.13</v>
      </c>
      <c r="M9213" s="10">
        <v>0.41</v>
      </c>
      <c r="N9213" s="4" t="s">
        <v>30</v>
      </c>
      <c r="O9213" s="4" t="s">
        <v>29</v>
      </c>
      <c r="P9213" s="4" t="s">
        <v>24</v>
      </c>
    </row>
    <row r="9214" ht="14.25" customHeight="1">
      <c r="B9214" s="4" t="s">
        <v>36</v>
      </c>
      <c r="C9214" s="4">
        <v>1197831.0</v>
      </c>
      <c r="D9214" s="5">
        <v>44219.0</v>
      </c>
      <c r="E9214" s="4" t="s">
        <v>33</v>
      </c>
      <c r="F9214" s="4" t="s">
        <v>108</v>
      </c>
      <c r="G9214" s="4" t="s">
        <v>109</v>
      </c>
      <c r="H9214" s="6" t="s">
        <v>28</v>
      </c>
      <c r="I9214" s="7">
        <v>18.0</v>
      </c>
      <c r="J9214" s="8">
        <v>124.0</v>
      </c>
      <c r="K9214" s="9">
        <v>2232.0</v>
      </c>
      <c r="L9214" s="9">
        <v>1004.4</v>
      </c>
      <c r="M9214" s="10">
        <v>0.45</v>
      </c>
      <c r="N9214" s="4" t="s">
        <v>30</v>
      </c>
      <c r="O9214" s="4" t="s">
        <v>23</v>
      </c>
      <c r="P9214" s="4" t="s">
        <v>24</v>
      </c>
    </row>
    <row r="9215" ht="14.25" customHeight="1">
      <c r="B9215" s="4" t="s">
        <v>36</v>
      </c>
      <c r="C9215" s="4">
        <v>1197831.0</v>
      </c>
      <c r="D9215" s="5">
        <v>44248.0</v>
      </c>
      <c r="E9215" s="4" t="s">
        <v>33</v>
      </c>
      <c r="F9215" s="4" t="s">
        <v>108</v>
      </c>
      <c r="G9215" s="4" t="s">
        <v>109</v>
      </c>
      <c r="H9215" s="6" t="s">
        <v>18</v>
      </c>
      <c r="I9215" s="7">
        <v>18.0</v>
      </c>
      <c r="J9215" s="8">
        <v>206.0</v>
      </c>
      <c r="K9215" s="9">
        <v>3708.0</v>
      </c>
      <c r="L9215" s="9">
        <v>1631.52</v>
      </c>
      <c r="M9215" s="10">
        <v>0.44</v>
      </c>
      <c r="N9215" s="4" t="s">
        <v>30</v>
      </c>
      <c r="O9215" s="4" t="s">
        <v>23</v>
      </c>
      <c r="P9215" s="4" t="s">
        <v>24</v>
      </c>
    </row>
    <row r="9216" ht="14.25" customHeight="1">
      <c r="B9216" s="4" t="s">
        <v>36</v>
      </c>
      <c r="C9216" s="4">
        <v>1197831.0</v>
      </c>
      <c r="D9216" s="5">
        <v>44248.0</v>
      </c>
      <c r="E9216" s="4" t="s">
        <v>33</v>
      </c>
      <c r="F9216" s="4" t="s">
        <v>108</v>
      </c>
      <c r="G9216" s="4" t="s">
        <v>109</v>
      </c>
      <c r="H9216" s="6" t="s">
        <v>22</v>
      </c>
      <c r="I9216" s="7">
        <v>17.0</v>
      </c>
      <c r="J9216" s="8">
        <v>83.0</v>
      </c>
      <c r="K9216" s="9">
        <v>1411.0</v>
      </c>
      <c r="L9216" s="9">
        <v>550.29</v>
      </c>
      <c r="M9216" s="10">
        <v>0.38999999999999996</v>
      </c>
      <c r="N9216" s="4" t="s">
        <v>30</v>
      </c>
      <c r="O9216" s="4" t="s">
        <v>20</v>
      </c>
      <c r="P9216" s="4" t="s">
        <v>24</v>
      </c>
    </row>
    <row r="9217" ht="14.25" customHeight="1">
      <c r="B9217" s="4" t="s">
        <v>36</v>
      </c>
      <c r="C9217" s="4">
        <v>1197831.0</v>
      </c>
      <c r="D9217" s="5">
        <v>44248.0</v>
      </c>
      <c r="E9217" s="4" t="s">
        <v>33</v>
      </c>
      <c r="F9217" s="4" t="s">
        <v>108</v>
      </c>
      <c r="G9217" s="4" t="s">
        <v>109</v>
      </c>
      <c r="H9217" s="6" t="s">
        <v>25</v>
      </c>
      <c r="I9217" s="7">
        <v>12.0</v>
      </c>
      <c r="J9217" s="8">
        <v>98.0</v>
      </c>
      <c r="K9217" s="9">
        <v>1176.0</v>
      </c>
      <c r="L9217" s="9">
        <v>552.72</v>
      </c>
      <c r="M9217" s="10">
        <v>0.47000000000000003</v>
      </c>
      <c r="N9217" s="4" t="s">
        <v>30</v>
      </c>
      <c r="O9217" s="4" t="s">
        <v>20</v>
      </c>
      <c r="P9217" s="4" t="s">
        <v>24</v>
      </c>
    </row>
    <row r="9218" ht="14.25" customHeight="1">
      <c r="B9218" s="4" t="s">
        <v>36</v>
      </c>
      <c r="C9218" s="4">
        <v>1197831.0</v>
      </c>
      <c r="D9218" s="5">
        <v>44248.0</v>
      </c>
      <c r="E9218" s="4" t="s">
        <v>33</v>
      </c>
      <c r="F9218" s="4" t="s">
        <v>110</v>
      </c>
      <c r="G9218" s="4" t="s">
        <v>111</v>
      </c>
      <c r="H9218" s="6" t="s">
        <v>26</v>
      </c>
      <c r="I9218" s="7">
        <v>15.0</v>
      </c>
      <c r="J9218" s="8">
        <v>58.0</v>
      </c>
      <c r="K9218" s="9">
        <v>870.0</v>
      </c>
      <c r="L9218" s="9">
        <v>400.20000000000005</v>
      </c>
      <c r="M9218" s="10">
        <v>0.46</v>
      </c>
      <c r="N9218" s="4" t="s">
        <v>30</v>
      </c>
      <c r="O9218" s="4" t="s">
        <v>23</v>
      </c>
      <c r="P9218" s="4" t="s">
        <v>21</v>
      </c>
    </row>
    <row r="9219" ht="14.25" customHeight="1">
      <c r="B9219" s="4" t="s">
        <v>36</v>
      </c>
      <c r="C9219" s="4">
        <v>1197831.0</v>
      </c>
      <c r="D9219" s="5">
        <v>44248.0</v>
      </c>
      <c r="E9219" s="4" t="s">
        <v>33</v>
      </c>
      <c r="F9219" s="4" t="s">
        <v>110</v>
      </c>
      <c r="G9219" s="4" t="s">
        <v>111</v>
      </c>
      <c r="H9219" s="6" t="s">
        <v>27</v>
      </c>
      <c r="I9219" s="7">
        <v>24.0</v>
      </c>
      <c r="J9219" s="8">
        <v>85.0</v>
      </c>
      <c r="K9219" s="9">
        <v>2040.0</v>
      </c>
      <c r="L9219" s="9">
        <v>815.9999999999999</v>
      </c>
      <c r="M9219" s="10">
        <v>0.39999999999999997</v>
      </c>
      <c r="N9219" s="4" t="s">
        <v>30</v>
      </c>
      <c r="O9219" s="4" t="s">
        <v>20</v>
      </c>
      <c r="P9219" s="4" t="s">
        <v>21</v>
      </c>
    </row>
    <row r="9220" ht="14.25" customHeight="1">
      <c r="B9220" s="4" t="s">
        <v>36</v>
      </c>
      <c r="C9220" s="4">
        <v>1197831.0</v>
      </c>
      <c r="D9220" s="5">
        <v>44248.0</v>
      </c>
      <c r="E9220" s="4" t="s">
        <v>33</v>
      </c>
      <c r="F9220" s="4" t="s">
        <v>110</v>
      </c>
      <c r="G9220" s="4" t="s">
        <v>111</v>
      </c>
      <c r="H9220" s="6" t="s">
        <v>28</v>
      </c>
      <c r="I9220" s="7">
        <v>14.0</v>
      </c>
      <c r="J9220" s="8">
        <v>112.0</v>
      </c>
      <c r="K9220" s="9">
        <v>1568.0</v>
      </c>
      <c r="L9220" s="9">
        <v>721.2800000000001</v>
      </c>
      <c r="M9220" s="10">
        <v>0.46</v>
      </c>
      <c r="N9220" s="4" t="s">
        <v>30</v>
      </c>
      <c r="O9220" s="4" t="s">
        <v>23</v>
      </c>
      <c r="P9220" s="4" t="s">
        <v>21</v>
      </c>
    </row>
    <row r="9221" ht="14.25" customHeight="1">
      <c r="B9221" s="4" t="s">
        <v>36</v>
      </c>
      <c r="C9221" s="4">
        <v>1197831.0</v>
      </c>
      <c r="D9221" s="5">
        <v>44274.0</v>
      </c>
      <c r="E9221" s="4" t="s">
        <v>33</v>
      </c>
      <c r="F9221" s="4" t="s">
        <v>110</v>
      </c>
      <c r="G9221" s="4" t="s">
        <v>111</v>
      </c>
      <c r="H9221" s="6" t="s">
        <v>18</v>
      </c>
      <c r="I9221" s="7">
        <v>14.0</v>
      </c>
      <c r="J9221" s="8">
        <v>182.0</v>
      </c>
      <c r="K9221" s="9">
        <v>2548.0</v>
      </c>
      <c r="L9221" s="9">
        <v>1172.0800000000002</v>
      </c>
      <c r="M9221" s="10">
        <v>0.46</v>
      </c>
      <c r="N9221" s="4" t="s">
        <v>30</v>
      </c>
      <c r="O9221" s="4" t="s">
        <v>29</v>
      </c>
      <c r="P9221" s="4" t="s">
        <v>24</v>
      </c>
    </row>
    <row r="9222" ht="14.25" customHeight="1">
      <c r="B9222" s="4" t="s">
        <v>36</v>
      </c>
      <c r="C9222" s="4">
        <v>1197831.0</v>
      </c>
      <c r="D9222" s="5">
        <v>44274.0</v>
      </c>
      <c r="E9222" s="4" t="s">
        <v>33</v>
      </c>
      <c r="F9222" s="4" t="s">
        <v>110</v>
      </c>
      <c r="G9222" s="4" t="s">
        <v>111</v>
      </c>
      <c r="H9222" s="6" t="s">
        <v>22</v>
      </c>
      <c r="I9222" s="7">
        <v>15.0</v>
      </c>
      <c r="J9222" s="8">
        <v>78.0</v>
      </c>
      <c r="K9222" s="9">
        <v>1170.0</v>
      </c>
      <c r="L9222" s="9">
        <v>479.7</v>
      </c>
      <c r="M9222" s="10">
        <v>0.41</v>
      </c>
      <c r="N9222" s="4" t="s">
        <v>30</v>
      </c>
      <c r="O9222" s="4" t="s">
        <v>23</v>
      </c>
      <c r="P9222" s="4" t="s">
        <v>24</v>
      </c>
    </row>
    <row r="9223" ht="14.25" customHeight="1">
      <c r="B9223" s="4" t="s">
        <v>36</v>
      </c>
      <c r="C9223" s="4">
        <v>1197831.0</v>
      </c>
      <c r="D9223" s="5">
        <v>44274.0</v>
      </c>
      <c r="E9223" s="4" t="s">
        <v>33</v>
      </c>
      <c r="F9223" s="4" t="s">
        <v>110</v>
      </c>
      <c r="G9223" s="4" t="s">
        <v>111</v>
      </c>
      <c r="H9223" s="6" t="s">
        <v>25</v>
      </c>
      <c r="I9223" s="7">
        <v>7.0</v>
      </c>
      <c r="J9223" s="8">
        <v>83.0</v>
      </c>
      <c r="K9223" s="9">
        <v>581.0</v>
      </c>
      <c r="L9223" s="9">
        <v>261.45</v>
      </c>
      <c r="M9223" s="10">
        <v>0.45</v>
      </c>
      <c r="N9223" s="4" t="s">
        <v>30</v>
      </c>
      <c r="O9223" s="4" t="s">
        <v>29</v>
      </c>
      <c r="P9223" s="4" t="s">
        <v>24</v>
      </c>
    </row>
    <row r="9224" ht="14.25" customHeight="1">
      <c r="B9224" s="4" t="s">
        <v>36</v>
      </c>
      <c r="C9224" s="4">
        <v>1197831.0</v>
      </c>
      <c r="D9224" s="5">
        <v>44274.0</v>
      </c>
      <c r="E9224" s="4" t="s">
        <v>33</v>
      </c>
      <c r="F9224" s="4" t="s">
        <v>110</v>
      </c>
      <c r="G9224" s="4" t="s">
        <v>111</v>
      </c>
      <c r="H9224" s="6" t="s">
        <v>26</v>
      </c>
      <c r="I9224" s="7">
        <v>16.0</v>
      </c>
      <c r="J9224" s="8">
        <v>39.0</v>
      </c>
      <c r="K9224" s="9">
        <v>624.0</v>
      </c>
      <c r="L9224" s="9">
        <v>293.28000000000003</v>
      </c>
      <c r="M9224" s="10">
        <v>0.47000000000000003</v>
      </c>
      <c r="N9224" s="4" t="s">
        <v>30</v>
      </c>
      <c r="O9224" s="4" t="s">
        <v>23</v>
      </c>
      <c r="P9224" s="4" t="s">
        <v>21</v>
      </c>
    </row>
    <row r="9225" ht="14.25" customHeight="1">
      <c r="B9225" s="4" t="s">
        <v>36</v>
      </c>
      <c r="C9225" s="4">
        <v>1197831.0</v>
      </c>
      <c r="D9225" s="5">
        <v>44274.0</v>
      </c>
      <c r="E9225" s="4" t="s">
        <v>33</v>
      </c>
      <c r="F9225" s="4" t="s">
        <v>110</v>
      </c>
      <c r="G9225" s="4" t="s">
        <v>111</v>
      </c>
      <c r="H9225" s="6" t="s">
        <v>27</v>
      </c>
      <c r="I9225" s="7">
        <v>26.0</v>
      </c>
      <c r="J9225" s="8">
        <v>61.0</v>
      </c>
      <c r="K9225" s="9">
        <v>1586.0</v>
      </c>
      <c r="L9225" s="9">
        <v>666.12</v>
      </c>
      <c r="M9225" s="10">
        <v>0.42</v>
      </c>
      <c r="N9225" s="4" t="s">
        <v>30</v>
      </c>
      <c r="O9225" s="4" t="s">
        <v>20</v>
      </c>
      <c r="P9225" s="4" t="s">
        <v>24</v>
      </c>
    </row>
    <row r="9226" ht="14.25" customHeight="1">
      <c r="B9226" s="4" t="s">
        <v>36</v>
      </c>
      <c r="C9226" s="4">
        <v>1197831.0</v>
      </c>
      <c r="D9226" s="5">
        <v>44274.0</v>
      </c>
      <c r="E9226" s="4" t="s">
        <v>33</v>
      </c>
      <c r="F9226" s="4" t="s">
        <v>110</v>
      </c>
      <c r="G9226" s="4" t="s">
        <v>111</v>
      </c>
      <c r="H9226" s="6" t="s">
        <v>28</v>
      </c>
      <c r="I9226" s="7">
        <v>18.0</v>
      </c>
      <c r="J9226" s="8">
        <v>88.0</v>
      </c>
      <c r="K9226" s="9">
        <v>1584.0</v>
      </c>
      <c r="L9226" s="9">
        <v>728.64</v>
      </c>
      <c r="M9226" s="10">
        <v>0.46</v>
      </c>
      <c r="N9226" s="4" t="s">
        <v>30</v>
      </c>
      <c r="O9226" s="4" t="s">
        <v>29</v>
      </c>
      <c r="P9226" s="4" t="s">
        <v>21</v>
      </c>
    </row>
    <row r="9227" ht="14.25" customHeight="1">
      <c r="B9227" s="4" t="s">
        <v>36</v>
      </c>
      <c r="C9227" s="4">
        <v>1197831.0</v>
      </c>
      <c r="D9227" s="5">
        <v>44306.0</v>
      </c>
      <c r="E9227" s="4" t="s">
        <v>33</v>
      </c>
      <c r="F9227" s="4" t="s">
        <v>110</v>
      </c>
      <c r="G9227" s="4" t="s">
        <v>111</v>
      </c>
      <c r="H9227" s="6" t="s">
        <v>18</v>
      </c>
      <c r="I9227" s="7">
        <v>20.0</v>
      </c>
      <c r="J9227" s="8">
        <v>184.0</v>
      </c>
      <c r="K9227" s="9">
        <v>3680.0</v>
      </c>
      <c r="L9227" s="9">
        <v>1692.8000000000002</v>
      </c>
      <c r="M9227" s="10">
        <v>0.46</v>
      </c>
      <c r="N9227" s="4" t="s">
        <v>30</v>
      </c>
      <c r="O9227" s="4" t="s">
        <v>29</v>
      </c>
      <c r="P9227" s="4" t="s">
        <v>24</v>
      </c>
    </row>
    <row r="9228" ht="14.25" customHeight="1">
      <c r="B9228" s="4" t="s">
        <v>36</v>
      </c>
      <c r="C9228" s="4">
        <v>1197831.0</v>
      </c>
      <c r="D9228" s="5">
        <v>44306.0</v>
      </c>
      <c r="E9228" s="4" t="s">
        <v>33</v>
      </c>
      <c r="F9228" s="4" t="s">
        <v>110</v>
      </c>
      <c r="G9228" s="4" t="s">
        <v>111</v>
      </c>
      <c r="H9228" s="6" t="s">
        <v>22</v>
      </c>
      <c r="I9228" s="7">
        <v>18.0</v>
      </c>
      <c r="J9228" s="8">
        <v>79.0</v>
      </c>
      <c r="K9228" s="9">
        <v>1422.0</v>
      </c>
      <c r="L9228" s="9">
        <v>554.5799999999999</v>
      </c>
      <c r="M9228" s="10">
        <v>0.38999999999999996</v>
      </c>
      <c r="N9228" s="4" t="s">
        <v>30</v>
      </c>
      <c r="O9228" s="4" t="s">
        <v>20</v>
      </c>
      <c r="P9228" s="4" t="s">
        <v>21</v>
      </c>
    </row>
    <row r="9229" ht="14.25" customHeight="1">
      <c r="B9229" s="4" t="s">
        <v>36</v>
      </c>
      <c r="C9229" s="4">
        <v>1197831.0</v>
      </c>
      <c r="D9229" s="5">
        <v>44306.0</v>
      </c>
      <c r="E9229" s="4" t="s">
        <v>33</v>
      </c>
      <c r="F9229" s="4" t="s">
        <v>110</v>
      </c>
      <c r="G9229" s="4" t="s">
        <v>111</v>
      </c>
      <c r="H9229" s="6" t="s">
        <v>25</v>
      </c>
      <c r="I9229" s="7">
        <v>10.0</v>
      </c>
      <c r="J9229" s="8">
        <v>70.0</v>
      </c>
      <c r="K9229" s="9">
        <v>700.0</v>
      </c>
      <c r="L9229" s="9">
        <v>322.0</v>
      </c>
      <c r="M9229" s="10">
        <v>0.46</v>
      </c>
      <c r="N9229" s="4" t="s">
        <v>30</v>
      </c>
      <c r="O9229" s="4" t="s">
        <v>29</v>
      </c>
      <c r="P9229" s="4" t="s">
        <v>24</v>
      </c>
    </row>
    <row r="9230" ht="14.25" customHeight="1">
      <c r="B9230" s="4" t="s">
        <v>36</v>
      </c>
      <c r="C9230" s="4">
        <v>1197831.0</v>
      </c>
      <c r="D9230" s="5">
        <v>44306.0</v>
      </c>
      <c r="E9230" s="4" t="s">
        <v>33</v>
      </c>
      <c r="F9230" s="4" t="s">
        <v>110</v>
      </c>
      <c r="G9230" s="4" t="s">
        <v>111</v>
      </c>
      <c r="H9230" s="6" t="s">
        <v>26</v>
      </c>
      <c r="I9230" s="7">
        <v>15.0</v>
      </c>
      <c r="J9230" s="8">
        <v>47.0</v>
      </c>
      <c r="K9230" s="9">
        <v>705.0</v>
      </c>
      <c r="L9230" s="9">
        <v>303.15000000000003</v>
      </c>
      <c r="M9230" s="10">
        <v>0.43000000000000005</v>
      </c>
      <c r="N9230" s="4" t="s">
        <v>30</v>
      </c>
      <c r="O9230" s="4" t="s">
        <v>29</v>
      </c>
      <c r="P9230" s="4" t="s">
        <v>21</v>
      </c>
    </row>
    <row r="9231" ht="14.25" customHeight="1">
      <c r="B9231" s="4" t="s">
        <v>36</v>
      </c>
      <c r="C9231" s="4">
        <v>1197831.0</v>
      </c>
      <c r="D9231" s="5">
        <v>44306.0</v>
      </c>
      <c r="E9231" s="4" t="s">
        <v>33</v>
      </c>
      <c r="F9231" s="4" t="s">
        <v>110</v>
      </c>
      <c r="G9231" s="4" t="s">
        <v>111</v>
      </c>
      <c r="H9231" s="6" t="s">
        <v>27</v>
      </c>
      <c r="I9231" s="7">
        <v>27.0</v>
      </c>
      <c r="J9231" s="8">
        <v>54.0</v>
      </c>
      <c r="K9231" s="9">
        <v>1458.0</v>
      </c>
      <c r="L9231" s="9">
        <v>568.6199999999999</v>
      </c>
      <c r="M9231" s="10">
        <v>0.38999999999999996</v>
      </c>
      <c r="N9231" s="4" t="s">
        <v>30</v>
      </c>
      <c r="O9231" s="4" t="s">
        <v>29</v>
      </c>
      <c r="P9231" s="4" t="s">
        <v>21</v>
      </c>
    </row>
    <row r="9232" ht="14.25" customHeight="1">
      <c r="B9232" s="4" t="s">
        <v>36</v>
      </c>
      <c r="C9232" s="4">
        <v>1197831.0</v>
      </c>
      <c r="D9232" s="5">
        <v>44306.0</v>
      </c>
      <c r="E9232" s="4" t="s">
        <v>33</v>
      </c>
      <c r="F9232" s="4" t="s">
        <v>110</v>
      </c>
      <c r="G9232" s="4" t="s">
        <v>111</v>
      </c>
      <c r="H9232" s="6" t="s">
        <v>28</v>
      </c>
      <c r="I9232" s="7">
        <v>22.0</v>
      </c>
      <c r="J9232" s="8">
        <v>111.0</v>
      </c>
      <c r="K9232" s="9">
        <v>2442.0</v>
      </c>
      <c r="L9232" s="9">
        <v>1050.0600000000002</v>
      </c>
      <c r="M9232" s="10">
        <v>0.43000000000000005</v>
      </c>
      <c r="N9232" s="4" t="s">
        <v>30</v>
      </c>
      <c r="O9232" s="4" t="s">
        <v>20</v>
      </c>
      <c r="P9232" s="4" t="s">
        <v>21</v>
      </c>
    </row>
    <row r="9233" ht="14.25" customHeight="1">
      <c r="B9233" s="4" t="s">
        <v>36</v>
      </c>
      <c r="C9233" s="4">
        <v>1197831.0</v>
      </c>
      <c r="D9233" s="5">
        <v>44335.0</v>
      </c>
      <c r="E9233" s="4" t="s">
        <v>33</v>
      </c>
      <c r="F9233" s="4" t="s">
        <v>110</v>
      </c>
      <c r="G9233" s="4" t="s">
        <v>111</v>
      </c>
      <c r="H9233" s="6" t="s">
        <v>18</v>
      </c>
      <c r="I9233" s="7">
        <v>28.0</v>
      </c>
      <c r="J9233" s="8">
        <v>179.0</v>
      </c>
      <c r="K9233" s="9">
        <v>5012.0</v>
      </c>
      <c r="L9233" s="9">
        <v>2155.1600000000003</v>
      </c>
      <c r="M9233" s="10">
        <v>0.43000000000000005</v>
      </c>
      <c r="N9233" s="4" t="s">
        <v>30</v>
      </c>
      <c r="O9233" s="4" t="s">
        <v>23</v>
      </c>
      <c r="P9233" s="4" t="s">
        <v>21</v>
      </c>
    </row>
    <row r="9234" ht="14.25" customHeight="1">
      <c r="B9234" s="4" t="s">
        <v>36</v>
      </c>
      <c r="C9234" s="4">
        <v>1197831.0</v>
      </c>
      <c r="D9234" s="5">
        <v>44335.0</v>
      </c>
      <c r="E9234" s="4" t="s">
        <v>33</v>
      </c>
      <c r="F9234" s="4" t="s">
        <v>110</v>
      </c>
      <c r="G9234" s="4" t="s">
        <v>111</v>
      </c>
      <c r="H9234" s="6" t="s">
        <v>22</v>
      </c>
      <c r="I9234" s="7">
        <v>29.0</v>
      </c>
      <c r="J9234" s="8">
        <v>93.0</v>
      </c>
      <c r="K9234" s="9">
        <v>2697.0</v>
      </c>
      <c r="L9234" s="9">
        <v>1024.86</v>
      </c>
      <c r="M9234" s="10">
        <v>0.38</v>
      </c>
      <c r="N9234" s="4" t="s">
        <v>30</v>
      </c>
      <c r="O9234" s="4" t="s">
        <v>23</v>
      </c>
      <c r="P9234" s="4" t="s">
        <v>21</v>
      </c>
    </row>
    <row r="9235" ht="14.25" customHeight="1">
      <c r="B9235" s="4" t="s">
        <v>36</v>
      </c>
      <c r="C9235" s="4">
        <v>1197831.0</v>
      </c>
      <c r="D9235" s="5">
        <v>44335.0</v>
      </c>
      <c r="E9235" s="4" t="s">
        <v>33</v>
      </c>
      <c r="F9235" s="4" t="s">
        <v>110</v>
      </c>
      <c r="G9235" s="4" t="s">
        <v>111</v>
      </c>
      <c r="H9235" s="6" t="s">
        <v>25</v>
      </c>
      <c r="I9235" s="7">
        <v>27.0</v>
      </c>
      <c r="J9235" s="8">
        <v>88.0</v>
      </c>
      <c r="K9235" s="9">
        <v>2376.0</v>
      </c>
      <c r="L9235" s="9">
        <v>997.9200000000001</v>
      </c>
      <c r="M9235" s="10">
        <v>0.42000000000000004</v>
      </c>
      <c r="N9235" s="4" t="s">
        <v>30</v>
      </c>
      <c r="O9235" s="4" t="s">
        <v>23</v>
      </c>
      <c r="P9235" s="4" t="s">
        <v>24</v>
      </c>
    </row>
    <row r="9236" ht="14.25" customHeight="1">
      <c r="B9236" s="4" t="s">
        <v>36</v>
      </c>
      <c r="C9236" s="4">
        <v>1197831.0</v>
      </c>
      <c r="D9236" s="5">
        <v>44335.0</v>
      </c>
      <c r="E9236" s="4" t="s">
        <v>33</v>
      </c>
      <c r="F9236" s="4" t="s">
        <v>110</v>
      </c>
      <c r="G9236" s="4" t="s">
        <v>111</v>
      </c>
      <c r="H9236" s="6" t="s">
        <v>26</v>
      </c>
      <c r="I9236" s="7">
        <v>26.0</v>
      </c>
      <c r="J9236" s="8">
        <v>74.0</v>
      </c>
      <c r="K9236" s="9">
        <v>1924.0</v>
      </c>
      <c r="L9236" s="9">
        <v>808.08</v>
      </c>
      <c r="M9236" s="10">
        <v>0.42000000000000004</v>
      </c>
      <c r="N9236" s="4" t="s">
        <v>30</v>
      </c>
      <c r="O9236" s="4" t="s">
        <v>23</v>
      </c>
      <c r="P9236" s="4" t="s">
        <v>24</v>
      </c>
    </row>
    <row r="9237" ht="14.25" customHeight="1">
      <c r="B9237" s="4" t="s">
        <v>36</v>
      </c>
      <c r="C9237" s="4">
        <v>1197831.0</v>
      </c>
      <c r="D9237" s="5">
        <v>44335.0</v>
      </c>
      <c r="E9237" s="4" t="s">
        <v>33</v>
      </c>
      <c r="F9237" s="4" t="s">
        <v>110</v>
      </c>
      <c r="G9237" s="4" t="s">
        <v>111</v>
      </c>
      <c r="H9237" s="6" t="s">
        <v>27</v>
      </c>
      <c r="I9237" s="7">
        <v>33.0</v>
      </c>
      <c r="J9237" s="8">
        <v>80.0</v>
      </c>
      <c r="K9237" s="9">
        <v>2640.0</v>
      </c>
      <c r="L9237" s="9">
        <v>1082.3999999999999</v>
      </c>
      <c r="M9237" s="10">
        <v>0.41</v>
      </c>
      <c r="N9237" s="4" t="s">
        <v>30</v>
      </c>
      <c r="O9237" s="4" t="s">
        <v>20</v>
      </c>
      <c r="P9237" s="4" t="s">
        <v>21</v>
      </c>
    </row>
    <row r="9238" ht="14.25" customHeight="1">
      <c r="B9238" s="4" t="s">
        <v>36</v>
      </c>
      <c r="C9238" s="4">
        <v>1197831.0</v>
      </c>
      <c r="D9238" s="5">
        <v>44335.0</v>
      </c>
      <c r="E9238" s="4" t="s">
        <v>33</v>
      </c>
      <c r="F9238" s="4" t="s">
        <v>110</v>
      </c>
      <c r="G9238" s="4" t="s">
        <v>111</v>
      </c>
      <c r="H9238" s="6" t="s">
        <v>28</v>
      </c>
      <c r="I9238" s="7">
        <v>33.0</v>
      </c>
      <c r="J9238" s="8">
        <v>116.0</v>
      </c>
      <c r="K9238" s="9">
        <v>3828.0</v>
      </c>
      <c r="L9238" s="9">
        <v>1722.6000000000001</v>
      </c>
      <c r="M9238" s="10">
        <v>0.45</v>
      </c>
      <c r="N9238" s="4" t="s">
        <v>30</v>
      </c>
      <c r="O9238" s="4" t="s">
        <v>29</v>
      </c>
      <c r="P9238" s="4" t="s">
        <v>24</v>
      </c>
    </row>
    <row r="9239" ht="14.25" customHeight="1">
      <c r="B9239" s="4" t="s">
        <v>36</v>
      </c>
      <c r="C9239" s="4">
        <v>1197831.0</v>
      </c>
      <c r="D9239" s="5">
        <v>44368.0</v>
      </c>
      <c r="E9239" s="4" t="s">
        <v>33</v>
      </c>
      <c r="F9239" s="4" t="s">
        <v>110</v>
      </c>
      <c r="G9239" s="4" t="s">
        <v>111</v>
      </c>
      <c r="H9239" s="6" t="s">
        <v>18</v>
      </c>
      <c r="I9239" s="7">
        <v>32.0</v>
      </c>
      <c r="J9239" s="8">
        <v>192.0</v>
      </c>
      <c r="K9239" s="9">
        <v>6144.0</v>
      </c>
      <c r="L9239" s="9">
        <v>2826.2400000000002</v>
      </c>
      <c r="M9239" s="10">
        <v>0.46</v>
      </c>
      <c r="N9239" s="4" t="s">
        <v>30</v>
      </c>
      <c r="O9239" s="4" t="s">
        <v>20</v>
      </c>
      <c r="P9239" s="4" t="s">
        <v>21</v>
      </c>
    </row>
    <row r="9240" ht="14.25" customHeight="1">
      <c r="B9240" s="4" t="s">
        <v>36</v>
      </c>
      <c r="C9240" s="4">
        <v>1197831.0</v>
      </c>
      <c r="D9240" s="5">
        <v>44368.0</v>
      </c>
      <c r="E9240" s="4" t="s">
        <v>33</v>
      </c>
      <c r="F9240" s="4" t="s">
        <v>110</v>
      </c>
      <c r="G9240" s="4" t="s">
        <v>111</v>
      </c>
      <c r="H9240" s="6" t="s">
        <v>22</v>
      </c>
      <c r="I9240" s="7">
        <v>25.0</v>
      </c>
      <c r="J9240" s="8">
        <v>123.0</v>
      </c>
      <c r="K9240" s="9">
        <v>3075.0</v>
      </c>
      <c r="L9240" s="9">
        <v>1199.2499999999998</v>
      </c>
      <c r="M9240" s="10">
        <v>0.38999999999999996</v>
      </c>
      <c r="N9240" s="4" t="s">
        <v>30</v>
      </c>
      <c r="O9240" s="4" t="s">
        <v>20</v>
      </c>
      <c r="P9240" s="4" t="s">
        <v>21</v>
      </c>
    </row>
    <row r="9241" ht="14.25" customHeight="1">
      <c r="B9241" s="4" t="s">
        <v>36</v>
      </c>
      <c r="C9241" s="4">
        <v>1197831.0</v>
      </c>
      <c r="D9241" s="5">
        <v>44368.0</v>
      </c>
      <c r="E9241" s="4" t="s">
        <v>33</v>
      </c>
      <c r="F9241" s="4" t="s">
        <v>110</v>
      </c>
      <c r="G9241" s="4" t="s">
        <v>111</v>
      </c>
      <c r="H9241" s="6" t="s">
        <v>25</v>
      </c>
      <c r="I9241" s="7">
        <v>27.0</v>
      </c>
      <c r="J9241" s="8">
        <v>107.0</v>
      </c>
      <c r="K9241" s="9">
        <v>2889.0</v>
      </c>
      <c r="L9241" s="9">
        <v>1242.2700000000002</v>
      </c>
      <c r="M9241" s="10">
        <v>0.43000000000000005</v>
      </c>
      <c r="N9241" s="4" t="s">
        <v>30</v>
      </c>
      <c r="O9241" s="4" t="s">
        <v>23</v>
      </c>
      <c r="P9241" s="4" t="s">
        <v>21</v>
      </c>
    </row>
    <row r="9242" ht="14.25" customHeight="1">
      <c r="B9242" s="4" t="s">
        <v>36</v>
      </c>
      <c r="C9242" s="4">
        <v>1197831.0</v>
      </c>
      <c r="D9242" s="5">
        <v>44368.0</v>
      </c>
      <c r="E9242" s="4" t="s">
        <v>33</v>
      </c>
      <c r="F9242" s="4" t="s">
        <v>110</v>
      </c>
      <c r="G9242" s="4" t="s">
        <v>111</v>
      </c>
      <c r="H9242" s="6" t="s">
        <v>26</v>
      </c>
      <c r="I9242" s="7">
        <v>29.0</v>
      </c>
      <c r="J9242" s="8">
        <v>102.0</v>
      </c>
      <c r="K9242" s="9">
        <v>2958.0</v>
      </c>
      <c r="L9242" s="9">
        <v>1331.1000000000001</v>
      </c>
      <c r="M9242" s="10">
        <v>0.45</v>
      </c>
      <c r="N9242" s="4" t="s">
        <v>30</v>
      </c>
      <c r="O9242" s="4" t="s">
        <v>23</v>
      </c>
      <c r="P9242" s="4" t="s">
        <v>24</v>
      </c>
    </row>
    <row r="9243" ht="14.25" customHeight="1">
      <c r="B9243" s="4" t="s">
        <v>36</v>
      </c>
      <c r="C9243" s="4">
        <v>1197831.0</v>
      </c>
      <c r="D9243" s="5">
        <v>44368.0</v>
      </c>
      <c r="E9243" s="4" t="s">
        <v>33</v>
      </c>
      <c r="F9243" s="4" t="s">
        <v>110</v>
      </c>
      <c r="G9243" s="4" t="s">
        <v>111</v>
      </c>
      <c r="H9243" s="6" t="s">
        <v>27</v>
      </c>
      <c r="I9243" s="7">
        <v>41.0</v>
      </c>
      <c r="J9243" s="8">
        <v>105.0</v>
      </c>
      <c r="K9243" s="9">
        <v>4305.0</v>
      </c>
      <c r="L9243" s="9">
        <v>1635.9</v>
      </c>
      <c r="M9243" s="10">
        <v>0.38</v>
      </c>
      <c r="N9243" s="4" t="s">
        <v>30</v>
      </c>
      <c r="O9243" s="4" t="s">
        <v>20</v>
      </c>
      <c r="P9243" s="4" t="s">
        <v>24</v>
      </c>
    </row>
    <row r="9244" ht="14.25" customHeight="1">
      <c r="B9244" s="4" t="s">
        <v>36</v>
      </c>
      <c r="C9244" s="4">
        <v>1197831.0</v>
      </c>
      <c r="D9244" s="5">
        <v>44368.0</v>
      </c>
      <c r="E9244" s="4" t="s">
        <v>33</v>
      </c>
      <c r="F9244" s="4" t="s">
        <v>110</v>
      </c>
      <c r="G9244" s="4" t="s">
        <v>111</v>
      </c>
      <c r="H9244" s="6" t="s">
        <v>28</v>
      </c>
      <c r="I9244" s="7">
        <v>40.0</v>
      </c>
      <c r="J9244" s="8">
        <v>143.0</v>
      </c>
      <c r="K9244" s="9">
        <v>5720.0</v>
      </c>
      <c r="L9244" s="9">
        <v>2402.4</v>
      </c>
      <c r="M9244" s="10">
        <v>0.42000000000000004</v>
      </c>
      <c r="N9244" s="4" t="s">
        <v>30</v>
      </c>
      <c r="O9244" s="4" t="s">
        <v>20</v>
      </c>
      <c r="P9244" s="4" t="s">
        <v>24</v>
      </c>
    </row>
    <row r="9245" ht="14.25" customHeight="1">
      <c r="B9245" s="4" t="s">
        <v>36</v>
      </c>
      <c r="C9245" s="4">
        <v>1197831.0</v>
      </c>
      <c r="D9245" s="5">
        <v>44396.0</v>
      </c>
      <c r="E9245" s="4" t="s">
        <v>33</v>
      </c>
      <c r="F9245" s="4" t="s">
        <v>110</v>
      </c>
      <c r="G9245" s="4" t="s">
        <v>111</v>
      </c>
      <c r="H9245" s="6" t="s">
        <v>18</v>
      </c>
      <c r="I9245" s="7">
        <v>43.0</v>
      </c>
      <c r="J9245" s="8">
        <v>238.0</v>
      </c>
      <c r="K9245" s="9">
        <v>10234.0</v>
      </c>
      <c r="L9245" s="9">
        <v>4298.280000000001</v>
      </c>
      <c r="M9245" s="10">
        <v>0.42000000000000004</v>
      </c>
      <c r="N9245" s="4" t="s">
        <v>30</v>
      </c>
      <c r="O9245" s="4" t="s">
        <v>20</v>
      </c>
      <c r="P9245" s="4" t="s">
        <v>24</v>
      </c>
    </row>
    <row r="9246" ht="14.25" customHeight="1">
      <c r="B9246" s="4" t="s">
        <v>36</v>
      </c>
      <c r="C9246" s="4">
        <v>1197831.0</v>
      </c>
      <c r="D9246" s="5">
        <v>44396.0</v>
      </c>
      <c r="E9246" s="4" t="s">
        <v>33</v>
      </c>
      <c r="F9246" s="4" t="s">
        <v>110</v>
      </c>
      <c r="G9246" s="4" t="s">
        <v>111</v>
      </c>
      <c r="H9246" s="6" t="s">
        <v>22</v>
      </c>
      <c r="I9246" s="7">
        <v>35.0</v>
      </c>
      <c r="J9246" s="8">
        <v>135.0</v>
      </c>
      <c r="K9246" s="9">
        <v>4725.0</v>
      </c>
      <c r="L9246" s="9">
        <v>1795.5</v>
      </c>
      <c r="M9246" s="10">
        <v>0.38</v>
      </c>
      <c r="N9246" s="4" t="s">
        <v>30</v>
      </c>
      <c r="O9246" s="4" t="s">
        <v>23</v>
      </c>
      <c r="P9246" s="4" t="s">
        <v>21</v>
      </c>
    </row>
    <row r="9247" ht="14.25" customHeight="1">
      <c r="B9247" s="4" t="s">
        <v>36</v>
      </c>
      <c r="C9247" s="4">
        <v>1197831.0</v>
      </c>
      <c r="D9247" s="5">
        <v>44396.0</v>
      </c>
      <c r="E9247" s="4" t="s">
        <v>33</v>
      </c>
      <c r="F9247" s="4" t="s">
        <v>110</v>
      </c>
      <c r="G9247" s="4" t="s">
        <v>111</v>
      </c>
      <c r="H9247" s="6" t="s">
        <v>25</v>
      </c>
      <c r="I9247" s="7">
        <v>33.0</v>
      </c>
      <c r="J9247" s="8">
        <v>131.0</v>
      </c>
      <c r="K9247" s="9">
        <v>4323.0</v>
      </c>
      <c r="L9247" s="9">
        <v>1858.89</v>
      </c>
      <c r="M9247" s="10">
        <v>0.43000000000000005</v>
      </c>
      <c r="N9247" s="4" t="s">
        <v>30</v>
      </c>
      <c r="O9247" s="4" t="s">
        <v>29</v>
      </c>
      <c r="P9247" s="4" t="s">
        <v>21</v>
      </c>
    </row>
    <row r="9248" ht="14.25" customHeight="1">
      <c r="B9248" s="4" t="s">
        <v>36</v>
      </c>
      <c r="C9248" s="4">
        <v>1197831.0</v>
      </c>
      <c r="D9248" s="5">
        <v>44396.0</v>
      </c>
      <c r="E9248" s="4" t="s">
        <v>33</v>
      </c>
      <c r="F9248" s="4" t="s">
        <v>110</v>
      </c>
      <c r="G9248" s="4" t="s">
        <v>111</v>
      </c>
      <c r="H9248" s="6" t="s">
        <v>26</v>
      </c>
      <c r="I9248" s="7">
        <v>36.0</v>
      </c>
      <c r="J9248" s="8">
        <v>107.0</v>
      </c>
      <c r="K9248" s="9">
        <v>3852.0</v>
      </c>
      <c r="L9248" s="9">
        <v>1771.92</v>
      </c>
      <c r="M9248" s="10">
        <v>0.46</v>
      </c>
      <c r="N9248" s="4" t="s">
        <v>30</v>
      </c>
      <c r="O9248" s="4" t="s">
        <v>20</v>
      </c>
      <c r="P9248" s="4" t="s">
        <v>21</v>
      </c>
    </row>
    <row r="9249" ht="14.25" customHeight="1">
      <c r="B9249" s="4" t="s">
        <v>36</v>
      </c>
      <c r="C9249" s="4">
        <v>1197831.0</v>
      </c>
      <c r="D9249" s="5">
        <v>44396.0</v>
      </c>
      <c r="E9249" s="4" t="s">
        <v>33</v>
      </c>
      <c r="F9249" s="4" t="s">
        <v>110</v>
      </c>
      <c r="G9249" s="4" t="s">
        <v>111</v>
      </c>
      <c r="H9249" s="6" t="s">
        <v>27</v>
      </c>
      <c r="I9249" s="7">
        <v>43.0</v>
      </c>
      <c r="J9249" s="8">
        <v>116.0</v>
      </c>
      <c r="K9249" s="9">
        <v>4988.0</v>
      </c>
      <c r="L9249" s="9">
        <v>2045.08</v>
      </c>
      <c r="M9249" s="10">
        <v>0.41</v>
      </c>
      <c r="N9249" s="4" t="s">
        <v>30</v>
      </c>
      <c r="O9249" s="4" t="s">
        <v>20</v>
      </c>
      <c r="P9249" s="4" t="s">
        <v>24</v>
      </c>
    </row>
    <row r="9250" ht="14.25" customHeight="1">
      <c r="B9250" s="4" t="s">
        <v>36</v>
      </c>
      <c r="C9250" s="4">
        <v>1197831.0</v>
      </c>
      <c r="D9250" s="5">
        <v>44396.0</v>
      </c>
      <c r="E9250" s="4" t="s">
        <v>33</v>
      </c>
      <c r="F9250" s="4" t="s">
        <v>110</v>
      </c>
      <c r="G9250" s="4" t="s">
        <v>111</v>
      </c>
      <c r="H9250" s="6" t="s">
        <v>28</v>
      </c>
      <c r="I9250" s="7">
        <v>45.0</v>
      </c>
      <c r="J9250" s="8">
        <v>163.0</v>
      </c>
      <c r="K9250" s="9">
        <v>7335.0</v>
      </c>
      <c r="L9250" s="9">
        <v>3447.4500000000003</v>
      </c>
      <c r="M9250" s="10">
        <v>0.47000000000000003</v>
      </c>
      <c r="N9250" s="4" t="s">
        <v>30</v>
      </c>
      <c r="O9250" s="4" t="s">
        <v>23</v>
      </c>
      <c r="P9250" s="4" t="s">
        <v>24</v>
      </c>
    </row>
    <row r="9251" ht="14.25" customHeight="1">
      <c r="B9251" s="4" t="s">
        <v>36</v>
      </c>
      <c r="C9251" s="4">
        <v>1197831.0</v>
      </c>
      <c r="D9251" s="5">
        <v>44428.0</v>
      </c>
      <c r="E9251" s="4" t="s">
        <v>33</v>
      </c>
      <c r="F9251" s="4" t="s">
        <v>110</v>
      </c>
      <c r="G9251" s="4" t="s">
        <v>111</v>
      </c>
      <c r="H9251" s="6" t="s">
        <v>18</v>
      </c>
      <c r="I9251" s="7">
        <v>41.0</v>
      </c>
      <c r="J9251" s="8">
        <v>230.0</v>
      </c>
      <c r="K9251" s="9">
        <v>9430.0</v>
      </c>
      <c r="L9251" s="9">
        <v>3960.6000000000004</v>
      </c>
      <c r="M9251" s="10">
        <v>0.42000000000000004</v>
      </c>
      <c r="N9251" s="4" t="s">
        <v>30</v>
      </c>
      <c r="O9251" s="4" t="s">
        <v>23</v>
      </c>
      <c r="P9251" s="4" t="s">
        <v>24</v>
      </c>
    </row>
    <row r="9252" ht="14.25" customHeight="1">
      <c r="B9252" s="4" t="s">
        <v>36</v>
      </c>
      <c r="C9252" s="4">
        <v>1197831.0</v>
      </c>
      <c r="D9252" s="5">
        <v>44428.0</v>
      </c>
      <c r="E9252" s="4" t="s">
        <v>33</v>
      </c>
      <c r="F9252" s="4" t="s">
        <v>110</v>
      </c>
      <c r="G9252" s="4" t="s">
        <v>111</v>
      </c>
      <c r="H9252" s="6" t="s">
        <v>22</v>
      </c>
      <c r="I9252" s="7">
        <v>37.0</v>
      </c>
      <c r="J9252" s="8">
        <v>140.0</v>
      </c>
      <c r="K9252" s="9">
        <v>5180.0</v>
      </c>
      <c r="L9252" s="9">
        <v>2175.6</v>
      </c>
      <c r="M9252" s="10">
        <v>0.42</v>
      </c>
      <c r="N9252" s="4" t="s">
        <v>30</v>
      </c>
      <c r="O9252" s="4" t="s">
        <v>20</v>
      </c>
      <c r="P9252" s="4" t="s">
        <v>21</v>
      </c>
    </row>
    <row r="9253" ht="14.25" customHeight="1">
      <c r="B9253" s="4" t="s">
        <v>36</v>
      </c>
      <c r="C9253" s="4">
        <v>1197831.0</v>
      </c>
      <c r="D9253" s="5">
        <v>44428.0</v>
      </c>
      <c r="E9253" s="4" t="s">
        <v>33</v>
      </c>
      <c r="F9253" s="4" t="s">
        <v>110</v>
      </c>
      <c r="G9253" s="4" t="s">
        <v>111</v>
      </c>
      <c r="H9253" s="6" t="s">
        <v>25</v>
      </c>
      <c r="I9253" s="7">
        <v>38.0</v>
      </c>
      <c r="J9253" s="8">
        <v>113.0</v>
      </c>
      <c r="K9253" s="9">
        <v>4294.0</v>
      </c>
      <c r="L9253" s="9">
        <v>2018.18</v>
      </c>
      <c r="M9253" s="10">
        <v>0.47000000000000003</v>
      </c>
      <c r="N9253" s="4" t="s">
        <v>30</v>
      </c>
      <c r="O9253" s="4" t="s">
        <v>23</v>
      </c>
      <c r="P9253" s="4" t="s">
        <v>24</v>
      </c>
    </row>
    <row r="9254" ht="14.25" customHeight="1">
      <c r="B9254" s="4" t="s">
        <v>36</v>
      </c>
      <c r="C9254" s="4">
        <v>1197831.0</v>
      </c>
      <c r="D9254" s="5">
        <v>44428.0</v>
      </c>
      <c r="E9254" s="4" t="s">
        <v>33</v>
      </c>
      <c r="F9254" s="4" t="s">
        <v>110</v>
      </c>
      <c r="G9254" s="4" t="s">
        <v>111</v>
      </c>
      <c r="H9254" s="6" t="s">
        <v>26</v>
      </c>
      <c r="I9254" s="7">
        <v>32.0</v>
      </c>
      <c r="J9254" s="8">
        <v>111.0</v>
      </c>
      <c r="K9254" s="9">
        <v>3552.0</v>
      </c>
      <c r="L9254" s="9">
        <v>1491.8400000000001</v>
      </c>
      <c r="M9254" s="10">
        <v>0.42000000000000004</v>
      </c>
      <c r="N9254" s="4" t="s">
        <v>30</v>
      </c>
      <c r="O9254" s="4" t="s">
        <v>20</v>
      </c>
      <c r="P9254" s="4" t="s">
        <v>24</v>
      </c>
    </row>
    <row r="9255" ht="14.25" customHeight="1">
      <c r="B9255" s="4" t="s">
        <v>36</v>
      </c>
      <c r="C9255" s="4">
        <v>1197831.0</v>
      </c>
      <c r="D9255" s="5">
        <v>44428.0</v>
      </c>
      <c r="E9255" s="4" t="s">
        <v>33</v>
      </c>
      <c r="F9255" s="4" t="s">
        <v>110</v>
      </c>
      <c r="G9255" s="4" t="s">
        <v>111</v>
      </c>
      <c r="H9255" s="6" t="s">
        <v>27</v>
      </c>
      <c r="I9255" s="7">
        <v>40.0</v>
      </c>
      <c r="J9255" s="8">
        <v>105.0</v>
      </c>
      <c r="K9255" s="9">
        <v>4200.0</v>
      </c>
      <c r="L9255" s="9">
        <v>1554.0</v>
      </c>
      <c r="M9255" s="10">
        <v>0.37</v>
      </c>
      <c r="N9255" s="4" t="s">
        <v>30</v>
      </c>
      <c r="O9255" s="4" t="s">
        <v>23</v>
      </c>
      <c r="P9255" s="4" t="s">
        <v>24</v>
      </c>
    </row>
    <row r="9256" ht="14.25" customHeight="1">
      <c r="B9256" s="4" t="s">
        <v>36</v>
      </c>
      <c r="C9256" s="4">
        <v>1197831.0</v>
      </c>
      <c r="D9256" s="5">
        <v>44428.0</v>
      </c>
      <c r="E9256" s="4" t="s">
        <v>33</v>
      </c>
      <c r="F9256" s="4" t="s">
        <v>110</v>
      </c>
      <c r="G9256" s="4" t="s">
        <v>111</v>
      </c>
      <c r="H9256" s="6" t="s">
        <v>28</v>
      </c>
      <c r="I9256" s="7">
        <v>40.0</v>
      </c>
      <c r="J9256" s="8">
        <v>166.0</v>
      </c>
      <c r="K9256" s="9">
        <v>6640.0</v>
      </c>
      <c r="L9256" s="9">
        <v>3120.8</v>
      </c>
      <c r="M9256" s="10">
        <v>0.47000000000000003</v>
      </c>
      <c r="N9256" s="4" t="s">
        <v>30</v>
      </c>
      <c r="O9256" s="4" t="s">
        <v>23</v>
      </c>
      <c r="P9256" s="4" t="s">
        <v>24</v>
      </c>
    </row>
    <row r="9257" ht="14.25" customHeight="1">
      <c r="B9257" s="4" t="s">
        <v>36</v>
      </c>
      <c r="C9257" s="4">
        <v>1197831.0</v>
      </c>
      <c r="D9257" s="5">
        <v>44458.0</v>
      </c>
      <c r="E9257" s="4" t="s">
        <v>33</v>
      </c>
      <c r="F9257" s="4" t="s">
        <v>110</v>
      </c>
      <c r="G9257" s="4" t="s">
        <v>111</v>
      </c>
      <c r="H9257" s="6" t="s">
        <v>18</v>
      </c>
      <c r="I9257" s="7">
        <v>35.0</v>
      </c>
      <c r="J9257" s="8">
        <v>196.0</v>
      </c>
      <c r="K9257" s="9">
        <v>6860.0</v>
      </c>
      <c r="L9257" s="9">
        <v>3155.6000000000004</v>
      </c>
      <c r="M9257" s="10">
        <v>0.46</v>
      </c>
      <c r="N9257" s="4" t="s">
        <v>30</v>
      </c>
      <c r="O9257" s="4" t="s">
        <v>20</v>
      </c>
      <c r="P9257" s="4" t="s">
        <v>21</v>
      </c>
    </row>
    <row r="9258" ht="14.25" customHeight="1">
      <c r="B9258" s="4" t="s">
        <v>36</v>
      </c>
      <c r="C9258" s="4">
        <v>1197831.0</v>
      </c>
      <c r="D9258" s="5">
        <v>44458.0</v>
      </c>
      <c r="E9258" s="4" t="s">
        <v>33</v>
      </c>
      <c r="F9258" s="4" t="s">
        <v>110</v>
      </c>
      <c r="G9258" s="4" t="s">
        <v>111</v>
      </c>
      <c r="H9258" s="6" t="s">
        <v>22</v>
      </c>
      <c r="I9258" s="7">
        <v>28.0</v>
      </c>
      <c r="J9258" s="8">
        <v>128.0</v>
      </c>
      <c r="K9258" s="9">
        <v>3584.0</v>
      </c>
      <c r="L9258" s="9">
        <v>1469.4399999999998</v>
      </c>
      <c r="M9258" s="10">
        <v>0.41</v>
      </c>
      <c r="N9258" s="4" t="s">
        <v>30</v>
      </c>
      <c r="O9258" s="4" t="s">
        <v>29</v>
      </c>
      <c r="P9258" s="4" t="s">
        <v>21</v>
      </c>
    </row>
    <row r="9259" ht="14.25" customHeight="1">
      <c r="B9259" s="4" t="s">
        <v>36</v>
      </c>
      <c r="C9259" s="4">
        <v>1197831.0</v>
      </c>
      <c r="D9259" s="5">
        <v>44458.0</v>
      </c>
      <c r="E9259" s="4" t="s">
        <v>33</v>
      </c>
      <c r="F9259" s="4" t="s">
        <v>110</v>
      </c>
      <c r="G9259" s="4" t="s">
        <v>111</v>
      </c>
      <c r="H9259" s="6" t="s">
        <v>25</v>
      </c>
      <c r="I9259" s="7">
        <v>12.0</v>
      </c>
      <c r="J9259" s="8">
        <v>91.0</v>
      </c>
      <c r="K9259" s="9">
        <v>1092.0</v>
      </c>
      <c r="L9259" s="9">
        <v>458.64000000000004</v>
      </c>
      <c r="M9259" s="10">
        <v>0.42000000000000004</v>
      </c>
      <c r="N9259" s="4" t="s">
        <v>30</v>
      </c>
      <c r="O9259" s="4" t="s">
        <v>20</v>
      </c>
      <c r="P9259" s="4" t="s">
        <v>24</v>
      </c>
    </row>
    <row r="9260" ht="14.25" customHeight="1">
      <c r="B9260" s="4" t="s">
        <v>36</v>
      </c>
      <c r="C9260" s="4">
        <v>1197831.0</v>
      </c>
      <c r="D9260" s="5">
        <v>44458.0</v>
      </c>
      <c r="E9260" s="4" t="s">
        <v>33</v>
      </c>
      <c r="F9260" s="4" t="s">
        <v>110</v>
      </c>
      <c r="G9260" s="4" t="s">
        <v>111</v>
      </c>
      <c r="H9260" s="6" t="s">
        <v>26</v>
      </c>
      <c r="I9260" s="7">
        <v>12.0</v>
      </c>
      <c r="J9260" s="8">
        <v>83.0</v>
      </c>
      <c r="K9260" s="9">
        <v>996.0</v>
      </c>
      <c r="L9260" s="9">
        <v>418.32000000000005</v>
      </c>
      <c r="M9260" s="10">
        <v>0.42000000000000004</v>
      </c>
      <c r="N9260" s="4" t="s">
        <v>30</v>
      </c>
      <c r="O9260" s="4" t="s">
        <v>29</v>
      </c>
      <c r="P9260" s="4" t="s">
        <v>24</v>
      </c>
    </row>
    <row r="9261" ht="14.25" customHeight="1">
      <c r="B9261" s="4" t="s">
        <v>36</v>
      </c>
      <c r="C9261" s="4">
        <v>1197831.0</v>
      </c>
      <c r="D9261" s="5">
        <v>44458.0</v>
      </c>
      <c r="E9261" s="4" t="s">
        <v>33</v>
      </c>
      <c r="F9261" s="4" t="s">
        <v>110</v>
      </c>
      <c r="G9261" s="4" t="s">
        <v>111</v>
      </c>
      <c r="H9261" s="6" t="s">
        <v>27</v>
      </c>
      <c r="I9261" s="7">
        <v>20.0</v>
      </c>
      <c r="J9261" s="8">
        <v>78.0</v>
      </c>
      <c r="K9261" s="9">
        <v>1560.0</v>
      </c>
      <c r="L9261" s="9">
        <v>592.8</v>
      </c>
      <c r="M9261" s="10">
        <v>0.38</v>
      </c>
      <c r="N9261" s="4" t="s">
        <v>30</v>
      </c>
      <c r="O9261" s="4" t="s">
        <v>29</v>
      </c>
      <c r="P9261" s="4" t="s">
        <v>21</v>
      </c>
    </row>
    <row r="9262" ht="14.25" customHeight="1">
      <c r="B9262" s="4" t="s">
        <v>36</v>
      </c>
      <c r="C9262" s="4">
        <v>1197831.0</v>
      </c>
      <c r="D9262" s="5">
        <v>44458.0</v>
      </c>
      <c r="E9262" s="4" t="s">
        <v>33</v>
      </c>
      <c r="F9262" s="4" t="s">
        <v>110</v>
      </c>
      <c r="G9262" s="4" t="s">
        <v>111</v>
      </c>
      <c r="H9262" s="6" t="s">
        <v>28</v>
      </c>
      <c r="I9262" s="7">
        <v>23.0</v>
      </c>
      <c r="J9262" s="8">
        <v>119.0</v>
      </c>
      <c r="K9262" s="9">
        <v>2737.0</v>
      </c>
      <c r="L9262" s="9">
        <v>1286.39</v>
      </c>
      <c r="M9262" s="10">
        <v>0.47000000000000003</v>
      </c>
      <c r="N9262" s="4" t="s">
        <v>30</v>
      </c>
      <c r="O9262" s="4" t="s">
        <v>29</v>
      </c>
      <c r="P9262" s="4" t="s">
        <v>24</v>
      </c>
    </row>
    <row r="9263" ht="14.25" customHeight="1">
      <c r="B9263" s="4" t="s">
        <v>36</v>
      </c>
      <c r="C9263" s="4">
        <v>1197831.0</v>
      </c>
      <c r="D9263" s="5">
        <v>44490.0</v>
      </c>
      <c r="E9263" s="4" t="s">
        <v>33</v>
      </c>
      <c r="F9263" s="4" t="s">
        <v>110</v>
      </c>
      <c r="G9263" s="4" t="s">
        <v>111</v>
      </c>
      <c r="H9263" s="6" t="s">
        <v>18</v>
      </c>
      <c r="I9263" s="7">
        <v>20.0</v>
      </c>
      <c r="J9263" s="8">
        <v>173.0</v>
      </c>
      <c r="K9263" s="9">
        <v>3460.0</v>
      </c>
      <c r="L9263" s="9">
        <v>1626.2</v>
      </c>
      <c r="M9263" s="10">
        <v>0.47000000000000003</v>
      </c>
      <c r="N9263" s="4" t="s">
        <v>30</v>
      </c>
      <c r="O9263" s="4" t="s">
        <v>23</v>
      </c>
      <c r="P9263" s="4" t="s">
        <v>21</v>
      </c>
    </row>
    <row r="9264" ht="14.25" customHeight="1">
      <c r="B9264" s="4" t="s">
        <v>36</v>
      </c>
      <c r="C9264" s="4">
        <v>1197831.0</v>
      </c>
      <c r="D9264" s="5">
        <v>44490.0</v>
      </c>
      <c r="E9264" s="4" t="s">
        <v>33</v>
      </c>
      <c r="F9264" s="4" t="s">
        <v>110</v>
      </c>
      <c r="G9264" s="4" t="s">
        <v>111</v>
      </c>
      <c r="H9264" s="6" t="s">
        <v>22</v>
      </c>
      <c r="I9264" s="7">
        <v>14.0</v>
      </c>
      <c r="J9264" s="8">
        <v>112.0</v>
      </c>
      <c r="K9264" s="9">
        <v>1568.0</v>
      </c>
      <c r="L9264" s="9">
        <v>658.56</v>
      </c>
      <c r="M9264" s="10">
        <v>0.42</v>
      </c>
      <c r="N9264" s="4" t="s">
        <v>30</v>
      </c>
      <c r="O9264" s="4" t="s">
        <v>20</v>
      </c>
      <c r="P9264" s="4" t="s">
        <v>21</v>
      </c>
    </row>
    <row r="9265" ht="14.25" customHeight="1">
      <c r="B9265" s="4" t="s">
        <v>36</v>
      </c>
      <c r="C9265" s="4">
        <v>1197831.0</v>
      </c>
      <c r="D9265" s="5">
        <v>44490.0</v>
      </c>
      <c r="E9265" s="4" t="s">
        <v>33</v>
      </c>
      <c r="F9265" s="4" t="s">
        <v>110</v>
      </c>
      <c r="G9265" s="4" t="s">
        <v>111</v>
      </c>
      <c r="H9265" s="6" t="s">
        <v>25</v>
      </c>
      <c r="I9265" s="7">
        <v>14.0</v>
      </c>
      <c r="J9265" s="8">
        <v>74.0</v>
      </c>
      <c r="K9265" s="9">
        <v>1036.0</v>
      </c>
      <c r="L9265" s="9">
        <v>435.12000000000006</v>
      </c>
      <c r="M9265" s="10">
        <v>0.42000000000000004</v>
      </c>
      <c r="N9265" s="4" t="s">
        <v>30</v>
      </c>
      <c r="O9265" s="4" t="s">
        <v>23</v>
      </c>
      <c r="P9265" s="4" t="s">
        <v>24</v>
      </c>
    </row>
    <row r="9266" ht="14.25" customHeight="1">
      <c r="B9266" s="4" t="s">
        <v>36</v>
      </c>
      <c r="C9266" s="4">
        <v>1197831.0</v>
      </c>
      <c r="D9266" s="5">
        <v>44490.0</v>
      </c>
      <c r="E9266" s="4" t="s">
        <v>33</v>
      </c>
      <c r="F9266" s="4" t="s">
        <v>110</v>
      </c>
      <c r="G9266" s="4" t="s">
        <v>111</v>
      </c>
      <c r="H9266" s="6" t="s">
        <v>26</v>
      </c>
      <c r="I9266" s="7">
        <v>15.0</v>
      </c>
      <c r="J9266" s="8">
        <v>62.0</v>
      </c>
      <c r="K9266" s="9">
        <v>930.0</v>
      </c>
      <c r="L9266" s="9">
        <v>390.6</v>
      </c>
      <c r="M9266" s="10">
        <v>0.42000000000000004</v>
      </c>
      <c r="N9266" s="4" t="s">
        <v>30</v>
      </c>
      <c r="O9266" s="4" t="s">
        <v>20</v>
      </c>
      <c r="P9266" s="4" t="s">
        <v>24</v>
      </c>
    </row>
    <row r="9267" ht="14.25" customHeight="1">
      <c r="B9267" s="4" t="s">
        <v>36</v>
      </c>
      <c r="C9267" s="4">
        <v>1197831.0</v>
      </c>
      <c r="D9267" s="5">
        <v>44490.0</v>
      </c>
      <c r="E9267" s="4" t="s">
        <v>33</v>
      </c>
      <c r="F9267" s="4" t="s">
        <v>110</v>
      </c>
      <c r="G9267" s="4" t="s">
        <v>111</v>
      </c>
      <c r="H9267" s="6" t="s">
        <v>27</v>
      </c>
      <c r="I9267" s="7">
        <v>22.0</v>
      </c>
      <c r="J9267" s="8">
        <v>68.0</v>
      </c>
      <c r="K9267" s="9">
        <v>1496.0</v>
      </c>
      <c r="L9267" s="9">
        <v>568.48</v>
      </c>
      <c r="M9267" s="10">
        <v>0.38</v>
      </c>
      <c r="N9267" s="4" t="s">
        <v>30</v>
      </c>
      <c r="O9267" s="4" t="s">
        <v>23</v>
      </c>
      <c r="P9267" s="4" t="s">
        <v>24</v>
      </c>
    </row>
    <row r="9268" ht="14.25" customHeight="1">
      <c r="B9268" s="4" t="s">
        <v>40</v>
      </c>
      <c r="C9268" s="4">
        <v>1197831.0</v>
      </c>
      <c r="D9268" s="5">
        <v>44490.0</v>
      </c>
      <c r="E9268" s="4" t="s">
        <v>33</v>
      </c>
      <c r="F9268" s="4" t="s">
        <v>110</v>
      </c>
      <c r="G9268" s="4" t="s">
        <v>111</v>
      </c>
      <c r="H9268" s="6" t="s">
        <v>28</v>
      </c>
      <c r="I9268" s="7">
        <v>22.0</v>
      </c>
      <c r="J9268" s="8">
        <v>101.0</v>
      </c>
      <c r="K9268" s="9">
        <v>2222.0</v>
      </c>
      <c r="L9268" s="9">
        <v>1044.3400000000001</v>
      </c>
      <c r="M9268" s="10">
        <v>0.47000000000000003</v>
      </c>
      <c r="N9268" s="4" t="s">
        <v>30</v>
      </c>
      <c r="O9268" s="4" t="s">
        <v>20</v>
      </c>
      <c r="P9268" s="4" t="s">
        <v>24</v>
      </c>
    </row>
    <row r="9269" ht="14.25" customHeight="1">
      <c r="B9269" s="4" t="s">
        <v>40</v>
      </c>
      <c r="C9269" s="4">
        <v>1197831.0</v>
      </c>
      <c r="D9269" s="5">
        <v>44520.0</v>
      </c>
      <c r="E9269" s="4" t="s">
        <v>33</v>
      </c>
      <c r="F9269" s="4" t="s">
        <v>110</v>
      </c>
      <c r="G9269" s="4" t="s">
        <v>111</v>
      </c>
      <c r="H9269" s="6" t="s">
        <v>18</v>
      </c>
      <c r="I9269" s="7">
        <v>16.0</v>
      </c>
      <c r="J9269" s="8">
        <v>166.0</v>
      </c>
      <c r="K9269" s="9">
        <v>2656.0</v>
      </c>
      <c r="L9269" s="9">
        <v>1168.64</v>
      </c>
      <c r="M9269" s="10">
        <v>0.44</v>
      </c>
      <c r="N9269" s="4" t="s">
        <v>30</v>
      </c>
      <c r="O9269" s="4" t="s">
        <v>29</v>
      </c>
      <c r="P9269" s="4" t="s">
        <v>24</v>
      </c>
    </row>
    <row r="9270" ht="14.25" customHeight="1">
      <c r="B9270" s="4" t="s">
        <v>40</v>
      </c>
      <c r="C9270" s="4">
        <v>1197831.0</v>
      </c>
      <c r="D9270" s="5">
        <v>44520.0</v>
      </c>
      <c r="E9270" s="4" t="s">
        <v>33</v>
      </c>
      <c r="F9270" s="4" t="s">
        <v>110</v>
      </c>
      <c r="G9270" s="4" t="s">
        <v>111</v>
      </c>
      <c r="H9270" s="6" t="s">
        <v>22</v>
      </c>
      <c r="I9270" s="7">
        <v>11.0</v>
      </c>
      <c r="J9270" s="8">
        <v>96.0</v>
      </c>
      <c r="K9270" s="9">
        <v>1056.0</v>
      </c>
      <c r="L9270" s="9">
        <v>401.28000000000003</v>
      </c>
      <c r="M9270" s="10">
        <v>0.38</v>
      </c>
      <c r="N9270" s="4" t="s">
        <v>30</v>
      </c>
      <c r="O9270" s="4" t="s">
        <v>23</v>
      </c>
      <c r="P9270" s="4" t="s">
        <v>24</v>
      </c>
    </row>
    <row r="9271" ht="14.25" customHeight="1">
      <c r="B9271" s="4" t="s">
        <v>40</v>
      </c>
      <c r="C9271" s="4">
        <v>1197831.0</v>
      </c>
      <c r="D9271" s="5">
        <v>44520.0</v>
      </c>
      <c r="E9271" s="4" t="s">
        <v>33</v>
      </c>
      <c r="F9271" s="4" t="s">
        <v>110</v>
      </c>
      <c r="G9271" s="4" t="s">
        <v>111</v>
      </c>
      <c r="H9271" s="6" t="s">
        <v>25</v>
      </c>
      <c r="I9271" s="7">
        <v>19.0</v>
      </c>
      <c r="J9271" s="8">
        <v>81.0</v>
      </c>
      <c r="K9271" s="9">
        <v>1539.0</v>
      </c>
      <c r="L9271" s="9">
        <v>661.7700000000001</v>
      </c>
      <c r="M9271" s="10">
        <v>0.43000000000000005</v>
      </c>
      <c r="N9271" s="4" t="s">
        <v>30</v>
      </c>
      <c r="O9271" s="4" t="s">
        <v>23</v>
      </c>
      <c r="P9271" s="4" t="s">
        <v>24</v>
      </c>
    </row>
    <row r="9272" ht="14.25" customHeight="1">
      <c r="B9272" s="4" t="s">
        <v>40</v>
      </c>
      <c r="C9272" s="4">
        <v>1197831.0</v>
      </c>
      <c r="D9272" s="5">
        <v>44520.0</v>
      </c>
      <c r="E9272" s="4" t="s">
        <v>33</v>
      </c>
      <c r="F9272" s="4" t="s">
        <v>110</v>
      </c>
      <c r="G9272" s="4" t="s">
        <v>111</v>
      </c>
      <c r="H9272" s="6" t="s">
        <v>26</v>
      </c>
      <c r="I9272" s="7">
        <v>37.0</v>
      </c>
      <c r="J9272" s="8">
        <v>90.0</v>
      </c>
      <c r="K9272" s="9">
        <v>3330.0</v>
      </c>
      <c r="L9272" s="9">
        <v>1565.1000000000001</v>
      </c>
      <c r="M9272" s="10">
        <v>0.47000000000000003</v>
      </c>
      <c r="N9272" s="4" t="s">
        <v>30</v>
      </c>
      <c r="O9272" s="4" t="s">
        <v>29</v>
      </c>
      <c r="P9272" s="4" t="s">
        <v>21</v>
      </c>
    </row>
    <row r="9273" ht="14.25" customHeight="1">
      <c r="B9273" s="4" t="s">
        <v>40</v>
      </c>
      <c r="C9273" s="4">
        <v>1197831.0</v>
      </c>
      <c r="D9273" s="5">
        <v>44520.0</v>
      </c>
      <c r="E9273" s="4" t="s">
        <v>33</v>
      </c>
      <c r="F9273" s="4" t="s">
        <v>110</v>
      </c>
      <c r="G9273" s="4" t="s">
        <v>111</v>
      </c>
      <c r="H9273" s="6" t="s">
        <v>27</v>
      </c>
      <c r="I9273" s="7">
        <v>60.0</v>
      </c>
      <c r="J9273" s="8">
        <v>85.0</v>
      </c>
      <c r="K9273" s="9">
        <v>5100.0</v>
      </c>
      <c r="L9273" s="9">
        <v>2039.9999999999998</v>
      </c>
      <c r="M9273" s="10">
        <v>0.39999999999999997</v>
      </c>
      <c r="N9273" s="4" t="s">
        <v>30</v>
      </c>
      <c r="O9273" s="4" t="s">
        <v>20</v>
      </c>
      <c r="P9273" s="4" t="s">
        <v>24</v>
      </c>
    </row>
    <row r="9274" ht="14.25" customHeight="1">
      <c r="B9274" s="4" t="s">
        <v>40</v>
      </c>
      <c r="C9274" s="4">
        <v>1197831.0</v>
      </c>
      <c r="D9274" s="5">
        <v>44520.0</v>
      </c>
      <c r="E9274" s="4" t="s">
        <v>33</v>
      </c>
      <c r="F9274" s="4" t="s">
        <v>110</v>
      </c>
      <c r="G9274" s="4" t="s">
        <v>111</v>
      </c>
      <c r="H9274" s="6" t="s">
        <v>28</v>
      </c>
      <c r="I9274" s="7">
        <v>60.0</v>
      </c>
      <c r="J9274" s="8">
        <v>128.0</v>
      </c>
      <c r="K9274" s="9">
        <v>7680.0</v>
      </c>
      <c r="L9274" s="9">
        <v>3302.4000000000005</v>
      </c>
      <c r="M9274" s="10">
        <v>0.43000000000000005</v>
      </c>
      <c r="N9274" s="4" t="s">
        <v>30</v>
      </c>
      <c r="O9274" s="4" t="s">
        <v>29</v>
      </c>
      <c r="P9274" s="4" t="s">
        <v>24</v>
      </c>
    </row>
    <row r="9275" ht="14.25" customHeight="1">
      <c r="B9275" s="4" t="s">
        <v>40</v>
      </c>
      <c r="C9275" s="4">
        <v>1197831.0</v>
      </c>
      <c r="D9275" s="5">
        <v>44549.0</v>
      </c>
      <c r="E9275" s="4" t="s">
        <v>33</v>
      </c>
      <c r="F9275" s="4" t="s">
        <v>110</v>
      </c>
      <c r="G9275" s="4" t="s">
        <v>111</v>
      </c>
      <c r="H9275" s="6" t="s">
        <v>18</v>
      </c>
      <c r="I9275" s="7">
        <v>55.0</v>
      </c>
      <c r="J9275" s="8">
        <v>200.0</v>
      </c>
      <c r="K9275" s="9">
        <v>11000.0</v>
      </c>
      <c r="L9275" s="9">
        <v>4620.0</v>
      </c>
      <c r="M9275" s="10">
        <v>0.42000000000000004</v>
      </c>
      <c r="N9275" s="4" t="s">
        <v>30</v>
      </c>
      <c r="O9275" s="4" t="s">
        <v>20</v>
      </c>
      <c r="P9275" s="4" t="s">
        <v>21</v>
      </c>
    </row>
    <row r="9276" ht="14.25" customHeight="1">
      <c r="B9276" s="4" t="s">
        <v>40</v>
      </c>
      <c r="C9276" s="4">
        <v>1197831.0</v>
      </c>
      <c r="D9276" s="5">
        <v>44549.0</v>
      </c>
      <c r="E9276" s="4" t="s">
        <v>33</v>
      </c>
      <c r="F9276" s="4" t="s">
        <v>110</v>
      </c>
      <c r="G9276" s="4" t="s">
        <v>111</v>
      </c>
      <c r="H9276" s="6" t="s">
        <v>22</v>
      </c>
      <c r="I9276" s="7">
        <v>47.0</v>
      </c>
      <c r="J9276" s="8">
        <v>149.0</v>
      </c>
      <c r="K9276" s="9">
        <v>7003.0</v>
      </c>
      <c r="L9276" s="9">
        <v>2661.14</v>
      </c>
      <c r="M9276" s="10">
        <v>0.38</v>
      </c>
      <c r="N9276" s="4" t="s">
        <v>30</v>
      </c>
      <c r="O9276" s="4" t="s">
        <v>29</v>
      </c>
      <c r="P9276" s="4" t="s">
        <v>24</v>
      </c>
    </row>
    <row r="9277" ht="14.25" customHeight="1">
      <c r="B9277" s="4" t="s">
        <v>40</v>
      </c>
      <c r="C9277" s="4">
        <v>1197831.0</v>
      </c>
      <c r="D9277" s="5">
        <v>44549.0</v>
      </c>
      <c r="E9277" s="4" t="s">
        <v>33</v>
      </c>
      <c r="F9277" s="4" t="s">
        <v>110</v>
      </c>
      <c r="G9277" s="4" t="s">
        <v>111</v>
      </c>
      <c r="H9277" s="6" t="s">
        <v>25</v>
      </c>
      <c r="I9277" s="7">
        <v>44.0</v>
      </c>
      <c r="J9277" s="8">
        <v>131.0</v>
      </c>
      <c r="K9277" s="9">
        <v>5764.0</v>
      </c>
      <c r="L9277" s="9">
        <v>2593.8</v>
      </c>
      <c r="M9277" s="10">
        <v>0.45</v>
      </c>
      <c r="N9277" s="4" t="s">
        <v>30</v>
      </c>
      <c r="O9277" s="4" t="s">
        <v>29</v>
      </c>
      <c r="P9277" s="4" t="s">
        <v>21</v>
      </c>
    </row>
    <row r="9278" ht="14.25" customHeight="1">
      <c r="B9278" s="4" t="s">
        <v>40</v>
      </c>
      <c r="C9278" s="4">
        <v>1197831.0</v>
      </c>
      <c r="D9278" s="5">
        <v>44549.0</v>
      </c>
      <c r="E9278" s="4" t="s">
        <v>33</v>
      </c>
      <c r="F9278" s="4" t="s">
        <v>110</v>
      </c>
      <c r="G9278" s="4" t="s">
        <v>111</v>
      </c>
      <c r="H9278" s="6" t="s">
        <v>26</v>
      </c>
      <c r="I9278" s="7">
        <v>45.0</v>
      </c>
      <c r="J9278" s="8">
        <v>114.0</v>
      </c>
      <c r="K9278" s="9">
        <v>5130.0</v>
      </c>
      <c r="L9278" s="9">
        <v>2308.5</v>
      </c>
      <c r="M9278" s="10">
        <v>0.45</v>
      </c>
      <c r="N9278" s="4" t="s">
        <v>30</v>
      </c>
      <c r="O9278" s="4" t="s">
        <v>20</v>
      </c>
      <c r="P9278" s="4" t="s">
        <v>21</v>
      </c>
    </row>
    <row r="9279" ht="14.25" customHeight="1">
      <c r="B9279" s="4" t="s">
        <v>40</v>
      </c>
      <c r="C9279" s="4">
        <v>1197831.0</v>
      </c>
      <c r="D9279" s="5">
        <v>44549.0</v>
      </c>
      <c r="E9279" s="4" t="s">
        <v>33</v>
      </c>
      <c r="F9279" s="4" t="s">
        <v>110</v>
      </c>
      <c r="G9279" s="4" t="s">
        <v>111</v>
      </c>
      <c r="H9279" s="6" t="s">
        <v>27</v>
      </c>
      <c r="I9279" s="7">
        <v>55.0</v>
      </c>
      <c r="J9279" s="8">
        <v>98.0</v>
      </c>
      <c r="K9279" s="9">
        <v>5390.0</v>
      </c>
      <c r="L9279" s="9">
        <v>2156.0</v>
      </c>
      <c r="M9279" s="10">
        <v>0.39999999999999997</v>
      </c>
      <c r="N9279" s="4" t="s">
        <v>30</v>
      </c>
      <c r="O9279" s="4" t="s">
        <v>20</v>
      </c>
      <c r="P9279" s="4" t="s">
        <v>21</v>
      </c>
    </row>
    <row r="9280" ht="14.25" customHeight="1">
      <c r="B9280" s="4" t="s">
        <v>40</v>
      </c>
      <c r="C9280" s="4">
        <v>1197831.0</v>
      </c>
      <c r="D9280" s="5">
        <v>44549.0</v>
      </c>
      <c r="E9280" s="4" t="s">
        <v>33</v>
      </c>
      <c r="F9280" s="4" t="s">
        <v>110</v>
      </c>
      <c r="G9280" s="4" t="s">
        <v>111</v>
      </c>
      <c r="H9280" s="6" t="s">
        <v>28</v>
      </c>
      <c r="I9280" s="7">
        <v>51.0</v>
      </c>
      <c r="J9280" s="8">
        <v>128.0</v>
      </c>
      <c r="K9280" s="9">
        <v>6528.0</v>
      </c>
      <c r="L9280" s="9">
        <v>2807.0400000000004</v>
      </c>
      <c r="M9280" s="10">
        <v>0.43000000000000005</v>
      </c>
      <c r="N9280" s="4" t="s">
        <v>30</v>
      </c>
      <c r="O9280" s="4" t="s">
        <v>29</v>
      </c>
      <c r="P9280" s="4" t="s">
        <v>21</v>
      </c>
    </row>
    <row r="9281" ht="14.25" customHeight="1">
      <c r="B9281" s="4" t="s">
        <v>40</v>
      </c>
      <c r="C9281" s="4">
        <v>1197831.0</v>
      </c>
      <c r="D9281" s="5">
        <v>44212.0</v>
      </c>
      <c r="E9281" s="4" t="s">
        <v>33</v>
      </c>
      <c r="F9281" s="4" t="s">
        <v>110</v>
      </c>
      <c r="G9281" s="4" t="s">
        <v>111</v>
      </c>
      <c r="H9281" s="6" t="s">
        <v>18</v>
      </c>
      <c r="I9281" s="7">
        <v>17.0</v>
      </c>
      <c r="J9281" s="8">
        <v>176.0</v>
      </c>
      <c r="K9281" s="9">
        <v>2992.0</v>
      </c>
      <c r="L9281" s="9">
        <v>1136.96</v>
      </c>
      <c r="M9281" s="10">
        <v>0.38</v>
      </c>
      <c r="N9281" s="4" t="s">
        <v>30</v>
      </c>
      <c r="O9281" s="4" t="s">
        <v>20</v>
      </c>
      <c r="P9281" s="4" t="s">
        <v>21</v>
      </c>
    </row>
    <row r="9282" ht="14.25" customHeight="1">
      <c r="B9282" s="4" t="s">
        <v>40</v>
      </c>
      <c r="C9282" s="4">
        <v>1197831.0</v>
      </c>
      <c r="D9282" s="5">
        <v>44212.0</v>
      </c>
      <c r="E9282" s="4" t="s">
        <v>33</v>
      </c>
      <c r="F9282" s="4" t="s">
        <v>110</v>
      </c>
      <c r="G9282" s="4" t="s">
        <v>111</v>
      </c>
      <c r="H9282" s="6" t="s">
        <v>22</v>
      </c>
      <c r="I9282" s="7">
        <v>16.0</v>
      </c>
      <c r="J9282" s="8">
        <v>105.0</v>
      </c>
      <c r="K9282" s="9">
        <v>1680.0</v>
      </c>
      <c r="L9282" s="9">
        <v>638.4</v>
      </c>
      <c r="M9282" s="10">
        <v>0.38</v>
      </c>
      <c r="N9282" s="4" t="s">
        <v>30</v>
      </c>
      <c r="O9282" s="4" t="s">
        <v>23</v>
      </c>
      <c r="P9282" s="4" t="s">
        <v>24</v>
      </c>
    </row>
    <row r="9283" ht="14.25" customHeight="1">
      <c r="B9283" s="4" t="s">
        <v>40</v>
      </c>
      <c r="C9283" s="4">
        <v>1197831.0</v>
      </c>
      <c r="D9283" s="5">
        <v>44212.0</v>
      </c>
      <c r="E9283" s="4" t="s">
        <v>33</v>
      </c>
      <c r="F9283" s="4" t="s">
        <v>110</v>
      </c>
      <c r="G9283" s="4" t="s">
        <v>111</v>
      </c>
      <c r="H9283" s="6" t="s">
        <v>25</v>
      </c>
      <c r="I9283" s="7">
        <v>12.0</v>
      </c>
      <c r="J9283" s="8">
        <v>116.0</v>
      </c>
      <c r="K9283" s="9">
        <v>1392.0</v>
      </c>
      <c r="L9283" s="9">
        <v>556.8</v>
      </c>
      <c r="M9283" s="10">
        <v>0.39999999999999997</v>
      </c>
      <c r="N9283" s="4" t="s">
        <v>30</v>
      </c>
      <c r="O9283" s="4" t="s">
        <v>23</v>
      </c>
      <c r="P9283" s="4" t="s">
        <v>24</v>
      </c>
    </row>
    <row r="9284" ht="14.25" customHeight="1">
      <c r="B9284" s="4" t="s">
        <v>40</v>
      </c>
      <c r="C9284" s="4">
        <v>1197831.0</v>
      </c>
      <c r="D9284" s="5">
        <v>44212.0</v>
      </c>
      <c r="E9284" s="4" t="s">
        <v>33</v>
      </c>
      <c r="F9284" s="4" t="s">
        <v>110</v>
      </c>
      <c r="G9284" s="4" t="s">
        <v>111</v>
      </c>
      <c r="H9284" s="6" t="s">
        <v>26</v>
      </c>
      <c r="I9284" s="7">
        <v>16.0</v>
      </c>
      <c r="J9284" s="8">
        <v>70.0</v>
      </c>
      <c r="K9284" s="9">
        <v>1120.0</v>
      </c>
      <c r="L9284" s="9">
        <v>447.99999999999994</v>
      </c>
      <c r="M9284" s="10">
        <v>0.39999999999999997</v>
      </c>
      <c r="N9284" s="4" t="s">
        <v>30</v>
      </c>
      <c r="O9284" s="4" t="s">
        <v>20</v>
      </c>
      <c r="P9284" s="4" t="s">
        <v>21</v>
      </c>
    </row>
    <row r="9285" ht="14.25" customHeight="1">
      <c r="B9285" s="4" t="s">
        <v>40</v>
      </c>
      <c r="C9285" s="4">
        <v>1197831.0</v>
      </c>
      <c r="D9285" s="5">
        <v>44212.0</v>
      </c>
      <c r="E9285" s="4" t="s">
        <v>33</v>
      </c>
      <c r="F9285" s="4" t="s">
        <v>110</v>
      </c>
      <c r="G9285" s="4" t="s">
        <v>111</v>
      </c>
      <c r="H9285" s="6" t="s">
        <v>27</v>
      </c>
      <c r="I9285" s="7">
        <v>28.0</v>
      </c>
      <c r="J9285" s="8">
        <v>88.0</v>
      </c>
      <c r="K9285" s="9">
        <v>2464.0</v>
      </c>
      <c r="L9285" s="9">
        <v>1010.2399999999999</v>
      </c>
      <c r="M9285" s="10">
        <v>0.41</v>
      </c>
      <c r="N9285" s="4" t="s">
        <v>30</v>
      </c>
      <c r="O9285" s="4" t="s">
        <v>23</v>
      </c>
      <c r="P9285" s="4" t="s">
        <v>21</v>
      </c>
    </row>
    <row r="9286" ht="14.25" customHeight="1">
      <c r="B9286" s="4" t="s">
        <v>40</v>
      </c>
      <c r="C9286" s="4">
        <v>1197831.0</v>
      </c>
      <c r="D9286" s="5">
        <v>44212.0</v>
      </c>
      <c r="E9286" s="4" t="s">
        <v>33</v>
      </c>
      <c r="F9286" s="4" t="s">
        <v>110</v>
      </c>
      <c r="G9286" s="4" t="s">
        <v>111</v>
      </c>
      <c r="H9286" s="6" t="s">
        <v>28</v>
      </c>
      <c r="I9286" s="7">
        <v>17.0</v>
      </c>
      <c r="J9286" s="8">
        <v>119.0</v>
      </c>
      <c r="K9286" s="9">
        <v>2023.0</v>
      </c>
      <c r="L9286" s="9">
        <v>748.51</v>
      </c>
      <c r="M9286" s="10">
        <v>0.37</v>
      </c>
      <c r="N9286" s="4" t="s">
        <v>30</v>
      </c>
      <c r="O9286" s="4" t="s">
        <v>20</v>
      </c>
      <c r="P9286" s="4" t="s">
        <v>24</v>
      </c>
    </row>
    <row r="9287" ht="14.25" customHeight="1">
      <c r="B9287" s="4" t="s">
        <v>40</v>
      </c>
      <c r="C9287" s="4">
        <v>1197831.0</v>
      </c>
      <c r="D9287" s="5">
        <v>44241.0</v>
      </c>
      <c r="E9287" s="4" t="s">
        <v>33</v>
      </c>
      <c r="F9287" s="4" t="s">
        <v>110</v>
      </c>
      <c r="G9287" s="4" t="s">
        <v>111</v>
      </c>
      <c r="H9287" s="6" t="s">
        <v>18</v>
      </c>
      <c r="I9287" s="7">
        <v>18.0</v>
      </c>
      <c r="J9287" s="8">
        <v>204.0</v>
      </c>
      <c r="K9287" s="9">
        <v>3672.0</v>
      </c>
      <c r="L9287" s="9">
        <v>1468.8</v>
      </c>
      <c r="M9287" s="10">
        <v>0.39999999999999997</v>
      </c>
      <c r="N9287" s="4" t="s">
        <v>30</v>
      </c>
      <c r="O9287" s="4" t="s">
        <v>23</v>
      </c>
      <c r="P9287" s="4" t="s">
        <v>21</v>
      </c>
    </row>
    <row r="9288" ht="14.25" customHeight="1">
      <c r="B9288" s="4" t="s">
        <v>40</v>
      </c>
      <c r="C9288" s="4">
        <v>1197831.0</v>
      </c>
      <c r="D9288" s="5">
        <v>44241.0</v>
      </c>
      <c r="E9288" s="4" t="s">
        <v>33</v>
      </c>
      <c r="F9288" s="4" t="s">
        <v>110</v>
      </c>
      <c r="G9288" s="4" t="s">
        <v>111</v>
      </c>
      <c r="H9288" s="6" t="s">
        <v>22</v>
      </c>
      <c r="I9288" s="7">
        <v>17.0</v>
      </c>
      <c r="J9288" s="8">
        <v>75.0</v>
      </c>
      <c r="K9288" s="9">
        <v>1275.0</v>
      </c>
      <c r="L9288" s="9">
        <v>522.75</v>
      </c>
      <c r="M9288" s="10">
        <v>0.41</v>
      </c>
      <c r="N9288" s="4" t="s">
        <v>30</v>
      </c>
      <c r="O9288" s="4" t="s">
        <v>20</v>
      </c>
      <c r="P9288" s="4" t="s">
        <v>21</v>
      </c>
    </row>
    <row r="9289" ht="14.25" customHeight="1">
      <c r="B9289" s="4" t="s">
        <v>40</v>
      </c>
      <c r="C9289" s="4">
        <v>1197831.0</v>
      </c>
      <c r="D9289" s="5">
        <v>44241.0</v>
      </c>
      <c r="E9289" s="4" t="s">
        <v>33</v>
      </c>
      <c r="F9289" s="4" t="s">
        <v>110</v>
      </c>
      <c r="G9289" s="4" t="s">
        <v>111</v>
      </c>
      <c r="H9289" s="6" t="s">
        <v>25</v>
      </c>
      <c r="I9289" s="7">
        <v>11.0</v>
      </c>
      <c r="J9289" s="8">
        <v>90.0</v>
      </c>
      <c r="K9289" s="9">
        <v>990.0</v>
      </c>
      <c r="L9289" s="9">
        <v>386.09999999999997</v>
      </c>
      <c r="M9289" s="10">
        <v>0.38999999999999996</v>
      </c>
      <c r="N9289" s="4" t="s">
        <v>30</v>
      </c>
      <c r="O9289" s="4" t="s">
        <v>23</v>
      </c>
      <c r="P9289" s="4" t="s">
        <v>21</v>
      </c>
    </row>
    <row r="9290" ht="14.25" customHeight="1">
      <c r="B9290" s="4" t="s">
        <v>32</v>
      </c>
      <c r="C9290" s="4">
        <v>1185732.0</v>
      </c>
      <c r="D9290" s="5">
        <v>44232.0</v>
      </c>
      <c r="E9290" s="4" t="s">
        <v>16</v>
      </c>
      <c r="F9290" s="4" t="s">
        <v>131</v>
      </c>
      <c r="G9290" s="4" t="s">
        <v>132</v>
      </c>
      <c r="H9290" s="6" t="s">
        <v>26</v>
      </c>
      <c r="I9290" s="7">
        <v>24.0</v>
      </c>
      <c r="J9290" s="8">
        <v>39.0</v>
      </c>
      <c r="K9290" s="9">
        <v>936.0</v>
      </c>
      <c r="L9290" s="9">
        <v>308.87999999999994</v>
      </c>
      <c r="M9290" s="10">
        <v>0.32999999999999996</v>
      </c>
      <c r="N9290" s="4" t="s">
        <v>30</v>
      </c>
      <c r="O9290" s="4" t="s">
        <v>23</v>
      </c>
      <c r="P9290" s="4" t="s">
        <v>24</v>
      </c>
    </row>
    <row r="9291" ht="14.25" customHeight="1">
      <c r="B9291" s="4" t="s">
        <v>32</v>
      </c>
      <c r="C9291" s="4">
        <v>1185732.0</v>
      </c>
      <c r="D9291" s="5">
        <v>44232.0</v>
      </c>
      <c r="E9291" s="4" t="s">
        <v>16</v>
      </c>
      <c r="F9291" s="4" t="s">
        <v>131</v>
      </c>
      <c r="G9291" s="4" t="s">
        <v>132</v>
      </c>
      <c r="H9291" s="6" t="s">
        <v>27</v>
      </c>
      <c r="I9291" s="7">
        <v>39.0</v>
      </c>
      <c r="J9291" s="8">
        <v>66.0</v>
      </c>
      <c r="K9291" s="9">
        <v>2574.0</v>
      </c>
      <c r="L9291" s="9">
        <v>952.38</v>
      </c>
      <c r="M9291" s="10">
        <v>0.37</v>
      </c>
      <c r="N9291" s="4" t="s">
        <v>30</v>
      </c>
      <c r="O9291" s="4" t="s">
        <v>20</v>
      </c>
      <c r="P9291" s="4" t="s">
        <v>21</v>
      </c>
    </row>
    <row r="9292" ht="14.25" customHeight="1">
      <c r="B9292" s="4" t="s">
        <v>32</v>
      </c>
      <c r="C9292" s="4">
        <v>1185732.0</v>
      </c>
      <c r="D9292" s="5">
        <v>44232.0</v>
      </c>
      <c r="E9292" s="4" t="s">
        <v>16</v>
      </c>
      <c r="F9292" s="4" t="s">
        <v>131</v>
      </c>
      <c r="G9292" s="4" t="s">
        <v>132</v>
      </c>
      <c r="H9292" s="6" t="s">
        <v>28</v>
      </c>
      <c r="I9292" s="7">
        <v>32.0</v>
      </c>
      <c r="J9292" s="8">
        <v>96.0</v>
      </c>
      <c r="K9292" s="9">
        <v>3072.0</v>
      </c>
      <c r="L9292" s="9">
        <v>1198.08</v>
      </c>
      <c r="M9292" s="10">
        <v>0.38999999999999996</v>
      </c>
      <c r="N9292" s="4" t="s">
        <v>30</v>
      </c>
      <c r="O9292" s="4" t="s">
        <v>23</v>
      </c>
      <c r="P9292" s="4" t="s">
        <v>24</v>
      </c>
    </row>
    <row r="9293" ht="14.25" customHeight="1">
      <c r="B9293" s="4" t="s">
        <v>32</v>
      </c>
      <c r="C9293" s="4">
        <v>1185732.0</v>
      </c>
      <c r="D9293" s="5">
        <v>44258.0</v>
      </c>
      <c r="E9293" s="4" t="s">
        <v>16</v>
      </c>
      <c r="F9293" s="4" t="s">
        <v>131</v>
      </c>
      <c r="G9293" s="4" t="s">
        <v>132</v>
      </c>
      <c r="H9293" s="6" t="s">
        <v>18</v>
      </c>
      <c r="I9293" s="7">
        <v>26.0</v>
      </c>
      <c r="J9293" s="8">
        <v>182.0</v>
      </c>
      <c r="K9293" s="9">
        <v>4732.0</v>
      </c>
      <c r="L9293" s="9">
        <v>2034.7600000000002</v>
      </c>
      <c r="M9293" s="10">
        <v>0.43000000000000005</v>
      </c>
      <c r="N9293" s="4" t="s">
        <v>30</v>
      </c>
      <c r="O9293" s="4" t="s">
        <v>29</v>
      </c>
      <c r="P9293" s="4" t="s">
        <v>21</v>
      </c>
    </row>
    <row r="9294" ht="14.25" customHeight="1">
      <c r="B9294" s="4" t="s">
        <v>32</v>
      </c>
      <c r="C9294" s="4">
        <v>1185732.0</v>
      </c>
      <c r="D9294" s="5">
        <v>44258.0</v>
      </c>
      <c r="E9294" s="4" t="s">
        <v>16</v>
      </c>
      <c r="F9294" s="4" t="s">
        <v>131</v>
      </c>
      <c r="G9294" s="4" t="s">
        <v>132</v>
      </c>
      <c r="H9294" s="6" t="s">
        <v>22</v>
      </c>
      <c r="I9294" s="7">
        <v>32.0</v>
      </c>
      <c r="J9294" s="8">
        <v>68.0</v>
      </c>
      <c r="K9294" s="9">
        <v>2176.0</v>
      </c>
      <c r="L9294" s="9">
        <v>979.2</v>
      </c>
      <c r="M9294" s="10">
        <v>0.45</v>
      </c>
      <c r="N9294" s="4" t="s">
        <v>30</v>
      </c>
      <c r="O9294" s="4" t="s">
        <v>29</v>
      </c>
      <c r="P9294" s="4" t="s">
        <v>21</v>
      </c>
    </row>
    <row r="9295" ht="14.25" customHeight="1">
      <c r="B9295" s="4" t="s">
        <v>32</v>
      </c>
      <c r="C9295" s="4">
        <v>1185732.0</v>
      </c>
      <c r="D9295" s="5">
        <v>44258.0</v>
      </c>
      <c r="E9295" s="4" t="s">
        <v>16</v>
      </c>
      <c r="F9295" s="4" t="s">
        <v>131</v>
      </c>
      <c r="G9295" s="4" t="s">
        <v>132</v>
      </c>
      <c r="H9295" s="6" t="s">
        <v>25</v>
      </c>
      <c r="I9295" s="7">
        <v>23.0</v>
      </c>
      <c r="J9295" s="8">
        <v>75.0</v>
      </c>
      <c r="K9295" s="9">
        <v>1725.0</v>
      </c>
      <c r="L9295" s="9">
        <v>552.0</v>
      </c>
      <c r="M9295" s="10">
        <v>0.32</v>
      </c>
      <c r="N9295" s="4" t="s">
        <v>30</v>
      </c>
      <c r="O9295" s="4" t="s">
        <v>29</v>
      </c>
      <c r="P9295" s="4" t="s">
        <v>21</v>
      </c>
    </row>
    <row r="9296" ht="14.25" customHeight="1">
      <c r="B9296" s="4" t="s">
        <v>32</v>
      </c>
      <c r="C9296" s="4">
        <v>1185732.0</v>
      </c>
      <c r="D9296" s="5">
        <v>44258.0</v>
      </c>
      <c r="E9296" s="4" t="s">
        <v>16</v>
      </c>
      <c r="F9296" s="4" t="s">
        <v>131</v>
      </c>
      <c r="G9296" s="4" t="s">
        <v>132</v>
      </c>
      <c r="H9296" s="6" t="s">
        <v>26</v>
      </c>
      <c r="I9296" s="7">
        <v>27.0</v>
      </c>
      <c r="J9296" s="8">
        <v>34.0</v>
      </c>
      <c r="K9296" s="9">
        <v>918.0</v>
      </c>
      <c r="L9296" s="9">
        <v>293.76</v>
      </c>
      <c r="M9296" s="10">
        <v>0.32</v>
      </c>
      <c r="N9296" s="4" t="s">
        <v>30</v>
      </c>
      <c r="O9296" s="4" t="s">
        <v>29</v>
      </c>
      <c r="P9296" s="4" t="s">
        <v>21</v>
      </c>
    </row>
    <row r="9297" ht="14.25" customHeight="1">
      <c r="B9297" s="4" t="s">
        <v>32</v>
      </c>
      <c r="C9297" s="4">
        <v>1185732.0</v>
      </c>
      <c r="D9297" s="5">
        <v>44258.0</v>
      </c>
      <c r="E9297" s="4" t="s">
        <v>16</v>
      </c>
      <c r="F9297" s="4" t="s">
        <v>131</v>
      </c>
      <c r="G9297" s="4" t="s">
        <v>132</v>
      </c>
      <c r="H9297" s="6" t="s">
        <v>27</v>
      </c>
      <c r="I9297" s="7">
        <v>39.0</v>
      </c>
      <c r="J9297" s="8">
        <v>53.0</v>
      </c>
      <c r="K9297" s="9">
        <v>2067.0</v>
      </c>
      <c r="L9297" s="9">
        <v>702.78</v>
      </c>
      <c r="M9297" s="10">
        <v>0.33999999999999997</v>
      </c>
      <c r="N9297" s="4" t="s">
        <v>30</v>
      </c>
      <c r="O9297" s="4" t="s">
        <v>23</v>
      </c>
      <c r="P9297" s="4" t="s">
        <v>24</v>
      </c>
    </row>
    <row r="9298" ht="14.25" customHeight="1">
      <c r="B9298" s="4" t="s">
        <v>32</v>
      </c>
      <c r="C9298" s="4">
        <v>1185732.0</v>
      </c>
      <c r="D9298" s="5">
        <v>44258.0</v>
      </c>
      <c r="E9298" s="4" t="s">
        <v>16</v>
      </c>
      <c r="F9298" s="4" t="s">
        <v>131</v>
      </c>
      <c r="G9298" s="4" t="s">
        <v>132</v>
      </c>
      <c r="H9298" s="6" t="s">
        <v>28</v>
      </c>
      <c r="I9298" s="7">
        <v>29.0</v>
      </c>
      <c r="J9298" s="8">
        <v>85.0</v>
      </c>
      <c r="K9298" s="9">
        <v>2465.0</v>
      </c>
      <c r="L9298" s="9">
        <v>961.3499999999999</v>
      </c>
      <c r="M9298" s="10">
        <v>0.38999999999999996</v>
      </c>
      <c r="N9298" s="4" t="s">
        <v>30</v>
      </c>
      <c r="O9298" s="4" t="s">
        <v>20</v>
      </c>
      <c r="P9298" s="4" t="s">
        <v>21</v>
      </c>
    </row>
    <row r="9299" ht="14.25" customHeight="1">
      <c r="B9299" s="4" t="s">
        <v>32</v>
      </c>
      <c r="C9299" s="4">
        <v>1185732.0</v>
      </c>
      <c r="D9299" s="5">
        <v>44290.0</v>
      </c>
      <c r="E9299" s="4" t="s">
        <v>16</v>
      </c>
      <c r="F9299" s="4" t="s">
        <v>131</v>
      </c>
      <c r="G9299" s="4" t="s">
        <v>132</v>
      </c>
      <c r="H9299" s="6" t="s">
        <v>18</v>
      </c>
      <c r="I9299" s="7">
        <v>28.0</v>
      </c>
      <c r="J9299" s="8">
        <v>155.0</v>
      </c>
      <c r="K9299" s="9">
        <v>4340.0</v>
      </c>
      <c r="L9299" s="9">
        <v>1996.4</v>
      </c>
      <c r="M9299" s="10">
        <v>0.46</v>
      </c>
      <c r="N9299" s="4" t="s">
        <v>30</v>
      </c>
      <c r="O9299" s="4" t="s">
        <v>23</v>
      </c>
      <c r="P9299" s="4" t="s">
        <v>21</v>
      </c>
    </row>
    <row r="9300" ht="14.25" customHeight="1">
      <c r="B9300" s="4" t="s">
        <v>32</v>
      </c>
      <c r="C9300" s="4">
        <v>1185732.0</v>
      </c>
      <c r="D9300" s="5">
        <v>44290.0</v>
      </c>
      <c r="E9300" s="4" t="s">
        <v>16</v>
      </c>
      <c r="F9300" s="4" t="s">
        <v>131</v>
      </c>
      <c r="G9300" s="4" t="s">
        <v>132</v>
      </c>
      <c r="H9300" s="6" t="s">
        <v>22</v>
      </c>
      <c r="I9300" s="7">
        <v>30.0</v>
      </c>
      <c r="J9300" s="8">
        <v>64.0</v>
      </c>
      <c r="K9300" s="9">
        <v>1920.0</v>
      </c>
      <c r="L9300" s="9">
        <v>844.8</v>
      </c>
      <c r="M9300" s="10">
        <v>0.44</v>
      </c>
      <c r="N9300" s="4" t="s">
        <v>30</v>
      </c>
      <c r="O9300" s="4" t="s">
        <v>20</v>
      </c>
      <c r="P9300" s="4" t="s">
        <v>24</v>
      </c>
    </row>
    <row r="9301" ht="14.25" customHeight="1">
      <c r="B9301" s="4" t="s">
        <v>32</v>
      </c>
      <c r="C9301" s="4">
        <v>1185732.0</v>
      </c>
      <c r="D9301" s="5">
        <v>44290.0</v>
      </c>
      <c r="E9301" s="4" t="s">
        <v>16</v>
      </c>
      <c r="F9301" s="4" t="s">
        <v>131</v>
      </c>
      <c r="G9301" s="4" t="s">
        <v>132</v>
      </c>
      <c r="H9301" s="6" t="s">
        <v>25</v>
      </c>
      <c r="I9301" s="7">
        <v>20.0</v>
      </c>
      <c r="J9301" s="8">
        <v>64.0</v>
      </c>
      <c r="K9301" s="9">
        <v>1280.0</v>
      </c>
      <c r="L9301" s="9">
        <v>460.79999999999995</v>
      </c>
      <c r="M9301" s="10">
        <v>0.36</v>
      </c>
      <c r="N9301" s="4" t="s">
        <v>30</v>
      </c>
      <c r="O9301" s="4" t="s">
        <v>29</v>
      </c>
      <c r="P9301" s="4" t="s">
        <v>24</v>
      </c>
    </row>
    <row r="9302" ht="14.25" customHeight="1">
      <c r="B9302" s="4" t="s">
        <v>32</v>
      </c>
      <c r="C9302" s="4">
        <v>1185732.0</v>
      </c>
      <c r="D9302" s="5">
        <v>44290.0</v>
      </c>
      <c r="E9302" s="4" t="s">
        <v>16</v>
      </c>
      <c r="F9302" s="4" t="s">
        <v>131</v>
      </c>
      <c r="G9302" s="4" t="s">
        <v>132</v>
      </c>
      <c r="H9302" s="6" t="s">
        <v>26</v>
      </c>
      <c r="I9302" s="7">
        <v>26.0</v>
      </c>
      <c r="J9302" s="8">
        <v>41.0</v>
      </c>
      <c r="K9302" s="9">
        <v>1066.0</v>
      </c>
      <c r="L9302" s="9">
        <v>341.12</v>
      </c>
      <c r="M9302" s="10">
        <v>0.32</v>
      </c>
      <c r="N9302" s="4" t="s">
        <v>30</v>
      </c>
      <c r="O9302" s="4" t="s">
        <v>20</v>
      </c>
      <c r="P9302" s="4" t="s">
        <v>24</v>
      </c>
    </row>
    <row r="9303" ht="14.25" customHeight="1">
      <c r="B9303" s="4" t="s">
        <v>32</v>
      </c>
      <c r="C9303" s="4">
        <v>1185732.0</v>
      </c>
      <c r="D9303" s="5">
        <v>44290.0</v>
      </c>
      <c r="E9303" s="4" t="s">
        <v>16</v>
      </c>
      <c r="F9303" s="4" t="s">
        <v>131</v>
      </c>
      <c r="G9303" s="4" t="s">
        <v>132</v>
      </c>
      <c r="H9303" s="6" t="s">
        <v>27</v>
      </c>
      <c r="I9303" s="7">
        <v>37.0</v>
      </c>
      <c r="J9303" s="8">
        <v>40.0</v>
      </c>
      <c r="K9303" s="9">
        <v>1480.0</v>
      </c>
      <c r="L9303" s="9">
        <v>503.19999999999993</v>
      </c>
      <c r="M9303" s="10">
        <v>0.33999999999999997</v>
      </c>
      <c r="N9303" s="4" t="s">
        <v>30</v>
      </c>
      <c r="O9303" s="4" t="s">
        <v>20</v>
      </c>
      <c r="P9303" s="4" t="s">
        <v>21</v>
      </c>
    </row>
    <row r="9304" ht="14.25" customHeight="1">
      <c r="B9304" s="4" t="s">
        <v>32</v>
      </c>
      <c r="C9304" s="4">
        <v>1185732.0</v>
      </c>
      <c r="D9304" s="5">
        <v>44290.0</v>
      </c>
      <c r="E9304" s="4" t="s">
        <v>16</v>
      </c>
      <c r="F9304" s="4" t="s">
        <v>131</v>
      </c>
      <c r="G9304" s="4" t="s">
        <v>132</v>
      </c>
      <c r="H9304" s="6" t="s">
        <v>28</v>
      </c>
      <c r="I9304" s="7">
        <v>26.0</v>
      </c>
      <c r="J9304" s="8">
        <v>94.0</v>
      </c>
      <c r="K9304" s="9">
        <v>2444.0</v>
      </c>
      <c r="L9304" s="9">
        <v>1026.48</v>
      </c>
      <c r="M9304" s="10">
        <v>0.42</v>
      </c>
      <c r="N9304" s="4" t="s">
        <v>30</v>
      </c>
      <c r="O9304" s="4" t="s">
        <v>20</v>
      </c>
      <c r="P9304" s="4" t="s">
        <v>24</v>
      </c>
    </row>
    <row r="9305" ht="14.25" customHeight="1">
      <c r="B9305" s="4" t="s">
        <v>32</v>
      </c>
      <c r="C9305" s="4">
        <v>1185732.0</v>
      </c>
      <c r="D9305" s="5">
        <v>44319.0</v>
      </c>
      <c r="E9305" s="4" t="s">
        <v>16</v>
      </c>
      <c r="F9305" s="4" t="s">
        <v>131</v>
      </c>
      <c r="G9305" s="4" t="s">
        <v>132</v>
      </c>
      <c r="H9305" s="6" t="s">
        <v>18</v>
      </c>
      <c r="I9305" s="7">
        <v>40.0</v>
      </c>
      <c r="J9305" s="8">
        <v>191.0</v>
      </c>
      <c r="K9305" s="9">
        <v>7640.0</v>
      </c>
      <c r="L9305" s="9">
        <v>3361.6</v>
      </c>
      <c r="M9305" s="10">
        <v>0.44</v>
      </c>
      <c r="N9305" s="4" t="s">
        <v>30</v>
      </c>
      <c r="O9305" s="4" t="s">
        <v>29</v>
      </c>
      <c r="P9305" s="4" t="s">
        <v>24</v>
      </c>
    </row>
    <row r="9306" ht="14.25" customHeight="1">
      <c r="B9306" s="4" t="s">
        <v>32</v>
      </c>
      <c r="C9306" s="4">
        <v>1185732.0</v>
      </c>
      <c r="D9306" s="5">
        <v>44319.0</v>
      </c>
      <c r="E9306" s="4" t="s">
        <v>16</v>
      </c>
      <c r="F9306" s="4" t="s">
        <v>131</v>
      </c>
      <c r="G9306" s="4" t="s">
        <v>132</v>
      </c>
      <c r="H9306" s="6" t="s">
        <v>22</v>
      </c>
      <c r="I9306" s="7">
        <v>35.0</v>
      </c>
      <c r="J9306" s="8">
        <v>83.0</v>
      </c>
      <c r="K9306" s="9">
        <v>2905.0</v>
      </c>
      <c r="L9306" s="9">
        <v>1278.2</v>
      </c>
      <c r="M9306" s="10">
        <v>0.44</v>
      </c>
      <c r="N9306" s="4" t="s">
        <v>30</v>
      </c>
      <c r="O9306" s="4" t="s">
        <v>23</v>
      </c>
      <c r="P9306" s="4" t="s">
        <v>21</v>
      </c>
    </row>
    <row r="9307" ht="14.25" customHeight="1">
      <c r="B9307" s="4" t="s">
        <v>32</v>
      </c>
      <c r="C9307" s="4">
        <v>1185732.0</v>
      </c>
      <c r="D9307" s="5">
        <v>44319.0</v>
      </c>
      <c r="E9307" s="4" t="s">
        <v>16</v>
      </c>
      <c r="F9307" s="4" t="s">
        <v>131</v>
      </c>
      <c r="G9307" s="4" t="s">
        <v>132</v>
      </c>
      <c r="H9307" s="6" t="s">
        <v>25</v>
      </c>
      <c r="I9307" s="7">
        <v>32.0</v>
      </c>
      <c r="J9307" s="8">
        <v>83.0</v>
      </c>
      <c r="K9307" s="9">
        <v>2656.0</v>
      </c>
      <c r="L9307" s="9">
        <v>903.04</v>
      </c>
      <c r="M9307" s="10">
        <v>0.33999999999999997</v>
      </c>
      <c r="N9307" s="4" t="s">
        <v>30</v>
      </c>
      <c r="O9307" s="4" t="s">
        <v>23</v>
      </c>
      <c r="P9307" s="4" t="s">
        <v>24</v>
      </c>
    </row>
    <row r="9308" ht="14.25" customHeight="1">
      <c r="B9308" s="4" t="s">
        <v>32</v>
      </c>
      <c r="C9308" s="4">
        <v>1185732.0</v>
      </c>
      <c r="D9308" s="5">
        <v>44319.0</v>
      </c>
      <c r="E9308" s="4" t="s">
        <v>16</v>
      </c>
      <c r="F9308" s="4" t="s">
        <v>131</v>
      </c>
      <c r="G9308" s="4" t="s">
        <v>132</v>
      </c>
      <c r="H9308" s="6" t="s">
        <v>26</v>
      </c>
      <c r="I9308" s="7">
        <v>32.0</v>
      </c>
      <c r="J9308" s="8">
        <v>74.0</v>
      </c>
      <c r="K9308" s="9">
        <v>2368.0</v>
      </c>
      <c r="L9308" s="9">
        <v>781.4399999999999</v>
      </c>
      <c r="M9308" s="10">
        <v>0.32999999999999996</v>
      </c>
      <c r="N9308" s="4" t="s">
        <v>30</v>
      </c>
      <c r="O9308" s="4" t="s">
        <v>23</v>
      </c>
      <c r="P9308" s="4" t="s">
        <v>24</v>
      </c>
    </row>
    <row r="9309" ht="14.25" customHeight="1">
      <c r="B9309" s="4" t="s">
        <v>32</v>
      </c>
      <c r="C9309" s="4">
        <v>1185732.0</v>
      </c>
      <c r="D9309" s="5">
        <v>44319.0</v>
      </c>
      <c r="E9309" s="4" t="s">
        <v>16</v>
      </c>
      <c r="F9309" s="4" t="s">
        <v>131</v>
      </c>
      <c r="G9309" s="4" t="s">
        <v>132</v>
      </c>
      <c r="H9309" s="6" t="s">
        <v>27</v>
      </c>
      <c r="I9309" s="7">
        <v>37.0</v>
      </c>
      <c r="J9309" s="8">
        <v>83.0</v>
      </c>
      <c r="K9309" s="9">
        <v>3071.0</v>
      </c>
      <c r="L9309" s="9">
        <v>1074.85</v>
      </c>
      <c r="M9309" s="10">
        <v>0.35</v>
      </c>
      <c r="N9309" s="4" t="s">
        <v>30</v>
      </c>
      <c r="O9309" s="4" t="s">
        <v>29</v>
      </c>
      <c r="P9309" s="4" t="s">
        <v>21</v>
      </c>
    </row>
    <row r="9310" ht="14.25" customHeight="1">
      <c r="B9310" s="4" t="s">
        <v>32</v>
      </c>
      <c r="C9310" s="4">
        <v>1185732.0</v>
      </c>
      <c r="D9310" s="5">
        <v>44319.0</v>
      </c>
      <c r="E9310" s="4" t="s">
        <v>16</v>
      </c>
      <c r="F9310" s="4" t="s">
        <v>131</v>
      </c>
      <c r="G9310" s="4" t="s">
        <v>132</v>
      </c>
      <c r="H9310" s="6" t="s">
        <v>28</v>
      </c>
      <c r="I9310" s="7">
        <v>41.0</v>
      </c>
      <c r="J9310" s="8">
        <v>128.0</v>
      </c>
      <c r="K9310" s="9">
        <v>5248.0</v>
      </c>
      <c r="L9310" s="9">
        <v>2204.16</v>
      </c>
      <c r="M9310" s="10">
        <v>0.42</v>
      </c>
      <c r="N9310" s="4" t="s">
        <v>30</v>
      </c>
      <c r="O9310" s="4" t="s">
        <v>23</v>
      </c>
      <c r="P9310" s="4" t="s">
        <v>24</v>
      </c>
    </row>
    <row r="9311" ht="14.25" customHeight="1">
      <c r="B9311" s="4" t="s">
        <v>32</v>
      </c>
      <c r="C9311" s="4">
        <v>1185732.0</v>
      </c>
      <c r="D9311" s="5">
        <v>44352.0</v>
      </c>
      <c r="E9311" s="4" t="s">
        <v>16</v>
      </c>
      <c r="F9311" s="4" t="s">
        <v>131</v>
      </c>
      <c r="G9311" s="4" t="s">
        <v>132</v>
      </c>
      <c r="H9311" s="6" t="s">
        <v>18</v>
      </c>
      <c r="I9311" s="7">
        <v>40.0</v>
      </c>
      <c r="J9311" s="8">
        <v>206.0</v>
      </c>
      <c r="K9311" s="9">
        <v>8240.0</v>
      </c>
      <c r="L9311" s="9">
        <v>3872.8</v>
      </c>
      <c r="M9311" s="10">
        <v>0.47000000000000003</v>
      </c>
      <c r="N9311" s="4" t="s">
        <v>30</v>
      </c>
      <c r="O9311" s="4" t="s">
        <v>23</v>
      </c>
      <c r="P9311" s="4" t="s">
        <v>21</v>
      </c>
    </row>
    <row r="9312" ht="14.25" customHeight="1">
      <c r="B9312" s="4" t="s">
        <v>32</v>
      </c>
      <c r="C9312" s="4">
        <v>1185732.0</v>
      </c>
      <c r="D9312" s="5">
        <v>44352.0</v>
      </c>
      <c r="E9312" s="4" t="s">
        <v>16</v>
      </c>
      <c r="F9312" s="4" t="s">
        <v>131</v>
      </c>
      <c r="G9312" s="4" t="s">
        <v>132</v>
      </c>
      <c r="H9312" s="6" t="s">
        <v>22</v>
      </c>
      <c r="I9312" s="7">
        <v>38.0</v>
      </c>
      <c r="J9312" s="8">
        <v>124.0</v>
      </c>
      <c r="K9312" s="9">
        <v>4712.0</v>
      </c>
      <c r="L9312" s="9">
        <v>2214.6400000000003</v>
      </c>
      <c r="M9312" s="10">
        <v>0.47000000000000003</v>
      </c>
      <c r="N9312" s="4" t="s">
        <v>30</v>
      </c>
      <c r="O9312" s="4" t="s">
        <v>23</v>
      </c>
      <c r="P9312" s="4" t="s">
        <v>24</v>
      </c>
    </row>
    <row r="9313" ht="14.25" customHeight="1">
      <c r="B9313" s="4" t="s">
        <v>32</v>
      </c>
      <c r="C9313" s="4">
        <v>1185732.0</v>
      </c>
      <c r="D9313" s="5">
        <v>44352.0</v>
      </c>
      <c r="E9313" s="4" t="s">
        <v>16</v>
      </c>
      <c r="F9313" s="4" t="s">
        <v>131</v>
      </c>
      <c r="G9313" s="4" t="s">
        <v>132</v>
      </c>
      <c r="H9313" s="6" t="s">
        <v>25</v>
      </c>
      <c r="I9313" s="7">
        <v>35.0</v>
      </c>
      <c r="J9313" s="8">
        <v>96.0</v>
      </c>
      <c r="K9313" s="9">
        <v>3360.0</v>
      </c>
      <c r="L9313" s="9">
        <v>1108.8</v>
      </c>
      <c r="M9313" s="10">
        <v>0.32999999999999996</v>
      </c>
      <c r="N9313" s="4" t="s">
        <v>30</v>
      </c>
      <c r="O9313" s="4" t="s">
        <v>23</v>
      </c>
      <c r="P9313" s="4" t="s">
        <v>24</v>
      </c>
    </row>
    <row r="9314" ht="14.25" customHeight="1">
      <c r="B9314" s="4" t="s">
        <v>32</v>
      </c>
      <c r="C9314" s="4">
        <v>1185732.0</v>
      </c>
      <c r="D9314" s="5">
        <v>44352.0</v>
      </c>
      <c r="E9314" s="4" t="s">
        <v>16</v>
      </c>
      <c r="F9314" s="4" t="s">
        <v>131</v>
      </c>
      <c r="G9314" s="4" t="s">
        <v>132</v>
      </c>
      <c r="H9314" s="6" t="s">
        <v>26</v>
      </c>
      <c r="I9314" s="7">
        <v>35.0</v>
      </c>
      <c r="J9314" s="8">
        <v>85.0</v>
      </c>
      <c r="K9314" s="9">
        <v>2975.0</v>
      </c>
      <c r="L9314" s="9">
        <v>1041.25</v>
      </c>
      <c r="M9314" s="10">
        <v>0.35</v>
      </c>
      <c r="N9314" s="4" t="s">
        <v>30</v>
      </c>
      <c r="O9314" s="4" t="s">
        <v>23</v>
      </c>
      <c r="P9314" s="4" t="s">
        <v>21</v>
      </c>
    </row>
    <row r="9315" ht="14.25" customHeight="1">
      <c r="B9315" s="4" t="s">
        <v>32</v>
      </c>
      <c r="C9315" s="4">
        <v>1185732.0</v>
      </c>
      <c r="D9315" s="5">
        <v>44352.0</v>
      </c>
      <c r="E9315" s="4" t="s">
        <v>16</v>
      </c>
      <c r="F9315" s="4" t="s">
        <v>131</v>
      </c>
      <c r="G9315" s="4" t="s">
        <v>132</v>
      </c>
      <c r="H9315" s="6" t="s">
        <v>27</v>
      </c>
      <c r="I9315" s="7">
        <v>36.0</v>
      </c>
      <c r="J9315" s="8">
        <v>91.0</v>
      </c>
      <c r="K9315" s="9">
        <v>3276.0</v>
      </c>
      <c r="L9315" s="9">
        <v>1048.32</v>
      </c>
      <c r="M9315" s="10">
        <v>0.32</v>
      </c>
      <c r="N9315" s="4" t="s">
        <v>30</v>
      </c>
      <c r="O9315" s="4" t="s">
        <v>20</v>
      </c>
      <c r="P9315" s="4" t="s">
        <v>24</v>
      </c>
    </row>
    <row r="9316" ht="14.25" customHeight="1">
      <c r="B9316" s="4" t="s">
        <v>32</v>
      </c>
      <c r="C9316" s="4">
        <v>1185732.0</v>
      </c>
      <c r="D9316" s="5">
        <v>44352.0</v>
      </c>
      <c r="E9316" s="4" t="s">
        <v>16</v>
      </c>
      <c r="F9316" s="4" t="s">
        <v>131</v>
      </c>
      <c r="G9316" s="4" t="s">
        <v>132</v>
      </c>
      <c r="H9316" s="6" t="s">
        <v>28</v>
      </c>
      <c r="I9316" s="7">
        <v>39.0</v>
      </c>
      <c r="J9316" s="8">
        <v>128.0</v>
      </c>
      <c r="K9316" s="9">
        <v>4992.0</v>
      </c>
      <c r="L9316" s="9">
        <v>1946.8799999999999</v>
      </c>
      <c r="M9316" s="10">
        <v>0.38999999999999996</v>
      </c>
      <c r="N9316" s="4" t="s">
        <v>30</v>
      </c>
      <c r="O9316" s="4" t="s">
        <v>23</v>
      </c>
      <c r="P9316" s="4" t="s">
        <v>24</v>
      </c>
    </row>
    <row r="9317" ht="14.25" customHeight="1">
      <c r="B9317" s="4" t="s">
        <v>32</v>
      </c>
      <c r="C9317" s="4">
        <v>1185732.0</v>
      </c>
      <c r="D9317" s="5">
        <v>44380.0</v>
      </c>
      <c r="E9317" s="4" t="s">
        <v>16</v>
      </c>
      <c r="F9317" s="4" t="s">
        <v>131</v>
      </c>
      <c r="G9317" s="4" t="s">
        <v>132</v>
      </c>
      <c r="H9317" s="6" t="s">
        <v>18</v>
      </c>
      <c r="I9317" s="7">
        <v>42.0</v>
      </c>
      <c r="J9317" s="8">
        <v>195.0</v>
      </c>
      <c r="K9317" s="9">
        <v>8190.0</v>
      </c>
      <c r="L9317" s="9">
        <v>3685.5</v>
      </c>
      <c r="M9317" s="10">
        <v>0.45</v>
      </c>
      <c r="N9317" s="4" t="s">
        <v>30</v>
      </c>
      <c r="O9317" s="4" t="s">
        <v>20</v>
      </c>
      <c r="P9317" s="4" t="s">
        <v>21</v>
      </c>
    </row>
    <row r="9318" ht="14.25" customHeight="1">
      <c r="B9318" s="4" t="s">
        <v>32</v>
      </c>
      <c r="C9318" s="4">
        <v>1185732.0</v>
      </c>
      <c r="D9318" s="5">
        <v>44380.0</v>
      </c>
      <c r="E9318" s="4" t="s">
        <v>16</v>
      </c>
      <c r="F9318" s="4" t="s">
        <v>131</v>
      </c>
      <c r="G9318" s="4" t="s">
        <v>132</v>
      </c>
      <c r="H9318" s="6" t="s">
        <v>22</v>
      </c>
      <c r="I9318" s="7">
        <v>38.0</v>
      </c>
      <c r="J9318" s="8">
        <v>120.0</v>
      </c>
      <c r="K9318" s="9">
        <v>4560.0</v>
      </c>
      <c r="L9318" s="9">
        <v>1915.2000000000003</v>
      </c>
      <c r="M9318" s="10">
        <v>0.42000000000000004</v>
      </c>
      <c r="N9318" s="4" t="s">
        <v>30</v>
      </c>
      <c r="O9318" s="4" t="s">
        <v>20</v>
      </c>
      <c r="P9318" s="4" t="s">
        <v>24</v>
      </c>
    </row>
    <row r="9319" ht="14.25" customHeight="1">
      <c r="B9319" s="4" t="s">
        <v>32</v>
      </c>
      <c r="C9319" s="4">
        <v>1185732.0</v>
      </c>
      <c r="D9319" s="5">
        <v>44380.0</v>
      </c>
      <c r="E9319" s="4" t="s">
        <v>16</v>
      </c>
      <c r="F9319" s="4" t="s">
        <v>131</v>
      </c>
      <c r="G9319" s="4" t="s">
        <v>132</v>
      </c>
      <c r="H9319" s="6" t="s">
        <v>25</v>
      </c>
      <c r="I9319" s="7">
        <v>29.0</v>
      </c>
      <c r="J9319" s="8">
        <v>111.0</v>
      </c>
      <c r="K9319" s="9">
        <v>3219.0</v>
      </c>
      <c r="L9319" s="9">
        <v>1094.4599999999998</v>
      </c>
      <c r="M9319" s="10">
        <v>0.33999999999999997</v>
      </c>
      <c r="N9319" s="4" t="s">
        <v>30</v>
      </c>
      <c r="O9319" s="4" t="s">
        <v>23</v>
      </c>
      <c r="P9319" s="4" t="s">
        <v>21</v>
      </c>
    </row>
    <row r="9320" ht="14.25" customHeight="1">
      <c r="B9320" s="4" t="s">
        <v>32</v>
      </c>
      <c r="C9320" s="4">
        <v>1185732.0</v>
      </c>
      <c r="D9320" s="5">
        <v>44380.0</v>
      </c>
      <c r="E9320" s="4" t="s">
        <v>16</v>
      </c>
      <c r="F9320" s="4" t="s">
        <v>131</v>
      </c>
      <c r="G9320" s="4" t="s">
        <v>132</v>
      </c>
      <c r="H9320" s="6" t="s">
        <v>26</v>
      </c>
      <c r="I9320" s="7">
        <v>34.0</v>
      </c>
      <c r="J9320" s="8">
        <v>94.0</v>
      </c>
      <c r="K9320" s="9">
        <v>3196.0</v>
      </c>
      <c r="L9320" s="9">
        <v>1150.56</v>
      </c>
      <c r="M9320" s="10">
        <v>0.36</v>
      </c>
      <c r="N9320" s="4" t="s">
        <v>30</v>
      </c>
      <c r="O9320" s="4" t="s">
        <v>23</v>
      </c>
      <c r="P9320" s="4" t="s">
        <v>21</v>
      </c>
    </row>
    <row r="9321" ht="14.25" customHeight="1">
      <c r="B9321" s="4" t="s">
        <v>32</v>
      </c>
      <c r="C9321" s="4">
        <v>1185732.0</v>
      </c>
      <c r="D9321" s="5">
        <v>44380.0</v>
      </c>
      <c r="E9321" s="4" t="s">
        <v>16</v>
      </c>
      <c r="F9321" s="4" t="s">
        <v>131</v>
      </c>
      <c r="G9321" s="4" t="s">
        <v>132</v>
      </c>
      <c r="H9321" s="6" t="s">
        <v>27</v>
      </c>
      <c r="I9321" s="7">
        <v>43.0</v>
      </c>
      <c r="J9321" s="8">
        <v>93.0</v>
      </c>
      <c r="K9321" s="9">
        <v>3999.0</v>
      </c>
      <c r="L9321" s="9">
        <v>1319.6699999999998</v>
      </c>
      <c r="M9321" s="10">
        <v>0.32999999999999996</v>
      </c>
      <c r="N9321" s="4" t="s">
        <v>30</v>
      </c>
      <c r="O9321" s="4" t="s">
        <v>20</v>
      </c>
      <c r="P9321" s="4" t="s">
        <v>21</v>
      </c>
    </row>
    <row r="9322" ht="14.25" customHeight="1">
      <c r="B9322" s="4" t="s">
        <v>32</v>
      </c>
      <c r="C9322" s="4">
        <v>1185732.0</v>
      </c>
      <c r="D9322" s="5">
        <v>44380.0</v>
      </c>
      <c r="E9322" s="4" t="s">
        <v>16</v>
      </c>
      <c r="F9322" s="4" t="s">
        <v>131</v>
      </c>
      <c r="G9322" s="4" t="s">
        <v>132</v>
      </c>
      <c r="H9322" s="6" t="s">
        <v>28</v>
      </c>
      <c r="I9322" s="7">
        <v>40.0</v>
      </c>
      <c r="J9322" s="8">
        <v>152.0</v>
      </c>
      <c r="K9322" s="9">
        <v>6080.0</v>
      </c>
      <c r="L9322" s="9">
        <v>2310.4</v>
      </c>
      <c r="M9322" s="10">
        <v>0.38</v>
      </c>
      <c r="N9322" s="4" t="s">
        <v>30</v>
      </c>
      <c r="O9322" s="4" t="s">
        <v>20</v>
      </c>
      <c r="P9322" s="4" t="s">
        <v>24</v>
      </c>
    </row>
    <row r="9323" ht="14.25" customHeight="1">
      <c r="B9323" s="4" t="s">
        <v>32</v>
      </c>
      <c r="C9323" s="4">
        <v>1185732.0</v>
      </c>
      <c r="D9323" s="5">
        <v>44412.0</v>
      </c>
      <c r="E9323" s="4" t="s">
        <v>16</v>
      </c>
      <c r="F9323" s="4" t="s">
        <v>131</v>
      </c>
      <c r="G9323" s="4" t="s">
        <v>132</v>
      </c>
      <c r="H9323" s="6" t="s">
        <v>18</v>
      </c>
      <c r="I9323" s="7">
        <v>40.0</v>
      </c>
      <c r="J9323" s="8">
        <v>194.0</v>
      </c>
      <c r="K9323" s="9">
        <v>7760.0</v>
      </c>
      <c r="L9323" s="9">
        <v>3259.2000000000003</v>
      </c>
      <c r="M9323" s="10">
        <v>0.42000000000000004</v>
      </c>
      <c r="N9323" s="4" t="s">
        <v>30</v>
      </c>
      <c r="O9323" s="4" t="s">
        <v>23</v>
      </c>
      <c r="P9323" s="4" t="s">
        <v>21</v>
      </c>
    </row>
    <row r="9324" ht="14.25" customHeight="1">
      <c r="B9324" s="4" t="s">
        <v>32</v>
      </c>
      <c r="C9324" s="4">
        <v>1185732.0</v>
      </c>
      <c r="D9324" s="5">
        <v>44412.0</v>
      </c>
      <c r="E9324" s="4" t="s">
        <v>16</v>
      </c>
      <c r="F9324" s="4" t="s">
        <v>131</v>
      </c>
      <c r="G9324" s="4" t="s">
        <v>132</v>
      </c>
      <c r="H9324" s="6" t="s">
        <v>22</v>
      </c>
      <c r="I9324" s="7">
        <v>34.0</v>
      </c>
      <c r="J9324" s="8">
        <v>128.0</v>
      </c>
      <c r="K9324" s="9">
        <v>4352.0</v>
      </c>
      <c r="L9324" s="9">
        <v>1871.3600000000001</v>
      </c>
      <c r="M9324" s="10">
        <v>0.43000000000000005</v>
      </c>
      <c r="N9324" s="4" t="s">
        <v>30</v>
      </c>
      <c r="O9324" s="4" t="s">
        <v>20</v>
      </c>
      <c r="P9324" s="4" t="s">
        <v>24</v>
      </c>
    </row>
    <row r="9325" ht="14.25" customHeight="1">
      <c r="B9325" s="4" t="s">
        <v>32</v>
      </c>
      <c r="C9325" s="4">
        <v>1185732.0</v>
      </c>
      <c r="D9325" s="5">
        <v>44412.0</v>
      </c>
      <c r="E9325" s="4" t="s">
        <v>16</v>
      </c>
      <c r="F9325" s="4" t="s">
        <v>131</v>
      </c>
      <c r="G9325" s="4" t="s">
        <v>132</v>
      </c>
      <c r="H9325" s="6" t="s">
        <v>25</v>
      </c>
      <c r="I9325" s="7">
        <v>36.0</v>
      </c>
      <c r="J9325" s="8">
        <v>107.0</v>
      </c>
      <c r="K9325" s="9">
        <v>3852.0</v>
      </c>
      <c r="L9325" s="9">
        <v>1348.1999999999998</v>
      </c>
      <c r="M9325" s="10">
        <v>0.35</v>
      </c>
      <c r="N9325" s="4" t="s">
        <v>30</v>
      </c>
      <c r="O9325" s="4" t="s">
        <v>23</v>
      </c>
      <c r="P9325" s="4" t="s">
        <v>24</v>
      </c>
    </row>
    <row r="9326" ht="14.25" customHeight="1">
      <c r="B9326" s="4" t="s">
        <v>32</v>
      </c>
      <c r="C9326" s="4">
        <v>1185732.0</v>
      </c>
      <c r="D9326" s="5">
        <v>44412.0</v>
      </c>
      <c r="E9326" s="4" t="s">
        <v>16</v>
      </c>
      <c r="F9326" s="4" t="s">
        <v>131</v>
      </c>
      <c r="G9326" s="4" t="s">
        <v>132</v>
      </c>
      <c r="H9326" s="6" t="s">
        <v>26</v>
      </c>
      <c r="I9326" s="7">
        <v>32.0</v>
      </c>
      <c r="J9326" s="8">
        <v>72.0</v>
      </c>
      <c r="K9326" s="9">
        <v>2304.0</v>
      </c>
      <c r="L9326" s="9">
        <v>760.3199999999999</v>
      </c>
      <c r="M9326" s="10">
        <v>0.32999999999999996</v>
      </c>
      <c r="N9326" s="4" t="s">
        <v>30</v>
      </c>
      <c r="O9326" s="4" t="s">
        <v>20</v>
      </c>
      <c r="P9326" s="4" t="s">
        <v>21</v>
      </c>
    </row>
    <row r="9327" ht="14.25" customHeight="1">
      <c r="B9327" s="4" t="s">
        <v>32</v>
      </c>
      <c r="C9327" s="4">
        <v>1185732.0</v>
      </c>
      <c r="D9327" s="5">
        <v>44412.0</v>
      </c>
      <c r="E9327" s="4" t="s">
        <v>16</v>
      </c>
      <c r="F9327" s="4" t="s">
        <v>131</v>
      </c>
      <c r="G9327" s="4" t="s">
        <v>132</v>
      </c>
      <c r="H9327" s="6" t="s">
        <v>27</v>
      </c>
      <c r="I9327" s="7">
        <v>43.0</v>
      </c>
      <c r="J9327" s="8">
        <v>62.0</v>
      </c>
      <c r="K9327" s="9">
        <v>2666.0</v>
      </c>
      <c r="L9327" s="9">
        <v>879.7799999999999</v>
      </c>
      <c r="M9327" s="10">
        <v>0.32999999999999996</v>
      </c>
      <c r="N9327" s="4" t="s">
        <v>30</v>
      </c>
      <c r="O9327" s="4" t="s">
        <v>20</v>
      </c>
      <c r="P9327" s="4" t="s">
        <v>24</v>
      </c>
    </row>
    <row r="9328" ht="14.25" customHeight="1">
      <c r="B9328" s="4" t="s">
        <v>32</v>
      </c>
      <c r="C9328" s="4">
        <v>1185732.0</v>
      </c>
      <c r="D9328" s="5">
        <v>44412.0</v>
      </c>
      <c r="E9328" s="4" t="s">
        <v>16</v>
      </c>
      <c r="F9328" s="4" t="s">
        <v>131</v>
      </c>
      <c r="G9328" s="4" t="s">
        <v>132</v>
      </c>
      <c r="H9328" s="6" t="s">
        <v>28</v>
      </c>
      <c r="I9328" s="7">
        <v>44.0</v>
      </c>
      <c r="J9328" s="8">
        <v>124.0</v>
      </c>
      <c r="K9328" s="9">
        <v>5456.0</v>
      </c>
      <c r="L9328" s="9">
        <v>2073.28</v>
      </c>
      <c r="M9328" s="10">
        <v>0.38</v>
      </c>
      <c r="N9328" s="4" t="s">
        <v>30</v>
      </c>
      <c r="O9328" s="4" t="s">
        <v>20</v>
      </c>
      <c r="P9328" s="4" t="s">
        <v>24</v>
      </c>
    </row>
    <row r="9329" ht="14.25" customHeight="1">
      <c r="B9329" s="4" t="s">
        <v>32</v>
      </c>
      <c r="C9329" s="4">
        <v>1185732.0</v>
      </c>
      <c r="D9329" s="5">
        <v>44442.0</v>
      </c>
      <c r="E9329" s="4" t="s">
        <v>16</v>
      </c>
      <c r="F9329" s="4" t="s">
        <v>131</v>
      </c>
      <c r="G9329" s="4" t="s">
        <v>132</v>
      </c>
      <c r="H9329" s="6" t="s">
        <v>18</v>
      </c>
      <c r="I9329" s="7">
        <v>43.0</v>
      </c>
      <c r="J9329" s="8">
        <v>170.0</v>
      </c>
      <c r="K9329" s="9">
        <v>7310.0</v>
      </c>
      <c r="L9329" s="9">
        <v>3435.7000000000003</v>
      </c>
      <c r="M9329" s="10">
        <v>0.47000000000000003</v>
      </c>
      <c r="N9329" s="4" t="s">
        <v>30</v>
      </c>
      <c r="O9329" s="4" t="s">
        <v>23</v>
      </c>
      <c r="P9329" s="4" t="s">
        <v>24</v>
      </c>
    </row>
    <row r="9330" ht="14.25" customHeight="1">
      <c r="B9330" s="4" t="s">
        <v>32</v>
      </c>
      <c r="C9330" s="4">
        <v>1185732.0</v>
      </c>
      <c r="D9330" s="5">
        <v>44442.0</v>
      </c>
      <c r="E9330" s="4" t="s">
        <v>16</v>
      </c>
      <c r="F9330" s="4" t="s">
        <v>131</v>
      </c>
      <c r="G9330" s="4" t="s">
        <v>132</v>
      </c>
      <c r="H9330" s="6" t="s">
        <v>22</v>
      </c>
      <c r="I9330" s="7">
        <v>40.0</v>
      </c>
      <c r="J9330" s="8">
        <v>93.0</v>
      </c>
      <c r="K9330" s="9">
        <v>3720.0</v>
      </c>
      <c r="L9330" s="9">
        <v>1748.4</v>
      </c>
      <c r="M9330" s="10">
        <v>0.47000000000000003</v>
      </c>
      <c r="N9330" s="4" t="s">
        <v>30</v>
      </c>
      <c r="O9330" s="4" t="s">
        <v>23</v>
      </c>
      <c r="P9330" s="4" t="s">
        <v>21</v>
      </c>
    </row>
    <row r="9331" ht="14.25" customHeight="1">
      <c r="B9331" s="4" t="s">
        <v>32</v>
      </c>
      <c r="C9331" s="4">
        <v>1185732.0</v>
      </c>
      <c r="D9331" s="5">
        <v>44442.0</v>
      </c>
      <c r="E9331" s="4" t="s">
        <v>16</v>
      </c>
      <c r="F9331" s="4" t="s">
        <v>131</v>
      </c>
      <c r="G9331" s="4" t="s">
        <v>132</v>
      </c>
      <c r="H9331" s="6" t="s">
        <v>25</v>
      </c>
      <c r="I9331" s="7">
        <v>33.0</v>
      </c>
      <c r="J9331" s="8">
        <v>64.0</v>
      </c>
      <c r="K9331" s="9">
        <v>2112.0</v>
      </c>
      <c r="L9331" s="9">
        <v>675.84</v>
      </c>
      <c r="M9331" s="10">
        <v>0.32</v>
      </c>
      <c r="N9331" s="4" t="s">
        <v>30</v>
      </c>
      <c r="O9331" s="4" t="s">
        <v>23</v>
      </c>
      <c r="P9331" s="4" t="s">
        <v>21</v>
      </c>
    </row>
    <row r="9332" ht="14.25" customHeight="1">
      <c r="B9332" s="4" t="s">
        <v>32</v>
      </c>
      <c r="C9332" s="4">
        <v>1185732.0</v>
      </c>
      <c r="D9332" s="5">
        <v>44442.0</v>
      </c>
      <c r="E9332" s="4" t="s">
        <v>16</v>
      </c>
      <c r="F9332" s="4" t="s">
        <v>131</v>
      </c>
      <c r="G9332" s="4" t="s">
        <v>132</v>
      </c>
      <c r="H9332" s="6" t="s">
        <v>26</v>
      </c>
      <c r="I9332" s="7">
        <v>30.0</v>
      </c>
      <c r="J9332" s="8">
        <v>58.0</v>
      </c>
      <c r="K9332" s="9">
        <v>1740.0</v>
      </c>
      <c r="L9332" s="9">
        <v>591.5999999999999</v>
      </c>
      <c r="M9332" s="10">
        <v>0.33999999999999997</v>
      </c>
      <c r="N9332" s="4" t="s">
        <v>30</v>
      </c>
      <c r="O9332" s="4" t="s">
        <v>23</v>
      </c>
      <c r="P9332" s="4" t="s">
        <v>24</v>
      </c>
    </row>
    <row r="9333" ht="14.25" customHeight="1">
      <c r="B9333" s="4" t="s">
        <v>32</v>
      </c>
      <c r="C9333" s="4">
        <v>1185732.0</v>
      </c>
      <c r="D9333" s="5">
        <v>44442.0</v>
      </c>
      <c r="E9333" s="4" t="s">
        <v>16</v>
      </c>
      <c r="F9333" s="4" t="s">
        <v>131</v>
      </c>
      <c r="G9333" s="4" t="s">
        <v>132</v>
      </c>
      <c r="H9333" s="6" t="s">
        <v>27</v>
      </c>
      <c r="I9333" s="7">
        <v>41.0</v>
      </c>
      <c r="J9333" s="8">
        <v>58.0</v>
      </c>
      <c r="K9333" s="9">
        <v>2378.0</v>
      </c>
      <c r="L9333" s="9">
        <v>856.0799999999999</v>
      </c>
      <c r="M9333" s="10">
        <v>0.36</v>
      </c>
      <c r="N9333" s="4" t="s">
        <v>30</v>
      </c>
      <c r="O9333" s="4" t="s">
        <v>20</v>
      </c>
      <c r="P9333" s="4" t="s">
        <v>21</v>
      </c>
    </row>
    <row r="9334" ht="14.25" customHeight="1">
      <c r="B9334" s="4" t="s">
        <v>32</v>
      </c>
      <c r="C9334" s="4">
        <v>1185732.0</v>
      </c>
      <c r="D9334" s="5">
        <v>44442.0</v>
      </c>
      <c r="E9334" s="4" t="s">
        <v>16</v>
      </c>
      <c r="F9334" s="4" t="s">
        <v>131</v>
      </c>
      <c r="G9334" s="4" t="s">
        <v>132</v>
      </c>
      <c r="H9334" s="6" t="s">
        <v>28</v>
      </c>
      <c r="I9334" s="7">
        <v>45.0</v>
      </c>
      <c r="J9334" s="8">
        <v>83.0</v>
      </c>
      <c r="K9334" s="9">
        <v>3735.0</v>
      </c>
      <c r="L9334" s="9">
        <v>1568.7</v>
      </c>
      <c r="M9334" s="10">
        <v>0.42</v>
      </c>
      <c r="N9334" s="4" t="s">
        <v>30</v>
      </c>
      <c r="O9334" s="4" t="s">
        <v>29</v>
      </c>
      <c r="P9334" s="4" t="s">
        <v>21</v>
      </c>
    </row>
    <row r="9335" ht="14.25" customHeight="1">
      <c r="B9335" s="4" t="s">
        <v>32</v>
      </c>
      <c r="C9335" s="4">
        <v>1185732.0</v>
      </c>
      <c r="D9335" s="5">
        <v>44474.0</v>
      </c>
      <c r="E9335" s="4" t="s">
        <v>16</v>
      </c>
      <c r="F9335" s="4" t="s">
        <v>131</v>
      </c>
      <c r="G9335" s="4" t="s">
        <v>132</v>
      </c>
      <c r="H9335" s="6" t="s">
        <v>18</v>
      </c>
      <c r="I9335" s="7">
        <v>46.0</v>
      </c>
      <c r="J9335" s="8">
        <v>153.0</v>
      </c>
      <c r="K9335" s="9">
        <v>7038.0</v>
      </c>
      <c r="L9335" s="9">
        <v>2955.9600000000005</v>
      </c>
      <c r="M9335" s="10">
        <v>0.42000000000000004</v>
      </c>
      <c r="N9335" s="4" t="s">
        <v>30</v>
      </c>
      <c r="O9335" s="4" t="s">
        <v>29</v>
      </c>
      <c r="P9335" s="4" t="s">
        <v>24</v>
      </c>
    </row>
    <row r="9336" ht="14.25" customHeight="1">
      <c r="B9336" s="4" t="s">
        <v>32</v>
      </c>
      <c r="C9336" s="4">
        <v>1185732.0</v>
      </c>
      <c r="D9336" s="5">
        <v>44474.0</v>
      </c>
      <c r="E9336" s="4" t="s">
        <v>16</v>
      </c>
      <c r="F9336" s="4" t="s">
        <v>131</v>
      </c>
      <c r="G9336" s="4" t="s">
        <v>132</v>
      </c>
      <c r="H9336" s="6" t="s">
        <v>22</v>
      </c>
      <c r="I9336" s="7">
        <v>39.0</v>
      </c>
      <c r="J9336" s="8">
        <v>94.0</v>
      </c>
      <c r="K9336" s="9">
        <v>3666.0</v>
      </c>
      <c r="L9336" s="9">
        <v>1613.04</v>
      </c>
      <c r="M9336" s="10">
        <v>0.44</v>
      </c>
      <c r="N9336" s="4" t="s">
        <v>30</v>
      </c>
      <c r="O9336" s="4" t="s">
        <v>20</v>
      </c>
      <c r="P9336" s="4" t="s">
        <v>24</v>
      </c>
    </row>
    <row r="9337" ht="14.25" customHeight="1">
      <c r="B9337" s="4" t="s">
        <v>32</v>
      </c>
      <c r="C9337" s="4">
        <v>1185732.0</v>
      </c>
      <c r="D9337" s="5">
        <v>44474.0</v>
      </c>
      <c r="E9337" s="4" t="s">
        <v>16</v>
      </c>
      <c r="F9337" s="4" t="s">
        <v>131</v>
      </c>
      <c r="G9337" s="4" t="s">
        <v>132</v>
      </c>
      <c r="H9337" s="6" t="s">
        <v>25</v>
      </c>
      <c r="I9337" s="7">
        <v>36.0</v>
      </c>
      <c r="J9337" s="8">
        <v>61.0</v>
      </c>
      <c r="K9337" s="9">
        <v>2196.0</v>
      </c>
      <c r="L9337" s="9">
        <v>812.52</v>
      </c>
      <c r="M9337" s="10">
        <v>0.37</v>
      </c>
      <c r="N9337" s="4" t="s">
        <v>30</v>
      </c>
      <c r="O9337" s="4" t="s">
        <v>29</v>
      </c>
      <c r="P9337" s="4" t="s">
        <v>21</v>
      </c>
    </row>
    <row r="9338" ht="14.25" customHeight="1">
      <c r="B9338" s="4" t="s">
        <v>32</v>
      </c>
      <c r="C9338" s="4">
        <v>1185732.0</v>
      </c>
      <c r="D9338" s="5">
        <v>44474.0</v>
      </c>
      <c r="E9338" s="4" t="s">
        <v>16</v>
      </c>
      <c r="F9338" s="4" t="s">
        <v>131</v>
      </c>
      <c r="G9338" s="4" t="s">
        <v>132</v>
      </c>
      <c r="H9338" s="6" t="s">
        <v>26</v>
      </c>
      <c r="I9338" s="7">
        <v>43.0</v>
      </c>
      <c r="J9338" s="8">
        <v>45.0</v>
      </c>
      <c r="K9338" s="9">
        <v>1935.0</v>
      </c>
      <c r="L9338" s="9">
        <v>696.6</v>
      </c>
      <c r="M9338" s="10">
        <v>0.36</v>
      </c>
      <c r="N9338" s="4" t="s">
        <v>30</v>
      </c>
      <c r="O9338" s="4" t="s">
        <v>20</v>
      </c>
      <c r="P9338" s="4" t="s">
        <v>21</v>
      </c>
    </row>
    <row r="9339" ht="14.25" customHeight="1">
      <c r="B9339" s="4" t="s">
        <v>32</v>
      </c>
      <c r="C9339" s="4">
        <v>1185732.0</v>
      </c>
      <c r="D9339" s="5">
        <v>44474.0</v>
      </c>
      <c r="E9339" s="4" t="s">
        <v>16</v>
      </c>
      <c r="F9339" s="4" t="s">
        <v>131</v>
      </c>
      <c r="G9339" s="4" t="s">
        <v>132</v>
      </c>
      <c r="H9339" s="6" t="s">
        <v>27</v>
      </c>
      <c r="I9339" s="7">
        <v>50.0</v>
      </c>
      <c r="J9339" s="8">
        <v>45.0</v>
      </c>
      <c r="K9339" s="9">
        <v>2250.0</v>
      </c>
      <c r="L9339" s="9">
        <v>742.4999999999999</v>
      </c>
      <c r="M9339" s="10">
        <v>0.32999999999999996</v>
      </c>
      <c r="N9339" s="4" t="s">
        <v>30</v>
      </c>
      <c r="O9339" s="4" t="s">
        <v>29</v>
      </c>
      <c r="P9339" s="4" t="s">
        <v>21</v>
      </c>
    </row>
    <row r="9340" ht="14.25" customHeight="1">
      <c r="B9340" s="4" t="s">
        <v>15</v>
      </c>
      <c r="C9340" s="4">
        <v>1185732.0</v>
      </c>
      <c r="D9340" s="5">
        <v>44474.0</v>
      </c>
      <c r="E9340" s="4" t="s">
        <v>16</v>
      </c>
      <c r="F9340" s="4" t="s">
        <v>131</v>
      </c>
      <c r="G9340" s="4" t="s">
        <v>132</v>
      </c>
      <c r="H9340" s="6" t="s">
        <v>28</v>
      </c>
      <c r="I9340" s="7">
        <v>46.0</v>
      </c>
      <c r="J9340" s="8">
        <v>94.0</v>
      </c>
      <c r="K9340" s="9">
        <v>4324.0</v>
      </c>
      <c r="L9340" s="9">
        <v>1816.08</v>
      </c>
      <c r="M9340" s="10">
        <v>0.42</v>
      </c>
      <c r="N9340" s="4" t="s">
        <v>30</v>
      </c>
      <c r="O9340" s="4" t="s">
        <v>29</v>
      </c>
      <c r="P9340" s="4" t="s">
        <v>24</v>
      </c>
    </row>
    <row r="9341" ht="14.25" customHeight="1">
      <c r="B9341" s="4" t="s">
        <v>15</v>
      </c>
      <c r="C9341" s="4">
        <v>1185732.0</v>
      </c>
      <c r="D9341" s="5">
        <v>44504.0</v>
      </c>
      <c r="E9341" s="4" t="s">
        <v>16</v>
      </c>
      <c r="F9341" s="4" t="s">
        <v>131</v>
      </c>
      <c r="G9341" s="4" t="s">
        <v>132</v>
      </c>
      <c r="H9341" s="6" t="s">
        <v>18</v>
      </c>
      <c r="I9341" s="7">
        <v>51.0</v>
      </c>
      <c r="J9341" s="8">
        <v>149.0</v>
      </c>
      <c r="K9341" s="9">
        <v>7599.0</v>
      </c>
      <c r="L9341" s="9">
        <v>3267.57</v>
      </c>
      <c r="M9341" s="10">
        <v>0.43000000000000005</v>
      </c>
      <c r="N9341" s="4" t="s">
        <v>30</v>
      </c>
      <c r="O9341" s="4" t="s">
        <v>29</v>
      </c>
      <c r="P9341" s="4" t="s">
        <v>24</v>
      </c>
    </row>
    <row r="9342" ht="14.25" customHeight="1">
      <c r="B9342" s="4" t="s">
        <v>15</v>
      </c>
      <c r="C9342" s="4">
        <v>1185732.0</v>
      </c>
      <c r="D9342" s="5">
        <v>44504.0</v>
      </c>
      <c r="E9342" s="4" t="s">
        <v>16</v>
      </c>
      <c r="F9342" s="4" t="s">
        <v>131</v>
      </c>
      <c r="G9342" s="4" t="s">
        <v>132</v>
      </c>
      <c r="H9342" s="6" t="s">
        <v>22</v>
      </c>
      <c r="I9342" s="7">
        <v>37.0</v>
      </c>
      <c r="J9342" s="8">
        <v>105.0</v>
      </c>
      <c r="K9342" s="9">
        <v>3885.0</v>
      </c>
      <c r="L9342" s="9">
        <v>1787.1000000000001</v>
      </c>
      <c r="M9342" s="10">
        <v>0.46</v>
      </c>
      <c r="N9342" s="4" t="s">
        <v>30</v>
      </c>
      <c r="O9342" s="4" t="s">
        <v>23</v>
      </c>
      <c r="P9342" s="4" t="s">
        <v>24</v>
      </c>
    </row>
    <row r="9343" ht="14.25" customHeight="1">
      <c r="B9343" s="4" t="s">
        <v>15</v>
      </c>
      <c r="C9343" s="4">
        <v>1185732.0</v>
      </c>
      <c r="D9343" s="5">
        <v>44504.0</v>
      </c>
      <c r="E9343" s="4" t="s">
        <v>16</v>
      </c>
      <c r="F9343" s="4" t="s">
        <v>131</v>
      </c>
      <c r="G9343" s="4" t="s">
        <v>132</v>
      </c>
      <c r="H9343" s="6" t="s">
        <v>25</v>
      </c>
      <c r="I9343" s="7">
        <v>36.0</v>
      </c>
      <c r="J9343" s="8">
        <v>103.0</v>
      </c>
      <c r="K9343" s="9">
        <v>3708.0</v>
      </c>
      <c r="L9343" s="9">
        <v>1371.96</v>
      </c>
      <c r="M9343" s="10">
        <v>0.37</v>
      </c>
      <c r="N9343" s="4" t="s">
        <v>30</v>
      </c>
      <c r="O9343" s="4" t="s">
        <v>20</v>
      </c>
      <c r="P9343" s="4" t="s">
        <v>21</v>
      </c>
    </row>
    <row r="9344" ht="14.25" customHeight="1">
      <c r="B9344" s="4" t="s">
        <v>15</v>
      </c>
      <c r="C9344" s="4">
        <v>1185732.0</v>
      </c>
      <c r="D9344" s="5">
        <v>44504.0</v>
      </c>
      <c r="E9344" s="4" t="s">
        <v>16</v>
      </c>
      <c r="F9344" s="4" t="s">
        <v>131</v>
      </c>
      <c r="G9344" s="4" t="s">
        <v>132</v>
      </c>
      <c r="H9344" s="6" t="s">
        <v>26</v>
      </c>
      <c r="I9344" s="7">
        <v>39.0</v>
      </c>
      <c r="J9344" s="8">
        <v>83.0</v>
      </c>
      <c r="K9344" s="9">
        <v>3237.0</v>
      </c>
      <c r="L9344" s="9">
        <v>1197.69</v>
      </c>
      <c r="M9344" s="10">
        <v>0.37</v>
      </c>
      <c r="N9344" s="4" t="s">
        <v>30</v>
      </c>
      <c r="O9344" s="4" t="s">
        <v>20</v>
      </c>
      <c r="P9344" s="4" t="s">
        <v>24</v>
      </c>
    </row>
    <row r="9345" ht="14.25" customHeight="1">
      <c r="B9345" s="4" t="s">
        <v>15</v>
      </c>
      <c r="C9345" s="4">
        <v>1185732.0</v>
      </c>
      <c r="D9345" s="5">
        <v>44504.0</v>
      </c>
      <c r="E9345" s="4" t="s">
        <v>16</v>
      </c>
      <c r="F9345" s="4" t="s">
        <v>131</v>
      </c>
      <c r="G9345" s="4" t="s">
        <v>132</v>
      </c>
      <c r="H9345" s="6" t="s">
        <v>27</v>
      </c>
      <c r="I9345" s="7">
        <v>44.0</v>
      </c>
      <c r="J9345" s="8">
        <v>88.0</v>
      </c>
      <c r="K9345" s="9">
        <v>3872.0</v>
      </c>
      <c r="L9345" s="9">
        <v>1393.9199999999998</v>
      </c>
      <c r="M9345" s="10">
        <v>0.36</v>
      </c>
      <c r="N9345" s="4" t="s">
        <v>30</v>
      </c>
      <c r="O9345" s="4" t="s">
        <v>20</v>
      </c>
      <c r="P9345" s="4" t="s">
        <v>21</v>
      </c>
    </row>
    <row r="9346" ht="14.25" customHeight="1">
      <c r="B9346" s="4" t="s">
        <v>15</v>
      </c>
      <c r="C9346" s="4">
        <v>1185732.0</v>
      </c>
      <c r="D9346" s="5">
        <v>44504.0</v>
      </c>
      <c r="E9346" s="4" t="s">
        <v>16</v>
      </c>
      <c r="F9346" s="4" t="s">
        <v>131</v>
      </c>
      <c r="G9346" s="4" t="s">
        <v>132</v>
      </c>
      <c r="H9346" s="6" t="s">
        <v>28</v>
      </c>
      <c r="I9346" s="7">
        <v>52.0</v>
      </c>
      <c r="J9346" s="8">
        <v>116.0</v>
      </c>
      <c r="K9346" s="9">
        <v>6032.0</v>
      </c>
      <c r="L9346" s="9">
        <v>2352.4799999999996</v>
      </c>
      <c r="M9346" s="10">
        <v>0.38999999999999996</v>
      </c>
      <c r="N9346" s="4" t="s">
        <v>30</v>
      </c>
      <c r="O9346" s="4" t="s">
        <v>29</v>
      </c>
      <c r="P9346" s="4" t="s">
        <v>21</v>
      </c>
    </row>
    <row r="9347" ht="14.25" customHeight="1">
      <c r="B9347" s="4" t="s">
        <v>15</v>
      </c>
      <c r="C9347" s="4">
        <v>1185732.0</v>
      </c>
      <c r="D9347" s="5">
        <v>44533.0</v>
      </c>
      <c r="E9347" s="4" t="s">
        <v>16</v>
      </c>
      <c r="F9347" s="4" t="s">
        <v>131</v>
      </c>
      <c r="G9347" s="4" t="s">
        <v>132</v>
      </c>
      <c r="H9347" s="6" t="s">
        <v>18</v>
      </c>
      <c r="I9347" s="7">
        <v>45.0</v>
      </c>
      <c r="J9347" s="8">
        <v>173.0</v>
      </c>
      <c r="K9347" s="9">
        <v>7785.0</v>
      </c>
      <c r="L9347" s="9">
        <v>3269.7000000000003</v>
      </c>
      <c r="M9347" s="10">
        <v>0.42000000000000004</v>
      </c>
      <c r="N9347" s="4" t="s">
        <v>30</v>
      </c>
      <c r="O9347" s="4" t="s">
        <v>20</v>
      </c>
      <c r="P9347" s="4" t="s">
        <v>24</v>
      </c>
    </row>
    <row r="9348" ht="14.25" customHeight="1">
      <c r="B9348" s="4" t="s">
        <v>15</v>
      </c>
      <c r="C9348" s="4">
        <v>1185732.0</v>
      </c>
      <c r="D9348" s="5">
        <v>44533.0</v>
      </c>
      <c r="E9348" s="4" t="s">
        <v>16</v>
      </c>
      <c r="F9348" s="4" t="s">
        <v>131</v>
      </c>
      <c r="G9348" s="4" t="s">
        <v>132</v>
      </c>
      <c r="H9348" s="6" t="s">
        <v>22</v>
      </c>
      <c r="I9348" s="7">
        <v>37.0</v>
      </c>
      <c r="J9348" s="8">
        <v>131.0</v>
      </c>
      <c r="K9348" s="9">
        <v>4847.0</v>
      </c>
      <c r="L9348" s="9">
        <v>2181.15</v>
      </c>
      <c r="M9348" s="10">
        <v>0.45</v>
      </c>
      <c r="N9348" s="4" t="s">
        <v>30</v>
      </c>
      <c r="O9348" s="4" t="s">
        <v>20</v>
      </c>
      <c r="P9348" s="4" t="s">
        <v>21</v>
      </c>
    </row>
    <row r="9349" ht="14.25" customHeight="1">
      <c r="B9349" s="4" t="s">
        <v>15</v>
      </c>
      <c r="C9349" s="4">
        <v>1185732.0</v>
      </c>
      <c r="D9349" s="5">
        <v>44533.0</v>
      </c>
      <c r="E9349" s="4" t="s">
        <v>16</v>
      </c>
      <c r="F9349" s="4" t="s">
        <v>131</v>
      </c>
      <c r="G9349" s="4" t="s">
        <v>132</v>
      </c>
      <c r="H9349" s="6" t="s">
        <v>25</v>
      </c>
      <c r="I9349" s="7">
        <v>43.0</v>
      </c>
      <c r="J9349" s="8">
        <v>116.0</v>
      </c>
      <c r="K9349" s="9">
        <v>4988.0</v>
      </c>
      <c r="L9349" s="9">
        <v>1646.0399999999997</v>
      </c>
      <c r="M9349" s="10">
        <v>0.32999999999999996</v>
      </c>
      <c r="N9349" s="4" t="s">
        <v>30</v>
      </c>
      <c r="O9349" s="4" t="s">
        <v>29</v>
      </c>
      <c r="P9349" s="4" t="s">
        <v>21</v>
      </c>
    </row>
    <row r="9350" ht="14.25" customHeight="1">
      <c r="B9350" s="4" t="s">
        <v>15</v>
      </c>
      <c r="C9350" s="4">
        <v>1185732.0</v>
      </c>
      <c r="D9350" s="5">
        <v>44533.0</v>
      </c>
      <c r="E9350" s="4" t="s">
        <v>16</v>
      </c>
      <c r="F9350" s="4" t="s">
        <v>131</v>
      </c>
      <c r="G9350" s="4" t="s">
        <v>132</v>
      </c>
      <c r="H9350" s="6" t="s">
        <v>26</v>
      </c>
      <c r="I9350" s="7">
        <v>38.0</v>
      </c>
      <c r="J9350" s="8">
        <v>96.0</v>
      </c>
      <c r="K9350" s="9">
        <v>3648.0</v>
      </c>
      <c r="L9350" s="9">
        <v>1276.8</v>
      </c>
      <c r="M9350" s="10">
        <v>0.35</v>
      </c>
      <c r="N9350" s="4" t="s">
        <v>30</v>
      </c>
      <c r="O9350" s="4" t="s">
        <v>29</v>
      </c>
      <c r="P9350" s="4" t="s">
        <v>21</v>
      </c>
    </row>
    <row r="9351" ht="14.25" customHeight="1">
      <c r="B9351" s="4" t="s">
        <v>15</v>
      </c>
      <c r="C9351" s="4">
        <v>1185732.0</v>
      </c>
      <c r="D9351" s="5">
        <v>44533.0</v>
      </c>
      <c r="E9351" s="4" t="s">
        <v>16</v>
      </c>
      <c r="F9351" s="4" t="s">
        <v>131</v>
      </c>
      <c r="G9351" s="4" t="s">
        <v>132</v>
      </c>
      <c r="H9351" s="6" t="s">
        <v>27</v>
      </c>
      <c r="I9351" s="7">
        <v>42.0</v>
      </c>
      <c r="J9351" s="8">
        <v>99.0</v>
      </c>
      <c r="K9351" s="9">
        <v>4158.0</v>
      </c>
      <c r="L9351" s="9">
        <v>1455.3</v>
      </c>
      <c r="M9351" s="10">
        <v>0.35</v>
      </c>
      <c r="N9351" s="4" t="s">
        <v>30</v>
      </c>
      <c r="O9351" s="4" t="s">
        <v>23</v>
      </c>
      <c r="P9351" s="4" t="s">
        <v>24</v>
      </c>
    </row>
    <row r="9352" ht="14.25" customHeight="1">
      <c r="B9352" s="4" t="s">
        <v>15</v>
      </c>
      <c r="C9352" s="4">
        <v>1185732.0</v>
      </c>
      <c r="D9352" s="5">
        <v>44533.0</v>
      </c>
      <c r="E9352" s="4" t="s">
        <v>16</v>
      </c>
      <c r="F9352" s="4" t="s">
        <v>131</v>
      </c>
      <c r="G9352" s="4" t="s">
        <v>132</v>
      </c>
      <c r="H9352" s="6" t="s">
        <v>28</v>
      </c>
      <c r="I9352" s="7">
        <v>52.0</v>
      </c>
      <c r="J9352" s="8">
        <v>120.0</v>
      </c>
      <c r="K9352" s="9">
        <v>6240.0</v>
      </c>
      <c r="L9352" s="9">
        <v>2308.8</v>
      </c>
      <c r="M9352" s="10">
        <v>0.37</v>
      </c>
      <c r="N9352" s="4" t="s">
        <v>30</v>
      </c>
      <c r="O9352" s="4" t="s">
        <v>29</v>
      </c>
      <c r="P9352" s="4" t="s">
        <v>24</v>
      </c>
    </row>
    <row r="9353" ht="14.25" customHeight="1">
      <c r="B9353" s="4" t="s">
        <v>15</v>
      </c>
      <c r="C9353" s="4">
        <v>1185732.0</v>
      </c>
      <c r="D9353" s="5">
        <v>44206.0</v>
      </c>
      <c r="E9353" s="4" t="s">
        <v>16</v>
      </c>
      <c r="F9353" s="4" t="s">
        <v>131</v>
      </c>
      <c r="G9353" s="4" t="s">
        <v>132</v>
      </c>
      <c r="H9353" s="6" t="s">
        <v>18</v>
      </c>
      <c r="I9353" s="7">
        <v>23.0</v>
      </c>
      <c r="J9353" s="8">
        <v>149.0</v>
      </c>
      <c r="K9353" s="9">
        <v>3427.0</v>
      </c>
      <c r="L9353" s="9">
        <v>1439.34</v>
      </c>
      <c r="M9353" s="10">
        <v>0.42</v>
      </c>
      <c r="N9353" s="4" t="s">
        <v>30</v>
      </c>
      <c r="O9353" s="4" t="s">
        <v>20</v>
      </c>
      <c r="P9353" s="4" t="s">
        <v>21</v>
      </c>
    </row>
    <row r="9354" ht="14.25" customHeight="1">
      <c r="B9354" s="4" t="s">
        <v>15</v>
      </c>
      <c r="C9354" s="4">
        <v>1185732.0</v>
      </c>
      <c r="D9354" s="5">
        <v>44206.0</v>
      </c>
      <c r="E9354" s="4" t="s">
        <v>16</v>
      </c>
      <c r="F9354" s="4" t="s">
        <v>131</v>
      </c>
      <c r="G9354" s="4" t="s">
        <v>132</v>
      </c>
      <c r="H9354" s="6" t="s">
        <v>22</v>
      </c>
      <c r="I9354" s="7">
        <v>28.0</v>
      </c>
      <c r="J9354" s="8">
        <v>79.0</v>
      </c>
      <c r="K9354" s="9">
        <v>2212.0</v>
      </c>
      <c r="L9354" s="9">
        <v>884.8</v>
      </c>
      <c r="M9354" s="10">
        <v>0.39999999999999997</v>
      </c>
      <c r="N9354" s="4" t="s">
        <v>30</v>
      </c>
      <c r="O9354" s="4" t="s">
        <v>23</v>
      </c>
      <c r="P9354" s="4" t="s">
        <v>24</v>
      </c>
    </row>
    <row r="9355" ht="14.25" customHeight="1">
      <c r="B9355" s="4" t="s">
        <v>15</v>
      </c>
      <c r="C9355" s="4">
        <v>1185732.0</v>
      </c>
      <c r="D9355" s="5">
        <v>44206.0</v>
      </c>
      <c r="E9355" s="4" t="s">
        <v>16</v>
      </c>
      <c r="F9355" s="4" t="s">
        <v>131</v>
      </c>
      <c r="G9355" s="4" t="s">
        <v>132</v>
      </c>
      <c r="H9355" s="6" t="s">
        <v>25</v>
      </c>
      <c r="I9355" s="7">
        <v>19.0</v>
      </c>
      <c r="J9355" s="8">
        <v>72.0</v>
      </c>
      <c r="K9355" s="9">
        <v>1368.0</v>
      </c>
      <c r="L9355" s="9">
        <v>574.5600000000001</v>
      </c>
      <c r="M9355" s="10">
        <v>0.42000000000000004</v>
      </c>
      <c r="N9355" s="4" t="s">
        <v>30</v>
      </c>
      <c r="O9355" s="4" t="s">
        <v>29</v>
      </c>
      <c r="P9355" s="4" t="s">
        <v>24</v>
      </c>
    </row>
    <row r="9356" ht="14.25" customHeight="1">
      <c r="B9356" s="4" t="s">
        <v>15</v>
      </c>
      <c r="C9356" s="4">
        <v>1185732.0</v>
      </c>
      <c r="D9356" s="5">
        <v>44206.0</v>
      </c>
      <c r="E9356" s="4" t="s">
        <v>16</v>
      </c>
      <c r="F9356" s="4" t="s">
        <v>131</v>
      </c>
      <c r="G9356" s="4" t="s">
        <v>132</v>
      </c>
      <c r="H9356" s="6" t="s">
        <v>26</v>
      </c>
      <c r="I9356" s="7">
        <v>24.0</v>
      </c>
      <c r="J9356" s="8">
        <v>24.0</v>
      </c>
      <c r="K9356" s="9">
        <v>576.0</v>
      </c>
      <c r="L9356" s="9">
        <v>264.96000000000004</v>
      </c>
      <c r="M9356" s="10">
        <v>0.46</v>
      </c>
      <c r="N9356" s="4" t="s">
        <v>30</v>
      </c>
      <c r="O9356" s="4" t="s">
        <v>20</v>
      </c>
      <c r="P9356" s="4" t="s">
        <v>21</v>
      </c>
    </row>
    <row r="9357" ht="14.25" customHeight="1">
      <c r="B9357" s="4" t="s">
        <v>15</v>
      </c>
      <c r="C9357" s="4">
        <v>1185732.0</v>
      </c>
      <c r="D9357" s="5">
        <v>44206.0</v>
      </c>
      <c r="E9357" s="4" t="s">
        <v>16</v>
      </c>
      <c r="F9357" s="4" t="s">
        <v>131</v>
      </c>
      <c r="G9357" s="4" t="s">
        <v>132</v>
      </c>
      <c r="H9357" s="6" t="s">
        <v>27</v>
      </c>
      <c r="I9357" s="7">
        <v>34.0</v>
      </c>
      <c r="J9357" s="8">
        <v>44.0</v>
      </c>
      <c r="K9357" s="9">
        <v>1496.0</v>
      </c>
      <c r="L9357" s="9">
        <v>538.56</v>
      </c>
      <c r="M9357" s="10">
        <v>0.36</v>
      </c>
      <c r="N9357" s="4" t="s">
        <v>30</v>
      </c>
      <c r="O9357" s="4" t="s">
        <v>29</v>
      </c>
      <c r="P9357" s="4" t="s">
        <v>21</v>
      </c>
    </row>
    <row r="9358" ht="14.25" customHeight="1">
      <c r="B9358" s="4" t="s">
        <v>15</v>
      </c>
      <c r="C9358" s="4">
        <v>1185732.0</v>
      </c>
      <c r="D9358" s="5">
        <v>44206.0</v>
      </c>
      <c r="E9358" s="4" t="s">
        <v>16</v>
      </c>
      <c r="F9358" s="4" t="s">
        <v>131</v>
      </c>
      <c r="G9358" s="4" t="s">
        <v>132</v>
      </c>
      <c r="H9358" s="6" t="s">
        <v>28</v>
      </c>
      <c r="I9358" s="7">
        <v>26.0</v>
      </c>
      <c r="J9358" s="8">
        <v>72.0</v>
      </c>
      <c r="K9358" s="9">
        <v>1872.0</v>
      </c>
      <c r="L9358" s="9">
        <v>879.84</v>
      </c>
      <c r="M9358" s="10">
        <v>0.47000000000000003</v>
      </c>
      <c r="N9358" s="4" t="s">
        <v>30</v>
      </c>
      <c r="O9358" s="4" t="s">
        <v>23</v>
      </c>
      <c r="P9358" s="4" t="s">
        <v>24</v>
      </c>
    </row>
    <row r="9359" ht="14.25" customHeight="1">
      <c r="B9359" s="4" t="s">
        <v>15</v>
      </c>
      <c r="C9359" s="4">
        <v>1185732.0</v>
      </c>
      <c r="D9359" s="5">
        <v>44235.0</v>
      </c>
      <c r="E9359" s="4" t="s">
        <v>16</v>
      </c>
      <c r="F9359" s="4" t="s">
        <v>131</v>
      </c>
      <c r="G9359" s="4" t="s">
        <v>132</v>
      </c>
      <c r="H9359" s="6" t="s">
        <v>18</v>
      </c>
      <c r="I9359" s="7">
        <v>24.0</v>
      </c>
      <c r="J9359" s="8">
        <v>162.0</v>
      </c>
      <c r="K9359" s="9">
        <v>3888.0</v>
      </c>
      <c r="L9359" s="9">
        <v>1555.1999999999998</v>
      </c>
      <c r="M9359" s="10">
        <v>0.39999999999999997</v>
      </c>
      <c r="N9359" s="4" t="s">
        <v>30</v>
      </c>
      <c r="O9359" s="4" t="s">
        <v>23</v>
      </c>
      <c r="P9359" s="4" t="s">
        <v>24</v>
      </c>
    </row>
    <row r="9360" ht="14.25" customHeight="1">
      <c r="B9360" s="4" t="s">
        <v>15</v>
      </c>
      <c r="C9360" s="4">
        <v>1185732.0</v>
      </c>
      <c r="D9360" s="5">
        <v>44235.0</v>
      </c>
      <c r="E9360" s="4" t="s">
        <v>16</v>
      </c>
      <c r="F9360" s="4" t="s">
        <v>131</v>
      </c>
      <c r="G9360" s="4" t="s">
        <v>132</v>
      </c>
      <c r="H9360" s="6" t="s">
        <v>22</v>
      </c>
      <c r="I9360" s="7">
        <v>24.0</v>
      </c>
      <c r="J9360" s="8">
        <v>41.0</v>
      </c>
      <c r="K9360" s="9">
        <v>984.0</v>
      </c>
      <c r="L9360" s="9">
        <v>383.75999999999993</v>
      </c>
      <c r="M9360" s="10">
        <v>0.38999999999999996</v>
      </c>
      <c r="N9360" s="4" t="s">
        <v>30</v>
      </c>
      <c r="O9360" s="4" t="s">
        <v>29</v>
      </c>
      <c r="P9360" s="4" t="s">
        <v>24</v>
      </c>
    </row>
    <row r="9361" ht="14.25" customHeight="1">
      <c r="B9361" s="4" t="s">
        <v>15</v>
      </c>
      <c r="C9361" s="4">
        <v>1185732.0</v>
      </c>
      <c r="D9361" s="5">
        <v>44235.0</v>
      </c>
      <c r="E9361" s="4" t="s">
        <v>16</v>
      </c>
      <c r="F9361" s="4" t="s">
        <v>131</v>
      </c>
      <c r="G9361" s="4" t="s">
        <v>132</v>
      </c>
      <c r="H9361" s="6" t="s">
        <v>25</v>
      </c>
      <c r="I9361" s="7">
        <v>18.0</v>
      </c>
      <c r="J9361" s="8">
        <v>53.0</v>
      </c>
      <c r="K9361" s="9">
        <v>954.0</v>
      </c>
      <c r="L9361" s="9">
        <v>410.22</v>
      </c>
      <c r="M9361" s="10">
        <v>0.43000000000000005</v>
      </c>
      <c r="N9361" s="4" t="s">
        <v>30</v>
      </c>
      <c r="O9361" s="4" t="s">
        <v>20</v>
      </c>
      <c r="P9361" s="4" t="s">
        <v>21</v>
      </c>
    </row>
    <row r="9362" ht="14.25" customHeight="1">
      <c r="B9362" s="4" t="s">
        <v>15</v>
      </c>
      <c r="C9362" s="4">
        <v>1185732.0</v>
      </c>
      <c r="D9362" s="5">
        <v>44235.0</v>
      </c>
      <c r="E9362" s="4" t="s">
        <v>16</v>
      </c>
      <c r="F9362" s="4" t="s">
        <v>133</v>
      </c>
      <c r="G9362" s="4" t="s">
        <v>134</v>
      </c>
      <c r="H9362" s="6" t="s">
        <v>26</v>
      </c>
      <c r="I9362" s="7">
        <v>20.0</v>
      </c>
      <c r="J9362" s="8">
        <v>16.0</v>
      </c>
      <c r="K9362" s="9">
        <v>320.0</v>
      </c>
      <c r="L9362" s="9">
        <v>144.0</v>
      </c>
      <c r="M9362" s="10">
        <v>0.45</v>
      </c>
      <c r="N9362" s="4" t="s">
        <v>30</v>
      </c>
      <c r="O9362" s="4" t="s">
        <v>20</v>
      </c>
      <c r="P9362" s="4" t="s">
        <v>21</v>
      </c>
    </row>
    <row r="9363" ht="14.25" customHeight="1">
      <c r="B9363" s="4" t="s">
        <v>15</v>
      </c>
      <c r="C9363" s="4">
        <v>1185732.0</v>
      </c>
      <c r="D9363" s="5">
        <v>44235.0</v>
      </c>
      <c r="E9363" s="4" t="s">
        <v>16</v>
      </c>
      <c r="F9363" s="4" t="s">
        <v>133</v>
      </c>
      <c r="G9363" s="4" t="s">
        <v>134</v>
      </c>
      <c r="H9363" s="6" t="s">
        <v>27</v>
      </c>
      <c r="I9363" s="7">
        <v>34.0</v>
      </c>
      <c r="J9363" s="8">
        <v>40.0</v>
      </c>
      <c r="K9363" s="9">
        <v>1360.0</v>
      </c>
      <c r="L9363" s="9">
        <v>489.59999999999997</v>
      </c>
      <c r="M9363" s="10">
        <v>0.36</v>
      </c>
      <c r="N9363" s="4" t="s">
        <v>30</v>
      </c>
      <c r="O9363" s="4" t="s">
        <v>29</v>
      </c>
      <c r="P9363" s="4" t="s">
        <v>24</v>
      </c>
    </row>
    <row r="9364" ht="14.25" customHeight="1">
      <c r="B9364" s="4" t="s">
        <v>15</v>
      </c>
      <c r="C9364" s="4">
        <v>1185732.0</v>
      </c>
      <c r="D9364" s="5">
        <v>44235.0</v>
      </c>
      <c r="E9364" s="4" t="s">
        <v>16</v>
      </c>
      <c r="F9364" s="4" t="s">
        <v>133</v>
      </c>
      <c r="G9364" s="4" t="s">
        <v>134</v>
      </c>
      <c r="H9364" s="6" t="s">
        <v>28</v>
      </c>
      <c r="I9364" s="7">
        <v>27.0</v>
      </c>
      <c r="J9364" s="8">
        <v>77.0</v>
      </c>
      <c r="K9364" s="9">
        <v>2079.0</v>
      </c>
      <c r="L9364" s="9">
        <v>977.1300000000001</v>
      </c>
      <c r="M9364" s="10">
        <v>0.47000000000000003</v>
      </c>
      <c r="N9364" s="4" t="s">
        <v>30</v>
      </c>
      <c r="O9364" s="4" t="s">
        <v>29</v>
      </c>
      <c r="P9364" s="4" t="s">
        <v>24</v>
      </c>
    </row>
    <row r="9365" ht="14.25" customHeight="1">
      <c r="B9365" s="4" t="s">
        <v>15</v>
      </c>
      <c r="C9365" s="4">
        <v>1185732.0</v>
      </c>
      <c r="D9365" s="5">
        <v>44261.0</v>
      </c>
      <c r="E9365" s="4" t="s">
        <v>16</v>
      </c>
      <c r="F9365" s="4" t="s">
        <v>133</v>
      </c>
      <c r="G9365" s="4" t="s">
        <v>134</v>
      </c>
      <c r="H9365" s="6" t="s">
        <v>18</v>
      </c>
      <c r="I9365" s="7">
        <v>26.0</v>
      </c>
      <c r="J9365" s="8">
        <v>156.0</v>
      </c>
      <c r="K9365" s="9">
        <v>4056.0</v>
      </c>
      <c r="L9365" s="9">
        <v>1500.72</v>
      </c>
      <c r="M9365" s="10">
        <v>0.37</v>
      </c>
      <c r="N9365" s="4" t="s">
        <v>30</v>
      </c>
      <c r="O9365" s="4" t="s">
        <v>29</v>
      </c>
      <c r="P9365" s="4" t="s">
        <v>24</v>
      </c>
    </row>
    <row r="9366" ht="14.25" customHeight="1">
      <c r="B9366" s="4" t="s">
        <v>15</v>
      </c>
      <c r="C9366" s="4">
        <v>1185732.0</v>
      </c>
      <c r="D9366" s="5">
        <v>44261.0</v>
      </c>
      <c r="E9366" s="4" t="s">
        <v>16</v>
      </c>
      <c r="F9366" s="4" t="s">
        <v>133</v>
      </c>
      <c r="G9366" s="4" t="s">
        <v>134</v>
      </c>
      <c r="H9366" s="6" t="s">
        <v>22</v>
      </c>
      <c r="I9366" s="7">
        <v>27.0</v>
      </c>
      <c r="J9366" s="8">
        <v>45.0</v>
      </c>
      <c r="K9366" s="9">
        <v>1215.0</v>
      </c>
      <c r="L9366" s="9">
        <v>473.84999999999997</v>
      </c>
      <c r="M9366" s="10">
        <v>0.38999999999999996</v>
      </c>
      <c r="N9366" s="4" t="s">
        <v>30</v>
      </c>
      <c r="O9366" s="4" t="s">
        <v>20</v>
      </c>
      <c r="P9366" s="4" t="s">
        <v>24</v>
      </c>
    </row>
    <row r="9367" ht="14.25" customHeight="1">
      <c r="B9367" s="4" t="s">
        <v>15</v>
      </c>
      <c r="C9367" s="4">
        <v>1185732.0</v>
      </c>
      <c r="D9367" s="5">
        <v>44261.0</v>
      </c>
      <c r="E9367" s="4" t="s">
        <v>16</v>
      </c>
      <c r="F9367" s="4" t="s">
        <v>133</v>
      </c>
      <c r="G9367" s="4" t="s">
        <v>134</v>
      </c>
      <c r="H9367" s="6" t="s">
        <v>25</v>
      </c>
      <c r="I9367" s="7">
        <v>17.0</v>
      </c>
      <c r="J9367" s="8">
        <v>56.0</v>
      </c>
      <c r="K9367" s="9">
        <v>952.0</v>
      </c>
      <c r="L9367" s="9">
        <v>447.44000000000005</v>
      </c>
      <c r="M9367" s="10">
        <v>0.47000000000000003</v>
      </c>
      <c r="N9367" s="4" t="s">
        <v>30</v>
      </c>
      <c r="O9367" s="4" t="s">
        <v>23</v>
      </c>
      <c r="P9367" s="4" t="s">
        <v>21</v>
      </c>
    </row>
    <row r="9368" ht="14.25" customHeight="1">
      <c r="B9368" s="4" t="s">
        <v>15</v>
      </c>
      <c r="C9368" s="4">
        <v>1185732.0</v>
      </c>
      <c r="D9368" s="5">
        <v>44261.0</v>
      </c>
      <c r="E9368" s="4" t="s">
        <v>16</v>
      </c>
      <c r="F9368" s="4" t="s">
        <v>133</v>
      </c>
      <c r="G9368" s="4" t="s">
        <v>134</v>
      </c>
      <c r="H9368" s="6" t="s">
        <v>26</v>
      </c>
      <c r="I9368" s="7">
        <v>20.0</v>
      </c>
      <c r="J9368" s="8">
        <v>8.0</v>
      </c>
      <c r="K9368" s="9">
        <v>160.0</v>
      </c>
      <c r="L9368" s="9">
        <v>75.2</v>
      </c>
      <c r="M9368" s="10">
        <v>0.47000000000000003</v>
      </c>
      <c r="N9368" s="4" t="s">
        <v>30</v>
      </c>
      <c r="O9368" s="4" t="s">
        <v>29</v>
      </c>
      <c r="P9368" s="4" t="s">
        <v>21</v>
      </c>
    </row>
    <row r="9369" ht="14.25" customHeight="1">
      <c r="B9369" s="4" t="s">
        <v>15</v>
      </c>
      <c r="C9369" s="4">
        <v>1185732.0</v>
      </c>
      <c r="D9369" s="5">
        <v>44261.0</v>
      </c>
      <c r="E9369" s="4" t="s">
        <v>16</v>
      </c>
      <c r="F9369" s="4" t="s">
        <v>133</v>
      </c>
      <c r="G9369" s="4" t="s">
        <v>134</v>
      </c>
      <c r="H9369" s="6" t="s">
        <v>27</v>
      </c>
      <c r="I9369" s="7">
        <v>33.0</v>
      </c>
      <c r="J9369" s="8">
        <v>25.0</v>
      </c>
      <c r="K9369" s="9">
        <v>825.0</v>
      </c>
      <c r="L9369" s="9">
        <v>297.0</v>
      </c>
      <c r="M9369" s="10">
        <v>0.36</v>
      </c>
      <c r="N9369" s="4" t="s">
        <v>30</v>
      </c>
      <c r="O9369" s="4" t="s">
        <v>23</v>
      </c>
      <c r="P9369" s="4" t="s">
        <v>21</v>
      </c>
    </row>
    <row r="9370" ht="14.25" customHeight="1">
      <c r="B9370" s="4" t="s">
        <v>15</v>
      </c>
      <c r="C9370" s="4">
        <v>1185732.0</v>
      </c>
      <c r="D9370" s="5">
        <v>44261.0</v>
      </c>
      <c r="E9370" s="4" t="s">
        <v>16</v>
      </c>
      <c r="F9370" s="4" t="s">
        <v>133</v>
      </c>
      <c r="G9370" s="4" t="s">
        <v>134</v>
      </c>
      <c r="H9370" s="6" t="s">
        <v>28</v>
      </c>
      <c r="I9370" s="7">
        <v>25.0</v>
      </c>
      <c r="J9370" s="8">
        <v>58.0</v>
      </c>
      <c r="K9370" s="9">
        <v>1450.0</v>
      </c>
      <c r="L9370" s="9">
        <v>638.0</v>
      </c>
      <c r="M9370" s="10">
        <v>0.44</v>
      </c>
      <c r="N9370" s="4" t="s">
        <v>30</v>
      </c>
      <c r="O9370" s="4" t="s">
        <v>20</v>
      </c>
      <c r="P9370" s="4" t="s">
        <v>24</v>
      </c>
    </row>
    <row r="9371" ht="14.25" customHeight="1">
      <c r="B9371" s="4" t="s">
        <v>15</v>
      </c>
      <c r="C9371" s="4">
        <v>1185732.0</v>
      </c>
      <c r="D9371" s="5">
        <v>44293.0</v>
      </c>
      <c r="E9371" s="4" t="s">
        <v>16</v>
      </c>
      <c r="F9371" s="4" t="s">
        <v>133</v>
      </c>
      <c r="G9371" s="4" t="s">
        <v>134</v>
      </c>
      <c r="H9371" s="6" t="s">
        <v>18</v>
      </c>
      <c r="I9371" s="7">
        <v>28.0</v>
      </c>
      <c r="J9371" s="8">
        <v>132.0</v>
      </c>
      <c r="K9371" s="9">
        <v>3696.0</v>
      </c>
      <c r="L9371" s="9">
        <v>1552.32</v>
      </c>
      <c r="M9371" s="10">
        <v>0.42</v>
      </c>
      <c r="N9371" s="4" t="s">
        <v>30</v>
      </c>
      <c r="O9371" s="4" t="s">
        <v>23</v>
      </c>
      <c r="P9371" s="4" t="s">
        <v>24</v>
      </c>
    </row>
    <row r="9372" ht="14.25" customHeight="1">
      <c r="B9372" s="4" t="s">
        <v>15</v>
      </c>
      <c r="C9372" s="4">
        <v>1185732.0</v>
      </c>
      <c r="D9372" s="5">
        <v>44293.0</v>
      </c>
      <c r="E9372" s="4" t="s">
        <v>16</v>
      </c>
      <c r="F9372" s="4" t="s">
        <v>133</v>
      </c>
      <c r="G9372" s="4" t="s">
        <v>134</v>
      </c>
      <c r="H9372" s="6" t="s">
        <v>22</v>
      </c>
      <c r="I9372" s="7">
        <v>23.0</v>
      </c>
      <c r="J9372" s="8">
        <v>40.0</v>
      </c>
      <c r="K9372" s="9">
        <v>920.0</v>
      </c>
      <c r="L9372" s="9">
        <v>367.99999999999994</v>
      </c>
      <c r="M9372" s="10">
        <v>0.39999999999999997</v>
      </c>
      <c r="N9372" s="4" t="s">
        <v>30</v>
      </c>
      <c r="O9372" s="4" t="s">
        <v>20</v>
      </c>
      <c r="P9372" s="4" t="s">
        <v>24</v>
      </c>
    </row>
    <row r="9373" ht="14.25" customHeight="1">
      <c r="B9373" s="4" t="s">
        <v>15</v>
      </c>
      <c r="C9373" s="4">
        <v>1185732.0</v>
      </c>
      <c r="D9373" s="5">
        <v>44293.0</v>
      </c>
      <c r="E9373" s="4" t="s">
        <v>16</v>
      </c>
      <c r="F9373" s="4" t="s">
        <v>133</v>
      </c>
      <c r="G9373" s="4" t="s">
        <v>134</v>
      </c>
      <c r="H9373" s="6" t="s">
        <v>25</v>
      </c>
      <c r="I9373" s="7">
        <v>16.0</v>
      </c>
      <c r="J9373" s="8">
        <v>44.0</v>
      </c>
      <c r="K9373" s="9">
        <v>704.0</v>
      </c>
      <c r="L9373" s="9">
        <v>295.68</v>
      </c>
      <c r="M9373" s="10">
        <v>0.42000000000000004</v>
      </c>
      <c r="N9373" s="4" t="s">
        <v>30</v>
      </c>
      <c r="O9373" s="4" t="s">
        <v>23</v>
      </c>
      <c r="P9373" s="4" t="s">
        <v>21</v>
      </c>
    </row>
    <row r="9374" ht="14.25" customHeight="1">
      <c r="B9374" s="4" t="s">
        <v>15</v>
      </c>
      <c r="C9374" s="4">
        <v>1185732.0</v>
      </c>
      <c r="D9374" s="5">
        <v>44293.0</v>
      </c>
      <c r="E9374" s="4" t="s">
        <v>16</v>
      </c>
      <c r="F9374" s="4" t="s">
        <v>133</v>
      </c>
      <c r="G9374" s="4" t="s">
        <v>134</v>
      </c>
      <c r="H9374" s="6" t="s">
        <v>26</v>
      </c>
      <c r="I9374" s="7">
        <v>21.0</v>
      </c>
      <c r="J9374" s="8">
        <v>17.0</v>
      </c>
      <c r="K9374" s="9">
        <v>357.0</v>
      </c>
      <c r="L9374" s="9">
        <v>160.65</v>
      </c>
      <c r="M9374" s="10">
        <v>0.45</v>
      </c>
      <c r="N9374" s="4" t="s">
        <v>30</v>
      </c>
      <c r="O9374" s="4" t="s">
        <v>20</v>
      </c>
      <c r="P9374" s="4" t="s">
        <v>24</v>
      </c>
    </row>
    <row r="9375" ht="14.25" customHeight="1">
      <c r="B9375" s="4" t="s">
        <v>15</v>
      </c>
      <c r="C9375" s="4">
        <v>1185732.0</v>
      </c>
      <c r="D9375" s="5">
        <v>44293.0</v>
      </c>
      <c r="E9375" s="4" t="s">
        <v>16</v>
      </c>
      <c r="F9375" s="4" t="s">
        <v>133</v>
      </c>
      <c r="G9375" s="4" t="s">
        <v>134</v>
      </c>
      <c r="H9375" s="6" t="s">
        <v>27</v>
      </c>
      <c r="I9375" s="7">
        <v>33.0</v>
      </c>
      <c r="J9375" s="8">
        <v>15.0</v>
      </c>
      <c r="K9375" s="9">
        <v>495.0</v>
      </c>
      <c r="L9375" s="9">
        <v>158.4</v>
      </c>
      <c r="M9375" s="10">
        <v>0.32</v>
      </c>
      <c r="N9375" s="4" t="s">
        <v>30</v>
      </c>
      <c r="O9375" s="4" t="s">
        <v>20</v>
      </c>
      <c r="P9375" s="4" t="s">
        <v>24</v>
      </c>
    </row>
    <row r="9376" ht="14.25" customHeight="1">
      <c r="B9376" s="4" t="s">
        <v>15</v>
      </c>
      <c r="C9376" s="4">
        <v>1185732.0</v>
      </c>
      <c r="D9376" s="5">
        <v>44293.0</v>
      </c>
      <c r="E9376" s="4" t="s">
        <v>16</v>
      </c>
      <c r="F9376" s="4" t="s">
        <v>133</v>
      </c>
      <c r="G9376" s="4" t="s">
        <v>134</v>
      </c>
      <c r="H9376" s="6" t="s">
        <v>28</v>
      </c>
      <c r="I9376" s="7">
        <v>26.0</v>
      </c>
      <c r="J9376" s="8">
        <v>60.0</v>
      </c>
      <c r="K9376" s="9">
        <v>1560.0</v>
      </c>
      <c r="L9376" s="9">
        <v>686.4</v>
      </c>
      <c r="M9376" s="10">
        <v>0.44</v>
      </c>
      <c r="N9376" s="4" t="s">
        <v>30</v>
      </c>
      <c r="O9376" s="4" t="s">
        <v>20</v>
      </c>
      <c r="P9376" s="4" t="s">
        <v>24</v>
      </c>
    </row>
    <row r="9377" ht="14.25" customHeight="1">
      <c r="B9377" s="4" t="s">
        <v>15</v>
      </c>
      <c r="C9377" s="4">
        <v>1185732.0</v>
      </c>
      <c r="D9377" s="5">
        <v>44322.0</v>
      </c>
      <c r="E9377" s="4" t="s">
        <v>16</v>
      </c>
      <c r="F9377" s="4" t="s">
        <v>133</v>
      </c>
      <c r="G9377" s="4" t="s">
        <v>134</v>
      </c>
      <c r="H9377" s="6" t="s">
        <v>18</v>
      </c>
      <c r="I9377" s="7">
        <v>39.0</v>
      </c>
      <c r="J9377" s="8">
        <v>150.0</v>
      </c>
      <c r="K9377" s="9">
        <v>5850.0</v>
      </c>
      <c r="L9377" s="9">
        <v>2398.5</v>
      </c>
      <c r="M9377" s="10">
        <v>0.41</v>
      </c>
      <c r="N9377" s="4" t="s">
        <v>30</v>
      </c>
      <c r="O9377" s="4" t="s">
        <v>20</v>
      </c>
      <c r="P9377" s="4" t="s">
        <v>21</v>
      </c>
    </row>
    <row r="9378" ht="14.25" customHeight="1">
      <c r="B9378" s="4" t="s">
        <v>15</v>
      </c>
      <c r="C9378" s="4">
        <v>1185732.0</v>
      </c>
      <c r="D9378" s="5">
        <v>44322.0</v>
      </c>
      <c r="E9378" s="4" t="s">
        <v>16</v>
      </c>
      <c r="F9378" s="4" t="s">
        <v>133</v>
      </c>
      <c r="G9378" s="4" t="s">
        <v>134</v>
      </c>
      <c r="H9378" s="6" t="s">
        <v>22</v>
      </c>
      <c r="I9378" s="7">
        <v>32.0</v>
      </c>
      <c r="J9378" s="8">
        <v>58.0</v>
      </c>
      <c r="K9378" s="9">
        <v>1856.0</v>
      </c>
      <c r="L9378" s="9">
        <v>686.72</v>
      </c>
      <c r="M9378" s="10">
        <v>0.37</v>
      </c>
      <c r="N9378" s="4" t="s">
        <v>30</v>
      </c>
      <c r="O9378" s="4" t="s">
        <v>20</v>
      </c>
      <c r="P9378" s="4" t="s">
        <v>24</v>
      </c>
    </row>
    <row r="9379" ht="14.25" customHeight="1">
      <c r="B9379" s="4" t="s">
        <v>15</v>
      </c>
      <c r="C9379" s="4">
        <v>1185732.0</v>
      </c>
      <c r="D9379" s="5">
        <v>44322.0</v>
      </c>
      <c r="E9379" s="4" t="s">
        <v>16</v>
      </c>
      <c r="F9379" s="4" t="s">
        <v>133</v>
      </c>
      <c r="G9379" s="4" t="s">
        <v>134</v>
      </c>
      <c r="H9379" s="6" t="s">
        <v>25</v>
      </c>
      <c r="I9379" s="7">
        <v>32.0</v>
      </c>
      <c r="J9379" s="8">
        <v>60.0</v>
      </c>
      <c r="K9379" s="9">
        <v>1920.0</v>
      </c>
      <c r="L9379" s="9">
        <v>806.4000000000001</v>
      </c>
      <c r="M9379" s="10">
        <v>0.42000000000000004</v>
      </c>
      <c r="N9379" s="4" t="s">
        <v>30</v>
      </c>
      <c r="O9379" s="4" t="s">
        <v>29</v>
      </c>
      <c r="P9379" s="4" t="s">
        <v>21</v>
      </c>
    </row>
    <row r="9380" ht="14.25" customHeight="1">
      <c r="B9380" s="4" t="s">
        <v>15</v>
      </c>
      <c r="C9380" s="4">
        <v>1185732.0</v>
      </c>
      <c r="D9380" s="5">
        <v>44322.0</v>
      </c>
      <c r="E9380" s="4" t="s">
        <v>16</v>
      </c>
      <c r="F9380" s="4" t="s">
        <v>133</v>
      </c>
      <c r="G9380" s="4" t="s">
        <v>134</v>
      </c>
      <c r="H9380" s="6" t="s">
        <v>26</v>
      </c>
      <c r="I9380" s="7">
        <v>27.0</v>
      </c>
      <c r="J9380" s="8">
        <v>51.0</v>
      </c>
      <c r="K9380" s="9">
        <v>1377.0</v>
      </c>
      <c r="L9380" s="9">
        <v>633.4200000000001</v>
      </c>
      <c r="M9380" s="10">
        <v>0.46</v>
      </c>
      <c r="N9380" s="4" t="s">
        <v>30</v>
      </c>
      <c r="O9380" s="4" t="s">
        <v>29</v>
      </c>
      <c r="P9380" s="4" t="s">
        <v>24</v>
      </c>
    </row>
    <row r="9381" ht="14.25" customHeight="1">
      <c r="B9381" s="4" t="s">
        <v>15</v>
      </c>
      <c r="C9381" s="4">
        <v>1185732.0</v>
      </c>
      <c r="D9381" s="5">
        <v>44322.0</v>
      </c>
      <c r="E9381" s="4" t="s">
        <v>16</v>
      </c>
      <c r="F9381" s="4" t="s">
        <v>133</v>
      </c>
      <c r="G9381" s="4" t="s">
        <v>134</v>
      </c>
      <c r="H9381" s="6" t="s">
        <v>27</v>
      </c>
      <c r="I9381" s="7">
        <v>40.0</v>
      </c>
      <c r="J9381" s="8">
        <v>54.0</v>
      </c>
      <c r="K9381" s="9">
        <v>2160.0</v>
      </c>
      <c r="L9381" s="9">
        <v>799.2</v>
      </c>
      <c r="M9381" s="10">
        <v>0.37</v>
      </c>
      <c r="N9381" s="4" t="s">
        <v>30</v>
      </c>
      <c r="O9381" s="4" t="s">
        <v>23</v>
      </c>
      <c r="P9381" s="4" t="s">
        <v>24</v>
      </c>
    </row>
    <row r="9382" ht="14.25" customHeight="1">
      <c r="B9382" s="4" t="s">
        <v>15</v>
      </c>
      <c r="C9382" s="4">
        <v>1185732.0</v>
      </c>
      <c r="D9382" s="5">
        <v>44322.0</v>
      </c>
      <c r="E9382" s="4" t="s">
        <v>16</v>
      </c>
      <c r="F9382" s="4" t="s">
        <v>133</v>
      </c>
      <c r="G9382" s="4" t="s">
        <v>134</v>
      </c>
      <c r="H9382" s="6" t="s">
        <v>28</v>
      </c>
      <c r="I9382" s="7">
        <v>36.0</v>
      </c>
      <c r="J9382" s="8">
        <v>93.0</v>
      </c>
      <c r="K9382" s="9">
        <v>3348.0</v>
      </c>
      <c r="L9382" s="9">
        <v>1473.1200000000001</v>
      </c>
      <c r="M9382" s="10">
        <v>0.44</v>
      </c>
      <c r="N9382" s="4" t="s">
        <v>30</v>
      </c>
      <c r="O9382" s="4" t="s">
        <v>29</v>
      </c>
      <c r="P9382" s="4" t="s">
        <v>21</v>
      </c>
    </row>
    <row r="9383" ht="14.25" customHeight="1">
      <c r="B9383" s="4" t="s">
        <v>15</v>
      </c>
      <c r="C9383" s="4">
        <v>1185732.0</v>
      </c>
      <c r="D9383" s="5">
        <v>44355.0</v>
      </c>
      <c r="E9383" s="4" t="s">
        <v>16</v>
      </c>
      <c r="F9383" s="4" t="s">
        <v>133</v>
      </c>
      <c r="G9383" s="4" t="s">
        <v>134</v>
      </c>
      <c r="H9383" s="6" t="s">
        <v>18</v>
      </c>
      <c r="I9383" s="7">
        <v>36.0</v>
      </c>
      <c r="J9383" s="8">
        <v>176.0</v>
      </c>
      <c r="K9383" s="9">
        <v>6336.0</v>
      </c>
      <c r="L9383" s="9">
        <v>2534.3999999999996</v>
      </c>
      <c r="M9383" s="10">
        <v>0.39999999999999997</v>
      </c>
      <c r="N9383" s="4" t="s">
        <v>30</v>
      </c>
      <c r="O9383" s="4" t="s">
        <v>29</v>
      </c>
      <c r="P9383" s="4" t="s">
        <v>21</v>
      </c>
    </row>
    <row r="9384" ht="14.25" customHeight="1">
      <c r="B9384" s="4" t="s">
        <v>15</v>
      </c>
      <c r="C9384" s="4">
        <v>1185732.0</v>
      </c>
      <c r="D9384" s="5">
        <v>44355.0</v>
      </c>
      <c r="E9384" s="4" t="s">
        <v>16</v>
      </c>
      <c r="F9384" s="4" t="s">
        <v>133</v>
      </c>
      <c r="G9384" s="4" t="s">
        <v>134</v>
      </c>
      <c r="H9384" s="6" t="s">
        <v>22</v>
      </c>
      <c r="I9384" s="7">
        <v>35.0</v>
      </c>
      <c r="J9384" s="8">
        <v>105.0</v>
      </c>
      <c r="K9384" s="9">
        <v>3675.0</v>
      </c>
      <c r="L9384" s="9">
        <v>1433.2499999999998</v>
      </c>
      <c r="M9384" s="10">
        <v>0.38999999999999996</v>
      </c>
      <c r="N9384" s="4" t="s">
        <v>30</v>
      </c>
      <c r="O9384" s="4" t="s">
        <v>29</v>
      </c>
      <c r="P9384" s="4" t="s">
        <v>21</v>
      </c>
    </row>
    <row r="9385" ht="14.25" customHeight="1">
      <c r="B9385" s="4" t="s">
        <v>15</v>
      </c>
      <c r="C9385" s="4">
        <v>1185732.0</v>
      </c>
      <c r="D9385" s="5">
        <v>44355.0</v>
      </c>
      <c r="E9385" s="4" t="s">
        <v>16</v>
      </c>
      <c r="F9385" s="4" t="s">
        <v>133</v>
      </c>
      <c r="G9385" s="4" t="s">
        <v>134</v>
      </c>
      <c r="H9385" s="6" t="s">
        <v>25</v>
      </c>
      <c r="I9385" s="7">
        <v>32.0</v>
      </c>
      <c r="J9385" s="8">
        <v>74.0</v>
      </c>
      <c r="K9385" s="9">
        <v>2368.0</v>
      </c>
      <c r="L9385" s="9">
        <v>994.5600000000001</v>
      </c>
      <c r="M9385" s="10">
        <v>0.42000000000000004</v>
      </c>
      <c r="N9385" s="4" t="s">
        <v>30</v>
      </c>
      <c r="O9385" s="4" t="s">
        <v>29</v>
      </c>
      <c r="P9385" s="4" t="s">
        <v>24</v>
      </c>
    </row>
    <row r="9386" ht="14.25" customHeight="1">
      <c r="B9386" s="4" t="s">
        <v>15</v>
      </c>
      <c r="C9386" s="4">
        <v>1185732.0</v>
      </c>
      <c r="D9386" s="5">
        <v>44355.0</v>
      </c>
      <c r="E9386" s="4" t="s">
        <v>16</v>
      </c>
      <c r="F9386" s="4" t="s">
        <v>133</v>
      </c>
      <c r="G9386" s="4" t="s">
        <v>134</v>
      </c>
      <c r="H9386" s="6" t="s">
        <v>26</v>
      </c>
      <c r="I9386" s="7">
        <v>26.0</v>
      </c>
      <c r="J9386" s="8">
        <v>70.0</v>
      </c>
      <c r="K9386" s="9">
        <v>1820.0</v>
      </c>
      <c r="L9386" s="9">
        <v>837.2</v>
      </c>
      <c r="M9386" s="10">
        <v>0.46</v>
      </c>
      <c r="N9386" s="4" t="s">
        <v>30</v>
      </c>
      <c r="O9386" s="4" t="s">
        <v>29</v>
      </c>
      <c r="P9386" s="4" t="s">
        <v>21</v>
      </c>
    </row>
    <row r="9387" ht="14.25" customHeight="1">
      <c r="B9387" s="4" t="s">
        <v>15</v>
      </c>
      <c r="C9387" s="4">
        <v>1185732.0</v>
      </c>
      <c r="D9387" s="5">
        <v>44355.0</v>
      </c>
      <c r="E9387" s="4" t="s">
        <v>16</v>
      </c>
      <c r="F9387" s="4" t="s">
        <v>133</v>
      </c>
      <c r="G9387" s="4" t="s">
        <v>134</v>
      </c>
      <c r="H9387" s="6" t="s">
        <v>27</v>
      </c>
      <c r="I9387" s="7">
        <v>39.0</v>
      </c>
      <c r="J9387" s="8">
        <v>66.0</v>
      </c>
      <c r="K9387" s="9">
        <v>2574.0</v>
      </c>
      <c r="L9387" s="9">
        <v>900.9</v>
      </c>
      <c r="M9387" s="10">
        <v>0.35</v>
      </c>
      <c r="N9387" s="4" t="s">
        <v>30</v>
      </c>
      <c r="O9387" s="4" t="s">
        <v>23</v>
      </c>
      <c r="P9387" s="4" t="s">
        <v>21</v>
      </c>
    </row>
    <row r="9388" ht="14.25" customHeight="1">
      <c r="B9388" s="4" t="s">
        <v>15</v>
      </c>
      <c r="C9388" s="4">
        <v>1185732.0</v>
      </c>
      <c r="D9388" s="5">
        <v>44355.0</v>
      </c>
      <c r="E9388" s="4" t="s">
        <v>16</v>
      </c>
      <c r="F9388" s="4" t="s">
        <v>133</v>
      </c>
      <c r="G9388" s="4" t="s">
        <v>134</v>
      </c>
      <c r="H9388" s="6" t="s">
        <v>28</v>
      </c>
      <c r="I9388" s="7">
        <v>43.0</v>
      </c>
      <c r="J9388" s="8">
        <v>119.0</v>
      </c>
      <c r="K9388" s="9">
        <v>5117.0</v>
      </c>
      <c r="L9388" s="9">
        <v>2302.65</v>
      </c>
      <c r="M9388" s="10">
        <v>0.45</v>
      </c>
      <c r="N9388" s="4" t="s">
        <v>30</v>
      </c>
      <c r="O9388" s="4" t="s">
        <v>29</v>
      </c>
      <c r="P9388" s="4" t="s">
        <v>24</v>
      </c>
    </row>
    <row r="9389" ht="14.25" customHeight="1">
      <c r="B9389" s="4" t="s">
        <v>15</v>
      </c>
      <c r="C9389" s="4">
        <v>1185732.0</v>
      </c>
      <c r="D9389" s="5">
        <v>44383.0</v>
      </c>
      <c r="E9389" s="4" t="s">
        <v>16</v>
      </c>
      <c r="F9389" s="4" t="s">
        <v>133</v>
      </c>
      <c r="G9389" s="4" t="s">
        <v>134</v>
      </c>
      <c r="H9389" s="6" t="s">
        <v>18</v>
      </c>
      <c r="I9389" s="7">
        <v>38.0</v>
      </c>
      <c r="J9389" s="8">
        <v>173.0</v>
      </c>
      <c r="K9389" s="9">
        <v>6574.0</v>
      </c>
      <c r="L9389" s="9">
        <v>2498.12</v>
      </c>
      <c r="M9389" s="10">
        <v>0.38</v>
      </c>
      <c r="N9389" s="4" t="s">
        <v>30</v>
      </c>
      <c r="O9389" s="4" t="s">
        <v>23</v>
      </c>
      <c r="P9389" s="4" t="s">
        <v>21</v>
      </c>
    </row>
    <row r="9390" ht="14.25" customHeight="1">
      <c r="B9390" s="4" t="s">
        <v>15</v>
      </c>
      <c r="C9390" s="4">
        <v>1185732.0</v>
      </c>
      <c r="D9390" s="5">
        <v>44383.0</v>
      </c>
      <c r="E9390" s="4" t="s">
        <v>16</v>
      </c>
      <c r="F9390" s="4" t="s">
        <v>133</v>
      </c>
      <c r="G9390" s="4" t="s">
        <v>134</v>
      </c>
      <c r="H9390" s="6" t="s">
        <v>22</v>
      </c>
      <c r="I9390" s="7">
        <v>32.0</v>
      </c>
      <c r="J9390" s="8">
        <v>114.0</v>
      </c>
      <c r="K9390" s="9">
        <v>3648.0</v>
      </c>
      <c r="L9390" s="9">
        <v>1349.76</v>
      </c>
      <c r="M9390" s="10">
        <v>0.37</v>
      </c>
      <c r="N9390" s="4" t="s">
        <v>30</v>
      </c>
      <c r="O9390" s="4" t="s">
        <v>23</v>
      </c>
      <c r="P9390" s="4" t="s">
        <v>24</v>
      </c>
    </row>
    <row r="9391" ht="14.25" customHeight="1">
      <c r="B9391" s="4" t="s">
        <v>15</v>
      </c>
      <c r="C9391" s="4">
        <v>1185732.0</v>
      </c>
      <c r="D9391" s="5">
        <v>44383.0</v>
      </c>
      <c r="E9391" s="4" t="s">
        <v>16</v>
      </c>
      <c r="F9391" s="4" t="s">
        <v>133</v>
      </c>
      <c r="G9391" s="4" t="s">
        <v>134</v>
      </c>
      <c r="H9391" s="6" t="s">
        <v>25</v>
      </c>
      <c r="I9391" s="7">
        <v>27.0</v>
      </c>
      <c r="J9391" s="8">
        <v>78.0</v>
      </c>
      <c r="K9391" s="9">
        <v>2106.0</v>
      </c>
      <c r="L9391" s="9">
        <v>947.7</v>
      </c>
      <c r="M9391" s="10">
        <v>0.45</v>
      </c>
      <c r="N9391" s="4" t="s">
        <v>30</v>
      </c>
      <c r="O9391" s="4" t="s">
        <v>23</v>
      </c>
      <c r="P9391" s="4" t="s">
        <v>24</v>
      </c>
    </row>
    <row r="9392" ht="14.25" customHeight="1">
      <c r="B9392" s="4" t="s">
        <v>15</v>
      </c>
      <c r="C9392" s="4">
        <v>1185732.0</v>
      </c>
      <c r="D9392" s="5">
        <v>44383.0</v>
      </c>
      <c r="E9392" s="4" t="s">
        <v>16</v>
      </c>
      <c r="F9392" s="4" t="s">
        <v>133</v>
      </c>
      <c r="G9392" s="4" t="s">
        <v>134</v>
      </c>
      <c r="H9392" s="6" t="s">
        <v>26</v>
      </c>
      <c r="I9392" s="7">
        <v>31.0</v>
      </c>
      <c r="J9392" s="8">
        <v>60.0</v>
      </c>
      <c r="K9392" s="9">
        <v>1860.0</v>
      </c>
      <c r="L9392" s="9">
        <v>855.6</v>
      </c>
      <c r="M9392" s="10">
        <v>0.46</v>
      </c>
      <c r="N9392" s="4" t="s">
        <v>30</v>
      </c>
      <c r="O9392" s="4" t="s">
        <v>20</v>
      </c>
      <c r="P9392" s="4" t="s">
        <v>24</v>
      </c>
    </row>
    <row r="9393" ht="14.25" customHeight="1">
      <c r="B9393" s="4" t="s">
        <v>15</v>
      </c>
      <c r="C9393" s="4">
        <v>1185732.0</v>
      </c>
      <c r="D9393" s="5">
        <v>44383.0</v>
      </c>
      <c r="E9393" s="4" t="s">
        <v>16</v>
      </c>
      <c r="F9393" s="4" t="s">
        <v>133</v>
      </c>
      <c r="G9393" s="4" t="s">
        <v>134</v>
      </c>
      <c r="H9393" s="6" t="s">
        <v>27</v>
      </c>
      <c r="I9393" s="7">
        <v>33.0</v>
      </c>
      <c r="J9393" s="8">
        <v>68.0</v>
      </c>
      <c r="K9393" s="9">
        <v>2244.0</v>
      </c>
      <c r="L9393" s="9">
        <v>762.9599999999999</v>
      </c>
      <c r="M9393" s="10">
        <v>0.33999999999999997</v>
      </c>
      <c r="N9393" s="4" t="s">
        <v>30</v>
      </c>
      <c r="O9393" s="4" t="s">
        <v>29</v>
      </c>
      <c r="P9393" s="4" t="s">
        <v>24</v>
      </c>
    </row>
    <row r="9394" ht="14.25" customHeight="1">
      <c r="B9394" s="4" t="s">
        <v>15</v>
      </c>
      <c r="C9394" s="4">
        <v>1185732.0</v>
      </c>
      <c r="D9394" s="5">
        <v>44383.0</v>
      </c>
      <c r="E9394" s="4" t="s">
        <v>16</v>
      </c>
      <c r="F9394" s="4" t="s">
        <v>133</v>
      </c>
      <c r="G9394" s="4" t="s">
        <v>134</v>
      </c>
      <c r="H9394" s="6" t="s">
        <v>28</v>
      </c>
      <c r="I9394" s="7">
        <v>38.0</v>
      </c>
      <c r="J9394" s="8">
        <v>136.0</v>
      </c>
      <c r="K9394" s="9">
        <v>5168.0</v>
      </c>
      <c r="L9394" s="9">
        <v>2170.5600000000004</v>
      </c>
      <c r="M9394" s="10">
        <v>0.42000000000000004</v>
      </c>
      <c r="N9394" s="4" t="s">
        <v>30</v>
      </c>
      <c r="O9394" s="4" t="s">
        <v>29</v>
      </c>
      <c r="P9394" s="4" t="s">
        <v>24</v>
      </c>
    </row>
    <row r="9395" ht="14.25" customHeight="1">
      <c r="B9395" s="4" t="s">
        <v>15</v>
      </c>
      <c r="C9395" s="4">
        <v>1185732.0</v>
      </c>
      <c r="D9395" s="5">
        <v>44415.0</v>
      </c>
      <c r="E9395" s="4" t="s">
        <v>16</v>
      </c>
      <c r="F9395" s="4" t="s">
        <v>133</v>
      </c>
      <c r="G9395" s="4" t="s">
        <v>134</v>
      </c>
      <c r="H9395" s="6" t="s">
        <v>18</v>
      </c>
      <c r="I9395" s="7">
        <v>38.0</v>
      </c>
      <c r="J9395" s="8">
        <v>182.0</v>
      </c>
      <c r="K9395" s="9">
        <v>6916.0</v>
      </c>
      <c r="L9395" s="9">
        <v>2835.56</v>
      </c>
      <c r="M9395" s="10">
        <v>0.41</v>
      </c>
      <c r="N9395" s="4" t="s">
        <v>30</v>
      </c>
      <c r="O9395" s="4" t="s">
        <v>20</v>
      </c>
      <c r="P9395" s="4" t="s">
        <v>21</v>
      </c>
    </row>
    <row r="9396" ht="14.25" customHeight="1">
      <c r="B9396" s="4" t="s">
        <v>15</v>
      </c>
      <c r="C9396" s="4">
        <v>1185732.0</v>
      </c>
      <c r="D9396" s="5">
        <v>44415.0</v>
      </c>
      <c r="E9396" s="4" t="s">
        <v>16</v>
      </c>
      <c r="F9396" s="4" t="s">
        <v>133</v>
      </c>
      <c r="G9396" s="4" t="s">
        <v>134</v>
      </c>
      <c r="H9396" s="6" t="s">
        <v>22</v>
      </c>
      <c r="I9396" s="7">
        <v>31.0</v>
      </c>
      <c r="J9396" s="8">
        <v>111.0</v>
      </c>
      <c r="K9396" s="9">
        <v>3441.0</v>
      </c>
      <c r="L9396" s="9">
        <v>1307.58</v>
      </c>
      <c r="M9396" s="10">
        <v>0.38</v>
      </c>
      <c r="N9396" s="4" t="s">
        <v>30</v>
      </c>
      <c r="O9396" s="4" t="s">
        <v>23</v>
      </c>
      <c r="P9396" s="4" t="s">
        <v>24</v>
      </c>
    </row>
    <row r="9397" ht="14.25" customHeight="1">
      <c r="B9397" s="4" t="s">
        <v>15</v>
      </c>
      <c r="C9397" s="4">
        <v>1185732.0</v>
      </c>
      <c r="D9397" s="5">
        <v>44415.0</v>
      </c>
      <c r="E9397" s="4" t="s">
        <v>16</v>
      </c>
      <c r="F9397" s="4" t="s">
        <v>133</v>
      </c>
      <c r="G9397" s="4" t="s">
        <v>134</v>
      </c>
      <c r="H9397" s="6" t="s">
        <v>25</v>
      </c>
      <c r="I9397" s="7">
        <v>30.0</v>
      </c>
      <c r="J9397" s="8">
        <v>85.0</v>
      </c>
      <c r="K9397" s="9">
        <v>2550.0</v>
      </c>
      <c r="L9397" s="9">
        <v>1096.5000000000002</v>
      </c>
      <c r="M9397" s="10">
        <v>0.43000000000000005</v>
      </c>
      <c r="N9397" s="4" t="s">
        <v>30</v>
      </c>
      <c r="O9397" s="4" t="s">
        <v>29</v>
      </c>
      <c r="P9397" s="4" t="s">
        <v>24</v>
      </c>
    </row>
    <row r="9398" ht="14.25" customHeight="1">
      <c r="B9398" s="4" t="s">
        <v>15</v>
      </c>
      <c r="C9398" s="4">
        <v>1185732.0</v>
      </c>
      <c r="D9398" s="5">
        <v>44415.0</v>
      </c>
      <c r="E9398" s="4" t="s">
        <v>16</v>
      </c>
      <c r="F9398" s="4" t="s">
        <v>133</v>
      </c>
      <c r="G9398" s="4" t="s">
        <v>134</v>
      </c>
      <c r="H9398" s="6" t="s">
        <v>26</v>
      </c>
      <c r="I9398" s="7">
        <v>29.0</v>
      </c>
      <c r="J9398" s="8">
        <v>47.0</v>
      </c>
      <c r="K9398" s="9">
        <v>1363.0</v>
      </c>
      <c r="L9398" s="9">
        <v>586.09</v>
      </c>
      <c r="M9398" s="10">
        <v>0.43000000000000005</v>
      </c>
      <c r="N9398" s="4" t="s">
        <v>30</v>
      </c>
      <c r="O9398" s="4" t="s">
        <v>29</v>
      </c>
      <c r="P9398" s="4" t="s">
        <v>21</v>
      </c>
    </row>
    <row r="9399" ht="14.25" customHeight="1">
      <c r="B9399" s="4" t="s">
        <v>15</v>
      </c>
      <c r="C9399" s="4">
        <v>1185732.0</v>
      </c>
      <c r="D9399" s="5">
        <v>44415.0</v>
      </c>
      <c r="E9399" s="4" t="s">
        <v>16</v>
      </c>
      <c r="F9399" s="4" t="s">
        <v>133</v>
      </c>
      <c r="G9399" s="4" t="s">
        <v>134</v>
      </c>
      <c r="H9399" s="6" t="s">
        <v>27</v>
      </c>
      <c r="I9399" s="7">
        <v>37.0</v>
      </c>
      <c r="J9399" s="8">
        <v>40.0</v>
      </c>
      <c r="K9399" s="9">
        <v>1480.0</v>
      </c>
      <c r="L9399" s="9">
        <v>532.8</v>
      </c>
      <c r="M9399" s="10">
        <v>0.36</v>
      </c>
      <c r="N9399" s="4" t="s">
        <v>30</v>
      </c>
      <c r="O9399" s="4" t="s">
        <v>23</v>
      </c>
      <c r="P9399" s="4" t="s">
        <v>21</v>
      </c>
    </row>
    <row r="9400" ht="14.25" customHeight="1">
      <c r="B9400" s="4" t="s">
        <v>15</v>
      </c>
      <c r="C9400" s="4">
        <v>1185732.0</v>
      </c>
      <c r="D9400" s="5">
        <v>44415.0</v>
      </c>
      <c r="E9400" s="4" t="s">
        <v>16</v>
      </c>
      <c r="F9400" s="4" t="s">
        <v>133</v>
      </c>
      <c r="G9400" s="4" t="s">
        <v>134</v>
      </c>
      <c r="H9400" s="6" t="s">
        <v>28</v>
      </c>
      <c r="I9400" s="7">
        <v>38.0</v>
      </c>
      <c r="J9400" s="8">
        <v>96.0</v>
      </c>
      <c r="K9400" s="9">
        <v>3648.0</v>
      </c>
      <c r="L9400" s="9">
        <v>1714.5600000000002</v>
      </c>
      <c r="M9400" s="10">
        <v>0.47000000000000003</v>
      </c>
      <c r="N9400" s="4" t="s">
        <v>30</v>
      </c>
      <c r="O9400" s="4" t="s">
        <v>23</v>
      </c>
      <c r="P9400" s="4" t="s">
        <v>24</v>
      </c>
    </row>
    <row r="9401" ht="14.25" customHeight="1">
      <c r="B9401" s="4" t="s">
        <v>15</v>
      </c>
      <c r="C9401" s="4">
        <v>1185732.0</v>
      </c>
      <c r="D9401" s="5">
        <v>44445.0</v>
      </c>
      <c r="E9401" s="4" t="s">
        <v>16</v>
      </c>
      <c r="F9401" s="4" t="s">
        <v>133</v>
      </c>
      <c r="G9401" s="4" t="s">
        <v>134</v>
      </c>
      <c r="H9401" s="6" t="s">
        <v>18</v>
      </c>
      <c r="I9401" s="7">
        <v>39.0</v>
      </c>
      <c r="J9401" s="8">
        <v>128.0</v>
      </c>
      <c r="K9401" s="9">
        <v>4992.0</v>
      </c>
      <c r="L9401" s="9">
        <v>2096.64</v>
      </c>
      <c r="M9401" s="10">
        <v>0.42</v>
      </c>
      <c r="N9401" s="4" t="s">
        <v>30</v>
      </c>
      <c r="O9401" s="4" t="s">
        <v>23</v>
      </c>
      <c r="P9401" s="4" t="s">
        <v>21</v>
      </c>
    </row>
    <row r="9402" ht="14.25" customHeight="1">
      <c r="B9402" s="4" t="s">
        <v>15</v>
      </c>
      <c r="C9402" s="4">
        <v>1185732.0</v>
      </c>
      <c r="D9402" s="5">
        <v>44445.0</v>
      </c>
      <c r="E9402" s="4" t="s">
        <v>16</v>
      </c>
      <c r="F9402" s="4" t="s">
        <v>133</v>
      </c>
      <c r="G9402" s="4" t="s">
        <v>134</v>
      </c>
      <c r="H9402" s="6" t="s">
        <v>22</v>
      </c>
      <c r="I9402" s="7">
        <v>30.0</v>
      </c>
      <c r="J9402" s="8">
        <v>79.0</v>
      </c>
      <c r="K9402" s="9">
        <v>2370.0</v>
      </c>
      <c r="L9402" s="9">
        <v>876.9</v>
      </c>
      <c r="M9402" s="10">
        <v>0.37</v>
      </c>
      <c r="N9402" s="4" t="s">
        <v>30</v>
      </c>
      <c r="O9402" s="4" t="s">
        <v>23</v>
      </c>
      <c r="P9402" s="4" t="s">
        <v>21</v>
      </c>
    </row>
    <row r="9403" ht="14.25" customHeight="1">
      <c r="B9403" s="4" t="s">
        <v>15</v>
      </c>
      <c r="C9403" s="4">
        <v>1185732.0</v>
      </c>
      <c r="D9403" s="5">
        <v>44445.0</v>
      </c>
      <c r="E9403" s="4" t="s">
        <v>16</v>
      </c>
      <c r="F9403" s="4" t="s">
        <v>133</v>
      </c>
      <c r="G9403" s="4" t="s">
        <v>134</v>
      </c>
      <c r="H9403" s="6" t="s">
        <v>25</v>
      </c>
      <c r="I9403" s="7">
        <v>29.0</v>
      </c>
      <c r="J9403" s="8">
        <v>39.0</v>
      </c>
      <c r="K9403" s="9">
        <v>1131.0</v>
      </c>
      <c r="L9403" s="9">
        <v>486.33000000000004</v>
      </c>
      <c r="M9403" s="10">
        <v>0.43000000000000005</v>
      </c>
      <c r="N9403" s="4" t="s">
        <v>30</v>
      </c>
      <c r="O9403" s="4" t="s">
        <v>20</v>
      </c>
      <c r="P9403" s="4" t="s">
        <v>24</v>
      </c>
    </row>
    <row r="9404" ht="14.25" customHeight="1">
      <c r="B9404" s="4" t="s">
        <v>15</v>
      </c>
      <c r="C9404" s="4">
        <v>1185732.0</v>
      </c>
      <c r="D9404" s="5">
        <v>44445.0</v>
      </c>
      <c r="E9404" s="4" t="s">
        <v>16</v>
      </c>
      <c r="F9404" s="4" t="s">
        <v>133</v>
      </c>
      <c r="G9404" s="4" t="s">
        <v>134</v>
      </c>
      <c r="H9404" s="6" t="s">
        <v>26</v>
      </c>
      <c r="I9404" s="7">
        <v>30.0</v>
      </c>
      <c r="J9404" s="8">
        <v>32.0</v>
      </c>
      <c r="K9404" s="9">
        <v>960.0</v>
      </c>
      <c r="L9404" s="9">
        <v>441.6</v>
      </c>
      <c r="M9404" s="10">
        <v>0.46</v>
      </c>
      <c r="N9404" s="4" t="s">
        <v>30</v>
      </c>
      <c r="O9404" s="4" t="s">
        <v>29</v>
      </c>
      <c r="P9404" s="4" t="s">
        <v>21</v>
      </c>
    </row>
    <row r="9405" ht="14.25" customHeight="1">
      <c r="B9405" s="4" t="s">
        <v>15</v>
      </c>
      <c r="C9405" s="4">
        <v>1185732.0</v>
      </c>
      <c r="D9405" s="5">
        <v>44445.0</v>
      </c>
      <c r="E9405" s="4" t="s">
        <v>16</v>
      </c>
      <c r="F9405" s="4" t="s">
        <v>133</v>
      </c>
      <c r="G9405" s="4" t="s">
        <v>134</v>
      </c>
      <c r="H9405" s="6" t="s">
        <v>27</v>
      </c>
      <c r="I9405" s="7">
        <v>34.0</v>
      </c>
      <c r="J9405" s="8">
        <v>33.0</v>
      </c>
      <c r="K9405" s="9">
        <v>1122.0</v>
      </c>
      <c r="L9405" s="9">
        <v>403.91999999999996</v>
      </c>
      <c r="M9405" s="10">
        <v>0.36</v>
      </c>
      <c r="N9405" s="4" t="s">
        <v>30</v>
      </c>
      <c r="O9405" s="4" t="s">
        <v>20</v>
      </c>
      <c r="P9405" s="4" t="s">
        <v>21</v>
      </c>
    </row>
    <row r="9406" ht="14.25" customHeight="1">
      <c r="B9406" s="4" t="s">
        <v>15</v>
      </c>
      <c r="C9406" s="4">
        <v>1185732.0</v>
      </c>
      <c r="D9406" s="5">
        <v>44445.0</v>
      </c>
      <c r="E9406" s="4" t="s">
        <v>16</v>
      </c>
      <c r="F9406" s="4" t="s">
        <v>133</v>
      </c>
      <c r="G9406" s="4" t="s">
        <v>134</v>
      </c>
      <c r="H9406" s="6" t="s">
        <v>28</v>
      </c>
      <c r="I9406" s="7">
        <v>41.0</v>
      </c>
      <c r="J9406" s="8">
        <v>64.0</v>
      </c>
      <c r="K9406" s="9">
        <v>2624.0</v>
      </c>
      <c r="L9406" s="9">
        <v>1180.8</v>
      </c>
      <c r="M9406" s="10">
        <v>0.45</v>
      </c>
      <c r="N9406" s="4" t="s">
        <v>30</v>
      </c>
      <c r="O9406" s="4" t="s">
        <v>20</v>
      </c>
      <c r="P9406" s="4" t="s">
        <v>21</v>
      </c>
    </row>
    <row r="9407" ht="14.25" customHeight="1">
      <c r="B9407" s="4" t="s">
        <v>15</v>
      </c>
      <c r="C9407" s="4">
        <v>1185732.0</v>
      </c>
      <c r="D9407" s="5">
        <v>44477.0</v>
      </c>
      <c r="E9407" s="4" t="s">
        <v>16</v>
      </c>
      <c r="F9407" s="4" t="s">
        <v>133</v>
      </c>
      <c r="G9407" s="4" t="s">
        <v>134</v>
      </c>
      <c r="H9407" s="6" t="s">
        <v>18</v>
      </c>
      <c r="I9407" s="7">
        <v>37.0</v>
      </c>
      <c r="J9407" s="8">
        <v>113.0</v>
      </c>
      <c r="K9407" s="9">
        <v>4181.0</v>
      </c>
      <c r="L9407" s="9">
        <v>1714.2099999999998</v>
      </c>
      <c r="M9407" s="10">
        <v>0.41</v>
      </c>
      <c r="N9407" s="4" t="s">
        <v>30</v>
      </c>
      <c r="O9407" s="4" t="s">
        <v>29</v>
      </c>
      <c r="P9407" s="4" t="s">
        <v>21</v>
      </c>
    </row>
    <row r="9408" ht="14.25" customHeight="1">
      <c r="B9408" s="4" t="s">
        <v>15</v>
      </c>
      <c r="C9408" s="4">
        <v>1185732.0</v>
      </c>
      <c r="D9408" s="5">
        <v>44477.0</v>
      </c>
      <c r="E9408" s="4" t="s">
        <v>16</v>
      </c>
      <c r="F9408" s="4" t="s">
        <v>133</v>
      </c>
      <c r="G9408" s="4" t="s">
        <v>134</v>
      </c>
      <c r="H9408" s="6" t="s">
        <v>22</v>
      </c>
      <c r="I9408" s="7">
        <v>38.0</v>
      </c>
      <c r="J9408" s="8">
        <v>68.0</v>
      </c>
      <c r="K9408" s="9">
        <v>2584.0</v>
      </c>
      <c r="L9408" s="9">
        <v>981.92</v>
      </c>
      <c r="M9408" s="10">
        <v>0.38</v>
      </c>
      <c r="N9408" s="4" t="s">
        <v>30</v>
      </c>
      <c r="O9408" s="4" t="s">
        <v>23</v>
      </c>
      <c r="P9408" s="4" t="s">
        <v>24</v>
      </c>
    </row>
    <row r="9409" ht="14.25" customHeight="1">
      <c r="B9409" s="4" t="s">
        <v>15</v>
      </c>
      <c r="C9409" s="4">
        <v>1185732.0</v>
      </c>
      <c r="D9409" s="5">
        <v>44477.0</v>
      </c>
      <c r="E9409" s="4" t="s">
        <v>16</v>
      </c>
      <c r="F9409" s="4" t="s">
        <v>133</v>
      </c>
      <c r="G9409" s="4" t="s">
        <v>134</v>
      </c>
      <c r="H9409" s="6" t="s">
        <v>25</v>
      </c>
      <c r="I9409" s="7">
        <v>40.0</v>
      </c>
      <c r="J9409" s="8">
        <v>30.0</v>
      </c>
      <c r="K9409" s="9">
        <v>1200.0</v>
      </c>
      <c r="L9409" s="9">
        <v>528.0</v>
      </c>
      <c r="M9409" s="10">
        <v>0.44</v>
      </c>
      <c r="N9409" s="4" t="s">
        <v>30</v>
      </c>
      <c r="O9409" s="4" t="s">
        <v>20</v>
      </c>
      <c r="P9409" s="4" t="s">
        <v>24</v>
      </c>
    </row>
    <row r="9410" ht="14.25" customHeight="1">
      <c r="B9410" s="4" t="s">
        <v>15</v>
      </c>
      <c r="C9410" s="4">
        <v>1185732.0</v>
      </c>
      <c r="D9410" s="5">
        <v>44477.0</v>
      </c>
      <c r="E9410" s="4" t="s">
        <v>16</v>
      </c>
      <c r="F9410" s="4" t="s">
        <v>133</v>
      </c>
      <c r="G9410" s="4" t="s">
        <v>134</v>
      </c>
      <c r="H9410" s="6" t="s">
        <v>26</v>
      </c>
      <c r="I9410" s="7">
        <v>39.0</v>
      </c>
      <c r="J9410" s="8">
        <v>23.0</v>
      </c>
      <c r="K9410" s="9">
        <v>897.0</v>
      </c>
      <c r="L9410" s="9">
        <v>403.65000000000003</v>
      </c>
      <c r="M9410" s="10">
        <v>0.45</v>
      </c>
      <c r="N9410" s="4" t="s">
        <v>30</v>
      </c>
      <c r="O9410" s="4" t="s">
        <v>29</v>
      </c>
      <c r="P9410" s="4" t="s">
        <v>24</v>
      </c>
    </row>
    <row r="9411" ht="14.25" customHeight="1">
      <c r="B9411" s="4" t="s">
        <v>15</v>
      </c>
      <c r="C9411" s="4">
        <v>1185732.0</v>
      </c>
      <c r="D9411" s="5">
        <v>44477.0</v>
      </c>
      <c r="E9411" s="4" t="s">
        <v>16</v>
      </c>
      <c r="F9411" s="4" t="s">
        <v>133</v>
      </c>
      <c r="G9411" s="4" t="s">
        <v>134</v>
      </c>
      <c r="H9411" s="6" t="s">
        <v>27</v>
      </c>
      <c r="I9411" s="7">
        <v>40.0</v>
      </c>
      <c r="J9411" s="8">
        <v>23.0</v>
      </c>
      <c r="K9411" s="9">
        <v>920.0</v>
      </c>
      <c r="L9411" s="9">
        <v>303.59999999999997</v>
      </c>
      <c r="M9411" s="10">
        <v>0.32999999999999996</v>
      </c>
      <c r="N9411" s="4" t="s">
        <v>30</v>
      </c>
      <c r="O9411" s="4" t="s">
        <v>20</v>
      </c>
      <c r="P9411" s="4" t="s">
        <v>24</v>
      </c>
    </row>
    <row r="9412" ht="14.25" customHeight="1">
      <c r="B9412" s="4" t="s">
        <v>32</v>
      </c>
      <c r="C9412" s="4">
        <v>1185732.0</v>
      </c>
      <c r="D9412" s="5">
        <v>44477.0</v>
      </c>
      <c r="E9412" s="4" t="s">
        <v>16</v>
      </c>
      <c r="F9412" s="4" t="s">
        <v>133</v>
      </c>
      <c r="G9412" s="4" t="s">
        <v>134</v>
      </c>
      <c r="H9412" s="6" t="s">
        <v>28</v>
      </c>
      <c r="I9412" s="7">
        <v>47.0</v>
      </c>
      <c r="J9412" s="8">
        <v>66.0</v>
      </c>
      <c r="K9412" s="9">
        <v>3102.0</v>
      </c>
      <c r="L9412" s="9">
        <v>1364.88</v>
      </c>
      <c r="M9412" s="10">
        <v>0.44</v>
      </c>
      <c r="N9412" s="4" t="s">
        <v>30</v>
      </c>
      <c r="O9412" s="4" t="s">
        <v>23</v>
      </c>
      <c r="P9412" s="4" t="s">
        <v>24</v>
      </c>
    </row>
    <row r="9413" ht="14.25" customHeight="1">
      <c r="B9413" s="4" t="s">
        <v>32</v>
      </c>
      <c r="C9413" s="4">
        <v>1185732.0</v>
      </c>
      <c r="D9413" s="5">
        <v>44507.0</v>
      </c>
      <c r="E9413" s="4" t="s">
        <v>16</v>
      </c>
      <c r="F9413" s="4" t="s">
        <v>133</v>
      </c>
      <c r="G9413" s="4" t="s">
        <v>134</v>
      </c>
      <c r="H9413" s="6" t="s">
        <v>18</v>
      </c>
      <c r="I9413" s="7">
        <v>40.0</v>
      </c>
      <c r="J9413" s="8">
        <v>105.0</v>
      </c>
      <c r="K9413" s="9">
        <v>4200.0</v>
      </c>
      <c r="L9413" s="9">
        <v>1764.0</v>
      </c>
      <c r="M9413" s="10">
        <v>0.42</v>
      </c>
      <c r="N9413" s="4" t="s">
        <v>30</v>
      </c>
      <c r="O9413" s="4" t="s">
        <v>29</v>
      </c>
      <c r="P9413" s="4" t="s">
        <v>21</v>
      </c>
    </row>
    <row r="9414" ht="14.25" customHeight="1">
      <c r="B9414" s="4" t="s">
        <v>32</v>
      </c>
      <c r="C9414" s="4">
        <v>1185732.0</v>
      </c>
      <c r="D9414" s="5">
        <v>44507.0</v>
      </c>
      <c r="E9414" s="4" t="s">
        <v>16</v>
      </c>
      <c r="F9414" s="4" t="s">
        <v>133</v>
      </c>
      <c r="G9414" s="4" t="s">
        <v>134</v>
      </c>
      <c r="H9414" s="6" t="s">
        <v>22</v>
      </c>
      <c r="I9414" s="7">
        <v>40.0</v>
      </c>
      <c r="J9414" s="8">
        <v>74.0</v>
      </c>
      <c r="K9414" s="9">
        <v>2960.0</v>
      </c>
      <c r="L9414" s="9">
        <v>1243.2</v>
      </c>
      <c r="M9414" s="10">
        <v>0.42</v>
      </c>
      <c r="N9414" s="4" t="s">
        <v>30</v>
      </c>
      <c r="O9414" s="4" t="s">
        <v>23</v>
      </c>
      <c r="P9414" s="4" t="s">
        <v>24</v>
      </c>
    </row>
    <row r="9415" ht="14.25" customHeight="1">
      <c r="B9415" s="4" t="s">
        <v>32</v>
      </c>
      <c r="C9415" s="4">
        <v>1185732.0</v>
      </c>
      <c r="D9415" s="5">
        <v>44507.0</v>
      </c>
      <c r="E9415" s="4" t="s">
        <v>16</v>
      </c>
      <c r="F9415" s="4" t="s">
        <v>133</v>
      </c>
      <c r="G9415" s="4" t="s">
        <v>134</v>
      </c>
      <c r="H9415" s="6" t="s">
        <v>25</v>
      </c>
      <c r="I9415" s="7">
        <v>37.0</v>
      </c>
      <c r="J9415" s="8">
        <v>68.0</v>
      </c>
      <c r="K9415" s="9">
        <v>2516.0</v>
      </c>
      <c r="L9415" s="9">
        <v>1132.2</v>
      </c>
      <c r="M9415" s="10">
        <v>0.45</v>
      </c>
      <c r="N9415" s="4" t="s">
        <v>30</v>
      </c>
      <c r="O9415" s="4" t="s">
        <v>20</v>
      </c>
      <c r="P9415" s="4" t="s">
        <v>24</v>
      </c>
    </row>
    <row r="9416" ht="14.25" customHeight="1">
      <c r="B9416" s="4" t="s">
        <v>32</v>
      </c>
      <c r="C9416" s="4">
        <v>1185732.0</v>
      </c>
      <c r="D9416" s="5">
        <v>44507.0</v>
      </c>
      <c r="E9416" s="4" t="s">
        <v>16</v>
      </c>
      <c r="F9416" s="4" t="s">
        <v>133</v>
      </c>
      <c r="G9416" s="4" t="s">
        <v>134</v>
      </c>
      <c r="H9416" s="6" t="s">
        <v>26</v>
      </c>
      <c r="I9416" s="7">
        <v>36.0</v>
      </c>
      <c r="J9416" s="8">
        <v>68.0</v>
      </c>
      <c r="K9416" s="9">
        <v>2448.0</v>
      </c>
      <c r="L9416" s="9">
        <v>1101.6000000000001</v>
      </c>
      <c r="M9416" s="10">
        <v>0.45</v>
      </c>
      <c r="N9416" s="4" t="s">
        <v>30</v>
      </c>
      <c r="O9416" s="4" t="s">
        <v>23</v>
      </c>
      <c r="P9416" s="4" t="s">
        <v>21</v>
      </c>
    </row>
    <row r="9417" ht="14.25" customHeight="1">
      <c r="B9417" s="4" t="s">
        <v>32</v>
      </c>
      <c r="C9417" s="4">
        <v>1185732.0</v>
      </c>
      <c r="D9417" s="5">
        <v>44507.0</v>
      </c>
      <c r="E9417" s="4" t="s">
        <v>16</v>
      </c>
      <c r="F9417" s="4" t="s">
        <v>133</v>
      </c>
      <c r="G9417" s="4" t="s">
        <v>134</v>
      </c>
      <c r="H9417" s="6" t="s">
        <v>27</v>
      </c>
      <c r="I9417" s="7">
        <v>43.0</v>
      </c>
      <c r="J9417" s="8">
        <v>61.0</v>
      </c>
      <c r="K9417" s="9">
        <v>2623.0</v>
      </c>
      <c r="L9417" s="9">
        <v>865.5899999999999</v>
      </c>
      <c r="M9417" s="10">
        <v>0.32999999999999996</v>
      </c>
      <c r="N9417" s="4" t="s">
        <v>30</v>
      </c>
      <c r="O9417" s="4" t="s">
        <v>29</v>
      </c>
      <c r="P9417" s="4" t="s">
        <v>21</v>
      </c>
    </row>
    <row r="9418" ht="14.25" customHeight="1">
      <c r="B9418" s="4" t="s">
        <v>32</v>
      </c>
      <c r="C9418" s="4">
        <v>1185732.0</v>
      </c>
      <c r="D9418" s="5">
        <v>44507.0</v>
      </c>
      <c r="E9418" s="4" t="s">
        <v>16</v>
      </c>
      <c r="F9418" s="4" t="s">
        <v>133</v>
      </c>
      <c r="G9418" s="4" t="s">
        <v>134</v>
      </c>
      <c r="H9418" s="6" t="s">
        <v>28</v>
      </c>
      <c r="I9418" s="7">
        <v>46.0</v>
      </c>
      <c r="J9418" s="8">
        <v>83.0</v>
      </c>
      <c r="K9418" s="9">
        <v>3818.0</v>
      </c>
      <c r="L9418" s="9">
        <v>1679.92</v>
      </c>
      <c r="M9418" s="10">
        <v>0.44</v>
      </c>
      <c r="N9418" s="4" t="s">
        <v>30</v>
      </c>
      <c r="O9418" s="4" t="s">
        <v>20</v>
      </c>
      <c r="P9418" s="4" t="s">
        <v>24</v>
      </c>
    </row>
    <row r="9419" ht="14.25" customHeight="1">
      <c r="B9419" s="4" t="s">
        <v>32</v>
      </c>
      <c r="C9419" s="4">
        <v>1185732.0</v>
      </c>
      <c r="D9419" s="5">
        <v>44536.0</v>
      </c>
      <c r="E9419" s="4" t="s">
        <v>16</v>
      </c>
      <c r="F9419" s="4" t="s">
        <v>133</v>
      </c>
      <c r="G9419" s="4" t="s">
        <v>134</v>
      </c>
      <c r="H9419" s="6" t="s">
        <v>18</v>
      </c>
      <c r="I9419" s="7">
        <v>48.0</v>
      </c>
      <c r="J9419" s="8">
        <v>160.0</v>
      </c>
      <c r="K9419" s="9">
        <v>7680.0</v>
      </c>
      <c r="L9419" s="9">
        <v>2995.2</v>
      </c>
      <c r="M9419" s="10">
        <v>0.38999999999999996</v>
      </c>
      <c r="N9419" s="4" t="s">
        <v>30</v>
      </c>
      <c r="O9419" s="4" t="s">
        <v>29</v>
      </c>
      <c r="P9419" s="4" t="s">
        <v>24</v>
      </c>
    </row>
    <row r="9420" ht="14.25" customHeight="1">
      <c r="B9420" s="4" t="s">
        <v>32</v>
      </c>
      <c r="C9420" s="4">
        <v>1185732.0</v>
      </c>
      <c r="D9420" s="5">
        <v>44536.0</v>
      </c>
      <c r="E9420" s="4" t="s">
        <v>16</v>
      </c>
      <c r="F9420" s="4" t="s">
        <v>133</v>
      </c>
      <c r="G9420" s="4" t="s">
        <v>134</v>
      </c>
      <c r="H9420" s="6" t="s">
        <v>22</v>
      </c>
      <c r="I9420" s="7">
        <v>37.0</v>
      </c>
      <c r="J9420" s="8">
        <v>102.0</v>
      </c>
      <c r="K9420" s="9">
        <v>3774.0</v>
      </c>
      <c r="L9420" s="9">
        <v>1396.3799999999999</v>
      </c>
      <c r="M9420" s="10">
        <v>0.37</v>
      </c>
      <c r="N9420" s="4" t="s">
        <v>30</v>
      </c>
      <c r="O9420" s="4" t="s">
        <v>29</v>
      </c>
      <c r="P9420" s="4" t="s">
        <v>24</v>
      </c>
    </row>
    <row r="9421" ht="14.25" customHeight="1">
      <c r="B9421" s="4" t="s">
        <v>32</v>
      </c>
      <c r="C9421" s="4">
        <v>1185732.0</v>
      </c>
      <c r="D9421" s="5">
        <v>44536.0</v>
      </c>
      <c r="E9421" s="4" t="s">
        <v>16</v>
      </c>
      <c r="F9421" s="4" t="s">
        <v>133</v>
      </c>
      <c r="G9421" s="4" t="s">
        <v>134</v>
      </c>
      <c r="H9421" s="6" t="s">
        <v>25</v>
      </c>
      <c r="I9421" s="7">
        <v>40.0</v>
      </c>
      <c r="J9421" s="8">
        <v>88.0</v>
      </c>
      <c r="K9421" s="9">
        <v>3520.0</v>
      </c>
      <c r="L9421" s="9">
        <v>1654.4</v>
      </c>
      <c r="M9421" s="10">
        <v>0.47000000000000003</v>
      </c>
      <c r="N9421" s="4" t="s">
        <v>30</v>
      </c>
      <c r="O9421" s="4" t="s">
        <v>29</v>
      </c>
      <c r="P9421" s="4" t="s">
        <v>24</v>
      </c>
    </row>
    <row r="9422" ht="14.25" customHeight="1">
      <c r="B9422" s="4" t="s">
        <v>32</v>
      </c>
      <c r="C9422" s="4">
        <v>1185732.0</v>
      </c>
      <c r="D9422" s="5">
        <v>44536.0</v>
      </c>
      <c r="E9422" s="4" t="s">
        <v>16</v>
      </c>
      <c r="F9422" s="4" t="s">
        <v>133</v>
      </c>
      <c r="G9422" s="4" t="s">
        <v>134</v>
      </c>
      <c r="H9422" s="6" t="s">
        <v>26</v>
      </c>
      <c r="I9422" s="7">
        <v>34.0</v>
      </c>
      <c r="J9422" s="8">
        <v>77.0</v>
      </c>
      <c r="K9422" s="9">
        <v>2618.0</v>
      </c>
      <c r="L9422" s="9">
        <v>1125.7400000000002</v>
      </c>
      <c r="M9422" s="10">
        <v>0.43000000000000005</v>
      </c>
      <c r="N9422" s="4" t="s">
        <v>30</v>
      </c>
      <c r="O9422" s="4" t="s">
        <v>29</v>
      </c>
      <c r="P9422" s="4" t="s">
        <v>24</v>
      </c>
    </row>
    <row r="9423" ht="14.25" customHeight="1">
      <c r="B9423" s="4" t="s">
        <v>32</v>
      </c>
      <c r="C9423" s="4">
        <v>1185732.0</v>
      </c>
      <c r="D9423" s="5">
        <v>44536.0</v>
      </c>
      <c r="E9423" s="4" t="s">
        <v>16</v>
      </c>
      <c r="F9423" s="4" t="s">
        <v>133</v>
      </c>
      <c r="G9423" s="4" t="s">
        <v>134</v>
      </c>
      <c r="H9423" s="6" t="s">
        <v>27</v>
      </c>
      <c r="I9423" s="7">
        <v>41.0</v>
      </c>
      <c r="J9423" s="8">
        <v>74.0</v>
      </c>
      <c r="K9423" s="9">
        <v>3034.0</v>
      </c>
      <c r="L9423" s="9">
        <v>1122.58</v>
      </c>
      <c r="M9423" s="10">
        <v>0.37</v>
      </c>
      <c r="N9423" s="4" t="s">
        <v>30</v>
      </c>
      <c r="O9423" s="4" t="s">
        <v>23</v>
      </c>
      <c r="P9423" s="4" t="s">
        <v>21</v>
      </c>
    </row>
    <row r="9424" ht="14.25" customHeight="1">
      <c r="B9424" s="4" t="s">
        <v>32</v>
      </c>
      <c r="C9424" s="4">
        <v>1185732.0</v>
      </c>
      <c r="D9424" s="5">
        <v>44536.0</v>
      </c>
      <c r="E9424" s="4" t="s">
        <v>16</v>
      </c>
      <c r="F9424" s="4" t="s">
        <v>133</v>
      </c>
      <c r="G9424" s="4" t="s">
        <v>134</v>
      </c>
      <c r="H9424" s="6" t="s">
        <v>28</v>
      </c>
      <c r="I9424" s="7">
        <v>51.0</v>
      </c>
      <c r="J9424" s="8">
        <v>111.0</v>
      </c>
      <c r="K9424" s="9">
        <v>5661.0</v>
      </c>
      <c r="L9424" s="9">
        <v>2434.2300000000005</v>
      </c>
      <c r="M9424" s="10">
        <v>0.43000000000000005</v>
      </c>
      <c r="N9424" s="4" t="s">
        <v>30</v>
      </c>
      <c r="O9424" s="4" t="s">
        <v>29</v>
      </c>
      <c r="P9424" s="4" t="s">
        <v>21</v>
      </c>
    </row>
    <row r="9425" ht="14.25" customHeight="1">
      <c r="B9425" s="4" t="s">
        <v>32</v>
      </c>
      <c r="C9425" s="4">
        <v>1185732.0</v>
      </c>
      <c r="D9425" s="5">
        <v>44213.0</v>
      </c>
      <c r="E9425" s="4" t="s">
        <v>16</v>
      </c>
      <c r="F9425" s="4" t="s">
        <v>133</v>
      </c>
      <c r="G9425" s="4" t="s">
        <v>134</v>
      </c>
      <c r="H9425" s="6" t="s">
        <v>18</v>
      </c>
      <c r="I9425" s="7">
        <v>28.0</v>
      </c>
      <c r="J9425" s="8">
        <v>140.0</v>
      </c>
      <c r="K9425" s="9">
        <v>3920.0</v>
      </c>
      <c r="L9425" s="9">
        <v>1293.6</v>
      </c>
      <c r="M9425" s="10">
        <v>0.32999999999999996</v>
      </c>
      <c r="N9425" s="4" t="s">
        <v>30</v>
      </c>
      <c r="O9425" s="4" t="s">
        <v>20</v>
      </c>
      <c r="P9425" s="4" t="s">
        <v>21</v>
      </c>
    </row>
    <row r="9426" ht="14.25" customHeight="1">
      <c r="B9426" s="4" t="s">
        <v>32</v>
      </c>
      <c r="C9426" s="4">
        <v>1185732.0</v>
      </c>
      <c r="D9426" s="5">
        <v>44213.0</v>
      </c>
      <c r="E9426" s="4" t="s">
        <v>16</v>
      </c>
      <c r="F9426" s="4" t="s">
        <v>133</v>
      </c>
      <c r="G9426" s="4" t="s">
        <v>134</v>
      </c>
      <c r="H9426" s="6" t="s">
        <v>22</v>
      </c>
      <c r="I9426" s="7">
        <v>28.0</v>
      </c>
      <c r="J9426" s="8">
        <v>88.0</v>
      </c>
      <c r="K9426" s="9">
        <v>2464.0</v>
      </c>
      <c r="L9426" s="9">
        <v>837.7599999999999</v>
      </c>
      <c r="M9426" s="10">
        <v>0.33999999999999997</v>
      </c>
      <c r="N9426" s="4" t="s">
        <v>30</v>
      </c>
      <c r="O9426" s="4" t="s">
        <v>29</v>
      </c>
      <c r="P9426" s="4" t="s">
        <v>24</v>
      </c>
    </row>
    <row r="9427" ht="14.25" customHeight="1">
      <c r="B9427" s="4" t="s">
        <v>32</v>
      </c>
      <c r="C9427" s="4">
        <v>1185732.0</v>
      </c>
      <c r="D9427" s="5">
        <v>44213.0</v>
      </c>
      <c r="E9427" s="4" t="s">
        <v>16</v>
      </c>
      <c r="F9427" s="4" t="s">
        <v>133</v>
      </c>
      <c r="G9427" s="4" t="s">
        <v>134</v>
      </c>
      <c r="H9427" s="6" t="s">
        <v>25</v>
      </c>
      <c r="I9427" s="7">
        <v>22.0</v>
      </c>
      <c r="J9427" s="8">
        <v>75.0</v>
      </c>
      <c r="K9427" s="9">
        <v>1650.0</v>
      </c>
      <c r="L9427" s="9">
        <v>478.49999999999994</v>
      </c>
      <c r="M9427" s="10">
        <v>0.29</v>
      </c>
      <c r="N9427" s="4" t="s">
        <v>30</v>
      </c>
      <c r="O9427" s="4" t="s">
        <v>29</v>
      </c>
      <c r="P9427" s="4" t="s">
        <v>21</v>
      </c>
    </row>
    <row r="9428" ht="14.25" customHeight="1">
      <c r="B9428" s="4" t="s">
        <v>32</v>
      </c>
      <c r="C9428" s="4">
        <v>1185732.0</v>
      </c>
      <c r="D9428" s="5">
        <v>44213.0</v>
      </c>
      <c r="E9428" s="4" t="s">
        <v>16</v>
      </c>
      <c r="F9428" s="4" t="s">
        <v>133</v>
      </c>
      <c r="G9428" s="4" t="s">
        <v>134</v>
      </c>
      <c r="H9428" s="6" t="s">
        <v>26</v>
      </c>
      <c r="I9428" s="7">
        <v>25.0</v>
      </c>
      <c r="J9428" s="8">
        <v>33.0</v>
      </c>
      <c r="K9428" s="9">
        <v>825.0</v>
      </c>
      <c r="L9428" s="9">
        <v>255.75</v>
      </c>
      <c r="M9428" s="10">
        <v>0.31</v>
      </c>
      <c r="N9428" s="4" t="s">
        <v>30</v>
      </c>
      <c r="O9428" s="4" t="s">
        <v>20</v>
      </c>
      <c r="P9428" s="4" t="s">
        <v>21</v>
      </c>
    </row>
    <row r="9429" ht="14.25" customHeight="1">
      <c r="B9429" s="4" t="s">
        <v>32</v>
      </c>
      <c r="C9429" s="4">
        <v>1185732.0</v>
      </c>
      <c r="D9429" s="5">
        <v>44213.0</v>
      </c>
      <c r="E9429" s="4" t="s">
        <v>16</v>
      </c>
      <c r="F9429" s="4" t="s">
        <v>133</v>
      </c>
      <c r="G9429" s="4" t="s">
        <v>134</v>
      </c>
      <c r="H9429" s="6" t="s">
        <v>27</v>
      </c>
      <c r="I9429" s="7">
        <v>39.0</v>
      </c>
      <c r="J9429" s="8">
        <v>47.0</v>
      </c>
      <c r="K9429" s="9">
        <v>1833.0</v>
      </c>
      <c r="L9429" s="9">
        <v>586.5600000000001</v>
      </c>
      <c r="M9429" s="10">
        <v>0.32</v>
      </c>
      <c r="N9429" s="4" t="s">
        <v>30</v>
      </c>
      <c r="O9429" s="4" t="s">
        <v>20</v>
      </c>
      <c r="P9429" s="4" t="s">
        <v>24</v>
      </c>
    </row>
    <row r="9430" ht="14.25" customHeight="1">
      <c r="B9430" s="4" t="s">
        <v>32</v>
      </c>
      <c r="C9430" s="4">
        <v>1185732.0</v>
      </c>
      <c r="D9430" s="5">
        <v>44213.0</v>
      </c>
      <c r="E9430" s="4" t="s">
        <v>16</v>
      </c>
      <c r="F9430" s="4" t="s">
        <v>133</v>
      </c>
      <c r="G9430" s="4" t="s">
        <v>134</v>
      </c>
      <c r="H9430" s="6" t="s">
        <v>28</v>
      </c>
      <c r="I9430" s="7">
        <v>26.0</v>
      </c>
      <c r="J9430" s="8">
        <v>83.0</v>
      </c>
      <c r="K9430" s="9">
        <v>2158.0</v>
      </c>
      <c r="L9430" s="9">
        <v>733.7199999999999</v>
      </c>
      <c r="M9430" s="10">
        <v>0.33999999999999997</v>
      </c>
      <c r="N9430" s="4" t="s">
        <v>30</v>
      </c>
      <c r="O9430" s="4" t="s">
        <v>23</v>
      </c>
      <c r="P9430" s="4" t="s">
        <v>21</v>
      </c>
    </row>
    <row r="9431" ht="14.25" customHeight="1">
      <c r="B9431" s="4" t="s">
        <v>32</v>
      </c>
      <c r="C9431" s="4">
        <v>1185732.0</v>
      </c>
      <c r="D9431" s="5">
        <v>44242.0</v>
      </c>
      <c r="E9431" s="4" t="s">
        <v>16</v>
      </c>
      <c r="F9431" s="4" t="s">
        <v>133</v>
      </c>
      <c r="G9431" s="4" t="s">
        <v>134</v>
      </c>
      <c r="H9431" s="6" t="s">
        <v>18</v>
      </c>
      <c r="I9431" s="7">
        <v>26.0</v>
      </c>
      <c r="J9431" s="8">
        <v>155.0</v>
      </c>
      <c r="K9431" s="9">
        <v>4030.0</v>
      </c>
      <c r="L9431" s="9">
        <v>1491.1</v>
      </c>
      <c r="M9431" s="10">
        <v>0.37</v>
      </c>
      <c r="N9431" s="4" t="s">
        <v>30</v>
      </c>
      <c r="O9431" s="4" t="s">
        <v>29</v>
      </c>
      <c r="P9431" s="4" t="s">
        <v>21</v>
      </c>
    </row>
    <row r="9432" ht="14.25" customHeight="1">
      <c r="B9432" s="4" t="s">
        <v>32</v>
      </c>
      <c r="C9432" s="4">
        <v>1185732.0</v>
      </c>
      <c r="D9432" s="5">
        <v>44242.0</v>
      </c>
      <c r="E9432" s="4" t="s">
        <v>16</v>
      </c>
      <c r="F9432" s="4" t="s">
        <v>133</v>
      </c>
      <c r="G9432" s="4" t="s">
        <v>134</v>
      </c>
      <c r="H9432" s="6" t="s">
        <v>22</v>
      </c>
      <c r="I9432" s="7">
        <v>31.0</v>
      </c>
      <c r="J9432" s="8">
        <v>53.0</v>
      </c>
      <c r="K9432" s="9">
        <v>1643.0</v>
      </c>
      <c r="L9432" s="9">
        <v>575.05</v>
      </c>
      <c r="M9432" s="10">
        <v>0.35</v>
      </c>
      <c r="N9432" s="4" t="s">
        <v>30</v>
      </c>
      <c r="O9432" s="4" t="s">
        <v>29</v>
      </c>
      <c r="P9432" s="4" t="s">
        <v>21</v>
      </c>
    </row>
    <row r="9433" ht="14.25" customHeight="1">
      <c r="B9433" s="4" t="s">
        <v>32</v>
      </c>
      <c r="C9433" s="4">
        <v>1185732.0</v>
      </c>
      <c r="D9433" s="5">
        <v>44242.0</v>
      </c>
      <c r="E9433" s="4" t="s">
        <v>16</v>
      </c>
      <c r="F9433" s="4" t="s">
        <v>133</v>
      </c>
      <c r="G9433" s="4" t="s">
        <v>134</v>
      </c>
      <c r="H9433" s="6" t="s">
        <v>25</v>
      </c>
      <c r="I9433" s="7">
        <v>24.0</v>
      </c>
      <c r="J9433" s="8">
        <v>70.0</v>
      </c>
      <c r="K9433" s="9">
        <v>1680.0</v>
      </c>
      <c r="L9433" s="9">
        <v>487.2</v>
      </c>
      <c r="M9433" s="10">
        <v>0.29</v>
      </c>
      <c r="N9433" s="4" t="s">
        <v>30</v>
      </c>
      <c r="O9433" s="4" t="s">
        <v>20</v>
      </c>
      <c r="P9433" s="4" t="s">
        <v>24</v>
      </c>
    </row>
    <row r="9434" ht="14.25" customHeight="1">
      <c r="B9434" s="4" t="s">
        <v>32</v>
      </c>
      <c r="C9434" s="4">
        <v>1185732.0</v>
      </c>
      <c r="D9434" s="5">
        <v>44242.0</v>
      </c>
      <c r="E9434" s="4" t="s">
        <v>16</v>
      </c>
      <c r="F9434" s="4" t="s">
        <v>135</v>
      </c>
      <c r="G9434" s="4" t="s">
        <v>136</v>
      </c>
      <c r="H9434" s="6" t="s">
        <v>26</v>
      </c>
      <c r="I9434" s="7">
        <v>27.0</v>
      </c>
      <c r="J9434" s="8">
        <v>75.0</v>
      </c>
      <c r="K9434" s="9">
        <v>2025.0</v>
      </c>
      <c r="L9434" s="9">
        <v>648.0</v>
      </c>
      <c r="M9434" s="10">
        <v>0.32</v>
      </c>
      <c r="N9434" s="4" t="s">
        <v>30</v>
      </c>
      <c r="O9434" s="4" t="s">
        <v>29</v>
      </c>
      <c r="P9434" s="4" t="s">
        <v>24</v>
      </c>
    </row>
    <row r="9435" ht="14.25" customHeight="1">
      <c r="B9435" s="4" t="s">
        <v>32</v>
      </c>
      <c r="C9435" s="4">
        <v>1185732.0</v>
      </c>
      <c r="D9435" s="5">
        <v>44242.0</v>
      </c>
      <c r="E9435" s="4" t="s">
        <v>16</v>
      </c>
      <c r="F9435" s="4" t="s">
        <v>135</v>
      </c>
      <c r="G9435" s="4" t="s">
        <v>136</v>
      </c>
      <c r="H9435" s="6" t="s">
        <v>27</v>
      </c>
      <c r="I9435" s="7">
        <v>36.0</v>
      </c>
      <c r="J9435" s="8">
        <v>53.0</v>
      </c>
      <c r="K9435" s="9">
        <v>1908.0</v>
      </c>
      <c r="L9435" s="9">
        <v>515.1600000000001</v>
      </c>
      <c r="M9435" s="10">
        <v>0.27</v>
      </c>
      <c r="N9435" s="4" t="s">
        <v>30</v>
      </c>
      <c r="O9435" s="4" t="s">
        <v>20</v>
      </c>
      <c r="P9435" s="4" t="s">
        <v>24</v>
      </c>
    </row>
    <row r="9436" ht="14.25" customHeight="1">
      <c r="B9436" s="4" t="s">
        <v>32</v>
      </c>
      <c r="C9436" s="4">
        <v>1185732.0</v>
      </c>
      <c r="D9436" s="5">
        <v>44242.0</v>
      </c>
      <c r="E9436" s="4" t="s">
        <v>16</v>
      </c>
      <c r="F9436" s="4" t="s">
        <v>135</v>
      </c>
      <c r="G9436" s="4" t="s">
        <v>136</v>
      </c>
      <c r="H9436" s="6" t="s">
        <v>28</v>
      </c>
      <c r="I9436" s="7">
        <v>30.0</v>
      </c>
      <c r="J9436" s="8">
        <v>80.0</v>
      </c>
      <c r="K9436" s="9">
        <v>2400.0</v>
      </c>
      <c r="L9436" s="9">
        <v>768.0</v>
      </c>
      <c r="M9436" s="10">
        <v>0.32</v>
      </c>
      <c r="N9436" s="4" t="s">
        <v>30</v>
      </c>
      <c r="O9436" s="4" t="s">
        <v>29</v>
      </c>
      <c r="P9436" s="4" t="s">
        <v>24</v>
      </c>
    </row>
    <row r="9437" ht="14.25" customHeight="1">
      <c r="B9437" s="4" t="s">
        <v>32</v>
      </c>
      <c r="C9437" s="4">
        <v>1185732.0</v>
      </c>
      <c r="D9437" s="5">
        <v>44268.0</v>
      </c>
      <c r="E9437" s="4" t="s">
        <v>16</v>
      </c>
      <c r="F9437" s="4" t="s">
        <v>135</v>
      </c>
      <c r="G9437" s="4" t="s">
        <v>136</v>
      </c>
      <c r="H9437" s="6" t="s">
        <v>18</v>
      </c>
      <c r="I9437" s="7">
        <v>28.0</v>
      </c>
      <c r="J9437" s="8">
        <v>155.0</v>
      </c>
      <c r="K9437" s="9">
        <v>4340.0</v>
      </c>
      <c r="L9437" s="9">
        <v>1475.6</v>
      </c>
      <c r="M9437" s="10">
        <v>0.33999999999999997</v>
      </c>
      <c r="N9437" s="4" t="s">
        <v>30</v>
      </c>
      <c r="O9437" s="4" t="s">
        <v>23</v>
      </c>
      <c r="P9437" s="4" t="s">
        <v>21</v>
      </c>
    </row>
    <row r="9438" ht="14.25" customHeight="1">
      <c r="B9438" s="4" t="s">
        <v>32</v>
      </c>
      <c r="C9438" s="4">
        <v>1185732.0</v>
      </c>
      <c r="D9438" s="5">
        <v>44268.0</v>
      </c>
      <c r="E9438" s="4" t="s">
        <v>16</v>
      </c>
      <c r="F9438" s="4" t="s">
        <v>135</v>
      </c>
      <c r="G9438" s="4" t="s">
        <v>136</v>
      </c>
      <c r="H9438" s="6" t="s">
        <v>22</v>
      </c>
      <c r="I9438" s="7">
        <v>31.0</v>
      </c>
      <c r="J9438" s="8">
        <v>61.0</v>
      </c>
      <c r="K9438" s="9">
        <v>1891.0</v>
      </c>
      <c r="L9438" s="9">
        <v>642.9399999999999</v>
      </c>
      <c r="M9438" s="10">
        <v>0.33999999999999997</v>
      </c>
      <c r="N9438" s="4" t="s">
        <v>30</v>
      </c>
      <c r="O9438" s="4" t="s">
        <v>23</v>
      </c>
      <c r="P9438" s="4" t="s">
        <v>24</v>
      </c>
    </row>
    <row r="9439" ht="14.25" customHeight="1">
      <c r="B9439" s="4" t="s">
        <v>32</v>
      </c>
      <c r="C9439" s="4">
        <v>1185732.0</v>
      </c>
      <c r="D9439" s="5">
        <v>44268.0</v>
      </c>
      <c r="E9439" s="4" t="s">
        <v>16</v>
      </c>
      <c r="F9439" s="4" t="s">
        <v>135</v>
      </c>
      <c r="G9439" s="4" t="s">
        <v>136</v>
      </c>
      <c r="H9439" s="6" t="s">
        <v>25</v>
      </c>
      <c r="I9439" s="7">
        <v>23.0</v>
      </c>
      <c r="J9439" s="8">
        <v>60.0</v>
      </c>
      <c r="K9439" s="9">
        <v>1380.0</v>
      </c>
      <c r="L9439" s="9">
        <v>441.6</v>
      </c>
      <c r="M9439" s="10">
        <v>0.32</v>
      </c>
      <c r="N9439" s="4" t="s">
        <v>30</v>
      </c>
      <c r="O9439" s="4" t="s">
        <v>20</v>
      </c>
      <c r="P9439" s="4" t="s">
        <v>24</v>
      </c>
    </row>
    <row r="9440" ht="14.25" customHeight="1">
      <c r="B9440" s="4" t="s">
        <v>32</v>
      </c>
      <c r="C9440" s="4">
        <v>1185732.0</v>
      </c>
      <c r="D9440" s="5">
        <v>44268.0</v>
      </c>
      <c r="E9440" s="4" t="s">
        <v>16</v>
      </c>
      <c r="F9440" s="4" t="s">
        <v>135</v>
      </c>
      <c r="G9440" s="4" t="s">
        <v>136</v>
      </c>
      <c r="H9440" s="6" t="s">
        <v>26</v>
      </c>
      <c r="I9440" s="7">
        <v>25.0</v>
      </c>
      <c r="J9440" s="8">
        <v>93.0</v>
      </c>
      <c r="K9440" s="9">
        <v>2325.0</v>
      </c>
      <c r="L9440" s="9">
        <v>651.0000000000001</v>
      </c>
      <c r="M9440" s="10">
        <v>0.28</v>
      </c>
      <c r="N9440" s="4" t="s">
        <v>30</v>
      </c>
      <c r="O9440" s="4" t="s">
        <v>29</v>
      </c>
      <c r="P9440" s="4" t="s">
        <v>24</v>
      </c>
    </row>
    <row r="9441" ht="14.25" customHeight="1">
      <c r="B9441" s="4" t="s">
        <v>32</v>
      </c>
      <c r="C9441" s="4">
        <v>1185732.0</v>
      </c>
      <c r="D9441" s="5">
        <v>44268.0</v>
      </c>
      <c r="E9441" s="4" t="s">
        <v>16</v>
      </c>
      <c r="F9441" s="4" t="s">
        <v>135</v>
      </c>
      <c r="G9441" s="4" t="s">
        <v>136</v>
      </c>
      <c r="H9441" s="6" t="s">
        <v>27</v>
      </c>
      <c r="I9441" s="7">
        <v>36.0</v>
      </c>
      <c r="J9441" s="8">
        <v>31.0</v>
      </c>
      <c r="K9441" s="9">
        <v>1116.0</v>
      </c>
      <c r="L9441" s="9">
        <v>334.8</v>
      </c>
      <c r="M9441" s="10">
        <v>0.3</v>
      </c>
      <c r="N9441" s="4" t="s">
        <v>30</v>
      </c>
      <c r="O9441" s="4" t="s">
        <v>23</v>
      </c>
      <c r="P9441" s="4" t="s">
        <v>24</v>
      </c>
    </row>
    <row r="9442" ht="14.25" customHeight="1">
      <c r="B9442" s="4" t="s">
        <v>32</v>
      </c>
      <c r="C9442" s="4">
        <v>1185732.0</v>
      </c>
      <c r="D9442" s="5">
        <v>44268.0</v>
      </c>
      <c r="E9442" s="4" t="s">
        <v>16</v>
      </c>
      <c r="F9442" s="4" t="s">
        <v>135</v>
      </c>
      <c r="G9442" s="4" t="s">
        <v>136</v>
      </c>
      <c r="H9442" s="6" t="s">
        <v>28</v>
      </c>
      <c r="I9442" s="7">
        <v>31.0</v>
      </c>
      <c r="J9442" s="8">
        <v>68.0</v>
      </c>
      <c r="K9442" s="9">
        <v>2108.0</v>
      </c>
      <c r="L9442" s="9">
        <v>779.96</v>
      </c>
      <c r="M9442" s="10">
        <v>0.37</v>
      </c>
      <c r="N9442" s="4" t="s">
        <v>30</v>
      </c>
      <c r="O9442" s="4" t="s">
        <v>23</v>
      </c>
      <c r="P9442" s="4" t="s">
        <v>21</v>
      </c>
    </row>
    <row r="9443" ht="14.25" customHeight="1">
      <c r="B9443" s="4" t="s">
        <v>32</v>
      </c>
      <c r="C9443" s="4">
        <v>1185732.0</v>
      </c>
      <c r="D9443" s="5">
        <v>44300.0</v>
      </c>
      <c r="E9443" s="4" t="s">
        <v>16</v>
      </c>
      <c r="F9443" s="4" t="s">
        <v>135</v>
      </c>
      <c r="G9443" s="4" t="s">
        <v>136</v>
      </c>
      <c r="H9443" s="6" t="s">
        <v>18</v>
      </c>
      <c r="I9443" s="7">
        <v>28.0</v>
      </c>
      <c r="J9443" s="8">
        <v>149.0</v>
      </c>
      <c r="K9443" s="9">
        <v>4172.0</v>
      </c>
      <c r="L9443" s="9">
        <v>1376.7599999999998</v>
      </c>
      <c r="M9443" s="10">
        <v>0.32999999999999996</v>
      </c>
      <c r="N9443" s="4" t="s">
        <v>30</v>
      </c>
      <c r="O9443" s="4" t="s">
        <v>23</v>
      </c>
      <c r="P9443" s="4" t="s">
        <v>24</v>
      </c>
    </row>
    <row r="9444" ht="14.25" customHeight="1">
      <c r="B9444" s="4" t="s">
        <v>32</v>
      </c>
      <c r="C9444" s="4">
        <v>1185732.0</v>
      </c>
      <c r="D9444" s="5">
        <v>44300.0</v>
      </c>
      <c r="E9444" s="4" t="s">
        <v>16</v>
      </c>
      <c r="F9444" s="4" t="s">
        <v>135</v>
      </c>
      <c r="G9444" s="4" t="s">
        <v>136</v>
      </c>
      <c r="H9444" s="6" t="s">
        <v>22</v>
      </c>
      <c r="I9444" s="7">
        <v>28.0</v>
      </c>
      <c r="J9444" s="8">
        <v>51.0</v>
      </c>
      <c r="K9444" s="9">
        <v>1428.0</v>
      </c>
      <c r="L9444" s="9">
        <v>514.0799999999999</v>
      </c>
      <c r="M9444" s="10">
        <v>0.36</v>
      </c>
      <c r="N9444" s="4" t="s">
        <v>30</v>
      </c>
      <c r="O9444" s="4" t="s">
        <v>29</v>
      </c>
      <c r="P9444" s="4" t="s">
        <v>21</v>
      </c>
    </row>
    <row r="9445" ht="14.25" customHeight="1">
      <c r="B9445" s="4" t="s">
        <v>32</v>
      </c>
      <c r="C9445" s="4">
        <v>1185732.0</v>
      </c>
      <c r="D9445" s="5">
        <v>44300.0</v>
      </c>
      <c r="E9445" s="4" t="s">
        <v>16</v>
      </c>
      <c r="F9445" s="4" t="s">
        <v>135</v>
      </c>
      <c r="G9445" s="4" t="s">
        <v>136</v>
      </c>
      <c r="H9445" s="6" t="s">
        <v>25</v>
      </c>
      <c r="I9445" s="7">
        <v>22.0</v>
      </c>
      <c r="J9445" s="8">
        <v>51.0</v>
      </c>
      <c r="K9445" s="9">
        <v>1122.0</v>
      </c>
      <c r="L9445" s="9">
        <v>347.82</v>
      </c>
      <c r="M9445" s="10">
        <v>0.31</v>
      </c>
      <c r="N9445" s="4" t="s">
        <v>30</v>
      </c>
      <c r="O9445" s="4" t="s">
        <v>29</v>
      </c>
      <c r="P9445" s="4" t="s">
        <v>21</v>
      </c>
    </row>
    <row r="9446" ht="14.25" customHeight="1">
      <c r="B9446" s="4" t="s">
        <v>32</v>
      </c>
      <c r="C9446" s="4">
        <v>1185732.0</v>
      </c>
      <c r="D9446" s="5">
        <v>44300.0</v>
      </c>
      <c r="E9446" s="4" t="s">
        <v>16</v>
      </c>
      <c r="F9446" s="4" t="s">
        <v>135</v>
      </c>
      <c r="G9446" s="4" t="s">
        <v>136</v>
      </c>
      <c r="H9446" s="6" t="s">
        <v>26</v>
      </c>
      <c r="I9446" s="7">
        <v>23.0</v>
      </c>
      <c r="J9446" s="8">
        <v>39.0</v>
      </c>
      <c r="K9446" s="9">
        <v>897.0</v>
      </c>
      <c r="L9446" s="9">
        <v>251.16000000000003</v>
      </c>
      <c r="M9446" s="10">
        <v>0.28</v>
      </c>
      <c r="N9446" s="4" t="s">
        <v>30</v>
      </c>
      <c r="O9446" s="4" t="s">
        <v>29</v>
      </c>
      <c r="P9446" s="4" t="s">
        <v>21</v>
      </c>
    </row>
    <row r="9447" ht="14.25" customHeight="1">
      <c r="B9447" s="4" t="s">
        <v>32</v>
      </c>
      <c r="C9447" s="4">
        <v>1185732.0</v>
      </c>
      <c r="D9447" s="5">
        <v>44300.0</v>
      </c>
      <c r="E9447" s="4" t="s">
        <v>16</v>
      </c>
      <c r="F9447" s="4" t="s">
        <v>135</v>
      </c>
      <c r="G9447" s="4" t="s">
        <v>136</v>
      </c>
      <c r="H9447" s="6" t="s">
        <v>27</v>
      </c>
      <c r="I9447" s="7">
        <v>33.0</v>
      </c>
      <c r="J9447" s="8">
        <v>44.0</v>
      </c>
      <c r="K9447" s="9">
        <v>1452.0</v>
      </c>
      <c r="L9447" s="9">
        <v>392.04</v>
      </c>
      <c r="M9447" s="10">
        <v>0.27</v>
      </c>
      <c r="N9447" s="4" t="s">
        <v>30</v>
      </c>
      <c r="O9447" s="4" t="s">
        <v>23</v>
      </c>
      <c r="P9447" s="4" t="s">
        <v>24</v>
      </c>
    </row>
    <row r="9448" ht="14.25" customHeight="1">
      <c r="B9448" s="4" t="s">
        <v>32</v>
      </c>
      <c r="C9448" s="4">
        <v>1185732.0</v>
      </c>
      <c r="D9448" s="5">
        <v>44300.0</v>
      </c>
      <c r="E9448" s="4" t="s">
        <v>16</v>
      </c>
      <c r="F9448" s="4" t="s">
        <v>135</v>
      </c>
      <c r="G9448" s="4" t="s">
        <v>136</v>
      </c>
      <c r="H9448" s="6" t="s">
        <v>28</v>
      </c>
      <c r="I9448" s="7">
        <v>30.0</v>
      </c>
      <c r="J9448" s="8">
        <v>94.0</v>
      </c>
      <c r="K9448" s="9">
        <v>2820.0</v>
      </c>
      <c r="L9448" s="9">
        <v>1015.1999999999999</v>
      </c>
      <c r="M9448" s="10">
        <v>0.36</v>
      </c>
      <c r="N9448" s="4" t="s">
        <v>30</v>
      </c>
      <c r="O9448" s="4" t="s">
        <v>29</v>
      </c>
      <c r="P9448" s="4" t="s">
        <v>24</v>
      </c>
    </row>
    <row r="9449" ht="14.25" customHeight="1">
      <c r="B9449" s="4" t="s">
        <v>32</v>
      </c>
      <c r="C9449" s="4">
        <v>1185732.0</v>
      </c>
      <c r="D9449" s="5">
        <v>44329.0</v>
      </c>
      <c r="E9449" s="4" t="s">
        <v>16</v>
      </c>
      <c r="F9449" s="4" t="s">
        <v>135</v>
      </c>
      <c r="G9449" s="4" t="s">
        <v>136</v>
      </c>
      <c r="H9449" s="6" t="s">
        <v>18</v>
      </c>
      <c r="I9449" s="7">
        <v>41.0</v>
      </c>
      <c r="J9449" s="8">
        <v>173.0</v>
      </c>
      <c r="K9449" s="9">
        <v>7093.0</v>
      </c>
      <c r="L9449" s="9">
        <v>2553.48</v>
      </c>
      <c r="M9449" s="10">
        <v>0.36</v>
      </c>
      <c r="N9449" s="4" t="s">
        <v>30</v>
      </c>
      <c r="O9449" s="4" t="s">
        <v>29</v>
      </c>
      <c r="P9449" s="4" t="s">
        <v>24</v>
      </c>
    </row>
    <row r="9450" ht="14.25" customHeight="1">
      <c r="B9450" s="4" t="s">
        <v>32</v>
      </c>
      <c r="C9450" s="4">
        <v>1185732.0</v>
      </c>
      <c r="D9450" s="5">
        <v>44329.0</v>
      </c>
      <c r="E9450" s="4" t="s">
        <v>16</v>
      </c>
      <c r="F9450" s="4" t="s">
        <v>135</v>
      </c>
      <c r="G9450" s="4" t="s">
        <v>136</v>
      </c>
      <c r="H9450" s="6" t="s">
        <v>22</v>
      </c>
      <c r="I9450" s="7">
        <v>34.0</v>
      </c>
      <c r="J9450" s="8">
        <v>68.0</v>
      </c>
      <c r="K9450" s="9">
        <v>2312.0</v>
      </c>
      <c r="L9450" s="9">
        <v>832.3199999999999</v>
      </c>
      <c r="M9450" s="10">
        <v>0.36</v>
      </c>
      <c r="N9450" s="4" t="s">
        <v>30</v>
      </c>
      <c r="O9450" s="4" t="s">
        <v>20</v>
      </c>
      <c r="P9450" s="4" t="s">
        <v>24</v>
      </c>
    </row>
    <row r="9451" ht="14.25" customHeight="1">
      <c r="B9451" s="4" t="s">
        <v>32</v>
      </c>
      <c r="C9451" s="4">
        <v>1185732.0</v>
      </c>
      <c r="D9451" s="5">
        <v>44329.0</v>
      </c>
      <c r="E9451" s="4" t="s">
        <v>16</v>
      </c>
      <c r="F9451" s="4" t="s">
        <v>135</v>
      </c>
      <c r="G9451" s="4" t="s">
        <v>136</v>
      </c>
      <c r="H9451" s="6" t="s">
        <v>25</v>
      </c>
      <c r="I9451" s="7">
        <v>30.0</v>
      </c>
      <c r="J9451" s="8">
        <v>68.0</v>
      </c>
      <c r="K9451" s="9">
        <v>2040.0</v>
      </c>
      <c r="L9451" s="9">
        <v>632.4</v>
      </c>
      <c r="M9451" s="10">
        <v>0.31</v>
      </c>
      <c r="N9451" s="4" t="s">
        <v>30</v>
      </c>
      <c r="O9451" s="4" t="s">
        <v>23</v>
      </c>
      <c r="P9451" s="4" t="s">
        <v>21</v>
      </c>
    </row>
    <row r="9452" ht="14.25" customHeight="1">
      <c r="B9452" s="4" t="s">
        <v>32</v>
      </c>
      <c r="C9452" s="4">
        <v>1185732.0</v>
      </c>
      <c r="D9452" s="5">
        <v>44329.0</v>
      </c>
      <c r="E9452" s="4" t="s">
        <v>16</v>
      </c>
      <c r="F9452" s="4" t="s">
        <v>135</v>
      </c>
      <c r="G9452" s="4" t="s">
        <v>136</v>
      </c>
      <c r="H9452" s="6" t="s">
        <v>26</v>
      </c>
      <c r="I9452" s="7">
        <v>32.0</v>
      </c>
      <c r="J9452" s="8">
        <v>54.0</v>
      </c>
      <c r="K9452" s="9">
        <v>1728.0</v>
      </c>
      <c r="L9452" s="9">
        <v>518.4</v>
      </c>
      <c r="M9452" s="10">
        <v>0.3</v>
      </c>
      <c r="N9452" s="4" t="s">
        <v>30</v>
      </c>
      <c r="O9452" s="4" t="s">
        <v>23</v>
      </c>
      <c r="P9452" s="4" t="s">
        <v>24</v>
      </c>
    </row>
    <row r="9453" ht="14.25" customHeight="1">
      <c r="B9453" s="4" t="s">
        <v>32</v>
      </c>
      <c r="C9453" s="4">
        <v>1185732.0</v>
      </c>
      <c r="D9453" s="5">
        <v>44329.0</v>
      </c>
      <c r="E9453" s="4" t="s">
        <v>16</v>
      </c>
      <c r="F9453" s="4" t="s">
        <v>135</v>
      </c>
      <c r="G9453" s="4" t="s">
        <v>136</v>
      </c>
      <c r="H9453" s="6" t="s">
        <v>27</v>
      </c>
      <c r="I9453" s="7">
        <v>39.0</v>
      </c>
      <c r="J9453" s="8">
        <v>60.0</v>
      </c>
      <c r="K9453" s="9">
        <v>2340.0</v>
      </c>
      <c r="L9453" s="9">
        <v>655.2</v>
      </c>
      <c r="M9453" s="10">
        <v>0.28</v>
      </c>
      <c r="N9453" s="4" t="s">
        <v>30</v>
      </c>
      <c r="O9453" s="4" t="s">
        <v>20</v>
      </c>
      <c r="P9453" s="4" t="s">
        <v>24</v>
      </c>
    </row>
    <row r="9454" ht="14.25" customHeight="1">
      <c r="B9454" s="4" t="s">
        <v>32</v>
      </c>
      <c r="C9454" s="4">
        <v>1185732.0</v>
      </c>
      <c r="D9454" s="5">
        <v>44329.0</v>
      </c>
      <c r="E9454" s="4" t="s">
        <v>16</v>
      </c>
      <c r="F9454" s="4" t="s">
        <v>135</v>
      </c>
      <c r="G9454" s="4" t="s">
        <v>136</v>
      </c>
      <c r="H9454" s="6" t="s">
        <v>28</v>
      </c>
      <c r="I9454" s="7">
        <v>43.0</v>
      </c>
      <c r="J9454" s="8">
        <v>104.0</v>
      </c>
      <c r="K9454" s="9">
        <v>4472.0</v>
      </c>
      <c r="L9454" s="9">
        <v>1520.4799999999998</v>
      </c>
      <c r="M9454" s="10">
        <v>0.33999999999999997</v>
      </c>
      <c r="N9454" s="4" t="s">
        <v>30</v>
      </c>
      <c r="O9454" s="4" t="s">
        <v>29</v>
      </c>
      <c r="P9454" s="4" t="s">
        <v>24</v>
      </c>
    </row>
    <row r="9455" ht="14.25" customHeight="1">
      <c r="B9455" s="4" t="s">
        <v>32</v>
      </c>
      <c r="C9455" s="4">
        <v>1185732.0</v>
      </c>
      <c r="D9455" s="5">
        <v>44362.0</v>
      </c>
      <c r="E9455" s="4" t="s">
        <v>16</v>
      </c>
      <c r="F9455" s="4" t="s">
        <v>135</v>
      </c>
      <c r="G9455" s="4" t="s">
        <v>136</v>
      </c>
      <c r="H9455" s="6" t="s">
        <v>18</v>
      </c>
      <c r="I9455" s="7">
        <v>39.0</v>
      </c>
      <c r="J9455" s="8">
        <v>196.0</v>
      </c>
      <c r="K9455" s="9">
        <v>7644.0</v>
      </c>
      <c r="L9455" s="9">
        <v>2675.3999999999996</v>
      </c>
      <c r="M9455" s="10">
        <v>0.35</v>
      </c>
      <c r="N9455" s="4" t="s">
        <v>30</v>
      </c>
      <c r="O9455" s="4" t="s">
        <v>23</v>
      </c>
      <c r="P9455" s="4" t="s">
        <v>24</v>
      </c>
    </row>
    <row r="9456" ht="14.25" customHeight="1">
      <c r="B9456" s="4" t="s">
        <v>32</v>
      </c>
      <c r="C9456" s="4">
        <v>1185732.0</v>
      </c>
      <c r="D9456" s="5">
        <v>44362.0</v>
      </c>
      <c r="E9456" s="4" t="s">
        <v>16</v>
      </c>
      <c r="F9456" s="4" t="s">
        <v>135</v>
      </c>
      <c r="G9456" s="4" t="s">
        <v>136</v>
      </c>
      <c r="H9456" s="6" t="s">
        <v>22</v>
      </c>
      <c r="I9456" s="7">
        <v>36.0</v>
      </c>
      <c r="J9456" s="8">
        <v>114.0</v>
      </c>
      <c r="K9456" s="9">
        <v>4104.0</v>
      </c>
      <c r="L9456" s="9">
        <v>1313.28</v>
      </c>
      <c r="M9456" s="10">
        <v>0.32</v>
      </c>
      <c r="N9456" s="4" t="s">
        <v>30</v>
      </c>
      <c r="O9456" s="4" t="s">
        <v>20</v>
      </c>
      <c r="P9456" s="4" t="s">
        <v>24</v>
      </c>
    </row>
    <row r="9457" ht="14.25" customHeight="1">
      <c r="B9457" s="4" t="s">
        <v>32</v>
      </c>
      <c r="C9457" s="4">
        <v>1185732.0</v>
      </c>
      <c r="D9457" s="5">
        <v>44362.0</v>
      </c>
      <c r="E9457" s="4" t="s">
        <v>16</v>
      </c>
      <c r="F9457" s="4" t="s">
        <v>135</v>
      </c>
      <c r="G9457" s="4" t="s">
        <v>136</v>
      </c>
      <c r="H9457" s="6" t="s">
        <v>25</v>
      </c>
      <c r="I9457" s="7">
        <v>36.0</v>
      </c>
      <c r="J9457" s="8">
        <v>75.0</v>
      </c>
      <c r="K9457" s="9">
        <v>2700.0</v>
      </c>
      <c r="L9457" s="9">
        <v>837.0</v>
      </c>
      <c r="M9457" s="10">
        <v>0.31</v>
      </c>
      <c r="N9457" s="4" t="s">
        <v>30</v>
      </c>
      <c r="O9457" s="4" t="s">
        <v>20</v>
      </c>
      <c r="P9457" s="4" t="s">
        <v>24</v>
      </c>
    </row>
    <row r="9458" ht="14.25" customHeight="1">
      <c r="B9458" s="4" t="s">
        <v>32</v>
      </c>
      <c r="C9458" s="4">
        <v>1185732.0</v>
      </c>
      <c r="D9458" s="5">
        <v>44362.0</v>
      </c>
      <c r="E9458" s="4" t="s">
        <v>16</v>
      </c>
      <c r="F9458" s="4" t="s">
        <v>135</v>
      </c>
      <c r="G9458" s="4" t="s">
        <v>136</v>
      </c>
      <c r="H9458" s="6" t="s">
        <v>26</v>
      </c>
      <c r="I9458" s="7">
        <v>34.0</v>
      </c>
      <c r="J9458" s="8">
        <v>72.0</v>
      </c>
      <c r="K9458" s="9">
        <v>2448.0</v>
      </c>
      <c r="L9458" s="9">
        <v>685.44</v>
      </c>
      <c r="M9458" s="10">
        <v>0.28</v>
      </c>
      <c r="N9458" s="4" t="s">
        <v>30</v>
      </c>
      <c r="O9458" s="4" t="s">
        <v>20</v>
      </c>
      <c r="P9458" s="4" t="s">
        <v>24</v>
      </c>
    </row>
    <row r="9459" ht="14.25" customHeight="1">
      <c r="B9459" s="4" t="s">
        <v>32</v>
      </c>
      <c r="C9459" s="4">
        <v>1185732.0</v>
      </c>
      <c r="D9459" s="5">
        <v>44362.0</v>
      </c>
      <c r="E9459" s="4" t="s">
        <v>16</v>
      </c>
      <c r="F9459" s="4" t="s">
        <v>135</v>
      </c>
      <c r="G9459" s="4" t="s">
        <v>136</v>
      </c>
      <c r="H9459" s="6" t="s">
        <v>27</v>
      </c>
      <c r="I9459" s="7">
        <v>39.0</v>
      </c>
      <c r="J9459" s="8">
        <v>74.0</v>
      </c>
      <c r="K9459" s="9">
        <v>2886.0</v>
      </c>
      <c r="L9459" s="9">
        <v>923.52</v>
      </c>
      <c r="M9459" s="10">
        <v>0.32</v>
      </c>
      <c r="N9459" s="4" t="s">
        <v>30</v>
      </c>
      <c r="O9459" s="4" t="s">
        <v>29</v>
      </c>
      <c r="P9459" s="4" t="s">
        <v>21</v>
      </c>
    </row>
    <row r="9460" ht="14.25" customHeight="1">
      <c r="B9460" s="4" t="s">
        <v>32</v>
      </c>
      <c r="C9460" s="4">
        <v>1185732.0</v>
      </c>
      <c r="D9460" s="5">
        <v>44362.0</v>
      </c>
      <c r="E9460" s="4" t="s">
        <v>16</v>
      </c>
      <c r="F9460" s="4" t="s">
        <v>135</v>
      </c>
      <c r="G9460" s="4" t="s">
        <v>136</v>
      </c>
      <c r="H9460" s="6" t="s">
        <v>28</v>
      </c>
      <c r="I9460" s="7">
        <v>47.0</v>
      </c>
      <c r="J9460" s="8">
        <v>120.0</v>
      </c>
      <c r="K9460" s="9">
        <v>5640.0</v>
      </c>
      <c r="L9460" s="9">
        <v>1973.9999999999998</v>
      </c>
      <c r="M9460" s="10">
        <v>0.35</v>
      </c>
      <c r="N9460" s="4" t="s">
        <v>30</v>
      </c>
      <c r="O9460" s="4" t="s">
        <v>23</v>
      </c>
      <c r="P9460" s="4" t="s">
        <v>24</v>
      </c>
    </row>
    <row r="9461" ht="14.25" customHeight="1">
      <c r="B9461" s="4" t="s">
        <v>32</v>
      </c>
      <c r="C9461" s="4">
        <v>1185732.0</v>
      </c>
      <c r="D9461" s="5">
        <v>44390.0</v>
      </c>
      <c r="E9461" s="4" t="s">
        <v>16</v>
      </c>
      <c r="F9461" s="4" t="s">
        <v>135</v>
      </c>
      <c r="G9461" s="4" t="s">
        <v>136</v>
      </c>
      <c r="H9461" s="6" t="s">
        <v>18</v>
      </c>
      <c r="I9461" s="7">
        <v>37.0</v>
      </c>
      <c r="J9461" s="8">
        <v>180.0</v>
      </c>
      <c r="K9461" s="9">
        <v>6660.0</v>
      </c>
      <c r="L9461" s="9">
        <v>2197.7999999999997</v>
      </c>
      <c r="M9461" s="10">
        <v>0.32999999999999996</v>
      </c>
      <c r="N9461" s="4" t="s">
        <v>30</v>
      </c>
      <c r="O9461" s="4" t="s">
        <v>23</v>
      </c>
      <c r="P9461" s="4" t="s">
        <v>21</v>
      </c>
    </row>
    <row r="9462" ht="14.25" customHeight="1">
      <c r="B9462" s="4" t="s">
        <v>32</v>
      </c>
      <c r="C9462" s="4">
        <v>1185732.0</v>
      </c>
      <c r="D9462" s="5">
        <v>44390.0</v>
      </c>
      <c r="E9462" s="4" t="s">
        <v>16</v>
      </c>
      <c r="F9462" s="4" t="s">
        <v>135</v>
      </c>
      <c r="G9462" s="4" t="s">
        <v>136</v>
      </c>
      <c r="H9462" s="6" t="s">
        <v>22</v>
      </c>
      <c r="I9462" s="7">
        <v>36.0</v>
      </c>
      <c r="J9462" s="8">
        <v>105.0</v>
      </c>
      <c r="K9462" s="9">
        <v>3780.0</v>
      </c>
      <c r="L9462" s="9">
        <v>1398.6</v>
      </c>
      <c r="M9462" s="10">
        <v>0.37</v>
      </c>
      <c r="N9462" s="4" t="s">
        <v>30</v>
      </c>
      <c r="O9462" s="4" t="s">
        <v>29</v>
      </c>
      <c r="P9462" s="4" t="s">
        <v>21</v>
      </c>
    </row>
    <row r="9463" ht="14.25" customHeight="1">
      <c r="B9463" s="4" t="s">
        <v>32</v>
      </c>
      <c r="C9463" s="4">
        <v>1185732.0</v>
      </c>
      <c r="D9463" s="5">
        <v>44390.0</v>
      </c>
      <c r="E9463" s="4" t="s">
        <v>16</v>
      </c>
      <c r="F9463" s="4" t="s">
        <v>135</v>
      </c>
      <c r="G9463" s="4" t="s">
        <v>136</v>
      </c>
      <c r="H9463" s="6" t="s">
        <v>25</v>
      </c>
      <c r="I9463" s="7">
        <v>32.0</v>
      </c>
      <c r="J9463" s="8">
        <v>88.0</v>
      </c>
      <c r="K9463" s="9">
        <v>2816.0</v>
      </c>
      <c r="L9463" s="9">
        <v>844.8</v>
      </c>
      <c r="M9463" s="10">
        <v>0.3</v>
      </c>
      <c r="N9463" s="4" t="s">
        <v>30</v>
      </c>
      <c r="O9463" s="4" t="s">
        <v>23</v>
      </c>
      <c r="P9463" s="4" t="s">
        <v>21</v>
      </c>
    </row>
    <row r="9464" ht="14.25" customHeight="1">
      <c r="B9464" s="4" t="s">
        <v>32</v>
      </c>
      <c r="C9464" s="4">
        <v>1185732.0</v>
      </c>
      <c r="D9464" s="5">
        <v>44390.0</v>
      </c>
      <c r="E9464" s="4" t="s">
        <v>16</v>
      </c>
      <c r="F9464" s="4" t="s">
        <v>135</v>
      </c>
      <c r="G9464" s="4" t="s">
        <v>136</v>
      </c>
      <c r="H9464" s="6" t="s">
        <v>26</v>
      </c>
      <c r="I9464" s="7">
        <v>34.0</v>
      </c>
      <c r="J9464" s="8">
        <v>77.0</v>
      </c>
      <c r="K9464" s="9">
        <v>2618.0</v>
      </c>
      <c r="L9464" s="9">
        <v>837.76</v>
      </c>
      <c r="M9464" s="10">
        <v>0.32</v>
      </c>
      <c r="N9464" s="4" t="s">
        <v>30</v>
      </c>
      <c r="O9464" s="4" t="s">
        <v>29</v>
      </c>
      <c r="P9464" s="4" t="s">
        <v>24</v>
      </c>
    </row>
    <row r="9465" ht="14.25" customHeight="1">
      <c r="B9465" s="4" t="s">
        <v>32</v>
      </c>
      <c r="C9465" s="4">
        <v>1185732.0</v>
      </c>
      <c r="D9465" s="5">
        <v>44390.0</v>
      </c>
      <c r="E9465" s="4" t="s">
        <v>16</v>
      </c>
      <c r="F9465" s="4" t="s">
        <v>135</v>
      </c>
      <c r="G9465" s="4" t="s">
        <v>136</v>
      </c>
      <c r="H9465" s="6" t="s">
        <v>27</v>
      </c>
      <c r="I9465" s="7">
        <v>41.0</v>
      </c>
      <c r="J9465" s="8">
        <v>80.0</v>
      </c>
      <c r="K9465" s="9">
        <v>3280.0</v>
      </c>
      <c r="L9465" s="9">
        <v>1016.8</v>
      </c>
      <c r="M9465" s="10">
        <v>0.31</v>
      </c>
      <c r="N9465" s="4" t="s">
        <v>30</v>
      </c>
      <c r="O9465" s="4" t="s">
        <v>29</v>
      </c>
      <c r="P9465" s="4" t="s">
        <v>24</v>
      </c>
    </row>
    <row r="9466" ht="14.25" customHeight="1">
      <c r="B9466" s="4" t="s">
        <v>32</v>
      </c>
      <c r="C9466" s="4">
        <v>1185732.0</v>
      </c>
      <c r="D9466" s="5">
        <v>44390.0</v>
      </c>
      <c r="E9466" s="4" t="s">
        <v>16</v>
      </c>
      <c r="F9466" s="4" t="s">
        <v>135</v>
      </c>
      <c r="G9466" s="4" t="s">
        <v>136</v>
      </c>
      <c r="H9466" s="6" t="s">
        <v>28</v>
      </c>
      <c r="I9466" s="7">
        <v>41.0</v>
      </c>
      <c r="J9466" s="8">
        <v>132.0</v>
      </c>
      <c r="K9466" s="9">
        <v>5412.0</v>
      </c>
      <c r="L9466" s="9">
        <v>1731.8400000000001</v>
      </c>
      <c r="M9466" s="10">
        <v>0.32</v>
      </c>
      <c r="N9466" s="4" t="s">
        <v>30</v>
      </c>
      <c r="O9466" s="4" t="s">
        <v>23</v>
      </c>
      <c r="P9466" s="4" t="s">
        <v>21</v>
      </c>
    </row>
    <row r="9467" ht="14.25" customHeight="1">
      <c r="B9467" s="4" t="s">
        <v>32</v>
      </c>
      <c r="C9467" s="4">
        <v>1185732.0</v>
      </c>
      <c r="D9467" s="5">
        <v>44422.0</v>
      </c>
      <c r="E9467" s="4" t="s">
        <v>16</v>
      </c>
      <c r="F9467" s="4" t="s">
        <v>135</v>
      </c>
      <c r="G9467" s="4" t="s">
        <v>136</v>
      </c>
      <c r="H9467" s="6" t="s">
        <v>18</v>
      </c>
      <c r="I9467" s="7">
        <v>40.0</v>
      </c>
      <c r="J9467" s="8">
        <v>196.0</v>
      </c>
      <c r="K9467" s="9">
        <v>7840.0</v>
      </c>
      <c r="L9467" s="9">
        <v>2587.2</v>
      </c>
      <c r="M9467" s="10">
        <v>0.32999999999999996</v>
      </c>
      <c r="N9467" s="4" t="s">
        <v>30</v>
      </c>
      <c r="O9467" s="4" t="s">
        <v>23</v>
      </c>
      <c r="P9467" s="4" t="s">
        <v>21</v>
      </c>
    </row>
    <row r="9468" ht="14.25" customHeight="1">
      <c r="B9468" s="4" t="s">
        <v>32</v>
      </c>
      <c r="C9468" s="4">
        <v>1185732.0</v>
      </c>
      <c r="D9468" s="5">
        <v>44422.0</v>
      </c>
      <c r="E9468" s="4" t="s">
        <v>16</v>
      </c>
      <c r="F9468" s="4" t="s">
        <v>135</v>
      </c>
      <c r="G9468" s="4" t="s">
        <v>136</v>
      </c>
      <c r="H9468" s="6" t="s">
        <v>22</v>
      </c>
      <c r="I9468" s="7">
        <v>33.0</v>
      </c>
      <c r="J9468" s="8">
        <v>112.0</v>
      </c>
      <c r="K9468" s="9">
        <v>3696.0</v>
      </c>
      <c r="L9468" s="9">
        <v>1182.72</v>
      </c>
      <c r="M9468" s="10">
        <v>0.32</v>
      </c>
      <c r="N9468" s="4" t="s">
        <v>30</v>
      </c>
      <c r="O9468" s="4" t="s">
        <v>23</v>
      </c>
      <c r="P9468" s="4" t="s">
        <v>21</v>
      </c>
    </row>
    <row r="9469" ht="14.25" customHeight="1">
      <c r="B9469" s="4" t="s">
        <v>32</v>
      </c>
      <c r="C9469" s="4">
        <v>1185732.0</v>
      </c>
      <c r="D9469" s="5">
        <v>44422.0</v>
      </c>
      <c r="E9469" s="4" t="s">
        <v>16</v>
      </c>
      <c r="F9469" s="4" t="s">
        <v>135</v>
      </c>
      <c r="G9469" s="4" t="s">
        <v>136</v>
      </c>
      <c r="H9469" s="6" t="s">
        <v>25</v>
      </c>
      <c r="I9469" s="7">
        <v>29.0</v>
      </c>
      <c r="J9469" s="8">
        <v>85.0</v>
      </c>
      <c r="K9469" s="9">
        <v>2465.0</v>
      </c>
      <c r="L9469" s="9">
        <v>764.15</v>
      </c>
      <c r="M9469" s="10">
        <v>0.31</v>
      </c>
      <c r="N9469" s="4" t="s">
        <v>30</v>
      </c>
      <c r="O9469" s="4" t="s">
        <v>20</v>
      </c>
      <c r="P9469" s="4" t="s">
        <v>21</v>
      </c>
    </row>
    <row r="9470" ht="14.25" customHeight="1">
      <c r="B9470" s="4" t="s">
        <v>32</v>
      </c>
      <c r="C9470" s="4">
        <v>1185732.0</v>
      </c>
      <c r="D9470" s="5">
        <v>44422.0</v>
      </c>
      <c r="E9470" s="4" t="s">
        <v>16</v>
      </c>
      <c r="F9470" s="4" t="s">
        <v>135</v>
      </c>
      <c r="G9470" s="4" t="s">
        <v>136</v>
      </c>
      <c r="H9470" s="6" t="s">
        <v>26</v>
      </c>
      <c r="I9470" s="7">
        <v>31.0</v>
      </c>
      <c r="J9470" s="8">
        <v>58.0</v>
      </c>
      <c r="K9470" s="9">
        <v>1798.0</v>
      </c>
      <c r="L9470" s="9">
        <v>503.44000000000005</v>
      </c>
      <c r="M9470" s="10">
        <v>0.28</v>
      </c>
      <c r="N9470" s="4" t="s">
        <v>30</v>
      </c>
      <c r="O9470" s="4" t="s">
        <v>20</v>
      </c>
      <c r="P9470" s="4" t="s">
        <v>21</v>
      </c>
    </row>
    <row r="9471" ht="14.25" customHeight="1">
      <c r="B9471" s="4" t="s">
        <v>32</v>
      </c>
      <c r="C9471" s="4">
        <v>1185732.0</v>
      </c>
      <c r="D9471" s="5">
        <v>44422.0</v>
      </c>
      <c r="E9471" s="4" t="s">
        <v>16</v>
      </c>
      <c r="F9471" s="4" t="s">
        <v>135</v>
      </c>
      <c r="G9471" s="4" t="s">
        <v>136</v>
      </c>
      <c r="H9471" s="6" t="s">
        <v>27</v>
      </c>
      <c r="I9471" s="7">
        <v>40.0</v>
      </c>
      <c r="J9471" s="8">
        <v>51.0</v>
      </c>
      <c r="K9471" s="9">
        <v>2040.0</v>
      </c>
      <c r="L9471" s="9">
        <v>550.8000000000001</v>
      </c>
      <c r="M9471" s="10">
        <v>0.27</v>
      </c>
      <c r="N9471" s="4" t="s">
        <v>30</v>
      </c>
      <c r="O9471" s="4" t="s">
        <v>20</v>
      </c>
      <c r="P9471" s="4" t="s">
        <v>24</v>
      </c>
    </row>
    <row r="9472" ht="14.25" customHeight="1">
      <c r="B9472" s="4" t="s">
        <v>32</v>
      </c>
      <c r="C9472" s="4">
        <v>1185732.0</v>
      </c>
      <c r="D9472" s="5">
        <v>44422.0</v>
      </c>
      <c r="E9472" s="4" t="s">
        <v>16</v>
      </c>
      <c r="F9472" s="4" t="s">
        <v>135</v>
      </c>
      <c r="G9472" s="4" t="s">
        <v>136</v>
      </c>
      <c r="H9472" s="6" t="s">
        <v>28</v>
      </c>
      <c r="I9472" s="7">
        <v>46.0</v>
      </c>
      <c r="J9472" s="8">
        <v>98.0</v>
      </c>
      <c r="K9472" s="9">
        <v>4508.0</v>
      </c>
      <c r="L9472" s="9">
        <v>1577.8</v>
      </c>
      <c r="M9472" s="10">
        <v>0.35</v>
      </c>
      <c r="N9472" s="4" t="s">
        <v>30</v>
      </c>
      <c r="O9472" s="4" t="s">
        <v>29</v>
      </c>
      <c r="P9472" s="4" t="s">
        <v>21</v>
      </c>
    </row>
    <row r="9473" ht="14.25" customHeight="1">
      <c r="B9473" s="4" t="s">
        <v>32</v>
      </c>
      <c r="C9473" s="4">
        <v>1185732.0</v>
      </c>
      <c r="D9473" s="5">
        <v>44452.0</v>
      </c>
      <c r="E9473" s="4" t="s">
        <v>16</v>
      </c>
      <c r="F9473" s="4" t="s">
        <v>135</v>
      </c>
      <c r="G9473" s="4" t="s">
        <v>136</v>
      </c>
      <c r="H9473" s="6" t="s">
        <v>18</v>
      </c>
      <c r="I9473" s="7">
        <v>36.0</v>
      </c>
      <c r="J9473" s="8">
        <v>153.0</v>
      </c>
      <c r="K9473" s="9">
        <v>5508.0</v>
      </c>
      <c r="L9473" s="9">
        <v>1872.7199999999998</v>
      </c>
      <c r="M9473" s="10">
        <v>0.33999999999999997</v>
      </c>
      <c r="N9473" s="4" t="s">
        <v>30</v>
      </c>
      <c r="O9473" s="4" t="s">
        <v>29</v>
      </c>
      <c r="P9473" s="4" t="s">
        <v>21</v>
      </c>
    </row>
    <row r="9474" ht="14.25" customHeight="1">
      <c r="B9474" s="4" t="s">
        <v>32</v>
      </c>
      <c r="C9474" s="4">
        <v>1185732.0</v>
      </c>
      <c r="D9474" s="5">
        <v>44452.0</v>
      </c>
      <c r="E9474" s="4" t="s">
        <v>16</v>
      </c>
      <c r="F9474" s="4" t="s">
        <v>135</v>
      </c>
      <c r="G9474" s="4" t="s">
        <v>136</v>
      </c>
      <c r="H9474" s="6" t="s">
        <v>22</v>
      </c>
      <c r="I9474" s="7">
        <v>35.0</v>
      </c>
      <c r="J9474" s="8">
        <v>88.0</v>
      </c>
      <c r="K9474" s="9">
        <v>3080.0</v>
      </c>
      <c r="L9474" s="9">
        <v>1139.6</v>
      </c>
      <c r="M9474" s="10">
        <v>0.37</v>
      </c>
      <c r="N9474" s="4" t="s">
        <v>30</v>
      </c>
      <c r="O9474" s="4" t="s">
        <v>20</v>
      </c>
      <c r="P9474" s="4" t="s">
        <v>24</v>
      </c>
    </row>
    <row r="9475" ht="14.25" customHeight="1">
      <c r="B9475" s="4" t="s">
        <v>32</v>
      </c>
      <c r="C9475" s="4">
        <v>1185732.0</v>
      </c>
      <c r="D9475" s="5">
        <v>44452.0</v>
      </c>
      <c r="E9475" s="4" t="s">
        <v>16</v>
      </c>
      <c r="F9475" s="4" t="s">
        <v>135</v>
      </c>
      <c r="G9475" s="4" t="s">
        <v>136</v>
      </c>
      <c r="H9475" s="6" t="s">
        <v>25</v>
      </c>
      <c r="I9475" s="7">
        <v>30.0</v>
      </c>
      <c r="J9475" s="8">
        <v>47.0</v>
      </c>
      <c r="K9475" s="9">
        <v>1410.0</v>
      </c>
      <c r="L9475" s="9">
        <v>423.0</v>
      </c>
      <c r="M9475" s="10">
        <v>0.3</v>
      </c>
      <c r="N9475" s="4" t="s">
        <v>30</v>
      </c>
      <c r="O9475" s="4" t="s">
        <v>20</v>
      </c>
      <c r="P9475" s="4" t="s">
        <v>21</v>
      </c>
    </row>
    <row r="9476" ht="14.25" customHeight="1">
      <c r="B9476" s="4" t="s">
        <v>32</v>
      </c>
      <c r="C9476" s="4">
        <v>1185732.0</v>
      </c>
      <c r="D9476" s="5">
        <v>44452.0</v>
      </c>
      <c r="E9476" s="4" t="s">
        <v>16</v>
      </c>
      <c r="F9476" s="4" t="s">
        <v>135</v>
      </c>
      <c r="G9476" s="4" t="s">
        <v>136</v>
      </c>
      <c r="H9476" s="6" t="s">
        <v>26</v>
      </c>
      <c r="I9476" s="7">
        <v>34.0</v>
      </c>
      <c r="J9476" s="8">
        <v>39.0</v>
      </c>
      <c r="K9476" s="9">
        <v>1326.0</v>
      </c>
      <c r="L9476" s="9">
        <v>358.02000000000004</v>
      </c>
      <c r="M9476" s="10">
        <v>0.27</v>
      </c>
      <c r="N9476" s="4" t="s">
        <v>30</v>
      </c>
      <c r="O9476" s="4" t="s">
        <v>23</v>
      </c>
      <c r="P9476" s="4" t="s">
        <v>24</v>
      </c>
    </row>
    <row r="9477" ht="14.25" customHeight="1">
      <c r="B9477" s="4" t="s">
        <v>32</v>
      </c>
      <c r="C9477" s="4">
        <v>1185732.0</v>
      </c>
      <c r="D9477" s="5">
        <v>44452.0</v>
      </c>
      <c r="E9477" s="4" t="s">
        <v>16</v>
      </c>
      <c r="F9477" s="4" t="s">
        <v>135</v>
      </c>
      <c r="G9477" s="4" t="s">
        <v>136</v>
      </c>
      <c r="H9477" s="6" t="s">
        <v>27</v>
      </c>
      <c r="I9477" s="7">
        <v>39.0</v>
      </c>
      <c r="J9477" s="8">
        <v>41.0</v>
      </c>
      <c r="K9477" s="9">
        <v>1599.0</v>
      </c>
      <c r="L9477" s="9">
        <v>495.69</v>
      </c>
      <c r="M9477" s="10">
        <v>0.31</v>
      </c>
      <c r="N9477" s="4" t="s">
        <v>30</v>
      </c>
      <c r="O9477" s="4" t="s">
        <v>29</v>
      </c>
      <c r="P9477" s="4" t="s">
        <v>24</v>
      </c>
    </row>
    <row r="9478" ht="14.25" customHeight="1">
      <c r="B9478" s="4" t="s">
        <v>32</v>
      </c>
      <c r="C9478" s="4">
        <v>1185732.0</v>
      </c>
      <c r="D9478" s="5">
        <v>44452.0</v>
      </c>
      <c r="E9478" s="4" t="s">
        <v>16</v>
      </c>
      <c r="F9478" s="4" t="s">
        <v>135</v>
      </c>
      <c r="G9478" s="4" t="s">
        <v>136</v>
      </c>
      <c r="H9478" s="6" t="s">
        <v>28</v>
      </c>
      <c r="I9478" s="7">
        <v>41.0</v>
      </c>
      <c r="J9478" s="8">
        <v>77.0</v>
      </c>
      <c r="K9478" s="9">
        <v>3157.0</v>
      </c>
      <c r="L9478" s="9">
        <v>1041.81</v>
      </c>
      <c r="M9478" s="10">
        <v>0.32999999999999996</v>
      </c>
      <c r="N9478" s="4" t="s">
        <v>30</v>
      </c>
      <c r="O9478" s="4" t="s">
        <v>23</v>
      </c>
      <c r="P9478" s="4" t="s">
        <v>24</v>
      </c>
    </row>
    <row r="9479" ht="14.25" customHeight="1">
      <c r="B9479" s="4" t="s">
        <v>32</v>
      </c>
      <c r="C9479" s="4">
        <v>1185732.0</v>
      </c>
      <c r="D9479" s="5">
        <v>44484.0</v>
      </c>
      <c r="E9479" s="4" t="s">
        <v>16</v>
      </c>
      <c r="F9479" s="4" t="s">
        <v>135</v>
      </c>
      <c r="G9479" s="4" t="s">
        <v>136</v>
      </c>
      <c r="H9479" s="6" t="s">
        <v>18</v>
      </c>
      <c r="I9479" s="7">
        <v>40.0</v>
      </c>
      <c r="J9479" s="8">
        <v>132.0</v>
      </c>
      <c r="K9479" s="9">
        <v>5280.0</v>
      </c>
      <c r="L9479" s="9">
        <v>1742.3999999999999</v>
      </c>
      <c r="M9479" s="10">
        <v>0.32999999999999996</v>
      </c>
      <c r="N9479" s="4" t="s">
        <v>30</v>
      </c>
      <c r="O9479" s="4" t="s">
        <v>29</v>
      </c>
      <c r="P9479" s="4" t="s">
        <v>21</v>
      </c>
    </row>
    <row r="9480" ht="14.25" customHeight="1">
      <c r="B9480" s="4" t="s">
        <v>32</v>
      </c>
      <c r="C9480" s="4">
        <v>1185732.0</v>
      </c>
      <c r="D9480" s="5">
        <v>44484.0</v>
      </c>
      <c r="E9480" s="4" t="s">
        <v>16</v>
      </c>
      <c r="F9480" s="4" t="s">
        <v>135</v>
      </c>
      <c r="G9480" s="4" t="s">
        <v>136</v>
      </c>
      <c r="H9480" s="6" t="s">
        <v>22</v>
      </c>
      <c r="I9480" s="7">
        <v>37.0</v>
      </c>
      <c r="J9480" s="8">
        <v>68.0</v>
      </c>
      <c r="K9480" s="9">
        <v>2516.0</v>
      </c>
      <c r="L9480" s="9">
        <v>880.5999999999999</v>
      </c>
      <c r="M9480" s="10">
        <v>0.35</v>
      </c>
      <c r="N9480" s="4" t="s">
        <v>30</v>
      </c>
      <c r="O9480" s="4" t="s">
        <v>20</v>
      </c>
      <c r="P9480" s="4" t="s">
        <v>24</v>
      </c>
    </row>
    <row r="9481" ht="14.25" customHeight="1">
      <c r="B9481" s="4" t="s">
        <v>32</v>
      </c>
      <c r="C9481" s="4">
        <v>1185732.0</v>
      </c>
      <c r="D9481" s="5">
        <v>44484.0</v>
      </c>
      <c r="E9481" s="4" t="s">
        <v>16</v>
      </c>
      <c r="F9481" s="4" t="s">
        <v>135</v>
      </c>
      <c r="G9481" s="4" t="s">
        <v>136</v>
      </c>
      <c r="H9481" s="6" t="s">
        <v>25</v>
      </c>
      <c r="I9481" s="7">
        <v>41.0</v>
      </c>
      <c r="J9481" s="8">
        <v>38.0</v>
      </c>
      <c r="K9481" s="9">
        <v>1558.0</v>
      </c>
      <c r="L9481" s="9">
        <v>467.4</v>
      </c>
      <c r="M9481" s="10">
        <v>0.3</v>
      </c>
      <c r="N9481" s="4" t="s">
        <v>30</v>
      </c>
      <c r="O9481" s="4" t="s">
        <v>23</v>
      </c>
      <c r="P9481" s="4" t="s">
        <v>21</v>
      </c>
    </row>
    <row r="9482" ht="14.25" customHeight="1">
      <c r="B9482" s="4" t="s">
        <v>32</v>
      </c>
      <c r="C9482" s="4">
        <v>1185732.0</v>
      </c>
      <c r="D9482" s="5">
        <v>44484.0</v>
      </c>
      <c r="E9482" s="4" t="s">
        <v>16</v>
      </c>
      <c r="F9482" s="4" t="s">
        <v>135</v>
      </c>
      <c r="G9482" s="4" t="s">
        <v>136</v>
      </c>
      <c r="H9482" s="6" t="s">
        <v>26</v>
      </c>
      <c r="I9482" s="7">
        <v>38.0</v>
      </c>
      <c r="J9482" s="8">
        <v>32.0</v>
      </c>
      <c r="K9482" s="9">
        <v>1216.0</v>
      </c>
      <c r="L9482" s="9">
        <v>328.32000000000005</v>
      </c>
      <c r="M9482" s="10">
        <v>0.27</v>
      </c>
      <c r="N9482" s="4" t="s">
        <v>30</v>
      </c>
      <c r="O9482" s="4" t="s">
        <v>29</v>
      </c>
      <c r="P9482" s="4" t="s">
        <v>24</v>
      </c>
    </row>
    <row r="9483" ht="14.25" customHeight="1">
      <c r="B9483" s="4" t="s">
        <v>32</v>
      </c>
      <c r="C9483" s="4">
        <v>1185732.0</v>
      </c>
      <c r="D9483" s="5">
        <v>44484.0</v>
      </c>
      <c r="E9483" s="4" t="s">
        <v>16</v>
      </c>
      <c r="F9483" s="4" t="s">
        <v>135</v>
      </c>
      <c r="G9483" s="4" t="s">
        <v>136</v>
      </c>
      <c r="H9483" s="6" t="s">
        <v>27</v>
      </c>
      <c r="I9483" s="7">
        <v>51.0</v>
      </c>
      <c r="J9483" s="8">
        <v>34.0</v>
      </c>
      <c r="K9483" s="9">
        <v>1734.0</v>
      </c>
      <c r="L9483" s="9">
        <v>485.52000000000004</v>
      </c>
      <c r="M9483" s="10">
        <v>0.28</v>
      </c>
      <c r="N9483" s="4" t="s">
        <v>30</v>
      </c>
      <c r="O9483" s="4" t="s">
        <v>20</v>
      </c>
      <c r="P9483" s="4" t="s">
        <v>24</v>
      </c>
    </row>
    <row r="9484" ht="14.25" customHeight="1">
      <c r="B9484" s="4" t="s">
        <v>67</v>
      </c>
      <c r="C9484" s="4">
        <v>1185732.0</v>
      </c>
      <c r="D9484" s="5">
        <v>44484.0</v>
      </c>
      <c r="E9484" s="4" t="s">
        <v>16</v>
      </c>
      <c r="F9484" s="4" t="s">
        <v>135</v>
      </c>
      <c r="G9484" s="4" t="s">
        <v>136</v>
      </c>
      <c r="H9484" s="6" t="s">
        <v>28</v>
      </c>
      <c r="I9484" s="7">
        <v>51.0</v>
      </c>
      <c r="J9484" s="8">
        <v>68.0</v>
      </c>
      <c r="K9484" s="9">
        <v>3468.0</v>
      </c>
      <c r="L9484" s="9">
        <v>1213.8</v>
      </c>
      <c r="M9484" s="10">
        <v>0.35</v>
      </c>
      <c r="N9484" s="4" t="s">
        <v>30</v>
      </c>
      <c r="O9484" s="4" t="s">
        <v>20</v>
      </c>
      <c r="P9484" s="4" t="s">
        <v>24</v>
      </c>
    </row>
    <row r="9485" ht="14.25" customHeight="1">
      <c r="B9485" s="4" t="s">
        <v>67</v>
      </c>
      <c r="C9485" s="4">
        <v>1185732.0</v>
      </c>
      <c r="D9485" s="5">
        <v>44514.0</v>
      </c>
      <c r="E9485" s="4" t="s">
        <v>16</v>
      </c>
      <c r="F9485" s="4" t="s">
        <v>135</v>
      </c>
      <c r="G9485" s="4" t="s">
        <v>136</v>
      </c>
      <c r="H9485" s="6" t="s">
        <v>18</v>
      </c>
      <c r="I9485" s="7">
        <v>49.0</v>
      </c>
      <c r="J9485" s="8">
        <v>120.0</v>
      </c>
      <c r="K9485" s="9">
        <v>5880.0</v>
      </c>
      <c r="L9485" s="9">
        <v>2058.0</v>
      </c>
      <c r="M9485" s="10">
        <v>0.35</v>
      </c>
      <c r="N9485" s="4" t="s">
        <v>30</v>
      </c>
      <c r="O9485" s="4" t="s">
        <v>29</v>
      </c>
      <c r="P9485" s="4" t="s">
        <v>21</v>
      </c>
    </row>
    <row r="9486" ht="14.25" customHeight="1">
      <c r="B9486" s="4" t="s">
        <v>67</v>
      </c>
      <c r="C9486" s="4">
        <v>1185732.0</v>
      </c>
      <c r="D9486" s="5">
        <v>44514.0</v>
      </c>
      <c r="E9486" s="4" t="s">
        <v>16</v>
      </c>
      <c r="F9486" s="4" t="s">
        <v>135</v>
      </c>
      <c r="G9486" s="4" t="s">
        <v>136</v>
      </c>
      <c r="H9486" s="6" t="s">
        <v>22</v>
      </c>
      <c r="I9486" s="7">
        <v>40.0</v>
      </c>
      <c r="J9486" s="8">
        <v>102.0</v>
      </c>
      <c r="K9486" s="9">
        <v>4080.0</v>
      </c>
      <c r="L9486" s="9">
        <v>1428.0</v>
      </c>
      <c r="M9486" s="10">
        <v>0.35</v>
      </c>
      <c r="N9486" s="4" t="s">
        <v>30</v>
      </c>
      <c r="O9486" s="4" t="s">
        <v>29</v>
      </c>
      <c r="P9486" s="4" t="s">
        <v>21</v>
      </c>
    </row>
    <row r="9487" ht="14.25" customHeight="1">
      <c r="B9487" s="4" t="s">
        <v>67</v>
      </c>
      <c r="C9487" s="4">
        <v>1185732.0</v>
      </c>
      <c r="D9487" s="5">
        <v>44514.0</v>
      </c>
      <c r="E9487" s="4" t="s">
        <v>16</v>
      </c>
      <c r="F9487" s="4" t="s">
        <v>135</v>
      </c>
      <c r="G9487" s="4" t="s">
        <v>136</v>
      </c>
      <c r="H9487" s="6" t="s">
        <v>25</v>
      </c>
      <c r="I9487" s="7">
        <v>44.0</v>
      </c>
      <c r="J9487" s="8">
        <v>91.0</v>
      </c>
      <c r="K9487" s="9">
        <v>4004.0</v>
      </c>
      <c r="L9487" s="9">
        <v>1201.2</v>
      </c>
      <c r="M9487" s="10">
        <v>0.3</v>
      </c>
      <c r="N9487" s="4" t="s">
        <v>30</v>
      </c>
      <c r="O9487" s="4" t="s">
        <v>20</v>
      </c>
      <c r="P9487" s="4" t="s">
        <v>24</v>
      </c>
    </row>
    <row r="9488" ht="14.25" customHeight="1">
      <c r="B9488" s="4" t="s">
        <v>67</v>
      </c>
      <c r="C9488" s="4">
        <v>1185732.0</v>
      </c>
      <c r="D9488" s="5">
        <v>44514.0</v>
      </c>
      <c r="E9488" s="4" t="s">
        <v>16</v>
      </c>
      <c r="F9488" s="4" t="s">
        <v>135</v>
      </c>
      <c r="G9488" s="4" t="s">
        <v>136</v>
      </c>
      <c r="H9488" s="6" t="s">
        <v>26</v>
      </c>
      <c r="I9488" s="7">
        <v>42.0</v>
      </c>
      <c r="J9488" s="8">
        <v>83.0</v>
      </c>
      <c r="K9488" s="9">
        <v>3486.0</v>
      </c>
      <c r="L9488" s="9">
        <v>1010.9399999999999</v>
      </c>
      <c r="M9488" s="10">
        <v>0.29</v>
      </c>
      <c r="N9488" s="4" t="s">
        <v>30</v>
      </c>
      <c r="O9488" s="4" t="s">
        <v>29</v>
      </c>
      <c r="P9488" s="4" t="s">
        <v>21</v>
      </c>
    </row>
    <row r="9489" ht="14.25" customHeight="1">
      <c r="B9489" s="4" t="s">
        <v>67</v>
      </c>
      <c r="C9489" s="4">
        <v>1185732.0</v>
      </c>
      <c r="D9489" s="5">
        <v>44514.0</v>
      </c>
      <c r="E9489" s="4" t="s">
        <v>16</v>
      </c>
      <c r="F9489" s="4" t="s">
        <v>135</v>
      </c>
      <c r="G9489" s="4" t="s">
        <v>136</v>
      </c>
      <c r="H9489" s="6" t="s">
        <v>27</v>
      </c>
      <c r="I9489" s="7">
        <v>50.0</v>
      </c>
      <c r="J9489" s="8">
        <v>78.0</v>
      </c>
      <c r="K9489" s="9">
        <v>3900.0</v>
      </c>
      <c r="L9489" s="9">
        <v>1248.0</v>
      </c>
      <c r="M9489" s="10">
        <v>0.32</v>
      </c>
      <c r="N9489" s="4" t="s">
        <v>30</v>
      </c>
      <c r="O9489" s="4" t="s">
        <v>29</v>
      </c>
      <c r="P9489" s="4" t="s">
        <v>24</v>
      </c>
    </row>
    <row r="9490" ht="14.25" customHeight="1">
      <c r="B9490" s="4" t="s">
        <v>67</v>
      </c>
      <c r="C9490" s="4">
        <v>1185732.0</v>
      </c>
      <c r="D9490" s="5">
        <v>44514.0</v>
      </c>
      <c r="E9490" s="4" t="s">
        <v>16</v>
      </c>
      <c r="F9490" s="4" t="s">
        <v>135</v>
      </c>
      <c r="G9490" s="4" t="s">
        <v>136</v>
      </c>
      <c r="H9490" s="6" t="s">
        <v>28</v>
      </c>
      <c r="I9490" s="7">
        <v>48.0</v>
      </c>
      <c r="J9490" s="8">
        <v>123.0</v>
      </c>
      <c r="K9490" s="9">
        <v>5904.0</v>
      </c>
      <c r="L9490" s="9">
        <v>2066.4</v>
      </c>
      <c r="M9490" s="10">
        <v>0.35</v>
      </c>
      <c r="N9490" s="4" t="s">
        <v>30</v>
      </c>
      <c r="O9490" s="4" t="s">
        <v>20</v>
      </c>
      <c r="P9490" s="4" t="s">
        <v>21</v>
      </c>
    </row>
    <row r="9491" ht="14.25" customHeight="1">
      <c r="B9491" s="4" t="s">
        <v>67</v>
      </c>
      <c r="C9491" s="4">
        <v>1185732.0</v>
      </c>
      <c r="D9491" s="5">
        <v>44543.0</v>
      </c>
      <c r="E9491" s="4" t="s">
        <v>16</v>
      </c>
      <c r="F9491" s="4" t="s">
        <v>135</v>
      </c>
      <c r="G9491" s="4" t="s">
        <v>136</v>
      </c>
      <c r="H9491" s="6" t="s">
        <v>18</v>
      </c>
      <c r="I9491" s="7">
        <v>51.0</v>
      </c>
      <c r="J9491" s="8">
        <v>178.0</v>
      </c>
      <c r="K9491" s="9">
        <v>9078.0</v>
      </c>
      <c r="L9491" s="9">
        <v>3177.2999999999997</v>
      </c>
      <c r="M9491" s="10">
        <v>0.35</v>
      </c>
      <c r="N9491" s="4" t="s">
        <v>30</v>
      </c>
      <c r="O9491" s="4" t="s">
        <v>29</v>
      </c>
      <c r="P9491" s="4" t="s">
        <v>21</v>
      </c>
    </row>
    <row r="9492" ht="14.25" customHeight="1">
      <c r="B9492" s="4" t="s">
        <v>67</v>
      </c>
      <c r="C9492" s="4">
        <v>1185732.0</v>
      </c>
      <c r="D9492" s="5">
        <v>44543.0</v>
      </c>
      <c r="E9492" s="4" t="s">
        <v>16</v>
      </c>
      <c r="F9492" s="4" t="s">
        <v>135</v>
      </c>
      <c r="G9492" s="4" t="s">
        <v>136</v>
      </c>
      <c r="H9492" s="6" t="s">
        <v>22</v>
      </c>
      <c r="I9492" s="7">
        <v>37.0</v>
      </c>
      <c r="J9492" s="8">
        <v>113.0</v>
      </c>
      <c r="K9492" s="9">
        <v>4181.0</v>
      </c>
      <c r="L9492" s="9">
        <v>1337.92</v>
      </c>
      <c r="M9492" s="10">
        <v>0.32</v>
      </c>
      <c r="N9492" s="4" t="s">
        <v>30</v>
      </c>
      <c r="O9492" s="4" t="s">
        <v>20</v>
      </c>
      <c r="P9492" s="4" t="s">
        <v>24</v>
      </c>
    </row>
    <row r="9493" ht="14.25" customHeight="1">
      <c r="B9493" s="4" t="s">
        <v>67</v>
      </c>
      <c r="C9493" s="4">
        <v>1185732.0</v>
      </c>
      <c r="D9493" s="5">
        <v>44543.0</v>
      </c>
      <c r="E9493" s="4" t="s">
        <v>16</v>
      </c>
      <c r="F9493" s="4" t="s">
        <v>135</v>
      </c>
      <c r="G9493" s="4" t="s">
        <v>136</v>
      </c>
      <c r="H9493" s="6" t="s">
        <v>25</v>
      </c>
      <c r="I9493" s="7">
        <v>36.0</v>
      </c>
      <c r="J9493" s="8">
        <v>112.0</v>
      </c>
      <c r="K9493" s="9">
        <v>4032.0</v>
      </c>
      <c r="L9493" s="9">
        <v>1088.64</v>
      </c>
      <c r="M9493" s="10">
        <v>0.27</v>
      </c>
      <c r="N9493" s="4" t="s">
        <v>30</v>
      </c>
      <c r="O9493" s="4" t="s">
        <v>29</v>
      </c>
      <c r="P9493" s="4" t="s">
        <v>24</v>
      </c>
    </row>
    <row r="9494" ht="14.25" customHeight="1">
      <c r="B9494" s="4" t="s">
        <v>67</v>
      </c>
      <c r="C9494" s="4">
        <v>1185732.0</v>
      </c>
      <c r="D9494" s="5">
        <v>44543.0</v>
      </c>
      <c r="E9494" s="4" t="s">
        <v>16</v>
      </c>
      <c r="F9494" s="4" t="s">
        <v>135</v>
      </c>
      <c r="G9494" s="4" t="s">
        <v>136</v>
      </c>
      <c r="H9494" s="6" t="s">
        <v>26</v>
      </c>
      <c r="I9494" s="7">
        <v>43.0</v>
      </c>
      <c r="J9494" s="8">
        <v>105.0</v>
      </c>
      <c r="K9494" s="9">
        <v>4515.0</v>
      </c>
      <c r="L9494" s="9">
        <v>1264.2</v>
      </c>
      <c r="M9494" s="10">
        <v>0.28</v>
      </c>
      <c r="N9494" s="4" t="s">
        <v>30</v>
      </c>
      <c r="O9494" s="4" t="s">
        <v>29</v>
      </c>
      <c r="P9494" s="4" t="s">
        <v>24</v>
      </c>
    </row>
    <row r="9495" ht="14.25" customHeight="1">
      <c r="B9495" s="4" t="s">
        <v>67</v>
      </c>
      <c r="C9495" s="4">
        <v>1185732.0</v>
      </c>
      <c r="D9495" s="5">
        <v>44543.0</v>
      </c>
      <c r="E9495" s="4" t="s">
        <v>16</v>
      </c>
      <c r="F9495" s="4" t="s">
        <v>135</v>
      </c>
      <c r="G9495" s="4" t="s">
        <v>136</v>
      </c>
      <c r="H9495" s="6" t="s">
        <v>27</v>
      </c>
      <c r="I9495" s="7">
        <v>52.0</v>
      </c>
      <c r="J9495" s="8">
        <v>90.0</v>
      </c>
      <c r="K9495" s="9">
        <v>4680.0</v>
      </c>
      <c r="L9495" s="9">
        <v>1357.1999999999998</v>
      </c>
      <c r="M9495" s="10">
        <v>0.29</v>
      </c>
      <c r="N9495" s="4" t="s">
        <v>30</v>
      </c>
      <c r="O9495" s="4" t="s">
        <v>29</v>
      </c>
      <c r="P9495" s="4" t="s">
        <v>21</v>
      </c>
    </row>
    <row r="9496" ht="14.25" customHeight="1">
      <c r="B9496" s="4" t="s">
        <v>67</v>
      </c>
      <c r="C9496" s="4">
        <v>1185732.0</v>
      </c>
      <c r="D9496" s="5">
        <v>44543.0</v>
      </c>
      <c r="E9496" s="4" t="s">
        <v>16</v>
      </c>
      <c r="F9496" s="4" t="s">
        <v>135</v>
      </c>
      <c r="G9496" s="4" t="s">
        <v>136</v>
      </c>
      <c r="H9496" s="6" t="s">
        <v>28</v>
      </c>
      <c r="I9496" s="7">
        <v>51.0</v>
      </c>
      <c r="J9496" s="8">
        <v>128.0</v>
      </c>
      <c r="K9496" s="9">
        <v>6528.0</v>
      </c>
      <c r="L9496" s="9">
        <v>2154.24</v>
      </c>
      <c r="M9496" s="10">
        <v>0.32999999999999996</v>
      </c>
      <c r="N9496" s="4" t="s">
        <v>30</v>
      </c>
      <c r="O9496" s="4" t="s">
        <v>23</v>
      </c>
      <c r="P9496" s="4" t="s">
        <v>24</v>
      </c>
    </row>
    <row r="9497" ht="14.25" customHeight="1">
      <c r="B9497" s="4" t="s">
        <v>67</v>
      </c>
      <c r="C9497" s="4">
        <v>1185732.0</v>
      </c>
      <c r="D9497" s="5">
        <v>44210.0</v>
      </c>
      <c r="E9497" s="4" t="s">
        <v>16</v>
      </c>
      <c r="F9497" s="4" t="s">
        <v>135</v>
      </c>
      <c r="G9497" s="4" t="s">
        <v>136</v>
      </c>
      <c r="H9497" s="6" t="s">
        <v>18</v>
      </c>
      <c r="I9497" s="7">
        <v>35.0</v>
      </c>
      <c r="J9497" s="8">
        <v>179.0</v>
      </c>
      <c r="K9497" s="9">
        <v>6265.0</v>
      </c>
      <c r="L9497" s="9">
        <v>3257.8</v>
      </c>
      <c r="M9497" s="10">
        <v>0.52</v>
      </c>
      <c r="N9497" s="4" t="s">
        <v>30</v>
      </c>
      <c r="O9497" s="4" t="s">
        <v>23</v>
      </c>
      <c r="P9497" s="4" t="s">
        <v>21</v>
      </c>
    </row>
    <row r="9498" ht="14.25" customHeight="1">
      <c r="B9498" s="4" t="s">
        <v>67</v>
      </c>
      <c r="C9498" s="4">
        <v>1185732.0</v>
      </c>
      <c r="D9498" s="5">
        <v>44210.0</v>
      </c>
      <c r="E9498" s="4" t="s">
        <v>16</v>
      </c>
      <c r="F9498" s="4" t="s">
        <v>135</v>
      </c>
      <c r="G9498" s="4" t="s">
        <v>136</v>
      </c>
      <c r="H9498" s="6" t="s">
        <v>22</v>
      </c>
      <c r="I9498" s="7">
        <v>36.0</v>
      </c>
      <c r="J9498" s="8">
        <v>107.0</v>
      </c>
      <c r="K9498" s="9">
        <v>3852.0</v>
      </c>
      <c r="L9498" s="9">
        <v>1887.48</v>
      </c>
      <c r="M9498" s="10">
        <v>0.49</v>
      </c>
      <c r="N9498" s="4" t="s">
        <v>30</v>
      </c>
      <c r="O9498" s="4" t="s">
        <v>23</v>
      </c>
      <c r="P9498" s="4" t="s">
        <v>24</v>
      </c>
    </row>
    <row r="9499" ht="14.25" customHeight="1">
      <c r="B9499" s="4" t="s">
        <v>67</v>
      </c>
      <c r="C9499" s="4">
        <v>1185732.0</v>
      </c>
      <c r="D9499" s="5">
        <v>44210.0</v>
      </c>
      <c r="E9499" s="4" t="s">
        <v>16</v>
      </c>
      <c r="F9499" s="4" t="s">
        <v>135</v>
      </c>
      <c r="G9499" s="4" t="s">
        <v>136</v>
      </c>
      <c r="H9499" s="6" t="s">
        <v>25</v>
      </c>
      <c r="I9499" s="7">
        <v>27.0</v>
      </c>
      <c r="J9499" s="8">
        <v>101.0</v>
      </c>
      <c r="K9499" s="9">
        <v>2727.0</v>
      </c>
      <c r="L9499" s="9">
        <v>1090.8</v>
      </c>
      <c r="M9499" s="10">
        <v>0.39999999999999997</v>
      </c>
      <c r="N9499" s="4" t="s">
        <v>30</v>
      </c>
      <c r="O9499" s="4" t="s">
        <v>23</v>
      </c>
      <c r="P9499" s="4" t="s">
        <v>24</v>
      </c>
    </row>
    <row r="9500" ht="14.25" customHeight="1">
      <c r="B9500" s="4" t="s">
        <v>67</v>
      </c>
      <c r="C9500" s="4">
        <v>1185732.0</v>
      </c>
      <c r="D9500" s="5">
        <v>44210.0</v>
      </c>
      <c r="E9500" s="4" t="s">
        <v>16</v>
      </c>
      <c r="F9500" s="4" t="s">
        <v>135</v>
      </c>
      <c r="G9500" s="4" t="s">
        <v>136</v>
      </c>
      <c r="H9500" s="6" t="s">
        <v>26</v>
      </c>
      <c r="I9500" s="7">
        <v>29.0</v>
      </c>
      <c r="J9500" s="8">
        <v>53.0</v>
      </c>
      <c r="K9500" s="9">
        <v>1537.0</v>
      </c>
      <c r="L9500" s="9">
        <v>599.43</v>
      </c>
      <c r="M9500" s="10">
        <v>0.38999999999999996</v>
      </c>
      <c r="N9500" s="4" t="s">
        <v>30</v>
      </c>
      <c r="O9500" s="4" t="s">
        <v>23</v>
      </c>
      <c r="P9500" s="4" t="s">
        <v>21</v>
      </c>
    </row>
    <row r="9501" ht="14.25" customHeight="1">
      <c r="B9501" s="4" t="s">
        <v>67</v>
      </c>
      <c r="C9501" s="4">
        <v>1185732.0</v>
      </c>
      <c r="D9501" s="5">
        <v>44210.0</v>
      </c>
      <c r="E9501" s="4" t="s">
        <v>16</v>
      </c>
      <c r="F9501" s="4" t="s">
        <v>135</v>
      </c>
      <c r="G9501" s="4" t="s">
        <v>136</v>
      </c>
      <c r="H9501" s="6" t="s">
        <v>27</v>
      </c>
      <c r="I9501" s="7">
        <v>37.0</v>
      </c>
      <c r="J9501" s="8">
        <v>70.0</v>
      </c>
      <c r="K9501" s="9">
        <v>2590.0</v>
      </c>
      <c r="L9501" s="9">
        <v>1061.8999999999999</v>
      </c>
      <c r="M9501" s="10">
        <v>0.41</v>
      </c>
      <c r="N9501" s="4" t="s">
        <v>30</v>
      </c>
      <c r="O9501" s="4" t="s">
        <v>23</v>
      </c>
      <c r="P9501" s="4" t="s">
        <v>24</v>
      </c>
    </row>
    <row r="9502" ht="14.25" customHeight="1">
      <c r="B9502" s="4" t="s">
        <v>67</v>
      </c>
      <c r="C9502" s="4">
        <v>1185732.0</v>
      </c>
      <c r="D9502" s="5">
        <v>44210.0</v>
      </c>
      <c r="E9502" s="4" t="s">
        <v>16</v>
      </c>
      <c r="F9502" s="4" t="s">
        <v>135</v>
      </c>
      <c r="G9502" s="4" t="s">
        <v>136</v>
      </c>
      <c r="H9502" s="6" t="s">
        <v>28</v>
      </c>
      <c r="I9502" s="7">
        <v>34.0</v>
      </c>
      <c r="J9502" s="8">
        <v>104.0</v>
      </c>
      <c r="K9502" s="9">
        <v>3536.0</v>
      </c>
      <c r="L9502" s="9">
        <v>1520.4799999999998</v>
      </c>
      <c r="M9502" s="10">
        <v>0.42999999999999994</v>
      </c>
      <c r="N9502" s="4" t="s">
        <v>30</v>
      </c>
      <c r="O9502" s="4" t="s">
        <v>20</v>
      </c>
      <c r="P9502" s="4" t="s">
        <v>21</v>
      </c>
    </row>
    <row r="9503" ht="14.25" customHeight="1">
      <c r="B9503" s="4" t="s">
        <v>67</v>
      </c>
      <c r="C9503" s="4">
        <v>1185732.0</v>
      </c>
      <c r="D9503" s="5">
        <v>44239.0</v>
      </c>
      <c r="E9503" s="4" t="s">
        <v>16</v>
      </c>
      <c r="F9503" s="4" t="s">
        <v>135</v>
      </c>
      <c r="G9503" s="4" t="s">
        <v>136</v>
      </c>
      <c r="H9503" s="6" t="s">
        <v>18</v>
      </c>
      <c r="I9503" s="7">
        <v>33.0</v>
      </c>
      <c r="J9503" s="8">
        <v>184.0</v>
      </c>
      <c r="K9503" s="9">
        <v>6072.0</v>
      </c>
      <c r="L9503" s="9">
        <v>2853.84</v>
      </c>
      <c r="M9503" s="10">
        <v>0.47000000000000003</v>
      </c>
      <c r="N9503" s="4" t="s">
        <v>30</v>
      </c>
      <c r="O9503" s="4" t="s">
        <v>20</v>
      </c>
      <c r="P9503" s="4" t="s">
        <v>24</v>
      </c>
    </row>
    <row r="9504" ht="14.25" customHeight="1">
      <c r="B9504" s="4" t="s">
        <v>67</v>
      </c>
      <c r="C9504" s="4">
        <v>1185732.0</v>
      </c>
      <c r="D9504" s="5">
        <v>44239.0</v>
      </c>
      <c r="E9504" s="4" t="s">
        <v>16</v>
      </c>
      <c r="F9504" s="4" t="s">
        <v>135</v>
      </c>
      <c r="G9504" s="4" t="s">
        <v>136</v>
      </c>
      <c r="H9504" s="6" t="s">
        <v>22</v>
      </c>
      <c r="I9504" s="7">
        <v>33.0</v>
      </c>
      <c r="J9504" s="8">
        <v>72.0</v>
      </c>
      <c r="K9504" s="9">
        <v>2376.0</v>
      </c>
      <c r="L9504" s="9">
        <v>1116.72</v>
      </c>
      <c r="M9504" s="10">
        <v>0.47000000000000003</v>
      </c>
      <c r="N9504" s="4" t="s">
        <v>30</v>
      </c>
      <c r="O9504" s="4" t="s">
        <v>20</v>
      </c>
      <c r="P9504" s="4" t="s">
        <v>24</v>
      </c>
    </row>
    <row r="9505" ht="14.25" customHeight="1">
      <c r="B9505" s="4" t="s">
        <v>67</v>
      </c>
      <c r="C9505" s="4">
        <v>1185732.0</v>
      </c>
      <c r="D9505" s="5">
        <v>44239.0</v>
      </c>
      <c r="E9505" s="4" t="s">
        <v>16</v>
      </c>
      <c r="F9505" s="4" t="s">
        <v>135</v>
      </c>
      <c r="G9505" s="4" t="s">
        <v>136</v>
      </c>
      <c r="H9505" s="6" t="s">
        <v>25</v>
      </c>
      <c r="I9505" s="7">
        <v>25.0</v>
      </c>
      <c r="J9505" s="8">
        <v>85.0</v>
      </c>
      <c r="K9505" s="9">
        <v>2125.0</v>
      </c>
      <c r="L9505" s="9">
        <v>849.9999999999999</v>
      </c>
      <c r="M9505" s="10">
        <v>0.39999999999999997</v>
      </c>
      <c r="N9505" s="4" t="s">
        <v>30</v>
      </c>
      <c r="O9505" s="4" t="s">
        <v>20</v>
      </c>
      <c r="P9505" s="4" t="s">
        <v>21</v>
      </c>
    </row>
    <row r="9506" ht="14.25" customHeight="1">
      <c r="B9506" s="4" t="s">
        <v>67</v>
      </c>
      <c r="C9506" s="4">
        <v>1185732.0</v>
      </c>
      <c r="D9506" s="5">
        <v>44239.0</v>
      </c>
      <c r="E9506" s="4" t="s">
        <v>16</v>
      </c>
      <c r="F9506" s="4" t="s">
        <v>137</v>
      </c>
      <c r="G9506" s="4" t="s">
        <v>138</v>
      </c>
      <c r="H9506" s="6" t="s">
        <v>26</v>
      </c>
      <c r="I9506" s="7">
        <v>30.0</v>
      </c>
      <c r="J9506" s="8">
        <v>48.0</v>
      </c>
      <c r="K9506" s="9">
        <v>1440.0</v>
      </c>
      <c r="L9506" s="9">
        <v>547.2</v>
      </c>
      <c r="M9506" s="10">
        <v>0.38</v>
      </c>
      <c r="N9506" s="4" t="s">
        <v>30</v>
      </c>
      <c r="O9506" s="4" t="s">
        <v>29</v>
      </c>
      <c r="P9506" s="4" t="s">
        <v>21</v>
      </c>
    </row>
    <row r="9507" ht="14.25" customHeight="1">
      <c r="B9507" s="4" t="s">
        <v>67</v>
      </c>
      <c r="C9507" s="4">
        <v>1185732.0</v>
      </c>
      <c r="D9507" s="5">
        <v>44239.0</v>
      </c>
      <c r="E9507" s="4" t="s">
        <v>16</v>
      </c>
      <c r="F9507" s="4" t="s">
        <v>137</v>
      </c>
      <c r="G9507" s="4" t="s">
        <v>138</v>
      </c>
      <c r="H9507" s="6" t="s">
        <v>27</v>
      </c>
      <c r="I9507" s="7">
        <v>36.0</v>
      </c>
      <c r="J9507" s="8">
        <v>68.0</v>
      </c>
      <c r="K9507" s="9">
        <v>2448.0</v>
      </c>
      <c r="L9507" s="9">
        <v>954.7199999999999</v>
      </c>
      <c r="M9507" s="10">
        <v>0.38999999999999996</v>
      </c>
      <c r="N9507" s="4" t="s">
        <v>30</v>
      </c>
      <c r="O9507" s="4" t="s">
        <v>20</v>
      </c>
      <c r="P9507" s="4" t="s">
        <v>24</v>
      </c>
    </row>
    <row r="9508" ht="14.25" customHeight="1">
      <c r="B9508" s="4" t="s">
        <v>67</v>
      </c>
      <c r="C9508" s="4">
        <v>1185732.0</v>
      </c>
      <c r="D9508" s="5">
        <v>44239.0</v>
      </c>
      <c r="E9508" s="4" t="s">
        <v>16</v>
      </c>
      <c r="F9508" s="4" t="s">
        <v>137</v>
      </c>
      <c r="G9508" s="4" t="s">
        <v>138</v>
      </c>
      <c r="H9508" s="6" t="s">
        <v>28</v>
      </c>
      <c r="I9508" s="7">
        <v>35.0</v>
      </c>
      <c r="J9508" s="8">
        <v>107.0</v>
      </c>
      <c r="K9508" s="9">
        <v>3745.0</v>
      </c>
      <c r="L9508" s="9">
        <v>1760.1499999999999</v>
      </c>
      <c r="M9508" s="10">
        <v>0.47</v>
      </c>
      <c r="N9508" s="4" t="s">
        <v>30</v>
      </c>
      <c r="O9508" s="4" t="s">
        <v>29</v>
      </c>
      <c r="P9508" s="4" t="s">
        <v>24</v>
      </c>
    </row>
    <row r="9509" ht="14.25" customHeight="1">
      <c r="B9509" s="4" t="s">
        <v>67</v>
      </c>
      <c r="C9509" s="4">
        <v>1185732.0</v>
      </c>
      <c r="D9509" s="5">
        <v>44265.0</v>
      </c>
      <c r="E9509" s="4" t="s">
        <v>16</v>
      </c>
      <c r="F9509" s="4" t="s">
        <v>137</v>
      </c>
      <c r="G9509" s="4" t="s">
        <v>138</v>
      </c>
      <c r="H9509" s="6" t="s">
        <v>18</v>
      </c>
      <c r="I9509" s="7">
        <v>35.0</v>
      </c>
      <c r="J9509" s="8">
        <v>185.0</v>
      </c>
      <c r="K9509" s="9">
        <v>6475.0</v>
      </c>
      <c r="L9509" s="9">
        <v>3172.75</v>
      </c>
      <c r="M9509" s="10">
        <v>0.49</v>
      </c>
      <c r="N9509" s="4" t="s">
        <v>30</v>
      </c>
      <c r="O9509" s="4" t="s">
        <v>29</v>
      </c>
      <c r="P9509" s="4" t="s">
        <v>24</v>
      </c>
    </row>
    <row r="9510" ht="14.25" customHeight="1">
      <c r="B9510" s="4" t="s">
        <v>67</v>
      </c>
      <c r="C9510" s="4">
        <v>1185732.0</v>
      </c>
      <c r="D9510" s="5">
        <v>44265.0</v>
      </c>
      <c r="E9510" s="4" t="s">
        <v>16</v>
      </c>
      <c r="F9510" s="4" t="s">
        <v>137</v>
      </c>
      <c r="G9510" s="4" t="s">
        <v>138</v>
      </c>
      <c r="H9510" s="6" t="s">
        <v>22</v>
      </c>
      <c r="I9510" s="7">
        <v>36.0</v>
      </c>
      <c r="J9510" s="8">
        <v>80.0</v>
      </c>
      <c r="K9510" s="9">
        <v>2880.0</v>
      </c>
      <c r="L9510" s="9">
        <v>1440.0</v>
      </c>
      <c r="M9510" s="10">
        <v>0.5</v>
      </c>
      <c r="N9510" s="4" t="s">
        <v>30</v>
      </c>
      <c r="O9510" s="4" t="s">
        <v>20</v>
      </c>
      <c r="P9510" s="4" t="s">
        <v>21</v>
      </c>
    </row>
    <row r="9511" ht="14.25" customHeight="1">
      <c r="B9511" s="4" t="s">
        <v>67</v>
      </c>
      <c r="C9511" s="4">
        <v>1185732.0</v>
      </c>
      <c r="D9511" s="5">
        <v>44265.0</v>
      </c>
      <c r="E9511" s="4" t="s">
        <v>16</v>
      </c>
      <c r="F9511" s="4" t="s">
        <v>137</v>
      </c>
      <c r="G9511" s="4" t="s">
        <v>138</v>
      </c>
      <c r="H9511" s="6" t="s">
        <v>25</v>
      </c>
      <c r="I9511" s="7">
        <v>23.0</v>
      </c>
      <c r="J9511" s="8">
        <v>85.0</v>
      </c>
      <c r="K9511" s="9">
        <v>1955.0</v>
      </c>
      <c r="L9511" s="9">
        <v>742.9</v>
      </c>
      <c r="M9511" s="10">
        <v>0.38</v>
      </c>
      <c r="N9511" s="4" t="s">
        <v>30</v>
      </c>
      <c r="O9511" s="4" t="s">
        <v>20</v>
      </c>
      <c r="P9511" s="4" t="s">
        <v>21</v>
      </c>
    </row>
    <row r="9512" ht="14.25" customHeight="1">
      <c r="B9512" s="4" t="s">
        <v>67</v>
      </c>
      <c r="C9512" s="4">
        <v>1185732.0</v>
      </c>
      <c r="D9512" s="5">
        <v>44265.0</v>
      </c>
      <c r="E9512" s="4" t="s">
        <v>16</v>
      </c>
      <c r="F9512" s="4" t="s">
        <v>137</v>
      </c>
      <c r="G9512" s="4" t="s">
        <v>138</v>
      </c>
      <c r="H9512" s="6" t="s">
        <v>26</v>
      </c>
      <c r="I9512" s="7">
        <v>30.0</v>
      </c>
      <c r="J9512" s="8">
        <v>39.0</v>
      </c>
      <c r="K9512" s="9">
        <v>1170.0</v>
      </c>
      <c r="L9512" s="9">
        <v>467.99999999999994</v>
      </c>
      <c r="M9512" s="10">
        <v>0.39999999999999997</v>
      </c>
      <c r="N9512" s="4" t="s">
        <v>30</v>
      </c>
      <c r="O9512" s="4" t="s">
        <v>29</v>
      </c>
      <c r="P9512" s="4" t="s">
        <v>24</v>
      </c>
    </row>
    <row r="9513" ht="14.25" customHeight="1">
      <c r="B9513" s="4" t="s">
        <v>67</v>
      </c>
      <c r="C9513" s="4">
        <v>1185732.0</v>
      </c>
      <c r="D9513" s="5">
        <v>44265.0</v>
      </c>
      <c r="E9513" s="4" t="s">
        <v>16</v>
      </c>
      <c r="F9513" s="4" t="s">
        <v>137</v>
      </c>
      <c r="G9513" s="4" t="s">
        <v>138</v>
      </c>
      <c r="H9513" s="6" t="s">
        <v>27</v>
      </c>
      <c r="I9513" s="7">
        <v>36.0</v>
      </c>
      <c r="J9513" s="8">
        <v>56.0</v>
      </c>
      <c r="K9513" s="9">
        <v>2016.0</v>
      </c>
      <c r="L9513" s="9">
        <v>786.2399999999999</v>
      </c>
      <c r="M9513" s="10">
        <v>0.38999999999999996</v>
      </c>
      <c r="N9513" s="4" t="s">
        <v>30</v>
      </c>
      <c r="O9513" s="4" t="s">
        <v>29</v>
      </c>
      <c r="P9513" s="4" t="s">
        <v>21</v>
      </c>
    </row>
    <row r="9514" ht="14.25" customHeight="1">
      <c r="B9514" s="4" t="s">
        <v>67</v>
      </c>
      <c r="C9514" s="4">
        <v>1185732.0</v>
      </c>
      <c r="D9514" s="5">
        <v>44265.0</v>
      </c>
      <c r="E9514" s="4" t="s">
        <v>16</v>
      </c>
      <c r="F9514" s="4" t="s">
        <v>137</v>
      </c>
      <c r="G9514" s="4" t="s">
        <v>138</v>
      </c>
      <c r="H9514" s="6" t="s">
        <v>28</v>
      </c>
      <c r="I9514" s="7">
        <v>29.0</v>
      </c>
      <c r="J9514" s="8">
        <v>96.0</v>
      </c>
      <c r="K9514" s="9">
        <v>2784.0</v>
      </c>
      <c r="L9514" s="9">
        <v>1280.6399999999999</v>
      </c>
      <c r="M9514" s="10">
        <v>0.45999999999999996</v>
      </c>
      <c r="N9514" s="4" t="s">
        <v>30</v>
      </c>
      <c r="O9514" s="4" t="s">
        <v>20</v>
      </c>
      <c r="P9514" s="4" t="s">
        <v>24</v>
      </c>
    </row>
    <row r="9515" ht="14.25" customHeight="1">
      <c r="B9515" s="4" t="s">
        <v>67</v>
      </c>
      <c r="C9515" s="4">
        <v>1185732.0</v>
      </c>
      <c r="D9515" s="5">
        <v>44297.0</v>
      </c>
      <c r="E9515" s="4" t="s">
        <v>16</v>
      </c>
      <c r="F9515" s="4" t="s">
        <v>137</v>
      </c>
      <c r="G9515" s="4" t="s">
        <v>138</v>
      </c>
      <c r="H9515" s="6" t="s">
        <v>18</v>
      </c>
      <c r="I9515" s="7">
        <v>30.0</v>
      </c>
      <c r="J9515" s="8">
        <v>168.0</v>
      </c>
      <c r="K9515" s="9">
        <v>5040.0</v>
      </c>
      <c r="L9515" s="9">
        <v>2620.8</v>
      </c>
      <c r="M9515" s="10">
        <v>0.52</v>
      </c>
      <c r="N9515" s="4" t="s">
        <v>30</v>
      </c>
      <c r="O9515" s="4" t="s">
        <v>20</v>
      </c>
      <c r="P9515" s="4" t="s">
        <v>24</v>
      </c>
    </row>
    <row r="9516" ht="14.25" customHeight="1">
      <c r="B9516" s="4" t="s">
        <v>67</v>
      </c>
      <c r="C9516" s="4">
        <v>1185732.0</v>
      </c>
      <c r="D9516" s="5">
        <v>44297.0</v>
      </c>
      <c r="E9516" s="4" t="s">
        <v>16</v>
      </c>
      <c r="F9516" s="4" t="s">
        <v>137</v>
      </c>
      <c r="G9516" s="4" t="s">
        <v>138</v>
      </c>
      <c r="H9516" s="6" t="s">
        <v>22</v>
      </c>
      <c r="I9516" s="7">
        <v>35.0</v>
      </c>
      <c r="J9516" s="8">
        <v>68.0</v>
      </c>
      <c r="K9516" s="9">
        <v>2380.0</v>
      </c>
      <c r="L9516" s="9">
        <v>1118.6000000000001</v>
      </c>
      <c r="M9516" s="10">
        <v>0.47000000000000003</v>
      </c>
      <c r="N9516" s="4" t="s">
        <v>30</v>
      </c>
      <c r="O9516" s="4" t="s">
        <v>20</v>
      </c>
      <c r="P9516" s="4" t="s">
        <v>24</v>
      </c>
    </row>
    <row r="9517" ht="14.25" customHeight="1">
      <c r="B9517" s="4" t="s">
        <v>67</v>
      </c>
      <c r="C9517" s="4">
        <v>1185732.0</v>
      </c>
      <c r="D9517" s="5">
        <v>44297.0</v>
      </c>
      <c r="E9517" s="4" t="s">
        <v>16</v>
      </c>
      <c r="F9517" s="4" t="s">
        <v>137</v>
      </c>
      <c r="G9517" s="4" t="s">
        <v>138</v>
      </c>
      <c r="H9517" s="6" t="s">
        <v>25</v>
      </c>
      <c r="I9517" s="7">
        <v>25.0</v>
      </c>
      <c r="J9517" s="8">
        <v>74.0</v>
      </c>
      <c r="K9517" s="9">
        <v>1850.0</v>
      </c>
      <c r="L9517" s="9">
        <v>777.0</v>
      </c>
      <c r="M9517" s="10">
        <v>0.42</v>
      </c>
      <c r="N9517" s="4" t="s">
        <v>30</v>
      </c>
      <c r="O9517" s="4" t="s">
        <v>23</v>
      </c>
      <c r="P9517" s="4" t="s">
        <v>21</v>
      </c>
    </row>
    <row r="9518" ht="14.25" customHeight="1">
      <c r="B9518" s="4" t="s">
        <v>67</v>
      </c>
      <c r="C9518" s="4">
        <v>1185732.0</v>
      </c>
      <c r="D9518" s="5">
        <v>44297.0</v>
      </c>
      <c r="E9518" s="4" t="s">
        <v>16</v>
      </c>
      <c r="F9518" s="4" t="s">
        <v>137</v>
      </c>
      <c r="G9518" s="4" t="s">
        <v>138</v>
      </c>
      <c r="H9518" s="6" t="s">
        <v>26</v>
      </c>
      <c r="I9518" s="7">
        <v>30.0</v>
      </c>
      <c r="J9518" s="8">
        <v>50.0</v>
      </c>
      <c r="K9518" s="9">
        <v>1500.0</v>
      </c>
      <c r="L9518" s="9">
        <v>600.0</v>
      </c>
      <c r="M9518" s="10">
        <v>0.39999999999999997</v>
      </c>
      <c r="N9518" s="4" t="s">
        <v>30</v>
      </c>
      <c r="O9518" s="4" t="s">
        <v>29</v>
      </c>
      <c r="P9518" s="4" t="s">
        <v>21</v>
      </c>
    </row>
    <row r="9519" ht="14.25" customHeight="1">
      <c r="B9519" s="4" t="s">
        <v>67</v>
      </c>
      <c r="C9519" s="4">
        <v>1185732.0</v>
      </c>
      <c r="D9519" s="5">
        <v>44297.0</v>
      </c>
      <c r="E9519" s="4" t="s">
        <v>16</v>
      </c>
      <c r="F9519" s="4" t="s">
        <v>137</v>
      </c>
      <c r="G9519" s="4" t="s">
        <v>138</v>
      </c>
      <c r="H9519" s="6" t="s">
        <v>27</v>
      </c>
      <c r="I9519" s="7">
        <v>41.0</v>
      </c>
      <c r="J9519" s="8">
        <v>53.0</v>
      </c>
      <c r="K9519" s="9">
        <v>2173.0</v>
      </c>
      <c r="L9519" s="9">
        <v>912.66</v>
      </c>
      <c r="M9519" s="10">
        <v>0.42</v>
      </c>
      <c r="N9519" s="4" t="s">
        <v>30</v>
      </c>
      <c r="O9519" s="4" t="s">
        <v>23</v>
      </c>
      <c r="P9519" s="4" t="s">
        <v>24</v>
      </c>
    </row>
    <row r="9520" ht="14.25" customHeight="1">
      <c r="B9520" s="4" t="s">
        <v>67</v>
      </c>
      <c r="C9520" s="4">
        <v>1185732.0</v>
      </c>
      <c r="D9520" s="5">
        <v>44297.0</v>
      </c>
      <c r="E9520" s="4" t="s">
        <v>16</v>
      </c>
      <c r="F9520" s="4" t="s">
        <v>137</v>
      </c>
      <c r="G9520" s="4" t="s">
        <v>138</v>
      </c>
      <c r="H9520" s="6" t="s">
        <v>28</v>
      </c>
      <c r="I9520" s="7">
        <v>36.0</v>
      </c>
      <c r="J9520" s="8">
        <v>90.0</v>
      </c>
      <c r="K9520" s="9">
        <v>3240.0</v>
      </c>
      <c r="L9520" s="9">
        <v>1425.6</v>
      </c>
      <c r="M9520" s="10">
        <v>0.43999999999999995</v>
      </c>
      <c r="N9520" s="4" t="s">
        <v>30</v>
      </c>
      <c r="O9520" s="4" t="s">
        <v>29</v>
      </c>
      <c r="P9520" s="4" t="s">
        <v>24</v>
      </c>
    </row>
    <row r="9521" ht="14.25" customHeight="1">
      <c r="B9521" s="4" t="s">
        <v>67</v>
      </c>
      <c r="C9521" s="4">
        <v>1185732.0</v>
      </c>
      <c r="D9521" s="5">
        <v>44326.0</v>
      </c>
      <c r="E9521" s="4" t="s">
        <v>16</v>
      </c>
      <c r="F9521" s="4" t="s">
        <v>137</v>
      </c>
      <c r="G9521" s="4" t="s">
        <v>138</v>
      </c>
      <c r="H9521" s="6" t="s">
        <v>18</v>
      </c>
      <c r="I9521" s="7">
        <v>48.0</v>
      </c>
      <c r="J9521" s="8">
        <v>177.0</v>
      </c>
      <c r="K9521" s="9">
        <v>8496.0</v>
      </c>
      <c r="L9521" s="9">
        <v>4332.96</v>
      </c>
      <c r="M9521" s="10">
        <v>0.51</v>
      </c>
      <c r="N9521" s="4" t="s">
        <v>30</v>
      </c>
      <c r="O9521" s="4" t="s">
        <v>29</v>
      </c>
      <c r="P9521" s="4" t="s">
        <v>21</v>
      </c>
    </row>
    <row r="9522" ht="14.25" customHeight="1">
      <c r="B9522" s="4" t="s">
        <v>67</v>
      </c>
      <c r="C9522" s="4">
        <v>1185732.0</v>
      </c>
      <c r="D9522" s="5">
        <v>44326.0</v>
      </c>
      <c r="E9522" s="4" t="s">
        <v>16</v>
      </c>
      <c r="F9522" s="4" t="s">
        <v>137</v>
      </c>
      <c r="G9522" s="4" t="s">
        <v>138</v>
      </c>
      <c r="H9522" s="6" t="s">
        <v>22</v>
      </c>
      <c r="I9522" s="7">
        <v>41.0</v>
      </c>
      <c r="J9522" s="8">
        <v>94.0</v>
      </c>
      <c r="K9522" s="9">
        <v>3854.0</v>
      </c>
      <c r="L9522" s="9">
        <v>1965.54</v>
      </c>
      <c r="M9522" s="10">
        <v>0.51</v>
      </c>
      <c r="N9522" s="4" t="s">
        <v>30</v>
      </c>
      <c r="O9522" s="4" t="s">
        <v>23</v>
      </c>
      <c r="P9522" s="4" t="s">
        <v>21</v>
      </c>
    </row>
    <row r="9523" ht="14.25" customHeight="1">
      <c r="B9523" s="4" t="s">
        <v>67</v>
      </c>
      <c r="C9523" s="4">
        <v>1185732.0</v>
      </c>
      <c r="D9523" s="5">
        <v>44326.0</v>
      </c>
      <c r="E9523" s="4" t="s">
        <v>16</v>
      </c>
      <c r="F9523" s="4" t="s">
        <v>137</v>
      </c>
      <c r="G9523" s="4" t="s">
        <v>138</v>
      </c>
      <c r="H9523" s="6" t="s">
        <v>25</v>
      </c>
      <c r="I9523" s="7">
        <v>37.0</v>
      </c>
      <c r="J9523" s="8">
        <v>96.0</v>
      </c>
      <c r="K9523" s="9">
        <v>3552.0</v>
      </c>
      <c r="L9523" s="9">
        <v>1314.24</v>
      </c>
      <c r="M9523" s="10">
        <v>0.37</v>
      </c>
      <c r="N9523" s="4" t="s">
        <v>30</v>
      </c>
      <c r="O9523" s="4" t="s">
        <v>23</v>
      </c>
      <c r="P9523" s="4" t="s">
        <v>24</v>
      </c>
    </row>
    <row r="9524" ht="14.25" customHeight="1">
      <c r="B9524" s="4" t="s">
        <v>67</v>
      </c>
      <c r="C9524" s="4">
        <v>1185732.0</v>
      </c>
      <c r="D9524" s="5">
        <v>44326.0</v>
      </c>
      <c r="E9524" s="4" t="s">
        <v>16</v>
      </c>
      <c r="F9524" s="4" t="s">
        <v>137</v>
      </c>
      <c r="G9524" s="4" t="s">
        <v>138</v>
      </c>
      <c r="H9524" s="6" t="s">
        <v>26</v>
      </c>
      <c r="I9524" s="7">
        <v>40.0</v>
      </c>
      <c r="J9524" s="8">
        <v>83.0</v>
      </c>
      <c r="K9524" s="9">
        <v>3320.0</v>
      </c>
      <c r="L9524" s="9">
        <v>1328.0</v>
      </c>
      <c r="M9524" s="10">
        <v>0.39999999999999997</v>
      </c>
      <c r="N9524" s="4" t="s">
        <v>30</v>
      </c>
      <c r="O9524" s="4" t="s">
        <v>29</v>
      </c>
      <c r="P9524" s="4" t="s">
        <v>21</v>
      </c>
    </row>
    <row r="9525" ht="14.25" customHeight="1">
      <c r="B9525" s="4" t="s">
        <v>67</v>
      </c>
      <c r="C9525" s="4">
        <v>1185732.0</v>
      </c>
      <c r="D9525" s="5">
        <v>44326.0</v>
      </c>
      <c r="E9525" s="4" t="s">
        <v>16</v>
      </c>
      <c r="F9525" s="4" t="s">
        <v>137</v>
      </c>
      <c r="G9525" s="4" t="s">
        <v>138</v>
      </c>
      <c r="H9525" s="6" t="s">
        <v>27</v>
      </c>
      <c r="I9525" s="7">
        <v>46.0</v>
      </c>
      <c r="J9525" s="8">
        <v>91.0</v>
      </c>
      <c r="K9525" s="9">
        <v>4186.0</v>
      </c>
      <c r="L9525" s="9">
        <v>1716.26</v>
      </c>
      <c r="M9525" s="10">
        <v>0.41</v>
      </c>
      <c r="N9525" s="4" t="s">
        <v>30</v>
      </c>
      <c r="O9525" s="4" t="s">
        <v>20</v>
      </c>
      <c r="P9525" s="4" t="s">
        <v>21</v>
      </c>
    </row>
    <row r="9526" ht="14.25" customHeight="1">
      <c r="B9526" s="4" t="s">
        <v>67</v>
      </c>
      <c r="C9526" s="4">
        <v>1185732.0</v>
      </c>
      <c r="D9526" s="5">
        <v>44326.0</v>
      </c>
      <c r="E9526" s="4" t="s">
        <v>16</v>
      </c>
      <c r="F9526" s="4" t="s">
        <v>137</v>
      </c>
      <c r="G9526" s="4" t="s">
        <v>138</v>
      </c>
      <c r="H9526" s="6" t="s">
        <v>28</v>
      </c>
      <c r="I9526" s="7">
        <v>47.0</v>
      </c>
      <c r="J9526" s="8">
        <v>120.0</v>
      </c>
      <c r="K9526" s="9">
        <v>5640.0</v>
      </c>
      <c r="L9526" s="9">
        <v>2594.3999999999996</v>
      </c>
      <c r="M9526" s="10">
        <v>0.45999999999999996</v>
      </c>
      <c r="N9526" s="4" t="s">
        <v>30</v>
      </c>
      <c r="O9526" s="4" t="s">
        <v>23</v>
      </c>
      <c r="P9526" s="4" t="s">
        <v>24</v>
      </c>
    </row>
    <row r="9527" ht="14.25" customHeight="1">
      <c r="B9527" s="4" t="s">
        <v>67</v>
      </c>
      <c r="C9527" s="4">
        <v>1185732.0</v>
      </c>
      <c r="D9527" s="5">
        <v>44359.0</v>
      </c>
      <c r="E9527" s="4" t="s">
        <v>16</v>
      </c>
      <c r="F9527" s="4" t="s">
        <v>137</v>
      </c>
      <c r="G9527" s="4" t="s">
        <v>138</v>
      </c>
      <c r="H9527" s="6" t="s">
        <v>18</v>
      </c>
      <c r="I9527" s="7">
        <v>47.0</v>
      </c>
      <c r="J9527" s="8">
        <v>195.0</v>
      </c>
      <c r="K9527" s="9">
        <v>9165.0</v>
      </c>
      <c r="L9527" s="9">
        <v>4490.85</v>
      </c>
      <c r="M9527" s="10">
        <v>0.49</v>
      </c>
      <c r="N9527" s="4" t="s">
        <v>30</v>
      </c>
      <c r="O9527" s="4" t="s">
        <v>20</v>
      </c>
      <c r="P9527" s="4" t="s">
        <v>21</v>
      </c>
    </row>
    <row r="9528" ht="14.25" customHeight="1">
      <c r="B9528" s="4" t="s">
        <v>67</v>
      </c>
      <c r="C9528" s="4">
        <v>1185732.0</v>
      </c>
      <c r="D9528" s="5">
        <v>44359.0</v>
      </c>
      <c r="E9528" s="4" t="s">
        <v>16</v>
      </c>
      <c r="F9528" s="4" t="s">
        <v>137</v>
      </c>
      <c r="G9528" s="4" t="s">
        <v>138</v>
      </c>
      <c r="H9528" s="6" t="s">
        <v>22</v>
      </c>
      <c r="I9528" s="7">
        <v>44.0</v>
      </c>
      <c r="J9528" s="8">
        <v>120.0</v>
      </c>
      <c r="K9528" s="9">
        <v>5280.0</v>
      </c>
      <c r="L9528" s="9">
        <v>2640.0</v>
      </c>
      <c r="M9528" s="10">
        <v>0.5</v>
      </c>
      <c r="N9528" s="4" t="s">
        <v>30</v>
      </c>
      <c r="O9528" s="4" t="s">
        <v>29</v>
      </c>
      <c r="P9528" s="4" t="s">
        <v>24</v>
      </c>
    </row>
    <row r="9529" ht="14.25" customHeight="1">
      <c r="B9529" s="4" t="s">
        <v>67</v>
      </c>
      <c r="C9529" s="4">
        <v>1185732.0</v>
      </c>
      <c r="D9529" s="5">
        <v>44359.0</v>
      </c>
      <c r="E9529" s="4" t="s">
        <v>16</v>
      </c>
      <c r="F9529" s="4" t="s">
        <v>137</v>
      </c>
      <c r="G9529" s="4" t="s">
        <v>138</v>
      </c>
      <c r="H9529" s="6" t="s">
        <v>25</v>
      </c>
      <c r="I9529" s="7">
        <v>35.0</v>
      </c>
      <c r="J9529" s="8">
        <v>104.0</v>
      </c>
      <c r="K9529" s="9">
        <v>3640.0</v>
      </c>
      <c r="L9529" s="9">
        <v>1419.6</v>
      </c>
      <c r="M9529" s="10">
        <v>0.38999999999999996</v>
      </c>
      <c r="N9529" s="4" t="s">
        <v>30</v>
      </c>
      <c r="O9529" s="4" t="s">
        <v>23</v>
      </c>
      <c r="P9529" s="4" t="s">
        <v>24</v>
      </c>
    </row>
    <row r="9530" ht="14.25" customHeight="1">
      <c r="B9530" s="4" t="s">
        <v>67</v>
      </c>
      <c r="C9530" s="4">
        <v>1185732.0</v>
      </c>
      <c r="D9530" s="5">
        <v>44359.0</v>
      </c>
      <c r="E9530" s="4" t="s">
        <v>16</v>
      </c>
      <c r="F9530" s="4" t="s">
        <v>137</v>
      </c>
      <c r="G9530" s="4" t="s">
        <v>138</v>
      </c>
      <c r="H9530" s="6" t="s">
        <v>26</v>
      </c>
      <c r="I9530" s="7">
        <v>38.0</v>
      </c>
      <c r="J9530" s="8">
        <v>102.0</v>
      </c>
      <c r="K9530" s="9">
        <v>3876.0</v>
      </c>
      <c r="L9530" s="9">
        <v>1550.3999999999999</v>
      </c>
      <c r="M9530" s="10">
        <v>0.39999999999999997</v>
      </c>
      <c r="N9530" s="4" t="s">
        <v>30</v>
      </c>
      <c r="O9530" s="4" t="s">
        <v>29</v>
      </c>
      <c r="P9530" s="4" t="s">
        <v>24</v>
      </c>
    </row>
    <row r="9531" ht="14.25" customHeight="1">
      <c r="B9531" s="4" t="s">
        <v>67</v>
      </c>
      <c r="C9531" s="4">
        <v>1185732.0</v>
      </c>
      <c r="D9531" s="5">
        <v>44359.0</v>
      </c>
      <c r="E9531" s="4" t="s">
        <v>16</v>
      </c>
      <c r="F9531" s="4" t="s">
        <v>137</v>
      </c>
      <c r="G9531" s="4" t="s">
        <v>138</v>
      </c>
      <c r="H9531" s="6" t="s">
        <v>27</v>
      </c>
      <c r="I9531" s="7">
        <v>44.0</v>
      </c>
      <c r="J9531" s="8">
        <v>105.0</v>
      </c>
      <c r="K9531" s="9">
        <v>4620.0</v>
      </c>
      <c r="L9531" s="9">
        <v>1894.1999999999998</v>
      </c>
      <c r="M9531" s="10">
        <v>0.41</v>
      </c>
      <c r="N9531" s="4" t="s">
        <v>30</v>
      </c>
      <c r="O9531" s="4" t="s">
        <v>20</v>
      </c>
      <c r="P9531" s="4" t="s">
        <v>24</v>
      </c>
    </row>
    <row r="9532" ht="14.25" customHeight="1">
      <c r="B9532" s="4" t="s">
        <v>67</v>
      </c>
      <c r="C9532" s="4">
        <v>1185732.0</v>
      </c>
      <c r="D9532" s="5">
        <v>44359.0</v>
      </c>
      <c r="E9532" s="4" t="s">
        <v>16</v>
      </c>
      <c r="F9532" s="4" t="s">
        <v>137</v>
      </c>
      <c r="G9532" s="4" t="s">
        <v>138</v>
      </c>
      <c r="H9532" s="6" t="s">
        <v>28</v>
      </c>
      <c r="I9532" s="7">
        <v>49.0</v>
      </c>
      <c r="J9532" s="8">
        <v>158.0</v>
      </c>
      <c r="K9532" s="9">
        <v>7742.0</v>
      </c>
      <c r="L9532" s="9">
        <v>3483.8999999999996</v>
      </c>
      <c r="M9532" s="10">
        <v>0.44999999999999996</v>
      </c>
      <c r="N9532" s="4" t="s">
        <v>30</v>
      </c>
      <c r="O9532" s="4" t="s">
        <v>29</v>
      </c>
      <c r="P9532" s="4" t="s">
        <v>24</v>
      </c>
    </row>
    <row r="9533" ht="14.25" customHeight="1">
      <c r="B9533" s="4" t="s">
        <v>67</v>
      </c>
      <c r="C9533" s="4">
        <v>1185732.0</v>
      </c>
      <c r="D9533" s="5">
        <v>44387.0</v>
      </c>
      <c r="E9533" s="4" t="s">
        <v>16</v>
      </c>
      <c r="F9533" s="4" t="s">
        <v>137</v>
      </c>
      <c r="G9533" s="4" t="s">
        <v>138</v>
      </c>
      <c r="H9533" s="6" t="s">
        <v>18</v>
      </c>
      <c r="I9533" s="7">
        <v>45.0</v>
      </c>
      <c r="J9533" s="8">
        <v>209.0</v>
      </c>
      <c r="K9533" s="9">
        <v>9405.0</v>
      </c>
      <c r="L9533" s="9">
        <v>4890.6</v>
      </c>
      <c r="M9533" s="10">
        <v>0.52</v>
      </c>
      <c r="N9533" s="4" t="s">
        <v>30</v>
      </c>
      <c r="O9533" s="4" t="s">
        <v>29</v>
      </c>
      <c r="P9533" s="4" t="s">
        <v>24</v>
      </c>
    </row>
    <row r="9534" ht="14.25" customHeight="1">
      <c r="B9534" s="4" t="s">
        <v>67</v>
      </c>
      <c r="C9534" s="4">
        <v>1185732.0</v>
      </c>
      <c r="D9534" s="5">
        <v>44387.0</v>
      </c>
      <c r="E9534" s="4" t="s">
        <v>16</v>
      </c>
      <c r="F9534" s="4" t="s">
        <v>137</v>
      </c>
      <c r="G9534" s="4" t="s">
        <v>138</v>
      </c>
      <c r="H9534" s="6" t="s">
        <v>22</v>
      </c>
      <c r="I9534" s="7">
        <v>42.0</v>
      </c>
      <c r="J9534" s="8">
        <v>145.0</v>
      </c>
      <c r="K9534" s="9">
        <v>6090.0</v>
      </c>
      <c r="L9534" s="9">
        <v>3045.0</v>
      </c>
      <c r="M9534" s="10">
        <v>0.5</v>
      </c>
      <c r="N9534" s="4" t="s">
        <v>30</v>
      </c>
      <c r="O9534" s="4" t="s">
        <v>23</v>
      </c>
      <c r="P9534" s="4" t="s">
        <v>24</v>
      </c>
    </row>
    <row r="9535" ht="14.25" customHeight="1">
      <c r="B9535" s="4" t="s">
        <v>67</v>
      </c>
      <c r="C9535" s="4">
        <v>1185732.0</v>
      </c>
      <c r="D9535" s="5">
        <v>44387.0</v>
      </c>
      <c r="E9535" s="4" t="s">
        <v>16</v>
      </c>
      <c r="F9535" s="4" t="s">
        <v>137</v>
      </c>
      <c r="G9535" s="4" t="s">
        <v>138</v>
      </c>
      <c r="H9535" s="6" t="s">
        <v>25</v>
      </c>
      <c r="I9535" s="7">
        <v>33.0</v>
      </c>
      <c r="J9535" s="8">
        <v>109.0</v>
      </c>
      <c r="K9535" s="9">
        <v>3597.0</v>
      </c>
      <c r="L9535" s="9">
        <v>1330.8899999999999</v>
      </c>
      <c r="M9535" s="10">
        <v>0.37</v>
      </c>
      <c r="N9535" s="4" t="s">
        <v>30</v>
      </c>
      <c r="O9535" s="4" t="s">
        <v>29</v>
      </c>
      <c r="P9535" s="4" t="s">
        <v>24</v>
      </c>
    </row>
    <row r="9536" ht="14.25" customHeight="1">
      <c r="B9536" s="4" t="s">
        <v>67</v>
      </c>
      <c r="C9536" s="4">
        <v>1185732.0</v>
      </c>
      <c r="D9536" s="5">
        <v>44387.0</v>
      </c>
      <c r="E9536" s="4" t="s">
        <v>16</v>
      </c>
      <c r="F9536" s="4" t="s">
        <v>137</v>
      </c>
      <c r="G9536" s="4" t="s">
        <v>138</v>
      </c>
      <c r="H9536" s="6" t="s">
        <v>26</v>
      </c>
      <c r="I9536" s="7">
        <v>36.0</v>
      </c>
      <c r="J9536" s="8">
        <v>96.0</v>
      </c>
      <c r="K9536" s="9">
        <v>3456.0</v>
      </c>
      <c r="L9536" s="9">
        <v>1451.52</v>
      </c>
      <c r="M9536" s="10">
        <v>0.42</v>
      </c>
      <c r="N9536" s="4" t="s">
        <v>30</v>
      </c>
      <c r="O9536" s="4" t="s">
        <v>23</v>
      </c>
      <c r="P9536" s="4" t="s">
        <v>24</v>
      </c>
    </row>
    <row r="9537" ht="14.25" customHeight="1">
      <c r="B9537" s="4" t="s">
        <v>67</v>
      </c>
      <c r="C9537" s="4">
        <v>1185732.0</v>
      </c>
      <c r="D9537" s="5">
        <v>44387.0</v>
      </c>
      <c r="E9537" s="4" t="s">
        <v>16</v>
      </c>
      <c r="F9537" s="4" t="s">
        <v>137</v>
      </c>
      <c r="G9537" s="4" t="s">
        <v>138</v>
      </c>
      <c r="H9537" s="6" t="s">
        <v>27</v>
      </c>
      <c r="I9537" s="7">
        <v>39.0</v>
      </c>
      <c r="J9537" s="8">
        <v>114.0</v>
      </c>
      <c r="K9537" s="9">
        <v>4446.0</v>
      </c>
      <c r="L9537" s="9">
        <v>1689.48</v>
      </c>
      <c r="M9537" s="10">
        <v>0.38</v>
      </c>
      <c r="N9537" s="4" t="s">
        <v>30</v>
      </c>
      <c r="O9537" s="4" t="s">
        <v>29</v>
      </c>
      <c r="P9537" s="4" t="s">
        <v>24</v>
      </c>
    </row>
    <row r="9538" ht="14.25" customHeight="1">
      <c r="B9538" s="4" t="s">
        <v>67</v>
      </c>
      <c r="C9538" s="4">
        <v>1185732.0</v>
      </c>
      <c r="D9538" s="5">
        <v>44387.0</v>
      </c>
      <c r="E9538" s="4" t="s">
        <v>16</v>
      </c>
      <c r="F9538" s="4" t="s">
        <v>137</v>
      </c>
      <c r="G9538" s="4" t="s">
        <v>138</v>
      </c>
      <c r="H9538" s="6" t="s">
        <v>28</v>
      </c>
      <c r="I9538" s="7">
        <v>49.0</v>
      </c>
      <c r="J9538" s="8">
        <v>175.0</v>
      </c>
      <c r="K9538" s="9">
        <v>8575.0</v>
      </c>
      <c r="L9538" s="9">
        <v>4030.2499999999995</v>
      </c>
      <c r="M9538" s="10">
        <v>0.47</v>
      </c>
      <c r="N9538" s="4" t="s">
        <v>30</v>
      </c>
      <c r="O9538" s="4" t="s">
        <v>20</v>
      </c>
      <c r="P9538" s="4" t="s">
        <v>21</v>
      </c>
    </row>
    <row r="9539" ht="14.25" customHeight="1">
      <c r="B9539" s="4" t="s">
        <v>67</v>
      </c>
      <c r="C9539" s="4">
        <v>1185732.0</v>
      </c>
      <c r="D9539" s="5">
        <v>44419.0</v>
      </c>
      <c r="E9539" s="4" t="s">
        <v>16</v>
      </c>
      <c r="F9539" s="4" t="s">
        <v>137</v>
      </c>
      <c r="G9539" s="4" t="s">
        <v>138</v>
      </c>
      <c r="H9539" s="6" t="s">
        <v>18</v>
      </c>
      <c r="I9539" s="7">
        <v>42.0</v>
      </c>
      <c r="J9539" s="8">
        <v>215.0</v>
      </c>
      <c r="K9539" s="9">
        <v>9030.0</v>
      </c>
      <c r="L9539" s="9">
        <v>4605.3</v>
      </c>
      <c r="M9539" s="10">
        <v>0.51</v>
      </c>
      <c r="N9539" s="4" t="s">
        <v>30</v>
      </c>
      <c r="O9539" s="4" t="s">
        <v>29</v>
      </c>
      <c r="P9539" s="4" t="s">
        <v>21</v>
      </c>
    </row>
    <row r="9540" ht="14.25" customHeight="1">
      <c r="B9540" s="4" t="s">
        <v>67</v>
      </c>
      <c r="C9540" s="4">
        <v>1185732.0</v>
      </c>
      <c r="D9540" s="5">
        <v>44419.0</v>
      </c>
      <c r="E9540" s="4" t="s">
        <v>16</v>
      </c>
      <c r="F9540" s="4" t="s">
        <v>137</v>
      </c>
      <c r="G9540" s="4" t="s">
        <v>138</v>
      </c>
      <c r="H9540" s="6" t="s">
        <v>22</v>
      </c>
      <c r="I9540" s="7">
        <v>43.0</v>
      </c>
      <c r="J9540" s="8">
        <v>149.0</v>
      </c>
      <c r="K9540" s="9">
        <v>6407.0</v>
      </c>
      <c r="L9540" s="9">
        <v>3331.6400000000003</v>
      </c>
      <c r="M9540" s="10">
        <v>0.52</v>
      </c>
      <c r="N9540" s="4" t="s">
        <v>30</v>
      </c>
      <c r="O9540" s="4" t="s">
        <v>20</v>
      </c>
      <c r="P9540" s="4" t="s">
        <v>21</v>
      </c>
    </row>
    <row r="9541" ht="14.25" customHeight="1">
      <c r="B9541" s="4" t="s">
        <v>67</v>
      </c>
      <c r="C9541" s="4">
        <v>1185732.0</v>
      </c>
      <c r="D9541" s="5">
        <v>44419.0</v>
      </c>
      <c r="E9541" s="4" t="s">
        <v>16</v>
      </c>
      <c r="F9541" s="4" t="s">
        <v>137</v>
      </c>
      <c r="G9541" s="4" t="s">
        <v>138</v>
      </c>
      <c r="H9541" s="6" t="s">
        <v>25</v>
      </c>
      <c r="I9541" s="7">
        <v>34.0</v>
      </c>
      <c r="J9541" s="8">
        <v>116.0</v>
      </c>
      <c r="K9541" s="9">
        <v>3944.0</v>
      </c>
      <c r="L9541" s="9">
        <v>1538.1599999999999</v>
      </c>
      <c r="M9541" s="10">
        <v>0.38999999999999996</v>
      </c>
      <c r="N9541" s="4" t="s">
        <v>30</v>
      </c>
      <c r="O9541" s="4" t="s">
        <v>20</v>
      </c>
      <c r="P9541" s="4" t="s">
        <v>21</v>
      </c>
    </row>
    <row r="9542" ht="14.25" customHeight="1">
      <c r="B9542" s="4" t="s">
        <v>67</v>
      </c>
      <c r="C9542" s="4">
        <v>1185732.0</v>
      </c>
      <c r="D9542" s="5">
        <v>44419.0</v>
      </c>
      <c r="E9542" s="4" t="s">
        <v>16</v>
      </c>
      <c r="F9542" s="4" t="s">
        <v>137</v>
      </c>
      <c r="G9542" s="4" t="s">
        <v>138</v>
      </c>
      <c r="H9542" s="6" t="s">
        <v>26</v>
      </c>
      <c r="I9542" s="7">
        <v>40.0</v>
      </c>
      <c r="J9542" s="8">
        <v>85.0</v>
      </c>
      <c r="K9542" s="9">
        <v>3400.0</v>
      </c>
      <c r="L9542" s="9">
        <v>1428.0</v>
      </c>
      <c r="M9542" s="10">
        <v>0.42</v>
      </c>
      <c r="N9542" s="4" t="s">
        <v>30</v>
      </c>
      <c r="O9542" s="4" t="s">
        <v>20</v>
      </c>
      <c r="P9542" s="4" t="s">
        <v>21</v>
      </c>
    </row>
    <row r="9543" ht="14.25" customHeight="1">
      <c r="B9543" s="4" t="s">
        <v>67</v>
      </c>
      <c r="C9543" s="4">
        <v>1185732.0</v>
      </c>
      <c r="D9543" s="5">
        <v>44419.0</v>
      </c>
      <c r="E9543" s="4" t="s">
        <v>16</v>
      </c>
      <c r="F9543" s="4" t="s">
        <v>137</v>
      </c>
      <c r="G9543" s="4" t="s">
        <v>138</v>
      </c>
      <c r="H9543" s="6" t="s">
        <v>27</v>
      </c>
      <c r="I9543" s="7">
        <v>43.0</v>
      </c>
      <c r="J9543" s="8">
        <v>72.0</v>
      </c>
      <c r="K9543" s="9">
        <v>3096.0</v>
      </c>
      <c r="L9543" s="9">
        <v>1207.4399999999998</v>
      </c>
      <c r="M9543" s="10">
        <v>0.38999999999999996</v>
      </c>
      <c r="N9543" s="4" t="s">
        <v>30</v>
      </c>
      <c r="O9543" s="4" t="s">
        <v>23</v>
      </c>
      <c r="P9543" s="4" t="s">
        <v>24</v>
      </c>
    </row>
    <row r="9544" ht="14.25" customHeight="1">
      <c r="B9544" s="4" t="s">
        <v>67</v>
      </c>
      <c r="C9544" s="4">
        <v>1185732.0</v>
      </c>
      <c r="D9544" s="5">
        <v>44419.0</v>
      </c>
      <c r="E9544" s="4" t="s">
        <v>16</v>
      </c>
      <c r="F9544" s="4" t="s">
        <v>137</v>
      </c>
      <c r="G9544" s="4" t="s">
        <v>138</v>
      </c>
      <c r="H9544" s="6" t="s">
        <v>28</v>
      </c>
      <c r="I9544" s="7">
        <v>44.0</v>
      </c>
      <c r="J9544" s="8">
        <v>136.0</v>
      </c>
      <c r="K9544" s="9">
        <v>5984.0</v>
      </c>
      <c r="L9544" s="9">
        <v>2573.1199999999994</v>
      </c>
      <c r="M9544" s="10">
        <v>0.42999999999999994</v>
      </c>
      <c r="N9544" s="4" t="s">
        <v>30</v>
      </c>
      <c r="O9544" s="4" t="s">
        <v>20</v>
      </c>
      <c r="P9544" s="4" t="s">
        <v>21</v>
      </c>
    </row>
    <row r="9545" ht="14.25" customHeight="1">
      <c r="B9545" s="4" t="s">
        <v>67</v>
      </c>
      <c r="C9545" s="4">
        <v>1185732.0</v>
      </c>
      <c r="D9545" s="5">
        <v>44449.0</v>
      </c>
      <c r="E9545" s="4" t="s">
        <v>16</v>
      </c>
      <c r="F9545" s="4" t="s">
        <v>137</v>
      </c>
      <c r="G9545" s="4" t="s">
        <v>138</v>
      </c>
      <c r="H9545" s="6" t="s">
        <v>18</v>
      </c>
      <c r="I9545" s="7">
        <v>44.0</v>
      </c>
      <c r="J9545" s="8">
        <v>179.0</v>
      </c>
      <c r="K9545" s="9">
        <v>7876.0</v>
      </c>
      <c r="L9545" s="9">
        <v>3859.24</v>
      </c>
      <c r="M9545" s="10">
        <v>0.49</v>
      </c>
      <c r="N9545" s="4" t="s">
        <v>30</v>
      </c>
      <c r="O9545" s="4" t="s">
        <v>20</v>
      </c>
      <c r="P9545" s="4" t="s">
        <v>24</v>
      </c>
    </row>
    <row r="9546" ht="14.25" customHeight="1">
      <c r="B9546" s="4" t="s">
        <v>67</v>
      </c>
      <c r="C9546" s="4">
        <v>1185732.0</v>
      </c>
      <c r="D9546" s="5">
        <v>44449.0</v>
      </c>
      <c r="E9546" s="4" t="s">
        <v>16</v>
      </c>
      <c r="F9546" s="4" t="s">
        <v>137</v>
      </c>
      <c r="G9546" s="4" t="s">
        <v>138</v>
      </c>
      <c r="H9546" s="6" t="s">
        <v>22</v>
      </c>
      <c r="I9546" s="7">
        <v>42.0</v>
      </c>
      <c r="J9546" s="8">
        <v>111.0</v>
      </c>
      <c r="K9546" s="9">
        <v>4662.0</v>
      </c>
      <c r="L9546" s="9">
        <v>2377.62</v>
      </c>
      <c r="M9546" s="10">
        <v>0.51</v>
      </c>
      <c r="N9546" s="4" t="s">
        <v>30</v>
      </c>
      <c r="O9546" s="4" t="s">
        <v>29</v>
      </c>
      <c r="P9546" s="4" t="s">
        <v>24</v>
      </c>
    </row>
    <row r="9547" ht="14.25" customHeight="1">
      <c r="B9547" s="4" t="s">
        <v>67</v>
      </c>
      <c r="C9547" s="4">
        <v>1185732.0</v>
      </c>
      <c r="D9547" s="5">
        <v>44449.0</v>
      </c>
      <c r="E9547" s="4" t="s">
        <v>16</v>
      </c>
      <c r="F9547" s="4" t="s">
        <v>137</v>
      </c>
      <c r="G9547" s="4" t="s">
        <v>138</v>
      </c>
      <c r="H9547" s="6" t="s">
        <v>25</v>
      </c>
      <c r="I9547" s="7">
        <v>40.0</v>
      </c>
      <c r="J9547" s="8">
        <v>72.0</v>
      </c>
      <c r="K9547" s="9">
        <v>2880.0</v>
      </c>
      <c r="L9547" s="9">
        <v>1209.6</v>
      </c>
      <c r="M9547" s="10">
        <v>0.42</v>
      </c>
      <c r="N9547" s="4" t="s">
        <v>30</v>
      </c>
      <c r="O9547" s="4" t="s">
        <v>23</v>
      </c>
      <c r="P9547" s="4" t="s">
        <v>21</v>
      </c>
    </row>
    <row r="9548" ht="14.25" customHeight="1">
      <c r="B9548" s="4" t="s">
        <v>67</v>
      </c>
      <c r="C9548" s="4">
        <v>1185732.0</v>
      </c>
      <c r="D9548" s="5">
        <v>44449.0</v>
      </c>
      <c r="E9548" s="4" t="s">
        <v>16</v>
      </c>
      <c r="F9548" s="4" t="s">
        <v>137</v>
      </c>
      <c r="G9548" s="4" t="s">
        <v>138</v>
      </c>
      <c r="H9548" s="6" t="s">
        <v>26</v>
      </c>
      <c r="I9548" s="7">
        <v>35.0</v>
      </c>
      <c r="J9548" s="8">
        <v>66.0</v>
      </c>
      <c r="K9548" s="9">
        <v>2310.0</v>
      </c>
      <c r="L9548" s="9">
        <v>923.9999999999999</v>
      </c>
      <c r="M9548" s="10">
        <v>0.39999999999999997</v>
      </c>
      <c r="N9548" s="4" t="s">
        <v>30</v>
      </c>
      <c r="O9548" s="4" t="s">
        <v>29</v>
      </c>
      <c r="P9548" s="4" t="s">
        <v>21</v>
      </c>
    </row>
    <row r="9549" ht="14.25" customHeight="1">
      <c r="B9549" s="4" t="s">
        <v>67</v>
      </c>
      <c r="C9549" s="4">
        <v>1185732.0</v>
      </c>
      <c r="D9549" s="5">
        <v>44449.0</v>
      </c>
      <c r="E9549" s="4" t="s">
        <v>16</v>
      </c>
      <c r="F9549" s="4" t="s">
        <v>137</v>
      </c>
      <c r="G9549" s="4" t="s">
        <v>138</v>
      </c>
      <c r="H9549" s="6" t="s">
        <v>27</v>
      </c>
      <c r="I9549" s="7">
        <v>48.0</v>
      </c>
      <c r="J9549" s="8">
        <v>68.0</v>
      </c>
      <c r="K9549" s="9">
        <v>3264.0</v>
      </c>
      <c r="L9549" s="9">
        <v>1207.68</v>
      </c>
      <c r="M9549" s="10">
        <v>0.37</v>
      </c>
      <c r="N9549" s="4" t="s">
        <v>30</v>
      </c>
      <c r="O9549" s="4" t="s">
        <v>29</v>
      </c>
      <c r="P9549" s="4" t="s">
        <v>24</v>
      </c>
    </row>
    <row r="9550" ht="14.25" customHeight="1">
      <c r="B9550" s="4" t="s">
        <v>67</v>
      </c>
      <c r="C9550" s="4">
        <v>1185732.0</v>
      </c>
      <c r="D9550" s="5">
        <v>44449.0</v>
      </c>
      <c r="E9550" s="4" t="s">
        <v>16</v>
      </c>
      <c r="F9550" s="4" t="s">
        <v>137</v>
      </c>
      <c r="G9550" s="4" t="s">
        <v>138</v>
      </c>
      <c r="H9550" s="6" t="s">
        <v>28</v>
      </c>
      <c r="I9550" s="7">
        <v>45.0</v>
      </c>
      <c r="J9550" s="8">
        <v>93.0</v>
      </c>
      <c r="K9550" s="9">
        <v>4185.0</v>
      </c>
      <c r="L9550" s="9">
        <v>1925.1</v>
      </c>
      <c r="M9550" s="10">
        <v>0.45999999999999996</v>
      </c>
      <c r="N9550" s="4" t="s">
        <v>30</v>
      </c>
      <c r="O9550" s="4" t="s">
        <v>23</v>
      </c>
      <c r="P9550" s="4" t="s">
        <v>24</v>
      </c>
    </row>
    <row r="9551" ht="14.25" customHeight="1">
      <c r="B9551" s="4" t="s">
        <v>67</v>
      </c>
      <c r="C9551" s="4">
        <v>1185732.0</v>
      </c>
      <c r="D9551" s="5">
        <v>44481.0</v>
      </c>
      <c r="E9551" s="4" t="s">
        <v>16</v>
      </c>
      <c r="F9551" s="4" t="s">
        <v>137</v>
      </c>
      <c r="G9551" s="4" t="s">
        <v>138</v>
      </c>
      <c r="H9551" s="6" t="s">
        <v>18</v>
      </c>
      <c r="I9551" s="7">
        <v>44.0</v>
      </c>
      <c r="J9551" s="8">
        <v>157.0</v>
      </c>
      <c r="K9551" s="9">
        <v>6908.0</v>
      </c>
      <c r="L9551" s="9">
        <v>3246.76</v>
      </c>
      <c r="M9551" s="10">
        <v>0.47000000000000003</v>
      </c>
      <c r="N9551" s="4" t="s">
        <v>30</v>
      </c>
      <c r="O9551" s="4" t="s">
        <v>20</v>
      </c>
      <c r="P9551" s="4" t="s">
        <v>24</v>
      </c>
    </row>
    <row r="9552" ht="14.25" customHeight="1">
      <c r="B9552" s="4" t="s">
        <v>67</v>
      </c>
      <c r="C9552" s="4">
        <v>1185732.0</v>
      </c>
      <c r="D9552" s="5">
        <v>44481.0</v>
      </c>
      <c r="E9552" s="4" t="s">
        <v>16</v>
      </c>
      <c r="F9552" s="4" t="s">
        <v>137</v>
      </c>
      <c r="G9552" s="4" t="s">
        <v>138</v>
      </c>
      <c r="H9552" s="6" t="s">
        <v>22</v>
      </c>
      <c r="I9552" s="7">
        <v>44.0</v>
      </c>
      <c r="J9552" s="8">
        <v>99.0</v>
      </c>
      <c r="K9552" s="9">
        <v>4356.0</v>
      </c>
      <c r="L9552" s="9">
        <v>2134.44</v>
      </c>
      <c r="M9552" s="10">
        <v>0.49</v>
      </c>
      <c r="N9552" s="4" t="s">
        <v>30</v>
      </c>
      <c r="O9552" s="4" t="s">
        <v>20</v>
      </c>
      <c r="P9552" s="4" t="s">
        <v>24</v>
      </c>
    </row>
    <row r="9553" ht="14.25" customHeight="1">
      <c r="B9553" s="4" t="s">
        <v>67</v>
      </c>
      <c r="C9553" s="4">
        <v>1185732.0</v>
      </c>
      <c r="D9553" s="5">
        <v>44481.0</v>
      </c>
      <c r="E9553" s="4" t="s">
        <v>16</v>
      </c>
      <c r="F9553" s="4" t="s">
        <v>137</v>
      </c>
      <c r="G9553" s="4" t="s">
        <v>138</v>
      </c>
      <c r="H9553" s="6" t="s">
        <v>25</v>
      </c>
      <c r="I9553" s="7">
        <v>40.0</v>
      </c>
      <c r="J9553" s="8">
        <v>66.0</v>
      </c>
      <c r="K9553" s="9">
        <v>2640.0</v>
      </c>
      <c r="L9553" s="9">
        <v>976.8</v>
      </c>
      <c r="M9553" s="10">
        <v>0.37</v>
      </c>
      <c r="N9553" s="4" t="s">
        <v>30</v>
      </c>
      <c r="O9553" s="4" t="s">
        <v>20</v>
      </c>
      <c r="P9553" s="4" t="s">
        <v>24</v>
      </c>
    </row>
    <row r="9554" ht="14.25" customHeight="1">
      <c r="B9554" s="4" t="s">
        <v>67</v>
      </c>
      <c r="C9554" s="4">
        <v>1185732.0</v>
      </c>
      <c r="D9554" s="5">
        <v>44481.0</v>
      </c>
      <c r="E9554" s="4" t="s">
        <v>16</v>
      </c>
      <c r="F9554" s="4" t="s">
        <v>137</v>
      </c>
      <c r="G9554" s="4" t="s">
        <v>138</v>
      </c>
      <c r="H9554" s="6" t="s">
        <v>26</v>
      </c>
      <c r="I9554" s="7">
        <v>46.0</v>
      </c>
      <c r="J9554" s="8">
        <v>61.0</v>
      </c>
      <c r="K9554" s="9">
        <v>2806.0</v>
      </c>
      <c r="L9554" s="9">
        <v>1038.22</v>
      </c>
      <c r="M9554" s="10">
        <v>0.37</v>
      </c>
      <c r="N9554" s="4" t="s">
        <v>30</v>
      </c>
      <c r="O9554" s="4" t="s">
        <v>23</v>
      </c>
      <c r="P9554" s="4" t="s">
        <v>24</v>
      </c>
    </row>
    <row r="9555" ht="14.25" customHeight="1">
      <c r="B9555" s="4" t="s">
        <v>67</v>
      </c>
      <c r="C9555" s="4">
        <v>1185732.0</v>
      </c>
      <c r="D9555" s="5">
        <v>44481.0</v>
      </c>
      <c r="E9555" s="4" t="s">
        <v>16</v>
      </c>
      <c r="F9555" s="4" t="s">
        <v>137</v>
      </c>
      <c r="G9555" s="4" t="s">
        <v>138</v>
      </c>
      <c r="H9555" s="6" t="s">
        <v>27</v>
      </c>
      <c r="I9555" s="7">
        <v>55.0</v>
      </c>
      <c r="J9555" s="8">
        <v>58.0</v>
      </c>
      <c r="K9555" s="9">
        <v>3190.0</v>
      </c>
      <c r="L9555" s="9">
        <v>1180.3</v>
      </c>
      <c r="M9555" s="10">
        <v>0.37</v>
      </c>
      <c r="N9555" s="4" t="s">
        <v>30</v>
      </c>
      <c r="O9555" s="4" t="s">
        <v>29</v>
      </c>
      <c r="P9555" s="4" t="s">
        <v>21</v>
      </c>
    </row>
    <row r="9556" ht="14.25" customHeight="1">
      <c r="B9556" s="4" t="s">
        <v>36</v>
      </c>
      <c r="C9556" s="4">
        <v>1185732.0</v>
      </c>
      <c r="D9556" s="5">
        <v>44481.0</v>
      </c>
      <c r="E9556" s="4" t="s">
        <v>16</v>
      </c>
      <c r="F9556" s="4" t="s">
        <v>137</v>
      </c>
      <c r="G9556" s="4" t="s">
        <v>138</v>
      </c>
      <c r="H9556" s="6" t="s">
        <v>28</v>
      </c>
      <c r="I9556" s="7">
        <v>54.0</v>
      </c>
      <c r="J9556" s="8">
        <v>90.0</v>
      </c>
      <c r="K9556" s="9">
        <v>4860.0</v>
      </c>
      <c r="L9556" s="9">
        <v>2235.6</v>
      </c>
      <c r="M9556" s="10">
        <v>0.45999999999999996</v>
      </c>
      <c r="N9556" s="4" t="s">
        <v>30</v>
      </c>
      <c r="O9556" s="4" t="s">
        <v>20</v>
      </c>
      <c r="P9556" s="4" t="s">
        <v>21</v>
      </c>
    </row>
    <row r="9557" ht="14.25" customHeight="1">
      <c r="B9557" s="4" t="s">
        <v>36</v>
      </c>
      <c r="C9557" s="4">
        <v>1185732.0</v>
      </c>
      <c r="D9557" s="5">
        <v>44511.0</v>
      </c>
      <c r="E9557" s="4" t="s">
        <v>16</v>
      </c>
      <c r="F9557" s="4" t="s">
        <v>137</v>
      </c>
      <c r="G9557" s="4" t="s">
        <v>138</v>
      </c>
      <c r="H9557" s="6" t="s">
        <v>18</v>
      </c>
      <c r="I9557" s="7">
        <v>54.0</v>
      </c>
      <c r="J9557" s="8">
        <v>140.0</v>
      </c>
      <c r="K9557" s="9">
        <v>7560.0</v>
      </c>
      <c r="L9557" s="9">
        <v>3780.0</v>
      </c>
      <c r="M9557" s="10">
        <v>0.5</v>
      </c>
      <c r="N9557" s="4" t="s">
        <v>30</v>
      </c>
      <c r="O9557" s="4" t="s">
        <v>23</v>
      </c>
      <c r="P9557" s="4" t="s">
        <v>24</v>
      </c>
    </row>
    <row r="9558" ht="14.25" customHeight="1">
      <c r="B9558" s="4" t="s">
        <v>36</v>
      </c>
      <c r="C9558" s="4">
        <v>1185732.0</v>
      </c>
      <c r="D9558" s="5">
        <v>44511.0</v>
      </c>
      <c r="E9558" s="4" t="s">
        <v>16</v>
      </c>
      <c r="F9558" s="4" t="s">
        <v>137</v>
      </c>
      <c r="G9558" s="4" t="s">
        <v>138</v>
      </c>
      <c r="H9558" s="6" t="s">
        <v>22</v>
      </c>
      <c r="I9558" s="7">
        <v>47.0</v>
      </c>
      <c r="J9558" s="8">
        <v>98.0</v>
      </c>
      <c r="K9558" s="9">
        <v>4606.0</v>
      </c>
      <c r="L9558" s="9">
        <v>2256.94</v>
      </c>
      <c r="M9558" s="10">
        <v>0.49</v>
      </c>
      <c r="N9558" s="4" t="s">
        <v>30</v>
      </c>
      <c r="O9558" s="4" t="s">
        <v>20</v>
      </c>
      <c r="P9558" s="4" t="s">
        <v>21</v>
      </c>
    </row>
    <row r="9559" ht="14.25" customHeight="1">
      <c r="B9559" s="4" t="s">
        <v>36</v>
      </c>
      <c r="C9559" s="4">
        <v>1185732.0</v>
      </c>
      <c r="D9559" s="5">
        <v>44511.0</v>
      </c>
      <c r="E9559" s="4" t="s">
        <v>16</v>
      </c>
      <c r="F9559" s="4" t="s">
        <v>137</v>
      </c>
      <c r="G9559" s="4" t="s">
        <v>138</v>
      </c>
      <c r="H9559" s="6" t="s">
        <v>25</v>
      </c>
      <c r="I9559" s="7">
        <v>46.0</v>
      </c>
      <c r="J9559" s="8">
        <v>102.0</v>
      </c>
      <c r="K9559" s="9">
        <v>4692.0</v>
      </c>
      <c r="L9559" s="9">
        <v>1736.04</v>
      </c>
      <c r="M9559" s="10">
        <v>0.37</v>
      </c>
      <c r="N9559" s="4" t="s">
        <v>30</v>
      </c>
      <c r="O9559" s="4" t="s">
        <v>23</v>
      </c>
      <c r="P9559" s="4" t="s">
        <v>21</v>
      </c>
    </row>
    <row r="9560" ht="14.25" customHeight="1">
      <c r="B9560" s="4" t="s">
        <v>67</v>
      </c>
      <c r="C9560" s="4">
        <v>1185732.0</v>
      </c>
      <c r="D9560" s="5">
        <v>44511.0</v>
      </c>
      <c r="E9560" s="4" t="s">
        <v>16</v>
      </c>
      <c r="F9560" s="4" t="s">
        <v>137</v>
      </c>
      <c r="G9560" s="4" t="s">
        <v>138</v>
      </c>
      <c r="H9560" s="6" t="s">
        <v>26</v>
      </c>
      <c r="I9560" s="7">
        <v>42.0</v>
      </c>
      <c r="J9560" s="8">
        <v>96.0</v>
      </c>
      <c r="K9560" s="9">
        <v>4032.0</v>
      </c>
      <c r="L9560" s="9">
        <v>1572.4799999999998</v>
      </c>
      <c r="M9560" s="10">
        <v>0.38999999999999996</v>
      </c>
      <c r="N9560" s="4" t="s">
        <v>30</v>
      </c>
      <c r="O9560" s="4" t="s">
        <v>29</v>
      </c>
      <c r="P9560" s="4" t="s">
        <v>24</v>
      </c>
    </row>
    <row r="9561" ht="14.25" customHeight="1">
      <c r="B9561" s="4" t="s">
        <v>67</v>
      </c>
      <c r="C9561" s="4">
        <v>1185732.0</v>
      </c>
      <c r="D9561" s="5">
        <v>44511.0</v>
      </c>
      <c r="E9561" s="4" t="s">
        <v>16</v>
      </c>
      <c r="F9561" s="4" t="s">
        <v>137</v>
      </c>
      <c r="G9561" s="4" t="s">
        <v>138</v>
      </c>
      <c r="H9561" s="6" t="s">
        <v>27</v>
      </c>
      <c r="I9561" s="7">
        <v>50.0</v>
      </c>
      <c r="J9561" s="8">
        <v>91.0</v>
      </c>
      <c r="K9561" s="9">
        <v>4550.0</v>
      </c>
      <c r="L9561" s="9">
        <v>1774.4999999999998</v>
      </c>
      <c r="M9561" s="10">
        <v>0.38999999999999996</v>
      </c>
      <c r="N9561" s="4" t="s">
        <v>30</v>
      </c>
      <c r="O9561" s="4" t="s">
        <v>23</v>
      </c>
      <c r="P9561" s="4" t="s">
        <v>21</v>
      </c>
    </row>
    <row r="9562" ht="14.25" customHeight="1">
      <c r="B9562" s="4" t="s">
        <v>67</v>
      </c>
      <c r="C9562" s="4">
        <v>1185732.0</v>
      </c>
      <c r="D9562" s="5">
        <v>44511.0</v>
      </c>
      <c r="E9562" s="4" t="s">
        <v>16</v>
      </c>
      <c r="F9562" s="4" t="s">
        <v>137</v>
      </c>
      <c r="G9562" s="4" t="s">
        <v>138</v>
      </c>
      <c r="H9562" s="6" t="s">
        <v>28</v>
      </c>
      <c r="I9562" s="7">
        <v>57.0</v>
      </c>
      <c r="J9562" s="8">
        <v>128.0</v>
      </c>
      <c r="K9562" s="9">
        <v>7296.0</v>
      </c>
      <c r="L9562" s="9">
        <v>3429.12</v>
      </c>
      <c r="M9562" s="10">
        <v>0.47</v>
      </c>
      <c r="N9562" s="4" t="s">
        <v>30</v>
      </c>
      <c r="O9562" s="4" t="s">
        <v>20</v>
      </c>
      <c r="P9562" s="4" t="s">
        <v>24</v>
      </c>
    </row>
    <row r="9563" ht="14.25" customHeight="1">
      <c r="B9563" s="4" t="s">
        <v>67</v>
      </c>
      <c r="C9563" s="4">
        <v>1185732.0</v>
      </c>
      <c r="D9563" s="5">
        <v>44540.0</v>
      </c>
      <c r="E9563" s="4" t="s">
        <v>16</v>
      </c>
      <c r="F9563" s="4" t="s">
        <v>137</v>
      </c>
      <c r="G9563" s="4" t="s">
        <v>138</v>
      </c>
      <c r="H9563" s="6" t="s">
        <v>18</v>
      </c>
      <c r="I9563" s="7">
        <v>48.0</v>
      </c>
      <c r="J9563" s="8">
        <v>186.0</v>
      </c>
      <c r="K9563" s="9">
        <v>8928.0</v>
      </c>
      <c r="L9563" s="9">
        <v>4285.44</v>
      </c>
      <c r="M9563" s="10">
        <v>0.48</v>
      </c>
      <c r="N9563" s="4" t="s">
        <v>30</v>
      </c>
      <c r="O9563" s="4" t="s">
        <v>20</v>
      </c>
      <c r="P9563" s="4" t="s">
        <v>24</v>
      </c>
    </row>
    <row r="9564" ht="14.25" customHeight="1">
      <c r="B9564" s="4" t="s">
        <v>67</v>
      </c>
      <c r="C9564" s="4">
        <v>1185732.0</v>
      </c>
      <c r="D9564" s="5">
        <v>44540.0</v>
      </c>
      <c r="E9564" s="4" t="s">
        <v>16</v>
      </c>
      <c r="F9564" s="4" t="s">
        <v>137</v>
      </c>
      <c r="G9564" s="4" t="s">
        <v>138</v>
      </c>
      <c r="H9564" s="6" t="s">
        <v>22</v>
      </c>
      <c r="I9564" s="7">
        <v>41.0</v>
      </c>
      <c r="J9564" s="8">
        <v>132.0</v>
      </c>
      <c r="K9564" s="9">
        <v>5412.0</v>
      </c>
      <c r="L9564" s="9">
        <v>2760.12</v>
      </c>
      <c r="M9564" s="10">
        <v>0.51</v>
      </c>
      <c r="N9564" s="4" t="s">
        <v>30</v>
      </c>
      <c r="O9564" s="4" t="s">
        <v>29</v>
      </c>
      <c r="P9564" s="4" t="s">
        <v>24</v>
      </c>
    </row>
    <row r="9565" ht="14.25" customHeight="1">
      <c r="B9565" s="4" t="s">
        <v>67</v>
      </c>
      <c r="C9565" s="4">
        <v>1185732.0</v>
      </c>
      <c r="D9565" s="5">
        <v>44540.0</v>
      </c>
      <c r="E9565" s="4" t="s">
        <v>16</v>
      </c>
      <c r="F9565" s="4" t="s">
        <v>137</v>
      </c>
      <c r="G9565" s="4" t="s">
        <v>138</v>
      </c>
      <c r="H9565" s="6" t="s">
        <v>25</v>
      </c>
      <c r="I9565" s="7">
        <v>44.0</v>
      </c>
      <c r="J9565" s="8">
        <v>131.0</v>
      </c>
      <c r="K9565" s="9">
        <v>5764.0</v>
      </c>
      <c r="L9565" s="9">
        <v>2305.6</v>
      </c>
      <c r="M9565" s="10">
        <v>0.39999999999999997</v>
      </c>
      <c r="N9565" s="4" t="s">
        <v>30</v>
      </c>
      <c r="O9565" s="4" t="s">
        <v>23</v>
      </c>
      <c r="P9565" s="4" t="s">
        <v>21</v>
      </c>
    </row>
    <row r="9566" ht="14.25" customHeight="1">
      <c r="B9566" s="4" t="s">
        <v>67</v>
      </c>
      <c r="C9566" s="4">
        <v>1185732.0</v>
      </c>
      <c r="D9566" s="5">
        <v>44540.0</v>
      </c>
      <c r="E9566" s="4" t="s">
        <v>16</v>
      </c>
      <c r="F9566" s="4" t="s">
        <v>137</v>
      </c>
      <c r="G9566" s="4" t="s">
        <v>138</v>
      </c>
      <c r="H9566" s="6" t="s">
        <v>26</v>
      </c>
      <c r="I9566" s="7">
        <v>44.0</v>
      </c>
      <c r="J9566" s="8">
        <v>101.0</v>
      </c>
      <c r="K9566" s="9">
        <v>4444.0</v>
      </c>
      <c r="L9566" s="9">
        <v>1866.48</v>
      </c>
      <c r="M9566" s="10">
        <v>0.42</v>
      </c>
      <c r="N9566" s="4" t="s">
        <v>30</v>
      </c>
      <c r="O9566" s="4" t="s">
        <v>20</v>
      </c>
      <c r="P9566" s="4" t="s">
        <v>21</v>
      </c>
    </row>
    <row r="9567" ht="14.25" customHeight="1">
      <c r="B9567" s="4" t="s">
        <v>67</v>
      </c>
      <c r="C9567" s="4">
        <v>1185732.0</v>
      </c>
      <c r="D9567" s="5">
        <v>44540.0</v>
      </c>
      <c r="E9567" s="4" t="s">
        <v>16</v>
      </c>
      <c r="F9567" s="4" t="s">
        <v>137</v>
      </c>
      <c r="G9567" s="4" t="s">
        <v>138</v>
      </c>
      <c r="H9567" s="6" t="s">
        <v>27</v>
      </c>
      <c r="I9567" s="7">
        <v>48.0</v>
      </c>
      <c r="J9567" s="8">
        <v>104.0</v>
      </c>
      <c r="K9567" s="9">
        <v>4992.0</v>
      </c>
      <c r="L9567" s="9">
        <v>2096.64</v>
      </c>
      <c r="M9567" s="10">
        <v>0.42</v>
      </c>
      <c r="N9567" s="4" t="s">
        <v>30</v>
      </c>
      <c r="O9567" s="4" t="s">
        <v>29</v>
      </c>
      <c r="P9567" s="4" t="s">
        <v>24</v>
      </c>
    </row>
    <row r="9568" ht="14.25" customHeight="1">
      <c r="B9568" s="4" t="s">
        <v>67</v>
      </c>
      <c r="C9568" s="4">
        <v>1185732.0</v>
      </c>
      <c r="D9568" s="5">
        <v>44540.0</v>
      </c>
      <c r="E9568" s="4" t="s">
        <v>16</v>
      </c>
      <c r="F9568" s="4" t="s">
        <v>137</v>
      </c>
      <c r="G9568" s="4" t="s">
        <v>138</v>
      </c>
      <c r="H9568" s="6" t="s">
        <v>28</v>
      </c>
      <c r="I9568" s="7">
        <v>60.0</v>
      </c>
      <c r="J9568" s="8">
        <v>145.0</v>
      </c>
      <c r="K9568" s="9">
        <v>8700.0</v>
      </c>
      <c r="L9568" s="9">
        <v>4088.9999999999995</v>
      </c>
      <c r="M9568" s="10">
        <v>0.47</v>
      </c>
      <c r="N9568" s="4" t="s">
        <v>30</v>
      </c>
      <c r="O9568" s="4" t="s">
        <v>29</v>
      </c>
      <c r="P9568" s="4" t="s">
        <v>24</v>
      </c>
    </row>
    <row r="9569" ht="14.25" customHeight="1">
      <c r="B9569" s="4" t="s">
        <v>67</v>
      </c>
      <c r="C9569" s="4">
        <v>1185732.0</v>
      </c>
      <c r="D9569" s="5">
        <v>44217.0</v>
      </c>
      <c r="E9569" s="4" t="s">
        <v>16</v>
      </c>
      <c r="F9569" s="4" t="s">
        <v>137</v>
      </c>
      <c r="G9569" s="4" t="s">
        <v>138</v>
      </c>
      <c r="H9569" s="6" t="s">
        <v>18</v>
      </c>
      <c r="I9569" s="7">
        <v>34.0</v>
      </c>
      <c r="J9569" s="8">
        <v>173.0</v>
      </c>
      <c r="K9569" s="9">
        <v>5882.0</v>
      </c>
      <c r="L9569" s="9">
        <v>2529.26</v>
      </c>
      <c r="M9569" s="10">
        <v>0.43000000000000005</v>
      </c>
      <c r="N9569" s="4" t="s">
        <v>30</v>
      </c>
      <c r="O9569" s="4" t="s">
        <v>20</v>
      </c>
      <c r="P9569" s="4" t="s">
        <v>24</v>
      </c>
    </row>
    <row r="9570" ht="14.25" customHeight="1">
      <c r="B9570" s="4" t="s">
        <v>67</v>
      </c>
      <c r="C9570" s="4">
        <v>1185732.0</v>
      </c>
      <c r="D9570" s="5">
        <v>44217.0</v>
      </c>
      <c r="E9570" s="4" t="s">
        <v>16</v>
      </c>
      <c r="F9570" s="4" t="s">
        <v>137</v>
      </c>
      <c r="G9570" s="4" t="s">
        <v>138</v>
      </c>
      <c r="H9570" s="6" t="s">
        <v>22</v>
      </c>
      <c r="I9570" s="7">
        <v>39.0</v>
      </c>
      <c r="J9570" s="8">
        <v>111.0</v>
      </c>
      <c r="K9570" s="9">
        <v>4329.0</v>
      </c>
      <c r="L9570" s="9">
        <v>1861.4700000000003</v>
      </c>
      <c r="M9570" s="10">
        <v>0.43000000000000005</v>
      </c>
      <c r="N9570" s="4" t="s">
        <v>30</v>
      </c>
      <c r="O9570" s="4" t="s">
        <v>20</v>
      </c>
      <c r="P9570" s="4" t="s">
        <v>24</v>
      </c>
    </row>
    <row r="9571" ht="14.25" customHeight="1">
      <c r="B9571" s="4" t="s">
        <v>67</v>
      </c>
      <c r="C9571" s="4">
        <v>1185732.0</v>
      </c>
      <c r="D9571" s="5">
        <v>44217.0</v>
      </c>
      <c r="E9571" s="4" t="s">
        <v>16</v>
      </c>
      <c r="F9571" s="4" t="s">
        <v>137</v>
      </c>
      <c r="G9571" s="4" t="s">
        <v>138</v>
      </c>
      <c r="H9571" s="6" t="s">
        <v>25</v>
      </c>
      <c r="I9571" s="7">
        <v>28.0</v>
      </c>
      <c r="J9571" s="8">
        <v>101.0</v>
      </c>
      <c r="K9571" s="9">
        <v>2828.0</v>
      </c>
      <c r="L9571" s="9">
        <v>1018.0799999999999</v>
      </c>
      <c r="M9571" s="10">
        <v>0.36</v>
      </c>
      <c r="N9571" s="4" t="s">
        <v>30</v>
      </c>
      <c r="O9571" s="4" t="s">
        <v>29</v>
      </c>
      <c r="P9571" s="4" t="s">
        <v>24</v>
      </c>
    </row>
    <row r="9572" ht="14.25" customHeight="1">
      <c r="B9572" s="4" t="s">
        <v>67</v>
      </c>
      <c r="C9572" s="4">
        <v>1185732.0</v>
      </c>
      <c r="D9572" s="5">
        <v>44217.0</v>
      </c>
      <c r="E9572" s="4" t="s">
        <v>16</v>
      </c>
      <c r="F9572" s="4" t="s">
        <v>137</v>
      </c>
      <c r="G9572" s="4" t="s">
        <v>138</v>
      </c>
      <c r="H9572" s="6" t="s">
        <v>26</v>
      </c>
      <c r="I9572" s="7">
        <v>36.0</v>
      </c>
      <c r="J9572" s="8">
        <v>60.0</v>
      </c>
      <c r="K9572" s="9">
        <v>2160.0</v>
      </c>
      <c r="L9572" s="9">
        <v>691.2</v>
      </c>
      <c r="M9572" s="10">
        <v>0.32</v>
      </c>
      <c r="N9572" s="4" t="s">
        <v>30</v>
      </c>
      <c r="O9572" s="4" t="s">
        <v>20</v>
      </c>
      <c r="P9572" s="4" t="s">
        <v>21</v>
      </c>
    </row>
    <row r="9573" ht="14.25" customHeight="1">
      <c r="B9573" s="4" t="s">
        <v>67</v>
      </c>
      <c r="C9573" s="4">
        <v>1185732.0</v>
      </c>
      <c r="D9573" s="5">
        <v>44217.0</v>
      </c>
      <c r="E9573" s="4" t="s">
        <v>16</v>
      </c>
      <c r="F9573" s="4" t="s">
        <v>137</v>
      </c>
      <c r="G9573" s="4" t="s">
        <v>138</v>
      </c>
      <c r="H9573" s="6" t="s">
        <v>27</v>
      </c>
      <c r="I9573" s="7">
        <v>43.0</v>
      </c>
      <c r="J9573" s="8">
        <v>74.0</v>
      </c>
      <c r="K9573" s="9">
        <v>3182.0</v>
      </c>
      <c r="L9573" s="9">
        <v>1050.06</v>
      </c>
      <c r="M9573" s="10">
        <v>0.32999999999999996</v>
      </c>
      <c r="N9573" s="4" t="s">
        <v>30</v>
      </c>
      <c r="O9573" s="4" t="s">
        <v>29</v>
      </c>
      <c r="P9573" s="4" t="s">
        <v>24</v>
      </c>
    </row>
    <row r="9574" ht="14.25" customHeight="1">
      <c r="B9574" s="4" t="s">
        <v>67</v>
      </c>
      <c r="C9574" s="4">
        <v>1185732.0</v>
      </c>
      <c r="D9574" s="5">
        <v>44217.0</v>
      </c>
      <c r="E9574" s="4" t="s">
        <v>16</v>
      </c>
      <c r="F9574" s="4" t="s">
        <v>137</v>
      </c>
      <c r="G9574" s="4" t="s">
        <v>138</v>
      </c>
      <c r="H9574" s="6" t="s">
        <v>28</v>
      </c>
      <c r="I9574" s="7">
        <v>35.0</v>
      </c>
      <c r="J9574" s="8">
        <v>101.0</v>
      </c>
      <c r="K9574" s="9">
        <v>3535.0</v>
      </c>
      <c r="L9574" s="9">
        <v>1413.9999999999998</v>
      </c>
      <c r="M9574" s="10">
        <v>0.39999999999999997</v>
      </c>
      <c r="N9574" s="4" t="s">
        <v>30</v>
      </c>
      <c r="O9574" s="4" t="s">
        <v>23</v>
      </c>
      <c r="P9574" s="4" t="s">
        <v>21</v>
      </c>
    </row>
    <row r="9575" ht="14.25" customHeight="1">
      <c r="B9575" s="4" t="s">
        <v>67</v>
      </c>
      <c r="C9575" s="4">
        <v>1185732.0</v>
      </c>
      <c r="D9575" s="5">
        <v>44246.0</v>
      </c>
      <c r="E9575" s="4" t="s">
        <v>16</v>
      </c>
      <c r="F9575" s="4" t="s">
        <v>137</v>
      </c>
      <c r="G9575" s="4" t="s">
        <v>138</v>
      </c>
      <c r="H9575" s="6" t="s">
        <v>18</v>
      </c>
      <c r="I9575" s="7">
        <v>34.0</v>
      </c>
      <c r="J9575" s="8">
        <v>186.0</v>
      </c>
      <c r="K9575" s="9">
        <v>6324.0</v>
      </c>
      <c r="L9575" s="9">
        <v>2782.56</v>
      </c>
      <c r="M9575" s="10">
        <v>0.44</v>
      </c>
      <c r="N9575" s="4" t="s">
        <v>30</v>
      </c>
      <c r="O9575" s="4" t="s">
        <v>29</v>
      </c>
      <c r="P9575" s="4" t="s">
        <v>24</v>
      </c>
    </row>
    <row r="9576" ht="14.25" customHeight="1">
      <c r="B9576" s="4" t="s">
        <v>67</v>
      </c>
      <c r="C9576" s="4">
        <v>1185732.0</v>
      </c>
      <c r="D9576" s="5">
        <v>44246.0</v>
      </c>
      <c r="E9576" s="4" t="s">
        <v>16</v>
      </c>
      <c r="F9576" s="4" t="s">
        <v>137</v>
      </c>
      <c r="G9576" s="4" t="s">
        <v>138</v>
      </c>
      <c r="H9576" s="6" t="s">
        <v>22</v>
      </c>
      <c r="I9576" s="7">
        <v>37.0</v>
      </c>
      <c r="J9576" s="8">
        <v>85.0</v>
      </c>
      <c r="K9576" s="9">
        <v>3145.0</v>
      </c>
      <c r="L9576" s="9">
        <v>1352.3500000000001</v>
      </c>
      <c r="M9576" s="10">
        <v>0.43000000000000005</v>
      </c>
      <c r="N9576" s="4" t="s">
        <v>30</v>
      </c>
      <c r="O9576" s="4" t="s">
        <v>20</v>
      </c>
      <c r="P9576" s="4" t="s">
        <v>24</v>
      </c>
    </row>
    <row r="9577" ht="14.25" customHeight="1">
      <c r="B9577" s="4" t="s">
        <v>67</v>
      </c>
      <c r="C9577" s="4">
        <v>1185732.0</v>
      </c>
      <c r="D9577" s="5">
        <v>44246.0</v>
      </c>
      <c r="E9577" s="4" t="s">
        <v>16</v>
      </c>
      <c r="F9577" s="4" t="s">
        <v>137</v>
      </c>
      <c r="G9577" s="4" t="s">
        <v>138</v>
      </c>
      <c r="H9577" s="6" t="s">
        <v>25</v>
      </c>
      <c r="I9577" s="7">
        <v>31.0</v>
      </c>
      <c r="J9577" s="8">
        <v>96.0</v>
      </c>
      <c r="K9577" s="9">
        <v>2976.0</v>
      </c>
      <c r="L9577" s="9">
        <v>1011.8399999999999</v>
      </c>
      <c r="M9577" s="10">
        <v>0.33999999999999997</v>
      </c>
      <c r="N9577" s="4" t="s">
        <v>30</v>
      </c>
      <c r="O9577" s="4" t="s">
        <v>20</v>
      </c>
      <c r="P9577" s="4" t="s">
        <v>21</v>
      </c>
    </row>
    <row r="9578" ht="14.25" customHeight="1">
      <c r="B9578" s="4" t="s">
        <v>67</v>
      </c>
      <c r="C9578" s="4">
        <v>1185732.0</v>
      </c>
      <c r="D9578" s="5">
        <v>44246.0</v>
      </c>
      <c r="E9578" s="4" t="s">
        <v>16</v>
      </c>
      <c r="F9578" s="4" t="s">
        <v>139</v>
      </c>
      <c r="G9578" s="4" t="s">
        <v>140</v>
      </c>
      <c r="H9578" s="6" t="s">
        <v>26</v>
      </c>
      <c r="I9578" s="7">
        <v>31.0</v>
      </c>
      <c r="J9578" s="8">
        <v>68.0</v>
      </c>
      <c r="K9578" s="9">
        <v>2108.0</v>
      </c>
      <c r="L9578" s="9">
        <v>716.7199999999999</v>
      </c>
      <c r="M9578" s="10">
        <v>0.33999999999999997</v>
      </c>
      <c r="N9578" s="4" t="s">
        <v>30</v>
      </c>
      <c r="O9578" s="4" t="s">
        <v>29</v>
      </c>
      <c r="P9578" s="4" t="s">
        <v>21</v>
      </c>
    </row>
    <row r="9579" ht="14.25" customHeight="1">
      <c r="B9579" s="4" t="s">
        <v>67</v>
      </c>
      <c r="C9579" s="4">
        <v>1185732.0</v>
      </c>
      <c r="D9579" s="5">
        <v>44246.0</v>
      </c>
      <c r="E9579" s="4" t="s">
        <v>16</v>
      </c>
      <c r="F9579" s="4" t="s">
        <v>139</v>
      </c>
      <c r="G9579" s="4" t="s">
        <v>140</v>
      </c>
      <c r="H9579" s="6" t="s">
        <v>27</v>
      </c>
      <c r="I9579" s="7">
        <v>41.0</v>
      </c>
      <c r="J9579" s="8">
        <v>96.0</v>
      </c>
      <c r="K9579" s="9">
        <v>3936.0</v>
      </c>
      <c r="L9579" s="9">
        <v>1298.8799999999999</v>
      </c>
      <c r="M9579" s="10">
        <v>0.32999999999999996</v>
      </c>
      <c r="N9579" s="4" t="s">
        <v>30</v>
      </c>
      <c r="O9579" s="4" t="s">
        <v>29</v>
      </c>
      <c r="P9579" s="4" t="s">
        <v>21</v>
      </c>
    </row>
    <row r="9580" ht="14.25" customHeight="1">
      <c r="B9580" s="4" t="s">
        <v>67</v>
      </c>
      <c r="C9580" s="4">
        <v>1185732.0</v>
      </c>
      <c r="D9580" s="5">
        <v>44246.0</v>
      </c>
      <c r="E9580" s="4" t="s">
        <v>16</v>
      </c>
      <c r="F9580" s="4" t="s">
        <v>139</v>
      </c>
      <c r="G9580" s="4" t="s">
        <v>140</v>
      </c>
      <c r="H9580" s="6" t="s">
        <v>28</v>
      </c>
      <c r="I9580" s="7">
        <v>36.0</v>
      </c>
      <c r="J9580" s="8">
        <v>124.0</v>
      </c>
      <c r="K9580" s="9">
        <v>4464.0</v>
      </c>
      <c r="L9580" s="9">
        <v>1785.6</v>
      </c>
      <c r="M9580" s="10">
        <v>0.39999999999999997</v>
      </c>
      <c r="N9580" s="4" t="s">
        <v>30</v>
      </c>
      <c r="O9580" s="4" t="s">
        <v>29</v>
      </c>
      <c r="P9580" s="4" t="s">
        <v>21</v>
      </c>
    </row>
    <row r="9581" ht="14.25" customHeight="1">
      <c r="B9581" s="4" t="s">
        <v>67</v>
      </c>
      <c r="C9581" s="4">
        <v>1185732.0</v>
      </c>
      <c r="D9581" s="5">
        <v>44272.0</v>
      </c>
      <c r="E9581" s="4" t="s">
        <v>16</v>
      </c>
      <c r="F9581" s="4" t="s">
        <v>139</v>
      </c>
      <c r="G9581" s="4" t="s">
        <v>140</v>
      </c>
      <c r="H9581" s="6" t="s">
        <v>18</v>
      </c>
      <c r="I9581" s="7">
        <v>39.0</v>
      </c>
      <c r="J9581" s="8">
        <v>188.0</v>
      </c>
      <c r="K9581" s="9">
        <v>7332.0</v>
      </c>
      <c r="L9581" s="9">
        <v>3372.7200000000003</v>
      </c>
      <c r="M9581" s="10">
        <v>0.46</v>
      </c>
      <c r="N9581" s="4" t="s">
        <v>30</v>
      </c>
      <c r="O9581" s="4" t="s">
        <v>20</v>
      </c>
      <c r="P9581" s="4" t="s">
        <v>21</v>
      </c>
    </row>
    <row r="9582" ht="14.25" customHeight="1">
      <c r="B9582" s="4" t="s">
        <v>67</v>
      </c>
      <c r="C9582" s="4">
        <v>1185732.0</v>
      </c>
      <c r="D9582" s="5">
        <v>44272.0</v>
      </c>
      <c r="E9582" s="4" t="s">
        <v>16</v>
      </c>
      <c r="F9582" s="4" t="s">
        <v>139</v>
      </c>
      <c r="G9582" s="4" t="s">
        <v>140</v>
      </c>
      <c r="H9582" s="6" t="s">
        <v>22</v>
      </c>
      <c r="I9582" s="7">
        <v>36.0</v>
      </c>
      <c r="J9582" s="8">
        <v>88.0</v>
      </c>
      <c r="K9582" s="9">
        <v>3168.0</v>
      </c>
      <c r="L9582" s="9">
        <v>1457.28</v>
      </c>
      <c r="M9582" s="10">
        <v>0.46</v>
      </c>
      <c r="N9582" s="4" t="s">
        <v>30</v>
      </c>
      <c r="O9582" s="4" t="s">
        <v>23</v>
      </c>
      <c r="P9582" s="4" t="s">
        <v>21</v>
      </c>
    </row>
    <row r="9583" ht="14.25" customHeight="1">
      <c r="B9583" s="4" t="s">
        <v>67</v>
      </c>
      <c r="C9583" s="4">
        <v>1185732.0</v>
      </c>
      <c r="D9583" s="5">
        <v>44272.0</v>
      </c>
      <c r="E9583" s="4" t="s">
        <v>16</v>
      </c>
      <c r="F9583" s="4" t="s">
        <v>139</v>
      </c>
      <c r="G9583" s="4" t="s">
        <v>140</v>
      </c>
      <c r="H9583" s="6" t="s">
        <v>25</v>
      </c>
      <c r="I9583" s="7">
        <v>32.0</v>
      </c>
      <c r="J9583" s="8">
        <v>105.0</v>
      </c>
      <c r="K9583" s="9">
        <v>3360.0</v>
      </c>
      <c r="L9583" s="9">
        <v>1142.3999999999999</v>
      </c>
      <c r="M9583" s="10">
        <v>0.33999999999999997</v>
      </c>
      <c r="N9583" s="4" t="s">
        <v>30</v>
      </c>
      <c r="O9583" s="4" t="s">
        <v>20</v>
      </c>
      <c r="P9583" s="4" t="s">
        <v>24</v>
      </c>
    </row>
    <row r="9584" ht="14.25" customHeight="1">
      <c r="B9584" s="4" t="s">
        <v>67</v>
      </c>
      <c r="C9584" s="4">
        <v>1185732.0</v>
      </c>
      <c r="D9584" s="5">
        <v>44272.0</v>
      </c>
      <c r="E9584" s="4" t="s">
        <v>16</v>
      </c>
      <c r="F9584" s="4" t="s">
        <v>139</v>
      </c>
      <c r="G9584" s="4" t="s">
        <v>140</v>
      </c>
      <c r="H9584" s="6" t="s">
        <v>26</v>
      </c>
      <c r="I9584" s="7">
        <v>33.0</v>
      </c>
      <c r="J9584" s="8">
        <v>45.0</v>
      </c>
      <c r="K9584" s="9">
        <v>1485.0</v>
      </c>
      <c r="L9584" s="9">
        <v>549.45</v>
      </c>
      <c r="M9584" s="10">
        <v>0.37</v>
      </c>
      <c r="N9584" s="4" t="s">
        <v>30</v>
      </c>
      <c r="O9584" s="4" t="s">
        <v>23</v>
      </c>
      <c r="P9584" s="4" t="s">
        <v>21</v>
      </c>
    </row>
    <row r="9585" ht="14.25" customHeight="1">
      <c r="B9585" s="4" t="s">
        <v>67</v>
      </c>
      <c r="C9585" s="4">
        <v>1185732.0</v>
      </c>
      <c r="D9585" s="5">
        <v>44272.0</v>
      </c>
      <c r="E9585" s="4" t="s">
        <v>16</v>
      </c>
      <c r="F9585" s="4" t="s">
        <v>139</v>
      </c>
      <c r="G9585" s="4" t="s">
        <v>140</v>
      </c>
      <c r="H9585" s="6" t="s">
        <v>27</v>
      </c>
      <c r="I9585" s="7">
        <v>47.0</v>
      </c>
      <c r="J9585" s="8">
        <v>60.0</v>
      </c>
      <c r="K9585" s="9">
        <v>2820.0</v>
      </c>
      <c r="L9585" s="9">
        <v>930.5999999999999</v>
      </c>
      <c r="M9585" s="10">
        <v>0.32999999999999996</v>
      </c>
      <c r="N9585" s="4" t="s">
        <v>30</v>
      </c>
      <c r="O9585" s="4" t="s">
        <v>29</v>
      </c>
      <c r="P9585" s="4" t="s">
        <v>24</v>
      </c>
    </row>
    <row r="9586" ht="14.25" customHeight="1">
      <c r="B9586" s="4" t="s">
        <v>67</v>
      </c>
      <c r="C9586" s="4">
        <v>1185732.0</v>
      </c>
      <c r="D9586" s="5">
        <v>44272.0</v>
      </c>
      <c r="E9586" s="4" t="s">
        <v>16</v>
      </c>
      <c r="F9586" s="4" t="s">
        <v>139</v>
      </c>
      <c r="G9586" s="4" t="s">
        <v>140</v>
      </c>
      <c r="H9586" s="6" t="s">
        <v>28</v>
      </c>
      <c r="I9586" s="7">
        <v>36.0</v>
      </c>
      <c r="J9586" s="8">
        <v>99.0</v>
      </c>
      <c r="K9586" s="9">
        <v>3564.0</v>
      </c>
      <c r="L9586" s="9">
        <v>1354.32</v>
      </c>
      <c r="M9586" s="10">
        <v>0.38</v>
      </c>
      <c r="N9586" s="4" t="s">
        <v>30</v>
      </c>
      <c r="O9586" s="4" t="s">
        <v>23</v>
      </c>
      <c r="P9586" s="4" t="s">
        <v>24</v>
      </c>
    </row>
    <row r="9587" ht="14.25" customHeight="1">
      <c r="B9587" s="4" t="s">
        <v>67</v>
      </c>
      <c r="C9587" s="4">
        <v>1185732.0</v>
      </c>
      <c r="D9587" s="5">
        <v>44304.0</v>
      </c>
      <c r="E9587" s="4" t="s">
        <v>16</v>
      </c>
      <c r="F9587" s="4" t="s">
        <v>139</v>
      </c>
      <c r="G9587" s="4" t="s">
        <v>140</v>
      </c>
      <c r="H9587" s="6" t="s">
        <v>18</v>
      </c>
      <c r="I9587" s="7">
        <v>33.0</v>
      </c>
      <c r="J9587" s="8">
        <v>187.0</v>
      </c>
      <c r="K9587" s="9">
        <v>6171.0</v>
      </c>
      <c r="L9587" s="9">
        <v>2591.82</v>
      </c>
      <c r="M9587" s="10">
        <v>0.42000000000000004</v>
      </c>
      <c r="N9587" s="4" t="s">
        <v>30</v>
      </c>
      <c r="O9587" s="4" t="s">
        <v>23</v>
      </c>
      <c r="P9587" s="4" t="s">
        <v>21</v>
      </c>
    </row>
    <row r="9588" ht="14.25" customHeight="1">
      <c r="B9588" s="4" t="s">
        <v>67</v>
      </c>
      <c r="C9588" s="4">
        <v>1185732.0</v>
      </c>
      <c r="D9588" s="5">
        <v>44304.0</v>
      </c>
      <c r="E9588" s="4" t="s">
        <v>16</v>
      </c>
      <c r="F9588" s="4" t="s">
        <v>139</v>
      </c>
      <c r="G9588" s="4" t="s">
        <v>140</v>
      </c>
      <c r="H9588" s="6" t="s">
        <v>22</v>
      </c>
      <c r="I9588" s="7">
        <v>38.0</v>
      </c>
      <c r="J9588" s="8">
        <v>85.0</v>
      </c>
      <c r="K9588" s="9">
        <v>3230.0</v>
      </c>
      <c r="L9588" s="9">
        <v>1356.6000000000001</v>
      </c>
      <c r="M9588" s="10">
        <v>0.42000000000000004</v>
      </c>
      <c r="N9588" s="4" t="s">
        <v>30</v>
      </c>
      <c r="O9588" s="4" t="s">
        <v>20</v>
      </c>
      <c r="P9588" s="4" t="s">
        <v>24</v>
      </c>
    </row>
    <row r="9589" ht="14.25" customHeight="1">
      <c r="B9589" s="4" t="s">
        <v>67</v>
      </c>
      <c r="C9589" s="4">
        <v>1185732.0</v>
      </c>
      <c r="D9589" s="5">
        <v>44304.0</v>
      </c>
      <c r="E9589" s="4" t="s">
        <v>16</v>
      </c>
      <c r="F9589" s="4" t="s">
        <v>139</v>
      </c>
      <c r="G9589" s="4" t="s">
        <v>140</v>
      </c>
      <c r="H9589" s="6" t="s">
        <v>25</v>
      </c>
      <c r="I9589" s="7">
        <v>26.0</v>
      </c>
      <c r="J9589" s="8">
        <v>80.0</v>
      </c>
      <c r="K9589" s="9">
        <v>2080.0</v>
      </c>
      <c r="L9589" s="9">
        <v>707.1999999999999</v>
      </c>
      <c r="M9589" s="10">
        <v>0.33999999999999997</v>
      </c>
      <c r="N9589" s="4" t="s">
        <v>30</v>
      </c>
      <c r="O9589" s="4" t="s">
        <v>29</v>
      </c>
      <c r="P9589" s="4" t="s">
        <v>21</v>
      </c>
    </row>
    <row r="9590" ht="14.25" customHeight="1">
      <c r="B9590" s="4" t="s">
        <v>67</v>
      </c>
      <c r="C9590" s="4">
        <v>1185732.0</v>
      </c>
      <c r="D9590" s="5">
        <v>44304.0</v>
      </c>
      <c r="E9590" s="4" t="s">
        <v>16</v>
      </c>
      <c r="F9590" s="4" t="s">
        <v>139</v>
      </c>
      <c r="G9590" s="4" t="s">
        <v>140</v>
      </c>
      <c r="H9590" s="6" t="s">
        <v>26</v>
      </c>
      <c r="I9590" s="7">
        <v>35.0</v>
      </c>
      <c r="J9590" s="8">
        <v>53.0</v>
      </c>
      <c r="K9590" s="9">
        <v>1855.0</v>
      </c>
      <c r="L9590" s="9">
        <v>593.6</v>
      </c>
      <c r="M9590" s="10">
        <v>0.32</v>
      </c>
      <c r="N9590" s="4" t="s">
        <v>30</v>
      </c>
      <c r="O9590" s="4" t="s">
        <v>29</v>
      </c>
      <c r="P9590" s="4" t="s">
        <v>24</v>
      </c>
    </row>
    <row r="9591" ht="14.25" customHeight="1">
      <c r="B9591" s="4" t="s">
        <v>67</v>
      </c>
      <c r="C9591" s="4">
        <v>1185732.0</v>
      </c>
      <c r="D9591" s="5">
        <v>44304.0</v>
      </c>
      <c r="E9591" s="4" t="s">
        <v>16</v>
      </c>
      <c r="F9591" s="4" t="s">
        <v>139</v>
      </c>
      <c r="G9591" s="4" t="s">
        <v>140</v>
      </c>
      <c r="H9591" s="6" t="s">
        <v>27</v>
      </c>
      <c r="I9591" s="7">
        <v>40.0</v>
      </c>
      <c r="J9591" s="8">
        <v>61.0</v>
      </c>
      <c r="K9591" s="9">
        <v>2440.0</v>
      </c>
      <c r="L9591" s="9">
        <v>805.1999999999999</v>
      </c>
      <c r="M9591" s="10">
        <v>0.32999999999999996</v>
      </c>
      <c r="N9591" s="4" t="s">
        <v>30</v>
      </c>
      <c r="O9591" s="4" t="s">
        <v>23</v>
      </c>
      <c r="P9591" s="4" t="s">
        <v>24</v>
      </c>
    </row>
    <row r="9592" ht="14.25" customHeight="1">
      <c r="B9592" s="4" t="s">
        <v>67</v>
      </c>
      <c r="C9592" s="4">
        <v>1185732.0</v>
      </c>
      <c r="D9592" s="5">
        <v>44304.0</v>
      </c>
      <c r="E9592" s="4" t="s">
        <v>16</v>
      </c>
      <c r="F9592" s="4" t="s">
        <v>139</v>
      </c>
      <c r="G9592" s="4" t="s">
        <v>140</v>
      </c>
      <c r="H9592" s="6" t="s">
        <v>28</v>
      </c>
      <c r="I9592" s="7">
        <v>33.0</v>
      </c>
      <c r="J9592" s="8">
        <v>101.0</v>
      </c>
      <c r="K9592" s="9">
        <v>3333.0</v>
      </c>
      <c r="L9592" s="9">
        <v>1233.21</v>
      </c>
      <c r="M9592" s="10">
        <v>0.37</v>
      </c>
      <c r="N9592" s="4" t="s">
        <v>30</v>
      </c>
      <c r="O9592" s="4" t="s">
        <v>23</v>
      </c>
      <c r="P9592" s="4" t="s">
        <v>24</v>
      </c>
    </row>
    <row r="9593" ht="14.25" customHeight="1">
      <c r="B9593" s="4" t="s">
        <v>67</v>
      </c>
      <c r="C9593" s="4">
        <v>1185732.0</v>
      </c>
      <c r="D9593" s="5">
        <v>44333.0</v>
      </c>
      <c r="E9593" s="4" t="s">
        <v>16</v>
      </c>
      <c r="F9593" s="4" t="s">
        <v>139</v>
      </c>
      <c r="G9593" s="4" t="s">
        <v>140</v>
      </c>
      <c r="H9593" s="6" t="s">
        <v>18</v>
      </c>
      <c r="I9593" s="7">
        <v>47.0</v>
      </c>
      <c r="J9593" s="8">
        <v>196.0</v>
      </c>
      <c r="K9593" s="9">
        <v>9212.0</v>
      </c>
      <c r="L9593" s="9">
        <v>3961.1600000000003</v>
      </c>
      <c r="M9593" s="10">
        <v>0.43000000000000005</v>
      </c>
      <c r="N9593" s="4" t="s">
        <v>30</v>
      </c>
      <c r="O9593" s="4" t="s">
        <v>20</v>
      </c>
      <c r="P9593" s="4" t="s">
        <v>24</v>
      </c>
    </row>
    <row r="9594" ht="14.25" customHeight="1">
      <c r="B9594" s="4" t="s">
        <v>67</v>
      </c>
      <c r="C9594" s="4">
        <v>1185732.0</v>
      </c>
      <c r="D9594" s="5">
        <v>44333.0</v>
      </c>
      <c r="E9594" s="4" t="s">
        <v>16</v>
      </c>
      <c r="F9594" s="4" t="s">
        <v>139</v>
      </c>
      <c r="G9594" s="4" t="s">
        <v>140</v>
      </c>
      <c r="H9594" s="6" t="s">
        <v>22</v>
      </c>
      <c r="I9594" s="7">
        <v>40.0</v>
      </c>
      <c r="J9594" s="8">
        <v>93.0</v>
      </c>
      <c r="K9594" s="9">
        <v>3720.0</v>
      </c>
      <c r="L9594" s="9">
        <v>1599.6000000000001</v>
      </c>
      <c r="M9594" s="10">
        <v>0.43000000000000005</v>
      </c>
      <c r="N9594" s="4" t="s">
        <v>30</v>
      </c>
      <c r="O9594" s="4" t="s">
        <v>20</v>
      </c>
      <c r="P9594" s="4" t="s">
        <v>24</v>
      </c>
    </row>
    <row r="9595" ht="14.25" customHeight="1">
      <c r="B9595" s="4" t="s">
        <v>67</v>
      </c>
      <c r="C9595" s="4">
        <v>1185732.0</v>
      </c>
      <c r="D9595" s="5">
        <v>44333.0</v>
      </c>
      <c r="E9595" s="4" t="s">
        <v>16</v>
      </c>
      <c r="F9595" s="4" t="s">
        <v>139</v>
      </c>
      <c r="G9595" s="4" t="s">
        <v>140</v>
      </c>
      <c r="H9595" s="6" t="s">
        <v>25</v>
      </c>
      <c r="I9595" s="7">
        <v>42.0</v>
      </c>
      <c r="J9595" s="8">
        <v>101.0</v>
      </c>
      <c r="K9595" s="9">
        <v>4242.0</v>
      </c>
      <c r="L9595" s="9">
        <v>1442.28</v>
      </c>
      <c r="M9595" s="10">
        <v>0.33999999999999997</v>
      </c>
      <c r="N9595" s="4" t="s">
        <v>30</v>
      </c>
      <c r="O9595" s="4" t="s">
        <v>20</v>
      </c>
      <c r="P9595" s="4" t="s">
        <v>24</v>
      </c>
    </row>
    <row r="9596" ht="14.25" customHeight="1">
      <c r="B9596" s="4" t="s">
        <v>67</v>
      </c>
      <c r="C9596" s="4">
        <v>1185732.0</v>
      </c>
      <c r="D9596" s="5">
        <v>44333.0</v>
      </c>
      <c r="E9596" s="4" t="s">
        <v>16</v>
      </c>
      <c r="F9596" s="4" t="s">
        <v>139</v>
      </c>
      <c r="G9596" s="4" t="s">
        <v>140</v>
      </c>
      <c r="H9596" s="6" t="s">
        <v>26</v>
      </c>
      <c r="I9596" s="7">
        <v>41.0</v>
      </c>
      <c r="J9596" s="8">
        <v>91.0</v>
      </c>
      <c r="K9596" s="9">
        <v>3731.0</v>
      </c>
      <c r="L9596" s="9">
        <v>1268.54</v>
      </c>
      <c r="M9596" s="10">
        <v>0.33999999999999997</v>
      </c>
      <c r="N9596" s="4" t="s">
        <v>30</v>
      </c>
      <c r="O9596" s="4" t="s">
        <v>20</v>
      </c>
      <c r="P9596" s="4" t="s">
        <v>24</v>
      </c>
    </row>
    <row r="9597" ht="14.25" customHeight="1">
      <c r="B9597" s="4" t="s">
        <v>67</v>
      </c>
      <c r="C9597" s="4">
        <v>1185732.0</v>
      </c>
      <c r="D9597" s="5">
        <v>44333.0</v>
      </c>
      <c r="E9597" s="4" t="s">
        <v>16</v>
      </c>
      <c r="F9597" s="4" t="s">
        <v>139</v>
      </c>
      <c r="G9597" s="4" t="s">
        <v>140</v>
      </c>
      <c r="H9597" s="6" t="s">
        <v>27</v>
      </c>
      <c r="I9597" s="7">
        <v>52.0</v>
      </c>
      <c r="J9597" s="8">
        <v>90.0</v>
      </c>
      <c r="K9597" s="9">
        <v>4680.0</v>
      </c>
      <c r="L9597" s="9">
        <v>1497.6000000000001</v>
      </c>
      <c r="M9597" s="10">
        <v>0.32</v>
      </c>
      <c r="N9597" s="4" t="s">
        <v>30</v>
      </c>
      <c r="O9597" s="4" t="s">
        <v>23</v>
      </c>
      <c r="P9597" s="4" t="s">
        <v>21</v>
      </c>
    </row>
    <row r="9598" ht="14.25" customHeight="1">
      <c r="B9598" s="4" t="s">
        <v>67</v>
      </c>
      <c r="C9598" s="4">
        <v>1185732.0</v>
      </c>
      <c r="D9598" s="5">
        <v>44333.0</v>
      </c>
      <c r="E9598" s="4" t="s">
        <v>16</v>
      </c>
      <c r="F9598" s="4" t="s">
        <v>139</v>
      </c>
      <c r="G9598" s="4" t="s">
        <v>140</v>
      </c>
      <c r="H9598" s="6" t="s">
        <v>28</v>
      </c>
      <c r="I9598" s="7">
        <v>46.0</v>
      </c>
      <c r="J9598" s="8">
        <v>140.0</v>
      </c>
      <c r="K9598" s="9">
        <v>6440.0</v>
      </c>
      <c r="L9598" s="9">
        <v>2511.6</v>
      </c>
      <c r="M9598" s="10">
        <v>0.38999999999999996</v>
      </c>
      <c r="N9598" s="4" t="s">
        <v>30</v>
      </c>
      <c r="O9598" s="4" t="s">
        <v>23</v>
      </c>
      <c r="P9598" s="4" t="s">
        <v>24</v>
      </c>
    </row>
    <row r="9599" ht="14.25" customHeight="1">
      <c r="B9599" s="4" t="s">
        <v>67</v>
      </c>
      <c r="C9599" s="4">
        <v>1185732.0</v>
      </c>
      <c r="D9599" s="5">
        <v>44366.0</v>
      </c>
      <c r="E9599" s="4" t="s">
        <v>16</v>
      </c>
      <c r="F9599" s="4" t="s">
        <v>139</v>
      </c>
      <c r="G9599" s="4" t="s">
        <v>140</v>
      </c>
      <c r="H9599" s="6" t="s">
        <v>18</v>
      </c>
      <c r="I9599" s="7">
        <v>44.0</v>
      </c>
      <c r="J9599" s="8">
        <v>216.0</v>
      </c>
      <c r="K9599" s="9">
        <v>9504.0</v>
      </c>
      <c r="L9599" s="9">
        <v>4371.84</v>
      </c>
      <c r="M9599" s="10">
        <v>0.46</v>
      </c>
      <c r="N9599" s="4" t="s">
        <v>30</v>
      </c>
      <c r="O9599" s="4" t="s">
        <v>20</v>
      </c>
      <c r="P9599" s="4" t="s">
        <v>24</v>
      </c>
    </row>
    <row r="9600" ht="14.25" customHeight="1">
      <c r="B9600" s="4" t="s">
        <v>67</v>
      </c>
      <c r="C9600" s="4">
        <v>1185732.0</v>
      </c>
      <c r="D9600" s="5">
        <v>44366.0</v>
      </c>
      <c r="E9600" s="4" t="s">
        <v>16</v>
      </c>
      <c r="F9600" s="4" t="s">
        <v>139</v>
      </c>
      <c r="G9600" s="4" t="s">
        <v>140</v>
      </c>
      <c r="H9600" s="6" t="s">
        <v>22</v>
      </c>
      <c r="I9600" s="7">
        <v>40.0</v>
      </c>
      <c r="J9600" s="8">
        <v>140.0</v>
      </c>
      <c r="K9600" s="9">
        <v>5600.0</v>
      </c>
      <c r="L9600" s="9">
        <v>2632.0</v>
      </c>
      <c r="M9600" s="10">
        <v>0.47000000000000003</v>
      </c>
      <c r="N9600" s="4" t="s">
        <v>30</v>
      </c>
      <c r="O9600" s="4" t="s">
        <v>23</v>
      </c>
      <c r="P9600" s="4" t="s">
        <v>24</v>
      </c>
    </row>
    <row r="9601" ht="14.25" customHeight="1">
      <c r="B9601" s="4" t="s">
        <v>67</v>
      </c>
      <c r="C9601" s="4">
        <v>1185732.0</v>
      </c>
      <c r="D9601" s="5">
        <v>44366.0</v>
      </c>
      <c r="E9601" s="4" t="s">
        <v>16</v>
      </c>
      <c r="F9601" s="4" t="s">
        <v>139</v>
      </c>
      <c r="G9601" s="4" t="s">
        <v>140</v>
      </c>
      <c r="H9601" s="6" t="s">
        <v>25</v>
      </c>
      <c r="I9601" s="7">
        <v>43.0</v>
      </c>
      <c r="J9601" s="8">
        <v>109.0</v>
      </c>
      <c r="K9601" s="9">
        <v>4687.0</v>
      </c>
      <c r="L9601" s="9">
        <v>1687.32</v>
      </c>
      <c r="M9601" s="10">
        <v>0.36</v>
      </c>
      <c r="N9601" s="4" t="s">
        <v>30</v>
      </c>
      <c r="O9601" s="4" t="s">
        <v>29</v>
      </c>
      <c r="P9601" s="4" t="s">
        <v>21</v>
      </c>
    </row>
    <row r="9602" ht="14.25" customHeight="1">
      <c r="B9602" s="4" t="s">
        <v>67</v>
      </c>
      <c r="C9602" s="4">
        <v>1185732.0</v>
      </c>
      <c r="D9602" s="5">
        <v>44366.0</v>
      </c>
      <c r="E9602" s="4" t="s">
        <v>16</v>
      </c>
      <c r="F9602" s="4" t="s">
        <v>139</v>
      </c>
      <c r="G9602" s="4" t="s">
        <v>140</v>
      </c>
      <c r="H9602" s="6" t="s">
        <v>26</v>
      </c>
      <c r="I9602" s="7">
        <v>37.0</v>
      </c>
      <c r="J9602" s="8">
        <v>104.0</v>
      </c>
      <c r="K9602" s="9">
        <v>3848.0</v>
      </c>
      <c r="L9602" s="9">
        <v>1308.32</v>
      </c>
      <c r="M9602" s="10">
        <v>0.33999999999999997</v>
      </c>
      <c r="N9602" s="4" t="s">
        <v>30</v>
      </c>
      <c r="O9602" s="4" t="s">
        <v>20</v>
      </c>
      <c r="P9602" s="4" t="s">
        <v>21</v>
      </c>
    </row>
    <row r="9603" ht="14.25" customHeight="1">
      <c r="B9603" s="4" t="s">
        <v>67</v>
      </c>
      <c r="C9603" s="4">
        <v>1185732.0</v>
      </c>
      <c r="D9603" s="5">
        <v>44366.0</v>
      </c>
      <c r="E9603" s="4" t="s">
        <v>16</v>
      </c>
      <c r="F9603" s="4" t="s">
        <v>139</v>
      </c>
      <c r="G9603" s="4" t="s">
        <v>140</v>
      </c>
      <c r="H9603" s="6" t="s">
        <v>27</v>
      </c>
      <c r="I9603" s="7">
        <v>47.0</v>
      </c>
      <c r="J9603" s="8">
        <v>114.0</v>
      </c>
      <c r="K9603" s="9">
        <v>5358.0</v>
      </c>
      <c r="L9603" s="9">
        <v>1982.46</v>
      </c>
      <c r="M9603" s="10">
        <v>0.37</v>
      </c>
      <c r="N9603" s="4" t="s">
        <v>30</v>
      </c>
      <c r="O9603" s="4" t="s">
        <v>23</v>
      </c>
      <c r="P9603" s="4" t="s">
        <v>21</v>
      </c>
    </row>
    <row r="9604" ht="14.25" customHeight="1">
      <c r="B9604" s="4" t="s">
        <v>67</v>
      </c>
      <c r="C9604" s="4">
        <v>1185732.0</v>
      </c>
      <c r="D9604" s="5">
        <v>44366.0</v>
      </c>
      <c r="E9604" s="4" t="s">
        <v>16</v>
      </c>
      <c r="F9604" s="4" t="s">
        <v>139</v>
      </c>
      <c r="G9604" s="4" t="s">
        <v>140</v>
      </c>
      <c r="H9604" s="6" t="s">
        <v>28</v>
      </c>
      <c r="I9604" s="7">
        <v>50.0</v>
      </c>
      <c r="J9604" s="8">
        <v>162.0</v>
      </c>
      <c r="K9604" s="9">
        <v>8100.0</v>
      </c>
      <c r="L9604" s="9">
        <v>3402.0</v>
      </c>
      <c r="M9604" s="10">
        <v>0.42</v>
      </c>
      <c r="N9604" s="4" t="s">
        <v>30</v>
      </c>
      <c r="O9604" s="4" t="s">
        <v>20</v>
      </c>
      <c r="P9604" s="4" t="s">
        <v>24</v>
      </c>
    </row>
    <row r="9605" ht="14.25" customHeight="1">
      <c r="B9605" s="4" t="s">
        <v>67</v>
      </c>
      <c r="C9605" s="4">
        <v>1185732.0</v>
      </c>
      <c r="D9605" s="5">
        <v>44394.0</v>
      </c>
      <c r="E9605" s="4" t="s">
        <v>16</v>
      </c>
      <c r="F9605" s="4" t="s">
        <v>139</v>
      </c>
      <c r="G9605" s="4" t="s">
        <v>140</v>
      </c>
      <c r="H9605" s="6" t="s">
        <v>18</v>
      </c>
      <c r="I9605" s="7">
        <v>49.0</v>
      </c>
      <c r="J9605" s="8">
        <v>224.0</v>
      </c>
      <c r="K9605" s="9">
        <v>10976.0</v>
      </c>
      <c r="L9605" s="9">
        <v>4609.92</v>
      </c>
      <c r="M9605" s="10">
        <v>0.42000000000000004</v>
      </c>
      <c r="N9605" s="4" t="s">
        <v>30</v>
      </c>
      <c r="O9605" s="4" t="s">
        <v>23</v>
      </c>
      <c r="P9605" s="4" t="s">
        <v>21</v>
      </c>
    </row>
    <row r="9606" ht="14.25" customHeight="1">
      <c r="B9606" s="4" t="s">
        <v>67</v>
      </c>
      <c r="C9606" s="4">
        <v>1185732.0</v>
      </c>
      <c r="D9606" s="5">
        <v>44394.0</v>
      </c>
      <c r="E9606" s="4" t="s">
        <v>16</v>
      </c>
      <c r="F9606" s="4" t="s">
        <v>139</v>
      </c>
      <c r="G9606" s="4" t="s">
        <v>140</v>
      </c>
      <c r="H9606" s="6" t="s">
        <v>22</v>
      </c>
      <c r="I9606" s="7">
        <v>47.0</v>
      </c>
      <c r="J9606" s="8">
        <v>149.0</v>
      </c>
      <c r="K9606" s="9">
        <v>7003.0</v>
      </c>
      <c r="L9606" s="9">
        <v>3081.32</v>
      </c>
      <c r="M9606" s="10">
        <v>0.44</v>
      </c>
      <c r="N9606" s="4" t="s">
        <v>30</v>
      </c>
      <c r="O9606" s="4" t="s">
        <v>20</v>
      </c>
      <c r="P9606" s="4" t="s">
        <v>21</v>
      </c>
    </row>
    <row r="9607" ht="14.25" customHeight="1">
      <c r="B9607" s="4" t="s">
        <v>67</v>
      </c>
      <c r="C9607" s="4">
        <v>1185732.0</v>
      </c>
      <c r="D9607" s="5">
        <v>44394.0</v>
      </c>
      <c r="E9607" s="4" t="s">
        <v>16</v>
      </c>
      <c r="F9607" s="4" t="s">
        <v>139</v>
      </c>
      <c r="G9607" s="4" t="s">
        <v>140</v>
      </c>
      <c r="H9607" s="6" t="s">
        <v>25</v>
      </c>
      <c r="I9607" s="7">
        <v>37.0</v>
      </c>
      <c r="J9607" s="8">
        <v>128.0</v>
      </c>
      <c r="K9607" s="9">
        <v>4736.0</v>
      </c>
      <c r="L9607" s="9">
        <v>1704.96</v>
      </c>
      <c r="M9607" s="10">
        <v>0.36</v>
      </c>
      <c r="N9607" s="4" t="s">
        <v>30</v>
      </c>
      <c r="O9607" s="4" t="s">
        <v>29</v>
      </c>
      <c r="P9607" s="4" t="s">
        <v>21</v>
      </c>
    </row>
    <row r="9608" ht="14.25" customHeight="1">
      <c r="B9608" s="4" t="s">
        <v>67</v>
      </c>
      <c r="C9608" s="4">
        <v>1185732.0</v>
      </c>
      <c r="D9608" s="5">
        <v>44394.0</v>
      </c>
      <c r="E9608" s="4" t="s">
        <v>16</v>
      </c>
      <c r="F9608" s="4" t="s">
        <v>139</v>
      </c>
      <c r="G9608" s="4" t="s">
        <v>140</v>
      </c>
      <c r="H9608" s="6" t="s">
        <v>26</v>
      </c>
      <c r="I9608" s="7">
        <v>39.0</v>
      </c>
      <c r="J9608" s="8">
        <v>107.0</v>
      </c>
      <c r="K9608" s="9">
        <v>4173.0</v>
      </c>
      <c r="L9608" s="9">
        <v>1460.55</v>
      </c>
      <c r="M9608" s="10">
        <v>0.35</v>
      </c>
      <c r="N9608" s="4" t="s">
        <v>30</v>
      </c>
      <c r="O9608" s="4" t="s">
        <v>20</v>
      </c>
      <c r="P9608" s="4" t="s">
        <v>24</v>
      </c>
    </row>
    <row r="9609" ht="14.25" customHeight="1">
      <c r="B9609" s="4" t="s">
        <v>67</v>
      </c>
      <c r="C9609" s="4">
        <v>1185732.0</v>
      </c>
      <c r="D9609" s="5">
        <v>44394.0</v>
      </c>
      <c r="E9609" s="4" t="s">
        <v>16</v>
      </c>
      <c r="F9609" s="4" t="s">
        <v>139</v>
      </c>
      <c r="G9609" s="4" t="s">
        <v>140</v>
      </c>
      <c r="H9609" s="6" t="s">
        <v>27</v>
      </c>
      <c r="I9609" s="7">
        <v>47.0</v>
      </c>
      <c r="J9609" s="8">
        <v>119.0</v>
      </c>
      <c r="K9609" s="9">
        <v>5593.0</v>
      </c>
      <c r="L9609" s="9">
        <v>2069.41</v>
      </c>
      <c r="M9609" s="10">
        <v>0.37</v>
      </c>
      <c r="N9609" s="4" t="s">
        <v>30</v>
      </c>
      <c r="O9609" s="4" t="s">
        <v>29</v>
      </c>
      <c r="P9609" s="4" t="s">
        <v>21</v>
      </c>
    </row>
    <row r="9610" ht="14.25" customHeight="1">
      <c r="B9610" s="4" t="s">
        <v>67</v>
      </c>
      <c r="C9610" s="4">
        <v>1185732.0</v>
      </c>
      <c r="D9610" s="5">
        <v>44394.0</v>
      </c>
      <c r="E9610" s="4" t="s">
        <v>16</v>
      </c>
      <c r="F9610" s="4" t="s">
        <v>139</v>
      </c>
      <c r="G9610" s="4" t="s">
        <v>140</v>
      </c>
      <c r="H9610" s="6" t="s">
        <v>28</v>
      </c>
      <c r="I9610" s="7">
        <v>47.0</v>
      </c>
      <c r="J9610" s="8">
        <v>163.0</v>
      </c>
      <c r="K9610" s="9">
        <v>7661.0</v>
      </c>
      <c r="L9610" s="9">
        <v>3064.3999999999996</v>
      </c>
      <c r="M9610" s="10">
        <v>0.39999999999999997</v>
      </c>
      <c r="N9610" s="4" t="s">
        <v>30</v>
      </c>
      <c r="O9610" s="4" t="s">
        <v>29</v>
      </c>
      <c r="P9610" s="4" t="s">
        <v>21</v>
      </c>
    </row>
    <row r="9611" ht="14.25" customHeight="1">
      <c r="B9611" s="4" t="s">
        <v>67</v>
      </c>
      <c r="C9611" s="4">
        <v>1185732.0</v>
      </c>
      <c r="D9611" s="5">
        <v>44426.0</v>
      </c>
      <c r="E9611" s="4" t="s">
        <v>16</v>
      </c>
      <c r="F9611" s="4" t="s">
        <v>139</v>
      </c>
      <c r="G9611" s="4" t="s">
        <v>140</v>
      </c>
      <c r="H9611" s="6" t="s">
        <v>18</v>
      </c>
      <c r="I9611" s="7">
        <v>48.0</v>
      </c>
      <c r="J9611" s="8">
        <v>203.0</v>
      </c>
      <c r="K9611" s="9">
        <v>9744.0</v>
      </c>
      <c r="L9611" s="9">
        <v>4482.24</v>
      </c>
      <c r="M9611" s="10">
        <v>0.46</v>
      </c>
      <c r="N9611" s="4" t="s">
        <v>30</v>
      </c>
      <c r="O9611" s="4" t="s">
        <v>23</v>
      </c>
      <c r="P9611" s="4" t="s">
        <v>24</v>
      </c>
    </row>
    <row r="9612" ht="14.25" customHeight="1">
      <c r="B9612" s="4" t="s">
        <v>67</v>
      </c>
      <c r="C9612" s="4">
        <v>1185732.0</v>
      </c>
      <c r="D9612" s="5">
        <v>44426.0</v>
      </c>
      <c r="E9612" s="4" t="s">
        <v>16</v>
      </c>
      <c r="F9612" s="4" t="s">
        <v>139</v>
      </c>
      <c r="G9612" s="4" t="s">
        <v>140</v>
      </c>
      <c r="H9612" s="6" t="s">
        <v>22</v>
      </c>
      <c r="I9612" s="7">
        <v>39.0</v>
      </c>
      <c r="J9612" s="8">
        <v>135.0</v>
      </c>
      <c r="K9612" s="9">
        <v>5265.0</v>
      </c>
      <c r="L9612" s="9">
        <v>2474.55</v>
      </c>
      <c r="M9612" s="10">
        <v>0.47000000000000003</v>
      </c>
      <c r="N9612" s="4" t="s">
        <v>30</v>
      </c>
      <c r="O9612" s="4" t="s">
        <v>29</v>
      </c>
      <c r="P9612" s="4" t="s">
        <v>24</v>
      </c>
    </row>
    <row r="9613" ht="14.25" customHeight="1">
      <c r="B9613" s="4" t="s">
        <v>67</v>
      </c>
      <c r="C9613" s="4">
        <v>1185732.0</v>
      </c>
      <c r="D9613" s="5">
        <v>44426.0</v>
      </c>
      <c r="E9613" s="4" t="s">
        <v>16</v>
      </c>
      <c r="F9613" s="4" t="s">
        <v>139</v>
      </c>
      <c r="G9613" s="4" t="s">
        <v>140</v>
      </c>
      <c r="H9613" s="6" t="s">
        <v>25</v>
      </c>
      <c r="I9613" s="7">
        <v>39.0</v>
      </c>
      <c r="J9613" s="8">
        <v>113.0</v>
      </c>
      <c r="K9613" s="9">
        <v>4407.0</v>
      </c>
      <c r="L9613" s="9">
        <v>1542.4499999999998</v>
      </c>
      <c r="M9613" s="10">
        <v>0.35</v>
      </c>
      <c r="N9613" s="4" t="s">
        <v>30</v>
      </c>
      <c r="O9613" s="4" t="s">
        <v>20</v>
      </c>
      <c r="P9613" s="4" t="s">
        <v>24</v>
      </c>
    </row>
    <row r="9614" ht="14.25" customHeight="1">
      <c r="B9614" s="4" t="s">
        <v>67</v>
      </c>
      <c r="C9614" s="4">
        <v>1185732.0</v>
      </c>
      <c r="D9614" s="5">
        <v>44426.0</v>
      </c>
      <c r="E9614" s="4" t="s">
        <v>16</v>
      </c>
      <c r="F9614" s="4" t="s">
        <v>139</v>
      </c>
      <c r="G9614" s="4" t="s">
        <v>140</v>
      </c>
      <c r="H9614" s="6" t="s">
        <v>26</v>
      </c>
      <c r="I9614" s="7">
        <v>42.0</v>
      </c>
      <c r="J9614" s="8">
        <v>88.0</v>
      </c>
      <c r="K9614" s="9">
        <v>3696.0</v>
      </c>
      <c r="L9614" s="9">
        <v>1182.72</v>
      </c>
      <c r="M9614" s="10">
        <v>0.32</v>
      </c>
      <c r="N9614" s="4" t="s">
        <v>30</v>
      </c>
      <c r="O9614" s="4" t="s">
        <v>23</v>
      </c>
      <c r="P9614" s="4" t="s">
        <v>24</v>
      </c>
    </row>
    <row r="9615" ht="14.25" customHeight="1">
      <c r="B9615" s="4" t="s">
        <v>67</v>
      </c>
      <c r="C9615" s="4">
        <v>1185732.0</v>
      </c>
      <c r="D9615" s="5">
        <v>44426.0</v>
      </c>
      <c r="E9615" s="4" t="s">
        <v>16</v>
      </c>
      <c r="F9615" s="4" t="s">
        <v>139</v>
      </c>
      <c r="G9615" s="4" t="s">
        <v>140</v>
      </c>
      <c r="H9615" s="6" t="s">
        <v>27</v>
      </c>
      <c r="I9615" s="7">
        <v>45.0</v>
      </c>
      <c r="J9615" s="8">
        <v>80.0</v>
      </c>
      <c r="K9615" s="9">
        <v>3600.0</v>
      </c>
      <c r="L9615" s="9">
        <v>1187.9999999999998</v>
      </c>
      <c r="M9615" s="10">
        <v>0.32999999999999996</v>
      </c>
      <c r="N9615" s="4" t="s">
        <v>30</v>
      </c>
      <c r="O9615" s="4" t="s">
        <v>23</v>
      </c>
      <c r="P9615" s="4" t="s">
        <v>21</v>
      </c>
    </row>
    <row r="9616" ht="14.25" customHeight="1">
      <c r="B9616" s="4" t="s">
        <v>67</v>
      </c>
      <c r="C9616" s="4">
        <v>1185732.0</v>
      </c>
      <c r="D9616" s="5">
        <v>44426.0</v>
      </c>
      <c r="E9616" s="4" t="s">
        <v>16</v>
      </c>
      <c r="F9616" s="4" t="s">
        <v>139</v>
      </c>
      <c r="G9616" s="4" t="s">
        <v>140</v>
      </c>
      <c r="H9616" s="6" t="s">
        <v>28</v>
      </c>
      <c r="I9616" s="7">
        <v>46.0</v>
      </c>
      <c r="J9616" s="8">
        <v>145.0</v>
      </c>
      <c r="K9616" s="9">
        <v>6670.0</v>
      </c>
      <c r="L9616" s="9">
        <v>2467.9</v>
      </c>
      <c r="M9616" s="10">
        <v>0.37</v>
      </c>
      <c r="N9616" s="4" t="s">
        <v>30</v>
      </c>
      <c r="O9616" s="4" t="s">
        <v>23</v>
      </c>
      <c r="P9616" s="4" t="s">
        <v>21</v>
      </c>
    </row>
    <row r="9617" ht="14.25" customHeight="1">
      <c r="B9617" s="4" t="s">
        <v>67</v>
      </c>
      <c r="C9617" s="4">
        <v>1185732.0</v>
      </c>
      <c r="D9617" s="5">
        <v>44456.0</v>
      </c>
      <c r="E9617" s="4" t="s">
        <v>16</v>
      </c>
      <c r="F9617" s="4" t="s">
        <v>139</v>
      </c>
      <c r="G9617" s="4" t="s">
        <v>140</v>
      </c>
      <c r="H9617" s="6" t="s">
        <v>18</v>
      </c>
      <c r="I9617" s="7">
        <v>51.0</v>
      </c>
      <c r="J9617" s="8">
        <v>193.0</v>
      </c>
      <c r="K9617" s="9">
        <v>9843.0</v>
      </c>
      <c r="L9617" s="9">
        <v>4330.92</v>
      </c>
      <c r="M9617" s="10">
        <v>0.44</v>
      </c>
      <c r="N9617" s="4" t="s">
        <v>30</v>
      </c>
      <c r="O9617" s="4" t="s">
        <v>29</v>
      </c>
      <c r="P9617" s="4" t="s">
        <v>24</v>
      </c>
    </row>
    <row r="9618" ht="14.25" customHeight="1">
      <c r="B9618" s="4" t="s">
        <v>67</v>
      </c>
      <c r="C9618" s="4">
        <v>1185732.0</v>
      </c>
      <c r="D9618" s="5">
        <v>44456.0</v>
      </c>
      <c r="E9618" s="4" t="s">
        <v>16</v>
      </c>
      <c r="F9618" s="4" t="s">
        <v>139</v>
      </c>
      <c r="G9618" s="4" t="s">
        <v>140</v>
      </c>
      <c r="H9618" s="6" t="s">
        <v>22</v>
      </c>
      <c r="I9618" s="7">
        <v>43.0</v>
      </c>
      <c r="J9618" s="8">
        <v>116.0</v>
      </c>
      <c r="K9618" s="9">
        <v>4988.0</v>
      </c>
      <c r="L9618" s="9">
        <v>2094.96</v>
      </c>
      <c r="M9618" s="10">
        <v>0.42000000000000004</v>
      </c>
      <c r="N9618" s="4" t="s">
        <v>30</v>
      </c>
      <c r="O9618" s="4" t="s">
        <v>20</v>
      </c>
      <c r="P9618" s="4" t="s">
        <v>24</v>
      </c>
    </row>
    <row r="9619" ht="14.25" customHeight="1">
      <c r="B9619" s="4" t="s">
        <v>67</v>
      </c>
      <c r="C9619" s="4">
        <v>1185732.0</v>
      </c>
      <c r="D9619" s="5">
        <v>44456.0</v>
      </c>
      <c r="E9619" s="4" t="s">
        <v>16</v>
      </c>
      <c r="F9619" s="4" t="s">
        <v>139</v>
      </c>
      <c r="G9619" s="4" t="s">
        <v>140</v>
      </c>
      <c r="H9619" s="6" t="s">
        <v>25</v>
      </c>
      <c r="I9619" s="7">
        <v>43.0</v>
      </c>
      <c r="J9619" s="8">
        <v>78.0</v>
      </c>
      <c r="K9619" s="9">
        <v>3354.0</v>
      </c>
      <c r="L9619" s="9">
        <v>1106.82</v>
      </c>
      <c r="M9619" s="10">
        <v>0.32999999999999996</v>
      </c>
      <c r="N9619" s="4" t="s">
        <v>30</v>
      </c>
      <c r="O9619" s="4" t="s">
        <v>20</v>
      </c>
      <c r="P9619" s="4" t="s">
        <v>24</v>
      </c>
    </row>
    <row r="9620" ht="14.25" customHeight="1">
      <c r="B9620" s="4" t="s">
        <v>67</v>
      </c>
      <c r="C9620" s="4">
        <v>1185732.0</v>
      </c>
      <c r="D9620" s="5">
        <v>44456.0</v>
      </c>
      <c r="E9620" s="4" t="s">
        <v>16</v>
      </c>
      <c r="F9620" s="4" t="s">
        <v>139</v>
      </c>
      <c r="G9620" s="4" t="s">
        <v>140</v>
      </c>
      <c r="H9620" s="6" t="s">
        <v>26</v>
      </c>
      <c r="I9620" s="7">
        <v>41.0</v>
      </c>
      <c r="J9620" s="8">
        <v>74.0</v>
      </c>
      <c r="K9620" s="9">
        <v>3034.0</v>
      </c>
      <c r="L9620" s="9">
        <v>1122.58</v>
      </c>
      <c r="M9620" s="10">
        <v>0.37</v>
      </c>
      <c r="N9620" s="4" t="s">
        <v>30</v>
      </c>
      <c r="O9620" s="4" t="s">
        <v>23</v>
      </c>
      <c r="P9620" s="4" t="s">
        <v>21</v>
      </c>
    </row>
    <row r="9621" ht="14.25" customHeight="1">
      <c r="B9621" s="4" t="s">
        <v>67</v>
      </c>
      <c r="C9621" s="4">
        <v>1185732.0</v>
      </c>
      <c r="D9621" s="5">
        <v>44456.0</v>
      </c>
      <c r="E9621" s="4" t="s">
        <v>16</v>
      </c>
      <c r="F9621" s="4" t="s">
        <v>139</v>
      </c>
      <c r="G9621" s="4" t="s">
        <v>140</v>
      </c>
      <c r="H9621" s="6" t="s">
        <v>27</v>
      </c>
      <c r="I9621" s="7">
        <v>48.0</v>
      </c>
      <c r="J9621" s="8">
        <v>70.0</v>
      </c>
      <c r="K9621" s="9">
        <v>3360.0</v>
      </c>
      <c r="L9621" s="9">
        <v>1209.6</v>
      </c>
      <c r="M9621" s="10">
        <v>0.36</v>
      </c>
      <c r="N9621" s="4" t="s">
        <v>30</v>
      </c>
      <c r="O9621" s="4" t="s">
        <v>23</v>
      </c>
      <c r="P9621" s="4" t="s">
        <v>21</v>
      </c>
    </row>
    <row r="9622" ht="14.25" customHeight="1">
      <c r="B9622" s="4" t="s">
        <v>67</v>
      </c>
      <c r="C9622" s="4">
        <v>1185732.0</v>
      </c>
      <c r="D9622" s="5">
        <v>44456.0</v>
      </c>
      <c r="E9622" s="4" t="s">
        <v>16</v>
      </c>
      <c r="F9622" s="4" t="s">
        <v>139</v>
      </c>
      <c r="G9622" s="4" t="s">
        <v>140</v>
      </c>
      <c r="H9622" s="6" t="s">
        <v>28</v>
      </c>
      <c r="I9622" s="7">
        <v>53.0</v>
      </c>
      <c r="J9622" s="8">
        <v>104.0</v>
      </c>
      <c r="K9622" s="9">
        <v>5512.0</v>
      </c>
      <c r="L9622" s="9">
        <v>2039.44</v>
      </c>
      <c r="M9622" s="10">
        <v>0.37</v>
      </c>
      <c r="N9622" s="4" t="s">
        <v>30</v>
      </c>
      <c r="O9622" s="4" t="s">
        <v>23</v>
      </c>
      <c r="P9622" s="4" t="s">
        <v>24</v>
      </c>
    </row>
    <row r="9623" ht="14.25" customHeight="1">
      <c r="B9623" s="4" t="s">
        <v>15</v>
      </c>
      <c r="C9623" s="4">
        <v>1185732.0</v>
      </c>
      <c r="D9623" s="5">
        <v>44488.0</v>
      </c>
      <c r="E9623" s="4" t="s">
        <v>16</v>
      </c>
      <c r="F9623" s="4" t="s">
        <v>139</v>
      </c>
      <c r="G9623" s="4" t="s">
        <v>140</v>
      </c>
      <c r="H9623" s="6" t="s">
        <v>18</v>
      </c>
      <c r="I9623" s="7">
        <v>52.0</v>
      </c>
      <c r="J9623" s="8">
        <v>162.0</v>
      </c>
      <c r="K9623" s="9">
        <v>8424.0</v>
      </c>
      <c r="L9623" s="9">
        <v>3538.0800000000004</v>
      </c>
      <c r="M9623" s="10">
        <v>0.42000000000000004</v>
      </c>
      <c r="N9623" s="4" t="s">
        <v>30</v>
      </c>
      <c r="O9623" s="4" t="s">
        <v>23</v>
      </c>
      <c r="P9623" s="4" t="s">
        <v>21</v>
      </c>
    </row>
    <row r="9624" ht="14.25" customHeight="1">
      <c r="B9624" s="4" t="s">
        <v>15</v>
      </c>
      <c r="C9624" s="4">
        <v>1185732.0</v>
      </c>
      <c r="D9624" s="5">
        <v>44488.0</v>
      </c>
      <c r="E9624" s="4" t="s">
        <v>16</v>
      </c>
      <c r="F9624" s="4" t="s">
        <v>139</v>
      </c>
      <c r="G9624" s="4" t="s">
        <v>140</v>
      </c>
      <c r="H9624" s="6" t="s">
        <v>22</v>
      </c>
      <c r="I9624" s="7">
        <v>44.0</v>
      </c>
      <c r="J9624" s="8">
        <v>99.0</v>
      </c>
      <c r="K9624" s="9">
        <v>4356.0</v>
      </c>
      <c r="L9624" s="9">
        <v>1916.64</v>
      </c>
      <c r="M9624" s="10">
        <v>0.44</v>
      </c>
      <c r="N9624" s="4" t="s">
        <v>30</v>
      </c>
      <c r="O9624" s="4" t="s">
        <v>29</v>
      </c>
      <c r="P9624" s="4" t="s">
        <v>24</v>
      </c>
    </row>
    <row r="9625" ht="14.25" customHeight="1">
      <c r="B9625" s="4" t="s">
        <v>15</v>
      </c>
      <c r="C9625" s="4">
        <v>1185732.0</v>
      </c>
      <c r="D9625" s="5">
        <v>44488.0</v>
      </c>
      <c r="E9625" s="4" t="s">
        <v>16</v>
      </c>
      <c r="F9625" s="4" t="s">
        <v>139</v>
      </c>
      <c r="G9625" s="4" t="s">
        <v>140</v>
      </c>
      <c r="H9625" s="6" t="s">
        <v>25</v>
      </c>
      <c r="I9625" s="7">
        <v>52.0</v>
      </c>
      <c r="J9625" s="8">
        <v>60.0</v>
      </c>
      <c r="K9625" s="9">
        <v>3120.0</v>
      </c>
      <c r="L9625" s="9">
        <v>1029.6</v>
      </c>
      <c r="M9625" s="10">
        <v>0.32999999999999996</v>
      </c>
      <c r="N9625" s="4" t="s">
        <v>30</v>
      </c>
      <c r="O9625" s="4" t="s">
        <v>20</v>
      </c>
      <c r="P9625" s="4" t="s">
        <v>21</v>
      </c>
    </row>
    <row r="9626" ht="14.25" customHeight="1">
      <c r="B9626" s="4" t="s">
        <v>15</v>
      </c>
      <c r="C9626" s="4">
        <v>1185732.0</v>
      </c>
      <c r="D9626" s="5">
        <v>44488.0</v>
      </c>
      <c r="E9626" s="4" t="s">
        <v>16</v>
      </c>
      <c r="F9626" s="4" t="s">
        <v>139</v>
      </c>
      <c r="G9626" s="4" t="s">
        <v>140</v>
      </c>
      <c r="H9626" s="6" t="s">
        <v>26</v>
      </c>
      <c r="I9626" s="7">
        <v>44.0</v>
      </c>
      <c r="J9626" s="8">
        <v>61.0</v>
      </c>
      <c r="K9626" s="9">
        <v>2684.0</v>
      </c>
      <c r="L9626" s="9">
        <v>858.88</v>
      </c>
      <c r="M9626" s="10">
        <v>0.32</v>
      </c>
      <c r="N9626" s="4" t="s">
        <v>30</v>
      </c>
      <c r="O9626" s="4" t="s">
        <v>20</v>
      </c>
      <c r="P9626" s="4" t="s">
        <v>21</v>
      </c>
    </row>
    <row r="9627" ht="14.25" customHeight="1">
      <c r="B9627" s="4" t="s">
        <v>15</v>
      </c>
      <c r="C9627" s="4">
        <v>1185732.0</v>
      </c>
      <c r="D9627" s="5">
        <v>44488.0</v>
      </c>
      <c r="E9627" s="4" t="s">
        <v>16</v>
      </c>
      <c r="F9627" s="4" t="s">
        <v>139</v>
      </c>
      <c r="G9627" s="4" t="s">
        <v>140</v>
      </c>
      <c r="H9627" s="6" t="s">
        <v>27</v>
      </c>
      <c r="I9627" s="7">
        <v>50.0</v>
      </c>
      <c r="J9627" s="8">
        <v>58.0</v>
      </c>
      <c r="K9627" s="9">
        <v>2900.0</v>
      </c>
      <c r="L9627" s="9">
        <v>928.0</v>
      </c>
      <c r="M9627" s="10">
        <v>0.32</v>
      </c>
      <c r="N9627" s="4" t="s">
        <v>30</v>
      </c>
      <c r="O9627" s="4" t="s">
        <v>23</v>
      </c>
      <c r="P9627" s="4" t="s">
        <v>21</v>
      </c>
    </row>
    <row r="9628" ht="14.25" customHeight="1">
      <c r="B9628" s="4" t="s">
        <v>15</v>
      </c>
      <c r="C9628" s="4">
        <v>1185732.0</v>
      </c>
      <c r="D9628" s="5">
        <v>44488.0</v>
      </c>
      <c r="E9628" s="4" t="s">
        <v>16</v>
      </c>
      <c r="F9628" s="4" t="s">
        <v>139</v>
      </c>
      <c r="G9628" s="4" t="s">
        <v>140</v>
      </c>
      <c r="H9628" s="6" t="s">
        <v>28</v>
      </c>
      <c r="I9628" s="7">
        <v>64.0</v>
      </c>
      <c r="J9628" s="8">
        <v>90.0</v>
      </c>
      <c r="K9628" s="9">
        <v>5760.0</v>
      </c>
      <c r="L9628" s="9">
        <v>2246.3999999999996</v>
      </c>
      <c r="M9628" s="10">
        <v>0.38999999999999996</v>
      </c>
      <c r="N9628" s="4" t="s">
        <v>30</v>
      </c>
      <c r="O9628" s="4" t="s">
        <v>20</v>
      </c>
      <c r="P9628" s="4" t="s">
        <v>21</v>
      </c>
    </row>
    <row r="9629" ht="14.25" customHeight="1">
      <c r="B9629" s="4" t="s">
        <v>15</v>
      </c>
      <c r="C9629" s="4">
        <v>1185732.0</v>
      </c>
      <c r="D9629" s="5">
        <v>44518.0</v>
      </c>
      <c r="E9629" s="4" t="s">
        <v>16</v>
      </c>
      <c r="F9629" s="4" t="s">
        <v>139</v>
      </c>
      <c r="G9629" s="4" t="s">
        <v>140</v>
      </c>
      <c r="H9629" s="6" t="s">
        <v>18</v>
      </c>
      <c r="I9629" s="7">
        <v>59.0</v>
      </c>
      <c r="J9629" s="8">
        <v>149.0</v>
      </c>
      <c r="K9629" s="9">
        <v>8791.0</v>
      </c>
      <c r="L9629" s="9">
        <v>3780.1300000000006</v>
      </c>
      <c r="M9629" s="10">
        <v>0.43000000000000005</v>
      </c>
      <c r="N9629" s="4" t="s">
        <v>30</v>
      </c>
      <c r="O9629" s="4" t="s">
        <v>23</v>
      </c>
      <c r="P9629" s="4" t="s">
        <v>21</v>
      </c>
    </row>
    <row r="9630" ht="14.25" customHeight="1">
      <c r="B9630" s="4" t="s">
        <v>15</v>
      </c>
      <c r="C9630" s="4">
        <v>1185732.0</v>
      </c>
      <c r="D9630" s="5">
        <v>44518.0</v>
      </c>
      <c r="E9630" s="4" t="s">
        <v>16</v>
      </c>
      <c r="F9630" s="4" t="s">
        <v>139</v>
      </c>
      <c r="G9630" s="4" t="s">
        <v>140</v>
      </c>
      <c r="H9630" s="6" t="s">
        <v>22</v>
      </c>
      <c r="I9630" s="7">
        <v>42.0</v>
      </c>
      <c r="J9630" s="8">
        <v>114.0</v>
      </c>
      <c r="K9630" s="9">
        <v>4788.0</v>
      </c>
      <c r="L9630" s="9">
        <v>2058.84</v>
      </c>
      <c r="M9630" s="10">
        <v>0.43000000000000005</v>
      </c>
      <c r="N9630" s="4" t="s">
        <v>30</v>
      </c>
      <c r="O9630" s="4" t="s">
        <v>29</v>
      </c>
      <c r="P9630" s="4" t="s">
        <v>24</v>
      </c>
    </row>
    <row r="9631" ht="14.25" customHeight="1">
      <c r="B9631" s="4" t="s">
        <v>15</v>
      </c>
      <c r="C9631" s="4">
        <v>1185732.0</v>
      </c>
      <c r="D9631" s="5">
        <v>44518.0</v>
      </c>
      <c r="E9631" s="4" t="s">
        <v>16</v>
      </c>
      <c r="F9631" s="4" t="s">
        <v>139</v>
      </c>
      <c r="G9631" s="4" t="s">
        <v>140</v>
      </c>
      <c r="H9631" s="6" t="s">
        <v>25</v>
      </c>
      <c r="I9631" s="7">
        <v>51.0</v>
      </c>
      <c r="J9631" s="8">
        <v>114.0</v>
      </c>
      <c r="K9631" s="9">
        <v>5814.0</v>
      </c>
      <c r="L9631" s="9">
        <v>2034.8999999999999</v>
      </c>
      <c r="M9631" s="10">
        <v>0.35</v>
      </c>
      <c r="N9631" s="4" t="s">
        <v>30</v>
      </c>
      <c r="O9631" s="4" t="s">
        <v>20</v>
      </c>
      <c r="P9631" s="4" t="s">
        <v>24</v>
      </c>
    </row>
    <row r="9632" ht="14.25" customHeight="1">
      <c r="B9632" s="4" t="s">
        <v>15</v>
      </c>
      <c r="C9632" s="4">
        <v>1185732.0</v>
      </c>
      <c r="D9632" s="5">
        <v>44518.0</v>
      </c>
      <c r="E9632" s="4" t="s">
        <v>16</v>
      </c>
      <c r="F9632" s="4" t="s">
        <v>139</v>
      </c>
      <c r="G9632" s="4" t="s">
        <v>140</v>
      </c>
      <c r="H9632" s="6" t="s">
        <v>26</v>
      </c>
      <c r="I9632" s="7">
        <v>43.0</v>
      </c>
      <c r="J9632" s="8">
        <v>114.0</v>
      </c>
      <c r="K9632" s="9">
        <v>4902.0</v>
      </c>
      <c r="L9632" s="9">
        <v>1666.6799999999998</v>
      </c>
      <c r="M9632" s="10">
        <v>0.33999999999999997</v>
      </c>
      <c r="N9632" s="4" t="s">
        <v>30</v>
      </c>
      <c r="O9632" s="4" t="s">
        <v>23</v>
      </c>
      <c r="P9632" s="4" t="s">
        <v>24</v>
      </c>
    </row>
    <row r="9633" ht="14.25" customHeight="1">
      <c r="B9633" s="4" t="s">
        <v>15</v>
      </c>
      <c r="C9633" s="4">
        <v>1185732.0</v>
      </c>
      <c r="D9633" s="5">
        <v>44518.0</v>
      </c>
      <c r="E9633" s="4" t="s">
        <v>16</v>
      </c>
      <c r="F9633" s="4" t="s">
        <v>139</v>
      </c>
      <c r="G9633" s="4" t="s">
        <v>140</v>
      </c>
      <c r="H9633" s="6" t="s">
        <v>27</v>
      </c>
      <c r="I9633" s="7">
        <v>59.0</v>
      </c>
      <c r="J9633" s="8">
        <v>96.0</v>
      </c>
      <c r="K9633" s="9">
        <v>5664.0</v>
      </c>
      <c r="L9633" s="9">
        <v>1925.7599999999998</v>
      </c>
      <c r="M9633" s="10">
        <v>0.33999999999999997</v>
      </c>
      <c r="N9633" s="4" t="s">
        <v>30</v>
      </c>
      <c r="O9633" s="4" t="s">
        <v>23</v>
      </c>
      <c r="P9633" s="4" t="s">
        <v>24</v>
      </c>
    </row>
    <row r="9634" ht="14.25" customHeight="1">
      <c r="B9634" s="4" t="s">
        <v>15</v>
      </c>
      <c r="C9634" s="4">
        <v>1185732.0</v>
      </c>
      <c r="D9634" s="5">
        <v>44518.0</v>
      </c>
      <c r="E9634" s="4" t="s">
        <v>16</v>
      </c>
      <c r="F9634" s="4" t="s">
        <v>139</v>
      </c>
      <c r="G9634" s="4" t="s">
        <v>140</v>
      </c>
      <c r="H9634" s="6" t="s">
        <v>28</v>
      </c>
      <c r="I9634" s="7">
        <v>61.0</v>
      </c>
      <c r="J9634" s="8">
        <v>120.0</v>
      </c>
      <c r="K9634" s="9">
        <v>7320.0</v>
      </c>
      <c r="L9634" s="9">
        <v>3001.2</v>
      </c>
      <c r="M9634" s="10">
        <v>0.41</v>
      </c>
      <c r="N9634" s="4" t="s">
        <v>30</v>
      </c>
      <c r="O9634" s="4" t="s">
        <v>29</v>
      </c>
      <c r="P9634" s="4" t="s">
        <v>21</v>
      </c>
    </row>
    <row r="9635" ht="14.25" customHeight="1">
      <c r="B9635" s="4" t="s">
        <v>15</v>
      </c>
      <c r="C9635" s="4">
        <v>1185732.0</v>
      </c>
      <c r="D9635" s="5">
        <v>44547.0</v>
      </c>
      <c r="E9635" s="4" t="s">
        <v>16</v>
      </c>
      <c r="F9635" s="4" t="s">
        <v>139</v>
      </c>
      <c r="G9635" s="4" t="s">
        <v>140</v>
      </c>
      <c r="H9635" s="6" t="s">
        <v>18</v>
      </c>
      <c r="I9635" s="7">
        <v>49.0</v>
      </c>
      <c r="J9635" s="8">
        <v>200.0</v>
      </c>
      <c r="K9635" s="9">
        <v>9800.0</v>
      </c>
      <c r="L9635" s="9">
        <v>4606.0</v>
      </c>
      <c r="M9635" s="10">
        <v>0.47000000000000003</v>
      </c>
      <c r="N9635" s="4" t="s">
        <v>30</v>
      </c>
      <c r="O9635" s="4" t="s">
        <v>29</v>
      </c>
      <c r="P9635" s="4" t="s">
        <v>21</v>
      </c>
    </row>
    <row r="9636" ht="14.25" customHeight="1">
      <c r="B9636" s="4" t="s">
        <v>15</v>
      </c>
      <c r="C9636" s="4">
        <v>1185732.0</v>
      </c>
      <c r="D9636" s="5">
        <v>44547.0</v>
      </c>
      <c r="E9636" s="4" t="s">
        <v>16</v>
      </c>
      <c r="F9636" s="4" t="s">
        <v>139</v>
      </c>
      <c r="G9636" s="4" t="s">
        <v>140</v>
      </c>
      <c r="H9636" s="6" t="s">
        <v>22</v>
      </c>
      <c r="I9636" s="7">
        <v>49.0</v>
      </c>
      <c r="J9636" s="8">
        <v>128.0</v>
      </c>
      <c r="K9636" s="9">
        <v>6272.0</v>
      </c>
      <c r="L9636" s="9">
        <v>2634.2400000000002</v>
      </c>
      <c r="M9636" s="10">
        <v>0.42000000000000004</v>
      </c>
      <c r="N9636" s="4" t="s">
        <v>30</v>
      </c>
      <c r="O9636" s="4" t="s">
        <v>29</v>
      </c>
      <c r="P9636" s="4" t="s">
        <v>21</v>
      </c>
    </row>
    <row r="9637" ht="14.25" customHeight="1">
      <c r="B9637" s="4" t="s">
        <v>15</v>
      </c>
      <c r="C9637" s="4">
        <v>1185732.0</v>
      </c>
      <c r="D9637" s="5">
        <v>44547.0</v>
      </c>
      <c r="E9637" s="4" t="s">
        <v>16</v>
      </c>
      <c r="F9637" s="4" t="s">
        <v>139</v>
      </c>
      <c r="G9637" s="4" t="s">
        <v>140</v>
      </c>
      <c r="H9637" s="6" t="s">
        <v>25</v>
      </c>
      <c r="I9637" s="7">
        <v>47.0</v>
      </c>
      <c r="J9637" s="8">
        <v>128.0</v>
      </c>
      <c r="K9637" s="9">
        <v>6016.0</v>
      </c>
      <c r="L9637" s="9">
        <v>2165.7599999999998</v>
      </c>
      <c r="M9637" s="10">
        <v>0.36</v>
      </c>
      <c r="N9637" s="4" t="s">
        <v>30</v>
      </c>
      <c r="O9637" s="4" t="s">
        <v>29</v>
      </c>
      <c r="P9637" s="4" t="s">
        <v>21</v>
      </c>
    </row>
    <row r="9638" ht="14.25" customHeight="1">
      <c r="B9638" s="4" t="s">
        <v>15</v>
      </c>
      <c r="C9638" s="4">
        <v>1185732.0</v>
      </c>
      <c r="D9638" s="5">
        <v>44547.0</v>
      </c>
      <c r="E9638" s="4" t="s">
        <v>16</v>
      </c>
      <c r="F9638" s="4" t="s">
        <v>139</v>
      </c>
      <c r="G9638" s="4" t="s">
        <v>140</v>
      </c>
      <c r="H9638" s="6" t="s">
        <v>26</v>
      </c>
      <c r="I9638" s="7">
        <v>49.0</v>
      </c>
      <c r="J9638" s="8">
        <v>116.0</v>
      </c>
      <c r="K9638" s="9">
        <v>5684.0</v>
      </c>
      <c r="L9638" s="9">
        <v>1989.3999999999999</v>
      </c>
      <c r="M9638" s="10">
        <v>0.35</v>
      </c>
      <c r="N9638" s="4" t="s">
        <v>30</v>
      </c>
      <c r="O9638" s="4" t="s">
        <v>20</v>
      </c>
      <c r="P9638" s="4" t="s">
        <v>24</v>
      </c>
    </row>
    <row r="9639" ht="14.25" customHeight="1">
      <c r="B9639" s="4" t="s">
        <v>15</v>
      </c>
      <c r="C9639" s="4">
        <v>1185732.0</v>
      </c>
      <c r="D9639" s="5">
        <v>44547.0</v>
      </c>
      <c r="E9639" s="4" t="s">
        <v>16</v>
      </c>
      <c r="F9639" s="4" t="s">
        <v>139</v>
      </c>
      <c r="G9639" s="4" t="s">
        <v>140</v>
      </c>
      <c r="H9639" s="6" t="s">
        <v>27</v>
      </c>
      <c r="I9639" s="7">
        <v>50.0</v>
      </c>
      <c r="J9639" s="8">
        <v>123.0</v>
      </c>
      <c r="K9639" s="9">
        <v>6150.0</v>
      </c>
      <c r="L9639" s="9">
        <v>2275.5</v>
      </c>
      <c r="M9639" s="10">
        <v>0.37</v>
      </c>
      <c r="N9639" s="4" t="s">
        <v>30</v>
      </c>
      <c r="O9639" s="4" t="s">
        <v>29</v>
      </c>
      <c r="P9639" s="4" t="s">
        <v>21</v>
      </c>
    </row>
    <row r="9640" ht="14.25" customHeight="1">
      <c r="B9640" s="4" t="s">
        <v>15</v>
      </c>
      <c r="C9640" s="4">
        <v>1185732.0</v>
      </c>
      <c r="D9640" s="5">
        <v>44547.0</v>
      </c>
      <c r="E9640" s="4" t="s">
        <v>16</v>
      </c>
      <c r="F9640" s="4" t="s">
        <v>139</v>
      </c>
      <c r="G9640" s="4" t="s">
        <v>140</v>
      </c>
      <c r="H9640" s="6" t="s">
        <v>28</v>
      </c>
      <c r="I9640" s="7">
        <v>61.0</v>
      </c>
      <c r="J9640" s="8">
        <v>144.0</v>
      </c>
      <c r="K9640" s="9">
        <v>8784.0</v>
      </c>
      <c r="L9640" s="9">
        <v>3513.6</v>
      </c>
      <c r="M9640" s="10">
        <v>0.39999999999999997</v>
      </c>
      <c r="N9640" s="4" t="s">
        <v>30</v>
      </c>
      <c r="O9640" s="4" t="s">
        <v>23</v>
      </c>
      <c r="P9640" s="4" t="s">
        <v>21</v>
      </c>
    </row>
    <row r="9641" ht="14.25" customHeight="1">
      <c r="B9641" s="4" t="s">
        <v>15</v>
      </c>
      <c r="C9641" s="4">
        <v>1185732.0</v>
      </c>
      <c r="D9641" s="5">
        <v>44220.0</v>
      </c>
      <c r="E9641" s="4" t="s">
        <v>16</v>
      </c>
      <c r="F9641" s="4" t="s">
        <v>139</v>
      </c>
      <c r="G9641" s="4" t="s">
        <v>140</v>
      </c>
      <c r="H9641" s="6" t="s">
        <v>18</v>
      </c>
      <c r="I9641" s="7">
        <v>36.0</v>
      </c>
      <c r="J9641" s="8">
        <v>165.0</v>
      </c>
      <c r="K9641" s="9">
        <v>5940.0</v>
      </c>
      <c r="L9641" s="9">
        <v>2197.8</v>
      </c>
      <c r="M9641" s="10">
        <v>0.37000000000000005</v>
      </c>
      <c r="N9641" s="4" t="s">
        <v>30</v>
      </c>
      <c r="O9641" s="4" t="s">
        <v>29</v>
      </c>
      <c r="P9641" s="4" t="s">
        <v>24</v>
      </c>
    </row>
    <row r="9642" ht="14.25" customHeight="1">
      <c r="B9642" s="4" t="s">
        <v>15</v>
      </c>
      <c r="C9642" s="4">
        <v>1185732.0</v>
      </c>
      <c r="D9642" s="5">
        <v>44220.0</v>
      </c>
      <c r="E9642" s="4" t="s">
        <v>16</v>
      </c>
      <c r="F9642" s="4" t="s">
        <v>139</v>
      </c>
      <c r="G9642" s="4" t="s">
        <v>140</v>
      </c>
      <c r="H9642" s="6" t="s">
        <v>22</v>
      </c>
      <c r="I9642" s="7">
        <v>36.0</v>
      </c>
      <c r="J9642" s="8">
        <v>93.0</v>
      </c>
      <c r="K9642" s="9">
        <v>3348.0</v>
      </c>
      <c r="L9642" s="9">
        <v>1339.2</v>
      </c>
      <c r="M9642" s="10">
        <v>0.4</v>
      </c>
      <c r="N9642" s="4" t="s">
        <v>30</v>
      </c>
      <c r="O9642" s="4" t="s">
        <v>23</v>
      </c>
      <c r="P9642" s="4" t="s">
        <v>21</v>
      </c>
    </row>
    <row r="9643" ht="14.25" customHeight="1">
      <c r="B9643" s="4" t="s">
        <v>15</v>
      </c>
      <c r="C9643" s="4">
        <v>1185732.0</v>
      </c>
      <c r="D9643" s="5">
        <v>44220.0</v>
      </c>
      <c r="E9643" s="4" t="s">
        <v>16</v>
      </c>
      <c r="F9643" s="4" t="s">
        <v>139</v>
      </c>
      <c r="G9643" s="4" t="s">
        <v>140</v>
      </c>
      <c r="H9643" s="6" t="s">
        <v>25</v>
      </c>
      <c r="I9643" s="7">
        <v>35.0</v>
      </c>
      <c r="J9643" s="8">
        <v>99.0</v>
      </c>
      <c r="K9643" s="9">
        <v>3465.0</v>
      </c>
      <c r="L9643" s="9">
        <v>935.5500000000001</v>
      </c>
      <c r="M9643" s="10">
        <v>0.27</v>
      </c>
      <c r="N9643" s="4" t="s">
        <v>30</v>
      </c>
      <c r="O9643" s="4" t="s">
        <v>29</v>
      </c>
      <c r="P9643" s="4" t="s">
        <v>24</v>
      </c>
    </row>
    <row r="9644" ht="14.25" customHeight="1">
      <c r="B9644" s="4" t="s">
        <v>15</v>
      </c>
      <c r="C9644" s="4">
        <v>1185732.0</v>
      </c>
      <c r="D9644" s="5">
        <v>44220.0</v>
      </c>
      <c r="E9644" s="4" t="s">
        <v>16</v>
      </c>
      <c r="F9644" s="4" t="s">
        <v>139</v>
      </c>
      <c r="G9644" s="4" t="s">
        <v>140</v>
      </c>
      <c r="H9644" s="6" t="s">
        <v>26</v>
      </c>
      <c r="I9644" s="7">
        <v>33.0</v>
      </c>
      <c r="J9644" s="8">
        <v>51.0</v>
      </c>
      <c r="K9644" s="9">
        <v>1683.0</v>
      </c>
      <c r="L9644" s="9">
        <v>471.24000000000007</v>
      </c>
      <c r="M9644" s="10">
        <v>0.28</v>
      </c>
      <c r="N9644" s="4" t="s">
        <v>30</v>
      </c>
      <c r="O9644" s="4" t="s">
        <v>29</v>
      </c>
      <c r="P9644" s="4" t="s">
        <v>24</v>
      </c>
    </row>
    <row r="9645" ht="14.25" customHeight="1">
      <c r="B9645" s="4" t="s">
        <v>15</v>
      </c>
      <c r="C9645" s="4">
        <v>1185732.0</v>
      </c>
      <c r="D9645" s="5">
        <v>44220.0</v>
      </c>
      <c r="E9645" s="4" t="s">
        <v>16</v>
      </c>
      <c r="F9645" s="4" t="s">
        <v>139</v>
      </c>
      <c r="G9645" s="4" t="s">
        <v>140</v>
      </c>
      <c r="H9645" s="6" t="s">
        <v>27</v>
      </c>
      <c r="I9645" s="7">
        <v>50.0</v>
      </c>
      <c r="J9645" s="8">
        <v>64.0</v>
      </c>
      <c r="K9645" s="9">
        <v>3200.0</v>
      </c>
      <c r="L9645" s="9">
        <v>896.0000000000001</v>
      </c>
      <c r="M9645" s="10">
        <v>0.28</v>
      </c>
      <c r="N9645" s="4" t="s">
        <v>30</v>
      </c>
      <c r="O9645" s="4" t="s">
        <v>23</v>
      </c>
      <c r="P9645" s="4" t="s">
        <v>21</v>
      </c>
    </row>
    <row r="9646" ht="14.25" customHeight="1">
      <c r="B9646" s="4" t="s">
        <v>15</v>
      </c>
      <c r="C9646" s="4">
        <v>1185732.0</v>
      </c>
      <c r="D9646" s="5">
        <v>44220.0</v>
      </c>
      <c r="E9646" s="4" t="s">
        <v>16</v>
      </c>
      <c r="F9646" s="4" t="s">
        <v>139</v>
      </c>
      <c r="G9646" s="4" t="s">
        <v>140</v>
      </c>
      <c r="H9646" s="6" t="s">
        <v>28</v>
      </c>
      <c r="I9646" s="7">
        <v>41.0</v>
      </c>
      <c r="J9646" s="8">
        <v>105.0</v>
      </c>
      <c r="K9646" s="9">
        <v>4305.0</v>
      </c>
      <c r="L9646" s="9">
        <v>1377.6000000000001</v>
      </c>
      <c r="M9646" s="10">
        <v>0.32</v>
      </c>
      <c r="N9646" s="4" t="s">
        <v>30</v>
      </c>
      <c r="O9646" s="4" t="s">
        <v>29</v>
      </c>
      <c r="P9646" s="4" t="s">
        <v>24</v>
      </c>
    </row>
    <row r="9647" ht="14.25" customHeight="1">
      <c r="B9647" s="4" t="s">
        <v>15</v>
      </c>
      <c r="C9647" s="4">
        <v>1185732.0</v>
      </c>
      <c r="D9647" s="5">
        <v>44249.0</v>
      </c>
      <c r="E9647" s="4" t="s">
        <v>16</v>
      </c>
      <c r="F9647" s="4" t="s">
        <v>139</v>
      </c>
      <c r="G9647" s="4" t="s">
        <v>140</v>
      </c>
      <c r="H9647" s="6" t="s">
        <v>18</v>
      </c>
      <c r="I9647" s="7">
        <v>41.0</v>
      </c>
      <c r="J9647" s="8">
        <v>184.0</v>
      </c>
      <c r="K9647" s="9">
        <v>7544.0</v>
      </c>
      <c r="L9647" s="9">
        <v>2791.28</v>
      </c>
      <c r="M9647" s="10">
        <v>0.37000000000000005</v>
      </c>
      <c r="N9647" s="4" t="s">
        <v>30</v>
      </c>
      <c r="O9647" s="4" t="s">
        <v>20</v>
      </c>
      <c r="P9647" s="4" t="s">
        <v>24</v>
      </c>
    </row>
    <row r="9648" ht="14.25" customHeight="1">
      <c r="B9648" s="4" t="s">
        <v>15</v>
      </c>
      <c r="C9648" s="4">
        <v>1185732.0</v>
      </c>
      <c r="D9648" s="5">
        <v>44249.0</v>
      </c>
      <c r="E9648" s="4" t="s">
        <v>16</v>
      </c>
      <c r="F9648" s="4" t="s">
        <v>139</v>
      </c>
      <c r="G9648" s="4" t="s">
        <v>140</v>
      </c>
      <c r="H9648" s="6" t="s">
        <v>22</v>
      </c>
      <c r="I9648" s="7">
        <v>42.0</v>
      </c>
      <c r="J9648" s="8">
        <v>70.0</v>
      </c>
      <c r="K9648" s="9">
        <v>2940.0</v>
      </c>
      <c r="L9648" s="9">
        <v>1234.8000000000002</v>
      </c>
      <c r="M9648" s="10">
        <v>0.42000000000000004</v>
      </c>
      <c r="N9648" s="4" t="s">
        <v>30</v>
      </c>
      <c r="O9648" s="4" t="s">
        <v>29</v>
      </c>
      <c r="P9648" s="4" t="s">
        <v>21</v>
      </c>
    </row>
    <row r="9649" ht="14.25" customHeight="1">
      <c r="B9649" s="4" t="s">
        <v>15</v>
      </c>
      <c r="C9649" s="4">
        <v>1185732.0</v>
      </c>
      <c r="D9649" s="5">
        <v>44249.0</v>
      </c>
      <c r="E9649" s="4" t="s">
        <v>16</v>
      </c>
      <c r="F9649" s="4" t="s">
        <v>139</v>
      </c>
      <c r="G9649" s="4" t="s">
        <v>140</v>
      </c>
      <c r="H9649" s="6" t="s">
        <v>25</v>
      </c>
      <c r="I9649" s="7">
        <v>29.0</v>
      </c>
      <c r="J9649" s="8">
        <v>83.0</v>
      </c>
      <c r="K9649" s="9">
        <v>2407.0</v>
      </c>
      <c r="L9649" s="9">
        <v>649.89</v>
      </c>
      <c r="M9649" s="10">
        <v>0.27</v>
      </c>
      <c r="N9649" s="4" t="s">
        <v>30</v>
      </c>
      <c r="O9649" s="4" t="s">
        <v>20</v>
      </c>
      <c r="P9649" s="4" t="s">
        <v>24</v>
      </c>
    </row>
  </sheetData>
  <autoFilter ref="$A$1:$P$9649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141</v>
      </c>
      <c r="B1" s="1" t="s">
        <v>6</v>
      </c>
    </row>
    <row r="2">
      <c r="A2" s="11">
        <v>1.0</v>
      </c>
      <c r="B2" s="12" t="str">
        <f t="array" ref="B2:B7">UNIQUE(Data!H2:H1000)</f>
        <v>Men's Street Footwear</v>
      </c>
    </row>
    <row r="3">
      <c r="A3" s="11">
        <v>2.0</v>
      </c>
      <c r="B3" s="12" t="s">
        <v>22</v>
      </c>
    </row>
    <row r="4">
      <c r="A4" s="11">
        <v>3.0</v>
      </c>
      <c r="B4" s="12" t="s">
        <v>25</v>
      </c>
    </row>
    <row r="5">
      <c r="A5" s="11">
        <v>4.0</v>
      </c>
      <c r="B5" s="12" t="s">
        <v>26</v>
      </c>
    </row>
    <row r="6">
      <c r="A6" s="11">
        <v>5.0</v>
      </c>
      <c r="B6" s="12" t="s">
        <v>27</v>
      </c>
    </row>
    <row r="7">
      <c r="A7" s="11">
        <v>6.0</v>
      </c>
      <c r="B7" s="12" t="s">
        <v>28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142</v>
      </c>
      <c r="B1" s="1" t="s">
        <v>143</v>
      </c>
      <c r="C1" s="1" t="s">
        <v>3</v>
      </c>
      <c r="D1" s="1" t="s">
        <v>4</v>
      </c>
      <c r="E1" s="1" t="s">
        <v>5</v>
      </c>
    </row>
    <row r="2">
      <c r="A2" s="12" t="str">
        <f t="shared" ref="A2:A55" si="1">C2&amp;D2&amp;E2</f>
        <v>NortheastNew YorkNew York</v>
      </c>
      <c r="B2" s="11">
        <v>1.0</v>
      </c>
      <c r="C2" s="12" t="str">
        <f t="array" ref="C2:E55">UNIQUE(Data!E2:G2168)</f>
        <v>Northeast</v>
      </c>
      <c r="D2" s="12" t="s">
        <v>17</v>
      </c>
      <c r="E2" s="12" t="s">
        <v>17</v>
      </c>
    </row>
    <row r="3">
      <c r="A3" s="12" t="str">
        <f t="shared" si="1"/>
        <v>SouthTexasHouston</v>
      </c>
      <c r="B3" s="11">
        <v>2.0</v>
      </c>
      <c r="C3" s="12" t="s">
        <v>33</v>
      </c>
      <c r="D3" s="12" t="s">
        <v>34</v>
      </c>
      <c r="E3" s="12" t="s">
        <v>35</v>
      </c>
    </row>
    <row r="4">
      <c r="A4" s="12" t="str">
        <f t="shared" si="1"/>
        <v>WestCaliforniaSan Francisco</v>
      </c>
      <c r="B4" s="11">
        <v>3.0</v>
      </c>
      <c r="C4" s="12" t="s">
        <v>37</v>
      </c>
      <c r="D4" s="12" t="s">
        <v>38</v>
      </c>
      <c r="E4" s="12" t="s">
        <v>39</v>
      </c>
    </row>
    <row r="5">
      <c r="A5" s="12" t="str">
        <f t="shared" si="1"/>
        <v>WestCaliforniaLos Angeles</v>
      </c>
      <c r="B5" s="11">
        <v>4.0</v>
      </c>
      <c r="C5" s="12" t="s">
        <v>37</v>
      </c>
      <c r="D5" s="12" t="s">
        <v>38</v>
      </c>
      <c r="E5" s="12" t="s">
        <v>41</v>
      </c>
    </row>
    <row r="6">
      <c r="A6" s="12" t="str">
        <f t="shared" si="1"/>
        <v>MidwestIllinoisChicago</v>
      </c>
      <c r="B6" s="11">
        <v>5.0</v>
      </c>
      <c r="C6" s="12" t="s">
        <v>42</v>
      </c>
      <c r="D6" s="12" t="s">
        <v>43</v>
      </c>
      <c r="E6" s="12" t="s">
        <v>44</v>
      </c>
    </row>
    <row r="7">
      <c r="A7" s="12" t="str">
        <f t="shared" si="1"/>
        <v>SouthTexasDallas</v>
      </c>
      <c r="B7" s="11">
        <v>6.0</v>
      </c>
      <c r="C7" s="12" t="s">
        <v>33</v>
      </c>
      <c r="D7" s="12" t="s">
        <v>34</v>
      </c>
      <c r="E7" s="12" t="s">
        <v>45</v>
      </c>
    </row>
    <row r="8">
      <c r="A8" s="12" t="str">
        <f t="shared" si="1"/>
        <v>NortheastPennsylvaniaPhiladelphia</v>
      </c>
      <c r="B8" s="11">
        <v>7.0</v>
      </c>
      <c r="C8" s="12" t="s">
        <v>16</v>
      </c>
      <c r="D8" s="12" t="s">
        <v>46</v>
      </c>
      <c r="E8" s="12" t="s">
        <v>47</v>
      </c>
    </row>
    <row r="9">
      <c r="A9" s="12" t="str">
        <f t="shared" si="1"/>
        <v>WestNevadaLas Vegas</v>
      </c>
      <c r="B9" s="11">
        <v>8.0</v>
      </c>
      <c r="C9" s="12" t="s">
        <v>37</v>
      </c>
      <c r="D9" s="12" t="s">
        <v>48</v>
      </c>
      <c r="E9" s="12" t="s">
        <v>49</v>
      </c>
    </row>
    <row r="10">
      <c r="A10" s="12" t="str">
        <f t="shared" si="1"/>
        <v>WestColoradoDenver</v>
      </c>
      <c r="B10" s="11">
        <v>9.0</v>
      </c>
      <c r="C10" s="12" t="s">
        <v>37</v>
      </c>
      <c r="D10" s="12" t="s">
        <v>50</v>
      </c>
      <c r="E10" s="12" t="s">
        <v>51</v>
      </c>
    </row>
    <row r="11">
      <c r="A11" s="12" t="str">
        <f t="shared" si="1"/>
        <v>WestWashingtonSeattle</v>
      </c>
      <c r="B11" s="11">
        <v>10.0</v>
      </c>
      <c r="C11" s="12" t="s">
        <v>37</v>
      </c>
      <c r="D11" s="12" t="s">
        <v>52</v>
      </c>
      <c r="E11" s="12" t="s">
        <v>53</v>
      </c>
    </row>
    <row r="12">
      <c r="A12" s="12" t="str">
        <f t="shared" si="1"/>
        <v>SoutheastFloridaMiami</v>
      </c>
      <c r="B12" s="11">
        <v>11.0</v>
      </c>
      <c r="C12" s="12" t="s">
        <v>54</v>
      </c>
      <c r="D12" s="12" t="s">
        <v>55</v>
      </c>
      <c r="E12" s="12" t="s">
        <v>56</v>
      </c>
    </row>
    <row r="13">
      <c r="A13" s="12" t="str">
        <f t="shared" si="1"/>
        <v>MidwestMinnesotaMinneapolis</v>
      </c>
      <c r="B13" s="11">
        <v>12.0</v>
      </c>
      <c r="C13" s="12" t="s">
        <v>42</v>
      </c>
      <c r="D13" s="12" t="s">
        <v>57</v>
      </c>
      <c r="E13" s="12" t="s">
        <v>58</v>
      </c>
    </row>
    <row r="14">
      <c r="A14" s="12" t="str">
        <f t="shared" si="1"/>
        <v>MidwestMontanaBillings</v>
      </c>
      <c r="B14" s="11">
        <v>13.0</v>
      </c>
      <c r="C14" s="12" t="s">
        <v>42</v>
      </c>
      <c r="D14" s="12" t="s">
        <v>59</v>
      </c>
      <c r="E14" s="12" t="s">
        <v>60</v>
      </c>
    </row>
    <row r="15">
      <c r="A15" s="12" t="str">
        <f t="shared" si="1"/>
        <v>SouthTennesseeKnoxville</v>
      </c>
      <c r="B15" s="11">
        <v>14.0</v>
      </c>
      <c r="C15" s="12" t="s">
        <v>33</v>
      </c>
      <c r="D15" s="12" t="s">
        <v>61</v>
      </c>
      <c r="E15" s="12" t="s">
        <v>62</v>
      </c>
    </row>
    <row r="16">
      <c r="A16" s="12" t="str">
        <f t="shared" si="1"/>
        <v>MidwestNebraskaOmaha</v>
      </c>
      <c r="B16" s="11">
        <v>15.0</v>
      </c>
      <c r="C16" s="12" t="s">
        <v>42</v>
      </c>
      <c r="D16" s="12" t="s">
        <v>63</v>
      </c>
      <c r="E16" s="12" t="s">
        <v>64</v>
      </c>
    </row>
    <row r="17">
      <c r="A17" s="12" t="str">
        <f t="shared" si="1"/>
        <v>SouthAlabamaBirmingham</v>
      </c>
      <c r="B17" s="11">
        <v>16.0</v>
      </c>
      <c r="C17" s="12" t="s">
        <v>33</v>
      </c>
      <c r="D17" s="12" t="s">
        <v>65</v>
      </c>
      <c r="E17" s="12" t="s">
        <v>66</v>
      </c>
    </row>
    <row r="18">
      <c r="A18" s="12" t="str">
        <f t="shared" si="1"/>
        <v>NortheastMainePortland</v>
      </c>
      <c r="B18" s="11">
        <v>17.0</v>
      </c>
      <c r="C18" s="12" t="s">
        <v>16</v>
      </c>
      <c r="D18" s="12" t="s">
        <v>68</v>
      </c>
      <c r="E18" s="12" t="s">
        <v>69</v>
      </c>
    </row>
    <row r="19">
      <c r="A19" s="12" t="str">
        <f t="shared" si="1"/>
        <v>WestAlaskaAnchorage</v>
      </c>
      <c r="B19" s="11">
        <v>18.0</v>
      </c>
      <c r="C19" s="12" t="s">
        <v>37</v>
      </c>
      <c r="D19" s="12" t="s">
        <v>70</v>
      </c>
      <c r="E19" s="12" t="s">
        <v>71</v>
      </c>
    </row>
    <row r="20">
      <c r="A20" s="12" t="str">
        <f t="shared" si="1"/>
        <v>WestHawaiiHonolulu</v>
      </c>
      <c r="B20" s="11">
        <v>19.0</v>
      </c>
      <c r="C20" s="12" t="s">
        <v>37</v>
      </c>
      <c r="D20" s="12" t="s">
        <v>72</v>
      </c>
      <c r="E20" s="12" t="s">
        <v>73</v>
      </c>
    </row>
    <row r="21">
      <c r="A21" s="12" t="str">
        <f t="shared" si="1"/>
        <v>SoutheastFloridaOrlando</v>
      </c>
      <c r="B21" s="11">
        <v>20.0</v>
      </c>
      <c r="C21" s="12" t="s">
        <v>54</v>
      </c>
      <c r="D21" s="12" t="s">
        <v>55</v>
      </c>
      <c r="E21" s="12" t="s">
        <v>74</v>
      </c>
    </row>
    <row r="22">
      <c r="A22" s="12" t="str">
        <f t="shared" si="1"/>
        <v>NortheastNew YorkAlbany</v>
      </c>
      <c r="B22" s="11">
        <v>21.0</v>
      </c>
      <c r="C22" s="12" t="s">
        <v>16</v>
      </c>
      <c r="D22" s="12" t="s">
        <v>17</v>
      </c>
      <c r="E22" s="12" t="s">
        <v>75</v>
      </c>
    </row>
    <row r="23">
      <c r="A23" s="12" t="str">
        <f t="shared" si="1"/>
        <v>WestWyomingCheyenne</v>
      </c>
      <c r="B23" s="11">
        <v>22.0</v>
      </c>
      <c r="C23" s="12" t="s">
        <v>37</v>
      </c>
      <c r="D23" s="12" t="s">
        <v>76</v>
      </c>
      <c r="E23" s="12" t="s">
        <v>77</v>
      </c>
    </row>
    <row r="24">
      <c r="A24" s="12" t="str">
        <f t="shared" si="1"/>
        <v>SoutheastVirginiaRichmond</v>
      </c>
      <c r="B24" s="11">
        <v>23.0</v>
      </c>
      <c r="C24" s="12" t="s">
        <v>54</v>
      </c>
      <c r="D24" s="12" t="s">
        <v>78</v>
      </c>
      <c r="E24" s="12" t="s">
        <v>79</v>
      </c>
    </row>
    <row r="25">
      <c r="A25" s="12" t="str">
        <f t="shared" si="1"/>
        <v>MidwestMichiganDetroit</v>
      </c>
      <c r="B25" s="11">
        <v>24.0</v>
      </c>
      <c r="C25" s="12" t="s">
        <v>42</v>
      </c>
      <c r="D25" s="12" t="s">
        <v>80</v>
      </c>
      <c r="E25" s="12" t="s">
        <v>81</v>
      </c>
    </row>
    <row r="26">
      <c r="A26" s="12" t="str">
        <f t="shared" si="1"/>
        <v>MidwestMissouriSt. Louis</v>
      </c>
      <c r="B26" s="11">
        <v>25.0</v>
      </c>
      <c r="C26" s="12" t="s">
        <v>42</v>
      </c>
      <c r="D26" s="12" t="s">
        <v>82</v>
      </c>
      <c r="E26" s="12" t="s">
        <v>83</v>
      </c>
    </row>
    <row r="27">
      <c r="A27" s="12" t="str">
        <f t="shared" si="1"/>
        <v>WestUtahSalt Lake City</v>
      </c>
      <c r="B27" s="11">
        <v>26.0</v>
      </c>
      <c r="C27" s="12" t="s">
        <v>37</v>
      </c>
      <c r="D27" s="12" t="s">
        <v>84</v>
      </c>
      <c r="E27" s="12" t="s">
        <v>85</v>
      </c>
    </row>
    <row r="28">
      <c r="A28" s="12" t="str">
        <f t="shared" si="1"/>
        <v>WestOregonPortland</v>
      </c>
      <c r="B28" s="11">
        <v>27.0</v>
      </c>
      <c r="C28" s="12" t="s">
        <v>37</v>
      </c>
      <c r="D28" s="12" t="s">
        <v>86</v>
      </c>
      <c r="E28" s="12" t="s">
        <v>69</v>
      </c>
    </row>
    <row r="29">
      <c r="A29" s="12" t="str">
        <f t="shared" si="1"/>
        <v>SouthLouisianaNew Orleans</v>
      </c>
      <c r="B29" s="11">
        <v>28.0</v>
      </c>
      <c r="C29" s="12" t="s">
        <v>33</v>
      </c>
      <c r="D29" s="12" t="s">
        <v>87</v>
      </c>
      <c r="E29" s="12" t="s">
        <v>88</v>
      </c>
    </row>
    <row r="30">
      <c r="A30" s="12" t="str">
        <f t="shared" si="1"/>
        <v>WestIdahoBoise</v>
      </c>
      <c r="B30" s="11">
        <v>29.0</v>
      </c>
      <c r="C30" s="12" t="s">
        <v>37</v>
      </c>
      <c r="D30" s="12" t="s">
        <v>90</v>
      </c>
      <c r="E30" s="12" t="s">
        <v>91</v>
      </c>
    </row>
    <row r="31">
      <c r="A31" s="12" t="str">
        <f t="shared" si="1"/>
        <v>WestArizonaPhoenix</v>
      </c>
      <c r="B31" s="11">
        <v>30.0</v>
      </c>
      <c r="C31" s="12" t="s">
        <v>37</v>
      </c>
      <c r="D31" s="12" t="s">
        <v>92</v>
      </c>
      <c r="E31" s="12" t="s">
        <v>93</v>
      </c>
    </row>
    <row r="32">
      <c r="A32" s="12" t="str">
        <f t="shared" si="1"/>
        <v>WestNew MexicoAlbuquerque</v>
      </c>
      <c r="B32" s="11">
        <v>31.0</v>
      </c>
      <c r="C32" s="12" t="s">
        <v>37</v>
      </c>
      <c r="D32" s="12" t="s">
        <v>94</v>
      </c>
      <c r="E32" s="12" t="s">
        <v>95</v>
      </c>
    </row>
    <row r="33">
      <c r="A33" s="12" t="str">
        <f t="shared" si="1"/>
        <v>SoutheastGeorgiaAtlanta</v>
      </c>
      <c r="B33" s="11">
        <v>32.0</v>
      </c>
      <c r="C33" s="12" t="s">
        <v>54</v>
      </c>
      <c r="D33" s="12" t="s">
        <v>96</v>
      </c>
      <c r="E33" s="12" t="s">
        <v>97</v>
      </c>
    </row>
    <row r="34">
      <c r="A34" s="12" t="str">
        <f t="shared" si="1"/>
        <v>SoutheastSouth CarolinaCharleston</v>
      </c>
      <c r="B34" s="11">
        <v>33.0</v>
      </c>
      <c r="C34" s="12" t="s">
        <v>54</v>
      </c>
      <c r="D34" s="12" t="s">
        <v>98</v>
      </c>
      <c r="E34" s="12" t="s">
        <v>99</v>
      </c>
    </row>
    <row r="35">
      <c r="A35" s="12" t="str">
        <f t="shared" si="1"/>
        <v>SoutheastNorth CarolinaCharlotte</v>
      </c>
      <c r="B35" s="11">
        <v>34.0</v>
      </c>
      <c r="C35" s="12" t="s">
        <v>54</v>
      </c>
      <c r="D35" s="12" t="s">
        <v>100</v>
      </c>
      <c r="E35" s="12" t="s">
        <v>101</v>
      </c>
    </row>
    <row r="36">
      <c r="A36" s="12" t="str">
        <f t="shared" si="1"/>
        <v>MidwestOhioColumbus</v>
      </c>
      <c r="B36" s="11">
        <v>35.0</v>
      </c>
      <c r="C36" s="12" t="s">
        <v>42</v>
      </c>
      <c r="D36" s="12" t="s">
        <v>102</v>
      </c>
      <c r="E36" s="12" t="s">
        <v>103</v>
      </c>
    </row>
    <row r="37">
      <c r="A37" s="12" t="str">
        <f t="shared" si="1"/>
        <v>SoutheastKentuckyLouisville</v>
      </c>
      <c r="B37" s="11">
        <v>36.0</v>
      </c>
      <c r="C37" s="12" t="s">
        <v>54</v>
      </c>
      <c r="D37" s="12" t="s">
        <v>104</v>
      </c>
      <c r="E37" s="12" t="s">
        <v>105</v>
      </c>
    </row>
    <row r="38">
      <c r="A38" s="12" t="str">
        <f t="shared" si="1"/>
        <v>SouthMississippiJackson</v>
      </c>
      <c r="B38" s="11">
        <v>37.0</v>
      </c>
      <c r="C38" s="12" t="s">
        <v>33</v>
      </c>
      <c r="D38" s="12" t="s">
        <v>106</v>
      </c>
      <c r="E38" s="12" t="s">
        <v>107</v>
      </c>
    </row>
    <row r="39">
      <c r="A39" s="12" t="str">
        <f t="shared" si="1"/>
        <v>SouthArkansasLittle Rock</v>
      </c>
      <c r="B39" s="11">
        <v>38.0</v>
      </c>
      <c r="C39" s="12" t="s">
        <v>33</v>
      </c>
      <c r="D39" s="12" t="s">
        <v>108</v>
      </c>
      <c r="E39" s="12" t="s">
        <v>109</v>
      </c>
    </row>
    <row r="40">
      <c r="A40" s="12" t="str">
        <f t="shared" si="1"/>
        <v>SouthOklahomaOklahoma City</v>
      </c>
      <c r="B40" s="11">
        <v>39.0</v>
      </c>
      <c r="C40" s="12" t="s">
        <v>33</v>
      </c>
      <c r="D40" s="12" t="s">
        <v>110</v>
      </c>
      <c r="E40" s="12" t="s">
        <v>111</v>
      </c>
    </row>
    <row r="41">
      <c r="A41" s="12" t="str">
        <f t="shared" si="1"/>
        <v>MidwestKansasWichita</v>
      </c>
      <c r="B41" s="11">
        <v>40.0</v>
      </c>
      <c r="C41" s="12" t="s">
        <v>42</v>
      </c>
      <c r="D41" s="12" t="s">
        <v>112</v>
      </c>
      <c r="E41" s="12" t="s">
        <v>113</v>
      </c>
    </row>
    <row r="42">
      <c r="A42" s="12" t="str">
        <f t="shared" si="1"/>
        <v>MidwestSouth DakotaSioux Falls</v>
      </c>
      <c r="B42" s="11">
        <v>41.0</v>
      </c>
      <c r="C42" s="12" t="s">
        <v>42</v>
      </c>
      <c r="D42" s="12" t="s">
        <v>114</v>
      </c>
      <c r="E42" s="12" t="s">
        <v>115</v>
      </c>
    </row>
    <row r="43">
      <c r="A43" s="12" t="str">
        <f t="shared" si="1"/>
        <v>MidwestNorth DakotaFargo</v>
      </c>
      <c r="B43" s="11">
        <v>42.0</v>
      </c>
      <c r="C43" s="12" t="s">
        <v>42</v>
      </c>
      <c r="D43" s="12" t="s">
        <v>116</v>
      </c>
      <c r="E43" s="12" t="s">
        <v>117</v>
      </c>
    </row>
    <row r="44">
      <c r="A44" s="12" t="str">
        <f t="shared" si="1"/>
        <v>MidwestIowaDes Moines</v>
      </c>
      <c r="B44" s="11">
        <v>43.0</v>
      </c>
      <c r="C44" s="12" t="s">
        <v>42</v>
      </c>
      <c r="D44" s="12" t="s">
        <v>118</v>
      </c>
      <c r="E44" s="12" t="s">
        <v>119</v>
      </c>
    </row>
    <row r="45">
      <c r="A45" s="12" t="str">
        <f t="shared" si="1"/>
        <v>MidwestWisconsinMilwaukee</v>
      </c>
      <c r="B45" s="11">
        <v>44.0</v>
      </c>
      <c r="C45" s="12" t="s">
        <v>42</v>
      </c>
      <c r="D45" s="12" t="s">
        <v>120</v>
      </c>
      <c r="E45" s="12" t="s">
        <v>121</v>
      </c>
    </row>
    <row r="46">
      <c r="A46" s="12" t="str">
        <f t="shared" si="1"/>
        <v>MidwestIndianaIndianapolis</v>
      </c>
      <c r="B46" s="11">
        <v>45.0</v>
      </c>
      <c r="C46" s="12" t="s">
        <v>42</v>
      </c>
      <c r="D46" s="12" t="s">
        <v>122</v>
      </c>
      <c r="E46" s="12" t="s">
        <v>123</v>
      </c>
    </row>
    <row r="47">
      <c r="A47" s="12" t="str">
        <f t="shared" si="1"/>
        <v>NortheastWest VirginiaCharleston</v>
      </c>
      <c r="B47" s="11">
        <v>46.0</v>
      </c>
      <c r="C47" s="12" t="s">
        <v>16</v>
      </c>
      <c r="D47" s="12" t="s">
        <v>124</v>
      </c>
      <c r="E47" s="12" t="s">
        <v>99</v>
      </c>
    </row>
    <row r="48">
      <c r="A48" s="12" t="str">
        <f t="shared" si="1"/>
        <v>NortheastMarylandBaltimore</v>
      </c>
      <c r="B48" s="11">
        <v>47.0</v>
      </c>
      <c r="C48" s="12" t="s">
        <v>16</v>
      </c>
      <c r="D48" s="12" t="s">
        <v>125</v>
      </c>
      <c r="E48" s="12" t="s">
        <v>126</v>
      </c>
    </row>
    <row r="49">
      <c r="A49" s="12" t="str">
        <f t="shared" si="1"/>
        <v>NortheastDelawareWilmington</v>
      </c>
      <c r="B49" s="11">
        <v>48.0</v>
      </c>
      <c r="C49" s="12" t="s">
        <v>16</v>
      </c>
      <c r="D49" s="12" t="s">
        <v>127</v>
      </c>
      <c r="E49" s="12" t="s">
        <v>128</v>
      </c>
    </row>
    <row r="50">
      <c r="A50" s="12" t="str">
        <f t="shared" si="1"/>
        <v>NortheastNew JerseyNewark</v>
      </c>
      <c r="B50" s="11">
        <v>49.0</v>
      </c>
      <c r="C50" s="12" t="s">
        <v>16</v>
      </c>
      <c r="D50" s="12" t="s">
        <v>129</v>
      </c>
      <c r="E50" s="12" t="s">
        <v>130</v>
      </c>
    </row>
    <row r="51">
      <c r="A51" s="12" t="str">
        <f t="shared" si="1"/>
        <v>NortheastConnecticutHartford</v>
      </c>
      <c r="B51" s="11">
        <v>50.0</v>
      </c>
      <c r="C51" s="12" t="s">
        <v>16</v>
      </c>
      <c r="D51" s="12" t="s">
        <v>131</v>
      </c>
      <c r="E51" s="12" t="s">
        <v>132</v>
      </c>
    </row>
    <row r="52">
      <c r="A52" s="12" t="str">
        <f t="shared" si="1"/>
        <v>NortheastRhode IslandProvidence</v>
      </c>
      <c r="B52" s="11">
        <v>51.0</v>
      </c>
      <c r="C52" s="12" t="s">
        <v>16</v>
      </c>
      <c r="D52" s="12" t="s">
        <v>133</v>
      </c>
      <c r="E52" s="12" t="s">
        <v>134</v>
      </c>
    </row>
    <row r="53">
      <c r="A53" s="12" t="str">
        <f t="shared" si="1"/>
        <v>NortheastMassachusettsBoston</v>
      </c>
      <c r="B53" s="11">
        <v>52.0</v>
      </c>
      <c r="C53" s="12" t="s">
        <v>16</v>
      </c>
      <c r="D53" s="12" t="s">
        <v>135</v>
      </c>
      <c r="E53" s="12" t="s">
        <v>136</v>
      </c>
    </row>
    <row r="54">
      <c r="A54" s="12" t="str">
        <f t="shared" si="1"/>
        <v>NortheastVermontBurlington</v>
      </c>
      <c r="B54" s="11">
        <v>53.0</v>
      </c>
      <c r="C54" s="12" t="s">
        <v>16</v>
      </c>
      <c r="D54" s="12" t="s">
        <v>137</v>
      </c>
      <c r="E54" s="12" t="s">
        <v>138</v>
      </c>
    </row>
    <row r="55">
      <c r="A55" s="12" t="str">
        <f t="shared" si="1"/>
        <v>NortheastNew HampshireManchester</v>
      </c>
      <c r="B55" s="11">
        <v>54.0</v>
      </c>
      <c r="C55" s="12" t="s">
        <v>16</v>
      </c>
      <c r="D55" s="12" t="s">
        <v>139</v>
      </c>
      <c r="E55" s="12" t="s">
        <v>140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</row>
    <row r="2">
      <c r="A2" s="12" t="str">
        <f t="array" ref="A2:A7">UNIQUE(Data!B2:B1000)</f>
        <v>Foot Locker</v>
      </c>
      <c r="B2" s="11">
        <v>1.0</v>
      </c>
    </row>
    <row r="3">
      <c r="A3" s="12" t="s">
        <v>31</v>
      </c>
      <c r="B3" s="11">
        <v>2.0</v>
      </c>
    </row>
    <row r="4">
      <c r="A4" s="12" t="s">
        <v>32</v>
      </c>
      <c r="B4" s="11">
        <v>3.0</v>
      </c>
    </row>
    <row r="5">
      <c r="A5" s="12" t="s">
        <v>36</v>
      </c>
      <c r="B5" s="11">
        <v>4.0</v>
      </c>
    </row>
    <row r="6">
      <c r="A6" s="12" t="s">
        <v>40</v>
      </c>
      <c r="B6" s="11">
        <v>5.0</v>
      </c>
    </row>
    <row r="7">
      <c r="A7" s="12" t="s">
        <v>67</v>
      </c>
      <c r="B7" s="11">
        <v>6.0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0"/>
    <col customWidth="1" min="5" max="5" width="18.0"/>
  </cols>
  <sheetData>
    <row r="2">
      <c r="A2" s="3" t="s">
        <v>144</v>
      </c>
      <c r="B2" s="3" t="s">
        <v>145</v>
      </c>
      <c r="C2" s="3" t="s">
        <v>146</v>
      </c>
      <c r="D2" s="3" t="s">
        <v>147</v>
      </c>
      <c r="E2" s="3" t="s">
        <v>148</v>
      </c>
    </row>
    <row r="3">
      <c r="A3" s="13">
        <v>43831.0</v>
      </c>
      <c r="B3" s="12">
        <f t="shared" ref="B3:B726" si="1">YEAR(A3)</f>
        <v>2020</v>
      </c>
      <c r="C3" s="12">
        <f t="shared" ref="C3:C726" si="2">MONTH(A3)</f>
        <v>1</v>
      </c>
      <c r="D3" s="12">
        <f t="shared" ref="D3:D726" si="3">DAY(A3)</f>
        <v>1</v>
      </c>
      <c r="E3" s="12" t="str">
        <f t="shared" ref="E3:E726" si="4">TEXT(A3,"dddd")</f>
        <v>miércoles</v>
      </c>
      <c r="H3" s="13"/>
    </row>
    <row r="4">
      <c r="A4" s="13">
        <v>43832.0</v>
      </c>
      <c r="B4" s="12">
        <f t="shared" si="1"/>
        <v>2020</v>
      </c>
      <c r="C4" s="12">
        <f t="shared" si="2"/>
        <v>1</v>
      </c>
      <c r="D4" s="12">
        <f t="shared" si="3"/>
        <v>2</v>
      </c>
      <c r="E4" s="12" t="str">
        <f t="shared" si="4"/>
        <v>jueves</v>
      </c>
    </row>
    <row r="5">
      <c r="A5" s="13">
        <v>43833.0</v>
      </c>
      <c r="B5" s="12">
        <f t="shared" si="1"/>
        <v>2020</v>
      </c>
      <c r="C5" s="12">
        <f t="shared" si="2"/>
        <v>1</v>
      </c>
      <c r="D5" s="12">
        <f t="shared" si="3"/>
        <v>3</v>
      </c>
      <c r="E5" s="12" t="str">
        <f t="shared" si="4"/>
        <v>viernes</v>
      </c>
    </row>
    <row r="6">
      <c r="A6" s="13">
        <v>43834.0</v>
      </c>
      <c r="B6" s="12">
        <f t="shared" si="1"/>
        <v>2020</v>
      </c>
      <c r="C6" s="12">
        <f t="shared" si="2"/>
        <v>1</v>
      </c>
      <c r="D6" s="12">
        <f t="shared" si="3"/>
        <v>4</v>
      </c>
      <c r="E6" s="12" t="str">
        <f t="shared" si="4"/>
        <v>sábado</v>
      </c>
    </row>
    <row r="7">
      <c r="A7" s="13">
        <v>43835.0</v>
      </c>
      <c r="B7" s="12">
        <f t="shared" si="1"/>
        <v>2020</v>
      </c>
      <c r="C7" s="12">
        <f t="shared" si="2"/>
        <v>1</v>
      </c>
      <c r="D7" s="12">
        <f t="shared" si="3"/>
        <v>5</v>
      </c>
      <c r="E7" s="12" t="str">
        <f t="shared" si="4"/>
        <v>domingo</v>
      </c>
    </row>
    <row r="8">
      <c r="A8" s="13">
        <v>43836.0</v>
      </c>
      <c r="B8" s="12">
        <f t="shared" si="1"/>
        <v>2020</v>
      </c>
      <c r="C8" s="12">
        <f t="shared" si="2"/>
        <v>1</v>
      </c>
      <c r="D8" s="12">
        <f t="shared" si="3"/>
        <v>6</v>
      </c>
      <c r="E8" s="12" t="str">
        <f t="shared" si="4"/>
        <v>lunes</v>
      </c>
    </row>
    <row r="9">
      <c r="A9" s="13">
        <v>43837.0</v>
      </c>
      <c r="B9" s="12">
        <f t="shared" si="1"/>
        <v>2020</v>
      </c>
      <c r="C9" s="12">
        <f t="shared" si="2"/>
        <v>1</v>
      </c>
      <c r="D9" s="12">
        <f t="shared" si="3"/>
        <v>7</v>
      </c>
      <c r="E9" s="12" t="str">
        <f t="shared" si="4"/>
        <v>martes</v>
      </c>
    </row>
    <row r="10">
      <c r="A10" s="13">
        <v>43838.0</v>
      </c>
      <c r="B10" s="12">
        <f t="shared" si="1"/>
        <v>2020</v>
      </c>
      <c r="C10" s="12">
        <f t="shared" si="2"/>
        <v>1</v>
      </c>
      <c r="D10" s="12">
        <f t="shared" si="3"/>
        <v>8</v>
      </c>
      <c r="E10" s="12" t="str">
        <f t="shared" si="4"/>
        <v>miércoles</v>
      </c>
    </row>
    <row r="11">
      <c r="A11" s="13">
        <v>43851.0</v>
      </c>
      <c r="B11" s="12">
        <f t="shared" si="1"/>
        <v>2020</v>
      </c>
      <c r="C11" s="12">
        <f t="shared" si="2"/>
        <v>1</v>
      </c>
      <c r="D11" s="12">
        <f t="shared" si="3"/>
        <v>21</v>
      </c>
      <c r="E11" s="12" t="str">
        <f t="shared" si="4"/>
        <v>martes</v>
      </c>
    </row>
    <row r="12">
      <c r="A12" s="13">
        <v>43852.0</v>
      </c>
      <c r="B12" s="12">
        <f t="shared" si="1"/>
        <v>2020</v>
      </c>
      <c r="C12" s="12">
        <f t="shared" si="2"/>
        <v>1</v>
      </c>
      <c r="D12" s="12">
        <f t="shared" si="3"/>
        <v>22</v>
      </c>
      <c r="E12" s="12" t="str">
        <f t="shared" si="4"/>
        <v>miércoles</v>
      </c>
    </row>
    <row r="13">
      <c r="A13" s="13">
        <v>43853.0</v>
      </c>
      <c r="B13" s="12">
        <f t="shared" si="1"/>
        <v>2020</v>
      </c>
      <c r="C13" s="12">
        <f t="shared" si="2"/>
        <v>1</v>
      </c>
      <c r="D13" s="12">
        <f t="shared" si="3"/>
        <v>23</v>
      </c>
      <c r="E13" s="12" t="str">
        <f t="shared" si="4"/>
        <v>jueves</v>
      </c>
    </row>
    <row r="14">
      <c r="A14" s="13">
        <v>43854.0</v>
      </c>
      <c r="B14" s="12">
        <f t="shared" si="1"/>
        <v>2020</v>
      </c>
      <c r="C14" s="12">
        <f t="shared" si="2"/>
        <v>1</v>
      </c>
      <c r="D14" s="12">
        <f t="shared" si="3"/>
        <v>24</v>
      </c>
      <c r="E14" s="12" t="str">
        <f t="shared" si="4"/>
        <v>viernes</v>
      </c>
    </row>
    <row r="15">
      <c r="A15" s="13">
        <v>43855.0</v>
      </c>
      <c r="B15" s="12">
        <f t="shared" si="1"/>
        <v>2020</v>
      </c>
      <c r="C15" s="12">
        <f t="shared" si="2"/>
        <v>1</v>
      </c>
      <c r="D15" s="12">
        <f t="shared" si="3"/>
        <v>25</v>
      </c>
      <c r="E15" s="12" t="str">
        <f t="shared" si="4"/>
        <v>sábado</v>
      </c>
    </row>
    <row r="16">
      <c r="A16" s="13">
        <v>43856.0</v>
      </c>
      <c r="B16" s="12">
        <f t="shared" si="1"/>
        <v>2020</v>
      </c>
      <c r="C16" s="12">
        <f t="shared" si="2"/>
        <v>1</v>
      </c>
      <c r="D16" s="12">
        <f t="shared" si="3"/>
        <v>26</v>
      </c>
      <c r="E16" s="12" t="str">
        <f t="shared" si="4"/>
        <v>domingo</v>
      </c>
    </row>
    <row r="17">
      <c r="A17" s="13">
        <v>43857.0</v>
      </c>
      <c r="B17" s="12">
        <f t="shared" si="1"/>
        <v>2020</v>
      </c>
      <c r="C17" s="12">
        <f t="shared" si="2"/>
        <v>1</v>
      </c>
      <c r="D17" s="12">
        <f t="shared" si="3"/>
        <v>27</v>
      </c>
      <c r="E17" s="12" t="str">
        <f t="shared" si="4"/>
        <v>lunes</v>
      </c>
    </row>
    <row r="18">
      <c r="A18" s="13">
        <v>43858.0</v>
      </c>
      <c r="B18" s="12">
        <f t="shared" si="1"/>
        <v>2020</v>
      </c>
      <c r="C18" s="12">
        <f t="shared" si="2"/>
        <v>1</v>
      </c>
      <c r="D18" s="12">
        <f t="shared" si="3"/>
        <v>28</v>
      </c>
      <c r="E18" s="12" t="str">
        <f t="shared" si="4"/>
        <v>martes</v>
      </c>
    </row>
    <row r="19">
      <c r="A19" s="13">
        <v>43859.0</v>
      </c>
      <c r="B19" s="12">
        <f t="shared" si="1"/>
        <v>2020</v>
      </c>
      <c r="C19" s="12">
        <f t="shared" si="2"/>
        <v>1</v>
      </c>
      <c r="D19" s="12">
        <f t="shared" si="3"/>
        <v>29</v>
      </c>
      <c r="E19" s="12" t="str">
        <f t="shared" si="4"/>
        <v>miércoles</v>
      </c>
    </row>
    <row r="20">
      <c r="A20" s="13">
        <v>43860.0</v>
      </c>
      <c r="B20" s="12">
        <f t="shared" si="1"/>
        <v>2020</v>
      </c>
      <c r="C20" s="12">
        <f t="shared" si="2"/>
        <v>1</v>
      </c>
      <c r="D20" s="12">
        <f t="shared" si="3"/>
        <v>30</v>
      </c>
      <c r="E20" s="12" t="str">
        <f t="shared" si="4"/>
        <v>jueves</v>
      </c>
    </row>
    <row r="21">
      <c r="A21" s="13">
        <v>43861.0</v>
      </c>
      <c r="B21" s="12">
        <f t="shared" si="1"/>
        <v>2020</v>
      </c>
      <c r="C21" s="12">
        <f t="shared" si="2"/>
        <v>1</v>
      </c>
      <c r="D21" s="12">
        <f t="shared" si="3"/>
        <v>31</v>
      </c>
      <c r="E21" s="12" t="str">
        <f t="shared" si="4"/>
        <v>viernes</v>
      </c>
    </row>
    <row r="22">
      <c r="A22" s="13">
        <v>43862.0</v>
      </c>
      <c r="B22" s="12">
        <f t="shared" si="1"/>
        <v>2020</v>
      </c>
      <c r="C22" s="12">
        <f t="shared" si="2"/>
        <v>2</v>
      </c>
      <c r="D22" s="12">
        <f t="shared" si="3"/>
        <v>1</v>
      </c>
      <c r="E22" s="12" t="str">
        <f t="shared" si="4"/>
        <v>sábado</v>
      </c>
    </row>
    <row r="23">
      <c r="A23" s="13">
        <v>43863.0</v>
      </c>
      <c r="B23" s="12">
        <f t="shared" si="1"/>
        <v>2020</v>
      </c>
      <c r="C23" s="12">
        <f t="shared" si="2"/>
        <v>2</v>
      </c>
      <c r="D23" s="12">
        <f t="shared" si="3"/>
        <v>2</v>
      </c>
      <c r="E23" s="12" t="str">
        <f t="shared" si="4"/>
        <v>domingo</v>
      </c>
    </row>
    <row r="24">
      <c r="A24" s="13">
        <v>43864.0</v>
      </c>
      <c r="B24" s="12">
        <f t="shared" si="1"/>
        <v>2020</v>
      </c>
      <c r="C24" s="12">
        <f t="shared" si="2"/>
        <v>2</v>
      </c>
      <c r="D24" s="12">
        <f t="shared" si="3"/>
        <v>3</v>
      </c>
      <c r="E24" s="12" t="str">
        <f t="shared" si="4"/>
        <v>lunes</v>
      </c>
    </row>
    <row r="25">
      <c r="A25" s="13">
        <v>43865.0</v>
      </c>
      <c r="B25" s="12">
        <f t="shared" si="1"/>
        <v>2020</v>
      </c>
      <c r="C25" s="12">
        <f t="shared" si="2"/>
        <v>2</v>
      </c>
      <c r="D25" s="12">
        <f t="shared" si="3"/>
        <v>4</v>
      </c>
      <c r="E25" s="12" t="str">
        <f t="shared" si="4"/>
        <v>martes</v>
      </c>
    </row>
    <row r="26">
      <c r="A26" s="13">
        <v>43866.0</v>
      </c>
      <c r="B26" s="12">
        <f t="shared" si="1"/>
        <v>2020</v>
      </c>
      <c r="C26" s="12">
        <f t="shared" si="2"/>
        <v>2</v>
      </c>
      <c r="D26" s="12">
        <f t="shared" si="3"/>
        <v>5</v>
      </c>
      <c r="E26" s="12" t="str">
        <f t="shared" si="4"/>
        <v>miércoles</v>
      </c>
    </row>
    <row r="27">
      <c r="A27" s="13">
        <v>43867.0</v>
      </c>
      <c r="B27" s="12">
        <f t="shared" si="1"/>
        <v>2020</v>
      </c>
      <c r="C27" s="12">
        <f t="shared" si="2"/>
        <v>2</v>
      </c>
      <c r="D27" s="12">
        <f t="shared" si="3"/>
        <v>6</v>
      </c>
      <c r="E27" s="12" t="str">
        <f t="shared" si="4"/>
        <v>jueves</v>
      </c>
    </row>
    <row r="28">
      <c r="A28" s="13">
        <v>43868.0</v>
      </c>
      <c r="B28" s="12">
        <f t="shared" si="1"/>
        <v>2020</v>
      </c>
      <c r="C28" s="12">
        <f t="shared" si="2"/>
        <v>2</v>
      </c>
      <c r="D28" s="12">
        <f t="shared" si="3"/>
        <v>7</v>
      </c>
      <c r="E28" s="12" t="str">
        <f t="shared" si="4"/>
        <v>viernes</v>
      </c>
    </row>
    <row r="29">
      <c r="A29" s="13">
        <v>43869.0</v>
      </c>
      <c r="B29" s="12">
        <f t="shared" si="1"/>
        <v>2020</v>
      </c>
      <c r="C29" s="12">
        <f t="shared" si="2"/>
        <v>2</v>
      </c>
      <c r="D29" s="12">
        <f t="shared" si="3"/>
        <v>8</v>
      </c>
      <c r="E29" s="12" t="str">
        <f t="shared" si="4"/>
        <v>sábado</v>
      </c>
    </row>
    <row r="30">
      <c r="A30" s="13">
        <v>43870.0</v>
      </c>
      <c r="B30" s="12">
        <f t="shared" si="1"/>
        <v>2020</v>
      </c>
      <c r="C30" s="12">
        <f t="shared" si="2"/>
        <v>2</v>
      </c>
      <c r="D30" s="12">
        <f t="shared" si="3"/>
        <v>9</v>
      </c>
      <c r="E30" s="12" t="str">
        <f t="shared" si="4"/>
        <v>domingo</v>
      </c>
    </row>
    <row r="31">
      <c r="A31" s="13">
        <v>43871.0</v>
      </c>
      <c r="B31" s="12">
        <f t="shared" si="1"/>
        <v>2020</v>
      </c>
      <c r="C31" s="12">
        <f t="shared" si="2"/>
        <v>2</v>
      </c>
      <c r="D31" s="12">
        <f t="shared" si="3"/>
        <v>10</v>
      </c>
      <c r="E31" s="12" t="str">
        <f t="shared" si="4"/>
        <v>lunes</v>
      </c>
    </row>
    <row r="32">
      <c r="A32" s="13">
        <v>43893.0</v>
      </c>
      <c r="B32" s="12">
        <f t="shared" si="1"/>
        <v>2020</v>
      </c>
      <c r="C32" s="12">
        <f t="shared" si="2"/>
        <v>3</v>
      </c>
      <c r="D32" s="12">
        <f t="shared" si="3"/>
        <v>3</v>
      </c>
      <c r="E32" s="12" t="str">
        <f t="shared" si="4"/>
        <v>martes</v>
      </c>
    </row>
    <row r="33">
      <c r="A33" s="13">
        <v>43894.0</v>
      </c>
      <c r="B33" s="12">
        <f t="shared" si="1"/>
        <v>2020</v>
      </c>
      <c r="C33" s="12">
        <f t="shared" si="2"/>
        <v>3</v>
      </c>
      <c r="D33" s="12">
        <f t="shared" si="3"/>
        <v>4</v>
      </c>
      <c r="E33" s="12" t="str">
        <f t="shared" si="4"/>
        <v>miércoles</v>
      </c>
    </row>
    <row r="34">
      <c r="A34" s="13">
        <v>43895.0</v>
      </c>
      <c r="B34" s="12">
        <f t="shared" si="1"/>
        <v>2020</v>
      </c>
      <c r="C34" s="12">
        <f t="shared" si="2"/>
        <v>3</v>
      </c>
      <c r="D34" s="12">
        <f t="shared" si="3"/>
        <v>5</v>
      </c>
      <c r="E34" s="12" t="str">
        <f t="shared" si="4"/>
        <v>jueves</v>
      </c>
    </row>
    <row r="35">
      <c r="A35" s="13">
        <v>43896.0</v>
      </c>
      <c r="B35" s="12">
        <f t="shared" si="1"/>
        <v>2020</v>
      </c>
      <c r="C35" s="12">
        <f t="shared" si="2"/>
        <v>3</v>
      </c>
      <c r="D35" s="12">
        <f t="shared" si="3"/>
        <v>6</v>
      </c>
      <c r="E35" s="12" t="str">
        <f t="shared" si="4"/>
        <v>viernes</v>
      </c>
    </row>
    <row r="36">
      <c r="A36" s="13">
        <v>43897.0</v>
      </c>
      <c r="B36" s="12">
        <f t="shared" si="1"/>
        <v>2020</v>
      </c>
      <c r="C36" s="12">
        <f t="shared" si="2"/>
        <v>3</v>
      </c>
      <c r="D36" s="12">
        <f t="shared" si="3"/>
        <v>7</v>
      </c>
      <c r="E36" s="12" t="str">
        <f t="shared" si="4"/>
        <v>sábado</v>
      </c>
    </row>
    <row r="37">
      <c r="A37" s="13">
        <v>43898.0</v>
      </c>
      <c r="B37" s="12">
        <f t="shared" si="1"/>
        <v>2020</v>
      </c>
      <c r="C37" s="12">
        <f t="shared" si="2"/>
        <v>3</v>
      </c>
      <c r="D37" s="12">
        <f t="shared" si="3"/>
        <v>8</v>
      </c>
      <c r="E37" s="12" t="str">
        <f t="shared" si="4"/>
        <v>domingo</v>
      </c>
    </row>
    <row r="38">
      <c r="A38" s="13">
        <v>43899.0</v>
      </c>
      <c r="B38" s="12">
        <f t="shared" si="1"/>
        <v>2020</v>
      </c>
      <c r="C38" s="12">
        <f t="shared" si="2"/>
        <v>3</v>
      </c>
      <c r="D38" s="12">
        <f t="shared" si="3"/>
        <v>9</v>
      </c>
      <c r="E38" s="12" t="str">
        <f t="shared" si="4"/>
        <v>lunes</v>
      </c>
    </row>
    <row r="39">
      <c r="A39" s="13">
        <v>43900.0</v>
      </c>
      <c r="B39" s="12">
        <f t="shared" si="1"/>
        <v>2020</v>
      </c>
      <c r="C39" s="12">
        <f t="shared" si="2"/>
        <v>3</v>
      </c>
      <c r="D39" s="12">
        <f t="shared" si="3"/>
        <v>10</v>
      </c>
      <c r="E39" s="12" t="str">
        <f t="shared" si="4"/>
        <v>martes</v>
      </c>
    </row>
    <row r="40">
      <c r="A40" s="13">
        <v>43901.0</v>
      </c>
      <c r="B40" s="12">
        <f t="shared" si="1"/>
        <v>2020</v>
      </c>
      <c r="C40" s="12">
        <f t="shared" si="2"/>
        <v>3</v>
      </c>
      <c r="D40" s="12">
        <f t="shared" si="3"/>
        <v>11</v>
      </c>
      <c r="E40" s="12" t="str">
        <f t="shared" si="4"/>
        <v>miércoles</v>
      </c>
    </row>
    <row r="41">
      <c r="A41" s="13">
        <v>43902.0</v>
      </c>
      <c r="B41" s="12">
        <f t="shared" si="1"/>
        <v>2020</v>
      </c>
      <c r="C41" s="12">
        <f t="shared" si="2"/>
        <v>3</v>
      </c>
      <c r="D41" s="12">
        <f t="shared" si="3"/>
        <v>12</v>
      </c>
      <c r="E41" s="12" t="str">
        <f t="shared" si="4"/>
        <v>jueves</v>
      </c>
    </row>
    <row r="42">
      <c r="A42" s="13">
        <v>43903.0</v>
      </c>
      <c r="B42" s="12">
        <f t="shared" si="1"/>
        <v>2020</v>
      </c>
      <c r="C42" s="12">
        <f t="shared" si="2"/>
        <v>3</v>
      </c>
      <c r="D42" s="12">
        <f t="shared" si="3"/>
        <v>13</v>
      </c>
      <c r="E42" s="12" t="str">
        <f t="shared" si="4"/>
        <v>viernes</v>
      </c>
    </row>
    <row r="43">
      <c r="A43" s="13">
        <v>43904.0</v>
      </c>
      <c r="B43" s="12">
        <f t="shared" si="1"/>
        <v>2020</v>
      </c>
      <c r="C43" s="12">
        <f t="shared" si="2"/>
        <v>3</v>
      </c>
      <c r="D43" s="12">
        <f t="shared" si="3"/>
        <v>14</v>
      </c>
      <c r="E43" s="12" t="str">
        <f t="shared" si="4"/>
        <v>sábado</v>
      </c>
    </row>
    <row r="44">
      <c r="A44" s="13">
        <v>43905.0</v>
      </c>
      <c r="B44" s="12">
        <f t="shared" si="1"/>
        <v>2020</v>
      </c>
      <c r="C44" s="12">
        <f t="shared" si="2"/>
        <v>3</v>
      </c>
      <c r="D44" s="12">
        <f t="shared" si="3"/>
        <v>15</v>
      </c>
      <c r="E44" s="12" t="str">
        <f t="shared" si="4"/>
        <v>domingo</v>
      </c>
    </row>
    <row r="45">
      <c r="A45" s="13">
        <v>43906.0</v>
      </c>
      <c r="B45" s="12">
        <f t="shared" si="1"/>
        <v>2020</v>
      </c>
      <c r="C45" s="12">
        <f t="shared" si="2"/>
        <v>3</v>
      </c>
      <c r="D45" s="12">
        <f t="shared" si="3"/>
        <v>16</v>
      </c>
      <c r="E45" s="12" t="str">
        <f t="shared" si="4"/>
        <v>lunes</v>
      </c>
    </row>
    <row r="46">
      <c r="A46" s="13">
        <v>43907.0</v>
      </c>
      <c r="B46" s="12">
        <f t="shared" si="1"/>
        <v>2020</v>
      </c>
      <c r="C46" s="12">
        <f t="shared" si="2"/>
        <v>3</v>
      </c>
      <c r="D46" s="12">
        <f t="shared" si="3"/>
        <v>17</v>
      </c>
      <c r="E46" s="12" t="str">
        <f t="shared" si="4"/>
        <v>martes</v>
      </c>
    </row>
    <row r="47">
      <c r="A47" s="13">
        <v>43908.0</v>
      </c>
      <c r="B47" s="12">
        <f t="shared" si="1"/>
        <v>2020</v>
      </c>
      <c r="C47" s="12">
        <f t="shared" si="2"/>
        <v>3</v>
      </c>
      <c r="D47" s="12">
        <f t="shared" si="3"/>
        <v>18</v>
      </c>
      <c r="E47" s="12" t="str">
        <f t="shared" si="4"/>
        <v>miércoles</v>
      </c>
    </row>
    <row r="48">
      <c r="A48" s="13">
        <v>43921.0</v>
      </c>
      <c r="B48" s="12">
        <f t="shared" si="1"/>
        <v>2020</v>
      </c>
      <c r="C48" s="12">
        <f t="shared" si="2"/>
        <v>3</v>
      </c>
      <c r="D48" s="12">
        <f t="shared" si="3"/>
        <v>31</v>
      </c>
      <c r="E48" s="12" t="str">
        <f t="shared" si="4"/>
        <v>martes</v>
      </c>
    </row>
    <row r="49">
      <c r="A49" s="13">
        <v>43938.0</v>
      </c>
      <c r="B49" s="12">
        <f t="shared" si="1"/>
        <v>2020</v>
      </c>
      <c r="C49" s="12">
        <f t="shared" si="2"/>
        <v>4</v>
      </c>
      <c r="D49" s="12">
        <f t="shared" si="3"/>
        <v>17</v>
      </c>
      <c r="E49" s="12" t="str">
        <f t="shared" si="4"/>
        <v>viernes</v>
      </c>
    </row>
    <row r="50">
      <c r="A50" s="13">
        <v>43939.0</v>
      </c>
      <c r="B50" s="12">
        <f t="shared" si="1"/>
        <v>2020</v>
      </c>
      <c r="C50" s="12">
        <f t="shared" si="2"/>
        <v>4</v>
      </c>
      <c r="D50" s="12">
        <f t="shared" si="3"/>
        <v>18</v>
      </c>
      <c r="E50" s="12" t="str">
        <f t="shared" si="4"/>
        <v>sábado</v>
      </c>
    </row>
    <row r="51">
      <c r="A51" s="13">
        <v>43940.0</v>
      </c>
      <c r="B51" s="12">
        <f t="shared" si="1"/>
        <v>2020</v>
      </c>
      <c r="C51" s="12">
        <f t="shared" si="2"/>
        <v>4</v>
      </c>
      <c r="D51" s="12">
        <f t="shared" si="3"/>
        <v>19</v>
      </c>
      <c r="E51" s="12" t="str">
        <f t="shared" si="4"/>
        <v>domingo</v>
      </c>
    </row>
    <row r="52">
      <c r="A52" s="13">
        <v>43941.0</v>
      </c>
      <c r="B52" s="12">
        <f t="shared" si="1"/>
        <v>2020</v>
      </c>
      <c r="C52" s="12">
        <f t="shared" si="2"/>
        <v>4</v>
      </c>
      <c r="D52" s="12">
        <f t="shared" si="3"/>
        <v>20</v>
      </c>
      <c r="E52" s="12" t="str">
        <f t="shared" si="4"/>
        <v>lunes</v>
      </c>
    </row>
    <row r="53">
      <c r="A53" s="13">
        <v>43942.0</v>
      </c>
      <c r="B53" s="12">
        <f t="shared" si="1"/>
        <v>2020</v>
      </c>
      <c r="C53" s="12">
        <f t="shared" si="2"/>
        <v>4</v>
      </c>
      <c r="D53" s="12">
        <f t="shared" si="3"/>
        <v>21</v>
      </c>
      <c r="E53" s="12" t="str">
        <f t="shared" si="4"/>
        <v>martes</v>
      </c>
    </row>
    <row r="54">
      <c r="A54" s="13">
        <v>43943.0</v>
      </c>
      <c r="B54" s="12">
        <f t="shared" si="1"/>
        <v>2020</v>
      </c>
      <c r="C54" s="12">
        <f t="shared" si="2"/>
        <v>4</v>
      </c>
      <c r="D54" s="12">
        <f t="shared" si="3"/>
        <v>22</v>
      </c>
      <c r="E54" s="12" t="str">
        <f t="shared" si="4"/>
        <v>miércoles</v>
      </c>
    </row>
    <row r="55">
      <c r="A55" s="13">
        <v>43944.0</v>
      </c>
      <c r="B55" s="12">
        <f t="shared" si="1"/>
        <v>2020</v>
      </c>
      <c r="C55" s="12">
        <f t="shared" si="2"/>
        <v>4</v>
      </c>
      <c r="D55" s="12">
        <f t="shared" si="3"/>
        <v>23</v>
      </c>
      <c r="E55" s="12" t="str">
        <f t="shared" si="4"/>
        <v>jueves</v>
      </c>
    </row>
    <row r="56">
      <c r="A56" s="13">
        <v>43945.0</v>
      </c>
      <c r="B56" s="12">
        <f t="shared" si="1"/>
        <v>2020</v>
      </c>
      <c r="C56" s="12">
        <f t="shared" si="2"/>
        <v>4</v>
      </c>
      <c r="D56" s="12">
        <f t="shared" si="3"/>
        <v>24</v>
      </c>
      <c r="E56" s="12" t="str">
        <f t="shared" si="4"/>
        <v>viernes</v>
      </c>
    </row>
    <row r="57">
      <c r="A57" s="13">
        <v>43946.0</v>
      </c>
      <c r="B57" s="12">
        <f t="shared" si="1"/>
        <v>2020</v>
      </c>
      <c r="C57" s="12">
        <f t="shared" si="2"/>
        <v>4</v>
      </c>
      <c r="D57" s="12">
        <f t="shared" si="3"/>
        <v>25</v>
      </c>
      <c r="E57" s="12" t="str">
        <f t="shared" si="4"/>
        <v>sábado</v>
      </c>
    </row>
    <row r="58">
      <c r="A58" s="13">
        <v>43947.0</v>
      </c>
      <c r="B58" s="12">
        <f t="shared" si="1"/>
        <v>2020</v>
      </c>
      <c r="C58" s="12">
        <f t="shared" si="2"/>
        <v>4</v>
      </c>
      <c r="D58" s="12">
        <f t="shared" si="3"/>
        <v>26</v>
      </c>
      <c r="E58" s="12" t="str">
        <f t="shared" si="4"/>
        <v>domingo</v>
      </c>
    </row>
    <row r="59">
      <c r="A59" s="13">
        <v>43948.0</v>
      </c>
      <c r="B59" s="12">
        <f t="shared" si="1"/>
        <v>2020</v>
      </c>
      <c r="C59" s="12">
        <f t="shared" si="2"/>
        <v>4</v>
      </c>
      <c r="D59" s="12">
        <f t="shared" si="3"/>
        <v>27</v>
      </c>
      <c r="E59" s="12" t="str">
        <f t="shared" si="4"/>
        <v>lunes</v>
      </c>
    </row>
    <row r="60">
      <c r="A60" s="13">
        <v>43949.0</v>
      </c>
      <c r="B60" s="12">
        <f t="shared" si="1"/>
        <v>2020</v>
      </c>
      <c r="C60" s="12">
        <f t="shared" si="2"/>
        <v>4</v>
      </c>
      <c r="D60" s="12">
        <f t="shared" si="3"/>
        <v>28</v>
      </c>
      <c r="E60" s="12" t="str">
        <f t="shared" si="4"/>
        <v>martes</v>
      </c>
    </row>
    <row r="61">
      <c r="A61" s="13">
        <v>43950.0</v>
      </c>
      <c r="B61" s="12">
        <f t="shared" si="1"/>
        <v>2020</v>
      </c>
      <c r="C61" s="12">
        <f t="shared" si="2"/>
        <v>4</v>
      </c>
      <c r="D61" s="12">
        <f t="shared" si="3"/>
        <v>29</v>
      </c>
      <c r="E61" s="12" t="str">
        <f t="shared" si="4"/>
        <v>miércoles</v>
      </c>
    </row>
    <row r="62">
      <c r="A62" s="13">
        <v>43951.0</v>
      </c>
      <c r="B62" s="12">
        <f t="shared" si="1"/>
        <v>2020</v>
      </c>
      <c r="C62" s="12">
        <f t="shared" si="2"/>
        <v>4</v>
      </c>
      <c r="D62" s="12">
        <f t="shared" si="3"/>
        <v>30</v>
      </c>
      <c r="E62" s="12" t="str">
        <f t="shared" si="4"/>
        <v>jueves</v>
      </c>
    </row>
    <row r="63">
      <c r="A63" s="13">
        <v>43952.0</v>
      </c>
      <c r="B63" s="12">
        <f t="shared" si="1"/>
        <v>2020</v>
      </c>
      <c r="C63" s="12">
        <f t="shared" si="2"/>
        <v>5</v>
      </c>
      <c r="D63" s="12">
        <f t="shared" si="3"/>
        <v>1</v>
      </c>
      <c r="E63" s="12" t="str">
        <f t="shared" si="4"/>
        <v>viernes</v>
      </c>
    </row>
    <row r="64">
      <c r="A64" s="13">
        <v>43953.0</v>
      </c>
      <c r="B64" s="12">
        <f t="shared" si="1"/>
        <v>2020</v>
      </c>
      <c r="C64" s="12">
        <f t="shared" si="2"/>
        <v>5</v>
      </c>
      <c r="D64" s="12">
        <f t="shared" si="3"/>
        <v>2</v>
      </c>
      <c r="E64" s="12" t="str">
        <f t="shared" si="4"/>
        <v>sábado</v>
      </c>
    </row>
    <row r="65">
      <c r="A65" s="13">
        <v>43954.0</v>
      </c>
      <c r="B65" s="12">
        <f t="shared" si="1"/>
        <v>2020</v>
      </c>
      <c r="C65" s="12">
        <f t="shared" si="2"/>
        <v>5</v>
      </c>
      <c r="D65" s="12">
        <f t="shared" si="3"/>
        <v>3</v>
      </c>
      <c r="E65" s="12" t="str">
        <f t="shared" si="4"/>
        <v>domingo</v>
      </c>
    </row>
    <row r="66">
      <c r="A66" s="13">
        <v>43955.0</v>
      </c>
      <c r="B66" s="12">
        <f t="shared" si="1"/>
        <v>2020</v>
      </c>
      <c r="C66" s="12">
        <f t="shared" si="2"/>
        <v>5</v>
      </c>
      <c r="D66" s="12">
        <f t="shared" si="3"/>
        <v>4</v>
      </c>
      <c r="E66" s="12" t="str">
        <f t="shared" si="4"/>
        <v>lunes</v>
      </c>
    </row>
    <row r="67">
      <c r="A67" s="13">
        <v>43956.0</v>
      </c>
      <c r="B67" s="12">
        <f t="shared" si="1"/>
        <v>2020</v>
      </c>
      <c r="C67" s="12">
        <f t="shared" si="2"/>
        <v>5</v>
      </c>
      <c r="D67" s="12">
        <f t="shared" si="3"/>
        <v>5</v>
      </c>
      <c r="E67" s="12" t="str">
        <f t="shared" si="4"/>
        <v>martes</v>
      </c>
    </row>
    <row r="68">
      <c r="A68" s="13">
        <v>43957.0</v>
      </c>
      <c r="B68" s="12">
        <f t="shared" si="1"/>
        <v>2020</v>
      </c>
      <c r="C68" s="12">
        <f t="shared" si="2"/>
        <v>5</v>
      </c>
      <c r="D68" s="12">
        <f t="shared" si="3"/>
        <v>6</v>
      </c>
      <c r="E68" s="12" t="str">
        <f t="shared" si="4"/>
        <v>miércoles</v>
      </c>
    </row>
    <row r="69">
      <c r="A69" s="13">
        <v>43958.0</v>
      </c>
      <c r="B69" s="12">
        <f t="shared" si="1"/>
        <v>2020</v>
      </c>
      <c r="C69" s="12">
        <f t="shared" si="2"/>
        <v>5</v>
      </c>
      <c r="D69" s="12">
        <f t="shared" si="3"/>
        <v>7</v>
      </c>
      <c r="E69" s="12" t="str">
        <f t="shared" si="4"/>
        <v>jueves</v>
      </c>
    </row>
    <row r="70">
      <c r="A70" s="13">
        <v>44030.0</v>
      </c>
      <c r="B70" s="12">
        <f t="shared" si="1"/>
        <v>2020</v>
      </c>
      <c r="C70" s="12">
        <f t="shared" si="2"/>
        <v>7</v>
      </c>
      <c r="D70" s="12">
        <f t="shared" si="3"/>
        <v>18</v>
      </c>
      <c r="E70" s="12" t="str">
        <f t="shared" si="4"/>
        <v>sábado</v>
      </c>
    </row>
    <row r="71">
      <c r="A71" s="13">
        <v>44031.0</v>
      </c>
      <c r="B71" s="12">
        <f t="shared" si="1"/>
        <v>2020</v>
      </c>
      <c r="C71" s="12">
        <f t="shared" si="2"/>
        <v>7</v>
      </c>
      <c r="D71" s="12">
        <f t="shared" si="3"/>
        <v>19</v>
      </c>
      <c r="E71" s="12" t="str">
        <f t="shared" si="4"/>
        <v>domingo</v>
      </c>
    </row>
    <row r="72">
      <c r="A72" s="13">
        <v>44032.0</v>
      </c>
      <c r="B72" s="12">
        <f t="shared" si="1"/>
        <v>2020</v>
      </c>
      <c r="C72" s="12">
        <f t="shared" si="2"/>
        <v>7</v>
      </c>
      <c r="D72" s="12">
        <f t="shared" si="3"/>
        <v>20</v>
      </c>
      <c r="E72" s="12" t="str">
        <f t="shared" si="4"/>
        <v>lunes</v>
      </c>
    </row>
    <row r="73">
      <c r="A73" s="13">
        <v>44033.0</v>
      </c>
      <c r="B73" s="12">
        <f t="shared" si="1"/>
        <v>2020</v>
      </c>
      <c r="C73" s="12">
        <f t="shared" si="2"/>
        <v>7</v>
      </c>
      <c r="D73" s="12">
        <f t="shared" si="3"/>
        <v>21</v>
      </c>
      <c r="E73" s="12" t="str">
        <f t="shared" si="4"/>
        <v>martes</v>
      </c>
    </row>
    <row r="74">
      <c r="A74" s="13">
        <v>44034.0</v>
      </c>
      <c r="B74" s="12">
        <f t="shared" si="1"/>
        <v>2020</v>
      </c>
      <c r="C74" s="12">
        <f t="shared" si="2"/>
        <v>7</v>
      </c>
      <c r="D74" s="12">
        <f t="shared" si="3"/>
        <v>22</v>
      </c>
      <c r="E74" s="12" t="str">
        <f t="shared" si="4"/>
        <v>miércoles</v>
      </c>
    </row>
    <row r="75">
      <c r="A75" s="13">
        <v>44035.0</v>
      </c>
      <c r="B75" s="12">
        <f t="shared" si="1"/>
        <v>2020</v>
      </c>
      <c r="C75" s="12">
        <f t="shared" si="2"/>
        <v>7</v>
      </c>
      <c r="D75" s="12">
        <f t="shared" si="3"/>
        <v>23</v>
      </c>
      <c r="E75" s="12" t="str">
        <f t="shared" si="4"/>
        <v>jueves</v>
      </c>
    </row>
    <row r="76">
      <c r="A76" s="13">
        <v>44036.0</v>
      </c>
      <c r="B76" s="12">
        <f t="shared" si="1"/>
        <v>2020</v>
      </c>
      <c r="C76" s="12">
        <f t="shared" si="2"/>
        <v>7</v>
      </c>
      <c r="D76" s="12">
        <f t="shared" si="3"/>
        <v>24</v>
      </c>
      <c r="E76" s="12" t="str">
        <f t="shared" si="4"/>
        <v>viernes</v>
      </c>
    </row>
    <row r="77">
      <c r="A77" s="13">
        <v>44037.0</v>
      </c>
      <c r="B77" s="12">
        <f t="shared" si="1"/>
        <v>2020</v>
      </c>
      <c r="C77" s="12">
        <f t="shared" si="2"/>
        <v>7</v>
      </c>
      <c r="D77" s="12">
        <f t="shared" si="3"/>
        <v>25</v>
      </c>
      <c r="E77" s="12" t="str">
        <f t="shared" si="4"/>
        <v>sábado</v>
      </c>
    </row>
    <row r="78">
      <c r="A78" s="13">
        <v>44038.0</v>
      </c>
      <c r="B78" s="12">
        <f t="shared" si="1"/>
        <v>2020</v>
      </c>
      <c r="C78" s="12">
        <f t="shared" si="2"/>
        <v>7</v>
      </c>
      <c r="D78" s="12">
        <f t="shared" si="3"/>
        <v>26</v>
      </c>
      <c r="E78" s="12" t="str">
        <f t="shared" si="4"/>
        <v>domingo</v>
      </c>
    </row>
    <row r="79">
      <c r="A79" s="13">
        <v>44039.0</v>
      </c>
      <c r="B79" s="12">
        <f t="shared" si="1"/>
        <v>2020</v>
      </c>
      <c r="C79" s="12">
        <f t="shared" si="2"/>
        <v>7</v>
      </c>
      <c r="D79" s="12">
        <f t="shared" si="3"/>
        <v>27</v>
      </c>
      <c r="E79" s="12" t="str">
        <f t="shared" si="4"/>
        <v>lunes</v>
      </c>
    </row>
    <row r="80">
      <c r="A80" s="13">
        <v>44040.0</v>
      </c>
      <c r="B80" s="12">
        <f t="shared" si="1"/>
        <v>2020</v>
      </c>
      <c r="C80" s="12">
        <f t="shared" si="2"/>
        <v>7</v>
      </c>
      <c r="D80" s="12">
        <f t="shared" si="3"/>
        <v>28</v>
      </c>
      <c r="E80" s="12" t="str">
        <f t="shared" si="4"/>
        <v>martes</v>
      </c>
    </row>
    <row r="81">
      <c r="A81" s="13">
        <v>44041.0</v>
      </c>
      <c r="B81" s="12">
        <f t="shared" si="1"/>
        <v>2020</v>
      </c>
      <c r="C81" s="12">
        <f t="shared" si="2"/>
        <v>7</v>
      </c>
      <c r="D81" s="12">
        <f t="shared" si="3"/>
        <v>29</v>
      </c>
      <c r="E81" s="12" t="str">
        <f t="shared" si="4"/>
        <v>miércoles</v>
      </c>
    </row>
    <row r="82">
      <c r="A82" s="13">
        <v>44042.0</v>
      </c>
      <c r="B82" s="12">
        <f t="shared" si="1"/>
        <v>2020</v>
      </c>
      <c r="C82" s="12">
        <f t="shared" si="2"/>
        <v>7</v>
      </c>
      <c r="D82" s="12">
        <f t="shared" si="3"/>
        <v>30</v>
      </c>
      <c r="E82" s="12" t="str">
        <f t="shared" si="4"/>
        <v>jueves</v>
      </c>
    </row>
    <row r="83">
      <c r="A83" s="13">
        <v>44043.0</v>
      </c>
      <c r="B83" s="12">
        <f t="shared" si="1"/>
        <v>2020</v>
      </c>
      <c r="C83" s="12">
        <f t="shared" si="2"/>
        <v>7</v>
      </c>
      <c r="D83" s="12">
        <f t="shared" si="3"/>
        <v>31</v>
      </c>
      <c r="E83" s="12" t="str">
        <f t="shared" si="4"/>
        <v>viernes</v>
      </c>
    </row>
    <row r="84">
      <c r="A84" s="13">
        <v>44044.0</v>
      </c>
      <c r="B84" s="12">
        <f t="shared" si="1"/>
        <v>2020</v>
      </c>
      <c r="C84" s="12">
        <f t="shared" si="2"/>
        <v>8</v>
      </c>
      <c r="D84" s="12">
        <f t="shared" si="3"/>
        <v>1</v>
      </c>
      <c r="E84" s="12" t="str">
        <f t="shared" si="4"/>
        <v>sábado</v>
      </c>
    </row>
    <row r="85">
      <c r="A85" s="13">
        <v>44045.0</v>
      </c>
      <c r="B85" s="12">
        <f t="shared" si="1"/>
        <v>2020</v>
      </c>
      <c r="C85" s="12">
        <f t="shared" si="2"/>
        <v>8</v>
      </c>
      <c r="D85" s="12">
        <f t="shared" si="3"/>
        <v>2</v>
      </c>
      <c r="E85" s="12" t="str">
        <f t="shared" si="4"/>
        <v>domingo</v>
      </c>
    </row>
    <row r="86">
      <c r="A86" s="13">
        <v>44046.0</v>
      </c>
      <c r="B86" s="12">
        <f t="shared" si="1"/>
        <v>2020</v>
      </c>
      <c r="C86" s="12">
        <f t="shared" si="2"/>
        <v>8</v>
      </c>
      <c r="D86" s="12">
        <f t="shared" si="3"/>
        <v>3</v>
      </c>
      <c r="E86" s="12" t="str">
        <f t="shared" si="4"/>
        <v>lunes</v>
      </c>
    </row>
    <row r="87">
      <c r="A87" s="13">
        <v>44047.0</v>
      </c>
      <c r="B87" s="12">
        <f t="shared" si="1"/>
        <v>2020</v>
      </c>
      <c r="C87" s="12">
        <f t="shared" si="2"/>
        <v>8</v>
      </c>
      <c r="D87" s="12">
        <f t="shared" si="3"/>
        <v>4</v>
      </c>
      <c r="E87" s="12" t="str">
        <f t="shared" si="4"/>
        <v>martes</v>
      </c>
    </row>
    <row r="88">
      <c r="A88" s="13">
        <v>44048.0</v>
      </c>
      <c r="B88" s="12">
        <f t="shared" si="1"/>
        <v>2020</v>
      </c>
      <c r="C88" s="12">
        <f t="shared" si="2"/>
        <v>8</v>
      </c>
      <c r="D88" s="12">
        <f t="shared" si="3"/>
        <v>5</v>
      </c>
      <c r="E88" s="12" t="str">
        <f t="shared" si="4"/>
        <v>miércoles</v>
      </c>
    </row>
    <row r="89">
      <c r="A89" s="13">
        <v>44049.0</v>
      </c>
      <c r="B89" s="12">
        <f t="shared" si="1"/>
        <v>2020</v>
      </c>
      <c r="C89" s="12">
        <f t="shared" si="2"/>
        <v>8</v>
      </c>
      <c r="D89" s="12">
        <f t="shared" si="3"/>
        <v>6</v>
      </c>
      <c r="E89" s="12" t="str">
        <f t="shared" si="4"/>
        <v>jueves</v>
      </c>
    </row>
    <row r="90">
      <c r="A90" s="13">
        <v>44050.0</v>
      </c>
      <c r="B90" s="12">
        <f t="shared" si="1"/>
        <v>2020</v>
      </c>
      <c r="C90" s="12">
        <f t="shared" si="2"/>
        <v>8</v>
      </c>
      <c r="D90" s="12">
        <f t="shared" si="3"/>
        <v>7</v>
      </c>
      <c r="E90" s="12" t="str">
        <f t="shared" si="4"/>
        <v>viernes</v>
      </c>
    </row>
    <row r="91">
      <c r="A91" s="13">
        <v>44051.0</v>
      </c>
      <c r="B91" s="12">
        <f t="shared" si="1"/>
        <v>2020</v>
      </c>
      <c r="C91" s="12">
        <f t="shared" si="2"/>
        <v>8</v>
      </c>
      <c r="D91" s="12">
        <f t="shared" si="3"/>
        <v>8</v>
      </c>
      <c r="E91" s="12" t="str">
        <f t="shared" si="4"/>
        <v>sábado</v>
      </c>
    </row>
    <row r="92">
      <c r="A92" s="13">
        <v>44052.0</v>
      </c>
      <c r="B92" s="12">
        <f t="shared" si="1"/>
        <v>2020</v>
      </c>
      <c r="C92" s="12">
        <f t="shared" si="2"/>
        <v>8</v>
      </c>
      <c r="D92" s="12">
        <f t="shared" si="3"/>
        <v>9</v>
      </c>
      <c r="E92" s="12" t="str">
        <f t="shared" si="4"/>
        <v>domingo</v>
      </c>
    </row>
    <row r="93">
      <c r="A93" s="13">
        <v>44053.0</v>
      </c>
      <c r="B93" s="12">
        <f t="shared" si="1"/>
        <v>2020</v>
      </c>
      <c r="C93" s="12">
        <f t="shared" si="2"/>
        <v>8</v>
      </c>
      <c r="D93" s="12">
        <f t="shared" si="3"/>
        <v>10</v>
      </c>
      <c r="E93" s="12" t="str">
        <f t="shared" si="4"/>
        <v>lunes</v>
      </c>
    </row>
    <row r="94">
      <c r="A94" s="13">
        <v>44054.0</v>
      </c>
      <c r="B94" s="12">
        <f t="shared" si="1"/>
        <v>2020</v>
      </c>
      <c r="C94" s="12">
        <f t="shared" si="2"/>
        <v>8</v>
      </c>
      <c r="D94" s="12">
        <f t="shared" si="3"/>
        <v>11</v>
      </c>
      <c r="E94" s="12" t="str">
        <f t="shared" si="4"/>
        <v>martes</v>
      </c>
    </row>
    <row r="95">
      <c r="A95" s="13">
        <v>44055.0</v>
      </c>
      <c r="B95" s="12">
        <f t="shared" si="1"/>
        <v>2020</v>
      </c>
      <c r="C95" s="12">
        <f t="shared" si="2"/>
        <v>8</v>
      </c>
      <c r="D95" s="12">
        <f t="shared" si="3"/>
        <v>12</v>
      </c>
      <c r="E95" s="12" t="str">
        <f t="shared" si="4"/>
        <v>miércoles</v>
      </c>
    </row>
    <row r="96">
      <c r="A96" s="13">
        <v>44056.0</v>
      </c>
      <c r="B96" s="12">
        <f t="shared" si="1"/>
        <v>2020</v>
      </c>
      <c r="C96" s="12">
        <f t="shared" si="2"/>
        <v>8</v>
      </c>
      <c r="D96" s="12">
        <f t="shared" si="3"/>
        <v>13</v>
      </c>
      <c r="E96" s="12" t="str">
        <f t="shared" si="4"/>
        <v>jueves</v>
      </c>
    </row>
    <row r="97">
      <c r="A97" s="13">
        <v>44057.0</v>
      </c>
      <c r="B97" s="12">
        <f t="shared" si="1"/>
        <v>2020</v>
      </c>
      <c r="C97" s="12">
        <f t="shared" si="2"/>
        <v>8</v>
      </c>
      <c r="D97" s="12">
        <f t="shared" si="3"/>
        <v>14</v>
      </c>
      <c r="E97" s="12" t="str">
        <f t="shared" si="4"/>
        <v>viernes</v>
      </c>
    </row>
    <row r="98">
      <c r="A98" s="13">
        <v>44058.0</v>
      </c>
      <c r="B98" s="12">
        <f t="shared" si="1"/>
        <v>2020</v>
      </c>
      <c r="C98" s="12">
        <f t="shared" si="2"/>
        <v>8</v>
      </c>
      <c r="D98" s="12">
        <f t="shared" si="3"/>
        <v>15</v>
      </c>
      <c r="E98" s="12" t="str">
        <f t="shared" si="4"/>
        <v>sábado</v>
      </c>
    </row>
    <row r="99">
      <c r="A99" s="13">
        <v>44059.0</v>
      </c>
      <c r="B99" s="12">
        <f t="shared" si="1"/>
        <v>2020</v>
      </c>
      <c r="C99" s="12">
        <f t="shared" si="2"/>
        <v>8</v>
      </c>
      <c r="D99" s="12">
        <f t="shared" si="3"/>
        <v>16</v>
      </c>
      <c r="E99" s="12" t="str">
        <f t="shared" si="4"/>
        <v>domingo</v>
      </c>
    </row>
    <row r="100">
      <c r="A100" s="13">
        <v>44060.0</v>
      </c>
      <c r="B100" s="12">
        <f t="shared" si="1"/>
        <v>2020</v>
      </c>
      <c r="C100" s="12">
        <f t="shared" si="2"/>
        <v>8</v>
      </c>
      <c r="D100" s="12">
        <f t="shared" si="3"/>
        <v>17</v>
      </c>
      <c r="E100" s="12" t="str">
        <f t="shared" si="4"/>
        <v>lunes</v>
      </c>
    </row>
    <row r="101">
      <c r="A101" s="13">
        <v>44061.0</v>
      </c>
      <c r="B101" s="12">
        <f t="shared" si="1"/>
        <v>2020</v>
      </c>
      <c r="C101" s="12">
        <f t="shared" si="2"/>
        <v>8</v>
      </c>
      <c r="D101" s="12">
        <f t="shared" si="3"/>
        <v>18</v>
      </c>
      <c r="E101" s="12" t="str">
        <f t="shared" si="4"/>
        <v>martes</v>
      </c>
    </row>
    <row r="102">
      <c r="A102" s="13">
        <v>44062.0</v>
      </c>
      <c r="B102" s="12">
        <f t="shared" si="1"/>
        <v>2020</v>
      </c>
      <c r="C102" s="12">
        <f t="shared" si="2"/>
        <v>8</v>
      </c>
      <c r="D102" s="12">
        <f t="shared" si="3"/>
        <v>19</v>
      </c>
      <c r="E102" s="12" t="str">
        <f t="shared" si="4"/>
        <v>miércoles</v>
      </c>
    </row>
    <row r="103">
      <c r="A103" s="13">
        <v>44063.0</v>
      </c>
      <c r="B103" s="12">
        <f t="shared" si="1"/>
        <v>2020</v>
      </c>
      <c r="C103" s="12">
        <f t="shared" si="2"/>
        <v>8</v>
      </c>
      <c r="D103" s="12">
        <f t="shared" si="3"/>
        <v>20</v>
      </c>
      <c r="E103" s="12" t="str">
        <f t="shared" si="4"/>
        <v>jueves</v>
      </c>
    </row>
    <row r="104">
      <c r="A104" s="13">
        <v>44064.0</v>
      </c>
      <c r="B104" s="12">
        <f t="shared" si="1"/>
        <v>2020</v>
      </c>
      <c r="C104" s="12">
        <f t="shared" si="2"/>
        <v>8</v>
      </c>
      <c r="D104" s="12">
        <f t="shared" si="3"/>
        <v>21</v>
      </c>
      <c r="E104" s="12" t="str">
        <f t="shared" si="4"/>
        <v>viernes</v>
      </c>
    </row>
    <row r="105">
      <c r="A105" s="13">
        <v>44065.0</v>
      </c>
      <c r="B105" s="12">
        <f t="shared" si="1"/>
        <v>2020</v>
      </c>
      <c r="C105" s="12">
        <f t="shared" si="2"/>
        <v>8</v>
      </c>
      <c r="D105" s="12">
        <f t="shared" si="3"/>
        <v>22</v>
      </c>
      <c r="E105" s="12" t="str">
        <f t="shared" si="4"/>
        <v>sábado</v>
      </c>
    </row>
    <row r="106">
      <c r="A106" s="13">
        <v>44066.0</v>
      </c>
      <c r="B106" s="12">
        <f t="shared" si="1"/>
        <v>2020</v>
      </c>
      <c r="C106" s="12">
        <f t="shared" si="2"/>
        <v>8</v>
      </c>
      <c r="D106" s="12">
        <f t="shared" si="3"/>
        <v>23</v>
      </c>
      <c r="E106" s="12" t="str">
        <f t="shared" si="4"/>
        <v>domingo</v>
      </c>
    </row>
    <row r="107">
      <c r="A107" s="13">
        <v>44067.0</v>
      </c>
      <c r="B107" s="12">
        <f t="shared" si="1"/>
        <v>2020</v>
      </c>
      <c r="C107" s="12">
        <f t="shared" si="2"/>
        <v>8</v>
      </c>
      <c r="D107" s="12">
        <f t="shared" si="3"/>
        <v>24</v>
      </c>
      <c r="E107" s="12" t="str">
        <f t="shared" si="4"/>
        <v>lunes</v>
      </c>
    </row>
    <row r="108">
      <c r="A108" s="13">
        <v>44068.0</v>
      </c>
      <c r="B108" s="12">
        <f t="shared" si="1"/>
        <v>2020</v>
      </c>
      <c r="C108" s="12">
        <f t="shared" si="2"/>
        <v>8</v>
      </c>
      <c r="D108" s="12">
        <f t="shared" si="3"/>
        <v>25</v>
      </c>
      <c r="E108" s="12" t="str">
        <f t="shared" si="4"/>
        <v>martes</v>
      </c>
    </row>
    <row r="109">
      <c r="A109" s="13">
        <v>44069.0</v>
      </c>
      <c r="B109" s="12">
        <f t="shared" si="1"/>
        <v>2020</v>
      </c>
      <c r="C109" s="12">
        <f t="shared" si="2"/>
        <v>8</v>
      </c>
      <c r="D109" s="12">
        <f t="shared" si="3"/>
        <v>26</v>
      </c>
      <c r="E109" s="12" t="str">
        <f t="shared" si="4"/>
        <v>miércoles</v>
      </c>
    </row>
    <row r="110">
      <c r="A110" s="13">
        <v>44070.0</v>
      </c>
      <c r="B110" s="12">
        <f t="shared" si="1"/>
        <v>2020</v>
      </c>
      <c r="C110" s="12">
        <f t="shared" si="2"/>
        <v>8</v>
      </c>
      <c r="D110" s="12">
        <f t="shared" si="3"/>
        <v>27</v>
      </c>
      <c r="E110" s="12" t="str">
        <f t="shared" si="4"/>
        <v>jueves</v>
      </c>
    </row>
    <row r="111">
      <c r="A111" s="13">
        <v>44071.0</v>
      </c>
      <c r="B111" s="12">
        <f t="shared" si="1"/>
        <v>2020</v>
      </c>
      <c r="C111" s="12">
        <f t="shared" si="2"/>
        <v>8</v>
      </c>
      <c r="D111" s="12">
        <f t="shared" si="3"/>
        <v>28</v>
      </c>
      <c r="E111" s="12" t="str">
        <f t="shared" si="4"/>
        <v>viernes</v>
      </c>
    </row>
    <row r="112">
      <c r="A112" s="13">
        <v>44072.0</v>
      </c>
      <c r="B112" s="12">
        <f t="shared" si="1"/>
        <v>2020</v>
      </c>
      <c r="C112" s="12">
        <f t="shared" si="2"/>
        <v>8</v>
      </c>
      <c r="D112" s="12">
        <f t="shared" si="3"/>
        <v>29</v>
      </c>
      <c r="E112" s="12" t="str">
        <f t="shared" si="4"/>
        <v>sábado</v>
      </c>
    </row>
    <row r="113">
      <c r="A113" s="13">
        <v>44073.0</v>
      </c>
      <c r="B113" s="12">
        <f t="shared" si="1"/>
        <v>2020</v>
      </c>
      <c r="C113" s="12">
        <f t="shared" si="2"/>
        <v>8</v>
      </c>
      <c r="D113" s="12">
        <f t="shared" si="3"/>
        <v>30</v>
      </c>
      <c r="E113" s="12" t="str">
        <f t="shared" si="4"/>
        <v>domingo</v>
      </c>
    </row>
    <row r="114">
      <c r="A114" s="13">
        <v>44074.0</v>
      </c>
      <c r="B114" s="12">
        <f t="shared" si="1"/>
        <v>2020</v>
      </c>
      <c r="C114" s="12">
        <f t="shared" si="2"/>
        <v>8</v>
      </c>
      <c r="D114" s="12">
        <f t="shared" si="3"/>
        <v>31</v>
      </c>
      <c r="E114" s="12" t="str">
        <f t="shared" si="4"/>
        <v>lunes</v>
      </c>
    </row>
    <row r="115">
      <c r="A115" s="13">
        <v>44075.0</v>
      </c>
      <c r="B115" s="12">
        <f t="shared" si="1"/>
        <v>2020</v>
      </c>
      <c r="C115" s="12">
        <f t="shared" si="2"/>
        <v>9</v>
      </c>
      <c r="D115" s="12">
        <f t="shared" si="3"/>
        <v>1</v>
      </c>
      <c r="E115" s="12" t="str">
        <f t="shared" si="4"/>
        <v>martes</v>
      </c>
    </row>
    <row r="116">
      <c r="A116" s="13">
        <v>44076.0</v>
      </c>
      <c r="B116" s="12">
        <f t="shared" si="1"/>
        <v>2020</v>
      </c>
      <c r="C116" s="12">
        <f t="shared" si="2"/>
        <v>9</v>
      </c>
      <c r="D116" s="12">
        <f t="shared" si="3"/>
        <v>2</v>
      </c>
      <c r="E116" s="12" t="str">
        <f t="shared" si="4"/>
        <v>miércoles</v>
      </c>
    </row>
    <row r="117">
      <c r="A117" s="13">
        <v>44077.0</v>
      </c>
      <c r="B117" s="12">
        <f t="shared" si="1"/>
        <v>2020</v>
      </c>
      <c r="C117" s="12">
        <f t="shared" si="2"/>
        <v>9</v>
      </c>
      <c r="D117" s="12">
        <f t="shared" si="3"/>
        <v>3</v>
      </c>
      <c r="E117" s="12" t="str">
        <f t="shared" si="4"/>
        <v>jueves</v>
      </c>
    </row>
    <row r="118">
      <c r="A118" s="13">
        <v>44078.0</v>
      </c>
      <c r="B118" s="12">
        <f t="shared" si="1"/>
        <v>2020</v>
      </c>
      <c r="C118" s="12">
        <f t="shared" si="2"/>
        <v>9</v>
      </c>
      <c r="D118" s="12">
        <f t="shared" si="3"/>
        <v>4</v>
      </c>
      <c r="E118" s="12" t="str">
        <f t="shared" si="4"/>
        <v>viernes</v>
      </c>
    </row>
    <row r="119">
      <c r="A119" s="13">
        <v>44079.0</v>
      </c>
      <c r="B119" s="12">
        <f t="shared" si="1"/>
        <v>2020</v>
      </c>
      <c r="C119" s="12">
        <f t="shared" si="2"/>
        <v>9</v>
      </c>
      <c r="D119" s="12">
        <f t="shared" si="3"/>
        <v>5</v>
      </c>
      <c r="E119" s="12" t="str">
        <f t="shared" si="4"/>
        <v>sábado</v>
      </c>
    </row>
    <row r="120">
      <c r="A120" s="13">
        <v>44080.0</v>
      </c>
      <c r="B120" s="12">
        <f t="shared" si="1"/>
        <v>2020</v>
      </c>
      <c r="C120" s="12">
        <f t="shared" si="2"/>
        <v>9</v>
      </c>
      <c r="D120" s="12">
        <f t="shared" si="3"/>
        <v>6</v>
      </c>
      <c r="E120" s="12" t="str">
        <f t="shared" si="4"/>
        <v>domingo</v>
      </c>
    </row>
    <row r="121">
      <c r="A121" s="13">
        <v>44081.0</v>
      </c>
      <c r="B121" s="12">
        <f t="shared" si="1"/>
        <v>2020</v>
      </c>
      <c r="C121" s="12">
        <f t="shared" si="2"/>
        <v>9</v>
      </c>
      <c r="D121" s="12">
        <f t="shared" si="3"/>
        <v>7</v>
      </c>
      <c r="E121" s="12" t="str">
        <f t="shared" si="4"/>
        <v>lunes</v>
      </c>
    </row>
    <row r="122">
      <c r="A122" s="13">
        <v>44082.0</v>
      </c>
      <c r="B122" s="12">
        <f t="shared" si="1"/>
        <v>2020</v>
      </c>
      <c r="C122" s="12">
        <f t="shared" si="2"/>
        <v>9</v>
      </c>
      <c r="D122" s="12">
        <f t="shared" si="3"/>
        <v>8</v>
      </c>
      <c r="E122" s="12" t="str">
        <f t="shared" si="4"/>
        <v>martes</v>
      </c>
    </row>
    <row r="123">
      <c r="A123" s="13">
        <v>44083.0</v>
      </c>
      <c r="B123" s="12">
        <f t="shared" si="1"/>
        <v>2020</v>
      </c>
      <c r="C123" s="12">
        <f t="shared" si="2"/>
        <v>9</v>
      </c>
      <c r="D123" s="12">
        <f t="shared" si="3"/>
        <v>9</v>
      </c>
      <c r="E123" s="12" t="str">
        <f t="shared" si="4"/>
        <v>miércoles</v>
      </c>
    </row>
    <row r="124">
      <c r="A124" s="13">
        <v>44084.0</v>
      </c>
      <c r="B124" s="12">
        <f t="shared" si="1"/>
        <v>2020</v>
      </c>
      <c r="C124" s="12">
        <f t="shared" si="2"/>
        <v>9</v>
      </c>
      <c r="D124" s="12">
        <f t="shared" si="3"/>
        <v>10</v>
      </c>
      <c r="E124" s="12" t="str">
        <f t="shared" si="4"/>
        <v>jueves</v>
      </c>
    </row>
    <row r="125">
      <c r="A125" s="13">
        <v>44085.0</v>
      </c>
      <c r="B125" s="12">
        <f t="shared" si="1"/>
        <v>2020</v>
      </c>
      <c r="C125" s="12">
        <f t="shared" si="2"/>
        <v>9</v>
      </c>
      <c r="D125" s="12">
        <f t="shared" si="3"/>
        <v>11</v>
      </c>
      <c r="E125" s="12" t="str">
        <f t="shared" si="4"/>
        <v>viernes</v>
      </c>
    </row>
    <row r="126">
      <c r="A126" s="13">
        <v>44086.0</v>
      </c>
      <c r="B126" s="12">
        <f t="shared" si="1"/>
        <v>2020</v>
      </c>
      <c r="C126" s="12">
        <f t="shared" si="2"/>
        <v>9</v>
      </c>
      <c r="D126" s="12">
        <f t="shared" si="3"/>
        <v>12</v>
      </c>
      <c r="E126" s="12" t="str">
        <f t="shared" si="4"/>
        <v>sábado</v>
      </c>
    </row>
    <row r="127">
      <c r="A127" s="13">
        <v>44087.0</v>
      </c>
      <c r="B127" s="12">
        <f t="shared" si="1"/>
        <v>2020</v>
      </c>
      <c r="C127" s="12">
        <f t="shared" si="2"/>
        <v>9</v>
      </c>
      <c r="D127" s="12">
        <f t="shared" si="3"/>
        <v>13</v>
      </c>
      <c r="E127" s="12" t="str">
        <f t="shared" si="4"/>
        <v>domingo</v>
      </c>
    </row>
    <row r="128">
      <c r="A128" s="13">
        <v>44088.0</v>
      </c>
      <c r="B128" s="12">
        <f t="shared" si="1"/>
        <v>2020</v>
      </c>
      <c r="C128" s="12">
        <f t="shared" si="2"/>
        <v>9</v>
      </c>
      <c r="D128" s="12">
        <f t="shared" si="3"/>
        <v>14</v>
      </c>
      <c r="E128" s="12" t="str">
        <f t="shared" si="4"/>
        <v>lunes</v>
      </c>
    </row>
    <row r="129">
      <c r="A129" s="13">
        <v>44089.0</v>
      </c>
      <c r="B129" s="12">
        <f t="shared" si="1"/>
        <v>2020</v>
      </c>
      <c r="C129" s="12">
        <f t="shared" si="2"/>
        <v>9</v>
      </c>
      <c r="D129" s="12">
        <f t="shared" si="3"/>
        <v>15</v>
      </c>
      <c r="E129" s="12" t="str">
        <f t="shared" si="4"/>
        <v>martes</v>
      </c>
    </row>
    <row r="130">
      <c r="A130" s="13">
        <v>44090.0</v>
      </c>
      <c r="B130" s="12">
        <f t="shared" si="1"/>
        <v>2020</v>
      </c>
      <c r="C130" s="12">
        <f t="shared" si="2"/>
        <v>9</v>
      </c>
      <c r="D130" s="12">
        <f t="shared" si="3"/>
        <v>16</v>
      </c>
      <c r="E130" s="12" t="str">
        <f t="shared" si="4"/>
        <v>miércoles</v>
      </c>
    </row>
    <row r="131">
      <c r="A131" s="13">
        <v>44124.0</v>
      </c>
      <c r="B131" s="12">
        <f t="shared" si="1"/>
        <v>2020</v>
      </c>
      <c r="C131" s="12">
        <f t="shared" si="2"/>
        <v>10</v>
      </c>
      <c r="D131" s="12">
        <f t="shared" si="3"/>
        <v>20</v>
      </c>
      <c r="E131" s="12" t="str">
        <f t="shared" si="4"/>
        <v>martes</v>
      </c>
    </row>
    <row r="132">
      <c r="A132" s="13">
        <v>44125.0</v>
      </c>
      <c r="B132" s="12">
        <f t="shared" si="1"/>
        <v>2020</v>
      </c>
      <c r="C132" s="12">
        <f t="shared" si="2"/>
        <v>10</v>
      </c>
      <c r="D132" s="12">
        <f t="shared" si="3"/>
        <v>21</v>
      </c>
      <c r="E132" s="12" t="str">
        <f t="shared" si="4"/>
        <v>miércoles</v>
      </c>
    </row>
    <row r="133">
      <c r="A133" s="13">
        <v>44126.0</v>
      </c>
      <c r="B133" s="12">
        <f t="shared" si="1"/>
        <v>2020</v>
      </c>
      <c r="C133" s="12">
        <f t="shared" si="2"/>
        <v>10</v>
      </c>
      <c r="D133" s="12">
        <f t="shared" si="3"/>
        <v>22</v>
      </c>
      <c r="E133" s="12" t="str">
        <f t="shared" si="4"/>
        <v>jueves</v>
      </c>
    </row>
    <row r="134">
      <c r="A134" s="13">
        <v>44127.0</v>
      </c>
      <c r="B134" s="12">
        <f t="shared" si="1"/>
        <v>2020</v>
      </c>
      <c r="C134" s="12">
        <f t="shared" si="2"/>
        <v>10</v>
      </c>
      <c r="D134" s="12">
        <f t="shared" si="3"/>
        <v>23</v>
      </c>
      <c r="E134" s="12" t="str">
        <f t="shared" si="4"/>
        <v>viernes</v>
      </c>
    </row>
    <row r="135">
      <c r="A135" s="13">
        <v>44128.0</v>
      </c>
      <c r="B135" s="12">
        <f t="shared" si="1"/>
        <v>2020</v>
      </c>
      <c r="C135" s="12">
        <f t="shared" si="2"/>
        <v>10</v>
      </c>
      <c r="D135" s="12">
        <f t="shared" si="3"/>
        <v>24</v>
      </c>
      <c r="E135" s="12" t="str">
        <f t="shared" si="4"/>
        <v>sábado</v>
      </c>
    </row>
    <row r="136">
      <c r="A136" s="13">
        <v>44129.0</v>
      </c>
      <c r="B136" s="12">
        <f t="shared" si="1"/>
        <v>2020</v>
      </c>
      <c r="C136" s="12">
        <f t="shared" si="2"/>
        <v>10</v>
      </c>
      <c r="D136" s="12">
        <f t="shared" si="3"/>
        <v>25</v>
      </c>
      <c r="E136" s="12" t="str">
        <f t="shared" si="4"/>
        <v>domingo</v>
      </c>
    </row>
    <row r="137">
      <c r="A137" s="13">
        <v>44130.0</v>
      </c>
      <c r="B137" s="12">
        <f t="shared" si="1"/>
        <v>2020</v>
      </c>
      <c r="C137" s="12">
        <f t="shared" si="2"/>
        <v>10</v>
      </c>
      <c r="D137" s="12">
        <f t="shared" si="3"/>
        <v>26</v>
      </c>
      <c r="E137" s="12" t="str">
        <f t="shared" si="4"/>
        <v>lunes</v>
      </c>
    </row>
    <row r="138">
      <c r="A138" s="13">
        <v>44131.0</v>
      </c>
      <c r="B138" s="12">
        <f t="shared" si="1"/>
        <v>2020</v>
      </c>
      <c r="C138" s="12">
        <f t="shared" si="2"/>
        <v>10</v>
      </c>
      <c r="D138" s="12">
        <f t="shared" si="3"/>
        <v>27</v>
      </c>
      <c r="E138" s="12" t="str">
        <f t="shared" si="4"/>
        <v>martes</v>
      </c>
    </row>
    <row r="139">
      <c r="A139" s="13">
        <v>44132.0</v>
      </c>
      <c r="B139" s="12">
        <f t="shared" si="1"/>
        <v>2020</v>
      </c>
      <c r="C139" s="12">
        <f t="shared" si="2"/>
        <v>10</v>
      </c>
      <c r="D139" s="12">
        <f t="shared" si="3"/>
        <v>28</v>
      </c>
      <c r="E139" s="12" t="str">
        <f t="shared" si="4"/>
        <v>miércoles</v>
      </c>
    </row>
    <row r="140">
      <c r="A140" s="13">
        <v>44133.0</v>
      </c>
      <c r="B140" s="12">
        <f t="shared" si="1"/>
        <v>2020</v>
      </c>
      <c r="C140" s="12">
        <f t="shared" si="2"/>
        <v>10</v>
      </c>
      <c r="D140" s="12">
        <f t="shared" si="3"/>
        <v>29</v>
      </c>
      <c r="E140" s="12" t="str">
        <f t="shared" si="4"/>
        <v>jueves</v>
      </c>
    </row>
    <row r="141">
      <c r="A141" s="13">
        <v>44134.0</v>
      </c>
      <c r="B141" s="12">
        <f t="shared" si="1"/>
        <v>2020</v>
      </c>
      <c r="C141" s="12">
        <f t="shared" si="2"/>
        <v>10</v>
      </c>
      <c r="D141" s="12">
        <f t="shared" si="3"/>
        <v>30</v>
      </c>
      <c r="E141" s="12" t="str">
        <f t="shared" si="4"/>
        <v>viernes</v>
      </c>
    </row>
    <row r="142">
      <c r="A142" s="13">
        <v>44135.0</v>
      </c>
      <c r="B142" s="12">
        <f t="shared" si="1"/>
        <v>2020</v>
      </c>
      <c r="C142" s="12">
        <f t="shared" si="2"/>
        <v>10</v>
      </c>
      <c r="D142" s="12">
        <f t="shared" si="3"/>
        <v>31</v>
      </c>
      <c r="E142" s="12" t="str">
        <f t="shared" si="4"/>
        <v>sábado</v>
      </c>
    </row>
    <row r="143">
      <c r="A143" s="13">
        <v>44136.0</v>
      </c>
      <c r="B143" s="12">
        <f t="shared" si="1"/>
        <v>2020</v>
      </c>
      <c r="C143" s="12">
        <f t="shared" si="2"/>
        <v>11</v>
      </c>
      <c r="D143" s="12">
        <f t="shared" si="3"/>
        <v>1</v>
      </c>
      <c r="E143" s="12" t="str">
        <f t="shared" si="4"/>
        <v>domingo</v>
      </c>
    </row>
    <row r="144">
      <c r="A144" s="13">
        <v>44137.0</v>
      </c>
      <c r="B144" s="12">
        <f t="shared" si="1"/>
        <v>2020</v>
      </c>
      <c r="C144" s="12">
        <f t="shared" si="2"/>
        <v>11</v>
      </c>
      <c r="D144" s="12">
        <f t="shared" si="3"/>
        <v>2</v>
      </c>
      <c r="E144" s="12" t="str">
        <f t="shared" si="4"/>
        <v>lunes</v>
      </c>
    </row>
    <row r="145">
      <c r="A145" s="13">
        <v>44138.0</v>
      </c>
      <c r="B145" s="12">
        <f t="shared" si="1"/>
        <v>2020</v>
      </c>
      <c r="C145" s="12">
        <f t="shared" si="2"/>
        <v>11</v>
      </c>
      <c r="D145" s="12">
        <f t="shared" si="3"/>
        <v>3</v>
      </c>
      <c r="E145" s="12" t="str">
        <f t="shared" si="4"/>
        <v>martes</v>
      </c>
    </row>
    <row r="146">
      <c r="A146" s="13">
        <v>44139.0</v>
      </c>
      <c r="B146" s="12">
        <f t="shared" si="1"/>
        <v>2020</v>
      </c>
      <c r="C146" s="12">
        <f t="shared" si="2"/>
        <v>11</v>
      </c>
      <c r="D146" s="12">
        <f t="shared" si="3"/>
        <v>4</v>
      </c>
      <c r="E146" s="12" t="str">
        <f t="shared" si="4"/>
        <v>miércoles</v>
      </c>
    </row>
    <row r="147">
      <c r="A147" s="13">
        <v>44140.0</v>
      </c>
      <c r="B147" s="12">
        <f t="shared" si="1"/>
        <v>2020</v>
      </c>
      <c r="C147" s="12">
        <f t="shared" si="2"/>
        <v>11</v>
      </c>
      <c r="D147" s="12">
        <f t="shared" si="3"/>
        <v>5</v>
      </c>
      <c r="E147" s="12" t="str">
        <f t="shared" si="4"/>
        <v>jueves</v>
      </c>
    </row>
    <row r="148">
      <c r="A148" s="13">
        <v>44141.0</v>
      </c>
      <c r="B148" s="12">
        <f t="shared" si="1"/>
        <v>2020</v>
      </c>
      <c r="C148" s="12">
        <f t="shared" si="2"/>
        <v>11</v>
      </c>
      <c r="D148" s="12">
        <f t="shared" si="3"/>
        <v>6</v>
      </c>
      <c r="E148" s="12" t="str">
        <f t="shared" si="4"/>
        <v>viernes</v>
      </c>
    </row>
    <row r="149">
      <c r="A149" s="13">
        <v>44142.0</v>
      </c>
      <c r="B149" s="12">
        <f t="shared" si="1"/>
        <v>2020</v>
      </c>
      <c r="C149" s="12">
        <f t="shared" si="2"/>
        <v>11</v>
      </c>
      <c r="D149" s="12">
        <f t="shared" si="3"/>
        <v>7</v>
      </c>
      <c r="E149" s="12" t="str">
        <f t="shared" si="4"/>
        <v>sábado</v>
      </c>
    </row>
    <row r="150">
      <c r="A150" s="13">
        <v>44143.0</v>
      </c>
      <c r="B150" s="12">
        <f t="shared" si="1"/>
        <v>2020</v>
      </c>
      <c r="C150" s="12">
        <f t="shared" si="2"/>
        <v>11</v>
      </c>
      <c r="D150" s="12">
        <f t="shared" si="3"/>
        <v>8</v>
      </c>
      <c r="E150" s="12" t="str">
        <f t="shared" si="4"/>
        <v>domingo</v>
      </c>
    </row>
    <row r="151">
      <c r="A151" s="13">
        <v>44144.0</v>
      </c>
      <c r="B151" s="12">
        <f t="shared" si="1"/>
        <v>2020</v>
      </c>
      <c r="C151" s="12">
        <f t="shared" si="2"/>
        <v>11</v>
      </c>
      <c r="D151" s="12">
        <f t="shared" si="3"/>
        <v>9</v>
      </c>
      <c r="E151" s="12" t="str">
        <f t="shared" si="4"/>
        <v>lunes</v>
      </c>
    </row>
    <row r="152">
      <c r="A152" s="13">
        <v>44145.0</v>
      </c>
      <c r="B152" s="12">
        <f t="shared" si="1"/>
        <v>2020</v>
      </c>
      <c r="C152" s="12">
        <f t="shared" si="2"/>
        <v>11</v>
      </c>
      <c r="D152" s="12">
        <f t="shared" si="3"/>
        <v>10</v>
      </c>
      <c r="E152" s="12" t="str">
        <f t="shared" si="4"/>
        <v>martes</v>
      </c>
    </row>
    <row r="153">
      <c r="A153" s="13">
        <v>44146.0</v>
      </c>
      <c r="B153" s="12">
        <f t="shared" si="1"/>
        <v>2020</v>
      </c>
      <c r="C153" s="12">
        <f t="shared" si="2"/>
        <v>11</v>
      </c>
      <c r="D153" s="12">
        <f t="shared" si="3"/>
        <v>11</v>
      </c>
      <c r="E153" s="12" t="str">
        <f t="shared" si="4"/>
        <v>miércoles</v>
      </c>
    </row>
    <row r="154">
      <c r="A154" s="13">
        <v>44147.0</v>
      </c>
      <c r="B154" s="12">
        <f t="shared" si="1"/>
        <v>2020</v>
      </c>
      <c r="C154" s="12">
        <f t="shared" si="2"/>
        <v>11</v>
      </c>
      <c r="D154" s="12">
        <f t="shared" si="3"/>
        <v>12</v>
      </c>
      <c r="E154" s="12" t="str">
        <f t="shared" si="4"/>
        <v>jueves</v>
      </c>
    </row>
    <row r="155">
      <c r="A155" s="13">
        <v>44148.0</v>
      </c>
      <c r="B155" s="12">
        <f t="shared" si="1"/>
        <v>2020</v>
      </c>
      <c r="C155" s="12">
        <f t="shared" si="2"/>
        <v>11</v>
      </c>
      <c r="D155" s="12">
        <f t="shared" si="3"/>
        <v>13</v>
      </c>
      <c r="E155" s="12" t="str">
        <f t="shared" si="4"/>
        <v>viernes</v>
      </c>
    </row>
    <row r="156">
      <c r="A156" s="13">
        <v>44149.0</v>
      </c>
      <c r="B156" s="12">
        <f t="shared" si="1"/>
        <v>2020</v>
      </c>
      <c r="C156" s="12">
        <f t="shared" si="2"/>
        <v>11</v>
      </c>
      <c r="D156" s="12">
        <f t="shared" si="3"/>
        <v>14</v>
      </c>
      <c r="E156" s="12" t="str">
        <f t="shared" si="4"/>
        <v>sábado</v>
      </c>
    </row>
    <row r="157">
      <c r="A157" s="13">
        <v>44150.0</v>
      </c>
      <c r="B157" s="12">
        <f t="shared" si="1"/>
        <v>2020</v>
      </c>
      <c r="C157" s="12">
        <f t="shared" si="2"/>
        <v>11</v>
      </c>
      <c r="D157" s="12">
        <f t="shared" si="3"/>
        <v>15</v>
      </c>
      <c r="E157" s="12" t="str">
        <f t="shared" si="4"/>
        <v>domingo</v>
      </c>
    </row>
    <row r="158">
      <c r="A158" s="13">
        <v>44187.0</v>
      </c>
      <c r="B158" s="12">
        <f t="shared" si="1"/>
        <v>2020</v>
      </c>
      <c r="C158" s="12">
        <f t="shared" si="2"/>
        <v>12</v>
      </c>
      <c r="D158" s="12">
        <f t="shared" si="3"/>
        <v>22</v>
      </c>
      <c r="E158" s="12" t="str">
        <f t="shared" si="4"/>
        <v>martes</v>
      </c>
    </row>
    <row r="159">
      <c r="A159" s="13">
        <v>44188.0</v>
      </c>
      <c r="B159" s="12">
        <f t="shared" si="1"/>
        <v>2020</v>
      </c>
      <c r="C159" s="12">
        <f t="shared" si="2"/>
        <v>12</v>
      </c>
      <c r="D159" s="12">
        <f t="shared" si="3"/>
        <v>23</v>
      </c>
      <c r="E159" s="12" t="str">
        <f t="shared" si="4"/>
        <v>miércoles</v>
      </c>
    </row>
    <row r="160">
      <c r="A160" s="13">
        <v>44189.0</v>
      </c>
      <c r="B160" s="12">
        <f t="shared" si="1"/>
        <v>2020</v>
      </c>
      <c r="C160" s="12">
        <f t="shared" si="2"/>
        <v>12</v>
      </c>
      <c r="D160" s="12">
        <f t="shared" si="3"/>
        <v>24</v>
      </c>
      <c r="E160" s="12" t="str">
        <f t="shared" si="4"/>
        <v>jueves</v>
      </c>
    </row>
    <row r="161">
      <c r="A161" s="13">
        <v>44190.0</v>
      </c>
      <c r="B161" s="12">
        <f t="shared" si="1"/>
        <v>2020</v>
      </c>
      <c r="C161" s="12">
        <f t="shared" si="2"/>
        <v>12</v>
      </c>
      <c r="D161" s="12">
        <f t="shared" si="3"/>
        <v>25</v>
      </c>
      <c r="E161" s="12" t="str">
        <f t="shared" si="4"/>
        <v>viernes</v>
      </c>
    </row>
    <row r="162">
      <c r="A162" s="13">
        <v>44191.0</v>
      </c>
      <c r="B162" s="12">
        <f t="shared" si="1"/>
        <v>2020</v>
      </c>
      <c r="C162" s="12">
        <f t="shared" si="2"/>
        <v>12</v>
      </c>
      <c r="D162" s="12">
        <f t="shared" si="3"/>
        <v>26</v>
      </c>
      <c r="E162" s="12" t="str">
        <f t="shared" si="4"/>
        <v>sábado</v>
      </c>
    </row>
    <row r="163">
      <c r="A163" s="13">
        <v>44192.0</v>
      </c>
      <c r="B163" s="12">
        <f t="shared" si="1"/>
        <v>2020</v>
      </c>
      <c r="C163" s="12">
        <f t="shared" si="2"/>
        <v>12</v>
      </c>
      <c r="D163" s="12">
        <f t="shared" si="3"/>
        <v>27</v>
      </c>
      <c r="E163" s="12" t="str">
        <f t="shared" si="4"/>
        <v>domingo</v>
      </c>
    </row>
    <row r="164">
      <c r="A164" s="13">
        <v>44193.0</v>
      </c>
      <c r="B164" s="12">
        <f t="shared" si="1"/>
        <v>2020</v>
      </c>
      <c r="C164" s="12">
        <f t="shared" si="2"/>
        <v>12</v>
      </c>
      <c r="D164" s="12">
        <f t="shared" si="3"/>
        <v>28</v>
      </c>
      <c r="E164" s="12" t="str">
        <f t="shared" si="4"/>
        <v>lunes</v>
      </c>
    </row>
    <row r="165">
      <c r="A165" s="13">
        <v>44194.0</v>
      </c>
      <c r="B165" s="12">
        <f t="shared" si="1"/>
        <v>2020</v>
      </c>
      <c r="C165" s="12">
        <f t="shared" si="2"/>
        <v>12</v>
      </c>
      <c r="D165" s="12">
        <f t="shared" si="3"/>
        <v>29</v>
      </c>
      <c r="E165" s="12" t="str">
        <f t="shared" si="4"/>
        <v>martes</v>
      </c>
    </row>
    <row r="166">
      <c r="A166" s="13">
        <v>44195.0</v>
      </c>
      <c r="B166" s="12">
        <f t="shared" si="1"/>
        <v>2020</v>
      </c>
      <c r="C166" s="12">
        <f t="shared" si="2"/>
        <v>12</v>
      </c>
      <c r="D166" s="12">
        <f t="shared" si="3"/>
        <v>30</v>
      </c>
      <c r="E166" s="12" t="str">
        <f t="shared" si="4"/>
        <v>miércoles</v>
      </c>
    </row>
    <row r="167">
      <c r="A167" s="13">
        <v>44196.0</v>
      </c>
      <c r="B167" s="12">
        <f t="shared" si="1"/>
        <v>2020</v>
      </c>
      <c r="C167" s="12">
        <f t="shared" si="2"/>
        <v>12</v>
      </c>
      <c r="D167" s="12">
        <f t="shared" si="3"/>
        <v>31</v>
      </c>
      <c r="E167" s="12" t="str">
        <f t="shared" si="4"/>
        <v>jueves</v>
      </c>
    </row>
    <row r="168">
      <c r="A168" s="13">
        <v>44197.0</v>
      </c>
      <c r="B168" s="12">
        <f t="shared" si="1"/>
        <v>2021</v>
      </c>
      <c r="C168" s="12">
        <f t="shared" si="2"/>
        <v>1</v>
      </c>
      <c r="D168" s="12">
        <f t="shared" si="3"/>
        <v>1</v>
      </c>
      <c r="E168" s="12" t="str">
        <f t="shared" si="4"/>
        <v>viernes</v>
      </c>
    </row>
    <row r="169">
      <c r="A169" s="13">
        <v>44198.0</v>
      </c>
      <c r="B169" s="12">
        <f t="shared" si="1"/>
        <v>2021</v>
      </c>
      <c r="C169" s="12">
        <f t="shared" si="2"/>
        <v>1</v>
      </c>
      <c r="D169" s="12">
        <f t="shared" si="3"/>
        <v>2</v>
      </c>
      <c r="E169" s="12" t="str">
        <f t="shared" si="4"/>
        <v>sábado</v>
      </c>
    </row>
    <row r="170">
      <c r="A170" s="13">
        <v>44199.0</v>
      </c>
      <c r="B170" s="12">
        <f t="shared" si="1"/>
        <v>2021</v>
      </c>
      <c r="C170" s="12">
        <f t="shared" si="2"/>
        <v>1</v>
      </c>
      <c r="D170" s="12">
        <f t="shared" si="3"/>
        <v>3</v>
      </c>
      <c r="E170" s="12" t="str">
        <f t="shared" si="4"/>
        <v>domingo</v>
      </c>
    </row>
    <row r="171">
      <c r="A171" s="13">
        <v>44200.0</v>
      </c>
      <c r="B171" s="12">
        <f t="shared" si="1"/>
        <v>2021</v>
      </c>
      <c r="C171" s="12">
        <f t="shared" si="2"/>
        <v>1</v>
      </c>
      <c r="D171" s="12">
        <f t="shared" si="3"/>
        <v>4</v>
      </c>
      <c r="E171" s="12" t="str">
        <f t="shared" si="4"/>
        <v>lunes</v>
      </c>
    </row>
    <row r="172">
      <c r="A172" s="13">
        <v>44201.0</v>
      </c>
      <c r="B172" s="12">
        <f t="shared" si="1"/>
        <v>2021</v>
      </c>
      <c r="C172" s="12">
        <f t="shared" si="2"/>
        <v>1</v>
      </c>
      <c r="D172" s="12">
        <f t="shared" si="3"/>
        <v>5</v>
      </c>
      <c r="E172" s="12" t="str">
        <f t="shared" si="4"/>
        <v>martes</v>
      </c>
    </row>
    <row r="173">
      <c r="A173" s="13">
        <v>44202.0</v>
      </c>
      <c r="B173" s="12">
        <f t="shared" si="1"/>
        <v>2021</v>
      </c>
      <c r="C173" s="12">
        <f t="shared" si="2"/>
        <v>1</v>
      </c>
      <c r="D173" s="12">
        <f t="shared" si="3"/>
        <v>6</v>
      </c>
      <c r="E173" s="12" t="str">
        <f t="shared" si="4"/>
        <v>miércoles</v>
      </c>
    </row>
    <row r="174">
      <c r="A174" s="13">
        <v>44203.0</v>
      </c>
      <c r="B174" s="12">
        <f t="shared" si="1"/>
        <v>2021</v>
      </c>
      <c r="C174" s="12">
        <f t="shared" si="2"/>
        <v>1</v>
      </c>
      <c r="D174" s="12">
        <f t="shared" si="3"/>
        <v>7</v>
      </c>
      <c r="E174" s="12" t="str">
        <f t="shared" si="4"/>
        <v>jueves</v>
      </c>
    </row>
    <row r="175">
      <c r="A175" s="13">
        <v>44204.0</v>
      </c>
      <c r="B175" s="12">
        <f t="shared" si="1"/>
        <v>2021</v>
      </c>
      <c r="C175" s="12">
        <f t="shared" si="2"/>
        <v>1</v>
      </c>
      <c r="D175" s="12">
        <f t="shared" si="3"/>
        <v>8</v>
      </c>
      <c r="E175" s="12" t="str">
        <f t="shared" si="4"/>
        <v>viernes</v>
      </c>
    </row>
    <row r="176">
      <c r="A176" s="13">
        <v>44205.0</v>
      </c>
      <c r="B176" s="12">
        <f t="shared" si="1"/>
        <v>2021</v>
      </c>
      <c r="C176" s="12">
        <f t="shared" si="2"/>
        <v>1</v>
      </c>
      <c r="D176" s="12">
        <f t="shared" si="3"/>
        <v>9</v>
      </c>
      <c r="E176" s="12" t="str">
        <f t="shared" si="4"/>
        <v>sábado</v>
      </c>
    </row>
    <row r="177">
      <c r="A177" s="13">
        <v>44206.0</v>
      </c>
      <c r="B177" s="12">
        <f t="shared" si="1"/>
        <v>2021</v>
      </c>
      <c r="C177" s="12">
        <f t="shared" si="2"/>
        <v>1</v>
      </c>
      <c r="D177" s="12">
        <f t="shared" si="3"/>
        <v>10</v>
      </c>
      <c r="E177" s="12" t="str">
        <f t="shared" si="4"/>
        <v>domingo</v>
      </c>
    </row>
    <row r="178">
      <c r="A178" s="13">
        <v>44207.0</v>
      </c>
      <c r="B178" s="12">
        <f t="shared" si="1"/>
        <v>2021</v>
      </c>
      <c r="C178" s="12">
        <f t="shared" si="2"/>
        <v>1</v>
      </c>
      <c r="D178" s="12">
        <f t="shared" si="3"/>
        <v>11</v>
      </c>
      <c r="E178" s="12" t="str">
        <f t="shared" si="4"/>
        <v>lunes</v>
      </c>
    </row>
    <row r="179">
      <c r="A179" s="13">
        <v>44208.0</v>
      </c>
      <c r="B179" s="12">
        <f t="shared" si="1"/>
        <v>2021</v>
      </c>
      <c r="C179" s="12">
        <f t="shared" si="2"/>
        <v>1</v>
      </c>
      <c r="D179" s="12">
        <f t="shared" si="3"/>
        <v>12</v>
      </c>
      <c r="E179" s="12" t="str">
        <f t="shared" si="4"/>
        <v>martes</v>
      </c>
    </row>
    <row r="180">
      <c r="A180" s="13">
        <v>44209.0</v>
      </c>
      <c r="B180" s="12">
        <f t="shared" si="1"/>
        <v>2021</v>
      </c>
      <c r="C180" s="12">
        <f t="shared" si="2"/>
        <v>1</v>
      </c>
      <c r="D180" s="12">
        <f t="shared" si="3"/>
        <v>13</v>
      </c>
      <c r="E180" s="12" t="str">
        <f t="shared" si="4"/>
        <v>miércoles</v>
      </c>
    </row>
    <row r="181">
      <c r="A181" s="13">
        <v>44210.0</v>
      </c>
      <c r="B181" s="12">
        <f t="shared" si="1"/>
        <v>2021</v>
      </c>
      <c r="C181" s="12">
        <f t="shared" si="2"/>
        <v>1</v>
      </c>
      <c r="D181" s="12">
        <f t="shared" si="3"/>
        <v>14</v>
      </c>
      <c r="E181" s="12" t="str">
        <f t="shared" si="4"/>
        <v>jueves</v>
      </c>
    </row>
    <row r="182">
      <c r="A182" s="13">
        <v>44211.0</v>
      </c>
      <c r="B182" s="12">
        <f t="shared" si="1"/>
        <v>2021</v>
      </c>
      <c r="C182" s="12">
        <f t="shared" si="2"/>
        <v>1</v>
      </c>
      <c r="D182" s="12">
        <f t="shared" si="3"/>
        <v>15</v>
      </c>
      <c r="E182" s="12" t="str">
        <f t="shared" si="4"/>
        <v>viernes</v>
      </c>
    </row>
    <row r="183">
      <c r="A183" s="13">
        <v>44212.0</v>
      </c>
      <c r="B183" s="12">
        <f t="shared" si="1"/>
        <v>2021</v>
      </c>
      <c r="C183" s="12">
        <f t="shared" si="2"/>
        <v>1</v>
      </c>
      <c r="D183" s="12">
        <f t="shared" si="3"/>
        <v>16</v>
      </c>
      <c r="E183" s="12" t="str">
        <f t="shared" si="4"/>
        <v>sábado</v>
      </c>
    </row>
    <row r="184">
      <c r="A184" s="13">
        <v>44213.0</v>
      </c>
      <c r="B184" s="12">
        <f t="shared" si="1"/>
        <v>2021</v>
      </c>
      <c r="C184" s="12">
        <f t="shared" si="2"/>
        <v>1</v>
      </c>
      <c r="D184" s="12">
        <f t="shared" si="3"/>
        <v>17</v>
      </c>
      <c r="E184" s="12" t="str">
        <f t="shared" si="4"/>
        <v>domingo</v>
      </c>
    </row>
    <row r="185">
      <c r="A185" s="13">
        <v>44214.0</v>
      </c>
      <c r="B185" s="12">
        <f t="shared" si="1"/>
        <v>2021</v>
      </c>
      <c r="C185" s="12">
        <f t="shared" si="2"/>
        <v>1</v>
      </c>
      <c r="D185" s="12">
        <f t="shared" si="3"/>
        <v>18</v>
      </c>
      <c r="E185" s="12" t="str">
        <f t="shared" si="4"/>
        <v>lunes</v>
      </c>
    </row>
    <row r="186">
      <c r="A186" s="13">
        <v>44215.0</v>
      </c>
      <c r="B186" s="12">
        <f t="shared" si="1"/>
        <v>2021</v>
      </c>
      <c r="C186" s="12">
        <f t="shared" si="2"/>
        <v>1</v>
      </c>
      <c r="D186" s="12">
        <f t="shared" si="3"/>
        <v>19</v>
      </c>
      <c r="E186" s="12" t="str">
        <f t="shared" si="4"/>
        <v>martes</v>
      </c>
    </row>
    <row r="187">
      <c r="A187" s="13">
        <v>44216.0</v>
      </c>
      <c r="B187" s="12">
        <f t="shared" si="1"/>
        <v>2021</v>
      </c>
      <c r="C187" s="12">
        <f t="shared" si="2"/>
        <v>1</v>
      </c>
      <c r="D187" s="12">
        <f t="shared" si="3"/>
        <v>20</v>
      </c>
      <c r="E187" s="12" t="str">
        <f t="shared" si="4"/>
        <v>miércoles</v>
      </c>
    </row>
    <row r="188">
      <c r="A188" s="13">
        <v>44217.0</v>
      </c>
      <c r="B188" s="12">
        <f t="shared" si="1"/>
        <v>2021</v>
      </c>
      <c r="C188" s="12">
        <f t="shared" si="2"/>
        <v>1</v>
      </c>
      <c r="D188" s="12">
        <f t="shared" si="3"/>
        <v>21</v>
      </c>
      <c r="E188" s="12" t="str">
        <f t="shared" si="4"/>
        <v>jueves</v>
      </c>
    </row>
    <row r="189">
      <c r="A189" s="13">
        <v>44218.0</v>
      </c>
      <c r="B189" s="12">
        <f t="shared" si="1"/>
        <v>2021</v>
      </c>
      <c r="C189" s="12">
        <f t="shared" si="2"/>
        <v>1</v>
      </c>
      <c r="D189" s="12">
        <f t="shared" si="3"/>
        <v>22</v>
      </c>
      <c r="E189" s="12" t="str">
        <f t="shared" si="4"/>
        <v>viernes</v>
      </c>
    </row>
    <row r="190">
      <c r="A190" s="13">
        <v>44219.0</v>
      </c>
      <c r="B190" s="12">
        <f t="shared" si="1"/>
        <v>2021</v>
      </c>
      <c r="C190" s="12">
        <f t="shared" si="2"/>
        <v>1</v>
      </c>
      <c r="D190" s="12">
        <f t="shared" si="3"/>
        <v>23</v>
      </c>
      <c r="E190" s="12" t="str">
        <f t="shared" si="4"/>
        <v>sábado</v>
      </c>
    </row>
    <row r="191">
      <c r="A191" s="13">
        <v>44220.0</v>
      </c>
      <c r="B191" s="12">
        <f t="shared" si="1"/>
        <v>2021</v>
      </c>
      <c r="C191" s="12">
        <f t="shared" si="2"/>
        <v>1</v>
      </c>
      <c r="D191" s="12">
        <f t="shared" si="3"/>
        <v>24</v>
      </c>
      <c r="E191" s="12" t="str">
        <f t="shared" si="4"/>
        <v>domingo</v>
      </c>
    </row>
    <row r="192">
      <c r="A192" s="13">
        <v>44221.0</v>
      </c>
      <c r="B192" s="12">
        <f t="shared" si="1"/>
        <v>2021</v>
      </c>
      <c r="C192" s="12">
        <f t="shared" si="2"/>
        <v>1</v>
      </c>
      <c r="D192" s="12">
        <f t="shared" si="3"/>
        <v>25</v>
      </c>
      <c r="E192" s="12" t="str">
        <f t="shared" si="4"/>
        <v>lunes</v>
      </c>
    </row>
    <row r="193">
      <c r="A193" s="13">
        <v>44222.0</v>
      </c>
      <c r="B193" s="12">
        <f t="shared" si="1"/>
        <v>2021</v>
      </c>
      <c r="C193" s="12">
        <f t="shared" si="2"/>
        <v>1</v>
      </c>
      <c r="D193" s="12">
        <f t="shared" si="3"/>
        <v>26</v>
      </c>
      <c r="E193" s="12" t="str">
        <f t="shared" si="4"/>
        <v>martes</v>
      </c>
    </row>
    <row r="194">
      <c r="A194" s="13">
        <v>44223.0</v>
      </c>
      <c r="B194" s="12">
        <f t="shared" si="1"/>
        <v>2021</v>
      </c>
      <c r="C194" s="12">
        <f t="shared" si="2"/>
        <v>1</v>
      </c>
      <c r="D194" s="12">
        <f t="shared" si="3"/>
        <v>27</v>
      </c>
      <c r="E194" s="12" t="str">
        <f t="shared" si="4"/>
        <v>miércoles</v>
      </c>
    </row>
    <row r="195">
      <c r="A195" s="13">
        <v>44224.0</v>
      </c>
      <c r="B195" s="12">
        <f t="shared" si="1"/>
        <v>2021</v>
      </c>
      <c r="C195" s="12">
        <f t="shared" si="2"/>
        <v>1</v>
      </c>
      <c r="D195" s="12">
        <f t="shared" si="3"/>
        <v>28</v>
      </c>
      <c r="E195" s="12" t="str">
        <f t="shared" si="4"/>
        <v>jueves</v>
      </c>
    </row>
    <row r="196">
      <c r="A196" s="13">
        <v>44225.0</v>
      </c>
      <c r="B196" s="12">
        <f t="shared" si="1"/>
        <v>2021</v>
      </c>
      <c r="C196" s="12">
        <f t="shared" si="2"/>
        <v>1</v>
      </c>
      <c r="D196" s="12">
        <f t="shared" si="3"/>
        <v>29</v>
      </c>
      <c r="E196" s="12" t="str">
        <f t="shared" si="4"/>
        <v>viernes</v>
      </c>
    </row>
    <row r="197">
      <c r="A197" s="13">
        <v>44226.0</v>
      </c>
      <c r="B197" s="12">
        <f t="shared" si="1"/>
        <v>2021</v>
      </c>
      <c r="C197" s="12">
        <f t="shared" si="2"/>
        <v>1</v>
      </c>
      <c r="D197" s="12">
        <f t="shared" si="3"/>
        <v>30</v>
      </c>
      <c r="E197" s="12" t="str">
        <f t="shared" si="4"/>
        <v>sábado</v>
      </c>
    </row>
    <row r="198">
      <c r="A198" s="13">
        <v>44227.0</v>
      </c>
      <c r="B198" s="12">
        <f t="shared" si="1"/>
        <v>2021</v>
      </c>
      <c r="C198" s="12">
        <f t="shared" si="2"/>
        <v>1</v>
      </c>
      <c r="D198" s="12">
        <f t="shared" si="3"/>
        <v>31</v>
      </c>
      <c r="E198" s="12" t="str">
        <f t="shared" si="4"/>
        <v>domingo</v>
      </c>
    </row>
    <row r="199">
      <c r="A199" s="13">
        <v>44228.0</v>
      </c>
      <c r="B199" s="12">
        <f t="shared" si="1"/>
        <v>2021</v>
      </c>
      <c r="C199" s="12">
        <f t="shared" si="2"/>
        <v>2</v>
      </c>
      <c r="D199" s="12">
        <f t="shared" si="3"/>
        <v>1</v>
      </c>
      <c r="E199" s="12" t="str">
        <f t="shared" si="4"/>
        <v>lunes</v>
      </c>
    </row>
    <row r="200">
      <c r="A200" s="13">
        <v>44229.0</v>
      </c>
      <c r="B200" s="12">
        <f t="shared" si="1"/>
        <v>2021</v>
      </c>
      <c r="C200" s="12">
        <f t="shared" si="2"/>
        <v>2</v>
      </c>
      <c r="D200" s="12">
        <f t="shared" si="3"/>
        <v>2</v>
      </c>
      <c r="E200" s="12" t="str">
        <f t="shared" si="4"/>
        <v>martes</v>
      </c>
    </row>
    <row r="201">
      <c r="A201" s="13">
        <v>44230.0</v>
      </c>
      <c r="B201" s="12">
        <f t="shared" si="1"/>
        <v>2021</v>
      </c>
      <c r="C201" s="12">
        <f t="shared" si="2"/>
        <v>2</v>
      </c>
      <c r="D201" s="12">
        <f t="shared" si="3"/>
        <v>3</v>
      </c>
      <c r="E201" s="12" t="str">
        <f t="shared" si="4"/>
        <v>miércoles</v>
      </c>
    </row>
    <row r="202">
      <c r="A202" s="13">
        <v>44231.0</v>
      </c>
      <c r="B202" s="12">
        <f t="shared" si="1"/>
        <v>2021</v>
      </c>
      <c r="C202" s="12">
        <f t="shared" si="2"/>
        <v>2</v>
      </c>
      <c r="D202" s="12">
        <f t="shared" si="3"/>
        <v>4</v>
      </c>
      <c r="E202" s="12" t="str">
        <f t="shared" si="4"/>
        <v>jueves</v>
      </c>
    </row>
    <row r="203">
      <c r="A203" s="13">
        <v>44232.0</v>
      </c>
      <c r="B203" s="12">
        <f t="shared" si="1"/>
        <v>2021</v>
      </c>
      <c r="C203" s="12">
        <f t="shared" si="2"/>
        <v>2</v>
      </c>
      <c r="D203" s="12">
        <f t="shared" si="3"/>
        <v>5</v>
      </c>
      <c r="E203" s="12" t="str">
        <f t="shared" si="4"/>
        <v>viernes</v>
      </c>
    </row>
    <row r="204">
      <c r="A204" s="13">
        <v>44233.0</v>
      </c>
      <c r="B204" s="12">
        <f t="shared" si="1"/>
        <v>2021</v>
      </c>
      <c r="C204" s="12">
        <f t="shared" si="2"/>
        <v>2</v>
      </c>
      <c r="D204" s="12">
        <f t="shared" si="3"/>
        <v>6</v>
      </c>
      <c r="E204" s="12" t="str">
        <f t="shared" si="4"/>
        <v>sábado</v>
      </c>
    </row>
    <row r="205">
      <c r="A205" s="13">
        <v>44234.0</v>
      </c>
      <c r="B205" s="12">
        <f t="shared" si="1"/>
        <v>2021</v>
      </c>
      <c r="C205" s="12">
        <f t="shared" si="2"/>
        <v>2</v>
      </c>
      <c r="D205" s="12">
        <f t="shared" si="3"/>
        <v>7</v>
      </c>
      <c r="E205" s="12" t="str">
        <f t="shared" si="4"/>
        <v>domingo</v>
      </c>
    </row>
    <row r="206">
      <c r="A206" s="13">
        <v>44235.0</v>
      </c>
      <c r="B206" s="12">
        <f t="shared" si="1"/>
        <v>2021</v>
      </c>
      <c r="C206" s="12">
        <f t="shared" si="2"/>
        <v>2</v>
      </c>
      <c r="D206" s="12">
        <f t="shared" si="3"/>
        <v>8</v>
      </c>
      <c r="E206" s="12" t="str">
        <f t="shared" si="4"/>
        <v>lunes</v>
      </c>
    </row>
    <row r="207">
      <c r="A207" s="13">
        <v>44236.0</v>
      </c>
      <c r="B207" s="12">
        <f t="shared" si="1"/>
        <v>2021</v>
      </c>
      <c r="C207" s="12">
        <f t="shared" si="2"/>
        <v>2</v>
      </c>
      <c r="D207" s="12">
        <f t="shared" si="3"/>
        <v>9</v>
      </c>
      <c r="E207" s="12" t="str">
        <f t="shared" si="4"/>
        <v>martes</v>
      </c>
    </row>
    <row r="208">
      <c r="A208" s="13">
        <v>44237.0</v>
      </c>
      <c r="B208" s="12">
        <f t="shared" si="1"/>
        <v>2021</v>
      </c>
      <c r="C208" s="12">
        <f t="shared" si="2"/>
        <v>2</v>
      </c>
      <c r="D208" s="12">
        <f t="shared" si="3"/>
        <v>10</v>
      </c>
      <c r="E208" s="12" t="str">
        <f t="shared" si="4"/>
        <v>miércoles</v>
      </c>
    </row>
    <row r="209">
      <c r="A209" s="13">
        <v>44238.0</v>
      </c>
      <c r="B209" s="12">
        <f t="shared" si="1"/>
        <v>2021</v>
      </c>
      <c r="C209" s="12">
        <f t="shared" si="2"/>
        <v>2</v>
      </c>
      <c r="D209" s="12">
        <f t="shared" si="3"/>
        <v>11</v>
      </c>
      <c r="E209" s="12" t="str">
        <f t="shared" si="4"/>
        <v>jueves</v>
      </c>
    </row>
    <row r="210">
      <c r="A210" s="13">
        <v>44239.0</v>
      </c>
      <c r="B210" s="12">
        <f t="shared" si="1"/>
        <v>2021</v>
      </c>
      <c r="C210" s="12">
        <f t="shared" si="2"/>
        <v>2</v>
      </c>
      <c r="D210" s="12">
        <f t="shared" si="3"/>
        <v>12</v>
      </c>
      <c r="E210" s="12" t="str">
        <f t="shared" si="4"/>
        <v>viernes</v>
      </c>
    </row>
    <row r="211">
      <c r="A211" s="13">
        <v>44240.0</v>
      </c>
      <c r="B211" s="12">
        <f t="shared" si="1"/>
        <v>2021</v>
      </c>
      <c r="C211" s="12">
        <f t="shared" si="2"/>
        <v>2</v>
      </c>
      <c r="D211" s="12">
        <f t="shared" si="3"/>
        <v>13</v>
      </c>
      <c r="E211" s="12" t="str">
        <f t="shared" si="4"/>
        <v>sábado</v>
      </c>
    </row>
    <row r="212">
      <c r="A212" s="13">
        <v>44241.0</v>
      </c>
      <c r="B212" s="12">
        <f t="shared" si="1"/>
        <v>2021</v>
      </c>
      <c r="C212" s="12">
        <f t="shared" si="2"/>
        <v>2</v>
      </c>
      <c r="D212" s="12">
        <f t="shared" si="3"/>
        <v>14</v>
      </c>
      <c r="E212" s="12" t="str">
        <f t="shared" si="4"/>
        <v>domingo</v>
      </c>
    </row>
    <row r="213">
      <c r="A213" s="13">
        <v>44242.0</v>
      </c>
      <c r="B213" s="12">
        <f t="shared" si="1"/>
        <v>2021</v>
      </c>
      <c r="C213" s="12">
        <f t="shared" si="2"/>
        <v>2</v>
      </c>
      <c r="D213" s="12">
        <f t="shared" si="3"/>
        <v>15</v>
      </c>
      <c r="E213" s="12" t="str">
        <f t="shared" si="4"/>
        <v>lunes</v>
      </c>
    </row>
    <row r="214">
      <c r="A214" s="13">
        <v>44243.0</v>
      </c>
      <c r="B214" s="12">
        <f t="shared" si="1"/>
        <v>2021</v>
      </c>
      <c r="C214" s="12">
        <f t="shared" si="2"/>
        <v>2</v>
      </c>
      <c r="D214" s="12">
        <f t="shared" si="3"/>
        <v>16</v>
      </c>
      <c r="E214" s="12" t="str">
        <f t="shared" si="4"/>
        <v>martes</v>
      </c>
    </row>
    <row r="215">
      <c r="A215" s="13">
        <v>44244.0</v>
      </c>
      <c r="B215" s="12">
        <f t="shared" si="1"/>
        <v>2021</v>
      </c>
      <c r="C215" s="12">
        <f t="shared" si="2"/>
        <v>2</v>
      </c>
      <c r="D215" s="12">
        <f t="shared" si="3"/>
        <v>17</v>
      </c>
      <c r="E215" s="12" t="str">
        <f t="shared" si="4"/>
        <v>miércoles</v>
      </c>
    </row>
    <row r="216">
      <c r="A216" s="13">
        <v>44245.0</v>
      </c>
      <c r="B216" s="12">
        <f t="shared" si="1"/>
        <v>2021</v>
      </c>
      <c r="C216" s="12">
        <f t="shared" si="2"/>
        <v>2</v>
      </c>
      <c r="D216" s="12">
        <f t="shared" si="3"/>
        <v>18</v>
      </c>
      <c r="E216" s="12" t="str">
        <f t="shared" si="4"/>
        <v>jueves</v>
      </c>
    </row>
    <row r="217">
      <c r="A217" s="13">
        <v>44264.0</v>
      </c>
      <c r="B217" s="12">
        <f t="shared" si="1"/>
        <v>2021</v>
      </c>
      <c r="C217" s="12">
        <f t="shared" si="2"/>
        <v>3</v>
      </c>
      <c r="D217" s="12">
        <f t="shared" si="3"/>
        <v>9</v>
      </c>
      <c r="E217" s="12" t="str">
        <f t="shared" si="4"/>
        <v>martes</v>
      </c>
    </row>
    <row r="218">
      <c r="A218" s="13">
        <v>44265.0</v>
      </c>
      <c r="B218" s="12">
        <f t="shared" si="1"/>
        <v>2021</v>
      </c>
      <c r="C218" s="12">
        <f t="shared" si="2"/>
        <v>3</v>
      </c>
      <c r="D218" s="12">
        <f t="shared" si="3"/>
        <v>10</v>
      </c>
      <c r="E218" s="12" t="str">
        <f t="shared" si="4"/>
        <v>miércoles</v>
      </c>
    </row>
    <row r="219">
      <c r="A219" s="13">
        <v>44266.0</v>
      </c>
      <c r="B219" s="12">
        <f t="shared" si="1"/>
        <v>2021</v>
      </c>
      <c r="C219" s="12">
        <f t="shared" si="2"/>
        <v>3</v>
      </c>
      <c r="D219" s="12">
        <f t="shared" si="3"/>
        <v>11</v>
      </c>
      <c r="E219" s="12" t="str">
        <f t="shared" si="4"/>
        <v>jueves</v>
      </c>
    </row>
    <row r="220">
      <c r="A220" s="13">
        <v>44267.0</v>
      </c>
      <c r="B220" s="12">
        <f t="shared" si="1"/>
        <v>2021</v>
      </c>
      <c r="C220" s="12">
        <f t="shared" si="2"/>
        <v>3</v>
      </c>
      <c r="D220" s="12">
        <f t="shared" si="3"/>
        <v>12</v>
      </c>
      <c r="E220" s="12" t="str">
        <f t="shared" si="4"/>
        <v>viernes</v>
      </c>
    </row>
    <row r="221">
      <c r="A221" s="13">
        <v>44268.0</v>
      </c>
      <c r="B221" s="12">
        <f t="shared" si="1"/>
        <v>2021</v>
      </c>
      <c r="C221" s="12">
        <f t="shared" si="2"/>
        <v>3</v>
      </c>
      <c r="D221" s="12">
        <f t="shared" si="3"/>
        <v>13</v>
      </c>
      <c r="E221" s="12" t="str">
        <f t="shared" si="4"/>
        <v>sábado</v>
      </c>
    </row>
    <row r="222">
      <c r="A222" s="13">
        <v>44269.0</v>
      </c>
      <c r="B222" s="12">
        <f t="shared" si="1"/>
        <v>2021</v>
      </c>
      <c r="C222" s="12">
        <f t="shared" si="2"/>
        <v>3</v>
      </c>
      <c r="D222" s="12">
        <f t="shared" si="3"/>
        <v>14</v>
      </c>
      <c r="E222" s="12" t="str">
        <f t="shared" si="4"/>
        <v>domingo</v>
      </c>
    </row>
    <row r="223">
      <c r="A223" s="13">
        <v>44270.0</v>
      </c>
      <c r="B223" s="12">
        <f t="shared" si="1"/>
        <v>2021</v>
      </c>
      <c r="C223" s="12">
        <f t="shared" si="2"/>
        <v>3</v>
      </c>
      <c r="D223" s="12">
        <f t="shared" si="3"/>
        <v>15</v>
      </c>
      <c r="E223" s="12" t="str">
        <f t="shared" si="4"/>
        <v>lunes</v>
      </c>
    </row>
    <row r="224">
      <c r="A224" s="13">
        <v>44271.0</v>
      </c>
      <c r="B224" s="12">
        <f t="shared" si="1"/>
        <v>2021</v>
      </c>
      <c r="C224" s="12">
        <f t="shared" si="2"/>
        <v>3</v>
      </c>
      <c r="D224" s="12">
        <f t="shared" si="3"/>
        <v>16</v>
      </c>
      <c r="E224" s="12" t="str">
        <f t="shared" si="4"/>
        <v>martes</v>
      </c>
    </row>
    <row r="225">
      <c r="A225" s="13">
        <v>44272.0</v>
      </c>
      <c r="B225" s="12">
        <f t="shared" si="1"/>
        <v>2021</v>
      </c>
      <c r="C225" s="12">
        <f t="shared" si="2"/>
        <v>3</v>
      </c>
      <c r="D225" s="12">
        <f t="shared" si="3"/>
        <v>17</v>
      </c>
      <c r="E225" s="12" t="str">
        <f t="shared" si="4"/>
        <v>miércoles</v>
      </c>
    </row>
    <row r="226">
      <c r="A226" s="13">
        <v>44273.0</v>
      </c>
      <c r="B226" s="12">
        <f t="shared" si="1"/>
        <v>2021</v>
      </c>
      <c r="C226" s="12">
        <f t="shared" si="2"/>
        <v>3</v>
      </c>
      <c r="D226" s="12">
        <f t="shared" si="3"/>
        <v>18</v>
      </c>
      <c r="E226" s="12" t="str">
        <f t="shared" si="4"/>
        <v>jueves</v>
      </c>
    </row>
    <row r="227">
      <c r="A227" s="13">
        <v>44274.0</v>
      </c>
      <c r="B227" s="12">
        <f t="shared" si="1"/>
        <v>2021</v>
      </c>
      <c r="C227" s="12">
        <f t="shared" si="2"/>
        <v>3</v>
      </c>
      <c r="D227" s="12">
        <f t="shared" si="3"/>
        <v>19</v>
      </c>
      <c r="E227" s="12" t="str">
        <f t="shared" si="4"/>
        <v>viernes</v>
      </c>
    </row>
    <row r="228">
      <c r="A228" s="13">
        <v>44275.0</v>
      </c>
      <c r="B228" s="12">
        <f t="shared" si="1"/>
        <v>2021</v>
      </c>
      <c r="C228" s="12">
        <f t="shared" si="2"/>
        <v>3</v>
      </c>
      <c r="D228" s="12">
        <f t="shared" si="3"/>
        <v>20</v>
      </c>
      <c r="E228" s="12" t="str">
        <f t="shared" si="4"/>
        <v>sábado</v>
      </c>
    </row>
    <row r="229">
      <c r="A229" s="13">
        <v>44276.0</v>
      </c>
      <c r="B229" s="12">
        <f t="shared" si="1"/>
        <v>2021</v>
      </c>
      <c r="C229" s="12">
        <f t="shared" si="2"/>
        <v>3</v>
      </c>
      <c r="D229" s="12">
        <f t="shared" si="3"/>
        <v>21</v>
      </c>
      <c r="E229" s="12" t="str">
        <f t="shared" si="4"/>
        <v>domingo</v>
      </c>
    </row>
    <row r="230">
      <c r="A230" s="13">
        <v>44277.0</v>
      </c>
      <c r="B230" s="12">
        <f t="shared" si="1"/>
        <v>2021</v>
      </c>
      <c r="C230" s="12">
        <f t="shared" si="2"/>
        <v>3</v>
      </c>
      <c r="D230" s="12">
        <f t="shared" si="3"/>
        <v>22</v>
      </c>
      <c r="E230" s="12" t="str">
        <f t="shared" si="4"/>
        <v>lunes</v>
      </c>
    </row>
    <row r="231">
      <c r="A231" s="13">
        <v>44278.0</v>
      </c>
      <c r="B231" s="12">
        <f t="shared" si="1"/>
        <v>2021</v>
      </c>
      <c r="C231" s="12">
        <f t="shared" si="2"/>
        <v>3</v>
      </c>
      <c r="D231" s="12">
        <f t="shared" si="3"/>
        <v>23</v>
      </c>
      <c r="E231" s="12" t="str">
        <f t="shared" si="4"/>
        <v>martes</v>
      </c>
    </row>
    <row r="232">
      <c r="A232" s="13">
        <v>44292.0</v>
      </c>
      <c r="B232" s="12">
        <f t="shared" si="1"/>
        <v>2021</v>
      </c>
      <c r="C232" s="12">
        <f t="shared" si="2"/>
        <v>4</v>
      </c>
      <c r="D232" s="12">
        <f t="shared" si="3"/>
        <v>6</v>
      </c>
      <c r="E232" s="12" t="str">
        <f t="shared" si="4"/>
        <v>martes</v>
      </c>
    </row>
    <row r="233">
      <c r="A233" s="13">
        <v>44293.0</v>
      </c>
      <c r="B233" s="12">
        <f t="shared" si="1"/>
        <v>2021</v>
      </c>
      <c r="C233" s="12">
        <f t="shared" si="2"/>
        <v>4</v>
      </c>
      <c r="D233" s="12">
        <f t="shared" si="3"/>
        <v>7</v>
      </c>
      <c r="E233" s="12" t="str">
        <f t="shared" si="4"/>
        <v>miércoles</v>
      </c>
    </row>
    <row r="234">
      <c r="A234" s="13">
        <v>44294.0</v>
      </c>
      <c r="B234" s="12">
        <f t="shared" si="1"/>
        <v>2021</v>
      </c>
      <c r="C234" s="12">
        <f t="shared" si="2"/>
        <v>4</v>
      </c>
      <c r="D234" s="12">
        <f t="shared" si="3"/>
        <v>8</v>
      </c>
      <c r="E234" s="12" t="str">
        <f t="shared" si="4"/>
        <v>jueves</v>
      </c>
    </row>
    <row r="235">
      <c r="A235" s="13">
        <v>44295.0</v>
      </c>
      <c r="B235" s="12">
        <f t="shared" si="1"/>
        <v>2021</v>
      </c>
      <c r="C235" s="12">
        <f t="shared" si="2"/>
        <v>4</v>
      </c>
      <c r="D235" s="12">
        <f t="shared" si="3"/>
        <v>9</v>
      </c>
      <c r="E235" s="12" t="str">
        <f t="shared" si="4"/>
        <v>viernes</v>
      </c>
    </row>
    <row r="236">
      <c r="A236" s="13">
        <v>44296.0</v>
      </c>
      <c r="B236" s="12">
        <f t="shared" si="1"/>
        <v>2021</v>
      </c>
      <c r="C236" s="12">
        <f t="shared" si="2"/>
        <v>4</v>
      </c>
      <c r="D236" s="12">
        <f t="shared" si="3"/>
        <v>10</v>
      </c>
      <c r="E236" s="12" t="str">
        <f t="shared" si="4"/>
        <v>sábado</v>
      </c>
    </row>
    <row r="237">
      <c r="A237" s="13">
        <v>44297.0</v>
      </c>
      <c r="B237" s="12">
        <f t="shared" si="1"/>
        <v>2021</v>
      </c>
      <c r="C237" s="12">
        <f t="shared" si="2"/>
        <v>4</v>
      </c>
      <c r="D237" s="12">
        <f t="shared" si="3"/>
        <v>11</v>
      </c>
      <c r="E237" s="12" t="str">
        <f t="shared" si="4"/>
        <v>domingo</v>
      </c>
    </row>
    <row r="238">
      <c r="A238" s="13">
        <v>44298.0</v>
      </c>
      <c r="B238" s="12">
        <f t="shared" si="1"/>
        <v>2021</v>
      </c>
      <c r="C238" s="12">
        <f t="shared" si="2"/>
        <v>4</v>
      </c>
      <c r="D238" s="12">
        <f t="shared" si="3"/>
        <v>12</v>
      </c>
      <c r="E238" s="12" t="str">
        <f t="shared" si="4"/>
        <v>lunes</v>
      </c>
    </row>
    <row r="239">
      <c r="A239" s="13">
        <v>44299.0</v>
      </c>
      <c r="B239" s="12">
        <f t="shared" si="1"/>
        <v>2021</v>
      </c>
      <c r="C239" s="12">
        <f t="shared" si="2"/>
        <v>4</v>
      </c>
      <c r="D239" s="12">
        <f t="shared" si="3"/>
        <v>13</v>
      </c>
      <c r="E239" s="12" t="str">
        <f t="shared" si="4"/>
        <v>martes</v>
      </c>
    </row>
    <row r="240">
      <c r="A240" s="13">
        <v>44300.0</v>
      </c>
      <c r="B240" s="12">
        <f t="shared" si="1"/>
        <v>2021</v>
      </c>
      <c r="C240" s="12">
        <f t="shared" si="2"/>
        <v>4</v>
      </c>
      <c r="D240" s="12">
        <f t="shared" si="3"/>
        <v>14</v>
      </c>
      <c r="E240" s="12" t="str">
        <f t="shared" si="4"/>
        <v>miércoles</v>
      </c>
    </row>
    <row r="241">
      <c r="A241" s="13">
        <v>44301.0</v>
      </c>
      <c r="B241" s="12">
        <f t="shared" si="1"/>
        <v>2021</v>
      </c>
      <c r="C241" s="12">
        <f t="shared" si="2"/>
        <v>4</v>
      </c>
      <c r="D241" s="12">
        <f t="shared" si="3"/>
        <v>15</v>
      </c>
      <c r="E241" s="12" t="str">
        <f t="shared" si="4"/>
        <v>jueves</v>
      </c>
    </row>
    <row r="242">
      <c r="A242" s="13">
        <v>44302.0</v>
      </c>
      <c r="B242" s="12">
        <f t="shared" si="1"/>
        <v>2021</v>
      </c>
      <c r="C242" s="12">
        <f t="shared" si="2"/>
        <v>4</v>
      </c>
      <c r="D242" s="12">
        <f t="shared" si="3"/>
        <v>16</v>
      </c>
      <c r="E242" s="12" t="str">
        <f t="shared" si="4"/>
        <v>viernes</v>
      </c>
    </row>
    <row r="243">
      <c r="A243" s="13">
        <v>44303.0</v>
      </c>
      <c r="B243" s="12">
        <f t="shared" si="1"/>
        <v>2021</v>
      </c>
      <c r="C243" s="12">
        <f t="shared" si="2"/>
        <v>4</v>
      </c>
      <c r="D243" s="12">
        <f t="shared" si="3"/>
        <v>17</v>
      </c>
      <c r="E243" s="12" t="str">
        <f t="shared" si="4"/>
        <v>sábado</v>
      </c>
    </row>
    <row r="244">
      <c r="A244" s="13">
        <v>44304.0</v>
      </c>
      <c r="B244" s="12">
        <f t="shared" si="1"/>
        <v>2021</v>
      </c>
      <c r="C244" s="12">
        <f t="shared" si="2"/>
        <v>4</v>
      </c>
      <c r="D244" s="12">
        <f t="shared" si="3"/>
        <v>18</v>
      </c>
      <c r="E244" s="12" t="str">
        <f t="shared" si="4"/>
        <v>domingo</v>
      </c>
    </row>
    <row r="245">
      <c r="A245" s="13">
        <v>44305.0</v>
      </c>
      <c r="B245" s="12">
        <f t="shared" si="1"/>
        <v>2021</v>
      </c>
      <c r="C245" s="12">
        <f t="shared" si="2"/>
        <v>4</v>
      </c>
      <c r="D245" s="12">
        <f t="shared" si="3"/>
        <v>19</v>
      </c>
      <c r="E245" s="12" t="str">
        <f t="shared" si="4"/>
        <v>lunes</v>
      </c>
    </row>
    <row r="246">
      <c r="A246" s="13">
        <v>44306.0</v>
      </c>
      <c r="B246" s="12">
        <f t="shared" si="1"/>
        <v>2021</v>
      </c>
      <c r="C246" s="12">
        <f t="shared" si="2"/>
        <v>4</v>
      </c>
      <c r="D246" s="12">
        <f t="shared" si="3"/>
        <v>20</v>
      </c>
      <c r="E246" s="12" t="str">
        <f t="shared" si="4"/>
        <v>martes</v>
      </c>
    </row>
    <row r="247">
      <c r="A247" s="13">
        <v>44307.0</v>
      </c>
      <c r="B247" s="12">
        <f t="shared" si="1"/>
        <v>2021</v>
      </c>
      <c r="C247" s="12">
        <f t="shared" si="2"/>
        <v>4</v>
      </c>
      <c r="D247" s="12">
        <f t="shared" si="3"/>
        <v>21</v>
      </c>
      <c r="E247" s="12" t="str">
        <f t="shared" si="4"/>
        <v>miércoles</v>
      </c>
    </row>
    <row r="248">
      <c r="A248" s="13">
        <v>44308.0</v>
      </c>
      <c r="B248" s="12">
        <f t="shared" si="1"/>
        <v>2021</v>
      </c>
      <c r="C248" s="12">
        <f t="shared" si="2"/>
        <v>4</v>
      </c>
      <c r="D248" s="12">
        <f t="shared" si="3"/>
        <v>22</v>
      </c>
      <c r="E248" s="12" t="str">
        <f t="shared" si="4"/>
        <v>jueves</v>
      </c>
    </row>
    <row r="249">
      <c r="A249" s="13">
        <v>44309.0</v>
      </c>
      <c r="B249" s="12">
        <f t="shared" si="1"/>
        <v>2021</v>
      </c>
      <c r="C249" s="12">
        <f t="shared" si="2"/>
        <v>4</v>
      </c>
      <c r="D249" s="12">
        <f t="shared" si="3"/>
        <v>23</v>
      </c>
      <c r="E249" s="12" t="str">
        <f t="shared" si="4"/>
        <v>viernes</v>
      </c>
    </row>
    <row r="250">
      <c r="A250" s="13">
        <v>44310.0</v>
      </c>
      <c r="B250" s="12">
        <f t="shared" si="1"/>
        <v>2021</v>
      </c>
      <c r="C250" s="12">
        <f t="shared" si="2"/>
        <v>4</v>
      </c>
      <c r="D250" s="12">
        <f t="shared" si="3"/>
        <v>24</v>
      </c>
      <c r="E250" s="12" t="str">
        <f t="shared" si="4"/>
        <v>sábado</v>
      </c>
    </row>
    <row r="251">
      <c r="A251" s="13">
        <v>44311.0</v>
      </c>
      <c r="B251" s="12">
        <f t="shared" si="1"/>
        <v>2021</v>
      </c>
      <c r="C251" s="12">
        <f t="shared" si="2"/>
        <v>4</v>
      </c>
      <c r="D251" s="12">
        <f t="shared" si="3"/>
        <v>25</v>
      </c>
      <c r="E251" s="12" t="str">
        <f t="shared" si="4"/>
        <v>domingo</v>
      </c>
    </row>
    <row r="252">
      <c r="A252" s="13">
        <v>44312.0</v>
      </c>
      <c r="B252" s="12">
        <f t="shared" si="1"/>
        <v>2021</v>
      </c>
      <c r="C252" s="12">
        <f t="shared" si="2"/>
        <v>4</v>
      </c>
      <c r="D252" s="12">
        <f t="shared" si="3"/>
        <v>26</v>
      </c>
      <c r="E252" s="12" t="str">
        <f t="shared" si="4"/>
        <v>lunes</v>
      </c>
    </row>
    <row r="253">
      <c r="A253" s="13">
        <v>44313.0</v>
      </c>
      <c r="B253" s="12">
        <f t="shared" si="1"/>
        <v>2021</v>
      </c>
      <c r="C253" s="12">
        <f t="shared" si="2"/>
        <v>4</v>
      </c>
      <c r="D253" s="12">
        <f t="shared" si="3"/>
        <v>27</v>
      </c>
      <c r="E253" s="12" t="str">
        <f t="shared" si="4"/>
        <v>martes</v>
      </c>
    </row>
    <row r="254">
      <c r="A254" s="13">
        <v>44314.0</v>
      </c>
      <c r="B254" s="12">
        <f t="shared" si="1"/>
        <v>2021</v>
      </c>
      <c r="C254" s="12">
        <f t="shared" si="2"/>
        <v>4</v>
      </c>
      <c r="D254" s="12">
        <f t="shared" si="3"/>
        <v>28</v>
      </c>
      <c r="E254" s="12" t="str">
        <f t="shared" si="4"/>
        <v>miércoles</v>
      </c>
    </row>
    <row r="255">
      <c r="A255" s="13">
        <v>44315.0</v>
      </c>
      <c r="B255" s="12">
        <f t="shared" si="1"/>
        <v>2021</v>
      </c>
      <c r="C255" s="12">
        <f t="shared" si="2"/>
        <v>4</v>
      </c>
      <c r="D255" s="12">
        <f t="shared" si="3"/>
        <v>29</v>
      </c>
      <c r="E255" s="12" t="str">
        <f t="shared" si="4"/>
        <v>jueves</v>
      </c>
    </row>
    <row r="256">
      <c r="A256" s="13">
        <v>44316.0</v>
      </c>
      <c r="B256" s="12">
        <f t="shared" si="1"/>
        <v>2021</v>
      </c>
      <c r="C256" s="12">
        <f t="shared" si="2"/>
        <v>4</v>
      </c>
      <c r="D256" s="12">
        <f t="shared" si="3"/>
        <v>30</v>
      </c>
      <c r="E256" s="12" t="str">
        <f t="shared" si="4"/>
        <v>viernes</v>
      </c>
    </row>
    <row r="257">
      <c r="A257" s="13">
        <v>44317.0</v>
      </c>
      <c r="B257" s="12">
        <f t="shared" si="1"/>
        <v>2021</v>
      </c>
      <c r="C257" s="12">
        <f t="shared" si="2"/>
        <v>5</v>
      </c>
      <c r="D257" s="12">
        <f t="shared" si="3"/>
        <v>1</v>
      </c>
      <c r="E257" s="12" t="str">
        <f t="shared" si="4"/>
        <v>sábado</v>
      </c>
    </row>
    <row r="258">
      <c r="A258" s="13">
        <v>44318.0</v>
      </c>
      <c r="B258" s="12">
        <f t="shared" si="1"/>
        <v>2021</v>
      </c>
      <c r="C258" s="12">
        <f t="shared" si="2"/>
        <v>5</v>
      </c>
      <c r="D258" s="12">
        <f t="shared" si="3"/>
        <v>2</v>
      </c>
      <c r="E258" s="12" t="str">
        <f t="shared" si="4"/>
        <v>domingo</v>
      </c>
    </row>
    <row r="259">
      <c r="A259" s="13">
        <v>44319.0</v>
      </c>
      <c r="B259" s="12">
        <f t="shared" si="1"/>
        <v>2021</v>
      </c>
      <c r="C259" s="12">
        <f t="shared" si="2"/>
        <v>5</v>
      </c>
      <c r="D259" s="12">
        <f t="shared" si="3"/>
        <v>3</v>
      </c>
      <c r="E259" s="12" t="str">
        <f t="shared" si="4"/>
        <v>lunes</v>
      </c>
    </row>
    <row r="260">
      <c r="A260" s="13">
        <v>44320.0</v>
      </c>
      <c r="B260" s="12">
        <f t="shared" si="1"/>
        <v>2021</v>
      </c>
      <c r="C260" s="12">
        <f t="shared" si="2"/>
        <v>5</v>
      </c>
      <c r="D260" s="12">
        <f t="shared" si="3"/>
        <v>4</v>
      </c>
      <c r="E260" s="12" t="str">
        <f t="shared" si="4"/>
        <v>martes</v>
      </c>
    </row>
    <row r="261">
      <c r="A261" s="13">
        <v>44321.0</v>
      </c>
      <c r="B261" s="12">
        <f t="shared" si="1"/>
        <v>2021</v>
      </c>
      <c r="C261" s="12">
        <f t="shared" si="2"/>
        <v>5</v>
      </c>
      <c r="D261" s="12">
        <f t="shared" si="3"/>
        <v>5</v>
      </c>
      <c r="E261" s="12" t="str">
        <f t="shared" si="4"/>
        <v>miércoles</v>
      </c>
    </row>
    <row r="262">
      <c r="A262" s="13">
        <v>44322.0</v>
      </c>
      <c r="B262" s="12">
        <f t="shared" si="1"/>
        <v>2021</v>
      </c>
      <c r="C262" s="12">
        <f t="shared" si="2"/>
        <v>5</v>
      </c>
      <c r="D262" s="12">
        <f t="shared" si="3"/>
        <v>6</v>
      </c>
      <c r="E262" s="12" t="str">
        <f t="shared" si="4"/>
        <v>jueves</v>
      </c>
    </row>
    <row r="263">
      <c r="A263" s="13">
        <v>44323.0</v>
      </c>
      <c r="B263" s="12">
        <f t="shared" si="1"/>
        <v>2021</v>
      </c>
      <c r="C263" s="12">
        <f t="shared" si="2"/>
        <v>5</v>
      </c>
      <c r="D263" s="12">
        <f t="shared" si="3"/>
        <v>7</v>
      </c>
      <c r="E263" s="12" t="str">
        <f t="shared" si="4"/>
        <v>viernes</v>
      </c>
    </row>
    <row r="264">
      <c r="A264" s="13">
        <v>44324.0</v>
      </c>
      <c r="B264" s="12">
        <f t="shared" si="1"/>
        <v>2021</v>
      </c>
      <c r="C264" s="12">
        <f t="shared" si="2"/>
        <v>5</v>
      </c>
      <c r="D264" s="12">
        <f t="shared" si="3"/>
        <v>8</v>
      </c>
      <c r="E264" s="12" t="str">
        <f t="shared" si="4"/>
        <v>sábado</v>
      </c>
    </row>
    <row r="265">
      <c r="A265" s="13">
        <v>44325.0</v>
      </c>
      <c r="B265" s="12">
        <f t="shared" si="1"/>
        <v>2021</v>
      </c>
      <c r="C265" s="12">
        <f t="shared" si="2"/>
        <v>5</v>
      </c>
      <c r="D265" s="12">
        <f t="shared" si="3"/>
        <v>9</v>
      </c>
      <c r="E265" s="12" t="str">
        <f t="shared" si="4"/>
        <v>domingo</v>
      </c>
    </row>
    <row r="266">
      <c r="A266" s="13">
        <v>44326.0</v>
      </c>
      <c r="B266" s="12">
        <f t="shared" si="1"/>
        <v>2021</v>
      </c>
      <c r="C266" s="12">
        <f t="shared" si="2"/>
        <v>5</v>
      </c>
      <c r="D266" s="12">
        <f t="shared" si="3"/>
        <v>10</v>
      </c>
      <c r="E266" s="12" t="str">
        <f t="shared" si="4"/>
        <v>lunes</v>
      </c>
    </row>
    <row r="267">
      <c r="A267" s="13">
        <v>44327.0</v>
      </c>
      <c r="B267" s="12">
        <f t="shared" si="1"/>
        <v>2021</v>
      </c>
      <c r="C267" s="12">
        <f t="shared" si="2"/>
        <v>5</v>
      </c>
      <c r="D267" s="12">
        <f t="shared" si="3"/>
        <v>11</v>
      </c>
      <c r="E267" s="12" t="str">
        <f t="shared" si="4"/>
        <v>martes</v>
      </c>
    </row>
    <row r="268">
      <c r="A268" s="13">
        <v>44328.0</v>
      </c>
      <c r="B268" s="12">
        <f t="shared" si="1"/>
        <v>2021</v>
      </c>
      <c r="C268" s="12">
        <f t="shared" si="2"/>
        <v>5</v>
      </c>
      <c r="D268" s="12">
        <f t="shared" si="3"/>
        <v>12</v>
      </c>
      <c r="E268" s="12" t="str">
        <f t="shared" si="4"/>
        <v>miércoles</v>
      </c>
    </row>
    <row r="269">
      <c r="A269" s="13">
        <v>44329.0</v>
      </c>
      <c r="B269" s="12">
        <f t="shared" si="1"/>
        <v>2021</v>
      </c>
      <c r="C269" s="12">
        <f t="shared" si="2"/>
        <v>5</v>
      </c>
      <c r="D269" s="12">
        <f t="shared" si="3"/>
        <v>13</v>
      </c>
      <c r="E269" s="12" t="str">
        <f t="shared" si="4"/>
        <v>jueves</v>
      </c>
    </row>
    <row r="270">
      <c r="A270" s="13">
        <v>44330.0</v>
      </c>
      <c r="B270" s="12">
        <f t="shared" si="1"/>
        <v>2021</v>
      </c>
      <c r="C270" s="12">
        <f t="shared" si="2"/>
        <v>5</v>
      </c>
      <c r="D270" s="12">
        <f t="shared" si="3"/>
        <v>14</v>
      </c>
      <c r="E270" s="12" t="str">
        <f t="shared" si="4"/>
        <v>viernes</v>
      </c>
    </row>
    <row r="271">
      <c r="A271" s="13">
        <v>44331.0</v>
      </c>
      <c r="B271" s="12">
        <f t="shared" si="1"/>
        <v>2021</v>
      </c>
      <c r="C271" s="12">
        <f t="shared" si="2"/>
        <v>5</v>
      </c>
      <c r="D271" s="12">
        <f t="shared" si="3"/>
        <v>15</v>
      </c>
      <c r="E271" s="12" t="str">
        <f t="shared" si="4"/>
        <v>sábado</v>
      </c>
    </row>
    <row r="272">
      <c r="A272" s="13">
        <v>44332.0</v>
      </c>
      <c r="B272" s="12">
        <f t="shared" si="1"/>
        <v>2021</v>
      </c>
      <c r="C272" s="12">
        <f t="shared" si="2"/>
        <v>5</v>
      </c>
      <c r="D272" s="12">
        <f t="shared" si="3"/>
        <v>16</v>
      </c>
      <c r="E272" s="12" t="str">
        <f t="shared" si="4"/>
        <v>domingo</v>
      </c>
    </row>
    <row r="273">
      <c r="A273" s="13">
        <v>44333.0</v>
      </c>
      <c r="B273" s="12">
        <f t="shared" si="1"/>
        <v>2021</v>
      </c>
      <c r="C273" s="12">
        <f t="shared" si="2"/>
        <v>5</v>
      </c>
      <c r="D273" s="12">
        <f t="shared" si="3"/>
        <v>17</v>
      </c>
      <c r="E273" s="12" t="str">
        <f t="shared" si="4"/>
        <v>lunes</v>
      </c>
    </row>
    <row r="274">
      <c r="A274" s="13">
        <v>44334.0</v>
      </c>
      <c r="B274" s="12">
        <f t="shared" si="1"/>
        <v>2021</v>
      </c>
      <c r="C274" s="12">
        <f t="shared" si="2"/>
        <v>5</v>
      </c>
      <c r="D274" s="12">
        <f t="shared" si="3"/>
        <v>18</v>
      </c>
      <c r="E274" s="12" t="str">
        <f t="shared" si="4"/>
        <v>martes</v>
      </c>
    </row>
    <row r="275">
      <c r="A275" s="13">
        <v>44335.0</v>
      </c>
      <c r="B275" s="12">
        <f t="shared" si="1"/>
        <v>2021</v>
      </c>
      <c r="C275" s="12">
        <f t="shared" si="2"/>
        <v>5</v>
      </c>
      <c r="D275" s="12">
        <f t="shared" si="3"/>
        <v>19</v>
      </c>
      <c r="E275" s="12" t="str">
        <f t="shared" si="4"/>
        <v>miércoles</v>
      </c>
    </row>
    <row r="276">
      <c r="A276" s="13">
        <v>44336.0</v>
      </c>
      <c r="B276" s="12">
        <f t="shared" si="1"/>
        <v>2021</v>
      </c>
      <c r="C276" s="12">
        <f t="shared" si="2"/>
        <v>5</v>
      </c>
      <c r="D276" s="12">
        <f t="shared" si="3"/>
        <v>20</v>
      </c>
      <c r="E276" s="12" t="str">
        <f t="shared" si="4"/>
        <v>jueves</v>
      </c>
    </row>
    <row r="277">
      <c r="A277" s="13">
        <v>44337.0</v>
      </c>
      <c r="B277" s="12">
        <f t="shared" si="1"/>
        <v>2021</v>
      </c>
      <c r="C277" s="12">
        <f t="shared" si="2"/>
        <v>5</v>
      </c>
      <c r="D277" s="12">
        <f t="shared" si="3"/>
        <v>21</v>
      </c>
      <c r="E277" s="12" t="str">
        <f t="shared" si="4"/>
        <v>viernes</v>
      </c>
    </row>
    <row r="278">
      <c r="A278" s="13">
        <v>44338.0</v>
      </c>
      <c r="B278" s="12">
        <f t="shared" si="1"/>
        <v>2021</v>
      </c>
      <c r="C278" s="12">
        <f t="shared" si="2"/>
        <v>5</v>
      </c>
      <c r="D278" s="12">
        <f t="shared" si="3"/>
        <v>22</v>
      </c>
      <c r="E278" s="12" t="str">
        <f t="shared" si="4"/>
        <v>sábado</v>
      </c>
    </row>
    <row r="279">
      <c r="A279" s="13">
        <v>44339.0</v>
      </c>
      <c r="B279" s="12">
        <f t="shared" si="1"/>
        <v>2021</v>
      </c>
      <c r="C279" s="12">
        <f t="shared" si="2"/>
        <v>5</v>
      </c>
      <c r="D279" s="12">
        <f t="shared" si="3"/>
        <v>23</v>
      </c>
      <c r="E279" s="12" t="str">
        <f t="shared" si="4"/>
        <v>domingo</v>
      </c>
    </row>
    <row r="280">
      <c r="A280" s="13">
        <v>44340.0</v>
      </c>
      <c r="B280" s="12">
        <f t="shared" si="1"/>
        <v>2021</v>
      </c>
      <c r="C280" s="12">
        <f t="shared" si="2"/>
        <v>5</v>
      </c>
      <c r="D280" s="12">
        <f t="shared" si="3"/>
        <v>24</v>
      </c>
      <c r="E280" s="12" t="str">
        <f t="shared" si="4"/>
        <v>lunes</v>
      </c>
    </row>
    <row r="281">
      <c r="A281" s="13">
        <v>44341.0</v>
      </c>
      <c r="B281" s="12">
        <f t="shared" si="1"/>
        <v>2021</v>
      </c>
      <c r="C281" s="12">
        <f t="shared" si="2"/>
        <v>5</v>
      </c>
      <c r="D281" s="12">
        <f t="shared" si="3"/>
        <v>25</v>
      </c>
      <c r="E281" s="12" t="str">
        <f t="shared" si="4"/>
        <v>martes</v>
      </c>
    </row>
    <row r="282">
      <c r="A282" s="13">
        <v>44342.0</v>
      </c>
      <c r="B282" s="12">
        <f t="shared" si="1"/>
        <v>2021</v>
      </c>
      <c r="C282" s="12">
        <f t="shared" si="2"/>
        <v>5</v>
      </c>
      <c r="D282" s="12">
        <f t="shared" si="3"/>
        <v>26</v>
      </c>
      <c r="E282" s="12" t="str">
        <f t="shared" si="4"/>
        <v>miércoles</v>
      </c>
    </row>
    <row r="283">
      <c r="A283" s="13">
        <v>44343.0</v>
      </c>
      <c r="B283" s="12">
        <f t="shared" si="1"/>
        <v>2021</v>
      </c>
      <c r="C283" s="12">
        <f t="shared" si="2"/>
        <v>5</v>
      </c>
      <c r="D283" s="12">
        <f t="shared" si="3"/>
        <v>27</v>
      </c>
      <c r="E283" s="12" t="str">
        <f t="shared" si="4"/>
        <v>jueves</v>
      </c>
    </row>
    <row r="284">
      <c r="A284" s="13">
        <v>44344.0</v>
      </c>
      <c r="B284" s="12">
        <f t="shared" si="1"/>
        <v>2021</v>
      </c>
      <c r="C284" s="12">
        <f t="shared" si="2"/>
        <v>5</v>
      </c>
      <c r="D284" s="12">
        <f t="shared" si="3"/>
        <v>28</v>
      </c>
      <c r="E284" s="12" t="str">
        <f t="shared" si="4"/>
        <v>viernes</v>
      </c>
    </row>
    <row r="285">
      <c r="A285" s="13">
        <v>44345.0</v>
      </c>
      <c r="B285" s="12">
        <f t="shared" si="1"/>
        <v>2021</v>
      </c>
      <c r="C285" s="12">
        <f t="shared" si="2"/>
        <v>5</v>
      </c>
      <c r="D285" s="12">
        <f t="shared" si="3"/>
        <v>29</v>
      </c>
      <c r="E285" s="12" t="str">
        <f t="shared" si="4"/>
        <v>sábado</v>
      </c>
    </row>
    <row r="286">
      <c r="A286" s="13">
        <v>44346.0</v>
      </c>
      <c r="B286" s="12">
        <f t="shared" si="1"/>
        <v>2021</v>
      </c>
      <c r="C286" s="12">
        <f t="shared" si="2"/>
        <v>5</v>
      </c>
      <c r="D286" s="12">
        <f t="shared" si="3"/>
        <v>30</v>
      </c>
      <c r="E286" s="12" t="str">
        <f t="shared" si="4"/>
        <v>domingo</v>
      </c>
    </row>
    <row r="287">
      <c r="A287" s="13">
        <v>44347.0</v>
      </c>
      <c r="B287" s="12">
        <f t="shared" si="1"/>
        <v>2021</v>
      </c>
      <c r="C287" s="12">
        <f t="shared" si="2"/>
        <v>5</v>
      </c>
      <c r="D287" s="12">
        <f t="shared" si="3"/>
        <v>31</v>
      </c>
      <c r="E287" s="12" t="str">
        <f t="shared" si="4"/>
        <v>lunes</v>
      </c>
    </row>
    <row r="288">
      <c r="A288" s="13">
        <v>44348.0</v>
      </c>
      <c r="B288" s="12">
        <f t="shared" si="1"/>
        <v>2021</v>
      </c>
      <c r="C288" s="12">
        <f t="shared" si="2"/>
        <v>6</v>
      </c>
      <c r="D288" s="12">
        <f t="shared" si="3"/>
        <v>1</v>
      </c>
      <c r="E288" s="12" t="str">
        <f t="shared" si="4"/>
        <v>martes</v>
      </c>
    </row>
    <row r="289">
      <c r="A289" s="13">
        <v>44349.0</v>
      </c>
      <c r="B289" s="12">
        <f t="shared" si="1"/>
        <v>2021</v>
      </c>
      <c r="C289" s="12">
        <f t="shared" si="2"/>
        <v>6</v>
      </c>
      <c r="D289" s="12">
        <f t="shared" si="3"/>
        <v>2</v>
      </c>
      <c r="E289" s="12" t="str">
        <f t="shared" si="4"/>
        <v>miércoles</v>
      </c>
    </row>
    <row r="290">
      <c r="A290" s="13">
        <v>44350.0</v>
      </c>
      <c r="B290" s="12">
        <f t="shared" si="1"/>
        <v>2021</v>
      </c>
      <c r="C290" s="12">
        <f t="shared" si="2"/>
        <v>6</v>
      </c>
      <c r="D290" s="12">
        <f t="shared" si="3"/>
        <v>3</v>
      </c>
      <c r="E290" s="12" t="str">
        <f t="shared" si="4"/>
        <v>jueves</v>
      </c>
    </row>
    <row r="291">
      <c r="A291" s="13">
        <v>44351.0</v>
      </c>
      <c r="B291" s="12">
        <f t="shared" si="1"/>
        <v>2021</v>
      </c>
      <c r="C291" s="12">
        <f t="shared" si="2"/>
        <v>6</v>
      </c>
      <c r="D291" s="12">
        <f t="shared" si="3"/>
        <v>4</v>
      </c>
      <c r="E291" s="12" t="str">
        <f t="shared" si="4"/>
        <v>viernes</v>
      </c>
    </row>
    <row r="292">
      <c r="A292" s="13">
        <v>44352.0</v>
      </c>
      <c r="B292" s="12">
        <f t="shared" si="1"/>
        <v>2021</v>
      </c>
      <c r="C292" s="12">
        <f t="shared" si="2"/>
        <v>6</v>
      </c>
      <c r="D292" s="12">
        <f t="shared" si="3"/>
        <v>5</v>
      </c>
      <c r="E292" s="12" t="str">
        <f t="shared" si="4"/>
        <v>sábado</v>
      </c>
    </row>
    <row r="293">
      <c r="A293" s="13">
        <v>44353.0</v>
      </c>
      <c r="B293" s="12">
        <f t="shared" si="1"/>
        <v>2021</v>
      </c>
      <c r="C293" s="12">
        <f t="shared" si="2"/>
        <v>6</v>
      </c>
      <c r="D293" s="12">
        <f t="shared" si="3"/>
        <v>6</v>
      </c>
      <c r="E293" s="12" t="str">
        <f t="shared" si="4"/>
        <v>domingo</v>
      </c>
    </row>
    <row r="294">
      <c r="A294" s="13">
        <v>44354.0</v>
      </c>
      <c r="B294" s="12">
        <f t="shared" si="1"/>
        <v>2021</v>
      </c>
      <c r="C294" s="12">
        <f t="shared" si="2"/>
        <v>6</v>
      </c>
      <c r="D294" s="12">
        <f t="shared" si="3"/>
        <v>7</v>
      </c>
      <c r="E294" s="12" t="str">
        <f t="shared" si="4"/>
        <v>lunes</v>
      </c>
    </row>
    <row r="295">
      <c r="A295" s="13">
        <v>44355.0</v>
      </c>
      <c r="B295" s="12">
        <f t="shared" si="1"/>
        <v>2021</v>
      </c>
      <c r="C295" s="12">
        <f t="shared" si="2"/>
        <v>6</v>
      </c>
      <c r="D295" s="12">
        <f t="shared" si="3"/>
        <v>8</v>
      </c>
      <c r="E295" s="12" t="str">
        <f t="shared" si="4"/>
        <v>martes</v>
      </c>
    </row>
    <row r="296">
      <c r="A296" s="13">
        <v>44356.0</v>
      </c>
      <c r="B296" s="12">
        <f t="shared" si="1"/>
        <v>2021</v>
      </c>
      <c r="C296" s="12">
        <f t="shared" si="2"/>
        <v>6</v>
      </c>
      <c r="D296" s="12">
        <f t="shared" si="3"/>
        <v>9</v>
      </c>
      <c r="E296" s="12" t="str">
        <f t="shared" si="4"/>
        <v>miércoles</v>
      </c>
    </row>
    <row r="297">
      <c r="A297" s="13">
        <v>44357.0</v>
      </c>
      <c r="B297" s="12">
        <f t="shared" si="1"/>
        <v>2021</v>
      </c>
      <c r="C297" s="12">
        <f t="shared" si="2"/>
        <v>6</v>
      </c>
      <c r="D297" s="12">
        <f t="shared" si="3"/>
        <v>10</v>
      </c>
      <c r="E297" s="12" t="str">
        <f t="shared" si="4"/>
        <v>jueves</v>
      </c>
    </row>
    <row r="298">
      <c r="A298" s="13">
        <v>44358.0</v>
      </c>
      <c r="B298" s="12">
        <f t="shared" si="1"/>
        <v>2021</v>
      </c>
      <c r="C298" s="12">
        <f t="shared" si="2"/>
        <v>6</v>
      </c>
      <c r="D298" s="12">
        <f t="shared" si="3"/>
        <v>11</v>
      </c>
      <c r="E298" s="12" t="str">
        <f t="shared" si="4"/>
        <v>viernes</v>
      </c>
    </row>
    <row r="299">
      <c r="A299" s="13">
        <v>44359.0</v>
      </c>
      <c r="B299" s="12">
        <f t="shared" si="1"/>
        <v>2021</v>
      </c>
      <c r="C299" s="12">
        <f t="shared" si="2"/>
        <v>6</v>
      </c>
      <c r="D299" s="12">
        <f t="shared" si="3"/>
        <v>12</v>
      </c>
      <c r="E299" s="12" t="str">
        <f t="shared" si="4"/>
        <v>sábado</v>
      </c>
    </row>
    <row r="300">
      <c r="A300" s="13">
        <v>44360.0</v>
      </c>
      <c r="B300" s="12">
        <f t="shared" si="1"/>
        <v>2021</v>
      </c>
      <c r="C300" s="12">
        <f t="shared" si="2"/>
        <v>6</v>
      </c>
      <c r="D300" s="12">
        <f t="shared" si="3"/>
        <v>13</v>
      </c>
      <c r="E300" s="12" t="str">
        <f t="shared" si="4"/>
        <v>domingo</v>
      </c>
    </row>
    <row r="301">
      <c r="A301" s="13">
        <v>44361.0</v>
      </c>
      <c r="B301" s="12">
        <f t="shared" si="1"/>
        <v>2021</v>
      </c>
      <c r="C301" s="12">
        <f t="shared" si="2"/>
        <v>6</v>
      </c>
      <c r="D301" s="12">
        <f t="shared" si="3"/>
        <v>14</v>
      </c>
      <c r="E301" s="12" t="str">
        <f t="shared" si="4"/>
        <v>lunes</v>
      </c>
    </row>
    <row r="302">
      <c r="A302" s="13">
        <v>44362.0</v>
      </c>
      <c r="B302" s="12">
        <f t="shared" si="1"/>
        <v>2021</v>
      </c>
      <c r="C302" s="12">
        <f t="shared" si="2"/>
        <v>6</v>
      </c>
      <c r="D302" s="12">
        <f t="shared" si="3"/>
        <v>15</v>
      </c>
      <c r="E302" s="12" t="str">
        <f t="shared" si="4"/>
        <v>martes</v>
      </c>
    </row>
    <row r="303">
      <c r="A303" s="13">
        <v>44363.0</v>
      </c>
      <c r="B303" s="12">
        <f t="shared" si="1"/>
        <v>2021</v>
      </c>
      <c r="C303" s="12">
        <f t="shared" si="2"/>
        <v>6</v>
      </c>
      <c r="D303" s="12">
        <f t="shared" si="3"/>
        <v>16</v>
      </c>
      <c r="E303" s="12" t="str">
        <f t="shared" si="4"/>
        <v>miércoles</v>
      </c>
    </row>
    <row r="304">
      <c r="A304" s="13">
        <v>44364.0</v>
      </c>
      <c r="B304" s="12">
        <f t="shared" si="1"/>
        <v>2021</v>
      </c>
      <c r="C304" s="12">
        <f t="shared" si="2"/>
        <v>6</v>
      </c>
      <c r="D304" s="12">
        <f t="shared" si="3"/>
        <v>17</v>
      </c>
      <c r="E304" s="12" t="str">
        <f t="shared" si="4"/>
        <v>jueves</v>
      </c>
    </row>
    <row r="305">
      <c r="A305" s="13">
        <v>44365.0</v>
      </c>
      <c r="B305" s="12">
        <f t="shared" si="1"/>
        <v>2021</v>
      </c>
      <c r="C305" s="12">
        <f t="shared" si="2"/>
        <v>6</v>
      </c>
      <c r="D305" s="12">
        <f t="shared" si="3"/>
        <v>18</v>
      </c>
      <c r="E305" s="12" t="str">
        <f t="shared" si="4"/>
        <v>viernes</v>
      </c>
    </row>
    <row r="306">
      <c r="A306" s="13">
        <v>44366.0</v>
      </c>
      <c r="B306" s="12">
        <f t="shared" si="1"/>
        <v>2021</v>
      </c>
      <c r="C306" s="12">
        <f t="shared" si="2"/>
        <v>6</v>
      </c>
      <c r="D306" s="12">
        <f t="shared" si="3"/>
        <v>19</v>
      </c>
      <c r="E306" s="12" t="str">
        <f t="shared" si="4"/>
        <v>sábado</v>
      </c>
    </row>
    <row r="307">
      <c r="A307" s="13">
        <v>44367.0</v>
      </c>
      <c r="B307" s="12">
        <f t="shared" si="1"/>
        <v>2021</v>
      </c>
      <c r="C307" s="12">
        <f t="shared" si="2"/>
        <v>6</v>
      </c>
      <c r="D307" s="12">
        <f t="shared" si="3"/>
        <v>20</v>
      </c>
      <c r="E307" s="12" t="str">
        <f t="shared" si="4"/>
        <v>domingo</v>
      </c>
    </row>
    <row r="308">
      <c r="A308" s="13">
        <v>44368.0</v>
      </c>
      <c r="B308" s="12">
        <f t="shared" si="1"/>
        <v>2021</v>
      </c>
      <c r="C308" s="12">
        <f t="shared" si="2"/>
        <v>6</v>
      </c>
      <c r="D308" s="12">
        <f t="shared" si="3"/>
        <v>21</v>
      </c>
      <c r="E308" s="12" t="str">
        <f t="shared" si="4"/>
        <v>lunes</v>
      </c>
    </row>
    <row r="309">
      <c r="A309" s="13">
        <v>44369.0</v>
      </c>
      <c r="B309" s="12">
        <f t="shared" si="1"/>
        <v>2021</v>
      </c>
      <c r="C309" s="12">
        <f t="shared" si="2"/>
        <v>6</v>
      </c>
      <c r="D309" s="12">
        <f t="shared" si="3"/>
        <v>22</v>
      </c>
      <c r="E309" s="12" t="str">
        <f t="shared" si="4"/>
        <v>martes</v>
      </c>
    </row>
    <row r="310">
      <c r="A310" s="13">
        <v>44370.0</v>
      </c>
      <c r="B310" s="12">
        <f t="shared" si="1"/>
        <v>2021</v>
      </c>
      <c r="C310" s="12">
        <f t="shared" si="2"/>
        <v>6</v>
      </c>
      <c r="D310" s="12">
        <f t="shared" si="3"/>
        <v>23</v>
      </c>
      <c r="E310" s="12" t="str">
        <f t="shared" si="4"/>
        <v>miércoles</v>
      </c>
    </row>
    <row r="311">
      <c r="A311" s="13">
        <v>44371.0</v>
      </c>
      <c r="B311" s="12">
        <f t="shared" si="1"/>
        <v>2021</v>
      </c>
      <c r="C311" s="12">
        <f t="shared" si="2"/>
        <v>6</v>
      </c>
      <c r="D311" s="12">
        <f t="shared" si="3"/>
        <v>24</v>
      </c>
      <c r="E311" s="12" t="str">
        <f t="shared" si="4"/>
        <v>jueves</v>
      </c>
    </row>
    <row r="312">
      <c r="A312" s="13">
        <v>44372.0</v>
      </c>
      <c r="B312" s="12">
        <f t="shared" si="1"/>
        <v>2021</v>
      </c>
      <c r="C312" s="12">
        <f t="shared" si="2"/>
        <v>6</v>
      </c>
      <c r="D312" s="12">
        <f t="shared" si="3"/>
        <v>25</v>
      </c>
      <c r="E312" s="12" t="str">
        <f t="shared" si="4"/>
        <v>viernes</v>
      </c>
    </row>
    <row r="313">
      <c r="A313" s="13">
        <v>44373.0</v>
      </c>
      <c r="B313" s="12">
        <f t="shared" si="1"/>
        <v>2021</v>
      </c>
      <c r="C313" s="12">
        <f t="shared" si="2"/>
        <v>6</v>
      </c>
      <c r="D313" s="12">
        <f t="shared" si="3"/>
        <v>26</v>
      </c>
      <c r="E313" s="12" t="str">
        <f t="shared" si="4"/>
        <v>sábado</v>
      </c>
    </row>
    <row r="314">
      <c r="A314" s="13">
        <v>44374.0</v>
      </c>
      <c r="B314" s="12">
        <f t="shared" si="1"/>
        <v>2021</v>
      </c>
      <c r="C314" s="12">
        <f t="shared" si="2"/>
        <v>6</v>
      </c>
      <c r="D314" s="12">
        <f t="shared" si="3"/>
        <v>27</v>
      </c>
      <c r="E314" s="12" t="str">
        <f t="shared" si="4"/>
        <v>domingo</v>
      </c>
    </row>
    <row r="315">
      <c r="A315" s="13">
        <v>44375.0</v>
      </c>
      <c r="B315" s="12">
        <f t="shared" si="1"/>
        <v>2021</v>
      </c>
      <c r="C315" s="12">
        <f t="shared" si="2"/>
        <v>6</v>
      </c>
      <c r="D315" s="12">
        <f t="shared" si="3"/>
        <v>28</v>
      </c>
      <c r="E315" s="12" t="str">
        <f t="shared" si="4"/>
        <v>lunes</v>
      </c>
    </row>
    <row r="316">
      <c r="A316" s="13">
        <v>44376.0</v>
      </c>
      <c r="B316" s="12">
        <f t="shared" si="1"/>
        <v>2021</v>
      </c>
      <c r="C316" s="12">
        <f t="shared" si="2"/>
        <v>6</v>
      </c>
      <c r="D316" s="12">
        <f t="shared" si="3"/>
        <v>29</v>
      </c>
      <c r="E316" s="12" t="str">
        <f t="shared" si="4"/>
        <v>martes</v>
      </c>
    </row>
    <row r="317">
      <c r="A317" s="13">
        <v>44377.0</v>
      </c>
      <c r="B317" s="12">
        <f t="shared" si="1"/>
        <v>2021</v>
      </c>
      <c r="C317" s="12">
        <f t="shared" si="2"/>
        <v>6</v>
      </c>
      <c r="D317" s="12">
        <f t="shared" si="3"/>
        <v>30</v>
      </c>
      <c r="E317" s="12" t="str">
        <f t="shared" si="4"/>
        <v>miércoles</v>
      </c>
    </row>
    <row r="318">
      <c r="A318" s="13">
        <v>44378.0</v>
      </c>
      <c r="B318" s="12">
        <f t="shared" si="1"/>
        <v>2021</v>
      </c>
      <c r="C318" s="12">
        <f t="shared" si="2"/>
        <v>7</v>
      </c>
      <c r="D318" s="12">
        <f t="shared" si="3"/>
        <v>1</v>
      </c>
      <c r="E318" s="12" t="str">
        <f t="shared" si="4"/>
        <v>jueves</v>
      </c>
    </row>
    <row r="319">
      <c r="A319" s="13">
        <v>44379.0</v>
      </c>
      <c r="B319" s="12">
        <f t="shared" si="1"/>
        <v>2021</v>
      </c>
      <c r="C319" s="12">
        <f t="shared" si="2"/>
        <v>7</v>
      </c>
      <c r="D319" s="12">
        <f t="shared" si="3"/>
        <v>2</v>
      </c>
      <c r="E319" s="12" t="str">
        <f t="shared" si="4"/>
        <v>viernes</v>
      </c>
    </row>
    <row r="320">
      <c r="A320" s="13">
        <v>44380.0</v>
      </c>
      <c r="B320" s="12">
        <f t="shared" si="1"/>
        <v>2021</v>
      </c>
      <c r="C320" s="12">
        <f t="shared" si="2"/>
        <v>7</v>
      </c>
      <c r="D320" s="12">
        <f t="shared" si="3"/>
        <v>3</v>
      </c>
      <c r="E320" s="12" t="str">
        <f t="shared" si="4"/>
        <v>sábado</v>
      </c>
    </row>
    <row r="321">
      <c r="A321" s="13">
        <v>44381.0</v>
      </c>
      <c r="B321" s="12">
        <f t="shared" si="1"/>
        <v>2021</v>
      </c>
      <c r="C321" s="12">
        <f t="shared" si="2"/>
        <v>7</v>
      </c>
      <c r="D321" s="12">
        <f t="shared" si="3"/>
        <v>4</v>
      </c>
      <c r="E321" s="12" t="str">
        <f t="shared" si="4"/>
        <v>domingo</v>
      </c>
    </row>
    <row r="322">
      <c r="A322" s="13">
        <v>44382.0</v>
      </c>
      <c r="B322" s="12">
        <f t="shared" si="1"/>
        <v>2021</v>
      </c>
      <c r="C322" s="12">
        <f t="shared" si="2"/>
        <v>7</v>
      </c>
      <c r="D322" s="12">
        <f t="shared" si="3"/>
        <v>5</v>
      </c>
      <c r="E322" s="12" t="str">
        <f t="shared" si="4"/>
        <v>lunes</v>
      </c>
    </row>
    <row r="323">
      <c r="A323" s="13">
        <v>44383.0</v>
      </c>
      <c r="B323" s="12">
        <f t="shared" si="1"/>
        <v>2021</v>
      </c>
      <c r="C323" s="12">
        <f t="shared" si="2"/>
        <v>7</v>
      </c>
      <c r="D323" s="12">
        <f t="shared" si="3"/>
        <v>6</v>
      </c>
      <c r="E323" s="12" t="str">
        <f t="shared" si="4"/>
        <v>martes</v>
      </c>
    </row>
    <row r="324">
      <c r="A324" s="13">
        <v>44384.0</v>
      </c>
      <c r="B324" s="12">
        <f t="shared" si="1"/>
        <v>2021</v>
      </c>
      <c r="C324" s="12">
        <f t="shared" si="2"/>
        <v>7</v>
      </c>
      <c r="D324" s="12">
        <f t="shared" si="3"/>
        <v>7</v>
      </c>
      <c r="E324" s="12" t="str">
        <f t="shared" si="4"/>
        <v>miércoles</v>
      </c>
    </row>
    <row r="325">
      <c r="A325" s="13">
        <v>44385.0</v>
      </c>
      <c r="B325" s="12">
        <f t="shared" si="1"/>
        <v>2021</v>
      </c>
      <c r="C325" s="12">
        <f t="shared" si="2"/>
        <v>7</v>
      </c>
      <c r="D325" s="12">
        <f t="shared" si="3"/>
        <v>8</v>
      </c>
      <c r="E325" s="12" t="str">
        <f t="shared" si="4"/>
        <v>jueves</v>
      </c>
    </row>
    <row r="326">
      <c r="A326" s="13">
        <v>44386.0</v>
      </c>
      <c r="B326" s="12">
        <f t="shared" si="1"/>
        <v>2021</v>
      </c>
      <c r="C326" s="12">
        <f t="shared" si="2"/>
        <v>7</v>
      </c>
      <c r="D326" s="12">
        <f t="shared" si="3"/>
        <v>9</v>
      </c>
      <c r="E326" s="12" t="str">
        <f t="shared" si="4"/>
        <v>viernes</v>
      </c>
    </row>
    <row r="327">
      <c r="A327" s="13">
        <v>44387.0</v>
      </c>
      <c r="B327" s="12">
        <f t="shared" si="1"/>
        <v>2021</v>
      </c>
      <c r="C327" s="12">
        <f t="shared" si="2"/>
        <v>7</v>
      </c>
      <c r="D327" s="12">
        <f t="shared" si="3"/>
        <v>10</v>
      </c>
      <c r="E327" s="12" t="str">
        <f t="shared" si="4"/>
        <v>sábado</v>
      </c>
    </row>
    <row r="328">
      <c r="A328" s="13">
        <v>44388.0</v>
      </c>
      <c r="B328" s="12">
        <f t="shared" si="1"/>
        <v>2021</v>
      </c>
      <c r="C328" s="12">
        <f t="shared" si="2"/>
        <v>7</v>
      </c>
      <c r="D328" s="12">
        <f t="shared" si="3"/>
        <v>11</v>
      </c>
      <c r="E328" s="12" t="str">
        <f t="shared" si="4"/>
        <v>domingo</v>
      </c>
    </row>
    <row r="329">
      <c r="A329" s="13">
        <v>44389.0</v>
      </c>
      <c r="B329" s="12">
        <f t="shared" si="1"/>
        <v>2021</v>
      </c>
      <c r="C329" s="12">
        <f t="shared" si="2"/>
        <v>7</v>
      </c>
      <c r="D329" s="12">
        <f t="shared" si="3"/>
        <v>12</v>
      </c>
      <c r="E329" s="12" t="str">
        <f t="shared" si="4"/>
        <v>lunes</v>
      </c>
    </row>
    <row r="330">
      <c r="A330" s="13">
        <v>44390.0</v>
      </c>
      <c r="B330" s="12">
        <f t="shared" si="1"/>
        <v>2021</v>
      </c>
      <c r="C330" s="12">
        <f t="shared" si="2"/>
        <v>7</v>
      </c>
      <c r="D330" s="12">
        <f t="shared" si="3"/>
        <v>13</v>
      </c>
      <c r="E330" s="12" t="str">
        <f t="shared" si="4"/>
        <v>martes</v>
      </c>
    </row>
    <row r="331">
      <c r="A331" s="13">
        <v>44391.0</v>
      </c>
      <c r="B331" s="12">
        <f t="shared" si="1"/>
        <v>2021</v>
      </c>
      <c r="C331" s="12">
        <f t="shared" si="2"/>
        <v>7</v>
      </c>
      <c r="D331" s="12">
        <f t="shared" si="3"/>
        <v>14</v>
      </c>
      <c r="E331" s="12" t="str">
        <f t="shared" si="4"/>
        <v>miércoles</v>
      </c>
    </row>
    <row r="332">
      <c r="A332" s="13">
        <v>44392.0</v>
      </c>
      <c r="B332" s="12">
        <f t="shared" si="1"/>
        <v>2021</v>
      </c>
      <c r="C332" s="12">
        <f t="shared" si="2"/>
        <v>7</v>
      </c>
      <c r="D332" s="12">
        <f t="shared" si="3"/>
        <v>15</v>
      </c>
      <c r="E332" s="12" t="str">
        <f t="shared" si="4"/>
        <v>jueves</v>
      </c>
    </row>
    <row r="333">
      <c r="A333" s="13">
        <v>44393.0</v>
      </c>
      <c r="B333" s="12">
        <f t="shared" si="1"/>
        <v>2021</v>
      </c>
      <c r="C333" s="12">
        <f t="shared" si="2"/>
        <v>7</v>
      </c>
      <c r="D333" s="12">
        <f t="shared" si="3"/>
        <v>16</v>
      </c>
      <c r="E333" s="12" t="str">
        <f t="shared" si="4"/>
        <v>viernes</v>
      </c>
    </row>
    <row r="334">
      <c r="A334" s="13">
        <v>44394.0</v>
      </c>
      <c r="B334" s="12">
        <f t="shared" si="1"/>
        <v>2021</v>
      </c>
      <c r="C334" s="12">
        <f t="shared" si="2"/>
        <v>7</v>
      </c>
      <c r="D334" s="12">
        <f t="shared" si="3"/>
        <v>17</v>
      </c>
      <c r="E334" s="12" t="str">
        <f t="shared" si="4"/>
        <v>sábado</v>
      </c>
    </row>
    <row r="335">
      <c r="A335" s="13">
        <v>44395.0</v>
      </c>
      <c r="B335" s="12">
        <f t="shared" si="1"/>
        <v>2021</v>
      </c>
      <c r="C335" s="12">
        <f t="shared" si="2"/>
        <v>7</v>
      </c>
      <c r="D335" s="12">
        <f t="shared" si="3"/>
        <v>18</v>
      </c>
      <c r="E335" s="12" t="str">
        <f t="shared" si="4"/>
        <v>domingo</v>
      </c>
    </row>
    <row r="336">
      <c r="A336" s="13">
        <v>44396.0</v>
      </c>
      <c r="B336" s="12">
        <f t="shared" si="1"/>
        <v>2021</v>
      </c>
      <c r="C336" s="12">
        <f t="shared" si="2"/>
        <v>7</v>
      </c>
      <c r="D336" s="12">
        <f t="shared" si="3"/>
        <v>19</v>
      </c>
      <c r="E336" s="12" t="str">
        <f t="shared" si="4"/>
        <v>lunes</v>
      </c>
    </row>
    <row r="337">
      <c r="A337" s="13">
        <v>44397.0</v>
      </c>
      <c r="B337" s="12">
        <f t="shared" si="1"/>
        <v>2021</v>
      </c>
      <c r="C337" s="12">
        <f t="shared" si="2"/>
        <v>7</v>
      </c>
      <c r="D337" s="12">
        <f t="shared" si="3"/>
        <v>20</v>
      </c>
      <c r="E337" s="12" t="str">
        <f t="shared" si="4"/>
        <v>martes</v>
      </c>
    </row>
    <row r="338">
      <c r="A338" s="13">
        <v>44398.0</v>
      </c>
      <c r="B338" s="12">
        <f t="shared" si="1"/>
        <v>2021</v>
      </c>
      <c r="C338" s="12">
        <f t="shared" si="2"/>
        <v>7</v>
      </c>
      <c r="D338" s="12">
        <f t="shared" si="3"/>
        <v>21</v>
      </c>
      <c r="E338" s="12" t="str">
        <f t="shared" si="4"/>
        <v>miércoles</v>
      </c>
    </row>
    <row r="339">
      <c r="A339" s="13">
        <v>44399.0</v>
      </c>
      <c r="B339" s="12">
        <f t="shared" si="1"/>
        <v>2021</v>
      </c>
      <c r="C339" s="12">
        <f t="shared" si="2"/>
        <v>7</v>
      </c>
      <c r="D339" s="12">
        <f t="shared" si="3"/>
        <v>22</v>
      </c>
      <c r="E339" s="12" t="str">
        <f t="shared" si="4"/>
        <v>jueves</v>
      </c>
    </row>
    <row r="340">
      <c r="A340" s="13">
        <v>44400.0</v>
      </c>
      <c r="B340" s="12">
        <f t="shared" si="1"/>
        <v>2021</v>
      </c>
      <c r="C340" s="12">
        <f t="shared" si="2"/>
        <v>7</v>
      </c>
      <c r="D340" s="12">
        <f t="shared" si="3"/>
        <v>23</v>
      </c>
      <c r="E340" s="12" t="str">
        <f t="shared" si="4"/>
        <v>viernes</v>
      </c>
    </row>
    <row r="341">
      <c r="A341" s="13">
        <v>44401.0</v>
      </c>
      <c r="B341" s="12">
        <f t="shared" si="1"/>
        <v>2021</v>
      </c>
      <c r="C341" s="12">
        <f t="shared" si="2"/>
        <v>7</v>
      </c>
      <c r="D341" s="12">
        <f t="shared" si="3"/>
        <v>24</v>
      </c>
      <c r="E341" s="12" t="str">
        <f t="shared" si="4"/>
        <v>sábado</v>
      </c>
    </row>
    <row r="342">
      <c r="A342" s="13">
        <v>44402.0</v>
      </c>
      <c r="B342" s="12">
        <f t="shared" si="1"/>
        <v>2021</v>
      </c>
      <c r="C342" s="12">
        <f t="shared" si="2"/>
        <v>7</v>
      </c>
      <c r="D342" s="12">
        <f t="shared" si="3"/>
        <v>25</v>
      </c>
      <c r="E342" s="12" t="str">
        <f t="shared" si="4"/>
        <v>domingo</v>
      </c>
    </row>
    <row r="343">
      <c r="A343" s="13">
        <v>44403.0</v>
      </c>
      <c r="B343" s="12">
        <f t="shared" si="1"/>
        <v>2021</v>
      </c>
      <c r="C343" s="12">
        <f t="shared" si="2"/>
        <v>7</v>
      </c>
      <c r="D343" s="12">
        <f t="shared" si="3"/>
        <v>26</v>
      </c>
      <c r="E343" s="12" t="str">
        <f t="shared" si="4"/>
        <v>lunes</v>
      </c>
    </row>
    <row r="344">
      <c r="A344" s="13">
        <v>44404.0</v>
      </c>
      <c r="B344" s="12">
        <f t="shared" si="1"/>
        <v>2021</v>
      </c>
      <c r="C344" s="12">
        <f t="shared" si="2"/>
        <v>7</v>
      </c>
      <c r="D344" s="12">
        <f t="shared" si="3"/>
        <v>27</v>
      </c>
      <c r="E344" s="12" t="str">
        <f t="shared" si="4"/>
        <v>martes</v>
      </c>
    </row>
    <row r="345">
      <c r="A345" s="13">
        <v>44405.0</v>
      </c>
      <c r="B345" s="12">
        <f t="shared" si="1"/>
        <v>2021</v>
      </c>
      <c r="C345" s="12">
        <f t="shared" si="2"/>
        <v>7</v>
      </c>
      <c r="D345" s="12">
        <f t="shared" si="3"/>
        <v>28</v>
      </c>
      <c r="E345" s="12" t="str">
        <f t="shared" si="4"/>
        <v>miércoles</v>
      </c>
    </row>
    <row r="346">
      <c r="A346" s="13">
        <v>44406.0</v>
      </c>
      <c r="B346" s="12">
        <f t="shared" si="1"/>
        <v>2021</v>
      </c>
      <c r="C346" s="12">
        <f t="shared" si="2"/>
        <v>7</v>
      </c>
      <c r="D346" s="12">
        <f t="shared" si="3"/>
        <v>29</v>
      </c>
      <c r="E346" s="12" t="str">
        <f t="shared" si="4"/>
        <v>jueves</v>
      </c>
    </row>
    <row r="347">
      <c r="A347" s="13">
        <v>44407.0</v>
      </c>
      <c r="B347" s="12">
        <f t="shared" si="1"/>
        <v>2021</v>
      </c>
      <c r="C347" s="12">
        <f t="shared" si="2"/>
        <v>7</v>
      </c>
      <c r="D347" s="12">
        <f t="shared" si="3"/>
        <v>30</v>
      </c>
      <c r="E347" s="12" t="str">
        <f t="shared" si="4"/>
        <v>viernes</v>
      </c>
    </row>
    <row r="348">
      <c r="A348" s="13">
        <v>44408.0</v>
      </c>
      <c r="B348" s="12">
        <f t="shared" si="1"/>
        <v>2021</v>
      </c>
      <c r="C348" s="12">
        <f t="shared" si="2"/>
        <v>7</v>
      </c>
      <c r="D348" s="12">
        <f t="shared" si="3"/>
        <v>31</v>
      </c>
      <c r="E348" s="12" t="str">
        <f t="shared" si="4"/>
        <v>sábado</v>
      </c>
    </row>
    <row r="349">
      <c r="A349" s="13">
        <v>44409.0</v>
      </c>
      <c r="B349" s="12">
        <f t="shared" si="1"/>
        <v>2021</v>
      </c>
      <c r="C349" s="12">
        <f t="shared" si="2"/>
        <v>8</v>
      </c>
      <c r="D349" s="12">
        <f t="shared" si="3"/>
        <v>1</v>
      </c>
      <c r="E349" s="12" t="str">
        <f t="shared" si="4"/>
        <v>domingo</v>
      </c>
    </row>
    <row r="350">
      <c r="A350" s="13">
        <v>44410.0</v>
      </c>
      <c r="B350" s="12">
        <f t="shared" si="1"/>
        <v>2021</v>
      </c>
      <c r="C350" s="12">
        <f t="shared" si="2"/>
        <v>8</v>
      </c>
      <c r="D350" s="12">
        <f t="shared" si="3"/>
        <v>2</v>
      </c>
      <c r="E350" s="12" t="str">
        <f t="shared" si="4"/>
        <v>lunes</v>
      </c>
    </row>
    <row r="351">
      <c r="A351" s="13">
        <v>44411.0</v>
      </c>
      <c r="B351" s="12">
        <f t="shared" si="1"/>
        <v>2021</v>
      </c>
      <c r="C351" s="12">
        <f t="shared" si="2"/>
        <v>8</v>
      </c>
      <c r="D351" s="12">
        <f t="shared" si="3"/>
        <v>3</v>
      </c>
      <c r="E351" s="12" t="str">
        <f t="shared" si="4"/>
        <v>martes</v>
      </c>
    </row>
    <row r="352">
      <c r="A352" s="13">
        <v>44412.0</v>
      </c>
      <c r="B352" s="12">
        <f t="shared" si="1"/>
        <v>2021</v>
      </c>
      <c r="C352" s="12">
        <f t="shared" si="2"/>
        <v>8</v>
      </c>
      <c r="D352" s="12">
        <f t="shared" si="3"/>
        <v>4</v>
      </c>
      <c r="E352" s="12" t="str">
        <f t="shared" si="4"/>
        <v>miércoles</v>
      </c>
    </row>
    <row r="353">
      <c r="A353" s="13">
        <v>44413.0</v>
      </c>
      <c r="B353" s="12">
        <f t="shared" si="1"/>
        <v>2021</v>
      </c>
      <c r="C353" s="12">
        <f t="shared" si="2"/>
        <v>8</v>
      </c>
      <c r="D353" s="12">
        <f t="shared" si="3"/>
        <v>5</v>
      </c>
      <c r="E353" s="12" t="str">
        <f t="shared" si="4"/>
        <v>jueves</v>
      </c>
    </row>
    <row r="354">
      <c r="A354" s="13">
        <v>44414.0</v>
      </c>
      <c r="B354" s="12">
        <f t="shared" si="1"/>
        <v>2021</v>
      </c>
      <c r="C354" s="12">
        <f t="shared" si="2"/>
        <v>8</v>
      </c>
      <c r="D354" s="12">
        <f t="shared" si="3"/>
        <v>6</v>
      </c>
      <c r="E354" s="12" t="str">
        <f t="shared" si="4"/>
        <v>viernes</v>
      </c>
    </row>
    <row r="355">
      <c r="A355" s="13">
        <v>44415.0</v>
      </c>
      <c r="B355" s="12">
        <f t="shared" si="1"/>
        <v>2021</v>
      </c>
      <c r="C355" s="12">
        <f t="shared" si="2"/>
        <v>8</v>
      </c>
      <c r="D355" s="12">
        <f t="shared" si="3"/>
        <v>7</v>
      </c>
      <c r="E355" s="12" t="str">
        <f t="shared" si="4"/>
        <v>sábado</v>
      </c>
    </row>
    <row r="356">
      <c r="A356" s="13">
        <v>44416.0</v>
      </c>
      <c r="B356" s="12">
        <f t="shared" si="1"/>
        <v>2021</v>
      </c>
      <c r="C356" s="12">
        <f t="shared" si="2"/>
        <v>8</v>
      </c>
      <c r="D356" s="12">
        <f t="shared" si="3"/>
        <v>8</v>
      </c>
      <c r="E356" s="12" t="str">
        <f t="shared" si="4"/>
        <v>domingo</v>
      </c>
    </row>
    <row r="357">
      <c r="A357" s="13">
        <v>44417.0</v>
      </c>
      <c r="B357" s="12">
        <f t="shared" si="1"/>
        <v>2021</v>
      </c>
      <c r="C357" s="12">
        <f t="shared" si="2"/>
        <v>8</v>
      </c>
      <c r="D357" s="12">
        <f t="shared" si="3"/>
        <v>9</v>
      </c>
      <c r="E357" s="12" t="str">
        <f t="shared" si="4"/>
        <v>lunes</v>
      </c>
    </row>
    <row r="358">
      <c r="A358" s="13">
        <v>44418.0</v>
      </c>
      <c r="B358" s="12">
        <f t="shared" si="1"/>
        <v>2021</v>
      </c>
      <c r="C358" s="12">
        <f t="shared" si="2"/>
        <v>8</v>
      </c>
      <c r="D358" s="12">
        <f t="shared" si="3"/>
        <v>10</v>
      </c>
      <c r="E358" s="12" t="str">
        <f t="shared" si="4"/>
        <v>martes</v>
      </c>
    </row>
    <row r="359">
      <c r="A359" s="13">
        <v>44419.0</v>
      </c>
      <c r="B359" s="12">
        <f t="shared" si="1"/>
        <v>2021</v>
      </c>
      <c r="C359" s="12">
        <f t="shared" si="2"/>
        <v>8</v>
      </c>
      <c r="D359" s="12">
        <f t="shared" si="3"/>
        <v>11</v>
      </c>
      <c r="E359" s="12" t="str">
        <f t="shared" si="4"/>
        <v>miércoles</v>
      </c>
    </row>
    <row r="360">
      <c r="A360" s="13">
        <v>44420.0</v>
      </c>
      <c r="B360" s="12">
        <f t="shared" si="1"/>
        <v>2021</v>
      </c>
      <c r="C360" s="12">
        <f t="shared" si="2"/>
        <v>8</v>
      </c>
      <c r="D360" s="12">
        <f t="shared" si="3"/>
        <v>12</v>
      </c>
      <c r="E360" s="12" t="str">
        <f t="shared" si="4"/>
        <v>jueves</v>
      </c>
    </row>
    <row r="361">
      <c r="A361" s="13">
        <v>44421.0</v>
      </c>
      <c r="B361" s="12">
        <f t="shared" si="1"/>
        <v>2021</v>
      </c>
      <c r="C361" s="12">
        <f t="shared" si="2"/>
        <v>8</v>
      </c>
      <c r="D361" s="12">
        <f t="shared" si="3"/>
        <v>13</v>
      </c>
      <c r="E361" s="12" t="str">
        <f t="shared" si="4"/>
        <v>viernes</v>
      </c>
    </row>
    <row r="362">
      <c r="A362" s="13">
        <v>44422.0</v>
      </c>
      <c r="B362" s="12">
        <f t="shared" si="1"/>
        <v>2021</v>
      </c>
      <c r="C362" s="12">
        <f t="shared" si="2"/>
        <v>8</v>
      </c>
      <c r="D362" s="12">
        <f t="shared" si="3"/>
        <v>14</v>
      </c>
      <c r="E362" s="12" t="str">
        <f t="shared" si="4"/>
        <v>sábado</v>
      </c>
    </row>
    <row r="363">
      <c r="A363" s="13">
        <v>44423.0</v>
      </c>
      <c r="B363" s="12">
        <f t="shared" si="1"/>
        <v>2021</v>
      </c>
      <c r="C363" s="12">
        <f t="shared" si="2"/>
        <v>8</v>
      </c>
      <c r="D363" s="12">
        <f t="shared" si="3"/>
        <v>15</v>
      </c>
      <c r="E363" s="12" t="str">
        <f t="shared" si="4"/>
        <v>domingo</v>
      </c>
    </row>
    <row r="364">
      <c r="A364" s="13">
        <v>44424.0</v>
      </c>
      <c r="B364" s="12">
        <f t="shared" si="1"/>
        <v>2021</v>
      </c>
      <c r="C364" s="12">
        <f t="shared" si="2"/>
        <v>8</v>
      </c>
      <c r="D364" s="12">
        <f t="shared" si="3"/>
        <v>16</v>
      </c>
      <c r="E364" s="12" t="str">
        <f t="shared" si="4"/>
        <v>lunes</v>
      </c>
    </row>
    <row r="365">
      <c r="A365" s="13">
        <v>44425.0</v>
      </c>
      <c r="B365" s="12">
        <f t="shared" si="1"/>
        <v>2021</v>
      </c>
      <c r="C365" s="12">
        <f t="shared" si="2"/>
        <v>8</v>
      </c>
      <c r="D365" s="12">
        <f t="shared" si="3"/>
        <v>17</v>
      </c>
      <c r="E365" s="12" t="str">
        <f t="shared" si="4"/>
        <v>martes</v>
      </c>
    </row>
    <row r="366">
      <c r="A366" s="13">
        <v>44426.0</v>
      </c>
      <c r="B366" s="12">
        <f t="shared" si="1"/>
        <v>2021</v>
      </c>
      <c r="C366" s="12">
        <f t="shared" si="2"/>
        <v>8</v>
      </c>
      <c r="D366" s="12">
        <f t="shared" si="3"/>
        <v>18</v>
      </c>
      <c r="E366" s="12" t="str">
        <f t="shared" si="4"/>
        <v>miércoles</v>
      </c>
    </row>
    <row r="367">
      <c r="A367" s="13">
        <v>44427.0</v>
      </c>
      <c r="B367" s="12">
        <f t="shared" si="1"/>
        <v>2021</v>
      </c>
      <c r="C367" s="12">
        <f t="shared" si="2"/>
        <v>8</v>
      </c>
      <c r="D367" s="12">
        <f t="shared" si="3"/>
        <v>19</v>
      </c>
      <c r="E367" s="12" t="str">
        <f t="shared" si="4"/>
        <v>jueves</v>
      </c>
    </row>
    <row r="368">
      <c r="A368" s="13">
        <v>44428.0</v>
      </c>
      <c r="B368" s="12">
        <f t="shared" si="1"/>
        <v>2021</v>
      </c>
      <c r="C368" s="12">
        <f t="shared" si="2"/>
        <v>8</v>
      </c>
      <c r="D368" s="12">
        <f t="shared" si="3"/>
        <v>20</v>
      </c>
      <c r="E368" s="12" t="str">
        <f t="shared" si="4"/>
        <v>viernes</v>
      </c>
    </row>
    <row r="369">
      <c r="A369" s="13">
        <v>44429.0</v>
      </c>
      <c r="B369" s="12">
        <f t="shared" si="1"/>
        <v>2021</v>
      </c>
      <c r="C369" s="12">
        <f t="shared" si="2"/>
        <v>8</v>
      </c>
      <c r="D369" s="12">
        <f t="shared" si="3"/>
        <v>21</v>
      </c>
      <c r="E369" s="12" t="str">
        <f t="shared" si="4"/>
        <v>sábado</v>
      </c>
    </row>
    <row r="370">
      <c r="A370" s="13">
        <v>44430.0</v>
      </c>
      <c r="B370" s="12">
        <f t="shared" si="1"/>
        <v>2021</v>
      </c>
      <c r="C370" s="12">
        <f t="shared" si="2"/>
        <v>8</v>
      </c>
      <c r="D370" s="12">
        <f t="shared" si="3"/>
        <v>22</v>
      </c>
      <c r="E370" s="12" t="str">
        <f t="shared" si="4"/>
        <v>domingo</v>
      </c>
    </row>
    <row r="371">
      <c r="A371" s="13">
        <v>44431.0</v>
      </c>
      <c r="B371" s="12">
        <f t="shared" si="1"/>
        <v>2021</v>
      </c>
      <c r="C371" s="12">
        <f t="shared" si="2"/>
        <v>8</v>
      </c>
      <c r="D371" s="12">
        <f t="shared" si="3"/>
        <v>23</v>
      </c>
      <c r="E371" s="12" t="str">
        <f t="shared" si="4"/>
        <v>lunes</v>
      </c>
    </row>
    <row r="372">
      <c r="A372" s="13">
        <v>44432.0</v>
      </c>
      <c r="B372" s="12">
        <f t="shared" si="1"/>
        <v>2021</v>
      </c>
      <c r="C372" s="12">
        <f t="shared" si="2"/>
        <v>8</v>
      </c>
      <c r="D372" s="12">
        <f t="shared" si="3"/>
        <v>24</v>
      </c>
      <c r="E372" s="12" t="str">
        <f t="shared" si="4"/>
        <v>martes</v>
      </c>
    </row>
    <row r="373">
      <c r="A373" s="13">
        <v>44433.0</v>
      </c>
      <c r="B373" s="12">
        <f t="shared" si="1"/>
        <v>2021</v>
      </c>
      <c r="C373" s="12">
        <f t="shared" si="2"/>
        <v>8</v>
      </c>
      <c r="D373" s="12">
        <f t="shared" si="3"/>
        <v>25</v>
      </c>
      <c r="E373" s="12" t="str">
        <f t="shared" si="4"/>
        <v>miércoles</v>
      </c>
    </row>
    <row r="374">
      <c r="A374" s="13">
        <v>44434.0</v>
      </c>
      <c r="B374" s="12">
        <f t="shared" si="1"/>
        <v>2021</v>
      </c>
      <c r="C374" s="12">
        <f t="shared" si="2"/>
        <v>8</v>
      </c>
      <c r="D374" s="12">
        <f t="shared" si="3"/>
        <v>26</v>
      </c>
      <c r="E374" s="12" t="str">
        <f t="shared" si="4"/>
        <v>jueves</v>
      </c>
    </row>
    <row r="375">
      <c r="A375" s="13">
        <v>44435.0</v>
      </c>
      <c r="B375" s="12">
        <f t="shared" si="1"/>
        <v>2021</v>
      </c>
      <c r="C375" s="12">
        <f t="shared" si="2"/>
        <v>8</v>
      </c>
      <c r="D375" s="12">
        <f t="shared" si="3"/>
        <v>27</v>
      </c>
      <c r="E375" s="12" t="str">
        <f t="shared" si="4"/>
        <v>viernes</v>
      </c>
    </row>
    <row r="376">
      <c r="A376" s="13">
        <v>44436.0</v>
      </c>
      <c r="B376" s="12">
        <f t="shared" si="1"/>
        <v>2021</v>
      </c>
      <c r="C376" s="12">
        <f t="shared" si="2"/>
        <v>8</v>
      </c>
      <c r="D376" s="12">
        <f t="shared" si="3"/>
        <v>28</v>
      </c>
      <c r="E376" s="12" t="str">
        <f t="shared" si="4"/>
        <v>sábado</v>
      </c>
    </row>
    <row r="377">
      <c r="A377" s="13">
        <v>44437.0</v>
      </c>
      <c r="B377" s="12">
        <f t="shared" si="1"/>
        <v>2021</v>
      </c>
      <c r="C377" s="12">
        <f t="shared" si="2"/>
        <v>8</v>
      </c>
      <c r="D377" s="12">
        <f t="shared" si="3"/>
        <v>29</v>
      </c>
      <c r="E377" s="12" t="str">
        <f t="shared" si="4"/>
        <v>domingo</v>
      </c>
    </row>
    <row r="378">
      <c r="A378" s="13">
        <v>44438.0</v>
      </c>
      <c r="B378" s="12">
        <f t="shared" si="1"/>
        <v>2021</v>
      </c>
      <c r="C378" s="12">
        <f t="shared" si="2"/>
        <v>8</v>
      </c>
      <c r="D378" s="12">
        <f t="shared" si="3"/>
        <v>30</v>
      </c>
      <c r="E378" s="12" t="str">
        <f t="shared" si="4"/>
        <v>lunes</v>
      </c>
    </row>
    <row r="379">
      <c r="A379" s="13">
        <v>44439.0</v>
      </c>
      <c r="B379" s="12">
        <f t="shared" si="1"/>
        <v>2021</v>
      </c>
      <c r="C379" s="12">
        <f t="shared" si="2"/>
        <v>8</v>
      </c>
      <c r="D379" s="12">
        <f t="shared" si="3"/>
        <v>31</v>
      </c>
      <c r="E379" s="12" t="str">
        <f t="shared" si="4"/>
        <v>martes</v>
      </c>
    </row>
    <row r="380">
      <c r="A380" s="13">
        <v>44440.0</v>
      </c>
      <c r="B380" s="12">
        <f t="shared" si="1"/>
        <v>2021</v>
      </c>
      <c r="C380" s="12">
        <f t="shared" si="2"/>
        <v>9</v>
      </c>
      <c r="D380" s="12">
        <f t="shared" si="3"/>
        <v>1</v>
      </c>
      <c r="E380" s="12" t="str">
        <f t="shared" si="4"/>
        <v>miércoles</v>
      </c>
    </row>
    <row r="381">
      <c r="A381" s="13">
        <v>44441.0</v>
      </c>
      <c r="B381" s="12">
        <f t="shared" si="1"/>
        <v>2021</v>
      </c>
      <c r="C381" s="12">
        <f t="shared" si="2"/>
        <v>9</v>
      </c>
      <c r="D381" s="12">
        <f t="shared" si="3"/>
        <v>2</v>
      </c>
      <c r="E381" s="12" t="str">
        <f t="shared" si="4"/>
        <v>jueves</v>
      </c>
    </row>
    <row r="382">
      <c r="A382" s="13">
        <v>44442.0</v>
      </c>
      <c r="B382" s="12">
        <f t="shared" si="1"/>
        <v>2021</v>
      </c>
      <c r="C382" s="12">
        <f t="shared" si="2"/>
        <v>9</v>
      </c>
      <c r="D382" s="12">
        <f t="shared" si="3"/>
        <v>3</v>
      </c>
      <c r="E382" s="12" t="str">
        <f t="shared" si="4"/>
        <v>viernes</v>
      </c>
    </row>
    <row r="383">
      <c r="A383" s="13">
        <v>44443.0</v>
      </c>
      <c r="B383" s="12">
        <f t="shared" si="1"/>
        <v>2021</v>
      </c>
      <c r="C383" s="12">
        <f t="shared" si="2"/>
        <v>9</v>
      </c>
      <c r="D383" s="12">
        <f t="shared" si="3"/>
        <v>4</v>
      </c>
      <c r="E383" s="12" t="str">
        <f t="shared" si="4"/>
        <v>sábado</v>
      </c>
    </row>
    <row r="384">
      <c r="A384" s="13">
        <v>44444.0</v>
      </c>
      <c r="B384" s="12">
        <f t="shared" si="1"/>
        <v>2021</v>
      </c>
      <c r="C384" s="12">
        <f t="shared" si="2"/>
        <v>9</v>
      </c>
      <c r="D384" s="12">
        <f t="shared" si="3"/>
        <v>5</v>
      </c>
      <c r="E384" s="12" t="str">
        <f t="shared" si="4"/>
        <v>domingo</v>
      </c>
    </row>
    <row r="385">
      <c r="A385" s="13">
        <v>44445.0</v>
      </c>
      <c r="B385" s="12">
        <f t="shared" si="1"/>
        <v>2021</v>
      </c>
      <c r="C385" s="12">
        <f t="shared" si="2"/>
        <v>9</v>
      </c>
      <c r="D385" s="12">
        <f t="shared" si="3"/>
        <v>6</v>
      </c>
      <c r="E385" s="12" t="str">
        <f t="shared" si="4"/>
        <v>lunes</v>
      </c>
    </row>
    <row r="386">
      <c r="A386" s="13">
        <v>44446.0</v>
      </c>
      <c r="B386" s="12">
        <f t="shared" si="1"/>
        <v>2021</v>
      </c>
      <c r="C386" s="12">
        <f t="shared" si="2"/>
        <v>9</v>
      </c>
      <c r="D386" s="12">
        <f t="shared" si="3"/>
        <v>7</v>
      </c>
      <c r="E386" s="12" t="str">
        <f t="shared" si="4"/>
        <v>martes</v>
      </c>
    </row>
    <row r="387">
      <c r="A387" s="13">
        <v>44447.0</v>
      </c>
      <c r="B387" s="12">
        <f t="shared" si="1"/>
        <v>2021</v>
      </c>
      <c r="C387" s="12">
        <f t="shared" si="2"/>
        <v>9</v>
      </c>
      <c r="D387" s="12">
        <f t="shared" si="3"/>
        <v>8</v>
      </c>
      <c r="E387" s="12" t="str">
        <f t="shared" si="4"/>
        <v>miércoles</v>
      </c>
    </row>
    <row r="388">
      <c r="A388" s="13">
        <v>44448.0</v>
      </c>
      <c r="B388" s="12">
        <f t="shared" si="1"/>
        <v>2021</v>
      </c>
      <c r="C388" s="12">
        <f t="shared" si="2"/>
        <v>9</v>
      </c>
      <c r="D388" s="12">
        <f t="shared" si="3"/>
        <v>9</v>
      </c>
      <c r="E388" s="12" t="str">
        <f t="shared" si="4"/>
        <v>jueves</v>
      </c>
    </row>
    <row r="389">
      <c r="A389" s="13">
        <v>44449.0</v>
      </c>
      <c r="B389" s="12">
        <f t="shared" si="1"/>
        <v>2021</v>
      </c>
      <c r="C389" s="12">
        <f t="shared" si="2"/>
        <v>9</v>
      </c>
      <c r="D389" s="12">
        <f t="shared" si="3"/>
        <v>10</v>
      </c>
      <c r="E389" s="12" t="str">
        <f t="shared" si="4"/>
        <v>viernes</v>
      </c>
    </row>
    <row r="390">
      <c r="A390" s="13">
        <v>44450.0</v>
      </c>
      <c r="B390" s="12">
        <f t="shared" si="1"/>
        <v>2021</v>
      </c>
      <c r="C390" s="12">
        <f t="shared" si="2"/>
        <v>9</v>
      </c>
      <c r="D390" s="12">
        <f t="shared" si="3"/>
        <v>11</v>
      </c>
      <c r="E390" s="12" t="str">
        <f t="shared" si="4"/>
        <v>sábado</v>
      </c>
    </row>
    <row r="391">
      <c r="A391" s="13">
        <v>44451.0</v>
      </c>
      <c r="B391" s="12">
        <f t="shared" si="1"/>
        <v>2021</v>
      </c>
      <c r="C391" s="12">
        <f t="shared" si="2"/>
        <v>9</v>
      </c>
      <c r="D391" s="12">
        <f t="shared" si="3"/>
        <v>12</v>
      </c>
      <c r="E391" s="12" t="str">
        <f t="shared" si="4"/>
        <v>domingo</v>
      </c>
    </row>
    <row r="392">
      <c r="A392" s="13">
        <v>44452.0</v>
      </c>
      <c r="B392" s="12">
        <f t="shared" si="1"/>
        <v>2021</v>
      </c>
      <c r="C392" s="12">
        <f t="shared" si="2"/>
        <v>9</v>
      </c>
      <c r="D392" s="12">
        <f t="shared" si="3"/>
        <v>13</v>
      </c>
      <c r="E392" s="12" t="str">
        <f t="shared" si="4"/>
        <v>lunes</v>
      </c>
    </row>
    <row r="393">
      <c r="A393" s="13">
        <v>44453.0</v>
      </c>
      <c r="B393" s="12">
        <f t="shared" si="1"/>
        <v>2021</v>
      </c>
      <c r="C393" s="12">
        <f t="shared" si="2"/>
        <v>9</v>
      </c>
      <c r="D393" s="12">
        <f t="shared" si="3"/>
        <v>14</v>
      </c>
      <c r="E393" s="12" t="str">
        <f t="shared" si="4"/>
        <v>martes</v>
      </c>
    </row>
    <row r="394">
      <c r="A394" s="13">
        <v>44454.0</v>
      </c>
      <c r="B394" s="12">
        <f t="shared" si="1"/>
        <v>2021</v>
      </c>
      <c r="C394" s="12">
        <f t="shared" si="2"/>
        <v>9</v>
      </c>
      <c r="D394" s="12">
        <f t="shared" si="3"/>
        <v>15</v>
      </c>
      <c r="E394" s="12" t="str">
        <f t="shared" si="4"/>
        <v>miércoles</v>
      </c>
    </row>
    <row r="395">
      <c r="A395" s="13">
        <v>44455.0</v>
      </c>
      <c r="B395" s="12">
        <f t="shared" si="1"/>
        <v>2021</v>
      </c>
      <c r="C395" s="12">
        <f t="shared" si="2"/>
        <v>9</v>
      </c>
      <c r="D395" s="12">
        <f t="shared" si="3"/>
        <v>16</v>
      </c>
      <c r="E395" s="12" t="str">
        <f t="shared" si="4"/>
        <v>jueves</v>
      </c>
    </row>
    <row r="396">
      <c r="A396" s="13">
        <v>44456.0</v>
      </c>
      <c r="B396" s="12">
        <f t="shared" si="1"/>
        <v>2021</v>
      </c>
      <c r="C396" s="12">
        <f t="shared" si="2"/>
        <v>9</v>
      </c>
      <c r="D396" s="12">
        <f t="shared" si="3"/>
        <v>17</v>
      </c>
      <c r="E396" s="12" t="str">
        <f t="shared" si="4"/>
        <v>viernes</v>
      </c>
    </row>
    <row r="397">
      <c r="A397" s="13">
        <v>44457.0</v>
      </c>
      <c r="B397" s="12">
        <f t="shared" si="1"/>
        <v>2021</v>
      </c>
      <c r="C397" s="12">
        <f t="shared" si="2"/>
        <v>9</v>
      </c>
      <c r="D397" s="12">
        <f t="shared" si="3"/>
        <v>18</v>
      </c>
      <c r="E397" s="12" t="str">
        <f t="shared" si="4"/>
        <v>sábado</v>
      </c>
    </row>
    <row r="398">
      <c r="A398" s="13">
        <v>44458.0</v>
      </c>
      <c r="B398" s="12">
        <f t="shared" si="1"/>
        <v>2021</v>
      </c>
      <c r="C398" s="12">
        <f t="shared" si="2"/>
        <v>9</v>
      </c>
      <c r="D398" s="12">
        <f t="shared" si="3"/>
        <v>19</v>
      </c>
      <c r="E398" s="12" t="str">
        <f t="shared" si="4"/>
        <v>domingo</v>
      </c>
    </row>
    <row r="399">
      <c r="A399" s="13">
        <v>44459.0</v>
      </c>
      <c r="B399" s="12">
        <f t="shared" si="1"/>
        <v>2021</v>
      </c>
      <c r="C399" s="12">
        <f t="shared" si="2"/>
        <v>9</v>
      </c>
      <c r="D399" s="12">
        <f t="shared" si="3"/>
        <v>20</v>
      </c>
      <c r="E399" s="12" t="str">
        <f t="shared" si="4"/>
        <v>lunes</v>
      </c>
    </row>
    <row r="400">
      <c r="A400" s="13">
        <v>44460.0</v>
      </c>
      <c r="B400" s="12">
        <f t="shared" si="1"/>
        <v>2021</v>
      </c>
      <c r="C400" s="12">
        <f t="shared" si="2"/>
        <v>9</v>
      </c>
      <c r="D400" s="12">
        <f t="shared" si="3"/>
        <v>21</v>
      </c>
      <c r="E400" s="12" t="str">
        <f t="shared" si="4"/>
        <v>martes</v>
      </c>
    </row>
    <row r="401">
      <c r="A401" s="13">
        <v>44461.0</v>
      </c>
      <c r="B401" s="12">
        <f t="shared" si="1"/>
        <v>2021</v>
      </c>
      <c r="C401" s="12">
        <f t="shared" si="2"/>
        <v>9</v>
      </c>
      <c r="D401" s="12">
        <f t="shared" si="3"/>
        <v>22</v>
      </c>
      <c r="E401" s="12" t="str">
        <f t="shared" si="4"/>
        <v>miércoles</v>
      </c>
    </row>
    <row r="402">
      <c r="A402" s="13">
        <v>44462.0</v>
      </c>
      <c r="B402" s="12">
        <f t="shared" si="1"/>
        <v>2021</v>
      </c>
      <c r="C402" s="12">
        <f t="shared" si="2"/>
        <v>9</v>
      </c>
      <c r="D402" s="12">
        <f t="shared" si="3"/>
        <v>23</v>
      </c>
      <c r="E402" s="12" t="str">
        <f t="shared" si="4"/>
        <v>jueves</v>
      </c>
    </row>
    <row r="403">
      <c r="A403" s="13">
        <v>44463.0</v>
      </c>
      <c r="B403" s="12">
        <f t="shared" si="1"/>
        <v>2021</v>
      </c>
      <c r="C403" s="12">
        <f t="shared" si="2"/>
        <v>9</v>
      </c>
      <c r="D403" s="12">
        <f t="shared" si="3"/>
        <v>24</v>
      </c>
      <c r="E403" s="12" t="str">
        <f t="shared" si="4"/>
        <v>viernes</v>
      </c>
    </row>
    <row r="404">
      <c r="A404" s="13">
        <v>44464.0</v>
      </c>
      <c r="B404" s="12">
        <f t="shared" si="1"/>
        <v>2021</v>
      </c>
      <c r="C404" s="12">
        <f t="shared" si="2"/>
        <v>9</v>
      </c>
      <c r="D404" s="12">
        <f t="shared" si="3"/>
        <v>25</v>
      </c>
      <c r="E404" s="12" t="str">
        <f t="shared" si="4"/>
        <v>sábado</v>
      </c>
    </row>
    <row r="405">
      <c r="A405" s="13">
        <v>44465.0</v>
      </c>
      <c r="B405" s="12">
        <f t="shared" si="1"/>
        <v>2021</v>
      </c>
      <c r="C405" s="12">
        <f t="shared" si="2"/>
        <v>9</v>
      </c>
      <c r="D405" s="12">
        <f t="shared" si="3"/>
        <v>26</v>
      </c>
      <c r="E405" s="12" t="str">
        <f t="shared" si="4"/>
        <v>domingo</v>
      </c>
    </row>
    <row r="406">
      <c r="A406" s="13">
        <v>44466.0</v>
      </c>
      <c r="B406" s="12">
        <f t="shared" si="1"/>
        <v>2021</v>
      </c>
      <c r="C406" s="12">
        <f t="shared" si="2"/>
        <v>9</v>
      </c>
      <c r="D406" s="12">
        <f t="shared" si="3"/>
        <v>27</v>
      </c>
      <c r="E406" s="12" t="str">
        <f t="shared" si="4"/>
        <v>lunes</v>
      </c>
    </row>
    <row r="407">
      <c r="A407" s="13">
        <v>44467.0</v>
      </c>
      <c r="B407" s="12">
        <f t="shared" si="1"/>
        <v>2021</v>
      </c>
      <c r="C407" s="12">
        <f t="shared" si="2"/>
        <v>9</v>
      </c>
      <c r="D407" s="12">
        <f t="shared" si="3"/>
        <v>28</v>
      </c>
      <c r="E407" s="12" t="str">
        <f t="shared" si="4"/>
        <v>martes</v>
      </c>
    </row>
    <row r="408">
      <c r="A408" s="13">
        <v>44468.0</v>
      </c>
      <c r="B408" s="12">
        <f t="shared" si="1"/>
        <v>2021</v>
      </c>
      <c r="C408" s="12">
        <f t="shared" si="2"/>
        <v>9</v>
      </c>
      <c r="D408" s="12">
        <f t="shared" si="3"/>
        <v>29</v>
      </c>
      <c r="E408" s="12" t="str">
        <f t="shared" si="4"/>
        <v>miércoles</v>
      </c>
    </row>
    <row r="409">
      <c r="A409" s="13">
        <v>44469.0</v>
      </c>
      <c r="B409" s="12">
        <f t="shared" si="1"/>
        <v>2021</v>
      </c>
      <c r="C409" s="12">
        <f t="shared" si="2"/>
        <v>9</v>
      </c>
      <c r="D409" s="12">
        <f t="shared" si="3"/>
        <v>30</v>
      </c>
      <c r="E409" s="12" t="str">
        <f t="shared" si="4"/>
        <v>jueves</v>
      </c>
    </row>
    <row r="410">
      <c r="A410" s="13">
        <v>44470.0</v>
      </c>
      <c r="B410" s="12">
        <f t="shared" si="1"/>
        <v>2021</v>
      </c>
      <c r="C410" s="12">
        <f t="shared" si="2"/>
        <v>10</v>
      </c>
      <c r="D410" s="12">
        <f t="shared" si="3"/>
        <v>1</v>
      </c>
      <c r="E410" s="12" t="str">
        <f t="shared" si="4"/>
        <v>viernes</v>
      </c>
    </row>
    <row r="411">
      <c r="A411" s="13">
        <v>44471.0</v>
      </c>
      <c r="B411" s="12">
        <f t="shared" si="1"/>
        <v>2021</v>
      </c>
      <c r="C411" s="12">
        <f t="shared" si="2"/>
        <v>10</v>
      </c>
      <c r="D411" s="12">
        <f t="shared" si="3"/>
        <v>2</v>
      </c>
      <c r="E411" s="12" t="str">
        <f t="shared" si="4"/>
        <v>sábado</v>
      </c>
    </row>
    <row r="412">
      <c r="A412" s="13">
        <v>44472.0</v>
      </c>
      <c r="B412" s="12">
        <f t="shared" si="1"/>
        <v>2021</v>
      </c>
      <c r="C412" s="12">
        <f t="shared" si="2"/>
        <v>10</v>
      </c>
      <c r="D412" s="12">
        <f t="shared" si="3"/>
        <v>3</v>
      </c>
      <c r="E412" s="12" t="str">
        <f t="shared" si="4"/>
        <v>domingo</v>
      </c>
    </row>
    <row r="413">
      <c r="A413" s="13">
        <v>44473.0</v>
      </c>
      <c r="B413" s="12">
        <f t="shared" si="1"/>
        <v>2021</v>
      </c>
      <c r="C413" s="12">
        <f t="shared" si="2"/>
        <v>10</v>
      </c>
      <c r="D413" s="12">
        <f t="shared" si="3"/>
        <v>4</v>
      </c>
      <c r="E413" s="12" t="str">
        <f t="shared" si="4"/>
        <v>lunes</v>
      </c>
    </row>
    <row r="414">
      <c r="A414" s="13">
        <v>44474.0</v>
      </c>
      <c r="B414" s="12">
        <f t="shared" si="1"/>
        <v>2021</v>
      </c>
      <c r="C414" s="12">
        <f t="shared" si="2"/>
        <v>10</v>
      </c>
      <c r="D414" s="12">
        <f t="shared" si="3"/>
        <v>5</v>
      </c>
      <c r="E414" s="12" t="str">
        <f t="shared" si="4"/>
        <v>martes</v>
      </c>
    </row>
    <row r="415">
      <c r="A415" s="13">
        <v>44475.0</v>
      </c>
      <c r="B415" s="12">
        <f t="shared" si="1"/>
        <v>2021</v>
      </c>
      <c r="C415" s="12">
        <f t="shared" si="2"/>
        <v>10</v>
      </c>
      <c r="D415" s="12">
        <f t="shared" si="3"/>
        <v>6</v>
      </c>
      <c r="E415" s="12" t="str">
        <f t="shared" si="4"/>
        <v>miércoles</v>
      </c>
    </row>
    <row r="416">
      <c r="A416" s="13">
        <v>44476.0</v>
      </c>
      <c r="B416" s="12">
        <f t="shared" si="1"/>
        <v>2021</v>
      </c>
      <c r="C416" s="12">
        <f t="shared" si="2"/>
        <v>10</v>
      </c>
      <c r="D416" s="12">
        <f t="shared" si="3"/>
        <v>7</v>
      </c>
      <c r="E416" s="12" t="str">
        <f t="shared" si="4"/>
        <v>jueves</v>
      </c>
    </row>
    <row r="417">
      <c r="A417" s="13">
        <v>44477.0</v>
      </c>
      <c r="B417" s="12">
        <f t="shared" si="1"/>
        <v>2021</v>
      </c>
      <c r="C417" s="12">
        <f t="shared" si="2"/>
        <v>10</v>
      </c>
      <c r="D417" s="12">
        <f t="shared" si="3"/>
        <v>8</v>
      </c>
      <c r="E417" s="12" t="str">
        <f t="shared" si="4"/>
        <v>viernes</v>
      </c>
    </row>
    <row r="418">
      <c r="A418" s="13">
        <v>44478.0</v>
      </c>
      <c r="B418" s="12">
        <f t="shared" si="1"/>
        <v>2021</v>
      </c>
      <c r="C418" s="12">
        <f t="shared" si="2"/>
        <v>10</v>
      </c>
      <c r="D418" s="12">
        <f t="shared" si="3"/>
        <v>9</v>
      </c>
      <c r="E418" s="12" t="str">
        <f t="shared" si="4"/>
        <v>sábado</v>
      </c>
    </row>
    <row r="419">
      <c r="A419" s="13">
        <v>44479.0</v>
      </c>
      <c r="B419" s="12">
        <f t="shared" si="1"/>
        <v>2021</v>
      </c>
      <c r="C419" s="12">
        <f t="shared" si="2"/>
        <v>10</v>
      </c>
      <c r="D419" s="12">
        <f t="shared" si="3"/>
        <v>10</v>
      </c>
      <c r="E419" s="12" t="str">
        <f t="shared" si="4"/>
        <v>domingo</v>
      </c>
    </row>
    <row r="420">
      <c r="A420" s="13">
        <v>44480.0</v>
      </c>
      <c r="B420" s="12">
        <f t="shared" si="1"/>
        <v>2021</v>
      </c>
      <c r="C420" s="12">
        <f t="shared" si="2"/>
        <v>10</v>
      </c>
      <c r="D420" s="12">
        <f t="shared" si="3"/>
        <v>11</v>
      </c>
      <c r="E420" s="12" t="str">
        <f t="shared" si="4"/>
        <v>lunes</v>
      </c>
    </row>
    <row r="421">
      <c r="A421" s="13">
        <v>44481.0</v>
      </c>
      <c r="B421" s="12">
        <f t="shared" si="1"/>
        <v>2021</v>
      </c>
      <c r="C421" s="12">
        <f t="shared" si="2"/>
        <v>10</v>
      </c>
      <c r="D421" s="12">
        <f t="shared" si="3"/>
        <v>12</v>
      </c>
      <c r="E421" s="12" t="str">
        <f t="shared" si="4"/>
        <v>martes</v>
      </c>
    </row>
    <row r="422">
      <c r="A422" s="13">
        <v>44482.0</v>
      </c>
      <c r="B422" s="12">
        <f t="shared" si="1"/>
        <v>2021</v>
      </c>
      <c r="C422" s="12">
        <f t="shared" si="2"/>
        <v>10</v>
      </c>
      <c r="D422" s="12">
        <f t="shared" si="3"/>
        <v>13</v>
      </c>
      <c r="E422" s="12" t="str">
        <f t="shared" si="4"/>
        <v>miércoles</v>
      </c>
    </row>
    <row r="423">
      <c r="A423" s="13">
        <v>44483.0</v>
      </c>
      <c r="B423" s="12">
        <f t="shared" si="1"/>
        <v>2021</v>
      </c>
      <c r="C423" s="12">
        <f t="shared" si="2"/>
        <v>10</v>
      </c>
      <c r="D423" s="12">
        <f t="shared" si="3"/>
        <v>14</v>
      </c>
      <c r="E423" s="12" t="str">
        <f t="shared" si="4"/>
        <v>jueves</v>
      </c>
    </row>
    <row r="424">
      <c r="A424" s="13">
        <v>44484.0</v>
      </c>
      <c r="B424" s="12">
        <f t="shared" si="1"/>
        <v>2021</v>
      </c>
      <c r="C424" s="12">
        <f t="shared" si="2"/>
        <v>10</v>
      </c>
      <c r="D424" s="12">
        <f t="shared" si="3"/>
        <v>15</v>
      </c>
      <c r="E424" s="12" t="str">
        <f t="shared" si="4"/>
        <v>viernes</v>
      </c>
    </row>
    <row r="425">
      <c r="A425" s="13">
        <v>44485.0</v>
      </c>
      <c r="B425" s="12">
        <f t="shared" si="1"/>
        <v>2021</v>
      </c>
      <c r="C425" s="12">
        <f t="shared" si="2"/>
        <v>10</v>
      </c>
      <c r="D425" s="12">
        <f t="shared" si="3"/>
        <v>16</v>
      </c>
      <c r="E425" s="12" t="str">
        <f t="shared" si="4"/>
        <v>sábado</v>
      </c>
    </row>
    <row r="426">
      <c r="A426" s="13">
        <v>44486.0</v>
      </c>
      <c r="B426" s="12">
        <f t="shared" si="1"/>
        <v>2021</v>
      </c>
      <c r="C426" s="12">
        <f t="shared" si="2"/>
        <v>10</v>
      </c>
      <c r="D426" s="12">
        <f t="shared" si="3"/>
        <v>17</v>
      </c>
      <c r="E426" s="12" t="str">
        <f t="shared" si="4"/>
        <v>domingo</v>
      </c>
    </row>
    <row r="427">
      <c r="A427" s="13">
        <v>44487.0</v>
      </c>
      <c r="B427" s="12">
        <f t="shared" si="1"/>
        <v>2021</v>
      </c>
      <c r="C427" s="12">
        <f t="shared" si="2"/>
        <v>10</v>
      </c>
      <c r="D427" s="12">
        <f t="shared" si="3"/>
        <v>18</v>
      </c>
      <c r="E427" s="12" t="str">
        <f t="shared" si="4"/>
        <v>lunes</v>
      </c>
    </row>
    <row r="428">
      <c r="A428" s="13">
        <v>44488.0</v>
      </c>
      <c r="B428" s="12">
        <f t="shared" si="1"/>
        <v>2021</v>
      </c>
      <c r="C428" s="12">
        <f t="shared" si="2"/>
        <v>10</v>
      </c>
      <c r="D428" s="12">
        <f t="shared" si="3"/>
        <v>19</v>
      </c>
      <c r="E428" s="12" t="str">
        <f t="shared" si="4"/>
        <v>martes</v>
      </c>
    </row>
    <row r="429">
      <c r="A429" s="13">
        <v>44489.0</v>
      </c>
      <c r="B429" s="12">
        <f t="shared" si="1"/>
        <v>2021</v>
      </c>
      <c r="C429" s="12">
        <f t="shared" si="2"/>
        <v>10</v>
      </c>
      <c r="D429" s="12">
        <f t="shared" si="3"/>
        <v>20</v>
      </c>
      <c r="E429" s="12" t="str">
        <f t="shared" si="4"/>
        <v>miércoles</v>
      </c>
    </row>
    <row r="430">
      <c r="A430" s="13">
        <v>44490.0</v>
      </c>
      <c r="B430" s="12">
        <f t="shared" si="1"/>
        <v>2021</v>
      </c>
      <c r="C430" s="12">
        <f t="shared" si="2"/>
        <v>10</v>
      </c>
      <c r="D430" s="12">
        <f t="shared" si="3"/>
        <v>21</v>
      </c>
      <c r="E430" s="12" t="str">
        <f t="shared" si="4"/>
        <v>jueves</v>
      </c>
    </row>
    <row r="431">
      <c r="A431" s="13">
        <v>44491.0</v>
      </c>
      <c r="B431" s="12">
        <f t="shared" si="1"/>
        <v>2021</v>
      </c>
      <c r="C431" s="12">
        <f t="shared" si="2"/>
        <v>10</v>
      </c>
      <c r="D431" s="12">
        <f t="shared" si="3"/>
        <v>22</v>
      </c>
      <c r="E431" s="12" t="str">
        <f t="shared" si="4"/>
        <v>viernes</v>
      </c>
    </row>
    <row r="432">
      <c r="A432" s="13">
        <v>44492.0</v>
      </c>
      <c r="B432" s="12">
        <f t="shared" si="1"/>
        <v>2021</v>
      </c>
      <c r="C432" s="12">
        <f t="shared" si="2"/>
        <v>10</v>
      </c>
      <c r="D432" s="12">
        <f t="shared" si="3"/>
        <v>23</v>
      </c>
      <c r="E432" s="12" t="str">
        <f t="shared" si="4"/>
        <v>sábado</v>
      </c>
    </row>
    <row r="433">
      <c r="A433" s="13">
        <v>44493.0</v>
      </c>
      <c r="B433" s="12">
        <f t="shared" si="1"/>
        <v>2021</v>
      </c>
      <c r="C433" s="12">
        <f t="shared" si="2"/>
        <v>10</v>
      </c>
      <c r="D433" s="12">
        <f t="shared" si="3"/>
        <v>24</v>
      </c>
      <c r="E433" s="12" t="str">
        <f t="shared" si="4"/>
        <v>domingo</v>
      </c>
    </row>
    <row r="434">
      <c r="A434" s="13">
        <v>44494.0</v>
      </c>
      <c r="B434" s="12">
        <f t="shared" si="1"/>
        <v>2021</v>
      </c>
      <c r="C434" s="12">
        <f t="shared" si="2"/>
        <v>10</v>
      </c>
      <c r="D434" s="12">
        <f t="shared" si="3"/>
        <v>25</v>
      </c>
      <c r="E434" s="12" t="str">
        <f t="shared" si="4"/>
        <v>lunes</v>
      </c>
    </row>
    <row r="435">
      <c r="A435" s="13">
        <v>44495.0</v>
      </c>
      <c r="B435" s="12">
        <f t="shared" si="1"/>
        <v>2021</v>
      </c>
      <c r="C435" s="12">
        <f t="shared" si="2"/>
        <v>10</v>
      </c>
      <c r="D435" s="12">
        <f t="shared" si="3"/>
        <v>26</v>
      </c>
      <c r="E435" s="12" t="str">
        <f t="shared" si="4"/>
        <v>martes</v>
      </c>
    </row>
    <row r="436">
      <c r="A436" s="13">
        <v>44496.0</v>
      </c>
      <c r="B436" s="12">
        <f t="shared" si="1"/>
        <v>2021</v>
      </c>
      <c r="C436" s="12">
        <f t="shared" si="2"/>
        <v>10</v>
      </c>
      <c r="D436" s="12">
        <f t="shared" si="3"/>
        <v>27</v>
      </c>
      <c r="E436" s="12" t="str">
        <f t="shared" si="4"/>
        <v>miércoles</v>
      </c>
    </row>
    <row r="437">
      <c r="A437" s="13">
        <v>44497.0</v>
      </c>
      <c r="B437" s="12">
        <f t="shared" si="1"/>
        <v>2021</v>
      </c>
      <c r="C437" s="12">
        <f t="shared" si="2"/>
        <v>10</v>
      </c>
      <c r="D437" s="12">
        <f t="shared" si="3"/>
        <v>28</v>
      </c>
      <c r="E437" s="12" t="str">
        <f t="shared" si="4"/>
        <v>jueves</v>
      </c>
    </row>
    <row r="438">
      <c r="A438" s="13">
        <v>44498.0</v>
      </c>
      <c r="B438" s="12">
        <f t="shared" si="1"/>
        <v>2021</v>
      </c>
      <c r="C438" s="12">
        <f t="shared" si="2"/>
        <v>10</v>
      </c>
      <c r="D438" s="12">
        <f t="shared" si="3"/>
        <v>29</v>
      </c>
      <c r="E438" s="12" t="str">
        <f t="shared" si="4"/>
        <v>viernes</v>
      </c>
    </row>
    <row r="439">
      <c r="A439" s="13">
        <v>44499.0</v>
      </c>
      <c r="B439" s="12">
        <f t="shared" si="1"/>
        <v>2021</v>
      </c>
      <c r="C439" s="12">
        <f t="shared" si="2"/>
        <v>10</v>
      </c>
      <c r="D439" s="12">
        <f t="shared" si="3"/>
        <v>30</v>
      </c>
      <c r="E439" s="12" t="str">
        <f t="shared" si="4"/>
        <v>sábado</v>
      </c>
    </row>
    <row r="440">
      <c r="A440" s="13">
        <v>44500.0</v>
      </c>
      <c r="B440" s="12">
        <f t="shared" si="1"/>
        <v>2021</v>
      </c>
      <c r="C440" s="12">
        <f t="shared" si="2"/>
        <v>10</v>
      </c>
      <c r="D440" s="12">
        <f t="shared" si="3"/>
        <v>31</v>
      </c>
      <c r="E440" s="12" t="str">
        <f t="shared" si="4"/>
        <v>domingo</v>
      </c>
    </row>
    <row r="441">
      <c r="A441" s="13">
        <v>44501.0</v>
      </c>
      <c r="B441" s="12">
        <f t="shared" si="1"/>
        <v>2021</v>
      </c>
      <c r="C441" s="12">
        <f t="shared" si="2"/>
        <v>11</v>
      </c>
      <c r="D441" s="12">
        <f t="shared" si="3"/>
        <v>1</v>
      </c>
      <c r="E441" s="12" t="str">
        <f t="shared" si="4"/>
        <v>lunes</v>
      </c>
    </row>
    <row r="442">
      <c r="A442" s="13">
        <v>44502.0</v>
      </c>
      <c r="B442" s="12">
        <f t="shared" si="1"/>
        <v>2021</v>
      </c>
      <c r="C442" s="12">
        <f t="shared" si="2"/>
        <v>11</v>
      </c>
      <c r="D442" s="12">
        <f t="shared" si="3"/>
        <v>2</v>
      </c>
      <c r="E442" s="12" t="str">
        <f t="shared" si="4"/>
        <v>martes</v>
      </c>
    </row>
    <row r="443">
      <c r="A443" s="13">
        <v>44503.0</v>
      </c>
      <c r="B443" s="12">
        <f t="shared" si="1"/>
        <v>2021</v>
      </c>
      <c r="C443" s="12">
        <f t="shared" si="2"/>
        <v>11</v>
      </c>
      <c r="D443" s="12">
        <f t="shared" si="3"/>
        <v>3</v>
      </c>
      <c r="E443" s="12" t="str">
        <f t="shared" si="4"/>
        <v>miércoles</v>
      </c>
    </row>
    <row r="444">
      <c r="A444" s="13">
        <v>44504.0</v>
      </c>
      <c r="B444" s="12">
        <f t="shared" si="1"/>
        <v>2021</v>
      </c>
      <c r="C444" s="12">
        <f t="shared" si="2"/>
        <v>11</v>
      </c>
      <c r="D444" s="12">
        <f t="shared" si="3"/>
        <v>4</v>
      </c>
      <c r="E444" s="12" t="str">
        <f t="shared" si="4"/>
        <v>jueves</v>
      </c>
    </row>
    <row r="445">
      <c r="A445" s="13">
        <v>44505.0</v>
      </c>
      <c r="B445" s="12">
        <f t="shared" si="1"/>
        <v>2021</v>
      </c>
      <c r="C445" s="12">
        <f t="shared" si="2"/>
        <v>11</v>
      </c>
      <c r="D445" s="12">
        <f t="shared" si="3"/>
        <v>5</v>
      </c>
      <c r="E445" s="12" t="str">
        <f t="shared" si="4"/>
        <v>viernes</v>
      </c>
    </row>
    <row r="446">
      <c r="A446" s="13">
        <v>44506.0</v>
      </c>
      <c r="B446" s="12">
        <f t="shared" si="1"/>
        <v>2021</v>
      </c>
      <c r="C446" s="12">
        <f t="shared" si="2"/>
        <v>11</v>
      </c>
      <c r="D446" s="12">
        <f t="shared" si="3"/>
        <v>6</v>
      </c>
      <c r="E446" s="12" t="str">
        <f t="shared" si="4"/>
        <v>sábado</v>
      </c>
    </row>
    <row r="447">
      <c r="A447" s="13">
        <v>44507.0</v>
      </c>
      <c r="B447" s="12">
        <f t="shared" si="1"/>
        <v>2021</v>
      </c>
      <c r="C447" s="12">
        <f t="shared" si="2"/>
        <v>11</v>
      </c>
      <c r="D447" s="12">
        <f t="shared" si="3"/>
        <v>7</v>
      </c>
      <c r="E447" s="12" t="str">
        <f t="shared" si="4"/>
        <v>domingo</v>
      </c>
    </row>
    <row r="448">
      <c r="A448" s="13">
        <v>44508.0</v>
      </c>
      <c r="B448" s="12">
        <f t="shared" si="1"/>
        <v>2021</v>
      </c>
      <c r="C448" s="12">
        <f t="shared" si="2"/>
        <v>11</v>
      </c>
      <c r="D448" s="12">
        <f t="shared" si="3"/>
        <v>8</v>
      </c>
      <c r="E448" s="12" t="str">
        <f t="shared" si="4"/>
        <v>lunes</v>
      </c>
    </row>
    <row r="449">
      <c r="A449" s="13">
        <v>44509.0</v>
      </c>
      <c r="B449" s="12">
        <f t="shared" si="1"/>
        <v>2021</v>
      </c>
      <c r="C449" s="12">
        <f t="shared" si="2"/>
        <v>11</v>
      </c>
      <c r="D449" s="12">
        <f t="shared" si="3"/>
        <v>9</v>
      </c>
      <c r="E449" s="12" t="str">
        <f t="shared" si="4"/>
        <v>martes</v>
      </c>
    </row>
    <row r="450">
      <c r="A450" s="13">
        <v>44510.0</v>
      </c>
      <c r="B450" s="12">
        <f t="shared" si="1"/>
        <v>2021</v>
      </c>
      <c r="C450" s="12">
        <f t="shared" si="2"/>
        <v>11</v>
      </c>
      <c r="D450" s="12">
        <f t="shared" si="3"/>
        <v>10</v>
      </c>
      <c r="E450" s="12" t="str">
        <f t="shared" si="4"/>
        <v>miércoles</v>
      </c>
    </row>
    <row r="451">
      <c r="A451" s="13">
        <v>44511.0</v>
      </c>
      <c r="B451" s="12">
        <f t="shared" si="1"/>
        <v>2021</v>
      </c>
      <c r="C451" s="12">
        <f t="shared" si="2"/>
        <v>11</v>
      </c>
      <c r="D451" s="12">
        <f t="shared" si="3"/>
        <v>11</v>
      </c>
      <c r="E451" s="12" t="str">
        <f t="shared" si="4"/>
        <v>jueves</v>
      </c>
    </row>
    <row r="452">
      <c r="A452" s="13">
        <v>44512.0</v>
      </c>
      <c r="B452" s="12">
        <f t="shared" si="1"/>
        <v>2021</v>
      </c>
      <c r="C452" s="12">
        <f t="shared" si="2"/>
        <v>11</v>
      </c>
      <c r="D452" s="12">
        <f t="shared" si="3"/>
        <v>12</v>
      </c>
      <c r="E452" s="12" t="str">
        <f t="shared" si="4"/>
        <v>viernes</v>
      </c>
    </row>
    <row r="453">
      <c r="A453" s="13">
        <v>44513.0</v>
      </c>
      <c r="B453" s="12">
        <f t="shared" si="1"/>
        <v>2021</v>
      </c>
      <c r="C453" s="12">
        <f t="shared" si="2"/>
        <v>11</v>
      </c>
      <c r="D453" s="12">
        <f t="shared" si="3"/>
        <v>13</v>
      </c>
      <c r="E453" s="12" t="str">
        <f t="shared" si="4"/>
        <v>sábado</v>
      </c>
    </row>
    <row r="454">
      <c r="A454" s="13">
        <v>44514.0</v>
      </c>
      <c r="B454" s="12">
        <f t="shared" si="1"/>
        <v>2021</v>
      </c>
      <c r="C454" s="12">
        <f t="shared" si="2"/>
        <v>11</v>
      </c>
      <c r="D454" s="12">
        <f t="shared" si="3"/>
        <v>14</v>
      </c>
      <c r="E454" s="12" t="str">
        <f t="shared" si="4"/>
        <v>domingo</v>
      </c>
    </row>
    <row r="455">
      <c r="A455" s="13">
        <v>44515.0</v>
      </c>
      <c r="B455" s="12">
        <f t="shared" si="1"/>
        <v>2021</v>
      </c>
      <c r="C455" s="12">
        <f t="shared" si="2"/>
        <v>11</v>
      </c>
      <c r="D455" s="12">
        <f t="shared" si="3"/>
        <v>15</v>
      </c>
      <c r="E455" s="12" t="str">
        <f t="shared" si="4"/>
        <v>lunes</v>
      </c>
    </row>
    <row r="456">
      <c r="A456" s="13">
        <v>44516.0</v>
      </c>
      <c r="B456" s="12">
        <f t="shared" si="1"/>
        <v>2021</v>
      </c>
      <c r="C456" s="12">
        <f t="shared" si="2"/>
        <v>11</v>
      </c>
      <c r="D456" s="12">
        <f t="shared" si="3"/>
        <v>16</v>
      </c>
      <c r="E456" s="12" t="str">
        <f t="shared" si="4"/>
        <v>martes</v>
      </c>
    </row>
    <row r="457">
      <c r="A457" s="13">
        <v>44517.0</v>
      </c>
      <c r="B457" s="12">
        <f t="shared" si="1"/>
        <v>2021</v>
      </c>
      <c r="C457" s="12">
        <f t="shared" si="2"/>
        <v>11</v>
      </c>
      <c r="D457" s="12">
        <f t="shared" si="3"/>
        <v>17</v>
      </c>
      <c r="E457" s="12" t="str">
        <f t="shared" si="4"/>
        <v>miércoles</v>
      </c>
    </row>
    <row r="458">
      <c r="A458" s="13">
        <v>44518.0</v>
      </c>
      <c r="B458" s="12">
        <f t="shared" si="1"/>
        <v>2021</v>
      </c>
      <c r="C458" s="12">
        <f t="shared" si="2"/>
        <v>11</v>
      </c>
      <c r="D458" s="12">
        <f t="shared" si="3"/>
        <v>18</v>
      </c>
      <c r="E458" s="12" t="str">
        <f t="shared" si="4"/>
        <v>jueves</v>
      </c>
    </row>
    <row r="459">
      <c r="A459" s="13">
        <v>44519.0</v>
      </c>
      <c r="B459" s="12">
        <f t="shared" si="1"/>
        <v>2021</v>
      </c>
      <c r="C459" s="12">
        <f t="shared" si="2"/>
        <v>11</v>
      </c>
      <c r="D459" s="12">
        <f t="shared" si="3"/>
        <v>19</v>
      </c>
      <c r="E459" s="12" t="str">
        <f t="shared" si="4"/>
        <v>viernes</v>
      </c>
    </row>
    <row r="460">
      <c r="A460" s="13">
        <v>44520.0</v>
      </c>
      <c r="B460" s="12">
        <f t="shared" si="1"/>
        <v>2021</v>
      </c>
      <c r="C460" s="12">
        <f t="shared" si="2"/>
        <v>11</v>
      </c>
      <c r="D460" s="12">
        <f t="shared" si="3"/>
        <v>20</v>
      </c>
      <c r="E460" s="12" t="str">
        <f t="shared" si="4"/>
        <v>sábado</v>
      </c>
    </row>
    <row r="461">
      <c r="A461" s="13">
        <v>44521.0</v>
      </c>
      <c r="B461" s="12">
        <f t="shared" si="1"/>
        <v>2021</v>
      </c>
      <c r="C461" s="12">
        <f t="shared" si="2"/>
        <v>11</v>
      </c>
      <c r="D461" s="12">
        <f t="shared" si="3"/>
        <v>21</v>
      </c>
      <c r="E461" s="12" t="str">
        <f t="shared" si="4"/>
        <v>domingo</v>
      </c>
    </row>
    <row r="462">
      <c r="A462" s="13">
        <v>44522.0</v>
      </c>
      <c r="B462" s="12">
        <f t="shared" si="1"/>
        <v>2021</v>
      </c>
      <c r="C462" s="12">
        <f t="shared" si="2"/>
        <v>11</v>
      </c>
      <c r="D462" s="12">
        <f t="shared" si="3"/>
        <v>22</v>
      </c>
      <c r="E462" s="12" t="str">
        <f t="shared" si="4"/>
        <v>lunes</v>
      </c>
    </row>
    <row r="463">
      <c r="A463" s="13">
        <v>44523.0</v>
      </c>
      <c r="B463" s="12">
        <f t="shared" si="1"/>
        <v>2021</v>
      </c>
      <c r="C463" s="12">
        <f t="shared" si="2"/>
        <v>11</v>
      </c>
      <c r="D463" s="12">
        <f t="shared" si="3"/>
        <v>23</v>
      </c>
      <c r="E463" s="12" t="str">
        <f t="shared" si="4"/>
        <v>martes</v>
      </c>
    </row>
    <row r="464">
      <c r="A464" s="13">
        <v>44524.0</v>
      </c>
      <c r="B464" s="12">
        <f t="shared" si="1"/>
        <v>2021</v>
      </c>
      <c r="C464" s="12">
        <f t="shared" si="2"/>
        <v>11</v>
      </c>
      <c r="D464" s="12">
        <f t="shared" si="3"/>
        <v>24</v>
      </c>
      <c r="E464" s="12" t="str">
        <f t="shared" si="4"/>
        <v>miércoles</v>
      </c>
    </row>
    <row r="465">
      <c r="A465" s="13">
        <v>44525.0</v>
      </c>
      <c r="B465" s="12">
        <f t="shared" si="1"/>
        <v>2021</v>
      </c>
      <c r="C465" s="12">
        <f t="shared" si="2"/>
        <v>11</v>
      </c>
      <c r="D465" s="12">
        <f t="shared" si="3"/>
        <v>25</v>
      </c>
      <c r="E465" s="12" t="str">
        <f t="shared" si="4"/>
        <v>jueves</v>
      </c>
    </row>
    <row r="466">
      <c r="A466" s="13">
        <v>44526.0</v>
      </c>
      <c r="B466" s="12">
        <f t="shared" si="1"/>
        <v>2021</v>
      </c>
      <c r="C466" s="12">
        <f t="shared" si="2"/>
        <v>11</v>
      </c>
      <c r="D466" s="12">
        <f t="shared" si="3"/>
        <v>26</v>
      </c>
      <c r="E466" s="12" t="str">
        <f t="shared" si="4"/>
        <v>viernes</v>
      </c>
    </row>
    <row r="467">
      <c r="A467" s="13">
        <v>44527.0</v>
      </c>
      <c r="B467" s="12">
        <f t="shared" si="1"/>
        <v>2021</v>
      </c>
      <c r="C467" s="12">
        <f t="shared" si="2"/>
        <v>11</v>
      </c>
      <c r="D467" s="12">
        <f t="shared" si="3"/>
        <v>27</v>
      </c>
      <c r="E467" s="12" t="str">
        <f t="shared" si="4"/>
        <v>sábado</v>
      </c>
    </row>
    <row r="468">
      <c r="A468" s="13">
        <v>44528.0</v>
      </c>
      <c r="B468" s="12">
        <f t="shared" si="1"/>
        <v>2021</v>
      </c>
      <c r="C468" s="12">
        <f t="shared" si="2"/>
        <v>11</v>
      </c>
      <c r="D468" s="12">
        <f t="shared" si="3"/>
        <v>28</v>
      </c>
      <c r="E468" s="12" t="str">
        <f t="shared" si="4"/>
        <v>domingo</v>
      </c>
    </row>
    <row r="469">
      <c r="A469" s="13">
        <v>44529.0</v>
      </c>
      <c r="B469" s="12">
        <f t="shared" si="1"/>
        <v>2021</v>
      </c>
      <c r="C469" s="12">
        <f t="shared" si="2"/>
        <v>11</v>
      </c>
      <c r="D469" s="12">
        <f t="shared" si="3"/>
        <v>29</v>
      </c>
      <c r="E469" s="12" t="str">
        <f t="shared" si="4"/>
        <v>lunes</v>
      </c>
    </row>
    <row r="470">
      <c r="A470" s="13">
        <v>44530.0</v>
      </c>
      <c r="B470" s="12">
        <f t="shared" si="1"/>
        <v>2021</v>
      </c>
      <c r="C470" s="12">
        <f t="shared" si="2"/>
        <v>11</v>
      </c>
      <c r="D470" s="12">
        <f t="shared" si="3"/>
        <v>30</v>
      </c>
      <c r="E470" s="12" t="str">
        <f t="shared" si="4"/>
        <v>martes</v>
      </c>
    </row>
    <row r="471">
      <c r="A471" s="13">
        <v>44531.0</v>
      </c>
      <c r="B471" s="12">
        <f t="shared" si="1"/>
        <v>2021</v>
      </c>
      <c r="C471" s="12">
        <f t="shared" si="2"/>
        <v>12</v>
      </c>
      <c r="D471" s="12">
        <f t="shared" si="3"/>
        <v>1</v>
      </c>
      <c r="E471" s="12" t="str">
        <f t="shared" si="4"/>
        <v>miércoles</v>
      </c>
    </row>
    <row r="472">
      <c r="A472" s="13">
        <v>44532.0</v>
      </c>
      <c r="B472" s="12">
        <f t="shared" si="1"/>
        <v>2021</v>
      </c>
      <c r="C472" s="12">
        <f t="shared" si="2"/>
        <v>12</v>
      </c>
      <c r="D472" s="12">
        <f t="shared" si="3"/>
        <v>2</v>
      </c>
      <c r="E472" s="12" t="str">
        <f t="shared" si="4"/>
        <v>jueves</v>
      </c>
    </row>
    <row r="473">
      <c r="A473" s="13">
        <v>44533.0</v>
      </c>
      <c r="B473" s="12">
        <f t="shared" si="1"/>
        <v>2021</v>
      </c>
      <c r="C473" s="12">
        <f t="shared" si="2"/>
        <v>12</v>
      </c>
      <c r="D473" s="12">
        <f t="shared" si="3"/>
        <v>3</v>
      </c>
      <c r="E473" s="12" t="str">
        <f t="shared" si="4"/>
        <v>viernes</v>
      </c>
    </row>
    <row r="474">
      <c r="A474" s="13">
        <v>44534.0</v>
      </c>
      <c r="B474" s="12">
        <f t="shared" si="1"/>
        <v>2021</v>
      </c>
      <c r="C474" s="12">
        <f t="shared" si="2"/>
        <v>12</v>
      </c>
      <c r="D474" s="12">
        <f t="shared" si="3"/>
        <v>4</v>
      </c>
      <c r="E474" s="12" t="str">
        <f t="shared" si="4"/>
        <v>sábado</v>
      </c>
    </row>
    <row r="475">
      <c r="A475" s="13">
        <v>44535.0</v>
      </c>
      <c r="B475" s="12">
        <f t="shared" si="1"/>
        <v>2021</v>
      </c>
      <c r="C475" s="12">
        <f t="shared" si="2"/>
        <v>12</v>
      </c>
      <c r="D475" s="12">
        <f t="shared" si="3"/>
        <v>5</v>
      </c>
      <c r="E475" s="12" t="str">
        <f t="shared" si="4"/>
        <v>domingo</v>
      </c>
    </row>
    <row r="476">
      <c r="A476" s="13">
        <v>44536.0</v>
      </c>
      <c r="B476" s="12">
        <f t="shared" si="1"/>
        <v>2021</v>
      </c>
      <c r="C476" s="12">
        <f t="shared" si="2"/>
        <v>12</v>
      </c>
      <c r="D476" s="12">
        <f t="shared" si="3"/>
        <v>6</v>
      </c>
      <c r="E476" s="12" t="str">
        <f t="shared" si="4"/>
        <v>lunes</v>
      </c>
    </row>
    <row r="477">
      <c r="A477" s="13">
        <v>44537.0</v>
      </c>
      <c r="B477" s="12">
        <f t="shared" si="1"/>
        <v>2021</v>
      </c>
      <c r="C477" s="12">
        <f t="shared" si="2"/>
        <v>12</v>
      </c>
      <c r="D477" s="12">
        <f t="shared" si="3"/>
        <v>7</v>
      </c>
      <c r="E477" s="12" t="str">
        <f t="shared" si="4"/>
        <v>martes</v>
      </c>
    </row>
    <row r="478">
      <c r="A478" s="13">
        <v>44538.0</v>
      </c>
      <c r="B478" s="12">
        <f t="shared" si="1"/>
        <v>2021</v>
      </c>
      <c r="C478" s="12">
        <f t="shared" si="2"/>
        <v>12</v>
      </c>
      <c r="D478" s="12">
        <f t="shared" si="3"/>
        <v>8</v>
      </c>
      <c r="E478" s="12" t="str">
        <f t="shared" si="4"/>
        <v>miércoles</v>
      </c>
    </row>
    <row r="479">
      <c r="A479" s="13">
        <v>44539.0</v>
      </c>
      <c r="B479" s="12">
        <f t="shared" si="1"/>
        <v>2021</v>
      </c>
      <c r="C479" s="12">
        <f t="shared" si="2"/>
        <v>12</v>
      </c>
      <c r="D479" s="12">
        <f t="shared" si="3"/>
        <v>9</v>
      </c>
      <c r="E479" s="12" t="str">
        <f t="shared" si="4"/>
        <v>jueves</v>
      </c>
    </row>
    <row r="480">
      <c r="A480" s="13">
        <v>44540.0</v>
      </c>
      <c r="B480" s="12">
        <f t="shared" si="1"/>
        <v>2021</v>
      </c>
      <c r="C480" s="12">
        <f t="shared" si="2"/>
        <v>12</v>
      </c>
      <c r="D480" s="12">
        <f t="shared" si="3"/>
        <v>10</v>
      </c>
      <c r="E480" s="12" t="str">
        <f t="shared" si="4"/>
        <v>viernes</v>
      </c>
    </row>
    <row r="481">
      <c r="A481" s="13">
        <v>44541.0</v>
      </c>
      <c r="B481" s="12">
        <f t="shared" si="1"/>
        <v>2021</v>
      </c>
      <c r="C481" s="12">
        <f t="shared" si="2"/>
        <v>12</v>
      </c>
      <c r="D481" s="12">
        <f t="shared" si="3"/>
        <v>11</v>
      </c>
      <c r="E481" s="12" t="str">
        <f t="shared" si="4"/>
        <v>sábado</v>
      </c>
    </row>
    <row r="482">
      <c r="A482" s="13">
        <v>44542.0</v>
      </c>
      <c r="B482" s="12">
        <f t="shared" si="1"/>
        <v>2021</v>
      </c>
      <c r="C482" s="12">
        <f t="shared" si="2"/>
        <v>12</v>
      </c>
      <c r="D482" s="12">
        <f t="shared" si="3"/>
        <v>12</v>
      </c>
      <c r="E482" s="12" t="str">
        <f t="shared" si="4"/>
        <v>domingo</v>
      </c>
    </row>
    <row r="483">
      <c r="A483" s="13">
        <v>44543.0</v>
      </c>
      <c r="B483" s="12">
        <f t="shared" si="1"/>
        <v>2021</v>
      </c>
      <c r="C483" s="12">
        <f t="shared" si="2"/>
        <v>12</v>
      </c>
      <c r="D483" s="12">
        <f t="shared" si="3"/>
        <v>13</v>
      </c>
      <c r="E483" s="12" t="str">
        <f t="shared" si="4"/>
        <v>lunes</v>
      </c>
    </row>
    <row r="484">
      <c r="A484" s="13">
        <v>44544.0</v>
      </c>
      <c r="B484" s="12">
        <f t="shared" si="1"/>
        <v>2021</v>
      </c>
      <c r="C484" s="12">
        <f t="shared" si="2"/>
        <v>12</v>
      </c>
      <c r="D484" s="12">
        <f t="shared" si="3"/>
        <v>14</v>
      </c>
      <c r="E484" s="12" t="str">
        <f t="shared" si="4"/>
        <v>martes</v>
      </c>
    </row>
    <row r="485">
      <c r="A485" s="13">
        <v>44545.0</v>
      </c>
      <c r="B485" s="12">
        <f t="shared" si="1"/>
        <v>2021</v>
      </c>
      <c r="C485" s="12">
        <f t="shared" si="2"/>
        <v>12</v>
      </c>
      <c r="D485" s="12">
        <f t="shared" si="3"/>
        <v>15</v>
      </c>
      <c r="E485" s="12" t="str">
        <f t="shared" si="4"/>
        <v>miércoles</v>
      </c>
    </row>
    <row r="486">
      <c r="A486" s="13">
        <v>44546.0</v>
      </c>
      <c r="B486" s="12">
        <f t="shared" si="1"/>
        <v>2021</v>
      </c>
      <c r="C486" s="12">
        <f t="shared" si="2"/>
        <v>12</v>
      </c>
      <c r="D486" s="12">
        <f t="shared" si="3"/>
        <v>16</v>
      </c>
      <c r="E486" s="12" t="str">
        <f t="shared" si="4"/>
        <v>jueves</v>
      </c>
    </row>
    <row r="487">
      <c r="A487" s="13">
        <v>44547.0</v>
      </c>
      <c r="B487" s="12">
        <f t="shared" si="1"/>
        <v>2021</v>
      </c>
      <c r="C487" s="12">
        <f t="shared" si="2"/>
        <v>12</v>
      </c>
      <c r="D487" s="12">
        <f t="shared" si="3"/>
        <v>17</v>
      </c>
      <c r="E487" s="12" t="str">
        <f t="shared" si="4"/>
        <v>viernes</v>
      </c>
    </row>
    <row r="488">
      <c r="A488" s="13">
        <v>44548.0</v>
      </c>
      <c r="B488" s="12">
        <f t="shared" si="1"/>
        <v>2021</v>
      </c>
      <c r="C488" s="12">
        <f t="shared" si="2"/>
        <v>12</v>
      </c>
      <c r="D488" s="12">
        <f t="shared" si="3"/>
        <v>18</v>
      </c>
      <c r="E488" s="12" t="str">
        <f t="shared" si="4"/>
        <v>sábado</v>
      </c>
    </row>
    <row r="489">
      <c r="A489" s="13">
        <v>44549.0</v>
      </c>
      <c r="B489" s="12">
        <f t="shared" si="1"/>
        <v>2021</v>
      </c>
      <c r="C489" s="12">
        <f t="shared" si="2"/>
        <v>12</v>
      </c>
      <c r="D489" s="12">
        <f t="shared" si="3"/>
        <v>19</v>
      </c>
      <c r="E489" s="12" t="str">
        <f t="shared" si="4"/>
        <v>domingo</v>
      </c>
    </row>
    <row r="490">
      <c r="A490" s="13">
        <v>44550.0</v>
      </c>
      <c r="B490" s="12">
        <f t="shared" si="1"/>
        <v>2021</v>
      </c>
      <c r="C490" s="12">
        <f t="shared" si="2"/>
        <v>12</v>
      </c>
      <c r="D490" s="12">
        <f t="shared" si="3"/>
        <v>20</v>
      </c>
      <c r="E490" s="12" t="str">
        <f t="shared" si="4"/>
        <v>lunes</v>
      </c>
    </row>
    <row r="491">
      <c r="A491" s="13">
        <v>44551.0</v>
      </c>
      <c r="B491" s="12">
        <f t="shared" si="1"/>
        <v>2021</v>
      </c>
      <c r="C491" s="12">
        <f t="shared" si="2"/>
        <v>12</v>
      </c>
      <c r="D491" s="12">
        <f t="shared" si="3"/>
        <v>21</v>
      </c>
      <c r="E491" s="12" t="str">
        <f t="shared" si="4"/>
        <v>martes</v>
      </c>
    </row>
    <row r="492">
      <c r="A492" s="13">
        <v>44552.0</v>
      </c>
      <c r="B492" s="12">
        <f t="shared" si="1"/>
        <v>2021</v>
      </c>
      <c r="C492" s="12">
        <f t="shared" si="2"/>
        <v>12</v>
      </c>
      <c r="D492" s="12">
        <f t="shared" si="3"/>
        <v>22</v>
      </c>
      <c r="E492" s="12" t="str">
        <f t="shared" si="4"/>
        <v>miércoles</v>
      </c>
    </row>
    <row r="493">
      <c r="A493" s="13">
        <v>44553.0</v>
      </c>
      <c r="B493" s="12">
        <f t="shared" si="1"/>
        <v>2021</v>
      </c>
      <c r="C493" s="12">
        <f t="shared" si="2"/>
        <v>12</v>
      </c>
      <c r="D493" s="12">
        <f t="shared" si="3"/>
        <v>23</v>
      </c>
      <c r="E493" s="12" t="str">
        <f t="shared" si="4"/>
        <v>jueves</v>
      </c>
    </row>
    <row r="494">
      <c r="A494" s="13">
        <v>44554.0</v>
      </c>
      <c r="B494" s="12">
        <f t="shared" si="1"/>
        <v>2021</v>
      </c>
      <c r="C494" s="12">
        <f t="shared" si="2"/>
        <v>12</v>
      </c>
      <c r="D494" s="12">
        <f t="shared" si="3"/>
        <v>24</v>
      </c>
      <c r="E494" s="12" t="str">
        <f t="shared" si="4"/>
        <v>viernes</v>
      </c>
    </row>
    <row r="495">
      <c r="A495" s="13">
        <v>44555.0</v>
      </c>
      <c r="B495" s="12">
        <f t="shared" si="1"/>
        <v>2021</v>
      </c>
      <c r="C495" s="12">
        <f t="shared" si="2"/>
        <v>12</v>
      </c>
      <c r="D495" s="12">
        <f t="shared" si="3"/>
        <v>25</v>
      </c>
      <c r="E495" s="12" t="str">
        <f t="shared" si="4"/>
        <v>sábado</v>
      </c>
    </row>
    <row r="496">
      <c r="A496" s="13">
        <v>44556.0</v>
      </c>
      <c r="B496" s="12">
        <f t="shared" si="1"/>
        <v>2021</v>
      </c>
      <c r="C496" s="12">
        <f t="shared" si="2"/>
        <v>12</v>
      </c>
      <c r="D496" s="12">
        <f t="shared" si="3"/>
        <v>26</v>
      </c>
      <c r="E496" s="12" t="str">
        <f t="shared" si="4"/>
        <v>domingo</v>
      </c>
    </row>
    <row r="497">
      <c r="A497" s="13">
        <v>44557.0</v>
      </c>
      <c r="B497" s="12">
        <f t="shared" si="1"/>
        <v>2021</v>
      </c>
      <c r="C497" s="12">
        <f t="shared" si="2"/>
        <v>12</v>
      </c>
      <c r="D497" s="12">
        <f t="shared" si="3"/>
        <v>27</v>
      </c>
      <c r="E497" s="12" t="str">
        <f t="shared" si="4"/>
        <v>lunes</v>
      </c>
    </row>
    <row r="498">
      <c r="A498" s="13">
        <v>44558.0</v>
      </c>
      <c r="B498" s="12">
        <f t="shared" si="1"/>
        <v>2021</v>
      </c>
      <c r="C498" s="12">
        <f t="shared" si="2"/>
        <v>12</v>
      </c>
      <c r="D498" s="12">
        <f t="shared" si="3"/>
        <v>28</v>
      </c>
      <c r="E498" s="12" t="str">
        <f t="shared" si="4"/>
        <v>martes</v>
      </c>
    </row>
    <row r="499">
      <c r="A499" s="13">
        <v>44559.0</v>
      </c>
      <c r="B499" s="12">
        <f t="shared" si="1"/>
        <v>2021</v>
      </c>
      <c r="C499" s="12">
        <f t="shared" si="2"/>
        <v>12</v>
      </c>
      <c r="D499" s="12">
        <f t="shared" si="3"/>
        <v>29</v>
      </c>
      <c r="E499" s="12" t="str">
        <f t="shared" si="4"/>
        <v>miércoles</v>
      </c>
    </row>
    <row r="500">
      <c r="A500" s="13">
        <v>44560.0</v>
      </c>
      <c r="B500" s="12">
        <f t="shared" si="1"/>
        <v>2021</v>
      </c>
      <c r="C500" s="12">
        <f t="shared" si="2"/>
        <v>12</v>
      </c>
      <c r="D500" s="12">
        <f t="shared" si="3"/>
        <v>30</v>
      </c>
      <c r="E500" s="12" t="str">
        <f t="shared" si="4"/>
        <v>jueves</v>
      </c>
    </row>
    <row r="501">
      <c r="A501" s="13">
        <v>44561.0</v>
      </c>
      <c r="B501" s="12">
        <f t="shared" si="1"/>
        <v>2021</v>
      </c>
      <c r="C501" s="12">
        <f t="shared" si="2"/>
        <v>12</v>
      </c>
      <c r="D501" s="12">
        <f t="shared" si="3"/>
        <v>31</v>
      </c>
      <c r="E501" s="12" t="str">
        <f t="shared" si="4"/>
        <v>viernes</v>
      </c>
    </row>
    <row r="502">
      <c r="A502" s="13">
        <v>43839.0</v>
      </c>
      <c r="B502" s="12">
        <f t="shared" si="1"/>
        <v>2020</v>
      </c>
      <c r="C502" s="12">
        <f t="shared" si="2"/>
        <v>1</v>
      </c>
      <c r="D502" s="12">
        <f t="shared" si="3"/>
        <v>9</v>
      </c>
      <c r="E502" s="12" t="str">
        <f t="shared" si="4"/>
        <v>jueves</v>
      </c>
    </row>
    <row r="503">
      <c r="A503" s="13">
        <v>43840.0</v>
      </c>
      <c r="B503" s="12">
        <f t="shared" si="1"/>
        <v>2020</v>
      </c>
      <c r="C503" s="12">
        <f t="shared" si="2"/>
        <v>1</v>
      </c>
      <c r="D503" s="12">
        <f t="shared" si="3"/>
        <v>10</v>
      </c>
      <c r="E503" s="12" t="str">
        <f t="shared" si="4"/>
        <v>viernes</v>
      </c>
    </row>
    <row r="504">
      <c r="A504" s="13">
        <v>43841.0</v>
      </c>
      <c r="B504" s="12">
        <f t="shared" si="1"/>
        <v>2020</v>
      </c>
      <c r="C504" s="12">
        <f t="shared" si="2"/>
        <v>1</v>
      </c>
      <c r="D504" s="12">
        <f t="shared" si="3"/>
        <v>11</v>
      </c>
      <c r="E504" s="12" t="str">
        <f t="shared" si="4"/>
        <v>sábado</v>
      </c>
    </row>
    <row r="505">
      <c r="A505" s="13">
        <v>43842.0</v>
      </c>
      <c r="B505" s="12">
        <f t="shared" si="1"/>
        <v>2020</v>
      </c>
      <c r="C505" s="12">
        <f t="shared" si="2"/>
        <v>1</v>
      </c>
      <c r="D505" s="12">
        <f t="shared" si="3"/>
        <v>12</v>
      </c>
      <c r="E505" s="12" t="str">
        <f t="shared" si="4"/>
        <v>domingo</v>
      </c>
    </row>
    <row r="506">
      <c r="A506" s="13">
        <v>43843.0</v>
      </c>
      <c r="B506" s="12">
        <f t="shared" si="1"/>
        <v>2020</v>
      </c>
      <c r="C506" s="12">
        <f t="shared" si="2"/>
        <v>1</v>
      </c>
      <c r="D506" s="12">
        <f t="shared" si="3"/>
        <v>13</v>
      </c>
      <c r="E506" s="12" t="str">
        <f t="shared" si="4"/>
        <v>lunes</v>
      </c>
    </row>
    <row r="507">
      <c r="A507" s="13">
        <v>43844.0</v>
      </c>
      <c r="B507" s="12">
        <f t="shared" si="1"/>
        <v>2020</v>
      </c>
      <c r="C507" s="12">
        <f t="shared" si="2"/>
        <v>1</v>
      </c>
      <c r="D507" s="12">
        <f t="shared" si="3"/>
        <v>14</v>
      </c>
      <c r="E507" s="12" t="str">
        <f t="shared" si="4"/>
        <v>martes</v>
      </c>
    </row>
    <row r="508">
      <c r="A508" s="13">
        <v>43845.0</v>
      </c>
      <c r="B508" s="12">
        <f t="shared" si="1"/>
        <v>2020</v>
      </c>
      <c r="C508" s="12">
        <f t="shared" si="2"/>
        <v>1</v>
      </c>
      <c r="D508" s="12">
        <f t="shared" si="3"/>
        <v>15</v>
      </c>
      <c r="E508" s="12" t="str">
        <f t="shared" si="4"/>
        <v>miércoles</v>
      </c>
    </row>
    <row r="509">
      <c r="A509" s="13">
        <v>43846.0</v>
      </c>
      <c r="B509" s="12">
        <f t="shared" si="1"/>
        <v>2020</v>
      </c>
      <c r="C509" s="12">
        <f t="shared" si="2"/>
        <v>1</v>
      </c>
      <c r="D509" s="12">
        <f t="shared" si="3"/>
        <v>16</v>
      </c>
      <c r="E509" s="12" t="str">
        <f t="shared" si="4"/>
        <v>jueves</v>
      </c>
    </row>
    <row r="510">
      <c r="A510" s="13">
        <v>43847.0</v>
      </c>
      <c r="B510" s="12">
        <f t="shared" si="1"/>
        <v>2020</v>
      </c>
      <c r="C510" s="12">
        <f t="shared" si="2"/>
        <v>1</v>
      </c>
      <c r="D510" s="12">
        <f t="shared" si="3"/>
        <v>17</v>
      </c>
      <c r="E510" s="12" t="str">
        <f t="shared" si="4"/>
        <v>viernes</v>
      </c>
    </row>
    <row r="511">
      <c r="A511" s="13">
        <v>43848.0</v>
      </c>
      <c r="B511" s="12">
        <f t="shared" si="1"/>
        <v>2020</v>
      </c>
      <c r="C511" s="12">
        <f t="shared" si="2"/>
        <v>1</v>
      </c>
      <c r="D511" s="12">
        <f t="shared" si="3"/>
        <v>18</v>
      </c>
      <c r="E511" s="12" t="str">
        <f t="shared" si="4"/>
        <v>sábado</v>
      </c>
    </row>
    <row r="512">
      <c r="A512" s="13">
        <v>43849.0</v>
      </c>
      <c r="B512" s="12">
        <f t="shared" si="1"/>
        <v>2020</v>
      </c>
      <c r="C512" s="12">
        <f t="shared" si="2"/>
        <v>1</v>
      </c>
      <c r="D512" s="12">
        <f t="shared" si="3"/>
        <v>19</v>
      </c>
      <c r="E512" s="12" t="str">
        <f t="shared" si="4"/>
        <v>domingo</v>
      </c>
    </row>
    <row r="513">
      <c r="A513" s="13">
        <v>43850.0</v>
      </c>
      <c r="B513" s="12">
        <f t="shared" si="1"/>
        <v>2020</v>
      </c>
      <c r="C513" s="12">
        <f t="shared" si="2"/>
        <v>1</v>
      </c>
      <c r="D513" s="12">
        <f t="shared" si="3"/>
        <v>20</v>
      </c>
      <c r="E513" s="12" t="str">
        <f t="shared" si="4"/>
        <v>lunes</v>
      </c>
    </row>
    <row r="514">
      <c r="A514" s="13">
        <v>43872.0</v>
      </c>
      <c r="B514" s="12">
        <f t="shared" si="1"/>
        <v>2020</v>
      </c>
      <c r="C514" s="12">
        <f t="shared" si="2"/>
        <v>2</v>
      </c>
      <c r="D514" s="12">
        <f t="shared" si="3"/>
        <v>11</v>
      </c>
      <c r="E514" s="12" t="str">
        <f t="shared" si="4"/>
        <v>martes</v>
      </c>
    </row>
    <row r="515">
      <c r="A515" s="13">
        <v>43873.0</v>
      </c>
      <c r="B515" s="12">
        <f t="shared" si="1"/>
        <v>2020</v>
      </c>
      <c r="C515" s="12">
        <f t="shared" si="2"/>
        <v>2</v>
      </c>
      <c r="D515" s="12">
        <f t="shared" si="3"/>
        <v>12</v>
      </c>
      <c r="E515" s="12" t="str">
        <f t="shared" si="4"/>
        <v>miércoles</v>
      </c>
    </row>
    <row r="516">
      <c r="A516" s="13">
        <v>43874.0</v>
      </c>
      <c r="B516" s="12">
        <f t="shared" si="1"/>
        <v>2020</v>
      </c>
      <c r="C516" s="12">
        <f t="shared" si="2"/>
        <v>2</v>
      </c>
      <c r="D516" s="12">
        <f t="shared" si="3"/>
        <v>13</v>
      </c>
      <c r="E516" s="12" t="str">
        <f t="shared" si="4"/>
        <v>jueves</v>
      </c>
    </row>
    <row r="517">
      <c r="A517" s="13">
        <v>43875.0</v>
      </c>
      <c r="B517" s="12">
        <f t="shared" si="1"/>
        <v>2020</v>
      </c>
      <c r="C517" s="12">
        <f t="shared" si="2"/>
        <v>2</v>
      </c>
      <c r="D517" s="12">
        <f t="shared" si="3"/>
        <v>14</v>
      </c>
      <c r="E517" s="12" t="str">
        <f t="shared" si="4"/>
        <v>viernes</v>
      </c>
    </row>
    <row r="518">
      <c r="A518" s="13">
        <v>43876.0</v>
      </c>
      <c r="B518" s="12">
        <f t="shared" si="1"/>
        <v>2020</v>
      </c>
      <c r="C518" s="12">
        <f t="shared" si="2"/>
        <v>2</v>
      </c>
      <c r="D518" s="12">
        <f t="shared" si="3"/>
        <v>15</v>
      </c>
      <c r="E518" s="12" t="str">
        <f t="shared" si="4"/>
        <v>sábado</v>
      </c>
    </row>
    <row r="519">
      <c r="A519" s="13">
        <v>43877.0</v>
      </c>
      <c r="B519" s="12">
        <f t="shared" si="1"/>
        <v>2020</v>
      </c>
      <c r="C519" s="12">
        <f t="shared" si="2"/>
        <v>2</v>
      </c>
      <c r="D519" s="12">
        <f t="shared" si="3"/>
        <v>16</v>
      </c>
      <c r="E519" s="12" t="str">
        <f t="shared" si="4"/>
        <v>domingo</v>
      </c>
    </row>
    <row r="520">
      <c r="A520" s="13">
        <v>43878.0</v>
      </c>
      <c r="B520" s="12">
        <f t="shared" si="1"/>
        <v>2020</v>
      </c>
      <c r="C520" s="12">
        <f t="shared" si="2"/>
        <v>2</v>
      </c>
      <c r="D520" s="12">
        <f t="shared" si="3"/>
        <v>17</v>
      </c>
      <c r="E520" s="12" t="str">
        <f t="shared" si="4"/>
        <v>lunes</v>
      </c>
    </row>
    <row r="521">
      <c r="A521" s="13">
        <v>43879.0</v>
      </c>
      <c r="B521" s="12">
        <f t="shared" si="1"/>
        <v>2020</v>
      </c>
      <c r="C521" s="12">
        <f t="shared" si="2"/>
        <v>2</v>
      </c>
      <c r="D521" s="12">
        <f t="shared" si="3"/>
        <v>18</v>
      </c>
      <c r="E521" s="12" t="str">
        <f t="shared" si="4"/>
        <v>martes</v>
      </c>
    </row>
    <row r="522">
      <c r="A522" s="13">
        <v>43880.0</v>
      </c>
      <c r="B522" s="12">
        <f t="shared" si="1"/>
        <v>2020</v>
      </c>
      <c r="C522" s="12">
        <f t="shared" si="2"/>
        <v>2</v>
      </c>
      <c r="D522" s="12">
        <f t="shared" si="3"/>
        <v>19</v>
      </c>
      <c r="E522" s="12" t="str">
        <f t="shared" si="4"/>
        <v>miércoles</v>
      </c>
    </row>
    <row r="523">
      <c r="A523" s="13">
        <v>43881.0</v>
      </c>
      <c r="B523" s="12">
        <f t="shared" si="1"/>
        <v>2020</v>
      </c>
      <c r="C523" s="12">
        <f t="shared" si="2"/>
        <v>2</v>
      </c>
      <c r="D523" s="12">
        <f t="shared" si="3"/>
        <v>20</v>
      </c>
      <c r="E523" s="12" t="str">
        <f t="shared" si="4"/>
        <v>jueves</v>
      </c>
    </row>
    <row r="524">
      <c r="A524" s="13">
        <v>43882.0</v>
      </c>
      <c r="B524" s="12">
        <f t="shared" si="1"/>
        <v>2020</v>
      </c>
      <c r="C524" s="12">
        <f t="shared" si="2"/>
        <v>2</v>
      </c>
      <c r="D524" s="12">
        <f t="shared" si="3"/>
        <v>21</v>
      </c>
      <c r="E524" s="12" t="str">
        <f t="shared" si="4"/>
        <v>viernes</v>
      </c>
    </row>
    <row r="525">
      <c r="A525" s="13">
        <v>43883.0</v>
      </c>
      <c r="B525" s="12">
        <f t="shared" si="1"/>
        <v>2020</v>
      </c>
      <c r="C525" s="12">
        <f t="shared" si="2"/>
        <v>2</v>
      </c>
      <c r="D525" s="12">
        <f t="shared" si="3"/>
        <v>22</v>
      </c>
      <c r="E525" s="12" t="str">
        <f t="shared" si="4"/>
        <v>sábado</v>
      </c>
    </row>
    <row r="526">
      <c r="A526" s="13">
        <v>43884.0</v>
      </c>
      <c r="B526" s="12">
        <f t="shared" si="1"/>
        <v>2020</v>
      </c>
      <c r="C526" s="12">
        <f t="shared" si="2"/>
        <v>2</v>
      </c>
      <c r="D526" s="12">
        <f t="shared" si="3"/>
        <v>23</v>
      </c>
      <c r="E526" s="12" t="str">
        <f t="shared" si="4"/>
        <v>domingo</v>
      </c>
    </row>
    <row r="527">
      <c r="A527" s="13">
        <v>43885.0</v>
      </c>
      <c r="B527" s="12">
        <f t="shared" si="1"/>
        <v>2020</v>
      </c>
      <c r="C527" s="12">
        <f t="shared" si="2"/>
        <v>2</v>
      </c>
      <c r="D527" s="12">
        <f t="shared" si="3"/>
        <v>24</v>
      </c>
      <c r="E527" s="12" t="str">
        <f t="shared" si="4"/>
        <v>lunes</v>
      </c>
    </row>
    <row r="528">
      <c r="A528" s="13">
        <v>43886.0</v>
      </c>
      <c r="B528" s="12">
        <f t="shared" si="1"/>
        <v>2020</v>
      </c>
      <c r="C528" s="12">
        <f t="shared" si="2"/>
        <v>2</v>
      </c>
      <c r="D528" s="12">
        <f t="shared" si="3"/>
        <v>25</v>
      </c>
      <c r="E528" s="12" t="str">
        <f t="shared" si="4"/>
        <v>martes</v>
      </c>
    </row>
    <row r="529">
      <c r="A529" s="13">
        <v>43887.0</v>
      </c>
      <c r="B529" s="12">
        <f t="shared" si="1"/>
        <v>2020</v>
      </c>
      <c r="C529" s="12">
        <f t="shared" si="2"/>
        <v>2</v>
      </c>
      <c r="D529" s="12">
        <f t="shared" si="3"/>
        <v>26</v>
      </c>
      <c r="E529" s="12" t="str">
        <f t="shared" si="4"/>
        <v>miércoles</v>
      </c>
    </row>
    <row r="530">
      <c r="A530" s="13">
        <v>43888.0</v>
      </c>
      <c r="B530" s="12">
        <f t="shared" si="1"/>
        <v>2020</v>
      </c>
      <c r="C530" s="12">
        <f t="shared" si="2"/>
        <v>2</v>
      </c>
      <c r="D530" s="12">
        <f t="shared" si="3"/>
        <v>27</v>
      </c>
      <c r="E530" s="12" t="str">
        <f t="shared" si="4"/>
        <v>jueves</v>
      </c>
    </row>
    <row r="531">
      <c r="A531" s="13">
        <v>43889.0</v>
      </c>
      <c r="B531" s="12">
        <f t="shared" si="1"/>
        <v>2020</v>
      </c>
      <c r="C531" s="12">
        <f t="shared" si="2"/>
        <v>2</v>
      </c>
      <c r="D531" s="12">
        <f t="shared" si="3"/>
        <v>28</v>
      </c>
      <c r="E531" s="12" t="str">
        <f t="shared" si="4"/>
        <v>viernes</v>
      </c>
    </row>
    <row r="532">
      <c r="A532" s="13">
        <v>43891.0</v>
      </c>
      <c r="B532" s="12">
        <f t="shared" si="1"/>
        <v>2020</v>
      </c>
      <c r="C532" s="12">
        <f t="shared" si="2"/>
        <v>3</v>
      </c>
      <c r="D532" s="12">
        <f t="shared" si="3"/>
        <v>1</v>
      </c>
      <c r="E532" s="12" t="str">
        <f t="shared" si="4"/>
        <v>domingo</v>
      </c>
    </row>
    <row r="533">
      <c r="A533" s="13">
        <v>43892.0</v>
      </c>
      <c r="B533" s="12">
        <f t="shared" si="1"/>
        <v>2020</v>
      </c>
      <c r="C533" s="12">
        <f t="shared" si="2"/>
        <v>3</v>
      </c>
      <c r="D533" s="12">
        <f t="shared" si="3"/>
        <v>2</v>
      </c>
      <c r="E533" s="12" t="str">
        <f t="shared" si="4"/>
        <v>lunes</v>
      </c>
    </row>
    <row r="534">
      <c r="A534" s="13">
        <v>43909.0</v>
      </c>
      <c r="B534" s="12">
        <f t="shared" si="1"/>
        <v>2020</v>
      </c>
      <c r="C534" s="12">
        <f t="shared" si="2"/>
        <v>3</v>
      </c>
      <c r="D534" s="12">
        <f t="shared" si="3"/>
        <v>19</v>
      </c>
      <c r="E534" s="12" t="str">
        <f t="shared" si="4"/>
        <v>jueves</v>
      </c>
    </row>
    <row r="535">
      <c r="A535" s="13">
        <v>43910.0</v>
      </c>
      <c r="B535" s="12">
        <f t="shared" si="1"/>
        <v>2020</v>
      </c>
      <c r="C535" s="12">
        <f t="shared" si="2"/>
        <v>3</v>
      </c>
      <c r="D535" s="12">
        <f t="shared" si="3"/>
        <v>20</v>
      </c>
      <c r="E535" s="12" t="str">
        <f t="shared" si="4"/>
        <v>viernes</v>
      </c>
    </row>
    <row r="536">
      <c r="A536" s="13">
        <v>43911.0</v>
      </c>
      <c r="B536" s="12">
        <f t="shared" si="1"/>
        <v>2020</v>
      </c>
      <c r="C536" s="12">
        <f t="shared" si="2"/>
        <v>3</v>
      </c>
      <c r="D536" s="12">
        <f t="shared" si="3"/>
        <v>21</v>
      </c>
      <c r="E536" s="12" t="str">
        <f t="shared" si="4"/>
        <v>sábado</v>
      </c>
    </row>
    <row r="537">
      <c r="A537" s="13">
        <v>43912.0</v>
      </c>
      <c r="B537" s="12">
        <f t="shared" si="1"/>
        <v>2020</v>
      </c>
      <c r="C537" s="12">
        <f t="shared" si="2"/>
        <v>3</v>
      </c>
      <c r="D537" s="12">
        <f t="shared" si="3"/>
        <v>22</v>
      </c>
      <c r="E537" s="12" t="str">
        <f t="shared" si="4"/>
        <v>domingo</v>
      </c>
    </row>
    <row r="538">
      <c r="A538" s="13">
        <v>43913.0</v>
      </c>
      <c r="B538" s="12">
        <f t="shared" si="1"/>
        <v>2020</v>
      </c>
      <c r="C538" s="12">
        <f t="shared" si="2"/>
        <v>3</v>
      </c>
      <c r="D538" s="12">
        <f t="shared" si="3"/>
        <v>23</v>
      </c>
      <c r="E538" s="12" t="str">
        <f t="shared" si="4"/>
        <v>lunes</v>
      </c>
    </row>
    <row r="539">
      <c r="A539" s="13">
        <v>43914.0</v>
      </c>
      <c r="B539" s="12">
        <f t="shared" si="1"/>
        <v>2020</v>
      </c>
      <c r="C539" s="12">
        <f t="shared" si="2"/>
        <v>3</v>
      </c>
      <c r="D539" s="12">
        <f t="shared" si="3"/>
        <v>24</v>
      </c>
      <c r="E539" s="12" t="str">
        <f t="shared" si="4"/>
        <v>martes</v>
      </c>
    </row>
    <row r="540">
      <c r="A540" s="13">
        <v>43915.0</v>
      </c>
      <c r="B540" s="12">
        <f t="shared" si="1"/>
        <v>2020</v>
      </c>
      <c r="C540" s="12">
        <f t="shared" si="2"/>
        <v>3</v>
      </c>
      <c r="D540" s="12">
        <f t="shared" si="3"/>
        <v>25</v>
      </c>
      <c r="E540" s="12" t="str">
        <f t="shared" si="4"/>
        <v>miércoles</v>
      </c>
    </row>
    <row r="541">
      <c r="A541" s="13">
        <v>43916.0</v>
      </c>
      <c r="B541" s="12">
        <f t="shared" si="1"/>
        <v>2020</v>
      </c>
      <c r="C541" s="12">
        <f t="shared" si="2"/>
        <v>3</v>
      </c>
      <c r="D541" s="12">
        <f t="shared" si="3"/>
        <v>26</v>
      </c>
      <c r="E541" s="12" t="str">
        <f t="shared" si="4"/>
        <v>jueves</v>
      </c>
    </row>
    <row r="542">
      <c r="A542" s="13">
        <v>43917.0</v>
      </c>
      <c r="B542" s="12">
        <f t="shared" si="1"/>
        <v>2020</v>
      </c>
      <c r="C542" s="12">
        <f t="shared" si="2"/>
        <v>3</v>
      </c>
      <c r="D542" s="12">
        <f t="shared" si="3"/>
        <v>27</v>
      </c>
      <c r="E542" s="12" t="str">
        <f t="shared" si="4"/>
        <v>viernes</v>
      </c>
    </row>
    <row r="543">
      <c r="A543" s="13">
        <v>43918.0</v>
      </c>
      <c r="B543" s="12">
        <f t="shared" si="1"/>
        <v>2020</v>
      </c>
      <c r="C543" s="12">
        <f t="shared" si="2"/>
        <v>3</v>
      </c>
      <c r="D543" s="12">
        <f t="shared" si="3"/>
        <v>28</v>
      </c>
      <c r="E543" s="12" t="str">
        <f t="shared" si="4"/>
        <v>sábado</v>
      </c>
    </row>
    <row r="544">
      <c r="A544" s="13">
        <v>43919.0</v>
      </c>
      <c r="B544" s="12">
        <f t="shared" si="1"/>
        <v>2020</v>
      </c>
      <c r="C544" s="12">
        <f t="shared" si="2"/>
        <v>3</v>
      </c>
      <c r="D544" s="12">
        <f t="shared" si="3"/>
        <v>29</v>
      </c>
      <c r="E544" s="12" t="str">
        <f t="shared" si="4"/>
        <v>domingo</v>
      </c>
    </row>
    <row r="545">
      <c r="A545" s="13">
        <v>43920.0</v>
      </c>
      <c r="B545" s="12">
        <f t="shared" si="1"/>
        <v>2020</v>
      </c>
      <c r="C545" s="12">
        <f t="shared" si="2"/>
        <v>3</v>
      </c>
      <c r="D545" s="12">
        <f t="shared" si="3"/>
        <v>30</v>
      </c>
      <c r="E545" s="12" t="str">
        <f t="shared" si="4"/>
        <v>lunes</v>
      </c>
    </row>
    <row r="546">
      <c r="A546" s="13">
        <v>43922.0</v>
      </c>
      <c r="B546" s="12">
        <f t="shared" si="1"/>
        <v>2020</v>
      </c>
      <c r="C546" s="12">
        <f t="shared" si="2"/>
        <v>4</v>
      </c>
      <c r="D546" s="12">
        <f t="shared" si="3"/>
        <v>1</v>
      </c>
      <c r="E546" s="12" t="str">
        <f t="shared" si="4"/>
        <v>miércoles</v>
      </c>
    </row>
    <row r="547">
      <c r="A547" s="13">
        <v>43923.0</v>
      </c>
      <c r="B547" s="12">
        <f t="shared" si="1"/>
        <v>2020</v>
      </c>
      <c r="C547" s="12">
        <f t="shared" si="2"/>
        <v>4</v>
      </c>
      <c r="D547" s="12">
        <f t="shared" si="3"/>
        <v>2</v>
      </c>
      <c r="E547" s="12" t="str">
        <f t="shared" si="4"/>
        <v>jueves</v>
      </c>
    </row>
    <row r="548">
      <c r="A548" s="13">
        <v>43924.0</v>
      </c>
      <c r="B548" s="12">
        <f t="shared" si="1"/>
        <v>2020</v>
      </c>
      <c r="C548" s="12">
        <f t="shared" si="2"/>
        <v>4</v>
      </c>
      <c r="D548" s="12">
        <f t="shared" si="3"/>
        <v>3</v>
      </c>
      <c r="E548" s="12" t="str">
        <f t="shared" si="4"/>
        <v>viernes</v>
      </c>
    </row>
    <row r="549">
      <c r="A549" s="13">
        <v>43925.0</v>
      </c>
      <c r="B549" s="12">
        <f t="shared" si="1"/>
        <v>2020</v>
      </c>
      <c r="C549" s="12">
        <f t="shared" si="2"/>
        <v>4</v>
      </c>
      <c r="D549" s="12">
        <f t="shared" si="3"/>
        <v>4</v>
      </c>
      <c r="E549" s="12" t="str">
        <f t="shared" si="4"/>
        <v>sábado</v>
      </c>
    </row>
    <row r="550">
      <c r="A550" s="13">
        <v>43926.0</v>
      </c>
      <c r="B550" s="12">
        <f t="shared" si="1"/>
        <v>2020</v>
      </c>
      <c r="C550" s="12">
        <f t="shared" si="2"/>
        <v>4</v>
      </c>
      <c r="D550" s="12">
        <f t="shared" si="3"/>
        <v>5</v>
      </c>
      <c r="E550" s="12" t="str">
        <f t="shared" si="4"/>
        <v>domingo</v>
      </c>
    </row>
    <row r="551">
      <c r="A551" s="13">
        <v>43927.0</v>
      </c>
      <c r="B551" s="12">
        <f t="shared" si="1"/>
        <v>2020</v>
      </c>
      <c r="C551" s="12">
        <f t="shared" si="2"/>
        <v>4</v>
      </c>
      <c r="D551" s="12">
        <f t="shared" si="3"/>
        <v>6</v>
      </c>
      <c r="E551" s="12" t="str">
        <f t="shared" si="4"/>
        <v>lunes</v>
      </c>
    </row>
    <row r="552">
      <c r="A552" s="13">
        <v>43928.0</v>
      </c>
      <c r="B552" s="12">
        <f t="shared" si="1"/>
        <v>2020</v>
      </c>
      <c r="C552" s="12">
        <f t="shared" si="2"/>
        <v>4</v>
      </c>
      <c r="D552" s="12">
        <f t="shared" si="3"/>
        <v>7</v>
      </c>
      <c r="E552" s="12" t="str">
        <f t="shared" si="4"/>
        <v>martes</v>
      </c>
    </row>
    <row r="553">
      <c r="A553" s="13">
        <v>43929.0</v>
      </c>
      <c r="B553" s="12">
        <f t="shared" si="1"/>
        <v>2020</v>
      </c>
      <c r="C553" s="12">
        <f t="shared" si="2"/>
        <v>4</v>
      </c>
      <c r="D553" s="12">
        <f t="shared" si="3"/>
        <v>8</v>
      </c>
      <c r="E553" s="12" t="str">
        <f t="shared" si="4"/>
        <v>miércoles</v>
      </c>
    </row>
    <row r="554">
      <c r="A554" s="13">
        <v>43930.0</v>
      </c>
      <c r="B554" s="12">
        <f t="shared" si="1"/>
        <v>2020</v>
      </c>
      <c r="C554" s="12">
        <f t="shared" si="2"/>
        <v>4</v>
      </c>
      <c r="D554" s="12">
        <f t="shared" si="3"/>
        <v>9</v>
      </c>
      <c r="E554" s="12" t="str">
        <f t="shared" si="4"/>
        <v>jueves</v>
      </c>
    </row>
    <row r="555">
      <c r="A555" s="13">
        <v>43931.0</v>
      </c>
      <c r="B555" s="12">
        <f t="shared" si="1"/>
        <v>2020</v>
      </c>
      <c r="C555" s="12">
        <f t="shared" si="2"/>
        <v>4</v>
      </c>
      <c r="D555" s="12">
        <f t="shared" si="3"/>
        <v>10</v>
      </c>
      <c r="E555" s="12" t="str">
        <f t="shared" si="4"/>
        <v>viernes</v>
      </c>
    </row>
    <row r="556">
      <c r="A556" s="13">
        <v>43932.0</v>
      </c>
      <c r="B556" s="12">
        <f t="shared" si="1"/>
        <v>2020</v>
      </c>
      <c r="C556" s="12">
        <f t="shared" si="2"/>
        <v>4</v>
      </c>
      <c r="D556" s="12">
        <f t="shared" si="3"/>
        <v>11</v>
      </c>
      <c r="E556" s="12" t="str">
        <f t="shared" si="4"/>
        <v>sábado</v>
      </c>
    </row>
    <row r="557">
      <c r="A557" s="13">
        <v>43933.0</v>
      </c>
      <c r="B557" s="12">
        <f t="shared" si="1"/>
        <v>2020</v>
      </c>
      <c r="C557" s="12">
        <f t="shared" si="2"/>
        <v>4</v>
      </c>
      <c r="D557" s="12">
        <f t="shared" si="3"/>
        <v>12</v>
      </c>
      <c r="E557" s="12" t="str">
        <f t="shared" si="4"/>
        <v>domingo</v>
      </c>
    </row>
    <row r="558">
      <c r="A558" s="13">
        <v>43934.0</v>
      </c>
      <c r="B558" s="12">
        <f t="shared" si="1"/>
        <v>2020</v>
      </c>
      <c r="C558" s="12">
        <f t="shared" si="2"/>
        <v>4</v>
      </c>
      <c r="D558" s="12">
        <f t="shared" si="3"/>
        <v>13</v>
      </c>
      <c r="E558" s="12" t="str">
        <f t="shared" si="4"/>
        <v>lunes</v>
      </c>
    </row>
    <row r="559">
      <c r="A559" s="13">
        <v>43935.0</v>
      </c>
      <c r="B559" s="12">
        <f t="shared" si="1"/>
        <v>2020</v>
      </c>
      <c r="C559" s="12">
        <f t="shared" si="2"/>
        <v>4</v>
      </c>
      <c r="D559" s="12">
        <f t="shared" si="3"/>
        <v>14</v>
      </c>
      <c r="E559" s="12" t="str">
        <f t="shared" si="4"/>
        <v>martes</v>
      </c>
    </row>
    <row r="560">
      <c r="A560" s="13">
        <v>43936.0</v>
      </c>
      <c r="B560" s="12">
        <f t="shared" si="1"/>
        <v>2020</v>
      </c>
      <c r="C560" s="12">
        <f t="shared" si="2"/>
        <v>4</v>
      </c>
      <c r="D560" s="12">
        <f t="shared" si="3"/>
        <v>15</v>
      </c>
      <c r="E560" s="12" t="str">
        <f t="shared" si="4"/>
        <v>miércoles</v>
      </c>
    </row>
    <row r="561">
      <c r="A561" s="13">
        <v>43937.0</v>
      </c>
      <c r="B561" s="12">
        <f t="shared" si="1"/>
        <v>2020</v>
      </c>
      <c r="C561" s="12">
        <f t="shared" si="2"/>
        <v>4</v>
      </c>
      <c r="D561" s="12">
        <f t="shared" si="3"/>
        <v>16</v>
      </c>
      <c r="E561" s="12" t="str">
        <f t="shared" si="4"/>
        <v>jueves</v>
      </c>
    </row>
    <row r="562">
      <c r="A562" s="13">
        <v>43959.0</v>
      </c>
      <c r="B562" s="12">
        <f t="shared" si="1"/>
        <v>2020</v>
      </c>
      <c r="C562" s="12">
        <f t="shared" si="2"/>
        <v>5</v>
      </c>
      <c r="D562" s="12">
        <f t="shared" si="3"/>
        <v>8</v>
      </c>
      <c r="E562" s="12" t="str">
        <f t="shared" si="4"/>
        <v>viernes</v>
      </c>
    </row>
    <row r="563">
      <c r="A563" s="13">
        <v>43960.0</v>
      </c>
      <c r="B563" s="12">
        <f t="shared" si="1"/>
        <v>2020</v>
      </c>
      <c r="C563" s="12">
        <f t="shared" si="2"/>
        <v>5</v>
      </c>
      <c r="D563" s="12">
        <f t="shared" si="3"/>
        <v>9</v>
      </c>
      <c r="E563" s="12" t="str">
        <f t="shared" si="4"/>
        <v>sábado</v>
      </c>
    </row>
    <row r="564">
      <c r="A564" s="13">
        <v>43961.0</v>
      </c>
      <c r="B564" s="12">
        <f t="shared" si="1"/>
        <v>2020</v>
      </c>
      <c r="C564" s="12">
        <f t="shared" si="2"/>
        <v>5</v>
      </c>
      <c r="D564" s="12">
        <f t="shared" si="3"/>
        <v>10</v>
      </c>
      <c r="E564" s="12" t="str">
        <f t="shared" si="4"/>
        <v>domingo</v>
      </c>
    </row>
    <row r="565">
      <c r="A565" s="13">
        <v>43962.0</v>
      </c>
      <c r="B565" s="12">
        <f t="shared" si="1"/>
        <v>2020</v>
      </c>
      <c r="C565" s="12">
        <f t="shared" si="2"/>
        <v>5</v>
      </c>
      <c r="D565" s="12">
        <f t="shared" si="3"/>
        <v>11</v>
      </c>
      <c r="E565" s="12" t="str">
        <f t="shared" si="4"/>
        <v>lunes</v>
      </c>
    </row>
    <row r="566">
      <c r="A566" s="13">
        <v>43963.0</v>
      </c>
      <c r="B566" s="12">
        <f t="shared" si="1"/>
        <v>2020</v>
      </c>
      <c r="C566" s="12">
        <f t="shared" si="2"/>
        <v>5</v>
      </c>
      <c r="D566" s="12">
        <f t="shared" si="3"/>
        <v>12</v>
      </c>
      <c r="E566" s="12" t="str">
        <f t="shared" si="4"/>
        <v>martes</v>
      </c>
    </row>
    <row r="567">
      <c r="A567" s="13">
        <v>43964.0</v>
      </c>
      <c r="B567" s="12">
        <f t="shared" si="1"/>
        <v>2020</v>
      </c>
      <c r="C567" s="12">
        <f t="shared" si="2"/>
        <v>5</v>
      </c>
      <c r="D567" s="12">
        <f t="shared" si="3"/>
        <v>13</v>
      </c>
      <c r="E567" s="12" t="str">
        <f t="shared" si="4"/>
        <v>miércoles</v>
      </c>
    </row>
    <row r="568">
      <c r="A568" s="13">
        <v>43965.0</v>
      </c>
      <c r="B568" s="12">
        <f t="shared" si="1"/>
        <v>2020</v>
      </c>
      <c r="C568" s="12">
        <f t="shared" si="2"/>
        <v>5</v>
      </c>
      <c r="D568" s="12">
        <f t="shared" si="3"/>
        <v>14</v>
      </c>
      <c r="E568" s="12" t="str">
        <f t="shared" si="4"/>
        <v>jueves</v>
      </c>
    </row>
    <row r="569">
      <c r="A569" s="13">
        <v>43966.0</v>
      </c>
      <c r="B569" s="12">
        <f t="shared" si="1"/>
        <v>2020</v>
      </c>
      <c r="C569" s="12">
        <f t="shared" si="2"/>
        <v>5</v>
      </c>
      <c r="D569" s="12">
        <f t="shared" si="3"/>
        <v>15</v>
      </c>
      <c r="E569" s="12" t="str">
        <f t="shared" si="4"/>
        <v>viernes</v>
      </c>
    </row>
    <row r="570">
      <c r="A570" s="13">
        <v>43967.0</v>
      </c>
      <c r="B570" s="12">
        <f t="shared" si="1"/>
        <v>2020</v>
      </c>
      <c r="C570" s="12">
        <f t="shared" si="2"/>
        <v>5</v>
      </c>
      <c r="D570" s="12">
        <f t="shared" si="3"/>
        <v>16</v>
      </c>
      <c r="E570" s="12" t="str">
        <f t="shared" si="4"/>
        <v>sábado</v>
      </c>
    </row>
    <row r="571">
      <c r="A571" s="13">
        <v>43968.0</v>
      </c>
      <c r="B571" s="12">
        <f t="shared" si="1"/>
        <v>2020</v>
      </c>
      <c r="C571" s="12">
        <f t="shared" si="2"/>
        <v>5</v>
      </c>
      <c r="D571" s="12">
        <f t="shared" si="3"/>
        <v>17</v>
      </c>
      <c r="E571" s="12" t="str">
        <f t="shared" si="4"/>
        <v>domingo</v>
      </c>
    </row>
    <row r="572">
      <c r="A572" s="13">
        <v>43969.0</v>
      </c>
      <c r="B572" s="12">
        <f t="shared" si="1"/>
        <v>2020</v>
      </c>
      <c r="C572" s="12">
        <f t="shared" si="2"/>
        <v>5</v>
      </c>
      <c r="D572" s="12">
        <f t="shared" si="3"/>
        <v>18</v>
      </c>
      <c r="E572" s="12" t="str">
        <f t="shared" si="4"/>
        <v>lunes</v>
      </c>
    </row>
    <row r="573">
      <c r="A573" s="13">
        <v>43970.0</v>
      </c>
      <c r="B573" s="12">
        <f t="shared" si="1"/>
        <v>2020</v>
      </c>
      <c r="C573" s="12">
        <f t="shared" si="2"/>
        <v>5</v>
      </c>
      <c r="D573" s="12">
        <f t="shared" si="3"/>
        <v>19</v>
      </c>
      <c r="E573" s="12" t="str">
        <f t="shared" si="4"/>
        <v>martes</v>
      </c>
    </row>
    <row r="574">
      <c r="A574" s="13">
        <v>43971.0</v>
      </c>
      <c r="B574" s="12">
        <f t="shared" si="1"/>
        <v>2020</v>
      </c>
      <c r="C574" s="12">
        <f t="shared" si="2"/>
        <v>5</v>
      </c>
      <c r="D574" s="12">
        <f t="shared" si="3"/>
        <v>20</v>
      </c>
      <c r="E574" s="12" t="str">
        <f t="shared" si="4"/>
        <v>miércoles</v>
      </c>
    </row>
    <row r="575">
      <c r="A575" s="13">
        <v>43972.0</v>
      </c>
      <c r="B575" s="12">
        <f t="shared" si="1"/>
        <v>2020</v>
      </c>
      <c r="C575" s="12">
        <f t="shared" si="2"/>
        <v>5</v>
      </c>
      <c r="D575" s="12">
        <f t="shared" si="3"/>
        <v>21</v>
      </c>
      <c r="E575" s="12" t="str">
        <f t="shared" si="4"/>
        <v>jueves</v>
      </c>
    </row>
    <row r="576">
      <c r="A576" s="13">
        <v>43973.0</v>
      </c>
      <c r="B576" s="12">
        <f t="shared" si="1"/>
        <v>2020</v>
      </c>
      <c r="C576" s="12">
        <f t="shared" si="2"/>
        <v>5</v>
      </c>
      <c r="D576" s="12">
        <f t="shared" si="3"/>
        <v>22</v>
      </c>
      <c r="E576" s="12" t="str">
        <f t="shared" si="4"/>
        <v>viernes</v>
      </c>
    </row>
    <row r="577">
      <c r="A577" s="13">
        <v>43974.0</v>
      </c>
      <c r="B577" s="12">
        <f t="shared" si="1"/>
        <v>2020</v>
      </c>
      <c r="C577" s="12">
        <f t="shared" si="2"/>
        <v>5</v>
      </c>
      <c r="D577" s="12">
        <f t="shared" si="3"/>
        <v>23</v>
      </c>
      <c r="E577" s="12" t="str">
        <f t="shared" si="4"/>
        <v>sábado</v>
      </c>
    </row>
    <row r="578">
      <c r="A578" s="13">
        <v>43975.0</v>
      </c>
      <c r="B578" s="12">
        <f t="shared" si="1"/>
        <v>2020</v>
      </c>
      <c r="C578" s="12">
        <f t="shared" si="2"/>
        <v>5</v>
      </c>
      <c r="D578" s="12">
        <f t="shared" si="3"/>
        <v>24</v>
      </c>
      <c r="E578" s="12" t="str">
        <f t="shared" si="4"/>
        <v>domingo</v>
      </c>
    </row>
    <row r="579">
      <c r="A579" s="13">
        <v>43976.0</v>
      </c>
      <c r="B579" s="12">
        <f t="shared" si="1"/>
        <v>2020</v>
      </c>
      <c r="C579" s="12">
        <f t="shared" si="2"/>
        <v>5</v>
      </c>
      <c r="D579" s="12">
        <f t="shared" si="3"/>
        <v>25</v>
      </c>
      <c r="E579" s="12" t="str">
        <f t="shared" si="4"/>
        <v>lunes</v>
      </c>
    </row>
    <row r="580">
      <c r="A580" s="13">
        <v>43977.0</v>
      </c>
      <c r="B580" s="12">
        <f t="shared" si="1"/>
        <v>2020</v>
      </c>
      <c r="C580" s="12">
        <f t="shared" si="2"/>
        <v>5</v>
      </c>
      <c r="D580" s="12">
        <f t="shared" si="3"/>
        <v>26</v>
      </c>
      <c r="E580" s="12" t="str">
        <f t="shared" si="4"/>
        <v>martes</v>
      </c>
    </row>
    <row r="581">
      <c r="A581" s="13">
        <v>43978.0</v>
      </c>
      <c r="B581" s="12">
        <f t="shared" si="1"/>
        <v>2020</v>
      </c>
      <c r="C581" s="12">
        <f t="shared" si="2"/>
        <v>5</v>
      </c>
      <c r="D581" s="12">
        <f t="shared" si="3"/>
        <v>27</v>
      </c>
      <c r="E581" s="12" t="str">
        <f t="shared" si="4"/>
        <v>miércoles</v>
      </c>
    </row>
    <row r="582">
      <c r="A582" s="13">
        <v>43979.0</v>
      </c>
      <c r="B582" s="12">
        <f t="shared" si="1"/>
        <v>2020</v>
      </c>
      <c r="C582" s="12">
        <f t="shared" si="2"/>
        <v>5</v>
      </c>
      <c r="D582" s="12">
        <f t="shared" si="3"/>
        <v>28</v>
      </c>
      <c r="E582" s="12" t="str">
        <f t="shared" si="4"/>
        <v>jueves</v>
      </c>
    </row>
    <row r="583">
      <c r="A583" s="13">
        <v>43980.0</v>
      </c>
      <c r="B583" s="12">
        <f t="shared" si="1"/>
        <v>2020</v>
      </c>
      <c r="C583" s="12">
        <f t="shared" si="2"/>
        <v>5</v>
      </c>
      <c r="D583" s="12">
        <f t="shared" si="3"/>
        <v>29</v>
      </c>
      <c r="E583" s="12" t="str">
        <f t="shared" si="4"/>
        <v>viernes</v>
      </c>
    </row>
    <row r="584">
      <c r="A584" s="13">
        <v>43981.0</v>
      </c>
      <c r="B584" s="12">
        <f t="shared" si="1"/>
        <v>2020</v>
      </c>
      <c r="C584" s="12">
        <f t="shared" si="2"/>
        <v>5</v>
      </c>
      <c r="D584" s="12">
        <f t="shared" si="3"/>
        <v>30</v>
      </c>
      <c r="E584" s="12" t="str">
        <f t="shared" si="4"/>
        <v>sábado</v>
      </c>
    </row>
    <row r="585">
      <c r="A585" s="13">
        <v>43982.0</v>
      </c>
      <c r="B585" s="12">
        <f t="shared" si="1"/>
        <v>2020</v>
      </c>
      <c r="C585" s="12">
        <f t="shared" si="2"/>
        <v>5</v>
      </c>
      <c r="D585" s="12">
        <f t="shared" si="3"/>
        <v>31</v>
      </c>
      <c r="E585" s="12" t="str">
        <f t="shared" si="4"/>
        <v>domingo</v>
      </c>
    </row>
    <row r="586">
      <c r="A586" s="13">
        <v>43983.0</v>
      </c>
      <c r="B586" s="12">
        <f t="shared" si="1"/>
        <v>2020</v>
      </c>
      <c r="C586" s="12">
        <f t="shared" si="2"/>
        <v>6</v>
      </c>
      <c r="D586" s="12">
        <f t="shared" si="3"/>
        <v>1</v>
      </c>
      <c r="E586" s="12" t="str">
        <f t="shared" si="4"/>
        <v>lunes</v>
      </c>
    </row>
    <row r="587">
      <c r="A587" s="13">
        <v>43984.0</v>
      </c>
      <c r="B587" s="12">
        <f t="shared" si="1"/>
        <v>2020</v>
      </c>
      <c r="C587" s="12">
        <f t="shared" si="2"/>
        <v>6</v>
      </c>
      <c r="D587" s="12">
        <f t="shared" si="3"/>
        <v>2</v>
      </c>
      <c r="E587" s="12" t="str">
        <f t="shared" si="4"/>
        <v>martes</v>
      </c>
    </row>
    <row r="588">
      <c r="A588" s="13">
        <v>43985.0</v>
      </c>
      <c r="B588" s="12">
        <f t="shared" si="1"/>
        <v>2020</v>
      </c>
      <c r="C588" s="12">
        <f t="shared" si="2"/>
        <v>6</v>
      </c>
      <c r="D588" s="12">
        <f t="shared" si="3"/>
        <v>3</v>
      </c>
      <c r="E588" s="12" t="str">
        <f t="shared" si="4"/>
        <v>miércoles</v>
      </c>
    </row>
    <row r="589">
      <c r="A589" s="13">
        <v>43986.0</v>
      </c>
      <c r="B589" s="12">
        <f t="shared" si="1"/>
        <v>2020</v>
      </c>
      <c r="C589" s="12">
        <f t="shared" si="2"/>
        <v>6</v>
      </c>
      <c r="D589" s="12">
        <f t="shared" si="3"/>
        <v>4</v>
      </c>
      <c r="E589" s="12" t="str">
        <f t="shared" si="4"/>
        <v>jueves</v>
      </c>
    </row>
    <row r="590">
      <c r="A590" s="13">
        <v>43987.0</v>
      </c>
      <c r="B590" s="12">
        <f t="shared" si="1"/>
        <v>2020</v>
      </c>
      <c r="C590" s="12">
        <f t="shared" si="2"/>
        <v>6</v>
      </c>
      <c r="D590" s="12">
        <f t="shared" si="3"/>
        <v>5</v>
      </c>
      <c r="E590" s="12" t="str">
        <f t="shared" si="4"/>
        <v>viernes</v>
      </c>
    </row>
    <row r="591">
      <c r="A591" s="13">
        <v>43988.0</v>
      </c>
      <c r="B591" s="12">
        <f t="shared" si="1"/>
        <v>2020</v>
      </c>
      <c r="C591" s="12">
        <f t="shared" si="2"/>
        <v>6</v>
      </c>
      <c r="D591" s="12">
        <f t="shared" si="3"/>
        <v>6</v>
      </c>
      <c r="E591" s="12" t="str">
        <f t="shared" si="4"/>
        <v>sábado</v>
      </c>
    </row>
    <row r="592">
      <c r="A592" s="13">
        <v>43989.0</v>
      </c>
      <c r="B592" s="12">
        <f t="shared" si="1"/>
        <v>2020</v>
      </c>
      <c r="C592" s="12">
        <f t="shared" si="2"/>
        <v>6</v>
      </c>
      <c r="D592" s="12">
        <f t="shared" si="3"/>
        <v>7</v>
      </c>
      <c r="E592" s="12" t="str">
        <f t="shared" si="4"/>
        <v>domingo</v>
      </c>
    </row>
    <row r="593">
      <c r="A593" s="13">
        <v>43990.0</v>
      </c>
      <c r="B593" s="12">
        <f t="shared" si="1"/>
        <v>2020</v>
      </c>
      <c r="C593" s="12">
        <f t="shared" si="2"/>
        <v>6</v>
      </c>
      <c r="D593" s="12">
        <f t="shared" si="3"/>
        <v>8</v>
      </c>
      <c r="E593" s="12" t="str">
        <f t="shared" si="4"/>
        <v>lunes</v>
      </c>
    </row>
    <row r="594">
      <c r="A594" s="13">
        <v>43991.0</v>
      </c>
      <c r="B594" s="12">
        <f t="shared" si="1"/>
        <v>2020</v>
      </c>
      <c r="C594" s="12">
        <f t="shared" si="2"/>
        <v>6</v>
      </c>
      <c r="D594" s="12">
        <f t="shared" si="3"/>
        <v>9</v>
      </c>
      <c r="E594" s="12" t="str">
        <f t="shared" si="4"/>
        <v>martes</v>
      </c>
    </row>
    <row r="595">
      <c r="A595" s="13">
        <v>43992.0</v>
      </c>
      <c r="B595" s="12">
        <f t="shared" si="1"/>
        <v>2020</v>
      </c>
      <c r="C595" s="12">
        <f t="shared" si="2"/>
        <v>6</v>
      </c>
      <c r="D595" s="12">
        <f t="shared" si="3"/>
        <v>10</v>
      </c>
      <c r="E595" s="12" t="str">
        <f t="shared" si="4"/>
        <v>miércoles</v>
      </c>
    </row>
    <row r="596">
      <c r="A596" s="13">
        <v>43993.0</v>
      </c>
      <c r="B596" s="12">
        <f t="shared" si="1"/>
        <v>2020</v>
      </c>
      <c r="C596" s="12">
        <f t="shared" si="2"/>
        <v>6</v>
      </c>
      <c r="D596" s="12">
        <f t="shared" si="3"/>
        <v>11</v>
      </c>
      <c r="E596" s="12" t="str">
        <f t="shared" si="4"/>
        <v>jueves</v>
      </c>
    </row>
    <row r="597">
      <c r="A597" s="13">
        <v>43994.0</v>
      </c>
      <c r="B597" s="12">
        <f t="shared" si="1"/>
        <v>2020</v>
      </c>
      <c r="C597" s="12">
        <f t="shared" si="2"/>
        <v>6</v>
      </c>
      <c r="D597" s="12">
        <f t="shared" si="3"/>
        <v>12</v>
      </c>
      <c r="E597" s="12" t="str">
        <f t="shared" si="4"/>
        <v>viernes</v>
      </c>
    </row>
    <row r="598">
      <c r="A598" s="13">
        <v>43995.0</v>
      </c>
      <c r="B598" s="12">
        <f t="shared" si="1"/>
        <v>2020</v>
      </c>
      <c r="C598" s="12">
        <f t="shared" si="2"/>
        <v>6</v>
      </c>
      <c r="D598" s="12">
        <f t="shared" si="3"/>
        <v>13</v>
      </c>
      <c r="E598" s="12" t="str">
        <f t="shared" si="4"/>
        <v>sábado</v>
      </c>
    </row>
    <row r="599">
      <c r="A599" s="13">
        <v>43996.0</v>
      </c>
      <c r="B599" s="12">
        <f t="shared" si="1"/>
        <v>2020</v>
      </c>
      <c r="C599" s="12">
        <f t="shared" si="2"/>
        <v>6</v>
      </c>
      <c r="D599" s="12">
        <f t="shared" si="3"/>
        <v>14</v>
      </c>
      <c r="E599" s="12" t="str">
        <f t="shared" si="4"/>
        <v>domingo</v>
      </c>
    </row>
    <row r="600">
      <c r="A600" s="13">
        <v>43997.0</v>
      </c>
      <c r="B600" s="12">
        <f t="shared" si="1"/>
        <v>2020</v>
      </c>
      <c r="C600" s="12">
        <f t="shared" si="2"/>
        <v>6</v>
      </c>
      <c r="D600" s="12">
        <f t="shared" si="3"/>
        <v>15</v>
      </c>
      <c r="E600" s="12" t="str">
        <f t="shared" si="4"/>
        <v>lunes</v>
      </c>
    </row>
    <row r="601">
      <c r="A601" s="13">
        <v>43998.0</v>
      </c>
      <c r="B601" s="12">
        <f t="shared" si="1"/>
        <v>2020</v>
      </c>
      <c r="C601" s="12">
        <f t="shared" si="2"/>
        <v>6</v>
      </c>
      <c r="D601" s="12">
        <f t="shared" si="3"/>
        <v>16</v>
      </c>
      <c r="E601" s="12" t="str">
        <f t="shared" si="4"/>
        <v>martes</v>
      </c>
    </row>
    <row r="602">
      <c r="A602" s="13">
        <v>43999.0</v>
      </c>
      <c r="B602" s="12">
        <f t="shared" si="1"/>
        <v>2020</v>
      </c>
      <c r="C602" s="12">
        <f t="shared" si="2"/>
        <v>6</v>
      </c>
      <c r="D602" s="12">
        <f t="shared" si="3"/>
        <v>17</v>
      </c>
      <c r="E602" s="12" t="str">
        <f t="shared" si="4"/>
        <v>miércoles</v>
      </c>
    </row>
    <row r="603">
      <c r="A603" s="13">
        <v>44000.0</v>
      </c>
      <c r="B603" s="12">
        <f t="shared" si="1"/>
        <v>2020</v>
      </c>
      <c r="C603" s="12">
        <f t="shared" si="2"/>
        <v>6</v>
      </c>
      <c r="D603" s="12">
        <f t="shared" si="3"/>
        <v>18</v>
      </c>
      <c r="E603" s="12" t="str">
        <f t="shared" si="4"/>
        <v>jueves</v>
      </c>
    </row>
    <row r="604">
      <c r="A604" s="13">
        <v>44001.0</v>
      </c>
      <c r="B604" s="12">
        <f t="shared" si="1"/>
        <v>2020</v>
      </c>
      <c r="C604" s="12">
        <f t="shared" si="2"/>
        <v>6</v>
      </c>
      <c r="D604" s="12">
        <f t="shared" si="3"/>
        <v>19</v>
      </c>
      <c r="E604" s="12" t="str">
        <f t="shared" si="4"/>
        <v>viernes</v>
      </c>
    </row>
    <row r="605">
      <c r="A605" s="13">
        <v>44002.0</v>
      </c>
      <c r="B605" s="12">
        <f t="shared" si="1"/>
        <v>2020</v>
      </c>
      <c r="C605" s="12">
        <f t="shared" si="2"/>
        <v>6</v>
      </c>
      <c r="D605" s="12">
        <f t="shared" si="3"/>
        <v>20</v>
      </c>
      <c r="E605" s="12" t="str">
        <f t="shared" si="4"/>
        <v>sábado</v>
      </c>
    </row>
    <row r="606">
      <c r="A606" s="13">
        <v>44003.0</v>
      </c>
      <c r="B606" s="12">
        <f t="shared" si="1"/>
        <v>2020</v>
      </c>
      <c r="C606" s="12">
        <f t="shared" si="2"/>
        <v>6</v>
      </c>
      <c r="D606" s="12">
        <f t="shared" si="3"/>
        <v>21</v>
      </c>
      <c r="E606" s="12" t="str">
        <f t="shared" si="4"/>
        <v>domingo</v>
      </c>
    </row>
    <row r="607">
      <c r="A607" s="13">
        <v>44004.0</v>
      </c>
      <c r="B607" s="12">
        <f t="shared" si="1"/>
        <v>2020</v>
      </c>
      <c r="C607" s="12">
        <f t="shared" si="2"/>
        <v>6</v>
      </c>
      <c r="D607" s="12">
        <f t="shared" si="3"/>
        <v>22</v>
      </c>
      <c r="E607" s="12" t="str">
        <f t="shared" si="4"/>
        <v>lunes</v>
      </c>
    </row>
    <row r="608">
      <c r="A608" s="13">
        <v>44005.0</v>
      </c>
      <c r="B608" s="12">
        <f t="shared" si="1"/>
        <v>2020</v>
      </c>
      <c r="C608" s="12">
        <f t="shared" si="2"/>
        <v>6</v>
      </c>
      <c r="D608" s="12">
        <f t="shared" si="3"/>
        <v>23</v>
      </c>
      <c r="E608" s="12" t="str">
        <f t="shared" si="4"/>
        <v>martes</v>
      </c>
    </row>
    <row r="609">
      <c r="A609" s="13">
        <v>44006.0</v>
      </c>
      <c r="B609" s="12">
        <f t="shared" si="1"/>
        <v>2020</v>
      </c>
      <c r="C609" s="12">
        <f t="shared" si="2"/>
        <v>6</v>
      </c>
      <c r="D609" s="12">
        <f t="shared" si="3"/>
        <v>24</v>
      </c>
      <c r="E609" s="12" t="str">
        <f t="shared" si="4"/>
        <v>miércoles</v>
      </c>
    </row>
    <row r="610">
      <c r="A610" s="13">
        <v>44007.0</v>
      </c>
      <c r="B610" s="12">
        <f t="shared" si="1"/>
        <v>2020</v>
      </c>
      <c r="C610" s="12">
        <f t="shared" si="2"/>
        <v>6</v>
      </c>
      <c r="D610" s="12">
        <f t="shared" si="3"/>
        <v>25</v>
      </c>
      <c r="E610" s="12" t="str">
        <f t="shared" si="4"/>
        <v>jueves</v>
      </c>
    </row>
    <row r="611">
      <c r="A611" s="13">
        <v>44008.0</v>
      </c>
      <c r="B611" s="12">
        <f t="shared" si="1"/>
        <v>2020</v>
      </c>
      <c r="C611" s="12">
        <f t="shared" si="2"/>
        <v>6</v>
      </c>
      <c r="D611" s="12">
        <f t="shared" si="3"/>
        <v>26</v>
      </c>
      <c r="E611" s="12" t="str">
        <f t="shared" si="4"/>
        <v>viernes</v>
      </c>
    </row>
    <row r="612">
      <c r="A612" s="13">
        <v>44009.0</v>
      </c>
      <c r="B612" s="12">
        <f t="shared" si="1"/>
        <v>2020</v>
      </c>
      <c r="C612" s="12">
        <f t="shared" si="2"/>
        <v>6</v>
      </c>
      <c r="D612" s="12">
        <f t="shared" si="3"/>
        <v>27</v>
      </c>
      <c r="E612" s="12" t="str">
        <f t="shared" si="4"/>
        <v>sábado</v>
      </c>
    </row>
    <row r="613">
      <c r="A613" s="13">
        <v>44010.0</v>
      </c>
      <c r="B613" s="12">
        <f t="shared" si="1"/>
        <v>2020</v>
      </c>
      <c r="C613" s="12">
        <f t="shared" si="2"/>
        <v>6</v>
      </c>
      <c r="D613" s="12">
        <f t="shared" si="3"/>
        <v>28</v>
      </c>
      <c r="E613" s="12" t="str">
        <f t="shared" si="4"/>
        <v>domingo</v>
      </c>
    </row>
    <row r="614">
      <c r="A614" s="13">
        <v>44011.0</v>
      </c>
      <c r="B614" s="12">
        <f t="shared" si="1"/>
        <v>2020</v>
      </c>
      <c r="C614" s="12">
        <f t="shared" si="2"/>
        <v>6</v>
      </c>
      <c r="D614" s="12">
        <f t="shared" si="3"/>
        <v>29</v>
      </c>
      <c r="E614" s="12" t="str">
        <f t="shared" si="4"/>
        <v>lunes</v>
      </c>
    </row>
    <row r="615">
      <c r="A615" s="13">
        <v>44012.0</v>
      </c>
      <c r="B615" s="12">
        <f t="shared" si="1"/>
        <v>2020</v>
      </c>
      <c r="C615" s="12">
        <f t="shared" si="2"/>
        <v>6</v>
      </c>
      <c r="D615" s="12">
        <f t="shared" si="3"/>
        <v>30</v>
      </c>
      <c r="E615" s="12" t="str">
        <f t="shared" si="4"/>
        <v>martes</v>
      </c>
    </row>
    <row r="616">
      <c r="A616" s="13">
        <v>44013.0</v>
      </c>
      <c r="B616" s="12">
        <f t="shared" si="1"/>
        <v>2020</v>
      </c>
      <c r="C616" s="12">
        <f t="shared" si="2"/>
        <v>7</v>
      </c>
      <c r="D616" s="12">
        <f t="shared" si="3"/>
        <v>1</v>
      </c>
      <c r="E616" s="12" t="str">
        <f t="shared" si="4"/>
        <v>miércoles</v>
      </c>
    </row>
    <row r="617">
      <c r="A617" s="13">
        <v>44014.0</v>
      </c>
      <c r="B617" s="12">
        <f t="shared" si="1"/>
        <v>2020</v>
      </c>
      <c r="C617" s="12">
        <f t="shared" si="2"/>
        <v>7</v>
      </c>
      <c r="D617" s="12">
        <f t="shared" si="3"/>
        <v>2</v>
      </c>
      <c r="E617" s="12" t="str">
        <f t="shared" si="4"/>
        <v>jueves</v>
      </c>
    </row>
    <row r="618">
      <c r="A618" s="13">
        <v>44015.0</v>
      </c>
      <c r="B618" s="12">
        <f t="shared" si="1"/>
        <v>2020</v>
      </c>
      <c r="C618" s="12">
        <f t="shared" si="2"/>
        <v>7</v>
      </c>
      <c r="D618" s="12">
        <f t="shared" si="3"/>
        <v>3</v>
      </c>
      <c r="E618" s="12" t="str">
        <f t="shared" si="4"/>
        <v>viernes</v>
      </c>
    </row>
    <row r="619">
      <c r="A619" s="13">
        <v>44016.0</v>
      </c>
      <c r="B619" s="12">
        <f t="shared" si="1"/>
        <v>2020</v>
      </c>
      <c r="C619" s="12">
        <f t="shared" si="2"/>
        <v>7</v>
      </c>
      <c r="D619" s="12">
        <f t="shared" si="3"/>
        <v>4</v>
      </c>
      <c r="E619" s="12" t="str">
        <f t="shared" si="4"/>
        <v>sábado</v>
      </c>
    </row>
    <row r="620">
      <c r="A620" s="13">
        <v>44017.0</v>
      </c>
      <c r="B620" s="12">
        <f t="shared" si="1"/>
        <v>2020</v>
      </c>
      <c r="C620" s="12">
        <f t="shared" si="2"/>
        <v>7</v>
      </c>
      <c r="D620" s="12">
        <f t="shared" si="3"/>
        <v>5</v>
      </c>
      <c r="E620" s="12" t="str">
        <f t="shared" si="4"/>
        <v>domingo</v>
      </c>
    </row>
    <row r="621">
      <c r="A621" s="13">
        <v>44018.0</v>
      </c>
      <c r="B621" s="12">
        <f t="shared" si="1"/>
        <v>2020</v>
      </c>
      <c r="C621" s="12">
        <f t="shared" si="2"/>
        <v>7</v>
      </c>
      <c r="D621" s="12">
        <f t="shared" si="3"/>
        <v>6</v>
      </c>
      <c r="E621" s="12" t="str">
        <f t="shared" si="4"/>
        <v>lunes</v>
      </c>
    </row>
    <row r="622">
      <c r="A622" s="13">
        <v>44019.0</v>
      </c>
      <c r="B622" s="12">
        <f t="shared" si="1"/>
        <v>2020</v>
      </c>
      <c r="C622" s="12">
        <f t="shared" si="2"/>
        <v>7</v>
      </c>
      <c r="D622" s="12">
        <f t="shared" si="3"/>
        <v>7</v>
      </c>
      <c r="E622" s="12" t="str">
        <f t="shared" si="4"/>
        <v>martes</v>
      </c>
    </row>
    <row r="623">
      <c r="A623" s="13">
        <v>44020.0</v>
      </c>
      <c r="B623" s="12">
        <f t="shared" si="1"/>
        <v>2020</v>
      </c>
      <c r="C623" s="12">
        <f t="shared" si="2"/>
        <v>7</v>
      </c>
      <c r="D623" s="12">
        <f t="shared" si="3"/>
        <v>8</v>
      </c>
      <c r="E623" s="12" t="str">
        <f t="shared" si="4"/>
        <v>miércoles</v>
      </c>
    </row>
    <row r="624">
      <c r="A624" s="13">
        <v>44021.0</v>
      </c>
      <c r="B624" s="12">
        <f t="shared" si="1"/>
        <v>2020</v>
      </c>
      <c r="C624" s="12">
        <f t="shared" si="2"/>
        <v>7</v>
      </c>
      <c r="D624" s="12">
        <f t="shared" si="3"/>
        <v>9</v>
      </c>
      <c r="E624" s="12" t="str">
        <f t="shared" si="4"/>
        <v>jueves</v>
      </c>
    </row>
    <row r="625">
      <c r="A625" s="13">
        <v>44022.0</v>
      </c>
      <c r="B625" s="12">
        <f t="shared" si="1"/>
        <v>2020</v>
      </c>
      <c r="C625" s="12">
        <f t="shared" si="2"/>
        <v>7</v>
      </c>
      <c r="D625" s="12">
        <f t="shared" si="3"/>
        <v>10</v>
      </c>
      <c r="E625" s="12" t="str">
        <f t="shared" si="4"/>
        <v>viernes</v>
      </c>
    </row>
    <row r="626">
      <c r="A626" s="13">
        <v>44023.0</v>
      </c>
      <c r="B626" s="12">
        <f t="shared" si="1"/>
        <v>2020</v>
      </c>
      <c r="C626" s="12">
        <f t="shared" si="2"/>
        <v>7</v>
      </c>
      <c r="D626" s="12">
        <f t="shared" si="3"/>
        <v>11</v>
      </c>
      <c r="E626" s="12" t="str">
        <f t="shared" si="4"/>
        <v>sábado</v>
      </c>
    </row>
    <row r="627">
      <c r="A627" s="13">
        <v>44024.0</v>
      </c>
      <c r="B627" s="12">
        <f t="shared" si="1"/>
        <v>2020</v>
      </c>
      <c r="C627" s="12">
        <f t="shared" si="2"/>
        <v>7</v>
      </c>
      <c r="D627" s="12">
        <f t="shared" si="3"/>
        <v>12</v>
      </c>
      <c r="E627" s="12" t="str">
        <f t="shared" si="4"/>
        <v>domingo</v>
      </c>
    </row>
    <row r="628">
      <c r="A628" s="13">
        <v>44025.0</v>
      </c>
      <c r="B628" s="12">
        <f t="shared" si="1"/>
        <v>2020</v>
      </c>
      <c r="C628" s="12">
        <f t="shared" si="2"/>
        <v>7</v>
      </c>
      <c r="D628" s="12">
        <f t="shared" si="3"/>
        <v>13</v>
      </c>
      <c r="E628" s="12" t="str">
        <f t="shared" si="4"/>
        <v>lunes</v>
      </c>
    </row>
    <row r="629">
      <c r="A629" s="13">
        <v>44026.0</v>
      </c>
      <c r="B629" s="12">
        <f t="shared" si="1"/>
        <v>2020</v>
      </c>
      <c r="C629" s="12">
        <f t="shared" si="2"/>
        <v>7</v>
      </c>
      <c r="D629" s="12">
        <f t="shared" si="3"/>
        <v>14</v>
      </c>
      <c r="E629" s="12" t="str">
        <f t="shared" si="4"/>
        <v>martes</v>
      </c>
    </row>
    <row r="630">
      <c r="A630" s="13">
        <v>44027.0</v>
      </c>
      <c r="B630" s="12">
        <f t="shared" si="1"/>
        <v>2020</v>
      </c>
      <c r="C630" s="12">
        <f t="shared" si="2"/>
        <v>7</v>
      </c>
      <c r="D630" s="12">
        <f t="shared" si="3"/>
        <v>15</v>
      </c>
      <c r="E630" s="12" t="str">
        <f t="shared" si="4"/>
        <v>miércoles</v>
      </c>
    </row>
    <row r="631">
      <c r="A631" s="13">
        <v>44028.0</v>
      </c>
      <c r="B631" s="12">
        <f t="shared" si="1"/>
        <v>2020</v>
      </c>
      <c r="C631" s="12">
        <f t="shared" si="2"/>
        <v>7</v>
      </c>
      <c r="D631" s="12">
        <f t="shared" si="3"/>
        <v>16</v>
      </c>
      <c r="E631" s="12" t="str">
        <f t="shared" si="4"/>
        <v>jueves</v>
      </c>
    </row>
    <row r="632">
      <c r="A632" s="13">
        <v>44029.0</v>
      </c>
      <c r="B632" s="12">
        <f t="shared" si="1"/>
        <v>2020</v>
      </c>
      <c r="C632" s="12">
        <f t="shared" si="2"/>
        <v>7</v>
      </c>
      <c r="D632" s="12">
        <f t="shared" si="3"/>
        <v>17</v>
      </c>
      <c r="E632" s="12" t="str">
        <f t="shared" si="4"/>
        <v>viernes</v>
      </c>
    </row>
    <row r="633">
      <c r="A633" s="13">
        <v>44091.0</v>
      </c>
      <c r="B633" s="12">
        <f t="shared" si="1"/>
        <v>2020</v>
      </c>
      <c r="C633" s="12">
        <f t="shared" si="2"/>
        <v>9</v>
      </c>
      <c r="D633" s="12">
        <f t="shared" si="3"/>
        <v>17</v>
      </c>
      <c r="E633" s="12" t="str">
        <f t="shared" si="4"/>
        <v>jueves</v>
      </c>
    </row>
    <row r="634">
      <c r="A634" s="13">
        <v>44092.0</v>
      </c>
      <c r="B634" s="12">
        <f t="shared" si="1"/>
        <v>2020</v>
      </c>
      <c r="C634" s="12">
        <f t="shared" si="2"/>
        <v>9</v>
      </c>
      <c r="D634" s="12">
        <f t="shared" si="3"/>
        <v>18</v>
      </c>
      <c r="E634" s="12" t="str">
        <f t="shared" si="4"/>
        <v>viernes</v>
      </c>
    </row>
    <row r="635">
      <c r="A635" s="13">
        <v>44093.0</v>
      </c>
      <c r="B635" s="12">
        <f t="shared" si="1"/>
        <v>2020</v>
      </c>
      <c r="C635" s="12">
        <f t="shared" si="2"/>
        <v>9</v>
      </c>
      <c r="D635" s="12">
        <f t="shared" si="3"/>
        <v>19</v>
      </c>
      <c r="E635" s="12" t="str">
        <f t="shared" si="4"/>
        <v>sábado</v>
      </c>
    </row>
    <row r="636">
      <c r="A636" s="13">
        <v>44094.0</v>
      </c>
      <c r="B636" s="12">
        <f t="shared" si="1"/>
        <v>2020</v>
      </c>
      <c r="C636" s="12">
        <f t="shared" si="2"/>
        <v>9</v>
      </c>
      <c r="D636" s="12">
        <f t="shared" si="3"/>
        <v>20</v>
      </c>
      <c r="E636" s="12" t="str">
        <f t="shared" si="4"/>
        <v>domingo</v>
      </c>
    </row>
    <row r="637">
      <c r="A637" s="13">
        <v>44095.0</v>
      </c>
      <c r="B637" s="12">
        <f t="shared" si="1"/>
        <v>2020</v>
      </c>
      <c r="C637" s="12">
        <f t="shared" si="2"/>
        <v>9</v>
      </c>
      <c r="D637" s="12">
        <f t="shared" si="3"/>
        <v>21</v>
      </c>
      <c r="E637" s="12" t="str">
        <f t="shared" si="4"/>
        <v>lunes</v>
      </c>
    </row>
    <row r="638">
      <c r="A638" s="13">
        <v>44096.0</v>
      </c>
      <c r="B638" s="12">
        <f t="shared" si="1"/>
        <v>2020</v>
      </c>
      <c r="C638" s="12">
        <f t="shared" si="2"/>
        <v>9</v>
      </c>
      <c r="D638" s="12">
        <f t="shared" si="3"/>
        <v>22</v>
      </c>
      <c r="E638" s="12" t="str">
        <f t="shared" si="4"/>
        <v>martes</v>
      </c>
    </row>
    <row r="639">
      <c r="A639" s="13">
        <v>44097.0</v>
      </c>
      <c r="B639" s="12">
        <f t="shared" si="1"/>
        <v>2020</v>
      </c>
      <c r="C639" s="12">
        <f t="shared" si="2"/>
        <v>9</v>
      </c>
      <c r="D639" s="12">
        <f t="shared" si="3"/>
        <v>23</v>
      </c>
      <c r="E639" s="12" t="str">
        <f t="shared" si="4"/>
        <v>miércoles</v>
      </c>
    </row>
    <row r="640">
      <c r="A640" s="13">
        <v>44098.0</v>
      </c>
      <c r="B640" s="12">
        <f t="shared" si="1"/>
        <v>2020</v>
      </c>
      <c r="C640" s="12">
        <f t="shared" si="2"/>
        <v>9</v>
      </c>
      <c r="D640" s="12">
        <f t="shared" si="3"/>
        <v>24</v>
      </c>
      <c r="E640" s="12" t="str">
        <f t="shared" si="4"/>
        <v>jueves</v>
      </c>
    </row>
    <row r="641">
      <c r="A641" s="13">
        <v>44099.0</v>
      </c>
      <c r="B641" s="12">
        <f t="shared" si="1"/>
        <v>2020</v>
      </c>
      <c r="C641" s="12">
        <f t="shared" si="2"/>
        <v>9</v>
      </c>
      <c r="D641" s="12">
        <f t="shared" si="3"/>
        <v>25</v>
      </c>
      <c r="E641" s="12" t="str">
        <f t="shared" si="4"/>
        <v>viernes</v>
      </c>
    </row>
    <row r="642">
      <c r="A642" s="13">
        <v>44100.0</v>
      </c>
      <c r="B642" s="12">
        <f t="shared" si="1"/>
        <v>2020</v>
      </c>
      <c r="C642" s="12">
        <f t="shared" si="2"/>
        <v>9</v>
      </c>
      <c r="D642" s="12">
        <f t="shared" si="3"/>
        <v>26</v>
      </c>
      <c r="E642" s="12" t="str">
        <f t="shared" si="4"/>
        <v>sábado</v>
      </c>
    </row>
    <row r="643">
      <c r="A643" s="13">
        <v>44101.0</v>
      </c>
      <c r="B643" s="12">
        <f t="shared" si="1"/>
        <v>2020</v>
      </c>
      <c r="C643" s="12">
        <f t="shared" si="2"/>
        <v>9</v>
      </c>
      <c r="D643" s="12">
        <f t="shared" si="3"/>
        <v>27</v>
      </c>
      <c r="E643" s="12" t="str">
        <f t="shared" si="4"/>
        <v>domingo</v>
      </c>
    </row>
    <row r="644">
      <c r="A644" s="13">
        <v>44102.0</v>
      </c>
      <c r="B644" s="12">
        <f t="shared" si="1"/>
        <v>2020</v>
      </c>
      <c r="C644" s="12">
        <f t="shared" si="2"/>
        <v>9</v>
      </c>
      <c r="D644" s="12">
        <f t="shared" si="3"/>
        <v>28</v>
      </c>
      <c r="E644" s="12" t="str">
        <f t="shared" si="4"/>
        <v>lunes</v>
      </c>
    </row>
    <row r="645">
      <c r="A645" s="13">
        <v>44103.0</v>
      </c>
      <c r="B645" s="12">
        <f t="shared" si="1"/>
        <v>2020</v>
      </c>
      <c r="C645" s="12">
        <f t="shared" si="2"/>
        <v>9</v>
      </c>
      <c r="D645" s="12">
        <f t="shared" si="3"/>
        <v>29</v>
      </c>
      <c r="E645" s="12" t="str">
        <f t="shared" si="4"/>
        <v>martes</v>
      </c>
    </row>
    <row r="646">
      <c r="A646" s="13">
        <v>44104.0</v>
      </c>
      <c r="B646" s="12">
        <f t="shared" si="1"/>
        <v>2020</v>
      </c>
      <c r="C646" s="12">
        <f t="shared" si="2"/>
        <v>9</v>
      </c>
      <c r="D646" s="12">
        <f t="shared" si="3"/>
        <v>30</v>
      </c>
      <c r="E646" s="12" t="str">
        <f t="shared" si="4"/>
        <v>miércoles</v>
      </c>
    </row>
    <row r="647">
      <c r="A647" s="13">
        <v>44105.0</v>
      </c>
      <c r="B647" s="12">
        <f t="shared" si="1"/>
        <v>2020</v>
      </c>
      <c r="C647" s="12">
        <f t="shared" si="2"/>
        <v>10</v>
      </c>
      <c r="D647" s="12">
        <f t="shared" si="3"/>
        <v>1</v>
      </c>
      <c r="E647" s="12" t="str">
        <f t="shared" si="4"/>
        <v>jueves</v>
      </c>
    </row>
    <row r="648">
      <c r="A648" s="13">
        <v>44106.0</v>
      </c>
      <c r="B648" s="12">
        <f t="shared" si="1"/>
        <v>2020</v>
      </c>
      <c r="C648" s="12">
        <f t="shared" si="2"/>
        <v>10</v>
      </c>
      <c r="D648" s="12">
        <f t="shared" si="3"/>
        <v>2</v>
      </c>
      <c r="E648" s="12" t="str">
        <f t="shared" si="4"/>
        <v>viernes</v>
      </c>
    </row>
    <row r="649">
      <c r="A649" s="13">
        <v>44107.0</v>
      </c>
      <c r="B649" s="12">
        <f t="shared" si="1"/>
        <v>2020</v>
      </c>
      <c r="C649" s="12">
        <f t="shared" si="2"/>
        <v>10</v>
      </c>
      <c r="D649" s="12">
        <f t="shared" si="3"/>
        <v>3</v>
      </c>
      <c r="E649" s="12" t="str">
        <f t="shared" si="4"/>
        <v>sábado</v>
      </c>
    </row>
    <row r="650">
      <c r="A650" s="13">
        <v>44108.0</v>
      </c>
      <c r="B650" s="12">
        <f t="shared" si="1"/>
        <v>2020</v>
      </c>
      <c r="C650" s="12">
        <f t="shared" si="2"/>
        <v>10</v>
      </c>
      <c r="D650" s="12">
        <f t="shared" si="3"/>
        <v>4</v>
      </c>
      <c r="E650" s="12" t="str">
        <f t="shared" si="4"/>
        <v>domingo</v>
      </c>
    </row>
    <row r="651">
      <c r="A651" s="13">
        <v>44109.0</v>
      </c>
      <c r="B651" s="12">
        <f t="shared" si="1"/>
        <v>2020</v>
      </c>
      <c r="C651" s="12">
        <f t="shared" si="2"/>
        <v>10</v>
      </c>
      <c r="D651" s="12">
        <f t="shared" si="3"/>
        <v>5</v>
      </c>
      <c r="E651" s="12" t="str">
        <f t="shared" si="4"/>
        <v>lunes</v>
      </c>
    </row>
    <row r="652">
      <c r="A652" s="13">
        <v>44110.0</v>
      </c>
      <c r="B652" s="12">
        <f t="shared" si="1"/>
        <v>2020</v>
      </c>
      <c r="C652" s="12">
        <f t="shared" si="2"/>
        <v>10</v>
      </c>
      <c r="D652" s="12">
        <f t="shared" si="3"/>
        <v>6</v>
      </c>
      <c r="E652" s="12" t="str">
        <f t="shared" si="4"/>
        <v>martes</v>
      </c>
    </row>
    <row r="653">
      <c r="A653" s="13">
        <v>44111.0</v>
      </c>
      <c r="B653" s="12">
        <f t="shared" si="1"/>
        <v>2020</v>
      </c>
      <c r="C653" s="12">
        <f t="shared" si="2"/>
        <v>10</v>
      </c>
      <c r="D653" s="12">
        <f t="shared" si="3"/>
        <v>7</v>
      </c>
      <c r="E653" s="12" t="str">
        <f t="shared" si="4"/>
        <v>miércoles</v>
      </c>
    </row>
    <row r="654">
      <c r="A654" s="13">
        <v>44112.0</v>
      </c>
      <c r="B654" s="12">
        <f t="shared" si="1"/>
        <v>2020</v>
      </c>
      <c r="C654" s="12">
        <f t="shared" si="2"/>
        <v>10</v>
      </c>
      <c r="D654" s="12">
        <f t="shared" si="3"/>
        <v>8</v>
      </c>
      <c r="E654" s="12" t="str">
        <f t="shared" si="4"/>
        <v>jueves</v>
      </c>
    </row>
    <row r="655">
      <c r="A655" s="13">
        <v>44113.0</v>
      </c>
      <c r="B655" s="12">
        <f t="shared" si="1"/>
        <v>2020</v>
      </c>
      <c r="C655" s="12">
        <f t="shared" si="2"/>
        <v>10</v>
      </c>
      <c r="D655" s="12">
        <f t="shared" si="3"/>
        <v>9</v>
      </c>
      <c r="E655" s="12" t="str">
        <f t="shared" si="4"/>
        <v>viernes</v>
      </c>
    </row>
    <row r="656">
      <c r="A656" s="13">
        <v>44114.0</v>
      </c>
      <c r="B656" s="12">
        <f t="shared" si="1"/>
        <v>2020</v>
      </c>
      <c r="C656" s="12">
        <f t="shared" si="2"/>
        <v>10</v>
      </c>
      <c r="D656" s="12">
        <f t="shared" si="3"/>
        <v>10</v>
      </c>
      <c r="E656" s="12" t="str">
        <f t="shared" si="4"/>
        <v>sábado</v>
      </c>
    </row>
    <row r="657">
      <c r="A657" s="13">
        <v>44121.0</v>
      </c>
      <c r="B657" s="12">
        <f t="shared" si="1"/>
        <v>2020</v>
      </c>
      <c r="C657" s="12">
        <f t="shared" si="2"/>
        <v>10</v>
      </c>
      <c r="D657" s="12">
        <f t="shared" si="3"/>
        <v>17</v>
      </c>
      <c r="E657" s="12" t="str">
        <f t="shared" si="4"/>
        <v>sábado</v>
      </c>
    </row>
    <row r="658">
      <c r="A658" s="13">
        <v>44122.0</v>
      </c>
      <c r="B658" s="12">
        <f t="shared" si="1"/>
        <v>2020</v>
      </c>
      <c r="C658" s="12">
        <f t="shared" si="2"/>
        <v>10</v>
      </c>
      <c r="D658" s="12">
        <f t="shared" si="3"/>
        <v>18</v>
      </c>
      <c r="E658" s="12" t="str">
        <f t="shared" si="4"/>
        <v>domingo</v>
      </c>
    </row>
    <row r="659">
      <c r="A659" s="13">
        <v>44123.0</v>
      </c>
      <c r="B659" s="12">
        <f t="shared" si="1"/>
        <v>2020</v>
      </c>
      <c r="C659" s="12">
        <f t="shared" si="2"/>
        <v>10</v>
      </c>
      <c r="D659" s="12">
        <f t="shared" si="3"/>
        <v>19</v>
      </c>
      <c r="E659" s="12" t="str">
        <f t="shared" si="4"/>
        <v>lunes</v>
      </c>
    </row>
    <row r="660">
      <c r="A660" s="13">
        <v>44151.0</v>
      </c>
      <c r="B660" s="12">
        <f t="shared" si="1"/>
        <v>2020</v>
      </c>
      <c r="C660" s="12">
        <f t="shared" si="2"/>
        <v>11</v>
      </c>
      <c r="D660" s="12">
        <f t="shared" si="3"/>
        <v>16</v>
      </c>
      <c r="E660" s="12" t="str">
        <f t="shared" si="4"/>
        <v>lunes</v>
      </c>
    </row>
    <row r="661">
      <c r="A661" s="13">
        <v>44152.0</v>
      </c>
      <c r="B661" s="12">
        <f t="shared" si="1"/>
        <v>2020</v>
      </c>
      <c r="C661" s="12">
        <f t="shared" si="2"/>
        <v>11</v>
      </c>
      <c r="D661" s="12">
        <f t="shared" si="3"/>
        <v>17</v>
      </c>
      <c r="E661" s="12" t="str">
        <f t="shared" si="4"/>
        <v>martes</v>
      </c>
    </row>
    <row r="662">
      <c r="A662" s="13">
        <v>44153.0</v>
      </c>
      <c r="B662" s="12">
        <f t="shared" si="1"/>
        <v>2020</v>
      </c>
      <c r="C662" s="12">
        <f t="shared" si="2"/>
        <v>11</v>
      </c>
      <c r="D662" s="12">
        <f t="shared" si="3"/>
        <v>18</v>
      </c>
      <c r="E662" s="12" t="str">
        <f t="shared" si="4"/>
        <v>miércoles</v>
      </c>
    </row>
    <row r="663">
      <c r="A663" s="13">
        <v>44154.0</v>
      </c>
      <c r="B663" s="12">
        <f t="shared" si="1"/>
        <v>2020</v>
      </c>
      <c r="C663" s="12">
        <f t="shared" si="2"/>
        <v>11</v>
      </c>
      <c r="D663" s="12">
        <f t="shared" si="3"/>
        <v>19</v>
      </c>
      <c r="E663" s="12" t="str">
        <f t="shared" si="4"/>
        <v>jueves</v>
      </c>
    </row>
    <row r="664">
      <c r="A664" s="13">
        <v>44155.0</v>
      </c>
      <c r="B664" s="12">
        <f t="shared" si="1"/>
        <v>2020</v>
      </c>
      <c r="C664" s="12">
        <f t="shared" si="2"/>
        <v>11</v>
      </c>
      <c r="D664" s="12">
        <f t="shared" si="3"/>
        <v>20</v>
      </c>
      <c r="E664" s="12" t="str">
        <f t="shared" si="4"/>
        <v>viernes</v>
      </c>
    </row>
    <row r="665">
      <c r="A665" s="13">
        <v>44156.0</v>
      </c>
      <c r="B665" s="12">
        <f t="shared" si="1"/>
        <v>2020</v>
      </c>
      <c r="C665" s="12">
        <f t="shared" si="2"/>
        <v>11</v>
      </c>
      <c r="D665" s="12">
        <f t="shared" si="3"/>
        <v>21</v>
      </c>
      <c r="E665" s="12" t="str">
        <f t="shared" si="4"/>
        <v>sábado</v>
      </c>
    </row>
    <row r="666">
      <c r="A666" s="13">
        <v>44157.0</v>
      </c>
      <c r="B666" s="12">
        <f t="shared" si="1"/>
        <v>2020</v>
      </c>
      <c r="C666" s="12">
        <f t="shared" si="2"/>
        <v>11</v>
      </c>
      <c r="D666" s="12">
        <f t="shared" si="3"/>
        <v>22</v>
      </c>
      <c r="E666" s="12" t="str">
        <f t="shared" si="4"/>
        <v>domingo</v>
      </c>
    </row>
    <row r="667">
      <c r="A667" s="13">
        <v>44158.0</v>
      </c>
      <c r="B667" s="12">
        <f t="shared" si="1"/>
        <v>2020</v>
      </c>
      <c r="C667" s="12">
        <f t="shared" si="2"/>
        <v>11</v>
      </c>
      <c r="D667" s="12">
        <f t="shared" si="3"/>
        <v>23</v>
      </c>
      <c r="E667" s="12" t="str">
        <f t="shared" si="4"/>
        <v>lunes</v>
      </c>
    </row>
    <row r="668">
      <c r="A668" s="13">
        <v>44159.0</v>
      </c>
      <c r="B668" s="12">
        <f t="shared" si="1"/>
        <v>2020</v>
      </c>
      <c r="C668" s="12">
        <f t="shared" si="2"/>
        <v>11</v>
      </c>
      <c r="D668" s="12">
        <f t="shared" si="3"/>
        <v>24</v>
      </c>
      <c r="E668" s="12" t="str">
        <f t="shared" si="4"/>
        <v>martes</v>
      </c>
    </row>
    <row r="669">
      <c r="A669" s="13">
        <v>44160.0</v>
      </c>
      <c r="B669" s="12">
        <f t="shared" si="1"/>
        <v>2020</v>
      </c>
      <c r="C669" s="12">
        <f t="shared" si="2"/>
        <v>11</v>
      </c>
      <c r="D669" s="12">
        <f t="shared" si="3"/>
        <v>25</v>
      </c>
      <c r="E669" s="12" t="str">
        <f t="shared" si="4"/>
        <v>miércoles</v>
      </c>
    </row>
    <row r="670">
      <c r="A670" s="13">
        <v>44161.0</v>
      </c>
      <c r="B670" s="12">
        <f t="shared" si="1"/>
        <v>2020</v>
      </c>
      <c r="C670" s="12">
        <f t="shared" si="2"/>
        <v>11</v>
      </c>
      <c r="D670" s="12">
        <f t="shared" si="3"/>
        <v>26</v>
      </c>
      <c r="E670" s="12" t="str">
        <f t="shared" si="4"/>
        <v>jueves</v>
      </c>
    </row>
    <row r="671">
      <c r="A671" s="13">
        <v>44162.0</v>
      </c>
      <c r="B671" s="12">
        <f t="shared" si="1"/>
        <v>2020</v>
      </c>
      <c r="C671" s="12">
        <f t="shared" si="2"/>
        <v>11</v>
      </c>
      <c r="D671" s="12">
        <f t="shared" si="3"/>
        <v>27</v>
      </c>
      <c r="E671" s="12" t="str">
        <f t="shared" si="4"/>
        <v>viernes</v>
      </c>
    </row>
    <row r="672">
      <c r="A672" s="13">
        <v>44163.0</v>
      </c>
      <c r="B672" s="12">
        <f t="shared" si="1"/>
        <v>2020</v>
      </c>
      <c r="C672" s="12">
        <f t="shared" si="2"/>
        <v>11</v>
      </c>
      <c r="D672" s="12">
        <f t="shared" si="3"/>
        <v>28</v>
      </c>
      <c r="E672" s="12" t="str">
        <f t="shared" si="4"/>
        <v>sábado</v>
      </c>
    </row>
    <row r="673">
      <c r="A673" s="13">
        <v>44164.0</v>
      </c>
      <c r="B673" s="12">
        <f t="shared" si="1"/>
        <v>2020</v>
      </c>
      <c r="C673" s="12">
        <f t="shared" si="2"/>
        <v>11</v>
      </c>
      <c r="D673" s="12">
        <f t="shared" si="3"/>
        <v>29</v>
      </c>
      <c r="E673" s="12" t="str">
        <f t="shared" si="4"/>
        <v>domingo</v>
      </c>
    </row>
    <row r="674">
      <c r="A674" s="13">
        <v>44165.0</v>
      </c>
      <c r="B674" s="12">
        <f t="shared" si="1"/>
        <v>2020</v>
      </c>
      <c r="C674" s="12">
        <f t="shared" si="2"/>
        <v>11</v>
      </c>
      <c r="D674" s="12">
        <f t="shared" si="3"/>
        <v>30</v>
      </c>
      <c r="E674" s="12" t="str">
        <f t="shared" si="4"/>
        <v>lunes</v>
      </c>
    </row>
    <row r="675">
      <c r="A675" s="13">
        <v>44166.0</v>
      </c>
      <c r="B675" s="12">
        <f t="shared" si="1"/>
        <v>2020</v>
      </c>
      <c r="C675" s="12">
        <f t="shared" si="2"/>
        <v>12</v>
      </c>
      <c r="D675" s="12">
        <f t="shared" si="3"/>
        <v>1</v>
      </c>
      <c r="E675" s="12" t="str">
        <f t="shared" si="4"/>
        <v>martes</v>
      </c>
    </row>
    <row r="676">
      <c r="A676" s="13">
        <v>44167.0</v>
      </c>
      <c r="B676" s="12">
        <f t="shared" si="1"/>
        <v>2020</v>
      </c>
      <c r="C676" s="12">
        <f t="shared" si="2"/>
        <v>12</v>
      </c>
      <c r="D676" s="12">
        <f t="shared" si="3"/>
        <v>2</v>
      </c>
      <c r="E676" s="12" t="str">
        <f t="shared" si="4"/>
        <v>miércoles</v>
      </c>
    </row>
    <row r="677">
      <c r="A677" s="13">
        <v>44168.0</v>
      </c>
      <c r="B677" s="12">
        <f t="shared" si="1"/>
        <v>2020</v>
      </c>
      <c r="C677" s="12">
        <f t="shared" si="2"/>
        <v>12</v>
      </c>
      <c r="D677" s="12">
        <f t="shared" si="3"/>
        <v>3</v>
      </c>
      <c r="E677" s="12" t="str">
        <f t="shared" si="4"/>
        <v>jueves</v>
      </c>
    </row>
    <row r="678">
      <c r="A678" s="13">
        <v>44169.0</v>
      </c>
      <c r="B678" s="12">
        <f t="shared" si="1"/>
        <v>2020</v>
      </c>
      <c r="C678" s="12">
        <f t="shared" si="2"/>
        <v>12</v>
      </c>
      <c r="D678" s="12">
        <f t="shared" si="3"/>
        <v>4</v>
      </c>
      <c r="E678" s="12" t="str">
        <f t="shared" si="4"/>
        <v>viernes</v>
      </c>
    </row>
    <row r="679">
      <c r="A679" s="13">
        <v>44170.0</v>
      </c>
      <c r="B679" s="12">
        <f t="shared" si="1"/>
        <v>2020</v>
      </c>
      <c r="C679" s="12">
        <f t="shared" si="2"/>
        <v>12</v>
      </c>
      <c r="D679" s="12">
        <f t="shared" si="3"/>
        <v>5</v>
      </c>
      <c r="E679" s="12" t="str">
        <f t="shared" si="4"/>
        <v>sábado</v>
      </c>
    </row>
    <row r="680">
      <c r="A680" s="13">
        <v>44171.0</v>
      </c>
      <c r="B680" s="12">
        <f t="shared" si="1"/>
        <v>2020</v>
      </c>
      <c r="C680" s="12">
        <f t="shared" si="2"/>
        <v>12</v>
      </c>
      <c r="D680" s="12">
        <f t="shared" si="3"/>
        <v>6</v>
      </c>
      <c r="E680" s="12" t="str">
        <f t="shared" si="4"/>
        <v>domingo</v>
      </c>
    </row>
    <row r="681">
      <c r="A681" s="13">
        <v>44172.0</v>
      </c>
      <c r="B681" s="12">
        <f t="shared" si="1"/>
        <v>2020</v>
      </c>
      <c r="C681" s="12">
        <f t="shared" si="2"/>
        <v>12</v>
      </c>
      <c r="D681" s="12">
        <f t="shared" si="3"/>
        <v>7</v>
      </c>
      <c r="E681" s="12" t="str">
        <f t="shared" si="4"/>
        <v>lunes</v>
      </c>
    </row>
    <row r="682">
      <c r="A682" s="13">
        <v>44173.0</v>
      </c>
      <c r="B682" s="12">
        <f t="shared" si="1"/>
        <v>2020</v>
      </c>
      <c r="C682" s="12">
        <f t="shared" si="2"/>
        <v>12</v>
      </c>
      <c r="D682" s="12">
        <f t="shared" si="3"/>
        <v>8</v>
      </c>
      <c r="E682" s="12" t="str">
        <f t="shared" si="4"/>
        <v>martes</v>
      </c>
    </row>
    <row r="683">
      <c r="A683" s="13">
        <v>44174.0</v>
      </c>
      <c r="B683" s="12">
        <f t="shared" si="1"/>
        <v>2020</v>
      </c>
      <c r="C683" s="12">
        <f t="shared" si="2"/>
        <v>12</v>
      </c>
      <c r="D683" s="12">
        <f t="shared" si="3"/>
        <v>9</v>
      </c>
      <c r="E683" s="12" t="str">
        <f t="shared" si="4"/>
        <v>miércoles</v>
      </c>
    </row>
    <row r="684">
      <c r="A684" s="13">
        <v>44175.0</v>
      </c>
      <c r="B684" s="12">
        <f t="shared" si="1"/>
        <v>2020</v>
      </c>
      <c r="C684" s="12">
        <f t="shared" si="2"/>
        <v>12</v>
      </c>
      <c r="D684" s="12">
        <f t="shared" si="3"/>
        <v>10</v>
      </c>
      <c r="E684" s="12" t="str">
        <f t="shared" si="4"/>
        <v>jueves</v>
      </c>
    </row>
    <row r="685">
      <c r="A685" s="13">
        <v>44176.0</v>
      </c>
      <c r="B685" s="12">
        <f t="shared" si="1"/>
        <v>2020</v>
      </c>
      <c r="C685" s="12">
        <f t="shared" si="2"/>
        <v>12</v>
      </c>
      <c r="D685" s="12">
        <f t="shared" si="3"/>
        <v>11</v>
      </c>
      <c r="E685" s="12" t="str">
        <f t="shared" si="4"/>
        <v>viernes</v>
      </c>
    </row>
    <row r="686">
      <c r="A686" s="13">
        <v>44177.0</v>
      </c>
      <c r="B686" s="12">
        <f t="shared" si="1"/>
        <v>2020</v>
      </c>
      <c r="C686" s="12">
        <f t="shared" si="2"/>
        <v>12</v>
      </c>
      <c r="D686" s="12">
        <f t="shared" si="3"/>
        <v>12</v>
      </c>
      <c r="E686" s="12" t="str">
        <f t="shared" si="4"/>
        <v>sábado</v>
      </c>
    </row>
    <row r="687">
      <c r="A687" s="13">
        <v>44178.0</v>
      </c>
      <c r="B687" s="12">
        <f t="shared" si="1"/>
        <v>2020</v>
      </c>
      <c r="C687" s="12">
        <f t="shared" si="2"/>
        <v>12</v>
      </c>
      <c r="D687" s="12">
        <f t="shared" si="3"/>
        <v>13</v>
      </c>
      <c r="E687" s="12" t="str">
        <f t="shared" si="4"/>
        <v>domingo</v>
      </c>
    </row>
    <row r="688">
      <c r="A688" s="13">
        <v>44179.0</v>
      </c>
      <c r="B688" s="12">
        <f t="shared" si="1"/>
        <v>2020</v>
      </c>
      <c r="C688" s="12">
        <f t="shared" si="2"/>
        <v>12</v>
      </c>
      <c r="D688" s="12">
        <f t="shared" si="3"/>
        <v>14</v>
      </c>
      <c r="E688" s="12" t="str">
        <f t="shared" si="4"/>
        <v>lunes</v>
      </c>
    </row>
    <row r="689">
      <c r="A689" s="13">
        <v>44180.0</v>
      </c>
      <c r="B689" s="12">
        <f t="shared" si="1"/>
        <v>2020</v>
      </c>
      <c r="C689" s="12">
        <f t="shared" si="2"/>
        <v>12</v>
      </c>
      <c r="D689" s="12">
        <f t="shared" si="3"/>
        <v>15</v>
      </c>
      <c r="E689" s="12" t="str">
        <f t="shared" si="4"/>
        <v>martes</v>
      </c>
    </row>
    <row r="690">
      <c r="A690" s="13">
        <v>44181.0</v>
      </c>
      <c r="B690" s="12">
        <f t="shared" si="1"/>
        <v>2020</v>
      </c>
      <c r="C690" s="12">
        <f t="shared" si="2"/>
        <v>12</v>
      </c>
      <c r="D690" s="12">
        <f t="shared" si="3"/>
        <v>16</v>
      </c>
      <c r="E690" s="12" t="str">
        <f t="shared" si="4"/>
        <v>miércoles</v>
      </c>
    </row>
    <row r="691">
      <c r="A691" s="13">
        <v>44182.0</v>
      </c>
      <c r="B691" s="12">
        <f t="shared" si="1"/>
        <v>2020</v>
      </c>
      <c r="C691" s="12">
        <f t="shared" si="2"/>
        <v>12</v>
      </c>
      <c r="D691" s="12">
        <f t="shared" si="3"/>
        <v>17</v>
      </c>
      <c r="E691" s="12" t="str">
        <f t="shared" si="4"/>
        <v>jueves</v>
      </c>
    </row>
    <row r="692">
      <c r="A692" s="13">
        <v>44183.0</v>
      </c>
      <c r="B692" s="12">
        <f t="shared" si="1"/>
        <v>2020</v>
      </c>
      <c r="C692" s="12">
        <f t="shared" si="2"/>
        <v>12</v>
      </c>
      <c r="D692" s="12">
        <f t="shared" si="3"/>
        <v>18</v>
      </c>
      <c r="E692" s="12" t="str">
        <f t="shared" si="4"/>
        <v>viernes</v>
      </c>
    </row>
    <row r="693">
      <c r="A693" s="13">
        <v>44184.0</v>
      </c>
      <c r="B693" s="12">
        <f t="shared" si="1"/>
        <v>2020</v>
      </c>
      <c r="C693" s="12">
        <f t="shared" si="2"/>
        <v>12</v>
      </c>
      <c r="D693" s="12">
        <f t="shared" si="3"/>
        <v>19</v>
      </c>
      <c r="E693" s="12" t="str">
        <f t="shared" si="4"/>
        <v>sábado</v>
      </c>
    </row>
    <row r="694">
      <c r="A694" s="13">
        <v>44185.0</v>
      </c>
      <c r="B694" s="12">
        <f t="shared" si="1"/>
        <v>2020</v>
      </c>
      <c r="C694" s="12">
        <f t="shared" si="2"/>
        <v>12</v>
      </c>
      <c r="D694" s="12">
        <f t="shared" si="3"/>
        <v>20</v>
      </c>
      <c r="E694" s="12" t="str">
        <f t="shared" si="4"/>
        <v>domingo</v>
      </c>
    </row>
    <row r="695">
      <c r="A695" s="13">
        <v>44186.0</v>
      </c>
      <c r="B695" s="12">
        <f t="shared" si="1"/>
        <v>2020</v>
      </c>
      <c r="C695" s="12">
        <f t="shared" si="2"/>
        <v>12</v>
      </c>
      <c r="D695" s="12">
        <f t="shared" si="3"/>
        <v>21</v>
      </c>
      <c r="E695" s="12" t="str">
        <f t="shared" si="4"/>
        <v>lunes</v>
      </c>
    </row>
    <row r="696">
      <c r="A696" s="13">
        <v>44246.0</v>
      </c>
      <c r="B696" s="12">
        <f t="shared" si="1"/>
        <v>2021</v>
      </c>
      <c r="C696" s="12">
        <f t="shared" si="2"/>
        <v>2</v>
      </c>
      <c r="D696" s="12">
        <f t="shared" si="3"/>
        <v>19</v>
      </c>
      <c r="E696" s="12" t="str">
        <f t="shared" si="4"/>
        <v>viernes</v>
      </c>
    </row>
    <row r="697">
      <c r="A697" s="13">
        <v>44247.0</v>
      </c>
      <c r="B697" s="12">
        <f t="shared" si="1"/>
        <v>2021</v>
      </c>
      <c r="C697" s="12">
        <f t="shared" si="2"/>
        <v>2</v>
      </c>
      <c r="D697" s="12">
        <f t="shared" si="3"/>
        <v>20</v>
      </c>
      <c r="E697" s="12" t="str">
        <f t="shared" si="4"/>
        <v>sábado</v>
      </c>
    </row>
    <row r="698">
      <c r="A698" s="13">
        <v>44248.0</v>
      </c>
      <c r="B698" s="12">
        <f t="shared" si="1"/>
        <v>2021</v>
      </c>
      <c r="C698" s="12">
        <f t="shared" si="2"/>
        <v>2</v>
      </c>
      <c r="D698" s="12">
        <f t="shared" si="3"/>
        <v>21</v>
      </c>
      <c r="E698" s="12" t="str">
        <f t="shared" si="4"/>
        <v>domingo</v>
      </c>
    </row>
    <row r="699">
      <c r="A699" s="13">
        <v>44249.0</v>
      </c>
      <c r="B699" s="12">
        <f t="shared" si="1"/>
        <v>2021</v>
      </c>
      <c r="C699" s="12">
        <f t="shared" si="2"/>
        <v>2</v>
      </c>
      <c r="D699" s="12">
        <f t="shared" si="3"/>
        <v>22</v>
      </c>
      <c r="E699" s="12" t="str">
        <f t="shared" si="4"/>
        <v>lunes</v>
      </c>
    </row>
    <row r="700">
      <c r="A700" s="13">
        <v>44250.0</v>
      </c>
      <c r="B700" s="12">
        <f t="shared" si="1"/>
        <v>2021</v>
      </c>
      <c r="C700" s="12">
        <f t="shared" si="2"/>
        <v>2</v>
      </c>
      <c r="D700" s="12">
        <f t="shared" si="3"/>
        <v>23</v>
      </c>
      <c r="E700" s="12" t="str">
        <f t="shared" si="4"/>
        <v>martes</v>
      </c>
    </row>
    <row r="701">
      <c r="A701" s="13">
        <v>44251.0</v>
      </c>
      <c r="B701" s="12">
        <f t="shared" si="1"/>
        <v>2021</v>
      </c>
      <c r="C701" s="12">
        <f t="shared" si="2"/>
        <v>2</v>
      </c>
      <c r="D701" s="12">
        <f t="shared" si="3"/>
        <v>24</v>
      </c>
      <c r="E701" s="12" t="str">
        <f t="shared" si="4"/>
        <v>miércoles</v>
      </c>
    </row>
    <row r="702">
      <c r="A702" s="13">
        <v>44252.0</v>
      </c>
      <c r="B702" s="12">
        <f t="shared" si="1"/>
        <v>2021</v>
      </c>
      <c r="C702" s="12">
        <f t="shared" si="2"/>
        <v>2</v>
      </c>
      <c r="D702" s="12">
        <f t="shared" si="3"/>
        <v>25</v>
      </c>
      <c r="E702" s="12" t="str">
        <f t="shared" si="4"/>
        <v>jueves</v>
      </c>
    </row>
    <row r="703">
      <c r="A703" s="13">
        <v>44253.0</v>
      </c>
      <c r="B703" s="12">
        <f t="shared" si="1"/>
        <v>2021</v>
      </c>
      <c r="C703" s="12">
        <f t="shared" si="2"/>
        <v>2</v>
      </c>
      <c r="D703" s="12">
        <f t="shared" si="3"/>
        <v>26</v>
      </c>
      <c r="E703" s="12" t="str">
        <f t="shared" si="4"/>
        <v>viernes</v>
      </c>
    </row>
    <row r="704">
      <c r="A704" s="13">
        <v>44254.0</v>
      </c>
      <c r="B704" s="12">
        <f t="shared" si="1"/>
        <v>2021</v>
      </c>
      <c r="C704" s="12">
        <f t="shared" si="2"/>
        <v>2</v>
      </c>
      <c r="D704" s="12">
        <f t="shared" si="3"/>
        <v>27</v>
      </c>
      <c r="E704" s="12" t="str">
        <f t="shared" si="4"/>
        <v>sábado</v>
      </c>
    </row>
    <row r="705">
      <c r="A705" s="13">
        <v>44255.0</v>
      </c>
      <c r="B705" s="12">
        <f t="shared" si="1"/>
        <v>2021</v>
      </c>
      <c r="C705" s="12">
        <f t="shared" si="2"/>
        <v>2</v>
      </c>
      <c r="D705" s="12">
        <f t="shared" si="3"/>
        <v>28</v>
      </c>
      <c r="E705" s="12" t="str">
        <f t="shared" si="4"/>
        <v>domingo</v>
      </c>
    </row>
    <row r="706">
      <c r="A706" s="13">
        <v>44256.0</v>
      </c>
      <c r="B706" s="12">
        <f t="shared" si="1"/>
        <v>2021</v>
      </c>
      <c r="C706" s="12">
        <f t="shared" si="2"/>
        <v>3</v>
      </c>
      <c r="D706" s="12">
        <f t="shared" si="3"/>
        <v>1</v>
      </c>
      <c r="E706" s="12" t="str">
        <f t="shared" si="4"/>
        <v>lunes</v>
      </c>
    </row>
    <row r="707">
      <c r="A707" s="13">
        <v>44257.0</v>
      </c>
      <c r="B707" s="12">
        <f t="shared" si="1"/>
        <v>2021</v>
      </c>
      <c r="C707" s="12">
        <f t="shared" si="2"/>
        <v>3</v>
      </c>
      <c r="D707" s="12">
        <f t="shared" si="3"/>
        <v>2</v>
      </c>
      <c r="E707" s="12" t="str">
        <f t="shared" si="4"/>
        <v>martes</v>
      </c>
    </row>
    <row r="708">
      <c r="A708" s="13">
        <v>44258.0</v>
      </c>
      <c r="B708" s="12">
        <f t="shared" si="1"/>
        <v>2021</v>
      </c>
      <c r="C708" s="12">
        <f t="shared" si="2"/>
        <v>3</v>
      </c>
      <c r="D708" s="12">
        <f t="shared" si="3"/>
        <v>3</v>
      </c>
      <c r="E708" s="12" t="str">
        <f t="shared" si="4"/>
        <v>miércoles</v>
      </c>
    </row>
    <row r="709">
      <c r="A709" s="13">
        <v>44259.0</v>
      </c>
      <c r="B709" s="12">
        <f t="shared" si="1"/>
        <v>2021</v>
      </c>
      <c r="C709" s="12">
        <f t="shared" si="2"/>
        <v>3</v>
      </c>
      <c r="D709" s="12">
        <f t="shared" si="3"/>
        <v>4</v>
      </c>
      <c r="E709" s="12" t="str">
        <f t="shared" si="4"/>
        <v>jueves</v>
      </c>
    </row>
    <row r="710">
      <c r="A710" s="13">
        <v>44260.0</v>
      </c>
      <c r="B710" s="12">
        <f t="shared" si="1"/>
        <v>2021</v>
      </c>
      <c r="C710" s="12">
        <f t="shared" si="2"/>
        <v>3</v>
      </c>
      <c r="D710" s="12">
        <f t="shared" si="3"/>
        <v>5</v>
      </c>
      <c r="E710" s="12" t="str">
        <f t="shared" si="4"/>
        <v>viernes</v>
      </c>
    </row>
    <row r="711">
      <c r="A711" s="13">
        <v>44261.0</v>
      </c>
      <c r="B711" s="12">
        <f t="shared" si="1"/>
        <v>2021</v>
      </c>
      <c r="C711" s="12">
        <f t="shared" si="2"/>
        <v>3</v>
      </c>
      <c r="D711" s="12">
        <f t="shared" si="3"/>
        <v>6</v>
      </c>
      <c r="E711" s="12" t="str">
        <f t="shared" si="4"/>
        <v>sábado</v>
      </c>
    </row>
    <row r="712">
      <c r="A712" s="13">
        <v>44262.0</v>
      </c>
      <c r="B712" s="12">
        <f t="shared" si="1"/>
        <v>2021</v>
      </c>
      <c r="C712" s="12">
        <f t="shared" si="2"/>
        <v>3</v>
      </c>
      <c r="D712" s="12">
        <f t="shared" si="3"/>
        <v>7</v>
      </c>
      <c r="E712" s="12" t="str">
        <f t="shared" si="4"/>
        <v>domingo</v>
      </c>
    </row>
    <row r="713">
      <c r="A713" s="13">
        <v>44263.0</v>
      </c>
      <c r="B713" s="12">
        <f t="shared" si="1"/>
        <v>2021</v>
      </c>
      <c r="C713" s="12">
        <f t="shared" si="2"/>
        <v>3</v>
      </c>
      <c r="D713" s="12">
        <f t="shared" si="3"/>
        <v>8</v>
      </c>
      <c r="E713" s="12" t="str">
        <f t="shared" si="4"/>
        <v>lunes</v>
      </c>
    </row>
    <row r="714">
      <c r="A714" s="13">
        <v>44279.0</v>
      </c>
      <c r="B714" s="12">
        <f t="shared" si="1"/>
        <v>2021</v>
      </c>
      <c r="C714" s="12">
        <f t="shared" si="2"/>
        <v>3</v>
      </c>
      <c r="D714" s="12">
        <f t="shared" si="3"/>
        <v>24</v>
      </c>
      <c r="E714" s="12" t="str">
        <f t="shared" si="4"/>
        <v>miércoles</v>
      </c>
    </row>
    <row r="715">
      <c r="A715" s="13">
        <v>44280.0</v>
      </c>
      <c r="B715" s="12">
        <f t="shared" si="1"/>
        <v>2021</v>
      </c>
      <c r="C715" s="12">
        <f t="shared" si="2"/>
        <v>3</v>
      </c>
      <c r="D715" s="12">
        <f t="shared" si="3"/>
        <v>25</v>
      </c>
      <c r="E715" s="12" t="str">
        <f t="shared" si="4"/>
        <v>jueves</v>
      </c>
    </row>
    <row r="716">
      <c r="A716" s="13">
        <v>44281.0</v>
      </c>
      <c r="B716" s="12">
        <f t="shared" si="1"/>
        <v>2021</v>
      </c>
      <c r="C716" s="12">
        <f t="shared" si="2"/>
        <v>3</v>
      </c>
      <c r="D716" s="12">
        <f t="shared" si="3"/>
        <v>26</v>
      </c>
      <c r="E716" s="12" t="str">
        <f t="shared" si="4"/>
        <v>viernes</v>
      </c>
    </row>
    <row r="717">
      <c r="A717" s="13">
        <v>44282.0</v>
      </c>
      <c r="B717" s="12">
        <f t="shared" si="1"/>
        <v>2021</v>
      </c>
      <c r="C717" s="12">
        <f t="shared" si="2"/>
        <v>3</v>
      </c>
      <c r="D717" s="12">
        <f t="shared" si="3"/>
        <v>27</v>
      </c>
      <c r="E717" s="12" t="str">
        <f t="shared" si="4"/>
        <v>sábado</v>
      </c>
    </row>
    <row r="718">
      <c r="A718" s="13">
        <v>44283.0</v>
      </c>
      <c r="B718" s="12">
        <f t="shared" si="1"/>
        <v>2021</v>
      </c>
      <c r="C718" s="12">
        <f t="shared" si="2"/>
        <v>3</v>
      </c>
      <c r="D718" s="12">
        <f t="shared" si="3"/>
        <v>28</v>
      </c>
      <c r="E718" s="12" t="str">
        <f t="shared" si="4"/>
        <v>domingo</v>
      </c>
    </row>
    <row r="719">
      <c r="A719" s="13">
        <v>44284.0</v>
      </c>
      <c r="B719" s="12">
        <f t="shared" si="1"/>
        <v>2021</v>
      </c>
      <c r="C719" s="12">
        <f t="shared" si="2"/>
        <v>3</v>
      </c>
      <c r="D719" s="12">
        <f t="shared" si="3"/>
        <v>29</v>
      </c>
      <c r="E719" s="12" t="str">
        <f t="shared" si="4"/>
        <v>lunes</v>
      </c>
    </row>
    <row r="720">
      <c r="A720" s="13">
        <v>44285.0</v>
      </c>
      <c r="B720" s="12">
        <f t="shared" si="1"/>
        <v>2021</v>
      </c>
      <c r="C720" s="12">
        <f t="shared" si="2"/>
        <v>3</v>
      </c>
      <c r="D720" s="12">
        <f t="shared" si="3"/>
        <v>30</v>
      </c>
      <c r="E720" s="12" t="str">
        <f t="shared" si="4"/>
        <v>martes</v>
      </c>
    </row>
    <row r="721">
      <c r="A721" s="13">
        <v>44286.0</v>
      </c>
      <c r="B721" s="12">
        <f t="shared" si="1"/>
        <v>2021</v>
      </c>
      <c r="C721" s="12">
        <f t="shared" si="2"/>
        <v>3</v>
      </c>
      <c r="D721" s="12">
        <f t="shared" si="3"/>
        <v>31</v>
      </c>
      <c r="E721" s="12" t="str">
        <f t="shared" si="4"/>
        <v>miércoles</v>
      </c>
    </row>
    <row r="722">
      <c r="A722" s="13">
        <v>44287.0</v>
      </c>
      <c r="B722" s="12">
        <f t="shared" si="1"/>
        <v>2021</v>
      </c>
      <c r="C722" s="12">
        <f t="shared" si="2"/>
        <v>4</v>
      </c>
      <c r="D722" s="12">
        <f t="shared" si="3"/>
        <v>1</v>
      </c>
      <c r="E722" s="12" t="str">
        <f t="shared" si="4"/>
        <v>jueves</v>
      </c>
    </row>
    <row r="723">
      <c r="A723" s="13">
        <v>44288.0</v>
      </c>
      <c r="B723" s="12">
        <f t="shared" si="1"/>
        <v>2021</v>
      </c>
      <c r="C723" s="12">
        <f t="shared" si="2"/>
        <v>4</v>
      </c>
      <c r="D723" s="12">
        <f t="shared" si="3"/>
        <v>2</v>
      </c>
      <c r="E723" s="12" t="str">
        <f t="shared" si="4"/>
        <v>viernes</v>
      </c>
    </row>
    <row r="724">
      <c r="A724" s="13">
        <v>44289.0</v>
      </c>
      <c r="B724" s="12">
        <f t="shared" si="1"/>
        <v>2021</v>
      </c>
      <c r="C724" s="12">
        <f t="shared" si="2"/>
        <v>4</v>
      </c>
      <c r="D724" s="12">
        <f t="shared" si="3"/>
        <v>3</v>
      </c>
      <c r="E724" s="12" t="str">
        <f t="shared" si="4"/>
        <v>sábado</v>
      </c>
    </row>
    <row r="725">
      <c r="A725" s="13">
        <v>44290.0</v>
      </c>
      <c r="B725" s="12">
        <f t="shared" si="1"/>
        <v>2021</v>
      </c>
      <c r="C725" s="12">
        <f t="shared" si="2"/>
        <v>4</v>
      </c>
      <c r="D725" s="12">
        <f t="shared" si="3"/>
        <v>4</v>
      </c>
      <c r="E725" s="12" t="str">
        <f t="shared" si="4"/>
        <v>domingo</v>
      </c>
    </row>
    <row r="726">
      <c r="A726" s="13">
        <v>44291.0</v>
      </c>
      <c r="B726" s="12">
        <f t="shared" si="1"/>
        <v>2021</v>
      </c>
      <c r="C726" s="12">
        <f t="shared" si="2"/>
        <v>4</v>
      </c>
      <c r="D726" s="12">
        <f t="shared" si="3"/>
        <v>5</v>
      </c>
      <c r="E726" s="12" t="str">
        <f t="shared" si="4"/>
        <v>lunes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6" max="6" width="18.57"/>
    <col customWidth="1" min="7" max="7" width="18.0"/>
    <col customWidth="1" min="9" max="9" width="20.43"/>
    <col customWidth="1" min="10" max="10" width="18.71"/>
    <col customWidth="1" min="11" max="11" width="16.71"/>
    <col customWidth="1" min="12" max="12" width="16.29"/>
  </cols>
  <sheetData>
    <row r="1">
      <c r="A1" s="3" t="s">
        <v>149</v>
      </c>
      <c r="B1" s="1" t="s">
        <v>150</v>
      </c>
      <c r="C1" s="1" t="s">
        <v>1</v>
      </c>
      <c r="D1" s="1" t="s">
        <v>141</v>
      </c>
      <c r="E1" s="1" t="s">
        <v>143</v>
      </c>
      <c r="F1" s="1" t="s">
        <v>8</v>
      </c>
      <c r="G1" s="1" t="s">
        <v>7</v>
      </c>
      <c r="H1" s="1" t="s">
        <v>9</v>
      </c>
      <c r="I1" s="1" t="s">
        <v>10</v>
      </c>
      <c r="J1" s="1" t="s">
        <v>12</v>
      </c>
      <c r="K1" s="3" t="s">
        <v>13</v>
      </c>
      <c r="L1" s="3" t="s">
        <v>14</v>
      </c>
    </row>
    <row r="2">
      <c r="A2" s="11">
        <v>1.0</v>
      </c>
      <c r="B2" s="14">
        <f>Data!D2</f>
        <v>43831</v>
      </c>
      <c r="C2" s="12">
        <f>IFERROR(VLOOKUP(Data!B2, Minorista!$A$2:$B$100, 2, FALSE), "")</f>
        <v>1</v>
      </c>
      <c r="D2" s="12">
        <f t="array" ref="D2">INDEX(Producto!$A$2:$A$500, MATCH(Data!H2, Producto!$B$2:$B$500, 0))</f>
        <v>1</v>
      </c>
      <c r="E2" s="12">
        <f>VLOOKUP(Data!E2 &amp; Data!F2 &amp; Data!G2, Ubicacion!$A$2:$B$1000, 2, FALSE)</f>
        <v>1</v>
      </c>
      <c r="F2" s="15">
        <f>Data!J2</f>
        <v>1200</v>
      </c>
      <c r="G2" s="16">
        <f>Data!I2</f>
        <v>50</v>
      </c>
      <c r="H2" s="17">
        <f>Data!K2</f>
        <v>600000</v>
      </c>
      <c r="I2" s="17">
        <f>Data!L2</f>
        <v>300000</v>
      </c>
      <c r="J2" s="12" t="str">
        <f>Data!N2</f>
        <v>In-store</v>
      </c>
      <c r="K2" s="12" t="str">
        <f>Data!O2</f>
        <v>Transferencia bancaria</v>
      </c>
      <c r="L2" s="12" t="str">
        <f>Data!P2</f>
        <v>Nuevo</v>
      </c>
    </row>
    <row r="3">
      <c r="A3" s="11">
        <v>2.0</v>
      </c>
      <c r="B3" s="14">
        <f>Data!D3</f>
        <v>43832</v>
      </c>
      <c r="C3" s="12">
        <f>IFERROR(VLOOKUP(Data!B3, Minorista!$A$2:$B$100, 2, FALSE), "")</f>
        <v>1</v>
      </c>
      <c r="D3" s="12">
        <f t="array" ref="D3">INDEX(Producto!$A$2:$A$500, MATCH(Data!H3, Producto!$B$2:$B$500, 0))</f>
        <v>2</v>
      </c>
      <c r="E3" s="12">
        <f>VLOOKUP(Data!E3 &amp; Data!F3 &amp; Data!G3, Ubicacion!$A$2:$B$1000, 2, FALSE)</f>
        <v>1</v>
      </c>
      <c r="F3" s="15">
        <f>Data!J3</f>
        <v>1000</v>
      </c>
      <c r="G3" s="16">
        <f>Data!I3</f>
        <v>50</v>
      </c>
      <c r="H3" s="17">
        <f>Data!K3</f>
        <v>500000</v>
      </c>
      <c r="I3" s="17">
        <f>Data!L3</f>
        <v>150000</v>
      </c>
      <c r="J3" s="12" t="str">
        <f>Data!N3</f>
        <v>In-store</v>
      </c>
      <c r="K3" s="12" t="str">
        <f>Data!O3</f>
        <v>Tarjeta</v>
      </c>
      <c r="L3" s="12" t="str">
        <f>Data!P3</f>
        <v>Recurrente</v>
      </c>
    </row>
    <row r="4">
      <c r="A4" s="11">
        <v>3.0</v>
      </c>
      <c r="B4" s="14">
        <f>Data!D4</f>
        <v>43833</v>
      </c>
      <c r="C4" s="12">
        <f>IFERROR(VLOOKUP(Data!B4, Minorista!$A$2:$B$100, 2, FALSE), "")</f>
        <v>1</v>
      </c>
      <c r="D4" s="12">
        <f t="array" ref="D4">INDEX(Producto!$A$2:$A$500, MATCH(Data!H4, Producto!$B$2:$B$500, 0))</f>
        <v>3</v>
      </c>
      <c r="E4" s="12">
        <f>VLOOKUP(Data!E4 &amp; Data!F4 &amp; Data!G4, Ubicacion!$A$2:$B$1000, 2, FALSE)</f>
        <v>1</v>
      </c>
      <c r="F4" s="15">
        <f>Data!J4</f>
        <v>1000</v>
      </c>
      <c r="G4" s="16">
        <f>Data!I4</f>
        <v>40</v>
      </c>
      <c r="H4" s="17">
        <f>Data!K4</f>
        <v>400000</v>
      </c>
      <c r="I4" s="17">
        <f>Data!L4</f>
        <v>140000</v>
      </c>
      <c r="J4" s="12" t="str">
        <f>Data!N4</f>
        <v>In-store</v>
      </c>
      <c r="K4" s="12" t="str">
        <f>Data!O4</f>
        <v>Tarjeta</v>
      </c>
      <c r="L4" s="12" t="str">
        <f>Data!P4</f>
        <v>Recurrente</v>
      </c>
    </row>
    <row r="5">
      <c r="A5" s="11">
        <v>4.0</v>
      </c>
      <c r="B5" s="14">
        <f>Data!D5</f>
        <v>43834</v>
      </c>
      <c r="C5" s="12">
        <f>IFERROR(VLOOKUP(Data!B5, Minorista!$A$2:$B$100, 2, FALSE), "")</f>
        <v>1</v>
      </c>
      <c r="D5" s="12">
        <f t="array" ref="D5">INDEX(Producto!$A$2:$A$500, MATCH(Data!H5, Producto!$B$2:$B$500, 0))</f>
        <v>4</v>
      </c>
      <c r="E5" s="12">
        <f>VLOOKUP(Data!E5 &amp; Data!F5 &amp; Data!G5, Ubicacion!$A$2:$B$1000, 2, FALSE)</f>
        <v>1</v>
      </c>
      <c r="F5" s="15">
        <f>Data!J5</f>
        <v>850</v>
      </c>
      <c r="G5" s="16">
        <f>Data!I5</f>
        <v>45</v>
      </c>
      <c r="H5" s="17">
        <f>Data!K5</f>
        <v>382500</v>
      </c>
      <c r="I5" s="17">
        <f>Data!L5</f>
        <v>133875</v>
      </c>
      <c r="J5" s="12" t="str">
        <f>Data!N5</f>
        <v>In-store</v>
      </c>
      <c r="K5" s="12" t="str">
        <f>Data!O5</f>
        <v>Tarjeta</v>
      </c>
      <c r="L5" s="12" t="str">
        <f>Data!P5</f>
        <v>Nuevo</v>
      </c>
    </row>
    <row r="6">
      <c r="A6" s="11">
        <v>5.0</v>
      </c>
      <c r="B6" s="14">
        <f>Data!D6</f>
        <v>43835</v>
      </c>
      <c r="C6" s="12">
        <f>IFERROR(VLOOKUP(Data!B6, Minorista!$A$2:$B$100, 2, FALSE), "")</f>
        <v>1</v>
      </c>
      <c r="D6" s="12">
        <f t="array" ref="D6">INDEX(Producto!$A$2:$A$500, MATCH(Data!H6, Producto!$B$2:$B$500, 0))</f>
        <v>5</v>
      </c>
      <c r="E6" s="12">
        <f>VLOOKUP(Data!E6 &amp; Data!F6 &amp; Data!G6, Ubicacion!$A$2:$B$1000, 2, FALSE)</f>
        <v>1</v>
      </c>
      <c r="F6" s="15">
        <f>Data!J6</f>
        <v>900</v>
      </c>
      <c r="G6" s="16">
        <f>Data!I6</f>
        <v>60</v>
      </c>
      <c r="H6" s="17">
        <f>Data!K6</f>
        <v>540000</v>
      </c>
      <c r="I6" s="17">
        <f>Data!L6</f>
        <v>162000</v>
      </c>
      <c r="J6" s="12" t="str">
        <f>Data!N6</f>
        <v>In-store</v>
      </c>
      <c r="K6" s="12" t="str">
        <f>Data!O6</f>
        <v>Transferencia bancaria</v>
      </c>
      <c r="L6" s="12" t="str">
        <f>Data!P6</f>
        <v>Recurrente</v>
      </c>
    </row>
    <row r="7">
      <c r="A7" s="11">
        <v>6.0</v>
      </c>
      <c r="B7" s="14">
        <f>Data!D7</f>
        <v>43836</v>
      </c>
      <c r="C7" s="12">
        <f>IFERROR(VLOOKUP(Data!B7, Minorista!$A$2:$B$100, 2, FALSE), "")</f>
        <v>1</v>
      </c>
      <c r="D7" s="12">
        <f t="array" ref="D7">INDEX(Producto!$A$2:$A$500, MATCH(Data!H7, Producto!$B$2:$B$500, 0))</f>
        <v>6</v>
      </c>
      <c r="E7" s="12">
        <f>VLOOKUP(Data!E7 &amp; Data!F7 &amp; Data!G7, Ubicacion!$A$2:$B$1000, 2, FALSE)</f>
        <v>1</v>
      </c>
      <c r="F7" s="15">
        <f>Data!J7</f>
        <v>1000</v>
      </c>
      <c r="G7" s="16">
        <f>Data!I7</f>
        <v>50</v>
      </c>
      <c r="H7" s="17">
        <f>Data!K7</f>
        <v>500000</v>
      </c>
      <c r="I7" s="17">
        <f>Data!L7</f>
        <v>125000</v>
      </c>
      <c r="J7" s="12" t="str">
        <f>Data!N7</f>
        <v>In-store</v>
      </c>
      <c r="K7" s="12" t="str">
        <f>Data!O7</f>
        <v>Efectivo</v>
      </c>
      <c r="L7" s="12" t="str">
        <f>Data!P7</f>
        <v>Recurrente</v>
      </c>
    </row>
    <row r="8">
      <c r="A8" s="11">
        <v>7.0</v>
      </c>
      <c r="B8" s="14">
        <f>Data!D8</f>
        <v>43837</v>
      </c>
      <c r="C8" s="12">
        <f>IFERROR(VLOOKUP(Data!B8, Minorista!$A$2:$B$100, 2, FALSE), "")</f>
        <v>1</v>
      </c>
      <c r="D8" s="12">
        <f t="array" ref="D8">INDEX(Producto!$A$2:$A$500, MATCH(Data!H8, Producto!$B$2:$B$500, 0))</f>
        <v>1</v>
      </c>
      <c r="E8" s="12">
        <f>VLOOKUP(Data!E8 &amp; Data!F8 &amp; Data!G8, Ubicacion!$A$2:$B$1000, 2, FALSE)</f>
        <v>1</v>
      </c>
      <c r="F8" s="15">
        <f>Data!J8</f>
        <v>1250</v>
      </c>
      <c r="G8" s="16">
        <f>Data!I8</f>
        <v>50</v>
      </c>
      <c r="H8" s="17">
        <f>Data!K8</f>
        <v>625000</v>
      </c>
      <c r="I8" s="17">
        <f>Data!L8</f>
        <v>312500</v>
      </c>
      <c r="J8" s="12" t="str">
        <f>Data!N8</f>
        <v>In-store</v>
      </c>
      <c r="K8" s="12" t="str">
        <f>Data!O8</f>
        <v>Efectivo</v>
      </c>
      <c r="L8" s="12" t="str">
        <f>Data!P8</f>
        <v>Recurrente</v>
      </c>
    </row>
    <row r="9">
      <c r="A9" s="11">
        <v>8.0</v>
      </c>
      <c r="B9" s="14">
        <f>Data!D9</f>
        <v>43838</v>
      </c>
      <c r="C9" s="12">
        <f>IFERROR(VLOOKUP(Data!B9, Minorista!$A$2:$B$100, 2, FALSE), "")</f>
        <v>1</v>
      </c>
      <c r="D9" s="12">
        <f t="array" ref="D9">INDEX(Producto!$A$2:$A$500, MATCH(Data!H9, Producto!$B$2:$B$500, 0))</f>
        <v>2</v>
      </c>
      <c r="E9" s="12">
        <f>VLOOKUP(Data!E9 &amp; Data!F9 &amp; Data!G9, Ubicacion!$A$2:$B$1000, 2, FALSE)</f>
        <v>1</v>
      </c>
      <c r="F9" s="15">
        <f>Data!J9</f>
        <v>900</v>
      </c>
      <c r="G9" s="16">
        <f>Data!I9</f>
        <v>50</v>
      </c>
      <c r="H9" s="17">
        <f>Data!K9</f>
        <v>450000</v>
      </c>
      <c r="I9" s="17">
        <f>Data!L9</f>
        <v>135000</v>
      </c>
      <c r="J9" s="12" t="str">
        <f>Data!N9</f>
        <v>Outlet</v>
      </c>
      <c r="K9" s="12" t="str">
        <f>Data!O9</f>
        <v>Efectivo</v>
      </c>
      <c r="L9" s="12" t="str">
        <f>Data!P9</f>
        <v>Recurrente</v>
      </c>
    </row>
    <row r="10">
      <c r="A10" s="11">
        <v>9.0</v>
      </c>
      <c r="B10" s="14">
        <f>Data!D10</f>
        <v>43851</v>
      </c>
      <c r="C10" s="12">
        <f>IFERROR(VLOOKUP(Data!B10, Minorista!$A$2:$B$100, 2, FALSE), "")</f>
        <v>1</v>
      </c>
      <c r="D10" s="12">
        <f t="array" ref="D10">INDEX(Producto!$A$2:$A$500, MATCH(Data!H10, Producto!$B$2:$B$500, 0))</f>
        <v>3</v>
      </c>
      <c r="E10" s="12">
        <f>VLOOKUP(Data!E10 &amp; Data!F10 &amp; Data!G10, Ubicacion!$A$2:$B$1000, 2, FALSE)</f>
        <v>1</v>
      </c>
      <c r="F10" s="15">
        <f>Data!J10</f>
        <v>950</v>
      </c>
      <c r="G10" s="16">
        <f>Data!I10</f>
        <v>40</v>
      </c>
      <c r="H10" s="17">
        <f>Data!K10</f>
        <v>380000</v>
      </c>
      <c r="I10" s="17">
        <f>Data!L10</f>
        <v>133000</v>
      </c>
      <c r="J10" s="12" t="str">
        <f>Data!N10</f>
        <v>Outlet</v>
      </c>
      <c r="K10" s="12" t="str">
        <f>Data!O10</f>
        <v>Tarjeta</v>
      </c>
      <c r="L10" s="12" t="str">
        <f>Data!P10</f>
        <v>Recurrente</v>
      </c>
    </row>
    <row r="11">
      <c r="A11" s="11">
        <v>10.0</v>
      </c>
      <c r="B11" s="14">
        <f>Data!D11</f>
        <v>43852</v>
      </c>
      <c r="C11" s="12">
        <f>IFERROR(VLOOKUP(Data!B11, Minorista!$A$2:$B$100, 2, FALSE), "")</f>
        <v>1</v>
      </c>
      <c r="D11" s="12">
        <f t="array" ref="D11">INDEX(Producto!$A$2:$A$500, MATCH(Data!H11, Producto!$B$2:$B$500, 0))</f>
        <v>4</v>
      </c>
      <c r="E11" s="12">
        <f>VLOOKUP(Data!E11 &amp; Data!F11 &amp; Data!G11, Ubicacion!$A$2:$B$1000, 2, FALSE)</f>
        <v>1</v>
      </c>
      <c r="F11" s="15">
        <f>Data!J11</f>
        <v>825</v>
      </c>
      <c r="G11" s="16">
        <f>Data!I11</f>
        <v>45</v>
      </c>
      <c r="H11" s="17">
        <f>Data!K11</f>
        <v>371250</v>
      </c>
      <c r="I11" s="17">
        <f>Data!L11</f>
        <v>129937.5</v>
      </c>
      <c r="J11" s="12" t="str">
        <f>Data!N11</f>
        <v>Outlet</v>
      </c>
      <c r="K11" s="12" t="str">
        <f>Data!O11</f>
        <v>Efectivo</v>
      </c>
      <c r="L11" s="12" t="str">
        <f>Data!P11</f>
        <v>Recurrente</v>
      </c>
    </row>
    <row r="12">
      <c r="A12" s="11">
        <v>11.0</v>
      </c>
      <c r="B12" s="14">
        <f>Data!D12</f>
        <v>43853</v>
      </c>
      <c r="C12" s="12">
        <f>IFERROR(VLOOKUP(Data!B12, Minorista!$A$2:$B$100, 2, FALSE), "")</f>
        <v>1</v>
      </c>
      <c r="D12" s="12">
        <f t="array" ref="D12">INDEX(Producto!$A$2:$A$500, MATCH(Data!H12, Producto!$B$2:$B$500, 0))</f>
        <v>5</v>
      </c>
      <c r="E12" s="12">
        <f>VLOOKUP(Data!E12 &amp; Data!F12 &amp; Data!G12, Ubicacion!$A$2:$B$1000, 2, FALSE)</f>
        <v>1</v>
      </c>
      <c r="F12" s="15">
        <f>Data!J12</f>
        <v>900</v>
      </c>
      <c r="G12" s="16">
        <f>Data!I12</f>
        <v>60</v>
      </c>
      <c r="H12" s="17">
        <f>Data!K12</f>
        <v>540000</v>
      </c>
      <c r="I12" s="17">
        <f>Data!L12</f>
        <v>162000</v>
      </c>
      <c r="J12" s="12" t="str">
        <f>Data!N12</f>
        <v>Outlet</v>
      </c>
      <c r="K12" s="12" t="str">
        <f>Data!O12</f>
        <v>Tarjeta</v>
      </c>
      <c r="L12" s="12" t="str">
        <f>Data!P12</f>
        <v>Recurrente</v>
      </c>
    </row>
    <row r="13">
      <c r="A13" s="11">
        <v>12.0</v>
      </c>
      <c r="B13" s="14">
        <f>Data!D13</f>
        <v>43854</v>
      </c>
      <c r="C13" s="12">
        <f>IFERROR(VLOOKUP(Data!B13, Minorista!$A$2:$B$100, 2, FALSE), "")</f>
        <v>1</v>
      </c>
      <c r="D13" s="12">
        <f t="array" ref="D13">INDEX(Producto!$A$2:$A$500, MATCH(Data!H13, Producto!$B$2:$B$500, 0))</f>
        <v>6</v>
      </c>
      <c r="E13" s="12">
        <f>VLOOKUP(Data!E13 &amp; Data!F13 &amp; Data!G13, Ubicacion!$A$2:$B$1000, 2, FALSE)</f>
        <v>1</v>
      </c>
      <c r="F13" s="15">
        <f>Data!J13</f>
        <v>1000</v>
      </c>
      <c r="G13" s="16">
        <f>Data!I13</f>
        <v>50</v>
      </c>
      <c r="H13" s="17">
        <f>Data!K13</f>
        <v>500000</v>
      </c>
      <c r="I13" s="17">
        <f>Data!L13</f>
        <v>125000</v>
      </c>
      <c r="J13" s="12" t="str">
        <f>Data!N13</f>
        <v>Outlet</v>
      </c>
      <c r="K13" s="12" t="str">
        <f>Data!O13</f>
        <v>Tarjeta</v>
      </c>
      <c r="L13" s="12" t="str">
        <f>Data!P13</f>
        <v>Recurrente</v>
      </c>
    </row>
    <row r="14">
      <c r="A14" s="11">
        <v>13.0</v>
      </c>
      <c r="B14" s="14">
        <f>Data!D14</f>
        <v>43855</v>
      </c>
      <c r="C14" s="12">
        <f>IFERROR(VLOOKUP(Data!B14, Minorista!$A$2:$B$100, 2, FALSE), "")</f>
        <v>1</v>
      </c>
      <c r="D14" s="12">
        <f t="array" ref="D14">INDEX(Producto!$A$2:$A$500, MATCH(Data!H14, Producto!$B$2:$B$500, 0))</f>
        <v>1</v>
      </c>
      <c r="E14" s="12">
        <f>VLOOKUP(Data!E14 &amp; Data!F14 &amp; Data!G14, Ubicacion!$A$2:$B$1000, 2, FALSE)</f>
        <v>1</v>
      </c>
      <c r="F14" s="15">
        <f>Data!J14</f>
        <v>1220</v>
      </c>
      <c r="G14" s="16">
        <f>Data!I14</f>
        <v>50</v>
      </c>
      <c r="H14" s="17">
        <f>Data!K14</f>
        <v>610000</v>
      </c>
      <c r="I14" s="17">
        <f>Data!L14</f>
        <v>305000</v>
      </c>
      <c r="J14" s="12" t="str">
        <f>Data!N14</f>
        <v>Outlet</v>
      </c>
      <c r="K14" s="12" t="str">
        <f>Data!O14</f>
        <v>Efectivo</v>
      </c>
      <c r="L14" s="12" t="str">
        <f>Data!P14</f>
        <v>Nuevo</v>
      </c>
    </row>
    <row r="15">
      <c r="A15" s="11">
        <v>14.0</v>
      </c>
      <c r="B15" s="14">
        <f>Data!D15</f>
        <v>43856</v>
      </c>
      <c r="C15" s="12">
        <f>IFERROR(VLOOKUP(Data!B15, Minorista!$A$2:$B$100, 2, FALSE), "")</f>
        <v>1</v>
      </c>
      <c r="D15" s="12">
        <f t="array" ref="D15">INDEX(Producto!$A$2:$A$500, MATCH(Data!H15, Producto!$B$2:$B$500, 0))</f>
        <v>2</v>
      </c>
      <c r="E15" s="12">
        <f>VLOOKUP(Data!E15 &amp; Data!F15 &amp; Data!G15, Ubicacion!$A$2:$B$1000, 2, FALSE)</f>
        <v>1</v>
      </c>
      <c r="F15" s="15">
        <f>Data!J15</f>
        <v>925</v>
      </c>
      <c r="G15" s="16">
        <f>Data!I15</f>
        <v>50</v>
      </c>
      <c r="H15" s="17">
        <f>Data!K15</f>
        <v>462500</v>
      </c>
      <c r="I15" s="17">
        <f>Data!L15</f>
        <v>138750</v>
      </c>
      <c r="J15" s="12" t="str">
        <f>Data!N15</f>
        <v>Outlet</v>
      </c>
      <c r="K15" s="12" t="str">
        <f>Data!O15</f>
        <v>Transferencia bancaria</v>
      </c>
      <c r="L15" s="12" t="str">
        <f>Data!P15</f>
        <v>Nuevo</v>
      </c>
    </row>
    <row r="16">
      <c r="A16" s="11">
        <v>15.0</v>
      </c>
      <c r="B16" s="14">
        <f>Data!D16</f>
        <v>43857</v>
      </c>
      <c r="C16" s="12">
        <f>IFERROR(VLOOKUP(Data!B16, Minorista!$A$2:$B$100, 2, FALSE), "")</f>
        <v>1</v>
      </c>
      <c r="D16" s="12">
        <f t="array" ref="D16">INDEX(Producto!$A$2:$A$500, MATCH(Data!H16, Producto!$B$2:$B$500, 0))</f>
        <v>3</v>
      </c>
      <c r="E16" s="12">
        <f>VLOOKUP(Data!E16 &amp; Data!F16 &amp; Data!G16, Ubicacion!$A$2:$B$1000, 2, FALSE)</f>
        <v>1</v>
      </c>
      <c r="F16" s="15">
        <f>Data!J16</f>
        <v>950</v>
      </c>
      <c r="G16" s="16">
        <f>Data!I16</f>
        <v>40</v>
      </c>
      <c r="H16" s="17">
        <f>Data!K16</f>
        <v>380000</v>
      </c>
      <c r="I16" s="17">
        <f>Data!L16</f>
        <v>133000</v>
      </c>
      <c r="J16" s="12" t="str">
        <f>Data!N16</f>
        <v>Outlet</v>
      </c>
      <c r="K16" s="12" t="str">
        <f>Data!O16</f>
        <v>Transferencia bancaria</v>
      </c>
      <c r="L16" s="12" t="str">
        <f>Data!P16</f>
        <v>Nuevo</v>
      </c>
    </row>
    <row r="17">
      <c r="A17" s="11">
        <v>16.0</v>
      </c>
      <c r="B17" s="14">
        <f>Data!D17</f>
        <v>43858</v>
      </c>
      <c r="C17" s="12">
        <f>IFERROR(VLOOKUP(Data!B17, Minorista!$A$2:$B$100, 2, FALSE), "")</f>
        <v>1</v>
      </c>
      <c r="D17" s="12">
        <f t="array" ref="D17">INDEX(Producto!$A$2:$A$500, MATCH(Data!H17, Producto!$B$2:$B$500, 0))</f>
        <v>4</v>
      </c>
      <c r="E17" s="12">
        <f>VLOOKUP(Data!E17 &amp; Data!F17 &amp; Data!G17, Ubicacion!$A$2:$B$1000, 2, FALSE)</f>
        <v>1</v>
      </c>
      <c r="F17" s="15">
        <f>Data!J17</f>
        <v>800</v>
      </c>
      <c r="G17" s="16">
        <f>Data!I17</f>
        <v>45</v>
      </c>
      <c r="H17" s="17">
        <f>Data!K17</f>
        <v>360000</v>
      </c>
      <c r="I17" s="17">
        <f>Data!L17</f>
        <v>126000</v>
      </c>
      <c r="J17" s="12" t="str">
        <f>Data!N17</f>
        <v>Outlet</v>
      </c>
      <c r="K17" s="12" t="str">
        <f>Data!O17</f>
        <v>Efectivo</v>
      </c>
      <c r="L17" s="12" t="str">
        <f>Data!P17</f>
        <v>Nuevo</v>
      </c>
    </row>
    <row r="18">
      <c r="A18" s="11">
        <v>17.0</v>
      </c>
      <c r="B18" s="14">
        <f>Data!D18</f>
        <v>43859</v>
      </c>
      <c r="C18" s="12">
        <f>IFERROR(VLOOKUP(Data!B18, Minorista!$A$2:$B$100, 2, FALSE), "")</f>
        <v>1</v>
      </c>
      <c r="D18" s="12">
        <f t="array" ref="D18">INDEX(Producto!$A$2:$A$500, MATCH(Data!H18, Producto!$B$2:$B$500, 0))</f>
        <v>5</v>
      </c>
      <c r="E18" s="12">
        <f>VLOOKUP(Data!E18 &amp; Data!F18 &amp; Data!G18, Ubicacion!$A$2:$B$1000, 2, FALSE)</f>
        <v>1</v>
      </c>
      <c r="F18" s="15">
        <f>Data!J18</f>
        <v>850</v>
      </c>
      <c r="G18" s="16">
        <f>Data!I18</f>
        <v>60</v>
      </c>
      <c r="H18" s="17">
        <f>Data!K18</f>
        <v>510000</v>
      </c>
      <c r="I18" s="17">
        <f>Data!L18</f>
        <v>153000</v>
      </c>
      <c r="J18" s="12" t="str">
        <f>Data!N18</f>
        <v>Outlet</v>
      </c>
      <c r="K18" s="12" t="str">
        <f>Data!O18</f>
        <v>Transferencia bancaria</v>
      </c>
      <c r="L18" s="12" t="str">
        <f>Data!P18</f>
        <v>Recurrente</v>
      </c>
    </row>
    <row r="19">
      <c r="A19" s="11">
        <v>18.0</v>
      </c>
      <c r="B19" s="14">
        <f>Data!D19</f>
        <v>43860</v>
      </c>
      <c r="C19" s="12">
        <f>IFERROR(VLOOKUP(Data!B19, Minorista!$A$2:$B$100, 2, FALSE), "")</f>
        <v>1</v>
      </c>
      <c r="D19" s="12">
        <f t="array" ref="D19">INDEX(Producto!$A$2:$A$500, MATCH(Data!H19, Producto!$B$2:$B$500, 0))</f>
        <v>6</v>
      </c>
      <c r="E19" s="12">
        <f>VLOOKUP(Data!E19 &amp; Data!F19 &amp; Data!G19, Ubicacion!$A$2:$B$1000, 2, FALSE)</f>
        <v>1</v>
      </c>
      <c r="F19" s="15">
        <f>Data!J19</f>
        <v>950</v>
      </c>
      <c r="G19" s="16">
        <f>Data!I19</f>
        <v>50</v>
      </c>
      <c r="H19" s="17">
        <f>Data!K19</f>
        <v>475000</v>
      </c>
      <c r="I19" s="17">
        <f>Data!L19</f>
        <v>118750</v>
      </c>
      <c r="J19" s="12" t="str">
        <f>Data!N19</f>
        <v>Outlet</v>
      </c>
      <c r="K19" s="12" t="str">
        <f>Data!O19</f>
        <v>Tarjeta</v>
      </c>
      <c r="L19" s="12" t="str">
        <f>Data!P19</f>
        <v>Recurrente</v>
      </c>
    </row>
    <row r="20">
      <c r="A20" s="11">
        <v>19.0</v>
      </c>
      <c r="B20" s="14">
        <f>Data!D20</f>
        <v>43861</v>
      </c>
      <c r="C20" s="12">
        <f>IFERROR(VLOOKUP(Data!B20, Minorista!$A$2:$B$100, 2, FALSE), "")</f>
        <v>1</v>
      </c>
      <c r="D20" s="12">
        <f t="array" ref="D20">INDEX(Producto!$A$2:$A$500, MATCH(Data!H20, Producto!$B$2:$B$500, 0))</f>
        <v>1</v>
      </c>
      <c r="E20" s="12">
        <f>VLOOKUP(Data!E20 &amp; Data!F20 &amp; Data!G20, Ubicacion!$A$2:$B$1000, 2, FALSE)</f>
        <v>1</v>
      </c>
      <c r="F20" s="15">
        <f>Data!J20</f>
        <v>1200</v>
      </c>
      <c r="G20" s="16">
        <f>Data!I20</f>
        <v>50</v>
      </c>
      <c r="H20" s="17">
        <f>Data!K20</f>
        <v>600000</v>
      </c>
      <c r="I20" s="17">
        <f>Data!L20</f>
        <v>300000</v>
      </c>
      <c r="J20" s="12" t="str">
        <f>Data!N20</f>
        <v>Outlet</v>
      </c>
      <c r="K20" s="12" t="str">
        <f>Data!O20</f>
        <v>Tarjeta</v>
      </c>
      <c r="L20" s="12" t="str">
        <f>Data!P20</f>
        <v>Nuevo</v>
      </c>
    </row>
    <row r="21">
      <c r="A21" s="11">
        <v>20.0</v>
      </c>
      <c r="B21" s="14">
        <f>Data!D21</f>
        <v>43862</v>
      </c>
      <c r="C21" s="12">
        <f>IFERROR(VLOOKUP(Data!B21, Minorista!$A$2:$B$100, 2, FALSE), "")</f>
        <v>1</v>
      </c>
      <c r="D21" s="12">
        <f t="array" ref="D21">INDEX(Producto!$A$2:$A$500, MATCH(Data!H21, Producto!$B$2:$B$500, 0))</f>
        <v>2</v>
      </c>
      <c r="E21" s="12">
        <f>VLOOKUP(Data!E21 &amp; Data!F21 &amp; Data!G21, Ubicacion!$A$2:$B$1000, 2, FALSE)</f>
        <v>1</v>
      </c>
      <c r="F21" s="15">
        <f>Data!J21</f>
        <v>900</v>
      </c>
      <c r="G21" s="16">
        <f>Data!I21</f>
        <v>50</v>
      </c>
      <c r="H21" s="17">
        <f>Data!K21</f>
        <v>450000</v>
      </c>
      <c r="I21" s="17">
        <f>Data!L21</f>
        <v>135000</v>
      </c>
      <c r="J21" s="12" t="str">
        <f>Data!N21</f>
        <v>Outlet</v>
      </c>
      <c r="K21" s="12" t="str">
        <f>Data!O21</f>
        <v>Tarjeta</v>
      </c>
      <c r="L21" s="12" t="str">
        <f>Data!P21</f>
        <v>Recurrente</v>
      </c>
    </row>
    <row r="22">
      <c r="A22" s="11">
        <v>21.0</v>
      </c>
      <c r="B22" s="14">
        <f>Data!D22</f>
        <v>43863</v>
      </c>
      <c r="C22" s="12">
        <f>IFERROR(VLOOKUP(Data!B22, Minorista!$A$2:$B$100, 2, FALSE), "")</f>
        <v>1</v>
      </c>
      <c r="D22" s="12">
        <f t="array" ref="D22">INDEX(Producto!$A$2:$A$500, MATCH(Data!H22, Producto!$B$2:$B$500, 0))</f>
        <v>3</v>
      </c>
      <c r="E22" s="12">
        <f>VLOOKUP(Data!E22 &amp; Data!F22 &amp; Data!G22, Ubicacion!$A$2:$B$1000, 2, FALSE)</f>
        <v>1</v>
      </c>
      <c r="F22" s="15">
        <f>Data!J22</f>
        <v>900</v>
      </c>
      <c r="G22" s="16">
        <f>Data!I22</f>
        <v>40</v>
      </c>
      <c r="H22" s="17">
        <f>Data!K22</f>
        <v>360000</v>
      </c>
      <c r="I22" s="17">
        <f>Data!L22</f>
        <v>126000</v>
      </c>
      <c r="J22" s="12" t="str">
        <f>Data!N22</f>
        <v>Outlet</v>
      </c>
      <c r="K22" s="12" t="str">
        <f>Data!O22</f>
        <v>Tarjeta</v>
      </c>
      <c r="L22" s="12" t="str">
        <f>Data!P22</f>
        <v>Nuevo</v>
      </c>
    </row>
    <row r="23">
      <c r="A23" s="11">
        <v>22.0</v>
      </c>
      <c r="B23" s="14">
        <f>Data!D23</f>
        <v>43864</v>
      </c>
      <c r="C23" s="12">
        <f>IFERROR(VLOOKUP(Data!B23, Minorista!$A$2:$B$100, 2, FALSE), "")</f>
        <v>1</v>
      </c>
      <c r="D23" s="12">
        <f t="array" ref="D23">INDEX(Producto!$A$2:$A$500, MATCH(Data!H23, Producto!$B$2:$B$500, 0))</f>
        <v>4</v>
      </c>
      <c r="E23" s="12">
        <f>VLOOKUP(Data!E23 &amp; Data!F23 &amp; Data!G23, Ubicacion!$A$2:$B$1000, 2, FALSE)</f>
        <v>1</v>
      </c>
      <c r="F23" s="15">
        <f>Data!J23</f>
        <v>825</v>
      </c>
      <c r="G23" s="16">
        <f>Data!I23</f>
        <v>45</v>
      </c>
      <c r="H23" s="17">
        <f>Data!K23</f>
        <v>371250</v>
      </c>
      <c r="I23" s="17">
        <f>Data!L23</f>
        <v>129937.5</v>
      </c>
      <c r="J23" s="12" t="str">
        <f>Data!N23</f>
        <v>Outlet</v>
      </c>
      <c r="K23" s="12" t="str">
        <f>Data!O23</f>
        <v>Transferencia bancaria</v>
      </c>
      <c r="L23" s="12" t="str">
        <f>Data!P23</f>
        <v>Nuevo</v>
      </c>
    </row>
    <row r="24">
      <c r="A24" s="11">
        <v>23.0</v>
      </c>
      <c r="B24" s="14">
        <f>Data!D24</f>
        <v>43865</v>
      </c>
      <c r="C24" s="12">
        <f>IFERROR(VLOOKUP(Data!B24, Minorista!$A$2:$B$100, 2, FALSE), "")</f>
        <v>1</v>
      </c>
      <c r="D24" s="12">
        <f t="array" ref="D24">INDEX(Producto!$A$2:$A$500, MATCH(Data!H24, Producto!$B$2:$B$500, 0))</f>
        <v>5</v>
      </c>
      <c r="E24" s="12">
        <f>VLOOKUP(Data!E24 &amp; Data!F24 &amp; Data!G24, Ubicacion!$A$2:$B$1000, 2, FALSE)</f>
        <v>1</v>
      </c>
      <c r="F24" s="15">
        <f>Data!J24</f>
        <v>825</v>
      </c>
      <c r="G24" s="16">
        <f>Data!I24</f>
        <v>60</v>
      </c>
      <c r="H24" s="17">
        <f>Data!K24</f>
        <v>495000</v>
      </c>
      <c r="I24" s="17">
        <f>Data!L24</f>
        <v>148500</v>
      </c>
      <c r="J24" s="12" t="str">
        <f>Data!N24</f>
        <v>Outlet</v>
      </c>
      <c r="K24" s="12" t="str">
        <f>Data!O24</f>
        <v>Efectivo</v>
      </c>
      <c r="L24" s="12" t="str">
        <f>Data!P24</f>
        <v>Nuevo</v>
      </c>
    </row>
    <row r="25">
      <c r="A25" s="11">
        <v>24.0</v>
      </c>
      <c r="B25" s="14">
        <f>Data!D25</f>
        <v>43866</v>
      </c>
      <c r="C25" s="12">
        <f>IFERROR(VLOOKUP(Data!B25, Minorista!$A$2:$B$100, 2, FALSE), "")</f>
        <v>1</v>
      </c>
      <c r="D25" s="12">
        <f t="array" ref="D25">INDEX(Producto!$A$2:$A$500, MATCH(Data!H25, Producto!$B$2:$B$500, 0))</f>
        <v>6</v>
      </c>
      <c r="E25" s="12">
        <f>VLOOKUP(Data!E25 &amp; Data!F25 &amp; Data!G25, Ubicacion!$A$2:$B$1000, 2, FALSE)</f>
        <v>1</v>
      </c>
      <c r="F25" s="15">
        <f>Data!J25</f>
        <v>950</v>
      </c>
      <c r="G25" s="16">
        <f>Data!I25</f>
        <v>50</v>
      </c>
      <c r="H25" s="17">
        <f>Data!K25</f>
        <v>475000</v>
      </c>
      <c r="I25" s="17">
        <f>Data!L25</f>
        <v>118750</v>
      </c>
      <c r="J25" s="12" t="str">
        <f>Data!N25</f>
        <v>Outlet</v>
      </c>
      <c r="K25" s="12" t="str">
        <f>Data!O25</f>
        <v>Tarjeta</v>
      </c>
      <c r="L25" s="12" t="str">
        <f>Data!P25</f>
        <v>Recurrente</v>
      </c>
    </row>
    <row r="26">
      <c r="A26" s="11">
        <v>25.0</v>
      </c>
      <c r="B26" s="14">
        <f>Data!D26</f>
        <v>43867</v>
      </c>
      <c r="C26" s="12">
        <f>IFERROR(VLOOKUP(Data!B26, Minorista!$A$2:$B$100, 2, FALSE), "")</f>
        <v>1</v>
      </c>
      <c r="D26" s="12">
        <f t="array" ref="D26">INDEX(Producto!$A$2:$A$500, MATCH(Data!H26, Producto!$B$2:$B$500, 0))</f>
        <v>1</v>
      </c>
      <c r="E26" s="12">
        <f>VLOOKUP(Data!E26 &amp; Data!F26 &amp; Data!G26, Ubicacion!$A$2:$B$1000, 2, FALSE)</f>
        <v>1</v>
      </c>
      <c r="F26" s="15">
        <f>Data!J26</f>
        <v>1220</v>
      </c>
      <c r="G26" s="16">
        <f>Data!I26</f>
        <v>60</v>
      </c>
      <c r="H26" s="17">
        <f>Data!K26</f>
        <v>732000</v>
      </c>
      <c r="I26" s="17">
        <f>Data!L26</f>
        <v>366000</v>
      </c>
      <c r="J26" s="12" t="str">
        <f>Data!N26</f>
        <v>Outlet</v>
      </c>
      <c r="K26" s="12" t="str">
        <f>Data!O26</f>
        <v>Tarjeta</v>
      </c>
      <c r="L26" s="12" t="str">
        <f>Data!P26</f>
        <v>Recurrente</v>
      </c>
    </row>
    <row r="27">
      <c r="A27" s="11">
        <v>26.0</v>
      </c>
      <c r="B27" s="14">
        <f>Data!D27</f>
        <v>43868</v>
      </c>
      <c r="C27" s="12">
        <f>IFERROR(VLOOKUP(Data!B27, Minorista!$A$2:$B$100, 2, FALSE), "")</f>
        <v>1</v>
      </c>
      <c r="D27" s="12">
        <f t="array" ref="D27">INDEX(Producto!$A$2:$A$500, MATCH(Data!H27, Producto!$B$2:$B$500, 0))</f>
        <v>2</v>
      </c>
      <c r="E27" s="12">
        <f>VLOOKUP(Data!E27 &amp; Data!F27 &amp; Data!G27, Ubicacion!$A$2:$B$1000, 2, FALSE)</f>
        <v>1</v>
      </c>
      <c r="F27" s="15">
        <f>Data!J27</f>
        <v>925</v>
      </c>
      <c r="G27" s="16">
        <f>Data!I27</f>
        <v>55</v>
      </c>
      <c r="H27" s="17">
        <f>Data!K27</f>
        <v>508750</v>
      </c>
      <c r="I27" s="17">
        <f>Data!L27</f>
        <v>152625</v>
      </c>
      <c r="J27" s="12" t="str">
        <f>Data!N27</f>
        <v>Outlet</v>
      </c>
      <c r="K27" s="12" t="str">
        <f>Data!O27</f>
        <v>Tarjeta</v>
      </c>
      <c r="L27" s="12" t="str">
        <f>Data!P27</f>
        <v>Nuevo</v>
      </c>
    </row>
    <row r="28">
      <c r="A28" s="11">
        <v>27.0</v>
      </c>
      <c r="B28" s="14">
        <f>Data!D28</f>
        <v>43869</v>
      </c>
      <c r="C28" s="12">
        <f>IFERROR(VLOOKUP(Data!B28, Minorista!$A$2:$B$100, 2, FALSE), "")</f>
        <v>1</v>
      </c>
      <c r="D28" s="12">
        <f t="array" ref="D28">INDEX(Producto!$A$2:$A$500, MATCH(Data!H28, Producto!$B$2:$B$500, 0))</f>
        <v>3</v>
      </c>
      <c r="E28" s="12">
        <f>VLOOKUP(Data!E28 &amp; Data!F28 &amp; Data!G28, Ubicacion!$A$2:$B$1000, 2, FALSE)</f>
        <v>1</v>
      </c>
      <c r="F28" s="15">
        <f>Data!J28</f>
        <v>900</v>
      </c>
      <c r="G28" s="16">
        <f>Data!I28</f>
        <v>50</v>
      </c>
      <c r="H28" s="17">
        <f>Data!K28</f>
        <v>450000</v>
      </c>
      <c r="I28" s="17">
        <f>Data!L28</f>
        <v>157500</v>
      </c>
      <c r="J28" s="12" t="str">
        <f>Data!N28</f>
        <v>Outlet</v>
      </c>
      <c r="K28" s="12" t="str">
        <f>Data!O28</f>
        <v>Tarjeta</v>
      </c>
      <c r="L28" s="12" t="str">
        <f>Data!P28</f>
        <v>Nuevo</v>
      </c>
    </row>
    <row r="29">
      <c r="A29" s="11">
        <v>28.0</v>
      </c>
      <c r="B29" s="14">
        <f>Data!D29</f>
        <v>43870</v>
      </c>
      <c r="C29" s="12">
        <f>IFERROR(VLOOKUP(Data!B29, Minorista!$A$2:$B$100, 2, FALSE), "")</f>
        <v>1</v>
      </c>
      <c r="D29" s="12">
        <f t="array" ref="D29">INDEX(Producto!$A$2:$A$500, MATCH(Data!H29, Producto!$B$2:$B$500, 0))</f>
        <v>4</v>
      </c>
      <c r="E29" s="12">
        <f>VLOOKUP(Data!E29 &amp; Data!F29 &amp; Data!G29, Ubicacion!$A$2:$B$1000, 2, FALSE)</f>
        <v>1</v>
      </c>
      <c r="F29" s="15">
        <f>Data!J29</f>
        <v>850</v>
      </c>
      <c r="G29" s="16">
        <f>Data!I29</f>
        <v>50</v>
      </c>
      <c r="H29" s="17">
        <f>Data!K29</f>
        <v>425000</v>
      </c>
      <c r="I29" s="17">
        <f>Data!L29</f>
        <v>148750</v>
      </c>
      <c r="J29" s="12" t="str">
        <f>Data!N29</f>
        <v>Outlet</v>
      </c>
      <c r="K29" s="12" t="str">
        <f>Data!O29</f>
        <v>Efectivo</v>
      </c>
      <c r="L29" s="12" t="str">
        <f>Data!P29</f>
        <v>Recurrente</v>
      </c>
    </row>
    <row r="30">
      <c r="A30" s="11">
        <v>29.0</v>
      </c>
      <c r="B30" s="14">
        <f>Data!D30</f>
        <v>43871</v>
      </c>
      <c r="C30" s="12">
        <f>IFERROR(VLOOKUP(Data!B30, Minorista!$A$2:$B$100, 2, FALSE), "")</f>
        <v>1</v>
      </c>
      <c r="D30" s="12">
        <f t="array" ref="D30">INDEX(Producto!$A$2:$A$500, MATCH(Data!H30, Producto!$B$2:$B$500, 0))</f>
        <v>5</v>
      </c>
      <c r="E30" s="12">
        <f>VLOOKUP(Data!E30 &amp; Data!F30 &amp; Data!G30, Ubicacion!$A$2:$B$1000, 2, FALSE)</f>
        <v>1</v>
      </c>
      <c r="F30" s="15">
        <f>Data!J30</f>
        <v>875</v>
      </c>
      <c r="G30" s="16">
        <f>Data!I30</f>
        <v>60</v>
      </c>
      <c r="H30" s="17">
        <f>Data!K30</f>
        <v>525000</v>
      </c>
      <c r="I30" s="17">
        <f>Data!L30</f>
        <v>157500</v>
      </c>
      <c r="J30" s="12" t="str">
        <f>Data!N30</f>
        <v>Outlet</v>
      </c>
      <c r="K30" s="12" t="str">
        <f>Data!O30</f>
        <v>Transferencia bancaria</v>
      </c>
      <c r="L30" s="12" t="str">
        <f>Data!P30</f>
        <v>Recurrente</v>
      </c>
    </row>
    <row r="31">
      <c r="A31" s="11">
        <v>30.0</v>
      </c>
      <c r="B31" s="14">
        <f>Data!D31</f>
        <v>43893</v>
      </c>
      <c r="C31" s="12">
        <f>IFERROR(VLOOKUP(Data!B31, Minorista!$A$2:$B$100, 2, FALSE), "")</f>
        <v>1</v>
      </c>
      <c r="D31" s="12">
        <f t="array" ref="D31">INDEX(Producto!$A$2:$A$500, MATCH(Data!H31, Producto!$B$2:$B$500, 0))</f>
        <v>6</v>
      </c>
      <c r="E31" s="12">
        <f>VLOOKUP(Data!E31 &amp; Data!F31 &amp; Data!G31, Ubicacion!$A$2:$B$1000, 2, FALSE)</f>
        <v>1</v>
      </c>
      <c r="F31" s="15">
        <f>Data!J31</f>
        <v>1000</v>
      </c>
      <c r="G31" s="16">
        <f>Data!I31</f>
        <v>65</v>
      </c>
      <c r="H31" s="17">
        <f>Data!K31</f>
        <v>650000</v>
      </c>
      <c r="I31" s="17">
        <f>Data!L31</f>
        <v>162500</v>
      </c>
      <c r="J31" s="12" t="str">
        <f>Data!N31</f>
        <v>Outlet</v>
      </c>
      <c r="K31" s="12" t="str">
        <f>Data!O31</f>
        <v>Efectivo</v>
      </c>
      <c r="L31" s="12" t="str">
        <f>Data!P31</f>
        <v>Nuevo</v>
      </c>
    </row>
    <row r="32">
      <c r="A32" s="11">
        <v>31.0</v>
      </c>
      <c r="B32" s="14">
        <f>Data!D32</f>
        <v>43894</v>
      </c>
      <c r="C32" s="12">
        <f>IFERROR(VLOOKUP(Data!B32, Minorista!$A$2:$B$100, 2, FALSE), "")</f>
        <v>1</v>
      </c>
      <c r="D32" s="12">
        <f t="array" ref="D32">INDEX(Producto!$A$2:$A$500, MATCH(Data!H32, Producto!$B$2:$B$500, 0))</f>
        <v>1</v>
      </c>
      <c r="E32" s="12">
        <f>VLOOKUP(Data!E32 &amp; Data!F32 &amp; Data!G32, Ubicacion!$A$2:$B$1000, 2, FALSE)</f>
        <v>1</v>
      </c>
      <c r="F32" s="15">
        <f>Data!J32</f>
        <v>1250</v>
      </c>
      <c r="G32" s="16">
        <f>Data!I32</f>
        <v>60</v>
      </c>
      <c r="H32" s="17">
        <f>Data!K32</f>
        <v>750000</v>
      </c>
      <c r="I32" s="17">
        <f>Data!L32</f>
        <v>375000</v>
      </c>
      <c r="J32" s="12" t="str">
        <f>Data!N32</f>
        <v>Outlet</v>
      </c>
      <c r="K32" s="12" t="str">
        <f>Data!O32</f>
        <v>Transferencia bancaria</v>
      </c>
      <c r="L32" s="12" t="str">
        <f>Data!P32</f>
        <v>Recurrente</v>
      </c>
    </row>
    <row r="33">
      <c r="A33" s="11">
        <v>32.0</v>
      </c>
      <c r="B33" s="14">
        <f>Data!D33</f>
        <v>43895</v>
      </c>
      <c r="C33" s="12">
        <f>IFERROR(VLOOKUP(Data!B33, Minorista!$A$2:$B$100, 2, FALSE), "")</f>
        <v>1</v>
      </c>
      <c r="D33" s="12">
        <f t="array" ref="D33">INDEX(Producto!$A$2:$A$500, MATCH(Data!H33, Producto!$B$2:$B$500, 0))</f>
        <v>2</v>
      </c>
      <c r="E33" s="12">
        <f>VLOOKUP(Data!E33 &amp; Data!F33 &amp; Data!G33, Ubicacion!$A$2:$B$1000, 2, FALSE)</f>
        <v>1</v>
      </c>
      <c r="F33" s="15">
        <f>Data!J33</f>
        <v>1000</v>
      </c>
      <c r="G33" s="16">
        <f>Data!I33</f>
        <v>55</v>
      </c>
      <c r="H33" s="17">
        <f>Data!K33</f>
        <v>550000</v>
      </c>
      <c r="I33" s="17">
        <f>Data!L33</f>
        <v>165000</v>
      </c>
      <c r="J33" s="12" t="str">
        <f>Data!N33</f>
        <v>Outlet</v>
      </c>
      <c r="K33" s="12" t="str">
        <f>Data!O33</f>
        <v>Transferencia bancaria</v>
      </c>
      <c r="L33" s="12" t="str">
        <f>Data!P33</f>
        <v>Nuevo</v>
      </c>
    </row>
    <row r="34">
      <c r="A34" s="11">
        <v>33.0</v>
      </c>
      <c r="B34" s="14">
        <f>Data!D34</f>
        <v>43896</v>
      </c>
      <c r="C34" s="12">
        <f>IFERROR(VLOOKUP(Data!B34, Minorista!$A$2:$B$100, 2, FALSE), "")</f>
        <v>1</v>
      </c>
      <c r="D34" s="12">
        <f t="array" ref="D34">INDEX(Producto!$A$2:$A$500, MATCH(Data!H34, Producto!$B$2:$B$500, 0))</f>
        <v>3</v>
      </c>
      <c r="E34" s="12">
        <f>VLOOKUP(Data!E34 &amp; Data!F34 &amp; Data!G34, Ubicacion!$A$2:$B$1000, 2, FALSE)</f>
        <v>1</v>
      </c>
      <c r="F34" s="15">
        <f>Data!J34</f>
        <v>925</v>
      </c>
      <c r="G34" s="16">
        <f>Data!I34</f>
        <v>50</v>
      </c>
      <c r="H34" s="17">
        <f>Data!K34</f>
        <v>462500</v>
      </c>
      <c r="I34" s="17">
        <f>Data!L34</f>
        <v>161875</v>
      </c>
      <c r="J34" s="12" t="str">
        <f>Data!N34</f>
        <v>Outlet</v>
      </c>
      <c r="K34" s="12" t="str">
        <f>Data!O34</f>
        <v>Tarjeta</v>
      </c>
      <c r="L34" s="12" t="str">
        <f>Data!P34</f>
        <v>Nuevo</v>
      </c>
    </row>
    <row r="35">
      <c r="A35" s="11">
        <v>34.0</v>
      </c>
      <c r="B35" s="14">
        <f>Data!D35</f>
        <v>43897</v>
      </c>
      <c r="C35" s="12">
        <f>IFERROR(VLOOKUP(Data!B35, Minorista!$A$2:$B$100, 2, FALSE), "")</f>
        <v>1</v>
      </c>
      <c r="D35" s="12">
        <f t="array" ref="D35">INDEX(Producto!$A$2:$A$500, MATCH(Data!H35, Producto!$B$2:$B$500, 0))</f>
        <v>4</v>
      </c>
      <c r="E35" s="12">
        <f>VLOOKUP(Data!E35 &amp; Data!F35 &amp; Data!G35, Ubicacion!$A$2:$B$1000, 2, FALSE)</f>
        <v>1</v>
      </c>
      <c r="F35" s="15">
        <f>Data!J35</f>
        <v>900</v>
      </c>
      <c r="G35" s="16">
        <f>Data!I35</f>
        <v>50</v>
      </c>
      <c r="H35" s="17">
        <f>Data!K35</f>
        <v>450000</v>
      </c>
      <c r="I35" s="17">
        <f>Data!L35</f>
        <v>157500</v>
      </c>
      <c r="J35" s="12" t="str">
        <f>Data!N35</f>
        <v>Outlet</v>
      </c>
      <c r="K35" s="12" t="str">
        <f>Data!O35</f>
        <v>Tarjeta</v>
      </c>
      <c r="L35" s="12" t="str">
        <f>Data!P35</f>
        <v>Nuevo</v>
      </c>
    </row>
    <row r="36">
      <c r="A36" s="11">
        <v>35.0</v>
      </c>
      <c r="B36" s="14">
        <f>Data!D36</f>
        <v>43898</v>
      </c>
      <c r="C36" s="12">
        <f>IFERROR(VLOOKUP(Data!B36, Minorista!$A$2:$B$100, 2, FALSE), "")</f>
        <v>1</v>
      </c>
      <c r="D36" s="12">
        <f t="array" ref="D36">INDEX(Producto!$A$2:$A$500, MATCH(Data!H36, Producto!$B$2:$B$500, 0))</f>
        <v>5</v>
      </c>
      <c r="E36" s="12">
        <f>VLOOKUP(Data!E36 &amp; Data!F36 &amp; Data!G36, Ubicacion!$A$2:$B$1000, 2, FALSE)</f>
        <v>1</v>
      </c>
      <c r="F36" s="15">
        <f>Data!J36</f>
        <v>900</v>
      </c>
      <c r="G36" s="16">
        <f>Data!I36</f>
        <v>60</v>
      </c>
      <c r="H36" s="17">
        <f>Data!K36</f>
        <v>540000</v>
      </c>
      <c r="I36" s="17">
        <f>Data!L36</f>
        <v>162000</v>
      </c>
      <c r="J36" s="12" t="str">
        <f>Data!N36</f>
        <v>Outlet</v>
      </c>
      <c r="K36" s="12" t="str">
        <f>Data!O36</f>
        <v>Tarjeta</v>
      </c>
      <c r="L36" s="12" t="str">
        <f>Data!P36</f>
        <v>Recurrente</v>
      </c>
    </row>
    <row r="37">
      <c r="A37" s="11">
        <v>36.0</v>
      </c>
      <c r="B37" s="14">
        <f>Data!D37</f>
        <v>43899</v>
      </c>
      <c r="C37" s="12">
        <f>IFERROR(VLOOKUP(Data!B37, Minorista!$A$2:$B$100, 2, FALSE), "")</f>
        <v>1</v>
      </c>
      <c r="D37" s="12">
        <f t="array" ref="D37">INDEX(Producto!$A$2:$A$500, MATCH(Data!H37, Producto!$B$2:$B$500, 0))</f>
        <v>6</v>
      </c>
      <c r="E37" s="12">
        <f>VLOOKUP(Data!E37 &amp; Data!F37 &amp; Data!G37, Ubicacion!$A$2:$B$1000, 2, FALSE)</f>
        <v>1</v>
      </c>
      <c r="F37" s="15">
        <f>Data!J37</f>
        <v>1050</v>
      </c>
      <c r="G37" s="16">
        <f>Data!I37</f>
        <v>65</v>
      </c>
      <c r="H37" s="17">
        <f>Data!K37</f>
        <v>682500</v>
      </c>
      <c r="I37" s="17">
        <f>Data!L37</f>
        <v>170625</v>
      </c>
      <c r="J37" s="12" t="str">
        <f>Data!N37</f>
        <v>Outlet</v>
      </c>
      <c r="K37" s="12" t="str">
        <f>Data!O37</f>
        <v>Transferencia bancaria</v>
      </c>
      <c r="L37" s="12" t="str">
        <f>Data!P37</f>
        <v>Nuevo</v>
      </c>
    </row>
    <row r="38">
      <c r="A38" s="11">
        <v>37.0</v>
      </c>
      <c r="B38" s="14">
        <f>Data!D38</f>
        <v>43900</v>
      </c>
      <c r="C38" s="12">
        <f>IFERROR(VLOOKUP(Data!B38, Minorista!$A$2:$B$100, 2, FALSE), "")</f>
        <v>1</v>
      </c>
      <c r="D38" s="12">
        <f t="array" ref="D38">INDEX(Producto!$A$2:$A$500, MATCH(Data!H38, Producto!$B$2:$B$500, 0))</f>
        <v>1</v>
      </c>
      <c r="E38" s="12">
        <f>VLOOKUP(Data!E38 &amp; Data!F38 &amp; Data!G38, Ubicacion!$A$2:$B$1000, 2, FALSE)</f>
        <v>1</v>
      </c>
      <c r="F38" s="15">
        <f>Data!J38</f>
        <v>1275</v>
      </c>
      <c r="G38" s="16">
        <f>Data!I38</f>
        <v>60</v>
      </c>
      <c r="H38" s="17">
        <f>Data!K38</f>
        <v>765000</v>
      </c>
      <c r="I38" s="17">
        <f>Data!L38</f>
        <v>382500</v>
      </c>
      <c r="J38" s="12" t="str">
        <f>Data!N38</f>
        <v>Outlet</v>
      </c>
      <c r="K38" s="12" t="str">
        <f>Data!O38</f>
        <v>Efectivo</v>
      </c>
      <c r="L38" s="12" t="str">
        <f>Data!P38</f>
        <v>Recurrente</v>
      </c>
    </row>
    <row r="39">
      <c r="A39" s="11">
        <v>38.0</v>
      </c>
      <c r="B39" s="14">
        <f>Data!D39</f>
        <v>43901</v>
      </c>
      <c r="C39" s="12">
        <f>IFERROR(VLOOKUP(Data!B39, Minorista!$A$2:$B$100, 2, FALSE), "")</f>
        <v>1</v>
      </c>
      <c r="D39" s="12">
        <f t="array" ref="D39">INDEX(Producto!$A$2:$A$500, MATCH(Data!H39, Producto!$B$2:$B$500, 0))</f>
        <v>2</v>
      </c>
      <c r="E39" s="12">
        <f>VLOOKUP(Data!E39 &amp; Data!F39 &amp; Data!G39, Ubicacion!$A$2:$B$1000, 2, FALSE)</f>
        <v>1</v>
      </c>
      <c r="F39" s="15">
        <f>Data!J39</f>
        <v>1025</v>
      </c>
      <c r="G39" s="16">
        <f>Data!I39</f>
        <v>55</v>
      </c>
      <c r="H39" s="17">
        <f>Data!K39</f>
        <v>563750</v>
      </c>
      <c r="I39" s="17">
        <f>Data!L39</f>
        <v>169125</v>
      </c>
      <c r="J39" s="12" t="str">
        <f>Data!N39</f>
        <v>Outlet</v>
      </c>
      <c r="K39" s="12" t="str">
        <f>Data!O39</f>
        <v>Transferencia bancaria</v>
      </c>
      <c r="L39" s="12" t="str">
        <f>Data!P39</f>
        <v>Nuevo</v>
      </c>
    </row>
    <row r="40">
      <c r="A40" s="11">
        <v>39.0</v>
      </c>
      <c r="B40" s="14">
        <f>Data!D40</f>
        <v>43902</v>
      </c>
      <c r="C40" s="12">
        <f>IFERROR(VLOOKUP(Data!B40, Minorista!$A$2:$B$100, 2, FALSE), "")</f>
        <v>1</v>
      </c>
      <c r="D40" s="12">
        <f t="array" ref="D40">INDEX(Producto!$A$2:$A$500, MATCH(Data!H40, Producto!$B$2:$B$500, 0))</f>
        <v>3</v>
      </c>
      <c r="E40" s="12">
        <f>VLOOKUP(Data!E40 &amp; Data!F40 &amp; Data!G40, Ubicacion!$A$2:$B$1000, 2, FALSE)</f>
        <v>1</v>
      </c>
      <c r="F40" s="15">
        <f>Data!J40</f>
        <v>950</v>
      </c>
      <c r="G40" s="16">
        <f>Data!I40</f>
        <v>50</v>
      </c>
      <c r="H40" s="17">
        <f>Data!K40</f>
        <v>475000</v>
      </c>
      <c r="I40" s="17">
        <f>Data!L40</f>
        <v>166250</v>
      </c>
      <c r="J40" s="12" t="str">
        <f>Data!N40</f>
        <v>Outlet</v>
      </c>
      <c r="K40" s="12" t="str">
        <f>Data!O40</f>
        <v>Efectivo</v>
      </c>
      <c r="L40" s="12" t="str">
        <f>Data!P40</f>
        <v>Nuevo</v>
      </c>
    </row>
    <row r="41">
      <c r="A41" s="11">
        <v>40.0</v>
      </c>
      <c r="B41" s="14">
        <f>Data!D41</f>
        <v>43903</v>
      </c>
      <c r="C41" s="12">
        <f>IFERROR(VLOOKUP(Data!B41, Minorista!$A$2:$B$100, 2, FALSE), "")</f>
        <v>1</v>
      </c>
      <c r="D41" s="12">
        <f t="array" ref="D41">INDEX(Producto!$A$2:$A$500, MATCH(Data!H41, Producto!$B$2:$B$500, 0))</f>
        <v>4</v>
      </c>
      <c r="E41" s="12">
        <f>VLOOKUP(Data!E41 &amp; Data!F41 &amp; Data!G41, Ubicacion!$A$2:$B$1000, 2, FALSE)</f>
        <v>1</v>
      </c>
      <c r="F41" s="15">
        <f>Data!J41</f>
        <v>900</v>
      </c>
      <c r="G41" s="16">
        <f>Data!I41</f>
        <v>50</v>
      </c>
      <c r="H41" s="17">
        <f>Data!K41</f>
        <v>450000</v>
      </c>
      <c r="I41" s="17">
        <f>Data!L41</f>
        <v>157500</v>
      </c>
      <c r="J41" s="12" t="str">
        <f>Data!N41</f>
        <v>Outlet</v>
      </c>
      <c r="K41" s="12" t="str">
        <f>Data!O41</f>
        <v>Efectivo</v>
      </c>
      <c r="L41" s="12" t="str">
        <f>Data!P41</f>
        <v>Nuevo</v>
      </c>
    </row>
    <row r="42">
      <c r="A42" s="11">
        <v>41.0</v>
      </c>
      <c r="B42" s="14">
        <f>Data!D42</f>
        <v>43904</v>
      </c>
      <c r="C42" s="12">
        <f>IFERROR(VLOOKUP(Data!B42, Minorista!$A$2:$B$100, 2, FALSE), "")</f>
        <v>1</v>
      </c>
      <c r="D42" s="12">
        <f t="array" ref="D42">INDEX(Producto!$A$2:$A$500, MATCH(Data!H42, Producto!$B$2:$B$500, 0))</f>
        <v>5</v>
      </c>
      <c r="E42" s="12">
        <f>VLOOKUP(Data!E42 &amp; Data!F42 &amp; Data!G42, Ubicacion!$A$2:$B$1000, 2, FALSE)</f>
        <v>1</v>
      </c>
      <c r="F42" s="15">
        <f>Data!J42</f>
        <v>925</v>
      </c>
      <c r="G42" s="16">
        <f>Data!I42</f>
        <v>60</v>
      </c>
      <c r="H42" s="17">
        <f>Data!K42</f>
        <v>555000</v>
      </c>
      <c r="I42" s="17">
        <f>Data!L42</f>
        <v>166500</v>
      </c>
      <c r="J42" s="12" t="str">
        <f>Data!N42</f>
        <v>Outlet</v>
      </c>
      <c r="K42" s="12" t="str">
        <f>Data!O42</f>
        <v>Efectivo</v>
      </c>
      <c r="L42" s="12" t="str">
        <f>Data!P42</f>
        <v>Recurrente</v>
      </c>
    </row>
    <row r="43">
      <c r="A43" s="11">
        <v>42.0</v>
      </c>
      <c r="B43" s="14">
        <f>Data!D43</f>
        <v>43905</v>
      </c>
      <c r="C43" s="12">
        <f>IFERROR(VLOOKUP(Data!B43, Minorista!$A$2:$B$100, 2, FALSE), "")</f>
        <v>1</v>
      </c>
      <c r="D43" s="12">
        <f t="array" ref="D43">INDEX(Producto!$A$2:$A$500, MATCH(Data!H43, Producto!$B$2:$B$500, 0))</f>
        <v>6</v>
      </c>
      <c r="E43" s="12">
        <f>VLOOKUP(Data!E43 &amp; Data!F43 &amp; Data!G43, Ubicacion!$A$2:$B$1000, 2, FALSE)</f>
        <v>1</v>
      </c>
      <c r="F43" s="15">
        <f>Data!J43</f>
        <v>1100</v>
      </c>
      <c r="G43" s="16">
        <f>Data!I43</f>
        <v>65</v>
      </c>
      <c r="H43" s="17">
        <f>Data!K43</f>
        <v>715000</v>
      </c>
      <c r="I43" s="17">
        <f>Data!L43</f>
        <v>178750</v>
      </c>
      <c r="J43" s="12" t="str">
        <f>Data!N43</f>
        <v>Outlet</v>
      </c>
      <c r="K43" s="12" t="str">
        <f>Data!O43</f>
        <v>Tarjeta</v>
      </c>
      <c r="L43" s="12" t="str">
        <f>Data!P43</f>
        <v>Recurrente</v>
      </c>
    </row>
    <row r="44">
      <c r="A44" s="11">
        <v>43.0</v>
      </c>
      <c r="B44" s="14">
        <f>Data!D44</f>
        <v>43906</v>
      </c>
      <c r="C44" s="12">
        <f>IFERROR(VLOOKUP(Data!B44, Minorista!$A$2:$B$100, 2, FALSE), "")</f>
        <v>1</v>
      </c>
      <c r="D44" s="12">
        <f t="array" ref="D44">INDEX(Producto!$A$2:$A$500, MATCH(Data!H44, Producto!$B$2:$B$500, 0))</f>
        <v>1</v>
      </c>
      <c r="E44" s="12">
        <f>VLOOKUP(Data!E44 &amp; Data!F44 &amp; Data!G44, Ubicacion!$A$2:$B$1000, 2, FALSE)</f>
        <v>1</v>
      </c>
      <c r="F44" s="15">
        <f>Data!J44</f>
        <v>1250</v>
      </c>
      <c r="G44" s="16">
        <f>Data!I44</f>
        <v>60</v>
      </c>
      <c r="H44" s="17">
        <f>Data!K44</f>
        <v>750000</v>
      </c>
      <c r="I44" s="17">
        <f>Data!L44</f>
        <v>375000</v>
      </c>
      <c r="J44" s="12" t="str">
        <f>Data!N44</f>
        <v>Outlet</v>
      </c>
      <c r="K44" s="12" t="str">
        <f>Data!O44</f>
        <v>Efectivo</v>
      </c>
      <c r="L44" s="12" t="str">
        <f>Data!P44</f>
        <v>Nuevo</v>
      </c>
    </row>
    <row r="45">
      <c r="A45" s="11">
        <v>44.0</v>
      </c>
      <c r="B45" s="14">
        <f>Data!D45</f>
        <v>43907</v>
      </c>
      <c r="C45" s="12">
        <f>IFERROR(VLOOKUP(Data!B45, Minorista!$A$2:$B$100, 2, FALSE), "")</f>
        <v>1</v>
      </c>
      <c r="D45" s="12">
        <f t="array" ref="D45">INDEX(Producto!$A$2:$A$500, MATCH(Data!H45, Producto!$B$2:$B$500, 0))</f>
        <v>2</v>
      </c>
      <c r="E45" s="12">
        <f>VLOOKUP(Data!E45 &amp; Data!F45 &amp; Data!G45, Ubicacion!$A$2:$B$1000, 2, FALSE)</f>
        <v>1</v>
      </c>
      <c r="F45" s="15">
        <f>Data!J45</f>
        <v>1025</v>
      </c>
      <c r="G45" s="16">
        <f>Data!I45</f>
        <v>55</v>
      </c>
      <c r="H45" s="17">
        <f>Data!K45</f>
        <v>563750</v>
      </c>
      <c r="I45" s="17">
        <f>Data!L45</f>
        <v>169125</v>
      </c>
      <c r="J45" s="12" t="str">
        <f>Data!N45</f>
        <v>Outlet</v>
      </c>
      <c r="K45" s="12" t="str">
        <f>Data!O45</f>
        <v>Transferencia bancaria</v>
      </c>
      <c r="L45" s="12" t="str">
        <f>Data!P45</f>
        <v>Recurrente</v>
      </c>
    </row>
    <row r="46">
      <c r="A46" s="11">
        <v>45.0</v>
      </c>
      <c r="B46" s="14">
        <f>Data!D46</f>
        <v>43908</v>
      </c>
      <c r="C46" s="12">
        <f>IFERROR(VLOOKUP(Data!B46, Minorista!$A$2:$B$100, 2, FALSE), "")</f>
        <v>1</v>
      </c>
      <c r="D46" s="12">
        <f t="array" ref="D46">INDEX(Producto!$A$2:$A$500, MATCH(Data!H46, Producto!$B$2:$B$500, 0))</f>
        <v>3</v>
      </c>
      <c r="E46" s="12">
        <f>VLOOKUP(Data!E46 &amp; Data!F46 &amp; Data!G46, Ubicacion!$A$2:$B$1000, 2, FALSE)</f>
        <v>1</v>
      </c>
      <c r="F46" s="15">
        <f>Data!J46</f>
        <v>950</v>
      </c>
      <c r="G46" s="16">
        <f>Data!I46</f>
        <v>50</v>
      </c>
      <c r="H46" s="17">
        <f>Data!K46</f>
        <v>475000</v>
      </c>
      <c r="I46" s="17">
        <f>Data!L46</f>
        <v>166250</v>
      </c>
      <c r="J46" s="12" t="str">
        <f>Data!N46</f>
        <v>Outlet</v>
      </c>
      <c r="K46" s="12" t="str">
        <f>Data!O46</f>
        <v>Tarjeta</v>
      </c>
      <c r="L46" s="12" t="str">
        <f>Data!P46</f>
        <v>Recurrente</v>
      </c>
    </row>
    <row r="47">
      <c r="A47" s="11">
        <v>46.0</v>
      </c>
      <c r="B47" s="14">
        <f>Data!D47</f>
        <v>43921</v>
      </c>
      <c r="C47" s="12">
        <f>IFERROR(VLOOKUP(Data!B47, Minorista!$A$2:$B$100, 2, FALSE), "")</f>
        <v>1</v>
      </c>
      <c r="D47" s="12">
        <f t="array" ref="D47">INDEX(Producto!$A$2:$A$500, MATCH(Data!H47, Producto!$B$2:$B$500, 0))</f>
        <v>4</v>
      </c>
      <c r="E47" s="12">
        <f>VLOOKUP(Data!E47 &amp; Data!F47 &amp; Data!G47, Ubicacion!$A$2:$B$1000, 2, FALSE)</f>
        <v>1</v>
      </c>
      <c r="F47" s="15">
        <f>Data!J47</f>
        <v>925</v>
      </c>
      <c r="G47" s="16">
        <f>Data!I47</f>
        <v>50</v>
      </c>
      <c r="H47" s="17">
        <f>Data!K47</f>
        <v>462500</v>
      </c>
      <c r="I47" s="17">
        <f>Data!L47</f>
        <v>161875</v>
      </c>
      <c r="J47" s="12" t="str">
        <f>Data!N47</f>
        <v>Outlet</v>
      </c>
      <c r="K47" s="12" t="str">
        <f>Data!O47</f>
        <v>Efectivo</v>
      </c>
      <c r="L47" s="12" t="str">
        <f>Data!P47</f>
        <v>Nuevo</v>
      </c>
    </row>
    <row r="48">
      <c r="A48" s="11">
        <v>47.0</v>
      </c>
      <c r="B48" s="14">
        <f>Data!D48</f>
        <v>43938</v>
      </c>
      <c r="C48" s="12">
        <f>IFERROR(VLOOKUP(Data!B48, Minorista!$A$2:$B$100, 2, FALSE), "")</f>
        <v>2</v>
      </c>
      <c r="D48" s="12">
        <f t="array" ref="D48">INDEX(Producto!$A$2:$A$500, MATCH(Data!H48, Producto!$B$2:$B$500, 0))</f>
        <v>5</v>
      </c>
      <c r="E48" s="12">
        <f>VLOOKUP(Data!E48 &amp; Data!F48 &amp; Data!G48, Ubicacion!$A$2:$B$1000, 2, FALSE)</f>
        <v>1</v>
      </c>
      <c r="F48" s="15">
        <f>Data!J48</f>
        <v>900</v>
      </c>
      <c r="G48" s="16">
        <f>Data!I48</f>
        <v>60</v>
      </c>
      <c r="H48" s="17">
        <f>Data!K48</f>
        <v>540000</v>
      </c>
      <c r="I48" s="17">
        <f>Data!L48</f>
        <v>162000</v>
      </c>
      <c r="J48" s="12" t="str">
        <f>Data!N48</f>
        <v>Outlet</v>
      </c>
      <c r="K48" s="12" t="str">
        <f>Data!O48</f>
        <v>Tarjeta</v>
      </c>
      <c r="L48" s="12" t="str">
        <f>Data!P48</f>
        <v>Recurrente</v>
      </c>
    </row>
    <row r="49">
      <c r="A49" s="11">
        <v>48.0</v>
      </c>
      <c r="B49" s="14">
        <f>Data!D49</f>
        <v>43939</v>
      </c>
      <c r="C49" s="12">
        <f>IFERROR(VLOOKUP(Data!B49, Minorista!$A$2:$B$100, 2, FALSE), "")</f>
        <v>2</v>
      </c>
      <c r="D49" s="12">
        <f t="array" ref="D49">INDEX(Producto!$A$2:$A$500, MATCH(Data!H49, Producto!$B$2:$B$500, 0))</f>
        <v>6</v>
      </c>
      <c r="E49" s="12">
        <f>VLOOKUP(Data!E49 &amp; Data!F49 &amp; Data!G49, Ubicacion!$A$2:$B$1000, 2, FALSE)</f>
        <v>1</v>
      </c>
      <c r="F49" s="15">
        <f>Data!J49</f>
        <v>1075</v>
      </c>
      <c r="G49" s="16">
        <f>Data!I49</f>
        <v>65</v>
      </c>
      <c r="H49" s="17">
        <f>Data!K49</f>
        <v>698750</v>
      </c>
      <c r="I49" s="17">
        <f>Data!L49</f>
        <v>174687.5</v>
      </c>
      <c r="J49" s="12" t="str">
        <f>Data!N49</f>
        <v>Outlet</v>
      </c>
      <c r="K49" s="12" t="str">
        <f>Data!O49</f>
        <v>Transferencia bancaria</v>
      </c>
      <c r="L49" s="12" t="str">
        <f>Data!P49</f>
        <v>Recurrente</v>
      </c>
    </row>
    <row r="50">
      <c r="A50" s="11">
        <v>49.0</v>
      </c>
      <c r="B50" s="14">
        <f>Data!D50</f>
        <v>43940</v>
      </c>
      <c r="C50" s="12">
        <f>IFERROR(VLOOKUP(Data!B50, Minorista!$A$2:$B$100, 2, FALSE), "")</f>
        <v>2</v>
      </c>
      <c r="D50" s="12">
        <f t="array" ref="D50">INDEX(Producto!$A$2:$A$500, MATCH(Data!H50, Producto!$B$2:$B$500, 0))</f>
        <v>1</v>
      </c>
      <c r="E50" s="12">
        <f>VLOOKUP(Data!E50 &amp; Data!F50 &amp; Data!G50, Ubicacion!$A$2:$B$1000, 2, FALSE)</f>
        <v>1</v>
      </c>
      <c r="F50" s="15">
        <f>Data!J50</f>
        <v>1200</v>
      </c>
      <c r="G50" s="16">
        <f>Data!I50</f>
        <v>60</v>
      </c>
      <c r="H50" s="17">
        <f>Data!K50</f>
        <v>720000</v>
      </c>
      <c r="I50" s="17">
        <f>Data!L50</f>
        <v>360000</v>
      </c>
      <c r="J50" s="12" t="str">
        <f>Data!N50</f>
        <v>Outlet</v>
      </c>
      <c r="K50" s="12" t="str">
        <f>Data!O50</f>
        <v>Transferencia bancaria</v>
      </c>
      <c r="L50" s="12" t="str">
        <f>Data!P50</f>
        <v>Nuevo</v>
      </c>
    </row>
    <row r="51">
      <c r="A51" s="11">
        <v>50.0</v>
      </c>
      <c r="B51" s="14">
        <f>Data!D51</f>
        <v>43941</v>
      </c>
      <c r="C51" s="12">
        <f>IFERROR(VLOOKUP(Data!B51, Minorista!$A$2:$B$100, 2, FALSE), "")</f>
        <v>2</v>
      </c>
      <c r="D51" s="12">
        <f t="array" ref="D51">INDEX(Producto!$A$2:$A$500, MATCH(Data!H51, Producto!$B$2:$B$500, 0))</f>
        <v>2</v>
      </c>
      <c r="E51" s="12">
        <f>VLOOKUP(Data!E51 &amp; Data!F51 &amp; Data!G51, Ubicacion!$A$2:$B$1000, 2, FALSE)</f>
        <v>1</v>
      </c>
      <c r="F51" s="15">
        <f>Data!J51</f>
        <v>1000</v>
      </c>
      <c r="G51" s="16">
        <f>Data!I51</f>
        <v>55</v>
      </c>
      <c r="H51" s="17">
        <f>Data!K51</f>
        <v>550000</v>
      </c>
      <c r="I51" s="17">
        <f>Data!L51</f>
        <v>165000</v>
      </c>
      <c r="J51" s="12" t="str">
        <f>Data!N51</f>
        <v>Outlet</v>
      </c>
      <c r="K51" s="12" t="str">
        <f>Data!O51</f>
        <v>Tarjeta</v>
      </c>
      <c r="L51" s="12" t="str">
        <f>Data!P51</f>
        <v>Recurrente</v>
      </c>
    </row>
    <row r="52">
      <c r="A52" s="11">
        <v>51.0</v>
      </c>
      <c r="B52" s="14">
        <f>Data!D52</f>
        <v>43942</v>
      </c>
      <c r="C52" s="12">
        <f>IFERROR(VLOOKUP(Data!B52, Minorista!$A$2:$B$100, 2, FALSE), "")</f>
        <v>2</v>
      </c>
      <c r="D52" s="12">
        <f t="array" ref="D52">INDEX(Producto!$A$2:$A$500, MATCH(Data!H52, Producto!$B$2:$B$500, 0))</f>
        <v>3</v>
      </c>
      <c r="E52" s="12">
        <f>VLOOKUP(Data!E52 &amp; Data!F52 &amp; Data!G52, Ubicacion!$A$2:$B$1000, 2, FALSE)</f>
        <v>1</v>
      </c>
      <c r="F52" s="15">
        <f>Data!J52</f>
        <v>925</v>
      </c>
      <c r="G52" s="16">
        <f>Data!I52</f>
        <v>50</v>
      </c>
      <c r="H52" s="17">
        <f>Data!K52</f>
        <v>462500</v>
      </c>
      <c r="I52" s="17">
        <f>Data!L52</f>
        <v>161875</v>
      </c>
      <c r="J52" s="12" t="str">
        <f>Data!N52</f>
        <v>Outlet</v>
      </c>
      <c r="K52" s="12" t="str">
        <f>Data!O52</f>
        <v>Tarjeta</v>
      </c>
      <c r="L52" s="12" t="str">
        <f>Data!P52</f>
        <v>Nuevo</v>
      </c>
    </row>
    <row r="53">
      <c r="A53" s="11">
        <v>52.0</v>
      </c>
      <c r="B53" s="14">
        <f>Data!D53</f>
        <v>43943</v>
      </c>
      <c r="C53" s="12">
        <f>IFERROR(VLOOKUP(Data!B53, Minorista!$A$2:$B$100, 2, FALSE), "")</f>
        <v>2</v>
      </c>
      <c r="D53" s="12">
        <f t="array" ref="D53">INDEX(Producto!$A$2:$A$500, MATCH(Data!H53, Producto!$B$2:$B$500, 0))</f>
        <v>4</v>
      </c>
      <c r="E53" s="12">
        <f>VLOOKUP(Data!E53 &amp; Data!F53 &amp; Data!G53, Ubicacion!$A$2:$B$1000, 2, FALSE)</f>
        <v>1</v>
      </c>
      <c r="F53" s="15">
        <f>Data!J53</f>
        <v>900</v>
      </c>
      <c r="G53" s="16">
        <f>Data!I53</f>
        <v>50</v>
      </c>
      <c r="H53" s="17">
        <f>Data!K53</f>
        <v>450000</v>
      </c>
      <c r="I53" s="17">
        <f>Data!L53</f>
        <v>157500</v>
      </c>
      <c r="J53" s="12" t="str">
        <f>Data!N53</f>
        <v>Outlet</v>
      </c>
      <c r="K53" s="12" t="str">
        <f>Data!O53</f>
        <v>Efectivo</v>
      </c>
      <c r="L53" s="12" t="str">
        <f>Data!P53</f>
        <v>Nuevo</v>
      </c>
    </row>
    <row r="54">
      <c r="A54" s="11">
        <v>53.0</v>
      </c>
      <c r="B54" s="14">
        <f>Data!D54</f>
        <v>43944</v>
      </c>
      <c r="C54" s="12">
        <f>IFERROR(VLOOKUP(Data!B54, Minorista!$A$2:$B$100, 2, FALSE), "")</f>
        <v>2</v>
      </c>
      <c r="D54" s="12">
        <f t="array" ref="D54">INDEX(Producto!$A$2:$A$500, MATCH(Data!H54, Producto!$B$2:$B$500, 0))</f>
        <v>5</v>
      </c>
      <c r="E54" s="12">
        <f>VLOOKUP(Data!E54 &amp; Data!F54 &amp; Data!G54, Ubicacion!$A$2:$B$1000, 2, FALSE)</f>
        <v>1</v>
      </c>
      <c r="F54" s="15">
        <f>Data!J54</f>
        <v>900</v>
      </c>
      <c r="G54" s="16">
        <f>Data!I54</f>
        <v>60</v>
      </c>
      <c r="H54" s="17">
        <f>Data!K54</f>
        <v>540000</v>
      </c>
      <c r="I54" s="17">
        <f>Data!L54</f>
        <v>162000</v>
      </c>
      <c r="J54" s="12" t="str">
        <f>Data!N54</f>
        <v>Outlet</v>
      </c>
      <c r="K54" s="12" t="str">
        <f>Data!O54</f>
        <v>Transferencia bancaria</v>
      </c>
      <c r="L54" s="12" t="str">
        <f>Data!P54</f>
        <v>Nuevo</v>
      </c>
    </row>
    <row r="55">
      <c r="A55" s="11">
        <v>54.0</v>
      </c>
      <c r="B55" s="14">
        <f>Data!D55</f>
        <v>43945</v>
      </c>
      <c r="C55" s="12">
        <f>IFERROR(VLOOKUP(Data!B55, Minorista!$A$2:$B$100, 2, FALSE), "")</f>
        <v>2</v>
      </c>
      <c r="D55" s="12">
        <f t="array" ref="D55">INDEX(Producto!$A$2:$A$500, MATCH(Data!H55, Producto!$B$2:$B$500, 0))</f>
        <v>6</v>
      </c>
      <c r="E55" s="12">
        <f>VLOOKUP(Data!E55 &amp; Data!F55 &amp; Data!G55, Ubicacion!$A$2:$B$1000, 2, FALSE)</f>
        <v>1</v>
      </c>
      <c r="F55" s="15">
        <f>Data!J55</f>
        <v>1000</v>
      </c>
      <c r="G55" s="16">
        <f>Data!I55</f>
        <v>65</v>
      </c>
      <c r="H55" s="17">
        <f>Data!K55</f>
        <v>650000</v>
      </c>
      <c r="I55" s="17">
        <f>Data!L55</f>
        <v>162500</v>
      </c>
      <c r="J55" s="12" t="str">
        <f>Data!N55</f>
        <v>Outlet</v>
      </c>
      <c r="K55" s="12" t="str">
        <f>Data!O55</f>
        <v>Efectivo</v>
      </c>
      <c r="L55" s="12" t="str">
        <f>Data!P55</f>
        <v>Nuevo</v>
      </c>
    </row>
    <row r="56">
      <c r="A56" s="11">
        <v>55.0</v>
      </c>
      <c r="B56" s="14">
        <f>Data!D56</f>
        <v>43946</v>
      </c>
      <c r="C56" s="12">
        <f>IFERROR(VLOOKUP(Data!B56, Minorista!$A$2:$B$100, 2, FALSE), "")</f>
        <v>2</v>
      </c>
      <c r="D56" s="12">
        <f t="array" ref="D56">INDEX(Producto!$A$2:$A$500, MATCH(Data!H56, Producto!$B$2:$B$500, 0))</f>
        <v>5</v>
      </c>
      <c r="E56" s="12">
        <f>VLOOKUP(Data!E56 &amp; Data!F56 &amp; Data!G56, Ubicacion!$A$2:$B$1000, 2, FALSE)</f>
        <v>1</v>
      </c>
      <c r="F56" s="15">
        <f>Data!J56</f>
        <v>875</v>
      </c>
      <c r="G56" s="16">
        <f>Data!I56</f>
        <v>65</v>
      </c>
      <c r="H56" s="17">
        <f>Data!K56</f>
        <v>568750</v>
      </c>
      <c r="I56" s="17">
        <f>Data!L56</f>
        <v>170625</v>
      </c>
      <c r="J56" s="12" t="str">
        <f>Data!N56</f>
        <v>Outlet</v>
      </c>
      <c r="K56" s="12" t="str">
        <f>Data!O56</f>
        <v>Efectivo</v>
      </c>
      <c r="L56" s="12" t="str">
        <f>Data!P56</f>
        <v>Nuevo</v>
      </c>
    </row>
    <row r="57">
      <c r="A57" s="11">
        <v>56.0</v>
      </c>
      <c r="B57" s="14">
        <f>Data!D57</f>
        <v>43947</v>
      </c>
      <c r="C57" s="12">
        <f>IFERROR(VLOOKUP(Data!B57, Minorista!$A$2:$B$100, 2, FALSE), "")</f>
        <v>2</v>
      </c>
      <c r="D57" s="12">
        <f t="array" ref="D57">INDEX(Producto!$A$2:$A$500, MATCH(Data!H57, Producto!$B$2:$B$500, 0))</f>
        <v>6</v>
      </c>
      <c r="E57" s="12">
        <f>VLOOKUP(Data!E57 &amp; Data!F57 &amp; Data!G57, Ubicacion!$A$2:$B$1000, 2, FALSE)</f>
        <v>1</v>
      </c>
      <c r="F57" s="15">
        <f>Data!J57</f>
        <v>1000</v>
      </c>
      <c r="G57" s="16">
        <f>Data!I57</f>
        <v>70</v>
      </c>
      <c r="H57" s="17">
        <f>Data!K57</f>
        <v>700000</v>
      </c>
      <c r="I57" s="17">
        <f>Data!L57</f>
        <v>175000</v>
      </c>
      <c r="J57" s="12" t="str">
        <f>Data!N57</f>
        <v>Outlet</v>
      </c>
      <c r="K57" s="12" t="str">
        <f>Data!O57</f>
        <v>Efectivo</v>
      </c>
      <c r="L57" s="12" t="str">
        <f>Data!P57</f>
        <v>Nuevo</v>
      </c>
    </row>
    <row r="58">
      <c r="A58" s="11">
        <v>57.0</v>
      </c>
      <c r="B58" s="14">
        <f>Data!D58</f>
        <v>43948</v>
      </c>
      <c r="C58" s="12">
        <f>IFERROR(VLOOKUP(Data!B58, Minorista!$A$2:$B$100, 2, FALSE), "")</f>
        <v>2</v>
      </c>
      <c r="D58" s="12">
        <f t="array" ref="D58">INDEX(Producto!$A$2:$A$500, MATCH(Data!H58, Producto!$B$2:$B$500, 0))</f>
        <v>1</v>
      </c>
      <c r="E58" s="12">
        <f>VLOOKUP(Data!E58 &amp; Data!F58 &amp; Data!G58, Ubicacion!$A$2:$B$1000, 2, FALSE)</f>
        <v>1</v>
      </c>
      <c r="F58" s="15">
        <f>Data!J58</f>
        <v>1150</v>
      </c>
      <c r="G58" s="16">
        <f>Data!I58</f>
        <v>65</v>
      </c>
      <c r="H58" s="17">
        <f>Data!K58</f>
        <v>747500</v>
      </c>
      <c r="I58" s="17">
        <f>Data!L58</f>
        <v>373750</v>
      </c>
      <c r="J58" s="12" t="str">
        <f>Data!N58</f>
        <v>Outlet</v>
      </c>
      <c r="K58" s="12" t="str">
        <f>Data!O58</f>
        <v>Transferencia bancaria</v>
      </c>
      <c r="L58" s="12" t="str">
        <f>Data!P58</f>
        <v>Recurrente</v>
      </c>
    </row>
    <row r="59">
      <c r="A59" s="11">
        <v>58.0</v>
      </c>
      <c r="B59" s="14">
        <f>Data!D59</f>
        <v>43949</v>
      </c>
      <c r="C59" s="12">
        <f>IFERROR(VLOOKUP(Data!B59, Minorista!$A$2:$B$100, 2, FALSE), "")</f>
        <v>2</v>
      </c>
      <c r="D59" s="12">
        <f t="array" ref="D59">INDEX(Producto!$A$2:$A$500, MATCH(Data!H59, Producto!$B$2:$B$500, 0))</f>
        <v>2</v>
      </c>
      <c r="E59" s="12">
        <f>VLOOKUP(Data!E59 &amp; Data!F59 &amp; Data!G59, Ubicacion!$A$2:$B$1000, 2, FALSE)</f>
        <v>1</v>
      </c>
      <c r="F59" s="15">
        <f>Data!J59</f>
        <v>975</v>
      </c>
      <c r="G59" s="16">
        <f>Data!I59</f>
        <v>55</v>
      </c>
      <c r="H59" s="17">
        <f>Data!K59</f>
        <v>536250</v>
      </c>
      <c r="I59" s="17">
        <f>Data!L59</f>
        <v>160875</v>
      </c>
      <c r="J59" s="12" t="str">
        <f>Data!N59</f>
        <v>Outlet</v>
      </c>
      <c r="K59" s="12" t="str">
        <f>Data!O59</f>
        <v>Efectivo</v>
      </c>
      <c r="L59" s="12" t="str">
        <f>Data!P59</f>
        <v>Nuevo</v>
      </c>
    </row>
    <row r="60">
      <c r="A60" s="11">
        <v>59.0</v>
      </c>
      <c r="B60" s="14">
        <f>Data!D60</f>
        <v>43950</v>
      </c>
      <c r="C60" s="12">
        <f>IFERROR(VLOOKUP(Data!B60, Minorista!$A$2:$B$100, 2, FALSE), "")</f>
        <v>2</v>
      </c>
      <c r="D60" s="12">
        <f t="array" ref="D60">INDEX(Producto!$A$2:$A$500, MATCH(Data!H60, Producto!$B$2:$B$500, 0))</f>
        <v>3</v>
      </c>
      <c r="E60" s="12">
        <f>VLOOKUP(Data!E60 &amp; Data!F60 &amp; Data!G60, Ubicacion!$A$2:$B$1000, 2, FALSE)</f>
        <v>1</v>
      </c>
      <c r="F60" s="15">
        <f>Data!J60</f>
        <v>920</v>
      </c>
      <c r="G60" s="16">
        <f>Data!I60</f>
        <v>55</v>
      </c>
      <c r="H60" s="17">
        <f>Data!K60</f>
        <v>506000</v>
      </c>
      <c r="I60" s="17">
        <f>Data!L60</f>
        <v>177100</v>
      </c>
      <c r="J60" s="12" t="str">
        <f>Data!N60</f>
        <v>Outlet</v>
      </c>
      <c r="K60" s="12" t="str">
        <f>Data!O60</f>
        <v>Transferencia bancaria</v>
      </c>
      <c r="L60" s="12" t="str">
        <f>Data!P60</f>
        <v>Nuevo</v>
      </c>
    </row>
    <row r="61">
      <c r="A61" s="11">
        <v>60.0</v>
      </c>
      <c r="B61" s="14">
        <f>Data!D61</f>
        <v>43951</v>
      </c>
      <c r="C61" s="12">
        <f>IFERROR(VLOOKUP(Data!B61, Minorista!$A$2:$B$100, 2, FALSE), "")</f>
        <v>2</v>
      </c>
      <c r="D61" s="12">
        <f t="array" ref="D61">INDEX(Producto!$A$2:$A$500, MATCH(Data!H61, Producto!$B$2:$B$500, 0))</f>
        <v>4</v>
      </c>
      <c r="E61" s="12">
        <f>VLOOKUP(Data!E61 &amp; Data!F61 &amp; Data!G61, Ubicacion!$A$2:$B$1000, 2, FALSE)</f>
        <v>1</v>
      </c>
      <c r="F61" s="15">
        <f>Data!J61</f>
        <v>900</v>
      </c>
      <c r="G61" s="16">
        <f>Data!I61</f>
        <v>55</v>
      </c>
      <c r="H61" s="17">
        <f>Data!K61</f>
        <v>495000</v>
      </c>
      <c r="I61" s="17">
        <f>Data!L61</f>
        <v>173250</v>
      </c>
      <c r="J61" s="12" t="str">
        <f>Data!N61</f>
        <v>Outlet</v>
      </c>
      <c r="K61" s="12" t="str">
        <f>Data!O61</f>
        <v>Tarjeta</v>
      </c>
      <c r="L61" s="12" t="str">
        <f>Data!P61</f>
        <v>Recurrente</v>
      </c>
    </row>
    <row r="62">
      <c r="A62" s="11">
        <v>61.0</v>
      </c>
      <c r="B62" s="14">
        <f>Data!D62</f>
        <v>43952</v>
      </c>
      <c r="C62" s="12">
        <f>IFERROR(VLOOKUP(Data!B62, Minorista!$A$2:$B$100, 2, FALSE), "")</f>
        <v>2</v>
      </c>
      <c r="D62" s="12">
        <f t="array" ref="D62">INDEX(Producto!$A$2:$A$500, MATCH(Data!H62, Producto!$B$2:$B$500, 0))</f>
        <v>5</v>
      </c>
      <c r="E62" s="12">
        <f>VLOOKUP(Data!E62 &amp; Data!F62 &amp; Data!G62, Ubicacion!$A$2:$B$1000, 2, FALSE)</f>
        <v>1</v>
      </c>
      <c r="F62" s="15">
        <f>Data!J62</f>
        <v>875</v>
      </c>
      <c r="G62" s="16">
        <f>Data!I62</f>
        <v>65</v>
      </c>
      <c r="H62" s="17">
        <f>Data!K62</f>
        <v>568750</v>
      </c>
      <c r="I62" s="17">
        <f>Data!L62</f>
        <v>170625</v>
      </c>
      <c r="J62" s="12" t="str">
        <f>Data!N62</f>
        <v>Outlet</v>
      </c>
      <c r="K62" s="12" t="str">
        <f>Data!O62</f>
        <v>Efectivo</v>
      </c>
      <c r="L62" s="12" t="str">
        <f>Data!P62</f>
        <v>Recurrente</v>
      </c>
    </row>
    <row r="63">
      <c r="A63" s="11">
        <v>62.0</v>
      </c>
      <c r="B63" s="14">
        <f>Data!D63</f>
        <v>43953</v>
      </c>
      <c r="C63" s="12">
        <f>IFERROR(VLOOKUP(Data!B63, Minorista!$A$2:$B$100, 2, FALSE), "")</f>
        <v>2</v>
      </c>
      <c r="D63" s="12">
        <f t="array" ref="D63">INDEX(Producto!$A$2:$A$500, MATCH(Data!H63, Producto!$B$2:$B$500, 0))</f>
        <v>6</v>
      </c>
      <c r="E63" s="12">
        <f>VLOOKUP(Data!E63 &amp; Data!F63 &amp; Data!G63, Ubicacion!$A$2:$B$1000, 2, FALSE)</f>
        <v>1</v>
      </c>
      <c r="F63" s="15">
        <f>Data!J63</f>
        <v>975</v>
      </c>
      <c r="G63" s="16">
        <f>Data!I63</f>
        <v>70</v>
      </c>
      <c r="H63" s="17">
        <f>Data!K63</f>
        <v>682500</v>
      </c>
      <c r="I63" s="17">
        <f>Data!L63</f>
        <v>170625</v>
      </c>
      <c r="J63" s="12" t="str">
        <f>Data!N63</f>
        <v>Outlet</v>
      </c>
      <c r="K63" s="12" t="str">
        <f>Data!O63</f>
        <v>Transferencia bancaria</v>
      </c>
      <c r="L63" s="12" t="str">
        <f>Data!P63</f>
        <v>Nuevo</v>
      </c>
    </row>
    <row r="64">
      <c r="A64" s="11">
        <v>63.0</v>
      </c>
      <c r="B64" s="14">
        <f>Data!D64</f>
        <v>43954</v>
      </c>
      <c r="C64" s="12">
        <f>IFERROR(VLOOKUP(Data!B64, Minorista!$A$2:$B$100, 2, FALSE), "")</f>
        <v>2</v>
      </c>
      <c r="D64" s="12">
        <f t="array" ref="D64">INDEX(Producto!$A$2:$A$500, MATCH(Data!H64, Producto!$B$2:$B$500, 0))</f>
        <v>1</v>
      </c>
      <c r="E64" s="12">
        <f>VLOOKUP(Data!E64 &amp; Data!F64 &amp; Data!G64, Ubicacion!$A$2:$B$1000, 2, FALSE)</f>
        <v>1</v>
      </c>
      <c r="F64" s="15">
        <f>Data!J64</f>
        <v>1200</v>
      </c>
      <c r="G64" s="16">
        <f>Data!I64</f>
        <v>65</v>
      </c>
      <c r="H64" s="17">
        <f>Data!K64</f>
        <v>780000</v>
      </c>
      <c r="I64" s="17">
        <f>Data!L64</f>
        <v>390000</v>
      </c>
      <c r="J64" s="12" t="str">
        <f>Data!N64</f>
        <v>Outlet</v>
      </c>
      <c r="K64" s="12" t="str">
        <f>Data!O64</f>
        <v>Transferencia bancaria</v>
      </c>
      <c r="L64" s="12" t="str">
        <f>Data!P64</f>
        <v>Nuevo</v>
      </c>
    </row>
    <row r="65">
      <c r="A65" s="11">
        <v>64.0</v>
      </c>
      <c r="B65" s="14">
        <f>Data!D65</f>
        <v>43955</v>
      </c>
      <c r="C65" s="12">
        <f>IFERROR(VLOOKUP(Data!B65, Minorista!$A$2:$B$100, 2, FALSE), "")</f>
        <v>2</v>
      </c>
      <c r="D65" s="12">
        <f t="array" ref="D65">INDEX(Producto!$A$2:$A$500, MATCH(Data!H65, Producto!$B$2:$B$500, 0))</f>
        <v>2</v>
      </c>
      <c r="E65" s="12">
        <f>VLOOKUP(Data!E65 &amp; Data!F65 &amp; Data!G65, Ubicacion!$A$2:$B$1000, 2, FALSE)</f>
        <v>1</v>
      </c>
      <c r="F65" s="15">
        <f>Data!J65</f>
        <v>1000</v>
      </c>
      <c r="G65" s="16">
        <f>Data!I65</f>
        <v>55</v>
      </c>
      <c r="H65" s="17">
        <f>Data!K65</f>
        <v>550000</v>
      </c>
      <c r="I65" s="17">
        <f>Data!L65</f>
        <v>165000</v>
      </c>
      <c r="J65" s="12" t="str">
        <f>Data!N65</f>
        <v>Outlet</v>
      </c>
      <c r="K65" s="12" t="str">
        <f>Data!O65</f>
        <v>Tarjeta</v>
      </c>
      <c r="L65" s="12" t="str">
        <f>Data!P65</f>
        <v>Nuevo</v>
      </c>
    </row>
    <row r="66">
      <c r="A66" s="11">
        <v>65.0</v>
      </c>
      <c r="B66" s="14">
        <f>Data!D66</f>
        <v>43956</v>
      </c>
      <c r="C66" s="12">
        <f>IFERROR(VLOOKUP(Data!B66, Minorista!$A$2:$B$100, 2, FALSE), "")</f>
        <v>2</v>
      </c>
      <c r="D66" s="12">
        <f t="array" ref="D66">INDEX(Producto!$A$2:$A$500, MATCH(Data!H66, Producto!$B$2:$B$500, 0))</f>
        <v>3</v>
      </c>
      <c r="E66" s="12">
        <f>VLOOKUP(Data!E66 &amp; Data!F66 &amp; Data!G66, Ubicacion!$A$2:$B$1000, 2, FALSE)</f>
        <v>1</v>
      </c>
      <c r="F66" s="15">
        <f>Data!J66</f>
        <v>950</v>
      </c>
      <c r="G66" s="16">
        <f>Data!I66</f>
        <v>55</v>
      </c>
      <c r="H66" s="17">
        <f>Data!K66</f>
        <v>522500</v>
      </c>
      <c r="I66" s="17">
        <f>Data!L66</f>
        <v>182875</v>
      </c>
      <c r="J66" s="12" t="str">
        <f>Data!N66</f>
        <v>Outlet</v>
      </c>
      <c r="K66" s="12" t="str">
        <f>Data!O66</f>
        <v>Tarjeta</v>
      </c>
      <c r="L66" s="12" t="str">
        <f>Data!P66</f>
        <v>Recurrente</v>
      </c>
    </row>
    <row r="67">
      <c r="A67" s="11">
        <v>66.0</v>
      </c>
      <c r="B67" s="14">
        <f>Data!D67</f>
        <v>43957</v>
      </c>
      <c r="C67" s="12">
        <f>IFERROR(VLOOKUP(Data!B67, Minorista!$A$2:$B$100, 2, FALSE), "")</f>
        <v>2</v>
      </c>
      <c r="D67" s="12">
        <f t="array" ref="D67">INDEX(Producto!$A$2:$A$500, MATCH(Data!H67, Producto!$B$2:$B$500, 0))</f>
        <v>4</v>
      </c>
      <c r="E67" s="12">
        <f>VLOOKUP(Data!E67 &amp; Data!F67 &amp; Data!G67, Ubicacion!$A$2:$B$1000, 2, FALSE)</f>
        <v>1</v>
      </c>
      <c r="F67" s="15">
        <f>Data!J67</f>
        <v>900</v>
      </c>
      <c r="G67" s="16">
        <f>Data!I67</f>
        <v>55</v>
      </c>
      <c r="H67" s="17">
        <f>Data!K67</f>
        <v>495000</v>
      </c>
      <c r="I67" s="17">
        <f>Data!L67</f>
        <v>173250</v>
      </c>
      <c r="J67" s="12" t="str">
        <f>Data!N67</f>
        <v>Outlet</v>
      </c>
      <c r="K67" s="12" t="str">
        <f>Data!O67</f>
        <v>Transferencia bancaria</v>
      </c>
      <c r="L67" s="12" t="str">
        <f>Data!P67</f>
        <v>Nuevo</v>
      </c>
    </row>
    <row r="68">
      <c r="A68" s="11">
        <v>67.0</v>
      </c>
      <c r="B68" s="14">
        <f>Data!D68</f>
        <v>43958</v>
      </c>
      <c r="C68" s="12">
        <f>IFERROR(VLOOKUP(Data!B68, Minorista!$A$2:$B$100, 2, FALSE), "")</f>
        <v>2</v>
      </c>
      <c r="D68" s="12">
        <f t="array" ref="D68">INDEX(Producto!$A$2:$A$500, MATCH(Data!H68, Producto!$B$2:$B$500, 0))</f>
        <v>5</v>
      </c>
      <c r="E68" s="12">
        <f>VLOOKUP(Data!E68 &amp; Data!F68 &amp; Data!G68, Ubicacion!$A$2:$B$1000, 2, FALSE)</f>
        <v>1</v>
      </c>
      <c r="F68" s="15">
        <f>Data!J68</f>
        <v>900</v>
      </c>
      <c r="G68" s="16">
        <f>Data!I68</f>
        <v>65</v>
      </c>
      <c r="H68" s="17">
        <f>Data!K68</f>
        <v>585000</v>
      </c>
      <c r="I68" s="17">
        <f>Data!L68</f>
        <v>175500</v>
      </c>
      <c r="J68" s="12" t="str">
        <f>Data!N68</f>
        <v>Outlet</v>
      </c>
      <c r="K68" s="12" t="str">
        <f>Data!O68</f>
        <v>Tarjeta</v>
      </c>
      <c r="L68" s="12" t="str">
        <f>Data!P68</f>
        <v>Nuevo</v>
      </c>
    </row>
    <row r="69">
      <c r="A69" s="11">
        <v>68.0</v>
      </c>
      <c r="B69" s="14">
        <f>Data!D69</f>
        <v>44030</v>
      </c>
      <c r="C69" s="12">
        <f>IFERROR(VLOOKUP(Data!B69, Minorista!$A$2:$B$100, 2, FALSE), "")</f>
        <v>2</v>
      </c>
      <c r="D69" s="12">
        <f t="array" ref="D69">INDEX(Producto!$A$2:$A$500, MATCH(Data!H69, Producto!$B$2:$B$500, 0))</f>
        <v>6</v>
      </c>
      <c r="E69" s="12">
        <f>VLOOKUP(Data!E69 &amp; Data!F69 &amp; Data!G69, Ubicacion!$A$2:$B$1000, 2, FALSE)</f>
        <v>1</v>
      </c>
      <c r="F69" s="15">
        <f>Data!J69</f>
        <v>1000</v>
      </c>
      <c r="G69" s="16">
        <f>Data!I69</f>
        <v>70</v>
      </c>
      <c r="H69" s="17">
        <f>Data!K69</f>
        <v>700000</v>
      </c>
      <c r="I69" s="17">
        <f>Data!L69</f>
        <v>175000</v>
      </c>
      <c r="J69" s="12" t="str">
        <f>Data!N69</f>
        <v>Outlet</v>
      </c>
      <c r="K69" s="12" t="str">
        <f>Data!O69</f>
        <v>Tarjeta</v>
      </c>
      <c r="L69" s="12" t="str">
        <f>Data!P69</f>
        <v>Recurrente</v>
      </c>
    </row>
    <row r="70">
      <c r="A70" s="11">
        <v>69.0</v>
      </c>
      <c r="B70" s="14">
        <f>Data!D70</f>
        <v>44031</v>
      </c>
      <c r="C70" s="12">
        <f>IFERROR(VLOOKUP(Data!B70, Minorista!$A$2:$B$100, 2, FALSE), "")</f>
        <v>3</v>
      </c>
      <c r="D70" s="12">
        <f t="array" ref="D70">INDEX(Producto!$A$2:$A$500, MATCH(Data!H70, Producto!$B$2:$B$500, 0))</f>
        <v>1</v>
      </c>
      <c r="E70" s="12">
        <f>VLOOKUP(Data!E70 &amp; Data!F70 &amp; Data!G70, Ubicacion!$A$2:$B$1000, 2, FALSE)</f>
        <v>1</v>
      </c>
      <c r="F70" s="15">
        <f>Data!J70</f>
        <v>900</v>
      </c>
      <c r="G70" s="16">
        <f>Data!I70</f>
        <v>25</v>
      </c>
      <c r="H70" s="17">
        <f>Data!K70</f>
        <v>225000</v>
      </c>
      <c r="I70" s="17">
        <f>Data!L70</f>
        <v>78750</v>
      </c>
      <c r="J70" s="12" t="str">
        <f>Data!N70</f>
        <v>Outlet</v>
      </c>
      <c r="K70" s="12" t="str">
        <f>Data!O70</f>
        <v>Efectivo</v>
      </c>
      <c r="L70" s="12" t="str">
        <f>Data!P70</f>
        <v>Recurrente</v>
      </c>
    </row>
    <row r="71">
      <c r="A71" s="11">
        <v>70.0</v>
      </c>
      <c r="B71" s="14">
        <f>Data!D71</f>
        <v>44032</v>
      </c>
      <c r="C71" s="12">
        <f>IFERROR(VLOOKUP(Data!B71, Minorista!$A$2:$B$100, 2, FALSE), "")</f>
        <v>3</v>
      </c>
      <c r="D71" s="12">
        <f t="array" ref="D71">INDEX(Producto!$A$2:$A$500, MATCH(Data!H71, Producto!$B$2:$B$500, 0))</f>
        <v>2</v>
      </c>
      <c r="E71" s="12">
        <f>VLOOKUP(Data!E71 &amp; Data!F71 &amp; Data!G71, Ubicacion!$A$2:$B$1000, 2, FALSE)</f>
        <v>1</v>
      </c>
      <c r="F71" s="15">
        <f>Data!J71</f>
        <v>900</v>
      </c>
      <c r="G71" s="16">
        <f>Data!I71</f>
        <v>35</v>
      </c>
      <c r="H71" s="17">
        <f>Data!K71</f>
        <v>315000</v>
      </c>
      <c r="I71" s="17">
        <f>Data!L71</f>
        <v>110250</v>
      </c>
      <c r="J71" s="12" t="str">
        <f>Data!N71</f>
        <v>Outlet</v>
      </c>
      <c r="K71" s="12" t="str">
        <f>Data!O71</f>
        <v>Tarjeta</v>
      </c>
      <c r="L71" s="12" t="str">
        <f>Data!P71</f>
        <v>Recurrente</v>
      </c>
    </row>
    <row r="72">
      <c r="A72" s="11">
        <v>71.0</v>
      </c>
      <c r="B72" s="14">
        <f>Data!D72</f>
        <v>44033</v>
      </c>
      <c r="C72" s="12">
        <f>IFERROR(VLOOKUP(Data!B72, Minorista!$A$2:$B$100, 2, FALSE), "")</f>
        <v>3</v>
      </c>
      <c r="D72" s="12">
        <f t="array" ref="D72">INDEX(Producto!$A$2:$A$500, MATCH(Data!H72, Producto!$B$2:$B$500, 0))</f>
        <v>3</v>
      </c>
      <c r="E72" s="12">
        <f>VLOOKUP(Data!E72 &amp; Data!F72 &amp; Data!G72, Ubicacion!$A$2:$B$1000, 2, FALSE)</f>
        <v>1</v>
      </c>
      <c r="F72" s="15">
        <f>Data!J72</f>
        <v>700</v>
      </c>
      <c r="G72" s="16">
        <f>Data!I72</f>
        <v>35</v>
      </c>
      <c r="H72" s="17">
        <f>Data!K72</f>
        <v>245000</v>
      </c>
      <c r="I72" s="17">
        <f>Data!L72</f>
        <v>85750</v>
      </c>
      <c r="J72" s="12" t="str">
        <f>Data!N72</f>
        <v>Outlet</v>
      </c>
      <c r="K72" s="12" t="str">
        <f>Data!O72</f>
        <v>Tarjeta</v>
      </c>
      <c r="L72" s="12" t="str">
        <f>Data!P72</f>
        <v>Recurrente</v>
      </c>
    </row>
    <row r="73">
      <c r="A73" s="11">
        <v>72.0</v>
      </c>
      <c r="B73" s="14">
        <f>Data!D73</f>
        <v>44034</v>
      </c>
      <c r="C73" s="12">
        <f>IFERROR(VLOOKUP(Data!B73, Minorista!$A$2:$B$100, 2, FALSE), "")</f>
        <v>3</v>
      </c>
      <c r="D73" s="12">
        <f t="array" ref="D73">INDEX(Producto!$A$2:$A$500, MATCH(Data!H73, Producto!$B$2:$B$500, 0))</f>
        <v>4</v>
      </c>
      <c r="E73" s="12">
        <f>VLOOKUP(Data!E73 &amp; Data!F73 &amp; Data!G73, Ubicacion!$A$2:$B$1000, 2, FALSE)</f>
        <v>1</v>
      </c>
      <c r="F73" s="15">
        <f>Data!J73</f>
        <v>700</v>
      </c>
      <c r="G73" s="16">
        <f>Data!I73</f>
        <v>35</v>
      </c>
      <c r="H73" s="17">
        <f>Data!K73</f>
        <v>245000</v>
      </c>
      <c r="I73" s="17">
        <f>Data!L73</f>
        <v>110250</v>
      </c>
      <c r="J73" s="12" t="str">
        <f>Data!N73</f>
        <v>Outlet</v>
      </c>
      <c r="K73" s="12" t="str">
        <f>Data!O73</f>
        <v>Tarjeta</v>
      </c>
      <c r="L73" s="12" t="str">
        <f>Data!P73</f>
        <v>Nuevo</v>
      </c>
    </row>
    <row r="74">
      <c r="A74" s="11">
        <v>73.0</v>
      </c>
      <c r="B74" s="14">
        <f>Data!D74</f>
        <v>44035</v>
      </c>
      <c r="C74" s="12">
        <f>IFERROR(VLOOKUP(Data!B74, Minorista!$A$2:$B$100, 2, FALSE), "")</f>
        <v>3</v>
      </c>
      <c r="D74" s="12">
        <f t="array" ref="D74">INDEX(Producto!$A$2:$A$500, MATCH(Data!H74, Producto!$B$2:$B$500, 0))</f>
        <v>5</v>
      </c>
      <c r="E74" s="12">
        <f>VLOOKUP(Data!E74 &amp; Data!F74 &amp; Data!G74, Ubicacion!$A$2:$B$1000, 2, FALSE)</f>
        <v>2</v>
      </c>
      <c r="F74" s="15">
        <f>Data!J74</f>
        <v>550</v>
      </c>
      <c r="G74" s="16">
        <f>Data!I74</f>
        <v>40</v>
      </c>
      <c r="H74" s="17">
        <f>Data!K74</f>
        <v>220000</v>
      </c>
      <c r="I74" s="17">
        <f>Data!L74</f>
        <v>66000</v>
      </c>
      <c r="J74" s="12" t="str">
        <f>Data!N74</f>
        <v>Outlet</v>
      </c>
      <c r="K74" s="12" t="str">
        <f>Data!O74</f>
        <v>Tarjeta</v>
      </c>
      <c r="L74" s="12" t="str">
        <f>Data!P74</f>
        <v>Recurrente</v>
      </c>
    </row>
    <row r="75">
      <c r="A75" s="11">
        <v>74.0</v>
      </c>
      <c r="B75" s="14">
        <f>Data!D75</f>
        <v>44036</v>
      </c>
      <c r="C75" s="12">
        <f>IFERROR(VLOOKUP(Data!B75, Minorista!$A$2:$B$100, 2, FALSE), "")</f>
        <v>3</v>
      </c>
      <c r="D75" s="12">
        <f t="array" ref="D75">INDEX(Producto!$A$2:$A$500, MATCH(Data!H75, Producto!$B$2:$B$500, 0))</f>
        <v>6</v>
      </c>
      <c r="E75" s="12">
        <f>VLOOKUP(Data!E75 &amp; Data!F75 &amp; Data!G75, Ubicacion!$A$2:$B$1000, 2, FALSE)</f>
        <v>2</v>
      </c>
      <c r="F75" s="15">
        <f>Data!J75</f>
        <v>700</v>
      </c>
      <c r="G75" s="16">
        <f>Data!I75</f>
        <v>35</v>
      </c>
      <c r="H75" s="17">
        <f>Data!K75</f>
        <v>245000</v>
      </c>
      <c r="I75" s="17">
        <f>Data!L75</f>
        <v>122500</v>
      </c>
      <c r="J75" s="12" t="str">
        <f>Data!N75</f>
        <v>Outlet</v>
      </c>
      <c r="K75" s="12" t="str">
        <f>Data!O75</f>
        <v>Tarjeta</v>
      </c>
      <c r="L75" s="12" t="str">
        <f>Data!P75</f>
        <v>Nuevo</v>
      </c>
    </row>
    <row r="76">
      <c r="A76" s="11">
        <v>75.0</v>
      </c>
      <c r="B76" s="14">
        <f>Data!D76</f>
        <v>44037</v>
      </c>
      <c r="C76" s="12">
        <f>IFERROR(VLOOKUP(Data!B76, Minorista!$A$2:$B$100, 2, FALSE), "")</f>
        <v>3</v>
      </c>
      <c r="D76" s="12">
        <f t="array" ref="D76">INDEX(Producto!$A$2:$A$500, MATCH(Data!H76, Producto!$B$2:$B$500, 0))</f>
        <v>1</v>
      </c>
      <c r="E76" s="12">
        <f>VLOOKUP(Data!E76 &amp; Data!F76 &amp; Data!G76, Ubicacion!$A$2:$B$1000, 2, FALSE)</f>
        <v>2</v>
      </c>
      <c r="F76" s="15">
        <f>Data!J76</f>
        <v>850</v>
      </c>
      <c r="G76" s="16">
        <f>Data!I76</f>
        <v>25</v>
      </c>
      <c r="H76" s="17">
        <f>Data!K76</f>
        <v>212500</v>
      </c>
      <c r="I76" s="17">
        <f>Data!L76</f>
        <v>74375</v>
      </c>
      <c r="J76" s="12" t="str">
        <f>Data!N76</f>
        <v>Outlet</v>
      </c>
      <c r="K76" s="12" t="str">
        <f>Data!O76</f>
        <v>Tarjeta</v>
      </c>
      <c r="L76" s="12" t="str">
        <f>Data!P76</f>
        <v>Recurrente</v>
      </c>
    </row>
    <row r="77">
      <c r="A77" s="11">
        <v>76.0</v>
      </c>
      <c r="B77" s="14">
        <f>Data!D77</f>
        <v>44038</v>
      </c>
      <c r="C77" s="12">
        <f>IFERROR(VLOOKUP(Data!B77, Minorista!$A$2:$B$100, 2, FALSE), "")</f>
        <v>3</v>
      </c>
      <c r="D77" s="12">
        <f t="array" ref="D77">INDEX(Producto!$A$2:$A$500, MATCH(Data!H77, Producto!$B$2:$B$500, 0))</f>
        <v>2</v>
      </c>
      <c r="E77" s="12">
        <f>VLOOKUP(Data!E77 &amp; Data!F77 &amp; Data!G77, Ubicacion!$A$2:$B$1000, 2, FALSE)</f>
        <v>2</v>
      </c>
      <c r="F77" s="15">
        <f>Data!J77</f>
        <v>850</v>
      </c>
      <c r="G77" s="16">
        <f>Data!I77</f>
        <v>35</v>
      </c>
      <c r="H77" s="17">
        <f>Data!K77</f>
        <v>297500</v>
      </c>
      <c r="I77" s="17">
        <f>Data!L77</f>
        <v>104125</v>
      </c>
      <c r="J77" s="12" t="str">
        <f>Data!N77</f>
        <v>Outlet</v>
      </c>
      <c r="K77" s="12" t="str">
        <f>Data!O77</f>
        <v>Tarjeta</v>
      </c>
      <c r="L77" s="12" t="str">
        <f>Data!P77</f>
        <v>Recurrente</v>
      </c>
    </row>
    <row r="78">
      <c r="A78" s="11">
        <v>77.0</v>
      </c>
      <c r="B78" s="14">
        <f>Data!D78</f>
        <v>44039</v>
      </c>
      <c r="C78" s="12">
        <f>IFERROR(VLOOKUP(Data!B78, Minorista!$A$2:$B$100, 2, FALSE), "")</f>
        <v>3</v>
      </c>
      <c r="D78" s="12">
        <f t="array" ref="D78">INDEX(Producto!$A$2:$A$500, MATCH(Data!H78, Producto!$B$2:$B$500, 0))</f>
        <v>3</v>
      </c>
      <c r="E78" s="12">
        <f>VLOOKUP(Data!E78 &amp; Data!F78 &amp; Data!G78, Ubicacion!$A$2:$B$1000, 2, FALSE)</f>
        <v>2</v>
      </c>
      <c r="F78" s="15">
        <f>Data!J78</f>
        <v>675</v>
      </c>
      <c r="G78" s="16">
        <f>Data!I78</f>
        <v>35</v>
      </c>
      <c r="H78" s="17">
        <f>Data!K78</f>
        <v>236250</v>
      </c>
      <c r="I78" s="17">
        <f>Data!L78</f>
        <v>82687.5</v>
      </c>
      <c r="J78" s="12" t="str">
        <f>Data!N78</f>
        <v>Outlet</v>
      </c>
      <c r="K78" s="12" t="str">
        <f>Data!O78</f>
        <v>Tarjeta</v>
      </c>
      <c r="L78" s="12" t="str">
        <f>Data!P78</f>
        <v>Nuevo</v>
      </c>
    </row>
    <row r="79">
      <c r="A79" s="11">
        <v>78.0</v>
      </c>
      <c r="B79" s="14">
        <f>Data!D79</f>
        <v>44040</v>
      </c>
      <c r="C79" s="12">
        <f>IFERROR(VLOOKUP(Data!B79, Minorista!$A$2:$B$100, 2, FALSE), "")</f>
        <v>3</v>
      </c>
      <c r="D79" s="12">
        <f t="array" ref="D79">INDEX(Producto!$A$2:$A$500, MATCH(Data!H79, Producto!$B$2:$B$500, 0))</f>
        <v>4</v>
      </c>
      <c r="E79" s="12">
        <f>VLOOKUP(Data!E79 &amp; Data!F79 &amp; Data!G79, Ubicacion!$A$2:$B$1000, 2, FALSE)</f>
        <v>2</v>
      </c>
      <c r="F79" s="15">
        <f>Data!J79</f>
        <v>625</v>
      </c>
      <c r="G79" s="16">
        <f>Data!I79</f>
        <v>35</v>
      </c>
      <c r="H79" s="17">
        <f>Data!K79</f>
        <v>218750</v>
      </c>
      <c r="I79" s="17">
        <f>Data!L79</f>
        <v>98437.5</v>
      </c>
      <c r="J79" s="12" t="str">
        <f>Data!N79</f>
        <v>Outlet</v>
      </c>
      <c r="K79" s="12" t="str">
        <f>Data!O79</f>
        <v>Transferencia bancaria</v>
      </c>
      <c r="L79" s="12" t="str">
        <f>Data!P79</f>
        <v>Nuevo</v>
      </c>
    </row>
    <row r="80">
      <c r="A80" s="11">
        <v>79.0</v>
      </c>
      <c r="B80" s="14">
        <f>Data!D80</f>
        <v>44041</v>
      </c>
      <c r="C80" s="12">
        <f>IFERROR(VLOOKUP(Data!B80, Minorista!$A$2:$B$100, 2, FALSE), "")</f>
        <v>3</v>
      </c>
      <c r="D80" s="12">
        <f t="array" ref="D80">INDEX(Producto!$A$2:$A$500, MATCH(Data!H80, Producto!$B$2:$B$500, 0))</f>
        <v>5</v>
      </c>
      <c r="E80" s="12">
        <f>VLOOKUP(Data!E80 &amp; Data!F80 &amp; Data!G80, Ubicacion!$A$2:$B$1000, 2, FALSE)</f>
        <v>2</v>
      </c>
      <c r="F80" s="15">
        <f>Data!J80</f>
        <v>500</v>
      </c>
      <c r="G80" s="16">
        <f>Data!I80</f>
        <v>40</v>
      </c>
      <c r="H80" s="17">
        <f>Data!K80</f>
        <v>200000</v>
      </c>
      <c r="I80" s="17">
        <f>Data!L80</f>
        <v>60000</v>
      </c>
      <c r="J80" s="12" t="str">
        <f>Data!N80</f>
        <v>Outlet</v>
      </c>
      <c r="K80" s="12" t="str">
        <f>Data!O80</f>
        <v>Tarjeta</v>
      </c>
      <c r="L80" s="12" t="str">
        <f>Data!P80</f>
        <v>Recurrente</v>
      </c>
    </row>
    <row r="81">
      <c r="A81" s="11">
        <v>80.0</v>
      </c>
      <c r="B81" s="14">
        <f>Data!D81</f>
        <v>44042</v>
      </c>
      <c r="C81" s="12">
        <f>IFERROR(VLOOKUP(Data!B81, Minorista!$A$2:$B$100, 2, FALSE), "")</f>
        <v>3</v>
      </c>
      <c r="D81" s="12">
        <f t="array" ref="D81">INDEX(Producto!$A$2:$A$500, MATCH(Data!H81, Producto!$B$2:$B$500, 0))</f>
        <v>6</v>
      </c>
      <c r="E81" s="12">
        <f>VLOOKUP(Data!E81 &amp; Data!F81 &amp; Data!G81, Ubicacion!$A$2:$B$1000, 2, FALSE)</f>
        <v>2</v>
      </c>
      <c r="F81" s="15">
        <f>Data!J81</f>
        <v>700</v>
      </c>
      <c r="G81" s="16">
        <f>Data!I81</f>
        <v>35</v>
      </c>
      <c r="H81" s="17">
        <f>Data!K81</f>
        <v>245000</v>
      </c>
      <c r="I81" s="17">
        <f>Data!L81</f>
        <v>122500</v>
      </c>
      <c r="J81" s="12" t="str">
        <f>Data!N81</f>
        <v>Outlet</v>
      </c>
      <c r="K81" s="12" t="str">
        <f>Data!O81</f>
        <v>Tarjeta</v>
      </c>
      <c r="L81" s="12" t="str">
        <f>Data!P81</f>
        <v>Recurrente</v>
      </c>
    </row>
    <row r="82">
      <c r="A82" s="11">
        <v>81.0</v>
      </c>
      <c r="B82" s="14">
        <f>Data!D82</f>
        <v>44043</v>
      </c>
      <c r="C82" s="12">
        <f>IFERROR(VLOOKUP(Data!B82, Minorista!$A$2:$B$100, 2, FALSE), "")</f>
        <v>3</v>
      </c>
      <c r="D82" s="12">
        <f t="array" ref="D82">INDEX(Producto!$A$2:$A$500, MATCH(Data!H82, Producto!$B$2:$B$500, 0))</f>
        <v>1</v>
      </c>
      <c r="E82" s="12">
        <f>VLOOKUP(Data!E82 &amp; Data!F82 &amp; Data!G82, Ubicacion!$A$2:$B$1000, 2, FALSE)</f>
        <v>2</v>
      </c>
      <c r="F82" s="15">
        <f>Data!J82</f>
        <v>875</v>
      </c>
      <c r="G82" s="16">
        <f>Data!I82</f>
        <v>30</v>
      </c>
      <c r="H82" s="17">
        <f>Data!K82</f>
        <v>262500</v>
      </c>
      <c r="I82" s="17">
        <f>Data!L82</f>
        <v>91875</v>
      </c>
      <c r="J82" s="12" t="str">
        <f>Data!N82</f>
        <v>Outlet</v>
      </c>
      <c r="K82" s="12" t="str">
        <f>Data!O82</f>
        <v>Transferencia bancaria</v>
      </c>
      <c r="L82" s="12" t="str">
        <f>Data!P82</f>
        <v>Recurrente</v>
      </c>
    </row>
    <row r="83">
      <c r="A83" s="11">
        <v>82.0</v>
      </c>
      <c r="B83" s="14">
        <f>Data!D83</f>
        <v>44044</v>
      </c>
      <c r="C83" s="12">
        <f>IFERROR(VLOOKUP(Data!B83, Minorista!$A$2:$B$100, 2, FALSE), "")</f>
        <v>3</v>
      </c>
      <c r="D83" s="12">
        <f t="array" ref="D83">INDEX(Producto!$A$2:$A$500, MATCH(Data!H83, Producto!$B$2:$B$500, 0))</f>
        <v>2</v>
      </c>
      <c r="E83" s="12">
        <f>VLOOKUP(Data!E83 &amp; Data!F83 &amp; Data!G83, Ubicacion!$A$2:$B$1000, 2, FALSE)</f>
        <v>2</v>
      </c>
      <c r="F83" s="15">
        <f>Data!J83</f>
        <v>875</v>
      </c>
      <c r="G83" s="16">
        <f>Data!I83</f>
        <v>40</v>
      </c>
      <c r="H83" s="17">
        <f>Data!K83</f>
        <v>350000</v>
      </c>
      <c r="I83" s="17">
        <f>Data!L83</f>
        <v>122500</v>
      </c>
      <c r="J83" s="12" t="str">
        <f>Data!N83</f>
        <v>Outlet</v>
      </c>
      <c r="K83" s="12" t="str">
        <f>Data!O83</f>
        <v>Transferencia bancaria</v>
      </c>
      <c r="L83" s="12" t="str">
        <f>Data!P83</f>
        <v>Recurrente</v>
      </c>
    </row>
    <row r="84">
      <c r="A84" s="11">
        <v>83.0</v>
      </c>
      <c r="B84" s="14">
        <f>Data!D84</f>
        <v>44045</v>
      </c>
      <c r="C84" s="12">
        <f>IFERROR(VLOOKUP(Data!B84, Minorista!$A$2:$B$100, 2, FALSE), "")</f>
        <v>3</v>
      </c>
      <c r="D84" s="12">
        <f t="array" ref="D84">INDEX(Producto!$A$2:$A$500, MATCH(Data!H84, Producto!$B$2:$B$500, 0))</f>
        <v>3</v>
      </c>
      <c r="E84" s="12">
        <f>VLOOKUP(Data!E84 &amp; Data!F84 &amp; Data!G84, Ubicacion!$A$2:$B$1000, 2, FALSE)</f>
        <v>2</v>
      </c>
      <c r="F84" s="15">
        <f>Data!J84</f>
        <v>700</v>
      </c>
      <c r="G84" s="16">
        <f>Data!I84</f>
        <v>35</v>
      </c>
      <c r="H84" s="17">
        <f>Data!K84</f>
        <v>245000</v>
      </c>
      <c r="I84" s="17">
        <f>Data!L84</f>
        <v>85750</v>
      </c>
      <c r="J84" s="12" t="str">
        <f>Data!N84</f>
        <v>Outlet</v>
      </c>
      <c r="K84" s="12" t="str">
        <f>Data!O84</f>
        <v>Transferencia bancaria</v>
      </c>
      <c r="L84" s="12" t="str">
        <f>Data!P84</f>
        <v>Recurrente</v>
      </c>
    </row>
    <row r="85">
      <c r="A85" s="11">
        <v>84.0</v>
      </c>
      <c r="B85" s="14">
        <f>Data!D85</f>
        <v>44046</v>
      </c>
      <c r="C85" s="12">
        <f>IFERROR(VLOOKUP(Data!B85, Minorista!$A$2:$B$100, 2, FALSE), "")</f>
        <v>3</v>
      </c>
      <c r="D85" s="12">
        <f t="array" ref="D85">INDEX(Producto!$A$2:$A$500, MATCH(Data!H85, Producto!$B$2:$B$500, 0))</f>
        <v>4</v>
      </c>
      <c r="E85" s="12">
        <f>VLOOKUP(Data!E85 &amp; Data!F85 &amp; Data!G85, Ubicacion!$A$2:$B$1000, 2, FALSE)</f>
        <v>2</v>
      </c>
      <c r="F85" s="15">
        <f>Data!J85</f>
        <v>600</v>
      </c>
      <c r="G85" s="16">
        <f>Data!I85</f>
        <v>40</v>
      </c>
      <c r="H85" s="17">
        <f>Data!K85</f>
        <v>240000</v>
      </c>
      <c r="I85" s="17">
        <f>Data!L85</f>
        <v>108000</v>
      </c>
      <c r="J85" s="12" t="str">
        <f>Data!N85</f>
        <v>Outlet</v>
      </c>
      <c r="K85" s="12" t="str">
        <f>Data!O85</f>
        <v>Efectivo</v>
      </c>
      <c r="L85" s="12" t="str">
        <f>Data!P85</f>
        <v>Recurrente</v>
      </c>
    </row>
    <row r="86">
      <c r="A86" s="11">
        <v>85.0</v>
      </c>
      <c r="B86" s="14">
        <f>Data!D86</f>
        <v>44047</v>
      </c>
      <c r="C86" s="12">
        <f>IFERROR(VLOOKUP(Data!B86, Minorista!$A$2:$B$100, 2, FALSE), "")</f>
        <v>3</v>
      </c>
      <c r="D86" s="12">
        <f t="array" ref="D86">INDEX(Producto!$A$2:$A$500, MATCH(Data!H86, Producto!$B$2:$B$500, 0))</f>
        <v>5</v>
      </c>
      <c r="E86" s="12">
        <f>VLOOKUP(Data!E86 &amp; Data!F86 &amp; Data!G86, Ubicacion!$A$2:$B$1000, 2, FALSE)</f>
        <v>2</v>
      </c>
      <c r="F86" s="15">
        <f>Data!J86</f>
        <v>500</v>
      </c>
      <c r="G86" s="16">
        <f>Data!I86</f>
        <v>45</v>
      </c>
      <c r="H86" s="17">
        <f>Data!K86</f>
        <v>225000</v>
      </c>
      <c r="I86" s="17">
        <f>Data!L86</f>
        <v>67500</v>
      </c>
      <c r="J86" s="12" t="str">
        <f>Data!N86</f>
        <v>Outlet</v>
      </c>
      <c r="K86" s="12" t="str">
        <f>Data!O86</f>
        <v>Tarjeta</v>
      </c>
      <c r="L86" s="12" t="str">
        <f>Data!P86</f>
        <v>Nuevo</v>
      </c>
    </row>
    <row r="87">
      <c r="A87" s="11">
        <v>86.0</v>
      </c>
      <c r="B87" s="14">
        <f>Data!D87</f>
        <v>44048</v>
      </c>
      <c r="C87" s="12">
        <f>IFERROR(VLOOKUP(Data!B87, Minorista!$A$2:$B$100, 2, FALSE), "")</f>
        <v>3</v>
      </c>
      <c r="D87" s="12">
        <f t="array" ref="D87">INDEX(Producto!$A$2:$A$500, MATCH(Data!H87, Producto!$B$2:$B$500, 0))</f>
        <v>6</v>
      </c>
      <c r="E87" s="12">
        <f>VLOOKUP(Data!E87 &amp; Data!F87 &amp; Data!G87, Ubicacion!$A$2:$B$1000, 2, FALSE)</f>
        <v>2</v>
      </c>
      <c r="F87" s="15">
        <f>Data!J87</f>
        <v>650</v>
      </c>
      <c r="G87" s="16">
        <f>Data!I87</f>
        <v>40</v>
      </c>
      <c r="H87" s="17">
        <f>Data!K87</f>
        <v>260000</v>
      </c>
      <c r="I87" s="17">
        <f>Data!L87</f>
        <v>130000</v>
      </c>
      <c r="J87" s="12" t="str">
        <f>Data!N87</f>
        <v>Outlet</v>
      </c>
      <c r="K87" s="12" t="str">
        <f>Data!O87</f>
        <v>Transferencia bancaria</v>
      </c>
      <c r="L87" s="12" t="str">
        <f>Data!P87</f>
        <v>Recurrente</v>
      </c>
    </row>
    <row r="88">
      <c r="A88" s="11">
        <v>87.0</v>
      </c>
      <c r="B88" s="14">
        <f>Data!D88</f>
        <v>44049</v>
      </c>
      <c r="C88" s="12">
        <f>IFERROR(VLOOKUP(Data!B88, Minorista!$A$2:$B$100, 2, FALSE), "")</f>
        <v>3</v>
      </c>
      <c r="D88" s="12">
        <f t="array" ref="D88">INDEX(Producto!$A$2:$A$500, MATCH(Data!H88, Producto!$B$2:$B$500, 0))</f>
        <v>1</v>
      </c>
      <c r="E88" s="12">
        <f>VLOOKUP(Data!E88 &amp; Data!F88 &amp; Data!G88, Ubicacion!$A$2:$B$1000, 2, FALSE)</f>
        <v>2</v>
      </c>
      <c r="F88" s="15">
        <f>Data!J88</f>
        <v>900</v>
      </c>
      <c r="G88" s="16">
        <f>Data!I88</f>
        <v>30</v>
      </c>
      <c r="H88" s="17">
        <f>Data!K88</f>
        <v>270000</v>
      </c>
      <c r="I88" s="17">
        <f>Data!L88</f>
        <v>94500</v>
      </c>
      <c r="J88" s="12" t="str">
        <f>Data!N88</f>
        <v>Outlet</v>
      </c>
      <c r="K88" s="12" t="str">
        <f>Data!O88</f>
        <v>Transferencia bancaria</v>
      </c>
      <c r="L88" s="12" t="str">
        <f>Data!P88</f>
        <v>Recurrente</v>
      </c>
    </row>
    <row r="89">
      <c r="A89" s="11">
        <v>88.0</v>
      </c>
      <c r="B89" s="14">
        <f>Data!D89</f>
        <v>44050</v>
      </c>
      <c r="C89" s="12">
        <f>IFERROR(VLOOKUP(Data!B89, Minorista!$A$2:$B$100, 2, FALSE), "")</f>
        <v>3</v>
      </c>
      <c r="D89" s="12">
        <f t="array" ref="D89">INDEX(Producto!$A$2:$A$500, MATCH(Data!H89, Producto!$B$2:$B$500, 0))</f>
        <v>2</v>
      </c>
      <c r="E89" s="12">
        <f>VLOOKUP(Data!E89 &amp; Data!F89 &amp; Data!G89, Ubicacion!$A$2:$B$1000, 2, FALSE)</f>
        <v>2</v>
      </c>
      <c r="F89" s="15">
        <f>Data!J89</f>
        <v>900</v>
      </c>
      <c r="G89" s="16">
        <f>Data!I89</f>
        <v>40</v>
      </c>
      <c r="H89" s="17">
        <f>Data!K89</f>
        <v>360000</v>
      </c>
      <c r="I89" s="17">
        <f>Data!L89</f>
        <v>126000</v>
      </c>
      <c r="J89" s="12" t="str">
        <f>Data!N89</f>
        <v>Outlet</v>
      </c>
      <c r="K89" s="12" t="str">
        <f>Data!O89</f>
        <v>Tarjeta</v>
      </c>
      <c r="L89" s="12" t="str">
        <f>Data!P89</f>
        <v>Nuevo</v>
      </c>
    </row>
    <row r="90">
      <c r="A90" s="11">
        <v>89.0</v>
      </c>
      <c r="B90" s="14">
        <f>Data!D90</f>
        <v>44051</v>
      </c>
      <c r="C90" s="12">
        <f>IFERROR(VLOOKUP(Data!B90, Minorista!$A$2:$B$100, 2, FALSE), "")</f>
        <v>3</v>
      </c>
      <c r="D90" s="12">
        <f t="array" ref="D90">INDEX(Producto!$A$2:$A$500, MATCH(Data!H90, Producto!$B$2:$B$500, 0))</f>
        <v>3</v>
      </c>
      <c r="E90" s="12">
        <f>VLOOKUP(Data!E90 &amp; Data!F90 &amp; Data!G90, Ubicacion!$A$2:$B$1000, 2, FALSE)</f>
        <v>2</v>
      </c>
      <c r="F90" s="15">
        <f>Data!J90</f>
        <v>725</v>
      </c>
      <c r="G90" s="16">
        <f>Data!I90</f>
        <v>35</v>
      </c>
      <c r="H90" s="17">
        <f>Data!K90</f>
        <v>253750</v>
      </c>
      <c r="I90" s="17">
        <f>Data!L90</f>
        <v>88812.5</v>
      </c>
      <c r="J90" s="12" t="str">
        <f>Data!N90</f>
        <v>Outlet</v>
      </c>
      <c r="K90" s="12" t="str">
        <f>Data!O90</f>
        <v>Efectivo</v>
      </c>
      <c r="L90" s="12" t="str">
        <f>Data!P90</f>
        <v>Recurrente</v>
      </c>
    </row>
    <row r="91">
      <c r="A91" s="11">
        <v>90.0</v>
      </c>
      <c r="B91" s="14">
        <f>Data!D91</f>
        <v>44052</v>
      </c>
      <c r="C91" s="12">
        <f>IFERROR(VLOOKUP(Data!B91, Minorista!$A$2:$B$100, 2, FALSE), "")</f>
        <v>3</v>
      </c>
      <c r="D91" s="12">
        <f t="array" ref="D91">INDEX(Producto!$A$2:$A$500, MATCH(Data!H91, Producto!$B$2:$B$500, 0))</f>
        <v>4</v>
      </c>
      <c r="E91" s="12">
        <f>VLOOKUP(Data!E91 &amp; Data!F91 &amp; Data!G91, Ubicacion!$A$2:$B$1000, 2, FALSE)</f>
        <v>2</v>
      </c>
      <c r="F91" s="15">
        <f>Data!J91</f>
        <v>625</v>
      </c>
      <c r="G91" s="16">
        <f>Data!I91</f>
        <v>40</v>
      </c>
      <c r="H91" s="17">
        <f>Data!K91</f>
        <v>250000</v>
      </c>
      <c r="I91" s="17">
        <f>Data!L91</f>
        <v>112500</v>
      </c>
      <c r="J91" s="12" t="str">
        <f>Data!N91</f>
        <v>Outlet</v>
      </c>
      <c r="K91" s="12" t="str">
        <f>Data!O91</f>
        <v>Transferencia bancaria</v>
      </c>
      <c r="L91" s="12" t="str">
        <f>Data!P91</f>
        <v>Recurrente</v>
      </c>
    </row>
    <row r="92">
      <c r="A92" s="11">
        <v>91.0</v>
      </c>
      <c r="B92" s="14">
        <f>Data!D92</f>
        <v>44053</v>
      </c>
      <c r="C92" s="12">
        <f>IFERROR(VLOOKUP(Data!B92, Minorista!$A$2:$B$100, 2, FALSE), "")</f>
        <v>2</v>
      </c>
      <c r="D92" s="12">
        <f t="array" ref="D92">INDEX(Producto!$A$2:$A$500, MATCH(Data!H92, Producto!$B$2:$B$500, 0))</f>
        <v>5</v>
      </c>
      <c r="E92" s="12">
        <f>VLOOKUP(Data!E92 &amp; Data!F92 &amp; Data!G92, Ubicacion!$A$2:$B$1000, 2, FALSE)</f>
        <v>2</v>
      </c>
      <c r="F92" s="15">
        <f>Data!J92</f>
        <v>525</v>
      </c>
      <c r="G92" s="16">
        <f>Data!I92</f>
        <v>45</v>
      </c>
      <c r="H92" s="17">
        <f>Data!K92</f>
        <v>236250</v>
      </c>
      <c r="I92" s="17">
        <f>Data!L92</f>
        <v>70875</v>
      </c>
      <c r="J92" s="12" t="str">
        <f>Data!N92</f>
        <v>Outlet</v>
      </c>
      <c r="K92" s="12" t="str">
        <f>Data!O92</f>
        <v>Efectivo</v>
      </c>
      <c r="L92" s="12" t="str">
        <f>Data!P92</f>
        <v>Recurrente</v>
      </c>
    </row>
    <row r="93">
      <c r="A93" s="11">
        <v>92.0</v>
      </c>
      <c r="B93" s="14">
        <f>Data!D93</f>
        <v>44054</v>
      </c>
      <c r="C93" s="12">
        <f>IFERROR(VLOOKUP(Data!B93, Minorista!$A$2:$B$100, 2, FALSE), "")</f>
        <v>2</v>
      </c>
      <c r="D93" s="12">
        <f t="array" ref="D93">INDEX(Producto!$A$2:$A$500, MATCH(Data!H93, Producto!$B$2:$B$500, 0))</f>
        <v>6</v>
      </c>
      <c r="E93" s="12">
        <f>VLOOKUP(Data!E93 &amp; Data!F93 &amp; Data!G93, Ubicacion!$A$2:$B$1000, 2, FALSE)</f>
        <v>2</v>
      </c>
      <c r="F93" s="15">
        <f>Data!J93</f>
        <v>800</v>
      </c>
      <c r="G93" s="16">
        <f>Data!I93</f>
        <v>40</v>
      </c>
      <c r="H93" s="17">
        <f>Data!K93</f>
        <v>320000</v>
      </c>
      <c r="I93" s="17">
        <f>Data!L93</f>
        <v>160000</v>
      </c>
      <c r="J93" s="12" t="str">
        <f>Data!N93</f>
        <v>Outlet</v>
      </c>
      <c r="K93" s="12" t="str">
        <f>Data!O93</f>
        <v>Tarjeta</v>
      </c>
      <c r="L93" s="12" t="str">
        <f>Data!P93</f>
        <v>Nuevo</v>
      </c>
    </row>
    <row r="94">
      <c r="A94" s="11">
        <v>93.0</v>
      </c>
      <c r="B94" s="14">
        <f>Data!D94</f>
        <v>44055</v>
      </c>
      <c r="C94" s="12">
        <f>IFERROR(VLOOKUP(Data!B94, Minorista!$A$2:$B$100, 2, FALSE), "")</f>
        <v>2</v>
      </c>
      <c r="D94" s="12">
        <f t="array" ref="D94">INDEX(Producto!$A$2:$A$500, MATCH(Data!H94, Producto!$B$2:$B$500, 0))</f>
        <v>1</v>
      </c>
      <c r="E94" s="12">
        <f>VLOOKUP(Data!E94 &amp; Data!F94 &amp; Data!G94, Ubicacion!$A$2:$B$1000, 2, FALSE)</f>
        <v>2</v>
      </c>
      <c r="F94" s="15">
        <f>Data!J94</f>
        <v>925</v>
      </c>
      <c r="G94" s="16">
        <f>Data!I94</f>
        <v>30</v>
      </c>
      <c r="H94" s="17">
        <f>Data!K94</f>
        <v>277500</v>
      </c>
      <c r="I94" s="17">
        <f>Data!L94</f>
        <v>97125</v>
      </c>
      <c r="J94" s="12" t="str">
        <f>Data!N94</f>
        <v>Outlet</v>
      </c>
      <c r="K94" s="12" t="str">
        <f>Data!O94</f>
        <v>Tarjeta</v>
      </c>
      <c r="L94" s="12" t="str">
        <f>Data!P94</f>
        <v>Recurrente</v>
      </c>
    </row>
    <row r="95">
      <c r="A95" s="11">
        <v>94.0</v>
      </c>
      <c r="B95" s="14">
        <f>Data!D95</f>
        <v>44056</v>
      </c>
      <c r="C95" s="12">
        <f>IFERROR(VLOOKUP(Data!B95, Minorista!$A$2:$B$100, 2, FALSE), "")</f>
        <v>2</v>
      </c>
      <c r="D95" s="12">
        <f t="array" ref="D95">INDEX(Producto!$A$2:$A$500, MATCH(Data!H95, Producto!$B$2:$B$500, 0))</f>
        <v>2</v>
      </c>
      <c r="E95" s="12">
        <f>VLOOKUP(Data!E95 &amp; Data!F95 &amp; Data!G95, Ubicacion!$A$2:$B$1000, 2, FALSE)</f>
        <v>2</v>
      </c>
      <c r="F95" s="15">
        <f>Data!J95</f>
        <v>925</v>
      </c>
      <c r="G95" s="16">
        <f>Data!I95</f>
        <v>40</v>
      </c>
      <c r="H95" s="17">
        <f>Data!K95</f>
        <v>370000</v>
      </c>
      <c r="I95" s="17">
        <f>Data!L95</f>
        <v>129500</v>
      </c>
      <c r="J95" s="12" t="str">
        <f>Data!N95</f>
        <v>Outlet</v>
      </c>
      <c r="K95" s="12" t="str">
        <f>Data!O95</f>
        <v>Efectivo</v>
      </c>
      <c r="L95" s="12" t="str">
        <f>Data!P95</f>
        <v>Nuevo</v>
      </c>
    </row>
    <row r="96">
      <c r="A96" s="11">
        <v>95.0</v>
      </c>
      <c r="B96" s="14">
        <f>Data!D96</f>
        <v>44057</v>
      </c>
      <c r="C96" s="12">
        <f>IFERROR(VLOOKUP(Data!B96, Minorista!$A$2:$B$100, 2, FALSE), "")</f>
        <v>2</v>
      </c>
      <c r="D96" s="12">
        <f t="array" ref="D96">INDEX(Producto!$A$2:$A$500, MATCH(Data!H96, Producto!$B$2:$B$500, 0))</f>
        <v>3</v>
      </c>
      <c r="E96" s="12">
        <f>VLOOKUP(Data!E96 &amp; Data!F96 &amp; Data!G96, Ubicacion!$A$2:$B$1000, 2, FALSE)</f>
        <v>2</v>
      </c>
      <c r="F96" s="15">
        <f>Data!J96</f>
        <v>775</v>
      </c>
      <c r="G96" s="16">
        <f>Data!I96</f>
        <v>35</v>
      </c>
      <c r="H96" s="17">
        <f>Data!K96</f>
        <v>271250</v>
      </c>
      <c r="I96" s="17">
        <f>Data!L96</f>
        <v>94937.5</v>
      </c>
      <c r="J96" s="12" t="str">
        <f>Data!N96</f>
        <v>Outlet</v>
      </c>
      <c r="K96" s="12" t="str">
        <f>Data!O96</f>
        <v>Transferencia bancaria</v>
      </c>
      <c r="L96" s="12" t="str">
        <f>Data!P96</f>
        <v>Nuevo</v>
      </c>
    </row>
    <row r="97">
      <c r="A97" s="11">
        <v>96.0</v>
      </c>
      <c r="B97" s="14">
        <f>Data!D97</f>
        <v>44058</v>
      </c>
      <c r="C97" s="12">
        <f>IFERROR(VLOOKUP(Data!B97, Minorista!$A$2:$B$100, 2, FALSE), "")</f>
        <v>2</v>
      </c>
      <c r="D97" s="12">
        <f t="array" ref="D97">INDEX(Producto!$A$2:$A$500, MATCH(Data!H97, Producto!$B$2:$B$500, 0))</f>
        <v>4</v>
      </c>
      <c r="E97" s="12">
        <f>VLOOKUP(Data!E97 &amp; Data!F97 &amp; Data!G97, Ubicacion!$A$2:$B$1000, 2, FALSE)</f>
        <v>2</v>
      </c>
      <c r="F97" s="15">
        <f>Data!J97</f>
        <v>700</v>
      </c>
      <c r="G97" s="16">
        <f>Data!I97</f>
        <v>40</v>
      </c>
      <c r="H97" s="17">
        <f>Data!K97</f>
        <v>280000</v>
      </c>
      <c r="I97" s="17">
        <f>Data!L97</f>
        <v>126000</v>
      </c>
      <c r="J97" s="12" t="str">
        <f>Data!N97</f>
        <v>Outlet</v>
      </c>
      <c r="K97" s="12" t="str">
        <f>Data!O97</f>
        <v>Efectivo</v>
      </c>
      <c r="L97" s="12" t="str">
        <f>Data!P97</f>
        <v>Recurrente</v>
      </c>
    </row>
    <row r="98">
      <c r="A98" s="11">
        <v>97.0</v>
      </c>
      <c r="B98" s="14">
        <f>Data!D98</f>
        <v>44059</v>
      </c>
      <c r="C98" s="12">
        <f>IFERROR(VLOOKUP(Data!B98, Minorista!$A$2:$B$100, 2, FALSE), "")</f>
        <v>2</v>
      </c>
      <c r="D98" s="12">
        <f t="array" ref="D98">INDEX(Producto!$A$2:$A$500, MATCH(Data!H98, Producto!$B$2:$B$500, 0))</f>
        <v>5</v>
      </c>
      <c r="E98" s="12">
        <f>VLOOKUP(Data!E98 &amp; Data!F98 &amp; Data!G98, Ubicacion!$A$2:$B$1000, 2, FALSE)</f>
        <v>2</v>
      </c>
      <c r="F98" s="15">
        <f>Data!J98</f>
        <v>600</v>
      </c>
      <c r="G98" s="16">
        <f>Data!I98</f>
        <v>45</v>
      </c>
      <c r="H98" s="17">
        <f>Data!K98</f>
        <v>270000</v>
      </c>
      <c r="I98" s="17">
        <f>Data!L98</f>
        <v>81000</v>
      </c>
      <c r="J98" s="12" t="str">
        <f>Data!N98</f>
        <v>Outlet</v>
      </c>
      <c r="K98" s="12" t="str">
        <f>Data!O98</f>
        <v>Transferencia bancaria</v>
      </c>
      <c r="L98" s="12" t="str">
        <f>Data!P98</f>
        <v>Nuevo</v>
      </c>
    </row>
    <row r="99">
      <c r="A99" s="11">
        <v>98.0</v>
      </c>
      <c r="B99" s="14">
        <f>Data!D99</f>
        <v>44060</v>
      </c>
      <c r="C99" s="12">
        <f>IFERROR(VLOOKUP(Data!B99, Minorista!$A$2:$B$100, 2, FALSE), "")</f>
        <v>2</v>
      </c>
      <c r="D99" s="12">
        <f t="array" ref="D99">INDEX(Producto!$A$2:$A$500, MATCH(Data!H99, Producto!$B$2:$B$500, 0))</f>
        <v>6</v>
      </c>
      <c r="E99" s="12">
        <f>VLOOKUP(Data!E99 &amp; Data!F99 &amp; Data!G99, Ubicacion!$A$2:$B$1000, 2, FALSE)</f>
        <v>2</v>
      </c>
      <c r="F99" s="15">
        <f>Data!J99</f>
        <v>950</v>
      </c>
      <c r="G99" s="16">
        <f>Data!I99</f>
        <v>40</v>
      </c>
      <c r="H99" s="17">
        <f>Data!K99</f>
        <v>380000</v>
      </c>
      <c r="I99" s="17">
        <f>Data!L99</f>
        <v>190000</v>
      </c>
      <c r="J99" s="12" t="str">
        <f>Data!N99</f>
        <v>Outlet</v>
      </c>
      <c r="K99" s="12" t="str">
        <f>Data!O99</f>
        <v>Tarjeta</v>
      </c>
      <c r="L99" s="12" t="str">
        <f>Data!P99</f>
        <v>Recurrente</v>
      </c>
    </row>
    <row r="100">
      <c r="A100" s="11">
        <v>99.0</v>
      </c>
      <c r="B100" s="14">
        <f>Data!D100</f>
        <v>44061</v>
      </c>
      <c r="C100" s="12">
        <f>IFERROR(VLOOKUP(Data!B100, Minorista!$A$2:$B$100, 2, FALSE), "")</f>
        <v>2</v>
      </c>
      <c r="D100" s="12">
        <f t="array" ref="D100">INDEX(Producto!$A$2:$A$500, MATCH(Data!H100, Producto!$B$2:$B$500, 0))</f>
        <v>1</v>
      </c>
      <c r="E100" s="12">
        <f>VLOOKUP(Data!E100 &amp; Data!F100 &amp; Data!G100, Ubicacion!$A$2:$B$1000, 2, FALSE)</f>
        <v>2</v>
      </c>
      <c r="F100" s="15">
        <f>Data!J100</f>
        <v>950</v>
      </c>
      <c r="G100" s="16">
        <f>Data!I100</f>
        <v>40</v>
      </c>
      <c r="H100" s="17">
        <f>Data!K100</f>
        <v>380000</v>
      </c>
      <c r="I100" s="17">
        <f>Data!L100</f>
        <v>133000</v>
      </c>
      <c r="J100" s="12" t="str">
        <f>Data!N100</f>
        <v>Outlet</v>
      </c>
      <c r="K100" s="12" t="str">
        <f>Data!O100</f>
        <v>Efectivo</v>
      </c>
      <c r="L100" s="12" t="str">
        <f>Data!P100</f>
        <v>Nuevo</v>
      </c>
    </row>
    <row r="101">
      <c r="A101" s="11">
        <v>100.0</v>
      </c>
      <c r="B101" s="14">
        <f>Data!D101</f>
        <v>44062</v>
      </c>
      <c r="C101" s="12">
        <f>IFERROR(VLOOKUP(Data!B101, Minorista!$A$2:$B$100, 2, FALSE), "")</f>
        <v>2</v>
      </c>
      <c r="D101" s="12">
        <f t="array" ref="D101">INDEX(Producto!$A$2:$A$500, MATCH(Data!H101, Producto!$B$2:$B$500, 0))</f>
        <v>2</v>
      </c>
      <c r="E101" s="12">
        <f>VLOOKUP(Data!E101 &amp; Data!F101 &amp; Data!G101, Ubicacion!$A$2:$B$1000, 2, FALSE)</f>
        <v>2</v>
      </c>
      <c r="F101" s="15">
        <f>Data!J101</f>
        <v>950</v>
      </c>
      <c r="G101" s="16">
        <f>Data!I101</f>
        <v>45</v>
      </c>
      <c r="H101" s="17">
        <f>Data!K101</f>
        <v>427500</v>
      </c>
      <c r="I101" s="17">
        <f>Data!L101</f>
        <v>149625</v>
      </c>
      <c r="J101" s="12" t="str">
        <f>Data!N101</f>
        <v>Outlet</v>
      </c>
      <c r="K101" s="12" t="str">
        <f>Data!O101</f>
        <v>Efectivo</v>
      </c>
      <c r="L101" s="12" t="str">
        <f>Data!P101</f>
        <v>Nuevo</v>
      </c>
    </row>
    <row r="102">
      <c r="A102" s="11">
        <v>101.0</v>
      </c>
      <c r="B102" s="14">
        <f>Data!D102</f>
        <v>44063</v>
      </c>
      <c r="C102" s="12">
        <f>IFERROR(VLOOKUP(Data!B102, Minorista!$A$2:$B$100, 2, FALSE), "")</f>
        <v>2</v>
      </c>
      <c r="D102" s="12">
        <f t="array" ref="D102">INDEX(Producto!$A$2:$A$500, MATCH(Data!H102, Producto!$B$2:$B$500, 0))</f>
        <v>3</v>
      </c>
      <c r="E102" s="12">
        <f>VLOOKUP(Data!E102 &amp; Data!F102 &amp; Data!G102, Ubicacion!$A$2:$B$1000, 2, FALSE)</f>
        <v>2</v>
      </c>
      <c r="F102" s="15">
        <f>Data!J102</f>
        <v>800</v>
      </c>
      <c r="G102" s="16">
        <f>Data!I102</f>
        <v>40</v>
      </c>
      <c r="H102" s="17">
        <f>Data!K102</f>
        <v>320000</v>
      </c>
      <c r="I102" s="17">
        <f>Data!L102</f>
        <v>112000</v>
      </c>
      <c r="J102" s="12" t="str">
        <f>Data!N102</f>
        <v>Outlet</v>
      </c>
      <c r="K102" s="12" t="str">
        <f>Data!O102</f>
        <v>Transferencia bancaria</v>
      </c>
      <c r="L102" s="12" t="str">
        <f>Data!P102</f>
        <v>Recurrente</v>
      </c>
    </row>
    <row r="103">
      <c r="A103" s="11">
        <v>102.0</v>
      </c>
      <c r="B103" s="14">
        <f>Data!D103</f>
        <v>44064</v>
      </c>
      <c r="C103" s="12">
        <f>IFERROR(VLOOKUP(Data!B103, Minorista!$A$2:$B$100, 2, FALSE), "")</f>
        <v>2</v>
      </c>
      <c r="D103" s="12">
        <f t="array" ref="D103">INDEX(Producto!$A$2:$A$500, MATCH(Data!H103, Producto!$B$2:$B$500, 0))</f>
        <v>4</v>
      </c>
      <c r="E103" s="12">
        <f>VLOOKUP(Data!E103 &amp; Data!F103 &amp; Data!G103, Ubicacion!$A$2:$B$1000, 2, FALSE)</f>
        <v>2</v>
      </c>
      <c r="F103" s="15">
        <f>Data!J103</f>
        <v>750</v>
      </c>
      <c r="G103" s="16">
        <f>Data!I103</f>
        <v>40</v>
      </c>
      <c r="H103" s="17">
        <f>Data!K103</f>
        <v>300000</v>
      </c>
      <c r="I103" s="17">
        <f>Data!L103</f>
        <v>135000</v>
      </c>
      <c r="J103" s="12" t="str">
        <f>Data!N103</f>
        <v>Outlet</v>
      </c>
      <c r="K103" s="12" t="str">
        <f>Data!O103</f>
        <v>Transferencia bancaria</v>
      </c>
      <c r="L103" s="12" t="str">
        <f>Data!P103</f>
        <v>Nuevo</v>
      </c>
    </row>
    <row r="104">
      <c r="A104" s="11">
        <v>103.0</v>
      </c>
      <c r="B104" s="14">
        <f>Data!D104</f>
        <v>44065</v>
      </c>
      <c r="C104" s="12">
        <f>IFERROR(VLOOKUP(Data!B104, Minorista!$A$2:$B$100, 2, FALSE), "")</f>
        <v>2</v>
      </c>
      <c r="D104" s="12">
        <f t="array" ref="D104">INDEX(Producto!$A$2:$A$500, MATCH(Data!H104, Producto!$B$2:$B$500, 0))</f>
        <v>5</v>
      </c>
      <c r="E104" s="12">
        <f>VLOOKUP(Data!E104 &amp; Data!F104 &amp; Data!G104, Ubicacion!$A$2:$B$1000, 2, FALSE)</f>
        <v>2</v>
      </c>
      <c r="F104" s="15">
        <f>Data!J104</f>
        <v>650</v>
      </c>
      <c r="G104" s="16">
        <f>Data!I104</f>
        <v>45</v>
      </c>
      <c r="H104" s="17">
        <f>Data!K104</f>
        <v>292500</v>
      </c>
      <c r="I104" s="17">
        <f>Data!L104</f>
        <v>87750</v>
      </c>
      <c r="J104" s="12" t="str">
        <f>Data!N104</f>
        <v>Outlet</v>
      </c>
      <c r="K104" s="12" t="str">
        <f>Data!O104</f>
        <v>Efectivo</v>
      </c>
      <c r="L104" s="12" t="str">
        <f>Data!P104</f>
        <v>Nuevo</v>
      </c>
    </row>
    <row r="105">
      <c r="A105" s="11">
        <v>104.0</v>
      </c>
      <c r="B105" s="14">
        <f>Data!D105</f>
        <v>44066</v>
      </c>
      <c r="C105" s="12">
        <f>IFERROR(VLOOKUP(Data!B105, Minorista!$A$2:$B$100, 2, FALSE), "")</f>
        <v>2</v>
      </c>
      <c r="D105" s="12">
        <f t="array" ref="D105">INDEX(Producto!$A$2:$A$500, MATCH(Data!H105, Producto!$B$2:$B$500, 0))</f>
        <v>6</v>
      </c>
      <c r="E105" s="12">
        <f>VLOOKUP(Data!E105 &amp; Data!F105 &amp; Data!G105, Ubicacion!$A$2:$B$1000, 2, FALSE)</f>
        <v>2</v>
      </c>
      <c r="F105" s="15">
        <f>Data!J105</f>
        <v>1000</v>
      </c>
      <c r="G105" s="16">
        <f>Data!I105</f>
        <v>50</v>
      </c>
      <c r="H105" s="17">
        <f>Data!K105</f>
        <v>500000</v>
      </c>
      <c r="I105" s="17">
        <f>Data!L105</f>
        <v>250000</v>
      </c>
      <c r="J105" s="12" t="str">
        <f>Data!N105</f>
        <v>Outlet</v>
      </c>
      <c r="K105" s="12" t="str">
        <f>Data!O105</f>
        <v>Efectivo</v>
      </c>
      <c r="L105" s="12" t="str">
        <f>Data!P105</f>
        <v>Nuevo</v>
      </c>
    </row>
    <row r="106">
      <c r="A106" s="11">
        <v>105.0</v>
      </c>
      <c r="B106" s="14">
        <f>Data!D106</f>
        <v>44067</v>
      </c>
      <c r="C106" s="12">
        <f>IFERROR(VLOOKUP(Data!B106, Minorista!$A$2:$B$100, 2, FALSE), "")</f>
        <v>2</v>
      </c>
      <c r="D106" s="12">
        <f t="array" ref="D106">INDEX(Producto!$A$2:$A$500, MATCH(Data!H106, Producto!$B$2:$B$500, 0))</f>
        <v>1</v>
      </c>
      <c r="E106" s="12">
        <f>VLOOKUP(Data!E106 &amp; Data!F106 &amp; Data!G106, Ubicacion!$A$2:$B$1000, 2, FALSE)</f>
        <v>2</v>
      </c>
      <c r="F106" s="15">
        <f>Data!J106</f>
        <v>950</v>
      </c>
      <c r="G106" s="16">
        <f>Data!I106</f>
        <v>40</v>
      </c>
      <c r="H106" s="17">
        <f>Data!K106</f>
        <v>380000</v>
      </c>
      <c r="I106" s="17">
        <f>Data!L106</f>
        <v>133000</v>
      </c>
      <c r="J106" s="12" t="str">
        <f>Data!N106</f>
        <v>Outlet</v>
      </c>
      <c r="K106" s="12" t="str">
        <f>Data!O106</f>
        <v>Transferencia bancaria</v>
      </c>
      <c r="L106" s="12" t="str">
        <f>Data!P106</f>
        <v>Recurrente</v>
      </c>
    </row>
    <row r="107">
      <c r="A107" s="11">
        <v>106.0</v>
      </c>
      <c r="B107" s="14">
        <f>Data!D107</f>
        <v>44068</v>
      </c>
      <c r="C107" s="12">
        <f>IFERROR(VLOOKUP(Data!B107, Minorista!$A$2:$B$100, 2, FALSE), "")</f>
        <v>2</v>
      </c>
      <c r="D107" s="12">
        <f t="array" ref="D107">INDEX(Producto!$A$2:$A$500, MATCH(Data!H107, Producto!$B$2:$B$500, 0))</f>
        <v>2</v>
      </c>
      <c r="E107" s="12">
        <f>VLOOKUP(Data!E107 &amp; Data!F107 &amp; Data!G107, Ubicacion!$A$2:$B$1000, 2, FALSE)</f>
        <v>2</v>
      </c>
      <c r="F107" s="15">
        <f>Data!J107</f>
        <v>950</v>
      </c>
      <c r="G107" s="16">
        <f>Data!I107</f>
        <v>45</v>
      </c>
      <c r="H107" s="17">
        <f>Data!K107</f>
        <v>427500</v>
      </c>
      <c r="I107" s="17">
        <f>Data!L107</f>
        <v>149625</v>
      </c>
      <c r="J107" s="12" t="str">
        <f>Data!N107</f>
        <v>Outlet</v>
      </c>
      <c r="K107" s="12" t="str">
        <f>Data!O107</f>
        <v>Transferencia bancaria</v>
      </c>
      <c r="L107" s="12" t="str">
        <f>Data!P107</f>
        <v>Nuevo</v>
      </c>
    </row>
    <row r="108">
      <c r="A108" s="11">
        <v>107.0</v>
      </c>
      <c r="B108" s="14">
        <f>Data!D108</f>
        <v>44069</v>
      </c>
      <c r="C108" s="12">
        <f>IFERROR(VLOOKUP(Data!B108, Minorista!$A$2:$B$100, 2, FALSE), "")</f>
        <v>2</v>
      </c>
      <c r="D108" s="12">
        <f t="array" ref="D108">INDEX(Producto!$A$2:$A$500, MATCH(Data!H108, Producto!$B$2:$B$500, 0))</f>
        <v>3</v>
      </c>
      <c r="E108" s="12">
        <f>VLOOKUP(Data!E108 &amp; Data!F108 &amp; Data!G108, Ubicacion!$A$2:$B$1000, 2, FALSE)</f>
        <v>2</v>
      </c>
      <c r="F108" s="15">
        <f>Data!J108</f>
        <v>1100</v>
      </c>
      <c r="G108" s="16">
        <f>Data!I108</f>
        <v>40</v>
      </c>
      <c r="H108" s="17">
        <f>Data!K108</f>
        <v>440000</v>
      </c>
      <c r="I108" s="17">
        <f>Data!L108</f>
        <v>154000</v>
      </c>
      <c r="J108" s="12" t="str">
        <f>Data!N108</f>
        <v>Outlet</v>
      </c>
      <c r="K108" s="12" t="str">
        <f>Data!O108</f>
        <v>Tarjeta</v>
      </c>
      <c r="L108" s="12" t="str">
        <f>Data!P108</f>
        <v>Recurrente</v>
      </c>
    </row>
    <row r="109">
      <c r="A109" s="11">
        <v>108.0</v>
      </c>
      <c r="B109" s="14">
        <f>Data!D109</f>
        <v>44070</v>
      </c>
      <c r="C109" s="12">
        <f>IFERROR(VLOOKUP(Data!B109, Minorista!$A$2:$B$100, 2, FALSE), "")</f>
        <v>2</v>
      </c>
      <c r="D109" s="12">
        <f t="array" ref="D109">INDEX(Producto!$A$2:$A$500, MATCH(Data!H109, Producto!$B$2:$B$500, 0))</f>
        <v>4</v>
      </c>
      <c r="E109" s="12">
        <f>VLOOKUP(Data!E109 &amp; Data!F109 &amp; Data!G109, Ubicacion!$A$2:$B$1000, 2, FALSE)</f>
        <v>2</v>
      </c>
      <c r="F109" s="15">
        <f>Data!J109</f>
        <v>700</v>
      </c>
      <c r="G109" s="16">
        <f>Data!I109</f>
        <v>40</v>
      </c>
      <c r="H109" s="17">
        <f>Data!K109</f>
        <v>280000</v>
      </c>
      <c r="I109" s="17">
        <f>Data!L109</f>
        <v>126000</v>
      </c>
      <c r="J109" s="12" t="str">
        <f>Data!N109</f>
        <v>Outlet</v>
      </c>
      <c r="K109" s="12" t="str">
        <f>Data!O109</f>
        <v>Tarjeta</v>
      </c>
      <c r="L109" s="12" t="str">
        <f>Data!P109</f>
        <v>Nuevo</v>
      </c>
    </row>
    <row r="110">
      <c r="A110" s="11">
        <v>109.0</v>
      </c>
      <c r="B110" s="14">
        <f>Data!D110</f>
        <v>44071</v>
      </c>
      <c r="C110" s="12">
        <f>IFERROR(VLOOKUP(Data!B110, Minorista!$A$2:$B$100, 2, FALSE), "")</f>
        <v>2</v>
      </c>
      <c r="D110" s="12">
        <f t="array" ref="D110">INDEX(Producto!$A$2:$A$500, MATCH(Data!H110, Producto!$B$2:$B$500, 0))</f>
        <v>5</v>
      </c>
      <c r="E110" s="12">
        <f>VLOOKUP(Data!E110 &amp; Data!F110 &amp; Data!G110, Ubicacion!$A$2:$B$1000, 2, FALSE)</f>
        <v>2</v>
      </c>
      <c r="F110" s="15">
        <f>Data!J110</f>
        <v>700</v>
      </c>
      <c r="G110" s="16">
        <f>Data!I110</f>
        <v>45</v>
      </c>
      <c r="H110" s="17">
        <f>Data!K110</f>
        <v>315000</v>
      </c>
      <c r="I110" s="17">
        <f>Data!L110</f>
        <v>94500</v>
      </c>
      <c r="J110" s="12" t="str">
        <f>Data!N110</f>
        <v>Outlet</v>
      </c>
      <c r="K110" s="12" t="str">
        <f>Data!O110</f>
        <v>Tarjeta</v>
      </c>
      <c r="L110" s="12" t="str">
        <f>Data!P110</f>
        <v>Nuevo</v>
      </c>
    </row>
    <row r="111">
      <c r="A111" s="11">
        <v>110.0</v>
      </c>
      <c r="B111" s="14">
        <f>Data!D111</f>
        <v>44072</v>
      </c>
      <c r="C111" s="12">
        <f>IFERROR(VLOOKUP(Data!B111, Minorista!$A$2:$B$100, 2, FALSE), "")</f>
        <v>2</v>
      </c>
      <c r="D111" s="12">
        <f t="array" ref="D111">INDEX(Producto!$A$2:$A$500, MATCH(Data!H111, Producto!$B$2:$B$500, 0))</f>
        <v>6</v>
      </c>
      <c r="E111" s="12">
        <f>VLOOKUP(Data!E111 &amp; Data!F111 &amp; Data!G111, Ubicacion!$A$2:$B$1000, 2, FALSE)</f>
        <v>2</v>
      </c>
      <c r="F111" s="15">
        <f>Data!J111</f>
        <v>975</v>
      </c>
      <c r="G111" s="16">
        <f>Data!I111</f>
        <v>50</v>
      </c>
      <c r="H111" s="17">
        <f>Data!K111</f>
        <v>487500</v>
      </c>
      <c r="I111" s="17">
        <f>Data!L111</f>
        <v>243750</v>
      </c>
      <c r="J111" s="12" t="str">
        <f>Data!N111</f>
        <v>Outlet</v>
      </c>
      <c r="K111" s="12" t="str">
        <f>Data!O111</f>
        <v>Efectivo</v>
      </c>
      <c r="L111" s="12" t="str">
        <f>Data!P111</f>
        <v>Nuevo</v>
      </c>
    </row>
    <row r="112">
      <c r="A112" s="11">
        <v>111.0</v>
      </c>
      <c r="B112" s="14">
        <f>Data!D112</f>
        <v>44073</v>
      </c>
      <c r="C112" s="12">
        <f>IFERROR(VLOOKUP(Data!B112, Minorista!$A$2:$B$100, 2, FALSE), "")</f>
        <v>2</v>
      </c>
      <c r="D112" s="12">
        <f t="array" ref="D112">INDEX(Producto!$A$2:$A$500, MATCH(Data!H112, Producto!$B$2:$B$500, 0))</f>
        <v>1</v>
      </c>
      <c r="E112" s="12">
        <f>VLOOKUP(Data!E112 &amp; Data!F112 &amp; Data!G112, Ubicacion!$A$2:$B$1000, 2, FALSE)</f>
        <v>2</v>
      </c>
      <c r="F112" s="15">
        <f>Data!J112</f>
        <v>925</v>
      </c>
      <c r="G112" s="16">
        <f>Data!I112</f>
        <v>40</v>
      </c>
      <c r="H112" s="17">
        <f>Data!K112</f>
        <v>370000</v>
      </c>
      <c r="I112" s="17">
        <f>Data!L112</f>
        <v>129500</v>
      </c>
      <c r="J112" s="12" t="str">
        <f>Data!N112</f>
        <v>Outlet</v>
      </c>
      <c r="K112" s="12" t="str">
        <f>Data!O112</f>
        <v>Transferencia bancaria</v>
      </c>
      <c r="L112" s="12" t="str">
        <f>Data!P112</f>
        <v>Recurrente</v>
      </c>
    </row>
    <row r="113">
      <c r="A113" s="11">
        <v>112.0</v>
      </c>
      <c r="B113" s="14">
        <f>Data!D113</f>
        <v>44074</v>
      </c>
      <c r="C113" s="12">
        <f>IFERROR(VLOOKUP(Data!B113, Minorista!$A$2:$B$100, 2, FALSE), "")</f>
        <v>2</v>
      </c>
      <c r="D113" s="12">
        <f t="array" ref="D113">INDEX(Producto!$A$2:$A$500, MATCH(Data!H113, Producto!$B$2:$B$500, 0))</f>
        <v>2</v>
      </c>
      <c r="E113" s="12">
        <f>VLOOKUP(Data!E113 &amp; Data!F113 &amp; Data!G113, Ubicacion!$A$2:$B$1000, 2, FALSE)</f>
        <v>2</v>
      </c>
      <c r="F113" s="15">
        <f>Data!J113</f>
        <v>925</v>
      </c>
      <c r="G113" s="16">
        <f>Data!I113</f>
        <v>45</v>
      </c>
      <c r="H113" s="17">
        <f>Data!K113</f>
        <v>416250</v>
      </c>
      <c r="I113" s="17">
        <f>Data!L113</f>
        <v>145687.5</v>
      </c>
      <c r="J113" s="12" t="str">
        <f>Data!N113</f>
        <v>Outlet</v>
      </c>
      <c r="K113" s="12" t="str">
        <f>Data!O113</f>
        <v>Transferencia bancaria</v>
      </c>
      <c r="L113" s="12" t="str">
        <f>Data!P113</f>
        <v>Recurrente</v>
      </c>
    </row>
    <row r="114">
      <c r="A114" s="11">
        <v>113.0</v>
      </c>
      <c r="B114" s="14">
        <f>Data!D114</f>
        <v>44075</v>
      </c>
      <c r="C114" s="12">
        <f>IFERROR(VLOOKUP(Data!B114, Minorista!$A$2:$B$100, 2, FALSE), "")</f>
        <v>2</v>
      </c>
      <c r="D114" s="12">
        <f t="array" ref="D114">INDEX(Producto!$A$2:$A$500, MATCH(Data!H114, Producto!$B$2:$B$500, 0))</f>
        <v>3</v>
      </c>
      <c r="E114" s="12">
        <f>VLOOKUP(Data!E114 &amp; Data!F114 &amp; Data!G114, Ubicacion!$A$2:$B$1000, 2, FALSE)</f>
        <v>2</v>
      </c>
      <c r="F114" s="15">
        <f>Data!J114</f>
        <v>1100</v>
      </c>
      <c r="G114" s="16">
        <f>Data!I114</f>
        <v>40</v>
      </c>
      <c r="H114" s="17">
        <f>Data!K114</f>
        <v>440000</v>
      </c>
      <c r="I114" s="17">
        <f>Data!L114</f>
        <v>154000</v>
      </c>
      <c r="J114" s="12" t="str">
        <f>Data!N114</f>
        <v>Outlet</v>
      </c>
      <c r="K114" s="12" t="str">
        <f>Data!O114</f>
        <v>Tarjeta</v>
      </c>
      <c r="L114" s="12" t="str">
        <f>Data!P114</f>
        <v>Nuevo</v>
      </c>
    </row>
    <row r="115">
      <c r="A115" s="11">
        <v>114.0</v>
      </c>
      <c r="B115" s="14">
        <f>Data!D115</f>
        <v>44076</v>
      </c>
      <c r="C115" s="12">
        <f>IFERROR(VLOOKUP(Data!B115, Minorista!$A$2:$B$100, 2, FALSE), "")</f>
        <v>2</v>
      </c>
      <c r="D115" s="12">
        <f t="array" ref="D115">INDEX(Producto!$A$2:$A$500, MATCH(Data!H115, Producto!$B$2:$B$500, 0))</f>
        <v>4</v>
      </c>
      <c r="E115" s="12">
        <f>VLOOKUP(Data!E115 &amp; Data!F115 &amp; Data!G115, Ubicacion!$A$2:$B$1000, 2, FALSE)</f>
        <v>2</v>
      </c>
      <c r="F115" s="15">
        <f>Data!J115</f>
        <v>650</v>
      </c>
      <c r="G115" s="16">
        <f>Data!I115</f>
        <v>40</v>
      </c>
      <c r="H115" s="17">
        <f>Data!K115</f>
        <v>260000</v>
      </c>
      <c r="I115" s="17">
        <f>Data!L115</f>
        <v>117000</v>
      </c>
      <c r="J115" s="12" t="str">
        <f>Data!N115</f>
        <v>Outlet</v>
      </c>
      <c r="K115" s="12" t="str">
        <f>Data!O115</f>
        <v>Efectivo</v>
      </c>
      <c r="L115" s="12" t="str">
        <f>Data!P115</f>
        <v>Recurrente</v>
      </c>
    </row>
    <row r="116">
      <c r="A116" s="11">
        <v>115.0</v>
      </c>
      <c r="B116" s="14">
        <f>Data!D116</f>
        <v>44077</v>
      </c>
      <c r="C116" s="12">
        <f>IFERROR(VLOOKUP(Data!B116, Minorista!$A$2:$B$100, 2, FALSE), "")</f>
        <v>2</v>
      </c>
      <c r="D116" s="12">
        <f t="array" ref="D116">INDEX(Producto!$A$2:$A$500, MATCH(Data!H116, Producto!$B$2:$B$500, 0))</f>
        <v>5</v>
      </c>
      <c r="E116" s="12">
        <f>VLOOKUP(Data!E116 &amp; Data!F116 &amp; Data!G116, Ubicacion!$A$2:$B$1000, 2, FALSE)</f>
        <v>2</v>
      </c>
      <c r="F116" s="15">
        <f>Data!J116</f>
        <v>650</v>
      </c>
      <c r="G116" s="16">
        <f>Data!I116</f>
        <v>45</v>
      </c>
      <c r="H116" s="17">
        <f>Data!K116</f>
        <v>292500</v>
      </c>
      <c r="I116" s="17">
        <f>Data!L116</f>
        <v>87750</v>
      </c>
      <c r="J116" s="12" t="str">
        <f>Data!N116</f>
        <v>Outlet</v>
      </c>
      <c r="K116" s="12" t="str">
        <f>Data!O116</f>
        <v>Efectivo</v>
      </c>
      <c r="L116" s="12" t="str">
        <f>Data!P116</f>
        <v>Nuevo</v>
      </c>
    </row>
    <row r="117">
      <c r="A117" s="11">
        <v>116.0</v>
      </c>
      <c r="B117" s="14">
        <f>Data!D117</f>
        <v>44078</v>
      </c>
      <c r="C117" s="12">
        <f>IFERROR(VLOOKUP(Data!B117, Minorista!$A$2:$B$100, 2, FALSE), "")</f>
        <v>2</v>
      </c>
      <c r="D117" s="12">
        <f t="array" ref="D117">INDEX(Producto!$A$2:$A$500, MATCH(Data!H117, Producto!$B$2:$B$500, 0))</f>
        <v>6</v>
      </c>
      <c r="E117" s="12">
        <f>VLOOKUP(Data!E117 &amp; Data!F117 &amp; Data!G117, Ubicacion!$A$2:$B$1000, 2, FALSE)</f>
        <v>2</v>
      </c>
      <c r="F117" s="15">
        <f>Data!J117</f>
        <v>900</v>
      </c>
      <c r="G117" s="16">
        <f>Data!I117</f>
        <v>50</v>
      </c>
      <c r="H117" s="17">
        <f>Data!K117</f>
        <v>450000</v>
      </c>
      <c r="I117" s="17">
        <f>Data!L117</f>
        <v>225000</v>
      </c>
      <c r="J117" s="12" t="str">
        <f>Data!N117</f>
        <v>Outlet</v>
      </c>
      <c r="K117" s="12" t="str">
        <f>Data!O117</f>
        <v>Transferencia bancaria</v>
      </c>
      <c r="L117" s="12" t="str">
        <f>Data!P117</f>
        <v>Recurrente</v>
      </c>
    </row>
    <row r="118">
      <c r="A118" s="11">
        <v>117.0</v>
      </c>
      <c r="B118" s="14">
        <f>Data!D118</f>
        <v>44079</v>
      </c>
      <c r="C118" s="12">
        <f>IFERROR(VLOOKUP(Data!B118, Minorista!$A$2:$B$100, 2, FALSE), "")</f>
        <v>2</v>
      </c>
      <c r="D118" s="12">
        <f t="array" ref="D118">INDEX(Producto!$A$2:$A$500, MATCH(Data!H118, Producto!$B$2:$B$500, 0))</f>
        <v>1</v>
      </c>
      <c r="E118" s="12">
        <f>VLOOKUP(Data!E118 &amp; Data!F118 &amp; Data!G118, Ubicacion!$A$2:$B$1000, 2, FALSE)</f>
        <v>2</v>
      </c>
      <c r="F118" s="15">
        <f>Data!J118</f>
        <v>850</v>
      </c>
      <c r="G118" s="16">
        <f>Data!I118</f>
        <v>45</v>
      </c>
      <c r="H118" s="17">
        <f>Data!K118</f>
        <v>382500</v>
      </c>
      <c r="I118" s="17">
        <f>Data!L118</f>
        <v>133875</v>
      </c>
      <c r="J118" s="12" t="str">
        <f>Data!N118</f>
        <v>Outlet</v>
      </c>
      <c r="K118" s="12" t="str">
        <f>Data!O118</f>
        <v>Transferencia bancaria</v>
      </c>
      <c r="L118" s="12" t="str">
        <f>Data!P118</f>
        <v>Nuevo</v>
      </c>
    </row>
    <row r="119">
      <c r="A119" s="11">
        <v>118.0</v>
      </c>
      <c r="B119" s="14">
        <f>Data!D119</f>
        <v>44080</v>
      </c>
      <c r="C119" s="12">
        <f>IFERROR(VLOOKUP(Data!B119, Minorista!$A$2:$B$100, 2, FALSE), "")</f>
        <v>2</v>
      </c>
      <c r="D119" s="12">
        <f t="array" ref="D119">INDEX(Producto!$A$2:$A$500, MATCH(Data!H119, Producto!$B$2:$B$500, 0))</f>
        <v>2</v>
      </c>
      <c r="E119" s="12">
        <f>VLOOKUP(Data!E119 &amp; Data!F119 &amp; Data!G119, Ubicacion!$A$2:$B$1000, 2, FALSE)</f>
        <v>2</v>
      </c>
      <c r="F119" s="15">
        <f>Data!J119</f>
        <v>850</v>
      </c>
      <c r="G119" s="16">
        <f>Data!I119</f>
        <v>45</v>
      </c>
      <c r="H119" s="17">
        <f>Data!K119</f>
        <v>382500</v>
      </c>
      <c r="I119" s="17">
        <f>Data!L119</f>
        <v>133875</v>
      </c>
      <c r="J119" s="12" t="str">
        <f>Data!N119</f>
        <v>Outlet</v>
      </c>
      <c r="K119" s="12" t="str">
        <f>Data!O119</f>
        <v>Efectivo</v>
      </c>
      <c r="L119" s="12" t="str">
        <f>Data!P119</f>
        <v>Recurrente</v>
      </c>
    </row>
    <row r="120">
      <c r="A120" s="11">
        <v>119.0</v>
      </c>
      <c r="B120" s="14">
        <f>Data!D120</f>
        <v>44081</v>
      </c>
      <c r="C120" s="12">
        <f>IFERROR(VLOOKUP(Data!B120, Minorista!$A$2:$B$100, 2, FALSE), "")</f>
        <v>2</v>
      </c>
      <c r="D120" s="12">
        <f t="array" ref="D120">INDEX(Producto!$A$2:$A$500, MATCH(Data!H120, Producto!$B$2:$B$500, 0))</f>
        <v>3</v>
      </c>
      <c r="E120" s="12">
        <f>VLOOKUP(Data!E120 &amp; Data!F120 &amp; Data!G120, Ubicacion!$A$2:$B$1000, 2, FALSE)</f>
        <v>2</v>
      </c>
      <c r="F120" s="15">
        <f>Data!J120</f>
        <v>900</v>
      </c>
      <c r="G120" s="16">
        <f>Data!I120</f>
        <v>50</v>
      </c>
      <c r="H120" s="17">
        <f>Data!K120</f>
        <v>450000</v>
      </c>
      <c r="I120" s="17">
        <f>Data!L120</f>
        <v>157500</v>
      </c>
      <c r="J120" s="12" t="str">
        <f>Data!N120</f>
        <v>Outlet</v>
      </c>
      <c r="K120" s="12" t="str">
        <f>Data!O120</f>
        <v>Tarjeta</v>
      </c>
      <c r="L120" s="12" t="str">
        <f>Data!P120</f>
        <v>Recurrente</v>
      </c>
    </row>
    <row r="121">
      <c r="A121" s="11">
        <v>120.0</v>
      </c>
      <c r="B121" s="14">
        <f>Data!D121</f>
        <v>44082</v>
      </c>
      <c r="C121" s="12">
        <f>IFERROR(VLOOKUP(Data!B121, Minorista!$A$2:$B$100, 2, FALSE), "")</f>
        <v>2</v>
      </c>
      <c r="D121" s="12">
        <f t="array" ref="D121">INDEX(Producto!$A$2:$A$500, MATCH(Data!H121, Producto!$B$2:$B$500, 0))</f>
        <v>4</v>
      </c>
      <c r="E121" s="12">
        <f>VLOOKUP(Data!E121 &amp; Data!F121 &amp; Data!G121, Ubicacion!$A$2:$B$1000, 2, FALSE)</f>
        <v>2</v>
      </c>
      <c r="F121" s="15">
        <f>Data!J121</f>
        <v>625</v>
      </c>
      <c r="G121" s="16">
        <f>Data!I121</f>
        <v>50</v>
      </c>
      <c r="H121" s="17">
        <f>Data!K121</f>
        <v>312500</v>
      </c>
      <c r="I121" s="17">
        <f>Data!L121</f>
        <v>140625</v>
      </c>
      <c r="J121" s="12" t="str">
        <f>Data!N121</f>
        <v>Outlet</v>
      </c>
      <c r="K121" s="12" t="str">
        <f>Data!O121</f>
        <v>Transferencia bancaria</v>
      </c>
      <c r="L121" s="12" t="str">
        <f>Data!P121</f>
        <v>Recurrente</v>
      </c>
    </row>
    <row r="122">
      <c r="A122" s="11">
        <v>121.0</v>
      </c>
      <c r="B122" s="14">
        <f>Data!D122</f>
        <v>44083</v>
      </c>
      <c r="C122" s="12">
        <f>IFERROR(VLOOKUP(Data!B122, Minorista!$A$2:$B$100, 2, FALSE), "")</f>
        <v>2</v>
      </c>
      <c r="D122" s="12">
        <f t="array" ref="D122">INDEX(Producto!$A$2:$A$500, MATCH(Data!H122, Producto!$B$2:$B$500, 0))</f>
        <v>5</v>
      </c>
      <c r="E122" s="12">
        <f>VLOOKUP(Data!E122 &amp; Data!F122 &amp; Data!G122, Ubicacion!$A$2:$B$1000, 2, FALSE)</f>
        <v>2</v>
      </c>
      <c r="F122" s="15">
        <f>Data!J122</f>
        <v>625</v>
      </c>
      <c r="G122" s="16">
        <f>Data!I122</f>
        <v>45</v>
      </c>
      <c r="H122" s="17">
        <f>Data!K122</f>
        <v>281250</v>
      </c>
      <c r="I122" s="17">
        <f>Data!L122</f>
        <v>84375</v>
      </c>
      <c r="J122" s="12" t="str">
        <f>Data!N122</f>
        <v>Outlet</v>
      </c>
      <c r="K122" s="12" t="str">
        <f>Data!O122</f>
        <v>Tarjeta</v>
      </c>
      <c r="L122" s="12" t="str">
        <f>Data!P122</f>
        <v>Recurrente</v>
      </c>
    </row>
    <row r="123">
      <c r="A123" s="11">
        <v>122.0</v>
      </c>
      <c r="B123" s="14">
        <f>Data!D123</f>
        <v>44084</v>
      </c>
      <c r="C123" s="12">
        <f>IFERROR(VLOOKUP(Data!B123, Minorista!$A$2:$B$100, 2, FALSE), "")</f>
        <v>2</v>
      </c>
      <c r="D123" s="12">
        <f t="array" ref="D123">INDEX(Producto!$A$2:$A$500, MATCH(Data!H123, Producto!$B$2:$B$500, 0))</f>
        <v>6</v>
      </c>
      <c r="E123" s="12">
        <f>VLOOKUP(Data!E123 &amp; Data!F123 &amp; Data!G123, Ubicacion!$A$2:$B$1000, 2, FALSE)</f>
        <v>2</v>
      </c>
      <c r="F123" s="15">
        <f>Data!J123</f>
        <v>850</v>
      </c>
      <c r="G123" s="16">
        <f>Data!I123</f>
        <v>55</v>
      </c>
      <c r="H123" s="17">
        <f>Data!K123</f>
        <v>467500</v>
      </c>
      <c r="I123" s="17">
        <f>Data!L123</f>
        <v>233750</v>
      </c>
      <c r="J123" s="12" t="str">
        <f>Data!N123</f>
        <v>Outlet</v>
      </c>
      <c r="K123" s="12" t="str">
        <f>Data!O123</f>
        <v>Transferencia bancaria</v>
      </c>
      <c r="L123" s="12" t="str">
        <f>Data!P123</f>
        <v>Recurrente</v>
      </c>
    </row>
    <row r="124">
      <c r="A124" s="11">
        <v>123.0</v>
      </c>
      <c r="B124" s="14">
        <f>Data!D124</f>
        <v>44085</v>
      </c>
      <c r="C124" s="12">
        <f>IFERROR(VLOOKUP(Data!B124, Minorista!$A$2:$B$100, 2, FALSE), "")</f>
        <v>2</v>
      </c>
      <c r="D124" s="12">
        <f t="array" ref="D124">INDEX(Producto!$A$2:$A$500, MATCH(Data!H124, Producto!$B$2:$B$500, 0))</f>
        <v>1</v>
      </c>
      <c r="E124" s="12">
        <f>VLOOKUP(Data!E124 &amp; Data!F124 &amp; Data!G124, Ubicacion!$A$2:$B$1000, 2, FALSE)</f>
        <v>2</v>
      </c>
      <c r="F124" s="15">
        <f>Data!J124</f>
        <v>800</v>
      </c>
      <c r="G124" s="16">
        <f>Data!I124</f>
        <v>45</v>
      </c>
      <c r="H124" s="17">
        <f>Data!K124</f>
        <v>360000</v>
      </c>
      <c r="I124" s="17">
        <f>Data!L124</f>
        <v>126000</v>
      </c>
      <c r="J124" s="12" t="str">
        <f>Data!N124</f>
        <v>Outlet</v>
      </c>
      <c r="K124" s="12" t="str">
        <f>Data!O124</f>
        <v>Transferencia bancaria</v>
      </c>
      <c r="L124" s="12" t="str">
        <f>Data!P124</f>
        <v>Recurrente</v>
      </c>
    </row>
    <row r="125">
      <c r="A125" s="11">
        <v>124.0</v>
      </c>
      <c r="B125" s="14">
        <f>Data!D125</f>
        <v>44086</v>
      </c>
      <c r="C125" s="12">
        <f>IFERROR(VLOOKUP(Data!B125, Minorista!$A$2:$B$100, 2, FALSE), "")</f>
        <v>2</v>
      </c>
      <c r="D125" s="12">
        <f t="array" ref="D125">INDEX(Producto!$A$2:$A$500, MATCH(Data!H125, Producto!$B$2:$B$500, 0))</f>
        <v>2</v>
      </c>
      <c r="E125" s="12">
        <f>VLOOKUP(Data!E125 &amp; Data!F125 &amp; Data!G125, Ubicacion!$A$2:$B$1000, 2, FALSE)</f>
        <v>2</v>
      </c>
      <c r="F125" s="15">
        <f>Data!J125</f>
        <v>800</v>
      </c>
      <c r="G125" s="16">
        <f>Data!I125</f>
        <v>45</v>
      </c>
      <c r="H125" s="17">
        <f>Data!K125</f>
        <v>360000</v>
      </c>
      <c r="I125" s="17">
        <f>Data!L125</f>
        <v>126000</v>
      </c>
      <c r="J125" s="12" t="str">
        <f>Data!N125</f>
        <v>Outlet</v>
      </c>
      <c r="K125" s="12" t="str">
        <f>Data!O125</f>
        <v>Transferencia bancaria</v>
      </c>
      <c r="L125" s="12" t="str">
        <f>Data!P125</f>
        <v>Nuevo</v>
      </c>
    </row>
    <row r="126">
      <c r="A126" s="11">
        <v>125.0</v>
      </c>
      <c r="B126" s="14">
        <f>Data!D126</f>
        <v>44087</v>
      </c>
      <c r="C126" s="12">
        <f>IFERROR(VLOOKUP(Data!B126, Minorista!$A$2:$B$100, 2, FALSE), "")</f>
        <v>2</v>
      </c>
      <c r="D126" s="12">
        <f t="array" ref="D126">INDEX(Producto!$A$2:$A$500, MATCH(Data!H126, Producto!$B$2:$B$500, 0))</f>
        <v>3</v>
      </c>
      <c r="E126" s="12">
        <f>VLOOKUP(Data!E126 &amp; Data!F126 &amp; Data!G126, Ubicacion!$A$2:$B$1000, 2, FALSE)</f>
        <v>2</v>
      </c>
      <c r="F126" s="15">
        <f>Data!J126</f>
        <v>750</v>
      </c>
      <c r="G126" s="16">
        <f>Data!I126</f>
        <v>50</v>
      </c>
      <c r="H126" s="17">
        <f>Data!K126</f>
        <v>375000</v>
      </c>
      <c r="I126" s="17">
        <f>Data!L126</f>
        <v>131250</v>
      </c>
      <c r="J126" s="12" t="str">
        <f>Data!N126</f>
        <v>Outlet</v>
      </c>
      <c r="K126" s="12" t="str">
        <f>Data!O126</f>
        <v>Transferencia bancaria</v>
      </c>
      <c r="L126" s="12" t="str">
        <f>Data!P126</f>
        <v>Recurrente</v>
      </c>
    </row>
    <row r="127">
      <c r="A127" s="11">
        <v>126.0</v>
      </c>
      <c r="B127" s="14">
        <f>Data!D127</f>
        <v>44088</v>
      </c>
      <c r="C127" s="12">
        <f>IFERROR(VLOOKUP(Data!B127, Minorista!$A$2:$B$100, 2, FALSE), "")</f>
        <v>2</v>
      </c>
      <c r="D127" s="12">
        <f t="array" ref="D127">INDEX(Producto!$A$2:$A$500, MATCH(Data!H127, Producto!$B$2:$B$500, 0))</f>
        <v>4</v>
      </c>
      <c r="E127" s="12">
        <f>VLOOKUP(Data!E127 &amp; Data!F127 &amp; Data!G127, Ubicacion!$A$2:$B$1000, 2, FALSE)</f>
        <v>2</v>
      </c>
      <c r="F127" s="15">
        <f>Data!J127</f>
        <v>600</v>
      </c>
      <c r="G127" s="16">
        <f>Data!I127</f>
        <v>50</v>
      </c>
      <c r="H127" s="17">
        <f>Data!K127</f>
        <v>300000</v>
      </c>
      <c r="I127" s="17">
        <f>Data!L127</f>
        <v>135000</v>
      </c>
      <c r="J127" s="12" t="str">
        <f>Data!N127</f>
        <v>Outlet</v>
      </c>
      <c r="K127" s="12" t="str">
        <f>Data!O127</f>
        <v>Efectivo</v>
      </c>
      <c r="L127" s="12" t="str">
        <f>Data!P127</f>
        <v>Nuevo</v>
      </c>
    </row>
    <row r="128">
      <c r="A128" s="11">
        <v>127.0</v>
      </c>
      <c r="B128" s="14">
        <f>Data!D128</f>
        <v>44089</v>
      </c>
      <c r="C128" s="12">
        <f>IFERROR(VLOOKUP(Data!B128, Minorista!$A$2:$B$100, 2, FALSE), "")</f>
        <v>2</v>
      </c>
      <c r="D128" s="12">
        <f t="array" ref="D128">INDEX(Producto!$A$2:$A$500, MATCH(Data!H128, Producto!$B$2:$B$500, 0))</f>
        <v>5</v>
      </c>
      <c r="E128" s="12">
        <f>VLOOKUP(Data!E128 &amp; Data!F128 &amp; Data!G128, Ubicacion!$A$2:$B$1000, 2, FALSE)</f>
        <v>2</v>
      </c>
      <c r="F128" s="15">
        <f>Data!J128</f>
        <v>575</v>
      </c>
      <c r="G128" s="16">
        <f>Data!I128</f>
        <v>45</v>
      </c>
      <c r="H128" s="17">
        <f>Data!K128</f>
        <v>258750</v>
      </c>
      <c r="I128" s="17">
        <f>Data!L128</f>
        <v>77625</v>
      </c>
      <c r="J128" s="12" t="str">
        <f>Data!N128</f>
        <v>Outlet</v>
      </c>
      <c r="K128" s="12" t="str">
        <f>Data!O128</f>
        <v>Transferencia bancaria</v>
      </c>
      <c r="L128" s="12" t="str">
        <f>Data!P128</f>
        <v>Recurrente</v>
      </c>
    </row>
    <row r="129">
      <c r="A129" s="11">
        <v>128.0</v>
      </c>
      <c r="B129" s="14">
        <f>Data!D129</f>
        <v>44090</v>
      </c>
      <c r="C129" s="12">
        <f>IFERROR(VLOOKUP(Data!B129, Minorista!$A$2:$B$100, 2, FALSE), "")</f>
        <v>2</v>
      </c>
      <c r="D129" s="12">
        <f t="array" ref="D129">INDEX(Producto!$A$2:$A$500, MATCH(Data!H129, Producto!$B$2:$B$500, 0))</f>
        <v>6</v>
      </c>
      <c r="E129" s="12">
        <f>VLOOKUP(Data!E129 &amp; Data!F129 &amp; Data!G129, Ubicacion!$A$2:$B$1000, 2, FALSE)</f>
        <v>2</v>
      </c>
      <c r="F129" s="15">
        <f>Data!J129</f>
        <v>750</v>
      </c>
      <c r="G129" s="16">
        <f>Data!I129</f>
        <v>55</v>
      </c>
      <c r="H129" s="17">
        <f>Data!K129</f>
        <v>412500</v>
      </c>
      <c r="I129" s="17">
        <f>Data!L129</f>
        <v>206250</v>
      </c>
      <c r="J129" s="12" t="str">
        <f>Data!N129</f>
        <v>Outlet</v>
      </c>
      <c r="K129" s="12" t="str">
        <f>Data!O129</f>
        <v>Transferencia bancaria</v>
      </c>
      <c r="L129" s="12" t="str">
        <f>Data!P129</f>
        <v>Nuevo</v>
      </c>
    </row>
    <row r="130">
      <c r="A130" s="11">
        <v>129.0</v>
      </c>
      <c r="B130" s="14">
        <f>Data!D130</f>
        <v>44124</v>
      </c>
      <c r="C130" s="12">
        <f>IFERROR(VLOOKUP(Data!B130, Minorista!$A$2:$B$100, 2, FALSE), "")</f>
        <v>2</v>
      </c>
      <c r="D130" s="12">
        <f t="array" ref="D130">INDEX(Producto!$A$2:$A$500, MATCH(Data!H130, Producto!$B$2:$B$500, 0))</f>
        <v>1</v>
      </c>
      <c r="E130" s="12">
        <f>VLOOKUP(Data!E130 &amp; Data!F130 &amp; Data!G130, Ubicacion!$A$2:$B$1000, 2, FALSE)</f>
        <v>2</v>
      </c>
      <c r="F130" s="15">
        <f>Data!J130</f>
        <v>900</v>
      </c>
      <c r="G130" s="16">
        <f>Data!I130</f>
        <v>45</v>
      </c>
      <c r="H130" s="17">
        <f>Data!K130</f>
        <v>405000</v>
      </c>
      <c r="I130" s="17">
        <f>Data!L130</f>
        <v>141750</v>
      </c>
      <c r="J130" s="12" t="str">
        <f>Data!N130</f>
        <v>Outlet</v>
      </c>
      <c r="K130" s="12" t="str">
        <f>Data!O130</f>
        <v>Tarjeta</v>
      </c>
      <c r="L130" s="12" t="str">
        <f>Data!P130</f>
        <v>Nuevo</v>
      </c>
    </row>
    <row r="131">
      <c r="A131" s="11">
        <v>130.0</v>
      </c>
      <c r="B131" s="14">
        <f>Data!D131</f>
        <v>44125</v>
      </c>
      <c r="C131" s="12">
        <f>IFERROR(VLOOKUP(Data!B131, Minorista!$A$2:$B$100, 2, FALSE), "")</f>
        <v>2</v>
      </c>
      <c r="D131" s="12">
        <f t="array" ref="D131">INDEX(Producto!$A$2:$A$500, MATCH(Data!H131, Producto!$B$2:$B$500, 0))</f>
        <v>2</v>
      </c>
      <c r="E131" s="12">
        <f>VLOOKUP(Data!E131 &amp; Data!F131 &amp; Data!G131, Ubicacion!$A$2:$B$1000, 2, FALSE)</f>
        <v>2</v>
      </c>
      <c r="F131" s="15">
        <f>Data!J131</f>
        <v>900</v>
      </c>
      <c r="G131" s="16">
        <f>Data!I131</f>
        <v>45</v>
      </c>
      <c r="H131" s="17">
        <f>Data!K131</f>
        <v>405000</v>
      </c>
      <c r="I131" s="17">
        <f>Data!L131</f>
        <v>141750</v>
      </c>
      <c r="J131" s="12" t="str">
        <f>Data!N131</f>
        <v>Outlet</v>
      </c>
      <c r="K131" s="12" t="str">
        <f>Data!O131</f>
        <v>Transferencia bancaria</v>
      </c>
      <c r="L131" s="12" t="str">
        <f>Data!P131</f>
        <v>Recurrente</v>
      </c>
    </row>
    <row r="132">
      <c r="A132" s="11">
        <v>131.0</v>
      </c>
      <c r="B132" s="14">
        <f>Data!D132</f>
        <v>44126</v>
      </c>
      <c r="C132" s="12">
        <f>IFERROR(VLOOKUP(Data!B132, Minorista!$A$2:$B$100, 2, FALSE), "")</f>
        <v>2</v>
      </c>
      <c r="D132" s="12">
        <f t="array" ref="D132">INDEX(Producto!$A$2:$A$500, MATCH(Data!H132, Producto!$B$2:$B$500, 0))</f>
        <v>3</v>
      </c>
      <c r="E132" s="12">
        <f>VLOOKUP(Data!E132 &amp; Data!F132 &amp; Data!G132, Ubicacion!$A$2:$B$1000, 2, FALSE)</f>
        <v>2</v>
      </c>
      <c r="F132" s="15">
        <f>Data!J132</f>
        <v>825</v>
      </c>
      <c r="G132" s="16">
        <f>Data!I132</f>
        <v>50</v>
      </c>
      <c r="H132" s="17">
        <f>Data!K132</f>
        <v>412500</v>
      </c>
      <c r="I132" s="17">
        <f>Data!L132</f>
        <v>144375</v>
      </c>
      <c r="J132" s="12" t="str">
        <f>Data!N132</f>
        <v>Outlet</v>
      </c>
      <c r="K132" s="12" t="str">
        <f>Data!O132</f>
        <v>Efectivo</v>
      </c>
      <c r="L132" s="12" t="str">
        <f>Data!P132</f>
        <v>Recurrente</v>
      </c>
    </row>
    <row r="133">
      <c r="A133" s="11">
        <v>132.0</v>
      </c>
      <c r="B133" s="14">
        <f>Data!D133</f>
        <v>44127</v>
      </c>
      <c r="C133" s="12">
        <f>IFERROR(VLOOKUP(Data!B133, Minorista!$A$2:$B$100, 2, FALSE), "")</f>
        <v>2</v>
      </c>
      <c r="D133" s="12">
        <f t="array" ref="D133">INDEX(Producto!$A$2:$A$500, MATCH(Data!H133, Producto!$B$2:$B$500, 0))</f>
        <v>4</v>
      </c>
      <c r="E133" s="12">
        <f>VLOOKUP(Data!E133 &amp; Data!F133 &amp; Data!G133, Ubicacion!$A$2:$B$1000, 2, FALSE)</f>
        <v>2</v>
      </c>
      <c r="F133" s="15">
        <f>Data!J133</f>
        <v>675</v>
      </c>
      <c r="G133" s="16">
        <f>Data!I133</f>
        <v>50</v>
      </c>
      <c r="H133" s="17">
        <f>Data!K133</f>
        <v>337500</v>
      </c>
      <c r="I133" s="17">
        <f>Data!L133</f>
        <v>151875</v>
      </c>
      <c r="J133" s="12" t="str">
        <f>Data!N133</f>
        <v>Outlet</v>
      </c>
      <c r="K133" s="12" t="str">
        <f>Data!O133</f>
        <v>Efectivo</v>
      </c>
      <c r="L133" s="12" t="str">
        <f>Data!P133</f>
        <v>Nuevo</v>
      </c>
    </row>
    <row r="134">
      <c r="A134" s="11">
        <v>133.0</v>
      </c>
      <c r="B134" s="14">
        <f>Data!D134</f>
        <v>44128</v>
      </c>
      <c r="C134" s="12">
        <f>IFERROR(VLOOKUP(Data!B134, Minorista!$A$2:$B$100, 2, FALSE), "")</f>
        <v>2</v>
      </c>
      <c r="D134" s="12">
        <f t="array" ref="D134">INDEX(Producto!$A$2:$A$500, MATCH(Data!H134, Producto!$B$2:$B$500, 0))</f>
        <v>5</v>
      </c>
      <c r="E134" s="12">
        <f>VLOOKUP(Data!E134 &amp; Data!F134 &amp; Data!G134, Ubicacion!$A$2:$B$1000, 2, FALSE)</f>
        <v>2</v>
      </c>
      <c r="F134" s="15">
        <f>Data!J134</f>
        <v>650</v>
      </c>
      <c r="G134" s="16">
        <f>Data!I134</f>
        <v>45</v>
      </c>
      <c r="H134" s="17">
        <f>Data!K134</f>
        <v>292500</v>
      </c>
      <c r="I134" s="17">
        <f>Data!L134</f>
        <v>87750</v>
      </c>
      <c r="J134" s="12" t="str">
        <f>Data!N134</f>
        <v>Outlet</v>
      </c>
      <c r="K134" s="12" t="str">
        <f>Data!O134</f>
        <v>Efectivo</v>
      </c>
      <c r="L134" s="12" t="str">
        <f>Data!P134</f>
        <v>Nuevo</v>
      </c>
    </row>
    <row r="135">
      <c r="A135" s="11">
        <v>134.0</v>
      </c>
      <c r="B135" s="14">
        <f>Data!D135</f>
        <v>44129</v>
      </c>
      <c r="C135" s="12">
        <f>IFERROR(VLOOKUP(Data!B135, Minorista!$A$2:$B$100, 2, FALSE), "")</f>
        <v>2</v>
      </c>
      <c r="D135" s="12">
        <f t="array" ref="D135">INDEX(Producto!$A$2:$A$500, MATCH(Data!H135, Producto!$B$2:$B$500, 0))</f>
        <v>6</v>
      </c>
      <c r="E135" s="12">
        <f>VLOOKUP(Data!E135 &amp; Data!F135 &amp; Data!G135, Ubicacion!$A$2:$B$1000, 2, FALSE)</f>
        <v>2</v>
      </c>
      <c r="F135" s="15">
        <f>Data!J135</f>
        <v>850</v>
      </c>
      <c r="G135" s="16">
        <f>Data!I135</f>
        <v>55</v>
      </c>
      <c r="H135" s="17">
        <f>Data!K135</f>
        <v>467500</v>
      </c>
      <c r="I135" s="17">
        <f>Data!L135</f>
        <v>233750</v>
      </c>
      <c r="J135" s="12" t="str">
        <f>Data!N135</f>
        <v>Outlet</v>
      </c>
      <c r="K135" s="12" t="str">
        <f>Data!O135</f>
        <v>Transferencia bancaria</v>
      </c>
      <c r="L135" s="12" t="str">
        <f>Data!P135</f>
        <v>Recurrente</v>
      </c>
    </row>
    <row r="136">
      <c r="A136" s="11">
        <v>135.0</v>
      </c>
      <c r="B136" s="14">
        <f>Data!D136</f>
        <v>44130</v>
      </c>
      <c r="C136" s="12">
        <f>IFERROR(VLOOKUP(Data!B136, Minorista!$A$2:$B$100, 2, FALSE), "")</f>
        <v>2</v>
      </c>
      <c r="D136" s="12">
        <f t="array" ref="D136">INDEX(Producto!$A$2:$A$500, MATCH(Data!H136, Producto!$B$2:$B$500, 0))</f>
        <v>1</v>
      </c>
      <c r="E136" s="12">
        <f>VLOOKUP(Data!E136 &amp; Data!F136 &amp; Data!G136, Ubicacion!$A$2:$B$1000, 2, FALSE)</f>
        <v>2</v>
      </c>
      <c r="F136" s="15">
        <f>Data!J136</f>
        <v>950</v>
      </c>
      <c r="G136" s="16">
        <f>Data!I136</f>
        <v>45</v>
      </c>
      <c r="H136" s="17">
        <f>Data!K136</f>
        <v>427500</v>
      </c>
      <c r="I136" s="17">
        <f>Data!L136</f>
        <v>149625</v>
      </c>
      <c r="J136" s="12" t="str">
        <f>Data!N136</f>
        <v>Outlet</v>
      </c>
      <c r="K136" s="12" t="str">
        <f>Data!O136</f>
        <v>Tarjeta</v>
      </c>
      <c r="L136" s="12" t="str">
        <f>Data!P136</f>
        <v>Nuevo</v>
      </c>
    </row>
    <row r="137">
      <c r="A137" s="11">
        <v>136.0</v>
      </c>
      <c r="B137" s="14">
        <f>Data!D137</f>
        <v>44131</v>
      </c>
      <c r="C137" s="12">
        <f>IFERROR(VLOOKUP(Data!B137, Minorista!$A$2:$B$100, 2, FALSE), "")</f>
        <v>2</v>
      </c>
      <c r="D137" s="12">
        <f t="array" ref="D137">INDEX(Producto!$A$2:$A$500, MATCH(Data!H137, Producto!$B$2:$B$500, 0))</f>
        <v>2</v>
      </c>
      <c r="E137" s="12">
        <f>VLOOKUP(Data!E137 &amp; Data!F137 &amp; Data!G137, Ubicacion!$A$2:$B$1000, 2, FALSE)</f>
        <v>2</v>
      </c>
      <c r="F137" s="15">
        <f>Data!J137</f>
        <v>950</v>
      </c>
      <c r="G137" s="16">
        <f>Data!I137</f>
        <v>45</v>
      </c>
      <c r="H137" s="17">
        <f>Data!K137</f>
        <v>427500</v>
      </c>
      <c r="I137" s="17">
        <f>Data!L137</f>
        <v>149625</v>
      </c>
      <c r="J137" s="12" t="str">
        <f>Data!N137</f>
        <v>Outlet</v>
      </c>
      <c r="K137" s="12" t="str">
        <f>Data!O137</f>
        <v>Efectivo</v>
      </c>
      <c r="L137" s="12" t="str">
        <f>Data!P137</f>
        <v>Recurrente</v>
      </c>
    </row>
    <row r="138">
      <c r="A138" s="11">
        <v>137.0</v>
      </c>
      <c r="B138" s="14">
        <f>Data!D138</f>
        <v>44132</v>
      </c>
      <c r="C138" s="12">
        <f>IFERROR(VLOOKUP(Data!B138, Minorista!$A$2:$B$100, 2, FALSE), "")</f>
        <v>2</v>
      </c>
      <c r="D138" s="12">
        <f t="array" ref="D138">INDEX(Producto!$A$2:$A$500, MATCH(Data!H138, Producto!$B$2:$B$500, 0))</f>
        <v>3</v>
      </c>
      <c r="E138" s="12">
        <f>VLOOKUP(Data!E138 &amp; Data!F138 &amp; Data!G138, Ubicacion!$A$2:$B$1000, 2, FALSE)</f>
        <v>2</v>
      </c>
      <c r="F138" s="15">
        <f>Data!J138</f>
        <v>850</v>
      </c>
      <c r="G138" s="16">
        <f>Data!I138</f>
        <v>50</v>
      </c>
      <c r="H138" s="17">
        <f>Data!K138</f>
        <v>425000</v>
      </c>
      <c r="I138" s="17">
        <f>Data!L138</f>
        <v>148750</v>
      </c>
      <c r="J138" s="12" t="str">
        <f>Data!N138</f>
        <v>Outlet</v>
      </c>
      <c r="K138" s="12" t="str">
        <f>Data!O138</f>
        <v>Transferencia bancaria</v>
      </c>
      <c r="L138" s="12" t="str">
        <f>Data!P138</f>
        <v>Nuevo</v>
      </c>
    </row>
    <row r="139">
      <c r="A139" s="11">
        <v>138.0</v>
      </c>
      <c r="B139" s="14">
        <f>Data!D139</f>
        <v>44133</v>
      </c>
      <c r="C139" s="12">
        <f>IFERROR(VLOOKUP(Data!B139, Minorista!$A$2:$B$100, 2, FALSE), "")</f>
        <v>2</v>
      </c>
      <c r="D139" s="12">
        <f t="array" ref="D139">INDEX(Producto!$A$2:$A$500, MATCH(Data!H139, Producto!$B$2:$B$500, 0))</f>
        <v>4</v>
      </c>
      <c r="E139" s="12">
        <f>VLOOKUP(Data!E139 &amp; Data!F139 &amp; Data!G139, Ubicacion!$A$2:$B$1000, 2, FALSE)</f>
        <v>2</v>
      </c>
      <c r="F139" s="15">
        <f>Data!J139</f>
        <v>700</v>
      </c>
      <c r="G139" s="16">
        <f>Data!I139</f>
        <v>50</v>
      </c>
      <c r="H139" s="17">
        <f>Data!K139</f>
        <v>350000</v>
      </c>
      <c r="I139" s="17">
        <f>Data!L139</f>
        <v>157500</v>
      </c>
      <c r="J139" s="12" t="str">
        <f>Data!N139</f>
        <v>Outlet</v>
      </c>
      <c r="K139" s="12" t="str">
        <f>Data!O139</f>
        <v>Transferencia bancaria</v>
      </c>
      <c r="L139" s="12" t="str">
        <f>Data!P139</f>
        <v>Recurrente</v>
      </c>
    </row>
    <row r="140">
      <c r="A140" s="11">
        <v>139.0</v>
      </c>
      <c r="B140" s="14">
        <f>Data!D140</f>
        <v>44134</v>
      </c>
      <c r="C140" s="12">
        <f>IFERROR(VLOOKUP(Data!B140, Minorista!$A$2:$B$100, 2, FALSE), "")</f>
        <v>2</v>
      </c>
      <c r="D140" s="12">
        <f t="array" ref="D140">INDEX(Producto!$A$2:$A$500, MATCH(Data!H140, Producto!$B$2:$B$500, 0))</f>
        <v>5</v>
      </c>
      <c r="E140" s="12">
        <f>VLOOKUP(Data!E140 &amp; Data!F140 &amp; Data!G140, Ubicacion!$A$2:$B$1000, 2, FALSE)</f>
        <v>2</v>
      </c>
      <c r="F140" s="15">
        <f>Data!J140</f>
        <v>650</v>
      </c>
      <c r="G140" s="16">
        <f>Data!I140</f>
        <v>45</v>
      </c>
      <c r="H140" s="17">
        <f>Data!K140</f>
        <v>292500</v>
      </c>
      <c r="I140" s="17">
        <f>Data!L140</f>
        <v>87750</v>
      </c>
      <c r="J140" s="12" t="str">
        <f>Data!N140</f>
        <v>Outlet</v>
      </c>
      <c r="K140" s="12" t="str">
        <f>Data!O140</f>
        <v>Efectivo</v>
      </c>
      <c r="L140" s="12" t="str">
        <f>Data!P140</f>
        <v>Recurrente</v>
      </c>
    </row>
    <row r="141">
      <c r="A141" s="11">
        <v>140.0</v>
      </c>
      <c r="B141" s="14">
        <f>Data!D141</f>
        <v>44135</v>
      </c>
      <c r="C141" s="12">
        <f>IFERROR(VLOOKUP(Data!B141, Minorista!$A$2:$B$100, 2, FALSE), "")</f>
        <v>2</v>
      </c>
      <c r="D141" s="12">
        <f t="array" ref="D141">INDEX(Producto!$A$2:$A$500, MATCH(Data!H141, Producto!$B$2:$B$500, 0))</f>
        <v>6</v>
      </c>
      <c r="E141" s="12">
        <f>VLOOKUP(Data!E141 &amp; Data!F141 &amp; Data!G141, Ubicacion!$A$2:$B$1000, 2, FALSE)</f>
        <v>2</v>
      </c>
      <c r="F141" s="15">
        <f>Data!J141</f>
        <v>900</v>
      </c>
      <c r="G141" s="16">
        <f>Data!I141</f>
        <v>55</v>
      </c>
      <c r="H141" s="17">
        <f>Data!K141</f>
        <v>495000</v>
      </c>
      <c r="I141" s="17">
        <f>Data!L141</f>
        <v>247500</v>
      </c>
      <c r="J141" s="12" t="str">
        <f>Data!N141</f>
        <v>Outlet</v>
      </c>
      <c r="K141" s="12" t="str">
        <f>Data!O141</f>
        <v>Efectivo</v>
      </c>
      <c r="L141" s="12" t="str">
        <f>Data!P141</f>
        <v>Recurrente</v>
      </c>
    </row>
    <row r="142">
      <c r="A142" s="11">
        <v>141.0</v>
      </c>
      <c r="B142" s="14">
        <f>Data!D142</f>
        <v>44136</v>
      </c>
      <c r="C142" s="12">
        <f>IFERROR(VLOOKUP(Data!B142, Minorista!$A$2:$B$100, 2, FALSE), "")</f>
        <v>4</v>
      </c>
      <c r="D142" s="12">
        <f t="array" ref="D142">INDEX(Producto!$A$2:$A$500, MATCH(Data!H142, Producto!$B$2:$B$500, 0))</f>
        <v>1</v>
      </c>
      <c r="E142" s="12">
        <f>VLOOKUP(Data!E142 &amp; Data!F142 &amp; Data!G142, Ubicacion!$A$2:$B$1000, 2, FALSE)</f>
        <v>2</v>
      </c>
      <c r="F142" s="15">
        <f>Data!J142</f>
        <v>775</v>
      </c>
      <c r="G142" s="16">
        <f>Data!I142</f>
        <v>40</v>
      </c>
      <c r="H142" s="17">
        <f>Data!K142</f>
        <v>310000</v>
      </c>
      <c r="I142" s="17">
        <f>Data!L142</f>
        <v>108500</v>
      </c>
      <c r="J142" s="12" t="str">
        <f>Data!N142</f>
        <v>Outlet</v>
      </c>
      <c r="K142" s="12" t="str">
        <f>Data!O142</f>
        <v>Efectivo</v>
      </c>
      <c r="L142" s="12" t="str">
        <f>Data!P142</f>
        <v>Nuevo</v>
      </c>
    </row>
    <row r="143">
      <c r="A143" s="11">
        <v>142.0</v>
      </c>
      <c r="B143" s="14">
        <f>Data!D143</f>
        <v>44137</v>
      </c>
      <c r="C143" s="12">
        <f>IFERROR(VLOOKUP(Data!B143, Minorista!$A$2:$B$100, 2, FALSE), "")</f>
        <v>4</v>
      </c>
      <c r="D143" s="12">
        <f t="array" ref="D143">INDEX(Producto!$A$2:$A$500, MATCH(Data!H143, Producto!$B$2:$B$500, 0))</f>
        <v>2</v>
      </c>
      <c r="E143" s="12">
        <f>VLOOKUP(Data!E143 &amp; Data!F143 &amp; Data!G143, Ubicacion!$A$2:$B$1000, 2, FALSE)</f>
        <v>2</v>
      </c>
      <c r="F143" s="15">
        <f>Data!J143</f>
        <v>775</v>
      </c>
      <c r="G143" s="16">
        <f>Data!I143</f>
        <v>50</v>
      </c>
      <c r="H143" s="17">
        <f>Data!K143</f>
        <v>387500</v>
      </c>
      <c r="I143" s="17">
        <f>Data!L143</f>
        <v>77500</v>
      </c>
      <c r="J143" s="12" t="str">
        <f>Data!N143</f>
        <v>Outlet</v>
      </c>
      <c r="K143" s="12" t="str">
        <f>Data!O143</f>
        <v>Efectivo</v>
      </c>
      <c r="L143" s="12" t="str">
        <f>Data!P143</f>
        <v>Recurrente</v>
      </c>
    </row>
    <row r="144">
      <c r="A144" s="11">
        <v>143.0</v>
      </c>
      <c r="B144" s="14">
        <f>Data!D144</f>
        <v>44138</v>
      </c>
      <c r="C144" s="12">
        <f>IFERROR(VLOOKUP(Data!B144, Minorista!$A$2:$B$100, 2, FALSE), "")</f>
        <v>4</v>
      </c>
      <c r="D144" s="12">
        <f t="array" ref="D144">INDEX(Producto!$A$2:$A$500, MATCH(Data!H144, Producto!$B$2:$B$500, 0))</f>
        <v>3</v>
      </c>
      <c r="E144" s="12">
        <f>VLOOKUP(Data!E144 &amp; Data!F144 &amp; Data!G144, Ubicacion!$A$2:$B$1000, 2, FALSE)</f>
        <v>2</v>
      </c>
      <c r="F144" s="15">
        <f>Data!J144</f>
        <v>775</v>
      </c>
      <c r="G144" s="16">
        <f>Data!I144</f>
        <v>50</v>
      </c>
      <c r="H144" s="17">
        <f>Data!K144</f>
        <v>387500</v>
      </c>
      <c r="I144" s="17">
        <f>Data!L144</f>
        <v>135625</v>
      </c>
      <c r="J144" s="12" t="str">
        <f>Data!N144</f>
        <v>Outlet</v>
      </c>
      <c r="K144" s="12" t="str">
        <f>Data!O144</f>
        <v>Transferencia bancaria</v>
      </c>
      <c r="L144" s="12" t="str">
        <f>Data!P144</f>
        <v>Nuevo</v>
      </c>
    </row>
    <row r="145">
      <c r="A145" s="11">
        <v>144.0</v>
      </c>
      <c r="B145" s="14">
        <f>Data!D145</f>
        <v>44139</v>
      </c>
      <c r="C145" s="12">
        <f>IFERROR(VLOOKUP(Data!B145, Minorista!$A$2:$B$100, 2, FALSE), "")</f>
        <v>4</v>
      </c>
      <c r="D145" s="12">
        <f t="array" ref="D145">INDEX(Producto!$A$2:$A$500, MATCH(Data!H145, Producto!$B$2:$B$500, 0))</f>
        <v>4</v>
      </c>
      <c r="E145" s="12">
        <f>VLOOKUP(Data!E145 &amp; Data!F145 &amp; Data!G145, Ubicacion!$A$2:$B$1000, 2, FALSE)</f>
        <v>2</v>
      </c>
      <c r="F145" s="15">
        <f>Data!J145</f>
        <v>625</v>
      </c>
      <c r="G145" s="16">
        <f>Data!I145</f>
        <v>50</v>
      </c>
      <c r="H145" s="17">
        <f>Data!K145</f>
        <v>312500</v>
      </c>
      <c r="I145" s="17">
        <f>Data!L145</f>
        <v>93750</v>
      </c>
      <c r="J145" s="12" t="str">
        <f>Data!N145</f>
        <v>Outlet</v>
      </c>
      <c r="K145" s="12" t="str">
        <f>Data!O145</f>
        <v>Efectivo</v>
      </c>
      <c r="L145" s="12" t="str">
        <f>Data!P145</f>
        <v>Nuevo</v>
      </c>
    </row>
    <row r="146">
      <c r="A146" s="11">
        <v>145.0</v>
      </c>
      <c r="B146" s="14">
        <f>Data!D146</f>
        <v>44140</v>
      </c>
      <c r="C146" s="12">
        <f>IFERROR(VLOOKUP(Data!B146, Minorista!$A$2:$B$100, 2, FALSE), "")</f>
        <v>4</v>
      </c>
      <c r="D146" s="12">
        <f t="array" ref="D146">INDEX(Producto!$A$2:$A$500, MATCH(Data!H146, Producto!$B$2:$B$500, 0))</f>
        <v>5</v>
      </c>
      <c r="E146" s="12">
        <f>VLOOKUP(Data!E146 &amp; Data!F146 &amp; Data!G146, Ubicacion!$A$2:$B$1000, 2, FALSE)</f>
        <v>3</v>
      </c>
      <c r="F146" s="15">
        <f>Data!J146</f>
        <v>575</v>
      </c>
      <c r="G146" s="16">
        <f>Data!I146</f>
        <v>55</v>
      </c>
      <c r="H146" s="17">
        <f>Data!K146</f>
        <v>316250</v>
      </c>
      <c r="I146" s="17">
        <f>Data!L146</f>
        <v>158125</v>
      </c>
      <c r="J146" s="12" t="str">
        <f>Data!N146</f>
        <v>Outlet</v>
      </c>
      <c r="K146" s="12" t="str">
        <f>Data!O146</f>
        <v>Tarjeta</v>
      </c>
      <c r="L146" s="12" t="str">
        <f>Data!P146</f>
        <v>Nuevo</v>
      </c>
    </row>
    <row r="147">
      <c r="A147" s="11">
        <v>146.0</v>
      </c>
      <c r="B147" s="14">
        <f>Data!D147</f>
        <v>44141</v>
      </c>
      <c r="C147" s="12">
        <f>IFERROR(VLOOKUP(Data!B147, Minorista!$A$2:$B$100, 2, FALSE), "")</f>
        <v>4</v>
      </c>
      <c r="D147" s="12">
        <f t="array" ref="D147">INDEX(Producto!$A$2:$A$500, MATCH(Data!H147, Producto!$B$2:$B$500, 0))</f>
        <v>6</v>
      </c>
      <c r="E147" s="12">
        <f>VLOOKUP(Data!E147 &amp; Data!F147 &amp; Data!G147, Ubicacion!$A$2:$B$1000, 2, FALSE)</f>
        <v>3</v>
      </c>
      <c r="F147" s="15">
        <f>Data!J147</f>
        <v>775</v>
      </c>
      <c r="G147" s="16">
        <f>Data!I147</f>
        <v>50</v>
      </c>
      <c r="H147" s="17">
        <f>Data!K147</f>
        <v>387500</v>
      </c>
      <c r="I147" s="17">
        <f>Data!L147</f>
        <v>58125</v>
      </c>
      <c r="J147" s="12" t="str">
        <f>Data!N147</f>
        <v>Outlet</v>
      </c>
      <c r="K147" s="12" t="str">
        <f>Data!O147</f>
        <v>Tarjeta</v>
      </c>
      <c r="L147" s="12" t="str">
        <f>Data!P147</f>
        <v>Recurrente</v>
      </c>
    </row>
    <row r="148">
      <c r="A148" s="11">
        <v>147.0</v>
      </c>
      <c r="B148" s="14">
        <f>Data!D148</f>
        <v>44142</v>
      </c>
      <c r="C148" s="12">
        <f>IFERROR(VLOOKUP(Data!B148, Minorista!$A$2:$B$100, 2, FALSE), "")</f>
        <v>4</v>
      </c>
      <c r="D148" s="12">
        <f t="array" ref="D148">INDEX(Producto!$A$2:$A$500, MATCH(Data!H148, Producto!$B$2:$B$500, 0))</f>
        <v>1</v>
      </c>
      <c r="E148" s="12">
        <f>VLOOKUP(Data!E148 &amp; Data!F148 &amp; Data!G148, Ubicacion!$A$2:$B$1000, 2, FALSE)</f>
        <v>3</v>
      </c>
      <c r="F148" s="15">
        <f>Data!J148</f>
        <v>825</v>
      </c>
      <c r="G148" s="16">
        <f>Data!I148</f>
        <v>40</v>
      </c>
      <c r="H148" s="17">
        <f>Data!K148</f>
        <v>330000</v>
      </c>
      <c r="I148" s="17">
        <f>Data!L148</f>
        <v>115500</v>
      </c>
      <c r="J148" s="12" t="str">
        <f>Data!N148</f>
        <v>Outlet</v>
      </c>
      <c r="K148" s="12" t="str">
        <f>Data!O148</f>
        <v>Transferencia bancaria</v>
      </c>
      <c r="L148" s="12" t="str">
        <f>Data!P148</f>
        <v>Recurrente</v>
      </c>
    </row>
    <row r="149">
      <c r="A149" s="11">
        <v>148.0</v>
      </c>
      <c r="B149" s="14">
        <f>Data!D149</f>
        <v>44143</v>
      </c>
      <c r="C149" s="12">
        <f>IFERROR(VLOOKUP(Data!B149, Minorista!$A$2:$B$100, 2, FALSE), "")</f>
        <v>4</v>
      </c>
      <c r="D149" s="12">
        <f t="array" ref="D149">INDEX(Producto!$A$2:$A$500, MATCH(Data!H149, Producto!$B$2:$B$500, 0))</f>
        <v>2</v>
      </c>
      <c r="E149" s="12">
        <f>VLOOKUP(Data!E149 &amp; Data!F149 &amp; Data!G149, Ubicacion!$A$2:$B$1000, 2, FALSE)</f>
        <v>3</v>
      </c>
      <c r="F149" s="15">
        <f>Data!J149</f>
        <v>725</v>
      </c>
      <c r="G149" s="16">
        <f>Data!I149</f>
        <v>50</v>
      </c>
      <c r="H149" s="17">
        <f>Data!K149</f>
        <v>362500</v>
      </c>
      <c r="I149" s="17">
        <f>Data!L149</f>
        <v>72500</v>
      </c>
      <c r="J149" s="12" t="str">
        <f>Data!N149</f>
        <v>Outlet</v>
      </c>
      <c r="K149" s="12" t="str">
        <f>Data!O149</f>
        <v>Transferencia bancaria</v>
      </c>
      <c r="L149" s="12" t="str">
        <f>Data!P149</f>
        <v>Recurrente</v>
      </c>
    </row>
    <row r="150">
      <c r="A150" s="11">
        <v>149.0</v>
      </c>
      <c r="B150" s="14">
        <f>Data!D150</f>
        <v>44144</v>
      </c>
      <c r="C150" s="12">
        <f>IFERROR(VLOOKUP(Data!B150, Minorista!$A$2:$B$100, 2, FALSE), "")</f>
        <v>4</v>
      </c>
      <c r="D150" s="12">
        <f t="array" ref="D150">INDEX(Producto!$A$2:$A$500, MATCH(Data!H150, Producto!$B$2:$B$500, 0))</f>
        <v>3</v>
      </c>
      <c r="E150" s="12">
        <f>VLOOKUP(Data!E150 &amp; Data!F150 &amp; Data!G150, Ubicacion!$A$2:$B$1000, 2, FALSE)</f>
        <v>3</v>
      </c>
      <c r="F150" s="15">
        <f>Data!J150</f>
        <v>725</v>
      </c>
      <c r="G150" s="16">
        <f>Data!I150</f>
        <v>50</v>
      </c>
      <c r="H150" s="17">
        <f>Data!K150</f>
        <v>362500</v>
      </c>
      <c r="I150" s="17">
        <f>Data!L150</f>
        <v>126875</v>
      </c>
      <c r="J150" s="12" t="str">
        <f>Data!N150</f>
        <v>Outlet</v>
      </c>
      <c r="K150" s="12" t="str">
        <f>Data!O150</f>
        <v>Tarjeta</v>
      </c>
      <c r="L150" s="12" t="str">
        <f>Data!P150</f>
        <v>Nuevo</v>
      </c>
    </row>
    <row r="151">
      <c r="A151" s="11">
        <v>150.0</v>
      </c>
      <c r="B151" s="14">
        <f>Data!D151</f>
        <v>44145</v>
      </c>
      <c r="C151" s="12">
        <f>IFERROR(VLOOKUP(Data!B151, Minorista!$A$2:$B$100, 2, FALSE), "")</f>
        <v>4</v>
      </c>
      <c r="D151" s="12">
        <f t="array" ref="D151">INDEX(Producto!$A$2:$A$500, MATCH(Data!H151, Producto!$B$2:$B$500, 0))</f>
        <v>4</v>
      </c>
      <c r="E151" s="12">
        <f>VLOOKUP(Data!E151 &amp; Data!F151 &amp; Data!G151, Ubicacion!$A$2:$B$1000, 2, FALSE)</f>
        <v>3</v>
      </c>
      <c r="F151" s="15">
        <f>Data!J151</f>
        <v>575</v>
      </c>
      <c r="G151" s="16">
        <f>Data!I151</f>
        <v>50</v>
      </c>
      <c r="H151" s="17">
        <f>Data!K151</f>
        <v>287500</v>
      </c>
      <c r="I151" s="17">
        <f>Data!L151</f>
        <v>86250</v>
      </c>
      <c r="J151" s="12" t="str">
        <f>Data!N151</f>
        <v>Outlet</v>
      </c>
      <c r="K151" s="12" t="str">
        <f>Data!O151</f>
        <v>Tarjeta</v>
      </c>
      <c r="L151" s="12" t="str">
        <f>Data!P151</f>
        <v>Nuevo</v>
      </c>
    </row>
    <row r="152">
      <c r="A152" s="11">
        <v>151.0</v>
      </c>
      <c r="B152" s="14">
        <f>Data!D152</f>
        <v>44146</v>
      </c>
      <c r="C152" s="12">
        <f>IFERROR(VLOOKUP(Data!B152, Minorista!$A$2:$B$100, 2, FALSE), "")</f>
        <v>4</v>
      </c>
      <c r="D152" s="12">
        <f t="array" ref="D152">INDEX(Producto!$A$2:$A$500, MATCH(Data!H152, Producto!$B$2:$B$500, 0))</f>
        <v>5</v>
      </c>
      <c r="E152" s="12">
        <f>VLOOKUP(Data!E152 &amp; Data!F152 &amp; Data!G152, Ubicacion!$A$2:$B$1000, 2, FALSE)</f>
        <v>3</v>
      </c>
      <c r="F152" s="15">
        <f>Data!J152</f>
        <v>500</v>
      </c>
      <c r="G152" s="16">
        <f>Data!I152</f>
        <v>55</v>
      </c>
      <c r="H152" s="17">
        <f>Data!K152</f>
        <v>275000</v>
      </c>
      <c r="I152" s="17">
        <f>Data!L152</f>
        <v>137500</v>
      </c>
      <c r="J152" s="12" t="str">
        <f>Data!N152</f>
        <v>Outlet</v>
      </c>
      <c r="K152" s="12" t="str">
        <f>Data!O152</f>
        <v>Tarjeta</v>
      </c>
      <c r="L152" s="12" t="str">
        <f>Data!P152</f>
        <v>Nuevo</v>
      </c>
    </row>
    <row r="153">
      <c r="A153" s="11">
        <v>152.0</v>
      </c>
      <c r="B153" s="14">
        <f>Data!D153</f>
        <v>44147</v>
      </c>
      <c r="C153" s="12">
        <f>IFERROR(VLOOKUP(Data!B153, Minorista!$A$2:$B$100, 2, FALSE), "")</f>
        <v>4</v>
      </c>
      <c r="D153" s="12">
        <f t="array" ref="D153">INDEX(Producto!$A$2:$A$500, MATCH(Data!H153, Producto!$B$2:$B$500, 0))</f>
        <v>6</v>
      </c>
      <c r="E153" s="12">
        <f>VLOOKUP(Data!E153 &amp; Data!F153 &amp; Data!G153, Ubicacion!$A$2:$B$1000, 2, FALSE)</f>
        <v>3</v>
      </c>
      <c r="F153" s="15">
        <f>Data!J153</f>
        <v>700</v>
      </c>
      <c r="G153" s="16">
        <f>Data!I153</f>
        <v>50</v>
      </c>
      <c r="H153" s="17">
        <f>Data!K153</f>
        <v>350000</v>
      </c>
      <c r="I153" s="17">
        <f>Data!L153</f>
        <v>52500</v>
      </c>
      <c r="J153" s="12" t="str">
        <f>Data!N153</f>
        <v>Outlet</v>
      </c>
      <c r="K153" s="12" t="str">
        <f>Data!O153</f>
        <v>Tarjeta</v>
      </c>
      <c r="L153" s="12" t="str">
        <f>Data!P153</f>
        <v>Recurrente</v>
      </c>
    </row>
    <row r="154">
      <c r="A154" s="11">
        <v>153.0</v>
      </c>
      <c r="B154" s="14">
        <f>Data!D154</f>
        <v>44148</v>
      </c>
      <c r="C154" s="12">
        <f>IFERROR(VLOOKUP(Data!B154, Minorista!$A$2:$B$100, 2, FALSE), "")</f>
        <v>4</v>
      </c>
      <c r="D154" s="12">
        <f t="array" ref="D154">INDEX(Producto!$A$2:$A$500, MATCH(Data!H154, Producto!$B$2:$B$500, 0))</f>
        <v>1</v>
      </c>
      <c r="E154" s="12">
        <f>VLOOKUP(Data!E154 &amp; Data!F154 &amp; Data!G154, Ubicacion!$A$2:$B$1000, 2, FALSE)</f>
        <v>3</v>
      </c>
      <c r="F154" s="15">
        <f>Data!J154</f>
        <v>850</v>
      </c>
      <c r="G154" s="16">
        <f>Data!I154</f>
        <v>50</v>
      </c>
      <c r="H154" s="17">
        <f>Data!K154</f>
        <v>425000</v>
      </c>
      <c r="I154" s="17">
        <f>Data!L154</f>
        <v>148750</v>
      </c>
      <c r="J154" s="12" t="str">
        <f>Data!N154</f>
        <v>Outlet</v>
      </c>
      <c r="K154" s="12" t="str">
        <f>Data!O154</f>
        <v>Transferencia bancaria</v>
      </c>
      <c r="L154" s="12" t="str">
        <f>Data!P154</f>
        <v>Recurrente</v>
      </c>
    </row>
    <row r="155">
      <c r="A155" s="11">
        <v>154.0</v>
      </c>
      <c r="B155" s="14">
        <f>Data!D155</f>
        <v>44149</v>
      </c>
      <c r="C155" s="12">
        <f>IFERROR(VLOOKUP(Data!B155, Minorista!$A$2:$B$100, 2, FALSE), "")</f>
        <v>4</v>
      </c>
      <c r="D155" s="12">
        <f t="array" ref="D155">INDEX(Producto!$A$2:$A$500, MATCH(Data!H155, Producto!$B$2:$B$500, 0))</f>
        <v>2</v>
      </c>
      <c r="E155" s="12">
        <f>VLOOKUP(Data!E155 &amp; Data!F155 &amp; Data!G155, Ubicacion!$A$2:$B$1000, 2, FALSE)</f>
        <v>3</v>
      </c>
      <c r="F155" s="15">
        <f>Data!J155</f>
        <v>700</v>
      </c>
      <c r="G155" s="16">
        <f>Data!I155</f>
        <v>60</v>
      </c>
      <c r="H155" s="17">
        <f>Data!K155</f>
        <v>420000</v>
      </c>
      <c r="I155" s="17">
        <f>Data!L155</f>
        <v>84000</v>
      </c>
      <c r="J155" s="12" t="str">
        <f>Data!N155</f>
        <v>Outlet</v>
      </c>
      <c r="K155" s="12" t="str">
        <f>Data!O155</f>
        <v>Transferencia bancaria</v>
      </c>
      <c r="L155" s="12" t="str">
        <f>Data!P155</f>
        <v>Recurrente</v>
      </c>
    </row>
    <row r="156">
      <c r="A156" s="11">
        <v>155.0</v>
      </c>
      <c r="B156" s="14">
        <f>Data!D156</f>
        <v>44150</v>
      </c>
      <c r="C156" s="12">
        <f>IFERROR(VLOOKUP(Data!B156, Minorista!$A$2:$B$100, 2, FALSE), "")</f>
        <v>4</v>
      </c>
      <c r="D156" s="12">
        <f t="array" ref="D156">INDEX(Producto!$A$2:$A$500, MATCH(Data!H156, Producto!$B$2:$B$500, 0))</f>
        <v>3</v>
      </c>
      <c r="E156" s="12">
        <f>VLOOKUP(Data!E156 &amp; Data!F156 &amp; Data!G156, Ubicacion!$A$2:$B$1000, 2, FALSE)</f>
        <v>3</v>
      </c>
      <c r="F156" s="15">
        <f>Data!J156</f>
        <v>700</v>
      </c>
      <c r="G156" s="16">
        <f>Data!I156</f>
        <v>60</v>
      </c>
      <c r="H156" s="17">
        <f>Data!K156</f>
        <v>420000</v>
      </c>
      <c r="I156" s="17">
        <f>Data!L156</f>
        <v>147000</v>
      </c>
      <c r="J156" s="12" t="str">
        <f>Data!N156</f>
        <v>Outlet</v>
      </c>
      <c r="K156" s="12" t="str">
        <f>Data!O156</f>
        <v>Tarjeta</v>
      </c>
      <c r="L156" s="12" t="str">
        <f>Data!P156</f>
        <v>Recurrente</v>
      </c>
    </row>
    <row r="157">
      <c r="A157" s="11">
        <v>156.0</v>
      </c>
      <c r="B157" s="14">
        <f>Data!D157</f>
        <v>44187</v>
      </c>
      <c r="C157" s="12">
        <f>IFERROR(VLOOKUP(Data!B157, Minorista!$A$2:$B$100, 2, FALSE), "")</f>
        <v>4</v>
      </c>
      <c r="D157" s="12">
        <f t="array" ref="D157">INDEX(Producto!$A$2:$A$500, MATCH(Data!H157, Producto!$B$2:$B$500, 0))</f>
        <v>4</v>
      </c>
      <c r="E157" s="12">
        <f>VLOOKUP(Data!E157 &amp; Data!F157 &amp; Data!G157, Ubicacion!$A$2:$B$1000, 2, FALSE)</f>
        <v>3</v>
      </c>
      <c r="F157" s="15">
        <f>Data!J157</f>
        <v>600</v>
      </c>
      <c r="G157" s="16">
        <f>Data!I157</f>
        <v>60</v>
      </c>
      <c r="H157" s="17">
        <f>Data!K157</f>
        <v>360000</v>
      </c>
      <c r="I157" s="17">
        <f>Data!L157</f>
        <v>108000</v>
      </c>
      <c r="J157" s="12" t="str">
        <f>Data!N157</f>
        <v>Outlet</v>
      </c>
      <c r="K157" s="12" t="str">
        <f>Data!O157</f>
        <v>Efectivo</v>
      </c>
      <c r="L157" s="12" t="str">
        <f>Data!P157</f>
        <v>Nuevo</v>
      </c>
    </row>
    <row r="158">
      <c r="A158" s="11">
        <v>157.0</v>
      </c>
      <c r="B158" s="14">
        <f>Data!D158</f>
        <v>44188</v>
      </c>
      <c r="C158" s="12">
        <f>IFERROR(VLOOKUP(Data!B158, Minorista!$A$2:$B$100, 2, FALSE), "")</f>
        <v>4</v>
      </c>
      <c r="D158" s="12">
        <f t="array" ref="D158">INDEX(Producto!$A$2:$A$500, MATCH(Data!H158, Producto!$B$2:$B$500, 0))</f>
        <v>5</v>
      </c>
      <c r="E158" s="12">
        <f>VLOOKUP(Data!E158 &amp; Data!F158 &amp; Data!G158, Ubicacion!$A$2:$B$1000, 2, FALSE)</f>
        <v>3</v>
      </c>
      <c r="F158" s="15">
        <f>Data!J158</f>
        <v>500</v>
      </c>
      <c r="G158" s="16">
        <f>Data!I158</f>
        <v>65</v>
      </c>
      <c r="H158" s="17">
        <f>Data!K158</f>
        <v>325000</v>
      </c>
      <c r="I158" s="17">
        <f>Data!L158</f>
        <v>162500</v>
      </c>
      <c r="J158" s="12" t="str">
        <f>Data!N158</f>
        <v>Outlet</v>
      </c>
      <c r="K158" s="12" t="str">
        <f>Data!O158</f>
        <v>Efectivo</v>
      </c>
      <c r="L158" s="12" t="str">
        <f>Data!P158</f>
        <v>Recurrente</v>
      </c>
    </row>
    <row r="159">
      <c r="A159" s="11">
        <v>158.0</v>
      </c>
      <c r="B159" s="14">
        <f>Data!D159</f>
        <v>44189</v>
      </c>
      <c r="C159" s="12">
        <f>IFERROR(VLOOKUP(Data!B159, Minorista!$A$2:$B$100, 2, FALSE), "")</f>
        <v>4</v>
      </c>
      <c r="D159" s="12">
        <f t="array" ref="D159">INDEX(Producto!$A$2:$A$500, MATCH(Data!H159, Producto!$B$2:$B$500, 0))</f>
        <v>6</v>
      </c>
      <c r="E159" s="12">
        <f>VLOOKUP(Data!E159 &amp; Data!F159 &amp; Data!G159, Ubicacion!$A$2:$B$1000, 2, FALSE)</f>
        <v>3</v>
      </c>
      <c r="F159" s="15">
        <f>Data!J159</f>
        <v>700</v>
      </c>
      <c r="G159" s="16">
        <f>Data!I159</f>
        <v>60</v>
      </c>
      <c r="H159" s="17">
        <f>Data!K159</f>
        <v>420000</v>
      </c>
      <c r="I159" s="17">
        <f>Data!L159</f>
        <v>63000</v>
      </c>
      <c r="J159" s="12" t="str">
        <f>Data!N159</f>
        <v>Outlet</v>
      </c>
      <c r="K159" s="12" t="str">
        <f>Data!O159</f>
        <v>Transferencia bancaria</v>
      </c>
      <c r="L159" s="12" t="str">
        <f>Data!P159</f>
        <v>Nuevo</v>
      </c>
    </row>
    <row r="160">
      <c r="A160" s="11">
        <v>159.0</v>
      </c>
      <c r="B160" s="14">
        <f>Data!D160</f>
        <v>44190</v>
      </c>
      <c r="C160" s="12">
        <f>IFERROR(VLOOKUP(Data!B160, Minorista!$A$2:$B$100, 2, FALSE), "")</f>
        <v>4</v>
      </c>
      <c r="D160" s="12">
        <f t="array" ref="D160">INDEX(Producto!$A$2:$A$500, MATCH(Data!H160, Producto!$B$2:$B$500, 0))</f>
        <v>1</v>
      </c>
      <c r="E160" s="12">
        <f>VLOOKUP(Data!E160 &amp; Data!F160 &amp; Data!G160, Ubicacion!$A$2:$B$1000, 2, FALSE)</f>
        <v>3</v>
      </c>
      <c r="F160" s="15">
        <f>Data!J160</f>
        <v>875</v>
      </c>
      <c r="G160" s="16">
        <f>Data!I160</f>
        <v>60</v>
      </c>
      <c r="H160" s="17">
        <f>Data!K160</f>
        <v>525000</v>
      </c>
      <c r="I160" s="17">
        <f>Data!L160</f>
        <v>183750</v>
      </c>
      <c r="J160" s="12" t="str">
        <f>Data!N160</f>
        <v>Outlet</v>
      </c>
      <c r="K160" s="12" t="str">
        <f>Data!O160</f>
        <v>Transferencia bancaria</v>
      </c>
      <c r="L160" s="12" t="str">
        <f>Data!P160</f>
        <v>Nuevo</v>
      </c>
    </row>
    <row r="161">
      <c r="A161" s="11">
        <v>160.0</v>
      </c>
      <c r="B161" s="14">
        <f>Data!D161</f>
        <v>44191</v>
      </c>
      <c r="C161" s="12">
        <f>IFERROR(VLOOKUP(Data!B161, Minorista!$A$2:$B$100, 2, FALSE), "")</f>
        <v>4</v>
      </c>
      <c r="D161" s="12">
        <f t="array" ref="D161">INDEX(Producto!$A$2:$A$500, MATCH(Data!H161, Producto!$B$2:$B$500, 0))</f>
        <v>2</v>
      </c>
      <c r="E161" s="12">
        <f>VLOOKUP(Data!E161 &amp; Data!F161 &amp; Data!G161, Ubicacion!$A$2:$B$1000, 2, FALSE)</f>
        <v>3</v>
      </c>
      <c r="F161" s="15">
        <f>Data!J161</f>
        <v>675</v>
      </c>
      <c r="G161" s="16">
        <f>Data!I161</f>
        <v>65</v>
      </c>
      <c r="H161" s="17">
        <f>Data!K161</f>
        <v>438750</v>
      </c>
      <c r="I161" s="17">
        <f>Data!L161</f>
        <v>87750</v>
      </c>
      <c r="J161" s="12" t="str">
        <f>Data!N161</f>
        <v>Outlet</v>
      </c>
      <c r="K161" s="12" t="str">
        <f>Data!O161</f>
        <v>Transferencia bancaria</v>
      </c>
      <c r="L161" s="12" t="str">
        <f>Data!P161</f>
        <v>Recurrente</v>
      </c>
    </row>
    <row r="162">
      <c r="A162" s="11">
        <v>161.0</v>
      </c>
      <c r="B162" s="14">
        <f>Data!D162</f>
        <v>44192</v>
      </c>
      <c r="C162" s="12">
        <f>IFERROR(VLOOKUP(Data!B162, Minorista!$A$2:$B$100, 2, FALSE), "")</f>
        <v>4</v>
      </c>
      <c r="D162" s="12">
        <f t="array" ref="D162">INDEX(Producto!$A$2:$A$500, MATCH(Data!H162, Producto!$B$2:$B$500, 0))</f>
        <v>3</v>
      </c>
      <c r="E162" s="12">
        <f>VLOOKUP(Data!E162 &amp; Data!F162 &amp; Data!G162, Ubicacion!$A$2:$B$1000, 2, FALSE)</f>
        <v>3</v>
      </c>
      <c r="F162" s="15">
        <f>Data!J162</f>
        <v>725</v>
      </c>
      <c r="G162" s="16">
        <f>Data!I162</f>
        <v>65</v>
      </c>
      <c r="H162" s="17">
        <f>Data!K162</f>
        <v>471250</v>
      </c>
      <c r="I162" s="17">
        <f>Data!L162</f>
        <v>164937.5</v>
      </c>
      <c r="J162" s="12" t="str">
        <f>Data!N162</f>
        <v>Outlet</v>
      </c>
      <c r="K162" s="12" t="str">
        <f>Data!O162</f>
        <v>Efectivo</v>
      </c>
      <c r="L162" s="12" t="str">
        <f>Data!P162</f>
        <v>Nuevo</v>
      </c>
    </row>
    <row r="163">
      <c r="A163" s="11">
        <v>162.0</v>
      </c>
      <c r="B163" s="14">
        <f>Data!D163</f>
        <v>44193</v>
      </c>
      <c r="C163" s="12">
        <f>IFERROR(VLOOKUP(Data!B163, Minorista!$A$2:$B$100, 2, FALSE), "")</f>
        <v>4</v>
      </c>
      <c r="D163" s="12">
        <f t="array" ref="D163">INDEX(Producto!$A$2:$A$500, MATCH(Data!H163, Producto!$B$2:$B$500, 0))</f>
        <v>4</v>
      </c>
      <c r="E163" s="12">
        <f>VLOOKUP(Data!E163 &amp; Data!F163 &amp; Data!G163, Ubicacion!$A$2:$B$1000, 2, FALSE)</f>
        <v>3</v>
      </c>
      <c r="F163" s="15">
        <f>Data!J163</f>
        <v>625</v>
      </c>
      <c r="G163" s="16">
        <f>Data!I163</f>
        <v>60</v>
      </c>
      <c r="H163" s="17">
        <f>Data!K163</f>
        <v>375000</v>
      </c>
      <c r="I163" s="17">
        <f>Data!L163</f>
        <v>112500</v>
      </c>
      <c r="J163" s="12" t="str">
        <f>Data!N163</f>
        <v>Outlet</v>
      </c>
      <c r="K163" s="12" t="str">
        <f>Data!O163</f>
        <v>Tarjeta</v>
      </c>
      <c r="L163" s="12" t="str">
        <f>Data!P163</f>
        <v>Recurrente</v>
      </c>
    </row>
    <row r="164">
      <c r="A164" s="11">
        <v>163.0</v>
      </c>
      <c r="B164" s="14">
        <f>Data!D164</f>
        <v>44194</v>
      </c>
      <c r="C164" s="12">
        <f>IFERROR(VLOOKUP(Data!B164, Minorista!$A$2:$B$100, 2, FALSE), "")</f>
        <v>4</v>
      </c>
      <c r="D164" s="12">
        <f t="array" ref="D164">INDEX(Producto!$A$2:$A$500, MATCH(Data!H164, Producto!$B$2:$B$500, 0))</f>
        <v>5</v>
      </c>
      <c r="E164" s="12">
        <f>VLOOKUP(Data!E164 &amp; Data!F164 &amp; Data!G164, Ubicacion!$A$2:$B$1000, 2, FALSE)</f>
        <v>3</v>
      </c>
      <c r="F164" s="15">
        <f>Data!J164</f>
        <v>525</v>
      </c>
      <c r="G164" s="16">
        <f>Data!I164</f>
        <v>65</v>
      </c>
      <c r="H164" s="17">
        <f>Data!K164</f>
        <v>341250</v>
      </c>
      <c r="I164" s="17">
        <f>Data!L164</f>
        <v>170625</v>
      </c>
      <c r="J164" s="12" t="str">
        <f>Data!N164</f>
        <v>Outlet</v>
      </c>
      <c r="K164" s="12" t="str">
        <f>Data!O164</f>
        <v>Tarjeta</v>
      </c>
      <c r="L164" s="12" t="str">
        <f>Data!P164</f>
        <v>Recurrente</v>
      </c>
    </row>
    <row r="165">
      <c r="A165" s="11">
        <v>164.0</v>
      </c>
      <c r="B165" s="14">
        <f>Data!D165</f>
        <v>44195</v>
      </c>
      <c r="C165" s="12">
        <f>IFERROR(VLOOKUP(Data!B165, Minorista!$A$2:$B$100, 2, FALSE), "")</f>
        <v>4</v>
      </c>
      <c r="D165" s="12">
        <f t="array" ref="D165">INDEX(Producto!$A$2:$A$500, MATCH(Data!H165, Producto!$B$2:$B$500, 0))</f>
        <v>6</v>
      </c>
      <c r="E165" s="12">
        <f>VLOOKUP(Data!E165 &amp; Data!F165 &amp; Data!G165, Ubicacion!$A$2:$B$1000, 2, FALSE)</f>
        <v>3</v>
      </c>
      <c r="F165" s="15">
        <f>Data!J165</f>
        <v>700</v>
      </c>
      <c r="G165" s="16">
        <f>Data!I165</f>
        <v>80</v>
      </c>
      <c r="H165" s="17">
        <f>Data!K165</f>
        <v>560000</v>
      </c>
      <c r="I165" s="17">
        <f>Data!L165</f>
        <v>84000</v>
      </c>
      <c r="J165" s="12" t="str">
        <f>Data!N165</f>
        <v>Outlet</v>
      </c>
      <c r="K165" s="12" t="str">
        <f>Data!O165</f>
        <v>Efectivo</v>
      </c>
      <c r="L165" s="12" t="str">
        <f>Data!P165</f>
        <v>Recurrente</v>
      </c>
    </row>
    <row r="166">
      <c r="A166" s="11">
        <v>165.0</v>
      </c>
      <c r="B166" s="14">
        <f>Data!D166</f>
        <v>44196</v>
      </c>
      <c r="C166" s="12">
        <f>IFERROR(VLOOKUP(Data!B166, Minorista!$A$2:$B$100, 2, FALSE), "")</f>
        <v>4</v>
      </c>
      <c r="D166" s="12">
        <f t="array" ref="D166">INDEX(Producto!$A$2:$A$500, MATCH(Data!H166, Producto!$B$2:$B$500, 0))</f>
        <v>1</v>
      </c>
      <c r="E166" s="12">
        <f>VLOOKUP(Data!E166 &amp; Data!F166 &amp; Data!G166, Ubicacion!$A$2:$B$1000, 2, FALSE)</f>
        <v>3</v>
      </c>
      <c r="F166" s="15">
        <f>Data!J166</f>
        <v>900</v>
      </c>
      <c r="G166" s="16">
        <f>Data!I166</f>
        <v>60</v>
      </c>
      <c r="H166" s="17">
        <f>Data!K166</f>
        <v>540000</v>
      </c>
      <c r="I166" s="17">
        <f>Data!L166</f>
        <v>216000</v>
      </c>
      <c r="J166" s="12" t="str">
        <f>Data!N166</f>
        <v>Outlet</v>
      </c>
      <c r="K166" s="12" t="str">
        <f>Data!O166</f>
        <v>Tarjeta</v>
      </c>
      <c r="L166" s="12" t="str">
        <f>Data!P166</f>
        <v>Nuevo</v>
      </c>
    </row>
    <row r="167">
      <c r="A167" s="11">
        <v>166.0</v>
      </c>
      <c r="B167" s="14">
        <f>Data!D167</f>
        <v>44197</v>
      </c>
      <c r="C167" s="12">
        <f>IFERROR(VLOOKUP(Data!B167, Minorista!$A$2:$B$100, 2, FALSE), "")</f>
        <v>4</v>
      </c>
      <c r="D167" s="12">
        <f t="array" ref="D167">INDEX(Producto!$A$2:$A$500, MATCH(Data!H167, Producto!$B$2:$B$500, 0))</f>
        <v>2</v>
      </c>
      <c r="E167" s="12">
        <f>VLOOKUP(Data!E167 &amp; Data!F167 &amp; Data!G167, Ubicacion!$A$2:$B$1000, 2, FALSE)</f>
        <v>3</v>
      </c>
      <c r="F167" s="15">
        <f>Data!J167</f>
        <v>750</v>
      </c>
      <c r="G167" s="16">
        <f>Data!I167</f>
        <v>65</v>
      </c>
      <c r="H167" s="17">
        <f>Data!K167</f>
        <v>487500</v>
      </c>
      <c r="I167" s="17">
        <f>Data!L167</f>
        <v>121875</v>
      </c>
      <c r="J167" s="12" t="str">
        <f>Data!N167</f>
        <v>Outlet</v>
      </c>
      <c r="K167" s="12" t="str">
        <f>Data!O167</f>
        <v>Transferencia bancaria</v>
      </c>
      <c r="L167" s="12" t="str">
        <f>Data!P167</f>
        <v>Recurrente</v>
      </c>
    </row>
    <row r="168">
      <c r="A168" s="11">
        <v>167.0</v>
      </c>
      <c r="B168" s="14">
        <f>Data!D168</f>
        <v>44198</v>
      </c>
      <c r="C168" s="12">
        <f>IFERROR(VLOOKUP(Data!B168, Minorista!$A$2:$B$100, 2, FALSE), "")</f>
        <v>4</v>
      </c>
      <c r="D168" s="12">
        <f t="array" ref="D168">INDEX(Producto!$A$2:$A$500, MATCH(Data!H168, Producto!$B$2:$B$500, 0))</f>
        <v>3</v>
      </c>
      <c r="E168" s="12">
        <f>VLOOKUP(Data!E168 &amp; Data!F168 &amp; Data!G168, Ubicacion!$A$2:$B$1000, 2, FALSE)</f>
        <v>3</v>
      </c>
      <c r="F168" s="15">
        <f>Data!J168</f>
        <v>750</v>
      </c>
      <c r="G168" s="16">
        <f>Data!I168</f>
        <v>65</v>
      </c>
      <c r="H168" s="17">
        <f>Data!K168</f>
        <v>487500</v>
      </c>
      <c r="I168" s="17">
        <f>Data!L168</f>
        <v>195000</v>
      </c>
      <c r="J168" s="12" t="str">
        <f>Data!N168</f>
        <v>Outlet</v>
      </c>
      <c r="K168" s="12" t="str">
        <f>Data!O168</f>
        <v>Tarjeta</v>
      </c>
      <c r="L168" s="12" t="str">
        <f>Data!P168</f>
        <v>Nuevo</v>
      </c>
    </row>
    <row r="169">
      <c r="A169" s="11">
        <v>168.0</v>
      </c>
      <c r="B169" s="14">
        <f>Data!D169</f>
        <v>44199</v>
      </c>
      <c r="C169" s="12">
        <f>IFERROR(VLOOKUP(Data!B169, Minorista!$A$2:$B$100, 2, FALSE), "")</f>
        <v>4</v>
      </c>
      <c r="D169" s="12">
        <f t="array" ref="D169">INDEX(Producto!$A$2:$A$500, MATCH(Data!H169, Producto!$B$2:$B$500, 0))</f>
        <v>4</v>
      </c>
      <c r="E169" s="12">
        <f>VLOOKUP(Data!E169 &amp; Data!F169 &amp; Data!G169, Ubicacion!$A$2:$B$1000, 2, FALSE)</f>
        <v>3</v>
      </c>
      <c r="F169" s="15">
        <f>Data!J169</f>
        <v>650</v>
      </c>
      <c r="G169" s="16">
        <f>Data!I169</f>
        <v>60</v>
      </c>
      <c r="H169" s="17">
        <f>Data!K169</f>
        <v>390000</v>
      </c>
      <c r="I169" s="17">
        <f>Data!L169</f>
        <v>136500</v>
      </c>
      <c r="J169" s="12" t="str">
        <f>Data!N169</f>
        <v>Outlet</v>
      </c>
      <c r="K169" s="12" t="str">
        <f>Data!O169</f>
        <v>Transferencia bancaria</v>
      </c>
      <c r="L169" s="12" t="str">
        <f>Data!P169</f>
        <v>Nuevo</v>
      </c>
    </row>
    <row r="170">
      <c r="A170" s="11">
        <v>169.0</v>
      </c>
      <c r="B170" s="14">
        <f>Data!D170</f>
        <v>44200</v>
      </c>
      <c r="C170" s="12">
        <f>IFERROR(VLOOKUP(Data!B170, Minorista!$A$2:$B$100, 2, FALSE), "")</f>
        <v>4</v>
      </c>
      <c r="D170" s="12">
        <f t="array" ref="D170">INDEX(Producto!$A$2:$A$500, MATCH(Data!H170, Producto!$B$2:$B$500, 0))</f>
        <v>5</v>
      </c>
      <c r="E170" s="12">
        <f>VLOOKUP(Data!E170 &amp; Data!F170 &amp; Data!G170, Ubicacion!$A$2:$B$1000, 2, FALSE)</f>
        <v>3</v>
      </c>
      <c r="F170" s="15">
        <f>Data!J170</f>
        <v>550</v>
      </c>
      <c r="G170" s="16">
        <f>Data!I170</f>
        <v>65</v>
      </c>
      <c r="H170" s="17">
        <f>Data!K170</f>
        <v>357500</v>
      </c>
      <c r="I170" s="17">
        <f>Data!L170</f>
        <v>196625</v>
      </c>
      <c r="J170" s="12" t="str">
        <f>Data!N170</f>
        <v>Outlet</v>
      </c>
      <c r="K170" s="12" t="str">
        <f>Data!O170</f>
        <v>Tarjeta</v>
      </c>
      <c r="L170" s="12" t="str">
        <f>Data!P170</f>
        <v>Recurrente</v>
      </c>
    </row>
    <row r="171">
      <c r="A171" s="11">
        <v>170.0</v>
      </c>
      <c r="B171" s="14">
        <f>Data!D171</f>
        <v>44201</v>
      </c>
      <c r="C171" s="12">
        <f>IFERROR(VLOOKUP(Data!B171, Minorista!$A$2:$B$100, 2, FALSE), "")</f>
        <v>4</v>
      </c>
      <c r="D171" s="12">
        <f t="array" ref="D171">INDEX(Producto!$A$2:$A$500, MATCH(Data!H171, Producto!$B$2:$B$500, 0))</f>
        <v>6</v>
      </c>
      <c r="E171" s="12">
        <f>VLOOKUP(Data!E171 &amp; Data!F171 &amp; Data!G171, Ubicacion!$A$2:$B$1000, 2, FALSE)</f>
        <v>3</v>
      </c>
      <c r="F171" s="15">
        <f>Data!J171</f>
        <v>725</v>
      </c>
      <c r="G171" s="16">
        <f>Data!I171</f>
        <v>80</v>
      </c>
      <c r="H171" s="17">
        <f>Data!K171</f>
        <v>580000</v>
      </c>
      <c r="I171" s="17">
        <f>Data!L171</f>
        <v>116000</v>
      </c>
      <c r="J171" s="12" t="str">
        <f>Data!N171</f>
        <v>Outlet</v>
      </c>
      <c r="K171" s="12" t="str">
        <f>Data!O171</f>
        <v>Tarjeta</v>
      </c>
      <c r="L171" s="12" t="str">
        <f>Data!P171</f>
        <v>Nuevo</v>
      </c>
    </row>
    <row r="172">
      <c r="A172" s="11">
        <v>171.0</v>
      </c>
      <c r="B172" s="14">
        <f>Data!D172</f>
        <v>44202</v>
      </c>
      <c r="C172" s="12">
        <f>IFERROR(VLOOKUP(Data!B172, Minorista!$A$2:$B$100, 2, FALSE), "")</f>
        <v>4</v>
      </c>
      <c r="D172" s="12">
        <f t="array" ref="D172">INDEX(Producto!$A$2:$A$500, MATCH(Data!H172, Producto!$B$2:$B$500, 0))</f>
        <v>1</v>
      </c>
      <c r="E172" s="12">
        <f>VLOOKUP(Data!E172 &amp; Data!F172 &amp; Data!G172, Ubicacion!$A$2:$B$1000, 2, FALSE)</f>
        <v>3</v>
      </c>
      <c r="F172" s="15">
        <f>Data!J172</f>
        <v>975</v>
      </c>
      <c r="G172" s="16">
        <f>Data!I172</f>
        <v>60</v>
      </c>
      <c r="H172" s="17">
        <f>Data!K172</f>
        <v>585000</v>
      </c>
      <c r="I172" s="17">
        <f>Data!L172</f>
        <v>234000</v>
      </c>
      <c r="J172" s="12" t="str">
        <f>Data!N172</f>
        <v>Outlet</v>
      </c>
      <c r="K172" s="12" t="str">
        <f>Data!O172</f>
        <v>Transferencia bancaria</v>
      </c>
      <c r="L172" s="12" t="str">
        <f>Data!P172</f>
        <v>Recurrente</v>
      </c>
    </row>
    <row r="173">
      <c r="A173" s="11">
        <v>172.0</v>
      </c>
      <c r="B173" s="14">
        <f>Data!D173</f>
        <v>44203</v>
      </c>
      <c r="C173" s="12">
        <f>IFERROR(VLOOKUP(Data!B173, Minorista!$A$2:$B$100, 2, FALSE), "")</f>
        <v>4</v>
      </c>
      <c r="D173" s="12">
        <f t="array" ref="D173">INDEX(Producto!$A$2:$A$500, MATCH(Data!H173, Producto!$B$2:$B$500, 0))</f>
        <v>2</v>
      </c>
      <c r="E173" s="12">
        <f>VLOOKUP(Data!E173 &amp; Data!F173 &amp; Data!G173, Ubicacion!$A$2:$B$1000, 2, FALSE)</f>
        <v>3</v>
      </c>
      <c r="F173" s="15">
        <f>Data!J173</f>
        <v>825</v>
      </c>
      <c r="G173" s="16">
        <f>Data!I173</f>
        <v>65</v>
      </c>
      <c r="H173" s="17">
        <f>Data!K173</f>
        <v>536250</v>
      </c>
      <c r="I173" s="17">
        <f>Data!L173</f>
        <v>134062.5</v>
      </c>
      <c r="J173" s="12" t="str">
        <f>Data!N173</f>
        <v>Outlet</v>
      </c>
      <c r="K173" s="12" t="str">
        <f>Data!O173</f>
        <v>Transferencia bancaria</v>
      </c>
      <c r="L173" s="12" t="str">
        <f>Data!P173</f>
        <v>Nuevo</v>
      </c>
    </row>
    <row r="174">
      <c r="A174" s="11">
        <v>173.0</v>
      </c>
      <c r="B174" s="14">
        <f>Data!D174</f>
        <v>44204</v>
      </c>
      <c r="C174" s="12">
        <f>IFERROR(VLOOKUP(Data!B174, Minorista!$A$2:$B$100, 2, FALSE), "")</f>
        <v>4</v>
      </c>
      <c r="D174" s="12">
        <f t="array" ref="D174">INDEX(Producto!$A$2:$A$500, MATCH(Data!H174, Producto!$B$2:$B$500, 0))</f>
        <v>3</v>
      </c>
      <c r="E174" s="12">
        <f>VLOOKUP(Data!E174 &amp; Data!F174 &amp; Data!G174, Ubicacion!$A$2:$B$1000, 2, FALSE)</f>
        <v>3</v>
      </c>
      <c r="F174" s="15">
        <f>Data!J174</f>
        <v>825</v>
      </c>
      <c r="G174" s="16">
        <f>Data!I174</f>
        <v>65</v>
      </c>
      <c r="H174" s="17">
        <f>Data!K174</f>
        <v>536250</v>
      </c>
      <c r="I174" s="17">
        <f>Data!L174</f>
        <v>214500</v>
      </c>
      <c r="J174" s="12" t="str">
        <f>Data!N174</f>
        <v>Outlet</v>
      </c>
      <c r="K174" s="12" t="str">
        <f>Data!O174</f>
        <v>Transferencia bancaria</v>
      </c>
      <c r="L174" s="12" t="str">
        <f>Data!P174</f>
        <v>Nuevo</v>
      </c>
    </row>
    <row r="175">
      <c r="A175" s="11">
        <v>174.0</v>
      </c>
      <c r="B175" s="14">
        <f>Data!D175</f>
        <v>44205</v>
      </c>
      <c r="C175" s="12">
        <f>IFERROR(VLOOKUP(Data!B175, Minorista!$A$2:$B$100, 2, FALSE), "")</f>
        <v>4</v>
      </c>
      <c r="D175" s="12">
        <f t="array" ref="D175">INDEX(Producto!$A$2:$A$500, MATCH(Data!H175, Producto!$B$2:$B$500, 0))</f>
        <v>4</v>
      </c>
      <c r="E175" s="12">
        <f>VLOOKUP(Data!E175 &amp; Data!F175 &amp; Data!G175, Ubicacion!$A$2:$B$1000, 2, FALSE)</f>
        <v>3</v>
      </c>
      <c r="F175" s="15">
        <f>Data!J175</f>
        <v>700</v>
      </c>
      <c r="G175" s="16">
        <f>Data!I175</f>
        <v>60</v>
      </c>
      <c r="H175" s="17">
        <f>Data!K175</f>
        <v>420000</v>
      </c>
      <c r="I175" s="17">
        <f>Data!L175</f>
        <v>147000</v>
      </c>
      <c r="J175" s="12" t="str">
        <f>Data!N175</f>
        <v>Outlet</v>
      </c>
      <c r="K175" s="12" t="str">
        <f>Data!O175</f>
        <v>Efectivo</v>
      </c>
      <c r="L175" s="12" t="str">
        <f>Data!P175</f>
        <v>Nuevo</v>
      </c>
    </row>
    <row r="176">
      <c r="A176" s="11">
        <v>175.0</v>
      </c>
      <c r="B176" s="14">
        <f>Data!D176</f>
        <v>44206</v>
      </c>
      <c r="C176" s="12">
        <f>IFERROR(VLOOKUP(Data!B176, Minorista!$A$2:$B$100, 2, FALSE), "")</f>
        <v>4</v>
      </c>
      <c r="D176" s="12">
        <f t="array" ref="D176">INDEX(Producto!$A$2:$A$500, MATCH(Data!H176, Producto!$B$2:$B$500, 0))</f>
        <v>5</v>
      </c>
      <c r="E176" s="12">
        <f>VLOOKUP(Data!E176 &amp; Data!F176 &amp; Data!G176, Ubicacion!$A$2:$B$1000, 2, FALSE)</f>
        <v>3</v>
      </c>
      <c r="F176" s="15">
        <f>Data!J176</f>
        <v>575</v>
      </c>
      <c r="G176" s="16">
        <f>Data!I176</f>
        <v>65</v>
      </c>
      <c r="H176" s="17">
        <f>Data!K176</f>
        <v>373750</v>
      </c>
      <c r="I176" s="17">
        <f>Data!L176</f>
        <v>205562.5</v>
      </c>
      <c r="J176" s="12" t="str">
        <f>Data!N176</f>
        <v>Outlet</v>
      </c>
      <c r="K176" s="12" t="str">
        <f>Data!O176</f>
        <v>Efectivo</v>
      </c>
      <c r="L176" s="12" t="str">
        <f>Data!P176</f>
        <v>Recurrente</v>
      </c>
    </row>
    <row r="177">
      <c r="A177" s="11">
        <v>176.0</v>
      </c>
      <c r="B177" s="14">
        <f>Data!D177</f>
        <v>44207</v>
      </c>
      <c r="C177" s="12">
        <f>IFERROR(VLOOKUP(Data!B177, Minorista!$A$2:$B$100, 2, FALSE), "")</f>
        <v>4</v>
      </c>
      <c r="D177" s="12">
        <f t="array" ref="D177">INDEX(Producto!$A$2:$A$500, MATCH(Data!H177, Producto!$B$2:$B$500, 0))</f>
        <v>6</v>
      </c>
      <c r="E177" s="12">
        <f>VLOOKUP(Data!E177 &amp; Data!F177 &amp; Data!G177, Ubicacion!$A$2:$B$1000, 2, FALSE)</f>
        <v>3</v>
      </c>
      <c r="F177" s="15">
        <f>Data!J177</f>
        <v>875</v>
      </c>
      <c r="G177" s="16">
        <f>Data!I177</f>
        <v>80</v>
      </c>
      <c r="H177" s="17">
        <f>Data!K177</f>
        <v>700000</v>
      </c>
      <c r="I177" s="17">
        <f>Data!L177</f>
        <v>140000</v>
      </c>
      <c r="J177" s="12" t="str">
        <f>Data!N177</f>
        <v>Outlet</v>
      </c>
      <c r="K177" s="12" t="str">
        <f>Data!O177</f>
        <v>Transferencia bancaria</v>
      </c>
      <c r="L177" s="12" t="str">
        <f>Data!P177</f>
        <v>Recurrente</v>
      </c>
    </row>
    <row r="178">
      <c r="A178" s="11">
        <v>177.0</v>
      </c>
      <c r="B178" s="14">
        <f>Data!D178</f>
        <v>44208</v>
      </c>
      <c r="C178" s="12">
        <f>IFERROR(VLOOKUP(Data!B178, Minorista!$A$2:$B$100, 2, FALSE), "")</f>
        <v>4</v>
      </c>
      <c r="D178" s="12">
        <f t="array" ref="D178">INDEX(Producto!$A$2:$A$500, MATCH(Data!H178, Producto!$B$2:$B$500, 0))</f>
        <v>1</v>
      </c>
      <c r="E178" s="12">
        <f>VLOOKUP(Data!E178 &amp; Data!F178 &amp; Data!G178, Ubicacion!$A$2:$B$1000, 2, FALSE)</f>
        <v>3</v>
      </c>
      <c r="F178" s="15">
        <f>Data!J178</f>
        <v>1025</v>
      </c>
      <c r="G178" s="16">
        <f>Data!I178</f>
        <v>60</v>
      </c>
      <c r="H178" s="17">
        <f>Data!K178</f>
        <v>615000</v>
      </c>
      <c r="I178" s="17">
        <f>Data!L178</f>
        <v>215250</v>
      </c>
      <c r="J178" s="12" t="str">
        <f>Data!N178</f>
        <v>Outlet</v>
      </c>
      <c r="K178" s="12" t="str">
        <f>Data!O178</f>
        <v>Transferencia bancaria</v>
      </c>
      <c r="L178" s="12" t="str">
        <f>Data!P178</f>
        <v>Recurrente</v>
      </c>
    </row>
    <row r="179">
      <c r="A179" s="11">
        <v>178.0</v>
      </c>
      <c r="B179" s="14">
        <f>Data!D179</f>
        <v>44209</v>
      </c>
      <c r="C179" s="12">
        <f>IFERROR(VLOOKUP(Data!B179, Minorista!$A$2:$B$100, 2, FALSE), "")</f>
        <v>4</v>
      </c>
      <c r="D179" s="12">
        <f t="array" ref="D179">INDEX(Producto!$A$2:$A$500, MATCH(Data!H179, Producto!$B$2:$B$500, 0))</f>
        <v>2</v>
      </c>
      <c r="E179" s="12">
        <f>VLOOKUP(Data!E179 &amp; Data!F179 &amp; Data!G179, Ubicacion!$A$2:$B$1000, 2, FALSE)</f>
        <v>3</v>
      </c>
      <c r="F179" s="15">
        <f>Data!J179</f>
        <v>875</v>
      </c>
      <c r="G179" s="16">
        <f>Data!I179</f>
        <v>65</v>
      </c>
      <c r="H179" s="17">
        <f>Data!K179</f>
        <v>568750</v>
      </c>
      <c r="I179" s="17">
        <f>Data!L179</f>
        <v>113750</v>
      </c>
      <c r="J179" s="12" t="str">
        <f>Data!N179</f>
        <v>Outlet</v>
      </c>
      <c r="K179" s="12" t="str">
        <f>Data!O179</f>
        <v>Transferencia bancaria</v>
      </c>
      <c r="L179" s="12" t="str">
        <f>Data!P179</f>
        <v>Nuevo</v>
      </c>
    </row>
    <row r="180">
      <c r="A180" s="11">
        <v>179.0</v>
      </c>
      <c r="B180" s="14">
        <f>Data!D180</f>
        <v>44210</v>
      </c>
      <c r="C180" s="12">
        <f>IFERROR(VLOOKUP(Data!B180, Minorista!$A$2:$B$100, 2, FALSE), "")</f>
        <v>4</v>
      </c>
      <c r="D180" s="12">
        <f t="array" ref="D180">INDEX(Producto!$A$2:$A$500, MATCH(Data!H180, Producto!$B$2:$B$500, 0))</f>
        <v>3</v>
      </c>
      <c r="E180" s="12">
        <f>VLOOKUP(Data!E180 &amp; Data!F180 &amp; Data!G180, Ubicacion!$A$2:$B$1000, 2, FALSE)</f>
        <v>3</v>
      </c>
      <c r="F180" s="15">
        <f>Data!J180</f>
        <v>825</v>
      </c>
      <c r="G180" s="16">
        <f>Data!I180</f>
        <v>65</v>
      </c>
      <c r="H180" s="17">
        <f>Data!K180</f>
        <v>536250</v>
      </c>
      <c r="I180" s="17">
        <f>Data!L180</f>
        <v>187687.5</v>
      </c>
      <c r="J180" s="12" t="str">
        <f>Data!N180</f>
        <v>Outlet</v>
      </c>
      <c r="K180" s="12" t="str">
        <f>Data!O180</f>
        <v>Efectivo</v>
      </c>
      <c r="L180" s="12" t="str">
        <f>Data!P180</f>
        <v>Nuevo</v>
      </c>
    </row>
    <row r="181">
      <c r="A181" s="11">
        <v>180.0</v>
      </c>
      <c r="B181" s="14">
        <f>Data!D181</f>
        <v>44211</v>
      </c>
      <c r="C181" s="12">
        <f>IFERROR(VLOOKUP(Data!B181, Minorista!$A$2:$B$100, 2, FALSE), "")</f>
        <v>4</v>
      </c>
      <c r="D181" s="12">
        <f t="array" ref="D181">INDEX(Producto!$A$2:$A$500, MATCH(Data!H181, Producto!$B$2:$B$500, 0))</f>
        <v>4</v>
      </c>
      <c r="E181" s="12">
        <f>VLOOKUP(Data!E181 &amp; Data!F181 &amp; Data!G181, Ubicacion!$A$2:$B$1000, 2, FALSE)</f>
        <v>3</v>
      </c>
      <c r="F181" s="15">
        <f>Data!J181</f>
        <v>725</v>
      </c>
      <c r="G181" s="16">
        <f>Data!I181</f>
        <v>60</v>
      </c>
      <c r="H181" s="17">
        <f>Data!K181</f>
        <v>435000</v>
      </c>
      <c r="I181" s="17">
        <f>Data!L181</f>
        <v>130500</v>
      </c>
      <c r="J181" s="12" t="str">
        <f>Data!N181</f>
        <v>Outlet</v>
      </c>
      <c r="K181" s="12" t="str">
        <f>Data!O181</f>
        <v>Tarjeta</v>
      </c>
      <c r="L181" s="12" t="str">
        <f>Data!P181</f>
        <v>Nuevo</v>
      </c>
    </row>
    <row r="182">
      <c r="A182" s="11">
        <v>181.0</v>
      </c>
      <c r="B182" s="14">
        <f>Data!D182</f>
        <v>44212</v>
      </c>
      <c r="C182" s="12">
        <f>IFERROR(VLOOKUP(Data!B182, Minorista!$A$2:$B$100, 2, FALSE), "")</f>
        <v>4</v>
      </c>
      <c r="D182" s="12">
        <f t="array" ref="D182">INDEX(Producto!$A$2:$A$500, MATCH(Data!H182, Producto!$B$2:$B$500, 0))</f>
        <v>5</v>
      </c>
      <c r="E182" s="12">
        <f>VLOOKUP(Data!E182 &amp; Data!F182 &amp; Data!G182, Ubicacion!$A$2:$B$1000, 2, FALSE)</f>
        <v>3</v>
      </c>
      <c r="F182" s="15">
        <f>Data!J182</f>
        <v>775</v>
      </c>
      <c r="G182" s="16">
        <f>Data!I182</f>
        <v>65</v>
      </c>
      <c r="H182" s="17">
        <f>Data!K182</f>
        <v>503750</v>
      </c>
      <c r="I182" s="17">
        <f>Data!L182</f>
        <v>251875</v>
      </c>
      <c r="J182" s="12" t="str">
        <f>Data!N182</f>
        <v>Outlet</v>
      </c>
      <c r="K182" s="12" t="str">
        <f>Data!O182</f>
        <v>Tarjeta</v>
      </c>
      <c r="L182" s="12" t="str">
        <f>Data!P182</f>
        <v>Recurrente</v>
      </c>
    </row>
    <row r="183">
      <c r="A183" s="11">
        <v>182.0</v>
      </c>
      <c r="B183" s="14">
        <f>Data!D183</f>
        <v>44213</v>
      </c>
      <c r="C183" s="12">
        <f>IFERROR(VLOOKUP(Data!B183, Minorista!$A$2:$B$100, 2, FALSE), "")</f>
        <v>4</v>
      </c>
      <c r="D183" s="12">
        <f t="array" ref="D183">INDEX(Producto!$A$2:$A$500, MATCH(Data!H183, Producto!$B$2:$B$500, 0))</f>
        <v>6</v>
      </c>
      <c r="E183" s="12">
        <f>VLOOKUP(Data!E183 &amp; Data!F183 &amp; Data!G183, Ubicacion!$A$2:$B$1000, 2, FALSE)</f>
        <v>3</v>
      </c>
      <c r="F183" s="15">
        <f>Data!J183</f>
        <v>775</v>
      </c>
      <c r="G183" s="16">
        <f>Data!I183</f>
        <v>80</v>
      </c>
      <c r="H183" s="17">
        <f>Data!K183</f>
        <v>620000</v>
      </c>
      <c r="I183" s="17">
        <f>Data!L183</f>
        <v>93000</v>
      </c>
      <c r="J183" s="12" t="str">
        <f>Data!N183</f>
        <v>Outlet</v>
      </c>
      <c r="K183" s="12" t="str">
        <f>Data!O183</f>
        <v>Tarjeta</v>
      </c>
      <c r="L183" s="12" t="str">
        <f>Data!P183</f>
        <v>Nuevo</v>
      </c>
    </row>
    <row r="184">
      <c r="A184" s="11">
        <v>183.0</v>
      </c>
      <c r="B184" s="14">
        <f>Data!D184</f>
        <v>44214</v>
      </c>
      <c r="C184" s="12">
        <f>IFERROR(VLOOKUP(Data!B184, Minorista!$A$2:$B$100, 2, FALSE), "")</f>
        <v>4</v>
      </c>
      <c r="D184" s="12">
        <f t="array" ref="D184">INDEX(Producto!$A$2:$A$500, MATCH(Data!H184, Producto!$B$2:$B$500, 0))</f>
        <v>1</v>
      </c>
      <c r="E184" s="12">
        <f>VLOOKUP(Data!E184 &amp; Data!F184 &amp; Data!G184, Ubicacion!$A$2:$B$1000, 2, FALSE)</f>
        <v>3</v>
      </c>
      <c r="F184" s="15">
        <f>Data!J184</f>
        <v>975</v>
      </c>
      <c r="G184" s="16">
        <f>Data!I184</f>
        <v>65</v>
      </c>
      <c r="H184" s="17">
        <f>Data!K184</f>
        <v>633750</v>
      </c>
      <c r="I184" s="17">
        <f>Data!L184</f>
        <v>221812.5</v>
      </c>
      <c r="J184" s="12" t="str">
        <f>Data!N184</f>
        <v>Outlet</v>
      </c>
      <c r="K184" s="12" t="str">
        <f>Data!O184</f>
        <v>Transferencia bancaria</v>
      </c>
      <c r="L184" s="12" t="str">
        <f>Data!P184</f>
        <v>Recurrente</v>
      </c>
    </row>
    <row r="185">
      <c r="A185" s="11">
        <v>184.0</v>
      </c>
      <c r="B185" s="14">
        <f>Data!D185</f>
        <v>44215</v>
      </c>
      <c r="C185" s="12">
        <f>IFERROR(VLOOKUP(Data!B185, Minorista!$A$2:$B$100, 2, FALSE), "")</f>
        <v>4</v>
      </c>
      <c r="D185" s="12">
        <f t="array" ref="D185">INDEX(Producto!$A$2:$A$500, MATCH(Data!H185, Producto!$B$2:$B$500, 0))</f>
        <v>2</v>
      </c>
      <c r="E185" s="12">
        <f>VLOOKUP(Data!E185 &amp; Data!F185 &amp; Data!G185, Ubicacion!$A$2:$B$1000, 2, FALSE)</f>
        <v>3</v>
      </c>
      <c r="F185" s="15">
        <f>Data!J185</f>
        <v>925</v>
      </c>
      <c r="G185" s="16">
        <f>Data!I185</f>
        <v>70</v>
      </c>
      <c r="H185" s="17">
        <f>Data!K185</f>
        <v>647500</v>
      </c>
      <c r="I185" s="17">
        <f>Data!L185</f>
        <v>129500</v>
      </c>
      <c r="J185" s="12" t="str">
        <f>Data!N185</f>
        <v>Outlet</v>
      </c>
      <c r="K185" s="12" t="str">
        <f>Data!O185</f>
        <v>Tarjeta</v>
      </c>
      <c r="L185" s="12" t="str">
        <f>Data!P185</f>
        <v>Nuevo</v>
      </c>
    </row>
    <row r="186">
      <c r="A186" s="11">
        <v>185.0</v>
      </c>
      <c r="B186" s="14">
        <f>Data!D186</f>
        <v>44216</v>
      </c>
      <c r="C186" s="12">
        <f>IFERROR(VLOOKUP(Data!B186, Minorista!$A$2:$B$100, 2, FALSE), "")</f>
        <v>4</v>
      </c>
      <c r="D186" s="12">
        <f t="array" ref="D186">INDEX(Producto!$A$2:$A$500, MATCH(Data!H186, Producto!$B$2:$B$500, 0))</f>
        <v>3</v>
      </c>
      <c r="E186" s="12">
        <f>VLOOKUP(Data!E186 &amp; Data!F186 &amp; Data!G186, Ubicacion!$A$2:$B$1000, 2, FALSE)</f>
        <v>3</v>
      </c>
      <c r="F186" s="15">
        <f>Data!J186</f>
        <v>800</v>
      </c>
      <c r="G186" s="16">
        <f>Data!I186</f>
        <v>65</v>
      </c>
      <c r="H186" s="17">
        <f>Data!K186</f>
        <v>520000</v>
      </c>
      <c r="I186" s="17">
        <f>Data!L186</f>
        <v>182000</v>
      </c>
      <c r="J186" s="12" t="str">
        <f>Data!N186</f>
        <v>Outlet</v>
      </c>
      <c r="K186" s="12" t="str">
        <f>Data!O186</f>
        <v>Tarjeta</v>
      </c>
      <c r="L186" s="12" t="str">
        <f>Data!P186</f>
        <v>Nuevo</v>
      </c>
    </row>
    <row r="187">
      <c r="A187" s="11">
        <v>186.0</v>
      </c>
      <c r="B187" s="14">
        <f>Data!D187</f>
        <v>44217</v>
      </c>
      <c r="C187" s="12">
        <f>IFERROR(VLOOKUP(Data!B187, Minorista!$A$2:$B$100, 2, FALSE), "")</f>
        <v>4</v>
      </c>
      <c r="D187" s="12">
        <f t="array" ref="D187">INDEX(Producto!$A$2:$A$500, MATCH(Data!H187, Producto!$B$2:$B$500, 0))</f>
        <v>4</v>
      </c>
      <c r="E187" s="12">
        <f>VLOOKUP(Data!E187 &amp; Data!F187 &amp; Data!G187, Ubicacion!$A$2:$B$1000, 2, FALSE)</f>
        <v>3</v>
      </c>
      <c r="F187" s="15">
        <f>Data!J187</f>
        <v>750</v>
      </c>
      <c r="G187" s="16">
        <f>Data!I187</f>
        <v>65</v>
      </c>
      <c r="H187" s="17">
        <f>Data!K187</f>
        <v>487500</v>
      </c>
      <c r="I187" s="17">
        <f>Data!L187</f>
        <v>146250</v>
      </c>
      <c r="J187" s="12" t="str">
        <f>Data!N187</f>
        <v>Outlet</v>
      </c>
      <c r="K187" s="12" t="str">
        <f>Data!O187</f>
        <v>Transferencia bancaria</v>
      </c>
      <c r="L187" s="12" t="str">
        <f>Data!P187</f>
        <v>Nuevo</v>
      </c>
    </row>
    <row r="188">
      <c r="A188" s="11">
        <v>187.0</v>
      </c>
      <c r="B188" s="14">
        <f>Data!D188</f>
        <v>44218</v>
      </c>
      <c r="C188" s="12">
        <f>IFERROR(VLOOKUP(Data!B188, Minorista!$A$2:$B$100, 2, FALSE), "")</f>
        <v>4</v>
      </c>
      <c r="D188" s="12">
        <f t="array" ref="D188">INDEX(Producto!$A$2:$A$500, MATCH(Data!H188, Producto!$B$2:$B$500, 0))</f>
        <v>5</v>
      </c>
      <c r="E188" s="12">
        <f>VLOOKUP(Data!E188 &amp; Data!F188 &amp; Data!G188, Ubicacion!$A$2:$B$1000, 2, FALSE)</f>
        <v>3</v>
      </c>
      <c r="F188" s="15">
        <f>Data!J188</f>
        <v>750</v>
      </c>
      <c r="G188" s="16">
        <f>Data!I188</f>
        <v>75</v>
      </c>
      <c r="H188" s="17">
        <f>Data!K188</f>
        <v>562500</v>
      </c>
      <c r="I188" s="17">
        <f>Data!L188</f>
        <v>281250</v>
      </c>
      <c r="J188" s="12" t="str">
        <f>Data!N188</f>
        <v>Outlet</v>
      </c>
      <c r="K188" s="12" t="str">
        <f>Data!O188</f>
        <v>Tarjeta</v>
      </c>
      <c r="L188" s="12" t="str">
        <f>Data!P188</f>
        <v>Nuevo</v>
      </c>
    </row>
    <row r="189">
      <c r="A189" s="11">
        <v>188.0</v>
      </c>
      <c r="B189" s="14">
        <f>Data!D189</f>
        <v>44219</v>
      </c>
      <c r="C189" s="12">
        <f>IFERROR(VLOOKUP(Data!B189, Minorista!$A$2:$B$100, 2, FALSE), "")</f>
        <v>4</v>
      </c>
      <c r="D189" s="12">
        <f t="array" ref="D189">INDEX(Producto!$A$2:$A$500, MATCH(Data!H189, Producto!$B$2:$B$500, 0))</f>
        <v>6</v>
      </c>
      <c r="E189" s="12">
        <f>VLOOKUP(Data!E189 &amp; Data!F189 &amp; Data!G189, Ubicacion!$A$2:$B$1000, 2, FALSE)</f>
        <v>3</v>
      </c>
      <c r="F189" s="15">
        <f>Data!J189</f>
        <v>725</v>
      </c>
      <c r="G189" s="16">
        <f>Data!I189</f>
        <v>80</v>
      </c>
      <c r="H189" s="17">
        <f>Data!K189</f>
        <v>580000</v>
      </c>
      <c r="I189" s="17">
        <f>Data!L189</f>
        <v>87000</v>
      </c>
      <c r="J189" s="12" t="str">
        <f>Data!N189</f>
        <v>Outlet</v>
      </c>
      <c r="K189" s="12" t="str">
        <f>Data!O189</f>
        <v>Transferencia bancaria</v>
      </c>
      <c r="L189" s="12" t="str">
        <f>Data!P189</f>
        <v>Nuevo</v>
      </c>
    </row>
    <row r="190">
      <c r="A190" s="11">
        <v>189.0</v>
      </c>
      <c r="B190" s="14">
        <f>Data!D190</f>
        <v>44220</v>
      </c>
      <c r="C190" s="12">
        <f>IFERROR(VLOOKUP(Data!B190, Minorista!$A$2:$B$100, 2, FALSE), "")</f>
        <v>4</v>
      </c>
      <c r="D190" s="12">
        <f t="array" ref="D190">INDEX(Producto!$A$2:$A$500, MATCH(Data!H190, Producto!$B$2:$B$500, 0))</f>
        <v>1</v>
      </c>
      <c r="E190" s="12">
        <f>VLOOKUP(Data!E190 &amp; Data!F190 &amp; Data!G190, Ubicacion!$A$2:$B$1000, 2, FALSE)</f>
        <v>3</v>
      </c>
      <c r="F190" s="15">
        <f>Data!J190</f>
        <v>925</v>
      </c>
      <c r="G190" s="16">
        <f>Data!I190</f>
        <v>55</v>
      </c>
      <c r="H190" s="17">
        <f>Data!K190</f>
        <v>508750</v>
      </c>
      <c r="I190" s="17">
        <f>Data!L190</f>
        <v>152625</v>
      </c>
      <c r="J190" s="12" t="str">
        <f>Data!N190</f>
        <v>Outlet</v>
      </c>
      <c r="K190" s="12" t="str">
        <f>Data!O190</f>
        <v>Transferencia bancaria</v>
      </c>
      <c r="L190" s="12" t="str">
        <f>Data!P190</f>
        <v>Recurrente</v>
      </c>
    </row>
    <row r="191">
      <c r="A191" s="11">
        <v>190.0</v>
      </c>
      <c r="B191" s="14">
        <f>Data!D191</f>
        <v>44221</v>
      </c>
      <c r="C191" s="12">
        <f>IFERROR(VLOOKUP(Data!B191, Minorista!$A$2:$B$100, 2, FALSE), "")</f>
        <v>4</v>
      </c>
      <c r="D191" s="12">
        <f t="array" ref="D191">INDEX(Producto!$A$2:$A$500, MATCH(Data!H191, Producto!$B$2:$B$500, 0))</f>
        <v>2</v>
      </c>
      <c r="E191" s="12">
        <f>VLOOKUP(Data!E191 &amp; Data!F191 &amp; Data!G191, Ubicacion!$A$2:$B$1000, 2, FALSE)</f>
        <v>3</v>
      </c>
      <c r="F191" s="15">
        <f>Data!J191</f>
        <v>925</v>
      </c>
      <c r="G191" s="16">
        <f>Data!I191</f>
        <v>60</v>
      </c>
      <c r="H191" s="17">
        <f>Data!K191</f>
        <v>555000</v>
      </c>
      <c r="I191" s="17">
        <f>Data!L191</f>
        <v>83250</v>
      </c>
      <c r="J191" s="12" t="str">
        <f>Data!N191</f>
        <v>Outlet</v>
      </c>
      <c r="K191" s="12" t="str">
        <f>Data!O191</f>
        <v>Transferencia bancaria</v>
      </c>
      <c r="L191" s="12" t="str">
        <f>Data!P191</f>
        <v>Recurrente</v>
      </c>
    </row>
    <row r="192">
      <c r="A192" s="11">
        <v>191.0</v>
      </c>
      <c r="B192" s="14">
        <f>Data!D192</f>
        <v>44222</v>
      </c>
      <c r="C192" s="12">
        <f>IFERROR(VLOOKUP(Data!B192, Minorista!$A$2:$B$100, 2, FALSE), "")</f>
        <v>4</v>
      </c>
      <c r="D192" s="12">
        <f t="array" ref="D192">INDEX(Producto!$A$2:$A$500, MATCH(Data!H192, Producto!$B$2:$B$500, 0))</f>
        <v>3</v>
      </c>
      <c r="E192" s="12">
        <f>VLOOKUP(Data!E192 &amp; Data!F192 &amp; Data!G192, Ubicacion!$A$2:$B$1000, 2, FALSE)</f>
        <v>3</v>
      </c>
      <c r="F192" s="15">
        <f>Data!J192</f>
        <v>775</v>
      </c>
      <c r="G192" s="16">
        <f>Data!I192</f>
        <v>55</v>
      </c>
      <c r="H192" s="17">
        <f>Data!K192</f>
        <v>426250</v>
      </c>
      <c r="I192" s="17">
        <f>Data!L192</f>
        <v>127875</v>
      </c>
      <c r="J192" s="12" t="str">
        <f>Data!N192</f>
        <v>Outlet</v>
      </c>
      <c r="K192" s="12" t="str">
        <f>Data!O192</f>
        <v>Tarjeta</v>
      </c>
      <c r="L192" s="12" t="str">
        <f>Data!P192</f>
        <v>Nuevo</v>
      </c>
    </row>
    <row r="193">
      <c r="A193" s="11">
        <v>192.0</v>
      </c>
      <c r="B193" s="14">
        <f>Data!D193</f>
        <v>44223</v>
      </c>
      <c r="C193" s="12">
        <f>IFERROR(VLOOKUP(Data!B193, Minorista!$A$2:$B$100, 2, FALSE), "")</f>
        <v>4</v>
      </c>
      <c r="D193" s="12">
        <f t="array" ref="D193">INDEX(Producto!$A$2:$A$500, MATCH(Data!H193, Producto!$B$2:$B$500, 0))</f>
        <v>4</v>
      </c>
      <c r="E193" s="12">
        <f>VLOOKUP(Data!E193 &amp; Data!F193 &amp; Data!G193, Ubicacion!$A$2:$B$1000, 2, FALSE)</f>
        <v>3</v>
      </c>
      <c r="F193" s="15">
        <f>Data!J193</f>
        <v>725</v>
      </c>
      <c r="G193" s="16">
        <f>Data!I193</f>
        <v>55</v>
      </c>
      <c r="H193" s="17">
        <f>Data!K193</f>
        <v>398750</v>
      </c>
      <c r="I193" s="17">
        <f>Data!L193</f>
        <v>99687.5</v>
      </c>
      <c r="J193" s="12" t="str">
        <f>Data!N193</f>
        <v>Outlet</v>
      </c>
      <c r="K193" s="12" t="str">
        <f>Data!O193</f>
        <v>Efectivo</v>
      </c>
      <c r="L193" s="12" t="str">
        <f>Data!P193</f>
        <v>Nuevo</v>
      </c>
    </row>
    <row r="194">
      <c r="A194" s="11">
        <v>193.0</v>
      </c>
      <c r="B194" s="14">
        <f>Data!D194</f>
        <v>44224</v>
      </c>
      <c r="C194" s="12">
        <f>IFERROR(VLOOKUP(Data!B194, Minorista!$A$2:$B$100, 2, FALSE), "")</f>
        <v>4</v>
      </c>
      <c r="D194" s="12">
        <f t="array" ref="D194">INDEX(Producto!$A$2:$A$500, MATCH(Data!H194, Producto!$B$2:$B$500, 0))</f>
        <v>5</v>
      </c>
      <c r="E194" s="12">
        <f>VLOOKUP(Data!E194 &amp; Data!F194 &amp; Data!G194, Ubicacion!$A$2:$B$1000, 2, FALSE)</f>
        <v>3</v>
      </c>
      <c r="F194" s="15">
        <f>Data!J194</f>
        <v>725</v>
      </c>
      <c r="G194" s="16">
        <f>Data!I194</f>
        <v>65</v>
      </c>
      <c r="H194" s="17">
        <f>Data!K194</f>
        <v>471250</v>
      </c>
      <c r="I194" s="17">
        <f>Data!L194</f>
        <v>212062.5</v>
      </c>
      <c r="J194" s="12" t="str">
        <f>Data!N194</f>
        <v>Outlet</v>
      </c>
      <c r="K194" s="12" t="str">
        <f>Data!O194</f>
        <v>Transferencia bancaria</v>
      </c>
      <c r="L194" s="12" t="str">
        <f>Data!P194</f>
        <v>Nuevo</v>
      </c>
    </row>
    <row r="195">
      <c r="A195" s="11">
        <v>194.0</v>
      </c>
      <c r="B195" s="14">
        <f>Data!D195</f>
        <v>44225</v>
      </c>
      <c r="C195" s="12">
        <f>IFERROR(VLOOKUP(Data!B195, Minorista!$A$2:$B$100, 2, FALSE), "")</f>
        <v>4</v>
      </c>
      <c r="D195" s="12">
        <f t="array" ref="D195">INDEX(Producto!$A$2:$A$500, MATCH(Data!H195, Producto!$B$2:$B$500, 0))</f>
        <v>6</v>
      </c>
      <c r="E195" s="12">
        <f>VLOOKUP(Data!E195 &amp; Data!F195 &amp; Data!G195, Ubicacion!$A$2:$B$1000, 2, FALSE)</f>
        <v>3</v>
      </c>
      <c r="F195" s="15">
        <f>Data!J195</f>
        <v>775</v>
      </c>
      <c r="G195" s="16">
        <f>Data!I195</f>
        <v>70</v>
      </c>
      <c r="H195" s="17">
        <f>Data!K195</f>
        <v>542500</v>
      </c>
      <c r="I195" s="17">
        <f>Data!L195</f>
        <v>54250</v>
      </c>
      <c r="J195" s="12" t="str">
        <f>Data!N195</f>
        <v>Outlet</v>
      </c>
      <c r="K195" s="12" t="str">
        <f>Data!O195</f>
        <v>Tarjeta</v>
      </c>
      <c r="L195" s="12" t="str">
        <f>Data!P195</f>
        <v>Recurrente</v>
      </c>
    </row>
    <row r="196">
      <c r="A196" s="11">
        <v>195.0</v>
      </c>
      <c r="B196" s="14">
        <f>Data!D196</f>
        <v>44226</v>
      </c>
      <c r="C196" s="12">
        <f>IFERROR(VLOOKUP(Data!B196, Minorista!$A$2:$B$100, 2, FALSE), "")</f>
        <v>4</v>
      </c>
      <c r="D196" s="12">
        <f t="array" ref="D196">INDEX(Producto!$A$2:$A$500, MATCH(Data!H196, Producto!$B$2:$B$500, 0))</f>
        <v>1</v>
      </c>
      <c r="E196" s="12">
        <f>VLOOKUP(Data!E196 &amp; Data!F196 &amp; Data!G196, Ubicacion!$A$2:$B$1000, 2, FALSE)</f>
        <v>3</v>
      </c>
      <c r="F196" s="15">
        <f>Data!J196</f>
        <v>875</v>
      </c>
      <c r="G196" s="16">
        <f>Data!I196</f>
        <v>55</v>
      </c>
      <c r="H196" s="17">
        <f>Data!K196</f>
        <v>481250</v>
      </c>
      <c r="I196" s="17">
        <f>Data!L196</f>
        <v>144375</v>
      </c>
      <c r="J196" s="12" t="str">
        <f>Data!N196</f>
        <v>Outlet</v>
      </c>
      <c r="K196" s="12" t="str">
        <f>Data!O196</f>
        <v>Transferencia bancaria</v>
      </c>
      <c r="L196" s="12" t="str">
        <f>Data!P196</f>
        <v>Nuevo</v>
      </c>
    </row>
    <row r="197">
      <c r="A197" s="11">
        <v>196.0</v>
      </c>
      <c r="B197" s="14">
        <f>Data!D197</f>
        <v>44227</v>
      </c>
      <c r="C197" s="12">
        <f>IFERROR(VLOOKUP(Data!B197, Minorista!$A$2:$B$100, 2, FALSE), "")</f>
        <v>4</v>
      </c>
      <c r="D197" s="12">
        <f t="array" ref="D197">INDEX(Producto!$A$2:$A$500, MATCH(Data!H197, Producto!$B$2:$B$500, 0))</f>
        <v>2</v>
      </c>
      <c r="E197" s="12">
        <f>VLOOKUP(Data!E197 &amp; Data!F197 &amp; Data!G197, Ubicacion!$A$2:$B$1000, 2, FALSE)</f>
        <v>3</v>
      </c>
      <c r="F197" s="15">
        <f>Data!J197</f>
        <v>875</v>
      </c>
      <c r="G197" s="16">
        <f>Data!I197</f>
        <v>60</v>
      </c>
      <c r="H197" s="17">
        <f>Data!K197</f>
        <v>525000</v>
      </c>
      <c r="I197" s="17">
        <f>Data!L197</f>
        <v>78750</v>
      </c>
      <c r="J197" s="12" t="str">
        <f>Data!N197</f>
        <v>Outlet</v>
      </c>
      <c r="K197" s="12" t="str">
        <f>Data!O197</f>
        <v>Transferencia bancaria</v>
      </c>
      <c r="L197" s="12" t="str">
        <f>Data!P197</f>
        <v>Recurrente</v>
      </c>
    </row>
    <row r="198">
      <c r="A198" s="11">
        <v>197.0</v>
      </c>
      <c r="B198" s="14">
        <f>Data!D198</f>
        <v>44228</v>
      </c>
      <c r="C198" s="12">
        <f>IFERROR(VLOOKUP(Data!B198, Minorista!$A$2:$B$100, 2, FALSE), "")</f>
        <v>4</v>
      </c>
      <c r="D198" s="12">
        <f t="array" ref="D198">INDEX(Producto!$A$2:$A$500, MATCH(Data!H198, Producto!$B$2:$B$500, 0))</f>
        <v>3</v>
      </c>
      <c r="E198" s="12">
        <f>VLOOKUP(Data!E198 &amp; Data!F198 &amp; Data!G198, Ubicacion!$A$2:$B$1000, 2, FALSE)</f>
        <v>3</v>
      </c>
      <c r="F198" s="15">
        <f>Data!J198</f>
        <v>700</v>
      </c>
      <c r="G198" s="16">
        <f>Data!I198</f>
        <v>55</v>
      </c>
      <c r="H198" s="17">
        <f>Data!K198</f>
        <v>385000</v>
      </c>
      <c r="I198" s="17">
        <f>Data!L198</f>
        <v>115500</v>
      </c>
      <c r="J198" s="12" t="str">
        <f>Data!N198</f>
        <v>Outlet</v>
      </c>
      <c r="K198" s="12" t="str">
        <f>Data!O198</f>
        <v>Efectivo</v>
      </c>
      <c r="L198" s="12" t="str">
        <f>Data!P198</f>
        <v>Nuevo</v>
      </c>
    </row>
    <row r="199">
      <c r="A199" s="11">
        <v>198.0</v>
      </c>
      <c r="B199" s="14">
        <f>Data!D199</f>
        <v>44229</v>
      </c>
      <c r="C199" s="12">
        <f>IFERROR(VLOOKUP(Data!B199, Minorista!$A$2:$B$100, 2, FALSE), "")</f>
        <v>4</v>
      </c>
      <c r="D199" s="12">
        <f t="array" ref="D199">INDEX(Producto!$A$2:$A$500, MATCH(Data!H199, Producto!$B$2:$B$500, 0))</f>
        <v>4</v>
      </c>
      <c r="E199" s="12">
        <f>VLOOKUP(Data!E199 &amp; Data!F199 &amp; Data!G199, Ubicacion!$A$2:$B$1000, 2, FALSE)</f>
        <v>3</v>
      </c>
      <c r="F199" s="15">
        <f>Data!J199</f>
        <v>675</v>
      </c>
      <c r="G199" s="16">
        <f>Data!I199</f>
        <v>55</v>
      </c>
      <c r="H199" s="17">
        <f>Data!K199</f>
        <v>371250</v>
      </c>
      <c r="I199" s="17">
        <f>Data!L199</f>
        <v>92812.5</v>
      </c>
      <c r="J199" s="12" t="str">
        <f>Data!N199</f>
        <v>Outlet</v>
      </c>
      <c r="K199" s="12" t="str">
        <f>Data!O199</f>
        <v>Tarjeta</v>
      </c>
      <c r="L199" s="12" t="str">
        <f>Data!P199</f>
        <v>Nuevo</v>
      </c>
    </row>
    <row r="200">
      <c r="A200" s="11">
        <v>199.0</v>
      </c>
      <c r="B200" s="14">
        <f>Data!D200</f>
        <v>44230</v>
      </c>
      <c r="C200" s="12">
        <f>IFERROR(VLOOKUP(Data!B200, Minorista!$A$2:$B$100, 2, FALSE), "")</f>
        <v>4</v>
      </c>
      <c r="D200" s="12">
        <f t="array" ref="D200">INDEX(Producto!$A$2:$A$500, MATCH(Data!H200, Producto!$B$2:$B$500, 0))</f>
        <v>5</v>
      </c>
      <c r="E200" s="12">
        <f>VLOOKUP(Data!E200 &amp; Data!F200 &amp; Data!G200, Ubicacion!$A$2:$B$1000, 2, FALSE)</f>
        <v>3</v>
      </c>
      <c r="F200" s="15">
        <f>Data!J200</f>
        <v>650</v>
      </c>
      <c r="G200" s="16">
        <f>Data!I200</f>
        <v>65</v>
      </c>
      <c r="H200" s="17">
        <f>Data!K200</f>
        <v>422500</v>
      </c>
      <c r="I200" s="17">
        <f>Data!L200</f>
        <v>190125</v>
      </c>
      <c r="J200" s="12" t="str">
        <f>Data!N200</f>
        <v>Outlet</v>
      </c>
      <c r="K200" s="12" t="str">
        <f>Data!O200</f>
        <v>Tarjeta</v>
      </c>
      <c r="L200" s="12" t="str">
        <f>Data!P200</f>
        <v>Recurrente</v>
      </c>
    </row>
    <row r="201">
      <c r="A201" s="11">
        <v>200.0</v>
      </c>
      <c r="B201" s="14">
        <f>Data!D201</f>
        <v>44231</v>
      </c>
      <c r="C201" s="12">
        <f>IFERROR(VLOOKUP(Data!B201, Minorista!$A$2:$B$100, 2, FALSE), "")</f>
        <v>4</v>
      </c>
      <c r="D201" s="12">
        <f t="array" ref="D201">INDEX(Producto!$A$2:$A$500, MATCH(Data!H201, Producto!$B$2:$B$500, 0))</f>
        <v>6</v>
      </c>
      <c r="E201" s="12">
        <f>VLOOKUP(Data!E201 &amp; Data!F201 &amp; Data!G201, Ubicacion!$A$2:$B$1000, 2, FALSE)</f>
        <v>3</v>
      </c>
      <c r="F201" s="15">
        <f>Data!J201</f>
        <v>700</v>
      </c>
      <c r="G201" s="16">
        <f>Data!I201</f>
        <v>70</v>
      </c>
      <c r="H201" s="17">
        <f>Data!K201</f>
        <v>490000</v>
      </c>
      <c r="I201" s="17">
        <f>Data!L201</f>
        <v>49000</v>
      </c>
      <c r="J201" s="12" t="str">
        <f>Data!N201</f>
        <v>Outlet</v>
      </c>
      <c r="K201" s="12" t="str">
        <f>Data!O201</f>
        <v>Efectivo</v>
      </c>
      <c r="L201" s="12" t="str">
        <f>Data!P201</f>
        <v>Nuevo</v>
      </c>
    </row>
    <row r="202">
      <c r="A202" s="11">
        <v>201.0</v>
      </c>
      <c r="B202" s="14">
        <f>Data!D202</f>
        <v>44232</v>
      </c>
      <c r="C202" s="12">
        <f>IFERROR(VLOOKUP(Data!B202, Minorista!$A$2:$B$100, 2, FALSE), "")</f>
        <v>4</v>
      </c>
      <c r="D202" s="12">
        <f t="array" ref="D202">INDEX(Producto!$A$2:$A$500, MATCH(Data!H202, Producto!$B$2:$B$500, 0))</f>
        <v>1</v>
      </c>
      <c r="E202" s="12">
        <f>VLOOKUP(Data!E202 &amp; Data!F202 &amp; Data!G202, Ubicacion!$A$2:$B$1000, 2, FALSE)</f>
        <v>3</v>
      </c>
      <c r="F202" s="15">
        <f>Data!J202</f>
        <v>875</v>
      </c>
      <c r="G202" s="16">
        <f>Data!I202</f>
        <v>55</v>
      </c>
      <c r="H202" s="17">
        <f>Data!K202</f>
        <v>481250</v>
      </c>
      <c r="I202" s="17">
        <f>Data!L202</f>
        <v>144375</v>
      </c>
      <c r="J202" s="12" t="str">
        <f>Data!N202</f>
        <v>Outlet</v>
      </c>
      <c r="K202" s="12" t="str">
        <f>Data!O202</f>
        <v>Transferencia bancaria</v>
      </c>
      <c r="L202" s="12" t="str">
        <f>Data!P202</f>
        <v>Recurrente</v>
      </c>
    </row>
    <row r="203">
      <c r="A203" s="11">
        <v>202.0</v>
      </c>
      <c r="B203" s="14">
        <f>Data!D203</f>
        <v>44233</v>
      </c>
      <c r="C203" s="12">
        <f>IFERROR(VLOOKUP(Data!B203, Minorista!$A$2:$B$100, 2, FALSE), "")</f>
        <v>4</v>
      </c>
      <c r="D203" s="12">
        <f t="array" ref="D203">INDEX(Producto!$A$2:$A$500, MATCH(Data!H203, Producto!$B$2:$B$500, 0))</f>
        <v>2</v>
      </c>
      <c r="E203" s="12">
        <f>VLOOKUP(Data!E203 &amp; Data!F203 &amp; Data!G203, Ubicacion!$A$2:$B$1000, 2, FALSE)</f>
        <v>3</v>
      </c>
      <c r="F203" s="15">
        <f>Data!J203</f>
        <v>875</v>
      </c>
      <c r="G203" s="16">
        <f>Data!I203</f>
        <v>60</v>
      </c>
      <c r="H203" s="17">
        <f>Data!K203</f>
        <v>525000</v>
      </c>
      <c r="I203" s="17">
        <f>Data!L203</f>
        <v>78750</v>
      </c>
      <c r="J203" s="12" t="str">
        <f>Data!N203</f>
        <v>Outlet</v>
      </c>
      <c r="K203" s="12" t="str">
        <f>Data!O203</f>
        <v>Transferencia bancaria</v>
      </c>
      <c r="L203" s="12" t="str">
        <f>Data!P203</f>
        <v>Recurrente</v>
      </c>
    </row>
    <row r="204">
      <c r="A204" s="11">
        <v>203.0</v>
      </c>
      <c r="B204" s="14">
        <f>Data!D204</f>
        <v>44234</v>
      </c>
      <c r="C204" s="12">
        <f>IFERROR(VLOOKUP(Data!B204, Minorista!$A$2:$B$100, 2, FALSE), "")</f>
        <v>4</v>
      </c>
      <c r="D204" s="12">
        <f t="array" ref="D204">INDEX(Producto!$A$2:$A$500, MATCH(Data!H204, Producto!$B$2:$B$500, 0))</f>
        <v>3</v>
      </c>
      <c r="E204" s="12">
        <f>VLOOKUP(Data!E204 &amp; Data!F204 &amp; Data!G204, Ubicacion!$A$2:$B$1000, 2, FALSE)</f>
        <v>3</v>
      </c>
      <c r="F204" s="15">
        <f>Data!J204</f>
        <v>725</v>
      </c>
      <c r="G204" s="16">
        <f>Data!I204</f>
        <v>55</v>
      </c>
      <c r="H204" s="17">
        <f>Data!K204</f>
        <v>398750</v>
      </c>
      <c r="I204" s="17">
        <f>Data!L204</f>
        <v>119625</v>
      </c>
      <c r="J204" s="12" t="str">
        <f>Data!N204</f>
        <v>Outlet</v>
      </c>
      <c r="K204" s="12" t="str">
        <f>Data!O204</f>
        <v>Tarjeta</v>
      </c>
      <c r="L204" s="12" t="str">
        <f>Data!P204</f>
        <v>Recurrente</v>
      </c>
    </row>
    <row r="205">
      <c r="A205" s="11">
        <v>204.0</v>
      </c>
      <c r="B205" s="14">
        <f>Data!D205</f>
        <v>44235</v>
      </c>
      <c r="C205" s="12">
        <f>IFERROR(VLOOKUP(Data!B205, Minorista!$A$2:$B$100, 2, FALSE), "")</f>
        <v>4</v>
      </c>
      <c r="D205" s="12">
        <f t="array" ref="D205">INDEX(Producto!$A$2:$A$500, MATCH(Data!H205, Producto!$B$2:$B$500, 0))</f>
        <v>4</v>
      </c>
      <c r="E205" s="12">
        <f>VLOOKUP(Data!E205 &amp; Data!F205 &amp; Data!G205, Ubicacion!$A$2:$B$1000, 2, FALSE)</f>
        <v>3</v>
      </c>
      <c r="F205" s="15">
        <f>Data!J205</f>
        <v>700</v>
      </c>
      <c r="G205" s="16">
        <f>Data!I205</f>
        <v>55</v>
      </c>
      <c r="H205" s="17">
        <f>Data!K205</f>
        <v>385000</v>
      </c>
      <c r="I205" s="17">
        <f>Data!L205</f>
        <v>96250</v>
      </c>
      <c r="J205" s="12" t="str">
        <f>Data!N205</f>
        <v>Outlet</v>
      </c>
      <c r="K205" s="12" t="str">
        <f>Data!O205</f>
        <v>Tarjeta</v>
      </c>
      <c r="L205" s="12" t="str">
        <f>Data!P205</f>
        <v>Nuevo</v>
      </c>
    </row>
    <row r="206">
      <c r="A206" s="11">
        <v>205.0</v>
      </c>
      <c r="B206" s="14">
        <f>Data!D206</f>
        <v>44236</v>
      </c>
      <c r="C206" s="12">
        <f>IFERROR(VLOOKUP(Data!B206, Minorista!$A$2:$B$100, 2, FALSE), "")</f>
        <v>4</v>
      </c>
      <c r="D206" s="12">
        <f t="array" ref="D206">INDEX(Producto!$A$2:$A$500, MATCH(Data!H206, Producto!$B$2:$B$500, 0))</f>
        <v>5</v>
      </c>
      <c r="E206" s="12">
        <f>VLOOKUP(Data!E206 &amp; Data!F206 &amp; Data!G206, Ubicacion!$A$2:$B$1000, 2, FALSE)</f>
        <v>3</v>
      </c>
      <c r="F206" s="15">
        <f>Data!J206</f>
        <v>650</v>
      </c>
      <c r="G206" s="16">
        <f>Data!I206</f>
        <v>65</v>
      </c>
      <c r="H206" s="17">
        <f>Data!K206</f>
        <v>422500</v>
      </c>
      <c r="I206" s="17">
        <f>Data!L206</f>
        <v>190125</v>
      </c>
      <c r="J206" s="12" t="str">
        <f>Data!N206</f>
        <v>Outlet</v>
      </c>
      <c r="K206" s="12" t="str">
        <f>Data!O206</f>
        <v>Transferencia bancaria</v>
      </c>
      <c r="L206" s="12" t="str">
        <f>Data!P206</f>
        <v>Nuevo</v>
      </c>
    </row>
    <row r="207">
      <c r="A207" s="11">
        <v>206.0</v>
      </c>
      <c r="B207" s="14">
        <f>Data!D207</f>
        <v>44237</v>
      </c>
      <c r="C207" s="12">
        <f>IFERROR(VLOOKUP(Data!B207, Minorista!$A$2:$B$100, 2, FALSE), "")</f>
        <v>4</v>
      </c>
      <c r="D207" s="12">
        <f t="array" ref="D207">INDEX(Producto!$A$2:$A$500, MATCH(Data!H207, Producto!$B$2:$B$500, 0))</f>
        <v>6</v>
      </c>
      <c r="E207" s="12">
        <f>VLOOKUP(Data!E207 &amp; Data!F207 &amp; Data!G207, Ubicacion!$A$2:$B$1000, 2, FALSE)</f>
        <v>3</v>
      </c>
      <c r="F207" s="15">
        <f>Data!J207</f>
        <v>775</v>
      </c>
      <c r="G207" s="16">
        <f>Data!I207</f>
        <v>70</v>
      </c>
      <c r="H207" s="17">
        <f>Data!K207</f>
        <v>542500</v>
      </c>
      <c r="I207" s="17">
        <f>Data!L207</f>
        <v>54250</v>
      </c>
      <c r="J207" s="12" t="str">
        <f>Data!N207</f>
        <v>Outlet</v>
      </c>
      <c r="K207" s="12" t="str">
        <f>Data!O207</f>
        <v>Transferencia bancaria</v>
      </c>
      <c r="L207" s="12" t="str">
        <f>Data!P207</f>
        <v>Recurrente</v>
      </c>
    </row>
    <row r="208">
      <c r="A208" s="11">
        <v>207.0</v>
      </c>
      <c r="B208" s="14">
        <f>Data!D208</f>
        <v>44238</v>
      </c>
      <c r="C208" s="12">
        <f>IFERROR(VLOOKUP(Data!B208, Minorista!$A$2:$B$100, 2, FALSE), "")</f>
        <v>4</v>
      </c>
      <c r="D208" s="12">
        <f t="array" ref="D208">INDEX(Producto!$A$2:$A$500, MATCH(Data!H208, Producto!$B$2:$B$500, 0))</f>
        <v>1</v>
      </c>
      <c r="E208" s="12">
        <f>VLOOKUP(Data!E208 &amp; Data!F208 &amp; Data!G208, Ubicacion!$A$2:$B$1000, 2, FALSE)</f>
        <v>3</v>
      </c>
      <c r="F208" s="15">
        <f>Data!J208</f>
        <v>975</v>
      </c>
      <c r="G208" s="16">
        <f>Data!I208</f>
        <v>55</v>
      </c>
      <c r="H208" s="17">
        <f>Data!K208</f>
        <v>536250</v>
      </c>
      <c r="I208" s="17">
        <f>Data!L208</f>
        <v>160875</v>
      </c>
      <c r="J208" s="12" t="str">
        <f>Data!N208</f>
        <v>Outlet</v>
      </c>
      <c r="K208" s="12" t="str">
        <f>Data!O208</f>
        <v>Efectivo</v>
      </c>
      <c r="L208" s="12" t="str">
        <f>Data!P208</f>
        <v>Nuevo</v>
      </c>
    </row>
    <row r="209">
      <c r="A209" s="11">
        <v>208.0</v>
      </c>
      <c r="B209" s="14">
        <f>Data!D209</f>
        <v>44239</v>
      </c>
      <c r="C209" s="12">
        <f>IFERROR(VLOOKUP(Data!B209, Minorista!$A$2:$B$100, 2, FALSE), "")</f>
        <v>4</v>
      </c>
      <c r="D209" s="12">
        <f t="array" ref="D209">INDEX(Producto!$A$2:$A$500, MATCH(Data!H209, Producto!$B$2:$B$500, 0))</f>
        <v>2</v>
      </c>
      <c r="E209" s="12">
        <f>VLOOKUP(Data!E209 &amp; Data!F209 &amp; Data!G209, Ubicacion!$A$2:$B$1000, 2, FALSE)</f>
        <v>3</v>
      </c>
      <c r="F209" s="15">
        <f>Data!J209</f>
        <v>975</v>
      </c>
      <c r="G209" s="16">
        <f>Data!I209</f>
        <v>60</v>
      </c>
      <c r="H209" s="17">
        <f>Data!K209</f>
        <v>585000</v>
      </c>
      <c r="I209" s="17">
        <f>Data!L209</f>
        <v>87750</v>
      </c>
      <c r="J209" s="12" t="str">
        <f>Data!N209</f>
        <v>Outlet</v>
      </c>
      <c r="K209" s="12" t="str">
        <f>Data!O209</f>
        <v>Tarjeta</v>
      </c>
      <c r="L209" s="12" t="str">
        <f>Data!P209</f>
        <v>Recurrente</v>
      </c>
    </row>
    <row r="210">
      <c r="A210" s="11">
        <v>209.0</v>
      </c>
      <c r="B210" s="14">
        <f>Data!D210</f>
        <v>44240</v>
      </c>
      <c r="C210" s="12">
        <f>IFERROR(VLOOKUP(Data!B210, Minorista!$A$2:$B$100, 2, FALSE), "")</f>
        <v>4</v>
      </c>
      <c r="D210" s="12">
        <f t="array" ref="D210">INDEX(Producto!$A$2:$A$500, MATCH(Data!H210, Producto!$B$2:$B$500, 0))</f>
        <v>3</v>
      </c>
      <c r="E210" s="12">
        <f>VLOOKUP(Data!E210 &amp; Data!F210 &amp; Data!G210, Ubicacion!$A$2:$B$1000, 2, FALSE)</f>
        <v>3</v>
      </c>
      <c r="F210" s="15">
        <f>Data!J210</f>
        <v>775</v>
      </c>
      <c r="G210" s="16">
        <f>Data!I210</f>
        <v>55</v>
      </c>
      <c r="H210" s="17">
        <f>Data!K210</f>
        <v>426250</v>
      </c>
      <c r="I210" s="17">
        <f>Data!L210</f>
        <v>127875</v>
      </c>
      <c r="J210" s="12" t="str">
        <f>Data!N210</f>
        <v>Outlet</v>
      </c>
      <c r="K210" s="12" t="str">
        <f>Data!O210</f>
        <v>Efectivo</v>
      </c>
      <c r="L210" s="12" t="str">
        <f>Data!P210</f>
        <v>Recurrente</v>
      </c>
    </row>
    <row r="211">
      <c r="A211" s="11">
        <v>210.0</v>
      </c>
      <c r="B211" s="14">
        <f>Data!D211</f>
        <v>44241</v>
      </c>
      <c r="C211" s="12">
        <f>IFERROR(VLOOKUP(Data!B211, Minorista!$A$2:$B$100, 2, FALSE), "")</f>
        <v>4</v>
      </c>
      <c r="D211" s="12">
        <f t="array" ref="D211">INDEX(Producto!$A$2:$A$500, MATCH(Data!H211, Producto!$B$2:$B$500, 0))</f>
        <v>4</v>
      </c>
      <c r="E211" s="12">
        <f>VLOOKUP(Data!E211 &amp; Data!F211 &amp; Data!G211, Ubicacion!$A$2:$B$1000, 2, FALSE)</f>
        <v>3</v>
      </c>
      <c r="F211" s="15">
        <f>Data!J211</f>
        <v>775</v>
      </c>
      <c r="G211" s="16">
        <f>Data!I211</f>
        <v>55</v>
      </c>
      <c r="H211" s="17">
        <f>Data!K211</f>
        <v>426250</v>
      </c>
      <c r="I211" s="17">
        <f>Data!L211</f>
        <v>106562.5</v>
      </c>
      <c r="J211" s="12" t="str">
        <f>Data!N211</f>
        <v>Outlet</v>
      </c>
      <c r="K211" s="12" t="str">
        <f>Data!O211</f>
        <v>Efectivo</v>
      </c>
      <c r="L211" s="12" t="str">
        <f>Data!P211</f>
        <v>Nuevo</v>
      </c>
    </row>
    <row r="212">
      <c r="A212" s="11">
        <v>211.0</v>
      </c>
      <c r="B212" s="14">
        <f>Data!D212</f>
        <v>44242</v>
      </c>
      <c r="C212" s="12">
        <f>IFERROR(VLOOKUP(Data!B212, Minorista!$A$2:$B$100, 2, FALSE), "")</f>
        <v>4</v>
      </c>
      <c r="D212" s="12">
        <f t="array" ref="D212">INDEX(Producto!$A$2:$A$500, MATCH(Data!H212, Producto!$B$2:$B$500, 0))</f>
        <v>5</v>
      </c>
      <c r="E212" s="12">
        <f>VLOOKUP(Data!E212 &amp; Data!F212 &amp; Data!G212, Ubicacion!$A$2:$B$1000, 2, FALSE)</f>
        <v>3</v>
      </c>
      <c r="F212" s="15">
        <f>Data!J212</f>
        <v>700</v>
      </c>
      <c r="G212" s="16">
        <f>Data!I212</f>
        <v>65</v>
      </c>
      <c r="H212" s="17">
        <f>Data!K212</f>
        <v>455000</v>
      </c>
      <c r="I212" s="17">
        <f>Data!L212</f>
        <v>204750</v>
      </c>
      <c r="J212" s="12" t="str">
        <f>Data!N212</f>
        <v>Outlet</v>
      </c>
      <c r="K212" s="12" t="str">
        <f>Data!O212</f>
        <v>Tarjeta</v>
      </c>
      <c r="L212" s="12" t="str">
        <f>Data!P212</f>
        <v>Nuevo</v>
      </c>
    </row>
    <row r="213">
      <c r="A213" s="11">
        <v>212.0</v>
      </c>
      <c r="B213" s="14">
        <f>Data!D213</f>
        <v>44243</v>
      </c>
      <c r="C213" s="12">
        <f>IFERROR(VLOOKUP(Data!B213, Minorista!$A$2:$B$100, 2, FALSE), "")</f>
        <v>4</v>
      </c>
      <c r="D213" s="12">
        <f t="array" ref="D213">INDEX(Producto!$A$2:$A$500, MATCH(Data!H213, Producto!$B$2:$B$500, 0))</f>
        <v>6</v>
      </c>
      <c r="E213" s="12">
        <f>VLOOKUP(Data!E213 &amp; Data!F213 &amp; Data!G213, Ubicacion!$A$2:$B$1000, 2, FALSE)</f>
        <v>3</v>
      </c>
      <c r="F213" s="15">
        <f>Data!J213</f>
        <v>800</v>
      </c>
      <c r="G213" s="16">
        <f>Data!I213</f>
        <v>70</v>
      </c>
      <c r="H213" s="17">
        <f>Data!K213</f>
        <v>560000</v>
      </c>
      <c r="I213" s="17">
        <f>Data!L213</f>
        <v>56000</v>
      </c>
      <c r="J213" s="12" t="str">
        <f>Data!N213</f>
        <v>Outlet</v>
      </c>
      <c r="K213" s="12" t="str">
        <f>Data!O213</f>
        <v>Tarjeta</v>
      </c>
      <c r="L213" s="12" t="str">
        <f>Data!P213</f>
        <v>Nuevo</v>
      </c>
    </row>
    <row r="214">
      <c r="A214" s="11">
        <v>213.0</v>
      </c>
      <c r="B214" s="14">
        <f>Data!D214</f>
        <v>44244</v>
      </c>
      <c r="C214" s="12">
        <f>IFERROR(VLOOKUP(Data!B214, Minorista!$A$2:$B$100, 2, FALSE), "")</f>
        <v>5</v>
      </c>
      <c r="D214" s="12">
        <f t="array" ref="D214">INDEX(Producto!$A$2:$A$500, MATCH(Data!H214, Producto!$B$2:$B$500, 0))</f>
        <v>1</v>
      </c>
      <c r="E214" s="12">
        <f>VLOOKUP(Data!E214 &amp; Data!F214 &amp; Data!G214, Ubicacion!$A$2:$B$1000, 2, FALSE)</f>
        <v>3</v>
      </c>
      <c r="F214" s="15">
        <f>Data!J214</f>
        <v>700</v>
      </c>
      <c r="G214" s="16">
        <f>Data!I214</f>
        <v>35</v>
      </c>
      <c r="H214" s="17">
        <f>Data!K214</f>
        <v>245000</v>
      </c>
      <c r="I214" s="17">
        <f>Data!L214</f>
        <v>98000</v>
      </c>
      <c r="J214" s="12" t="str">
        <f>Data!N214</f>
        <v>Outlet</v>
      </c>
      <c r="K214" s="12" t="str">
        <f>Data!O214</f>
        <v>Tarjeta</v>
      </c>
      <c r="L214" s="12" t="str">
        <f>Data!P214</f>
        <v>Recurrente</v>
      </c>
    </row>
    <row r="215">
      <c r="A215" s="11">
        <v>214.0</v>
      </c>
      <c r="B215" s="14">
        <f>Data!D215</f>
        <v>44245</v>
      </c>
      <c r="C215" s="12">
        <f>IFERROR(VLOOKUP(Data!B215, Minorista!$A$2:$B$100, 2, FALSE), "")</f>
        <v>5</v>
      </c>
      <c r="D215" s="12">
        <f t="array" ref="D215">INDEX(Producto!$A$2:$A$500, MATCH(Data!H215, Producto!$B$2:$B$500, 0))</f>
        <v>2</v>
      </c>
      <c r="E215" s="12">
        <f>VLOOKUP(Data!E215 &amp; Data!F215 &amp; Data!G215, Ubicacion!$A$2:$B$1000, 2, FALSE)</f>
        <v>3</v>
      </c>
      <c r="F215" s="15">
        <f>Data!J215</f>
        <v>700</v>
      </c>
      <c r="G215" s="16">
        <f>Data!I215</f>
        <v>45</v>
      </c>
      <c r="H215" s="17">
        <f>Data!K215</f>
        <v>315000</v>
      </c>
      <c r="I215" s="17">
        <f>Data!L215</f>
        <v>78750</v>
      </c>
      <c r="J215" s="12" t="str">
        <f>Data!N215</f>
        <v>Outlet</v>
      </c>
      <c r="K215" s="12" t="str">
        <f>Data!O215</f>
        <v>Tarjeta</v>
      </c>
      <c r="L215" s="12" t="str">
        <f>Data!P215</f>
        <v>Nuevo</v>
      </c>
    </row>
    <row r="216">
      <c r="A216" s="11">
        <v>215.0</v>
      </c>
      <c r="B216" s="14">
        <f>Data!D216</f>
        <v>44264</v>
      </c>
      <c r="C216" s="12">
        <f>IFERROR(VLOOKUP(Data!B216, Minorista!$A$2:$B$100, 2, FALSE), "")</f>
        <v>5</v>
      </c>
      <c r="D216" s="12">
        <f t="array" ref="D216">INDEX(Producto!$A$2:$A$500, MATCH(Data!H216, Producto!$B$2:$B$500, 0))</f>
        <v>3</v>
      </c>
      <c r="E216" s="12">
        <f>VLOOKUP(Data!E216 &amp; Data!F216 &amp; Data!G216, Ubicacion!$A$2:$B$1000, 2, FALSE)</f>
        <v>3</v>
      </c>
      <c r="F216" s="15">
        <f>Data!J216</f>
        <v>700</v>
      </c>
      <c r="G216" s="16">
        <f>Data!I216</f>
        <v>45</v>
      </c>
      <c r="H216" s="17">
        <f>Data!K216</f>
        <v>315000</v>
      </c>
      <c r="I216" s="17">
        <f>Data!L216</f>
        <v>126000</v>
      </c>
      <c r="J216" s="12" t="str">
        <f>Data!N216</f>
        <v>Outlet</v>
      </c>
      <c r="K216" s="12" t="str">
        <f>Data!O216</f>
        <v>Efectivo</v>
      </c>
      <c r="L216" s="12" t="str">
        <f>Data!P216</f>
        <v>Nuevo</v>
      </c>
    </row>
    <row r="217">
      <c r="A217" s="11">
        <v>216.0</v>
      </c>
      <c r="B217" s="14">
        <f>Data!D217</f>
        <v>44265</v>
      </c>
      <c r="C217" s="12">
        <f>IFERROR(VLOOKUP(Data!B217, Minorista!$A$2:$B$100, 2, FALSE), "")</f>
        <v>5</v>
      </c>
      <c r="D217" s="12">
        <f t="array" ref="D217">INDEX(Producto!$A$2:$A$500, MATCH(Data!H217, Producto!$B$2:$B$500, 0))</f>
        <v>4</v>
      </c>
      <c r="E217" s="12">
        <f>VLOOKUP(Data!E217 &amp; Data!F217 &amp; Data!G217, Ubicacion!$A$2:$B$1000, 2, FALSE)</f>
        <v>3</v>
      </c>
      <c r="F217" s="15">
        <f>Data!J217</f>
        <v>550</v>
      </c>
      <c r="G217" s="16">
        <f>Data!I217</f>
        <v>45</v>
      </c>
      <c r="H217" s="17">
        <f>Data!K217</f>
        <v>247500</v>
      </c>
      <c r="I217" s="17">
        <f>Data!L217</f>
        <v>86625</v>
      </c>
      <c r="J217" s="12" t="str">
        <f>Data!N217</f>
        <v>Outlet</v>
      </c>
      <c r="K217" s="12" t="str">
        <f>Data!O217</f>
        <v>Efectivo</v>
      </c>
      <c r="L217" s="12" t="str">
        <f>Data!P217</f>
        <v>Recurrente</v>
      </c>
    </row>
    <row r="218">
      <c r="A218" s="11">
        <v>217.0</v>
      </c>
      <c r="B218" s="14">
        <f>Data!D218</f>
        <v>44266</v>
      </c>
      <c r="C218" s="12">
        <f>IFERROR(VLOOKUP(Data!B218, Minorista!$A$2:$B$100, 2, FALSE), "")</f>
        <v>5</v>
      </c>
      <c r="D218" s="12">
        <f t="array" ref="D218">INDEX(Producto!$A$2:$A$500, MATCH(Data!H218, Producto!$B$2:$B$500, 0))</f>
        <v>5</v>
      </c>
      <c r="E218" s="12">
        <f>VLOOKUP(Data!E218 &amp; Data!F218 &amp; Data!G218, Ubicacion!$A$2:$B$1000, 2, FALSE)</f>
        <v>4</v>
      </c>
      <c r="F218" s="15">
        <f>Data!J218</f>
        <v>500</v>
      </c>
      <c r="G218" s="16">
        <f>Data!I218</f>
        <v>50</v>
      </c>
      <c r="H218" s="17">
        <f>Data!K218</f>
        <v>250000</v>
      </c>
      <c r="I218" s="17">
        <f>Data!L218</f>
        <v>137500</v>
      </c>
      <c r="J218" s="12" t="str">
        <f>Data!N218</f>
        <v>Outlet</v>
      </c>
      <c r="K218" s="12" t="str">
        <f>Data!O218</f>
        <v>Tarjeta</v>
      </c>
      <c r="L218" s="12" t="str">
        <f>Data!P218</f>
        <v>Nuevo</v>
      </c>
    </row>
    <row r="219">
      <c r="A219" s="11">
        <v>218.0</v>
      </c>
      <c r="B219" s="14">
        <f>Data!D219</f>
        <v>44267</v>
      </c>
      <c r="C219" s="12">
        <f>IFERROR(VLOOKUP(Data!B219, Minorista!$A$2:$B$100, 2, FALSE), "")</f>
        <v>5</v>
      </c>
      <c r="D219" s="12">
        <f t="array" ref="D219">INDEX(Producto!$A$2:$A$500, MATCH(Data!H219, Producto!$B$2:$B$500, 0))</f>
        <v>6</v>
      </c>
      <c r="E219" s="12">
        <f>VLOOKUP(Data!E219 &amp; Data!F219 &amp; Data!G219, Ubicacion!$A$2:$B$1000, 2, FALSE)</f>
        <v>4</v>
      </c>
      <c r="F219" s="15">
        <f>Data!J219</f>
        <v>700</v>
      </c>
      <c r="G219" s="16">
        <f>Data!I219</f>
        <v>45</v>
      </c>
      <c r="H219" s="17">
        <f>Data!K219</f>
        <v>315000</v>
      </c>
      <c r="I219" s="17">
        <f>Data!L219</f>
        <v>63000</v>
      </c>
      <c r="J219" s="12" t="str">
        <f>Data!N219</f>
        <v>Outlet</v>
      </c>
      <c r="K219" s="12" t="str">
        <f>Data!O219</f>
        <v>Tarjeta</v>
      </c>
      <c r="L219" s="12" t="str">
        <f>Data!P219</f>
        <v>Recurrente</v>
      </c>
    </row>
    <row r="220">
      <c r="A220" s="11">
        <v>219.0</v>
      </c>
      <c r="B220" s="14">
        <f>Data!D220</f>
        <v>44268</v>
      </c>
      <c r="C220" s="12">
        <f>IFERROR(VLOOKUP(Data!B220, Minorista!$A$2:$B$100, 2, FALSE), "")</f>
        <v>5</v>
      </c>
      <c r="D220" s="12">
        <f t="array" ref="D220">INDEX(Producto!$A$2:$A$500, MATCH(Data!H220, Producto!$B$2:$B$500, 0))</f>
        <v>1</v>
      </c>
      <c r="E220" s="12">
        <f>VLOOKUP(Data!E220 &amp; Data!F220 &amp; Data!G220, Ubicacion!$A$2:$B$1000, 2, FALSE)</f>
        <v>4</v>
      </c>
      <c r="F220" s="15">
        <f>Data!J220</f>
        <v>750</v>
      </c>
      <c r="G220" s="16">
        <f>Data!I220</f>
        <v>35</v>
      </c>
      <c r="H220" s="17">
        <f>Data!K220</f>
        <v>262500</v>
      </c>
      <c r="I220" s="17">
        <f>Data!L220</f>
        <v>105000</v>
      </c>
      <c r="J220" s="12" t="str">
        <f>Data!N220</f>
        <v>Outlet</v>
      </c>
      <c r="K220" s="12" t="str">
        <f>Data!O220</f>
        <v>Tarjeta</v>
      </c>
      <c r="L220" s="12" t="str">
        <f>Data!P220</f>
        <v>Recurrente</v>
      </c>
    </row>
    <row r="221">
      <c r="A221" s="11">
        <v>220.0</v>
      </c>
      <c r="B221" s="14">
        <f>Data!D221</f>
        <v>44269</v>
      </c>
      <c r="C221" s="12">
        <f>IFERROR(VLOOKUP(Data!B221, Minorista!$A$2:$B$100, 2, FALSE), "")</f>
        <v>5</v>
      </c>
      <c r="D221" s="12">
        <f t="array" ref="D221">INDEX(Producto!$A$2:$A$500, MATCH(Data!H221, Producto!$B$2:$B$500, 0))</f>
        <v>2</v>
      </c>
      <c r="E221" s="12">
        <f>VLOOKUP(Data!E221 &amp; Data!F221 &amp; Data!G221, Ubicacion!$A$2:$B$1000, 2, FALSE)</f>
        <v>4</v>
      </c>
      <c r="F221" s="15">
        <f>Data!J221</f>
        <v>650</v>
      </c>
      <c r="G221" s="16">
        <f>Data!I221</f>
        <v>45</v>
      </c>
      <c r="H221" s="17">
        <f>Data!K221</f>
        <v>292500</v>
      </c>
      <c r="I221" s="17">
        <f>Data!L221</f>
        <v>73125</v>
      </c>
      <c r="J221" s="12" t="str">
        <f>Data!N221</f>
        <v>Outlet</v>
      </c>
      <c r="K221" s="12" t="str">
        <f>Data!O221</f>
        <v>Efectivo</v>
      </c>
      <c r="L221" s="12" t="str">
        <f>Data!P221</f>
        <v>Recurrente</v>
      </c>
    </row>
    <row r="222">
      <c r="A222" s="11">
        <v>221.0</v>
      </c>
      <c r="B222" s="14">
        <f>Data!D222</f>
        <v>44270</v>
      </c>
      <c r="C222" s="12">
        <f>IFERROR(VLOOKUP(Data!B222, Minorista!$A$2:$B$100, 2, FALSE), "")</f>
        <v>5</v>
      </c>
      <c r="D222" s="12">
        <f t="array" ref="D222">INDEX(Producto!$A$2:$A$500, MATCH(Data!H222, Producto!$B$2:$B$500, 0))</f>
        <v>3</v>
      </c>
      <c r="E222" s="12">
        <f>VLOOKUP(Data!E222 &amp; Data!F222 &amp; Data!G222, Ubicacion!$A$2:$B$1000, 2, FALSE)</f>
        <v>4</v>
      </c>
      <c r="F222" s="15">
        <f>Data!J222</f>
        <v>675</v>
      </c>
      <c r="G222" s="16">
        <f>Data!I222</f>
        <v>45</v>
      </c>
      <c r="H222" s="17">
        <f>Data!K222</f>
        <v>303750</v>
      </c>
      <c r="I222" s="17">
        <f>Data!L222</f>
        <v>121500</v>
      </c>
      <c r="J222" s="12" t="str">
        <f>Data!N222</f>
        <v>Outlet</v>
      </c>
      <c r="K222" s="12" t="str">
        <f>Data!O222</f>
        <v>Tarjeta</v>
      </c>
      <c r="L222" s="12" t="str">
        <f>Data!P222</f>
        <v>Nuevo</v>
      </c>
    </row>
    <row r="223">
      <c r="A223" s="11">
        <v>222.0</v>
      </c>
      <c r="B223" s="14">
        <f>Data!D223</f>
        <v>44271</v>
      </c>
      <c r="C223" s="12">
        <f>IFERROR(VLOOKUP(Data!B223, Minorista!$A$2:$B$100, 2, FALSE), "")</f>
        <v>5</v>
      </c>
      <c r="D223" s="12">
        <f t="array" ref="D223">INDEX(Producto!$A$2:$A$500, MATCH(Data!H223, Producto!$B$2:$B$500, 0))</f>
        <v>4</v>
      </c>
      <c r="E223" s="12">
        <f>VLOOKUP(Data!E223 &amp; Data!F223 &amp; Data!G223, Ubicacion!$A$2:$B$1000, 2, FALSE)</f>
        <v>4</v>
      </c>
      <c r="F223" s="15">
        <f>Data!J223</f>
        <v>525</v>
      </c>
      <c r="G223" s="16">
        <f>Data!I223</f>
        <v>45</v>
      </c>
      <c r="H223" s="17">
        <f>Data!K223</f>
        <v>236250</v>
      </c>
      <c r="I223" s="17">
        <f>Data!L223</f>
        <v>82687.5</v>
      </c>
      <c r="J223" s="12" t="str">
        <f>Data!N223</f>
        <v>Outlet</v>
      </c>
      <c r="K223" s="12" t="str">
        <f>Data!O223</f>
        <v>Tarjeta</v>
      </c>
      <c r="L223" s="12" t="str">
        <f>Data!P223</f>
        <v>Recurrente</v>
      </c>
    </row>
    <row r="224">
      <c r="A224" s="11">
        <v>223.0</v>
      </c>
      <c r="B224" s="14">
        <f>Data!D224</f>
        <v>44272</v>
      </c>
      <c r="C224" s="12">
        <f>IFERROR(VLOOKUP(Data!B224, Minorista!$A$2:$B$100, 2, FALSE), "")</f>
        <v>5</v>
      </c>
      <c r="D224" s="12">
        <f t="array" ref="D224">INDEX(Producto!$A$2:$A$500, MATCH(Data!H224, Producto!$B$2:$B$500, 0))</f>
        <v>5</v>
      </c>
      <c r="E224" s="12">
        <f>VLOOKUP(Data!E224 &amp; Data!F224 &amp; Data!G224, Ubicacion!$A$2:$B$1000, 2, FALSE)</f>
        <v>4</v>
      </c>
      <c r="F224" s="15">
        <f>Data!J224</f>
        <v>450</v>
      </c>
      <c r="G224" s="16">
        <f>Data!I224</f>
        <v>50</v>
      </c>
      <c r="H224" s="17">
        <f>Data!K224</f>
        <v>225000</v>
      </c>
      <c r="I224" s="17">
        <f>Data!L224</f>
        <v>123750</v>
      </c>
      <c r="J224" s="12" t="str">
        <f>Data!N224</f>
        <v>Outlet</v>
      </c>
      <c r="K224" s="12" t="str">
        <f>Data!O224</f>
        <v>Efectivo</v>
      </c>
      <c r="L224" s="12" t="str">
        <f>Data!P224</f>
        <v>Recurrente</v>
      </c>
    </row>
    <row r="225">
      <c r="A225" s="11">
        <v>224.0</v>
      </c>
      <c r="B225" s="14">
        <f>Data!D225</f>
        <v>44273</v>
      </c>
      <c r="C225" s="12">
        <f>IFERROR(VLOOKUP(Data!B225, Minorista!$A$2:$B$100, 2, FALSE), "")</f>
        <v>5</v>
      </c>
      <c r="D225" s="12">
        <f t="array" ref="D225">INDEX(Producto!$A$2:$A$500, MATCH(Data!H225, Producto!$B$2:$B$500, 0))</f>
        <v>6</v>
      </c>
      <c r="E225" s="12">
        <f>VLOOKUP(Data!E225 &amp; Data!F225 &amp; Data!G225, Ubicacion!$A$2:$B$1000, 2, FALSE)</f>
        <v>4</v>
      </c>
      <c r="F225" s="15">
        <f>Data!J225</f>
        <v>650</v>
      </c>
      <c r="G225" s="16">
        <f>Data!I225</f>
        <v>45</v>
      </c>
      <c r="H225" s="17">
        <f>Data!K225</f>
        <v>292500</v>
      </c>
      <c r="I225" s="17">
        <f>Data!L225</f>
        <v>58500</v>
      </c>
      <c r="J225" s="12" t="str">
        <f>Data!N225</f>
        <v>Outlet</v>
      </c>
      <c r="K225" s="12" t="str">
        <f>Data!O225</f>
        <v>Efectivo</v>
      </c>
      <c r="L225" s="12" t="str">
        <f>Data!P225</f>
        <v>Nuevo</v>
      </c>
    </row>
    <row r="226">
      <c r="A226" s="11">
        <v>225.0</v>
      </c>
      <c r="B226" s="14">
        <f>Data!D226</f>
        <v>44274</v>
      </c>
      <c r="C226" s="12">
        <f>IFERROR(VLOOKUP(Data!B226, Minorista!$A$2:$B$100, 2, FALSE), "")</f>
        <v>5</v>
      </c>
      <c r="D226" s="12">
        <f t="array" ref="D226">INDEX(Producto!$A$2:$A$500, MATCH(Data!H226, Producto!$B$2:$B$500, 0))</f>
        <v>1</v>
      </c>
      <c r="E226" s="12">
        <f>VLOOKUP(Data!E226 &amp; Data!F226 &amp; Data!G226, Ubicacion!$A$2:$B$1000, 2, FALSE)</f>
        <v>4</v>
      </c>
      <c r="F226" s="15">
        <f>Data!J226</f>
        <v>800</v>
      </c>
      <c r="G226" s="16">
        <f>Data!I226</f>
        <v>35</v>
      </c>
      <c r="H226" s="17">
        <f>Data!K226</f>
        <v>280000</v>
      </c>
      <c r="I226" s="17">
        <f>Data!L226</f>
        <v>112000</v>
      </c>
      <c r="J226" s="12" t="str">
        <f>Data!N226</f>
        <v>Outlet</v>
      </c>
      <c r="K226" s="12" t="str">
        <f>Data!O226</f>
        <v>Transferencia bancaria</v>
      </c>
      <c r="L226" s="12" t="str">
        <f>Data!P226</f>
        <v>Recurrente</v>
      </c>
    </row>
    <row r="227">
      <c r="A227" s="11">
        <v>226.0</v>
      </c>
      <c r="B227" s="14">
        <f>Data!D227</f>
        <v>44275</v>
      </c>
      <c r="C227" s="12">
        <f>IFERROR(VLOOKUP(Data!B227, Minorista!$A$2:$B$100, 2, FALSE), "")</f>
        <v>5</v>
      </c>
      <c r="D227" s="12">
        <f t="array" ref="D227">INDEX(Producto!$A$2:$A$500, MATCH(Data!H227, Producto!$B$2:$B$500, 0))</f>
        <v>2</v>
      </c>
      <c r="E227" s="12">
        <f>VLOOKUP(Data!E227 &amp; Data!F227 &amp; Data!G227, Ubicacion!$A$2:$B$1000, 2, FALSE)</f>
        <v>4</v>
      </c>
      <c r="F227" s="15">
        <f>Data!J227</f>
        <v>650</v>
      </c>
      <c r="G227" s="16">
        <f>Data!I227</f>
        <v>45</v>
      </c>
      <c r="H227" s="17">
        <f>Data!K227</f>
        <v>292500</v>
      </c>
      <c r="I227" s="17">
        <f>Data!L227</f>
        <v>73125</v>
      </c>
      <c r="J227" s="12" t="str">
        <f>Data!N227</f>
        <v>Outlet</v>
      </c>
      <c r="K227" s="12" t="str">
        <f>Data!O227</f>
        <v>Efectivo</v>
      </c>
      <c r="L227" s="12" t="str">
        <f>Data!P227</f>
        <v>Nuevo</v>
      </c>
    </row>
    <row r="228">
      <c r="A228" s="11">
        <v>227.0</v>
      </c>
      <c r="B228" s="14">
        <f>Data!D228</f>
        <v>44276</v>
      </c>
      <c r="C228" s="12">
        <f>IFERROR(VLOOKUP(Data!B228, Minorista!$A$2:$B$100, 2, FALSE), "")</f>
        <v>5</v>
      </c>
      <c r="D228" s="12">
        <f t="array" ref="D228">INDEX(Producto!$A$2:$A$500, MATCH(Data!H228, Producto!$B$2:$B$500, 0))</f>
        <v>3</v>
      </c>
      <c r="E228" s="12">
        <f>VLOOKUP(Data!E228 &amp; Data!F228 &amp; Data!G228, Ubicacion!$A$2:$B$1000, 2, FALSE)</f>
        <v>4</v>
      </c>
      <c r="F228" s="15">
        <f>Data!J228</f>
        <v>650</v>
      </c>
      <c r="G228" s="16">
        <f>Data!I228</f>
        <v>45</v>
      </c>
      <c r="H228" s="17">
        <f>Data!K228</f>
        <v>292500</v>
      </c>
      <c r="I228" s="17">
        <f>Data!L228</f>
        <v>117000</v>
      </c>
      <c r="J228" s="12" t="str">
        <f>Data!N228</f>
        <v>Outlet</v>
      </c>
      <c r="K228" s="12" t="str">
        <f>Data!O228</f>
        <v>Transferencia bancaria</v>
      </c>
      <c r="L228" s="12" t="str">
        <f>Data!P228</f>
        <v>Recurrente</v>
      </c>
    </row>
    <row r="229">
      <c r="A229" s="11">
        <v>228.0</v>
      </c>
      <c r="B229" s="14">
        <f>Data!D229</f>
        <v>44277</v>
      </c>
      <c r="C229" s="12">
        <f>IFERROR(VLOOKUP(Data!B229, Minorista!$A$2:$B$100, 2, FALSE), "")</f>
        <v>5</v>
      </c>
      <c r="D229" s="12">
        <f t="array" ref="D229">INDEX(Producto!$A$2:$A$500, MATCH(Data!H229, Producto!$B$2:$B$500, 0))</f>
        <v>4</v>
      </c>
      <c r="E229" s="12">
        <f>VLOOKUP(Data!E229 &amp; Data!F229 &amp; Data!G229, Ubicacion!$A$2:$B$1000, 2, FALSE)</f>
        <v>4</v>
      </c>
      <c r="F229" s="15">
        <f>Data!J229</f>
        <v>550</v>
      </c>
      <c r="G229" s="16">
        <f>Data!I229</f>
        <v>45</v>
      </c>
      <c r="H229" s="17">
        <f>Data!K229</f>
        <v>247500</v>
      </c>
      <c r="I229" s="17">
        <f>Data!L229</f>
        <v>86625</v>
      </c>
      <c r="J229" s="12" t="str">
        <f>Data!N229</f>
        <v>Outlet</v>
      </c>
      <c r="K229" s="12" t="str">
        <f>Data!O229</f>
        <v>Tarjeta</v>
      </c>
      <c r="L229" s="12" t="str">
        <f>Data!P229</f>
        <v>Nuevo</v>
      </c>
    </row>
    <row r="230">
      <c r="A230" s="11">
        <v>229.0</v>
      </c>
      <c r="B230" s="14">
        <f>Data!D230</f>
        <v>44278</v>
      </c>
      <c r="C230" s="12">
        <f>IFERROR(VLOOKUP(Data!B230, Minorista!$A$2:$B$100, 2, FALSE), "")</f>
        <v>5</v>
      </c>
      <c r="D230" s="12">
        <f t="array" ref="D230">INDEX(Producto!$A$2:$A$500, MATCH(Data!H230, Producto!$B$2:$B$500, 0))</f>
        <v>5</v>
      </c>
      <c r="E230" s="12">
        <f>VLOOKUP(Data!E230 &amp; Data!F230 &amp; Data!G230, Ubicacion!$A$2:$B$1000, 2, FALSE)</f>
        <v>4</v>
      </c>
      <c r="F230" s="15">
        <f>Data!J230</f>
        <v>425</v>
      </c>
      <c r="G230" s="16">
        <f>Data!I230</f>
        <v>50</v>
      </c>
      <c r="H230" s="17">
        <f>Data!K230</f>
        <v>212500</v>
      </c>
      <c r="I230" s="17">
        <f>Data!L230</f>
        <v>116875</v>
      </c>
      <c r="J230" s="12" t="str">
        <f>Data!N230</f>
        <v>Outlet</v>
      </c>
      <c r="K230" s="12" t="str">
        <f>Data!O230</f>
        <v>Tarjeta</v>
      </c>
      <c r="L230" s="12" t="str">
        <f>Data!P230</f>
        <v>Recurrente</v>
      </c>
    </row>
    <row r="231">
      <c r="A231" s="11">
        <v>230.0</v>
      </c>
      <c r="B231" s="14">
        <f>Data!D231</f>
        <v>44292</v>
      </c>
      <c r="C231" s="12">
        <f>IFERROR(VLOOKUP(Data!B231, Minorista!$A$2:$B$100, 2, FALSE), "")</f>
        <v>5</v>
      </c>
      <c r="D231" s="12">
        <f t="array" ref="D231">INDEX(Producto!$A$2:$A$500, MATCH(Data!H231, Producto!$B$2:$B$500, 0))</f>
        <v>6</v>
      </c>
      <c r="E231" s="12">
        <f>VLOOKUP(Data!E231 &amp; Data!F231 &amp; Data!G231, Ubicacion!$A$2:$B$1000, 2, FALSE)</f>
        <v>4</v>
      </c>
      <c r="F231" s="15">
        <f>Data!J231</f>
        <v>625</v>
      </c>
      <c r="G231" s="16">
        <f>Data!I231</f>
        <v>45</v>
      </c>
      <c r="H231" s="17">
        <f>Data!K231</f>
        <v>281250</v>
      </c>
      <c r="I231" s="17">
        <f>Data!L231</f>
        <v>56250</v>
      </c>
      <c r="J231" s="12" t="str">
        <f>Data!N231</f>
        <v>Outlet</v>
      </c>
      <c r="K231" s="12" t="str">
        <f>Data!O231</f>
        <v>Efectivo</v>
      </c>
      <c r="L231" s="12" t="str">
        <f>Data!P231</f>
        <v>Recurrente</v>
      </c>
    </row>
    <row r="232">
      <c r="A232" s="11">
        <v>231.0</v>
      </c>
      <c r="B232" s="14">
        <f>Data!D232</f>
        <v>44293</v>
      </c>
      <c r="C232" s="12">
        <f>IFERROR(VLOOKUP(Data!B232, Minorista!$A$2:$B$100, 2, FALSE), "")</f>
        <v>5</v>
      </c>
      <c r="D232" s="12">
        <f t="array" ref="D232">INDEX(Producto!$A$2:$A$500, MATCH(Data!H232, Producto!$B$2:$B$500, 0))</f>
        <v>1</v>
      </c>
      <c r="E232" s="12">
        <f>VLOOKUP(Data!E232 &amp; Data!F232 &amp; Data!G232, Ubicacion!$A$2:$B$1000, 2, FALSE)</f>
        <v>4</v>
      </c>
      <c r="F232" s="15">
        <f>Data!J232</f>
        <v>800</v>
      </c>
      <c r="G232" s="16">
        <f>Data!I232</f>
        <v>45</v>
      </c>
      <c r="H232" s="17">
        <f>Data!K232</f>
        <v>360000</v>
      </c>
      <c r="I232" s="17">
        <f>Data!L232</f>
        <v>144000</v>
      </c>
      <c r="J232" s="12" t="str">
        <f>Data!N232</f>
        <v>Outlet</v>
      </c>
      <c r="K232" s="12" t="str">
        <f>Data!O232</f>
        <v>Tarjeta</v>
      </c>
      <c r="L232" s="12" t="str">
        <f>Data!P232</f>
        <v>Recurrente</v>
      </c>
    </row>
    <row r="233">
      <c r="A233" s="11">
        <v>232.0</v>
      </c>
      <c r="B233" s="14">
        <f>Data!D233</f>
        <v>44294</v>
      </c>
      <c r="C233" s="12">
        <f>IFERROR(VLOOKUP(Data!B233, Minorista!$A$2:$B$100, 2, FALSE), "")</f>
        <v>5</v>
      </c>
      <c r="D233" s="12">
        <f t="array" ref="D233">INDEX(Producto!$A$2:$A$500, MATCH(Data!H233, Producto!$B$2:$B$500, 0))</f>
        <v>2</v>
      </c>
      <c r="E233" s="12">
        <f>VLOOKUP(Data!E233 &amp; Data!F233 &amp; Data!G233, Ubicacion!$A$2:$B$1000, 2, FALSE)</f>
        <v>4</v>
      </c>
      <c r="F233" s="15">
        <f>Data!J233</f>
        <v>600</v>
      </c>
      <c r="G233" s="16">
        <f>Data!I233</f>
        <v>50</v>
      </c>
      <c r="H233" s="17">
        <f>Data!K233</f>
        <v>300000</v>
      </c>
      <c r="I233" s="17">
        <f>Data!L233</f>
        <v>75000</v>
      </c>
      <c r="J233" s="12" t="str">
        <f>Data!N233</f>
        <v>Outlet</v>
      </c>
      <c r="K233" s="12" t="str">
        <f>Data!O233</f>
        <v>Tarjeta</v>
      </c>
      <c r="L233" s="12" t="str">
        <f>Data!P233</f>
        <v>Nuevo</v>
      </c>
    </row>
    <row r="234">
      <c r="A234" s="11">
        <v>233.0</v>
      </c>
      <c r="B234" s="14">
        <f>Data!D234</f>
        <v>44295</v>
      </c>
      <c r="C234" s="12">
        <f>IFERROR(VLOOKUP(Data!B234, Minorista!$A$2:$B$100, 2, FALSE), "")</f>
        <v>5</v>
      </c>
      <c r="D234" s="12">
        <f t="array" ref="D234">INDEX(Producto!$A$2:$A$500, MATCH(Data!H234, Producto!$B$2:$B$500, 0))</f>
        <v>3</v>
      </c>
      <c r="E234" s="12">
        <f>VLOOKUP(Data!E234 &amp; Data!F234 &amp; Data!G234, Ubicacion!$A$2:$B$1000, 2, FALSE)</f>
        <v>4</v>
      </c>
      <c r="F234" s="15">
        <f>Data!J234</f>
        <v>625</v>
      </c>
      <c r="G234" s="16">
        <f>Data!I234</f>
        <v>50</v>
      </c>
      <c r="H234" s="17">
        <f>Data!K234</f>
        <v>312500</v>
      </c>
      <c r="I234" s="17">
        <f>Data!L234</f>
        <v>125000</v>
      </c>
      <c r="J234" s="12" t="str">
        <f>Data!N234</f>
        <v>Outlet</v>
      </c>
      <c r="K234" s="12" t="str">
        <f>Data!O234</f>
        <v>Transferencia bancaria</v>
      </c>
      <c r="L234" s="12" t="str">
        <f>Data!P234</f>
        <v>Nuevo</v>
      </c>
    </row>
    <row r="235">
      <c r="A235" s="11">
        <v>234.0</v>
      </c>
      <c r="B235" s="14">
        <f>Data!D235</f>
        <v>44296</v>
      </c>
      <c r="C235" s="12">
        <f>IFERROR(VLOOKUP(Data!B235, Minorista!$A$2:$B$100, 2, FALSE), "")</f>
        <v>5</v>
      </c>
      <c r="D235" s="12">
        <f t="array" ref="D235">INDEX(Producto!$A$2:$A$500, MATCH(Data!H235, Producto!$B$2:$B$500, 0))</f>
        <v>4</v>
      </c>
      <c r="E235" s="12">
        <f>VLOOKUP(Data!E235 &amp; Data!F235 &amp; Data!G235, Ubicacion!$A$2:$B$1000, 2, FALSE)</f>
        <v>4</v>
      </c>
      <c r="F235" s="15">
        <f>Data!J235</f>
        <v>525</v>
      </c>
      <c r="G235" s="16">
        <f>Data!I235</f>
        <v>45</v>
      </c>
      <c r="H235" s="17">
        <f>Data!K235</f>
        <v>236250</v>
      </c>
      <c r="I235" s="17">
        <f>Data!L235</f>
        <v>82687.5</v>
      </c>
      <c r="J235" s="12" t="str">
        <f>Data!N235</f>
        <v>Outlet</v>
      </c>
      <c r="K235" s="12" t="str">
        <f>Data!O235</f>
        <v>Efectivo</v>
      </c>
      <c r="L235" s="12" t="str">
        <f>Data!P235</f>
        <v>Nuevo</v>
      </c>
    </row>
    <row r="236">
      <c r="A236" s="11">
        <v>235.0</v>
      </c>
      <c r="B236" s="14">
        <f>Data!D236</f>
        <v>44297</v>
      </c>
      <c r="C236" s="12">
        <f>IFERROR(VLOOKUP(Data!B236, Minorista!$A$2:$B$100, 2, FALSE), "")</f>
        <v>5</v>
      </c>
      <c r="D236" s="12">
        <f t="array" ref="D236">INDEX(Producto!$A$2:$A$500, MATCH(Data!H236, Producto!$B$2:$B$500, 0))</f>
        <v>5</v>
      </c>
      <c r="E236" s="12">
        <f>VLOOKUP(Data!E236 &amp; Data!F236 &amp; Data!G236, Ubicacion!$A$2:$B$1000, 2, FALSE)</f>
        <v>4</v>
      </c>
      <c r="F236" s="15">
        <f>Data!J236</f>
        <v>425</v>
      </c>
      <c r="G236" s="16">
        <f>Data!I236</f>
        <v>50</v>
      </c>
      <c r="H236" s="17">
        <f>Data!K236</f>
        <v>212500</v>
      </c>
      <c r="I236" s="17">
        <f>Data!L236</f>
        <v>116875</v>
      </c>
      <c r="J236" s="12" t="str">
        <f>Data!N236</f>
        <v>Outlet</v>
      </c>
      <c r="K236" s="12" t="str">
        <f>Data!O236</f>
        <v>Transferencia bancaria</v>
      </c>
      <c r="L236" s="12" t="str">
        <f>Data!P236</f>
        <v>Nuevo</v>
      </c>
    </row>
    <row r="237">
      <c r="A237" s="11">
        <v>236.0</v>
      </c>
      <c r="B237" s="14">
        <f>Data!D237</f>
        <v>44298</v>
      </c>
      <c r="C237" s="12">
        <f>IFERROR(VLOOKUP(Data!B237, Minorista!$A$2:$B$100, 2, FALSE), "")</f>
        <v>5</v>
      </c>
      <c r="D237" s="12">
        <f t="array" ref="D237">INDEX(Producto!$A$2:$A$500, MATCH(Data!H237, Producto!$B$2:$B$500, 0))</f>
        <v>6</v>
      </c>
      <c r="E237" s="12">
        <f>VLOOKUP(Data!E237 &amp; Data!F237 &amp; Data!G237, Ubicacion!$A$2:$B$1000, 2, FALSE)</f>
        <v>4</v>
      </c>
      <c r="F237" s="15">
        <f>Data!J237</f>
        <v>600</v>
      </c>
      <c r="G237" s="16">
        <f>Data!I237</f>
        <v>65</v>
      </c>
      <c r="H237" s="17">
        <f>Data!K237</f>
        <v>390000</v>
      </c>
      <c r="I237" s="17">
        <f>Data!L237</f>
        <v>78000</v>
      </c>
      <c r="J237" s="12" t="str">
        <f>Data!N237</f>
        <v>Outlet</v>
      </c>
      <c r="K237" s="12" t="str">
        <f>Data!O237</f>
        <v>Efectivo</v>
      </c>
      <c r="L237" s="12" t="str">
        <f>Data!P237</f>
        <v>Recurrente</v>
      </c>
    </row>
    <row r="238">
      <c r="A238" s="11">
        <v>237.0</v>
      </c>
      <c r="B238" s="14">
        <f>Data!D238</f>
        <v>44299</v>
      </c>
      <c r="C238" s="12">
        <f>IFERROR(VLOOKUP(Data!B238, Minorista!$A$2:$B$100, 2, FALSE), "")</f>
        <v>5</v>
      </c>
      <c r="D238" s="12">
        <f t="array" ref="D238">INDEX(Producto!$A$2:$A$500, MATCH(Data!H238, Producto!$B$2:$B$500, 0))</f>
        <v>1</v>
      </c>
      <c r="E238" s="12">
        <f>VLOOKUP(Data!E238 &amp; Data!F238 &amp; Data!G238, Ubicacion!$A$2:$B$1000, 2, FALSE)</f>
        <v>4</v>
      </c>
      <c r="F238" s="15">
        <f>Data!J238</f>
        <v>800</v>
      </c>
      <c r="G238" s="16">
        <f>Data!I238</f>
        <v>45</v>
      </c>
      <c r="H238" s="17">
        <f>Data!K238</f>
        <v>360000</v>
      </c>
      <c r="I238" s="17">
        <f>Data!L238</f>
        <v>144000</v>
      </c>
      <c r="J238" s="12" t="str">
        <f>Data!N238</f>
        <v>Outlet</v>
      </c>
      <c r="K238" s="12" t="str">
        <f>Data!O238</f>
        <v>Transferencia bancaria</v>
      </c>
      <c r="L238" s="12" t="str">
        <f>Data!P238</f>
        <v>Recurrente</v>
      </c>
    </row>
    <row r="239">
      <c r="A239" s="11">
        <v>238.0</v>
      </c>
      <c r="B239" s="14">
        <f>Data!D239</f>
        <v>44300</v>
      </c>
      <c r="C239" s="12">
        <f>IFERROR(VLOOKUP(Data!B239, Minorista!$A$2:$B$100, 2, FALSE), "")</f>
        <v>5</v>
      </c>
      <c r="D239" s="12">
        <f t="array" ref="D239">INDEX(Producto!$A$2:$A$500, MATCH(Data!H239, Producto!$B$2:$B$500, 0))</f>
        <v>2</v>
      </c>
      <c r="E239" s="12">
        <f>VLOOKUP(Data!E239 &amp; Data!F239 &amp; Data!G239, Ubicacion!$A$2:$B$1000, 2, FALSE)</f>
        <v>4</v>
      </c>
      <c r="F239" s="15">
        <f>Data!J239</f>
        <v>650</v>
      </c>
      <c r="G239" s="16">
        <f>Data!I239</f>
        <v>50</v>
      </c>
      <c r="H239" s="17">
        <f>Data!K239</f>
        <v>325000</v>
      </c>
      <c r="I239" s="17">
        <f>Data!L239</f>
        <v>81250</v>
      </c>
      <c r="J239" s="12" t="str">
        <f>Data!N239</f>
        <v>Outlet</v>
      </c>
      <c r="K239" s="12" t="str">
        <f>Data!O239</f>
        <v>Efectivo</v>
      </c>
      <c r="L239" s="12" t="str">
        <f>Data!P239</f>
        <v>Recurrente</v>
      </c>
    </row>
    <row r="240">
      <c r="A240" s="11">
        <v>239.0</v>
      </c>
      <c r="B240" s="14">
        <f>Data!D240</f>
        <v>44301</v>
      </c>
      <c r="C240" s="12">
        <f>IFERROR(VLOOKUP(Data!B240, Minorista!$A$2:$B$100, 2, FALSE), "")</f>
        <v>5</v>
      </c>
      <c r="D240" s="12">
        <f t="array" ref="D240">INDEX(Producto!$A$2:$A$500, MATCH(Data!H240, Producto!$B$2:$B$500, 0))</f>
        <v>3</v>
      </c>
      <c r="E240" s="12">
        <f>VLOOKUP(Data!E240 &amp; Data!F240 &amp; Data!G240, Ubicacion!$A$2:$B$1000, 2, FALSE)</f>
        <v>4</v>
      </c>
      <c r="F240" s="15">
        <f>Data!J240</f>
        <v>650</v>
      </c>
      <c r="G240" s="16">
        <f>Data!I240</f>
        <v>50</v>
      </c>
      <c r="H240" s="17">
        <f>Data!K240</f>
        <v>325000</v>
      </c>
      <c r="I240" s="17">
        <f>Data!L240</f>
        <v>130000</v>
      </c>
      <c r="J240" s="12" t="str">
        <f>Data!N240</f>
        <v>Outlet</v>
      </c>
      <c r="K240" s="12" t="str">
        <f>Data!O240</f>
        <v>Tarjeta</v>
      </c>
      <c r="L240" s="12" t="str">
        <f>Data!P240</f>
        <v>Recurrente</v>
      </c>
    </row>
    <row r="241">
      <c r="A241" s="11">
        <v>240.0</v>
      </c>
      <c r="B241" s="14">
        <f>Data!D241</f>
        <v>44302</v>
      </c>
      <c r="C241" s="12">
        <f>IFERROR(VLOOKUP(Data!B241, Minorista!$A$2:$B$100, 2, FALSE), "")</f>
        <v>5</v>
      </c>
      <c r="D241" s="12">
        <f t="array" ref="D241">INDEX(Producto!$A$2:$A$500, MATCH(Data!H241, Producto!$B$2:$B$500, 0))</f>
        <v>4</v>
      </c>
      <c r="E241" s="12">
        <f>VLOOKUP(Data!E241 &amp; Data!F241 &amp; Data!G241, Ubicacion!$A$2:$B$1000, 2, FALSE)</f>
        <v>4</v>
      </c>
      <c r="F241" s="15">
        <f>Data!J241</f>
        <v>550</v>
      </c>
      <c r="G241" s="16">
        <f>Data!I241</f>
        <v>45</v>
      </c>
      <c r="H241" s="17">
        <f>Data!K241</f>
        <v>247500</v>
      </c>
      <c r="I241" s="17">
        <f>Data!L241</f>
        <v>86625</v>
      </c>
      <c r="J241" s="12" t="str">
        <f>Data!N241</f>
        <v>Outlet</v>
      </c>
      <c r="K241" s="12" t="str">
        <f>Data!O241</f>
        <v>Efectivo</v>
      </c>
      <c r="L241" s="12" t="str">
        <f>Data!P241</f>
        <v>Recurrente</v>
      </c>
    </row>
    <row r="242">
      <c r="A242" s="11">
        <v>241.0</v>
      </c>
      <c r="B242" s="14">
        <f>Data!D242</f>
        <v>44303</v>
      </c>
      <c r="C242" s="12">
        <f>IFERROR(VLOOKUP(Data!B242, Minorista!$A$2:$B$100, 2, FALSE), "")</f>
        <v>5</v>
      </c>
      <c r="D242" s="12">
        <f t="array" ref="D242">INDEX(Producto!$A$2:$A$500, MATCH(Data!H242, Producto!$B$2:$B$500, 0))</f>
        <v>5</v>
      </c>
      <c r="E242" s="12">
        <f>VLOOKUP(Data!E242 &amp; Data!F242 &amp; Data!G242, Ubicacion!$A$2:$B$1000, 2, FALSE)</f>
        <v>4</v>
      </c>
      <c r="F242" s="15">
        <f>Data!J242</f>
        <v>450</v>
      </c>
      <c r="G242" s="16">
        <f>Data!I242</f>
        <v>50</v>
      </c>
      <c r="H242" s="17">
        <f>Data!K242</f>
        <v>225000</v>
      </c>
      <c r="I242" s="17">
        <f>Data!L242</f>
        <v>123750</v>
      </c>
      <c r="J242" s="12" t="str">
        <f>Data!N242</f>
        <v>Outlet</v>
      </c>
      <c r="K242" s="12" t="str">
        <f>Data!O242</f>
        <v>Efectivo</v>
      </c>
      <c r="L242" s="12" t="str">
        <f>Data!P242</f>
        <v>Recurrente</v>
      </c>
    </row>
    <row r="243">
      <c r="A243" s="11">
        <v>242.0</v>
      </c>
      <c r="B243" s="14">
        <f>Data!D243</f>
        <v>44304</v>
      </c>
      <c r="C243" s="12">
        <f>IFERROR(VLOOKUP(Data!B243, Minorista!$A$2:$B$100, 2, FALSE), "")</f>
        <v>5</v>
      </c>
      <c r="D243" s="12">
        <f t="array" ref="D243">INDEX(Producto!$A$2:$A$500, MATCH(Data!H243, Producto!$B$2:$B$500, 0))</f>
        <v>6</v>
      </c>
      <c r="E243" s="12">
        <f>VLOOKUP(Data!E243 &amp; Data!F243 &amp; Data!G243, Ubicacion!$A$2:$B$1000, 2, FALSE)</f>
        <v>4</v>
      </c>
      <c r="F243" s="15">
        <f>Data!J243</f>
        <v>625</v>
      </c>
      <c r="G243" s="16">
        <f>Data!I243</f>
        <v>65</v>
      </c>
      <c r="H243" s="17">
        <f>Data!K243</f>
        <v>406250</v>
      </c>
      <c r="I243" s="17">
        <f>Data!L243</f>
        <v>81250</v>
      </c>
      <c r="J243" s="12" t="str">
        <f>Data!N243</f>
        <v>Outlet</v>
      </c>
      <c r="K243" s="12" t="str">
        <f>Data!O243</f>
        <v>Tarjeta</v>
      </c>
      <c r="L243" s="12" t="str">
        <f>Data!P243</f>
        <v>Recurrente</v>
      </c>
    </row>
    <row r="244">
      <c r="A244" s="11">
        <v>243.0</v>
      </c>
      <c r="B244" s="14">
        <f>Data!D244</f>
        <v>44305</v>
      </c>
      <c r="C244" s="12">
        <f>IFERROR(VLOOKUP(Data!B244, Minorista!$A$2:$B$100, 2, FALSE), "")</f>
        <v>5</v>
      </c>
      <c r="D244" s="12">
        <f t="array" ref="D244">INDEX(Producto!$A$2:$A$500, MATCH(Data!H244, Producto!$B$2:$B$500, 0))</f>
        <v>1</v>
      </c>
      <c r="E244" s="12">
        <f>VLOOKUP(Data!E244 &amp; Data!F244 &amp; Data!G244, Ubicacion!$A$2:$B$1000, 2, FALSE)</f>
        <v>4</v>
      </c>
      <c r="F244" s="15">
        <f>Data!J244</f>
        <v>900</v>
      </c>
      <c r="G244" s="16">
        <f>Data!I244</f>
        <v>45</v>
      </c>
      <c r="H244" s="17">
        <f>Data!K244</f>
        <v>405000</v>
      </c>
      <c r="I244" s="17">
        <f>Data!L244</f>
        <v>162000</v>
      </c>
      <c r="J244" s="12" t="str">
        <f>Data!N244</f>
        <v>Outlet</v>
      </c>
      <c r="K244" s="12" t="str">
        <f>Data!O244</f>
        <v>Tarjeta</v>
      </c>
      <c r="L244" s="12" t="str">
        <f>Data!P244</f>
        <v>Nuevo</v>
      </c>
    </row>
    <row r="245">
      <c r="A245" s="11">
        <v>244.0</v>
      </c>
      <c r="B245" s="14">
        <f>Data!D245</f>
        <v>44306</v>
      </c>
      <c r="C245" s="12">
        <f>IFERROR(VLOOKUP(Data!B245, Minorista!$A$2:$B$100, 2, FALSE), "")</f>
        <v>5</v>
      </c>
      <c r="D245" s="12">
        <f t="array" ref="D245">INDEX(Producto!$A$2:$A$500, MATCH(Data!H245, Producto!$B$2:$B$500, 0))</f>
        <v>2</v>
      </c>
      <c r="E245" s="12">
        <f>VLOOKUP(Data!E245 &amp; Data!F245 &amp; Data!G245, Ubicacion!$A$2:$B$1000, 2, FALSE)</f>
        <v>4</v>
      </c>
      <c r="F245" s="15">
        <f>Data!J245</f>
        <v>750</v>
      </c>
      <c r="G245" s="16">
        <f>Data!I245</f>
        <v>50</v>
      </c>
      <c r="H245" s="17">
        <f>Data!K245</f>
        <v>375000</v>
      </c>
      <c r="I245" s="17">
        <f>Data!L245</f>
        <v>93750</v>
      </c>
      <c r="J245" s="12" t="str">
        <f>Data!N245</f>
        <v>Outlet</v>
      </c>
      <c r="K245" s="12" t="str">
        <f>Data!O245</f>
        <v>Transferencia bancaria</v>
      </c>
      <c r="L245" s="12" t="str">
        <f>Data!P245</f>
        <v>Recurrente</v>
      </c>
    </row>
    <row r="246">
      <c r="A246" s="11">
        <v>245.0</v>
      </c>
      <c r="B246" s="14">
        <f>Data!D246</f>
        <v>44307</v>
      </c>
      <c r="C246" s="12">
        <f>IFERROR(VLOOKUP(Data!B246, Minorista!$A$2:$B$100, 2, FALSE), "")</f>
        <v>5</v>
      </c>
      <c r="D246" s="12">
        <f t="array" ref="D246">INDEX(Producto!$A$2:$A$500, MATCH(Data!H246, Producto!$B$2:$B$500, 0))</f>
        <v>3</v>
      </c>
      <c r="E246" s="12">
        <f>VLOOKUP(Data!E246 &amp; Data!F246 &amp; Data!G246, Ubicacion!$A$2:$B$1000, 2, FALSE)</f>
        <v>4</v>
      </c>
      <c r="F246" s="15">
        <f>Data!J246</f>
        <v>750</v>
      </c>
      <c r="G246" s="16">
        <f>Data!I246</f>
        <v>50</v>
      </c>
      <c r="H246" s="17">
        <f>Data!K246</f>
        <v>375000</v>
      </c>
      <c r="I246" s="17">
        <f>Data!L246</f>
        <v>150000</v>
      </c>
      <c r="J246" s="12" t="str">
        <f>Data!N246</f>
        <v>Outlet</v>
      </c>
      <c r="K246" s="12" t="str">
        <f>Data!O246</f>
        <v>Tarjeta</v>
      </c>
      <c r="L246" s="12" t="str">
        <f>Data!P246</f>
        <v>Nuevo</v>
      </c>
    </row>
    <row r="247">
      <c r="A247" s="11">
        <v>246.0</v>
      </c>
      <c r="B247" s="14">
        <f>Data!D247</f>
        <v>44308</v>
      </c>
      <c r="C247" s="12">
        <f>IFERROR(VLOOKUP(Data!B247, Minorista!$A$2:$B$100, 2, FALSE), "")</f>
        <v>5</v>
      </c>
      <c r="D247" s="12">
        <f t="array" ref="D247">INDEX(Producto!$A$2:$A$500, MATCH(Data!H247, Producto!$B$2:$B$500, 0))</f>
        <v>4</v>
      </c>
      <c r="E247" s="12">
        <f>VLOOKUP(Data!E247 &amp; Data!F247 &amp; Data!G247, Ubicacion!$A$2:$B$1000, 2, FALSE)</f>
        <v>4</v>
      </c>
      <c r="F247" s="15">
        <f>Data!J247</f>
        <v>625</v>
      </c>
      <c r="G247" s="16">
        <f>Data!I247</f>
        <v>45</v>
      </c>
      <c r="H247" s="17">
        <f>Data!K247</f>
        <v>281250</v>
      </c>
      <c r="I247" s="17">
        <f>Data!L247</f>
        <v>98437.5</v>
      </c>
      <c r="J247" s="12" t="str">
        <f>Data!N247</f>
        <v>Outlet</v>
      </c>
      <c r="K247" s="12" t="str">
        <f>Data!O247</f>
        <v>Transferencia bancaria</v>
      </c>
      <c r="L247" s="12" t="str">
        <f>Data!P247</f>
        <v>Nuevo</v>
      </c>
    </row>
    <row r="248">
      <c r="A248" s="11">
        <v>247.0</v>
      </c>
      <c r="B248" s="14">
        <f>Data!D248</f>
        <v>44309</v>
      </c>
      <c r="C248" s="12">
        <f>IFERROR(VLOOKUP(Data!B248, Minorista!$A$2:$B$100, 2, FALSE), "")</f>
        <v>5</v>
      </c>
      <c r="D248" s="12">
        <f t="array" ref="D248">INDEX(Producto!$A$2:$A$500, MATCH(Data!H248, Producto!$B$2:$B$500, 0))</f>
        <v>5</v>
      </c>
      <c r="E248" s="12">
        <f>VLOOKUP(Data!E248 &amp; Data!F248 &amp; Data!G248, Ubicacion!$A$2:$B$1000, 2, FALSE)</f>
        <v>4</v>
      </c>
      <c r="F248" s="15">
        <f>Data!J248</f>
        <v>500</v>
      </c>
      <c r="G248" s="16">
        <f>Data!I248</f>
        <v>50</v>
      </c>
      <c r="H248" s="17">
        <f>Data!K248</f>
        <v>250000</v>
      </c>
      <c r="I248" s="17">
        <f>Data!L248</f>
        <v>137500</v>
      </c>
      <c r="J248" s="12" t="str">
        <f>Data!N248</f>
        <v>Outlet</v>
      </c>
      <c r="K248" s="12" t="str">
        <f>Data!O248</f>
        <v>Transferencia bancaria</v>
      </c>
      <c r="L248" s="12" t="str">
        <f>Data!P248</f>
        <v>Nuevo</v>
      </c>
    </row>
    <row r="249">
      <c r="A249" s="11">
        <v>248.0</v>
      </c>
      <c r="B249" s="14">
        <f>Data!D249</f>
        <v>44310</v>
      </c>
      <c r="C249" s="12">
        <f>IFERROR(VLOOKUP(Data!B249, Minorista!$A$2:$B$100, 2, FALSE), "")</f>
        <v>5</v>
      </c>
      <c r="D249" s="12">
        <f t="array" ref="D249">INDEX(Producto!$A$2:$A$500, MATCH(Data!H249, Producto!$B$2:$B$500, 0))</f>
        <v>6</v>
      </c>
      <c r="E249" s="12">
        <f>VLOOKUP(Data!E249 &amp; Data!F249 &amp; Data!G249, Ubicacion!$A$2:$B$1000, 2, FALSE)</f>
        <v>4</v>
      </c>
      <c r="F249" s="15">
        <f>Data!J249</f>
        <v>800</v>
      </c>
      <c r="G249" s="16">
        <f>Data!I249</f>
        <v>65</v>
      </c>
      <c r="H249" s="17">
        <f>Data!K249</f>
        <v>520000</v>
      </c>
      <c r="I249" s="17">
        <f>Data!L249</f>
        <v>104000</v>
      </c>
      <c r="J249" s="12" t="str">
        <f>Data!N249</f>
        <v>Outlet</v>
      </c>
      <c r="K249" s="12" t="str">
        <f>Data!O249</f>
        <v>Efectivo</v>
      </c>
      <c r="L249" s="12" t="str">
        <f>Data!P249</f>
        <v>Recurrente</v>
      </c>
    </row>
    <row r="250">
      <c r="A250" s="11">
        <v>249.0</v>
      </c>
      <c r="B250" s="14">
        <f>Data!D250</f>
        <v>44311</v>
      </c>
      <c r="C250" s="12">
        <f>IFERROR(VLOOKUP(Data!B250, Minorista!$A$2:$B$100, 2, FALSE), "")</f>
        <v>5</v>
      </c>
      <c r="D250" s="12">
        <f t="array" ref="D250">INDEX(Producto!$A$2:$A$500, MATCH(Data!H250, Producto!$B$2:$B$500, 0))</f>
        <v>1</v>
      </c>
      <c r="E250" s="12">
        <f>VLOOKUP(Data!E250 &amp; Data!F250 &amp; Data!G250, Ubicacion!$A$2:$B$1000, 2, FALSE)</f>
        <v>4</v>
      </c>
      <c r="F250" s="15">
        <f>Data!J250</f>
        <v>950</v>
      </c>
      <c r="G250" s="16">
        <f>Data!I250</f>
        <v>45</v>
      </c>
      <c r="H250" s="17">
        <f>Data!K250</f>
        <v>427500</v>
      </c>
      <c r="I250" s="17">
        <f>Data!L250</f>
        <v>171000</v>
      </c>
      <c r="J250" s="12" t="str">
        <f>Data!N250</f>
        <v>Outlet</v>
      </c>
      <c r="K250" s="12" t="str">
        <f>Data!O250</f>
        <v>Transferencia bancaria</v>
      </c>
      <c r="L250" s="12" t="str">
        <f>Data!P250</f>
        <v>Recurrente</v>
      </c>
    </row>
    <row r="251">
      <c r="A251" s="11">
        <v>250.0</v>
      </c>
      <c r="B251" s="14">
        <f>Data!D251</f>
        <v>44312</v>
      </c>
      <c r="C251" s="12">
        <f>IFERROR(VLOOKUP(Data!B251, Minorista!$A$2:$B$100, 2, FALSE), "")</f>
        <v>5</v>
      </c>
      <c r="D251" s="12">
        <f t="array" ref="D251">INDEX(Producto!$A$2:$A$500, MATCH(Data!H251, Producto!$B$2:$B$500, 0))</f>
        <v>2</v>
      </c>
      <c r="E251" s="12">
        <f>VLOOKUP(Data!E251 &amp; Data!F251 &amp; Data!G251, Ubicacion!$A$2:$B$1000, 2, FALSE)</f>
        <v>4</v>
      </c>
      <c r="F251" s="15">
        <f>Data!J251</f>
        <v>800</v>
      </c>
      <c r="G251" s="16">
        <f>Data!I251</f>
        <v>50</v>
      </c>
      <c r="H251" s="17">
        <f>Data!K251</f>
        <v>400000</v>
      </c>
      <c r="I251" s="17">
        <f>Data!L251</f>
        <v>100000</v>
      </c>
      <c r="J251" s="12" t="str">
        <f>Data!N251</f>
        <v>Outlet</v>
      </c>
      <c r="K251" s="12" t="str">
        <f>Data!O251</f>
        <v>Tarjeta</v>
      </c>
      <c r="L251" s="12" t="str">
        <f>Data!P251</f>
        <v>Recurrente</v>
      </c>
    </row>
    <row r="252">
      <c r="A252" s="11">
        <v>251.0</v>
      </c>
      <c r="B252" s="14">
        <f>Data!D252</f>
        <v>44313</v>
      </c>
      <c r="C252" s="12">
        <f>IFERROR(VLOOKUP(Data!B252, Minorista!$A$2:$B$100, 2, FALSE), "")</f>
        <v>5</v>
      </c>
      <c r="D252" s="12">
        <f t="array" ref="D252">INDEX(Producto!$A$2:$A$500, MATCH(Data!H252, Producto!$B$2:$B$500, 0))</f>
        <v>3</v>
      </c>
      <c r="E252" s="12">
        <f>VLOOKUP(Data!E252 &amp; Data!F252 &amp; Data!G252, Ubicacion!$A$2:$B$1000, 2, FALSE)</f>
        <v>4</v>
      </c>
      <c r="F252" s="15">
        <f>Data!J252</f>
        <v>750</v>
      </c>
      <c r="G252" s="16">
        <f>Data!I252</f>
        <v>50</v>
      </c>
      <c r="H252" s="17">
        <f>Data!K252</f>
        <v>375000</v>
      </c>
      <c r="I252" s="17">
        <f>Data!L252</f>
        <v>150000</v>
      </c>
      <c r="J252" s="12" t="str">
        <f>Data!N252</f>
        <v>Outlet</v>
      </c>
      <c r="K252" s="12" t="str">
        <f>Data!O252</f>
        <v>Transferencia bancaria</v>
      </c>
      <c r="L252" s="12" t="str">
        <f>Data!P252</f>
        <v>Recurrente</v>
      </c>
    </row>
    <row r="253">
      <c r="A253" s="11">
        <v>252.0</v>
      </c>
      <c r="B253" s="14">
        <f>Data!D253</f>
        <v>44314</v>
      </c>
      <c r="C253" s="12">
        <f>IFERROR(VLOOKUP(Data!B253, Minorista!$A$2:$B$100, 2, FALSE), "")</f>
        <v>5</v>
      </c>
      <c r="D253" s="12">
        <f t="array" ref="D253">INDEX(Producto!$A$2:$A$500, MATCH(Data!H253, Producto!$B$2:$B$500, 0))</f>
        <v>4</v>
      </c>
      <c r="E253" s="12">
        <f>VLOOKUP(Data!E253 &amp; Data!F253 &amp; Data!G253, Ubicacion!$A$2:$B$1000, 2, FALSE)</f>
        <v>4</v>
      </c>
      <c r="F253" s="15">
        <f>Data!J253</f>
        <v>650</v>
      </c>
      <c r="G253" s="16">
        <f>Data!I253</f>
        <v>45</v>
      </c>
      <c r="H253" s="17">
        <f>Data!K253</f>
        <v>292500</v>
      </c>
      <c r="I253" s="17">
        <f>Data!L253</f>
        <v>102375</v>
      </c>
      <c r="J253" s="12" t="str">
        <f>Data!N253</f>
        <v>Outlet</v>
      </c>
      <c r="K253" s="12" t="str">
        <f>Data!O253</f>
        <v>Transferencia bancaria</v>
      </c>
      <c r="L253" s="12" t="str">
        <f>Data!P253</f>
        <v>Recurrente</v>
      </c>
    </row>
    <row r="254">
      <c r="A254" s="11">
        <v>253.0</v>
      </c>
      <c r="B254" s="14">
        <f>Data!D254</f>
        <v>44315</v>
      </c>
      <c r="C254" s="12">
        <f>IFERROR(VLOOKUP(Data!B254, Minorista!$A$2:$B$100, 2, FALSE), "")</f>
        <v>5</v>
      </c>
      <c r="D254" s="12">
        <f t="array" ref="D254">INDEX(Producto!$A$2:$A$500, MATCH(Data!H254, Producto!$B$2:$B$500, 0))</f>
        <v>5</v>
      </c>
      <c r="E254" s="12">
        <f>VLOOKUP(Data!E254 &amp; Data!F254 &amp; Data!G254, Ubicacion!$A$2:$B$1000, 2, FALSE)</f>
        <v>4</v>
      </c>
      <c r="F254" s="15">
        <f>Data!J254</f>
        <v>700</v>
      </c>
      <c r="G254" s="16">
        <f>Data!I254</f>
        <v>50</v>
      </c>
      <c r="H254" s="17">
        <f>Data!K254</f>
        <v>350000</v>
      </c>
      <c r="I254" s="17">
        <f>Data!L254</f>
        <v>192500</v>
      </c>
      <c r="J254" s="12" t="str">
        <f>Data!N254</f>
        <v>Outlet</v>
      </c>
      <c r="K254" s="12" t="str">
        <f>Data!O254</f>
        <v>Tarjeta</v>
      </c>
      <c r="L254" s="12" t="str">
        <f>Data!P254</f>
        <v>Recurrente</v>
      </c>
    </row>
    <row r="255">
      <c r="A255" s="11">
        <v>254.0</v>
      </c>
      <c r="B255" s="14">
        <f>Data!D255</f>
        <v>44316</v>
      </c>
      <c r="C255" s="12">
        <f>IFERROR(VLOOKUP(Data!B255, Minorista!$A$2:$B$100, 2, FALSE), "")</f>
        <v>5</v>
      </c>
      <c r="D255" s="12">
        <f t="array" ref="D255">INDEX(Producto!$A$2:$A$500, MATCH(Data!H255, Producto!$B$2:$B$500, 0))</f>
        <v>6</v>
      </c>
      <c r="E255" s="12">
        <f>VLOOKUP(Data!E255 &amp; Data!F255 &amp; Data!G255, Ubicacion!$A$2:$B$1000, 2, FALSE)</f>
        <v>4</v>
      </c>
      <c r="F255" s="15">
        <f>Data!J255</f>
        <v>700</v>
      </c>
      <c r="G255" s="16">
        <f>Data!I255</f>
        <v>65</v>
      </c>
      <c r="H255" s="17">
        <f>Data!K255</f>
        <v>455000</v>
      </c>
      <c r="I255" s="17">
        <f>Data!L255</f>
        <v>91000</v>
      </c>
      <c r="J255" s="12" t="str">
        <f>Data!N255</f>
        <v>Outlet</v>
      </c>
      <c r="K255" s="12" t="str">
        <f>Data!O255</f>
        <v>Transferencia bancaria</v>
      </c>
      <c r="L255" s="12" t="str">
        <f>Data!P255</f>
        <v>Nuevo</v>
      </c>
    </row>
    <row r="256">
      <c r="A256" s="11">
        <v>255.0</v>
      </c>
      <c r="B256" s="14">
        <f>Data!D256</f>
        <v>44317</v>
      </c>
      <c r="C256" s="12">
        <f>IFERROR(VLOOKUP(Data!B256, Minorista!$A$2:$B$100, 2, FALSE), "")</f>
        <v>5</v>
      </c>
      <c r="D256" s="12">
        <f t="array" ref="D256">INDEX(Producto!$A$2:$A$500, MATCH(Data!H256, Producto!$B$2:$B$500, 0))</f>
        <v>1</v>
      </c>
      <c r="E256" s="12">
        <f>VLOOKUP(Data!E256 &amp; Data!F256 &amp; Data!G256, Ubicacion!$A$2:$B$1000, 2, FALSE)</f>
        <v>4</v>
      </c>
      <c r="F256" s="15">
        <f>Data!J256</f>
        <v>900</v>
      </c>
      <c r="G256" s="16">
        <f>Data!I256</f>
        <v>50</v>
      </c>
      <c r="H256" s="17">
        <f>Data!K256</f>
        <v>450000</v>
      </c>
      <c r="I256" s="17">
        <f>Data!L256</f>
        <v>180000</v>
      </c>
      <c r="J256" s="12" t="str">
        <f>Data!N256</f>
        <v>Outlet</v>
      </c>
      <c r="K256" s="12" t="str">
        <f>Data!O256</f>
        <v>Tarjeta</v>
      </c>
      <c r="L256" s="12" t="str">
        <f>Data!P256</f>
        <v>Recurrente</v>
      </c>
    </row>
    <row r="257">
      <c r="A257" s="11">
        <v>256.0</v>
      </c>
      <c r="B257" s="14">
        <f>Data!D257</f>
        <v>44318</v>
      </c>
      <c r="C257" s="12">
        <f>IFERROR(VLOOKUP(Data!B257, Minorista!$A$2:$B$100, 2, FALSE), "")</f>
        <v>5</v>
      </c>
      <c r="D257" s="12">
        <f t="array" ref="D257">INDEX(Producto!$A$2:$A$500, MATCH(Data!H257, Producto!$B$2:$B$500, 0))</f>
        <v>2</v>
      </c>
      <c r="E257" s="12">
        <f>VLOOKUP(Data!E257 &amp; Data!F257 &amp; Data!G257, Ubicacion!$A$2:$B$1000, 2, FALSE)</f>
        <v>4</v>
      </c>
      <c r="F257" s="15">
        <f>Data!J257</f>
        <v>850</v>
      </c>
      <c r="G257" s="16">
        <f>Data!I257</f>
        <v>55</v>
      </c>
      <c r="H257" s="17">
        <f>Data!K257</f>
        <v>467500</v>
      </c>
      <c r="I257" s="17">
        <f>Data!L257</f>
        <v>116875</v>
      </c>
      <c r="J257" s="12" t="str">
        <f>Data!N257</f>
        <v>Outlet</v>
      </c>
      <c r="K257" s="12" t="str">
        <f>Data!O257</f>
        <v>Efectivo</v>
      </c>
      <c r="L257" s="12" t="str">
        <f>Data!P257</f>
        <v>Recurrente</v>
      </c>
    </row>
    <row r="258">
      <c r="A258" s="11">
        <v>257.0</v>
      </c>
      <c r="B258" s="14">
        <f>Data!D258</f>
        <v>44319</v>
      </c>
      <c r="C258" s="12">
        <f>IFERROR(VLOOKUP(Data!B258, Minorista!$A$2:$B$100, 2, FALSE), "")</f>
        <v>5</v>
      </c>
      <c r="D258" s="12">
        <f t="array" ref="D258">INDEX(Producto!$A$2:$A$500, MATCH(Data!H258, Producto!$B$2:$B$500, 0))</f>
        <v>3</v>
      </c>
      <c r="E258" s="12">
        <f>VLOOKUP(Data!E258 &amp; Data!F258 &amp; Data!G258, Ubicacion!$A$2:$B$1000, 2, FALSE)</f>
        <v>4</v>
      </c>
      <c r="F258" s="15">
        <f>Data!J258</f>
        <v>725</v>
      </c>
      <c r="G258" s="16">
        <f>Data!I258</f>
        <v>50</v>
      </c>
      <c r="H258" s="17">
        <f>Data!K258</f>
        <v>362500</v>
      </c>
      <c r="I258" s="17">
        <f>Data!L258</f>
        <v>145000</v>
      </c>
      <c r="J258" s="12" t="str">
        <f>Data!N258</f>
        <v>Outlet</v>
      </c>
      <c r="K258" s="12" t="str">
        <f>Data!O258</f>
        <v>Tarjeta</v>
      </c>
      <c r="L258" s="12" t="str">
        <f>Data!P258</f>
        <v>Recurrente</v>
      </c>
    </row>
    <row r="259">
      <c r="A259" s="11">
        <v>258.0</v>
      </c>
      <c r="B259" s="14">
        <f>Data!D259</f>
        <v>44320</v>
      </c>
      <c r="C259" s="12">
        <f>IFERROR(VLOOKUP(Data!B259, Minorista!$A$2:$B$100, 2, FALSE), "")</f>
        <v>5</v>
      </c>
      <c r="D259" s="12">
        <f t="array" ref="D259">INDEX(Producto!$A$2:$A$500, MATCH(Data!H259, Producto!$B$2:$B$500, 0))</f>
        <v>4</v>
      </c>
      <c r="E259" s="12">
        <f>VLOOKUP(Data!E259 &amp; Data!F259 &amp; Data!G259, Ubicacion!$A$2:$B$1000, 2, FALSE)</f>
        <v>4</v>
      </c>
      <c r="F259" s="15">
        <f>Data!J259</f>
        <v>675</v>
      </c>
      <c r="G259" s="16">
        <f>Data!I259</f>
        <v>50</v>
      </c>
      <c r="H259" s="17">
        <f>Data!K259</f>
        <v>337500</v>
      </c>
      <c r="I259" s="17">
        <f>Data!L259</f>
        <v>118125</v>
      </c>
      <c r="J259" s="12" t="str">
        <f>Data!N259</f>
        <v>Outlet</v>
      </c>
      <c r="K259" s="12" t="str">
        <f>Data!O259</f>
        <v>Transferencia bancaria</v>
      </c>
      <c r="L259" s="12" t="str">
        <f>Data!P259</f>
        <v>Recurrente</v>
      </c>
    </row>
    <row r="260">
      <c r="A260" s="11">
        <v>259.0</v>
      </c>
      <c r="B260" s="14">
        <f>Data!D260</f>
        <v>44321</v>
      </c>
      <c r="C260" s="12">
        <f>IFERROR(VLOOKUP(Data!B260, Minorista!$A$2:$B$100, 2, FALSE), "")</f>
        <v>5</v>
      </c>
      <c r="D260" s="12">
        <f t="array" ref="D260">INDEX(Producto!$A$2:$A$500, MATCH(Data!H260, Producto!$B$2:$B$500, 0))</f>
        <v>5</v>
      </c>
      <c r="E260" s="12">
        <f>VLOOKUP(Data!E260 &amp; Data!F260 &amp; Data!G260, Ubicacion!$A$2:$B$1000, 2, FALSE)</f>
        <v>4</v>
      </c>
      <c r="F260" s="15">
        <f>Data!J260</f>
        <v>675</v>
      </c>
      <c r="G260" s="16">
        <f>Data!I260</f>
        <v>60</v>
      </c>
      <c r="H260" s="17">
        <f>Data!K260</f>
        <v>405000</v>
      </c>
      <c r="I260" s="17">
        <f>Data!L260</f>
        <v>222750</v>
      </c>
      <c r="J260" s="12" t="str">
        <f>Data!N260</f>
        <v>Outlet</v>
      </c>
      <c r="K260" s="12" t="str">
        <f>Data!O260</f>
        <v>Tarjeta</v>
      </c>
      <c r="L260" s="12" t="str">
        <f>Data!P260</f>
        <v>Recurrente</v>
      </c>
    </row>
    <row r="261">
      <c r="A261" s="11">
        <v>260.0</v>
      </c>
      <c r="B261" s="14">
        <f>Data!D261</f>
        <v>44322</v>
      </c>
      <c r="C261" s="12">
        <f>IFERROR(VLOOKUP(Data!B261, Minorista!$A$2:$B$100, 2, FALSE), "")</f>
        <v>5</v>
      </c>
      <c r="D261" s="12">
        <f t="array" ref="D261">INDEX(Producto!$A$2:$A$500, MATCH(Data!H261, Producto!$B$2:$B$500, 0))</f>
        <v>6</v>
      </c>
      <c r="E261" s="12">
        <f>VLOOKUP(Data!E261 &amp; Data!F261 &amp; Data!G261, Ubicacion!$A$2:$B$1000, 2, FALSE)</f>
        <v>4</v>
      </c>
      <c r="F261" s="15">
        <f>Data!J261</f>
        <v>650</v>
      </c>
      <c r="G261" s="16">
        <f>Data!I261</f>
        <v>65</v>
      </c>
      <c r="H261" s="17">
        <f>Data!K261</f>
        <v>422500</v>
      </c>
      <c r="I261" s="17">
        <f>Data!L261</f>
        <v>84500</v>
      </c>
      <c r="J261" s="12" t="str">
        <f>Data!N261</f>
        <v>Outlet</v>
      </c>
      <c r="K261" s="12" t="str">
        <f>Data!O261</f>
        <v>Tarjeta</v>
      </c>
      <c r="L261" s="12" t="str">
        <f>Data!P261</f>
        <v>Recurrente</v>
      </c>
    </row>
    <row r="262">
      <c r="A262" s="11">
        <v>261.0</v>
      </c>
      <c r="B262" s="14">
        <f>Data!D262</f>
        <v>44323</v>
      </c>
      <c r="C262" s="12">
        <f>IFERROR(VLOOKUP(Data!B262, Minorista!$A$2:$B$100, 2, FALSE), "")</f>
        <v>5</v>
      </c>
      <c r="D262" s="12">
        <f t="array" ref="D262">INDEX(Producto!$A$2:$A$500, MATCH(Data!H262, Producto!$B$2:$B$500, 0))</f>
        <v>1</v>
      </c>
      <c r="E262" s="12">
        <f>VLOOKUP(Data!E262 &amp; Data!F262 &amp; Data!G262, Ubicacion!$A$2:$B$1000, 2, FALSE)</f>
        <v>4</v>
      </c>
      <c r="F262" s="15">
        <f>Data!J262</f>
        <v>850</v>
      </c>
      <c r="G262" s="16">
        <f>Data!I262</f>
        <v>50</v>
      </c>
      <c r="H262" s="17">
        <f>Data!K262</f>
        <v>425000</v>
      </c>
      <c r="I262" s="17">
        <f>Data!L262</f>
        <v>170000</v>
      </c>
      <c r="J262" s="12" t="str">
        <f>Data!N262</f>
        <v>Outlet</v>
      </c>
      <c r="K262" s="12" t="str">
        <f>Data!O262</f>
        <v>Efectivo</v>
      </c>
      <c r="L262" s="12" t="str">
        <f>Data!P262</f>
        <v>Recurrente</v>
      </c>
    </row>
    <row r="263">
      <c r="A263" s="11">
        <v>262.0</v>
      </c>
      <c r="B263" s="14">
        <f>Data!D263</f>
        <v>44324</v>
      </c>
      <c r="C263" s="12">
        <f>IFERROR(VLOOKUP(Data!B263, Minorista!$A$2:$B$100, 2, FALSE), "")</f>
        <v>5</v>
      </c>
      <c r="D263" s="12">
        <f t="array" ref="D263">INDEX(Producto!$A$2:$A$500, MATCH(Data!H263, Producto!$B$2:$B$500, 0))</f>
        <v>2</v>
      </c>
      <c r="E263" s="12">
        <f>VLOOKUP(Data!E263 &amp; Data!F263 &amp; Data!G263, Ubicacion!$A$2:$B$1000, 2, FALSE)</f>
        <v>4</v>
      </c>
      <c r="F263" s="15">
        <f>Data!J263</f>
        <v>850</v>
      </c>
      <c r="G263" s="16">
        <f>Data!I263</f>
        <v>55</v>
      </c>
      <c r="H263" s="17">
        <f>Data!K263</f>
        <v>467500</v>
      </c>
      <c r="I263" s="17">
        <f>Data!L263</f>
        <v>116875</v>
      </c>
      <c r="J263" s="12" t="str">
        <f>Data!N263</f>
        <v>Outlet</v>
      </c>
      <c r="K263" s="12" t="str">
        <f>Data!O263</f>
        <v>Efectivo</v>
      </c>
      <c r="L263" s="12" t="str">
        <f>Data!P263</f>
        <v>Recurrente</v>
      </c>
    </row>
    <row r="264">
      <c r="A264" s="11">
        <v>263.0</v>
      </c>
      <c r="B264" s="14">
        <f>Data!D264</f>
        <v>44325</v>
      </c>
      <c r="C264" s="12">
        <f>IFERROR(VLOOKUP(Data!B264, Minorista!$A$2:$B$100, 2, FALSE), "")</f>
        <v>5</v>
      </c>
      <c r="D264" s="12">
        <f t="array" ref="D264">INDEX(Producto!$A$2:$A$500, MATCH(Data!H264, Producto!$B$2:$B$500, 0))</f>
        <v>3</v>
      </c>
      <c r="E264" s="12">
        <f>VLOOKUP(Data!E264 &amp; Data!F264 &amp; Data!G264, Ubicacion!$A$2:$B$1000, 2, FALSE)</f>
        <v>4</v>
      </c>
      <c r="F264" s="15">
        <f>Data!J264</f>
        <v>700</v>
      </c>
      <c r="G264" s="16">
        <f>Data!I264</f>
        <v>50</v>
      </c>
      <c r="H264" s="17">
        <f>Data!K264</f>
        <v>350000</v>
      </c>
      <c r="I264" s="17">
        <f>Data!L264</f>
        <v>140000</v>
      </c>
      <c r="J264" s="12" t="str">
        <f>Data!N264</f>
        <v>Outlet</v>
      </c>
      <c r="K264" s="12" t="str">
        <f>Data!O264</f>
        <v>Efectivo</v>
      </c>
      <c r="L264" s="12" t="str">
        <f>Data!P264</f>
        <v>Nuevo</v>
      </c>
    </row>
    <row r="265">
      <c r="A265" s="11">
        <v>264.0</v>
      </c>
      <c r="B265" s="14">
        <f>Data!D265</f>
        <v>44326</v>
      </c>
      <c r="C265" s="12">
        <f>IFERROR(VLOOKUP(Data!B265, Minorista!$A$2:$B$100, 2, FALSE), "")</f>
        <v>5</v>
      </c>
      <c r="D265" s="12">
        <f t="array" ref="D265">INDEX(Producto!$A$2:$A$500, MATCH(Data!H265, Producto!$B$2:$B$500, 0))</f>
        <v>4</v>
      </c>
      <c r="E265" s="12">
        <f>VLOOKUP(Data!E265 &amp; Data!F265 &amp; Data!G265, Ubicacion!$A$2:$B$1000, 2, FALSE)</f>
        <v>4</v>
      </c>
      <c r="F265" s="15">
        <f>Data!J265</f>
        <v>650</v>
      </c>
      <c r="G265" s="16">
        <f>Data!I265</f>
        <v>50</v>
      </c>
      <c r="H265" s="17">
        <f>Data!K265</f>
        <v>325000</v>
      </c>
      <c r="I265" s="17">
        <f>Data!L265</f>
        <v>113750</v>
      </c>
      <c r="J265" s="12" t="str">
        <f>Data!N265</f>
        <v>Outlet</v>
      </c>
      <c r="K265" s="12" t="str">
        <f>Data!O265</f>
        <v>Tarjeta</v>
      </c>
      <c r="L265" s="12" t="str">
        <f>Data!P265</f>
        <v>Nuevo</v>
      </c>
    </row>
    <row r="266">
      <c r="A266" s="11">
        <v>265.0</v>
      </c>
      <c r="B266" s="14">
        <f>Data!D266</f>
        <v>44327</v>
      </c>
      <c r="C266" s="12">
        <f>IFERROR(VLOOKUP(Data!B266, Minorista!$A$2:$B$100, 2, FALSE), "")</f>
        <v>5</v>
      </c>
      <c r="D266" s="12">
        <f t="array" ref="D266">INDEX(Producto!$A$2:$A$500, MATCH(Data!H266, Producto!$B$2:$B$500, 0))</f>
        <v>5</v>
      </c>
      <c r="E266" s="12">
        <f>VLOOKUP(Data!E266 &amp; Data!F266 &amp; Data!G266, Ubicacion!$A$2:$B$1000, 2, FALSE)</f>
        <v>4</v>
      </c>
      <c r="F266" s="15">
        <f>Data!J266</f>
        <v>650</v>
      </c>
      <c r="G266" s="16">
        <f>Data!I266</f>
        <v>60</v>
      </c>
      <c r="H266" s="17">
        <f>Data!K266</f>
        <v>390000</v>
      </c>
      <c r="I266" s="17">
        <f>Data!L266</f>
        <v>214500</v>
      </c>
      <c r="J266" s="12" t="str">
        <f>Data!N266</f>
        <v>Outlet</v>
      </c>
      <c r="K266" s="12" t="str">
        <f>Data!O266</f>
        <v>Tarjeta</v>
      </c>
      <c r="L266" s="12" t="str">
        <f>Data!P266</f>
        <v>Nuevo</v>
      </c>
    </row>
    <row r="267">
      <c r="A267" s="11">
        <v>266.0</v>
      </c>
      <c r="B267" s="14">
        <f>Data!D267</f>
        <v>44328</v>
      </c>
      <c r="C267" s="12">
        <f>IFERROR(VLOOKUP(Data!B267, Minorista!$A$2:$B$100, 2, FALSE), "")</f>
        <v>5</v>
      </c>
      <c r="D267" s="12">
        <f t="array" ref="D267">INDEX(Producto!$A$2:$A$500, MATCH(Data!H267, Producto!$B$2:$B$500, 0))</f>
        <v>6</v>
      </c>
      <c r="E267" s="12">
        <f>VLOOKUP(Data!E267 &amp; Data!F267 &amp; Data!G267, Ubicacion!$A$2:$B$1000, 2, FALSE)</f>
        <v>4</v>
      </c>
      <c r="F267" s="15">
        <f>Data!J267</f>
        <v>700</v>
      </c>
      <c r="G267" s="16">
        <f>Data!I267</f>
        <v>65</v>
      </c>
      <c r="H267" s="17">
        <f>Data!K267</f>
        <v>455000</v>
      </c>
      <c r="I267" s="17">
        <f>Data!L267</f>
        <v>91000</v>
      </c>
      <c r="J267" s="12" t="str">
        <f>Data!N267</f>
        <v>Outlet</v>
      </c>
      <c r="K267" s="12" t="str">
        <f>Data!O267</f>
        <v>Efectivo</v>
      </c>
      <c r="L267" s="12" t="str">
        <f>Data!P267</f>
        <v>Nuevo</v>
      </c>
    </row>
    <row r="268">
      <c r="A268" s="11">
        <v>267.0</v>
      </c>
      <c r="B268" s="14">
        <f>Data!D268</f>
        <v>44329</v>
      </c>
      <c r="C268" s="12">
        <f>IFERROR(VLOOKUP(Data!B268, Minorista!$A$2:$B$100, 2, FALSE), "")</f>
        <v>5</v>
      </c>
      <c r="D268" s="12">
        <f t="array" ref="D268">INDEX(Producto!$A$2:$A$500, MATCH(Data!H268, Producto!$B$2:$B$500, 0))</f>
        <v>1</v>
      </c>
      <c r="E268" s="12">
        <f>VLOOKUP(Data!E268 &amp; Data!F268 &amp; Data!G268, Ubicacion!$A$2:$B$1000, 2, FALSE)</f>
        <v>4</v>
      </c>
      <c r="F268" s="15">
        <f>Data!J268</f>
        <v>800</v>
      </c>
      <c r="G268" s="16">
        <f>Data!I268</f>
        <v>50</v>
      </c>
      <c r="H268" s="17">
        <f>Data!K268</f>
        <v>400000</v>
      </c>
      <c r="I268" s="17">
        <f>Data!L268</f>
        <v>160000</v>
      </c>
      <c r="J268" s="12" t="str">
        <f>Data!N268</f>
        <v>Outlet</v>
      </c>
      <c r="K268" s="12" t="str">
        <f>Data!O268</f>
        <v>Efectivo</v>
      </c>
      <c r="L268" s="12" t="str">
        <f>Data!P268</f>
        <v>Recurrente</v>
      </c>
    </row>
    <row r="269">
      <c r="A269" s="11">
        <v>268.0</v>
      </c>
      <c r="B269" s="14">
        <f>Data!D269</f>
        <v>44330</v>
      </c>
      <c r="C269" s="12">
        <f>IFERROR(VLOOKUP(Data!B269, Minorista!$A$2:$B$100, 2, FALSE), "")</f>
        <v>5</v>
      </c>
      <c r="D269" s="12">
        <f t="array" ref="D269">INDEX(Producto!$A$2:$A$500, MATCH(Data!H269, Producto!$B$2:$B$500, 0))</f>
        <v>2</v>
      </c>
      <c r="E269" s="12">
        <f>VLOOKUP(Data!E269 &amp; Data!F269 &amp; Data!G269, Ubicacion!$A$2:$B$1000, 2, FALSE)</f>
        <v>4</v>
      </c>
      <c r="F269" s="15">
        <f>Data!J269</f>
        <v>800</v>
      </c>
      <c r="G269" s="16">
        <f>Data!I269</f>
        <v>55</v>
      </c>
      <c r="H269" s="17">
        <f>Data!K269</f>
        <v>440000</v>
      </c>
      <c r="I269" s="17">
        <f>Data!L269</f>
        <v>110000</v>
      </c>
      <c r="J269" s="12" t="str">
        <f>Data!N269</f>
        <v>Outlet</v>
      </c>
      <c r="K269" s="12" t="str">
        <f>Data!O269</f>
        <v>Tarjeta</v>
      </c>
      <c r="L269" s="12" t="str">
        <f>Data!P269</f>
        <v>Nuevo</v>
      </c>
    </row>
    <row r="270">
      <c r="A270" s="11">
        <v>269.0</v>
      </c>
      <c r="B270" s="14">
        <f>Data!D270</f>
        <v>44331</v>
      </c>
      <c r="C270" s="12">
        <f>IFERROR(VLOOKUP(Data!B270, Minorista!$A$2:$B$100, 2, FALSE), "")</f>
        <v>5</v>
      </c>
      <c r="D270" s="12">
        <f t="array" ref="D270">INDEX(Producto!$A$2:$A$500, MATCH(Data!H270, Producto!$B$2:$B$500, 0))</f>
        <v>3</v>
      </c>
      <c r="E270" s="12">
        <f>VLOOKUP(Data!E270 &amp; Data!F270 &amp; Data!G270, Ubicacion!$A$2:$B$1000, 2, FALSE)</f>
        <v>4</v>
      </c>
      <c r="F270" s="15">
        <f>Data!J270</f>
        <v>650</v>
      </c>
      <c r="G270" s="16">
        <f>Data!I270</f>
        <v>50</v>
      </c>
      <c r="H270" s="17">
        <f>Data!K270</f>
        <v>325000</v>
      </c>
      <c r="I270" s="17">
        <f>Data!L270</f>
        <v>130000</v>
      </c>
      <c r="J270" s="12" t="str">
        <f>Data!N270</f>
        <v>Outlet</v>
      </c>
      <c r="K270" s="12" t="str">
        <f>Data!O270</f>
        <v>Efectivo</v>
      </c>
      <c r="L270" s="12" t="str">
        <f>Data!P270</f>
        <v>Nuevo</v>
      </c>
    </row>
    <row r="271">
      <c r="A271" s="11">
        <v>270.0</v>
      </c>
      <c r="B271" s="14">
        <f>Data!D271</f>
        <v>44332</v>
      </c>
      <c r="C271" s="12">
        <f>IFERROR(VLOOKUP(Data!B271, Minorista!$A$2:$B$100, 2, FALSE), "")</f>
        <v>5</v>
      </c>
      <c r="D271" s="12">
        <f t="array" ref="D271">INDEX(Producto!$A$2:$A$500, MATCH(Data!H271, Producto!$B$2:$B$500, 0))</f>
        <v>4</v>
      </c>
      <c r="E271" s="12">
        <f>VLOOKUP(Data!E271 &amp; Data!F271 &amp; Data!G271, Ubicacion!$A$2:$B$1000, 2, FALSE)</f>
        <v>4</v>
      </c>
      <c r="F271" s="15">
        <f>Data!J271</f>
        <v>625</v>
      </c>
      <c r="G271" s="16">
        <f>Data!I271</f>
        <v>50</v>
      </c>
      <c r="H271" s="17">
        <f>Data!K271</f>
        <v>312500</v>
      </c>
      <c r="I271" s="17">
        <f>Data!L271</f>
        <v>109375</v>
      </c>
      <c r="J271" s="12" t="str">
        <f>Data!N271</f>
        <v>Outlet</v>
      </c>
      <c r="K271" s="12" t="str">
        <f>Data!O271</f>
        <v>Efectivo</v>
      </c>
      <c r="L271" s="12" t="str">
        <f>Data!P271</f>
        <v>Recurrente</v>
      </c>
    </row>
    <row r="272">
      <c r="A272" s="11">
        <v>271.0</v>
      </c>
      <c r="B272" s="14">
        <f>Data!D272</f>
        <v>44333</v>
      </c>
      <c r="C272" s="12">
        <f>IFERROR(VLOOKUP(Data!B272, Minorista!$A$2:$B$100, 2, FALSE), "")</f>
        <v>5</v>
      </c>
      <c r="D272" s="12">
        <f t="array" ref="D272">INDEX(Producto!$A$2:$A$500, MATCH(Data!H272, Producto!$B$2:$B$500, 0))</f>
        <v>5</v>
      </c>
      <c r="E272" s="12">
        <f>VLOOKUP(Data!E272 &amp; Data!F272 &amp; Data!G272, Ubicacion!$A$2:$B$1000, 2, FALSE)</f>
        <v>4</v>
      </c>
      <c r="F272" s="15">
        <f>Data!J272</f>
        <v>600</v>
      </c>
      <c r="G272" s="16">
        <f>Data!I272</f>
        <v>60</v>
      </c>
      <c r="H272" s="17">
        <f>Data!K272</f>
        <v>360000</v>
      </c>
      <c r="I272" s="17">
        <f>Data!L272</f>
        <v>198000</v>
      </c>
      <c r="J272" s="12" t="str">
        <f>Data!N272</f>
        <v>Outlet</v>
      </c>
      <c r="K272" s="12" t="str">
        <f>Data!O272</f>
        <v>Transferencia bancaria</v>
      </c>
      <c r="L272" s="12" t="str">
        <f>Data!P272</f>
        <v>Recurrente</v>
      </c>
    </row>
    <row r="273">
      <c r="A273" s="11">
        <v>272.0</v>
      </c>
      <c r="B273" s="14">
        <f>Data!D273</f>
        <v>44334</v>
      </c>
      <c r="C273" s="12">
        <f>IFERROR(VLOOKUP(Data!B273, Minorista!$A$2:$B$100, 2, FALSE), "")</f>
        <v>5</v>
      </c>
      <c r="D273" s="12">
        <f t="array" ref="D273">INDEX(Producto!$A$2:$A$500, MATCH(Data!H273, Producto!$B$2:$B$500, 0))</f>
        <v>6</v>
      </c>
      <c r="E273" s="12">
        <f>VLOOKUP(Data!E273 &amp; Data!F273 &amp; Data!G273, Ubicacion!$A$2:$B$1000, 2, FALSE)</f>
        <v>4</v>
      </c>
      <c r="F273" s="15">
        <f>Data!J273</f>
        <v>650</v>
      </c>
      <c r="G273" s="16">
        <f>Data!I273</f>
        <v>65</v>
      </c>
      <c r="H273" s="17">
        <f>Data!K273</f>
        <v>422500</v>
      </c>
      <c r="I273" s="17">
        <f>Data!L273</f>
        <v>84500</v>
      </c>
      <c r="J273" s="12" t="str">
        <f>Data!N273</f>
        <v>Outlet</v>
      </c>
      <c r="K273" s="12" t="str">
        <f>Data!O273</f>
        <v>Efectivo</v>
      </c>
      <c r="L273" s="12" t="str">
        <f>Data!P273</f>
        <v>Recurrente</v>
      </c>
    </row>
    <row r="274">
      <c r="A274" s="11">
        <v>273.0</v>
      </c>
      <c r="B274" s="14">
        <f>Data!D274</f>
        <v>44335</v>
      </c>
      <c r="C274" s="12">
        <f>IFERROR(VLOOKUP(Data!B274, Minorista!$A$2:$B$100, 2, FALSE), "")</f>
        <v>5</v>
      </c>
      <c r="D274" s="12">
        <f t="array" ref="D274">INDEX(Producto!$A$2:$A$500, MATCH(Data!H274, Producto!$B$2:$B$500, 0))</f>
        <v>1</v>
      </c>
      <c r="E274" s="12">
        <f>VLOOKUP(Data!E274 &amp; Data!F274 &amp; Data!G274, Ubicacion!$A$2:$B$1000, 2, FALSE)</f>
        <v>4</v>
      </c>
      <c r="F274" s="15">
        <f>Data!J274</f>
        <v>825</v>
      </c>
      <c r="G274" s="16">
        <f>Data!I274</f>
        <v>50</v>
      </c>
      <c r="H274" s="17">
        <f>Data!K274</f>
        <v>412500</v>
      </c>
      <c r="I274" s="17">
        <f>Data!L274</f>
        <v>165000</v>
      </c>
      <c r="J274" s="12" t="str">
        <f>Data!N274</f>
        <v>Outlet</v>
      </c>
      <c r="K274" s="12" t="str">
        <f>Data!O274</f>
        <v>Efectivo</v>
      </c>
      <c r="L274" s="12" t="str">
        <f>Data!P274</f>
        <v>Nuevo</v>
      </c>
    </row>
    <row r="275">
      <c r="A275" s="11">
        <v>274.0</v>
      </c>
      <c r="B275" s="14">
        <f>Data!D275</f>
        <v>44336</v>
      </c>
      <c r="C275" s="12">
        <f>IFERROR(VLOOKUP(Data!B275, Minorista!$A$2:$B$100, 2, FALSE), "")</f>
        <v>5</v>
      </c>
      <c r="D275" s="12">
        <f t="array" ref="D275">INDEX(Producto!$A$2:$A$500, MATCH(Data!H275, Producto!$B$2:$B$500, 0))</f>
        <v>2</v>
      </c>
      <c r="E275" s="12">
        <f>VLOOKUP(Data!E275 &amp; Data!F275 &amp; Data!G275, Ubicacion!$A$2:$B$1000, 2, FALSE)</f>
        <v>4</v>
      </c>
      <c r="F275" s="15">
        <f>Data!J275</f>
        <v>825</v>
      </c>
      <c r="G275" s="16">
        <f>Data!I275</f>
        <v>55</v>
      </c>
      <c r="H275" s="17">
        <f>Data!K275</f>
        <v>453750</v>
      </c>
      <c r="I275" s="17">
        <f>Data!L275</f>
        <v>113437.5</v>
      </c>
      <c r="J275" s="12" t="str">
        <f>Data!N275</f>
        <v>Outlet</v>
      </c>
      <c r="K275" s="12" t="str">
        <f>Data!O275</f>
        <v>Tarjeta</v>
      </c>
      <c r="L275" s="12" t="str">
        <f>Data!P275</f>
        <v>Recurrente</v>
      </c>
    </row>
    <row r="276">
      <c r="A276" s="11">
        <v>275.0</v>
      </c>
      <c r="B276" s="14">
        <f>Data!D276</f>
        <v>44337</v>
      </c>
      <c r="C276" s="12">
        <f>IFERROR(VLOOKUP(Data!B276, Minorista!$A$2:$B$100, 2, FALSE), "")</f>
        <v>5</v>
      </c>
      <c r="D276" s="12">
        <f t="array" ref="D276">INDEX(Producto!$A$2:$A$500, MATCH(Data!H276, Producto!$B$2:$B$500, 0))</f>
        <v>3</v>
      </c>
      <c r="E276" s="12">
        <f>VLOOKUP(Data!E276 &amp; Data!F276 &amp; Data!G276, Ubicacion!$A$2:$B$1000, 2, FALSE)</f>
        <v>4</v>
      </c>
      <c r="F276" s="15">
        <f>Data!J276</f>
        <v>675</v>
      </c>
      <c r="G276" s="16">
        <f>Data!I276</f>
        <v>50</v>
      </c>
      <c r="H276" s="17">
        <f>Data!K276</f>
        <v>337500</v>
      </c>
      <c r="I276" s="17">
        <f>Data!L276</f>
        <v>135000</v>
      </c>
      <c r="J276" s="12" t="str">
        <f>Data!N276</f>
        <v>Outlet</v>
      </c>
      <c r="K276" s="12" t="str">
        <f>Data!O276</f>
        <v>Transferencia bancaria</v>
      </c>
      <c r="L276" s="12" t="str">
        <f>Data!P276</f>
        <v>Nuevo</v>
      </c>
    </row>
    <row r="277">
      <c r="A277" s="11">
        <v>276.0</v>
      </c>
      <c r="B277" s="14">
        <f>Data!D277</f>
        <v>44338</v>
      </c>
      <c r="C277" s="12">
        <f>IFERROR(VLOOKUP(Data!B277, Minorista!$A$2:$B$100, 2, FALSE), "")</f>
        <v>5</v>
      </c>
      <c r="D277" s="12">
        <f t="array" ref="D277">INDEX(Producto!$A$2:$A$500, MATCH(Data!H277, Producto!$B$2:$B$500, 0))</f>
        <v>4</v>
      </c>
      <c r="E277" s="12">
        <f>VLOOKUP(Data!E277 &amp; Data!F277 &amp; Data!G277, Ubicacion!$A$2:$B$1000, 2, FALSE)</f>
        <v>4</v>
      </c>
      <c r="F277" s="15">
        <f>Data!J277</f>
        <v>650</v>
      </c>
      <c r="G277" s="16">
        <f>Data!I277</f>
        <v>50</v>
      </c>
      <c r="H277" s="17">
        <f>Data!K277</f>
        <v>325000</v>
      </c>
      <c r="I277" s="17">
        <f>Data!L277</f>
        <v>113750</v>
      </c>
      <c r="J277" s="12" t="str">
        <f>Data!N277</f>
        <v>Outlet</v>
      </c>
      <c r="K277" s="12" t="str">
        <f>Data!O277</f>
        <v>Efectivo</v>
      </c>
      <c r="L277" s="12" t="str">
        <f>Data!P277</f>
        <v>Recurrente</v>
      </c>
    </row>
    <row r="278">
      <c r="A278" s="11">
        <v>277.0</v>
      </c>
      <c r="B278" s="14">
        <f>Data!D278</f>
        <v>44339</v>
      </c>
      <c r="C278" s="12">
        <f>IFERROR(VLOOKUP(Data!B278, Minorista!$A$2:$B$100, 2, FALSE), "")</f>
        <v>5</v>
      </c>
      <c r="D278" s="12">
        <f t="array" ref="D278">INDEX(Producto!$A$2:$A$500, MATCH(Data!H278, Producto!$B$2:$B$500, 0))</f>
        <v>5</v>
      </c>
      <c r="E278" s="12">
        <f>VLOOKUP(Data!E278 &amp; Data!F278 &amp; Data!G278, Ubicacion!$A$2:$B$1000, 2, FALSE)</f>
        <v>4</v>
      </c>
      <c r="F278" s="15">
        <f>Data!J278</f>
        <v>600</v>
      </c>
      <c r="G278" s="16">
        <f>Data!I278</f>
        <v>60</v>
      </c>
      <c r="H278" s="17">
        <f>Data!K278</f>
        <v>360000</v>
      </c>
      <c r="I278" s="17">
        <f>Data!L278</f>
        <v>198000</v>
      </c>
      <c r="J278" s="12" t="str">
        <f>Data!N278</f>
        <v>Outlet</v>
      </c>
      <c r="K278" s="12" t="str">
        <f>Data!O278</f>
        <v>Tarjeta</v>
      </c>
      <c r="L278" s="12" t="str">
        <f>Data!P278</f>
        <v>Recurrente</v>
      </c>
    </row>
    <row r="279">
      <c r="A279" s="11">
        <v>278.0</v>
      </c>
      <c r="B279" s="14">
        <f>Data!D279</f>
        <v>44340</v>
      </c>
      <c r="C279" s="12">
        <f>IFERROR(VLOOKUP(Data!B279, Minorista!$A$2:$B$100, 2, FALSE), "")</f>
        <v>5</v>
      </c>
      <c r="D279" s="12">
        <f t="array" ref="D279">INDEX(Producto!$A$2:$A$500, MATCH(Data!H279, Producto!$B$2:$B$500, 0))</f>
        <v>6</v>
      </c>
      <c r="E279" s="12">
        <f>VLOOKUP(Data!E279 &amp; Data!F279 &amp; Data!G279, Ubicacion!$A$2:$B$1000, 2, FALSE)</f>
        <v>4</v>
      </c>
      <c r="F279" s="15">
        <f>Data!J279</f>
        <v>700</v>
      </c>
      <c r="G279" s="16">
        <f>Data!I279</f>
        <v>65</v>
      </c>
      <c r="H279" s="17">
        <f>Data!K279</f>
        <v>455000</v>
      </c>
      <c r="I279" s="17">
        <f>Data!L279</f>
        <v>91000</v>
      </c>
      <c r="J279" s="12" t="str">
        <f>Data!N279</f>
        <v>Outlet</v>
      </c>
      <c r="K279" s="12" t="str">
        <f>Data!O279</f>
        <v>Tarjeta</v>
      </c>
      <c r="L279" s="12" t="str">
        <f>Data!P279</f>
        <v>Recurrente</v>
      </c>
    </row>
    <row r="280">
      <c r="A280" s="11">
        <v>279.0</v>
      </c>
      <c r="B280" s="14">
        <f>Data!D280</f>
        <v>44341</v>
      </c>
      <c r="C280" s="12">
        <f>IFERROR(VLOOKUP(Data!B280, Minorista!$A$2:$B$100, 2, FALSE), "")</f>
        <v>5</v>
      </c>
      <c r="D280" s="12">
        <f t="array" ref="D280">INDEX(Producto!$A$2:$A$500, MATCH(Data!H280, Producto!$B$2:$B$500, 0))</f>
        <v>1</v>
      </c>
      <c r="E280" s="12">
        <f>VLOOKUP(Data!E280 &amp; Data!F280 &amp; Data!G280, Ubicacion!$A$2:$B$1000, 2, FALSE)</f>
        <v>4</v>
      </c>
      <c r="F280" s="15">
        <f>Data!J280</f>
        <v>900</v>
      </c>
      <c r="G280" s="16">
        <f>Data!I280</f>
        <v>50</v>
      </c>
      <c r="H280" s="17">
        <f>Data!K280</f>
        <v>450000</v>
      </c>
      <c r="I280" s="17">
        <f>Data!L280</f>
        <v>180000</v>
      </c>
      <c r="J280" s="12" t="str">
        <f>Data!N280</f>
        <v>Outlet</v>
      </c>
      <c r="K280" s="12" t="str">
        <f>Data!O280</f>
        <v>Tarjeta</v>
      </c>
      <c r="L280" s="12" t="str">
        <f>Data!P280</f>
        <v>Recurrente</v>
      </c>
    </row>
    <row r="281">
      <c r="A281" s="11">
        <v>280.0</v>
      </c>
      <c r="B281" s="14">
        <f>Data!D281</f>
        <v>44342</v>
      </c>
      <c r="C281" s="12">
        <f>IFERROR(VLOOKUP(Data!B281, Minorista!$A$2:$B$100, 2, FALSE), "")</f>
        <v>5</v>
      </c>
      <c r="D281" s="12">
        <f t="array" ref="D281">INDEX(Producto!$A$2:$A$500, MATCH(Data!H281, Producto!$B$2:$B$500, 0))</f>
        <v>2</v>
      </c>
      <c r="E281" s="12">
        <f>VLOOKUP(Data!E281 &amp; Data!F281 &amp; Data!G281, Ubicacion!$A$2:$B$1000, 2, FALSE)</f>
        <v>4</v>
      </c>
      <c r="F281" s="15">
        <f>Data!J281</f>
        <v>900</v>
      </c>
      <c r="G281" s="16">
        <f>Data!I281</f>
        <v>55</v>
      </c>
      <c r="H281" s="17">
        <f>Data!K281</f>
        <v>495000</v>
      </c>
      <c r="I281" s="17">
        <f>Data!L281</f>
        <v>123750</v>
      </c>
      <c r="J281" s="12" t="str">
        <f>Data!N281</f>
        <v>Outlet</v>
      </c>
      <c r="K281" s="12" t="str">
        <f>Data!O281</f>
        <v>Tarjeta</v>
      </c>
      <c r="L281" s="12" t="str">
        <f>Data!P281</f>
        <v>Nuevo</v>
      </c>
    </row>
    <row r="282">
      <c r="A282" s="11">
        <v>281.0</v>
      </c>
      <c r="B282" s="14">
        <f>Data!D282</f>
        <v>44343</v>
      </c>
      <c r="C282" s="12">
        <f>IFERROR(VLOOKUP(Data!B282, Minorista!$A$2:$B$100, 2, FALSE), "")</f>
        <v>5</v>
      </c>
      <c r="D282" s="12">
        <f t="array" ref="D282">INDEX(Producto!$A$2:$A$500, MATCH(Data!H282, Producto!$B$2:$B$500, 0))</f>
        <v>3</v>
      </c>
      <c r="E282" s="12">
        <f>VLOOKUP(Data!E282 &amp; Data!F282 &amp; Data!G282, Ubicacion!$A$2:$B$1000, 2, FALSE)</f>
        <v>4</v>
      </c>
      <c r="F282" s="15">
        <f>Data!J282</f>
        <v>700</v>
      </c>
      <c r="G282" s="16">
        <f>Data!I282</f>
        <v>50</v>
      </c>
      <c r="H282" s="17">
        <f>Data!K282</f>
        <v>350000</v>
      </c>
      <c r="I282" s="17">
        <f>Data!L282</f>
        <v>140000</v>
      </c>
      <c r="J282" s="12" t="str">
        <f>Data!N282</f>
        <v>Outlet</v>
      </c>
      <c r="K282" s="12" t="str">
        <f>Data!O282</f>
        <v>Efectivo</v>
      </c>
      <c r="L282" s="12" t="str">
        <f>Data!P282</f>
        <v>Recurrente</v>
      </c>
    </row>
    <row r="283">
      <c r="A283" s="11">
        <v>282.0</v>
      </c>
      <c r="B283" s="14">
        <f>Data!D283</f>
        <v>44344</v>
      </c>
      <c r="C283" s="12">
        <f>IFERROR(VLOOKUP(Data!B283, Minorista!$A$2:$B$100, 2, FALSE), "")</f>
        <v>5</v>
      </c>
      <c r="D283" s="12">
        <f t="array" ref="D283">INDEX(Producto!$A$2:$A$500, MATCH(Data!H283, Producto!$B$2:$B$500, 0))</f>
        <v>4</v>
      </c>
      <c r="E283" s="12">
        <f>VLOOKUP(Data!E283 &amp; Data!F283 &amp; Data!G283, Ubicacion!$A$2:$B$1000, 2, FALSE)</f>
        <v>4</v>
      </c>
      <c r="F283" s="15">
        <f>Data!J283</f>
        <v>700</v>
      </c>
      <c r="G283" s="16">
        <f>Data!I283</f>
        <v>50</v>
      </c>
      <c r="H283" s="17">
        <f>Data!K283</f>
        <v>350000</v>
      </c>
      <c r="I283" s="17">
        <f>Data!L283</f>
        <v>122500</v>
      </c>
      <c r="J283" s="12" t="str">
        <f>Data!N283</f>
        <v>Outlet</v>
      </c>
      <c r="K283" s="12" t="str">
        <f>Data!O283</f>
        <v>Transferencia bancaria</v>
      </c>
      <c r="L283" s="12" t="str">
        <f>Data!P283</f>
        <v>Nuevo</v>
      </c>
    </row>
    <row r="284">
      <c r="A284" s="11">
        <v>283.0</v>
      </c>
      <c r="B284" s="14">
        <f>Data!D284</f>
        <v>44345</v>
      </c>
      <c r="C284" s="12">
        <f>IFERROR(VLOOKUP(Data!B284, Minorista!$A$2:$B$100, 2, FALSE), "")</f>
        <v>5</v>
      </c>
      <c r="D284" s="12">
        <f t="array" ref="D284">INDEX(Producto!$A$2:$A$500, MATCH(Data!H284, Producto!$B$2:$B$500, 0))</f>
        <v>5</v>
      </c>
      <c r="E284" s="12">
        <f>VLOOKUP(Data!E284 &amp; Data!F284 &amp; Data!G284, Ubicacion!$A$2:$B$1000, 2, FALSE)</f>
        <v>4</v>
      </c>
      <c r="F284" s="15">
        <f>Data!J284</f>
        <v>625</v>
      </c>
      <c r="G284" s="16">
        <f>Data!I284</f>
        <v>60</v>
      </c>
      <c r="H284" s="17">
        <f>Data!K284</f>
        <v>375000</v>
      </c>
      <c r="I284" s="17">
        <f>Data!L284</f>
        <v>206250</v>
      </c>
      <c r="J284" s="12" t="str">
        <f>Data!N284</f>
        <v>Outlet</v>
      </c>
      <c r="K284" s="12" t="str">
        <f>Data!O284</f>
        <v>Tarjeta</v>
      </c>
      <c r="L284" s="12" t="str">
        <f>Data!P284</f>
        <v>Nuevo</v>
      </c>
    </row>
    <row r="285">
      <c r="A285" s="11">
        <v>284.0</v>
      </c>
      <c r="B285" s="14">
        <f>Data!D285</f>
        <v>44346</v>
      </c>
      <c r="C285" s="12">
        <f>IFERROR(VLOOKUP(Data!B285, Minorista!$A$2:$B$100, 2, FALSE), "")</f>
        <v>5</v>
      </c>
      <c r="D285" s="12">
        <f t="array" ref="D285">INDEX(Producto!$A$2:$A$500, MATCH(Data!H285, Producto!$B$2:$B$500, 0))</f>
        <v>6</v>
      </c>
      <c r="E285" s="12">
        <f>VLOOKUP(Data!E285 &amp; Data!F285 &amp; Data!G285, Ubicacion!$A$2:$B$1000, 2, FALSE)</f>
        <v>4</v>
      </c>
      <c r="F285" s="15">
        <f>Data!J285</f>
        <v>725</v>
      </c>
      <c r="G285" s="16">
        <f>Data!I285</f>
        <v>65</v>
      </c>
      <c r="H285" s="17">
        <f>Data!K285</f>
        <v>471250</v>
      </c>
      <c r="I285" s="17">
        <f>Data!L285</f>
        <v>94250</v>
      </c>
      <c r="J285" s="12" t="str">
        <f>Data!N285</f>
        <v>Outlet</v>
      </c>
      <c r="K285" s="12" t="str">
        <f>Data!O285</f>
        <v>Transferencia bancaria</v>
      </c>
      <c r="L285" s="12" t="str">
        <f>Data!P285</f>
        <v>Recurrente</v>
      </c>
    </row>
    <row r="286">
      <c r="A286" s="11">
        <v>285.0</v>
      </c>
      <c r="B286" s="14">
        <f>Data!D286</f>
        <v>44347</v>
      </c>
      <c r="C286" s="12">
        <f>IFERROR(VLOOKUP(Data!B286, Minorista!$A$2:$B$100, 2, FALSE), "")</f>
        <v>1</v>
      </c>
      <c r="D286" s="12">
        <f t="array" ref="D286">INDEX(Producto!$A$2:$A$500, MATCH(Data!H286, Producto!$B$2:$B$500, 0))</f>
        <v>1</v>
      </c>
      <c r="E286" s="12">
        <f>VLOOKUP(Data!E286 &amp; Data!F286 &amp; Data!G286, Ubicacion!$A$2:$B$1000, 2, FALSE)</f>
        <v>4</v>
      </c>
      <c r="F286" s="15">
        <f>Data!J286</f>
        <v>475</v>
      </c>
      <c r="G286" s="16">
        <f>Data!I286</f>
        <v>45</v>
      </c>
      <c r="H286" s="17">
        <f>Data!K286</f>
        <v>213750</v>
      </c>
      <c r="I286" s="17">
        <f>Data!L286</f>
        <v>85500</v>
      </c>
      <c r="J286" s="12" t="str">
        <f>Data!N286</f>
        <v>Outlet</v>
      </c>
      <c r="K286" s="12" t="str">
        <f>Data!O286</f>
        <v>Tarjeta</v>
      </c>
      <c r="L286" s="12" t="str">
        <f>Data!P286</f>
        <v>Recurrente</v>
      </c>
    </row>
    <row r="287">
      <c r="A287" s="11">
        <v>286.0</v>
      </c>
      <c r="B287" s="14">
        <f>Data!D287</f>
        <v>44348</v>
      </c>
      <c r="C287" s="12">
        <f>IFERROR(VLOOKUP(Data!B287, Minorista!$A$2:$B$100, 2, FALSE), "")</f>
        <v>1</v>
      </c>
      <c r="D287" s="12">
        <f t="array" ref="D287">INDEX(Producto!$A$2:$A$500, MATCH(Data!H287, Producto!$B$2:$B$500, 0))</f>
        <v>2</v>
      </c>
      <c r="E287" s="12">
        <f>VLOOKUP(Data!E287 &amp; Data!F287 &amp; Data!G287, Ubicacion!$A$2:$B$1000, 2, FALSE)</f>
        <v>4</v>
      </c>
      <c r="F287" s="15">
        <f>Data!J287</f>
        <v>275</v>
      </c>
      <c r="G287" s="16">
        <f>Data!I287</f>
        <v>45</v>
      </c>
      <c r="H287" s="17">
        <f>Data!K287</f>
        <v>123750</v>
      </c>
      <c r="I287" s="17">
        <f>Data!L287</f>
        <v>43312.5</v>
      </c>
      <c r="J287" s="12" t="str">
        <f>Data!N287</f>
        <v>Outlet</v>
      </c>
      <c r="K287" s="12" t="str">
        <f>Data!O287</f>
        <v>Transferencia bancaria</v>
      </c>
      <c r="L287" s="12" t="str">
        <f>Data!P287</f>
        <v>Nuevo</v>
      </c>
    </row>
    <row r="288">
      <c r="A288" s="11">
        <v>287.0</v>
      </c>
      <c r="B288" s="14">
        <f>Data!D288</f>
        <v>44349</v>
      </c>
      <c r="C288" s="12">
        <f>IFERROR(VLOOKUP(Data!B288, Minorista!$A$2:$B$100, 2, FALSE), "")</f>
        <v>1</v>
      </c>
      <c r="D288" s="12">
        <f t="array" ref="D288">INDEX(Producto!$A$2:$A$500, MATCH(Data!H288, Producto!$B$2:$B$500, 0))</f>
        <v>3</v>
      </c>
      <c r="E288" s="12">
        <f>VLOOKUP(Data!E288 &amp; Data!F288 &amp; Data!G288, Ubicacion!$A$2:$B$1000, 2, FALSE)</f>
        <v>4</v>
      </c>
      <c r="F288" s="15">
        <f>Data!J288</f>
        <v>275</v>
      </c>
      <c r="G288" s="16">
        <f>Data!I288</f>
        <v>35</v>
      </c>
      <c r="H288" s="17">
        <f>Data!K288</f>
        <v>96250</v>
      </c>
      <c r="I288" s="17">
        <f>Data!L288</f>
        <v>33687.5</v>
      </c>
      <c r="J288" s="12" t="str">
        <f>Data!N288</f>
        <v>Outlet</v>
      </c>
      <c r="K288" s="12" t="str">
        <f>Data!O288</f>
        <v>Efectivo</v>
      </c>
      <c r="L288" s="12" t="str">
        <f>Data!P288</f>
        <v>Nuevo</v>
      </c>
    </row>
    <row r="289">
      <c r="A289" s="11">
        <v>288.0</v>
      </c>
      <c r="B289" s="14">
        <f>Data!D289</f>
        <v>44350</v>
      </c>
      <c r="C289" s="12">
        <f>IFERROR(VLOOKUP(Data!B289, Minorista!$A$2:$B$100, 2, FALSE), "")</f>
        <v>1</v>
      </c>
      <c r="D289" s="12">
        <f t="array" ref="D289">INDEX(Producto!$A$2:$A$500, MATCH(Data!H289, Producto!$B$2:$B$500, 0))</f>
        <v>4</v>
      </c>
      <c r="E289" s="12">
        <f>VLOOKUP(Data!E289 &amp; Data!F289 &amp; Data!G289, Ubicacion!$A$2:$B$1000, 2, FALSE)</f>
        <v>4</v>
      </c>
      <c r="F289" s="15">
        <f>Data!J289</f>
        <v>125</v>
      </c>
      <c r="G289" s="16">
        <f>Data!I289</f>
        <v>40</v>
      </c>
      <c r="H289" s="17">
        <f>Data!K289</f>
        <v>50000</v>
      </c>
      <c r="I289" s="17">
        <f>Data!L289</f>
        <v>20000</v>
      </c>
      <c r="J289" s="12" t="str">
        <f>Data!N289</f>
        <v>Outlet</v>
      </c>
      <c r="K289" s="12" t="str">
        <f>Data!O289</f>
        <v>Tarjeta</v>
      </c>
      <c r="L289" s="12" t="str">
        <f>Data!P289</f>
        <v>Nuevo</v>
      </c>
    </row>
    <row r="290">
      <c r="A290" s="11">
        <v>289.0</v>
      </c>
      <c r="B290" s="14">
        <f>Data!D290</f>
        <v>44351</v>
      </c>
      <c r="C290" s="12">
        <f>IFERROR(VLOOKUP(Data!B290, Minorista!$A$2:$B$100, 2, FALSE), "")</f>
        <v>1</v>
      </c>
      <c r="D290" s="12">
        <f t="array" ref="D290">INDEX(Producto!$A$2:$A$500, MATCH(Data!H290, Producto!$B$2:$B$500, 0))</f>
        <v>5</v>
      </c>
      <c r="E290" s="12">
        <f>VLOOKUP(Data!E290 &amp; Data!F290 &amp; Data!G290, Ubicacion!$A$2:$B$1000, 2, FALSE)</f>
        <v>5</v>
      </c>
      <c r="F290" s="15">
        <f>Data!J290</f>
        <v>175</v>
      </c>
      <c r="G290" s="16">
        <f>Data!I290</f>
        <v>55</v>
      </c>
      <c r="H290" s="17">
        <f>Data!K290</f>
        <v>96250</v>
      </c>
      <c r="I290" s="17">
        <f>Data!L290</f>
        <v>33687.5</v>
      </c>
      <c r="J290" s="12" t="str">
        <f>Data!N290</f>
        <v>Outlet</v>
      </c>
      <c r="K290" s="12" t="str">
        <f>Data!O290</f>
        <v>Transferencia bancaria</v>
      </c>
      <c r="L290" s="12" t="str">
        <f>Data!P290</f>
        <v>Recurrente</v>
      </c>
    </row>
    <row r="291">
      <c r="A291" s="11">
        <v>290.0</v>
      </c>
      <c r="B291" s="14">
        <f>Data!D291</f>
        <v>44352</v>
      </c>
      <c r="C291" s="12">
        <f>IFERROR(VLOOKUP(Data!B291, Minorista!$A$2:$B$100, 2, FALSE), "")</f>
        <v>1</v>
      </c>
      <c r="D291" s="12">
        <f t="array" ref="D291">INDEX(Producto!$A$2:$A$500, MATCH(Data!H291, Producto!$B$2:$B$500, 0))</f>
        <v>6</v>
      </c>
      <c r="E291" s="12">
        <f>VLOOKUP(Data!E291 &amp; Data!F291 &amp; Data!G291, Ubicacion!$A$2:$B$1000, 2, FALSE)</f>
        <v>5</v>
      </c>
      <c r="F291" s="15">
        <f>Data!J291</f>
        <v>275</v>
      </c>
      <c r="G291" s="16">
        <f>Data!I291</f>
        <v>45</v>
      </c>
      <c r="H291" s="17">
        <f>Data!K291</f>
        <v>123750</v>
      </c>
      <c r="I291" s="17">
        <f>Data!L291</f>
        <v>61875</v>
      </c>
      <c r="J291" s="12" t="str">
        <f>Data!N291</f>
        <v>Outlet</v>
      </c>
      <c r="K291" s="12" t="str">
        <f>Data!O291</f>
        <v>Transferencia bancaria</v>
      </c>
      <c r="L291" s="12" t="str">
        <f>Data!P291</f>
        <v>Recurrente</v>
      </c>
    </row>
    <row r="292">
      <c r="A292" s="11">
        <v>291.0</v>
      </c>
      <c r="B292" s="14">
        <f>Data!D292</f>
        <v>44353</v>
      </c>
      <c r="C292" s="12">
        <f>IFERROR(VLOOKUP(Data!B292, Minorista!$A$2:$B$100, 2, FALSE), "")</f>
        <v>1</v>
      </c>
      <c r="D292" s="12">
        <f t="array" ref="D292">INDEX(Producto!$A$2:$A$500, MATCH(Data!H292, Producto!$B$2:$B$500, 0))</f>
        <v>1</v>
      </c>
      <c r="E292" s="12">
        <f>VLOOKUP(Data!E292 &amp; Data!F292 &amp; Data!G292, Ubicacion!$A$2:$B$1000, 2, FALSE)</f>
        <v>5</v>
      </c>
      <c r="F292" s="15">
        <f>Data!J292</f>
        <v>525</v>
      </c>
      <c r="G292" s="16">
        <f>Data!I292</f>
        <v>45</v>
      </c>
      <c r="H292" s="17">
        <f>Data!K292</f>
        <v>236250</v>
      </c>
      <c r="I292" s="17">
        <f>Data!L292</f>
        <v>94500</v>
      </c>
      <c r="J292" s="12" t="str">
        <f>Data!N292</f>
        <v>Outlet</v>
      </c>
      <c r="K292" s="12" t="str">
        <f>Data!O292</f>
        <v>Efectivo</v>
      </c>
      <c r="L292" s="12" t="str">
        <f>Data!P292</f>
        <v>Recurrente</v>
      </c>
    </row>
    <row r="293">
      <c r="A293" s="11">
        <v>292.0</v>
      </c>
      <c r="B293" s="14">
        <f>Data!D293</f>
        <v>44354</v>
      </c>
      <c r="C293" s="12">
        <f>IFERROR(VLOOKUP(Data!B293, Minorista!$A$2:$B$100, 2, FALSE), "")</f>
        <v>1</v>
      </c>
      <c r="D293" s="12">
        <f t="array" ref="D293">INDEX(Producto!$A$2:$A$500, MATCH(Data!H293, Producto!$B$2:$B$500, 0))</f>
        <v>2</v>
      </c>
      <c r="E293" s="12">
        <f>VLOOKUP(Data!E293 &amp; Data!F293 &amp; Data!G293, Ubicacion!$A$2:$B$1000, 2, FALSE)</f>
        <v>5</v>
      </c>
      <c r="F293" s="15">
        <f>Data!J293</f>
        <v>175</v>
      </c>
      <c r="G293" s="16">
        <f>Data!I293</f>
        <v>45</v>
      </c>
      <c r="H293" s="17">
        <f>Data!K293</f>
        <v>78750</v>
      </c>
      <c r="I293" s="17">
        <f>Data!L293</f>
        <v>27562.5</v>
      </c>
      <c r="J293" s="12" t="str">
        <f>Data!N293</f>
        <v>Outlet</v>
      </c>
      <c r="K293" s="12" t="str">
        <f>Data!O293</f>
        <v>Efectivo</v>
      </c>
      <c r="L293" s="12" t="str">
        <f>Data!P293</f>
        <v>Nuevo</v>
      </c>
    </row>
    <row r="294">
      <c r="A294" s="11">
        <v>293.0</v>
      </c>
      <c r="B294" s="14">
        <f>Data!D294</f>
        <v>44355</v>
      </c>
      <c r="C294" s="12">
        <f>IFERROR(VLOOKUP(Data!B294, Minorista!$A$2:$B$100, 2, FALSE), "")</f>
        <v>1</v>
      </c>
      <c r="D294" s="12">
        <f t="array" ref="D294">INDEX(Producto!$A$2:$A$500, MATCH(Data!H294, Producto!$B$2:$B$500, 0))</f>
        <v>3</v>
      </c>
      <c r="E294" s="12">
        <f>VLOOKUP(Data!E294 &amp; Data!F294 &amp; Data!G294, Ubicacion!$A$2:$B$1000, 2, FALSE)</f>
        <v>5</v>
      </c>
      <c r="F294" s="15">
        <f>Data!J294</f>
        <v>225</v>
      </c>
      <c r="G294" s="16">
        <f>Data!I294</f>
        <v>35</v>
      </c>
      <c r="H294" s="17">
        <f>Data!K294</f>
        <v>78750</v>
      </c>
      <c r="I294" s="17">
        <f>Data!L294</f>
        <v>27562.5</v>
      </c>
      <c r="J294" s="12" t="str">
        <f>Data!N294</f>
        <v>Outlet</v>
      </c>
      <c r="K294" s="12" t="str">
        <f>Data!O294</f>
        <v>Tarjeta</v>
      </c>
      <c r="L294" s="12" t="str">
        <f>Data!P294</f>
        <v>Recurrente</v>
      </c>
    </row>
    <row r="295">
      <c r="A295" s="11">
        <v>294.0</v>
      </c>
      <c r="B295" s="14">
        <f>Data!D295</f>
        <v>44356</v>
      </c>
      <c r="C295" s="12">
        <f>IFERROR(VLOOKUP(Data!B295, Minorista!$A$2:$B$100, 2, FALSE), "")</f>
        <v>1</v>
      </c>
      <c r="D295" s="12">
        <f t="array" ref="D295">INDEX(Producto!$A$2:$A$500, MATCH(Data!H295, Producto!$B$2:$B$500, 0))</f>
        <v>4</v>
      </c>
      <c r="E295" s="12">
        <f>VLOOKUP(Data!E295 &amp; Data!F295 &amp; Data!G295, Ubicacion!$A$2:$B$1000, 2, FALSE)</f>
        <v>5</v>
      </c>
      <c r="F295" s="15">
        <f>Data!J295</f>
        <v>100</v>
      </c>
      <c r="G295" s="16">
        <f>Data!I295</f>
        <v>40</v>
      </c>
      <c r="H295" s="17">
        <f>Data!K295</f>
        <v>40000</v>
      </c>
      <c r="I295" s="17">
        <f>Data!L295</f>
        <v>16000</v>
      </c>
      <c r="J295" s="12" t="str">
        <f>Data!N295</f>
        <v>Outlet</v>
      </c>
      <c r="K295" s="12" t="str">
        <f>Data!O295</f>
        <v>Tarjeta</v>
      </c>
      <c r="L295" s="12" t="str">
        <f>Data!P295</f>
        <v>Nuevo</v>
      </c>
    </row>
    <row r="296">
      <c r="A296" s="11">
        <v>295.0</v>
      </c>
      <c r="B296" s="14">
        <f>Data!D296</f>
        <v>44357</v>
      </c>
      <c r="C296" s="12">
        <f>IFERROR(VLOOKUP(Data!B296, Minorista!$A$2:$B$100, 2, FALSE), "")</f>
        <v>1</v>
      </c>
      <c r="D296" s="12">
        <f t="array" ref="D296">INDEX(Producto!$A$2:$A$500, MATCH(Data!H296, Producto!$B$2:$B$500, 0))</f>
        <v>5</v>
      </c>
      <c r="E296" s="12">
        <f>VLOOKUP(Data!E296 &amp; Data!F296 &amp; Data!G296, Ubicacion!$A$2:$B$1000, 2, FALSE)</f>
        <v>5</v>
      </c>
      <c r="F296" s="15">
        <f>Data!J296</f>
        <v>175</v>
      </c>
      <c r="G296" s="16">
        <f>Data!I296</f>
        <v>55</v>
      </c>
      <c r="H296" s="17">
        <f>Data!K296</f>
        <v>96250</v>
      </c>
      <c r="I296" s="17">
        <f>Data!L296</f>
        <v>33687.5</v>
      </c>
      <c r="J296" s="12" t="str">
        <f>Data!N296</f>
        <v>Outlet</v>
      </c>
      <c r="K296" s="12" t="str">
        <f>Data!O296</f>
        <v>Tarjeta</v>
      </c>
      <c r="L296" s="12" t="str">
        <f>Data!P296</f>
        <v>Nuevo</v>
      </c>
    </row>
    <row r="297">
      <c r="A297" s="11">
        <v>296.0</v>
      </c>
      <c r="B297" s="14">
        <f>Data!D297</f>
        <v>44358</v>
      </c>
      <c r="C297" s="12">
        <f>IFERROR(VLOOKUP(Data!B297, Minorista!$A$2:$B$100, 2, FALSE), "")</f>
        <v>1</v>
      </c>
      <c r="D297" s="12">
        <f t="array" ref="D297">INDEX(Producto!$A$2:$A$500, MATCH(Data!H297, Producto!$B$2:$B$500, 0))</f>
        <v>6</v>
      </c>
      <c r="E297" s="12">
        <f>VLOOKUP(Data!E297 &amp; Data!F297 &amp; Data!G297, Ubicacion!$A$2:$B$1000, 2, FALSE)</f>
        <v>5</v>
      </c>
      <c r="F297" s="15">
        <f>Data!J297</f>
        <v>275</v>
      </c>
      <c r="G297" s="16">
        <f>Data!I297</f>
        <v>45</v>
      </c>
      <c r="H297" s="17">
        <f>Data!K297</f>
        <v>123750</v>
      </c>
      <c r="I297" s="17">
        <f>Data!L297</f>
        <v>61875</v>
      </c>
      <c r="J297" s="12" t="str">
        <f>Data!N297</f>
        <v>Outlet</v>
      </c>
      <c r="K297" s="12" t="str">
        <f>Data!O297</f>
        <v>Tarjeta</v>
      </c>
      <c r="L297" s="12" t="str">
        <f>Data!P297</f>
        <v>Recurrente</v>
      </c>
    </row>
    <row r="298">
      <c r="A298" s="11">
        <v>297.0</v>
      </c>
      <c r="B298" s="14">
        <f>Data!D298</f>
        <v>44359</v>
      </c>
      <c r="C298" s="12">
        <f>IFERROR(VLOOKUP(Data!B298, Minorista!$A$2:$B$100, 2, FALSE), "")</f>
        <v>1</v>
      </c>
      <c r="D298" s="12">
        <f t="array" ref="D298">INDEX(Producto!$A$2:$A$500, MATCH(Data!H298, Producto!$B$2:$B$500, 0))</f>
        <v>1</v>
      </c>
      <c r="E298" s="12">
        <f>VLOOKUP(Data!E298 &amp; Data!F298 &amp; Data!G298, Ubicacion!$A$2:$B$1000, 2, FALSE)</f>
        <v>5</v>
      </c>
      <c r="F298" s="15">
        <f>Data!J298</f>
        <v>495</v>
      </c>
      <c r="G298" s="16">
        <f>Data!I298</f>
        <v>50</v>
      </c>
      <c r="H298" s="17">
        <f>Data!K298</f>
        <v>247500</v>
      </c>
      <c r="I298" s="17">
        <f>Data!L298</f>
        <v>99000</v>
      </c>
      <c r="J298" s="12" t="str">
        <f>Data!N298</f>
        <v>Outlet</v>
      </c>
      <c r="K298" s="12" t="str">
        <f>Data!O298</f>
        <v>Tarjeta</v>
      </c>
      <c r="L298" s="12" t="str">
        <f>Data!P298</f>
        <v>Recurrente</v>
      </c>
    </row>
    <row r="299">
      <c r="A299" s="11">
        <v>298.0</v>
      </c>
      <c r="B299" s="14">
        <f>Data!D299</f>
        <v>44360</v>
      </c>
      <c r="C299" s="12">
        <f>IFERROR(VLOOKUP(Data!B299, Minorista!$A$2:$B$100, 2, FALSE), "")</f>
        <v>1</v>
      </c>
      <c r="D299" s="12">
        <f t="array" ref="D299">INDEX(Producto!$A$2:$A$500, MATCH(Data!H299, Producto!$B$2:$B$500, 0))</f>
        <v>2</v>
      </c>
      <c r="E299" s="12">
        <f>VLOOKUP(Data!E299 &amp; Data!F299 &amp; Data!G299, Ubicacion!$A$2:$B$1000, 2, FALSE)</f>
        <v>5</v>
      </c>
      <c r="F299" s="15">
        <f>Data!J299</f>
        <v>200</v>
      </c>
      <c r="G299" s="16">
        <f>Data!I299</f>
        <v>50</v>
      </c>
      <c r="H299" s="17">
        <f>Data!K299</f>
        <v>100000</v>
      </c>
      <c r="I299" s="17">
        <f>Data!L299</f>
        <v>35000</v>
      </c>
      <c r="J299" s="12" t="str">
        <f>Data!N299</f>
        <v>Outlet</v>
      </c>
      <c r="K299" s="12" t="str">
        <f>Data!O299</f>
        <v>Tarjeta</v>
      </c>
      <c r="L299" s="12" t="str">
        <f>Data!P299</f>
        <v>Nuevo</v>
      </c>
    </row>
    <row r="300">
      <c r="A300" s="11">
        <v>299.0</v>
      </c>
      <c r="B300" s="14">
        <f>Data!D300</f>
        <v>44361</v>
      </c>
      <c r="C300" s="12">
        <f>IFERROR(VLOOKUP(Data!B300, Minorista!$A$2:$B$100, 2, FALSE), "")</f>
        <v>1</v>
      </c>
      <c r="D300" s="12">
        <f t="array" ref="D300">INDEX(Producto!$A$2:$A$500, MATCH(Data!H300, Producto!$B$2:$B$500, 0))</f>
        <v>3</v>
      </c>
      <c r="E300" s="12">
        <f>VLOOKUP(Data!E300 &amp; Data!F300 &amp; Data!G300, Ubicacion!$A$2:$B$1000, 2, FALSE)</f>
        <v>5</v>
      </c>
      <c r="F300" s="15">
        <f>Data!J300</f>
        <v>225</v>
      </c>
      <c r="G300" s="16">
        <f>Data!I300</f>
        <v>40</v>
      </c>
      <c r="H300" s="17">
        <f>Data!K300</f>
        <v>90000</v>
      </c>
      <c r="I300" s="17">
        <f>Data!L300</f>
        <v>31500</v>
      </c>
      <c r="J300" s="12" t="str">
        <f>Data!N300</f>
        <v>Outlet</v>
      </c>
      <c r="K300" s="12" t="str">
        <f>Data!O300</f>
        <v>Efectivo</v>
      </c>
      <c r="L300" s="12" t="str">
        <f>Data!P300</f>
        <v>Nuevo</v>
      </c>
    </row>
    <row r="301">
      <c r="A301" s="11">
        <v>300.0</v>
      </c>
      <c r="B301" s="14">
        <f>Data!D301</f>
        <v>44362</v>
      </c>
      <c r="C301" s="12">
        <f>IFERROR(VLOOKUP(Data!B301, Minorista!$A$2:$B$100, 2, FALSE), "")</f>
        <v>1</v>
      </c>
      <c r="D301" s="12">
        <f t="array" ref="D301">INDEX(Producto!$A$2:$A$500, MATCH(Data!H301, Producto!$B$2:$B$500, 0))</f>
        <v>4</v>
      </c>
      <c r="E301" s="12">
        <f>VLOOKUP(Data!E301 &amp; Data!F301 &amp; Data!G301, Ubicacion!$A$2:$B$1000, 2, FALSE)</f>
        <v>5</v>
      </c>
      <c r="F301" s="15">
        <f>Data!J301</f>
        <v>75</v>
      </c>
      <c r="G301" s="16">
        <f>Data!I301</f>
        <v>45</v>
      </c>
      <c r="H301" s="17">
        <f>Data!K301</f>
        <v>33750</v>
      </c>
      <c r="I301" s="17">
        <f>Data!L301</f>
        <v>13500</v>
      </c>
      <c r="J301" s="12" t="str">
        <f>Data!N301</f>
        <v>Outlet</v>
      </c>
      <c r="K301" s="12" t="str">
        <f>Data!O301</f>
        <v>Transferencia bancaria</v>
      </c>
      <c r="L301" s="12" t="str">
        <f>Data!P301</f>
        <v>Nuevo</v>
      </c>
    </row>
    <row r="302">
      <c r="A302" s="11">
        <v>301.0</v>
      </c>
      <c r="B302" s="14">
        <f>Data!D302</f>
        <v>44363</v>
      </c>
      <c r="C302" s="12">
        <f>IFERROR(VLOOKUP(Data!B302, Minorista!$A$2:$B$100, 2, FALSE), "")</f>
        <v>1</v>
      </c>
      <c r="D302" s="12">
        <f t="array" ref="D302">INDEX(Producto!$A$2:$A$500, MATCH(Data!H302, Producto!$B$2:$B$500, 0))</f>
        <v>5</v>
      </c>
      <c r="E302" s="12">
        <f>VLOOKUP(Data!E302 &amp; Data!F302 &amp; Data!G302, Ubicacion!$A$2:$B$1000, 2, FALSE)</f>
        <v>5</v>
      </c>
      <c r="F302" s="15">
        <f>Data!J302</f>
        <v>125</v>
      </c>
      <c r="G302" s="16">
        <f>Data!I302</f>
        <v>60</v>
      </c>
      <c r="H302" s="17">
        <f>Data!K302</f>
        <v>75000</v>
      </c>
      <c r="I302" s="17">
        <f>Data!L302</f>
        <v>26250</v>
      </c>
      <c r="J302" s="12" t="str">
        <f>Data!N302</f>
        <v>Outlet</v>
      </c>
      <c r="K302" s="12" t="str">
        <f>Data!O302</f>
        <v>Tarjeta</v>
      </c>
      <c r="L302" s="12" t="str">
        <f>Data!P302</f>
        <v>Nuevo</v>
      </c>
    </row>
    <row r="303">
      <c r="A303" s="11">
        <v>302.0</v>
      </c>
      <c r="B303" s="14">
        <f>Data!D303</f>
        <v>44364</v>
      </c>
      <c r="C303" s="12">
        <f>IFERROR(VLOOKUP(Data!B303, Minorista!$A$2:$B$100, 2, FALSE), "")</f>
        <v>1</v>
      </c>
      <c r="D303" s="12">
        <f t="array" ref="D303">INDEX(Producto!$A$2:$A$500, MATCH(Data!H303, Producto!$B$2:$B$500, 0))</f>
        <v>6</v>
      </c>
      <c r="E303" s="12">
        <f>VLOOKUP(Data!E303 &amp; Data!F303 &amp; Data!G303, Ubicacion!$A$2:$B$1000, 2, FALSE)</f>
        <v>5</v>
      </c>
      <c r="F303" s="15">
        <f>Data!J303</f>
        <v>225</v>
      </c>
      <c r="G303" s="16">
        <f>Data!I303</f>
        <v>50</v>
      </c>
      <c r="H303" s="17">
        <f>Data!K303</f>
        <v>112500</v>
      </c>
      <c r="I303" s="17">
        <f>Data!L303</f>
        <v>56250</v>
      </c>
      <c r="J303" s="12" t="str">
        <f>Data!N303</f>
        <v>Outlet</v>
      </c>
      <c r="K303" s="12" t="str">
        <f>Data!O303</f>
        <v>Efectivo</v>
      </c>
      <c r="L303" s="12" t="str">
        <f>Data!P303</f>
        <v>Nuevo</v>
      </c>
    </row>
    <row r="304">
      <c r="A304" s="11">
        <v>303.0</v>
      </c>
      <c r="B304" s="14">
        <f>Data!D304</f>
        <v>44365</v>
      </c>
      <c r="C304" s="12">
        <f>IFERROR(VLOOKUP(Data!B304, Minorista!$A$2:$B$100, 2, FALSE), "")</f>
        <v>1</v>
      </c>
      <c r="D304" s="12">
        <f t="array" ref="D304">INDEX(Producto!$A$2:$A$500, MATCH(Data!H304, Producto!$B$2:$B$500, 0))</f>
        <v>1</v>
      </c>
      <c r="E304" s="12">
        <f>VLOOKUP(Data!E304 &amp; Data!F304 &amp; Data!G304, Ubicacion!$A$2:$B$1000, 2, FALSE)</f>
        <v>5</v>
      </c>
      <c r="F304" s="15">
        <f>Data!J304</f>
        <v>450</v>
      </c>
      <c r="G304" s="16">
        <f>Data!I304</f>
        <v>50</v>
      </c>
      <c r="H304" s="17">
        <f>Data!K304</f>
        <v>225000</v>
      </c>
      <c r="I304" s="17">
        <f>Data!L304</f>
        <v>90000</v>
      </c>
      <c r="J304" s="12" t="str">
        <f>Data!N304</f>
        <v>Outlet</v>
      </c>
      <c r="K304" s="12" t="str">
        <f>Data!O304</f>
        <v>Efectivo</v>
      </c>
      <c r="L304" s="12" t="str">
        <f>Data!P304</f>
        <v>Recurrente</v>
      </c>
    </row>
    <row r="305">
      <c r="A305" s="11">
        <v>304.0</v>
      </c>
      <c r="B305" s="14">
        <f>Data!D305</f>
        <v>44366</v>
      </c>
      <c r="C305" s="12">
        <f>IFERROR(VLOOKUP(Data!B305, Minorista!$A$2:$B$100, 2, FALSE), "")</f>
        <v>1</v>
      </c>
      <c r="D305" s="12">
        <f t="array" ref="D305">INDEX(Producto!$A$2:$A$500, MATCH(Data!H305, Producto!$B$2:$B$500, 0))</f>
        <v>2</v>
      </c>
      <c r="E305" s="12">
        <f>VLOOKUP(Data!E305 &amp; Data!F305 &amp; Data!G305, Ubicacion!$A$2:$B$1000, 2, FALSE)</f>
        <v>5</v>
      </c>
      <c r="F305" s="15">
        <f>Data!J305</f>
        <v>150</v>
      </c>
      <c r="G305" s="16">
        <f>Data!I305</f>
        <v>50</v>
      </c>
      <c r="H305" s="17">
        <f>Data!K305</f>
        <v>75000</v>
      </c>
      <c r="I305" s="17">
        <f>Data!L305</f>
        <v>26250</v>
      </c>
      <c r="J305" s="12" t="str">
        <f>Data!N305</f>
        <v>Outlet</v>
      </c>
      <c r="K305" s="12" t="str">
        <f>Data!O305</f>
        <v>Efectivo</v>
      </c>
      <c r="L305" s="12" t="str">
        <f>Data!P305</f>
        <v>Recurrente</v>
      </c>
    </row>
    <row r="306">
      <c r="A306" s="11">
        <v>305.0</v>
      </c>
      <c r="B306" s="14">
        <f>Data!D306</f>
        <v>44367</v>
      </c>
      <c r="C306" s="12">
        <f>IFERROR(VLOOKUP(Data!B306, Minorista!$A$2:$B$100, 2, FALSE), "")</f>
        <v>1</v>
      </c>
      <c r="D306" s="12">
        <f t="array" ref="D306">INDEX(Producto!$A$2:$A$500, MATCH(Data!H306, Producto!$B$2:$B$500, 0))</f>
        <v>3</v>
      </c>
      <c r="E306" s="12">
        <f>VLOOKUP(Data!E306 &amp; Data!F306 &amp; Data!G306, Ubicacion!$A$2:$B$1000, 2, FALSE)</f>
        <v>5</v>
      </c>
      <c r="F306" s="15">
        <f>Data!J306</f>
        <v>150</v>
      </c>
      <c r="G306" s="16">
        <f>Data!I306</f>
        <v>40</v>
      </c>
      <c r="H306" s="17">
        <f>Data!K306</f>
        <v>60000</v>
      </c>
      <c r="I306" s="17">
        <f>Data!L306</f>
        <v>21000</v>
      </c>
      <c r="J306" s="12" t="str">
        <f>Data!N306</f>
        <v>Outlet</v>
      </c>
      <c r="K306" s="12" t="str">
        <f>Data!O306</f>
        <v>Transferencia bancaria</v>
      </c>
      <c r="L306" s="12" t="str">
        <f>Data!P306</f>
        <v>Nuevo</v>
      </c>
    </row>
    <row r="307">
      <c r="A307" s="11">
        <v>306.0</v>
      </c>
      <c r="B307" s="14">
        <f>Data!D307</f>
        <v>44368</v>
      </c>
      <c r="C307" s="12">
        <f>IFERROR(VLOOKUP(Data!B307, Minorista!$A$2:$B$100, 2, FALSE), "")</f>
        <v>1</v>
      </c>
      <c r="D307" s="12">
        <f t="array" ref="D307">INDEX(Producto!$A$2:$A$500, MATCH(Data!H307, Producto!$B$2:$B$500, 0))</f>
        <v>4</v>
      </c>
      <c r="E307" s="12">
        <f>VLOOKUP(Data!E307 &amp; Data!F307 &amp; Data!G307, Ubicacion!$A$2:$B$1000, 2, FALSE)</f>
        <v>5</v>
      </c>
      <c r="F307" s="15">
        <f>Data!J307</f>
        <v>75</v>
      </c>
      <c r="G307" s="16">
        <f>Data!I307</f>
        <v>45</v>
      </c>
      <c r="H307" s="17">
        <f>Data!K307</f>
        <v>33750</v>
      </c>
      <c r="I307" s="17">
        <f>Data!L307</f>
        <v>13500</v>
      </c>
      <c r="J307" s="12" t="str">
        <f>Data!N307</f>
        <v>Outlet</v>
      </c>
      <c r="K307" s="12" t="str">
        <f>Data!O307</f>
        <v>Tarjeta</v>
      </c>
      <c r="L307" s="12" t="str">
        <f>Data!P307</f>
        <v>Nuevo</v>
      </c>
    </row>
    <row r="308">
      <c r="A308" s="11">
        <v>307.0</v>
      </c>
      <c r="B308" s="14">
        <f>Data!D308</f>
        <v>44369</v>
      </c>
      <c r="C308" s="12">
        <f>IFERROR(VLOOKUP(Data!B308, Minorista!$A$2:$B$100, 2, FALSE), "")</f>
        <v>1</v>
      </c>
      <c r="D308" s="12">
        <f t="array" ref="D308">INDEX(Producto!$A$2:$A$500, MATCH(Data!H308, Producto!$B$2:$B$500, 0))</f>
        <v>5</v>
      </c>
      <c r="E308" s="12">
        <f>VLOOKUP(Data!E308 &amp; Data!F308 &amp; Data!G308, Ubicacion!$A$2:$B$1000, 2, FALSE)</f>
        <v>5</v>
      </c>
      <c r="F308" s="15">
        <f>Data!J308</f>
        <v>100</v>
      </c>
      <c r="G308" s="16">
        <f>Data!I308</f>
        <v>60</v>
      </c>
      <c r="H308" s="17">
        <f>Data!K308</f>
        <v>60000</v>
      </c>
      <c r="I308" s="17">
        <f>Data!L308</f>
        <v>21000</v>
      </c>
      <c r="J308" s="12" t="str">
        <f>Data!N308</f>
        <v>Outlet</v>
      </c>
      <c r="K308" s="12" t="str">
        <f>Data!O308</f>
        <v>Efectivo</v>
      </c>
      <c r="L308" s="12" t="str">
        <f>Data!P308</f>
        <v>Nuevo</v>
      </c>
    </row>
    <row r="309">
      <c r="A309" s="11">
        <v>308.0</v>
      </c>
      <c r="B309" s="14">
        <f>Data!D309</f>
        <v>44370</v>
      </c>
      <c r="C309" s="12">
        <f>IFERROR(VLOOKUP(Data!B309, Minorista!$A$2:$B$100, 2, FALSE), "")</f>
        <v>1</v>
      </c>
      <c r="D309" s="12">
        <f t="array" ref="D309">INDEX(Producto!$A$2:$A$500, MATCH(Data!H309, Producto!$B$2:$B$500, 0))</f>
        <v>6</v>
      </c>
      <c r="E309" s="12">
        <f>VLOOKUP(Data!E309 &amp; Data!F309 &amp; Data!G309, Ubicacion!$A$2:$B$1000, 2, FALSE)</f>
        <v>5</v>
      </c>
      <c r="F309" s="15">
        <f>Data!J309</f>
        <v>225</v>
      </c>
      <c r="G309" s="16">
        <f>Data!I309</f>
        <v>50</v>
      </c>
      <c r="H309" s="17">
        <f>Data!K309</f>
        <v>112500</v>
      </c>
      <c r="I309" s="17">
        <f>Data!L309</f>
        <v>56250</v>
      </c>
      <c r="J309" s="12" t="str">
        <f>Data!N309</f>
        <v>Outlet</v>
      </c>
      <c r="K309" s="12" t="str">
        <f>Data!O309</f>
        <v>Efectivo</v>
      </c>
      <c r="L309" s="12" t="str">
        <f>Data!P309</f>
        <v>Recurrente</v>
      </c>
    </row>
    <row r="310">
      <c r="A310" s="11">
        <v>309.0</v>
      </c>
      <c r="B310" s="14">
        <f>Data!D310</f>
        <v>44371</v>
      </c>
      <c r="C310" s="12">
        <f>IFERROR(VLOOKUP(Data!B310, Minorista!$A$2:$B$100, 2, FALSE), "")</f>
        <v>1</v>
      </c>
      <c r="D310" s="12">
        <f t="array" ref="D310">INDEX(Producto!$A$2:$A$500, MATCH(Data!H310, Producto!$B$2:$B$500, 0))</f>
        <v>1</v>
      </c>
      <c r="E310" s="12">
        <f>VLOOKUP(Data!E310 &amp; Data!F310 &amp; Data!G310, Ubicacion!$A$2:$B$1000, 2, FALSE)</f>
        <v>5</v>
      </c>
      <c r="F310" s="15">
        <f>Data!J310</f>
        <v>495</v>
      </c>
      <c r="G310" s="16">
        <f>Data!I310</f>
        <v>60</v>
      </c>
      <c r="H310" s="17">
        <f>Data!K310</f>
        <v>297000</v>
      </c>
      <c r="I310" s="17">
        <f>Data!L310</f>
        <v>118800</v>
      </c>
      <c r="J310" s="12" t="str">
        <f>Data!N310</f>
        <v>Outlet</v>
      </c>
      <c r="K310" s="12" t="str">
        <f>Data!O310</f>
        <v>Transferencia bancaria</v>
      </c>
      <c r="L310" s="12" t="str">
        <f>Data!P310</f>
        <v>Recurrente</v>
      </c>
    </row>
    <row r="311">
      <c r="A311" s="11">
        <v>310.0</v>
      </c>
      <c r="B311" s="14">
        <f>Data!D311</f>
        <v>44372</v>
      </c>
      <c r="C311" s="12">
        <f>IFERROR(VLOOKUP(Data!B311, Minorista!$A$2:$B$100, 2, FALSE), "")</f>
        <v>1</v>
      </c>
      <c r="D311" s="12">
        <f t="array" ref="D311">INDEX(Producto!$A$2:$A$500, MATCH(Data!H311, Producto!$B$2:$B$500, 0))</f>
        <v>2</v>
      </c>
      <c r="E311" s="12">
        <f>VLOOKUP(Data!E311 &amp; Data!F311 &amp; Data!G311, Ubicacion!$A$2:$B$1000, 2, FALSE)</f>
        <v>5</v>
      </c>
      <c r="F311" s="15">
        <f>Data!J311</f>
        <v>200</v>
      </c>
      <c r="G311" s="16">
        <f>Data!I311</f>
        <v>55</v>
      </c>
      <c r="H311" s="17">
        <f>Data!K311</f>
        <v>110000</v>
      </c>
      <c r="I311" s="17">
        <f>Data!L311</f>
        <v>38500</v>
      </c>
      <c r="J311" s="12" t="str">
        <f>Data!N311</f>
        <v>Outlet</v>
      </c>
      <c r="K311" s="12" t="str">
        <f>Data!O311</f>
        <v>Efectivo</v>
      </c>
      <c r="L311" s="12" t="str">
        <f>Data!P311</f>
        <v>Nuevo</v>
      </c>
    </row>
    <row r="312">
      <c r="A312" s="11">
        <v>311.0</v>
      </c>
      <c r="B312" s="14">
        <f>Data!D312</f>
        <v>44373</v>
      </c>
      <c r="C312" s="12">
        <f>IFERROR(VLOOKUP(Data!B312, Minorista!$A$2:$B$100, 2, FALSE), "")</f>
        <v>1</v>
      </c>
      <c r="D312" s="12">
        <f t="array" ref="D312">INDEX(Producto!$A$2:$A$500, MATCH(Data!H312, Producto!$B$2:$B$500, 0))</f>
        <v>3</v>
      </c>
      <c r="E312" s="12">
        <f>VLOOKUP(Data!E312 &amp; Data!F312 &amp; Data!G312, Ubicacion!$A$2:$B$1000, 2, FALSE)</f>
        <v>5</v>
      </c>
      <c r="F312" s="15">
        <f>Data!J312</f>
        <v>175</v>
      </c>
      <c r="G312" s="16">
        <f>Data!I312</f>
        <v>50</v>
      </c>
      <c r="H312" s="17">
        <f>Data!K312</f>
        <v>87500</v>
      </c>
      <c r="I312" s="17">
        <f>Data!L312</f>
        <v>30625</v>
      </c>
      <c r="J312" s="12" t="str">
        <f>Data!N312</f>
        <v>Outlet</v>
      </c>
      <c r="K312" s="12" t="str">
        <f>Data!O312</f>
        <v>Tarjeta</v>
      </c>
      <c r="L312" s="12" t="str">
        <f>Data!P312</f>
        <v>Recurrente</v>
      </c>
    </row>
    <row r="313">
      <c r="A313" s="11">
        <v>312.0</v>
      </c>
      <c r="B313" s="14">
        <f>Data!D313</f>
        <v>44374</v>
      </c>
      <c r="C313" s="12">
        <f>IFERROR(VLOOKUP(Data!B313, Minorista!$A$2:$B$100, 2, FALSE), "")</f>
        <v>1</v>
      </c>
      <c r="D313" s="12">
        <f t="array" ref="D313">INDEX(Producto!$A$2:$A$500, MATCH(Data!H313, Producto!$B$2:$B$500, 0))</f>
        <v>4</v>
      </c>
      <c r="E313" s="12">
        <f>VLOOKUP(Data!E313 &amp; Data!F313 &amp; Data!G313, Ubicacion!$A$2:$B$1000, 2, FALSE)</f>
        <v>5</v>
      </c>
      <c r="F313" s="15">
        <f>Data!J313</f>
        <v>100</v>
      </c>
      <c r="G313" s="16">
        <f>Data!I313</f>
        <v>50</v>
      </c>
      <c r="H313" s="17">
        <f>Data!K313</f>
        <v>50000</v>
      </c>
      <c r="I313" s="17">
        <f>Data!L313</f>
        <v>20000</v>
      </c>
      <c r="J313" s="12" t="str">
        <f>Data!N313</f>
        <v>Outlet</v>
      </c>
      <c r="K313" s="12" t="str">
        <f>Data!O313</f>
        <v>Efectivo</v>
      </c>
      <c r="L313" s="12" t="str">
        <f>Data!P313</f>
        <v>Nuevo</v>
      </c>
    </row>
    <row r="314">
      <c r="A314" s="11">
        <v>313.0</v>
      </c>
      <c r="B314" s="14">
        <f>Data!D314</f>
        <v>44375</v>
      </c>
      <c r="C314" s="12">
        <f>IFERROR(VLOOKUP(Data!B314, Minorista!$A$2:$B$100, 2, FALSE), "")</f>
        <v>1</v>
      </c>
      <c r="D314" s="12">
        <f t="array" ref="D314">INDEX(Producto!$A$2:$A$500, MATCH(Data!H314, Producto!$B$2:$B$500, 0))</f>
        <v>5</v>
      </c>
      <c r="E314" s="12">
        <f>VLOOKUP(Data!E314 &amp; Data!F314 &amp; Data!G314, Ubicacion!$A$2:$B$1000, 2, FALSE)</f>
        <v>5</v>
      </c>
      <c r="F314" s="15">
        <f>Data!J314</f>
        <v>125</v>
      </c>
      <c r="G314" s="16">
        <f>Data!I314</f>
        <v>60</v>
      </c>
      <c r="H314" s="17">
        <f>Data!K314</f>
        <v>75000</v>
      </c>
      <c r="I314" s="17">
        <f>Data!L314</f>
        <v>26250</v>
      </c>
      <c r="J314" s="12" t="str">
        <f>Data!N314</f>
        <v>Outlet</v>
      </c>
      <c r="K314" s="12" t="str">
        <f>Data!O314</f>
        <v>Tarjeta</v>
      </c>
      <c r="L314" s="12" t="str">
        <f>Data!P314</f>
        <v>Nuevo</v>
      </c>
    </row>
    <row r="315">
      <c r="A315" s="11">
        <v>314.0</v>
      </c>
      <c r="B315" s="14">
        <f>Data!D315</f>
        <v>44376</v>
      </c>
      <c r="C315" s="12">
        <f>IFERROR(VLOOKUP(Data!B315, Minorista!$A$2:$B$100, 2, FALSE), "")</f>
        <v>1</v>
      </c>
      <c r="D315" s="12">
        <f t="array" ref="D315">INDEX(Producto!$A$2:$A$500, MATCH(Data!H315, Producto!$B$2:$B$500, 0))</f>
        <v>6</v>
      </c>
      <c r="E315" s="12">
        <f>VLOOKUP(Data!E315 &amp; Data!F315 &amp; Data!G315, Ubicacion!$A$2:$B$1000, 2, FALSE)</f>
        <v>5</v>
      </c>
      <c r="F315" s="15">
        <f>Data!J315</f>
        <v>250</v>
      </c>
      <c r="G315" s="16">
        <f>Data!I315</f>
        <v>65</v>
      </c>
      <c r="H315" s="17">
        <f>Data!K315</f>
        <v>162500</v>
      </c>
      <c r="I315" s="17">
        <f>Data!L315</f>
        <v>81250</v>
      </c>
      <c r="J315" s="12" t="str">
        <f>Data!N315</f>
        <v>Outlet</v>
      </c>
      <c r="K315" s="12" t="str">
        <f>Data!O315</f>
        <v>Transferencia bancaria</v>
      </c>
      <c r="L315" s="12" t="str">
        <f>Data!P315</f>
        <v>Nuevo</v>
      </c>
    </row>
    <row r="316">
      <c r="A316" s="11">
        <v>315.0</v>
      </c>
      <c r="B316" s="14">
        <f>Data!D316</f>
        <v>44377</v>
      </c>
      <c r="C316" s="12">
        <f>IFERROR(VLOOKUP(Data!B316, Minorista!$A$2:$B$100, 2, FALSE), "")</f>
        <v>1</v>
      </c>
      <c r="D316" s="12">
        <f t="array" ref="D316">INDEX(Producto!$A$2:$A$500, MATCH(Data!H316, Producto!$B$2:$B$500, 0))</f>
        <v>1</v>
      </c>
      <c r="E316" s="12">
        <f>VLOOKUP(Data!E316 &amp; Data!F316 &amp; Data!G316, Ubicacion!$A$2:$B$1000, 2, FALSE)</f>
        <v>5</v>
      </c>
      <c r="F316" s="15">
        <f>Data!J316</f>
        <v>500</v>
      </c>
      <c r="G316" s="16">
        <f>Data!I316</f>
        <v>50</v>
      </c>
      <c r="H316" s="17">
        <f>Data!K316</f>
        <v>250000</v>
      </c>
      <c r="I316" s="17">
        <f>Data!L316</f>
        <v>100000</v>
      </c>
      <c r="J316" s="12" t="str">
        <f>Data!N316</f>
        <v>Outlet</v>
      </c>
      <c r="K316" s="12" t="str">
        <f>Data!O316</f>
        <v>Tarjeta</v>
      </c>
      <c r="L316" s="12" t="str">
        <f>Data!P316</f>
        <v>Nuevo</v>
      </c>
    </row>
    <row r="317">
      <c r="A317" s="11">
        <v>316.0</v>
      </c>
      <c r="B317" s="14">
        <f>Data!D317</f>
        <v>44378</v>
      </c>
      <c r="C317" s="12">
        <f>IFERROR(VLOOKUP(Data!B317, Minorista!$A$2:$B$100, 2, FALSE), "")</f>
        <v>1</v>
      </c>
      <c r="D317" s="12">
        <f t="array" ref="D317">INDEX(Producto!$A$2:$A$500, MATCH(Data!H317, Producto!$B$2:$B$500, 0))</f>
        <v>2</v>
      </c>
      <c r="E317" s="12">
        <f>VLOOKUP(Data!E317 &amp; Data!F317 &amp; Data!G317, Ubicacion!$A$2:$B$1000, 2, FALSE)</f>
        <v>5</v>
      </c>
      <c r="F317" s="15">
        <f>Data!J317</f>
        <v>250</v>
      </c>
      <c r="G317" s="16">
        <f>Data!I317</f>
        <v>45</v>
      </c>
      <c r="H317" s="17">
        <f>Data!K317</f>
        <v>112500</v>
      </c>
      <c r="I317" s="17">
        <f>Data!L317</f>
        <v>39375</v>
      </c>
      <c r="J317" s="12" t="str">
        <f>Data!N317</f>
        <v>Outlet</v>
      </c>
      <c r="K317" s="12" t="str">
        <f>Data!O317</f>
        <v>Transferencia bancaria</v>
      </c>
      <c r="L317" s="12" t="str">
        <f>Data!P317</f>
        <v>Recurrente</v>
      </c>
    </row>
    <row r="318">
      <c r="A318" s="11">
        <v>317.0</v>
      </c>
      <c r="B318" s="14">
        <f>Data!D318</f>
        <v>44379</v>
      </c>
      <c r="C318" s="12">
        <f>IFERROR(VLOOKUP(Data!B318, Minorista!$A$2:$B$100, 2, FALSE), "")</f>
        <v>1</v>
      </c>
      <c r="D318" s="12">
        <f t="array" ref="D318">INDEX(Producto!$A$2:$A$500, MATCH(Data!H318, Producto!$B$2:$B$500, 0))</f>
        <v>3</v>
      </c>
      <c r="E318" s="12">
        <f>VLOOKUP(Data!E318 &amp; Data!F318 &amp; Data!G318, Ubicacion!$A$2:$B$1000, 2, FALSE)</f>
        <v>5</v>
      </c>
      <c r="F318" s="15">
        <f>Data!J318</f>
        <v>200</v>
      </c>
      <c r="G318" s="16">
        <f>Data!I318</f>
        <v>40</v>
      </c>
      <c r="H318" s="17">
        <f>Data!K318</f>
        <v>80000</v>
      </c>
      <c r="I318" s="17">
        <f>Data!L318</f>
        <v>28000</v>
      </c>
      <c r="J318" s="12" t="str">
        <f>Data!N318</f>
        <v>Outlet</v>
      </c>
      <c r="K318" s="12" t="str">
        <f>Data!O318</f>
        <v>Transferencia bancaria</v>
      </c>
      <c r="L318" s="12" t="str">
        <f>Data!P318</f>
        <v>Nuevo</v>
      </c>
    </row>
    <row r="319">
      <c r="A319" s="11">
        <v>318.0</v>
      </c>
      <c r="B319" s="14">
        <f>Data!D319</f>
        <v>44380</v>
      </c>
      <c r="C319" s="12">
        <f>IFERROR(VLOOKUP(Data!B319, Minorista!$A$2:$B$100, 2, FALSE), "")</f>
        <v>1</v>
      </c>
      <c r="D319" s="12">
        <f t="array" ref="D319">INDEX(Producto!$A$2:$A$500, MATCH(Data!H319, Producto!$B$2:$B$500, 0))</f>
        <v>4</v>
      </c>
      <c r="E319" s="12">
        <f>VLOOKUP(Data!E319 &amp; Data!F319 &amp; Data!G319, Ubicacion!$A$2:$B$1000, 2, FALSE)</f>
        <v>5</v>
      </c>
      <c r="F319" s="15">
        <f>Data!J319</f>
        <v>175</v>
      </c>
      <c r="G319" s="16">
        <f>Data!I319</f>
        <v>40</v>
      </c>
      <c r="H319" s="17">
        <f>Data!K319</f>
        <v>70000</v>
      </c>
      <c r="I319" s="17">
        <f>Data!L319</f>
        <v>28000</v>
      </c>
      <c r="J319" s="12" t="str">
        <f>Data!N319</f>
        <v>Outlet</v>
      </c>
      <c r="K319" s="12" t="str">
        <f>Data!O319</f>
        <v>Tarjeta</v>
      </c>
      <c r="L319" s="12" t="str">
        <f>Data!P319</f>
        <v>Nuevo</v>
      </c>
    </row>
    <row r="320">
      <c r="A320" s="11">
        <v>319.0</v>
      </c>
      <c r="B320" s="14">
        <f>Data!D320</f>
        <v>44381</v>
      </c>
      <c r="C320" s="12">
        <f>IFERROR(VLOOKUP(Data!B320, Minorista!$A$2:$B$100, 2, FALSE), "")</f>
        <v>1</v>
      </c>
      <c r="D320" s="12">
        <f t="array" ref="D320">INDEX(Producto!$A$2:$A$500, MATCH(Data!H320, Producto!$B$2:$B$500, 0))</f>
        <v>5</v>
      </c>
      <c r="E320" s="12">
        <f>VLOOKUP(Data!E320 &amp; Data!F320 &amp; Data!G320, Ubicacion!$A$2:$B$1000, 2, FALSE)</f>
        <v>5</v>
      </c>
      <c r="F320" s="15">
        <f>Data!J320</f>
        <v>175</v>
      </c>
      <c r="G320" s="16">
        <f>Data!I320</f>
        <v>50</v>
      </c>
      <c r="H320" s="17">
        <f>Data!K320</f>
        <v>87500</v>
      </c>
      <c r="I320" s="17">
        <f>Data!L320</f>
        <v>30625</v>
      </c>
      <c r="J320" s="12" t="str">
        <f>Data!N320</f>
        <v>Outlet</v>
      </c>
      <c r="K320" s="12" t="str">
        <f>Data!O320</f>
        <v>Tarjeta</v>
      </c>
      <c r="L320" s="12" t="str">
        <f>Data!P320</f>
        <v>Nuevo</v>
      </c>
    </row>
    <row r="321">
      <c r="A321" s="11">
        <v>320.0</v>
      </c>
      <c r="B321" s="14">
        <f>Data!D321</f>
        <v>44382</v>
      </c>
      <c r="C321" s="12">
        <f>IFERROR(VLOOKUP(Data!B321, Minorista!$A$2:$B$100, 2, FALSE), "")</f>
        <v>1</v>
      </c>
      <c r="D321" s="12">
        <f t="array" ref="D321">INDEX(Producto!$A$2:$A$500, MATCH(Data!H321, Producto!$B$2:$B$500, 0))</f>
        <v>6</v>
      </c>
      <c r="E321" s="12">
        <f>VLOOKUP(Data!E321 &amp; Data!F321 &amp; Data!G321, Ubicacion!$A$2:$B$1000, 2, FALSE)</f>
        <v>5</v>
      </c>
      <c r="F321" s="15">
        <f>Data!J321</f>
        <v>350</v>
      </c>
      <c r="G321" s="16">
        <f>Data!I321</f>
        <v>55</v>
      </c>
      <c r="H321" s="17">
        <f>Data!K321</f>
        <v>192500</v>
      </c>
      <c r="I321" s="17">
        <f>Data!L321</f>
        <v>96250</v>
      </c>
      <c r="J321" s="12" t="str">
        <f>Data!N321</f>
        <v>Outlet</v>
      </c>
      <c r="K321" s="12" t="str">
        <f>Data!O321</f>
        <v>Tarjeta</v>
      </c>
      <c r="L321" s="12" t="str">
        <f>Data!P321</f>
        <v>Nuevo</v>
      </c>
    </row>
    <row r="322">
      <c r="A322" s="11">
        <v>321.0</v>
      </c>
      <c r="B322" s="14">
        <f>Data!D322</f>
        <v>44383</v>
      </c>
      <c r="C322" s="12">
        <f>IFERROR(VLOOKUP(Data!B322, Minorista!$A$2:$B$100, 2, FALSE), "")</f>
        <v>1</v>
      </c>
      <c r="D322" s="12">
        <f t="array" ref="D322">INDEX(Producto!$A$2:$A$500, MATCH(Data!H322, Producto!$B$2:$B$500, 0))</f>
        <v>1</v>
      </c>
      <c r="E322" s="12">
        <f>VLOOKUP(Data!E322 &amp; Data!F322 &amp; Data!G322, Ubicacion!$A$2:$B$1000, 2, FALSE)</f>
        <v>5</v>
      </c>
      <c r="F322" s="15">
        <f>Data!J322</f>
        <v>575</v>
      </c>
      <c r="G322" s="16">
        <f>Data!I322</f>
        <v>50</v>
      </c>
      <c r="H322" s="17">
        <f>Data!K322</f>
        <v>287500</v>
      </c>
      <c r="I322" s="17">
        <f>Data!L322</f>
        <v>115000</v>
      </c>
      <c r="J322" s="12" t="str">
        <f>Data!N322</f>
        <v>Outlet</v>
      </c>
      <c r="K322" s="12" t="str">
        <f>Data!O322</f>
        <v>Efectivo</v>
      </c>
      <c r="L322" s="12" t="str">
        <f>Data!P322</f>
        <v>Recurrente</v>
      </c>
    </row>
    <row r="323">
      <c r="A323" s="11">
        <v>322.0</v>
      </c>
      <c r="B323" s="14">
        <f>Data!D323</f>
        <v>44384</v>
      </c>
      <c r="C323" s="12">
        <f>IFERROR(VLOOKUP(Data!B323, Minorista!$A$2:$B$100, 2, FALSE), "")</f>
        <v>1</v>
      </c>
      <c r="D323" s="12">
        <f t="array" ref="D323">INDEX(Producto!$A$2:$A$500, MATCH(Data!H323, Producto!$B$2:$B$500, 0))</f>
        <v>2</v>
      </c>
      <c r="E323" s="12">
        <f>VLOOKUP(Data!E323 &amp; Data!F323 &amp; Data!G323, Ubicacion!$A$2:$B$1000, 2, FALSE)</f>
        <v>5</v>
      </c>
      <c r="F323" s="15">
        <f>Data!J323</f>
        <v>325</v>
      </c>
      <c r="G323" s="16">
        <f>Data!I323</f>
        <v>45</v>
      </c>
      <c r="H323" s="17">
        <f>Data!K323</f>
        <v>146250</v>
      </c>
      <c r="I323" s="17">
        <f>Data!L323</f>
        <v>51187.5</v>
      </c>
      <c r="J323" s="12" t="str">
        <f>Data!N323</f>
        <v>Outlet</v>
      </c>
      <c r="K323" s="12" t="str">
        <f>Data!O323</f>
        <v>Transferencia bancaria</v>
      </c>
      <c r="L323" s="12" t="str">
        <f>Data!P323</f>
        <v>Recurrente</v>
      </c>
    </row>
    <row r="324">
      <c r="A324" s="11">
        <v>323.0</v>
      </c>
      <c r="B324" s="14">
        <f>Data!D324</f>
        <v>44385</v>
      </c>
      <c r="C324" s="12">
        <f>IFERROR(VLOOKUP(Data!B324, Minorista!$A$2:$B$100, 2, FALSE), "")</f>
        <v>1</v>
      </c>
      <c r="D324" s="12">
        <f t="array" ref="D324">INDEX(Producto!$A$2:$A$500, MATCH(Data!H324, Producto!$B$2:$B$500, 0))</f>
        <v>3</v>
      </c>
      <c r="E324" s="12">
        <f>VLOOKUP(Data!E324 &amp; Data!F324 &amp; Data!G324, Ubicacion!$A$2:$B$1000, 2, FALSE)</f>
        <v>5</v>
      </c>
      <c r="F324" s="15">
        <f>Data!J324</f>
        <v>250</v>
      </c>
      <c r="G324" s="16">
        <f>Data!I324</f>
        <v>40</v>
      </c>
      <c r="H324" s="17">
        <f>Data!K324</f>
        <v>100000</v>
      </c>
      <c r="I324" s="17">
        <f>Data!L324</f>
        <v>35000</v>
      </c>
      <c r="J324" s="12" t="str">
        <f>Data!N324</f>
        <v>Outlet</v>
      </c>
      <c r="K324" s="12" t="str">
        <f>Data!O324</f>
        <v>Efectivo</v>
      </c>
      <c r="L324" s="12" t="str">
        <f>Data!P324</f>
        <v>Recurrente</v>
      </c>
    </row>
    <row r="325">
      <c r="A325" s="11">
        <v>324.0</v>
      </c>
      <c r="B325" s="14">
        <f>Data!D325</f>
        <v>44386</v>
      </c>
      <c r="C325" s="12">
        <f>IFERROR(VLOOKUP(Data!B325, Minorista!$A$2:$B$100, 2, FALSE), "")</f>
        <v>1</v>
      </c>
      <c r="D325" s="12">
        <f t="array" ref="D325">INDEX(Producto!$A$2:$A$500, MATCH(Data!H325, Producto!$B$2:$B$500, 0))</f>
        <v>4</v>
      </c>
      <c r="E325" s="12">
        <f>VLOOKUP(Data!E325 &amp; Data!F325 &amp; Data!G325, Ubicacion!$A$2:$B$1000, 2, FALSE)</f>
        <v>5</v>
      </c>
      <c r="F325" s="15">
        <f>Data!J325</f>
        <v>200</v>
      </c>
      <c r="G325" s="16">
        <f>Data!I325</f>
        <v>40</v>
      </c>
      <c r="H325" s="17">
        <f>Data!K325</f>
        <v>80000</v>
      </c>
      <c r="I325" s="17">
        <f>Data!L325</f>
        <v>32000</v>
      </c>
      <c r="J325" s="12" t="str">
        <f>Data!N325</f>
        <v>Outlet</v>
      </c>
      <c r="K325" s="12" t="str">
        <f>Data!O325</f>
        <v>Tarjeta</v>
      </c>
      <c r="L325" s="12" t="str">
        <f>Data!P325</f>
        <v>Nuevo</v>
      </c>
    </row>
    <row r="326">
      <c r="A326" s="11">
        <v>325.0</v>
      </c>
      <c r="B326" s="14">
        <f>Data!D326</f>
        <v>44387</v>
      </c>
      <c r="C326" s="12">
        <f>IFERROR(VLOOKUP(Data!B326, Minorista!$A$2:$B$100, 2, FALSE), "")</f>
        <v>1</v>
      </c>
      <c r="D326" s="12">
        <f t="array" ref="D326">INDEX(Producto!$A$2:$A$500, MATCH(Data!H326, Producto!$B$2:$B$500, 0))</f>
        <v>5</v>
      </c>
      <c r="E326" s="12">
        <f>VLOOKUP(Data!E326 &amp; Data!F326 &amp; Data!G326, Ubicacion!$A$2:$B$1000, 2, FALSE)</f>
        <v>5</v>
      </c>
      <c r="F326" s="15">
        <f>Data!J326</f>
        <v>225</v>
      </c>
      <c r="G326" s="16">
        <f>Data!I326</f>
        <v>50</v>
      </c>
      <c r="H326" s="17">
        <f>Data!K326</f>
        <v>112500</v>
      </c>
      <c r="I326" s="17">
        <f>Data!L326</f>
        <v>39375</v>
      </c>
      <c r="J326" s="12" t="str">
        <f>Data!N326</f>
        <v>Outlet</v>
      </c>
      <c r="K326" s="12" t="str">
        <f>Data!O326</f>
        <v>Tarjeta</v>
      </c>
      <c r="L326" s="12" t="str">
        <f>Data!P326</f>
        <v>Recurrente</v>
      </c>
    </row>
    <row r="327">
      <c r="A327" s="11">
        <v>326.0</v>
      </c>
      <c r="B327" s="14">
        <f>Data!D327</f>
        <v>44388</v>
      </c>
      <c r="C327" s="12">
        <f>IFERROR(VLOOKUP(Data!B327, Minorista!$A$2:$B$100, 2, FALSE), "")</f>
        <v>1</v>
      </c>
      <c r="D327" s="12">
        <f t="array" ref="D327">INDEX(Producto!$A$2:$A$500, MATCH(Data!H327, Producto!$B$2:$B$500, 0))</f>
        <v>6</v>
      </c>
      <c r="E327" s="12">
        <f>VLOOKUP(Data!E327 &amp; Data!F327 &amp; Data!G327, Ubicacion!$A$2:$B$1000, 2, FALSE)</f>
        <v>5</v>
      </c>
      <c r="F327" s="15">
        <f>Data!J327</f>
        <v>400</v>
      </c>
      <c r="G327" s="16">
        <f>Data!I327</f>
        <v>55</v>
      </c>
      <c r="H327" s="17">
        <f>Data!K327</f>
        <v>220000</v>
      </c>
      <c r="I327" s="17">
        <f>Data!L327</f>
        <v>110000</v>
      </c>
      <c r="J327" s="12" t="str">
        <f>Data!N327</f>
        <v>Outlet</v>
      </c>
      <c r="K327" s="12" t="str">
        <f>Data!O327</f>
        <v>Efectivo</v>
      </c>
      <c r="L327" s="12" t="str">
        <f>Data!P327</f>
        <v>Recurrente</v>
      </c>
    </row>
    <row r="328">
      <c r="A328" s="11">
        <v>327.0</v>
      </c>
      <c r="B328" s="14">
        <f>Data!D328</f>
        <v>44389</v>
      </c>
      <c r="C328" s="12">
        <f>IFERROR(VLOOKUP(Data!B328, Minorista!$A$2:$B$100, 2, FALSE), "")</f>
        <v>1</v>
      </c>
      <c r="D328" s="12">
        <f t="array" ref="D328">INDEX(Producto!$A$2:$A$500, MATCH(Data!H328, Producto!$B$2:$B$500, 0))</f>
        <v>1</v>
      </c>
      <c r="E328" s="12">
        <f>VLOOKUP(Data!E328 &amp; Data!F328 &amp; Data!G328, Ubicacion!$A$2:$B$1000, 2, FALSE)</f>
        <v>5</v>
      </c>
      <c r="F328" s="15">
        <f>Data!J328</f>
        <v>550</v>
      </c>
      <c r="G328" s="16">
        <f>Data!I328</f>
        <v>50</v>
      </c>
      <c r="H328" s="17">
        <f>Data!K328</f>
        <v>275000</v>
      </c>
      <c r="I328" s="17">
        <f>Data!L328</f>
        <v>110000</v>
      </c>
      <c r="J328" s="12" t="str">
        <f>Data!N328</f>
        <v>Outlet</v>
      </c>
      <c r="K328" s="12" t="str">
        <f>Data!O328</f>
        <v>Efectivo</v>
      </c>
      <c r="L328" s="12" t="str">
        <f>Data!P328</f>
        <v>Nuevo</v>
      </c>
    </row>
    <row r="329">
      <c r="A329" s="11">
        <v>328.0</v>
      </c>
      <c r="B329" s="14">
        <f>Data!D329</f>
        <v>44390</v>
      </c>
      <c r="C329" s="12">
        <f>IFERROR(VLOOKUP(Data!B329, Minorista!$A$2:$B$100, 2, FALSE), "")</f>
        <v>1</v>
      </c>
      <c r="D329" s="12">
        <f t="array" ref="D329">INDEX(Producto!$A$2:$A$500, MATCH(Data!H329, Producto!$B$2:$B$500, 0))</f>
        <v>2</v>
      </c>
      <c r="E329" s="12">
        <f>VLOOKUP(Data!E329 &amp; Data!F329 &amp; Data!G329, Ubicacion!$A$2:$B$1000, 2, FALSE)</f>
        <v>5</v>
      </c>
      <c r="F329" s="15">
        <f>Data!J329</f>
        <v>325</v>
      </c>
      <c r="G329" s="16">
        <f>Data!I329</f>
        <v>45</v>
      </c>
      <c r="H329" s="17">
        <f>Data!K329</f>
        <v>146250</v>
      </c>
      <c r="I329" s="17">
        <f>Data!L329</f>
        <v>51187.5</v>
      </c>
      <c r="J329" s="12" t="str">
        <f>Data!N329</f>
        <v>Outlet</v>
      </c>
      <c r="K329" s="12" t="str">
        <f>Data!O329</f>
        <v>Transferencia bancaria</v>
      </c>
      <c r="L329" s="12" t="str">
        <f>Data!P329</f>
        <v>Recurrente</v>
      </c>
    </row>
    <row r="330">
      <c r="A330" s="11">
        <v>329.0</v>
      </c>
      <c r="B330" s="14">
        <f>Data!D330</f>
        <v>44391</v>
      </c>
      <c r="C330" s="12">
        <f>IFERROR(VLOOKUP(Data!B330, Minorista!$A$2:$B$100, 2, FALSE), "")</f>
        <v>1</v>
      </c>
      <c r="D330" s="12">
        <f t="array" ref="D330">INDEX(Producto!$A$2:$A$500, MATCH(Data!H330, Producto!$B$2:$B$500, 0))</f>
        <v>3</v>
      </c>
      <c r="E330" s="12">
        <f>VLOOKUP(Data!E330 &amp; Data!F330 &amp; Data!G330, Ubicacion!$A$2:$B$1000, 2, FALSE)</f>
        <v>5</v>
      </c>
      <c r="F330" s="15">
        <f>Data!J330</f>
        <v>250</v>
      </c>
      <c r="G330" s="16">
        <f>Data!I330</f>
        <v>40</v>
      </c>
      <c r="H330" s="17">
        <f>Data!K330</f>
        <v>100000</v>
      </c>
      <c r="I330" s="17">
        <f>Data!L330</f>
        <v>35000</v>
      </c>
      <c r="J330" s="12" t="str">
        <f>Data!N330</f>
        <v>Outlet</v>
      </c>
      <c r="K330" s="12" t="str">
        <f>Data!O330</f>
        <v>Efectivo</v>
      </c>
      <c r="L330" s="12" t="str">
        <f>Data!P330</f>
        <v>Recurrente</v>
      </c>
    </row>
    <row r="331">
      <c r="A331" s="11">
        <v>330.0</v>
      </c>
      <c r="B331" s="14">
        <f>Data!D331</f>
        <v>44392</v>
      </c>
      <c r="C331" s="12">
        <f>IFERROR(VLOOKUP(Data!B331, Minorista!$A$2:$B$100, 2, FALSE), "")</f>
        <v>1</v>
      </c>
      <c r="D331" s="12">
        <f t="array" ref="D331">INDEX(Producto!$A$2:$A$500, MATCH(Data!H331, Producto!$B$2:$B$500, 0))</f>
        <v>4</v>
      </c>
      <c r="E331" s="12">
        <f>VLOOKUP(Data!E331 &amp; Data!F331 &amp; Data!G331, Ubicacion!$A$2:$B$1000, 2, FALSE)</f>
        <v>5</v>
      </c>
      <c r="F331" s="15">
        <f>Data!J331</f>
        <v>225</v>
      </c>
      <c r="G331" s="16">
        <f>Data!I331</f>
        <v>40</v>
      </c>
      <c r="H331" s="17">
        <f>Data!K331</f>
        <v>90000</v>
      </c>
      <c r="I331" s="17">
        <f>Data!L331</f>
        <v>36000</v>
      </c>
      <c r="J331" s="12" t="str">
        <f>Data!N331</f>
        <v>Outlet</v>
      </c>
      <c r="K331" s="12" t="str">
        <f>Data!O331</f>
        <v>Transferencia bancaria</v>
      </c>
      <c r="L331" s="12" t="str">
        <f>Data!P331</f>
        <v>Nuevo</v>
      </c>
    </row>
    <row r="332">
      <c r="A332" s="11">
        <v>331.0</v>
      </c>
      <c r="B332" s="14">
        <f>Data!D332</f>
        <v>44393</v>
      </c>
      <c r="C332" s="12">
        <f>IFERROR(VLOOKUP(Data!B332, Minorista!$A$2:$B$100, 2, FALSE), "")</f>
        <v>1</v>
      </c>
      <c r="D332" s="12">
        <f t="array" ref="D332">INDEX(Producto!$A$2:$A$500, MATCH(Data!H332, Producto!$B$2:$B$500, 0))</f>
        <v>5</v>
      </c>
      <c r="E332" s="12">
        <f>VLOOKUP(Data!E332 &amp; Data!F332 &amp; Data!G332, Ubicacion!$A$2:$B$1000, 2, FALSE)</f>
        <v>5</v>
      </c>
      <c r="F332" s="15">
        <f>Data!J332</f>
        <v>200</v>
      </c>
      <c r="G332" s="16">
        <f>Data!I332</f>
        <v>50</v>
      </c>
      <c r="H332" s="17">
        <f>Data!K332</f>
        <v>100000</v>
      </c>
      <c r="I332" s="17">
        <f>Data!L332</f>
        <v>35000</v>
      </c>
      <c r="J332" s="12" t="str">
        <f>Data!N332</f>
        <v>Outlet</v>
      </c>
      <c r="K332" s="12" t="str">
        <f>Data!O332</f>
        <v>Efectivo</v>
      </c>
      <c r="L332" s="12" t="str">
        <f>Data!P332</f>
        <v>Recurrente</v>
      </c>
    </row>
    <row r="333">
      <c r="A333" s="11">
        <v>332.0</v>
      </c>
      <c r="B333" s="14">
        <f>Data!D333</f>
        <v>44394</v>
      </c>
      <c r="C333" s="12">
        <f>IFERROR(VLOOKUP(Data!B333, Minorista!$A$2:$B$100, 2, FALSE), "")</f>
        <v>1</v>
      </c>
      <c r="D333" s="12">
        <f t="array" ref="D333">INDEX(Producto!$A$2:$A$500, MATCH(Data!H333, Producto!$B$2:$B$500, 0))</f>
        <v>6</v>
      </c>
      <c r="E333" s="12">
        <f>VLOOKUP(Data!E333 &amp; Data!F333 &amp; Data!G333, Ubicacion!$A$2:$B$1000, 2, FALSE)</f>
        <v>5</v>
      </c>
      <c r="F333" s="15">
        <f>Data!J333</f>
        <v>375</v>
      </c>
      <c r="G333" s="16">
        <f>Data!I333</f>
        <v>55</v>
      </c>
      <c r="H333" s="17">
        <f>Data!K333</f>
        <v>206250</v>
      </c>
      <c r="I333" s="17">
        <f>Data!L333</f>
        <v>103125</v>
      </c>
      <c r="J333" s="12" t="str">
        <f>Data!N333</f>
        <v>Outlet</v>
      </c>
      <c r="K333" s="12" t="str">
        <f>Data!O333</f>
        <v>Tarjeta</v>
      </c>
      <c r="L333" s="12" t="str">
        <f>Data!P333</f>
        <v>Nuevo</v>
      </c>
    </row>
    <row r="334">
      <c r="A334" s="11">
        <v>333.0</v>
      </c>
      <c r="B334" s="14">
        <f>Data!D334</f>
        <v>44395</v>
      </c>
      <c r="C334" s="12">
        <f>IFERROR(VLOOKUP(Data!B334, Minorista!$A$2:$B$100, 2, FALSE), "")</f>
        <v>1</v>
      </c>
      <c r="D334" s="12">
        <f t="array" ref="D334">INDEX(Producto!$A$2:$A$500, MATCH(Data!H334, Producto!$B$2:$B$500, 0))</f>
        <v>1</v>
      </c>
      <c r="E334" s="12">
        <f>VLOOKUP(Data!E334 &amp; Data!F334 &amp; Data!G334, Ubicacion!$A$2:$B$1000, 2, FALSE)</f>
        <v>5</v>
      </c>
      <c r="F334" s="15">
        <f>Data!J334</f>
        <v>500</v>
      </c>
      <c r="G334" s="16">
        <f>Data!I334</f>
        <v>50</v>
      </c>
      <c r="H334" s="17">
        <f>Data!K334</f>
        <v>250000</v>
      </c>
      <c r="I334" s="17">
        <f>Data!L334</f>
        <v>100000</v>
      </c>
      <c r="J334" s="12" t="str">
        <f>Data!N334</f>
        <v>Outlet</v>
      </c>
      <c r="K334" s="12" t="str">
        <f>Data!O334</f>
        <v>Efectivo</v>
      </c>
      <c r="L334" s="12" t="str">
        <f>Data!P334</f>
        <v>Nuevo</v>
      </c>
    </row>
    <row r="335">
      <c r="A335" s="11">
        <v>334.0</v>
      </c>
      <c r="B335" s="14">
        <f>Data!D335</f>
        <v>44396</v>
      </c>
      <c r="C335" s="12">
        <f>IFERROR(VLOOKUP(Data!B335, Minorista!$A$2:$B$100, 2, FALSE), "")</f>
        <v>1</v>
      </c>
      <c r="D335" s="12">
        <f t="array" ref="D335">INDEX(Producto!$A$2:$A$500, MATCH(Data!H335, Producto!$B$2:$B$500, 0))</f>
        <v>2</v>
      </c>
      <c r="E335" s="12">
        <f>VLOOKUP(Data!E335 &amp; Data!F335 &amp; Data!G335, Ubicacion!$A$2:$B$1000, 2, FALSE)</f>
        <v>5</v>
      </c>
      <c r="F335" s="15">
        <f>Data!J335</f>
        <v>300</v>
      </c>
      <c r="G335" s="16">
        <f>Data!I335</f>
        <v>45</v>
      </c>
      <c r="H335" s="17">
        <f>Data!K335</f>
        <v>135000</v>
      </c>
      <c r="I335" s="17">
        <f>Data!L335</f>
        <v>47250</v>
      </c>
      <c r="J335" s="12" t="str">
        <f>Data!N335</f>
        <v>Outlet</v>
      </c>
      <c r="K335" s="12" t="str">
        <f>Data!O335</f>
        <v>Efectivo</v>
      </c>
      <c r="L335" s="12" t="str">
        <f>Data!P335</f>
        <v>Recurrente</v>
      </c>
    </row>
    <row r="336">
      <c r="A336" s="11">
        <v>335.0</v>
      </c>
      <c r="B336" s="14">
        <f>Data!D336</f>
        <v>44397</v>
      </c>
      <c r="C336" s="12">
        <f>IFERROR(VLOOKUP(Data!B336, Minorista!$A$2:$B$100, 2, FALSE), "")</f>
        <v>1</v>
      </c>
      <c r="D336" s="12">
        <f t="array" ref="D336">INDEX(Producto!$A$2:$A$500, MATCH(Data!H336, Producto!$B$2:$B$500, 0))</f>
        <v>3</v>
      </c>
      <c r="E336" s="12">
        <f>VLOOKUP(Data!E336 &amp; Data!F336 &amp; Data!G336, Ubicacion!$A$2:$B$1000, 2, FALSE)</f>
        <v>5</v>
      </c>
      <c r="F336" s="15">
        <f>Data!J336</f>
        <v>200</v>
      </c>
      <c r="G336" s="16">
        <f>Data!I336</f>
        <v>40</v>
      </c>
      <c r="H336" s="17">
        <f>Data!K336</f>
        <v>80000</v>
      </c>
      <c r="I336" s="17">
        <f>Data!L336</f>
        <v>28000</v>
      </c>
      <c r="J336" s="12" t="str">
        <f>Data!N336</f>
        <v>Outlet</v>
      </c>
      <c r="K336" s="12" t="str">
        <f>Data!O336</f>
        <v>Transferencia bancaria</v>
      </c>
      <c r="L336" s="12" t="str">
        <f>Data!P336</f>
        <v>Recurrente</v>
      </c>
    </row>
    <row r="337">
      <c r="A337" s="11">
        <v>336.0</v>
      </c>
      <c r="B337" s="14">
        <f>Data!D337</f>
        <v>44398</v>
      </c>
      <c r="C337" s="12">
        <f>IFERROR(VLOOKUP(Data!B337, Minorista!$A$2:$B$100, 2, FALSE), "")</f>
        <v>1</v>
      </c>
      <c r="D337" s="12">
        <f t="array" ref="D337">INDEX(Producto!$A$2:$A$500, MATCH(Data!H337, Producto!$B$2:$B$500, 0))</f>
        <v>4</v>
      </c>
      <c r="E337" s="12">
        <f>VLOOKUP(Data!E337 &amp; Data!F337 &amp; Data!G337, Ubicacion!$A$2:$B$1000, 2, FALSE)</f>
        <v>5</v>
      </c>
      <c r="F337" s="15">
        <f>Data!J337</f>
        <v>175</v>
      </c>
      <c r="G337" s="16">
        <f>Data!I337</f>
        <v>40</v>
      </c>
      <c r="H337" s="17">
        <f>Data!K337</f>
        <v>70000</v>
      </c>
      <c r="I337" s="17">
        <f>Data!L337</f>
        <v>28000</v>
      </c>
      <c r="J337" s="12" t="str">
        <f>Data!N337</f>
        <v>Outlet</v>
      </c>
      <c r="K337" s="12" t="str">
        <f>Data!O337</f>
        <v>Efectivo</v>
      </c>
      <c r="L337" s="12" t="str">
        <f>Data!P337</f>
        <v>Recurrente</v>
      </c>
    </row>
    <row r="338">
      <c r="A338" s="11">
        <v>337.0</v>
      </c>
      <c r="B338" s="14">
        <f>Data!D338</f>
        <v>44399</v>
      </c>
      <c r="C338" s="12">
        <f>IFERROR(VLOOKUP(Data!B338, Minorista!$A$2:$B$100, 2, FALSE), "")</f>
        <v>1</v>
      </c>
      <c r="D338" s="12">
        <f t="array" ref="D338">INDEX(Producto!$A$2:$A$500, MATCH(Data!H338, Producto!$B$2:$B$500, 0))</f>
        <v>5</v>
      </c>
      <c r="E338" s="12">
        <f>VLOOKUP(Data!E338 &amp; Data!F338 &amp; Data!G338, Ubicacion!$A$2:$B$1000, 2, FALSE)</f>
        <v>5</v>
      </c>
      <c r="F338" s="15">
        <f>Data!J338</f>
        <v>175</v>
      </c>
      <c r="G338" s="16">
        <f>Data!I338</f>
        <v>50</v>
      </c>
      <c r="H338" s="17">
        <f>Data!K338</f>
        <v>87500</v>
      </c>
      <c r="I338" s="17">
        <f>Data!L338</f>
        <v>30625</v>
      </c>
      <c r="J338" s="12" t="str">
        <f>Data!N338</f>
        <v>Outlet</v>
      </c>
      <c r="K338" s="12" t="str">
        <f>Data!O338</f>
        <v>Efectivo</v>
      </c>
      <c r="L338" s="12" t="str">
        <f>Data!P338</f>
        <v>Nuevo</v>
      </c>
    </row>
    <row r="339">
      <c r="A339" s="11">
        <v>338.0</v>
      </c>
      <c r="B339" s="14">
        <f>Data!D339</f>
        <v>44400</v>
      </c>
      <c r="C339" s="12">
        <f>IFERROR(VLOOKUP(Data!B339, Minorista!$A$2:$B$100, 2, FALSE), "")</f>
        <v>1</v>
      </c>
      <c r="D339" s="12">
        <f t="array" ref="D339">INDEX(Producto!$A$2:$A$500, MATCH(Data!H339, Producto!$B$2:$B$500, 0))</f>
        <v>6</v>
      </c>
      <c r="E339" s="12">
        <f>VLOOKUP(Data!E339 &amp; Data!F339 &amp; Data!G339, Ubicacion!$A$2:$B$1000, 2, FALSE)</f>
        <v>5</v>
      </c>
      <c r="F339" s="15">
        <f>Data!J339</f>
        <v>250</v>
      </c>
      <c r="G339" s="16">
        <f>Data!I339</f>
        <v>55</v>
      </c>
      <c r="H339" s="17">
        <f>Data!K339</f>
        <v>137500</v>
      </c>
      <c r="I339" s="17">
        <f>Data!L339</f>
        <v>68750</v>
      </c>
      <c r="J339" s="12" t="str">
        <f>Data!N339</f>
        <v>Outlet</v>
      </c>
      <c r="K339" s="12" t="str">
        <f>Data!O339</f>
        <v>Efectivo</v>
      </c>
      <c r="L339" s="12" t="str">
        <f>Data!P339</f>
        <v>Nuevo</v>
      </c>
    </row>
    <row r="340">
      <c r="A340" s="11">
        <v>339.0</v>
      </c>
      <c r="B340" s="14">
        <f>Data!D340</f>
        <v>44401</v>
      </c>
      <c r="C340" s="12">
        <f>IFERROR(VLOOKUP(Data!B340, Minorista!$A$2:$B$100, 2, FALSE), "")</f>
        <v>1</v>
      </c>
      <c r="D340" s="12">
        <f t="array" ref="D340">INDEX(Producto!$A$2:$A$500, MATCH(Data!H340, Producto!$B$2:$B$500, 0))</f>
        <v>1</v>
      </c>
      <c r="E340" s="12">
        <f>VLOOKUP(Data!E340 &amp; Data!F340 &amp; Data!G340, Ubicacion!$A$2:$B$1000, 2, FALSE)</f>
        <v>5</v>
      </c>
      <c r="F340" s="15">
        <f>Data!J340</f>
        <v>425</v>
      </c>
      <c r="G340" s="16">
        <f>Data!I340</f>
        <v>60</v>
      </c>
      <c r="H340" s="17">
        <f>Data!K340</f>
        <v>255000</v>
      </c>
      <c r="I340" s="17">
        <f>Data!L340</f>
        <v>102000</v>
      </c>
      <c r="J340" s="12" t="str">
        <f>Data!N340</f>
        <v>Outlet</v>
      </c>
      <c r="K340" s="12" t="str">
        <f>Data!O340</f>
        <v>Transferencia bancaria</v>
      </c>
      <c r="L340" s="12" t="str">
        <f>Data!P340</f>
        <v>Nuevo</v>
      </c>
    </row>
    <row r="341">
      <c r="A341" s="11">
        <v>340.0</v>
      </c>
      <c r="B341" s="14">
        <f>Data!D341</f>
        <v>44402</v>
      </c>
      <c r="C341" s="12">
        <f>IFERROR(VLOOKUP(Data!B341, Minorista!$A$2:$B$100, 2, FALSE), "")</f>
        <v>1</v>
      </c>
      <c r="D341" s="12">
        <f t="array" ref="D341">INDEX(Producto!$A$2:$A$500, MATCH(Data!H341, Producto!$B$2:$B$500, 0))</f>
        <v>2</v>
      </c>
      <c r="E341" s="12">
        <f>VLOOKUP(Data!E341 &amp; Data!F341 &amp; Data!G341, Ubicacion!$A$2:$B$1000, 2, FALSE)</f>
        <v>5</v>
      </c>
      <c r="F341" s="15">
        <f>Data!J341</f>
        <v>250</v>
      </c>
      <c r="G341" s="16">
        <f>Data!I341</f>
        <v>50</v>
      </c>
      <c r="H341" s="17">
        <f>Data!K341</f>
        <v>125000</v>
      </c>
      <c r="I341" s="17">
        <f>Data!L341</f>
        <v>43750</v>
      </c>
      <c r="J341" s="12" t="str">
        <f>Data!N341</f>
        <v>Outlet</v>
      </c>
      <c r="K341" s="12" t="str">
        <f>Data!O341</f>
        <v>Efectivo</v>
      </c>
      <c r="L341" s="12" t="str">
        <f>Data!P341</f>
        <v>Nuevo</v>
      </c>
    </row>
    <row r="342">
      <c r="A342" s="11">
        <v>341.0</v>
      </c>
      <c r="B342" s="14">
        <f>Data!D342</f>
        <v>44403</v>
      </c>
      <c r="C342" s="12">
        <f>IFERROR(VLOOKUP(Data!B342, Minorista!$A$2:$B$100, 2, FALSE), "")</f>
        <v>1</v>
      </c>
      <c r="D342" s="12">
        <f t="array" ref="D342">INDEX(Producto!$A$2:$A$500, MATCH(Data!H342, Producto!$B$2:$B$500, 0))</f>
        <v>3</v>
      </c>
      <c r="E342" s="12">
        <f>VLOOKUP(Data!E342 &amp; Data!F342 &amp; Data!G342, Ubicacion!$A$2:$B$1000, 2, FALSE)</f>
        <v>5</v>
      </c>
      <c r="F342" s="15">
        <f>Data!J342</f>
        <v>150</v>
      </c>
      <c r="G342" s="16">
        <f>Data!I342</f>
        <v>50</v>
      </c>
      <c r="H342" s="17">
        <f>Data!K342</f>
        <v>75000</v>
      </c>
      <c r="I342" s="17">
        <f>Data!L342</f>
        <v>26250</v>
      </c>
      <c r="J342" s="12" t="str">
        <f>Data!N342</f>
        <v>Outlet</v>
      </c>
      <c r="K342" s="12" t="str">
        <f>Data!O342</f>
        <v>Tarjeta</v>
      </c>
      <c r="L342" s="12" t="str">
        <f>Data!P342</f>
        <v>Recurrente</v>
      </c>
    </row>
    <row r="343">
      <c r="A343" s="11">
        <v>342.0</v>
      </c>
      <c r="B343" s="14">
        <f>Data!D343</f>
        <v>44404</v>
      </c>
      <c r="C343" s="12">
        <f>IFERROR(VLOOKUP(Data!B343, Minorista!$A$2:$B$100, 2, FALSE), "")</f>
        <v>1</v>
      </c>
      <c r="D343" s="12">
        <f t="array" ref="D343">INDEX(Producto!$A$2:$A$500, MATCH(Data!H343, Producto!$B$2:$B$500, 0))</f>
        <v>4</v>
      </c>
      <c r="E343" s="12">
        <f>VLOOKUP(Data!E343 &amp; Data!F343 &amp; Data!G343, Ubicacion!$A$2:$B$1000, 2, FALSE)</f>
        <v>5</v>
      </c>
      <c r="F343" s="15">
        <f>Data!J343</f>
        <v>125</v>
      </c>
      <c r="G343" s="16">
        <f>Data!I343</f>
        <v>50</v>
      </c>
      <c r="H343" s="17">
        <f>Data!K343</f>
        <v>62500</v>
      </c>
      <c r="I343" s="17">
        <f>Data!L343</f>
        <v>25000</v>
      </c>
      <c r="J343" s="12" t="str">
        <f>Data!N343</f>
        <v>Outlet</v>
      </c>
      <c r="K343" s="12" t="str">
        <f>Data!O343</f>
        <v>Efectivo</v>
      </c>
      <c r="L343" s="12" t="str">
        <f>Data!P343</f>
        <v>Recurrente</v>
      </c>
    </row>
    <row r="344">
      <c r="A344" s="11">
        <v>343.0</v>
      </c>
      <c r="B344" s="14">
        <f>Data!D344</f>
        <v>44405</v>
      </c>
      <c r="C344" s="12">
        <f>IFERROR(VLOOKUP(Data!B344, Minorista!$A$2:$B$100, 2, FALSE), "")</f>
        <v>1</v>
      </c>
      <c r="D344" s="12">
        <f t="array" ref="D344">INDEX(Producto!$A$2:$A$500, MATCH(Data!H344, Producto!$B$2:$B$500, 0))</f>
        <v>5</v>
      </c>
      <c r="E344" s="12">
        <f>VLOOKUP(Data!E344 &amp; Data!F344 &amp; Data!G344, Ubicacion!$A$2:$B$1000, 2, FALSE)</f>
        <v>5</v>
      </c>
      <c r="F344" s="15">
        <f>Data!J344</f>
        <v>125</v>
      </c>
      <c r="G344" s="16">
        <f>Data!I344</f>
        <v>60</v>
      </c>
      <c r="H344" s="17">
        <f>Data!K344</f>
        <v>75000</v>
      </c>
      <c r="I344" s="17">
        <f>Data!L344</f>
        <v>26250</v>
      </c>
      <c r="J344" s="12" t="str">
        <f>Data!N344</f>
        <v>Outlet</v>
      </c>
      <c r="K344" s="12" t="str">
        <f>Data!O344</f>
        <v>Efectivo</v>
      </c>
      <c r="L344" s="12" t="str">
        <f>Data!P344</f>
        <v>Recurrente</v>
      </c>
    </row>
    <row r="345">
      <c r="A345" s="11">
        <v>344.0</v>
      </c>
      <c r="B345" s="14">
        <f>Data!D345</f>
        <v>44406</v>
      </c>
      <c r="C345" s="12">
        <f>IFERROR(VLOOKUP(Data!B345, Minorista!$A$2:$B$100, 2, FALSE), "")</f>
        <v>1</v>
      </c>
      <c r="D345" s="12">
        <f t="array" ref="D345">INDEX(Producto!$A$2:$A$500, MATCH(Data!H345, Producto!$B$2:$B$500, 0))</f>
        <v>6</v>
      </c>
      <c r="E345" s="12">
        <f>VLOOKUP(Data!E345 &amp; Data!F345 &amp; Data!G345, Ubicacion!$A$2:$B$1000, 2, FALSE)</f>
        <v>5</v>
      </c>
      <c r="F345" s="15">
        <f>Data!J345</f>
        <v>250</v>
      </c>
      <c r="G345" s="16">
        <f>Data!I345</f>
        <v>65</v>
      </c>
      <c r="H345" s="17">
        <f>Data!K345</f>
        <v>162500</v>
      </c>
      <c r="I345" s="17">
        <f>Data!L345</f>
        <v>81250</v>
      </c>
      <c r="J345" s="12" t="str">
        <f>Data!N345</f>
        <v>Outlet</v>
      </c>
      <c r="K345" s="12" t="str">
        <f>Data!O345</f>
        <v>Tarjeta</v>
      </c>
      <c r="L345" s="12" t="str">
        <f>Data!P345</f>
        <v>Nuevo</v>
      </c>
    </row>
    <row r="346">
      <c r="A346" s="11">
        <v>345.0</v>
      </c>
      <c r="B346" s="14">
        <f>Data!D346</f>
        <v>44407</v>
      </c>
      <c r="C346" s="12">
        <f>IFERROR(VLOOKUP(Data!B346, Minorista!$A$2:$B$100, 2, FALSE), "")</f>
        <v>1</v>
      </c>
      <c r="D346" s="12">
        <f t="array" ref="D346">INDEX(Producto!$A$2:$A$500, MATCH(Data!H346, Producto!$B$2:$B$500, 0))</f>
        <v>1</v>
      </c>
      <c r="E346" s="12">
        <f>VLOOKUP(Data!E346 &amp; Data!F346 &amp; Data!G346, Ubicacion!$A$2:$B$1000, 2, FALSE)</f>
        <v>5</v>
      </c>
      <c r="F346" s="15">
        <f>Data!J346</f>
        <v>400</v>
      </c>
      <c r="G346" s="16">
        <f>Data!I346</f>
        <v>60</v>
      </c>
      <c r="H346" s="17">
        <f>Data!K346</f>
        <v>240000</v>
      </c>
      <c r="I346" s="17">
        <f>Data!L346</f>
        <v>96000</v>
      </c>
      <c r="J346" s="12" t="str">
        <f>Data!N346</f>
        <v>Outlet</v>
      </c>
      <c r="K346" s="12" t="str">
        <f>Data!O346</f>
        <v>Transferencia bancaria</v>
      </c>
      <c r="L346" s="12" t="str">
        <f>Data!P346</f>
        <v>Recurrente</v>
      </c>
    </row>
    <row r="347">
      <c r="A347" s="11">
        <v>346.0</v>
      </c>
      <c r="B347" s="14">
        <f>Data!D347</f>
        <v>44408</v>
      </c>
      <c r="C347" s="12">
        <f>IFERROR(VLOOKUP(Data!B347, Minorista!$A$2:$B$100, 2, FALSE), "")</f>
        <v>1</v>
      </c>
      <c r="D347" s="12">
        <f t="array" ref="D347">INDEX(Producto!$A$2:$A$500, MATCH(Data!H347, Producto!$B$2:$B$500, 0))</f>
        <v>2</v>
      </c>
      <c r="E347" s="12">
        <f>VLOOKUP(Data!E347 &amp; Data!F347 &amp; Data!G347, Ubicacion!$A$2:$B$1000, 2, FALSE)</f>
        <v>5</v>
      </c>
      <c r="F347" s="15">
        <f>Data!J347</f>
        <v>250</v>
      </c>
      <c r="G347" s="16">
        <f>Data!I347</f>
        <v>50</v>
      </c>
      <c r="H347" s="17">
        <f>Data!K347</f>
        <v>125000</v>
      </c>
      <c r="I347" s="17">
        <f>Data!L347</f>
        <v>43750</v>
      </c>
      <c r="J347" s="12" t="str">
        <f>Data!N347</f>
        <v>Outlet</v>
      </c>
      <c r="K347" s="12" t="str">
        <f>Data!O347</f>
        <v>Tarjeta</v>
      </c>
      <c r="L347" s="12" t="str">
        <f>Data!P347</f>
        <v>Nuevo</v>
      </c>
    </row>
    <row r="348">
      <c r="A348" s="11">
        <v>347.0</v>
      </c>
      <c r="B348" s="14">
        <f>Data!D348</f>
        <v>44409</v>
      </c>
      <c r="C348" s="12">
        <f>IFERROR(VLOOKUP(Data!B348, Minorista!$A$2:$B$100, 2, FALSE), "")</f>
        <v>1</v>
      </c>
      <c r="D348" s="12">
        <f t="array" ref="D348">INDEX(Producto!$A$2:$A$500, MATCH(Data!H348, Producto!$B$2:$B$500, 0))</f>
        <v>3</v>
      </c>
      <c r="E348" s="12">
        <f>VLOOKUP(Data!E348 &amp; Data!F348 &amp; Data!G348, Ubicacion!$A$2:$B$1000, 2, FALSE)</f>
        <v>5</v>
      </c>
      <c r="F348" s="15">
        <f>Data!J348</f>
        <v>195</v>
      </c>
      <c r="G348" s="16">
        <f>Data!I348</f>
        <v>50</v>
      </c>
      <c r="H348" s="17">
        <f>Data!K348</f>
        <v>97500</v>
      </c>
      <c r="I348" s="17">
        <f>Data!L348</f>
        <v>34125</v>
      </c>
      <c r="J348" s="12" t="str">
        <f>Data!N348</f>
        <v>Outlet</v>
      </c>
      <c r="K348" s="12" t="str">
        <f>Data!O348</f>
        <v>Efectivo</v>
      </c>
      <c r="L348" s="12" t="str">
        <f>Data!P348</f>
        <v>Nuevo</v>
      </c>
    </row>
    <row r="349">
      <c r="A349" s="11">
        <v>348.0</v>
      </c>
      <c r="B349" s="14">
        <f>Data!D349</f>
        <v>44410</v>
      </c>
      <c r="C349" s="12">
        <f>IFERROR(VLOOKUP(Data!B349, Minorista!$A$2:$B$100, 2, FALSE), "")</f>
        <v>1</v>
      </c>
      <c r="D349" s="12">
        <f t="array" ref="D349">INDEX(Producto!$A$2:$A$500, MATCH(Data!H349, Producto!$B$2:$B$500, 0))</f>
        <v>4</v>
      </c>
      <c r="E349" s="12">
        <f>VLOOKUP(Data!E349 &amp; Data!F349 &amp; Data!G349, Ubicacion!$A$2:$B$1000, 2, FALSE)</f>
        <v>5</v>
      </c>
      <c r="F349" s="15">
        <f>Data!J349</f>
        <v>175</v>
      </c>
      <c r="G349" s="16">
        <f>Data!I349</f>
        <v>50</v>
      </c>
      <c r="H349" s="17">
        <f>Data!K349</f>
        <v>87500</v>
      </c>
      <c r="I349" s="17">
        <f>Data!L349</f>
        <v>35000</v>
      </c>
      <c r="J349" s="12" t="str">
        <f>Data!N349</f>
        <v>Outlet</v>
      </c>
      <c r="K349" s="12" t="str">
        <f>Data!O349</f>
        <v>Transferencia bancaria</v>
      </c>
      <c r="L349" s="12" t="str">
        <f>Data!P349</f>
        <v>Nuevo</v>
      </c>
    </row>
    <row r="350">
      <c r="A350" s="11">
        <v>349.0</v>
      </c>
      <c r="B350" s="14">
        <f>Data!D350</f>
        <v>44411</v>
      </c>
      <c r="C350" s="12">
        <f>IFERROR(VLOOKUP(Data!B350, Minorista!$A$2:$B$100, 2, FALSE), "")</f>
        <v>1</v>
      </c>
      <c r="D350" s="12">
        <f t="array" ref="D350">INDEX(Producto!$A$2:$A$500, MATCH(Data!H350, Producto!$B$2:$B$500, 0))</f>
        <v>5</v>
      </c>
      <c r="E350" s="12">
        <f>VLOOKUP(Data!E350 &amp; Data!F350 &amp; Data!G350, Ubicacion!$A$2:$B$1000, 2, FALSE)</f>
        <v>5</v>
      </c>
      <c r="F350" s="15">
        <f>Data!J350</f>
        <v>150</v>
      </c>
      <c r="G350" s="16">
        <f>Data!I350</f>
        <v>60</v>
      </c>
      <c r="H350" s="17">
        <f>Data!K350</f>
        <v>90000</v>
      </c>
      <c r="I350" s="17">
        <f>Data!L350</f>
        <v>31500</v>
      </c>
      <c r="J350" s="12" t="str">
        <f>Data!N350</f>
        <v>Outlet</v>
      </c>
      <c r="K350" s="12" t="str">
        <f>Data!O350</f>
        <v>Efectivo</v>
      </c>
      <c r="L350" s="12" t="str">
        <f>Data!P350</f>
        <v>Recurrente</v>
      </c>
    </row>
    <row r="351">
      <c r="A351" s="11">
        <v>350.0</v>
      </c>
      <c r="B351" s="14">
        <f>Data!D351</f>
        <v>44412</v>
      </c>
      <c r="C351" s="12">
        <f>IFERROR(VLOOKUP(Data!B351, Minorista!$A$2:$B$100, 2, FALSE), "")</f>
        <v>1</v>
      </c>
      <c r="D351" s="12">
        <f t="array" ref="D351">INDEX(Producto!$A$2:$A$500, MATCH(Data!H351, Producto!$B$2:$B$500, 0))</f>
        <v>6</v>
      </c>
      <c r="E351" s="12">
        <f>VLOOKUP(Data!E351 &amp; Data!F351 &amp; Data!G351, Ubicacion!$A$2:$B$1000, 2, FALSE)</f>
        <v>5</v>
      </c>
      <c r="F351" s="15">
        <f>Data!J351</f>
        <v>250</v>
      </c>
      <c r="G351" s="16">
        <f>Data!I351</f>
        <v>65</v>
      </c>
      <c r="H351" s="17">
        <f>Data!K351</f>
        <v>162500</v>
      </c>
      <c r="I351" s="17">
        <f>Data!L351</f>
        <v>81250</v>
      </c>
      <c r="J351" s="12" t="str">
        <f>Data!N351</f>
        <v>Outlet</v>
      </c>
      <c r="K351" s="12" t="str">
        <f>Data!O351</f>
        <v>Tarjeta</v>
      </c>
      <c r="L351" s="12" t="str">
        <f>Data!P351</f>
        <v>Nuevo</v>
      </c>
    </row>
    <row r="352">
      <c r="A352" s="11">
        <v>351.0</v>
      </c>
      <c r="B352" s="14">
        <f>Data!D352</f>
        <v>44413</v>
      </c>
      <c r="C352" s="12">
        <f>IFERROR(VLOOKUP(Data!B352, Minorista!$A$2:$B$100, 2, FALSE), "")</f>
        <v>1</v>
      </c>
      <c r="D352" s="12">
        <f t="array" ref="D352">INDEX(Producto!$A$2:$A$500, MATCH(Data!H352, Producto!$B$2:$B$500, 0))</f>
        <v>1</v>
      </c>
      <c r="E352" s="12">
        <f>VLOOKUP(Data!E352 &amp; Data!F352 &amp; Data!G352, Ubicacion!$A$2:$B$1000, 2, FALSE)</f>
        <v>5</v>
      </c>
      <c r="F352" s="15">
        <f>Data!J352</f>
        <v>500</v>
      </c>
      <c r="G352" s="16">
        <f>Data!I352</f>
        <v>60</v>
      </c>
      <c r="H352" s="17">
        <f>Data!K352</f>
        <v>300000</v>
      </c>
      <c r="I352" s="17">
        <f>Data!L352</f>
        <v>120000</v>
      </c>
      <c r="J352" s="12" t="str">
        <f>Data!N352</f>
        <v>Outlet</v>
      </c>
      <c r="K352" s="12" t="str">
        <f>Data!O352</f>
        <v>Tarjeta</v>
      </c>
      <c r="L352" s="12" t="str">
        <f>Data!P352</f>
        <v>Nuevo</v>
      </c>
    </row>
    <row r="353">
      <c r="A353" s="11">
        <v>352.0</v>
      </c>
      <c r="B353" s="14">
        <f>Data!D353</f>
        <v>44414</v>
      </c>
      <c r="C353" s="12">
        <f>IFERROR(VLOOKUP(Data!B353, Minorista!$A$2:$B$100, 2, FALSE), "")</f>
        <v>1</v>
      </c>
      <c r="D353" s="12">
        <f t="array" ref="D353">INDEX(Producto!$A$2:$A$500, MATCH(Data!H353, Producto!$B$2:$B$500, 0))</f>
        <v>2</v>
      </c>
      <c r="E353" s="12">
        <f>VLOOKUP(Data!E353 &amp; Data!F353 &amp; Data!G353, Ubicacion!$A$2:$B$1000, 2, FALSE)</f>
        <v>5</v>
      </c>
      <c r="F353" s="15">
        <f>Data!J353</f>
        <v>300</v>
      </c>
      <c r="G353" s="16">
        <f>Data!I353</f>
        <v>50</v>
      </c>
      <c r="H353" s="17">
        <f>Data!K353</f>
        <v>150000</v>
      </c>
      <c r="I353" s="17">
        <f>Data!L353</f>
        <v>52500</v>
      </c>
      <c r="J353" s="12" t="str">
        <f>Data!N353</f>
        <v>Outlet</v>
      </c>
      <c r="K353" s="12" t="str">
        <f>Data!O353</f>
        <v>Tarjeta</v>
      </c>
      <c r="L353" s="12" t="str">
        <f>Data!P353</f>
        <v>Nuevo</v>
      </c>
    </row>
    <row r="354">
      <c r="A354" s="11">
        <v>353.0</v>
      </c>
      <c r="B354" s="14">
        <f>Data!D354</f>
        <v>44415</v>
      </c>
      <c r="C354" s="12">
        <f>IFERROR(VLOOKUP(Data!B354, Minorista!$A$2:$B$100, 2, FALSE), "")</f>
        <v>1</v>
      </c>
      <c r="D354" s="12">
        <f t="array" ref="D354">INDEX(Producto!$A$2:$A$500, MATCH(Data!H354, Producto!$B$2:$B$500, 0))</f>
        <v>3</v>
      </c>
      <c r="E354" s="12">
        <f>VLOOKUP(Data!E354 &amp; Data!F354 &amp; Data!G354, Ubicacion!$A$2:$B$1000, 2, FALSE)</f>
        <v>5</v>
      </c>
      <c r="F354" s="15">
        <f>Data!J354</f>
        <v>250</v>
      </c>
      <c r="G354" s="16">
        <f>Data!I354</f>
        <v>50</v>
      </c>
      <c r="H354" s="17">
        <f>Data!K354</f>
        <v>125000</v>
      </c>
      <c r="I354" s="17">
        <f>Data!L354</f>
        <v>43750</v>
      </c>
      <c r="J354" s="12" t="str">
        <f>Data!N354</f>
        <v>Outlet</v>
      </c>
      <c r="K354" s="12" t="str">
        <f>Data!O354</f>
        <v>Efectivo</v>
      </c>
      <c r="L354" s="12" t="str">
        <f>Data!P354</f>
        <v>Nuevo</v>
      </c>
    </row>
    <row r="355">
      <c r="A355" s="11">
        <v>354.0</v>
      </c>
      <c r="B355" s="14">
        <f>Data!D355</f>
        <v>44416</v>
      </c>
      <c r="C355" s="12">
        <f>IFERROR(VLOOKUP(Data!B355, Minorista!$A$2:$B$100, 2, FALSE), "")</f>
        <v>1</v>
      </c>
      <c r="D355" s="12">
        <f t="array" ref="D355">INDEX(Producto!$A$2:$A$500, MATCH(Data!H355, Producto!$B$2:$B$500, 0))</f>
        <v>4</v>
      </c>
      <c r="E355" s="12">
        <f>VLOOKUP(Data!E355 &amp; Data!F355 &amp; Data!G355, Ubicacion!$A$2:$B$1000, 2, FALSE)</f>
        <v>5</v>
      </c>
      <c r="F355" s="15">
        <f>Data!J355</f>
        <v>200</v>
      </c>
      <c r="G355" s="16">
        <f>Data!I355</f>
        <v>50</v>
      </c>
      <c r="H355" s="17">
        <f>Data!K355</f>
        <v>100000</v>
      </c>
      <c r="I355" s="17">
        <f>Data!L355</f>
        <v>40000</v>
      </c>
      <c r="J355" s="12" t="str">
        <f>Data!N355</f>
        <v>Outlet</v>
      </c>
      <c r="K355" s="12" t="str">
        <f>Data!O355</f>
        <v>Tarjeta</v>
      </c>
      <c r="L355" s="12" t="str">
        <f>Data!P355</f>
        <v>Recurrente</v>
      </c>
    </row>
    <row r="356">
      <c r="A356" s="11">
        <v>355.0</v>
      </c>
      <c r="B356" s="14">
        <f>Data!D356</f>
        <v>44417</v>
      </c>
      <c r="C356" s="12">
        <f>IFERROR(VLOOKUP(Data!B356, Minorista!$A$2:$B$100, 2, FALSE), "")</f>
        <v>1</v>
      </c>
      <c r="D356" s="12">
        <f t="array" ref="D356">INDEX(Producto!$A$2:$A$500, MATCH(Data!H356, Producto!$B$2:$B$500, 0))</f>
        <v>5</v>
      </c>
      <c r="E356" s="12">
        <f>VLOOKUP(Data!E356 &amp; Data!F356 &amp; Data!G356, Ubicacion!$A$2:$B$1000, 2, FALSE)</f>
        <v>5</v>
      </c>
      <c r="F356" s="15">
        <f>Data!J356</f>
        <v>200</v>
      </c>
      <c r="G356" s="16">
        <f>Data!I356</f>
        <v>60</v>
      </c>
      <c r="H356" s="17">
        <f>Data!K356</f>
        <v>120000</v>
      </c>
      <c r="I356" s="17">
        <f>Data!L356</f>
        <v>42000</v>
      </c>
      <c r="J356" s="12" t="str">
        <f>Data!N356</f>
        <v>Outlet</v>
      </c>
      <c r="K356" s="12" t="str">
        <f>Data!O356</f>
        <v>Efectivo</v>
      </c>
      <c r="L356" s="12" t="str">
        <f>Data!P356</f>
        <v>Recurrente</v>
      </c>
    </row>
    <row r="357">
      <c r="A357" s="11">
        <v>356.0</v>
      </c>
      <c r="B357" s="14">
        <f>Data!D357</f>
        <v>44418</v>
      </c>
      <c r="C357" s="12">
        <f>IFERROR(VLOOKUP(Data!B357, Minorista!$A$2:$B$100, 2, FALSE), "")</f>
        <v>1</v>
      </c>
      <c r="D357" s="12">
        <f t="array" ref="D357">INDEX(Producto!$A$2:$A$500, MATCH(Data!H357, Producto!$B$2:$B$500, 0))</f>
        <v>6</v>
      </c>
      <c r="E357" s="12">
        <f>VLOOKUP(Data!E357 &amp; Data!F357 &amp; Data!G357, Ubicacion!$A$2:$B$1000, 2, FALSE)</f>
        <v>5</v>
      </c>
      <c r="F357" s="15">
        <f>Data!J357</f>
        <v>300</v>
      </c>
      <c r="G357" s="16">
        <f>Data!I357</f>
        <v>65</v>
      </c>
      <c r="H357" s="17">
        <f>Data!K357</f>
        <v>195000</v>
      </c>
      <c r="I357" s="17">
        <f>Data!L357</f>
        <v>97500</v>
      </c>
      <c r="J357" s="12" t="str">
        <f>Data!N357</f>
        <v>Outlet</v>
      </c>
      <c r="K357" s="12" t="str">
        <f>Data!O357</f>
        <v>Tarjeta</v>
      </c>
      <c r="L357" s="12" t="str">
        <f>Data!P357</f>
        <v>Nuevo</v>
      </c>
    </row>
    <row r="358">
      <c r="A358" s="11">
        <v>357.0</v>
      </c>
      <c r="B358" s="14">
        <f>Data!D358</f>
        <v>44419</v>
      </c>
      <c r="C358" s="12">
        <f>IFERROR(VLOOKUP(Data!B358, Minorista!$A$2:$B$100, 2, FALSE), "")</f>
        <v>3</v>
      </c>
      <c r="D358" s="12">
        <f t="array" ref="D358">INDEX(Producto!$A$2:$A$500, MATCH(Data!H358, Producto!$B$2:$B$500, 0))</f>
        <v>1</v>
      </c>
      <c r="E358" s="12">
        <f>VLOOKUP(Data!E358 &amp; Data!F358 &amp; Data!G358, Ubicacion!$A$2:$B$1000, 2, FALSE)</f>
        <v>5</v>
      </c>
      <c r="F358" s="15">
        <f>Data!J358</f>
        <v>725</v>
      </c>
      <c r="G358" s="16">
        <f>Data!I358</f>
        <v>20</v>
      </c>
      <c r="H358" s="17">
        <f>Data!K358</f>
        <v>145000</v>
      </c>
      <c r="I358" s="17">
        <f>Data!L358</f>
        <v>43500</v>
      </c>
      <c r="J358" s="12" t="str">
        <f>Data!N358</f>
        <v>Outlet</v>
      </c>
      <c r="K358" s="12" t="str">
        <f>Data!O358</f>
        <v>Efectivo</v>
      </c>
      <c r="L358" s="12" t="str">
        <f>Data!P358</f>
        <v>Recurrente</v>
      </c>
    </row>
    <row r="359">
      <c r="A359" s="11">
        <v>358.0</v>
      </c>
      <c r="B359" s="14">
        <f>Data!D359</f>
        <v>44420</v>
      </c>
      <c r="C359" s="12">
        <f>IFERROR(VLOOKUP(Data!B359, Minorista!$A$2:$B$100, 2, FALSE), "")</f>
        <v>3</v>
      </c>
      <c r="D359" s="12">
        <f t="array" ref="D359">INDEX(Producto!$A$2:$A$500, MATCH(Data!H359, Producto!$B$2:$B$500, 0))</f>
        <v>2</v>
      </c>
      <c r="E359" s="12">
        <f>VLOOKUP(Data!E359 &amp; Data!F359 &amp; Data!G359, Ubicacion!$A$2:$B$1000, 2, FALSE)</f>
        <v>5</v>
      </c>
      <c r="F359" s="15">
        <f>Data!J359</f>
        <v>725</v>
      </c>
      <c r="G359" s="16">
        <f>Data!I359</f>
        <v>30</v>
      </c>
      <c r="H359" s="17">
        <f>Data!K359</f>
        <v>217500</v>
      </c>
      <c r="I359" s="17">
        <f>Data!L359</f>
        <v>65250</v>
      </c>
      <c r="J359" s="12" t="str">
        <f>Data!N359</f>
        <v>Outlet</v>
      </c>
      <c r="K359" s="12" t="str">
        <f>Data!O359</f>
        <v>Tarjeta</v>
      </c>
      <c r="L359" s="12" t="str">
        <f>Data!P359</f>
        <v>Recurrente</v>
      </c>
    </row>
    <row r="360">
      <c r="A360" s="11">
        <v>359.0</v>
      </c>
      <c r="B360" s="14">
        <f>Data!D360</f>
        <v>44421</v>
      </c>
      <c r="C360" s="12">
        <f>IFERROR(VLOOKUP(Data!B360, Minorista!$A$2:$B$100, 2, FALSE), "")</f>
        <v>3</v>
      </c>
      <c r="D360" s="12">
        <f t="array" ref="D360">INDEX(Producto!$A$2:$A$500, MATCH(Data!H360, Producto!$B$2:$B$500, 0))</f>
        <v>3</v>
      </c>
      <c r="E360" s="12">
        <f>VLOOKUP(Data!E360 &amp; Data!F360 &amp; Data!G360, Ubicacion!$A$2:$B$1000, 2, FALSE)</f>
        <v>5</v>
      </c>
      <c r="F360" s="15">
        <f>Data!J360</f>
        <v>525</v>
      </c>
      <c r="G360" s="16">
        <f>Data!I360</f>
        <v>30</v>
      </c>
      <c r="H360" s="17">
        <f>Data!K360</f>
        <v>157500</v>
      </c>
      <c r="I360" s="17">
        <f>Data!L360</f>
        <v>47250</v>
      </c>
      <c r="J360" s="12" t="str">
        <f>Data!N360</f>
        <v>Outlet</v>
      </c>
      <c r="K360" s="12" t="str">
        <f>Data!O360</f>
        <v>Efectivo</v>
      </c>
      <c r="L360" s="12" t="str">
        <f>Data!P360</f>
        <v>Recurrente</v>
      </c>
    </row>
    <row r="361">
      <c r="A361" s="11">
        <v>360.0</v>
      </c>
      <c r="B361" s="14">
        <f>Data!D361</f>
        <v>44422</v>
      </c>
      <c r="C361" s="12">
        <f>IFERROR(VLOOKUP(Data!B361, Minorista!$A$2:$B$100, 2, FALSE), "")</f>
        <v>3</v>
      </c>
      <c r="D361" s="12">
        <f t="array" ref="D361">INDEX(Producto!$A$2:$A$500, MATCH(Data!H361, Producto!$B$2:$B$500, 0))</f>
        <v>4</v>
      </c>
      <c r="E361" s="12">
        <f>VLOOKUP(Data!E361 &amp; Data!F361 &amp; Data!G361, Ubicacion!$A$2:$B$1000, 2, FALSE)</f>
        <v>5</v>
      </c>
      <c r="F361" s="15">
        <f>Data!J361</f>
        <v>525</v>
      </c>
      <c r="G361" s="16">
        <f>Data!I361</f>
        <v>35</v>
      </c>
      <c r="H361" s="17">
        <f>Data!K361</f>
        <v>183750</v>
      </c>
      <c r="I361" s="17">
        <f>Data!L361</f>
        <v>73500</v>
      </c>
      <c r="J361" s="12" t="str">
        <f>Data!N361</f>
        <v>Outlet</v>
      </c>
      <c r="K361" s="12" t="str">
        <f>Data!O361</f>
        <v>Efectivo</v>
      </c>
      <c r="L361" s="12" t="str">
        <f>Data!P361</f>
        <v>Recurrente</v>
      </c>
    </row>
    <row r="362">
      <c r="A362" s="11">
        <v>361.0</v>
      </c>
      <c r="B362" s="14">
        <f>Data!D362</f>
        <v>44423</v>
      </c>
      <c r="C362" s="12">
        <f>IFERROR(VLOOKUP(Data!B362, Minorista!$A$2:$B$100, 2, FALSE), "")</f>
        <v>3</v>
      </c>
      <c r="D362" s="12">
        <f t="array" ref="D362">INDEX(Producto!$A$2:$A$500, MATCH(Data!H362, Producto!$B$2:$B$500, 0))</f>
        <v>5</v>
      </c>
      <c r="E362" s="12">
        <f>VLOOKUP(Data!E362 &amp; Data!F362 &amp; Data!G362, Ubicacion!$A$2:$B$1000, 2, FALSE)</f>
        <v>6</v>
      </c>
      <c r="F362" s="15">
        <f>Data!J362</f>
        <v>375</v>
      </c>
      <c r="G362" s="16">
        <f>Data!I362</f>
        <v>40</v>
      </c>
      <c r="H362" s="17">
        <f>Data!K362</f>
        <v>150000</v>
      </c>
      <c r="I362" s="17">
        <f>Data!L362</f>
        <v>37500</v>
      </c>
      <c r="J362" s="12" t="str">
        <f>Data!N362</f>
        <v>Outlet</v>
      </c>
      <c r="K362" s="12" t="str">
        <f>Data!O362</f>
        <v>Tarjeta</v>
      </c>
      <c r="L362" s="12" t="str">
        <f>Data!P362</f>
        <v>Nuevo</v>
      </c>
    </row>
    <row r="363">
      <c r="A363" s="11">
        <v>362.0</v>
      </c>
      <c r="B363" s="14">
        <f>Data!D363</f>
        <v>44424</v>
      </c>
      <c r="C363" s="12">
        <f>IFERROR(VLOOKUP(Data!B363, Minorista!$A$2:$B$100, 2, FALSE), "")</f>
        <v>3</v>
      </c>
      <c r="D363" s="12">
        <f t="array" ref="D363">INDEX(Producto!$A$2:$A$500, MATCH(Data!H363, Producto!$B$2:$B$500, 0))</f>
        <v>6</v>
      </c>
      <c r="E363" s="12">
        <f>VLOOKUP(Data!E363 &amp; Data!F363 &amp; Data!G363, Ubicacion!$A$2:$B$1000, 2, FALSE)</f>
        <v>6</v>
      </c>
      <c r="F363" s="15">
        <f>Data!J363</f>
        <v>525</v>
      </c>
      <c r="G363" s="16">
        <f>Data!I363</f>
        <v>35</v>
      </c>
      <c r="H363" s="17">
        <f>Data!K363</f>
        <v>183750</v>
      </c>
      <c r="I363" s="17">
        <f>Data!L363</f>
        <v>82687.5</v>
      </c>
      <c r="J363" s="12" t="str">
        <f>Data!N363</f>
        <v>Outlet</v>
      </c>
      <c r="K363" s="12" t="str">
        <f>Data!O363</f>
        <v>Transferencia bancaria</v>
      </c>
      <c r="L363" s="12" t="str">
        <f>Data!P363</f>
        <v>Recurrente</v>
      </c>
    </row>
    <row r="364">
      <c r="A364" s="11">
        <v>363.0</v>
      </c>
      <c r="B364" s="14">
        <f>Data!D364</f>
        <v>44425</v>
      </c>
      <c r="C364" s="12">
        <f>IFERROR(VLOOKUP(Data!B364, Minorista!$A$2:$B$100, 2, FALSE), "")</f>
        <v>3</v>
      </c>
      <c r="D364" s="12">
        <f t="array" ref="D364">INDEX(Producto!$A$2:$A$500, MATCH(Data!H364, Producto!$B$2:$B$500, 0))</f>
        <v>1</v>
      </c>
      <c r="E364" s="12">
        <f>VLOOKUP(Data!E364 &amp; Data!F364 &amp; Data!G364, Ubicacion!$A$2:$B$1000, 2, FALSE)</f>
        <v>6</v>
      </c>
      <c r="F364" s="15">
        <f>Data!J364</f>
        <v>675</v>
      </c>
      <c r="G364" s="16">
        <f>Data!I364</f>
        <v>25</v>
      </c>
      <c r="H364" s="17">
        <f>Data!K364</f>
        <v>168750</v>
      </c>
      <c r="I364" s="17">
        <f>Data!L364</f>
        <v>50625</v>
      </c>
      <c r="J364" s="12" t="str">
        <f>Data!N364</f>
        <v>Outlet</v>
      </c>
      <c r="K364" s="12" t="str">
        <f>Data!O364</f>
        <v>Tarjeta</v>
      </c>
      <c r="L364" s="12" t="str">
        <f>Data!P364</f>
        <v>Nuevo</v>
      </c>
    </row>
    <row r="365">
      <c r="A365" s="11">
        <v>364.0</v>
      </c>
      <c r="B365" s="14">
        <f>Data!D365</f>
        <v>44426</v>
      </c>
      <c r="C365" s="12">
        <f>IFERROR(VLOOKUP(Data!B365, Minorista!$A$2:$B$100, 2, FALSE), "")</f>
        <v>3</v>
      </c>
      <c r="D365" s="12">
        <f t="array" ref="D365">INDEX(Producto!$A$2:$A$500, MATCH(Data!H365, Producto!$B$2:$B$500, 0))</f>
        <v>2</v>
      </c>
      <c r="E365" s="12">
        <f>VLOOKUP(Data!E365 &amp; Data!F365 &amp; Data!G365, Ubicacion!$A$2:$B$1000, 2, FALSE)</f>
        <v>6</v>
      </c>
      <c r="F365" s="15">
        <f>Data!J365</f>
        <v>650</v>
      </c>
      <c r="G365" s="16">
        <f>Data!I365</f>
        <v>35</v>
      </c>
      <c r="H365" s="17">
        <f>Data!K365</f>
        <v>227500</v>
      </c>
      <c r="I365" s="17">
        <f>Data!L365</f>
        <v>68250</v>
      </c>
      <c r="J365" s="12" t="str">
        <f>Data!N365</f>
        <v>Outlet</v>
      </c>
      <c r="K365" s="12" t="str">
        <f>Data!O365</f>
        <v>Transferencia bancaria</v>
      </c>
      <c r="L365" s="12" t="str">
        <f>Data!P365</f>
        <v>Recurrente</v>
      </c>
    </row>
    <row r="366">
      <c r="A366" s="11">
        <v>365.0</v>
      </c>
      <c r="B366" s="14">
        <f>Data!D366</f>
        <v>44427</v>
      </c>
      <c r="C366" s="12">
        <f>IFERROR(VLOOKUP(Data!B366, Minorista!$A$2:$B$100, 2, FALSE), "")</f>
        <v>3</v>
      </c>
      <c r="D366" s="12">
        <f t="array" ref="D366">INDEX(Producto!$A$2:$A$500, MATCH(Data!H366, Producto!$B$2:$B$500, 0))</f>
        <v>3</v>
      </c>
      <c r="E366" s="12">
        <f>VLOOKUP(Data!E366 &amp; Data!F366 &amp; Data!G366, Ubicacion!$A$2:$B$1000, 2, FALSE)</f>
        <v>6</v>
      </c>
      <c r="F366" s="15">
        <f>Data!J366</f>
        <v>475</v>
      </c>
      <c r="G366" s="16">
        <f>Data!I366</f>
        <v>35</v>
      </c>
      <c r="H366" s="17">
        <f>Data!K366</f>
        <v>166250</v>
      </c>
      <c r="I366" s="17">
        <f>Data!L366</f>
        <v>49875</v>
      </c>
      <c r="J366" s="12" t="str">
        <f>Data!N366</f>
        <v>Outlet</v>
      </c>
      <c r="K366" s="12" t="str">
        <f>Data!O366</f>
        <v>Transferencia bancaria</v>
      </c>
      <c r="L366" s="12" t="str">
        <f>Data!P366</f>
        <v>Nuevo</v>
      </c>
    </row>
    <row r="367">
      <c r="A367" s="11">
        <v>366.0</v>
      </c>
      <c r="B367" s="14">
        <f>Data!D367</f>
        <v>44428</v>
      </c>
      <c r="C367" s="12">
        <f>IFERROR(VLOOKUP(Data!B367, Minorista!$A$2:$B$100, 2, FALSE), "")</f>
        <v>3</v>
      </c>
      <c r="D367" s="12">
        <f t="array" ref="D367">INDEX(Producto!$A$2:$A$500, MATCH(Data!H367, Producto!$B$2:$B$500, 0))</f>
        <v>4</v>
      </c>
      <c r="E367" s="12">
        <f>VLOOKUP(Data!E367 &amp; Data!F367 &amp; Data!G367, Ubicacion!$A$2:$B$1000, 2, FALSE)</f>
        <v>6</v>
      </c>
      <c r="F367" s="15">
        <f>Data!J367</f>
        <v>425</v>
      </c>
      <c r="G367" s="16">
        <f>Data!I367</f>
        <v>35</v>
      </c>
      <c r="H367" s="17">
        <f>Data!K367</f>
        <v>148750</v>
      </c>
      <c r="I367" s="17">
        <f>Data!L367</f>
        <v>59500</v>
      </c>
      <c r="J367" s="12" t="str">
        <f>Data!N367</f>
        <v>Outlet</v>
      </c>
      <c r="K367" s="12" t="str">
        <f>Data!O367</f>
        <v>Efectivo</v>
      </c>
      <c r="L367" s="12" t="str">
        <f>Data!P367</f>
        <v>Recurrente</v>
      </c>
    </row>
    <row r="368">
      <c r="A368" s="11">
        <v>367.0</v>
      </c>
      <c r="B368" s="14">
        <f>Data!D368</f>
        <v>44429</v>
      </c>
      <c r="C368" s="12">
        <f>IFERROR(VLOOKUP(Data!B368, Minorista!$A$2:$B$100, 2, FALSE), "")</f>
        <v>3</v>
      </c>
      <c r="D368" s="12">
        <f t="array" ref="D368">INDEX(Producto!$A$2:$A$500, MATCH(Data!H368, Producto!$B$2:$B$500, 0))</f>
        <v>5</v>
      </c>
      <c r="E368" s="12">
        <f>VLOOKUP(Data!E368 &amp; Data!F368 &amp; Data!G368, Ubicacion!$A$2:$B$1000, 2, FALSE)</f>
        <v>6</v>
      </c>
      <c r="F368" s="15">
        <f>Data!J368</f>
        <v>300</v>
      </c>
      <c r="G368" s="16">
        <f>Data!I368</f>
        <v>40</v>
      </c>
      <c r="H368" s="17">
        <f>Data!K368</f>
        <v>120000</v>
      </c>
      <c r="I368" s="17">
        <f>Data!L368</f>
        <v>30000</v>
      </c>
      <c r="J368" s="12" t="str">
        <f>Data!N368</f>
        <v>Outlet</v>
      </c>
      <c r="K368" s="12" t="str">
        <f>Data!O368</f>
        <v>Transferencia bancaria</v>
      </c>
      <c r="L368" s="12" t="str">
        <f>Data!P368</f>
        <v>Nuevo</v>
      </c>
    </row>
    <row r="369">
      <c r="A369" s="11">
        <v>368.0</v>
      </c>
      <c r="B369" s="14">
        <f>Data!D369</f>
        <v>44430</v>
      </c>
      <c r="C369" s="12">
        <f>IFERROR(VLOOKUP(Data!B369, Minorista!$A$2:$B$100, 2, FALSE), "")</f>
        <v>3</v>
      </c>
      <c r="D369" s="12">
        <f t="array" ref="D369">INDEX(Producto!$A$2:$A$500, MATCH(Data!H369, Producto!$B$2:$B$500, 0))</f>
        <v>6</v>
      </c>
      <c r="E369" s="12">
        <f>VLOOKUP(Data!E369 &amp; Data!F369 &amp; Data!G369, Ubicacion!$A$2:$B$1000, 2, FALSE)</f>
        <v>6</v>
      </c>
      <c r="F369" s="15">
        <f>Data!J369</f>
        <v>500</v>
      </c>
      <c r="G369" s="16">
        <f>Data!I369</f>
        <v>35</v>
      </c>
      <c r="H369" s="17">
        <f>Data!K369</f>
        <v>175000</v>
      </c>
      <c r="I369" s="17">
        <f>Data!L369</f>
        <v>78750</v>
      </c>
      <c r="J369" s="12" t="str">
        <f>Data!N369</f>
        <v>Outlet</v>
      </c>
      <c r="K369" s="12" t="str">
        <f>Data!O369</f>
        <v>Transferencia bancaria</v>
      </c>
      <c r="L369" s="12" t="str">
        <f>Data!P369</f>
        <v>Recurrente</v>
      </c>
    </row>
    <row r="370">
      <c r="A370" s="11">
        <v>369.0</v>
      </c>
      <c r="B370" s="14">
        <f>Data!D370</f>
        <v>44431</v>
      </c>
      <c r="C370" s="12">
        <f>IFERROR(VLOOKUP(Data!B370, Minorista!$A$2:$B$100, 2, FALSE), "")</f>
        <v>3</v>
      </c>
      <c r="D370" s="12">
        <f t="array" ref="D370">INDEX(Producto!$A$2:$A$500, MATCH(Data!H370, Producto!$B$2:$B$500, 0))</f>
        <v>1</v>
      </c>
      <c r="E370" s="12">
        <f>VLOOKUP(Data!E370 &amp; Data!F370 &amp; Data!G370, Ubicacion!$A$2:$B$1000, 2, FALSE)</f>
        <v>6</v>
      </c>
      <c r="F370" s="15">
        <f>Data!J370</f>
        <v>675</v>
      </c>
      <c r="G370" s="16">
        <f>Data!I370</f>
        <v>30</v>
      </c>
      <c r="H370" s="17">
        <f>Data!K370</f>
        <v>202500</v>
      </c>
      <c r="I370" s="17">
        <f>Data!L370</f>
        <v>70875</v>
      </c>
      <c r="J370" s="12" t="str">
        <f>Data!N370</f>
        <v>Outlet</v>
      </c>
      <c r="K370" s="12" t="str">
        <f>Data!O370</f>
        <v>Tarjeta</v>
      </c>
      <c r="L370" s="12" t="str">
        <f>Data!P370</f>
        <v>Recurrente</v>
      </c>
    </row>
    <row r="371">
      <c r="A371" s="11">
        <v>370.0</v>
      </c>
      <c r="B371" s="14">
        <f>Data!D371</f>
        <v>44432</v>
      </c>
      <c r="C371" s="12">
        <f>IFERROR(VLOOKUP(Data!B371, Minorista!$A$2:$B$100, 2, FALSE), "")</f>
        <v>3</v>
      </c>
      <c r="D371" s="12">
        <f t="array" ref="D371">INDEX(Producto!$A$2:$A$500, MATCH(Data!H371, Producto!$B$2:$B$500, 0))</f>
        <v>2</v>
      </c>
      <c r="E371" s="12">
        <f>VLOOKUP(Data!E371 &amp; Data!F371 &amp; Data!G371, Ubicacion!$A$2:$B$1000, 2, FALSE)</f>
        <v>6</v>
      </c>
      <c r="F371" s="15">
        <f>Data!J371</f>
        <v>675</v>
      </c>
      <c r="G371" s="16">
        <f>Data!I371</f>
        <v>40</v>
      </c>
      <c r="H371" s="17">
        <f>Data!K371</f>
        <v>270000</v>
      </c>
      <c r="I371" s="17">
        <f>Data!L371</f>
        <v>94500</v>
      </c>
      <c r="J371" s="12" t="str">
        <f>Data!N371</f>
        <v>Outlet</v>
      </c>
      <c r="K371" s="12" t="str">
        <f>Data!O371</f>
        <v>Transferencia bancaria</v>
      </c>
      <c r="L371" s="12" t="str">
        <f>Data!P371</f>
        <v>Recurrente</v>
      </c>
    </row>
    <row r="372">
      <c r="A372" s="11">
        <v>371.0</v>
      </c>
      <c r="B372" s="14">
        <f>Data!D372</f>
        <v>44433</v>
      </c>
      <c r="C372" s="12">
        <f>IFERROR(VLOOKUP(Data!B372, Minorista!$A$2:$B$100, 2, FALSE), "")</f>
        <v>3</v>
      </c>
      <c r="D372" s="12">
        <f t="array" ref="D372">INDEX(Producto!$A$2:$A$500, MATCH(Data!H372, Producto!$B$2:$B$500, 0))</f>
        <v>3</v>
      </c>
      <c r="E372" s="12">
        <f>VLOOKUP(Data!E372 &amp; Data!F372 &amp; Data!G372, Ubicacion!$A$2:$B$1000, 2, FALSE)</f>
        <v>6</v>
      </c>
      <c r="F372" s="15">
        <f>Data!J372</f>
        <v>500</v>
      </c>
      <c r="G372" s="16">
        <f>Data!I372</f>
        <v>30</v>
      </c>
      <c r="H372" s="17">
        <f>Data!K372</f>
        <v>150000</v>
      </c>
      <c r="I372" s="17">
        <f>Data!L372</f>
        <v>52500</v>
      </c>
      <c r="J372" s="12" t="str">
        <f>Data!N372</f>
        <v>Outlet</v>
      </c>
      <c r="K372" s="12" t="str">
        <f>Data!O372</f>
        <v>Transferencia bancaria</v>
      </c>
      <c r="L372" s="12" t="str">
        <f>Data!P372</f>
        <v>Nuevo</v>
      </c>
    </row>
    <row r="373">
      <c r="A373" s="11">
        <v>372.0</v>
      </c>
      <c r="B373" s="14">
        <f>Data!D373</f>
        <v>44434</v>
      </c>
      <c r="C373" s="12">
        <f>IFERROR(VLOOKUP(Data!B373, Minorista!$A$2:$B$100, 2, FALSE), "")</f>
        <v>3</v>
      </c>
      <c r="D373" s="12">
        <f t="array" ref="D373">INDEX(Producto!$A$2:$A$500, MATCH(Data!H373, Producto!$B$2:$B$500, 0))</f>
        <v>4</v>
      </c>
      <c r="E373" s="12">
        <f>VLOOKUP(Data!E373 &amp; Data!F373 &amp; Data!G373, Ubicacion!$A$2:$B$1000, 2, FALSE)</f>
        <v>6</v>
      </c>
      <c r="F373" s="15">
        <f>Data!J373</f>
        <v>400</v>
      </c>
      <c r="G373" s="16">
        <f>Data!I373</f>
        <v>35</v>
      </c>
      <c r="H373" s="17">
        <f>Data!K373</f>
        <v>140000</v>
      </c>
      <c r="I373" s="17">
        <f>Data!L373</f>
        <v>63000</v>
      </c>
      <c r="J373" s="12" t="str">
        <f>Data!N373</f>
        <v>Outlet</v>
      </c>
      <c r="K373" s="12" t="str">
        <f>Data!O373</f>
        <v>Transferencia bancaria</v>
      </c>
      <c r="L373" s="12" t="str">
        <f>Data!P373</f>
        <v>Recurrente</v>
      </c>
    </row>
    <row r="374">
      <c r="A374" s="11">
        <v>373.0</v>
      </c>
      <c r="B374" s="14">
        <f>Data!D374</f>
        <v>44435</v>
      </c>
      <c r="C374" s="12">
        <f>IFERROR(VLOOKUP(Data!B374, Minorista!$A$2:$B$100, 2, FALSE), "")</f>
        <v>3</v>
      </c>
      <c r="D374" s="12">
        <f t="array" ref="D374">INDEX(Producto!$A$2:$A$500, MATCH(Data!H374, Producto!$B$2:$B$500, 0))</f>
        <v>5</v>
      </c>
      <c r="E374" s="12">
        <f>VLOOKUP(Data!E374 &amp; Data!F374 &amp; Data!G374, Ubicacion!$A$2:$B$1000, 2, FALSE)</f>
        <v>6</v>
      </c>
      <c r="F374" s="15">
        <f>Data!J374</f>
        <v>300</v>
      </c>
      <c r="G374" s="16">
        <f>Data!I374</f>
        <v>40</v>
      </c>
      <c r="H374" s="17">
        <f>Data!K374</f>
        <v>120000</v>
      </c>
      <c r="I374" s="17">
        <f>Data!L374</f>
        <v>36000</v>
      </c>
      <c r="J374" s="12" t="str">
        <f>Data!N374</f>
        <v>Outlet</v>
      </c>
      <c r="K374" s="12" t="str">
        <f>Data!O374</f>
        <v>Transferencia bancaria</v>
      </c>
      <c r="L374" s="12" t="str">
        <f>Data!P374</f>
        <v>Recurrente</v>
      </c>
    </row>
    <row r="375">
      <c r="A375" s="11">
        <v>374.0</v>
      </c>
      <c r="B375" s="14">
        <f>Data!D375</f>
        <v>44436</v>
      </c>
      <c r="C375" s="12">
        <f>IFERROR(VLOOKUP(Data!B375, Minorista!$A$2:$B$100, 2, FALSE), "")</f>
        <v>3</v>
      </c>
      <c r="D375" s="12">
        <f t="array" ref="D375">INDEX(Producto!$A$2:$A$500, MATCH(Data!H375, Producto!$B$2:$B$500, 0))</f>
        <v>6</v>
      </c>
      <c r="E375" s="12">
        <f>VLOOKUP(Data!E375 &amp; Data!F375 &amp; Data!G375, Ubicacion!$A$2:$B$1000, 2, FALSE)</f>
        <v>6</v>
      </c>
      <c r="F375" s="15">
        <f>Data!J375</f>
        <v>450</v>
      </c>
      <c r="G375" s="16">
        <f>Data!I375</f>
        <v>35</v>
      </c>
      <c r="H375" s="17">
        <f>Data!K375</f>
        <v>157500</v>
      </c>
      <c r="I375" s="17">
        <f>Data!L375</f>
        <v>78750</v>
      </c>
      <c r="J375" s="12" t="str">
        <f>Data!N375</f>
        <v>Outlet</v>
      </c>
      <c r="K375" s="12" t="str">
        <f>Data!O375</f>
        <v>Transferencia bancaria</v>
      </c>
      <c r="L375" s="12" t="str">
        <f>Data!P375</f>
        <v>Recurrente</v>
      </c>
    </row>
    <row r="376">
      <c r="A376" s="11">
        <v>375.0</v>
      </c>
      <c r="B376" s="14">
        <f>Data!D376</f>
        <v>44437</v>
      </c>
      <c r="C376" s="12">
        <f>IFERROR(VLOOKUP(Data!B376, Minorista!$A$2:$B$100, 2, FALSE), "")</f>
        <v>3</v>
      </c>
      <c r="D376" s="12">
        <f t="array" ref="D376">INDEX(Producto!$A$2:$A$500, MATCH(Data!H376, Producto!$B$2:$B$500, 0))</f>
        <v>1</v>
      </c>
      <c r="E376" s="12">
        <f>VLOOKUP(Data!E376 &amp; Data!F376 &amp; Data!G376, Ubicacion!$A$2:$B$1000, 2, FALSE)</f>
        <v>6</v>
      </c>
      <c r="F376" s="15">
        <f>Data!J376</f>
        <v>700</v>
      </c>
      <c r="G376" s="16">
        <f>Data!I376</f>
        <v>20</v>
      </c>
      <c r="H376" s="17">
        <f>Data!K376</f>
        <v>140000</v>
      </c>
      <c r="I376" s="17">
        <f>Data!L376</f>
        <v>49000</v>
      </c>
      <c r="J376" s="12" t="str">
        <f>Data!N376</f>
        <v>Outlet</v>
      </c>
      <c r="K376" s="12" t="str">
        <f>Data!O376</f>
        <v>Transferencia bancaria</v>
      </c>
      <c r="L376" s="12" t="str">
        <f>Data!P376</f>
        <v>Nuevo</v>
      </c>
    </row>
    <row r="377">
      <c r="A377" s="11">
        <v>376.0</v>
      </c>
      <c r="B377" s="14">
        <f>Data!D377</f>
        <v>44438</v>
      </c>
      <c r="C377" s="12">
        <f>IFERROR(VLOOKUP(Data!B377, Minorista!$A$2:$B$100, 2, FALSE), "")</f>
        <v>3</v>
      </c>
      <c r="D377" s="12">
        <f t="array" ref="D377">INDEX(Producto!$A$2:$A$500, MATCH(Data!H377, Producto!$B$2:$B$500, 0))</f>
        <v>2</v>
      </c>
      <c r="E377" s="12">
        <f>VLOOKUP(Data!E377 &amp; Data!F377 &amp; Data!G377, Ubicacion!$A$2:$B$1000, 2, FALSE)</f>
        <v>6</v>
      </c>
      <c r="F377" s="15">
        <f>Data!J377</f>
        <v>700</v>
      </c>
      <c r="G377" s="16">
        <f>Data!I377</f>
        <v>30</v>
      </c>
      <c r="H377" s="17">
        <f>Data!K377</f>
        <v>210000</v>
      </c>
      <c r="I377" s="17">
        <f>Data!L377</f>
        <v>73500</v>
      </c>
      <c r="J377" s="12" t="str">
        <f>Data!N377</f>
        <v>Outlet</v>
      </c>
      <c r="K377" s="12" t="str">
        <f>Data!O377</f>
        <v>Efectivo</v>
      </c>
      <c r="L377" s="12" t="str">
        <f>Data!P377</f>
        <v>Recurrente</v>
      </c>
    </row>
    <row r="378">
      <c r="A378" s="11">
        <v>377.0</v>
      </c>
      <c r="B378" s="14">
        <f>Data!D378</f>
        <v>44439</v>
      </c>
      <c r="C378" s="12">
        <f>IFERROR(VLOOKUP(Data!B378, Minorista!$A$2:$B$100, 2, FALSE), "")</f>
        <v>3</v>
      </c>
      <c r="D378" s="12">
        <f t="array" ref="D378">INDEX(Producto!$A$2:$A$500, MATCH(Data!H378, Producto!$B$2:$B$500, 0))</f>
        <v>3</v>
      </c>
      <c r="E378" s="12">
        <f>VLOOKUP(Data!E378 &amp; Data!F378 &amp; Data!G378, Ubicacion!$A$2:$B$1000, 2, FALSE)</f>
        <v>6</v>
      </c>
      <c r="F378" s="15">
        <f>Data!J378</f>
        <v>525</v>
      </c>
      <c r="G378" s="16">
        <f>Data!I378</f>
        <v>25</v>
      </c>
      <c r="H378" s="17">
        <f>Data!K378</f>
        <v>131250</v>
      </c>
      <c r="I378" s="17">
        <f>Data!L378</f>
        <v>45937.5</v>
      </c>
      <c r="J378" s="12" t="str">
        <f>Data!N378</f>
        <v>Outlet</v>
      </c>
      <c r="K378" s="12" t="str">
        <f>Data!O378</f>
        <v>Tarjeta</v>
      </c>
      <c r="L378" s="12" t="str">
        <f>Data!P378</f>
        <v>Nuevo</v>
      </c>
    </row>
    <row r="379">
      <c r="A379" s="11">
        <v>378.0</v>
      </c>
      <c r="B379" s="14">
        <f>Data!D379</f>
        <v>44440</v>
      </c>
      <c r="C379" s="12">
        <f>IFERROR(VLOOKUP(Data!B379, Minorista!$A$2:$B$100, 2, FALSE), "")</f>
        <v>3</v>
      </c>
      <c r="D379" s="12">
        <f t="array" ref="D379">INDEX(Producto!$A$2:$A$500, MATCH(Data!H379, Producto!$B$2:$B$500, 0))</f>
        <v>4</v>
      </c>
      <c r="E379" s="12">
        <f>VLOOKUP(Data!E379 &amp; Data!F379 &amp; Data!G379, Ubicacion!$A$2:$B$1000, 2, FALSE)</f>
        <v>6</v>
      </c>
      <c r="F379" s="15">
        <f>Data!J379</f>
        <v>425</v>
      </c>
      <c r="G379" s="16">
        <f>Data!I379</f>
        <v>30</v>
      </c>
      <c r="H379" s="17">
        <f>Data!K379</f>
        <v>127500</v>
      </c>
      <c r="I379" s="17">
        <f>Data!L379</f>
        <v>57375</v>
      </c>
      <c r="J379" s="12" t="str">
        <f>Data!N379</f>
        <v>Outlet</v>
      </c>
      <c r="K379" s="12" t="str">
        <f>Data!O379</f>
        <v>Transferencia bancaria</v>
      </c>
      <c r="L379" s="12" t="str">
        <f>Data!P379</f>
        <v>Recurrente</v>
      </c>
    </row>
    <row r="380">
      <c r="A380" s="11">
        <v>379.0</v>
      </c>
      <c r="B380" s="14">
        <f>Data!D380</f>
        <v>44441</v>
      </c>
      <c r="C380" s="12">
        <f>IFERROR(VLOOKUP(Data!B380, Minorista!$A$2:$B$100, 2, FALSE), "")</f>
        <v>3</v>
      </c>
      <c r="D380" s="12">
        <f t="array" ref="D380">INDEX(Producto!$A$2:$A$500, MATCH(Data!H380, Producto!$B$2:$B$500, 0))</f>
        <v>5</v>
      </c>
      <c r="E380" s="12">
        <f>VLOOKUP(Data!E380 &amp; Data!F380 &amp; Data!G380, Ubicacion!$A$2:$B$1000, 2, FALSE)</f>
        <v>6</v>
      </c>
      <c r="F380" s="15">
        <f>Data!J380</f>
        <v>325</v>
      </c>
      <c r="G380" s="16">
        <f>Data!I380</f>
        <v>35</v>
      </c>
      <c r="H380" s="17">
        <f>Data!K380</f>
        <v>113750</v>
      </c>
      <c r="I380" s="17">
        <f>Data!L380</f>
        <v>34125</v>
      </c>
      <c r="J380" s="12" t="str">
        <f>Data!N380</f>
        <v>Outlet</v>
      </c>
      <c r="K380" s="12" t="str">
        <f>Data!O380</f>
        <v>Efectivo</v>
      </c>
      <c r="L380" s="12" t="str">
        <f>Data!P380</f>
        <v>Recurrente</v>
      </c>
    </row>
    <row r="381">
      <c r="A381" s="11">
        <v>380.0</v>
      </c>
      <c r="B381" s="14">
        <f>Data!D381</f>
        <v>44442</v>
      </c>
      <c r="C381" s="12">
        <f>IFERROR(VLOOKUP(Data!B381, Minorista!$A$2:$B$100, 2, FALSE), "")</f>
        <v>3</v>
      </c>
      <c r="D381" s="12">
        <f t="array" ref="D381">INDEX(Producto!$A$2:$A$500, MATCH(Data!H381, Producto!$B$2:$B$500, 0))</f>
        <v>6</v>
      </c>
      <c r="E381" s="12">
        <f>VLOOKUP(Data!E381 &amp; Data!F381 &amp; Data!G381, Ubicacion!$A$2:$B$1000, 2, FALSE)</f>
        <v>6</v>
      </c>
      <c r="F381" s="15">
        <f>Data!J381</f>
        <v>600</v>
      </c>
      <c r="G381" s="16">
        <f>Data!I381</f>
        <v>30</v>
      </c>
      <c r="H381" s="17">
        <f>Data!K381</f>
        <v>180000</v>
      </c>
      <c r="I381" s="17">
        <f>Data!L381</f>
        <v>90000</v>
      </c>
      <c r="J381" s="12" t="str">
        <f>Data!N381</f>
        <v>Outlet</v>
      </c>
      <c r="K381" s="12" t="str">
        <f>Data!O381</f>
        <v>Efectivo</v>
      </c>
      <c r="L381" s="12" t="str">
        <f>Data!P381</f>
        <v>Recurrente</v>
      </c>
    </row>
    <row r="382">
      <c r="A382" s="11">
        <v>381.0</v>
      </c>
      <c r="B382" s="14">
        <f>Data!D382</f>
        <v>44443</v>
      </c>
      <c r="C382" s="12">
        <f>IFERROR(VLOOKUP(Data!B382, Minorista!$A$2:$B$100, 2, FALSE), "")</f>
        <v>3</v>
      </c>
      <c r="D382" s="12">
        <f t="array" ref="D382">INDEX(Producto!$A$2:$A$500, MATCH(Data!H382, Producto!$B$2:$B$500, 0))</f>
        <v>1</v>
      </c>
      <c r="E382" s="12">
        <f>VLOOKUP(Data!E382 &amp; Data!F382 &amp; Data!G382, Ubicacion!$A$2:$B$1000, 2, FALSE)</f>
        <v>6</v>
      </c>
      <c r="F382" s="15">
        <f>Data!J382</f>
        <v>750</v>
      </c>
      <c r="G382" s="16">
        <f>Data!I382</f>
        <v>20</v>
      </c>
      <c r="H382" s="17">
        <f>Data!K382</f>
        <v>150000</v>
      </c>
      <c r="I382" s="17">
        <f>Data!L382</f>
        <v>52500</v>
      </c>
      <c r="J382" s="12" t="str">
        <f>Data!N382</f>
        <v>Outlet</v>
      </c>
      <c r="K382" s="12" t="str">
        <f>Data!O382</f>
        <v>Tarjeta</v>
      </c>
      <c r="L382" s="12" t="str">
        <f>Data!P382</f>
        <v>Nuevo</v>
      </c>
    </row>
    <row r="383">
      <c r="A383" s="11">
        <v>382.0</v>
      </c>
      <c r="B383" s="14">
        <f>Data!D383</f>
        <v>44444</v>
      </c>
      <c r="C383" s="12">
        <f>IFERROR(VLOOKUP(Data!B383, Minorista!$A$2:$B$100, 2, FALSE), "")</f>
        <v>3</v>
      </c>
      <c r="D383" s="12">
        <f t="array" ref="D383">INDEX(Producto!$A$2:$A$500, MATCH(Data!H383, Producto!$B$2:$B$500, 0))</f>
        <v>2</v>
      </c>
      <c r="E383" s="12">
        <f>VLOOKUP(Data!E383 &amp; Data!F383 &amp; Data!G383, Ubicacion!$A$2:$B$1000, 2, FALSE)</f>
        <v>6</v>
      </c>
      <c r="F383" s="15">
        <f>Data!J383</f>
        <v>775</v>
      </c>
      <c r="G383" s="16">
        <f>Data!I383</f>
        <v>30</v>
      </c>
      <c r="H383" s="17">
        <f>Data!K383</f>
        <v>232500</v>
      </c>
      <c r="I383" s="17">
        <f>Data!L383</f>
        <v>81375</v>
      </c>
      <c r="J383" s="12" t="str">
        <f>Data!N383</f>
        <v>Outlet</v>
      </c>
      <c r="K383" s="12" t="str">
        <f>Data!O383</f>
        <v>Tarjeta</v>
      </c>
      <c r="L383" s="12" t="str">
        <f>Data!P383</f>
        <v>Nuevo</v>
      </c>
    </row>
    <row r="384">
      <c r="A384" s="11">
        <v>383.0</v>
      </c>
      <c r="B384" s="14">
        <f>Data!D384</f>
        <v>44445</v>
      </c>
      <c r="C384" s="12">
        <f>IFERROR(VLOOKUP(Data!B384, Minorista!$A$2:$B$100, 2, FALSE), "")</f>
        <v>3</v>
      </c>
      <c r="D384" s="12">
        <f t="array" ref="D384">INDEX(Producto!$A$2:$A$500, MATCH(Data!H384, Producto!$B$2:$B$500, 0))</f>
        <v>3</v>
      </c>
      <c r="E384" s="12">
        <f>VLOOKUP(Data!E384 &amp; Data!F384 &amp; Data!G384, Ubicacion!$A$2:$B$1000, 2, FALSE)</f>
        <v>6</v>
      </c>
      <c r="F384" s="15">
        <f>Data!J384</f>
        <v>625</v>
      </c>
      <c r="G384" s="16">
        <f>Data!I384</f>
        <v>25</v>
      </c>
      <c r="H384" s="17">
        <f>Data!K384</f>
        <v>156250</v>
      </c>
      <c r="I384" s="17">
        <f>Data!L384</f>
        <v>54687.5</v>
      </c>
      <c r="J384" s="12" t="str">
        <f>Data!N384</f>
        <v>Outlet</v>
      </c>
      <c r="K384" s="12" t="str">
        <f>Data!O384</f>
        <v>Efectivo</v>
      </c>
      <c r="L384" s="12" t="str">
        <f>Data!P384</f>
        <v>Recurrente</v>
      </c>
    </row>
    <row r="385">
      <c r="A385" s="11">
        <v>384.0</v>
      </c>
      <c r="B385" s="14">
        <f>Data!D385</f>
        <v>44446</v>
      </c>
      <c r="C385" s="12">
        <f>IFERROR(VLOOKUP(Data!B385, Minorista!$A$2:$B$100, 2, FALSE), "")</f>
        <v>3</v>
      </c>
      <c r="D385" s="12">
        <f t="array" ref="D385">INDEX(Producto!$A$2:$A$500, MATCH(Data!H385, Producto!$B$2:$B$500, 0))</f>
        <v>4</v>
      </c>
      <c r="E385" s="12">
        <f>VLOOKUP(Data!E385 &amp; Data!F385 &amp; Data!G385, Ubicacion!$A$2:$B$1000, 2, FALSE)</f>
        <v>6</v>
      </c>
      <c r="F385" s="15">
        <f>Data!J385</f>
        <v>550</v>
      </c>
      <c r="G385" s="16">
        <f>Data!I385</f>
        <v>35</v>
      </c>
      <c r="H385" s="17">
        <f>Data!K385</f>
        <v>192500</v>
      </c>
      <c r="I385" s="17">
        <f>Data!L385</f>
        <v>86625</v>
      </c>
      <c r="J385" s="12" t="str">
        <f>Data!N385</f>
        <v>Outlet</v>
      </c>
      <c r="K385" s="12" t="str">
        <f>Data!O385</f>
        <v>Transferencia bancaria</v>
      </c>
      <c r="L385" s="12" t="str">
        <f>Data!P385</f>
        <v>Recurrente</v>
      </c>
    </row>
    <row r="386">
      <c r="A386" s="11">
        <v>385.0</v>
      </c>
      <c r="B386" s="14">
        <f>Data!D386</f>
        <v>44447</v>
      </c>
      <c r="C386" s="12">
        <f>IFERROR(VLOOKUP(Data!B386, Minorista!$A$2:$B$100, 2, FALSE), "")</f>
        <v>3</v>
      </c>
      <c r="D386" s="12">
        <f t="array" ref="D386">INDEX(Producto!$A$2:$A$500, MATCH(Data!H386, Producto!$B$2:$B$500, 0))</f>
        <v>5</v>
      </c>
      <c r="E386" s="12">
        <f>VLOOKUP(Data!E386 &amp; Data!F386 &amp; Data!G386, Ubicacion!$A$2:$B$1000, 2, FALSE)</f>
        <v>6</v>
      </c>
      <c r="F386" s="15">
        <f>Data!J386</f>
        <v>450</v>
      </c>
      <c r="G386" s="16">
        <f>Data!I386</f>
        <v>50</v>
      </c>
      <c r="H386" s="17">
        <f>Data!K386</f>
        <v>225000</v>
      </c>
      <c r="I386" s="17">
        <f>Data!L386</f>
        <v>67500</v>
      </c>
      <c r="J386" s="12" t="str">
        <f>Data!N386</f>
        <v>Outlet</v>
      </c>
      <c r="K386" s="12" t="str">
        <f>Data!O386</f>
        <v>Efectivo</v>
      </c>
      <c r="L386" s="12" t="str">
        <f>Data!P386</f>
        <v>Nuevo</v>
      </c>
    </row>
    <row r="387">
      <c r="A387" s="11">
        <v>386.0</v>
      </c>
      <c r="B387" s="14">
        <f>Data!D387</f>
        <v>44448</v>
      </c>
      <c r="C387" s="12">
        <f>IFERROR(VLOOKUP(Data!B387, Minorista!$A$2:$B$100, 2, FALSE), "")</f>
        <v>3</v>
      </c>
      <c r="D387" s="12">
        <f t="array" ref="D387">INDEX(Producto!$A$2:$A$500, MATCH(Data!H387, Producto!$B$2:$B$500, 0))</f>
        <v>6</v>
      </c>
      <c r="E387" s="12">
        <f>VLOOKUP(Data!E387 &amp; Data!F387 &amp; Data!G387, Ubicacion!$A$2:$B$1000, 2, FALSE)</f>
        <v>6</v>
      </c>
      <c r="F387" s="15">
        <f>Data!J387</f>
        <v>800</v>
      </c>
      <c r="G387" s="16">
        <f>Data!I387</f>
        <v>45</v>
      </c>
      <c r="H387" s="17">
        <f>Data!K387</f>
        <v>360000</v>
      </c>
      <c r="I387" s="17">
        <f>Data!L387</f>
        <v>180000</v>
      </c>
      <c r="J387" s="12" t="str">
        <f>Data!N387</f>
        <v>Outlet</v>
      </c>
      <c r="K387" s="12" t="str">
        <f>Data!O387</f>
        <v>Tarjeta</v>
      </c>
      <c r="L387" s="12" t="str">
        <f>Data!P387</f>
        <v>Nuevo</v>
      </c>
    </row>
    <row r="388">
      <c r="A388" s="11">
        <v>387.0</v>
      </c>
      <c r="B388" s="14">
        <f>Data!D388</f>
        <v>44449</v>
      </c>
      <c r="C388" s="12">
        <f>IFERROR(VLOOKUP(Data!B388, Minorista!$A$2:$B$100, 2, FALSE), "")</f>
        <v>3</v>
      </c>
      <c r="D388" s="12">
        <f t="array" ref="D388">INDEX(Producto!$A$2:$A$500, MATCH(Data!H388, Producto!$B$2:$B$500, 0))</f>
        <v>1</v>
      </c>
      <c r="E388" s="12">
        <f>VLOOKUP(Data!E388 &amp; Data!F388 &amp; Data!G388, Ubicacion!$A$2:$B$1000, 2, FALSE)</f>
        <v>6</v>
      </c>
      <c r="F388" s="15">
        <f>Data!J388</f>
        <v>800</v>
      </c>
      <c r="G388" s="16">
        <f>Data!I388</f>
        <v>45</v>
      </c>
      <c r="H388" s="17">
        <f>Data!K388</f>
        <v>360000</v>
      </c>
      <c r="I388" s="17">
        <f>Data!L388</f>
        <v>126000</v>
      </c>
      <c r="J388" s="12" t="str">
        <f>Data!N388</f>
        <v>Outlet</v>
      </c>
      <c r="K388" s="12" t="str">
        <f>Data!O388</f>
        <v>Efectivo</v>
      </c>
      <c r="L388" s="12" t="str">
        <f>Data!P388</f>
        <v>Nuevo</v>
      </c>
    </row>
    <row r="389">
      <c r="A389" s="11">
        <v>388.0</v>
      </c>
      <c r="B389" s="14">
        <f>Data!D389</f>
        <v>44450</v>
      </c>
      <c r="C389" s="12">
        <f>IFERROR(VLOOKUP(Data!B389, Minorista!$A$2:$B$100, 2, FALSE), "")</f>
        <v>3</v>
      </c>
      <c r="D389" s="12">
        <f t="array" ref="D389">INDEX(Producto!$A$2:$A$500, MATCH(Data!H389, Producto!$B$2:$B$500, 0))</f>
        <v>2</v>
      </c>
      <c r="E389" s="12">
        <f>VLOOKUP(Data!E389 &amp; Data!F389 &amp; Data!G389, Ubicacion!$A$2:$B$1000, 2, FALSE)</f>
        <v>6</v>
      </c>
      <c r="F389" s="15">
        <f>Data!J389</f>
        <v>800</v>
      </c>
      <c r="G389" s="16">
        <f>Data!I389</f>
        <v>50</v>
      </c>
      <c r="H389" s="17">
        <f>Data!K389</f>
        <v>400000</v>
      </c>
      <c r="I389" s="17">
        <f>Data!L389</f>
        <v>140000</v>
      </c>
      <c r="J389" s="12" t="str">
        <f>Data!N389</f>
        <v>Outlet</v>
      </c>
      <c r="K389" s="12" t="str">
        <f>Data!O389</f>
        <v>Efectivo</v>
      </c>
      <c r="L389" s="12" t="str">
        <f>Data!P389</f>
        <v>Recurrente</v>
      </c>
    </row>
    <row r="390">
      <c r="A390" s="11">
        <v>389.0</v>
      </c>
      <c r="B390" s="14">
        <f>Data!D390</f>
        <v>44451</v>
      </c>
      <c r="C390" s="12">
        <f>IFERROR(VLOOKUP(Data!B390, Minorista!$A$2:$B$100, 2, FALSE), "")</f>
        <v>3</v>
      </c>
      <c r="D390" s="12">
        <f t="array" ref="D390">INDEX(Producto!$A$2:$A$500, MATCH(Data!H390, Producto!$B$2:$B$500, 0))</f>
        <v>3</v>
      </c>
      <c r="E390" s="12">
        <f>VLOOKUP(Data!E390 &amp; Data!F390 &amp; Data!G390, Ubicacion!$A$2:$B$1000, 2, FALSE)</f>
        <v>6</v>
      </c>
      <c r="F390" s="15">
        <f>Data!J390</f>
        <v>650</v>
      </c>
      <c r="G390" s="16">
        <f>Data!I390</f>
        <v>45</v>
      </c>
      <c r="H390" s="17">
        <f>Data!K390</f>
        <v>292500</v>
      </c>
      <c r="I390" s="17">
        <f>Data!L390</f>
        <v>102375</v>
      </c>
      <c r="J390" s="12" t="str">
        <f>Data!N390</f>
        <v>Outlet</v>
      </c>
      <c r="K390" s="12" t="str">
        <f>Data!O390</f>
        <v>Tarjeta</v>
      </c>
      <c r="L390" s="12" t="str">
        <f>Data!P390</f>
        <v>Recurrente</v>
      </c>
    </row>
    <row r="391">
      <c r="A391" s="11">
        <v>390.0</v>
      </c>
      <c r="B391" s="14">
        <f>Data!D391</f>
        <v>44452</v>
      </c>
      <c r="C391" s="12">
        <f>IFERROR(VLOOKUP(Data!B391, Minorista!$A$2:$B$100, 2, FALSE), "")</f>
        <v>3</v>
      </c>
      <c r="D391" s="12">
        <f t="array" ref="D391">INDEX(Producto!$A$2:$A$500, MATCH(Data!H391, Producto!$B$2:$B$500, 0))</f>
        <v>4</v>
      </c>
      <c r="E391" s="12">
        <f>VLOOKUP(Data!E391 &amp; Data!F391 &amp; Data!G391, Ubicacion!$A$2:$B$1000, 2, FALSE)</f>
        <v>6</v>
      </c>
      <c r="F391" s="15">
        <f>Data!J391</f>
        <v>600</v>
      </c>
      <c r="G391" s="16">
        <f>Data!I391</f>
        <v>45</v>
      </c>
      <c r="H391" s="17">
        <f>Data!K391</f>
        <v>270000</v>
      </c>
      <c r="I391" s="17">
        <f>Data!L391</f>
        <v>121500</v>
      </c>
      <c r="J391" s="12" t="str">
        <f>Data!N391</f>
        <v>Outlet</v>
      </c>
      <c r="K391" s="12" t="str">
        <f>Data!O391</f>
        <v>Transferencia bancaria</v>
      </c>
      <c r="L391" s="12" t="str">
        <f>Data!P391</f>
        <v>Recurrente</v>
      </c>
    </row>
    <row r="392">
      <c r="A392" s="11">
        <v>391.0</v>
      </c>
      <c r="B392" s="14">
        <f>Data!D392</f>
        <v>44453</v>
      </c>
      <c r="C392" s="12">
        <f>IFERROR(VLOOKUP(Data!B392, Minorista!$A$2:$B$100, 2, FALSE), "")</f>
        <v>3</v>
      </c>
      <c r="D392" s="12">
        <f t="array" ref="D392">INDEX(Producto!$A$2:$A$500, MATCH(Data!H392, Producto!$B$2:$B$500, 0))</f>
        <v>5</v>
      </c>
      <c r="E392" s="12">
        <f>VLOOKUP(Data!E392 &amp; Data!F392 &amp; Data!G392, Ubicacion!$A$2:$B$1000, 2, FALSE)</f>
        <v>6</v>
      </c>
      <c r="F392" s="15">
        <f>Data!J392</f>
        <v>500</v>
      </c>
      <c r="G392" s="16">
        <f>Data!I392</f>
        <v>50</v>
      </c>
      <c r="H392" s="17">
        <f>Data!K392</f>
        <v>250000</v>
      </c>
      <c r="I392" s="17">
        <f>Data!L392</f>
        <v>75000</v>
      </c>
      <c r="J392" s="12" t="str">
        <f>Data!N392</f>
        <v>Outlet</v>
      </c>
      <c r="K392" s="12" t="str">
        <f>Data!O392</f>
        <v>Efectivo</v>
      </c>
      <c r="L392" s="12" t="str">
        <f>Data!P392</f>
        <v>Recurrente</v>
      </c>
    </row>
    <row r="393">
      <c r="A393" s="11">
        <v>392.0</v>
      </c>
      <c r="B393" s="14">
        <f>Data!D393</f>
        <v>44454</v>
      </c>
      <c r="C393" s="12">
        <f>IFERROR(VLOOKUP(Data!B393, Minorista!$A$2:$B$100, 2, FALSE), "")</f>
        <v>3</v>
      </c>
      <c r="D393" s="12">
        <f t="array" ref="D393">INDEX(Producto!$A$2:$A$500, MATCH(Data!H393, Producto!$B$2:$B$500, 0))</f>
        <v>6</v>
      </c>
      <c r="E393" s="12">
        <f>VLOOKUP(Data!E393 &amp; Data!F393 &amp; Data!G393, Ubicacion!$A$2:$B$1000, 2, FALSE)</f>
        <v>6</v>
      </c>
      <c r="F393" s="15">
        <f>Data!J393</f>
        <v>875</v>
      </c>
      <c r="G393" s="16">
        <f>Data!I393</f>
        <v>55</v>
      </c>
      <c r="H393" s="17">
        <f>Data!K393</f>
        <v>481250</v>
      </c>
      <c r="I393" s="17">
        <f>Data!L393</f>
        <v>240625</v>
      </c>
      <c r="J393" s="12" t="str">
        <f>Data!N393</f>
        <v>Outlet</v>
      </c>
      <c r="K393" s="12" t="str">
        <f>Data!O393</f>
        <v>Transferencia bancaria</v>
      </c>
      <c r="L393" s="12" t="str">
        <f>Data!P393</f>
        <v>Recurrente</v>
      </c>
    </row>
    <row r="394">
      <c r="A394" s="11">
        <v>393.0</v>
      </c>
      <c r="B394" s="14">
        <f>Data!D394</f>
        <v>44455</v>
      </c>
      <c r="C394" s="12">
        <f>IFERROR(VLOOKUP(Data!B394, Minorista!$A$2:$B$100, 2, FALSE), "")</f>
        <v>3</v>
      </c>
      <c r="D394" s="12">
        <f t="array" ref="D394">INDEX(Producto!$A$2:$A$500, MATCH(Data!H394, Producto!$B$2:$B$500, 0))</f>
        <v>1</v>
      </c>
      <c r="E394" s="12">
        <f>VLOOKUP(Data!E394 &amp; Data!F394 &amp; Data!G394, Ubicacion!$A$2:$B$1000, 2, FALSE)</f>
        <v>6</v>
      </c>
      <c r="F394" s="15">
        <f>Data!J394</f>
        <v>825</v>
      </c>
      <c r="G394" s="16">
        <f>Data!I394</f>
        <v>45</v>
      </c>
      <c r="H394" s="17">
        <f>Data!K394</f>
        <v>371250</v>
      </c>
      <c r="I394" s="17">
        <f>Data!L394</f>
        <v>148500</v>
      </c>
      <c r="J394" s="12" t="str">
        <f>Data!N394</f>
        <v>Outlet</v>
      </c>
      <c r="K394" s="12" t="str">
        <f>Data!O394</f>
        <v>Efectivo</v>
      </c>
      <c r="L394" s="12" t="str">
        <f>Data!P394</f>
        <v>Nuevo</v>
      </c>
    </row>
    <row r="395">
      <c r="A395" s="11">
        <v>394.0</v>
      </c>
      <c r="B395" s="14">
        <f>Data!D395</f>
        <v>44456</v>
      </c>
      <c r="C395" s="12">
        <f>IFERROR(VLOOKUP(Data!B395, Minorista!$A$2:$B$100, 2, FALSE), "")</f>
        <v>3</v>
      </c>
      <c r="D395" s="12">
        <f t="array" ref="D395">INDEX(Producto!$A$2:$A$500, MATCH(Data!H395, Producto!$B$2:$B$500, 0))</f>
        <v>2</v>
      </c>
      <c r="E395" s="12">
        <f>VLOOKUP(Data!E395 &amp; Data!F395 &amp; Data!G395, Ubicacion!$A$2:$B$1000, 2, FALSE)</f>
        <v>6</v>
      </c>
      <c r="F395" s="15">
        <f>Data!J395</f>
        <v>825</v>
      </c>
      <c r="G395" s="16">
        <f>Data!I395</f>
        <v>50</v>
      </c>
      <c r="H395" s="17">
        <f>Data!K395</f>
        <v>412500</v>
      </c>
      <c r="I395" s="17">
        <f>Data!L395</f>
        <v>165000</v>
      </c>
      <c r="J395" s="12" t="str">
        <f>Data!N395</f>
        <v>Outlet</v>
      </c>
      <c r="K395" s="12" t="str">
        <f>Data!O395</f>
        <v>Transferencia bancaria</v>
      </c>
      <c r="L395" s="12" t="str">
        <f>Data!P395</f>
        <v>Nuevo</v>
      </c>
    </row>
    <row r="396">
      <c r="A396" s="11">
        <v>395.0</v>
      </c>
      <c r="B396" s="14">
        <f>Data!D396</f>
        <v>44457</v>
      </c>
      <c r="C396" s="12">
        <f>IFERROR(VLOOKUP(Data!B396, Minorista!$A$2:$B$100, 2, FALSE), "")</f>
        <v>3</v>
      </c>
      <c r="D396" s="12">
        <f t="array" ref="D396">INDEX(Producto!$A$2:$A$500, MATCH(Data!H396, Producto!$B$2:$B$500, 0))</f>
        <v>3</v>
      </c>
      <c r="E396" s="12">
        <f>VLOOKUP(Data!E396 &amp; Data!F396 &amp; Data!G396, Ubicacion!$A$2:$B$1000, 2, FALSE)</f>
        <v>6</v>
      </c>
      <c r="F396" s="15">
        <f>Data!J396</f>
        <v>975</v>
      </c>
      <c r="G396" s="16">
        <f>Data!I396</f>
        <v>45</v>
      </c>
      <c r="H396" s="17">
        <f>Data!K396</f>
        <v>438750</v>
      </c>
      <c r="I396" s="17">
        <f>Data!L396</f>
        <v>175500</v>
      </c>
      <c r="J396" s="12" t="str">
        <f>Data!N396</f>
        <v>Outlet</v>
      </c>
      <c r="K396" s="12" t="str">
        <f>Data!O396</f>
        <v>Transferencia bancaria</v>
      </c>
      <c r="L396" s="12" t="str">
        <f>Data!P396</f>
        <v>Nuevo</v>
      </c>
    </row>
    <row r="397">
      <c r="A397" s="11">
        <v>396.0</v>
      </c>
      <c r="B397" s="14">
        <f>Data!D397</f>
        <v>44458</v>
      </c>
      <c r="C397" s="12">
        <f>IFERROR(VLOOKUP(Data!B397, Minorista!$A$2:$B$100, 2, FALSE), "")</f>
        <v>3</v>
      </c>
      <c r="D397" s="12">
        <f t="array" ref="D397">INDEX(Producto!$A$2:$A$500, MATCH(Data!H397, Producto!$B$2:$B$500, 0))</f>
        <v>4</v>
      </c>
      <c r="E397" s="12">
        <f>VLOOKUP(Data!E397 &amp; Data!F397 &amp; Data!G397, Ubicacion!$A$2:$B$1000, 2, FALSE)</f>
        <v>6</v>
      </c>
      <c r="F397" s="15">
        <f>Data!J397</f>
        <v>575</v>
      </c>
      <c r="G397" s="16">
        <f>Data!I397</f>
        <v>45</v>
      </c>
      <c r="H397" s="17">
        <f>Data!K397</f>
        <v>258750</v>
      </c>
      <c r="I397" s="17">
        <f>Data!L397</f>
        <v>129375</v>
      </c>
      <c r="J397" s="12" t="str">
        <f>Data!N397</f>
        <v>Outlet</v>
      </c>
      <c r="K397" s="12" t="str">
        <f>Data!O397</f>
        <v>Efectivo</v>
      </c>
      <c r="L397" s="12" t="str">
        <f>Data!P397</f>
        <v>Recurrente</v>
      </c>
    </row>
    <row r="398">
      <c r="A398" s="11">
        <v>397.0</v>
      </c>
      <c r="B398" s="14">
        <f>Data!D398</f>
        <v>44459</v>
      </c>
      <c r="C398" s="12">
        <f>IFERROR(VLOOKUP(Data!B398, Minorista!$A$2:$B$100, 2, FALSE), "")</f>
        <v>3</v>
      </c>
      <c r="D398" s="12">
        <f t="array" ref="D398">INDEX(Producto!$A$2:$A$500, MATCH(Data!H398, Producto!$B$2:$B$500, 0))</f>
        <v>5</v>
      </c>
      <c r="E398" s="12">
        <f>VLOOKUP(Data!E398 &amp; Data!F398 &amp; Data!G398, Ubicacion!$A$2:$B$1000, 2, FALSE)</f>
        <v>6</v>
      </c>
      <c r="F398" s="15">
        <f>Data!J398</f>
        <v>575</v>
      </c>
      <c r="G398" s="16">
        <f>Data!I398</f>
        <v>50</v>
      </c>
      <c r="H398" s="17">
        <f>Data!K398</f>
        <v>287500</v>
      </c>
      <c r="I398" s="17">
        <f>Data!L398</f>
        <v>100625</v>
      </c>
      <c r="J398" s="12" t="str">
        <f>Data!N398</f>
        <v>Outlet</v>
      </c>
      <c r="K398" s="12" t="str">
        <f>Data!O398</f>
        <v>Transferencia bancaria</v>
      </c>
      <c r="L398" s="12" t="str">
        <f>Data!P398</f>
        <v>Nuevo</v>
      </c>
    </row>
    <row r="399">
      <c r="A399" s="11">
        <v>398.0</v>
      </c>
      <c r="B399" s="14">
        <f>Data!D399</f>
        <v>44460</v>
      </c>
      <c r="C399" s="12">
        <f>IFERROR(VLOOKUP(Data!B399, Minorista!$A$2:$B$100, 2, FALSE), "")</f>
        <v>3</v>
      </c>
      <c r="D399" s="12">
        <f t="array" ref="D399">INDEX(Producto!$A$2:$A$500, MATCH(Data!H399, Producto!$B$2:$B$500, 0))</f>
        <v>6</v>
      </c>
      <c r="E399" s="12">
        <f>VLOOKUP(Data!E399 &amp; Data!F399 &amp; Data!G399, Ubicacion!$A$2:$B$1000, 2, FALSE)</f>
        <v>6</v>
      </c>
      <c r="F399" s="15">
        <f>Data!J399</f>
        <v>850</v>
      </c>
      <c r="G399" s="16">
        <f>Data!I399</f>
        <v>60</v>
      </c>
      <c r="H399" s="17">
        <f>Data!K399</f>
        <v>510000</v>
      </c>
      <c r="I399" s="17">
        <f>Data!L399</f>
        <v>280500</v>
      </c>
      <c r="J399" s="12" t="str">
        <f>Data!N399</f>
        <v>Outlet</v>
      </c>
      <c r="K399" s="12" t="str">
        <f>Data!O399</f>
        <v>Efectivo</v>
      </c>
      <c r="L399" s="12" t="str">
        <f>Data!P399</f>
        <v>Nuevo</v>
      </c>
    </row>
    <row r="400">
      <c r="A400" s="11">
        <v>399.0</v>
      </c>
      <c r="B400" s="14">
        <f>Data!D400</f>
        <v>44461</v>
      </c>
      <c r="C400" s="12">
        <f>IFERROR(VLOOKUP(Data!B400, Minorista!$A$2:$B$100, 2, FALSE), "")</f>
        <v>3</v>
      </c>
      <c r="D400" s="12">
        <f t="array" ref="D400">INDEX(Producto!$A$2:$A$500, MATCH(Data!H400, Producto!$B$2:$B$500, 0))</f>
        <v>1</v>
      </c>
      <c r="E400" s="12">
        <f>VLOOKUP(Data!E400 &amp; Data!F400 &amp; Data!G400, Ubicacion!$A$2:$B$1000, 2, FALSE)</f>
        <v>6</v>
      </c>
      <c r="F400" s="15">
        <f>Data!J400</f>
        <v>800</v>
      </c>
      <c r="G400" s="16">
        <f>Data!I400</f>
        <v>50</v>
      </c>
      <c r="H400" s="17">
        <f>Data!K400</f>
        <v>400000</v>
      </c>
      <c r="I400" s="17">
        <f>Data!L400</f>
        <v>160000</v>
      </c>
      <c r="J400" s="12" t="str">
        <f>Data!N400</f>
        <v>Outlet</v>
      </c>
      <c r="K400" s="12" t="str">
        <f>Data!O400</f>
        <v>Efectivo</v>
      </c>
      <c r="L400" s="12" t="str">
        <f>Data!P400</f>
        <v>Nuevo</v>
      </c>
    </row>
    <row r="401">
      <c r="A401" s="11">
        <v>400.0</v>
      </c>
      <c r="B401" s="14">
        <f>Data!D401</f>
        <v>44462</v>
      </c>
      <c r="C401" s="12">
        <f>IFERROR(VLOOKUP(Data!B401, Minorista!$A$2:$B$100, 2, FALSE), "")</f>
        <v>3</v>
      </c>
      <c r="D401" s="12">
        <f t="array" ref="D401">INDEX(Producto!$A$2:$A$500, MATCH(Data!H401, Producto!$B$2:$B$500, 0))</f>
        <v>2</v>
      </c>
      <c r="E401" s="12">
        <f>VLOOKUP(Data!E401 &amp; Data!F401 &amp; Data!G401, Ubicacion!$A$2:$B$1000, 2, FALSE)</f>
        <v>6</v>
      </c>
      <c r="F401" s="15">
        <f>Data!J401</f>
        <v>800</v>
      </c>
      <c r="G401" s="16">
        <f>Data!I401</f>
        <v>55</v>
      </c>
      <c r="H401" s="17">
        <f>Data!K401</f>
        <v>440000</v>
      </c>
      <c r="I401" s="17">
        <f>Data!L401</f>
        <v>176000</v>
      </c>
      <c r="J401" s="12" t="str">
        <f>Data!N401</f>
        <v>Outlet</v>
      </c>
      <c r="K401" s="12" t="str">
        <f>Data!O401</f>
        <v>Transferencia bancaria</v>
      </c>
      <c r="L401" s="12" t="str">
        <f>Data!P401</f>
        <v>Recurrente</v>
      </c>
    </row>
    <row r="402">
      <c r="A402" s="11">
        <v>401.0</v>
      </c>
      <c r="B402" s="14">
        <f>Data!D402</f>
        <v>44463</v>
      </c>
      <c r="C402" s="12">
        <f>IFERROR(VLOOKUP(Data!B402, Minorista!$A$2:$B$100, 2, FALSE), "")</f>
        <v>3</v>
      </c>
      <c r="D402" s="12">
        <f t="array" ref="D402">INDEX(Producto!$A$2:$A$500, MATCH(Data!H402, Producto!$B$2:$B$500, 0))</f>
        <v>3</v>
      </c>
      <c r="E402" s="12">
        <f>VLOOKUP(Data!E402 &amp; Data!F402 &amp; Data!G402, Ubicacion!$A$2:$B$1000, 2, FALSE)</f>
        <v>6</v>
      </c>
      <c r="F402" s="15">
        <f>Data!J402</f>
        <v>975</v>
      </c>
      <c r="G402" s="16">
        <f>Data!I402</f>
        <v>50</v>
      </c>
      <c r="H402" s="17">
        <f>Data!K402</f>
        <v>487500</v>
      </c>
      <c r="I402" s="17">
        <f>Data!L402</f>
        <v>195000</v>
      </c>
      <c r="J402" s="12" t="str">
        <f>Data!N402</f>
        <v>Outlet</v>
      </c>
      <c r="K402" s="12" t="str">
        <f>Data!O402</f>
        <v>Efectivo</v>
      </c>
      <c r="L402" s="12" t="str">
        <f>Data!P402</f>
        <v>Recurrente</v>
      </c>
    </row>
    <row r="403">
      <c r="A403" s="11">
        <v>402.0</v>
      </c>
      <c r="B403" s="14">
        <f>Data!D403</f>
        <v>44464</v>
      </c>
      <c r="C403" s="12">
        <f>IFERROR(VLOOKUP(Data!B403, Minorista!$A$2:$B$100, 2, FALSE), "")</f>
        <v>3</v>
      </c>
      <c r="D403" s="12">
        <f t="array" ref="D403">INDEX(Producto!$A$2:$A$500, MATCH(Data!H403, Producto!$B$2:$B$500, 0))</f>
        <v>4</v>
      </c>
      <c r="E403" s="12">
        <f>VLOOKUP(Data!E403 &amp; Data!F403 &amp; Data!G403, Ubicacion!$A$2:$B$1000, 2, FALSE)</f>
        <v>6</v>
      </c>
      <c r="F403" s="15">
        <f>Data!J403</f>
        <v>525</v>
      </c>
      <c r="G403" s="16">
        <f>Data!I403</f>
        <v>50</v>
      </c>
      <c r="H403" s="17">
        <f>Data!K403</f>
        <v>262500</v>
      </c>
      <c r="I403" s="17">
        <f>Data!L403</f>
        <v>131250</v>
      </c>
      <c r="J403" s="12" t="str">
        <f>Data!N403</f>
        <v>Outlet</v>
      </c>
      <c r="K403" s="12" t="str">
        <f>Data!O403</f>
        <v>Efectivo</v>
      </c>
      <c r="L403" s="12" t="str">
        <f>Data!P403</f>
        <v>Nuevo</v>
      </c>
    </row>
    <row r="404">
      <c r="A404" s="11">
        <v>403.0</v>
      </c>
      <c r="B404" s="14">
        <f>Data!D404</f>
        <v>44465</v>
      </c>
      <c r="C404" s="12">
        <f>IFERROR(VLOOKUP(Data!B404, Minorista!$A$2:$B$100, 2, FALSE), "")</f>
        <v>3</v>
      </c>
      <c r="D404" s="12">
        <f t="array" ref="D404">INDEX(Producto!$A$2:$A$500, MATCH(Data!H404, Producto!$B$2:$B$500, 0))</f>
        <v>5</v>
      </c>
      <c r="E404" s="12">
        <f>VLOOKUP(Data!E404 &amp; Data!F404 &amp; Data!G404, Ubicacion!$A$2:$B$1000, 2, FALSE)</f>
        <v>6</v>
      </c>
      <c r="F404" s="15">
        <f>Data!J404</f>
        <v>525</v>
      </c>
      <c r="G404" s="16">
        <f>Data!I404</f>
        <v>55</v>
      </c>
      <c r="H404" s="17">
        <f>Data!K404</f>
        <v>288750</v>
      </c>
      <c r="I404" s="17">
        <f>Data!L404</f>
        <v>101062.5</v>
      </c>
      <c r="J404" s="12" t="str">
        <f>Data!N404</f>
        <v>Outlet</v>
      </c>
      <c r="K404" s="12" t="str">
        <f>Data!O404</f>
        <v>Transferencia bancaria</v>
      </c>
      <c r="L404" s="12" t="str">
        <f>Data!P404</f>
        <v>Recurrente</v>
      </c>
    </row>
    <row r="405">
      <c r="A405" s="11">
        <v>404.0</v>
      </c>
      <c r="B405" s="14">
        <f>Data!D405</f>
        <v>44466</v>
      </c>
      <c r="C405" s="12">
        <f>IFERROR(VLOOKUP(Data!B405, Minorista!$A$2:$B$100, 2, FALSE), "")</f>
        <v>3</v>
      </c>
      <c r="D405" s="12">
        <f t="array" ref="D405">INDEX(Producto!$A$2:$A$500, MATCH(Data!H405, Producto!$B$2:$B$500, 0))</f>
        <v>6</v>
      </c>
      <c r="E405" s="12">
        <f>VLOOKUP(Data!E405 &amp; Data!F405 &amp; Data!G405, Ubicacion!$A$2:$B$1000, 2, FALSE)</f>
        <v>6</v>
      </c>
      <c r="F405" s="15">
        <f>Data!J405</f>
        <v>775</v>
      </c>
      <c r="G405" s="16">
        <f>Data!I405</f>
        <v>60</v>
      </c>
      <c r="H405" s="17">
        <f>Data!K405</f>
        <v>465000</v>
      </c>
      <c r="I405" s="17">
        <f>Data!L405</f>
        <v>255750</v>
      </c>
      <c r="J405" s="12" t="str">
        <f>Data!N405</f>
        <v>Outlet</v>
      </c>
      <c r="K405" s="12" t="str">
        <f>Data!O405</f>
        <v>Efectivo</v>
      </c>
      <c r="L405" s="12" t="str">
        <f>Data!P405</f>
        <v>Nuevo</v>
      </c>
    </row>
    <row r="406">
      <c r="A406" s="11">
        <v>405.0</v>
      </c>
      <c r="B406" s="14">
        <f>Data!D406</f>
        <v>44467</v>
      </c>
      <c r="C406" s="12">
        <f>IFERROR(VLOOKUP(Data!B406, Minorista!$A$2:$B$100, 2, FALSE), "")</f>
        <v>3</v>
      </c>
      <c r="D406" s="12">
        <f t="array" ref="D406">INDEX(Producto!$A$2:$A$500, MATCH(Data!H406, Producto!$B$2:$B$500, 0))</f>
        <v>1</v>
      </c>
      <c r="E406" s="12">
        <f>VLOOKUP(Data!E406 &amp; Data!F406 &amp; Data!G406, Ubicacion!$A$2:$B$1000, 2, FALSE)</f>
        <v>6</v>
      </c>
      <c r="F406" s="15">
        <f>Data!J406</f>
        <v>725</v>
      </c>
      <c r="G406" s="16">
        <f>Data!I406</f>
        <v>55</v>
      </c>
      <c r="H406" s="17">
        <f>Data!K406</f>
        <v>398750</v>
      </c>
      <c r="I406" s="17">
        <f>Data!L406</f>
        <v>159500</v>
      </c>
      <c r="J406" s="12" t="str">
        <f>Data!N406</f>
        <v>Outlet</v>
      </c>
      <c r="K406" s="12" t="str">
        <f>Data!O406</f>
        <v>Tarjeta</v>
      </c>
      <c r="L406" s="12" t="str">
        <f>Data!P406</f>
        <v>Nuevo</v>
      </c>
    </row>
    <row r="407">
      <c r="A407" s="11">
        <v>406.0</v>
      </c>
      <c r="B407" s="14">
        <f>Data!D407</f>
        <v>44468</v>
      </c>
      <c r="C407" s="12">
        <f>IFERROR(VLOOKUP(Data!B407, Minorista!$A$2:$B$100, 2, FALSE), "")</f>
        <v>3</v>
      </c>
      <c r="D407" s="12">
        <f t="array" ref="D407">INDEX(Producto!$A$2:$A$500, MATCH(Data!H407, Producto!$B$2:$B$500, 0))</f>
        <v>2</v>
      </c>
      <c r="E407" s="12">
        <f>VLOOKUP(Data!E407 &amp; Data!F407 &amp; Data!G407, Ubicacion!$A$2:$B$1000, 2, FALSE)</f>
        <v>6</v>
      </c>
      <c r="F407" s="15">
        <f>Data!J407</f>
        <v>675</v>
      </c>
      <c r="G407" s="16">
        <f>Data!I407</f>
        <v>55</v>
      </c>
      <c r="H407" s="17">
        <f>Data!K407</f>
        <v>371250</v>
      </c>
      <c r="I407" s="17">
        <f>Data!L407</f>
        <v>148500</v>
      </c>
      <c r="J407" s="12" t="str">
        <f>Data!N407</f>
        <v>Outlet</v>
      </c>
      <c r="K407" s="12" t="str">
        <f>Data!O407</f>
        <v>Transferencia bancaria</v>
      </c>
      <c r="L407" s="12" t="str">
        <f>Data!P407</f>
        <v>Nuevo</v>
      </c>
    </row>
    <row r="408">
      <c r="A408" s="11">
        <v>407.0</v>
      </c>
      <c r="B408" s="14">
        <f>Data!D408</f>
        <v>44469</v>
      </c>
      <c r="C408" s="12">
        <f>IFERROR(VLOOKUP(Data!B408, Minorista!$A$2:$B$100, 2, FALSE), "")</f>
        <v>3</v>
      </c>
      <c r="D408" s="12">
        <f t="array" ref="D408">INDEX(Producto!$A$2:$A$500, MATCH(Data!H408, Producto!$B$2:$B$500, 0))</f>
        <v>3</v>
      </c>
      <c r="E408" s="12">
        <f>VLOOKUP(Data!E408 &amp; Data!F408 &amp; Data!G408, Ubicacion!$A$2:$B$1000, 2, FALSE)</f>
        <v>6</v>
      </c>
      <c r="F408" s="15">
        <f>Data!J408</f>
        <v>725</v>
      </c>
      <c r="G408" s="16">
        <f>Data!I408</f>
        <v>60</v>
      </c>
      <c r="H408" s="17">
        <f>Data!K408</f>
        <v>435000</v>
      </c>
      <c r="I408" s="17">
        <f>Data!L408</f>
        <v>174000</v>
      </c>
      <c r="J408" s="12" t="str">
        <f>Data!N408</f>
        <v>Outlet</v>
      </c>
      <c r="K408" s="12" t="str">
        <f>Data!O408</f>
        <v>Transferencia bancaria</v>
      </c>
      <c r="L408" s="12" t="str">
        <f>Data!P408</f>
        <v>Recurrente</v>
      </c>
    </row>
    <row r="409">
      <c r="A409" s="11">
        <v>408.0</v>
      </c>
      <c r="B409" s="14">
        <f>Data!D409</f>
        <v>44470</v>
      </c>
      <c r="C409" s="12">
        <f>IFERROR(VLOOKUP(Data!B409, Minorista!$A$2:$B$100, 2, FALSE), "")</f>
        <v>3</v>
      </c>
      <c r="D409" s="12">
        <f t="array" ref="D409">INDEX(Producto!$A$2:$A$500, MATCH(Data!H409, Producto!$B$2:$B$500, 0))</f>
        <v>4</v>
      </c>
      <c r="E409" s="12">
        <f>VLOOKUP(Data!E409 &amp; Data!F409 &amp; Data!G409, Ubicacion!$A$2:$B$1000, 2, FALSE)</f>
        <v>6</v>
      </c>
      <c r="F409" s="15">
        <f>Data!J409</f>
        <v>450</v>
      </c>
      <c r="G409" s="16">
        <f>Data!I409</f>
        <v>60</v>
      </c>
      <c r="H409" s="17">
        <f>Data!K409</f>
        <v>270000</v>
      </c>
      <c r="I409" s="17">
        <f>Data!L409</f>
        <v>135000</v>
      </c>
      <c r="J409" s="12" t="str">
        <f>Data!N409</f>
        <v>Outlet</v>
      </c>
      <c r="K409" s="12" t="str">
        <f>Data!O409</f>
        <v>Tarjeta</v>
      </c>
      <c r="L409" s="12" t="str">
        <f>Data!P409</f>
        <v>Nuevo</v>
      </c>
    </row>
    <row r="410">
      <c r="A410" s="11">
        <v>409.0</v>
      </c>
      <c r="B410" s="14">
        <f>Data!D410</f>
        <v>44471</v>
      </c>
      <c r="C410" s="12">
        <f>IFERROR(VLOOKUP(Data!B410, Minorista!$A$2:$B$100, 2, FALSE), "")</f>
        <v>3</v>
      </c>
      <c r="D410" s="12">
        <f t="array" ref="D410">INDEX(Producto!$A$2:$A$500, MATCH(Data!H410, Producto!$B$2:$B$500, 0))</f>
        <v>5</v>
      </c>
      <c r="E410" s="12">
        <f>VLOOKUP(Data!E410 &amp; Data!F410 &amp; Data!G410, Ubicacion!$A$2:$B$1000, 2, FALSE)</f>
        <v>6</v>
      </c>
      <c r="F410" s="15">
        <f>Data!J410</f>
        <v>450</v>
      </c>
      <c r="G410" s="16">
        <f>Data!I410</f>
        <v>55</v>
      </c>
      <c r="H410" s="17">
        <f>Data!K410</f>
        <v>247500</v>
      </c>
      <c r="I410" s="17">
        <f>Data!L410</f>
        <v>86625</v>
      </c>
      <c r="J410" s="12" t="str">
        <f>Data!N410</f>
        <v>Outlet</v>
      </c>
      <c r="K410" s="12" t="str">
        <f>Data!O410</f>
        <v>Transferencia bancaria</v>
      </c>
      <c r="L410" s="12" t="str">
        <f>Data!P410</f>
        <v>Recurrente</v>
      </c>
    </row>
    <row r="411">
      <c r="A411" s="11">
        <v>410.0</v>
      </c>
      <c r="B411" s="14">
        <f>Data!D411</f>
        <v>44472</v>
      </c>
      <c r="C411" s="12">
        <f>IFERROR(VLOOKUP(Data!B411, Minorista!$A$2:$B$100, 2, FALSE), "")</f>
        <v>3</v>
      </c>
      <c r="D411" s="12">
        <f t="array" ref="D411">INDEX(Producto!$A$2:$A$500, MATCH(Data!H411, Producto!$B$2:$B$500, 0))</f>
        <v>6</v>
      </c>
      <c r="E411" s="12">
        <f>VLOOKUP(Data!E411 &amp; Data!F411 &amp; Data!G411, Ubicacion!$A$2:$B$1000, 2, FALSE)</f>
        <v>6</v>
      </c>
      <c r="F411" s="15">
        <f>Data!J411</f>
        <v>675</v>
      </c>
      <c r="G411" s="16">
        <f>Data!I411</f>
        <v>50</v>
      </c>
      <c r="H411" s="17">
        <f>Data!K411</f>
        <v>337500</v>
      </c>
      <c r="I411" s="17">
        <f>Data!L411</f>
        <v>185625</v>
      </c>
      <c r="J411" s="12" t="str">
        <f>Data!N411</f>
        <v>Outlet</v>
      </c>
      <c r="K411" s="12" t="str">
        <f>Data!O411</f>
        <v>Tarjeta</v>
      </c>
      <c r="L411" s="12" t="str">
        <f>Data!P411</f>
        <v>Recurrente</v>
      </c>
    </row>
    <row r="412">
      <c r="A412" s="11">
        <v>411.0</v>
      </c>
      <c r="B412" s="14">
        <f>Data!D412</f>
        <v>44473</v>
      </c>
      <c r="C412" s="12">
        <f>IFERROR(VLOOKUP(Data!B412, Minorista!$A$2:$B$100, 2, FALSE), "")</f>
        <v>3</v>
      </c>
      <c r="D412" s="12">
        <f t="array" ref="D412">INDEX(Producto!$A$2:$A$500, MATCH(Data!H412, Producto!$B$2:$B$500, 0))</f>
        <v>1</v>
      </c>
      <c r="E412" s="12">
        <f>VLOOKUP(Data!E412 &amp; Data!F412 &amp; Data!G412, Ubicacion!$A$2:$B$1000, 2, FALSE)</f>
        <v>6</v>
      </c>
      <c r="F412" s="15">
        <f>Data!J412</f>
        <v>625</v>
      </c>
      <c r="G412" s="16">
        <f>Data!I412</f>
        <v>40</v>
      </c>
      <c r="H412" s="17">
        <f>Data!K412</f>
        <v>250000</v>
      </c>
      <c r="I412" s="17">
        <f>Data!L412</f>
        <v>100000</v>
      </c>
      <c r="J412" s="12" t="str">
        <f>Data!N412</f>
        <v>Outlet</v>
      </c>
      <c r="K412" s="12" t="str">
        <f>Data!O412</f>
        <v>Tarjeta</v>
      </c>
      <c r="L412" s="12" t="str">
        <f>Data!P412</f>
        <v>Nuevo</v>
      </c>
    </row>
    <row r="413">
      <c r="A413" s="11">
        <v>412.0</v>
      </c>
      <c r="B413" s="14">
        <f>Data!D413</f>
        <v>44474</v>
      </c>
      <c r="C413" s="12">
        <f>IFERROR(VLOOKUP(Data!B413, Minorista!$A$2:$B$100, 2, FALSE), "")</f>
        <v>3</v>
      </c>
      <c r="D413" s="12">
        <f t="array" ref="D413">INDEX(Producto!$A$2:$A$500, MATCH(Data!H413, Producto!$B$2:$B$500, 0))</f>
        <v>2</v>
      </c>
      <c r="E413" s="12">
        <f>VLOOKUP(Data!E413 &amp; Data!F413 &amp; Data!G413, Ubicacion!$A$2:$B$1000, 2, FALSE)</f>
        <v>6</v>
      </c>
      <c r="F413" s="15">
        <f>Data!J413</f>
        <v>625</v>
      </c>
      <c r="G413" s="16">
        <f>Data!I413</f>
        <v>40</v>
      </c>
      <c r="H413" s="17">
        <f>Data!K413</f>
        <v>250000</v>
      </c>
      <c r="I413" s="17">
        <f>Data!L413</f>
        <v>100000</v>
      </c>
      <c r="J413" s="12" t="str">
        <f>Data!N413</f>
        <v>Outlet</v>
      </c>
      <c r="K413" s="12" t="str">
        <f>Data!O413</f>
        <v>Efectivo</v>
      </c>
      <c r="L413" s="12" t="str">
        <f>Data!P413</f>
        <v>Nuevo</v>
      </c>
    </row>
    <row r="414">
      <c r="A414" s="11">
        <v>413.0</v>
      </c>
      <c r="B414" s="14">
        <f>Data!D414</f>
        <v>44475</v>
      </c>
      <c r="C414" s="12">
        <f>IFERROR(VLOOKUP(Data!B414, Minorista!$A$2:$B$100, 2, FALSE), "")</f>
        <v>3</v>
      </c>
      <c r="D414" s="12">
        <f t="array" ref="D414">INDEX(Producto!$A$2:$A$500, MATCH(Data!H414, Producto!$B$2:$B$500, 0))</f>
        <v>3</v>
      </c>
      <c r="E414" s="12">
        <f>VLOOKUP(Data!E414 &amp; Data!F414 &amp; Data!G414, Ubicacion!$A$2:$B$1000, 2, FALSE)</f>
        <v>6</v>
      </c>
      <c r="F414" s="15">
        <f>Data!J414</f>
        <v>575</v>
      </c>
      <c r="G414" s="16">
        <f>Data!I414</f>
        <v>45</v>
      </c>
      <c r="H414" s="17">
        <f>Data!K414</f>
        <v>258750</v>
      </c>
      <c r="I414" s="17">
        <f>Data!L414</f>
        <v>103500</v>
      </c>
      <c r="J414" s="12" t="str">
        <f>Data!N414</f>
        <v>Outlet</v>
      </c>
      <c r="K414" s="12" t="str">
        <f>Data!O414</f>
        <v>Transferencia bancaria</v>
      </c>
      <c r="L414" s="12" t="str">
        <f>Data!P414</f>
        <v>Recurrente</v>
      </c>
    </row>
    <row r="415">
      <c r="A415" s="11">
        <v>414.0</v>
      </c>
      <c r="B415" s="14">
        <f>Data!D415</f>
        <v>44476</v>
      </c>
      <c r="C415" s="12">
        <f>IFERROR(VLOOKUP(Data!B415, Minorista!$A$2:$B$100, 2, FALSE), "")</f>
        <v>3</v>
      </c>
      <c r="D415" s="12">
        <f t="array" ref="D415">INDEX(Producto!$A$2:$A$500, MATCH(Data!H415, Producto!$B$2:$B$500, 0))</f>
        <v>4</v>
      </c>
      <c r="E415" s="12">
        <f>VLOOKUP(Data!E415 &amp; Data!F415 &amp; Data!G415, Ubicacion!$A$2:$B$1000, 2, FALSE)</f>
        <v>6</v>
      </c>
      <c r="F415" s="15">
        <f>Data!J415</f>
        <v>425</v>
      </c>
      <c r="G415" s="16">
        <f>Data!I415</f>
        <v>45</v>
      </c>
      <c r="H415" s="17">
        <f>Data!K415</f>
        <v>191250</v>
      </c>
      <c r="I415" s="17">
        <f>Data!L415</f>
        <v>95625</v>
      </c>
      <c r="J415" s="12" t="str">
        <f>Data!N415</f>
        <v>Outlet</v>
      </c>
      <c r="K415" s="12" t="str">
        <f>Data!O415</f>
        <v>Efectivo</v>
      </c>
      <c r="L415" s="12" t="str">
        <f>Data!P415</f>
        <v>Recurrente</v>
      </c>
    </row>
    <row r="416">
      <c r="A416" s="11">
        <v>415.0</v>
      </c>
      <c r="B416" s="14">
        <f>Data!D416</f>
        <v>44477</v>
      </c>
      <c r="C416" s="12">
        <f>IFERROR(VLOOKUP(Data!B416, Minorista!$A$2:$B$100, 2, FALSE), "")</f>
        <v>3</v>
      </c>
      <c r="D416" s="12">
        <f t="array" ref="D416">INDEX(Producto!$A$2:$A$500, MATCH(Data!H416, Producto!$B$2:$B$500, 0))</f>
        <v>5</v>
      </c>
      <c r="E416" s="12">
        <f>VLOOKUP(Data!E416 &amp; Data!F416 &amp; Data!G416, Ubicacion!$A$2:$B$1000, 2, FALSE)</f>
        <v>6</v>
      </c>
      <c r="F416" s="15">
        <f>Data!J416</f>
        <v>400</v>
      </c>
      <c r="G416" s="16">
        <f>Data!I416</f>
        <v>40</v>
      </c>
      <c r="H416" s="17">
        <f>Data!K416</f>
        <v>160000</v>
      </c>
      <c r="I416" s="17">
        <f>Data!L416</f>
        <v>56000</v>
      </c>
      <c r="J416" s="12" t="str">
        <f>Data!N416</f>
        <v>Outlet</v>
      </c>
      <c r="K416" s="12" t="str">
        <f>Data!O416</f>
        <v>Efectivo</v>
      </c>
      <c r="L416" s="12" t="str">
        <f>Data!P416</f>
        <v>Nuevo</v>
      </c>
    </row>
    <row r="417">
      <c r="A417" s="11">
        <v>416.0</v>
      </c>
      <c r="B417" s="14">
        <f>Data!D417</f>
        <v>44478</v>
      </c>
      <c r="C417" s="12">
        <f>IFERROR(VLOOKUP(Data!B417, Minorista!$A$2:$B$100, 2, FALSE), "")</f>
        <v>3</v>
      </c>
      <c r="D417" s="12">
        <f t="array" ref="D417">INDEX(Producto!$A$2:$A$500, MATCH(Data!H417, Producto!$B$2:$B$500, 0))</f>
        <v>6</v>
      </c>
      <c r="E417" s="12">
        <f>VLOOKUP(Data!E417 &amp; Data!F417 &amp; Data!G417, Ubicacion!$A$2:$B$1000, 2, FALSE)</f>
        <v>6</v>
      </c>
      <c r="F417" s="15">
        <f>Data!J417</f>
        <v>575</v>
      </c>
      <c r="G417" s="16">
        <f>Data!I417</f>
        <v>50</v>
      </c>
      <c r="H417" s="17">
        <f>Data!K417</f>
        <v>287500</v>
      </c>
      <c r="I417" s="17">
        <f>Data!L417</f>
        <v>158125</v>
      </c>
      <c r="J417" s="12" t="str">
        <f>Data!N417</f>
        <v>Outlet</v>
      </c>
      <c r="K417" s="12" t="str">
        <f>Data!O417</f>
        <v>Transferencia bancaria</v>
      </c>
      <c r="L417" s="12" t="str">
        <f>Data!P417</f>
        <v>Nuevo</v>
      </c>
    </row>
    <row r="418">
      <c r="A418" s="11">
        <v>417.0</v>
      </c>
      <c r="B418" s="14">
        <f>Data!D418</f>
        <v>44479</v>
      </c>
      <c r="C418" s="12">
        <f>IFERROR(VLOOKUP(Data!B418, Minorista!$A$2:$B$100, 2, FALSE), "")</f>
        <v>3</v>
      </c>
      <c r="D418" s="12">
        <f t="array" ref="D418">INDEX(Producto!$A$2:$A$500, MATCH(Data!H418, Producto!$B$2:$B$500, 0))</f>
        <v>1</v>
      </c>
      <c r="E418" s="12">
        <f>VLOOKUP(Data!E418 &amp; Data!F418 &amp; Data!G418, Ubicacion!$A$2:$B$1000, 2, FALSE)</f>
        <v>6</v>
      </c>
      <c r="F418" s="15">
        <f>Data!J418</f>
        <v>725</v>
      </c>
      <c r="G418" s="16">
        <f>Data!I418</f>
        <v>40</v>
      </c>
      <c r="H418" s="17">
        <f>Data!K418</f>
        <v>290000</v>
      </c>
      <c r="I418" s="17">
        <f>Data!L418</f>
        <v>116000</v>
      </c>
      <c r="J418" s="12" t="str">
        <f>Data!N418</f>
        <v>Outlet</v>
      </c>
      <c r="K418" s="12" t="str">
        <f>Data!O418</f>
        <v>Efectivo</v>
      </c>
      <c r="L418" s="12" t="str">
        <f>Data!P418</f>
        <v>Recurrente</v>
      </c>
    </row>
    <row r="419">
      <c r="A419" s="11">
        <v>418.0</v>
      </c>
      <c r="B419" s="14">
        <f>Data!D419</f>
        <v>44480</v>
      </c>
      <c r="C419" s="12">
        <f>IFERROR(VLOOKUP(Data!B419, Minorista!$A$2:$B$100, 2, FALSE), "")</f>
        <v>3</v>
      </c>
      <c r="D419" s="12">
        <f t="array" ref="D419">INDEX(Producto!$A$2:$A$500, MATCH(Data!H419, Producto!$B$2:$B$500, 0))</f>
        <v>2</v>
      </c>
      <c r="E419" s="12">
        <f>VLOOKUP(Data!E419 &amp; Data!F419 &amp; Data!G419, Ubicacion!$A$2:$B$1000, 2, FALSE)</f>
        <v>6</v>
      </c>
      <c r="F419" s="15">
        <f>Data!J419</f>
        <v>725</v>
      </c>
      <c r="G419" s="16">
        <f>Data!I419</f>
        <v>40</v>
      </c>
      <c r="H419" s="17">
        <f>Data!K419</f>
        <v>290000</v>
      </c>
      <c r="I419" s="17">
        <f>Data!L419</f>
        <v>116000</v>
      </c>
      <c r="J419" s="12" t="str">
        <f>Data!N419</f>
        <v>Outlet</v>
      </c>
      <c r="K419" s="12" t="str">
        <f>Data!O419</f>
        <v>Tarjeta</v>
      </c>
      <c r="L419" s="12" t="str">
        <f>Data!P419</f>
        <v>Nuevo</v>
      </c>
    </row>
    <row r="420">
      <c r="A420" s="11">
        <v>419.0</v>
      </c>
      <c r="B420" s="14">
        <f>Data!D420</f>
        <v>44481</v>
      </c>
      <c r="C420" s="12">
        <f>IFERROR(VLOOKUP(Data!B420, Minorista!$A$2:$B$100, 2, FALSE), "")</f>
        <v>3</v>
      </c>
      <c r="D420" s="12">
        <f t="array" ref="D420">INDEX(Producto!$A$2:$A$500, MATCH(Data!H420, Producto!$B$2:$B$500, 0))</f>
        <v>3</v>
      </c>
      <c r="E420" s="12">
        <f>VLOOKUP(Data!E420 &amp; Data!F420 &amp; Data!G420, Ubicacion!$A$2:$B$1000, 2, FALSE)</f>
        <v>6</v>
      </c>
      <c r="F420" s="15">
        <f>Data!J420</f>
        <v>650</v>
      </c>
      <c r="G420" s="16">
        <f>Data!I420</f>
        <v>65</v>
      </c>
      <c r="H420" s="17">
        <f>Data!K420</f>
        <v>422500</v>
      </c>
      <c r="I420" s="17">
        <f>Data!L420</f>
        <v>169000</v>
      </c>
      <c r="J420" s="12" t="str">
        <f>Data!N420</f>
        <v>Outlet</v>
      </c>
      <c r="K420" s="12" t="str">
        <f>Data!O420</f>
        <v>Transferencia bancaria</v>
      </c>
      <c r="L420" s="12" t="str">
        <f>Data!P420</f>
        <v>Recurrente</v>
      </c>
    </row>
    <row r="421">
      <c r="A421" s="11">
        <v>420.0</v>
      </c>
      <c r="B421" s="14">
        <f>Data!D421</f>
        <v>44482</v>
      </c>
      <c r="C421" s="12">
        <f>IFERROR(VLOOKUP(Data!B421, Minorista!$A$2:$B$100, 2, FALSE), "")</f>
        <v>3</v>
      </c>
      <c r="D421" s="12">
        <f t="array" ref="D421">INDEX(Producto!$A$2:$A$500, MATCH(Data!H421, Producto!$B$2:$B$500, 0))</f>
        <v>4</v>
      </c>
      <c r="E421" s="12">
        <f>VLOOKUP(Data!E421 &amp; Data!F421 &amp; Data!G421, Ubicacion!$A$2:$B$1000, 2, FALSE)</f>
        <v>6</v>
      </c>
      <c r="F421" s="15">
        <f>Data!J421</f>
        <v>500</v>
      </c>
      <c r="G421" s="16">
        <f>Data!I421</f>
        <v>65</v>
      </c>
      <c r="H421" s="17">
        <f>Data!K421</f>
        <v>325000</v>
      </c>
      <c r="I421" s="17">
        <f>Data!L421</f>
        <v>162500</v>
      </c>
      <c r="J421" s="12" t="str">
        <f>Data!N421</f>
        <v>Outlet</v>
      </c>
      <c r="K421" s="12" t="str">
        <f>Data!O421</f>
        <v>Tarjeta</v>
      </c>
      <c r="L421" s="12" t="str">
        <f>Data!P421</f>
        <v>Nuevo</v>
      </c>
    </row>
    <row r="422">
      <c r="A422" s="11">
        <v>421.0</v>
      </c>
      <c r="B422" s="14">
        <f>Data!D422</f>
        <v>44483</v>
      </c>
      <c r="C422" s="12">
        <f>IFERROR(VLOOKUP(Data!B422, Minorista!$A$2:$B$100, 2, FALSE), "")</f>
        <v>3</v>
      </c>
      <c r="D422" s="12">
        <f t="array" ref="D422">INDEX(Producto!$A$2:$A$500, MATCH(Data!H422, Producto!$B$2:$B$500, 0))</f>
        <v>5</v>
      </c>
      <c r="E422" s="12">
        <f>VLOOKUP(Data!E422 &amp; Data!F422 &amp; Data!G422, Ubicacion!$A$2:$B$1000, 2, FALSE)</f>
        <v>6</v>
      </c>
      <c r="F422" s="15">
        <f>Data!J422</f>
        <v>475</v>
      </c>
      <c r="G422" s="16">
        <f>Data!I422</f>
        <v>60</v>
      </c>
      <c r="H422" s="17">
        <f>Data!K422</f>
        <v>285000</v>
      </c>
      <c r="I422" s="17">
        <f>Data!L422</f>
        <v>99750</v>
      </c>
      <c r="J422" s="12" t="str">
        <f>Data!N422</f>
        <v>Outlet</v>
      </c>
      <c r="K422" s="12" t="str">
        <f>Data!O422</f>
        <v>Efectivo</v>
      </c>
      <c r="L422" s="12" t="str">
        <f>Data!P422</f>
        <v>Nuevo</v>
      </c>
    </row>
    <row r="423">
      <c r="A423" s="11">
        <v>422.0</v>
      </c>
      <c r="B423" s="14">
        <f>Data!D423</f>
        <v>44484</v>
      </c>
      <c r="C423" s="12">
        <f>IFERROR(VLOOKUP(Data!B423, Minorista!$A$2:$B$100, 2, FALSE), "")</f>
        <v>3</v>
      </c>
      <c r="D423" s="12">
        <f t="array" ref="D423">INDEX(Producto!$A$2:$A$500, MATCH(Data!H423, Producto!$B$2:$B$500, 0))</f>
        <v>6</v>
      </c>
      <c r="E423" s="12">
        <f>VLOOKUP(Data!E423 &amp; Data!F423 &amp; Data!G423, Ubicacion!$A$2:$B$1000, 2, FALSE)</f>
        <v>6</v>
      </c>
      <c r="F423" s="15">
        <f>Data!J423</f>
        <v>675</v>
      </c>
      <c r="G423" s="16">
        <f>Data!I423</f>
        <v>70</v>
      </c>
      <c r="H423" s="17">
        <f>Data!K423</f>
        <v>472500</v>
      </c>
      <c r="I423" s="17">
        <f>Data!L423</f>
        <v>259875</v>
      </c>
      <c r="J423" s="12" t="str">
        <f>Data!N423</f>
        <v>Outlet</v>
      </c>
      <c r="K423" s="12" t="str">
        <f>Data!O423</f>
        <v>Transferencia bancaria</v>
      </c>
      <c r="L423" s="12" t="str">
        <f>Data!P423</f>
        <v>Recurrente</v>
      </c>
    </row>
    <row r="424">
      <c r="A424" s="11">
        <v>423.0</v>
      </c>
      <c r="B424" s="14">
        <f>Data!D424</f>
        <v>44485</v>
      </c>
      <c r="C424" s="12">
        <f>IFERROR(VLOOKUP(Data!B424, Minorista!$A$2:$B$100, 2, FALSE), "")</f>
        <v>3</v>
      </c>
      <c r="D424" s="12">
        <f t="array" ref="D424">INDEX(Producto!$A$2:$A$500, MATCH(Data!H424, Producto!$B$2:$B$500, 0))</f>
        <v>1</v>
      </c>
      <c r="E424" s="12">
        <f>VLOOKUP(Data!E424 &amp; Data!F424 &amp; Data!G424, Ubicacion!$A$2:$B$1000, 2, FALSE)</f>
        <v>6</v>
      </c>
      <c r="F424" s="15">
        <f>Data!J424</f>
        <v>825</v>
      </c>
      <c r="G424" s="16">
        <f>Data!I424</f>
        <v>60</v>
      </c>
      <c r="H424" s="17">
        <f>Data!K424</f>
        <v>495000</v>
      </c>
      <c r="I424" s="17">
        <f>Data!L424</f>
        <v>198000</v>
      </c>
      <c r="J424" s="12" t="str">
        <f>Data!N424</f>
        <v>Outlet</v>
      </c>
      <c r="K424" s="12" t="str">
        <f>Data!O424</f>
        <v>Transferencia bancaria</v>
      </c>
      <c r="L424" s="12" t="str">
        <f>Data!P424</f>
        <v>Recurrente</v>
      </c>
    </row>
    <row r="425">
      <c r="A425" s="11">
        <v>424.0</v>
      </c>
      <c r="B425" s="14">
        <f>Data!D425</f>
        <v>44486</v>
      </c>
      <c r="C425" s="12">
        <f>IFERROR(VLOOKUP(Data!B425, Minorista!$A$2:$B$100, 2, FALSE), "")</f>
        <v>3</v>
      </c>
      <c r="D425" s="12">
        <f t="array" ref="D425">INDEX(Producto!$A$2:$A$500, MATCH(Data!H425, Producto!$B$2:$B$500, 0))</f>
        <v>2</v>
      </c>
      <c r="E425" s="12">
        <f>VLOOKUP(Data!E425 &amp; Data!F425 &amp; Data!G425, Ubicacion!$A$2:$B$1000, 2, FALSE)</f>
        <v>6</v>
      </c>
      <c r="F425" s="15">
        <f>Data!J425</f>
        <v>825</v>
      </c>
      <c r="G425" s="16">
        <f>Data!I425</f>
        <v>60</v>
      </c>
      <c r="H425" s="17">
        <f>Data!K425</f>
        <v>495000</v>
      </c>
      <c r="I425" s="17">
        <f>Data!L425</f>
        <v>198000</v>
      </c>
      <c r="J425" s="12" t="str">
        <f>Data!N425</f>
        <v>Outlet</v>
      </c>
      <c r="K425" s="12" t="str">
        <f>Data!O425</f>
        <v>Tarjeta</v>
      </c>
      <c r="L425" s="12" t="str">
        <f>Data!P425</f>
        <v>Nuevo</v>
      </c>
    </row>
    <row r="426">
      <c r="A426" s="11">
        <v>425.0</v>
      </c>
      <c r="B426" s="14">
        <f>Data!D426</f>
        <v>44487</v>
      </c>
      <c r="C426" s="12">
        <f>IFERROR(VLOOKUP(Data!B426, Minorista!$A$2:$B$100, 2, FALSE), "")</f>
        <v>3</v>
      </c>
      <c r="D426" s="12">
        <f t="array" ref="D426">INDEX(Producto!$A$2:$A$500, MATCH(Data!H426, Producto!$B$2:$B$500, 0))</f>
        <v>3</v>
      </c>
      <c r="E426" s="12">
        <f>VLOOKUP(Data!E426 &amp; Data!F426 &amp; Data!G426, Ubicacion!$A$2:$B$1000, 2, FALSE)</f>
        <v>6</v>
      </c>
      <c r="F426" s="15">
        <f>Data!J426</f>
        <v>725</v>
      </c>
      <c r="G426" s="16">
        <f>Data!I426</f>
        <v>65</v>
      </c>
      <c r="H426" s="17">
        <f>Data!K426</f>
        <v>471250</v>
      </c>
      <c r="I426" s="17">
        <f>Data!L426</f>
        <v>188500</v>
      </c>
      <c r="J426" s="12" t="str">
        <f>Data!N426</f>
        <v>Outlet</v>
      </c>
      <c r="K426" s="12" t="str">
        <f>Data!O426</f>
        <v>Efectivo</v>
      </c>
      <c r="L426" s="12" t="str">
        <f>Data!P426</f>
        <v>Recurrente</v>
      </c>
    </row>
    <row r="427">
      <c r="A427" s="11">
        <v>426.0</v>
      </c>
      <c r="B427" s="14">
        <f>Data!D427</f>
        <v>44488</v>
      </c>
      <c r="C427" s="12">
        <f>IFERROR(VLOOKUP(Data!B427, Minorista!$A$2:$B$100, 2, FALSE), "")</f>
        <v>3</v>
      </c>
      <c r="D427" s="12">
        <f t="array" ref="D427">INDEX(Producto!$A$2:$A$500, MATCH(Data!H427, Producto!$B$2:$B$500, 0))</f>
        <v>4</v>
      </c>
      <c r="E427" s="12">
        <f>VLOOKUP(Data!E427 &amp; Data!F427 &amp; Data!G427, Ubicacion!$A$2:$B$1000, 2, FALSE)</f>
        <v>6</v>
      </c>
      <c r="F427" s="15">
        <f>Data!J427</f>
        <v>575</v>
      </c>
      <c r="G427" s="16">
        <f>Data!I427</f>
        <v>65</v>
      </c>
      <c r="H427" s="17">
        <f>Data!K427</f>
        <v>373750</v>
      </c>
      <c r="I427" s="17">
        <f>Data!L427</f>
        <v>186875</v>
      </c>
      <c r="J427" s="12" t="str">
        <f>Data!N427</f>
        <v>Outlet</v>
      </c>
      <c r="K427" s="12" t="str">
        <f>Data!O427</f>
        <v>Transferencia bancaria</v>
      </c>
      <c r="L427" s="12" t="str">
        <f>Data!P427</f>
        <v>Nuevo</v>
      </c>
    </row>
    <row r="428">
      <c r="A428" s="11">
        <v>427.0</v>
      </c>
      <c r="B428" s="14">
        <f>Data!D428</f>
        <v>44489</v>
      </c>
      <c r="C428" s="12">
        <f>IFERROR(VLOOKUP(Data!B428, Minorista!$A$2:$B$100, 2, FALSE), "")</f>
        <v>3</v>
      </c>
      <c r="D428" s="12">
        <f t="array" ref="D428">INDEX(Producto!$A$2:$A$500, MATCH(Data!H428, Producto!$B$2:$B$500, 0))</f>
        <v>5</v>
      </c>
      <c r="E428" s="12">
        <f>VLOOKUP(Data!E428 &amp; Data!F428 &amp; Data!G428, Ubicacion!$A$2:$B$1000, 2, FALSE)</f>
        <v>6</v>
      </c>
      <c r="F428" s="15">
        <f>Data!J428</f>
        <v>525</v>
      </c>
      <c r="G428" s="16">
        <f>Data!I428</f>
        <v>60</v>
      </c>
      <c r="H428" s="17">
        <f>Data!K428</f>
        <v>315000</v>
      </c>
      <c r="I428" s="17">
        <f>Data!L428</f>
        <v>110250</v>
      </c>
      <c r="J428" s="12" t="str">
        <f>Data!N428</f>
        <v>Outlet</v>
      </c>
      <c r="K428" s="12" t="str">
        <f>Data!O428</f>
        <v>Tarjeta</v>
      </c>
      <c r="L428" s="12" t="str">
        <f>Data!P428</f>
        <v>Nuevo</v>
      </c>
    </row>
    <row r="429">
      <c r="A429" s="11">
        <v>428.0</v>
      </c>
      <c r="B429" s="14">
        <f>Data!D429</f>
        <v>44490</v>
      </c>
      <c r="C429" s="12">
        <f>IFERROR(VLOOKUP(Data!B429, Minorista!$A$2:$B$100, 2, FALSE), "")</f>
        <v>3</v>
      </c>
      <c r="D429" s="12">
        <f t="array" ref="D429">INDEX(Producto!$A$2:$A$500, MATCH(Data!H429, Producto!$B$2:$B$500, 0))</f>
        <v>6</v>
      </c>
      <c r="E429" s="12">
        <f>VLOOKUP(Data!E429 &amp; Data!F429 &amp; Data!G429, Ubicacion!$A$2:$B$1000, 2, FALSE)</f>
        <v>6</v>
      </c>
      <c r="F429" s="15">
        <f>Data!J429</f>
        <v>775</v>
      </c>
      <c r="G429" s="16">
        <f>Data!I429</f>
        <v>70</v>
      </c>
      <c r="H429" s="17">
        <f>Data!K429</f>
        <v>542500</v>
      </c>
      <c r="I429" s="17">
        <f>Data!L429</f>
        <v>298375</v>
      </c>
      <c r="J429" s="12" t="str">
        <f>Data!N429</f>
        <v>Outlet</v>
      </c>
      <c r="K429" s="12" t="str">
        <f>Data!O429</f>
        <v>Transferencia bancaria</v>
      </c>
      <c r="L429" s="12" t="str">
        <f>Data!P429</f>
        <v>Nuevo</v>
      </c>
    </row>
    <row r="430">
      <c r="A430" s="11">
        <v>429.0</v>
      </c>
      <c r="B430" s="14">
        <f>Data!D430</f>
        <v>44491</v>
      </c>
      <c r="C430" s="12">
        <f>IFERROR(VLOOKUP(Data!B430, Minorista!$A$2:$B$100, 2, FALSE), "")</f>
        <v>1</v>
      </c>
      <c r="D430" s="12">
        <f t="array" ref="D430">INDEX(Producto!$A$2:$A$500, MATCH(Data!H430, Producto!$B$2:$B$500, 0))</f>
        <v>1</v>
      </c>
      <c r="E430" s="12">
        <f>VLOOKUP(Data!E430 &amp; Data!F430 &amp; Data!G430, Ubicacion!$A$2:$B$1000, 2, FALSE)</f>
        <v>6</v>
      </c>
      <c r="F430" s="15">
        <f>Data!J430</f>
        <v>425</v>
      </c>
      <c r="G430" s="16">
        <f>Data!I430</f>
        <v>45</v>
      </c>
      <c r="H430" s="17">
        <f>Data!K430</f>
        <v>191250</v>
      </c>
      <c r="I430" s="17">
        <f>Data!L430</f>
        <v>105187.5</v>
      </c>
      <c r="J430" s="12" t="str">
        <f>Data!N430</f>
        <v>Outlet</v>
      </c>
      <c r="K430" s="12" t="str">
        <f>Data!O430</f>
        <v>Transferencia bancaria</v>
      </c>
      <c r="L430" s="12" t="str">
        <f>Data!P430</f>
        <v>Nuevo</v>
      </c>
    </row>
    <row r="431">
      <c r="A431" s="11">
        <v>430.0</v>
      </c>
      <c r="B431" s="14">
        <f>Data!D431</f>
        <v>44492</v>
      </c>
      <c r="C431" s="12">
        <f>IFERROR(VLOOKUP(Data!B431, Minorista!$A$2:$B$100, 2, FALSE), "")</f>
        <v>1</v>
      </c>
      <c r="D431" s="12">
        <f t="array" ref="D431">INDEX(Producto!$A$2:$A$500, MATCH(Data!H431, Producto!$B$2:$B$500, 0))</f>
        <v>2</v>
      </c>
      <c r="E431" s="12">
        <f>VLOOKUP(Data!E431 &amp; Data!F431 &amp; Data!G431, Ubicacion!$A$2:$B$1000, 2, FALSE)</f>
        <v>6</v>
      </c>
      <c r="F431" s="15">
        <f>Data!J431</f>
        <v>225</v>
      </c>
      <c r="G431" s="16">
        <f>Data!I431</f>
        <v>45</v>
      </c>
      <c r="H431" s="17">
        <f>Data!K431</f>
        <v>101250</v>
      </c>
      <c r="I431" s="17">
        <f>Data!L431</f>
        <v>35437.5</v>
      </c>
      <c r="J431" s="12" t="str">
        <f>Data!N431</f>
        <v>Outlet</v>
      </c>
      <c r="K431" s="12" t="str">
        <f>Data!O431</f>
        <v>Transferencia bancaria</v>
      </c>
      <c r="L431" s="12" t="str">
        <f>Data!P431</f>
        <v>Nuevo</v>
      </c>
    </row>
    <row r="432">
      <c r="A432" s="11">
        <v>431.0</v>
      </c>
      <c r="B432" s="14">
        <f>Data!D432</f>
        <v>44493</v>
      </c>
      <c r="C432" s="12">
        <f>IFERROR(VLOOKUP(Data!B432, Minorista!$A$2:$B$100, 2, FALSE), "")</f>
        <v>1</v>
      </c>
      <c r="D432" s="12">
        <f t="array" ref="D432">INDEX(Producto!$A$2:$A$500, MATCH(Data!H432, Producto!$B$2:$B$500, 0))</f>
        <v>3</v>
      </c>
      <c r="E432" s="12">
        <f>VLOOKUP(Data!E432 &amp; Data!F432 &amp; Data!G432, Ubicacion!$A$2:$B$1000, 2, FALSE)</f>
        <v>6</v>
      </c>
      <c r="F432" s="15">
        <f>Data!J432</f>
        <v>225</v>
      </c>
      <c r="G432" s="16">
        <f>Data!I432</f>
        <v>35</v>
      </c>
      <c r="H432" s="17">
        <f>Data!K432</f>
        <v>78750</v>
      </c>
      <c r="I432" s="17">
        <f>Data!L432</f>
        <v>31500</v>
      </c>
      <c r="J432" s="12" t="str">
        <f>Data!N432</f>
        <v>Outlet</v>
      </c>
      <c r="K432" s="12" t="str">
        <f>Data!O432</f>
        <v>Transferencia bancaria</v>
      </c>
      <c r="L432" s="12" t="str">
        <f>Data!P432</f>
        <v>Recurrente</v>
      </c>
    </row>
    <row r="433">
      <c r="A433" s="11">
        <v>432.0</v>
      </c>
      <c r="B433" s="14">
        <f>Data!D433</f>
        <v>44494</v>
      </c>
      <c r="C433" s="12">
        <f>IFERROR(VLOOKUP(Data!B433, Minorista!$A$2:$B$100, 2, FALSE), "")</f>
        <v>1</v>
      </c>
      <c r="D433" s="12">
        <f t="array" ref="D433">INDEX(Producto!$A$2:$A$500, MATCH(Data!H433, Producto!$B$2:$B$500, 0))</f>
        <v>4</v>
      </c>
      <c r="E433" s="12">
        <f>VLOOKUP(Data!E433 &amp; Data!F433 &amp; Data!G433, Ubicacion!$A$2:$B$1000, 2, FALSE)</f>
        <v>6</v>
      </c>
      <c r="F433" s="15">
        <f>Data!J433</f>
        <v>75</v>
      </c>
      <c r="G433" s="16">
        <f>Data!I433</f>
        <v>40</v>
      </c>
      <c r="H433" s="17">
        <f>Data!K433</f>
        <v>30000</v>
      </c>
      <c r="I433" s="17">
        <f>Data!L433</f>
        <v>12000</v>
      </c>
      <c r="J433" s="12" t="str">
        <f>Data!N433</f>
        <v>Outlet</v>
      </c>
      <c r="K433" s="12" t="str">
        <f>Data!O433</f>
        <v>Efectivo</v>
      </c>
      <c r="L433" s="12" t="str">
        <f>Data!P433</f>
        <v>Nuevo</v>
      </c>
    </row>
    <row r="434">
      <c r="A434" s="11">
        <v>433.0</v>
      </c>
      <c r="B434" s="14">
        <f>Data!D434</f>
        <v>44495</v>
      </c>
      <c r="C434" s="12">
        <f>IFERROR(VLOOKUP(Data!B434, Minorista!$A$2:$B$100, 2, FALSE), "")</f>
        <v>1</v>
      </c>
      <c r="D434" s="12">
        <f t="array" ref="D434">INDEX(Producto!$A$2:$A$500, MATCH(Data!H434, Producto!$B$2:$B$500, 0))</f>
        <v>5</v>
      </c>
      <c r="E434" s="12">
        <f>VLOOKUP(Data!E434 &amp; Data!F434 &amp; Data!G434, Ubicacion!$A$2:$B$1000, 2, FALSE)</f>
        <v>7</v>
      </c>
      <c r="F434" s="15">
        <f>Data!J434</f>
        <v>125</v>
      </c>
      <c r="G434" s="16">
        <f>Data!I434</f>
        <v>55</v>
      </c>
      <c r="H434" s="17">
        <f>Data!K434</f>
        <v>68750</v>
      </c>
      <c r="I434" s="17">
        <f>Data!L434</f>
        <v>24062.5</v>
      </c>
      <c r="J434" s="12" t="str">
        <f>Data!N434</f>
        <v>Outlet</v>
      </c>
      <c r="K434" s="12" t="str">
        <f>Data!O434</f>
        <v>Transferencia bancaria</v>
      </c>
      <c r="L434" s="12" t="str">
        <f>Data!P434</f>
        <v>Nuevo</v>
      </c>
    </row>
    <row r="435">
      <c r="A435" s="11">
        <v>434.0</v>
      </c>
      <c r="B435" s="14">
        <f>Data!D435</f>
        <v>44496</v>
      </c>
      <c r="C435" s="12">
        <f>IFERROR(VLOOKUP(Data!B435, Minorista!$A$2:$B$100, 2, FALSE), "")</f>
        <v>1</v>
      </c>
      <c r="D435" s="12">
        <f t="array" ref="D435">INDEX(Producto!$A$2:$A$500, MATCH(Data!H435, Producto!$B$2:$B$500, 0))</f>
        <v>6</v>
      </c>
      <c r="E435" s="12">
        <f>VLOOKUP(Data!E435 &amp; Data!F435 &amp; Data!G435, Ubicacion!$A$2:$B$1000, 2, FALSE)</f>
        <v>7</v>
      </c>
      <c r="F435" s="15">
        <f>Data!J435</f>
        <v>225</v>
      </c>
      <c r="G435" s="16">
        <f>Data!I435</f>
        <v>45</v>
      </c>
      <c r="H435" s="17">
        <f>Data!K435</f>
        <v>101250</v>
      </c>
      <c r="I435" s="17">
        <f>Data!L435</f>
        <v>30375</v>
      </c>
      <c r="J435" s="12" t="str">
        <f>Data!N435</f>
        <v>Outlet</v>
      </c>
      <c r="K435" s="12" t="str">
        <f>Data!O435</f>
        <v>Efectivo</v>
      </c>
      <c r="L435" s="12" t="str">
        <f>Data!P435</f>
        <v>Recurrente</v>
      </c>
    </row>
    <row r="436">
      <c r="A436" s="11">
        <v>435.0</v>
      </c>
      <c r="B436" s="14">
        <f>Data!D436</f>
        <v>44497</v>
      </c>
      <c r="C436" s="12">
        <f>IFERROR(VLOOKUP(Data!B436, Minorista!$A$2:$B$100, 2, FALSE), "")</f>
        <v>1</v>
      </c>
      <c r="D436" s="12">
        <f t="array" ref="D436">INDEX(Producto!$A$2:$A$500, MATCH(Data!H436, Producto!$B$2:$B$500, 0))</f>
        <v>1</v>
      </c>
      <c r="E436" s="12">
        <f>VLOOKUP(Data!E436 &amp; Data!F436 &amp; Data!G436, Ubicacion!$A$2:$B$1000, 2, FALSE)</f>
        <v>7</v>
      </c>
      <c r="F436" s="15">
        <f>Data!J436</f>
        <v>475</v>
      </c>
      <c r="G436" s="16">
        <f>Data!I436</f>
        <v>45</v>
      </c>
      <c r="H436" s="17">
        <f>Data!K436</f>
        <v>213750</v>
      </c>
      <c r="I436" s="17">
        <f>Data!L436</f>
        <v>117562.5</v>
      </c>
      <c r="J436" s="12" t="str">
        <f>Data!N436</f>
        <v>Outlet</v>
      </c>
      <c r="K436" s="12" t="str">
        <f>Data!O436</f>
        <v>Efectivo</v>
      </c>
      <c r="L436" s="12" t="str">
        <f>Data!P436</f>
        <v>Nuevo</v>
      </c>
    </row>
    <row r="437">
      <c r="A437" s="11">
        <v>436.0</v>
      </c>
      <c r="B437" s="14">
        <f>Data!D437</f>
        <v>44498</v>
      </c>
      <c r="C437" s="12">
        <f>IFERROR(VLOOKUP(Data!B437, Minorista!$A$2:$B$100, 2, FALSE), "")</f>
        <v>1</v>
      </c>
      <c r="D437" s="12">
        <f t="array" ref="D437">INDEX(Producto!$A$2:$A$500, MATCH(Data!H437, Producto!$B$2:$B$500, 0))</f>
        <v>2</v>
      </c>
      <c r="E437" s="12">
        <f>VLOOKUP(Data!E437 &amp; Data!F437 &amp; Data!G437, Ubicacion!$A$2:$B$1000, 2, FALSE)</f>
        <v>7</v>
      </c>
      <c r="F437" s="15">
        <f>Data!J437</f>
        <v>125</v>
      </c>
      <c r="G437" s="16">
        <f>Data!I437</f>
        <v>45</v>
      </c>
      <c r="H437" s="17">
        <f>Data!K437</f>
        <v>56250</v>
      </c>
      <c r="I437" s="17">
        <f>Data!L437</f>
        <v>19687.5</v>
      </c>
      <c r="J437" s="12" t="str">
        <f>Data!N437</f>
        <v>Outlet</v>
      </c>
      <c r="K437" s="12" t="str">
        <f>Data!O437</f>
        <v>Tarjeta</v>
      </c>
      <c r="L437" s="12" t="str">
        <f>Data!P437</f>
        <v>Nuevo</v>
      </c>
    </row>
    <row r="438">
      <c r="A438" s="11">
        <v>437.0</v>
      </c>
      <c r="B438" s="14">
        <f>Data!D438</f>
        <v>44499</v>
      </c>
      <c r="C438" s="12">
        <f>IFERROR(VLOOKUP(Data!B438, Minorista!$A$2:$B$100, 2, FALSE), "")</f>
        <v>1</v>
      </c>
      <c r="D438" s="12">
        <f t="array" ref="D438">INDEX(Producto!$A$2:$A$500, MATCH(Data!H438, Producto!$B$2:$B$500, 0))</f>
        <v>3</v>
      </c>
      <c r="E438" s="12">
        <f>VLOOKUP(Data!E438 &amp; Data!F438 &amp; Data!G438, Ubicacion!$A$2:$B$1000, 2, FALSE)</f>
        <v>7</v>
      </c>
      <c r="F438" s="15">
        <f>Data!J438</f>
        <v>175</v>
      </c>
      <c r="G438" s="16">
        <f>Data!I438</f>
        <v>35</v>
      </c>
      <c r="H438" s="17">
        <f>Data!K438</f>
        <v>61250</v>
      </c>
      <c r="I438" s="17">
        <f>Data!L438</f>
        <v>24500</v>
      </c>
      <c r="J438" s="12" t="str">
        <f>Data!N438</f>
        <v>Outlet</v>
      </c>
      <c r="K438" s="12" t="str">
        <f>Data!O438</f>
        <v>Transferencia bancaria</v>
      </c>
      <c r="L438" s="12" t="str">
        <f>Data!P438</f>
        <v>Nuevo</v>
      </c>
    </row>
    <row r="439">
      <c r="A439" s="11">
        <v>438.0</v>
      </c>
      <c r="B439" s="14">
        <f>Data!D439</f>
        <v>44500</v>
      </c>
      <c r="C439" s="12">
        <f>IFERROR(VLOOKUP(Data!B439, Minorista!$A$2:$B$100, 2, FALSE), "")</f>
        <v>1</v>
      </c>
      <c r="D439" s="12">
        <f t="array" ref="D439">INDEX(Producto!$A$2:$A$500, MATCH(Data!H439, Producto!$B$2:$B$500, 0))</f>
        <v>4</v>
      </c>
      <c r="E439" s="12">
        <f>VLOOKUP(Data!E439 &amp; Data!F439 &amp; Data!G439, Ubicacion!$A$2:$B$1000, 2, FALSE)</f>
        <v>7</v>
      </c>
      <c r="F439" s="15">
        <f>Data!J439</f>
        <v>50</v>
      </c>
      <c r="G439" s="16">
        <f>Data!I439</f>
        <v>40</v>
      </c>
      <c r="H439" s="17">
        <f>Data!K439</f>
        <v>20000</v>
      </c>
      <c r="I439" s="17">
        <f>Data!L439</f>
        <v>8000</v>
      </c>
      <c r="J439" s="12" t="str">
        <f>Data!N439</f>
        <v>Outlet</v>
      </c>
      <c r="K439" s="12" t="str">
        <f>Data!O439</f>
        <v>Transferencia bancaria</v>
      </c>
      <c r="L439" s="12" t="str">
        <f>Data!P439</f>
        <v>Nuevo</v>
      </c>
    </row>
    <row r="440">
      <c r="A440" s="11">
        <v>439.0</v>
      </c>
      <c r="B440" s="14">
        <f>Data!D440</f>
        <v>44501</v>
      </c>
      <c r="C440" s="12">
        <f>IFERROR(VLOOKUP(Data!B440, Minorista!$A$2:$B$100, 2, FALSE), "")</f>
        <v>1</v>
      </c>
      <c r="D440" s="12">
        <f t="array" ref="D440">INDEX(Producto!$A$2:$A$500, MATCH(Data!H440, Producto!$B$2:$B$500, 0))</f>
        <v>5</v>
      </c>
      <c r="E440" s="12">
        <f>VLOOKUP(Data!E440 &amp; Data!F440 &amp; Data!G440, Ubicacion!$A$2:$B$1000, 2, FALSE)</f>
        <v>7</v>
      </c>
      <c r="F440" s="15">
        <f>Data!J440</f>
        <v>125</v>
      </c>
      <c r="G440" s="16">
        <f>Data!I440</f>
        <v>55</v>
      </c>
      <c r="H440" s="17">
        <f>Data!K440</f>
        <v>68750</v>
      </c>
      <c r="I440" s="17">
        <f>Data!L440</f>
        <v>24062.5</v>
      </c>
      <c r="J440" s="12" t="str">
        <f>Data!N440</f>
        <v>Outlet</v>
      </c>
      <c r="K440" s="12" t="str">
        <f>Data!O440</f>
        <v>Tarjeta</v>
      </c>
      <c r="L440" s="12" t="str">
        <f>Data!P440</f>
        <v>Nuevo</v>
      </c>
    </row>
    <row r="441">
      <c r="A441" s="11">
        <v>440.0</v>
      </c>
      <c r="B441" s="14">
        <f>Data!D441</f>
        <v>44502</v>
      </c>
      <c r="C441" s="12">
        <f>IFERROR(VLOOKUP(Data!B441, Minorista!$A$2:$B$100, 2, FALSE), "")</f>
        <v>1</v>
      </c>
      <c r="D441" s="12">
        <f t="array" ref="D441">INDEX(Producto!$A$2:$A$500, MATCH(Data!H441, Producto!$B$2:$B$500, 0))</f>
        <v>6</v>
      </c>
      <c r="E441" s="12">
        <f>VLOOKUP(Data!E441 &amp; Data!F441 &amp; Data!G441, Ubicacion!$A$2:$B$1000, 2, FALSE)</f>
        <v>7</v>
      </c>
      <c r="F441" s="15">
        <f>Data!J441</f>
        <v>225</v>
      </c>
      <c r="G441" s="16">
        <f>Data!I441</f>
        <v>45</v>
      </c>
      <c r="H441" s="17">
        <f>Data!K441</f>
        <v>101250</v>
      </c>
      <c r="I441" s="17">
        <f>Data!L441</f>
        <v>30375</v>
      </c>
      <c r="J441" s="12" t="str">
        <f>Data!N441</f>
        <v>Outlet</v>
      </c>
      <c r="K441" s="12" t="str">
        <f>Data!O441</f>
        <v>Transferencia bancaria</v>
      </c>
      <c r="L441" s="12" t="str">
        <f>Data!P441</f>
        <v>Nuevo</v>
      </c>
    </row>
    <row r="442">
      <c r="A442" s="11">
        <v>441.0</v>
      </c>
      <c r="B442" s="14">
        <f>Data!D442</f>
        <v>44503</v>
      </c>
      <c r="C442" s="12">
        <f>IFERROR(VLOOKUP(Data!B442, Minorista!$A$2:$B$100, 2, FALSE), "")</f>
        <v>1</v>
      </c>
      <c r="D442" s="12">
        <f t="array" ref="D442">INDEX(Producto!$A$2:$A$500, MATCH(Data!H442, Producto!$B$2:$B$500, 0))</f>
        <v>1</v>
      </c>
      <c r="E442" s="12">
        <f>VLOOKUP(Data!E442 &amp; Data!F442 &amp; Data!G442, Ubicacion!$A$2:$B$1000, 2, FALSE)</f>
        <v>7</v>
      </c>
      <c r="F442" s="15">
        <f>Data!J442</f>
        <v>445</v>
      </c>
      <c r="G442" s="16">
        <f>Data!I442</f>
        <v>50</v>
      </c>
      <c r="H442" s="17">
        <f>Data!K442</f>
        <v>222500</v>
      </c>
      <c r="I442" s="17">
        <f>Data!L442</f>
        <v>122375</v>
      </c>
      <c r="J442" s="12" t="str">
        <f>Data!N442</f>
        <v>Outlet</v>
      </c>
      <c r="K442" s="12" t="str">
        <f>Data!O442</f>
        <v>Tarjeta</v>
      </c>
      <c r="L442" s="12" t="str">
        <f>Data!P442</f>
        <v>Recurrente</v>
      </c>
    </row>
    <row r="443">
      <c r="A443" s="11">
        <v>442.0</v>
      </c>
      <c r="B443" s="14">
        <f>Data!D443</f>
        <v>44504</v>
      </c>
      <c r="C443" s="12">
        <f>IFERROR(VLOOKUP(Data!B443, Minorista!$A$2:$B$100, 2, FALSE), "")</f>
        <v>1</v>
      </c>
      <c r="D443" s="12">
        <f t="array" ref="D443">INDEX(Producto!$A$2:$A$500, MATCH(Data!H443, Producto!$B$2:$B$500, 0))</f>
        <v>2</v>
      </c>
      <c r="E443" s="12">
        <f>VLOOKUP(Data!E443 &amp; Data!F443 &amp; Data!G443, Ubicacion!$A$2:$B$1000, 2, FALSE)</f>
        <v>7</v>
      </c>
      <c r="F443" s="15">
        <f>Data!J443</f>
        <v>150</v>
      </c>
      <c r="G443" s="16">
        <f>Data!I443</f>
        <v>50</v>
      </c>
      <c r="H443" s="17">
        <f>Data!K443</f>
        <v>75000</v>
      </c>
      <c r="I443" s="17">
        <f>Data!L443</f>
        <v>26250</v>
      </c>
      <c r="J443" s="12" t="str">
        <f>Data!N443</f>
        <v>Outlet</v>
      </c>
      <c r="K443" s="12" t="str">
        <f>Data!O443</f>
        <v>Efectivo</v>
      </c>
      <c r="L443" s="12" t="str">
        <f>Data!P443</f>
        <v>Recurrente</v>
      </c>
    </row>
    <row r="444">
      <c r="A444" s="11">
        <v>443.0</v>
      </c>
      <c r="B444" s="14">
        <f>Data!D444</f>
        <v>44505</v>
      </c>
      <c r="C444" s="12">
        <f>IFERROR(VLOOKUP(Data!B444, Minorista!$A$2:$B$100, 2, FALSE), "")</f>
        <v>1</v>
      </c>
      <c r="D444" s="12">
        <f t="array" ref="D444">INDEX(Producto!$A$2:$A$500, MATCH(Data!H444, Producto!$B$2:$B$500, 0))</f>
        <v>3</v>
      </c>
      <c r="E444" s="12">
        <f>VLOOKUP(Data!E444 &amp; Data!F444 &amp; Data!G444, Ubicacion!$A$2:$B$1000, 2, FALSE)</f>
        <v>7</v>
      </c>
      <c r="F444" s="15">
        <f>Data!J444</f>
        <v>175</v>
      </c>
      <c r="G444" s="16">
        <f>Data!I444</f>
        <v>40</v>
      </c>
      <c r="H444" s="17">
        <f>Data!K444</f>
        <v>70000</v>
      </c>
      <c r="I444" s="17">
        <f>Data!L444</f>
        <v>28000</v>
      </c>
      <c r="J444" s="12" t="str">
        <f>Data!N444</f>
        <v>Outlet</v>
      </c>
      <c r="K444" s="12" t="str">
        <f>Data!O444</f>
        <v>Transferencia bancaria</v>
      </c>
      <c r="L444" s="12" t="str">
        <f>Data!P444</f>
        <v>Recurrente</v>
      </c>
    </row>
    <row r="445">
      <c r="A445" s="11">
        <v>444.0</v>
      </c>
      <c r="B445" s="14">
        <f>Data!D445</f>
        <v>44506</v>
      </c>
      <c r="C445" s="12">
        <f>IFERROR(VLOOKUP(Data!B445, Minorista!$A$2:$B$100, 2, FALSE), "")</f>
        <v>1</v>
      </c>
      <c r="D445" s="12">
        <f t="array" ref="D445">INDEX(Producto!$A$2:$A$500, MATCH(Data!H445, Producto!$B$2:$B$500, 0))</f>
        <v>4</v>
      </c>
      <c r="E445" s="12">
        <f>VLOOKUP(Data!E445 &amp; Data!F445 &amp; Data!G445, Ubicacion!$A$2:$B$1000, 2, FALSE)</f>
        <v>7</v>
      </c>
      <c r="F445" s="15">
        <f>Data!J445</f>
        <v>25</v>
      </c>
      <c r="G445" s="16">
        <f>Data!I445</f>
        <v>45</v>
      </c>
      <c r="H445" s="17">
        <f>Data!K445</f>
        <v>11250</v>
      </c>
      <c r="I445" s="17">
        <f>Data!L445</f>
        <v>4500</v>
      </c>
      <c r="J445" s="12" t="str">
        <f>Data!N445</f>
        <v>Outlet</v>
      </c>
      <c r="K445" s="12" t="str">
        <f>Data!O445</f>
        <v>Tarjeta</v>
      </c>
      <c r="L445" s="12" t="str">
        <f>Data!P445</f>
        <v>Nuevo</v>
      </c>
    </row>
    <row r="446">
      <c r="A446" s="11">
        <v>445.0</v>
      </c>
      <c r="B446" s="14">
        <f>Data!D446</f>
        <v>44507</v>
      </c>
      <c r="C446" s="12">
        <f>IFERROR(VLOOKUP(Data!B446, Minorista!$A$2:$B$100, 2, FALSE), "")</f>
        <v>1</v>
      </c>
      <c r="D446" s="12">
        <f t="array" ref="D446">INDEX(Producto!$A$2:$A$500, MATCH(Data!H446, Producto!$B$2:$B$500, 0))</f>
        <v>5</v>
      </c>
      <c r="E446" s="12">
        <f>VLOOKUP(Data!E446 &amp; Data!F446 &amp; Data!G446, Ubicacion!$A$2:$B$1000, 2, FALSE)</f>
        <v>7</v>
      </c>
      <c r="F446" s="15">
        <f>Data!J446</f>
        <v>75</v>
      </c>
      <c r="G446" s="16">
        <f>Data!I446</f>
        <v>60</v>
      </c>
      <c r="H446" s="17">
        <f>Data!K446</f>
        <v>45000</v>
      </c>
      <c r="I446" s="17">
        <f>Data!L446</f>
        <v>13500</v>
      </c>
      <c r="J446" s="12" t="str">
        <f>Data!N446</f>
        <v>Outlet</v>
      </c>
      <c r="K446" s="12" t="str">
        <f>Data!O446</f>
        <v>Tarjeta</v>
      </c>
      <c r="L446" s="12" t="str">
        <f>Data!P446</f>
        <v>Recurrente</v>
      </c>
    </row>
    <row r="447">
      <c r="A447" s="11">
        <v>446.0</v>
      </c>
      <c r="B447" s="14">
        <f>Data!D447</f>
        <v>44508</v>
      </c>
      <c r="C447" s="12">
        <f>IFERROR(VLOOKUP(Data!B447, Minorista!$A$2:$B$100, 2, FALSE), "")</f>
        <v>1</v>
      </c>
      <c r="D447" s="12">
        <f t="array" ref="D447">INDEX(Producto!$A$2:$A$500, MATCH(Data!H447, Producto!$B$2:$B$500, 0))</f>
        <v>6</v>
      </c>
      <c r="E447" s="12">
        <f>VLOOKUP(Data!E447 &amp; Data!F447 &amp; Data!G447, Ubicacion!$A$2:$B$1000, 2, FALSE)</f>
        <v>7</v>
      </c>
      <c r="F447" s="15">
        <f>Data!J447</f>
        <v>175</v>
      </c>
      <c r="G447" s="16">
        <f>Data!I447</f>
        <v>50</v>
      </c>
      <c r="H447" s="17">
        <f>Data!K447</f>
        <v>87500</v>
      </c>
      <c r="I447" s="17">
        <f>Data!L447</f>
        <v>21875</v>
      </c>
      <c r="J447" s="12" t="str">
        <f>Data!N447</f>
        <v>Outlet</v>
      </c>
      <c r="K447" s="12" t="str">
        <f>Data!O447</f>
        <v>Tarjeta</v>
      </c>
      <c r="L447" s="12" t="str">
        <f>Data!P447</f>
        <v>Nuevo</v>
      </c>
    </row>
    <row r="448">
      <c r="A448" s="11">
        <v>447.0</v>
      </c>
      <c r="B448" s="14">
        <f>Data!D448</f>
        <v>44509</v>
      </c>
      <c r="C448" s="12">
        <f>IFERROR(VLOOKUP(Data!B448, Minorista!$A$2:$B$100, 2, FALSE), "")</f>
        <v>1</v>
      </c>
      <c r="D448" s="12">
        <f t="array" ref="D448">INDEX(Producto!$A$2:$A$500, MATCH(Data!H448, Producto!$B$2:$B$500, 0))</f>
        <v>1</v>
      </c>
      <c r="E448" s="12">
        <f>VLOOKUP(Data!E448 &amp; Data!F448 &amp; Data!G448, Ubicacion!$A$2:$B$1000, 2, FALSE)</f>
        <v>7</v>
      </c>
      <c r="F448" s="15">
        <f>Data!J448</f>
        <v>450</v>
      </c>
      <c r="G448" s="16">
        <f>Data!I448</f>
        <v>50</v>
      </c>
      <c r="H448" s="17">
        <f>Data!K448</f>
        <v>225000</v>
      </c>
      <c r="I448" s="17">
        <f>Data!L448</f>
        <v>112500</v>
      </c>
      <c r="J448" s="12" t="str">
        <f>Data!N448</f>
        <v>Outlet</v>
      </c>
      <c r="K448" s="12" t="str">
        <f>Data!O448</f>
        <v>Transferencia bancaria</v>
      </c>
      <c r="L448" s="12" t="str">
        <f>Data!P448</f>
        <v>Recurrente</v>
      </c>
    </row>
    <row r="449">
      <c r="A449" s="11">
        <v>448.0</v>
      </c>
      <c r="B449" s="14">
        <f>Data!D449</f>
        <v>44510</v>
      </c>
      <c r="C449" s="12">
        <f>IFERROR(VLOOKUP(Data!B449, Minorista!$A$2:$B$100, 2, FALSE), "")</f>
        <v>1</v>
      </c>
      <c r="D449" s="12">
        <f t="array" ref="D449">INDEX(Producto!$A$2:$A$500, MATCH(Data!H449, Producto!$B$2:$B$500, 0))</f>
        <v>2</v>
      </c>
      <c r="E449" s="12">
        <f>VLOOKUP(Data!E449 &amp; Data!F449 &amp; Data!G449, Ubicacion!$A$2:$B$1000, 2, FALSE)</f>
        <v>7</v>
      </c>
      <c r="F449" s="15">
        <f>Data!J449</f>
        <v>150</v>
      </c>
      <c r="G449" s="16">
        <f>Data!I449</f>
        <v>50</v>
      </c>
      <c r="H449" s="17">
        <f>Data!K449</f>
        <v>75000</v>
      </c>
      <c r="I449" s="17">
        <f>Data!L449</f>
        <v>22500</v>
      </c>
      <c r="J449" s="12" t="str">
        <f>Data!N449</f>
        <v>Outlet</v>
      </c>
      <c r="K449" s="12" t="str">
        <f>Data!O449</f>
        <v>Efectivo</v>
      </c>
      <c r="L449" s="12" t="str">
        <f>Data!P449</f>
        <v>Recurrente</v>
      </c>
    </row>
    <row r="450">
      <c r="A450" s="11">
        <v>449.0</v>
      </c>
      <c r="B450" s="14">
        <f>Data!D450</f>
        <v>44511</v>
      </c>
      <c r="C450" s="12">
        <f>IFERROR(VLOOKUP(Data!B450, Minorista!$A$2:$B$100, 2, FALSE), "")</f>
        <v>1</v>
      </c>
      <c r="D450" s="12">
        <f t="array" ref="D450">INDEX(Producto!$A$2:$A$500, MATCH(Data!H450, Producto!$B$2:$B$500, 0))</f>
        <v>3</v>
      </c>
      <c r="E450" s="12">
        <f>VLOOKUP(Data!E450 &amp; Data!F450 &amp; Data!G450, Ubicacion!$A$2:$B$1000, 2, FALSE)</f>
        <v>7</v>
      </c>
      <c r="F450" s="15">
        <f>Data!J450</f>
        <v>150</v>
      </c>
      <c r="G450" s="16">
        <f>Data!I450</f>
        <v>40</v>
      </c>
      <c r="H450" s="17">
        <f>Data!K450</f>
        <v>60000</v>
      </c>
      <c r="I450" s="17">
        <f>Data!L450</f>
        <v>21000</v>
      </c>
      <c r="J450" s="12" t="str">
        <f>Data!N450</f>
        <v>Outlet</v>
      </c>
      <c r="K450" s="12" t="str">
        <f>Data!O450</f>
        <v>Efectivo</v>
      </c>
      <c r="L450" s="12" t="str">
        <f>Data!P450</f>
        <v>Recurrente</v>
      </c>
    </row>
    <row r="451">
      <c r="A451" s="11">
        <v>450.0</v>
      </c>
      <c r="B451" s="14">
        <f>Data!D451</f>
        <v>44512</v>
      </c>
      <c r="C451" s="12">
        <f>IFERROR(VLOOKUP(Data!B451, Minorista!$A$2:$B$100, 2, FALSE), "")</f>
        <v>1</v>
      </c>
      <c r="D451" s="12">
        <f t="array" ref="D451">INDEX(Producto!$A$2:$A$500, MATCH(Data!H451, Producto!$B$2:$B$500, 0))</f>
        <v>4</v>
      </c>
      <c r="E451" s="12">
        <f>VLOOKUP(Data!E451 &amp; Data!F451 &amp; Data!G451, Ubicacion!$A$2:$B$1000, 2, FALSE)</f>
        <v>7</v>
      </c>
      <c r="F451" s="15">
        <f>Data!J451</f>
        <v>75</v>
      </c>
      <c r="G451" s="16">
        <f>Data!I451</f>
        <v>45</v>
      </c>
      <c r="H451" s="17">
        <f>Data!K451</f>
        <v>33750</v>
      </c>
      <c r="I451" s="17">
        <f>Data!L451</f>
        <v>11812.5</v>
      </c>
      <c r="J451" s="12" t="str">
        <f>Data!N451</f>
        <v>Outlet</v>
      </c>
      <c r="K451" s="12" t="str">
        <f>Data!O451</f>
        <v>Tarjeta</v>
      </c>
      <c r="L451" s="12" t="str">
        <f>Data!P451</f>
        <v>Recurrente</v>
      </c>
    </row>
    <row r="452">
      <c r="A452" s="11">
        <v>451.0</v>
      </c>
      <c r="B452" s="14">
        <f>Data!D452</f>
        <v>44513</v>
      </c>
      <c r="C452" s="12">
        <f>IFERROR(VLOOKUP(Data!B452, Minorista!$A$2:$B$100, 2, FALSE), "")</f>
        <v>1</v>
      </c>
      <c r="D452" s="12">
        <f t="array" ref="D452">INDEX(Producto!$A$2:$A$500, MATCH(Data!H452, Producto!$B$2:$B$500, 0))</f>
        <v>5</v>
      </c>
      <c r="E452" s="12">
        <f>VLOOKUP(Data!E452 &amp; Data!F452 &amp; Data!G452, Ubicacion!$A$2:$B$1000, 2, FALSE)</f>
        <v>7</v>
      </c>
      <c r="F452" s="15">
        <f>Data!J452</f>
        <v>75</v>
      </c>
      <c r="G452" s="16">
        <f>Data!I452</f>
        <v>60</v>
      </c>
      <c r="H452" s="17">
        <f>Data!K452</f>
        <v>45000</v>
      </c>
      <c r="I452" s="17">
        <f>Data!L452</f>
        <v>13500</v>
      </c>
      <c r="J452" s="12" t="str">
        <f>Data!N452</f>
        <v>Outlet</v>
      </c>
      <c r="K452" s="12" t="str">
        <f>Data!O452</f>
        <v>Transferencia bancaria</v>
      </c>
      <c r="L452" s="12" t="str">
        <f>Data!P452</f>
        <v>Recurrente</v>
      </c>
    </row>
    <row r="453">
      <c r="A453" s="11">
        <v>452.0</v>
      </c>
      <c r="B453" s="14">
        <f>Data!D453</f>
        <v>44514</v>
      </c>
      <c r="C453" s="12">
        <f>IFERROR(VLOOKUP(Data!B453, Minorista!$A$2:$B$100, 2, FALSE), "")</f>
        <v>1</v>
      </c>
      <c r="D453" s="12">
        <f t="array" ref="D453">INDEX(Producto!$A$2:$A$500, MATCH(Data!H453, Producto!$B$2:$B$500, 0))</f>
        <v>6</v>
      </c>
      <c r="E453" s="12">
        <f>VLOOKUP(Data!E453 &amp; Data!F453 &amp; Data!G453, Ubicacion!$A$2:$B$1000, 2, FALSE)</f>
        <v>7</v>
      </c>
      <c r="F453" s="15">
        <f>Data!J453</f>
        <v>200</v>
      </c>
      <c r="G453" s="16">
        <f>Data!I453</f>
        <v>50</v>
      </c>
      <c r="H453" s="17">
        <f>Data!K453</f>
        <v>100000</v>
      </c>
      <c r="I453" s="17">
        <f>Data!L453</f>
        <v>25000</v>
      </c>
      <c r="J453" s="12" t="str">
        <f>Data!N453</f>
        <v>Outlet</v>
      </c>
      <c r="K453" s="12" t="str">
        <f>Data!O453</f>
        <v>Efectivo</v>
      </c>
      <c r="L453" s="12" t="str">
        <f>Data!P453</f>
        <v>Nuevo</v>
      </c>
    </row>
    <row r="454">
      <c r="A454" s="11">
        <v>453.0</v>
      </c>
      <c r="B454" s="14">
        <f>Data!D454</f>
        <v>44515</v>
      </c>
      <c r="C454" s="12">
        <f>IFERROR(VLOOKUP(Data!B454, Minorista!$A$2:$B$100, 2, FALSE), "")</f>
        <v>1</v>
      </c>
      <c r="D454" s="12">
        <f t="array" ref="D454">INDEX(Producto!$A$2:$A$500, MATCH(Data!H454, Producto!$B$2:$B$500, 0))</f>
        <v>1</v>
      </c>
      <c r="E454" s="12">
        <f>VLOOKUP(Data!E454 &amp; Data!F454 &amp; Data!G454, Ubicacion!$A$2:$B$1000, 2, FALSE)</f>
        <v>7</v>
      </c>
      <c r="F454" s="15">
        <f>Data!J454</f>
        <v>470</v>
      </c>
      <c r="G454" s="16">
        <f>Data!I454</f>
        <v>60</v>
      </c>
      <c r="H454" s="17">
        <f>Data!K454</f>
        <v>282000</v>
      </c>
      <c r="I454" s="17">
        <f>Data!L454</f>
        <v>141000</v>
      </c>
      <c r="J454" s="12" t="str">
        <f>Data!N454</f>
        <v>Outlet</v>
      </c>
      <c r="K454" s="12" t="str">
        <f>Data!O454</f>
        <v>Tarjeta</v>
      </c>
      <c r="L454" s="12" t="str">
        <f>Data!P454</f>
        <v>Recurrente</v>
      </c>
    </row>
    <row r="455">
      <c r="A455" s="11">
        <v>454.0</v>
      </c>
      <c r="B455" s="14">
        <f>Data!D455</f>
        <v>44516</v>
      </c>
      <c r="C455" s="12">
        <f>IFERROR(VLOOKUP(Data!B455, Minorista!$A$2:$B$100, 2, FALSE), "")</f>
        <v>1</v>
      </c>
      <c r="D455" s="12">
        <f t="array" ref="D455">INDEX(Producto!$A$2:$A$500, MATCH(Data!H455, Producto!$B$2:$B$500, 0))</f>
        <v>2</v>
      </c>
      <c r="E455" s="12">
        <f>VLOOKUP(Data!E455 &amp; Data!F455 &amp; Data!G455, Ubicacion!$A$2:$B$1000, 2, FALSE)</f>
        <v>7</v>
      </c>
      <c r="F455" s="15">
        <f>Data!J455</f>
        <v>175</v>
      </c>
      <c r="G455" s="16">
        <f>Data!I455</f>
        <v>60</v>
      </c>
      <c r="H455" s="17">
        <f>Data!K455</f>
        <v>105000</v>
      </c>
      <c r="I455" s="17">
        <f>Data!L455</f>
        <v>31500</v>
      </c>
      <c r="J455" s="12" t="str">
        <f>Data!N455</f>
        <v>Outlet</v>
      </c>
      <c r="K455" s="12" t="str">
        <f>Data!O455</f>
        <v>Efectivo</v>
      </c>
      <c r="L455" s="12" t="str">
        <f>Data!P455</f>
        <v>Nuevo</v>
      </c>
    </row>
    <row r="456">
      <c r="A456" s="11">
        <v>455.0</v>
      </c>
      <c r="B456" s="14">
        <f>Data!D456</f>
        <v>44517</v>
      </c>
      <c r="C456" s="12">
        <f>IFERROR(VLOOKUP(Data!B456, Minorista!$A$2:$B$100, 2, FALSE), "")</f>
        <v>1</v>
      </c>
      <c r="D456" s="12">
        <f t="array" ref="D456">INDEX(Producto!$A$2:$A$500, MATCH(Data!H456, Producto!$B$2:$B$500, 0))</f>
        <v>3</v>
      </c>
      <c r="E456" s="12">
        <f>VLOOKUP(Data!E456 &amp; Data!F456 &amp; Data!G456, Ubicacion!$A$2:$B$1000, 2, FALSE)</f>
        <v>7</v>
      </c>
      <c r="F456" s="15">
        <f>Data!J456</f>
        <v>150</v>
      </c>
      <c r="G456" s="16">
        <f>Data!I456</f>
        <v>55</v>
      </c>
      <c r="H456" s="17">
        <f>Data!K456</f>
        <v>82500</v>
      </c>
      <c r="I456" s="17">
        <f>Data!L456</f>
        <v>28875</v>
      </c>
      <c r="J456" s="12" t="str">
        <f>Data!N456</f>
        <v>Outlet</v>
      </c>
      <c r="K456" s="12" t="str">
        <f>Data!O456</f>
        <v>Tarjeta</v>
      </c>
      <c r="L456" s="12" t="str">
        <f>Data!P456</f>
        <v>Recurrente</v>
      </c>
    </row>
    <row r="457">
      <c r="A457" s="11">
        <v>456.0</v>
      </c>
      <c r="B457" s="14">
        <f>Data!D457</f>
        <v>44518</v>
      </c>
      <c r="C457" s="12">
        <f>IFERROR(VLOOKUP(Data!B457, Minorista!$A$2:$B$100, 2, FALSE), "")</f>
        <v>1</v>
      </c>
      <c r="D457" s="12">
        <f t="array" ref="D457">INDEX(Producto!$A$2:$A$500, MATCH(Data!H457, Producto!$B$2:$B$500, 0))</f>
        <v>4</v>
      </c>
      <c r="E457" s="12">
        <f>VLOOKUP(Data!E457 &amp; Data!F457 &amp; Data!G457, Ubicacion!$A$2:$B$1000, 2, FALSE)</f>
        <v>7</v>
      </c>
      <c r="F457" s="15">
        <f>Data!J457</f>
        <v>100</v>
      </c>
      <c r="G457" s="16">
        <f>Data!I457</f>
        <v>55</v>
      </c>
      <c r="H457" s="17">
        <f>Data!K457</f>
        <v>55000</v>
      </c>
      <c r="I457" s="17">
        <f>Data!L457</f>
        <v>19250</v>
      </c>
      <c r="J457" s="12" t="str">
        <f>Data!N457</f>
        <v>Outlet</v>
      </c>
      <c r="K457" s="12" t="str">
        <f>Data!O457</f>
        <v>Efectivo</v>
      </c>
      <c r="L457" s="12" t="str">
        <f>Data!P457</f>
        <v>Recurrente</v>
      </c>
    </row>
    <row r="458">
      <c r="A458" s="11">
        <v>457.0</v>
      </c>
      <c r="B458" s="14">
        <f>Data!D458</f>
        <v>44519</v>
      </c>
      <c r="C458" s="12">
        <f>IFERROR(VLOOKUP(Data!B458, Minorista!$A$2:$B$100, 2, FALSE), "")</f>
        <v>1</v>
      </c>
      <c r="D458" s="12">
        <f t="array" ref="D458">INDEX(Producto!$A$2:$A$500, MATCH(Data!H458, Producto!$B$2:$B$500, 0))</f>
        <v>5</v>
      </c>
      <c r="E458" s="12">
        <f>VLOOKUP(Data!E458 &amp; Data!F458 &amp; Data!G458, Ubicacion!$A$2:$B$1000, 2, FALSE)</f>
        <v>7</v>
      </c>
      <c r="F458" s="15">
        <f>Data!J458</f>
        <v>125</v>
      </c>
      <c r="G458" s="16">
        <f>Data!I458</f>
        <v>65</v>
      </c>
      <c r="H458" s="17">
        <f>Data!K458</f>
        <v>81250</v>
      </c>
      <c r="I458" s="17">
        <f>Data!L458</f>
        <v>24375</v>
      </c>
      <c r="J458" s="12" t="str">
        <f>Data!N458</f>
        <v>Outlet</v>
      </c>
      <c r="K458" s="12" t="str">
        <f>Data!O458</f>
        <v>Efectivo</v>
      </c>
      <c r="L458" s="12" t="str">
        <f>Data!P458</f>
        <v>Recurrente</v>
      </c>
    </row>
    <row r="459">
      <c r="A459" s="11">
        <v>458.0</v>
      </c>
      <c r="B459" s="14">
        <f>Data!D459</f>
        <v>44520</v>
      </c>
      <c r="C459" s="12">
        <f>IFERROR(VLOOKUP(Data!B459, Minorista!$A$2:$B$100, 2, FALSE), "")</f>
        <v>1</v>
      </c>
      <c r="D459" s="12">
        <f t="array" ref="D459">INDEX(Producto!$A$2:$A$500, MATCH(Data!H459, Producto!$B$2:$B$500, 0))</f>
        <v>6</v>
      </c>
      <c r="E459" s="12">
        <f>VLOOKUP(Data!E459 &amp; Data!F459 &amp; Data!G459, Ubicacion!$A$2:$B$1000, 2, FALSE)</f>
        <v>7</v>
      </c>
      <c r="F459" s="15">
        <f>Data!J459</f>
        <v>250</v>
      </c>
      <c r="G459" s="16">
        <f>Data!I459</f>
        <v>70</v>
      </c>
      <c r="H459" s="17">
        <f>Data!K459</f>
        <v>175000</v>
      </c>
      <c r="I459" s="17">
        <f>Data!L459</f>
        <v>52500</v>
      </c>
      <c r="J459" s="12" t="str">
        <f>Data!N459</f>
        <v>Outlet</v>
      </c>
      <c r="K459" s="12" t="str">
        <f>Data!O459</f>
        <v>Transferencia bancaria</v>
      </c>
      <c r="L459" s="12" t="str">
        <f>Data!P459</f>
        <v>Recurrente</v>
      </c>
    </row>
    <row r="460">
      <c r="A460" s="11">
        <v>459.0</v>
      </c>
      <c r="B460" s="14">
        <f>Data!D460</f>
        <v>44521</v>
      </c>
      <c r="C460" s="12">
        <f>IFERROR(VLOOKUP(Data!B460, Minorista!$A$2:$B$100, 2, FALSE), "")</f>
        <v>1</v>
      </c>
      <c r="D460" s="12">
        <f t="array" ref="D460">INDEX(Producto!$A$2:$A$500, MATCH(Data!H460, Producto!$B$2:$B$500, 0))</f>
        <v>1</v>
      </c>
      <c r="E460" s="12">
        <f>VLOOKUP(Data!E460 &amp; Data!F460 &amp; Data!G460, Ubicacion!$A$2:$B$1000, 2, FALSE)</f>
        <v>7</v>
      </c>
      <c r="F460" s="15">
        <f>Data!J460</f>
        <v>500</v>
      </c>
      <c r="G460" s="16">
        <f>Data!I460</f>
        <v>65</v>
      </c>
      <c r="H460" s="17">
        <f>Data!K460</f>
        <v>325000</v>
      </c>
      <c r="I460" s="17">
        <f>Data!L460</f>
        <v>178750</v>
      </c>
      <c r="J460" s="12" t="str">
        <f>Data!N460</f>
        <v>Outlet</v>
      </c>
      <c r="K460" s="12" t="str">
        <f>Data!O460</f>
        <v>Transferencia bancaria</v>
      </c>
      <c r="L460" s="12" t="str">
        <f>Data!P460</f>
        <v>Nuevo</v>
      </c>
    </row>
    <row r="461">
      <c r="A461" s="11">
        <v>460.0</v>
      </c>
      <c r="B461" s="14">
        <f>Data!D461</f>
        <v>44522</v>
      </c>
      <c r="C461" s="12">
        <f>IFERROR(VLOOKUP(Data!B461, Minorista!$A$2:$B$100, 2, FALSE), "")</f>
        <v>1</v>
      </c>
      <c r="D461" s="12">
        <f t="array" ref="D461">INDEX(Producto!$A$2:$A$500, MATCH(Data!H461, Producto!$B$2:$B$500, 0))</f>
        <v>2</v>
      </c>
      <c r="E461" s="12">
        <f>VLOOKUP(Data!E461 &amp; Data!F461 &amp; Data!G461, Ubicacion!$A$2:$B$1000, 2, FALSE)</f>
        <v>7</v>
      </c>
      <c r="F461" s="15">
        <f>Data!J461</f>
        <v>250</v>
      </c>
      <c r="G461" s="16">
        <f>Data!I461</f>
        <v>60</v>
      </c>
      <c r="H461" s="17">
        <f>Data!K461</f>
        <v>150000</v>
      </c>
      <c r="I461" s="17">
        <f>Data!L461</f>
        <v>52500</v>
      </c>
      <c r="J461" s="12" t="str">
        <f>Data!N461</f>
        <v>Outlet</v>
      </c>
      <c r="K461" s="12" t="str">
        <f>Data!O461</f>
        <v>Tarjeta</v>
      </c>
      <c r="L461" s="12" t="str">
        <f>Data!P461</f>
        <v>Recurrente</v>
      </c>
    </row>
    <row r="462">
      <c r="A462" s="11">
        <v>461.0</v>
      </c>
      <c r="B462" s="14">
        <f>Data!D462</f>
        <v>44523</v>
      </c>
      <c r="C462" s="12">
        <f>IFERROR(VLOOKUP(Data!B462, Minorista!$A$2:$B$100, 2, FALSE), "")</f>
        <v>1</v>
      </c>
      <c r="D462" s="12">
        <f t="array" ref="D462">INDEX(Producto!$A$2:$A$500, MATCH(Data!H462, Producto!$B$2:$B$500, 0))</f>
        <v>3</v>
      </c>
      <c r="E462" s="12">
        <f>VLOOKUP(Data!E462 &amp; Data!F462 &amp; Data!G462, Ubicacion!$A$2:$B$1000, 2, FALSE)</f>
        <v>7</v>
      </c>
      <c r="F462" s="15">
        <f>Data!J462</f>
        <v>175</v>
      </c>
      <c r="G462" s="16">
        <f>Data!I462</f>
        <v>55</v>
      </c>
      <c r="H462" s="17">
        <f>Data!K462</f>
        <v>96250</v>
      </c>
      <c r="I462" s="17">
        <f>Data!L462</f>
        <v>38500</v>
      </c>
      <c r="J462" s="12" t="str">
        <f>Data!N462</f>
        <v>Outlet</v>
      </c>
      <c r="K462" s="12" t="str">
        <f>Data!O462</f>
        <v>Efectivo</v>
      </c>
      <c r="L462" s="12" t="str">
        <f>Data!P462</f>
        <v>Recurrente</v>
      </c>
    </row>
    <row r="463">
      <c r="A463" s="11">
        <v>462.0</v>
      </c>
      <c r="B463" s="14">
        <f>Data!D463</f>
        <v>44524</v>
      </c>
      <c r="C463" s="12">
        <f>IFERROR(VLOOKUP(Data!B463, Minorista!$A$2:$B$100, 2, FALSE), "")</f>
        <v>1</v>
      </c>
      <c r="D463" s="12">
        <f t="array" ref="D463">INDEX(Producto!$A$2:$A$500, MATCH(Data!H463, Producto!$B$2:$B$500, 0))</f>
        <v>4</v>
      </c>
      <c r="E463" s="12">
        <f>VLOOKUP(Data!E463 &amp; Data!F463 &amp; Data!G463, Ubicacion!$A$2:$B$1000, 2, FALSE)</f>
        <v>7</v>
      </c>
      <c r="F463" s="15">
        <f>Data!J463</f>
        <v>150</v>
      </c>
      <c r="G463" s="16">
        <f>Data!I463</f>
        <v>55</v>
      </c>
      <c r="H463" s="17">
        <f>Data!K463</f>
        <v>82500</v>
      </c>
      <c r="I463" s="17">
        <f>Data!L463</f>
        <v>33000</v>
      </c>
      <c r="J463" s="12" t="str">
        <f>Data!N463</f>
        <v>Outlet</v>
      </c>
      <c r="K463" s="12" t="str">
        <f>Data!O463</f>
        <v>Tarjeta</v>
      </c>
      <c r="L463" s="12" t="str">
        <f>Data!P463</f>
        <v>Recurrente</v>
      </c>
    </row>
    <row r="464">
      <c r="A464" s="11">
        <v>463.0</v>
      </c>
      <c r="B464" s="14">
        <f>Data!D464</f>
        <v>44525</v>
      </c>
      <c r="C464" s="12">
        <f>IFERROR(VLOOKUP(Data!B464, Minorista!$A$2:$B$100, 2, FALSE), "")</f>
        <v>1</v>
      </c>
      <c r="D464" s="12">
        <f t="array" ref="D464">INDEX(Producto!$A$2:$A$500, MATCH(Data!H464, Producto!$B$2:$B$500, 0))</f>
        <v>5</v>
      </c>
      <c r="E464" s="12">
        <f>VLOOKUP(Data!E464 &amp; Data!F464 &amp; Data!G464, Ubicacion!$A$2:$B$1000, 2, FALSE)</f>
        <v>7</v>
      </c>
      <c r="F464" s="15">
        <f>Data!J464</f>
        <v>150</v>
      </c>
      <c r="G464" s="16">
        <f>Data!I464</f>
        <v>65</v>
      </c>
      <c r="H464" s="17">
        <f>Data!K464</f>
        <v>97500</v>
      </c>
      <c r="I464" s="17">
        <f>Data!L464</f>
        <v>34125</v>
      </c>
      <c r="J464" s="12" t="str">
        <f>Data!N464</f>
        <v>Outlet</v>
      </c>
      <c r="K464" s="12" t="str">
        <f>Data!O464</f>
        <v>Efectivo</v>
      </c>
      <c r="L464" s="12" t="str">
        <f>Data!P464</f>
        <v>Recurrente</v>
      </c>
    </row>
    <row r="465">
      <c r="A465" s="11">
        <v>464.0</v>
      </c>
      <c r="B465" s="14">
        <f>Data!D465</f>
        <v>44526</v>
      </c>
      <c r="C465" s="12">
        <f>IFERROR(VLOOKUP(Data!B465, Minorista!$A$2:$B$100, 2, FALSE), "")</f>
        <v>1</v>
      </c>
      <c r="D465" s="12">
        <f t="array" ref="D465">INDEX(Producto!$A$2:$A$500, MATCH(Data!H465, Producto!$B$2:$B$500, 0))</f>
        <v>6</v>
      </c>
      <c r="E465" s="12">
        <f>VLOOKUP(Data!E465 &amp; Data!F465 &amp; Data!G465, Ubicacion!$A$2:$B$1000, 2, FALSE)</f>
        <v>7</v>
      </c>
      <c r="F465" s="15">
        <f>Data!J465</f>
        <v>300</v>
      </c>
      <c r="G465" s="16">
        <f>Data!I465</f>
        <v>70</v>
      </c>
      <c r="H465" s="17">
        <f>Data!K465</f>
        <v>210000</v>
      </c>
      <c r="I465" s="17">
        <f>Data!L465</f>
        <v>63000</v>
      </c>
      <c r="J465" s="12" t="str">
        <f>Data!N465</f>
        <v>Outlet</v>
      </c>
      <c r="K465" s="12" t="str">
        <f>Data!O465</f>
        <v>Transferencia bancaria</v>
      </c>
      <c r="L465" s="12" t="str">
        <f>Data!P465</f>
        <v>Nuevo</v>
      </c>
    </row>
    <row r="466">
      <c r="A466" s="11">
        <v>465.0</v>
      </c>
      <c r="B466" s="14">
        <f>Data!D466</f>
        <v>44527</v>
      </c>
      <c r="C466" s="12">
        <f>IFERROR(VLOOKUP(Data!B466, Minorista!$A$2:$B$100, 2, FALSE), "")</f>
        <v>1</v>
      </c>
      <c r="D466" s="12">
        <f t="array" ref="D466">INDEX(Producto!$A$2:$A$500, MATCH(Data!H466, Producto!$B$2:$B$500, 0))</f>
        <v>1</v>
      </c>
      <c r="E466" s="12">
        <f>VLOOKUP(Data!E466 &amp; Data!F466 &amp; Data!G466, Ubicacion!$A$2:$B$1000, 2, FALSE)</f>
        <v>7</v>
      </c>
      <c r="F466" s="15">
        <f>Data!J466</f>
        <v>500</v>
      </c>
      <c r="G466" s="16">
        <f>Data!I466</f>
        <v>65</v>
      </c>
      <c r="H466" s="17">
        <f>Data!K466</f>
        <v>325000</v>
      </c>
      <c r="I466" s="17">
        <f>Data!L466</f>
        <v>178750</v>
      </c>
      <c r="J466" s="12" t="str">
        <f>Data!N466</f>
        <v>Outlet</v>
      </c>
      <c r="K466" s="12" t="str">
        <f>Data!O466</f>
        <v>Tarjeta</v>
      </c>
      <c r="L466" s="12" t="str">
        <f>Data!P466</f>
        <v>Recurrente</v>
      </c>
    </row>
    <row r="467">
      <c r="A467" s="11">
        <v>466.0</v>
      </c>
      <c r="B467" s="14">
        <f>Data!D467</f>
        <v>44528</v>
      </c>
      <c r="C467" s="12">
        <f>IFERROR(VLOOKUP(Data!B467, Minorista!$A$2:$B$100, 2, FALSE), "")</f>
        <v>1</v>
      </c>
      <c r="D467" s="12">
        <f t="array" ref="D467">INDEX(Producto!$A$2:$A$500, MATCH(Data!H467, Producto!$B$2:$B$500, 0))</f>
        <v>2</v>
      </c>
      <c r="E467" s="12">
        <f>VLOOKUP(Data!E467 &amp; Data!F467 &amp; Data!G467, Ubicacion!$A$2:$B$1000, 2, FALSE)</f>
        <v>7</v>
      </c>
      <c r="F467" s="15">
        <f>Data!J467</f>
        <v>300</v>
      </c>
      <c r="G467" s="16">
        <f>Data!I467</f>
        <v>60</v>
      </c>
      <c r="H467" s="17">
        <f>Data!K467</f>
        <v>180000</v>
      </c>
      <c r="I467" s="17">
        <f>Data!L467</f>
        <v>63000</v>
      </c>
      <c r="J467" s="12" t="str">
        <f>Data!N467</f>
        <v>Outlet</v>
      </c>
      <c r="K467" s="12" t="str">
        <f>Data!O467</f>
        <v>Tarjeta</v>
      </c>
      <c r="L467" s="12" t="str">
        <f>Data!P467</f>
        <v>Nuevo</v>
      </c>
    </row>
    <row r="468">
      <c r="A468" s="11">
        <v>467.0</v>
      </c>
      <c r="B468" s="14">
        <f>Data!D468</f>
        <v>44529</v>
      </c>
      <c r="C468" s="12">
        <f>IFERROR(VLOOKUP(Data!B468, Minorista!$A$2:$B$100, 2, FALSE), "")</f>
        <v>1</v>
      </c>
      <c r="D468" s="12">
        <f t="array" ref="D468">INDEX(Producto!$A$2:$A$500, MATCH(Data!H468, Producto!$B$2:$B$500, 0))</f>
        <v>3</v>
      </c>
      <c r="E468" s="12">
        <f>VLOOKUP(Data!E468 &amp; Data!F468 &amp; Data!G468, Ubicacion!$A$2:$B$1000, 2, FALSE)</f>
        <v>7</v>
      </c>
      <c r="F468" s="15">
        <f>Data!J468</f>
        <v>225</v>
      </c>
      <c r="G468" s="16">
        <f>Data!I468</f>
        <v>55</v>
      </c>
      <c r="H468" s="17">
        <f>Data!K468</f>
        <v>123750</v>
      </c>
      <c r="I468" s="17">
        <f>Data!L468</f>
        <v>49500</v>
      </c>
      <c r="J468" s="12" t="str">
        <f>Data!N468</f>
        <v>Outlet</v>
      </c>
      <c r="K468" s="12" t="str">
        <f>Data!O468</f>
        <v>Transferencia bancaria</v>
      </c>
      <c r="L468" s="12" t="str">
        <f>Data!P468</f>
        <v>Nuevo</v>
      </c>
    </row>
    <row r="469">
      <c r="A469" s="11">
        <v>468.0</v>
      </c>
      <c r="B469" s="14">
        <f>Data!D469</f>
        <v>44530</v>
      </c>
      <c r="C469" s="12">
        <f>IFERROR(VLOOKUP(Data!B469, Minorista!$A$2:$B$100, 2, FALSE), "")</f>
        <v>1</v>
      </c>
      <c r="D469" s="12">
        <f t="array" ref="D469">INDEX(Producto!$A$2:$A$500, MATCH(Data!H469, Producto!$B$2:$B$500, 0))</f>
        <v>4</v>
      </c>
      <c r="E469" s="12">
        <f>VLOOKUP(Data!E469 &amp; Data!F469 &amp; Data!G469, Ubicacion!$A$2:$B$1000, 2, FALSE)</f>
        <v>7</v>
      </c>
      <c r="F469" s="15">
        <f>Data!J469</f>
        <v>175</v>
      </c>
      <c r="G469" s="16">
        <f>Data!I469</f>
        <v>55</v>
      </c>
      <c r="H469" s="17">
        <f>Data!K469</f>
        <v>96250</v>
      </c>
      <c r="I469" s="17">
        <f>Data!L469</f>
        <v>38500</v>
      </c>
      <c r="J469" s="12" t="str">
        <f>Data!N469</f>
        <v>Outlet</v>
      </c>
      <c r="K469" s="12" t="str">
        <f>Data!O469</f>
        <v>Tarjeta</v>
      </c>
      <c r="L469" s="12" t="str">
        <f>Data!P469</f>
        <v>Recurrente</v>
      </c>
    </row>
    <row r="470">
      <c r="A470" s="11">
        <v>469.0</v>
      </c>
      <c r="B470" s="14">
        <f>Data!D470</f>
        <v>44531</v>
      </c>
      <c r="C470" s="12">
        <f>IFERROR(VLOOKUP(Data!B470, Minorista!$A$2:$B$100, 2, FALSE), "")</f>
        <v>1</v>
      </c>
      <c r="D470" s="12">
        <f t="array" ref="D470">INDEX(Producto!$A$2:$A$500, MATCH(Data!H470, Producto!$B$2:$B$500, 0))</f>
        <v>5</v>
      </c>
      <c r="E470" s="12">
        <f>VLOOKUP(Data!E470 &amp; Data!F470 &amp; Data!G470, Ubicacion!$A$2:$B$1000, 2, FALSE)</f>
        <v>7</v>
      </c>
      <c r="F470" s="15">
        <f>Data!J470</f>
        <v>200</v>
      </c>
      <c r="G470" s="16">
        <f>Data!I470</f>
        <v>65</v>
      </c>
      <c r="H470" s="17">
        <f>Data!K470</f>
        <v>130000</v>
      </c>
      <c r="I470" s="17">
        <f>Data!L470</f>
        <v>45500</v>
      </c>
      <c r="J470" s="12" t="str">
        <f>Data!N470</f>
        <v>Outlet</v>
      </c>
      <c r="K470" s="12" t="str">
        <f>Data!O470</f>
        <v>Efectivo</v>
      </c>
      <c r="L470" s="12" t="str">
        <f>Data!P470</f>
        <v>Nuevo</v>
      </c>
    </row>
    <row r="471">
      <c r="A471" s="11">
        <v>470.0</v>
      </c>
      <c r="B471" s="14">
        <f>Data!D471</f>
        <v>44532</v>
      </c>
      <c r="C471" s="12">
        <f>IFERROR(VLOOKUP(Data!B471, Minorista!$A$2:$B$100, 2, FALSE), "")</f>
        <v>1</v>
      </c>
      <c r="D471" s="12">
        <f t="array" ref="D471">INDEX(Producto!$A$2:$A$500, MATCH(Data!H471, Producto!$B$2:$B$500, 0))</f>
        <v>6</v>
      </c>
      <c r="E471" s="12">
        <f>VLOOKUP(Data!E471 &amp; Data!F471 &amp; Data!G471, Ubicacion!$A$2:$B$1000, 2, FALSE)</f>
        <v>7</v>
      </c>
      <c r="F471" s="15">
        <f>Data!J471</f>
        <v>375</v>
      </c>
      <c r="G471" s="16">
        <f>Data!I471</f>
        <v>70</v>
      </c>
      <c r="H471" s="17">
        <f>Data!K471</f>
        <v>262500</v>
      </c>
      <c r="I471" s="17">
        <f>Data!L471</f>
        <v>78750</v>
      </c>
      <c r="J471" s="12" t="str">
        <f>Data!N471</f>
        <v>Outlet</v>
      </c>
      <c r="K471" s="12" t="str">
        <f>Data!O471</f>
        <v>Transferencia bancaria</v>
      </c>
      <c r="L471" s="12" t="str">
        <f>Data!P471</f>
        <v>Nuevo</v>
      </c>
    </row>
    <row r="472">
      <c r="A472" s="11">
        <v>471.0</v>
      </c>
      <c r="B472" s="14">
        <f>Data!D472</f>
        <v>44533</v>
      </c>
      <c r="C472" s="12">
        <f>IFERROR(VLOOKUP(Data!B472, Minorista!$A$2:$B$100, 2, FALSE), "")</f>
        <v>1</v>
      </c>
      <c r="D472" s="12">
        <f t="array" ref="D472">INDEX(Producto!$A$2:$A$500, MATCH(Data!H472, Producto!$B$2:$B$500, 0))</f>
        <v>1</v>
      </c>
      <c r="E472" s="12">
        <f>VLOOKUP(Data!E472 &amp; Data!F472 &amp; Data!G472, Ubicacion!$A$2:$B$1000, 2, FALSE)</f>
        <v>7</v>
      </c>
      <c r="F472" s="15">
        <f>Data!J472</f>
        <v>525</v>
      </c>
      <c r="G472" s="16">
        <f>Data!I472</f>
        <v>65</v>
      </c>
      <c r="H472" s="17">
        <f>Data!K472</f>
        <v>341250</v>
      </c>
      <c r="I472" s="17">
        <f>Data!L472</f>
        <v>187687.5</v>
      </c>
      <c r="J472" s="12" t="str">
        <f>Data!N472</f>
        <v>Outlet</v>
      </c>
      <c r="K472" s="12" t="str">
        <f>Data!O472</f>
        <v>Efectivo</v>
      </c>
      <c r="L472" s="12" t="str">
        <f>Data!P472</f>
        <v>Recurrente</v>
      </c>
    </row>
    <row r="473">
      <c r="A473" s="11">
        <v>472.0</v>
      </c>
      <c r="B473" s="14">
        <f>Data!D473</f>
        <v>44534</v>
      </c>
      <c r="C473" s="12">
        <f>IFERROR(VLOOKUP(Data!B473, Minorista!$A$2:$B$100, 2, FALSE), "")</f>
        <v>1</v>
      </c>
      <c r="D473" s="12">
        <f t="array" ref="D473">INDEX(Producto!$A$2:$A$500, MATCH(Data!H473, Producto!$B$2:$B$500, 0))</f>
        <v>2</v>
      </c>
      <c r="E473" s="12">
        <f>VLOOKUP(Data!E473 &amp; Data!F473 &amp; Data!G473, Ubicacion!$A$2:$B$1000, 2, FALSE)</f>
        <v>7</v>
      </c>
      <c r="F473" s="15">
        <f>Data!J473</f>
        <v>300</v>
      </c>
      <c r="G473" s="16">
        <f>Data!I473</f>
        <v>60</v>
      </c>
      <c r="H473" s="17">
        <f>Data!K473</f>
        <v>180000</v>
      </c>
      <c r="I473" s="17">
        <f>Data!L473</f>
        <v>63000</v>
      </c>
      <c r="J473" s="12" t="str">
        <f>Data!N473</f>
        <v>Outlet</v>
      </c>
      <c r="K473" s="12" t="str">
        <f>Data!O473</f>
        <v>Efectivo</v>
      </c>
      <c r="L473" s="12" t="str">
        <f>Data!P473</f>
        <v>Recurrente</v>
      </c>
    </row>
    <row r="474">
      <c r="A474" s="11">
        <v>473.0</v>
      </c>
      <c r="B474" s="14">
        <f>Data!D474</f>
        <v>44535</v>
      </c>
      <c r="C474" s="12">
        <f>IFERROR(VLOOKUP(Data!B474, Minorista!$A$2:$B$100, 2, FALSE), "")</f>
        <v>1</v>
      </c>
      <c r="D474" s="12">
        <f t="array" ref="D474">INDEX(Producto!$A$2:$A$500, MATCH(Data!H474, Producto!$B$2:$B$500, 0))</f>
        <v>3</v>
      </c>
      <c r="E474" s="12">
        <f>VLOOKUP(Data!E474 &amp; Data!F474 &amp; Data!G474, Ubicacion!$A$2:$B$1000, 2, FALSE)</f>
        <v>7</v>
      </c>
      <c r="F474" s="15">
        <f>Data!J474</f>
        <v>225</v>
      </c>
      <c r="G474" s="16">
        <f>Data!I474</f>
        <v>55</v>
      </c>
      <c r="H474" s="17">
        <f>Data!K474</f>
        <v>123750</v>
      </c>
      <c r="I474" s="17">
        <f>Data!L474</f>
        <v>49500</v>
      </c>
      <c r="J474" s="12" t="str">
        <f>Data!N474</f>
        <v>Outlet</v>
      </c>
      <c r="K474" s="12" t="str">
        <f>Data!O474</f>
        <v>Efectivo</v>
      </c>
      <c r="L474" s="12" t="str">
        <f>Data!P474</f>
        <v>Nuevo</v>
      </c>
    </row>
    <row r="475">
      <c r="A475" s="11">
        <v>474.0</v>
      </c>
      <c r="B475" s="14">
        <f>Data!D475</f>
        <v>44536</v>
      </c>
      <c r="C475" s="12">
        <f>IFERROR(VLOOKUP(Data!B475, Minorista!$A$2:$B$100, 2, FALSE), "")</f>
        <v>1</v>
      </c>
      <c r="D475" s="12">
        <f t="array" ref="D475">INDEX(Producto!$A$2:$A$500, MATCH(Data!H475, Producto!$B$2:$B$500, 0))</f>
        <v>4</v>
      </c>
      <c r="E475" s="12">
        <f>VLOOKUP(Data!E475 &amp; Data!F475 &amp; Data!G475, Ubicacion!$A$2:$B$1000, 2, FALSE)</f>
        <v>7</v>
      </c>
      <c r="F475" s="15">
        <f>Data!J475</f>
        <v>200</v>
      </c>
      <c r="G475" s="16">
        <f>Data!I475</f>
        <v>55</v>
      </c>
      <c r="H475" s="17">
        <f>Data!K475</f>
        <v>110000</v>
      </c>
      <c r="I475" s="17">
        <f>Data!L475</f>
        <v>44000</v>
      </c>
      <c r="J475" s="12" t="str">
        <f>Data!N475</f>
        <v>Outlet</v>
      </c>
      <c r="K475" s="12" t="str">
        <f>Data!O475</f>
        <v>Transferencia bancaria</v>
      </c>
      <c r="L475" s="12" t="str">
        <f>Data!P475</f>
        <v>Recurrente</v>
      </c>
    </row>
    <row r="476">
      <c r="A476" s="11">
        <v>475.0</v>
      </c>
      <c r="B476" s="14">
        <f>Data!D476</f>
        <v>44537</v>
      </c>
      <c r="C476" s="12">
        <f>IFERROR(VLOOKUP(Data!B476, Minorista!$A$2:$B$100, 2, FALSE), "")</f>
        <v>1</v>
      </c>
      <c r="D476" s="12">
        <f t="array" ref="D476">INDEX(Producto!$A$2:$A$500, MATCH(Data!H476, Producto!$B$2:$B$500, 0))</f>
        <v>5</v>
      </c>
      <c r="E476" s="12">
        <f>VLOOKUP(Data!E476 &amp; Data!F476 &amp; Data!G476, Ubicacion!$A$2:$B$1000, 2, FALSE)</f>
        <v>7</v>
      </c>
      <c r="F476" s="15">
        <f>Data!J476</f>
        <v>175</v>
      </c>
      <c r="G476" s="16">
        <f>Data!I476</f>
        <v>65</v>
      </c>
      <c r="H476" s="17">
        <f>Data!K476</f>
        <v>113750</v>
      </c>
      <c r="I476" s="17">
        <f>Data!L476</f>
        <v>39812.5</v>
      </c>
      <c r="J476" s="12" t="str">
        <f>Data!N476</f>
        <v>Outlet</v>
      </c>
      <c r="K476" s="12" t="str">
        <f>Data!O476</f>
        <v>Efectivo</v>
      </c>
      <c r="L476" s="12" t="str">
        <f>Data!P476</f>
        <v>Recurrente</v>
      </c>
    </row>
    <row r="477">
      <c r="A477" s="11">
        <v>476.0</v>
      </c>
      <c r="B477" s="14">
        <f>Data!D477</f>
        <v>44538</v>
      </c>
      <c r="C477" s="12">
        <f>IFERROR(VLOOKUP(Data!B477, Minorista!$A$2:$B$100, 2, FALSE), "")</f>
        <v>1</v>
      </c>
      <c r="D477" s="12">
        <f t="array" ref="D477">INDEX(Producto!$A$2:$A$500, MATCH(Data!H477, Producto!$B$2:$B$500, 0))</f>
        <v>6</v>
      </c>
      <c r="E477" s="12">
        <f>VLOOKUP(Data!E477 &amp; Data!F477 &amp; Data!G477, Ubicacion!$A$2:$B$1000, 2, FALSE)</f>
        <v>7</v>
      </c>
      <c r="F477" s="15">
        <f>Data!J477</f>
        <v>350</v>
      </c>
      <c r="G477" s="16">
        <f>Data!I477</f>
        <v>70</v>
      </c>
      <c r="H477" s="17">
        <f>Data!K477</f>
        <v>245000</v>
      </c>
      <c r="I477" s="17">
        <f>Data!L477</f>
        <v>73500</v>
      </c>
      <c r="J477" s="12" t="str">
        <f>Data!N477</f>
        <v>Outlet</v>
      </c>
      <c r="K477" s="12" t="str">
        <f>Data!O477</f>
        <v>Tarjeta</v>
      </c>
      <c r="L477" s="12" t="str">
        <f>Data!P477</f>
        <v>Recurrente</v>
      </c>
    </row>
    <row r="478">
      <c r="A478" s="11">
        <v>477.0</v>
      </c>
      <c r="B478" s="14">
        <f>Data!D478</f>
        <v>44539</v>
      </c>
      <c r="C478" s="12">
        <f>IFERROR(VLOOKUP(Data!B478, Minorista!$A$2:$B$100, 2, FALSE), "")</f>
        <v>1</v>
      </c>
      <c r="D478" s="12">
        <f t="array" ref="D478">INDEX(Producto!$A$2:$A$500, MATCH(Data!H478, Producto!$B$2:$B$500, 0))</f>
        <v>1</v>
      </c>
      <c r="E478" s="12">
        <f>VLOOKUP(Data!E478 &amp; Data!F478 &amp; Data!G478, Ubicacion!$A$2:$B$1000, 2, FALSE)</f>
        <v>7</v>
      </c>
      <c r="F478" s="15">
        <f>Data!J478</f>
        <v>475</v>
      </c>
      <c r="G478" s="16">
        <f>Data!I478</f>
        <v>65</v>
      </c>
      <c r="H478" s="17">
        <f>Data!K478</f>
        <v>308750</v>
      </c>
      <c r="I478" s="17">
        <f>Data!L478</f>
        <v>154375</v>
      </c>
      <c r="J478" s="12" t="str">
        <f>Data!N478</f>
        <v>Outlet</v>
      </c>
      <c r="K478" s="12" t="str">
        <f>Data!O478</f>
        <v>Tarjeta</v>
      </c>
      <c r="L478" s="12" t="str">
        <f>Data!P478</f>
        <v>Recurrente</v>
      </c>
    </row>
    <row r="479">
      <c r="A479" s="11">
        <v>478.0</v>
      </c>
      <c r="B479" s="14">
        <f>Data!D479</f>
        <v>44540</v>
      </c>
      <c r="C479" s="12">
        <f>IFERROR(VLOOKUP(Data!B479, Minorista!$A$2:$B$100, 2, FALSE), "")</f>
        <v>1</v>
      </c>
      <c r="D479" s="12">
        <f t="array" ref="D479">INDEX(Producto!$A$2:$A$500, MATCH(Data!H479, Producto!$B$2:$B$500, 0))</f>
        <v>2</v>
      </c>
      <c r="E479" s="12">
        <f>VLOOKUP(Data!E479 &amp; Data!F479 &amp; Data!G479, Ubicacion!$A$2:$B$1000, 2, FALSE)</f>
        <v>7</v>
      </c>
      <c r="F479" s="15">
        <f>Data!J479</f>
        <v>275</v>
      </c>
      <c r="G479" s="16">
        <f>Data!I479</f>
        <v>50</v>
      </c>
      <c r="H479" s="17">
        <f>Data!K479</f>
        <v>137500</v>
      </c>
      <c r="I479" s="17">
        <f>Data!L479</f>
        <v>41250</v>
      </c>
      <c r="J479" s="12" t="str">
        <f>Data!N479</f>
        <v>Outlet</v>
      </c>
      <c r="K479" s="12" t="str">
        <f>Data!O479</f>
        <v>Transferencia bancaria</v>
      </c>
      <c r="L479" s="12" t="str">
        <f>Data!P479</f>
        <v>Nuevo</v>
      </c>
    </row>
    <row r="480">
      <c r="A480" s="11">
        <v>479.0</v>
      </c>
      <c r="B480" s="14">
        <f>Data!D480</f>
        <v>44541</v>
      </c>
      <c r="C480" s="12">
        <f>IFERROR(VLOOKUP(Data!B480, Minorista!$A$2:$B$100, 2, FALSE), "")</f>
        <v>1</v>
      </c>
      <c r="D480" s="12">
        <f t="array" ref="D480">INDEX(Producto!$A$2:$A$500, MATCH(Data!H480, Producto!$B$2:$B$500, 0))</f>
        <v>3</v>
      </c>
      <c r="E480" s="12">
        <f>VLOOKUP(Data!E480 &amp; Data!F480 &amp; Data!G480, Ubicacion!$A$2:$B$1000, 2, FALSE)</f>
        <v>7</v>
      </c>
      <c r="F480" s="15">
        <f>Data!J480</f>
        <v>200</v>
      </c>
      <c r="G480" s="16">
        <f>Data!I480</f>
        <v>45</v>
      </c>
      <c r="H480" s="17">
        <f>Data!K480</f>
        <v>90000</v>
      </c>
      <c r="I480" s="17">
        <f>Data!L480</f>
        <v>31500</v>
      </c>
      <c r="J480" s="12" t="str">
        <f>Data!N480</f>
        <v>Outlet</v>
      </c>
      <c r="K480" s="12" t="str">
        <f>Data!O480</f>
        <v>Tarjeta</v>
      </c>
      <c r="L480" s="12" t="str">
        <f>Data!P480</f>
        <v>Recurrente</v>
      </c>
    </row>
    <row r="481">
      <c r="A481" s="11">
        <v>480.0</v>
      </c>
      <c r="B481" s="14">
        <f>Data!D481</f>
        <v>44542</v>
      </c>
      <c r="C481" s="12">
        <f>IFERROR(VLOOKUP(Data!B481, Minorista!$A$2:$B$100, 2, FALSE), "")</f>
        <v>1</v>
      </c>
      <c r="D481" s="12">
        <f t="array" ref="D481">INDEX(Producto!$A$2:$A$500, MATCH(Data!H481, Producto!$B$2:$B$500, 0))</f>
        <v>4</v>
      </c>
      <c r="E481" s="12">
        <f>VLOOKUP(Data!E481 &amp; Data!F481 &amp; Data!G481, Ubicacion!$A$2:$B$1000, 2, FALSE)</f>
        <v>7</v>
      </c>
      <c r="F481" s="15">
        <f>Data!J481</f>
        <v>175</v>
      </c>
      <c r="G481" s="16">
        <f>Data!I481</f>
        <v>45</v>
      </c>
      <c r="H481" s="17">
        <f>Data!K481</f>
        <v>78750</v>
      </c>
      <c r="I481" s="17">
        <f>Data!L481</f>
        <v>27562.5</v>
      </c>
      <c r="J481" s="12" t="str">
        <f>Data!N481</f>
        <v>Outlet</v>
      </c>
      <c r="K481" s="12" t="str">
        <f>Data!O481</f>
        <v>Transferencia bancaria</v>
      </c>
      <c r="L481" s="12" t="str">
        <f>Data!P481</f>
        <v>Nuevo</v>
      </c>
    </row>
    <row r="482">
      <c r="A482" s="11">
        <v>481.0</v>
      </c>
      <c r="B482" s="14">
        <f>Data!D482</f>
        <v>44543</v>
      </c>
      <c r="C482" s="12">
        <f>IFERROR(VLOOKUP(Data!B482, Minorista!$A$2:$B$100, 2, FALSE), "")</f>
        <v>1</v>
      </c>
      <c r="D482" s="12">
        <f t="array" ref="D482">INDEX(Producto!$A$2:$A$500, MATCH(Data!H482, Producto!$B$2:$B$500, 0))</f>
        <v>5</v>
      </c>
      <c r="E482" s="12">
        <f>VLOOKUP(Data!E482 &amp; Data!F482 &amp; Data!G482, Ubicacion!$A$2:$B$1000, 2, FALSE)</f>
        <v>7</v>
      </c>
      <c r="F482" s="15">
        <f>Data!J482</f>
        <v>125</v>
      </c>
      <c r="G482" s="16">
        <f>Data!I482</f>
        <v>55</v>
      </c>
      <c r="H482" s="17">
        <f>Data!K482</f>
        <v>68750</v>
      </c>
      <c r="I482" s="17">
        <f>Data!L482</f>
        <v>20625</v>
      </c>
      <c r="J482" s="12" t="str">
        <f>Data!N482</f>
        <v>Outlet</v>
      </c>
      <c r="K482" s="12" t="str">
        <f>Data!O482</f>
        <v>Tarjeta</v>
      </c>
      <c r="L482" s="12" t="str">
        <f>Data!P482</f>
        <v>Nuevo</v>
      </c>
    </row>
    <row r="483">
      <c r="A483" s="11">
        <v>482.0</v>
      </c>
      <c r="B483" s="14">
        <f>Data!D483</f>
        <v>44544</v>
      </c>
      <c r="C483" s="12">
        <f>IFERROR(VLOOKUP(Data!B483, Minorista!$A$2:$B$100, 2, FALSE), "")</f>
        <v>1</v>
      </c>
      <c r="D483" s="12">
        <f t="array" ref="D483">INDEX(Producto!$A$2:$A$500, MATCH(Data!H483, Producto!$B$2:$B$500, 0))</f>
        <v>6</v>
      </c>
      <c r="E483" s="12">
        <f>VLOOKUP(Data!E483 &amp; Data!F483 &amp; Data!G483, Ubicacion!$A$2:$B$1000, 2, FALSE)</f>
        <v>7</v>
      </c>
      <c r="F483" s="15">
        <f>Data!J483</f>
        <v>225</v>
      </c>
      <c r="G483" s="16">
        <f>Data!I483</f>
        <v>60</v>
      </c>
      <c r="H483" s="17">
        <f>Data!K483</f>
        <v>135000</v>
      </c>
      <c r="I483" s="17">
        <f>Data!L483</f>
        <v>33750</v>
      </c>
      <c r="J483" s="12" t="str">
        <f>Data!N483</f>
        <v>Outlet</v>
      </c>
      <c r="K483" s="12" t="str">
        <f>Data!O483</f>
        <v>Efectivo</v>
      </c>
      <c r="L483" s="12" t="str">
        <f>Data!P483</f>
        <v>Recurrente</v>
      </c>
    </row>
    <row r="484">
      <c r="A484" s="11">
        <v>483.0</v>
      </c>
      <c r="B484" s="14">
        <f>Data!D484</f>
        <v>44545</v>
      </c>
      <c r="C484" s="12">
        <f>IFERROR(VLOOKUP(Data!B484, Minorista!$A$2:$B$100, 2, FALSE), "")</f>
        <v>1</v>
      </c>
      <c r="D484" s="12">
        <f t="array" ref="D484">INDEX(Producto!$A$2:$A$500, MATCH(Data!H484, Producto!$B$2:$B$500, 0))</f>
        <v>1</v>
      </c>
      <c r="E484" s="12">
        <f>VLOOKUP(Data!E484 &amp; Data!F484 &amp; Data!G484, Ubicacion!$A$2:$B$1000, 2, FALSE)</f>
        <v>7</v>
      </c>
      <c r="F484" s="15">
        <f>Data!J484</f>
        <v>400</v>
      </c>
      <c r="G484" s="16">
        <f>Data!I484</f>
        <v>60</v>
      </c>
      <c r="H484" s="17">
        <f>Data!K484</f>
        <v>240000</v>
      </c>
      <c r="I484" s="17">
        <f>Data!L484</f>
        <v>120000</v>
      </c>
      <c r="J484" s="12" t="str">
        <f>Data!N484</f>
        <v>Outlet</v>
      </c>
      <c r="K484" s="12" t="str">
        <f>Data!O484</f>
        <v>Transferencia bancaria</v>
      </c>
      <c r="L484" s="12" t="str">
        <f>Data!P484</f>
        <v>Recurrente</v>
      </c>
    </row>
    <row r="485">
      <c r="A485" s="11">
        <v>484.0</v>
      </c>
      <c r="B485" s="14">
        <f>Data!D485</f>
        <v>44546</v>
      </c>
      <c r="C485" s="12">
        <f>IFERROR(VLOOKUP(Data!B485, Minorista!$A$2:$B$100, 2, FALSE), "")</f>
        <v>1</v>
      </c>
      <c r="D485" s="12">
        <f t="array" ref="D485">INDEX(Producto!$A$2:$A$500, MATCH(Data!H485, Producto!$B$2:$B$500, 0))</f>
        <v>2</v>
      </c>
      <c r="E485" s="12">
        <f>VLOOKUP(Data!E485 &amp; Data!F485 &amp; Data!G485, Ubicacion!$A$2:$B$1000, 2, FALSE)</f>
        <v>7</v>
      </c>
      <c r="F485" s="15">
        <f>Data!J485</f>
        <v>225</v>
      </c>
      <c r="G485" s="16">
        <f>Data!I485</f>
        <v>50</v>
      </c>
      <c r="H485" s="17">
        <f>Data!K485</f>
        <v>112500</v>
      </c>
      <c r="I485" s="17">
        <f>Data!L485</f>
        <v>33750</v>
      </c>
      <c r="J485" s="12" t="str">
        <f>Data!N485</f>
        <v>Outlet</v>
      </c>
      <c r="K485" s="12" t="str">
        <f>Data!O485</f>
        <v>Efectivo</v>
      </c>
      <c r="L485" s="12" t="str">
        <f>Data!P485</f>
        <v>Nuevo</v>
      </c>
    </row>
    <row r="486">
      <c r="A486" s="11">
        <v>485.0</v>
      </c>
      <c r="B486" s="14">
        <f>Data!D486</f>
        <v>44547</v>
      </c>
      <c r="C486" s="12">
        <f>IFERROR(VLOOKUP(Data!B486, Minorista!$A$2:$B$100, 2, FALSE), "")</f>
        <v>1</v>
      </c>
      <c r="D486" s="12">
        <f t="array" ref="D486">INDEX(Producto!$A$2:$A$500, MATCH(Data!H486, Producto!$B$2:$B$500, 0))</f>
        <v>3</v>
      </c>
      <c r="E486" s="12">
        <f>VLOOKUP(Data!E486 &amp; Data!F486 &amp; Data!G486, Ubicacion!$A$2:$B$1000, 2, FALSE)</f>
        <v>7</v>
      </c>
      <c r="F486" s="15">
        <f>Data!J486</f>
        <v>125</v>
      </c>
      <c r="G486" s="16">
        <f>Data!I486</f>
        <v>50</v>
      </c>
      <c r="H486" s="17">
        <f>Data!K486</f>
        <v>62500</v>
      </c>
      <c r="I486" s="17">
        <f>Data!L486</f>
        <v>21875</v>
      </c>
      <c r="J486" s="12" t="str">
        <f>Data!N486</f>
        <v>Outlet</v>
      </c>
      <c r="K486" s="12" t="str">
        <f>Data!O486</f>
        <v>Transferencia bancaria</v>
      </c>
      <c r="L486" s="12" t="str">
        <f>Data!P486</f>
        <v>Recurrente</v>
      </c>
    </row>
    <row r="487">
      <c r="A487" s="11">
        <v>486.0</v>
      </c>
      <c r="B487" s="14">
        <f>Data!D487</f>
        <v>44548</v>
      </c>
      <c r="C487" s="12">
        <f>IFERROR(VLOOKUP(Data!B487, Minorista!$A$2:$B$100, 2, FALSE), "")</f>
        <v>1</v>
      </c>
      <c r="D487" s="12">
        <f t="array" ref="D487">INDEX(Producto!$A$2:$A$500, MATCH(Data!H487, Producto!$B$2:$B$500, 0))</f>
        <v>4</v>
      </c>
      <c r="E487" s="12">
        <f>VLOOKUP(Data!E487 &amp; Data!F487 &amp; Data!G487, Ubicacion!$A$2:$B$1000, 2, FALSE)</f>
        <v>7</v>
      </c>
      <c r="F487" s="15">
        <f>Data!J487</f>
        <v>100</v>
      </c>
      <c r="G487" s="16">
        <f>Data!I487</f>
        <v>50</v>
      </c>
      <c r="H487" s="17">
        <f>Data!K487</f>
        <v>50000</v>
      </c>
      <c r="I487" s="17">
        <f>Data!L487</f>
        <v>17500</v>
      </c>
      <c r="J487" s="12" t="str">
        <f>Data!N487</f>
        <v>Outlet</v>
      </c>
      <c r="K487" s="12" t="str">
        <f>Data!O487</f>
        <v>Tarjeta</v>
      </c>
      <c r="L487" s="12" t="str">
        <f>Data!P487</f>
        <v>Recurrente</v>
      </c>
    </row>
    <row r="488">
      <c r="A488" s="11">
        <v>487.0</v>
      </c>
      <c r="B488" s="14">
        <f>Data!D488</f>
        <v>44549</v>
      </c>
      <c r="C488" s="12">
        <f>IFERROR(VLOOKUP(Data!B488, Minorista!$A$2:$B$100, 2, FALSE), "")</f>
        <v>1</v>
      </c>
      <c r="D488" s="12">
        <f t="array" ref="D488">INDEX(Producto!$A$2:$A$500, MATCH(Data!H488, Producto!$B$2:$B$500, 0))</f>
        <v>5</v>
      </c>
      <c r="E488" s="12">
        <f>VLOOKUP(Data!E488 &amp; Data!F488 &amp; Data!G488, Ubicacion!$A$2:$B$1000, 2, FALSE)</f>
        <v>7</v>
      </c>
      <c r="F488" s="15">
        <f>Data!J488</f>
        <v>100</v>
      </c>
      <c r="G488" s="16">
        <f>Data!I488</f>
        <v>60</v>
      </c>
      <c r="H488" s="17">
        <f>Data!K488</f>
        <v>60000</v>
      </c>
      <c r="I488" s="17">
        <f>Data!L488</f>
        <v>18000</v>
      </c>
      <c r="J488" s="12" t="str">
        <f>Data!N488</f>
        <v>Outlet</v>
      </c>
      <c r="K488" s="12" t="str">
        <f>Data!O488</f>
        <v>Efectivo</v>
      </c>
      <c r="L488" s="12" t="str">
        <f>Data!P488</f>
        <v>Nuevo</v>
      </c>
    </row>
    <row r="489">
      <c r="A489" s="11">
        <v>488.0</v>
      </c>
      <c r="B489" s="14">
        <f>Data!D489</f>
        <v>44550</v>
      </c>
      <c r="C489" s="12">
        <f>IFERROR(VLOOKUP(Data!B489, Minorista!$A$2:$B$100, 2, FALSE), "")</f>
        <v>1</v>
      </c>
      <c r="D489" s="12">
        <f t="array" ref="D489">INDEX(Producto!$A$2:$A$500, MATCH(Data!H489, Producto!$B$2:$B$500, 0))</f>
        <v>6</v>
      </c>
      <c r="E489" s="12">
        <f>VLOOKUP(Data!E489 &amp; Data!F489 &amp; Data!G489, Ubicacion!$A$2:$B$1000, 2, FALSE)</f>
        <v>7</v>
      </c>
      <c r="F489" s="15">
        <f>Data!J489</f>
        <v>225</v>
      </c>
      <c r="G489" s="16">
        <f>Data!I489</f>
        <v>65</v>
      </c>
      <c r="H489" s="17">
        <f>Data!K489</f>
        <v>146250</v>
      </c>
      <c r="I489" s="17">
        <f>Data!L489</f>
        <v>36562.5</v>
      </c>
      <c r="J489" s="12" t="str">
        <f>Data!N489</f>
        <v>Outlet</v>
      </c>
      <c r="K489" s="12" t="str">
        <f>Data!O489</f>
        <v>Efectivo</v>
      </c>
      <c r="L489" s="12" t="str">
        <f>Data!P489</f>
        <v>Nuevo</v>
      </c>
    </row>
    <row r="490">
      <c r="A490" s="11">
        <v>489.0</v>
      </c>
      <c r="B490" s="14">
        <f>Data!D490</f>
        <v>44551</v>
      </c>
      <c r="C490" s="12">
        <f>IFERROR(VLOOKUP(Data!B490, Minorista!$A$2:$B$100, 2, FALSE), "")</f>
        <v>1</v>
      </c>
      <c r="D490" s="12">
        <f t="array" ref="D490">INDEX(Producto!$A$2:$A$500, MATCH(Data!H490, Producto!$B$2:$B$500, 0))</f>
        <v>1</v>
      </c>
      <c r="E490" s="12">
        <f>VLOOKUP(Data!E490 &amp; Data!F490 &amp; Data!G490, Ubicacion!$A$2:$B$1000, 2, FALSE)</f>
        <v>7</v>
      </c>
      <c r="F490" s="15">
        <f>Data!J490</f>
        <v>375</v>
      </c>
      <c r="G490" s="16">
        <f>Data!I490</f>
        <v>70</v>
      </c>
      <c r="H490" s="17">
        <f>Data!K490</f>
        <v>262500</v>
      </c>
      <c r="I490" s="17">
        <f>Data!L490</f>
        <v>144375</v>
      </c>
      <c r="J490" s="12" t="str">
        <f>Data!N490</f>
        <v>Outlet</v>
      </c>
      <c r="K490" s="12" t="str">
        <f>Data!O490</f>
        <v>Efectivo</v>
      </c>
      <c r="L490" s="12" t="str">
        <f>Data!P490</f>
        <v>Recurrente</v>
      </c>
    </row>
    <row r="491">
      <c r="A491" s="11">
        <v>490.0</v>
      </c>
      <c r="B491" s="14">
        <f>Data!D491</f>
        <v>44552</v>
      </c>
      <c r="C491" s="12">
        <f>IFERROR(VLOOKUP(Data!B491, Minorista!$A$2:$B$100, 2, FALSE), "")</f>
        <v>1</v>
      </c>
      <c r="D491" s="12">
        <f t="array" ref="D491">INDEX(Producto!$A$2:$A$500, MATCH(Data!H491, Producto!$B$2:$B$500, 0))</f>
        <v>2</v>
      </c>
      <c r="E491" s="12">
        <f>VLOOKUP(Data!E491 &amp; Data!F491 &amp; Data!G491, Ubicacion!$A$2:$B$1000, 2, FALSE)</f>
        <v>7</v>
      </c>
      <c r="F491" s="15">
        <f>Data!J491</f>
        <v>200</v>
      </c>
      <c r="G491" s="16">
        <f>Data!I491</f>
        <v>60</v>
      </c>
      <c r="H491" s="17">
        <f>Data!K491</f>
        <v>120000</v>
      </c>
      <c r="I491" s="17">
        <f>Data!L491</f>
        <v>42000</v>
      </c>
      <c r="J491" s="12" t="str">
        <f>Data!N491</f>
        <v>Outlet</v>
      </c>
      <c r="K491" s="12" t="str">
        <f>Data!O491</f>
        <v>Transferencia bancaria</v>
      </c>
      <c r="L491" s="12" t="str">
        <f>Data!P491</f>
        <v>Nuevo</v>
      </c>
    </row>
    <row r="492">
      <c r="A492" s="11">
        <v>491.0</v>
      </c>
      <c r="B492" s="14">
        <f>Data!D492</f>
        <v>44553</v>
      </c>
      <c r="C492" s="12">
        <f>IFERROR(VLOOKUP(Data!B492, Minorista!$A$2:$B$100, 2, FALSE), "")</f>
        <v>1</v>
      </c>
      <c r="D492" s="12">
        <f t="array" ref="D492">INDEX(Producto!$A$2:$A$500, MATCH(Data!H492, Producto!$B$2:$B$500, 0))</f>
        <v>3</v>
      </c>
      <c r="E492" s="12">
        <f>VLOOKUP(Data!E492 &amp; Data!F492 &amp; Data!G492, Ubicacion!$A$2:$B$1000, 2, FALSE)</f>
        <v>7</v>
      </c>
      <c r="F492" s="15">
        <f>Data!J492</f>
        <v>195</v>
      </c>
      <c r="G492" s="16">
        <f>Data!I492</f>
        <v>60</v>
      </c>
      <c r="H492" s="17">
        <f>Data!K492</f>
        <v>117000</v>
      </c>
      <c r="I492" s="17">
        <f>Data!L492</f>
        <v>46800</v>
      </c>
      <c r="J492" s="12" t="str">
        <f>Data!N492</f>
        <v>Outlet</v>
      </c>
      <c r="K492" s="12" t="str">
        <f>Data!O492</f>
        <v>Tarjeta</v>
      </c>
      <c r="L492" s="12" t="str">
        <f>Data!P492</f>
        <v>Recurrente</v>
      </c>
    </row>
    <row r="493">
      <c r="A493" s="11">
        <v>492.0</v>
      </c>
      <c r="B493" s="14">
        <f>Data!D493</f>
        <v>44554</v>
      </c>
      <c r="C493" s="12">
        <f>IFERROR(VLOOKUP(Data!B493, Minorista!$A$2:$B$100, 2, FALSE), "")</f>
        <v>1</v>
      </c>
      <c r="D493" s="12">
        <f t="array" ref="D493">INDEX(Producto!$A$2:$A$500, MATCH(Data!H493, Producto!$B$2:$B$500, 0))</f>
        <v>4</v>
      </c>
      <c r="E493" s="12">
        <f>VLOOKUP(Data!E493 &amp; Data!F493 &amp; Data!G493, Ubicacion!$A$2:$B$1000, 2, FALSE)</f>
        <v>7</v>
      </c>
      <c r="F493" s="15">
        <f>Data!J493</f>
        <v>175</v>
      </c>
      <c r="G493" s="16">
        <f>Data!I493</f>
        <v>60</v>
      </c>
      <c r="H493" s="17">
        <f>Data!K493</f>
        <v>105000</v>
      </c>
      <c r="I493" s="17">
        <f>Data!L493</f>
        <v>42000</v>
      </c>
      <c r="J493" s="12" t="str">
        <f>Data!N493</f>
        <v>Outlet</v>
      </c>
      <c r="K493" s="12" t="str">
        <f>Data!O493</f>
        <v>Transferencia bancaria</v>
      </c>
      <c r="L493" s="12" t="str">
        <f>Data!P493</f>
        <v>Recurrente</v>
      </c>
    </row>
    <row r="494">
      <c r="A494" s="11">
        <v>493.0</v>
      </c>
      <c r="B494" s="14">
        <f>Data!D494</f>
        <v>44555</v>
      </c>
      <c r="C494" s="12">
        <f>IFERROR(VLOOKUP(Data!B494, Minorista!$A$2:$B$100, 2, FALSE), "")</f>
        <v>1</v>
      </c>
      <c r="D494" s="12">
        <f t="array" ref="D494">INDEX(Producto!$A$2:$A$500, MATCH(Data!H494, Producto!$B$2:$B$500, 0))</f>
        <v>5</v>
      </c>
      <c r="E494" s="12">
        <f>VLOOKUP(Data!E494 &amp; Data!F494 &amp; Data!G494, Ubicacion!$A$2:$B$1000, 2, FALSE)</f>
        <v>7</v>
      </c>
      <c r="F494" s="15">
        <f>Data!J494</f>
        <v>150</v>
      </c>
      <c r="G494" s="16">
        <f>Data!I494</f>
        <v>70</v>
      </c>
      <c r="H494" s="17">
        <f>Data!K494</f>
        <v>105000</v>
      </c>
      <c r="I494" s="17">
        <f>Data!L494</f>
        <v>36750</v>
      </c>
      <c r="J494" s="12" t="str">
        <f>Data!N494</f>
        <v>Outlet</v>
      </c>
      <c r="K494" s="12" t="str">
        <f>Data!O494</f>
        <v>Transferencia bancaria</v>
      </c>
      <c r="L494" s="12" t="str">
        <f>Data!P494</f>
        <v>Recurrente</v>
      </c>
    </row>
    <row r="495">
      <c r="A495" s="11">
        <v>494.0</v>
      </c>
      <c r="B495" s="14">
        <f>Data!D495</f>
        <v>44556</v>
      </c>
      <c r="C495" s="12">
        <f>IFERROR(VLOOKUP(Data!B495, Minorista!$A$2:$B$100, 2, FALSE), "")</f>
        <v>1</v>
      </c>
      <c r="D495" s="12">
        <f t="array" ref="D495">INDEX(Producto!$A$2:$A$500, MATCH(Data!H495, Producto!$B$2:$B$500, 0))</f>
        <v>6</v>
      </c>
      <c r="E495" s="12">
        <f>VLOOKUP(Data!E495 &amp; Data!F495 &amp; Data!G495, Ubicacion!$A$2:$B$1000, 2, FALSE)</f>
        <v>7</v>
      </c>
      <c r="F495" s="15">
        <f>Data!J495</f>
        <v>250</v>
      </c>
      <c r="G495" s="16">
        <f>Data!I495</f>
        <v>75</v>
      </c>
      <c r="H495" s="17">
        <f>Data!K495</f>
        <v>187500</v>
      </c>
      <c r="I495" s="17">
        <f>Data!L495</f>
        <v>56250</v>
      </c>
      <c r="J495" s="12" t="str">
        <f>Data!N495</f>
        <v>Outlet</v>
      </c>
      <c r="K495" s="12" t="str">
        <f>Data!O495</f>
        <v>Tarjeta</v>
      </c>
      <c r="L495" s="12" t="str">
        <f>Data!P495</f>
        <v>Nuevo</v>
      </c>
    </row>
    <row r="496">
      <c r="A496" s="11">
        <v>495.0</v>
      </c>
      <c r="B496" s="14">
        <f>Data!D496</f>
        <v>44557</v>
      </c>
      <c r="C496" s="12">
        <f>IFERROR(VLOOKUP(Data!B496, Minorista!$A$2:$B$100, 2, FALSE), "")</f>
        <v>1</v>
      </c>
      <c r="D496" s="12">
        <f t="array" ref="D496">INDEX(Producto!$A$2:$A$500, MATCH(Data!H496, Producto!$B$2:$B$500, 0))</f>
        <v>1</v>
      </c>
      <c r="E496" s="12">
        <f>VLOOKUP(Data!E496 &amp; Data!F496 &amp; Data!G496, Ubicacion!$A$2:$B$1000, 2, FALSE)</f>
        <v>7</v>
      </c>
      <c r="F496" s="15">
        <f>Data!J496</f>
        <v>475</v>
      </c>
      <c r="G496" s="16">
        <f>Data!I496</f>
        <v>70</v>
      </c>
      <c r="H496" s="17">
        <f>Data!K496</f>
        <v>332500</v>
      </c>
      <c r="I496" s="17">
        <f>Data!L496</f>
        <v>182875</v>
      </c>
      <c r="J496" s="12" t="str">
        <f>Data!N496</f>
        <v>Outlet</v>
      </c>
      <c r="K496" s="12" t="str">
        <f>Data!O496</f>
        <v>Tarjeta</v>
      </c>
      <c r="L496" s="12" t="str">
        <f>Data!P496</f>
        <v>Nuevo</v>
      </c>
    </row>
    <row r="497">
      <c r="A497" s="11">
        <v>496.0</v>
      </c>
      <c r="B497" s="14">
        <f>Data!D497</f>
        <v>44558</v>
      </c>
      <c r="C497" s="12">
        <f>IFERROR(VLOOKUP(Data!B497, Minorista!$A$2:$B$100, 2, FALSE), "")</f>
        <v>1</v>
      </c>
      <c r="D497" s="12">
        <f t="array" ref="D497">INDEX(Producto!$A$2:$A$500, MATCH(Data!H497, Producto!$B$2:$B$500, 0))</f>
        <v>2</v>
      </c>
      <c r="E497" s="12">
        <f>VLOOKUP(Data!E497 &amp; Data!F497 &amp; Data!G497, Ubicacion!$A$2:$B$1000, 2, FALSE)</f>
        <v>7</v>
      </c>
      <c r="F497" s="15">
        <f>Data!J497</f>
        <v>275</v>
      </c>
      <c r="G497" s="16">
        <f>Data!I497</f>
        <v>60</v>
      </c>
      <c r="H497" s="17">
        <f>Data!K497</f>
        <v>165000</v>
      </c>
      <c r="I497" s="17">
        <f>Data!L497</f>
        <v>57750</v>
      </c>
      <c r="J497" s="12" t="str">
        <f>Data!N497</f>
        <v>Outlet</v>
      </c>
      <c r="K497" s="12" t="str">
        <f>Data!O497</f>
        <v>Efectivo</v>
      </c>
      <c r="L497" s="12" t="str">
        <f>Data!P497</f>
        <v>Nuevo</v>
      </c>
    </row>
    <row r="498">
      <c r="A498" s="11">
        <v>497.0</v>
      </c>
      <c r="B498" s="14">
        <f>Data!D498</f>
        <v>44559</v>
      </c>
      <c r="C498" s="12">
        <f>IFERROR(VLOOKUP(Data!B498, Minorista!$A$2:$B$100, 2, FALSE), "")</f>
        <v>1</v>
      </c>
      <c r="D498" s="12">
        <f t="array" ref="D498">INDEX(Producto!$A$2:$A$500, MATCH(Data!H498, Producto!$B$2:$B$500, 0))</f>
        <v>3</v>
      </c>
      <c r="E498" s="12">
        <f>VLOOKUP(Data!E498 &amp; Data!F498 &amp; Data!G498, Ubicacion!$A$2:$B$1000, 2, FALSE)</f>
        <v>7</v>
      </c>
      <c r="F498" s="15">
        <f>Data!J498</f>
        <v>225</v>
      </c>
      <c r="G498" s="16">
        <f>Data!I498</f>
        <v>60</v>
      </c>
      <c r="H498" s="17">
        <f>Data!K498</f>
        <v>135000</v>
      </c>
      <c r="I498" s="17">
        <f>Data!L498</f>
        <v>54000</v>
      </c>
      <c r="J498" s="12" t="str">
        <f>Data!N498</f>
        <v>Outlet</v>
      </c>
      <c r="K498" s="12" t="str">
        <f>Data!O498</f>
        <v>Transferencia bancaria</v>
      </c>
      <c r="L498" s="12" t="str">
        <f>Data!P498</f>
        <v>Recurrente</v>
      </c>
    </row>
    <row r="499">
      <c r="A499" s="11">
        <v>498.0</v>
      </c>
      <c r="B499" s="14">
        <f>Data!D499</f>
        <v>44560</v>
      </c>
      <c r="C499" s="12">
        <f>IFERROR(VLOOKUP(Data!B499, Minorista!$A$2:$B$100, 2, FALSE), "")</f>
        <v>1</v>
      </c>
      <c r="D499" s="12">
        <f t="array" ref="D499">INDEX(Producto!$A$2:$A$500, MATCH(Data!H499, Producto!$B$2:$B$500, 0))</f>
        <v>4</v>
      </c>
      <c r="E499" s="12">
        <f>VLOOKUP(Data!E499 &amp; Data!F499 &amp; Data!G499, Ubicacion!$A$2:$B$1000, 2, FALSE)</f>
        <v>7</v>
      </c>
      <c r="F499" s="15">
        <f>Data!J499</f>
        <v>175</v>
      </c>
      <c r="G499" s="16">
        <f>Data!I499</f>
        <v>60</v>
      </c>
      <c r="H499" s="17">
        <f>Data!K499</f>
        <v>105000</v>
      </c>
      <c r="I499" s="17">
        <f>Data!L499</f>
        <v>42000</v>
      </c>
      <c r="J499" s="12" t="str">
        <f>Data!N499</f>
        <v>Outlet</v>
      </c>
      <c r="K499" s="12" t="str">
        <f>Data!O499</f>
        <v>Efectivo</v>
      </c>
      <c r="L499" s="12" t="str">
        <f>Data!P499</f>
        <v>Nuevo</v>
      </c>
    </row>
    <row r="500">
      <c r="A500" s="11">
        <v>499.0</v>
      </c>
      <c r="B500" s="14">
        <f>Data!D500</f>
        <v>44561</v>
      </c>
      <c r="C500" s="12">
        <f>IFERROR(VLOOKUP(Data!B500, Minorista!$A$2:$B$100, 2, FALSE), "")</f>
        <v>1</v>
      </c>
      <c r="D500" s="12">
        <f t="array" ref="D500">INDEX(Producto!$A$2:$A$500, MATCH(Data!H500, Producto!$B$2:$B$500, 0))</f>
        <v>5</v>
      </c>
      <c r="E500" s="12">
        <f>VLOOKUP(Data!E500 &amp; Data!F500 &amp; Data!G500, Ubicacion!$A$2:$B$1000, 2, FALSE)</f>
        <v>7</v>
      </c>
      <c r="F500" s="15">
        <f>Data!J500</f>
        <v>175</v>
      </c>
      <c r="G500" s="16">
        <f>Data!I500</f>
        <v>70</v>
      </c>
      <c r="H500" s="17">
        <f>Data!K500</f>
        <v>122500</v>
      </c>
      <c r="I500" s="17">
        <f>Data!L500</f>
        <v>42875</v>
      </c>
      <c r="J500" s="12" t="str">
        <f>Data!N500</f>
        <v>Outlet</v>
      </c>
      <c r="K500" s="12" t="str">
        <f>Data!O500</f>
        <v>Tarjeta</v>
      </c>
      <c r="L500" s="12" t="str">
        <f>Data!P500</f>
        <v>Recurrente</v>
      </c>
    </row>
    <row r="501">
      <c r="A501" s="11">
        <v>500.0</v>
      </c>
      <c r="B501" s="14">
        <f>Data!D501</f>
        <v>43831</v>
      </c>
      <c r="C501" s="12">
        <f>IFERROR(VLOOKUP(Data!B501, Minorista!$A$2:$B$100, 2, FALSE), "")</f>
        <v>1</v>
      </c>
      <c r="D501" s="12">
        <f t="array" ref="D501">INDEX(Producto!$A$2:$A$500, MATCH(Data!H501, Producto!$B$2:$B$500, 0))</f>
        <v>6</v>
      </c>
      <c r="E501" s="12">
        <f>VLOOKUP(Data!E501 &amp; Data!F501 &amp; Data!G501, Ubicacion!$A$2:$B$1000, 2, FALSE)</f>
        <v>7</v>
      </c>
      <c r="F501" s="15">
        <f>Data!J501</f>
        <v>275</v>
      </c>
      <c r="G501" s="16">
        <f>Data!I501</f>
        <v>75</v>
      </c>
      <c r="H501" s="17">
        <f>Data!K501</f>
        <v>206250</v>
      </c>
      <c r="I501" s="17">
        <f>Data!L501</f>
        <v>61875</v>
      </c>
      <c r="J501" s="12" t="str">
        <f>Data!N501</f>
        <v>Outlet</v>
      </c>
      <c r="K501" s="12" t="str">
        <f>Data!O501</f>
        <v>Tarjeta</v>
      </c>
      <c r="L501" s="12" t="str">
        <f>Data!P501</f>
        <v>Nuevo</v>
      </c>
    </row>
    <row r="502">
      <c r="A502" s="11">
        <v>501.0</v>
      </c>
      <c r="B502" s="14">
        <f>Data!D502</f>
        <v>43832</v>
      </c>
      <c r="C502" s="12">
        <f>IFERROR(VLOOKUP(Data!B502, Minorista!$A$2:$B$100, 2, FALSE), "")</f>
        <v>4</v>
      </c>
      <c r="D502" s="12">
        <f t="array" ref="D502">INDEX(Producto!$A$2:$A$500, MATCH(Data!H502, Producto!$B$2:$B$500, 0))</f>
        <v>1</v>
      </c>
      <c r="E502" s="12">
        <f>VLOOKUP(Data!E502 &amp; Data!F502 &amp; Data!G502, Ubicacion!$A$2:$B$1000, 2, FALSE)</f>
        <v>7</v>
      </c>
      <c r="F502" s="15">
        <f>Data!J502</f>
        <v>450</v>
      </c>
      <c r="G502" s="16">
        <f>Data!I502</f>
        <v>35</v>
      </c>
      <c r="H502" s="17">
        <f>Data!K502</f>
        <v>157500</v>
      </c>
      <c r="I502" s="17">
        <f>Data!L502</f>
        <v>63000</v>
      </c>
      <c r="J502" s="12" t="str">
        <f>Data!N502</f>
        <v>Outlet</v>
      </c>
      <c r="K502" s="12" t="str">
        <f>Data!O502</f>
        <v>Efectivo</v>
      </c>
      <c r="L502" s="12" t="str">
        <f>Data!P502</f>
        <v>Recurrente</v>
      </c>
    </row>
    <row r="503">
      <c r="A503" s="11">
        <v>502.0</v>
      </c>
      <c r="B503" s="14">
        <f>Data!D503</f>
        <v>43833</v>
      </c>
      <c r="C503" s="12">
        <f>IFERROR(VLOOKUP(Data!B503, Minorista!$A$2:$B$100, 2, FALSE), "")</f>
        <v>4</v>
      </c>
      <c r="D503" s="12">
        <f t="array" ref="D503">INDEX(Producto!$A$2:$A$500, MATCH(Data!H503, Producto!$B$2:$B$500, 0))</f>
        <v>2</v>
      </c>
      <c r="E503" s="12">
        <f>VLOOKUP(Data!E503 &amp; Data!F503 &amp; Data!G503, Ubicacion!$A$2:$B$1000, 2, FALSE)</f>
        <v>7</v>
      </c>
      <c r="F503" s="15">
        <f>Data!J503</f>
        <v>450</v>
      </c>
      <c r="G503" s="16">
        <f>Data!I503</f>
        <v>45</v>
      </c>
      <c r="H503" s="17">
        <f>Data!K503</f>
        <v>202500</v>
      </c>
      <c r="I503" s="17">
        <f>Data!L503</f>
        <v>50625</v>
      </c>
      <c r="J503" s="12" t="str">
        <f>Data!N503</f>
        <v>Outlet</v>
      </c>
      <c r="K503" s="12" t="str">
        <f>Data!O503</f>
        <v>Tarjeta</v>
      </c>
      <c r="L503" s="12" t="str">
        <f>Data!P503</f>
        <v>Recurrente</v>
      </c>
    </row>
    <row r="504">
      <c r="A504" s="11">
        <v>503.0</v>
      </c>
      <c r="B504" s="14">
        <f>Data!D504</f>
        <v>43834</v>
      </c>
      <c r="C504" s="12">
        <f>IFERROR(VLOOKUP(Data!B504, Minorista!$A$2:$B$100, 2, FALSE), "")</f>
        <v>4</v>
      </c>
      <c r="D504" s="12">
        <f t="array" ref="D504">INDEX(Producto!$A$2:$A$500, MATCH(Data!H504, Producto!$B$2:$B$500, 0))</f>
        <v>3</v>
      </c>
      <c r="E504" s="12">
        <f>VLOOKUP(Data!E504 &amp; Data!F504 &amp; Data!G504, Ubicacion!$A$2:$B$1000, 2, FALSE)</f>
        <v>7</v>
      </c>
      <c r="F504" s="15">
        <f>Data!J504</f>
        <v>450</v>
      </c>
      <c r="G504" s="16">
        <f>Data!I504</f>
        <v>45</v>
      </c>
      <c r="H504" s="17">
        <f>Data!K504</f>
        <v>202500</v>
      </c>
      <c r="I504" s="17">
        <f>Data!L504</f>
        <v>81000</v>
      </c>
      <c r="J504" s="12" t="str">
        <f>Data!N504</f>
        <v>Outlet</v>
      </c>
      <c r="K504" s="12" t="str">
        <f>Data!O504</f>
        <v>Efectivo</v>
      </c>
      <c r="L504" s="12" t="str">
        <f>Data!P504</f>
        <v>Recurrente</v>
      </c>
    </row>
    <row r="505">
      <c r="A505" s="11">
        <v>504.0</v>
      </c>
      <c r="B505" s="14">
        <f>Data!D505</f>
        <v>43835</v>
      </c>
      <c r="C505" s="12">
        <f>IFERROR(VLOOKUP(Data!B505, Minorista!$A$2:$B$100, 2, FALSE), "")</f>
        <v>4</v>
      </c>
      <c r="D505" s="12">
        <f t="array" ref="D505">INDEX(Producto!$A$2:$A$500, MATCH(Data!H505, Producto!$B$2:$B$500, 0))</f>
        <v>4</v>
      </c>
      <c r="E505" s="12">
        <f>VLOOKUP(Data!E505 &amp; Data!F505 &amp; Data!G505, Ubicacion!$A$2:$B$1000, 2, FALSE)</f>
        <v>7</v>
      </c>
      <c r="F505" s="15">
        <f>Data!J505</f>
        <v>300</v>
      </c>
      <c r="G505" s="16">
        <f>Data!I505</f>
        <v>45</v>
      </c>
      <c r="H505" s="17">
        <f>Data!K505</f>
        <v>135000</v>
      </c>
      <c r="I505" s="17">
        <f>Data!L505</f>
        <v>47250</v>
      </c>
      <c r="J505" s="12" t="str">
        <f>Data!N505</f>
        <v>Outlet</v>
      </c>
      <c r="K505" s="12" t="str">
        <f>Data!O505</f>
        <v>Tarjeta</v>
      </c>
      <c r="L505" s="12" t="str">
        <f>Data!P505</f>
        <v>Nuevo</v>
      </c>
    </row>
    <row r="506">
      <c r="A506" s="11">
        <v>505.0</v>
      </c>
      <c r="B506" s="14">
        <f>Data!D506</f>
        <v>43836</v>
      </c>
      <c r="C506" s="12">
        <f>IFERROR(VLOOKUP(Data!B506, Minorista!$A$2:$B$100, 2, FALSE), "")</f>
        <v>4</v>
      </c>
      <c r="D506" s="12">
        <f t="array" ref="D506">INDEX(Producto!$A$2:$A$500, MATCH(Data!H506, Producto!$B$2:$B$500, 0))</f>
        <v>5</v>
      </c>
      <c r="E506" s="12">
        <f>VLOOKUP(Data!E506 &amp; Data!F506 &amp; Data!G506, Ubicacion!$A$2:$B$1000, 2, FALSE)</f>
        <v>8</v>
      </c>
      <c r="F506" s="15">
        <f>Data!J506</f>
        <v>250</v>
      </c>
      <c r="G506" s="16">
        <f>Data!I506</f>
        <v>50</v>
      </c>
      <c r="H506" s="17">
        <f>Data!K506</f>
        <v>125000</v>
      </c>
      <c r="I506" s="17">
        <f>Data!L506</f>
        <v>68750</v>
      </c>
      <c r="J506" s="12" t="str">
        <f>Data!N506</f>
        <v>Outlet</v>
      </c>
      <c r="K506" s="12" t="str">
        <f>Data!O506</f>
        <v>Efectivo</v>
      </c>
      <c r="L506" s="12" t="str">
        <f>Data!P506</f>
        <v>Nuevo</v>
      </c>
    </row>
    <row r="507">
      <c r="A507" s="11">
        <v>506.0</v>
      </c>
      <c r="B507" s="14">
        <f>Data!D507</f>
        <v>43837</v>
      </c>
      <c r="C507" s="12">
        <f>IFERROR(VLOOKUP(Data!B507, Minorista!$A$2:$B$100, 2, FALSE), "")</f>
        <v>4</v>
      </c>
      <c r="D507" s="12">
        <f t="array" ref="D507">INDEX(Producto!$A$2:$A$500, MATCH(Data!H507, Producto!$B$2:$B$500, 0))</f>
        <v>6</v>
      </c>
      <c r="E507" s="12">
        <f>VLOOKUP(Data!E507 &amp; Data!F507 &amp; Data!G507, Ubicacion!$A$2:$B$1000, 2, FALSE)</f>
        <v>8</v>
      </c>
      <c r="F507" s="15">
        <f>Data!J507</f>
        <v>475</v>
      </c>
      <c r="G507" s="16">
        <f>Data!I507</f>
        <v>45</v>
      </c>
      <c r="H507" s="17">
        <f>Data!K507</f>
        <v>213750</v>
      </c>
      <c r="I507" s="17">
        <f>Data!L507</f>
        <v>42750</v>
      </c>
      <c r="J507" s="12" t="str">
        <f>Data!N507</f>
        <v>Outlet</v>
      </c>
      <c r="K507" s="12" t="str">
        <f>Data!O507</f>
        <v>Tarjeta</v>
      </c>
      <c r="L507" s="12" t="str">
        <f>Data!P507</f>
        <v>Recurrente</v>
      </c>
    </row>
    <row r="508">
      <c r="A508" s="11">
        <v>507.0</v>
      </c>
      <c r="B508" s="14">
        <f>Data!D508</f>
        <v>43838</v>
      </c>
      <c r="C508" s="12">
        <f>IFERROR(VLOOKUP(Data!B508, Minorista!$A$2:$B$100, 2, FALSE), "")</f>
        <v>4</v>
      </c>
      <c r="D508" s="12">
        <f t="array" ref="D508">INDEX(Producto!$A$2:$A$500, MATCH(Data!H508, Producto!$B$2:$B$500, 0))</f>
        <v>1</v>
      </c>
      <c r="E508" s="12">
        <f>VLOOKUP(Data!E508 &amp; Data!F508 &amp; Data!G508, Ubicacion!$A$2:$B$1000, 2, FALSE)</f>
        <v>8</v>
      </c>
      <c r="F508" s="15">
        <f>Data!J508</f>
        <v>525</v>
      </c>
      <c r="G508" s="16">
        <f>Data!I508</f>
        <v>35</v>
      </c>
      <c r="H508" s="17">
        <f>Data!K508</f>
        <v>183750</v>
      </c>
      <c r="I508" s="17">
        <f>Data!L508</f>
        <v>73500</v>
      </c>
      <c r="J508" s="12" t="str">
        <f>Data!N508</f>
        <v>Outlet</v>
      </c>
      <c r="K508" s="12" t="str">
        <f>Data!O508</f>
        <v>Transferencia bancaria</v>
      </c>
      <c r="L508" s="12" t="str">
        <f>Data!P508</f>
        <v>Nuevo</v>
      </c>
    </row>
    <row r="509">
      <c r="A509" s="11">
        <v>508.0</v>
      </c>
      <c r="B509" s="14">
        <f>Data!D509</f>
        <v>43839</v>
      </c>
      <c r="C509" s="12">
        <f>IFERROR(VLOOKUP(Data!B509, Minorista!$A$2:$B$100, 2, FALSE), "")</f>
        <v>4</v>
      </c>
      <c r="D509" s="12">
        <f t="array" ref="D509">INDEX(Producto!$A$2:$A$500, MATCH(Data!H509, Producto!$B$2:$B$500, 0))</f>
        <v>2</v>
      </c>
      <c r="E509" s="12">
        <f>VLOOKUP(Data!E509 &amp; Data!F509 &amp; Data!G509, Ubicacion!$A$2:$B$1000, 2, FALSE)</f>
        <v>8</v>
      </c>
      <c r="F509" s="15">
        <f>Data!J509</f>
        <v>425</v>
      </c>
      <c r="G509" s="16">
        <f>Data!I509</f>
        <v>45</v>
      </c>
      <c r="H509" s="17">
        <f>Data!K509</f>
        <v>191250</v>
      </c>
      <c r="I509" s="17">
        <f>Data!L509</f>
        <v>47812.5</v>
      </c>
      <c r="J509" s="12" t="str">
        <f>Data!N509</f>
        <v>Outlet</v>
      </c>
      <c r="K509" s="12" t="str">
        <f>Data!O509</f>
        <v>Transferencia bancaria</v>
      </c>
      <c r="L509" s="12" t="str">
        <f>Data!P509</f>
        <v>Nuevo</v>
      </c>
    </row>
    <row r="510">
      <c r="A510" s="11">
        <v>509.0</v>
      </c>
      <c r="B510" s="14">
        <f>Data!D510</f>
        <v>43840</v>
      </c>
      <c r="C510" s="12">
        <f>IFERROR(VLOOKUP(Data!B510, Minorista!$A$2:$B$100, 2, FALSE), "")</f>
        <v>4</v>
      </c>
      <c r="D510" s="12">
        <f t="array" ref="D510">INDEX(Producto!$A$2:$A$500, MATCH(Data!H510, Producto!$B$2:$B$500, 0))</f>
        <v>3</v>
      </c>
      <c r="E510" s="12">
        <f>VLOOKUP(Data!E510 &amp; Data!F510 &amp; Data!G510, Ubicacion!$A$2:$B$1000, 2, FALSE)</f>
        <v>8</v>
      </c>
      <c r="F510" s="15">
        <f>Data!J510</f>
        <v>425</v>
      </c>
      <c r="G510" s="16">
        <f>Data!I510</f>
        <v>45</v>
      </c>
      <c r="H510" s="17">
        <f>Data!K510</f>
        <v>191250</v>
      </c>
      <c r="I510" s="17">
        <f>Data!L510</f>
        <v>76500</v>
      </c>
      <c r="J510" s="12" t="str">
        <f>Data!N510</f>
        <v>Outlet</v>
      </c>
      <c r="K510" s="12" t="str">
        <f>Data!O510</f>
        <v>Efectivo</v>
      </c>
      <c r="L510" s="12" t="str">
        <f>Data!P510</f>
        <v>Recurrente</v>
      </c>
    </row>
    <row r="511">
      <c r="A511" s="11">
        <v>510.0</v>
      </c>
      <c r="B511" s="14">
        <f>Data!D511</f>
        <v>43841</v>
      </c>
      <c r="C511" s="12">
        <f>IFERROR(VLOOKUP(Data!B511, Minorista!$A$2:$B$100, 2, FALSE), "")</f>
        <v>4</v>
      </c>
      <c r="D511" s="12">
        <f t="array" ref="D511">INDEX(Producto!$A$2:$A$500, MATCH(Data!H511, Producto!$B$2:$B$500, 0))</f>
        <v>4</v>
      </c>
      <c r="E511" s="12">
        <f>VLOOKUP(Data!E511 &amp; Data!F511 &amp; Data!G511, Ubicacion!$A$2:$B$1000, 2, FALSE)</f>
        <v>8</v>
      </c>
      <c r="F511" s="15">
        <f>Data!J511</f>
        <v>275</v>
      </c>
      <c r="G511" s="16">
        <f>Data!I511</f>
        <v>45</v>
      </c>
      <c r="H511" s="17">
        <f>Data!K511</f>
        <v>123750</v>
      </c>
      <c r="I511" s="17">
        <f>Data!L511</f>
        <v>43312.5</v>
      </c>
      <c r="J511" s="12" t="str">
        <f>Data!N511</f>
        <v>Outlet</v>
      </c>
      <c r="K511" s="12" t="str">
        <f>Data!O511</f>
        <v>Efectivo</v>
      </c>
      <c r="L511" s="12" t="str">
        <f>Data!P511</f>
        <v>Recurrente</v>
      </c>
    </row>
    <row r="512">
      <c r="A512" s="11">
        <v>511.0</v>
      </c>
      <c r="B512" s="14">
        <f>Data!D512</f>
        <v>43842</v>
      </c>
      <c r="C512" s="12">
        <f>IFERROR(VLOOKUP(Data!B512, Minorista!$A$2:$B$100, 2, FALSE), "")</f>
        <v>4</v>
      </c>
      <c r="D512" s="12">
        <f t="array" ref="D512">INDEX(Producto!$A$2:$A$500, MATCH(Data!H512, Producto!$B$2:$B$500, 0))</f>
        <v>5</v>
      </c>
      <c r="E512" s="12">
        <f>VLOOKUP(Data!E512 &amp; Data!F512 &amp; Data!G512, Ubicacion!$A$2:$B$1000, 2, FALSE)</f>
        <v>8</v>
      </c>
      <c r="F512" s="15">
        <f>Data!J512</f>
        <v>200</v>
      </c>
      <c r="G512" s="16">
        <f>Data!I512</f>
        <v>50</v>
      </c>
      <c r="H512" s="17">
        <f>Data!K512</f>
        <v>100000</v>
      </c>
      <c r="I512" s="17">
        <f>Data!L512</f>
        <v>55000</v>
      </c>
      <c r="J512" s="12" t="str">
        <f>Data!N512</f>
        <v>Outlet</v>
      </c>
      <c r="K512" s="12" t="str">
        <f>Data!O512</f>
        <v>Efectivo</v>
      </c>
      <c r="L512" s="12" t="str">
        <f>Data!P512</f>
        <v>Recurrente</v>
      </c>
    </row>
    <row r="513">
      <c r="A513" s="11">
        <v>512.0</v>
      </c>
      <c r="B513" s="14">
        <f>Data!D513</f>
        <v>43843</v>
      </c>
      <c r="C513" s="12">
        <f>IFERROR(VLOOKUP(Data!B513, Minorista!$A$2:$B$100, 2, FALSE), "")</f>
        <v>4</v>
      </c>
      <c r="D513" s="12">
        <f t="array" ref="D513">INDEX(Producto!$A$2:$A$500, MATCH(Data!H513, Producto!$B$2:$B$500, 0))</f>
        <v>6</v>
      </c>
      <c r="E513" s="12">
        <f>VLOOKUP(Data!E513 &amp; Data!F513 &amp; Data!G513, Ubicacion!$A$2:$B$1000, 2, FALSE)</f>
        <v>8</v>
      </c>
      <c r="F513" s="15">
        <f>Data!J513</f>
        <v>400</v>
      </c>
      <c r="G513" s="16">
        <f>Data!I513</f>
        <v>45</v>
      </c>
      <c r="H513" s="17">
        <f>Data!K513</f>
        <v>180000</v>
      </c>
      <c r="I513" s="17">
        <f>Data!L513</f>
        <v>36000</v>
      </c>
      <c r="J513" s="12" t="str">
        <f>Data!N513</f>
        <v>Outlet</v>
      </c>
      <c r="K513" s="12" t="str">
        <f>Data!O513</f>
        <v>Tarjeta</v>
      </c>
      <c r="L513" s="12" t="str">
        <f>Data!P513</f>
        <v>Nuevo</v>
      </c>
    </row>
    <row r="514">
      <c r="A514" s="11">
        <v>513.0</v>
      </c>
      <c r="B514" s="14">
        <f>Data!D514</f>
        <v>43844</v>
      </c>
      <c r="C514" s="12">
        <f>IFERROR(VLOOKUP(Data!B514, Minorista!$A$2:$B$100, 2, FALSE), "")</f>
        <v>4</v>
      </c>
      <c r="D514" s="12">
        <f t="array" ref="D514">INDEX(Producto!$A$2:$A$500, MATCH(Data!H514, Producto!$B$2:$B$500, 0))</f>
        <v>1</v>
      </c>
      <c r="E514" s="12">
        <f>VLOOKUP(Data!E514 &amp; Data!F514 &amp; Data!G514, Ubicacion!$A$2:$B$1000, 2, FALSE)</f>
        <v>8</v>
      </c>
      <c r="F514" s="15">
        <f>Data!J514</f>
        <v>550</v>
      </c>
      <c r="G514" s="16">
        <f>Data!I514</f>
        <v>45</v>
      </c>
      <c r="H514" s="17">
        <f>Data!K514</f>
        <v>247500</v>
      </c>
      <c r="I514" s="17">
        <f>Data!L514</f>
        <v>99000</v>
      </c>
      <c r="J514" s="12" t="str">
        <f>Data!N514</f>
        <v>Outlet</v>
      </c>
      <c r="K514" s="12" t="str">
        <f>Data!O514</f>
        <v>Tarjeta</v>
      </c>
      <c r="L514" s="12" t="str">
        <f>Data!P514</f>
        <v>Nuevo</v>
      </c>
    </row>
    <row r="515">
      <c r="A515" s="11">
        <v>514.0</v>
      </c>
      <c r="B515" s="14">
        <f>Data!D515</f>
        <v>43845</v>
      </c>
      <c r="C515" s="12">
        <f>IFERROR(VLOOKUP(Data!B515, Minorista!$A$2:$B$100, 2, FALSE), "")</f>
        <v>4</v>
      </c>
      <c r="D515" s="12">
        <f t="array" ref="D515">INDEX(Producto!$A$2:$A$500, MATCH(Data!H515, Producto!$B$2:$B$500, 0))</f>
        <v>2</v>
      </c>
      <c r="E515" s="12">
        <f>VLOOKUP(Data!E515 &amp; Data!F515 &amp; Data!G515, Ubicacion!$A$2:$B$1000, 2, FALSE)</f>
        <v>8</v>
      </c>
      <c r="F515" s="15">
        <f>Data!J515</f>
        <v>400</v>
      </c>
      <c r="G515" s="16">
        <f>Data!I515</f>
        <v>55</v>
      </c>
      <c r="H515" s="17">
        <f>Data!K515</f>
        <v>220000</v>
      </c>
      <c r="I515" s="17">
        <f>Data!L515</f>
        <v>55000</v>
      </c>
      <c r="J515" s="12" t="str">
        <f>Data!N515</f>
        <v>Outlet</v>
      </c>
      <c r="K515" s="12" t="str">
        <f>Data!O515</f>
        <v>Tarjeta</v>
      </c>
      <c r="L515" s="12" t="str">
        <f>Data!P515</f>
        <v>Nuevo</v>
      </c>
    </row>
    <row r="516">
      <c r="A516" s="11">
        <v>515.0</v>
      </c>
      <c r="B516" s="14">
        <f>Data!D516</f>
        <v>43846</v>
      </c>
      <c r="C516" s="12">
        <f>IFERROR(VLOOKUP(Data!B516, Minorista!$A$2:$B$100, 2, FALSE), "")</f>
        <v>4</v>
      </c>
      <c r="D516" s="12">
        <f t="array" ref="D516">INDEX(Producto!$A$2:$A$500, MATCH(Data!H516, Producto!$B$2:$B$500, 0))</f>
        <v>3</v>
      </c>
      <c r="E516" s="12">
        <f>VLOOKUP(Data!E516 &amp; Data!F516 &amp; Data!G516, Ubicacion!$A$2:$B$1000, 2, FALSE)</f>
        <v>8</v>
      </c>
      <c r="F516" s="15">
        <f>Data!J516</f>
        <v>400</v>
      </c>
      <c r="G516" s="16">
        <f>Data!I516</f>
        <v>55</v>
      </c>
      <c r="H516" s="17">
        <f>Data!K516</f>
        <v>220000</v>
      </c>
      <c r="I516" s="17">
        <f>Data!L516</f>
        <v>88000</v>
      </c>
      <c r="J516" s="12" t="str">
        <f>Data!N516</f>
        <v>Outlet</v>
      </c>
      <c r="K516" s="12" t="str">
        <f>Data!O516</f>
        <v>Efectivo</v>
      </c>
      <c r="L516" s="12" t="str">
        <f>Data!P516</f>
        <v>Nuevo</v>
      </c>
    </row>
    <row r="517">
      <c r="A517" s="11">
        <v>516.0</v>
      </c>
      <c r="B517" s="14">
        <f>Data!D517</f>
        <v>43847</v>
      </c>
      <c r="C517" s="12">
        <f>IFERROR(VLOOKUP(Data!B517, Minorista!$A$2:$B$100, 2, FALSE), "")</f>
        <v>4</v>
      </c>
      <c r="D517" s="12">
        <f t="array" ref="D517">INDEX(Producto!$A$2:$A$500, MATCH(Data!H517, Producto!$B$2:$B$500, 0))</f>
        <v>4</v>
      </c>
      <c r="E517" s="12">
        <f>VLOOKUP(Data!E517 &amp; Data!F517 &amp; Data!G517, Ubicacion!$A$2:$B$1000, 2, FALSE)</f>
        <v>8</v>
      </c>
      <c r="F517" s="15">
        <f>Data!J517</f>
        <v>300</v>
      </c>
      <c r="G517" s="16">
        <f>Data!I517</f>
        <v>55</v>
      </c>
      <c r="H517" s="17">
        <f>Data!K517</f>
        <v>165000</v>
      </c>
      <c r="I517" s="17">
        <f>Data!L517</f>
        <v>57750</v>
      </c>
      <c r="J517" s="12" t="str">
        <f>Data!N517</f>
        <v>Outlet</v>
      </c>
      <c r="K517" s="12" t="str">
        <f>Data!O517</f>
        <v>Efectivo</v>
      </c>
      <c r="L517" s="12" t="str">
        <f>Data!P517</f>
        <v>Recurrente</v>
      </c>
    </row>
    <row r="518">
      <c r="A518" s="11">
        <v>517.0</v>
      </c>
      <c r="B518" s="14">
        <f>Data!D518</f>
        <v>43848</v>
      </c>
      <c r="C518" s="12">
        <f>IFERROR(VLOOKUP(Data!B518, Minorista!$A$2:$B$100, 2, FALSE), "")</f>
        <v>4</v>
      </c>
      <c r="D518" s="12">
        <f t="array" ref="D518">INDEX(Producto!$A$2:$A$500, MATCH(Data!H518, Producto!$B$2:$B$500, 0))</f>
        <v>5</v>
      </c>
      <c r="E518" s="12">
        <f>VLOOKUP(Data!E518 &amp; Data!F518 &amp; Data!G518, Ubicacion!$A$2:$B$1000, 2, FALSE)</f>
        <v>8</v>
      </c>
      <c r="F518" s="15">
        <f>Data!J518</f>
        <v>175</v>
      </c>
      <c r="G518" s="16">
        <f>Data!I518</f>
        <v>60</v>
      </c>
      <c r="H518" s="17">
        <f>Data!K518</f>
        <v>105000</v>
      </c>
      <c r="I518" s="17">
        <f>Data!L518</f>
        <v>57750</v>
      </c>
      <c r="J518" s="12" t="str">
        <f>Data!N518</f>
        <v>Outlet</v>
      </c>
      <c r="K518" s="12" t="str">
        <f>Data!O518</f>
        <v>Tarjeta</v>
      </c>
      <c r="L518" s="12" t="str">
        <f>Data!P518</f>
        <v>Recurrente</v>
      </c>
    </row>
    <row r="519">
      <c r="A519" s="11">
        <v>518.0</v>
      </c>
      <c r="B519" s="14">
        <f>Data!D519</f>
        <v>43849</v>
      </c>
      <c r="C519" s="12">
        <f>IFERROR(VLOOKUP(Data!B519, Minorista!$A$2:$B$100, 2, FALSE), "")</f>
        <v>4</v>
      </c>
      <c r="D519" s="12">
        <f t="array" ref="D519">INDEX(Producto!$A$2:$A$500, MATCH(Data!H519, Producto!$B$2:$B$500, 0))</f>
        <v>6</v>
      </c>
      <c r="E519" s="12">
        <f>VLOOKUP(Data!E519 &amp; Data!F519 &amp; Data!G519, Ubicacion!$A$2:$B$1000, 2, FALSE)</f>
        <v>8</v>
      </c>
      <c r="F519" s="15">
        <f>Data!J519</f>
        <v>375</v>
      </c>
      <c r="G519" s="16">
        <f>Data!I519</f>
        <v>55</v>
      </c>
      <c r="H519" s="17">
        <f>Data!K519</f>
        <v>206250</v>
      </c>
      <c r="I519" s="17">
        <f>Data!L519</f>
        <v>41250</v>
      </c>
      <c r="J519" s="12" t="str">
        <f>Data!N519</f>
        <v>Outlet</v>
      </c>
      <c r="K519" s="12" t="str">
        <f>Data!O519</f>
        <v>Efectivo</v>
      </c>
      <c r="L519" s="12" t="str">
        <f>Data!P519</f>
        <v>Nuevo</v>
      </c>
    </row>
    <row r="520">
      <c r="A520" s="11">
        <v>519.0</v>
      </c>
      <c r="B520" s="14">
        <f>Data!D520</f>
        <v>43850</v>
      </c>
      <c r="C520" s="12">
        <f>IFERROR(VLOOKUP(Data!B520, Minorista!$A$2:$B$100, 2, FALSE), "")</f>
        <v>4</v>
      </c>
      <c r="D520" s="12">
        <f t="array" ref="D520">INDEX(Producto!$A$2:$A$500, MATCH(Data!H520, Producto!$B$2:$B$500, 0))</f>
        <v>1</v>
      </c>
      <c r="E520" s="12">
        <f>VLOOKUP(Data!E520 &amp; Data!F520 &amp; Data!G520, Ubicacion!$A$2:$B$1000, 2, FALSE)</f>
        <v>8</v>
      </c>
      <c r="F520" s="15">
        <f>Data!J520</f>
        <v>550</v>
      </c>
      <c r="G520" s="16">
        <f>Data!I520</f>
        <v>60</v>
      </c>
      <c r="H520" s="17">
        <f>Data!K520</f>
        <v>330000</v>
      </c>
      <c r="I520" s="17">
        <f>Data!L520</f>
        <v>132000</v>
      </c>
      <c r="J520" s="12" t="str">
        <f>Data!N520</f>
        <v>Outlet</v>
      </c>
      <c r="K520" s="12" t="str">
        <f>Data!O520</f>
        <v>Transferencia bancaria</v>
      </c>
      <c r="L520" s="12" t="str">
        <f>Data!P520</f>
        <v>Recurrente</v>
      </c>
    </row>
    <row r="521">
      <c r="A521" s="11">
        <v>520.0</v>
      </c>
      <c r="B521" s="14">
        <f>Data!D521</f>
        <v>43851</v>
      </c>
      <c r="C521" s="12">
        <f>IFERROR(VLOOKUP(Data!B521, Minorista!$A$2:$B$100, 2, FALSE), "")</f>
        <v>4</v>
      </c>
      <c r="D521" s="12">
        <f t="array" ref="D521">INDEX(Producto!$A$2:$A$500, MATCH(Data!H521, Producto!$B$2:$B$500, 0))</f>
        <v>2</v>
      </c>
      <c r="E521" s="12">
        <f>VLOOKUP(Data!E521 &amp; Data!F521 &amp; Data!G521, Ubicacion!$A$2:$B$1000, 2, FALSE)</f>
        <v>8</v>
      </c>
      <c r="F521" s="15">
        <f>Data!J521</f>
        <v>350</v>
      </c>
      <c r="G521" s="16">
        <f>Data!I521</f>
        <v>65</v>
      </c>
      <c r="H521" s="17">
        <f>Data!K521</f>
        <v>227500</v>
      </c>
      <c r="I521" s="17">
        <f>Data!L521</f>
        <v>56875</v>
      </c>
      <c r="J521" s="12" t="str">
        <f>Data!N521</f>
        <v>Outlet</v>
      </c>
      <c r="K521" s="12" t="str">
        <f>Data!O521</f>
        <v>Efectivo</v>
      </c>
      <c r="L521" s="12" t="str">
        <f>Data!P521</f>
        <v>Recurrente</v>
      </c>
    </row>
    <row r="522">
      <c r="A522" s="11">
        <v>521.0</v>
      </c>
      <c r="B522" s="14">
        <f>Data!D522</f>
        <v>43852</v>
      </c>
      <c r="C522" s="12">
        <f>IFERROR(VLOOKUP(Data!B522, Minorista!$A$2:$B$100, 2, FALSE), "")</f>
        <v>4</v>
      </c>
      <c r="D522" s="12">
        <f t="array" ref="D522">INDEX(Producto!$A$2:$A$500, MATCH(Data!H522, Producto!$B$2:$B$500, 0))</f>
        <v>3</v>
      </c>
      <c r="E522" s="12">
        <f>VLOOKUP(Data!E522 &amp; Data!F522 &amp; Data!G522, Ubicacion!$A$2:$B$1000, 2, FALSE)</f>
        <v>8</v>
      </c>
      <c r="F522" s="15">
        <f>Data!J522</f>
        <v>400</v>
      </c>
      <c r="G522" s="16">
        <f>Data!I522</f>
        <v>65</v>
      </c>
      <c r="H522" s="17">
        <f>Data!K522</f>
        <v>260000</v>
      </c>
      <c r="I522" s="17">
        <f>Data!L522</f>
        <v>104000</v>
      </c>
      <c r="J522" s="12" t="str">
        <f>Data!N522</f>
        <v>Outlet</v>
      </c>
      <c r="K522" s="12" t="str">
        <f>Data!O522</f>
        <v>Transferencia bancaria</v>
      </c>
      <c r="L522" s="12" t="str">
        <f>Data!P522</f>
        <v>Nuevo</v>
      </c>
    </row>
    <row r="523">
      <c r="A523" s="11">
        <v>522.0</v>
      </c>
      <c r="B523" s="14">
        <f>Data!D523</f>
        <v>43853</v>
      </c>
      <c r="C523" s="12">
        <f>IFERROR(VLOOKUP(Data!B523, Minorista!$A$2:$B$100, 2, FALSE), "")</f>
        <v>4</v>
      </c>
      <c r="D523" s="12">
        <f t="array" ref="D523">INDEX(Producto!$A$2:$A$500, MATCH(Data!H523, Producto!$B$2:$B$500, 0))</f>
        <v>4</v>
      </c>
      <c r="E523" s="12">
        <f>VLOOKUP(Data!E523 &amp; Data!F523 &amp; Data!G523, Ubicacion!$A$2:$B$1000, 2, FALSE)</f>
        <v>8</v>
      </c>
      <c r="F523" s="15">
        <f>Data!J523</f>
        <v>300</v>
      </c>
      <c r="G523" s="16">
        <f>Data!I523</f>
        <v>60</v>
      </c>
      <c r="H523" s="17">
        <f>Data!K523</f>
        <v>180000</v>
      </c>
      <c r="I523" s="17">
        <f>Data!L523</f>
        <v>63000</v>
      </c>
      <c r="J523" s="12" t="str">
        <f>Data!N523</f>
        <v>Outlet</v>
      </c>
      <c r="K523" s="12" t="str">
        <f>Data!O523</f>
        <v>Transferencia bancaria</v>
      </c>
      <c r="L523" s="12" t="str">
        <f>Data!P523</f>
        <v>Recurrente</v>
      </c>
    </row>
    <row r="524">
      <c r="A524" s="11">
        <v>523.0</v>
      </c>
      <c r="B524" s="14">
        <f>Data!D524</f>
        <v>43854</v>
      </c>
      <c r="C524" s="12">
        <f>IFERROR(VLOOKUP(Data!B524, Minorista!$A$2:$B$100, 2, FALSE), "")</f>
        <v>4</v>
      </c>
      <c r="D524" s="12">
        <f t="array" ref="D524">INDEX(Producto!$A$2:$A$500, MATCH(Data!H524, Producto!$B$2:$B$500, 0))</f>
        <v>5</v>
      </c>
      <c r="E524" s="12">
        <f>VLOOKUP(Data!E524 &amp; Data!F524 &amp; Data!G524, Ubicacion!$A$2:$B$1000, 2, FALSE)</f>
        <v>8</v>
      </c>
      <c r="F524" s="15">
        <f>Data!J524</f>
        <v>200</v>
      </c>
      <c r="G524" s="16">
        <f>Data!I524</f>
        <v>65</v>
      </c>
      <c r="H524" s="17">
        <f>Data!K524</f>
        <v>130000</v>
      </c>
      <c r="I524" s="17">
        <f>Data!L524</f>
        <v>71500</v>
      </c>
      <c r="J524" s="12" t="str">
        <f>Data!N524</f>
        <v>Outlet</v>
      </c>
      <c r="K524" s="12" t="str">
        <f>Data!O524</f>
        <v>Efectivo</v>
      </c>
      <c r="L524" s="12" t="str">
        <f>Data!P524</f>
        <v>Recurrente</v>
      </c>
    </row>
    <row r="525">
      <c r="A525" s="11">
        <v>524.0</v>
      </c>
      <c r="B525" s="14">
        <f>Data!D525</f>
        <v>43855</v>
      </c>
      <c r="C525" s="12">
        <f>IFERROR(VLOOKUP(Data!B525, Minorista!$A$2:$B$100, 2, FALSE), "")</f>
        <v>4</v>
      </c>
      <c r="D525" s="12">
        <f t="array" ref="D525">INDEX(Producto!$A$2:$A$500, MATCH(Data!H525, Producto!$B$2:$B$500, 0))</f>
        <v>6</v>
      </c>
      <c r="E525" s="12">
        <f>VLOOKUP(Data!E525 &amp; Data!F525 &amp; Data!G525, Ubicacion!$A$2:$B$1000, 2, FALSE)</f>
        <v>8</v>
      </c>
      <c r="F525" s="15">
        <f>Data!J525</f>
        <v>350</v>
      </c>
      <c r="G525" s="16">
        <f>Data!I525</f>
        <v>80</v>
      </c>
      <c r="H525" s="17">
        <f>Data!K525</f>
        <v>280000</v>
      </c>
      <c r="I525" s="17">
        <f>Data!L525</f>
        <v>56000</v>
      </c>
      <c r="J525" s="12" t="str">
        <f>Data!N525</f>
        <v>Outlet</v>
      </c>
      <c r="K525" s="12" t="str">
        <f>Data!O525</f>
        <v>Transferencia bancaria</v>
      </c>
      <c r="L525" s="12" t="str">
        <f>Data!P525</f>
        <v>Nuevo</v>
      </c>
    </row>
    <row r="526">
      <c r="A526" s="11">
        <v>525.0</v>
      </c>
      <c r="B526" s="14">
        <f>Data!D526</f>
        <v>43856</v>
      </c>
      <c r="C526" s="12">
        <f>IFERROR(VLOOKUP(Data!B526, Minorista!$A$2:$B$100, 2, FALSE), "")</f>
        <v>4</v>
      </c>
      <c r="D526" s="12">
        <f t="array" ref="D526">INDEX(Producto!$A$2:$A$500, MATCH(Data!H526, Producto!$B$2:$B$500, 0))</f>
        <v>1</v>
      </c>
      <c r="E526" s="12">
        <f>VLOOKUP(Data!E526 &amp; Data!F526 &amp; Data!G526, Ubicacion!$A$2:$B$1000, 2, FALSE)</f>
        <v>8</v>
      </c>
      <c r="F526" s="15">
        <f>Data!J526</f>
        <v>550</v>
      </c>
      <c r="G526" s="16">
        <f>Data!I526</f>
        <v>60</v>
      </c>
      <c r="H526" s="17">
        <f>Data!K526</f>
        <v>330000</v>
      </c>
      <c r="I526" s="17">
        <f>Data!L526</f>
        <v>148500</v>
      </c>
      <c r="J526" s="12" t="str">
        <f>Data!N526</f>
        <v>Outlet</v>
      </c>
      <c r="K526" s="12" t="str">
        <f>Data!O526</f>
        <v>Transferencia bancaria</v>
      </c>
      <c r="L526" s="12" t="str">
        <f>Data!P526</f>
        <v>Recurrente</v>
      </c>
    </row>
    <row r="527">
      <c r="A527" s="11">
        <v>526.0</v>
      </c>
      <c r="B527" s="14">
        <f>Data!D527</f>
        <v>43857</v>
      </c>
      <c r="C527" s="12">
        <f>IFERROR(VLOOKUP(Data!B527, Minorista!$A$2:$B$100, 2, FALSE), "")</f>
        <v>4</v>
      </c>
      <c r="D527" s="12">
        <f t="array" ref="D527">INDEX(Producto!$A$2:$A$500, MATCH(Data!H527, Producto!$B$2:$B$500, 0))</f>
        <v>2</v>
      </c>
      <c r="E527" s="12">
        <f>VLOOKUP(Data!E527 &amp; Data!F527 &amp; Data!G527, Ubicacion!$A$2:$B$1000, 2, FALSE)</f>
        <v>8</v>
      </c>
      <c r="F527" s="15">
        <f>Data!J527</f>
        <v>400</v>
      </c>
      <c r="G527" s="16">
        <f>Data!I527</f>
        <v>65</v>
      </c>
      <c r="H527" s="17">
        <f>Data!K527</f>
        <v>260000</v>
      </c>
      <c r="I527" s="17">
        <f>Data!L527</f>
        <v>78000</v>
      </c>
      <c r="J527" s="12" t="str">
        <f>Data!N527</f>
        <v>Outlet</v>
      </c>
      <c r="K527" s="12" t="str">
        <f>Data!O527</f>
        <v>Efectivo</v>
      </c>
      <c r="L527" s="12" t="str">
        <f>Data!P527</f>
        <v>Nuevo</v>
      </c>
    </row>
    <row r="528">
      <c r="A528" s="11">
        <v>527.0</v>
      </c>
      <c r="B528" s="14">
        <f>Data!D528</f>
        <v>43858</v>
      </c>
      <c r="C528" s="12">
        <f>IFERROR(VLOOKUP(Data!B528, Minorista!$A$2:$B$100, 2, FALSE), "")</f>
        <v>4</v>
      </c>
      <c r="D528" s="12">
        <f t="array" ref="D528">INDEX(Producto!$A$2:$A$500, MATCH(Data!H528, Producto!$B$2:$B$500, 0))</f>
        <v>3</v>
      </c>
      <c r="E528" s="12">
        <f>VLOOKUP(Data!E528 &amp; Data!F528 &amp; Data!G528, Ubicacion!$A$2:$B$1000, 2, FALSE)</f>
        <v>8</v>
      </c>
      <c r="F528" s="15">
        <f>Data!J528</f>
        <v>400</v>
      </c>
      <c r="G528" s="16">
        <f>Data!I528</f>
        <v>65</v>
      </c>
      <c r="H528" s="17">
        <f>Data!K528</f>
        <v>260000</v>
      </c>
      <c r="I528" s="17">
        <f>Data!L528</f>
        <v>117000</v>
      </c>
      <c r="J528" s="12" t="str">
        <f>Data!N528</f>
        <v>Outlet</v>
      </c>
      <c r="K528" s="12" t="str">
        <f>Data!O528</f>
        <v>Transferencia bancaria</v>
      </c>
      <c r="L528" s="12" t="str">
        <f>Data!P528</f>
        <v>Recurrente</v>
      </c>
    </row>
    <row r="529">
      <c r="A529" s="11">
        <v>528.0</v>
      </c>
      <c r="B529" s="14">
        <f>Data!D529</f>
        <v>43859</v>
      </c>
      <c r="C529" s="12">
        <f>IFERROR(VLOOKUP(Data!B529, Minorista!$A$2:$B$100, 2, FALSE), "")</f>
        <v>4</v>
      </c>
      <c r="D529" s="12">
        <f t="array" ref="D529">INDEX(Producto!$A$2:$A$500, MATCH(Data!H529, Producto!$B$2:$B$500, 0))</f>
        <v>4</v>
      </c>
      <c r="E529" s="12">
        <f>VLOOKUP(Data!E529 &amp; Data!F529 &amp; Data!G529, Ubicacion!$A$2:$B$1000, 2, FALSE)</f>
        <v>8</v>
      </c>
      <c r="F529" s="15">
        <f>Data!J529</f>
        <v>300</v>
      </c>
      <c r="G529" s="16">
        <f>Data!I529</f>
        <v>60</v>
      </c>
      <c r="H529" s="17">
        <f>Data!K529</f>
        <v>180000</v>
      </c>
      <c r="I529" s="17">
        <f>Data!L529</f>
        <v>72000</v>
      </c>
      <c r="J529" s="12" t="str">
        <f>Data!N529</f>
        <v>Outlet</v>
      </c>
      <c r="K529" s="12" t="str">
        <f>Data!O529</f>
        <v>Transferencia bancaria</v>
      </c>
      <c r="L529" s="12" t="str">
        <f>Data!P529</f>
        <v>Recurrente</v>
      </c>
    </row>
    <row r="530">
      <c r="A530" s="11">
        <v>529.0</v>
      </c>
      <c r="B530" s="14">
        <f>Data!D530</f>
        <v>43860</v>
      </c>
      <c r="C530" s="12">
        <f>IFERROR(VLOOKUP(Data!B530, Minorista!$A$2:$B$100, 2, FALSE), "")</f>
        <v>4</v>
      </c>
      <c r="D530" s="12">
        <f t="array" ref="D530">INDEX(Producto!$A$2:$A$500, MATCH(Data!H530, Producto!$B$2:$B$500, 0))</f>
        <v>5</v>
      </c>
      <c r="E530" s="12">
        <f>VLOOKUP(Data!E530 &amp; Data!F530 &amp; Data!G530, Ubicacion!$A$2:$B$1000, 2, FALSE)</f>
        <v>8</v>
      </c>
      <c r="F530" s="15">
        <f>Data!J530</f>
        <v>200</v>
      </c>
      <c r="G530" s="16">
        <f>Data!I530</f>
        <v>65</v>
      </c>
      <c r="H530" s="17">
        <f>Data!K530</f>
        <v>130000</v>
      </c>
      <c r="I530" s="17">
        <f>Data!L530</f>
        <v>78000</v>
      </c>
      <c r="J530" s="12" t="str">
        <f>Data!N530</f>
        <v>Outlet</v>
      </c>
      <c r="K530" s="12" t="str">
        <f>Data!O530</f>
        <v>Efectivo</v>
      </c>
      <c r="L530" s="12" t="str">
        <f>Data!P530</f>
        <v>Recurrente</v>
      </c>
    </row>
    <row r="531">
      <c r="A531" s="11">
        <v>530.0</v>
      </c>
      <c r="B531" s="14">
        <f>Data!D531</f>
        <v>43861</v>
      </c>
      <c r="C531" s="12">
        <f>IFERROR(VLOOKUP(Data!B531, Minorista!$A$2:$B$100, 2, FALSE), "")</f>
        <v>4</v>
      </c>
      <c r="D531" s="12">
        <f t="array" ref="D531">INDEX(Producto!$A$2:$A$500, MATCH(Data!H531, Producto!$B$2:$B$500, 0))</f>
        <v>6</v>
      </c>
      <c r="E531" s="12">
        <f>VLOOKUP(Data!E531 &amp; Data!F531 &amp; Data!G531, Ubicacion!$A$2:$B$1000, 2, FALSE)</f>
        <v>8</v>
      </c>
      <c r="F531" s="15">
        <f>Data!J531</f>
        <v>450</v>
      </c>
      <c r="G531" s="16">
        <f>Data!I531</f>
        <v>80</v>
      </c>
      <c r="H531" s="17">
        <f>Data!K531</f>
        <v>360000</v>
      </c>
      <c r="I531" s="17">
        <f>Data!L531</f>
        <v>90000</v>
      </c>
      <c r="J531" s="12" t="str">
        <f>Data!N531</f>
        <v>Outlet</v>
      </c>
      <c r="K531" s="12" t="str">
        <f>Data!O531</f>
        <v>Efectivo</v>
      </c>
      <c r="L531" s="12" t="str">
        <f>Data!P531</f>
        <v>Recurrente</v>
      </c>
    </row>
    <row r="532">
      <c r="A532" s="11">
        <v>531.0</v>
      </c>
      <c r="B532" s="14">
        <f>Data!D532</f>
        <v>43862</v>
      </c>
      <c r="C532" s="12">
        <f>IFERROR(VLOOKUP(Data!B532, Minorista!$A$2:$B$100, 2, FALSE), "")</f>
        <v>4</v>
      </c>
      <c r="D532" s="12">
        <f t="array" ref="D532">INDEX(Producto!$A$2:$A$500, MATCH(Data!H532, Producto!$B$2:$B$500, 0))</f>
        <v>1</v>
      </c>
      <c r="E532" s="12">
        <f>VLOOKUP(Data!E532 &amp; Data!F532 &amp; Data!G532, Ubicacion!$A$2:$B$1000, 2, FALSE)</f>
        <v>8</v>
      </c>
      <c r="F532" s="15">
        <f>Data!J532</f>
        <v>700</v>
      </c>
      <c r="G532" s="16">
        <f>Data!I532</f>
        <v>60</v>
      </c>
      <c r="H532" s="17">
        <f>Data!K532</f>
        <v>420000</v>
      </c>
      <c r="I532" s="17">
        <f>Data!L532</f>
        <v>189000</v>
      </c>
      <c r="J532" s="12" t="str">
        <f>Data!N532</f>
        <v>Outlet</v>
      </c>
      <c r="K532" s="12" t="str">
        <f>Data!O532</f>
        <v>Tarjeta</v>
      </c>
      <c r="L532" s="12" t="str">
        <f>Data!P532</f>
        <v>Nuevo</v>
      </c>
    </row>
    <row r="533">
      <c r="A533" s="11">
        <v>532.0</v>
      </c>
      <c r="B533" s="14">
        <f>Data!D533</f>
        <v>43863</v>
      </c>
      <c r="C533" s="12">
        <f>IFERROR(VLOOKUP(Data!B533, Minorista!$A$2:$B$100, 2, FALSE), "")</f>
        <v>4</v>
      </c>
      <c r="D533" s="12">
        <f t="array" ref="D533">INDEX(Producto!$A$2:$A$500, MATCH(Data!H533, Producto!$B$2:$B$500, 0))</f>
        <v>2</v>
      </c>
      <c r="E533" s="12">
        <f>VLOOKUP(Data!E533 &amp; Data!F533 &amp; Data!G533, Ubicacion!$A$2:$B$1000, 2, FALSE)</f>
        <v>8</v>
      </c>
      <c r="F533" s="15">
        <f>Data!J533</f>
        <v>550</v>
      </c>
      <c r="G533" s="16">
        <f>Data!I533</f>
        <v>65</v>
      </c>
      <c r="H533" s="17">
        <f>Data!K533</f>
        <v>357500</v>
      </c>
      <c r="I533" s="17">
        <f>Data!L533</f>
        <v>107250</v>
      </c>
      <c r="J533" s="12" t="str">
        <f>Data!N533</f>
        <v>Outlet</v>
      </c>
      <c r="K533" s="12" t="str">
        <f>Data!O533</f>
        <v>Efectivo</v>
      </c>
      <c r="L533" s="12" t="str">
        <f>Data!P533</f>
        <v>Nuevo</v>
      </c>
    </row>
    <row r="534">
      <c r="A534" s="11">
        <v>533.0</v>
      </c>
      <c r="B534" s="14">
        <f>Data!D534</f>
        <v>43864</v>
      </c>
      <c r="C534" s="12">
        <f>IFERROR(VLOOKUP(Data!B534, Minorista!$A$2:$B$100, 2, FALSE), "")</f>
        <v>4</v>
      </c>
      <c r="D534" s="12">
        <f t="array" ref="D534">INDEX(Producto!$A$2:$A$500, MATCH(Data!H534, Producto!$B$2:$B$500, 0))</f>
        <v>3</v>
      </c>
      <c r="E534" s="12">
        <f>VLOOKUP(Data!E534 &amp; Data!F534 &amp; Data!G534, Ubicacion!$A$2:$B$1000, 2, FALSE)</f>
        <v>8</v>
      </c>
      <c r="F534" s="15">
        <f>Data!J534</f>
        <v>550</v>
      </c>
      <c r="G534" s="16">
        <f>Data!I534</f>
        <v>65</v>
      </c>
      <c r="H534" s="17">
        <f>Data!K534</f>
        <v>357500</v>
      </c>
      <c r="I534" s="17">
        <f>Data!L534</f>
        <v>160875</v>
      </c>
      <c r="J534" s="12" t="str">
        <f>Data!N534</f>
        <v>Outlet</v>
      </c>
      <c r="K534" s="12" t="str">
        <f>Data!O534</f>
        <v>Efectivo</v>
      </c>
      <c r="L534" s="12" t="str">
        <f>Data!P534</f>
        <v>Recurrente</v>
      </c>
    </row>
    <row r="535">
      <c r="A535" s="11">
        <v>534.0</v>
      </c>
      <c r="B535" s="14">
        <f>Data!D535</f>
        <v>43865</v>
      </c>
      <c r="C535" s="12">
        <f>IFERROR(VLOOKUP(Data!B535, Minorista!$A$2:$B$100, 2, FALSE), "")</f>
        <v>4</v>
      </c>
      <c r="D535" s="12">
        <f t="array" ref="D535">INDEX(Producto!$A$2:$A$500, MATCH(Data!H535, Producto!$B$2:$B$500, 0))</f>
        <v>4</v>
      </c>
      <c r="E535" s="12">
        <f>VLOOKUP(Data!E535 &amp; Data!F535 &amp; Data!G535, Ubicacion!$A$2:$B$1000, 2, FALSE)</f>
        <v>8</v>
      </c>
      <c r="F535" s="15">
        <f>Data!J535</f>
        <v>425</v>
      </c>
      <c r="G535" s="16">
        <f>Data!I535</f>
        <v>60</v>
      </c>
      <c r="H535" s="17">
        <f>Data!K535</f>
        <v>255000</v>
      </c>
      <c r="I535" s="17">
        <f>Data!L535</f>
        <v>102000</v>
      </c>
      <c r="J535" s="12" t="str">
        <f>Data!N535</f>
        <v>Outlet</v>
      </c>
      <c r="K535" s="12" t="str">
        <f>Data!O535</f>
        <v>Transferencia bancaria</v>
      </c>
      <c r="L535" s="12" t="str">
        <f>Data!P535</f>
        <v>Recurrente</v>
      </c>
    </row>
    <row r="536">
      <c r="A536" s="11">
        <v>535.0</v>
      </c>
      <c r="B536" s="14">
        <f>Data!D536</f>
        <v>43866</v>
      </c>
      <c r="C536" s="12">
        <f>IFERROR(VLOOKUP(Data!B536, Minorista!$A$2:$B$100, 2, FALSE), "")</f>
        <v>4</v>
      </c>
      <c r="D536" s="12">
        <f t="array" ref="D536">INDEX(Producto!$A$2:$A$500, MATCH(Data!H536, Producto!$B$2:$B$500, 0))</f>
        <v>5</v>
      </c>
      <c r="E536" s="12">
        <f>VLOOKUP(Data!E536 &amp; Data!F536 &amp; Data!G536, Ubicacion!$A$2:$B$1000, 2, FALSE)</f>
        <v>8</v>
      </c>
      <c r="F536" s="15">
        <f>Data!J536</f>
        <v>300</v>
      </c>
      <c r="G536" s="16">
        <f>Data!I536</f>
        <v>65</v>
      </c>
      <c r="H536" s="17">
        <f>Data!K536</f>
        <v>195000</v>
      </c>
      <c r="I536" s="17">
        <f>Data!L536</f>
        <v>117000</v>
      </c>
      <c r="J536" s="12" t="str">
        <f>Data!N536</f>
        <v>Outlet</v>
      </c>
      <c r="K536" s="12" t="str">
        <f>Data!O536</f>
        <v>Tarjeta</v>
      </c>
      <c r="L536" s="12" t="str">
        <f>Data!P536</f>
        <v>Nuevo</v>
      </c>
    </row>
    <row r="537">
      <c r="A537" s="11">
        <v>536.0</v>
      </c>
      <c r="B537" s="14">
        <f>Data!D537</f>
        <v>43867</v>
      </c>
      <c r="C537" s="12">
        <f>IFERROR(VLOOKUP(Data!B537, Minorista!$A$2:$B$100, 2, FALSE), "")</f>
        <v>4</v>
      </c>
      <c r="D537" s="12">
        <f t="array" ref="D537">INDEX(Producto!$A$2:$A$500, MATCH(Data!H537, Producto!$B$2:$B$500, 0))</f>
        <v>6</v>
      </c>
      <c r="E537" s="12">
        <f>VLOOKUP(Data!E537 &amp; Data!F537 &amp; Data!G537, Ubicacion!$A$2:$B$1000, 2, FALSE)</f>
        <v>8</v>
      </c>
      <c r="F537" s="15">
        <f>Data!J537</f>
        <v>600</v>
      </c>
      <c r="G537" s="16">
        <f>Data!I537</f>
        <v>80</v>
      </c>
      <c r="H537" s="17">
        <f>Data!K537</f>
        <v>480000</v>
      </c>
      <c r="I537" s="17">
        <f>Data!L537</f>
        <v>120000</v>
      </c>
      <c r="J537" s="12" t="str">
        <f>Data!N537</f>
        <v>Outlet</v>
      </c>
      <c r="K537" s="12" t="str">
        <f>Data!O537</f>
        <v>Efectivo</v>
      </c>
      <c r="L537" s="12" t="str">
        <f>Data!P537</f>
        <v>Nuevo</v>
      </c>
    </row>
    <row r="538">
      <c r="A538" s="11">
        <v>537.0</v>
      </c>
      <c r="B538" s="14">
        <f>Data!D538</f>
        <v>43868</v>
      </c>
      <c r="C538" s="12">
        <f>IFERROR(VLOOKUP(Data!B538, Minorista!$A$2:$B$100, 2, FALSE), "")</f>
        <v>4</v>
      </c>
      <c r="D538" s="12">
        <f t="array" ref="D538">INDEX(Producto!$A$2:$A$500, MATCH(Data!H538, Producto!$B$2:$B$500, 0))</f>
        <v>1</v>
      </c>
      <c r="E538" s="12">
        <f>VLOOKUP(Data!E538 &amp; Data!F538 &amp; Data!G538, Ubicacion!$A$2:$B$1000, 2, FALSE)</f>
        <v>8</v>
      </c>
      <c r="F538" s="15">
        <f>Data!J538</f>
        <v>750</v>
      </c>
      <c r="G538" s="16">
        <f>Data!I538</f>
        <v>60</v>
      </c>
      <c r="H538" s="17">
        <f>Data!K538</f>
        <v>450000</v>
      </c>
      <c r="I538" s="17">
        <f>Data!L538</f>
        <v>180000</v>
      </c>
      <c r="J538" s="12" t="str">
        <f>Data!N538</f>
        <v>Outlet</v>
      </c>
      <c r="K538" s="12" t="str">
        <f>Data!O538</f>
        <v>Tarjeta</v>
      </c>
      <c r="L538" s="12" t="str">
        <f>Data!P538</f>
        <v>Recurrente</v>
      </c>
    </row>
    <row r="539">
      <c r="A539" s="11">
        <v>538.0</v>
      </c>
      <c r="B539" s="14">
        <f>Data!D539</f>
        <v>43869</v>
      </c>
      <c r="C539" s="12">
        <f>IFERROR(VLOOKUP(Data!B539, Minorista!$A$2:$B$100, 2, FALSE), "")</f>
        <v>4</v>
      </c>
      <c r="D539" s="12">
        <f t="array" ref="D539">INDEX(Producto!$A$2:$A$500, MATCH(Data!H539, Producto!$B$2:$B$500, 0))</f>
        <v>2</v>
      </c>
      <c r="E539" s="12">
        <f>VLOOKUP(Data!E539 &amp; Data!F539 &amp; Data!G539, Ubicacion!$A$2:$B$1000, 2, FALSE)</f>
        <v>8</v>
      </c>
      <c r="F539" s="15">
        <f>Data!J539</f>
        <v>600</v>
      </c>
      <c r="G539" s="16">
        <f>Data!I539</f>
        <v>65</v>
      </c>
      <c r="H539" s="17">
        <f>Data!K539</f>
        <v>390000</v>
      </c>
      <c r="I539" s="17">
        <f>Data!L539</f>
        <v>97500</v>
      </c>
      <c r="J539" s="12" t="str">
        <f>Data!N539</f>
        <v>Outlet</v>
      </c>
      <c r="K539" s="12" t="str">
        <f>Data!O539</f>
        <v>Efectivo</v>
      </c>
      <c r="L539" s="12" t="str">
        <f>Data!P539</f>
        <v>Recurrente</v>
      </c>
    </row>
    <row r="540">
      <c r="A540" s="11">
        <v>539.0</v>
      </c>
      <c r="B540" s="14">
        <f>Data!D540</f>
        <v>43870</v>
      </c>
      <c r="C540" s="12">
        <f>IFERROR(VLOOKUP(Data!B540, Minorista!$A$2:$B$100, 2, FALSE), "")</f>
        <v>4</v>
      </c>
      <c r="D540" s="12">
        <f t="array" ref="D540">INDEX(Producto!$A$2:$A$500, MATCH(Data!H540, Producto!$B$2:$B$500, 0))</f>
        <v>3</v>
      </c>
      <c r="E540" s="12">
        <f>VLOOKUP(Data!E540 &amp; Data!F540 &amp; Data!G540, Ubicacion!$A$2:$B$1000, 2, FALSE)</f>
        <v>8</v>
      </c>
      <c r="F540" s="15">
        <f>Data!J540</f>
        <v>550</v>
      </c>
      <c r="G540" s="16">
        <f>Data!I540</f>
        <v>65</v>
      </c>
      <c r="H540" s="17">
        <f>Data!K540</f>
        <v>357500</v>
      </c>
      <c r="I540" s="17">
        <f>Data!L540</f>
        <v>143000</v>
      </c>
      <c r="J540" s="12" t="str">
        <f>Data!N540</f>
        <v>In-store</v>
      </c>
      <c r="K540" s="12" t="str">
        <f>Data!O540</f>
        <v>Efectivo</v>
      </c>
      <c r="L540" s="12" t="str">
        <f>Data!P540</f>
        <v>Recurrente</v>
      </c>
    </row>
    <row r="541">
      <c r="A541" s="11">
        <v>540.0</v>
      </c>
      <c r="B541" s="14">
        <f>Data!D541</f>
        <v>43871</v>
      </c>
      <c r="C541" s="12">
        <f>IFERROR(VLOOKUP(Data!B541, Minorista!$A$2:$B$100, 2, FALSE), "")</f>
        <v>4</v>
      </c>
      <c r="D541" s="12">
        <f t="array" ref="D541">INDEX(Producto!$A$2:$A$500, MATCH(Data!H541, Producto!$B$2:$B$500, 0))</f>
        <v>4</v>
      </c>
      <c r="E541" s="12">
        <f>VLOOKUP(Data!E541 &amp; Data!F541 &amp; Data!G541, Ubicacion!$A$2:$B$1000, 2, FALSE)</f>
        <v>8</v>
      </c>
      <c r="F541" s="15">
        <f>Data!J541</f>
        <v>450</v>
      </c>
      <c r="G541" s="16">
        <f>Data!I541</f>
        <v>60</v>
      </c>
      <c r="H541" s="17">
        <f>Data!K541</f>
        <v>270000</v>
      </c>
      <c r="I541" s="17">
        <f>Data!L541</f>
        <v>94500</v>
      </c>
      <c r="J541" s="12" t="str">
        <f>Data!N541</f>
        <v>In-store</v>
      </c>
      <c r="K541" s="12" t="str">
        <f>Data!O541</f>
        <v>Efectivo</v>
      </c>
      <c r="L541" s="12" t="str">
        <f>Data!P541</f>
        <v>Recurrente</v>
      </c>
    </row>
    <row r="542">
      <c r="A542" s="11">
        <v>541.0</v>
      </c>
      <c r="B542" s="14">
        <f>Data!D542</f>
        <v>43872</v>
      </c>
      <c r="C542" s="12">
        <f>IFERROR(VLOOKUP(Data!B542, Minorista!$A$2:$B$100, 2, FALSE), "")</f>
        <v>4</v>
      </c>
      <c r="D542" s="12">
        <f t="array" ref="D542">INDEX(Producto!$A$2:$A$500, MATCH(Data!H542, Producto!$B$2:$B$500, 0))</f>
        <v>5</v>
      </c>
      <c r="E542" s="12">
        <f>VLOOKUP(Data!E542 &amp; Data!F542 &amp; Data!G542, Ubicacion!$A$2:$B$1000, 2, FALSE)</f>
        <v>8</v>
      </c>
      <c r="F542" s="15">
        <f>Data!J542</f>
        <v>500</v>
      </c>
      <c r="G542" s="16">
        <f>Data!I542</f>
        <v>65</v>
      </c>
      <c r="H542" s="17">
        <f>Data!K542</f>
        <v>325000</v>
      </c>
      <c r="I542" s="17">
        <f>Data!L542</f>
        <v>178750</v>
      </c>
      <c r="J542" s="12" t="str">
        <f>Data!N542</f>
        <v>In-store</v>
      </c>
      <c r="K542" s="12" t="str">
        <f>Data!O542</f>
        <v>Efectivo</v>
      </c>
      <c r="L542" s="12" t="str">
        <f>Data!P542</f>
        <v>Recurrente</v>
      </c>
    </row>
    <row r="543">
      <c r="A543" s="11">
        <v>542.0</v>
      </c>
      <c r="B543" s="14">
        <f>Data!D543</f>
        <v>43873</v>
      </c>
      <c r="C543" s="12">
        <f>IFERROR(VLOOKUP(Data!B543, Minorista!$A$2:$B$100, 2, FALSE), "")</f>
        <v>4</v>
      </c>
      <c r="D543" s="12">
        <f t="array" ref="D543">INDEX(Producto!$A$2:$A$500, MATCH(Data!H543, Producto!$B$2:$B$500, 0))</f>
        <v>6</v>
      </c>
      <c r="E543" s="12">
        <f>VLOOKUP(Data!E543 &amp; Data!F543 &amp; Data!G543, Ubicacion!$A$2:$B$1000, 2, FALSE)</f>
        <v>8</v>
      </c>
      <c r="F543" s="15">
        <f>Data!J543</f>
        <v>500</v>
      </c>
      <c r="G543" s="16">
        <f>Data!I543</f>
        <v>80</v>
      </c>
      <c r="H543" s="17">
        <f>Data!K543</f>
        <v>400000</v>
      </c>
      <c r="I543" s="17">
        <f>Data!L543</f>
        <v>80000</v>
      </c>
      <c r="J543" s="12" t="str">
        <f>Data!N543</f>
        <v>In-store</v>
      </c>
      <c r="K543" s="12" t="str">
        <f>Data!O543</f>
        <v>Efectivo</v>
      </c>
      <c r="L543" s="12" t="str">
        <f>Data!P543</f>
        <v>Nuevo</v>
      </c>
    </row>
    <row r="544">
      <c r="A544" s="11">
        <v>543.0</v>
      </c>
      <c r="B544" s="14">
        <f>Data!D544</f>
        <v>43874</v>
      </c>
      <c r="C544" s="12">
        <f>IFERROR(VLOOKUP(Data!B544, Minorista!$A$2:$B$100, 2, FALSE), "")</f>
        <v>4</v>
      </c>
      <c r="D544" s="12">
        <f t="array" ref="D544">INDEX(Producto!$A$2:$A$500, MATCH(Data!H544, Producto!$B$2:$B$500, 0))</f>
        <v>1</v>
      </c>
      <c r="E544" s="12">
        <f>VLOOKUP(Data!E544 &amp; Data!F544 &amp; Data!G544, Ubicacion!$A$2:$B$1000, 2, FALSE)</f>
        <v>8</v>
      </c>
      <c r="F544" s="15">
        <f>Data!J544</f>
        <v>700</v>
      </c>
      <c r="G544" s="16">
        <f>Data!I544</f>
        <v>65</v>
      </c>
      <c r="H544" s="17">
        <f>Data!K544</f>
        <v>455000</v>
      </c>
      <c r="I544" s="17">
        <f>Data!L544</f>
        <v>182000</v>
      </c>
      <c r="J544" s="12" t="str">
        <f>Data!N544</f>
        <v>In-store</v>
      </c>
      <c r="K544" s="12" t="str">
        <f>Data!O544</f>
        <v>Transferencia bancaria</v>
      </c>
      <c r="L544" s="12" t="str">
        <f>Data!P544</f>
        <v>Recurrente</v>
      </c>
    </row>
    <row r="545">
      <c r="A545" s="11">
        <v>544.0</v>
      </c>
      <c r="B545" s="14">
        <f>Data!D545</f>
        <v>43875</v>
      </c>
      <c r="C545" s="12">
        <f>IFERROR(VLOOKUP(Data!B545, Minorista!$A$2:$B$100, 2, FALSE), "")</f>
        <v>4</v>
      </c>
      <c r="D545" s="12">
        <f t="array" ref="D545">INDEX(Producto!$A$2:$A$500, MATCH(Data!H545, Producto!$B$2:$B$500, 0))</f>
        <v>2</v>
      </c>
      <c r="E545" s="12">
        <f>VLOOKUP(Data!E545 &amp; Data!F545 &amp; Data!G545, Ubicacion!$A$2:$B$1000, 2, FALSE)</f>
        <v>8</v>
      </c>
      <c r="F545" s="15">
        <f>Data!J545</f>
        <v>650</v>
      </c>
      <c r="G545" s="16">
        <f>Data!I545</f>
        <v>70</v>
      </c>
      <c r="H545" s="17">
        <f>Data!K545</f>
        <v>455000</v>
      </c>
      <c r="I545" s="17">
        <f>Data!L545</f>
        <v>113750</v>
      </c>
      <c r="J545" s="12" t="str">
        <f>Data!N545</f>
        <v>In-store</v>
      </c>
      <c r="K545" s="12" t="str">
        <f>Data!O545</f>
        <v>Tarjeta</v>
      </c>
      <c r="L545" s="12" t="str">
        <f>Data!P545</f>
        <v>Nuevo</v>
      </c>
    </row>
    <row r="546">
      <c r="A546" s="11">
        <v>545.0</v>
      </c>
      <c r="B546" s="14">
        <f>Data!D546</f>
        <v>43876</v>
      </c>
      <c r="C546" s="12">
        <f>IFERROR(VLOOKUP(Data!B546, Minorista!$A$2:$B$100, 2, FALSE), "")</f>
        <v>4</v>
      </c>
      <c r="D546" s="12">
        <f t="array" ref="D546">INDEX(Producto!$A$2:$A$500, MATCH(Data!H546, Producto!$B$2:$B$500, 0))</f>
        <v>3</v>
      </c>
      <c r="E546" s="12">
        <f>VLOOKUP(Data!E546 &amp; Data!F546 &amp; Data!G546, Ubicacion!$A$2:$B$1000, 2, FALSE)</f>
        <v>8</v>
      </c>
      <c r="F546" s="15">
        <f>Data!J546</f>
        <v>525</v>
      </c>
      <c r="G546" s="16">
        <f>Data!I546</f>
        <v>65</v>
      </c>
      <c r="H546" s="17">
        <f>Data!K546</f>
        <v>341250</v>
      </c>
      <c r="I546" s="17">
        <f>Data!L546</f>
        <v>136500</v>
      </c>
      <c r="J546" s="12" t="str">
        <f>Data!N546</f>
        <v>In-store</v>
      </c>
      <c r="K546" s="12" t="str">
        <f>Data!O546</f>
        <v>Tarjeta</v>
      </c>
      <c r="L546" s="12" t="str">
        <f>Data!P546</f>
        <v>Nuevo</v>
      </c>
    </row>
    <row r="547">
      <c r="A547" s="11">
        <v>546.0</v>
      </c>
      <c r="B547" s="14">
        <f>Data!D547</f>
        <v>43877</v>
      </c>
      <c r="C547" s="12">
        <f>IFERROR(VLOOKUP(Data!B547, Minorista!$A$2:$B$100, 2, FALSE), "")</f>
        <v>4</v>
      </c>
      <c r="D547" s="12">
        <f t="array" ref="D547">INDEX(Producto!$A$2:$A$500, MATCH(Data!H547, Producto!$B$2:$B$500, 0))</f>
        <v>4</v>
      </c>
      <c r="E547" s="12">
        <f>VLOOKUP(Data!E547 &amp; Data!F547 &amp; Data!G547, Ubicacion!$A$2:$B$1000, 2, FALSE)</f>
        <v>8</v>
      </c>
      <c r="F547" s="15">
        <f>Data!J547</f>
        <v>475</v>
      </c>
      <c r="G547" s="16">
        <f>Data!I547</f>
        <v>65</v>
      </c>
      <c r="H547" s="17">
        <f>Data!K547</f>
        <v>308750</v>
      </c>
      <c r="I547" s="17">
        <f>Data!L547</f>
        <v>108062.5</v>
      </c>
      <c r="J547" s="12" t="str">
        <f>Data!N547</f>
        <v>In-store</v>
      </c>
      <c r="K547" s="12" t="str">
        <f>Data!O547</f>
        <v>Efectivo</v>
      </c>
      <c r="L547" s="12" t="str">
        <f>Data!P547</f>
        <v>Recurrente</v>
      </c>
    </row>
    <row r="548">
      <c r="A548" s="11">
        <v>547.0</v>
      </c>
      <c r="B548" s="14">
        <f>Data!D548</f>
        <v>43878</v>
      </c>
      <c r="C548" s="12">
        <f>IFERROR(VLOOKUP(Data!B548, Minorista!$A$2:$B$100, 2, FALSE), "")</f>
        <v>4</v>
      </c>
      <c r="D548" s="12">
        <f t="array" ref="D548">INDEX(Producto!$A$2:$A$500, MATCH(Data!H548, Producto!$B$2:$B$500, 0))</f>
        <v>5</v>
      </c>
      <c r="E548" s="12">
        <f>VLOOKUP(Data!E548 &amp; Data!F548 &amp; Data!G548, Ubicacion!$A$2:$B$1000, 2, FALSE)</f>
        <v>8</v>
      </c>
      <c r="F548" s="15">
        <f>Data!J548</f>
        <v>475</v>
      </c>
      <c r="G548" s="16">
        <f>Data!I548</f>
        <v>75</v>
      </c>
      <c r="H548" s="17">
        <f>Data!K548</f>
        <v>356250</v>
      </c>
      <c r="I548" s="17">
        <f>Data!L548</f>
        <v>195937.5</v>
      </c>
      <c r="J548" s="12" t="str">
        <f>Data!N548</f>
        <v>In-store</v>
      </c>
      <c r="K548" s="12" t="str">
        <f>Data!O548</f>
        <v>Tarjeta</v>
      </c>
      <c r="L548" s="12" t="str">
        <f>Data!P548</f>
        <v>Nuevo</v>
      </c>
    </row>
    <row r="549">
      <c r="A549" s="11">
        <v>548.0</v>
      </c>
      <c r="B549" s="14">
        <f>Data!D549</f>
        <v>43879</v>
      </c>
      <c r="C549" s="12">
        <f>IFERROR(VLOOKUP(Data!B549, Minorista!$A$2:$B$100, 2, FALSE), "")</f>
        <v>4</v>
      </c>
      <c r="D549" s="12">
        <f t="array" ref="D549">INDEX(Producto!$A$2:$A$500, MATCH(Data!H549, Producto!$B$2:$B$500, 0))</f>
        <v>6</v>
      </c>
      <c r="E549" s="12">
        <f>VLOOKUP(Data!E549 &amp; Data!F549 &amp; Data!G549, Ubicacion!$A$2:$B$1000, 2, FALSE)</f>
        <v>8</v>
      </c>
      <c r="F549" s="15">
        <f>Data!J549</f>
        <v>400</v>
      </c>
      <c r="G549" s="16">
        <f>Data!I549</f>
        <v>80</v>
      </c>
      <c r="H549" s="17">
        <f>Data!K549</f>
        <v>320000</v>
      </c>
      <c r="I549" s="17">
        <f>Data!L549</f>
        <v>64000</v>
      </c>
      <c r="J549" s="12" t="str">
        <f>Data!N549</f>
        <v>In-store</v>
      </c>
      <c r="K549" s="12" t="str">
        <f>Data!O549</f>
        <v>Transferencia bancaria</v>
      </c>
      <c r="L549" s="12" t="str">
        <f>Data!P549</f>
        <v>Recurrente</v>
      </c>
    </row>
    <row r="550">
      <c r="A550" s="11">
        <v>549.0</v>
      </c>
      <c r="B550" s="14">
        <f>Data!D550</f>
        <v>43880</v>
      </c>
      <c r="C550" s="12">
        <f>IFERROR(VLOOKUP(Data!B550, Minorista!$A$2:$B$100, 2, FALSE), "")</f>
        <v>4</v>
      </c>
      <c r="D550" s="12">
        <f t="array" ref="D550">INDEX(Producto!$A$2:$A$500, MATCH(Data!H550, Producto!$B$2:$B$500, 0))</f>
        <v>1</v>
      </c>
      <c r="E550" s="12">
        <f>VLOOKUP(Data!E550 &amp; Data!F550 &amp; Data!G550, Ubicacion!$A$2:$B$1000, 2, FALSE)</f>
        <v>8</v>
      </c>
      <c r="F550" s="15">
        <f>Data!J550</f>
        <v>600</v>
      </c>
      <c r="G550" s="16">
        <f>Data!I550</f>
        <v>60</v>
      </c>
      <c r="H550" s="17">
        <f>Data!K550</f>
        <v>360000</v>
      </c>
      <c r="I550" s="17">
        <f>Data!L550</f>
        <v>126000</v>
      </c>
      <c r="J550" s="12" t="str">
        <f>Data!N550</f>
        <v>In-store</v>
      </c>
      <c r="K550" s="12" t="str">
        <f>Data!O550</f>
        <v>Tarjeta</v>
      </c>
      <c r="L550" s="12" t="str">
        <f>Data!P550</f>
        <v>Recurrente</v>
      </c>
    </row>
    <row r="551">
      <c r="A551" s="11">
        <v>550.0</v>
      </c>
      <c r="B551" s="14">
        <f>Data!D551</f>
        <v>43881</v>
      </c>
      <c r="C551" s="12">
        <f>IFERROR(VLOOKUP(Data!B551, Minorista!$A$2:$B$100, 2, FALSE), "")</f>
        <v>4</v>
      </c>
      <c r="D551" s="12">
        <f t="array" ref="D551">INDEX(Producto!$A$2:$A$500, MATCH(Data!H551, Producto!$B$2:$B$500, 0))</f>
        <v>2</v>
      </c>
      <c r="E551" s="12">
        <f>VLOOKUP(Data!E551 &amp; Data!F551 &amp; Data!G551, Ubicacion!$A$2:$B$1000, 2, FALSE)</f>
        <v>8</v>
      </c>
      <c r="F551" s="15">
        <f>Data!J551</f>
        <v>600</v>
      </c>
      <c r="G551" s="16">
        <f>Data!I551</f>
        <v>65</v>
      </c>
      <c r="H551" s="17">
        <f>Data!K551</f>
        <v>390000</v>
      </c>
      <c r="I551" s="17">
        <f>Data!L551</f>
        <v>78000</v>
      </c>
      <c r="J551" s="12" t="str">
        <f>Data!N551</f>
        <v>In-store</v>
      </c>
      <c r="K551" s="12" t="str">
        <f>Data!O551</f>
        <v>Tarjeta</v>
      </c>
      <c r="L551" s="12" t="str">
        <f>Data!P551</f>
        <v>Recurrente</v>
      </c>
    </row>
    <row r="552">
      <c r="A552" s="11">
        <v>551.0</v>
      </c>
      <c r="B552" s="14">
        <f>Data!D552</f>
        <v>43882</v>
      </c>
      <c r="C552" s="12">
        <f>IFERROR(VLOOKUP(Data!B552, Minorista!$A$2:$B$100, 2, FALSE), "")</f>
        <v>4</v>
      </c>
      <c r="D552" s="12">
        <f t="array" ref="D552">INDEX(Producto!$A$2:$A$500, MATCH(Data!H552, Producto!$B$2:$B$500, 0))</f>
        <v>3</v>
      </c>
      <c r="E552" s="12">
        <f>VLOOKUP(Data!E552 &amp; Data!F552 &amp; Data!G552, Ubicacion!$A$2:$B$1000, 2, FALSE)</f>
        <v>8</v>
      </c>
      <c r="F552" s="15">
        <f>Data!J552</f>
        <v>450</v>
      </c>
      <c r="G552" s="16">
        <f>Data!I552</f>
        <v>60</v>
      </c>
      <c r="H552" s="17">
        <f>Data!K552</f>
        <v>270000</v>
      </c>
      <c r="I552" s="17">
        <f>Data!L552</f>
        <v>94500</v>
      </c>
      <c r="J552" s="12" t="str">
        <f>Data!N552</f>
        <v>In-store</v>
      </c>
      <c r="K552" s="12" t="str">
        <f>Data!O552</f>
        <v>Tarjeta</v>
      </c>
      <c r="L552" s="12" t="str">
        <f>Data!P552</f>
        <v>Recurrente</v>
      </c>
    </row>
    <row r="553">
      <c r="A553" s="11">
        <v>552.0</v>
      </c>
      <c r="B553" s="14">
        <f>Data!D553</f>
        <v>43883</v>
      </c>
      <c r="C553" s="12">
        <f>IFERROR(VLOOKUP(Data!B553, Minorista!$A$2:$B$100, 2, FALSE), "")</f>
        <v>4</v>
      </c>
      <c r="D553" s="12">
        <f t="array" ref="D553">INDEX(Producto!$A$2:$A$500, MATCH(Data!H553, Producto!$B$2:$B$500, 0))</f>
        <v>4</v>
      </c>
      <c r="E553" s="12">
        <f>VLOOKUP(Data!E553 &amp; Data!F553 &amp; Data!G553, Ubicacion!$A$2:$B$1000, 2, FALSE)</f>
        <v>8</v>
      </c>
      <c r="F553" s="15">
        <f>Data!J553</f>
        <v>400</v>
      </c>
      <c r="G553" s="16">
        <f>Data!I553</f>
        <v>60</v>
      </c>
      <c r="H553" s="17">
        <f>Data!K553</f>
        <v>240000</v>
      </c>
      <c r="I553" s="17">
        <f>Data!L553</f>
        <v>72000</v>
      </c>
      <c r="J553" s="12" t="str">
        <f>Data!N553</f>
        <v>In-store</v>
      </c>
      <c r="K553" s="12" t="str">
        <f>Data!O553</f>
        <v>Efectivo</v>
      </c>
      <c r="L553" s="12" t="str">
        <f>Data!P553</f>
        <v>Nuevo</v>
      </c>
    </row>
    <row r="554">
      <c r="A554" s="11">
        <v>553.0</v>
      </c>
      <c r="B554" s="14">
        <f>Data!D554</f>
        <v>43884</v>
      </c>
      <c r="C554" s="12">
        <f>IFERROR(VLOOKUP(Data!B554, Minorista!$A$2:$B$100, 2, FALSE), "")</f>
        <v>4</v>
      </c>
      <c r="D554" s="12">
        <f t="array" ref="D554">INDEX(Producto!$A$2:$A$500, MATCH(Data!H554, Producto!$B$2:$B$500, 0))</f>
        <v>5</v>
      </c>
      <c r="E554" s="12">
        <f>VLOOKUP(Data!E554 &amp; Data!F554 &amp; Data!G554, Ubicacion!$A$2:$B$1000, 2, FALSE)</f>
        <v>8</v>
      </c>
      <c r="F554" s="15">
        <f>Data!J554</f>
        <v>400</v>
      </c>
      <c r="G554" s="16">
        <f>Data!I554</f>
        <v>70</v>
      </c>
      <c r="H554" s="17">
        <f>Data!K554</f>
        <v>280000</v>
      </c>
      <c r="I554" s="17">
        <f>Data!L554</f>
        <v>140000</v>
      </c>
      <c r="J554" s="12" t="str">
        <f>Data!N554</f>
        <v>In-store</v>
      </c>
      <c r="K554" s="12" t="str">
        <f>Data!O554</f>
        <v>Efectivo</v>
      </c>
      <c r="L554" s="12" t="str">
        <f>Data!P554</f>
        <v>Recurrente</v>
      </c>
    </row>
    <row r="555">
      <c r="A555" s="11">
        <v>554.0</v>
      </c>
      <c r="B555" s="14">
        <f>Data!D555</f>
        <v>43885</v>
      </c>
      <c r="C555" s="12">
        <f>IFERROR(VLOOKUP(Data!B555, Minorista!$A$2:$B$100, 2, FALSE), "")</f>
        <v>4</v>
      </c>
      <c r="D555" s="12">
        <f t="array" ref="D555">INDEX(Producto!$A$2:$A$500, MATCH(Data!H555, Producto!$B$2:$B$500, 0))</f>
        <v>6</v>
      </c>
      <c r="E555" s="12">
        <f>VLOOKUP(Data!E555 &amp; Data!F555 &amp; Data!G555, Ubicacion!$A$2:$B$1000, 2, FALSE)</f>
        <v>8</v>
      </c>
      <c r="F555" s="15">
        <f>Data!J555</f>
        <v>450</v>
      </c>
      <c r="G555" s="16">
        <f>Data!I555</f>
        <v>75</v>
      </c>
      <c r="H555" s="17">
        <f>Data!K555</f>
        <v>337500</v>
      </c>
      <c r="I555" s="17">
        <f>Data!L555</f>
        <v>50625</v>
      </c>
      <c r="J555" s="12" t="str">
        <f>Data!N555</f>
        <v>In-store</v>
      </c>
      <c r="K555" s="12" t="str">
        <f>Data!O555</f>
        <v>Tarjeta</v>
      </c>
      <c r="L555" s="12" t="str">
        <f>Data!P555</f>
        <v>Nuevo</v>
      </c>
    </row>
    <row r="556">
      <c r="A556" s="11">
        <v>555.0</v>
      </c>
      <c r="B556" s="14">
        <f>Data!D556</f>
        <v>43886</v>
      </c>
      <c r="C556" s="12">
        <f>IFERROR(VLOOKUP(Data!B556, Minorista!$A$2:$B$100, 2, FALSE), "")</f>
        <v>4</v>
      </c>
      <c r="D556" s="12">
        <f t="array" ref="D556">INDEX(Producto!$A$2:$A$500, MATCH(Data!H556, Producto!$B$2:$B$500, 0))</f>
        <v>1</v>
      </c>
      <c r="E556" s="12">
        <f>VLOOKUP(Data!E556 &amp; Data!F556 &amp; Data!G556, Ubicacion!$A$2:$B$1000, 2, FALSE)</f>
        <v>8</v>
      </c>
      <c r="F556" s="15">
        <f>Data!J556</f>
        <v>550</v>
      </c>
      <c r="G556" s="16">
        <f>Data!I556</f>
        <v>60</v>
      </c>
      <c r="H556" s="17">
        <f>Data!K556</f>
        <v>330000</v>
      </c>
      <c r="I556" s="17">
        <f>Data!L556</f>
        <v>115500</v>
      </c>
      <c r="J556" s="12" t="str">
        <f>Data!N556</f>
        <v>In-store</v>
      </c>
      <c r="K556" s="12" t="str">
        <f>Data!O556</f>
        <v>Efectivo</v>
      </c>
      <c r="L556" s="12" t="str">
        <f>Data!P556</f>
        <v>Recurrente</v>
      </c>
    </row>
    <row r="557">
      <c r="A557" s="11">
        <v>556.0</v>
      </c>
      <c r="B557" s="14">
        <f>Data!D557</f>
        <v>43887</v>
      </c>
      <c r="C557" s="12">
        <f>IFERROR(VLOOKUP(Data!B557, Minorista!$A$2:$B$100, 2, FALSE), "")</f>
        <v>4</v>
      </c>
      <c r="D557" s="12">
        <f t="array" ref="D557">INDEX(Producto!$A$2:$A$500, MATCH(Data!H557, Producto!$B$2:$B$500, 0))</f>
        <v>2</v>
      </c>
      <c r="E557" s="12">
        <f>VLOOKUP(Data!E557 &amp; Data!F557 &amp; Data!G557, Ubicacion!$A$2:$B$1000, 2, FALSE)</f>
        <v>8</v>
      </c>
      <c r="F557" s="15">
        <f>Data!J557</f>
        <v>550</v>
      </c>
      <c r="G557" s="16">
        <f>Data!I557</f>
        <v>65</v>
      </c>
      <c r="H557" s="17">
        <f>Data!K557</f>
        <v>357500</v>
      </c>
      <c r="I557" s="17">
        <f>Data!L557</f>
        <v>71500</v>
      </c>
      <c r="J557" s="12" t="str">
        <f>Data!N557</f>
        <v>In-store</v>
      </c>
      <c r="K557" s="12" t="str">
        <f>Data!O557</f>
        <v>Transferencia bancaria</v>
      </c>
      <c r="L557" s="12" t="str">
        <f>Data!P557</f>
        <v>Nuevo</v>
      </c>
    </row>
    <row r="558">
      <c r="A558" s="11">
        <v>557.0</v>
      </c>
      <c r="B558" s="14">
        <f>Data!D558</f>
        <v>43888</v>
      </c>
      <c r="C558" s="12">
        <f>IFERROR(VLOOKUP(Data!B558, Minorista!$A$2:$B$100, 2, FALSE), "")</f>
        <v>4</v>
      </c>
      <c r="D558" s="12">
        <f t="array" ref="D558">INDEX(Producto!$A$2:$A$500, MATCH(Data!H558, Producto!$B$2:$B$500, 0))</f>
        <v>3</v>
      </c>
      <c r="E558" s="12">
        <f>VLOOKUP(Data!E558 &amp; Data!F558 &amp; Data!G558, Ubicacion!$A$2:$B$1000, 2, FALSE)</f>
        <v>8</v>
      </c>
      <c r="F558" s="15">
        <f>Data!J558</f>
        <v>375</v>
      </c>
      <c r="G558" s="16">
        <f>Data!I558</f>
        <v>60</v>
      </c>
      <c r="H558" s="17">
        <f>Data!K558</f>
        <v>225000</v>
      </c>
      <c r="I558" s="17">
        <f>Data!L558</f>
        <v>78750</v>
      </c>
      <c r="J558" s="12" t="str">
        <f>Data!N558</f>
        <v>In-store</v>
      </c>
      <c r="K558" s="12" t="str">
        <f>Data!O558</f>
        <v>Efectivo</v>
      </c>
      <c r="L558" s="12" t="str">
        <f>Data!P558</f>
        <v>Recurrente</v>
      </c>
    </row>
    <row r="559">
      <c r="A559" s="11">
        <v>558.0</v>
      </c>
      <c r="B559" s="14">
        <f>Data!D559</f>
        <v>43889</v>
      </c>
      <c r="C559" s="12">
        <f>IFERROR(VLOOKUP(Data!B559, Minorista!$A$2:$B$100, 2, FALSE), "")</f>
        <v>4</v>
      </c>
      <c r="D559" s="12">
        <f t="array" ref="D559">INDEX(Producto!$A$2:$A$500, MATCH(Data!H559, Producto!$B$2:$B$500, 0))</f>
        <v>4</v>
      </c>
      <c r="E559" s="12">
        <f>VLOOKUP(Data!E559 &amp; Data!F559 &amp; Data!G559, Ubicacion!$A$2:$B$1000, 2, FALSE)</f>
        <v>8</v>
      </c>
      <c r="F559" s="15">
        <f>Data!J559</f>
        <v>350</v>
      </c>
      <c r="G559" s="16">
        <f>Data!I559</f>
        <v>60</v>
      </c>
      <c r="H559" s="17">
        <f>Data!K559</f>
        <v>210000</v>
      </c>
      <c r="I559" s="17">
        <f>Data!L559</f>
        <v>63000</v>
      </c>
      <c r="J559" s="12" t="str">
        <f>Data!N559</f>
        <v>In-store</v>
      </c>
      <c r="K559" s="12" t="str">
        <f>Data!O559</f>
        <v>Tarjeta</v>
      </c>
      <c r="L559" s="12" t="str">
        <f>Data!P559</f>
        <v>Nuevo</v>
      </c>
    </row>
    <row r="560">
      <c r="A560" s="11">
        <v>559.0</v>
      </c>
      <c r="B560" s="14">
        <f>Data!D560</f>
        <v>43891</v>
      </c>
      <c r="C560" s="12">
        <f>IFERROR(VLOOKUP(Data!B560, Minorista!$A$2:$B$100, 2, FALSE), "")</f>
        <v>4</v>
      </c>
      <c r="D560" s="12">
        <f t="array" ref="D560">INDEX(Producto!$A$2:$A$500, MATCH(Data!H560, Producto!$B$2:$B$500, 0))</f>
        <v>5</v>
      </c>
      <c r="E560" s="12">
        <f>VLOOKUP(Data!E560 &amp; Data!F560 &amp; Data!G560, Ubicacion!$A$2:$B$1000, 2, FALSE)</f>
        <v>8</v>
      </c>
      <c r="F560" s="15">
        <f>Data!J560</f>
        <v>325</v>
      </c>
      <c r="G560" s="16">
        <f>Data!I560</f>
        <v>70</v>
      </c>
      <c r="H560" s="17">
        <f>Data!K560</f>
        <v>227500</v>
      </c>
      <c r="I560" s="17">
        <f>Data!L560</f>
        <v>113750</v>
      </c>
      <c r="J560" s="12" t="str">
        <f>Data!N560</f>
        <v>In-store</v>
      </c>
      <c r="K560" s="12" t="str">
        <f>Data!O560</f>
        <v>Transferencia bancaria</v>
      </c>
      <c r="L560" s="12" t="str">
        <f>Data!P560</f>
        <v>Nuevo</v>
      </c>
    </row>
    <row r="561">
      <c r="A561" s="11">
        <v>560.0</v>
      </c>
      <c r="B561" s="14">
        <f>Data!D561</f>
        <v>43892</v>
      </c>
      <c r="C561" s="12">
        <f>IFERROR(VLOOKUP(Data!B561, Minorista!$A$2:$B$100, 2, FALSE), "")</f>
        <v>4</v>
      </c>
      <c r="D561" s="12">
        <f t="array" ref="D561">INDEX(Producto!$A$2:$A$500, MATCH(Data!H561, Producto!$B$2:$B$500, 0))</f>
        <v>6</v>
      </c>
      <c r="E561" s="12">
        <f>VLOOKUP(Data!E561 &amp; Data!F561 &amp; Data!G561, Ubicacion!$A$2:$B$1000, 2, FALSE)</f>
        <v>8</v>
      </c>
      <c r="F561" s="15">
        <f>Data!J561</f>
        <v>375</v>
      </c>
      <c r="G561" s="16">
        <f>Data!I561</f>
        <v>75</v>
      </c>
      <c r="H561" s="17">
        <f>Data!K561</f>
        <v>281250</v>
      </c>
      <c r="I561" s="17">
        <f>Data!L561</f>
        <v>42187.5</v>
      </c>
      <c r="J561" s="12" t="str">
        <f>Data!N561</f>
        <v>In-store</v>
      </c>
      <c r="K561" s="12" t="str">
        <f>Data!O561</f>
        <v>Transferencia bancaria</v>
      </c>
      <c r="L561" s="12" t="str">
        <f>Data!P561</f>
        <v>Recurrente</v>
      </c>
    </row>
    <row r="562">
      <c r="A562" s="11">
        <v>561.0</v>
      </c>
      <c r="B562" s="14">
        <f>Data!D562</f>
        <v>43893</v>
      </c>
      <c r="C562" s="12">
        <f>IFERROR(VLOOKUP(Data!B562, Minorista!$A$2:$B$100, 2, FALSE), "")</f>
        <v>4</v>
      </c>
      <c r="D562" s="12">
        <f t="array" ref="D562">INDEX(Producto!$A$2:$A$500, MATCH(Data!H562, Producto!$B$2:$B$500, 0))</f>
        <v>1</v>
      </c>
      <c r="E562" s="12">
        <f>VLOOKUP(Data!E562 &amp; Data!F562 &amp; Data!G562, Ubicacion!$A$2:$B$1000, 2, FALSE)</f>
        <v>8</v>
      </c>
      <c r="F562" s="15">
        <f>Data!J562</f>
        <v>575</v>
      </c>
      <c r="G562" s="16">
        <f>Data!I562</f>
        <v>60</v>
      </c>
      <c r="H562" s="17">
        <f>Data!K562</f>
        <v>345000</v>
      </c>
      <c r="I562" s="17">
        <f>Data!L562</f>
        <v>120750</v>
      </c>
      <c r="J562" s="12" t="str">
        <f>Data!N562</f>
        <v>In-store</v>
      </c>
      <c r="K562" s="12" t="str">
        <f>Data!O562</f>
        <v>Tarjeta</v>
      </c>
      <c r="L562" s="12" t="str">
        <f>Data!P562</f>
        <v>Recurrente</v>
      </c>
    </row>
    <row r="563">
      <c r="A563" s="11">
        <v>562.0</v>
      </c>
      <c r="B563" s="14">
        <f>Data!D563</f>
        <v>43894</v>
      </c>
      <c r="C563" s="12">
        <f>IFERROR(VLOOKUP(Data!B563, Minorista!$A$2:$B$100, 2, FALSE), "")</f>
        <v>4</v>
      </c>
      <c r="D563" s="12">
        <f t="array" ref="D563">INDEX(Producto!$A$2:$A$500, MATCH(Data!H563, Producto!$B$2:$B$500, 0))</f>
        <v>2</v>
      </c>
      <c r="E563" s="12">
        <f>VLOOKUP(Data!E563 &amp; Data!F563 &amp; Data!G563, Ubicacion!$A$2:$B$1000, 2, FALSE)</f>
        <v>8</v>
      </c>
      <c r="F563" s="15">
        <f>Data!J563</f>
        <v>575</v>
      </c>
      <c r="G563" s="16">
        <f>Data!I563</f>
        <v>65</v>
      </c>
      <c r="H563" s="17">
        <f>Data!K563</f>
        <v>373750</v>
      </c>
      <c r="I563" s="17">
        <f>Data!L563</f>
        <v>74750</v>
      </c>
      <c r="J563" s="12" t="str">
        <f>Data!N563</f>
        <v>In-store</v>
      </c>
      <c r="K563" s="12" t="str">
        <f>Data!O563</f>
        <v>Efectivo</v>
      </c>
      <c r="L563" s="12" t="str">
        <f>Data!P563</f>
        <v>Recurrente</v>
      </c>
    </row>
    <row r="564">
      <c r="A564" s="11">
        <v>563.0</v>
      </c>
      <c r="B564" s="14">
        <f>Data!D564</f>
        <v>43895</v>
      </c>
      <c r="C564" s="12">
        <f>IFERROR(VLOOKUP(Data!B564, Minorista!$A$2:$B$100, 2, FALSE), "")</f>
        <v>4</v>
      </c>
      <c r="D564" s="12">
        <f t="array" ref="D564">INDEX(Producto!$A$2:$A$500, MATCH(Data!H564, Producto!$B$2:$B$500, 0))</f>
        <v>3</v>
      </c>
      <c r="E564" s="12">
        <f>VLOOKUP(Data!E564 &amp; Data!F564 &amp; Data!G564, Ubicacion!$A$2:$B$1000, 2, FALSE)</f>
        <v>8</v>
      </c>
      <c r="F564" s="15">
        <f>Data!J564</f>
        <v>425</v>
      </c>
      <c r="G564" s="16">
        <f>Data!I564</f>
        <v>60</v>
      </c>
      <c r="H564" s="17">
        <f>Data!K564</f>
        <v>255000</v>
      </c>
      <c r="I564" s="17">
        <f>Data!L564</f>
        <v>89250</v>
      </c>
      <c r="J564" s="12" t="str">
        <f>Data!N564</f>
        <v>In-store</v>
      </c>
      <c r="K564" s="12" t="str">
        <f>Data!O564</f>
        <v>Efectivo</v>
      </c>
      <c r="L564" s="12" t="str">
        <f>Data!P564</f>
        <v>Nuevo</v>
      </c>
    </row>
    <row r="565">
      <c r="A565" s="11">
        <v>564.0</v>
      </c>
      <c r="B565" s="14">
        <f>Data!D565</f>
        <v>43896</v>
      </c>
      <c r="C565" s="12">
        <f>IFERROR(VLOOKUP(Data!B565, Minorista!$A$2:$B$100, 2, FALSE), "")</f>
        <v>4</v>
      </c>
      <c r="D565" s="12">
        <f t="array" ref="D565">INDEX(Producto!$A$2:$A$500, MATCH(Data!H565, Producto!$B$2:$B$500, 0))</f>
        <v>4</v>
      </c>
      <c r="E565" s="12">
        <f>VLOOKUP(Data!E565 &amp; Data!F565 &amp; Data!G565, Ubicacion!$A$2:$B$1000, 2, FALSE)</f>
        <v>8</v>
      </c>
      <c r="F565" s="15">
        <f>Data!J565</f>
        <v>400</v>
      </c>
      <c r="G565" s="16">
        <f>Data!I565</f>
        <v>60</v>
      </c>
      <c r="H565" s="17">
        <f>Data!K565</f>
        <v>240000</v>
      </c>
      <c r="I565" s="17">
        <f>Data!L565</f>
        <v>72000</v>
      </c>
      <c r="J565" s="12" t="str">
        <f>Data!N565</f>
        <v>In-store</v>
      </c>
      <c r="K565" s="12" t="str">
        <f>Data!O565</f>
        <v>Transferencia bancaria</v>
      </c>
      <c r="L565" s="12" t="str">
        <f>Data!P565</f>
        <v>Nuevo</v>
      </c>
    </row>
    <row r="566">
      <c r="A566" s="11">
        <v>565.0</v>
      </c>
      <c r="B566" s="14">
        <f>Data!D566</f>
        <v>43897</v>
      </c>
      <c r="C566" s="12">
        <f>IFERROR(VLOOKUP(Data!B566, Minorista!$A$2:$B$100, 2, FALSE), "")</f>
        <v>4</v>
      </c>
      <c r="D566" s="12">
        <f t="array" ref="D566">INDEX(Producto!$A$2:$A$500, MATCH(Data!H566, Producto!$B$2:$B$500, 0))</f>
        <v>5</v>
      </c>
      <c r="E566" s="12">
        <f>VLOOKUP(Data!E566 &amp; Data!F566 &amp; Data!G566, Ubicacion!$A$2:$B$1000, 2, FALSE)</f>
        <v>8</v>
      </c>
      <c r="F566" s="15">
        <f>Data!J566</f>
        <v>350</v>
      </c>
      <c r="G566" s="16">
        <f>Data!I566</f>
        <v>70</v>
      </c>
      <c r="H566" s="17">
        <f>Data!K566</f>
        <v>245000</v>
      </c>
      <c r="I566" s="17">
        <f>Data!L566</f>
        <v>122500</v>
      </c>
      <c r="J566" s="12" t="str">
        <f>Data!N566</f>
        <v>In-store</v>
      </c>
      <c r="K566" s="12" t="str">
        <f>Data!O566</f>
        <v>Transferencia bancaria</v>
      </c>
      <c r="L566" s="12" t="str">
        <f>Data!P566</f>
        <v>Nuevo</v>
      </c>
    </row>
    <row r="567">
      <c r="A567" s="11">
        <v>566.0</v>
      </c>
      <c r="B567" s="14">
        <f>Data!D567</f>
        <v>43898</v>
      </c>
      <c r="C567" s="12">
        <f>IFERROR(VLOOKUP(Data!B567, Minorista!$A$2:$B$100, 2, FALSE), "")</f>
        <v>4</v>
      </c>
      <c r="D567" s="12">
        <f t="array" ref="D567">INDEX(Producto!$A$2:$A$500, MATCH(Data!H567, Producto!$B$2:$B$500, 0))</f>
        <v>6</v>
      </c>
      <c r="E567" s="12">
        <f>VLOOKUP(Data!E567 &amp; Data!F567 &amp; Data!G567, Ubicacion!$A$2:$B$1000, 2, FALSE)</f>
        <v>8</v>
      </c>
      <c r="F567" s="15">
        <f>Data!J567</f>
        <v>475</v>
      </c>
      <c r="G567" s="16">
        <f>Data!I567</f>
        <v>75</v>
      </c>
      <c r="H567" s="17">
        <f>Data!K567</f>
        <v>356250</v>
      </c>
      <c r="I567" s="17">
        <f>Data!L567</f>
        <v>53437.5</v>
      </c>
      <c r="J567" s="12" t="str">
        <f>Data!N567</f>
        <v>In-store</v>
      </c>
      <c r="K567" s="12" t="str">
        <f>Data!O567</f>
        <v>Transferencia bancaria</v>
      </c>
      <c r="L567" s="12" t="str">
        <f>Data!P567</f>
        <v>Recurrente</v>
      </c>
    </row>
    <row r="568">
      <c r="A568" s="11">
        <v>567.0</v>
      </c>
      <c r="B568" s="14">
        <f>Data!D568</f>
        <v>43899</v>
      </c>
      <c r="C568" s="12">
        <f>IFERROR(VLOOKUP(Data!B568, Minorista!$A$2:$B$100, 2, FALSE), "")</f>
        <v>4</v>
      </c>
      <c r="D568" s="12">
        <f t="array" ref="D568">INDEX(Producto!$A$2:$A$500, MATCH(Data!H568, Producto!$B$2:$B$500, 0))</f>
        <v>1</v>
      </c>
      <c r="E568" s="12">
        <f>VLOOKUP(Data!E568 &amp; Data!F568 &amp; Data!G568, Ubicacion!$A$2:$B$1000, 2, FALSE)</f>
        <v>8</v>
      </c>
      <c r="F568" s="15">
        <f>Data!J568</f>
        <v>675</v>
      </c>
      <c r="G568" s="16">
        <f>Data!I568</f>
        <v>60</v>
      </c>
      <c r="H568" s="17">
        <f>Data!K568</f>
        <v>405000</v>
      </c>
      <c r="I568" s="17">
        <f>Data!L568</f>
        <v>141750</v>
      </c>
      <c r="J568" s="12" t="str">
        <f>Data!N568</f>
        <v>In-store</v>
      </c>
      <c r="K568" s="12" t="str">
        <f>Data!O568</f>
        <v>Efectivo</v>
      </c>
      <c r="L568" s="12" t="str">
        <f>Data!P568</f>
        <v>Nuevo</v>
      </c>
    </row>
    <row r="569">
      <c r="A569" s="11">
        <v>568.0</v>
      </c>
      <c r="B569" s="14">
        <f>Data!D569</f>
        <v>43900</v>
      </c>
      <c r="C569" s="12">
        <f>IFERROR(VLOOKUP(Data!B569, Minorista!$A$2:$B$100, 2, FALSE), "")</f>
        <v>4</v>
      </c>
      <c r="D569" s="12">
        <f t="array" ref="D569">INDEX(Producto!$A$2:$A$500, MATCH(Data!H569, Producto!$B$2:$B$500, 0))</f>
        <v>2</v>
      </c>
      <c r="E569" s="12">
        <f>VLOOKUP(Data!E569 &amp; Data!F569 &amp; Data!G569, Ubicacion!$A$2:$B$1000, 2, FALSE)</f>
        <v>8</v>
      </c>
      <c r="F569" s="15">
        <f>Data!J569</f>
        <v>675</v>
      </c>
      <c r="G569" s="16">
        <f>Data!I569</f>
        <v>65</v>
      </c>
      <c r="H569" s="17">
        <f>Data!K569</f>
        <v>438750</v>
      </c>
      <c r="I569" s="17">
        <f>Data!L569</f>
        <v>87750</v>
      </c>
      <c r="J569" s="12" t="str">
        <f>Data!N569</f>
        <v>In-store</v>
      </c>
      <c r="K569" s="12" t="str">
        <f>Data!O569</f>
        <v>Tarjeta</v>
      </c>
      <c r="L569" s="12" t="str">
        <f>Data!P569</f>
        <v>Nuevo</v>
      </c>
    </row>
    <row r="570">
      <c r="A570" s="11">
        <v>569.0</v>
      </c>
      <c r="B570" s="14">
        <f>Data!D570</f>
        <v>43901</v>
      </c>
      <c r="C570" s="12">
        <f>IFERROR(VLOOKUP(Data!B570, Minorista!$A$2:$B$100, 2, FALSE), "")</f>
        <v>4</v>
      </c>
      <c r="D570" s="12">
        <f t="array" ref="D570">INDEX(Producto!$A$2:$A$500, MATCH(Data!H570, Producto!$B$2:$B$500, 0))</f>
        <v>3</v>
      </c>
      <c r="E570" s="12">
        <f>VLOOKUP(Data!E570 &amp; Data!F570 &amp; Data!G570, Ubicacion!$A$2:$B$1000, 2, FALSE)</f>
        <v>8</v>
      </c>
      <c r="F570" s="15">
        <f>Data!J570</f>
        <v>475</v>
      </c>
      <c r="G570" s="16">
        <f>Data!I570</f>
        <v>60</v>
      </c>
      <c r="H570" s="17">
        <f>Data!K570</f>
        <v>285000</v>
      </c>
      <c r="I570" s="17">
        <f>Data!L570</f>
        <v>99750</v>
      </c>
      <c r="J570" s="12" t="str">
        <f>Data!N570</f>
        <v>In-store</v>
      </c>
      <c r="K570" s="12" t="str">
        <f>Data!O570</f>
        <v>Tarjeta</v>
      </c>
      <c r="L570" s="12" t="str">
        <f>Data!P570</f>
        <v>Recurrente</v>
      </c>
    </row>
    <row r="571">
      <c r="A571" s="11">
        <v>570.0</v>
      </c>
      <c r="B571" s="14">
        <f>Data!D571</f>
        <v>43902</v>
      </c>
      <c r="C571" s="12">
        <f>IFERROR(VLOOKUP(Data!B571, Minorista!$A$2:$B$100, 2, FALSE), "")</f>
        <v>4</v>
      </c>
      <c r="D571" s="12">
        <f t="array" ref="D571">INDEX(Producto!$A$2:$A$500, MATCH(Data!H571, Producto!$B$2:$B$500, 0))</f>
        <v>4</v>
      </c>
      <c r="E571" s="12">
        <f>VLOOKUP(Data!E571 &amp; Data!F571 &amp; Data!G571, Ubicacion!$A$2:$B$1000, 2, FALSE)</f>
        <v>8</v>
      </c>
      <c r="F571" s="15">
        <f>Data!J571</f>
        <v>475</v>
      </c>
      <c r="G571" s="16">
        <f>Data!I571</f>
        <v>60</v>
      </c>
      <c r="H571" s="17">
        <f>Data!K571</f>
        <v>285000</v>
      </c>
      <c r="I571" s="17">
        <f>Data!L571</f>
        <v>85500</v>
      </c>
      <c r="J571" s="12" t="str">
        <f>Data!N571</f>
        <v>In-store</v>
      </c>
      <c r="K571" s="12" t="str">
        <f>Data!O571</f>
        <v>Transferencia bancaria</v>
      </c>
      <c r="L571" s="12" t="str">
        <f>Data!P571</f>
        <v>Nuevo</v>
      </c>
    </row>
    <row r="572">
      <c r="A572" s="11">
        <v>571.0</v>
      </c>
      <c r="B572" s="14">
        <f>Data!D572</f>
        <v>43903</v>
      </c>
      <c r="C572" s="12">
        <f>IFERROR(VLOOKUP(Data!B572, Minorista!$A$2:$B$100, 2, FALSE), "")</f>
        <v>4</v>
      </c>
      <c r="D572" s="12">
        <f t="array" ref="D572">INDEX(Producto!$A$2:$A$500, MATCH(Data!H572, Producto!$B$2:$B$500, 0))</f>
        <v>5</v>
      </c>
      <c r="E572" s="12">
        <f>VLOOKUP(Data!E572 &amp; Data!F572 &amp; Data!G572, Ubicacion!$A$2:$B$1000, 2, FALSE)</f>
        <v>8</v>
      </c>
      <c r="F572" s="15">
        <f>Data!J572</f>
        <v>400</v>
      </c>
      <c r="G572" s="16">
        <f>Data!I572</f>
        <v>70</v>
      </c>
      <c r="H572" s="17">
        <f>Data!K572</f>
        <v>280000</v>
      </c>
      <c r="I572" s="17">
        <f>Data!L572</f>
        <v>140000</v>
      </c>
      <c r="J572" s="12" t="str">
        <f>Data!N572</f>
        <v>In-store</v>
      </c>
      <c r="K572" s="12" t="str">
        <f>Data!O572</f>
        <v>Transferencia bancaria</v>
      </c>
      <c r="L572" s="12" t="str">
        <f>Data!P572</f>
        <v>Nuevo</v>
      </c>
    </row>
    <row r="573">
      <c r="A573" s="11">
        <v>572.0</v>
      </c>
      <c r="B573" s="14">
        <f>Data!D573</f>
        <v>43904</v>
      </c>
      <c r="C573" s="12">
        <f>IFERROR(VLOOKUP(Data!B573, Minorista!$A$2:$B$100, 2, FALSE), "")</f>
        <v>4</v>
      </c>
      <c r="D573" s="12">
        <f t="array" ref="D573">INDEX(Producto!$A$2:$A$500, MATCH(Data!H573, Producto!$B$2:$B$500, 0))</f>
        <v>6</v>
      </c>
      <c r="E573" s="12">
        <f>VLOOKUP(Data!E573 &amp; Data!F573 &amp; Data!G573, Ubicacion!$A$2:$B$1000, 2, FALSE)</f>
        <v>8</v>
      </c>
      <c r="F573" s="15">
        <f>Data!J573</f>
        <v>500</v>
      </c>
      <c r="G573" s="16">
        <f>Data!I573</f>
        <v>75</v>
      </c>
      <c r="H573" s="17">
        <f>Data!K573</f>
        <v>375000</v>
      </c>
      <c r="I573" s="17">
        <f>Data!L573</f>
        <v>56250</v>
      </c>
      <c r="J573" s="12" t="str">
        <f>Data!N573</f>
        <v>In-store</v>
      </c>
      <c r="K573" s="12" t="str">
        <f>Data!O573</f>
        <v>Tarjeta</v>
      </c>
      <c r="L573" s="12" t="str">
        <f>Data!P573</f>
        <v>Nuevo</v>
      </c>
    </row>
    <row r="574">
      <c r="A574" s="11">
        <v>573.0</v>
      </c>
      <c r="B574" s="14">
        <f>Data!D574</f>
        <v>43905</v>
      </c>
      <c r="C574" s="12">
        <f>IFERROR(VLOOKUP(Data!B574, Minorista!$A$2:$B$100, 2, FALSE), "")</f>
        <v>4</v>
      </c>
      <c r="D574" s="12">
        <f t="array" ref="D574">INDEX(Producto!$A$2:$A$500, MATCH(Data!H574, Producto!$B$2:$B$500, 0))</f>
        <v>1</v>
      </c>
      <c r="E574" s="12">
        <f>VLOOKUP(Data!E574 &amp; Data!F574 &amp; Data!G574, Ubicacion!$A$2:$B$1000, 2, FALSE)</f>
        <v>8</v>
      </c>
      <c r="F574" s="15">
        <f>Data!J574</f>
        <v>425</v>
      </c>
      <c r="G574" s="16">
        <f>Data!I574</f>
        <v>30</v>
      </c>
      <c r="H574" s="17">
        <f>Data!K574</f>
        <v>127500</v>
      </c>
      <c r="I574" s="17">
        <f>Data!L574</f>
        <v>44625</v>
      </c>
      <c r="J574" s="12" t="str">
        <f>Data!N574</f>
        <v>In-store</v>
      </c>
      <c r="K574" s="12" t="str">
        <f>Data!O574</f>
        <v>Efectivo</v>
      </c>
      <c r="L574" s="12" t="str">
        <f>Data!P574</f>
        <v>Recurrente</v>
      </c>
    </row>
    <row r="575">
      <c r="A575" s="11">
        <v>574.0</v>
      </c>
      <c r="B575" s="14">
        <f>Data!D575</f>
        <v>43906</v>
      </c>
      <c r="C575" s="12">
        <f>IFERROR(VLOOKUP(Data!B575, Minorista!$A$2:$B$100, 2, FALSE), "")</f>
        <v>4</v>
      </c>
      <c r="D575" s="12">
        <f t="array" ref="D575">INDEX(Producto!$A$2:$A$500, MATCH(Data!H575, Producto!$B$2:$B$500, 0))</f>
        <v>2</v>
      </c>
      <c r="E575" s="12">
        <f>VLOOKUP(Data!E575 &amp; Data!F575 &amp; Data!G575, Ubicacion!$A$2:$B$1000, 2, FALSE)</f>
        <v>8</v>
      </c>
      <c r="F575" s="15">
        <f>Data!J575</f>
        <v>425</v>
      </c>
      <c r="G575" s="16">
        <f>Data!I575</f>
        <v>40</v>
      </c>
      <c r="H575" s="17">
        <f>Data!K575</f>
        <v>170000</v>
      </c>
      <c r="I575" s="17">
        <f>Data!L575</f>
        <v>34000</v>
      </c>
      <c r="J575" s="12" t="str">
        <f>Data!N575</f>
        <v>In-store</v>
      </c>
      <c r="K575" s="12" t="str">
        <f>Data!O575</f>
        <v>Efectivo</v>
      </c>
      <c r="L575" s="12" t="str">
        <f>Data!P575</f>
        <v>Recurrente</v>
      </c>
    </row>
    <row r="576">
      <c r="A576" s="11">
        <v>575.0</v>
      </c>
      <c r="B576" s="14">
        <f>Data!D576</f>
        <v>43907</v>
      </c>
      <c r="C576" s="12">
        <f>IFERROR(VLOOKUP(Data!B576, Minorista!$A$2:$B$100, 2, FALSE), "")</f>
        <v>4</v>
      </c>
      <c r="D576" s="12">
        <f t="array" ref="D576">INDEX(Producto!$A$2:$A$500, MATCH(Data!H576, Producto!$B$2:$B$500, 0))</f>
        <v>3</v>
      </c>
      <c r="E576" s="12">
        <f>VLOOKUP(Data!E576 &amp; Data!F576 &amp; Data!G576, Ubicacion!$A$2:$B$1000, 2, FALSE)</f>
        <v>8</v>
      </c>
      <c r="F576" s="15">
        <f>Data!J576</f>
        <v>425</v>
      </c>
      <c r="G576" s="16">
        <f>Data!I576</f>
        <v>40</v>
      </c>
      <c r="H576" s="17">
        <f>Data!K576</f>
        <v>170000</v>
      </c>
      <c r="I576" s="17">
        <f>Data!L576</f>
        <v>59500</v>
      </c>
      <c r="J576" s="12" t="str">
        <f>Data!N576</f>
        <v>In-store</v>
      </c>
      <c r="K576" s="12" t="str">
        <f>Data!O576</f>
        <v>Tarjeta</v>
      </c>
      <c r="L576" s="12" t="str">
        <f>Data!P576</f>
        <v>Recurrente</v>
      </c>
    </row>
    <row r="577">
      <c r="A577" s="11">
        <v>576.0</v>
      </c>
      <c r="B577" s="14">
        <f>Data!D577</f>
        <v>43908</v>
      </c>
      <c r="C577" s="12">
        <f>IFERROR(VLOOKUP(Data!B577, Minorista!$A$2:$B$100, 2, FALSE), "")</f>
        <v>4</v>
      </c>
      <c r="D577" s="12">
        <f t="array" ref="D577">INDEX(Producto!$A$2:$A$500, MATCH(Data!H577, Producto!$B$2:$B$500, 0))</f>
        <v>4</v>
      </c>
      <c r="E577" s="12">
        <f>VLOOKUP(Data!E577 &amp; Data!F577 &amp; Data!G577, Ubicacion!$A$2:$B$1000, 2, FALSE)</f>
        <v>8</v>
      </c>
      <c r="F577" s="15">
        <f>Data!J577</f>
        <v>275</v>
      </c>
      <c r="G577" s="16">
        <f>Data!I577</f>
        <v>40</v>
      </c>
      <c r="H577" s="17">
        <f>Data!K577</f>
        <v>110000</v>
      </c>
      <c r="I577" s="17">
        <f>Data!L577</f>
        <v>33000</v>
      </c>
      <c r="J577" s="12" t="str">
        <f>Data!N577</f>
        <v>In-store</v>
      </c>
      <c r="K577" s="12" t="str">
        <f>Data!O577</f>
        <v>Tarjeta</v>
      </c>
      <c r="L577" s="12" t="str">
        <f>Data!P577</f>
        <v>Nuevo</v>
      </c>
    </row>
    <row r="578">
      <c r="A578" s="11">
        <v>577.0</v>
      </c>
      <c r="B578" s="14">
        <f>Data!D578</f>
        <v>43909</v>
      </c>
      <c r="C578" s="12">
        <f>IFERROR(VLOOKUP(Data!B578, Minorista!$A$2:$B$100, 2, FALSE), "")</f>
        <v>4</v>
      </c>
      <c r="D578" s="12">
        <f t="array" ref="D578">INDEX(Producto!$A$2:$A$500, MATCH(Data!H578, Producto!$B$2:$B$500, 0))</f>
        <v>5</v>
      </c>
      <c r="E578" s="12">
        <f>VLOOKUP(Data!E578 &amp; Data!F578 &amp; Data!G578, Ubicacion!$A$2:$B$1000, 2, FALSE)</f>
        <v>9</v>
      </c>
      <c r="F578" s="15">
        <f>Data!J578</f>
        <v>225</v>
      </c>
      <c r="G578" s="16">
        <f>Data!I578</f>
        <v>45</v>
      </c>
      <c r="H578" s="17">
        <f>Data!K578</f>
        <v>101250</v>
      </c>
      <c r="I578" s="17">
        <f>Data!L578</f>
        <v>50625</v>
      </c>
      <c r="J578" s="12" t="str">
        <f>Data!N578</f>
        <v>In-store</v>
      </c>
      <c r="K578" s="12" t="str">
        <f>Data!O578</f>
        <v>Transferencia bancaria</v>
      </c>
      <c r="L578" s="12" t="str">
        <f>Data!P578</f>
        <v>Recurrente</v>
      </c>
    </row>
    <row r="579">
      <c r="A579" s="11">
        <v>578.0</v>
      </c>
      <c r="B579" s="14">
        <f>Data!D579</f>
        <v>43910</v>
      </c>
      <c r="C579" s="12">
        <f>IFERROR(VLOOKUP(Data!B579, Minorista!$A$2:$B$100, 2, FALSE), "")</f>
        <v>4</v>
      </c>
      <c r="D579" s="12">
        <f t="array" ref="D579">INDEX(Producto!$A$2:$A$500, MATCH(Data!H579, Producto!$B$2:$B$500, 0))</f>
        <v>6</v>
      </c>
      <c r="E579" s="12">
        <f>VLOOKUP(Data!E579 &amp; Data!F579 &amp; Data!G579, Ubicacion!$A$2:$B$1000, 2, FALSE)</f>
        <v>9</v>
      </c>
      <c r="F579" s="15">
        <f>Data!J579</f>
        <v>475</v>
      </c>
      <c r="G579" s="16">
        <f>Data!I579</f>
        <v>40</v>
      </c>
      <c r="H579" s="17">
        <f>Data!K579</f>
        <v>190000</v>
      </c>
      <c r="I579" s="17">
        <f>Data!L579</f>
        <v>28500</v>
      </c>
      <c r="J579" s="12" t="str">
        <f>Data!N579</f>
        <v>In-store</v>
      </c>
      <c r="K579" s="12" t="str">
        <f>Data!O579</f>
        <v>Efectivo</v>
      </c>
      <c r="L579" s="12" t="str">
        <f>Data!P579</f>
        <v>Recurrente</v>
      </c>
    </row>
    <row r="580">
      <c r="A580" s="11">
        <v>579.0</v>
      </c>
      <c r="B580" s="14">
        <f>Data!D580</f>
        <v>43911</v>
      </c>
      <c r="C580" s="12">
        <f>IFERROR(VLOOKUP(Data!B580, Minorista!$A$2:$B$100, 2, FALSE), "")</f>
        <v>4</v>
      </c>
      <c r="D580" s="12">
        <f t="array" ref="D580">INDEX(Producto!$A$2:$A$500, MATCH(Data!H580, Producto!$B$2:$B$500, 0))</f>
        <v>1</v>
      </c>
      <c r="E580" s="12">
        <f>VLOOKUP(Data!E580 &amp; Data!F580 &amp; Data!G580, Ubicacion!$A$2:$B$1000, 2, FALSE)</f>
        <v>9</v>
      </c>
      <c r="F580" s="15">
        <f>Data!J580</f>
        <v>525</v>
      </c>
      <c r="G580" s="16">
        <f>Data!I580</f>
        <v>30</v>
      </c>
      <c r="H580" s="17">
        <f>Data!K580</f>
        <v>157500</v>
      </c>
      <c r="I580" s="17">
        <f>Data!L580</f>
        <v>55125</v>
      </c>
      <c r="J580" s="12" t="str">
        <f>Data!N580</f>
        <v>In-store</v>
      </c>
      <c r="K580" s="12" t="str">
        <f>Data!O580</f>
        <v>Tarjeta</v>
      </c>
      <c r="L580" s="12" t="str">
        <f>Data!P580</f>
        <v>Recurrente</v>
      </c>
    </row>
    <row r="581">
      <c r="A581" s="11">
        <v>580.0</v>
      </c>
      <c r="B581" s="14">
        <f>Data!D581</f>
        <v>43912</v>
      </c>
      <c r="C581" s="12">
        <f>IFERROR(VLOOKUP(Data!B581, Minorista!$A$2:$B$100, 2, FALSE), "")</f>
        <v>4</v>
      </c>
      <c r="D581" s="12">
        <f t="array" ref="D581">INDEX(Producto!$A$2:$A$500, MATCH(Data!H581, Producto!$B$2:$B$500, 0))</f>
        <v>2</v>
      </c>
      <c r="E581" s="12">
        <f>VLOOKUP(Data!E581 &amp; Data!F581 &amp; Data!G581, Ubicacion!$A$2:$B$1000, 2, FALSE)</f>
        <v>9</v>
      </c>
      <c r="F581" s="15">
        <f>Data!J581</f>
        <v>425</v>
      </c>
      <c r="G581" s="16">
        <f>Data!I581</f>
        <v>40</v>
      </c>
      <c r="H581" s="17">
        <f>Data!K581</f>
        <v>170000</v>
      </c>
      <c r="I581" s="17">
        <f>Data!L581</f>
        <v>34000</v>
      </c>
      <c r="J581" s="12" t="str">
        <f>Data!N581</f>
        <v>In-store</v>
      </c>
      <c r="K581" s="12" t="str">
        <f>Data!O581</f>
        <v>Efectivo</v>
      </c>
      <c r="L581" s="12" t="str">
        <f>Data!P581</f>
        <v>Recurrente</v>
      </c>
    </row>
    <row r="582">
      <c r="A582" s="11">
        <v>581.0</v>
      </c>
      <c r="B582" s="14">
        <f>Data!D582</f>
        <v>43913</v>
      </c>
      <c r="C582" s="12">
        <f>IFERROR(VLOOKUP(Data!B582, Minorista!$A$2:$B$100, 2, FALSE), "")</f>
        <v>4</v>
      </c>
      <c r="D582" s="12">
        <f t="array" ref="D582">INDEX(Producto!$A$2:$A$500, MATCH(Data!H582, Producto!$B$2:$B$500, 0))</f>
        <v>3</v>
      </c>
      <c r="E582" s="12">
        <f>VLOOKUP(Data!E582 &amp; Data!F582 &amp; Data!G582, Ubicacion!$A$2:$B$1000, 2, FALSE)</f>
        <v>9</v>
      </c>
      <c r="F582" s="15">
        <f>Data!J582</f>
        <v>425</v>
      </c>
      <c r="G582" s="16">
        <f>Data!I582</f>
        <v>40</v>
      </c>
      <c r="H582" s="17">
        <f>Data!K582</f>
        <v>170000</v>
      </c>
      <c r="I582" s="17">
        <f>Data!L582</f>
        <v>59500</v>
      </c>
      <c r="J582" s="12" t="str">
        <f>Data!N582</f>
        <v>In-store</v>
      </c>
      <c r="K582" s="12" t="str">
        <f>Data!O582</f>
        <v>Transferencia bancaria</v>
      </c>
      <c r="L582" s="12" t="str">
        <f>Data!P582</f>
        <v>Nuevo</v>
      </c>
    </row>
    <row r="583">
      <c r="A583" s="11">
        <v>582.0</v>
      </c>
      <c r="B583" s="14">
        <f>Data!D583</f>
        <v>43914</v>
      </c>
      <c r="C583" s="12">
        <f>IFERROR(VLOOKUP(Data!B583, Minorista!$A$2:$B$100, 2, FALSE), "")</f>
        <v>4</v>
      </c>
      <c r="D583" s="12">
        <f t="array" ref="D583">INDEX(Producto!$A$2:$A$500, MATCH(Data!H583, Producto!$B$2:$B$500, 0))</f>
        <v>4</v>
      </c>
      <c r="E583" s="12">
        <f>VLOOKUP(Data!E583 &amp; Data!F583 &amp; Data!G583, Ubicacion!$A$2:$B$1000, 2, FALSE)</f>
        <v>9</v>
      </c>
      <c r="F583" s="15">
        <f>Data!J583</f>
        <v>275</v>
      </c>
      <c r="G583" s="16">
        <f>Data!I583</f>
        <v>40</v>
      </c>
      <c r="H583" s="17">
        <f>Data!K583</f>
        <v>110000</v>
      </c>
      <c r="I583" s="17">
        <f>Data!L583</f>
        <v>33000</v>
      </c>
      <c r="J583" s="12" t="str">
        <f>Data!N583</f>
        <v>In-store</v>
      </c>
      <c r="K583" s="12" t="str">
        <f>Data!O583</f>
        <v>Transferencia bancaria</v>
      </c>
      <c r="L583" s="12" t="str">
        <f>Data!P583</f>
        <v>Nuevo</v>
      </c>
    </row>
    <row r="584">
      <c r="A584" s="11">
        <v>583.0</v>
      </c>
      <c r="B584" s="14">
        <f>Data!D584</f>
        <v>43915</v>
      </c>
      <c r="C584" s="12">
        <f>IFERROR(VLOOKUP(Data!B584, Minorista!$A$2:$B$100, 2, FALSE), "")</f>
        <v>4</v>
      </c>
      <c r="D584" s="12">
        <f t="array" ref="D584">INDEX(Producto!$A$2:$A$500, MATCH(Data!H584, Producto!$B$2:$B$500, 0))</f>
        <v>5</v>
      </c>
      <c r="E584" s="12">
        <f>VLOOKUP(Data!E584 &amp; Data!F584 &amp; Data!G584, Ubicacion!$A$2:$B$1000, 2, FALSE)</f>
        <v>9</v>
      </c>
      <c r="F584" s="15">
        <f>Data!J584</f>
        <v>200</v>
      </c>
      <c r="G584" s="16">
        <f>Data!I584</f>
        <v>45</v>
      </c>
      <c r="H584" s="17">
        <f>Data!K584</f>
        <v>90000</v>
      </c>
      <c r="I584" s="17">
        <f>Data!L584</f>
        <v>45000</v>
      </c>
      <c r="J584" s="12" t="str">
        <f>Data!N584</f>
        <v>In-store</v>
      </c>
      <c r="K584" s="12" t="str">
        <f>Data!O584</f>
        <v>Tarjeta</v>
      </c>
      <c r="L584" s="12" t="str">
        <f>Data!P584</f>
        <v>Recurrente</v>
      </c>
    </row>
    <row r="585">
      <c r="A585" s="11">
        <v>584.0</v>
      </c>
      <c r="B585" s="14">
        <f>Data!D585</f>
        <v>43916</v>
      </c>
      <c r="C585" s="12">
        <f>IFERROR(VLOOKUP(Data!B585, Minorista!$A$2:$B$100, 2, FALSE), "")</f>
        <v>4</v>
      </c>
      <c r="D585" s="12">
        <f t="array" ref="D585">INDEX(Producto!$A$2:$A$500, MATCH(Data!H585, Producto!$B$2:$B$500, 0))</f>
        <v>6</v>
      </c>
      <c r="E585" s="12">
        <f>VLOOKUP(Data!E585 &amp; Data!F585 &amp; Data!G585, Ubicacion!$A$2:$B$1000, 2, FALSE)</f>
        <v>9</v>
      </c>
      <c r="F585" s="15">
        <f>Data!J585</f>
        <v>400</v>
      </c>
      <c r="G585" s="16">
        <f>Data!I585</f>
        <v>40</v>
      </c>
      <c r="H585" s="17">
        <f>Data!K585</f>
        <v>160000</v>
      </c>
      <c r="I585" s="17">
        <f>Data!L585</f>
        <v>24000</v>
      </c>
      <c r="J585" s="12" t="str">
        <f>Data!N585</f>
        <v>In-store</v>
      </c>
      <c r="K585" s="12" t="str">
        <f>Data!O585</f>
        <v>Transferencia bancaria</v>
      </c>
      <c r="L585" s="12" t="str">
        <f>Data!P585</f>
        <v>Nuevo</v>
      </c>
    </row>
    <row r="586">
      <c r="A586" s="11">
        <v>585.0</v>
      </c>
      <c r="B586" s="14">
        <f>Data!D586</f>
        <v>43917</v>
      </c>
      <c r="C586" s="12">
        <f>IFERROR(VLOOKUP(Data!B586, Minorista!$A$2:$B$100, 2, FALSE), "")</f>
        <v>4</v>
      </c>
      <c r="D586" s="12">
        <f t="array" ref="D586">INDEX(Producto!$A$2:$A$500, MATCH(Data!H586, Producto!$B$2:$B$500, 0))</f>
        <v>1</v>
      </c>
      <c r="E586" s="12">
        <f>VLOOKUP(Data!E586 &amp; Data!F586 &amp; Data!G586, Ubicacion!$A$2:$B$1000, 2, FALSE)</f>
        <v>9</v>
      </c>
      <c r="F586" s="15">
        <f>Data!J586</f>
        <v>550</v>
      </c>
      <c r="G586" s="16">
        <f>Data!I586</f>
        <v>40</v>
      </c>
      <c r="H586" s="17">
        <f>Data!K586</f>
        <v>220000</v>
      </c>
      <c r="I586" s="17">
        <f>Data!L586</f>
        <v>77000</v>
      </c>
      <c r="J586" s="12" t="str">
        <f>Data!N586</f>
        <v>In-store</v>
      </c>
      <c r="K586" s="12" t="str">
        <f>Data!O586</f>
        <v>Efectivo</v>
      </c>
      <c r="L586" s="12" t="str">
        <f>Data!P586</f>
        <v>Nuevo</v>
      </c>
    </row>
    <row r="587">
      <c r="A587" s="11">
        <v>586.0</v>
      </c>
      <c r="B587" s="14">
        <f>Data!D587</f>
        <v>43918</v>
      </c>
      <c r="C587" s="12">
        <f>IFERROR(VLOOKUP(Data!B587, Minorista!$A$2:$B$100, 2, FALSE), "")</f>
        <v>4</v>
      </c>
      <c r="D587" s="12">
        <f t="array" ref="D587">INDEX(Producto!$A$2:$A$500, MATCH(Data!H587, Producto!$B$2:$B$500, 0))</f>
        <v>2</v>
      </c>
      <c r="E587" s="12">
        <f>VLOOKUP(Data!E587 &amp; Data!F587 &amp; Data!G587, Ubicacion!$A$2:$B$1000, 2, FALSE)</f>
        <v>9</v>
      </c>
      <c r="F587" s="15">
        <f>Data!J587</f>
        <v>400</v>
      </c>
      <c r="G587" s="16">
        <f>Data!I587</f>
        <v>50</v>
      </c>
      <c r="H587" s="17">
        <f>Data!K587</f>
        <v>200000</v>
      </c>
      <c r="I587" s="17">
        <f>Data!L587</f>
        <v>40000</v>
      </c>
      <c r="J587" s="12" t="str">
        <f>Data!N587</f>
        <v>In-store</v>
      </c>
      <c r="K587" s="12" t="str">
        <f>Data!O587</f>
        <v>Efectivo</v>
      </c>
      <c r="L587" s="12" t="str">
        <f>Data!P587</f>
        <v>Recurrente</v>
      </c>
    </row>
    <row r="588">
      <c r="A588" s="11">
        <v>587.0</v>
      </c>
      <c r="B588" s="14">
        <f>Data!D588</f>
        <v>43919</v>
      </c>
      <c r="C588" s="12">
        <f>IFERROR(VLOOKUP(Data!B588, Minorista!$A$2:$B$100, 2, FALSE), "")</f>
        <v>4</v>
      </c>
      <c r="D588" s="12">
        <f t="array" ref="D588">INDEX(Producto!$A$2:$A$500, MATCH(Data!H588, Producto!$B$2:$B$500, 0))</f>
        <v>3</v>
      </c>
      <c r="E588" s="12">
        <f>VLOOKUP(Data!E588 &amp; Data!F588 &amp; Data!G588, Ubicacion!$A$2:$B$1000, 2, FALSE)</f>
        <v>9</v>
      </c>
      <c r="F588" s="15">
        <f>Data!J588</f>
        <v>400</v>
      </c>
      <c r="G588" s="16">
        <f>Data!I588</f>
        <v>55</v>
      </c>
      <c r="H588" s="17">
        <f>Data!K588</f>
        <v>220000</v>
      </c>
      <c r="I588" s="17">
        <f>Data!L588</f>
        <v>77000</v>
      </c>
      <c r="J588" s="12" t="str">
        <f>Data!N588</f>
        <v>In-store</v>
      </c>
      <c r="K588" s="12" t="str">
        <f>Data!O588</f>
        <v>Tarjeta</v>
      </c>
      <c r="L588" s="12" t="str">
        <f>Data!P588</f>
        <v>Recurrente</v>
      </c>
    </row>
    <row r="589">
      <c r="A589" s="11">
        <v>588.0</v>
      </c>
      <c r="B589" s="14">
        <f>Data!D589</f>
        <v>43920</v>
      </c>
      <c r="C589" s="12">
        <f>IFERROR(VLOOKUP(Data!B589, Minorista!$A$2:$B$100, 2, FALSE), "")</f>
        <v>4</v>
      </c>
      <c r="D589" s="12">
        <f t="array" ref="D589">INDEX(Producto!$A$2:$A$500, MATCH(Data!H589, Producto!$B$2:$B$500, 0))</f>
        <v>4</v>
      </c>
      <c r="E589" s="12">
        <f>VLOOKUP(Data!E589 &amp; Data!F589 &amp; Data!G589, Ubicacion!$A$2:$B$1000, 2, FALSE)</f>
        <v>9</v>
      </c>
      <c r="F589" s="15">
        <f>Data!J589</f>
        <v>300</v>
      </c>
      <c r="G589" s="16">
        <f>Data!I589</f>
        <v>55</v>
      </c>
      <c r="H589" s="17">
        <f>Data!K589</f>
        <v>165000</v>
      </c>
      <c r="I589" s="17">
        <f>Data!L589</f>
        <v>49500</v>
      </c>
      <c r="J589" s="12" t="str">
        <f>Data!N589</f>
        <v>In-store</v>
      </c>
      <c r="K589" s="12" t="str">
        <f>Data!O589</f>
        <v>Transferencia bancaria</v>
      </c>
      <c r="L589" s="12" t="str">
        <f>Data!P589</f>
        <v>Nuevo</v>
      </c>
    </row>
    <row r="590">
      <c r="A590" s="11">
        <v>589.0</v>
      </c>
      <c r="B590" s="14">
        <f>Data!D590</f>
        <v>43921</v>
      </c>
      <c r="C590" s="12">
        <f>IFERROR(VLOOKUP(Data!B590, Minorista!$A$2:$B$100, 2, FALSE), "")</f>
        <v>4</v>
      </c>
      <c r="D590" s="12">
        <f t="array" ref="D590">INDEX(Producto!$A$2:$A$500, MATCH(Data!H590, Producto!$B$2:$B$500, 0))</f>
        <v>5</v>
      </c>
      <c r="E590" s="12">
        <f>VLOOKUP(Data!E590 &amp; Data!F590 &amp; Data!G590, Ubicacion!$A$2:$B$1000, 2, FALSE)</f>
        <v>9</v>
      </c>
      <c r="F590" s="15">
        <f>Data!J590</f>
        <v>150</v>
      </c>
      <c r="G590" s="16">
        <f>Data!I590</f>
        <v>60</v>
      </c>
      <c r="H590" s="17">
        <f>Data!K590</f>
        <v>90000</v>
      </c>
      <c r="I590" s="17">
        <f>Data!L590</f>
        <v>45000</v>
      </c>
      <c r="J590" s="12" t="str">
        <f>Data!N590</f>
        <v>In-store</v>
      </c>
      <c r="K590" s="12" t="str">
        <f>Data!O590</f>
        <v>Efectivo</v>
      </c>
      <c r="L590" s="12" t="str">
        <f>Data!P590</f>
        <v>Nuevo</v>
      </c>
    </row>
    <row r="591">
      <c r="A591" s="11">
        <v>590.0</v>
      </c>
      <c r="B591" s="14">
        <f>Data!D591</f>
        <v>43922</v>
      </c>
      <c r="C591" s="12">
        <f>IFERROR(VLOOKUP(Data!B591, Minorista!$A$2:$B$100, 2, FALSE), "")</f>
        <v>4</v>
      </c>
      <c r="D591" s="12">
        <f t="array" ref="D591">INDEX(Producto!$A$2:$A$500, MATCH(Data!H591, Producto!$B$2:$B$500, 0))</f>
        <v>6</v>
      </c>
      <c r="E591" s="12">
        <f>VLOOKUP(Data!E591 &amp; Data!F591 &amp; Data!G591, Ubicacion!$A$2:$B$1000, 2, FALSE)</f>
        <v>9</v>
      </c>
      <c r="F591" s="15">
        <f>Data!J591</f>
        <v>350</v>
      </c>
      <c r="G591" s="16">
        <f>Data!I591</f>
        <v>55</v>
      </c>
      <c r="H591" s="17">
        <f>Data!K591</f>
        <v>192500</v>
      </c>
      <c r="I591" s="17">
        <f>Data!L591</f>
        <v>28875</v>
      </c>
      <c r="J591" s="12" t="str">
        <f>Data!N591</f>
        <v>In-store</v>
      </c>
      <c r="K591" s="12" t="str">
        <f>Data!O591</f>
        <v>Transferencia bancaria</v>
      </c>
      <c r="L591" s="12" t="str">
        <f>Data!P591</f>
        <v>Nuevo</v>
      </c>
    </row>
    <row r="592">
      <c r="A592" s="11">
        <v>591.0</v>
      </c>
      <c r="B592" s="14">
        <f>Data!D592</f>
        <v>43923</v>
      </c>
      <c r="C592" s="12">
        <f>IFERROR(VLOOKUP(Data!B592, Minorista!$A$2:$B$100, 2, FALSE), "")</f>
        <v>4</v>
      </c>
      <c r="D592" s="12">
        <f t="array" ref="D592">INDEX(Producto!$A$2:$A$500, MATCH(Data!H592, Producto!$B$2:$B$500, 0))</f>
        <v>1</v>
      </c>
      <c r="E592" s="12">
        <f>VLOOKUP(Data!E592 &amp; Data!F592 &amp; Data!G592, Ubicacion!$A$2:$B$1000, 2, FALSE)</f>
        <v>9</v>
      </c>
      <c r="F592" s="15">
        <f>Data!J592</f>
        <v>525</v>
      </c>
      <c r="G592" s="16">
        <f>Data!I592</f>
        <v>60</v>
      </c>
      <c r="H592" s="17">
        <f>Data!K592</f>
        <v>315000</v>
      </c>
      <c r="I592" s="17">
        <f>Data!L592</f>
        <v>110250</v>
      </c>
      <c r="J592" s="12" t="str">
        <f>Data!N592</f>
        <v>In-store</v>
      </c>
      <c r="K592" s="12" t="str">
        <f>Data!O592</f>
        <v>Transferencia bancaria</v>
      </c>
      <c r="L592" s="12" t="str">
        <f>Data!P592</f>
        <v>Recurrente</v>
      </c>
    </row>
    <row r="593">
      <c r="A593" s="11">
        <v>592.0</v>
      </c>
      <c r="B593" s="14">
        <f>Data!D593</f>
        <v>43924</v>
      </c>
      <c r="C593" s="12">
        <f>IFERROR(VLOOKUP(Data!B593, Minorista!$A$2:$B$100, 2, FALSE), "")</f>
        <v>4</v>
      </c>
      <c r="D593" s="12">
        <f t="array" ref="D593">INDEX(Producto!$A$2:$A$500, MATCH(Data!H593, Producto!$B$2:$B$500, 0))</f>
        <v>2</v>
      </c>
      <c r="E593" s="12">
        <f>VLOOKUP(Data!E593 &amp; Data!F593 &amp; Data!G593, Ubicacion!$A$2:$B$1000, 2, FALSE)</f>
        <v>9</v>
      </c>
      <c r="F593" s="15">
        <f>Data!J593</f>
        <v>325</v>
      </c>
      <c r="G593" s="16">
        <f>Data!I593</f>
        <v>65</v>
      </c>
      <c r="H593" s="17">
        <f>Data!K593</f>
        <v>211250</v>
      </c>
      <c r="I593" s="17">
        <f>Data!L593</f>
        <v>42250</v>
      </c>
      <c r="J593" s="12" t="str">
        <f>Data!N593</f>
        <v>In-store</v>
      </c>
      <c r="K593" s="12" t="str">
        <f>Data!O593</f>
        <v>Transferencia bancaria</v>
      </c>
      <c r="L593" s="12" t="str">
        <f>Data!P593</f>
        <v>Recurrente</v>
      </c>
    </row>
    <row r="594">
      <c r="A594" s="11">
        <v>593.0</v>
      </c>
      <c r="B594" s="14">
        <f>Data!D594</f>
        <v>43925</v>
      </c>
      <c r="C594" s="12">
        <f>IFERROR(VLOOKUP(Data!B594, Minorista!$A$2:$B$100, 2, FALSE), "")</f>
        <v>4</v>
      </c>
      <c r="D594" s="12">
        <f t="array" ref="D594">INDEX(Producto!$A$2:$A$500, MATCH(Data!H594, Producto!$B$2:$B$500, 0))</f>
        <v>3</v>
      </c>
      <c r="E594" s="12">
        <f>VLOOKUP(Data!E594 &amp; Data!F594 &amp; Data!G594, Ubicacion!$A$2:$B$1000, 2, FALSE)</f>
        <v>9</v>
      </c>
      <c r="F594" s="15">
        <f>Data!J594</f>
        <v>375</v>
      </c>
      <c r="G594" s="16">
        <f>Data!I594</f>
        <v>65</v>
      </c>
      <c r="H594" s="17">
        <f>Data!K594</f>
        <v>243750</v>
      </c>
      <c r="I594" s="17">
        <f>Data!L594</f>
        <v>85312.5</v>
      </c>
      <c r="J594" s="12" t="str">
        <f>Data!N594</f>
        <v>In-store</v>
      </c>
      <c r="K594" s="12" t="str">
        <f>Data!O594</f>
        <v>Transferencia bancaria</v>
      </c>
      <c r="L594" s="12" t="str">
        <f>Data!P594</f>
        <v>Recurrente</v>
      </c>
    </row>
    <row r="595">
      <c r="A595" s="11">
        <v>594.0</v>
      </c>
      <c r="B595" s="14">
        <f>Data!D595</f>
        <v>43926</v>
      </c>
      <c r="C595" s="12">
        <f>IFERROR(VLOOKUP(Data!B595, Minorista!$A$2:$B$100, 2, FALSE), "")</f>
        <v>4</v>
      </c>
      <c r="D595" s="12">
        <f t="array" ref="D595">INDEX(Producto!$A$2:$A$500, MATCH(Data!H595, Producto!$B$2:$B$500, 0))</f>
        <v>4</v>
      </c>
      <c r="E595" s="12">
        <f>VLOOKUP(Data!E595 &amp; Data!F595 &amp; Data!G595, Ubicacion!$A$2:$B$1000, 2, FALSE)</f>
        <v>9</v>
      </c>
      <c r="F595" s="15">
        <f>Data!J595</f>
        <v>275</v>
      </c>
      <c r="G595" s="16">
        <f>Data!I595</f>
        <v>60</v>
      </c>
      <c r="H595" s="17">
        <f>Data!K595</f>
        <v>165000</v>
      </c>
      <c r="I595" s="17">
        <f>Data!L595</f>
        <v>49500</v>
      </c>
      <c r="J595" s="12" t="str">
        <f>Data!N595</f>
        <v>In-store</v>
      </c>
      <c r="K595" s="12" t="str">
        <f>Data!O595</f>
        <v>Efectivo</v>
      </c>
      <c r="L595" s="12" t="str">
        <f>Data!P595</f>
        <v>Nuevo</v>
      </c>
    </row>
    <row r="596">
      <c r="A596" s="11">
        <v>595.0</v>
      </c>
      <c r="B596" s="14">
        <f>Data!D596</f>
        <v>43927</v>
      </c>
      <c r="C596" s="12">
        <f>IFERROR(VLOOKUP(Data!B596, Minorista!$A$2:$B$100, 2, FALSE), "")</f>
        <v>4</v>
      </c>
      <c r="D596" s="12">
        <f t="array" ref="D596">INDEX(Producto!$A$2:$A$500, MATCH(Data!H596, Producto!$B$2:$B$500, 0))</f>
        <v>5</v>
      </c>
      <c r="E596" s="12">
        <f>VLOOKUP(Data!E596 &amp; Data!F596 &amp; Data!G596, Ubicacion!$A$2:$B$1000, 2, FALSE)</f>
        <v>9</v>
      </c>
      <c r="F596" s="15">
        <f>Data!J596</f>
        <v>175</v>
      </c>
      <c r="G596" s="16">
        <f>Data!I596</f>
        <v>65</v>
      </c>
      <c r="H596" s="17">
        <f>Data!K596</f>
        <v>113750</v>
      </c>
      <c r="I596" s="17">
        <f>Data!L596</f>
        <v>56875</v>
      </c>
      <c r="J596" s="12" t="str">
        <f>Data!N596</f>
        <v>In-store</v>
      </c>
      <c r="K596" s="12" t="str">
        <f>Data!O596</f>
        <v>Transferencia bancaria</v>
      </c>
      <c r="L596" s="12" t="str">
        <f>Data!P596</f>
        <v>Nuevo</v>
      </c>
    </row>
    <row r="597">
      <c r="A597" s="11">
        <v>596.0</v>
      </c>
      <c r="B597" s="14">
        <f>Data!D597</f>
        <v>43928</v>
      </c>
      <c r="C597" s="12">
        <f>IFERROR(VLOOKUP(Data!B597, Minorista!$A$2:$B$100, 2, FALSE), "")</f>
        <v>4</v>
      </c>
      <c r="D597" s="12">
        <f t="array" ref="D597">INDEX(Producto!$A$2:$A$500, MATCH(Data!H597, Producto!$B$2:$B$500, 0))</f>
        <v>6</v>
      </c>
      <c r="E597" s="12">
        <f>VLOOKUP(Data!E597 &amp; Data!F597 &amp; Data!G597, Ubicacion!$A$2:$B$1000, 2, FALSE)</f>
        <v>9</v>
      </c>
      <c r="F597" s="15">
        <f>Data!J597</f>
        <v>325</v>
      </c>
      <c r="G597" s="16">
        <f>Data!I597</f>
        <v>80</v>
      </c>
      <c r="H597" s="17">
        <f>Data!K597</f>
        <v>260000</v>
      </c>
      <c r="I597" s="17">
        <f>Data!L597</f>
        <v>39000</v>
      </c>
      <c r="J597" s="12" t="str">
        <f>Data!N597</f>
        <v>In-store</v>
      </c>
      <c r="K597" s="12" t="str">
        <f>Data!O597</f>
        <v>Efectivo</v>
      </c>
      <c r="L597" s="12" t="str">
        <f>Data!P597</f>
        <v>Recurrente</v>
      </c>
    </row>
    <row r="598">
      <c r="A598" s="11">
        <v>597.0</v>
      </c>
      <c r="B598" s="14">
        <f>Data!D598</f>
        <v>43929</v>
      </c>
      <c r="C598" s="12">
        <f>IFERROR(VLOOKUP(Data!B598, Minorista!$A$2:$B$100, 2, FALSE), "")</f>
        <v>4</v>
      </c>
      <c r="D598" s="12">
        <f t="array" ref="D598">INDEX(Producto!$A$2:$A$500, MATCH(Data!H598, Producto!$B$2:$B$500, 0))</f>
        <v>1</v>
      </c>
      <c r="E598" s="12">
        <f>VLOOKUP(Data!E598 &amp; Data!F598 &amp; Data!G598, Ubicacion!$A$2:$B$1000, 2, FALSE)</f>
        <v>9</v>
      </c>
      <c r="F598" s="15">
        <f>Data!J598</f>
        <v>525</v>
      </c>
      <c r="G598" s="16">
        <f>Data!I598</f>
        <v>60</v>
      </c>
      <c r="H598" s="17">
        <f>Data!K598</f>
        <v>315000</v>
      </c>
      <c r="I598" s="17">
        <f>Data!L598</f>
        <v>157500</v>
      </c>
      <c r="J598" s="12" t="str">
        <f>Data!N598</f>
        <v>In-store</v>
      </c>
      <c r="K598" s="12" t="str">
        <f>Data!O598</f>
        <v>Transferencia bancaria</v>
      </c>
      <c r="L598" s="12" t="str">
        <f>Data!P598</f>
        <v>Nuevo</v>
      </c>
    </row>
    <row r="599">
      <c r="A599" s="11">
        <v>598.0</v>
      </c>
      <c r="B599" s="14">
        <f>Data!D599</f>
        <v>43930</v>
      </c>
      <c r="C599" s="12">
        <f>IFERROR(VLOOKUP(Data!B599, Minorista!$A$2:$B$100, 2, FALSE), "")</f>
        <v>4</v>
      </c>
      <c r="D599" s="12">
        <f t="array" ref="D599">INDEX(Producto!$A$2:$A$500, MATCH(Data!H599, Producto!$B$2:$B$500, 0))</f>
        <v>2</v>
      </c>
      <c r="E599" s="12">
        <f>VLOOKUP(Data!E599 &amp; Data!F599 &amp; Data!G599, Ubicacion!$A$2:$B$1000, 2, FALSE)</f>
        <v>9</v>
      </c>
      <c r="F599" s="15">
        <f>Data!J599</f>
        <v>375</v>
      </c>
      <c r="G599" s="16">
        <f>Data!I599</f>
        <v>65</v>
      </c>
      <c r="H599" s="17">
        <f>Data!K599</f>
        <v>243750</v>
      </c>
      <c r="I599" s="17">
        <f>Data!L599</f>
        <v>85312.5</v>
      </c>
      <c r="J599" s="12" t="str">
        <f>Data!N599</f>
        <v>In-store</v>
      </c>
      <c r="K599" s="12" t="str">
        <f>Data!O599</f>
        <v>Transferencia bancaria</v>
      </c>
      <c r="L599" s="12" t="str">
        <f>Data!P599</f>
        <v>Recurrente</v>
      </c>
    </row>
    <row r="600">
      <c r="A600" s="11">
        <v>599.0</v>
      </c>
      <c r="B600" s="14">
        <f>Data!D600</f>
        <v>43931</v>
      </c>
      <c r="C600" s="12">
        <f>IFERROR(VLOOKUP(Data!B600, Minorista!$A$2:$B$100, 2, FALSE), "")</f>
        <v>4</v>
      </c>
      <c r="D600" s="12">
        <f t="array" ref="D600">INDEX(Producto!$A$2:$A$500, MATCH(Data!H600, Producto!$B$2:$B$500, 0))</f>
        <v>3</v>
      </c>
      <c r="E600" s="12">
        <f>VLOOKUP(Data!E600 &amp; Data!F600 &amp; Data!G600, Ubicacion!$A$2:$B$1000, 2, FALSE)</f>
        <v>9</v>
      </c>
      <c r="F600" s="15">
        <f>Data!J600</f>
        <v>375</v>
      </c>
      <c r="G600" s="16">
        <f>Data!I600</f>
        <v>65</v>
      </c>
      <c r="H600" s="17">
        <f>Data!K600</f>
        <v>243750</v>
      </c>
      <c r="I600" s="17">
        <f>Data!L600</f>
        <v>121875</v>
      </c>
      <c r="J600" s="12" t="str">
        <f>Data!N600</f>
        <v>In-store</v>
      </c>
      <c r="K600" s="12" t="str">
        <f>Data!O600</f>
        <v>Transferencia bancaria</v>
      </c>
      <c r="L600" s="12" t="str">
        <f>Data!P600</f>
        <v>Nuevo</v>
      </c>
    </row>
    <row r="601">
      <c r="A601" s="11">
        <v>600.0</v>
      </c>
      <c r="B601" s="14">
        <f>Data!D601</f>
        <v>43932</v>
      </c>
      <c r="C601" s="12">
        <f>IFERROR(VLOOKUP(Data!B601, Minorista!$A$2:$B$100, 2, FALSE), "")</f>
        <v>4</v>
      </c>
      <c r="D601" s="12">
        <f t="array" ref="D601">INDEX(Producto!$A$2:$A$500, MATCH(Data!H601, Producto!$B$2:$B$500, 0))</f>
        <v>4</v>
      </c>
      <c r="E601" s="12">
        <f>VLOOKUP(Data!E601 &amp; Data!F601 &amp; Data!G601, Ubicacion!$A$2:$B$1000, 2, FALSE)</f>
        <v>9</v>
      </c>
      <c r="F601" s="15">
        <f>Data!J601</f>
        <v>275</v>
      </c>
      <c r="G601" s="16">
        <f>Data!I601</f>
        <v>60</v>
      </c>
      <c r="H601" s="17">
        <f>Data!K601</f>
        <v>165000</v>
      </c>
      <c r="I601" s="17">
        <f>Data!L601</f>
        <v>74250</v>
      </c>
      <c r="J601" s="12" t="str">
        <f>Data!N601</f>
        <v>In-store</v>
      </c>
      <c r="K601" s="12" t="str">
        <f>Data!O601</f>
        <v>Efectivo</v>
      </c>
      <c r="L601" s="12" t="str">
        <f>Data!P601</f>
        <v>Nuevo</v>
      </c>
    </row>
    <row r="602">
      <c r="A602" s="11">
        <v>601.0</v>
      </c>
      <c r="B602" s="14">
        <f>Data!D602</f>
        <v>43933</v>
      </c>
      <c r="C602" s="12">
        <f>IFERROR(VLOOKUP(Data!B602, Minorista!$A$2:$B$100, 2, FALSE), "")</f>
        <v>4</v>
      </c>
      <c r="D602" s="12">
        <f t="array" ref="D602">INDEX(Producto!$A$2:$A$500, MATCH(Data!H602, Producto!$B$2:$B$500, 0))</f>
        <v>5</v>
      </c>
      <c r="E602" s="12">
        <f>VLOOKUP(Data!E602 &amp; Data!F602 &amp; Data!G602, Ubicacion!$A$2:$B$1000, 2, FALSE)</f>
        <v>9</v>
      </c>
      <c r="F602" s="15">
        <f>Data!J602</f>
        <v>175</v>
      </c>
      <c r="G602" s="16">
        <f>Data!I602</f>
        <v>65</v>
      </c>
      <c r="H602" s="17">
        <f>Data!K602</f>
        <v>113750</v>
      </c>
      <c r="I602" s="17">
        <f>Data!L602</f>
        <v>73937.5</v>
      </c>
      <c r="J602" s="12" t="str">
        <f>Data!N602</f>
        <v>In-store</v>
      </c>
      <c r="K602" s="12" t="str">
        <f>Data!O602</f>
        <v>Transferencia bancaria</v>
      </c>
      <c r="L602" s="12" t="str">
        <f>Data!P602</f>
        <v>Recurrente</v>
      </c>
    </row>
    <row r="603">
      <c r="A603" s="11">
        <v>602.0</v>
      </c>
      <c r="B603" s="14">
        <f>Data!D603</f>
        <v>43934</v>
      </c>
      <c r="C603" s="12">
        <f>IFERROR(VLOOKUP(Data!B603, Minorista!$A$2:$B$100, 2, FALSE), "")</f>
        <v>4</v>
      </c>
      <c r="D603" s="12">
        <f t="array" ref="D603">INDEX(Producto!$A$2:$A$500, MATCH(Data!H603, Producto!$B$2:$B$500, 0))</f>
        <v>6</v>
      </c>
      <c r="E603" s="12">
        <f>VLOOKUP(Data!E603 &amp; Data!F603 &amp; Data!G603, Ubicacion!$A$2:$B$1000, 2, FALSE)</f>
        <v>9</v>
      </c>
      <c r="F603" s="15">
        <f>Data!J603</f>
        <v>475</v>
      </c>
      <c r="G603" s="16">
        <f>Data!I603</f>
        <v>80</v>
      </c>
      <c r="H603" s="17">
        <f>Data!K603</f>
        <v>380000</v>
      </c>
      <c r="I603" s="17">
        <f>Data!L603</f>
        <v>114000</v>
      </c>
      <c r="J603" s="12" t="str">
        <f>Data!N603</f>
        <v>In-store</v>
      </c>
      <c r="K603" s="12" t="str">
        <f>Data!O603</f>
        <v>Transferencia bancaria</v>
      </c>
      <c r="L603" s="12" t="str">
        <f>Data!P603</f>
        <v>Nuevo</v>
      </c>
    </row>
    <row r="604">
      <c r="A604" s="11">
        <v>603.0</v>
      </c>
      <c r="B604" s="14">
        <f>Data!D604</f>
        <v>43935</v>
      </c>
      <c r="C604" s="12">
        <f>IFERROR(VLOOKUP(Data!B604, Minorista!$A$2:$B$100, 2, FALSE), "")</f>
        <v>4</v>
      </c>
      <c r="D604" s="12">
        <f t="array" ref="D604">INDEX(Producto!$A$2:$A$500, MATCH(Data!H604, Producto!$B$2:$B$500, 0))</f>
        <v>1</v>
      </c>
      <c r="E604" s="12">
        <f>VLOOKUP(Data!E604 &amp; Data!F604 &amp; Data!G604, Ubicacion!$A$2:$B$1000, 2, FALSE)</f>
        <v>9</v>
      </c>
      <c r="F604" s="15">
        <f>Data!J604</f>
        <v>725</v>
      </c>
      <c r="G604" s="16">
        <f>Data!I604</f>
        <v>60</v>
      </c>
      <c r="H604" s="17">
        <f>Data!K604</f>
        <v>435000</v>
      </c>
      <c r="I604" s="17">
        <f>Data!L604</f>
        <v>217500</v>
      </c>
      <c r="J604" s="12" t="str">
        <f>Data!N604</f>
        <v>In-store</v>
      </c>
      <c r="K604" s="12" t="str">
        <f>Data!O604</f>
        <v>Tarjeta</v>
      </c>
      <c r="L604" s="12" t="str">
        <f>Data!P604</f>
        <v>Nuevo</v>
      </c>
    </row>
    <row r="605">
      <c r="A605" s="11">
        <v>604.0</v>
      </c>
      <c r="B605" s="14">
        <f>Data!D605</f>
        <v>43936</v>
      </c>
      <c r="C605" s="12">
        <f>IFERROR(VLOOKUP(Data!B605, Minorista!$A$2:$B$100, 2, FALSE), "")</f>
        <v>4</v>
      </c>
      <c r="D605" s="12">
        <f t="array" ref="D605">INDEX(Producto!$A$2:$A$500, MATCH(Data!H605, Producto!$B$2:$B$500, 0))</f>
        <v>2</v>
      </c>
      <c r="E605" s="12">
        <f>VLOOKUP(Data!E605 &amp; Data!F605 &amp; Data!G605, Ubicacion!$A$2:$B$1000, 2, FALSE)</f>
        <v>9</v>
      </c>
      <c r="F605" s="15">
        <f>Data!J605</f>
        <v>575</v>
      </c>
      <c r="G605" s="16">
        <f>Data!I605</f>
        <v>65</v>
      </c>
      <c r="H605" s="17">
        <f>Data!K605</f>
        <v>373750</v>
      </c>
      <c r="I605" s="17">
        <f>Data!L605</f>
        <v>130812.5</v>
      </c>
      <c r="J605" s="12" t="str">
        <f>Data!N605</f>
        <v>In-store</v>
      </c>
      <c r="K605" s="12" t="str">
        <f>Data!O605</f>
        <v>Tarjeta</v>
      </c>
      <c r="L605" s="12" t="str">
        <f>Data!P605</f>
        <v>Recurrente</v>
      </c>
    </row>
    <row r="606">
      <c r="A606" s="11">
        <v>605.0</v>
      </c>
      <c r="B606" s="14">
        <f>Data!D606</f>
        <v>43937</v>
      </c>
      <c r="C606" s="12">
        <f>IFERROR(VLOOKUP(Data!B606, Minorista!$A$2:$B$100, 2, FALSE), "")</f>
        <v>4</v>
      </c>
      <c r="D606" s="12">
        <f t="array" ref="D606">INDEX(Producto!$A$2:$A$500, MATCH(Data!H606, Producto!$B$2:$B$500, 0))</f>
        <v>3</v>
      </c>
      <c r="E606" s="12">
        <f>VLOOKUP(Data!E606 &amp; Data!F606 &amp; Data!G606, Ubicacion!$A$2:$B$1000, 2, FALSE)</f>
        <v>9</v>
      </c>
      <c r="F606" s="15">
        <f>Data!J606</f>
        <v>575</v>
      </c>
      <c r="G606" s="16">
        <f>Data!I606</f>
        <v>65</v>
      </c>
      <c r="H606" s="17">
        <f>Data!K606</f>
        <v>373750</v>
      </c>
      <c r="I606" s="17">
        <f>Data!L606</f>
        <v>186875</v>
      </c>
      <c r="J606" s="12" t="str">
        <f>Data!N606</f>
        <v>In-store</v>
      </c>
      <c r="K606" s="12" t="str">
        <f>Data!O606</f>
        <v>Transferencia bancaria</v>
      </c>
      <c r="L606" s="12" t="str">
        <f>Data!P606</f>
        <v>Recurrente</v>
      </c>
    </row>
    <row r="607">
      <c r="A607" s="11">
        <v>606.0</v>
      </c>
      <c r="B607" s="14">
        <f>Data!D607</f>
        <v>43938</v>
      </c>
      <c r="C607" s="12">
        <f>IFERROR(VLOOKUP(Data!B607, Minorista!$A$2:$B$100, 2, FALSE), "")</f>
        <v>4</v>
      </c>
      <c r="D607" s="12">
        <f t="array" ref="D607">INDEX(Producto!$A$2:$A$500, MATCH(Data!H607, Producto!$B$2:$B$500, 0))</f>
        <v>4</v>
      </c>
      <c r="E607" s="12">
        <f>VLOOKUP(Data!E607 &amp; Data!F607 &amp; Data!G607, Ubicacion!$A$2:$B$1000, 2, FALSE)</f>
        <v>9</v>
      </c>
      <c r="F607" s="15">
        <f>Data!J607</f>
        <v>450</v>
      </c>
      <c r="G607" s="16">
        <f>Data!I607</f>
        <v>65</v>
      </c>
      <c r="H607" s="17">
        <f>Data!K607</f>
        <v>292500</v>
      </c>
      <c r="I607" s="17">
        <f>Data!L607</f>
        <v>131625</v>
      </c>
      <c r="J607" s="12" t="str">
        <f>Data!N607</f>
        <v>In-store</v>
      </c>
      <c r="K607" s="12" t="str">
        <f>Data!O607</f>
        <v>Efectivo</v>
      </c>
      <c r="L607" s="12" t="str">
        <f>Data!P607</f>
        <v>Nuevo</v>
      </c>
    </row>
    <row r="608">
      <c r="A608" s="11">
        <v>607.0</v>
      </c>
      <c r="B608" s="14">
        <f>Data!D608</f>
        <v>43939</v>
      </c>
      <c r="C608" s="12">
        <f>IFERROR(VLOOKUP(Data!B608, Minorista!$A$2:$B$100, 2, FALSE), "")</f>
        <v>4</v>
      </c>
      <c r="D608" s="12">
        <f t="array" ref="D608">INDEX(Producto!$A$2:$A$500, MATCH(Data!H608, Producto!$B$2:$B$500, 0))</f>
        <v>5</v>
      </c>
      <c r="E608" s="12">
        <f>VLOOKUP(Data!E608 &amp; Data!F608 &amp; Data!G608, Ubicacion!$A$2:$B$1000, 2, FALSE)</f>
        <v>9</v>
      </c>
      <c r="F608" s="15">
        <f>Data!J608</f>
        <v>325</v>
      </c>
      <c r="G608" s="16">
        <f>Data!I608</f>
        <v>70</v>
      </c>
      <c r="H608" s="17">
        <f>Data!K608</f>
        <v>227500</v>
      </c>
      <c r="I608" s="17">
        <f>Data!L608</f>
        <v>147875</v>
      </c>
      <c r="J608" s="12" t="str">
        <f>Data!N608</f>
        <v>In-store</v>
      </c>
      <c r="K608" s="12" t="str">
        <f>Data!O608</f>
        <v>Efectivo</v>
      </c>
      <c r="L608" s="12" t="str">
        <f>Data!P608</f>
        <v>Recurrente</v>
      </c>
    </row>
    <row r="609">
      <c r="A609" s="11">
        <v>608.0</v>
      </c>
      <c r="B609" s="14">
        <f>Data!D609</f>
        <v>43940</v>
      </c>
      <c r="C609" s="12">
        <f>IFERROR(VLOOKUP(Data!B609, Minorista!$A$2:$B$100, 2, FALSE), "")</f>
        <v>4</v>
      </c>
      <c r="D609" s="12">
        <f t="array" ref="D609">INDEX(Producto!$A$2:$A$500, MATCH(Data!H609, Producto!$B$2:$B$500, 0))</f>
        <v>6</v>
      </c>
      <c r="E609" s="12">
        <f>VLOOKUP(Data!E609 &amp; Data!F609 &amp; Data!G609, Ubicacion!$A$2:$B$1000, 2, FALSE)</f>
        <v>9</v>
      </c>
      <c r="F609" s="15">
        <f>Data!J609</f>
        <v>625</v>
      </c>
      <c r="G609" s="16">
        <f>Data!I609</f>
        <v>85</v>
      </c>
      <c r="H609" s="17">
        <f>Data!K609</f>
        <v>531250</v>
      </c>
      <c r="I609" s="17">
        <f>Data!L609</f>
        <v>159375</v>
      </c>
      <c r="J609" s="12" t="str">
        <f>Data!N609</f>
        <v>In-store</v>
      </c>
      <c r="K609" s="12" t="str">
        <f>Data!O609</f>
        <v>Efectivo</v>
      </c>
      <c r="L609" s="12" t="str">
        <f>Data!P609</f>
        <v>Recurrente</v>
      </c>
    </row>
    <row r="610">
      <c r="A610" s="11">
        <v>609.0</v>
      </c>
      <c r="B610" s="14">
        <f>Data!D610</f>
        <v>43941</v>
      </c>
      <c r="C610" s="12">
        <f>IFERROR(VLOOKUP(Data!B610, Minorista!$A$2:$B$100, 2, FALSE), "")</f>
        <v>4</v>
      </c>
      <c r="D610" s="12">
        <f t="array" ref="D610">INDEX(Producto!$A$2:$A$500, MATCH(Data!H610, Producto!$B$2:$B$500, 0))</f>
        <v>1</v>
      </c>
      <c r="E610" s="12">
        <f>VLOOKUP(Data!E610 &amp; Data!F610 &amp; Data!G610, Ubicacion!$A$2:$B$1000, 2, FALSE)</f>
        <v>9</v>
      </c>
      <c r="F610" s="15">
        <f>Data!J610</f>
        <v>775</v>
      </c>
      <c r="G610" s="16">
        <f>Data!I610</f>
        <v>65</v>
      </c>
      <c r="H610" s="17">
        <f>Data!K610</f>
        <v>503750</v>
      </c>
      <c r="I610" s="17">
        <f>Data!L610</f>
        <v>226687.5</v>
      </c>
      <c r="J610" s="12" t="str">
        <f>Data!N610</f>
        <v>In-store</v>
      </c>
      <c r="K610" s="12" t="str">
        <f>Data!O610</f>
        <v>Transferencia bancaria</v>
      </c>
      <c r="L610" s="12" t="str">
        <f>Data!P610</f>
        <v>Nuevo</v>
      </c>
    </row>
    <row r="611">
      <c r="A611" s="11">
        <v>610.0</v>
      </c>
      <c r="B611" s="14">
        <f>Data!D611</f>
        <v>43942</v>
      </c>
      <c r="C611" s="12">
        <f>IFERROR(VLOOKUP(Data!B611, Minorista!$A$2:$B$100, 2, FALSE), "")</f>
        <v>4</v>
      </c>
      <c r="D611" s="12">
        <f t="array" ref="D611">INDEX(Producto!$A$2:$A$500, MATCH(Data!H611, Producto!$B$2:$B$500, 0))</f>
        <v>2</v>
      </c>
      <c r="E611" s="12">
        <f>VLOOKUP(Data!E611 &amp; Data!F611 &amp; Data!G611, Ubicacion!$A$2:$B$1000, 2, FALSE)</f>
        <v>9</v>
      </c>
      <c r="F611" s="15">
        <f>Data!J611</f>
        <v>625</v>
      </c>
      <c r="G611" s="16">
        <f>Data!I611</f>
        <v>70</v>
      </c>
      <c r="H611" s="17">
        <f>Data!K611</f>
        <v>437500</v>
      </c>
      <c r="I611" s="17">
        <f>Data!L611</f>
        <v>131250</v>
      </c>
      <c r="J611" s="12" t="str">
        <f>Data!N611</f>
        <v>In-store</v>
      </c>
      <c r="K611" s="12" t="str">
        <f>Data!O611</f>
        <v>Transferencia bancaria</v>
      </c>
      <c r="L611" s="12" t="str">
        <f>Data!P611</f>
        <v>Nuevo</v>
      </c>
    </row>
    <row r="612">
      <c r="A612" s="11">
        <v>611.0</v>
      </c>
      <c r="B612" s="14">
        <f>Data!D612</f>
        <v>43943</v>
      </c>
      <c r="C612" s="12">
        <f>IFERROR(VLOOKUP(Data!B612, Minorista!$A$2:$B$100, 2, FALSE), "")</f>
        <v>4</v>
      </c>
      <c r="D612" s="12">
        <f t="array" ref="D612">INDEX(Producto!$A$2:$A$500, MATCH(Data!H612, Producto!$B$2:$B$500, 0))</f>
        <v>3</v>
      </c>
      <c r="E612" s="12">
        <f>VLOOKUP(Data!E612 &amp; Data!F612 &amp; Data!G612, Ubicacion!$A$2:$B$1000, 2, FALSE)</f>
        <v>9</v>
      </c>
      <c r="F612" s="15">
        <f>Data!J612</f>
        <v>575</v>
      </c>
      <c r="G612" s="16">
        <f>Data!I612</f>
        <v>70</v>
      </c>
      <c r="H612" s="17">
        <f>Data!K612</f>
        <v>402500</v>
      </c>
      <c r="I612" s="17">
        <f>Data!L612</f>
        <v>181125</v>
      </c>
      <c r="J612" s="12" t="str">
        <f>Data!N612</f>
        <v>In-store</v>
      </c>
      <c r="K612" s="12" t="str">
        <f>Data!O612</f>
        <v>Tarjeta</v>
      </c>
      <c r="L612" s="12" t="str">
        <f>Data!P612</f>
        <v>Recurrente</v>
      </c>
    </row>
    <row r="613">
      <c r="A613" s="11">
        <v>612.0</v>
      </c>
      <c r="B613" s="14">
        <f>Data!D613</f>
        <v>43944</v>
      </c>
      <c r="C613" s="12">
        <f>IFERROR(VLOOKUP(Data!B613, Minorista!$A$2:$B$100, 2, FALSE), "")</f>
        <v>4</v>
      </c>
      <c r="D613" s="12">
        <f t="array" ref="D613">INDEX(Producto!$A$2:$A$500, MATCH(Data!H613, Producto!$B$2:$B$500, 0))</f>
        <v>4</v>
      </c>
      <c r="E613" s="12">
        <f>VLOOKUP(Data!E613 &amp; Data!F613 &amp; Data!G613, Ubicacion!$A$2:$B$1000, 2, FALSE)</f>
        <v>9</v>
      </c>
      <c r="F613" s="15">
        <f>Data!J613</f>
        <v>475</v>
      </c>
      <c r="G613" s="16">
        <f>Data!I613</f>
        <v>65</v>
      </c>
      <c r="H613" s="17">
        <f>Data!K613</f>
        <v>308750</v>
      </c>
      <c r="I613" s="17">
        <f>Data!L613</f>
        <v>123500</v>
      </c>
      <c r="J613" s="12" t="str">
        <f>Data!N613</f>
        <v>In-store</v>
      </c>
      <c r="K613" s="12" t="str">
        <f>Data!O613</f>
        <v>Efectivo</v>
      </c>
      <c r="L613" s="12" t="str">
        <f>Data!P613</f>
        <v>Nuevo</v>
      </c>
    </row>
    <row r="614">
      <c r="A614" s="11">
        <v>613.0</v>
      </c>
      <c r="B614" s="14">
        <f>Data!D614</f>
        <v>43945</v>
      </c>
      <c r="C614" s="12">
        <f>IFERROR(VLOOKUP(Data!B614, Minorista!$A$2:$B$100, 2, FALSE), "")</f>
        <v>4</v>
      </c>
      <c r="D614" s="12">
        <f t="array" ref="D614">INDEX(Producto!$A$2:$A$500, MATCH(Data!H614, Producto!$B$2:$B$500, 0))</f>
        <v>5</v>
      </c>
      <c r="E614" s="12">
        <f>VLOOKUP(Data!E614 &amp; Data!F614 &amp; Data!G614, Ubicacion!$A$2:$B$1000, 2, FALSE)</f>
        <v>9</v>
      </c>
      <c r="F614" s="15">
        <f>Data!J614</f>
        <v>525</v>
      </c>
      <c r="G614" s="16">
        <f>Data!I614</f>
        <v>70</v>
      </c>
      <c r="H614" s="17">
        <f>Data!K614</f>
        <v>367500</v>
      </c>
      <c r="I614" s="17">
        <f>Data!L614</f>
        <v>220500</v>
      </c>
      <c r="J614" s="12" t="str">
        <f>Data!N614</f>
        <v>In-store</v>
      </c>
      <c r="K614" s="12" t="str">
        <f>Data!O614</f>
        <v>Tarjeta</v>
      </c>
      <c r="L614" s="12" t="str">
        <f>Data!P614</f>
        <v>Nuevo</v>
      </c>
    </row>
    <row r="615">
      <c r="A615" s="11">
        <v>614.0</v>
      </c>
      <c r="B615" s="14">
        <f>Data!D615</f>
        <v>43946</v>
      </c>
      <c r="C615" s="12">
        <f>IFERROR(VLOOKUP(Data!B615, Minorista!$A$2:$B$100, 2, FALSE), "")</f>
        <v>4</v>
      </c>
      <c r="D615" s="12">
        <f t="array" ref="D615">INDEX(Producto!$A$2:$A$500, MATCH(Data!H615, Producto!$B$2:$B$500, 0))</f>
        <v>6</v>
      </c>
      <c r="E615" s="12">
        <f>VLOOKUP(Data!E615 &amp; Data!F615 &amp; Data!G615, Ubicacion!$A$2:$B$1000, 2, FALSE)</f>
        <v>9</v>
      </c>
      <c r="F615" s="15">
        <f>Data!J615</f>
        <v>525</v>
      </c>
      <c r="G615" s="16">
        <f>Data!I615</f>
        <v>85</v>
      </c>
      <c r="H615" s="17">
        <f>Data!K615</f>
        <v>446250</v>
      </c>
      <c r="I615" s="17">
        <f>Data!L615</f>
        <v>111562.5</v>
      </c>
      <c r="J615" s="12" t="str">
        <f>Data!N615</f>
        <v>In-store</v>
      </c>
      <c r="K615" s="12" t="str">
        <f>Data!O615</f>
        <v>Transferencia bancaria</v>
      </c>
      <c r="L615" s="12" t="str">
        <f>Data!P615</f>
        <v>Recurrente</v>
      </c>
    </row>
    <row r="616">
      <c r="A616" s="11">
        <v>615.0</v>
      </c>
      <c r="B616" s="14">
        <f>Data!D616</f>
        <v>43947</v>
      </c>
      <c r="C616" s="12">
        <f>IFERROR(VLOOKUP(Data!B616, Minorista!$A$2:$B$100, 2, FALSE), "")</f>
        <v>4</v>
      </c>
      <c r="D616" s="12">
        <f t="array" ref="D616">INDEX(Producto!$A$2:$A$500, MATCH(Data!H616, Producto!$B$2:$B$500, 0))</f>
        <v>1</v>
      </c>
      <c r="E616" s="12">
        <f>VLOOKUP(Data!E616 &amp; Data!F616 &amp; Data!G616, Ubicacion!$A$2:$B$1000, 2, FALSE)</f>
        <v>9</v>
      </c>
      <c r="F616" s="15">
        <f>Data!J616</f>
        <v>725</v>
      </c>
      <c r="G616" s="16">
        <f>Data!I616</f>
        <v>70</v>
      </c>
      <c r="H616" s="17">
        <f>Data!K616</f>
        <v>507500</v>
      </c>
      <c r="I616" s="17">
        <f>Data!L616</f>
        <v>228375</v>
      </c>
      <c r="J616" s="12" t="str">
        <f>Data!N616</f>
        <v>In-store</v>
      </c>
      <c r="K616" s="12" t="str">
        <f>Data!O616</f>
        <v>Efectivo</v>
      </c>
      <c r="L616" s="12" t="str">
        <f>Data!P616</f>
        <v>Recurrente</v>
      </c>
    </row>
    <row r="617">
      <c r="A617" s="11">
        <v>616.0</v>
      </c>
      <c r="B617" s="14">
        <f>Data!D617</f>
        <v>43948</v>
      </c>
      <c r="C617" s="12">
        <f>IFERROR(VLOOKUP(Data!B617, Minorista!$A$2:$B$100, 2, FALSE), "")</f>
        <v>4</v>
      </c>
      <c r="D617" s="12">
        <f t="array" ref="D617">INDEX(Producto!$A$2:$A$500, MATCH(Data!H617, Producto!$B$2:$B$500, 0))</f>
        <v>2</v>
      </c>
      <c r="E617" s="12">
        <f>VLOOKUP(Data!E617 &amp; Data!F617 &amp; Data!G617, Ubicacion!$A$2:$B$1000, 2, FALSE)</f>
        <v>9</v>
      </c>
      <c r="F617" s="15">
        <f>Data!J617</f>
        <v>675</v>
      </c>
      <c r="G617" s="16">
        <f>Data!I617</f>
        <v>75</v>
      </c>
      <c r="H617" s="17">
        <f>Data!K617</f>
        <v>506250</v>
      </c>
      <c r="I617" s="17">
        <f>Data!L617</f>
        <v>151875</v>
      </c>
      <c r="J617" s="12" t="str">
        <f>Data!N617</f>
        <v>In-store</v>
      </c>
      <c r="K617" s="12" t="str">
        <f>Data!O617</f>
        <v>Tarjeta</v>
      </c>
      <c r="L617" s="12" t="str">
        <f>Data!P617</f>
        <v>Recurrente</v>
      </c>
    </row>
    <row r="618">
      <c r="A618" s="11">
        <v>617.0</v>
      </c>
      <c r="B618" s="14">
        <f>Data!D618</f>
        <v>43949</v>
      </c>
      <c r="C618" s="12">
        <f>IFERROR(VLOOKUP(Data!B618, Minorista!$A$2:$B$100, 2, FALSE), "")</f>
        <v>4</v>
      </c>
      <c r="D618" s="12">
        <f t="array" ref="D618">INDEX(Producto!$A$2:$A$500, MATCH(Data!H618, Producto!$B$2:$B$500, 0))</f>
        <v>3</v>
      </c>
      <c r="E618" s="12">
        <f>VLOOKUP(Data!E618 &amp; Data!F618 &amp; Data!G618, Ubicacion!$A$2:$B$1000, 2, FALSE)</f>
        <v>9</v>
      </c>
      <c r="F618" s="15">
        <f>Data!J618</f>
        <v>550</v>
      </c>
      <c r="G618" s="16">
        <f>Data!I618</f>
        <v>70</v>
      </c>
      <c r="H618" s="17">
        <f>Data!K618</f>
        <v>385000</v>
      </c>
      <c r="I618" s="17">
        <f>Data!L618</f>
        <v>173250</v>
      </c>
      <c r="J618" s="12" t="str">
        <f>Data!N618</f>
        <v>In-store</v>
      </c>
      <c r="K618" s="12" t="str">
        <f>Data!O618</f>
        <v>Efectivo</v>
      </c>
      <c r="L618" s="12" t="str">
        <f>Data!P618</f>
        <v>Recurrente</v>
      </c>
    </row>
    <row r="619">
      <c r="A619" s="11">
        <v>618.0</v>
      </c>
      <c r="B619" s="14">
        <f>Data!D619</f>
        <v>43950</v>
      </c>
      <c r="C619" s="12">
        <f>IFERROR(VLOOKUP(Data!B619, Minorista!$A$2:$B$100, 2, FALSE), "")</f>
        <v>4</v>
      </c>
      <c r="D619" s="12">
        <f t="array" ref="D619">INDEX(Producto!$A$2:$A$500, MATCH(Data!H619, Producto!$B$2:$B$500, 0))</f>
        <v>4</v>
      </c>
      <c r="E619" s="12">
        <f>VLOOKUP(Data!E619 &amp; Data!F619 &amp; Data!G619, Ubicacion!$A$2:$B$1000, 2, FALSE)</f>
        <v>9</v>
      </c>
      <c r="F619" s="15">
        <f>Data!J619</f>
        <v>500</v>
      </c>
      <c r="G619" s="16">
        <f>Data!I619</f>
        <v>70</v>
      </c>
      <c r="H619" s="17">
        <f>Data!K619</f>
        <v>350000</v>
      </c>
      <c r="I619" s="17">
        <f>Data!L619</f>
        <v>140000</v>
      </c>
      <c r="J619" s="12" t="str">
        <f>Data!N619</f>
        <v>In-store</v>
      </c>
      <c r="K619" s="12" t="str">
        <f>Data!O619</f>
        <v>Tarjeta</v>
      </c>
      <c r="L619" s="12" t="str">
        <f>Data!P619</f>
        <v>Recurrente</v>
      </c>
    </row>
    <row r="620">
      <c r="A620" s="11">
        <v>619.0</v>
      </c>
      <c r="B620" s="14">
        <f>Data!D620</f>
        <v>43951</v>
      </c>
      <c r="C620" s="12">
        <f>IFERROR(VLOOKUP(Data!B620, Minorista!$A$2:$B$100, 2, FALSE), "")</f>
        <v>4</v>
      </c>
      <c r="D620" s="12">
        <f t="array" ref="D620">INDEX(Producto!$A$2:$A$500, MATCH(Data!H620, Producto!$B$2:$B$500, 0))</f>
        <v>5</v>
      </c>
      <c r="E620" s="12">
        <f>VLOOKUP(Data!E620 &amp; Data!F620 &amp; Data!G620, Ubicacion!$A$2:$B$1000, 2, FALSE)</f>
        <v>9</v>
      </c>
      <c r="F620" s="15">
        <f>Data!J620</f>
        <v>500</v>
      </c>
      <c r="G620" s="16">
        <f>Data!I620</f>
        <v>75</v>
      </c>
      <c r="H620" s="17">
        <f>Data!K620</f>
        <v>375000</v>
      </c>
      <c r="I620" s="17">
        <f>Data!L620</f>
        <v>225000</v>
      </c>
      <c r="J620" s="12" t="str">
        <f>Data!N620</f>
        <v>In-store</v>
      </c>
      <c r="K620" s="12" t="str">
        <f>Data!O620</f>
        <v>Efectivo</v>
      </c>
      <c r="L620" s="12" t="str">
        <f>Data!P620</f>
        <v>Nuevo</v>
      </c>
    </row>
    <row r="621">
      <c r="A621" s="11">
        <v>620.0</v>
      </c>
      <c r="B621" s="14">
        <f>Data!D621</f>
        <v>43952</v>
      </c>
      <c r="C621" s="12">
        <f>IFERROR(VLOOKUP(Data!B621, Minorista!$A$2:$B$100, 2, FALSE), "")</f>
        <v>4</v>
      </c>
      <c r="D621" s="12">
        <f t="array" ref="D621">INDEX(Producto!$A$2:$A$500, MATCH(Data!H621, Producto!$B$2:$B$500, 0))</f>
        <v>6</v>
      </c>
      <c r="E621" s="12">
        <f>VLOOKUP(Data!E621 &amp; Data!F621 &amp; Data!G621, Ubicacion!$A$2:$B$1000, 2, FALSE)</f>
        <v>9</v>
      </c>
      <c r="F621" s="15">
        <f>Data!J621</f>
        <v>400</v>
      </c>
      <c r="G621" s="16">
        <f>Data!I621</f>
        <v>80</v>
      </c>
      <c r="H621" s="17">
        <f>Data!K621</f>
        <v>320000</v>
      </c>
      <c r="I621" s="17">
        <f>Data!L621</f>
        <v>80000</v>
      </c>
      <c r="J621" s="12" t="str">
        <f>Data!N621</f>
        <v>In-store</v>
      </c>
      <c r="K621" s="12" t="str">
        <f>Data!O621</f>
        <v>Tarjeta</v>
      </c>
      <c r="L621" s="12" t="str">
        <f>Data!P621</f>
        <v>Recurrente</v>
      </c>
    </row>
    <row r="622">
      <c r="A622" s="11">
        <v>621.0</v>
      </c>
      <c r="B622" s="14">
        <f>Data!D622</f>
        <v>43953</v>
      </c>
      <c r="C622" s="12">
        <f>IFERROR(VLOOKUP(Data!B622, Minorista!$A$2:$B$100, 2, FALSE), "")</f>
        <v>4</v>
      </c>
      <c r="D622" s="12">
        <f t="array" ref="D622">INDEX(Producto!$A$2:$A$500, MATCH(Data!H622, Producto!$B$2:$B$500, 0))</f>
        <v>1</v>
      </c>
      <c r="E622" s="12">
        <f>VLOOKUP(Data!E622 &amp; Data!F622 &amp; Data!G622, Ubicacion!$A$2:$B$1000, 2, FALSE)</f>
        <v>9</v>
      </c>
      <c r="F622" s="15">
        <f>Data!J622</f>
        <v>600</v>
      </c>
      <c r="G622" s="16">
        <f>Data!I622</f>
        <v>65</v>
      </c>
      <c r="H622" s="17">
        <f>Data!K622</f>
        <v>390000</v>
      </c>
      <c r="I622" s="17">
        <f>Data!L622</f>
        <v>156000</v>
      </c>
      <c r="J622" s="12" t="str">
        <f>Data!N622</f>
        <v>In-store</v>
      </c>
      <c r="K622" s="12" t="str">
        <f>Data!O622</f>
        <v>Tarjeta</v>
      </c>
      <c r="L622" s="12" t="str">
        <f>Data!P622</f>
        <v>Recurrente</v>
      </c>
    </row>
    <row r="623">
      <c r="A623" s="11">
        <v>622.0</v>
      </c>
      <c r="B623" s="14">
        <f>Data!D623</f>
        <v>43954</v>
      </c>
      <c r="C623" s="12">
        <f>IFERROR(VLOOKUP(Data!B623, Minorista!$A$2:$B$100, 2, FALSE), "")</f>
        <v>4</v>
      </c>
      <c r="D623" s="12">
        <f t="array" ref="D623">INDEX(Producto!$A$2:$A$500, MATCH(Data!H623, Producto!$B$2:$B$500, 0))</f>
        <v>2</v>
      </c>
      <c r="E623" s="12">
        <f>VLOOKUP(Data!E623 &amp; Data!F623 &amp; Data!G623, Ubicacion!$A$2:$B$1000, 2, FALSE)</f>
        <v>9</v>
      </c>
      <c r="F623" s="15">
        <f>Data!J623</f>
        <v>600</v>
      </c>
      <c r="G623" s="16">
        <f>Data!I623</f>
        <v>70</v>
      </c>
      <c r="H623" s="17">
        <f>Data!K623</f>
        <v>420000</v>
      </c>
      <c r="I623" s="17">
        <f>Data!L623</f>
        <v>105000</v>
      </c>
      <c r="J623" s="12" t="str">
        <f>Data!N623</f>
        <v>In-store</v>
      </c>
      <c r="K623" s="12" t="str">
        <f>Data!O623</f>
        <v>Efectivo</v>
      </c>
      <c r="L623" s="12" t="str">
        <f>Data!P623</f>
        <v>Recurrente</v>
      </c>
    </row>
    <row r="624">
      <c r="A624" s="11">
        <v>623.0</v>
      </c>
      <c r="B624" s="14">
        <f>Data!D624</f>
        <v>43955</v>
      </c>
      <c r="C624" s="12">
        <f>IFERROR(VLOOKUP(Data!B624, Minorista!$A$2:$B$100, 2, FALSE), "")</f>
        <v>4</v>
      </c>
      <c r="D624" s="12">
        <f t="array" ref="D624">INDEX(Producto!$A$2:$A$500, MATCH(Data!H624, Producto!$B$2:$B$500, 0))</f>
        <v>3</v>
      </c>
      <c r="E624" s="12">
        <f>VLOOKUP(Data!E624 &amp; Data!F624 &amp; Data!G624, Ubicacion!$A$2:$B$1000, 2, FALSE)</f>
        <v>9</v>
      </c>
      <c r="F624" s="15">
        <f>Data!J624</f>
        <v>450</v>
      </c>
      <c r="G624" s="16">
        <f>Data!I624</f>
        <v>65</v>
      </c>
      <c r="H624" s="17">
        <f>Data!K624</f>
        <v>292500</v>
      </c>
      <c r="I624" s="17">
        <f>Data!L624</f>
        <v>117000</v>
      </c>
      <c r="J624" s="12" t="str">
        <f>Data!N624</f>
        <v>In-store</v>
      </c>
      <c r="K624" s="12" t="str">
        <f>Data!O624</f>
        <v>Transferencia bancaria</v>
      </c>
      <c r="L624" s="12" t="str">
        <f>Data!P624</f>
        <v>Nuevo</v>
      </c>
    </row>
    <row r="625">
      <c r="A625" s="11">
        <v>624.0</v>
      </c>
      <c r="B625" s="14">
        <f>Data!D625</f>
        <v>43956</v>
      </c>
      <c r="C625" s="12">
        <f>IFERROR(VLOOKUP(Data!B625, Minorista!$A$2:$B$100, 2, FALSE), "")</f>
        <v>4</v>
      </c>
      <c r="D625" s="12">
        <f t="array" ref="D625">INDEX(Producto!$A$2:$A$500, MATCH(Data!H625, Producto!$B$2:$B$500, 0))</f>
        <v>4</v>
      </c>
      <c r="E625" s="12">
        <f>VLOOKUP(Data!E625 &amp; Data!F625 &amp; Data!G625, Ubicacion!$A$2:$B$1000, 2, FALSE)</f>
        <v>9</v>
      </c>
      <c r="F625" s="15">
        <f>Data!J625</f>
        <v>400</v>
      </c>
      <c r="G625" s="16">
        <f>Data!I625</f>
        <v>65</v>
      </c>
      <c r="H625" s="17">
        <f>Data!K625</f>
        <v>260000</v>
      </c>
      <c r="I625" s="17">
        <f>Data!L625</f>
        <v>91000</v>
      </c>
      <c r="J625" s="12" t="str">
        <f>Data!N625</f>
        <v>In-store</v>
      </c>
      <c r="K625" s="12" t="str">
        <f>Data!O625</f>
        <v>Transferencia bancaria</v>
      </c>
      <c r="L625" s="12" t="str">
        <f>Data!P625</f>
        <v>Nuevo</v>
      </c>
    </row>
    <row r="626">
      <c r="A626" s="11">
        <v>625.0</v>
      </c>
      <c r="B626" s="14">
        <f>Data!D626</f>
        <v>43957</v>
      </c>
      <c r="C626" s="12">
        <f>IFERROR(VLOOKUP(Data!B626, Minorista!$A$2:$B$100, 2, FALSE), "")</f>
        <v>4</v>
      </c>
      <c r="D626" s="12">
        <f t="array" ref="D626">INDEX(Producto!$A$2:$A$500, MATCH(Data!H626, Producto!$B$2:$B$500, 0))</f>
        <v>5</v>
      </c>
      <c r="E626" s="12">
        <f>VLOOKUP(Data!E626 &amp; Data!F626 &amp; Data!G626, Ubicacion!$A$2:$B$1000, 2, FALSE)</f>
        <v>9</v>
      </c>
      <c r="F626" s="15">
        <f>Data!J626</f>
        <v>400</v>
      </c>
      <c r="G626" s="16">
        <f>Data!I626</f>
        <v>75</v>
      </c>
      <c r="H626" s="17">
        <f>Data!K626</f>
        <v>300000</v>
      </c>
      <c r="I626" s="17">
        <f>Data!L626</f>
        <v>165000</v>
      </c>
      <c r="J626" s="12" t="str">
        <f>Data!N626</f>
        <v>In-store</v>
      </c>
      <c r="K626" s="12" t="str">
        <f>Data!O626</f>
        <v>Tarjeta</v>
      </c>
      <c r="L626" s="12" t="str">
        <f>Data!P626</f>
        <v>Nuevo</v>
      </c>
    </row>
    <row r="627">
      <c r="A627" s="11">
        <v>626.0</v>
      </c>
      <c r="B627" s="14">
        <f>Data!D627</f>
        <v>43958</v>
      </c>
      <c r="C627" s="12">
        <f>IFERROR(VLOOKUP(Data!B627, Minorista!$A$2:$B$100, 2, FALSE), "")</f>
        <v>4</v>
      </c>
      <c r="D627" s="12">
        <f t="array" ref="D627">INDEX(Producto!$A$2:$A$500, MATCH(Data!H627, Producto!$B$2:$B$500, 0))</f>
        <v>6</v>
      </c>
      <c r="E627" s="12">
        <f>VLOOKUP(Data!E627 &amp; Data!F627 &amp; Data!G627, Ubicacion!$A$2:$B$1000, 2, FALSE)</f>
        <v>9</v>
      </c>
      <c r="F627" s="15">
        <f>Data!J627</f>
        <v>425</v>
      </c>
      <c r="G627" s="16">
        <f>Data!I627</f>
        <v>70</v>
      </c>
      <c r="H627" s="17">
        <f>Data!K627</f>
        <v>297500</v>
      </c>
      <c r="I627" s="17">
        <f>Data!L627</f>
        <v>59500</v>
      </c>
      <c r="J627" s="12" t="str">
        <f>Data!N627</f>
        <v>In-store</v>
      </c>
      <c r="K627" s="12" t="str">
        <f>Data!O627</f>
        <v>Tarjeta</v>
      </c>
      <c r="L627" s="12" t="str">
        <f>Data!P627</f>
        <v>Recurrente</v>
      </c>
    </row>
    <row r="628">
      <c r="A628" s="11">
        <v>627.0</v>
      </c>
      <c r="B628" s="14">
        <f>Data!D628</f>
        <v>43959</v>
      </c>
      <c r="C628" s="12">
        <f>IFERROR(VLOOKUP(Data!B628, Minorista!$A$2:$B$100, 2, FALSE), "")</f>
        <v>4</v>
      </c>
      <c r="D628" s="12">
        <f t="array" ref="D628">INDEX(Producto!$A$2:$A$500, MATCH(Data!H628, Producto!$B$2:$B$500, 0))</f>
        <v>1</v>
      </c>
      <c r="E628" s="12">
        <f>VLOOKUP(Data!E628 &amp; Data!F628 &amp; Data!G628, Ubicacion!$A$2:$B$1000, 2, FALSE)</f>
        <v>9</v>
      </c>
      <c r="F628" s="15">
        <f>Data!J628</f>
        <v>525</v>
      </c>
      <c r="G628" s="16">
        <f>Data!I628</f>
        <v>55</v>
      </c>
      <c r="H628" s="17">
        <f>Data!K628</f>
        <v>288750</v>
      </c>
      <c r="I628" s="17">
        <f>Data!L628</f>
        <v>115500</v>
      </c>
      <c r="J628" s="12" t="str">
        <f>Data!N628</f>
        <v>In-store</v>
      </c>
      <c r="K628" s="12" t="str">
        <f>Data!O628</f>
        <v>Transferencia bancaria</v>
      </c>
      <c r="L628" s="12" t="str">
        <f>Data!P628</f>
        <v>Nuevo</v>
      </c>
    </row>
    <row r="629">
      <c r="A629" s="11">
        <v>628.0</v>
      </c>
      <c r="B629" s="14">
        <f>Data!D629</f>
        <v>43960</v>
      </c>
      <c r="C629" s="12">
        <f>IFERROR(VLOOKUP(Data!B629, Minorista!$A$2:$B$100, 2, FALSE), "")</f>
        <v>4</v>
      </c>
      <c r="D629" s="12">
        <f t="array" ref="D629">INDEX(Producto!$A$2:$A$500, MATCH(Data!H629, Producto!$B$2:$B$500, 0))</f>
        <v>2</v>
      </c>
      <c r="E629" s="12">
        <f>VLOOKUP(Data!E629 &amp; Data!F629 &amp; Data!G629, Ubicacion!$A$2:$B$1000, 2, FALSE)</f>
        <v>9</v>
      </c>
      <c r="F629" s="15">
        <f>Data!J629</f>
        <v>525</v>
      </c>
      <c r="G629" s="16">
        <f>Data!I629</f>
        <v>60</v>
      </c>
      <c r="H629" s="17">
        <f>Data!K629</f>
        <v>315000</v>
      </c>
      <c r="I629" s="17">
        <f>Data!L629</f>
        <v>78750</v>
      </c>
      <c r="J629" s="12" t="str">
        <f>Data!N629</f>
        <v>In-store</v>
      </c>
      <c r="K629" s="12" t="str">
        <f>Data!O629</f>
        <v>Tarjeta</v>
      </c>
      <c r="L629" s="12" t="str">
        <f>Data!P629</f>
        <v>Nuevo</v>
      </c>
    </row>
    <row r="630">
      <c r="A630" s="11">
        <v>629.0</v>
      </c>
      <c r="B630" s="14">
        <f>Data!D630</f>
        <v>43961</v>
      </c>
      <c r="C630" s="12">
        <f>IFERROR(VLOOKUP(Data!B630, Minorista!$A$2:$B$100, 2, FALSE), "")</f>
        <v>4</v>
      </c>
      <c r="D630" s="12">
        <f t="array" ref="D630">INDEX(Producto!$A$2:$A$500, MATCH(Data!H630, Producto!$B$2:$B$500, 0))</f>
        <v>3</v>
      </c>
      <c r="E630" s="12">
        <f>VLOOKUP(Data!E630 &amp; Data!F630 &amp; Data!G630, Ubicacion!$A$2:$B$1000, 2, FALSE)</f>
        <v>9</v>
      </c>
      <c r="F630" s="15">
        <f>Data!J630</f>
        <v>350</v>
      </c>
      <c r="G630" s="16">
        <f>Data!I630</f>
        <v>55</v>
      </c>
      <c r="H630" s="17">
        <f>Data!K630</f>
        <v>192500</v>
      </c>
      <c r="I630" s="17">
        <f>Data!L630</f>
        <v>77000</v>
      </c>
      <c r="J630" s="12" t="str">
        <f>Data!N630</f>
        <v>In-store</v>
      </c>
      <c r="K630" s="12" t="str">
        <f>Data!O630</f>
        <v>Tarjeta</v>
      </c>
      <c r="L630" s="12" t="str">
        <f>Data!P630</f>
        <v>Nuevo</v>
      </c>
    </row>
    <row r="631">
      <c r="A631" s="11">
        <v>630.0</v>
      </c>
      <c r="B631" s="14">
        <f>Data!D631</f>
        <v>43962</v>
      </c>
      <c r="C631" s="12">
        <f>IFERROR(VLOOKUP(Data!B631, Minorista!$A$2:$B$100, 2, FALSE), "")</f>
        <v>4</v>
      </c>
      <c r="D631" s="12">
        <f t="array" ref="D631">INDEX(Producto!$A$2:$A$500, MATCH(Data!H631, Producto!$B$2:$B$500, 0))</f>
        <v>4</v>
      </c>
      <c r="E631" s="12">
        <f>VLOOKUP(Data!E631 &amp; Data!F631 &amp; Data!G631, Ubicacion!$A$2:$B$1000, 2, FALSE)</f>
        <v>9</v>
      </c>
      <c r="F631" s="15">
        <f>Data!J631</f>
        <v>325</v>
      </c>
      <c r="G631" s="16">
        <f>Data!I631</f>
        <v>55</v>
      </c>
      <c r="H631" s="17">
        <f>Data!K631</f>
        <v>178750</v>
      </c>
      <c r="I631" s="17">
        <f>Data!L631</f>
        <v>62562.5</v>
      </c>
      <c r="J631" s="12" t="str">
        <f>Data!N631</f>
        <v>In-store</v>
      </c>
      <c r="K631" s="12" t="str">
        <f>Data!O631</f>
        <v>Transferencia bancaria</v>
      </c>
      <c r="L631" s="12" t="str">
        <f>Data!P631</f>
        <v>Nuevo</v>
      </c>
    </row>
    <row r="632">
      <c r="A632" s="11">
        <v>631.0</v>
      </c>
      <c r="B632" s="14">
        <f>Data!D632</f>
        <v>43963</v>
      </c>
      <c r="C632" s="12">
        <f>IFERROR(VLOOKUP(Data!B632, Minorista!$A$2:$B$100, 2, FALSE), "")</f>
        <v>4</v>
      </c>
      <c r="D632" s="12">
        <f t="array" ref="D632">INDEX(Producto!$A$2:$A$500, MATCH(Data!H632, Producto!$B$2:$B$500, 0))</f>
        <v>5</v>
      </c>
      <c r="E632" s="12">
        <f>VLOOKUP(Data!E632 &amp; Data!F632 &amp; Data!G632, Ubicacion!$A$2:$B$1000, 2, FALSE)</f>
        <v>9</v>
      </c>
      <c r="F632" s="15">
        <f>Data!J632</f>
        <v>300</v>
      </c>
      <c r="G632" s="16">
        <f>Data!I632</f>
        <v>65</v>
      </c>
      <c r="H632" s="17">
        <f>Data!K632</f>
        <v>195000</v>
      </c>
      <c r="I632" s="17">
        <f>Data!L632</f>
        <v>107250</v>
      </c>
      <c r="J632" s="12" t="str">
        <f>Data!N632</f>
        <v>In-store</v>
      </c>
      <c r="K632" s="12" t="str">
        <f>Data!O632</f>
        <v>Transferencia bancaria</v>
      </c>
      <c r="L632" s="12" t="str">
        <f>Data!P632</f>
        <v>Nuevo</v>
      </c>
    </row>
    <row r="633">
      <c r="A633" s="11">
        <v>632.0</v>
      </c>
      <c r="B633" s="14">
        <f>Data!D633</f>
        <v>43964</v>
      </c>
      <c r="C633" s="12">
        <f>IFERROR(VLOOKUP(Data!B633, Minorista!$A$2:$B$100, 2, FALSE), "")</f>
        <v>4</v>
      </c>
      <c r="D633" s="12">
        <f t="array" ref="D633">INDEX(Producto!$A$2:$A$500, MATCH(Data!H633, Producto!$B$2:$B$500, 0))</f>
        <v>6</v>
      </c>
      <c r="E633" s="12">
        <f>VLOOKUP(Data!E633 &amp; Data!F633 &amp; Data!G633, Ubicacion!$A$2:$B$1000, 2, FALSE)</f>
        <v>9</v>
      </c>
      <c r="F633" s="15">
        <f>Data!J633</f>
        <v>350</v>
      </c>
      <c r="G633" s="16">
        <f>Data!I633</f>
        <v>70</v>
      </c>
      <c r="H633" s="17">
        <f>Data!K633</f>
        <v>245000</v>
      </c>
      <c r="I633" s="17">
        <f>Data!L633</f>
        <v>49000</v>
      </c>
      <c r="J633" s="12" t="str">
        <f>Data!N633</f>
        <v>In-store</v>
      </c>
      <c r="K633" s="12" t="str">
        <f>Data!O633</f>
        <v>Tarjeta</v>
      </c>
      <c r="L633" s="12" t="str">
        <f>Data!P633</f>
        <v>Nuevo</v>
      </c>
    </row>
    <row r="634">
      <c r="A634" s="11">
        <v>633.0</v>
      </c>
      <c r="B634" s="14">
        <f>Data!D634</f>
        <v>43965</v>
      </c>
      <c r="C634" s="12">
        <f>IFERROR(VLOOKUP(Data!B634, Minorista!$A$2:$B$100, 2, FALSE), "")</f>
        <v>4</v>
      </c>
      <c r="D634" s="12">
        <f t="array" ref="D634">INDEX(Producto!$A$2:$A$500, MATCH(Data!H634, Producto!$B$2:$B$500, 0))</f>
        <v>1</v>
      </c>
      <c r="E634" s="12">
        <f>VLOOKUP(Data!E634 &amp; Data!F634 &amp; Data!G634, Ubicacion!$A$2:$B$1000, 2, FALSE)</f>
        <v>9</v>
      </c>
      <c r="F634" s="15">
        <f>Data!J634</f>
        <v>575</v>
      </c>
      <c r="G634" s="16">
        <f>Data!I634</f>
        <v>55</v>
      </c>
      <c r="H634" s="17">
        <f>Data!K634</f>
        <v>316250</v>
      </c>
      <c r="I634" s="17">
        <f>Data!L634</f>
        <v>126500</v>
      </c>
      <c r="J634" s="12" t="str">
        <f>Data!N634</f>
        <v>In-store</v>
      </c>
      <c r="K634" s="12" t="str">
        <f>Data!O634</f>
        <v>Tarjeta</v>
      </c>
      <c r="L634" s="12" t="str">
        <f>Data!P634</f>
        <v>Recurrente</v>
      </c>
    </row>
    <row r="635">
      <c r="A635" s="11">
        <v>634.0</v>
      </c>
      <c r="B635" s="14">
        <f>Data!D635</f>
        <v>43966</v>
      </c>
      <c r="C635" s="12">
        <f>IFERROR(VLOOKUP(Data!B635, Minorista!$A$2:$B$100, 2, FALSE), "")</f>
        <v>4</v>
      </c>
      <c r="D635" s="12">
        <f t="array" ref="D635">INDEX(Producto!$A$2:$A$500, MATCH(Data!H635, Producto!$B$2:$B$500, 0))</f>
        <v>2</v>
      </c>
      <c r="E635" s="12">
        <f>VLOOKUP(Data!E635 &amp; Data!F635 &amp; Data!G635, Ubicacion!$A$2:$B$1000, 2, FALSE)</f>
        <v>9</v>
      </c>
      <c r="F635" s="15">
        <f>Data!J635</f>
        <v>575</v>
      </c>
      <c r="G635" s="16">
        <f>Data!I635</f>
        <v>60</v>
      </c>
      <c r="H635" s="17">
        <f>Data!K635</f>
        <v>345000</v>
      </c>
      <c r="I635" s="17">
        <f>Data!L635</f>
        <v>86250</v>
      </c>
      <c r="J635" s="12" t="str">
        <f>Data!N635</f>
        <v>In-store</v>
      </c>
      <c r="K635" s="12" t="str">
        <f>Data!O635</f>
        <v>Tarjeta</v>
      </c>
      <c r="L635" s="12" t="str">
        <f>Data!P635</f>
        <v>Nuevo</v>
      </c>
    </row>
    <row r="636">
      <c r="A636" s="11">
        <v>635.0</v>
      </c>
      <c r="B636" s="14">
        <f>Data!D636</f>
        <v>43967</v>
      </c>
      <c r="C636" s="12">
        <f>IFERROR(VLOOKUP(Data!B636, Minorista!$A$2:$B$100, 2, FALSE), "")</f>
        <v>4</v>
      </c>
      <c r="D636" s="12">
        <f t="array" ref="D636">INDEX(Producto!$A$2:$A$500, MATCH(Data!H636, Producto!$B$2:$B$500, 0))</f>
        <v>3</v>
      </c>
      <c r="E636" s="12">
        <f>VLOOKUP(Data!E636 &amp; Data!F636 &amp; Data!G636, Ubicacion!$A$2:$B$1000, 2, FALSE)</f>
        <v>9</v>
      </c>
      <c r="F636" s="15">
        <f>Data!J636</f>
        <v>425</v>
      </c>
      <c r="G636" s="16">
        <f>Data!I636</f>
        <v>55</v>
      </c>
      <c r="H636" s="17">
        <f>Data!K636</f>
        <v>233750</v>
      </c>
      <c r="I636" s="17">
        <f>Data!L636</f>
        <v>93500</v>
      </c>
      <c r="J636" s="12" t="str">
        <f>Data!N636</f>
        <v>In-store</v>
      </c>
      <c r="K636" s="12" t="str">
        <f>Data!O636</f>
        <v>Transferencia bancaria</v>
      </c>
      <c r="L636" s="12" t="str">
        <f>Data!P636</f>
        <v>Nuevo</v>
      </c>
    </row>
    <row r="637">
      <c r="A637" s="11">
        <v>636.0</v>
      </c>
      <c r="B637" s="14">
        <f>Data!D637</f>
        <v>43968</v>
      </c>
      <c r="C637" s="12">
        <f>IFERROR(VLOOKUP(Data!B637, Minorista!$A$2:$B$100, 2, FALSE), "")</f>
        <v>4</v>
      </c>
      <c r="D637" s="12">
        <f t="array" ref="D637">INDEX(Producto!$A$2:$A$500, MATCH(Data!H637, Producto!$B$2:$B$500, 0))</f>
        <v>4</v>
      </c>
      <c r="E637" s="12">
        <f>VLOOKUP(Data!E637 &amp; Data!F637 &amp; Data!G637, Ubicacion!$A$2:$B$1000, 2, FALSE)</f>
        <v>9</v>
      </c>
      <c r="F637" s="15">
        <f>Data!J637</f>
        <v>400</v>
      </c>
      <c r="G637" s="16">
        <f>Data!I637</f>
        <v>65</v>
      </c>
      <c r="H637" s="17">
        <f>Data!K637</f>
        <v>260000</v>
      </c>
      <c r="I637" s="17">
        <f>Data!L637</f>
        <v>91000</v>
      </c>
      <c r="J637" s="12" t="str">
        <f>Data!N637</f>
        <v>In-store</v>
      </c>
      <c r="K637" s="12" t="str">
        <f>Data!O637</f>
        <v>Efectivo</v>
      </c>
      <c r="L637" s="12" t="str">
        <f>Data!P637</f>
        <v>Recurrente</v>
      </c>
    </row>
    <row r="638">
      <c r="A638" s="11">
        <v>637.0</v>
      </c>
      <c r="B638" s="14">
        <f>Data!D638</f>
        <v>43969</v>
      </c>
      <c r="C638" s="12">
        <f>IFERROR(VLOOKUP(Data!B638, Minorista!$A$2:$B$100, 2, FALSE), "")</f>
        <v>4</v>
      </c>
      <c r="D638" s="12">
        <f t="array" ref="D638">INDEX(Producto!$A$2:$A$500, MATCH(Data!H638, Producto!$B$2:$B$500, 0))</f>
        <v>5</v>
      </c>
      <c r="E638" s="12">
        <f>VLOOKUP(Data!E638 &amp; Data!F638 &amp; Data!G638, Ubicacion!$A$2:$B$1000, 2, FALSE)</f>
        <v>9</v>
      </c>
      <c r="F638" s="15">
        <f>Data!J638</f>
        <v>375</v>
      </c>
      <c r="G638" s="16">
        <f>Data!I638</f>
        <v>75</v>
      </c>
      <c r="H638" s="17">
        <f>Data!K638</f>
        <v>281250</v>
      </c>
      <c r="I638" s="17">
        <f>Data!L638</f>
        <v>154687.5</v>
      </c>
      <c r="J638" s="12" t="str">
        <f>Data!N638</f>
        <v>In-store</v>
      </c>
      <c r="K638" s="12" t="str">
        <f>Data!O638</f>
        <v>Transferencia bancaria</v>
      </c>
      <c r="L638" s="12" t="str">
        <f>Data!P638</f>
        <v>Recurrente</v>
      </c>
    </row>
    <row r="639">
      <c r="A639" s="11">
        <v>638.0</v>
      </c>
      <c r="B639" s="14">
        <f>Data!D639</f>
        <v>43970</v>
      </c>
      <c r="C639" s="12">
        <f>IFERROR(VLOOKUP(Data!B639, Minorista!$A$2:$B$100, 2, FALSE), "")</f>
        <v>4</v>
      </c>
      <c r="D639" s="12">
        <f t="array" ref="D639">INDEX(Producto!$A$2:$A$500, MATCH(Data!H639, Producto!$B$2:$B$500, 0))</f>
        <v>6</v>
      </c>
      <c r="E639" s="12">
        <f>VLOOKUP(Data!E639 &amp; Data!F639 &amp; Data!G639, Ubicacion!$A$2:$B$1000, 2, FALSE)</f>
        <v>9</v>
      </c>
      <c r="F639" s="15">
        <f>Data!J639</f>
        <v>500</v>
      </c>
      <c r="G639" s="16">
        <f>Data!I639</f>
        <v>80</v>
      </c>
      <c r="H639" s="17">
        <f>Data!K639</f>
        <v>400000</v>
      </c>
      <c r="I639" s="17">
        <f>Data!L639</f>
        <v>80000</v>
      </c>
      <c r="J639" s="12" t="str">
        <f>Data!N639</f>
        <v>In-store</v>
      </c>
      <c r="K639" s="12" t="str">
        <f>Data!O639</f>
        <v>Transferencia bancaria</v>
      </c>
      <c r="L639" s="12" t="str">
        <f>Data!P639</f>
        <v>Nuevo</v>
      </c>
    </row>
    <row r="640">
      <c r="A640" s="11">
        <v>639.0</v>
      </c>
      <c r="B640" s="14">
        <f>Data!D640</f>
        <v>43971</v>
      </c>
      <c r="C640" s="12">
        <f>IFERROR(VLOOKUP(Data!B640, Minorista!$A$2:$B$100, 2, FALSE), "")</f>
        <v>4</v>
      </c>
      <c r="D640" s="12">
        <f t="array" ref="D640">INDEX(Producto!$A$2:$A$500, MATCH(Data!H640, Producto!$B$2:$B$500, 0))</f>
        <v>1</v>
      </c>
      <c r="E640" s="12">
        <f>VLOOKUP(Data!E640 &amp; Data!F640 &amp; Data!G640, Ubicacion!$A$2:$B$1000, 2, FALSE)</f>
        <v>9</v>
      </c>
      <c r="F640" s="15">
        <f>Data!J640</f>
        <v>700</v>
      </c>
      <c r="G640" s="16">
        <f>Data!I640</f>
        <v>65</v>
      </c>
      <c r="H640" s="17">
        <f>Data!K640</f>
        <v>455000</v>
      </c>
      <c r="I640" s="17">
        <f>Data!L640</f>
        <v>182000</v>
      </c>
      <c r="J640" s="12" t="str">
        <f>Data!N640</f>
        <v>In-store</v>
      </c>
      <c r="K640" s="12" t="str">
        <f>Data!O640</f>
        <v>Tarjeta</v>
      </c>
      <c r="L640" s="12" t="str">
        <f>Data!P640</f>
        <v>Nuevo</v>
      </c>
    </row>
    <row r="641">
      <c r="A641" s="11">
        <v>640.0</v>
      </c>
      <c r="B641" s="14">
        <f>Data!D641</f>
        <v>43972</v>
      </c>
      <c r="C641" s="12">
        <f>IFERROR(VLOOKUP(Data!B641, Minorista!$A$2:$B$100, 2, FALSE), "")</f>
        <v>4</v>
      </c>
      <c r="D641" s="12">
        <f t="array" ref="D641">INDEX(Producto!$A$2:$A$500, MATCH(Data!H641, Producto!$B$2:$B$500, 0))</f>
        <v>2</v>
      </c>
      <c r="E641" s="12">
        <f>VLOOKUP(Data!E641 &amp; Data!F641 &amp; Data!G641, Ubicacion!$A$2:$B$1000, 2, FALSE)</f>
        <v>9</v>
      </c>
      <c r="F641" s="15">
        <f>Data!J641</f>
        <v>700</v>
      </c>
      <c r="G641" s="16">
        <f>Data!I641</f>
        <v>70</v>
      </c>
      <c r="H641" s="17">
        <f>Data!K641</f>
        <v>490000</v>
      </c>
      <c r="I641" s="17">
        <f>Data!L641</f>
        <v>122500</v>
      </c>
      <c r="J641" s="12" t="str">
        <f>Data!N641</f>
        <v>In-store</v>
      </c>
      <c r="K641" s="12" t="str">
        <f>Data!O641</f>
        <v>Transferencia bancaria</v>
      </c>
      <c r="L641" s="12" t="str">
        <f>Data!P641</f>
        <v>Recurrente</v>
      </c>
    </row>
    <row r="642">
      <c r="A642" s="11">
        <v>641.0</v>
      </c>
      <c r="B642" s="14">
        <f>Data!D642</f>
        <v>43973</v>
      </c>
      <c r="C642" s="12">
        <f>IFERROR(VLOOKUP(Data!B642, Minorista!$A$2:$B$100, 2, FALSE), "")</f>
        <v>4</v>
      </c>
      <c r="D642" s="12">
        <f t="array" ref="D642">INDEX(Producto!$A$2:$A$500, MATCH(Data!H642, Producto!$B$2:$B$500, 0))</f>
        <v>3</v>
      </c>
      <c r="E642" s="12">
        <f>VLOOKUP(Data!E642 &amp; Data!F642 &amp; Data!G642, Ubicacion!$A$2:$B$1000, 2, FALSE)</f>
        <v>9</v>
      </c>
      <c r="F642" s="15">
        <f>Data!J642</f>
        <v>500</v>
      </c>
      <c r="G642" s="16">
        <f>Data!I642</f>
        <v>65</v>
      </c>
      <c r="H642" s="17">
        <f>Data!K642</f>
        <v>325000</v>
      </c>
      <c r="I642" s="17">
        <f>Data!L642</f>
        <v>130000</v>
      </c>
      <c r="J642" s="12" t="str">
        <f>Data!N642</f>
        <v>In-store</v>
      </c>
      <c r="K642" s="12" t="str">
        <f>Data!O642</f>
        <v>Transferencia bancaria</v>
      </c>
      <c r="L642" s="12" t="str">
        <f>Data!P642</f>
        <v>Recurrente</v>
      </c>
    </row>
    <row r="643">
      <c r="A643" s="11">
        <v>642.0</v>
      </c>
      <c r="B643" s="14">
        <f>Data!D643</f>
        <v>43974</v>
      </c>
      <c r="C643" s="12">
        <f>IFERROR(VLOOKUP(Data!B643, Minorista!$A$2:$B$100, 2, FALSE), "")</f>
        <v>4</v>
      </c>
      <c r="D643" s="12">
        <f t="array" ref="D643">INDEX(Producto!$A$2:$A$500, MATCH(Data!H643, Producto!$B$2:$B$500, 0))</f>
        <v>4</v>
      </c>
      <c r="E643" s="12">
        <f>VLOOKUP(Data!E643 &amp; Data!F643 &amp; Data!G643, Ubicacion!$A$2:$B$1000, 2, FALSE)</f>
        <v>9</v>
      </c>
      <c r="F643" s="15">
        <f>Data!J643</f>
        <v>500</v>
      </c>
      <c r="G643" s="16">
        <f>Data!I643</f>
        <v>65</v>
      </c>
      <c r="H643" s="17">
        <f>Data!K643</f>
        <v>325000</v>
      </c>
      <c r="I643" s="17">
        <f>Data!L643</f>
        <v>113750</v>
      </c>
      <c r="J643" s="12" t="str">
        <f>Data!N643</f>
        <v>In-store</v>
      </c>
      <c r="K643" s="12" t="str">
        <f>Data!O643</f>
        <v>Tarjeta</v>
      </c>
      <c r="L643" s="12" t="str">
        <f>Data!P643</f>
        <v>Nuevo</v>
      </c>
    </row>
    <row r="644">
      <c r="A644" s="11">
        <v>643.0</v>
      </c>
      <c r="B644" s="14">
        <f>Data!D644</f>
        <v>43975</v>
      </c>
      <c r="C644" s="12">
        <f>IFERROR(VLOOKUP(Data!B644, Minorista!$A$2:$B$100, 2, FALSE), "")</f>
        <v>4</v>
      </c>
      <c r="D644" s="12">
        <f t="array" ref="D644">INDEX(Producto!$A$2:$A$500, MATCH(Data!H644, Producto!$B$2:$B$500, 0))</f>
        <v>5</v>
      </c>
      <c r="E644" s="12">
        <f>VLOOKUP(Data!E644 &amp; Data!F644 &amp; Data!G644, Ubicacion!$A$2:$B$1000, 2, FALSE)</f>
        <v>9</v>
      </c>
      <c r="F644" s="15">
        <f>Data!J644</f>
        <v>425</v>
      </c>
      <c r="G644" s="16">
        <f>Data!I644</f>
        <v>75</v>
      </c>
      <c r="H644" s="17">
        <f>Data!K644</f>
        <v>318750</v>
      </c>
      <c r="I644" s="17">
        <f>Data!L644</f>
        <v>175312.5</v>
      </c>
      <c r="J644" s="12" t="str">
        <f>Data!N644</f>
        <v>In-store</v>
      </c>
      <c r="K644" s="12" t="str">
        <f>Data!O644</f>
        <v>Tarjeta</v>
      </c>
      <c r="L644" s="12" t="str">
        <f>Data!P644</f>
        <v>Nuevo</v>
      </c>
    </row>
    <row r="645">
      <c r="A645" s="11">
        <v>644.0</v>
      </c>
      <c r="B645" s="14">
        <f>Data!D645</f>
        <v>43976</v>
      </c>
      <c r="C645" s="12">
        <f>IFERROR(VLOOKUP(Data!B645, Minorista!$A$2:$B$100, 2, FALSE), "")</f>
        <v>4</v>
      </c>
      <c r="D645" s="12">
        <f t="array" ref="D645">INDEX(Producto!$A$2:$A$500, MATCH(Data!H645, Producto!$B$2:$B$500, 0))</f>
        <v>6</v>
      </c>
      <c r="E645" s="12">
        <f>VLOOKUP(Data!E645 &amp; Data!F645 &amp; Data!G645, Ubicacion!$A$2:$B$1000, 2, FALSE)</f>
        <v>9</v>
      </c>
      <c r="F645" s="15">
        <f>Data!J645</f>
        <v>525</v>
      </c>
      <c r="G645" s="16">
        <f>Data!I645</f>
        <v>80</v>
      </c>
      <c r="H645" s="17">
        <f>Data!K645</f>
        <v>420000</v>
      </c>
      <c r="I645" s="17">
        <f>Data!L645</f>
        <v>84000</v>
      </c>
      <c r="J645" s="12" t="str">
        <f>Data!N645</f>
        <v>In-store</v>
      </c>
      <c r="K645" s="12" t="str">
        <f>Data!O645</f>
        <v>Transferencia bancaria</v>
      </c>
      <c r="L645" s="12" t="str">
        <f>Data!P645</f>
        <v>Nuevo</v>
      </c>
    </row>
    <row r="646">
      <c r="A646" s="11">
        <v>645.0</v>
      </c>
      <c r="B646" s="14">
        <f>Data!D646</f>
        <v>43977</v>
      </c>
      <c r="C646" s="12">
        <f>IFERROR(VLOOKUP(Data!B646, Minorista!$A$2:$B$100, 2, FALSE), "")</f>
        <v>4</v>
      </c>
      <c r="D646" s="12">
        <f t="array" ref="D646">INDEX(Producto!$A$2:$A$500, MATCH(Data!H646, Producto!$B$2:$B$500, 0))</f>
        <v>1</v>
      </c>
      <c r="E646" s="12">
        <f>VLOOKUP(Data!E646 &amp; Data!F646 &amp; Data!G646, Ubicacion!$A$2:$B$1000, 2, FALSE)</f>
        <v>9</v>
      </c>
      <c r="F646" s="15">
        <f>Data!J646</f>
        <v>450</v>
      </c>
      <c r="G646" s="16">
        <f>Data!I646</f>
        <v>40</v>
      </c>
      <c r="H646" s="17">
        <f>Data!K646</f>
        <v>180000</v>
      </c>
      <c r="I646" s="17">
        <f>Data!L646</f>
        <v>54000</v>
      </c>
      <c r="J646" s="12" t="str">
        <f>Data!N646</f>
        <v>In-store</v>
      </c>
      <c r="K646" s="12" t="str">
        <f>Data!O646</f>
        <v>Tarjeta</v>
      </c>
      <c r="L646" s="12" t="str">
        <f>Data!P646</f>
        <v>Recurrente</v>
      </c>
    </row>
    <row r="647">
      <c r="A647" s="11">
        <v>646.0</v>
      </c>
      <c r="B647" s="14">
        <f>Data!D647</f>
        <v>43978</v>
      </c>
      <c r="C647" s="12">
        <f>IFERROR(VLOOKUP(Data!B647, Minorista!$A$2:$B$100, 2, FALSE), "")</f>
        <v>4</v>
      </c>
      <c r="D647" s="12">
        <f t="array" ref="D647">INDEX(Producto!$A$2:$A$500, MATCH(Data!H647, Producto!$B$2:$B$500, 0))</f>
        <v>2</v>
      </c>
      <c r="E647" s="12">
        <f>VLOOKUP(Data!E647 &amp; Data!F647 &amp; Data!G647, Ubicacion!$A$2:$B$1000, 2, FALSE)</f>
        <v>9</v>
      </c>
      <c r="F647" s="15">
        <f>Data!J647</f>
        <v>450</v>
      </c>
      <c r="G647" s="16">
        <f>Data!I647</f>
        <v>50</v>
      </c>
      <c r="H647" s="17">
        <f>Data!K647</f>
        <v>225000</v>
      </c>
      <c r="I647" s="17">
        <f>Data!L647</f>
        <v>56250</v>
      </c>
      <c r="J647" s="12" t="str">
        <f>Data!N647</f>
        <v>In-store</v>
      </c>
      <c r="K647" s="12" t="str">
        <f>Data!O647</f>
        <v>Transferencia bancaria</v>
      </c>
      <c r="L647" s="12" t="str">
        <f>Data!P647</f>
        <v>Nuevo</v>
      </c>
    </row>
    <row r="648">
      <c r="A648" s="11">
        <v>647.0</v>
      </c>
      <c r="B648" s="14">
        <f>Data!D648</f>
        <v>43979</v>
      </c>
      <c r="C648" s="12">
        <f>IFERROR(VLOOKUP(Data!B648, Minorista!$A$2:$B$100, 2, FALSE), "")</f>
        <v>4</v>
      </c>
      <c r="D648" s="12">
        <f t="array" ref="D648">INDEX(Producto!$A$2:$A$500, MATCH(Data!H648, Producto!$B$2:$B$500, 0))</f>
        <v>3</v>
      </c>
      <c r="E648" s="12">
        <f>VLOOKUP(Data!E648 &amp; Data!F648 &amp; Data!G648, Ubicacion!$A$2:$B$1000, 2, FALSE)</f>
        <v>9</v>
      </c>
      <c r="F648" s="15">
        <f>Data!J648</f>
        <v>450</v>
      </c>
      <c r="G648" s="16">
        <f>Data!I648</f>
        <v>50</v>
      </c>
      <c r="H648" s="17">
        <f>Data!K648</f>
        <v>225000</v>
      </c>
      <c r="I648" s="17">
        <f>Data!L648</f>
        <v>56250</v>
      </c>
      <c r="J648" s="12" t="str">
        <f>Data!N648</f>
        <v>In-store</v>
      </c>
      <c r="K648" s="12" t="str">
        <f>Data!O648</f>
        <v>Transferencia bancaria</v>
      </c>
      <c r="L648" s="12" t="str">
        <f>Data!P648</f>
        <v>Recurrente</v>
      </c>
    </row>
    <row r="649">
      <c r="A649" s="11">
        <v>648.0</v>
      </c>
      <c r="B649" s="14">
        <f>Data!D649</f>
        <v>43980</v>
      </c>
      <c r="C649" s="12">
        <f>IFERROR(VLOOKUP(Data!B649, Minorista!$A$2:$B$100, 2, FALSE), "")</f>
        <v>4</v>
      </c>
      <c r="D649" s="12">
        <f t="array" ref="D649">INDEX(Producto!$A$2:$A$500, MATCH(Data!H649, Producto!$B$2:$B$500, 0))</f>
        <v>4</v>
      </c>
      <c r="E649" s="12">
        <f>VLOOKUP(Data!E649 &amp; Data!F649 &amp; Data!G649, Ubicacion!$A$2:$B$1000, 2, FALSE)</f>
        <v>9</v>
      </c>
      <c r="F649" s="15">
        <f>Data!J649</f>
        <v>300</v>
      </c>
      <c r="G649" s="16">
        <f>Data!I649</f>
        <v>50</v>
      </c>
      <c r="H649" s="17">
        <f>Data!K649</f>
        <v>150000</v>
      </c>
      <c r="I649" s="17">
        <f>Data!L649</f>
        <v>45000</v>
      </c>
      <c r="J649" s="12" t="str">
        <f>Data!N649</f>
        <v>In-store</v>
      </c>
      <c r="K649" s="12" t="str">
        <f>Data!O649</f>
        <v>Tarjeta</v>
      </c>
      <c r="L649" s="12" t="str">
        <f>Data!P649</f>
        <v>Recurrente</v>
      </c>
    </row>
    <row r="650">
      <c r="A650" s="11">
        <v>649.0</v>
      </c>
      <c r="B650" s="14">
        <f>Data!D650</f>
        <v>43981</v>
      </c>
      <c r="C650" s="12">
        <f>IFERROR(VLOOKUP(Data!B650, Minorista!$A$2:$B$100, 2, FALSE), "")</f>
        <v>4</v>
      </c>
      <c r="D650" s="12">
        <f t="array" ref="D650">INDEX(Producto!$A$2:$A$500, MATCH(Data!H650, Producto!$B$2:$B$500, 0))</f>
        <v>5</v>
      </c>
      <c r="E650" s="12">
        <f>VLOOKUP(Data!E650 &amp; Data!F650 &amp; Data!G650, Ubicacion!$A$2:$B$1000, 2, FALSE)</f>
        <v>10</v>
      </c>
      <c r="F650" s="15">
        <f>Data!J650</f>
        <v>250</v>
      </c>
      <c r="G650" s="16">
        <f>Data!I650</f>
        <v>55</v>
      </c>
      <c r="H650" s="17">
        <f>Data!K650</f>
        <v>137500</v>
      </c>
      <c r="I650" s="17">
        <f>Data!L650</f>
        <v>34375</v>
      </c>
      <c r="J650" s="12" t="str">
        <f>Data!N650</f>
        <v>In-store</v>
      </c>
      <c r="K650" s="12" t="str">
        <f>Data!O650</f>
        <v>Tarjeta</v>
      </c>
      <c r="L650" s="12" t="str">
        <f>Data!P650</f>
        <v>Recurrente</v>
      </c>
    </row>
    <row r="651">
      <c r="A651" s="11">
        <v>650.0</v>
      </c>
      <c r="B651" s="14">
        <f>Data!D651</f>
        <v>43982</v>
      </c>
      <c r="C651" s="12">
        <f>IFERROR(VLOOKUP(Data!B651, Minorista!$A$2:$B$100, 2, FALSE), "")</f>
        <v>4</v>
      </c>
      <c r="D651" s="12">
        <f t="array" ref="D651">INDEX(Producto!$A$2:$A$500, MATCH(Data!H651, Producto!$B$2:$B$500, 0))</f>
        <v>6</v>
      </c>
      <c r="E651" s="12">
        <f>VLOOKUP(Data!E651 &amp; Data!F651 &amp; Data!G651, Ubicacion!$A$2:$B$1000, 2, FALSE)</f>
        <v>10</v>
      </c>
      <c r="F651" s="15">
        <f>Data!J651</f>
        <v>500</v>
      </c>
      <c r="G651" s="16">
        <f>Data!I651</f>
        <v>50</v>
      </c>
      <c r="H651" s="17">
        <f>Data!K651</f>
        <v>250000</v>
      </c>
      <c r="I651" s="17">
        <f>Data!L651</f>
        <v>50000</v>
      </c>
      <c r="J651" s="12" t="str">
        <f>Data!N651</f>
        <v>In-store</v>
      </c>
      <c r="K651" s="12" t="str">
        <f>Data!O651</f>
        <v>Tarjeta</v>
      </c>
      <c r="L651" s="12" t="str">
        <f>Data!P651</f>
        <v>Recurrente</v>
      </c>
    </row>
    <row r="652">
      <c r="A652" s="11">
        <v>651.0</v>
      </c>
      <c r="B652" s="14">
        <f>Data!D652</f>
        <v>43983</v>
      </c>
      <c r="C652" s="12">
        <f>IFERROR(VLOOKUP(Data!B652, Minorista!$A$2:$B$100, 2, FALSE), "")</f>
        <v>4</v>
      </c>
      <c r="D652" s="12">
        <f t="array" ref="D652">INDEX(Producto!$A$2:$A$500, MATCH(Data!H652, Producto!$B$2:$B$500, 0))</f>
        <v>1</v>
      </c>
      <c r="E652" s="12">
        <f>VLOOKUP(Data!E652 &amp; Data!F652 &amp; Data!G652, Ubicacion!$A$2:$B$1000, 2, FALSE)</f>
        <v>10</v>
      </c>
      <c r="F652" s="15">
        <f>Data!J652</f>
        <v>550</v>
      </c>
      <c r="G652" s="16">
        <f>Data!I652</f>
        <v>40</v>
      </c>
      <c r="H652" s="17">
        <f>Data!K652</f>
        <v>220000</v>
      </c>
      <c r="I652" s="17">
        <f>Data!L652</f>
        <v>66000</v>
      </c>
      <c r="J652" s="12" t="str">
        <f>Data!N652</f>
        <v>In-store</v>
      </c>
      <c r="K652" s="12" t="str">
        <f>Data!O652</f>
        <v>Transferencia bancaria</v>
      </c>
      <c r="L652" s="12" t="str">
        <f>Data!P652</f>
        <v>Nuevo</v>
      </c>
    </row>
    <row r="653">
      <c r="A653" s="11">
        <v>652.0</v>
      </c>
      <c r="B653" s="14">
        <f>Data!D653</f>
        <v>43984</v>
      </c>
      <c r="C653" s="12">
        <f>IFERROR(VLOOKUP(Data!B653, Minorista!$A$2:$B$100, 2, FALSE), "")</f>
        <v>4</v>
      </c>
      <c r="D653" s="12">
        <f t="array" ref="D653">INDEX(Producto!$A$2:$A$500, MATCH(Data!H653, Producto!$B$2:$B$500, 0))</f>
        <v>2</v>
      </c>
      <c r="E653" s="12">
        <f>VLOOKUP(Data!E653 &amp; Data!F653 &amp; Data!G653, Ubicacion!$A$2:$B$1000, 2, FALSE)</f>
        <v>10</v>
      </c>
      <c r="F653" s="15">
        <f>Data!J653</f>
        <v>450</v>
      </c>
      <c r="G653" s="16">
        <f>Data!I653</f>
        <v>50</v>
      </c>
      <c r="H653" s="17">
        <f>Data!K653</f>
        <v>225000</v>
      </c>
      <c r="I653" s="17">
        <f>Data!L653</f>
        <v>56250</v>
      </c>
      <c r="J653" s="12" t="str">
        <f>Data!N653</f>
        <v>In-store</v>
      </c>
      <c r="K653" s="12" t="str">
        <f>Data!O653</f>
        <v>Tarjeta</v>
      </c>
      <c r="L653" s="12" t="str">
        <f>Data!P653</f>
        <v>Recurrente</v>
      </c>
    </row>
    <row r="654">
      <c r="A654" s="11">
        <v>653.0</v>
      </c>
      <c r="B654" s="14">
        <f>Data!D654</f>
        <v>43985</v>
      </c>
      <c r="C654" s="12">
        <f>IFERROR(VLOOKUP(Data!B654, Minorista!$A$2:$B$100, 2, FALSE), "")</f>
        <v>4</v>
      </c>
      <c r="D654" s="12">
        <f t="array" ref="D654">INDEX(Producto!$A$2:$A$500, MATCH(Data!H654, Producto!$B$2:$B$500, 0))</f>
        <v>3</v>
      </c>
      <c r="E654" s="12">
        <f>VLOOKUP(Data!E654 &amp; Data!F654 &amp; Data!G654, Ubicacion!$A$2:$B$1000, 2, FALSE)</f>
        <v>10</v>
      </c>
      <c r="F654" s="15">
        <f>Data!J654</f>
        <v>450</v>
      </c>
      <c r="G654" s="16">
        <f>Data!I654</f>
        <v>50</v>
      </c>
      <c r="H654" s="17">
        <f>Data!K654</f>
        <v>225000</v>
      </c>
      <c r="I654" s="17">
        <f>Data!L654</f>
        <v>56250</v>
      </c>
      <c r="J654" s="12" t="str">
        <f>Data!N654</f>
        <v>In-store</v>
      </c>
      <c r="K654" s="12" t="str">
        <f>Data!O654</f>
        <v>Tarjeta</v>
      </c>
      <c r="L654" s="12" t="str">
        <f>Data!P654</f>
        <v>Nuevo</v>
      </c>
    </row>
    <row r="655">
      <c r="A655" s="11">
        <v>654.0</v>
      </c>
      <c r="B655" s="14">
        <f>Data!D655</f>
        <v>43986</v>
      </c>
      <c r="C655" s="12">
        <f>IFERROR(VLOOKUP(Data!B655, Minorista!$A$2:$B$100, 2, FALSE), "")</f>
        <v>4</v>
      </c>
      <c r="D655" s="12">
        <f t="array" ref="D655">INDEX(Producto!$A$2:$A$500, MATCH(Data!H655, Producto!$B$2:$B$500, 0))</f>
        <v>4</v>
      </c>
      <c r="E655" s="12">
        <f>VLOOKUP(Data!E655 &amp; Data!F655 &amp; Data!G655, Ubicacion!$A$2:$B$1000, 2, FALSE)</f>
        <v>10</v>
      </c>
      <c r="F655" s="15">
        <f>Data!J655</f>
        <v>300</v>
      </c>
      <c r="G655" s="16">
        <f>Data!I655</f>
        <v>50</v>
      </c>
      <c r="H655" s="17">
        <f>Data!K655</f>
        <v>150000</v>
      </c>
      <c r="I655" s="17">
        <f>Data!L655</f>
        <v>45000</v>
      </c>
      <c r="J655" s="12" t="str">
        <f>Data!N655</f>
        <v>In-store</v>
      </c>
      <c r="K655" s="12" t="str">
        <f>Data!O655</f>
        <v>Transferencia bancaria</v>
      </c>
      <c r="L655" s="12" t="str">
        <f>Data!P655</f>
        <v>Recurrente</v>
      </c>
    </row>
    <row r="656">
      <c r="A656" s="11">
        <v>655.0</v>
      </c>
      <c r="B656" s="14">
        <f>Data!D656</f>
        <v>43987</v>
      </c>
      <c r="C656" s="12">
        <f>IFERROR(VLOOKUP(Data!B656, Minorista!$A$2:$B$100, 2, FALSE), "")</f>
        <v>4</v>
      </c>
      <c r="D656" s="12">
        <f t="array" ref="D656">INDEX(Producto!$A$2:$A$500, MATCH(Data!H656, Producto!$B$2:$B$500, 0))</f>
        <v>5</v>
      </c>
      <c r="E656" s="12">
        <f>VLOOKUP(Data!E656 &amp; Data!F656 &amp; Data!G656, Ubicacion!$A$2:$B$1000, 2, FALSE)</f>
        <v>10</v>
      </c>
      <c r="F656" s="15">
        <f>Data!J656</f>
        <v>225</v>
      </c>
      <c r="G656" s="16">
        <f>Data!I656</f>
        <v>55</v>
      </c>
      <c r="H656" s="17">
        <f>Data!K656</f>
        <v>123750</v>
      </c>
      <c r="I656" s="17">
        <f>Data!L656</f>
        <v>30937.5</v>
      </c>
      <c r="J656" s="12" t="str">
        <f>Data!N656</f>
        <v>In-store</v>
      </c>
      <c r="K656" s="12" t="str">
        <f>Data!O656</f>
        <v>Tarjeta</v>
      </c>
      <c r="L656" s="12" t="str">
        <f>Data!P656</f>
        <v>Recurrente</v>
      </c>
    </row>
    <row r="657">
      <c r="A657" s="11">
        <v>656.0</v>
      </c>
      <c r="B657" s="14">
        <f>Data!D657</f>
        <v>43988</v>
      </c>
      <c r="C657" s="12">
        <f>IFERROR(VLOOKUP(Data!B657, Minorista!$A$2:$B$100, 2, FALSE), "")</f>
        <v>4</v>
      </c>
      <c r="D657" s="12">
        <f t="array" ref="D657">INDEX(Producto!$A$2:$A$500, MATCH(Data!H657, Producto!$B$2:$B$500, 0))</f>
        <v>6</v>
      </c>
      <c r="E657" s="12">
        <f>VLOOKUP(Data!E657 &amp; Data!F657 &amp; Data!G657, Ubicacion!$A$2:$B$1000, 2, FALSE)</f>
        <v>10</v>
      </c>
      <c r="F657" s="15">
        <f>Data!J657</f>
        <v>425</v>
      </c>
      <c r="G657" s="16">
        <f>Data!I657</f>
        <v>50</v>
      </c>
      <c r="H657" s="17">
        <f>Data!K657</f>
        <v>212500</v>
      </c>
      <c r="I657" s="17">
        <f>Data!L657</f>
        <v>42500</v>
      </c>
      <c r="J657" s="12" t="str">
        <f>Data!N657</f>
        <v>In-store</v>
      </c>
      <c r="K657" s="12" t="str">
        <f>Data!O657</f>
        <v>Efectivo</v>
      </c>
      <c r="L657" s="12" t="str">
        <f>Data!P657</f>
        <v>Nuevo</v>
      </c>
    </row>
    <row r="658">
      <c r="A658" s="11">
        <v>657.0</v>
      </c>
      <c r="B658" s="14">
        <f>Data!D658</f>
        <v>43989</v>
      </c>
      <c r="C658" s="12">
        <f>IFERROR(VLOOKUP(Data!B658, Minorista!$A$2:$B$100, 2, FALSE), "")</f>
        <v>4</v>
      </c>
      <c r="D658" s="12">
        <f t="array" ref="D658">INDEX(Producto!$A$2:$A$500, MATCH(Data!H658, Producto!$B$2:$B$500, 0))</f>
        <v>1</v>
      </c>
      <c r="E658" s="12">
        <f>VLOOKUP(Data!E658 &amp; Data!F658 &amp; Data!G658, Ubicacion!$A$2:$B$1000, 2, FALSE)</f>
        <v>10</v>
      </c>
      <c r="F658" s="15">
        <f>Data!J658</f>
        <v>575</v>
      </c>
      <c r="G658" s="16">
        <f>Data!I658</f>
        <v>50</v>
      </c>
      <c r="H658" s="17">
        <f>Data!K658</f>
        <v>287500</v>
      </c>
      <c r="I658" s="17">
        <f>Data!L658</f>
        <v>86250</v>
      </c>
      <c r="J658" s="12" t="str">
        <f>Data!N658</f>
        <v>In-store</v>
      </c>
      <c r="K658" s="12" t="str">
        <f>Data!O658</f>
        <v>Transferencia bancaria</v>
      </c>
      <c r="L658" s="12" t="str">
        <f>Data!P658</f>
        <v>Nuevo</v>
      </c>
    </row>
    <row r="659">
      <c r="A659" s="11">
        <v>658.0</v>
      </c>
      <c r="B659" s="14">
        <f>Data!D659</f>
        <v>43990</v>
      </c>
      <c r="C659" s="12">
        <f>IFERROR(VLOOKUP(Data!B659, Minorista!$A$2:$B$100, 2, FALSE), "")</f>
        <v>4</v>
      </c>
      <c r="D659" s="12">
        <f t="array" ref="D659">INDEX(Producto!$A$2:$A$500, MATCH(Data!H659, Producto!$B$2:$B$500, 0))</f>
        <v>2</v>
      </c>
      <c r="E659" s="12">
        <f>VLOOKUP(Data!E659 &amp; Data!F659 &amp; Data!G659, Ubicacion!$A$2:$B$1000, 2, FALSE)</f>
        <v>10</v>
      </c>
      <c r="F659" s="15">
        <f>Data!J659</f>
        <v>425</v>
      </c>
      <c r="G659" s="16">
        <f>Data!I659</f>
        <v>60</v>
      </c>
      <c r="H659" s="17">
        <f>Data!K659</f>
        <v>255000</v>
      </c>
      <c r="I659" s="17">
        <f>Data!L659</f>
        <v>63750</v>
      </c>
      <c r="J659" s="12" t="str">
        <f>Data!N659</f>
        <v>In-store</v>
      </c>
      <c r="K659" s="12" t="str">
        <f>Data!O659</f>
        <v>Tarjeta</v>
      </c>
      <c r="L659" s="12" t="str">
        <f>Data!P659</f>
        <v>Recurrente</v>
      </c>
    </row>
    <row r="660">
      <c r="A660" s="11">
        <v>659.0</v>
      </c>
      <c r="B660" s="14">
        <f>Data!D660</f>
        <v>43991</v>
      </c>
      <c r="C660" s="12">
        <f>IFERROR(VLOOKUP(Data!B660, Minorista!$A$2:$B$100, 2, FALSE), "")</f>
        <v>4</v>
      </c>
      <c r="D660" s="12">
        <f t="array" ref="D660">INDEX(Producto!$A$2:$A$500, MATCH(Data!H660, Producto!$B$2:$B$500, 0))</f>
        <v>3</v>
      </c>
      <c r="E660" s="12">
        <f>VLOOKUP(Data!E660 &amp; Data!F660 &amp; Data!G660, Ubicacion!$A$2:$B$1000, 2, FALSE)</f>
        <v>10</v>
      </c>
      <c r="F660" s="15">
        <f>Data!J660</f>
        <v>425</v>
      </c>
      <c r="G660" s="16">
        <f>Data!I660</f>
        <v>65</v>
      </c>
      <c r="H660" s="17">
        <f>Data!K660</f>
        <v>276250</v>
      </c>
      <c r="I660" s="17">
        <f>Data!L660</f>
        <v>69062.5</v>
      </c>
      <c r="J660" s="12" t="str">
        <f>Data!N660</f>
        <v>In-store</v>
      </c>
      <c r="K660" s="12" t="str">
        <f>Data!O660</f>
        <v>Efectivo</v>
      </c>
      <c r="L660" s="12" t="str">
        <f>Data!P660</f>
        <v>Nuevo</v>
      </c>
    </row>
    <row r="661">
      <c r="A661" s="11">
        <v>660.0</v>
      </c>
      <c r="B661" s="14">
        <f>Data!D661</f>
        <v>43992</v>
      </c>
      <c r="C661" s="12">
        <f>IFERROR(VLOOKUP(Data!B661, Minorista!$A$2:$B$100, 2, FALSE), "")</f>
        <v>4</v>
      </c>
      <c r="D661" s="12">
        <f t="array" ref="D661">INDEX(Producto!$A$2:$A$500, MATCH(Data!H661, Producto!$B$2:$B$500, 0))</f>
        <v>4</v>
      </c>
      <c r="E661" s="12">
        <f>VLOOKUP(Data!E661 &amp; Data!F661 &amp; Data!G661, Ubicacion!$A$2:$B$1000, 2, FALSE)</f>
        <v>10</v>
      </c>
      <c r="F661" s="15">
        <f>Data!J661</f>
        <v>325</v>
      </c>
      <c r="G661" s="16">
        <f>Data!I661</f>
        <v>65</v>
      </c>
      <c r="H661" s="17">
        <f>Data!K661</f>
        <v>211250</v>
      </c>
      <c r="I661" s="17">
        <f>Data!L661</f>
        <v>63375</v>
      </c>
      <c r="J661" s="12" t="str">
        <f>Data!N661</f>
        <v>In-store</v>
      </c>
      <c r="K661" s="12" t="str">
        <f>Data!O661</f>
        <v>Efectivo</v>
      </c>
      <c r="L661" s="12" t="str">
        <f>Data!P661</f>
        <v>Recurrente</v>
      </c>
    </row>
    <row r="662">
      <c r="A662" s="11">
        <v>661.0</v>
      </c>
      <c r="B662" s="14">
        <f>Data!D662</f>
        <v>43993</v>
      </c>
      <c r="C662" s="12">
        <f>IFERROR(VLOOKUP(Data!B662, Minorista!$A$2:$B$100, 2, FALSE), "")</f>
        <v>4</v>
      </c>
      <c r="D662" s="12">
        <f t="array" ref="D662">INDEX(Producto!$A$2:$A$500, MATCH(Data!H662, Producto!$B$2:$B$500, 0))</f>
        <v>5</v>
      </c>
      <c r="E662" s="12">
        <f>VLOOKUP(Data!E662 &amp; Data!F662 &amp; Data!G662, Ubicacion!$A$2:$B$1000, 2, FALSE)</f>
        <v>10</v>
      </c>
      <c r="F662" s="15">
        <f>Data!J662</f>
        <v>175</v>
      </c>
      <c r="G662" s="16">
        <f>Data!I662</f>
        <v>70</v>
      </c>
      <c r="H662" s="17">
        <f>Data!K662</f>
        <v>122500</v>
      </c>
      <c r="I662" s="17">
        <f>Data!L662</f>
        <v>30625</v>
      </c>
      <c r="J662" s="12" t="str">
        <f>Data!N662</f>
        <v>In-store</v>
      </c>
      <c r="K662" s="12" t="str">
        <f>Data!O662</f>
        <v>Tarjeta</v>
      </c>
      <c r="L662" s="12" t="str">
        <f>Data!P662</f>
        <v>Nuevo</v>
      </c>
    </row>
    <row r="663">
      <c r="A663" s="11">
        <v>662.0</v>
      </c>
      <c r="B663" s="14">
        <f>Data!D663</f>
        <v>43994</v>
      </c>
      <c r="C663" s="12">
        <f>IFERROR(VLOOKUP(Data!B663, Minorista!$A$2:$B$100, 2, FALSE), "")</f>
        <v>4</v>
      </c>
      <c r="D663" s="12">
        <f t="array" ref="D663">INDEX(Producto!$A$2:$A$500, MATCH(Data!H663, Producto!$B$2:$B$500, 0))</f>
        <v>6</v>
      </c>
      <c r="E663" s="12">
        <f>VLOOKUP(Data!E663 &amp; Data!F663 &amp; Data!G663, Ubicacion!$A$2:$B$1000, 2, FALSE)</f>
        <v>10</v>
      </c>
      <c r="F663" s="15">
        <f>Data!J663</f>
        <v>375</v>
      </c>
      <c r="G663" s="16">
        <f>Data!I663</f>
        <v>65</v>
      </c>
      <c r="H663" s="17">
        <f>Data!K663</f>
        <v>243750</v>
      </c>
      <c r="I663" s="17">
        <f>Data!L663</f>
        <v>48750</v>
      </c>
      <c r="J663" s="12" t="str">
        <f>Data!N663</f>
        <v>In-store</v>
      </c>
      <c r="K663" s="12" t="str">
        <f>Data!O663</f>
        <v>Efectivo</v>
      </c>
      <c r="L663" s="12" t="str">
        <f>Data!P663</f>
        <v>Nuevo</v>
      </c>
    </row>
    <row r="664">
      <c r="A664" s="11">
        <v>663.0</v>
      </c>
      <c r="B664" s="14">
        <f>Data!D664</f>
        <v>43995</v>
      </c>
      <c r="C664" s="12">
        <f>IFERROR(VLOOKUP(Data!B664, Minorista!$A$2:$B$100, 2, FALSE), "")</f>
        <v>4</v>
      </c>
      <c r="D664" s="12">
        <f t="array" ref="D664">INDEX(Producto!$A$2:$A$500, MATCH(Data!H664, Producto!$B$2:$B$500, 0))</f>
        <v>1</v>
      </c>
      <c r="E664" s="12">
        <f>VLOOKUP(Data!E664 &amp; Data!F664 &amp; Data!G664, Ubicacion!$A$2:$B$1000, 2, FALSE)</f>
        <v>10</v>
      </c>
      <c r="F664" s="15">
        <f>Data!J664</f>
        <v>550</v>
      </c>
      <c r="G664" s="16">
        <f>Data!I664</f>
        <v>70</v>
      </c>
      <c r="H664" s="17">
        <f>Data!K664</f>
        <v>385000</v>
      </c>
      <c r="I664" s="17">
        <f>Data!L664</f>
        <v>115500</v>
      </c>
      <c r="J664" s="12" t="str">
        <f>Data!N664</f>
        <v>In-store</v>
      </c>
      <c r="K664" s="12" t="str">
        <f>Data!O664</f>
        <v>Transferencia bancaria</v>
      </c>
      <c r="L664" s="12" t="str">
        <f>Data!P664</f>
        <v>Nuevo</v>
      </c>
    </row>
    <row r="665">
      <c r="A665" s="11">
        <v>664.0</v>
      </c>
      <c r="B665" s="14">
        <f>Data!D665</f>
        <v>43996</v>
      </c>
      <c r="C665" s="12">
        <f>IFERROR(VLOOKUP(Data!B665, Minorista!$A$2:$B$100, 2, FALSE), "")</f>
        <v>4</v>
      </c>
      <c r="D665" s="12">
        <f t="array" ref="D665">INDEX(Producto!$A$2:$A$500, MATCH(Data!H665, Producto!$B$2:$B$500, 0))</f>
        <v>2</v>
      </c>
      <c r="E665" s="12">
        <f>VLOOKUP(Data!E665 &amp; Data!F665 &amp; Data!G665, Ubicacion!$A$2:$B$1000, 2, FALSE)</f>
        <v>10</v>
      </c>
      <c r="F665" s="15">
        <f>Data!J665</f>
        <v>350</v>
      </c>
      <c r="G665" s="16">
        <f>Data!I665</f>
        <v>75</v>
      </c>
      <c r="H665" s="17">
        <f>Data!K665</f>
        <v>262500</v>
      </c>
      <c r="I665" s="17">
        <f>Data!L665</f>
        <v>65625</v>
      </c>
      <c r="J665" s="12" t="str">
        <f>Data!N665</f>
        <v>In-store</v>
      </c>
      <c r="K665" s="12" t="str">
        <f>Data!O665</f>
        <v>Transferencia bancaria</v>
      </c>
      <c r="L665" s="12" t="str">
        <f>Data!P665</f>
        <v>Recurrente</v>
      </c>
    </row>
    <row r="666">
      <c r="A666" s="11">
        <v>665.0</v>
      </c>
      <c r="B666" s="14">
        <f>Data!D666</f>
        <v>43997</v>
      </c>
      <c r="C666" s="12">
        <f>IFERROR(VLOOKUP(Data!B666, Minorista!$A$2:$B$100, 2, FALSE), "")</f>
        <v>4</v>
      </c>
      <c r="D666" s="12">
        <f t="array" ref="D666">INDEX(Producto!$A$2:$A$500, MATCH(Data!H666, Producto!$B$2:$B$500, 0))</f>
        <v>3</v>
      </c>
      <c r="E666" s="12">
        <f>VLOOKUP(Data!E666 &amp; Data!F666 &amp; Data!G666, Ubicacion!$A$2:$B$1000, 2, FALSE)</f>
        <v>10</v>
      </c>
      <c r="F666" s="15">
        <f>Data!J666</f>
        <v>400</v>
      </c>
      <c r="G666" s="16">
        <f>Data!I666</f>
        <v>75</v>
      </c>
      <c r="H666" s="17">
        <f>Data!K666</f>
        <v>300000</v>
      </c>
      <c r="I666" s="17">
        <f>Data!L666</f>
        <v>75000</v>
      </c>
      <c r="J666" s="12" t="str">
        <f>Data!N666</f>
        <v>In-store</v>
      </c>
      <c r="K666" s="12" t="str">
        <f>Data!O666</f>
        <v>Transferencia bancaria</v>
      </c>
      <c r="L666" s="12" t="str">
        <f>Data!P666</f>
        <v>Nuevo</v>
      </c>
    </row>
    <row r="667">
      <c r="A667" s="11">
        <v>666.0</v>
      </c>
      <c r="B667" s="14">
        <f>Data!D667</f>
        <v>43998</v>
      </c>
      <c r="C667" s="12">
        <f>IFERROR(VLOOKUP(Data!B667, Minorista!$A$2:$B$100, 2, FALSE), "")</f>
        <v>4</v>
      </c>
      <c r="D667" s="12">
        <f t="array" ref="D667">INDEX(Producto!$A$2:$A$500, MATCH(Data!H667, Producto!$B$2:$B$500, 0))</f>
        <v>4</v>
      </c>
      <c r="E667" s="12">
        <f>VLOOKUP(Data!E667 &amp; Data!F667 &amp; Data!G667, Ubicacion!$A$2:$B$1000, 2, FALSE)</f>
        <v>10</v>
      </c>
      <c r="F667" s="15">
        <f>Data!J667</f>
        <v>300</v>
      </c>
      <c r="G667" s="16">
        <f>Data!I667</f>
        <v>60</v>
      </c>
      <c r="H667" s="17">
        <f>Data!K667</f>
        <v>180000</v>
      </c>
      <c r="I667" s="17">
        <f>Data!L667</f>
        <v>54000</v>
      </c>
      <c r="J667" s="12" t="str">
        <f>Data!N667</f>
        <v>In-store</v>
      </c>
      <c r="K667" s="12" t="str">
        <f>Data!O667</f>
        <v>Efectivo</v>
      </c>
      <c r="L667" s="12" t="str">
        <f>Data!P667</f>
        <v>Recurrente</v>
      </c>
    </row>
    <row r="668">
      <c r="A668" s="11">
        <v>667.0</v>
      </c>
      <c r="B668" s="14">
        <f>Data!D668</f>
        <v>43999</v>
      </c>
      <c r="C668" s="12">
        <f>IFERROR(VLOOKUP(Data!B668, Minorista!$A$2:$B$100, 2, FALSE), "")</f>
        <v>4</v>
      </c>
      <c r="D668" s="12">
        <f t="array" ref="D668">INDEX(Producto!$A$2:$A$500, MATCH(Data!H668, Producto!$B$2:$B$500, 0))</f>
        <v>5</v>
      </c>
      <c r="E668" s="12">
        <f>VLOOKUP(Data!E668 &amp; Data!F668 &amp; Data!G668, Ubicacion!$A$2:$B$1000, 2, FALSE)</f>
        <v>10</v>
      </c>
      <c r="F668" s="15">
        <f>Data!J668</f>
        <v>200</v>
      </c>
      <c r="G668" s="16">
        <f>Data!I668</f>
        <v>65</v>
      </c>
      <c r="H668" s="17">
        <f>Data!K668</f>
        <v>130000</v>
      </c>
      <c r="I668" s="17">
        <f>Data!L668</f>
        <v>32500</v>
      </c>
      <c r="J668" s="12" t="str">
        <f>Data!N668</f>
        <v>In-store</v>
      </c>
      <c r="K668" s="12" t="str">
        <f>Data!O668</f>
        <v>Efectivo</v>
      </c>
      <c r="L668" s="12" t="str">
        <f>Data!P668</f>
        <v>Nuevo</v>
      </c>
    </row>
    <row r="669">
      <c r="A669" s="11">
        <v>668.0</v>
      </c>
      <c r="B669" s="14">
        <f>Data!D669</f>
        <v>44000</v>
      </c>
      <c r="C669" s="12">
        <f>IFERROR(VLOOKUP(Data!B669, Minorista!$A$2:$B$100, 2, FALSE), "")</f>
        <v>4</v>
      </c>
      <c r="D669" s="12">
        <f t="array" ref="D669">INDEX(Producto!$A$2:$A$500, MATCH(Data!H669, Producto!$B$2:$B$500, 0))</f>
        <v>6</v>
      </c>
      <c r="E669" s="12">
        <f>VLOOKUP(Data!E669 &amp; Data!F669 &amp; Data!G669, Ubicacion!$A$2:$B$1000, 2, FALSE)</f>
        <v>10</v>
      </c>
      <c r="F669" s="15">
        <f>Data!J669</f>
        <v>350</v>
      </c>
      <c r="G669" s="16">
        <f>Data!I669</f>
        <v>80</v>
      </c>
      <c r="H669" s="17">
        <f>Data!K669</f>
        <v>280000</v>
      </c>
      <c r="I669" s="17">
        <f>Data!L669</f>
        <v>56000</v>
      </c>
      <c r="J669" s="12" t="str">
        <f>Data!N669</f>
        <v>In-store</v>
      </c>
      <c r="K669" s="12" t="str">
        <f>Data!O669</f>
        <v>Transferencia bancaria</v>
      </c>
      <c r="L669" s="12" t="str">
        <f>Data!P669</f>
        <v>Nuevo</v>
      </c>
    </row>
    <row r="670">
      <c r="A670" s="11">
        <v>669.0</v>
      </c>
      <c r="B670" s="14">
        <f>Data!D670</f>
        <v>44001</v>
      </c>
      <c r="C670" s="12">
        <f>IFERROR(VLOOKUP(Data!B670, Minorista!$A$2:$B$100, 2, FALSE), "")</f>
        <v>4</v>
      </c>
      <c r="D670" s="12">
        <f t="array" ref="D670">INDEX(Producto!$A$2:$A$500, MATCH(Data!H670, Producto!$B$2:$B$500, 0))</f>
        <v>1</v>
      </c>
      <c r="E670" s="12">
        <f>VLOOKUP(Data!E670 &amp; Data!F670 &amp; Data!G670, Ubicacion!$A$2:$B$1000, 2, FALSE)</f>
        <v>10</v>
      </c>
      <c r="F670" s="15">
        <f>Data!J670</f>
        <v>550</v>
      </c>
      <c r="G670" s="16">
        <f>Data!I670</f>
        <v>60</v>
      </c>
      <c r="H670" s="17">
        <f>Data!K670</f>
        <v>330000</v>
      </c>
      <c r="I670" s="17">
        <f>Data!L670</f>
        <v>99000</v>
      </c>
      <c r="J670" s="12" t="str">
        <f>Data!N670</f>
        <v>In-store</v>
      </c>
      <c r="K670" s="12" t="str">
        <f>Data!O670</f>
        <v>Tarjeta</v>
      </c>
      <c r="L670" s="12" t="str">
        <f>Data!P670</f>
        <v>Nuevo</v>
      </c>
    </row>
    <row r="671">
      <c r="A671" s="11">
        <v>670.0</v>
      </c>
      <c r="B671" s="14">
        <f>Data!D671</f>
        <v>44002</v>
      </c>
      <c r="C671" s="12">
        <f>IFERROR(VLOOKUP(Data!B671, Minorista!$A$2:$B$100, 2, FALSE), "")</f>
        <v>4</v>
      </c>
      <c r="D671" s="12">
        <f t="array" ref="D671">INDEX(Producto!$A$2:$A$500, MATCH(Data!H671, Producto!$B$2:$B$500, 0))</f>
        <v>2</v>
      </c>
      <c r="E671" s="12">
        <f>VLOOKUP(Data!E671 &amp; Data!F671 &amp; Data!G671, Ubicacion!$A$2:$B$1000, 2, FALSE)</f>
        <v>10</v>
      </c>
      <c r="F671" s="15">
        <f>Data!J671</f>
        <v>400</v>
      </c>
      <c r="G671" s="16">
        <f>Data!I671</f>
        <v>65</v>
      </c>
      <c r="H671" s="17">
        <f>Data!K671</f>
        <v>260000</v>
      </c>
      <c r="I671" s="17">
        <f>Data!L671</f>
        <v>65000</v>
      </c>
      <c r="J671" s="12" t="str">
        <f>Data!N671</f>
        <v>In-store</v>
      </c>
      <c r="K671" s="12" t="str">
        <f>Data!O671</f>
        <v>Tarjeta</v>
      </c>
      <c r="L671" s="12" t="str">
        <f>Data!P671</f>
        <v>Nuevo</v>
      </c>
    </row>
    <row r="672">
      <c r="A672" s="11">
        <v>671.0</v>
      </c>
      <c r="B672" s="14">
        <f>Data!D672</f>
        <v>44003</v>
      </c>
      <c r="C672" s="12">
        <f>IFERROR(VLOOKUP(Data!B672, Minorista!$A$2:$B$100, 2, FALSE), "")</f>
        <v>4</v>
      </c>
      <c r="D672" s="12">
        <f t="array" ref="D672">INDEX(Producto!$A$2:$A$500, MATCH(Data!H672, Producto!$B$2:$B$500, 0))</f>
        <v>3</v>
      </c>
      <c r="E672" s="12">
        <f>VLOOKUP(Data!E672 &amp; Data!F672 &amp; Data!G672, Ubicacion!$A$2:$B$1000, 2, FALSE)</f>
        <v>10</v>
      </c>
      <c r="F672" s="15">
        <f>Data!J672</f>
        <v>400</v>
      </c>
      <c r="G672" s="16">
        <f>Data!I672</f>
        <v>65</v>
      </c>
      <c r="H672" s="17">
        <f>Data!K672</f>
        <v>260000</v>
      </c>
      <c r="I672" s="17">
        <f>Data!L672</f>
        <v>65000</v>
      </c>
      <c r="J672" s="12" t="str">
        <f>Data!N672</f>
        <v>In-store</v>
      </c>
      <c r="K672" s="12" t="str">
        <f>Data!O672</f>
        <v>Transferencia bancaria</v>
      </c>
      <c r="L672" s="12" t="str">
        <f>Data!P672</f>
        <v>Nuevo</v>
      </c>
    </row>
    <row r="673">
      <c r="A673" s="11">
        <v>672.0</v>
      </c>
      <c r="B673" s="14">
        <f>Data!D673</f>
        <v>44004</v>
      </c>
      <c r="C673" s="12">
        <f>IFERROR(VLOOKUP(Data!B673, Minorista!$A$2:$B$100, 2, FALSE), "")</f>
        <v>4</v>
      </c>
      <c r="D673" s="12">
        <f t="array" ref="D673">INDEX(Producto!$A$2:$A$500, MATCH(Data!H673, Producto!$B$2:$B$500, 0))</f>
        <v>4</v>
      </c>
      <c r="E673" s="12">
        <f>VLOOKUP(Data!E673 &amp; Data!F673 &amp; Data!G673, Ubicacion!$A$2:$B$1000, 2, FALSE)</f>
        <v>10</v>
      </c>
      <c r="F673" s="15">
        <f>Data!J673</f>
        <v>300</v>
      </c>
      <c r="G673" s="16">
        <f>Data!I673</f>
        <v>60</v>
      </c>
      <c r="H673" s="17">
        <f>Data!K673</f>
        <v>180000</v>
      </c>
      <c r="I673" s="17">
        <f>Data!L673</f>
        <v>54000</v>
      </c>
      <c r="J673" s="12" t="str">
        <f>Data!N673</f>
        <v>In-store</v>
      </c>
      <c r="K673" s="12" t="str">
        <f>Data!O673</f>
        <v>Efectivo</v>
      </c>
      <c r="L673" s="12" t="str">
        <f>Data!P673</f>
        <v>Recurrente</v>
      </c>
    </row>
    <row r="674">
      <c r="A674" s="11">
        <v>673.0</v>
      </c>
      <c r="B674" s="14">
        <f>Data!D674</f>
        <v>44005</v>
      </c>
      <c r="C674" s="12">
        <f>IFERROR(VLOOKUP(Data!B674, Minorista!$A$2:$B$100, 2, FALSE), "")</f>
        <v>4</v>
      </c>
      <c r="D674" s="12">
        <f t="array" ref="D674">INDEX(Producto!$A$2:$A$500, MATCH(Data!H674, Producto!$B$2:$B$500, 0))</f>
        <v>5</v>
      </c>
      <c r="E674" s="12">
        <f>VLOOKUP(Data!E674 &amp; Data!F674 &amp; Data!G674, Ubicacion!$A$2:$B$1000, 2, FALSE)</f>
        <v>10</v>
      </c>
      <c r="F674" s="15">
        <f>Data!J674</f>
        <v>200</v>
      </c>
      <c r="G674" s="16">
        <f>Data!I674</f>
        <v>65</v>
      </c>
      <c r="H674" s="17">
        <f>Data!K674</f>
        <v>130000</v>
      </c>
      <c r="I674" s="17">
        <f>Data!L674</f>
        <v>32500</v>
      </c>
      <c r="J674" s="12" t="str">
        <f>Data!N674</f>
        <v>In-store</v>
      </c>
      <c r="K674" s="12" t="str">
        <f>Data!O674</f>
        <v>Tarjeta</v>
      </c>
      <c r="L674" s="12" t="str">
        <f>Data!P674</f>
        <v>Recurrente</v>
      </c>
    </row>
    <row r="675">
      <c r="A675" s="11">
        <v>674.0</v>
      </c>
      <c r="B675" s="14">
        <f>Data!D675</f>
        <v>44006</v>
      </c>
      <c r="C675" s="12">
        <f>IFERROR(VLOOKUP(Data!B675, Minorista!$A$2:$B$100, 2, FALSE), "")</f>
        <v>4</v>
      </c>
      <c r="D675" s="12">
        <f t="array" ref="D675">INDEX(Producto!$A$2:$A$500, MATCH(Data!H675, Producto!$B$2:$B$500, 0))</f>
        <v>6</v>
      </c>
      <c r="E675" s="12">
        <f>VLOOKUP(Data!E675 &amp; Data!F675 &amp; Data!G675, Ubicacion!$A$2:$B$1000, 2, FALSE)</f>
        <v>10</v>
      </c>
      <c r="F675" s="15">
        <f>Data!J675</f>
        <v>500</v>
      </c>
      <c r="G675" s="16">
        <f>Data!I675</f>
        <v>80</v>
      </c>
      <c r="H675" s="17">
        <f>Data!K675</f>
        <v>400000</v>
      </c>
      <c r="I675" s="17">
        <f>Data!L675</f>
        <v>80000</v>
      </c>
      <c r="J675" s="12" t="str">
        <f>Data!N675</f>
        <v>In-store</v>
      </c>
      <c r="K675" s="12" t="str">
        <f>Data!O675</f>
        <v>Transferencia bancaria</v>
      </c>
      <c r="L675" s="12" t="str">
        <f>Data!P675</f>
        <v>Recurrente</v>
      </c>
    </row>
    <row r="676">
      <c r="A676" s="11">
        <v>675.0</v>
      </c>
      <c r="B676" s="14">
        <f>Data!D676</f>
        <v>44007</v>
      </c>
      <c r="C676" s="12">
        <f>IFERROR(VLOOKUP(Data!B676, Minorista!$A$2:$B$100, 2, FALSE), "")</f>
        <v>4</v>
      </c>
      <c r="D676" s="12">
        <f t="array" ref="D676">INDEX(Producto!$A$2:$A$500, MATCH(Data!H676, Producto!$B$2:$B$500, 0))</f>
        <v>1</v>
      </c>
      <c r="E676" s="12">
        <f>VLOOKUP(Data!E676 &amp; Data!F676 &amp; Data!G676, Ubicacion!$A$2:$B$1000, 2, FALSE)</f>
        <v>10</v>
      </c>
      <c r="F676" s="15">
        <f>Data!J676</f>
        <v>750</v>
      </c>
      <c r="G676" s="16">
        <f>Data!I676</f>
        <v>75</v>
      </c>
      <c r="H676" s="17">
        <f>Data!K676</f>
        <v>562500</v>
      </c>
      <c r="I676" s="17">
        <f>Data!L676</f>
        <v>168750</v>
      </c>
      <c r="J676" s="12" t="str">
        <f>Data!N676</f>
        <v>In-store</v>
      </c>
      <c r="K676" s="12" t="str">
        <f>Data!O676</f>
        <v>Transferencia bancaria</v>
      </c>
      <c r="L676" s="12" t="str">
        <f>Data!P676</f>
        <v>Nuevo</v>
      </c>
    </row>
    <row r="677">
      <c r="A677" s="11">
        <v>676.0</v>
      </c>
      <c r="B677" s="14">
        <f>Data!D677</f>
        <v>44008</v>
      </c>
      <c r="C677" s="12">
        <f>IFERROR(VLOOKUP(Data!B677, Minorista!$A$2:$B$100, 2, FALSE), "")</f>
        <v>4</v>
      </c>
      <c r="D677" s="12">
        <f t="array" ref="D677">INDEX(Producto!$A$2:$A$500, MATCH(Data!H677, Producto!$B$2:$B$500, 0))</f>
        <v>2</v>
      </c>
      <c r="E677" s="12">
        <f>VLOOKUP(Data!E677 &amp; Data!F677 &amp; Data!G677, Ubicacion!$A$2:$B$1000, 2, FALSE)</f>
        <v>10</v>
      </c>
      <c r="F677" s="15">
        <f>Data!J677</f>
        <v>625</v>
      </c>
      <c r="G677" s="16">
        <f>Data!I677</f>
        <v>80</v>
      </c>
      <c r="H677" s="17">
        <f>Data!K677</f>
        <v>500000</v>
      </c>
      <c r="I677" s="17">
        <f>Data!L677</f>
        <v>125000</v>
      </c>
      <c r="J677" s="12" t="str">
        <f>Data!N677</f>
        <v>In-store</v>
      </c>
      <c r="K677" s="12" t="str">
        <f>Data!O677</f>
        <v>Tarjeta</v>
      </c>
      <c r="L677" s="12" t="str">
        <f>Data!P677</f>
        <v>Nuevo</v>
      </c>
    </row>
    <row r="678">
      <c r="A678" s="11">
        <v>677.0</v>
      </c>
      <c r="B678" s="14">
        <f>Data!D678</f>
        <v>44009</v>
      </c>
      <c r="C678" s="12">
        <f>IFERROR(VLOOKUP(Data!B678, Minorista!$A$2:$B$100, 2, FALSE), "")</f>
        <v>4</v>
      </c>
      <c r="D678" s="12">
        <f t="array" ref="D678">INDEX(Producto!$A$2:$A$500, MATCH(Data!H678, Producto!$B$2:$B$500, 0))</f>
        <v>3</v>
      </c>
      <c r="E678" s="12">
        <f>VLOOKUP(Data!E678 &amp; Data!F678 &amp; Data!G678, Ubicacion!$A$2:$B$1000, 2, FALSE)</f>
        <v>10</v>
      </c>
      <c r="F678" s="15">
        <f>Data!J678</f>
        <v>625</v>
      </c>
      <c r="G678" s="16">
        <f>Data!I678</f>
        <v>80</v>
      </c>
      <c r="H678" s="17">
        <f>Data!K678</f>
        <v>500000</v>
      </c>
      <c r="I678" s="17">
        <f>Data!L678</f>
        <v>125000</v>
      </c>
      <c r="J678" s="12" t="str">
        <f>Data!N678</f>
        <v>In-store</v>
      </c>
      <c r="K678" s="12" t="str">
        <f>Data!O678</f>
        <v>Efectivo</v>
      </c>
      <c r="L678" s="12" t="str">
        <f>Data!P678</f>
        <v>Nuevo</v>
      </c>
    </row>
    <row r="679">
      <c r="A679" s="11">
        <v>678.0</v>
      </c>
      <c r="B679" s="14">
        <f>Data!D679</f>
        <v>44010</v>
      </c>
      <c r="C679" s="12">
        <f>IFERROR(VLOOKUP(Data!B679, Minorista!$A$2:$B$100, 2, FALSE), "")</f>
        <v>4</v>
      </c>
      <c r="D679" s="12">
        <f t="array" ref="D679">INDEX(Producto!$A$2:$A$500, MATCH(Data!H679, Producto!$B$2:$B$500, 0))</f>
        <v>4</v>
      </c>
      <c r="E679" s="12">
        <f>VLOOKUP(Data!E679 &amp; Data!F679 &amp; Data!G679, Ubicacion!$A$2:$B$1000, 2, FALSE)</f>
        <v>10</v>
      </c>
      <c r="F679" s="15">
        <f>Data!J679</f>
        <v>500</v>
      </c>
      <c r="G679" s="16">
        <f>Data!I679</f>
        <v>80</v>
      </c>
      <c r="H679" s="17">
        <f>Data!K679</f>
        <v>400000</v>
      </c>
      <c r="I679" s="17">
        <f>Data!L679</f>
        <v>120000</v>
      </c>
      <c r="J679" s="12" t="str">
        <f>Data!N679</f>
        <v>In-store</v>
      </c>
      <c r="K679" s="12" t="str">
        <f>Data!O679</f>
        <v>Efectivo</v>
      </c>
      <c r="L679" s="12" t="str">
        <f>Data!P679</f>
        <v>Recurrente</v>
      </c>
    </row>
    <row r="680">
      <c r="A680" s="11">
        <v>679.0</v>
      </c>
      <c r="B680" s="14">
        <f>Data!D680</f>
        <v>44011</v>
      </c>
      <c r="C680" s="12">
        <f>IFERROR(VLOOKUP(Data!B680, Minorista!$A$2:$B$100, 2, FALSE), "")</f>
        <v>4</v>
      </c>
      <c r="D680" s="12">
        <f t="array" ref="D680">INDEX(Producto!$A$2:$A$500, MATCH(Data!H680, Producto!$B$2:$B$500, 0))</f>
        <v>5</v>
      </c>
      <c r="E680" s="12">
        <f>VLOOKUP(Data!E680 &amp; Data!F680 &amp; Data!G680, Ubicacion!$A$2:$B$1000, 2, FALSE)</f>
        <v>10</v>
      </c>
      <c r="F680" s="15">
        <f>Data!J680</f>
        <v>375</v>
      </c>
      <c r="G680" s="16">
        <f>Data!I680</f>
        <v>85</v>
      </c>
      <c r="H680" s="17">
        <f>Data!K680</f>
        <v>318750</v>
      </c>
      <c r="I680" s="17">
        <f>Data!L680</f>
        <v>79687.5</v>
      </c>
      <c r="J680" s="12" t="str">
        <f>Data!N680</f>
        <v>In-store</v>
      </c>
      <c r="K680" s="12" t="str">
        <f>Data!O680</f>
        <v>Tarjeta</v>
      </c>
      <c r="L680" s="12" t="str">
        <f>Data!P680</f>
        <v>Nuevo</v>
      </c>
    </row>
    <row r="681">
      <c r="A681" s="11">
        <v>680.0</v>
      </c>
      <c r="B681" s="14">
        <f>Data!D681</f>
        <v>44012</v>
      </c>
      <c r="C681" s="12">
        <f>IFERROR(VLOOKUP(Data!B681, Minorista!$A$2:$B$100, 2, FALSE), "")</f>
        <v>4</v>
      </c>
      <c r="D681" s="12">
        <f t="array" ref="D681">INDEX(Producto!$A$2:$A$500, MATCH(Data!H681, Producto!$B$2:$B$500, 0))</f>
        <v>6</v>
      </c>
      <c r="E681" s="12">
        <f>VLOOKUP(Data!E681 &amp; Data!F681 &amp; Data!G681, Ubicacion!$A$2:$B$1000, 2, FALSE)</f>
        <v>10</v>
      </c>
      <c r="F681" s="15">
        <f>Data!J681</f>
        <v>675</v>
      </c>
      <c r="G681" s="16">
        <f>Data!I681</f>
        <v>100</v>
      </c>
      <c r="H681" s="17">
        <f>Data!K681</f>
        <v>675000</v>
      </c>
      <c r="I681" s="17">
        <f>Data!L681</f>
        <v>135000</v>
      </c>
      <c r="J681" s="12" t="str">
        <f>Data!N681</f>
        <v>In-store</v>
      </c>
      <c r="K681" s="12" t="str">
        <f>Data!O681</f>
        <v>Efectivo</v>
      </c>
      <c r="L681" s="12" t="str">
        <f>Data!P681</f>
        <v>Recurrente</v>
      </c>
    </row>
    <row r="682">
      <c r="A682" s="11">
        <v>681.0</v>
      </c>
      <c r="B682" s="14">
        <f>Data!D682</f>
        <v>44013</v>
      </c>
      <c r="C682" s="12">
        <f>IFERROR(VLOOKUP(Data!B682, Minorista!$A$2:$B$100, 2, FALSE), "")</f>
        <v>4</v>
      </c>
      <c r="D682" s="12">
        <f t="array" ref="D682">INDEX(Producto!$A$2:$A$500, MATCH(Data!H682, Producto!$B$2:$B$500, 0))</f>
        <v>1</v>
      </c>
      <c r="E682" s="12">
        <f>VLOOKUP(Data!E682 &amp; Data!F682 &amp; Data!G682, Ubicacion!$A$2:$B$1000, 2, FALSE)</f>
        <v>10</v>
      </c>
      <c r="F682" s="15">
        <f>Data!J682</f>
        <v>825</v>
      </c>
      <c r="G682" s="16">
        <f>Data!I682</f>
        <v>80</v>
      </c>
      <c r="H682" s="17">
        <f>Data!K682</f>
        <v>660000</v>
      </c>
      <c r="I682" s="17">
        <f>Data!L682</f>
        <v>198000</v>
      </c>
      <c r="J682" s="12" t="str">
        <f>Data!N682</f>
        <v>In-store</v>
      </c>
      <c r="K682" s="12" t="str">
        <f>Data!O682</f>
        <v>Efectivo</v>
      </c>
      <c r="L682" s="12" t="str">
        <f>Data!P682</f>
        <v>Nuevo</v>
      </c>
    </row>
    <row r="683">
      <c r="A683" s="11">
        <v>682.0</v>
      </c>
      <c r="B683" s="14">
        <f>Data!D683</f>
        <v>44014</v>
      </c>
      <c r="C683" s="12">
        <f>IFERROR(VLOOKUP(Data!B683, Minorista!$A$2:$B$100, 2, FALSE), "")</f>
        <v>4</v>
      </c>
      <c r="D683" s="12">
        <f t="array" ref="D683">INDEX(Producto!$A$2:$A$500, MATCH(Data!H683, Producto!$B$2:$B$500, 0))</f>
        <v>2</v>
      </c>
      <c r="E683" s="12">
        <f>VLOOKUP(Data!E683 &amp; Data!F683 &amp; Data!G683, Ubicacion!$A$2:$B$1000, 2, FALSE)</f>
        <v>10</v>
      </c>
      <c r="F683" s="15">
        <f>Data!J683</f>
        <v>675</v>
      </c>
      <c r="G683" s="16">
        <f>Data!I683</f>
        <v>85</v>
      </c>
      <c r="H683" s="17">
        <f>Data!K683</f>
        <v>573750</v>
      </c>
      <c r="I683" s="17">
        <f>Data!L683</f>
        <v>143437.5</v>
      </c>
      <c r="J683" s="12" t="str">
        <f>Data!N683</f>
        <v>In-store</v>
      </c>
      <c r="K683" s="12" t="str">
        <f>Data!O683</f>
        <v>Tarjeta</v>
      </c>
      <c r="L683" s="12" t="str">
        <f>Data!P683</f>
        <v>Nuevo</v>
      </c>
    </row>
    <row r="684">
      <c r="A684" s="11">
        <v>683.0</v>
      </c>
      <c r="B684" s="14">
        <f>Data!D684</f>
        <v>44015</v>
      </c>
      <c r="C684" s="12">
        <f>IFERROR(VLOOKUP(Data!B684, Minorista!$A$2:$B$100, 2, FALSE), "")</f>
        <v>4</v>
      </c>
      <c r="D684" s="12">
        <f t="array" ref="D684">INDEX(Producto!$A$2:$A$500, MATCH(Data!H684, Producto!$B$2:$B$500, 0))</f>
        <v>3</v>
      </c>
      <c r="E684" s="12">
        <f>VLOOKUP(Data!E684 &amp; Data!F684 &amp; Data!G684, Ubicacion!$A$2:$B$1000, 2, FALSE)</f>
        <v>10</v>
      </c>
      <c r="F684" s="15">
        <f>Data!J684</f>
        <v>625</v>
      </c>
      <c r="G684" s="16">
        <f>Data!I684</f>
        <v>85</v>
      </c>
      <c r="H684" s="17">
        <f>Data!K684</f>
        <v>531250</v>
      </c>
      <c r="I684" s="17">
        <f>Data!L684</f>
        <v>132812.5</v>
      </c>
      <c r="J684" s="12" t="str">
        <f>Data!N684</f>
        <v>In-store</v>
      </c>
      <c r="K684" s="12" t="str">
        <f>Data!O684</f>
        <v>Efectivo</v>
      </c>
      <c r="L684" s="12" t="str">
        <f>Data!P684</f>
        <v>Recurrente</v>
      </c>
    </row>
    <row r="685">
      <c r="A685" s="11">
        <v>684.0</v>
      </c>
      <c r="B685" s="14">
        <f>Data!D685</f>
        <v>44016</v>
      </c>
      <c r="C685" s="12">
        <f>IFERROR(VLOOKUP(Data!B685, Minorista!$A$2:$B$100, 2, FALSE), "")</f>
        <v>4</v>
      </c>
      <c r="D685" s="12">
        <f t="array" ref="D685">INDEX(Producto!$A$2:$A$500, MATCH(Data!H685, Producto!$B$2:$B$500, 0))</f>
        <v>4</v>
      </c>
      <c r="E685" s="12">
        <f>VLOOKUP(Data!E685 &amp; Data!F685 &amp; Data!G685, Ubicacion!$A$2:$B$1000, 2, FALSE)</f>
        <v>10</v>
      </c>
      <c r="F685" s="15">
        <f>Data!J685</f>
        <v>525</v>
      </c>
      <c r="G685" s="16">
        <f>Data!I685</f>
        <v>80</v>
      </c>
      <c r="H685" s="17">
        <f>Data!K685</f>
        <v>420000</v>
      </c>
      <c r="I685" s="17">
        <f>Data!L685</f>
        <v>126000</v>
      </c>
      <c r="J685" s="12" t="str">
        <f>Data!N685</f>
        <v>In-store</v>
      </c>
      <c r="K685" s="12" t="str">
        <f>Data!O685</f>
        <v>Tarjeta</v>
      </c>
      <c r="L685" s="12" t="str">
        <f>Data!P685</f>
        <v>Nuevo</v>
      </c>
    </row>
    <row r="686">
      <c r="A686" s="11">
        <v>685.0</v>
      </c>
      <c r="B686" s="14">
        <f>Data!D686</f>
        <v>44017</v>
      </c>
      <c r="C686" s="12">
        <f>IFERROR(VLOOKUP(Data!B686, Minorista!$A$2:$B$100, 2, FALSE), "")</f>
        <v>4</v>
      </c>
      <c r="D686" s="12">
        <f t="array" ref="D686">INDEX(Producto!$A$2:$A$500, MATCH(Data!H686, Producto!$B$2:$B$500, 0))</f>
        <v>5</v>
      </c>
      <c r="E686" s="12">
        <f>VLOOKUP(Data!E686 &amp; Data!F686 &amp; Data!G686, Ubicacion!$A$2:$B$1000, 2, FALSE)</f>
        <v>10</v>
      </c>
      <c r="F686" s="15">
        <f>Data!J686</f>
        <v>575</v>
      </c>
      <c r="G686" s="16">
        <f>Data!I686</f>
        <v>85</v>
      </c>
      <c r="H686" s="17">
        <f>Data!K686</f>
        <v>488750</v>
      </c>
      <c r="I686" s="17">
        <f>Data!L686</f>
        <v>122187.5</v>
      </c>
      <c r="J686" s="12" t="str">
        <f>Data!N686</f>
        <v>In-store</v>
      </c>
      <c r="K686" s="12" t="str">
        <f>Data!O686</f>
        <v>Transferencia bancaria</v>
      </c>
      <c r="L686" s="12" t="str">
        <f>Data!P686</f>
        <v>Nuevo</v>
      </c>
    </row>
    <row r="687">
      <c r="A687" s="11">
        <v>686.0</v>
      </c>
      <c r="B687" s="14">
        <f>Data!D687</f>
        <v>44018</v>
      </c>
      <c r="C687" s="12">
        <f>IFERROR(VLOOKUP(Data!B687, Minorista!$A$2:$B$100, 2, FALSE), "")</f>
        <v>4</v>
      </c>
      <c r="D687" s="12">
        <f t="array" ref="D687">INDEX(Producto!$A$2:$A$500, MATCH(Data!H687, Producto!$B$2:$B$500, 0))</f>
        <v>6</v>
      </c>
      <c r="E687" s="12">
        <f>VLOOKUP(Data!E687 &amp; Data!F687 &amp; Data!G687, Ubicacion!$A$2:$B$1000, 2, FALSE)</f>
        <v>10</v>
      </c>
      <c r="F687" s="15">
        <f>Data!J687</f>
        <v>575</v>
      </c>
      <c r="G687" s="16">
        <f>Data!I687</f>
        <v>100</v>
      </c>
      <c r="H687" s="17">
        <f>Data!K687</f>
        <v>575000</v>
      </c>
      <c r="I687" s="17">
        <f>Data!L687</f>
        <v>115000</v>
      </c>
      <c r="J687" s="12" t="str">
        <f>Data!N687</f>
        <v>In-store</v>
      </c>
      <c r="K687" s="12" t="str">
        <f>Data!O687</f>
        <v>Efectivo</v>
      </c>
      <c r="L687" s="12" t="str">
        <f>Data!P687</f>
        <v>Nuevo</v>
      </c>
    </row>
    <row r="688">
      <c r="A688" s="11">
        <v>687.0</v>
      </c>
      <c r="B688" s="14">
        <f>Data!D688</f>
        <v>44019</v>
      </c>
      <c r="C688" s="12">
        <f>IFERROR(VLOOKUP(Data!B688, Minorista!$A$2:$B$100, 2, FALSE), "")</f>
        <v>4</v>
      </c>
      <c r="D688" s="12">
        <f t="array" ref="D688">INDEX(Producto!$A$2:$A$500, MATCH(Data!H688, Producto!$B$2:$B$500, 0))</f>
        <v>1</v>
      </c>
      <c r="E688" s="12">
        <f>VLOOKUP(Data!E688 &amp; Data!F688 &amp; Data!G688, Ubicacion!$A$2:$B$1000, 2, FALSE)</f>
        <v>10</v>
      </c>
      <c r="F688" s="15">
        <f>Data!J688</f>
        <v>775</v>
      </c>
      <c r="G688" s="16">
        <f>Data!I688</f>
        <v>85</v>
      </c>
      <c r="H688" s="17">
        <f>Data!K688</f>
        <v>658750</v>
      </c>
      <c r="I688" s="17">
        <f>Data!L688</f>
        <v>197625</v>
      </c>
      <c r="J688" s="12" t="str">
        <f>Data!N688</f>
        <v>In-store</v>
      </c>
      <c r="K688" s="12" t="str">
        <f>Data!O688</f>
        <v>Tarjeta</v>
      </c>
      <c r="L688" s="12" t="str">
        <f>Data!P688</f>
        <v>Recurrente</v>
      </c>
    </row>
    <row r="689">
      <c r="A689" s="11">
        <v>688.0</v>
      </c>
      <c r="B689" s="14">
        <f>Data!D689</f>
        <v>44020</v>
      </c>
      <c r="C689" s="12">
        <f>IFERROR(VLOOKUP(Data!B689, Minorista!$A$2:$B$100, 2, FALSE), "")</f>
        <v>4</v>
      </c>
      <c r="D689" s="12">
        <f t="array" ref="D689">INDEX(Producto!$A$2:$A$500, MATCH(Data!H689, Producto!$B$2:$B$500, 0))</f>
        <v>2</v>
      </c>
      <c r="E689" s="12">
        <f>VLOOKUP(Data!E689 &amp; Data!F689 &amp; Data!G689, Ubicacion!$A$2:$B$1000, 2, FALSE)</f>
        <v>10</v>
      </c>
      <c r="F689" s="15">
        <f>Data!J689</f>
        <v>750</v>
      </c>
      <c r="G689" s="16">
        <f>Data!I689</f>
        <v>80</v>
      </c>
      <c r="H689" s="17">
        <f>Data!K689</f>
        <v>600000</v>
      </c>
      <c r="I689" s="17">
        <f>Data!L689</f>
        <v>150000</v>
      </c>
      <c r="J689" s="12" t="str">
        <f>Data!N689</f>
        <v>In-store</v>
      </c>
      <c r="K689" s="12" t="str">
        <f>Data!O689</f>
        <v>Efectivo</v>
      </c>
      <c r="L689" s="12" t="str">
        <f>Data!P689</f>
        <v>Recurrente</v>
      </c>
    </row>
    <row r="690">
      <c r="A690" s="11">
        <v>689.0</v>
      </c>
      <c r="B690" s="14">
        <f>Data!D690</f>
        <v>44021</v>
      </c>
      <c r="C690" s="12">
        <f>IFERROR(VLOOKUP(Data!B690, Minorista!$A$2:$B$100, 2, FALSE), "")</f>
        <v>4</v>
      </c>
      <c r="D690" s="12">
        <f t="array" ref="D690">INDEX(Producto!$A$2:$A$500, MATCH(Data!H690, Producto!$B$2:$B$500, 0))</f>
        <v>3</v>
      </c>
      <c r="E690" s="12">
        <f>VLOOKUP(Data!E690 &amp; Data!F690 &amp; Data!G690, Ubicacion!$A$2:$B$1000, 2, FALSE)</f>
        <v>10</v>
      </c>
      <c r="F690" s="15">
        <f>Data!J690</f>
        <v>625</v>
      </c>
      <c r="G690" s="16">
        <f>Data!I690</f>
        <v>75</v>
      </c>
      <c r="H690" s="17">
        <f>Data!K690</f>
        <v>468750</v>
      </c>
      <c r="I690" s="17">
        <f>Data!L690</f>
        <v>117187.5</v>
      </c>
      <c r="J690" s="12" t="str">
        <f>Data!N690</f>
        <v>In-store</v>
      </c>
      <c r="K690" s="12" t="str">
        <f>Data!O690</f>
        <v>Tarjeta</v>
      </c>
      <c r="L690" s="12" t="str">
        <f>Data!P690</f>
        <v>Recurrente</v>
      </c>
    </row>
    <row r="691">
      <c r="A691" s="11">
        <v>690.0</v>
      </c>
      <c r="B691" s="14">
        <f>Data!D691</f>
        <v>44022</v>
      </c>
      <c r="C691" s="12">
        <f>IFERROR(VLOOKUP(Data!B691, Minorista!$A$2:$B$100, 2, FALSE), "")</f>
        <v>4</v>
      </c>
      <c r="D691" s="12">
        <f t="array" ref="D691">INDEX(Producto!$A$2:$A$500, MATCH(Data!H691, Producto!$B$2:$B$500, 0))</f>
        <v>4</v>
      </c>
      <c r="E691" s="12">
        <f>VLOOKUP(Data!E691 &amp; Data!F691 &amp; Data!G691, Ubicacion!$A$2:$B$1000, 2, FALSE)</f>
        <v>10</v>
      </c>
      <c r="F691" s="15">
        <f>Data!J691</f>
        <v>575</v>
      </c>
      <c r="G691" s="16">
        <f>Data!I691</f>
        <v>75</v>
      </c>
      <c r="H691" s="17">
        <f>Data!K691</f>
        <v>431250</v>
      </c>
      <c r="I691" s="17">
        <f>Data!L691</f>
        <v>129375</v>
      </c>
      <c r="J691" s="12" t="str">
        <f>Data!N691</f>
        <v>In-store</v>
      </c>
      <c r="K691" s="12" t="str">
        <f>Data!O691</f>
        <v>Efectivo</v>
      </c>
      <c r="L691" s="12" t="str">
        <f>Data!P691</f>
        <v>Recurrente</v>
      </c>
    </row>
    <row r="692">
      <c r="A692" s="11">
        <v>691.0</v>
      </c>
      <c r="B692" s="14">
        <f>Data!D692</f>
        <v>44023</v>
      </c>
      <c r="C692" s="12">
        <f>IFERROR(VLOOKUP(Data!B692, Minorista!$A$2:$B$100, 2, FALSE), "")</f>
        <v>4</v>
      </c>
      <c r="D692" s="12">
        <f t="array" ref="D692">INDEX(Producto!$A$2:$A$500, MATCH(Data!H692, Producto!$B$2:$B$500, 0))</f>
        <v>5</v>
      </c>
      <c r="E692" s="12">
        <f>VLOOKUP(Data!E692 &amp; Data!F692 &amp; Data!G692, Ubicacion!$A$2:$B$1000, 2, FALSE)</f>
        <v>10</v>
      </c>
      <c r="F692" s="15">
        <f>Data!J692</f>
        <v>575</v>
      </c>
      <c r="G692" s="16">
        <f>Data!I692</f>
        <v>75</v>
      </c>
      <c r="H692" s="17">
        <f>Data!K692</f>
        <v>431250</v>
      </c>
      <c r="I692" s="17">
        <f>Data!L692</f>
        <v>107812.5</v>
      </c>
      <c r="J692" s="12" t="str">
        <f>Data!N692</f>
        <v>In-store</v>
      </c>
      <c r="K692" s="12" t="str">
        <f>Data!O692</f>
        <v>Tarjeta</v>
      </c>
      <c r="L692" s="12" t="str">
        <f>Data!P692</f>
        <v>Nuevo</v>
      </c>
    </row>
    <row r="693">
      <c r="A693" s="11">
        <v>692.0</v>
      </c>
      <c r="B693" s="14">
        <f>Data!D693</f>
        <v>44024</v>
      </c>
      <c r="C693" s="12">
        <f>IFERROR(VLOOKUP(Data!B693, Minorista!$A$2:$B$100, 2, FALSE), "")</f>
        <v>4</v>
      </c>
      <c r="D693" s="12">
        <f t="array" ref="D693">INDEX(Producto!$A$2:$A$500, MATCH(Data!H693, Producto!$B$2:$B$500, 0))</f>
        <v>6</v>
      </c>
      <c r="E693" s="12">
        <f>VLOOKUP(Data!E693 &amp; Data!F693 &amp; Data!G693, Ubicacion!$A$2:$B$1000, 2, FALSE)</f>
        <v>10</v>
      </c>
      <c r="F693" s="15">
        <f>Data!J693</f>
        <v>400</v>
      </c>
      <c r="G693" s="16">
        <f>Data!I693</f>
        <v>80</v>
      </c>
      <c r="H693" s="17">
        <f>Data!K693</f>
        <v>320000</v>
      </c>
      <c r="I693" s="17">
        <f>Data!L693</f>
        <v>64000</v>
      </c>
      <c r="J693" s="12" t="str">
        <f>Data!N693</f>
        <v>In-store</v>
      </c>
      <c r="K693" s="12" t="str">
        <f>Data!O693</f>
        <v>Transferencia bancaria</v>
      </c>
      <c r="L693" s="12" t="str">
        <f>Data!P693</f>
        <v>Recurrente</v>
      </c>
    </row>
    <row r="694">
      <c r="A694" s="11">
        <v>693.0</v>
      </c>
      <c r="B694" s="14">
        <f>Data!D694</f>
        <v>44025</v>
      </c>
      <c r="C694" s="12">
        <f>IFERROR(VLOOKUP(Data!B694, Minorista!$A$2:$B$100, 2, FALSE), "")</f>
        <v>4</v>
      </c>
      <c r="D694" s="12">
        <f t="array" ref="D694">INDEX(Producto!$A$2:$A$500, MATCH(Data!H694, Producto!$B$2:$B$500, 0))</f>
        <v>1</v>
      </c>
      <c r="E694" s="12">
        <f>VLOOKUP(Data!E694 &amp; Data!F694 &amp; Data!G694, Ubicacion!$A$2:$B$1000, 2, FALSE)</f>
        <v>10</v>
      </c>
      <c r="F694" s="15">
        <f>Data!J694</f>
        <v>600</v>
      </c>
      <c r="G694" s="16">
        <f>Data!I694</f>
        <v>70</v>
      </c>
      <c r="H694" s="17">
        <f>Data!K694</f>
        <v>420000</v>
      </c>
      <c r="I694" s="17">
        <f>Data!L694</f>
        <v>126000</v>
      </c>
      <c r="J694" s="12" t="str">
        <f>Data!N694</f>
        <v>In-store</v>
      </c>
      <c r="K694" s="12" t="str">
        <f>Data!O694</f>
        <v>Efectivo</v>
      </c>
      <c r="L694" s="12" t="str">
        <f>Data!P694</f>
        <v>Nuevo</v>
      </c>
    </row>
    <row r="695">
      <c r="A695" s="11">
        <v>694.0</v>
      </c>
      <c r="B695" s="14">
        <f>Data!D695</f>
        <v>44026</v>
      </c>
      <c r="C695" s="12">
        <f>IFERROR(VLOOKUP(Data!B695, Minorista!$A$2:$B$100, 2, FALSE), "")</f>
        <v>4</v>
      </c>
      <c r="D695" s="12">
        <f t="array" ref="D695">INDEX(Producto!$A$2:$A$500, MATCH(Data!H695, Producto!$B$2:$B$500, 0))</f>
        <v>2</v>
      </c>
      <c r="E695" s="12">
        <f>VLOOKUP(Data!E695 &amp; Data!F695 &amp; Data!G695, Ubicacion!$A$2:$B$1000, 2, FALSE)</f>
        <v>10</v>
      </c>
      <c r="F695" s="15">
        <f>Data!J695</f>
        <v>600</v>
      </c>
      <c r="G695" s="16">
        <f>Data!I695</f>
        <v>75</v>
      </c>
      <c r="H695" s="17">
        <f>Data!K695</f>
        <v>450000</v>
      </c>
      <c r="I695" s="17">
        <f>Data!L695</f>
        <v>112500</v>
      </c>
      <c r="J695" s="12" t="str">
        <f>Data!N695</f>
        <v>In-store</v>
      </c>
      <c r="K695" s="12" t="str">
        <f>Data!O695</f>
        <v>Tarjeta</v>
      </c>
      <c r="L695" s="12" t="str">
        <f>Data!P695</f>
        <v>Nuevo</v>
      </c>
    </row>
    <row r="696">
      <c r="A696" s="11">
        <v>695.0</v>
      </c>
      <c r="B696" s="14">
        <f>Data!D696</f>
        <v>44027</v>
      </c>
      <c r="C696" s="12">
        <f>IFERROR(VLOOKUP(Data!B696, Minorista!$A$2:$B$100, 2, FALSE), "")</f>
        <v>4</v>
      </c>
      <c r="D696" s="12">
        <f t="array" ref="D696">INDEX(Producto!$A$2:$A$500, MATCH(Data!H696, Producto!$B$2:$B$500, 0))</f>
        <v>3</v>
      </c>
      <c r="E696" s="12">
        <f>VLOOKUP(Data!E696 &amp; Data!F696 &amp; Data!G696, Ubicacion!$A$2:$B$1000, 2, FALSE)</f>
        <v>10</v>
      </c>
      <c r="F696" s="15">
        <f>Data!J696</f>
        <v>450</v>
      </c>
      <c r="G696" s="16">
        <f>Data!I696</f>
        <v>70</v>
      </c>
      <c r="H696" s="17">
        <f>Data!K696</f>
        <v>315000</v>
      </c>
      <c r="I696" s="17">
        <f>Data!L696</f>
        <v>78750</v>
      </c>
      <c r="J696" s="12" t="str">
        <f>Data!N696</f>
        <v>In-store</v>
      </c>
      <c r="K696" s="12" t="str">
        <f>Data!O696</f>
        <v>Efectivo</v>
      </c>
      <c r="L696" s="12" t="str">
        <f>Data!P696</f>
        <v>Recurrente</v>
      </c>
    </row>
    <row r="697">
      <c r="A697" s="11">
        <v>696.0</v>
      </c>
      <c r="B697" s="14">
        <f>Data!D697</f>
        <v>44028</v>
      </c>
      <c r="C697" s="12">
        <f>IFERROR(VLOOKUP(Data!B697, Minorista!$A$2:$B$100, 2, FALSE), "")</f>
        <v>4</v>
      </c>
      <c r="D697" s="12">
        <f t="array" ref="D697">INDEX(Producto!$A$2:$A$500, MATCH(Data!H697, Producto!$B$2:$B$500, 0))</f>
        <v>4</v>
      </c>
      <c r="E697" s="12">
        <f>VLOOKUP(Data!E697 &amp; Data!F697 &amp; Data!G697, Ubicacion!$A$2:$B$1000, 2, FALSE)</f>
        <v>10</v>
      </c>
      <c r="F697" s="15">
        <f>Data!J697</f>
        <v>400</v>
      </c>
      <c r="G697" s="16">
        <f>Data!I697</f>
        <v>70</v>
      </c>
      <c r="H697" s="17">
        <f>Data!K697</f>
        <v>280000</v>
      </c>
      <c r="I697" s="17">
        <f>Data!L697</f>
        <v>84000</v>
      </c>
      <c r="J697" s="12" t="str">
        <f>Data!N697</f>
        <v>In-store</v>
      </c>
      <c r="K697" s="12" t="str">
        <f>Data!O697</f>
        <v>Efectivo</v>
      </c>
      <c r="L697" s="12" t="str">
        <f>Data!P697</f>
        <v>Nuevo</v>
      </c>
    </row>
    <row r="698">
      <c r="A698" s="11">
        <v>697.0</v>
      </c>
      <c r="B698" s="14">
        <f>Data!D698</f>
        <v>44029</v>
      </c>
      <c r="C698" s="12">
        <f>IFERROR(VLOOKUP(Data!B698, Minorista!$A$2:$B$100, 2, FALSE), "")</f>
        <v>4</v>
      </c>
      <c r="D698" s="12">
        <f t="array" ref="D698">INDEX(Producto!$A$2:$A$500, MATCH(Data!H698, Producto!$B$2:$B$500, 0))</f>
        <v>5</v>
      </c>
      <c r="E698" s="12">
        <f>VLOOKUP(Data!E698 &amp; Data!F698 &amp; Data!G698, Ubicacion!$A$2:$B$1000, 2, FALSE)</f>
        <v>10</v>
      </c>
      <c r="F698" s="15">
        <f>Data!J698</f>
        <v>425</v>
      </c>
      <c r="G698" s="16">
        <f>Data!I698</f>
        <v>80</v>
      </c>
      <c r="H698" s="17">
        <f>Data!K698</f>
        <v>340000</v>
      </c>
      <c r="I698" s="17">
        <f>Data!L698</f>
        <v>85000</v>
      </c>
      <c r="J698" s="12" t="str">
        <f>Data!N698</f>
        <v>In-store</v>
      </c>
      <c r="K698" s="12" t="str">
        <f>Data!O698</f>
        <v>Efectivo</v>
      </c>
      <c r="L698" s="12" t="str">
        <f>Data!P698</f>
        <v>Recurrente</v>
      </c>
    </row>
    <row r="699">
      <c r="A699" s="11">
        <v>698.0</v>
      </c>
      <c r="B699" s="14">
        <f>Data!D699</f>
        <v>44030</v>
      </c>
      <c r="C699" s="12">
        <f>IFERROR(VLOOKUP(Data!B699, Minorista!$A$2:$B$100, 2, FALSE), "")</f>
        <v>4</v>
      </c>
      <c r="D699" s="12">
        <f t="array" ref="D699">INDEX(Producto!$A$2:$A$500, MATCH(Data!H699, Producto!$B$2:$B$500, 0))</f>
        <v>6</v>
      </c>
      <c r="E699" s="12">
        <f>VLOOKUP(Data!E699 &amp; Data!F699 &amp; Data!G699, Ubicacion!$A$2:$B$1000, 2, FALSE)</f>
        <v>10</v>
      </c>
      <c r="F699" s="15">
        <f>Data!J699</f>
        <v>450</v>
      </c>
      <c r="G699" s="16">
        <f>Data!I699</f>
        <v>65</v>
      </c>
      <c r="H699" s="17">
        <f>Data!K699</f>
        <v>292500</v>
      </c>
      <c r="I699" s="17">
        <f>Data!L699</f>
        <v>58500</v>
      </c>
      <c r="J699" s="12" t="str">
        <f>Data!N699</f>
        <v>In-store</v>
      </c>
      <c r="K699" s="12" t="str">
        <f>Data!O699</f>
        <v>Transferencia bancaria</v>
      </c>
      <c r="L699" s="12" t="str">
        <f>Data!P699</f>
        <v>Recurrente</v>
      </c>
    </row>
    <row r="700">
      <c r="A700" s="11">
        <v>699.0</v>
      </c>
      <c r="B700" s="14">
        <f>Data!D700</f>
        <v>44031</v>
      </c>
      <c r="C700" s="12">
        <f>IFERROR(VLOOKUP(Data!B700, Minorista!$A$2:$B$100, 2, FALSE), "")</f>
        <v>4</v>
      </c>
      <c r="D700" s="12">
        <f t="array" ref="D700">INDEX(Producto!$A$2:$A$500, MATCH(Data!H700, Producto!$B$2:$B$500, 0))</f>
        <v>1</v>
      </c>
      <c r="E700" s="12">
        <f>VLOOKUP(Data!E700 &amp; Data!F700 &amp; Data!G700, Ubicacion!$A$2:$B$1000, 2, FALSE)</f>
        <v>10</v>
      </c>
      <c r="F700" s="15">
        <f>Data!J700</f>
        <v>550</v>
      </c>
      <c r="G700" s="16">
        <f>Data!I700</f>
        <v>60</v>
      </c>
      <c r="H700" s="17">
        <f>Data!K700</f>
        <v>330000</v>
      </c>
      <c r="I700" s="17">
        <f>Data!L700</f>
        <v>99000</v>
      </c>
      <c r="J700" s="12" t="str">
        <f>Data!N700</f>
        <v>In-store</v>
      </c>
      <c r="K700" s="12" t="str">
        <f>Data!O700</f>
        <v>Tarjeta</v>
      </c>
      <c r="L700" s="12" t="str">
        <f>Data!P700</f>
        <v>Nuevo</v>
      </c>
    </row>
    <row r="701">
      <c r="A701" s="11">
        <v>700.0</v>
      </c>
      <c r="B701" s="14">
        <f>Data!D701</f>
        <v>44032</v>
      </c>
      <c r="C701" s="12">
        <f>IFERROR(VLOOKUP(Data!B701, Minorista!$A$2:$B$100, 2, FALSE), "")</f>
        <v>4</v>
      </c>
      <c r="D701" s="12">
        <f t="array" ref="D701">INDEX(Producto!$A$2:$A$500, MATCH(Data!H701, Producto!$B$2:$B$500, 0))</f>
        <v>2</v>
      </c>
      <c r="E701" s="12">
        <f>VLOOKUP(Data!E701 &amp; Data!F701 &amp; Data!G701, Ubicacion!$A$2:$B$1000, 2, FALSE)</f>
        <v>10</v>
      </c>
      <c r="F701" s="15">
        <f>Data!J701</f>
        <v>550</v>
      </c>
      <c r="G701" s="16">
        <f>Data!I701</f>
        <v>65</v>
      </c>
      <c r="H701" s="17">
        <f>Data!K701</f>
        <v>357500</v>
      </c>
      <c r="I701" s="17">
        <f>Data!L701</f>
        <v>89375</v>
      </c>
      <c r="J701" s="12" t="str">
        <f>Data!N701</f>
        <v>In-store</v>
      </c>
      <c r="K701" s="12" t="str">
        <f>Data!O701</f>
        <v>Efectivo</v>
      </c>
      <c r="L701" s="12" t="str">
        <f>Data!P701</f>
        <v>Nuevo</v>
      </c>
    </row>
    <row r="702">
      <c r="A702" s="11">
        <v>701.0</v>
      </c>
      <c r="B702" s="14">
        <f>Data!D702</f>
        <v>44033</v>
      </c>
      <c r="C702" s="12">
        <f>IFERROR(VLOOKUP(Data!B702, Minorista!$A$2:$B$100, 2, FALSE), "")</f>
        <v>4</v>
      </c>
      <c r="D702" s="12">
        <f t="array" ref="D702">INDEX(Producto!$A$2:$A$500, MATCH(Data!H702, Producto!$B$2:$B$500, 0))</f>
        <v>3</v>
      </c>
      <c r="E702" s="12">
        <f>VLOOKUP(Data!E702 &amp; Data!F702 &amp; Data!G702, Ubicacion!$A$2:$B$1000, 2, FALSE)</f>
        <v>10</v>
      </c>
      <c r="F702" s="15">
        <f>Data!J702</f>
        <v>375</v>
      </c>
      <c r="G702" s="16">
        <f>Data!I702</f>
        <v>60</v>
      </c>
      <c r="H702" s="17">
        <f>Data!K702</f>
        <v>225000</v>
      </c>
      <c r="I702" s="17">
        <f>Data!L702</f>
        <v>56250</v>
      </c>
      <c r="J702" s="12" t="str">
        <f>Data!N702</f>
        <v>In-store</v>
      </c>
      <c r="K702" s="12" t="str">
        <f>Data!O702</f>
        <v>Transferencia bancaria</v>
      </c>
      <c r="L702" s="12" t="str">
        <f>Data!P702</f>
        <v>Nuevo</v>
      </c>
    </row>
    <row r="703">
      <c r="A703" s="11">
        <v>702.0</v>
      </c>
      <c r="B703" s="14">
        <f>Data!D703</f>
        <v>44034</v>
      </c>
      <c r="C703" s="12">
        <f>IFERROR(VLOOKUP(Data!B703, Minorista!$A$2:$B$100, 2, FALSE), "")</f>
        <v>4</v>
      </c>
      <c r="D703" s="12">
        <f t="array" ref="D703">INDEX(Producto!$A$2:$A$500, MATCH(Data!H703, Producto!$B$2:$B$500, 0))</f>
        <v>4</v>
      </c>
      <c r="E703" s="12">
        <f>VLOOKUP(Data!E703 &amp; Data!F703 &amp; Data!G703, Ubicacion!$A$2:$B$1000, 2, FALSE)</f>
        <v>10</v>
      </c>
      <c r="F703" s="15">
        <f>Data!J703</f>
        <v>350</v>
      </c>
      <c r="G703" s="16">
        <f>Data!I703</f>
        <v>60</v>
      </c>
      <c r="H703" s="17">
        <f>Data!K703</f>
        <v>210000</v>
      </c>
      <c r="I703" s="17">
        <f>Data!L703</f>
        <v>63000</v>
      </c>
      <c r="J703" s="12" t="str">
        <f>Data!N703</f>
        <v>In-store</v>
      </c>
      <c r="K703" s="12" t="str">
        <f>Data!O703</f>
        <v>Tarjeta</v>
      </c>
      <c r="L703" s="12" t="str">
        <f>Data!P703</f>
        <v>Recurrente</v>
      </c>
    </row>
    <row r="704">
      <c r="A704" s="11">
        <v>703.0</v>
      </c>
      <c r="B704" s="14">
        <f>Data!D704</f>
        <v>44035</v>
      </c>
      <c r="C704" s="12">
        <f>IFERROR(VLOOKUP(Data!B704, Minorista!$A$2:$B$100, 2, FALSE), "")</f>
        <v>4</v>
      </c>
      <c r="D704" s="12">
        <f t="array" ref="D704">INDEX(Producto!$A$2:$A$500, MATCH(Data!H704, Producto!$B$2:$B$500, 0))</f>
        <v>5</v>
      </c>
      <c r="E704" s="12">
        <f>VLOOKUP(Data!E704 &amp; Data!F704 &amp; Data!G704, Ubicacion!$A$2:$B$1000, 2, FALSE)</f>
        <v>10</v>
      </c>
      <c r="F704" s="15">
        <f>Data!J704</f>
        <v>325</v>
      </c>
      <c r="G704" s="16">
        <f>Data!I704</f>
        <v>70</v>
      </c>
      <c r="H704" s="17">
        <f>Data!K704</f>
        <v>227500</v>
      </c>
      <c r="I704" s="17">
        <f>Data!L704</f>
        <v>56875</v>
      </c>
      <c r="J704" s="12" t="str">
        <f>Data!N704</f>
        <v>In-store</v>
      </c>
      <c r="K704" s="12" t="str">
        <f>Data!O704</f>
        <v>Tarjeta</v>
      </c>
      <c r="L704" s="12" t="str">
        <f>Data!P704</f>
        <v>Nuevo</v>
      </c>
    </row>
    <row r="705">
      <c r="A705" s="11">
        <v>704.0</v>
      </c>
      <c r="B705" s="14">
        <f>Data!D705</f>
        <v>44036</v>
      </c>
      <c r="C705" s="12">
        <f>IFERROR(VLOOKUP(Data!B705, Minorista!$A$2:$B$100, 2, FALSE), "")</f>
        <v>4</v>
      </c>
      <c r="D705" s="12">
        <f t="array" ref="D705">INDEX(Producto!$A$2:$A$500, MATCH(Data!H705, Producto!$B$2:$B$500, 0))</f>
        <v>6</v>
      </c>
      <c r="E705" s="12">
        <f>VLOOKUP(Data!E705 &amp; Data!F705 &amp; Data!G705, Ubicacion!$A$2:$B$1000, 2, FALSE)</f>
        <v>10</v>
      </c>
      <c r="F705" s="15">
        <f>Data!J705</f>
        <v>375</v>
      </c>
      <c r="G705" s="16">
        <f>Data!I705</f>
        <v>75</v>
      </c>
      <c r="H705" s="17">
        <f>Data!K705</f>
        <v>281250</v>
      </c>
      <c r="I705" s="17">
        <f>Data!L705</f>
        <v>56250</v>
      </c>
      <c r="J705" s="12" t="str">
        <f>Data!N705</f>
        <v>In-store</v>
      </c>
      <c r="K705" s="12" t="str">
        <f>Data!O705</f>
        <v>Efectivo</v>
      </c>
      <c r="L705" s="12" t="str">
        <f>Data!P705</f>
        <v>Recurrente</v>
      </c>
    </row>
    <row r="706">
      <c r="A706" s="11">
        <v>705.0</v>
      </c>
      <c r="B706" s="14">
        <f>Data!D706</f>
        <v>44037</v>
      </c>
      <c r="C706" s="12">
        <f>IFERROR(VLOOKUP(Data!B706, Minorista!$A$2:$B$100, 2, FALSE), "")</f>
        <v>4</v>
      </c>
      <c r="D706" s="12">
        <f t="array" ref="D706">INDEX(Producto!$A$2:$A$500, MATCH(Data!H706, Producto!$B$2:$B$500, 0))</f>
        <v>1</v>
      </c>
      <c r="E706" s="12">
        <f>VLOOKUP(Data!E706 &amp; Data!F706 &amp; Data!G706, Ubicacion!$A$2:$B$1000, 2, FALSE)</f>
        <v>10</v>
      </c>
      <c r="F706" s="15">
        <f>Data!J706</f>
        <v>600</v>
      </c>
      <c r="G706" s="16">
        <f>Data!I706</f>
        <v>60</v>
      </c>
      <c r="H706" s="17">
        <f>Data!K706</f>
        <v>360000</v>
      </c>
      <c r="I706" s="17">
        <f>Data!L706</f>
        <v>108000</v>
      </c>
      <c r="J706" s="12" t="str">
        <f>Data!N706</f>
        <v>In-store</v>
      </c>
      <c r="K706" s="12" t="str">
        <f>Data!O706</f>
        <v>Tarjeta</v>
      </c>
      <c r="L706" s="12" t="str">
        <f>Data!P706</f>
        <v>Nuevo</v>
      </c>
    </row>
    <row r="707">
      <c r="A707" s="11">
        <v>706.0</v>
      </c>
      <c r="B707" s="14">
        <f>Data!D707</f>
        <v>44038</v>
      </c>
      <c r="C707" s="12">
        <f>IFERROR(VLOOKUP(Data!B707, Minorista!$A$2:$B$100, 2, FALSE), "")</f>
        <v>4</v>
      </c>
      <c r="D707" s="12">
        <f t="array" ref="D707">INDEX(Producto!$A$2:$A$500, MATCH(Data!H707, Producto!$B$2:$B$500, 0))</f>
        <v>2</v>
      </c>
      <c r="E707" s="12">
        <f>VLOOKUP(Data!E707 &amp; Data!F707 &amp; Data!G707, Ubicacion!$A$2:$B$1000, 2, FALSE)</f>
        <v>10</v>
      </c>
      <c r="F707" s="15">
        <f>Data!J707</f>
        <v>625</v>
      </c>
      <c r="G707" s="16">
        <f>Data!I707</f>
        <v>65</v>
      </c>
      <c r="H707" s="17">
        <f>Data!K707</f>
        <v>406250</v>
      </c>
      <c r="I707" s="17">
        <f>Data!L707</f>
        <v>101562.5</v>
      </c>
      <c r="J707" s="12" t="str">
        <f>Data!N707</f>
        <v>In-store</v>
      </c>
      <c r="K707" s="12" t="str">
        <f>Data!O707</f>
        <v>Transferencia bancaria</v>
      </c>
      <c r="L707" s="12" t="str">
        <f>Data!P707</f>
        <v>Nuevo</v>
      </c>
    </row>
    <row r="708">
      <c r="A708" s="11">
        <v>707.0</v>
      </c>
      <c r="B708" s="14">
        <f>Data!D708</f>
        <v>44039</v>
      </c>
      <c r="C708" s="12">
        <f>IFERROR(VLOOKUP(Data!B708, Minorista!$A$2:$B$100, 2, FALSE), "")</f>
        <v>4</v>
      </c>
      <c r="D708" s="12">
        <f t="array" ref="D708">INDEX(Producto!$A$2:$A$500, MATCH(Data!H708, Producto!$B$2:$B$500, 0))</f>
        <v>3</v>
      </c>
      <c r="E708" s="12">
        <f>VLOOKUP(Data!E708 &amp; Data!F708 &amp; Data!G708, Ubicacion!$A$2:$B$1000, 2, FALSE)</f>
        <v>10</v>
      </c>
      <c r="F708" s="15">
        <f>Data!J708</f>
        <v>475</v>
      </c>
      <c r="G708" s="16">
        <f>Data!I708</f>
        <v>60</v>
      </c>
      <c r="H708" s="17">
        <f>Data!K708</f>
        <v>285000</v>
      </c>
      <c r="I708" s="17">
        <f>Data!L708</f>
        <v>71250</v>
      </c>
      <c r="J708" s="12" t="str">
        <f>Data!N708</f>
        <v>In-store</v>
      </c>
      <c r="K708" s="12" t="str">
        <f>Data!O708</f>
        <v>Efectivo</v>
      </c>
      <c r="L708" s="12" t="str">
        <f>Data!P708</f>
        <v>Nuevo</v>
      </c>
    </row>
    <row r="709">
      <c r="A709" s="11">
        <v>708.0</v>
      </c>
      <c r="B709" s="14">
        <f>Data!D709</f>
        <v>44040</v>
      </c>
      <c r="C709" s="12">
        <f>IFERROR(VLOOKUP(Data!B709, Minorista!$A$2:$B$100, 2, FALSE), "")</f>
        <v>4</v>
      </c>
      <c r="D709" s="12">
        <f t="array" ref="D709">INDEX(Producto!$A$2:$A$500, MATCH(Data!H709, Producto!$B$2:$B$500, 0))</f>
        <v>4</v>
      </c>
      <c r="E709" s="12">
        <f>VLOOKUP(Data!E709 &amp; Data!F709 &amp; Data!G709, Ubicacion!$A$2:$B$1000, 2, FALSE)</f>
        <v>10</v>
      </c>
      <c r="F709" s="15">
        <f>Data!J709</f>
        <v>450</v>
      </c>
      <c r="G709" s="16">
        <f>Data!I709</f>
        <v>70</v>
      </c>
      <c r="H709" s="17">
        <f>Data!K709</f>
        <v>315000</v>
      </c>
      <c r="I709" s="17">
        <f>Data!L709</f>
        <v>94500</v>
      </c>
      <c r="J709" s="12" t="str">
        <f>Data!N709</f>
        <v>In-store</v>
      </c>
      <c r="K709" s="12" t="str">
        <f>Data!O709</f>
        <v>Transferencia bancaria</v>
      </c>
      <c r="L709" s="12" t="str">
        <f>Data!P709</f>
        <v>Nuevo</v>
      </c>
    </row>
    <row r="710">
      <c r="A710" s="11">
        <v>709.0</v>
      </c>
      <c r="B710" s="14">
        <f>Data!D710</f>
        <v>44041</v>
      </c>
      <c r="C710" s="12">
        <f>IFERROR(VLOOKUP(Data!B710, Minorista!$A$2:$B$100, 2, FALSE), "")</f>
        <v>4</v>
      </c>
      <c r="D710" s="12">
        <f t="array" ref="D710">INDEX(Producto!$A$2:$A$500, MATCH(Data!H710, Producto!$B$2:$B$500, 0))</f>
        <v>5</v>
      </c>
      <c r="E710" s="12">
        <f>VLOOKUP(Data!E710 &amp; Data!F710 &amp; Data!G710, Ubicacion!$A$2:$B$1000, 2, FALSE)</f>
        <v>10</v>
      </c>
      <c r="F710" s="15">
        <f>Data!J710</f>
        <v>425</v>
      </c>
      <c r="G710" s="16">
        <f>Data!I710</f>
        <v>90</v>
      </c>
      <c r="H710" s="17">
        <f>Data!K710</f>
        <v>382500</v>
      </c>
      <c r="I710" s="17">
        <f>Data!L710</f>
        <v>95625</v>
      </c>
      <c r="J710" s="12" t="str">
        <f>Data!N710</f>
        <v>In-store</v>
      </c>
      <c r="K710" s="12" t="str">
        <f>Data!O710</f>
        <v>Transferencia bancaria</v>
      </c>
      <c r="L710" s="12" t="str">
        <f>Data!P710</f>
        <v>Recurrente</v>
      </c>
    </row>
    <row r="711">
      <c r="A711" s="11">
        <v>710.0</v>
      </c>
      <c r="B711" s="14">
        <f>Data!D711</f>
        <v>44042</v>
      </c>
      <c r="C711" s="12">
        <f>IFERROR(VLOOKUP(Data!B711, Minorista!$A$2:$B$100, 2, FALSE), "")</f>
        <v>4</v>
      </c>
      <c r="D711" s="12">
        <f t="array" ref="D711">INDEX(Producto!$A$2:$A$500, MATCH(Data!H711, Producto!$B$2:$B$500, 0))</f>
        <v>6</v>
      </c>
      <c r="E711" s="12">
        <f>VLOOKUP(Data!E711 &amp; Data!F711 &amp; Data!G711, Ubicacion!$A$2:$B$1000, 2, FALSE)</f>
        <v>10</v>
      </c>
      <c r="F711" s="15">
        <f>Data!J711</f>
        <v>550</v>
      </c>
      <c r="G711" s="16">
        <f>Data!I711</f>
        <v>95</v>
      </c>
      <c r="H711" s="17">
        <f>Data!K711</f>
        <v>522500</v>
      </c>
      <c r="I711" s="17">
        <f>Data!L711</f>
        <v>104500</v>
      </c>
      <c r="J711" s="12" t="str">
        <f>Data!N711</f>
        <v>In-store</v>
      </c>
      <c r="K711" s="12" t="str">
        <f>Data!O711</f>
        <v>Efectivo</v>
      </c>
      <c r="L711" s="12" t="str">
        <f>Data!P711</f>
        <v>Nuevo</v>
      </c>
    </row>
    <row r="712">
      <c r="A712" s="11">
        <v>711.0</v>
      </c>
      <c r="B712" s="14">
        <f>Data!D712</f>
        <v>44043</v>
      </c>
      <c r="C712" s="12">
        <f>IFERROR(VLOOKUP(Data!B712, Minorista!$A$2:$B$100, 2, FALSE), "")</f>
        <v>4</v>
      </c>
      <c r="D712" s="12">
        <f t="array" ref="D712">INDEX(Producto!$A$2:$A$500, MATCH(Data!H712, Producto!$B$2:$B$500, 0))</f>
        <v>1</v>
      </c>
      <c r="E712" s="12">
        <f>VLOOKUP(Data!E712 &amp; Data!F712 &amp; Data!G712, Ubicacion!$A$2:$B$1000, 2, FALSE)</f>
        <v>10</v>
      </c>
      <c r="F712" s="15">
        <f>Data!J712</f>
        <v>750</v>
      </c>
      <c r="G712" s="16">
        <f>Data!I712</f>
        <v>80</v>
      </c>
      <c r="H712" s="17">
        <f>Data!K712</f>
        <v>600000</v>
      </c>
      <c r="I712" s="17">
        <f>Data!L712</f>
        <v>180000</v>
      </c>
      <c r="J712" s="12" t="str">
        <f>Data!N712</f>
        <v>In-store</v>
      </c>
      <c r="K712" s="12" t="str">
        <f>Data!O712</f>
        <v>Efectivo</v>
      </c>
      <c r="L712" s="12" t="str">
        <f>Data!P712</f>
        <v>Recurrente</v>
      </c>
    </row>
    <row r="713">
      <c r="A713" s="11">
        <v>712.0</v>
      </c>
      <c r="B713" s="14">
        <f>Data!D713</f>
        <v>44044</v>
      </c>
      <c r="C713" s="12">
        <f>IFERROR(VLOOKUP(Data!B713, Minorista!$A$2:$B$100, 2, FALSE), "")</f>
        <v>4</v>
      </c>
      <c r="D713" s="12">
        <f t="array" ref="D713">INDEX(Producto!$A$2:$A$500, MATCH(Data!H713, Producto!$B$2:$B$500, 0))</f>
        <v>2</v>
      </c>
      <c r="E713" s="12">
        <f>VLOOKUP(Data!E713 &amp; Data!F713 &amp; Data!G713, Ubicacion!$A$2:$B$1000, 2, FALSE)</f>
        <v>10</v>
      </c>
      <c r="F713" s="15">
        <f>Data!J713</f>
        <v>750</v>
      </c>
      <c r="G713" s="16">
        <f>Data!I713</f>
        <v>85</v>
      </c>
      <c r="H713" s="17">
        <f>Data!K713</f>
        <v>637500</v>
      </c>
      <c r="I713" s="17">
        <f>Data!L713</f>
        <v>159375</v>
      </c>
      <c r="J713" s="12" t="str">
        <f>Data!N713</f>
        <v>In-store</v>
      </c>
      <c r="K713" s="12" t="str">
        <f>Data!O713</f>
        <v>Transferencia bancaria</v>
      </c>
      <c r="L713" s="12" t="str">
        <f>Data!P713</f>
        <v>Recurrente</v>
      </c>
    </row>
    <row r="714">
      <c r="A714" s="11">
        <v>713.0</v>
      </c>
      <c r="B714" s="14">
        <f>Data!D714</f>
        <v>44045</v>
      </c>
      <c r="C714" s="12">
        <f>IFERROR(VLOOKUP(Data!B714, Minorista!$A$2:$B$100, 2, FALSE), "")</f>
        <v>4</v>
      </c>
      <c r="D714" s="12">
        <f t="array" ref="D714">INDEX(Producto!$A$2:$A$500, MATCH(Data!H714, Producto!$B$2:$B$500, 0))</f>
        <v>3</v>
      </c>
      <c r="E714" s="12">
        <f>VLOOKUP(Data!E714 &amp; Data!F714 &amp; Data!G714, Ubicacion!$A$2:$B$1000, 2, FALSE)</f>
        <v>10</v>
      </c>
      <c r="F714" s="15">
        <f>Data!J714</f>
        <v>550</v>
      </c>
      <c r="G714" s="16">
        <f>Data!I714</f>
        <v>80</v>
      </c>
      <c r="H714" s="17">
        <f>Data!K714</f>
        <v>440000</v>
      </c>
      <c r="I714" s="17">
        <f>Data!L714</f>
        <v>110000</v>
      </c>
      <c r="J714" s="12" t="str">
        <f>Data!N714</f>
        <v>In-store</v>
      </c>
      <c r="K714" s="12" t="str">
        <f>Data!O714</f>
        <v>Transferencia bancaria</v>
      </c>
      <c r="L714" s="12" t="str">
        <f>Data!P714</f>
        <v>Nuevo</v>
      </c>
    </row>
    <row r="715">
      <c r="A715" s="11">
        <v>714.0</v>
      </c>
      <c r="B715" s="14">
        <f>Data!D715</f>
        <v>44046</v>
      </c>
      <c r="C715" s="12">
        <f>IFERROR(VLOOKUP(Data!B715, Minorista!$A$2:$B$100, 2, FALSE), "")</f>
        <v>4</v>
      </c>
      <c r="D715" s="12">
        <f t="array" ref="D715">INDEX(Producto!$A$2:$A$500, MATCH(Data!H715, Producto!$B$2:$B$500, 0))</f>
        <v>4</v>
      </c>
      <c r="E715" s="12">
        <f>VLOOKUP(Data!E715 &amp; Data!F715 &amp; Data!G715, Ubicacion!$A$2:$B$1000, 2, FALSE)</f>
        <v>10</v>
      </c>
      <c r="F715" s="15">
        <f>Data!J715</f>
        <v>550</v>
      </c>
      <c r="G715" s="16">
        <f>Data!I715</f>
        <v>80</v>
      </c>
      <c r="H715" s="17">
        <f>Data!K715</f>
        <v>440000</v>
      </c>
      <c r="I715" s="17">
        <f>Data!L715</f>
        <v>132000</v>
      </c>
      <c r="J715" s="12" t="str">
        <f>Data!N715</f>
        <v>In-store</v>
      </c>
      <c r="K715" s="12" t="str">
        <f>Data!O715</f>
        <v>Transferencia bancaria</v>
      </c>
      <c r="L715" s="12" t="str">
        <f>Data!P715</f>
        <v>Recurrente</v>
      </c>
    </row>
    <row r="716">
      <c r="A716" s="11">
        <v>715.0</v>
      </c>
      <c r="B716" s="14">
        <f>Data!D716</f>
        <v>44047</v>
      </c>
      <c r="C716" s="12">
        <f>IFERROR(VLOOKUP(Data!B716, Minorista!$A$2:$B$100, 2, FALSE), "")</f>
        <v>4</v>
      </c>
      <c r="D716" s="12">
        <f t="array" ref="D716">INDEX(Producto!$A$2:$A$500, MATCH(Data!H716, Producto!$B$2:$B$500, 0))</f>
        <v>5</v>
      </c>
      <c r="E716" s="12">
        <f>VLOOKUP(Data!E716 &amp; Data!F716 &amp; Data!G716, Ubicacion!$A$2:$B$1000, 2, FALSE)</f>
        <v>10</v>
      </c>
      <c r="F716" s="15">
        <f>Data!J716</f>
        <v>475</v>
      </c>
      <c r="G716" s="16">
        <f>Data!I716</f>
        <v>90</v>
      </c>
      <c r="H716" s="17">
        <f>Data!K716</f>
        <v>427500</v>
      </c>
      <c r="I716" s="17">
        <f>Data!L716</f>
        <v>106875</v>
      </c>
      <c r="J716" s="12" t="str">
        <f>Data!N716</f>
        <v>In-store</v>
      </c>
      <c r="K716" s="12" t="str">
        <f>Data!O716</f>
        <v>Transferencia bancaria</v>
      </c>
      <c r="L716" s="12" t="str">
        <f>Data!P716</f>
        <v>Nuevo</v>
      </c>
    </row>
    <row r="717">
      <c r="A717" s="11">
        <v>716.0</v>
      </c>
      <c r="B717" s="14">
        <f>Data!D717</f>
        <v>44048</v>
      </c>
      <c r="C717" s="12">
        <f>IFERROR(VLOOKUP(Data!B717, Minorista!$A$2:$B$100, 2, FALSE), "")</f>
        <v>4</v>
      </c>
      <c r="D717" s="12">
        <f t="array" ref="D717">INDEX(Producto!$A$2:$A$500, MATCH(Data!H717, Producto!$B$2:$B$500, 0))</f>
        <v>6</v>
      </c>
      <c r="E717" s="12">
        <f>VLOOKUP(Data!E717 &amp; Data!F717 &amp; Data!G717, Ubicacion!$A$2:$B$1000, 2, FALSE)</f>
        <v>10</v>
      </c>
      <c r="F717" s="15">
        <f>Data!J717</f>
        <v>575</v>
      </c>
      <c r="G717" s="16">
        <f>Data!I717</f>
        <v>95</v>
      </c>
      <c r="H717" s="17">
        <f>Data!K717</f>
        <v>546250</v>
      </c>
      <c r="I717" s="17">
        <f>Data!L717</f>
        <v>109250</v>
      </c>
      <c r="J717" s="12" t="str">
        <f>Data!N717</f>
        <v>In-store</v>
      </c>
      <c r="K717" s="12" t="str">
        <f>Data!O717</f>
        <v>Transferencia bancaria</v>
      </c>
      <c r="L717" s="12" t="str">
        <f>Data!P717</f>
        <v>Recurrente</v>
      </c>
    </row>
    <row r="718">
      <c r="A718" s="11">
        <v>717.0</v>
      </c>
      <c r="B718" s="14">
        <f>Data!D718</f>
        <v>44049</v>
      </c>
      <c r="C718" s="12">
        <f>IFERROR(VLOOKUP(Data!B718, Minorista!$A$2:$B$100, 2, FALSE), "")</f>
        <v>1</v>
      </c>
      <c r="D718" s="12">
        <f t="array" ref="D718">INDEX(Producto!$A$2:$A$500, MATCH(Data!H718, Producto!$B$2:$B$500, 0))</f>
        <v>1</v>
      </c>
      <c r="E718" s="12">
        <f>VLOOKUP(Data!E718 &amp; Data!F718 &amp; Data!G718, Ubicacion!$A$2:$B$1000, 2, FALSE)</f>
        <v>10</v>
      </c>
      <c r="F718" s="15">
        <f>Data!J718</f>
        <v>1050</v>
      </c>
      <c r="G718" s="16">
        <f>Data!I718</f>
        <v>45</v>
      </c>
      <c r="H718" s="17">
        <f>Data!K718</f>
        <v>472500</v>
      </c>
      <c r="I718" s="17">
        <f>Data!L718</f>
        <v>212625</v>
      </c>
      <c r="J718" s="12" t="str">
        <f>Data!N718</f>
        <v>In-store</v>
      </c>
      <c r="K718" s="12" t="str">
        <f>Data!O718</f>
        <v>Efectivo</v>
      </c>
      <c r="L718" s="12" t="str">
        <f>Data!P718</f>
        <v>Nuevo</v>
      </c>
    </row>
    <row r="719">
      <c r="A719" s="11">
        <v>718.0</v>
      </c>
      <c r="B719" s="14">
        <f>Data!D719</f>
        <v>44050</v>
      </c>
      <c r="C719" s="12">
        <f>IFERROR(VLOOKUP(Data!B719, Minorista!$A$2:$B$100, 2, FALSE), "")</f>
        <v>1</v>
      </c>
      <c r="D719" s="12">
        <f t="array" ref="D719">INDEX(Producto!$A$2:$A$500, MATCH(Data!H719, Producto!$B$2:$B$500, 0))</f>
        <v>2</v>
      </c>
      <c r="E719" s="12">
        <f>VLOOKUP(Data!E719 &amp; Data!F719 &amp; Data!G719, Ubicacion!$A$2:$B$1000, 2, FALSE)</f>
        <v>10</v>
      </c>
      <c r="F719" s="15">
        <f>Data!J719</f>
        <v>850</v>
      </c>
      <c r="G719" s="16">
        <f>Data!I719</f>
        <v>45</v>
      </c>
      <c r="H719" s="17">
        <f>Data!K719</f>
        <v>382500</v>
      </c>
      <c r="I719" s="17">
        <f>Data!L719</f>
        <v>133875</v>
      </c>
      <c r="J719" s="12" t="str">
        <f>Data!N719</f>
        <v>In-store</v>
      </c>
      <c r="K719" s="12" t="str">
        <f>Data!O719</f>
        <v>Efectivo</v>
      </c>
      <c r="L719" s="12" t="str">
        <f>Data!P719</f>
        <v>Nuevo</v>
      </c>
    </row>
    <row r="720">
      <c r="A720" s="11">
        <v>719.0</v>
      </c>
      <c r="B720" s="14">
        <f>Data!D720</f>
        <v>44051</v>
      </c>
      <c r="C720" s="12">
        <f>IFERROR(VLOOKUP(Data!B720, Minorista!$A$2:$B$100, 2, FALSE), "")</f>
        <v>1</v>
      </c>
      <c r="D720" s="12">
        <f t="array" ref="D720">INDEX(Producto!$A$2:$A$500, MATCH(Data!H720, Producto!$B$2:$B$500, 0))</f>
        <v>3</v>
      </c>
      <c r="E720" s="12">
        <f>VLOOKUP(Data!E720 &amp; Data!F720 &amp; Data!G720, Ubicacion!$A$2:$B$1000, 2, FALSE)</f>
        <v>10</v>
      </c>
      <c r="F720" s="15">
        <f>Data!J720</f>
        <v>850</v>
      </c>
      <c r="G720" s="16">
        <f>Data!I720</f>
        <v>35</v>
      </c>
      <c r="H720" s="17">
        <f>Data!K720</f>
        <v>297500</v>
      </c>
      <c r="I720" s="17">
        <f>Data!L720</f>
        <v>74375</v>
      </c>
      <c r="J720" s="12" t="str">
        <f>Data!N720</f>
        <v>In-store</v>
      </c>
      <c r="K720" s="12" t="str">
        <f>Data!O720</f>
        <v>Transferencia bancaria</v>
      </c>
      <c r="L720" s="12" t="str">
        <f>Data!P720</f>
        <v>Nuevo</v>
      </c>
    </row>
    <row r="721">
      <c r="A721" s="11">
        <v>720.0</v>
      </c>
      <c r="B721" s="14">
        <f>Data!D721</f>
        <v>44052</v>
      </c>
      <c r="C721" s="12">
        <f>IFERROR(VLOOKUP(Data!B721, Minorista!$A$2:$B$100, 2, FALSE), "")</f>
        <v>1</v>
      </c>
      <c r="D721" s="12">
        <f t="array" ref="D721">INDEX(Producto!$A$2:$A$500, MATCH(Data!H721, Producto!$B$2:$B$500, 0))</f>
        <v>4</v>
      </c>
      <c r="E721" s="12">
        <f>VLOOKUP(Data!E721 &amp; Data!F721 &amp; Data!G721, Ubicacion!$A$2:$B$1000, 2, FALSE)</f>
        <v>10</v>
      </c>
      <c r="F721" s="15">
        <f>Data!J721</f>
        <v>700</v>
      </c>
      <c r="G721" s="16">
        <f>Data!I721</f>
        <v>40</v>
      </c>
      <c r="H721" s="17">
        <f>Data!K721</f>
        <v>280000</v>
      </c>
      <c r="I721" s="17">
        <f>Data!L721</f>
        <v>84000</v>
      </c>
      <c r="J721" s="12" t="str">
        <f>Data!N721</f>
        <v>In-store</v>
      </c>
      <c r="K721" s="12" t="str">
        <f>Data!O721</f>
        <v>Tarjeta</v>
      </c>
      <c r="L721" s="12" t="str">
        <f>Data!P721</f>
        <v>Recurrente</v>
      </c>
    </row>
    <row r="722">
      <c r="A722" s="11">
        <v>721.0</v>
      </c>
      <c r="B722" s="14">
        <f>Data!D722</f>
        <v>44053</v>
      </c>
      <c r="C722" s="12">
        <f>IFERROR(VLOOKUP(Data!B722, Minorista!$A$2:$B$100, 2, FALSE), "")</f>
        <v>1</v>
      </c>
      <c r="D722" s="12">
        <f t="array" ref="D722">INDEX(Producto!$A$2:$A$500, MATCH(Data!H722, Producto!$B$2:$B$500, 0))</f>
        <v>5</v>
      </c>
      <c r="E722" s="12">
        <f>VLOOKUP(Data!E722 &amp; Data!F722 &amp; Data!G722, Ubicacion!$A$2:$B$1000, 2, FALSE)</f>
        <v>11</v>
      </c>
      <c r="F722" s="15">
        <f>Data!J722</f>
        <v>750</v>
      </c>
      <c r="G722" s="16">
        <f>Data!I722</f>
        <v>55</v>
      </c>
      <c r="H722" s="17">
        <f>Data!K722</f>
        <v>412500</v>
      </c>
      <c r="I722" s="17">
        <f>Data!L722</f>
        <v>144375</v>
      </c>
      <c r="J722" s="12" t="str">
        <f>Data!N722</f>
        <v>In-store</v>
      </c>
      <c r="K722" s="12" t="str">
        <f>Data!O722</f>
        <v>Tarjeta</v>
      </c>
      <c r="L722" s="12" t="str">
        <f>Data!P722</f>
        <v>Nuevo</v>
      </c>
    </row>
    <row r="723">
      <c r="A723" s="11">
        <v>722.0</v>
      </c>
      <c r="B723" s="14">
        <f>Data!D723</f>
        <v>44054</v>
      </c>
      <c r="C723" s="12">
        <f>IFERROR(VLOOKUP(Data!B723, Minorista!$A$2:$B$100, 2, FALSE), "")</f>
        <v>1</v>
      </c>
      <c r="D723" s="12">
        <f t="array" ref="D723">INDEX(Producto!$A$2:$A$500, MATCH(Data!H723, Producto!$B$2:$B$500, 0))</f>
        <v>6</v>
      </c>
      <c r="E723" s="12">
        <f>VLOOKUP(Data!E723 &amp; Data!F723 &amp; Data!G723, Ubicacion!$A$2:$B$1000, 2, FALSE)</f>
        <v>11</v>
      </c>
      <c r="F723" s="15">
        <f>Data!J723</f>
        <v>850</v>
      </c>
      <c r="G723" s="16">
        <f>Data!I723</f>
        <v>45</v>
      </c>
      <c r="H723" s="17">
        <f>Data!K723</f>
        <v>382500</v>
      </c>
      <c r="I723" s="17">
        <f>Data!L723</f>
        <v>191250</v>
      </c>
      <c r="J723" s="12" t="str">
        <f>Data!N723</f>
        <v>In-store</v>
      </c>
      <c r="K723" s="12" t="str">
        <f>Data!O723</f>
        <v>Efectivo</v>
      </c>
      <c r="L723" s="12" t="str">
        <f>Data!P723</f>
        <v>Recurrente</v>
      </c>
    </row>
    <row r="724">
      <c r="A724" s="11">
        <v>723.0</v>
      </c>
      <c r="B724" s="14">
        <f>Data!D724</f>
        <v>44055</v>
      </c>
      <c r="C724" s="12">
        <f>IFERROR(VLOOKUP(Data!B724, Minorista!$A$2:$B$100, 2, FALSE), "")</f>
        <v>1</v>
      </c>
      <c r="D724" s="12">
        <f t="array" ref="D724">INDEX(Producto!$A$2:$A$500, MATCH(Data!H724, Producto!$B$2:$B$500, 0))</f>
        <v>1</v>
      </c>
      <c r="E724" s="12">
        <f>VLOOKUP(Data!E724 &amp; Data!F724 &amp; Data!G724, Ubicacion!$A$2:$B$1000, 2, FALSE)</f>
        <v>11</v>
      </c>
      <c r="F724" s="15">
        <f>Data!J724</f>
        <v>1100</v>
      </c>
      <c r="G724" s="16">
        <f>Data!I724</f>
        <v>45</v>
      </c>
      <c r="H724" s="17">
        <f>Data!K724</f>
        <v>495000</v>
      </c>
      <c r="I724" s="17">
        <f>Data!L724</f>
        <v>222750</v>
      </c>
      <c r="J724" s="12" t="str">
        <f>Data!N724</f>
        <v>In-store</v>
      </c>
      <c r="K724" s="12" t="str">
        <f>Data!O724</f>
        <v>Tarjeta</v>
      </c>
      <c r="L724" s="12" t="str">
        <f>Data!P724</f>
        <v>Recurrente</v>
      </c>
    </row>
    <row r="725">
      <c r="A725" s="11">
        <v>724.0</v>
      </c>
      <c r="B725" s="14">
        <f>Data!D725</f>
        <v>44056</v>
      </c>
      <c r="C725" s="12">
        <f>IFERROR(VLOOKUP(Data!B725, Minorista!$A$2:$B$100, 2, FALSE), "")</f>
        <v>1</v>
      </c>
      <c r="D725" s="12">
        <f t="array" ref="D725">INDEX(Producto!$A$2:$A$500, MATCH(Data!H725, Producto!$B$2:$B$500, 0))</f>
        <v>2</v>
      </c>
      <c r="E725" s="12">
        <f>VLOOKUP(Data!E725 &amp; Data!F725 &amp; Data!G725, Ubicacion!$A$2:$B$1000, 2, FALSE)</f>
        <v>11</v>
      </c>
      <c r="F725" s="15">
        <f>Data!J725</f>
        <v>750</v>
      </c>
      <c r="G725" s="16">
        <f>Data!I725</f>
        <v>45</v>
      </c>
      <c r="H725" s="17">
        <f>Data!K725</f>
        <v>337500</v>
      </c>
      <c r="I725" s="17">
        <f>Data!L725</f>
        <v>118125</v>
      </c>
      <c r="J725" s="12" t="str">
        <f>Data!N725</f>
        <v>In-store</v>
      </c>
      <c r="K725" s="12" t="str">
        <f>Data!O725</f>
        <v>Efectivo</v>
      </c>
      <c r="L725" s="12" t="str">
        <f>Data!P725</f>
        <v>Recurrente</v>
      </c>
    </row>
    <row r="726">
      <c r="A726" s="11">
        <v>725.0</v>
      </c>
      <c r="B726" s="14">
        <f>Data!D726</f>
        <v>44057</v>
      </c>
      <c r="C726" s="12">
        <f>IFERROR(VLOOKUP(Data!B726, Minorista!$A$2:$B$100, 2, FALSE), "")</f>
        <v>1</v>
      </c>
      <c r="D726" s="12">
        <f t="array" ref="D726">INDEX(Producto!$A$2:$A$500, MATCH(Data!H726, Producto!$B$2:$B$500, 0))</f>
        <v>3</v>
      </c>
      <c r="E726" s="12">
        <f>VLOOKUP(Data!E726 &amp; Data!F726 &amp; Data!G726, Ubicacion!$A$2:$B$1000, 2, FALSE)</f>
        <v>11</v>
      </c>
      <c r="F726" s="15">
        <f>Data!J726</f>
        <v>800</v>
      </c>
      <c r="G726" s="16">
        <f>Data!I726</f>
        <v>35</v>
      </c>
      <c r="H726" s="17">
        <f>Data!K726</f>
        <v>280000</v>
      </c>
      <c r="I726" s="17">
        <f>Data!L726</f>
        <v>70000</v>
      </c>
      <c r="J726" s="12" t="str">
        <f>Data!N726</f>
        <v>In-store</v>
      </c>
      <c r="K726" s="12" t="str">
        <f>Data!O726</f>
        <v>Transferencia bancaria</v>
      </c>
      <c r="L726" s="12" t="str">
        <f>Data!P726</f>
        <v>Recurrente</v>
      </c>
    </row>
    <row r="727">
      <c r="A727" s="11">
        <v>726.0</v>
      </c>
      <c r="B727" s="14">
        <f>Data!D727</f>
        <v>44058</v>
      </c>
      <c r="C727" s="12">
        <f>IFERROR(VLOOKUP(Data!B727, Minorista!$A$2:$B$100, 2, FALSE), "")</f>
        <v>4</v>
      </c>
      <c r="D727" s="12">
        <f t="array" ref="D727">INDEX(Producto!$A$2:$A$500, MATCH(Data!H727, Producto!$B$2:$B$500, 0))</f>
        <v>4</v>
      </c>
      <c r="E727" s="12">
        <f>VLOOKUP(Data!E727 &amp; Data!F727 &amp; Data!G727, Ubicacion!$A$2:$B$1000, 2, FALSE)</f>
        <v>11</v>
      </c>
      <c r="F727" s="15">
        <f>Data!J727</f>
        <v>675</v>
      </c>
      <c r="G727" s="16">
        <f>Data!I727</f>
        <v>40</v>
      </c>
      <c r="H727" s="17">
        <f>Data!K727</f>
        <v>270000</v>
      </c>
      <c r="I727" s="17">
        <f>Data!L727</f>
        <v>81000</v>
      </c>
      <c r="J727" s="12" t="str">
        <f>Data!N727</f>
        <v>In-store</v>
      </c>
      <c r="K727" s="12" t="str">
        <f>Data!O727</f>
        <v>Tarjeta</v>
      </c>
      <c r="L727" s="12" t="str">
        <f>Data!P727</f>
        <v>Nuevo</v>
      </c>
    </row>
    <row r="728">
      <c r="A728" s="11">
        <v>727.0</v>
      </c>
      <c r="B728" s="14">
        <f>Data!D728</f>
        <v>44059</v>
      </c>
      <c r="C728" s="12">
        <f>IFERROR(VLOOKUP(Data!B728, Minorista!$A$2:$B$100, 2, FALSE), "")</f>
        <v>1</v>
      </c>
      <c r="D728" s="12">
        <f t="array" ref="D728">INDEX(Producto!$A$2:$A$500, MATCH(Data!H728, Producto!$B$2:$B$500, 0))</f>
        <v>5</v>
      </c>
      <c r="E728" s="12">
        <f>VLOOKUP(Data!E728 &amp; Data!F728 &amp; Data!G728, Ubicacion!$A$2:$B$1000, 2, FALSE)</f>
        <v>11</v>
      </c>
      <c r="F728" s="15">
        <f>Data!J728</f>
        <v>750</v>
      </c>
      <c r="G728" s="16">
        <f>Data!I728</f>
        <v>55</v>
      </c>
      <c r="H728" s="17">
        <f>Data!K728</f>
        <v>412500</v>
      </c>
      <c r="I728" s="17">
        <f>Data!L728</f>
        <v>144375</v>
      </c>
      <c r="J728" s="12" t="str">
        <f>Data!N728</f>
        <v>In-store</v>
      </c>
      <c r="K728" s="12" t="str">
        <f>Data!O728</f>
        <v>Efectivo</v>
      </c>
      <c r="L728" s="12" t="str">
        <f>Data!P728</f>
        <v>Recurrente</v>
      </c>
    </row>
    <row r="729">
      <c r="A729" s="11">
        <v>728.0</v>
      </c>
      <c r="B729" s="14">
        <f>Data!D729</f>
        <v>44060</v>
      </c>
      <c r="C729" s="12">
        <f>IFERROR(VLOOKUP(Data!B729, Minorista!$A$2:$B$100, 2, FALSE), "")</f>
        <v>1</v>
      </c>
      <c r="D729" s="12">
        <f t="array" ref="D729">INDEX(Producto!$A$2:$A$500, MATCH(Data!H729, Producto!$B$2:$B$500, 0))</f>
        <v>6</v>
      </c>
      <c r="E729" s="12">
        <f>VLOOKUP(Data!E729 &amp; Data!F729 &amp; Data!G729, Ubicacion!$A$2:$B$1000, 2, FALSE)</f>
        <v>11</v>
      </c>
      <c r="F729" s="15">
        <f>Data!J729</f>
        <v>850</v>
      </c>
      <c r="G729" s="16">
        <f>Data!I729</f>
        <v>45</v>
      </c>
      <c r="H729" s="17">
        <f>Data!K729</f>
        <v>382500</v>
      </c>
      <c r="I729" s="17">
        <f>Data!L729</f>
        <v>191250</v>
      </c>
      <c r="J729" s="12" t="str">
        <f>Data!N729</f>
        <v>In-store</v>
      </c>
      <c r="K729" s="12" t="str">
        <f>Data!O729</f>
        <v>Tarjeta</v>
      </c>
      <c r="L729" s="12" t="str">
        <f>Data!P729</f>
        <v>Nuevo</v>
      </c>
    </row>
    <row r="730">
      <c r="A730" s="11">
        <v>729.0</v>
      </c>
      <c r="B730" s="14">
        <f>Data!D730</f>
        <v>44061</v>
      </c>
      <c r="C730" s="12">
        <f>IFERROR(VLOOKUP(Data!B730, Minorista!$A$2:$B$100, 2, FALSE), "")</f>
        <v>1</v>
      </c>
      <c r="D730" s="12">
        <f t="array" ref="D730">INDEX(Producto!$A$2:$A$500, MATCH(Data!H730, Producto!$B$2:$B$500, 0))</f>
        <v>1</v>
      </c>
      <c r="E730" s="12">
        <f>VLOOKUP(Data!E730 &amp; Data!F730 &amp; Data!G730, Ubicacion!$A$2:$B$1000, 2, FALSE)</f>
        <v>11</v>
      </c>
      <c r="F730" s="15">
        <f>Data!J730</f>
        <v>1070</v>
      </c>
      <c r="G730" s="16">
        <f>Data!I730</f>
        <v>45</v>
      </c>
      <c r="H730" s="17">
        <f>Data!K730</f>
        <v>481500</v>
      </c>
      <c r="I730" s="17">
        <f>Data!L730</f>
        <v>216675</v>
      </c>
      <c r="J730" s="12" t="str">
        <f>Data!N730</f>
        <v>In-store</v>
      </c>
      <c r="K730" s="12" t="str">
        <f>Data!O730</f>
        <v>Efectivo</v>
      </c>
      <c r="L730" s="12" t="str">
        <f>Data!P730</f>
        <v>Recurrente</v>
      </c>
    </row>
    <row r="731">
      <c r="A731" s="11">
        <v>730.0</v>
      </c>
      <c r="B731" s="14">
        <f>Data!D731</f>
        <v>44062</v>
      </c>
      <c r="C731" s="12">
        <f>IFERROR(VLOOKUP(Data!B731, Minorista!$A$2:$B$100, 2, FALSE), "")</f>
        <v>1</v>
      </c>
      <c r="D731" s="12">
        <f t="array" ref="D731">INDEX(Producto!$A$2:$A$500, MATCH(Data!H731, Producto!$B$2:$B$500, 0))</f>
        <v>2</v>
      </c>
      <c r="E731" s="12">
        <f>VLOOKUP(Data!E731 &amp; Data!F731 &amp; Data!G731, Ubicacion!$A$2:$B$1000, 2, FALSE)</f>
        <v>11</v>
      </c>
      <c r="F731" s="15">
        <f>Data!J731</f>
        <v>750</v>
      </c>
      <c r="G731" s="16">
        <f>Data!I731</f>
        <v>45</v>
      </c>
      <c r="H731" s="17">
        <f>Data!K731</f>
        <v>337500</v>
      </c>
      <c r="I731" s="17">
        <f>Data!L731</f>
        <v>118125</v>
      </c>
      <c r="J731" s="12" t="str">
        <f>Data!N731</f>
        <v>In-store</v>
      </c>
      <c r="K731" s="12" t="str">
        <f>Data!O731</f>
        <v>Efectivo</v>
      </c>
      <c r="L731" s="12" t="str">
        <f>Data!P731</f>
        <v>Nuevo</v>
      </c>
    </row>
    <row r="732">
      <c r="A732" s="11">
        <v>731.0</v>
      </c>
      <c r="B732" s="14">
        <f>Data!D732</f>
        <v>44063</v>
      </c>
      <c r="C732" s="12">
        <f>IFERROR(VLOOKUP(Data!B732, Minorista!$A$2:$B$100, 2, FALSE), "")</f>
        <v>1</v>
      </c>
      <c r="D732" s="12">
        <f t="array" ref="D732">INDEX(Producto!$A$2:$A$500, MATCH(Data!H732, Producto!$B$2:$B$500, 0))</f>
        <v>3</v>
      </c>
      <c r="E732" s="12">
        <f>VLOOKUP(Data!E732 &amp; Data!F732 &amp; Data!G732, Ubicacion!$A$2:$B$1000, 2, FALSE)</f>
        <v>11</v>
      </c>
      <c r="F732" s="15">
        <f>Data!J732</f>
        <v>775</v>
      </c>
      <c r="G732" s="16">
        <f>Data!I732</f>
        <v>35</v>
      </c>
      <c r="H732" s="17">
        <f>Data!K732</f>
        <v>271250</v>
      </c>
      <c r="I732" s="17">
        <f>Data!L732</f>
        <v>67812.5</v>
      </c>
      <c r="J732" s="12" t="str">
        <f>Data!N732</f>
        <v>In-store</v>
      </c>
      <c r="K732" s="12" t="str">
        <f>Data!O732</f>
        <v>Transferencia bancaria</v>
      </c>
      <c r="L732" s="12" t="str">
        <f>Data!P732</f>
        <v>Recurrente</v>
      </c>
    </row>
    <row r="733">
      <c r="A733" s="11">
        <v>732.0</v>
      </c>
      <c r="B733" s="14">
        <f>Data!D733</f>
        <v>44064</v>
      </c>
      <c r="C733" s="12">
        <f>IFERROR(VLOOKUP(Data!B733, Minorista!$A$2:$B$100, 2, FALSE), "")</f>
        <v>1</v>
      </c>
      <c r="D733" s="12">
        <f t="array" ref="D733">INDEX(Producto!$A$2:$A$500, MATCH(Data!H733, Producto!$B$2:$B$500, 0))</f>
        <v>4</v>
      </c>
      <c r="E733" s="12">
        <f>VLOOKUP(Data!E733 &amp; Data!F733 &amp; Data!G733, Ubicacion!$A$2:$B$1000, 2, FALSE)</f>
        <v>11</v>
      </c>
      <c r="F733" s="15">
        <f>Data!J733</f>
        <v>625</v>
      </c>
      <c r="G733" s="16">
        <f>Data!I733</f>
        <v>40</v>
      </c>
      <c r="H733" s="17">
        <f>Data!K733</f>
        <v>250000</v>
      </c>
      <c r="I733" s="17">
        <f>Data!L733</f>
        <v>75000</v>
      </c>
      <c r="J733" s="12" t="str">
        <f>Data!N733</f>
        <v>In-store</v>
      </c>
      <c r="K733" s="12" t="str">
        <f>Data!O733</f>
        <v>Transferencia bancaria</v>
      </c>
      <c r="L733" s="12" t="str">
        <f>Data!P733</f>
        <v>Nuevo</v>
      </c>
    </row>
    <row r="734">
      <c r="A734" s="11">
        <v>733.0</v>
      </c>
      <c r="B734" s="14">
        <f>Data!D734</f>
        <v>44065</v>
      </c>
      <c r="C734" s="12">
        <f>IFERROR(VLOOKUP(Data!B734, Minorista!$A$2:$B$100, 2, FALSE), "")</f>
        <v>1</v>
      </c>
      <c r="D734" s="12">
        <f t="array" ref="D734">INDEX(Producto!$A$2:$A$500, MATCH(Data!H734, Producto!$B$2:$B$500, 0))</f>
        <v>5</v>
      </c>
      <c r="E734" s="12">
        <f>VLOOKUP(Data!E734 &amp; Data!F734 &amp; Data!G734, Ubicacion!$A$2:$B$1000, 2, FALSE)</f>
        <v>11</v>
      </c>
      <c r="F734" s="15">
        <f>Data!J734</f>
        <v>675</v>
      </c>
      <c r="G734" s="16">
        <f>Data!I734</f>
        <v>55</v>
      </c>
      <c r="H734" s="17">
        <f>Data!K734</f>
        <v>371250</v>
      </c>
      <c r="I734" s="17">
        <f>Data!L734</f>
        <v>129937.5</v>
      </c>
      <c r="J734" s="12" t="str">
        <f>Data!N734</f>
        <v>In-store</v>
      </c>
      <c r="K734" s="12" t="str">
        <f>Data!O734</f>
        <v>Efectivo</v>
      </c>
      <c r="L734" s="12" t="str">
        <f>Data!P734</f>
        <v>Recurrente</v>
      </c>
    </row>
    <row r="735">
      <c r="A735" s="11">
        <v>734.0</v>
      </c>
      <c r="B735" s="14">
        <f>Data!D735</f>
        <v>44066</v>
      </c>
      <c r="C735" s="12">
        <f>IFERROR(VLOOKUP(Data!B735, Minorista!$A$2:$B$100, 2, FALSE), "")</f>
        <v>1</v>
      </c>
      <c r="D735" s="12">
        <f t="array" ref="D735">INDEX(Producto!$A$2:$A$500, MATCH(Data!H735, Producto!$B$2:$B$500, 0))</f>
        <v>6</v>
      </c>
      <c r="E735" s="12">
        <f>VLOOKUP(Data!E735 &amp; Data!F735 &amp; Data!G735, Ubicacion!$A$2:$B$1000, 2, FALSE)</f>
        <v>11</v>
      </c>
      <c r="F735" s="15">
        <f>Data!J735</f>
        <v>775</v>
      </c>
      <c r="G735" s="16">
        <f>Data!I735</f>
        <v>45</v>
      </c>
      <c r="H735" s="17">
        <f>Data!K735</f>
        <v>348750</v>
      </c>
      <c r="I735" s="17">
        <f>Data!L735</f>
        <v>174375</v>
      </c>
      <c r="J735" s="12" t="str">
        <f>Data!N735</f>
        <v>In-store</v>
      </c>
      <c r="K735" s="12" t="str">
        <f>Data!O735</f>
        <v>Efectivo</v>
      </c>
      <c r="L735" s="12" t="str">
        <f>Data!P735</f>
        <v>Nuevo</v>
      </c>
    </row>
    <row r="736">
      <c r="A736" s="11">
        <v>735.0</v>
      </c>
      <c r="B736" s="14">
        <f>Data!D736</f>
        <v>43945</v>
      </c>
      <c r="C736" s="12">
        <f>IFERROR(VLOOKUP(Data!B736, Minorista!$A$2:$B$100, 2, FALSE), "")</f>
        <v>1</v>
      </c>
      <c r="D736" s="12">
        <f t="array" ref="D736">INDEX(Producto!$A$2:$A$500, MATCH(Data!H736, Producto!$B$2:$B$500, 0))</f>
        <v>1</v>
      </c>
      <c r="E736" s="12">
        <f>VLOOKUP(Data!E736 &amp; Data!F736 &amp; Data!G736, Ubicacion!$A$2:$B$1000, 2, FALSE)</f>
        <v>11</v>
      </c>
      <c r="F736" s="15">
        <f>Data!J736</f>
        <v>1025</v>
      </c>
      <c r="G736" s="16">
        <f>Data!I736</f>
        <v>45</v>
      </c>
      <c r="H736" s="17">
        <f>Data!K736</f>
        <v>461250</v>
      </c>
      <c r="I736" s="17">
        <f>Data!L736</f>
        <v>207562.5</v>
      </c>
      <c r="J736" s="12" t="str">
        <f>Data!N736</f>
        <v>In-store</v>
      </c>
      <c r="K736" s="12" t="str">
        <f>Data!O736</f>
        <v>Tarjeta</v>
      </c>
      <c r="L736" s="12" t="str">
        <f>Data!P736</f>
        <v>Nuevo</v>
      </c>
    </row>
    <row r="737">
      <c r="A737" s="11">
        <v>736.0</v>
      </c>
      <c r="B737" s="14">
        <f>Data!D737</f>
        <v>43945</v>
      </c>
      <c r="C737" s="12">
        <f>IFERROR(VLOOKUP(Data!B737, Minorista!$A$2:$B$100, 2, FALSE), "")</f>
        <v>1</v>
      </c>
      <c r="D737" s="12">
        <f t="array" ref="D737">INDEX(Producto!$A$2:$A$500, MATCH(Data!H737, Producto!$B$2:$B$500, 0))</f>
        <v>2</v>
      </c>
      <c r="E737" s="12">
        <f>VLOOKUP(Data!E737 &amp; Data!F737 &amp; Data!G737, Ubicacion!$A$2:$B$1000, 2, FALSE)</f>
        <v>11</v>
      </c>
      <c r="F737" s="15">
        <f>Data!J737</f>
        <v>725</v>
      </c>
      <c r="G737" s="16">
        <f>Data!I737</f>
        <v>45</v>
      </c>
      <c r="H737" s="17">
        <f>Data!K737</f>
        <v>326250</v>
      </c>
      <c r="I737" s="17">
        <f>Data!L737</f>
        <v>114187.5</v>
      </c>
      <c r="J737" s="12" t="str">
        <f>Data!N737</f>
        <v>In-store</v>
      </c>
      <c r="K737" s="12" t="str">
        <f>Data!O737</f>
        <v>Efectivo</v>
      </c>
      <c r="L737" s="12" t="str">
        <f>Data!P737</f>
        <v>Nuevo</v>
      </c>
    </row>
    <row r="738">
      <c r="A738" s="11">
        <v>737.0</v>
      </c>
      <c r="B738" s="14">
        <f>Data!D738</f>
        <v>43945</v>
      </c>
      <c r="C738" s="12">
        <f>IFERROR(VLOOKUP(Data!B738, Minorista!$A$2:$B$100, 2, FALSE), "")</f>
        <v>4</v>
      </c>
      <c r="D738" s="12">
        <f t="array" ref="D738">INDEX(Producto!$A$2:$A$500, MATCH(Data!H738, Producto!$B$2:$B$500, 0))</f>
        <v>3</v>
      </c>
      <c r="E738" s="12">
        <f>VLOOKUP(Data!E738 &amp; Data!F738 &amp; Data!G738, Ubicacion!$A$2:$B$1000, 2, FALSE)</f>
        <v>11</v>
      </c>
      <c r="F738" s="15">
        <f>Data!J738</f>
        <v>725</v>
      </c>
      <c r="G738" s="16">
        <f>Data!I738</f>
        <v>35</v>
      </c>
      <c r="H738" s="17">
        <f>Data!K738</f>
        <v>253750</v>
      </c>
      <c r="I738" s="17">
        <f>Data!L738</f>
        <v>63437.5</v>
      </c>
      <c r="J738" s="12" t="str">
        <f>Data!N738</f>
        <v>In-store</v>
      </c>
      <c r="K738" s="12" t="str">
        <f>Data!O738</f>
        <v>Tarjeta</v>
      </c>
      <c r="L738" s="12" t="str">
        <f>Data!P738</f>
        <v>Nuevo</v>
      </c>
    </row>
    <row r="739">
      <c r="A739" s="11">
        <v>738.0</v>
      </c>
      <c r="B739" s="14">
        <f>Data!D739</f>
        <v>43945</v>
      </c>
      <c r="C739" s="12">
        <f>IFERROR(VLOOKUP(Data!B739, Minorista!$A$2:$B$100, 2, FALSE), "")</f>
        <v>4</v>
      </c>
      <c r="D739" s="12">
        <f t="array" ref="D739">INDEX(Producto!$A$2:$A$500, MATCH(Data!H739, Producto!$B$2:$B$500, 0))</f>
        <v>4</v>
      </c>
      <c r="E739" s="12">
        <f>VLOOKUP(Data!E739 &amp; Data!F739 &amp; Data!G739, Ubicacion!$A$2:$B$1000, 2, FALSE)</f>
        <v>11</v>
      </c>
      <c r="F739" s="15">
        <f>Data!J739</f>
        <v>650</v>
      </c>
      <c r="G739" s="16">
        <f>Data!I739</f>
        <v>40</v>
      </c>
      <c r="H739" s="17">
        <f>Data!K739</f>
        <v>260000</v>
      </c>
      <c r="I739" s="17">
        <f>Data!L739</f>
        <v>78000</v>
      </c>
      <c r="J739" s="12" t="str">
        <f>Data!N739</f>
        <v>In-store</v>
      </c>
      <c r="K739" s="12" t="str">
        <f>Data!O739</f>
        <v>Transferencia bancaria</v>
      </c>
      <c r="L739" s="12" t="str">
        <f>Data!P739</f>
        <v>Nuevo</v>
      </c>
    </row>
    <row r="740">
      <c r="A740" s="11">
        <v>739.0</v>
      </c>
      <c r="B740" s="14">
        <f>Data!D740</f>
        <v>43945</v>
      </c>
      <c r="C740" s="12">
        <f>IFERROR(VLOOKUP(Data!B740, Minorista!$A$2:$B$100, 2, FALSE), "")</f>
        <v>4</v>
      </c>
      <c r="D740" s="12">
        <f t="array" ref="D740">INDEX(Producto!$A$2:$A$500, MATCH(Data!H740, Producto!$B$2:$B$500, 0))</f>
        <v>5</v>
      </c>
      <c r="E740" s="12">
        <f>VLOOKUP(Data!E740 &amp; Data!F740 &amp; Data!G740, Ubicacion!$A$2:$B$1000, 2, FALSE)</f>
        <v>11</v>
      </c>
      <c r="F740" s="15">
        <f>Data!J740</f>
        <v>675</v>
      </c>
      <c r="G740" s="16">
        <f>Data!I740</f>
        <v>55</v>
      </c>
      <c r="H740" s="17">
        <f>Data!K740</f>
        <v>371250</v>
      </c>
      <c r="I740" s="17">
        <f>Data!L740</f>
        <v>129937.5</v>
      </c>
      <c r="J740" s="12" t="str">
        <f>Data!N740</f>
        <v>In-store</v>
      </c>
      <c r="K740" s="12" t="str">
        <f>Data!O740</f>
        <v>Transferencia bancaria</v>
      </c>
      <c r="L740" s="12" t="str">
        <f>Data!P740</f>
        <v>Nuevo</v>
      </c>
    </row>
    <row r="741">
      <c r="A741" s="11">
        <v>740.0</v>
      </c>
      <c r="B741" s="14">
        <f>Data!D741</f>
        <v>43945</v>
      </c>
      <c r="C741" s="12">
        <f>IFERROR(VLOOKUP(Data!B741, Minorista!$A$2:$B$100, 2, FALSE), "")</f>
        <v>4</v>
      </c>
      <c r="D741" s="12">
        <f t="array" ref="D741">INDEX(Producto!$A$2:$A$500, MATCH(Data!H741, Producto!$B$2:$B$500, 0))</f>
        <v>6</v>
      </c>
      <c r="E741" s="12">
        <f>VLOOKUP(Data!E741 &amp; Data!F741 &amp; Data!G741, Ubicacion!$A$2:$B$1000, 2, FALSE)</f>
        <v>11</v>
      </c>
      <c r="F741" s="15">
        <f>Data!J741</f>
        <v>800</v>
      </c>
      <c r="G741" s="16">
        <f>Data!I741</f>
        <v>45</v>
      </c>
      <c r="H741" s="17">
        <f>Data!K741</f>
        <v>360000</v>
      </c>
      <c r="I741" s="17">
        <f>Data!L741</f>
        <v>180000</v>
      </c>
      <c r="J741" s="12" t="str">
        <f>Data!N741</f>
        <v>In-store</v>
      </c>
      <c r="K741" s="12" t="str">
        <f>Data!O741</f>
        <v>Tarjeta</v>
      </c>
      <c r="L741" s="12" t="str">
        <f>Data!P741</f>
        <v>Recurrente</v>
      </c>
    </row>
    <row r="742">
      <c r="A742" s="11">
        <v>741.0</v>
      </c>
      <c r="B742" s="14">
        <f>Data!D742</f>
        <v>43945</v>
      </c>
      <c r="C742" s="12">
        <f>IFERROR(VLOOKUP(Data!B742, Minorista!$A$2:$B$100, 2, FALSE), "")</f>
        <v>4</v>
      </c>
      <c r="D742" s="12">
        <f t="array" ref="D742">INDEX(Producto!$A$2:$A$500, MATCH(Data!H742, Producto!$B$2:$B$500, 0))</f>
        <v>1</v>
      </c>
      <c r="E742" s="12">
        <f>VLOOKUP(Data!E742 &amp; Data!F742 &amp; Data!G742, Ubicacion!$A$2:$B$1000, 2, FALSE)</f>
        <v>11</v>
      </c>
      <c r="F742" s="15">
        <f>Data!J742</f>
        <v>1070</v>
      </c>
      <c r="G742" s="16">
        <f>Data!I742</f>
        <v>55</v>
      </c>
      <c r="H742" s="17">
        <f>Data!K742</f>
        <v>588500</v>
      </c>
      <c r="I742" s="17">
        <f>Data!L742</f>
        <v>264825</v>
      </c>
      <c r="J742" s="12" t="str">
        <f>Data!N742</f>
        <v>In-store</v>
      </c>
      <c r="K742" s="12" t="str">
        <f>Data!O742</f>
        <v>Tarjeta</v>
      </c>
      <c r="L742" s="12" t="str">
        <f>Data!P742</f>
        <v>Nuevo</v>
      </c>
    </row>
    <row r="743">
      <c r="A743" s="11">
        <v>742.0</v>
      </c>
      <c r="B743" s="14">
        <f>Data!D743</f>
        <v>43945</v>
      </c>
      <c r="C743" s="12">
        <f>IFERROR(VLOOKUP(Data!B743, Minorista!$A$2:$B$100, 2, FALSE), "")</f>
        <v>4</v>
      </c>
      <c r="D743" s="12">
        <f t="array" ref="D743">INDEX(Producto!$A$2:$A$500, MATCH(Data!H743, Producto!$B$2:$B$500, 0))</f>
        <v>2</v>
      </c>
      <c r="E743" s="12">
        <f>VLOOKUP(Data!E743 &amp; Data!F743 &amp; Data!G743, Ubicacion!$A$2:$B$1000, 2, FALSE)</f>
        <v>11</v>
      </c>
      <c r="F743" s="15">
        <f>Data!J743</f>
        <v>775</v>
      </c>
      <c r="G743" s="16">
        <f>Data!I743</f>
        <v>55</v>
      </c>
      <c r="H743" s="17">
        <f>Data!K743</f>
        <v>426250</v>
      </c>
      <c r="I743" s="17">
        <f>Data!L743</f>
        <v>149187.5</v>
      </c>
      <c r="J743" s="12" t="str">
        <f>Data!N743</f>
        <v>In-store</v>
      </c>
      <c r="K743" s="12" t="str">
        <f>Data!O743</f>
        <v>Transferencia bancaria</v>
      </c>
      <c r="L743" s="12" t="str">
        <f>Data!P743</f>
        <v>Recurrente</v>
      </c>
    </row>
    <row r="744">
      <c r="A744" s="11">
        <v>743.0</v>
      </c>
      <c r="B744" s="14">
        <f>Data!D744</f>
        <v>43945</v>
      </c>
      <c r="C744" s="12">
        <f>IFERROR(VLOOKUP(Data!B744, Minorista!$A$2:$B$100, 2, FALSE), "")</f>
        <v>4</v>
      </c>
      <c r="D744" s="12">
        <f t="array" ref="D744">INDEX(Producto!$A$2:$A$500, MATCH(Data!H744, Producto!$B$2:$B$500, 0))</f>
        <v>3</v>
      </c>
      <c r="E744" s="12">
        <f>VLOOKUP(Data!E744 &amp; Data!F744 &amp; Data!G744, Ubicacion!$A$2:$B$1000, 2, FALSE)</f>
        <v>11</v>
      </c>
      <c r="F744" s="15">
        <f>Data!J744</f>
        <v>750</v>
      </c>
      <c r="G744" s="16">
        <f>Data!I744</f>
        <v>50</v>
      </c>
      <c r="H744" s="17">
        <f>Data!K744</f>
        <v>375000</v>
      </c>
      <c r="I744" s="17">
        <f>Data!L744</f>
        <v>93750</v>
      </c>
      <c r="J744" s="12" t="str">
        <f>Data!N744</f>
        <v>In-store</v>
      </c>
      <c r="K744" s="12" t="str">
        <f>Data!O744</f>
        <v>Efectivo</v>
      </c>
      <c r="L744" s="12" t="str">
        <f>Data!P744</f>
        <v>Nuevo</v>
      </c>
    </row>
    <row r="745">
      <c r="A745" s="11">
        <v>744.0</v>
      </c>
      <c r="B745" s="14">
        <f>Data!D745</f>
        <v>43945</v>
      </c>
      <c r="C745" s="12">
        <f>IFERROR(VLOOKUP(Data!B745, Minorista!$A$2:$B$100, 2, FALSE), "")</f>
        <v>4</v>
      </c>
      <c r="D745" s="12">
        <f t="array" ref="D745">INDEX(Producto!$A$2:$A$500, MATCH(Data!H745, Producto!$B$2:$B$500, 0))</f>
        <v>4</v>
      </c>
      <c r="E745" s="12">
        <f>VLOOKUP(Data!E745 &amp; Data!F745 &amp; Data!G745, Ubicacion!$A$2:$B$1000, 2, FALSE)</f>
        <v>11</v>
      </c>
      <c r="F745" s="15">
        <f>Data!J745</f>
        <v>700</v>
      </c>
      <c r="G745" s="16">
        <f>Data!I745</f>
        <v>50</v>
      </c>
      <c r="H745" s="17">
        <f>Data!K745</f>
        <v>350000</v>
      </c>
      <c r="I745" s="17">
        <f>Data!L745</f>
        <v>105000</v>
      </c>
      <c r="J745" s="12" t="str">
        <f>Data!N745</f>
        <v>In-store</v>
      </c>
      <c r="K745" s="12" t="str">
        <f>Data!O745</f>
        <v>Tarjeta</v>
      </c>
      <c r="L745" s="12" t="str">
        <f>Data!P745</f>
        <v>Recurrente</v>
      </c>
    </row>
    <row r="746">
      <c r="A746" s="11">
        <v>745.0</v>
      </c>
      <c r="B746" s="14">
        <f>Data!D746</f>
        <v>43945</v>
      </c>
      <c r="C746" s="12">
        <f>IFERROR(VLOOKUP(Data!B746, Minorista!$A$2:$B$100, 2, FALSE), "")</f>
        <v>4</v>
      </c>
      <c r="D746" s="12">
        <f t="array" ref="D746">INDEX(Producto!$A$2:$A$500, MATCH(Data!H746, Producto!$B$2:$B$500, 0))</f>
        <v>5</v>
      </c>
      <c r="E746" s="12">
        <f>VLOOKUP(Data!E746 &amp; Data!F746 &amp; Data!G746, Ubicacion!$A$2:$B$1000, 2, FALSE)</f>
        <v>11</v>
      </c>
      <c r="F746" s="15">
        <f>Data!J746</f>
        <v>725</v>
      </c>
      <c r="G746" s="16">
        <f>Data!I746</f>
        <v>60</v>
      </c>
      <c r="H746" s="17">
        <f>Data!K746</f>
        <v>435000</v>
      </c>
      <c r="I746" s="17">
        <f>Data!L746</f>
        <v>152250</v>
      </c>
      <c r="J746" s="12" t="str">
        <f>Data!N746</f>
        <v>In-store</v>
      </c>
      <c r="K746" s="12" t="str">
        <f>Data!O746</f>
        <v>Tarjeta</v>
      </c>
      <c r="L746" s="12" t="str">
        <f>Data!P746</f>
        <v>Nuevo</v>
      </c>
    </row>
    <row r="747">
      <c r="A747" s="11">
        <v>746.0</v>
      </c>
      <c r="B747" s="14">
        <f>Data!D747</f>
        <v>43945</v>
      </c>
      <c r="C747" s="12">
        <f>IFERROR(VLOOKUP(Data!B747, Minorista!$A$2:$B$100, 2, FALSE), "")</f>
        <v>4</v>
      </c>
      <c r="D747" s="12">
        <f t="array" ref="D747">INDEX(Producto!$A$2:$A$500, MATCH(Data!H747, Producto!$B$2:$B$500, 0))</f>
        <v>6</v>
      </c>
      <c r="E747" s="12">
        <f>VLOOKUP(Data!E747 &amp; Data!F747 &amp; Data!G747, Ubicacion!$A$2:$B$1000, 2, FALSE)</f>
        <v>11</v>
      </c>
      <c r="F747" s="15">
        <f>Data!J747</f>
        <v>825</v>
      </c>
      <c r="G747" s="16">
        <f>Data!I747</f>
        <v>65</v>
      </c>
      <c r="H747" s="17">
        <f>Data!K747</f>
        <v>536250</v>
      </c>
      <c r="I747" s="17">
        <f>Data!L747</f>
        <v>268125</v>
      </c>
      <c r="J747" s="12" t="str">
        <f>Data!N747</f>
        <v>In-store</v>
      </c>
      <c r="K747" s="12" t="str">
        <f>Data!O747</f>
        <v>Efectivo</v>
      </c>
      <c r="L747" s="12" t="str">
        <f>Data!P747</f>
        <v>Nuevo</v>
      </c>
    </row>
    <row r="748">
      <c r="A748" s="11">
        <v>747.0</v>
      </c>
      <c r="B748" s="14">
        <f>Data!D748</f>
        <v>43945</v>
      </c>
      <c r="C748" s="12">
        <f>IFERROR(VLOOKUP(Data!B748, Minorista!$A$2:$B$100, 2, FALSE), "")</f>
        <v>4</v>
      </c>
      <c r="D748" s="12">
        <f t="array" ref="D748">INDEX(Producto!$A$2:$A$500, MATCH(Data!H748, Producto!$B$2:$B$500, 0))</f>
        <v>1</v>
      </c>
      <c r="E748" s="12">
        <f>VLOOKUP(Data!E748 &amp; Data!F748 &amp; Data!G748, Ubicacion!$A$2:$B$1000, 2, FALSE)</f>
        <v>11</v>
      </c>
      <c r="F748" s="15">
        <f>Data!J748</f>
        <v>1075</v>
      </c>
      <c r="G748" s="16">
        <f>Data!I748</f>
        <v>60</v>
      </c>
      <c r="H748" s="17">
        <f>Data!K748</f>
        <v>645000</v>
      </c>
      <c r="I748" s="17">
        <f>Data!L748</f>
        <v>290250</v>
      </c>
      <c r="J748" s="12" t="str">
        <f>Data!N748</f>
        <v>In-store</v>
      </c>
      <c r="K748" s="12" t="str">
        <f>Data!O748</f>
        <v>Transferencia bancaria</v>
      </c>
      <c r="L748" s="12" t="str">
        <f>Data!P748</f>
        <v>Nuevo</v>
      </c>
    </row>
    <row r="749">
      <c r="A749" s="11">
        <v>748.0</v>
      </c>
      <c r="B749" s="14">
        <f>Data!D749</f>
        <v>43945</v>
      </c>
      <c r="C749" s="12">
        <f>IFERROR(VLOOKUP(Data!B749, Minorista!$A$2:$B$100, 2, FALSE), "")</f>
        <v>4</v>
      </c>
      <c r="D749" s="12">
        <f t="array" ref="D749">INDEX(Producto!$A$2:$A$500, MATCH(Data!H749, Producto!$B$2:$B$500, 0))</f>
        <v>2</v>
      </c>
      <c r="E749" s="12">
        <f>VLOOKUP(Data!E749 &amp; Data!F749 &amp; Data!G749, Ubicacion!$A$2:$B$1000, 2, FALSE)</f>
        <v>11</v>
      </c>
      <c r="F749" s="15">
        <f>Data!J749</f>
        <v>825</v>
      </c>
      <c r="G749" s="16">
        <f>Data!I749</f>
        <v>55</v>
      </c>
      <c r="H749" s="17">
        <f>Data!K749</f>
        <v>453750</v>
      </c>
      <c r="I749" s="17">
        <f>Data!L749</f>
        <v>158812.5</v>
      </c>
      <c r="J749" s="12" t="str">
        <f>Data!N749</f>
        <v>In-store</v>
      </c>
      <c r="K749" s="12" t="str">
        <f>Data!O749</f>
        <v>Tarjeta</v>
      </c>
      <c r="L749" s="12" t="str">
        <f>Data!P749</f>
        <v>Nuevo</v>
      </c>
    </row>
    <row r="750">
      <c r="A750" s="11">
        <v>749.0</v>
      </c>
      <c r="B750" s="14">
        <f>Data!D750</f>
        <v>44081</v>
      </c>
      <c r="C750" s="12">
        <f>IFERROR(VLOOKUP(Data!B750, Minorista!$A$2:$B$100, 2, FALSE), "")</f>
        <v>4</v>
      </c>
      <c r="D750" s="12">
        <f t="array" ref="D750">INDEX(Producto!$A$2:$A$500, MATCH(Data!H750, Producto!$B$2:$B$500, 0))</f>
        <v>3</v>
      </c>
      <c r="E750" s="12">
        <f>VLOOKUP(Data!E750 &amp; Data!F750 &amp; Data!G750, Ubicacion!$A$2:$B$1000, 2, FALSE)</f>
        <v>11</v>
      </c>
      <c r="F750" s="15">
        <f>Data!J750</f>
        <v>800</v>
      </c>
      <c r="G750" s="16">
        <f>Data!I750</f>
        <v>50</v>
      </c>
      <c r="H750" s="17">
        <f>Data!K750</f>
        <v>400000</v>
      </c>
      <c r="I750" s="17">
        <f>Data!L750</f>
        <v>100000</v>
      </c>
      <c r="J750" s="12" t="str">
        <f>Data!N750</f>
        <v>In-store</v>
      </c>
      <c r="K750" s="12" t="str">
        <f>Data!O750</f>
        <v>Tarjeta</v>
      </c>
      <c r="L750" s="12" t="str">
        <f>Data!P750</f>
        <v>Recurrente</v>
      </c>
    </row>
    <row r="751">
      <c r="A751" s="11">
        <v>750.0</v>
      </c>
      <c r="B751" s="14">
        <f>Data!D751</f>
        <v>44082</v>
      </c>
      <c r="C751" s="12">
        <f>IFERROR(VLOOKUP(Data!B751, Minorista!$A$2:$B$100, 2, FALSE), "")</f>
        <v>4</v>
      </c>
      <c r="D751" s="12">
        <f t="array" ref="D751">INDEX(Producto!$A$2:$A$500, MATCH(Data!H751, Producto!$B$2:$B$500, 0))</f>
        <v>4</v>
      </c>
      <c r="E751" s="12">
        <f>VLOOKUP(Data!E751 &amp; Data!F751 &amp; Data!G751, Ubicacion!$A$2:$B$1000, 2, FALSE)</f>
        <v>11</v>
      </c>
      <c r="F751" s="15">
        <f>Data!J751</f>
        <v>775</v>
      </c>
      <c r="G751" s="16">
        <f>Data!I751</f>
        <v>50</v>
      </c>
      <c r="H751" s="17">
        <f>Data!K751</f>
        <v>387500</v>
      </c>
      <c r="I751" s="17">
        <f>Data!L751</f>
        <v>116250</v>
      </c>
      <c r="J751" s="12" t="str">
        <f>Data!N751</f>
        <v>In-store</v>
      </c>
      <c r="K751" s="12" t="str">
        <f>Data!O751</f>
        <v>Efectivo</v>
      </c>
      <c r="L751" s="12" t="str">
        <f>Data!P751</f>
        <v>Recurrente</v>
      </c>
    </row>
    <row r="752">
      <c r="A752" s="11">
        <v>751.0</v>
      </c>
      <c r="B752" s="14">
        <f>Data!D752</f>
        <v>44083</v>
      </c>
      <c r="C752" s="12">
        <f>IFERROR(VLOOKUP(Data!B752, Minorista!$A$2:$B$100, 2, FALSE), "")</f>
        <v>4</v>
      </c>
      <c r="D752" s="12">
        <f t="array" ref="D752">INDEX(Producto!$A$2:$A$500, MATCH(Data!H752, Producto!$B$2:$B$500, 0))</f>
        <v>5</v>
      </c>
      <c r="E752" s="12">
        <f>VLOOKUP(Data!E752 &amp; Data!F752 &amp; Data!G752, Ubicacion!$A$2:$B$1000, 2, FALSE)</f>
        <v>11</v>
      </c>
      <c r="F752" s="15">
        <f>Data!J752</f>
        <v>775</v>
      </c>
      <c r="G752" s="16">
        <f>Data!I752</f>
        <v>65</v>
      </c>
      <c r="H752" s="17">
        <f>Data!K752</f>
        <v>503750</v>
      </c>
      <c r="I752" s="17">
        <f>Data!L752</f>
        <v>176312.5</v>
      </c>
      <c r="J752" s="12" t="str">
        <f>Data!N752</f>
        <v>In-store</v>
      </c>
      <c r="K752" s="12" t="str">
        <f>Data!O752</f>
        <v>Tarjeta</v>
      </c>
      <c r="L752" s="12" t="str">
        <f>Data!P752</f>
        <v>Recurrente</v>
      </c>
    </row>
    <row r="753">
      <c r="A753" s="11">
        <v>752.0</v>
      </c>
      <c r="B753" s="14">
        <f>Data!D753</f>
        <v>44084</v>
      </c>
      <c r="C753" s="12">
        <f>IFERROR(VLOOKUP(Data!B753, Minorista!$A$2:$B$100, 2, FALSE), "")</f>
        <v>4</v>
      </c>
      <c r="D753" s="12">
        <f t="array" ref="D753">INDEX(Producto!$A$2:$A$500, MATCH(Data!H753, Producto!$B$2:$B$500, 0))</f>
        <v>6</v>
      </c>
      <c r="E753" s="12">
        <f>VLOOKUP(Data!E753 &amp; Data!F753 &amp; Data!G753, Ubicacion!$A$2:$B$1000, 2, FALSE)</f>
        <v>11</v>
      </c>
      <c r="F753" s="15">
        <f>Data!J753</f>
        <v>925</v>
      </c>
      <c r="G753" s="16">
        <f>Data!I753</f>
        <v>70</v>
      </c>
      <c r="H753" s="17">
        <f>Data!K753</f>
        <v>647500</v>
      </c>
      <c r="I753" s="17">
        <f>Data!L753</f>
        <v>323750</v>
      </c>
      <c r="J753" s="12" t="str">
        <f>Data!N753</f>
        <v>In-store</v>
      </c>
      <c r="K753" s="12" t="str">
        <f>Data!O753</f>
        <v>Tarjeta</v>
      </c>
      <c r="L753" s="12" t="str">
        <f>Data!P753</f>
        <v>Recurrente</v>
      </c>
    </row>
    <row r="754">
      <c r="A754" s="11">
        <v>753.0</v>
      </c>
      <c r="B754" s="14">
        <f>Data!D754</f>
        <v>44085</v>
      </c>
      <c r="C754" s="12">
        <f>IFERROR(VLOOKUP(Data!B754, Minorista!$A$2:$B$100, 2, FALSE), "")</f>
        <v>4</v>
      </c>
      <c r="D754" s="12">
        <f t="array" ref="D754">INDEX(Producto!$A$2:$A$500, MATCH(Data!H754, Producto!$B$2:$B$500, 0))</f>
        <v>1</v>
      </c>
      <c r="E754" s="12">
        <f>VLOOKUP(Data!E754 &amp; Data!F754 &amp; Data!G754, Ubicacion!$A$2:$B$1000, 2, FALSE)</f>
        <v>11</v>
      </c>
      <c r="F754" s="15">
        <f>Data!J754</f>
        <v>1150</v>
      </c>
      <c r="G754" s="16">
        <f>Data!I754</f>
        <v>65</v>
      </c>
      <c r="H754" s="17">
        <f>Data!K754</f>
        <v>747500</v>
      </c>
      <c r="I754" s="17">
        <f>Data!L754</f>
        <v>336375</v>
      </c>
      <c r="J754" s="12" t="str">
        <f>Data!N754</f>
        <v>In-store</v>
      </c>
      <c r="K754" s="12" t="str">
        <f>Data!O754</f>
        <v>Transferencia bancaria</v>
      </c>
      <c r="L754" s="12" t="str">
        <f>Data!P754</f>
        <v>Nuevo</v>
      </c>
    </row>
    <row r="755">
      <c r="A755" s="11">
        <v>754.0</v>
      </c>
      <c r="B755" s="14">
        <f>Data!D755</f>
        <v>44086</v>
      </c>
      <c r="C755" s="12">
        <f>IFERROR(VLOOKUP(Data!B755, Minorista!$A$2:$B$100, 2, FALSE), "")</f>
        <v>4</v>
      </c>
      <c r="D755" s="12">
        <f t="array" ref="D755">INDEX(Producto!$A$2:$A$500, MATCH(Data!H755, Producto!$B$2:$B$500, 0))</f>
        <v>2</v>
      </c>
      <c r="E755" s="12">
        <f>VLOOKUP(Data!E755 &amp; Data!F755 &amp; Data!G755, Ubicacion!$A$2:$B$1000, 2, FALSE)</f>
        <v>11</v>
      </c>
      <c r="F755" s="15">
        <f>Data!J755</f>
        <v>900</v>
      </c>
      <c r="G755" s="16">
        <f>Data!I755</f>
        <v>60</v>
      </c>
      <c r="H755" s="17">
        <f>Data!K755</f>
        <v>540000</v>
      </c>
      <c r="I755" s="17">
        <f>Data!L755</f>
        <v>189000</v>
      </c>
      <c r="J755" s="12" t="str">
        <f>Data!N755</f>
        <v>In-store</v>
      </c>
      <c r="K755" s="12" t="str">
        <f>Data!O755</f>
        <v>Tarjeta</v>
      </c>
      <c r="L755" s="12" t="str">
        <f>Data!P755</f>
        <v>Nuevo</v>
      </c>
    </row>
    <row r="756">
      <c r="A756" s="11">
        <v>755.0</v>
      </c>
      <c r="B756" s="14">
        <f>Data!D756</f>
        <v>44087</v>
      </c>
      <c r="C756" s="12">
        <f>IFERROR(VLOOKUP(Data!B756, Minorista!$A$2:$B$100, 2, FALSE), "")</f>
        <v>4</v>
      </c>
      <c r="D756" s="12">
        <f t="array" ref="D756">INDEX(Producto!$A$2:$A$500, MATCH(Data!H756, Producto!$B$2:$B$500, 0))</f>
        <v>3</v>
      </c>
      <c r="E756" s="12">
        <f>VLOOKUP(Data!E756 &amp; Data!F756 &amp; Data!G756, Ubicacion!$A$2:$B$1000, 2, FALSE)</f>
        <v>11</v>
      </c>
      <c r="F756" s="15">
        <f>Data!J756</f>
        <v>825</v>
      </c>
      <c r="G756" s="16">
        <f>Data!I756</f>
        <v>55</v>
      </c>
      <c r="H756" s="17">
        <f>Data!K756</f>
        <v>453750</v>
      </c>
      <c r="I756" s="17">
        <f>Data!L756</f>
        <v>113437.5</v>
      </c>
      <c r="J756" s="12" t="str">
        <f>Data!N756</f>
        <v>In-store</v>
      </c>
      <c r="K756" s="12" t="str">
        <f>Data!O756</f>
        <v>Efectivo</v>
      </c>
      <c r="L756" s="12" t="str">
        <f>Data!P756</f>
        <v>Nuevo</v>
      </c>
    </row>
    <row r="757">
      <c r="A757" s="11">
        <v>756.0</v>
      </c>
      <c r="B757" s="14">
        <f>Data!D757</f>
        <v>44088</v>
      </c>
      <c r="C757" s="12">
        <f>IFERROR(VLOOKUP(Data!B757, Minorista!$A$2:$B$100, 2, FALSE), "")</f>
        <v>4</v>
      </c>
      <c r="D757" s="12">
        <f t="array" ref="D757">INDEX(Producto!$A$2:$A$500, MATCH(Data!H757, Producto!$B$2:$B$500, 0))</f>
        <v>4</v>
      </c>
      <c r="E757" s="12">
        <f>VLOOKUP(Data!E757 &amp; Data!F757 &amp; Data!G757, Ubicacion!$A$2:$B$1000, 2, FALSE)</f>
        <v>11</v>
      </c>
      <c r="F757" s="15">
        <f>Data!J757</f>
        <v>775</v>
      </c>
      <c r="G757" s="16">
        <f>Data!I757</f>
        <v>55</v>
      </c>
      <c r="H757" s="17">
        <f>Data!K757</f>
        <v>426250</v>
      </c>
      <c r="I757" s="17">
        <f>Data!L757</f>
        <v>127875</v>
      </c>
      <c r="J757" s="12" t="str">
        <f>Data!N757</f>
        <v>In-store</v>
      </c>
      <c r="K757" s="12" t="str">
        <f>Data!O757</f>
        <v>Efectivo</v>
      </c>
      <c r="L757" s="12" t="str">
        <f>Data!P757</f>
        <v>Recurrente</v>
      </c>
    </row>
    <row r="758">
      <c r="A758" s="11">
        <v>757.0</v>
      </c>
      <c r="B758" s="14">
        <f>Data!D758</f>
        <v>44089</v>
      </c>
      <c r="C758" s="12">
        <f>IFERROR(VLOOKUP(Data!B758, Minorista!$A$2:$B$100, 2, FALSE), "")</f>
        <v>4</v>
      </c>
      <c r="D758" s="12">
        <f t="array" ref="D758">INDEX(Producto!$A$2:$A$500, MATCH(Data!H758, Producto!$B$2:$B$500, 0))</f>
        <v>5</v>
      </c>
      <c r="E758" s="12">
        <f>VLOOKUP(Data!E758 &amp; Data!F758 &amp; Data!G758, Ubicacion!$A$2:$B$1000, 2, FALSE)</f>
        <v>11</v>
      </c>
      <c r="F758" s="15">
        <f>Data!J758</f>
        <v>800</v>
      </c>
      <c r="G758" s="16">
        <f>Data!I758</f>
        <v>65</v>
      </c>
      <c r="H758" s="17">
        <f>Data!K758</f>
        <v>520000</v>
      </c>
      <c r="I758" s="17">
        <f>Data!L758</f>
        <v>182000</v>
      </c>
      <c r="J758" s="12" t="str">
        <f>Data!N758</f>
        <v>In-store</v>
      </c>
      <c r="K758" s="12" t="str">
        <f>Data!O758</f>
        <v>Transferencia bancaria</v>
      </c>
      <c r="L758" s="12" t="str">
        <f>Data!P758</f>
        <v>Recurrente</v>
      </c>
    </row>
    <row r="759">
      <c r="A759" s="11">
        <v>758.0</v>
      </c>
      <c r="B759" s="14">
        <f>Data!D759</f>
        <v>44090</v>
      </c>
      <c r="C759" s="12">
        <f>IFERROR(VLOOKUP(Data!B759, Minorista!$A$2:$B$100, 2, FALSE), "")</f>
        <v>4</v>
      </c>
      <c r="D759" s="12">
        <f t="array" ref="D759">INDEX(Producto!$A$2:$A$500, MATCH(Data!H759, Producto!$B$2:$B$500, 0))</f>
        <v>6</v>
      </c>
      <c r="E759" s="12">
        <f>VLOOKUP(Data!E759 &amp; Data!F759 &amp; Data!G759, Ubicacion!$A$2:$B$1000, 2, FALSE)</f>
        <v>11</v>
      </c>
      <c r="F759" s="15">
        <f>Data!J759</f>
        <v>975</v>
      </c>
      <c r="G759" s="16">
        <f>Data!I759</f>
        <v>70</v>
      </c>
      <c r="H759" s="17">
        <f>Data!K759</f>
        <v>682500</v>
      </c>
      <c r="I759" s="17">
        <f>Data!L759</f>
        <v>341250</v>
      </c>
      <c r="J759" s="12" t="str">
        <f>Data!N759</f>
        <v>In-store</v>
      </c>
      <c r="K759" s="12" t="str">
        <f>Data!O759</f>
        <v>Efectivo</v>
      </c>
      <c r="L759" s="12" t="str">
        <f>Data!P759</f>
        <v>Recurrente</v>
      </c>
    </row>
    <row r="760">
      <c r="A760" s="11">
        <v>759.0</v>
      </c>
      <c r="B760" s="14">
        <f>Data!D760</f>
        <v>44091</v>
      </c>
      <c r="C760" s="12">
        <f>IFERROR(VLOOKUP(Data!B760, Minorista!$A$2:$B$100, 2, FALSE), "")</f>
        <v>4</v>
      </c>
      <c r="D760" s="12">
        <f t="array" ref="D760">INDEX(Producto!$A$2:$A$500, MATCH(Data!H760, Producto!$B$2:$B$500, 0))</f>
        <v>1</v>
      </c>
      <c r="E760" s="12">
        <f>VLOOKUP(Data!E760 &amp; Data!F760 &amp; Data!G760, Ubicacion!$A$2:$B$1000, 2, FALSE)</f>
        <v>11</v>
      </c>
      <c r="F760" s="15">
        <f>Data!J760</f>
        <v>1125</v>
      </c>
      <c r="G760" s="16">
        <f>Data!I760</f>
        <v>65</v>
      </c>
      <c r="H760" s="17">
        <f>Data!K760</f>
        <v>731250</v>
      </c>
      <c r="I760" s="17">
        <f>Data!L760</f>
        <v>329062.5</v>
      </c>
      <c r="J760" s="12" t="str">
        <f>Data!N760</f>
        <v>In-store</v>
      </c>
      <c r="K760" s="12" t="str">
        <f>Data!O760</f>
        <v>Tarjeta</v>
      </c>
      <c r="L760" s="12" t="str">
        <f>Data!P760</f>
        <v>Recurrente</v>
      </c>
    </row>
    <row r="761">
      <c r="A761" s="11">
        <v>760.0</v>
      </c>
      <c r="B761" s="14">
        <f>Data!D761</f>
        <v>44092</v>
      </c>
      <c r="C761" s="12">
        <f>IFERROR(VLOOKUP(Data!B761, Minorista!$A$2:$B$100, 2, FALSE), "")</f>
        <v>4</v>
      </c>
      <c r="D761" s="12">
        <f t="array" ref="D761">INDEX(Producto!$A$2:$A$500, MATCH(Data!H761, Producto!$B$2:$B$500, 0))</f>
        <v>2</v>
      </c>
      <c r="E761" s="12">
        <f>VLOOKUP(Data!E761 &amp; Data!F761 &amp; Data!G761, Ubicacion!$A$2:$B$1000, 2, FALSE)</f>
        <v>11</v>
      </c>
      <c r="F761" s="15">
        <f>Data!J761</f>
        <v>900</v>
      </c>
      <c r="G761" s="16">
        <f>Data!I761</f>
        <v>60</v>
      </c>
      <c r="H761" s="17">
        <f>Data!K761</f>
        <v>540000</v>
      </c>
      <c r="I761" s="17">
        <f>Data!L761</f>
        <v>189000</v>
      </c>
      <c r="J761" s="12" t="str">
        <f>Data!N761</f>
        <v>In-store</v>
      </c>
      <c r="K761" s="12" t="str">
        <f>Data!O761</f>
        <v>Transferencia bancaria</v>
      </c>
      <c r="L761" s="12" t="str">
        <f>Data!P761</f>
        <v>Nuevo</v>
      </c>
    </row>
    <row r="762">
      <c r="A762" s="11">
        <v>761.0</v>
      </c>
      <c r="B762" s="14">
        <f>Data!D762</f>
        <v>44093</v>
      </c>
      <c r="C762" s="12">
        <f>IFERROR(VLOOKUP(Data!B762, Minorista!$A$2:$B$100, 2, FALSE), "")</f>
        <v>4</v>
      </c>
      <c r="D762" s="12">
        <f t="array" ref="D762">INDEX(Producto!$A$2:$A$500, MATCH(Data!H762, Producto!$B$2:$B$500, 0))</f>
        <v>3</v>
      </c>
      <c r="E762" s="12">
        <f>VLOOKUP(Data!E762 &amp; Data!F762 &amp; Data!G762, Ubicacion!$A$2:$B$1000, 2, FALSE)</f>
        <v>11</v>
      </c>
      <c r="F762" s="15">
        <f>Data!J762</f>
        <v>825</v>
      </c>
      <c r="G762" s="16">
        <f>Data!I762</f>
        <v>55</v>
      </c>
      <c r="H762" s="17">
        <f>Data!K762</f>
        <v>453750</v>
      </c>
      <c r="I762" s="17">
        <f>Data!L762</f>
        <v>113437.5</v>
      </c>
      <c r="J762" s="12" t="str">
        <f>Data!N762</f>
        <v>In-store</v>
      </c>
      <c r="K762" s="12" t="str">
        <f>Data!O762</f>
        <v>Transferencia bancaria</v>
      </c>
      <c r="L762" s="12" t="str">
        <f>Data!P762</f>
        <v>Nuevo</v>
      </c>
    </row>
    <row r="763">
      <c r="A763" s="11">
        <v>762.0</v>
      </c>
      <c r="B763" s="14">
        <f>Data!D763</f>
        <v>44094</v>
      </c>
      <c r="C763" s="12">
        <f>IFERROR(VLOOKUP(Data!B763, Minorista!$A$2:$B$100, 2, FALSE), "")</f>
        <v>1</v>
      </c>
      <c r="D763" s="12">
        <f t="array" ref="D763">INDEX(Producto!$A$2:$A$500, MATCH(Data!H763, Producto!$B$2:$B$500, 0))</f>
        <v>4</v>
      </c>
      <c r="E763" s="12">
        <f>VLOOKUP(Data!E763 &amp; Data!F763 &amp; Data!G763, Ubicacion!$A$2:$B$1000, 2, FALSE)</f>
        <v>11</v>
      </c>
      <c r="F763" s="15">
        <f>Data!J763</f>
        <v>775</v>
      </c>
      <c r="G763" s="16">
        <f>Data!I763</f>
        <v>45</v>
      </c>
      <c r="H763" s="17">
        <f>Data!K763</f>
        <v>348750</v>
      </c>
      <c r="I763" s="17">
        <f>Data!L763</f>
        <v>104625</v>
      </c>
      <c r="J763" s="12" t="str">
        <f>Data!N763</f>
        <v>In-store</v>
      </c>
      <c r="K763" s="12" t="str">
        <f>Data!O763</f>
        <v>Tarjeta</v>
      </c>
      <c r="L763" s="12" t="str">
        <f>Data!P763</f>
        <v>Nuevo</v>
      </c>
    </row>
    <row r="764">
      <c r="A764" s="11">
        <v>763.0</v>
      </c>
      <c r="B764" s="14">
        <f>Data!D764</f>
        <v>44095</v>
      </c>
      <c r="C764" s="12">
        <f>IFERROR(VLOOKUP(Data!B764, Minorista!$A$2:$B$100, 2, FALSE), "")</f>
        <v>1</v>
      </c>
      <c r="D764" s="12">
        <f t="array" ref="D764">INDEX(Producto!$A$2:$A$500, MATCH(Data!H764, Producto!$B$2:$B$500, 0))</f>
        <v>5</v>
      </c>
      <c r="E764" s="12">
        <f>VLOOKUP(Data!E764 &amp; Data!F764 &amp; Data!G764, Ubicacion!$A$2:$B$1000, 2, FALSE)</f>
        <v>11</v>
      </c>
      <c r="F764" s="15">
        <f>Data!J764</f>
        <v>750</v>
      </c>
      <c r="G764" s="16">
        <f>Data!I764</f>
        <v>55</v>
      </c>
      <c r="H764" s="17">
        <f>Data!K764</f>
        <v>412500</v>
      </c>
      <c r="I764" s="17">
        <f>Data!L764</f>
        <v>144375</v>
      </c>
      <c r="J764" s="12" t="str">
        <f>Data!N764</f>
        <v>In-store</v>
      </c>
      <c r="K764" s="12" t="str">
        <f>Data!O764</f>
        <v>Efectivo</v>
      </c>
      <c r="L764" s="12" t="str">
        <f>Data!P764</f>
        <v>Nuevo</v>
      </c>
    </row>
    <row r="765">
      <c r="A765" s="11">
        <v>764.0</v>
      </c>
      <c r="B765" s="14">
        <f>Data!D765</f>
        <v>44096</v>
      </c>
      <c r="C765" s="12">
        <f>IFERROR(VLOOKUP(Data!B765, Minorista!$A$2:$B$100, 2, FALSE), "")</f>
        <v>1</v>
      </c>
      <c r="D765" s="12">
        <f t="array" ref="D765">INDEX(Producto!$A$2:$A$500, MATCH(Data!H765, Producto!$B$2:$B$500, 0))</f>
        <v>6</v>
      </c>
      <c r="E765" s="12">
        <f>VLOOKUP(Data!E765 &amp; Data!F765 &amp; Data!G765, Ubicacion!$A$2:$B$1000, 2, FALSE)</f>
        <v>11</v>
      </c>
      <c r="F765" s="15">
        <f>Data!J765</f>
        <v>925</v>
      </c>
      <c r="G765" s="16">
        <f>Data!I765</f>
        <v>60</v>
      </c>
      <c r="H765" s="17">
        <f>Data!K765</f>
        <v>555000</v>
      </c>
      <c r="I765" s="17">
        <f>Data!L765</f>
        <v>277500</v>
      </c>
      <c r="J765" s="12" t="str">
        <f>Data!N765</f>
        <v>In-store</v>
      </c>
      <c r="K765" s="12" t="str">
        <f>Data!O765</f>
        <v>Tarjeta</v>
      </c>
      <c r="L765" s="12" t="str">
        <f>Data!P765</f>
        <v>Nuevo</v>
      </c>
    </row>
    <row r="766">
      <c r="A766" s="11">
        <v>765.0</v>
      </c>
      <c r="B766" s="14">
        <f>Data!D766</f>
        <v>44097</v>
      </c>
      <c r="C766" s="12">
        <f>IFERROR(VLOOKUP(Data!B766, Minorista!$A$2:$B$100, 2, FALSE), "")</f>
        <v>1</v>
      </c>
      <c r="D766" s="12">
        <f t="array" ref="D766">INDEX(Producto!$A$2:$A$500, MATCH(Data!H766, Producto!$B$2:$B$500, 0))</f>
        <v>1</v>
      </c>
      <c r="E766" s="12">
        <f>VLOOKUP(Data!E766 &amp; Data!F766 &amp; Data!G766, Ubicacion!$A$2:$B$1000, 2, FALSE)</f>
        <v>11</v>
      </c>
      <c r="F766" s="15">
        <f>Data!J766</f>
        <v>1050</v>
      </c>
      <c r="G766" s="16">
        <f>Data!I766</f>
        <v>55</v>
      </c>
      <c r="H766" s="17">
        <f>Data!K766</f>
        <v>577500</v>
      </c>
      <c r="I766" s="17">
        <f>Data!L766</f>
        <v>259875</v>
      </c>
      <c r="J766" s="12" t="str">
        <f>Data!N766</f>
        <v>In-store</v>
      </c>
      <c r="K766" s="12" t="str">
        <f>Data!O766</f>
        <v>Efectivo</v>
      </c>
      <c r="L766" s="12" t="str">
        <f>Data!P766</f>
        <v>Recurrente</v>
      </c>
    </row>
    <row r="767">
      <c r="A767" s="11">
        <v>766.0</v>
      </c>
      <c r="B767" s="14">
        <f>Data!D767</f>
        <v>44098</v>
      </c>
      <c r="C767" s="12">
        <f>IFERROR(VLOOKUP(Data!B767, Minorista!$A$2:$B$100, 2, FALSE), "")</f>
        <v>1</v>
      </c>
      <c r="D767" s="12">
        <f t="array" ref="D767">INDEX(Producto!$A$2:$A$500, MATCH(Data!H767, Producto!$B$2:$B$500, 0))</f>
        <v>2</v>
      </c>
      <c r="E767" s="12">
        <f>VLOOKUP(Data!E767 &amp; Data!F767 &amp; Data!G767, Ubicacion!$A$2:$B$1000, 2, FALSE)</f>
        <v>11</v>
      </c>
      <c r="F767" s="15">
        <f>Data!J767</f>
        <v>850</v>
      </c>
      <c r="G767" s="16">
        <f>Data!I767</f>
        <v>50</v>
      </c>
      <c r="H767" s="17">
        <f>Data!K767</f>
        <v>425000</v>
      </c>
      <c r="I767" s="17">
        <f>Data!L767</f>
        <v>148750</v>
      </c>
      <c r="J767" s="12" t="str">
        <f>Data!N767</f>
        <v>In-store</v>
      </c>
      <c r="K767" s="12" t="str">
        <f>Data!O767</f>
        <v>Efectivo</v>
      </c>
      <c r="L767" s="12" t="str">
        <f>Data!P767</f>
        <v>Nuevo</v>
      </c>
    </row>
    <row r="768">
      <c r="A768" s="11">
        <v>767.0</v>
      </c>
      <c r="B768" s="14">
        <f>Data!D768</f>
        <v>44099</v>
      </c>
      <c r="C768" s="12">
        <f>IFERROR(VLOOKUP(Data!B768, Minorista!$A$2:$B$100, 2, FALSE), "")</f>
        <v>3</v>
      </c>
      <c r="D768" s="12">
        <f t="array" ref="D768">INDEX(Producto!$A$2:$A$500, MATCH(Data!H768, Producto!$B$2:$B$500, 0))</f>
        <v>3</v>
      </c>
      <c r="E768" s="12">
        <f>VLOOKUP(Data!E768 &amp; Data!F768 &amp; Data!G768, Ubicacion!$A$2:$B$1000, 2, FALSE)</f>
        <v>11</v>
      </c>
      <c r="F768" s="15">
        <f>Data!J768</f>
        <v>750</v>
      </c>
      <c r="G768" s="16">
        <f>Data!I768</f>
        <v>45</v>
      </c>
      <c r="H768" s="17">
        <f>Data!K768</f>
        <v>337500</v>
      </c>
      <c r="I768" s="17">
        <f>Data!L768</f>
        <v>84375</v>
      </c>
      <c r="J768" s="12" t="str">
        <f>Data!N768</f>
        <v>In-store</v>
      </c>
      <c r="K768" s="12" t="str">
        <f>Data!O768</f>
        <v>Tarjeta</v>
      </c>
      <c r="L768" s="12" t="str">
        <f>Data!P768</f>
        <v>Nuevo</v>
      </c>
    </row>
    <row r="769">
      <c r="A769" s="11">
        <v>768.0</v>
      </c>
      <c r="B769" s="14">
        <f>Data!D769</f>
        <v>44100</v>
      </c>
      <c r="C769" s="12">
        <f>IFERROR(VLOOKUP(Data!B769, Minorista!$A$2:$B$100, 2, FALSE), "")</f>
        <v>3</v>
      </c>
      <c r="D769" s="12">
        <f t="array" ref="D769">INDEX(Producto!$A$2:$A$500, MATCH(Data!H769, Producto!$B$2:$B$500, 0))</f>
        <v>4</v>
      </c>
      <c r="E769" s="12">
        <f>VLOOKUP(Data!E769 &amp; Data!F769 &amp; Data!G769, Ubicacion!$A$2:$B$1000, 2, FALSE)</f>
        <v>11</v>
      </c>
      <c r="F769" s="15">
        <f>Data!J769</f>
        <v>725</v>
      </c>
      <c r="G769" s="16">
        <f>Data!I769</f>
        <v>45</v>
      </c>
      <c r="H769" s="17">
        <f>Data!K769</f>
        <v>326250</v>
      </c>
      <c r="I769" s="17">
        <f>Data!L769</f>
        <v>97875</v>
      </c>
      <c r="J769" s="12" t="str">
        <f>Data!N769</f>
        <v>In-store</v>
      </c>
      <c r="K769" s="12" t="str">
        <f>Data!O769</f>
        <v>Tarjeta</v>
      </c>
      <c r="L769" s="12" t="str">
        <f>Data!P769</f>
        <v>Nuevo</v>
      </c>
    </row>
    <row r="770">
      <c r="A770" s="11">
        <v>769.0</v>
      </c>
      <c r="B770" s="14">
        <f>Data!D770</f>
        <v>44101</v>
      </c>
      <c r="C770" s="12">
        <f>IFERROR(VLOOKUP(Data!B770, Minorista!$A$2:$B$100, 2, FALSE), "")</f>
        <v>3</v>
      </c>
      <c r="D770" s="12">
        <f t="array" ref="D770">INDEX(Producto!$A$2:$A$500, MATCH(Data!H770, Producto!$B$2:$B$500, 0))</f>
        <v>5</v>
      </c>
      <c r="E770" s="12">
        <f>VLOOKUP(Data!E770 &amp; Data!F770 &amp; Data!G770, Ubicacion!$A$2:$B$1000, 2, FALSE)</f>
        <v>11</v>
      </c>
      <c r="F770" s="15">
        <f>Data!J770</f>
        <v>725</v>
      </c>
      <c r="G770" s="16">
        <f>Data!I770</f>
        <v>55</v>
      </c>
      <c r="H770" s="17">
        <f>Data!K770</f>
        <v>398750</v>
      </c>
      <c r="I770" s="17">
        <f>Data!L770</f>
        <v>139562.5</v>
      </c>
      <c r="J770" s="12" t="str">
        <f>Data!N770</f>
        <v>In-store</v>
      </c>
      <c r="K770" s="12" t="str">
        <f>Data!O770</f>
        <v>Transferencia bancaria</v>
      </c>
      <c r="L770" s="12" t="str">
        <f>Data!P770</f>
        <v>Recurrente</v>
      </c>
    </row>
    <row r="771">
      <c r="A771" s="11">
        <v>770.0</v>
      </c>
      <c r="B771" s="14">
        <f>Data!D771</f>
        <v>44102</v>
      </c>
      <c r="C771" s="12">
        <f>IFERROR(VLOOKUP(Data!B771, Minorista!$A$2:$B$100, 2, FALSE), "")</f>
        <v>3</v>
      </c>
      <c r="D771" s="12">
        <f t="array" ref="D771">INDEX(Producto!$A$2:$A$500, MATCH(Data!H771, Producto!$B$2:$B$500, 0))</f>
        <v>6</v>
      </c>
      <c r="E771" s="12">
        <f>VLOOKUP(Data!E771 &amp; Data!F771 &amp; Data!G771, Ubicacion!$A$2:$B$1000, 2, FALSE)</f>
        <v>11</v>
      </c>
      <c r="F771" s="15">
        <f>Data!J771</f>
        <v>825</v>
      </c>
      <c r="G771" s="16">
        <f>Data!I771</f>
        <v>60</v>
      </c>
      <c r="H771" s="17">
        <f>Data!K771</f>
        <v>495000</v>
      </c>
      <c r="I771" s="17">
        <f>Data!L771</f>
        <v>247500</v>
      </c>
      <c r="J771" s="12" t="str">
        <f>Data!N771</f>
        <v>In-store</v>
      </c>
      <c r="K771" s="12" t="str">
        <f>Data!O771</f>
        <v>Transferencia bancaria</v>
      </c>
      <c r="L771" s="12" t="str">
        <f>Data!P771</f>
        <v>Recurrente</v>
      </c>
    </row>
    <row r="772">
      <c r="A772" s="11">
        <v>771.0</v>
      </c>
      <c r="B772" s="14">
        <f>Data!D772</f>
        <v>44103</v>
      </c>
      <c r="C772" s="12">
        <f>IFERROR(VLOOKUP(Data!B772, Minorista!$A$2:$B$100, 2, FALSE), "")</f>
        <v>3</v>
      </c>
      <c r="D772" s="12">
        <f t="array" ref="D772">INDEX(Producto!$A$2:$A$500, MATCH(Data!H772, Producto!$B$2:$B$500, 0))</f>
        <v>1</v>
      </c>
      <c r="E772" s="12">
        <f>VLOOKUP(Data!E772 &amp; Data!F772 &amp; Data!G772, Ubicacion!$A$2:$B$1000, 2, FALSE)</f>
        <v>11</v>
      </c>
      <c r="F772" s="15">
        <f>Data!J772</f>
        <v>1000</v>
      </c>
      <c r="G772" s="16">
        <f>Data!I772</f>
        <v>60</v>
      </c>
      <c r="H772" s="17">
        <f>Data!K772</f>
        <v>600000</v>
      </c>
      <c r="I772" s="17">
        <f>Data!L772</f>
        <v>270000</v>
      </c>
      <c r="J772" s="12" t="str">
        <f>Data!N772</f>
        <v>In-store</v>
      </c>
      <c r="K772" s="12" t="str">
        <f>Data!O772</f>
        <v>Tarjeta</v>
      </c>
      <c r="L772" s="12" t="str">
        <f>Data!P772</f>
        <v>Recurrente</v>
      </c>
    </row>
    <row r="773">
      <c r="A773" s="11">
        <v>772.0</v>
      </c>
      <c r="B773" s="14">
        <f>Data!D773</f>
        <v>44104</v>
      </c>
      <c r="C773" s="12">
        <f>IFERROR(VLOOKUP(Data!B773, Minorista!$A$2:$B$100, 2, FALSE), "")</f>
        <v>3</v>
      </c>
      <c r="D773" s="12">
        <f t="array" ref="D773">INDEX(Producto!$A$2:$A$500, MATCH(Data!H773, Producto!$B$2:$B$500, 0))</f>
        <v>2</v>
      </c>
      <c r="E773" s="12">
        <f>VLOOKUP(Data!E773 &amp; Data!F773 &amp; Data!G773, Ubicacion!$A$2:$B$1000, 2, FALSE)</f>
        <v>11</v>
      </c>
      <c r="F773" s="15">
        <f>Data!J773</f>
        <v>825</v>
      </c>
      <c r="G773" s="16">
        <f>Data!I773</f>
        <v>50</v>
      </c>
      <c r="H773" s="17">
        <f>Data!K773</f>
        <v>412500</v>
      </c>
      <c r="I773" s="17">
        <f>Data!L773</f>
        <v>144375</v>
      </c>
      <c r="J773" s="12" t="str">
        <f>Data!N773</f>
        <v>In-store</v>
      </c>
      <c r="K773" s="12" t="str">
        <f>Data!O773</f>
        <v>Transferencia bancaria</v>
      </c>
      <c r="L773" s="12" t="str">
        <f>Data!P773</f>
        <v>Recurrente</v>
      </c>
    </row>
    <row r="774">
      <c r="A774" s="11">
        <v>773.0</v>
      </c>
      <c r="B774" s="14">
        <f>Data!D774</f>
        <v>44105</v>
      </c>
      <c r="C774" s="12">
        <f>IFERROR(VLOOKUP(Data!B774, Minorista!$A$2:$B$100, 2, FALSE), "")</f>
        <v>3</v>
      </c>
      <c r="D774" s="12">
        <f t="array" ref="D774">INDEX(Producto!$A$2:$A$500, MATCH(Data!H774, Producto!$B$2:$B$500, 0))</f>
        <v>3</v>
      </c>
      <c r="E774" s="12">
        <f>VLOOKUP(Data!E774 &amp; Data!F774 &amp; Data!G774, Ubicacion!$A$2:$B$1000, 2, FALSE)</f>
        <v>11</v>
      </c>
      <c r="F774" s="15">
        <f>Data!J774</f>
        <v>725</v>
      </c>
      <c r="G774" s="16">
        <f>Data!I774</f>
        <v>50</v>
      </c>
      <c r="H774" s="17">
        <f>Data!K774</f>
        <v>362500</v>
      </c>
      <c r="I774" s="17">
        <f>Data!L774</f>
        <v>90625</v>
      </c>
      <c r="J774" s="12" t="str">
        <f>Data!N774</f>
        <v>In-store</v>
      </c>
      <c r="K774" s="12" t="str">
        <f>Data!O774</f>
        <v>Transferencia bancaria</v>
      </c>
      <c r="L774" s="12" t="str">
        <f>Data!P774</f>
        <v>Recurrente</v>
      </c>
    </row>
    <row r="775">
      <c r="A775" s="11">
        <v>774.0</v>
      </c>
      <c r="B775" s="14">
        <f>Data!D775</f>
        <v>44106</v>
      </c>
      <c r="C775" s="12">
        <f>IFERROR(VLOOKUP(Data!B775, Minorista!$A$2:$B$100, 2, FALSE), "")</f>
        <v>3</v>
      </c>
      <c r="D775" s="12">
        <f t="array" ref="D775">INDEX(Producto!$A$2:$A$500, MATCH(Data!H775, Producto!$B$2:$B$500, 0))</f>
        <v>4</v>
      </c>
      <c r="E775" s="12">
        <f>VLOOKUP(Data!E775 &amp; Data!F775 &amp; Data!G775, Ubicacion!$A$2:$B$1000, 2, FALSE)</f>
        <v>11</v>
      </c>
      <c r="F775" s="15">
        <f>Data!J775</f>
        <v>700</v>
      </c>
      <c r="G775" s="16">
        <f>Data!I775</f>
        <v>50</v>
      </c>
      <c r="H775" s="17">
        <f>Data!K775</f>
        <v>350000</v>
      </c>
      <c r="I775" s="17">
        <f>Data!L775</f>
        <v>105000</v>
      </c>
      <c r="J775" s="12" t="str">
        <f>Data!N775</f>
        <v>In-store</v>
      </c>
      <c r="K775" s="12" t="str">
        <f>Data!O775</f>
        <v>Tarjeta</v>
      </c>
      <c r="L775" s="12" t="str">
        <f>Data!P775</f>
        <v>Nuevo</v>
      </c>
    </row>
    <row r="776">
      <c r="A776" s="11">
        <v>775.0</v>
      </c>
      <c r="B776" s="14">
        <f>Data!D776</f>
        <v>44107</v>
      </c>
      <c r="C776" s="12">
        <f>IFERROR(VLOOKUP(Data!B776, Minorista!$A$2:$B$100, 2, FALSE), "")</f>
        <v>3</v>
      </c>
      <c r="D776" s="12">
        <f t="array" ref="D776">INDEX(Producto!$A$2:$A$500, MATCH(Data!H776, Producto!$B$2:$B$500, 0))</f>
        <v>5</v>
      </c>
      <c r="E776" s="12">
        <f>VLOOKUP(Data!E776 &amp; Data!F776 &amp; Data!G776, Ubicacion!$A$2:$B$1000, 2, FALSE)</f>
        <v>11</v>
      </c>
      <c r="F776" s="15">
        <f>Data!J776</f>
        <v>700</v>
      </c>
      <c r="G776" s="16">
        <f>Data!I776</f>
        <v>60</v>
      </c>
      <c r="H776" s="17">
        <f>Data!K776</f>
        <v>420000</v>
      </c>
      <c r="I776" s="17">
        <f>Data!L776</f>
        <v>147000</v>
      </c>
      <c r="J776" s="12" t="str">
        <f>Data!N776</f>
        <v>In-store</v>
      </c>
      <c r="K776" s="12" t="str">
        <f>Data!O776</f>
        <v>Efectivo</v>
      </c>
      <c r="L776" s="12" t="str">
        <f>Data!P776</f>
        <v>Recurrente</v>
      </c>
    </row>
    <row r="777">
      <c r="A777" s="11">
        <v>776.0</v>
      </c>
      <c r="B777" s="14">
        <f>Data!D777</f>
        <v>44108</v>
      </c>
      <c r="C777" s="12">
        <f>IFERROR(VLOOKUP(Data!B777, Minorista!$A$2:$B$100, 2, FALSE), "")</f>
        <v>3</v>
      </c>
      <c r="D777" s="12">
        <f t="array" ref="D777">INDEX(Producto!$A$2:$A$500, MATCH(Data!H777, Producto!$B$2:$B$500, 0))</f>
        <v>6</v>
      </c>
      <c r="E777" s="12">
        <f>VLOOKUP(Data!E777 &amp; Data!F777 &amp; Data!G777, Ubicacion!$A$2:$B$1000, 2, FALSE)</f>
        <v>11</v>
      </c>
      <c r="F777" s="15">
        <f>Data!J777</f>
        <v>825</v>
      </c>
      <c r="G777" s="16">
        <f>Data!I777</f>
        <v>65</v>
      </c>
      <c r="H777" s="17">
        <f>Data!K777</f>
        <v>536250</v>
      </c>
      <c r="I777" s="17">
        <f>Data!L777</f>
        <v>268125</v>
      </c>
      <c r="J777" s="12" t="str">
        <f>Data!N777</f>
        <v>In-store</v>
      </c>
      <c r="K777" s="12" t="str">
        <f>Data!O777</f>
        <v>Efectivo</v>
      </c>
      <c r="L777" s="12" t="str">
        <f>Data!P777</f>
        <v>Nuevo</v>
      </c>
    </row>
    <row r="778">
      <c r="A778" s="11">
        <v>777.0</v>
      </c>
      <c r="B778" s="14">
        <f>Data!D778</f>
        <v>44109</v>
      </c>
      <c r="C778" s="12">
        <f>IFERROR(VLOOKUP(Data!B778, Minorista!$A$2:$B$100, 2, FALSE), "")</f>
        <v>3</v>
      </c>
      <c r="D778" s="12">
        <f t="array" ref="D778">INDEX(Producto!$A$2:$A$500, MATCH(Data!H778, Producto!$B$2:$B$500, 0))</f>
        <v>1</v>
      </c>
      <c r="E778" s="12">
        <f>VLOOKUP(Data!E778 &amp; Data!F778 &amp; Data!G778, Ubicacion!$A$2:$B$1000, 2, FALSE)</f>
        <v>11</v>
      </c>
      <c r="F778" s="15">
        <f>Data!J778</f>
        <v>975</v>
      </c>
      <c r="G778" s="16">
        <f>Data!I778</f>
        <v>60</v>
      </c>
      <c r="H778" s="17">
        <f>Data!K778</f>
        <v>585000</v>
      </c>
      <c r="I778" s="17">
        <f>Data!L778</f>
        <v>263250</v>
      </c>
      <c r="J778" s="12" t="str">
        <f>Data!N778</f>
        <v>In-store</v>
      </c>
      <c r="K778" s="12" t="str">
        <f>Data!O778</f>
        <v>Tarjeta</v>
      </c>
      <c r="L778" s="12" t="str">
        <f>Data!P778</f>
        <v>Recurrente</v>
      </c>
    </row>
    <row r="779">
      <c r="A779" s="11">
        <v>778.0</v>
      </c>
      <c r="B779" s="14">
        <f>Data!D779</f>
        <v>44110</v>
      </c>
      <c r="C779" s="12">
        <f>IFERROR(VLOOKUP(Data!B779, Minorista!$A$2:$B$100, 2, FALSE), "")</f>
        <v>3</v>
      </c>
      <c r="D779" s="12">
        <f t="array" ref="D779">INDEX(Producto!$A$2:$A$500, MATCH(Data!H779, Producto!$B$2:$B$500, 0))</f>
        <v>2</v>
      </c>
      <c r="E779" s="12">
        <f>VLOOKUP(Data!E779 &amp; Data!F779 &amp; Data!G779, Ubicacion!$A$2:$B$1000, 2, FALSE)</f>
        <v>11</v>
      </c>
      <c r="F779" s="15">
        <f>Data!J779</f>
        <v>800</v>
      </c>
      <c r="G779" s="16">
        <f>Data!I779</f>
        <v>50</v>
      </c>
      <c r="H779" s="17">
        <f>Data!K779</f>
        <v>400000</v>
      </c>
      <c r="I779" s="17">
        <f>Data!L779</f>
        <v>140000</v>
      </c>
      <c r="J779" s="12" t="str">
        <f>Data!N779</f>
        <v>In-store</v>
      </c>
      <c r="K779" s="12" t="str">
        <f>Data!O779</f>
        <v>Efectivo</v>
      </c>
      <c r="L779" s="12" t="str">
        <f>Data!P779</f>
        <v>Nuevo</v>
      </c>
    </row>
    <row r="780">
      <c r="A780" s="11">
        <v>779.0</v>
      </c>
      <c r="B780" s="14">
        <f>Data!D780</f>
        <v>44111</v>
      </c>
      <c r="C780" s="12">
        <f>IFERROR(VLOOKUP(Data!B780, Minorista!$A$2:$B$100, 2, FALSE), "")</f>
        <v>3</v>
      </c>
      <c r="D780" s="12">
        <f t="array" ref="D780">INDEX(Producto!$A$2:$A$500, MATCH(Data!H780, Producto!$B$2:$B$500, 0))</f>
        <v>3</v>
      </c>
      <c r="E780" s="12">
        <f>VLOOKUP(Data!E780 &amp; Data!F780 &amp; Data!G780, Ubicacion!$A$2:$B$1000, 2, FALSE)</f>
        <v>11</v>
      </c>
      <c r="F780" s="15">
        <f>Data!J780</f>
        <v>745</v>
      </c>
      <c r="G780" s="16">
        <f>Data!I780</f>
        <v>50</v>
      </c>
      <c r="H780" s="17">
        <f>Data!K780</f>
        <v>372500</v>
      </c>
      <c r="I780" s="17">
        <f>Data!L780</f>
        <v>93125</v>
      </c>
      <c r="J780" s="12" t="str">
        <f>Data!N780</f>
        <v>In-store</v>
      </c>
      <c r="K780" s="12" t="str">
        <f>Data!O780</f>
        <v>Transferencia bancaria</v>
      </c>
      <c r="L780" s="12" t="str">
        <f>Data!P780</f>
        <v>Recurrente</v>
      </c>
    </row>
    <row r="781">
      <c r="A781" s="11">
        <v>780.0</v>
      </c>
      <c r="B781" s="14">
        <f>Data!D781</f>
        <v>44112</v>
      </c>
      <c r="C781" s="12">
        <f>IFERROR(VLOOKUP(Data!B781, Minorista!$A$2:$B$100, 2, FALSE), "")</f>
        <v>3</v>
      </c>
      <c r="D781" s="12">
        <f t="array" ref="D781">INDEX(Producto!$A$2:$A$500, MATCH(Data!H781, Producto!$B$2:$B$500, 0))</f>
        <v>4</v>
      </c>
      <c r="E781" s="12">
        <f>VLOOKUP(Data!E781 &amp; Data!F781 &amp; Data!G781, Ubicacion!$A$2:$B$1000, 2, FALSE)</f>
        <v>11</v>
      </c>
      <c r="F781" s="15">
        <f>Data!J781</f>
        <v>775</v>
      </c>
      <c r="G781" s="16">
        <f>Data!I781</f>
        <v>50</v>
      </c>
      <c r="H781" s="17">
        <f>Data!K781</f>
        <v>387500</v>
      </c>
      <c r="I781" s="17">
        <f>Data!L781</f>
        <v>116250</v>
      </c>
      <c r="J781" s="12" t="str">
        <f>Data!N781</f>
        <v>In-store</v>
      </c>
      <c r="K781" s="12" t="str">
        <f>Data!O781</f>
        <v>Efectivo</v>
      </c>
      <c r="L781" s="12" t="str">
        <f>Data!P781</f>
        <v>Recurrente</v>
      </c>
    </row>
    <row r="782">
      <c r="A782" s="11">
        <v>781.0</v>
      </c>
      <c r="B782" s="14">
        <f>Data!D782</f>
        <v>44113</v>
      </c>
      <c r="C782" s="12">
        <f>IFERROR(VLOOKUP(Data!B782, Minorista!$A$2:$B$100, 2, FALSE), "")</f>
        <v>3</v>
      </c>
      <c r="D782" s="12">
        <f t="array" ref="D782">INDEX(Producto!$A$2:$A$500, MATCH(Data!H782, Producto!$B$2:$B$500, 0))</f>
        <v>5</v>
      </c>
      <c r="E782" s="12">
        <f>VLOOKUP(Data!E782 &amp; Data!F782 &amp; Data!G782, Ubicacion!$A$2:$B$1000, 2, FALSE)</f>
        <v>11</v>
      </c>
      <c r="F782" s="15">
        <f>Data!J782</f>
        <v>750</v>
      </c>
      <c r="G782" s="16">
        <f>Data!I782</f>
        <v>65</v>
      </c>
      <c r="H782" s="17">
        <f>Data!K782</f>
        <v>487500</v>
      </c>
      <c r="I782" s="17">
        <f>Data!L782</f>
        <v>170625</v>
      </c>
      <c r="J782" s="12" t="str">
        <f>Data!N782</f>
        <v>In-store</v>
      </c>
      <c r="K782" s="12" t="str">
        <f>Data!O782</f>
        <v>Transferencia bancaria</v>
      </c>
      <c r="L782" s="12" t="str">
        <f>Data!P782</f>
        <v>Recurrente</v>
      </c>
    </row>
    <row r="783">
      <c r="A783" s="11">
        <v>782.0</v>
      </c>
      <c r="B783" s="14">
        <f>Data!D783</f>
        <v>44114</v>
      </c>
      <c r="C783" s="12">
        <f>IFERROR(VLOOKUP(Data!B783, Minorista!$A$2:$B$100, 2, FALSE), "")</f>
        <v>3</v>
      </c>
      <c r="D783" s="12">
        <f t="array" ref="D783">INDEX(Producto!$A$2:$A$500, MATCH(Data!H783, Producto!$B$2:$B$500, 0))</f>
        <v>6</v>
      </c>
      <c r="E783" s="12">
        <f>VLOOKUP(Data!E783 &amp; Data!F783 &amp; Data!G783, Ubicacion!$A$2:$B$1000, 2, FALSE)</f>
        <v>11</v>
      </c>
      <c r="F783" s="15">
        <f>Data!J783</f>
        <v>850</v>
      </c>
      <c r="G783" s="16">
        <f>Data!I783</f>
        <v>70</v>
      </c>
      <c r="H783" s="17">
        <f>Data!K783</f>
        <v>595000</v>
      </c>
      <c r="I783" s="17">
        <f>Data!L783</f>
        <v>297500</v>
      </c>
      <c r="J783" s="12" t="str">
        <f>Data!N783</f>
        <v>In-store</v>
      </c>
      <c r="K783" s="12" t="str">
        <f>Data!O783</f>
        <v>Efectivo</v>
      </c>
      <c r="L783" s="12" t="str">
        <f>Data!P783</f>
        <v>Recurrente</v>
      </c>
    </row>
    <row r="784">
      <c r="A784" s="11">
        <v>783.0</v>
      </c>
      <c r="B784" s="14">
        <f>Data!D784</f>
        <v>43975</v>
      </c>
      <c r="C784" s="12">
        <f>IFERROR(VLOOKUP(Data!B784, Minorista!$A$2:$B$100, 2, FALSE), "")</f>
        <v>3</v>
      </c>
      <c r="D784" s="12">
        <f t="array" ref="D784">INDEX(Producto!$A$2:$A$500, MATCH(Data!H784, Producto!$B$2:$B$500, 0))</f>
        <v>1</v>
      </c>
      <c r="E784" s="12">
        <f>VLOOKUP(Data!E784 &amp; Data!F784 &amp; Data!G784, Ubicacion!$A$2:$B$1000, 2, FALSE)</f>
        <v>11</v>
      </c>
      <c r="F784" s="15">
        <f>Data!J784</f>
        <v>1075</v>
      </c>
      <c r="G784" s="16">
        <f>Data!I784</f>
        <v>65</v>
      </c>
      <c r="H784" s="17">
        <f>Data!K784</f>
        <v>698750</v>
      </c>
      <c r="I784" s="17">
        <f>Data!L784</f>
        <v>314437.5</v>
      </c>
      <c r="J784" s="12" t="str">
        <f>Data!N784</f>
        <v>In-store</v>
      </c>
      <c r="K784" s="12" t="str">
        <f>Data!O784</f>
        <v>Efectivo</v>
      </c>
      <c r="L784" s="12" t="str">
        <f>Data!P784</f>
        <v>Recurrente</v>
      </c>
    </row>
    <row r="785">
      <c r="A785" s="11">
        <v>784.0</v>
      </c>
      <c r="B785" s="14">
        <f>Data!D785</f>
        <v>43975</v>
      </c>
      <c r="C785" s="12">
        <f>IFERROR(VLOOKUP(Data!B785, Minorista!$A$2:$B$100, 2, FALSE), "")</f>
        <v>3</v>
      </c>
      <c r="D785" s="12">
        <f t="array" ref="D785">INDEX(Producto!$A$2:$A$500, MATCH(Data!H785, Producto!$B$2:$B$500, 0))</f>
        <v>2</v>
      </c>
      <c r="E785" s="12">
        <f>VLOOKUP(Data!E785 &amp; Data!F785 &amp; Data!G785, Ubicacion!$A$2:$B$1000, 2, FALSE)</f>
        <v>11</v>
      </c>
      <c r="F785" s="15">
        <f>Data!J785</f>
        <v>875</v>
      </c>
      <c r="G785" s="16">
        <f>Data!I785</f>
        <v>55</v>
      </c>
      <c r="H785" s="17">
        <f>Data!K785</f>
        <v>481250</v>
      </c>
      <c r="I785" s="17">
        <f>Data!L785</f>
        <v>168437.5</v>
      </c>
      <c r="J785" s="12" t="str">
        <f>Data!N785</f>
        <v>In-store</v>
      </c>
      <c r="K785" s="12" t="str">
        <f>Data!O785</f>
        <v>Tarjeta</v>
      </c>
      <c r="L785" s="12" t="str">
        <f>Data!P785</f>
        <v>Nuevo</v>
      </c>
    </row>
    <row r="786">
      <c r="A786" s="11">
        <v>785.0</v>
      </c>
      <c r="B786" s="14">
        <f>Data!D786</f>
        <v>43975</v>
      </c>
      <c r="C786" s="12">
        <f>IFERROR(VLOOKUP(Data!B786, Minorista!$A$2:$B$100, 2, FALSE), "")</f>
        <v>3</v>
      </c>
      <c r="D786" s="12">
        <f t="array" ref="D786">INDEX(Producto!$A$2:$A$500, MATCH(Data!H786, Producto!$B$2:$B$500, 0))</f>
        <v>3</v>
      </c>
      <c r="E786" s="12">
        <f>VLOOKUP(Data!E786 &amp; Data!F786 &amp; Data!G786, Ubicacion!$A$2:$B$1000, 2, FALSE)</f>
        <v>11</v>
      </c>
      <c r="F786" s="15">
        <f>Data!J786</f>
        <v>825</v>
      </c>
      <c r="G786" s="16">
        <f>Data!I786</f>
        <v>55</v>
      </c>
      <c r="H786" s="17">
        <f>Data!K786</f>
        <v>453750</v>
      </c>
      <c r="I786" s="17">
        <f>Data!L786</f>
        <v>113437.5</v>
      </c>
      <c r="J786" s="12" t="str">
        <f>Data!N786</f>
        <v>In-store</v>
      </c>
      <c r="K786" s="12" t="str">
        <f>Data!O786</f>
        <v>Tarjeta</v>
      </c>
      <c r="L786" s="12" t="str">
        <f>Data!P786</f>
        <v>Nuevo</v>
      </c>
    </row>
    <row r="787">
      <c r="A787" s="11">
        <v>786.0</v>
      </c>
      <c r="B787" s="14">
        <f>Data!D787</f>
        <v>43975</v>
      </c>
      <c r="C787" s="12">
        <f>IFERROR(VLOOKUP(Data!B787, Minorista!$A$2:$B$100, 2, FALSE), "")</f>
        <v>3</v>
      </c>
      <c r="D787" s="12">
        <f t="array" ref="D787">INDEX(Producto!$A$2:$A$500, MATCH(Data!H787, Producto!$B$2:$B$500, 0))</f>
        <v>4</v>
      </c>
      <c r="E787" s="12">
        <f>VLOOKUP(Data!E787 &amp; Data!F787 &amp; Data!G787, Ubicacion!$A$2:$B$1000, 2, FALSE)</f>
        <v>11</v>
      </c>
      <c r="F787" s="15">
        <f>Data!J787</f>
        <v>775</v>
      </c>
      <c r="G787" s="16">
        <f>Data!I787</f>
        <v>55</v>
      </c>
      <c r="H787" s="17">
        <f>Data!K787</f>
        <v>426250</v>
      </c>
      <c r="I787" s="17">
        <f>Data!L787</f>
        <v>127875</v>
      </c>
      <c r="J787" s="12" t="str">
        <f>Data!N787</f>
        <v>In-store</v>
      </c>
      <c r="K787" s="12" t="str">
        <f>Data!O787</f>
        <v>Tarjeta</v>
      </c>
      <c r="L787" s="12" t="str">
        <f>Data!P787</f>
        <v>Nuevo</v>
      </c>
    </row>
    <row r="788">
      <c r="A788" s="11">
        <v>787.0</v>
      </c>
      <c r="B788" s="14">
        <f>Data!D788</f>
        <v>43975</v>
      </c>
      <c r="C788" s="12">
        <f>IFERROR(VLOOKUP(Data!B788, Minorista!$A$2:$B$100, 2, FALSE), "")</f>
        <v>1</v>
      </c>
      <c r="D788" s="12">
        <f t="array" ref="D788">INDEX(Producto!$A$2:$A$500, MATCH(Data!H788, Producto!$B$2:$B$500, 0))</f>
        <v>5</v>
      </c>
      <c r="E788" s="12">
        <f>VLOOKUP(Data!E788 &amp; Data!F788 &amp; Data!G788, Ubicacion!$A$2:$B$1000, 2, FALSE)</f>
        <v>11</v>
      </c>
      <c r="F788" s="15">
        <f>Data!J788</f>
        <v>775</v>
      </c>
      <c r="G788" s="16">
        <f>Data!I788</f>
        <v>65</v>
      </c>
      <c r="H788" s="17">
        <f>Data!K788</f>
        <v>503750</v>
      </c>
      <c r="I788" s="17">
        <f>Data!L788</f>
        <v>176312.5</v>
      </c>
      <c r="J788" s="12" t="str">
        <f>Data!N788</f>
        <v>In-store</v>
      </c>
      <c r="K788" s="12" t="str">
        <f>Data!O788</f>
        <v>Transferencia bancaria</v>
      </c>
      <c r="L788" s="12" t="str">
        <f>Data!P788</f>
        <v>Recurrente</v>
      </c>
    </row>
    <row r="789">
      <c r="A789" s="11">
        <v>788.0</v>
      </c>
      <c r="B789" s="14">
        <f>Data!D789</f>
        <v>43975</v>
      </c>
      <c r="C789" s="12">
        <f>IFERROR(VLOOKUP(Data!B789, Minorista!$A$2:$B$100, 2, FALSE), "")</f>
        <v>1</v>
      </c>
      <c r="D789" s="12">
        <f t="array" ref="D789">INDEX(Producto!$A$2:$A$500, MATCH(Data!H789, Producto!$B$2:$B$500, 0))</f>
        <v>6</v>
      </c>
      <c r="E789" s="12">
        <f>VLOOKUP(Data!E789 &amp; Data!F789 &amp; Data!G789, Ubicacion!$A$2:$B$1000, 2, FALSE)</f>
        <v>11</v>
      </c>
      <c r="F789" s="15">
        <f>Data!J789</f>
        <v>875</v>
      </c>
      <c r="G789" s="16">
        <f>Data!I789</f>
        <v>70</v>
      </c>
      <c r="H789" s="17">
        <f>Data!K789</f>
        <v>612500</v>
      </c>
      <c r="I789" s="17">
        <f>Data!L789</f>
        <v>306250</v>
      </c>
      <c r="J789" s="12" t="str">
        <f>Data!N789</f>
        <v>In-store</v>
      </c>
      <c r="K789" s="12" t="str">
        <f>Data!O789</f>
        <v>Efectivo</v>
      </c>
      <c r="L789" s="12" t="str">
        <f>Data!P789</f>
        <v>Recurrente</v>
      </c>
    </row>
    <row r="790">
      <c r="A790" s="11">
        <v>789.0</v>
      </c>
      <c r="B790" s="14">
        <f>Data!D790</f>
        <v>44121</v>
      </c>
      <c r="C790" s="12">
        <f>IFERROR(VLOOKUP(Data!B790, Minorista!$A$2:$B$100, 2, FALSE), "")</f>
        <v>1</v>
      </c>
      <c r="D790" s="12">
        <f t="array" ref="D790">INDEX(Producto!$A$2:$A$500, MATCH(Data!H790, Producto!$B$2:$B$500, 0))</f>
        <v>1</v>
      </c>
      <c r="E790" s="12">
        <f>VLOOKUP(Data!E790 &amp; Data!F790 &amp; Data!G790, Ubicacion!$A$2:$B$1000, 2, FALSE)</f>
        <v>11</v>
      </c>
      <c r="F790" s="15">
        <f>Data!J790</f>
        <v>450</v>
      </c>
      <c r="G790" s="16">
        <f>Data!I790</f>
        <v>35</v>
      </c>
      <c r="H790" s="17">
        <f>Data!K790</f>
        <v>157500</v>
      </c>
      <c r="I790" s="17">
        <f>Data!L790</f>
        <v>55125</v>
      </c>
      <c r="J790" s="12" t="str">
        <f>Data!N790</f>
        <v>In-store</v>
      </c>
      <c r="K790" s="12" t="str">
        <f>Data!O790</f>
        <v>Efectivo</v>
      </c>
      <c r="L790" s="12" t="str">
        <f>Data!P790</f>
        <v>Recurrente</v>
      </c>
    </row>
    <row r="791">
      <c r="A791" s="11">
        <v>790.0</v>
      </c>
      <c r="B791" s="14">
        <f>Data!D791</f>
        <v>44122</v>
      </c>
      <c r="C791" s="12">
        <f>IFERROR(VLOOKUP(Data!B791, Minorista!$A$2:$B$100, 2, FALSE), "")</f>
        <v>1</v>
      </c>
      <c r="D791" s="12">
        <f t="array" ref="D791">INDEX(Producto!$A$2:$A$500, MATCH(Data!H791, Producto!$B$2:$B$500, 0))</f>
        <v>2</v>
      </c>
      <c r="E791" s="12">
        <f>VLOOKUP(Data!E791 &amp; Data!F791 &amp; Data!G791, Ubicacion!$A$2:$B$1000, 2, FALSE)</f>
        <v>11</v>
      </c>
      <c r="F791" s="15">
        <f>Data!J791</f>
        <v>250</v>
      </c>
      <c r="G791" s="16">
        <f>Data!I791</f>
        <v>35</v>
      </c>
      <c r="H791" s="17">
        <f>Data!K791</f>
        <v>87500</v>
      </c>
      <c r="I791" s="17">
        <f>Data!L791</f>
        <v>26250</v>
      </c>
      <c r="J791" s="12" t="str">
        <f>Data!N791</f>
        <v>In-store</v>
      </c>
      <c r="K791" s="12" t="str">
        <f>Data!O791</f>
        <v>Transferencia bancaria</v>
      </c>
      <c r="L791" s="12" t="str">
        <f>Data!P791</f>
        <v>Recurrente</v>
      </c>
    </row>
    <row r="792">
      <c r="A792" s="11">
        <v>791.0</v>
      </c>
      <c r="B792" s="14">
        <f>Data!D792</f>
        <v>44123</v>
      </c>
      <c r="C792" s="12">
        <f>IFERROR(VLOOKUP(Data!B792, Minorista!$A$2:$B$100, 2, FALSE), "")</f>
        <v>1</v>
      </c>
      <c r="D792" s="12">
        <f t="array" ref="D792">INDEX(Producto!$A$2:$A$500, MATCH(Data!H792, Producto!$B$2:$B$500, 0))</f>
        <v>3</v>
      </c>
      <c r="E792" s="12">
        <f>VLOOKUP(Data!E792 &amp; Data!F792 &amp; Data!G792, Ubicacion!$A$2:$B$1000, 2, FALSE)</f>
        <v>11</v>
      </c>
      <c r="F792" s="15">
        <f>Data!J792</f>
        <v>250</v>
      </c>
      <c r="G792" s="16">
        <f>Data!I792</f>
        <v>25</v>
      </c>
      <c r="H792" s="17">
        <f>Data!K792</f>
        <v>62500</v>
      </c>
      <c r="I792" s="17">
        <f>Data!L792</f>
        <v>18750</v>
      </c>
      <c r="J792" s="12" t="str">
        <f>Data!N792</f>
        <v>In-store</v>
      </c>
      <c r="K792" s="12" t="str">
        <f>Data!O792</f>
        <v>Efectivo</v>
      </c>
      <c r="L792" s="12" t="str">
        <f>Data!P792</f>
        <v>Nuevo</v>
      </c>
    </row>
    <row r="793">
      <c r="A793" s="11">
        <v>792.0</v>
      </c>
      <c r="B793" s="14">
        <f>Data!D793</f>
        <v>44124</v>
      </c>
      <c r="C793" s="12">
        <f>IFERROR(VLOOKUP(Data!B793, Minorista!$A$2:$B$100, 2, FALSE), "")</f>
        <v>1</v>
      </c>
      <c r="D793" s="12">
        <f t="array" ref="D793">INDEX(Producto!$A$2:$A$500, MATCH(Data!H793, Producto!$B$2:$B$500, 0))</f>
        <v>4</v>
      </c>
      <c r="E793" s="12">
        <f>VLOOKUP(Data!E793 &amp; Data!F793 &amp; Data!G793, Ubicacion!$A$2:$B$1000, 2, FALSE)</f>
        <v>11</v>
      </c>
      <c r="F793" s="15">
        <f>Data!J793</f>
        <v>100</v>
      </c>
      <c r="G793" s="16">
        <f>Data!I793</f>
        <v>30</v>
      </c>
      <c r="H793" s="17">
        <f>Data!K793</f>
        <v>30000</v>
      </c>
      <c r="I793" s="17">
        <f>Data!L793</f>
        <v>10500</v>
      </c>
      <c r="J793" s="12" t="str">
        <f>Data!N793</f>
        <v>In-store</v>
      </c>
      <c r="K793" s="12" t="str">
        <f>Data!O793</f>
        <v>Tarjeta</v>
      </c>
      <c r="L793" s="12" t="str">
        <f>Data!P793</f>
        <v>Nuevo</v>
      </c>
    </row>
    <row r="794">
      <c r="A794" s="11">
        <v>793.0</v>
      </c>
      <c r="B794" s="14">
        <f>Data!D794</f>
        <v>44125</v>
      </c>
      <c r="C794" s="12">
        <f>IFERROR(VLOOKUP(Data!B794, Minorista!$A$2:$B$100, 2, FALSE), "")</f>
        <v>1</v>
      </c>
      <c r="D794" s="12">
        <f t="array" ref="D794">INDEX(Producto!$A$2:$A$500, MATCH(Data!H794, Producto!$B$2:$B$500, 0))</f>
        <v>5</v>
      </c>
      <c r="E794" s="12">
        <f>VLOOKUP(Data!E794 &amp; Data!F794 &amp; Data!G794, Ubicacion!$A$2:$B$1000, 2, FALSE)</f>
        <v>12</v>
      </c>
      <c r="F794" s="15">
        <f>Data!J794</f>
        <v>150</v>
      </c>
      <c r="G794" s="16">
        <f>Data!I794</f>
        <v>45</v>
      </c>
      <c r="H794" s="17">
        <f>Data!K794</f>
        <v>67500</v>
      </c>
      <c r="I794" s="17">
        <f>Data!L794</f>
        <v>20250</v>
      </c>
      <c r="J794" s="12" t="str">
        <f>Data!N794</f>
        <v>In-store</v>
      </c>
      <c r="K794" s="12" t="str">
        <f>Data!O794</f>
        <v>Tarjeta</v>
      </c>
      <c r="L794" s="12" t="str">
        <f>Data!P794</f>
        <v>Nuevo</v>
      </c>
    </row>
    <row r="795">
      <c r="A795" s="11">
        <v>794.0</v>
      </c>
      <c r="B795" s="14">
        <f>Data!D795</f>
        <v>44126</v>
      </c>
      <c r="C795" s="12">
        <f>IFERROR(VLOOKUP(Data!B795, Minorista!$A$2:$B$100, 2, FALSE), "")</f>
        <v>1</v>
      </c>
      <c r="D795" s="12">
        <f t="array" ref="D795">INDEX(Producto!$A$2:$A$500, MATCH(Data!H795, Producto!$B$2:$B$500, 0))</f>
        <v>6</v>
      </c>
      <c r="E795" s="12">
        <f>VLOOKUP(Data!E795 &amp; Data!F795 &amp; Data!G795, Ubicacion!$A$2:$B$1000, 2, FALSE)</f>
        <v>12</v>
      </c>
      <c r="F795" s="15">
        <f>Data!J795</f>
        <v>250</v>
      </c>
      <c r="G795" s="16">
        <f>Data!I795</f>
        <v>35</v>
      </c>
      <c r="H795" s="17">
        <f>Data!K795</f>
        <v>87500</v>
      </c>
      <c r="I795" s="17">
        <f>Data!L795</f>
        <v>39375</v>
      </c>
      <c r="J795" s="12" t="str">
        <f>Data!N795</f>
        <v>In-store</v>
      </c>
      <c r="K795" s="12" t="str">
        <f>Data!O795</f>
        <v>Transferencia bancaria</v>
      </c>
      <c r="L795" s="12" t="str">
        <f>Data!P795</f>
        <v>Nuevo</v>
      </c>
    </row>
    <row r="796">
      <c r="A796" s="11">
        <v>795.0</v>
      </c>
      <c r="B796" s="14">
        <f>Data!D796</f>
        <v>44127</v>
      </c>
      <c r="C796" s="12">
        <f>IFERROR(VLOOKUP(Data!B796, Minorista!$A$2:$B$100, 2, FALSE), "")</f>
        <v>1</v>
      </c>
      <c r="D796" s="12">
        <f t="array" ref="D796">INDEX(Producto!$A$2:$A$500, MATCH(Data!H796, Producto!$B$2:$B$500, 0))</f>
        <v>1</v>
      </c>
      <c r="E796" s="12">
        <f>VLOOKUP(Data!E796 &amp; Data!F796 &amp; Data!G796, Ubicacion!$A$2:$B$1000, 2, FALSE)</f>
        <v>12</v>
      </c>
      <c r="F796" s="15">
        <f>Data!J796</f>
        <v>500</v>
      </c>
      <c r="G796" s="16">
        <f>Data!I796</f>
        <v>35</v>
      </c>
      <c r="H796" s="17">
        <f>Data!K796</f>
        <v>175000</v>
      </c>
      <c r="I796" s="17">
        <f>Data!L796</f>
        <v>61250</v>
      </c>
      <c r="J796" s="12" t="str">
        <f>Data!N796</f>
        <v>In-store</v>
      </c>
      <c r="K796" s="12" t="str">
        <f>Data!O796</f>
        <v>Efectivo</v>
      </c>
      <c r="L796" s="12" t="str">
        <f>Data!P796</f>
        <v>Recurrente</v>
      </c>
    </row>
    <row r="797">
      <c r="A797" s="11">
        <v>796.0</v>
      </c>
      <c r="B797" s="14">
        <f>Data!D797</f>
        <v>44128</v>
      </c>
      <c r="C797" s="12">
        <f>IFERROR(VLOOKUP(Data!B797, Minorista!$A$2:$B$100, 2, FALSE), "")</f>
        <v>1</v>
      </c>
      <c r="D797" s="12">
        <f t="array" ref="D797">INDEX(Producto!$A$2:$A$500, MATCH(Data!H797, Producto!$B$2:$B$500, 0))</f>
        <v>2</v>
      </c>
      <c r="E797" s="12">
        <f>VLOOKUP(Data!E797 &amp; Data!F797 &amp; Data!G797, Ubicacion!$A$2:$B$1000, 2, FALSE)</f>
        <v>12</v>
      </c>
      <c r="F797" s="15">
        <f>Data!J797</f>
        <v>150</v>
      </c>
      <c r="G797" s="16">
        <f>Data!I797</f>
        <v>35</v>
      </c>
      <c r="H797" s="17">
        <f>Data!K797</f>
        <v>52500</v>
      </c>
      <c r="I797" s="17">
        <f>Data!L797</f>
        <v>15750</v>
      </c>
      <c r="J797" s="12" t="str">
        <f>Data!N797</f>
        <v>In-store</v>
      </c>
      <c r="K797" s="12" t="str">
        <f>Data!O797</f>
        <v>Transferencia bancaria</v>
      </c>
      <c r="L797" s="12" t="str">
        <f>Data!P797</f>
        <v>Nuevo</v>
      </c>
    </row>
    <row r="798">
      <c r="A798" s="11">
        <v>797.0</v>
      </c>
      <c r="B798" s="14">
        <f>Data!D798</f>
        <v>44129</v>
      </c>
      <c r="C798" s="12">
        <f>IFERROR(VLOOKUP(Data!B798, Minorista!$A$2:$B$100, 2, FALSE), "")</f>
        <v>1</v>
      </c>
      <c r="D798" s="12">
        <f t="array" ref="D798">INDEX(Producto!$A$2:$A$500, MATCH(Data!H798, Producto!$B$2:$B$500, 0))</f>
        <v>3</v>
      </c>
      <c r="E798" s="12">
        <f>VLOOKUP(Data!E798 &amp; Data!F798 &amp; Data!G798, Ubicacion!$A$2:$B$1000, 2, FALSE)</f>
        <v>12</v>
      </c>
      <c r="F798" s="15">
        <f>Data!J798</f>
        <v>200</v>
      </c>
      <c r="G798" s="16">
        <f>Data!I798</f>
        <v>25</v>
      </c>
      <c r="H798" s="17">
        <f>Data!K798</f>
        <v>50000</v>
      </c>
      <c r="I798" s="17">
        <f>Data!L798</f>
        <v>15000</v>
      </c>
      <c r="J798" s="12" t="str">
        <f>Data!N798</f>
        <v>In-store</v>
      </c>
      <c r="K798" s="12" t="str">
        <f>Data!O798</f>
        <v>Efectivo</v>
      </c>
      <c r="L798" s="12" t="str">
        <f>Data!P798</f>
        <v>Recurrente</v>
      </c>
    </row>
    <row r="799">
      <c r="A799" s="11">
        <v>798.0</v>
      </c>
      <c r="B799" s="14">
        <f>Data!D799</f>
        <v>44130</v>
      </c>
      <c r="C799" s="12">
        <f>IFERROR(VLOOKUP(Data!B799, Minorista!$A$2:$B$100, 2, FALSE), "")</f>
        <v>1</v>
      </c>
      <c r="D799" s="12">
        <f t="array" ref="D799">INDEX(Producto!$A$2:$A$500, MATCH(Data!H799, Producto!$B$2:$B$500, 0))</f>
        <v>4</v>
      </c>
      <c r="E799" s="12">
        <f>VLOOKUP(Data!E799 &amp; Data!F799 &amp; Data!G799, Ubicacion!$A$2:$B$1000, 2, FALSE)</f>
        <v>12</v>
      </c>
      <c r="F799" s="15">
        <f>Data!J799</f>
        <v>75</v>
      </c>
      <c r="G799" s="16">
        <f>Data!I799</f>
        <v>30</v>
      </c>
      <c r="H799" s="17">
        <f>Data!K799</f>
        <v>22500</v>
      </c>
      <c r="I799" s="17">
        <f>Data!L799</f>
        <v>7875</v>
      </c>
      <c r="J799" s="12" t="str">
        <f>Data!N799</f>
        <v>In-store</v>
      </c>
      <c r="K799" s="12" t="str">
        <f>Data!O799</f>
        <v>Tarjeta</v>
      </c>
      <c r="L799" s="12" t="str">
        <f>Data!P799</f>
        <v>Nuevo</v>
      </c>
    </row>
    <row r="800">
      <c r="A800" s="11">
        <v>799.0</v>
      </c>
      <c r="B800" s="14">
        <f>Data!D800</f>
        <v>44131</v>
      </c>
      <c r="C800" s="12">
        <f>IFERROR(VLOOKUP(Data!B800, Minorista!$A$2:$B$100, 2, FALSE), "")</f>
        <v>1</v>
      </c>
      <c r="D800" s="12">
        <f t="array" ref="D800">INDEX(Producto!$A$2:$A$500, MATCH(Data!H800, Producto!$B$2:$B$500, 0))</f>
        <v>5</v>
      </c>
      <c r="E800" s="12">
        <f>VLOOKUP(Data!E800 &amp; Data!F800 &amp; Data!G800, Ubicacion!$A$2:$B$1000, 2, FALSE)</f>
        <v>12</v>
      </c>
      <c r="F800" s="15">
        <f>Data!J800</f>
        <v>150</v>
      </c>
      <c r="G800" s="16">
        <f>Data!I800</f>
        <v>45</v>
      </c>
      <c r="H800" s="17">
        <f>Data!K800</f>
        <v>67500</v>
      </c>
      <c r="I800" s="17">
        <f>Data!L800</f>
        <v>20250</v>
      </c>
      <c r="J800" s="12" t="str">
        <f>Data!N800</f>
        <v>In-store</v>
      </c>
      <c r="K800" s="12" t="str">
        <f>Data!O800</f>
        <v>Tarjeta</v>
      </c>
      <c r="L800" s="12" t="str">
        <f>Data!P800</f>
        <v>Recurrente</v>
      </c>
    </row>
    <row r="801">
      <c r="A801" s="11">
        <v>800.0</v>
      </c>
      <c r="B801" s="14">
        <f>Data!D801</f>
        <v>44132</v>
      </c>
      <c r="C801" s="12">
        <f>IFERROR(VLOOKUP(Data!B801, Minorista!$A$2:$B$100, 2, FALSE), "")</f>
        <v>1</v>
      </c>
      <c r="D801" s="12">
        <f t="array" ref="D801">INDEX(Producto!$A$2:$A$500, MATCH(Data!H801, Producto!$B$2:$B$500, 0))</f>
        <v>6</v>
      </c>
      <c r="E801" s="12">
        <f>VLOOKUP(Data!E801 &amp; Data!F801 &amp; Data!G801, Ubicacion!$A$2:$B$1000, 2, FALSE)</f>
        <v>12</v>
      </c>
      <c r="F801" s="15">
        <f>Data!J801</f>
        <v>225</v>
      </c>
      <c r="G801" s="16">
        <f>Data!I801</f>
        <v>35</v>
      </c>
      <c r="H801" s="17">
        <f>Data!K801</f>
        <v>78750</v>
      </c>
      <c r="I801" s="17">
        <f>Data!L801</f>
        <v>35437.5</v>
      </c>
      <c r="J801" s="12" t="str">
        <f>Data!N801</f>
        <v>In-store</v>
      </c>
      <c r="K801" s="12" t="str">
        <f>Data!O801</f>
        <v>Tarjeta</v>
      </c>
      <c r="L801" s="12" t="str">
        <f>Data!P801</f>
        <v>Recurrente</v>
      </c>
    </row>
    <row r="802">
      <c r="A802" s="11">
        <v>801.0</v>
      </c>
      <c r="B802" s="14">
        <f>Data!D802</f>
        <v>44133</v>
      </c>
      <c r="C802" s="12">
        <f>IFERROR(VLOOKUP(Data!B802, Minorista!$A$2:$B$100, 2, FALSE), "")</f>
        <v>1</v>
      </c>
      <c r="D802" s="12">
        <f t="array" ref="D802">INDEX(Producto!$A$2:$A$500, MATCH(Data!H802, Producto!$B$2:$B$500, 0))</f>
        <v>1</v>
      </c>
      <c r="E802" s="12">
        <f>VLOOKUP(Data!E802 &amp; Data!F802 &amp; Data!G802, Ubicacion!$A$2:$B$1000, 2, FALSE)</f>
        <v>12</v>
      </c>
      <c r="F802" s="15">
        <f>Data!J802</f>
        <v>445</v>
      </c>
      <c r="G802" s="16">
        <f>Data!I802</f>
        <v>40</v>
      </c>
      <c r="H802" s="17">
        <f>Data!K802</f>
        <v>178000</v>
      </c>
      <c r="I802" s="17">
        <f>Data!L802</f>
        <v>62300</v>
      </c>
      <c r="J802" s="12" t="str">
        <f>Data!N802</f>
        <v>In-store</v>
      </c>
      <c r="K802" s="12" t="str">
        <f>Data!O802</f>
        <v>Efectivo</v>
      </c>
      <c r="L802" s="12" t="str">
        <f>Data!P802</f>
        <v>Recurrente</v>
      </c>
    </row>
    <row r="803">
      <c r="A803" s="11">
        <v>802.0</v>
      </c>
      <c r="B803" s="14">
        <f>Data!D803</f>
        <v>44134</v>
      </c>
      <c r="C803" s="12">
        <f>IFERROR(VLOOKUP(Data!B803, Minorista!$A$2:$B$100, 2, FALSE), "")</f>
        <v>1</v>
      </c>
      <c r="D803" s="12">
        <f t="array" ref="D803">INDEX(Producto!$A$2:$A$500, MATCH(Data!H803, Producto!$B$2:$B$500, 0))</f>
        <v>2</v>
      </c>
      <c r="E803" s="12">
        <f>VLOOKUP(Data!E803 &amp; Data!F803 &amp; Data!G803, Ubicacion!$A$2:$B$1000, 2, FALSE)</f>
        <v>12</v>
      </c>
      <c r="F803" s="15">
        <f>Data!J803</f>
        <v>125</v>
      </c>
      <c r="G803" s="16">
        <f>Data!I803</f>
        <v>40</v>
      </c>
      <c r="H803" s="17">
        <f>Data!K803</f>
        <v>50000</v>
      </c>
      <c r="I803" s="17">
        <f>Data!L803</f>
        <v>15000</v>
      </c>
      <c r="J803" s="12" t="str">
        <f>Data!N803</f>
        <v>In-store</v>
      </c>
      <c r="K803" s="12" t="str">
        <f>Data!O803</f>
        <v>Efectivo</v>
      </c>
      <c r="L803" s="12" t="str">
        <f>Data!P803</f>
        <v>Nuevo</v>
      </c>
    </row>
    <row r="804">
      <c r="A804" s="11">
        <v>803.0</v>
      </c>
      <c r="B804" s="14">
        <f>Data!D804</f>
        <v>44135</v>
      </c>
      <c r="C804" s="12">
        <f>IFERROR(VLOOKUP(Data!B804, Minorista!$A$2:$B$100, 2, FALSE), "")</f>
        <v>1</v>
      </c>
      <c r="D804" s="12">
        <f t="array" ref="D804">INDEX(Producto!$A$2:$A$500, MATCH(Data!H804, Producto!$B$2:$B$500, 0))</f>
        <v>3</v>
      </c>
      <c r="E804" s="12">
        <f>VLOOKUP(Data!E804 &amp; Data!F804 &amp; Data!G804, Ubicacion!$A$2:$B$1000, 2, FALSE)</f>
        <v>12</v>
      </c>
      <c r="F804" s="15">
        <f>Data!J804</f>
        <v>175</v>
      </c>
      <c r="G804" s="16">
        <f>Data!I804</f>
        <v>30</v>
      </c>
      <c r="H804" s="17">
        <f>Data!K804</f>
        <v>52500</v>
      </c>
      <c r="I804" s="17">
        <f>Data!L804</f>
        <v>15750</v>
      </c>
      <c r="J804" s="12" t="str">
        <f>Data!N804</f>
        <v>In-store</v>
      </c>
      <c r="K804" s="12" t="str">
        <f>Data!O804</f>
        <v>Transferencia bancaria</v>
      </c>
      <c r="L804" s="12" t="str">
        <f>Data!P804</f>
        <v>Nuevo</v>
      </c>
    </row>
    <row r="805">
      <c r="A805" s="11">
        <v>804.0</v>
      </c>
      <c r="B805" s="14">
        <f>Data!D805</f>
        <v>44136</v>
      </c>
      <c r="C805" s="12">
        <f>IFERROR(VLOOKUP(Data!B805, Minorista!$A$2:$B$100, 2, FALSE), "")</f>
        <v>1</v>
      </c>
      <c r="D805" s="12">
        <f t="array" ref="D805">INDEX(Producto!$A$2:$A$500, MATCH(Data!H805, Producto!$B$2:$B$500, 0))</f>
        <v>4</v>
      </c>
      <c r="E805" s="12">
        <f>VLOOKUP(Data!E805 &amp; Data!F805 &amp; Data!G805, Ubicacion!$A$2:$B$1000, 2, FALSE)</f>
        <v>12</v>
      </c>
      <c r="F805" s="15">
        <f>Data!J805</f>
        <v>25</v>
      </c>
      <c r="G805" s="16">
        <f>Data!I805</f>
        <v>35</v>
      </c>
      <c r="H805" s="17">
        <f>Data!K805</f>
        <v>8750</v>
      </c>
      <c r="I805" s="17">
        <f>Data!L805</f>
        <v>3062.5</v>
      </c>
      <c r="J805" s="12" t="str">
        <f>Data!N805</f>
        <v>In-store</v>
      </c>
      <c r="K805" s="12" t="str">
        <f>Data!O805</f>
        <v>Tarjeta</v>
      </c>
      <c r="L805" s="12" t="str">
        <f>Data!P805</f>
        <v>Recurrente</v>
      </c>
    </row>
    <row r="806">
      <c r="A806" s="11">
        <v>805.0</v>
      </c>
      <c r="B806" s="14">
        <f>Data!D806</f>
        <v>44137</v>
      </c>
      <c r="C806" s="12">
        <f>IFERROR(VLOOKUP(Data!B806, Minorista!$A$2:$B$100, 2, FALSE), "")</f>
        <v>1</v>
      </c>
      <c r="D806" s="12">
        <f t="array" ref="D806">INDEX(Producto!$A$2:$A$500, MATCH(Data!H806, Producto!$B$2:$B$500, 0))</f>
        <v>5</v>
      </c>
      <c r="E806" s="12">
        <f>VLOOKUP(Data!E806 &amp; Data!F806 &amp; Data!G806, Ubicacion!$A$2:$B$1000, 2, FALSE)</f>
        <v>12</v>
      </c>
      <c r="F806" s="15">
        <f>Data!J806</f>
        <v>75</v>
      </c>
      <c r="G806" s="16">
        <f>Data!I806</f>
        <v>50</v>
      </c>
      <c r="H806" s="17">
        <f>Data!K806</f>
        <v>37500</v>
      </c>
      <c r="I806" s="17">
        <f>Data!L806</f>
        <v>11250</v>
      </c>
      <c r="J806" s="12" t="str">
        <f>Data!N806</f>
        <v>In-store</v>
      </c>
      <c r="K806" s="12" t="str">
        <f>Data!O806</f>
        <v>Efectivo</v>
      </c>
      <c r="L806" s="12" t="str">
        <f>Data!P806</f>
        <v>Nuevo</v>
      </c>
    </row>
    <row r="807">
      <c r="A807" s="11">
        <v>806.0</v>
      </c>
      <c r="B807" s="14">
        <f>Data!D807</f>
        <v>44138</v>
      </c>
      <c r="C807" s="12">
        <f>IFERROR(VLOOKUP(Data!B807, Minorista!$A$2:$B$100, 2, FALSE), "")</f>
        <v>1</v>
      </c>
      <c r="D807" s="12">
        <f t="array" ref="D807">INDEX(Producto!$A$2:$A$500, MATCH(Data!H807, Producto!$B$2:$B$500, 0))</f>
        <v>6</v>
      </c>
      <c r="E807" s="12">
        <f>VLOOKUP(Data!E807 &amp; Data!F807 &amp; Data!G807, Ubicacion!$A$2:$B$1000, 2, FALSE)</f>
        <v>12</v>
      </c>
      <c r="F807" s="15">
        <f>Data!J807</f>
        <v>175</v>
      </c>
      <c r="G807" s="16">
        <f>Data!I807</f>
        <v>40</v>
      </c>
      <c r="H807" s="17">
        <f>Data!K807</f>
        <v>70000</v>
      </c>
      <c r="I807" s="17">
        <f>Data!L807</f>
        <v>31500</v>
      </c>
      <c r="J807" s="12" t="str">
        <f>Data!N807</f>
        <v>In-store</v>
      </c>
      <c r="K807" s="12" t="str">
        <f>Data!O807</f>
        <v>Transferencia bancaria</v>
      </c>
      <c r="L807" s="12" t="str">
        <f>Data!P807</f>
        <v>Recurrente</v>
      </c>
    </row>
    <row r="808">
      <c r="A808" s="11">
        <v>807.0</v>
      </c>
      <c r="B808" s="14">
        <f>Data!D808</f>
        <v>44139</v>
      </c>
      <c r="C808" s="12">
        <f>IFERROR(VLOOKUP(Data!B808, Minorista!$A$2:$B$100, 2, FALSE), "")</f>
        <v>1</v>
      </c>
      <c r="D808" s="12">
        <f t="array" ref="D808">INDEX(Producto!$A$2:$A$500, MATCH(Data!H808, Producto!$B$2:$B$500, 0))</f>
        <v>1</v>
      </c>
      <c r="E808" s="12">
        <f>VLOOKUP(Data!E808 &amp; Data!F808 &amp; Data!G808, Ubicacion!$A$2:$B$1000, 2, FALSE)</f>
        <v>12</v>
      </c>
      <c r="F808" s="15">
        <f>Data!J808</f>
        <v>400</v>
      </c>
      <c r="G808" s="16">
        <f>Data!I808</f>
        <v>40</v>
      </c>
      <c r="H808" s="17">
        <f>Data!K808</f>
        <v>160000</v>
      </c>
      <c r="I808" s="17">
        <f>Data!L808</f>
        <v>56000</v>
      </c>
      <c r="J808" s="12" t="str">
        <f>Data!N808</f>
        <v>In-store</v>
      </c>
      <c r="K808" s="12" t="str">
        <f>Data!O808</f>
        <v>Tarjeta</v>
      </c>
      <c r="L808" s="12" t="str">
        <f>Data!P808</f>
        <v>Nuevo</v>
      </c>
    </row>
    <row r="809">
      <c r="A809" s="11">
        <v>808.0</v>
      </c>
      <c r="B809" s="14">
        <f>Data!D809</f>
        <v>44140</v>
      </c>
      <c r="C809" s="12">
        <f>IFERROR(VLOOKUP(Data!B809, Minorista!$A$2:$B$100, 2, FALSE), "")</f>
        <v>1</v>
      </c>
      <c r="D809" s="12">
        <f t="array" ref="D809">INDEX(Producto!$A$2:$A$500, MATCH(Data!H809, Producto!$B$2:$B$500, 0))</f>
        <v>2</v>
      </c>
      <c r="E809" s="12">
        <f>VLOOKUP(Data!E809 &amp; Data!F809 &amp; Data!G809, Ubicacion!$A$2:$B$1000, 2, FALSE)</f>
        <v>12</v>
      </c>
      <c r="F809" s="15">
        <f>Data!J809</f>
        <v>100</v>
      </c>
      <c r="G809" s="16">
        <f>Data!I809</f>
        <v>40</v>
      </c>
      <c r="H809" s="17">
        <f>Data!K809</f>
        <v>40000</v>
      </c>
      <c r="I809" s="17">
        <f>Data!L809</f>
        <v>12000</v>
      </c>
      <c r="J809" s="12" t="str">
        <f>Data!N809</f>
        <v>In-store</v>
      </c>
      <c r="K809" s="12" t="str">
        <f>Data!O809</f>
        <v>Efectivo</v>
      </c>
      <c r="L809" s="12" t="str">
        <f>Data!P809</f>
        <v>Nuevo</v>
      </c>
    </row>
    <row r="810">
      <c r="A810" s="11">
        <v>809.0</v>
      </c>
      <c r="B810" s="14">
        <f>Data!D810</f>
        <v>44141</v>
      </c>
      <c r="C810" s="12">
        <f>IFERROR(VLOOKUP(Data!B810, Minorista!$A$2:$B$100, 2, FALSE), "")</f>
        <v>1</v>
      </c>
      <c r="D810" s="12">
        <f t="array" ref="D810">INDEX(Producto!$A$2:$A$500, MATCH(Data!H810, Producto!$B$2:$B$500, 0))</f>
        <v>3</v>
      </c>
      <c r="E810" s="12">
        <f>VLOOKUP(Data!E810 &amp; Data!F810 &amp; Data!G810, Ubicacion!$A$2:$B$1000, 2, FALSE)</f>
        <v>12</v>
      </c>
      <c r="F810" s="15">
        <f>Data!J810</f>
        <v>100</v>
      </c>
      <c r="G810" s="16">
        <f>Data!I810</f>
        <v>30</v>
      </c>
      <c r="H810" s="17">
        <f>Data!K810</f>
        <v>30000</v>
      </c>
      <c r="I810" s="17">
        <f>Data!L810</f>
        <v>9000</v>
      </c>
      <c r="J810" s="12" t="str">
        <f>Data!N810</f>
        <v>In-store</v>
      </c>
      <c r="K810" s="12" t="str">
        <f>Data!O810</f>
        <v>Transferencia bancaria</v>
      </c>
      <c r="L810" s="12" t="str">
        <f>Data!P810</f>
        <v>Recurrente</v>
      </c>
    </row>
    <row r="811">
      <c r="A811" s="11">
        <v>810.0</v>
      </c>
      <c r="B811" s="14">
        <f>Data!D811</f>
        <v>44142</v>
      </c>
      <c r="C811" s="12">
        <f>IFERROR(VLOOKUP(Data!B811, Minorista!$A$2:$B$100, 2, FALSE), "")</f>
        <v>1</v>
      </c>
      <c r="D811" s="12">
        <f t="array" ref="D811">INDEX(Producto!$A$2:$A$500, MATCH(Data!H811, Producto!$B$2:$B$500, 0))</f>
        <v>4</v>
      </c>
      <c r="E811" s="12">
        <f>VLOOKUP(Data!E811 &amp; Data!F811 &amp; Data!G811, Ubicacion!$A$2:$B$1000, 2, FALSE)</f>
        <v>12</v>
      </c>
      <c r="F811" s="15">
        <f>Data!J811</f>
        <v>25</v>
      </c>
      <c r="G811" s="16">
        <f>Data!I811</f>
        <v>35</v>
      </c>
      <c r="H811" s="17">
        <f>Data!K811</f>
        <v>8750</v>
      </c>
      <c r="I811" s="17">
        <f>Data!L811</f>
        <v>3062.5</v>
      </c>
      <c r="J811" s="12" t="str">
        <f>Data!N811</f>
        <v>In-store</v>
      </c>
      <c r="K811" s="12" t="str">
        <f>Data!O811</f>
        <v>Tarjeta</v>
      </c>
      <c r="L811" s="12" t="str">
        <f>Data!P811</f>
        <v>Nuevo</v>
      </c>
    </row>
    <row r="812">
      <c r="A812" s="11">
        <v>811.0</v>
      </c>
      <c r="B812" s="14">
        <f>Data!D812</f>
        <v>44143</v>
      </c>
      <c r="C812" s="12">
        <f>IFERROR(VLOOKUP(Data!B812, Minorista!$A$2:$B$100, 2, FALSE), "")</f>
        <v>1</v>
      </c>
      <c r="D812" s="12">
        <f t="array" ref="D812">INDEX(Producto!$A$2:$A$500, MATCH(Data!H812, Producto!$B$2:$B$500, 0))</f>
        <v>5</v>
      </c>
      <c r="E812" s="12">
        <f>VLOOKUP(Data!E812 &amp; Data!F812 &amp; Data!G812, Ubicacion!$A$2:$B$1000, 2, FALSE)</f>
        <v>12</v>
      </c>
      <c r="F812" s="15">
        <f>Data!J812</f>
        <v>50</v>
      </c>
      <c r="G812" s="16">
        <f>Data!I812</f>
        <v>50</v>
      </c>
      <c r="H812" s="17">
        <f>Data!K812</f>
        <v>25000</v>
      </c>
      <c r="I812" s="17">
        <f>Data!L812</f>
        <v>7500</v>
      </c>
      <c r="J812" s="12" t="str">
        <f>Data!N812</f>
        <v>In-store</v>
      </c>
      <c r="K812" s="12" t="str">
        <f>Data!O812</f>
        <v>Efectivo</v>
      </c>
      <c r="L812" s="12" t="str">
        <f>Data!P812</f>
        <v>Nuevo</v>
      </c>
    </row>
    <row r="813">
      <c r="A813" s="11">
        <v>812.0</v>
      </c>
      <c r="B813" s="14">
        <f>Data!D813</f>
        <v>44144</v>
      </c>
      <c r="C813" s="12">
        <f>IFERROR(VLOOKUP(Data!B813, Minorista!$A$2:$B$100, 2, FALSE), "")</f>
        <v>1</v>
      </c>
      <c r="D813" s="12">
        <f t="array" ref="D813">INDEX(Producto!$A$2:$A$500, MATCH(Data!H813, Producto!$B$2:$B$500, 0))</f>
        <v>6</v>
      </c>
      <c r="E813" s="12">
        <f>VLOOKUP(Data!E813 &amp; Data!F813 &amp; Data!G813, Ubicacion!$A$2:$B$1000, 2, FALSE)</f>
        <v>12</v>
      </c>
      <c r="F813" s="15">
        <f>Data!J813</f>
        <v>175</v>
      </c>
      <c r="G813" s="16">
        <f>Data!I813</f>
        <v>40</v>
      </c>
      <c r="H813" s="17">
        <f>Data!K813</f>
        <v>70000</v>
      </c>
      <c r="I813" s="17">
        <f>Data!L813</f>
        <v>31500</v>
      </c>
      <c r="J813" s="12" t="str">
        <f>Data!N813</f>
        <v>In-store</v>
      </c>
      <c r="K813" s="12" t="str">
        <f>Data!O813</f>
        <v>Tarjeta</v>
      </c>
      <c r="L813" s="12" t="str">
        <f>Data!P813</f>
        <v>Nuevo</v>
      </c>
    </row>
    <row r="814">
      <c r="A814" s="11">
        <v>813.0</v>
      </c>
      <c r="B814" s="14">
        <f>Data!D814</f>
        <v>44145</v>
      </c>
      <c r="C814" s="12">
        <f>IFERROR(VLOOKUP(Data!B814, Minorista!$A$2:$B$100, 2, FALSE), "")</f>
        <v>1</v>
      </c>
      <c r="D814" s="12">
        <f t="array" ref="D814">INDEX(Producto!$A$2:$A$500, MATCH(Data!H814, Producto!$B$2:$B$500, 0))</f>
        <v>1</v>
      </c>
      <c r="E814" s="12">
        <f>VLOOKUP(Data!E814 &amp; Data!F814 &amp; Data!G814, Ubicacion!$A$2:$B$1000, 2, FALSE)</f>
        <v>12</v>
      </c>
      <c r="F814" s="15">
        <f>Data!J814</f>
        <v>445</v>
      </c>
      <c r="G814" s="16">
        <f>Data!I814</f>
        <v>50</v>
      </c>
      <c r="H814" s="17">
        <f>Data!K814</f>
        <v>222500</v>
      </c>
      <c r="I814" s="17">
        <f>Data!L814</f>
        <v>77875</v>
      </c>
      <c r="J814" s="12" t="str">
        <f>Data!N814</f>
        <v>In-store</v>
      </c>
      <c r="K814" s="12" t="str">
        <f>Data!O814</f>
        <v>Efectivo</v>
      </c>
      <c r="L814" s="12" t="str">
        <f>Data!P814</f>
        <v>Nuevo</v>
      </c>
    </row>
    <row r="815">
      <c r="A815" s="11">
        <v>814.0</v>
      </c>
      <c r="B815" s="14">
        <f>Data!D815</f>
        <v>44146</v>
      </c>
      <c r="C815" s="12">
        <f>IFERROR(VLOOKUP(Data!B815, Minorista!$A$2:$B$100, 2, FALSE), "")</f>
        <v>1</v>
      </c>
      <c r="D815" s="12">
        <f t="array" ref="D815">INDEX(Producto!$A$2:$A$500, MATCH(Data!H815, Producto!$B$2:$B$500, 0))</f>
        <v>2</v>
      </c>
      <c r="E815" s="12">
        <f>VLOOKUP(Data!E815 &amp; Data!F815 &amp; Data!G815, Ubicacion!$A$2:$B$1000, 2, FALSE)</f>
        <v>12</v>
      </c>
      <c r="F815" s="15">
        <f>Data!J815</f>
        <v>150</v>
      </c>
      <c r="G815" s="16">
        <f>Data!I815</f>
        <v>45</v>
      </c>
      <c r="H815" s="17">
        <f>Data!K815</f>
        <v>67500</v>
      </c>
      <c r="I815" s="17">
        <f>Data!L815</f>
        <v>20250</v>
      </c>
      <c r="J815" s="12" t="str">
        <f>Data!N815</f>
        <v>In-store</v>
      </c>
      <c r="K815" s="12" t="str">
        <f>Data!O815</f>
        <v>Transferencia bancaria</v>
      </c>
      <c r="L815" s="12" t="str">
        <f>Data!P815</f>
        <v>Nuevo</v>
      </c>
    </row>
    <row r="816">
      <c r="A816" s="11">
        <v>815.0</v>
      </c>
      <c r="B816" s="14">
        <f>Data!D816</f>
        <v>44147</v>
      </c>
      <c r="C816" s="12">
        <f>IFERROR(VLOOKUP(Data!B816, Minorista!$A$2:$B$100, 2, FALSE), "")</f>
        <v>1</v>
      </c>
      <c r="D816" s="12">
        <f t="array" ref="D816">INDEX(Producto!$A$2:$A$500, MATCH(Data!H816, Producto!$B$2:$B$500, 0))</f>
        <v>3</v>
      </c>
      <c r="E816" s="12">
        <f>VLOOKUP(Data!E816 &amp; Data!F816 &amp; Data!G816, Ubicacion!$A$2:$B$1000, 2, FALSE)</f>
        <v>12</v>
      </c>
      <c r="F816" s="15">
        <f>Data!J816</f>
        <v>125</v>
      </c>
      <c r="G816" s="16">
        <f>Data!I816</f>
        <v>40</v>
      </c>
      <c r="H816" s="17">
        <f>Data!K816</f>
        <v>50000</v>
      </c>
      <c r="I816" s="17">
        <f>Data!L816</f>
        <v>15000</v>
      </c>
      <c r="J816" s="12" t="str">
        <f>Data!N816</f>
        <v>In-store</v>
      </c>
      <c r="K816" s="12" t="str">
        <f>Data!O816</f>
        <v>Transferencia bancaria</v>
      </c>
      <c r="L816" s="12" t="str">
        <f>Data!P816</f>
        <v>Nuevo</v>
      </c>
    </row>
    <row r="817">
      <c r="A817" s="11">
        <v>816.0</v>
      </c>
      <c r="B817" s="14">
        <f>Data!D817</f>
        <v>44148</v>
      </c>
      <c r="C817" s="12">
        <f>IFERROR(VLOOKUP(Data!B817, Minorista!$A$2:$B$100, 2, FALSE), "")</f>
        <v>1</v>
      </c>
      <c r="D817" s="12">
        <f t="array" ref="D817">INDEX(Producto!$A$2:$A$500, MATCH(Data!H817, Producto!$B$2:$B$500, 0))</f>
        <v>4</v>
      </c>
      <c r="E817" s="12">
        <f>VLOOKUP(Data!E817 &amp; Data!F817 &amp; Data!G817, Ubicacion!$A$2:$B$1000, 2, FALSE)</f>
        <v>12</v>
      </c>
      <c r="F817" s="15">
        <f>Data!J817</f>
        <v>50</v>
      </c>
      <c r="G817" s="16">
        <f>Data!I817</f>
        <v>40</v>
      </c>
      <c r="H817" s="17">
        <f>Data!K817</f>
        <v>20000</v>
      </c>
      <c r="I817" s="17">
        <f>Data!L817</f>
        <v>7000</v>
      </c>
      <c r="J817" s="12" t="str">
        <f>Data!N817</f>
        <v>In-store</v>
      </c>
      <c r="K817" s="12" t="str">
        <f>Data!O817</f>
        <v>Tarjeta</v>
      </c>
      <c r="L817" s="12" t="str">
        <f>Data!P817</f>
        <v>Nuevo</v>
      </c>
    </row>
    <row r="818">
      <c r="A818" s="11">
        <v>817.0</v>
      </c>
      <c r="B818" s="14">
        <f>Data!D818</f>
        <v>44149</v>
      </c>
      <c r="C818" s="12">
        <f>IFERROR(VLOOKUP(Data!B818, Minorista!$A$2:$B$100, 2, FALSE), "")</f>
        <v>1</v>
      </c>
      <c r="D818" s="12">
        <f t="array" ref="D818">INDEX(Producto!$A$2:$A$500, MATCH(Data!H818, Producto!$B$2:$B$500, 0))</f>
        <v>5</v>
      </c>
      <c r="E818" s="12">
        <f>VLOOKUP(Data!E818 &amp; Data!F818 &amp; Data!G818, Ubicacion!$A$2:$B$1000, 2, FALSE)</f>
        <v>12</v>
      </c>
      <c r="F818" s="15">
        <f>Data!J818</f>
        <v>75</v>
      </c>
      <c r="G818" s="16">
        <f>Data!I818</f>
        <v>55</v>
      </c>
      <c r="H818" s="17">
        <f>Data!K818</f>
        <v>41250</v>
      </c>
      <c r="I818" s="17">
        <f>Data!L818</f>
        <v>12375</v>
      </c>
      <c r="J818" s="12" t="str">
        <f>Data!N818</f>
        <v>In-store</v>
      </c>
      <c r="K818" s="12" t="str">
        <f>Data!O818</f>
        <v>Tarjeta</v>
      </c>
      <c r="L818" s="12" t="str">
        <f>Data!P818</f>
        <v>Recurrente</v>
      </c>
    </row>
    <row r="819">
      <c r="A819" s="11">
        <v>818.0</v>
      </c>
      <c r="B819" s="14">
        <f>Data!D819</f>
        <v>44150</v>
      </c>
      <c r="C819" s="12">
        <f>IFERROR(VLOOKUP(Data!B819, Minorista!$A$2:$B$100, 2, FALSE), "")</f>
        <v>1</v>
      </c>
      <c r="D819" s="12">
        <f t="array" ref="D819">INDEX(Producto!$A$2:$A$500, MATCH(Data!H819, Producto!$B$2:$B$500, 0))</f>
        <v>6</v>
      </c>
      <c r="E819" s="12">
        <f>VLOOKUP(Data!E819 &amp; Data!F819 &amp; Data!G819, Ubicacion!$A$2:$B$1000, 2, FALSE)</f>
        <v>12</v>
      </c>
      <c r="F819" s="15">
        <f>Data!J819</f>
        <v>175</v>
      </c>
      <c r="G819" s="16">
        <f>Data!I819</f>
        <v>60</v>
      </c>
      <c r="H819" s="17">
        <f>Data!K819</f>
        <v>105000</v>
      </c>
      <c r="I819" s="17">
        <f>Data!L819</f>
        <v>47250</v>
      </c>
      <c r="J819" s="12" t="str">
        <f>Data!N819</f>
        <v>In-store</v>
      </c>
      <c r="K819" s="12" t="str">
        <f>Data!O819</f>
        <v>Efectivo</v>
      </c>
      <c r="L819" s="12" t="str">
        <f>Data!P819</f>
        <v>Recurrente</v>
      </c>
    </row>
    <row r="820">
      <c r="A820" s="11">
        <v>819.0</v>
      </c>
      <c r="B820" s="14">
        <f>Data!D820</f>
        <v>44151</v>
      </c>
      <c r="C820" s="12">
        <f>IFERROR(VLOOKUP(Data!B820, Minorista!$A$2:$B$100, 2, FALSE), "")</f>
        <v>1</v>
      </c>
      <c r="D820" s="12">
        <f t="array" ref="D820">INDEX(Producto!$A$2:$A$500, MATCH(Data!H820, Producto!$B$2:$B$500, 0))</f>
        <v>1</v>
      </c>
      <c r="E820" s="12">
        <f>VLOOKUP(Data!E820 &amp; Data!F820 &amp; Data!G820, Ubicacion!$A$2:$B$1000, 2, FALSE)</f>
        <v>12</v>
      </c>
      <c r="F820" s="15">
        <f>Data!J820</f>
        <v>425</v>
      </c>
      <c r="G820" s="16">
        <f>Data!I820</f>
        <v>45</v>
      </c>
      <c r="H820" s="17">
        <f>Data!K820</f>
        <v>191250</v>
      </c>
      <c r="I820" s="17">
        <f>Data!L820</f>
        <v>66937.5</v>
      </c>
      <c r="J820" s="12" t="str">
        <f>Data!N820</f>
        <v>Outlet</v>
      </c>
      <c r="K820" s="12" t="str">
        <f>Data!O820</f>
        <v>Transferencia bancaria</v>
      </c>
      <c r="L820" s="12" t="str">
        <f>Data!P820</f>
        <v>Recurrente</v>
      </c>
    </row>
    <row r="821">
      <c r="A821" s="11">
        <v>820.0</v>
      </c>
      <c r="B821" s="14">
        <f>Data!D821</f>
        <v>44152</v>
      </c>
      <c r="C821" s="12">
        <f>IFERROR(VLOOKUP(Data!B821, Minorista!$A$2:$B$100, 2, FALSE), "")</f>
        <v>1</v>
      </c>
      <c r="D821" s="12">
        <f t="array" ref="D821">INDEX(Producto!$A$2:$A$500, MATCH(Data!H821, Producto!$B$2:$B$500, 0))</f>
        <v>2</v>
      </c>
      <c r="E821" s="12">
        <f>VLOOKUP(Data!E821 &amp; Data!F821 &amp; Data!G821, Ubicacion!$A$2:$B$1000, 2, FALSE)</f>
        <v>12</v>
      </c>
      <c r="F821" s="15">
        <f>Data!J821</f>
        <v>175</v>
      </c>
      <c r="G821" s="16">
        <f>Data!I821</f>
        <v>40</v>
      </c>
      <c r="H821" s="17">
        <f>Data!K821</f>
        <v>70000</v>
      </c>
      <c r="I821" s="17">
        <f>Data!L821</f>
        <v>21000</v>
      </c>
      <c r="J821" s="12" t="str">
        <f>Data!N821</f>
        <v>Outlet</v>
      </c>
      <c r="K821" s="12" t="str">
        <f>Data!O821</f>
        <v>Efectivo</v>
      </c>
      <c r="L821" s="12" t="str">
        <f>Data!P821</f>
        <v>Recurrente</v>
      </c>
    </row>
    <row r="822">
      <c r="A822" s="11">
        <v>821.0</v>
      </c>
      <c r="B822" s="14">
        <f>Data!D822</f>
        <v>44153</v>
      </c>
      <c r="C822" s="12">
        <f>IFERROR(VLOOKUP(Data!B822, Minorista!$A$2:$B$100, 2, FALSE), "")</f>
        <v>1</v>
      </c>
      <c r="D822" s="12">
        <f t="array" ref="D822">INDEX(Producto!$A$2:$A$500, MATCH(Data!H822, Producto!$B$2:$B$500, 0))</f>
        <v>3</v>
      </c>
      <c r="E822" s="12">
        <f>VLOOKUP(Data!E822 &amp; Data!F822 &amp; Data!G822, Ubicacion!$A$2:$B$1000, 2, FALSE)</f>
        <v>12</v>
      </c>
      <c r="F822" s="15">
        <f>Data!J822</f>
        <v>175</v>
      </c>
      <c r="G822" s="16">
        <f>Data!I822</f>
        <v>35</v>
      </c>
      <c r="H822" s="17">
        <f>Data!K822</f>
        <v>61250</v>
      </c>
      <c r="I822" s="17">
        <f>Data!L822</f>
        <v>18375</v>
      </c>
      <c r="J822" s="12" t="str">
        <f>Data!N822</f>
        <v>Outlet</v>
      </c>
      <c r="K822" s="12" t="str">
        <f>Data!O822</f>
        <v>Transferencia bancaria</v>
      </c>
      <c r="L822" s="12" t="str">
        <f>Data!P822</f>
        <v>Nuevo</v>
      </c>
    </row>
    <row r="823">
      <c r="A823" s="11">
        <v>822.0</v>
      </c>
      <c r="B823" s="14">
        <f>Data!D823</f>
        <v>44154</v>
      </c>
      <c r="C823" s="12">
        <f>IFERROR(VLOOKUP(Data!B823, Minorista!$A$2:$B$100, 2, FALSE), "")</f>
        <v>1</v>
      </c>
      <c r="D823" s="12">
        <f t="array" ref="D823">INDEX(Producto!$A$2:$A$500, MATCH(Data!H823, Producto!$B$2:$B$500, 0))</f>
        <v>4</v>
      </c>
      <c r="E823" s="12">
        <f>VLOOKUP(Data!E823 &amp; Data!F823 &amp; Data!G823, Ubicacion!$A$2:$B$1000, 2, FALSE)</f>
        <v>12</v>
      </c>
      <c r="F823" s="15">
        <f>Data!J823</f>
        <v>150</v>
      </c>
      <c r="G823" s="16">
        <f>Data!I823</f>
        <v>35</v>
      </c>
      <c r="H823" s="17">
        <f>Data!K823</f>
        <v>52500</v>
      </c>
      <c r="I823" s="17">
        <f>Data!L823</f>
        <v>18375</v>
      </c>
      <c r="J823" s="12" t="str">
        <f>Data!N823</f>
        <v>Outlet</v>
      </c>
      <c r="K823" s="12" t="str">
        <f>Data!O823</f>
        <v>Tarjeta</v>
      </c>
      <c r="L823" s="12" t="str">
        <f>Data!P823</f>
        <v>Recurrente</v>
      </c>
    </row>
    <row r="824">
      <c r="A824" s="11">
        <v>823.0</v>
      </c>
      <c r="B824" s="14">
        <f>Data!D824</f>
        <v>44155</v>
      </c>
      <c r="C824" s="12">
        <f>IFERROR(VLOOKUP(Data!B824, Minorista!$A$2:$B$100, 2, FALSE), "")</f>
        <v>1</v>
      </c>
      <c r="D824" s="12">
        <f t="array" ref="D824">INDEX(Producto!$A$2:$A$500, MATCH(Data!H824, Producto!$B$2:$B$500, 0))</f>
        <v>5</v>
      </c>
      <c r="E824" s="12">
        <f>VLOOKUP(Data!E824 &amp; Data!F824 &amp; Data!G824, Ubicacion!$A$2:$B$1000, 2, FALSE)</f>
        <v>12</v>
      </c>
      <c r="F824" s="15">
        <f>Data!J824</f>
        <v>150</v>
      </c>
      <c r="G824" s="16">
        <f>Data!I824</f>
        <v>50</v>
      </c>
      <c r="H824" s="17">
        <f>Data!K824</f>
        <v>75000</v>
      </c>
      <c r="I824" s="17">
        <f>Data!L824</f>
        <v>22500</v>
      </c>
      <c r="J824" s="12" t="str">
        <f>Data!N824</f>
        <v>Outlet</v>
      </c>
      <c r="K824" s="12" t="str">
        <f>Data!O824</f>
        <v>Transferencia bancaria</v>
      </c>
      <c r="L824" s="12" t="str">
        <f>Data!P824</f>
        <v>Recurrente</v>
      </c>
    </row>
    <row r="825">
      <c r="A825" s="11">
        <v>824.0</v>
      </c>
      <c r="B825" s="14">
        <f>Data!D825</f>
        <v>44156</v>
      </c>
      <c r="C825" s="12">
        <f>IFERROR(VLOOKUP(Data!B825, Minorista!$A$2:$B$100, 2, FALSE), "")</f>
        <v>1</v>
      </c>
      <c r="D825" s="12">
        <f t="array" ref="D825">INDEX(Producto!$A$2:$A$500, MATCH(Data!H825, Producto!$B$2:$B$500, 0))</f>
        <v>6</v>
      </c>
      <c r="E825" s="12">
        <f>VLOOKUP(Data!E825 &amp; Data!F825 &amp; Data!G825, Ubicacion!$A$2:$B$1000, 2, FALSE)</f>
        <v>12</v>
      </c>
      <c r="F825" s="15">
        <f>Data!J825</f>
        <v>325</v>
      </c>
      <c r="G825" s="16">
        <f>Data!I825</f>
        <v>55</v>
      </c>
      <c r="H825" s="17">
        <f>Data!K825</f>
        <v>178750</v>
      </c>
      <c r="I825" s="17">
        <f>Data!L825</f>
        <v>80437.5</v>
      </c>
      <c r="J825" s="12" t="str">
        <f>Data!N825</f>
        <v>Outlet</v>
      </c>
      <c r="K825" s="12" t="str">
        <f>Data!O825</f>
        <v>Efectivo</v>
      </c>
      <c r="L825" s="12" t="str">
        <f>Data!P825</f>
        <v>Recurrente</v>
      </c>
    </row>
    <row r="826">
      <c r="A826" s="11">
        <v>825.0</v>
      </c>
      <c r="B826" s="14">
        <f>Data!D826</f>
        <v>44157</v>
      </c>
      <c r="C826" s="12">
        <f>IFERROR(VLOOKUP(Data!B826, Minorista!$A$2:$B$100, 2, FALSE), "")</f>
        <v>1</v>
      </c>
      <c r="D826" s="12">
        <f t="array" ref="D826">INDEX(Producto!$A$2:$A$500, MATCH(Data!H826, Producto!$B$2:$B$500, 0))</f>
        <v>1</v>
      </c>
      <c r="E826" s="12">
        <f>VLOOKUP(Data!E826 &amp; Data!F826 &amp; Data!G826, Ubicacion!$A$2:$B$1000, 2, FALSE)</f>
        <v>12</v>
      </c>
      <c r="F826" s="15">
        <f>Data!J826</f>
        <v>550</v>
      </c>
      <c r="G826" s="16">
        <f>Data!I826</f>
        <v>50</v>
      </c>
      <c r="H826" s="17">
        <f>Data!K826</f>
        <v>275000</v>
      </c>
      <c r="I826" s="17">
        <f>Data!L826</f>
        <v>96250</v>
      </c>
      <c r="J826" s="12" t="str">
        <f>Data!N826</f>
        <v>Outlet</v>
      </c>
      <c r="K826" s="12" t="str">
        <f>Data!O826</f>
        <v>Efectivo</v>
      </c>
      <c r="L826" s="12" t="str">
        <f>Data!P826</f>
        <v>Nuevo</v>
      </c>
    </row>
    <row r="827">
      <c r="A827" s="11">
        <v>826.0</v>
      </c>
      <c r="B827" s="14">
        <f>Data!D827</f>
        <v>44158</v>
      </c>
      <c r="C827" s="12">
        <f>IFERROR(VLOOKUP(Data!B827, Minorista!$A$2:$B$100, 2, FALSE), "")</f>
        <v>1</v>
      </c>
      <c r="D827" s="12">
        <f t="array" ref="D827">INDEX(Producto!$A$2:$A$500, MATCH(Data!H827, Producto!$B$2:$B$500, 0))</f>
        <v>2</v>
      </c>
      <c r="E827" s="12">
        <f>VLOOKUP(Data!E827 &amp; Data!F827 &amp; Data!G827, Ubicacion!$A$2:$B$1000, 2, FALSE)</f>
        <v>12</v>
      </c>
      <c r="F827" s="15">
        <f>Data!J827</f>
        <v>300</v>
      </c>
      <c r="G827" s="16">
        <f>Data!I827</f>
        <v>45</v>
      </c>
      <c r="H827" s="17">
        <f>Data!K827</f>
        <v>135000</v>
      </c>
      <c r="I827" s="17">
        <f>Data!L827</f>
        <v>40500</v>
      </c>
      <c r="J827" s="12" t="str">
        <f>Data!N827</f>
        <v>Outlet</v>
      </c>
      <c r="K827" s="12" t="str">
        <f>Data!O827</f>
        <v>Transferencia bancaria</v>
      </c>
      <c r="L827" s="12" t="str">
        <f>Data!P827</f>
        <v>Recurrente</v>
      </c>
    </row>
    <row r="828">
      <c r="A828" s="11">
        <v>827.0</v>
      </c>
      <c r="B828" s="14">
        <f>Data!D828</f>
        <v>44159</v>
      </c>
      <c r="C828" s="12">
        <f>IFERROR(VLOOKUP(Data!B828, Minorista!$A$2:$B$100, 2, FALSE), "")</f>
        <v>1</v>
      </c>
      <c r="D828" s="12">
        <f t="array" ref="D828">INDEX(Producto!$A$2:$A$500, MATCH(Data!H828, Producto!$B$2:$B$500, 0))</f>
        <v>3</v>
      </c>
      <c r="E828" s="12">
        <f>VLOOKUP(Data!E828 &amp; Data!F828 &amp; Data!G828, Ubicacion!$A$2:$B$1000, 2, FALSE)</f>
        <v>12</v>
      </c>
      <c r="F828" s="15">
        <f>Data!J828</f>
        <v>225</v>
      </c>
      <c r="G828" s="16">
        <f>Data!I828</f>
        <v>40</v>
      </c>
      <c r="H828" s="17">
        <f>Data!K828</f>
        <v>90000</v>
      </c>
      <c r="I828" s="17">
        <f>Data!L828</f>
        <v>27000</v>
      </c>
      <c r="J828" s="12" t="str">
        <f>Data!N828</f>
        <v>Outlet</v>
      </c>
      <c r="K828" s="12" t="str">
        <f>Data!O828</f>
        <v>Transferencia bancaria</v>
      </c>
      <c r="L828" s="12" t="str">
        <f>Data!P828</f>
        <v>Recurrente</v>
      </c>
    </row>
    <row r="829">
      <c r="A829" s="11">
        <v>828.0</v>
      </c>
      <c r="B829" s="14">
        <f>Data!D829</f>
        <v>44160</v>
      </c>
      <c r="C829" s="12">
        <f>IFERROR(VLOOKUP(Data!B829, Minorista!$A$2:$B$100, 2, FALSE), "")</f>
        <v>1</v>
      </c>
      <c r="D829" s="12">
        <f t="array" ref="D829">INDEX(Producto!$A$2:$A$500, MATCH(Data!H829, Producto!$B$2:$B$500, 0))</f>
        <v>4</v>
      </c>
      <c r="E829" s="12">
        <f>VLOOKUP(Data!E829 &amp; Data!F829 &amp; Data!G829, Ubicacion!$A$2:$B$1000, 2, FALSE)</f>
        <v>12</v>
      </c>
      <c r="F829" s="15">
        <f>Data!J829</f>
        <v>175</v>
      </c>
      <c r="G829" s="16">
        <f>Data!I829</f>
        <v>40</v>
      </c>
      <c r="H829" s="17">
        <f>Data!K829</f>
        <v>70000</v>
      </c>
      <c r="I829" s="17">
        <f>Data!L829</f>
        <v>24500</v>
      </c>
      <c r="J829" s="12" t="str">
        <f>Data!N829</f>
        <v>Outlet</v>
      </c>
      <c r="K829" s="12" t="str">
        <f>Data!O829</f>
        <v>Transferencia bancaria</v>
      </c>
      <c r="L829" s="12" t="str">
        <f>Data!P829</f>
        <v>Nuevo</v>
      </c>
    </row>
    <row r="830">
      <c r="A830" s="11">
        <v>829.0</v>
      </c>
      <c r="B830" s="14">
        <f>Data!D830</f>
        <v>44161</v>
      </c>
      <c r="C830" s="12">
        <f>IFERROR(VLOOKUP(Data!B830, Minorista!$A$2:$B$100, 2, FALSE), "")</f>
        <v>1</v>
      </c>
      <c r="D830" s="12">
        <f t="array" ref="D830">INDEX(Producto!$A$2:$A$500, MATCH(Data!H830, Producto!$B$2:$B$500, 0))</f>
        <v>5</v>
      </c>
      <c r="E830" s="12">
        <f>VLOOKUP(Data!E830 &amp; Data!F830 &amp; Data!G830, Ubicacion!$A$2:$B$1000, 2, FALSE)</f>
        <v>12</v>
      </c>
      <c r="F830" s="15">
        <f>Data!J830</f>
        <v>200</v>
      </c>
      <c r="G830" s="16">
        <f>Data!I830</f>
        <v>50</v>
      </c>
      <c r="H830" s="17">
        <f>Data!K830</f>
        <v>100000</v>
      </c>
      <c r="I830" s="17">
        <f>Data!L830</f>
        <v>30000</v>
      </c>
      <c r="J830" s="12" t="str">
        <f>Data!N830</f>
        <v>Outlet</v>
      </c>
      <c r="K830" s="12" t="str">
        <f>Data!O830</f>
        <v>Efectivo</v>
      </c>
      <c r="L830" s="12" t="str">
        <f>Data!P830</f>
        <v>Recurrente</v>
      </c>
    </row>
    <row r="831">
      <c r="A831" s="11">
        <v>830.0</v>
      </c>
      <c r="B831" s="14">
        <f>Data!D831</f>
        <v>44162</v>
      </c>
      <c r="C831" s="12">
        <f>IFERROR(VLOOKUP(Data!B831, Minorista!$A$2:$B$100, 2, FALSE), "")</f>
        <v>1</v>
      </c>
      <c r="D831" s="12">
        <f t="array" ref="D831">INDEX(Producto!$A$2:$A$500, MATCH(Data!H831, Producto!$B$2:$B$500, 0))</f>
        <v>6</v>
      </c>
      <c r="E831" s="12">
        <f>VLOOKUP(Data!E831 &amp; Data!F831 &amp; Data!G831, Ubicacion!$A$2:$B$1000, 2, FALSE)</f>
        <v>12</v>
      </c>
      <c r="F831" s="15">
        <f>Data!J831</f>
        <v>375</v>
      </c>
      <c r="G831" s="16">
        <f>Data!I831</f>
        <v>55</v>
      </c>
      <c r="H831" s="17">
        <f>Data!K831</f>
        <v>206250</v>
      </c>
      <c r="I831" s="17">
        <f>Data!L831</f>
        <v>92812.5</v>
      </c>
      <c r="J831" s="12" t="str">
        <f>Data!N831</f>
        <v>Outlet</v>
      </c>
      <c r="K831" s="12" t="str">
        <f>Data!O831</f>
        <v>Transferencia bancaria</v>
      </c>
      <c r="L831" s="12" t="str">
        <f>Data!P831</f>
        <v>Recurrente</v>
      </c>
    </row>
    <row r="832">
      <c r="A832" s="11">
        <v>831.0</v>
      </c>
      <c r="B832" s="14">
        <f>Data!D832</f>
        <v>44163</v>
      </c>
      <c r="C832" s="12">
        <f>IFERROR(VLOOKUP(Data!B832, Minorista!$A$2:$B$100, 2, FALSE), "")</f>
        <v>1</v>
      </c>
      <c r="D832" s="12">
        <f t="array" ref="D832">INDEX(Producto!$A$2:$A$500, MATCH(Data!H832, Producto!$B$2:$B$500, 0))</f>
        <v>1</v>
      </c>
      <c r="E832" s="12">
        <f>VLOOKUP(Data!E832 &amp; Data!F832 &amp; Data!G832, Ubicacion!$A$2:$B$1000, 2, FALSE)</f>
        <v>12</v>
      </c>
      <c r="F832" s="15">
        <f>Data!J832</f>
        <v>525</v>
      </c>
      <c r="G832" s="16">
        <f>Data!I832</f>
        <v>50</v>
      </c>
      <c r="H832" s="17">
        <f>Data!K832</f>
        <v>262500</v>
      </c>
      <c r="I832" s="17">
        <f>Data!L832</f>
        <v>91875</v>
      </c>
      <c r="J832" s="12" t="str">
        <f>Data!N832</f>
        <v>Outlet</v>
      </c>
      <c r="K832" s="12" t="str">
        <f>Data!O832</f>
        <v>Tarjeta</v>
      </c>
      <c r="L832" s="12" t="str">
        <f>Data!P832</f>
        <v>Nuevo</v>
      </c>
    </row>
    <row r="833">
      <c r="A833" s="11">
        <v>832.0</v>
      </c>
      <c r="B833" s="14">
        <f>Data!D833</f>
        <v>44164</v>
      </c>
      <c r="C833" s="12">
        <f>IFERROR(VLOOKUP(Data!B833, Minorista!$A$2:$B$100, 2, FALSE), "")</f>
        <v>1</v>
      </c>
      <c r="D833" s="12">
        <f t="array" ref="D833">INDEX(Producto!$A$2:$A$500, MATCH(Data!H833, Producto!$B$2:$B$500, 0))</f>
        <v>2</v>
      </c>
      <c r="E833" s="12">
        <f>VLOOKUP(Data!E833 &amp; Data!F833 &amp; Data!G833, Ubicacion!$A$2:$B$1000, 2, FALSE)</f>
        <v>12</v>
      </c>
      <c r="F833" s="15">
        <f>Data!J833</f>
        <v>300</v>
      </c>
      <c r="G833" s="16">
        <f>Data!I833</f>
        <v>45</v>
      </c>
      <c r="H833" s="17">
        <f>Data!K833</f>
        <v>135000</v>
      </c>
      <c r="I833" s="17">
        <f>Data!L833</f>
        <v>40500</v>
      </c>
      <c r="J833" s="12" t="str">
        <f>Data!N833</f>
        <v>Outlet</v>
      </c>
      <c r="K833" s="12" t="str">
        <f>Data!O833</f>
        <v>Transferencia bancaria</v>
      </c>
      <c r="L833" s="12" t="str">
        <f>Data!P833</f>
        <v>Nuevo</v>
      </c>
    </row>
    <row r="834">
      <c r="A834" s="11">
        <v>833.0</v>
      </c>
      <c r="B834" s="14">
        <f>Data!D834</f>
        <v>44165</v>
      </c>
      <c r="C834" s="12">
        <f>IFERROR(VLOOKUP(Data!B834, Minorista!$A$2:$B$100, 2, FALSE), "")</f>
        <v>1</v>
      </c>
      <c r="D834" s="12">
        <f t="array" ref="D834">INDEX(Producto!$A$2:$A$500, MATCH(Data!H834, Producto!$B$2:$B$500, 0))</f>
        <v>3</v>
      </c>
      <c r="E834" s="12">
        <f>VLOOKUP(Data!E834 &amp; Data!F834 &amp; Data!G834, Ubicacion!$A$2:$B$1000, 2, FALSE)</f>
        <v>12</v>
      </c>
      <c r="F834" s="15">
        <f>Data!J834</f>
        <v>225</v>
      </c>
      <c r="G834" s="16">
        <f>Data!I834</f>
        <v>40</v>
      </c>
      <c r="H834" s="17">
        <f>Data!K834</f>
        <v>90000</v>
      </c>
      <c r="I834" s="17">
        <f>Data!L834</f>
        <v>27000</v>
      </c>
      <c r="J834" s="12" t="str">
        <f>Data!N834</f>
        <v>Outlet</v>
      </c>
      <c r="K834" s="12" t="str">
        <f>Data!O834</f>
        <v>Tarjeta</v>
      </c>
      <c r="L834" s="12" t="str">
        <f>Data!P834</f>
        <v>Recurrente</v>
      </c>
    </row>
    <row r="835">
      <c r="A835" s="11">
        <v>834.0</v>
      </c>
      <c r="B835" s="14">
        <f>Data!D835</f>
        <v>44166</v>
      </c>
      <c r="C835" s="12">
        <f>IFERROR(VLOOKUP(Data!B835, Minorista!$A$2:$B$100, 2, FALSE), "")</f>
        <v>1</v>
      </c>
      <c r="D835" s="12">
        <f t="array" ref="D835">INDEX(Producto!$A$2:$A$500, MATCH(Data!H835, Producto!$B$2:$B$500, 0))</f>
        <v>4</v>
      </c>
      <c r="E835" s="12">
        <f>VLOOKUP(Data!E835 &amp; Data!F835 &amp; Data!G835, Ubicacion!$A$2:$B$1000, 2, FALSE)</f>
        <v>12</v>
      </c>
      <c r="F835" s="15">
        <f>Data!J835</f>
        <v>175</v>
      </c>
      <c r="G835" s="16">
        <f>Data!I835</f>
        <v>35</v>
      </c>
      <c r="H835" s="17">
        <f>Data!K835</f>
        <v>61250</v>
      </c>
      <c r="I835" s="17">
        <f>Data!L835</f>
        <v>21437.5</v>
      </c>
      <c r="J835" s="12" t="str">
        <f>Data!N835</f>
        <v>Outlet</v>
      </c>
      <c r="K835" s="12" t="str">
        <f>Data!O835</f>
        <v>Efectivo</v>
      </c>
      <c r="L835" s="12" t="str">
        <f>Data!P835</f>
        <v>Recurrente</v>
      </c>
    </row>
    <row r="836">
      <c r="A836" s="11">
        <v>835.0</v>
      </c>
      <c r="B836" s="14">
        <f>Data!D836</f>
        <v>44167</v>
      </c>
      <c r="C836" s="12">
        <f>IFERROR(VLOOKUP(Data!B836, Minorista!$A$2:$B$100, 2, FALSE), "")</f>
        <v>1</v>
      </c>
      <c r="D836" s="12">
        <f t="array" ref="D836">INDEX(Producto!$A$2:$A$500, MATCH(Data!H836, Producto!$B$2:$B$500, 0))</f>
        <v>5</v>
      </c>
      <c r="E836" s="12">
        <f>VLOOKUP(Data!E836 &amp; Data!F836 &amp; Data!G836, Ubicacion!$A$2:$B$1000, 2, FALSE)</f>
        <v>12</v>
      </c>
      <c r="F836" s="15">
        <f>Data!J836</f>
        <v>150</v>
      </c>
      <c r="G836" s="16">
        <f>Data!I836</f>
        <v>45</v>
      </c>
      <c r="H836" s="17">
        <f>Data!K836</f>
        <v>67500</v>
      </c>
      <c r="I836" s="17">
        <f>Data!L836</f>
        <v>20250</v>
      </c>
      <c r="J836" s="12" t="str">
        <f>Data!N836</f>
        <v>Outlet</v>
      </c>
      <c r="K836" s="12" t="str">
        <f>Data!O836</f>
        <v>Tarjeta</v>
      </c>
      <c r="L836" s="12" t="str">
        <f>Data!P836</f>
        <v>Recurrente</v>
      </c>
    </row>
    <row r="837">
      <c r="A837" s="11">
        <v>836.0</v>
      </c>
      <c r="B837" s="14">
        <f>Data!D837</f>
        <v>44168</v>
      </c>
      <c r="C837" s="12">
        <f>IFERROR(VLOOKUP(Data!B837, Minorista!$A$2:$B$100, 2, FALSE), "")</f>
        <v>1</v>
      </c>
      <c r="D837" s="12">
        <f t="array" ref="D837">INDEX(Producto!$A$2:$A$500, MATCH(Data!H837, Producto!$B$2:$B$500, 0))</f>
        <v>6</v>
      </c>
      <c r="E837" s="12">
        <f>VLOOKUP(Data!E837 &amp; Data!F837 &amp; Data!G837, Ubicacion!$A$2:$B$1000, 2, FALSE)</f>
        <v>12</v>
      </c>
      <c r="F837" s="15">
        <f>Data!J837</f>
        <v>325</v>
      </c>
      <c r="G837" s="16">
        <f>Data!I837</f>
        <v>50</v>
      </c>
      <c r="H837" s="17">
        <f>Data!K837</f>
        <v>162500</v>
      </c>
      <c r="I837" s="17">
        <f>Data!L837</f>
        <v>73125</v>
      </c>
      <c r="J837" s="12" t="str">
        <f>Data!N837</f>
        <v>Outlet</v>
      </c>
      <c r="K837" s="12" t="str">
        <f>Data!O837</f>
        <v>Transferencia bancaria</v>
      </c>
      <c r="L837" s="12" t="str">
        <f>Data!P837</f>
        <v>Nuevo</v>
      </c>
    </row>
    <row r="838">
      <c r="A838" s="11">
        <v>837.0</v>
      </c>
      <c r="B838" s="14">
        <f>Data!D838</f>
        <v>44169</v>
      </c>
      <c r="C838" s="12">
        <f>IFERROR(VLOOKUP(Data!B838, Minorista!$A$2:$B$100, 2, FALSE), "")</f>
        <v>1</v>
      </c>
      <c r="D838" s="12">
        <f t="array" ref="D838">INDEX(Producto!$A$2:$A$500, MATCH(Data!H838, Producto!$B$2:$B$500, 0))</f>
        <v>1</v>
      </c>
      <c r="E838" s="12">
        <f>VLOOKUP(Data!E838 &amp; Data!F838 &amp; Data!G838, Ubicacion!$A$2:$B$1000, 2, FALSE)</f>
        <v>12</v>
      </c>
      <c r="F838" s="15">
        <f>Data!J838</f>
        <v>450</v>
      </c>
      <c r="G838" s="16">
        <f>Data!I838</f>
        <v>45</v>
      </c>
      <c r="H838" s="17">
        <f>Data!K838</f>
        <v>202500</v>
      </c>
      <c r="I838" s="17">
        <f>Data!L838</f>
        <v>70875</v>
      </c>
      <c r="J838" s="12" t="str">
        <f>Data!N838</f>
        <v>Outlet</v>
      </c>
      <c r="K838" s="12" t="str">
        <f>Data!O838</f>
        <v>Tarjeta</v>
      </c>
      <c r="L838" s="12" t="str">
        <f>Data!P838</f>
        <v>Recurrente</v>
      </c>
    </row>
    <row r="839">
      <c r="A839" s="11">
        <v>838.0</v>
      </c>
      <c r="B839" s="14">
        <f>Data!D839</f>
        <v>44170</v>
      </c>
      <c r="C839" s="12">
        <f>IFERROR(VLOOKUP(Data!B839, Minorista!$A$2:$B$100, 2, FALSE), "")</f>
        <v>1</v>
      </c>
      <c r="D839" s="12">
        <f t="array" ref="D839">INDEX(Producto!$A$2:$A$500, MATCH(Data!H839, Producto!$B$2:$B$500, 0))</f>
        <v>2</v>
      </c>
      <c r="E839" s="12">
        <f>VLOOKUP(Data!E839 &amp; Data!F839 &amp; Data!G839, Ubicacion!$A$2:$B$1000, 2, FALSE)</f>
        <v>12</v>
      </c>
      <c r="F839" s="15">
        <f>Data!J839</f>
        <v>250</v>
      </c>
      <c r="G839" s="16">
        <f>Data!I839</f>
        <v>40</v>
      </c>
      <c r="H839" s="17">
        <f>Data!K839</f>
        <v>100000</v>
      </c>
      <c r="I839" s="17">
        <f>Data!L839</f>
        <v>30000</v>
      </c>
      <c r="J839" s="12" t="str">
        <f>Data!N839</f>
        <v>Outlet</v>
      </c>
      <c r="K839" s="12" t="str">
        <f>Data!O839</f>
        <v>Tarjeta</v>
      </c>
      <c r="L839" s="12" t="str">
        <f>Data!P839</f>
        <v>Nuevo</v>
      </c>
    </row>
    <row r="840">
      <c r="A840" s="11">
        <v>839.0</v>
      </c>
      <c r="B840" s="14">
        <f>Data!D840</f>
        <v>44171</v>
      </c>
      <c r="C840" s="12">
        <f>IFERROR(VLOOKUP(Data!B840, Minorista!$A$2:$B$100, 2, FALSE), "")</f>
        <v>1</v>
      </c>
      <c r="D840" s="12">
        <f t="array" ref="D840">INDEX(Producto!$A$2:$A$500, MATCH(Data!H840, Producto!$B$2:$B$500, 0))</f>
        <v>3</v>
      </c>
      <c r="E840" s="12">
        <f>VLOOKUP(Data!E840 &amp; Data!F840 &amp; Data!G840, Ubicacion!$A$2:$B$1000, 2, FALSE)</f>
        <v>12</v>
      </c>
      <c r="F840" s="15">
        <f>Data!J840</f>
        <v>150</v>
      </c>
      <c r="G840" s="16">
        <f>Data!I840</f>
        <v>25</v>
      </c>
      <c r="H840" s="17">
        <f>Data!K840</f>
        <v>37500</v>
      </c>
      <c r="I840" s="17">
        <f>Data!L840</f>
        <v>11250</v>
      </c>
      <c r="J840" s="12" t="str">
        <f>Data!N840</f>
        <v>Outlet</v>
      </c>
      <c r="K840" s="12" t="str">
        <f>Data!O840</f>
        <v>Tarjeta</v>
      </c>
      <c r="L840" s="12" t="str">
        <f>Data!P840</f>
        <v>Nuevo</v>
      </c>
    </row>
    <row r="841">
      <c r="A841" s="11">
        <v>840.0</v>
      </c>
      <c r="B841" s="14">
        <f>Data!D841</f>
        <v>44172</v>
      </c>
      <c r="C841" s="12">
        <f>IFERROR(VLOOKUP(Data!B841, Minorista!$A$2:$B$100, 2, FALSE), "")</f>
        <v>1</v>
      </c>
      <c r="D841" s="12">
        <f t="array" ref="D841">INDEX(Producto!$A$2:$A$500, MATCH(Data!H841, Producto!$B$2:$B$500, 0))</f>
        <v>4</v>
      </c>
      <c r="E841" s="12">
        <f>VLOOKUP(Data!E841 &amp; Data!F841 &amp; Data!G841, Ubicacion!$A$2:$B$1000, 2, FALSE)</f>
        <v>12</v>
      </c>
      <c r="F841" s="15">
        <f>Data!J841</f>
        <v>125</v>
      </c>
      <c r="G841" s="16">
        <f>Data!I841</f>
        <v>25</v>
      </c>
      <c r="H841" s="17">
        <f>Data!K841</f>
        <v>31250</v>
      </c>
      <c r="I841" s="17">
        <f>Data!L841</f>
        <v>10937.5</v>
      </c>
      <c r="J841" s="12" t="str">
        <f>Data!N841</f>
        <v>Outlet</v>
      </c>
      <c r="K841" s="12" t="str">
        <f>Data!O841</f>
        <v>Transferencia bancaria</v>
      </c>
      <c r="L841" s="12" t="str">
        <f>Data!P841</f>
        <v>Recurrente</v>
      </c>
    </row>
    <row r="842">
      <c r="A842" s="11">
        <v>841.0</v>
      </c>
      <c r="B842" s="14">
        <f>Data!D842</f>
        <v>44173</v>
      </c>
      <c r="C842" s="12">
        <f>IFERROR(VLOOKUP(Data!B842, Minorista!$A$2:$B$100, 2, FALSE), "")</f>
        <v>1</v>
      </c>
      <c r="D842" s="12">
        <f t="array" ref="D842">INDEX(Producto!$A$2:$A$500, MATCH(Data!H842, Producto!$B$2:$B$500, 0))</f>
        <v>5</v>
      </c>
      <c r="E842" s="12">
        <f>VLOOKUP(Data!E842 &amp; Data!F842 &amp; Data!G842, Ubicacion!$A$2:$B$1000, 2, FALSE)</f>
        <v>12</v>
      </c>
      <c r="F842" s="15">
        <f>Data!J842</f>
        <v>125</v>
      </c>
      <c r="G842" s="16">
        <f>Data!I842</f>
        <v>35</v>
      </c>
      <c r="H842" s="17">
        <f>Data!K842</f>
        <v>43750</v>
      </c>
      <c r="I842" s="17">
        <f>Data!L842</f>
        <v>13125</v>
      </c>
      <c r="J842" s="12" t="str">
        <f>Data!N842</f>
        <v>Outlet</v>
      </c>
      <c r="K842" s="12" t="str">
        <f>Data!O842</f>
        <v>Tarjeta</v>
      </c>
      <c r="L842" s="12" t="str">
        <f>Data!P842</f>
        <v>Nuevo</v>
      </c>
    </row>
    <row r="843">
      <c r="A843" s="11">
        <v>842.0</v>
      </c>
      <c r="B843" s="14">
        <f>Data!D843</f>
        <v>44174</v>
      </c>
      <c r="C843" s="12">
        <f>IFERROR(VLOOKUP(Data!B843, Minorista!$A$2:$B$100, 2, FALSE), "")</f>
        <v>1</v>
      </c>
      <c r="D843" s="12">
        <f t="array" ref="D843">INDEX(Producto!$A$2:$A$500, MATCH(Data!H843, Producto!$B$2:$B$500, 0))</f>
        <v>6</v>
      </c>
      <c r="E843" s="12">
        <f>VLOOKUP(Data!E843 &amp; Data!F843 &amp; Data!G843, Ubicacion!$A$2:$B$1000, 2, FALSE)</f>
        <v>12</v>
      </c>
      <c r="F843" s="15">
        <f>Data!J843</f>
        <v>200</v>
      </c>
      <c r="G843" s="16">
        <f>Data!I843</f>
        <v>40</v>
      </c>
      <c r="H843" s="17">
        <f>Data!K843</f>
        <v>80000</v>
      </c>
      <c r="I843" s="17">
        <f>Data!L843</f>
        <v>36000</v>
      </c>
      <c r="J843" s="12" t="str">
        <f>Data!N843</f>
        <v>Outlet</v>
      </c>
      <c r="K843" s="12" t="str">
        <f>Data!O843</f>
        <v>Efectivo</v>
      </c>
      <c r="L843" s="12" t="str">
        <f>Data!P843</f>
        <v>Recurrente</v>
      </c>
    </row>
    <row r="844">
      <c r="A844" s="11">
        <v>843.0</v>
      </c>
      <c r="B844" s="14">
        <f>Data!D844</f>
        <v>44175</v>
      </c>
      <c r="C844" s="12">
        <f>IFERROR(VLOOKUP(Data!B844, Minorista!$A$2:$B$100, 2, FALSE), "")</f>
        <v>1</v>
      </c>
      <c r="D844" s="12">
        <f t="array" ref="D844">INDEX(Producto!$A$2:$A$500, MATCH(Data!H844, Producto!$B$2:$B$500, 0))</f>
        <v>1</v>
      </c>
      <c r="E844" s="12">
        <f>VLOOKUP(Data!E844 &amp; Data!F844 &amp; Data!G844, Ubicacion!$A$2:$B$1000, 2, FALSE)</f>
        <v>12</v>
      </c>
      <c r="F844" s="15">
        <f>Data!J844</f>
        <v>375</v>
      </c>
      <c r="G844" s="16">
        <f>Data!I844</f>
        <v>45</v>
      </c>
      <c r="H844" s="17">
        <f>Data!K844</f>
        <v>168750</v>
      </c>
      <c r="I844" s="17">
        <f>Data!L844</f>
        <v>59062.5</v>
      </c>
      <c r="J844" s="12" t="str">
        <f>Data!N844</f>
        <v>Outlet</v>
      </c>
      <c r="K844" s="12" t="str">
        <f>Data!O844</f>
        <v>Tarjeta</v>
      </c>
      <c r="L844" s="12" t="str">
        <f>Data!P844</f>
        <v>Nuevo</v>
      </c>
    </row>
    <row r="845">
      <c r="A845" s="11">
        <v>844.0</v>
      </c>
      <c r="B845" s="14">
        <f>Data!D845</f>
        <v>44176</v>
      </c>
      <c r="C845" s="12">
        <f>IFERROR(VLOOKUP(Data!B845, Minorista!$A$2:$B$100, 2, FALSE), "")</f>
        <v>1</v>
      </c>
      <c r="D845" s="12">
        <f t="array" ref="D845">INDEX(Producto!$A$2:$A$500, MATCH(Data!H845, Producto!$B$2:$B$500, 0))</f>
        <v>2</v>
      </c>
      <c r="E845" s="12">
        <f>VLOOKUP(Data!E845 &amp; Data!F845 &amp; Data!G845, Ubicacion!$A$2:$B$1000, 2, FALSE)</f>
        <v>12</v>
      </c>
      <c r="F845" s="15">
        <f>Data!J845</f>
        <v>200</v>
      </c>
      <c r="G845" s="16">
        <f>Data!I845</f>
        <v>35</v>
      </c>
      <c r="H845" s="17">
        <f>Data!K845</f>
        <v>70000</v>
      </c>
      <c r="I845" s="17">
        <f>Data!L845</f>
        <v>21000</v>
      </c>
      <c r="J845" s="12" t="str">
        <f>Data!N845</f>
        <v>Outlet</v>
      </c>
      <c r="K845" s="12" t="str">
        <f>Data!O845</f>
        <v>Tarjeta</v>
      </c>
      <c r="L845" s="12" t="str">
        <f>Data!P845</f>
        <v>Recurrente</v>
      </c>
    </row>
    <row r="846">
      <c r="A846" s="11">
        <v>845.0</v>
      </c>
      <c r="B846" s="14">
        <f>Data!D846</f>
        <v>44177</v>
      </c>
      <c r="C846" s="12">
        <f>IFERROR(VLOOKUP(Data!B846, Minorista!$A$2:$B$100, 2, FALSE), "")</f>
        <v>1</v>
      </c>
      <c r="D846" s="12">
        <f t="array" ref="D846">INDEX(Producto!$A$2:$A$500, MATCH(Data!H846, Producto!$B$2:$B$500, 0))</f>
        <v>3</v>
      </c>
      <c r="E846" s="12">
        <f>VLOOKUP(Data!E846 &amp; Data!F846 &amp; Data!G846, Ubicacion!$A$2:$B$1000, 2, FALSE)</f>
        <v>12</v>
      </c>
      <c r="F846" s="15">
        <f>Data!J846</f>
        <v>100</v>
      </c>
      <c r="G846" s="16">
        <f>Data!I846</f>
        <v>35</v>
      </c>
      <c r="H846" s="17">
        <f>Data!K846</f>
        <v>35000</v>
      </c>
      <c r="I846" s="17">
        <f>Data!L846</f>
        <v>10500</v>
      </c>
      <c r="J846" s="12" t="str">
        <f>Data!N846</f>
        <v>Outlet</v>
      </c>
      <c r="K846" s="12" t="str">
        <f>Data!O846</f>
        <v>Efectivo</v>
      </c>
      <c r="L846" s="12" t="str">
        <f>Data!P846</f>
        <v>Recurrente</v>
      </c>
    </row>
    <row r="847">
      <c r="A847" s="11">
        <v>846.0</v>
      </c>
      <c r="B847" s="14">
        <f>Data!D847</f>
        <v>44178</v>
      </c>
      <c r="C847" s="12">
        <f>IFERROR(VLOOKUP(Data!B847, Minorista!$A$2:$B$100, 2, FALSE), "")</f>
        <v>1</v>
      </c>
      <c r="D847" s="12">
        <f t="array" ref="D847">INDEX(Producto!$A$2:$A$500, MATCH(Data!H847, Producto!$B$2:$B$500, 0))</f>
        <v>4</v>
      </c>
      <c r="E847" s="12">
        <f>VLOOKUP(Data!E847 &amp; Data!F847 &amp; Data!G847, Ubicacion!$A$2:$B$1000, 2, FALSE)</f>
        <v>12</v>
      </c>
      <c r="F847" s="15">
        <f>Data!J847</f>
        <v>75</v>
      </c>
      <c r="G847" s="16">
        <f>Data!I847</f>
        <v>35</v>
      </c>
      <c r="H847" s="17">
        <f>Data!K847</f>
        <v>26250</v>
      </c>
      <c r="I847" s="17">
        <f>Data!L847</f>
        <v>9187.5</v>
      </c>
      <c r="J847" s="12" t="str">
        <f>Data!N847</f>
        <v>Outlet</v>
      </c>
      <c r="K847" s="12" t="str">
        <f>Data!O847</f>
        <v>Efectivo</v>
      </c>
      <c r="L847" s="12" t="str">
        <f>Data!P847</f>
        <v>Recurrente</v>
      </c>
    </row>
    <row r="848">
      <c r="A848" s="11">
        <v>847.0</v>
      </c>
      <c r="B848" s="14">
        <f>Data!D848</f>
        <v>44179</v>
      </c>
      <c r="C848" s="12">
        <f>IFERROR(VLOOKUP(Data!B848, Minorista!$A$2:$B$100, 2, FALSE), "")</f>
        <v>1</v>
      </c>
      <c r="D848" s="12">
        <f t="array" ref="D848">INDEX(Producto!$A$2:$A$500, MATCH(Data!H848, Producto!$B$2:$B$500, 0))</f>
        <v>5</v>
      </c>
      <c r="E848" s="12">
        <f>VLOOKUP(Data!E848 &amp; Data!F848 &amp; Data!G848, Ubicacion!$A$2:$B$1000, 2, FALSE)</f>
        <v>12</v>
      </c>
      <c r="F848" s="15">
        <f>Data!J848</f>
        <v>75</v>
      </c>
      <c r="G848" s="16">
        <f>Data!I848</f>
        <v>45</v>
      </c>
      <c r="H848" s="17">
        <f>Data!K848</f>
        <v>33750</v>
      </c>
      <c r="I848" s="17">
        <f>Data!L848</f>
        <v>10125</v>
      </c>
      <c r="J848" s="12" t="str">
        <f>Data!N848</f>
        <v>Outlet</v>
      </c>
      <c r="K848" s="12" t="str">
        <f>Data!O848</f>
        <v>Tarjeta</v>
      </c>
      <c r="L848" s="12" t="str">
        <f>Data!P848</f>
        <v>Recurrente</v>
      </c>
    </row>
    <row r="849">
      <c r="A849" s="11">
        <v>848.0</v>
      </c>
      <c r="B849" s="14">
        <f>Data!D849</f>
        <v>44180</v>
      </c>
      <c r="C849" s="12">
        <f>IFERROR(VLOOKUP(Data!B849, Minorista!$A$2:$B$100, 2, FALSE), "")</f>
        <v>1</v>
      </c>
      <c r="D849" s="12">
        <f t="array" ref="D849">INDEX(Producto!$A$2:$A$500, MATCH(Data!H849, Producto!$B$2:$B$500, 0))</f>
        <v>6</v>
      </c>
      <c r="E849" s="12">
        <f>VLOOKUP(Data!E849 &amp; Data!F849 &amp; Data!G849, Ubicacion!$A$2:$B$1000, 2, FALSE)</f>
        <v>12</v>
      </c>
      <c r="F849" s="15">
        <f>Data!J849</f>
        <v>200</v>
      </c>
      <c r="G849" s="16">
        <f>Data!I849</f>
        <v>50</v>
      </c>
      <c r="H849" s="17">
        <f>Data!K849</f>
        <v>100000</v>
      </c>
      <c r="I849" s="17">
        <f>Data!L849</f>
        <v>45000</v>
      </c>
      <c r="J849" s="12" t="str">
        <f>Data!N849</f>
        <v>Outlet</v>
      </c>
      <c r="K849" s="12" t="str">
        <f>Data!O849</f>
        <v>Efectivo</v>
      </c>
      <c r="L849" s="12" t="str">
        <f>Data!P849</f>
        <v>Recurrente</v>
      </c>
    </row>
    <row r="850">
      <c r="A850" s="11">
        <v>849.0</v>
      </c>
      <c r="B850" s="14">
        <f>Data!D850</f>
        <v>44181</v>
      </c>
      <c r="C850" s="12">
        <f>IFERROR(VLOOKUP(Data!B850, Minorista!$A$2:$B$100, 2, FALSE), "")</f>
        <v>1</v>
      </c>
      <c r="D850" s="12">
        <f t="array" ref="D850">INDEX(Producto!$A$2:$A$500, MATCH(Data!H850, Producto!$B$2:$B$500, 0))</f>
        <v>1</v>
      </c>
      <c r="E850" s="12">
        <f>VLOOKUP(Data!E850 &amp; Data!F850 &amp; Data!G850, Ubicacion!$A$2:$B$1000, 2, FALSE)</f>
        <v>12</v>
      </c>
      <c r="F850" s="15">
        <f>Data!J850</f>
        <v>350</v>
      </c>
      <c r="G850" s="16">
        <f>Data!I850</f>
        <v>50</v>
      </c>
      <c r="H850" s="17">
        <f>Data!K850</f>
        <v>175000</v>
      </c>
      <c r="I850" s="17">
        <f>Data!L850</f>
        <v>61250</v>
      </c>
      <c r="J850" s="12" t="str">
        <f>Data!N850</f>
        <v>Outlet</v>
      </c>
      <c r="K850" s="12" t="str">
        <f>Data!O850</f>
        <v>Efectivo</v>
      </c>
      <c r="L850" s="12" t="str">
        <f>Data!P850</f>
        <v>Recurrente</v>
      </c>
    </row>
    <row r="851">
      <c r="A851" s="11">
        <v>850.0</v>
      </c>
      <c r="B851" s="14">
        <f>Data!D851</f>
        <v>44182</v>
      </c>
      <c r="C851" s="12">
        <f>IFERROR(VLOOKUP(Data!B851, Minorista!$A$2:$B$100, 2, FALSE), "")</f>
        <v>1</v>
      </c>
      <c r="D851" s="12">
        <f t="array" ref="D851">INDEX(Producto!$A$2:$A$500, MATCH(Data!H851, Producto!$B$2:$B$500, 0))</f>
        <v>2</v>
      </c>
      <c r="E851" s="12">
        <f>VLOOKUP(Data!E851 &amp; Data!F851 &amp; Data!G851, Ubicacion!$A$2:$B$1000, 2, FALSE)</f>
        <v>12</v>
      </c>
      <c r="F851" s="15">
        <f>Data!J851</f>
        <v>200</v>
      </c>
      <c r="G851" s="16">
        <f>Data!I851</f>
        <v>40</v>
      </c>
      <c r="H851" s="17">
        <f>Data!K851</f>
        <v>80000</v>
      </c>
      <c r="I851" s="17">
        <f>Data!L851</f>
        <v>24000</v>
      </c>
      <c r="J851" s="12" t="str">
        <f>Data!N851</f>
        <v>Outlet</v>
      </c>
      <c r="K851" s="12" t="str">
        <f>Data!O851</f>
        <v>Transferencia bancaria</v>
      </c>
      <c r="L851" s="12" t="str">
        <f>Data!P851</f>
        <v>Nuevo</v>
      </c>
    </row>
    <row r="852">
      <c r="A852" s="11">
        <v>851.0</v>
      </c>
      <c r="B852" s="14">
        <f>Data!D852</f>
        <v>44183</v>
      </c>
      <c r="C852" s="12">
        <f>IFERROR(VLOOKUP(Data!B852, Minorista!$A$2:$B$100, 2, FALSE), "")</f>
        <v>1</v>
      </c>
      <c r="D852" s="12">
        <f t="array" ref="D852">INDEX(Producto!$A$2:$A$500, MATCH(Data!H852, Producto!$B$2:$B$500, 0))</f>
        <v>3</v>
      </c>
      <c r="E852" s="12">
        <f>VLOOKUP(Data!E852 &amp; Data!F852 &amp; Data!G852, Ubicacion!$A$2:$B$1000, 2, FALSE)</f>
        <v>12</v>
      </c>
      <c r="F852" s="15">
        <f>Data!J852</f>
        <v>145</v>
      </c>
      <c r="G852" s="16">
        <f>Data!I852</f>
        <v>40</v>
      </c>
      <c r="H852" s="17">
        <f>Data!K852</f>
        <v>58000</v>
      </c>
      <c r="I852" s="17">
        <f>Data!L852</f>
        <v>17400</v>
      </c>
      <c r="J852" s="12" t="str">
        <f>Data!N852</f>
        <v>Outlet</v>
      </c>
      <c r="K852" s="12" t="str">
        <f>Data!O852</f>
        <v>Tarjeta</v>
      </c>
      <c r="L852" s="12" t="str">
        <f>Data!P852</f>
        <v>Nuevo</v>
      </c>
    </row>
    <row r="853">
      <c r="A853" s="11">
        <v>852.0</v>
      </c>
      <c r="B853" s="14">
        <f>Data!D853</f>
        <v>44184</v>
      </c>
      <c r="C853" s="12">
        <f>IFERROR(VLOOKUP(Data!B853, Minorista!$A$2:$B$100, 2, FALSE), "")</f>
        <v>1</v>
      </c>
      <c r="D853" s="12">
        <f t="array" ref="D853">INDEX(Producto!$A$2:$A$500, MATCH(Data!H853, Producto!$B$2:$B$500, 0))</f>
        <v>4</v>
      </c>
      <c r="E853" s="12">
        <f>VLOOKUP(Data!E853 &amp; Data!F853 &amp; Data!G853, Ubicacion!$A$2:$B$1000, 2, FALSE)</f>
        <v>12</v>
      </c>
      <c r="F853" s="15">
        <f>Data!J853</f>
        <v>150</v>
      </c>
      <c r="G853" s="16">
        <f>Data!I853</f>
        <v>40</v>
      </c>
      <c r="H853" s="17">
        <f>Data!K853</f>
        <v>60000</v>
      </c>
      <c r="I853" s="17">
        <f>Data!L853</f>
        <v>21000</v>
      </c>
      <c r="J853" s="12" t="str">
        <f>Data!N853</f>
        <v>Outlet</v>
      </c>
      <c r="K853" s="12" t="str">
        <f>Data!O853</f>
        <v>Transferencia bancaria</v>
      </c>
      <c r="L853" s="12" t="str">
        <f>Data!P853</f>
        <v>Recurrente</v>
      </c>
    </row>
    <row r="854">
      <c r="A854" s="11">
        <v>853.0</v>
      </c>
      <c r="B854" s="14">
        <f>Data!D854</f>
        <v>44185</v>
      </c>
      <c r="C854" s="12">
        <f>IFERROR(VLOOKUP(Data!B854, Minorista!$A$2:$B$100, 2, FALSE), "")</f>
        <v>1</v>
      </c>
      <c r="D854" s="12">
        <f t="array" ref="D854">INDEX(Producto!$A$2:$A$500, MATCH(Data!H854, Producto!$B$2:$B$500, 0))</f>
        <v>5</v>
      </c>
      <c r="E854" s="12">
        <f>VLOOKUP(Data!E854 &amp; Data!F854 &amp; Data!G854, Ubicacion!$A$2:$B$1000, 2, FALSE)</f>
        <v>12</v>
      </c>
      <c r="F854" s="15">
        <f>Data!J854</f>
        <v>125</v>
      </c>
      <c r="G854" s="16">
        <f>Data!I854</f>
        <v>55</v>
      </c>
      <c r="H854" s="17">
        <f>Data!K854</f>
        <v>68750</v>
      </c>
      <c r="I854" s="17">
        <f>Data!L854</f>
        <v>20625</v>
      </c>
      <c r="J854" s="12" t="str">
        <f>Data!N854</f>
        <v>Outlet</v>
      </c>
      <c r="K854" s="12" t="str">
        <f>Data!O854</f>
        <v>Transferencia bancaria</v>
      </c>
      <c r="L854" s="12" t="str">
        <f>Data!P854</f>
        <v>Nuevo</v>
      </c>
    </row>
    <row r="855">
      <c r="A855" s="11">
        <v>854.0</v>
      </c>
      <c r="B855" s="14">
        <f>Data!D855</f>
        <v>44186</v>
      </c>
      <c r="C855" s="12">
        <f>IFERROR(VLOOKUP(Data!B855, Minorista!$A$2:$B$100, 2, FALSE), "")</f>
        <v>1</v>
      </c>
      <c r="D855" s="12">
        <f t="array" ref="D855">INDEX(Producto!$A$2:$A$500, MATCH(Data!H855, Producto!$B$2:$B$500, 0))</f>
        <v>6</v>
      </c>
      <c r="E855" s="12">
        <f>VLOOKUP(Data!E855 &amp; Data!F855 &amp; Data!G855, Ubicacion!$A$2:$B$1000, 2, FALSE)</f>
        <v>12</v>
      </c>
      <c r="F855" s="15">
        <f>Data!J855</f>
        <v>225</v>
      </c>
      <c r="G855" s="16">
        <f>Data!I855</f>
        <v>60</v>
      </c>
      <c r="H855" s="17">
        <f>Data!K855</f>
        <v>135000</v>
      </c>
      <c r="I855" s="17">
        <f>Data!L855</f>
        <v>60750</v>
      </c>
      <c r="J855" s="12" t="str">
        <f>Data!N855</f>
        <v>Outlet</v>
      </c>
      <c r="K855" s="12" t="str">
        <f>Data!O855</f>
        <v>Transferencia bancaria</v>
      </c>
      <c r="L855" s="12" t="str">
        <f>Data!P855</f>
        <v>Nuevo</v>
      </c>
    </row>
    <row r="856">
      <c r="A856" s="11">
        <v>855.0</v>
      </c>
      <c r="B856" s="14">
        <f>Data!D856</f>
        <v>44187</v>
      </c>
      <c r="C856" s="12">
        <f>IFERROR(VLOOKUP(Data!B856, Minorista!$A$2:$B$100, 2, FALSE), "")</f>
        <v>1</v>
      </c>
      <c r="D856" s="12">
        <f t="array" ref="D856">INDEX(Producto!$A$2:$A$500, MATCH(Data!H856, Producto!$B$2:$B$500, 0))</f>
        <v>1</v>
      </c>
      <c r="E856" s="12">
        <f>VLOOKUP(Data!E856 &amp; Data!F856 &amp; Data!G856, Ubicacion!$A$2:$B$1000, 2, FALSE)</f>
        <v>12</v>
      </c>
      <c r="F856" s="15">
        <f>Data!J856</f>
        <v>475</v>
      </c>
      <c r="G856" s="16">
        <f>Data!I856</f>
        <v>55</v>
      </c>
      <c r="H856" s="17">
        <f>Data!K856</f>
        <v>261250</v>
      </c>
      <c r="I856" s="17">
        <f>Data!L856</f>
        <v>91437.5</v>
      </c>
      <c r="J856" s="12" t="str">
        <f>Data!N856</f>
        <v>Outlet</v>
      </c>
      <c r="K856" s="12" t="str">
        <f>Data!O856</f>
        <v>Tarjeta</v>
      </c>
      <c r="L856" s="12" t="str">
        <f>Data!P856</f>
        <v>Nuevo</v>
      </c>
    </row>
    <row r="857">
      <c r="A857" s="11">
        <v>856.0</v>
      </c>
      <c r="B857" s="14">
        <f>Data!D857</f>
        <v>44188</v>
      </c>
      <c r="C857" s="12">
        <f>IFERROR(VLOOKUP(Data!B857, Minorista!$A$2:$B$100, 2, FALSE), "")</f>
        <v>1</v>
      </c>
      <c r="D857" s="12">
        <f t="array" ref="D857">INDEX(Producto!$A$2:$A$500, MATCH(Data!H857, Producto!$B$2:$B$500, 0))</f>
        <v>2</v>
      </c>
      <c r="E857" s="12">
        <f>VLOOKUP(Data!E857 &amp; Data!F857 &amp; Data!G857, Ubicacion!$A$2:$B$1000, 2, FALSE)</f>
        <v>12</v>
      </c>
      <c r="F857" s="15">
        <f>Data!J857</f>
        <v>275</v>
      </c>
      <c r="G857" s="16">
        <f>Data!I857</f>
        <v>45</v>
      </c>
      <c r="H857" s="17">
        <f>Data!K857</f>
        <v>123750</v>
      </c>
      <c r="I857" s="17">
        <f>Data!L857</f>
        <v>37125</v>
      </c>
      <c r="J857" s="12" t="str">
        <f>Data!N857</f>
        <v>Outlet</v>
      </c>
      <c r="K857" s="12" t="str">
        <f>Data!O857</f>
        <v>Tarjeta</v>
      </c>
      <c r="L857" s="12" t="str">
        <f>Data!P857</f>
        <v>Nuevo</v>
      </c>
    </row>
    <row r="858">
      <c r="A858" s="11">
        <v>857.0</v>
      </c>
      <c r="B858" s="14">
        <f>Data!D858</f>
        <v>44189</v>
      </c>
      <c r="C858" s="12">
        <f>IFERROR(VLOOKUP(Data!B858, Minorista!$A$2:$B$100, 2, FALSE), "")</f>
        <v>1</v>
      </c>
      <c r="D858" s="12">
        <f t="array" ref="D858">INDEX(Producto!$A$2:$A$500, MATCH(Data!H858, Producto!$B$2:$B$500, 0))</f>
        <v>3</v>
      </c>
      <c r="E858" s="12">
        <f>VLOOKUP(Data!E858 &amp; Data!F858 &amp; Data!G858, Ubicacion!$A$2:$B$1000, 2, FALSE)</f>
        <v>12</v>
      </c>
      <c r="F858" s="15">
        <f>Data!J858</f>
        <v>225</v>
      </c>
      <c r="G858" s="16">
        <f>Data!I858</f>
        <v>45</v>
      </c>
      <c r="H858" s="17">
        <f>Data!K858</f>
        <v>101250</v>
      </c>
      <c r="I858" s="17">
        <f>Data!L858</f>
        <v>30375</v>
      </c>
      <c r="J858" s="12" t="str">
        <f>Data!N858</f>
        <v>Outlet</v>
      </c>
      <c r="K858" s="12" t="str">
        <f>Data!O858</f>
        <v>Efectivo</v>
      </c>
      <c r="L858" s="12" t="str">
        <f>Data!P858</f>
        <v>Nuevo</v>
      </c>
    </row>
    <row r="859">
      <c r="A859" s="11">
        <v>858.0</v>
      </c>
      <c r="B859" s="14">
        <f>Data!D859</f>
        <v>44190</v>
      </c>
      <c r="C859" s="12">
        <f>IFERROR(VLOOKUP(Data!B859, Minorista!$A$2:$B$100, 2, FALSE), "")</f>
        <v>1</v>
      </c>
      <c r="D859" s="12">
        <f t="array" ref="D859">INDEX(Producto!$A$2:$A$500, MATCH(Data!H859, Producto!$B$2:$B$500, 0))</f>
        <v>4</v>
      </c>
      <c r="E859" s="12">
        <f>VLOOKUP(Data!E859 &amp; Data!F859 &amp; Data!G859, Ubicacion!$A$2:$B$1000, 2, FALSE)</f>
        <v>12</v>
      </c>
      <c r="F859" s="15">
        <f>Data!J859</f>
        <v>175</v>
      </c>
      <c r="G859" s="16">
        <f>Data!I859</f>
        <v>45</v>
      </c>
      <c r="H859" s="17">
        <f>Data!K859</f>
        <v>78750</v>
      </c>
      <c r="I859" s="17">
        <f>Data!L859</f>
        <v>27562.5</v>
      </c>
      <c r="J859" s="12" t="str">
        <f>Data!N859</f>
        <v>Outlet</v>
      </c>
      <c r="K859" s="12" t="str">
        <f>Data!O859</f>
        <v>Transferencia bancaria</v>
      </c>
      <c r="L859" s="12" t="str">
        <f>Data!P859</f>
        <v>Nuevo</v>
      </c>
    </row>
    <row r="860">
      <c r="A860" s="11">
        <v>859.0</v>
      </c>
      <c r="B860" s="14">
        <f>Data!D860</f>
        <v>44191</v>
      </c>
      <c r="C860" s="12">
        <f>IFERROR(VLOOKUP(Data!B860, Minorista!$A$2:$B$100, 2, FALSE), "")</f>
        <v>1</v>
      </c>
      <c r="D860" s="12">
        <f t="array" ref="D860">INDEX(Producto!$A$2:$A$500, MATCH(Data!H860, Producto!$B$2:$B$500, 0))</f>
        <v>5</v>
      </c>
      <c r="E860" s="12">
        <f>VLOOKUP(Data!E860 &amp; Data!F860 &amp; Data!G860, Ubicacion!$A$2:$B$1000, 2, FALSE)</f>
        <v>12</v>
      </c>
      <c r="F860" s="15">
        <f>Data!J860</f>
        <v>175</v>
      </c>
      <c r="G860" s="16">
        <f>Data!I860</f>
        <v>55</v>
      </c>
      <c r="H860" s="17">
        <f>Data!K860</f>
        <v>96250</v>
      </c>
      <c r="I860" s="17">
        <f>Data!L860</f>
        <v>28875</v>
      </c>
      <c r="J860" s="12" t="str">
        <f>Data!N860</f>
        <v>Outlet</v>
      </c>
      <c r="K860" s="12" t="str">
        <f>Data!O860</f>
        <v>Transferencia bancaria</v>
      </c>
      <c r="L860" s="12" t="str">
        <f>Data!P860</f>
        <v>Nuevo</v>
      </c>
    </row>
    <row r="861">
      <c r="A861" s="11">
        <v>860.0</v>
      </c>
      <c r="B861" s="14">
        <f>Data!D861</f>
        <v>44192</v>
      </c>
      <c r="C861" s="12">
        <f>IFERROR(VLOOKUP(Data!B861, Minorista!$A$2:$B$100, 2, FALSE), "")</f>
        <v>1</v>
      </c>
      <c r="D861" s="12">
        <f t="array" ref="D861">INDEX(Producto!$A$2:$A$500, MATCH(Data!H861, Producto!$B$2:$B$500, 0))</f>
        <v>6</v>
      </c>
      <c r="E861" s="12">
        <f>VLOOKUP(Data!E861 &amp; Data!F861 &amp; Data!G861, Ubicacion!$A$2:$B$1000, 2, FALSE)</f>
        <v>12</v>
      </c>
      <c r="F861" s="15">
        <f>Data!J861</f>
        <v>275</v>
      </c>
      <c r="G861" s="16">
        <f>Data!I861</f>
        <v>60</v>
      </c>
      <c r="H861" s="17">
        <f>Data!K861</f>
        <v>165000</v>
      </c>
      <c r="I861" s="17">
        <f>Data!L861</f>
        <v>74250</v>
      </c>
      <c r="J861" s="12" t="str">
        <f>Data!N861</f>
        <v>Outlet</v>
      </c>
      <c r="K861" s="12" t="str">
        <f>Data!O861</f>
        <v>Tarjeta</v>
      </c>
      <c r="L861" s="12" t="str">
        <f>Data!P861</f>
        <v>Nuevo</v>
      </c>
    </row>
    <row r="862">
      <c r="A862" s="11">
        <v>861.0</v>
      </c>
      <c r="B862" s="14">
        <f>Data!D862</f>
        <v>44193</v>
      </c>
      <c r="C862" s="12">
        <f>IFERROR(VLOOKUP(Data!B862, Minorista!$A$2:$B$100, 2, FALSE), "")</f>
        <v>5</v>
      </c>
      <c r="D862" s="12">
        <f t="array" ref="D862">INDEX(Producto!$A$2:$A$500, MATCH(Data!H862, Producto!$B$2:$B$500, 0))</f>
        <v>1</v>
      </c>
      <c r="E862" s="12">
        <f>VLOOKUP(Data!E862 &amp; Data!F862 &amp; Data!G862, Ubicacion!$A$2:$B$1000, 2, FALSE)</f>
        <v>12</v>
      </c>
      <c r="F862" s="15">
        <f>Data!J862</f>
        <v>475</v>
      </c>
      <c r="G862" s="16">
        <f>Data!I862</f>
        <v>35</v>
      </c>
      <c r="H862" s="17">
        <f>Data!K862</f>
        <v>166250</v>
      </c>
      <c r="I862" s="17">
        <f>Data!L862</f>
        <v>74812.5</v>
      </c>
      <c r="J862" s="12" t="str">
        <f>Data!N862</f>
        <v>Outlet</v>
      </c>
      <c r="K862" s="12" t="str">
        <f>Data!O862</f>
        <v>Transferencia bancaria</v>
      </c>
      <c r="L862" s="12" t="str">
        <f>Data!P862</f>
        <v>Nuevo</v>
      </c>
    </row>
    <row r="863">
      <c r="A863" s="11">
        <v>862.0</v>
      </c>
      <c r="B863" s="14">
        <f>Data!D863</f>
        <v>44194</v>
      </c>
      <c r="C863" s="12">
        <f>IFERROR(VLOOKUP(Data!B863, Minorista!$A$2:$B$100, 2, FALSE), "")</f>
        <v>5</v>
      </c>
      <c r="D863" s="12">
        <f t="array" ref="D863">INDEX(Producto!$A$2:$A$500, MATCH(Data!H863, Producto!$B$2:$B$500, 0))</f>
        <v>2</v>
      </c>
      <c r="E863" s="12">
        <f>VLOOKUP(Data!E863 &amp; Data!F863 &amp; Data!G863, Ubicacion!$A$2:$B$1000, 2, FALSE)</f>
        <v>12</v>
      </c>
      <c r="F863" s="15">
        <f>Data!J863</f>
        <v>475</v>
      </c>
      <c r="G863" s="16">
        <f>Data!I863</f>
        <v>45</v>
      </c>
      <c r="H863" s="17">
        <f>Data!K863</f>
        <v>213750</v>
      </c>
      <c r="I863" s="17">
        <f>Data!L863</f>
        <v>64125</v>
      </c>
      <c r="J863" s="12" t="str">
        <f>Data!N863</f>
        <v>Outlet</v>
      </c>
      <c r="K863" s="12" t="str">
        <f>Data!O863</f>
        <v>Tarjeta</v>
      </c>
      <c r="L863" s="12" t="str">
        <f>Data!P863</f>
        <v>Recurrente</v>
      </c>
    </row>
    <row r="864">
      <c r="A864" s="11">
        <v>863.0</v>
      </c>
      <c r="B864" s="14">
        <f>Data!D864</f>
        <v>44195</v>
      </c>
      <c r="C864" s="12">
        <f>IFERROR(VLOOKUP(Data!B864, Minorista!$A$2:$B$100, 2, FALSE), "")</f>
        <v>5</v>
      </c>
      <c r="D864" s="12">
        <f t="array" ref="D864">INDEX(Producto!$A$2:$A$500, MATCH(Data!H864, Producto!$B$2:$B$500, 0))</f>
        <v>3</v>
      </c>
      <c r="E864" s="12">
        <f>VLOOKUP(Data!E864 &amp; Data!F864 &amp; Data!G864, Ubicacion!$A$2:$B$1000, 2, FALSE)</f>
        <v>12</v>
      </c>
      <c r="F864" s="15">
        <f>Data!J864</f>
        <v>475</v>
      </c>
      <c r="G864" s="16">
        <f>Data!I864</f>
        <v>45</v>
      </c>
      <c r="H864" s="17">
        <f>Data!K864</f>
        <v>213750</v>
      </c>
      <c r="I864" s="17">
        <f>Data!L864</f>
        <v>96187.5</v>
      </c>
      <c r="J864" s="12" t="str">
        <f>Data!N864</f>
        <v>Outlet</v>
      </c>
      <c r="K864" s="12" t="str">
        <f>Data!O864</f>
        <v>Transferencia bancaria</v>
      </c>
      <c r="L864" s="12" t="str">
        <f>Data!P864</f>
        <v>Nuevo</v>
      </c>
    </row>
    <row r="865">
      <c r="A865" s="11">
        <v>864.0</v>
      </c>
      <c r="B865" s="14">
        <f>Data!D865</f>
        <v>44196</v>
      </c>
      <c r="C865" s="12">
        <f>IFERROR(VLOOKUP(Data!B865, Minorista!$A$2:$B$100, 2, FALSE), "")</f>
        <v>5</v>
      </c>
      <c r="D865" s="12">
        <f t="array" ref="D865">INDEX(Producto!$A$2:$A$500, MATCH(Data!H865, Producto!$B$2:$B$500, 0))</f>
        <v>4</v>
      </c>
      <c r="E865" s="12">
        <f>VLOOKUP(Data!E865 &amp; Data!F865 &amp; Data!G865, Ubicacion!$A$2:$B$1000, 2, FALSE)</f>
        <v>12</v>
      </c>
      <c r="F865" s="15">
        <f>Data!J865</f>
        <v>325</v>
      </c>
      <c r="G865" s="16">
        <f>Data!I865</f>
        <v>45</v>
      </c>
      <c r="H865" s="17">
        <f>Data!K865</f>
        <v>146250</v>
      </c>
      <c r="I865" s="17">
        <f>Data!L865</f>
        <v>58500</v>
      </c>
      <c r="J865" s="12" t="str">
        <f>Data!N865</f>
        <v>Outlet</v>
      </c>
      <c r="K865" s="12" t="str">
        <f>Data!O865</f>
        <v>Transferencia bancaria</v>
      </c>
      <c r="L865" s="12" t="str">
        <f>Data!P865</f>
        <v>Recurrente</v>
      </c>
    </row>
    <row r="866">
      <c r="A866" s="11">
        <v>865.0</v>
      </c>
      <c r="B866" s="14">
        <f>Data!D866</f>
        <v>44197</v>
      </c>
      <c r="C866" s="12">
        <f>IFERROR(VLOOKUP(Data!B866, Minorista!$A$2:$B$100, 2, FALSE), "")</f>
        <v>5</v>
      </c>
      <c r="D866" s="12">
        <f t="array" ref="D866">INDEX(Producto!$A$2:$A$500, MATCH(Data!H866, Producto!$B$2:$B$500, 0))</f>
        <v>5</v>
      </c>
      <c r="E866" s="12">
        <f>VLOOKUP(Data!E866 &amp; Data!F866 &amp; Data!G866, Ubicacion!$A$2:$B$1000, 2, FALSE)</f>
        <v>13</v>
      </c>
      <c r="F866" s="15">
        <f>Data!J866</f>
        <v>275</v>
      </c>
      <c r="G866" s="16">
        <f>Data!I866</f>
        <v>50</v>
      </c>
      <c r="H866" s="17">
        <f>Data!K866</f>
        <v>137500</v>
      </c>
      <c r="I866" s="17">
        <f>Data!L866</f>
        <v>82500</v>
      </c>
      <c r="J866" s="12" t="str">
        <f>Data!N866</f>
        <v>Outlet</v>
      </c>
      <c r="K866" s="12" t="str">
        <f>Data!O866</f>
        <v>Tarjeta</v>
      </c>
      <c r="L866" s="12" t="str">
        <f>Data!P866</f>
        <v>Nuevo</v>
      </c>
    </row>
    <row r="867">
      <c r="A867" s="11">
        <v>866.0</v>
      </c>
      <c r="B867" s="14">
        <f>Data!D867</f>
        <v>44198</v>
      </c>
      <c r="C867" s="12">
        <f>IFERROR(VLOOKUP(Data!B867, Minorista!$A$2:$B$100, 2, FALSE), "")</f>
        <v>5</v>
      </c>
      <c r="D867" s="12">
        <f t="array" ref="D867">INDEX(Producto!$A$2:$A$500, MATCH(Data!H867, Producto!$B$2:$B$500, 0))</f>
        <v>6</v>
      </c>
      <c r="E867" s="12">
        <f>VLOOKUP(Data!E867 &amp; Data!F867 &amp; Data!G867, Ubicacion!$A$2:$B$1000, 2, FALSE)</f>
        <v>13</v>
      </c>
      <c r="F867" s="15">
        <f>Data!J867</f>
        <v>475</v>
      </c>
      <c r="G867" s="16">
        <f>Data!I867</f>
        <v>45</v>
      </c>
      <c r="H867" s="17">
        <f>Data!K867</f>
        <v>213750</v>
      </c>
      <c r="I867" s="17">
        <f>Data!L867</f>
        <v>53437.5</v>
      </c>
      <c r="J867" s="12" t="str">
        <f>Data!N867</f>
        <v>Outlet</v>
      </c>
      <c r="K867" s="12" t="str">
        <f>Data!O867</f>
        <v>Efectivo</v>
      </c>
      <c r="L867" s="12" t="str">
        <f>Data!P867</f>
        <v>Recurrente</v>
      </c>
    </row>
    <row r="868">
      <c r="A868" s="11">
        <v>867.0</v>
      </c>
      <c r="B868" s="14">
        <f>Data!D868</f>
        <v>44199</v>
      </c>
      <c r="C868" s="12">
        <f>IFERROR(VLOOKUP(Data!B868, Minorista!$A$2:$B$100, 2, FALSE), "")</f>
        <v>5</v>
      </c>
      <c r="D868" s="12">
        <f t="array" ref="D868">INDEX(Producto!$A$2:$A$500, MATCH(Data!H868, Producto!$B$2:$B$500, 0))</f>
        <v>1</v>
      </c>
      <c r="E868" s="12">
        <f>VLOOKUP(Data!E868 &amp; Data!F868 &amp; Data!G868, Ubicacion!$A$2:$B$1000, 2, FALSE)</f>
        <v>13</v>
      </c>
      <c r="F868" s="15">
        <f>Data!J868</f>
        <v>525</v>
      </c>
      <c r="G868" s="16">
        <f>Data!I868</f>
        <v>35</v>
      </c>
      <c r="H868" s="17">
        <f>Data!K868</f>
        <v>183750</v>
      </c>
      <c r="I868" s="17">
        <f>Data!L868</f>
        <v>82687.5</v>
      </c>
      <c r="J868" s="12" t="str">
        <f>Data!N868</f>
        <v>Outlet</v>
      </c>
      <c r="K868" s="12" t="str">
        <f>Data!O868</f>
        <v>Efectivo</v>
      </c>
      <c r="L868" s="12" t="str">
        <f>Data!P868</f>
        <v>Recurrente</v>
      </c>
    </row>
    <row r="869">
      <c r="A869" s="11">
        <v>868.0</v>
      </c>
      <c r="B869" s="14">
        <f>Data!D869</f>
        <v>44200</v>
      </c>
      <c r="C869" s="12">
        <f>IFERROR(VLOOKUP(Data!B869, Minorista!$A$2:$B$100, 2, FALSE), "")</f>
        <v>5</v>
      </c>
      <c r="D869" s="12">
        <f t="array" ref="D869">INDEX(Producto!$A$2:$A$500, MATCH(Data!H869, Producto!$B$2:$B$500, 0))</f>
        <v>2</v>
      </c>
      <c r="E869" s="12">
        <f>VLOOKUP(Data!E869 &amp; Data!F869 &amp; Data!G869, Ubicacion!$A$2:$B$1000, 2, FALSE)</f>
        <v>13</v>
      </c>
      <c r="F869" s="15">
        <f>Data!J869</f>
        <v>425</v>
      </c>
      <c r="G869" s="16">
        <f>Data!I869</f>
        <v>45</v>
      </c>
      <c r="H869" s="17">
        <f>Data!K869</f>
        <v>191250</v>
      </c>
      <c r="I869" s="17">
        <f>Data!L869</f>
        <v>57375</v>
      </c>
      <c r="J869" s="12" t="str">
        <f>Data!N869</f>
        <v>Outlet</v>
      </c>
      <c r="K869" s="12" t="str">
        <f>Data!O869</f>
        <v>Efectivo</v>
      </c>
      <c r="L869" s="12" t="str">
        <f>Data!P869</f>
        <v>Recurrente</v>
      </c>
    </row>
    <row r="870">
      <c r="A870" s="11">
        <v>869.0</v>
      </c>
      <c r="B870" s="14">
        <f>Data!D870</f>
        <v>44201</v>
      </c>
      <c r="C870" s="12">
        <f>IFERROR(VLOOKUP(Data!B870, Minorista!$A$2:$B$100, 2, FALSE), "")</f>
        <v>5</v>
      </c>
      <c r="D870" s="12">
        <f t="array" ref="D870">INDEX(Producto!$A$2:$A$500, MATCH(Data!H870, Producto!$B$2:$B$500, 0))</f>
        <v>3</v>
      </c>
      <c r="E870" s="12">
        <f>VLOOKUP(Data!E870 &amp; Data!F870 &amp; Data!G870, Ubicacion!$A$2:$B$1000, 2, FALSE)</f>
        <v>13</v>
      </c>
      <c r="F870" s="15">
        <f>Data!J870</f>
        <v>450</v>
      </c>
      <c r="G870" s="16">
        <f>Data!I870</f>
        <v>45</v>
      </c>
      <c r="H870" s="17">
        <f>Data!K870</f>
        <v>202500</v>
      </c>
      <c r="I870" s="17">
        <f>Data!L870</f>
        <v>91125</v>
      </c>
      <c r="J870" s="12" t="str">
        <f>Data!N870</f>
        <v>Outlet</v>
      </c>
      <c r="K870" s="12" t="str">
        <f>Data!O870</f>
        <v>Tarjeta</v>
      </c>
      <c r="L870" s="12" t="str">
        <f>Data!P870</f>
        <v>Nuevo</v>
      </c>
    </row>
    <row r="871">
      <c r="A871" s="11">
        <v>870.0</v>
      </c>
      <c r="B871" s="14">
        <f>Data!D871</f>
        <v>44202</v>
      </c>
      <c r="C871" s="12">
        <f>IFERROR(VLOOKUP(Data!B871, Minorista!$A$2:$B$100, 2, FALSE), "")</f>
        <v>5</v>
      </c>
      <c r="D871" s="12">
        <f t="array" ref="D871">INDEX(Producto!$A$2:$A$500, MATCH(Data!H871, Producto!$B$2:$B$500, 0))</f>
        <v>4</v>
      </c>
      <c r="E871" s="12">
        <f>VLOOKUP(Data!E871 &amp; Data!F871 &amp; Data!G871, Ubicacion!$A$2:$B$1000, 2, FALSE)</f>
        <v>13</v>
      </c>
      <c r="F871" s="15">
        <f>Data!J871</f>
        <v>300</v>
      </c>
      <c r="G871" s="16">
        <f>Data!I871</f>
        <v>45</v>
      </c>
      <c r="H871" s="17">
        <f>Data!K871</f>
        <v>135000</v>
      </c>
      <c r="I871" s="17">
        <f>Data!L871</f>
        <v>54000</v>
      </c>
      <c r="J871" s="12" t="str">
        <f>Data!N871</f>
        <v>Outlet</v>
      </c>
      <c r="K871" s="12" t="str">
        <f>Data!O871</f>
        <v>Efectivo</v>
      </c>
      <c r="L871" s="12" t="str">
        <f>Data!P871</f>
        <v>Recurrente</v>
      </c>
    </row>
    <row r="872">
      <c r="A872" s="11">
        <v>871.0</v>
      </c>
      <c r="B872" s="14">
        <f>Data!D872</f>
        <v>44203</v>
      </c>
      <c r="C872" s="12">
        <f>IFERROR(VLOOKUP(Data!B872, Minorista!$A$2:$B$100, 2, FALSE), "")</f>
        <v>5</v>
      </c>
      <c r="D872" s="12">
        <f t="array" ref="D872">INDEX(Producto!$A$2:$A$500, MATCH(Data!H872, Producto!$B$2:$B$500, 0))</f>
        <v>5</v>
      </c>
      <c r="E872" s="12">
        <f>VLOOKUP(Data!E872 &amp; Data!F872 &amp; Data!G872, Ubicacion!$A$2:$B$1000, 2, FALSE)</f>
        <v>13</v>
      </c>
      <c r="F872" s="15">
        <f>Data!J872</f>
        <v>225</v>
      </c>
      <c r="G872" s="16">
        <f>Data!I872</f>
        <v>50</v>
      </c>
      <c r="H872" s="17">
        <f>Data!K872</f>
        <v>112500</v>
      </c>
      <c r="I872" s="17">
        <f>Data!L872</f>
        <v>67500</v>
      </c>
      <c r="J872" s="12" t="str">
        <f>Data!N872</f>
        <v>Outlet</v>
      </c>
      <c r="K872" s="12" t="str">
        <f>Data!O872</f>
        <v>Tarjeta</v>
      </c>
      <c r="L872" s="12" t="str">
        <f>Data!P872</f>
        <v>Recurrente</v>
      </c>
    </row>
    <row r="873">
      <c r="A873" s="11">
        <v>872.0</v>
      </c>
      <c r="B873" s="14">
        <f>Data!D873</f>
        <v>44204</v>
      </c>
      <c r="C873" s="12">
        <f>IFERROR(VLOOKUP(Data!B873, Minorista!$A$2:$B$100, 2, FALSE), "")</f>
        <v>5</v>
      </c>
      <c r="D873" s="12">
        <f t="array" ref="D873">INDEX(Producto!$A$2:$A$500, MATCH(Data!H873, Producto!$B$2:$B$500, 0))</f>
        <v>6</v>
      </c>
      <c r="E873" s="12">
        <f>VLOOKUP(Data!E873 &amp; Data!F873 &amp; Data!G873, Ubicacion!$A$2:$B$1000, 2, FALSE)</f>
        <v>13</v>
      </c>
      <c r="F873" s="15">
        <f>Data!J873</f>
        <v>425</v>
      </c>
      <c r="G873" s="16">
        <f>Data!I873</f>
        <v>45</v>
      </c>
      <c r="H873" s="17">
        <f>Data!K873</f>
        <v>191250</v>
      </c>
      <c r="I873" s="17">
        <f>Data!L873</f>
        <v>47812.5</v>
      </c>
      <c r="J873" s="12" t="str">
        <f>Data!N873</f>
        <v>Outlet</v>
      </c>
      <c r="K873" s="12" t="str">
        <f>Data!O873</f>
        <v>Efectivo</v>
      </c>
      <c r="L873" s="12" t="str">
        <f>Data!P873</f>
        <v>Recurrente</v>
      </c>
    </row>
    <row r="874">
      <c r="A874" s="11">
        <v>873.0</v>
      </c>
      <c r="B874" s="14">
        <f>Data!D874</f>
        <v>44205</v>
      </c>
      <c r="C874" s="12">
        <f>IFERROR(VLOOKUP(Data!B874, Minorista!$A$2:$B$100, 2, FALSE), "")</f>
        <v>5</v>
      </c>
      <c r="D874" s="12">
        <f t="array" ref="D874">INDEX(Producto!$A$2:$A$500, MATCH(Data!H874, Producto!$B$2:$B$500, 0))</f>
        <v>1</v>
      </c>
      <c r="E874" s="12">
        <f>VLOOKUP(Data!E874 &amp; Data!F874 &amp; Data!G874, Ubicacion!$A$2:$B$1000, 2, FALSE)</f>
        <v>13</v>
      </c>
      <c r="F874" s="15">
        <f>Data!J874</f>
        <v>575</v>
      </c>
      <c r="G874" s="16">
        <f>Data!I874</f>
        <v>35</v>
      </c>
      <c r="H874" s="17">
        <f>Data!K874</f>
        <v>201250</v>
      </c>
      <c r="I874" s="17">
        <f>Data!L874</f>
        <v>90562.5</v>
      </c>
      <c r="J874" s="12" t="str">
        <f>Data!N874</f>
        <v>Outlet</v>
      </c>
      <c r="K874" s="12" t="str">
        <f>Data!O874</f>
        <v>Transferencia bancaria</v>
      </c>
      <c r="L874" s="12" t="str">
        <f>Data!P874</f>
        <v>Nuevo</v>
      </c>
    </row>
    <row r="875">
      <c r="A875" s="11">
        <v>874.0</v>
      </c>
      <c r="B875" s="14">
        <f>Data!D875</f>
        <v>44206</v>
      </c>
      <c r="C875" s="12">
        <f>IFERROR(VLOOKUP(Data!B875, Minorista!$A$2:$B$100, 2, FALSE), "")</f>
        <v>5</v>
      </c>
      <c r="D875" s="12">
        <f t="array" ref="D875">INDEX(Producto!$A$2:$A$500, MATCH(Data!H875, Producto!$B$2:$B$500, 0))</f>
        <v>2</v>
      </c>
      <c r="E875" s="12">
        <f>VLOOKUP(Data!E875 &amp; Data!F875 &amp; Data!G875, Ubicacion!$A$2:$B$1000, 2, FALSE)</f>
        <v>13</v>
      </c>
      <c r="F875" s="15">
        <f>Data!J875</f>
        <v>425</v>
      </c>
      <c r="G875" s="16">
        <f>Data!I875</f>
        <v>45</v>
      </c>
      <c r="H875" s="17">
        <f>Data!K875</f>
        <v>191250</v>
      </c>
      <c r="I875" s="17">
        <f>Data!L875</f>
        <v>57375</v>
      </c>
      <c r="J875" s="12" t="str">
        <f>Data!N875</f>
        <v>Outlet</v>
      </c>
      <c r="K875" s="12" t="str">
        <f>Data!O875</f>
        <v>Tarjeta</v>
      </c>
      <c r="L875" s="12" t="str">
        <f>Data!P875</f>
        <v>Recurrente</v>
      </c>
    </row>
    <row r="876">
      <c r="A876" s="11">
        <v>875.0</v>
      </c>
      <c r="B876" s="14">
        <f>Data!D876</f>
        <v>44207</v>
      </c>
      <c r="C876" s="12">
        <f>IFERROR(VLOOKUP(Data!B876, Minorista!$A$2:$B$100, 2, FALSE), "")</f>
        <v>5</v>
      </c>
      <c r="D876" s="12">
        <f t="array" ref="D876">INDEX(Producto!$A$2:$A$500, MATCH(Data!H876, Producto!$B$2:$B$500, 0))</f>
        <v>3</v>
      </c>
      <c r="E876" s="12">
        <f>VLOOKUP(Data!E876 &amp; Data!F876 &amp; Data!G876, Ubicacion!$A$2:$B$1000, 2, FALSE)</f>
        <v>13</v>
      </c>
      <c r="F876" s="15">
        <f>Data!J876</f>
        <v>425</v>
      </c>
      <c r="G876" s="16">
        <f>Data!I876</f>
        <v>45</v>
      </c>
      <c r="H876" s="17">
        <f>Data!K876</f>
        <v>191250</v>
      </c>
      <c r="I876" s="17">
        <f>Data!L876</f>
        <v>86062.5</v>
      </c>
      <c r="J876" s="12" t="str">
        <f>Data!N876</f>
        <v>Outlet</v>
      </c>
      <c r="K876" s="12" t="str">
        <f>Data!O876</f>
        <v>Tarjeta</v>
      </c>
      <c r="L876" s="12" t="str">
        <f>Data!P876</f>
        <v>Recurrente</v>
      </c>
    </row>
    <row r="877">
      <c r="A877" s="11">
        <v>876.0</v>
      </c>
      <c r="B877" s="14">
        <f>Data!D877</f>
        <v>44208</v>
      </c>
      <c r="C877" s="12">
        <f>IFERROR(VLOOKUP(Data!B877, Minorista!$A$2:$B$100, 2, FALSE), "")</f>
        <v>5</v>
      </c>
      <c r="D877" s="12">
        <f t="array" ref="D877">INDEX(Producto!$A$2:$A$500, MATCH(Data!H877, Producto!$B$2:$B$500, 0))</f>
        <v>4</v>
      </c>
      <c r="E877" s="12">
        <f>VLOOKUP(Data!E877 &amp; Data!F877 &amp; Data!G877, Ubicacion!$A$2:$B$1000, 2, FALSE)</f>
        <v>13</v>
      </c>
      <c r="F877" s="15">
        <f>Data!J877</f>
        <v>325</v>
      </c>
      <c r="G877" s="16">
        <f>Data!I877</f>
        <v>45</v>
      </c>
      <c r="H877" s="17">
        <f>Data!K877</f>
        <v>146250</v>
      </c>
      <c r="I877" s="17">
        <f>Data!L877</f>
        <v>58500</v>
      </c>
      <c r="J877" s="12" t="str">
        <f>Data!N877</f>
        <v>Outlet</v>
      </c>
      <c r="K877" s="12" t="str">
        <f>Data!O877</f>
        <v>Efectivo</v>
      </c>
      <c r="L877" s="12" t="str">
        <f>Data!P877</f>
        <v>Nuevo</v>
      </c>
    </row>
    <row r="878">
      <c r="A878" s="11">
        <v>877.0</v>
      </c>
      <c r="B878" s="14">
        <f>Data!D878</f>
        <v>44209</v>
      </c>
      <c r="C878" s="12">
        <f>IFERROR(VLOOKUP(Data!B878, Minorista!$A$2:$B$100, 2, FALSE), "")</f>
        <v>5</v>
      </c>
      <c r="D878" s="12">
        <f t="array" ref="D878">INDEX(Producto!$A$2:$A$500, MATCH(Data!H878, Producto!$B$2:$B$500, 0))</f>
        <v>5</v>
      </c>
      <c r="E878" s="12">
        <f>VLOOKUP(Data!E878 &amp; Data!F878 &amp; Data!G878, Ubicacion!$A$2:$B$1000, 2, FALSE)</f>
        <v>13</v>
      </c>
      <c r="F878" s="15">
        <f>Data!J878</f>
        <v>200</v>
      </c>
      <c r="G878" s="16">
        <f>Data!I878</f>
        <v>50</v>
      </c>
      <c r="H878" s="17">
        <f>Data!K878</f>
        <v>100000</v>
      </c>
      <c r="I878" s="17">
        <f>Data!L878</f>
        <v>60000</v>
      </c>
      <c r="J878" s="12" t="str">
        <f>Data!N878</f>
        <v>Outlet</v>
      </c>
      <c r="K878" s="12" t="str">
        <f>Data!O878</f>
        <v>Transferencia bancaria</v>
      </c>
      <c r="L878" s="12" t="str">
        <f>Data!P878</f>
        <v>Recurrente</v>
      </c>
    </row>
    <row r="879">
      <c r="A879" s="11">
        <v>878.0</v>
      </c>
      <c r="B879" s="14">
        <f>Data!D879</f>
        <v>44210</v>
      </c>
      <c r="C879" s="12">
        <f>IFERROR(VLOOKUP(Data!B879, Minorista!$A$2:$B$100, 2, FALSE), "")</f>
        <v>5</v>
      </c>
      <c r="D879" s="12">
        <f t="array" ref="D879">INDEX(Producto!$A$2:$A$500, MATCH(Data!H879, Producto!$B$2:$B$500, 0))</f>
        <v>6</v>
      </c>
      <c r="E879" s="12">
        <f>VLOOKUP(Data!E879 &amp; Data!F879 &amp; Data!G879, Ubicacion!$A$2:$B$1000, 2, FALSE)</f>
        <v>13</v>
      </c>
      <c r="F879" s="15">
        <f>Data!J879</f>
        <v>400</v>
      </c>
      <c r="G879" s="16">
        <f>Data!I879</f>
        <v>45</v>
      </c>
      <c r="H879" s="17">
        <f>Data!K879</f>
        <v>180000</v>
      </c>
      <c r="I879" s="17">
        <f>Data!L879</f>
        <v>45000</v>
      </c>
      <c r="J879" s="12" t="str">
        <f>Data!N879</f>
        <v>Outlet</v>
      </c>
      <c r="K879" s="12" t="str">
        <f>Data!O879</f>
        <v>Transferencia bancaria</v>
      </c>
      <c r="L879" s="12" t="str">
        <f>Data!P879</f>
        <v>Nuevo</v>
      </c>
    </row>
    <row r="880">
      <c r="A880" s="11">
        <v>879.0</v>
      </c>
      <c r="B880" s="14">
        <f>Data!D880</f>
        <v>44211</v>
      </c>
      <c r="C880" s="12">
        <f>IFERROR(VLOOKUP(Data!B880, Minorista!$A$2:$B$100, 2, FALSE), "")</f>
        <v>5</v>
      </c>
      <c r="D880" s="12">
        <f t="array" ref="D880">INDEX(Producto!$A$2:$A$500, MATCH(Data!H880, Producto!$B$2:$B$500, 0))</f>
        <v>1</v>
      </c>
      <c r="E880" s="12">
        <f>VLOOKUP(Data!E880 &amp; Data!F880 &amp; Data!G880, Ubicacion!$A$2:$B$1000, 2, FALSE)</f>
        <v>13</v>
      </c>
      <c r="F880" s="15">
        <f>Data!J880</f>
        <v>575</v>
      </c>
      <c r="G880" s="16">
        <f>Data!I880</f>
        <v>45</v>
      </c>
      <c r="H880" s="17">
        <f>Data!K880</f>
        <v>258750</v>
      </c>
      <c r="I880" s="17">
        <f>Data!L880</f>
        <v>116437.5</v>
      </c>
      <c r="J880" s="12" t="str">
        <f>Data!N880</f>
        <v>Outlet</v>
      </c>
      <c r="K880" s="12" t="str">
        <f>Data!O880</f>
        <v>Efectivo</v>
      </c>
      <c r="L880" s="12" t="str">
        <f>Data!P880</f>
        <v>Nuevo</v>
      </c>
    </row>
    <row r="881">
      <c r="A881" s="11">
        <v>880.0</v>
      </c>
      <c r="B881" s="14">
        <f>Data!D881</f>
        <v>44212</v>
      </c>
      <c r="C881" s="12">
        <f>IFERROR(VLOOKUP(Data!B881, Minorista!$A$2:$B$100, 2, FALSE), "")</f>
        <v>5</v>
      </c>
      <c r="D881" s="12">
        <f t="array" ref="D881">INDEX(Producto!$A$2:$A$500, MATCH(Data!H881, Producto!$B$2:$B$500, 0))</f>
        <v>2</v>
      </c>
      <c r="E881" s="12">
        <f>VLOOKUP(Data!E881 &amp; Data!F881 &amp; Data!G881, Ubicacion!$A$2:$B$1000, 2, FALSE)</f>
        <v>13</v>
      </c>
      <c r="F881" s="15">
        <f>Data!J881</f>
        <v>375</v>
      </c>
      <c r="G881" s="16">
        <f>Data!I881</f>
        <v>45</v>
      </c>
      <c r="H881" s="17">
        <f>Data!K881</f>
        <v>168750</v>
      </c>
      <c r="I881" s="17">
        <f>Data!L881</f>
        <v>50625</v>
      </c>
      <c r="J881" s="12" t="str">
        <f>Data!N881</f>
        <v>Outlet</v>
      </c>
      <c r="K881" s="12" t="str">
        <f>Data!O881</f>
        <v>Transferencia bancaria</v>
      </c>
      <c r="L881" s="12" t="str">
        <f>Data!P881</f>
        <v>Recurrente</v>
      </c>
    </row>
    <row r="882">
      <c r="A882" s="11">
        <v>881.0</v>
      </c>
      <c r="B882" s="14">
        <f>Data!D882</f>
        <v>44213</v>
      </c>
      <c r="C882" s="12">
        <f>IFERROR(VLOOKUP(Data!B882, Minorista!$A$2:$B$100, 2, FALSE), "")</f>
        <v>5</v>
      </c>
      <c r="D882" s="12">
        <f t="array" ref="D882">INDEX(Producto!$A$2:$A$500, MATCH(Data!H882, Producto!$B$2:$B$500, 0))</f>
        <v>3</v>
      </c>
      <c r="E882" s="12">
        <f>VLOOKUP(Data!E882 &amp; Data!F882 &amp; Data!G882, Ubicacion!$A$2:$B$1000, 2, FALSE)</f>
        <v>13</v>
      </c>
      <c r="F882" s="15">
        <f>Data!J882</f>
        <v>400</v>
      </c>
      <c r="G882" s="16">
        <f>Data!I882</f>
        <v>45</v>
      </c>
      <c r="H882" s="17">
        <f>Data!K882</f>
        <v>180000</v>
      </c>
      <c r="I882" s="17">
        <f>Data!L882</f>
        <v>81000</v>
      </c>
      <c r="J882" s="12" t="str">
        <f>Data!N882</f>
        <v>Outlet</v>
      </c>
      <c r="K882" s="12" t="str">
        <f>Data!O882</f>
        <v>Transferencia bancaria</v>
      </c>
      <c r="L882" s="12" t="str">
        <f>Data!P882</f>
        <v>Recurrente</v>
      </c>
    </row>
    <row r="883">
      <c r="A883" s="11">
        <v>882.0</v>
      </c>
      <c r="B883" s="14">
        <f>Data!D883</f>
        <v>44214</v>
      </c>
      <c r="C883" s="12">
        <f>IFERROR(VLOOKUP(Data!B883, Minorista!$A$2:$B$100, 2, FALSE), "")</f>
        <v>5</v>
      </c>
      <c r="D883" s="12">
        <f t="array" ref="D883">INDEX(Producto!$A$2:$A$500, MATCH(Data!H883, Producto!$B$2:$B$500, 0))</f>
        <v>4</v>
      </c>
      <c r="E883" s="12">
        <f>VLOOKUP(Data!E883 &amp; Data!F883 &amp; Data!G883, Ubicacion!$A$2:$B$1000, 2, FALSE)</f>
        <v>13</v>
      </c>
      <c r="F883" s="15">
        <f>Data!J883</f>
        <v>300</v>
      </c>
      <c r="G883" s="16">
        <f>Data!I883</f>
        <v>40</v>
      </c>
      <c r="H883" s="17">
        <f>Data!K883</f>
        <v>120000</v>
      </c>
      <c r="I883" s="17">
        <f>Data!L883</f>
        <v>48000</v>
      </c>
      <c r="J883" s="12" t="str">
        <f>Data!N883</f>
        <v>Outlet</v>
      </c>
      <c r="K883" s="12" t="str">
        <f>Data!O883</f>
        <v>Transferencia bancaria</v>
      </c>
      <c r="L883" s="12" t="str">
        <f>Data!P883</f>
        <v>Recurrente</v>
      </c>
    </row>
    <row r="884">
      <c r="A884" s="11">
        <v>883.0</v>
      </c>
      <c r="B884" s="14">
        <f>Data!D884</f>
        <v>44215</v>
      </c>
      <c r="C884" s="12">
        <f>IFERROR(VLOOKUP(Data!B884, Minorista!$A$2:$B$100, 2, FALSE), "")</f>
        <v>5</v>
      </c>
      <c r="D884" s="12">
        <f t="array" ref="D884">INDEX(Producto!$A$2:$A$500, MATCH(Data!H884, Producto!$B$2:$B$500, 0))</f>
        <v>5</v>
      </c>
      <c r="E884" s="12">
        <f>VLOOKUP(Data!E884 &amp; Data!F884 &amp; Data!G884, Ubicacion!$A$2:$B$1000, 2, FALSE)</f>
        <v>13</v>
      </c>
      <c r="F884" s="15">
        <f>Data!J884</f>
        <v>200</v>
      </c>
      <c r="G884" s="16">
        <f>Data!I884</f>
        <v>45</v>
      </c>
      <c r="H884" s="17">
        <f>Data!K884</f>
        <v>90000</v>
      </c>
      <c r="I884" s="17">
        <f>Data!L884</f>
        <v>54000</v>
      </c>
      <c r="J884" s="12" t="str">
        <f>Data!N884</f>
        <v>Outlet</v>
      </c>
      <c r="K884" s="12" t="str">
        <f>Data!O884</f>
        <v>Efectivo</v>
      </c>
      <c r="L884" s="12" t="str">
        <f>Data!P884</f>
        <v>Nuevo</v>
      </c>
    </row>
    <row r="885">
      <c r="A885" s="11">
        <v>884.0</v>
      </c>
      <c r="B885" s="14">
        <f>Data!D885</f>
        <v>44216</v>
      </c>
      <c r="C885" s="12">
        <f>IFERROR(VLOOKUP(Data!B885, Minorista!$A$2:$B$100, 2, FALSE), "")</f>
        <v>5</v>
      </c>
      <c r="D885" s="12">
        <f t="array" ref="D885">INDEX(Producto!$A$2:$A$500, MATCH(Data!H885, Producto!$B$2:$B$500, 0))</f>
        <v>6</v>
      </c>
      <c r="E885" s="12">
        <f>VLOOKUP(Data!E885 &amp; Data!F885 &amp; Data!G885, Ubicacion!$A$2:$B$1000, 2, FALSE)</f>
        <v>13</v>
      </c>
      <c r="F885" s="15">
        <f>Data!J885</f>
        <v>375</v>
      </c>
      <c r="G885" s="16">
        <f>Data!I885</f>
        <v>60</v>
      </c>
      <c r="H885" s="17">
        <f>Data!K885</f>
        <v>225000</v>
      </c>
      <c r="I885" s="17">
        <f>Data!L885</f>
        <v>56250</v>
      </c>
      <c r="J885" s="12" t="str">
        <f>Data!N885</f>
        <v>Outlet</v>
      </c>
      <c r="K885" s="12" t="str">
        <f>Data!O885</f>
        <v>Efectivo</v>
      </c>
      <c r="L885" s="12" t="str">
        <f>Data!P885</f>
        <v>Nuevo</v>
      </c>
    </row>
    <row r="886">
      <c r="A886" s="11">
        <v>885.0</v>
      </c>
      <c r="B886" s="14">
        <f>Data!D886</f>
        <v>44217</v>
      </c>
      <c r="C886" s="12">
        <f>IFERROR(VLOOKUP(Data!B886, Minorista!$A$2:$B$100, 2, FALSE), "")</f>
        <v>5</v>
      </c>
      <c r="D886" s="12">
        <f t="array" ref="D886">INDEX(Producto!$A$2:$A$500, MATCH(Data!H886, Producto!$B$2:$B$500, 0))</f>
        <v>1</v>
      </c>
      <c r="E886" s="12">
        <f>VLOOKUP(Data!E886 &amp; Data!F886 &amp; Data!G886, Ubicacion!$A$2:$B$1000, 2, FALSE)</f>
        <v>13</v>
      </c>
      <c r="F886" s="15">
        <f>Data!J886</f>
        <v>575</v>
      </c>
      <c r="G886" s="16">
        <f>Data!I886</f>
        <v>40</v>
      </c>
      <c r="H886" s="17">
        <f>Data!K886</f>
        <v>230000</v>
      </c>
      <c r="I886" s="17">
        <f>Data!L886</f>
        <v>103500</v>
      </c>
      <c r="J886" s="12" t="str">
        <f>Data!N886</f>
        <v>Outlet</v>
      </c>
      <c r="K886" s="12" t="str">
        <f>Data!O886</f>
        <v>Tarjeta</v>
      </c>
      <c r="L886" s="12" t="str">
        <f>Data!P886</f>
        <v>Recurrente</v>
      </c>
    </row>
    <row r="887">
      <c r="A887" s="11">
        <v>886.0</v>
      </c>
      <c r="B887" s="14">
        <f>Data!D887</f>
        <v>44218</v>
      </c>
      <c r="C887" s="12">
        <f>IFERROR(VLOOKUP(Data!B887, Minorista!$A$2:$B$100, 2, FALSE), "")</f>
        <v>5</v>
      </c>
      <c r="D887" s="12">
        <f t="array" ref="D887">INDEX(Producto!$A$2:$A$500, MATCH(Data!H887, Producto!$B$2:$B$500, 0))</f>
        <v>2</v>
      </c>
      <c r="E887" s="12">
        <f>VLOOKUP(Data!E887 &amp; Data!F887 &amp; Data!G887, Ubicacion!$A$2:$B$1000, 2, FALSE)</f>
        <v>13</v>
      </c>
      <c r="F887" s="15">
        <f>Data!J887</f>
        <v>425</v>
      </c>
      <c r="G887" s="16">
        <f>Data!I887</f>
        <v>45</v>
      </c>
      <c r="H887" s="17">
        <f>Data!K887</f>
        <v>191250</v>
      </c>
      <c r="I887" s="17">
        <f>Data!L887</f>
        <v>57375</v>
      </c>
      <c r="J887" s="12" t="str">
        <f>Data!N887</f>
        <v>Outlet</v>
      </c>
      <c r="K887" s="12" t="str">
        <f>Data!O887</f>
        <v>Transferencia bancaria</v>
      </c>
      <c r="L887" s="12" t="str">
        <f>Data!P887</f>
        <v>Nuevo</v>
      </c>
    </row>
    <row r="888">
      <c r="A888" s="11">
        <v>887.0</v>
      </c>
      <c r="B888" s="14">
        <f>Data!D888</f>
        <v>44219</v>
      </c>
      <c r="C888" s="12">
        <f>IFERROR(VLOOKUP(Data!B888, Minorista!$A$2:$B$100, 2, FALSE), "")</f>
        <v>5</v>
      </c>
      <c r="D888" s="12">
        <f t="array" ref="D888">INDEX(Producto!$A$2:$A$500, MATCH(Data!H888, Producto!$B$2:$B$500, 0))</f>
        <v>3</v>
      </c>
      <c r="E888" s="12">
        <f>VLOOKUP(Data!E888 &amp; Data!F888 &amp; Data!G888, Ubicacion!$A$2:$B$1000, 2, FALSE)</f>
        <v>13</v>
      </c>
      <c r="F888" s="15">
        <f>Data!J888</f>
        <v>425</v>
      </c>
      <c r="G888" s="16">
        <f>Data!I888</f>
        <v>45</v>
      </c>
      <c r="H888" s="17">
        <f>Data!K888</f>
        <v>191250</v>
      </c>
      <c r="I888" s="17">
        <f>Data!L888</f>
        <v>86062.5</v>
      </c>
      <c r="J888" s="12" t="str">
        <f>Data!N888</f>
        <v>Outlet</v>
      </c>
      <c r="K888" s="12" t="str">
        <f>Data!O888</f>
        <v>Tarjeta</v>
      </c>
      <c r="L888" s="12" t="str">
        <f>Data!P888</f>
        <v>Recurrente</v>
      </c>
    </row>
    <row r="889">
      <c r="A889" s="11">
        <v>888.0</v>
      </c>
      <c r="B889" s="14">
        <f>Data!D889</f>
        <v>44220</v>
      </c>
      <c r="C889" s="12">
        <f>IFERROR(VLOOKUP(Data!B889, Minorista!$A$2:$B$100, 2, FALSE), "")</f>
        <v>5</v>
      </c>
      <c r="D889" s="12">
        <f t="array" ref="D889">INDEX(Producto!$A$2:$A$500, MATCH(Data!H889, Producto!$B$2:$B$500, 0))</f>
        <v>4</v>
      </c>
      <c r="E889" s="12">
        <f>VLOOKUP(Data!E889 &amp; Data!F889 &amp; Data!G889, Ubicacion!$A$2:$B$1000, 2, FALSE)</f>
        <v>13</v>
      </c>
      <c r="F889" s="15">
        <f>Data!J889</f>
        <v>325</v>
      </c>
      <c r="G889" s="16">
        <f>Data!I889</f>
        <v>40</v>
      </c>
      <c r="H889" s="17">
        <f>Data!K889</f>
        <v>130000</v>
      </c>
      <c r="I889" s="17">
        <f>Data!L889</f>
        <v>52000</v>
      </c>
      <c r="J889" s="12" t="str">
        <f>Data!N889</f>
        <v>Outlet</v>
      </c>
      <c r="K889" s="12" t="str">
        <f>Data!O889</f>
        <v>Tarjeta</v>
      </c>
      <c r="L889" s="12" t="str">
        <f>Data!P889</f>
        <v>Nuevo</v>
      </c>
    </row>
    <row r="890">
      <c r="A890" s="11">
        <v>889.0</v>
      </c>
      <c r="B890" s="14">
        <f>Data!D890</f>
        <v>44221</v>
      </c>
      <c r="C890" s="12">
        <f>IFERROR(VLOOKUP(Data!B890, Minorista!$A$2:$B$100, 2, FALSE), "")</f>
        <v>5</v>
      </c>
      <c r="D890" s="12">
        <f t="array" ref="D890">INDEX(Producto!$A$2:$A$500, MATCH(Data!H890, Producto!$B$2:$B$500, 0))</f>
        <v>5</v>
      </c>
      <c r="E890" s="12">
        <f>VLOOKUP(Data!E890 &amp; Data!F890 &amp; Data!G890, Ubicacion!$A$2:$B$1000, 2, FALSE)</f>
        <v>13</v>
      </c>
      <c r="F890" s="15">
        <f>Data!J890</f>
        <v>225</v>
      </c>
      <c r="G890" s="16">
        <f>Data!I890</f>
        <v>45</v>
      </c>
      <c r="H890" s="17">
        <f>Data!K890</f>
        <v>101250</v>
      </c>
      <c r="I890" s="17">
        <f>Data!L890</f>
        <v>60750</v>
      </c>
      <c r="J890" s="12" t="str">
        <f>Data!N890</f>
        <v>Outlet</v>
      </c>
      <c r="K890" s="12" t="str">
        <f>Data!O890</f>
        <v>Transferencia bancaria</v>
      </c>
      <c r="L890" s="12" t="str">
        <f>Data!P890</f>
        <v>Recurrente</v>
      </c>
    </row>
    <row r="891">
      <c r="A891" s="11">
        <v>890.0</v>
      </c>
      <c r="B891" s="14">
        <f>Data!D891</f>
        <v>44222</v>
      </c>
      <c r="C891" s="12">
        <f>IFERROR(VLOOKUP(Data!B891, Minorista!$A$2:$B$100, 2, FALSE), "")</f>
        <v>5</v>
      </c>
      <c r="D891" s="12">
        <f t="array" ref="D891">INDEX(Producto!$A$2:$A$500, MATCH(Data!H891, Producto!$B$2:$B$500, 0))</f>
        <v>6</v>
      </c>
      <c r="E891" s="12">
        <f>VLOOKUP(Data!E891 &amp; Data!F891 &amp; Data!G891, Ubicacion!$A$2:$B$1000, 2, FALSE)</f>
        <v>13</v>
      </c>
      <c r="F891" s="15">
        <f>Data!J891</f>
        <v>400</v>
      </c>
      <c r="G891" s="16">
        <f>Data!I891</f>
        <v>60</v>
      </c>
      <c r="H891" s="17">
        <f>Data!K891</f>
        <v>240000</v>
      </c>
      <c r="I891" s="17">
        <f>Data!L891</f>
        <v>60000</v>
      </c>
      <c r="J891" s="12" t="str">
        <f>Data!N891</f>
        <v>Outlet</v>
      </c>
      <c r="K891" s="12" t="str">
        <f>Data!O891</f>
        <v>Tarjeta</v>
      </c>
      <c r="L891" s="12" t="str">
        <f>Data!P891</f>
        <v>Recurrente</v>
      </c>
    </row>
    <row r="892">
      <c r="A892" s="11">
        <v>891.0</v>
      </c>
      <c r="B892" s="14">
        <f>Data!D892</f>
        <v>44223</v>
      </c>
      <c r="C892" s="12">
        <f>IFERROR(VLOOKUP(Data!B892, Minorista!$A$2:$B$100, 2, FALSE), "")</f>
        <v>5</v>
      </c>
      <c r="D892" s="12">
        <f t="array" ref="D892">INDEX(Producto!$A$2:$A$500, MATCH(Data!H892, Producto!$B$2:$B$500, 0))</f>
        <v>1</v>
      </c>
      <c r="E892" s="12">
        <f>VLOOKUP(Data!E892 &amp; Data!F892 &amp; Data!G892, Ubicacion!$A$2:$B$1000, 2, FALSE)</f>
        <v>13</v>
      </c>
      <c r="F892" s="15">
        <f>Data!J892</f>
        <v>675</v>
      </c>
      <c r="G892" s="16">
        <f>Data!I892</f>
        <v>40</v>
      </c>
      <c r="H892" s="17">
        <f>Data!K892</f>
        <v>270000</v>
      </c>
      <c r="I892" s="17">
        <f>Data!L892</f>
        <v>121500</v>
      </c>
      <c r="J892" s="12" t="str">
        <f>Data!N892</f>
        <v>Outlet</v>
      </c>
      <c r="K892" s="12" t="str">
        <f>Data!O892</f>
        <v>Transferencia bancaria</v>
      </c>
      <c r="L892" s="12" t="str">
        <f>Data!P892</f>
        <v>Nuevo</v>
      </c>
    </row>
    <row r="893">
      <c r="A893" s="11">
        <v>892.0</v>
      </c>
      <c r="B893" s="14">
        <f>Data!D893</f>
        <v>44224</v>
      </c>
      <c r="C893" s="12">
        <f>IFERROR(VLOOKUP(Data!B893, Minorista!$A$2:$B$100, 2, FALSE), "")</f>
        <v>5</v>
      </c>
      <c r="D893" s="12">
        <f t="array" ref="D893">INDEX(Producto!$A$2:$A$500, MATCH(Data!H893, Producto!$B$2:$B$500, 0))</f>
        <v>2</v>
      </c>
      <c r="E893" s="12">
        <f>VLOOKUP(Data!E893 &amp; Data!F893 &amp; Data!G893, Ubicacion!$A$2:$B$1000, 2, FALSE)</f>
        <v>13</v>
      </c>
      <c r="F893" s="15">
        <f>Data!J893</f>
        <v>525</v>
      </c>
      <c r="G893" s="16">
        <f>Data!I893</f>
        <v>45</v>
      </c>
      <c r="H893" s="17">
        <f>Data!K893</f>
        <v>236250</v>
      </c>
      <c r="I893" s="17">
        <f>Data!L893</f>
        <v>70875</v>
      </c>
      <c r="J893" s="12" t="str">
        <f>Data!N893</f>
        <v>Outlet</v>
      </c>
      <c r="K893" s="12" t="str">
        <f>Data!O893</f>
        <v>Transferencia bancaria</v>
      </c>
      <c r="L893" s="12" t="str">
        <f>Data!P893</f>
        <v>Recurrente</v>
      </c>
    </row>
    <row r="894">
      <c r="A894" s="11">
        <v>893.0</v>
      </c>
      <c r="B894" s="14">
        <f>Data!D894</f>
        <v>44225</v>
      </c>
      <c r="C894" s="12">
        <f>IFERROR(VLOOKUP(Data!B894, Minorista!$A$2:$B$100, 2, FALSE), "")</f>
        <v>5</v>
      </c>
      <c r="D894" s="12">
        <f t="array" ref="D894">INDEX(Producto!$A$2:$A$500, MATCH(Data!H894, Producto!$B$2:$B$500, 0))</f>
        <v>3</v>
      </c>
      <c r="E894" s="12">
        <f>VLOOKUP(Data!E894 &amp; Data!F894 &amp; Data!G894, Ubicacion!$A$2:$B$1000, 2, FALSE)</f>
        <v>13</v>
      </c>
      <c r="F894" s="15">
        <f>Data!J894</f>
        <v>550</v>
      </c>
      <c r="G894" s="16">
        <f>Data!I894</f>
        <v>45</v>
      </c>
      <c r="H894" s="17">
        <f>Data!K894</f>
        <v>247500</v>
      </c>
      <c r="I894" s="17">
        <f>Data!L894</f>
        <v>111375</v>
      </c>
      <c r="J894" s="12" t="str">
        <f>Data!N894</f>
        <v>Outlet</v>
      </c>
      <c r="K894" s="12" t="str">
        <f>Data!O894</f>
        <v>Tarjeta</v>
      </c>
      <c r="L894" s="12" t="str">
        <f>Data!P894</f>
        <v>Nuevo</v>
      </c>
    </row>
    <row r="895">
      <c r="A895" s="11">
        <v>894.0</v>
      </c>
      <c r="B895" s="14">
        <f>Data!D895</f>
        <v>44226</v>
      </c>
      <c r="C895" s="12">
        <f>IFERROR(VLOOKUP(Data!B895, Minorista!$A$2:$B$100, 2, FALSE), "")</f>
        <v>5</v>
      </c>
      <c r="D895" s="12">
        <f t="array" ref="D895">INDEX(Producto!$A$2:$A$500, MATCH(Data!H895, Producto!$B$2:$B$500, 0))</f>
        <v>4</v>
      </c>
      <c r="E895" s="12">
        <f>VLOOKUP(Data!E895 &amp; Data!F895 &amp; Data!G895, Ubicacion!$A$2:$B$1000, 2, FALSE)</f>
        <v>13</v>
      </c>
      <c r="F895" s="15">
        <f>Data!J895</f>
        <v>425</v>
      </c>
      <c r="G895" s="16">
        <f>Data!I895</f>
        <v>40</v>
      </c>
      <c r="H895" s="17">
        <f>Data!K895</f>
        <v>170000</v>
      </c>
      <c r="I895" s="17">
        <f>Data!L895</f>
        <v>68000</v>
      </c>
      <c r="J895" s="12" t="str">
        <f>Data!N895</f>
        <v>Outlet</v>
      </c>
      <c r="K895" s="12" t="str">
        <f>Data!O895</f>
        <v>Tarjeta</v>
      </c>
      <c r="L895" s="12" t="str">
        <f>Data!P895</f>
        <v>Nuevo</v>
      </c>
    </row>
    <row r="896">
      <c r="A896" s="11">
        <v>895.0</v>
      </c>
      <c r="B896" s="14">
        <f>Data!D896</f>
        <v>44227</v>
      </c>
      <c r="C896" s="12">
        <f>IFERROR(VLOOKUP(Data!B896, Minorista!$A$2:$B$100, 2, FALSE), "")</f>
        <v>5</v>
      </c>
      <c r="D896" s="12">
        <f t="array" ref="D896">INDEX(Producto!$A$2:$A$500, MATCH(Data!H896, Producto!$B$2:$B$500, 0))</f>
        <v>5</v>
      </c>
      <c r="E896" s="12">
        <f>VLOOKUP(Data!E896 &amp; Data!F896 &amp; Data!G896, Ubicacion!$A$2:$B$1000, 2, FALSE)</f>
        <v>13</v>
      </c>
      <c r="F896" s="15">
        <f>Data!J896</f>
        <v>300</v>
      </c>
      <c r="G896" s="16">
        <f>Data!I896</f>
        <v>45</v>
      </c>
      <c r="H896" s="17">
        <f>Data!K896</f>
        <v>135000</v>
      </c>
      <c r="I896" s="17">
        <f>Data!L896</f>
        <v>81000</v>
      </c>
      <c r="J896" s="12" t="str">
        <f>Data!N896</f>
        <v>Outlet</v>
      </c>
      <c r="K896" s="12" t="str">
        <f>Data!O896</f>
        <v>Efectivo</v>
      </c>
      <c r="L896" s="12" t="str">
        <f>Data!P896</f>
        <v>Nuevo</v>
      </c>
    </row>
    <row r="897">
      <c r="A897" s="11">
        <v>896.0</v>
      </c>
      <c r="B897" s="14">
        <f>Data!D897</f>
        <v>44228</v>
      </c>
      <c r="C897" s="12">
        <f>IFERROR(VLOOKUP(Data!B897, Minorista!$A$2:$B$100, 2, FALSE), "")</f>
        <v>5</v>
      </c>
      <c r="D897" s="12">
        <f t="array" ref="D897">INDEX(Producto!$A$2:$A$500, MATCH(Data!H897, Producto!$B$2:$B$500, 0))</f>
        <v>6</v>
      </c>
      <c r="E897" s="12">
        <f>VLOOKUP(Data!E897 &amp; Data!F897 &amp; Data!G897, Ubicacion!$A$2:$B$1000, 2, FALSE)</f>
        <v>13</v>
      </c>
      <c r="F897" s="15">
        <f>Data!J897</f>
        <v>600</v>
      </c>
      <c r="G897" s="16">
        <f>Data!I897</f>
        <v>60</v>
      </c>
      <c r="H897" s="17">
        <f>Data!K897</f>
        <v>360000</v>
      </c>
      <c r="I897" s="17">
        <f>Data!L897</f>
        <v>90000</v>
      </c>
      <c r="J897" s="12" t="str">
        <f>Data!N897</f>
        <v>Outlet</v>
      </c>
      <c r="K897" s="12" t="str">
        <f>Data!O897</f>
        <v>Efectivo</v>
      </c>
      <c r="L897" s="12" t="str">
        <f>Data!P897</f>
        <v>Recurrente</v>
      </c>
    </row>
    <row r="898">
      <c r="A898" s="11">
        <v>897.0</v>
      </c>
      <c r="B898" s="14">
        <f>Data!D898</f>
        <v>44229</v>
      </c>
      <c r="C898" s="12">
        <f>IFERROR(VLOOKUP(Data!B898, Minorista!$A$2:$B$100, 2, FALSE), "")</f>
        <v>5</v>
      </c>
      <c r="D898" s="12">
        <f t="array" ref="D898">INDEX(Producto!$A$2:$A$500, MATCH(Data!H898, Producto!$B$2:$B$500, 0))</f>
        <v>1</v>
      </c>
      <c r="E898" s="12">
        <f>VLOOKUP(Data!E898 &amp; Data!F898 &amp; Data!G898, Ubicacion!$A$2:$B$1000, 2, FALSE)</f>
        <v>13</v>
      </c>
      <c r="F898" s="15">
        <f>Data!J898</f>
        <v>750</v>
      </c>
      <c r="G898" s="16">
        <f>Data!I898</f>
        <v>40</v>
      </c>
      <c r="H898" s="17">
        <f>Data!K898</f>
        <v>300000</v>
      </c>
      <c r="I898" s="17">
        <f>Data!L898</f>
        <v>135000</v>
      </c>
      <c r="J898" s="12" t="str">
        <f>Data!N898</f>
        <v>Outlet</v>
      </c>
      <c r="K898" s="12" t="str">
        <f>Data!O898</f>
        <v>Tarjeta</v>
      </c>
      <c r="L898" s="12" t="str">
        <f>Data!P898</f>
        <v>Nuevo</v>
      </c>
    </row>
    <row r="899">
      <c r="A899" s="11">
        <v>898.0</v>
      </c>
      <c r="B899" s="14">
        <f>Data!D899</f>
        <v>44230</v>
      </c>
      <c r="C899" s="12">
        <f>IFERROR(VLOOKUP(Data!B899, Minorista!$A$2:$B$100, 2, FALSE), "")</f>
        <v>5</v>
      </c>
      <c r="D899" s="12">
        <f t="array" ref="D899">INDEX(Producto!$A$2:$A$500, MATCH(Data!H899, Producto!$B$2:$B$500, 0))</f>
        <v>2</v>
      </c>
      <c r="E899" s="12">
        <f>VLOOKUP(Data!E899 &amp; Data!F899 &amp; Data!G899, Ubicacion!$A$2:$B$1000, 2, FALSE)</f>
        <v>13</v>
      </c>
      <c r="F899" s="15">
        <f>Data!J899</f>
        <v>600</v>
      </c>
      <c r="G899" s="16">
        <f>Data!I899</f>
        <v>45</v>
      </c>
      <c r="H899" s="17">
        <f>Data!K899</f>
        <v>270000</v>
      </c>
      <c r="I899" s="17">
        <f>Data!L899</f>
        <v>81000</v>
      </c>
      <c r="J899" s="12" t="str">
        <f>Data!N899</f>
        <v>Outlet</v>
      </c>
      <c r="K899" s="12" t="str">
        <f>Data!O899</f>
        <v>Efectivo</v>
      </c>
      <c r="L899" s="12" t="str">
        <f>Data!P899</f>
        <v>Recurrente</v>
      </c>
    </row>
    <row r="900">
      <c r="A900" s="11">
        <v>899.0</v>
      </c>
      <c r="B900" s="14">
        <f>Data!D900</f>
        <v>44231</v>
      </c>
      <c r="C900" s="12">
        <f>IFERROR(VLOOKUP(Data!B900, Minorista!$A$2:$B$100, 2, FALSE), "")</f>
        <v>5</v>
      </c>
      <c r="D900" s="12">
        <f t="array" ref="D900">INDEX(Producto!$A$2:$A$500, MATCH(Data!H900, Producto!$B$2:$B$500, 0))</f>
        <v>3</v>
      </c>
      <c r="E900" s="12">
        <f>VLOOKUP(Data!E900 &amp; Data!F900 &amp; Data!G900, Ubicacion!$A$2:$B$1000, 2, FALSE)</f>
        <v>13</v>
      </c>
      <c r="F900" s="15">
        <f>Data!J900</f>
        <v>550</v>
      </c>
      <c r="G900" s="16">
        <f>Data!I900</f>
        <v>45</v>
      </c>
      <c r="H900" s="17">
        <f>Data!K900</f>
        <v>247500</v>
      </c>
      <c r="I900" s="17">
        <f>Data!L900</f>
        <v>111375</v>
      </c>
      <c r="J900" s="12" t="str">
        <f>Data!N900</f>
        <v>Outlet</v>
      </c>
      <c r="K900" s="12" t="str">
        <f>Data!O900</f>
        <v>Tarjeta</v>
      </c>
      <c r="L900" s="12" t="str">
        <f>Data!P900</f>
        <v>Recurrente</v>
      </c>
    </row>
    <row r="901">
      <c r="A901" s="11">
        <v>900.0</v>
      </c>
      <c r="B901" s="14">
        <f>Data!D901</f>
        <v>44232</v>
      </c>
      <c r="C901" s="12">
        <f>IFERROR(VLOOKUP(Data!B901, Minorista!$A$2:$B$100, 2, FALSE), "")</f>
        <v>5</v>
      </c>
      <c r="D901" s="12">
        <f t="array" ref="D901">INDEX(Producto!$A$2:$A$500, MATCH(Data!H901, Producto!$B$2:$B$500, 0))</f>
        <v>4</v>
      </c>
      <c r="E901" s="12">
        <f>VLOOKUP(Data!E901 &amp; Data!F901 &amp; Data!G901, Ubicacion!$A$2:$B$1000, 2, FALSE)</f>
        <v>13</v>
      </c>
      <c r="F901" s="15">
        <f>Data!J901</f>
        <v>450</v>
      </c>
      <c r="G901" s="16">
        <f>Data!I901</f>
        <v>40</v>
      </c>
      <c r="H901" s="17">
        <f>Data!K901</f>
        <v>180000</v>
      </c>
      <c r="I901" s="17">
        <f>Data!L901</f>
        <v>72000</v>
      </c>
      <c r="J901" s="12" t="str">
        <f>Data!N901</f>
        <v>Outlet</v>
      </c>
      <c r="K901" s="12" t="str">
        <f>Data!O901</f>
        <v>Tarjeta</v>
      </c>
      <c r="L901" s="12" t="str">
        <f>Data!P901</f>
        <v>Nuevo</v>
      </c>
    </row>
    <row r="902">
      <c r="A902" s="11">
        <v>901.0</v>
      </c>
      <c r="B902" s="14">
        <f>Data!D902</f>
        <v>44233</v>
      </c>
      <c r="C902" s="12">
        <f>IFERROR(VLOOKUP(Data!B902, Minorista!$A$2:$B$100, 2, FALSE), "")</f>
        <v>5</v>
      </c>
      <c r="D902" s="12">
        <f t="array" ref="D902">INDEX(Producto!$A$2:$A$500, MATCH(Data!H902, Producto!$B$2:$B$500, 0))</f>
        <v>5</v>
      </c>
      <c r="E902" s="12">
        <f>VLOOKUP(Data!E902 &amp; Data!F902 &amp; Data!G902, Ubicacion!$A$2:$B$1000, 2, FALSE)</f>
        <v>13</v>
      </c>
      <c r="F902" s="15">
        <f>Data!J902</f>
        <v>475</v>
      </c>
      <c r="G902" s="16">
        <f>Data!I902</f>
        <v>45</v>
      </c>
      <c r="H902" s="17">
        <f>Data!K902</f>
        <v>213750</v>
      </c>
      <c r="I902" s="17">
        <f>Data!L902</f>
        <v>128250</v>
      </c>
      <c r="J902" s="12" t="str">
        <f>Data!N902</f>
        <v>Outlet</v>
      </c>
      <c r="K902" s="12" t="str">
        <f>Data!O902</f>
        <v>Transferencia bancaria</v>
      </c>
      <c r="L902" s="12" t="str">
        <f>Data!P902</f>
        <v>Nuevo</v>
      </c>
    </row>
    <row r="903">
      <c r="A903" s="11">
        <v>902.0</v>
      </c>
      <c r="B903" s="14">
        <f>Data!D903</f>
        <v>44234</v>
      </c>
      <c r="C903" s="12">
        <f>IFERROR(VLOOKUP(Data!B903, Minorista!$A$2:$B$100, 2, FALSE), "")</f>
        <v>5</v>
      </c>
      <c r="D903" s="12">
        <f t="array" ref="D903">INDEX(Producto!$A$2:$A$500, MATCH(Data!H903, Producto!$B$2:$B$500, 0))</f>
        <v>6</v>
      </c>
      <c r="E903" s="12">
        <f>VLOOKUP(Data!E903 &amp; Data!F903 &amp; Data!G903, Ubicacion!$A$2:$B$1000, 2, FALSE)</f>
        <v>13</v>
      </c>
      <c r="F903" s="15">
        <f>Data!J903</f>
        <v>475</v>
      </c>
      <c r="G903" s="16">
        <f>Data!I903</f>
        <v>60</v>
      </c>
      <c r="H903" s="17">
        <f>Data!K903</f>
        <v>285000</v>
      </c>
      <c r="I903" s="17">
        <f>Data!L903</f>
        <v>71250</v>
      </c>
      <c r="J903" s="12" t="str">
        <f>Data!N903</f>
        <v>Outlet</v>
      </c>
      <c r="K903" s="12" t="str">
        <f>Data!O903</f>
        <v>Transferencia bancaria</v>
      </c>
      <c r="L903" s="12" t="str">
        <f>Data!P903</f>
        <v>Recurrente</v>
      </c>
    </row>
    <row r="904">
      <c r="A904" s="11">
        <v>903.0</v>
      </c>
      <c r="B904" s="14">
        <f>Data!D904</f>
        <v>44235</v>
      </c>
      <c r="C904" s="12">
        <f>IFERROR(VLOOKUP(Data!B904, Minorista!$A$2:$B$100, 2, FALSE), "")</f>
        <v>5</v>
      </c>
      <c r="D904" s="12">
        <f t="array" ref="D904">INDEX(Producto!$A$2:$A$500, MATCH(Data!H904, Producto!$B$2:$B$500, 0))</f>
        <v>1</v>
      </c>
      <c r="E904" s="12">
        <f>VLOOKUP(Data!E904 &amp; Data!F904 &amp; Data!G904, Ubicacion!$A$2:$B$1000, 2, FALSE)</f>
        <v>13</v>
      </c>
      <c r="F904" s="15">
        <f>Data!J904</f>
        <v>675</v>
      </c>
      <c r="G904" s="16">
        <f>Data!I904</f>
        <v>45</v>
      </c>
      <c r="H904" s="17">
        <f>Data!K904</f>
        <v>303750</v>
      </c>
      <c r="I904" s="17">
        <f>Data!L904</f>
        <v>136687.5</v>
      </c>
      <c r="J904" s="12" t="str">
        <f>Data!N904</f>
        <v>Outlet</v>
      </c>
      <c r="K904" s="12" t="str">
        <f>Data!O904</f>
        <v>Transferencia bancaria</v>
      </c>
      <c r="L904" s="12" t="str">
        <f>Data!P904</f>
        <v>Nuevo</v>
      </c>
    </row>
    <row r="905">
      <c r="A905" s="11">
        <v>904.0</v>
      </c>
      <c r="B905" s="14">
        <f>Data!D905</f>
        <v>44236</v>
      </c>
      <c r="C905" s="12">
        <f>IFERROR(VLOOKUP(Data!B905, Minorista!$A$2:$B$100, 2, FALSE), "")</f>
        <v>5</v>
      </c>
      <c r="D905" s="12">
        <f t="array" ref="D905">INDEX(Producto!$A$2:$A$500, MATCH(Data!H905, Producto!$B$2:$B$500, 0))</f>
        <v>2</v>
      </c>
      <c r="E905" s="12">
        <f>VLOOKUP(Data!E905 &amp; Data!F905 &amp; Data!G905, Ubicacion!$A$2:$B$1000, 2, FALSE)</f>
        <v>13</v>
      </c>
      <c r="F905" s="15">
        <f>Data!J905</f>
        <v>625</v>
      </c>
      <c r="G905" s="16">
        <f>Data!I905</f>
        <v>55</v>
      </c>
      <c r="H905" s="17">
        <f>Data!K905</f>
        <v>343750</v>
      </c>
      <c r="I905" s="17">
        <f>Data!L905</f>
        <v>103125</v>
      </c>
      <c r="J905" s="12" t="str">
        <f>Data!N905</f>
        <v>Outlet</v>
      </c>
      <c r="K905" s="12" t="str">
        <f>Data!O905</f>
        <v>Tarjeta</v>
      </c>
      <c r="L905" s="12" t="str">
        <f>Data!P905</f>
        <v>Nuevo</v>
      </c>
    </row>
    <row r="906">
      <c r="A906" s="11">
        <v>905.0</v>
      </c>
      <c r="B906" s="14">
        <f>Data!D906</f>
        <v>44237</v>
      </c>
      <c r="C906" s="12">
        <f>IFERROR(VLOOKUP(Data!B906, Minorista!$A$2:$B$100, 2, FALSE), "")</f>
        <v>5</v>
      </c>
      <c r="D906" s="12">
        <f t="array" ref="D906">INDEX(Producto!$A$2:$A$500, MATCH(Data!H906, Producto!$B$2:$B$500, 0))</f>
        <v>3</v>
      </c>
      <c r="E906" s="12">
        <f>VLOOKUP(Data!E906 &amp; Data!F906 &amp; Data!G906, Ubicacion!$A$2:$B$1000, 2, FALSE)</f>
        <v>13</v>
      </c>
      <c r="F906" s="15">
        <f>Data!J906</f>
        <v>500</v>
      </c>
      <c r="G906" s="16">
        <f>Data!I906</f>
        <v>50</v>
      </c>
      <c r="H906" s="17">
        <f>Data!K906</f>
        <v>250000</v>
      </c>
      <c r="I906" s="17">
        <f>Data!L906</f>
        <v>112500</v>
      </c>
      <c r="J906" s="12" t="str">
        <f>Data!N906</f>
        <v>Outlet</v>
      </c>
      <c r="K906" s="12" t="str">
        <f>Data!O906</f>
        <v>Efectivo</v>
      </c>
      <c r="L906" s="12" t="str">
        <f>Data!P906</f>
        <v>Nuevo</v>
      </c>
    </row>
    <row r="907">
      <c r="A907" s="11">
        <v>906.0</v>
      </c>
      <c r="B907" s="14">
        <f>Data!D907</f>
        <v>44238</v>
      </c>
      <c r="C907" s="12">
        <f>IFERROR(VLOOKUP(Data!B907, Minorista!$A$2:$B$100, 2, FALSE), "")</f>
        <v>5</v>
      </c>
      <c r="D907" s="12">
        <f t="array" ref="D907">INDEX(Producto!$A$2:$A$500, MATCH(Data!H907, Producto!$B$2:$B$500, 0))</f>
        <v>4</v>
      </c>
      <c r="E907" s="12">
        <f>VLOOKUP(Data!E907 &amp; Data!F907 &amp; Data!G907, Ubicacion!$A$2:$B$1000, 2, FALSE)</f>
        <v>13</v>
      </c>
      <c r="F907" s="15">
        <f>Data!J907</f>
        <v>425</v>
      </c>
      <c r="G907" s="16">
        <f>Data!I907</f>
        <v>45</v>
      </c>
      <c r="H907" s="17">
        <f>Data!K907</f>
        <v>191250</v>
      </c>
      <c r="I907" s="17">
        <f>Data!L907</f>
        <v>76500</v>
      </c>
      <c r="J907" s="12" t="str">
        <f>Data!N907</f>
        <v>Outlet</v>
      </c>
      <c r="K907" s="12" t="str">
        <f>Data!O907</f>
        <v>Transferencia bancaria</v>
      </c>
      <c r="L907" s="12" t="str">
        <f>Data!P907</f>
        <v>Recurrente</v>
      </c>
    </row>
    <row r="908">
      <c r="A908" s="11">
        <v>907.0</v>
      </c>
      <c r="B908" s="14">
        <f>Data!D908</f>
        <v>44239</v>
      </c>
      <c r="C908" s="12">
        <f>IFERROR(VLOOKUP(Data!B908, Minorista!$A$2:$B$100, 2, FALSE), "")</f>
        <v>5</v>
      </c>
      <c r="D908" s="12">
        <f t="array" ref="D908">INDEX(Producto!$A$2:$A$500, MATCH(Data!H908, Producto!$B$2:$B$500, 0))</f>
        <v>5</v>
      </c>
      <c r="E908" s="12">
        <f>VLOOKUP(Data!E908 &amp; Data!F908 &amp; Data!G908, Ubicacion!$A$2:$B$1000, 2, FALSE)</f>
        <v>13</v>
      </c>
      <c r="F908" s="15">
        <f>Data!J908</f>
        <v>425</v>
      </c>
      <c r="G908" s="16">
        <f>Data!I908</f>
        <v>55</v>
      </c>
      <c r="H908" s="17">
        <f>Data!K908</f>
        <v>233750</v>
      </c>
      <c r="I908" s="17">
        <f>Data!L908</f>
        <v>140250</v>
      </c>
      <c r="J908" s="12" t="str">
        <f>Data!N908</f>
        <v>Outlet</v>
      </c>
      <c r="K908" s="12" t="str">
        <f>Data!O908</f>
        <v>Tarjeta</v>
      </c>
      <c r="L908" s="12" t="str">
        <f>Data!P908</f>
        <v>Recurrente</v>
      </c>
    </row>
    <row r="909">
      <c r="A909" s="11">
        <v>908.0</v>
      </c>
      <c r="B909" s="14">
        <f>Data!D909</f>
        <v>44240</v>
      </c>
      <c r="C909" s="12">
        <f>IFERROR(VLOOKUP(Data!B909, Minorista!$A$2:$B$100, 2, FALSE), "")</f>
        <v>5</v>
      </c>
      <c r="D909" s="12">
        <f t="array" ref="D909">INDEX(Producto!$A$2:$A$500, MATCH(Data!H909, Producto!$B$2:$B$500, 0))</f>
        <v>6</v>
      </c>
      <c r="E909" s="12">
        <f>VLOOKUP(Data!E909 &amp; Data!F909 &amp; Data!G909, Ubicacion!$A$2:$B$1000, 2, FALSE)</f>
        <v>13</v>
      </c>
      <c r="F909" s="15">
        <f>Data!J909</f>
        <v>400</v>
      </c>
      <c r="G909" s="16">
        <f>Data!I909</f>
        <v>60</v>
      </c>
      <c r="H909" s="17">
        <f>Data!K909</f>
        <v>240000</v>
      </c>
      <c r="I909" s="17">
        <f>Data!L909</f>
        <v>60000</v>
      </c>
      <c r="J909" s="12" t="str">
        <f>Data!N909</f>
        <v>Outlet</v>
      </c>
      <c r="K909" s="12" t="str">
        <f>Data!O909</f>
        <v>Efectivo</v>
      </c>
      <c r="L909" s="12" t="str">
        <f>Data!P909</f>
        <v>Nuevo</v>
      </c>
    </row>
    <row r="910">
      <c r="A910" s="11">
        <v>909.0</v>
      </c>
      <c r="B910" s="14">
        <f>Data!D910</f>
        <v>44241</v>
      </c>
      <c r="C910" s="12">
        <f>IFERROR(VLOOKUP(Data!B910, Minorista!$A$2:$B$100, 2, FALSE), "")</f>
        <v>5</v>
      </c>
      <c r="D910" s="12">
        <f t="array" ref="D910">INDEX(Producto!$A$2:$A$500, MATCH(Data!H910, Producto!$B$2:$B$500, 0))</f>
        <v>1</v>
      </c>
      <c r="E910" s="12">
        <f>VLOOKUP(Data!E910 &amp; Data!F910 &amp; Data!G910, Ubicacion!$A$2:$B$1000, 2, FALSE)</f>
        <v>13</v>
      </c>
      <c r="F910" s="15">
        <f>Data!J910</f>
        <v>600</v>
      </c>
      <c r="G910" s="16">
        <f>Data!I910</f>
        <v>45</v>
      </c>
      <c r="H910" s="17">
        <f>Data!K910</f>
        <v>270000</v>
      </c>
      <c r="I910" s="17">
        <f>Data!L910</f>
        <v>121500</v>
      </c>
      <c r="J910" s="12" t="str">
        <f>Data!N910</f>
        <v>Outlet</v>
      </c>
      <c r="K910" s="12" t="str">
        <f>Data!O910</f>
        <v>Transferencia bancaria</v>
      </c>
      <c r="L910" s="12" t="str">
        <f>Data!P910</f>
        <v>Nuevo</v>
      </c>
    </row>
    <row r="911">
      <c r="A911" s="11">
        <v>910.0</v>
      </c>
      <c r="B911" s="14">
        <f>Data!D911</f>
        <v>44242</v>
      </c>
      <c r="C911" s="12">
        <f>IFERROR(VLOOKUP(Data!B911, Minorista!$A$2:$B$100, 2, FALSE), "")</f>
        <v>5</v>
      </c>
      <c r="D911" s="12">
        <f t="array" ref="D911">INDEX(Producto!$A$2:$A$500, MATCH(Data!H911, Producto!$B$2:$B$500, 0))</f>
        <v>2</v>
      </c>
      <c r="E911" s="12">
        <f>VLOOKUP(Data!E911 &amp; Data!F911 &amp; Data!G911, Ubicacion!$A$2:$B$1000, 2, FALSE)</f>
        <v>13</v>
      </c>
      <c r="F911" s="15">
        <f>Data!J911</f>
        <v>600</v>
      </c>
      <c r="G911" s="16">
        <f>Data!I911</f>
        <v>50</v>
      </c>
      <c r="H911" s="17">
        <f>Data!K911</f>
        <v>300000</v>
      </c>
      <c r="I911" s="17">
        <f>Data!L911</f>
        <v>90000</v>
      </c>
      <c r="J911" s="12" t="str">
        <f>Data!N911</f>
        <v>Outlet</v>
      </c>
      <c r="K911" s="12" t="str">
        <f>Data!O911</f>
        <v>Transferencia bancaria</v>
      </c>
      <c r="L911" s="12" t="str">
        <f>Data!P911</f>
        <v>Nuevo</v>
      </c>
    </row>
    <row r="912">
      <c r="A912" s="11">
        <v>911.0</v>
      </c>
      <c r="B912" s="14">
        <f>Data!D912</f>
        <v>44243</v>
      </c>
      <c r="C912" s="12">
        <f>IFERROR(VLOOKUP(Data!B912, Minorista!$A$2:$B$100, 2, FALSE), "")</f>
        <v>5</v>
      </c>
      <c r="D912" s="12">
        <f t="array" ref="D912">INDEX(Producto!$A$2:$A$500, MATCH(Data!H912, Producto!$B$2:$B$500, 0))</f>
        <v>3</v>
      </c>
      <c r="E912" s="12">
        <f>VLOOKUP(Data!E912 &amp; Data!F912 &amp; Data!G912, Ubicacion!$A$2:$B$1000, 2, FALSE)</f>
        <v>13</v>
      </c>
      <c r="F912" s="15">
        <f>Data!J912</f>
        <v>450</v>
      </c>
      <c r="G912" s="16">
        <f>Data!I912</f>
        <v>45</v>
      </c>
      <c r="H912" s="17">
        <f>Data!K912</f>
        <v>202500</v>
      </c>
      <c r="I912" s="17">
        <f>Data!L912</f>
        <v>91125</v>
      </c>
      <c r="J912" s="12" t="str">
        <f>Data!N912</f>
        <v>Outlet</v>
      </c>
      <c r="K912" s="12" t="str">
        <f>Data!O912</f>
        <v>Efectivo</v>
      </c>
      <c r="L912" s="12" t="str">
        <f>Data!P912</f>
        <v>Nuevo</v>
      </c>
    </row>
    <row r="913">
      <c r="A913" s="11">
        <v>912.0</v>
      </c>
      <c r="B913" s="14">
        <f>Data!D913</f>
        <v>44244</v>
      </c>
      <c r="C913" s="12">
        <f>IFERROR(VLOOKUP(Data!B913, Minorista!$A$2:$B$100, 2, FALSE), "")</f>
        <v>5</v>
      </c>
      <c r="D913" s="12">
        <f t="array" ref="D913">INDEX(Producto!$A$2:$A$500, MATCH(Data!H913, Producto!$B$2:$B$500, 0))</f>
        <v>4</v>
      </c>
      <c r="E913" s="12">
        <f>VLOOKUP(Data!E913 &amp; Data!F913 &amp; Data!G913, Ubicacion!$A$2:$B$1000, 2, FALSE)</f>
        <v>13</v>
      </c>
      <c r="F913" s="15">
        <f>Data!J913</f>
        <v>400</v>
      </c>
      <c r="G913" s="16">
        <f>Data!I913</f>
        <v>45</v>
      </c>
      <c r="H913" s="17">
        <f>Data!K913</f>
        <v>180000</v>
      </c>
      <c r="I913" s="17">
        <f>Data!L913</f>
        <v>72000</v>
      </c>
      <c r="J913" s="12" t="str">
        <f>Data!N913</f>
        <v>Outlet</v>
      </c>
      <c r="K913" s="12" t="str">
        <f>Data!O913</f>
        <v>Tarjeta</v>
      </c>
      <c r="L913" s="12" t="str">
        <f>Data!P913</f>
        <v>Recurrente</v>
      </c>
    </row>
    <row r="914">
      <c r="A914" s="11">
        <v>913.0</v>
      </c>
      <c r="B914" s="14">
        <f>Data!D914</f>
        <v>44245</v>
      </c>
      <c r="C914" s="12">
        <f>IFERROR(VLOOKUP(Data!B914, Minorista!$A$2:$B$100, 2, FALSE), "")</f>
        <v>5</v>
      </c>
      <c r="D914" s="12">
        <f t="array" ref="D914">INDEX(Producto!$A$2:$A$500, MATCH(Data!H914, Producto!$B$2:$B$500, 0))</f>
        <v>5</v>
      </c>
      <c r="E914" s="12">
        <f>VLOOKUP(Data!E914 &amp; Data!F914 &amp; Data!G914, Ubicacion!$A$2:$B$1000, 2, FALSE)</f>
        <v>13</v>
      </c>
      <c r="F914" s="15">
        <f>Data!J914</f>
        <v>400</v>
      </c>
      <c r="G914" s="16">
        <f>Data!I914</f>
        <v>55</v>
      </c>
      <c r="H914" s="17">
        <f>Data!K914</f>
        <v>220000</v>
      </c>
      <c r="I914" s="17">
        <f>Data!L914</f>
        <v>132000</v>
      </c>
      <c r="J914" s="12" t="str">
        <f>Data!N914</f>
        <v>Outlet</v>
      </c>
      <c r="K914" s="12" t="str">
        <f>Data!O914</f>
        <v>Transferencia bancaria</v>
      </c>
      <c r="L914" s="12" t="str">
        <f>Data!P914</f>
        <v>Nuevo</v>
      </c>
    </row>
    <row r="915">
      <c r="A915" s="11">
        <v>914.0</v>
      </c>
      <c r="B915" s="14">
        <f>Data!D915</f>
        <v>44246</v>
      </c>
      <c r="C915" s="12">
        <f>IFERROR(VLOOKUP(Data!B915, Minorista!$A$2:$B$100, 2, FALSE), "")</f>
        <v>5</v>
      </c>
      <c r="D915" s="12">
        <f t="array" ref="D915">INDEX(Producto!$A$2:$A$500, MATCH(Data!H915, Producto!$B$2:$B$500, 0))</f>
        <v>6</v>
      </c>
      <c r="E915" s="12">
        <f>VLOOKUP(Data!E915 &amp; Data!F915 &amp; Data!G915, Ubicacion!$A$2:$B$1000, 2, FALSE)</f>
        <v>13</v>
      </c>
      <c r="F915" s="15">
        <f>Data!J915</f>
        <v>450</v>
      </c>
      <c r="G915" s="16">
        <f>Data!I915</f>
        <v>60</v>
      </c>
      <c r="H915" s="17">
        <f>Data!K915</f>
        <v>270000</v>
      </c>
      <c r="I915" s="17">
        <f>Data!L915</f>
        <v>67500</v>
      </c>
      <c r="J915" s="12" t="str">
        <f>Data!N915</f>
        <v>Outlet</v>
      </c>
      <c r="K915" s="12" t="str">
        <f>Data!O915</f>
        <v>Efectivo</v>
      </c>
      <c r="L915" s="12" t="str">
        <f>Data!P915</f>
        <v>Recurrente</v>
      </c>
    </row>
    <row r="916">
      <c r="A916" s="11">
        <v>915.0</v>
      </c>
      <c r="B916" s="14">
        <f>Data!D916</f>
        <v>44247</v>
      </c>
      <c r="C916" s="12">
        <f>IFERROR(VLOOKUP(Data!B916, Minorista!$A$2:$B$100, 2, FALSE), "")</f>
        <v>5</v>
      </c>
      <c r="D916" s="12">
        <f t="array" ref="D916">INDEX(Producto!$A$2:$A$500, MATCH(Data!H916, Producto!$B$2:$B$500, 0))</f>
        <v>1</v>
      </c>
      <c r="E916" s="12">
        <f>VLOOKUP(Data!E916 &amp; Data!F916 &amp; Data!G916, Ubicacion!$A$2:$B$1000, 2, FALSE)</f>
        <v>13</v>
      </c>
      <c r="F916" s="15">
        <f>Data!J916</f>
        <v>550</v>
      </c>
      <c r="G916" s="16">
        <f>Data!I916</f>
        <v>45</v>
      </c>
      <c r="H916" s="17">
        <f>Data!K916</f>
        <v>247500</v>
      </c>
      <c r="I916" s="17">
        <f>Data!L916</f>
        <v>111375</v>
      </c>
      <c r="J916" s="12" t="str">
        <f>Data!N916</f>
        <v>Outlet</v>
      </c>
      <c r="K916" s="12" t="str">
        <f>Data!O916</f>
        <v>Efectivo</v>
      </c>
      <c r="L916" s="12" t="str">
        <f>Data!P916</f>
        <v>Recurrente</v>
      </c>
    </row>
    <row r="917">
      <c r="A917" s="11">
        <v>916.0</v>
      </c>
      <c r="B917" s="14">
        <f>Data!D917</f>
        <v>44248</v>
      </c>
      <c r="C917" s="12">
        <f>IFERROR(VLOOKUP(Data!B917, Minorista!$A$2:$B$100, 2, FALSE), "")</f>
        <v>5</v>
      </c>
      <c r="D917" s="12">
        <f t="array" ref="D917">INDEX(Producto!$A$2:$A$500, MATCH(Data!H917, Producto!$B$2:$B$500, 0))</f>
        <v>2</v>
      </c>
      <c r="E917" s="12">
        <f>VLOOKUP(Data!E917 &amp; Data!F917 &amp; Data!G917, Ubicacion!$A$2:$B$1000, 2, FALSE)</f>
        <v>13</v>
      </c>
      <c r="F917" s="15">
        <f>Data!J917</f>
        <v>550</v>
      </c>
      <c r="G917" s="16">
        <f>Data!I917</f>
        <v>50</v>
      </c>
      <c r="H917" s="17">
        <f>Data!K917</f>
        <v>275000</v>
      </c>
      <c r="I917" s="17">
        <f>Data!L917</f>
        <v>82500</v>
      </c>
      <c r="J917" s="12" t="str">
        <f>Data!N917</f>
        <v>Outlet</v>
      </c>
      <c r="K917" s="12" t="str">
        <f>Data!O917</f>
        <v>Efectivo</v>
      </c>
      <c r="L917" s="12" t="str">
        <f>Data!P917</f>
        <v>Nuevo</v>
      </c>
    </row>
    <row r="918">
      <c r="A918" s="11">
        <v>917.0</v>
      </c>
      <c r="B918" s="14">
        <f>Data!D918</f>
        <v>44249</v>
      </c>
      <c r="C918" s="12">
        <f>IFERROR(VLOOKUP(Data!B918, Minorista!$A$2:$B$100, 2, FALSE), "")</f>
        <v>5</v>
      </c>
      <c r="D918" s="12">
        <f t="array" ref="D918">INDEX(Producto!$A$2:$A$500, MATCH(Data!H918, Producto!$B$2:$B$500, 0))</f>
        <v>3</v>
      </c>
      <c r="E918" s="12">
        <f>VLOOKUP(Data!E918 &amp; Data!F918 &amp; Data!G918, Ubicacion!$A$2:$B$1000, 2, FALSE)</f>
        <v>13</v>
      </c>
      <c r="F918" s="15">
        <f>Data!J918</f>
        <v>400</v>
      </c>
      <c r="G918" s="16">
        <f>Data!I918</f>
        <v>45</v>
      </c>
      <c r="H918" s="17">
        <f>Data!K918</f>
        <v>180000</v>
      </c>
      <c r="I918" s="17">
        <f>Data!L918</f>
        <v>81000</v>
      </c>
      <c r="J918" s="12" t="str">
        <f>Data!N918</f>
        <v>Outlet</v>
      </c>
      <c r="K918" s="12" t="str">
        <f>Data!O918</f>
        <v>Efectivo</v>
      </c>
      <c r="L918" s="12" t="str">
        <f>Data!P918</f>
        <v>Nuevo</v>
      </c>
    </row>
    <row r="919">
      <c r="A919" s="11">
        <v>918.0</v>
      </c>
      <c r="B919" s="14">
        <f>Data!D919</f>
        <v>44250</v>
      </c>
      <c r="C919" s="12">
        <f>IFERROR(VLOOKUP(Data!B919, Minorista!$A$2:$B$100, 2, FALSE), "")</f>
        <v>5</v>
      </c>
      <c r="D919" s="12">
        <f t="array" ref="D919">INDEX(Producto!$A$2:$A$500, MATCH(Data!H919, Producto!$B$2:$B$500, 0))</f>
        <v>4</v>
      </c>
      <c r="E919" s="12">
        <f>VLOOKUP(Data!E919 &amp; Data!F919 &amp; Data!G919, Ubicacion!$A$2:$B$1000, 2, FALSE)</f>
        <v>13</v>
      </c>
      <c r="F919" s="15">
        <f>Data!J919</f>
        <v>375</v>
      </c>
      <c r="G919" s="16">
        <f>Data!I919</f>
        <v>45</v>
      </c>
      <c r="H919" s="17">
        <f>Data!K919</f>
        <v>168750</v>
      </c>
      <c r="I919" s="17">
        <f>Data!L919</f>
        <v>67500</v>
      </c>
      <c r="J919" s="12" t="str">
        <f>Data!N919</f>
        <v>Outlet</v>
      </c>
      <c r="K919" s="12" t="str">
        <f>Data!O919</f>
        <v>Efectivo</v>
      </c>
      <c r="L919" s="12" t="str">
        <f>Data!P919</f>
        <v>Nuevo</v>
      </c>
    </row>
    <row r="920">
      <c r="A920" s="11">
        <v>919.0</v>
      </c>
      <c r="B920" s="14">
        <f>Data!D920</f>
        <v>44251</v>
      </c>
      <c r="C920" s="12">
        <f>IFERROR(VLOOKUP(Data!B920, Minorista!$A$2:$B$100, 2, FALSE), "")</f>
        <v>5</v>
      </c>
      <c r="D920" s="12">
        <f t="array" ref="D920">INDEX(Producto!$A$2:$A$500, MATCH(Data!H920, Producto!$B$2:$B$500, 0))</f>
        <v>5</v>
      </c>
      <c r="E920" s="12">
        <f>VLOOKUP(Data!E920 &amp; Data!F920 &amp; Data!G920, Ubicacion!$A$2:$B$1000, 2, FALSE)</f>
        <v>13</v>
      </c>
      <c r="F920" s="15">
        <f>Data!J920</f>
        <v>350</v>
      </c>
      <c r="G920" s="16">
        <f>Data!I920</f>
        <v>55</v>
      </c>
      <c r="H920" s="17">
        <f>Data!K920</f>
        <v>192500</v>
      </c>
      <c r="I920" s="17">
        <f>Data!L920</f>
        <v>115500</v>
      </c>
      <c r="J920" s="12" t="str">
        <f>Data!N920</f>
        <v>Outlet</v>
      </c>
      <c r="K920" s="12" t="str">
        <f>Data!O920</f>
        <v>Tarjeta</v>
      </c>
      <c r="L920" s="12" t="str">
        <f>Data!P920</f>
        <v>Nuevo</v>
      </c>
    </row>
    <row r="921">
      <c r="A921" s="11">
        <v>920.0</v>
      </c>
      <c r="B921" s="14">
        <f>Data!D921</f>
        <v>44252</v>
      </c>
      <c r="C921" s="12">
        <f>IFERROR(VLOOKUP(Data!B921, Minorista!$A$2:$B$100, 2, FALSE), "")</f>
        <v>5</v>
      </c>
      <c r="D921" s="12">
        <f t="array" ref="D921">INDEX(Producto!$A$2:$A$500, MATCH(Data!H921, Producto!$B$2:$B$500, 0))</f>
        <v>6</v>
      </c>
      <c r="E921" s="12">
        <f>VLOOKUP(Data!E921 &amp; Data!F921 &amp; Data!G921, Ubicacion!$A$2:$B$1000, 2, FALSE)</f>
        <v>13</v>
      </c>
      <c r="F921" s="15">
        <f>Data!J921</f>
        <v>400</v>
      </c>
      <c r="G921" s="16">
        <f>Data!I921</f>
        <v>60</v>
      </c>
      <c r="H921" s="17">
        <f>Data!K921</f>
        <v>240000</v>
      </c>
      <c r="I921" s="17">
        <f>Data!L921</f>
        <v>60000</v>
      </c>
      <c r="J921" s="12" t="str">
        <f>Data!N921</f>
        <v>Outlet</v>
      </c>
      <c r="K921" s="12" t="str">
        <f>Data!O921</f>
        <v>Efectivo</v>
      </c>
      <c r="L921" s="12" t="str">
        <f>Data!P921</f>
        <v>Recurrente</v>
      </c>
    </row>
    <row r="922">
      <c r="A922" s="11">
        <v>921.0</v>
      </c>
      <c r="B922" s="14">
        <f>Data!D922</f>
        <v>44253</v>
      </c>
      <c r="C922" s="12">
        <f>IFERROR(VLOOKUP(Data!B922, Minorista!$A$2:$B$100, 2, FALSE), "")</f>
        <v>5</v>
      </c>
      <c r="D922" s="12">
        <f t="array" ref="D922">INDEX(Producto!$A$2:$A$500, MATCH(Data!H922, Producto!$B$2:$B$500, 0))</f>
        <v>1</v>
      </c>
      <c r="E922" s="12">
        <f>VLOOKUP(Data!E922 &amp; Data!F922 &amp; Data!G922, Ubicacion!$A$2:$B$1000, 2, FALSE)</f>
        <v>13</v>
      </c>
      <c r="F922" s="15">
        <f>Data!J922</f>
        <v>575</v>
      </c>
      <c r="G922" s="16">
        <f>Data!I922</f>
        <v>40</v>
      </c>
      <c r="H922" s="17">
        <f>Data!K922</f>
        <v>230000</v>
      </c>
      <c r="I922" s="17">
        <f>Data!L922</f>
        <v>103500</v>
      </c>
      <c r="J922" s="12" t="str">
        <f>Data!N922</f>
        <v>Outlet</v>
      </c>
      <c r="K922" s="12" t="str">
        <f>Data!O922</f>
        <v>Tarjeta</v>
      </c>
      <c r="L922" s="12" t="str">
        <f>Data!P922</f>
        <v>Nuevo</v>
      </c>
    </row>
    <row r="923">
      <c r="A923" s="11">
        <v>922.0</v>
      </c>
      <c r="B923" s="14">
        <f>Data!D923</f>
        <v>44254</v>
      </c>
      <c r="C923" s="12">
        <f>IFERROR(VLOOKUP(Data!B923, Minorista!$A$2:$B$100, 2, FALSE), "")</f>
        <v>5</v>
      </c>
      <c r="D923" s="12">
        <f t="array" ref="D923">INDEX(Producto!$A$2:$A$500, MATCH(Data!H923, Producto!$B$2:$B$500, 0))</f>
        <v>2</v>
      </c>
      <c r="E923" s="12">
        <f>VLOOKUP(Data!E923 &amp; Data!F923 &amp; Data!G923, Ubicacion!$A$2:$B$1000, 2, FALSE)</f>
        <v>13</v>
      </c>
      <c r="F923" s="15">
        <f>Data!J923</f>
        <v>575</v>
      </c>
      <c r="G923" s="16">
        <f>Data!I923</f>
        <v>45</v>
      </c>
      <c r="H923" s="17">
        <f>Data!K923</f>
        <v>258750</v>
      </c>
      <c r="I923" s="17">
        <f>Data!L923</f>
        <v>77625</v>
      </c>
      <c r="J923" s="12" t="str">
        <f>Data!N923</f>
        <v>Outlet</v>
      </c>
      <c r="K923" s="12" t="str">
        <f>Data!O923</f>
        <v>Tarjeta</v>
      </c>
      <c r="L923" s="12" t="str">
        <f>Data!P923</f>
        <v>Recurrente</v>
      </c>
    </row>
    <row r="924">
      <c r="A924" s="11">
        <v>923.0</v>
      </c>
      <c r="B924" s="14">
        <f>Data!D924</f>
        <v>44255</v>
      </c>
      <c r="C924" s="12">
        <f>IFERROR(VLOOKUP(Data!B924, Minorista!$A$2:$B$100, 2, FALSE), "")</f>
        <v>5</v>
      </c>
      <c r="D924" s="12">
        <f t="array" ref="D924">INDEX(Producto!$A$2:$A$500, MATCH(Data!H924, Producto!$B$2:$B$500, 0))</f>
        <v>3</v>
      </c>
      <c r="E924" s="12">
        <f>VLOOKUP(Data!E924 &amp; Data!F924 &amp; Data!G924, Ubicacion!$A$2:$B$1000, 2, FALSE)</f>
        <v>13</v>
      </c>
      <c r="F924" s="15">
        <f>Data!J924</f>
        <v>425</v>
      </c>
      <c r="G924" s="16">
        <f>Data!I924</f>
        <v>40</v>
      </c>
      <c r="H924" s="17">
        <f>Data!K924</f>
        <v>170000</v>
      </c>
      <c r="I924" s="17">
        <f>Data!L924</f>
        <v>76500</v>
      </c>
      <c r="J924" s="12" t="str">
        <f>Data!N924</f>
        <v>Outlet</v>
      </c>
      <c r="K924" s="12" t="str">
        <f>Data!O924</f>
        <v>Efectivo</v>
      </c>
      <c r="L924" s="12" t="str">
        <f>Data!P924</f>
        <v>Recurrente</v>
      </c>
    </row>
    <row r="925">
      <c r="A925" s="11">
        <v>924.0</v>
      </c>
      <c r="B925" s="14">
        <f>Data!D925</f>
        <v>44256</v>
      </c>
      <c r="C925" s="12">
        <f>IFERROR(VLOOKUP(Data!B925, Minorista!$A$2:$B$100, 2, FALSE), "")</f>
        <v>5</v>
      </c>
      <c r="D925" s="12">
        <f t="array" ref="D925">INDEX(Producto!$A$2:$A$500, MATCH(Data!H925, Producto!$B$2:$B$500, 0))</f>
        <v>4</v>
      </c>
      <c r="E925" s="12">
        <f>VLOOKUP(Data!E925 &amp; Data!F925 &amp; Data!G925, Ubicacion!$A$2:$B$1000, 2, FALSE)</f>
        <v>13</v>
      </c>
      <c r="F925" s="15">
        <f>Data!J925</f>
        <v>425</v>
      </c>
      <c r="G925" s="16">
        <f>Data!I925</f>
        <v>40</v>
      </c>
      <c r="H925" s="17">
        <f>Data!K925</f>
        <v>170000</v>
      </c>
      <c r="I925" s="17">
        <f>Data!L925</f>
        <v>68000</v>
      </c>
      <c r="J925" s="12" t="str">
        <f>Data!N925</f>
        <v>Outlet</v>
      </c>
      <c r="K925" s="12" t="str">
        <f>Data!O925</f>
        <v>Tarjeta</v>
      </c>
      <c r="L925" s="12" t="str">
        <f>Data!P925</f>
        <v>Nuevo</v>
      </c>
    </row>
    <row r="926">
      <c r="A926" s="11">
        <v>925.0</v>
      </c>
      <c r="B926" s="14">
        <f>Data!D926</f>
        <v>44257</v>
      </c>
      <c r="C926" s="12">
        <f>IFERROR(VLOOKUP(Data!B926, Minorista!$A$2:$B$100, 2, FALSE), "")</f>
        <v>5</v>
      </c>
      <c r="D926" s="12">
        <f t="array" ref="D926">INDEX(Producto!$A$2:$A$500, MATCH(Data!H926, Producto!$B$2:$B$500, 0))</f>
        <v>5</v>
      </c>
      <c r="E926" s="12">
        <f>VLOOKUP(Data!E926 &amp; Data!F926 &amp; Data!G926, Ubicacion!$A$2:$B$1000, 2, FALSE)</f>
        <v>13</v>
      </c>
      <c r="F926" s="15">
        <f>Data!J926</f>
        <v>375</v>
      </c>
      <c r="G926" s="16">
        <f>Data!I926</f>
        <v>55</v>
      </c>
      <c r="H926" s="17">
        <f>Data!K926</f>
        <v>206250</v>
      </c>
      <c r="I926" s="17">
        <f>Data!L926</f>
        <v>123750</v>
      </c>
      <c r="J926" s="12" t="str">
        <f>Data!N926</f>
        <v>Outlet</v>
      </c>
      <c r="K926" s="12" t="str">
        <f>Data!O926</f>
        <v>Efectivo</v>
      </c>
      <c r="L926" s="12" t="str">
        <f>Data!P926</f>
        <v>Nuevo</v>
      </c>
    </row>
    <row r="927">
      <c r="A927" s="11">
        <v>926.0</v>
      </c>
      <c r="B927" s="14">
        <f>Data!D927</f>
        <v>44258</v>
      </c>
      <c r="C927" s="12">
        <f>IFERROR(VLOOKUP(Data!B927, Minorista!$A$2:$B$100, 2, FALSE), "")</f>
        <v>5</v>
      </c>
      <c r="D927" s="12">
        <f t="array" ref="D927">INDEX(Producto!$A$2:$A$500, MATCH(Data!H927, Producto!$B$2:$B$500, 0))</f>
        <v>6</v>
      </c>
      <c r="E927" s="12">
        <f>VLOOKUP(Data!E927 &amp; Data!F927 &amp; Data!G927, Ubicacion!$A$2:$B$1000, 2, FALSE)</f>
        <v>13</v>
      </c>
      <c r="F927" s="15">
        <f>Data!J927</f>
        <v>475</v>
      </c>
      <c r="G927" s="16">
        <f>Data!I927</f>
        <v>60</v>
      </c>
      <c r="H927" s="17">
        <f>Data!K927</f>
        <v>285000</v>
      </c>
      <c r="I927" s="17">
        <f>Data!L927</f>
        <v>71250</v>
      </c>
      <c r="J927" s="12" t="str">
        <f>Data!N927</f>
        <v>Outlet</v>
      </c>
      <c r="K927" s="12" t="str">
        <f>Data!O927</f>
        <v>Tarjeta</v>
      </c>
      <c r="L927" s="12" t="str">
        <f>Data!P927</f>
        <v>Nuevo</v>
      </c>
    </row>
    <row r="928">
      <c r="A928" s="11">
        <v>927.0</v>
      </c>
      <c r="B928" s="14">
        <f>Data!D928</f>
        <v>44259</v>
      </c>
      <c r="C928" s="12">
        <f>IFERROR(VLOOKUP(Data!B928, Minorista!$A$2:$B$100, 2, FALSE), "")</f>
        <v>5</v>
      </c>
      <c r="D928" s="12">
        <f t="array" ref="D928">INDEX(Producto!$A$2:$A$500, MATCH(Data!H928, Producto!$B$2:$B$500, 0))</f>
        <v>1</v>
      </c>
      <c r="E928" s="12">
        <f>VLOOKUP(Data!E928 &amp; Data!F928 &amp; Data!G928, Ubicacion!$A$2:$B$1000, 2, FALSE)</f>
        <v>13</v>
      </c>
      <c r="F928" s="15">
        <f>Data!J928</f>
        <v>675</v>
      </c>
      <c r="G928" s="16">
        <f>Data!I928</f>
        <v>45</v>
      </c>
      <c r="H928" s="17">
        <f>Data!K928</f>
        <v>303750</v>
      </c>
      <c r="I928" s="17">
        <f>Data!L928</f>
        <v>136687.5</v>
      </c>
      <c r="J928" s="12" t="str">
        <f>Data!N928</f>
        <v>Outlet</v>
      </c>
      <c r="K928" s="12" t="str">
        <f>Data!O928</f>
        <v>Tarjeta</v>
      </c>
      <c r="L928" s="12" t="str">
        <f>Data!P928</f>
        <v>Recurrente</v>
      </c>
    </row>
    <row r="929">
      <c r="A929" s="11">
        <v>928.0</v>
      </c>
      <c r="B929" s="14">
        <f>Data!D929</f>
        <v>44260</v>
      </c>
      <c r="C929" s="12">
        <f>IFERROR(VLOOKUP(Data!B929, Minorista!$A$2:$B$100, 2, FALSE), "")</f>
        <v>5</v>
      </c>
      <c r="D929" s="12">
        <f t="array" ref="D929">INDEX(Producto!$A$2:$A$500, MATCH(Data!H929, Producto!$B$2:$B$500, 0))</f>
        <v>2</v>
      </c>
      <c r="E929" s="12">
        <f>VLOOKUP(Data!E929 &amp; Data!F929 &amp; Data!G929, Ubicacion!$A$2:$B$1000, 2, FALSE)</f>
        <v>13</v>
      </c>
      <c r="F929" s="15">
        <f>Data!J929</f>
        <v>675</v>
      </c>
      <c r="G929" s="16">
        <f>Data!I929</f>
        <v>50</v>
      </c>
      <c r="H929" s="17">
        <f>Data!K929</f>
        <v>337500</v>
      </c>
      <c r="I929" s="17">
        <f>Data!L929</f>
        <v>101250</v>
      </c>
      <c r="J929" s="12" t="str">
        <f>Data!N929</f>
        <v>Outlet</v>
      </c>
      <c r="K929" s="12" t="str">
        <f>Data!O929</f>
        <v>Tarjeta</v>
      </c>
      <c r="L929" s="12" t="str">
        <f>Data!P929</f>
        <v>Recurrente</v>
      </c>
    </row>
    <row r="930">
      <c r="A930" s="11">
        <v>929.0</v>
      </c>
      <c r="B930" s="14">
        <f>Data!D930</f>
        <v>44261</v>
      </c>
      <c r="C930" s="12">
        <f>IFERROR(VLOOKUP(Data!B930, Minorista!$A$2:$B$100, 2, FALSE), "")</f>
        <v>5</v>
      </c>
      <c r="D930" s="12">
        <f t="array" ref="D930">INDEX(Producto!$A$2:$A$500, MATCH(Data!H930, Producto!$B$2:$B$500, 0))</f>
        <v>3</v>
      </c>
      <c r="E930" s="12">
        <f>VLOOKUP(Data!E930 &amp; Data!F930 &amp; Data!G930, Ubicacion!$A$2:$B$1000, 2, FALSE)</f>
        <v>13</v>
      </c>
      <c r="F930" s="15">
        <f>Data!J930</f>
        <v>475</v>
      </c>
      <c r="G930" s="16">
        <f>Data!I930</f>
        <v>45</v>
      </c>
      <c r="H930" s="17">
        <f>Data!K930</f>
        <v>213750</v>
      </c>
      <c r="I930" s="17">
        <f>Data!L930</f>
        <v>96187.5</v>
      </c>
      <c r="J930" s="12" t="str">
        <f>Data!N930</f>
        <v>Outlet</v>
      </c>
      <c r="K930" s="12" t="str">
        <f>Data!O930</f>
        <v>Efectivo</v>
      </c>
      <c r="L930" s="12" t="str">
        <f>Data!P930</f>
        <v>Recurrente</v>
      </c>
    </row>
    <row r="931">
      <c r="A931" s="11">
        <v>930.0</v>
      </c>
      <c r="B931" s="14">
        <f>Data!D931</f>
        <v>44262</v>
      </c>
      <c r="C931" s="12">
        <f>IFERROR(VLOOKUP(Data!B931, Minorista!$A$2:$B$100, 2, FALSE), "")</f>
        <v>5</v>
      </c>
      <c r="D931" s="12">
        <f t="array" ref="D931">INDEX(Producto!$A$2:$A$500, MATCH(Data!H931, Producto!$B$2:$B$500, 0))</f>
        <v>4</v>
      </c>
      <c r="E931" s="12">
        <f>VLOOKUP(Data!E931 &amp; Data!F931 &amp; Data!G931, Ubicacion!$A$2:$B$1000, 2, FALSE)</f>
        <v>13</v>
      </c>
      <c r="F931" s="15">
        <f>Data!J931</f>
        <v>475</v>
      </c>
      <c r="G931" s="16">
        <f>Data!I931</f>
        <v>45</v>
      </c>
      <c r="H931" s="17">
        <f>Data!K931</f>
        <v>213750</v>
      </c>
      <c r="I931" s="17">
        <f>Data!L931</f>
        <v>85500</v>
      </c>
      <c r="J931" s="12" t="str">
        <f>Data!N931</f>
        <v>Outlet</v>
      </c>
      <c r="K931" s="12" t="str">
        <f>Data!O931</f>
        <v>Efectivo</v>
      </c>
      <c r="L931" s="12" t="str">
        <f>Data!P931</f>
        <v>Recurrente</v>
      </c>
    </row>
    <row r="932">
      <c r="A932" s="11">
        <v>931.0</v>
      </c>
      <c r="B932" s="14">
        <f>Data!D932</f>
        <v>44263</v>
      </c>
      <c r="C932" s="12">
        <f>IFERROR(VLOOKUP(Data!B932, Minorista!$A$2:$B$100, 2, FALSE), "")</f>
        <v>5</v>
      </c>
      <c r="D932" s="12">
        <f t="array" ref="D932">INDEX(Producto!$A$2:$A$500, MATCH(Data!H932, Producto!$B$2:$B$500, 0))</f>
        <v>5</v>
      </c>
      <c r="E932" s="12">
        <f>VLOOKUP(Data!E932 &amp; Data!F932 &amp; Data!G932, Ubicacion!$A$2:$B$1000, 2, FALSE)</f>
        <v>13</v>
      </c>
      <c r="F932" s="15">
        <f>Data!J932</f>
        <v>400</v>
      </c>
      <c r="G932" s="16">
        <f>Data!I932</f>
        <v>55</v>
      </c>
      <c r="H932" s="17">
        <f>Data!K932</f>
        <v>220000</v>
      </c>
      <c r="I932" s="17">
        <f>Data!L932</f>
        <v>132000</v>
      </c>
      <c r="J932" s="12" t="str">
        <f>Data!N932</f>
        <v>Outlet</v>
      </c>
      <c r="K932" s="12" t="str">
        <f>Data!O932</f>
        <v>Tarjeta</v>
      </c>
      <c r="L932" s="12" t="str">
        <f>Data!P932</f>
        <v>Nuevo</v>
      </c>
    </row>
    <row r="933">
      <c r="A933" s="11">
        <v>932.0</v>
      </c>
      <c r="B933" s="14">
        <f>Data!D933</f>
        <v>44264</v>
      </c>
      <c r="C933" s="12">
        <f>IFERROR(VLOOKUP(Data!B933, Minorista!$A$2:$B$100, 2, FALSE), "")</f>
        <v>5</v>
      </c>
      <c r="D933" s="12">
        <f t="array" ref="D933">INDEX(Producto!$A$2:$A$500, MATCH(Data!H933, Producto!$B$2:$B$500, 0))</f>
        <v>6</v>
      </c>
      <c r="E933" s="12">
        <f>VLOOKUP(Data!E933 &amp; Data!F933 &amp; Data!G933, Ubicacion!$A$2:$B$1000, 2, FALSE)</f>
        <v>13</v>
      </c>
      <c r="F933" s="15">
        <f>Data!J933</f>
        <v>500</v>
      </c>
      <c r="G933" s="16">
        <f>Data!I933</f>
        <v>60</v>
      </c>
      <c r="H933" s="17">
        <f>Data!K933</f>
        <v>300000</v>
      </c>
      <c r="I933" s="17">
        <f>Data!L933</f>
        <v>75000</v>
      </c>
      <c r="J933" s="12" t="str">
        <f>Data!N933</f>
        <v>Outlet</v>
      </c>
      <c r="K933" s="12" t="str">
        <f>Data!O933</f>
        <v>Efectivo</v>
      </c>
      <c r="L933" s="12" t="str">
        <f>Data!P933</f>
        <v>Recurrente</v>
      </c>
    </row>
    <row r="934">
      <c r="A934" s="11">
        <v>933.0</v>
      </c>
      <c r="B934" s="14">
        <f>Data!D934</f>
        <v>44265</v>
      </c>
      <c r="C934" s="12">
        <f>IFERROR(VLOOKUP(Data!B934, Minorista!$A$2:$B$100, 2, FALSE), "")</f>
        <v>3</v>
      </c>
      <c r="D934" s="12">
        <f t="array" ref="D934">INDEX(Producto!$A$2:$A$500, MATCH(Data!H934, Producto!$B$2:$B$500, 0))</f>
        <v>1</v>
      </c>
      <c r="E934" s="12">
        <f>VLOOKUP(Data!E934 &amp; Data!F934 &amp; Data!G934, Ubicacion!$A$2:$B$1000, 2, FALSE)</f>
        <v>13</v>
      </c>
      <c r="F934" s="15">
        <f>Data!J934</f>
        <v>700</v>
      </c>
      <c r="G934" s="16">
        <f>Data!I934</f>
        <v>20</v>
      </c>
      <c r="H934" s="17">
        <f>Data!K934</f>
        <v>140000</v>
      </c>
      <c r="I934" s="17">
        <f>Data!L934</f>
        <v>49000</v>
      </c>
      <c r="J934" s="12" t="str">
        <f>Data!N934</f>
        <v>Outlet</v>
      </c>
      <c r="K934" s="12" t="str">
        <f>Data!O934</f>
        <v>Efectivo</v>
      </c>
      <c r="L934" s="12" t="str">
        <f>Data!P934</f>
        <v>Nuevo</v>
      </c>
    </row>
    <row r="935">
      <c r="A935" s="11">
        <v>934.0</v>
      </c>
      <c r="B935" s="14">
        <f>Data!D935</f>
        <v>44266</v>
      </c>
      <c r="C935" s="12">
        <f>IFERROR(VLOOKUP(Data!B935, Minorista!$A$2:$B$100, 2, FALSE), "")</f>
        <v>3</v>
      </c>
      <c r="D935" s="12">
        <f t="array" ref="D935">INDEX(Producto!$A$2:$A$500, MATCH(Data!H935, Producto!$B$2:$B$500, 0))</f>
        <v>2</v>
      </c>
      <c r="E935" s="12">
        <f>VLOOKUP(Data!E935 &amp; Data!F935 &amp; Data!G935, Ubicacion!$A$2:$B$1000, 2, FALSE)</f>
        <v>13</v>
      </c>
      <c r="F935" s="15">
        <f>Data!J935</f>
        <v>700</v>
      </c>
      <c r="G935" s="16">
        <f>Data!I935</f>
        <v>30</v>
      </c>
      <c r="H935" s="17">
        <f>Data!K935</f>
        <v>210000</v>
      </c>
      <c r="I935" s="17">
        <f>Data!L935</f>
        <v>73500</v>
      </c>
      <c r="J935" s="12" t="str">
        <f>Data!N935</f>
        <v>Outlet</v>
      </c>
      <c r="K935" s="12" t="str">
        <f>Data!O935</f>
        <v>Tarjeta</v>
      </c>
      <c r="L935" s="12" t="str">
        <f>Data!P935</f>
        <v>Recurrente</v>
      </c>
    </row>
    <row r="936">
      <c r="A936" s="11">
        <v>935.0</v>
      </c>
      <c r="B936" s="14">
        <f>Data!D936</f>
        <v>44267</v>
      </c>
      <c r="C936" s="12">
        <f>IFERROR(VLOOKUP(Data!B936, Minorista!$A$2:$B$100, 2, FALSE), "")</f>
        <v>3</v>
      </c>
      <c r="D936" s="12">
        <f t="array" ref="D936">INDEX(Producto!$A$2:$A$500, MATCH(Data!H936, Producto!$B$2:$B$500, 0))</f>
        <v>3</v>
      </c>
      <c r="E936" s="12">
        <f>VLOOKUP(Data!E936 &amp; Data!F936 &amp; Data!G936, Ubicacion!$A$2:$B$1000, 2, FALSE)</f>
        <v>13</v>
      </c>
      <c r="F936" s="15">
        <f>Data!J936</f>
        <v>500</v>
      </c>
      <c r="G936" s="16">
        <f>Data!I936</f>
        <v>30</v>
      </c>
      <c r="H936" s="17">
        <f>Data!K936</f>
        <v>150000</v>
      </c>
      <c r="I936" s="17">
        <f>Data!L936</f>
        <v>52500</v>
      </c>
      <c r="J936" s="12" t="str">
        <f>Data!N936</f>
        <v>Outlet</v>
      </c>
      <c r="K936" s="12" t="str">
        <f>Data!O936</f>
        <v>Efectivo</v>
      </c>
      <c r="L936" s="12" t="str">
        <f>Data!P936</f>
        <v>Recurrente</v>
      </c>
    </row>
    <row r="937">
      <c r="A937" s="11">
        <v>936.0</v>
      </c>
      <c r="B937" s="14">
        <f>Data!D937</f>
        <v>44268</v>
      </c>
      <c r="C937" s="12">
        <f>IFERROR(VLOOKUP(Data!B937, Minorista!$A$2:$B$100, 2, FALSE), "")</f>
        <v>3</v>
      </c>
      <c r="D937" s="12">
        <f t="array" ref="D937">INDEX(Producto!$A$2:$A$500, MATCH(Data!H937, Producto!$B$2:$B$500, 0))</f>
        <v>4</v>
      </c>
      <c r="E937" s="12">
        <f>VLOOKUP(Data!E937 &amp; Data!F937 &amp; Data!G937, Ubicacion!$A$2:$B$1000, 2, FALSE)</f>
        <v>13</v>
      </c>
      <c r="F937" s="15">
        <f>Data!J937</f>
        <v>500</v>
      </c>
      <c r="G937" s="16">
        <f>Data!I937</f>
        <v>35</v>
      </c>
      <c r="H937" s="17">
        <f>Data!K937</f>
        <v>175000</v>
      </c>
      <c r="I937" s="17">
        <f>Data!L937</f>
        <v>78750</v>
      </c>
      <c r="J937" s="12" t="str">
        <f>Data!N937</f>
        <v>Outlet</v>
      </c>
      <c r="K937" s="12" t="str">
        <f>Data!O937</f>
        <v>Transferencia bancaria</v>
      </c>
      <c r="L937" s="12" t="str">
        <f>Data!P937</f>
        <v>Nuevo</v>
      </c>
    </row>
    <row r="938">
      <c r="A938" s="11">
        <v>937.0</v>
      </c>
      <c r="B938" s="14">
        <f>Data!D938</f>
        <v>44269</v>
      </c>
      <c r="C938" s="12">
        <f>IFERROR(VLOOKUP(Data!B938, Minorista!$A$2:$B$100, 2, FALSE), "")</f>
        <v>3</v>
      </c>
      <c r="D938" s="12">
        <f t="array" ref="D938">INDEX(Producto!$A$2:$A$500, MATCH(Data!H938, Producto!$B$2:$B$500, 0))</f>
        <v>5</v>
      </c>
      <c r="E938" s="12">
        <f>VLOOKUP(Data!E938 &amp; Data!F938 &amp; Data!G938, Ubicacion!$A$2:$B$1000, 2, FALSE)</f>
        <v>14</v>
      </c>
      <c r="F938" s="15">
        <f>Data!J938</f>
        <v>350</v>
      </c>
      <c r="G938" s="16">
        <f>Data!I938</f>
        <v>40</v>
      </c>
      <c r="H938" s="17">
        <f>Data!K938</f>
        <v>140000</v>
      </c>
      <c r="I938" s="17">
        <f>Data!L938</f>
        <v>42000</v>
      </c>
      <c r="J938" s="12" t="str">
        <f>Data!N938</f>
        <v>Outlet</v>
      </c>
      <c r="K938" s="12" t="str">
        <f>Data!O938</f>
        <v>Tarjeta</v>
      </c>
      <c r="L938" s="12" t="str">
        <f>Data!P938</f>
        <v>Recurrente</v>
      </c>
    </row>
    <row r="939">
      <c r="A939" s="11">
        <v>938.0</v>
      </c>
      <c r="B939" s="14">
        <f>Data!D939</f>
        <v>44270</v>
      </c>
      <c r="C939" s="12">
        <f>IFERROR(VLOOKUP(Data!B939, Minorista!$A$2:$B$100, 2, FALSE), "")</f>
        <v>3</v>
      </c>
      <c r="D939" s="12">
        <f t="array" ref="D939">INDEX(Producto!$A$2:$A$500, MATCH(Data!H939, Producto!$B$2:$B$500, 0))</f>
        <v>6</v>
      </c>
      <c r="E939" s="12">
        <f>VLOOKUP(Data!E939 &amp; Data!F939 &amp; Data!G939, Ubicacion!$A$2:$B$1000, 2, FALSE)</f>
        <v>14</v>
      </c>
      <c r="F939" s="15">
        <f>Data!J939</f>
        <v>500</v>
      </c>
      <c r="G939" s="16">
        <f>Data!I939</f>
        <v>35</v>
      </c>
      <c r="H939" s="17">
        <f>Data!K939</f>
        <v>175000</v>
      </c>
      <c r="I939" s="17">
        <f>Data!L939</f>
        <v>87500</v>
      </c>
      <c r="J939" s="12" t="str">
        <f>Data!N939</f>
        <v>Outlet</v>
      </c>
      <c r="K939" s="12" t="str">
        <f>Data!O939</f>
        <v>Efectivo</v>
      </c>
      <c r="L939" s="12" t="str">
        <f>Data!P939</f>
        <v>Nuevo</v>
      </c>
    </row>
    <row r="940">
      <c r="A940" s="11">
        <v>939.0</v>
      </c>
      <c r="B940" s="14">
        <f>Data!D940</f>
        <v>44271</v>
      </c>
      <c r="C940" s="12">
        <f>IFERROR(VLOOKUP(Data!B940, Minorista!$A$2:$B$100, 2, FALSE), "")</f>
        <v>3</v>
      </c>
      <c r="D940" s="12">
        <f t="array" ref="D940">INDEX(Producto!$A$2:$A$500, MATCH(Data!H940, Producto!$B$2:$B$500, 0))</f>
        <v>1</v>
      </c>
      <c r="E940" s="12">
        <f>VLOOKUP(Data!E940 &amp; Data!F940 &amp; Data!G940, Ubicacion!$A$2:$B$1000, 2, FALSE)</f>
        <v>14</v>
      </c>
      <c r="F940" s="15">
        <f>Data!J940</f>
        <v>650</v>
      </c>
      <c r="G940" s="16">
        <f>Data!I940</f>
        <v>25</v>
      </c>
      <c r="H940" s="17">
        <f>Data!K940</f>
        <v>162500</v>
      </c>
      <c r="I940" s="17">
        <f>Data!L940</f>
        <v>56875</v>
      </c>
      <c r="J940" s="12" t="str">
        <f>Data!N940</f>
        <v>Outlet</v>
      </c>
      <c r="K940" s="12" t="str">
        <f>Data!O940</f>
        <v>Transferencia bancaria</v>
      </c>
      <c r="L940" s="12" t="str">
        <f>Data!P940</f>
        <v>Recurrente</v>
      </c>
    </row>
    <row r="941">
      <c r="A941" s="11">
        <v>940.0</v>
      </c>
      <c r="B941" s="14">
        <f>Data!D941</f>
        <v>44272</v>
      </c>
      <c r="C941" s="12">
        <f>IFERROR(VLOOKUP(Data!B941, Minorista!$A$2:$B$100, 2, FALSE), "")</f>
        <v>3</v>
      </c>
      <c r="D941" s="12">
        <f t="array" ref="D941">INDEX(Producto!$A$2:$A$500, MATCH(Data!H941, Producto!$B$2:$B$500, 0))</f>
        <v>2</v>
      </c>
      <c r="E941" s="12">
        <f>VLOOKUP(Data!E941 &amp; Data!F941 &amp; Data!G941, Ubicacion!$A$2:$B$1000, 2, FALSE)</f>
        <v>14</v>
      </c>
      <c r="F941" s="15">
        <f>Data!J941</f>
        <v>625</v>
      </c>
      <c r="G941" s="16">
        <f>Data!I941</f>
        <v>35</v>
      </c>
      <c r="H941" s="17">
        <f>Data!K941</f>
        <v>218750</v>
      </c>
      <c r="I941" s="17">
        <f>Data!L941</f>
        <v>76562.5</v>
      </c>
      <c r="J941" s="12" t="str">
        <f>Data!N941</f>
        <v>Outlet</v>
      </c>
      <c r="K941" s="12" t="str">
        <f>Data!O941</f>
        <v>Tarjeta</v>
      </c>
      <c r="L941" s="12" t="str">
        <f>Data!P941</f>
        <v>Recurrente</v>
      </c>
    </row>
    <row r="942">
      <c r="A942" s="11">
        <v>941.0</v>
      </c>
      <c r="B942" s="14">
        <f>Data!D942</f>
        <v>44273</v>
      </c>
      <c r="C942" s="12">
        <f>IFERROR(VLOOKUP(Data!B942, Minorista!$A$2:$B$100, 2, FALSE), "")</f>
        <v>3</v>
      </c>
      <c r="D942" s="12">
        <f t="array" ref="D942">INDEX(Producto!$A$2:$A$500, MATCH(Data!H942, Producto!$B$2:$B$500, 0))</f>
        <v>3</v>
      </c>
      <c r="E942" s="12">
        <f>VLOOKUP(Data!E942 &amp; Data!F942 &amp; Data!G942, Ubicacion!$A$2:$B$1000, 2, FALSE)</f>
        <v>14</v>
      </c>
      <c r="F942" s="15">
        <f>Data!J942</f>
        <v>450</v>
      </c>
      <c r="G942" s="16">
        <f>Data!I942</f>
        <v>35</v>
      </c>
      <c r="H942" s="17">
        <f>Data!K942</f>
        <v>157500</v>
      </c>
      <c r="I942" s="17">
        <f>Data!L942</f>
        <v>55125</v>
      </c>
      <c r="J942" s="12" t="str">
        <f>Data!N942</f>
        <v>Outlet</v>
      </c>
      <c r="K942" s="12" t="str">
        <f>Data!O942</f>
        <v>Efectivo</v>
      </c>
      <c r="L942" s="12" t="str">
        <f>Data!P942</f>
        <v>Nuevo</v>
      </c>
    </row>
    <row r="943">
      <c r="A943" s="11">
        <v>942.0</v>
      </c>
      <c r="B943" s="14">
        <f>Data!D943</f>
        <v>44274</v>
      </c>
      <c r="C943" s="12">
        <f>IFERROR(VLOOKUP(Data!B943, Minorista!$A$2:$B$100, 2, FALSE), "")</f>
        <v>3</v>
      </c>
      <c r="D943" s="12">
        <f t="array" ref="D943">INDEX(Producto!$A$2:$A$500, MATCH(Data!H943, Producto!$B$2:$B$500, 0))</f>
        <v>4</v>
      </c>
      <c r="E943" s="12">
        <f>VLOOKUP(Data!E943 &amp; Data!F943 &amp; Data!G943, Ubicacion!$A$2:$B$1000, 2, FALSE)</f>
        <v>14</v>
      </c>
      <c r="F943" s="15">
        <f>Data!J943</f>
        <v>400</v>
      </c>
      <c r="G943" s="16">
        <f>Data!I943</f>
        <v>35</v>
      </c>
      <c r="H943" s="17">
        <f>Data!K943</f>
        <v>140000</v>
      </c>
      <c r="I943" s="17">
        <f>Data!L943</f>
        <v>63000</v>
      </c>
      <c r="J943" s="12" t="str">
        <f>Data!N943</f>
        <v>Outlet</v>
      </c>
      <c r="K943" s="12" t="str">
        <f>Data!O943</f>
        <v>Tarjeta</v>
      </c>
      <c r="L943" s="12" t="str">
        <f>Data!P943</f>
        <v>Nuevo</v>
      </c>
    </row>
    <row r="944">
      <c r="A944" s="11">
        <v>943.0</v>
      </c>
      <c r="B944" s="14">
        <f>Data!D944</f>
        <v>44275</v>
      </c>
      <c r="C944" s="12">
        <f>IFERROR(VLOOKUP(Data!B944, Minorista!$A$2:$B$100, 2, FALSE), "")</f>
        <v>3</v>
      </c>
      <c r="D944" s="12">
        <f t="array" ref="D944">INDEX(Producto!$A$2:$A$500, MATCH(Data!H944, Producto!$B$2:$B$500, 0))</f>
        <v>5</v>
      </c>
      <c r="E944" s="12">
        <f>VLOOKUP(Data!E944 &amp; Data!F944 &amp; Data!G944, Ubicacion!$A$2:$B$1000, 2, FALSE)</f>
        <v>14</v>
      </c>
      <c r="F944" s="15">
        <f>Data!J944</f>
        <v>275</v>
      </c>
      <c r="G944" s="16">
        <f>Data!I944</f>
        <v>40</v>
      </c>
      <c r="H944" s="17">
        <f>Data!K944</f>
        <v>110000</v>
      </c>
      <c r="I944" s="17">
        <f>Data!L944</f>
        <v>33000</v>
      </c>
      <c r="J944" s="12" t="str">
        <f>Data!N944</f>
        <v>Outlet</v>
      </c>
      <c r="K944" s="12" t="str">
        <f>Data!O944</f>
        <v>Efectivo</v>
      </c>
      <c r="L944" s="12" t="str">
        <f>Data!P944</f>
        <v>Recurrente</v>
      </c>
    </row>
    <row r="945">
      <c r="A945" s="11">
        <v>944.0</v>
      </c>
      <c r="B945" s="14">
        <f>Data!D945</f>
        <v>44276</v>
      </c>
      <c r="C945" s="12">
        <f>IFERROR(VLOOKUP(Data!B945, Minorista!$A$2:$B$100, 2, FALSE), "")</f>
        <v>3</v>
      </c>
      <c r="D945" s="12">
        <f t="array" ref="D945">INDEX(Producto!$A$2:$A$500, MATCH(Data!H945, Producto!$B$2:$B$500, 0))</f>
        <v>6</v>
      </c>
      <c r="E945" s="12">
        <f>VLOOKUP(Data!E945 &amp; Data!F945 &amp; Data!G945, Ubicacion!$A$2:$B$1000, 2, FALSE)</f>
        <v>14</v>
      </c>
      <c r="F945" s="15">
        <f>Data!J945</f>
        <v>475</v>
      </c>
      <c r="G945" s="16">
        <f>Data!I945</f>
        <v>35</v>
      </c>
      <c r="H945" s="17">
        <f>Data!K945</f>
        <v>166250</v>
      </c>
      <c r="I945" s="17">
        <f>Data!L945</f>
        <v>83125</v>
      </c>
      <c r="J945" s="12" t="str">
        <f>Data!N945</f>
        <v>Outlet</v>
      </c>
      <c r="K945" s="12" t="str">
        <f>Data!O945</f>
        <v>Transferencia bancaria</v>
      </c>
      <c r="L945" s="12" t="str">
        <f>Data!P945</f>
        <v>Nuevo</v>
      </c>
    </row>
    <row r="946">
      <c r="A946" s="11">
        <v>945.0</v>
      </c>
      <c r="B946" s="14">
        <f>Data!D946</f>
        <v>44277</v>
      </c>
      <c r="C946" s="12">
        <f>IFERROR(VLOOKUP(Data!B946, Minorista!$A$2:$B$100, 2, FALSE), "")</f>
        <v>3</v>
      </c>
      <c r="D946" s="12">
        <f t="array" ref="D946">INDEX(Producto!$A$2:$A$500, MATCH(Data!H946, Producto!$B$2:$B$500, 0))</f>
        <v>1</v>
      </c>
      <c r="E946" s="12">
        <f>VLOOKUP(Data!E946 &amp; Data!F946 &amp; Data!G946, Ubicacion!$A$2:$B$1000, 2, FALSE)</f>
        <v>14</v>
      </c>
      <c r="F946" s="15">
        <f>Data!J946</f>
        <v>650</v>
      </c>
      <c r="G946" s="16">
        <f>Data!I946</f>
        <v>30</v>
      </c>
      <c r="H946" s="17">
        <f>Data!K946</f>
        <v>195000</v>
      </c>
      <c r="I946" s="17">
        <f>Data!L946</f>
        <v>78000</v>
      </c>
      <c r="J946" s="12" t="str">
        <f>Data!N946</f>
        <v>Outlet</v>
      </c>
      <c r="K946" s="12" t="str">
        <f>Data!O946</f>
        <v>Tarjeta</v>
      </c>
      <c r="L946" s="12" t="str">
        <f>Data!P946</f>
        <v>Nuevo</v>
      </c>
    </row>
    <row r="947">
      <c r="A947" s="11">
        <v>946.0</v>
      </c>
      <c r="B947" s="14">
        <f>Data!D947</f>
        <v>44278</v>
      </c>
      <c r="C947" s="12">
        <f>IFERROR(VLOOKUP(Data!B947, Minorista!$A$2:$B$100, 2, FALSE), "")</f>
        <v>3</v>
      </c>
      <c r="D947" s="12">
        <f t="array" ref="D947">INDEX(Producto!$A$2:$A$500, MATCH(Data!H947, Producto!$B$2:$B$500, 0))</f>
        <v>2</v>
      </c>
      <c r="E947" s="12">
        <f>VLOOKUP(Data!E947 &amp; Data!F947 &amp; Data!G947, Ubicacion!$A$2:$B$1000, 2, FALSE)</f>
        <v>14</v>
      </c>
      <c r="F947" s="15">
        <f>Data!J947</f>
        <v>650</v>
      </c>
      <c r="G947" s="16">
        <f>Data!I947</f>
        <v>40</v>
      </c>
      <c r="H947" s="17">
        <f>Data!K947</f>
        <v>260000</v>
      </c>
      <c r="I947" s="17">
        <f>Data!L947</f>
        <v>104000</v>
      </c>
      <c r="J947" s="12" t="str">
        <f>Data!N947</f>
        <v>Outlet</v>
      </c>
      <c r="K947" s="12" t="str">
        <f>Data!O947</f>
        <v>Transferencia bancaria</v>
      </c>
      <c r="L947" s="12" t="str">
        <f>Data!P947</f>
        <v>Nuevo</v>
      </c>
    </row>
    <row r="948">
      <c r="A948" s="11">
        <v>947.0</v>
      </c>
      <c r="B948" s="14">
        <f>Data!D948</f>
        <v>44279</v>
      </c>
      <c r="C948" s="12">
        <f>IFERROR(VLOOKUP(Data!B948, Minorista!$A$2:$B$100, 2, FALSE), "")</f>
        <v>3</v>
      </c>
      <c r="D948" s="12">
        <f t="array" ref="D948">INDEX(Producto!$A$2:$A$500, MATCH(Data!H948, Producto!$B$2:$B$500, 0))</f>
        <v>3</v>
      </c>
      <c r="E948" s="12">
        <f>VLOOKUP(Data!E948 &amp; Data!F948 &amp; Data!G948, Ubicacion!$A$2:$B$1000, 2, FALSE)</f>
        <v>14</v>
      </c>
      <c r="F948" s="15">
        <f>Data!J948</f>
        <v>475</v>
      </c>
      <c r="G948" s="16">
        <f>Data!I948</f>
        <v>30</v>
      </c>
      <c r="H948" s="17">
        <f>Data!K948</f>
        <v>142500</v>
      </c>
      <c r="I948" s="17">
        <f>Data!L948</f>
        <v>57000</v>
      </c>
      <c r="J948" s="12" t="str">
        <f>Data!N948</f>
        <v>Outlet</v>
      </c>
      <c r="K948" s="12" t="str">
        <f>Data!O948</f>
        <v>Tarjeta</v>
      </c>
      <c r="L948" s="12" t="str">
        <f>Data!P948</f>
        <v>Nuevo</v>
      </c>
    </row>
    <row r="949">
      <c r="A949" s="11">
        <v>948.0</v>
      </c>
      <c r="B949" s="14">
        <f>Data!D949</f>
        <v>44280</v>
      </c>
      <c r="C949" s="12">
        <f>IFERROR(VLOOKUP(Data!B949, Minorista!$A$2:$B$100, 2, FALSE), "")</f>
        <v>3</v>
      </c>
      <c r="D949" s="12">
        <f t="array" ref="D949">INDEX(Producto!$A$2:$A$500, MATCH(Data!H949, Producto!$B$2:$B$500, 0))</f>
        <v>4</v>
      </c>
      <c r="E949" s="12">
        <f>VLOOKUP(Data!E949 &amp; Data!F949 &amp; Data!G949, Ubicacion!$A$2:$B$1000, 2, FALSE)</f>
        <v>14</v>
      </c>
      <c r="F949" s="15">
        <f>Data!J949</f>
        <v>375</v>
      </c>
      <c r="G949" s="16">
        <f>Data!I949</f>
        <v>35</v>
      </c>
      <c r="H949" s="17">
        <f>Data!K949</f>
        <v>131250</v>
      </c>
      <c r="I949" s="17">
        <f>Data!L949</f>
        <v>65625</v>
      </c>
      <c r="J949" s="12" t="str">
        <f>Data!N949</f>
        <v>Outlet</v>
      </c>
      <c r="K949" s="12" t="str">
        <f>Data!O949</f>
        <v>Transferencia bancaria</v>
      </c>
      <c r="L949" s="12" t="str">
        <f>Data!P949</f>
        <v>Recurrente</v>
      </c>
    </row>
    <row r="950">
      <c r="A950" s="11">
        <v>949.0</v>
      </c>
      <c r="B950" s="14">
        <f>Data!D950</f>
        <v>44281</v>
      </c>
      <c r="C950" s="12">
        <f>IFERROR(VLOOKUP(Data!B950, Minorista!$A$2:$B$100, 2, FALSE), "")</f>
        <v>3</v>
      </c>
      <c r="D950" s="12">
        <f t="array" ref="D950">INDEX(Producto!$A$2:$A$500, MATCH(Data!H950, Producto!$B$2:$B$500, 0))</f>
        <v>5</v>
      </c>
      <c r="E950" s="12">
        <f>VLOOKUP(Data!E950 &amp; Data!F950 &amp; Data!G950, Ubicacion!$A$2:$B$1000, 2, FALSE)</f>
        <v>14</v>
      </c>
      <c r="F950" s="15">
        <f>Data!J950</f>
        <v>275</v>
      </c>
      <c r="G950" s="16">
        <f>Data!I950</f>
        <v>40</v>
      </c>
      <c r="H950" s="17">
        <f>Data!K950</f>
        <v>110000</v>
      </c>
      <c r="I950" s="17">
        <f>Data!L950</f>
        <v>38500</v>
      </c>
      <c r="J950" s="12" t="str">
        <f>Data!N950</f>
        <v>Outlet</v>
      </c>
      <c r="K950" s="12" t="str">
        <f>Data!O950</f>
        <v>Efectivo</v>
      </c>
      <c r="L950" s="12" t="str">
        <f>Data!P950</f>
        <v>Nuevo</v>
      </c>
    </row>
    <row r="951">
      <c r="A951" s="11">
        <v>950.0</v>
      </c>
      <c r="B951" s="14">
        <f>Data!D951</f>
        <v>44282</v>
      </c>
      <c r="C951" s="12">
        <f>IFERROR(VLOOKUP(Data!B951, Minorista!$A$2:$B$100, 2, FALSE), "")</f>
        <v>3</v>
      </c>
      <c r="D951" s="12">
        <f t="array" ref="D951">INDEX(Producto!$A$2:$A$500, MATCH(Data!H951, Producto!$B$2:$B$500, 0))</f>
        <v>6</v>
      </c>
      <c r="E951" s="12">
        <f>VLOOKUP(Data!E951 &amp; Data!F951 &amp; Data!G951, Ubicacion!$A$2:$B$1000, 2, FALSE)</f>
        <v>14</v>
      </c>
      <c r="F951" s="15">
        <f>Data!J951</f>
        <v>425</v>
      </c>
      <c r="G951" s="16">
        <f>Data!I951</f>
        <v>35</v>
      </c>
      <c r="H951" s="17">
        <f>Data!K951</f>
        <v>148750</v>
      </c>
      <c r="I951" s="17">
        <f>Data!L951</f>
        <v>81812.5</v>
      </c>
      <c r="J951" s="12" t="str">
        <f>Data!N951</f>
        <v>Outlet</v>
      </c>
      <c r="K951" s="12" t="str">
        <f>Data!O951</f>
        <v>Transferencia bancaria</v>
      </c>
      <c r="L951" s="12" t="str">
        <f>Data!P951</f>
        <v>Recurrente</v>
      </c>
    </row>
    <row r="952">
      <c r="A952" s="11">
        <v>951.0</v>
      </c>
      <c r="B952" s="14">
        <f>Data!D952</f>
        <v>44283</v>
      </c>
      <c r="C952" s="12">
        <f>IFERROR(VLOOKUP(Data!B952, Minorista!$A$2:$B$100, 2, FALSE), "")</f>
        <v>3</v>
      </c>
      <c r="D952" s="12">
        <f t="array" ref="D952">INDEX(Producto!$A$2:$A$500, MATCH(Data!H952, Producto!$B$2:$B$500, 0))</f>
        <v>1</v>
      </c>
      <c r="E952" s="12">
        <f>VLOOKUP(Data!E952 &amp; Data!F952 &amp; Data!G952, Ubicacion!$A$2:$B$1000, 2, FALSE)</f>
        <v>14</v>
      </c>
      <c r="F952" s="15">
        <f>Data!J952</f>
        <v>675</v>
      </c>
      <c r="G952" s="16">
        <f>Data!I952</f>
        <v>20</v>
      </c>
      <c r="H952" s="17">
        <f>Data!K952</f>
        <v>135000</v>
      </c>
      <c r="I952" s="17">
        <f>Data!L952</f>
        <v>54000</v>
      </c>
      <c r="J952" s="12" t="str">
        <f>Data!N952</f>
        <v>Outlet</v>
      </c>
      <c r="K952" s="12" t="str">
        <f>Data!O952</f>
        <v>Tarjeta</v>
      </c>
      <c r="L952" s="12" t="str">
        <f>Data!P952</f>
        <v>Nuevo</v>
      </c>
    </row>
    <row r="953">
      <c r="A953" s="11">
        <v>952.0</v>
      </c>
      <c r="B953" s="14">
        <f>Data!D953</f>
        <v>44284</v>
      </c>
      <c r="C953" s="12">
        <f>IFERROR(VLOOKUP(Data!B953, Minorista!$A$2:$B$100, 2, FALSE), "")</f>
        <v>3</v>
      </c>
      <c r="D953" s="12">
        <f t="array" ref="D953">INDEX(Producto!$A$2:$A$500, MATCH(Data!H953, Producto!$B$2:$B$500, 0))</f>
        <v>2</v>
      </c>
      <c r="E953" s="12">
        <f>VLOOKUP(Data!E953 &amp; Data!F953 &amp; Data!G953, Ubicacion!$A$2:$B$1000, 2, FALSE)</f>
        <v>14</v>
      </c>
      <c r="F953" s="15">
        <f>Data!J953</f>
        <v>675</v>
      </c>
      <c r="G953" s="16">
        <f>Data!I953</f>
        <v>25</v>
      </c>
      <c r="H953" s="17">
        <f>Data!K953</f>
        <v>168750</v>
      </c>
      <c r="I953" s="17">
        <f>Data!L953</f>
        <v>67500</v>
      </c>
      <c r="J953" s="12" t="str">
        <f>Data!N953</f>
        <v>Outlet</v>
      </c>
      <c r="K953" s="12" t="str">
        <f>Data!O953</f>
        <v>Tarjeta</v>
      </c>
      <c r="L953" s="12" t="str">
        <f>Data!P953</f>
        <v>Nuevo</v>
      </c>
    </row>
    <row r="954">
      <c r="A954" s="11">
        <v>953.0</v>
      </c>
      <c r="B954" s="14">
        <f>Data!D954</f>
        <v>44285</v>
      </c>
      <c r="C954" s="12">
        <f>IFERROR(VLOOKUP(Data!B954, Minorista!$A$2:$B$100, 2, FALSE), "")</f>
        <v>3</v>
      </c>
      <c r="D954" s="12">
        <f t="array" ref="D954">INDEX(Producto!$A$2:$A$500, MATCH(Data!H954, Producto!$B$2:$B$500, 0))</f>
        <v>3</v>
      </c>
      <c r="E954" s="12">
        <f>VLOOKUP(Data!E954 &amp; Data!F954 &amp; Data!G954, Ubicacion!$A$2:$B$1000, 2, FALSE)</f>
        <v>14</v>
      </c>
      <c r="F954" s="15">
        <f>Data!J954</f>
        <v>500</v>
      </c>
      <c r="G954" s="16">
        <f>Data!I954</f>
        <v>20</v>
      </c>
      <c r="H954" s="17">
        <f>Data!K954</f>
        <v>100000</v>
      </c>
      <c r="I954" s="17">
        <f>Data!L954</f>
        <v>40000</v>
      </c>
      <c r="J954" s="12" t="str">
        <f>Data!N954</f>
        <v>Outlet</v>
      </c>
      <c r="K954" s="12" t="str">
        <f>Data!O954</f>
        <v>Tarjeta</v>
      </c>
      <c r="L954" s="12" t="str">
        <f>Data!P954</f>
        <v>Recurrente</v>
      </c>
    </row>
    <row r="955">
      <c r="A955" s="11">
        <v>954.0</v>
      </c>
      <c r="B955" s="14">
        <f>Data!D955</f>
        <v>44286</v>
      </c>
      <c r="C955" s="12">
        <f>IFERROR(VLOOKUP(Data!B955, Minorista!$A$2:$B$100, 2, FALSE), "")</f>
        <v>3</v>
      </c>
      <c r="D955" s="12">
        <f t="array" ref="D955">INDEX(Producto!$A$2:$A$500, MATCH(Data!H955, Producto!$B$2:$B$500, 0))</f>
        <v>4</v>
      </c>
      <c r="E955" s="12">
        <f>VLOOKUP(Data!E955 &amp; Data!F955 &amp; Data!G955, Ubicacion!$A$2:$B$1000, 2, FALSE)</f>
        <v>14</v>
      </c>
      <c r="F955" s="15">
        <f>Data!J955</f>
        <v>400</v>
      </c>
      <c r="G955" s="16">
        <f>Data!I955</f>
        <v>25</v>
      </c>
      <c r="H955" s="17">
        <f>Data!K955</f>
        <v>100000</v>
      </c>
      <c r="I955" s="17">
        <f>Data!L955</f>
        <v>50000</v>
      </c>
      <c r="J955" s="12" t="str">
        <f>Data!N955</f>
        <v>Outlet</v>
      </c>
      <c r="K955" s="12" t="str">
        <f>Data!O955</f>
        <v>Efectivo</v>
      </c>
      <c r="L955" s="12" t="str">
        <f>Data!P955</f>
        <v>Nuevo</v>
      </c>
    </row>
    <row r="956">
      <c r="A956" s="11">
        <v>955.0</v>
      </c>
      <c r="B956" s="14">
        <f>Data!D956</f>
        <v>44287</v>
      </c>
      <c r="C956" s="12">
        <f>IFERROR(VLOOKUP(Data!B956, Minorista!$A$2:$B$100, 2, FALSE), "")</f>
        <v>3</v>
      </c>
      <c r="D956" s="12">
        <f t="array" ref="D956">INDEX(Producto!$A$2:$A$500, MATCH(Data!H956, Producto!$B$2:$B$500, 0))</f>
        <v>5</v>
      </c>
      <c r="E956" s="12">
        <f>VLOOKUP(Data!E956 &amp; Data!F956 &amp; Data!G956, Ubicacion!$A$2:$B$1000, 2, FALSE)</f>
        <v>14</v>
      </c>
      <c r="F956" s="15">
        <f>Data!J956</f>
        <v>300</v>
      </c>
      <c r="G956" s="16">
        <f>Data!I956</f>
        <v>30</v>
      </c>
      <c r="H956" s="17">
        <f>Data!K956</f>
        <v>90000</v>
      </c>
      <c r="I956" s="17">
        <f>Data!L956</f>
        <v>31500</v>
      </c>
      <c r="J956" s="12" t="str">
        <f>Data!N956</f>
        <v>Outlet</v>
      </c>
      <c r="K956" s="12" t="str">
        <f>Data!O956</f>
        <v>Tarjeta</v>
      </c>
      <c r="L956" s="12" t="str">
        <f>Data!P956</f>
        <v>Nuevo</v>
      </c>
    </row>
    <row r="957">
      <c r="A957" s="11">
        <v>956.0</v>
      </c>
      <c r="B957" s="14">
        <f>Data!D957</f>
        <v>44288</v>
      </c>
      <c r="C957" s="12">
        <f>IFERROR(VLOOKUP(Data!B957, Minorista!$A$2:$B$100, 2, FALSE), "")</f>
        <v>3</v>
      </c>
      <c r="D957" s="12">
        <f t="array" ref="D957">INDEX(Producto!$A$2:$A$500, MATCH(Data!H957, Producto!$B$2:$B$500, 0))</f>
        <v>6</v>
      </c>
      <c r="E957" s="12">
        <f>VLOOKUP(Data!E957 &amp; Data!F957 &amp; Data!G957, Ubicacion!$A$2:$B$1000, 2, FALSE)</f>
        <v>14</v>
      </c>
      <c r="F957" s="15">
        <f>Data!J957</f>
        <v>575</v>
      </c>
      <c r="G957" s="16">
        <f>Data!I957</f>
        <v>25</v>
      </c>
      <c r="H957" s="17">
        <f>Data!K957</f>
        <v>143750</v>
      </c>
      <c r="I957" s="17">
        <f>Data!L957</f>
        <v>79062.5</v>
      </c>
      <c r="J957" s="12" t="str">
        <f>Data!N957</f>
        <v>Outlet</v>
      </c>
      <c r="K957" s="12" t="str">
        <f>Data!O957</f>
        <v>Efectivo</v>
      </c>
      <c r="L957" s="12" t="str">
        <f>Data!P957</f>
        <v>Recurrente</v>
      </c>
    </row>
    <row r="958">
      <c r="A958" s="11">
        <v>957.0</v>
      </c>
      <c r="B958" s="14">
        <f>Data!D958</f>
        <v>44289</v>
      </c>
      <c r="C958" s="12">
        <f>IFERROR(VLOOKUP(Data!B958, Minorista!$A$2:$B$100, 2, FALSE), "")</f>
        <v>3</v>
      </c>
      <c r="D958" s="12">
        <f t="array" ref="D958">INDEX(Producto!$A$2:$A$500, MATCH(Data!H958, Producto!$B$2:$B$500, 0))</f>
        <v>1</v>
      </c>
      <c r="E958" s="12">
        <f>VLOOKUP(Data!E958 &amp; Data!F958 &amp; Data!G958, Ubicacion!$A$2:$B$1000, 2, FALSE)</f>
        <v>14</v>
      </c>
      <c r="F958" s="15">
        <f>Data!J958</f>
        <v>725</v>
      </c>
      <c r="G958" s="16">
        <f>Data!I958</f>
        <v>15</v>
      </c>
      <c r="H958" s="17">
        <f>Data!K958</f>
        <v>108750</v>
      </c>
      <c r="I958" s="17">
        <f>Data!L958</f>
        <v>43500</v>
      </c>
      <c r="J958" s="12" t="str">
        <f>Data!N958</f>
        <v>Outlet</v>
      </c>
      <c r="K958" s="12" t="str">
        <f>Data!O958</f>
        <v>Transferencia bancaria</v>
      </c>
      <c r="L958" s="12" t="str">
        <f>Data!P958</f>
        <v>Nuevo</v>
      </c>
    </row>
    <row r="959">
      <c r="A959" s="11">
        <v>958.0</v>
      </c>
      <c r="B959" s="14">
        <f>Data!D959</f>
        <v>44290</v>
      </c>
      <c r="C959" s="12">
        <f>IFERROR(VLOOKUP(Data!B959, Minorista!$A$2:$B$100, 2, FALSE), "")</f>
        <v>3</v>
      </c>
      <c r="D959" s="12">
        <f t="array" ref="D959">INDEX(Producto!$A$2:$A$500, MATCH(Data!H959, Producto!$B$2:$B$500, 0))</f>
        <v>2</v>
      </c>
      <c r="E959" s="12">
        <f>VLOOKUP(Data!E959 &amp; Data!F959 &amp; Data!G959, Ubicacion!$A$2:$B$1000, 2, FALSE)</f>
        <v>14</v>
      </c>
      <c r="F959" s="15">
        <f>Data!J959</f>
        <v>750</v>
      </c>
      <c r="G959" s="16">
        <f>Data!I959</f>
        <v>25</v>
      </c>
      <c r="H959" s="17">
        <f>Data!K959</f>
        <v>187500</v>
      </c>
      <c r="I959" s="17">
        <f>Data!L959</f>
        <v>75000</v>
      </c>
      <c r="J959" s="12" t="str">
        <f>Data!N959</f>
        <v>Outlet</v>
      </c>
      <c r="K959" s="12" t="str">
        <f>Data!O959</f>
        <v>Efectivo</v>
      </c>
      <c r="L959" s="12" t="str">
        <f>Data!P959</f>
        <v>Recurrente</v>
      </c>
    </row>
    <row r="960">
      <c r="A960" s="11">
        <v>959.0</v>
      </c>
      <c r="B960" s="14">
        <f>Data!D960</f>
        <v>44291</v>
      </c>
      <c r="C960" s="12">
        <f>IFERROR(VLOOKUP(Data!B960, Minorista!$A$2:$B$100, 2, FALSE), "")</f>
        <v>3</v>
      </c>
      <c r="D960" s="12">
        <f t="array" ref="D960">INDEX(Producto!$A$2:$A$500, MATCH(Data!H960, Producto!$B$2:$B$500, 0))</f>
        <v>3</v>
      </c>
      <c r="E960" s="12">
        <f>VLOOKUP(Data!E960 &amp; Data!F960 &amp; Data!G960, Ubicacion!$A$2:$B$1000, 2, FALSE)</f>
        <v>14</v>
      </c>
      <c r="F960" s="15">
        <f>Data!J960</f>
        <v>600</v>
      </c>
      <c r="G960" s="16">
        <f>Data!I960</f>
        <v>20</v>
      </c>
      <c r="H960" s="17">
        <f>Data!K960</f>
        <v>120000</v>
      </c>
      <c r="I960" s="17">
        <f>Data!L960</f>
        <v>48000</v>
      </c>
      <c r="J960" s="12" t="str">
        <f>Data!N960</f>
        <v>Outlet</v>
      </c>
      <c r="K960" s="12" t="str">
        <f>Data!O960</f>
        <v>Transferencia bancaria</v>
      </c>
      <c r="L960" s="12" t="str">
        <f>Data!P960</f>
        <v>Nuevo</v>
      </c>
    </row>
    <row r="961">
      <c r="A961" s="11">
        <v>960.0</v>
      </c>
      <c r="B961" s="14">
        <f>Data!D961</f>
        <v>44292</v>
      </c>
      <c r="C961" s="12">
        <f>IFERROR(VLOOKUP(Data!B961, Minorista!$A$2:$B$100, 2, FALSE), "")</f>
        <v>3</v>
      </c>
      <c r="D961" s="12">
        <f t="array" ref="D961">INDEX(Producto!$A$2:$A$500, MATCH(Data!H961, Producto!$B$2:$B$500, 0))</f>
        <v>4</v>
      </c>
      <c r="E961" s="12">
        <f>VLOOKUP(Data!E961 &amp; Data!F961 &amp; Data!G961, Ubicacion!$A$2:$B$1000, 2, FALSE)</f>
        <v>14</v>
      </c>
      <c r="F961" s="15">
        <f>Data!J961</f>
        <v>525</v>
      </c>
      <c r="G961" s="16">
        <f>Data!I961</f>
        <v>30</v>
      </c>
      <c r="H961" s="17">
        <f>Data!K961</f>
        <v>157500</v>
      </c>
      <c r="I961" s="17">
        <f>Data!L961</f>
        <v>78750</v>
      </c>
      <c r="J961" s="12" t="str">
        <f>Data!N961</f>
        <v>Outlet</v>
      </c>
      <c r="K961" s="12" t="str">
        <f>Data!O961</f>
        <v>Transferencia bancaria</v>
      </c>
      <c r="L961" s="12" t="str">
        <f>Data!P961</f>
        <v>Nuevo</v>
      </c>
    </row>
    <row r="962">
      <c r="A962" s="11">
        <v>961.0</v>
      </c>
      <c r="B962" s="14">
        <f>Data!D962</f>
        <v>44293</v>
      </c>
      <c r="C962" s="12">
        <f>IFERROR(VLOOKUP(Data!B962, Minorista!$A$2:$B$100, 2, FALSE), "")</f>
        <v>3</v>
      </c>
      <c r="D962" s="12">
        <f t="array" ref="D962">INDEX(Producto!$A$2:$A$500, MATCH(Data!H962, Producto!$B$2:$B$500, 0))</f>
        <v>5</v>
      </c>
      <c r="E962" s="12">
        <f>VLOOKUP(Data!E962 &amp; Data!F962 &amp; Data!G962, Ubicacion!$A$2:$B$1000, 2, FALSE)</f>
        <v>14</v>
      </c>
      <c r="F962" s="15">
        <f>Data!J962</f>
        <v>425</v>
      </c>
      <c r="G962" s="16">
        <f>Data!I962</f>
        <v>45</v>
      </c>
      <c r="H962" s="17">
        <f>Data!K962</f>
        <v>191250</v>
      </c>
      <c r="I962" s="17">
        <f>Data!L962</f>
        <v>66937.5</v>
      </c>
      <c r="J962" s="12" t="str">
        <f>Data!N962</f>
        <v>Outlet</v>
      </c>
      <c r="K962" s="12" t="str">
        <f>Data!O962</f>
        <v>Tarjeta</v>
      </c>
      <c r="L962" s="12" t="str">
        <f>Data!P962</f>
        <v>Nuevo</v>
      </c>
    </row>
    <row r="963">
      <c r="A963" s="11">
        <v>962.0</v>
      </c>
      <c r="B963" s="14">
        <f>Data!D963</f>
        <v>44294</v>
      </c>
      <c r="C963" s="12">
        <f>IFERROR(VLOOKUP(Data!B963, Minorista!$A$2:$B$100, 2, FALSE), "")</f>
        <v>3</v>
      </c>
      <c r="D963" s="12">
        <f t="array" ref="D963">INDEX(Producto!$A$2:$A$500, MATCH(Data!H963, Producto!$B$2:$B$500, 0))</f>
        <v>6</v>
      </c>
      <c r="E963" s="12">
        <f>VLOOKUP(Data!E963 &amp; Data!F963 &amp; Data!G963, Ubicacion!$A$2:$B$1000, 2, FALSE)</f>
        <v>14</v>
      </c>
      <c r="F963" s="15">
        <f>Data!J963</f>
        <v>775</v>
      </c>
      <c r="G963" s="16">
        <f>Data!I963</f>
        <v>40</v>
      </c>
      <c r="H963" s="17">
        <f>Data!K963</f>
        <v>310000</v>
      </c>
      <c r="I963" s="17">
        <f>Data!L963</f>
        <v>170500</v>
      </c>
      <c r="J963" s="12" t="str">
        <f>Data!N963</f>
        <v>Outlet</v>
      </c>
      <c r="K963" s="12" t="str">
        <f>Data!O963</f>
        <v>Tarjeta</v>
      </c>
      <c r="L963" s="12" t="str">
        <f>Data!P963</f>
        <v>Nuevo</v>
      </c>
    </row>
    <row r="964">
      <c r="A964" s="11">
        <v>963.0</v>
      </c>
      <c r="B964" s="14">
        <f>Data!D964</f>
        <v>44295</v>
      </c>
      <c r="C964" s="12">
        <f>IFERROR(VLOOKUP(Data!B964, Minorista!$A$2:$B$100, 2, FALSE), "")</f>
        <v>3</v>
      </c>
      <c r="D964" s="12">
        <f t="array" ref="D964">INDEX(Producto!$A$2:$A$500, MATCH(Data!H964, Producto!$B$2:$B$500, 0))</f>
        <v>1</v>
      </c>
      <c r="E964" s="12">
        <f>VLOOKUP(Data!E964 &amp; Data!F964 &amp; Data!G964, Ubicacion!$A$2:$B$1000, 2, FALSE)</f>
        <v>14</v>
      </c>
      <c r="F964" s="15">
        <f>Data!J964</f>
        <v>775</v>
      </c>
      <c r="G964" s="16">
        <f>Data!I964</f>
        <v>40</v>
      </c>
      <c r="H964" s="17">
        <f>Data!K964</f>
        <v>310000</v>
      </c>
      <c r="I964" s="17">
        <f>Data!L964</f>
        <v>124000</v>
      </c>
      <c r="J964" s="12" t="str">
        <f>Data!N964</f>
        <v>Outlet</v>
      </c>
      <c r="K964" s="12" t="str">
        <f>Data!O964</f>
        <v>Efectivo</v>
      </c>
      <c r="L964" s="12" t="str">
        <f>Data!P964</f>
        <v>Recurrente</v>
      </c>
    </row>
    <row r="965">
      <c r="A965" s="11">
        <v>964.0</v>
      </c>
      <c r="B965" s="14">
        <f>Data!D965</f>
        <v>44296</v>
      </c>
      <c r="C965" s="12">
        <f>IFERROR(VLOOKUP(Data!B965, Minorista!$A$2:$B$100, 2, FALSE), "")</f>
        <v>3</v>
      </c>
      <c r="D965" s="12">
        <f t="array" ref="D965">INDEX(Producto!$A$2:$A$500, MATCH(Data!H965, Producto!$B$2:$B$500, 0))</f>
        <v>2</v>
      </c>
      <c r="E965" s="12">
        <f>VLOOKUP(Data!E965 &amp; Data!F965 &amp; Data!G965, Ubicacion!$A$2:$B$1000, 2, FALSE)</f>
        <v>14</v>
      </c>
      <c r="F965" s="15">
        <f>Data!J965</f>
        <v>775</v>
      </c>
      <c r="G965" s="16">
        <f>Data!I965</f>
        <v>45</v>
      </c>
      <c r="H965" s="17">
        <f>Data!K965</f>
        <v>348750</v>
      </c>
      <c r="I965" s="17">
        <f>Data!L965</f>
        <v>139500</v>
      </c>
      <c r="J965" s="12" t="str">
        <f>Data!N965</f>
        <v>Outlet</v>
      </c>
      <c r="K965" s="12" t="str">
        <f>Data!O965</f>
        <v>Tarjeta</v>
      </c>
      <c r="L965" s="12" t="str">
        <f>Data!P965</f>
        <v>Nuevo</v>
      </c>
    </row>
    <row r="966">
      <c r="A966" s="11">
        <v>965.0</v>
      </c>
      <c r="B966" s="14">
        <f>Data!D966</f>
        <v>44297</v>
      </c>
      <c r="C966" s="12">
        <f>IFERROR(VLOOKUP(Data!B966, Minorista!$A$2:$B$100, 2, FALSE), "")</f>
        <v>3</v>
      </c>
      <c r="D966" s="12">
        <f t="array" ref="D966">INDEX(Producto!$A$2:$A$500, MATCH(Data!H966, Producto!$B$2:$B$500, 0))</f>
        <v>3</v>
      </c>
      <c r="E966" s="12">
        <f>VLOOKUP(Data!E966 &amp; Data!F966 &amp; Data!G966, Ubicacion!$A$2:$B$1000, 2, FALSE)</f>
        <v>14</v>
      </c>
      <c r="F966" s="15">
        <f>Data!J966</f>
        <v>650</v>
      </c>
      <c r="G966" s="16">
        <f>Data!I966</f>
        <v>40</v>
      </c>
      <c r="H966" s="17">
        <f>Data!K966</f>
        <v>260000</v>
      </c>
      <c r="I966" s="17">
        <f>Data!L966</f>
        <v>104000</v>
      </c>
      <c r="J966" s="12" t="str">
        <f>Data!N966</f>
        <v>Outlet</v>
      </c>
      <c r="K966" s="12" t="str">
        <f>Data!O966</f>
        <v>Transferencia bancaria</v>
      </c>
      <c r="L966" s="12" t="str">
        <f>Data!P966</f>
        <v>Recurrente</v>
      </c>
    </row>
    <row r="967">
      <c r="A967" s="11">
        <v>966.0</v>
      </c>
      <c r="B967" s="14">
        <f>Data!D967</f>
        <v>44298</v>
      </c>
      <c r="C967" s="12">
        <f>IFERROR(VLOOKUP(Data!B967, Minorista!$A$2:$B$100, 2, FALSE), "")</f>
        <v>3</v>
      </c>
      <c r="D967" s="12">
        <f t="array" ref="D967">INDEX(Producto!$A$2:$A$500, MATCH(Data!H967, Producto!$B$2:$B$500, 0))</f>
        <v>4</v>
      </c>
      <c r="E967" s="12">
        <f>VLOOKUP(Data!E967 &amp; Data!F967 &amp; Data!G967, Ubicacion!$A$2:$B$1000, 2, FALSE)</f>
        <v>14</v>
      </c>
      <c r="F967" s="15">
        <f>Data!J967</f>
        <v>600</v>
      </c>
      <c r="G967" s="16">
        <f>Data!I967</f>
        <v>40</v>
      </c>
      <c r="H967" s="17">
        <f>Data!K967</f>
        <v>240000</v>
      </c>
      <c r="I967" s="17">
        <f>Data!L967</f>
        <v>120000</v>
      </c>
      <c r="J967" s="12" t="str">
        <f>Data!N967</f>
        <v>Outlet</v>
      </c>
      <c r="K967" s="12" t="str">
        <f>Data!O967</f>
        <v>Efectivo</v>
      </c>
      <c r="L967" s="12" t="str">
        <f>Data!P967</f>
        <v>Nuevo</v>
      </c>
    </row>
    <row r="968">
      <c r="A968" s="11">
        <v>967.0</v>
      </c>
      <c r="B968" s="14">
        <f>Data!D968</f>
        <v>44299</v>
      </c>
      <c r="C968" s="12">
        <f>IFERROR(VLOOKUP(Data!B968, Minorista!$A$2:$B$100, 2, FALSE), "")</f>
        <v>3</v>
      </c>
      <c r="D968" s="12">
        <f t="array" ref="D968">INDEX(Producto!$A$2:$A$500, MATCH(Data!H968, Producto!$B$2:$B$500, 0))</f>
        <v>5</v>
      </c>
      <c r="E968" s="12">
        <f>VLOOKUP(Data!E968 &amp; Data!F968 &amp; Data!G968, Ubicacion!$A$2:$B$1000, 2, FALSE)</f>
        <v>14</v>
      </c>
      <c r="F968" s="15">
        <f>Data!J968</f>
        <v>500</v>
      </c>
      <c r="G968" s="16">
        <f>Data!I968</f>
        <v>45</v>
      </c>
      <c r="H968" s="17">
        <f>Data!K968</f>
        <v>225000</v>
      </c>
      <c r="I968" s="17">
        <f>Data!L968</f>
        <v>78750</v>
      </c>
      <c r="J968" s="12" t="str">
        <f>Data!N968</f>
        <v>Outlet</v>
      </c>
      <c r="K968" s="12" t="str">
        <f>Data!O968</f>
        <v>Transferencia bancaria</v>
      </c>
      <c r="L968" s="12" t="str">
        <f>Data!P968</f>
        <v>Recurrente</v>
      </c>
    </row>
    <row r="969">
      <c r="A969" s="11">
        <v>968.0</v>
      </c>
      <c r="B969" s="14">
        <f>Data!D969</f>
        <v>44300</v>
      </c>
      <c r="C969" s="12">
        <f>IFERROR(VLOOKUP(Data!B969, Minorista!$A$2:$B$100, 2, FALSE), "")</f>
        <v>3</v>
      </c>
      <c r="D969" s="12">
        <f t="array" ref="D969">INDEX(Producto!$A$2:$A$500, MATCH(Data!H969, Producto!$B$2:$B$500, 0))</f>
        <v>6</v>
      </c>
      <c r="E969" s="12">
        <f>VLOOKUP(Data!E969 &amp; Data!F969 &amp; Data!G969, Ubicacion!$A$2:$B$1000, 2, FALSE)</f>
        <v>14</v>
      </c>
      <c r="F969" s="15">
        <f>Data!J969</f>
        <v>875</v>
      </c>
      <c r="G969" s="16">
        <f>Data!I969</f>
        <v>50</v>
      </c>
      <c r="H969" s="17">
        <f>Data!K969</f>
        <v>437500</v>
      </c>
      <c r="I969" s="17">
        <f>Data!L969</f>
        <v>240625</v>
      </c>
      <c r="J969" s="12" t="str">
        <f>Data!N969</f>
        <v>Outlet</v>
      </c>
      <c r="K969" s="12" t="str">
        <f>Data!O969</f>
        <v>Efectivo</v>
      </c>
      <c r="L969" s="12" t="str">
        <f>Data!P969</f>
        <v>Recurrente</v>
      </c>
    </row>
    <row r="970">
      <c r="A970" s="11">
        <v>969.0</v>
      </c>
      <c r="B970" s="14">
        <f>Data!D970</f>
        <v>44301</v>
      </c>
      <c r="C970" s="12">
        <f>IFERROR(VLOOKUP(Data!B970, Minorista!$A$2:$B$100, 2, FALSE), "")</f>
        <v>3</v>
      </c>
      <c r="D970" s="12">
        <f t="array" ref="D970">INDEX(Producto!$A$2:$A$500, MATCH(Data!H970, Producto!$B$2:$B$500, 0))</f>
        <v>1</v>
      </c>
      <c r="E970" s="12">
        <f>VLOOKUP(Data!E970 &amp; Data!F970 &amp; Data!G970, Ubicacion!$A$2:$B$1000, 2, FALSE)</f>
        <v>14</v>
      </c>
      <c r="F970" s="15">
        <f>Data!J970</f>
        <v>825</v>
      </c>
      <c r="G970" s="16">
        <f>Data!I970</f>
        <v>40</v>
      </c>
      <c r="H970" s="17">
        <f>Data!K970</f>
        <v>330000</v>
      </c>
      <c r="I970" s="17">
        <f>Data!L970</f>
        <v>148500</v>
      </c>
      <c r="J970" s="12" t="str">
        <f>Data!N970</f>
        <v>Outlet</v>
      </c>
      <c r="K970" s="12" t="str">
        <f>Data!O970</f>
        <v>Transferencia bancaria</v>
      </c>
      <c r="L970" s="12" t="str">
        <f>Data!P970</f>
        <v>Recurrente</v>
      </c>
    </row>
    <row r="971">
      <c r="A971" s="11">
        <v>970.0</v>
      </c>
      <c r="B971" s="14">
        <f>Data!D971</f>
        <v>44302</v>
      </c>
      <c r="C971" s="12">
        <f>IFERROR(VLOOKUP(Data!B971, Minorista!$A$2:$B$100, 2, FALSE), "")</f>
        <v>3</v>
      </c>
      <c r="D971" s="12">
        <f t="array" ref="D971">INDEX(Producto!$A$2:$A$500, MATCH(Data!H971, Producto!$B$2:$B$500, 0))</f>
        <v>2</v>
      </c>
      <c r="E971" s="12">
        <f>VLOOKUP(Data!E971 &amp; Data!F971 &amp; Data!G971, Ubicacion!$A$2:$B$1000, 2, FALSE)</f>
        <v>14</v>
      </c>
      <c r="F971" s="15">
        <f>Data!J971</f>
        <v>825</v>
      </c>
      <c r="G971" s="16">
        <f>Data!I971</f>
        <v>45</v>
      </c>
      <c r="H971" s="17">
        <f>Data!K971</f>
        <v>371250</v>
      </c>
      <c r="I971" s="17">
        <f>Data!L971</f>
        <v>167062.5</v>
      </c>
      <c r="J971" s="12" t="str">
        <f>Data!N971</f>
        <v>Outlet</v>
      </c>
      <c r="K971" s="12" t="str">
        <f>Data!O971</f>
        <v>Tarjeta</v>
      </c>
      <c r="L971" s="12" t="str">
        <f>Data!P971</f>
        <v>Recurrente</v>
      </c>
    </row>
    <row r="972">
      <c r="A972" s="11">
        <v>971.0</v>
      </c>
      <c r="B972" s="14">
        <f>Data!D972</f>
        <v>44303</v>
      </c>
      <c r="C972" s="12">
        <f>IFERROR(VLOOKUP(Data!B972, Minorista!$A$2:$B$100, 2, FALSE), "")</f>
        <v>3</v>
      </c>
      <c r="D972" s="12">
        <f t="array" ref="D972">INDEX(Producto!$A$2:$A$500, MATCH(Data!H972, Producto!$B$2:$B$500, 0))</f>
        <v>3</v>
      </c>
      <c r="E972" s="12">
        <f>VLOOKUP(Data!E972 &amp; Data!F972 &amp; Data!G972, Ubicacion!$A$2:$B$1000, 2, FALSE)</f>
        <v>14</v>
      </c>
      <c r="F972" s="15">
        <f>Data!J972</f>
        <v>975</v>
      </c>
      <c r="G972" s="16">
        <f>Data!I972</f>
        <v>40</v>
      </c>
      <c r="H972" s="17">
        <f>Data!K972</f>
        <v>390000</v>
      </c>
      <c r="I972" s="17">
        <f>Data!L972</f>
        <v>175500</v>
      </c>
      <c r="J972" s="12" t="str">
        <f>Data!N972</f>
        <v>Outlet</v>
      </c>
      <c r="K972" s="12" t="str">
        <f>Data!O972</f>
        <v>Tarjeta</v>
      </c>
      <c r="L972" s="12" t="str">
        <f>Data!P972</f>
        <v>Nuevo</v>
      </c>
    </row>
    <row r="973">
      <c r="A973" s="11">
        <v>972.0</v>
      </c>
      <c r="B973" s="14">
        <f>Data!D973</f>
        <v>44304</v>
      </c>
      <c r="C973" s="12">
        <f>IFERROR(VLOOKUP(Data!B973, Minorista!$A$2:$B$100, 2, FALSE), "")</f>
        <v>3</v>
      </c>
      <c r="D973" s="12">
        <f t="array" ref="D973">INDEX(Producto!$A$2:$A$500, MATCH(Data!H973, Producto!$B$2:$B$500, 0))</f>
        <v>4</v>
      </c>
      <c r="E973" s="12">
        <f>VLOOKUP(Data!E973 &amp; Data!F973 &amp; Data!G973, Ubicacion!$A$2:$B$1000, 2, FALSE)</f>
        <v>14</v>
      </c>
      <c r="F973" s="15">
        <f>Data!J973</f>
        <v>575</v>
      </c>
      <c r="G973" s="16">
        <f>Data!I973</f>
        <v>40</v>
      </c>
      <c r="H973" s="17">
        <f>Data!K973</f>
        <v>230000</v>
      </c>
      <c r="I973" s="17">
        <f>Data!L973</f>
        <v>126500</v>
      </c>
      <c r="J973" s="12" t="str">
        <f>Data!N973</f>
        <v>Outlet</v>
      </c>
      <c r="K973" s="12" t="str">
        <f>Data!O973</f>
        <v>Efectivo</v>
      </c>
      <c r="L973" s="12" t="str">
        <f>Data!P973</f>
        <v>Nuevo</v>
      </c>
    </row>
    <row r="974">
      <c r="A974" s="11">
        <v>973.0</v>
      </c>
      <c r="B974" s="14">
        <f>Data!D974</f>
        <v>44305</v>
      </c>
      <c r="C974" s="12">
        <f>IFERROR(VLOOKUP(Data!B974, Minorista!$A$2:$B$100, 2, FALSE), "")</f>
        <v>3</v>
      </c>
      <c r="D974" s="12">
        <f t="array" ref="D974">INDEX(Producto!$A$2:$A$500, MATCH(Data!H974, Producto!$B$2:$B$500, 0))</f>
        <v>5</v>
      </c>
      <c r="E974" s="12">
        <f>VLOOKUP(Data!E974 &amp; Data!F974 &amp; Data!G974, Ubicacion!$A$2:$B$1000, 2, FALSE)</f>
        <v>14</v>
      </c>
      <c r="F974" s="15">
        <f>Data!J974</f>
        <v>550</v>
      </c>
      <c r="G974" s="16">
        <f>Data!I974</f>
        <v>45</v>
      </c>
      <c r="H974" s="17">
        <f>Data!K974</f>
        <v>247500</v>
      </c>
      <c r="I974" s="17">
        <f>Data!L974</f>
        <v>99000</v>
      </c>
      <c r="J974" s="12" t="str">
        <f>Data!N974</f>
        <v>Outlet</v>
      </c>
      <c r="K974" s="12" t="str">
        <f>Data!O974</f>
        <v>Transferencia bancaria</v>
      </c>
      <c r="L974" s="12" t="str">
        <f>Data!P974</f>
        <v>Recurrente</v>
      </c>
    </row>
    <row r="975">
      <c r="A975" s="11">
        <v>974.0</v>
      </c>
      <c r="B975" s="14">
        <f>Data!D975</f>
        <v>44306</v>
      </c>
      <c r="C975" s="12">
        <f>IFERROR(VLOOKUP(Data!B975, Minorista!$A$2:$B$100, 2, FALSE), "")</f>
        <v>3</v>
      </c>
      <c r="D975" s="12">
        <f t="array" ref="D975">INDEX(Producto!$A$2:$A$500, MATCH(Data!H975, Producto!$B$2:$B$500, 0))</f>
        <v>6</v>
      </c>
      <c r="E975" s="12">
        <f>VLOOKUP(Data!E975 &amp; Data!F975 &amp; Data!G975, Ubicacion!$A$2:$B$1000, 2, FALSE)</f>
        <v>14</v>
      </c>
      <c r="F975" s="15">
        <f>Data!J975</f>
        <v>825</v>
      </c>
      <c r="G975" s="16">
        <f>Data!I975</f>
        <v>55</v>
      </c>
      <c r="H975" s="17">
        <f>Data!K975</f>
        <v>453750</v>
      </c>
      <c r="I975" s="17">
        <f>Data!L975</f>
        <v>272250</v>
      </c>
      <c r="J975" s="12" t="str">
        <f>Data!N975</f>
        <v>Outlet</v>
      </c>
      <c r="K975" s="12" t="str">
        <f>Data!O975</f>
        <v>Transferencia bancaria</v>
      </c>
      <c r="L975" s="12" t="str">
        <f>Data!P975</f>
        <v>Nuevo</v>
      </c>
    </row>
    <row r="976">
      <c r="A976" s="11">
        <v>975.0</v>
      </c>
      <c r="B976" s="14">
        <f>Data!D976</f>
        <v>44307</v>
      </c>
      <c r="C976" s="12">
        <f>IFERROR(VLOOKUP(Data!B976, Minorista!$A$2:$B$100, 2, FALSE), "")</f>
        <v>3</v>
      </c>
      <c r="D976" s="12">
        <f t="array" ref="D976">INDEX(Producto!$A$2:$A$500, MATCH(Data!H976, Producto!$B$2:$B$500, 0))</f>
        <v>1</v>
      </c>
      <c r="E976" s="12">
        <f>VLOOKUP(Data!E976 &amp; Data!F976 &amp; Data!G976, Ubicacion!$A$2:$B$1000, 2, FALSE)</f>
        <v>14</v>
      </c>
      <c r="F976" s="15">
        <f>Data!J976</f>
        <v>775</v>
      </c>
      <c r="G976" s="16">
        <f>Data!I976</f>
        <v>45</v>
      </c>
      <c r="H976" s="17">
        <f>Data!K976</f>
        <v>348750</v>
      </c>
      <c r="I976" s="17">
        <f>Data!L976</f>
        <v>156937.5</v>
      </c>
      <c r="J976" s="12" t="str">
        <f>Data!N976</f>
        <v>Outlet</v>
      </c>
      <c r="K976" s="12" t="str">
        <f>Data!O976</f>
        <v>Transferencia bancaria</v>
      </c>
      <c r="L976" s="12" t="str">
        <f>Data!P976</f>
        <v>Nuevo</v>
      </c>
    </row>
    <row r="977">
      <c r="A977" s="11">
        <v>976.0</v>
      </c>
      <c r="B977" s="14">
        <f>Data!D977</f>
        <v>44308</v>
      </c>
      <c r="C977" s="12">
        <f>IFERROR(VLOOKUP(Data!B977, Minorista!$A$2:$B$100, 2, FALSE), "")</f>
        <v>3</v>
      </c>
      <c r="D977" s="12">
        <f t="array" ref="D977">INDEX(Producto!$A$2:$A$500, MATCH(Data!H977, Producto!$B$2:$B$500, 0))</f>
        <v>2</v>
      </c>
      <c r="E977" s="12">
        <f>VLOOKUP(Data!E977 &amp; Data!F977 &amp; Data!G977, Ubicacion!$A$2:$B$1000, 2, FALSE)</f>
        <v>14</v>
      </c>
      <c r="F977" s="15">
        <f>Data!J977</f>
        <v>775</v>
      </c>
      <c r="G977" s="16">
        <f>Data!I977</f>
        <v>55</v>
      </c>
      <c r="H977" s="17">
        <f>Data!K977</f>
        <v>426250</v>
      </c>
      <c r="I977" s="17">
        <f>Data!L977</f>
        <v>191812.5</v>
      </c>
      <c r="J977" s="12" t="str">
        <f>Data!N977</f>
        <v>Outlet</v>
      </c>
      <c r="K977" s="12" t="str">
        <f>Data!O977</f>
        <v>Tarjeta</v>
      </c>
      <c r="L977" s="12" t="str">
        <f>Data!P977</f>
        <v>Nuevo</v>
      </c>
    </row>
    <row r="978">
      <c r="A978" s="11">
        <v>977.0</v>
      </c>
      <c r="B978" s="14">
        <f>Data!D978</f>
        <v>44309</v>
      </c>
      <c r="C978" s="12">
        <f>IFERROR(VLOOKUP(Data!B978, Minorista!$A$2:$B$100, 2, FALSE), "")</f>
        <v>3</v>
      </c>
      <c r="D978" s="12">
        <f t="array" ref="D978">INDEX(Producto!$A$2:$A$500, MATCH(Data!H978, Producto!$B$2:$B$500, 0))</f>
        <v>3</v>
      </c>
      <c r="E978" s="12">
        <f>VLOOKUP(Data!E978 &amp; Data!F978 &amp; Data!G978, Ubicacion!$A$2:$B$1000, 2, FALSE)</f>
        <v>14</v>
      </c>
      <c r="F978" s="15">
        <f>Data!J978</f>
        <v>950</v>
      </c>
      <c r="G978" s="16">
        <f>Data!I978</f>
        <v>50</v>
      </c>
      <c r="H978" s="17">
        <f>Data!K978</f>
        <v>475000</v>
      </c>
      <c r="I978" s="17">
        <f>Data!L978</f>
        <v>213750</v>
      </c>
      <c r="J978" s="12" t="str">
        <f>Data!N978</f>
        <v>Outlet</v>
      </c>
      <c r="K978" s="12" t="str">
        <f>Data!O978</f>
        <v>Tarjeta</v>
      </c>
      <c r="L978" s="12" t="str">
        <f>Data!P978</f>
        <v>Nuevo</v>
      </c>
    </row>
    <row r="979">
      <c r="A979" s="11">
        <v>978.0</v>
      </c>
      <c r="B979" s="14">
        <f>Data!D979</f>
        <v>44310</v>
      </c>
      <c r="C979" s="12">
        <f>IFERROR(VLOOKUP(Data!B979, Minorista!$A$2:$B$100, 2, FALSE), "")</f>
        <v>3</v>
      </c>
      <c r="D979" s="12">
        <f t="array" ref="D979">INDEX(Producto!$A$2:$A$500, MATCH(Data!H979, Producto!$B$2:$B$500, 0))</f>
        <v>4</v>
      </c>
      <c r="E979" s="12">
        <f>VLOOKUP(Data!E979 &amp; Data!F979 &amp; Data!G979, Ubicacion!$A$2:$B$1000, 2, FALSE)</f>
        <v>14</v>
      </c>
      <c r="F979" s="15">
        <f>Data!J979</f>
        <v>475</v>
      </c>
      <c r="G979" s="16">
        <f>Data!I979</f>
        <v>45</v>
      </c>
      <c r="H979" s="17">
        <f>Data!K979</f>
        <v>213750</v>
      </c>
      <c r="I979" s="17">
        <f>Data!L979</f>
        <v>117562.5</v>
      </c>
      <c r="J979" s="12" t="str">
        <f>Data!N979</f>
        <v>Outlet</v>
      </c>
      <c r="K979" s="12" t="str">
        <f>Data!O979</f>
        <v>Efectivo</v>
      </c>
      <c r="L979" s="12" t="str">
        <f>Data!P979</f>
        <v>Recurrente</v>
      </c>
    </row>
    <row r="980">
      <c r="A980" s="11">
        <v>979.0</v>
      </c>
      <c r="B980" s="14">
        <f>Data!D980</f>
        <v>44311</v>
      </c>
      <c r="C980" s="12">
        <f>IFERROR(VLOOKUP(Data!B980, Minorista!$A$2:$B$100, 2, FALSE), "")</f>
        <v>3</v>
      </c>
      <c r="D980" s="12">
        <f t="array" ref="D980">INDEX(Producto!$A$2:$A$500, MATCH(Data!H980, Producto!$B$2:$B$500, 0))</f>
        <v>5</v>
      </c>
      <c r="E980" s="12">
        <f>VLOOKUP(Data!E980 &amp; Data!F980 &amp; Data!G980, Ubicacion!$A$2:$B$1000, 2, FALSE)</f>
        <v>14</v>
      </c>
      <c r="F980" s="15">
        <f>Data!J980</f>
        <v>475</v>
      </c>
      <c r="G980" s="16">
        <f>Data!I980</f>
        <v>50</v>
      </c>
      <c r="H980" s="17">
        <f>Data!K980</f>
        <v>237500</v>
      </c>
      <c r="I980" s="17">
        <f>Data!L980</f>
        <v>95000</v>
      </c>
      <c r="J980" s="12" t="str">
        <f>Data!N980</f>
        <v>Outlet</v>
      </c>
      <c r="K980" s="12" t="str">
        <f>Data!O980</f>
        <v>Transferencia bancaria</v>
      </c>
      <c r="L980" s="12" t="str">
        <f>Data!P980</f>
        <v>Recurrente</v>
      </c>
    </row>
    <row r="981">
      <c r="A981" s="11">
        <v>980.0</v>
      </c>
      <c r="B981" s="14">
        <f>Data!D981</f>
        <v>44312</v>
      </c>
      <c r="C981" s="12">
        <f>IFERROR(VLOOKUP(Data!B981, Minorista!$A$2:$B$100, 2, FALSE), "")</f>
        <v>3</v>
      </c>
      <c r="D981" s="12">
        <f t="array" ref="D981">INDEX(Producto!$A$2:$A$500, MATCH(Data!H981, Producto!$B$2:$B$500, 0))</f>
        <v>6</v>
      </c>
      <c r="E981" s="12">
        <f>VLOOKUP(Data!E981 &amp; Data!F981 &amp; Data!G981, Ubicacion!$A$2:$B$1000, 2, FALSE)</f>
        <v>14</v>
      </c>
      <c r="F981" s="15">
        <f>Data!J981</f>
        <v>725</v>
      </c>
      <c r="G981" s="16">
        <f>Data!I981</f>
        <v>55</v>
      </c>
      <c r="H981" s="17">
        <f>Data!K981</f>
        <v>398750</v>
      </c>
      <c r="I981" s="17">
        <f>Data!L981</f>
        <v>239250</v>
      </c>
      <c r="J981" s="12" t="str">
        <f>Data!N981</f>
        <v>Outlet</v>
      </c>
      <c r="K981" s="12" t="str">
        <f>Data!O981</f>
        <v>Efectivo</v>
      </c>
      <c r="L981" s="12" t="str">
        <f>Data!P981</f>
        <v>Nuevo</v>
      </c>
    </row>
    <row r="982">
      <c r="A982" s="11">
        <v>981.0</v>
      </c>
      <c r="B982" s="14">
        <f>Data!D982</f>
        <v>44313</v>
      </c>
      <c r="C982" s="12">
        <f>IFERROR(VLOOKUP(Data!B982, Minorista!$A$2:$B$100, 2, FALSE), "")</f>
        <v>3</v>
      </c>
      <c r="D982" s="12">
        <f t="array" ref="D982">INDEX(Producto!$A$2:$A$500, MATCH(Data!H982, Producto!$B$2:$B$500, 0))</f>
        <v>1</v>
      </c>
      <c r="E982" s="12">
        <f>VLOOKUP(Data!E982 &amp; Data!F982 &amp; Data!G982, Ubicacion!$A$2:$B$1000, 2, FALSE)</f>
        <v>14</v>
      </c>
      <c r="F982" s="15">
        <f>Data!J982</f>
        <v>675</v>
      </c>
      <c r="G982" s="16">
        <f>Data!I982</f>
        <v>50</v>
      </c>
      <c r="H982" s="17">
        <f>Data!K982</f>
        <v>337500</v>
      </c>
      <c r="I982" s="17">
        <f>Data!L982</f>
        <v>151875</v>
      </c>
      <c r="J982" s="12" t="str">
        <f>Data!N982</f>
        <v>Outlet</v>
      </c>
      <c r="K982" s="12" t="str">
        <f>Data!O982</f>
        <v>Tarjeta</v>
      </c>
      <c r="L982" s="12" t="str">
        <f>Data!P982</f>
        <v>Recurrente</v>
      </c>
    </row>
    <row r="983">
      <c r="A983" s="11">
        <v>982.0</v>
      </c>
      <c r="B983" s="14">
        <f>Data!D983</f>
        <v>44314</v>
      </c>
      <c r="C983" s="12">
        <f>IFERROR(VLOOKUP(Data!B983, Minorista!$A$2:$B$100, 2, FALSE), "")</f>
        <v>3</v>
      </c>
      <c r="D983" s="12">
        <f t="array" ref="D983">INDEX(Producto!$A$2:$A$500, MATCH(Data!H983, Producto!$B$2:$B$500, 0))</f>
        <v>2</v>
      </c>
      <c r="E983" s="12">
        <f>VLOOKUP(Data!E983 &amp; Data!F983 &amp; Data!G983, Ubicacion!$A$2:$B$1000, 2, FALSE)</f>
        <v>14</v>
      </c>
      <c r="F983" s="15">
        <f>Data!J983</f>
        <v>625</v>
      </c>
      <c r="G983" s="16">
        <f>Data!I983</f>
        <v>50</v>
      </c>
      <c r="H983" s="17">
        <f>Data!K983</f>
        <v>312500</v>
      </c>
      <c r="I983" s="17">
        <f>Data!L983</f>
        <v>140625</v>
      </c>
      <c r="J983" s="12" t="str">
        <f>Data!N983</f>
        <v>Outlet</v>
      </c>
      <c r="K983" s="12" t="str">
        <f>Data!O983</f>
        <v>Efectivo</v>
      </c>
      <c r="L983" s="12" t="str">
        <f>Data!P983</f>
        <v>Recurrente</v>
      </c>
    </row>
    <row r="984">
      <c r="A984" s="11">
        <v>983.0</v>
      </c>
      <c r="B984" s="14">
        <f>Data!D984</f>
        <v>44315</v>
      </c>
      <c r="C984" s="12">
        <f>IFERROR(VLOOKUP(Data!B984, Minorista!$A$2:$B$100, 2, FALSE), "")</f>
        <v>3</v>
      </c>
      <c r="D984" s="12">
        <f t="array" ref="D984">INDEX(Producto!$A$2:$A$500, MATCH(Data!H984, Producto!$B$2:$B$500, 0))</f>
        <v>3</v>
      </c>
      <c r="E984" s="12">
        <f>VLOOKUP(Data!E984 &amp; Data!F984 &amp; Data!G984, Ubicacion!$A$2:$B$1000, 2, FALSE)</f>
        <v>14</v>
      </c>
      <c r="F984" s="15">
        <f>Data!J984</f>
        <v>675</v>
      </c>
      <c r="G984" s="16">
        <f>Data!I984</f>
        <v>55</v>
      </c>
      <c r="H984" s="17">
        <f>Data!K984</f>
        <v>371250</v>
      </c>
      <c r="I984" s="17">
        <f>Data!L984</f>
        <v>167062.5</v>
      </c>
      <c r="J984" s="12" t="str">
        <f>Data!N984</f>
        <v>Outlet</v>
      </c>
      <c r="K984" s="12" t="str">
        <f>Data!O984</f>
        <v>Tarjeta</v>
      </c>
      <c r="L984" s="12" t="str">
        <f>Data!P984</f>
        <v>Nuevo</v>
      </c>
    </row>
    <row r="985">
      <c r="A985" s="11">
        <v>984.0</v>
      </c>
      <c r="B985" s="14">
        <f>Data!D985</f>
        <v>44316</v>
      </c>
      <c r="C985" s="12">
        <f>IFERROR(VLOOKUP(Data!B985, Minorista!$A$2:$B$100, 2, FALSE), "")</f>
        <v>3</v>
      </c>
      <c r="D985" s="12">
        <f t="array" ref="D985">INDEX(Producto!$A$2:$A$500, MATCH(Data!H985, Producto!$B$2:$B$500, 0))</f>
        <v>4</v>
      </c>
      <c r="E985" s="12">
        <f>VLOOKUP(Data!E985 &amp; Data!F985 &amp; Data!G985, Ubicacion!$A$2:$B$1000, 2, FALSE)</f>
        <v>14</v>
      </c>
      <c r="F985" s="15">
        <f>Data!J985</f>
        <v>400</v>
      </c>
      <c r="G985" s="16">
        <f>Data!I985</f>
        <v>55</v>
      </c>
      <c r="H985" s="17">
        <f>Data!K985</f>
        <v>220000</v>
      </c>
      <c r="I985" s="17">
        <f>Data!L985</f>
        <v>121000</v>
      </c>
      <c r="J985" s="12" t="str">
        <f>Data!N985</f>
        <v>Outlet</v>
      </c>
      <c r="K985" s="12" t="str">
        <f>Data!O985</f>
        <v>Tarjeta</v>
      </c>
      <c r="L985" s="12" t="str">
        <f>Data!P985</f>
        <v>Recurrente</v>
      </c>
    </row>
    <row r="986">
      <c r="A986" s="11">
        <v>985.0</v>
      </c>
      <c r="B986" s="14">
        <f>Data!D986</f>
        <v>44317</v>
      </c>
      <c r="C986" s="12">
        <f>IFERROR(VLOOKUP(Data!B986, Minorista!$A$2:$B$100, 2, FALSE), "")</f>
        <v>3</v>
      </c>
      <c r="D986" s="12">
        <f t="array" ref="D986">INDEX(Producto!$A$2:$A$500, MATCH(Data!H986, Producto!$B$2:$B$500, 0))</f>
        <v>5</v>
      </c>
      <c r="E986" s="12">
        <f>VLOOKUP(Data!E986 &amp; Data!F986 &amp; Data!G986, Ubicacion!$A$2:$B$1000, 2, FALSE)</f>
        <v>14</v>
      </c>
      <c r="F986" s="15">
        <f>Data!J986</f>
        <v>400</v>
      </c>
      <c r="G986" s="16">
        <f>Data!I986</f>
        <v>50</v>
      </c>
      <c r="H986" s="17">
        <f>Data!K986</f>
        <v>200000</v>
      </c>
      <c r="I986" s="17">
        <f>Data!L986</f>
        <v>80000</v>
      </c>
      <c r="J986" s="12" t="str">
        <f>Data!N986</f>
        <v>Outlet</v>
      </c>
      <c r="K986" s="12" t="str">
        <f>Data!O986</f>
        <v>Efectivo</v>
      </c>
      <c r="L986" s="12" t="str">
        <f>Data!P986</f>
        <v>Nuevo</v>
      </c>
    </row>
    <row r="987">
      <c r="A987" s="11">
        <v>986.0</v>
      </c>
      <c r="B987" s="14">
        <f>Data!D987</f>
        <v>44318</v>
      </c>
      <c r="C987" s="12">
        <f>IFERROR(VLOOKUP(Data!B987, Minorista!$A$2:$B$100, 2, FALSE), "")</f>
        <v>3</v>
      </c>
      <c r="D987" s="12">
        <f t="array" ref="D987">INDEX(Producto!$A$2:$A$500, MATCH(Data!H987, Producto!$B$2:$B$500, 0))</f>
        <v>6</v>
      </c>
      <c r="E987" s="12">
        <f>VLOOKUP(Data!E987 &amp; Data!F987 &amp; Data!G987, Ubicacion!$A$2:$B$1000, 2, FALSE)</f>
        <v>14</v>
      </c>
      <c r="F987" s="15">
        <f>Data!J987</f>
        <v>625</v>
      </c>
      <c r="G987" s="16">
        <f>Data!I987</f>
        <v>45</v>
      </c>
      <c r="H987" s="17">
        <f>Data!K987</f>
        <v>281250</v>
      </c>
      <c r="I987" s="17">
        <f>Data!L987</f>
        <v>168750</v>
      </c>
      <c r="J987" s="12" t="str">
        <f>Data!N987</f>
        <v>Outlet</v>
      </c>
      <c r="K987" s="12" t="str">
        <f>Data!O987</f>
        <v>Transferencia bancaria</v>
      </c>
      <c r="L987" s="12" t="str">
        <f>Data!P987</f>
        <v>Recurrente</v>
      </c>
    </row>
    <row r="988">
      <c r="A988" s="11">
        <v>987.0</v>
      </c>
      <c r="B988" s="14">
        <f>Data!D988</f>
        <v>44319</v>
      </c>
      <c r="C988" s="12">
        <f>IFERROR(VLOOKUP(Data!B988, Minorista!$A$2:$B$100, 2, FALSE), "")</f>
        <v>3</v>
      </c>
      <c r="D988" s="12">
        <f t="array" ref="D988">INDEX(Producto!$A$2:$A$500, MATCH(Data!H988, Producto!$B$2:$B$500, 0))</f>
        <v>1</v>
      </c>
      <c r="E988" s="12">
        <f>VLOOKUP(Data!E988 &amp; Data!F988 &amp; Data!G988, Ubicacion!$A$2:$B$1000, 2, FALSE)</f>
        <v>14</v>
      </c>
      <c r="F988" s="15">
        <f>Data!J988</f>
        <v>575</v>
      </c>
      <c r="G988" s="16">
        <f>Data!I988</f>
        <v>35</v>
      </c>
      <c r="H988" s="17">
        <f>Data!K988</f>
        <v>201250</v>
      </c>
      <c r="I988" s="17">
        <f>Data!L988</f>
        <v>90562.5</v>
      </c>
      <c r="J988" s="12" t="str">
        <f>Data!N988</f>
        <v>Outlet</v>
      </c>
      <c r="K988" s="12" t="str">
        <f>Data!O988</f>
        <v>Efectivo</v>
      </c>
      <c r="L988" s="12" t="str">
        <f>Data!P988</f>
        <v>Nuevo</v>
      </c>
    </row>
    <row r="989">
      <c r="A989" s="11">
        <v>988.0</v>
      </c>
      <c r="B989" s="14">
        <f>Data!D989</f>
        <v>44320</v>
      </c>
      <c r="C989" s="12">
        <f>IFERROR(VLOOKUP(Data!B989, Minorista!$A$2:$B$100, 2, FALSE), "")</f>
        <v>3</v>
      </c>
      <c r="D989" s="12">
        <f t="array" ref="D989">INDEX(Producto!$A$2:$A$500, MATCH(Data!H989, Producto!$B$2:$B$500, 0))</f>
        <v>2</v>
      </c>
      <c r="E989" s="12">
        <f>VLOOKUP(Data!E989 &amp; Data!F989 &amp; Data!G989, Ubicacion!$A$2:$B$1000, 2, FALSE)</f>
        <v>14</v>
      </c>
      <c r="F989" s="15">
        <f>Data!J989</f>
        <v>575</v>
      </c>
      <c r="G989" s="16">
        <f>Data!I989</f>
        <v>35</v>
      </c>
      <c r="H989" s="17">
        <f>Data!K989</f>
        <v>201250</v>
      </c>
      <c r="I989" s="17">
        <f>Data!L989</f>
        <v>90562.5</v>
      </c>
      <c r="J989" s="12" t="str">
        <f>Data!N989</f>
        <v>Outlet</v>
      </c>
      <c r="K989" s="12" t="str">
        <f>Data!O989</f>
        <v>Transferencia bancaria</v>
      </c>
      <c r="L989" s="12" t="str">
        <f>Data!P989</f>
        <v>Recurrente</v>
      </c>
    </row>
    <row r="990">
      <c r="A990" s="11">
        <v>989.0</v>
      </c>
      <c r="B990" s="14">
        <f>Data!D990</f>
        <v>44321</v>
      </c>
      <c r="C990" s="12">
        <f>IFERROR(VLOOKUP(Data!B990, Minorista!$A$2:$B$100, 2, FALSE), "")</f>
        <v>3</v>
      </c>
      <c r="D990" s="12">
        <f t="array" ref="D990">INDEX(Producto!$A$2:$A$500, MATCH(Data!H990, Producto!$B$2:$B$500, 0))</f>
        <v>3</v>
      </c>
      <c r="E990" s="12">
        <f>VLOOKUP(Data!E990 &amp; Data!F990 &amp; Data!G990, Ubicacion!$A$2:$B$1000, 2, FALSE)</f>
        <v>14</v>
      </c>
      <c r="F990" s="15">
        <f>Data!J990</f>
        <v>525</v>
      </c>
      <c r="G990" s="16">
        <f>Data!I990</f>
        <v>40</v>
      </c>
      <c r="H990" s="17">
        <f>Data!K990</f>
        <v>210000</v>
      </c>
      <c r="I990" s="17">
        <f>Data!L990</f>
        <v>94500</v>
      </c>
      <c r="J990" s="12" t="str">
        <f>Data!N990</f>
        <v>Outlet</v>
      </c>
      <c r="K990" s="12" t="str">
        <f>Data!O990</f>
        <v>Transferencia bancaria</v>
      </c>
      <c r="L990" s="12" t="str">
        <f>Data!P990</f>
        <v>Nuevo</v>
      </c>
    </row>
    <row r="991">
      <c r="A991" s="11">
        <v>990.0</v>
      </c>
      <c r="B991" s="14">
        <f>Data!D991</f>
        <v>44322</v>
      </c>
      <c r="C991" s="12">
        <f>IFERROR(VLOOKUP(Data!B991, Minorista!$A$2:$B$100, 2, FALSE), "")</f>
        <v>3</v>
      </c>
      <c r="D991" s="12">
        <f t="array" ref="D991">INDEX(Producto!$A$2:$A$500, MATCH(Data!H991, Producto!$B$2:$B$500, 0))</f>
        <v>4</v>
      </c>
      <c r="E991" s="12">
        <f>VLOOKUP(Data!E991 &amp; Data!F991 &amp; Data!G991, Ubicacion!$A$2:$B$1000, 2, FALSE)</f>
        <v>14</v>
      </c>
      <c r="F991" s="15">
        <f>Data!J991</f>
        <v>375</v>
      </c>
      <c r="G991" s="16">
        <f>Data!I991</f>
        <v>40</v>
      </c>
      <c r="H991" s="17">
        <f>Data!K991</f>
        <v>150000</v>
      </c>
      <c r="I991" s="17">
        <f>Data!L991</f>
        <v>82500</v>
      </c>
      <c r="J991" s="12" t="str">
        <f>Data!N991</f>
        <v>Outlet</v>
      </c>
      <c r="K991" s="12" t="str">
        <f>Data!O991</f>
        <v>Tarjeta</v>
      </c>
      <c r="L991" s="12" t="str">
        <f>Data!P991</f>
        <v>Recurrente</v>
      </c>
    </row>
    <row r="992">
      <c r="A992" s="11">
        <v>991.0</v>
      </c>
      <c r="B992" s="14">
        <f>Data!D992</f>
        <v>44323</v>
      </c>
      <c r="C992" s="12">
        <f>IFERROR(VLOOKUP(Data!B992, Minorista!$A$2:$B$100, 2, FALSE), "")</f>
        <v>3</v>
      </c>
      <c r="D992" s="12">
        <f t="array" ref="D992">INDEX(Producto!$A$2:$A$500, MATCH(Data!H992, Producto!$B$2:$B$500, 0))</f>
        <v>5</v>
      </c>
      <c r="E992" s="12">
        <f>VLOOKUP(Data!E992 &amp; Data!F992 &amp; Data!G992, Ubicacion!$A$2:$B$1000, 2, FALSE)</f>
        <v>14</v>
      </c>
      <c r="F992" s="15">
        <f>Data!J992</f>
        <v>350</v>
      </c>
      <c r="G992" s="16">
        <f>Data!I992</f>
        <v>35</v>
      </c>
      <c r="H992" s="17">
        <f>Data!K992</f>
        <v>122500</v>
      </c>
      <c r="I992" s="17">
        <f>Data!L992</f>
        <v>49000</v>
      </c>
      <c r="J992" s="12" t="str">
        <f>Data!N992</f>
        <v>Outlet</v>
      </c>
      <c r="K992" s="12" t="str">
        <f>Data!O992</f>
        <v>Transferencia bancaria</v>
      </c>
      <c r="L992" s="12" t="str">
        <f>Data!P992</f>
        <v>Recurrente</v>
      </c>
    </row>
    <row r="993">
      <c r="A993" s="11">
        <v>992.0</v>
      </c>
      <c r="B993" s="14">
        <f>Data!D993</f>
        <v>44324</v>
      </c>
      <c r="C993" s="12">
        <f>IFERROR(VLOOKUP(Data!B993, Minorista!$A$2:$B$100, 2, FALSE), "")</f>
        <v>3</v>
      </c>
      <c r="D993" s="12">
        <f t="array" ref="D993">INDEX(Producto!$A$2:$A$500, MATCH(Data!H993, Producto!$B$2:$B$500, 0))</f>
        <v>6</v>
      </c>
      <c r="E993" s="12">
        <f>VLOOKUP(Data!E993 &amp; Data!F993 &amp; Data!G993, Ubicacion!$A$2:$B$1000, 2, FALSE)</f>
        <v>14</v>
      </c>
      <c r="F993" s="15">
        <f>Data!J993</f>
        <v>525</v>
      </c>
      <c r="G993" s="16">
        <f>Data!I993</f>
        <v>45</v>
      </c>
      <c r="H993" s="17">
        <f>Data!K993</f>
        <v>236250</v>
      </c>
      <c r="I993" s="17">
        <f>Data!L993</f>
        <v>141750</v>
      </c>
      <c r="J993" s="12" t="str">
        <f>Data!N993</f>
        <v>Outlet</v>
      </c>
      <c r="K993" s="12" t="str">
        <f>Data!O993</f>
        <v>Efectivo</v>
      </c>
      <c r="L993" s="12" t="str">
        <f>Data!P993</f>
        <v>Nuevo</v>
      </c>
    </row>
    <row r="994">
      <c r="A994" s="11">
        <v>993.0</v>
      </c>
      <c r="B994" s="14">
        <f>Data!D994</f>
        <v>44325</v>
      </c>
      <c r="C994" s="12">
        <f>IFERROR(VLOOKUP(Data!B994, Minorista!$A$2:$B$100, 2, FALSE), "")</f>
        <v>3</v>
      </c>
      <c r="D994" s="12">
        <f t="array" ref="D994">INDEX(Producto!$A$2:$A$500, MATCH(Data!H994, Producto!$B$2:$B$500, 0))</f>
        <v>1</v>
      </c>
      <c r="E994" s="12">
        <f>VLOOKUP(Data!E994 &amp; Data!F994 &amp; Data!G994, Ubicacion!$A$2:$B$1000, 2, FALSE)</f>
        <v>14</v>
      </c>
      <c r="F994" s="15">
        <f>Data!J994</f>
        <v>675</v>
      </c>
      <c r="G994" s="16">
        <f>Data!I994</f>
        <v>30</v>
      </c>
      <c r="H994" s="17">
        <f>Data!K994</f>
        <v>202500</v>
      </c>
      <c r="I994" s="17">
        <f>Data!L994</f>
        <v>91125</v>
      </c>
      <c r="J994" s="12" t="str">
        <f>Data!N994</f>
        <v>Outlet</v>
      </c>
      <c r="K994" s="12" t="str">
        <f>Data!O994</f>
        <v>Transferencia bancaria</v>
      </c>
      <c r="L994" s="12" t="str">
        <f>Data!P994</f>
        <v>Nuevo</v>
      </c>
    </row>
    <row r="995">
      <c r="A995" s="11">
        <v>994.0</v>
      </c>
      <c r="B995" s="14">
        <f>Data!D995</f>
        <v>44326</v>
      </c>
      <c r="C995" s="12">
        <f>IFERROR(VLOOKUP(Data!B995, Minorista!$A$2:$B$100, 2, FALSE), "")</f>
        <v>3</v>
      </c>
      <c r="D995" s="12">
        <f t="array" ref="D995">INDEX(Producto!$A$2:$A$500, MATCH(Data!H995, Producto!$B$2:$B$500, 0))</f>
        <v>2</v>
      </c>
      <c r="E995" s="12">
        <f>VLOOKUP(Data!E995 &amp; Data!F995 &amp; Data!G995, Ubicacion!$A$2:$B$1000, 2, FALSE)</f>
        <v>14</v>
      </c>
      <c r="F995" s="15">
        <f>Data!J995</f>
        <v>675</v>
      </c>
      <c r="G995" s="16">
        <f>Data!I995</f>
        <v>30</v>
      </c>
      <c r="H995" s="17">
        <f>Data!K995</f>
        <v>202500</v>
      </c>
      <c r="I995" s="17">
        <f>Data!L995</f>
        <v>91125</v>
      </c>
      <c r="J995" s="12" t="str">
        <f>Data!N995</f>
        <v>Outlet</v>
      </c>
      <c r="K995" s="12" t="str">
        <f>Data!O995</f>
        <v>Transferencia bancaria</v>
      </c>
      <c r="L995" s="12" t="str">
        <f>Data!P995</f>
        <v>Nuevo</v>
      </c>
    </row>
    <row r="996">
      <c r="A996" s="11">
        <v>995.0</v>
      </c>
      <c r="B996" s="14">
        <f>Data!D996</f>
        <v>44327</v>
      </c>
      <c r="C996" s="12">
        <f>IFERROR(VLOOKUP(Data!B996, Minorista!$A$2:$B$100, 2, FALSE), "")</f>
        <v>3</v>
      </c>
      <c r="D996" s="12">
        <f t="array" ref="D996">INDEX(Producto!$A$2:$A$500, MATCH(Data!H996, Producto!$B$2:$B$500, 0))</f>
        <v>3</v>
      </c>
      <c r="E996" s="12">
        <f>VLOOKUP(Data!E996 &amp; Data!F996 &amp; Data!G996, Ubicacion!$A$2:$B$1000, 2, FALSE)</f>
        <v>14</v>
      </c>
      <c r="F996" s="15">
        <f>Data!J996</f>
        <v>600</v>
      </c>
      <c r="G996" s="16">
        <f>Data!I996</f>
        <v>55</v>
      </c>
      <c r="H996" s="17">
        <f>Data!K996</f>
        <v>330000</v>
      </c>
      <c r="I996" s="17">
        <f>Data!L996</f>
        <v>148500</v>
      </c>
      <c r="J996" s="12" t="str">
        <f>Data!N996</f>
        <v>Outlet</v>
      </c>
      <c r="K996" s="12" t="str">
        <f>Data!O996</f>
        <v>Transferencia bancaria</v>
      </c>
      <c r="L996" s="12" t="str">
        <f>Data!P996</f>
        <v>Nuevo</v>
      </c>
    </row>
    <row r="997">
      <c r="A997" s="11">
        <v>996.0</v>
      </c>
      <c r="B997" s="14">
        <f>Data!D997</f>
        <v>44328</v>
      </c>
      <c r="C997" s="12">
        <f>IFERROR(VLOOKUP(Data!B997, Minorista!$A$2:$B$100, 2, FALSE), "")</f>
        <v>3</v>
      </c>
      <c r="D997" s="12">
        <f t="array" ref="D997">INDEX(Producto!$A$2:$A$500, MATCH(Data!H997, Producto!$B$2:$B$500, 0))</f>
        <v>4</v>
      </c>
      <c r="E997" s="12">
        <f>VLOOKUP(Data!E997 &amp; Data!F997 &amp; Data!G997, Ubicacion!$A$2:$B$1000, 2, FALSE)</f>
        <v>14</v>
      </c>
      <c r="F997" s="15">
        <f>Data!J997</f>
        <v>475</v>
      </c>
      <c r="G997" s="16">
        <f>Data!I997</f>
        <v>55</v>
      </c>
      <c r="H997" s="17">
        <f>Data!K997</f>
        <v>261250</v>
      </c>
      <c r="I997" s="17">
        <f>Data!L997</f>
        <v>143687.5</v>
      </c>
      <c r="J997" s="12" t="str">
        <f>Data!N997</f>
        <v>Outlet</v>
      </c>
      <c r="K997" s="12" t="str">
        <f>Data!O997</f>
        <v>Tarjeta</v>
      </c>
      <c r="L997" s="12" t="str">
        <f>Data!P997</f>
        <v>Recurrente</v>
      </c>
    </row>
    <row r="998">
      <c r="A998" s="11">
        <v>997.0</v>
      </c>
      <c r="B998" s="14">
        <f>Data!D998</f>
        <v>44329</v>
      </c>
      <c r="C998" s="12">
        <f>IFERROR(VLOOKUP(Data!B998, Minorista!$A$2:$B$100, 2, FALSE), "")</f>
        <v>3</v>
      </c>
      <c r="D998" s="12">
        <f t="array" ref="D998">INDEX(Producto!$A$2:$A$500, MATCH(Data!H998, Producto!$B$2:$B$500, 0))</f>
        <v>5</v>
      </c>
      <c r="E998" s="12">
        <f>VLOOKUP(Data!E998 &amp; Data!F998 &amp; Data!G998, Ubicacion!$A$2:$B$1000, 2, FALSE)</f>
        <v>14</v>
      </c>
      <c r="F998" s="15">
        <f>Data!J998</f>
        <v>450</v>
      </c>
      <c r="G998" s="16">
        <f>Data!I998</f>
        <v>55</v>
      </c>
      <c r="H998" s="17">
        <f>Data!K998</f>
        <v>247500</v>
      </c>
      <c r="I998" s="17">
        <f>Data!L998</f>
        <v>99000</v>
      </c>
      <c r="J998" s="12" t="str">
        <f>Data!N998</f>
        <v>Outlet</v>
      </c>
      <c r="K998" s="12" t="str">
        <f>Data!O998</f>
        <v>Transferencia bancaria</v>
      </c>
      <c r="L998" s="12" t="str">
        <f>Data!P998</f>
        <v>Recurrente</v>
      </c>
    </row>
    <row r="999">
      <c r="A999" s="11">
        <v>998.0</v>
      </c>
      <c r="B999" s="14">
        <f>Data!D999</f>
        <v>44330</v>
      </c>
      <c r="C999" s="12">
        <f>IFERROR(VLOOKUP(Data!B999, Minorista!$A$2:$B$100, 2, FALSE), "")</f>
        <v>3</v>
      </c>
      <c r="D999" s="12">
        <f t="array" ref="D999">INDEX(Producto!$A$2:$A$500, MATCH(Data!H999, Producto!$B$2:$B$500, 0))</f>
        <v>6</v>
      </c>
      <c r="E999" s="12">
        <f>VLOOKUP(Data!E999 &amp; Data!F999 &amp; Data!G999, Ubicacion!$A$2:$B$1000, 2, FALSE)</f>
        <v>14</v>
      </c>
      <c r="F999" s="15">
        <f>Data!J999</f>
        <v>650</v>
      </c>
      <c r="G999" s="16">
        <f>Data!I999</f>
        <v>65</v>
      </c>
      <c r="H999" s="17">
        <f>Data!K999</f>
        <v>422500</v>
      </c>
      <c r="I999" s="17">
        <f>Data!L999</f>
        <v>253500</v>
      </c>
      <c r="J999" s="12" t="str">
        <f>Data!N999</f>
        <v>Outlet</v>
      </c>
      <c r="K999" s="12" t="str">
        <f>Data!O999</f>
        <v>Tarjeta</v>
      </c>
      <c r="L999" s="12" t="str">
        <f>Data!P999</f>
        <v>Recurrente</v>
      </c>
    </row>
    <row r="1000">
      <c r="A1000" s="11">
        <v>999.0</v>
      </c>
      <c r="B1000" s="14">
        <f>Data!D1000</f>
        <v>44331</v>
      </c>
      <c r="C1000" s="12">
        <f>IFERROR(VLOOKUP(Data!B1000, Minorista!$A$2:$B$100, 2, FALSE), "")</f>
        <v>3</v>
      </c>
      <c r="D1000" s="12">
        <f t="array" ref="D1000">INDEX(Producto!$A$2:$A$500, MATCH(Data!H1000, Producto!$B$2:$B$500, 0))</f>
        <v>1</v>
      </c>
      <c r="E1000" s="12">
        <f>VLOOKUP(Data!E1000 &amp; Data!F1000 &amp; Data!G1000, Ubicacion!$A$2:$B$1000, 2, FALSE)</f>
        <v>14</v>
      </c>
      <c r="F1000" s="15">
        <f>Data!J1000</f>
        <v>800</v>
      </c>
      <c r="G1000" s="16">
        <f>Data!I1000</f>
        <v>55</v>
      </c>
      <c r="H1000" s="17">
        <f>Data!K1000</f>
        <v>440000</v>
      </c>
      <c r="I1000" s="17">
        <f>Data!L1000</f>
        <v>198000</v>
      </c>
      <c r="J1000" s="12" t="str">
        <f>Data!N1000</f>
        <v>Outlet</v>
      </c>
      <c r="K1000" s="12" t="str">
        <f>Data!O1000</f>
        <v>Tarjeta</v>
      </c>
      <c r="L1000" s="12" t="str">
        <f>Data!P1000</f>
        <v>Recurrente</v>
      </c>
    </row>
    <row r="1001">
      <c r="A1001" s="11">
        <v>1000.0</v>
      </c>
      <c r="B1001" s="14">
        <f>Data!D1001</f>
        <v>44332</v>
      </c>
      <c r="C1001" s="12">
        <f>IFERROR(VLOOKUP(Data!B1001, Minorista!$A$2:$B$100, 2, FALSE), "")</f>
        <v>3</v>
      </c>
      <c r="D1001" s="12">
        <f t="array" ref="D1001">INDEX(Producto!$A$2:$A$500, MATCH(Data!H1001, Producto!$B$2:$B$500, 0))</f>
        <v>2</v>
      </c>
      <c r="E1001" s="12">
        <f>VLOOKUP(Data!E1001 &amp; Data!F1001 &amp; Data!G1001, Ubicacion!$A$2:$B$1000, 2, FALSE)</f>
        <v>14</v>
      </c>
      <c r="F1001" s="15">
        <f>Data!J1001</f>
        <v>800</v>
      </c>
      <c r="G1001" s="16">
        <f>Data!I1001</f>
        <v>55</v>
      </c>
      <c r="H1001" s="17">
        <f>Data!K1001</f>
        <v>440000</v>
      </c>
      <c r="I1001" s="17">
        <f>Data!L1001</f>
        <v>198000</v>
      </c>
      <c r="J1001" s="12" t="str">
        <f>Data!N1001</f>
        <v>Outlet</v>
      </c>
      <c r="K1001" s="12" t="str">
        <f>Data!O1001</f>
        <v>Tarjeta</v>
      </c>
      <c r="L1001" s="12" t="str">
        <f>Data!P1001</f>
        <v>Recurrente</v>
      </c>
    </row>
    <row r="1002">
      <c r="A1002" s="11">
        <v>1001.0</v>
      </c>
      <c r="B1002" s="14">
        <f>Data!D1002</f>
        <v>44333</v>
      </c>
      <c r="C1002" s="12">
        <f>IFERROR(VLOOKUP(Data!B1002, Minorista!$A$2:$B$100, 2, FALSE), "")</f>
        <v>3</v>
      </c>
      <c r="D1002" s="12">
        <f t="array" ref="D1002">INDEX(Producto!$A$2:$A$500, MATCH(Data!H1002, Producto!$B$2:$B$500, 0))</f>
        <v>3</v>
      </c>
      <c r="E1002" s="12">
        <f>VLOOKUP(Data!E1002 &amp; Data!F1002 &amp; Data!G1002, Ubicacion!$A$2:$B$1000, 2, FALSE)</f>
        <v>14</v>
      </c>
      <c r="F1002" s="15">
        <f>Data!J1002</f>
        <v>700</v>
      </c>
      <c r="G1002" s="16">
        <f>Data!I1002</f>
        <v>60</v>
      </c>
      <c r="H1002" s="17">
        <f>Data!K1002</f>
        <v>420000</v>
      </c>
      <c r="I1002" s="17">
        <f>Data!L1002</f>
        <v>189000</v>
      </c>
      <c r="J1002" s="12" t="str">
        <f>Data!N1002</f>
        <v>Outlet</v>
      </c>
      <c r="K1002" s="12" t="str">
        <f>Data!O1002</f>
        <v>Efectivo</v>
      </c>
      <c r="L1002" s="12" t="str">
        <f>Data!P1002</f>
        <v>Recurrente</v>
      </c>
    </row>
    <row r="1003">
      <c r="A1003" s="11">
        <v>1002.0</v>
      </c>
      <c r="B1003" s="14">
        <f>Data!D1003</f>
        <v>44334</v>
      </c>
      <c r="C1003" s="12">
        <f>IFERROR(VLOOKUP(Data!B1003, Minorista!$A$2:$B$100, 2, FALSE), "")</f>
        <v>3</v>
      </c>
      <c r="D1003" s="12">
        <f t="array" ref="D1003">INDEX(Producto!$A$2:$A$500, MATCH(Data!H1003, Producto!$B$2:$B$500, 0))</f>
        <v>4</v>
      </c>
      <c r="E1003" s="12">
        <f>VLOOKUP(Data!E1003 &amp; Data!F1003 &amp; Data!G1003, Ubicacion!$A$2:$B$1000, 2, FALSE)</f>
        <v>14</v>
      </c>
      <c r="F1003" s="15">
        <f>Data!J1003</f>
        <v>550</v>
      </c>
      <c r="G1003" s="16">
        <f>Data!I1003</f>
        <v>60</v>
      </c>
      <c r="H1003" s="17">
        <f>Data!K1003</f>
        <v>330000</v>
      </c>
      <c r="I1003" s="17">
        <f>Data!L1003</f>
        <v>181500</v>
      </c>
      <c r="J1003" s="12" t="str">
        <f>Data!N1003</f>
        <v>Outlet</v>
      </c>
      <c r="K1003" s="12" t="str">
        <f>Data!O1003</f>
        <v>Efectivo</v>
      </c>
      <c r="L1003" s="12" t="str">
        <f>Data!P1003</f>
        <v>Recurrente</v>
      </c>
    </row>
    <row r="1004">
      <c r="A1004" s="11">
        <v>1003.0</v>
      </c>
      <c r="B1004" s="14">
        <f>Data!D1004</f>
        <v>44335</v>
      </c>
      <c r="C1004" s="12">
        <f>IFERROR(VLOOKUP(Data!B1004, Minorista!$A$2:$B$100, 2, FALSE), "")</f>
        <v>3</v>
      </c>
      <c r="D1004" s="12">
        <f t="array" ref="D1004">INDEX(Producto!$A$2:$A$500, MATCH(Data!H1004, Producto!$B$2:$B$500, 0))</f>
        <v>5</v>
      </c>
      <c r="E1004" s="12">
        <f>VLOOKUP(Data!E1004 &amp; Data!F1004 &amp; Data!G1004, Ubicacion!$A$2:$B$1000, 2, FALSE)</f>
        <v>14</v>
      </c>
      <c r="F1004" s="15">
        <f>Data!J1004</f>
        <v>500</v>
      </c>
      <c r="G1004" s="16">
        <f>Data!I1004</f>
        <v>55</v>
      </c>
      <c r="H1004" s="17">
        <f>Data!K1004</f>
        <v>275000</v>
      </c>
      <c r="I1004" s="17">
        <f>Data!L1004</f>
        <v>110000</v>
      </c>
      <c r="J1004" s="12" t="str">
        <f>Data!N1004</f>
        <v>Outlet</v>
      </c>
      <c r="K1004" s="12" t="str">
        <f>Data!O1004</f>
        <v>Efectivo</v>
      </c>
      <c r="L1004" s="12" t="str">
        <f>Data!P1004</f>
        <v>Nuevo</v>
      </c>
    </row>
    <row r="1005">
      <c r="A1005" s="11">
        <v>1004.0</v>
      </c>
      <c r="B1005" s="14">
        <f>Data!D1005</f>
        <v>44336</v>
      </c>
      <c r="C1005" s="12">
        <f>IFERROR(VLOOKUP(Data!B1005, Minorista!$A$2:$B$100, 2, FALSE), "")</f>
        <v>3</v>
      </c>
      <c r="D1005" s="12">
        <f t="array" ref="D1005">INDEX(Producto!$A$2:$A$500, MATCH(Data!H1005, Producto!$B$2:$B$500, 0))</f>
        <v>6</v>
      </c>
      <c r="E1005" s="12">
        <f>VLOOKUP(Data!E1005 &amp; Data!F1005 &amp; Data!G1005, Ubicacion!$A$2:$B$1000, 2, FALSE)</f>
        <v>14</v>
      </c>
      <c r="F1005" s="15">
        <f>Data!J1005</f>
        <v>750</v>
      </c>
      <c r="G1005" s="16">
        <f>Data!I1005</f>
        <v>65</v>
      </c>
      <c r="H1005" s="17">
        <f>Data!K1005</f>
        <v>487500</v>
      </c>
      <c r="I1005" s="17">
        <f>Data!L1005</f>
        <v>292500</v>
      </c>
      <c r="J1005" s="12" t="str">
        <f>Data!N1005</f>
        <v>Outlet</v>
      </c>
      <c r="K1005" s="12" t="str">
        <f>Data!O1005</f>
        <v>Transferencia bancaria</v>
      </c>
      <c r="L1005" s="12" t="str">
        <f>Data!P1005</f>
        <v>Recurrente</v>
      </c>
    </row>
    <row r="1006">
      <c r="A1006" s="11">
        <v>1005.0</v>
      </c>
      <c r="B1006" s="14">
        <f>Data!D1006</f>
        <v>44337</v>
      </c>
      <c r="C1006" s="12">
        <f>IFERROR(VLOOKUP(Data!B1006, Minorista!$A$2:$B$100, 2, FALSE), "")</f>
        <v>1</v>
      </c>
      <c r="D1006" s="12">
        <f t="array" ref="D1006">INDEX(Producto!$A$2:$A$500, MATCH(Data!H1006, Producto!$B$2:$B$500, 0))</f>
        <v>1</v>
      </c>
      <c r="E1006" s="12">
        <f>VLOOKUP(Data!E1006 &amp; Data!F1006 &amp; Data!G1006, Ubicacion!$A$2:$B$1000, 2, FALSE)</f>
        <v>14</v>
      </c>
      <c r="F1006" s="15">
        <f>Data!J1006</f>
        <v>425</v>
      </c>
      <c r="G1006" s="16">
        <f>Data!I1006</f>
        <v>35</v>
      </c>
      <c r="H1006" s="17">
        <f>Data!K1006</f>
        <v>148750</v>
      </c>
      <c r="I1006" s="17">
        <f>Data!L1006</f>
        <v>59500</v>
      </c>
      <c r="J1006" s="12" t="str">
        <f>Data!N1006</f>
        <v>Outlet</v>
      </c>
      <c r="K1006" s="12" t="str">
        <f>Data!O1006</f>
        <v>Efectivo</v>
      </c>
      <c r="L1006" s="12" t="str">
        <f>Data!P1006</f>
        <v>Nuevo</v>
      </c>
    </row>
    <row r="1007">
      <c r="A1007" s="11">
        <v>1006.0</v>
      </c>
      <c r="B1007" s="14">
        <f>Data!D1007</f>
        <v>44338</v>
      </c>
      <c r="C1007" s="12">
        <f>IFERROR(VLOOKUP(Data!B1007, Minorista!$A$2:$B$100, 2, FALSE), "")</f>
        <v>1</v>
      </c>
      <c r="D1007" s="12">
        <f t="array" ref="D1007">INDEX(Producto!$A$2:$A$500, MATCH(Data!H1007, Producto!$B$2:$B$500, 0))</f>
        <v>2</v>
      </c>
      <c r="E1007" s="12">
        <f>VLOOKUP(Data!E1007 &amp; Data!F1007 &amp; Data!G1007, Ubicacion!$A$2:$B$1000, 2, FALSE)</f>
        <v>14</v>
      </c>
      <c r="F1007" s="15">
        <f>Data!J1007</f>
        <v>225</v>
      </c>
      <c r="G1007" s="16">
        <f>Data!I1007</f>
        <v>35</v>
      </c>
      <c r="H1007" s="17">
        <f>Data!K1007</f>
        <v>78750</v>
      </c>
      <c r="I1007" s="17">
        <f>Data!L1007</f>
        <v>27562.5</v>
      </c>
      <c r="J1007" s="12" t="str">
        <f>Data!N1007</f>
        <v>Outlet</v>
      </c>
      <c r="K1007" s="12" t="str">
        <f>Data!O1007</f>
        <v>Transferencia bancaria</v>
      </c>
      <c r="L1007" s="12" t="str">
        <f>Data!P1007</f>
        <v>Nuevo</v>
      </c>
    </row>
    <row r="1008">
      <c r="A1008" s="11">
        <v>1007.0</v>
      </c>
      <c r="B1008" s="14">
        <f>Data!D1008</f>
        <v>44339</v>
      </c>
      <c r="C1008" s="12">
        <f>IFERROR(VLOOKUP(Data!B1008, Minorista!$A$2:$B$100, 2, FALSE), "")</f>
        <v>1</v>
      </c>
      <c r="D1008" s="12">
        <f t="array" ref="D1008">INDEX(Producto!$A$2:$A$500, MATCH(Data!H1008, Producto!$B$2:$B$500, 0))</f>
        <v>3</v>
      </c>
      <c r="E1008" s="12">
        <f>VLOOKUP(Data!E1008 &amp; Data!F1008 &amp; Data!G1008, Ubicacion!$A$2:$B$1000, 2, FALSE)</f>
        <v>14</v>
      </c>
      <c r="F1008" s="15">
        <f>Data!J1008</f>
        <v>225</v>
      </c>
      <c r="G1008" s="16">
        <f>Data!I1008</f>
        <v>25</v>
      </c>
      <c r="H1008" s="17">
        <f>Data!K1008</f>
        <v>56250</v>
      </c>
      <c r="I1008" s="17">
        <f>Data!L1008</f>
        <v>19687.5</v>
      </c>
      <c r="J1008" s="12" t="str">
        <f>Data!N1008</f>
        <v>Outlet</v>
      </c>
      <c r="K1008" s="12" t="str">
        <f>Data!O1008</f>
        <v>Efectivo</v>
      </c>
      <c r="L1008" s="12" t="str">
        <f>Data!P1008</f>
        <v>Nuevo</v>
      </c>
    </row>
    <row r="1009">
      <c r="A1009" s="11">
        <v>1008.0</v>
      </c>
      <c r="B1009" s="14">
        <f>Data!D1009</f>
        <v>44340</v>
      </c>
      <c r="C1009" s="12">
        <f>IFERROR(VLOOKUP(Data!B1009, Minorista!$A$2:$B$100, 2, FALSE), "")</f>
        <v>1</v>
      </c>
      <c r="D1009" s="12">
        <f t="array" ref="D1009">INDEX(Producto!$A$2:$A$500, MATCH(Data!H1009, Producto!$B$2:$B$500, 0))</f>
        <v>4</v>
      </c>
      <c r="E1009" s="12">
        <f>VLOOKUP(Data!E1009 &amp; Data!F1009 &amp; Data!G1009, Ubicacion!$A$2:$B$1000, 2, FALSE)</f>
        <v>14</v>
      </c>
      <c r="F1009" s="15">
        <f>Data!J1009</f>
        <v>75</v>
      </c>
      <c r="G1009" s="16">
        <f>Data!I1009</f>
        <v>30</v>
      </c>
      <c r="H1009" s="17">
        <f>Data!K1009</f>
        <v>22500</v>
      </c>
      <c r="I1009" s="17">
        <f>Data!L1009</f>
        <v>9000</v>
      </c>
      <c r="J1009" s="12" t="str">
        <f>Data!N1009</f>
        <v>Outlet</v>
      </c>
      <c r="K1009" s="12" t="str">
        <f>Data!O1009</f>
        <v>Tarjeta</v>
      </c>
      <c r="L1009" s="12" t="str">
        <f>Data!P1009</f>
        <v>Nuevo</v>
      </c>
    </row>
    <row r="1010">
      <c r="A1010" s="11">
        <v>1009.0</v>
      </c>
      <c r="B1010" s="14">
        <f>Data!D1010</f>
        <v>44341</v>
      </c>
      <c r="C1010" s="12">
        <f>IFERROR(VLOOKUP(Data!B1010, Minorista!$A$2:$B$100, 2, FALSE), "")</f>
        <v>1</v>
      </c>
      <c r="D1010" s="12">
        <f t="array" ref="D1010">INDEX(Producto!$A$2:$A$500, MATCH(Data!H1010, Producto!$B$2:$B$500, 0))</f>
        <v>5</v>
      </c>
      <c r="E1010" s="12">
        <f>VLOOKUP(Data!E1010 &amp; Data!F1010 &amp; Data!G1010, Ubicacion!$A$2:$B$1000, 2, FALSE)</f>
        <v>15</v>
      </c>
      <c r="F1010" s="15">
        <f>Data!J1010</f>
        <v>125</v>
      </c>
      <c r="G1010" s="16">
        <f>Data!I1010</f>
        <v>45</v>
      </c>
      <c r="H1010" s="17">
        <f>Data!K1010</f>
        <v>56250</v>
      </c>
      <c r="I1010" s="17">
        <f>Data!L1010</f>
        <v>19687.5</v>
      </c>
      <c r="J1010" s="12" t="str">
        <f>Data!N1010</f>
        <v>Outlet</v>
      </c>
      <c r="K1010" s="12" t="str">
        <f>Data!O1010</f>
        <v>Transferencia bancaria</v>
      </c>
      <c r="L1010" s="12" t="str">
        <f>Data!P1010</f>
        <v>Recurrente</v>
      </c>
    </row>
    <row r="1011">
      <c r="A1011" s="11">
        <v>1010.0</v>
      </c>
      <c r="B1011" s="14">
        <f>Data!D1011</f>
        <v>44342</v>
      </c>
      <c r="C1011" s="12">
        <f>IFERROR(VLOOKUP(Data!B1011, Minorista!$A$2:$B$100, 2, FALSE), "")</f>
        <v>1</v>
      </c>
      <c r="D1011" s="12">
        <f t="array" ref="D1011">INDEX(Producto!$A$2:$A$500, MATCH(Data!H1011, Producto!$B$2:$B$500, 0))</f>
        <v>6</v>
      </c>
      <c r="E1011" s="12">
        <f>VLOOKUP(Data!E1011 &amp; Data!F1011 &amp; Data!G1011, Ubicacion!$A$2:$B$1000, 2, FALSE)</f>
        <v>15</v>
      </c>
      <c r="F1011" s="15">
        <f>Data!J1011</f>
        <v>225</v>
      </c>
      <c r="G1011" s="16">
        <f>Data!I1011</f>
        <v>35</v>
      </c>
      <c r="H1011" s="17">
        <f>Data!K1011</f>
        <v>78750</v>
      </c>
      <c r="I1011" s="17">
        <f>Data!L1011</f>
        <v>39375</v>
      </c>
      <c r="J1011" s="12" t="str">
        <f>Data!N1011</f>
        <v>Outlet</v>
      </c>
      <c r="K1011" s="12" t="str">
        <f>Data!O1011</f>
        <v>Tarjeta</v>
      </c>
      <c r="L1011" s="12" t="str">
        <f>Data!P1011</f>
        <v>Nuevo</v>
      </c>
    </row>
    <row r="1012">
      <c r="A1012" s="11">
        <v>1011.0</v>
      </c>
      <c r="B1012" s="14">
        <f>Data!D1012</f>
        <v>44343</v>
      </c>
      <c r="C1012" s="12">
        <f>IFERROR(VLOOKUP(Data!B1012, Minorista!$A$2:$B$100, 2, FALSE), "")</f>
        <v>1</v>
      </c>
      <c r="D1012" s="12">
        <f t="array" ref="D1012">INDEX(Producto!$A$2:$A$500, MATCH(Data!H1012, Producto!$B$2:$B$500, 0))</f>
        <v>1</v>
      </c>
      <c r="E1012" s="12">
        <f>VLOOKUP(Data!E1012 &amp; Data!F1012 &amp; Data!G1012, Ubicacion!$A$2:$B$1000, 2, FALSE)</f>
        <v>15</v>
      </c>
      <c r="F1012" s="15">
        <f>Data!J1012</f>
        <v>475</v>
      </c>
      <c r="G1012" s="16">
        <f>Data!I1012</f>
        <v>35</v>
      </c>
      <c r="H1012" s="17">
        <f>Data!K1012</f>
        <v>166250</v>
      </c>
      <c r="I1012" s="17">
        <f>Data!L1012</f>
        <v>66500</v>
      </c>
      <c r="J1012" s="12" t="str">
        <f>Data!N1012</f>
        <v>Outlet</v>
      </c>
      <c r="K1012" s="12" t="str">
        <f>Data!O1012</f>
        <v>Tarjeta</v>
      </c>
      <c r="L1012" s="12" t="str">
        <f>Data!P1012</f>
        <v>Recurrente</v>
      </c>
    </row>
    <row r="1013">
      <c r="A1013" s="11">
        <v>1012.0</v>
      </c>
      <c r="B1013" s="14">
        <f>Data!D1013</f>
        <v>44344</v>
      </c>
      <c r="C1013" s="12">
        <f>IFERROR(VLOOKUP(Data!B1013, Minorista!$A$2:$B$100, 2, FALSE), "")</f>
        <v>1</v>
      </c>
      <c r="D1013" s="12">
        <f t="array" ref="D1013">INDEX(Producto!$A$2:$A$500, MATCH(Data!H1013, Producto!$B$2:$B$500, 0))</f>
        <v>2</v>
      </c>
      <c r="E1013" s="12">
        <f>VLOOKUP(Data!E1013 &amp; Data!F1013 &amp; Data!G1013, Ubicacion!$A$2:$B$1000, 2, FALSE)</f>
        <v>15</v>
      </c>
      <c r="F1013" s="15">
        <f>Data!J1013</f>
        <v>125</v>
      </c>
      <c r="G1013" s="16">
        <f>Data!I1013</f>
        <v>35</v>
      </c>
      <c r="H1013" s="17">
        <f>Data!K1013</f>
        <v>43750</v>
      </c>
      <c r="I1013" s="17">
        <f>Data!L1013</f>
        <v>15312.5</v>
      </c>
      <c r="J1013" s="12" t="str">
        <f>Data!N1013</f>
        <v>Outlet</v>
      </c>
      <c r="K1013" s="12" t="str">
        <f>Data!O1013</f>
        <v>Efectivo</v>
      </c>
      <c r="L1013" s="12" t="str">
        <f>Data!P1013</f>
        <v>Recurrente</v>
      </c>
    </row>
    <row r="1014">
      <c r="A1014" s="11">
        <v>1013.0</v>
      </c>
      <c r="B1014" s="14">
        <f>Data!D1014</f>
        <v>44345</v>
      </c>
      <c r="C1014" s="12">
        <f>IFERROR(VLOOKUP(Data!B1014, Minorista!$A$2:$B$100, 2, FALSE), "")</f>
        <v>1</v>
      </c>
      <c r="D1014" s="12">
        <f t="array" ref="D1014">INDEX(Producto!$A$2:$A$500, MATCH(Data!H1014, Producto!$B$2:$B$500, 0))</f>
        <v>3</v>
      </c>
      <c r="E1014" s="12">
        <f>VLOOKUP(Data!E1014 &amp; Data!F1014 &amp; Data!G1014, Ubicacion!$A$2:$B$1000, 2, FALSE)</f>
        <v>15</v>
      </c>
      <c r="F1014" s="15">
        <f>Data!J1014</f>
        <v>175</v>
      </c>
      <c r="G1014" s="16">
        <f>Data!I1014</f>
        <v>25</v>
      </c>
      <c r="H1014" s="17">
        <f>Data!K1014</f>
        <v>43750</v>
      </c>
      <c r="I1014" s="17">
        <f>Data!L1014</f>
        <v>15312.5</v>
      </c>
      <c r="J1014" s="12" t="str">
        <f>Data!N1014</f>
        <v>Outlet</v>
      </c>
      <c r="K1014" s="12" t="str">
        <f>Data!O1014</f>
        <v>Tarjeta</v>
      </c>
      <c r="L1014" s="12" t="str">
        <f>Data!P1014</f>
        <v>Recurrente</v>
      </c>
    </row>
    <row r="1015">
      <c r="A1015" s="11">
        <v>1014.0</v>
      </c>
      <c r="B1015" s="14">
        <f>Data!D1015</f>
        <v>44346</v>
      </c>
      <c r="C1015" s="12">
        <f>IFERROR(VLOOKUP(Data!B1015, Minorista!$A$2:$B$100, 2, FALSE), "")</f>
        <v>1</v>
      </c>
      <c r="D1015" s="12">
        <f t="array" ref="D1015">INDEX(Producto!$A$2:$A$500, MATCH(Data!H1015, Producto!$B$2:$B$500, 0))</f>
        <v>4</v>
      </c>
      <c r="E1015" s="12">
        <f>VLOOKUP(Data!E1015 &amp; Data!F1015 &amp; Data!G1015, Ubicacion!$A$2:$B$1000, 2, FALSE)</f>
        <v>15</v>
      </c>
      <c r="F1015" s="15">
        <f>Data!J1015</f>
        <v>50</v>
      </c>
      <c r="G1015" s="16">
        <f>Data!I1015</f>
        <v>30</v>
      </c>
      <c r="H1015" s="17">
        <f>Data!K1015</f>
        <v>15000</v>
      </c>
      <c r="I1015" s="17">
        <f>Data!L1015</f>
        <v>6000</v>
      </c>
      <c r="J1015" s="12" t="str">
        <f>Data!N1015</f>
        <v>Outlet</v>
      </c>
      <c r="K1015" s="12" t="str">
        <f>Data!O1015</f>
        <v>Tarjeta</v>
      </c>
      <c r="L1015" s="12" t="str">
        <f>Data!P1015</f>
        <v>Nuevo</v>
      </c>
    </row>
    <row r="1016">
      <c r="A1016" s="11">
        <v>1015.0</v>
      </c>
      <c r="B1016" s="14">
        <f>Data!D1016</f>
        <v>44347</v>
      </c>
      <c r="C1016" s="12">
        <f>IFERROR(VLOOKUP(Data!B1016, Minorista!$A$2:$B$100, 2, FALSE), "")</f>
        <v>1</v>
      </c>
      <c r="D1016" s="12">
        <f t="array" ref="D1016">INDEX(Producto!$A$2:$A$500, MATCH(Data!H1016, Producto!$B$2:$B$500, 0))</f>
        <v>5</v>
      </c>
      <c r="E1016" s="12">
        <f>VLOOKUP(Data!E1016 &amp; Data!F1016 &amp; Data!G1016, Ubicacion!$A$2:$B$1000, 2, FALSE)</f>
        <v>15</v>
      </c>
      <c r="F1016" s="15">
        <f>Data!J1016</f>
        <v>125</v>
      </c>
      <c r="G1016" s="16">
        <f>Data!I1016</f>
        <v>45</v>
      </c>
      <c r="H1016" s="17">
        <f>Data!K1016</f>
        <v>56250</v>
      </c>
      <c r="I1016" s="17">
        <f>Data!L1016</f>
        <v>19687.5</v>
      </c>
      <c r="J1016" s="12" t="str">
        <f>Data!N1016</f>
        <v>Outlet</v>
      </c>
      <c r="K1016" s="12" t="str">
        <f>Data!O1016</f>
        <v>Transferencia bancaria</v>
      </c>
      <c r="L1016" s="12" t="str">
        <f>Data!P1016</f>
        <v>Recurrente</v>
      </c>
    </row>
    <row r="1017">
      <c r="A1017" s="11">
        <v>1016.0</v>
      </c>
      <c r="B1017" s="14">
        <f>Data!D1017</f>
        <v>44348</v>
      </c>
      <c r="C1017" s="12">
        <f>IFERROR(VLOOKUP(Data!B1017, Minorista!$A$2:$B$100, 2, FALSE), "")</f>
        <v>1</v>
      </c>
      <c r="D1017" s="12">
        <f t="array" ref="D1017">INDEX(Producto!$A$2:$A$500, MATCH(Data!H1017, Producto!$B$2:$B$500, 0))</f>
        <v>6</v>
      </c>
      <c r="E1017" s="12">
        <f>VLOOKUP(Data!E1017 &amp; Data!F1017 &amp; Data!G1017, Ubicacion!$A$2:$B$1000, 2, FALSE)</f>
        <v>15</v>
      </c>
      <c r="F1017" s="15">
        <f>Data!J1017</f>
        <v>200</v>
      </c>
      <c r="G1017" s="16">
        <f>Data!I1017</f>
        <v>35</v>
      </c>
      <c r="H1017" s="17">
        <f>Data!K1017</f>
        <v>70000</v>
      </c>
      <c r="I1017" s="17">
        <f>Data!L1017</f>
        <v>35000</v>
      </c>
      <c r="J1017" s="12" t="str">
        <f>Data!N1017</f>
        <v>Outlet</v>
      </c>
      <c r="K1017" s="12" t="str">
        <f>Data!O1017</f>
        <v>Transferencia bancaria</v>
      </c>
      <c r="L1017" s="12" t="str">
        <f>Data!P1017</f>
        <v>Recurrente</v>
      </c>
    </row>
    <row r="1018">
      <c r="A1018" s="11">
        <v>1017.0</v>
      </c>
      <c r="B1018" s="14">
        <f>Data!D1018</f>
        <v>44349</v>
      </c>
      <c r="C1018" s="12">
        <f>IFERROR(VLOOKUP(Data!B1018, Minorista!$A$2:$B$100, 2, FALSE), "")</f>
        <v>1</v>
      </c>
      <c r="D1018" s="12">
        <f t="array" ref="D1018">INDEX(Producto!$A$2:$A$500, MATCH(Data!H1018, Producto!$B$2:$B$500, 0))</f>
        <v>1</v>
      </c>
      <c r="E1018" s="12">
        <f>VLOOKUP(Data!E1018 &amp; Data!F1018 &amp; Data!G1018, Ubicacion!$A$2:$B$1000, 2, FALSE)</f>
        <v>15</v>
      </c>
      <c r="F1018" s="15">
        <f>Data!J1018</f>
        <v>420</v>
      </c>
      <c r="G1018" s="16">
        <f>Data!I1018</f>
        <v>40</v>
      </c>
      <c r="H1018" s="17">
        <f>Data!K1018</f>
        <v>168000</v>
      </c>
      <c r="I1018" s="17">
        <f>Data!L1018</f>
        <v>67200</v>
      </c>
      <c r="J1018" s="12" t="str">
        <f>Data!N1018</f>
        <v>Outlet</v>
      </c>
      <c r="K1018" s="12" t="str">
        <f>Data!O1018</f>
        <v>Efectivo</v>
      </c>
      <c r="L1018" s="12" t="str">
        <f>Data!P1018</f>
        <v>Recurrente</v>
      </c>
    </row>
    <row r="1019">
      <c r="A1019" s="11">
        <v>1018.0</v>
      </c>
      <c r="B1019" s="14">
        <f>Data!D1019</f>
        <v>44350</v>
      </c>
      <c r="C1019" s="12">
        <f>IFERROR(VLOOKUP(Data!B1019, Minorista!$A$2:$B$100, 2, FALSE), "")</f>
        <v>1</v>
      </c>
      <c r="D1019" s="12">
        <f t="array" ref="D1019">INDEX(Producto!$A$2:$A$500, MATCH(Data!H1019, Producto!$B$2:$B$500, 0))</f>
        <v>2</v>
      </c>
      <c r="E1019" s="12">
        <f>VLOOKUP(Data!E1019 &amp; Data!F1019 &amp; Data!G1019, Ubicacion!$A$2:$B$1000, 2, FALSE)</f>
        <v>15</v>
      </c>
      <c r="F1019" s="15">
        <f>Data!J1019</f>
        <v>100</v>
      </c>
      <c r="G1019" s="16">
        <f>Data!I1019</f>
        <v>40</v>
      </c>
      <c r="H1019" s="17">
        <f>Data!K1019</f>
        <v>40000</v>
      </c>
      <c r="I1019" s="17">
        <f>Data!L1019</f>
        <v>14000</v>
      </c>
      <c r="J1019" s="12" t="str">
        <f>Data!N1019</f>
        <v>Outlet</v>
      </c>
      <c r="K1019" s="12" t="str">
        <f>Data!O1019</f>
        <v>Tarjeta</v>
      </c>
      <c r="L1019" s="12" t="str">
        <f>Data!P1019</f>
        <v>Nuevo</v>
      </c>
    </row>
    <row r="1020">
      <c r="A1020" s="11">
        <v>1019.0</v>
      </c>
      <c r="B1020" s="14">
        <f>Data!D1020</f>
        <v>44351</v>
      </c>
      <c r="C1020" s="12">
        <f>IFERROR(VLOOKUP(Data!B1020, Minorista!$A$2:$B$100, 2, FALSE), "")</f>
        <v>1</v>
      </c>
      <c r="D1020" s="12">
        <f t="array" ref="D1020">INDEX(Producto!$A$2:$A$500, MATCH(Data!H1020, Producto!$B$2:$B$500, 0))</f>
        <v>3</v>
      </c>
      <c r="E1020" s="12">
        <f>VLOOKUP(Data!E1020 &amp; Data!F1020 &amp; Data!G1020, Ubicacion!$A$2:$B$1000, 2, FALSE)</f>
        <v>15</v>
      </c>
      <c r="F1020" s="15">
        <f>Data!J1020</f>
        <v>150</v>
      </c>
      <c r="G1020" s="16">
        <f>Data!I1020</f>
        <v>30</v>
      </c>
      <c r="H1020" s="17">
        <f>Data!K1020</f>
        <v>45000</v>
      </c>
      <c r="I1020" s="17">
        <f>Data!L1020</f>
        <v>15750</v>
      </c>
      <c r="J1020" s="12" t="str">
        <f>Data!N1020</f>
        <v>Outlet</v>
      </c>
      <c r="K1020" s="12" t="str">
        <f>Data!O1020</f>
        <v>Efectivo</v>
      </c>
      <c r="L1020" s="12" t="str">
        <f>Data!P1020</f>
        <v>Recurrente</v>
      </c>
    </row>
    <row r="1021">
      <c r="A1021" s="11">
        <v>1020.0</v>
      </c>
      <c r="B1021" s="14">
        <f>Data!D1021</f>
        <v>44352</v>
      </c>
      <c r="C1021" s="12">
        <f>IFERROR(VLOOKUP(Data!B1021, Minorista!$A$2:$B$100, 2, FALSE), "")</f>
        <v>1</v>
      </c>
      <c r="D1021" s="12">
        <f t="array" ref="D1021">INDEX(Producto!$A$2:$A$500, MATCH(Data!H1021, Producto!$B$2:$B$500, 0))</f>
        <v>4</v>
      </c>
      <c r="E1021" s="12">
        <f>VLOOKUP(Data!E1021 &amp; Data!F1021 &amp; Data!G1021, Ubicacion!$A$2:$B$1000, 2, FALSE)</f>
        <v>15</v>
      </c>
      <c r="F1021" s="15">
        <f>Data!J1021</f>
        <v>0</v>
      </c>
      <c r="G1021" s="16">
        <f>Data!I1021</f>
        <v>35</v>
      </c>
      <c r="H1021" s="17">
        <f>Data!K1021</f>
        <v>0</v>
      </c>
      <c r="I1021" s="17">
        <f>Data!L1021</f>
        <v>0</v>
      </c>
      <c r="J1021" s="12" t="str">
        <f>Data!N1021</f>
        <v>Outlet</v>
      </c>
      <c r="K1021" s="12" t="str">
        <f>Data!O1021</f>
        <v>Efectivo</v>
      </c>
      <c r="L1021" s="12" t="str">
        <f>Data!P1021</f>
        <v>Recurrente</v>
      </c>
    </row>
    <row r="1022">
      <c r="A1022" s="11">
        <v>1021.0</v>
      </c>
      <c r="B1022" s="14">
        <f>Data!D1022</f>
        <v>44353</v>
      </c>
      <c r="C1022" s="12">
        <f>IFERROR(VLOOKUP(Data!B1022, Minorista!$A$2:$B$100, 2, FALSE), "")</f>
        <v>1</v>
      </c>
      <c r="D1022" s="12">
        <f t="array" ref="D1022">INDEX(Producto!$A$2:$A$500, MATCH(Data!H1022, Producto!$B$2:$B$500, 0))</f>
        <v>5</v>
      </c>
      <c r="E1022" s="12">
        <f>VLOOKUP(Data!E1022 &amp; Data!F1022 &amp; Data!G1022, Ubicacion!$A$2:$B$1000, 2, FALSE)</f>
        <v>15</v>
      </c>
      <c r="F1022" s="15">
        <f>Data!J1022</f>
        <v>50</v>
      </c>
      <c r="G1022" s="16">
        <f>Data!I1022</f>
        <v>50</v>
      </c>
      <c r="H1022" s="17">
        <f>Data!K1022</f>
        <v>25000</v>
      </c>
      <c r="I1022" s="17">
        <f>Data!L1022</f>
        <v>8750</v>
      </c>
      <c r="J1022" s="12" t="str">
        <f>Data!N1022</f>
        <v>Outlet</v>
      </c>
      <c r="K1022" s="12" t="str">
        <f>Data!O1022</f>
        <v>Efectivo</v>
      </c>
      <c r="L1022" s="12" t="str">
        <f>Data!P1022</f>
        <v>Recurrente</v>
      </c>
    </row>
    <row r="1023">
      <c r="A1023" s="11">
        <v>1022.0</v>
      </c>
      <c r="B1023" s="14">
        <f>Data!D1023</f>
        <v>44354</v>
      </c>
      <c r="C1023" s="12">
        <f>IFERROR(VLOOKUP(Data!B1023, Minorista!$A$2:$B$100, 2, FALSE), "")</f>
        <v>1</v>
      </c>
      <c r="D1023" s="12">
        <f t="array" ref="D1023">INDEX(Producto!$A$2:$A$500, MATCH(Data!H1023, Producto!$B$2:$B$500, 0))</f>
        <v>6</v>
      </c>
      <c r="E1023" s="12">
        <f>VLOOKUP(Data!E1023 &amp; Data!F1023 &amp; Data!G1023, Ubicacion!$A$2:$B$1000, 2, FALSE)</f>
        <v>15</v>
      </c>
      <c r="F1023" s="15">
        <f>Data!J1023</f>
        <v>150</v>
      </c>
      <c r="G1023" s="16">
        <f>Data!I1023</f>
        <v>40</v>
      </c>
      <c r="H1023" s="17">
        <f>Data!K1023</f>
        <v>60000</v>
      </c>
      <c r="I1023" s="17">
        <f>Data!L1023</f>
        <v>30000</v>
      </c>
      <c r="J1023" s="12" t="str">
        <f>Data!N1023</f>
        <v>Outlet</v>
      </c>
      <c r="K1023" s="12" t="str">
        <f>Data!O1023</f>
        <v>Tarjeta</v>
      </c>
      <c r="L1023" s="12" t="str">
        <f>Data!P1023</f>
        <v>Recurrente</v>
      </c>
    </row>
    <row r="1024">
      <c r="A1024" s="11">
        <v>1023.0</v>
      </c>
      <c r="B1024" s="14">
        <f>Data!D1024</f>
        <v>44355</v>
      </c>
      <c r="C1024" s="12">
        <f>IFERROR(VLOOKUP(Data!B1024, Minorista!$A$2:$B$100, 2, FALSE), "")</f>
        <v>1</v>
      </c>
      <c r="D1024" s="12">
        <f t="array" ref="D1024">INDEX(Producto!$A$2:$A$500, MATCH(Data!H1024, Producto!$B$2:$B$500, 0))</f>
        <v>1</v>
      </c>
      <c r="E1024" s="12">
        <f>VLOOKUP(Data!E1024 &amp; Data!F1024 &amp; Data!G1024, Ubicacion!$A$2:$B$1000, 2, FALSE)</f>
        <v>15</v>
      </c>
      <c r="F1024" s="15">
        <f>Data!J1024</f>
        <v>375</v>
      </c>
      <c r="G1024" s="16">
        <f>Data!I1024</f>
        <v>40</v>
      </c>
      <c r="H1024" s="17">
        <f>Data!K1024</f>
        <v>150000</v>
      </c>
      <c r="I1024" s="17">
        <f>Data!L1024</f>
        <v>60000</v>
      </c>
      <c r="J1024" s="12" t="str">
        <f>Data!N1024</f>
        <v>Outlet</v>
      </c>
      <c r="K1024" s="12" t="str">
        <f>Data!O1024</f>
        <v>Efectivo</v>
      </c>
      <c r="L1024" s="12" t="str">
        <f>Data!P1024</f>
        <v>Recurrente</v>
      </c>
    </row>
    <row r="1025">
      <c r="A1025" s="11">
        <v>1024.0</v>
      </c>
      <c r="B1025" s="14">
        <f>Data!D1025</f>
        <v>44356</v>
      </c>
      <c r="C1025" s="12">
        <f>IFERROR(VLOOKUP(Data!B1025, Minorista!$A$2:$B$100, 2, FALSE), "")</f>
        <v>1</v>
      </c>
      <c r="D1025" s="12">
        <f t="array" ref="D1025">INDEX(Producto!$A$2:$A$500, MATCH(Data!H1025, Producto!$B$2:$B$500, 0))</f>
        <v>2</v>
      </c>
      <c r="E1025" s="12">
        <f>VLOOKUP(Data!E1025 &amp; Data!F1025 &amp; Data!G1025, Ubicacion!$A$2:$B$1000, 2, FALSE)</f>
        <v>15</v>
      </c>
      <c r="F1025" s="15">
        <f>Data!J1025</f>
        <v>75</v>
      </c>
      <c r="G1025" s="16">
        <f>Data!I1025</f>
        <v>35</v>
      </c>
      <c r="H1025" s="17">
        <f>Data!K1025</f>
        <v>26250</v>
      </c>
      <c r="I1025" s="17">
        <f>Data!L1025</f>
        <v>9187.5</v>
      </c>
      <c r="J1025" s="12" t="str">
        <f>Data!N1025</f>
        <v>Outlet</v>
      </c>
      <c r="K1025" s="12" t="str">
        <f>Data!O1025</f>
        <v>Efectivo</v>
      </c>
      <c r="L1025" s="12" t="str">
        <f>Data!P1025</f>
        <v>Nuevo</v>
      </c>
    </row>
    <row r="1026">
      <c r="A1026" s="11">
        <v>1025.0</v>
      </c>
      <c r="B1026" s="14">
        <f>Data!D1026</f>
        <v>44357</v>
      </c>
      <c r="C1026" s="12">
        <f>IFERROR(VLOOKUP(Data!B1026, Minorista!$A$2:$B$100, 2, FALSE), "")</f>
        <v>1</v>
      </c>
      <c r="D1026" s="12">
        <f t="array" ref="D1026">INDEX(Producto!$A$2:$A$500, MATCH(Data!H1026, Producto!$B$2:$B$500, 0))</f>
        <v>3</v>
      </c>
      <c r="E1026" s="12">
        <f>VLOOKUP(Data!E1026 &amp; Data!F1026 &amp; Data!G1026, Ubicacion!$A$2:$B$1000, 2, FALSE)</f>
        <v>15</v>
      </c>
      <c r="F1026" s="15">
        <f>Data!J1026</f>
        <v>75</v>
      </c>
      <c r="G1026" s="16">
        <f>Data!I1026</f>
        <v>25</v>
      </c>
      <c r="H1026" s="17">
        <f>Data!K1026</f>
        <v>18750</v>
      </c>
      <c r="I1026" s="17">
        <f>Data!L1026</f>
        <v>6562.5</v>
      </c>
      <c r="J1026" s="12" t="str">
        <f>Data!N1026</f>
        <v>Outlet</v>
      </c>
      <c r="K1026" s="12" t="str">
        <f>Data!O1026</f>
        <v>Efectivo</v>
      </c>
      <c r="L1026" s="12" t="str">
        <f>Data!P1026</f>
        <v>Nuevo</v>
      </c>
    </row>
    <row r="1027">
      <c r="A1027" s="11">
        <v>1026.0</v>
      </c>
      <c r="B1027" s="14">
        <f>Data!D1027</f>
        <v>44358</v>
      </c>
      <c r="C1027" s="12">
        <f>IFERROR(VLOOKUP(Data!B1027, Minorista!$A$2:$B$100, 2, FALSE), "")</f>
        <v>1</v>
      </c>
      <c r="D1027" s="12">
        <f t="array" ref="D1027">INDEX(Producto!$A$2:$A$500, MATCH(Data!H1027, Producto!$B$2:$B$500, 0))</f>
        <v>4</v>
      </c>
      <c r="E1027" s="12">
        <f>VLOOKUP(Data!E1027 &amp; Data!F1027 &amp; Data!G1027, Ubicacion!$A$2:$B$1000, 2, FALSE)</f>
        <v>15</v>
      </c>
      <c r="F1027" s="15">
        <f>Data!J1027</f>
        <v>0</v>
      </c>
      <c r="G1027" s="16">
        <f>Data!I1027</f>
        <v>30</v>
      </c>
      <c r="H1027" s="17">
        <f>Data!K1027</f>
        <v>0</v>
      </c>
      <c r="I1027" s="17">
        <f>Data!L1027</f>
        <v>0</v>
      </c>
      <c r="J1027" s="12" t="str">
        <f>Data!N1027</f>
        <v>Outlet</v>
      </c>
      <c r="K1027" s="12" t="str">
        <f>Data!O1027</f>
        <v>Efectivo</v>
      </c>
      <c r="L1027" s="12" t="str">
        <f>Data!P1027</f>
        <v>Recurrente</v>
      </c>
    </row>
    <row r="1028">
      <c r="A1028" s="11">
        <v>1027.0</v>
      </c>
      <c r="B1028" s="14">
        <f>Data!D1028</f>
        <v>44359</v>
      </c>
      <c r="C1028" s="12">
        <f>IFERROR(VLOOKUP(Data!B1028, Minorista!$A$2:$B$100, 2, FALSE), "")</f>
        <v>1</v>
      </c>
      <c r="D1028" s="12">
        <f t="array" ref="D1028">INDEX(Producto!$A$2:$A$500, MATCH(Data!H1028, Producto!$B$2:$B$500, 0))</f>
        <v>5</v>
      </c>
      <c r="E1028" s="12">
        <f>VLOOKUP(Data!E1028 &amp; Data!F1028 &amp; Data!G1028, Ubicacion!$A$2:$B$1000, 2, FALSE)</f>
        <v>15</v>
      </c>
      <c r="F1028" s="15">
        <f>Data!J1028</f>
        <v>25</v>
      </c>
      <c r="G1028" s="16">
        <f>Data!I1028</f>
        <v>45</v>
      </c>
      <c r="H1028" s="17">
        <f>Data!K1028</f>
        <v>11250</v>
      </c>
      <c r="I1028" s="17">
        <f>Data!L1028</f>
        <v>3937.5</v>
      </c>
      <c r="J1028" s="12" t="str">
        <f>Data!N1028</f>
        <v>Outlet</v>
      </c>
      <c r="K1028" s="12" t="str">
        <f>Data!O1028</f>
        <v>Transferencia bancaria</v>
      </c>
      <c r="L1028" s="12" t="str">
        <f>Data!P1028</f>
        <v>Recurrente</v>
      </c>
    </row>
    <row r="1029">
      <c r="A1029" s="11">
        <v>1028.0</v>
      </c>
      <c r="B1029" s="14">
        <f>Data!D1029</f>
        <v>44360</v>
      </c>
      <c r="C1029" s="12">
        <f>IFERROR(VLOOKUP(Data!B1029, Minorista!$A$2:$B$100, 2, FALSE), "")</f>
        <v>1</v>
      </c>
      <c r="D1029" s="12">
        <f t="array" ref="D1029">INDEX(Producto!$A$2:$A$500, MATCH(Data!H1029, Producto!$B$2:$B$500, 0))</f>
        <v>6</v>
      </c>
      <c r="E1029" s="12">
        <f>VLOOKUP(Data!E1029 &amp; Data!F1029 &amp; Data!G1029, Ubicacion!$A$2:$B$1000, 2, FALSE)</f>
        <v>15</v>
      </c>
      <c r="F1029" s="15">
        <f>Data!J1029</f>
        <v>150</v>
      </c>
      <c r="G1029" s="16">
        <f>Data!I1029</f>
        <v>35</v>
      </c>
      <c r="H1029" s="17">
        <f>Data!K1029</f>
        <v>52500</v>
      </c>
      <c r="I1029" s="17">
        <f>Data!L1029</f>
        <v>26250</v>
      </c>
      <c r="J1029" s="12" t="str">
        <f>Data!N1029</f>
        <v>Outlet</v>
      </c>
      <c r="K1029" s="12" t="str">
        <f>Data!O1029</f>
        <v>Transferencia bancaria</v>
      </c>
      <c r="L1029" s="12" t="str">
        <f>Data!P1029</f>
        <v>Nuevo</v>
      </c>
    </row>
    <row r="1030">
      <c r="A1030" s="11">
        <v>1029.0</v>
      </c>
      <c r="B1030" s="14">
        <f>Data!D1030</f>
        <v>44361</v>
      </c>
      <c r="C1030" s="12">
        <f>IFERROR(VLOOKUP(Data!B1030, Minorista!$A$2:$B$100, 2, FALSE), "")</f>
        <v>1</v>
      </c>
      <c r="D1030" s="12">
        <f t="array" ref="D1030">INDEX(Producto!$A$2:$A$500, MATCH(Data!H1030, Producto!$B$2:$B$500, 0))</f>
        <v>1</v>
      </c>
      <c r="E1030" s="12">
        <f>VLOOKUP(Data!E1030 &amp; Data!F1030 &amp; Data!G1030, Ubicacion!$A$2:$B$1000, 2, FALSE)</f>
        <v>15</v>
      </c>
      <c r="F1030" s="15">
        <f>Data!J1030</f>
        <v>420</v>
      </c>
      <c r="G1030" s="16">
        <f>Data!I1030</f>
        <v>45</v>
      </c>
      <c r="H1030" s="17">
        <f>Data!K1030</f>
        <v>189000</v>
      </c>
      <c r="I1030" s="17">
        <f>Data!L1030</f>
        <v>75600</v>
      </c>
      <c r="J1030" s="12" t="str">
        <f>Data!N1030</f>
        <v>Outlet</v>
      </c>
      <c r="K1030" s="12" t="str">
        <f>Data!O1030</f>
        <v>Transferencia bancaria</v>
      </c>
      <c r="L1030" s="12" t="str">
        <f>Data!P1030</f>
        <v>Recurrente</v>
      </c>
    </row>
    <row r="1031">
      <c r="A1031" s="11">
        <v>1030.0</v>
      </c>
      <c r="B1031" s="14">
        <f>Data!D1031</f>
        <v>44362</v>
      </c>
      <c r="C1031" s="12">
        <f>IFERROR(VLOOKUP(Data!B1031, Minorista!$A$2:$B$100, 2, FALSE), "")</f>
        <v>1</v>
      </c>
      <c r="D1031" s="12">
        <f t="array" ref="D1031">INDEX(Producto!$A$2:$A$500, MATCH(Data!H1031, Producto!$B$2:$B$500, 0))</f>
        <v>2</v>
      </c>
      <c r="E1031" s="12">
        <f>VLOOKUP(Data!E1031 &amp; Data!F1031 &amp; Data!G1031, Ubicacion!$A$2:$B$1000, 2, FALSE)</f>
        <v>15</v>
      </c>
      <c r="F1031" s="15">
        <f>Data!J1031</f>
        <v>125</v>
      </c>
      <c r="G1031" s="16">
        <f>Data!I1031</f>
        <v>40</v>
      </c>
      <c r="H1031" s="17">
        <f>Data!K1031</f>
        <v>50000</v>
      </c>
      <c r="I1031" s="17">
        <f>Data!L1031</f>
        <v>17500</v>
      </c>
      <c r="J1031" s="12" t="str">
        <f>Data!N1031</f>
        <v>Outlet</v>
      </c>
      <c r="K1031" s="12" t="str">
        <f>Data!O1031</f>
        <v>Tarjeta</v>
      </c>
      <c r="L1031" s="12" t="str">
        <f>Data!P1031</f>
        <v>Nuevo</v>
      </c>
    </row>
    <row r="1032">
      <c r="A1032" s="11">
        <v>1031.0</v>
      </c>
      <c r="B1032" s="14">
        <f>Data!D1032</f>
        <v>44363</v>
      </c>
      <c r="C1032" s="12">
        <f>IFERROR(VLOOKUP(Data!B1032, Minorista!$A$2:$B$100, 2, FALSE), "")</f>
        <v>1</v>
      </c>
      <c r="D1032" s="12">
        <f t="array" ref="D1032">INDEX(Producto!$A$2:$A$500, MATCH(Data!H1032, Producto!$B$2:$B$500, 0))</f>
        <v>3</v>
      </c>
      <c r="E1032" s="12">
        <f>VLOOKUP(Data!E1032 &amp; Data!F1032 &amp; Data!G1032, Ubicacion!$A$2:$B$1000, 2, FALSE)</f>
        <v>15</v>
      </c>
      <c r="F1032" s="15">
        <f>Data!J1032</f>
        <v>100</v>
      </c>
      <c r="G1032" s="16">
        <f>Data!I1032</f>
        <v>35</v>
      </c>
      <c r="H1032" s="17">
        <f>Data!K1032</f>
        <v>35000</v>
      </c>
      <c r="I1032" s="17">
        <f>Data!L1032</f>
        <v>12250</v>
      </c>
      <c r="J1032" s="12" t="str">
        <f>Data!N1032</f>
        <v>Outlet</v>
      </c>
      <c r="K1032" s="12" t="str">
        <f>Data!O1032</f>
        <v>Transferencia bancaria</v>
      </c>
      <c r="L1032" s="12" t="str">
        <f>Data!P1032</f>
        <v>Recurrente</v>
      </c>
    </row>
    <row r="1033">
      <c r="A1033" s="11">
        <v>1032.0</v>
      </c>
      <c r="B1033" s="14">
        <f>Data!D1033</f>
        <v>44364</v>
      </c>
      <c r="C1033" s="12">
        <f>IFERROR(VLOOKUP(Data!B1033, Minorista!$A$2:$B$100, 2, FALSE), "")</f>
        <v>1</v>
      </c>
      <c r="D1033" s="12">
        <f t="array" ref="D1033">INDEX(Producto!$A$2:$A$500, MATCH(Data!H1033, Producto!$B$2:$B$500, 0))</f>
        <v>4</v>
      </c>
      <c r="E1033" s="12">
        <f>VLOOKUP(Data!E1033 &amp; Data!F1033 &amp; Data!G1033, Ubicacion!$A$2:$B$1000, 2, FALSE)</f>
        <v>15</v>
      </c>
      <c r="F1033" s="15">
        <f>Data!J1033</f>
        <v>25</v>
      </c>
      <c r="G1033" s="16">
        <f>Data!I1033</f>
        <v>35</v>
      </c>
      <c r="H1033" s="17">
        <f>Data!K1033</f>
        <v>8750</v>
      </c>
      <c r="I1033" s="17">
        <f>Data!L1033</f>
        <v>3500</v>
      </c>
      <c r="J1033" s="12" t="str">
        <f>Data!N1033</f>
        <v>Outlet</v>
      </c>
      <c r="K1033" s="12" t="str">
        <f>Data!O1033</f>
        <v>Efectivo</v>
      </c>
      <c r="L1033" s="12" t="str">
        <f>Data!P1033</f>
        <v>Nuevo</v>
      </c>
    </row>
    <row r="1034">
      <c r="A1034" s="11">
        <v>1033.0</v>
      </c>
      <c r="B1034" s="14">
        <f>Data!D1034</f>
        <v>44365</v>
      </c>
      <c r="C1034" s="12">
        <f>IFERROR(VLOOKUP(Data!B1034, Minorista!$A$2:$B$100, 2, FALSE), "")</f>
        <v>1</v>
      </c>
      <c r="D1034" s="12">
        <f t="array" ref="D1034">INDEX(Producto!$A$2:$A$500, MATCH(Data!H1034, Producto!$B$2:$B$500, 0))</f>
        <v>5</v>
      </c>
      <c r="E1034" s="12">
        <f>VLOOKUP(Data!E1034 &amp; Data!F1034 &amp; Data!G1034, Ubicacion!$A$2:$B$1000, 2, FALSE)</f>
        <v>15</v>
      </c>
      <c r="F1034" s="15">
        <f>Data!J1034</f>
        <v>50</v>
      </c>
      <c r="G1034" s="16">
        <f>Data!I1034</f>
        <v>50</v>
      </c>
      <c r="H1034" s="17">
        <f>Data!K1034</f>
        <v>25000</v>
      </c>
      <c r="I1034" s="17">
        <f>Data!L1034</f>
        <v>8750</v>
      </c>
      <c r="J1034" s="12" t="str">
        <f>Data!N1034</f>
        <v>Outlet</v>
      </c>
      <c r="K1034" s="12" t="str">
        <f>Data!O1034</f>
        <v>Efectivo</v>
      </c>
      <c r="L1034" s="12" t="str">
        <f>Data!P1034</f>
        <v>Nuevo</v>
      </c>
    </row>
    <row r="1035">
      <c r="A1035" s="11">
        <v>1034.0</v>
      </c>
      <c r="B1035" s="14">
        <f>Data!D1035</f>
        <v>44366</v>
      </c>
      <c r="C1035" s="12">
        <f>IFERROR(VLOOKUP(Data!B1035, Minorista!$A$2:$B$100, 2, FALSE), "")</f>
        <v>1</v>
      </c>
      <c r="D1035" s="12">
        <f t="array" ref="D1035">INDEX(Producto!$A$2:$A$500, MATCH(Data!H1035, Producto!$B$2:$B$500, 0))</f>
        <v>6</v>
      </c>
      <c r="E1035" s="12">
        <f>VLOOKUP(Data!E1035 &amp; Data!F1035 &amp; Data!G1035, Ubicacion!$A$2:$B$1000, 2, FALSE)</f>
        <v>15</v>
      </c>
      <c r="F1035" s="15">
        <f>Data!J1035</f>
        <v>150</v>
      </c>
      <c r="G1035" s="16">
        <f>Data!I1035</f>
        <v>55</v>
      </c>
      <c r="H1035" s="17">
        <f>Data!K1035</f>
        <v>82500</v>
      </c>
      <c r="I1035" s="17">
        <f>Data!L1035</f>
        <v>41250</v>
      </c>
      <c r="J1035" s="12" t="str">
        <f>Data!N1035</f>
        <v>Outlet</v>
      </c>
      <c r="K1035" s="12" t="str">
        <f>Data!O1035</f>
        <v>Tarjeta</v>
      </c>
      <c r="L1035" s="12" t="str">
        <f>Data!P1035</f>
        <v>Recurrente</v>
      </c>
    </row>
    <row r="1036">
      <c r="A1036" s="11">
        <v>1035.0</v>
      </c>
      <c r="B1036" s="14">
        <f>Data!D1036</f>
        <v>44367</v>
      </c>
      <c r="C1036" s="12">
        <f>IFERROR(VLOOKUP(Data!B1036, Minorista!$A$2:$B$100, 2, FALSE), "")</f>
        <v>1</v>
      </c>
      <c r="D1036" s="12">
        <f t="array" ref="D1036">INDEX(Producto!$A$2:$A$500, MATCH(Data!H1036, Producto!$B$2:$B$500, 0))</f>
        <v>1</v>
      </c>
      <c r="E1036" s="12">
        <f>VLOOKUP(Data!E1036 &amp; Data!F1036 &amp; Data!G1036, Ubicacion!$A$2:$B$1000, 2, FALSE)</f>
        <v>15</v>
      </c>
      <c r="F1036" s="15">
        <f>Data!J1036</f>
        <v>400</v>
      </c>
      <c r="G1036" s="16">
        <f>Data!I1036</f>
        <v>40</v>
      </c>
      <c r="H1036" s="17">
        <f>Data!K1036</f>
        <v>160000</v>
      </c>
      <c r="I1036" s="17">
        <f>Data!L1036</f>
        <v>64000</v>
      </c>
      <c r="J1036" s="12" t="str">
        <f>Data!N1036</f>
        <v>Outlet</v>
      </c>
      <c r="K1036" s="12" t="str">
        <f>Data!O1036</f>
        <v>Efectivo</v>
      </c>
      <c r="L1036" s="12" t="str">
        <f>Data!P1036</f>
        <v>Nuevo</v>
      </c>
    </row>
    <row r="1037">
      <c r="A1037" s="11">
        <v>1036.0</v>
      </c>
      <c r="B1037" s="14">
        <f>Data!D1037</f>
        <v>44368</v>
      </c>
      <c r="C1037" s="12">
        <f>IFERROR(VLOOKUP(Data!B1037, Minorista!$A$2:$B$100, 2, FALSE), "")</f>
        <v>1</v>
      </c>
      <c r="D1037" s="12">
        <f t="array" ref="D1037">INDEX(Producto!$A$2:$A$500, MATCH(Data!H1037, Producto!$B$2:$B$500, 0))</f>
        <v>2</v>
      </c>
      <c r="E1037" s="12">
        <f>VLOOKUP(Data!E1037 &amp; Data!F1037 &amp; Data!G1037, Ubicacion!$A$2:$B$1000, 2, FALSE)</f>
        <v>15</v>
      </c>
      <c r="F1037" s="15">
        <f>Data!J1037</f>
        <v>150</v>
      </c>
      <c r="G1037" s="16">
        <f>Data!I1037</f>
        <v>35</v>
      </c>
      <c r="H1037" s="17">
        <f>Data!K1037</f>
        <v>52500</v>
      </c>
      <c r="I1037" s="17">
        <f>Data!L1037</f>
        <v>18375</v>
      </c>
      <c r="J1037" s="12" t="str">
        <f>Data!N1037</f>
        <v>Outlet</v>
      </c>
      <c r="K1037" s="12" t="str">
        <f>Data!O1037</f>
        <v>Transferencia bancaria</v>
      </c>
      <c r="L1037" s="12" t="str">
        <f>Data!P1037</f>
        <v>Recurrente</v>
      </c>
    </row>
    <row r="1038">
      <c r="A1038" s="11">
        <v>1037.0</v>
      </c>
      <c r="B1038" s="14">
        <f>Data!D1038</f>
        <v>44369</v>
      </c>
      <c r="C1038" s="12">
        <f>IFERROR(VLOOKUP(Data!B1038, Minorista!$A$2:$B$100, 2, FALSE), "")</f>
        <v>1</v>
      </c>
      <c r="D1038" s="12">
        <f t="array" ref="D1038">INDEX(Producto!$A$2:$A$500, MATCH(Data!H1038, Producto!$B$2:$B$500, 0))</f>
        <v>3</v>
      </c>
      <c r="E1038" s="12">
        <f>VLOOKUP(Data!E1038 &amp; Data!F1038 &amp; Data!G1038, Ubicacion!$A$2:$B$1000, 2, FALSE)</f>
        <v>15</v>
      </c>
      <c r="F1038" s="15">
        <f>Data!J1038</f>
        <v>175</v>
      </c>
      <c r="G1038" s="16">
        <f>Data!I1038</f>
        <v>30</v>
      </c>
      <c r="H1038" s="17">
        <f>Data!K1038</f>
        <v>52500</v>
      </c>
      <c r="I1038" s="17">
        <f>Data!L1038</f>
        <v>18375</v>
      </c>
      <c r="J1038" s="12" t="str">
        <f>Data!N1038</f>
        <v>Outlet</v>
      </c>
      <c r="K1038" s="12" t="str">
        <f>Data!O1038</f>
        <v>Transferencia bancaria</v>
      </c>
      <c r="L1038" s="12" t="str">
        <f>Data!P1038</f>
        <v>Nuevo</v>
      </c>
    </row>
    <row r="1039">
      <c r="A1039" s="11">
        <v>1038.0</v>
      </c>
      <c r="B1039" s="14">
        <f>Data!D1039</f>
        <v>44370</v>
      </c>
      <c r="C1039" s="12">
        <f>IFERROR(VLOOKUP(Data!B1039, Minorista!$A$2:$B$100, 2, FALSE), "")</f>
        <v>1</v>
      </c>
      <c r="D1039" s="12">
        <f t="array" ref="D1039">INDEX(Producto!$A$2:$A$500, MATCH(Data!H1039, Producto!$B$2:$B$500, 0))</f>
        <v>4</v>
      </c>
      <c r="E1039" s="12">
        <f>VLOOKUP(Data!E1039 &amp; Data!F1039 &amp; Data!G1039, Ubicacion!$A$2:$B$1000, 2, FALSE)</f>
        <v>15</v>
      </c>
      <c r="F1039" s="15">
        <f>Data!J1039</f>
        <v>150</v>
      </c>
      <c r="G1039" s="16">
        <f>Data!I1039</f>
        <v>30</v>
      </c>
      <c r="H1039" s="17">
        <f>Data!K1039</f>
        <v>45000</v>
      </c>
      <c r="I1039" s="17">
        <f>Data!L1039</f>
        <v>18000</v>
      </c>
      <c r="J1039" s="12" t="str">
        <f>Data!N1039</f>
        <v>Outlet</v>
      </c>
      <c r="K1039" s="12" t="str">
        <f>Data!O1039</f>
        <v>Efectivo</v>
      </c>
      <c r="L1039" s="12" t="str">
        <f>Data!P1039</f>
        <v>Nuevo</v>
      </c>
    </row>
    <row r="1040">
      <c r="A1040" s="11">
        <v>1039.0</v>
      </c>
      <c r="B1040" s="14">
        <f>Data!D1040</f>
        <v>44371</v>
      </c>
      <c r="C1040" s="12">
        <f>IFERROR(VLOOKUP(Data!B1040, Minorista!$A$2:$B$100, 2, FALSE), "")</f>
        <v>1</v>
      </c>
      <c r="D1040" s="12">
        <f t="array" ref="D1040">INDEX(Producto!$A$2:$A$500, MATCH(Data!H1040, Producto!$B$2:$B$500, 0))</f>
        <v>5</v>
      </c>
      <c r="E1040" s="12">
        <f>VLOOKUP(Data!E1040 &amp; Data!F1040 &amp; Data!G1040, Ubicacion!$A$2:$B$1000, 2, FALSE)</f>
        <v>15</v>
      </c>
      <c r="F1040" s="15">
        <f>Data!J1040</f>
        <v>150</v>
      </c>
      <c r="G1040" s="16">
        <f>Data!I1040</f>
        <v>45</v>
      </c>
      <c r="H1040" s="17">
        <f>Data!K1040</f>
        <v>67500</v>
      </c>
      <c r="I1040" s="17">
        <f>Data!L1040</f>
        <v>23625</v>
      </c>
      <c r="J1040" s="12" t="str">
        <f>Data!N1040</f>
        <v>Outlet</v>
      </c>
      <c r="K1040" s="12" t="str">
        <f>Data!O1040</f>
        <v>Tarjeta</v>
      </c>
      <c r="L1040" s="12" t="str">
        <f>Data!P1040</f>
        <v>Nuevo</v>
      </c>
    </row>
    <row r="1041">
      <c r="A1041" s="11">
        <v>1040.0</v>
      </c>
      <c r="B1041" s="14">
        <f>Data!D1041</f>
        <v>44372</v>
      </c>
      <c r="C1041" s="12">
        <f>IFERROR(VLOOKUP(Data!B1041, Minorista!$A$2:$B$100, 2, FALSE), "")</f>
        <v>1</v>
      </c>
      <c r="D1041" s="12">
        <f t="array" ref="D1041">INDEX(Producto!$A$2:$A$500, MATCH(Data!H1041, Producto!$B$2:$B$500, 0))</f>
        <v>6</v>
      </c>
      <c r="E1041" s="12">
        <f>VLOOKUP(Data!E1041 &amp; Data!F1041 &amp; Data!G1041, Ubicacion!$A$2:$B$1000, 2, FALSE)</f>
        <v>15</v>
      </c>
      <c r="F1041" s="15">
        <f>Data!J1041</f>
        <v>325</v>
      </c>
      <c r="G1041" s="16">
        <f>Data!I1041</f>
        <v>50</v>
      </c>
      <c r="H1041" s="17">
        <f>Data!K1041</f>
        <v>162500</v>
      </c>
      <c r="I1041" s="17">
        <f>Data!L1041</f>
        <v>81250</v>
      </c>
      <c r="J1041" s="12" t="str">
        <f>Data!N1041</f>
        <v>Outlet</v>
      </c>
      <c r="K1041" s="12" t="str">
        <f>Data!O1041</f>
        <v>Efectivo</v>
      </c>
      <c r="L1041" s="12" t="str">
        <f>Data!P1041</f>
        <v>Nuevo</v>
      </c>
    </row>
    <row r="1042">
      <c r="A1042" s="11">
        <v>1041.0</v>
      </c>
      <c r="B1042" s="14">
        <f>Data!D1042</f>
        <v>44373</v>
      </c>
      <c r="C1042" s="12">
        <f>IFERROR(VLOOKUP(Data!B1042, Minorista!$A$2:$B$100, 2, FALSE), "")</f>
        <v>1</v>
      </c>
      <c r="D1042" s="12">
        <f t="array" ref="D1042">INDEX(Producto!$A$2:$A$500, MATCH(Data!H1042, Producto!$B$2:$B$500, 0))</f>
        <v>1</v>
      </c>
      <c r="E1042" s="12">
        <f>VLOOKUP(Data!E1042 &amp; Data!F1042 &amp; Data!G1042, Ubicacion!$A$2:$B$1000, 2, FALSE)</f>
        <v>15</v>
      </c>
      <c r="F1042" s="15">
        <f>Data!J1042</f>
        <v>550</v>
      </c>
      <c r="G1042" s="16">
        <f>Data!I1042</f>
        <v>45</v>
      </c>
      <c r="H1042" s="17">
        <f>Data!K1042</f>
        <v>247500</v>
      </c>
      <c r="I1042" s="17">
        <f>Data!L1042</f>
        <v>99000</v>
      </c>
      <c r="J1042" s="12" t="str">
        <f>Data!N1042</f>
        <v>Outlet</v>
      </c>
      <c r="K1042" s="12" t="str">
        <f>Data!O1042</f>
        <v>Tarjeta</v>
      </c>
      <c r="L1042" s="12" t="str">
        <f>Data!P1042</f>
        <v>Recurrente</v>
      </c>
    </row>
    <row r="1043">
      <c r="A1043" s="11">
        <v>1042.0</v>
      </c>
      <c r="B1043" s="14">
        <f>Data!D1043</f>
        <v>44374</v>
      </c>
      <c r="C1043" s="12">
        <f>IFERROR(VLOOKUP(Data!B1043, Minorista!$A$2:$B$100, 2, FALSE), "")</f>
        <v>1</v>
      </c>
      <c r="D1043" s="12">
        <f t="array" ref="D1043">INDEX(Producto!$A$2:$A$500, MATCH(Data!H1043, Producto!$B$2:$B$500, 0))</f>
        <v>2</v>
      </c>
      <c r="E1043" s="12">
        <f>VLOOKUP(Data!E1043 &amp; Data!F1043 &amp; Data!G1043, Ubicacion!$A$2:$B$1000, 2, FALSE)</f>
        <v>15</v>
      </c>
      <c r="F1043" s="15">
        <f>Data!J1043</f>
        <v>300</v>
      </c>
      <c r="G1043" s="16">
        <f>Data!I1043</f>
        <v>40</v>
      </c>
      <c r="H1043" s="17">
        <f>Data!K1043</f>
        <v>120000</v>
      </c>
      <c r="I1043" s="17">
        <f>Data!L1043</f>
        <v>42000</v>
      </c>
      <c r="J1043" s="12" t="str">
        <f>Data!N1043</f>
        <v>Outlet</v>
      </c>
      <c r="K1043" s="12" t="str">
        <f>Data!O1043</f>
        <v>Transferencia bancaria</v>
      </c>
      <c r="L1043" s="12" t="str">
        <f>Data!P1043</f>
        <v>Nuevo</v>
      </c>
    </row>
    <row r="1044">
      <c r="A1044" s="11">
        <v>1043.0</v>
      </c>
      <c r="B1044" s="14">
        <f>Data!D1044</f>
        <v>44375</v>
      </c>
      <c r="C1044" s="12">
        <f>IFERROR(VLOOKUP(Data!B1044, Minorista!$A$2:$B$100, 2, FALSE), "")</f>
        <v>1</v>
      </c>
      <c r="D1044" s="12">
        <f t="array" ref="D1044">INDEX(Producto!$A$2:$A$500, MATCH(Data!H1044, Producto!$B$2:$B$500, 0))</f>
        <v>3</v>
      </c>
      <c r="E1044" s="12">
        <f>VLOOKUP(Data!E1044 &amp; Data!F1044 &amp; Data!G1044, Ubicacion!$A$2:$B$1000, 2, FALSE)</f>
        <v>15</v>
      </c>
      <c r="F1044" s="15">
        <f>Data!J1044</f>
        <v>225</v>
      </c>
      <c r="G1044" s="16">
        <f>Data!I1044</f>
        <v>35</v>
      </c>
      <c r="H1044" s="17">
        <f>Data!K1044</f>
        <v>78750</v>
      </c>
      <c r="I1044" s="17">
        <f>Data!L1044</f>
        <v>27562.5</v>
      </c>
      <c r="J1044" s="12" t="str">
        <f>Data!N1044</f>
        <v>Outlet</v>
      </c>
      <c r="K1044" s="12" t="str">
        <f>Data!O1044</f>
        <v>Tarjeta</v>
      </c>
      <c r="L1044" s="12" t="str">
        <f>Data!P1044</f>
        <v>Nuevo</v>
      </c>
    </row>
    <row r="1045">
      <c r="A1045" s="11">
        <v>1044.0</v>
      </c>
      <c r="B1045" s="14">
        <f>Data!D1045</f>
        <v>44376</v>
      </c>
      <c r="C1045" s="12">
        <f>IFERROR(VLOOKUP(Data!B1045, Minorista!$A$2:$B$100, 2, FALSE), "")</f>
        <v>1</v>
      </c>
      <c r="D1045" s="12">
        <f t="array" ref="D1045">INDEX(Producto!$A$2:$A$500, MATCH(Data!H1045, Producto!$B$2:$B$500, 0))</f>
        <v>4</v>
      </c>
      <c r="E1045" s="12">
        <f>VLOOKUP(Data!E1045 &amp; Data!F1045 &amp; Data!G1045, Ubicacion!$A$2:$B$1000, 2, FALSE)</f>
        <v>15</v>
      </c>
      <c r="F1045" s="15">
        <f>Data!J1045</f>
        <v>175</v>
      </c>
      <c r="G1045" s="16">
        <f>Data!I1045</f>
        <v>35</v>
      </c>
      <c r="H1045" s="17">
        <f>Data!K1045</f>
        <v>61250</v>
      </c>
      <c r="I1045" s="17">
        <f>Data!L1045</f>
        <v>24500</v>
      </c>
      <c r="J1045" s="12" t="str">
        <f>Data!N1045</f>
        <v>Outlet</v>
      </c>
      <c r="K1045" s="12" t="str">
        <f>Data!O1045</f>
        <v>Efectivo</v>
      </c>
      <c r="L1045" s="12" t="str">
        <f>Data!P1045</f>
        <v>Nuevo</v>
      </c>
    </row>
    <row r="1046">
      <c r="A1046" s="11">
        <v>1045.0</v>
      </c>
      <c r="B1046" s="14">
        <f>Data!D1046</f>
        <v>44377</v>
      </c>
      <c r="C1046" s="12">
        <f>IFERROR(VLOOKUP(Data!B1046, Minorista!$A$2:$B$100, 2, FALSE), "")</f>
        <v>1</v>
      </c>
      <c r="D1046" s="12">
        <f t="array" ref="D1046">INDEX(Producto!$A$2:$A$500, MATCH(Data!H1046, Producto!$B$2:$B$500, 0))</f>
        <v>5</v>
      </c>
      <c r="E1046" s="12">
        <f>VLOOKUP(Data!E1046 &amp; Data!F1046 &amp; Data!G1046, Ubicacion!$A$2:$B$1000, 2, FALSE)</f>
        <v>15</v>
      </c>
      <c r="F1046" s="15">
        <f>Data!J1046</f>
        <v>175</v>
      </c>
      <c r="G1046" s="16">
        <f>Data!I1046</f>
        <v>45</v>
      </c>
      <c r="H1046" s="17">
        <f>Data!K1046</f>
        <v>78750</v>
      </c>
      <c r="I1046" s="17">
        <f>Data!L1046</f>
        <v>27562.5</v>
      </c>
      <c r="J1046" s="12" t="str">
        <f>Data!N1046</f>
        <v>Outlet</v>
      </c>
      <c r="K1046" s="12" t="str">
        <f>Data!O1046</f>
        <v>Efectivo</v>
      </c>
      <c r="L1046" s="12" t="str">
        <f>Data!P1046</f>
        <v>Nuevo</v>
      </c>
    </row>
    <row r="1047">
      <c r="A1047" s="11">
        <v>1046.0</v>
      </c>
      <c r="B1047" s="14">
        <f>Data!D1047</f>
        <v>44378</v>
      </c>
      <c r="C1047" s="12">
        <f>IFERROR(VLOOKUP(Data!B1047, Minorista!$A$2:$B$100, 2, FALSE), "")</f>
        <v>1</v>
      </c>
      <c r="D1047" s="12">
        <f t="array" ref="D1047">INDEX(Producto!$A$2:$A$500, MATCH(Data!H1047, Producto!$B$2:$B$500, 0))</f>
        <v>6</v>
      </c>
      <c r="E1047" s="12">
        <f>VLOOKUP(Data!E1047 &amp; Data!F1047 &amp; Data!G1047, Ubicacion!$A$2:$B$1000, 2, FALSE)</f>
        <v>15</v>
      </c>
      <c r="F1047" s="15">
        <f>Data!J1047</f>
        <v>350</v>
      </c>
      <c r="G1047" s="16">
        <f>Data!I1047</f>
        <v>50</v>
      </c>
      <c r="H1047" s="17">
        <f>Data!K1047</f>
        <v>175000</v>
      </c>
      <c r="I1047" s="17">
        <f>Data!L1047</f>
        <v>87500</v>
      </c>
      <c r="J1047" s="12" t="str">
        <f>Data!N1047</f>
        <v>Outlet</v>
      </c>
      <c r="K1047" s="12" t="str">
        <f>Data!O1047</f>
        <v>Efectivo</v>
      </c>
      <c r="L1047" s="12" t="str">
        <f>Data!P1047</f>
        <v>Recurrente</v>
      </c>
    </row>
    <row r="1048">
      <c r="A1048" s="11">
        <v>1047.0</v>
      </c>
      <c r="B1048" s="14">
        <f>Data!D1048</f>
        <v>44379</v>
      </c>
      <c r="C1048" s="12">
        <f>IFERROR(VLOOKUP(Data!B1048, Minorista!$A$2:$B$100, 2, FALSE), "")</f>
        <v>1</v>
      </c>
      <c r="D1048" s="12">
        <f t="array" ref="D1048">INDEX(Producto!$A$2:$A$500, MATCH(Data!H1048, Producto!$B$2:$B$500, 0))</f>
        <v>1</v>
      </c>
      <c r="E1048" s="12">
        <f>VLOOKUP(Data!E1048 &amp; Data!F1048 &amp; Data!G1048, Ubicacion!$A$2:$B$1000, 2, FALSE)</f>
        <v>15</v>
      </c>
      <c r="F1048" s="15">
        <f>Data!J1048</f>
        <v>500</v>
      </c>
      <c r="G1048" s="16">
        <f>Data!I1048</f>
        <v>45</v>
      </c>
      <c r="H1048" s="17">
        <f>Data!K1048</f>
        <v>225000</v>
      </c>
      <c r="I1048" s="17">
        <f>Data!L1048</f>
        <v>90000</v>
      </c>
      <c r="J1048" s="12" t="str">
        <f>Data!N1048</f>
        <v>Outlet</v>
      </c>
      <c r="K1048" s="12" t="str">
        <f>Data!O1048</f>
        <v>Tarjeta</v>
      </c>
      <c r="L1048" s="12" t="str">
        <f>Data!P1048</f>
        <v>Nuevo</v>
      </c>
    </row>
    <row r="1049">
      <c r="A1049" s="11">
        <v>1048.0</v>
      </c>
      <c r="B1049" s="14">
        <f>Data!D1049</f>
        <v>44380</v>
      </c>
      <c r="C1049" s="12">
        <f>IFERROR(VLOOKUP(Data!B1049, Minorista!$A$2:$B$100, 2, FALSE), "")</f>
        <v>1</v>
      </c>
      <c r="D1049" s="12">
        <f t="array" ref="D1049">INDEX(Producto!$A$2:$A$500, MATCH(Data!H1049, Producto!$B$2:$B$500, 0))</f>
        <v>2</v>
      </c>
      <c r="E1049" s="12">
        <f>VLOOKUP(Data!E1049 &amp; Data!F1049 &amp; Data!G1049, Ubicacion!$A$2:$B$1000, 2, FALSE)</f>
        <v>15</v>
      </c>
      <c r="F1049" s="15">
        <f>Data!J1049</f>
        <v>275</v>
      </c>
      <c r="G1049" s="16">
        <f>Data!I1049</f>
        <v>45</v>
      </c>
      <c r="H1049" s="17">
        <f>Data!K1049</f>
        <v>123750</v>
      </c>
      <c r="I1049" s="17">
        <f>Data!L1049</f>
        <v>43312.5</v>
      </c>
      <c r="J1049" s="12" t="str">
        <f>Data!N1049</f>
        <v>Outlet</v>
      </c>
      <c r="K1049" s="12" t="str">
        <f>Data!O1049</f>
        <v>Efectivo</v>
      </c>
      <c r="L1049" s="12" t="str">
        <f>Data!P1049</f>
        <v>Recurrente</v>
      </c>
    </row>
    <row r="1050">
      <c r="A1050" s="11">
        <v>1049.0</v>
      </c>
      <c r="B1050" s="14">
        <f>Data!D1050</f>
        <v>44381</v>
      </c>
      <c r="C1050" s="12">
        <f>IFERROR(VLOOKUP(Data!B1050, Minorista!$A$2:$B$100, 2, FALSE), "")</f>
        <v>1</v>
      </c>
      <c r="D1050" s="12">
        <f t="array" ref="D1050">INDEX(Producto!$A$2:$A$500, MATCH(Data!H1050, Producto!$B$2:$B$500, 0))</f>
        <v>3</v>
      </c>
      <c r="E1050" s="12">
        <f>VLOOKUP(Data!E1050 &amp; Data!F1050 &amp; Data!G1050, Ubicacion!$A$2:$B$1000, 2, FALSE)</f>
        <v>15</v>
      </c>
      <c r="F1050" s="15">
        <f>Data!J1050</f>
        <v>200</v>
      </c>
      <c r="G1050" s="16">
        <f>Data!I1050</f>
        <v>40</v>
      </c>
      <c r="H1050" s="17">
        <f>Data!K1050</f>
        <v>80000</v>
      </c>
      <c r="I1050" s="17">
        <f>Data!L1050</f>
        <v>28000</v>
      </c>
      <c r="J1050" s="12" t="str">
        <f>Data!N1050</f>
        <v>Outlet</v>
      </c>
      <c r="K1050" s="12" t="str">
        <f>Data!O1050</f>
        <v>Efectivo</v>
      </c>
      <c r="L1050" s="12" t="str">
        <f>Data!P1050</f>
        <v>Nuevo</v>
      </c>
    </row>
    <row r="1051">
      <c r="A1051" s="11">
        <v>1050.0</v>
      </c>
      <c r="B1051" s="14">
        <f>Data!D1051</f>
        <v>44382</v>
      </c>
      <c r="C1051" s="12">
        <f>IFERROR(VLOOKUP(Data!B1051, Minorista!$A$2:$B$100, 2, FALSE), "")</f>
        <v>1</v>
      </c>
      <c r="D1051" s="12">
        <f t="array" ref="D1051">INDEX(Producto!$A$2:$A$500, MATCH(Data!H1051, Producto!$B$2:$B$500, 0))</f>
        <v>4</v>
      </c>
      <c r="E1051" s="12">
        <f>VLOOKUP(Data!E1051 &amp; Data!F1051 &amp; Data!G1051, Ubicacion!$A$2:$B$1000, 2, FALSE)</f>
        <v>15</v>
      </c>
      <c r="F1051" s="15">
        <f>Data!J1051</f>
        <v>125</v>
      </c>
      <c r="G1051" s="16">
        <f>Data!I1051</f>
        <v>30</v>
      </c>
      <c r="H1051" s="17">
        <f>Data!K1051</f>
        <v>37500</v>
      </c>
      <c r="I1051" s="17">
        <f>Data!L1051</f>
        <v>15000</v>
      </c>
      <c r="J1051" s="12" t="str">
        <f>Data!N1051</f>
        <v>Outlet</v>
      </c>
      <c r="K1051" s="12" t="str">
        <f>Data!O1051</f>
        <v>Efectivo</v>
      </c>
      <c r="L1051" s="12" t="str">
        <f>Data!P1051</f>
        <v>Recurrente</v>
      </c>
    </row>
    <row r="1052">
      <c r="A1052" s="11">
        <v>1051.0</v>
      </c>
      <c r="B1052" s="14">
        <f>Data!D1052</f>
        <v>44383</v>
      </c>
      <c r="C1052" s="12">
        <f>IFERROR(VLOOKUP(Data!B1052, Minorista!$A$2:$B$100, 2, FALSE), "")</f>
        <v>1</v>
      </c>
      <c r="D1052" s="12">
        <f t="array" ref="D1052">INDEX(Producto!$A$2:$A$500, MATCH(Data!H1052, Producto!$B$2:$B$500, 0))</f>
        <v>5</v>
      </c>
      <c r="E1052" s="12">
        <f>VLOOKUP(Data!E1052 &amp; Data!F1052 &amp; Data!G1052, Ubicacion!$A$2:$B$1000, 2, FALSE)</f>
        <v>15</v>
      </c>
      <c r="F1052" s="15">
        <f>Data!J1052</f>
        <v>100</v>
      </c>
      <c r="G1052" s="16">
        <f>Data!I1052</f>
        <v>40</v>
      </c>
      <c r="H1052" s="17">
        <f>Data!K1052</f>
        <v>40000</v>
      </c>
      <c r="I1052" s="17">
        <f>Data!L1052</f>
        <v>14000</v>
      </c>
      <c r="J1052" s="12" t="str">
        <f>Data!N1052</f>
        <v>Outlet</v>
      </c>
      <c r="K1052" s="12" t="str">
        <f>Data!O1052</f>
        <v>Tarjeta</v>
      </c>
      <c r="L1052" s="12" t="str">
        <f>Data!P1052</f>
        <v>Recurrente</v>
      </c>
    </row>
    <row r="1053">
      <c r="A1053" s="11">
        <v>1052.0</v>
      </c>
      <c r="B1053" s="14">
        <f>Data!D1053</f>
        <v>44384</v>
      </c>
      <c r="C1053" s="12">
        <f>IFERROR(VLOOKUP(Data!B1053, Minorista!$A$2:$B$100, 2, FALSE), "")</f>
        <v>1</v>
      </c>
      <c r="D1053" s="12">
        <f t="array" ref="D1053">INDEX(Producto!$A$2:$A$500, MATCH(Data!H1053, Producto!$B$2:$B$500, 0))</f>
        <v>6</v>
      </c>
      <c r="E1053" s="12">
        <f>VLOOKUP(Data!E1053 &amp; Data!F1053 &amp; Data!G1053, Ubicacion!$A$2:$B$1000, 2, FALSE)</f>
        <v>15</v>
      </c>
      <c r="F1053" s="15">
        <f>Data!J1053</f>
        <v>275</v>
      </c>
      <c r="G1053" s="16">
        <f>Data!I1053</f>
        <v>45</v>
      </c>
      <c r="H1053" s="17">
        <f>Data!K1053</f>
        <v>123750</v>
      </c>
      <c r="I1053" s="17">
        <f>Data!L1053</f>
        <v>61875</v>
      </c>
      <c r="J1053" s="12" t="str">
        <f>Data!N1053</f>
        <v>Outlet</v>
      </c>
      <c r="K1053" s="12" t="str">
        <f>Data!O1053</f>
        <v>Tarjeta</v>
      </c>
      <c r="L1053" s="12" t="str">
        <f>Data!P1053</f>
        <v>Nuevo</v>
      </c>
    </row>
    <row r="1054">
      <c r="A1054" s="11">
        <v>1053.0</v>
      </c>
      <c r="B1054" s="14">
        <f>Data!D1054</f>
        <v>44385</v>
      </c>
      <c r="C1054" s="12">
        <f>IFERROR(VLOOKUP(Data!B1054, Minorista!$A$2:$B$100, 2, FALSE), "")</f>
        <v>1</v>
      </c>
      <c r="D1054" s="12">
        <f t="array" ref="D1054">INDEX(Producto!$A$2:$A$500, MATCH(Data!H1054, Producto!$B$2:$B$500, 0))</f>
        <v>1</v>
      </c>
      <c r="E1054" s="12">
        <f>VLOOKUP(Data!E1054 &amp; Data!F1054 &amp; Data!G1054, Ubicacion!$A$2:$B$1000, 2, FALSE)</f>
        <v>15</v>
      </c>
      <c r="F1054" s="15">
        <f>Data!J1054</f>
        <v>400</v>
      </c>
      <c r="G1054" s="16">
        <f>Data!I1054</f>
        <v>40</v>
      </c>
      <c r="H1054" s="17">
        <f>Data!K1054</f>
        <v>160000</v>
      </c>
      <c r="I1054" s="17">
        <f>Data!L1054</f>
        <v>64000</v>
      </c>
      <c r="J1054" s="12" t="str">
        <f>Data!N1054</f>
        <v>Outlet</v>
      </c>
      <c r="K1054" s="12" t="str">
        <f>Data!O1054</f>
        <v>Efectivo</v>
      </c>
      <c r="L1054" s="12" t="str">
        <f>Data!P1054</f>
        <v>Recurrente</v>
      </c>
    </row>
    <row r="1055">
      <c r="A1055" s="11">
        <v>1054.0</v>
      </c>
      <c r="B1055" s="14">
        <f>Data!D1055</f>
        <v>44386</v>
      </c>
      <c r="C1055" s="12">
        <f>IFERROR(VLOOKUP(Data!B1055, Minorista!$A$2:$B$100, 2, FALSE), "")</f>
        <v>1</v>
      </c>
      <c r="D1055" s="12">
        <f t="array" ref="D1055">INDEX(Producto!$A$2:$A$500, MATCH(Data!H1055, Producto!$B$2:$B$500, 0))</f>
        <v>2</v>
      </c>
      <c r="E1055" s="12">
        <f>VLOOKUP(Data!E1055 &amp; Data!F1055 &amp; Data!G1055, Ubicacion!$A$2:$B$1000, 2, FALSE)</f>
        <v>15</v>
      </c>
      <c r="F1055" s="15">
        <f>Data!J1055</f>
        <v>200</v>
      </c>
      <c r="G1055" s="16">
        <f>Data!I1055</f>
        <v>35</v>
      </c>
      <c r="H1055" s="17">
        <f>Data!K1055</f>
        <v>70000</v>
      </c>
      <c r="I1055" s="17">
        <f>Data!L1055</f>
        <v>24500</v>
      </c>
      <c r="J1055" s="12" t="str">
        <f>Data!N1055</f>
        <v>Outlet</v>
      </c>
      <c r="K1055" s="12" t="str">
        <f>Data!O1055</f>
        <v>Efectivo</v>
      </c>
      <c r="L1055" s="12" t="str">
        <f>Data!P1055</f>
        <v>Nuevo</v>
      </c>
    </row>
    <row r="1056">
      <c r="A1056" s="11">
        <v>1055.0</v>
      </c>
      <c r="B1056" s="14">
        <f>Data!D1056</f>
        <v>44387</v>
      </c>
      <c r="C1056" s="12">
        <f>IFERROR(VLOOKUP(Data!B1056, Minorista!$A$2:$B$100, 2, FALSE), "")</f>
        <v>1</v>
      </c>
      <c r="D1056" s="12">
        <f t="array" ref="D1056">INDEX(Producto!$A$2:$A$500, MATCH(Data!H1056, Producto!$B$2:$B$500, 0))</f>
        <v>3</v>
      </c>
      <c r="E1056" s="12">
        <f>VLOOKUP(Data!E1056 &amp; Data!F1056 &amp; Data!G1056, Ubicacion!$A$2:$B$1000, 2, FALSE)</f>
        <v>15</v>
      </c>
      <c r="F1056" s="15">
        <f>Data!J1056</f>
        <v>100</v>
      </c>
      <c r="G1056" s="16">
        <f>Data!I1056</f>
        <v>20</v>
      </c>
      <c r="H1056" s="17">
        <f>Data!K1056</f>
        <v>20000</v>
      </c>
      <c r="I1056" s="17">
        <f>Data!L1056</f>
        <v>7000</v>
      </c>
      <c r="J1056" s="12" t="str">
        <f>Data!N1056</f>
        <v>Outlet</v>
      </c>
      <c r="K1056" s="12" t="str">
        <f>Data!O1056</f>
        <v>Efectivo</v>
      </c>
      <c r="L1056" s="12" t="str">
        <f>Data!P1056</f>
        <v>Nuevo</v>
      </c>
    </row>
    <row r="1057">
      <c r="A1057" s="11">
        <v>1056.0</v>
      </c>
      <c r="B1057" s="14">
        <f>Data!D1057</f>
        <v>44388</v>
      </c>
      <c r="C1057" s="12">
        <f>IFERROR(VLOOKUP(Data!B1057, Minorista!$A$2:$B$100, 2, FALSE), "")</f>
        <v>1</v>
      </c>
      <c r="D1057" s="12">
        <f t="array" ref="D1057">INDEX(Producto!$A$2:$A$500, MATCH(Data!H1057, Producto!$B$2:$B$500, 0))</f>
        <v>4</v>
      </c>
      <c r="E1057" s="12">
        <f>VLOOKUP(Data!E1057 &amp; Data!F1057 &amp; Data!G1057, Ubicacion!$A$2:$B$1000, 2, FALSE)</f>
        <v>15</v>
      </c>
      <c r="F1057" s="15">
        <f>Data!J1057</f>
        <v>75</v>
      </c>
      <c r="G1057" s="16">
        <f>Data!I1057</f>
        <v>20</v>
      </c>
      <c r="H1057" s="17">
        <f>Data!K1057</f>
        <v>15000</v>
      </c>
      <c r="I1057" s="17">
        <f>Data!L1057</f>
        <v>6000</v>
      </c>
      <c r="J1057" s="12" t="str">
        <f>Data!N1057</f>
        <v>Outlet</v>
      </c>
      <c r="K1057" s="12" t="str">
        <f>Data!O1057</f>
        <v>Transferencia bancaria</v>
      </c>
      <c r="L1057" s="12" t="str">
        <f>Data!P1057</f>
        <v>Nuevo</v>
      </c>
    </row>
    <row r="1058">
      <c r="A1058" s="11">
        <v>1057.0</v>
      </c>
      <c r="B1058" s="14">
        <f>Data!D1058</f>
        <v>44389</v>
      </c>
      <c r="C1058" s="12">
        <f>IFERROR(VLOOKUP(Data!B1058, Minorista!$A$2:$B$100, 2, FALSE), "")</f>
        <v>1</v>
      </c>
      <c r="D1058" s="12">
        <f t="array" ref="D1058">INDEX(Producto!$A$2:$A$500, MATCH(Data!H1058, Producto!$B$2:$B$500, 0))</f>
        <v>5</v>
      </c>
      <c r="E1058" s="12">
        <f>VLOOKUP(Data!E1058 &amp; Data!F1058 &amp; Data!G1058, Ubicacion!$A$2:$B$1000, 2, FALSE)</f>
        <v>15</v>
      </c>
      <c r="F1058" s="15">
        <f>Data!J1058</f>
        <v>75</v>
      </c>
      <c r="G1058" s="16">
        <f>Data!I1058</f>
        <v>30</v>
      </c>
      <c r="H1058" s="17">
        <f>Data!K1058</f>
        <v>22500</v>
      </c>
      <c r="I1058" s="17">
        <f>Data!L1058</f>
        <v>7875</v>
      </c>
      <c r="J1058" s="12" t="str">
        <f>Data!N1058</f>
        <v>Outlet</v>
      </c>
      <c r="K1058" s="12" t="str">
        <f>Data!O1058</f>
        <v>Transferencia bancaria</v>
      </c>
      <c r="L1058" s="12" t="str">
        <f>Data!P1058</f>
        <v>Recurrente</v>
      </c>
    </row>
    <row r="1059">
      <c r="A1059" s="11">
        <v>1058.0</v>
      </c>
      <c r="B1059" s="14">
        <f>Data!D1059</f>
        <v>44390</v>
      </c>
      <c r="C1059" s="12">
        <f>IFERROR(VLOOKUP(Data!B1059, Minorista!$A$2:$B$100, 2, FALSE), "")</f>
        <v>1</v>
      </c>
      <c r="D1059" s="12">
        <f t="array" ref="D1059">INDEX(Producto!$A$2:$A$500, MATCH(Data!H1059, Producto!$B$2:$B$500, 0))</f>
        <v>6</v>
      </c>
      <c r="E1059" s="12">
        <f>VLOOKUP(Data!E1059 &amp; Data!F1059 &amp; Data!G1059, Ubicacion!$A$2:$B$1000, 2, FALSE)</f>
        <v>15</v>
      </c>
      <c r="F1059" s="15">
        <f>Data!J1059</f>
        <v>150</v>
      </c>
      <c r="G1059" s="16">
        <f>Data!I1059</f>
        <v>35</v>
      </c>
      <c r="H1059" s="17">
        <f>Data!K1059</f>
        <v>52500</v>
      </c>
      <c r="I1059" s="17">
        <f>Data!L1059</f>
        <v>26250</v>
      </c>
      <c r="J1059" s="12" t="str">
        <f>Data!N1059</f>
        <v>Outlet</v>
      </c>
      <c r="K1059" s="12" t="str">
        <f>Data!O1059</f>
        <v>Efectivo</v>
      </c>
      <c r="L1059" s="12" t="str">
        <f>Data!P1059</f>
        <v>Nuevo</v>
      </c>
    </row>
    <row r="1060">
      <c r="A1060" s="11">
        <v>1059.0</v>
      </c>
      <c r="B1060" s="14">
        <f>Data!D1060</f>
        <v>44391</v>
      </c>
      <c r="C1060" s="12">
        <f>IFERROR(VLOOKUP(Data!B1060, Minorista!$A$2:$B$100, 2, FALSE), "")</f>
        <v>1</v>
      </c>
      <c r="D1060" s="12">
        <f t="array" ref="D1060">INDEX(Producto!$A$2:$A$500, MATCH(Data!H1060, Producto!$B$2:$B$500, 0))</f>
        <v>1</v>
      </c>
      <c r="E1060" s="12">
        <f>VLOOKUP(Data!E1060 &amp; Data!F1060 &amp; Data!G1060, Ubicacion!$A$2:$B$1000, 2, FALSE)</f>
        <v>15</v>
      </c>
      <c r="F1060" s="15">
        <f>Data!J1060</f>
        <v>325</v>
      </c>
      <c r="G1060" s="16">
        <f>Data!I1060</f>
        <v>40</v>
      </c>
      <c r="H1060" s="17">
        <f>Data!K1060</f>
        <v>130000</v>
      </c>
      <c r="I1060" s="17">
        <f>Data!L1060</f>
        <v>52000</v>
      </c>
      <c r="J1060" s="12" t="str">
        <f>Data!N1060</f>
        <v>Outlet</v>
      </c>
      <c r="K1060" s="12" t="str">
        <f>Data!O1060</f>
        <v>Efectivo</v>
      </c>
      <c r="L1060" s="12" t="str">
        <f>Data!P1060</f>
        <v>Recurrente</v>
      </c>
    </row>
    <row r="1061">
      <c r="A1061" s="11">
        <v>1060.0</v>
      </c>
      <c r="B1061" s="14">
        <f>Data!D1061</f>
        <v>44392</v>
      </c>
      <c r="C1061" s="12">
        <f>IFERROR(VLOOKUP(Data!B1061, Minorista!$A$2:$B$100, 2, FALSE), "")</f>
        <v>1</v>
      </c>
      <c r="D1061" s="12">
        <f t="array" ref="D1061">INDEX(Producto!$A$2:$A$500, MATCH(Data!H1061, Producto!$B$2:$B$500, 0))</f>
        <v>2</v>
      </c>
      <c r="E1061" s="12">
        <f>VLOOKUP(Data!E1061 &amp; Data!F1061 &amp; Data!G1061, Ubicacion!$A$2:$B$1000, 2, FALSE)</f>
        <v>15</v>
      </c>
      <c r="F1061" s="15">
        <f>Data!J1061</f>
        <v>150</v>
      </c>
      <c r="G1061" s="16">
        <f>Data!I1061</f>
        <v>30</v>
      </c>
      <c r="H1061" s="17">
        <f>Data!K1061</f>
        <v>45000</v>
      </c>
      <c r="I1061" s="17">
        <f>Data!L1061</f>
        <v>15750</v>
      </c>
      <c r="J1061" s="12" t="str">
        <f>Data!N1061</f>
        <v>Outlet</v>
      </c>
      <c r="K1061" s="12" t="str">
        <f>Data!O1061</f>
        <v>Transferencia bancaria</v>
      </c>
      <c r="L1061" s="12" t="str">
        <f>Data!P1061</f>
        <v>Nuevo</v>
      </c>
    </row>
    <row r="1062">
      <c r="A1062" s="11">
        <v>1061.0</v>
      </c>
      <c r="B1062" s="14">
        <f>Data!D1062</f>
        <v>44393</v>
      </c>
      <c r="C1062" s="12">
        <f>IFERROR(VLOOKUP(Data!B1062, Minorista!$A$2:$B$100, 2, FALSE), "")</f>
        <v>1</v>
      </c>
      <c r="D1062" s="12">
        <f t="array" ref="D1062">INDEX(Producto!$A$2:$A$500, MATCH(Data!H1062, Producto!$B$2:$B$500, 0))</f>
        <v>3</v>
      </c>
      <c r="E1062" s="12">
        <f>VLOOKUP(Data!E1062 &amp; Data!F1062 &amp; Data!G1062, Ubicacion!$A$2:$B$1000, 2, FALSE)</f>
        <v>15</v>
      </c>
      <c r="F1062" s="15">
        <f>Data!J1062</f>
        <v>50</v>
      </c>
      <c r="G1062" s="16">
        <f>Data!I1062</f>
        <v>30</v>
      </c>
      <c r="H1062" s="17">
        <f>Data!K1062</f>
        <v>15000</v>
      </c>
      <c r="I1062" s="17">
        <f>Data!L1062</f>
        <v>5250</v>
      </c>
      <c r="J1062" s="12" t="str">
        <f>Data!N1062</f>
        <v>Outlet</v>
      </c>
      <c r="K1062" s="12" t="str">
        <f>Data!O1062</f>
        <v>Tarjeta</v>
      </c>
      <c r="L1062" s="12" t="str">
        <f>Data!P1062</f>
        <v>Recurrente</v>
      </c>
    </row>
    <row r="1063">
      <c r="A1063" s="11">
        <v>1062.0</v>
      </c>
      <c r="B1063" s="14">
        <f>Data!D1063</f>
        <v>44394</v>
      </c>
      <c r="C1063" s="12">
        <f>IFERROR(VLOOKUP(Data!B1063, Minorista!$A$2:$B$100, 2, FALSE), "")</f>
        <v>1</v>
      </c>
      <c r="D1063" s="12">
        <f t="array" ref="D1063">INDEX(Producto!$A$2:$A$500, MATCH(Data!H1063, Producto!$B$2:$B$500, 0))</f>
        <v>4</v>
      </c>
      <c r="E1063" s="12">
        <f>VLOOKUP(Data!E1063 &amp; Data!F1063 &amp; Data!G1063, Ubicacion!$A$2:$B$1000, 2, FALSE)</f>
        <v>15</v>
      </c>
      <c r="F1063" s="15">
        <f>Data!J1063</f>
        <v>25</v>
      </c>
      <c r="G1063" s="16">
        <f>Data!I1063</f>
        <v>30</v>
      </c>
      <c r="H1063" s="17">
        <f>Data!K1063</f>
        <v>7500</v>
      </c>
      <c r="I1063" s="17">
        <f>Data!L1063</f>
        <v>3000</v>
      </c>
      <c r="J1063" s="12" t="str">
        <f>Data!N1063</f>
        <v>Outlet</v>
      </c>
      <c r="K1063" s="12" t="str">
        <f>Data!O1063</f>
        <v>Efectivo</v>
      </c>
      <c r="L1063" s="12" t="str">
        <f>Data!P1063</f>
        <v>Nuevo</v>
      </c>
    </row>
    <row r="1064">
      <c r="A1064" s="11">
        <v>1063.0</v>
      </c>
      <c r="B1064" s="14">
        <f>Data!D1064</f>
        <v>44395</v>
      </c>
      <c r="C1064" s="12">
        <f>IFERROR(VLOOKUP(Data!B1064, Minorista!$A$2:$B$100, 2, FALSE), "")</f>
        <v>1</v>
      </c>
      <c r="D1064" s="12">
        <f t="array" ref="D1064">INDEX(Producto!$A$2:$A$500, MATCH(Data!H1064, Producto!$B$2:$B$500, 0))</f>
        <v>5</v>
      </c>
      <c r="E1064" s="12">
        <f>VLOOKUP(Data!E1064 &amp; Data!F1064 &amp; Data!G1064, Ubicacion!$A$2:$B$1000, 2, FALSE)</f>
        <v>15</v>
      </c>
      <c r="F1064" s="15">
        <f>Data!J1064</f>
        <v>25</v>
      </c>
      <c r="G1064" s="16">
        <f>Data!I1064</f>
        <v>40</v>
      </c>
      <c r="H1064" s="17">
        <f>Data!K1064</f>
        <v>10000</v>
      </c>
      <c r="I1064" s="17">
        <f>Data!L1064</f>
        <v>3500</v>
      </c>
      <c r="J1064" s="12" t="str">
        <f>Data!N1064</f>
        <v>Outlet</v>
      </c>
      <c r="K1064" s="12" t="str">
        <f>Data!O1064</f>
        <v>Transferencia bancaria</v>
      </c>
      <c r="L1064" s="12" t="str">
        <f>Data!P1064</f>
        <v>Nuevo</v>
      </c>
    </row>
    <row r="1065">
      <c r="A1065" s="11">
        <v>1064.0</v>
      </c>
      <c r="B1065" s="14">
        <f>Data!D1065</f>
        <v>44396</v>
      </c>
      <c r="C1065" s="12">
        <f>IFERROR(VLOOKUP(Data!B1065, Minorista!$A$2:$B$100, 2, FALSE), "")</f>
        <v>1</v>
      </c>
      <c r="D1065" s="12">
        <f t="array" ref="D1065">INDEX(Producto!$A$2:$A$500, MATCH(Data!H1065, Producto!$B$2:$B$500, 0))</f>
        <v>6</v>
      </c>
      <c r="E1065" s="12">
        <f>VLOOKUP(Data!E1065 &amp; Data!F1065 &amp; Data!G1065, Ubicacion!$A$2:$B$1000, 2, FALSE)</f>
        <v>15</v>
      </c>
      <c r="F1065" s="15">
        <f>Data!J1065</f>
        <v>150</v>
      </c>
      <c r="G1065" s="16">
        <f>Data!I1065</f>
        <v>45</v>
      </c>
      <c r="H1065" s="17">
        <f>Data!K1065</f>
        <v>67500</v>
      </c>
      <c r="I1065" s="17">
        <f>Data!L1065</f>
        <v>33750</v>
      </c>
      <c r="J1065" s="12" t="str">
        <f>Data!N1065</f>
        <v>Outlet</v>
      </c>
      <c r="K1065" s="12" t="str">
        <f>Data!O1065</f>
        <v>Tarjeta</v>
      </c>
      <c r="L1065" s="12" t="str">
        <f>Data!P1065</f>
        <v>Nuevo</v>
      </c>
    </row>
    <row r="1066">
      <c r="A1066" s="11">
        <v>1065.0</v>
      </c>
      <c r="B1066" s="14">
        <f>Data!D1066</f>
        <v>44397</v>
      </c>
      <c r="C1066" s="12">
        <f>IFERROR(VLOOKUP(Data!B1066, Minorista!$A$2:$B$100, 2, FALSE), "")</f>
        <v>1</v>
      </c>
      <c r="D1066" s="12">
        <f t="array" ref="D1066">INDEX(Producto!$A$2:$A$500, MATCH(Data!H1066, Producto!$B$2:$B$500, 0))</f>
        <v>1</v>
      </c>
      <c r="E1066" s="12">
        <f>VLOOKUP(Data!E1066 &amp; Data!F1066 &amp; Data!G1066, Ubicacion!$A$2:$B$1000, 2, FALSE)</f>
        <v>15</v>
      </c>
      <c r="F1066" s="15">
        <f>Data!J1066</f>
        <v>300</v>
      </c>
      <c r="G1066" s="16">
        <f>Data!I1066</f>
        <v>40</v>
      </c>
      <c r="H1066" s="17">
        <f>Data!K1066</f>
        <v>120000</v>
      </c>
      <c r="I1066" s="17">
        <f>Data!L1066</f>
        <v>48000</v>
      </c>
      <c r="J1066" s="12" t="str">
        <f>Data!N1066</f>
        <v>Outlet</v>
      </c>
      <c r="K1066" s="12" t="str">
        <f>Data!O1066</f>
        <v>Efectivo</v>
      </c>
      <c r="L1066" s="12" t="str">
        <f>Data!P1066</f>
        <v>Recurrente</v>
      </c>
    </row>
    <row r="1067">
      <c r="A1067" s="11">
        <v>1066.0</v>
      </c>
      <c r="B1067" s="14">
        <f>Data!D1067</f>
        <v>44398</v>
      </c>
      <c r="C1067" s="12">
        <f>IFERROR(VLOOKUP(Data!B1067, Minorista!$A$2:$B$100, 2, FALSE), "")</f>
        <v>1</v>
      </c>
      <c r="D1067" s="12">
        <f t="array" ref="D1067">INDEX(Producto!$A$2:$A$500, MATCH(Data!H1067, Producto!$B$2:$B$500, 0))</f>
        <v>2</v>
      </c>
      <c r="E1067" s="12">
        <f>VLOOKUP(Data!E1067 &amp; Data!F1067 &amp; Data!G1067, Ubicacion!$A$2:$B$1000, 2, FALSE)</f>
        <v>15</v>
      </c>
      <c r="F1067" s="15">
        <f>Data!J1067</f>
        <v>150</v>
      </c>
      <c r="G1067" s="16">
        <f>Data!I1067</f>
        <v>30</v>
      </c>
      <c r="H1067" s="17">
        <f>Data!K1067</f>
        <v>45000</v>
      </c>
      <c r="I1067" s="17">
        <f>Data!L1067</f>
        <v>15750</v>
      </c>
      <c r="J1067" s="12" t="str">
        <f>Data!N1067</f>
        <v>Outlet</v>
      </c>
      <c r="K1067" s="12" t="str">
        <f>Data!O1067</f>
        <v>Efectivo</v>
      </c>
      <c r="L1067" s="12" t="str">
        <f>Data!P1067</f>
        <v>Nuevo</v>
      </c>
    </row>
    <row r="1068">
      <c r="A1068" s="11">
        <v>1067.0</v>
      </c>
      <c r="B1068" s="14">
        <f>Data!D1068</f>
        <v>44399</v>
      </c>
      <c r="C1068" s="12">
        <f>IFERROR(VLOOKUP(Data!B1068, Minorista!$A$2:$B$100, 2, FALSE), "")</f>
        <v>1</v>
      </c>
      <c r="D1068" s="12">
        <f t="array" ref="D1068">INDEX(Producto!$A$2:$A$500, MATCH(Data!H1068, Producto!$B$2:$B$500, 0))</f>
        <v>3</v>
      </c>
      <c r="E1068" s="12">
        <f>VLOOKUP(Data!E1068 &amp; Data!F1068 &amp; Data!G1068, Ubicacion!$A$2:$B$1000, 2, FALSE)</f>
        <v>15</v>
      </c>
      <c r="F1068" s="15">
        <f>Data!J1068</f>
        <v>95</v>
      </c>
      <c r="G1068" s="16">
        <f>Data!I1068</f>
        <v>30</v>
      </c>
      <c r="H1068" s="17">
        <f>Data!K1068</f>
        <v>28500</v>
      </c>
      <c r="I1068" s="17">
        <f>Data!L1068</f>
        <v>9975</v>
      </c>
      <c r="J1068" s="12" t="str">
        <f>Data!N1068</f>
        <v>Outlet</v>
      </c>
      <c r="K1068" s="12" t="str">
        <f>Data!O1068</f>
        <v>Transferencia bancaria</v>
      </c>
      <c r="L1068" s="12" t="str">
        <f>Data!P1068</f>
        <v>Nuevo</v>
      </c>
    </row>
    <row r="1069">
      <c r="A1069" s="11">
        <v>1068.0</v>
      </c>
      <c r="B1069" s="14">
        <f>Data!D1069</f>
        <v>44400</v>
      </c>
      <c r="C1069" s="12">
        <f>IFERROR(VLOOKUP(Data!B1069, Minorista!$A$2:$B$100, 2, FALSE), "")</f>
        <v>1</v>
      </c>
      <c r="D1069" s="12">
        <f t="array" ref="D1069">INDEX(Producto!$A$2:$A$500, MATCH(Data!H1069, Producto!$B$2:$B$500, 0))</f>
        <v>4</v>
      </c>
      <c r="E1069" s="12">
        <f>VLOOKUP(Data!E1069 &amp; Data!F1069 &amp; Data!G1069, Ubicacion!$A$2:$B$1000, 2, FALSE)</f>
        <v>15</v>
      </c>
      <c r="F1069" s="15">
        <f>Data!J1069</f>
        <v>125</v>
      </c>
      <c r="G1069" s="16">
        <f>Data!I1069</f>
        <v>30</v>
      </c>
      <c r="H1069" s="17">
        <f>Data!K1069</f>
        <v>37500</v>
      </c>
      <c r="I1069" s="17">
        <f>Data!L1069</f>
        <v>15000</v>
      </c>
      <c r="J1069" s="12" t="str">
        <f>Data!N1069</f>
        <v>Outlet</v>
      </c>
      <c r="K1069" s="12" t="str">
        <f>Data!O1069</f>
        <v>Transferencia bancaria</v>
      </c>
      <c r="L1069" s="12" t="str">
        <f>Data!P1069</f>
        <v>Recurrente</v>
      </c>
    </row>
    <row r="1070">
      <c r="A1070" s="11">
        <v>1069.0</v>
      </c>
      <c r="B1070" s="14">
        <f>Data!D1070</f>
        <v>44401</v>
      </c>
      <c r="C1070" s="12">
        <f>IFERROR(VLOOKUP(Data!B1070, Minorista!$A$2:$B$100, 2, FALSE), "")</f>
        <v>1</v>
      </c>
      <c r="D1070" s="12">
        <f t="array" ref="D1070">INDEX(Producto!$A$2:$A$500, MATCH(Data!H1070, Producto!$B$2:$B$500, 0))</f>
        <v>5</v>
      </c>
      <c r="E1070" s="12">
        <f>VLOOKUP(Data!E1070 &amp; Data!F1070 &amp; Data!G1070, Ubicacion!$A$2:$B$1000, 2, FALSE)</f>
        <v>15</v>
      </c>
      <c r="F1070" s="15">
        <f>Data!J1070</f>
        <v>100</v>
      </c>
      <c r="G1070" s="16">
        <f>Data!I1070</f>
        <v>50</v>
      </c>
      <c r="H1070" s="17">
        <f>Data!K1070</f>
        <v>50000</v>
      </c>
      <c r="I1070" s="17">
        <f>Data!L1070</f>
        <v>17500</v>
      </c>
      <c r="J1070" s="12" t="str">
        <f>Data!N1070</f>
        <v>Outlet</v>
      </c>
      <c r="K1070" s="12" t="str">
        <f>Data!O1070</f>
        <v>Transferencia bancaria</v>
      </c>
      <c r="L1070" s="12" t="str">
        <f>Data!P1070</f>
        <v>Recurrente</v>
      </c>
    </row>
    <row r="1071">
      <c r="A1071" s="11">
        <v>1070.0</v>
      </c>
      <c r="B1071" s="14">
        <f>Data!D1071</f>
        <v>44402</v>
      </c>
      <c r="C1071" s="12">
        <f>IFERROR(VLOOKUP(Data!B1071, Minorista!$A$2:$B$100, 2, FALSE), "")</f>
        <v>1</v>
      </c>
      <c r="D1071" s="12">
        <f t="array" ref="D1071">INDEX(Producto!$A$2:$A$500, MATCH(Data!H1071, Producto!$B$2:$B$500, 0))</f>
        <v>6</v>
      </c>
      <c r="E1071" s="12">
        <f>VLOOKUP(Data!E1071 &amp; Data!F1071 &amp; Data!G1071, Ubicacion!$A$2:$B$1000, 2, FALSE)</f>
        <v>15</v>
      </c>
      <c r="F1071" s="15">
        <f>Data!J1071</f>
        <v>200</v>
      </c>
      <c r="G1071" s="16">
        <f>Data!I1071</f>
        <v>55</v>
      </c>
      <c r="H1071" s="17">
        <f>Data!K1071</f>
        <v>110000</v>
      </c>
      <c r="I1071" s="17">
        <f>Data!L1071</f>
        <v>55000</v>
      </c>
      <c r="J1071" s="12" t="str">
        <f>Data!N1071</f>
        <v>Outlet</v>
      </c>
      <c r="K1071" s="12" t="str">
        <f>Data!O1071</f>
        <v>Efectivo</v>
      </c>
      <c r="L1071" s="12" t="str">
        <f>Data!P1071</f>
        <v>Recurrente</v>
      </c>
    </row>
    <row r="1072">
      <c r="A1072" s="11">
        <v>1071.0</v>
      </c>
      <c r="B1072" s="14">
        <f>Data!D1072</f>
        <v>44403</v>
      </c>
      <c r="C1072" s="12">
        <f>IFERROR(VLOOKUP(Data!B1072, Minorista!$A$2:$B$100, 2, FALSE), "")</f>
        <v>1</v>
      </c>
      <c r="D1072" s="12">
        <f t="array" ref="D1072">INDEX(Producto!$A$2:$A$500, MATCH(Data!H1072, Producto!$B$2:$B$500, 0))</f>
        <v>1</v>
      </c>
      <c r="E1072" s="12">
        <f>VLOOKUP(Data!E1072 &amp; Data!F1072 &amp; Data!G1072, Ubicacion!$A$2:$B$1000, 2, FALSE)</f>
        <v>15</v>
      </c>
      <c r="F1072" s="15">
        <f>Data!J1072</f>
        <v>450</v>
      </c>
      <c r="G1072" s="16">
        <f>Data!I1072</f>
        <v>50</v>
      </c>
      <c r="H1072" s="17">
        <f>Data!K1072</f>
        <v>225000</v>
      </c>
      <c r="I1072" s="17">
        <f>Data!L1072</f>
        <v>90000</v>
      </c>
      <c r="J1072" s="12" t="str">
        <f>Data!N1072</f>
        <v>Outlet</v>
      </c>
      <c r="K1072" s="12" t="str">
        <f>Data!O1072</f>
        <v>Transferencia bancaria</v>
      </c>
      <c r="L1072" s="12" t="str">
        <f>Data!P1072</f>
        <v>Recurrente</v>
      </c>
    </row>
    <row r="1073">
      <c r="A1073" s="11">
        <v>1072.0</v>
      </c>
      <c r="B1073" s="14">
        <f>Data!D1073</f>
        <v>44404</v>
      </c>
      <c r="C1073" s="12">
        <f>IFERROR(VLOOKUP(Data!B1073, Minorista!$A$2:$B$100, 2, FALSE), "")</f>
        <v>1</v>
      </c>
      <c r="D1073" s="12">
        <f t="array" ref="D1073">INDEX(Producto!$A$2:$A$500, MATCH(Data!H1073, Producto!$B$2:$B$500, 0))</f>
        <v>2</v>
      </c>
      <c r="E1073" s="12">
        <f>VLOOKUP(Data!E1073 &amp; Data!F1073 &amp; Data!G1073, Ubicacion!$A$2:$B$1000, 2, FALSE)</f>
        <v>15</v>
      </c>
      <c r="F1073" s="15">
        <f>Data!J1073</f>
        <v>250</v>
      </c>
      <c r="G1073" s="16">
        <f>Data!I1073</f>
        <v>40</v>
      </c>
      <c r="H1073" s="17">
        <f>Data!K1073</f>
        <v>100000</v>
      </c>
      <c r="I1073" s="17">
        <f>Data!L1073</f>
        <v>35000</v>
      </c>
      <c r="J1073" s="12" t="str">
        <f>Data!N1073</f>
        <v>Outlet</v>
      </c>
      <c r="K1073" s="12" t="str">
        <f>Data!O1073</f>
        <v>Tarjeta</v>
      </c>
      <c r="L1073" s="12" t="str">
        <f>Data!P1073</f>
        <v>Nuevo</v>
      </c>
    </row>
    <row r="1074">
      <c r="A1074" s="11">
        <v>1073.0</v>
      </c>
      <c r="B1074" s="14">
        <f>Data!D1074</f>
        <v>44405</v>
      </c>
      <c r="C1074" s="12">
        <f>IFERROR(VLOOKUP(Data!B1074, Minorista!$A$2:$B$100, 2, FALSE), "")</f>
        <v>1</v>
      </c>
      <c r="D1074" s="12">
        <f t="array" ref="D1074">INDEX(Producto!$A$2:$A$500, MATCH(Data!H1074, Producto!$B$2:$B$500, 0))</f>
        <v>3</v>
      </c>
      <c r="E1074" s="12">
        <f>VLOOKUP(Data!E1074 &amp; Data!F1074 &amp; Data!G1074, Ubicacion!$A$2:$B$1000, 2, FALSE)</f>
        <v>15</v>
      </c>
      <c r="F1074" s="15">
        <f>Data!J1074</f>
        <v>200</v>
      </c>
      <c r="G1074" s="16">
        <f>Data!I1074</f>
        <v>40</v>
      </c>
      <c r="H1074" s="17">
        <f>Data!K1074</f>
        <v>80000</v>
      </c>
      <c r="I1074" s="17">
        <f>Data!L1074</f>
        <v>28000</v>
      </c>
      <c r="J1074" s="12" t="str">
        <f>Data!N1074</f>
        <v>Outlet</v>
      </c>
      <c r="K1074" s="12" t="str">
        <f>Data!O1074</f>
        <v>Transferencia bancaria</v>
      </c>
      <c r="L1074" s="12" t="str">
        <f>Data!P1074</f>
        <v>Nuevo</v>
      </c>
    </row>
    <row r="1075">
      <c r="A1075" s="11">
        <v>1074.0</v>
      </c>
      <c r="B1075" s="14">
        <f>Data!D1075</f>
        <v>44406</v>
      </c>
      <c r="C1075" s="12">
        <f>IFERROR(VLOOKUP(Data!B1075, Minorista!$A$2:$B$100, 2, FALSE), "")</f>
        <v>1</v>
      </c>
      <c r="D1075" s="12">
        <f t="array" ref="D1075">INDEX(Producto!$A$2:$A$500, MATCH(Data!H1075, Producto!$B$2:$B$500, 0))</f>
        <v>4</v>
      </c>
      <c r="E1075" s="12">
        <f>VLOOKUP(Data!E1075 &amp; Data!F1075 &amp; Data!G1075, Ubicacion!$A$2:$B$1000, 2, FALSE)</f>
        <v>15</v>
      </c>
      <c r="F1075" s="15">
        <f>Data!J1075</f>
        <v>150</v>
      </c>
      <c r="G1075" s="16">
        <f>Data!I1075</f>
        <v>40</v>
      </c>
      <c r="H1075" s="17">
        <f>Data!K1075</f>
        <v>60000</v>
      </c>
      <c r="I1075" s="17">
        <f>Data!L1075</f>
        <v>24000</v>
      </c>
      <c r="J1075" s="12" t="str">
        <f>Data!N1075</f>
        <v>Outlet</v>
      </c>
      <c r="K1075" s="12" t="str">
        <f>Data!O1075</f>
        <v>Transferencia bancaria</v>
      </c>
      <c r="L1075" s="12" t="str">
        <f>Data!P1075</f>
        <v>Nuevo</v>
      </c>
    </row>
    <row r="1076">
      <c r="A1076" s="11">
        <v>1075.0</v>
      </c>
      <c r="B1076" s="14">
        <f>Data!D1076</f>
        <v>44407</v>
      </c>
      <c r="C1076" s="12">
        <f>IFERROR(VLOOKUP(Data!B1076, Minorista!$A$2:$B$100, 2, FALSE), "")</f>
        <v>1</v>
      </c>
      <c r="D1076" s="12">
        <f t="array" ref="D1076">INDEX(Producto!$A$2:$A$500, MATCH(Data!H1076, Producto!$B$2:$B$500, 0))</f>
        <v>5</v>
      </c>
      <c r="E1076" s="12">
        <f>VLOOKUP(Data!E1076 &amp; Data!F1076 &amp; Data!G1076, Ubicacion!$A$2:$B$1000, 2, FALSE)</f>
        <v>15</v>
      </c>
      <c r="F1076" s="15">
        <f>Data!J1076</f>
        <v>150</v>
      </c>
      <c r="G1076" s="16">
        <f>Data!I1076</f>
        <v>50</v>
      </c>
      <c r="H1076" s="17">
        <f>Data!K1076</f>
        <v>75000</v>
      </c>
      <c r="I1076" s="17">
        <f>Data!L1076</f>
        <v>26250</v>
      </c>
      <c r="J1076" s="12" t="str">
        <f>Data!N1076</f>
        <v>Outlet</v>
      </c>
      <c r="K1076" s="12" t="str">
        <f>Data!O1076</f>
        <v>Transferencia bancaria</v>
      </c>
      <c r="L1076" s="12" t="str">
        <f>Data!P1076</f>
        <v>Recurrente</v>
      </c>
    </row>
    <row r="1077">
      <c r="A1077" s="11">
        <v>1076.0</v>
      </c>
      <c r="B1077" s="14">
        <f>Data!D1077</f>
        <v>44408</v>
      </c>
      <c r="C1077" s="12">
        <f>IFERROR(VLOOKUP(Data!B1077, Minorista!$A$2:$B$100, 2, FALSE), "")</f>
        <v>1</v>
      </c>
      <c r="D1077" s="12">
        <f t="array" ref="D1077">INDEX(Producto!$A$2:$A$500, MATCH(Data!H1077, Producto!$B$2:$B$500, 0))</f>
        <v>6</v>
      </c>
      <c r="E1077" s="12">
        <f>VLOOKUP(Data!E1077 &amp; Data!F1077 &amp; Data!G1077, Ubicacion!$A$2:$B$1000, 2, FALSE)</f>
        <v>15</v>
      </c>
      <c r="F1077" s="15">
        <f>Data!J1077</f>
        <v>250</v>
      </c>
      <c r="G1077" s="16">
        <f>Data!I1077</f>
        <v>55</v>
      </c>
      <c r="H1077" s="17">
        <f>Data!K1077</f>
        <v>137500</v>
      </c>
      <c r="I1077" s="17">
        <f>Data!L1077</f>
        <v>68750</v>
      </c>
      <c r="J1077" s="12" t="str">
        <f>Data!N1077</f>
        <v>Outlet</v>
      </c>
      <c r="K1077" s="12" t="str">
        <f>Data!O1077</f>
        <v>Efectivo</v>
      </c>
      <c r="L1077" s="12" t="str">
        <f>Data!P1077</f>
        <v>Nuevo</v>
      </c>
    </row>
    <row r="1078">
      <c r="A1078" s="11">
        <v>1077.0</v>
      </c>
      <c r="B1078" s="14">
        <f>Data!D1078</f>
        <v>44409</v>
      </c>
      <c r="C1078" s="12">
        <f>IFERROR(VLOOKUP(Data!B1078, Minorista!$A$2:$B$100, 2, FALSE), "")</f>
        <v>3</v>
      </c>
      <c r="D1078" s="12">
        <f t="array" ref="D1078">INDEX(Producto!$A$2:$A$500, MATCH(Data!H1078, Producto!$B$2:$B$500, 0))</f>
        <v>1</v>
      </c>
      <c r="E1078" s="12">
        <f>VLOOKUP(Data!E1078 &amp; Data!F1078 &amp; Data!G1078, Ubicacion!$A$2:$B$1000, 2, FALSE)</f>
        <v>15</v>
      </c>
      <c r="F1078" s="15">
        <f>Data!J1078</f>
        <v>675</v>
      </c>
      <c r="G1078" s="16">
        <f>Data!I1078</f>
        <v>20</v>
      </c>
      <c r="H1078" s="17">
        <f>Data!K1078</f>
        <v>135000</v>
      </c>
      <c r="I1078" s="17">
        <f>Data!L1078</f>
        <v>54000</v>
      </c>
      <c r="J1078" s="12" t="str">
        <f>Data!N1078</f>
        <v>Outlet</v>
      </c>
      <c r="K1078" s="12" t="str">
        <f>Data!O1078</f>
        <v>Efectivo</v>
      </c>
      <c r="L1078" s="12" t="str">
        <f>Data!P1078</f>
        <v>Nuevo</v>
      </c>
    </row>
    <row r="1079">
      <c r="A1079" s="11">
        <v>1078.0</v>
      </c>
      <c r="B1079" s="14">
        <f>Data!D1079</f>
        <v>44410</v>
      </c>
      <c r="C1079" s="12">
        <f>IFERROR(VLOOKUP(Data!B1079, Minorista!$A$2:$B$100, 2, FALSE), "")</f>
        <v>3</v>
      </c>
      <c r="D1079" s="12">
        <f t="array" ref="D1079">INDEX(Producto!$A$2:$A$500, MATCH(Data!H1079, Producto!$B$2:$B$500, 0))</f>
        <v>2</v>
      </c>
      <c r="E1079" s="12">
        <f>VLOOKUP(Data!E1079 &amp; Data!F1079 &amp; Data!G1079, Ubicacion!$A$2:$B$1000, 2, FALSE)</f>
        <v>15</v>
      </c>
      <c r="F1079" s="15">
        <f>Data!J1079</f>
        <v>675</v>
      </c>
      <c r="G1079" s="16">
        <f>Data!I1079</f>
        <v>30</v>
      </c>
      <c r="H1079" s="17">
        <f>Data!K1079</f>
        <v>202500</v>
      </c>
      <c r="I1079" s="17">
        <f>Data!L1079</f>
        <v>81000</v>
      </c>
      <c r="J1079" s="12" t="str">
        <f>Data!N1079</f>
        <v>Outlet</v>
      </c>
      <c r="K1079" s="12" t="str">
        <f>Data!O1079</f>
        <v>Transferencia bancaria</v>
      </c>
      <c r="L1079" s="12" t="str">
        <f>Data!P1079</f>
        <v>Nuevo</v>
      </c>
    </row>
    <row r="1080">
      <c r="A1080" s="11">
        <v>1079.0</v>
      </c>
      <c r="B1080" s="14">
        <f>Data!D1080</f>
        <v>44411</v>
      </c>
      <c r="C1080" s="12">
        <f>IFERROR(VLOOKUP(Data!B1080, Minorista!$A$2:$B$100, 2, FALSE), "")</f>
        <v>3</v>
      </c>
      <c r="D1080" s="12">
        <f t="array" ref="D1080">INDEX(Producto!$A$2:$A$500, MATCH(Data!H1080, Producto!$B$2:$B$500, 0))</f>
        <v>3</v>
      </c>
      <c r="E1080" s="12">
        <f>VLOOKUP(Data!E1080 &amp; Data!F1080 &amp; Data!G1080, Ubicacion!$A$2:$B$1000, 2, FALSE)</f>
        <v>15</v>
      </c>
      <c r="F1080" s="15">
        <f>Data!J1080</f>
        <v>475</v>
      </c>
      <c r="G1080" s="16">
        <f>Data!I1080</f>
        <v>30</v>
      </c>
      <c r="H1080" s="17">
        <f>Data!K1080</f>
        <v>142500</v>
      </c>
      <c r="I1080" s="17">
        <f>Data!L1080</f>
        <v>57000</v>
      </c>
      <c r="J1080" s="12" t="str">
        <f>Data!N1080</f>
        <v>Outlet</v>
      </c>
      <c r="K1080" s="12" t="str">
        <f>Data!O1080</f>
        <v>Transferencia bancaria</v>
      </c>
      <c r="L1080" s="12" t="str">
        <f>Data!P1080</f>
        <v>Nuevo</v>
      </c>
    </row>
    <row r="1081">
      <c r="A1081" s="11">
        <v>1080.0</v>
      </c>
      <c r="B1081" s="14">
        <f>Data!D1081</f>
        <v>44412</v>
      </c>
      <c r="C1081" s="12">
        <f>IFERROR(VLOOKUP(Data!B1081, Minorista!$A$2:$B$100, 2, FALSE), "")</f>
        <v>3</v>
      </c>
      <c r="D1081" s="12">
        <f t="array" ref="D1081">INDEX(Producto!$A$2:$A$500, MATCH(Data!H1081, Producto!$B$2:$B$500, 0))</f>
        <v>4</v>
      </c>
      <c r="E1081" s="12">
        <f>VLOOKUP(Data!E1081 &amp; Data!F1081 &amp; Data!G1081, Ubicacion!$A$2:$B$1000, 2, FALSE)</f>
        <v>15</v>
      </c>
      <c r="F1081" s="15">
        <f>Data!J1081</f>
        <v>475</v>
      </c>
      <c r="G1081" s="16">
        <f>Data!I1081</f>
        <v>35</v>
      </c>
      <c r="H1081" s="17">
        <f>Data!K1081</f>
        <v>166250</v>
      </c>
      <c r="I1081" s="17">
        <f>Data!L1081</f>
        <v>83125</v>
      </c>
      <c r="J1081" s="12" t="str">
        <f>Data!N1081</f>
        <v>Outlet</v>
      </c>
      <c r="K1081" s="12" t="str">
        <f>Data!O1081</f>
        <v>Tarjeta</v>
      </c>
      <c r="L1081" s="12" t="str">
        <f>Data!P1081</f>
        <v>Nuevo</v>
      </c>
    </row>
    <row r="1082">
      <c r="A1082" s="11">
        <v>1081.0</v>
      </c>
      <c r="B1082" s="14">
        <f>Data!D1082</f>
        <v>44413</v>
      </c>
      <c r="C1082" s="12">
        <f>IFERROR(VLOOKUP(Data!B1082, Minorista!$A$2:$B$100, 2, FALSE), "")</f>
        <v>3</v>
      </c>
      <c r="D1082" s="12">
        <f t="array" ref="D1082">INDEX(Producto!$A$2:$A$500, MATCH(Data!H1082, Producto!$B$2:$B$500, 0))</f>
        <v>5</v>
      </c>
      <c r="E1082" s="12">
        <f>VLOOKUP(Data!E1082 &amp; Data!F1082 &amp; Data!G1082, Ubicacion!$A$2:$B$1000, 2, FALSE)</f>
        <v>16</v>
      </c>
      <c r="F1082" s="15">
        <f>Data!J1082</f>
        <v>325</v>
      </c>
      <c r="G1082" s="16">
        <f>Data!I1082</f>
        <v>40</v>
      </c>
      <c r="H1082" s="17">
        <f>Data!K1082</f>
        <v>130000</v>
      </c>
      <c r="I1082" s="17">
        <f>Data!L1082</f>
        <v>45500</v>
      </c>
      <c r="J1082" s="12" t="str">
        <f>Data!N1082</f>
        <v>Outlet</v>
      </c>
      <c r="K1082" s="12" t="str">
        <f>Data!O1082</f>
        <v>Transferencia bancaria</v>
      </c>
      <c r="L1082" s="12" t="str">
        <f>Data!P1082</f>
        <v>Recurrente</v>
      </c>
    </row>
    <row r="1083">
      <c r="A1083" s="11">
        <v>1082.0</v>
      </c>
      <c r="B1083" s="14">
        <f>Data!D1083</f>
        <v>44414</v>
      </c>
      <c r="C1083" s="12">
        <f>IFERROR(VLOOKUP(Data!B1083, Minorista!$A$2:$B$100, 2, FALSE), "")</f>
        <v>3</v>
      </c>
      <c r="D1083" s="12">
        <f t="array" ref="D1083">INDEX(Producto!$A$2:$A$500, MATCH(Data!H1083, Producto!$B$2:$B$500, 0))</f>
        <v>6</v>
      </c>
      <c r="E1083" s="12">
        <f>VLOOKUP(Data!E1083 &amp; Data!F1083 &amp; Data!G1083, Ubicacion!$A$2:$B$1000, 2, FALSE)</f>
        <v>16</v>
      </c>
      <c r="F1083" s="15">
        <f>Data!J1083</f>
        <v>475</v>
      </c>
      <c r="G1083" s="16">
        <f>Data!I1083</f>
        <v>35</v>
      </c>
      <c r="H1083" s="17">
        <f>Data!K1083</f>
        <v>166250</v>
      </c>
      <c r="I1083" s="17">
        <f>Data!L1083</f>
        <v>91437.5</v>
      </c>
      <c r="J1083" s="12" t="str">
        <f>Data!N1083</f>
        <v>Outlet</v>
      </c>
      <c r="K1083" s="12" t="str">
        <f>Data!O1083</f>
        <v>Transferencia bancaria</v>
      </c>
      <c r="L1083" s="12" t="str">
        <f>Data!P1083</f>
        <v>Nuevo</v>
      </c>
    </row>
    <row r="1084">
      <c r="A1084" s="11">
        <v>1083.0</v>
      </c>
      <c r="B1084" s="14">
        <f>Data!D1084</f>
        <v>44415</v>
      </c>
      <c r="C1084" s="12">
        <f>IFERROR(VLOOKUP(Data!B1084, Minorista!$A$2:$B$100, 2, FALSE), "")</f>
        <v>3</v>
      </c>
      <c r="D1084" s="12">
        <f t="array" ref="D1084">INDEX(Producto!$A$2:$A$500, MATCH(Data!H1084, Producto!$B$2:$B$500, 0))</f>
        <v>1</v>
      </c>
      <c r="E1084" s="12">
        <f>VLOOKUP(Data!E1084 &amp; Data!F1084 &amp; Data!G1084, Ubicacion!$A$2:$B$1000, 2, FALSE)</f>
        <v>16</v>
      </c>
      <c r="F1084" s="15">
        <f>Data!J1084</f>
        <v>625</v>
      </c>
      <c r="G1084" s="16">
        <f>Data!I1084</f>
        <v>25</v>
      </c>
      <c r="H1084" s="17">
        <f>Data!K1084</f>
        <v>156250</v>
      </c>
      <c r="I1084" s="17">
        <f>Data!L1084</f>
        <v>62500</v>
      </c>
      <c r="J1084" s="12" t="str">
        <f>Data!N1084</f>
        <v>Outlet</v>
      </c>
      <c r="K1084" s="12" t="str">
        <f>Data!O1084</f>
        <v>Efectivo</v>
      </c>
      <c r="L1084" s="12" t="str">
        <f>Data!P1084</f>
        <v>Nuevo</v>
      </c>
    </row>
    <row r="1085">
      <c r="A1085" s="11">
        <v>1084.0</v>
      </c>
      <c r="B1085" s="14">
        <f>Data!D1085</f>
        <v>44416</v>
      </c>
      <c r="C1085" s="12">
        <f>IFERROR(VLOOKUP(Data!B1085, Minorista!$A$2:$B$100, 2, FALSE), "")</f>
        <v>3</v>
      </c>
      <c r="D1085" s="12">
        <f t="array" ref="D1085">INDEX(Producto!$A$2:$A$500, MATCH(Data!H1085, Producto!$B$2:$B$500, 0))</f>
        <v>2</v>
      </c>
      <c r="E1085" s="12">
        <f>VLOOKUP(Data!E1085 &amp; Data!F1085 &amp; Data!G1085, Ubicacion!$A$2:$B$1000, 2, FALSE)</f>
        <v>16</v>
      </c>
      <c r="F1085" s="15">
        <f>Data!J1085</f>
        <v>600</v>
      </c>
      <c r="G1085" s="16">
        <f>Data!I1085</f>
        <v>35</v>
      </c>
      <c r="H1085" s="17">
        <f>Data!K1085</f>
        <v>210000</v>
      </c>
      <c r="I1085" s="17">
        <f>Data!L1085</f>
        <v>84000</v>
      </c>
      <c r="J1085" s="12" t="str">
        <f>Data!N1085</f>
        <v>Outlet</v>
      </c>
      <c r="K1085" s="12" t="str">
        <f>Data!O1085</f>
        <v>Tarjeta</v>
      </c>
      <c r="L1085" s="12" t="str">
        <f>Data!P1085</f>
        <v>Recurrente</v>
      </c>
    </row>
    <row r="1086">
      <c r="A1086" s="11">
        <v>1085.0</v>
      </c>
      <c r="B1086" s="14">
        <f>Data!D1086</f>
        <v>44417</v>
      </c>
      <c r="C1086" s="12">
        <f>IFERROR(VLOOKUP(Data!B1086, Minorista!$A$2:$B$100, 2, FALSE), "")</f>
        <v>3</v>
      </c>
      <c r="D1086" s="12">
        <f t="array" ref="D1086">INDEX(Producto!$A$2:$A$500, MATCH(Data!H1086, Producto!$B$2:$B$500, 0))</f>
        <v>3</v>
      </c>
      <c r="E1086" s="12">
        <f>VLOOKUP(Data!E1086 &amp; Data!F1086 &amp; Data!G1086, Ubicacion!$A$2:$B$1000, 2, FALSE)</f>
        <v>16</v>
      </c>
      <c r="F1086" s="15">
        <f>Data!J1086</f>
        <v>425</v>
      </c>
      <c r="G1086" s="16">
        <f>Data!I1086</f>
        <v>35</v>
      </c>
      <c r="H1086" s="17">
        <f>Data!K1086</f>
        <v>148750</v>
      </c>
      <c r="I1086" s="17">
        <f>Data!L1086</f>
        <v>59500</v>
      </c>
      <c r="J1086" s="12" t="str">
        <f>Data!N1086</f>
        <v>Outlet</v>
      </c>
      <c r="K1086" s="12" t="str">
        <f>Data!O1086</f>
        <v>Efectivo</v>
      </c>
      <c r="L1086" s="12" t="str">
        <f>Data!P1086</f>
        <v>Recurrente</v>
      </c>
    </row>
    <row r="1087">
      <c r="A1087" s="11">
        <v>1086.0</v>
      </c>
      <c r="B1087" s="14">
        <f>Data!D1087</f>
        <v>44418</v>
      </c>
      <c r="C1087" s="12">
        <f>IFERROR(VLOOKUP(Data!B1087, Minorista!$A$2:$B$100, 2, FALSE), "")</f>
        <v>3</v>
      </c>
      <c r="D1087" s="12">
        <f t="array" ref="D1087">INDEX(Producto!$A$2:$A$500, MATCH(Data!H1087, Producto!$B$2:$B$500, 0))</f>
        <v>4</v>
      </c>
      <c r="E1087" s="12">
        <f>VLOOKUP(Data!E1087 &amp; Data!F1087 &amp; Data!G1087, Ubicacion!$A$2:$B$1000, 2, FALSE)</f>
        <v>16</v>
      </c>
      <c r="F1087" s="15">
        <f>Data!J1087</f>
        <v>375</v>
      </c>
      <c r="G1087" s="16">
        <f>Data!I1087</f>
        <v>35</v>
      </c>
      <c r="H1087" s="17">
        <f>Data!K1087</f>
        <v>131250</v>
      </c>
      <c r="I1087" s="17">
        <f>Data!L1087</f>
        <v>65625</v>
      </c>
      <c r="J1087" s="12" t="str">
        <f>Data!N1087</f>
        <v>Outlet</v>
      </c>
      <c r="K1087" s="12" t="str">
        <f>Data!O1087</f>
        <v>Tarjeta</v>
      </c>
      <c r="L1087" s="12" t="str">
        <f>Data!P1087</f>
        <v>Nuevo</v>
      </c>
    </row>
    <row r="1088">
      <c r="A1088" s="11">
        <v>1087.0</v>
      </c>
      <c r="B1088" s="14">
        <f>Data!D1088</f>
        <v>44419</v>
      </c>
      <c r="C1088" s="12">
        <f>IFERROR(VLOOKUP(Data!B1088, Minorista!$A$2:$B$100, 2, FALSE), "")</f>
        <v>3</v>
      </c>
      <c r="D1088" s="12">
        <f t="array" ref="D1088">INDEX(Producto!$A$2:$A$500, MATCH(Data!H1088, Producto!$B$2:$B$500, 0))</f>
        <v>5</v>
      </c>
      <c r="E1088" s="12">
        <f>VLOOKUP(Data!E1088 &amp; Data!F1088 &amp; Data!G1088, Ubicacion!$A$2:$B$1000, 2, FALSE)</f>
        <v>16</v>
      </c>
      <c r="F1088" s="15">
        <f>Data!J1088</f>
        <v>250</v>
      </c>
      <c r="G1088" s="16">
        <f>Data!I1088</f>
        <v>40</v>
      </c>
      <c r="H1088" s="17">
        <f>Data!K1088</f>
        <v>100000</v>
      </c>
      <c r="I1088" s="17">
        <f>Data!L1088</f>
        <v>35000</v>
      </c>
      <c r="J1088" s="12" t="str">
        <f>Data!N1088</f>
        <v>Outlet</v>
      </c>
      <c r="K1088" s="12" t="str">
        <f>Data!O1088</f>
        <v>Efectivo</v>
      </c>
      <c r="L1088" s="12" t="str">
        <f>Data!P1088</f>
        <v>Recurrente</v>
      </c>
    </row>
    <row r="1089">
      <c r="A1089" s="11">
        <v>1088.0</v>
      </c>
      <c r="B1089" s="14">
        <f>Data!D1089</f>
        <v>44420</v>
      </c>
      <c r="C1089" s="12">
        <f>IFERROR(VLOOKUP(Data!B1089, Minorista!$A$2:$B$100, 2, FALSE), "")</f>
        <v>3</v>
      </c>
      <c r="D1089" s="12">
        <f t="array" ref="D1089">INDEX(Producto!$A$2:$A$500, MATCH(Data!H1089, Producto!$B$2:$B$500, 0))</f>
        <v>6</v>
      </c>
      <c r="E1089" s="12">
        <f>VLOOKUP(Data!E1089 &amp; Data!F1089 &amp; Data!G1089, Ubicacion!$A$2:$B$1000, 2, FALSE)</f>
        <v>16</v>
      </c>
      <c r="F1089" s="15">
        <f>Data!J1089</f>
        <v>450</v>
      </c>
      <c r="G1089" s="16">
        <f>Data!I1089</f>
        <v>35</v>
      </c>
      <c r="H1089" s="17">
        <f>Data!K1089</f>
        <v>157500</v>
      </c>
      <c r="I1089" s="17">
        <f>Data!L1089</f>
        <v>86625</v>
      </c>
      <c r="J1089" s="12" t="str">
        <f>Data!N1089</f>
        <v>Outlet</v>
      </c>
      <c r="K1089" s="12" t="str">
        <f>Data!O1089</f>
        <v>Transferencia bancaria</v>
      </c>
      <c r="L1089" s="12" t="str">
        <f>Data!P1089</f>
        <v>Nuevo</v>
      </c>
    </row>
    <row r="1090">
      <c r="A1090" s="11">
        <v>1089.0</v>
      </c>
      <c r="B1090" s="14">
        <f>Data!D1090</f>
        <v>44421</v>
      </c>
      <c r="C1090" s="12">
        <f>IFERROR(VLOOKUP(Data!B1090, Minorista!$A$2:$B$100, 2, FALSE), "")</f>
        <v>3</v>
      </c>
      <c r="D1090" s="12">
        <f t="array" ref="D1090">INDEX(Producto!$A$2:$A$500, MATCH(Data!H1090, Producto!$B$2:$B$500, 0))</f>
        <v>1</v>
      </c>
      <c r="E1090" s="12">
        <f>VLOOKUP(Data!E1090 &amp; Data!F1090 &amp; Data!G1090, Ubicacion!$A$2:$B$1000, 2, FALSE)</f>
        <v>16</v>
      </c>
      <c r="F1090" s="15">
        <f>Data!J1090</f>
        <v>625</v>
      </c>
      <c r="G1090" s="16">
        <f>Data!I1090</f>
        <v>30</v>
      </c>
      <c r="H1090" s="17">
        <f>Data!K1090</f>
        <v>187500</v>
      </c>
      <c r="I1090" s="17">
        <f>Data!L1090</f>
        <v>84375</v>
      </c>
      <c r="J1090" s="12" t="str">
        <f>Data!N1090</f>
        <v>Outlet</v>
      </c>
      <c r="K1090" s="12" t="str">
        <f>Data!O1090</f>
        <v>Tarjeta</v>
      </c>
      <c r="L1090" s="12" t="str">
        <f>Data!P1090</f>
        <v>Recurrente</v>
      </c>
    </row>
    <row r="1091">
      <c r="A1091" s="11">
        <v>1090.0</v>
      </c>
      <c r="B1091" s="14">
        <f>Data!D1091</f>
        <v>44422</v>
      </c>
      <c r="C1091" s="12">
        <f>IFERROR(VLOOKUP(Data!B1091, Minorista!$A$2:$B$100, 2, FALSE), "")</f>
        <v>3</v>
      </c>
      <c r="D1091" s="12">
        <f t="array" ref="D1091">INDEX(Producto!$A$2:$A$500, MATCH(Data!H1091, Producto!$B$2:$B$500, 0))</f>
        <v>2</v>
      </c>
      <c r="E1091" s="12">
        <f>VLOOKUP(Data!E1091 &amp; Data!F1091 &amp; Data!G1091, Ubicacion!$A$2:$B$1000, 2, FALSE)</f>
        <v>16</v>
      </c>
      <c r="F1091" s="15">
        <f>Data!J1091</f>
        <v>625</v>
      </c>
      <c r="G1091" s="16">
        <f>Data!I1091</f>
        <v>40</v>
      </c>
      <c r="H1091" s="17">
        <f>Data!K1091</f>
        <v>250000</v>
      </c>
      <c r="I1091" s="17">
        <f>Data!L1091</f>
        <v>112500</v>
      </c>
      <c r="J1091" s="12" t="str">
        <f>Data!N1091</f>
        <v>Outlet</v>
      </c>
      <c r="K1091" s="12" t="str">
        <f>Data!O1091</f>
        <v>Tarjeta</v>
      </c>
      <c r="L1091" s="12" t="str">
        <f>Data!P1091</f>
        <v>Recurrente</v>
      </c>
    </row>
    <row r="1092">
      <c r="A1092" s="11">
        <v>1091.0</v>
      </c>
      <c r="B1092" s="14">
        <f>Data!D1092</f>
        <v>44423</v>
      </c>
      <c r="C1092" s="12">
        <f>IFERROR(VLOOKUP(Data!B1092, Minorista!$A$2:$B$100, 2, FALSE), "")</f>
        <v>3</v>
      </c>
      <c r="D1092" s="12">
        <f t="array" ref="D1092">INDEX(Producto!$A$2:$A$500, MATCH(Data!H1092, Producto!$B$2:$B$500, 0))</f>
        <v>3</v>
      </c>
      <c r="E1092" s="12">
        <f>VLOOKUP(Data!E1092 &amp; Data!F1092 &amp; Data!G1092, Ubicacion!$A$2:$B$1000, 2, FALSE)</f>
        <v>16</v>
      </c>
      <c r="F1092" s="15">
        <f>Data!J1092</f>
        <v>450</v>
      </c>
      <c r="G1092" s="16">
        <f>Data!I1092</f>
        <v>30</v>
      </c>
      <c r="H1092" s="17">
        <f>Data!K1092</f>
        <v>135000</v>
      </c>
      <c r="I1092" s="17">
        <f>Data!L1092</f>
        <v>60750</v>
      </c>
      <c r="J1092" s="12" t="str">
        <f>Data!N1092</f>
        <v>Outlet</v>
      </c>
      <c r="K1092" s="12" t="str">
        <f>Data!O1092</f>
        <v>Transferencia bancaria</v>
      </c>
      <c r="L1092" s="12" t="str">
        <f>Data!P1092</f>
        <v>Nuevo</v>
      </c>
    </row>
    <row r="1093">
      <c r="A1093" s="11">
        <v>1092.0</v>
      </c>
      <c r="B1093" s="14">
        <f>Data!D1093</f>
        <v>44424</v>
      </c>
      <c r="C1093" s="12">
        <f>IFERROR(VLOOKUP(Data!B1093, Minorista!$A$2:$B$100, 2, FALSE), "")</f>
        <v>3</v>
      </c>
      <c r="D1093" s="12">
        <f t="array" ref="D1093">INDEX(Producto!$A$2:$A$500, MATCH(Data!H1093, Producto!$B$2:$B$500, 0))</f>
        <v>4</v>
      </c>
      <c r="E1093" s="12">
        <f>VLOOKUP(Data!E1093 &amp; Data!F1093 &amp; Data!G1093, Ubicacion!$A$2:$B$1000, 2, FALSE)</f>
        <v>16</v>
      </c>
      <c r="F1093" s="15">
        <f>Data!J1093</f>
        <v>350</v>
      </c>
      <c r="G1093" s="16">
        <f>Data!I1093</f>
        <v>35</v>
      </c>
      <c r="H1093" s="17">
        <f>Data!K1093</f>
        <v>122500</v>
      </c>
      <c r="I1093" s="17">
        <f>Data!L1093</f>
        <v>67375</v>
      </c>
      <c r="J1093" s="12" t="str">
        <f>Data!N1093</f>
        <v>Outlet</v>
      </c>
      <c r="K1093" s="12" t="str">
        <f>Data!O1093</f>
        <v>Tarjeta</v>
      </c>
      <c r="L1093" s="12" t="str">
        <f>Data!P1093</f>
        <v>Recurrente</v>
      </c>
    </row>
    <row r="1094">
      <c r="A1094" s="11">
        <v>1093.0</v>
      </c>
      <c r="B1094" s="14">
        <f>Data!D1094</f>
        <v>44425</v>
      </c>
      <c r="C1094" s="12">
        <f>IFERROR(VLOOKUP(Data!B1094, Minorista!$A$2:$B$100, 2, FALSE), "")</f>
        <v>3</v>
      </c>
      <c r="D1094" s="12">
        <f t="array" ref="D1094">INDEX(Producto!$A$2:$A$500, MATCH(Data!H1094, Producto!$B$2:$B$500, 0))</f>
        <v>5</v>
      </c>
      <c r="E1094" s="12">
        <f>VLOOKUP(Data!E1094 &amp; Data!F1094 &amp; Data!G1094, Ubicacion!$A$2:$B$1000, 2, FALSE)</f>
        <v>16</v>
      </c>
      <c r="F1094" s="15">
        <f>Data!J1094</f>
        <v>250</v>
      </c>
      <c r="G1094" s="16">
        <f>Data!I1094</f>
        <v>40</v>
      </c>
      <c r="H1094" s="17">
        <f>Data!K1094</f>
        <v>100000</v>
      </c>
      <c r="I1094" s="17">
        <f>Data!L1094</f>
        <v>40000</v>
      </c>
      <c r="J1094" s="12" t="str">
        <f>Data!N1094</f>
        <v>Outlet</v>
      </c>
      <c r="K1094" s="12" t="str">
        <f>Data!O1094</f>
        <v>Transferencia bancaria</v>
      </c>
      <c r="L1094" s="12" t="str">
        <f>Data!P1094</f>
        <v>Nuevo</v>
      </c>
    </row>
    <row r="1095">
      <c r="A1095" s="11">
        <v>1094.0</v>
      </c>
      <c r="B1095" s="14">
        <f>Data!D1095</f>
        <v>44426</v>
      </c>
      <c r="C1095" s="12">
        <f>IFERROR(VLOOKUP(Data!B1095, Minorista!$A$2:$B$100, 2, FALSE), "")</f>
        <v>3</v>
      </c>
      <c r="D1095" s="12">
        <f t="array" ref="D1095">INDEX(Producto!$A$2:$A$500, MATCH(Data!H1095, Producto!$B$2:$B$500, 0))</f>
        <v>6</v>
      </c>
      <c r="E1095" s="12">
        <f>VLOOKUP(Data!E1095 &amp; Data!F1095 &amp; Data!G1095, Ubicacion!$A$2:$B$1000, 2, FALSE)</f>
        <v>16</v>
      </c>
      <c r="F1095" s="15">
        <f>Data!J1095</f>
        <v>400</v>
      </c>
      <c r="G1095" s="16">
        <f>Data!I1095</f>
        <v>35</v>
      </c>
      <c r="H1095" s="17">
        <f>Data!K1095</f>
        <v>140000</v>
      </c>
      <c r="I1095" s="17">
        <f>Data!L1095</f>
        <v>84000</v>
      </c>
      <c r="J1095" s="12" t="str">
        <f>Data!N1095</f>
        <v>Outlet</v>
      </c>
      <c r="K1095" s="12" t="str">
        <f>Data!O1095</f>
        <v>Efectivo</v>
      </c>
      <c r="L1095" s="12" t="str">
        <f>Data!P1095</f>
        <v>Nuevo</v>
      </c>
    </row>
    <row r="1096">
      <c r="A1096" s="11">
        <v>1095.0</v>
      </c>
      <c r="B1096" s="14">
        <f>Data!D1096</f>
        <v>44427</v>
      </c>
      <c r="C1096" s="12">
        <f>IFERROR(VLOOKUP(Data!B1096, Minorista!$A$2:$B$100, 2, FALSE), "")</f>
        <v>3</v>
      </c>
      <c r="D1096" s="12">
        <f t="array" ref="D1096">INDEX(Producto!$A$2:$A$500, MATCH(Data!H1096, Producto!$B$2:$B$500, 0))</f>
        <v>1</v>
      </c>
      <c r="E1096" s="12">
        <f>VLOOKUP(Data!E1096 &amp; Data!F1096 &amp; Data!G1096, Ubicacion!$A$2:$B$1000, 2, FALSE)</f>
        <v>16</v>
      </c>
      <c r="F1096" s="15">
        <f>Data!J1096</f>
        <v>650</v>
      </c>
      <c r="G1096" s="16">
        <f>Data!I1096</f>
        <v>20</v>
      </c>
      <c r="H1096" s="17">
        <f>Data!K1096</f>
        <v>130000</v>
      </c>
      <c r="I1096" s="17">
        <f>Data!L1096</f>
        <v>58500</v>
      </c>
      <c r="J1096" s="12" t="str">
        <f>Data!N1096</f>
        <v>Outlet</v>
      </c>
      <c r="K1096" s="12" t="str">
        <f>Data!O1096</f>
        <v>Transferencia bancaria</v>
      </c>
      <c r="L1096" s="12" t="str">
        <f>Data!P1096</f>
        <v>Nuevo</v>
      </c>
    </row>
    <row r="1097">
      <c r="A1097" s="11">
        <v>1096.0</v>
      </c>
      <c r="B1097" s="14">
        <f>Data!D1097</f>
        <v>44428</v>
      </c>
      <c r="C1097" s="12">
        <f>IFERROR(VLOOKUP(Data!B1097, Minorista!$A$2:$B$100, 2, FALSE), "")</f>
        <v>3</v>
      </c>
      <c r="D1097" s="12">
        <f t="array" ref="D1097">INDEX(Producto!$A$2:$A$500, MATCH(Data!H1097, Producto!$B$2:$B$500, 0))</f>
        <v>2</v>
      </c>
      <c r="E1097" s="12">
        <f>VLOOKUP(Data!E1097 &amp; Data!F1097 &amp; Data!G1097, Ubicacion!$A$2:$B$1000, 2, FALSE)</f>
        <v>16</v>
      </c>
      <c r="F1097" s="15">
        <f>Data!J1097</f>
        <v>650</v>
      </c>
      <c r="G1097" s="16">
        <f>Data!I1097</f>
        <v>20</v>
      </c>
      <c r="H1097" s="17">
        <f>Data!K1097</f>
        <v>130000</v>
      </c>
      <c r="I1097" s="17">
        <f>Data!L1097</f>
        <v>58500</v>
      </c>
      <c r="J1097" s="12" t="str">
        <f>Data!N1097</f>
        <v>Outlet</v>
      </c>
      <c r="K1097" s="12" t="str">
        <f>Data!O1097</f>
        <v>Efectivo</v>
      </c>
      <c r="L1097" s="12" t="str">
        <f>Data!P1097</f>
        <v>Recurrente</v>
      </c>
    </row>
    <row r="1098">
      <c r="A1098" s="11">
        <v>1097.0</v>
      </c>
      <c r="B1098" s="14">
        <f>Data!D1098</f>
        <v>44429</v>
      </c>
      <c r="C1098" s="12">
        <f>IFERROR(VLOOKUP(Data!B1098, Minorista!$A$2:$B$100, 2, FALSE), "")</f>
        <v>3</v>
      </c>
      <c r="D1098" s="12">
        <f t="array" ref="D1098">INDEX(Producto!$A$2:$A$500, MATCH(Data!H1098, Producto!$B$2:$B$500, 0))</f>
        <v>3</v>
      </c>
      <c r="E1098" s="12">
        <f>VLOOKUP(Data!E1098 &amp; Data!F1098 &amp; Data!G1098, Ubicacion!$A$2:$B$1000, 2, FALSE)</f>
        <v>16</v>
      </c>
      <c r="F1098" s="15">
        <f>Data!J1098</f>
        <v>475</v>
      </c>
      <c r="G1098" s="16">
        <f>Data!I1098</f>
        <v>15</v>
      </c>
      <c r="H1098" s="17">
        <f>Data!K1098</f>
        <v>71250</v>
      </c>
      <c r="I1098" s="17">
        <f>Data!L1098</f>
        <v>32062.5</v>
      </c>
      <c r="J1098" s="12" t="str">
        <f>Data!N1098</f>
        <v>Outlet</v>
      </c>
      <c r="K1098" s="12" t="str">
        <f>Data!O1098</f>
        <v>Transferencia bancaria</v>
      </c>
      <c r="L1098" s="12" t="str">
        <f>Data!P1098</f>
        <v>Nuevo</v>
      </c>
    </row>
    <row r="1099">
      <c r="A1099" s="11">
        <v>1098.0</v>
      </c>
      <c r="B1099" s="14">
        <f>Data!D1099</f>
        <v>44430</v>
      </c>
      <c r="C1099" s="12">
        <f>IFERROR(VLOOKUP(Data!B1099, Minorista!$A$2:$B$100, 2, FALSE), "")</f>
        <v>3</v>
      </c>
      <c r="D1099" s="12">
        <f t="array" ref="D1099">INDEX(Producto!$A$2:$A$500, MATCH(Data!H1099, Producto!$B$2:$B$500, 0))</f>
        <v>4</v>
      </c>
      <c r="E1099" s="12">
        <f>VLOOKUP(Data!E1099 &amp; Data!F1099 &amp; Data!G1099, Ubicacion!$A$2:$B$1000, 2, FALSE)</f>
        <v>16</v>
      </c>
      <c r="F1099" s="15">
        <f>Data!J1099</f>
        <v>375</v>
      </c>
      <c r="G1099" s="16">
        <f>Data!I1099</f>
        <v>20</v>
      </c>
      <c r="H1099" s="17">
        <f>Data!K1099</f>
        <v>75000</v>
      </c>
      <c r="I1099" s="17">
        <f>Data!L1099</f>
        <v>41250</v>
      </c>
      <c r="J1099" s="12" t="str">
        <f>Data!N1099</f>
        <v>Outlet</v>
      </c>
      <c r="K1099" s="12" t="str">
        <f>Data!O1099</f>
        <v>Transferencia bancaria</v>
      </c>
      <c r="L1099" s="12" t="str">
        <f>Data!P1099</f>
        <v>Nuevo</v>
      </c>
    </row>
    <row r="1100">
      <c r="A1100" s="11">
        <v>1099.0</v>
      </c>
      <c r="B1100" s="14">
        <f>Data!D1100</f>
        <v>44431</v>
      </c>
      <c r="C1100" s="12">
        <f>IFERROR(VLOOKUP(Data!B1100, Minorista!$A$2:$B$100, 2, FALSE), "")</f>
        <v>3</v>
      </c>
      <c r="D1100" s="12">
        <f t="array" ref="D1100">INDEX(Producto!$A$2:$A$500, MATCH(Data!H1100, Producto!$B$2:$B$500, 0))</f>
        <v>5</v>
      </c>
      <c r="E1100" s="12">
        <f>VLOOKUP(Data!E1100 &amp; Data!F1100 &amp; Data!G1100, Ubicacion!$A$2:$B$1000, 2, FALSE)</f>
        <v>16</v>
      </c>
      <c r="F1100" s="15">
        <f>Data!J1100</f>
        <v>275</v>
      </c>
      <c r="G1100" s="16">
        <f>Data!I1100</f>
        <v>25</v>
      </c>
      <c r="H1100" s="17">
        <f>Data!K1100</f>
        <v>68750</v>
      </c>
      <c r="I1100" s="17">
        <f>Data!L1100</f>
        <v>27500</v>
      </c>
      <c r="J1100" s="12" t="str">
        <f>Data!N1100</f>
        <v>Outlet</v>
      </c>
      <c r="K1100" s="12" t="str">
        <f>Data!O1100</f>
        <v>Transferencia bancaria</v>
      </c>
      <c r="L1100" s="12" t="str">
        <f>Data!P1100</f>
        <v>Nuevo</v>
      </c>
    </row>
    <row r="1101">
      <c r="A1101" s="11">
        <v>1100.0</v>
      </c>
      <c r="B1101" s="14">
        <f>Data!D1101</f>
        <v>44432</v>
      </c>
      <c r="C1101" s="12">
        <f>IFERROR(VLOOKUP(Data!B1101, Minorista!$A$2:$B$100, 2, FALSE), "")</f>
        <v>3</v>
      </c>
      <c r="D1101" s="12">
        <f t="array" ref="D1101">INDEX(Producto!$A$2:$A$500, MATCH(Data!H1101, Producto!$B$2:$B$500, 0))</f>
        <v>6</v>
      </c>
      <c r="E1101" s="12">
        <f>VLOOKUP(Data!E1101 &amp; Data!F1101 &amp; Data!G1101, Ubicacion!$A$2:$B$1000, 2, FALSE)</f>
        <v>16</v>
      </c>
      <c r="F1101" s="15">
        <f>Data!J1101</f>
        <v>550</v>
      </c>
      <c r="G1101" s="16">
        <f>Data!I1101</f>
        <v>20</v>
      </c>
      <c r="H1101" s="17">
        <f>Data!K1101</f>
        <v>110000</v>
      </c>
      <c r="I1101" s="17">
        <f>Data!L1101</f>
        <v>66000</v>
      </c>
      <c r="J1101" s="12" t="str">
        <f>Data!N1101</f>
        <v>Outlet</v>
      </c>
      <c r="K1101" s="12" t="str">
        <f>Data!O1101</f>
        <v>Efectivo</v>
      </c>
      <c r="L1101" s="12" t="str">
        <f>Data!P1101</f>
        <v>Recurrente</v>
      </c>
    </row>
    <row r="1102">
      <c r="A1102" s="11">
        <v>1101.0</v>
      </c>
      <c r="B1102" s="14">
        <f>Data!D1102</f>
        <v>44433</v>
      </c>
      <c r="C1102" s="12">
        <f>IFERROR(VLOOKUP(Data!B1102, Minorista!$A$2:$B$100, 2, FALSE), "")</f>
        <v>3</v>
      </c>
      <c r="D1102" s="12">
        <f t="array" ref="D1102">INDEX(Producto!$A$2:$A$500, MATCH(Data!H1102, Producto!$B$2:$B$500, 0))</f>
        <v>1</v>
      </c>
      <c r="E1102" s="12">
        <f>VLOOKUP(Data!E1102 &amp; Data!F1102 &amp; Data!G1102, Ubicacion!$A$2:$B$1000, 2, FALSE)</f>
        <v>16</v>
      </c>
      <c r="F1102" s="15">
        <f>Data!J1102</f>
        <v>700</v>
      </c>
      <c r="G1102" s="16">
        <f>Data!I1102</f>
        <v>10</v>
      </c>
      <c r="H1102" s="17">
        <f>Data!K1102</f>
        <v>70000</v>
      </c>
      <c r="I1102" s="17">
        <f>Data!L1102</f>
        <v>31500</v>
      </c>
      <c r="J1102" s="12" t="str">
        <f>Data!N1102</f>
        <v>Outlet</v>
      </c>
      <c r="K1102" s="12" t="str">
        <f>Data!O1102</f>
        <v>Tarjeta</v>
      </c>
      <c r="L1102" s="12" t="str">
        <f>Data!P1102</f>
        <v>Recurrente</v>
      </c>
    </row>
    <row r="1103">
      <c r="A1103" s="11">
        <v>1102.0</v>
      </c>
      <c r="B1103" s="14">
        <f>Data!D1103</f>
        <v>44434</v>
      </c>
      <c r="C1103" s="12">
        <f>IFERROR(VLOOKUP(Data!B1103, Minorista!$A$2:$B$100, 2, FALSE), "")</f>
        <v>3</v>
      </c>
      <c r="D1103" s="12">
        <f t="array" ref="D1103">INDEX(Producto!$A$2:$A$500, MATCH(Data!H1103, Producto!$B$2:$B$500, 0))</f>
        <v>2</v>
      </c>
      <c r="E1103" s="12">
        <f>VLOOKUP(Data!E1103 &amp; Data!F1103 &amp; Data!G1103, Ubicacion!$A$2:$B$1000, 2, FALSE)</f>
        <v>16</v>
      </c>
      <c r="F1103" s="15">
        <f>Data!J1103</f>
        <v>725</v>
      </c>
      <c r="G1103" s="16">
        <f>Data!I1103</f>
        <v>20</v>
      </c>
      <c r="H1103" s="17">
        <f>Data!K1103</f>
        <v>145000</v>
      </c>
      <c r="I1103" s="17">
        <f>Data!L1103</f>
        <v>65250</v>
      </c>
      <c r="J1103" s="12" t="str">
        <f>Data!N1103</f>
        <v>Outlet</v>
      </c>
      <c r="K1103" s="12" t="str">
        <f>Data!O1103</f>
        <v>Efectivo</v>
      </c>
      <c r="L1103" s="12" t="str">
        <f>Data!P1103</f>
        <v>Recurrente</v>
      </c>
    </row>
    <row r="1104">
      <c r="A1104" s="11">
        <v>1103.0</v>
      </c>
      <c r="B1104" s="14">
        <f>Data!D1104</f>
        <v>44435</v>
      </c>
      <c r="C1104" s="12">
        <f>IFERROR(VLOOKUP(Data!B1104, Minorista!$A$2:$B$100, 2, FALSE), "")</f>
        <v>3</v>
      </c>
      <c r="D1104" s="12">
        <f t="array" ref="D1104">INDEX(Producto!$A$2:$A$500, MATCH(Data!H1104, Producto!$B$2:$B$500, 0))</f>
        <v>3</v>
      </c>
      <c r="E1104" s="12">
        <f>VLOOKUP(Data!E1104 &amp; Data!F1104 &amp; Data!G1104, Ubicacion!$A$2:$B$1000, 2, FALSE)</f>
        <v>16</v>
      </c>
      <c r="F1104" s="15">
        <f>Data!J1104</f>
        <v>575</v>
      </c>
      <c r="G1104" s="16">
        <f>Data!I1104</f>
        <v>15</v>
      </c>
      <c r="H1104" s="17">
        <f>Data!K1104</f>
        <v>86250</v>
      </c>
      <c r="I1104" s="17">
        <f>Data!L1104</f>
        <v>38812.5</v>
      </c>
      <c r="J1104" s="12" t="str">
        <f>Data!N1104</f>
        <v>Outlet</v>
      </c>
      <c r="K1104" s="12" t="str">
        <f>Data!O1104</f>
        <v>Tarjeta</v>
      </c>
      <c r="L1104" s="12" t="str">
        <f>Data!P1104</f>
        <v>Recurrente</v>
      </c>
    </row>
    <row r="1105">
      <c r="A1105" s="11">
        <v>1104.0</v>
      </c>
      <c r="B1105" s="14">
        <f>Data!D1105</f>
        <v>44436</v>
      </c>
      <c r="C1105" s="12">
        <f>IFERROR(VLOOKUP(Data!B1105, Minorista!$A$2:$B$100, 2, FALSE), "")</f>
        <v>3</v>
      </c>
      <c r="D1105" s="12">
        <f t="array" ref="D1105">INDEX(Producto!$A$2:$A$500, MATCH(Data!H1105, Producto!$B$2:$B$500, 0))</f>
        <v>4</v>
      </c>
      <c r="E1105" s="12">
        <f>VLOOKUP(Data!E1105 &amp; Data!F1105 &amp; Data!G1105, Ubicacion!$A$2:$B$1000, 2, FALSE)</f>
        <v>16</v>
      </c>
      <c r="F1105" s="15">
        <f>Data!J1105</f>
        <v>500</v>
      </c>
      <c r="G1105" s="16">
        <f>Data!I1105</f>
        <v>35</v>
      </c>
      <c r="H1105" s="17">
        <f>Data!K1105</f>
        <v>175000</v>
      </c>
      <c r="I1105" s="17">
        <f>Data!L1105</f>
        <v>96250</v>
      </c>
      <c r="J1105" s="12" t="str">
        <f>Data!N1105</f>
        <v>Outlet</v>
      </c>
      <c r="K1105" s="12" t="str">
        <f>Data!O1105</f>
        <v>Tarjeta</v>
      </c>
      <c r="L1105" s="12" t="str">
        <f>Data!P1105</f>
        <v>Nuevo</v>
      </c>
    </row>
    <row r="1106">
      <c r="A1106" s="11">
        <v>1105.0</v>
      </c>
      <c r="B1106" s="14">
        <f>Data!D1106</f>
        <v>44437</v>
      </c>
      <c r="C1106" s="12">
        <f>IFERROR(VLOOKUP(Data!B1106, Minorista!$A$2:$B$100, 2, FALSE), "")</f>
        <v>3</v>
      </c>
      <c r="D1106" s="12">
        <f t="array" ref="D1106">INDEX(Producto!$A$2:$A$500, MATCH(Data!H1106, Producto!$B$2:$B$500, 0))</f>
        <v>5</v>
      </c>
      <c r="E1106" s="12">
        <f>VLOOKUP(Data!E1106 &amp; Data!F1106 &amp; Data!G1106, Ubicacion!$A$2:$B$1000, 2, FALSE)</f>
        <v>16</v>
      </c>
      <c r="F1106" s="15">
        <f>Data!J1106</f>
        <v>400</v>
      </c>
      <c r="G1106" s="16">
        <f>Data!I1106</f>
        <v>50</v>
      </c>
      <c r="H1106" s="17">
        <f>Data!K1106</f>
        <v>200000</v>
      </c>
      <c r="I1106" s="17">
        <f>Data!L1106</f>
        <v>80000</v>
      </c>
      <c r="J1106" s="12" t="str">
        <f>Data!N1106</f>
        <v>Outlet</v>
      </c>
      <c r="K1106" s="12" t="str">
        <f>Data!O1106</f>
        <v>Transferencia bancaria</v>
      </c>
      <c r="L1106" s="12" t="str">
        <f>Data!P1106</f>
        <v>Nuevo</v>
      </c>
    </row>
    <row r="1107">
      <c r="A1107" s="11">
        <v>1106.0</v>
      </c>
      <c r="B1107" s="14">
        <f>Data!D1107</f>
        <v>44438</v>
      </c>
      <c r="C1107" s="12">
        <f>IFERROR(VLOOKUP(Data!B1107, Minorista!$A$2:$B$100, 2, FALSE), "")</f>
        <v>3</v>
      </c>
      <c r="D1107" s="12">
        <f t="array" ref="D1107">INDEX(Producto!$A$2:$A$500, MATCH(Data!H1107, Producto!$B$2:$B$500, 0))</f>
        <v>6</v>
      </c>
      <c r="E1107" s="12">
        <f>VLOOKUP(Data!E1107 &amp; Data!F1107 &amp; Data!G1107, Ubicacion!$A$2:$B$1000, 2, FALSE)</f>
        <v>16</v>
      </c>
      <c r="F1107" s="15">
        <f>Data!J1107</f>
        <v>750</v>
      </c>
      <c r="G1107" s="16">
        <f>Data!I1107</f>
        <v>45</v>
      </c>
      <c r="H1107" s="17">
        <f>Data!K1107</f>
        <v>337500</v>
      </c>
      <c r="I1107" s="17">
        <f>Data!L1107</f>
        <v>202500</v>
      </c>
      <c r="J1107" s="12" t="str">
        <f>Data!N1107</f>
        <v>Outlet</v>
      </c>
      <c r="K1107" s="12" t="str">
        <f>Data!O1107</f>
        <v>Transferencia bancaria</v>
      </c>
      <c r="L1107" s="12" t="str">
        <f>Data!P1107</f>
        <v>Nuevo</v>
      </c>
    </row>
    <row r="1108">
      <c r="A1108" s="11">
        <v>1107.0</v>
      </c>
      <c r="B1108" s="14">
        <f>Data!D1108</f>
        <v>44439</v>
      </c>
      <c r="C1108" s="12">
        <f>IFERROR(VLOOKUP(Data!B1108, Minorista!$A$2:$B$100, 2, FALSE), "")</f>
        <v>3</v>
      </c>
      <c r="D1108" s="12">
        <f t="array" ref="D1108">INDEX(Producto!$A$2:$A$500, MATCH(Data!H1108, Producto!$B$2:$B$500, 0))</f>
        <v>1</v>
      </c>
      <c r="E1108" s="12">
        <f>VLOOKUP(Data!E1108 &amp; Data!F1108 &amp; Data!G1108, Ubicacion!$A$2:$B$1000, 2, FALSE)</f>
        <v>16</v>
      </c>
      <c r="F1108" s="15">
        <f>Data!J1108</f>
        <v>750</v>
      </c>
      <c r="G1108" s="16">
        <f>Data!I1108</f>
        <v>45</v>
      </c>
      <c r="H1108" s="17">
        <f>Data!K1108</f>
        <v>337500</v>
      </c>
      <c r="I1108" s="17">
        <f>Data!L1108</f>
        <v>151875</v>
      </c>
      <c r="J1108" s="12" t="str">
        <f>Data!N1108</f>
        <v>Outlet</v>
      </c>
      <c r="K1108" s="12" t="str">
        <f>Data!O1108</f>
        <v>Efectivo</v>
      </c>
      <c r="L1108" s="12" t="str">
        <f>Data!P1108</f>
        <v>Recurrente</v>
      </c>
    </row>
    <row r="1109">
      <c r="A1109" s="11">
        <v>1108.0</v>
      </c>
      <c r="B1109" s="14">
        <f>Data!D1109</f>
        <v>44440</v>
      </c>
      <c r="C1109" s="12">
        <f>IFERROR(VLOOKUP(Data!B1109, Minorista!$A$2:$B$100, 2, FALSE), "")</f>
        <v>3</v>
      </c>
      <c r="D1109" s="12">
        <f t="array" ref="D1109">INDEX(Producto!$A$2:$A$500, MATCH(Data!H1109, Producto!$B$2:$B$500, 0))</f>
        <v>2</v>
      </c>
      <c r="E1109" s="12">
        <f>VLOOKUP(Data!E1109 &amp; Data!F1109 &amp; Data!G1109, Ubicacion!$A$2:$B$1000, 2, FALSE)</f>
        <v>16</v>
      </c>
      <c r="F1109" s="15">
        <f>Data!J1109</f>
        <v>750</v>
      </c>
      <c r="G1109" s="16">
        <f>Data!I1109</f>
        <v>50</v>
      </c>
      <c r="H1109" s="17">
        <f>Data!K1109</f>
        <v>375000</v>
      </c>
      <c r="I1109" s="17">
        <f>Data!L1109</f>
        <v>168750</v>
      </c>
      <c r="J1109" s="12" t="str">
        <f>Data!N1109</f>
        <v>Outlet</v>
      </c>
      <c r="K1109" s="12" t="str">
        <f>Data!O1109</f>
        <v>Efectivo</v>
      </c>
      <c r="L1109" s="12" t="str">
        <f>Data!P1109</f>
        <v>Recurrente</v>
      </c>
    </row>
    <row r="1110">
      <c r="A1110" s="11">
        <v>1109.0</v>
      </c>
      <c r="B1110" s="14">
        <f>Data!D1110</f>
        <v>44441</v>
      </c>
      <c r="C1110" s="12">
        <f>IFERROR(VLOOKUP(Data!B1110, Minorista!$A$2:$B$100, 2, FALSE), "")</f>
        <v>3</v>
      </c>
      <c r="D1110" s="12">
        <f t="array" ref="D1110">INDEX(Producto!$A$2:$A$500, MATCH(Data!H1110, Producto!$B$2:$B$500, 0))</f>
        <v>3</v>
      </c>
      <c r="E1110" s="12">
        <f>VLOOKUP(Data!E1110 &amp; Data!F1110 &amp; Data!G1110, Ubicacion!$A$2:$B$1000, 2, FALSE)</f>
        <v>16</v>
      </c>
      <c r="F1110" s="15">
        <f>Data!J1110</f>
        <v>650</v>
      </c>
      <c r="G1110" s="16">
        <f>Data!I1110</f>
        <v>45</v>
      </c>
      <c r="H1110" s="17">
        <f>Data!K1110</f>
        <v>292500</v>
      </c>
      <c r="I1110" s="17">
        <f>Data!L1110</f>
        <v>131625</v>
      </c>
      <c r="J1110" s="12" t="str">
        <f>Data!N1110</f>
        <v>Outlet</v>
      </c>
      <c r="K1110" s="12" t="str">
        <f>Data!O1110</f>
        <v>Efectivo</v>
      </c>
      <c r="L1110" s="12" t="str">
        <f>Data!P1110</f>
        <v>Recurrente</v>
      </c>
    </row>
    <row r="1111">
      <c r="A1111" s="11">
        <v>1110.0</v>
      </c>
      <c r="B1111" s="14">
        <f>Data!D1111</f>
        <v>44442</v>
      </c>
      <c r="C1111" s="12">
        <f>IFERROR(VLOOKUP(Data!B1111, Minorista!$A$2:$B$100, 2, FALSE), "")</f>
        <v>3</v>
      </c>
      <c r="D1111" s="12">
        <f t="array" ref="D1111">INDEX(Producto!$A$2:$A$500, MATCH(Data!H1111, Producto!$B$2:$B$500, 0))</f>
        <v>4</v>
      </c>
      <c r="E1111" s="12">
        <f>VLOOKUP(Data!E1111 &amp; Data!F1111 &amp; Data!G1111, Ubicacion!$A$2:$B$1000, 2, FALSE)</f>
        <v>16</v>
      </c>
      <c r="F1111" s="15">
        <f>Data!J1111</f>
        <v>600</v>
      </c>
      <c r="G1111" s="16">
        <f>Data!I1111</f>
        <v>45</v>
      </c>
      <c r="H1111" s="17">
        <f>Data!K1111</f>
        <v>270000</v>
      </c>
      <c r="I1111" s="17">
        <f>Data!L1111</f>
        <v>148500</v>
      </c>
      <c r="J1111" s="12" t="str">
        <f>Data!N1111</f>
        <v>Outlet</v>
      </c>
      <c r="K1111" s="12" t="str">
        <f>Data!O1111</f>
        <v>Efectivo</v>
      </c>
      <c r="L1111" s="12" t="str">
        <f>Data!P1111</f>
        <v>Recurrente</v>
      </c>
    </row>
    <row r="1112">
      <c r="A1112" s="11">
        <v>1111.0</v>
      </c>
      <c r="B1112" s="14">
        <f>Data!D1112</f>
        <v>44443</v>
      </c>
      <c r="C1112" s="12">
        <f>IFERROR(VLOOKUP(Data!B1112, Minorista!$A$2:$B$100, 2, FALSE), "")</f>
        <v>3</v>
      </c>
      <c r="D1112" s="12">
        <f t="array" ref="D1112">INDEX(Producto!$A$2:$A$500, MATCH(Data!H1112, Producto!$B$2:$B$500, 0))</f>
        <v>5</v>
      </c>
      <c r="E1112" s="12">
        <f>VLOOKUP(Data!E1112 &amp; Data!F1112 &amp; Data!G1112, Ubicacion!$A$2:$B$1000, 2, FALSE)</f>
        <v>16</v>
      </c>
      <c r="F1112" s="15">
        <f>Data!J1112</f>
        <v>500</v>
      </c>
      <c r="G1112" s="16">
        <f>Data!I1112</f>
        <v>50</v>
      </c>
      <c r="H1112" s="17">
        <f>Data!K1112</f>
        <v>250000</v>
      </c>
      <c r="I1112" s="17">
        <f>Data!L1112</f>
        <v>100000</v>
      </c>
      <c r="J1112" s="12" t="str">
        <f>Data!N1112</f>
        <v>Outlet</v>
      </c>
      <c r="K1112" s="12" t="str">
        <f>Data!O1112</f>
        <v>Transferencia bancaria</v>
      </c>
      <c r="L1112" s="12" t="str">
        <f>Data!P1112</f>
        <v>Recurrente</v>
      </c>
    </row>
    <row r="1113">
      <c r="A1113" s="11">
        <v>1112.0</v>
      </c>
      <c r="B1113" s="14">
        <f>Data!D1113</f>
        <v>44444</v>
      </c>
      <c r="C1113" s="12">
        <f>IFERROR(VLOOKUP(Data!B1113, Minorista!$A$2:$B$100, 2, FALSE), "")</f>
        <v>3</v>
      </c>
      <c r="D1113" s="12">
        <f t="array" ref="D1113">INDEX(Producto!$A$2:$A$500, MATCH(Data!H1113, Producto!$B$2:$B$500, 0))</f>
        <v>6</v>
      </c>
      <c r="E1113" s="12">
        <f>VLOOKUP(Data!E1113 &amp; Data!F1113 &amp; Data!G1113, Ubicacion!$A$2:$B$1000, 2, FALSE)</f>
        <v>16</v>
      </c>
      <c r="F1113" s="15">
        <f>Data!J1113</f>
        <v>875</v>
      </c>
      <c r="G1113" s="16">
        <f>Data!I1113</f>
        <v>55</v>
      </c>
      <c r="H1113" s="17">
        <f>Data!K1113</f>
        <v>481250</v>
      </c>
      <c r="I1113" s="17">
        <f>Data!L1113</f>
        <v>288750</v>
      </c>
      <c r="J1113" s="12" t="str">
        <f>Data!N1113</f>
        <v>Outlet</v>
      </c>
      <c r="K1113" s="12" t="str">
        <f>Data!O1113</f>
        <v>Transferencia bancaria</v>
      </c>
      <c r="L1113" s="12" t="str">
        <f>Data!P1113</f>
        <v>Recurrente</v>
      </c>
    </row>
    <row r="1114">
      <c r="A1114" s="11">
        <v>1113.0</v>
      </c>
      <c r="B1114" s="14">
        <f>Data!D1114</f>
        <v>44445</v>
      </c>
      <c r="C1114" s="12">
        <f>IFERROR(VLOOKUP(Data!B1114, Minorista!$A$2:$B$100, 2, FALSE), "")</f>
        <v>3</v>
      </c>
      <c r="D1114" s="12">
        <f t="array" ref="D1114">INDEX(Producto!$A$2:$A$500, MATCH(Data!H1114, Producto!$B$2:$B$500, 0))</f>
        <v>1</v>
      </c>
      <c r="E1114" s="12">
        <f>VLOOKUP(Data!E1114 &amp; Data!F1114 &amp; Data!G1114, Ubicacion!$A$2:$B$1000, 2, FALSE)</f>
        <v>16</v>
      </c>
      <c r="F1114" s="15">
        <f>Data!J1114</f>
        <v>825</v>
      </c>
      <c r="G1114" s="16">
        <f>Data!I1114</f>
        <v>45</v>
      </c>
      <c r="H1114" s="17">
        <f>Data!K1114</f>
        <v>371250</v>
      </c>
      <c r="I1114" s="17">
        <f>Data!L1114</f>
        <v>185625</v>
      </c>
      <c r="J1114" s="12" t="str">
        <f>Data!N1114</f>
        <v>Outlet</v>
      </c>
      <c r="K1114" s="12" t="str">
        <f>Data!O1114</f>
        <v>Tarjeta</v>
      </c>
      <c r="L1114" s="12" t="str">
        <f>Data!P1114</f>
        <v>Nuevo</v>
      </c>
    </row>
    <row r="1115">
      <c r="A1115" s="11">
        <v>1114.0</v>
      </c>
      <c r="B1115" s="14">
        <f>Data!D1115</f>
        <v>44446</v>
      </c>
      <c r="C1115" s="12">
        <f>IFERROR(VLOOKUP(Data!B1115, Minorista!$A$2:$B$100, 2, FALSE), "")</f>
        <v>3</v>
      </c>
      <c r="D1115" s="12">
        <f t="array" ref="D1115">INDEX(Producto!$A$2:$A$500, MATCH(Data!H1115, Producto!$B$2:$B$500, 0))</f>
        <v>2</v>
      </c>
      <c r="E1115" s="12">
        <f>VLOOKUP(Data!E1115 &amp; Data!F1115 &amp; Data!G1115, Ubicacion!$A$2:$B$1000, 2, FALSE)</f>
        <v>16</v>
      </c>
      <c r="F1115" s="15">
        <f>Data!J1115</f>
        <v>825</v>
      </c>
      <c r="G1115" s="16">
        <f>Data!I1115</f>
        <v>50</v>
      </c>
      <c r="H1115" s="17">
        <f>Data!K1115</f>
        <v>412500</v>
      </c>
      <c r="I1115" s="17">
        <f>Data!L1115</f>
        <v>206250</v>
      </c>
      <c r="J1115" s="12" t="str">
        <f>Data!N1115</f>
        <v>Outlet</v>
      </c>
      <c r="K1115" s="12" t="str">
        <f>Data!O1115</f>
        <v>Tarjeta</v>
      </c>
      <c r="L1115" s="12" t="str">
        <f>Data!P1115</f>
        <v>Recurrente</v>
      </c>
    </row>
    <row r="1116">
      <c r="A1116" s="11">
        <v>1115.0</v>
      </c>
      <c r="B1116" s="14">
        <f>Data!D1116</f>
        <v>44447</v>
      </c>
      <c r="C1116" s="12">
        <f>IFERROR(VLOOKUP(Data!B1116, Minorista!$A$2:$B$100, 2, FALSE), "")</f>
        <v>3</v>
      </c>
      <c r="D1116" s="12">
        <f t="array" ref="D1116">INDEX(Producto!$A$2:$A$500, MATCH(Data!H1116, Producto!$B$2:$B$500, 0))</f>
        <v>3</v>
      </c>
      <c r="E1116" s="12">
        <f>VLOOKUP(Data!E1116 &amp; Data!F1116 &amp; Data!G1116, Ubicacion!$A$2:$B$1000, 2, FALSE)</f>
        <v>16</v>
      </c>
      <c r="F1116" s="15">
        <f>Data!J1116</f>
        <v>975</v>
      </c>
      <c r="G1116" s="16">
        <f>Data!I1116</f>
        <v>45</v>
      </c>
      <c r="H1116" s="17">
        <f>Data!K1116</f>
        <v>438750</v>
      </c>
      <c r="I1116" s="17">
        <f>Data!L1116</f>
        <v>219375</v>
      </c>
      <c r="J1116" s="12" t="str">
        <f>Data!N1116</f>
        <v>Outlet</v>
      </c>
      <c r="K1116" s="12" t="str">
        <f>Data!O1116</f>
        <v>Transferencia bancaria</v>
      </c>
      <c r="L1116" s="12" t="str">
        <f>Data!P1116</f>
        <v>Recurrente</v>
      </c>
    </row>
    <row r="1117">
      <c r="A1117" s="11">
        <v>1116.0</v>
      </c>
      <c r="B1117" s="14">
        <f>Data!D1117</f>
        <v>44448</v>
      </c>
      <c r="C1117" s="12">
        <f>IFERROR(VLOOKUP(Data!B1117, Minorista!$A$2:$B$100, 2, FALSE), "")</f>
        <v>3</v>
      </c>
      <c r="D1117" s="12">
        <f t="array" ref="D1117">INDEX(Producto!$A$2:$A$500, MATCH(Data!H1117, Producto!$B$2:$B$500, 0))</f>
        <v>4</v>
      </c>
      <c r="E1117" s="12">
        <f>VLOOKUP(Data!E1117 &amp; Data!F1117 &amp; Data!G1117, Ubicacion!$A$2:$B$1000, 2, FALSE)</f>
        <v>16</v>
      </c>
      <c r="F1117" s="15">
        <f>Data!J1117</f>
        <v>575</v>
      </c>
      <c r="G1117" s="16">
        <f>Data!I1117</f>
        <v>45</v>
      </c>
      <c r="H1117" s="17">
        <f>Data!K1117</f>
        <v>258750</v>
      </c>
      <c r="I1117" s="17">
        <f>Data!L1117</f>
        <v>155250</v>
      </c>
      <c r="J1117" s="12" t="str">
        <f>Data!N1117</f>
        <v>Outlet</v>
      </c>
      <c r="K1117" s="12" t="str">
        <f>Data!O1117</f>
        <v>Efectivo</v>
      </c>
      <c r="L1117" s="12" t="str">
        <f>Data!P1117</f>
        <v>Nuevo</v>
      </c>
    </row>
    <row r="1118">
      <c r="A1118" s="11">
        <v>1117.0</v>
      </c>
      <c r="B1118" s="14">
        <f>Data!D1118</f>
        <v>44449</v>
      </c>
      <c r="C1118" s="12">
        <f>IFERROR(VLOOKUP(Data!B1118, Minorista!$A$2:$B$100, 2, FALSE), "")</f>
        <v>3</v>
      </c>
      <c r="D1118" s="12">
        <f t="array" ref="D1118">INDEX(Producto!$A$2:$A$500, MATCH(Data!H1118, Producto!$B$2:$B$500, 0))</f>
        <v>5</v>
      </c>
      <c r="E1118" s="12">
        <f>VLOOKUP(Data!E1118 &amp; Data!F1118 &amp; Data!G1118, Ubicacion!$A$2:$B$1000, 2, FALSE)</f>
        <v>16</v>
      </c>
      <c r="F1118" s="15">
        <f>Data!J1118</f>
        <v>525</v>
      </c>
      <c r="G1118" s="16">
        <f>Data!I1118</f>
        <v>50</v>
      </c>
      <c r="H1118" s="17">
        <f>Data!K1118</f>
        <v>262500</v>
      </c>
      <c r="I1118" s="17">
        <f>Data!L1118</f>
        <v>118125</v>
      </c>
      <c r="J1118" s="12" t="str">
        <f>Data!N1118</f>
        <v>Outlet</v>
      </c>
      <c r="K1118" s="12" t="str">
        <f>Data!O1118</f>
        <v>Efectivo</v>
      </c>
      <c r="L1118" s="12" t="str">
        <f>Data!P1118</f>
        <v>Recurrente</v>
      </c>
    </row>
    <row r="1119">
      <c r="A1119" s="11">
        <v>1118.0</v>
      </c>
      <c r="B1119" s="14">
        <f>Data!D1119</f>
        <v>44450</v>
      </c>
      <c r="C1119" s="12">
        <f>IFERROR(VLOOKUP(Data!B1119, Minorista!$A$2:$B$100, 2, FALSE), "")</f>
        <v>3</v>
      </c>
      <c r="D1119" s="12">
        <f t="array" ref="D1119">INDEX(Producto!$A$2:$A$500, MATCH(Data!H1119, Producto!$B$2:$B$500, 0))</f>
        <v>6</v>
      </c>
      <c r="E1119" s="12">
        <f>VLOOKUP(Data!E1119 &amp; Data!F1119 &amp; Data!G1119, Ubicacion!$A$2:$B$1000, 2, FALSE)</f>
        <v>16</v>
      </c>
      <c r="F1119" s="15">
        <f>Data!J1119</f>
        <v>800</v>
      </c>
      <c r="G1119" s="16">
        <f>Data!I1119</f>
        <v>60</v>
      </c>
      <c r="H1119" s="17">
        <f>Data!K1119</f>
        <v>480000</v>
      </c>
      <c r="I1119" s="17">
        <f>Data!L1119</f>
        <v>312000</v>
      </c>
      <c r="J1119" s="12" t="str">
        <f>Data!N1119</f>
        <v>Outlet</v>
      </c>
      <c r="K1119" s="12" t="str">
        <f>Data!O1119</f>
        <v>Transferencia bancaria</v>
      </c>
      <c r="L1119" s="12" t="str">
        <f>Data!P1119</f>
        <v>Recurrente</v>
      </c>
    </row>
    <row r="1120">
      <c r="A1120" s="11">
        <v>1119.0</v>
      </c>
      <c r="B1120" s="14">
        <f>Data!D1120</f>
        <v>44451</v>
      </c>
      <c r="C1120" s="12">
        <f>IFERROR(VLOOKUP(Data!B1120, Minorista!$A$2:$B$100, 2, FALSE), "")</f>
        <v>3</v>
      </c>
      <c r="D1120" s="12">
        <f t="array" ref="D1120">INDEX(Producto!$A$2:$A$500, MATCH(Data!H1120, Producto!$B$2:$B$500, 0))</f>
        <v>1</v>
      </c>
      <c r="E1120" s="12">
        <f>VLOOKUP(Data!E1120 &amp; Data!F1120 &amp; Data!G1120, Ubicacion!$A$2:$B$1000, 2, FALSE)</f>
        <v>16</v>
      </c>
      <c r="F1120" s="15">
        <f>Data!J1120</f>
        <v>750</v>
      </c>
      <c r="G1120" s="16">
        <f>Data!I1120</f>
        <v>40</v>
      </c>
      <c r="H1120" s="17">
        <f>Data!K1120</f>
        <v>300000</v>
      </c>
      <c r="I1120" s="17">
        <f>Data!L1120</f>
        <v>150000</v>
      </c>
      <c r="J1120" s="12" t="str">
        <f>Data!N1120</f>
        <v>Outlet</v>
      </c>
      <c r="K1120" s="12" t="str">
        <f>Data!O1120</f>
        <v>Tarjeta</v>
      </c>
      <c r="L1120" s="12" t="str">
        <f>Data!P1120</f>
        <v>Recurrente</v>
      </c>
    </row>
    <row r="1121">
      <c r="A1121" s="11">
        <v>1120.0</v>
      </c>
      <c r="B1121" s="14">
        <f>Data!D1121</f>
        <v>44452</v>
      </c>
      <c r="C1121" s="12">
        <f>IFERROR(VLOOKUP(Data!B1121, Minorista!$A$2:$B$100, 2, FALSE), "")</f>
        <v>3</v>
      </c>
      <c r="D1121" s="12">
        <f t="array" ref="D1121">INDEX(Producto!$A$2:$A$500, MATCH(Data!H1121, Producto!$B$2:$B$500, 0))</f>
        <v>2</v>
      </c>
      <c r="E1121" s="12">
        <f>VLOOKUP(Data!E1121 &amp; Data!F1121 &amp; Data!G1121, Ubicacion!$A$2:$B$1000, 2, FALSE)</f>
        <v>16</v>
      </c>
      <c r="F1121" s="15">
        <f>Data!J1121</f>
        <v>750</v>
      </c>
      <c r="G1121" s="16">
        <f>Data!I1121</f>
        <v>55</v>
      </c>
      <c r="H1121" s="17">
        <f>Data!K1121</f>
        <v>412500</v>
      </c>
      <c r="I1121" s="17">
        <f>Data!L1121</f>
        <v>206250</v>
      </c>
      <c r="J1121" s="12" t="str">
        <f>Data!N1121</f>
        <v>Outlet</v>
      </c>
      <c r="K1121" s="12" t="str">
        <f>Data!O1121</f>
        <v>Transferencia bancaria</v>
      </c>
      <c r="L1121" s="12" t="str">
        <f>Data!P1121</f>
        <v>Recurrente</v>
      </c>
    </row>
    <row r="1122">
      <c r="A1122" s="11">
        <v>1121.0</v>
      </c>
      <c r="B1122" s="14">
        <f>Data!D1122</f>
        <v>44453</v>
      </c>
      <c r="C1122" s="12">
        <f>IFERROR(VLOOKUP(Data!B1122, Minorista!$A$2:$B$100, 2, FALSE), "")</f>
        <v>3</v>
      </c>
      <c r="D1122" s="12">
        <f t="array" ref="D1122">INDEX(Producto!$A$2:$A$500, MATCH(Data!H1122, Producto!$B$2:$B$500, 0))</f>
        <v>3</v>
      </c>
      <c r="E1122" s="12">
        <f>VLOOKUP(Data!E1122 &amp; Data!F1122 &amp; Data!G1122, Ubicacion!$A$2:$B$1000, 2, FALSE)</f>
        <v>16</v>
      </c>
      <c r="F1122" s="15">
        <f>Data!J1122</f>
        <v>925</v>
      </c>
      <c r="G1122" s="16">
        <f>Data!I1122</f>
        <v>55</v>
      </c>
      <c r="H1122" s="17">
        <f>Data!K1122</f>
        <v>508750</v>
      </c>
      <c r="I1122" s="17">
        <f>Data!L1122</f>
        <v>254375</v>
      </c>
      <c r="J1122" s="12" t="str">
        <f>Data!N1122</f>
        <v>Outlet</v>
      </c>
      <c r="K1122" s="12" t="str">
        <f>Data!O1122</f>
        <v>Efectivo</v>
      </c>
      <c r="L1122" s="12" t="str">
        <f>Data!P1122</f>
        <v>Nuevo</v>
      </c>
    </row>
    <row r="1123">
      <c r="A1123" s="11">
        <v>1122.0</v>
      </c>
      <c r="B1123" s="14">
        <f>Data!D1123</f>
        <v>44454</v>
      </c>
      <c r="C1123" s="12">
        <f>IFERROR(VLOOKUP(Data!B1123, Minorista!$A$2:$B$100, 2, FALSE), "")</f>
        <v>3</v>
      </c>
      <c r="D1123" s="12">
        <f t="array" ref="D1123">INDEX(Producto!$A$2:$A$500, MATCH(Data!H1123, Producto!$B$2:$B$500, 0))</f>
        <v>4</v>
      </c>
      <c r="E1123" s="12">
        <f>VLOOKUP(Data!E1123 &amp; Data!F1123 &amp; Data!G1123, Ubicacion!$A$2:$B$1000, 2, FALSE)</f>
        <v>16</v>
      </c>
      <c r="F1123" s="15">
        <f>Data!J1123</f>
        <v>425</v>
      </c>
      <c r="G1123" s="16">
        <f>Data!I1123</f>
        <v>50</v>
      </c>
      <c r="H1123" s="17">
        <f>Data!K1123</f>
        <v>212500</v>
      </c>
      <c r="I1123" s="17">
        <f>Data!L1123</f>
        <v>127500</v>
      </c>
      <c r="J1123" s="12" t="str">
        <f>Data!N1123</f>
        <v>Outlet</v>
      </c>
      <c r="K1123" s="12" t="str">
        <f>Data!O1123</f>
        <v>Efectivo</v>
      </c>
      <c r="L1123" s="12" t="str">
        <f>Data!P1123</f>
        <v>Recurrente</v>
      </c>
    </row>
    <row r="1124">
      <c r="A1124" s="11">
        <v>1123.0</v>
      </c>
      <c r="B1124" s="14">
        <f>Data!D1124</f>
        <v>44455</v>
      </c>
      <c r="C1124" s="12">
        <f>IFERROR(VLOOKUP(Data!B1124, Minorista!$A$2:$B$100, 2, FALSE), "")</f>
        <v>3</v>
      </c>
      <c r="D1124" s="12">
        <f t="array" ref="D1124">INDEX(Producto!$A$2:$A$500, MATCH(Data!H1124, Producto!$B$2:$B$500, 0))</f>
        <v>5</v>
      </c>
      <c r="E1124" s="12">
        <f>VLOOKUP(Data!E1124 &amp; Data!F1124 &amp; Data!G1124, Ubicacion!$A$2:$B$1000, 2, FALSE)</f>
        <v>16</v>
      </c>
      <c r="F1124" s="15">
        <f>Data!J1124</f>
        <v>425</v>
      </c>
      <c r="G1124" s="16">
        <f>Data!I1124</f>
        <v>55</v>
      </c>
      <c r="H1124" s="17">
        <f>Data!K1124</f>
        <v>233750</v>
      </c>
      <c r="I1124" s="17">
        <f>Data!L1124</f>
        <v>105187.5</v>
      </c>
      <c r="J1124" s="12" t="str">
        <f>Data!N1124</f>
        <v>Outlet</v>
      </c>
      <c r="K1124" s="12" t="str">
        <f>Data!O1124</f>
        <v>Transferencia bancaria</v>
      </c>
      <c r="L1124" s="12" t="str">
        <f>Data!P1124</f>
        <v>Recurrente</v>
      </c>
    </row>
    <row r="1125">
      <c r="A1125" s="11">
        <v>1124.0</v>
      </c>
      <c r="B1125" s="14">
        <f>Data!D1125</f>
        <v>44456</v>
      </c>
      <c r="C1125" s="12">
        <f>IFERROR(VLOOKUP(Data!B1125, Minorista!$A$2:$B$100, 2, FALSE), "")</f>
        <v>3</v>
      </c>
      <c r="D1125" s="12">
        <f t="array" ref="D1125">INDEX(Producto!$A$2:$A$500, MATCH(Data!H1125, Producto!$B$2:$B$500, 0))</f>
        <v>6</v>
      </c>
      <c r="E1125" s="12">
        <f>VLOOKUP(Data!E1125 &amp; Data!F1125 &amp; Data!G1125, Ubicacion!$A$2:$B$1000, 2, FALSE)</f>
        <v>16</v>
      </c>
      <c r="F1125" s="15">
        <f>Data!J1125</f>
        <v>675</v>
      </c>
      <c r="G1125" s="16">
        <f>Data!I1125</f>
        <v>60</v>
      </c>
      <c r="H1125" s="17">
        <f>Data!K1125</f>
        <v>405000</v>
      </c>
      <c r="I1125" s="17">
        <f>Data!L1125</f>
        <v>263250</v>
      </c>
      <c r="J1125" s="12" t="str">
        <f>Data!N1125</f>
        <v>Outlet</v>
      </c>
      <c r="K1125" s="12" t="str">
        <f>Data!O1125</f>
        <v>Transferencia bancaria</v>
      </c>
      <c r="L1125" s="12" t="str">
        <f>Data!P1125</f>
        <v>Nuevo</v>
      </c>
    </row>
    <row r="1126">
      <c r="A1126" s="11">
        <v>1125.0</v>
      </c>
      <c r="B1126" s="14">
        <f>Data!D1126</f>
        <v>44457</v>
      </c>
      <c r="C1126" s="12">
        <f>IFERROR(VLOOKUP(Data!B1126, Minorista!$A$2:$B$100, 2, FALSE), "")</f>
        <v>3</v>
      </c>
      <c r="D1126" s="12">
        <f t="array" ref="D1126">INDEX(Producto!$A$2:$A$500, MATCH(Data!H1126, Producto!$B$2:$B$500, 0))</f>
        <v>1</v>
      </c>
      <c r="E1126" s="12">
        <f>VLOOKUP(Data!E1126 &amp; Data!F1126 &amp; Data!G1126, Ubicacion!$A$2:$B$1000, 2, FALSE)</f>
        <v>16</v>
      </c>
      <c r="F1126" s="15">
        <f>Data!J1126</f>
        <v>625</v>
      </c>
      <c r="G1126" s="16">
        <f>Data!I1126</f>
        <v>55</v>
      </c>
      <c r="H1126" s="17">
        <f>Data!K1126</f>
        <v>343750</v>
      </c>
      <c r="I1126" s="17">
        <f>Data!L1126</f>
        <v>171875</v>
      </c>
      <c r="J1126" s="12" t="str">
        <f>Data!N1126</f>
        <v>Outlet</v>
      </c>
      <c r="K1126" s="12" t="str">
        <f>Data!O1126</f>
        <v>Efectivo</v>
      </c>
      <c r="L1126" s="12" t="str">
        <f>Data!P1126</f>
        <v>Nuevo</v>
      </c>
    </row>
    <row r="1127">
      <c r="A1127" s="11">
        <v>1126.0</v>
      </c>
      <c r="B1127" s="14">
        <f>Data!D1127</f>
        <v>44458</v>
      </c>
      <c r="C1127" s="12">
        <f>IFERROR(VLOOKUP(Data!B1127, Minorista!$A$2:$B$100, 2, FALSE), "")</f>
        <v>3</v>
      </c>
      <c r="D1127" s="12">
        <f t="array" ref="D1127">INDEX(Producto!$A$2:$A$500, MATCH(Data!H1127, Producto!$B$2:$B$500, 0))</f>
        <v>2</v>
      </c>
      <c r="E1127" s="12">
        <f>VLOOKUP(Data!E1127 &amp; Data!F1127 &amp; Data!G1127, Ubicacion!$A$2:$B$1000, 2, FALSE)</f>
        <v>16</v>
      </c>
      <c r="F1127" s="15">
        <f>Data!J1127</f>
        <v>575</v>
      </c>
      <c r="G1127" s="16">
        <f>Data!I1127</f>
        <v>55</v>
      </c>
      <c r="H1127" s="17">
        <f>Data!K1127</f>
        <v>316250</v>
      </c>
      <c r="I1127" s="17">
        <f>Data!L1127</f>
        <v>158125</v>
      </c>
      <c r="J1127" s="12" t="str">
        <f>Data!N1127</f>
        <v>Outlet</v>
      </c>
      <c r="K1127" s="12" t="str">
        <f>Data!O1127</f>
        <v>Efectivo</v>
      </c>
      <c r="L1127" s="12" t="str">
        <f>Data!P1127</f>
        <v>Recurrente</v>
      </c>
    </row>
    <row r="1128">
      <c r="A1128" s="11">
        <v>1127.0</v>
      </c>
      <c r="B1128" s="14">
        <f>Data!D1128</f>
        <v>44459</v>
      </c>
      <c r="C1128" s="12">
        <f>IFERROR(VLOOKUP(Data!B1128, Minorista!$A$2:$B$100, 2, FALSE), "")</f>
        <v>3</v>
      </c>
      <c r="D1128" s="12">
        <f t="array" ref="D1128">INDEX(Producto!$A$2:$A$500, MATCH(Data!H1128, Producto!$B$2:$B$500, 0))</f>
        <v>3</v>
      </c>
      <c r="E1128" s="12">
        <f>VLOOKUP(Data!E1128 &amp; Data!F1128 &amp; Data!G1128, Ubicacion!$A$2:$B$1000, 2, FALSE)</f>
        <v>16</v>
      </c>
      <c r="F1128" s="15">
        <f>Data!J1128</f>
        <v>625</v>
      </c>
      <c r="G1128" s="16">
        <f>Data!I1128</f>
        <v>60</v>
      </c>
      <c r="H1128" s="17">
        <f>Data!K1128</f>
        <v>375000</v>
      </c>
      <c r="I1128" s="17">
        <f>Data!L1128</f>
        <v>187500</v>
      </c>
      <c r="J1128" s="12" t="str">
        <f>Data!N1128</f>
        <v>Outlet</v>
      </c>
      <c r="K1128" s="12" t="str">
        <f>Data!O1128</f>
        <v>Tarjeta</v>
      </c>
      <c r="L1128" s="12" t="str">
        <f>Data!P1128</f>
        <v>Recurrente</v>
      </c>
    </row>
    <row r="1129">
      <c r="A1129" s="11">
        <v>1128.0</v>
      </c>
      <c r="B1129" s="14">
        <f>Data!D1129</f>
        <v>44460</v>
      </c>
      <c r="C1129" s="12">
        <f>IFERROR(VLOOKUP(Data!B1129, Minorista!$A$2:$B$100, 2, FALSE), "")</f>
        <v>3</v>
      </c>
      <c r="D1129" s="12">
        <f t="array" ref="D1129">INDEX(Producto!$A$2:$A$500, MATCH(Data!H1129, Producto!$B$2:$B$500, 0))</f>
        <v>4</v>
      </c>
      <c r="E1129" s="12">
        <f>VLOOKUP(Data!E1129 &amp; Data!F1129 &amp; Data!G1129, Ubicacion!$A$2:$B$1000, 2, FALSE)</f>
        <v>16</v>
      </c>
      <c r="F1129" s="15">
        <f>Data!J1129</f>
        <v>350</v>
      </c>
      <c r="G1129" s="16">
        <f>Data!I1129</f>
        <v>60</v>
      </c>
      <c r="H1129" s="17">
        <f>Data!K1129</f>
        <v>210000</v>
      </c>
      <c r="I1129" s="17">
        <f>Data!L1129</f>
        <v>126000</v>
      </c>
      <c r="J1129" s="12" t="str">
        <f>Data!N1129</f>
        <v>Outlet</v>
      </c>
      <c r="K1129" s="12" t="str">
        <f>Data!O1129</f>
        <v>Transferencia bancaria</v>
      </c>
      <c r="L1129" s="12" t="str">
        <f>Data!P1129</f>
        <v>Nuevo</v>
      </c>
    </row>
    <row r="1130">
      <c r="A1130" s="11">
        <v>1129.0</v>
      </c>
      <c r="B1130" s="14">
        <f>Data!D1130</f>
        <v>44461</v>
      </c>
      <c r="C1130" s="12">
        <f>IFERROR(VLOOKUP(Data!B1130, Minorista!$A$2:$B$100, 2, FALSE), "")</f>
        <v>3</v>
      </c>
      <c r="D1130" s="12">
        <f t="array" ref="D1130">INDEX(Producto!$A$2:$A$500, MATCH(Data!H1130, Producto!$B$2:$B$500, 0))</f>
        <v>5</v>
      </c>
      <c r="E1130" s="12">
        <f>VLOOKUP(Data!E1130 &amp; Data!F1130 &amp; Data!G1130, Ubicacion!$A$2:$B$1000, 2, FALSE)</f>
        <v>16</v>
      </c>
      <c r="F1130" s="15">
        <f>Data!J1130</f>
        <v>350</v>
      </c>
      <c r="G1130" s="16">
        <f>Data!I1130</f>
        <v>45</v>
      </c>
      <c r="H1130" s="17">
        <f>Data!K1130</f>
        <v>157500</v>
      </c>
      <c r="I1130" s="17">
        <f>Data!L1130</f>
        <v>70875</v>
      </c>
      <c r="J1130" s="12" t="str">
        <f>Data!N1130</f>
        <v>Outlet</v>
      </c>
      <c r="K1130" s="12" t="str">
        <f>Data!O1130</f>
        <v>Efectivo</v>
      </c>
      <c r="L1130" s="12" t="str">
        <f>Data!P1130</f>
        <v>Recurrente</v>
      </c>
    </row>
    <row r="1131">
      <c r="A1131" s="11">
        <v>1130.0</v>
      </c>
      <c r="B1131" s="14">
        <f>Data!D1131</f>
        <v>44462</v>
      </c>
      <c r="C1131" s="12">
        <f>IFERROR(VLOOKUP(Data!B1131, Minorista!$A$2:$B$100, 2, FALSE), "")</f>
        <v>3</v>
      </c>
      <c r="D1131" s="12">
        <f t="array" ref="D1131">INDEX(Producto!$A$2:$A$500, MATCH(Data!H1131, Producto!$B$2:$B$500, 0))</f>
        <v>6</v>
      </c>
      <c r="E1131" s="12">
        <f>VLOOKUP(Data!E1131 &amp; Data!F1131 &amp; Data!G1131, Ubicacion!$A$2:$B$1000, 2, FALSE)</f>
        <v>16</v>
      </c>
      <c r="F1131" s="15">
        <f>Data!J1131</f>
        <v>575</v>
      </c>
      <c r="G1131" s="16">
        <f>Data!I1131</f>
        <v>40</v>
      </c>
      <c r="H1131" s="17">
        <f>Data!K1131</f>
        <v>230000</v>
      </c>
      <c r="I1131" s="17">
        <f>Data!L1131</f>
        <v>149500</v>
      </c>
      <c r="J1131" s="12" t="str">
        <f>Data!N1131</f>
        <v>Outlet</v>
      </c>
      <c r="K1131" s="12" t="str">
        <f>Data!O1131</f>
        <v>Efectivo</v>
      </c>
      <c r="L1131" s="12" t="str">
        <f>Data!P1131</f>
        <v>Recurrente</v>
      </c>
    </row>
    <row r="1132">
      <c r="A1132" s="11">
        <v>1131.0</v>
      </c>
      <c r="B1132" s="14">
        <f>Data!D1132</f>
        <v>44463</v>
      </c>
      <c r="C1132" s="12">
        <f>IFERROR(VLOOKUP(Data!B1132, Minorista!$A$2:$B$100, 2, FALSE), "")</f>
        <v>3</v>
      </c>
      <c r="D1132" s="12">
        <f t="array" ref="D1132">INDEX(Producto!$A$2:$A$500, MATCH(Data!H1132, Producto!$B$2:$B$500, 0))</f>
        <v>1</v>
      </c>
      <c r="E1132" s="12">
        <f>VLOOKUP(Data!E1132 &amp; Data!F1132 &amp; Data!G1132, Ubicacion!$A$2:$B$1000, 2, FALSE)</f>
        <v>16</v>
      </c>
      <c r="F1132" s="15">
        <f>Data!J1132</f>
        <v>525</v>
      </c>
      <c r="G1132" s="16">
        <f>Data!I1132</f>
        <v>30</v>
      </c>
      <c r="H1132" s="17">
        <f>Data!K1132</f>
        <v>157500</v>
      </c>
      <c r="I1132" s="17">
        <f>Data!L1132</f>
        <v>78750</v>
      </c>
      <c r="J1132" s="12" t="str">
        <f>Data!N1132</f>
        <v>Outlet</v>
      </c>
      <c r="K1132" s="12" t="str">
        <f>Data!O1132</f>
        <v>Transferencia bancaria</v>
      </c>
      <c r="L1132" s="12" t="str">
        <f>Data!P1132</f>
        <v>Recurrente</v>
      </c>
    </row>
    <row r="1133">
      <c r="A1133" s="11">
        <v>1132.0</v>
      </c>
      <c r="B1133" s="14">
        <f>Data!D1133</f>
        <v>44464</v>
      </c>
      <c r="C1133" s="12">
        <f>IFERROR(VLOOKUP(Data!B1133, Minorista!$A$2:$B$100, 2, FALSE), "")</f>
        <v>3</v>
      </c>
      <c r="D1133" s="12">
        <f t="array" ref="D1133">INDEX(Producto!$A$2:$A$500, MATCH(Data!H1133, Producto!$B$2:$B$500, 0))</f>
        <v>2</v>
      </c>
      <c r="E1133" s="12">
        <f>VLOOKUP(Data!E1133 &amp; Data!F1133 &amp; Data!G1133, Ubicacion!$A$2:$B$1000, 2, FALSE)</f>
        <v>16</v>
      </c>
      <c r="F1133" s="15">
        <f>Data!J1133</f>
        <v>525</v>
      </c>
      <c r="G1133" s="16">
        <f>Data!I1133</f>
        <v>30</v>
      </c>
      <c r="H1133" s="17">
        <f>Data!K1133</f>
        <v>157500</v>
      </c>
      <c r="I1133" s="17">
        <f>Data!L1133</f>
        <v>78750</v>
      </c>
      <c r="J1133" s="12" t="str">
        <f>Data!N1133</f>
        <v>Outlet</v>
      </c>
      <c r="K1133" s="12" t="str">
        <f>Data!O1133</f>
        <v>Tarjeta</v>
      </c>
      <c r="L1133" s="12" t="str">
        <f>Data!P1133</f>
        <v>Nuevo</v>
      </c>
    </row>
    <row r="1134">
      <c r="A1134" s="11">
        <v>1133.0</v>
      </c>
      <c r="B1134" s="14">
        <f>Data!D1134</f>
        <v>44465</v>
      </c>
      <c r="C1134" s="12">
        <f>IFERROR(VLOOKUP(Data!B1134, Minorista!$A$2:$B$100, 2, FALSE), "")</f>
        <v>3</v>
      </c>
      <c r="D1134" s="12">
        <f t="array" ref="D1134">INDEX(Producto!$A$2:$A$500, MATCH(Data!H1134, Producto!$B$2:$B$500, 0))</f>
        <v>3</v>
      </c>
      <c r="E1134" s="12">
        <f>VLOOKUP(Data!E1134 &amp; Data!F1134 &amp; Data!G1134, Ubicacion!$A$2:$B$1000, 2, FALSE)</f>
        <v>16</v>
      </c>
      <c r="F1134" s="15">
        <f>Data!J1134</f>
        <v>475</v>
      </c>
      <c r="G1134" s="16">
        <f>Data!I1134</f>
        <v>35</v>
      </c>
      <c r="H1134" s="17">
        <f>Data!K1134</f>
        <v>166250</v>
      </c>
      <c r="I1134" s="17">
        <f>Data!L1134</f>
        <v>83125</v>
      </c>
      <c r="J1134" s="12" t="str">
        <f>Data!N1134</f>
        <v>Outlet</v>
      </c>
      <c r="K1134" s="12" t="str">
        <f>Data!O1134</f>
        <v>Tarjeta</v>
      </c>
      <c r="L1134" s="12" t="str">
        <f>Data!P1134</f>
        <v>Nuevo</v>
      </c>
    </row>
    <row r="1135">
      <c r="A1135" s="11">
        <v>1134.0</v>
      </c>
      <c r="B1135" s="14">
        <f>Data!D1135</f>
        <v>44466</v>
      </c>
      <c r="C1135" s="12">
        <f>IFERROR(VLOOKUP(Data!B1135, Minorista!$A$2:$B$100, 2, FALSE), "")</f>
        <v>3</v>
      </c>
      <c r="D1135" s="12">
        <f t="array" ref="D1135">INDEX(Producto!$A$2:$A$500, MATCH(Data!H1135, Producto!$B$2:$B$500, 0))</f>
        <v>4</v>
      </c>
      <c r="E1135" s="12">
        <f>VLOOKUP(Data!E1135 &amp; Data!F1135 &amp; Data!G1135, Ubicacion!$A$2:$B$1000, 2, FALSE)</f>
        <v>16</v>
      </c>
      <c r="F1135" s="15">
        <f>Data!J1135</f>
        <v>325</v>
      </c>
      <c r="G1135" s="16">
        <f>Data!I1135</f>
        <v>35</v>
      </c>
      <c r="H1135" s="17">
        <f>Data!K1135</f>
        <v>113750</v>
      </c>
      <c r="I1135" s="17">
        <f>Data!L1135</f>
        <v>68250</v>
      </c>
      <c r="J1135" s="12" t="str">
        <f>Data!N1135</f>
        <v>Outlet</v>
      </c>
      <c r="K1135" s="12" t="str">
        <f>Data!O1135</f>
        <v>Transferencia bancaria</v>
      </c>
      <c r="L1135" s="12" t="str">
        <f>Data!P1135</f>
        <v>Recurrente</v>
      </c>
    </row>
    <row r="1136">
      <c r="A1136" s="11">
        <v>1135.0</v>
      </c>
      <c r="B1136" s="14">
        <f>Data!D1136</f>
        <v>44467</v>
      </c>
      <c r="C1136" s="12">
        <f>IFERROR(VLOOKUP(Data!B1136, Minorista!$A$2:$B$100, 2, FALSE), "")</f>
        <v>3</v>
      </c>
      <c r="D1136" s="12">
        <f t="array" ref="D1136">INDEX(Producto!$A$2:$A$500, MATCH(Data!H1136, Producto!$B$2:$B$500, 0))</f>
        <v>5</v>
      </c>
      <c r="E1136" s="12">
        <f>VLOOKUP(Data!E1136 &amp; Data!F1136 &amp; Data!G1136, Ubicacion!$A$2:$B$1000, 2, FALSE)</f>
        <v>16</v>
      </c>
      <c r="F1136" s="15">
        <f>Data!J1136</f>
        <v>300</v>
      </c>
      <c r="G1136" s="16">
        <f>Data!I1136</f>
        <v>30</v>
      </c>
      <c r="H1136" s="17">
        <f>Data!K1136</f>
        <v>90000</v>
      </c>
      <c r="I1136" s="17">
        <f>Data!L1136</f>
        <v>40500</v>
      </c>
      <c r="J1136" s="12" t="str">
        <f>Data!N1136</f>
        <v>Outlet</v>
      </c>
      <c r="K1136" s="12" t="str">
        <f>Data!O1136</f>
        <v>Efectivo</v>
      </c>
      <c r="L1136" s="12" t="str">
        <f>Data!P1136</f>
        <v>Nuevo</v>
      </c>
    </row>
    <row r="1137">
      <c r="A1137" s="11">
        <v>1136.0</v>
      </c>
      <c r="B1137" s="14">
        <f>Data!D1137</f>
        <v>44468</v>
      </c>
      <c r="C1137" s="12">
        <f>IFERROR(VLOOKUP(Data!B1137, Minorista!$A$2:$B$100, 2, FALSE), "")</f>
        <v>3</v>
      </c>
      <c r="D1137" s="12">
        <f t="array" ref="D1137">INDEX(Producto!$A$2:$A$500, MATCH(Data!H1137, Producto!$B$2:$B$500, 0))</f>
        <v>6</v>
      </c>
      <c r="E1137" s="12">
        <f>VLOOKUP(Data!E1137 &amp; Data!F1137 &amp; Data!G1137, Ubicacion!$A$2:$B$1000, 2, FALSE)</f>
        <v>16</v>
      </c>
      <c r="F1137" s="15">
        <f>Data!J1137</f>
        <v>475</v>
      </c>
      <c r="G1137" s="16">
        <f>Data!I1137</f>
        <v>40</v>
      </c>
      <c r="H1137" s="17">
        <f>Data!K1137</f>
        <v>190000</v>
      </c>
      <c r="I1137" s="17">
        <f>Data!L1137</f>
        <v>123500</v>
      </c>
      <c r="J1137" s="12" t="str">
        <f>Data!N1137</f>
        <v>Outlet</v>
      </c>
      <c r="K1137" s="12" t="str">
        <f>Data!O1137</f>
        <v>Transferencia bancaria</v>
      </c>
      <c r="L1137" s="12" t="str">
        <f>Data!P1137</f>
        <v>Nuevo</v>
      </c>
    </row>
    <row r="1138">
      <c r="A1138" s="11">
        <v>1137.0</v>
      </c>
      <c r="B1138" s="14">
        <f>Data!D1138</f>
        <v>44469</v>
      </c>
      <c r="C1138" s="12">
        <f>IFERROR(VLOOKUP(Data!B1138, Minorista!$A$2:$B$100, 2, FALSE), "")</f>
        <v>3</v>
      </c>
      <c r="D1138" s="12">
        <f t="array" ref="D1138">INDEX(Producto!$A$2:$A$500, MATCH(Data!H1138, Producto!$B$2:$B$500, 0))</f>
        <v>1</v>
      </c>
      <c r="E1138" s="12">
        <f>VLOOKUP(Data!E1138 &amp; Data!F1138 &amp; Data!G1138, Ubicacion!$A$2:$B$1000, 2, FALSE)</f>
        <v>16</v>
      </c>
      <c r="F1138" s="15">
        <f>Data!J1138</f>
        <v>625</v>
      </c>
      <c r="G1138" s="16">
        <f>Data!I1138</f>
        <v>20</v>
      </c>
      <c r="H1138" s="17">
        <f>Data!K1138</f>
        <v>125000</v>
      </c>
      <c r="I1138" s="17">
        <f>Data!L1138</f>
        <v>62500</v>
      </c>
      <c r="J1138" s="12" t="str">
        <f>Data!N1138</f>
        <v>Outlet</v>
      </c>
      <c r="K1138" s="12" t="str">
        <f>Data!O1138</f>
        <v>Tarjeta</v>
      </c>
      <c r="L1138" s="12" t="str">
        <f>Data!P1138</f>
        <v>Recurrente</v>
      </c>
    </row>
    <row r="1139">
      <c r="A1139" s="11">
        <v>1138.0</v>
      </c>
      <c r="B1139" s="14">
        <f>Data!D1139</f>
        <v>44470</v>
      </c>
      <c r="C1139" s="12">
        <f>IFERROR(VLOOKUP(Data!B1139, Minorista!$A$2:$B$100, 2, FALSE), "")</f>
        <v>3</v>
      </c>
      <c r="D1139" s="12">
        <f t="array" ref="D1139">INDEX(Producto!$A$2:$A$500, MATCH(Data!H1139, Producto!$B$2:$B$500, 0))</f>
        <v>2</v>
      </c>
      <c r="E1139" s="12">
        <f>VLOOKUP(Data!E1139 &amp; Data!F1139 &amp; Data!G1139, Ubicacion!$A$2:$B$1000, 2, FALSE)</f>
        <v>16</v>
      </c>
      <c r="F1139" s="15">
        <f>Data!J1139</f>
        <v>625</v>
      </c>
      <c r="G1139" s="16">
        <f>Data!I1139</f>
        <v>20</v>
      </c>
      <c r="H1139" s="17">
        <f>Data!K1139</f>
        <v>125000</v>
      </c>
      <c r="I1139" s="17">
        <f>Data!L1139</f>
        <v>62500</v>
      </c>
      <c r="J1139" s="12" t="str">
        <f>Data!N1139</f>
        <v>Outlet</v>
      </c>
      <c r="K1139" s="12" t="str">
        <f>Data!O1139</f>
        <v>Transferencia bancaria</v>
      </c>
      <c r="L1139" s="12" t="str">
        <f>Data!P1139</f>
        <v>Recurrente</v>
      </c>
    </row>
    <row r="1140">
      <c r="A1140" s="11">
        <v>1139.0</v>
      </c>
      <c r="B1140" s="14">
        <f>Data!D1140</f>
        <v>44471</v>
      </c>
      <c r="C1140" s="12">
        <f>IFERROR(VLOOKUP(Data!B1140, Minorista!$A$2:$B$100, 2, FALSE), "")</f>
        <v>3</v>
      </c>
      <c r="D1140" s="12">
        <f t="array" ref="D1140">INDEX(Producto!$A$2:$A$500, MATCH(Data!H1140, Producto!$B$2:$B$500, 0))</f>
        <v>3</v>
      </c>
      <c r="E1140" s="12">
        <f>VLOOKUP(Data!E1140 &amp; Data!F1140 &amp; Data!G1140, Ubicacion!$A$2:$B$1000, 2, FALSE)</f>
        <v>16</v>
      </c>
      <c r="F1140" s="15">
        <f>Data!J1140</f>
        <v>575</v>
      </c>
      <c r="G1140" s="16">
        <f>Data!I1140</f>
        <v>45</v>
      </c>
      <c r="H1140" s="17">
        <f>Data!K1140</f>
        <v>258750</v>
      </c>
      <c r="I1140" s="17">
        <f>Data!L1140</f>
        <v>129375</v>
      </c>
      <c r="J1140" s="12" t="str">
        <f>Data!N1140</f>
        <v>Outlet</v>
      </c>
      <c r="K1140" s="12" t="str">
        <f>Data!O1140</f>
        <v>Tarjeta</v>
      </c>
      <c r="L1140" s="12" t="str">
        <f>Data!P1140</f>
        <v>Nuevo</v>
      </c>
    </row>
    <row r="1141">
      <c r="A1141" s="11">
        <v>1140.0</v>
      </c>
      <c r="B1141" s="14">
        <f>Data!D1141</f>
        <v>44472</v>
      </c>
      <c r="C1141" s="12">
        <f>IFERROR(VLOOKUP(Data!B1141, Minorista!$A$2:$B$100, 2, FALSE), "")</f>
        <v>3</v>
      </c>
      <c r="D1141" s="12">
        <f t="array" ref="D1141">INDEX(Producto!$A$2:$A$500, MATCH(Data!H1141, Producto!$B$2:$B$500, 0))</f>
        <v>4</v>
      </c>
      <c r="E1141" s="12">
        <f>VLOOKUP(Data!E1141 &amp; Data!F1141 &amp; Data!G1141, Ubicacion!$A$2:$B$1000, 2, FALSE)</f>
        <v>16</v>
      </c>
      <c r="F1141" s="15">
        <f>Data!J1141</f>
        <v>450</v>
      </c>
      <c r="G1141" s="16">
        <f>Data!I1141</f>
        <v>45</v>
      </c>
      <c r="H1141" s="17">
        <f>Data!K1141</f>
        <v>202500</v>
      </c>
      <c r="I1141" s="17">
        <f>Data!L1141</f>
        <v>121500</v>
      </c>
      <c r="J1141" s="12" t="str">
        <f>Data!N1141</f>
        <v>Outlet</v>
      </c>
      <c r="K1141" s="12" t="str">
        <f>Data!O1141</f>
        <v>Tarjeta</v>
      </c>
      <c r="L1141" s="12" t="str">
        <f>Data!P1141</f>
        <v>Recurrente</v>
      </c>
    </row>
    <row r="1142">
      <c r="A1142" s="11">
        <v>1141.0</v>
      </c>
      <c r="B1142" s="14">
        <f>Data!D1142</f>
        <v>44473</v>
      </c>
      <c r="C1142" s="12">
        <f>IFERROR(VLOOKUP(Data!B1142, Minorista!$A$2:$B$100, 2, FALSE), "")</f>
        <v>3</v>
      </c>
      <c r="D1142" s="12">
        <f t="array" ref="D1142">INDEX(Producto!$A$2:$A$500, MATCH(Data!H1142, Producto!$B$2:$B$500, 0))</f>
        <v>5</v>
      </c>
      <c r="E1142" s="12">
        <f>VLOOKUP(Data!E1142 &amp; Data!F1142 &amp; Data!G1142, Ubicacion!$A$2:$B$1000, 2, FALSE)</f>
        <v>16</v>
      </c>
      <c r="F1142" s="15">
        <f>Data!J1142</f>
        <v>425</v>
      </c>
      <c r="G1142" s="16">
        <f>Data!I1142</f>
        <v>50</v>
      </c>
      <c r="H1142" s="17">
        <f>Data!K1142</f>
        <v>212500</v>
      </c>
      <c r="I1142" s="17">
        <f>Data!L1142</f>
        <v>95625</v>
      </c>
      <c r="J1142" s="12" t="str">
        <f>Data!N1142</f>
        <v>Outlet</v>
      </c>
      <c r="K1142" s="12" t="str">
        <f>Data!O1142</f>
        <v>Transferencia bancaria</v>
      </c>
      <c r="L1142" s="12" t="str">
        <f>Data!P1142</f>
        <v>Nuevo</v>
      </c>
    </row>
    <row r="1143">
      <c r="A1143" s="11">
        <v>1142.0</v>
      </c>
      <c r="B1143" s="14">
        <f>Data!D1143</f>
        <v>44474</v>
      </c>
      <c r="C1143" s="12">
        <f>IFERROR(VLOOKUP(Data!B1143, Minorista!$A$2:$B$100, 2, FALSE), "")</f>
        <v>3</v>
      </c>
      <c r="D1143" s="12">
        <f t="array" ref="D1143">INDEX(Producto!$A$2:$A$500, MATCH(Data!H1143, Producto!$B$2:$B$500, 0))</f>
        <v>6</v>
      </c>
      <c r="E1143" s="12">
        <f>VLOOKUP(Data!E1143 &amp; Data!F1143 &amp; Data!G1143, Ubicacion!$A$2:$B$1000, 2, FALSE)</f>
        <v>16</v>
      </c>
      <c r="F1143" s="15">
        <f>Data!J1143</f>
        <v>625</v>
      </c>
      <c r="G1143" s="16">
        <f>Data!I1143</f>
        <v>60</v>
      </c>
      <c r="H1143" s="17">
        <f>Data!K1143</f>
        <v>375000</v>
      </c>
      <c r="I1143" s="17">
        <f>Data!L1143</f>
        <v>243750</v>
      </c>
      <c r="J1143" s="12" t="str">
        <f>Data!N1143</f>
        <v>Outlet</v>
      </c>
      <c r="K1143" s="12" t="str">
        <f>Data!O1143</f>
        <v>Transferencia bancaria</v>
      </c>
      <c r="L1143" s="12" t="str">
        <f>Data!P1143</f>
        <v>Recurrente</v>
      </c>
    </row>
    <row r="1144">
      <c r="A1144" s="11">
        <v>1143.0</v>
      </c>
      <c r="B1144" s="14">
        <f>Data!D1144</f>
        <v>44475</v>
      </c>
      <c r="C1144" s="12">
        <f>IFERROR(VLOOKUP(Data!B1144, Minorista!$A$2:$B$100, 2, FALSE), "")</f>
        <v>3</v>
      </c>
      <c r="D1144" s="12">
        <f t="array" ref="D1144">INDEX(Producto!$A$2:$A$500, MATCH(Data!H1144, Producto!$B$2:$B$500, 0))</f>
        <v>1</v>
      </c>
      <c r="E1144" s="12">
        <f>VLOOKUP(Data!E1144 &amp; Data!F1144 &amp; Data!G1144, Ubicacion!$A$2:$B$1000, 2, FALSE)</f>
        <v>16</v>
      </c>
      <c r="F1144" s="15">
        <f>Data!J1144</f>
        <v>775</v>
      </c>
      <c r="G1144" s="16">
        <f>Data!I1144</f>
        <v>60</v>
      </c>
      <c r="H1144" s="17">
        <f>Data!K1144</f>
        <v>465000</v>
      </c>
      <c r="I1144" s="17">
        <f>Data!L1144</f>
        <v>232500</v>
      </c>
      <c r="J1144" s="12" t="str">
        <f>Data!N1144</f>
        <v>Outlet</v>
      </c>
      <c r="K1144" s="12" t="str">
        <f>Data!O1144</f>
        <v>Tarjeta</v>
      </c>
      <c r="L1144" s="12" t="str">
        <f>Data!P1144</f>
        <v>Nuevo</v>
      </c>
    </row>
    <row r="1145">
      <c r="A1145" s="11">
        <v>1144.0</v>
      </c>
      <c r="B1145" s="14">
        <f>Data!D1145</f>
        <v>44476</v>
      </c>
      <c r="C1145" s="12">
        <f>IFERROR(VLOOKUP(Data!B1145, Minorista!$A$2:$B$100, 2, FALSE), "")</f>
        <v>3</v>
      </c>
      <c r="D1145" s="12">
        <f t="array" ref="D1145">INDEX(Producto!$A$2:$A$500, MATCH(Data!H1145, Producto!$B$2:$B$500, 0))</f>
        <v>2</v>
      </c>
      <c r="E1145" s="12">
        <f>VLOOKUP(Data!E1145 &amp; Data!F1145 &amp; Data!G1145, Ubicacion!$A$2:$B$1000, 2, FALSE)</f>
        <v>16</v>
      </c>
      <c r="F1145" s="15">
        <f>Data!J1145</f>
        <v>775</v>
      </c>
      <c r="G1145" s="16">
        <f>Data!I1145</f>
        <v>60</v>
      </c>
      <c r="H1145" s="17">
        <f>Data!K1145</f>
        <v>465000</v>
      </c>
      <c r="I1145" s="17">
        <f>Data!L1145</f>
        <v>232500</v>
      </c>
      <c r="J1145" s="12" t="str">
        <f>Data!N1145</f>
        <v>Outlet</v>
      </c>
      <c r="K1145" s="12" t="str">
        <f>Data!O1145</f>
        <v>Efectivo</v>
      </c>
      <c r="L1145" s="12" t="str">
        <f>Data!P1145</f>
        <v>Recurrente</v>
      </c>
    </row>
    <row r="1146">
      <c r="A1146" s="11">
        <v>1145.0</v>
      </c>
      <c r="B1146" s="14">
        <f>Data!D1146</f>
        <v>44477</v>
      </c>
      <c r="C1146" s="12">
        <f>IFERROR(VLOOKUP(Data!B1146, Minorista!$A$2:$B$100, 2, FALSE), "")</f>
        <v>3</v>
      </c>
      <c r="D1146" s="12">
        <f t="array" ref="D1146">INDEX(Producto!$A$2:$A$500, MATCH(Data!H1146, Producto!$B$2:$B$500, 0))</f>
        <v>3</v>
      </c>
      <c r="E1146" s="12">
        <f>VLOOKUP(Data!E1146 &amp; Data!F1146 &amp; Data!G1146, Ubicacion!$A$2:$B$1000, 2, FALSE)</f>
        <v>16</v>
      </c>
      <c r="F1146" s="15">
        <f>Data!J1146</f>
        <v>700</v>
      </c>
      <c r="G1146" s="16">
        <f>Data!I1146</f>
        <v>65</v>
      </c>
      <c r="H1146" s="17">
        <f>Data!K1146</f>
        <v>455000</v>
      </c>
      <c r="I1146" s="17">
        <f>Data!L1146</f>
        <v>227500</v>
      </c>
      <c r="J1146" s="12" t="str">
        <f>Data!N1146</f>
        <v>Outlet</v>
      </c>
      <c r="K1146" s="12" t="str">
        <f>Data!O1146</f>
        <v>Tarjeta</v>
      </c>
      <c r="L1146" s="12" t="str">
        <f>Data!P1146</f>
        <v>Recurrente</v>
      </c>
    </row>
    <row r="1147">
      <c r="A1147" s="11">
        <v>1146.0</v>
      </c>
      <c r="B1147" s="14">
        <f>Data!D1147</f>
        <v>44478</v>
      </c>
      <c r="C1147" s="12">
        <f>IFERROR(VLOOKUP(Data!B1147, Minorista!$A$2:$B$100, 2, FALSE), "")</f>
        <v>3</v>
      </c>
      <c r="D1147" s="12">
        <f t="array" ref="D1147">INDEX(Producto!$A$2:$A$500, MATCH(Data!H1147, Producto!$B$2:$B$500, 0))</f>
        <v>4</v>
      </c>
      <c r="E1147" s="12">
        <f>VLOOKUP(Data!E1147 &amp; Data!F1147 &amp; Data!G1147, Ubicacion!$A$2:$B$1000, 2, FALSE)</f>
        <v>16</v>
      </c>
      <c r="F1147" s="15">
        <f>Data!J1147</f>
        <v>550</v>
      </c>
      <c r="G1147" s="16">
        <f>Data!I1147</f>
        <v>65</v>
      </c>
      <c r="H1147" s="17">
        <f>Data!K1147</f>
        <v>357500</v>
      </c>
      <c r="I1147" s="17">
        <f>Data!L1147</f>
        <v>214500</v>
      </c>
      <c r="J1147" s="12" t="str">
        <f>Data!N1147</f>
        <v>Outlet</v>
      </c>
      <c r="K1147" s="12" t="str">
        <f>Data!O1147</f>
        <v>Tarjeta</v>
      </c>
      <c r="L1147" s="12" t="str">
        <f>Data!P1147</f>
        <v>Recurrente</v>
      </c>
    </row>
    <row r="1148">
      <c r="A1148" s="11">
        <v>1147.0</v>
      </c>
      <c r="B1148" s="14">
        <f>Data!D1148</f>
        <v>44479</v>
      </c>
      <c r="C1148" s="12">
        <f>IFERROR(VLOOKUP(Data!B1148, Minorista!$A$2:$B$100, 2, FALSE), "")</f>
        <v>3</v>
      </c>
      <c r="D1148" s="12">
        <f t="array" ref="D1148">INDEX(Producto!$A$2:$A$500, MATCH(Data!H1148, Producto!$B$2:$B$500, 0))</f>
        <v>5</v>
      </c>
      <c r="E1148" s="12">
        <f>VLOOKUP(Data!E1148 &amp; Data!F1148 &amp; Data!G1148, Ubicacion!$A$2:$B$1000, 2, FALSE)</f>
        <v>16</v>
      </c>
      <c r="F1148" s="15">
        <f>Data!J1148</f>
        <v>500</v>
      </c>
      <c r="G1148" s="16">
        <f>Data!I1148</f>
        <v>60</v>
      </c>
      <c r="H1148" s="17">
        <f>Data!K1148</f>
        <v>300000</v>
      </c>
      <c r="I1148" s="17">
        <f>Data!L1148</f>
        <v>135000</v>
      </c>
      <c r="J1148" s="12" t="str">
        <f>Data!N1148</f>
        <v>Outlet</v>
      </c>
      <c r="K1148" s="12" t="str">
        <f>Data!O1148</f>
        <v>Efectivo</v>
      </c>
      <c r="L1148" s="12" t="str">
        <f>Data!P1148</f>
        <v>Nuevo</v>
      </c>
    </row>
    <row r="1149">
      <c r="A1149" s="11">
        <v>1148.0</v>
      </c>
      <c r="B1149" s="14">
        <f>Data!D1149</f>
        <v>44480</v>
      </c>
      <c r="C1149" s="12">
        <f>IFERROR(VLOOKUP(Data!B1149, Minorista!$A$2:$B$100, 2, FALSE), "")</f>
        <v>3</v>
      </c>
      <c r="D1149" s="12">
        <f t="array" ref="D1149">INDEX(Producto!$A$2:$A$500, MATCH(Data!H1149, Producto!$B$2:$B$500, 0))</f>
        <v>6</v>
      </c>
      <c r="E1149" s="12">
        <f>VLOOKUP(Data!E1149 &amp; Data!F1149 &amp; Data!G1149, Ubicacion!$A$2:$B$1000, 2, FALSE)</f>
        <v>16</v>
      </c>
      <c r="F1149" s="15">
        <f>Data!J1149</f>
        <v>750</v>
      </c>
      <c r="G1149" s="16">
        <f>Data!I1149</f>
        <v>70</v>
      </c>
      <c r="H1149" s="17">
        <f>Data!K1149</f>
        <v>525000</v>
      </c>
      <c r="I1149" s="17">
        <f>Data!L1149</f>
        <v>341250</v>
      </c>
      <c r="J1149" s="12" t="str">
        <f>Data!N1149</f>
        <v>Outlet</v>
      </c>
      <c r="K1149" s="12" t="str">
        <f>Data!O1149</f>
        <v>Transferencia bancaria</v>
      </c>
      <c r="L1149" s="12" t="str">
        <f>Data!P1149</f>
        <v>Recurrente</v>
      </c>
    </row>
    <row r="1150">
      <c r="A1150" s="11">
        <v>1149.0</v>
      </c>
      <c r="B1150" s="14">
        <f>Data!D1150</f>
        <v>44481</v>
      </c>
      <c r="C1150" s="12">
        <f>IFERROR(VLOOKUP(Data!B1150, Minorista!$A$2:$B$100, 2, FALSE), "")</f>
        <v>6</v>
      </c>
      <c r="D1150" s="12">
        <f t="array" ref="D1150">INDEX(Producto!$A$2:$A$500, MATCH(Data!H1150, Producto!$B$2:$B$500, 0))</f>
        <v>1</v>
      </c>
      <c r="E1150" s="12">
        <f>VLOOKUP(Data!E1150 &amp; Data!F1150 &amp; Data!G1150, Ubicacion!$A$2:$B$1000, 2, FALSE)</f>
        <v>16</v>
      </c>
      <c r="F1150" s="15">
        <f>Data!J1150</f>
        <v>450</v>
      </c>
      <c r="G1150" s="16">
        <f>Data!I1150</f>
        <v>40</v>
      </c>
      <c r="H1150" s="17">
        <f>Data!K1150</f>
        <v>180000</v>
      </c>
      <c r="I1150" s="17">
        <f>Data!L1150</f>
        <v>63000</v>
      </c>
      <c r="J1150" s="12" t="str">
        <f>Data!N1150</f>
        <v>Outlet</v>
      </c>
      <c r="K1150" s="12" t="str">
        <f>Data!O1150</f>
        <v>Transferencia bancaria</v>
      </c>
      <c r="L1150" s="12" t="str">
        <f>Data!P1150</f>
        <v>Recurrente</v>
      </c>
    </row>
    <row r="1151">
      <c r="A1151" s="11">
        <v>1150.0</v>
      </c>
      <c r="B1151" s="14">
        <f>Data!D1151</f>
        <v>44482</v>
      </c>
      <c r="C1151" s="12">
        <f>IFERROR(VLOOKUP(Data!B1151, Minorista!$A$2:$B$100, 2, FALSE), "")</f>
        <v>6</v>
      </c>
      <c r="D1151" s="12">
        <f t="array" ref="D1151">INDEX(Producto!$A$2:$A$500, MATCH(Data!H1151, Producto!$B$2:$B$500, 0))</f>
        <v>2</v>
      </c>
      <c r="E1151" s="12">
        <f>VLOOKUP(Data!E1151 &amp; Data!F1151 &amp; Data!G1151, Ubicacion!$A$2:$B$1000, 2, FALSE)</f>
        <v>16</v>
      </c>
      <c r="F1151" s="15">
        <f>Data!J1151</f>
        <v>250</v>
      </c>
      <c r="G1151" s="16">
        <f>Data!I1151</f>
        <v>40</v>
      </c>
      <c r="H1151" s="17">
        <f>Data!K1151</f>
        <v>100000</v>
      </c>
      <c r="I1151" s="17">
        <f>Data!L1151</f>
        <v>35000</v>
      </c>
      <c r="J1151" s="12" t="str">
        <f>Data!N1151</f>
        <v>Outlet</v>
      </c>
      <c r="K1151" s="12" t="str">
        <f>Data!O1151</f>
        <v>Efectivo</v>
      </c>
      <c r="L1151" s="12" t="str">
        <f>Data!P1151</f>
        <v>Nuevo</v>
      </c>
    </row>
    <row r="1152">
      <c r="A1152" s="11">
        <v>1151.0</v>
      </c>
      <c r="B1152" s="14">
        <f>Data!D1152</f>
        <v>44483</v>
      </c>
      <c r="C1152" s="12">
        <f>IFERROR(VLOOKUP(Data!B1152, Minorista!$A$2:$B$100, 2, FALSE), "")</f>
        <v>6</v>
      </c>
      <c r="D1152" s="12">
        <f t="array" ref="D1152">INDEX(Producto!$A$2:$A$500, MATCH(Data!H1152, Producto!$B$2:$B$500, 0))</f>
        <v>3</v>
      </c>
      <c r="E1152" s="12">
        <f>VLOOKUP(Data!E1152 &amp; Data!F1152 &amp; Data!G1152, Ubicacion!$A$2:$B$1000, 2, FALSE)</f>
        <v>16</v>
      </c>
      <c r="F1152" s="15">
        <f>Data!J1152</f>
        <v>250</v>
      </c>
      <c r="G1152" s="16">
        <f>Data!I1152</f>
        <v>30</v>
      </c>
      <c r="H1152" s="17">
        <f>Data!K1152</f>
        <v>75000</v>
      </c>
      <c r="I1152" s="17">
        <f>Data!L1152</f>
        <v>30000</v>
      </c>
      <c r="J1152" s="12" t="str">
        <f>Data!N1152</f>
        <v>Outlet</v>
      </c>
      <c r="K1152" s="12" t="str">
        <f>Data!O1152</f>
        <v>Transferencia bancaria</v>
      </c>
      <c r="L1152" s="12" t="str">
        <f>Data!P1152</f>
        <v>Nuevo</v>
      </c>
    </row>
    <row r="1153">
      <c r="A1153" s="11">
        <v>1152.0</v>
      </c>
      <c r="B1153" s="14">
        <f>Data!D1153</f>
        <v>44484</v>
      </c>
      <c r="C1153" s="12">
        <f>IFERROR(VLOOKUP(Data!B1153, Minorista!$A$2:$B$100, 2, FALSE), "")</f>
        <v>6</v>
      </c>
      <c r="D1153" s="12">
        <f t="array" ref="D1153">INDEX(Producto!$A$2:$A$500, MATCH(Data!H1153, Producto!$B$2:$B$500, 0))</f>
        <v>4</v>
      </c>
      <c r="E1153" s="12">
        <f>VLOOKUP(Data!E1153 &amp; Data!F1153 &amp; Data!G1153, Ubicacion!$A$2:$B$1000, 2, FALSE)</f>
        <v>16</v>
      </c>
      <c r="F1153" s="15">
        <f>Data!J1153</f>
        <v>100</v>
      </c>
      <c r="G1153" s="16">
        <f>Data!I1153</f>
        <v>35</v>
      </c>
      <c r="H1153" s="17">
        <f>Data!K1153</f>
        <v>35000</v>
      </c>
      <c r="I1153" s="17">
        <f>Data!L1153</f>
        <v>10500</v>
      </c>
      <c r="J1153" s="12" t="str">
        <f>Data!N1153</f>
        <v>Outlet</v>
      </c>
      <c r="K1153" s="12" t="str">
        <f>Data!O1153</f>
        <v>Efectivo</v>
      </c>
      <c r="L1153" s="12" t="str">
        <f>Data!P1153</f>
        <v>Nuevo</v>
      </c>
    </row>
    <row r="1154">
      <c r="A1154" s="11">
        <v>1153.0</v>
      </c>
      <c r="B1154" s="14">
        <f>Data!D1154</f>
        <v>44485</v>
      </c>
      <c r="C1154" s="12">
        <f>IFERROR(VLOOKUP(Data!B1154, Minorista!$A$2:$B$100, 2, FALSE), "")</f>
        <v>6</v>
      </c>
      <c r="D1154" s="12">
        <f t="array" ref="D1154">INDEX(Producto!$A$2:$A$500, MATCH(Data!H1154, Producto!$B$2:$B$500, 0))</f>
        <v>5</v>
      </c>
      <c r="E1154" s="12">
        <f>VLOOKUP(Data!E1154 &amp; Data!F1154 &amp; Data!G1154, Ubicacion!$A$2:$B$1000, 2, FALSE)</f>
        <v>17</v>
      </c>
      <c r="F1154" s="15">
        <f>Data!J1154</f>
        <v>150</v>
      </c>
      <c r="G1154" s="16">
        <f>Data!I1154</f>
        <v>50</v>
      </c>
      <c r="H1154" s="17">
        <f>Data!K1154</f>
        <v>75000</v>
      </c>
      <c r="I1154" s="17">
        <f>Data!L1154</f>
        <v>18750</v>
      </c>
      <c r="J1154" s="12" t="str">
        <f>Data!N1154</f>
        <v>Outlet</v>
      </c>
      <c r="K1154" s="12" t="str">
        <f>Data!O1154</f>
        <v>Tarjeta</v>
      </c>
      <c r="L1154" s="12" t="str">
        <f>Data!P1154</f>
        <v>Nuevo</v>
      </c>
    </row>
    <row r="1155">
      <c r="A1155" s="11">
        <v>1154.0</v>
      </c>
      <c r="B1155" s="14">
        <f>Data!D1155</f>
        <v>44486</v>
      </c>
      <c r="C1155" s="12">
        <f>IFERROR(VLOOKUP(Data!B1155, Minorista!$A$2:$B$100, 2, FALSE), "")</f>
        <v>6</v>
      </c>
      <c r="D1155" s="12">
        <f t="array" ref="D1155">INDEX(Producto!$A$2:$A$500, MATCH(Data!H1155, Producto!$B$2:$B$500, 0))</f>
        <v>6</v>
      </c>
      <c r="E1155" s="12">
        <f>VLOOKUP(Data!E1155 &amp; Data!F1155 &amp; Data!G1155, Ubicacion!$A$2:$B$1000, 2, FALSE)</f>
        <v>17</v>
      </c>
      <c r="F1155" s="15">
        <f>Data!J1155</f>
        <v>250</v>
      </c>
      <c r="G1155" s="16">
        <f>Data!I1155</f>
        <v>40</v>
      </c>
      <c r="H1155" s="17">
        <f>Data!K1155</f>
        <v>100000</v>
      </c>
      <c r="I1155" s="17">
        <f>Data!L1155</f>
        <v>40000</v>
      </c>
      <c r="J1155" s="12" t="str">
        <f>Data!N1155</f>
        <v>Outlet</v>
      </c>
      <c r="K1155" s="12" t="str">
        <f>Data!O1155</f>
        <v>Efectivo</v>
      </c>
      <c r="L1155" s="12" t="str">
        <f>Data!P1155</f>
        <v>Recurrente</v>
      </c>
    </row>
    <row r="1156">
      <c r="A1156" s="11">
        <v>1155.0</v>
      </c>
      <c r="B1156" s="14">
        <f>Data!D1156</f>
        <v>44487</v>
      </c>
      <c r="C1156" s="12">
        <f>IFERROR(VLOOKUP(Data!B1156, Minorista!$A$2:$B$100, 2, FALSE), "")</f>
        <v>6</v>
      </c>
      <c r="D1156" s="12">
        <f t="array" ref="D1156">INDEX(Producto!$A$2:$A$500, MATCH(Data!H1156, Producto!$B$2:$B$500, 0))</f>
        <v>1</v>
      </c>
      <c r="E1156" s="12">
        <f>VLOOKUP(Data!E1156 &amp; Data!F1156 &amp; Data!G1156, Ubicacion!$A$2:$B$1000, 2, FALSE)</f>
        <v>17</v>
      </c>
      <c r="F1156" s="15">
        <f>Data!J1156</f>
        <v>500</v>
      </c>
      <c r="G1156" s="16">
        <f>Data!I1156</f>
        <v>40</v>
      </c>
      <c r="H1156" s="17">
        <f>Data!K1156</f>
        <v>200000</v>
      </c>
      <c r="I1156" s="17">
        <f>Data!L1156</f>
        <v>70000</v>
      </c>
      <c r="J1156" s="12" t="str">
        <f>Data!N1156</f>
        <v>Outlet</v>
      </c>
      <c r="K1156" s="12" t="str">
        <f>Data!O1156</f>
        <v>Efectivo</v>
      </c>
      <c r="L1156" s="12" t="str">
        <f>Data!P1156</f>
        <v>Recurrente</v>
      </c>
    </row>
    <row r="1157">
      <c r="A1157" s="11">
        <v>1156.0</v>
      </c>
      <c r="B1157" s="14">
        <f>Data!D1157</f>
        <v>44488</v>
      </c>
      <c r="C1157" s="12">
        <f>IFERROR(VLOOKUP(Data!B1157, Minorista!$A$2:$B$100, 2, FALSE), "")</f>
        <v>6</v>
      </c>
      <c r="D1157" s="12">
        <f t="array" ref="D1157">INDEX(Producto!$A$2:$A$500, MATCH(Data!H1157, Producto!$B$2:$B$500, 0))</f>
        <v>2</v>
      </c>
      <c r="E1157" s="12">
        <f>VLOOKUP(Data!E1157 &amp; Data!F1157 &amp; Data!G1157, Ubicacion!$A$2:$B$1000, 2, FALSE)</f>
        <v>17</v>
      </c>
      <c r="F1157" s="15">
        <f>Data!J1157</f>
        <v>150</v>
      </c>
      <c r="G1157" s="16">
        <f>Data!I1157</f>
        <v>40</v>
      </c>
      <c r="H1157" s="17">
        <f>Data!K1157</f>
        <v>60000</v>
      </c>
      <c r="I1157" s="17">
        <f>Data!L1157</f>
        <v>21000</v>
      </c>
      <c r="J1157" s="12" t="str">
        <f>Data!N1157</f>
        <v>Outlet</v>
      </c>
      <c r="K1157" s="12" t="str">
        <f>Data!O1157</f>
        <v>Transferencia bancaria</v>
      </c>
      <c r="L1157" s="12" t="str">
        <f>Data!P1157</f>
        <v>Nuevo</v>
      </c>
    </row>
    <row r="1158">
      <c r="A1158" s="11">
        <v>1157.0</v>
      </c>
      <c r="B1158" s="14">
        <f>Data!D1158</f>
        <v>44489</v>
      </c>
      <c r="C1158" s="12">
        <f>IFERROR(VLOOKUP(Data!B1158, Minorista!$A$2:$B$100, 2, FALSE), "")</f>
        <v>6</v>
      </c>
      <c r="D1158" s="12">
        <f t="array" ref="D1158">INDEX(Producto!$A$2:$A$500, MATCH(Data!H1158, Producto!$B$2:$B$500, 0))</f>
        <v>3</v>
      </c>
      <c r="E1158" s="12">
        <f>VLOOKUP(Data!E1158 &amp; Data!F1158 &amp; Data!G1158, Ubicacion!$A$2:$B$1000, 2, FALSE)</f>
        <v>17</v>
      </c>
      <c r="F1158" s="15">
        <f>Data!J1158</f>
        <v>200</v>
      </c>
      <c r="G1158" s="16">
        <f>Data!I1158</f>
        <v>30</v>
      </c>
      <c r="H1158" s="17">
        <f>Data!K1158</f>
        <v>60000</v>
      </c>
      <c r="I1158" s="17">
        <f>Data!L1158</f>
        <v>24000</v>
      </c>
      <c r="J1158" s="12" t="str">
        <f>Data!N1158</f>
        <v>Outlet</v>
      </c>
      <c r="K1158" s="12" t="str">
        <f>Data!O1158</f>
        <v>Tarjeta</v>
      </c>
      <c r="L1158" s="12" t="str">
        <f>Data!P1158</f>
        <v>Nuevo</v>
      </c>
    </row>
    <row r="1159">
      <c r="A1159" s="11">
        <v>1158.0</v>
      </c>
      <c r="B1159" s="14">
        <f>Data!D1159</f>
        <v>44490</v>
      </c>
      <c r="C1159" s="12">
        <f>IFERROR(VLOOKUP(Data!B1159, Minorista!$A$2:$B$100, 2, FALSE), "")</f>
        <v>6</v>
      </c>
      <c r="D1159" s="12">
        <f t="array" ref="D1159">INDEX(Producto!$A$2:$A$500, MATCH(Data!H1159, Producto!$B$2:$B$500, 0))</f>
        <v>4</v>
      </c>
      <c r="E1159" s="12">
        <f>VLOOKUP(Data!E1159 &amp; Data!F1159 &amp; Data!G1159, Ubicacion!$A$2:$B$1000, 2, FALSE)</f>
        <v>17</v>
      </c>
      <c r="F1159" s="15">
        <f>Data!J1159</f>
        <v>75</v>
      </c>
      <c r="G1159" s="16">
        <f>Data!I1159</f>
        <v>35</v>
      </c>
      <c r="H1159" s="17">
        <f>Data!K1159</f>
        <v>26250</v>
      </c>
      <c r="I1159" s="17">
        <f>Data!L1159</f>
        <v>7875</v>
      </c>
      <c r="J1159" s="12" t="str">
        <f>Data!N1159</f>
        <v>Outlet</v>
      </c>
      <c r="K1159" s="12" t="str">
        <f>Data!O1159</f>
        <v>Tarjeta</v>
      </c>
      <c r="L1159" s="12" t="str">
        <f>Data!P1159</f>
        <v>Recurrente</v>
      </c>
    </row>
    <row r="1160">
      <c r="A1160" s="11">
        <v>1159.0</v>
      </c>
      <c r="B1160" s="14">
        <f>Data!D1160</f>
        <v>44491</v>
      </c>
      <c r="C1160" s="12">
        <f>IFERROR(VLOOKUP(Data!B1160, Minorista!$A$2:$B$100, 2, FALSE), "")</f>
        <v>6</v>
      </c>
      <c r="D1160" s="12">
        <f t="array" ref="D1160">INDEX(Producto!$A$2:$A$500, MATCH(Data!H1160, Producto!$B$2:$B$500, 0))</f>
        <v>5</v>
      </c>
      <c r="E1160" s="12">
        <f>VLOOKUP(Data!E1160 &amp; Data!F1160 &amp; Data!G1160, Ubicacion!$A$2:$B$1000, 2, FALSE)</f>
        <v>17</v>
      </c>
      <c r="F1160" s="15">
        <f>Data!J1160</f>
        <v>150</v>
      </c>
      <c r="G1160" s="16">
        <f>Data!I1160</f>
        <v>50</v>
      </c>
      <c r="H1160" s="17">
        <f>Data!K1160</f>
        <v>75000</v>
      </c>
      <c r="I1160" s="17">
        <f>Data!L1160</f>
        <v>18750</v>
      </c>
      <c r="J1160" s="12" t="str">
        <f>Data!N1160</f>
        <v>Outlet</v>
      </c>
      <c r="K1160" s="12" t="str">
        <f>Data!O1160</f>
        <v>Transferencia bancaria</v>
      </c>
      <c r="L1160" s="12" t="str">
        <f>Data!P1160</f>
        <v>Recurrente</v>
      </c>
    </row>
    <row r="1161">
      <c r="A1161" s="11">
        <v>1160.0</v>
      </c>
      <c r="B1161" s="14">
        <f>Data!D1161</f>
        <v>44492</v>
      </c>
      <c r="C1161" s="12">
        <f>IFERROR(VLOOKUP(Data!B1161, Minorista!$A$2:$B$100, 2, FALSE), "")</f>
        <v>6</v>
      </c>
      <c r="D1161" s="12">
        <f t="array" ref="D1161">INDEX(Producto!$A$2:$A$500, MATCH(Data!H1161, Producto!$B$2:$B$500, 0))</f>
        <v>6</v>
      </c>
      <c r="E1161" s="12">
        <f>VLOOKUP(Data!E1161 &amp; Data!F1161 &amp; Data!G1161, Ubicacion!$A$2:$B$1000, 2, FALSE)</f>
        <v>17</v>
      </c>
      <c r="F1161" s="15">
        <f>Data!J1161</f>
        <v>250</v>
      </c>
      <c r="G1161" s="16">
        <f>Data!I1161</f>
        <v>40</v>
      </c>
      <c r="H1161" s="17">
        <f>Data!K1161</f>
        <v>100000</v>
      </c>
      <c r="I1161" s="17">
        <f>Data!L1161</f>
        <v>40000</v>
      </c>
      <c r="J1161" s="12" t="str">
        <f>Data!N1161</f>
        <v>Outlet</v>
      </c>
      <c r="K1161" s="12" t="str">
        <f>Data!O1161</f>
        <v>Efectivo</v>
      </c>
      <c r="L1161" s="12" t="str">
        <f>Data!P1161</f>
        <v>Recurrente</v>
      </c>
    </row>
    <row r="1162">
      <c r="A1162" s="11">
        <v>1161.0</v>
      </c>
      <c r="B1162" s="14">
        <f>Data!D1162</f>
        <v>44493</v>
      </c>
      <c r="C1162" s="12">
        <f>IFERROR(VLOOKUP(Data!B1162, Minorista!$A$2:$B$100, 2, FALSE), "")</f>
        <v>6</v>
      </c>
      <c r="D1162" s="12">
        <f t="array" ref="D1162">INDEX(Producto!$A$2:$A$500, MATCH(Data!H1162, Producto!$B$2:$B$500, 0))</f>
        <v>1</v>
      </c>
      <c r="E1162" s="12">
        <f>VLOOKUP(Data!E1162 &amp; Data!F1162 &amp; Data!G1162, Ubicacion!$A$2:$B$1000, 2, FALSE)</f>
        <v>17</v>
      </c>
      <c r="F1162" s="15">
        <f>Data!J1162</f>
        <v>470</v>
      </c>
      <c r="G1162" s="16">
        <f>Data!I1162</f>
        <v>40</v>
      </c>
      <c r="H1162" s="17">
        <f>Data!K1162</f>
        <v>188000</v>
      </c>
      <c r="I1162" s="17">
        <f>Data!L1162</f>
        <v>65800</v>
      </c>
      <c r="J1162" s="12" t="str">
        <f>Data!N1162</f>
        <v>Outlet</v>
      </c>
      <c r="K1162" s="12" t="str">
        <f>Data!O1162</f>
        <v>Tarjeta</v>
      </c>
      <c r="L1162" s="12" t="str">
        <f>Data!P1162</f>
        <v>Recurrente</v>
      </c>
    </row>
    <row r="1163">
      <c r="A1163" s="11">
        <v>1162.0</v>
      </c>
      <c r="B1163" s="14">
        <f>Data!D1163</f>
        <v>44494</v>
      </c>
      <c r="C1163" s="12">
        <f>IFERROR(VLOOKUP(Data!B1163, Minorista!$A$2:$B$100, 2, FALSE), "")</f>
        <v>6</v>
      </c>
      <c r="D1163" s="12">
        <f t="array" ref="D1163">INDEX(Producto!$A$2:$A$500, MATCH(Data!H1163, Producto!$B$2:$B$500, 0))</f>
        <v>2</v>
      </c>
      <c r="E1163" s="12">
        <f>VLOOKUP(Data!E1163 &amp; Data!F1163 &amp; Data!G1163, Ubicacion!$A$2:$B$1000, 2, FALSE)</f>
        <v>17</v>
      </c>
      <c r="F1163" s="15">
        <f>Data!J1163</f>
        <v>175</v>
      </c>
      <c r="G1163" s="16">
        <f>Data!I1163</f>
        <v>40</v>
      </c>
      <c r="H1163" s="17">
        <f>Data!K1163</f>
        <v>70000</v>
      </c>
      <c r="I1163" s="17">
        <f>Data!L1163</f>
        <v>24500</v>
      </c>
      <c r="J1163" s="12" t="str">
        <f>Data!N1163</f>
        <v>Outlet</v>
      </c>
      <c r="K1163" s="12" t="str">
        <f>Data!O1163</f>
        <v>Tarjeta</v>
      </c>
      <c r="L1163" s="12" t="str">
        <f>Data!P1163</f>
        <v>Recurrente</v>
      </c>
    </row>
    <row r="1164">
      <c r="A1164" s="11">
        <v>1163.0</v>
      </c>
      <c r="B1164" s="14">
        <f>Data!D1164</f>
        <v>44495</v>
      </c>
      <c r="C1164" s="12">
        <f>IFERROR(VLOOKUP(Data!B1164, Minorista!$A$2:$B$100, 2, FALSE), "")</f>
        <v>6</v>
      </c>
      <c r="D1164" s="12">
        <f t="array" ref="D1164">INDEX(Producto!$A$2:$A$500, MATCH(Data!H1164, Producto!$B$2:$B$500, 0))</f>
        <v>3</v>
      </c>
      <c r="E1164" s="12">
        <f>VLOOKUP(Data!E1164 &amp; Data!F1164 &amp; Data!G1164, Ubicacion!$A$2:$B$1000, 2, FALSE)</f>
        <v>17</v>
      </c>
      <c r="F1164" s="15">
        <f>Data!J1164</f>
        <v>200</v>
      </c>
      <c r="G1164" s="16">
        <f>Data!I1164</f>
        <v>30</v>
      </c>
      <c r="H1164" s="17">
        <f>Data!K1164</f>
        <v>60000</v>
      </c>
      <c r="I1164" s="17">
        <f>Data!L1164</f>
        <v>24000</v>
      </c>
      <c r="J1164" s="12" t="str">
        <f>Data!N1164</f>
        <v>Outlet</v>
      </c>
      <c r="K1164" s="12" t="str">
        <f>Data!O1164</f>
        <v>Tarjeta</v>
      </c>
      <c r="L1164" s="12" t="str">
        <f>Data!P1164</f>
        <v>Recurrente</v>
      </c>
    </row>
    <row r="1165">
      <c r="A1165" s="11">
        <v>1164.0</v>
      </c>
      <c r="B1165" s="14">
        <f>Data!D1165</f>
        <v>44496</v>
      </c>
      <c r="C1165" s="12">
        <f>IFERROR(VLOOKUP(Data!B1165, Minorista!$A$2:$B$100, 2, FALSE), "")</f>
        <v>6</v>
      </c>
      <c r="D1165" s="12">
        <f t="array" ref="D1165">INDEX(Producto!$A$2:$A$500, MATCH(Data!H1165, Producto!$B$2:$B$500, 0))</f>
        <v>4</v>
      </c>
      <c r="E1165" s="12">
        <f>VLOOKUP(Data!E1165 &amp; Data!F1165 &amp; Data!G1165, Ubicacion!$A$2:$B$1000, 2, FALSE)</f>
        <v>17</v>
      </c>
      <c r="F1165" s="15">
        <f>Data!J1165</f>
        <v>50</v>
      </c>
      <c r="G1165" s="16">
        <f>Data!I1165</f>
        <v>35</v>
      </c>
      <c r="H1165" s="17">
        <f>Data!K1165</f>
        <v>17500</v>
      </c>
      <c r="I1165" s="17">
        <f>Data!L1165</f>
        <v>5250</v>
      </c>
      <c r="J1165" s="12" t="str">
        <f>Data!N1165</f>
        <v>Outlet</v>
      </c>
      <c r="K1165" s="12" t="str">
        <f>Data!O1165</f>
        <v>Transferencia bancaria</v>
      </c>
      <c r="L1165" s="12" t="str">
        <f>Data!P1165</f>
        <v>Recurrente</v>
      </c>
    </row>
    <row r="1166">
      <c r="A1166" s="11">
        <v>1165.0</v>
      </c>
      <c r="B1166" s="14">
        <f>Data!D1166</f>
        <v>44497</v>
      </c>
      <c r="C1166" s="12">
        <f>IFERROR(VLOOKUP(Data!B1166, Minorista!$A$2:$B$100, 2, FALSE), "")</f>
        <v>6</v>
      </c>
      <c r="D1166" s="12">
        <f t="array" ref="D1166">INDEX(Producto!$A$2:$A$500, MATCH(Data!H1166, Producto!$B$2:$B$500, 0))</f>
        <v>5</v>
      </c>
      <c r="E1166" s="12">
        <f>VLOOKUP(Data!E1166 &amp; Data!F1166 &amp; Data!G1166, Ubicacion!$A$2:$B$1000, 2, FALSE)</f>
        <v>17</v>
      </c>
      <c r="F1166" s="15">
        <f>Data!J1166</f>
        <v>100</v>
      </c>
      <c r="G1166" s="16">
        <f>Data!I1166</f>
        <v>50</v>
      </c>
      <c r="H1166" s="17">
        <f>Data!K1166</f>
        <v>50000</v>
      </c>
      <c r="I1166" s="17">
        <f>Data!L1166</f>
        <v>12500</v>
      </c>
      <c r="J1166" s="12" t="str">
        <f>Data!N1166</f>
        <v>Outlet</v>
      </c>
      <c r="K1166" s="12" t="str">
        <f>Data!O1166</f>
        <v>Tarjeta</v>
      </c>
      <c r="L1166" s="12" t="str">
        <f>Data!P1166</f>
        <v>Nuevo</v>
      </c>
    </row>
    <row r="1167">
      <c r="A1167" s="11">
        <v>1166.0</v>
      </c>
      <c r="B1167" s="14">
        <f>Data!D1167</f>
        <v>44498</v>
      </c>
      <c r="C1167" s="12">
        <f>IFERROR(VLOOKUP(Data!B1167, Minorista!$A$2:$B$100, 2, FALSE), "")</f>
        <v>6</v>
      </c>
      <c r="D1167" s="12">
        <f t="array" ref="D1167">INDEX(Producto!$A$2:$A$500, MATCH(Data!H1167, Producto!$B$2:$B$500, 0))</f>
        <v>6</v>
      </c>
      <c r="E1167" s="12">
        <f>VLOOKUP(Data!E1167 &amp; Data!F1167 &amp; Data!G1167, Ubicacion!$A$2:$B$1000, 2, FALSE)</f>
        <v>17</v>
      </c>
      <c r="F1167" s="15">
        <f>Data!J1167</f>
        <v>200</v>
      </c>
      <c r="G1167" s="16">
        <f>Data!I1167</f>
        <v>40</v>
      </c>
      <c r="H1167" s="17">
        <f>Data!K1167</f>
        <v>80000</v>
      </c>
      <c r="I1167" s="17">
        <f>Data!L1167</f>
        <v>32000</v>
      </c>
      <c r="J1167" s="12" t="str">
        <f>Data!N1167</f>
        <v>Outlet</v>
      </c>
      <c r="K1167" s="12" t="str">
        <f>Data!O1167</f>
        <v>Tarjeta</v>
      </c>
      <c r="L1167" s="12" t="str">
        <f>Data!P1167</f>
        <v>Nuevo</v>
      </c>
    </row>
    <row r="1168">
      <c r="A1168" s="11">
        <v>1167.0</v>
      </c>
      <c r="B1168" s="14">
        <f>Data!D1168</f>
        <v>44499</v>
      </c>
      <c r="C1168" s="12">
        <f>IFERROR(VLOOKUP(Data!B1168, Minorista!$A$2:$B$100, 2, FALSE), "")</f>
        <v>6</v>
      </c>
      <c r="D1168" s="12">
        <f t="array" ref="D1168">INDEX(Producto!$A$2:$A$500, MATCH(Data!H1168, Producto!$B$2:$B$500, 0))</f>
        <v>1</v>
      </c>
      <c r="E1168" s="12">
        <f>VLOOKUP(Data!E1168 &amp; Data!F1168 &amp; Data!G1168, Ubicacion!$A$2:$B$1000, 2, FALSE)</f>
        <v>17</v>
      </c>
      <c r="F1168" s="15">
        <f>Data!J1168</f>
        <v>450</v>
      </c>
      <c r="G1168" s="16">
        <f>Data!I1168</f>
        <v>40</v>
      </c>
      <c r="H1168" s="17">
        <f>Data!K1168</f>
        <v>180000</v>
      </c>
      <c r="I1168" s="17">
        <f>Data!L1168</f>
        <v>63000</v>
      </c>
      <c r="J1168" s="12" t="str">
        <f>Data!N1168</f>
        <v>Outlet</v>
      </c>
      <c r="K1168" s="12" t="str">
        <f>Data!O1168</f>
        <v>Transferencia bancaria</v>
      </c>
      <c r="L1168" s="12" t="str">
        <f>Data!P1168</f>
        <v>Recurrente</v>
      </c>
    </row>
    <row r="1169">
      <c r="A1169" s="11">
        <v>1168.0</v>
      </c>
      <c r="B1169" s="14">
        <f>Data!D1169</f>
        <v>44500</v>
      </c>
      <c r="C1169" s="12">
        <f>IFERROR(VLOOKUP(Data!B1169, Minorista!$A$2:$B$100, 2, FALSE), "")</f>
        <v>6</v>
      </c>
      <c r="D1169" s="12">
        <f t="array" ref="D1169">INDEX(Producto!$A$2:$A$500, MATCH(Data!H1169, Producto!$B$2:$B$500, 0))</f>
        <v>2</v>
      </c>
      <c r="E1169" s="12">
        <f>VLOOKUP(Data!E1169 &amp; Data!F1169 &amp; Data!G1169, Ubicacion!$A$2:$B$1000, 2, FALSE)</f>
        <v>17</v>
      </c>
      <c r="F1169" s="15">
        <f>Data!J1169</f>
        <v>150</v>
      </c>
      <c r="G1169" s="16">
        <f>Data!I1169</f>
        <v>40</v>
      </c>
      <c r="H1169" s="17">
        <f>Data!K1169</f>
        <v>60000</v>
      </c>
      <c r="I1169" s="17">
        <f>Data!L1169</f>
        <v>21000</v>
      </c>
      <c r="J1169" s="12" t="str">
        <f>Data!N1169</f>
        <v>Outlet</v>
      </c>
      <c r="K1169" s="12" t="str">
        <f>Data!O1169</f>
        <v>Tarjeta</v>
      </c>
      <c r="L1169" s="12" t="str">
        <f>Data!P1169</f>
        <v>Recurrente</v>
      </c>
    </row>
    <row r="1170">
      <c r="A1170" s="11">
        <v>1169.0</v>
      </c>
      <c r="B1170" s="14">
        <f>Data!D1170</f>
        <v>44501</v>
      </c>
      <c r="C1170" s="12">
        <f>IFERROR(VLOOKUP(Data!B1170, Minorista!$A$2:$B$100, 2, FALSE), "")</f>
        <v>6</v>
      </c>
      <c r="D1170" s="12">
        <f t="array" ref="D1170">INDEX(Producto!$A$2:$A$500, MATCH(Data!H1170, Producto!$B$2:$B$500, 0))</f>
        <v>3</v>
      </c>
      <c r="E1170" s="12">
        <f>VLOOKUP(Data!E1170 &amp; Data!F1170 &amp; Data!G1170, Ubicacion!$A$2:$B$1000, 2, FALSE)</f>
        <v>17</v>
      </c>
      <c r="F1170" s="15">
        <f>Data!J1170</f>
        <v>150</v>
      </c>
      <c r="G1170" s="16">
        <f>Data!I1170</f>
        <v>30</v>
      </c>
      <c r="H1170" s="17">
        <f>Data!K1170</f>
        <v>45000</v>
      </c>
      <c r="I1170" s="17">
        <f>Data!L1170</f>
        <v>18000</v>
      </c>
      <c r="J1170" s="12" t="str">
        <f>Data!N1170</f>
        <v>Outlet</v>
      </c>
      <c r="K1170" s="12" t="str">
        <f>Data!O1170</f>
        <v>Efectivo</v>
      </c>
      <c r="L1170" s="12" t="str">
        <f>Data!P1170</f>
        <v>Nuevo</v>
      </c>
    </row>
    <row r="1171">
      <c r="A1171" s="11">
        <v>1170.0</v>
      </c>
      <c r="B1171" s="14">
        <f>Data!D1171</f>
        <v>44502</v>
      </c>
      <c r="C1171" s="12">
        <f>IFERROR(VLOOKUP(Data!B1171, Minorista!$A$2:$B$100, 2, FALSE), "")</f>
        <v>6</v>
      </c>
      <c r="D1171" s="12">
        <f t="array" ref="D1171">INDEX(Producto!$A$2:$A$500, MATCH(Data!H1171, Producto!$B$2:$B$500, 0))</f>
        <v>4</v>
      </c>
      <c r="E1171" s="12">
        <f>VLOOKUP(Data!E1171 &amp; Data!F1171 &amp; Data!G1171, Ubicacion!$A$2:$B$1000, 2, FALSE)</f>
        <v>17</v>
      </c>
      <c r="F1171" s="15">
        <f>Data!J1171</f>
        <v>75</v>
      </c>
      <c r="G1171" s="16">
        <f>Data!I1171</f>
        <v>35</v>
      </c>
      <c r="H1171" s="17">
        <f>Data!K1171</f>
        <v>26250</v>
      </c>
      <c r="I1171" s="17">
        <f>Data!L1171</f>
        <v>7875</v>
      </c>
      <c r="J1171" s="12" t="str">
        <f>Data!N1171</f>
        <v>Outlet</v>
      </c>
      <c r="K1171" s="12" t="str">
        <f>Data!O1171</f>
        <v>Tarjeta</v>
      </c>
      <c r="L1171" s="12" t="str">
        <f>Data!P1171</f>
        <v>Recurrente</v>
      </c>
    </row>
    <row r="1172">
      <c r="A1172" s="11">
        <v>1171.0</v>
      </c>
      <c r="B1172" s="14">
        <f>Data!D1172</f>
        <v>44503</v>
      </c>
      <c r="C1172" s="12">
        <f>IFERROR(VLOOKUP(Data!B1172, Minorista!$A$2:$B$100, 2, FALSE), "")</f>
        <v>6</v>
      </c>
      <c r="D1172" s="12">
        <f t="array" ref="D1172">INDEX(Producto!$A$2:$A$500, MATCH(Data!H1172, Producto!$B$2:$B$500, 0))</f>
        <v>5</v>
      </c>
      <c r="E1172" s="12">
        <f>VLOOKUP(Data!E1172 &amp; Data!F1172 &amp; Data!G1172, Ubicacion!$A$2:$B$1000, 2, FALSE)</f>
        <v>17</v>
      </c>
      <c r="F1172" s="15">
        <f>Data!J1172</f>
        <v>75</v>
      </c>
      <c r="G1172" s="16">
        <f>Data!I1172</f>
        <v>50</v>
      </c>
      <c r="H1172" s="17">
        <f>Data!K1172</f>
        <v>37500</v>
      </c>
      <c r="I1172" s="17">
        <f>Data!L1172</f>
        <v>9375</v>
      </c>
      <c r="J1172" s="12" t="str">
        <f>Data!N1172</f>
        <v>Outlet</v>
      </c>
      <c r="K1172" s="12" t="str">
        <f>Data!O1172</f>
        <v>Tarjeta</v>
      </c>
      <c r="L1172" s="12" t="str">
        <f>Data!P1172</f>
        <v>Recurrente</v>
      </c>
    </row>
    <row r="1173">
      <c r="A1173" s="11">
        <v>1172.0</v>
      </c>
      <c r="B1173" s="14">
        <f>Data!D1173</f>
        <v>44504</v>
      </c>
      <c r="C1173" s="12">
        <f>IFERROR(VLOOKUP(Data!B1173, Minorista!$A$2:$B$100, 2, FALSE), "")</f>
        <v>6</v>
      </c>
      <c r="D1173" s="12">
        <f t="array" ref="D1173">INDEX(Producto!$A$2:$A$500, MATCH(Data!H1173, Producto!$B$2:$B$500, 0))</f>
        <v>6</v>
      </c>
      <c r="E1173" s="12">
        <f>VLOOKUP(Data!E1173 &amp; Data!F1173 &amp; Data!G1173, Ubicacion!$A$2:$B$1000, 2, FALSE)</f>
        <v>17</v>
      </c>
      <c r="F1173" s="15">
        <f>Data!J1173</f>
        <v>225</v>
      </c>
      <c r="G1173" s="16">
        <f>Data!I1173</f>
        <v>40</v>
      </c>
      <c r="H1173" s="17">
        <f>Data!K1173</f>
        <v>90000</v>
      </c>
      <c r="I1173" s="17">
        <f>Data!L1173</f>
        <v>36000</v>
      </c>
      <c r="J1173" s="12" t="str">
        <f>Data!N1173</f>
        <v>Outlet</v>
      </c>
      <c r="K1173" s="12" t="str">
        <f>Data!O1173</f>
        <v>Transferencia bancaria</v>
      </c>
      <c r="L1173" s="12" t="str">
        <f>Data!P1173</f>
        <v>Recurrente</v>
      </c>
    </row>
    <row r="1174">
      <c r="A1174" s="11">
        <v>1173.0</v>
      </c>
      <c r="B1174" s="14">
        <f>Data!D1174</f>
        <v>44505</v>
      </c>
      <c r="C1174" s="12">
        <f>IFERROR(VLOOKUP(Data!B1174, Minorista!$A$2:$B$100, 2, FALSE), "")</f>
        <v>6</v>
      </c>
      <c r="D1174" s="12">
        <f t="array" ref="D1174">INDEX(Producto!$A$2:$A$500, MATCH(Data!H1174, Producto!$B$2:$B$500, 0))</f>
        <v>1</v>
      </c>
      <c r="E1174" s="12">
        <f>VLOOKUP(Data!E1174 &amp; Data!F1174 &amp; Data!G1174, Ubicacion!$A$2:$B$1000, 2, FALSE)</f>
        <v>17</v>
      </c>
      <c r="F1174" s="15">
        <f>Data!J1174</f>
        <v>495</v>
      </c>
      <c r="G1174" s="16">
        <f>Data!I1174</f>
        <v>55</v>
      </c>
      <c r="H1174" s="17">
        <f>Data!K1174</f>
        <v>272250</v>
      </c>
      <c r="I1174" s="17">
        <f>Data!L1174</f>
        <v>95287.5</v>
      </c>
      <c r="J1174" s="12" t="str">
        <f>Data!N1174</f>
        <v>Outlet</v>
      </c>
      <c r="K1174" s="12" t="str">
        <f>Data!O1174</f>
        <v>Transferencia bancaria</v>
      </c>
      <c r="L1174" s="12" t="str">
        <f>Data!P1174</f>
        <v>Recurrente</v>
      </c>
    </row>
    <row r="1175">
      <c r="A1175" s="11">
        <v>1174.0</v>
      </c>
      <c r="B1175" s="14">
        <f>Data!D1175</f>
        <v>44506</v>
      </c>
      <c r="C1175" s="12">
        <f>IFERROR(VLOOKUP(Data!B1175, Minorista!$A$2:$B$100, 2, FALSE), "")</f>
        <v>6</v>
      </c>
      <c r="D1175" s="12">
        <f t="array" ref="D1175">INDEX(Producto!$A$2:$A$500, MATCH(Data!H1175, Producto!$B$2:$B$500, 0))</f>
        <v>2</v>
      </c>
      <c r="E1175" s="12">
        <f>VLOOKUP(Data!E1175 &amp; Data!F1175 &amp; Data!G1175, Ubicacion!$A$2:$B$1000, 2, FALSE)</f>
        <v>17</v>
      </c>
      <c r="F1175" s="15">
        <f>Data!J1175</f>
        <v>200</v>
      </c>
      <c r="G1175" s="16">
        <f>Data!I1175</f>
        <v>50</v>
      </c>
      <c r="H1175" s="17">
        <f>Data!K1175</f>
        <v>100000</v>
      </c>
      <c r="I1175" s="17">
        <f>Data!L1175</f>
        <v>35000</v>
      </c>
      <c r="J1175" s="12" t="str">
        <f>Data!N1175</f>
        <v>Outlet</v>
      </c>
      <c r="K1175" s="12" t="str">
        <f>Data!O1175</f>
        <v>Transferencia bancaria</v>
      </c>
      <c r="L1175" s="12" t="str">
        <f>Data!P1175</f>
        <v>Recurrente</v>
      </c>
    </row>
    <row r="1176">
      <c r="A1176" s="11">
        <v>1175.0</v>
      </c>
      <c r="B1176" s="14">
        <f>Data!D1176</f>
        <v>44507</v>
      </c>
      <c r="C1176" s="12">
        <f>IFERROR(VLOOKUP(Data!B1176, Minorista!$A$2:$B$100, 2, FALSE), "")</f>
        <v>6</v>
      </c>
      <c r="D1176" s="12">
        <f t="array" ref="D1176">INDEX(Producto!$A$2:$A$500, MATCH(Data!H1176, Producto!$B$2:$B$500, 0))</f>
        <v>3</v>
      </c>
      <c r="E1176" s="12">
        <f>VLOOKUP(Data!E1176 &amp; Data!F1176 &amp; Data!G1176, Ubicacion!$A$2:$B$1000, 2, FALSE)</f>
        <v>17</v>
      </c>
      <c r="F1176" s="15">
        <f>Data!J1176</f>
        <v>175</v>
      </c>
      <c r="G1176" s="16">
        <f>Data!I1176</f>
        <v>45</v>
      </c>
      <c r="H1176" s="17">
        <f>Data!K1176</f>
        <v>78750</v>
      </c>
      <c r="I1176" s="17">
        <f>Data!L1176</f>
        <v>31500</v>
      </c>
      <c r="J1176" s="12" t="str">
        <f>Data!N1176</f>
        <v>Outlet</v>
      </c>
      <c r="K1176" s="12" t="str">
        <f>Data!O1176</f>
        <v>Efectivo</v>
      </c>
      <c r="L1176" s="12" t="str">
        <f>Data!P1176</f>
        <v>Nuevo</v>
      </c>
    </row>
    <row r="1177">
      <c r="A1177" s="11">
        <v>1176.0</v>
      </c>
      <c r="B1177" s="14">
        <f>Data!D1177</f>
        <v>44508</v>
      </c>
      <c r="C1177" s="12">
        <f>IFERROR(VLOOKUP(Data!B1177, Minorista!$A$2:$B$100, 2, FALSE), "")</f>
        <v>6</v>
      </c>
      <c r="D1177" s="12">
        <f t="array" ref="D1177">INDEX(Producto!$A$2:$A$500, MATCH(Data!H1177, Producto!$B$2:$B$500, 0))</f>
        <v>4</v>
      </c>
      <c r="E1177" s="12">
        <f>VLOOKUP(Data!E1177 &amp; Data!F1177 &amp; Data!G1177, Ubicacion!$A$2:$B$1000, 2, FALSE)</f>
        <v>17</v>
      </c>
      <c r="F1177" s="15">
        <f>Data!J1177</f>
        <v>125</v>
      </c>
      <c r="G1177" s="16">
        <f>Data!I1177</f>
        <v>45</v>
      </c>
      <c r="H1177" s="17">
        <f>Data!K1177</f>
        <v>56250</v>
      </c>
      <c r="I1177" s="17">
        <f>Data!L1177</f>
        <v>16875</v>
      </c>
      <c r="J1177" s="12" t="str">
        <f>Data!N1177</f>
        <v>Outlet</v>
      </c>
      <c r="K1177" s="12" t="str">
        <f>Data!O1177</f>
        <v>Transferencia bancaria</v>
      </c>
      <c r="L1177" s="12" t="str">
        <f>Data!P1177</f>
        <v>Nuevo</v>
      </c>
    </row>
    <row r="1178">
      <c r="A1178" s="11">
        <v>1177.0</v>
      </c>
      <c r="B1178" s="14">
        <f>Data!D1178</f>
        <v>44509</v>
      </c>
      <c r="C1178" s="12">
        <f>IFERROR(VLOOKUP(Data!B1178, Minorista!$A$2:$B$100, 2, FALSE), "")</f>
        <v>6</v>
      </c>
      <c r="D1178" s="12">
        <f t="array" ref="D1178">INDEX(Producto!$A$2:$A$500, MATCH(Data!H1178, Producto!$B$2:$B$500, 0))</f>
        <v>5</v>
      </c>
      <c r="E1178" s="12">
        <f>VLOOKUP(Data!E1178 &amp; Data!F1178 &amp; Data!G1178, Ubicacion!$A$2:$B$1000, 2, FALSE)</f>
        <v>17</v>
      </c>
      <c r="F1178" s="15">
        <f>Data!J1178</f>
        <v>150</v>
      </c>
      <c r="G1178" s="16">
        <f>Data!I1178</f>
        <v>55</v>
      </c>
      <c r="H1178" s="17">
        <f>Data!K1178</f>
        <v>82500</v>
      </c>
      <c r="I1178" s="17">
        <f>Data!L1178</f>
        <v>20625</v>
      </c>
      <c r="J1178" s="12" t="str">
        <f>Data!N1178</f>
        <v>Outlet</v>
      </c>
      <c r="K1178" s="12" t="str">
        <f>Data!O1178</f>
        <v>Efectivo</v>
      </c>
      <c r="L1178" s="12" t="str">
        <f>Data!P1178</f>
        <v>Nuevo</v>
      </c>
    </row>
    <row r="1179">
      <c r="A1179" s="11">
        <v>1178.0</v>
      </c>
      <c r="B1179" s="14">
        <f>Data!D1179</f>
        <v>44510</v>
      </c>
      <c r="C1179" s="12">
        <f>IFERROR(VLOOKUP(Data!B1179, Minorista!$A$2:$B$100, 2, FALSE), "")</f>
        <v>6</v>
      </c>
      <c r="D1179" s="12">
        <f t="array" ref="D1179">INDEX(Producto!$A$2:$A$500, MATCH(Data!H1179, Producto!$B$2:$B$500, 0))</f>
        <v>6</v>
      </c>
      <c r="E1179" s="12">
        <f>VLOOKUP(Data!E1179 &amp; Data!F1179 &amp; Data!G1179, Ubicacion!$A$2:$B$1000, 2, FALSE)</f>
        <v>17</v>
      </c>
      <c r="F1179" s="15">
        <f>Data!J1179</f>
        <v>275</v>
      </c>
      <c r="G1179" s="16">
        <f>Data!I1179</f>
        <v>60</v>
      </c>
      <c r="H1179" s="17">
        <f>Data!K1179</f>
        <v>165000</v>
      </c>
      <c r="I1179" s="17">
        <f>Data!L1179</f>
        <v>66000</v>
      </c>
      <c r="J1179" s="12" t="str">
        <f>Data!N1179</f>
        <v>Outlet</v>
      </c>
      <c r="K1179" s="12" t="str">
        <f>Data!O1179</f>
        <v>Tarjeta</v>
      </c>
      <c r="L1179" s="12" t="str">
        <f>Data!P1179</f>
        <v>Nuevo</v>
      </c>
    </row>
    <row r="1180">
      <c r="A1180" s="11">
        <v>1179.0</v>
      </c>
      <c r="B1180" s="14">
        <f>Data!D1180</f>
        <v>44511</v>
      </c>
      <c r="C1180" s="12">
        <f>IFERROR(VLOOKUP(Data!B1180, Minorista!$A$2:$B$100, 2, FALSE), "")</f>
        <v>6</v>
      </c>
      <c r="D1180" s="12">
        <f t="array" ref="D1180">INDEX(Producto!$A$2:$A$500, MATCH(Data!H1180, Producto!$B$2:$B$500, 0))</f>
        <v>1</v>
      </c>
      <c r="E1180" s="12">
        <f>VLOOKUP(Data!E1180 &amp; Data!F1180 &amp; Data!G1180, Ubicacion!$A$2:$B$1000, 2, FALSE)</f>
        <v>17</v>
      </c>
      <c r="F1180" s="15">
        <f>Data!J1180</f>
        <v>525</v>
      </c>
      <c r="G1180" s="16">
        <f>Data!I1180</f>
        <v>55</v>
      </c>
      <c r="H1180" s="17">
        <f>Data!K1180</f>
        <v>288750</v>
      </c>
      <c r="I1180" s="17">
        <f>Data!L1180</f>
        <v>101062.5</v>
      </c>
      <c r="J1180" s="12" t="str">
        <f>Data!N1180</f>
        <v>Outlet</v>
      </c>
      <c r="K1180" s="12" t="str">
        <f>Data!O1180</f>
        <v>Tarjeta</v>
      </c>
      <c r="L1180" s="12" t="str">
        <f>Data!P1180</f>
        <v>Recurrente</v>
      </c>
    </row>
    <row r="1181">
      <c r="A1181" s="11">
        <v>1180.0</v>
      </c>
      <c r="B1181" s="14">
        <f>Data!D1181</f>
        <v>44512</v>
      </c>
      <c r="C1181" s="12">
        <f>IFERROR(VLOOKUP(Data!B1181, Minorista!$A$2:$B$100, 2, FALSE), "")</f>
        <v>6</v>
      </c>
      <c r="D1181" s="12">
        <f t="array" ref="D1181">INDEX(Producto!$A$2:$A$500, MATCH(Data!H1181, Producto!$B$2:$B$500, 0))</f>
        <v>2</v>
      </c>
      <c r="E1181" s="12">
        <f>VLOOKUP(Data!E1181 &amp; Data!F1181 &amp; Data!G1181, Ubicacion!$A$2:$B$1000, 2, FALSE)</f>
        <v>17</v>
      </c>
      <c r="F1181" s="15">
        <f>Data!J1181</f>
        <v>275</v>
      </c>
      <c r="G1181" s="16">
        <f>Data!I1181</f>
        <v>50</v>
      </c>
      <c r="H1181" s="17">
        <f>Data!K1181</f>
        <v>137500</v>
      </c>
      <c r="I1181" s="17">
        <f>Data!L1181</f>
        <v>48125</v>
      </c>
      <c r="J1181" s="12" t="str">
        <f>Data!N1181</f>
        <v>Outlet</v>
      </c>
      <c r="K1181" s="12" t="str">
        <f>Data!O1181</f>
        <v>Tarjeta</v>
      </c>
      <c r="L1181" s="12" t="str">
        <f>Data!P1181</f>
        <v>Recurrente</v>
      </c>
    </row>
    <row r="1182">
      <c r="A1182" s="11">
        <v>1181.0</v>
      </c>
      <c r="B1182" s="14">
        <f>Data!D1182</f>
        <v>44513</v>
      </c>
      <c r="C1182" s="12">
        <f>IFERROR(VLOOKUP(Data!B1182, Minorista!$A$2:$B$100, 2, FALSE), "")</f>
        <v>6</v>
      </c>
      <c r="D1182" s="12">
        <f t="array" ref="D1182">INDEX(Producto!$A$2:$A$500, MATCH(Data!H1182, Producto!$B$2:$B$500, 0))</f>
        <v>3</v>
      </c>
      <c r="E1182" s="12">
        <f>VLOOKUP(Data!E1182 &amp; Data!F1182 &amp; Data!G1182, Ubicacion!$A$2:$B$1000, 2, FALSE)</f>
        <v>17</v>
      </c>
      <c r="F1182" s="15">
        <f>Data!J1182</f>
        <v>200</v>
      </c>
      <c r="G1182" s="16">
        <f>Data!I1182</f>
        <v>45</v>
      </c>
      <c r="H1182" s="17">
        <f>Data!K1182</f>
        <v>90000</v>
      </c>
      <c r="I1182" s="17">
        <f>Data!L1182</f>
        <v>36000</v>
      </c>
      <c r="J1182" s="12" t="str">
        <f>Data!N1182</f>
        <v>Outlet</v>
      </c>
      <c r="K1182" s="12" t="str">
        <f>Data!O1182</f>
        <v>Tarjeta</v>
      </c>
      <c r="L1182" s="12" t="str">
        <f>Data!P1182</f>
        <v>Recurrente</v>
      </c>
    </row>
    <row r="1183">
      <c r="A1183" s="11">
        <v>1182.0</v>
      </c>
      <c r="B1183" s="14">
        <f>Data!D1183</f>
        <v>44514</v>
      </c>
      <c r="C1183" s="12">
        <f>IFERROR(VLOOKUP(Data!B1183, Minorista!$A$2:$B$100, 2, FALSE), "")</f>
        <v>6</v>
      </c>
      <c r="D1183" s="12">
        <f t="array" ref="D1183">INDEX(Producto!$A$2:$A$500, MATCH(Data!H1183, Producto!$B$2:$B$500, 0))</f>
        <v>4</v>
      </c>
      <c r="E1183" s="12">
        <f>VLOOKUP(Data!E1183 &amp; Data!F1183 &amp; Data!G1183, Ubicacion!$A$2:$B$1000, 2, FALSE)</f>
        <v>17</v>
      </c>
      <c r="F1183" s="15">
        <f>Data!J1183</f>
        <v>175</v>
      </c>
      <c r="G1183" s="16">
        <f>Data!I1183</f>
        <v>45</v>
      </c>
      <c r="H1183" s="17">
        <f>Data!K1183</f>
        <v>78750</v>
      </c>
      <c r="I1183" s="17">
        <f>Data!L1183</f>
        <v>23625</v>
      </c>
      <c r="J1183" s="12" t="str">
        <f>Data!N1183</f>
        <v>Outlet</v>
      </c>
      <c r="K1183" s="12" t="str">
        <f>Data!O1183</f>
        <v>Transferencia bancaria</v>
      </c>
      <c r="L1183" s="12" t="str">
        <f>Data!P1183</f>
        <v>Nuevo</v>
      </c>
    </row>
    <row r="1184">
      <c r="A1184" s="11">
        <v>1183.0</v>
      </c>
      <c r="B1184" s="14">
        <f>Data!D1184</f>
        <v>44515</v>
      </c>
      <c r="C1184" s="12">
        <f>IFERROR(VLOOKUP(Data!B1184, Minorista!$A$2:$B$100, 2, FALSE), "")</f>
        <v>6</v>
      </c>
      <c r="D1184" s="12">
        <f t="array" ref="D1184">INDEX(Producto!$A$2:$A$500, MATCH(Data!H1184, Producto!$B$2:$B$500, 0))</f>
        <v>5</v>
      </c>
      <c r="E1184" s="12">
        <f>VLOOKUP(Data!E1184 &amp; Data!F1184 &amp; Data!G1184, Ubicacion!$A$2:$B$1000, 2, FALSE)</f>
        <v>17</v>
      </c>
      <c r="F1184" s="15">
        <f>Data!J1184</f>
        <v>175</v>
      </c>
      <c r="G1184" s="16">
        <f>Data!I1184</f>
        <v>55</v>
      </c>
      <c r="H1184" s="17">
        <f>Data!K1184</f>
        <v>96250</v>
      </c>
      <c r="I1184" s="17">
        <f>Data!L1184</f>
        <v>24062.5</v>
      </c>
      <c r="J1184" s="12" t="str">
        <f>Data!N1184</f>
        <v>Outlet</v>
      </c>
      <c r="K1184" s="12" t="str">
        <f>Data!O1184</f>
        <v>Tarjeta</v>
      </c>
      <c r="L1184" s="12" t="str">
        <f>Data!P1184</f>
        <v>Nuevo</v>
      </c>
    </row>
    <row r="1185">
      <c r="A1185" s="11">
        <v>1184.0</v>
      </c>
      <c r="B1185" s="14">
        <f>Data!D1185</f>
        <v>44516</v>
      </c>
      <c r="C1185" s="12">
        <f>IFERROR(VLOOKUP(Data!B1185, Minorista!$A$2:$B$100, 2, FALSE), "")</f>
        <v>6</v>
      </c>
      <c r="D1185" s="12">
        <f t="array" ref="D1185">INDEX(Producto!$A$2:$A$500, MATCH(Data!H1185, Producto!$B$2:$B$500, 0))</f>
        <v>6</v>
      </c>
      <c r="E1185" s="12">
        <f>VLOOKUP(Data!E1185 &amp; Data!F1185 &amp; Data!G1185, Ubicacion!$A$2:$B$1000, 2, FALSE)</f>
        <v>17</v>
      </c>
      <c r="F1185" s="15">
        <f>Data!J1185</f>
        <v>325</v>
      </c>
      <c r="G1185" s="16">
        <f>Data!I1185</f>
        <v>60</v>
      </c>
      <c r="H1185" s="17">
        <f>Data!K1185</f>
        <v>195000</v>
      </c>
      <c r="I1185" s="17">
        <f>Data!L1185</f>
        <v>78000</v>
      </c>
      <c r="J1185" s="12" t="str">
        <f>Data!N1185</f>
        <v>Outlet</v>
      </c>
      <c r="K1185" s="12" t="str">
        <f>Data!O1185</f>
        <v>Tarjeta</v>
      </c>
      <c r="L1185" s="12" t="str">
        <f>Data!P1185</f>
        <v>Nuevo</v>
      </c>
    </row>
    <row r="1186">
      <c r="A1186" s="11">
        <v>1185.0</v>
      </c>
      <c r="B1186" s="14">
        <f>Data!D1186</f>
        <v>44517</v>
      </c>
      <c r="C1186" s="12">
        <f>IFERROR(VLOOKUP(Data!B1186, Minorista!$A$2:$B$100, 2, FALSE), "")</f>
        <v>6</v>
      </c>
      <c r="D1186" s="12">
        <f t="array" ref="D1186">INDEX(Producto!$A$2:$A$500, MATCH(Data!H1186, Producto!$B$2:$B$500, 0))</f>
        <v>1</v>
      </c>
      <c r="E1186" s="12">
        <f>VLOOKUP(Data!E1186 &amp; Data!F1186 &amp; Data!G1186, Ubicacion!$A$2:$B$1000, 2, FALSE)</f>
        <v>17</v>
      </c>
      <c r="F1186" s="15">
        <f>Data!J1186</f>
        <v>550</v>
      </c>
      <c r="G1186" s="16">
        <f>Data!I1186</f>
        <v>55</v>
      </c>
      <c r="H1186" s="17">
        <f>Data!K1186</f>
        <v>302500</v>
      </c>
      <c r="I1186" s="17">
        <f>Data!L1186</f>
        <v>105875</v>
      </c>
      <c r="J1186" s="12" t="str">
        <f>Data!N1186</f>
        <v>Outlet</v>
      </c>
      <c r="K1186" s="12" t="str">
        <f>Data!O1186</f>
        <v>Efectivo</v>
      </c>
      <c r="L1186" s="12" t="str">
        <f>Data!P1186</f>
        <v>Nuevo</v>
      </c>
    </row>
    <row r="1187">
      <c r="A1187" s="11">
        <v>1186.0</v>
      </c>
      <c r="B1187" s="14">
        <f>Data!D1187</f>
        <v>44518</v>
      </c>
      <c r="C1187" s="12">
        <f>IFERROR(VLOOKUP(Data!B1187, Minorista!$A$2:$B$100, 2, FALSE), "")</f>
        <v>6</v>
      </c>
      <c r="D1187" s="12">
        <f t="array" ref="D1187">INDEX(Producto!$A$2:$A$500, MATCH(Data!H1187, Producto!$B$2:$B$500, 0))</f>
        <v>2</v>
      </c>
      <c r="E1187" s="12">
        <f>VLOOKUP(Data!E1187 &amp; Data!F1187 &amp; Data!G1187, Ubicacion!$A$2:$B$1000, 2, FALSE)</f>
        <v>17</v>
      </c>
      <c r="F1187" s="15">
        <f>Data!J1187</f>
        <v>300</v>
      </c>
      <c r="G1187" s="16">
        <f>Data!I1187</f>
        <v>50</v>
      </c>
      <c r="H1187" s="17">
        <f>Data!K1187</f>
        <v>150000</v>
      </c>
      <c r="I1187" s="17">
        <f>Data!L1187</f>
        <v>52500</v>
      </c>
      <c r="J1187" s="12" t="str">
        <f>Data!N1187</f>
        <v>Outlet</v>
      </c>
      <c r="K1187" s="12" t="str">
        <f>Data!O1187</f>
        <v>Tarjeta</v>
      </c>
      <c r="L1187" s="12" t="str">
        <f>Data!P1187</f>
        <v>Nuevo</v>
      </c>
    </row>
    <row r="1188">
      <c r="A1188" s="11">
        <v>1187.0</v>
      </c>
      <c r="B1188" s="14">
        <f>Data!D1188</f>
        <v>44519</v>
      </c>
      <c r="C1188" s="12">
        <f>IFERROR(VLOOKUP(Data!B1188, Minorista!$A$2:$B$100, 2, FALSE), "")</f>
        <v>6</v>
      </c>
      <c r="D1188" s="12">
        <f t="array" ref="D1188">INDEX(Producto!$A$2:$A$500, MATCH(Data!H1188, Producto!$B$2:$B$500, 0))</f>
        <v>3</v>
      </c>
      <c r="E1188" s="12">
        <f>VLOOKUP(Data!E1188 &amp; Data!F1188 &amp; Data!G1188, Ubicacion!$A$2:$B$1000, 2, FALSE)</f>
        <v>17</v>
      </c>
      <c r="F1188" s="15">
        <f>Data!J1188</f>
        <v>225</v>
      </c>
      <c r="G1188" s="16">
        <f>Data!I1188</f>
        <v>45</v>
      </c>
      <c r="H1188" s="17">
        <f>Data!K1188</f>
        <v>101250</v>
      </c>
      <c r="I1188" s="17">
        <f>Data!L1188</f>
        <v>40500</v>
      </c>
      <c r="J1188" s="12" t="str">
        <f>Data!N1188</f>
        <v>Outlet</v>
      </c>
      <c r="K1188" s="12" t="str">
        <f>Data!O1188</f>
        <v>Efectivo</v>
      </c>
      <c r="L1188" s="12" t="str">
        <f>Data!P1188</f>
        <v>Recurrente</v>
      </c>
    </row>
    <row r="1189">
      <c r="A1189" s="11">
        <v>1188.0</v>
      </c>
      <c r="B1189" s="14">
        <f>Data!D1189</f>
        <v>44520</v>
      </c>
      <c r="C1189" s="12">
        <f>IFERROR(VLOOKUP(Data!B1189, Minorista!$A$2:$B$100, 2, FALSE), "")</f>
        <v>6</v>
      </c>
      <c r="D1189" s="12">
        <f t="array" ref="D1189">INDEX(Producto!$A$2:$A$500, MATCH(Data!H1189, Producto!$B$2:$B$500, 0))</f>
        <v>4</v>
      </c>
      <c r="E1189" s="12">
        <f>VLOOKUP(Data!E1189 &amp; Data!F1189 &amp; Data!G1189, Ubicacion!$A$2:$B$1000, 2, FALSE)</f>
        <v>17</v>
      </c>
      <c r="F1189" s="15">
        <f>Data!J1189</f>
        <v>175</v>
      </c>
      <c r="G1189" s="16">
        <f>Data!I1189</f>
        <v>45</v>
      </c>
      <c r="H1189" s="17">
        <f>Data!K1189</f>
        <v>78750</v>
      </c>
      <c r="I1189" s="17">
        <f>Data!L1189</f>
        <v>23625</v>
      </c>
      <c r="J1189" s="12" t="str">
        <f>Data!N1189</f>
        <v>Outlet</v>
      </c>
      <c r="K1189" s="12" t="str">
        <f>Data!O1189</f>
        <v>Efectivo</v>
      </c>
      <c r="L1189" s="12" t="str">
        <f>Data!P1189</f>
        <v>Nuevo</v>
      </c>
    </row>
    <row r="1190">
      <c r="A1190" s="11">
        <v>1189.0</v>
      </c>
      <c r="B1190" s="14">
        <f>Data!D1190</f>
        <v>44521</v>
      </c>
      <c r="C1190" s="12">
        <f>IFERROR(VLOOKUP(Data!B1190, Minorista!$A$2:$B$100, 2, FALSE), "")</f>
        <v>6</v>
      </c>
      <c r="D1190" s="12">
        <f t="array" ref="D1190">INDEX(Producto!$A$2:$A$500, MATCH(Data!H1190, Producto!$B$2:$B$500, 0))</f>
        <v>5</v>
      </c>
      <c r="E1190" s="12">
        <f>VLOOKUP(Data!E1190 &amp; Data!F1190 &amp; Data!G1190, Ubicacion!$A$2:$B$1000, 2, FALSE)</f>
        <v>17</v>
      </c>
      <c r="F1190" s="15">
        <f>Data!J1190</f>
        <v>200</v>
      </c>
      <c r="G1190" s="16">
        <f>Data!I1190</f>
        <v>55</v>
      </c>
      <c r="H1190" s="17">
        <f>Data!K1190</f>
        <v>110000</v>
      </c>
      <c r="I1190" s="17">
        <f>Data!L1190</f>
        <v>27500</v>
      </c>
      <c r="J1190" s="12" t="str">
        <f>Data!N1190</f>
        <v>Outlet</v>
      </c>
      <c r="K1190" s="12" t="str">
        <f>Data!O1190</f>
        <v>Transferencia bancaria</v>
      </c>
      <c r="L1190" s="12" t="str">
        <f>Data!P1190</f>
        <v>Nuevo</v>
      </c>
    </row>
    <row r="1191">
      <c r="A1191" s="11">
        <v>1190.0</v>
      </c>
      <c r="B1191" s="14">
        <f>Data!D1191</f>
        <v>44550</v>
      </c>
      <c r="C1191" s="12">
        <f>IFERROR(VLOOKUP(Data!B1191, Minorista!$A$2:$B$100, 2, FALSE), "")</f>
        <v>6</v>
      </c>
      <c r="D1191" s="12">
        <f t="array" ref="D1191">INDEX(Producto!$A$2:$A$500, MATCH(Data!H1191, Producto!$B$2:$B$500, 0))</f>
        <v>6</v>
      </c>
      <c r="E1191" s="12">
        <f>VLOOKUP(Data!E1191 &amp; Data!F1191 &amp; Data!G1191, Ubicacion!$A$2:$B$1000, 2, FALSE)</f>
        <v>17</v>
      </c>
      <c r="F1191" s="15">
        <f>Data!J1191</f>
        <v>375</v>
      </c>
      <c r="G1191" s="16">
        <f>Data!I1191</f>
        <v>60</v>
      </c>
      <c r="H1191" s="17">
        <f>Data!K1191</f>
        <v>225000</v>
      </c>
      <c r="I1191" s="17">
        <f>Data!L1191</f>
        <v>90000</v>
      </c>
      <c r="J1191" s="12" t="str">
        <f>Data!N1191</f>
        <v>Outlet</v>
      </c>
      <c r="K1191" s="12" t="str">
        <f>Data!O1191</f>
        <v>Tarjeta</v>
      </c>
      <c r="L1191" s="12" t="str">
        <f>Data!P1191</f>
        <v>Nuevo</v>
      </c>
    </row>
    <row r="1192">
      <c r="A1192" s="11">
        <v>1191.0</v>
      </c>
      <c r="B1192" s="14">
        <f>Data!D1192</f>
        <v>44551</v>
      </c>
      <c r="C1192" s="12">
        <f>IFERROR(VLOOKUP(Data!B1192, Minorista!$A$2:$B$100, 2, FALSE), "")</f>
        <v>6</v>
      </c>
      <c r="D1192" s="12">
        <f t="array" ref="D1192">INDEX(Producto!$A$2:$A$500, MATCH(Data!H1192, Producto!$B$2:$B$500, 0))</f>
        <v>1</v>
      </c>
      <c r="E1192" s="12">
        <f>VLOOKUP(Data!E1192 &amp; Data!F1192 &amp; Data!G1192, Ubicacion!$A$2:$B$1000, 2, FALSE)</f>
        <v>17</v>
      </c>
      <c r="F1192" s="15">
        <f>Data!J1192</f>
        <v>525</v>
      </c>
      <c r="G1192" s="16">
        <f>Data!I1192</f>
        <v>55</v>
      </c>
      <c r="H1192" s="17">
        <f>Data!K1192</f>
        <v>288750</v>
      </c>
      <c r="I1192" s="17">
        <f>Data!L1192</f>
        <v>101062.5</v>
      </c>
      <c r="J1192" s="12" t="str">
        <f>Data!N1192</f>
        <v>Outlet</v>
      </c>
      <c r="K1192" s="12" t="str">
        <f>Data!O1192</f>
        <v>Transferencia bancaria</v>
      </c>
      <c r="L1192" s="12" t="str">
        <f>Data!P1192</f>
        <v>Recurrente</v>
      </c>
    </row>
    <row r="1193">
      <c r="A1193" s="11">
        <v>1192.0</v>
      </c>
      <c r="B1193" s="14">
        <f>Data!D1193</f>
        <v>44552</v>
      </c>
      <c r="C1193" s="12">
        <f>IFERROR(VLOOKUP(Data!B1193, Minorista!$A$2:$B$100, 2, FALSE), "")</f>
        <v>6</v>
      </c>
      <c r="D1193" s="12">
        <f t="array" ref="D1193">INDEX(Producto!$A$2:$A$500, MATCH(Data!H1193, Producto!$B$2:$B$500, 0))</f>
        <v>2</v>
      </c>
      <c r="E1193" s="12">
        <f>VLOOKUP(Data!E1193 &amp; Data!F1193 &amp; Data!G1193, Ubicacion!$A$2:$B$1000, 2, FALSE)</f>
        <v>17</v>
      </c>
      <c r="F1193" s="15">
        <f>Data!J1193</f>
        <v>300</v>
      </c>
      <c r="G1193" s="16">
        <f>Data!I1193</f>
        <v>50</v>
      </c>
      <c r="H1193" s="17">
        <f>Data!K1193</f>
        <v>150000</v>
      </c>
      <c r="I1193" s="17">
        <f>Data!L1193</f>
        <v>52500</v>
      </c>
      <c r="J1193" s="12" t="str">
        <f>Data!N1193</f>
        <v>Outlet</v>
      </c>
      <c r="K1193" s="12" t="str">
        <f>Data!O1193</f>
        <v>Transferencia bancaria</v>
      </c>
      <c r="L1193" s="12" t="str">
        <f>Data!P1193</f>
        <v>Recurrente</v>
      </c>
    </row>
    <row r="1194">
      <c r="A1194" s="11">
        <v>1193.0</v>
      </c>
      <c r="B1194" s="14">
        <f>Data!D1194</f>
        <v>44553</v>
      </c>
      <c r="C1194" s="12">
        <f>IFERROR(VLOOKUP(Data!B1194, Minorista!$A$2:$B$100, 2, FALSE), "")</f>
        <v>6</v>
      </c>
      <c r="D1194" s="12">
        <f t="array" ref="D1194">INDEX(Producto!$A$2:$A$500, MATCH(Data!H1194, Producto!$B$2:$B$500, 0))</f>
        <v>3</v>
      </c>
      <c r="E1194" s="12">
        <f>VLOOKUP(Data!E1194 &amp; Data!F1194 &amp; Data!G1194, Ubicacion!$A$2:$B$1000, 2, FALSE)</f>
        <v>17</v>
      </c>
      <c r="F1194" s="15">
        <f>Data!J1194</f>
        <v>225</v>
      </c>
      <c r="G1194" s="16">
        <f>Data!I1194</f>
        <v>45</v>
      </c>
      <c r="H1194" s="17">
        <f>Data!K1194</f>
        <v>101250</v>
      </c>
      <c r="I1194" s="17">
        <f>Data!L1194</f>
        <v>40500</v>
      </c>
      <c r="J1194" s="12" t="str">
        <f>Data!N1194</f>
        <v>Outlet</v>
      </c>
      <c r="K1194" s="12" t="str">
        <f>Data!O1194</f>
        <v>Tarjeta</v>
      </c>
      <c r="L1194" s="12" t="str">
        <f>Data!P1194</f>
        <v>Recurrente</v>
      </c>
    </row>
    <row r="1195">
      <c r="A1195" s="11">
        <v>1194.0</v>
      </c>
      <c r="B1195" s="14">
        <f>Data!D1195</f>
        <v>44554</v>
      </c>
      <c r="C1195" s="12">
        <f>IFERROR(VLOOKUP(Data!B1195, Minorista!$A$2:$B$100, 2, FALSE), "")</f>
        <v>6</v>
      </c>
      <c r="D1195" s="12">
        <f t="array" ref="D1195">INDEX(Producto!$A$2:$A$500, MATCH(Data!H1195, Producto!$B$2:$B$500, 0))</f>
        <v>4</v>
      </c>
      <c r="E1195" s="12">
        <f>VLOOKUP(Data!E1195 &amp; Data!F1195 &amp; Data!G1195, Ubicacion!$A$2:$B$1000, 2, FALSE)</f>
        <v>17</v>
      </c>
      <c r="F1195" s="15">
        <f>Data!J1195</f>
        <v>175</v>
      </c>
      <c r="G1195" s="16">
        <f>Data!I1195</f>
        <v>45</v>
      </c>
      <c r="H1195" s="17">
        <f>Data!K1195</f>
        <v>78750</v>
      </c>
      <c r="I1195" s="17">
        <f>Data!L1195</f>
        <v>23625</v>
      </c>
      <c r="J1195" s="12" t="str">
        <f>Data!N1195</f>
        <v>Outlet</v>
      </c>
      <c r="K1195" s="12" t="str">
        <f>Data!O1195</f>
        <v>Transferencia bancaria</v>
      </c>
      <c r="L1195" s="12" t="str">
        <f>Data!P1195</f>
        <v>Nuevo</v>
      </c>
    </row>
    <row r="1196">
      <c r="A1196" s="11">
        <v>1195.0</v>
      </c>
      <c r="B1196" s="14">
        <f>Data!D1196</f>
        <v>44555</v>
      </c>
      <c r="C1196" s="12">
        <f>IFERROR(VLOOKUP(Data!B1196, Minorista!$A$2:$B$100, 2, FALSE), "")</f>
        <v>6</v>
      </c>
      <c r="D1196" s="12">
        <f t="array" ref="D1196">INDEX(Producto!$A$2:$A$500, MATCH(Data!H1196, Producto!$B$2:$B$500, 0))</f>
        <v>5</v>
      </c>
      <c r="E1196" s="12">
        <f>VLOOKUP(Data!E1196 &amp; Data!F1196 &amp; Data!G1196, Ubicacion!$A$2:$B$1000, 2, FALSE)</f>
        <v>17</v>
      </c>
      <c r="F1196" s="15">
        <f>Data!J1196</f>
        <v>150</v>
      </c>
      <c r="G1196" s="16">
        <f>Data!I1196</f>
        <v>55</v>
      </c>
      <c r="H1196" s="17">
        <f>Data!K1196</f>
        <v>82500</v>
      </c>
      <c r="I1196" s="17">
        <f>Data!L1196</f>
        <v>20625</v>
      </c>
      <c r="J1196" s="12" t="str">
        <f>Data!N1196</f>
        <v>Outlet</v>
      </c>
      <c r="K1196" s="12" t="str">
        <f>Data!O1196</f>
        <v>Tarjeta</v>
      </c>
      <c r="L1196" s="12" t="str">
        <f>Data!P1196</f>
        <v>Recurrente</v>
      </c>
    </row>
    <row r="1197">
      <c r="A1197" s="11">
        <v>1196.0</v>
      </c>
      <c r="B1197" s="14">
        <f>Data!D1197</f>
        <v>44556</v>
      </c>
      <c r="C1197" s="12">
        <f>IFERROR(VLOOKUP(Data!B1197, Minorista!$A$2:$B$100, 2, FALSE), "")</f>
        <v>6</v>
      </c>
      <c r="D1197" s="12">
        <f t="array" ref="D1197">INDEX(Producto!$A$2:$A$500, MATCH(Data!H1197, Producto!$B$2:$B$500, 0))</f>
        <v>6</v>
      </c>
      <c r="E1197" s="12">
        <f>VLOOKUP(Data!E1197 &amp; Data!F1197 &amp; Data!G1197, Ubicacion!$A$2:$B$1000, 2, FALSE)</f>
        <v>17</v>
      </c>
      <c r="F1197" s="15">
        <f>Data!J1197</f>
        <v>325</v>
      </c>
      <c r="G1197" s="16">
        <f>Data!I1197</f>
        <v>60</v>
      </c>
      <c r="H1197" s="17">
        <f>Data!K1197</f>
        <v>195000</v>
      </c>
      <c r="I1197" s="17">
        <f>Data!L1197</f>
        <v>78000</v>
      </c>
      <c r="J1197" s="12" t="str">
        <f>Data!N1197</f>
        <v>Outlet</v>
      </c>
      <c r="K1197" s="12" t="str">
        <f>Data!O1197</f>
        <v>Efectivo</v>
      </c>
      <c r="L1197" s="12" t="str">
        <f>Data!P1197</f>
        <v>Nuevo</v>
      </c>
    </row>
    <row r="1198">
      <c r="A1198" s="11">
        <v>1197.0</v>
      </c>
      <c r="B1198" s="14">
        <f>Data!D1198</f>
        <v>44557</v>
      </c>
      <c r="C1198" s="12">
        <f>IFERROR(VLOOKUP(Data!B1198, Minorista!$A$2:$B$100, 2, FALSE), "")</f>
        <v>6</v>
      </c>
      <c r="D1198" s="12">
        <f t="array" ref="D1198">INDEX(Producto!$A$2:$A$500, MATCH(Data!H1198, Producto!$B$2:$B$500, 0))</f>
        <v>1</v>
      </c>
      <c r="E1198" s="12">
        <f>VLOOKUP(Data!E1198 &amp; Data!F1198 &amp; Data!G1198, Ubicacion!$A$2:$B$1000, 2, FALSE)</f>
        <v>17</v>
      </c>
      <c r="F1198" s="15">
        <f>Data!J1198</f>
        <v>450</v>
      </c>
      <c r="G1198" s="16">
        <f>Data!I1198</f>
        <v>55</v>
      </c>
      <c r="H1198" s="17">
        <f>Data!K1198</f>
        <v>247500</v>
      </c>
      <c r="I1198" s="17">
        <f>Data!L1198</f>
        <v>86625</v>
      </c>
      <c r="J1198" s="12" t="str">
        <f>Data!N1198</f>
        <v>Outlet</v>
      </c>
      <c r="K1198" s="12" t="str">
        <f>Data!O1198</f>
        <v>Tarjeta</v>
      </c>
      <c r="L1198" s="12" t="str">
        <f>Data!P1198</f>
        <v>Recurrente</v>
      </c>
    </row>
    <row r="1199">
      <c r="A1199" s="11">
        <v>1198.0</v>
      </c>
      <c r="B1199" s="14">
        <f>Data!D1199</f>
        <v>44558</v>
      </c>
      <c r="C1199" s="12">
        <f>IFERROR(VLOOKUP(Data!B1199, Minorista!$A$2:$B$100, 2, FALSE), "")</f>
        <v>6</v>
      </c>
      <c r="D1199" s="12">
        <f t="array" ref="D1199">INDEX(Producto!$A$2:$A$500, MATCH(Data!H1199, Producto!$B$2:$B$500, 0))</f>
        <v>2</v>
      </c>
      <c r="E1199" s="12">
        <f>VLOOKUP(Data!E1199 &amp; Data!F1199 &amp; Data!G1199, Ubicacion!$A$2:$B$1000, 2, FALSE)</f>
        <v>17</v>
      </c>
      <c r="F1199" s="15">
        <f>Data!J1199</f>
        <v>250</v>
      </c>
      <c r="G1199" s="16">
        <f>Data!I1199</f>
        <v>50</v>
      </c>
      <c r="H1199" s="17">
        <f>Data!K1199</f>
        <v>125000</v>
      </c>
      <c r="I1199" s="17">
        <f>Data!L1199</f>
        <v>43750</v>
      </c>
      <c r="J1199" s="12" t="str">
        <f>Data!N1199</f>
        <v>Outlet</v>
      </c>
      <c r="K1199" s="12" t="str">
        <f>Data!O1199</f>
        <v>Tarjeta</v>
      </c>
      <c r="L1199" s="12" t="str">
        <f>Data!P1199</f>
        <v>Recurrente</v>
      </c>
    </row>
    <row r="1200">
      <c r="A1200" s="11">
        <v>1199.0</v>
      </c>
      <c r="B1200" s="14">
        <f>Data!D1200</f>
        <v>44559</v>
      </c>
      <c r="C1200" s="12">
        <f>IFERROR(VLOOKUP(Data!B1200, Minorista!$A$2:$B$100, 2, FALSE), "")</f>
        <v>6</v>
      </c>
      <c r="D1200" s="12">
        <f t="array" ref="D1200">INDEX(Producto!$A$2:$A$500, MATCH(Data!H1200, Producto!$B$2:$B$500, 0))</f>
        <v>3</v>
      </c>
      <c r="E1200" s="12">
        <f>VLOOKUP(Data!E1200 &amp; Data!F1200 &amp; Data!G1200, Ubicacion!$A$2:$B$1000, 2, FALSE)</f>
        <v>17</v>
      </c>
      <c r="F1200" s="15">
        <f>Data!J1200</f>
        <v>150</v>
      </c>
      <c r="G1200" s="16">
        <f>Data!I1200</f>
        <v>45</v>
      </c>
      <c r="H1200" s="17">
        <f>Data!K1200</f>
        <v>67500</v>
      </c>
      <c r="I1200" s="17">
        <f>Data!L1200</f>
        <v>27000</v>
      </c>
      <c r="J1200" s="12" t="str">
        <f>Data!N1200</f>
        <v>Outlet</v>
      </c>
      <c r="K1200" s="12" t="str">
        <f>Data!O1200</f>
        <v>Tarjeta</v>
      </c>
      <c r="L1200" s="12" t="str">
        <f>Data!P1200</f>
        <v>Recurrente</v>
      </c>
    </row>
    <row r="1201">
      <c r="A1201" s="11">
        <v>1200.0</v>
      </c>
      <c r="B1201" s="14">
        <f>Data!D1201</f>
        <v>44560</v>
      </c>
      <c r="C1201" s="12">
        <f>IFERROR(VLOOKUP(Data!B1201, Minorista!$A$2:$B$100, 2, FALSE), "")</f>
        <v>6</v>
      </c>
      <c r="D1201" s="12">
        <f t="array" ref="D1201">INDEX(Producto!$A$2:$A$500, MATCH(Data!H1201, Producto!$B$2:$B$500, 0))</f>
        <v>4</v>
      </c>
      <c r="E1201" s="12">
        <f>VLOOKUP(Data!E1201 &amp; Data!F1201 &amp; Data!G1201, Ubicacion!$A$2:$B$1000, 2, FALSE)</f>
        <v>17</v>
      </c>
      <c r="F1201" s="15">
        <f>Data!J1201</f>
        <v>125</v>
      </c>
      <c r="G1201" s="16">
        <f>Data!I1201</f>
        <v>45</v>
      </c>
      <c r="H1201" s="17">
        <f>Data!K1201</f>
        <v>56250</v>
      </c>
      <c r="I1201" s="17">
        <f>Data!L1201</f>
        <v>16875</v>
      </c>
      <c r="J1201" s="12" t="str">
        <f>Data!N1201</f>
        <v>Outlet</v>
      </c>
      <c r="K1201" s="12" t="str">
        <f>Data!O1201</f>
        <v>Transferencia bancaria</v>
      </c>
      <c r="L1201" s="12" t="str">
        <f>Data!P1201</f>
        <v>Nuevo</v>
      </c>
    </row>
    <row r="1202">
      <c r="A1202" s="11">
        <v>1201.0</v>
      </c>
      <c r="B1202" s="14">
        <f>Data!D1202</f>
        <v>44561</v>
      </c>
      <c r="C1202" s="12">
        <f>IFERROR(VLOOKUP(Data!B1202, Minorista!$A$2:$B$100, 2, FALSE), "")</f>
        <v>6</v>
      </c>
      <c r="D1202" s="12">
        <f t="array" ref="D1202">INDEX(Producto!$A$2:$A$500, MATCH(Data!H1202, Producto!$B$2:$B$500, 0))</f>
        <v>5</v>
      </c>
      <c r="E1202" s="12">
        <f>VLOOKUP(Data!E1202 &amp; Data!F1202 &amp; Data!G1202, Ubicacion!$A$2:$B$1000, 2, FALSE)</f>
        <v>17</v>
      </c>
      <c r="F1202" s="15">
        <f>Data!J1202</f>
        <v>125</v>
      </c>
      <c r="G1202" s="16">
        <f>Data!I1202</f>
        <v>55</v>
      </c>
      <c r="H1202" s="17">
        <f>Data!K1202</f>
        <v>68750</v>
      </c>
      <c r="I1202" s="17">
        <f>Data!L1202</f>
        <v>17187.5</v>
      </c>
      <c r="J1202" s="12" t="str">
        <f>Data!N1202</f>
        <v>Outlet</v>
      </c>
      <c r="K1202" s="12" t="str">
        <f>Data!O1202</f>
        <v>Tarjeta</v>
      </c>
      <c r="L1202" s="12" t="str">
        <f>Data!P1202</f>
        <v>Recurrente</v>
      </c>
    </row>
    <row r="1203">
      <c r="A1203" s="11">
        <v>1202.0</v>
      </c>
      <c r="B1203" s="14">
        <f>Data!D1203</f>
        <v>44456</v>
      </c>
      <c r="C1203" s="12">
        <f>IFERROR(VLOOKUP(Data!B1203, Minorista!$A$2:$B$100, 2, FALSE), "")</f>
        <v>6</v>
      </c>
      <c r="D1203" s="12">
        <f t="array" ref="D1203">INDEX(Producto!$A$2:$A$500, MATCH(Data!H1203, Producto!$B$2:$B$500, 0))</f>
        <v>6</v>
      </c>
      <c r="E1203" s="12">
        <f>VLOOKUP(Data!E1203 &amp; Data!F1203 &amp; Data!G1203, Ubicacion!$A$2:$B$1000, 2, FALSE)</f>
        <v>17</v>
      </c>
      <c r="F1203" s="15">
        <f>Data!J1203</f>
        <v>225</v>
      </c>
      <c r="G1203" s="16">
        <f>Data!I1203</f>
        <v>60</v>
      </c>
      <c r="H1203" s="17">
        <f>Data!K1203</f>
        <v>135000</v>
      </c>
      <c r="I1203" s="17">
        <f>Data!L1203</f>
        <v>54000</v>
      </c>
      <c r="J1203" s="12" t="str">
        <f>Data!N1203</f>
        <v>Outlet</v>
      </c>
      <c r="K1203" s="12" t="str">
        <f>Data!O1203</f>
        <v>Efectivo</v>
      </c>
      <c r="L1203" s="12" t="str">
        <f>Data!P1203</f>
        <v>Recurrente</v>
      </c>
    </row>
    <row r="1204">
      <c r="A1204" s="11">
        <v>1203.0</v>
      </c>
      <c r="B1204" s="14">
        <f>Data!D1204</f>
        <v>44488</v>
      </c>
      <c r="C1204" s="12">
        <f>IFERROR(VLOOKUP(Data!B1204, Minorista!$A$2:$B$100, 2, FALSE), "")</f>
        <v>6</v>
      </c>
      <c r="D1204" s="12">
        <f t="array" ref="D1204">INDEX(Producto!$A$2:$A$500, MATCH(Data!H1204, Producto!$B$2:$B$500, 0))</f>
        <v>1</v>
      </c>
      <c r="E1204" s="12">
        <f>VLOOKUP(Data!E1204 &amp; Data!F1204 &amp; Data!G1204, Ubicacion!$A$2:$B$1000, 2, FALSE)</f>
        <v>17</v>
      </c>
      <c r="F1204" s="15">
        <f>Data!J1204</f>
        <v>400</v>
      </c>
      <c r="G1204" s="16">
        <f>Data!I1204</f>
        <v>60</v>
      </c>
      <c r="H1204" s="17">
        <f>Data!K1204</f>
        <v>240000</v>
      </c>
      <c r="I1204" s="17">
        <f>Data!L1204</f>
        <v>84000</v>
      </c>
      <c r="J1204" s="12" t="str">
        <f>Data!N1204</f>
        <v>Outlet</v>
      </c>
      <c r="K1204" s="12" t="str">
        <f>Data!O1204</f>
        <v>Transferencia bancaria</v>
      </c>
      <c r="L1204" s="12" t="str">
        <f>Data!P1204</f>
        <v>Recurrente</v>
      </c>
    </row>
    <row r="1205">
      <c r="A1205" s="11">
        <v>1204.0</v>
      </c>
      <c r="B1205" s="14">
        <f>Data!D1205</f>
        <v>44488</v>
      </c>
      <c r="C1205" s="12">
        <f>IFERROR(VLOOKUP(Data!B1205, Minorista!$A$2:$B$100, 2, FALSE), "")</f>
        <v>6</v>
      </c>
      <c r="D1205" s="12">
        <f t="array" ref="D1205">INDEX(Producto!$A$2:$A$500, MATCH(Data!H1205, Producto!$B$2:$B$500, 0))</f>
        <v>2</v>
      </c>
      <c r="E1205" s="12">
        <f>VLOOKUP(Data!E1205 &amp; Data!F1205 &amp; Data!G1205, Ubicacion!$A$2:$B$1000, 2, FALSE)</f>
        <v>17</v>
      </c>
      <c r="F1205" s="15">
        <f>Data!J1205</f>
        <v>225</v>
      </c>
      <c r="G1205" s="16">
        <f>Data!I1205</f>
        <v>55</v>
      </c>
      <c r="H1205" s="17">
        <f>Data!K1205</f>
        <v>123750</v>
      </c>
      <c r="I1205" s="17">
        <f>Data!L1205</f>
        <v>43312.5</v>
      </c>
      <c r="J1205" s="12" t="str">
        <f>Data!N1205</f>
        <v>Outlet</v>
      </c>
      <c r="K1205" s="12" t="str">
        <f>Data!O1205</f>
        <v>Tarjeta</v>
      </c>
      <c r="L1205" s="12" t="str">
        <f>Data!P1205</f>
        <v>Recurrente</v>
      </c>
    </row>
    <row r="1206">
      <c r="A1206" s="11">
        <v>1205.0</v>
      </c>
      <c r="B1206" s="14">
        <f>Data!D1206</f>
        <v>44488</v>
      </c>
      <c r="C1206" s="12">
        <f>IFERROR(VLOOKUP(Data!B1206, Minorista!$A$2:$B$100, 2, FALSE), "")</f>
        <v>6</v>
      </c>
      <c r="D1206" s="12">
        <f t="array" ref="D1206">INDEX(Producto!$A$2:$A$500, MATCH(Data!H1206, Producto!$B$2:$B$500, 0))</f>
        <v>3</v>
      </c>
      <c r="E1206" s="12">
        <f>VLOOKUP(Data!E1206 &amp; Data!F1206 &amp; Data!G1206, Ubicacion!$A$2:$B$1000, 2, FALSE)</f>
        <v>17</v>
      </c>
      <c r="F1206" s="15">
        <f>Data!J1206</f>
        <v>125</v>
      </c>
      <c r="G1206" s="16">
        <f>Data!I1206</f>
        <v>55</v>
      </c>
      <c r="H1206" s="17">
        <f>Data!K1206</f>
        <v>68750</v>
      </c>
      <c r="I1206" s="17">
        <f>Data!L1206</f>
        <v>27500</v>
      </c>
      <c r="J1206" s="12" t="str">
        <f>Data!N1206</f>
        <v>Outlet</v>
      </c>
      <c r="K1206" s="12" t="str">
        <f>Data!O1206</f>
        <v>Transferencia bancaria</v>
      </c>
      <c r="L1206" s="12" t="str">
        <f>Data!P1206</f>
        <v>Recurrente</v>
      </c>
    </row>
    <row r="1207">
      <c r="A1207" s="11">
        <v>1206.0</v>
      </c>
      <c r="B1207" s="14">
        <f>Data!D1207</f>
        <v>44488</v>
      </c>
      <c r="C1207" s="12">
        <f>IFERROR(VLOOKUP(Data!B1207, Minorista!$A$2:$B$100, 2, FALSE), "")</f>
        <v>6</v>
      </c>
      <c r="D1207" s="12">
        <f t="array" ref="D1207">INDEX(Producto!$A$2:$A$500, MATCH(Data!H1207, Producto!$B$2:$B$500, 0))</f>
        <v>4</v>
      </c>
      <c r="E1207" s="12">
        <f>VLOOKUP(Data!E1207 &amp; Data!F1207 &amp; Data!G1207, Ubicacion!$A$2:$B$1000, 2, FALSE)</f>
        <v>17</v>
      </c>
      <c r="F1207" s="15">
        <f>Data!J1207</f>
        <v>100</v>
      </c>
      <c r="G1207" s="16">
        <f>Data!I1207</f>
        <v>55</v>
      </c>
      <c r="H1207" s="17">
        <f>Data!K1207</f>
        <v>55000</v>
      </c>
      <c r="I1207" s="17">
        <f>Data!L1207</f>
        <v>16500</v>
      </c>
      <c r="J1207" s="12" t="str">
        <f>Data!N1207</f>
        <v>Outlet</v>
      </c>
      <c r="K1207" s="12" t="str">
        <f>Data!O1207</f>
        <v>Efectivo</v>
      </c>
      <c r="L1207" s="12" t="str">
        <f>Data!P1207</f>
        <v>Nuevo</v>
      </c>
    </row>
    <row r="1208">
      <c r="A1208" s="11">
        <v>1207.0</v>
      </c>
      <c r="B1208" s="14">
        <f>Data!D1208</f>
        <v>44488</v>
      </c>
      <c r="C1208" s="12">
        <f>IFERROR(VLOOKUP(Data!B1208, Minorista!$A$2:$B$100, 2, FALSE), "")</f>
        <v>6</v>
      </c>
      <c r="D1208" s="12">
        <f t="array" ref="D1208">INDEX(Producto!$A$2:$A$500, MATCH(Data!H1208, Producto!$B$2:$B$500, 0))</f>
        <v>5</v>
      </c>
      <c r="E1208" s="12">
        <f>VLOOKUP(Data!E1208 &amp; Data!F1208 &amp; Data!G1208, Ubicacion!$A$2:$B$1000, 2, FALSE)</f>
        <v>17</v>
      </c>
      <c r="F1208" s="15">
        <f>Data!J1208</f>
        <v>100</v>
      </c>
      <c r="G1208" s="16">
        <f>Data!I1208</f>
        <v>65</v>
      </c>
      <c r="H1208" s="17">
        <f>Data!K1208</f>
        <v>65000</v>
      </c>
      <c r="I1208" s="17">
        <f>Data!L1208</f>
        <v>16250</v>
      </c>
      <c r="J1208" s="12" t="str">
        <f>Data!N1208</f>
        <v>Outlet</v>
      </c>
      <c r="K1208" s="12" t="str">
        <f>Data!O1208</f>
        <v>Efectivo</v>
      </c>
      <c r="L1208" s="12" t="str">
        <f>Data!P1208</f>
        <v>Recurrente</v>
      </c>
    </row>
    <row r="1209">
      <c r="A1209" s="11">
        <v>1208.0</v>
      </c>
      <c r="B1209" s="14">
        <f>Data!D1209</f>
        <v>44488</v>
      </c>
      <c r="C1209" s="12">
        <f>IFERROR(VLOOKUP(Data!B1209, Minorista!$A$2:$B$100, 2, FALSE), "")</f>
        <v>6</v>
      </c>
      <c r="D1209" s="12">
        <f t="array" ref="D1209">INDEX(Producto!$A$2:$A$500, MATCH(Data!H1209, Producto!$B$2:$B$500, 0))</f>
        <v>6</v>
      </c>
      <c r="E1209" s="12">
        <f>VLOOKUP(Data!E1209 &amp; Data!F1209 &amp; Data!G1209, Ubicacion!$A$2:$B$1000, 2, FALSE)</f>
        <v>17</v>
      </c>
      <c r="F1209" s="15">
        <f>Data!J1209</f>
        <v>225</v>
      </c>
      <c r="G1209" s="16">
        <f>Data!I1209</f>
        <v>70</v>
      </c>
      <c r="H1209" s="17">
        <f>Data!K1209</f>
        <v>157500</v>
      </c>
      <c r="I1209" s="17">
        <f>Data!L1209</f>
        <v>63000</v>
      </c>
      <c r="J1209" s="12" t="str">
        <f>Data!N1209</f>
        <v>Outlet</v>
      </c>
      <c r="K1209" s="12" t="str">
        <f>Data!O1209</f>
        <v>Transferencia bancaria</v>
      </c>
      <c r="L1209" s="12" t="str">
        <f>Data!P1209</f>
        <v>Nuevo</v>
      </c>
    </row>
    <row r="1210">
      <c r="A1210" s="11">
        <v>1209.0</v>
      </c>
      <c r="B1210" s="14">
        <f>Data!D1210</f>
        <v>44518</v>
      </c>
      <c r="C1210" s="12">
        <f>IFERROR(VLOOKUP(Data!B1210, Minorista!$A$2:$B$100, 2, FALSE), "")</f>
        <v>6</v>
      </c>
      <c r="D1210" s="12">
        <f t="array" ref="D1210">INDEX(Producto!$A$2:$A$500, MATCH(Data!H1210, Producto!$B$2:$B$500, 0))</f>
        <v>1</v>
      </c>
      <c r="E1210" s="12">
        <f>VLOOKUP(Data!E1210 &amp; Data!F1210 &amp; Data!G1210, Ubicacion!$A$2:$B$1000, 2, FALSE)</f>
        <v>17</v>
      </c>
      <c r="F1210" s="15">
        <f>Data!J1210</f>
        <v>375</v>
      </c>
      <c r="G1210" s="16">
        <f>Data!I1210</f>
        <v>65</v>
      </c>
      <c r="H1210" s="17">
        <f>Data!K1210</f>
        <v>243750</v>
      </c>
      <c r="I1210" s="17">
        <f>Data!L1210</f>
        <v>85312.5</v>
      </c>
      <c r="J1210" s="12" t="str">
        <f>Data!N1210</f>
        <v>Outlet</v>
      </c>
      <c r="K1210" s="12" t="str">
        <f>Data!O1210</f>
        <v>Tarjeta</v>
      </c>
      <c r="L1210" s="12" t="str">
        <f>Data!P1210</f>
        <v>Recurrente</v>
      </c>
    </row>
    <row r="1211">
      <c r="A1211" s="11">
        <v>1210.0</v>
      </c>
      <c r="B1211" s="14">
        <f>Data!D1211</f>
        <v>44518</v>
      </c>
      <c r="C1211" s="12">
        <f>IFERROR(VLOOKUP(Data!B1211, Minorista!$A$2:$B$100, 2, FALSE), "")</f>
        <v>6</v>
      </c>
      <c r="D1211" s="12">
        <f t="array" ref="D1211">INDEX(Producto!$A$2:$A$500, MATCH(Data!H1211, Producto!$B$2:$B$500, 0))</f>
        <v>2</v>
      </c>
      <c r="E1211" s="12">
        <f>VLOOKUP(Data!E1211 &amp; Data!F1211 &amp; Data!G1211, Ubicacion!$A$2:$B$1000, 2, FALSE)</f>
        <v>17</v>
      </c>
      <c r="F1211" s="15">
        <f>Data!J1211</f>
        <v>200</v>
      </c>
      <c r="G1211" s="16">
        <f>Data!I1211</f>
        <v>55</v>
      </c>
      <c r="H1211" s="17">
        <f>Data!K1211</f>
        <v>110000</v>
      </c>
      <c r="I1211" s="17">
        <f>Data!L1211</f>
        <v>38500</v>
      </c>
      <c r="J1211" s="12" t="str">
        <f>Data!N1211</f>
        <v>Outlet</v>
      </c>
      <c r="K1211" s="12" t="str">
        <f>Data!O1211</f>
        <v>Transferencia bancaria</v>
      </c>
      <c r="L1211" s="12" t="str">
        <f>Data!P1211</f>
        <v>Recurrente</v>
      </c>
    </row>
    <row r="1212">
      <c r="A1212" s="11">
        <v>1211.0</v>
      </c>
      <c r="B1212" s="14">
        <f>Data!D1212</f>
        <v>44518</v>
      </c>
      <c r="C1212" s="12">
        <f>IFERROR(VLOOKUP(Data!B1212, Minorista!$A$2:$B$100, 2, FALSE), "")</f>
        <v>6</v>
      </c>
      <c r="D1212" s="12">
        <f t="array" ref="D1212">INDEX(Producto!$A$2:$A$500, MATCH(Data!H1212, Producto!$B$2:$B$500, 0))</f>
        <v>3</v>
      </c>
      <c r="E1212" s="12">
        <f>VLOOKUP(Data!E1212 &amp; Data!F1212 &amp; Data!G1212, Ubicacion!$A$2:$B$1000, 2, FALSE)</f>
        <v>17</v>
      </c>
      <c r="F1212" s="15">
        <f>Data!J1212</f>
        <v>195</v>
      </c>
      <c r="G1212" s="16">
        <f>Data!I1212</f>
        <v>55</v>
      </c>
      <c r="H1212" s="17">
        <f>Data!K1212</f>
        <v>107250</v>
      </c>
      <c r="I1212" s="17">
        <f>Data!L1212</f>
        <v>42900</v>
      </c>
      <c r="J1212" s="12" t="str">
        <f>Data!N1212</f>
        <v>Outlet</v>
      </c>
      <c r="K1212" s="12" t="str">
        <f>Data!O1212</f>
        <v>Efectivo</v>
      </c>
      <c r="L1212" s="12" t="str">
        <f>Data!P1212</f>
        <v>Nuevo</v>
      </c>
    </row>
    <row r="1213">
      <c r="A1213" s="11">
        <v>1212.0</v>
      </c>
      <c r="B1213" s="14">
        <f>Data!D1213</f>
        <v>44518</v>
      </c>
      <c r="C1213" s="12">
        <f>IFERROR(VLOOKUP(Data!B1213, Minorista!$A$2:$B$100, 2, FALSE), "")</f>
        <v>6</v>
      </c>
      <c r="D1213" s="12">
        <f t="array" ref="D1213">INDEX(Producto!$A$2:$A$500, MATCH(Data!H1213, Producto!$B$2:$B$500, 0))</f>
        <v>4</v>
      </c>
      <c r="E1213" s="12">
        <f>VLOOKUP(Data!E1213 &amp; Data!F1213 &amp; Data!G1213, Ubicacion!$A$2:$B$1000, 2, FALSE)</f>
        <v>17</v>
      </c>
      <c r="F1213" s="15">
        <f>Data!J1213</f>
        <v>175</v>
      </c>
      <c r="G1213" s="16">
        <f>Data!I1213</f>
        <v>55</v>
      </c>
      <c r="H1213" s="17">
        <f>Data!K1213</f>
        <v>96250</v>
      </c>
      <c r="I1213" s="17">
        <f>Data!L1213</f>
        <v>28875</v>
      </c>
      <c r="J1213" s="12" t="str">
        <f>Data!N1213</f>
        <v>Outlet</v>
      </c>
      <c r="K1213" s="12" t="str">
        <f>Data!O1213</f>
        <v>Efectivo</v>
      </c>
      <c r="L1213" s="12" t="str">
        <f>Data!P1213</f>
        <v>Recurrente</v>
      </c>
    </row>
    <row r="1214">
      <c r="A1214" s="11">
        <v>1213.0</v>
      </c>
      <c r="B1214" s="14">
        <f>Data!D1214</f>
        <v>44518</v>
      </c>
      <c r="C1214" s="12">
        <f>IFERROR(VLOOKUP(Data!B1214, Minorista!$A$2:$B$100, 2, FALSE), "")</f>
        <v>6</v>
      </c>
      <c r="D1214" s="12">
        <f t="array" ref="D1214">INDEX(Producto!$A$2:$A$500, MATCH(Data!H1214, Producto!$B$2:$B$500, 0))</f>
        <v>5</v>
      </c>
      <c r="E1214" s="12">
        <f>VLOOKUP(Data!E1214 &amp; Data!F1214 &amp; Data!G1214, Ubicacion!$A$2:$B$1000, 2, FALSE)</f>
        <v>17</v>
      </c>
      <c r="F1214" s="15">
        <f>Data!J1214</f>
        <v>150</v>
      </c>
      <c r="G1214" s="16">
        <f>Data!I1214</f>
        <v>65</v>
      </c>
      <c r="H1214" s="17">
        <f>Data!K1214</f>
        <v>97500</v>
      </c>
      <c r="I1214" s="17">
        <f>Data!L1214</f>
        <v>24375</v>
      </c>
      <c r="J1214" s="12" t="str">
        <f>Data!N1214</f>
        <v>Outlet</v>
      </c>
      <c r="K1214" s="12" t="str">
        <f>Data!O1214</f>
        <v>Efectivo</v>
      </c>
      <c r="L1214" s="12" t="str">
        <f>Data!P1214</f>
        <v>Recurrente</v>
      </c>
    </row>
    <row r="1215">
      <c r="A1215" s="11">
        <v>1214.0</v>
      </c>
      <c r="B1215" s="14">
        <f>Data!D1215</f>
        <v>44518</v>
      </c>
      <c r="C1215" s="12">
        <f>IFERROR(VLOOKUP(Data!B1215, Minorista!$A$2:$B$100, 2, FALSE), "")</f>
        <v>6</v>
      </c>
      <c r="D1215" s="12">
        <f t="array" ref="D1215">INDEX(Producto!$A$2:$A$500, MATCH(Data!H1215, Producto!$B$2:$B$500, 0))</f>
        <v>6</v>
      </c>
      <c r="E1215" s="12">
        <f>VLOOKUP(Data!E1215 &amp; Data!F1215 &amp; Data!G1215, Ubicacion!$A$2:$B$1000, 2, FALSE)</f>
        <v>17</v>
      </c>
      <c r="F1215" s="15">
        <f>Data!J1215</f>
        <v>250</v>
      </c>
      <c r="G1215" s="16">
        <f>Data!I1215</f>
        <v>70</v>
      </c>
      <c r="H1215" s="17">
        <f>Data!K1215</f>
        <v>175000</v>
      </c>
      <c r="I1215" s="17">
        <f>Data!L1215</f>
        <v>70000</v>
      </c>
      <c r="J1215" s="12" t="str">
        <f>Data!N1215</f>
        <v>Outlet</v>
      </c>
      <c r="K1215" s="12" t="str">
        <f>Data!O1215</f>
        <v>Transferencia bancaria</v>
      </c>
      <c r="L1215" s="12" t="str">
        <f>Data!P1215</f>
        <v>Nuevo</v>
      </c>
    </row>
    <row r="1216">
      <c r="A1216" s="11">
        <v>1215.0</v>
      </c>
      <c r="B1216" s="14">
        <f>Data!D1216</f>
        <v>44547</v>
      </c>
      <c r="C1216" s="12">
        <f>IFERROR(VLOOKUP(Data!B1216, Minorista!$A$2:$B$100, 2, FALSE), "")</f>
        <v>6</v>
      </c>
      <c r="D1216" s="12">
        <f t="array" ref="D1216">INDEX(Producto!$A$2:$A$500, MATCH(Data!H1216, Producto!$B$2:$B$500, 0))</f>
        <v>1</v>
      </c>
      <c r="E1216" s="12">
        <f>VLOOKUP(Data!E1216 &amp; Data!F1216 &amp; Data!G1216, Ubicacion!$A$2:$B$1000, 2, FALSE)</f>
        <v>17</v>
      </c>
      <c r="F1216" s="15">
        <f>Data!J1216</f>
        <v>475</v>
      </c>
      <c r="G1216" s="16">
        <f>Data!I1216</f>
        <v>65</v>
      </c>
      <c r="H1216" s="17">
        <f>Data!K1216</f>
        <v>308750</v>
      </c>
      <c r="I1216" s="17">
        <f>Data!L1216</f>
        <v>108062.5</v>
      </c>
      <c r="J1216" s="12" t="str">
        <f>Data!N1216</f>
        <v>Outlet</v>
      </c>
      <c r="K1216" s="12" t="str">
        <f>Data!O1216</f>
        <v>Transferencia bancaria</v>
      </c>
      <c r="L1216" s="12" t="str">
        <f>Data!P1216</f>
        <v>Nuevo</v>
      </c>
    </row>
    <row r="1217">
      <c r="A1217" s="11">
        <v>1216.0</v>
      </c>
      <c r="B1217" s="14">
        <f>Data!D1217</f>
        <v>44547</v>
      </c>
      <c r="C1217" s="12">
        <f>IFERROR(VLOOKUP(Data!B1217, Minorista!$A$2:$B$100, 2, FALSE), "")</f>
        <v>6</v>
      </c>
      <c r="D1217" s="12">
        <f t="array" ref="D1217">INDEX(Producto!$A$2:$A$500, MATCH(Data!H1217, Producto!$B$2:$B$500, 0))</f>
        <v>2</v>
      </c>
      <c r="E1217" s="12">
        <f>VLOOKUP(Data!E1217 &amp; Data!F1217 &amp; Data!G1217, Ubicacion!$A$2:$B$1000, 2, FALSE)</f>
        <v>17</v>
      </c>
      <c r="F1217" s="15">
        <f>Data!J1217</f>
        <v>275</v>
      </c>
      <c r="G1217" s="16">
        <f>Data!I1217</f>
        <v>55</v>
      </c>
      <c r="H1217" s="17">
        <f>Data!K1217</f>
        <v>151250</v>
      </c>
      <c r="I1217" s="17">
        <f>Data!L1217</f>
        <v>52937.5</v>
      </c>
      <c r="J1217" s="12" t="str">
        <f>Data!N1217</f>
        <v>Outlet</v>
      </c>
      <c r="K1217" s="12" t="str">
        <f>Data!O1217</f>
        <v>Transferencia bancaria</v>
      </c>
      <c r="L1217" s="12" t="str">
        <f>Data!P1217</f>
        <v>Recurrente</v>
      </c>
    </row>
    <row r="1218">
      <c r="A1218" s="11">
        <v>1217.0</v>
      </c>
      <c r="B1218" s="14">
        <f>Data!D1218</f>
        <v>44547</v>
      </c>
      <c r="C1218" s="12">
        <f>IFERROR(VLOOKUP(Data!B1218, Minorista!$A$2:$B$100, 2, FALSE), "")</f>
        <v>6</v>
      </c>
      <c r="D1218" s="12">
        <f t="array" ref="D1218">INDEX(Producto!$A$2:$A$500, MATCH(Data!H1218, Producto!$B$2:$B$500, 0))</f>
        <v>3</v>
      </c>
      <c r="E1218" s="12">
        <f>VLOOKUP(Data!E1218 &amp; Data!F1218 &amp; Data!G1218, Ubicacion!$A$2:$B$1000, 2, FALSE)</f>
        <v>17</v>
      </c>
      <c r="F1218" s="15">
        <f>Data!J1218</f>
        <v>250</v>
      </c>
      <c r="G1218" s="16">
        <f>Data!I1218</f>
        <v>55</v>
      </c>
      <c r="H1218" s="17">
        <f>Data!K1218</f>
        <v>137500</v>
      </c>
      <c r="I1218" s="17">
        <f>Data!L1218</f>
        <v>55000</v>
      </c>
      <c r="J1218" s="12" t="str">
        <f>Data!N1218</f>
        <v>Outlet</v>
      </c>
      <c r="K1218" s="12" t="str">
        <f>Data!O1218</f>
        <v>Efectivo</v>
      </c>
      <c r="L1218" s="12" t="str">
        <f>Data!P1218</f>
        <v>Nuevo</v>
      </c>
    </row>
    <row r="1219">
      <c r="A1219" s="11">
        <v>1218.0</v>
      </c>
      <c r="B1219" s="14">
        <f>Data!D1219</f>
        <v>44547</v>
      </c>
      <c r="C1219" s="12">
        <f>IFERROR(VLOOKUP(Data!B1219, Minorista!$A$2:$B$100, 2, FALSE), "")</f>
        <v>6</v>
      </c>
      <c r="D1219" s="12">
        <f t="array" ref="D1219">INDEX(Producto!$A$2:$A$500, MATCH(Data!H1219, Producto!$B$2:$B$500, 0))</f>
        <v>4</v>
      </c>
      <c r="E1219" s="12">
        <f>VLOOKUP(Data!E1219 &amp; Data!F1219 &amp; Data!G1219, Ubicacion!$A$2:$B$1000, 2, FALSE)</f>
        <v>17</v>
      </c>
      <c r="F1219" s="15">
        <f>Data!J1219</f>
        <v>200</v>
      </c>
      <c r="G1219" s="16">
        <f>Data!I1219</f>
        <v>55</v>
      </c>
      <c r="H1219" s="17">
        <f>Data!K1219</f>
        <v>110000</v>
      </c>
      <c r="I1219" s="17">
        <f>Data!L1219</f>
        <v>33000</v>
      </c>
      <c r="J1219" s="12" t="str">
        <f>Data!N1219</f>
        <v>Outlet</v>
      </c>
      <c r="K1219" s="12" t="str">
        <f>Data!O1219</f>
        <v>Efectivo</v>
      </c>
      <c r="L1219" s="12" t="str">
        <f>Data!P1219</f>
        <v>Recurrente</v>
      </c>
    </row>
    <row r="1220">
      <c r="A1220" s="11">
        <v>1219.0</v>
      </c>
      <c r="B1220" s="14">
        <f>Data!D1220</f>
        <v>44547</v>
      </c>
      <c r="C1220" s="12">
        <f>IFERROR(VLOOKUP(Data!B1220, Minorista!$A$2:$B$100, 2, FALSE), "")</f>
        <v>6</v>
      </c>
      <c r="D1220" s="12">
        <f t="array" ref="D1220">INDEX(Producto!$A$2:$A$500, MATCH(Data!H1220, Producto!$B$2:$B$500, 0))</f>
        <v>5</v>
      </c>
      <c r="E1220" s="12">
        <f>VLOOKUP(Data!E1220 &amp; Data!F1220 &amp; Data!G1220, Ubicacion!$A$2:$B$1000, 2, FALSE)</f>
        <v>17</v>
      </c>
      <c r="F1220" s="15">
        <f>Data!J1220</f>
        <v>200</v>
      </c>
      <c r="G1220" s="16">
        <f>Data!I1220</f>
        <v>65</v>
      </c>
      <c r="H1220" s="17">
        <f>Data!K1220</f>
        <v>130000</v>
      </c>
      <c r="I1220" s="17">
        <f>Data!L1220</f>
        <v>32500</v>
      </c>
      <c r="J1220" s="12" t="str">
        <f>Data!N1220</f>
        <v>Outlet</v>
      </c>
      <c r="K1220" s="12" t="str">
        <f>Data!O1220</f>
        <v>Transferencia bancaria</v>
      </c>
      <c r="L1220" s="12" t="str">
        <f>Data!P1220</f>
        <v>Nuevo</v>
      </c>
    </row>
    <row r="1221">
      <c r="A1221" s="11">
        <v>1220.0</v>
      </c>
      <c r="B1221" s="14">
        <f>Data!D1221</f>
        <v>44547</v>
      </c>
      <c r="C1221" s="12">
        <f>IFERROR(VLOOKUP(Data!B1221, Minorista!$A$2:$B$100, 2, FALSE), "")</f>
        <v>6</v>
      </c>
      <c r="D1221" s="12">
        <f t="array" ref="D1221">INDEX(Producto!$A$2:$A$500, MATCH(Data!H1221, Producto!$B$2:$B$500, 0))</f>
        <v>6</v>
      </c>
      <c r="E1221" s="12">
        <f>VLOOKUP(Data!E1221 &amp; Data!F1221 &amp; Data!G1221, Ubicacion!$A$2:$B$1000, 2, FALSE)</f>
        <v>17</v>
      </c>
      <c r="F1221" s="15">
        <f>Data!J1221</f>
        <v>300</v>
      </c>
      <c r="G1221" s="16">
        <f>Data!I1221</f>
        <v>70</v>
      </c>
      <c r="H1221" s="17">
        <f>Data!K1221</f>
        <v>210000</v>
      </c>
      <c r="I1221" s="17">
        <f>Data!L1221</f>
        <v>84000</v>
      </c>
      <c r="J1221" s="12" t="str">
        <f>Data!N1221</f>
        <v>Outlet</v>
      </c>
      <c r="K1221" s="12" t="str">
        <f>Data!O1221</f>
        <v>Transferencia bancaria</v>
      </c>
      <c r="L1221" s="12" t="str">
        <f>Data!P1221</f>
        <v>Nuevo</v>
      </c>
    </row>
    <row r="1222">
      <c r="A1222" s="11">
        <v>1221.0</v>
      </c>
      <c r="B1222" s="14">
        <f>Data!D1222</f>
        <v>44206</v>
      </c>
      <c r="C1222" s="12">
        <f>IFERROR(VLOOKUP(Data!B1222, Minorista!$A$2:$B$100, 2, FALSE), "")</f>
        <v>4</v>
      </c>
      <c r="D1222" s="12">
        <f t="array" ref="D1222">INDEX(Producto!$A$2:$A$500, MATCH(Data!H1222, Producto!$B$2:$B$500, 0))</f>
        <v>1</v>
      </c>
      <c r="E1222" s="12">
        <f>VLOOKUP(Data!E1222 &amp; Data!F1222 &amp; Data!G1222, Ubicacion!$A$2:$B$1000, 2, FALSE)</f>
        <v>17</v>
      </c>
      <c r="F1222" s="15">
        <f>Data!J1222</f>
        <v>375</v>
      </c>
      <c r="G1222" s="16">
        <f>Data!I1222</f>
        <v>35</v>
      </c>
      <c r="H1222" s="17">
        <f>Data!K1222</f>
        <v>131250</v>
      </c>
      <c r="I1222" s="17">
        <f>Data!L1222</f>
        <v>32812.5</v>
      </c>
      <c r="J1222" s="12" t="str">
        <f>Data!N1222</f>
        <v>Outlet</v>
      </c>
      <c r="K1222" s="12" t="str">
        <f>Data!O1222</f>
        <v>Transferencia bancaria</v>
      </c>
      <c r="L1222" s="12" t="str">
        <f>Data!P1222</f>
        <v>Nuevo</v>
      </c>
    </row>
    <row r="1223">
      <c r="A1223" s="11">
        <v>1222.0</v>
      </c>
      <c r="B1223" s="14">
        <f>Data!D1223</f>
        <v>44206</v>
      </c>
      <c r="C1223" s="12">
        <f>IFERROR(VLOOKUP(Data!B1223, Minorista!$A$2:$B$100, 2, FALSE), "")</f>
        <v>4</v>
      </c>
      <c r="D1223" s="12">
        <f t="array" ref="D1223">INDEX(Producto!$A$2:$A$500, MATCH(Data!H1223, Producto!$B$2:$B$500, 0))</f>
        <v>2</v>
      </c>
      <c r="E1223" s="12">
        <f>VLOOKUP(Data!E1223 &amp; Data!F1223 &amp; Data!G1223, Ubicacion!$A$2:$B$1000, 2, FALSE)</f>
        <v>17</v>
      </c>
      <c r="F1223" s="15">
        <f>Data!J1223</f>
        <v>375</v>
      </c>
      <c r="G1223" s="16">
        <f>Data!I1223</f>
        <v>45</v>
      </c>
      <c r="H1223" s="17">
        <f>Data!K1223</f>
        <v>168750</v>
      </c>
      <c r="I1223" s="17">
        <f>Data!L1223</f>
        <v>33750</v>
      </c>
      <c r="J1223" s="12" t="str">
        <f>Data!N1223</f>
        <v>Outlet</v>
      </c>
      <c r="K1223" s="12" t="str">
        <f>Data!O1223</f>
        <v>Transferencia bancaria</v>
      </c>
      <c r="L1223" s="12" t="str">
        <f>Data!P1223</f>
        <v>Recurrente</v>
      </c>
    </row>
    <row r="1224">
      <c r="A1224" s="11">
        <v>1223.0</v>
      </c>
      <c r="B1224" s="14">
        <f>Data!D1224</f>
        <v>44206</v>
      </c>
      <c r="C1224" s="12">
        <f>IFERROR(VLOOKUP(Data!B1224, Minorista!$A$2:$B$100, 2, FALSE), "")</f>
        <v>4</v>
      </c>
      <c r="D1224" s="12">
        <f t="array" ref="D1224">INDEX(Producto!$A$2:$A$500, MATCH(Data!H1224, Producto!$B$2:$B$500, 0))</f>
        <v>3</v>
      </c>
      <c r="E1224" s="12">
        <f>VLOOKUP(Data!E1224 &amp; Data!F1224 &amp; Data!G1224, Ubicacion!$A$2:$B$1000, 2, FALSE)</f>
        <v>17</v>
      </c>
      <c r="F1224" s="15">
        <f>Data!J1224</f>
        <v>375</v>
      </c>
      <c r="G1224" s="16">
        <f>Data!I1224</f>
        <v>45</v>
      </c>
      <c r="H1224" s="17">
        <f>Data!K1224</f>
        <v>168750</v>
      </c>
      <c r="I1224" s="17">
        <f>Data!L1224</f>
        <v>42187.5</v>
      </c>
      <c r="J1224" s="12" t="str">
        <f>Data!N1224</f>
        <v>Outlet</v>
      </c>
      <c r="K1224" s="12" t="str">
        <f>Data!O1224</f>
        <v>Transferencia bancaria</v>
      </c>
      <c r="L1224" s="12" t="str">
        <f>Data!P1224</f>
        <v>Recurrente</v>
      </c>
    </row>
    <row r="1225">
      <c r="A1225" s="11">
        <v>1224.0</v>
      </c>
      <c r="B1225" s="14">
        <f>Data!D1225</f>
        <v>44206</v>
      </c>
      <c r="C1225" s="12">
        <f>IFERROR(VLOOKUP(Data!B1225, Minorista!$A$2:$B$100, 2, FALSE), "")</f>
        <v>4</v>
      </c>
      <c r="D1225" s="12">
        <f t="array" ref="D1225">INDEX(Producto!$A$2:$A$500, MATCH(Data!H1225, Producto!$B$2:$B$500, 0))</f>
        <v>4</v>
      </c>
      <c r="E1225" s="12">
        <f>VLOOKUP(Data!E1225 &amp; Data!F1225 &amp; Data!G1225, Ubicacion!$A$2:$B$1000, 2, FALSE)</f>
        <v>17</v>
      </c>
      <c r="F1225" s="15">
        <f>Data!J1225</f>
        <v>225</v>
      </c>
      <c r="G1225" s="16">
        <f>Data!I1225</f>
        <v>45</v>
      </c>
      <c r="H1225" s="17">
        <f>Data!K1225</f>
        <v>101250</v>
      </c>
      <c r="I1225" s="17">
        <f>Data!L1225</f>
        <v>25312.5</v>
      </c>
      <c r="J1225" s="12" t="str">
        <f>Data!N1225</f>
        <v>Outlet</v>
      </c>
      <c r="K1225" s="12" t="str">
        <f>Data!O1225</f>
        <v>Efectivo</v>
      </c>
      <c r="L1225" s="12" t="str">
        <f>Data!P1225</f>
        <v>Recurrente</v>
      </c>
    </row>
    <row r="1226">
      <c r="A1226" s="11">
        <v>1225.0</v>
      </c>
      <c r="B1226" s="14">
        <f>Data!D1226</f>
        <v>44220</v>
      </c>
      <c r="C1226" s="12">
        <f>IFERROR(VLOOKUP(Data!B1226, Minorista!$A$2:$B$100, 2, FALSE), "")</f>
        <v>6</v>
      </c>
      <c r="D1226" s="12">
        <f t="array" ref="D1226">INDEX(Producto!$A$2:$A$500, MATCH(Data!H1226, Producto!$B$2:$B$500, 0))</f>
        <v>6</v>
      </c>
      <c r="E1226" s="12">
        <f>VLOOKUP(Data!E1226 &amp; Data!F1226 &amp; Data!G1226, Ubicacion!$A$2:$B$1000, 2, FALSE)</f>
        <v>18</v>
      </c>
      <c r="F1226" s="15">
        <f>Data!J1226</f>
        <v>300</v>
      </c>
      <c r="G1226" s="16">
        <f>Data!I1226</f>
        <v>55</v>
      </c>
      <c r="H1226" s="17">
        <f>Data!K1226</f>
        <v>165000</v>
      </c>
      <c r="I1226" s="17">
        <f>Data!L1226</f>
        <v>49500</v>
      </c>
      <c r="J1226" s="12" t="str">
        <f>Data!N1226</f>
        <v>Outlet</v>
      </c>
      <c r="K1226" s="12" t="str">
        <f>Data!O1226</f>
        <v>Transferencia bancaria</v>
      </c>
      <c r="L1226" s="12" t="str">
        <f>Data!P1226</f>
        <v>Recurrente</v>
      </c>
    </row>
    <row r="1227">
      <c r="A1227" s="11">
        <v>1226.0</v>
      </c>
      <c r="B1227" s="14">
        <f>Data!D1227</f>
        <v>44249</v>
      </c>
      <c r="C1227" s="12">
        <f>IFERROR(VLOOKUP(Data!B1227, Minorista!$A$2:$B$100, 2, FALSE), "")</f>
        <v>6</v>
      </c>
      <c r="D1227" s="12">
        <f t="array" ref="D1227">INDEX(Producto!$A$2:$A$500, MATCH(Data!H1227, Producto!$B$2:$B$500, 0))</f>
        <v>1</v>
      </c>
      <c r="E1227" s="12">
        <f>VLOOKUP(Data!E1227 &amp; Data!F1227 &amp; Data!G1227, Ubicacion!$A$2:$B$1000, 2, FALSE)</f>
        <v>18</v>
      </c>
      <c r="F1227" s="15">
        <f>Data!J1227</f>
        <v>575</v>
      </c>
      <c r="G1227" s="16">
        <f>Data!I1227</f>
        <v>55</v>
      </c>
      <c r="H1227" s="17">
        <f>Data!K1227</f>
        <v>316250</v>
      </c>
      <c r="I1227" s="17">
        <f>Data!L1227</f>
        <v>110687.5</v>
      </c>
      <c r="J1227" s="12" t="str">
        <f>Data!N1227</f>
        <v>Outlet</v>
      </c>
      <c r="K1227" s="12" t="str">
        <f>Data!O1227</f>
        <v>Efectivo</v>
      </c>
      <c r="L1227" s="12" t="str">
        <f>Data!P1227</f>
        <v>Recurrente</v>
      </c>
    </row>
    <row r="1228">
      <c r="A1228" s="11">
        <v>1227.0</v>
      </c>
      <c r="B1228" s="14">
        <f>Data!D1228</f>
        <v>44249</v>
      </c>
      <c r="C1228" s="12">
        <f>IFERROR(VLOOKUP(Data!B1228, Minorista!$A$2:$B$100, 2, FALSE), "")</f>
        <v>6</v>
      </c>
      <c r="D1228" s="12">
        <f t="array" ref="D1228">INDEX(Producto!$A$2:$A$500, MATCH(Data!H1228, Producto!$B$2:$B$500, 0))</f>
        <v>2</v>
      </c>
      <c r="E1228" s="12">
        <f>VLOOKUP(Data!E1228 &amp; Data!F1228 &amp; Data!G1228, Ubicacion!$A$2:$B$1000, 2, FALSE)</f>
        <v>18</v>
      </c>
      <c r="F1228" s="15">
        <f>Data!J1228</f>
        <v>225</v>
      </c>
      <c r="G1228" s="16">
        <f>Data!I1228</f>
        <v>55</v>
      </c>
      <c r="H1228" s="17">
        <f>Data!K1228</f>
        <v>123750</v>
      </c>
      <c r="I1228" s="17">
        <f>Data!L1228</f>
        <v>43312.5</v>
      </c>
      <c r="J1228" s="12" t="str">
        <f>Data!N1228</f>
        <v>Outlet</v>
      </c>
      <c r="K1228" s="12" t="str">
        <f>Data!O1228</f>
        <v>Transferencia bancaria</v>
      </c>
      <c r="L1228" s="12" t="str">
        <f>Data!P1228</f>
        <v>Nuevo</v>
      </c>
    </row>
    <row r="1229">
      <c r="A1229" s="11">
        <v>1228.0</v>
      </c>
      <c r="B1229" s="14">
        <f>Data!D1229</f>
        <v>44249</v>
      </c>
      <c r="C1229" s="12">
        <f>IFERROR(VLOOKUP(Data!B1229, Minorista!$A$2:$B$100, 2, FALSE), "")</f>
        <v>6</v>
      </c>
      <c r="D1229" s="12">
        <f t="array" ref="D1229">INDEX(Producto!$A$2:$A$500, MATCH(Data!H1229, Producto!$B$2:$B$500, 0))</f>
        <v>3</v>
      </c>
      <c r="E1229" s="12">
        <f>VLOOKUP(Data!E1229 &amp; Data!F1229 &amp; Data!G1229, Ubicacion!$A$2:$B$1000, 2, FALSE)</f>
        <v>18</v>
      </c>
      <c r="F1229" s="15">
        <f>Data!J1229</f>
        <v>275</v>
      </c>
      <c r="G1229" s="16">
        <f>Data!I1229</f>
        <v>45</v>
      </c>
      <c r="H1229" s="17">
        <f>Data!K1229</f>
        <v>123750</v>
      </c>
      <c r="I1229" s="17">
        <f>Data!L1229</f>
        <v>30937.5</v>
      </c>
      <c r="J1229" s="12" t="str">
        <f>Data!N1229</f>
        <v>Outlet</v>
      </c>
      <c r="K1229" s="12" t="str">
        <f>Data!O1229</f>
        <v>Efectivo</v>
      </c>
      <c r="L1229" s="12" t="str">
        <f>Data!P1229</f>
        <v>Recurrente</v>
      </c>
    </row>
    <row r="1230">
      <c r="A1230" s="11">
        <v>1229.0</v>
      </c>
      <c r="B1230" s="14">
        <f>Data!D1230</f>
        <v>44249</v>
      </c>
      <c r="C1230" s="12">
        <f>IFERROR(VLOOKUP(Data!B1230, Minorista!$A$2:$B$100, 2, FALSE), "")</f>
        <v>6</v>
      </c>
      <c r="D1230" s="12">
        <f t="array" ref="D1230">INDEX(Producto!$A$2:$A$500, MATCH(Data!H1230, Producto!$B$2:$B$500, 0))</f>
        <v>4</v>
      </c>
      <c r="E1230" s="12">
        <f>VLOOKUP(Data!E1230 &amp; Data!F1230 &amp; Data!G1230, Ubicacion!$A$2:$B$1000, 2, FALSE)</f>
        <v>18</v>
      </c>
      <c r="F1230" s="15">
        <f>Data!J1230</f>
        <v>175</v>
      </c>
      <c r="G1230" s="16">
        <f>Data!I1230</f>
        <v>50</v>
      </c>
      <c r="H1230" s="17">
        <f>Data!K1230</f>
        <v>87500</v>
      </c>
      <c r="I1230" s="17">
        <f>Data!L1230</f>
        <v>21875</v>
      </c>
      <c r="J1230" s="12" t="str">
        <f>Data!N1230</f>
        <v>Outlet</v>
      </c>
      <c r="K1230" s="12" t="str">
        <f>Data!O1230</f>
        <v>Transferencia bancaria</v>
      </c>
      <c r="L1230" s="12" t="str">
        <f>Data!P1230</f>
        <v>Nuevo</v>
      </c>
    </row>
    <row r="1231">
      <c r="A1231" s="11">
        <v>1230.0</v>
      </c>
      <c r="B1231" s="14">
        <f>Data!D1231</f>
        <v>44249</v>
      </c>
      <c r="C1231" s="12">
        <f>IFERROR(VLOOKUP(Data!B1231, Minorista!$A$2:$B$100, 2, FALSE), "")</f>
        <v>6</v>
      </c>
      <c r="D1231" s="12">
        <f t="array" ref="D1231">INDEX(Producto!$A$2:$A$500, MATCH(Data!H1231, Producto!$B$2:$B$500, 0))</f>
        <v>5</v>
      </c>
      <c r="E1231" s="12">
        <f>VLOOKUP(Data!E1231 &amp; Data!F1231 &amp; Data!G1231, Ubicacion!$A$2:$B$1000, 2, FALSE)</f>
        <v>18</v>
      </c>
      <c r="F1231" s="15">
        <f>Data!J1231</f>
        <v>250</v>
      </c>
      <c r="G1231" s="16">
        <f>Data!I1231</f>
        <v>65</v>
      </c>
      <c r="H1231" s="17">
        <f>Data!K1231</f>
        <v>162500</v>
      </c>
      <c r="I1231" s="17">
        <f>Data!L1231</f>
        <v>40625</v>
      </c>
      <c r="J1231" s="12" t="str">
        <f>Data!N1231</f>
        <v>Outlet</v>
      </c>
      <c r="K1231" s="12" t="str">
        <f>Data!O1231</f>
        <v>Tarjeta</v>
      </c>
      <c r="L1231" s="12" t="str">
        <f>Data!P1231</f>
        <v>Recurrente</v>
      </c>
    </row>
    <row r="1232">
      <c r="A1232" s="11">
        <v>1231.0</v>
      </c>
      <c r="B1232" s="14">
        <f>Data!D1232</f>
        <v>44249</v>
      </c>
      <c r="C1232" s="12">
        <f>IFERROR(VLOOKUP(Data!B1232, Minorista!$A$2:$B$100, 2, FALSE), "")</f>
        <v>6</v>
      </c>
      <c r="D1232" s="12">
        <f t="array" ref="D1232">INDEX(Producto!$A$2:$A$500, MATCH(Data!H1232, Producto!$B$2:$B$500, 0))</f>
        <v>6</v>
      </c>
      <c r="E1232" s="12">
        <f>VLOOKUP(Data!E1232 &amp; Data!F1232 &amp; Data!G1232, Ubicacion!$A$2:$B$1000, 2, FALSE)</f>
        <v>18</v>
      </c>
      <c r="F1232" s="15">
        <f>Data!J1232</f>
        <v>350</v>
      </c>
      <c r="G1232" s="16">
        <f>Data!I1232</f>
        <v>55</v>
      </c>
      <c r="H1232" s="17">
        <f>Data!K1232</f>
        <v>192500</v>
      </c>
      <c r="I1232" s="17">
        <f>Data!L1232</f>
        <v>57750</v>
      </c>
      <c r="J1232" s="12" t="str">
        <f>Data!N1232</f>
        <v>Outlet</v>
      </c>
      <c r="K1232" s="12" t="str">
        <f>Data!O1232</f>
        <v>Tarjeta</v>
      </c>
      <c r="L1232" s="12" t="str">
        <f>Data!P1232</f>
        <v>Nuevo</v>
      </c>
    </row>
    <row r="1233">
      <c r="A1233" s="11">
        <v>1232.0</v>
      </c>
      <c r="B1233" s="14">
        <f>Data!D1233</f>
        <v>44275</v>
      </c>
      <c r="C1233" s="12">
        <f>IFERROR(VLOOKUP(Data!B1233, Minorista!$A$2:$B$100, 2, FALSE), "")</f>
        <v>6</v>
      </c>
      <c r="D1233" s="12">
        <f t="array" ref="D1233">INDEX(Producto!$A$2:$A$500, MATCH(Data!H1233, Producto!$B$2:$B$500, 0))</f>
        <v>1</v>
      </c>
      <c r="E1233" s="12">
        <f>VLOOKUP(Data!E1233 &amp; Data!F1233 &amp; Data!G1233, Ubicacion!$A$2:$B$1000, 2, FALSE)</f>
        <v>18</v>
      </c>
      <c r="F1233" s="15">
        <f>Data!J1233</f>
        <v>545</v>
      </c>
      <c r="G1233" s="16">
        <f>Data!I1233</f>
        <v>55</v>
      </c>
      <c r="H1233" s="17">
        <f>Data!K1233</f>
        <v>299750</v>
      </c>
      <c r="I1233" s="17">
        <f>Data!L1233</f>
        <v>104912.5</v>
      </c>
      <c r="J1233" s="12" t="str">
        <f>Data!N1233</f>
        <v>Outlet</v>
      </c>
      <c r="K1233" s="12" t="str">
        <f>Data!O1233</f>
        <v>Transferencia bancaria</v>
      </c>
      <c r="L1233" s="12" t="str">
        <f>Data!P1233</f>
        <v>Nuevo</v>
      </c>
    </row>
    <row r="1234">
      <c r="A1234" s="11">
        <v>1233.0</v>
      </c>
      <c r="B1234" s="14">
        <f>Data!D1234</f>
        <v>44275</v>
      </c>
      <c r="C1234" s="12">
        <f>IFERROR(VLOOKUP(Data!B1234, Minorista!$A$2:$B$100, 2, FALSE), "")</f>
        <v>6</v>
      </c>
      <c r="D1234" s="12">
        <f t="array" ref="D1234">INDEX(Producto!$A$2:$A$500, MATCH(Data!H1234, Producto!$B$2:$B$500, 0))</f>
        <v>2</v>
      </c>
      <c r="E1234" s="12">
        <f>VLOOKUP(Data!E1234 &amp; Data!F1234 &amp; Data!G1234, Ubicacion!$A$2:$B$1000, 2, FALSE)</f>
        <v>18</v>
      </c>
      <c r="F1234" s="15">
        <f>Data!J1234</f>
        <v>250</v>
      </c>
      <c r="G1234" s="16">
        <f>Data!I1234</f>
        <v>55</v>
      </c>
      <c r="H1234" s="17">
        <f>Data!K1234</f>
        <v>137500</v>
      </c>
      <c r="I1234" s="17">
        <f>Data!L1234</f>
        <v>48125</v>
      </c>
      <c r="J1234" s="12" t="str">
        <f>Data!N1234</f>
        <v>Outlet</v>
      </c>
      <c r="K1234" s="12" t="str">
        <f>Data!O1234</f>
        <v>Tarjeta</v>
      </c>
      <c r="L1234" s="12" t="str">
        <f>Data!P1234</f>
        <v>Recurrente</v>
      </c>
    </row>
    <row r="1235">
      <c r="A1235" s="11">
        <v>1234.0</v>
      </c>
      <c r="B1235" s="14">
        <f>Data!D1235</f>
        <v>44275</v>
      </c>
      <c r="C1235" s="12">
        <f>IFERROR(VLOOKUP(Data!B1235, Minorista!$A$2:$B$100, 2, FALSE), "")</f>
        <v>6</v>
      </c>
      <c r="D1235" s="12">
        <f t="array" ref="D1235">INDEX(Producto!$A$2:$A$500, MATCH(Data!H1235, Producto!$B$2:$B$500, 0))</f>
        <v>3</v>
      </c>
      <c r="E1235" s="12">
        <f>VLOOKUP(Data!E1235 &amp; Data!F1235 &amp; Data!G1235, Ubicacion!$A$2:$B$1000, 2, FALSE)</f>
        <v>18</v>
      </c>
      <c r="F1235" s="15">
        <f>Data!J1235</f>
        <v>275</v>
      </c>
      <c r="G1235" s="16">
        <f>Data!I1235</f>
        <v>45</v>
      </c>
      <c r="H1235" s="17">
        <f>Data!K1235</f>
        <v>123750</v>
      </c>
      <c r="I1235" s="17">
        <f>Data!L1235</f>
        <v>30937.5</v>
      </c>
      <c r="J1235" s="12" t="str">
        <f>Data!N1235</f>
        <v>Outlet</v>
      </c>
      <c r="K1235" s="12" t="str">
        <f>Data!O1235</f>
        <v>Tarjeta</v>
      </c>
      <c r="L1235" s="12" t="str">
        <f>Data!P1235</f>
        <v>Recurrente</v>
      </c>
    </row>
    <row r="1236">
      <c r="A1236" s="11">
        <v>1235.0</v>
      </c>
      <c r="B1236" s="14">
        <f>Data!D1236</f>
        <v>44275</v>
      </c>
      <c r="C1236" s="12">
        <f>IFERROR(VLOOKUP(Data!B1236, Minorista!$A$2:$B$100, 2, FALSE), "")</f>
        <v>6</v>
      </c>
      <c r="D1236" s="12">
        <f t="array" ref="D1236">INDEX(Producto!$A$2:$A$500, MATCH(Data!H1236, Producto!$B$2:$B$500, 0))</f>
        <v>4</v>
      </c>
      <c r="E1236" s="12">
        <f>VLOOKUP(Data!E1236 &amp; Data!F1236 &amp; Data!G1236, Ubicacion!$A$2:$B$1000, 2, FALSE)</f>
        <v>18</v>
      </c>
      <c r="F1236" s="15">
        <f>Data!J1236</f>
        <v>125</v>
      </c>
      <c r="G1236" s="16">
        <f>Data!I1236</f>
        <v>50</v>
      </c>
      <c r="H1236" s="17">
        <f>Data!K1236</f>
        <v>62500</v>
      </c>
      <c r="I1236" s="17">
        <f>Data!L1236</f>
        <v>15625</v>
      </c>
      <c r="J1236" s="12" t="str">
        <f>Data!N1236</f>
        <v>Outlet</v>
      </c>
      <c r="K1236" s="12" t="str">
        <f>Data!O1236</f>
        <v>Efectivo</v>
      </c>
      <c r="L1236" s="12" t="str">
        <f>Data!P1236</f>
        <v>Recurrente</v>
      </c>
    </row>
    <row r="1237">
      <c r="A1237" s="11">
        <v>1236.0</v>
      </c>
      <c r="B1237" s="14">
        <f>Data!D1237</f>
        <v>44275</v>
      </c>
      <c r="C1237" s="12">
        <f>IFERROR(VLOOKUP(Data!B1237, Minorista!$A$2:$B$100, 2, FALSE), "")</f>
        <v>6</v>
      </c>
      <c r="D1237" s="12">
        <f t="array" ref="D1237">INDEX(Producto!$A$2:$A$500, MATCH(Data!H1237, Producto!$B$2:$B$500, 0))</f>
        <v>5</v>
      </c>
      <c r="E1237" s="12">
        <f>VLOOKUP(Data!E1237 &amp; Data!F1237 &amp; Data!G1237, Ubicacion!$A$2:$B$1000, 2, FALSE)</f>
        <v>18</v>
      </c>
      <c r="F1237" s="15">
        <f>Data!J1237</f>
        <v>175</v>
      </c>
      <c r="G1237" s="16">
        <f>Data!I1237</f>
        <v>65</v>
      </c>
      <c r="H1237" s="17">
        <f>Data!K1237</f>
        <v>113750</v>
      </c>
      <c r="I1237" s="17">
        <f>Data!L1237</f>
        <v>28437.5</v>
      </c>
      <c r="J1237" s="12" t="str">
        <f>Data!N1237</f>
        <v>Outlet</v>
      </c>
      <c r="K1237" s="12" t="str">
        <f>Data!O1237</f>
        <v>Efectivo</v>
      </c>
      <c r="L1237" s="12" t="str">
        <f>Data!P1237</f>
        <v>Nuevo</v>
      </c>
    </row>
    <row r="1238">
      <c r="A1238" s="11">
        <v>1237.0</v>
      </c>
      <c r="B1238" s="14">
        <f>Data!D1238</f>
        <v>44275</v>
      </c>
      <c r="C1238" s="12">
        <f>IFERROR(VLOOKUP(Data!B1238, Minorista!$A$2:$B$100, 2, FALSE), "")</f>
        <v>6</v>
      </c>
      <c r="D1238" s="12">
        <f t="array" ref="D1238">INDEX(Producto!$A$2:$A$500, MATCH(Data!H1238, Producto!$B$2:$B$500, 0))</f>
        <v>6</v>
      </c>
      <c r="E1238" s="12">
        <f>VLOOKUP(Data!E1238 &amp; Data!F1238 &amp; Data!G1238, Ubicacion!$A$2:$B$1000, 2, FALSE)</f>
        <v>18</v>
      </c>
      <c r="F1238" s="15">
        <f>Data!J1238</f>
        <v>275</v>
      </c>
      <c r="G1238" s="16">
        <f>Data!I1238</f>
        <v>55</v>
      </c>
      <c r="H1238" s="17">
        <f>Data!K1238</f>
        <v>151250</v>
      </c>
      <c r="I1238" s="17">
        <f>Data!L1238</f>
        <v>45375</v>
      </c>
      <c r="J1238" s="12" t="str">
        <f>Data!N1238</f>
        <v>Outlet</v>
      </c>
      <c r="K1238" s="12" t="str">
        <f>Data!O1238</f>
        <v>Tarjeta</v>
      </c>
      <c r="L1238" s="12" t="str">
        <f>Data!P1238</f>
        <v>Nuevo</v>
      </c>
    </row>
    <row r="1239">
      <c r="A1239" s="11">
        <v>1238.0</v>
      </c>
      <c r="B1239" s="14">
        <f>Data!D1239</f>
        <v>44307</v>
      </c>
      <c r="C1239" s="12">
        <f>IFERROR(VLOOKUP(Data!B1239, Minorista!$A$2:$B$100, 2, FALSE), "")</f>
        <v>6</v>
      </c>
      <c r="D1239" s="12">
        <f t="array" ref="D1239">INDEX(Producto!$A$2:$A$500, MATCH(Data!H1239, Producto!$B$2:$B$500, 0))</f>
        <v>1</v>
      </c>
      <c r="E1239" s="12">
        <f>VLOOKUP(Data!E1239 &amp; Data!F1239 &amp; Data!G1239, Ubicacion!$A$2:$B$1000, 2, FALSE)</f>
        <v>18</v>
      </c>
      <c r="F1239" s="15">
        <f>Data!J1239</f>
        <v>525</v>
      </c>
      <c r="G1239" s="16">
        <f>Data!I1239</f>
        <v>55</v>
      </c>
      <c r="H1239" s="17">
        <f>Data!K1239</f>
        <v>288750</v>
      </c>
      <c r="I1239" s="17">
        <f>Data!L1239</f>
        <v>101062.5</v>
      </c>
      <c r="J1239" s="12" t="str">
        <f>Data!N1239</f>
        <v>Outlet</v>
      </c>
      <c r="K1239" s="12" t="str">
        <f>Data!O1239</f>
        <v>Tarjeta</v>
      </c>
      <c r="L1239" s="12" t="str">
        <f>Data!P1239</f>
        <v>Nuevo</v>
      </c>
    </row>
    <row r="1240">
      <c r="A1240" s="11">
        <v>1239.0</v>
      </c>
      <c r="B1240" s="14">
        <f>Data!D1240</f>
        <v>44307</v>
      </c>
      <c r="C1240" s="12">
        <f>IFERROR(VLOOKUP(Data!B1240, Minorista!$A$2:$B$100, 2, FALSE), "")</f>
        <v>6</v>
      </c>
      <c r="D1240" s="12">
        <f t="array" ref="D1240">INDEX(Producto!$A$2:$A$500, MATCH(Data!H1240, Producto!$B$2:$B$500, 0))</f>
        <v>2</v>
      </c>
      <c r="E1240" s="12">
        <f>VLOOKUP(Data!E1240 &amp; Data!F1240 &amp; Data!G1240, Ubicacion!$A$2:$B$1000, 2, FALSE)</f>
        <v>18</v>
      </c>
      <c r="F1240" s="15">
        <f>Data!J1240</f>
        <v>225</v>
      </c>
      <c r="G1240" s="16">
        <f>Data!I1240</f>
        <v>55</v>
      </c>
      <c r="H1240" s="17">
        <f>Data!K1240</f>
        <v>123750</v>
      </c>
      <c r="I1240" s="17">
        <f>Data!L1240</f>
        <v>43312.5</v>
      </c>
      <c r="J1240" s="12" t="str">
        <f>Data!N1240</f>
        <v>Outlet</v>
      </c>
      <c r="K1240" s="12" t="str">
        <f>Data!O1240</f>
        <v>Tarjeta</v>
      </c>
      <c r="L1240" s="12" t="str">
        <f>Data!P1240</f>
        <v>Nuevo</v>
      </c>
    </row>
    <row r="1241">
      <c r="A1241" s="11">
        <v>1240.0</v>
      </c>
      <c r="B1241" s="14">
        <f>Data!D1241</f>
        <v>44307</v>
      </c>
      <c r="C1241" s="12">
        <f>IFERROR(VLOOKUP(Data!B1241, Minorista!$A$2:$B$100, 2, FALSE), "")</f>
        <v>6</v>
      </c>
      <c r="D1241" s="12">
        <f t="array" ref="D1241">INDEX(Producto!$A$2:$A$500, MATCH(Data!H1241, Producto!$B$2:$B$500, 0))</f>
        <v>3</v>
      </c>
      <c r="E1241" s="12">
        <f>VLOOKUP(Data!E1241 &amp; Data!F1241 &amp; Data!G1241, Ubicacion!$A$2:$B$1000, 2, FALSE)</f>
        <v>18</v>
      </c>
      <c r="F1241" s="15">
        <f>Data!J1241</f>
        <v>225</v>
      </c>
      <c r="G1241" s="16">
        <f>Data!I1241</f>
        <v>45</v>
      </c>
      <c r="H1241" s="17">
        <f>Data!K1241</f>
        <v>101250</v>
      </c>
      <c r="I1241" s="17">
        <f>Data!L1241</f>
        <v>25312.5</v>
      </c>
      <c r="J1241" s="12" t="str">
        <f>Data!N1241</f>
        <v>Outlet</v>
      </c>
      <c r="K1241" s="12" t="str">
        <f>Data!O1241</f>
        <v>Transferencia bancaria</v>
      </c>
      <c r="L1241" s="12" t="str">
        <f>Data!P1241</f>
        <v>Nuevo</v>
      </c>
    </row>
    <row r="1242">
      <c r="A1242" s="11">
        <v>1241.0</v>
      </c>
      <c r="B1242" s="14">
        <f>Data!D1242</f>
        <v>44307</v>
      </c>
      <c r="C1242" s="12">
        <f>IFERROR(VLOOKUP(Data!B1242, Minorista!$A$2:$B$100, 2, FALSE), "")</f>
        <v>6</v>
      </c>
      <c r="D1242" s="12">
        <f t="array" ref="D1242">INDEX(Producto!$A$2:$A$500, MATCH(Data!H1242, Producto!$B$2:$B$500, 0))</f>
        <v>4</v>
      </c>
      <c r="E1242" s="12">
        <f>VLOOKUP(Data!E1242 &amp; Data!F1242 &amp; Data!G1242, Ubicacion!$A$2:$B$1000, 2, FALSE)</f>
        <v>18</v>
      </c>
      <c r="F1242" s="15">
        <f>Data!J1242</f>
        <v>150</v>
      </c>
      <c r="G1242" s="16">
        <f>Data!I1242</f>
        <v>50</v>
      </c>
      <c r="H1242" s="17">
        <f>Data!K1242</f>
        <v>75000</v>
      </c>
      <c r="I1242" s="17">
        <f>Data!L1242</f>
        <v>18750</v>
      </c>
      <c r="J1242" s="12" t="str">
        <f>Data!N1242</f>
        <v>Outlet</v>
      </c>
      <c r="K1242" s="12" t="str">
        <f>Data!O1242</f>
        <v>Tarjeta</v>
      </c>
      <c r="L1242" s="12" t="str">
        <f>Data!P1242</f>
        <v>Recurrente</v>
      </c>
    </row>
    <row r="1243">
      <c r="A1243" s="11">
        <v>1242.0</v>
      </c>
      <c r="B1243" s="14">
        <f>Data!D1243</f>
        <v>44307</v>
      </c>
      <c r="C1243" s="12">
        <f>IFERROR(VLOOKUP(Data!B1243, Minorista!$A$2:$B$100, 2, FALSE), "")</f>
        <v>6</v>
      </c>
      <c r="D1243" s="12">
        <f t="array" ref="D1243">INDEX(Producto!$A$2:$A$500, MATCH(Data!H1243, Producto!$B$2:$B$500, 0))</f>
        <v>5</v>
      </c>
      <c r="E1243" s="12">
        <f>VLOOKUP(Data!E1243 &amp; Data!F1243 &amp; Data!G1243, Ubicacion!$A$2:$B$1000, 2, FALSE)</f>
        <v>18</v>
      </c>
      <c r="F1243" s="15">
        <f>Data!J1243</f>
        <v>150</v>
      </c>
      <c r="G1243" s="16">
        <f>Data!I1243</f>
        <v>60</v>
      </c>
      <c r="H1243" s="17">
        <f>Data!K1243</f>
        <v>90000</v>
      </c>
      <c r="I1243" s="17">
        <f>Data!L1243</f>
        <v>22500</v>
      </c>
      <c r="J1243" s="12" t="str">
        <f>Data!N1243</f>
        <v>Outlet</v>
      </c>
      <c r="K1243" s="12" t="str">
        <f>Data!O1243</f>
        <v>Transferencia bancaria</v>
      </c>
      <c r="L1243" s="12" t="str">
        <f>Data!P1243</f>
        <v>Nuevo</v>
      </c>
    </row>
    <row r="1244">
      <c r="A1244" s="11">
        <v>1243.0</v>
      </c>
      <c r="B1244" s="14">
        <f>Data!D1244</f>
        <v>44307</v>
      </c>
      <c r="C1244" s="12">
        <f>IFERROR(VLOOKUP(Data!B1244, Minorista!$A$2:$B$100, 2, FALSE), "")</f>
        <v>6</v>
      </c>
      <c r="D1244" s="12">
        <f t="array" ref="D1244">INDEX(Producto!$A$2:$A$500, MATCH(Data!H1244, Producto!$B$2:$B$500, 0))</f>
        <v>6</v>
      </c>
      <c r="E1244" s="12">
        <f>VLOOKUP(Data!E1244 &amp; Data!F1244 &amp; Data!G1244, Ubicacion!$A$2:$B$1000, 2, FALSE)</f>
        <v>18</v>
      </c>
      <c r="F1244" s="15">
        <f>Data!J1244</f>
        <v>300</v>
      </c>
      <c r="G1244" s="16">
        <f>Data!I1244</f>
        <v>50</v>
      </c>
      <c r="H1244" s="17">
        <f>Data!K1244</f>
        <v>150000</v>
      </c>
      <c r="I1244" s="17">
        <f>Data!L1244</f>
        <v>45000</v>
      </c>
      <c r="J1244" s="12" t="str">
        <f>Data!N1244</f>
        <v>Outlet</v>
      </c>
      <c r="K1244" s="12" t="str">
        <f>Data!O1244</f>
        <v>Efectivo</v>
      </c>
      <c r="L1244" s="12" t="str">
        <f>Data!P1244</f>
        <v>Recurrente</v>
      </c>
    </row>
    <row r="1245">
      <c r="A1245" s="11">
        <v>1244.0</v>
      </c>
      <c r="B1245" s="14">
        <f>Data!D1245</f>
        <v>44336</v>
      </c>
      <c r="C1245" s="12">
        <f>IFERROR(VLOOKUP(Data!B1245, Minorista!$A$2:$B$100, 2, FALSE), "")</f>
        <v>6</v>
      </c>
      <c r="D1245" s="12">
        <f t="array" ref="D1245">INDEX(Producto!$A$2:$A$500, MATCH(Data!H1245, Producto!$B$2:$B$500, 0))</f>
        <v>1</v>
      </c>
      <c r="E1245" s="12">
        <f>VLOOKUP(Data!E1245 &amp; Data!F1245 &amp; Data!G1245, Ubicacion!$A$2:$B$1000, 2, FALSE)</f>
        <v>18</v>
      </c>
      <c r="F1245" s="15">
        <f>Data!J1245</f>
        <v>570</v>
      </c>
      <c r="G1245" s="16">
        <f>Data!I1245</f>
        <v>65</v>
      </c>
      <c r="H1245" s="17">
        <f>Data!K1245</f>
        <v>370500</v>
      </c>
      <c r="I1245" s="17">
        <f>Data!L1245</f>
        <v>129675</v>
      </c>
      <c r="J1245" s="12" t="str">
        <f>Data!N1245</f>
        <v>Outlet</v>
      </c>
      <c r="K1245" s="12" t="str">
        <f>Data!O1245</f>
        <v>Tarjeta</v>
      </c>
      <c r="L1245" s="12" t="str">
        <f>Data!P1245</f>
        <v>Recurrente</v>
      </c>
    </row>
    <row r="1246">
      <c r="A1246" s="11">
        <v>1245.0</v>
      </c>
      <c r="B1246" s="14">
        <f>Data!D1246</f>
        <v>44336</v>
      </c>
      <c r="C1246" s="12">
        <f>IFERROR(VLOOKUP(Data!B1246, Minorista!$A$2:$B$100, 2, FALSE), "")</f>
        <v>6</v>
      </c>
      <c r="D1246" s="12">
        <f t="array" ref="D1246">INDEX(Producto!$A$2:$A$500, MATCH(Data!H1246, Producto!$B$2:$B$500, 0))</f>
        <v>2</v>
      </c>
      <c r="E1246" s="12">
        <f>VLOOKUP(Data!E1246 &amp; Data!F1246 &amp; Data!G1246, Ubicacion!$A$2:$B$1000, 2, FALSE)</f>
        <v>18</v>
      </c>
      <c r="F1246" s="15">
        <f>Data!J1246</f>
        <v>275</v>
      </c>
      <c r="G1246" s="16">
        <f>Data!I1246</f>
        <v>60</v>
      </c>
      <c r="H1246" s="17">
        <f>Data!K1246</f>
        <v>165000</v>
      </c>
      <c r="I1246" s="17">
        <f>Data!L1246</f>
        <v>57750</v>
      </c>
      <c r="J1246" s="12" t="str">
        <f>Data!N1246</f>
        <v>Outlet</v>
      </c>
      <c r="K1246" s="12" t="str">
        <f>Data!O1246</f>
        <v>Efectivo</v>
      </c>
      <c r="L1246" s="12" t="str">
        <f>Data!P1246</f>
        <v>Recurrente</v>
      </c>
    </row>
    <row r="1247">
      <c r="A1247" s="11">
        <v>1246.0</v>
      </c>
      <c r="B1247" s="14">
        <f>Data!D1247</f>
        <v>44336</v>
      </c>
      <c r="C1247" s="12">
        <f>IFERROR(VLOOKUP(Data!B1247, Minorista!$A$2:$B$100, 2, FALSE), "")</f>
        <v>6</v>
      </c>
      <c r="D1247" s="12">
        <f t="array" ref="D1247">INDEX(Producto!$A$2:$A$500, MATCH(Data!H1247, Producto!$B$2:$B$500, 0))</f>
        <v>3</v>
      </c>
      <c r="E1247" s="12">
        <f>VLOOKUP(Data!E1247 &amp; Data!F1247 &amp; Data!G1247, Ubicacion!$A$2:$B$1000, 2, FALSE)</f>
        <v>18</v>
      </c>
      <c r="F1247" s="15">
        <f>Data!J1247</f>
        <v>300</v>
      </c>
      <c r="G1247" s="16">
        <f>Data!I1247</f>
        <v>55</v>
      </c>
      <c r="H1247" s="17">
        <f>Data!K1247</f>
        <v>165000</v>
      </c>
      <c r="I1247" s="17">
        <f>Data!L1247</f>
        <v>41250</v>
      </c>
      <c r="J1247" s="12" t="str">
        <f>Data!N1247</f>
        <v>Outlet</v>
      </c>
      <c r="K1247" s="12" t="str">
        <f>Data!O1247</f>
        <v>Efectivo</v>
      </c>
      <c r="L1247" s="12" t="str">
        <f>Data!P1247</f>
        <v>Nuevo</v>
      </c>
    </row>
    <row r="1248">
      <c r="A1248" s="11">
        <v>1247.0</v>
      </c>
      <c r="B1248" s="14">
        <f>Data!D1248</f>
        <v>44336</v>
      </c>
      <c r="C1248" s="12">
        <f>IFERROR(VLOOKUP(Data!B1248, Minorista!$A$2:$B$100, 2, FALSE), "")</f>
        <v>6</v>
      </c>
      <c r="D1248" s="12">
        <f t="array" ref="D1248">INDEX(Producto!$A$2:$A$500, MATCH(Data!H1248, Producto!$B$2:$B$500, 0))</f>
        <v>4</v>
      </c>
      <c r="E1248" s="12">
        <f>VLOOKUP(Data!E1248 &amp; Data!F1248 &amp; Data!G1248, Ubicacion!$A$2:$B$1000, 2, FALSE)</f>
        <v>18</v>
      </c>
      <c r="F1248" s="15">
        <f>Data!J1248</f>
        <v>250</v>
      </c>
      <c r="G1248" s="16">
        <f>Data!I1248</f>
        <v>55</v>
      </c>
      <c r="H1248" s="17">
        <f>Data!K1248</f>
        <v>137500</v>
      </c>
      <c r="I1248" s="17">
        <f>Data!L1248</f>
        <v>34375</v>
      </c>
      <c r="J1248" s="12" t="str">
        <f>Data!N1248</f>
        <v>Outlet</v>
      </c>
      <c r="K1248" s="12" t="str">
        <f>Data!O1248</f>
        <v>Transferencia bancaria</v>
      </c>
      <c r="L1248" s="12" t="str">
        <f>Data!P1248</f>
        <v>Nuevo</v>
      </c>
    </row>
    <row r="1249">
      <c r="A1249" s="11">
        <v>1248.0</v>
      </c>
      <c r="B1249" s="14">
        <f>Data!D1249</f>
        <v>44336</v>
      </c>
      <c r="C1249" s="12">
        <f>IFERROR(VLOOKUP(Data!B1249, Minorista!$A$2:$B$100, 2, FALSE), "")</f>
        <v>6</v>
      </c>
      <c r="D1249" s="12">
        <f t="array" ref="D1249">INDEX(Producto!$A$2:$A$500, MATCH(Data!H1249, Producto!$B$2:$B$500, 0))</f>
        <v>5</v>
      </c>
      <c r="E1249" s="12">
        <f>VLOOKUP(Data!E1249 &amp; Data!F1249 &amp; Data!G1249, Ubicacion!$A$2:$B$1000, 2, FALSE)</f>
        <v>18</v>
      </c>
      <c r="F1249" s="15">
        <f>Data!J1249</f>
        <v>275</v>
      </c>
      <c r="G1249" s="16">
        <f>Data!I1249</f>
        <v>65</v>
      </c>
      <c r="H1249" s="17">
        <f>Data!K1249</f>
        <v>178750</v>
      </c>
      <c r="I1249" s="17">
        <f>Data!L1249</f>
        <v>44687.5</v>
      </c>
      <c r="J1249" s="12" t="str">
        <f>Data!N1249</f>
        <v>Outlet</v>
      </c>
      <c r="K1249" s="12" t="str">
        <f>Data!O1249</f>
        <v>Transferencia bancaria</v>
      </c>
      <c r="L1249" s="12" t="str">
        <f>Data!P1249</f>
        <v>Nuevo</v>
      </c>
    </row>
    <row r="1250">
      <c r="A1250" s="11">
        <v>1249.0</v>
      </c>
      <c r="B1250" s="14">
        <f>Data!D1250</f>
        <v>44336</v>
      </c>
      <c r="C1250" s="12">
        <f>IFERROR(VLOOKUP(Data!B1250, Minorista!$A$2:$B$100, 2, FALSE), "")</f>
        <v>6</v>
      </c>
      <c r="D1250" s="12">
        <f t="array" ref="D1250">INDEX(Producto!$A$2:$A$500, MATCH(Data!H1250, Producto!$B$2:$B$500, 0))</f>
        <v>6</v>
      </c>
      <c r="E1250" s="12">
        <f>VLOOKUP(Data!E1250 &amp; Data!F1250 &amp; Data!G1250, Ubicacion!$A$2:$B$1000, 2, FALSE)</f>
        <v>18</v>
      </c>
      <c r="F1250" s="15">
        <f>Data!J1250</f>
        <v>400</v>
      </c>
      <c r="G1250" s="16">
        <f>Data!I1250</f>
        <v>70</v>
      </c>
      <c r="H1250" s="17">
        <f>Data!K1250</f>
        <v>280000</v>
      </c>
      <c r="I1250" s="17">
        <f>Data!L1250</f>
        <v>84000</v>
      </c>
      <c r="J1250" s="12" t="str">
        <f>Data!N1250</f>
        <v>Outlet</v>
      </c>
      <c r="K1250" s="12" t="str">
        <f>Data!O1250</f>
        <v>Tarjeta</v>
      </c>
      <c r="L1250" s="12" t="str">
        <f>Data!P1250</f>
        <v>Recurrente</v>
      </c>
    </row>
    <row r="1251">
      <c r="A1251" s="11">
        <v>1250.0</v>
      </c>
      <c r="B1251" s="14">
        <f>Data!D1251</f>
        <v>44369</v>
      </c>
      <c r="C1251" s="12">
        <f>IFERROR(VLOOKUP(Data!B1251, Minorista!$A$2:$B$100, 2, FALSE), "")</f>
        <v>6</v>
      </c>
      <c r="D1251" s="12">
        <f t="array" ref="D1251">INDEX(Producto!$A$2:$A$500, MATCH(Data!H1251, Producto!$B$2:$B$500, 0))</f>
        <v>1</v>
      </c>
      <c r="E1251" s="12">
        <f>VLOOKUP(Data!E1251 &amp; Data!F1251 &amp; Data!G1251, Ubicacion!$A$2:$B$1000, 2, FALSE)</f>
        <v>18</v>
      </c>
      <c r="F1251" s="15">
        <f>Data!J1251</f>
        <v>650</v>
      </c>
      <c r="G1251" s="16">
        <f>Data!I1251</f>
        <v>65</v>
      </c>
      <c r="H1251" s="17">
        <f>Data!K1251</f>
        <v>422500</v>
      </c>
      <c r="I1251" s="17">
        <f>Data!L1251</f>
        <v>147875</v>
      </c>
      <c r="J1251" s="12" t="str">
        <f>Data!N1251</f>
        <v>Outlet</v>
      </c>
      <c r="K1251" s="12" t="str">
        <f>Data!O1251</f>
        <v>Tarjeta</v>
      </c>
      <c r="L1251" s="12" t="str">
        <f>Data!P1251</f>
        <v>Recurrente</v>
      </c>
    </row>
    <row r="1252">
      <c r="A1252" s="11">
        <v>1251.0</v>
      </c>
      <c r="B1252" s="14">
        <f>Data!D1252</f>
        <v>44369</v>
      </c>
      <c r="C1252" s="12">
        <f>IFERROR(VLOOKUP(Data!B1252, Minorista!$A$2:$B$100, 2, FALSE), "")</f>
        <v>6</v>
      </c>
      <c r="D1252" s="12">
        <f t="array" ref="D1252">INDEX(Producto!$A$2:$A$500, MATCH(Data!H1252, Producto!$B$2:$B$500, 0))</f>
        <v>2</v>
      </c>
      <c r="E1252" s="12">
        <f>VLOOKUP(Data!E1252 &amp; Data!F1252 &amp; Data!G1252, Ubicacion!$A$2:$B$1000, 2, FALSE)</f>
        <v>18</v>
      </c>
      <c r="F1252" s="15">
        <f>Data!J1252</f>
        <v>400</v>
      </c>
      <c r="G1252" s="16">
        <f>Data!I1252</f>
        <v>60</v>
      </c>
      <c r="H1252" s="17">
        <f>Data!K1252</f>
        <v>240000</v>
      </c>
      <c r="I1252" s="17">
        <f>Data!L1252</f>
        <v>84000</v>
      </c>
      <c r="J1252" s="12" t="str">
        <f>Data!N1252</f>
        <v>Outlet</v>
      </c>
      <c r="K1252" s="12" t="str">
        <f>Data!O1252</f>
        <v>Efectivo</v>
      </c>
      <c r="L1252" s="12" t="str">
        <f>Data!P1252</f>
        <v>Nuevo</v>
      </c>
    </row>
    <row r="1253">
      <c r="A1253" s="11">
        <v>1252.0</v>
      </c>
      <c r="B1253" s="14">
        <f>Data!D1253</f>
        <v>44369</v>
      </c>
      <c r="C1253" s="12">
        <f>IFERROR(VLOOKUP(Data!B1253, Minorista!$A$2:$B$100, 2, FALSE), "")</f>
        <v>6</v>
      </c>
      <c r="D1253" s="12">
        <f t="array" ref="D1253">INDEX(Producto!$A$2:$A$500, MATCH(Data!H1253, Producto!$B$2:$B$500, 0))</f>
        <v>3</v>
      </c>
      <c r="E1253" s="12">
        <f>VLOOKUP(Data!E1253 &amp; Data!F1253 &amp; Data!G1253, Ubicacion!$A$2:$B$1000, 2, FALSE)</f>
        <v>18</v>
      </c>
      <c r="F1253" s="15">
        <f>Data!J1253</f>
        <v>325</v>
      </c>
      <c r="G1253" s="16">
        <f>Data!I1253</f>
        <v>55</v>
      </c>
      <c r="H1253" s="17">
        <f>Data!K1253</f>
        <v>178750</v>
      </c>
      <c r="I1253" s="17">
        <f>Data!L1253</f>
        <v>44687.5</v>
      </c>
      <c r="J1253" s="12" t="str">
        <f>Data!N1253</f>
        <v>Outlet</v>
      </c>
      <c r="K1253" s="12" t="str">
        <f>Data!O1253</f>
        <v>Tarjeta</v>
      </c>
      <c r="L1253" s="12" t="str">
        <f>Data!P1253</f>
        <v>Nuevo</v>
      </c>
    </row>
    <row r="1254">
      <c r="A1254" s="11">
        <v>1253.0</v>
      </c>
      <c r="B1254" s="14">
        <f>Data!D1254</f>
        <v>44369</v>
      </c>
      <c r="C1254" s="12">
        <f>IFERROR(VLOOKUP(Data!B1254, Minorista!$A$2:$B$100, 2, FALSE), "")</f>
        <v>6</v>
      </c>
      <c r="D1254" s="12">
        <f t="array" ref="D1254">INDEX(Producto!$A$2:$A$500, MATCH(Data!H1254, Producto!$B$2:$B$500, 0))</f>
        <v>4</v>
      </c>
      <c r="E1254" s="12">
        <f>VLOOKUP(Data!E1254 &amp; Data!F1254 &amp; Data!G1254, Ubicacion!$A$2:$B$1000, 2, FALSE)</f>
        <v>18</v>
      </c>
      <c r="F1254" s="15">
        <f>Data!J1254</f>
        <v>300</v>
      </c>
      <c r="G1254" s="16">
        <f>Data!I1254</f>
        <v>55</v>
      </c>
      <c r="H1254" s="17">
        <f>Data!K1254</f>
        <v>165000</v>
      </c>
      <c r="I1254" s="17">
        <f>Data!L1254</f>
        <v>41250</v>
      </c>
      <c r="J1254" s="12" t="str">
        <f>Data!N1254</f>
        <v>Outlet</v>
      </c>
      <c r="K1254" s="12" t="str">
        <f>Data!O1254</f>
        <v>Tarjeta</v>
      </c>
      <c r="L1254" s="12" t="str">
        <f>Data!P1254</f>
        <v>Nuevo</v>
      </c>
    </row>
    <row r="1255">
      <c r="A1255" s="11">
        <v>1254.0</v>
      </c>
      <c r="B1255" s="14">
        <f>Data!D1255</f>
        <v>44369</v>
      </c>
      <c r="C1255" s="12">
        <f>IFERROR(VLOOKUP(Data!B1255, Minorista!$A$2:$B$100, 2, FALSE), "")</f>
        <v>6</v>
      </c>
      <c r="D1255" s="12">
        <f t="array" ref="D1255">INDEX(Producto!$A$2:$A$500, MATCH(Data!H1255, Producto!$B$2:$B$500, 0))</f>
        <v>5</v>
      </c>
      <c r="E1255" s="12">
        <f>VLOOKUP(Data!E1255 &amp; Data!F1255 &amp; Data!G1255, Ubicacion!$A$2:$B$1000, 2, FALSE)</f>
        <v>18</v>
      </c>
      <c r="F1255" s="15">
        <f>Data!J1255</f>
        <v>300</v>
      </c>
      <c r="G1255" s="16">
        <f>Data!I1255</f>
        <v>65</v>
      </c>
      <c r="H1255" s="17">
        <f>Data!K1255</f>
        <v>195000</v>
      </c>
      <c r="I1255" s="17">
        <f>Data!L1255</f>
        <v>48750</v>
      </c>
      <c r="J1255" s="12" t="str">
        <f>Data!N1255</f>
        <v>Outlet</v>
      </c>
      <c r="K1255" s="12" t="str">
        <f>Data!O1255</f>
        <v>Transferencia bancaria</v>
      </c>
      <c r="L1255" s="12" t="str">
        <f>Data!P1255</f>
        <v>Nuevo</v>
      </c>
    </row>
    <row r="1256">
      <c r="A1256" s="11">
        <v>1255.0</v>
      </c>
      <c r="B1256" s="14">
        <f>Data!D1256</f>
        <v>44369</v>
      </c>
      <c r="C1256" s="12">
        <f>IFERROR(VLOOKUP(Data!B1256, Minorista!$A$2:$B$100, 2, FALSE), "")</f>
        <v>6</v>
      </c>
      <c r="D1256" s="12">
        <f t="array" ref="D1256">INDEX(Producto!$A$2:$A$500, MATCH(Data!H1256, Producto!$B$2:$B$500, 0))</f>
        <v>6</v>
      </c>
      <c r="E1256" s="12">
        <f>VLOOKUP(Data!E1256 &amp; Data!F1256 &amp; Data!G1256, Ubicacion!$A$2:$B$1000, 2, FALSE)</f>
        <v>18</v>
      </c>
      <c r="F1256" s="15">
        <f>Data!J1256</f>
        <v>450</v>
      </c>
      <c r="G1256" s="16">
        <f>Data!I1256</f>
        <v>70</v>
      </c>
      <c r="H1256" s="17">
        <f>Data!K1256</f>
        <v>315000</v>
      </c>
      <c r="I1256" s="17">
        <f>Data!L1256</f>
        <v>94500</v>
      </c>
      <c r="J1256" s="12" t="str">
        <f>Data!N1256</f>
        <v>Outlet</v>
      </c>
      <c r="K1256" s="12" t="str">
        <f>Data!O1256</f>
        <v>Transferencia bancaria</v>
      </c>
      <c r="L1256" s="12" t="str">
        <f>Data!P1256</f>
        <v>Recurrente</v>
      </c>
    </row>
    <row r="1257">
      <c r="A1257" s="11">
        <v>1256.0</v>
      </c>
      <c r="B1257" s="14">
        <f>Data!D1257</f>
        <v>44397</v>
      </c>
      <c r="C1257" s="12">
        <f>IFERROR(VLOOKUP(Data!B1257, Minorista!$A$2:$B$100, 2, FALSE), "")</f>
        <v>6</v>
      </c>
      <c r="D1257" s="12">
        <f t="array" ref="D1257">INDEX(Producto!$A$2:$A$500, MATCH(Data!H1257, Producto!$B$2:$B$500, 0))</f>
        <v>1</v>
      </c>
      <c r="E1257" s="12">
        <f>VLOOKUP(Data!E1257 &amp; Data!F1257 &amp; Data!G1257, Ubicacion!$A$2:$B$1000, 2, FALSE)</f>
        <v>18</v>
      </c>
      <c r="F1257" s="15">
        <f>Data!J1257</f>
        <v>675</v>
      </c>
      <c r="G1257" s="16">
        <f>Data!I1257</f>
        <v>65</v>
      </c>
      <c r="H1257" s="17">
        <f>Data!K1257</f>
        <v>438750</v>
      </c>
      <c r="I1257" s="17">
        <f>Data!L1257</f>
        <v>153562.5</v>
      </c>
      <c r="J1257" s="12" t="str">
        <f>Data!N1257</f>
        <v>Outlet</v>
      </c>
      <c r="K1257" s="12" t="str">
        <f>Data!O1257</f>
        <v>Efectivo</v>
      </c>
      <c r="L1257" s="12" t="str">
        <f>Data!P1257</f>
        <v>Recurrente</v>
      </c>
    </row>
    <row r="1258">
      <c r="A1258" s="11">
        <v>1257.0</v>
      </c>
      <c r="B1258" s="14">
        <f>Data!D1258</f>
        <v>44397</v>
      </c>
      <c r="C1258" s="12">
        <f>IFERROR(VLOOKUP(Data!B1258, Minorista!$A$2:$B$100, 2, FALSE), "")</f>
        <v>6</v>
      </c>
      <c r="D1258" s="12">
        <f t="array" ref="D1258">INDEX(Producto!$A$2:$A$500, MATCH(Data!H1258, Producto!$B$2:$B$500, 0))</f>
        <v>2</v>
      </c>
      <c r="E1258" s="12">
        <f>VLOOKUP(Data!E1258 &amp; Data!F1258 &amp; Data!G1258, Ubicacion!$A$2:$B$1000, 2, FALSE)</f>
        <v>18</v>
      </c>
      <c r="F1258" s="15">
        <f>Data!J1258</f>
        <v>425</v>
      </c>
      <c r="G1258" s="16">
        <f>Data!I1258</f>
        <v>60</v>
      </c>
      <c r="H1258" s="17">
        <f>Data!K1258</f>
        <v>255000</v>
      </c>
      <c r="I1258" s="17">
        <f>Data!L1258</f>
        <v>89250</v>
      </c>
      <c r="J1258" s="12" t="str">
        <f>Data!N1258</f>
        <v>Outlet</v>
      </c>
      <c r="K1258" s="12" t="str">
        <f>Data!O1258</f>
        <v>Efectivo</v>
      </c>
      <c r="L1258" s="12" t="str">
        <f>Data!P1258</f>
        <v>Nuevo</v>
      </c>
    </row>
    <row r="1259">
      <c r="A1259" s="11">
        <v>1258.0</v>
      </c>
      <c r="B1259" s="14">
        <f>Data!D1259</f>
        <v>44397</v>
      </c>
      <c r="C1259" s="12">
        <f>IFERROR(VLOOKUP(Data!B1259, Minorista!$A$2:$B$100, 2, FALSE), "")</f>
        <v>6</v>
      </c>
      <c r="D1259" s="12">
        <f t="array" ref="D1259">INDEX(Producto!$A$2:$A$500, MATCH(Data!H1259, Producto!$B$2:$B$500, 0))</f>
        <v>3</v>
      </c>
      <c r="E1259" s="12">
        <f>VLOOKUP(Data!E1259 &amp; Data!F1259 &amp; Data!G1259, Ubicacion!$A$2:$B$1000, 2, FALSE)</f>
        <v>18</v>
      </c>
      <c r="F1259" s="15">
        <f>Data!J1259</f>
        <v>350</v>
      </c>
      <c r="G1259" s="16">
        <f>Data!I1259</f>
        <v>55</v>
      </c>
      <c r="H1259" s="17">
        <f>Data!K1259</f>
        <v>192500</v>
      </c>
      <c r="I1259" s="17">
        <f>Data!L1259</f>
        <v>48125</v>
      </c>
      <c r="J1259" s="12" t="str">
        <f>Data!N1259</f>
        <v>Outlet</v>
      </c>
      <c r="K1259" s="12" t="str">
        <f>Data!O1259</f>
        <v>Transferencia bancaria</v>
      </c>
      <c r="L1259" s="12" t="str">
        <f>Data!P1259</f>
        <v>Recurrente</v>
      </c>
    </row>
    <row r="1260">
      <c r="A1260" s="11">
        <v>1259.0</v>
      </c>
      <c r="B1260" s="14">
        <f>Data!D1260</f>
        <v>44397</v>
      </c>
      <c r="C1260" s="12">
        <f>IFERROR(VLOOKUP(Data!B1260, Minorista!$A$2:$B$100, 2, FALSE), "")</f>
        <v>6</v>
      </c>
      <c r="D1260" s="12">
        <f t="array" ref="D1260">INDEX(Producto!$A$2:$A$500, MATCH(Data!H1260, Producto!$B$2:$B$500, 0))</f>
        <v>4</v>
      </c>
      <c r="E1260" s="12">
        <f>VLOOKUP(Data!E1260 &amp; Data!F1260 &amp; Data!G1260, Ubicacion!$A$2:$B$1000, 2, FALSE)</f>
        <v>18</v>
      </c>
      <c r="F1260" s="15">
        <f>Data!J1260</f>
        <v>300</v>
      </c>
      <c r="G1260" s="16">
        <f>Data!I1260</f>
        <v>55</v>
      </c>
      <c r="H1260" s="17">
        <f>Data!K1260</f>
        <v>165000</v>
      </c>
      <c r="I1260" s="17">
        <f>Data!L1260</f>
        <v>41250</v>
      </c>
      <c r="J1260" s="12" t="str">
        <f>Data!N1260</f>
        <v>Outlet</v>
      </c>
      <c r="K1260" s="12" t="str">
        <f>Data!O1260</f>
        <v>Tarjeta</v>
      </c>
      <c r="L1260" s="12" t="str">
        <f>Data!P1260</f>
        <v>Nuevo</v>
      </c>
    </row>
    <row r="1261">
      <c r="A1261" s="11">
        <v>1260.0</v>
      </c>
      <c r="B1261" s="14">
        <f>Data!D1261</f>
        <v>44397</v>
      </c>
      <c r="C1261" s="12">
        <f>IFERROR(VLOOKUP(Data!B1261, Minorista!$A$2:$B$100, 2, FALSE), "")</f>
        <v>6</v>
      </c>
      <c r="D1261" s="12">
        <f t="array" ref="D1261">INDEX(Producto!$A$2:$A$500, MATCH(Data!H1261, Producto!$B$2:$B$500, 0))</f>
        <v>5</v>
      </c>
      <c r="E1261" s="12">
        <f>VLOOKUP(Data!E1261 &amp; Data!F1261 &amp; Data!G1261, Ubicacion!$A$2:$B$1000, 2, FALSE)</f>
        <v>18</v>
      </c>
      <c r="F1261" s="15">
        <f>Data!J1261</f>
        <v>325</v>
      </c>
      <c r="G1261" s="16">
        <f>Data!I1261</f>
        <v>65</v>
      </c>
      <c r="H1261" s="17">
        <f>Data!K1261</f>
        <v>211250</v>
      </c>
      <c r="I1261" s="17">
        <f>Data!L1261</f>
        <v>52812.5</v>
      </c>
      <c r="J1261" s="12" t="str">
        <f>Data!N1261</f>
        <v>Outlet</v>
      </c>
      <c r="K1261" s="12" t="str">
        <f>Data!O1261</f>
        <v>Transferencia bancaria</v>
      </c>
      <c r="L1261" s="12" t="str">
        <f>Data!P1261</f>
        <v>Recurrente</v>
      </c>
    </row>
    <row r="1262">
      <c r="A1262" s="11">
        <v>1261.0</v>
      </c>
      <c r="B1262" s="14">
        <f>Data!D1262</f>
        <v>44397</v>
      </c>
      <c r="C1262" s="12">
        <f>IFERROR(VLOOKUP(Data!B1262, Minorista!$A$2:$B$100, 2, FALSE), "")</f>
        <v>6</v>
      </c>
      <c r="D1262" s="12">
        <f t="array" ref="D1262">INDEX(Producto!$A$2:$A$500, MATCH(Data!H1262, Producto!$B$2:$B$500, 0))</f>
        <v>6</v>
      </c>
      <c r="E1262" s="12">
        <f>VLOOKUP(Data!E1262 &amp; Data!F1262 &amp; Data!G1262, Ubicacion!$A$2:$B$1000, 2, FALSE)</f>
        <v>18</v>
      </c>
      <c r="F1262" s="15">
        <f>Data!J1262</f>
        <v>500</v>
      </c>
      <c r="G1262" s="16">
        <f>Data!I1262</f>
        <v>70</v>
      </c>
      <c r="H1262" s="17">
        <f>Data!K1262</f>
        <v>350000</v>
      </c>
      <c r="I1262" s="17">
        <f>Data!L1262</f>
        <v>105000</v>
      </c>
      <c r="J1262" s="12" t="str">
        <f>Data!N1262</f>
        <v>Outlet</v>
      </c>
      <c r="K1262" s="12" t="str">
        <f>Data!O1262</f>
        <v>Transferencia bancaria</v>
      </c>
      <c r="L1262" s="12" t="str">
        <f>Data!P1262</f>
        <v>Recurrente</v>
      </c>
    </row>
    <row r="1263">
      <c r="A1263" s="11">
        <v>1262.0</v>
      </c>
      <c r="B1263" s="14">
        <f>Data!D1263</f>
        <v>44429</v>
      </c>
      <c r="C1263" s="12">
        <f>IFERROR(VLOOKUP(Data!B1263, Minorista!$A$2:$B$100, 2, FALSE), "")</f>
        <v>6</v>
      </c>
      <c r="D1263" s="12">
        <f t="array" ref="D1263">INDEX(Producto!$A$2:$A$500, MATCH(Data!H1263, Producto!$B$2:$B$500, 0))</f>
        <v>1</v>
      </c>
      <c r="E1263" s="12">
        <f>VLOOKUP(Data!E1263 &amp; Data!F1263 &amp; Data!G1263, Ubicacion!$A$2:$B$1000, 2, FALSE)</f>
        <v>18</v>
      </c>
      <c r="F1263" s="15">
        <f>Data!J1263</f>
        <v>650</v>
      </c>
      <c r="G1263" s="16">
        <f>Data!I1263</f>
        <v>65</v>
      </c>
      <c r="H1263" s="17">
        <f>Data!K1263</f>
        <v>422500</v>
      </c>
      <c r="I1263" s="17">
        <f>Data!L1263</f>
        <v>147875</v>
      </c>
      <c r="J1263" s="12" t="str">
        <f>Data!N1263</f>
        <v>Outlet</v>
      </c>
      <c r="K1263" s="12" t="str">
        <f>Data!O1263</f>
        <v>Tarjeta</v>
      </c>
      <c r="L1263" s="12" t="str">
        <f>Data!P1263</f>
        <v>Nuevo</v>
      </c>
    </row>
    <row r="1264">
      <c r="A1264" s="11">
        <v>1263.0</v>
      </c>
      <c r="B1264" s="14">
        <f>Data!D1264</f>
        <v>44429</v>
      </c>
      <c r="C1264" s="12">
        <f>IFERROR(VLOOKUP(Data!B1264, Minorista!$A$2:$B$100, 2, FALSE), "")</f>
        <v>6</v>
      </c>
      <c r="D1264" s="12">
        <f t="array" ref="D1264">INDEX(Producto!$A$2:$A$500, MATCH(Data!H1264, Producto!$B$2:$B$500, 0))</f>
        <v>2</v>
      </c>
      <c r="E1264" s="12">
        <f>VLOOKUP(Data!E1264 &amp; Data!F1264 &amp; Data!G1264, Ubicacion!$A$2:$B$1000, 2, FALSE)</f>
        <v>18</v>
      </c>
      <c r="F1264" s="15">
        <f>Data!J1264</f>
        <v>425</v>
      </c>
      <c r="G1264" s="16">
        <f>Data!I1264</f>
        <v>60</v>
      </c>
      <c r="H1264" s="17">
        <f>Data!K1264</f>
        <v>255000</v>
      </c>
      <c r="I1264" s="17">
        <f>Data!L1264</f>
        <v>89250</v>
      </c>
      <c r="J1264" s="12" t="str">
        <f>Data!N1264</f>
        <v>Outlet</v>
      </c>
      <c r="K1264" s="12" t="str">
        <f>Data!O1264</f>
        <v>Tarjeta</v>
      </c>
      <c r="L1264" s="12" t="str">
        <f>Data!P1264</f>
        <v>Nuevo</v>
      </c>
    </row>
    <row r="1265">
      <c r="A1265" s="11">
        <v>1264.0</v>
      </c>
      <c r="B1265" s="14">
        <f>Data!D1265</f>
        <v>44429</v>
      </c>
      <c r="C1265" s="12">
        <f>IFERROR(VLOOKUP(Data!B1265, Minorista!$A$2:$B$100, 2, FALSE), "")</f>
        <v>6</v>
      </c>
      <c r="D1265" s="12">
        <f t="array" ref="D1265">INDEX(Producto!$A$2:$A$500, MATCH(Data!H1265, Producto!$B$2:$B$500, 0))</f>
        <v>3</v>
      </c>
      <c r="E1265" s="12">
        <f>VLOOKUP(Data!E1265 &amp; Data!F1265 &amp; Data!G1265, Ubicacion!$A$2:$B$1000, 2, FALSE)</f>
        <v>18</v>
      </c>
      <c r="F1265" s="15">
        <f>Data!J1265</f>
        <v>350</v>
      </c>
      <c r="G1265" s="16">
        <f>Data!I1265</f>
        <v>55</v>
      </c>
      <c r="H1265" s="17">
        <f>Data!K1265</f>
        <v>192500</v>
      </c>
      <c r="I1265" s="17">
        <f>Data!L1265</f>
        <v>48125</v>
      </c>
      <c r="J1265" s="12" t="str">
        <f>Data!N1265</f>
        <v>Outlet</v>
      </c>
      <c r="K1265" s="12" t="str">
        <f>Data!O1265</f>
        <v>Tarjeta</v>
      </c>
      <c r="L1265" s="12" t="str">
        <f>Data!P1265</f>
        <v>Nuevo</v>
      </c>
    </row>
    <row r="1266">
      <c r="A1266" s="11">
        <v>1265.0</v>
      </c>
      <c r="B1266" s="14">
        <f>Data!D1266</f>
        <v>44429</v>
      </c>
      <c r="C1266" s="12">
        <f>IFERROR(VLOOKUP(Data!B1266, Minorista!$A$2:$B$100, 2, FALSE), "")</f>
        <v>6</v>
      </c>
      <c r="D1266" s="12">
        <f t="array" ref="D1266">INDEX(Producto!$A$2:$A$500, MATCH(Data!H1266, Producto!$B$2:$B$500, 0))</f>
        <v>4</v>
      </c>
      <c r="E1266" s="12">
        <f>VLOOKUP(Data!E1266 &amp; Data!F1266 &amp; Data!G1266, Ubicacion!$A$2:$B$1000, 2, FALSE)</f>
        <v>18</v>
      </c>
      <c r="F1266" s="15">
        <f>Data!J1266</f>
        <v>250</v>
      </c>
      <c r="G1266" s="16">
        <f>Data!I1266</f>
        <v>55</v>
      </c>
      <c r="H1266" s="17">
        <f>Data!K1266</f>
        <v>137500</v>
      </c>
      <c r="I1266" s="17">
        <f>Data!L1266</f>
        <v>34375</v>
      </c>
      <c r="J1266" s="12" t="str">
        <f>Data!N1266</f>
        <v>Outlet</v>
      </c>
      <c r="K1266" s="12" t="str">
        <f>Data!O1266</f>
        <v>Transferencia bancaria</v>
      </c>
      <c r="L1266" s="12" t="str">
        <f>Data!P1266</f>
        <v>Recurrente</v>
      </c>
    </row>
    <row r="1267">
      <c r="A1267" s="11">
        <v>1266.0</v>
      </c>
      <c r="B1267" s="14">
        <f>Data!D1267</f>
        <v>44429</v>
      </c>
      <c r="C1267" s="12">
        <f>IFERROR(VLOOKUP(Data!B1267, Minorista!$A$2:$B$100, 2, FALSE), "")</f>
        <v>6</v>
      </c>
      <c r="D1267" s="12">
        <f t="array" ref="D1267">INDEX(Producto!$A$2:$A$500, MATCH(Data!H1267, Producto!$B$2:$B$500, 0))</f>
        <v>5</v>
      </c>
      <c r="E1267" s="12">
        <f>VLOOKUP(Data!E1267 &amp; Data!F1267 &amp; Data!G1267, Ubicacion!$A$2:$B$1000, 2, FALSE)</f>
        <v>18</v>
      </c>
      <c r="F1267" s="15">
        <f>Data!J1267</f>
        <v>225</v>
      </c>
      <c r="G1267" s="16">
        <f>Data!I1267</f>
        <v>65</v>
      </c>
      <c r="H1267" s="17">
        <f>Data!K1267</f>
        <v>146250</v>
      </c>
      <c r="I1267" s="17">
        <f>Data!L1267</f>
        <v>36562.5</v>
      </c>
      <c r="J1267" s="12" t="str">
        <f>Data!N1267</f>
        <v>Outlet</v>
      </c>
      <c r="K1267" s="12" t="str">
        <f>Data!O1267</f>
        <v>Transferencia bancaria</v>
      </c>
      <c r="L1267" s="12" t="str">
        <f>Data!P1267</f>
        <v>Recurrente</v>
      </c>
    </row>
    <row r="1268">
      <c r="A1268" s="11">
        <v>1267.0</v>
      </c>
      <c r="B1268" s="14">
        <f>Data!D1268</f>
        <v>44429</v>
      </c>
      <c r="C1268" s="12">
        <f>IFERROR(VLOOKUP(Data!B1268, Minorista!$A$2:$B$100, 2, FALSE), "")</f>
        <v>6</v>
      </c>
      <c r="D1268" s="12">
        <f t="array" ref="D1268">INDEX(Producto!$A$2:$A$500, MATCH(Data!H1268, Producto!$B$2:$B$500, 0))</f>
        <v>6</v>
      </c>
      <c r="E1268" s="12">
        <f>VLOOKUP(Data!E1268 &amp; Data!F1268 &amp; Data!G1268, Ubicacion!$A$2:$B$1000, 2, FALSE)</f>
        <v>18</v>
      </c>
      <c r="F1268" s="15">
        <f>Data!J1268</f>
        <v>400</v>
      </c>
      <c r="G1268" s="16">
        <f>Data!I1268</f>
        <v>70</v>
      </c>
      <c r="H1268" s="17">
        <f>Data!K1268</f>
        <v>280000</v>
      </c>
      <c r="I1268" s="17">
        <f>Data!L1268</f>
        <v>84000</v>
      </c>
      <c r="J1268" s="12" t="str">
        <f>Data!N1268</f>
        <v>Outlet</v>
      </c>
      <c r="K1268" s="12" t="str">
        <f>Data!O1268</f>
        <v>Tarjeta</v>
      </c>
      <c r="L1268" s="12" t="str">
        <f>Data!P1268</f>
        <v>Nuevo</v>
      </c>
    </row>
    <row r="1269">
      <c r="A1269" s="11">
        <v>1268.0</v>
      </c>
      <c r="B1269" s="14">
        <f>Data!D1269</f>
        <v>44459</v>
      </c>
      <c r="C1269" s="12">
        <f>IFERROR(VLOOKUP(Data!B1269, Minorista!$A$2:$B$100, 2, FALSE), "")</f>
        <v>6</v>
      </c>
      <c r="D1269" s="12">
        <f t="array" ref="D1269">INDEX(Producto!$A$2:$A$500, MATCH(Data!H1269, Producto!$B$2:$B$500, 0))</f>
        <v>1</v>
      </c>
      <c r="E1269" s="12">
        <f>VLOOKUP(Data!E1269 &amp; Data!F1269 &amp; Data!G1269, Ubicacion!$A$2:$B$1000, 2, FALSE)</f>
        <v>18</v>
      </c>
      <c r="F1269" s="15">
        <f>Data!J1269</f>
        <v>525</v>
      </c>
      <c r="G1269" s="16">
        <f>Data!I1269</f>
        <v>65</v>
      </c>
      <c r="H1269" s="17">
        <f>Data!K1269</f>
        <v>341250</v>
      </c>
      <c r="I1269" s="17">
        <f>Data!L1269</f>
        <v>119437.5</v>
      </c>
      <c r="J1269" s="12" t="str">
        <f>Data!N1269</f>
        <v>Outlet</v>
      </c>
      <c r="K1269" s="12" t="str">
        <f>Data!O1269</f>
        <v>Transferencia bancaria</v>
      </c>
      <c r="L1269" s="12" t="str">
        <f>Data!P1269</f>
        <v>Recurrente</v>
      </c>
    </row>
    <row r="1270">
      <c r="A1270" s="11">
        <v>1269.0</v>
      </c>
      <c r="B1270" s="14">
        <f>Data!D1270</f>
        <v>44459</v>
      </c>
      <c r="C1270" s="12">
        <f>IFERROR(VLOOKUP(Data!B1270, Minorista!$A$2:$B$100, 2, FALSE), "")</f>
        <v>6</v>
      </c>
      <c r="D1270" s="12">
        <f t="array" ref="D1270">INDEX(Producto!$A$2:$A$500, MATCH(Data!H1270, Producto!$B$2:$B$500, 0))</f>
        <v>2</v>
      </c>
      <c r="E1270" s="12">
        <f>VLOOKUP(Data!E1270 &amp; Data!F1270 &amp; Data!G1270, Ubicacion!$A$2:$B$1000, 2, FALSE)</f>
        <v>18</v>
      </c>
      <c r="F1270" s="15">
        <f>Data!J1270</f>
        <v>325</v>
      </c>
      <c r="G1270" s="16">
        <f>Data!I1270</f>
        <v>60</v>
      </c>
      <c r="H1270" s="17">
        <f>Data!K1270</f>
        <v>195000</v>
      </c>
      <c r="I1270" s="17">
        <f>Data!L1270</f>
        <v>68250</v>
      </c>
      <c r="J1270" s="12" t="str">
        <f>Data!N1270</f>
        <v>Outlet</v>
      </c>
      <c r="K1270" s="12" t="str">
        <f>Data!O1270</f>
        <v>Efectivo</v>
      </c>
      <c r="L1270" s="12" t="str">
        <f>Data!P1270</f>
        <v>Recurrente</v>
      </c>
    </row>
    <row r="1271">
      <c r="A1271" s="11">
        <v>1270.0</v>
      </c>
      <c r="B1271" s="14">
        <f>Data!D1271</f>
        <v>44459</v>
      </c>
      <c r="C1271" s="12">
        <f>IFERROR(VLOOKUP(Data!B1271, Minorista!$A$2:$B$100, 2, FALSE), "")</f>
        <v>6</v>
      </c>
      <c r="D1271" s="12">
        <f t="array" ref="D1271">INDEX(Producto!$A$2:$A$500, MATCH(Data!H1271, Producto!$B$2:$B$500, 0))</f>
        <v>3</v>
      </c>
      <c r="E1271" s="12">
        <f>VLOOKUP(Data!E1271 &amp; Data!F1271 &amp; Data!G1271, Ubicacion!$A$2:$B$1000, 2, FALSE)</f>
        <v>18</v>
      </c>
      <c r="F1271" s="15">
        <f>Data!J1271</f>
        <v>225</v>
      </c>
      <c r="G1271" s="16">
        <f>Data!I1271</f>
        <v>55</v>
      </c>
      <c r="H1271" s="17">
        <f>Data!K1271</f>
        <v>123750</v>
      </c>
      <c r="I1271" s="17">
        <f>Data!L1271</f>
        <v>30937.5</v>
      </c>
      <c r="J1271" s="12" t="str">
        <f>Data!N1271</f>
        <v>Outlet</v>
      </c>
      <c r="K1271" s="12" t="str">
        <f>Data!O1271</f>
        <v>Efectivo</v>
      </c>
      <c r="L1271" s="12" t="str">
        <f>Data!P1271</f>
        <v>Recurrente</v>
      </c>
    </row>
    <row r="1272">
      <c r="A1272" s="11">
        <v>1271.0</v>
      </c>
      <c r="B1272" s="14">
        <f>Data!D1272</f>
        <v>44459</v>
      </c>
      <c r="C1272" s="12">
        <f>IFERROR(VLOOKUP(Data!B1272, Minorista!$A$2:$B$100, 2, FALSE), "")</f>
        <v>6</v>
      </c>
      <c r="D1272" s="12">
        <f t="array" ref="D1272">INDEX(Producto!$A$2:$A$500, MATCH(Data!H1272, Producto!$B$2:$B$500, 0))</f>
        <v>4</v>
      </c>
      <c r="E1272" s="12">
        <f>VLOOKUP(Data!E1272 &amp; Data!F1272 &amp; Data!G1272, Ubicacion!$A$2:$B$1000, 2, FALSE)</f>
        <v>18</v>
      </c>
      <c r="F1272" s="15">
        <f>Data!J1272</f>
        <v>200</v>
      </c>
      <c r="G1272" s="16">
        <f>Data!I1272</f>
        <v>55</v>
      </c>
      <c r="H1272" s="17">
        <f>Data!K1272</f>
        <v>110000</v>
      </c>
      <c r="I1272" s="17">
        <f>Data!L1272</f>
        <v>27500</v>
      </c>
      <c r="J1272" s="12" t="str">
        <f>Data!N1272</f>
        <v>Outlet</v>
      </c>
      <c r="K1272" s="12" t="str">
        <f>Data!O1272</f>
        <v>Transferencia bancaria</v>
      </c>
      <c r="L1272" s="12" t="str">
        <f>Data!P1272</f>
        <v>Recurrente</v>
      </c>
    </row>
    <row r="1273">
      <c r="A1273" s="11">
        <v>1272.0</v>
      </c>
      <c r="B1273" s="14">
        <f>Data!D1273</f>
        <v>44459</v>
      </c>
      <c r="C1273" s="12">
        <f>IFERROR(VLOOKUP(Data!B1273, Minorista!$A$2:$B$100, 2, FALSE), "")</f>
        <v>6</v>
      </c>
      <c r="D1273" s="12">
        <f t="array" ref="D1273">INDEX(Producto!$A$2:$A$500, MATCH(Data!H1273, Producto!$B$2:$B$500, 0))</f>
        <v>5</v>
      </c>
      <c r="E1273" s="12">
        <f>VLOOKUP(Data!E1273 &amp; Data!F1273 &amp; Data!G1273, Ubicacion!$A$2:$B$1000, 2, FALSE)</f>
        <v>18</v>
      </c>
      <c r="F1273" s="15">
        <f>Data!J1273</f>
        <v>200</v>
      </c>
      <c r="G1273" s="16">
        <f>Data!I1273</f>
        <v>65</v>
      </c>
      <c r="H1273" s="17">
        <f>Data!K1273</f>
        <v>130000</v>
      </c>
      <c r="I1273" s="17">
        <f>Data!L1273</f>
        <v>32500</v>
      </c>
      <c r="J1273" s="12" t="str">
        <f>Data!N1273</f>
        <v>Outlet</v>
      </c>
      <c r="K1273" s="12" t="str">
        <f>Data!O1273</f>
        <v>Tarjeta</v>
      </c>
      <c r="L1273" s="12" t="str">
        <f>Data!P1273</f>
        <v>Recurrente</v>
      </c>
    </row>
    <row r="1274">
      <c r="A1274" s="11">
        <v>1273.0</v>
      </c>
      <c r="B1274" s="14">
        <f>Data!D1274</f>
        <v>44459</v>
      </c>
      <c r="C1274" s="12">
        <f>IFERROR(VLOOKUP(Data!B1274, Minorista!$A$2:$B$100, 2, FALSE), "")</f>
        <v>6</v>
      </c>
      <c r="D1274" s="12">
        <f t="array" ref="D1274">INDEX(Producto!$A$2:$A$500, MATCH(Data!H1274, Producto!$B$2:$B$500, 0))</f>
        <v>6</v>
      </c>
      <c r="E1274" s="12">
        <f>VLOOKUP(Data!E1274 &amp; Data!F1274 &amp; Data!G1274, Ubicacion!$A$2:$B$1000, 2, FALSE)</f>
        <v>18</v>
      </c>
      <c r="F1274" s="15">
        <f>Data!J1274</f>
        <v>300</v>
      </c>
      <c r="G1274" s="16">
        <f>Data!I1274</f>
        <v>70</v>
      </c>
      <c r="H1274" s="17">
        <f>Data!K1274</f>
        <v>210000</v>
      </c>
      <c r="I1274" s="17">
        <f>Data!L1274</f>
        <v>63000</v>
      </c>
      <c r="J1274" s="12" t="str">
        <f>Data!N1274</f>
        <v>Outlet</v>
      </c>
      <c r="K1274" s="12" t="str">
        <f>Data!O1274</f>
        <v>Transferencia bancaria</v>
      </c>
      <c r="L1274" s="12" t="str">
        <f>Data!P1274</f>
        <v>Nuevo</v>
      </c>
    </row>
    <row r="1275">
      <c r="A1275" s="11">
        <v>1274.0</v>
      </c>
      <c r="B1275" s="14">
        <f>Data!D1275</f>
        <v>44491</v>
      </c>
      <c r="C1275" s="12">
        <f>IFERROR(VLOOKUP(Data!B1275, Minorista!$A$2:$B$100, 2, FALSE), "")</f>
        <v>6</v>
      </c>
      <c r="D1275" s="12">
        <f t="array" ref="D1275">INDEX(Producto!$A$2:$A$500, MATCH(Data!H1275, Producto!$B$2:$B$500, 0))</f>
        <v>1</v>
      </c>
      <c r="E1275" s="12">
        <f>VLOOKUP(Data!E1275 &amp; Data!F1275 &amp; Data!G1275, Ubicacion!$A$2:$B$1000, 2, FALSE)</f>
        <v>18</v>
      </c>
      <c r="F1275" s="15">
        <f>Data!J1275</f>
        <v>450</v>
      </c>
      <c r="G1275" s="16">
        <f>Data!I1275</f>
        <v>70</v>
      </c>
      <c r="H1275" s="17">
        <f>Data!K1275</f>
        <v>315000</v>
      </c>
      <c r="I1275" s="17">
        <f>Data!L1275</f>
        <v>110250</v>
      </c>
      <c r="J1275" s="12" t="str">
        <f>Data!N1275</f>
        <v>Outlet</v>
      </c>
      <c r="K1275" s="12" t="str">
        <f>Data!O1275</f>
        <v>Transferencia bancaria</v>
      </c>
      <c r="L1275" s="12" t="str">
        <f>Data!P1275</f>
        <v>Nuevo</v>
      </c>
    </row>
    <row r="1276">
      <c r="A1276" s="11">
        <v>1275.0</v>
      </c>
      <c r="B1276" s="14">
        <f>Data!D1276</f>
        <v>44491</v>
      </c>
      <c r="C1276" s="12">
        <f>IFERROR(VLOOKUP(Data!B1276, Minorista!$A$2:$B$100, 2, FALSE), "")</f>
        <v>6</v>
      </c>
      <c r="D1276" s="12">
        <f t="array" ref="D1276">INDEX(Producto!$A$2:$A$500, MATCH(Data!H1276, Producto!$B$2:$B$500, 0))</f>
        <v>2</v>
      </c>
      <c r="E1276" s="12">
        <f>VLOOKUP(Data!E1276 &amp; Data!F1276 &amp; Data!G1276, Ubicacion!$A$2:$B$1000, 2, FALSE)</f>
        <v>18</v>
      </c>
      <c r="F1276" s="15">
        <f>Data!J1276</f>
        <v>275</v>
      </c>
      <c r="G1276" s="16">
        <f>Data!I1276</f>
        <v>65</v>
      </c>
      <c r="H1276" s="17">
        <f>Data!K1276</f>
        <v>178750</v>
      </c>
      <c r="I1276" s="17">
        <f>Data!L1276</f>
        <v>62562.5</v>
      </c>
      <c r="J1276" s="12" t="str">
        <f>Data!N1276</f>
        <v>Outlet</v>
      </c>
      <c r="K1276" s="12" t="str">
        <f>Data!O1276</f>
        <v>Efectivo</v>
      </c>
      <c r="L1276" s="12" t="str">
        <f>Data!P1276</f>
        <v>Recurrente</v>
      </c>
    </row>
    <row r="1277">
      <c r="A1277" s="11">
        <v>1276.0</v>
      </c>
      <c r="B1277" s="14">
        <f>Data!D1277</f>
        <v>44491</v>
      </c>
      <c r="C1277" s="12">
        <f>IFERROR(VLOOKUP(Data!B1277, Minorista!$A$2:$B$100, 2, FALSE), "")</f>
        <v>6</v>
      </c>
      <c r="D1277" s="12">
        <f t="array" ref="D1277">INDEX(Producto!$A$2:$A$500, MATCH(Data!H1277, Producto!$B$2:$B$500, 0))</f>
        <v>3</v>
      </c>
      <c r="E1277" s="12">
        <f>VLOOKUP(Data!E1277 &amp; Data!F1277 &amp; Data!G1277, Ubicacion!$A$2:$B$1000, 2, FALSE)</f>
        <v>18</v>
      </c>
      <c r="F1277" s="15">
        <f>Data!J1277</f>
        <v>175</v>
      </c>
      <c r="G1277" s="16">
        <f>Data!I1277</f>
        <v>65</v>
      </c>
      <c r="H1277" s="17">
        <f>Data!K1277</f>
        <v>113750</v>
      </c>
      <c r="I1277" s="17">
        <f>Data!L1277</f>
        <v>28437.5</v>
      </c>
      <c r="J1277" s="12" t="str">
        <f>Data!N1277</f>
        <v>Outlet</v>
      </c>
      <c r="K1277" s="12" t="str">
        <f>Data!O1277</f>
        <v>Tarjeta</v>
      </c>
      <c r="L1277" s="12" t="str">
        <f>Data!P1277</f>
        <v>Nuevo</v>
      </c>
    </row>
    <row r="1278">
      <c r="A1278" s="11">
        <v>1277.0</v>
      </c>
      <c r="B1278" s="14">
        <f>Data!D1278</f>
        <v>44491</v>
      </c>
      <c r="C1278" s="12">
        <f>IFERROR(VLOOKUP(Data!B1278, Minorista!$A$2:$B$100, 2, FALSE), "")</f>
        <v>6</v>
      </c>
      <c r="D1278" s="12">
        <f t="array" ref="D1278">INDEX(Producto!$A$2:$A$500, MATCH(Data!H1278, Producto!$B$2:$B$500, 0))</f>
        <v>4</v>
      </c>
      <c r="E1278" s="12">
        <f>VLOOKUP(Data!E1278 &amp; Data!F1278 &amp; Data!G1278, Ubicacion!$A$2:$B$1000, 2, FALSE)</f>
        <v>18</v>
      </c>
      <c r="F1278" s="15">
        <f>Data!J1278</f>
        <v>150</v>
      </c>
      <c r="G1278" s="16">
        <f>Data!I1278</f>
        <v>65</v>
      </c>
      <c r="H1278" s="17">
        <f>Data!K1278</f>
        <v>97500</v>
      </c>
      <c r="I1278" s="17">
        <f>Data!L1278</f>
        <v>24375</v>
      </c>
      <c r="J1278" s="12" t="str">
        <f>Data!N1278</f>
        <v>Outlet</v>
      </c>
      <c r="K1278" s="12" t="str">
        <f>Data!O1278</f>
        <v>Tarjeta</v>
      </c>
      <c r="L1278" s="12" t="str">
        <f>Data!P1278</f>
        <v>Nuevo</v>
      </c>
    </row>
    <row r="1279">
      <c r="A1279" s="11">
        <v>1278.0</v>
      </c>
      <c r="B1279" s="14">
        <f>Data!D1279</f>
        <v>44491</v>
      </c>
      <c r="C1279" s="12">
        <f>IFERROR(VLOOKUP(Data!B1279, Minorista!$A$2:$B$100, 2, FALSE), "")</f>
        <v>6</v>
      </c>
      <c r="D1279" s="12">
        <f t="array" ref="D1279">INDEX(Producto!$A$2:$A$500, MATCH(Data!H1279, Producto!$B$2:$B$500, 0))</f>
        <v>5</v>
      </c>
      <c r="E1279" s="12">
        <f>VLOOKUP(Data!E1279 &amp; Data!F1279 &amp; Data!G1279, Ubicacion!$A$2:$B$1000, 2, FALSE)</f>
        <v>18</v>
      </c>
      <c r="F1279" s="15">
        <f>Data!J1279</f>
        <v>150</v>
      </c>
      <c r="G1279" s="16">
        <f>Data!I1279</f>
        <v>75</v>
      </c>
      <c r="H1279" s="17">
        <f>Data!K1279</f>
        <v>112500</v>
      </c>
      <c r="I1279" s="17">
        <f>Data!L1279</f>
        <v>28125</v>
      </c>
      <c r="J1279" s="12" t="str">
        <f>Data!N1279</f>
        <v>Outlet</v>
      </c>
      <c r="K1279" s="12" t="str">
        <f>Data!O1279</f>
        <v>Transferencia bancaria</v>
      </c>
      <c r="L1279" s="12" t="str">
        <f>Data!P1279</f>
        <v>Recurrente</v>
      </c>
    </row>
    <row r="1280">
      <c r="A1280" s="11">
        <v>1279.0</v>
      </c>
      <c r="B1280" s="14">
        <f>Data!D1280</f>
        <v>44491</v>
      </c>
      <c r="C1280" s="12">
        <f>IFERROR(VLOOKUP(Data!B1280, Minorista!$A$2:$B$100, 2, FALSE), "")</f>
        <v>6</v>
      </c>
      <c r="D1280" s="12">
        <f t="array" ref="D1280">INDEX(Producto!$A$2:$A$500, MATCH(Data!H1280, Producto!$B$2:$B$500, 0))</f>
        <v>6</v>
      </c>
      <c r="E1280" s="12">
        <f>VLOOKUP(Data!E1280 &amp; Data!F1280 &amp; Data!G1280, Ubicacion!$A$2:$B$1000, 2, FALSE)</f>
        <v>18</v>
      </c>
      <c r="F1280" s="15">
        <f>Data!J1280</f>
        <v>275</v>
      </c>
      <c r="G1280" s="16">
        <f>Data!I1280</f>
        <v>80</v>
      </c>
      <c r="H1280" s="17">
        <f>Data!K1280</f>
        <v>220000</v>
      </c>
      <c r="I1280" s="17">
        <f>Data!L1280</f>
        <v>66000</v>
      </c>
      <c r="J1280" s="12" t="str">
        <f>Data!N1280</f>
        <v>Outlet</v>
      </c>
      <c r="K1280" s="12" t="str">
        <f>Data!O1280</f>
        <v>Efectivo</v>
      </c>
      <c r="L1280" s="12" t="str">
        <f>Data!P1280</f>
        <v>Nuevo</v>
      </c>
    </row>
    <row r="1281">
      <c r="A1281" s="11">
        <v>1280.0</v>
      </c>
      <c r="B1281" s="14">
        <f>Data!D1281</f>
        <v>44521</v>
      </c>
      <c r="C1281" s="12">
        <f>IFERROR(VLOOKUP(Data!B1281, Minorista!$A$2:$B$100, 2, FALSE), "")</f>
        <v>6</v>
      </c>
      <c r="D1281" s="12">
        <f t="array" ref="D1281">INDEX(Producto!$A$2:$A$500, MATCH(Data!H1281, Producto!$B$2:$B$500, 0))</f>
        <v>1</v>
      </c>
      <c r="E1281" s="12">
        <f>VLOOKUP(Data!E1281 &amp; Data!F1281 &amp; Data!G1281, Ubicacion!$A$2:$B$1000, 2, FALSE)</f>
        <v>18</v>
      </c>
      <c r="F1281" s="15">
        <f>Data!J1281</f>
        <v>425</v>
      </c>
      <c r="G1281" s="16">
        <f>Data!I1281</f>
        <v>75</v>
      </c>
      <c r="H1281" s="17">
        <f>Data!K1281</f>
        <v>318750</v>
      </c>
      <c r="I1281" s="17">
        <f>Data!L1281</f>
        <v>111562.5</v>
      </c>
      <c r="J1281" s="12" t="str">
        <f>Data!N1281</f>
        <v>Outlet</v>
      </c>
      <c r="K1281" s="12" t="str">
        <f>Data!O1281</f>
        <v>Efectivo</v>
      </c>
      <c r="L1281" s="12" t="str">
        <f>Data!P1281</f>
        <v>Recurrente</v>
      </c>
    </row>
    <row r="1282">
      <c r="A1282" s="11">
        <v>1281.0</v>
      </c>
      <c r="B1282" s="14">
        <f>Data!D1282</f>
        <v>44521</v>
      </c>
      <c r="C1282" s="12">
        <f>IFERROR(VLOOKUP(Data!B1282, Minorista!$A$2:$B$100, 2, FALSE), "")</f>
        <v>6</v>
      </c>
      <c r="D1282" s="12">
        <f t="array" ref="D1282">INDEX(Producto!$A$2:$A$500, MATCH(Data!H1282, Producto!$B$2:$B$500, 0))</f>
        <v>2</v>
      </c>
      <c r="E1282" s="12">
        <f>VLOOKUP(Data!E1282 &amp; Data!F1282 &amp; Data!G1282, Ubicacion!$A$2:$B$1000, 2, FALSE)</f>
        <v>18</v>
      </c>
      <c r="F1282" s="15">
        <f>Data!J1282</f>
        <v>300</v>
      </c>
      <c r="G1282" s="16">
        <f>Data!I1282</f>
        <v>65</v>
      </c>
      <c r="H1282" s="17">
        <f>Data!K1282</f>
        <v>195000</v>
      </c>
      <c r="I1282" s="17">
        <f>Data!L1282</f>
        <v>68250</v>
      </c>
      <c r="J1282" s="12" t="str">
        <f>Data!N1282</f>
        <v>Outlet</v>
      </c>
      <c r="K1282" s="12" t="str">
        <f>Data!O1282</f>
        <v>Transferencia bancaria</v>
      </c>
      <c r="L1282" s="12" t="str">
        <f>Data!P1282</f>
        <v>Recurrente</v>
      </c>
    </row>
    <row r="1283">
      <c r="A1283" s="11">
        <v>1282.0</v>
      </c>
      <c r="B1283" s="14">
        <f>Data!D1283</f>
        <v>44521</v>
      </c>
      <c r="C1283" s="12">
        <f>IFERROR(VLOOKUP(Data!B1283, Minorista!$A$2:$B$100, 2, FALSE), "")</f>
        <v>6</v>
      </c>
      <c r="D1283" s="12">
        <f t="array" ref="D1283">INDEX(Producto!$A$2:$A$500, MATCH(Data!H1283, Producto!$B$2:$B$500, 0))</f>
        <v>3</v>
      </c>
      <c r="E1283" s="12">
        <f>VLOOKUP(Data!E1283 &amp; Data!F1283 &amp; Data!G1283, Ubicacion!$A$2:$B$1000, 2, FALSE)</f>
        <v>18</v>
      </c>
      <c r="F1283" s="15">
        <f>Data!J1283</f>
        <v>320</v>
      </c>
      <c r="G1283" s="16">
        <f>Data!I1283</f>
        <v>65</v>
      </c>
      <c r="H1283" s="17">
        <f>Data!K1283</f>
        <v>208000</v>
      </c>
      <c r="I1283" s="17">
        <f>Data!L1283</f>
        <v>52000</v>
      </c>
      <c r="J1283" s="12" t="str">
        <f>Data!N1283</f>
        <v>Outlet</v>
      </c>
      <c r="K1283" s="12" t="str">
        <f>Data!O1283</f>
        <v>Efectivo</v>
      </c>
      <c r="L1283" s="12" t="str">
        <f>Data!P1283</f>
        <v>Nuevo</v>
      </c>
    </row>
    <row r="1284">
      <c r="A1284" s="11">
        <v>1283.0</v>
      </c>
      <c r="B1284" s="14">
        <f>Data!D1284</f>
        <v>44521</v>
      </c>
      <c r="C1284" s="12">
        <f>IFERROR(VLOOKUP(Data!B1284, Minorista!$A$2:$B$100, 2, FALSE), "")</f>
        <v>6</v>
      </c>
      <c r="D1284" s="12">
        <f t="array" ref="D1284">INDEX(Producto!$A$2:$A$500, MATCH(Data!H1284, Producto!$B$2:$B$500, 0))</f>
        <v>4</v>
      </c>
      <c r="E1284" s="12">
        <f>VLOOKUP(Data!E1284 &amp; Data!F1284 &amp; Data!G1284, Ubicacion!$A$2:$B$1000, 2, FALSE)</f>
        <v>18</v>
      </c>
      <c r="F1284" s="15">
        <f>Data!J1284</f>
        <v>300</v>
      </c>
      <c r="G1284" s="16">
        <f>Data!I1284</f>
        <v>65</v>
      </c>
      <c r="H1284" s="17">
        <f>Data!K1284</f>
        <v>195000</v>
      </c>
      <c r="I1284" s="17">
        <f>Data!L1284</f>
        <v>48750</v>
      </c>
      <c r="J1284" s="12" t="str">
        <f>Data!N1284</f>
        <v>Outlet</v>
      </c>
      <c r="K1284" s="12" t="str">
        <f>Data!O1284</f>
        <v>Efectivo</v>
      </c>
      <c r="L1284" s="12" t="str">
        <f>Data!P1284</f>
        <v>Recurrente</v>
      </c>
    </row>
    <row r="1285">
      <c r="A1285" s="11">
        <v>1284.0</v>
      </c>
      <c r="B1285" s="14">
        <f>Data!D1285</f>
        <v>44521</v>
      </c>
      <c r="C1285" s="12">
        <f>IFERROR(VLOOKUP(Data!B1285, Minorista!$A$2:$B$100, 2, FALSE), "")</f>
        <v>6</v>
      </c>
      <c r="D1285" s="12">
        <f t="array" ref="D1285">INDEX(Producto!$A$2:$A$500, MATCH(Data!H1285, Producto!$B$2:$B$500, 0))</f>
        <v>5</v>
      </c>
      <c r="E1285" s="12">
        <f>VLOOKUP(Data!E1285 &amp; Data!F1285 &amp; Data!G1285, Ubicacion!$A$2:$B$1000, 2, FALSE)</f>
        <v>18</v>
      </c>
      <c r="F1285" s="15">
        <f>Data!J1285</f>
        <v>275</v>
      </c>
      <c r="G1285" s="16">
        <f>Data!I1285</f>
        <v>75</v>
      </c>
      <c r="H1285" s="17">
        <f>Data!K1285</f>
        <v>206250</v>
      </c>
      <c r="I1285" s="17">
        <f>Data!L1285</f>
        <v>51562.5</v>
      </c>
      <c r="J1285" s="12" t="str">
        <f>Data!N1285</f>
        <v>Outlet</v>
      </c>
      <c r="K1285" s="12" t="str">
        <f>Data!O1285</f>
        <v>Tarjeta</v>
      </c>
      <c r="L1285" s="12" t="str">
        <f>Data!P1285</f>
        <v>Recurrente</v>
      </c>
    </row>
    <row r="1286">
      <c r="A1286" s="11">
        <v>1285.0</v>
      </c>
      <c r="B1286" s="14">
        <f>Data!D1286</f>
        <v>44521</v>
      </c>
      <c r="C1286" s="12">
        <f>IFERROR(VLOOKUP(Data!B1286, Minorista!$A$2:$B$100, 2, FALSE), "")</f>
        <v>6</v>
      </c>
      <c r="D1286" s="12">
        <f t="array" ref="D1286">INDEX(Producto!$A$2:$A$500, MATCH(Data!H1286, Producto!$B$2:$B$500, 0))</f>
        <v>6</v>
      </c>
      <c r="E1286" s="12">
        <f>VLOOKUP(Data!E1286 &amp; Data!F1286 &amp; Data!G1286, Ubicacion!$A$2:$B$1000, 2, FALSE)</f>
        <v>18</v>
      </c>
      <c r="F1286" s="15">
        <f>Data!J1286</f>
        <v>375</v>
      </c>
      <c r="G1286" s="16">
        <f>Data!I1286</f>
        <v>80</v>
      </c>
      <c r="H1286" s="17">
        <f>Data!K1286</f>
        <v>300000</v>
      </c>
      <c r="I1286" s="17">
        <f>Data!L1286</f>
        <v>90000</v>
      </c>
      <c r="J1286" s="12" t="str">
        <f>Data!N1286</f>
        <v>Outlet</v>
      </c>
      <c r="K1286" s="12" t="str">
        <f>Data!O1286</f>
        <v>Transferencia bancaria</v>
      </c>
      <c r="L1286" s="12" t="str">
        <f>Data!P1286</f>
        <v>Nuevo</v>
      </c>
    </row>
    <row r="1287">
      <c r="A1287" s="11">
        <v>1286.0</v>
      </c>
      <c r="B1287" s="14">
        <f>Data!D1287</f>
        <v>44550</v>
      </c>
      <c r="C1287" s="12">
        <f>IFERROR(VLOOKUP(Data!B1287, Minorista!$A$2:$B$100, 2, FALSE), "")</f>
        <v>6</v>
      </c>
      <c r="D1287" s="12">
        <f t="array" ref="D1287">INDEX(Producto!$A$2:$A$500, MATCH(Data!H1287, Producto!$B$2:$B$500, 0))</f>
        <v>1</v>
      </c>
      <c r="E1287" s="12">
        <f>VLOOKUP(Data!E1287 &amp; Data!F1287 &amp; Data!G1287, Ubicacion!$A$2:$B$1000, 2, FALSE)</f>
        <v>18</v>
      </c>
      <c r="F1287" s="15">
        <f>Data!J1287</f>
        <v>600</v>
      </c>
      <c r="G1287" s="16">
        <f>Data!I1287</f>
        <v>75</v>
      </c>
      <c r="H1287" s="17">
        <f>Data!K1287</f>
        <v>450000</v>
      </c>
      <c r="I1287" s="17">
        <f>Data!L1287</f>
        <v>157500</v>
      </c>
      <c r="J1287" s="12" t="str">
        <f>Data!N1287</f>
        <v>Outlet</v>
      </c>
      <c r="K1287" s="12" t="str">
        <f>Data!O1287</f>
        <v>Tarjeta</v>
      </c>
      <c r="L1287" s="12" t="str">
        <f>Data!P1287</f>
        <v>Nuevo</v>
      </c>
    </row>
    <row r="1288">
      <c r="A1288" s="11">
        <v>1287.0</v>
      </c>
      <c r="B1288" s="14">
        <f>Data!D1288</f>
        <v>44550</v>
      </c>
      <c r="C1288" s="12">
        <f>IFERROR(VLOOKUP(Data!B1288, Minorista!$A$2:$B$100, 2, FALSE), "")</f>
        <v>6</v>
      </c>
      <c r="D1288" s="12">
        <f t="array" ref="D1288">INDEX(Producto!$A$2:$A$500, MATCH(Data!H1288, Producto!$B$2:$B$500, 0))</f>
        <v>2</v>
      </c>
      <c r="E1288" s="12">
        <f>VLOOKUP(Data!E1288 &amp; Data!F1288 &amp; Data!G1288, Ubicacion!$A$2:$B$1000, 2, FALSE)</f>
        <v>18</v>
      </c>
      <c r="F1288" s="15">
        <f>Data!J1288</f>
        <v>400</v>
      </c>
      <c r="G1288" s="16">
        <f>Data!I1288</f>
        <v>65</v>
      </c>
      <c r="H1288" s="17">
        <f>Data!K1288</f>
        <v>260000</v>
      </c>
      <c r="I1288" s="17">
        <f>Data!L1288</f>
        <v>91000</v>
      </c>
      <c r="J1288" s="12" t="str">
        <f>Data!N1288</f>
        <v>Outlet</v>
      </c>
      <c r="K1288" s="12" t="str">
        <f>Data!O1288</f>
        <v>Efectivo</v>
      </c>
      <c r="L1288" s="12" t="str">
        <f>Data!P1288</f>
        <v>Recurrente</v>
      </c>
    </row>
    <row r="1289">
      <c r="A1289" s="11">
        <v>1288.0</v>
      </c>
      <c r="B1289" s="14">
        <f>Data!D1289</f>
        <v>44206</v>
      </c>
      <c r="C1289" s="12">
        <f>IFERROR(VLOOKUP(Data!B1289, Minorista!$A$2:$B$100, 2, FALSE), "")</f>
        <v>1</v>
      </c>
      <c r="D1289" s="12">
        <f t="array" ref="D1289">INDEX(Producto!$A$2:$A$500, MATCH(Data!H1289, Producto!$B$2:$B$500, 0))</f>
        <v>1</v>
      </c>
      <c r="E1289" s="12">
        <f>VLOOKUP(Data!E1289 &amp; Data!F1289 &amp; Data!G1289, Ubicacion!$A$2:$B$1000, 2, FALSE)</f>
        <v>18</v>
      </c>
      <c r="F1289" s="15">
        <f>Data!J1289</f>
        <v>375</v>
      </c>
      <c r="G1289" s="16">
        <f>Data!I1289</f>
        <v>35</v>
      </c>
      <c r="H1289" s="17">
        <f>Data!K1289</f>
        <v>131250</v>
      </c>
      <c r="I1289" s="17">
        <f>Data!L1289</f>
        <v>32812.5</v>
      </c>
      <c r="J1289" s="12" t="str">
        <f>Data!N1289</f>
        <v>Outlet</v>
      </c>
      <c r="K1289" s="12" t="str">
        <f>Data!O1289</f>
        <v>Tarjeta</v>
      </c>
      <c r="L1289" s="12" t="str">
        <f>Data!P1289</f>
        <v>Recurrente</v>
      </c>
    </row>
    <row r="1290">
      <c r="A1290" s="11">
        <v>1289.0</v>
      </c>
      <c r="B1290" s="14">
        <f>Data!D1290</f>
        <v>44206</v>
      </c>
      <c r="C1290" s="12">
        <f>IFERROR(VLOOKUP(Data!B1290, Minorista!$A$2:$B$100, 2, FALSE), "")</f>
        <v>1</v>
      </c>
      <c r="D1290" s="12">
        <f t="array" ref="D1290">INDEX(Producto!$A$2:$A$500, MATCH(Data!H1290, Producto!$B$2:$B$500, 0))</f>
        <v>2</v>
      </c>
      <c r="E1290" s="12">
        <f>VLOOKUP(Data!E1290 &amp; Data!F1290 &amp; Data!G1290, Ubicacion!$A$2:$B$1000, 2, FALSE)</f>
        <v>18</v>
      </c>
      <c r="F1290" s="15">
        <f>Data!J1290</f>
        <v>375</v>
      </c>
      <c r="G1290" s="16">
        <f>Data!I1290</f>
        <v>45</v>
      </c>
      <c r="H1290" s="17">
        <f>Data!K1290</f>
        <v>168750</v>
      </c>
      <c r="I1290" s="17">
        <f>Data!L1290</f>
        <v>33750</v>
      </c>
      <c r="J1290" s="12" t="str">
        <f>Data!N1290</f>
        <v>Outlet</v>
      </c>
      <c r="K1290" s="12" t="str">
        <f>Data!O1290</f>
        <v>Efectivo</v>
      </c>
      <c r="L1290" s="12" t="str">
        <f>Data!P1290</f>
        <v>Recurrente</v>
      </c>
    </row>
    <row r="1291">
      <c r="A1291" s="11">
        <v>1290.0</v>
      </c>
      <c r="B1291" s="14">
        <f>Data!D1291</f>
        <v>44206</v>
      </c>
      <c r="C1291" s="12">
        <f>IFERROR(VLOOKUP(Data!B1291, Minorista!$A$2:$B$100, 2, FALSE), "")</f>
        <v>1</v>
      </c>
      <c r="D1291" s="12">
        <f t="array" ref="D1291">INDEX(Producto!$A$2:$A$500, MATCH(Data!H1291, Producto!$B$2:$B$500, 0))</f>
        <v>3</v>
      </c>
      <c r="E1291" s="12">
        <f>VLOOKUP(Data!E1291 &amp; Data!F1291 &amp; Data!G1291, Ubicacion!$A$2:$B$1000, 2, FALSE)</f>
        <v>18</v>
      </c>
      <c r="F1291" s="15">
        <f>Data!J1291</f>
        <v>375</v>
      </c>
      <c r="G1291" s="16">
        <f>Data!I1291</f>
        <v>45</v>
      </c>
      <c r="H1291" s="17">
        <f>Data!K1291</f>
        <v>168750</v>
      </c>
      <c r="I1291" s="17">
        <f>Data!L1291</f>
        <v>42187.5</v>
      </c>
      <c r="J1291" s="12" t="str">
        <f>Data!N1291</f>
        <v>Outlet</v>
      </c>
      <c r="K1291" s="12" t="str">
        <f>Data!O1291</f>
        <v>Efectivo</v>
      </c>
      <c r="L1291" s="12" t="str">
        <f>Data!P1291</f>
        <v>Nuevo</v>
      </c>
    </row>
    <row r="1292">
      <c r="A1292" s="11">
        <v>1291.0</v>
      </c>
      <c r="B1292" s="14">
        <f>Data!D1292</f>
        <v>44206</v>
      </c>
      <c r="C1292" s="12">
        <f>IFERROR(VLOOKUP(Data!B1292, Minorista!$A$2:$B$100, 2, FALSE), "")</f>
        <v>1</v>
      </c>
      <c r="D1292" s="12">
        <f t="array" ref="D1292">INDEX(Producto!$A$2:$A$500, MATCH(Data!H1292, Producto!$B$2:$B$500, 0))</f>
        <v>4</v>
      </c>
      <c r="E1292" s="12">
        <f>VLOOKUP(Data!E1292 &amp; Data!F1292 &amp; Data!G1292, Ubicacion!$A$2:$B$1000, 2, FALSE)</f>
        <v>18</v>
      </c>
      <c r="F1292" s="15">
        <f>Data!J1292</f>
        <v>225</v>
      </c>
      <c r="G1292" s="16">
        <f>Data!I1292</f>
        <v>45</v>
      </c>
      <c r="H1292" s="17">
        <f>Data!K1292</f>
        <v>101250</v>
      </c>
      <c r="I1292" s="17">
        <f>Data!L1292</f>
        <v>25312.5</v>
      </c>
      <c r="J1292" s="12" t="str">
        <f>Data!N1292</f>
        <v>Outlet</v>
      </c>
      <c r="K1292" s="12" t="str">
        <f>Data!O1292</f>
        <v>Transferencia bancaria</v>
      </c>
      <c r="L1292" s="12" t="str">
        <f>Data!P1292</f>
        <v>Nuevo</v>
      </c>
    </row>
    <row r="1293">
      <c r="A1293" s="11">
        <v>1292.0</v>
      </c>
      <c r="B1293" s="14">
        <f>Data!D1293</f>
        <v>44206</v>
      </c>
      <c r="C1293" s="12">
        <f>IFERROR(VLOOKUP(Data!B1293, Minorista!$A$2:$B$100, 2, FALSE), "")</f>
        <v>1</v>
      </c>
      <c r="D1293" s="12">
        <f t="array" ref="D1293">INDEX(Producto!$A$2:$A$500, MATCH(Data!H1293, Producto!$B$2:$B$500, 0))</f>
        <v>5</v>
      </c>
      <c r="E1293" s="12">
        <f>VLOOKUP(Data!E1293 &amp; Data!F1293 &amp; Data!G1293, Ubicacion!$A$2:$B$1000, 2, FALSE)</f>
        <v>18</v>
      </c>
      <c r="F1293" s="15">
        <f>Data!J1293</f>
        <v>175</v>
      </c>
      <c r="G1293" s="16">
        <f>Data!I1293</f>
        <v>50</v>
      </c>
      <c r="H1293" s="17">
        <f>Data!K1293</f>
        <v>87500</v>
      </c>
      <c r="I1293" s="17">
        <f>Data!L1293</f>
        <v>13125</v>
      </c>
      <c r="J1293" s="12" t="str">
        <f>Data!N1293</f>
        <v>Outlet</v>
      </c>
      <c r="K1293" s="12" t="str">
        <f>Data!O1293</f>
        <v>Transferencia bancaria</v>
      </c>
      <c r="L1293" s="12" t="str">
        <f>Data!P1293</f>
        <v>Nuevo</v>
      </c>
    </row>
    <row r="1294">
      <c r="A1294" s="11">
        <v>1293.0</v>
      </c>
      <c r="B1294" s="14">
        <f>Data!D1294</f>
        <v>44206</v>
      </c>
      <c r="C1294" s="12">
        <f>IFERROR(VLOOKUP(Data!B1294, Minorista!$A$2:$B$100, 2, FALSE), "")</f>
        <v>1</v>
      </c>
      <c r="D1294" s="12">
        <f t="array" ref="D1294">INDEX(Producto!$A$2:$A$500, MATCH(Data!H1294, Producto!$B$2:$B$500, 0))</f>
        <v>6</v>
      </c>
      <c r="E1294" s="12">
        <f>VLOOKUP(Data!E1294 &amp; Data!F1294 &amp; Data!G1294, Ubicacion!$A$2:$B$1000, 2, FALSE)</f>
        <v>18</v>
      </c>
      <c r="F1294" s="15">
        <f>Data!J1294</f>
        <v>425</v>
      </c>
      <c r="G1294" s="16">
        <f>Data!I1294</f>
        <v>45</v>
      </c>
      <c r="H1294" s="17">
        <f>Data!K1294</f>
        <v>191250</v>
      </c>
      <c r="I1294" s="17">
        <f>Data!L1294</f>
        <v>76500</v>
      </c>
      <c r="J1294" s="12" t="str">
        <f>Data!N1294</f>
        <v>Outlet</v>
      </c>
      <c r="K1294" s="12" t="str">
        <f>Data!O1294</f>
        <v>Transferencia bancaria</v>
      </c>
      <c r="L1294" s="12" t="str">
        <f>Data!P1294</f>
        <v>Nuevo</v>
      </c>
    </row>
    <row r="1295">
      <c r="A1295" s="11">
        <v>1294.0</v>
      </c>
      <c r="B1295" s="14">
        <f>Data!D1295</f>
        <v>44237</v>
      </c>
      <c r="C1295" s="12">
        <f>IFERROR(VLOOKUP(Data!B1295, Minorista!$A$2:$B$100, 2, FALSE), "")</f>
        <v>1</v>
      </c>
      <c r="D1295" s="12">
        <f t="array" ref="D1295">INDEX(Producto!$A$2:$A$500, MATCH(Data!H1295, Producto!$B$2:$B$500, 0))</f>
        <v>1</v>
      </c>
      <c r="E1295" s="12">
        <f>VLOOKUP(Data!E1295 &amp; Data!F1295 &amp; Data!G1295, Ubicacion!$A$2:$B$1000, 2, FALSE)</f>
        <v>18</v>
      </c>
      <c r="F1295" s="15">
        <f>Data!J1295</f>
        <v>475</v>
      </c>
      <c r="G1295" s="16">
        <f>Data!I1295</f>
        <v>35</v>
      </c>
      <c r="H1295" s="17">
        <f>Data!K1295</f>
        <v>166250</v>
      </c>
      <c r="I1295" s="17">
        <f>Data!L1295</f>
        <v>41562.5</v>
      </c>
      <c r="J1295" s="12" t="str">
        <f>Data!N1295</f>
        <v>Outlet</v>
      </c>
      <c r="K1295" s="12" t="str">
        <f>Data!O1295</f>
        <v>Efectivo</v>
      </c>
      <c r="L1295" s="12" t="str">
        <f>Data!P1295</f>
        <v>Nuevo</v>
      </c>
    </row>
    <row r="1296">
      <c r="A1296" s="11">
        <v>1295.0</v>
      </c>
      <c r="B1296" s="14">
        <f>Data!D1296</f>
        <v>44237</v>
      </c>
      <c r="C1296" s="12">
        <f>IFERROR(VLOOKUP(Data!B1296, Minorista!$A$2:$B$100, 2, FALSE), "")</f>
        <v>1</v>
      </c>
      <c r="D1296" s="12">
        <f t="array" ref="D1296">INDEX(Producto!$A$2:$A$500, MATCH(Data!H1296, Producto!$B$2:$B$500, 0))</f>
        <v>2</v>
      </c>
      <c r="E1296" s="12">
        <f>VLOOKUP(Data!E1296 &amp; Data!F1296 &amp; Data!G1296, Ubicacion!$A$2:$B$1000, 2, FALSE)</f>
        <v>18</v>
      </c>
      <c r="F1296" s="15">
        <f>Data!J1296</f>
        <v>375</v>
      </c>
      <c r="G1296" s="16">
        <f>Data!I1296</f>
        <v>45</v>
      </c>
      <c r="H1296" s="17">
        <f>Data!K1296</f>
        <v>168750</v>
      </c>
      <c r="I1296" s="17">
        <f>Data!L1296</f>
        <v>33750</v>
      </c>
      <c r="J1296" s="12" t="str">
        <f>Data!N1296</f>
        <v>Outlet</v>
      </c>
      <c r="K1296" s="12" t="str">
        <f>Data!O1296</f>
        <v>Efectivo</v>
      </c>
      <c r="L1296" s="12" t="str">
        <f>Data!P1296</f>
        <v>Nuevo</v>
      </c>
    </row>
    <row r="1297">
      <c r="A1297" s="11">
        <v>1296.0</v>
      </c>
      <c r="B1297" s="14">
        <f>Data!D1297</f>
        <v>44237</v>
      </c>
      <c r="C1297" s="12">
        <f>IFERROR(VLOOKUP(Data!B1297, Minorista!$A$2:$B$100, 2, FALSE), "")</f>
        <v>1</v>
      </c>
      <c r="D1297" s="12">
        <f t="array" ref="D1297">INDEX(Producto!$A$2:$A$500, MATCH(Data!H1297, Producto!$B$2:$B$500, 0))</f>
        <v>3</v>
      </c>
      <c r="E1297" s="12">
        <f>VLOOKUP(Data!E1297 &amp; Data!F1297 &amp; Data!G1297, Ubicacion!$A$2:$B$1000, 2, FALSE)</f>
        <v>18</v>
      </c>
      <c r="F1297" s="15">
        <f>Data!J1297</f>
        <v>375</v>
      </c>
      <c r="G1297" s="16">
        <f>Data!I1297</f>
        <v>45</v>
      </c>
      <c r="H1297" s="17">
        <f>Data!K1297</f>
        <v>168750</v>
      </c>
      <c r="I1297" s="17">
        <f>Data!L1297</f>
        <v>42187.5</v>
      </c>
      <c r="J1297" s="12" t="str">
        <f>Data!N1297</f>
        <v>Outlet</v>
      </c>
      <c r="K1297" s="12" t="str">
        <f>Data!O1297</f>
        <v>Tarjeta</v>
      </c>
      <c r="L1297" s="12" t="str">
        <f>Data!P1297</f>
        <v>Recurrente</v>
      </c>
    </row>
    <row r="1298">
      <c r="A1298" s="11">
        <v>1297.0</v>
      </c>
      <c r="B1298" s="14">
        <f>Data!D1298</f>
        <v>44237</v>
      </c>
      <c r="C1298" s="12">
        <f>IFERROR(VLOOKUP(Data!B1298, Minorista!$A$2:$B$100, 2, FALSE), "")</f>
        <v>1</v>
      </c>
      <c r="D1298" s="12">
        <f t="array" ref="D1298">INDEX(Producto!$A$2:$A$500, MATCH(Data!H1298, Producto!$B$2:$B$500, 0))</f>
        <v>4</v>
      </c>
      <c r="E1298" s="12">
        <f>VLOOKUP(Data!E1298 &amp; Data!F1298 &amp; Data!G1298, Ubicacion!$A$2:$B$1000, 2, FALSE)</f>
        <v>19</v>
      </c>
      <c r="F1298" s="15">
        <f>Data!J1298</f>
        <v>225</v>
      </c>
      <c r="G1298" s="16">
        <f>Data!I1298</f>
        <v>45</v>
      </c>
      <c r="H1298" s="17">
        <f>Data!K1298</f>
        <v>101250</v>
      </c>
      <c r="I1298" s="17">
        <f>Data!L1298</f>
        <v>25312.5</v>
      </c>
      <c r="J1298" s="12" t="str">
        <f>Data!N1298</f>
        <v>Outlet</v>
      </c>
      <c r="K1298" s="12" t="str">
        <f>Data!O1298</f>
        <v>Transferencia bancaria</v>
      </c>
      <c r="L1298" s="12" t="str">
        <f>Data!P1298</f>
        <v>Recurrente</v>
      </c>
    </row>
    <row r="1299">
      <c r="A1299" s="11">
        <v>1298.0</v>
      </c>
      <c r="B1299" s="14">
        <f>Data!D1299</f>
        <v>44237</v>
      </c>
      <c r="C1299" s="12">
        <f>IFERROR(VLOOKUP(Data!B1299, Minorista!$A$2:$B$100, 2, FALSE), "")</f>
        <v>1</v>
      </c>
      <c r="D1299" s="12">
        <f t="array" ref="D1299">INDEX(Producto!$A$2:$A$500, MATCH(Data!H1299, Producto!$B$2:$B$500, 0))</f>
        <v>5</v>
      </c>
      <c r="E1299" s="12">
        <f>VLOOKUP(Data!E1299 &amp; Data!F1299 &amp; Data!G1299, Ubicacion!$A$2:$B$1000, 2, FALSE)</f>
        <v>19</v>
      </c>
      <c r="F1299" s="15">
        <f>Data!J1299</f>
        <v>150</v>
      </c>
      <c r="G1299" s="16">
        <f>Data!I1299</f>
        <v>50</v>
      </c>
      <c r="H1299" s="17">
        <f>Data!K1299</f>
        <v>75000</v>
      </c>
      <c r="I1299" s="17">
        <f>Data!L1299</f>
        <v>11250</v>
      </c>
      <c r="J1299" s="12" t="str">
        <f>Data!N1299</f>
        <v>Outlet</v>
      </c>
      <c r="K1299" s="12" t="str">
        <f>Data!O1299</f>
        <v>Tarjeta</v>
      </c>
      <c r="L1299" s="12" t="str">
        <f>Data!P1299</f>
        <v>Recurrente</v>
      </c>
    </row>
    <row r="1300">
      <c r="A1300" s="11">
        <v>1299.0</v>
      </c>
      <c r="B1300" s="14">
        <f>Data!D1300</f>
        <v>44237</v>
      </c>
      <c r="C1300" s="12">
        <f>IFERROR(VLOOKUP(Data!B1300, Minorista!$A$2:$B$100, 2, FALSE), "")</f>
        <v>1</v>
      </c>
      <c r="D1300" s="12">
        <f t="array" ref="D1300">INDEX(Producto!$A$2:$A$500, MATCH(Data!H1300, Producto!$B$2:$B$500, 0))</f>
        <v>6</v>
      </c>
      <c r="E1300" s="12">
        <f>VLOOKUP(Data!E1300 &amp; Data!F1300 &amp; Data!G1300, Ubicacion!$A$2:$B$1000, 2, FALSE)</f>
        <v>19</v>
      </c>
      <c r="F1300" s="15">
        <f>Data!J1300</f>
        <v>350</v>
      </c>
      <c r="G1300" s="16">
        <f>Data!I1300</f>
        <v>45</v>
      </c>
      <c r="H1300" s="17">
        <f>Data!K1300</f>
        <v>157500</v>
      </c>
      <c r="I1300" s="17">
        <f>Data!L1300</f>
        <v>63000</v>
      </c>
      <c r="J1300" s="12" t="str">
        <f>Data!N1300</f>
        <v>Outlet</v>
      </c>
      <c r="K1300" s="12" t="str">
        <f>Data!O1300</f>
        <v>Efectivo</v>
      </c>
      <c r="L1300" s="12" t="str">
        <f>Data!P1300</f>
        <v>Recurrente</v>
      </c>
    </row>
    <row r="1301">
      <c r="A1301" s="11">
        <v>1300.0</v>
      </c>
      <c r="B1301" s="14">
        <f>Data!D1301</f>
        <v>44264</v>
      </c>
      <c r="C1301" s="12">
        <f>IFERROR(VLOOKUP(Data!B1301, Minorista!$A$2:$B$100, 2, FALSE), "")</f>
        <v>1</v>
      </c>
      <c r="D1301" s="12">
        <f t="array" ref="D1301">INDEX(Producto!$A$2:$A$500, MATCH(Data!H1301, Producto!$B$2:$B$500, 0))</f>
        <v>1</v>
      </c>
      <c r="E1301" s="12">
        <f>VLOOKUP(Data!E1301 &amp; Data!F1301 &amp; Data!G1301, Ubicacion!$A$2:$B$1000, 2, FALSE)</f>
        <v>19</v>
      </c>
      <c r="F1301" s="15">
        <f>Data!J1301</f>
        <v>500</v>
      </c>
      <c r="G1301" s="16">
        <f>Data!I1301</f>
        <v>45</v>
      </c>
      <c r="H1301" s="17">
        <f>Data!K1301</f>
        <v>225000</v>
      </c>
      <c r="I1301" s="17">
        <f>Data!L1301</f>
        <v>56250</v>
      </c>
      <c r="J1301" s="12" t="str">
        <f>Data!N1301</f>
        <v>Outlet</v>
      </c>
      <c r="K1301" s="12" t="str">
        <f>Data!O1301</f>
        <v>Transferencia bancaria</v>
      </c>
      <c r="L1301" s="12" t="str">
        <f>Data!P1301</f>
        <v>Recurrente</v>
      </c>
    </row>
    <row r="1302">
      <c r="A1302" s="11">
        <v>1301.0</v>
      </c>
      <c r="B1302" s="14">
        <f>Data!D1302</f>
        <v>44264</v>
      </c>
      <c r="C1302" s="12">
        <f>IFERROR(VLOOKUP(Data!B1302, Minorista!$A$2:$B$100, 2, FALSE), "")</f>
        <v>1</v>
      </c>
      <c r="D1302" s="12">
        <f t="array" ref="D1302">INDEX(Producto!$A$2:$A$500, MATCH(Data!H1302, Producto!$B$2:$B$500, 0))</f>
        <v>2</v>
      </c>
      <c r="E1302" s="12">
        <f>VLOOKUP(Data!E1302 &amp; Data!F1302 &amp; Data!G1302, Ubicacion!$A$2:$B$1000, 2, FALSE)</f>
        <v>19</v>
      </c>
      <c r="F1302" s="15">
        <f>Data!J1302</f>
        <v>350</v>
      </c>
      <c r="G1302" s="16">
        <f>Data!I1302</f>
        <v>55</v>
      </c>
      <c r="H1302" s="17">
        <f>Data!K1302</f>
        <v>192500</v>
      </c>
      <c r="I1302" s="17">
        <f>Data!L1302</f>
        <v>38500</v>
      </c>
      <c r="J1302" s="12" t="str">
        <f>Data!N1302</f>
        <v>Outlet</v>
      </c>
      <c r="K1302" s="12" t="str">
        <f>Data!O1302</f>
        <v>Tarjeta</v>
      </c>
      <c r="L1302" s="12" t="str">
        <f>Data!P1302</f>
        <v>Nuevo</v>
      </c>
    </row>
    <row r="1303">
      <c r="A1303" s="11">
        <v>1302.0</v>
      </c>
      <c r="B1303" s="14">
        <f>Data!D1303</f>
        <v>44264</v>
      </c>
      <c r="C1303" s="12">
        <f>IFERROR(VLOOKUP(Data!B1303, Minorista!$A$2:$B$100, 2, FALSE), "")</f>
        <v>1</v>
      </c>
      <c r="D1303" s="12">
        <f t="array" ref="D1303">INDEX(Producto!$A$2:$A$500, MATCH(Data!H1303, Producto!$B$2:$B$500, 0))</f>
        <v>3</v>
      </c>
      <c r="E1303" s="12">
        <f>VLOOKUP(Data!E1303 &amp; Data!F1303 &amp; Data!G1303, Ubicacion!$A$2:$B$1000, 2, FALSE)</f>
        <v>19</v>
      </c>
      <c r="F1303" s="15">
        <f>Data!J1303</f>
        <v>375</v>
      </c>
      <c r="G1303" s="16">
        <f>Data!I1303</f>
        <v>60</v>
      </c>
      <c r="H1303" s="17">
        <f>Data!K1303</f>
        <v>225000</v>
      </c>
      <c r="I1303" s="17">
        <f>Data!L1303</f>
        <v>56250</v>
      </c>
      <c r="J1303" s="12" t="str">
        <f>Data!N1303</f>
        <v>Outlet</v>
      </c>
      <c r="K1303" s="12" t="str">
        <f>Data!O1303</f>
        <v>Tarjeta</v>
      </c>
      <c r="L1303" s="12" t="str">
        <f>Data!P1303</f>
        <v>Nuevo</v>
      </c>
    </row>
    <row r="1304">
      <c r="A1304" s="11">
        <v>1303.0</v>
      </c>
      <c r="B1304" s="14">
        <f>Data!D1304</f>
        <v>44264</v>
      </c>
      <c r="C1304" s="12">
        <f>IFERROR(VLOOKUP(Data!B1304, Minorista!$A$2:$B$100, 2, FALSE), "")</f>
        <v>1</v>
      </c>
      <c r="D1304" s="12">
        <f t="array" ref="D1304">INDEX(Producto!$A$2:$A$500, MATCH(Data!H1304, Producto!$B$2:$B$500, 0))</f>
        <v>4</v>
      </c>
      <c r="E1304" s="12">
        <f>VLOOKUP(Data!E1304 &amp; Data!F1304 &amp; Data!G1304, Ubicacion!$A$2:$B$1000, 2, FALSE)</f>
        <v>19</v>
      </c>
      <c r="F1304" s="15">
        <f>Data!J1304</f>
        <v>275</v>
      </c>
      <c r="G1304" s="16">
        <f>Data!I1304</f>
        <v>55</v>
      </c>
      <c r="H1304" s="17">
        <f>Data!K1304</f>
        <v>151250</v>
      </c>
      <c r="I1304" s="17">
        <f>Data!L1304</f>
        <v>37812.5</v>
      </c>
      <c r="J1304" s="12" t="str">
        <f>Data!N1304</f>
        <v>Outlet</v>
      </c>
      <c r="K1304" s="12" t="str">
        <f>Data!O1304</f>
        <v>Efectivo</v>
      </c>
      <c r="L1304" s="12" t="str">
        <f>Data!P1304</f>
        <v>Nuevo</v>
      </c>
    </row>
    <row r="1305">
      <c r="A1305" s="11">
        <v>1304.0</v>
      </c>
      <c r="B1305" s="14">
        <f>Data!D1305</f>
        <v>44264</v>
      </c>
      <c r="C1305" s="12">
        <f>IFERROR(VLOOKUP(Data!B1305, Minorista!$A$2:$B$100, 2, FALSE), "")</f>
        <v>1</v>
      </c>
      <c r="D1305" s="12">
        <f t="array" ref="D1305">INDEX(Producto!$A$2:$A$500, MATCH(Data!H1305, Producto!$B$2:$B$500, 0))</f>
        <v>5</v>
      </c>
      <c r="E1305" s="12">
        <f>VLOOKUP(Data!E1305 &amp; Data!F1305 &amp; Data!G1305, Ubicacion!$A$2:$B$1000, 2, FALSE)</f>
        <v>19</v>
      </c>
      <c r="F1305" s="15">
        <f>Data!J1305</f>
        <v>125</v>
      </c>
      <c r="G1305" s="16">
        <f>Data!I1305</f>
        <v>60</v>
      </c>
      <c r="H1305" s="17">
        <f>Data!K1305</f>
        <v>75000</v>
      </c>
      <c r="I1305" s="17">
        <f>Data!L1305</f>
        <v>11250</v>
      </c>
      <c r="J1305" s="12" t="str">
        <f>Data!N1305</f>
        <v>Outlet</v>
      </c>
      <c r="K1305" s="12" t="str">
        <f>Data!O1305</f>
        <v>Tarjeta</v>
      </c>
      <c r="L1305" s="12" t="str">
        <f>Data!P1305</f>
        <v>Recurrente</v>
      </c>
    </row>
    <row r="1306">
      <c r="A1306" s="11">
        <v>1305.0</v>
      </c>
      <c r="B1306" s="14">
        <f>Data!D1306</f>
        <v>44264</v>
      </c>
      <c r="C1306" s="12">
        <f>IFERROR(VLOOKUP(Data!B1306, Minorista!$A$2:$B$100, 2, FALSE), "")</f>
        <v>1</v>
      </c>
      <c r="D1306" s="12">
        <f t="array" ref="D1306">INDEX(Producto!$A$2:$A$500, MATCH(Data!H1306, Producto!$B$2:$B$500, 0))</f>
        <v>6</v>
      </c>
      <c r="E1306" s="12">
        <f>VLOOKUP(Data!E1306 &amp; Data!F1306 &amp; Data!G1306, Ubicacion!$A$2:$B$1000, 2, FALSE)</f>
        <v>19</v>
      </c>
      <c r="F1306" s="15">
        <f>Data!J1306</f>
        <v>325</v>
      </c>
      <c r="G1306" s="16">
        <f>Data!I1306</f>
        <v>55</v>
      </c>
      <c r="H1306" s="17">
        <f>Data!K1306</f>
        <v>178750</v>
      </c>
      <c r="I1306" s="17">
        <f>Data!L1306</f>
        <v>71500</v>
      </c>
      <c r="J1306" s="12" t="str">
        <f>Data!N1306</f>
        <v>Outlet</v>
      </c>
      <c r="K1306" s="12" t="str">
        <f>Data!O1306</f>
        <v>Efectivo</v>
      </c>
      <c r="L1306" s="12" t="str">
        <f>Data!P1306</f>
        <v>Nuevo</v>
      </c>
    </row>
    <row r="1307">
      <c r="A1307" s="11">
        <v>1306.0</v>
      </c>
      <c r="B1307" s="14">
        <f>Data!D1307</f>
        <v>44296</v>
      </c>
      <c r="C1307" s="12">
        <f>IFERROR(VLOOKUP(Data!B1307, Minorista!$A$2:$B$100, 2, FALSE), "")</f>
        <v>1</v>
      </c>
      <c r="D1307" s="12">
        <f t="array" ref="D1307">INDEX(Producto!$A$2:$A$500, MATCH(Data!H1307, Producto!$B$2:$B$500, 0))</f>
        <v>1</v>
      </c>
      <c r="E1307" s="12">
        <f>VLOOKUP(Data!E1307 &amp; Data!F1307 &amp; Data!G1307, Ubicacion!$A$2:$B$1000, 2, FALSE)</f>
        <v>19</v>
      </c>
      <c r="F1307" s="15">
        <f>Data!J1307</f>
        <v>500</v>
      </c>
      <c r="G1307" s="16">
        <f>Data!I1307</f>
        <v>60</v>
      </c>
      <c r="H1307" s="17">
        <f>Data!K1307</f>
        <v>300000</v>
      </c>
      <c r="I1307" s="17">
        <f>Data!L1307</f>
        <v>75000</v>
      </c>
      <c r="J1307" s="12" t="str">
        <f>Data!N1307</f>
        <v>Outlet</v>
      </c>
      <c r="K1307" s="12" t="str">
        <f>Data!O1307</f>
        <v>Transferencia bancaria</v>
      </c>
      <c r="L1307" s="12" t="str">
        <f>Data!P1307</f>
        <v>Recurrente</v>
      </c>
    </row>
    <row r="1308">
      <c r="A1308" s="11">
        <v>1307.0</v>
      </c>
      <c r="B1308" s="14">
        <f>Data!D1308</f>
        <v>44296</v>
      </c>
      <c r="C1308" s="12">
        <f>IFERROR(VLOOKUP(Data!B1308, Minorista!$A$2:$B$100, 2, FALSE), "")</f>
        <v>1</v>
      </c>
      <c r="D1308" s="12">
        <f t="array" ref="D1308">INDEX(Producto!$A$2:$A$500, MATCH(Data!H1308, Producto!$B$2:$B$500, 0))</f>
        <v>2</v>
      </c>
      <c r="E1308" s="12">
        <f>VLOOKUP(Data!E1308 &amp; Data!F1308 &amp; Data!G1308, Ubicacion!$A$2:$B$1000, 2, FALSE)</f>
        <v>19</v>
      </c>
      <c r="F1308" s="15">
        <f>Data!J1308</f>
        <v>300</v>
      </c>
      <c r="G1308" s="16">
        <f>Data!I1308</f>
        <v>65</v>
      </c>
      <c r="H1308" s="17">
        <f>Data!K1308</f>
        <v>195000</v>
      </c>
      <c r="I1308" s="17">
        <f>Data!L1308</f>
        <v>39000</v>
      </c>
      <c r="J1308" s="12" t="str">
        <f>Data!N1308</f>
        <v>Outlet</v>
      </c>
      <c r="K1308" s="12" t="str">
        <f>Data!O1308</f>
        <v>Transferencia bancaria</v>
      </c>
      <c r="L1308" s="12" t="str">
        <f>Data!P1308</f>
        <v>Nuevo</v>
      </c>
    </row>
    <row r="1309">
      <c r="A1309" s="11">
        <v>1308.0</v>
      </c>
      <c r="B1309" s="14">
        <f>Data!D1309</f>
        <v>44296</v>
      </c>
      <c r="C1309" s="12">
        <f>IFERROR(VLOOKUP(Data!B1309, Minorista!$A$2:$B$100, 2, FALSE), "")</f>
        <v>1</v>
      </c>
      <c r="D1309" s="12">
        <f t="array" ref="D1309">INDEX(Producto!$A$2:$A$500, MATCH(Data!H1309, Producto!$B$2:$B$500, 0))</f>
        <v>3</v>
      </c>
      <c r="E1309" s="12">
        <f>VLOOKUP(Data!E1309 &amp; Data!F1309 &amp; Data!G1309, Ubicacion!$A$2:$B$1000, 2, FALSE)</f>
        <v>19</v>
      </c>
      <c r="F1309" s="15">
        <f>Data!J1309</f>
        <v>350</v>
      </c>
      <c r="G1309" s="16">
        <f>Data!I1309</f>
        <v>65</v>
      </c>
      <c r="H1309" s="17">
        <f>Data!K1309</f>
        <v>227500</v>
      </c>
      <c r="I1309" s="17">
        <f>Data!L1309</f>
        <v>56875</v>
      </c>
      <c r="J1309" s="12" t="str">
        <f>Data!N1309</f>
        <v>Outlet</v>
      </c>
      <c r="K1309" s="12" t="str">
        <f>Data!O1309</f>
        <v>Transferencia bancaria</v>
      </c>
      <c r="L1309" s="12" t="str">
        <f>Data!P1309</f>
        <v>Recurrente</v>
      </c>
    </row>
    <row r="1310">
      <c r="A1310" s="11">
        <v>1309.0</v>
      </c>
      <c r="B1310" s="14">
        <f>Data!D1310</f>
        <v>44296</v>
      </c>
      <c r="C1310" s="12">
        <f>IFERROR(VLOOKUP(Data!B1310, Minorista!$A$2:$B$100, 2, FALSE), "")</f>
        <v>1</v>
      </c>
      <c r="D1310" s="12">
        <f t="array" ref="D1310">INDEX(Producto!$A$2:$A$500, MATCH(Data!H1310, Producto!$B$2:$B$500, 0))</f>
        <v>4</v>
      </c>
      <c r="E1310" s="12">
        <f>VLOOKUP(Data!E1310 &amp; Data!F1310 &amp; Data!G1310, Ubicacion!$A$2:$B$1000, 2, FALSE)</f>
        <v>19</v>
      </c>
      <c r="F1310" s="15">
        <f>Data!J1310</f>
        <v>250</v>
      </c>
      <c r="G1310" s="16">
        <f>Data!I1310</f>
        <v>50</v>
      </c>
      <c r="H1310" s="17">
        <f>Data!K1310</f>
        <v>125000</v>
      </c>
      <c r="I1310" s="17">
        <f>Data!L1310</f>
        <v>31250</v>
      </c>
      <c r="J1310" s="12" t="str">
        <f>Data!N1310</f>
        <v>Outlet</v>
      </c>
      <c r="K1310" s="12" t="str">
        <f>Data!O1310</f>
        <v>Transferencia bancaria</v>
      </c>
      <c r="L1310" s="12" t="str">
        <f>Data!P1310</f>
        <v>Nuevo</v>
      </c>
    </row>
    <row r="1311">
      <c r="A1311" s="11">
        <v>1310.0</v>
      </c>
      <c r="B1311" s="14">
        <f>Data!D1311</f>
        <v>44296</v>
      </c>
      <c r="C1311" s="12">
        <f>IFERROR(VLOOKUP(Data!B1311, Minorista!$A$2:$B$100, 2, FALSE), "")</f>
        <v>1</v>
      </c>
      <c r="D1311" s="12">
        <f t="array" ref="D1311">INDEX(Producto!$A$2:$A$500, MATCH(Data!H1311, Producto!$B$2:$B$500, 0))</f>
        <v>5</v>
      </c>
      <c r="E1311" s="12">
        <f>VLOOKUP(Data!E1311 &amp; Data!F1311 &amp; Data!G1311, Ubicacion!$A$2:$B$1000, 2, FALSE)</f>
        <v>19</v>
      </c>
      <c r="F1311" s="15">
        <f>Data!J1311</f>
        <v>150</v>
      </c>
      <c r="G1311" s="16">
        <f>Data!I1311</f>
        <v>55</v>
      </c>
      <c r="H1311" s="17">
        <f>Data!K1311</f>
        <v>82500</v>
      </c>
      <c r="I1311" s="17">
        <f>Data!L1311</f>
        <v>12375</v>
      </c>
      <c r="J1311" s="12" t="str">
        <f>Data!N1311</f>
        <v>Outlet</v>
      </c>
      <c r="K1311" s="12" t="str">
        <f>Data!O1311</f>
        <v>Efectivo</v>
      </c>
      <c r="L1311" s="12" t="str">
        <f>Data!P1311</f>
        <v>Recurrente</v>
      </c>
    </row>
    <row r="1312">
      <c r="A1312" s="11">
        <v>1311.0</v>
      </c>
      <c r="B1312" s="14">
        <f>Data!D1312</f>
        <v>44296</v>
      </c>
      <c r="C1312" s="12">
        <f>IFERROR(VLOOKUP(Data!B1312, Minorista!$A$2:$B$100, 2, FALSE), "")</f>
        <v>1</v>
      </c>
      <c r="D1312" s="12">
        <f t="array" ref="D1312">INDEX(Producto!$A$2:$A$500, MATCH(Data!H1312, Producto!$B$2:$B$500, 0))</f>
        <v>6</v>
      </c>
      <c r="E1312" s="12">
        <f>VLOOKUP(Data!E1312 &amp; Data!F1312 &amp; Data!G1312, Ubicacion!$A$2:$B$1000, 2, FALSE)</f>
        <v>19</v>
      </c>
      <c r="F1312" s="15">
        <f>Data!J1312</f>
        <v>325</v>
      </c>
      <c r="G1312" s="16">
        <f>Data!I1312</f>
        <v>70</v>
      </c>
      <c r="H1312" s="17">
        <f>Data!K1312</f>
        <v>227500</v>
      </c>
      <c r="I1312" s="17">
        <f>Data!L1312</f>
        <v>91000</v>
      </c>
      <c r="J1312" s="12" t="str">
        <f>Data!N1312</f>
        <v>Outlet</v>
      </c>
      <c r="K1312" s="12" t="str">
        <f>Data!O1312</f>
        <v>Tarjeta</v>
      </c>
      <c r="L1312" s="12" t="str">
        <f>Data!P1312</f>
        <v>Recurrente</v>
      </c>
    </row>
    <row r="1313">
      <c r="A1313" s="11">
        <v>1312.0</v>
      </c>
      <c r="B1313" s="14">
        <f>Data!D1313</f>
        <v>44327</v>
      </c>
      <c r="C1313" s="12">
        <f>IFERROR(VLOOKUP(Data!B1313, Minorista!$A$2:$B$100, 2, FALSE), "")</f>
        <v>1</v>
      </c>
      <c r="D1313" s="12">
        <f t="array" ref="D1313">INDEX(Producto!$A$2:$A$500, MATCH(Data!H1313, Producto!$B$2:$B$500, 0))</f>
        <v>1</v>
      </c>
      <c r="E1313" s="12">
        <f>VLOOKUP(Data!E1313 &amp; Data!F1313 &amp; Data!G1313, Ubicacion!$A$2:$B$1000, 2, FALSE)</f>
        <v>19</v>
      </c>
      <c r="F1313" s="15">
        <f>Data!J1313</f>
        <v>525</v>
      </c>
      <c r="G1313" s="16">
        <f>Data!I1313</f>
        <v>55</v>
      </c>
      <c r="H1313" s="17">
        <f>Data!K1313</f>
        <v>288750</v>
      </c>
      <c r="I1313" s="17">
        <f>Data!L1313</f>
        <v>72187.5</v>
      </c>
      <c r="J1313" s="12" t="str">
        <f>Data!N1313</f>
        <v>Outlet</v>
      </c>
      <c r="K1313" s="12" t="str">
        <f>Data!O1313</f>
        <v>Transferencia bancaria</v>
      </c>
      <c r="L1313" s="12" t="str">
        <f>Data!P1313</f>
        <v>Recurrente</v>
      </c>
    </row>
    <row r="1314">
      <c r="A1314" s="11">
        <v>1313.0</v>
      </c>
      <c r="B1314" s="14">
        <f>Data!D1314</f>
        <v>44327</v>
      </c>
      <c r="C1314" s="12">
        <f>IFERROR(VLOOKUP(Data!B1314, Minorista!$A$2:$B$100, 2, FALSE), "")</f>
        <v>1</v>
      </c>
      <c r="D1314" s="12">
        <f t="array" ref="D1314">INDEX(Producto!$A$2:$A$500, MATCH(Data!H1314, Producto!$B$2:$B$500, 0))</f>
        <v>2</v>
      </c>
      <c r="E1314" s="12">
        <f>VLOOKUP(Data!E1314 &amp; Data!F1314 &amp; Data!G1314, Ubicacion!$A$2:$B$1000, 2, FALSE)</f>
        <v>19</v>
      </c>
      <c r="F1314" s="15">
        <f>Data!J1314</f>
        <v>375</v>
      </c>
      <c r="G1314" s="16">
        <f>Data!I1314</f>
        <v>60</v>
      </c>
      <c r="H1314" s="17">
        <f>Data!K1314</f>
        <v>225000</v>
      </c>
      <c r="I1314" s="17">
        <f>Data!L1314</f>
        <v>45000</v>
      </c>
      <c r="J1314" s="12" t="str">
        <f>Data!N1314</f>
        <v>Outlet</v>
      </c>
      <c r="K1314" s="12" t="str">
        <f>Data!O1314</f>
        <v>Efectivo</v>
      </c>
      <c r="L1314" s="12" t="str">
        <f>Data!P1314</f>
        <v>Nuevo</v>
      </c>
    </row>
    <row r="1315">
      <c r="A1315" s="11">
        <v>1314.0</v>
      </c>
      <c r="B1315" s="14">
        <f>Data!D1315</f>
        <v>44327</v>
      </c>
      <c r="C1315" s="12">
        <f>IFERROR(VLOOKUP(Data!B1315, Minorista!$A$2:$B$100, 2, FALSE), "")</f>
        <v>1</v>
      </c>
      <c r="D1315" s="12">
        <f t="array" ref="D1315">INDEX(Producto!$A$2:$A$500, MATCH(Data!H1315, Producto!$B$2:$B$500, 0))</f>
        <v>3</v>
      </c>
      <c r="E1315" s="12">
        <f>VLOOKUP(Data!E1315 &amp; Data!F1315 &amp; Data!G1315, Ubicacion!$A$2:$B$1000, 2, FALSE)</f>
        <v>19</v>
      </c>
      <c r="F1315" s="15">
        <f>Data!J1315</f>
        <v>375</v>
      </c>
      <c r="G1315" s="16">
        <f>Data!I1315</f>
        <v>60</v>
      </c>
      <c r="H1315" s="17">
        <f>Data!K1315</f>
        <v>225000</v>
      </c>
      <c r="I1315" s="17">
        <f>Data!L1315</f>
        <v>56250</v>
      </c>
      <c r="J1315" s="12" t="str">
        <f>Data!N1315</f>
        <v>Outlet</v>
      </c>
      <c r="K1315" s="12" t="str">
        <f>Data!O1315</f>
        <v>Transferencia bancaria</v>
      </c>
      <c r="L1315" s="12" t="str">
        <f>Data!P1315</f>
        <v>Nuevo</v>
      </c>
    </row>
    <row r="1316">
      <c r="A1316" s="11">
        <v>1315.0</v>
      </c>
      <c r="B1316" s="14">
        <f>Data!D1316</f>
        <v>44327</v>
      </c>
      <c r="C1316" s="12">
        <f>IFERROR(VLOOKUP(Data!B1316, Minorista!$A$2:$B$100, 2, FALSE), "")</f>
        <v>1</v>
      </c>
      <c r="D1316" s="12">
        <f t="array" ref="D1316">INDEX(Producto!$A$2:$A$500, MATCH(Data!H1316, Producto!$B$2:$B$500, 0))</f>
        <v>4</v>
      </c>
      <c r="E1316" s="12">
        <f>VLOOKUP(Data!E1316 &amp; Data!F1316 &amp; Data!G1316, Ubicacion!$A$2:$B$1000, 2, FALSE)</f>
        <v>19</v>
      </c>
      <c r="F1316" s="15">
        <f>Data!J1316</f>
        <v>275</v>
      </c>
      <c r="G1316" s="16">
        <f>Data!I1316</f>
        <v>55</v>
      </c>
      <c r="H1316" s="17">
        <f>Data!K1316</f>
        <v>151250</v>
      </c>
      <c r="I1316" s="17">
        <f>Data!L1316</f>
        <v>37812.5</v>
      </c>
      <c r="J1316" s="12" t="str">
        <f>Data!N1316</f>
        <v>Outlet</v>
      </c>
      <c r="K1316" s="12" t="str">
        <f>Data!O1316</f>
        <v>Efectivo</v>
      </c>
      <c r="L1316" s="12" t="str">
        <f>Data!P1316</f>
        <v>Recurrente</v>
      </c>
    </row>
    <row r="1317">
      <c r="A1317" s="11">
        <v>1316.0</v>
      </c>
      <c r="B1317" s="14">
        <f>Data!D1317</f>
        <v>44327</v>
      </c>
      <c r="C1317" s="12">
        <f>IFERROR(VLOOKUP(Data!B1317, Minorista!$A$2:$B$100, 2, FALSE), "")</f>
        <v>1</v>
      </c>
      <c r="D1317" s="12">
        <f t="array" ref="D1317">INDEX(Producto!$A$2:$A$500, MATCH(Data!H1317, Producto!$B$2:$B$500, 0))</f>
        <v>5</v>
      </c>
      <c r="E1317" s="12">
        <f>VLOOKUP(Data!E1317 &amp; Data!F1317 &amp; Data!G1317, Ubicacion!$A$2:$B$1000, 2, FALSE)</f>
        <v>19</v>
      </c>
      <c r="F1317" s="15">
        <f>Data!J1317</f>
        <v>175</v>
      </c>
      <c r="G1317" s="16">
        <f>Data!I1317</f>
        <v>60</v>
      </c>
      <c r="H1317" s="17">
        <f>Data!K1317</f>
        <v>105000</v>
      </c>
      <c r="I1317" s="17">
        <f>Data!L1317</f>
        <v>15750</v>
      </c>
      <c r="J1317" s="12" t="str">
        <f>Data!N1317</f>
        <v>Outlet</v>
      </c>
      <c r="K1317" s="12" t="str">
        <f>Data!O1317</f>
        <v>Tarjeta</v>
      </c>
      <c r="L1317" s="12" t="str">
        <f>Data!P1317</f>
        <v>Recurrente</v>
      </c>
    </row>
    <row r="1318">
      <c r="A1318" s="11">
        <v>1317.0</v>
      </c>
      <c r="B1318" s="14">
        <f>Data!D1318</f>
        <v>44327</v>
      </c>
      <c r="C1318" s="12">
        <f>IFERROR(VLOOKUP(Data!B1318, Minorista!$A$2:$B$100, 2, FALSE), "")</f>
        <v>1</v>
      </c>
      <c r="D1318" s="12">
        <f t="array" ref="D1318">INDEX(Producto!$A$2:$A$500, MATCH(Data!H1318, Producto!$B$2:$B$500, 0))</f>
        <v>6</v>
      </c>
      <c r="E1318" s="12">
        <f>VLOOKUP(Data!E1318 &amp; Data!F1318 &amp; Data!G1318, Ubicacion!$A$2:$B$1000, 2, FALSE)</f>
        <v>19</v>
      </c>
      <c r="F1318" s="15">
        <f>Data!J1318</f>
        <v>475</v>
      </c>
      <c r="G1318" s="16">
        <f>Data!I1318</f>
        <v>75</v>
      </c>
      <c r="H1318" s="17">
        <f>Data!K1318</f>
        <v>356250</v>
      </c>
      <c r="I1318" s="17">
        <f>Data!L1318</f>
        <v>142500</v>
      </c>
      <c r="J1318" s="12" t="str">
        <f>Data!N1318</f>
        <v>Outlet</v>
      </c>
      <c r="K1318" s="12" t="str">
        <f>Data!O1318</f>
        <v>Efectivo</v>
      </c>
      <c r="L1318" s="12" t="str">
        <f>Data!P1318</f>
        <v>Recurrente</v>
      </c>
    </row>
    <row r="1319">
      <c r="A1319" s="11">
        <v>1318.0</v>
      </c>
      <c r="B1319" s="14">
        <f>Data!D1319</f>
        <v>44357</v>
      </c>
      <c r="C1319" s="12">
        <f>IFERROR(VLOOKUP(Data!B1319, Minorista!$A$2:$B$100, 2, FALSE), "")</f>
        <v>1</v>
      </c>
      <c r="D1319" s="12">
        <f t="array" ref="D1319">INDEX(Producto!$A$2:$A$500, MATCH(Data!H1319, Producto!$B$2:$B$500, 0))</f>
        <v>1</v>
      </c>
      <c r="E1319" s="12">
        <f>VLOOKUP(Data!E1319 &amp; Data!F1319 &amp; Data!G1319, Ubicacion!$A$2:$B$1000, 2, FALSE)</f>
        <v>19</v>
      </c>
      <c r="F1319" s="15">
        <f>Data!J1319</f>
        <v>725</v>
      </c>
      <c r="G1319" s="16">
        <f>Data!I1319</f>
        <v>70</v>
      </c>
      <c r="H1319" s="17">
        <f>Data!K1319</f>
        <v>507500</v>
      </c>
      <c r="I1319" s="17">
        <f>Data!L1319</f>
        <v>126875</v>
      </c>
      <c r="J1319" s="12" t="str">
        <f>Data!N1319</f>
        <v>Outlet</v>
      </c>
      <c r="K1319" s="12" t="str">
        <f>Data!O1319</f>
        <v>Efectivo</v>
      </c>
      <c r="L1319" s="12" t="str">
        <f>Data!P1319</f>
        <v>Nuevo</v>
      </c>
    </row>
    <row r="1320">
      <c r="A1320" s="11">
        <v>1319.0</v>
      </c>
      <c r="B1320" s="14">
        <f>Data!D1320</f>
        <v>44357</v>
      </c>
      <c r="C1320" s="12">
        <f>IFERROR(VLOOKUP(Data!B1320, Minorista!$A$2:$B$100, 2, FALSE), "")</f>
        <v>1</v>
      </c>
      <c r="D1320" s="12">
        <f t="array" ref="D1320">INDEX(Producto!$A$2:$A$500, MATCH(Data!H1320, Producto!$B$2:$B$500, 0))</f>
        <v>2</v>
      </c>
      <c r="E1320" s="12">
        <f>VLOOKUP(Data!E1320 &amp; Data!F1320 &amp; Data!G1320, Ubicacion!$A$2:$B$1000, 2, FALSE)</f>
        <v>19</v>
      </c>
      <c r="F1320" s="15">
        <f>Data!J1320</f>
        <v>600</v>
      </c>
      <c r="G1320" s="16">
        <f>Data!I1320</f>
        <v>75</v>
      </c>
      <c r="H1320" s="17">
        <f>Data!K1320</f>
        <v>450000</v>
      </c>
      <c r="I1320" s="17">
        <f>Data!L1320</f>
        <v>90000</v>
      </c>
      <c r="J1320" s="12" t="str">
        <f>Data!N1320</f>
        <v>Outlet</v>
      </c>
      <c r="K1320" s="12" t="str">
        <f>Data!O1320</f>
        <v>Transferencia bancaria</v>
      </c>
      <c r="L1320" s="12" t="str">
        <f>Data!P1320</f>
        <v>Nuevo</v>
      </c>
    </row>
    <row r="1321">
      <c r="A1321" s="11">
        <v>1320.0</v>
      </c>
      <c r="B1321" s="14">
        <f>Data!D1321</f>
        <v>44357</v>
      </c>
      <c r="C1321" s="12">
        <f>IFERROR(VLOOKUP(Data!B1321, Minorista!$A$2:$B$100, 2, FALSE), "")</f>
        <v>1</v>
      </c>
      <c r="D1321" s="12">
        <f t="array" ref="D1321">INDEX(Producto!$A$2:$A$500, MATCH(Data!H1321, Producto!$B$2:$B$500, 0))</f>
        <v>3</v>
      </c>
      <c r="E1321" s="12">
        <f>VLOOKUP(Data!E1321 &amp; Data!F1321 &amp; Data!G1321, Ubicacion!$A$2:$B$1000, 2, FALSE)</f>
        <v>19</v>
      </c>
      <c r="F1321" s="15">
        <f>Data!J1321</f>
        <v>600</v>
      </c>
      <c r="G1321" s="16">
        <f>Data!I1321</f>
        <v>75</v>
      </c>
      <c r="H1321" s="17">
        <f>Data!K1321</f>
        <v>450000</v>
      </c>
      <c r="I1321" s="17">
        <f>Data!L1321</f>
        <v>112500</v>
      </c>
      <c r="J1321" s="12" t="str">
        <f>Data!N1321</f>
        <v>Outlet</v>
      </c>
      <c r="K1321" s="12" t="str">
        <f>Data!O1321</f>
        <v>Transferencia bancaria</v>
      </c>
      <c r="L1321" s="12" t="str">
        <f>Data!P1321</f>
        <v>Recurrente</v>
      </c>
    </row>
    <row r="1322">
      <c r="A1322" s="11">
        <v>1321.0</v>
      </c>
      <c r="B1322" s="14">
        <f>Data!D1322</f>
        <v>44357</v>
      </c>
      <c r="C1322" s="12">
        <f>IFERROR(VLOOKUP(Data!B1322, Minorista!$A$2:$B$100, 2, FALSE), "")</f>
        <v>1</v>
      </c>
      <c r="D1322" s="12">
        <f t="array" ref="D1322">INDEX(Producto!$A$2:$A$500, MATCH(Data!H1322, Producto!$B$2:$B$500, 0))</f>
        <v>4</v>
      </c>
      <c r="E1322" s="12">
        <f>VLOOKUP(Data!E1322 &amp; Data!F1322 &amp; Data!G1322, Ubicacion!$A$2:$B$1000, 2, FALSE)</f>
        <v>19</v>
      </c>
      <c r="F1322" s="15">
        <f>Data!J1322</f>
        <v>475</v>
      </c>
      <c r="G1322" s="16">
        <f>Data!I1322</f>
        <v>75</v>
      </c>
      <c r="H1322" s="17">
        <f>Data!K1322</f>
        <v>356250</v>
      </c>
      <c r="I1322" s="17">
        <f>Data!L1322</f>
        <v>89062.5</v>
      </c>
      <c r="J1322" s="12" t="str">
        <f>Data!N1322</f>
        <v>Outlet</v>
      </c>
      <c r="K1322" s="12" t="str">
        <f>Data!O1322</f>
        <v>Tarjeta</v>
      </c>
      <c r="L1322" s="12" t="str">
        <f>Data!P1322</f>
        <v>Nuevo</v>
      </c>
    </row>
    <row r="1323">
      <c r="A1323" s="11">
        <v>1322.0</v>
      </c>
      <c r="B1323" s="14">
        <f>Data!D1323</f>
        <v>44357</v>
      </c>
      <c r="C1323" s="12">
        <f>IFERROR(VLOOKUP(Data!B1323, Minorista!$A$2:$B$100, 2, FALSE), "")</f>
        <v>1</v>
      </c>
      <c r="D1323" s="12">
        <f t="array" ref="D1323">INDEX(Producto!$A$2:$A$500, MATCH(Data!H1323, Producto!$B$2:$B$500, 0))</f>
        <v>5</v>
      </c>
      <c r="E1323" s="12">
        <f>VLOOKUP(Data!E1323 &amp; Data!F1323 &amp; Data!G1323, Ubicacion!$A$2:$B$1000, 2, FALSE)</f>
        <v>19</v>
      </c>
      <c r="F1323" s="15">
        <f>Data!J1323</f>
        <v>350</v>
      </c>
      <c r="G1323" s="16">
        <f>Data!I1323</f>
        <v>85</v>
      </c>
      <c r="H1323" s="17">
        <f>Data!K1323</f>
        <v>297500</v>
      </c>
      <c r="I1323" s="17">
        <f>Data!L1323</f>
        <v>44625</v>
      </c>
      <c r="J1323" s="12" t="str">
        <f>Data!N1323</f>
        <v>Outlet</v>
      </c>
      <c r="K1323" s="12" t="str">
        <f>Data!O1323</f>
        <v>Tarjeta</v>
      </c>
      <c r="L1323" s="12" t="str">
        <f>Data!P1323</f>
        <v>Recurrente</v>
      </c>
    </row>
    <row r="1324">
      <c r="A1324" s="11">
        <v>1323.0</v>
      </c>
      <c r="B1324" s="14">
        <f>Data!D1324</f>
        <v>44357</v>
      </c>
      <c r="C1324" s="12">
        <f>IFERROR(VLOOKUP(Data!B1324, Minorista!$A$2:$B$100, 2, FALSE), "")</f>
        <v>1</v>
      </c>
      <c r="D1324" s="12">
        <f t="array" ref="D1324">INDEX(Producto!$A$2:$A$500, MATCH(Data!H1324, Producto!$B$2:$B$500, 0))</f>
        <v>6</v>
      </c>
      <c r="E1324" s="12">
        <f>VLOOKUP(Data!E1324 &amp; Data!F1324 &amp; Data!G1324, Ubicacion!$A$2:$B$1000, 2, FALSE)</f>
        <v>19</v>
      </c>
      <c r="F1324" s="15">
        <f>Data!J1324</f>
        <v>650</v>
      </c>
      <c r="G1324" s="16">
        <f>Data!I1324</f>
        <v>100</v>
      </c>
      <c r="H1324" s="17">
        <f>Data!K1324</f>
        <v>650000</v>
      </c>
      <c r="I1324" s="17">
        <f>Data!L1324</f>
        <v>260000</v>
      </c>
      <c r="J1324" s="12" t="str">
        <f>Data!N1324</f>
        <v>Outlet</v>
      </c>
      <c r="K1324" s="12" t="str">
        <f>Data!O1324</f>
        <v>Transferencia bancaria</v>
      </c>
      <c r="L1324" s="12" t="str">
        <f>Data!P1324</f>
        <v>Nuevo</v>
      </c>
    </row>
    <row r="1325">
      <c r="A1325" s="11">
        <v>1324.0</v>
      </c>
      <c r="B1325" s="14">
        <f>Data!D1325</f>
        <v>44386</v>
      </c>
      <c r="C1325" s="12">
        <f>IFERROR(VLOOKUP(Data!B1325, Minorista!$A$2:$B$100, 2, FALSE), "")</f>
        <v>1</v>
      </c>
      <c r="D1325" s="12">
        <f t="array" ref="D1325">INDEX(Producto!$A$2:$A$500, MATCH(Data!H1325, Producto!$B$2:$B$500, 0))</f>
        <v>1</v>
      </c>
      <c r="E1325" s="12">
        <f>VLOOKUP(Data!E1325 &amp; Data!F1325 &amp; Data!G1325, Ubicacion!$A$2:$B$1000, 2, FALSE)</f>
        <v>19</v>
      </c>
      <c r="F1325" s="15">
        <f>Data!J1325</f>
        <v>800</v>
      </c>
      <c r="G1325" s="16">
        <f>Data!I1325</f>
        <v>80</v>
      </c>
      <c r="H1325" s="17">
        <f>Data!K1325</f>
        <v>640000</v>
      </c>
      <c r="I1325" s="17">
        <f>Data!L1325</f>
        <v>160000</v>
      </c>
      <c r="J1325" s="12" t="str">
        <f>Data!N1325</f>
        <v>Outlet</v>
      </c>
      <c r="K1325" s="12" t="str">
        <f>Data!O1325</f>
        <v>Efectivo</v>
      </c>
      <c r="L1325" s="12" t="str">
        <f>Data!P1325</f>
        <v>Nuevo</v>
      </c>
    </row>
    <row r="1326">
      <c r="A1326" s="11">
        <v>1325.0</v>
      </c>
      <c r="B1326" s="14">
        <f>Data!D1326</f>
        <v>44386</v>
      </c>
      <c r="C1326" s="12">
        <f>IFERROR(VLOOKUP(Data!B1326, Minorista!$A$2:$B$100, 2, FALSE), "")</f>
        <v>1</v>
      </c>
      <c r="D1326" s="12">
        <f t="array" ref="D1326">INDEX(Producto!$A$2:$A$500, MATCH(Data!H1326, Producto!$B$2:$B$500, 0))</f>
        <v>2</v>
      </c>
      <c r="E1326" s="12">
        <f>VLOOKUP(Data!E1326 &amp; Data!F1326 &amp; Data!G1326, Ubicacion!$A$2:$B$1000, 2, FALSE)</f>
        <v>19</v>
      </c>
      <c r="F1326" s="15">
        <f>Data!J1326</f>
        <v>650</v>
      </c>
      <c r="G1326" s="16">
        <f>Data!I1326</f>
        <v>85</v>
      </c>
      <c r="H1326" s="17">
        <f>Data!K1326</f>
        <v>552500</v>
      </c>
      <c r="I1326" s="17">
        <f>Data!L1326</f>
        <v>110500</v>
      </c>
      <c r="J1326" s="12" t="str">
        <f>Data!N1326</f>
        <v>Outlet</v>
      </c>
      <c r="K1326" s="12" t="str">
        <f>Data!O1326</f>
        <v>Efectivo</v>
      </c>
      <c r="L1326" s="12" t="str">
        <f>Data!P1326</f>
        <v>Nuevo</v>
      </c>
    </row>
    <row r="1327">
      <c r="A1327" s="11">
        <v>1326.0</v>
      </c>
      <c r="B1327" s="14">
        <f>Data!D1327</f>
        <v>44386</v>
      </c>
      <c r="C1327" s="12">
        <f>IFERROR(VLOOKUP(Data!B1327, Minorista!$A$2:$B$100, 2, FALSE), "")</f>
        <v>1</v>
      </c>
      <c r="D1327" s="12">
        <f t="array" ref="D1327">INDEX(Producto!$A$2:$A$500, MATCH(Data!H1327, Producto!$B$2:$B$500, 0))</f>
        <v>3</v>
      </c>
      <c r="E1327" s="12">
        <f>VLOOKUP(Data!E1327 &amp; Data!F1327 &amp; Data!G1327, Ubicacion!$A$2:$B$1000, 2, FALSE)</f>
        <v>19</v>
      </c>
      <c r="F1327" s="15">
        <f>Data!J1327</f>
        <v>600</v>
      </c>
      <c r="G1327" s="16">
        <f>Data!I1327</f>
        <v>85</v>
      </c>
      <c r="H1327" s="17">
        <f>Data!K1327</f>
        <v>510000</v>
      </c>
      <c r="I1327" s="17">
        <f>Data!L1327</f>
        <v>127500</v>
      </c>
      <c r="J1327" s="12" t="str">
        <f>Data!N1327</f>
        <v>Outlet</v>
      </c>
      <c r="K1327" s="12" t="str">
        <f>Data!O1327</f>
        <v>Efectivo</v>
      </c>
      <c r="L1327" s="12" t="str">
        <f>Data!P1327</f>
        <v>Recurrente</v>
      </c>
    </row>
    <row r="1328">
      <c r="A1328" s="11">
        <v>1327.0</v>
      </c>
      <c r="B1328" s="14">
        <f>Data!D1328</f>
        <v>44386</v>
      </c>
      <c r="C1328" s="12">
        <f>IFERROR(VLOOKUP(Data!B1328, Minorista!$A$2:$B$100, 2, FALSE), "")</f>
        <v>1</v>
      </c>
      <c r="D1328" s="12">
        <f t="array" ref="D1328">INDEX(Producto!$A$2:$A$500, MATCH(Data!H1328, Producto!$B$2:$B$500, 0))</f>
        <v>4</v>
      </c>
      <c r="E1328" s="12">
        <f>VLOOKUP(Data!E1328 &amp; Data!F1328 &amp; Data!G1328, Ubicacion!$A$2:$B$1000, 2, FALSE)</f>
        <v>19</v>
      </c>
      <c r="F1328" s="15">
        <f>Data!J1328</f>
        <v>500</v>
      </c>
      <c r="G1328" s="16">
        <f>Data!I1328</f>
        <v>80</v>
      </c>
      <c r="H1328" s="17">
        <f>Data!K1328</f>
        <v>400000</v>
      </c>
      <c r="I1328" s="17">
        <f>Data!L1328</f>
        <v>100000</v>
      </c>
      <c r="J1328" s="12" t="str">
        <f>Data!N1328</f>
        <v>Outlet</v>
      </c>
      <c r="K1328" s="12" t="str">
        <f>Data!O1328</f>
        <v>Transferencia bancaria</v>
      </c>
      <c r="L1328" s="12" t="str">
        <f>Data!P1328</f>
        <v>Recurrente</v>
      </c>
    </row>
    <row r="1329">
      <c r="A1329" s="11">
        <v>1328.0</v>
      </c>
      <c r="B1329" s="14">
        <f>Data!D1329</f>
        <v>44386</v>
      </c>
      <c r="C1329" s="12">
        <f>IFERROR(VLOOKUP(Data!B1329, Minorista!$A$2:$B$100, 2, FALSE), "")</f>
        <v>1</v>
      </c>
      <c r="D1329" s="12">
        <f t="array" ref="D1329">INDEX(Producto!$A$2:$A$500, MATCH(Data!H1329, Producto!$B$2:$B$500, 0))</f>
        <v>5</v>
      </c>
      <c r="E1329" s="12">
        <f>VLOOKUP(Data!E1329 &amp; Data!F1329 &amp; Data!G1329, Ubicacion!$A$2:$B$1000, 2, FALSE)</f>
        <v>19</v>
      </c>
      <c r="F1329" s="15">
        <f>Data!J1329</f>
        <v>550</v>
      </c>
      <c r="G1329" s="16">
        <f>Data!I1329</f>
        <v>85</v>
      </c>
      <c r="H1329" s="17">
        <f>Data!K1329</f>
        <v>467500</v>
      </c>
      <c r="I1329" s="17">
        <f>Data!L1329</f>
        <v>70125</v>
      </c>
      <c r="J1329" s="12" t="str">
        <f>Data!N1329</f>
        <v>Outlet</v>
      </c>
      <c r="K1329" s="12" t="str">
        <f>Data!O1329</f>
        <v>Tarjeta</v>
      </c>
      <c r="L1329" s="12" t="str">
        <f>Data!P1329</f>
        <v>Recurrente</v>
      </c>
    </row>
    <row r="1330">
      <c r="A1330" s="11">
        <v>1329.0</v>
      </c>
      <c r="B1330" s="14">
        <f>Data!D1330</f>
        <v>44386</v>
      </c>
      <c r="C1330" s="12">
        <f>IFERROR(VLOOKUP(Data!B1330, Minorista!$A$2:$B$100, 2, FALSE), "")</f>
        <v>1</v>
      </c>
      <c r="D1330" s="12">
        <f t="array" ref="D1330">INDEX(Producto!$A$2:$A$500, MATCH(Data!H1330, Producto!$B$2:$B$500, 0))</f>
        <v>6</v>
      </c>
      <c r="E1330" s="12">
        <f>VLOOKUP(Data!E1330 &amp; Data!F1330 &amp; Data!G1330, Ubicacion!$A$2:$B$1000, 2, FALSE)</f>
        <v>19</v>
      </c>
      <c r="F1330" s="15">
        <f>Data!J1330</f>
        <v>550</v>
      </c>
      <c r="G1330" s="16">
        <f>Data!I1330</f>
        <v>100</v>
      </c>
      <c r="H1330" s="17">
        <f>Data!K1330</f>
        <v>550000</v>
      </c>
      <c r="I1330" s="17">
        <f>Data!L1330</f>
        <v>220000</v>
      </c>
      <c r="J1330" s="12" t="str">
        <f>Data!N1330</f>
        <v>Outlet</v>
      </c>
      <c r="K1330" s="12" t="str">
        <f>Data!O1330</f>
        <v>Transferencia bancaria</v>
      </c>
      <c r="L1330" s="12" t="str">
        <f>Data!P1330</f>
        <v>Recurrente</v>
      </c>
    </row>
    <row r="1331">
      <c r="A1331" s="11">
        <v>1330.0</v>
      </c>
      <c r="B1331" s="14">
        <f>Data!D1331</f>
        <v>44418</v>
      </c>
      <c r="C1331" s="12">
        <f>IFERROR(VLOOKUP(Data!B1331, Minorista!$A$2:$B$100, 2, FALSE), "")</f>
        <v>1</v>
      </c>
      <c r="D1331" s="12">
        <f t="array" ref="D1331">INDEX(Producto!$A$2:$A$500, MATCH(Data!H1331, Producto!$B$2:$B$500, 0))</f>
        <v>1</v>
      </c>
      <c r="E1331" s="12">
        <f>VLOOKUP(Data!E1331 &amp; Data!F1331 &amp; Data!G1331, Ubicacion!$A$2:$B$1000, 2, FALSE)</f>
        <v>19</v>
      </c>
      <c r="F1331" s="15">
        <f>Data!J1331</f>
        <v>750</v>
      </c>
      <c r="G1331" s="16">
        <f>Data!I1331</f>
        <v>85</v>
      </c>
      <c r="H1331" s="17">
        <f>Data!K1331</f>
        <v>637500</v>
      </c>
      <c r="I1331" s="17">
        <f>Data!L1331</f>
        <v>159375</v>
      </c>
      <c r="J1331" s="12" t="str">
        <f>Data!N1331</f>
        <v>Outlet</v>
      </c>
      <c r="K1331" s="12" t="str">
        <f>Data!O1331</f>
        <v>Transferencia bancaria</v>
      </c>
      <c r="L1331" s="12" t="str">
        <f>Data!P1331</f>
        <v>Recurrente</v>
      </c>
    </row>
    <row r="1332">
      <c r="A1332" s="11">
        <v>1331.0</v>
      </c>
      <c r="B1332" s="14">
        <f>Data!D1332</f>
        <v>44418</v>
      </c>
      <c r="C1332" s="12">
        <f>IFERROR(VLOOKUP(Data!B1332, Minorista!$A$2:$B$100, 2, FALSE), "")</f>
        <v>1</v>
      </c>
      <c r="D1332" s="12">
        <f t="array" ref="D1332">INDEX(Producto!$A$2:$A$500, MATCH(Data!H1332, Producto!$B$2:$B$500, 0))</f>
        <v>2</v>
      </c>
      <c r="E1332" s="12">
        <f>VLOOKUP(Data!E1332 &amp; Data!F1332 &amp; Data!G1332, Ubicacion!$A$2:$B$1000, 2, FALSE)</f>
        <v>19</v>
      </c>
      <c r="F1332" s="15">
        <f>Data!J1332</f>
        <v>725</v>
      </c>
      <c r="G1332" s="16">
        <f>Data!I1332</f>
        <v>75</v>
      </c>
      <c r="H1332" s="17">
        <f>Data!K1332</f>
        <v>543750</v>
      </c>
      <c r="I1332" s="17">
        <f>Data!L1332</f>
        <v>108750</v>
      </c>
      <c r="J1332" s="12" t="str">
        <f>Data!N1332</f>
        <v>Outlet</v>
      </c>
      <c r="K1332" s="12" t="str">
        <f>Data!O1332</f>
        <v>Efectivo</v>
      </c>
      <c r="L1332" s="12" t="str">
        <f>Data!P1332</f>
        <v>Nuevo</v>
      </c>
    </row>
    <row r="1333">
      <c r="A1333" s="11">
        <v>1332.0</v>
      </c>
      <c r="B1333" s="14">
        <f>Data!D1333</f>
        <v>44418</v>
      </c>
      <c r="C1333" s="12">
        <f>IFERROR(VLOOKUP(Data!B1333, Minorista!$A$2:$B$100, 2, FALSE), "")</f>
        <v>1</v>
      </c>
      <c r="D1333" s="12">
        <f t="array" ref="D1333">INDEX(Producto!$A$2:$A$500, MATCH(Data!H1333, Producto!$B$2:$B$500, 0))</f>
        <v>3</v>
      </c>
      <c r="E1333" s="12">
        <f>VLOOKUP(Data!E1333 &amp; Data!F1333 &amp; Data!G1333, Ubicacion!$A$2:$B$1000, 2, FALSE)</f>
        <v>19</v>
      </c>
      <c r="F1333" s="15">
        <f>Data!J1333</f>
        <v>600</v>
      </c>
      <c r="G1333" s="16">
        <f>Data!I1333</f>
        <v>70</v>
      </c>
      <c r="H1333" s="17">
        <f>Data!K1333</f>
        <v>420000</v>
      </c>
      <c r="I1333" s="17">
        <f>Data!L1333</f>
        <v>105000</v>
      </c>
      <c r="J1333" s="12" t="str">
        <f>Data!N1333</f>
        <v>Outlet</v>
      </c>
      <c r="K1333" s="12" t="str">
        <f>Data!O1333</f>
        <v>Transferencia bancaria</v>
      </c>
      <c r="L1333" s="12" t="str">
        <f>Data!P1333</f>
        <v>Recurrente</v>
      </c>
    </row>
    <row r="1334">
      <c r="A1334" s="11">
        <v>1333.0</v>
      </c>
      <c r="B1334" s="14">
        <f>Data!D1334</f>
        <v>44418</v>
      </c>
      <c r="C1334" s="12">
        <f>IFERROR(VLOOKUP(Data!B1334, Minorista!$A$2:$B$100, 2, FALSE), "")</f>
        <v>1</v>
      </c>
      <c r="D1334" s="12">
        <f t="array" ref="D1334">INDEX(Producto!$A$2:$A$500, MATCH(Data!H1334, Producto!$B$2:$B$500, 0))</f>
        <v>4</v>
      </c>
      <c r="E1334" s="12">
        <f>VLOOKUP(Data!E1334 &amp; Data!F1334 &amp; Data!G1334, Ubicacion!$A$2:$B$1000, 2, FALSE)</f>
        <v>19</v>
      </c>
      <c r="F1334" s="15">
        <f>Data!J1334</f>
        <v>525</v>
      </c>
      <c r="G1334" s="16">
        <f>Data!I1334</f>
        <v>70</v>
      </c>
      <c r="H1334" s="17">
        <f>Data!K1334</f>
        <v>367500</v>
      </c>
      <c r="I1334" s="17">
        <f>Data!L1334</f>
        <v>91875</v>
      </c>
      <c r="J1334" s="12" t="str">
        <f>Data!N1334</f>
        <v>Outlet</v>
      </c>
      <c r="K1334" s="12" t="str">
        <f>Data!O1334</f>
        <v>Transferencia bancaria</v>
      </c>
      <c r="L1334" s="12" t="str">
        <f>Data!P1334</f>
        <v>Recurrente</v>
      </c>
    </row>
    <row r="1335">
      <c r="A1335" s="11">
        <v>1334.0</v>
      </c>
      <c r="B1335" s="14">
        <f>Data!D1335</f>
        <v>44418</v>
      </c>
      <c r="C1335" s="12">
        <f>IFERROR(VLOOKUP(Data!B1335, Minorista!$A$2:$B$100, 2, FALSE), "")</f>
        <v>2</v>
      </c>
      <c r="D1335" s="12">
        <f t="array" ref="D1335">INDEX(Producto!$A$2:$A$500, MATCH(Data!H1335, Producto!$B$2:$B$500, 0))</f>
        <v>5</v>
      </c>
      <c r="E1335" s="12">
        <f>VLOOKUP(Data!E1335 &amp; Data!F1335 &amp; Data!G1335, Ubicacion!$A$2:$B$1000, 2, FALSE)</f>
        <v>19</v>
      </c>
      <c r="F1335" s="15">
        <f>Data!J1335</f>
        <v>525</v>
      </c>
      <c r="G1335" s="16">
        <f>Data!I1335</f>
        <v>70</v>
      </c>
      <c r="H1335" s="17">
        <f>Data!K1335</f>
        <v>367500</v>
      </c>
      <c r="I1335" s="17">
        <f>Data!L1335</f>
        <v>55125</v>
      </c>
      <c r="J1335" s="12" t="str">
        <f>Data!N1335</f>
        <v>Outlet</v>
      </c>
      <c r="K1335" s="12" t="str">
        <f>Data!O1335</f>
        <v>Tarjeta</v>
      </c>
      <c r="L1335" s="12" t="str">
        <f>Data!P1335</f>
        <v>Nuevo</v>
      </c>
    </row>
    <row r="1336">
      <c r="A1336" s="11">
        <v>1335.0</v>
      </c>
      <c r="B1336" s="14">
        <f>Data!D1336</f>
        <v>44418</v>
      </c>
      <c r="C1336" s="12">
        <f>IFERROR(VLOOKUP(Data!B1336, Minorista!$A$2:$B$100, 2, FALSE), "")</f>
        <v>2</v>
      </c>
      <c r="D1336" s="12">
        <f t="array" ref="D1336">INDEX(Producto!$A$2:$A$500, MATCH(Data!H1336, Producto!$B$2:$B$500, 0))</f>
        <v>6</v>
      </c>
      <c r="E1336" s="12">
        <f>VLOOKUP(Data!E1336 &amp; Data!F1336 &amp; Data!G1336, Ubicacion!$A$2:$B$1000, 2, FALSE)</f>
        <v>19</v>
      </c>
      <c r="F1336" s="15">
        <f>Data!J1336</f>
        <v>350</v>
      </c>
      <c r="G1336" s="16">
        <f>Data!I1336</f>
        <v>75</v>
      </c>
      <c r="H1336" s="17">
        <f>Data!K1336</f>
        <v>262500</v>
      </c>
      <c r="I1336" s="17">
        <f>Data!L1336</f>
        <v>105000</v>
      </c>
      <c r="J1336" s="12" t="str">
        <f>Data!N1336</f>
        <v>Outlet</v>
      </c>
      <c r="K1336" s="12" t="str">
        <f>Data!O1336</f>
        <v>Transferencia bancaria</v>
      </c>
      <c r="L1336" s="12" t="str">
        <f>Data!P1336</f>
        <v>Recurrente</v>
      </c>
    </row>
    <row r="1337">
      <c r="A1337" s="11">
        <v>1336.0</v>
      </c>
      <c r="B1337" s="14">
        <f>Data!D1337</f>
        <v>44450</v>
      </c>
      <c r="C1337" s="12">
        <f>IFERROR(VLOOKUP(Data!B1337, Minorista!$A$2:$B$100, 2, FALSE), "")</f>
        <v>2</v>
      </c>
      <c r="D1337" s="12">
        <f t="array" ref="D1337">INDEX(Producto!$A$2:$A$500, MATCH(Data!H1337, Producto!$B$2:$B$500, 0))</f>
        <v>1</v>
      </c>
      <c r="E1337" s="12">
        <f>VLOOKUP(Data!E1337 &amp; Data!F1337 &amp; Data!G1337, Ubicacion!$A$2:$B$1000, 2, FALSE)</f>
        <v>19</v>
      </c>
      <c r="F1337" s="15">
        <f>Data!J1337</f>
        <v>550</v>
      </c>
      <c r="G1337" s="16">
        <f>Data!I1337</f>
        <v>65</v>
      </c>
      <c r="H1337" s="17">
        <f>Data!K1337</f>
        <v>357500</v>
      </c>
      <c r="I1337" s="17">
        <f>Data!L1337</f>
        <v>89375</v>
      </c>
      <c r="J1337" s="12" t="str">
        <f>Data!N1337</f>
        <v>Outlet</v>
      </c>
      <c r="K1337" s="12" t="str">
        <f>Data!O1337</f>
        <v>Efectivo</v>
      </c>
      <c r="L1337" s="12" t="str">
        <f>Data!P1337</f>
        <v>Recurrente</v>
      </c>
    </row>
    <row r="1338">
      <c r="A1338" s="11">
        <v>1337.0</v>
      </c>
      <c r="B1338" s="14">
        <f>Data!D1338</f>
        <v>44450</v>
      </c>
      <c r="C1338" s="12">
        <f>IFERROR(VLOOKUP(Data!B1338, Minorista!$A$2:$B$100, 2, FALSE), "")</f>
        <v>2</v>
      </c>
      <c r="D1338" s="12">
        <f t="array" ref="D1338">INDEX(Producto!$A$2:$A$500, MATCH(Data!H1338, Producto!$B$2:$B$500, 0))</f>
        <v>2</v>
      </c>
      <c r="E1338" s="12">
        <f>VLOOKUP(Data!E1338 &amp; Data!F1338 &amp; Data!G1338, Ubicacion!$A$2:$B$1000, 2, FALSE)</f>
        <v>19</v>
      </c>
      <c r="F1338" s="15">
        <f>Data!J1338</f>
        <v>550</v>
      </c>
      <c r="G1338" s="16">
        <f>Data!I1338</f>
        <v>70</v>
      </c>
      <c r="H1338" s="17">
        <f>Data!K1338</f>
        <v>385000</v>
      </c>
      <c r="I1338" s="17">
        <f>Data!L1338</f>
        <v>77000</v>
      </c>
      <c r="J1338" s="12" t="str">
        <f>Data!N1338</f>
        <v>Outlet</v>
      </c>
      <c r="K1338" s="12" t="str">
        <f>Data!O1338</f>
        <v>Transferencia bancaria</v>
      </c>
      <c r="L1338" s="12" t="str">
        <f>Data!P1338</f>
        <v>Nuevo</v>
      </c>
    </row>
    <row r="1339">
      <c r="A1339" s="11">
        <v>1338.0</v>
      </c>
      <c r="B1339" s="14">
        <f>Data!D1339</f>
        <v>44450</v>
      </c>
      <c r="C1339" s="12">
        <f>IFERROR(VLOOKUP(Data!B1339, Minorista!$A$2:$B$100, 2, FALSE), "")</f>
        <v>2</v>
      </c>
      <c r="D1339" s="12">
        <f t="array" ref="D1339">INDEX(Producto!$A$2:$A$500, MATCH(Data!H1339, Producto!$B$2:$B$500, 0))</f>
        <v>3</v>
      </c>
      <c r="E1339" s="12">
        <f>VLOOKUP(Data!E1339 &amp; Data!F1339 &amp; Data!G1339, Ubicacion!$A$2:$B$1000, 2, FALSE)</f>
        <v>19</v>
      </c>
      <c r="F1339" s="15">
        <f>Data!J1339</f>
        <v>375</v>
      </c>
      <c r="G1339" s="16">
        <f>Data!I1339</f>
        <v>65</v>
      </c>
      <c r="H1339" s="17">
        <f>Data!K1339</f>
        <v>243750</v>
      </c>
      <c r="I1339" s="17">
        <f>Data!L1339</f>
        <v>60937.5</v>
      </c>
      <c r="J1339" s="12" t="str">
        <f>Data!N1339</f>
        <v>Outlet</v>
      </c>
      <c r="K1339" s="12" t="str">
        <f>Data!O1339</f>
        <v>Efectivo</v>
      </c>
      <c r="L1339" s="12" t="str">
        <f>Data!P1339</f>
        <v>Nuevo</v>
      </c>
    </row>
    <row r="1340">
      <c r="A1340" s="11">
        <v>1339.0</v>
      </c>
      <c r="B1340" s="14">
        <f>Data!D1340</f>
        <v>44450</v>
      </c>
      <c r="C1340" s="12">
        <f>IFERROR(VLOOKUP(Data!B1340, Minorista!$A$2:$B$100, 2, FALSE), "")</f>
        <v>2</v>
      </c>
      <c r="D1340" s="12">
        <f t="array" ref="D1340">INDEX(Producto!$A$2:$A$500, MATCH(Data!H1340, Producto!$B$2:$B$500, 0))</f>
        <v>4</v>
      </c>
      <c r="E1340" s="12">
        <f>VLOOKUP(Data!E1340 &amp; Data!F1340 &amp; Data!G1340, Ubicacion!$A$2:$B$1000, 2, FALSE)</f>
        <v>19</v>
      </c>
      <c r="F1340" s="15">
        <f>Data!J1340</f>
        <v>325</v>
      </c>
      <c r="G1340" s="16">
        <f>Data!I1340</f>
        <v>65</v>
      </c>
      <c r="H1340" s="17">
        <f>Data!K1340</f>
        <v>211250</v>
      </c>
      <c r="I1340" s="17">
        <f>Data!L1340</f>
        <v>52812.5</v>
      </c>
      <c r="J1340" s="12" t="str">
        <f>Data!N1340</f>
        <v>Outlet</v>
      </c>
      <c r="K1340" s="12" t="str">
        <f>Data!O1340</f>
        <v>Tarjeta</v>
      </c>
      <c r="L1340" s="12" t="str">
        <f>Data!P1340</f>
        <v>Recurrente</v>
      </c>
    </row>
    <row r="1341">
      <c r="A1341" s="11">
        <v>1340.0</v>
      </c>
      <c r="B1341" s="14">
        <f>Data!D1341</f>
        <v>44450</v>
      </c>
      <c r="C1341" s="12">
        <f>IFERROR(VLOOKUP(Data!B1341, Minorista!$A$2:$B$100, 2, FALSE), "")</f>
        <v>2</v>
      </c>
      <c r="D1341" s="12">
        <f t="array" ref="D1341">INDEX(Producto!$A$2:$A$500, MATCH(Data!H1341, Producto!$B$2:$B$500, 0))</f>
        <v>5</v>
      </c>
      <c r="E1341" s="12">
        <f>VLOOKUP(Data!E1341 &amp; Data!F1341 &amp; Data!G1341, Ubicacion!$A$2:$B$1000, 2, FALSE)</f>
        <v>19</v>
      </c>
      <c r="F1341" s="15">
        <f>Data!J1341</f>
        <v>350</v>
      </c>
      <c r="G1341" s="16">
        <f>Data!I1341</f>
        <v>75</v>
      </c>
      <c r="H1341" s="17">
        <f>Data!K1341</f>
        <v>262500</v>
      </c>
      <c r="I1341" s="17">
        <f>Data!L1341</f>
        <v>39375</v>
      </c>
      <c r="J1341" s="12" t="str">
        <f>Data!N1341</f>
        <v>Outlet</v>
      </c>
      <c r="K1341" s="12" t="str">
        <f>Data!O1341</f>
        <v>Tarjeta</v>
      </c>
      <c r="L1341" s="12" t="str">
        <f>Data!P1341</f>
        <v>Recurrente</v>
      </c>
    </row>
    <row r="1342">
      <c r="A1342" s="11">
        <v>1341.0</v>
      </c>
      <c r="B1342" s="14">
        <f>Data!D1342</f>
        <v>44450</v>
      </c>
      <c r="C1342" s="12">
        <f>IFERROR(VLOOKUP(Data!B1342, Minorista!$A$2:$B$100, 2, FALSE), "")</f>
        <v>2</v>
      </c>
      <c r="D1342" s="12">
        <f t="array" ref="D1342">INDEX(Producto!$A$2:$A$500, MATCH(Data!H1342, Producto!$B$2:$B$500, 0))</f>
        <v>6</v>
      </c>
      <c r="E1342" s="12">
        <f>VLOOKUP(Data!E1342 &amp; Data!F1342 &amp; Data!G1342, Ubicacion!$A$2:$B$1000, 2, FALSE)</f>
        <v>19</v>
      </c>
      <c r="F1342" s="15">
        <f>Data!J1342</f>
        <v>375</v>
      </c>
      <c r="G1342" s="16">
        <f>Data!I1342</f>
        <v>60</v>
      </c>
      <c r="H1342" s="17">
        <f>Data!K1342</f>
        <v>225000</v>
      </c>
      <c r="I1342" s="17">
        <f>Data!L1342</f>
        <v>90000</v>
      </c>
      <c r="J1342" s="12" t="str">
        <f>Data!N1342</f>
        <v>Outlet</v>
      </c>
      <c r="K1342" s="12" t="str">
        <f>Data!O1342</f>
        <v>Tarjeta</v>
      </c>
      <c r="L1342" s="12" t="str">
        <f>Data!P1342</f>
        <v>Nuevo</v>
      </c>
    </row>
    <row r="1343">
      <c r="A1343" s="11">
        <v>1342.0</v>
      </c>
      <c r="B1343" s="14">
        <f>Data!D1343</f>
        <v>44479</v>
      </c>
      <c r="C1343" s="12">
        <f>IFERROR(VLOOKUP(Data!B1343, Minorista!$A$2:$B$100, 2, FALSE), "")</f>
        <v>2</v>
      </c>
      <c r="D1343" s="12">
        <f t="array" ref="D1343">INDEX(Producto!$A$2:$A$500, MATCH(Data!H1343, Producto!$B$2:$B$500, 0))</f>
        <v>1</v>
      </c>
      <c r="E1343" s="12">
        <f>VLOOKUP(Data!E1343 &amp; Data!F1343 &amp; Data!G1343, Ubicacion!$A$2:$B$1000, 2, FALSE)</f>
        <v>19</v>
      </c>
      <c r="F1343" s="15">
        <f>Data!J1343</f>
        <v>475</v>
      </c>
      <c r="G1343" s="16">
        <f>Data!I1343</f>
        <v>55</v>
      </c>
      <c r="H1343" s="17">
        <f>Data!K1343</f>
        <v>261250</v>
      </c>
      <c r="I1343" s="17">
        <f>Data!L1343</f>
        <v>65312.5</v>
      </c>
      <c r="J1343" s="12" t="str">
        <f>Data!N1343</f>
        <v>Outlet</v>
      </c>
      <c r="K1343" s="12" t="str">
        <f>Data!O1343</f>
        <v>Efectivo</v>
      </c>
      <c r="L1343" s="12" t="str">
        <f>Data!P1343</f>
        <v>Nuevo</v>
      </c>
    </row>
    <row r="1344">
      <c r="A1344" s="11">
        <v>1343.0</v>
      </c>
      <c r="B1344" s="14">
        <f>Data!D1344</f>
        <v>44479</v>
      </c>
      <c r="C1344" s="12">
        <f>IFERROR(VLOOKUP(Data!B1344, Minorista!$A$2:$B$100, 2, FALSE), "")</f>
        <v>2</v>
      </c>
      <c r="D1344" s="12">
        <f t="array" ref="D1344">INDEX(Producto!$A$2:$A$500, MATCH(Data!H1344, Producto!$B$2:$B$500, 0))</f>
        <v>2</v>
      </c>
      <c r="E1344" s="12">
        <f>VLOOKUP(Data!E1344 &amp; Data!F1344 &amp; Data!G1344, Ubicacion!$A$2:$B$1000, 2, FALSE)</f>
        <v>19</v>
      </c>
      <c r="F1344" s="15">
        <f>Data!J1344</f>
        <v>475</v>
      </c>
      <c r="G1344" s="16">
        <f>Data!I1344</f>
        <v>65</v>
      </c>
      <c r="H1344" s="17">
        <f>Data!K1344</f>
        <v>308750</v>
      </c>
      <c r="I1344" s="17">
        <f>Data!L1344</f>
        <v>61750</v>
      </c>
      <c r="J1344" s="12" t="str">
        <f>Data!N1344</f>
        <v>Outlet</v>
      </c>
      <c r="K1344" s="12" t="str">
        <f>Data!O1344</f>
        <v>Tarjeta</v>
      </c>
      <c r="L1344" s="12" t="str">
        <f>Data!P1344</f>
        <v>Nuevo</v>
      </c>
    </row>
    <row r="1345">
      <c r="A1345" s="11">
        <v>1344.0</v>
      </c>
      <c r="B1345" s="14">
        <f>Data!D1345</f>
        <v>44479</v>
      </c>
      <c r="C1345" s="12">
        <f>IFERROR(VLOOKUP(Data!B1345, Minorista!$A$2:$B$100, 2, FALSE), "")</f>
        <v>2</v>
      </c>
      <c r="D1345" s="12">
        <f t="array" ref="D1345">INDEX(Producto!$A$2:$A$500, MATCH(Data!H1345, Producto!$B$2:$B$500, 0))</f>
        <v>3</v>
      </c>
      <c r="E1345" s="12">
        <f>VLOOKUP(Data!E1345 &amp; Data!F1345 &amp; Data!G1345, Ubicacion!$A$2:$B$1000, 2, FALSE)</f>
        <v>19</v>
      </c>
      <c r="F1345" s="15">
        <f>Data!J1345</f>
        <v>300</v>
      </c>
      <c r="G1345" s="16">
        <f>Data!I1345</f>
        <v>60</v>
      </c>
      <c r="H1345" s="17">
        <f>Data!K1345</f>
        <v>180000</v>
      </c>
      <c r="I1345" s="17">
        <f>Data!L1345</f>
        <v>45000</v>
      </c>
      <c r="J1345" s="12" t="str">
        <f>Data!N1345</f>
        <v>Outlet</v>
      </c>
      <c r="K1345" s="12" t="str">
        <f>Data!O1345</f>
        <v>Tarjeta</v>
      </c>
      <c r="L1345" s="12" t="str">
        <f>Data!P1345</f>
        <v>Nuevo</v>
      </c>
    </row>
    <row r="1346">
      <c r="A1346" s="11">
        <v>1345.0</v>
      </c>
      <c r="B1346" s="14">
        <f>Data!D1346</f>
        <v>44479</v>
      </c>
      <c r="C1346" s="12">
        <f>IFERROR(VLOOKUP(Data!B1346, Minorista!$A$2:$B$100, 2, FALSE), "")</f>
        <v>2</v>
      </c>
      <c r="D1346" s="12">
        <f t="array" ref="D1346">INDEX(Producto!$A$2:$A$500, MATCH(Data!H1346, Producto!$B$2:$B$500, 0))</f>
        <v>4</v>
      </c>
      <c r="E1346" s="12">
        <f>VLOOKUP(Data!E1346 &amp; Data!F1346 &amp; Data!G1346, Ubicacion!$A$2:$B$1000, 2, FALSE)</f>
        <v>19</v>
      </c>
      <c r="F1346" s="15">
        <f>Data!J1346</f>
        <v>275</v>
      </c>
      <c r="G1346" s="16">
        <f>Data!I1346</f>
        <v>55</v>
      </c>
      <c r="H1346" s="17">
        <f>Data!K1346</f>
        <v>151250</v>
      </c>
      <c r="I1346" s="17">
        <f>Data!L1346</f>
        <v>37812.5</v>
      </c>
      <c r="J1346" s="12" t="str">
        <f>Data!N1346</f>
        <v>Outlet</v>
      </c>
      <c r="K1346" s="12" t="str">
        <f>Data!O1346</f>
        <v>Tarjeta</v>
      </c>
      <c r="L1346" s="12" t="str">
        <f>Data!P1346</f>
        <v>Recurrente</v>
      </c>
    </row>
    <row r="1347">
      <c r="A1347" s="11">
        <v>1346.0</v>
      </c>
      <c r="B1347" s="14">
        <f>Data!D1347</f>
        <v>44479</v>
      </c>
      <c r="C1347" s="12">
        <f>IFERROR(VLOOKUP(Data!B1347, Minorista!$A$2:$B$100, 2, FALSE), "")</f>
        <v>2</v>
      </c>
      <c r="D1347" s="12">
        <f t="array" ref="D1347">INDEX(Producto!$A$2:$A$500, MATCH(Data!H1347, Producto!$B$2:$B$500, 0))</f>
        <v>5</v>
      </c>
      <c r="E1347" s="12">
        <f>VLOOKUP(Data!E1347 &amp; Data!F1347 &amp; Data!G1347, Ubicacion!$A$2:$B$1000, 2, FALSE)</f>
        <v>19</v>
      </c>
      <c r="F1347" s="15">
        <f>Data!J1347</f>
        <v>250</v>
      </c>
      <c r="G1347" s="16">
        <f>Data!I1347</f>
        <v>65</v>
      </c>
      <c r="H1347" s="17">
        <f>Data!K1347</f>
        <v>162500</v>
      </c>
      <c r="I1347" s="17">
        <f>Data!L1347</f>
        <v>24375</v>
      </c>
      <c r="J1347" s="12" t="str">
        <f>Data!N1347</f>
        <v>Outlet</v>
      </c>
      <c r="K1347" s="12" t="str">
        <f>Data!O1347</f>
        <v>Efectivo</v>
      </c>
      <c r="L1347" s="12" t="str">
        <f>Data!P1347</f>
        <v>Nuevo</v>
      </c>
    </row>
    <row r="1348">
      <c r="A1348" s="11">
        <v>1347.0</v>
      </c>
      <c r="B1348" s="14">
        <f>Data!D1348</f>
        <v>44479</v>
      </c>
      <c r="C1348" s="12">
        <f>IFERROR(VLOOKUP(Data!B1348, Minorista!$A$2:$B$100, 2, FALSE), "")</f>
        <v>2</v>
      </c>
      <c r="D1348" s="12">
        <f t="array" ref="D1348">INDEX(Producto!$A$2:$A$500, MATCH(Data!H1348, Producto!$B$2:$B$500, 0))</f>
        <v>6</v>
      </c>
      <c r="E1348" s="12">
        <f>VLOOKUP(Data!E1348 &amp; Data!F1348 &amp; Data!G1348, Ubicacion!$A$2:$B$1000, 2, FALSE)</f>
        <v>19</v>
      </c>
      <c r="F1348" s="15">
        <f>Data!J1348</f>
        <v>300</v>
      </c>
      <c r="G1348" s="16">
        <f>Data!I1348</f>
        <v>70</v>
      </c>
      <c r="H1348" s="17">
        <f>Data!K1348</f>
        <v>210000</v>
      </c>
      <c r="I1348" s="17">
        <f>Data!L1348</f>
        <v>84000</v>
      </c>
      <c r="J1348" s="12" t="str">
        <f>Data!N1348</f>
        <v>Outlet</v>
      </c>
      <c r="K1348" s="12" t="str">
        <f>Data!O1348</f>
        <v>Transferencia bancaria</v>
      </c>
      <c r="L1348" s="12" t="str">
        <f>Data!P1348</f>
        <v>Nuevo</v>
      </c>
    </row>
    <row r="1349">
      <c r="A1349" s="11">
        <v>1348.0</v>
      </c>
      <c r="B1349" s="14">
        <f>Data!D1349</f>
        <v>44510</v>
      </c>
      <c r="C1349" s="12">
        <f>IFERROR(VLOOKUP(Data!B1349, Minorista!$A$2:$B$100, 2, FALSE), "")</f>
        <v>2</v>
      </c>
      <c r="D1349" s="12">
        <f t="array" ref="D1349">INDEX(Producto!$A$2:$A$500, MATCH(Data!H1349, Producto!$B$2:$B$500, 0))</f>
        <v>1</v>
      </c>
      <c r="E1349" s="12">
        <f>VLOOKUP(Data!E1349 &amp; Data!F1349 &amp; Data!G1349, Ubicacion!$A$2:$B$1000, 2, FALSE)</f>
        <v>19</v>
      </c>
      <c r="F1349" s="15">
        <f>Data!J1349</f>
        <v>525</v>
      </c>
      <c r="G1349" s="16">
        <f>Data!I1349</f>
        <v>55</v>
      </c>
      <c r="H1349" s="17">
        <f>Data!K1349</f>
        <v>288750</v>
      </c>
      <c r="I1349" s="17">
        <f>Data!L1349</f>
        <v>72187.5</v>
      </c>
      <c r="J1349" s="12" t="str">
        <f>Data!N1349</f>
        <v>Outlet</v>
      </c>
      <c r="K1349" s="12" t="str">
        <f>Data!O1349</f>
        <v>Efectivo</v>
      </c>
      <c r="L1349" s="12" t="str">
        <f>Data!P1349</f>
        <v>Recurrente</v>
      </c>
    </row>
    <row r="1350">
      <c r="A1350" s="11">
        <v>1349.0</v>
      </c>
      <c r="B1350" s="14">
        <f>Data!D1350</f>
        <v>44510</v>
      </c>
      <c r="C1350" s="12">
        <f>IFERROR(VLOOKUP(Data!B1350, Minorista!$A$2:$B$100, 2, FALSE), "")</f>
        <v>2</v>
      </c>
      <c r="D1350" s="12">
        <f t="array" ref="D1350">INDEX(Producto!$A$2:$A$500, MATCH(Data!H1350, Producto!$B$2:$B$500, 0))</f>
        <v>2</v>
      </c>
      <c r="E1350" s="12">
        <f>VLOOKUP(Data!E1350 &amp; Data!F1350 &amp; Data!G1350, Ubicacion!$A$2:$B$1000, 2, FALSE)</f>
        <v>19</v>
      </c>
      <c r="F1350" s="15">
        <f>Data!J1350</f>
        <v>600</v>
      </c>
      <c r="G1350" s="16">
        <f>Data!I1350</f>
        <v>60</v>
      </c>
      <c r="H1350" s="17">
        <f>Data!K1350</f>
        <v>360000</v>
      </c>
      <c r="I1350" s="17">
        <f>Data!L1350</f>
        <v>72000</v>
      </c>
      <c r="J1350" s="12" t="str">
        <f>Data!N1350</f>
        <v>Outlet</v>
      </c>
      <c r="K1350" s="12" t="str">
        <f>Data!O1350</f>
        <v>Efectivo</v>
      </c>
      <c r="L1350" s="12" t="str">
        <f>Data!P1350</f>
        <v>Recurrente</v>
      </c>
    </row>
    <row r="1351">
      <c r="A1351" s="11">
        <v>1350.0</v>
      </c>
      <c r="B1351" s="14">
        <f>Data!D1351</f>
        <v>44510</v>
      </c>
      <c r="C1351" s="12">
        <f>IFERROR(VLOOKUP(Data!B1351, Minorista!$A$2:$B$100, 2, FALSE), "")</f>
        <v>2</v>
      </c>
      <c r="D1351" s="12">
        <f t="array" ref="D1351">INDEX(Producto!$A$2:$A$500, MATCH(Data!H1351, Producto!$B$2:$B$500, 0))</f>
        <v>3</v>
      </c>
      <c r="E1351" s="12">
        <f>VLOOKUP(Data!E1351 &amp; Data!F1351 &amp; Data!G1351, Ubicacion!$A$2:$B$1000, 2, FALSE)</f>
        <v>19</v>
      </c>
      <c r="F1351" s="15">
        <f>Data!J1351</f>
        <v>425</v>
      </c>
      <c r="G1351" s="16">
        <f>Data!I1351</f>
        <v>55</v>
      </c>
      <c r="H1351" s="17">
        <f>Data!K1351</f>
        <v>233750</v>
      </c>
      <c r="I1351" s="17">
        <f>Data!L1351</f>
        <v>58437.5</v>
      </c>
      <c r="J1351" s="12" t="str">
        <f>Data!N1351</f>
        <v>Outlet</v>
      </c>
      <c r="K1351" s="12" t="str">
        <f>Data!O1351</f>
        <v>Tarjeta</v>
      </c>
      <c r="L1351" s="12" t="str">
        <f>Data!P1351</f>
        <v>Recurrente</v>
      </c>
    </row>
    <row r="1352">
      <c r="A1352" s="11">
        <v>1351.0</v>
      </c>
      <c r="B1352" s="14">
        <f>Data!D1352</f>
        <v>44510</v>
      </c>
      <c r="C1352" s="12">
        <f>IFERROR(VLOOKUP(Data!B1352, Minorista!$A$2:$B$100, 2, FALSE), "")</f>
        <v>2</v>
      </c>
      <c r="D1352" s="12">
        <f t="array" ref="D1352">INDEX(Producto!$A$2:$A$500, MATCH(Data!H1352, Producto!$B$2:$B$500, 0))</f>
        <v>4</v>
      </c>
      <c r="E1352" s="12">
        <f>VLOOKUP(Data!E1352 &amp; Data!F1352 &amp; Data!G1352, Ubicacion!$A$2:$B$1000, 2, FALSE)</f>
        <v>19</v>
      </c>
      <c r="F1352" s="15">
        <f>Data!J1352</f>
        <v>400</v>
      </c>
      <c r="G1352" s="16">
        <f>Data!I1352</f>
        <v>65</v>
      </c>
      <c r="H1352" s="17">
        <f>Data!K1352</f>
        <v>260000</v>
      </c>
      <c r="I1352" s="17">
        <f>Data!L1352</f>
        <v>65000</v>
      </c>
      <c r="J1352" s="12" t="str">
        <f>Data!N1352</f>
        <v>Outlet</v>
      </c>
      <c r="K1352" s="12" t="str">
        <f>Data!O1352</f>
        <v>Tarjeta</v>
      </c>
      <c r="L1352" s="12" t="str">
        <f>Data!P1352</f>
        <v>Recurrente</v>
      </c>
    </row>
    <row r="1353">
      <c r="A1353" s="11">
        <v>1352.0</v>
      </c>
      <c r="B1353" s="14">
        <f>Data!D1353</f>
        <v>44510</v>
      </c>
      <c r="C1353" s="12">
        <f>IFERROR(VLOOKUP(Data!B1353, Minorista!$A$2:$B$100, 2, FALSE), "")</f>
        <v>2</v>
      </c>
      <c r="D1353" s="12">
        <f t="array" ref="D1353">INDEX(Producto!$A$2:$A$500, MATCH(Data!H1353, Producto!$B$2:$B$500, 0))</f>
        <v>5</v>
      </c>
      <c r="E1353" s="12">
        <f>VLOOKUP(Data!E1353 &amp; Data!F1353 &amp; Data!G1353, Ubicacion!$A$2:$B$1000, 2, FALSE)</f>
        <v>19</v>
      </c>
      <c r="F1353" s="15">
        <f>Data!J1353</f>
        <v>375</v>
      </c>
      <c r="G1353" s="16">
        <f>Data!I1353</f>
        <v>85</v>
      </c>
      <c r="H1353" s="17">
        <f>Data!K1353</f>
        <v>318750</v>
      </c>
      <c r="I1353" s="17">
        <f>Data!L1353</f>
        <v>47812.5</v>
      </c>
      <c r="J1353" s="12" t="str">
        <f>Data!N1353</f>
        <v>Outlet</v>
      </c>
      <c r="K1353" s="12" t="str">
        <f>Data!O1353</f>
        <v>Tarjeta</v>
      </c>
      <c r="L1353" s="12" t="str">
        <f>Data!P1353</f>
        <v>Recurrente</v>
      </c>
    </row>
    <row r="1354">
      <c r="A1354" s="11">
        <v>1353.0</v>
      </c>
      <c r="B1354" s="14">
        <f>Data!D1354</f>
        <v>44510</v>
      </c>
      <c r="C1354" s="12">
        <f>IFERROR(VLOOKUP(Data!B1354, Minorista!$A$2:$B$100, 2, FALSE), "")</f>
        <v>2</v>
      </c>
      <c r="D1354" s="12">
        <f t="array" ref="D1354">INDEX(Producto!$A$2:$A$500, MATCH(Data!H1354, Producto!$B$2:$B$500, 0))</f>
        <v>6</v>
      </c>
      <c r="E1354" s="12">
        <f>VLOOKUP(Data!E1354 &amp; Data!F1354 &amp; Data!G1354, Ubicacion!$A$2:$B$1000, 2, FALSE)</f>
        <v>19</v>
      </c>
      <c r="F1354" s="15">
        <f>Data!J1354</f>
        <v>500</v>
      </c>
      <c r="G1354" s="16">
        <f>Data!I1354</f>
        <v>90</v>
      </c>
      <c r="H1354" s="17">
        <f>Data!K1354</f>
        <v>450000</v>
      </c>
      <c r="I1354" s="17">
        <f>Data!L1354</f>
        <v>180000</v>
      </c>
      <c r="J1354" s="12" t="str">
        <f>Data!N1354</f>
        <v>Outlet</v>
      </c>
      <c r="K1354" s="12" t="str">
        <f>Data!O1354</f>
        <v>Transferencia bancaria</v>
      </c>
      <c r="L1354" s="12" t="str">
        <f>Data!P1354</f>
        <v>Nuevo</v>
      </c>
    </row>
    <row r="1355">
      <c r="A1355" s="11">
        <v>1354.0</v>
      </c>
      <c r="B1355" s="14">
        <f>Data!D1355</f>
        <v>44539</v>
      </c>
      <c r="C1355" s="12">
        <f>IFERROR(VLOOKUP(Data!B1355, Minorista!$A$2:$B$100, 2, FALSE), "")</f>
        <v>2</v>
      </c>
      <c r="D1355" s="12">
        <f t="array" ref="D1355">INDEX(Producto!$A$2:$A$500, MATCH(Data!H1355, Producto!$B$2:$B$500, 0))</f>
        <v>1</v>
      </c>
      <c r="E1355" s="12">
        <f>VLOOKUP(Data!E1355 &amp; Data!F1355 &amp; Data!G1355, Ubicacion!$A$2:$B$1000, 2, FALSE)</f>
        <v>19</v>
      </c>
      <c r="F1355" s="15">
        <f>Data!J1355</f>
        <v>700</v>
      </c>
      <c r="G1355" s="16">
        <f>Data!I1355</f>
        <v>75</v>
      </c>
      <c r="H1355" s="17">
        <f>Data!K1355</f>
        <v>525000</v>
      </c>
      <c r="I1355" s="17">
        <f>Data!L1355</f>
        <v>131250</v>
      </c>
      <c r="J1355" s="12" t="str">
        <f>Data!N1355</f>
        <v>Outlet</v>
      </c>
      <c r="K1355" s="12" t="str">
        <f>Data!O1355</f>
        <v>Transferencia bancaria</v>
      </c>
      <c r="L1355" s="12" t="str">
        <f>Data!P1355</f>
        <v>Recurrente</v>
      </c>
    </row>
    <row r="1356">
      <c r="A1356" s="11">
        <v>1355.0</v>
      </c>
      <c r="B1356" s="14">
        <f>Data!D1356</f>
        <v>44539</v>
      </c>
      <c r="C1356" s="12">
        <f>IFERROR(VLOOKUP(Data!B1356, Minorista!$A$2:$B$100, 2, FALSE), "")</f>
        <v>2</v>
      </c>
      <c r="D1356" s="12">
        <f t="array" ref="D1356">INDEX(Producto!$A$2:$A$500, MATCH(Data!H1356, Producto!$B$2:$B$500, 0))</f>
        <v>2</v>
      </c>
      <c r="E1356" s="12">
        <f>VLOOKUP(Data!E1356 &amp; Data!F1356 &amp; Data!G1356, Ubicacion!$A$2:$B$1000, 2, FALSE)</f>
        <v>19</v>
      </c>
      <c r="F1356" s="15">
        <f>Data!J1356</f>
        <v>700</v>
      </c>
      <c r="G1356" s="16">
        <f>Data!I1356</f>
        <v>85</v>
      </c>
      <c r="H1356" s="17">
        <f>Data!K1356</f>
        <v>595000</v>
      </c>
      <c r="I1356" s="17">
        <f>Data!L1356</f>
        <v>119000</v>
      </c>
      <c r="J1356" s="12" t="str">
        <f>Data!N1356</f>
        <v>Outlet</v>
      </c>
      <c r="K1356" s="12" t="str">
        <f>Data!O1356</f>
        <v>Tarjeta</v>
      </c>
      <c r="L1356" s="12" t="str">
        <f>Data!P1356</f>
        <v>Nuevo</v>
      </c>
    </row>
    <row r="1357">
      <c r="A1357" s="11">
        <v>1356.0</v>
      </c>
      <c r="B1357" s="14">
        <f>Data!D1357</f>
        <v>44539</v>
      </c>
      <c r="C1357" s="12">
        <f>IFERROR(VLOOKUP(Data!B1357, Minorista!$A$2:$B$100, 2, FALSE), "")</f>
        <v>3</v>
      </c>
      <c r="D1357" s="12">
        <f t="array" ref="D1357">INDEX(Producto!$A$2:$A$500, MATCH(Data!H1357, Producto!$B$2:$B$500, 0))</f>
        <v>3</v>
      </c>
      <c r="E1357" s="12">
        <f>VLOOKUP(Data!E1357 &amp; Data!F1357 &amp; Data!G1357, Ubicacion!$A$2:$B$1000, 2, FALSE)</f>
        <v>19</v>
      </c>
      <c r="F1357" s="15">
        <f>Data!J1357</f>
        <v>500</v>
      </c>
      <c r="G1357" s="16">
        <f>Data!I1357</f>
        <v>80</v>
      </c>
      <c r="H1357" s="17">
        <f>Data!K1357</f>
        <v>400000</v>
      </c>
      <c r="I1357" s="17">
        <f>Data!L1357</f>
        <v>100000</v>
      </c>
      <c r="J1357" s="12" t="str">
        <f>Data!N1357</f>
        <v>Outlet</v>
      </c>
      <c r="K1357" s="12" t="str">
        <f>Data!O1357</f>
        <v>Tarjeta</v>
      </c>
      <c r="L1357" s="12" t="str">
        <f>Data!P1357</f>
        <v>Nuevo</v>
      </c>
    </row>
    <row r="1358">
      <c r="A1358" s="11">
        <v>1357.0</v>
      </c>
      <c r="B1358" s="14">
        <f>Data!D1358</f>
        <v>44539</v>
      </c>
      <c r="C1358" s="12">
        <f>IFERROR(VLOOKUP(Data!B1358, Minorista!$A$2:$B$100, 2, FALSE), "")</f>
        <v>3</v>
      </c>
      <c r="D1358" s="12">
        <f t="array" ref="D1358">INDEX(Producto!$A$2:$A$500, MATCH(Data!H1358, Producto!$B$2:$B$500, 0))</f>
        <v>4</v>
      </c>
      <c r="E1358" s="12">
        <f>VLOOKUP(Data!E1358 &amp; Data!F1358 &amp; Data!G1358, Ubicacion!$A$2:$B$1000, 2, FALSE)</f>
        <v>19</v>
      </c>
      <c r="F1358" s="15">
        <f>Data!J1358</f>
        <v>500</v>
      </c>
      <c r="G1358" s="16">
        <f>Data!I1358</f>
        <v>80</v>
      </c>
      <c r="H1358" s="17">
        <f>Data!K1358</f>
        <v>400000</v>
      </c>
      <c r="I1358" s="17">
        <f>Data!L1358</f>
        <v>100000</v>
      </c>
      <c r="J1358" s="12" t="str">
        <f>Data!N1358</f>
        <v>Outlet</v>
      </c>
      <c r="K1358" s="12" t="str">
        <f>Data!O1358</f>
        <v>Tarjeta</v>
      </c>
      <c r="L1358" s="12" t="str">
        <f>Data!P1358</f>
        <v>Nuevo</v>
      </c>
    </row>
    <row r="1359">
      <c r="A1359" s="11">
        <v>1358.0</v>
      </c>
      <c r="B1359" s="14">
        <f>Data!D1359</f>
        <v>44539</v>
      </c>
      <c r="C1359" s="12">
        <f>IFERROR(VLOOKUP(Data!B1359, Minorista!$A$2:$B$100, 2, FALSE), "")</f>
        <v>3</v>
      </c>
      <c r="D1359" s="12">
        <f t="array" ref="D1359">INDEX(Producto!$A$2:$A$500, MATCH(Data!H1359, Producto!$B$2:$B$500, 0))</f>
        <v>5</v>
      </c>
      <c r="E1359" s="12">
        <f>VLOOKUP(Data!E1359 &amp; Data!F1359 &amp; Data!G1359, Ubicacion!$A$2:$B$1000, 2, FALSE)</f>
        <v>19</v>
      </c>
      <c r="F1359" s="15">
        <f>Data!J1359</f>
        <v>425</v>
      </c>
      <c r="G1359" s="16">
        <f>Data!I1359</f>
        <v>90</v>
      </c>
      <c r="H1359" s="17">
        <f>Data!K1359</f>
        <v>382500</v>
      </c>
      <c r="I1359" s="17">
        <f>Data!L1359</f>
        <v>57375</v>
      </c>
      <c r="J1359" s="12" t="str">
        <f>Data!N1359</f>
        <v>Outlet</v>
      </c>
      <c r="K1359" s="12" t="str">
        <f>Data!O1359</f>
        <v>Transferencia bancaria</v>
      </c>
      <c r="L1359" s="12" t="str">
        <f>Data!P1359</f>
        <v>Recurrente</v>
      </c>
    </row>
    <row r="1360">
      <c r="A1360" s="11">
        <v>1359.0</v>
      </c>
      <c r="B1360" s="14">
        <f>Data!D1360</f>
        <v>44539</v>
      </c>
      <c r="C1360" s="12">
        <f>IFERROR(VLOOKUP(Data!B1360, Minorista!$A$2:$B$100, 2, FALSE), "")</f>
        <v>3</v>
      </c>
      <c r="D1360" s="12">
        <f t="array" ref="D1360">INDEX(Producto!$A$2:$A$500, MATCH(Data!H1360, Producto!$B$2:$B$500, 0))</f>
        <v>6</v>
      </c>
      <c r="E1360" s="12">
        <f>VLOOKUP(Data!E1360 &amp; Data!F1360 &amp; Data!G1360, Ubicacion!$A$2:$B$1000, 2, FALSE)</f>
        <v>19</v>
      </c>
      <c r="F1360" s="15">
        <f>Data!J1360</f>
        <v>525</v>
      </c>
      <c r="G1360" s="16">
        <f>Data!I1360</f>
        <v>95</v>
      </c>
      <c r="H1360" s="17">
        <f>Data!K1360</f>
        <v>498750</v>
      </c>
      <c r="I1360" s="17">
        <f>Data!L1360</f>
        <v>199500</v>
      </c>
      <c r="J1360" s="12" t="str">
        <f>Data!N1360</f>
        <v>Outlet</v>
      </c>
      <c r="K1360" s="12" t="str">
        <f>Data!O1360</f>
        <v>Efectivo</v>
      </c>
      <c r="L1360" s="12" t="str">
        <f>Data!P1360</f>
        <v>Recurrente</v>
      </c>
    </row>
    <row r="1361">
      <c r="A1361" s="11">
        <v>1360.0</v>
      </c>
      <c r="B1361" s="14">
        <f>Data!D1361</f>
        <v>44213</v>
      </c>
      <c r="C1361" s="12">
        <f>IFERROR(VLOOKUP(Data!B1361, Minorista!$A$2:$B$100, 2, FALSE), "")</f>
        <v>3</v>
      </c>
      <c r="D1361" s="12">
        <f t="array" ref="D1361">INDEX(Producto!$A$2:$A$500, MATCH(Data!H1361, Producto!$B$2:$B$500, 0))</f>
        <v>1</v>
      </c>
      <c r="E1361" s="12">
        <f>VLOOKUP(Data!E1361 &amp; Data!F1361 &amp; Data!G1361, Ubicacion!$A$2:$B$1000, 2, FALSE)</f>
        <v>19</v>
      </c>
      <c r="F1361" s="15">
        <f>Data!J1361</f>
        <v>425</v>
      </c>
      <c r="G1361" s="16">
        <f>Data!I1361</f>
        <v>40</v>
      </c>
      <c r="H1361" s="17">
        <f>Data!K1361</f>
        <v>170000</v>
      </c>
      <c r="I1361" s="17">
        <f>Data!L1361</f>
        <v>51000</v>
      </c>
      <c r="J1361" s="12" t="str">
        <f>Data!N1361</f>
        <v>Outlet</v>
      </c>
      <c r="K1361" s="12" t="str">
        <f>Data!O1361</f>
        <v>Efectivo</v>
      </c>
      <c r="L1361" s="12" t="str">
        <f>Data!P1361</f>
        <v>Recurrente</v>
      </c>
    </row>
    <row r="1362">
      <c r="A1362" s="11">
        <v>1361.0</v>
      </c>
      <c r="B1362" s="14">
        <f>Data!D1362</f>
        <v>44213</v>
      </c>
      <c r="C1362" s="12">
        <f>IFERROR(VLOOKUP(Data!B1362, Minorista!$A$2:$B$100, 2, FALSE), "")</f>
        <v>3</v>
      </c>
      <c r="D1362" s="12">
        <f t="array" ref="D1362">INDEX(Producto!$A$2:$A$500, MATCH(Data!H1362, Producto!$B$2:$B$500, 0))</f>
        <v>2</v>
      </c>
      <c r="E1362" s="12">
        <f>VLOOKUP(Data!E1362 &amp; Data!F1362 &amp; Data!G1362, Ubicacion!$A$2:$B$1000, 2, FALSE)</f>
        <v>19</v>
      </c>
      <c r="F1362" s="15">
        <f>Data!J1362</f>
        <v>425</v>
      </c>
      <c r="G1362" s="16">
        <f>Data!I1362</f>
        <v>50</v>
      </c>
      <c r="H1362" s="17">
        <f>Data!K1362</f>
        <v>212500</v>
      </c>
      <c r="I1362" s="17">
        <f>Data!L1362</f>
        <v>53125</v>
      </c>
      <c r="J1362" s="12" t="str">
        <f>Data!N1362</f>
        <v>Outlet</v>
      </c>
      <c r="K1362" s="12" t="str">
        <f>Data!O1362</f>
        <v>Efectivo</v>
      </c>
      <c r="L1362" s="12" t="str">
        <f>Data!P1362</f>
        <v>Nuevo</v>
      </c>
    </row>
    <row r="1363">
      <c r="A1363" s="11">
        <v>1362.0</v>
      </c>
      <c r="B1363" s="14">
        <f>Data!D1363</f>
        <v>44213</v>
      </c>
      <c r="C1363" s="12">
        <f>IFERROR(VLOOKUP(Data!B1363, Minorista!$A$2:$B$100, 2, FALSE), "")</f>
        <v>3</v>
      </c>
      <c r="D1363" s="12">
        <f t="array" ref="D1363">INDEX(Producto!$A$2:$A$500, MATCH(Data!H1363, Producto!$B$2:$B$500, 0))</f>
        <v>3</v>
      </c>
      <c r="E1363" s="12">
        <f>VLOOKUP(Data!E1363 &amp; Data!F1363 &amp; Data!G1363, Ubicacion!$A$2:$B$1000, 2, FALSE)</f>
        <v>19</v>
      </c>
      <c r="F1363" s="15">
        <f>Data!J1363</f>
        <v>425</v>
      </c>
      <c r="G1363" s="16">
        <f>Data!I1363</f>
        <v>50</v>
      </c>
      <c r="H1363" s="17">
        <f>Data!K1363</f>
        <v>212500</v>
      </c>
      <c r="I1363" s="17">
        <f>Data!L1363</f>
        <v>63750</v>
      </c>
      <c r="J1363" s="12" t="str">
        <f>Data!N1363</f>
        <v>Outlet</v>
      </c>
      <c r="K1363" s="12" t="str">
        <f>Data!O1363</f>
        <v>Efectivo</v>
      </c>
      <c r="L1363" s="12" t="str">
        <f>Data!P1363</f>
        <v>Nuevo</v>
      </c>
    </row>
    <row r="1364">
      <c r="A1364" s="11">
        <v>1363.0</v>
      </c>
      <c r="B1364" s="14">
        <f>Data!D1364</f>
        <v>44213</v>
      </c>
      <c r="C1364" s="12">
        <f>IFERROR(VLOOKUP(Data!B1364, Minorista!$A$2:$B$100, 2, FALSE), "")</f>
        <v>3</v>
      </c>
      <c r="D1364" s="12">
        <f t="array" ref="D1364">INDEX(Producto!$A$2:$A$500, MATCH(Data!H1364, Producto!$B$2:$B$500, 0))</f>
        <v>4</v>
      </c>
      <c r="E1364" s="12">
        <f>VLOOKUP(Data!E1364 &amp; Data!F1364 &amp; Data!G1364, Ubicacion!$A$2:$B$1000, 2, FALSE)</f>
        <v>19</v>
      </c>
      <c r="F1364" s="15">
        <f>Data!J1364</f>
        <v>275</v>
      </c>
      <c r="G1364" s="16">
        <f>Data!I1364</f>
        <v>50</v>
      </c>
      <c r="H1364" s="17">
        <f>Data!K1364</f>
        <v>137500</v>
      </c>
      <c r="I1364" s="17">
        <f>Data!L1364</f>
        <v>41250</v>
      </c>
      <c r="J1364" s="12" t="str">
        <f>Data!N1364</f>
        <v>Outlet</v>
      </c>
      <c r="K1364" s="12" t="str">
        <f>Data!O1364</f>
        <v>Transferencia bancaria</v>
      </c>
      <c r="L1364" s="12" t="str">
        <f>Data!P1364</f>
        <v>Recurrente</v>
      </c>
    </row>
    <row r="1365">
      <c r="A1365" s="11">
        <v>1364.0</v>
      </c>
      <c r="B1365" s="14">
        <f>Data!D1365</f>
        <v>44213</v>
      </c>
      <c r="C1365" s="12">
        <f>IFERROR(VLOOKUP(Data!B1365, Minorista!$A$2:$B$100, 2, FALSE), "")</f>
        <v>3</v>
      </c>
      <c r="D1365" s="12">
        <f t="array" ref="D1365">INDEX(Producto!$A$2:$A$500, MATCH(Data!H1365, Producto!$B$2:$B$500, 0))</f>
        <v>5</v>
      </c>
      <c r="E1365" s="12">
        <f>VLOOKUP(Data!E1365 &amp; Data!F1365 &amp; Data!G1365, Ubicacion!$A$2:$B$1000, 2, FALSE)</f>
        <v>19</v>
      </c>
      <c r="F1365" s="15">
        <f>Data!J1365</f>
        <v>225</v>
      </c>
      <c r="G1365" s="16">
        <f>Data!I1365</f>
        <v>55</v>
      </c>
      <c r="H1365" s="17">
        <f>Data!K1365</f>
        <v>123750</v>
      </c>
      <c r="I1365" s="17">
        <f>Data!L1365</f>
        <v>24750</v>
      </c>
      <c r="J1365" s="12" t="str">
        <f>Data!N1365</f>
        <v>Outlet</v>
      </c>
      <c r="K1365" s="12" t="str">
        <f>Data!O1365</f>
        <v>Tarjeta</v>
      </c>
      <c r="L1365" s="12" t="str">
        <f>Data!P1365</f>
        <v>Recurrente</v>
      </c>
    </row>
    <row r="1366">
      <c r="A1366" s="11">
        <v>1365.0</v>
      </c>
      <c r="B1366" s="14">
        <f>Data!D1366</f>
        <v>44213</v>
      </c>
      <c r="C1366" s="12">
        <f>IFERROR(VLOOKUP(Data!B1366, Minorista!$A$2:$B$100, 2, FALSE), "")</f>
        <v>3</v>
      </c>
      <c r="D1366" s="12">
        <f t="array" ref="D1366">INDEX(Producto!$A$2:$A$500, MATCH(Data!H1366, Producto!$B$2:$B$500, 0))</f>
        <v>6</v>
      </c>
      <c r="E1366" s="12">
        <f>VLOOKUP(Data!E1366 &amp; Data!F1366 &amp; Data!G1366, Ubicacion!$A$2:$B$1000, 2, FALSE)</f>
        <v>19</v>
      </c>
      <c r="F1366" s="15">
        <f>Data!J1366</f>
        <v>475</v>
      </c>
      <c r="G1366" s="16">
        <f>Data!I1366</f>
        <v>50</v>
      </c>
      <c r="H1366" s="17">
        <f>Data!K1366</f>
        <v>237500</v>
      </c>
      <c r="I1366" s="17">
        <f>Data!L1366</f>
        <v>106875</v>
      </c>
      <c r="J1366" s="12" t="str">
        <f>Data!N1366</f>
        <v>Outlet</v>
      </c>
      <c r="K1366" s="12" t="str">
        <f>Data!O1366</f>
        <v>Tarjeta</v>
      </c>
      <c r="L1366" s="12" t="str">
        <f>Data!P1366</f>
        <v>Nuevo</v>
      </c>
    </row>
    <row r="1367">
      <c r="A1367" s="11">
        <v>1366.0</v>
      </c>
      <c r="B1367" s="14">
        <f>Data!D1367</f>
        <v>44244</v>
      </c>
      <c r="C1367" s="12">
        <f>IFERROR(VLOOKUP(Data!B1367, Minorista!$A$2:$B$100, 2, FALSE), "")</f>
        <v>3</v>
      </c>
      <c r="D1367" s="12">
        <f t="array" ref="D1367">INDEX(Producto!$A$2:$A$500, MATCH(Data!H1367, Producto!$B$2:$B$500, 0))</f>
        <v>1</v>
      </c>
      <c r="E1367" s="12">
        <f>VLOOKUP(Data!E1367 &amp; Data!F1367 &amp; Data!G1367, Ubicacion!$A$2:$B$1000, 2, FALSE)</f>
        <v>19</v>
      </c>
      <c r="F1367" s="15">
        <f>Data!J1367</f>
        <v>525</v>
      </c>
      <c r="G1367" s="16">
        <f>Data!I1367</f>
        <v>40</v>
      </c>
      <c r="H1367" s="17">
        <f>Data!K1367</f>
        <v>210000</v>
      </c>
      <c r="I1367" s="17">
        <f>Data!L1367</f>
        <v>63000</v>
      </c>
      <c r="J1367" s="12" t="str">
        <f>Data!N1367</f>
        <v>Outlet</v>
      </c>
      <c r="K1367" s="12" t="str">
        <f>Data!O1367</f>
        <v>Efectivo</v>
      </c>
      <c r="L1367" s="12" t="str">
        <f>Data!P1367</f>
        <v>Nuevo</v>
      </c>
    </row>
    <row r="1368">
      <c r="A1368" s="11">
        <v>1367.0</v>
      </c>
      <c r="B1368" s="14">
        <f>Data!D1368</f>
        <v>44244</v>
      </c>
      <c r="C1368" s="12">
        <f>IFERROR(VLOOKUP(Data!B1368, Minorista!$A$2:$B$100, 2, FALSE), "")</f>
        <v>3</v>
      </c>
      <c r="D1368" s="12">
        <f t="array" ref="D1368">INDEX(Producto!$A$2:$A$500, MATCH(Data!H1368, Producto!$B$2:$B$500, 0))</f>
        <v>2</v>
      </c>
      <c r="E1368" s="12">
        <f>VLOOKUP(Data!E1368 &amp; Data!F1368 &amp; Data!G1368, Ubicacion!$A$2:$B$1000, 2, FALSE)</f>
        <v>19</v>
      </c>
      <c r="F1368" s="15">
        <f>Data!J1368</f>
        <v>425</v>
      </c>
      <c r="G1368" s="16">
        <f>Data!I1368</f>
        <v>50</v>
      </c>
      <c r="H1368" s="17">
        <f>Data!K1368</f>
        <v>212500</v>
      </c>
      <c r="I1368" s="17">
        <f>Data!L1368</f>
        <v>53125</v>
      </c>
      <c r="J1368" s="12" t="str">
        <f>Data!N1368</f>
        <v>Outlet</v>
      </c>
      <c r="K1368" s="12" t="str">
        <f>Data!O1368</f>
        <v>Transferencia bancaria</v>
      </c>
      <c r="L1368" s="12" t="str">
        <f>Data!P1368</f>
        <v>Recurrente</v>
      </c>
    </row>
    <row r="1369">
      <c r="A1369" s="11">
        <v>1368.0</v>
      </c>
      <c r="B1369" s="14">
        <f>Data!D1369</f>
        <v>44244</v>
      </c>
      <c r="C1369" s="12">
        <f>IFERROR(VLOOKUP(Data!B1369, Minorista!$A$2:$B$100, 2, FALSE), "")</f>
        <v>3</v>
      </c>
      <c r="D1369" s="12">
        <f t="array" ref="D1369">INDEX(Producto!$A$2:$A$500, MATCH(Data!H1369, Producto!$B$2:$B$500, 0))</f>
        <v>3</v>
      </c>
      <c r="E1369" s="12">
        <f>VLOOKUP(Data!E1369 &amp; Data!F1369 &amp; Data!G1369, Ubicacion!$A$2:$B$1000, 2, FALSE)</f>
        <v>19</v>
      </c>
      <c r="F1369" s="15">
        <f>Data!J1369</f>
        <v>425</v>
      </c>
      <c r="G1369" s="16">
        <f>Data!I1369</f>
        <v>50</v>
      </c>
      <c r="H1369" s="17">
        <f>Data!K1369</f>
        <v>212500</v>
      </c>
      <c r="I1369" s="17">
        <f>Data!L1369</f>
        <v>63750</v>
      </c>
      <c r="J1369" s="12" t="str">
        <f>Data!N1369</f>
        <v>Outlet</v>
      </c>
      <c r="K1369" s="12" t="str">
        <f>Data!O1369</f>
        <v>Efectivo</v>
      </c>
      <c r="L1369" s="12" t="str">
        <f>Data!P1369</f>
        <v>Recurrente</v>
      </c>
    </row>
    <row r="1370">
      <c r="A1370" s="11">
        <v>1369.0</v>
      </c>
      <c r="B1370" s="14">
        <f>Data!D1370</f>
        <v>44244</v>
      </c>
      <c r="C1370" s="12">
        <f>IFERROR(VLOOKUP(Data!B1370, Minorista!$A$2:$B$100, 2, FALSE), "")</f>
        <v>3</v>
      </c>
      <c r="D1370" s="12">
        <f t="array" ref="D1370">INDEX(Producto!$A$2:$A$500, MATCH(Data!H1370, Producto!$B$2:$B$500, 0))</f>
        <v>4</v>
      </c>
      <c r="E1370" s="12">
        <f>VLOOKUP(Data!E1370 &amp; Data!F1370 &amp; Data!G1370, Ubicacion!$A$2:$B$1000, 2, FALSE)</f>
        <v>20</v>
      </c>
      <c r="F1370" s="15">
        <f>Data!J1370</f>
        <v>275</v>
      </c>
      <c r="G1370" s="16">
        <f>Data!I1370</f>
        <v>50</v>
      </c>
      <c r="H1370" s="17">
        <f>Data!K1370</f>
        <v>137500</v>
      </c>
      <c r="I1370" s="17">
        <f>Data!L1370</f>
        <v>41250</v>
      </c>
      <c r="J1370" s="12" t="str">
        <f>Data!N1370</f>
        <v>Outlet</v>
      </c>
      <c r="K1370" s="12" t="str">
        <f>Data!O1370</f>
        <v>Efectivo</v>
      </c>
      <c r="L1370" s="12" t="str">
        <f>Data!P1370</f>
        <v>Recurrente</v>
      </c>
    </row>
    <row r="1371">
      <c r="A1371" s="11">
        <v>1370.0</v>
      </c>
      <c r="B1371" s="14">
        <f>Data!D1371</f>
        <v>44244</v>
      </c>
      <c r="C1371" s="12">
        <f>IFERROR(VLOOKUP(Data!B1371, Minorista!$A$2:$B$100, 2, FALSE), "")</f>
        <v>3</v>
      </c>
      <c r="D1371" s="12">
        <f t="array" ref="D1371">INDEX(Producto!$A$2:$A$500, MATCH(Data!H1371, Producto!$B$2:$B$500, 0))</f>
        <v>5</v>
      </c>
      <c r="E1371" s="12">
        <f>VLOOKUP(Data!E1371 &amp; Data!F1371 &amp; Data!G1371, Ubicacion!$A$2:$B$1000, 2, FALSE)</f>
        <v>20</v>
      </c>
      <c r="F1371" s="15">
        <f>Data!J1371</f>
        <v>200</v>
      </c>
      <c r="G1371" s="16">
        <f>Data!I1371</f>
        <v>55</v>
      </c>
      <c r="H1371" s="17">
        <f>Data!K1371</f>
        <v>110000</v>
      </c>
      <c r="I1371" s="17">
        <f>Data!L1371</f>
        <v>22000</v>
      </c>
      <c r="J1371" s="12" t="str">
        <f>Data!N1371</f>
        <v>Outlet</v>
      </c>
      <c r="K1371" s="12" t="str">
        <f>Data!O1371</f>
        <v>Transferencia bancaria</v>
      </c>
      <c r="L1371" s="12" t="str">
        <f>Data!P1371</f>
        <v>Recurrente</v>
      </c>
    </row>
    <row r="1372">
      <c r="A1372" s="11">
        <v>1371.0</v>
      </c>
      <c r="B1372" s="14">
        <f>Data!D1372</f>
        <v>44244</v>
      </c>
      <c r="C1372" s="12">
        <f>IFERROR(VLOOKUP(Data!B1372, Minorista!$A$2:$B$100, 2, FALSE), "")</f>
        <v>3</v>
      </c>
      <c r="D1372" s="12">
        <f t="array" ref="D1372">INDEX(Producto!$A$2:$A$500, MATCH(Data!H1372, Producto!$B$2:$B$500, 0))</f>
        <v>6</v>
      </c>
      <c r="E1372" s="12">
        <f>VLOOKUP(Data!E1372 &amp; Data!F1372 &amp; Data!G1372, Ubicacion!$A$2:$B$1000, 2, FALSE)</f>
        <v>20</v>
      </c>
      <c r="F1372" s="15">
        <f>Data!J1372</f>
        <v>400</v>
      </c>
      <c r="G1372" s="16">
        <f>Data!I1372</f>
        <v>50</v>
      </c>
      <c r="H1372" s="17">
        <f>Data!K1372</f>
        <v>200000</v>
      </c>
      <c r="I1372" s="17">
        <f>Data!L1372</f>
        <v>90000</v>
      </c>
      <c r="J1372" s="12" t="str">
        <f>Data!N1372</f>
        <v>Outlet</v>
      </c>
      <c r="K1372" s="12" t="str">
        <f>Data!O1372</f>
        <v>Efectivo</v>
      </c>
      <c r="L1372" s="12" t="str">
        <f>Data!P1372</f>
        <v>Nuevo</v>
      </c>
    </row>
    <row r="1373">
      <c r="A1373" s="11">
        <v>1372.0</v>
      </c>
      <c r="B1373" s="14">
        <f>Data!D1373</f>
        <v>44271</v>
      </c>
      <c r="C1373" s="12">
        <f>IFERROR(VLOOKUP(Data!B1373, Minorista!$A$2:$B$100, 2, FALSE), "")</f>
        <v>3</v>
      </c>
      <c r="D1373" s="12">
        <f t="array" ref="D1373">INDEX(Producto!$A$2:$A$500, MATCH(Data!H1373, Producto!$B$2:$B$500, 0))</f>
        <v>1</v>
      </c>
      <c r="E1373" s="12">
        <f>VLOOKUP(Data!E1373 &amp; Data!F1373 &amp; Data!G1373, Ubicacion!$A$2:$B$1000, 2, FALSE)</f>
        <v>20</v>
      </c>
      <c r="F1373" s="15">
        <f>Data!J1373</f>
        <v>550</v>
      </c>
      <c r="G1373" s="16">
        <f>Data!I1373</f>
        <v>50</v>
      </c>
      <c r="H1373" s="17">
        <f>Data!K1373</f>
        <v>275000</v>
      </c>
      <c r="I1373" s="17">
        <f>Data!L1373</f>
        <v>82500</v>
      </c>
      <c r="J1373" s="12" t="str">
        <f>Data!N1373</f>
        <v>Outlet</v>
      </c>
      <c r="K1373" s="12" t="str">
        <f>Data!O1373</f>
        <v>Efectivo</v>
      </c>
      <c r="L1373" s="12" t="str">
        <f>Data!P1373</f>
        <v>Nuevo</v>
      </c>
    </row>
    <row r="1374">
      <c r="A1374" s="11">
        <v>1373.0</v>
      </c>
      <c r="B1374" s="14">
        <f>Data!D1374</f>
        <v>44271</v>
      </c>
      <c r="C1374" s="12">
        <f>IFERROR(VLOOKUP(Data!B1374, Minorista!$A$2:$B$100, 2, FALSE), "")</f>
        <v>3</v>
      </c>
      <c r="D1374" s="12">
        <f t="array" ref="D1374">INDEX(Producto!$A$2:$A$500, MATCH(Data!H1374, Producto!$B$2:$B$500, 0))</f>
        <v>2</v>
      </c>
      <c r="E1374" s="12">
        <f>VLOOKUP(Data!E1374 &amp; Data!F1374 &amp; Data!G1374, Ubicacion!$A$2:$B$1000, 2, FALSE)</f>
        <v>20</v>
      </c>
      <c r="F1374" s="15">
        <f>Data!J1374</f>
        <v>400</v>
      </c>
      <c r="G1374" s="16">
        <f>Data!I1374</f>
        <v>60</v>
      </c>
      <c r="H1374" s="17">
        <f>Data!K1374</f>
        <v>240000</v>
      </c>
      <c r="I1374" s="17">
        <f>Data!L1374</f>
        <v>60000</v>
      </c>
      <c r="J1374" s="12" t="str">
        <f>Data!N1374</f>
        <v>Outlet</v>
      </c>
      <c r="K1374" s="12" t="str">
        <f>Data!O1374</f>
        <v>Efectivo</v>
      </c>
      <c r="L1374" s="12" t="str">
        <f>Data!P1374</f>
        <v>Recurrente</v>
      </c>
    </row>
    <row r="1375">
      <c r="A1375" s="11">
        <v>1374.0</v>
      </c>
      <c r="B1375" s="14">
        <f>Data!D1375</f>
        <v>44271</v>
      </c>
      <c r="C1375" s="12">
        <f>IFERROR(VLOOKUP(Data!B1375, Minorista!$A$2:$B$100, 2, FALSE), "")</f>
        <v>3</v>
      </c>
      <c r="D1375" s="12">
        <f t="array" ref="D1375">INDEX(Producto!$A$2:$A$500, MATCH(Data!H1375, Producto!$B$2:$B$500, 0))</f>
        <v>3</v>
      </c>
      <c r="E1375" s="12">
        <f>VLOOKUP(Data!E1375 &amp; Data!F1375 &amp; Data!G1375, Ubicacion!$A$2:$B$1000, 2, FALSE)</f>
        <v>20</v>
      </c>
      <c r="F1375" s="15">
        <f>Data!J1375</f>
        <v>425</v>
      </c>
      <c r="G1375" s="16">
        <f>Data!I1375</f>
        <v>65</v>
      </c>
      <c r="H1375" s="17">
        <f>Data!K1375</f>
        <v>276250</v>
      </c>
      <c r="I1375" s="17">
        <f>Data!L1375</f>
        <v>82875</v>
      </c>
      <c r="J1375" s="12" t="str">
        <f>Data!N1375</f>
        <v>Outlet</v>
      </c>
      <c r="K1375" s="12" t="str">
        <f>Data!O1375</f>
        <v>Efectivo</v>
      </c>
      <c r="L1375" s="12" t="str">
        <f>Data!P1375</f>
        <v>Recurrente</v>
      </c>
    </row>
    <row r="1376">
      <c r="A1376" s="11">
        <v>1375.0</v>
      </c>
      <c r="B1376" s="14">
        <f>Data!D1376</f>
        <v>44271</v>
      </c>
      <c r="C1376" s="12">
        <f>IFERROR(VLOOKUP(Data!B1376, Minorista!$A$2:$B$100, 2, FALSE), "")</f>
        <v>3</v>
      </c>
      <c r="D1376" s="12">
        <f t="array" ref="D1376">INDEX(Producto!$A$2:$A$500, MATCH(Data!H1376, Producto!$B$2:$B$500, 0))</f>
        <v>4</v>
      </c>
      <c r="E1376" s="12">
        <f>VLOOKUP(Data!E1376 &amp; Data!F1376 &amp; Data!G1376, Ubicacion!$A$2:$B$1000, 2, FALSE)</f>
        <v>20</v>
      </c>
      <c r="F1376" s="15">
        <f>Data!J1376</f>
        <v>325</v>
      </c>
      <c r="G1376" s="16">
        <f>Data!I1376</f>
        <v>60</v>
      </c>
      <c r="H1376" s="17">
        <f>Data!K1376</f>
        <v>195000</v>
      </c>
      <c r="I1376" s="17">
        <f>Data!L1376</f>
        <v>58500</v>
      </c>
      <c r="J1376" s="12" t="str">
        <f>Data!N1376</f>
        <v>Outlet</v>
      </c>
      <c r="K1376" s="12" t="str">
        <f>Data!O1376</f>
        <v>Tarjeta</v>
      </c>
      <c r="L1376" s="12" t="str">
        <f>Data!P1376</f>
        <v>Nuevo</v>
      </c>
    </row>
    <row r="1377">
      <c r="A1377" s="11">
        <v>1376.0</v>
      </c>
      <c r="B1377" s="14">
        <f>Data!D1377</f>
        <v>44271</v>
      </c>
      <c r="C1377" s="12">
        <f>IFERROR(VLOOKUP(Data!B1377, Minorista!$A$2:$B$100, 2, FALSE), "")</f>
        <v>3</v>
      </c>
      <c r="D1377" s="12">
        <f t="array" ref="D1377">INDEX(Producto!$A$2:$A$500, MATCH(Data!H1377, Producto!$B$2:$B$500, 0))</f>
        <v>5</v>
      </c>
      <c r="E1377" s="12">
        <f>VLOOKUP(Data!E1377 &amp; Data!F1377 &amp; Data!G1377, Ubicacion!$A$2:$B$1000, 2, FALSE)</f>
        <v>20</v>
      </c>
      <c r="F1377" s="15">
        <f>Data!J1377</f>
        <v>175</v>
      </c>
      <c r="G1377" s="16">
        <f>Data!I1377</f>
        <v>65</v>
      </c>
      <c r="H1377" s="17">
        <f>Data!K1377</f>
        <v>113750</v>
      </c>
      <c r="I1377" s="17">
        <f>Data!L1377</f>
        <v>22750</v>
      </c>
      <c r="J1377" s="12" t="str">
        <f>Data!N1377</f>
        <v>Outlet</v>
      </c>
      <c r="K1377" s="12" t="str">
        <f>Data!O1377</f>
        <v>Tarjeta</v>
      </c>
      <c r="L1377" s="12" t="str">
        <f>Data!P1377</f>
        <v>Nuevo</v>
      </c>
    </row>
    <row r="1378">
      <c r="A1378" s="11">
        <v>1377.0</v>
      </c>
      <c r="B1378" s="14">
        <f>Data!D1378</f>
        <v>44271</v>
      </c>
      <c r="C1378" s="12">
        <f>IFERROR(VLOOKUP(Data!B1378, Minorista!$A$2:$B$100, 2, FALSE), "")</f>
        <v>3</v>
      </c>
      <c r="D1378" s="12">
        <f t="array" ref="D1378">INDEX(Producto!$A$2:$A$500, MATCH(Data!H1378, Producto!$B$2:$B$500, 0))</f>
        <v>6</v>
      </c>
      <c r="E1378" s="12">
        <f>VLOOKUP(Data!E1378 &amp; Data!F1378 &amp; Data!G1378, Ubicacion!$A$2:$B$1000, 2, FALSE)</f>
        <v>20</v>
      </c>
      <c r="F1378" s="15">
        <f>Data!J1378</f>
        <v>375</v>
      </c>
      <c r="G1378" s="16">
        <f>Data!I1378</f>
        <v>60</v>
      </c>
      <c r="H1378" s="17">
        <f>Data!K1378</f>
        <v>225000</v>
      </c>
      <c r="I1378" s="17">
        <f>Data!L1378</f>
        <v>101250</v>
      </c>
      <c r="J1378" s="12" t="str">
        <f>Data!N1378</f>
        <v>Outlet</v>
      </c>
      <c r="K1378" s="12" t="str">
        <f>Data!O1378</f>
        <v>Efectivo</v>
      </c>
      <c r="L1378" s="12" t="str">
        <f>Data!P1378</f>
        <v>Nuevo</v>
      </c>
    </row>
    <row r="1379">
      <c r="A1379" s="11">
        <v>1378.0</v>
      </c>
      <c r="B1379" s="14">
        <f>Data!D1379</f>
        <v>44303</v>
      </c>
      <c r="C1379" s="12">
        <f>IFERROR(VLOOKUP(Data!B1379, Minorista!$A$2:$B$100, 2, FALSE), "")</f>
        <v>2</v>
      </c>
      <c r="D1379" s="12">
        <f t="array" ref="D1379">INDEX(Producto!$A$2:$A$500, MATCH(Data!H1379, Producto!$B$2:$B$500, 0))</f>
        <v>1</v>
      </c>
      <c r="E1379" s="12">
        <f>VLOOKUP(Data!E1379 &amp; Data!F1379 &amp; Data!G1379, Ubicacion!$A$2:$B$1000, 2, FALSE)</f>
        <v>20</v>
      </c>
      <c r="F1379" s="15">
        <f>Data!J1379</f>
        <v>550</v>
      </c>
      <c r="G1379" s="16">
        <f>Data!I1379</f>
        <v>65</v>
      </c>
      <c r="H1379" s="17">
        <f>Data!K1379</f>
        <v>357500</v>
      </c>
      <c r="I1379" s="17">
        <f>Data!L1379</f>
        <v>107250</v>
      </c>
      <c r="J1379" s="12" t="str">
        <f>Data!N1379</f>
        <v>Outlet</v>
      </c>
      <c r="K1379" s="12" t="str">
        <f>Data!O1379</f>
        <v>Efectivo</v>
      </c>
      <c r="L1379" s="12" t="str">
        <f>Data!P1379</f>
        <v>Recurrente</v>
      </c>
    </row>
    <row r="1380">
      <c r="A1380" s="11">
        <v>1379.0</v>
      </c>
      <c r="B1380" s="14">
        <f>Data!D1380</f>
        <v>44303</v>
      </c>
      <c r="C1380" s="12">
        <f>IFERROR(VLOOKUP(Data!B1380, Minorista!$A$2:$B$100, 2, FALSE), "")</f>
        <v>2</v>
      </c>
      <c r="D1380" s="12">
        <f t="array" ref="D1380">INDEX(Producto!$A$2:$A$500, MATCH(Data!H1380, Producto!$B$2:$B$500, 0))</f>
        <v>2</v>
      </c>
      <c r="E1380" s="12">
        <f>VLOOKUP(Data!E1380 &amp; Data!F1380 &amp; Data!G1380, Ubicacion!$A$2:$B$1000, 2, FALSE)</f>
        <v>20</v>
      </c>
      <c r="F1380" s="15">
        <f>Data!J1380</f>
        <v>350</v>
      </c>
      <c r="G1380" s="16">
        <f>Data!I1380</f>
        <v>70</v>
      </c>
      <c r="H1380" s="17">
        <f>Data!K1380</f>
        <v>245000</v>
      </c>
      <c r="I1380" s="17">
        <f>Data!L1380</f>
        <v>61250</v>
      </c>
      <c r="J1380" s="12" t="str">
        <f>Data!N1380</f>
        <v>Outlet</v>
      </c>
      <c r="K1380" s="12" t="str">
        <f>Data!O1380</f>
        <v>Efectivo</v>
      </c>
      <c r="L1380" s="12" t="str">
        <f>Data!P1380</f>
        <v>Recurrente</v>
      </c>
    </row>
    <row r="1381">
      <c r="A1381" s="11">
        <v>1380.0</v>
      </c>
      <c r="B1381" s="14">
        <f>Data!D1381</f>
        <v>44303</v>
      </c>
      <c r="C1381" s="12">
        <f>IFERROR(VLOOKUP(Data!B1381, Minorista!$A$2:$B$100, 2, FALSE), "")</f>
        <v>2</v>
      </c>
      <c r="D1381" s="12">
        <f t="array" ref="D1381">INDEX(Producto!$A$2:$A$500, MATCH(Data!H1381, Producto!$B$2:$B$500, 0))</f>
        <v>3</v>
      </c>
      <c r="E1381" s="12">
        <f>VLOOKUP(Data!E1381 &amp; Data!F1381 &amp; Data!G1381, Ubicacion!$A$2:$B$1000, 2, FALSE)</f>
        <v>20</v>
      </c>
      <c r="F1381" s="15">
        <f>Data!J1381</f>
        <v>400</v>
      </c>
      <c r="G1381" s="16">
        <f>Data!I1381</f>
        <v>70</v>
      </c>
      <c r="H1381" s="17">
        <f>Data!K1381</f>
        <v>280000</v>
      </c>
      <c r="I1381" s="17">
        <f>Data!L1381</f>
        <v>84000</v>
      </c>
      <c r="J1381" s="12" t="str">
        <f>Data!N1381</f>
        <v>Outlet</v>
      </c>
      <c r="K1381" s="12" t="str">
        <f>Data!O1381</f>
        <v>Tarjeta</v>
      </c>
      <c r="L1381" s="12" t="str">
        <f>Data!P1381</f>
        <v>Recurrente</v>
      </c>
    </row>
    <row r="1382">
      <c r="A1382" s="11">
        <v>1381.0</v>
      </c>
      <c r="B1382" s="14">
        <f>Data!D1382</f>
        <v>44303</v>
      </c>
      <c r="C1382" s="12">
        <f>IFERROR(VLOOKUP(Data!B1382, Minorista!$A$2:$B$100, 2, FALSE), "")</f>
        <v>2</v>
      </c>
      <c r="D1382" s="12">
        <f t="array" ref="D1382">INDEX(Producto!$A$2:$A$500, MATCH(Data!H1382, Producto!$B$2:$B$500, 0))</f>
        <v>4</v>
      </c>
      <c r="E1382" s="12">
        <f>VLOOKUP(Data!E1382 &amp; Data!F1382 &amp; Data!G1382, Ubicacion!$A$2:$B$1000, 2, FALSE)</f>
        <v>20</v>
      </c>
      <c r="F1382" s="15">
        <f>Data!J1382</f>
        <v>300</v>
      </c>
      <c r="G1382" s="16">
        <f>Data!I1382</f>
        <v>55</v>
      </c>
      <c r="H1382" s="17">
        <f>Data!K1382</f>
        <v>165000</v>
      </c>
      <c r="I1382" s="17">
        <f>Data!L1382</f>
        <v>49500</v>
      </c>
      <c r="J1382" s="12" t="str">
        <f>Data!N1382</f>
        <v>Outlet</v>
      </c>
      <c r="K1382" s="12" t="str">
        <f>Data!O1382</f>
        <v>Efectivo</v>
      </c>
      <c r="L1382" s="12" t="str">
        <f>Data!P1382</f>
        <v>Recurrente</v>
      </c>
    </row>
    <row r="1383">
      <c r="A1383" s="11">
        <v>1382.0</v>
      </c>
      <c r="B1383" s="14">
        <f>Data!D1383</f>
        <v>44303</v>
      </c>
      <c r="C1383" s="12">
        <f>IFERROR(VLOOKUP(Data!B1383, Minorista!$A$2:$B$100, 2, FALSE), "")</f>
        <v>2</v>
      </c>
      <c r="D1383" s="12">
        <f t="array" ref="D1383">INDEX(Producto!$A$2:$A$500, MATCH(Data!H1383, Producto!$B$2:$B$500, 0))</f>
        <v>5</v>
      </c>
      <c r="E1383" s="12">
        <f>VLOOKUP(Data!E1383 &amp; Data!F1383 &amp; Data!G1383, Ubicacion!$A$2:$B$1000, 2, FALSE)</f>
        <v>20</v>
      </c>
      <c r="F1383" s="15">
        <f>Data!J1383</f>
        <v>200</v>
      </c>
      <c r="G1383" s="16">
        <f>Data!I1383</f>
        <v>60</v>
      </c>
      <c r="H1383" s="17">
        <f>Data!K1383</f>
        <v>120000</v>
      </c>
      <c r="I1383" s="17">
        <f>Data!L1383</f>
        <v>24000</v>
      </c>
      <c r="J1383" s="12" t="str">
        <f>Data!N1383</f>
        <v>Outlet</v>
      </c>
      <c r="K1383" s="12" t="str">
        <f>Data!O1383</f>
        <v>Transferencia bancaria</v>
      </c>
      <c r="L1383" s="12" t="str">
        <f>Data!P1383</f>
        <v>Recurrente</v>
      </c>
    </row>
    <row r="1384">
      <c r="A1384" s="11">
        <v>1383.0</v>
      </c>
      <c r="B1384" s="14">
        <f>Data!D1384</f>
        <v>44303</v>
      </c>
      <c r="C1384" s="12">
        <f>IFERROR(VLOOKUP(Data!B1384, Minorista!$A$2:$B$100, 2, FALSE), "")</f>
        <v>2</v>
      </c>
      <c r="D1384" s="12">
        <f t="array" ref="D1384">INDEX(Producto!$A$2:$A$500, MATCH(Data!H1384, Producto!$B$2:$B$500, 0))</f>
        <v>6</v>
      </c>
      <c r="E1384" s="12">
        <f>VLOOKUP(Data!E1384 &amp; Data!F1384 &amp; Data!G1384, Ubicacion!$A$2:$B$1000, 2, FALSE)</f>
        <v>20</v>
      </c>
      <c r="F1384" s="15">
        <f>Data!J1384</f>
        <v>375</v>
      </c>
      <c r="G1384" s="16">
        <f>Data!I1384</f>
        <v>75</v>
      </c>
      <c r="H1384" s="17">
        <f>Data!K1384</f>
        <v>281250</v>
      </c>
      <c r="I1384" s="17">
        <f>Data!L1384</f>
        <v>126562.5</v>
      </c>
      <c r="J1384" s="12" t="str">
        <f>Data!N1384</f>
        <v>Outlet</v>
      </c>
      <c r="K1384" s="12" t="str">
        <f>Data!O1384</f>
        <v>Transferencia bancaria</v>
      </c>
      <c r="L1384" s="12" t="str">
        <f>Data!P1384</f>
        <v>Nuevo</v>
      </c>
    </row>
    <row r="1385">
      <c r="A1385" s="11">
        <v>1384.0</v>
      </c>
      <c r="B1385" s="14">
        <f>Data!D1385</f>
        <v>44334</v>
      </c>
      <c r="C1385" s="12">
        <f>IFERROR(VLOOKUP(Data!B1385, Minorista!$A$2:$B$100, 2, FALSE), "")</f>
        <v>2</v>
      </c>
      <c r="D1385" s="12">
        <f t="array" ref="D1385">INDEX(Producto!$A$2:$A$500, MATCH(Data!H1385, Producto!$B$2:$B$500, 0))</f>
        <v>1</v>
      </c>
      <c r="E1385" s="12">
        <f>VLOOKUP(Data!E1385 &amp; Data!F1385 &amp; Data!G1385, Ubicacion!$A$2:$B$1000, 2, FALSE)</f>
        <v>20</v>
      </c>
      <c r="F1385" s="15">
        <f>Data!J1385</f>
        <v>575</v>
      </c>
      <c r="G1385" s="16">
        <f>Data!I1385</f>
        <v>60</v>
      </c>
      <c r="H1385" s="17">
        <f>Data!K1385</f>
        <v>345000</v>
      </c>
      <c r="I1385" s="17">
        <f>Data!L1385</f>
        <v>103500</v>
      </c>
      <c r="J1385" s="12" t="str">
        <f>Data!N1385</f>
        <v>Outlet</v>
      </c>
      <c r="K1385" s="12" t="str">
        <f>Data!O1385</f>
        <v>Transferencia bancaria</v>
      </c>
      <c r="L1385" s="12" t="str">
        <f>Data!P1385</f>
        <v>Nuevo</v>
      </c>
    </row>
    <row r="1386">
      <c r="A1386" s="11">
        <v>1385.0</v>
      </c>
      <c r="B1386" s="14">
        <f>Data!D1386</f>
        <v>44334</v>
      </c>
      <c r="C1386" s="12">
        <f>IFERROR(VLOOKUP(Data!B1386, Minorista!$A$2:$B$100, 2, FALSE), "")</f>
        <v>2</v>
      </c>
      <c r="D1386" s="12">
        <f t="array" ref="D1386">INDEX(Producto!$A$2:$A$500, MATCH(Data!H1386, Producto!$B$2:$B$500, 0))</f>
        <v>2</v>
      </c>
      <c r="E1386" s="12">
        <f>VLOOKUP(Data!E1386 &amp; Data!F1386 &amp; Data!G1386, Ubicacion!$A$2:$B$1000, 2, FALSE)</f>
        <v>20</v>
      </c>
      <c r="F1386" s="15">
        <f>Data!J1386</f>
        <v>425</v>
      </c>
      <c r="G1386" s="16">
        <f>Data!I1386</f>
        <v>65</v>
      </c>
      <c r="H1386" s="17">
        <f>Data!K1386</f>
        <v>276250</v>
      </c>
      <c r="I1386" s="17">
        <f>Data!L1386</f>
        <v>69062.5</v>
      </c>
      <c r="J1386" s="12" t="str">
        <f>Data!N1386</f>
        <v>Outlet</v>
      </c>
      <c r="K1386" s="12" t="str">
        <f>Data!O1386</f>
        <v>Tarjeta</v>
      </c>
      <c r="L1386" s="12" t="str">
        <f>Data!P1386</f>
        <v>Nuevo</v>
      </c>
    </row>
    <row r="1387">
      <c r="A1387" s="11">
        <v>1386.0</v>
      </c>
      <c r="B1387" s="14">
        <f>Data!D1387</f>
        <v>44334</v>
      </c>
      <c r="C1387" s="12">
        <f>IFERROR(VLOOKUP(Data!B1387, Minorista!$A$2:$B$100, 2, FALSE), "")</f>
        <v>2</v>
      </c>
      <c r="D1387" s="12">
        <f t="array" ref="D1387">INDEX(Producto!$A$2:$A$500, MATCH(Data!H1387, Producto!$B$2:$B$500, 0))</f>
        <v>3</v>
      </c>
      <c r="E1387" s="12">
        <f>VLOOKUP(Data!E1387 &amp; Data!F1387 &amp; Data!G1387, Ubicacion!$A$2:$B$1000, 2, FALSE)</f>
        <v>20</v>
      </c>
      <c r="F1387" s="15">
        <f>Data!J1387</f>
        <v>425</v>
      </c>
      <c r="G1387" s="16">
        <f>Data!I1387</f>
        <v>65</v>
      </c>
      <c r="H1387" s="17">
        <f>Data!K1387</f>
        <v>276250</v>
      </c>
      <c r="I1387" s="17">
        <f>Data!L1387</f>
        <v>82875</v>
      </c>
      <c r="J1387" s="12" t="str">
        <f>Data!N1387</f>
        <v>Outlet</v>
      </c>
      <c r="K1387" s="12" t="str">
        <f>Data!O1387</f>
        <v>Tarjeta</v>
      </c>
      <c r="L1387" s="12" t="str">
        <f>Data!P1387</f>
        <v>Nuevo</v>
      </c>
    </row>
    <row r="1388">
      <c r="A1388" s="11">
        <v>1387.0</v>
      </c>
      <c r="B1388" s="14">
        <f>Data!D1388</f>
        <v>44334</v>
      </c>
      <c r="C1388" s="12">
        <f>IFERROR(VLOOKUP(Data!B1388, Minorista!$A$2:$B$100, 2, FALSE), "")</f>
        <v>2</v>
      </c>
      <c r="D1388" s="12">
        <f t="array" ref="D1388">INDEX(Producto!$A$2:$A$500, MATCH(Data!H1388, Producto!$B$2:$B$500, 0))</f>
        <v>4</v>
      </c>
      <c r="E1388" s="12">
        <f>VLOOKUP(Data!E1388 &amp; Data!F1388 &amp; Data!G1388, Ubicacion!$A$2:$B$1000, 2, FALSE)</f>
        <v>20</v>
      </c>
      <c r="F1388" s="15">
        <f>Data!J1388</f>
        <v>325</v>
      </c>
      <c r="G1388" s="16">
        <f>Data!I1388</f>
        <v>60</v>
      </c>
      <c r="H1388" s="17">
        <f>Data!K1388</f>
        <v>195000</v>
      </c>
      <c r="I1388" s="17">
        <f>Data!L1388</f>
        <v>58500</v>
      </c>
      <c r="J1388" s="12" t="str">
        <f>Data!N1388</f>
        <v>Outlet</v>
      </c>
      <c r="K1388" s="12" t="str">
        <f>Data!O1388</f>
        <v>Transferencia bancaria</v>
      </c>
      <c r="L1388" s="12" t="str">
        <f>Data!P1388</f>
        <v>Nuevo</v>
      </c>
    </row>
    <row r="1389">
      <c r="A1389" s="11">
        <v>1388.0</v>
      </c>
      <c r="B1389" s="14">
        <f>Data!D1389</f>
        <v>44334</v>
      </c>
      <c r="C1389" s="12">
        <f>IFERROR(VLOOKUP(Data!B1389, Minorista!$A$2:$B$100, 2, FALSE), "")</f>
        <v>2</v>
      </c>
      <c r="D1389" s="12">
        <f t="array" ref="D1389">INDEX(Producto!$A$2:$A$500, MATCH(Data!H1389, Producto!$B$2:$B$500, 0))</f>
        <v>5</v>
      </c>
      <c r="E1389" s="12">
        <f>VLOOKUP(Data!E1389 &amp; Data!F1389 &amp; Data!G1389, Ubicacion!$A$2:$B$1000, 2, FALSE)</f>
        <v>20</v>
      </c>
      <c r="F1389" s="15">
        <f>Data!J1389</f>
        <v>225</v>
      </c>
      <c r="G1389" s="16">
        <f>Data!I1389</f>
        <v>55</v>
      </c>
      <c r="H1389" s="17">
        <f>Data!K1389</f>
        <v>123750</v>
      </c>
      <c r="I1389" s="17">
        <f>Data!L1389</f>
        <v>24750</v>
      </c>
      <c r="J1389" s="12" t="str">
        <f>Data!N1389</f>
        <v>Outlet</v>
      </c>
      <c r="K1389" s="12" t="str">
        <f>Data!O1389</f>
        <v>Tarjeta</v>
      </c>
      <c r="L1389" s="12" t="str">
        <f>Data!P1389</f>
        <v>Nuevo</v>
      </c>
    </row>
    <row r="1390">
      <c r="A1390" s="11">
        <v>1389.0</v>
      </c>
      <c r="B1390" s="14">
        <f>Data!D1390</f>
        <v>44334</v>
      </c>
      <c r="C1390" s="12">
        <f>IFERROR(VLOOKUP(Data!B1390, Minorista!$A$2:$B$100, 2, FALSE), "")</f>
        <v>2</v>
      </c>
      <c r="D1390" s="12">
        <f t="array" ref="D1390">INDEX(Producto!$A$2:$A$500, MATCH(Data!H1390, Producto!$B$2:$B$500, 0))</f>
        <v>6</v>
      </c>
      <c r="E1390" s="12">
        <f>VLOOKUP(Data!E1390 &amp; Data!F1390 &amp; Data!G1390, Ubicacion!$A$2:$B$1000, 2, FALSE)</f>
        <v>20</v>
      </c>
      <c r="F1390" s="15">
        <f>Data!J1390</f>
        <v>575</v>
      </c>
      <c r="G1390" s="16">
        <f>Data!I1390</f>
        <v>70</v>
      </c>
      <c r="H1390" s="17">
        <f>Data!K1390</f>
        <v>402500</v>
      </c>
      <c r="I1390" s="17">
        <f>Data!L1390</f>
        <v>181125</v>
      </c>
      <c r="J1390" s="12" t="str">
        <f>Data!N1390</f>
        <v>Outlet</v>
      </c>
      <c r="K1390" s="12" t="str">
        <f>Data!O1390</f>
        <v>Transferencia bancaria</v>
      </c>
      <c r="L1390" s="12" t="str">
        <f>Data!P1390</f>
        <v>Recurrente</v>
      </c>
    </row>
    <row r="1391">
      <c r="A1391" s="11">
        <v>1390.0</v>
      </c>
      <c r="B1391" s="14">
        <f>Data!D1391</f>
        <v>44364</v>
      </c>
      <c r="C1391" s="12">
        <f>IFERROR(VLOOKUP(Data!B1391, Minorista!$A$2:$B$100, 2, FALSE), "")</f>
        <v>2</v>
      </c>
      <c r="D1391" s="12">
        <f t="array" ref="D1391">INDEX(Producto!$A$2:$A$500, MATCH(Data!H1391, Producto!$B$2:$B$500, 0))</f>
        <v>1</v>
      </c>
      <c r="E1391" s="12">
        <f>VLOOKUP(Data!E1391 &amp; Data!F1391 &amp; Data!G1391, Ubicacion!$A$2:$B$1000, 2, FALSE)</f>
        <v>20</v>
      </c>
      <c r="F1391" s="15">
        <f>Data!J1391</f>
        <v>825</v>
      </c>
      <c r="G1391" s="16">
        <f>Data!I1391</f>
        <v>65</v>
      </c>
      <c r="H1391" s="17">
        <f>Data!K1391</f>
        <v>536250</v>
      </c>
      <c r="I1391" s="17">
        <f>Data!L1391</f>
        <v>160875</v>
      </c>
      <c r="J1391" s="12" t="str">
        <f>Data!N1391</f>
        <v>Outlet</v>
      </c>
      <c r="K1391" s="12" t="str">
        <f>Data!O1391</f>
        <v>Tarjeta</v>
      </c>
      <c r="L1391" s="12" t="str">
        <f>Data!P1391</f>
        <v>Recurrente</v>
      </c>
    </row>
    <row r="1392">
      <c r="A1392" s="11">
        <v>1391.0</v>
      </c>
      <c r="B1392" s="14">
        <f>Data!D1392</f>
        <v>44364</v>
      </c>
      <c r="C1392" s="12">
        <f>IFERROR(VLOOKUP(Data!B1392, Minorista!$A$2:$B$100, 2, FALSE), "")</f>
        <v>2</v>
      </c>
      <c r="D1392" s="12">
        <f t="array" ref="D1392">INDEX(Producto!$A$2:$A$500, MATCH(Data!H1392, Producto!$B$2:$B$500, 0))</f>
        <v>2</v>
      </c>
      <c r="E1392" s="12">
        <f>VLOOKUP(Data!E1392 &amp; Data!F1392 &amp; Data!G1392, Ubicacion!$A$2:$B$1000, 2, FALSE)</f>
        <v>20</v>
      </c>
      <c r="F1392" s="15">
        <f>Data!J1392</f>
        <v>700</v>
      </c>
      <c r="G1392" s="16">
        <f>Data!I1392</f>
        <v>70</v>
      </c>
      <c r="H1392" s="17">
        <f>Data!K1392</f>
        <v>490000</v>
      </c>
      <c r="I1392" s="17">
        <f>Data!L1392</f>
        <v>122500</v>
      </c>
      <c r="J1392" s="12" t="str">
        <f>Data!N1392</f>
        <v>In-store</v>
      </c>
      <c r="K1392" s="12" t="str">
        <f>Data!O1392</f>
        <v>Efectivo</v>
      </c>
      <c r="L1392" s="12" t="str">
        <f>Data!P1392</f>
        <v>Nuevo</v>
      </c>
    </row>
    <row r="1393">
      <c r="A1393" s="11">
        <v>1392.0</v>
      </c>
      <c r="B1393" s="14">
        <f>Data!D1393</f>
        <v>44364</v>
      </c>
      <c r="C1393" s="12">
        <f>IFERROR(VLOOKUP(Data!B1393, Minorista!$A$2:$B$100, 2, FALSE), "")</f>
        <v>2</v>
      </c>
      <c r="D1393" s="12">
        <f t="array" ref="D1393">INDEX(Producto!$A$2:$A$500, MATCH(Data!H1393, Producto!$B$2:$B$500, 0))</f>
        <v>3</v>
      </c>
      <c r="E1393" s="12">
        <f>VLOOKUP(Data!E1393 &amp; Data!F1393 &amp; Data!G1393, Ubicacion!$A$2:$B$1000, 2, FALSE)</f>
        <v>20</v>
      </c>
      <c r="F1393" s="15">
        <f>Data!J1393</f>
        <v>700</v>
      </c>
      <c r="G1393" s="16">
        <f>Data!I1393</f>
        <v>85</v>
      </c>
      <c r="H1393" s="17">
        <f>Data!K1393</f>
        <v>595000</v>
      </c>
      <c r="I1393" s="17">
        <f>Data!L1393</f>
        <v>178500</v>
      </c>
      <c r="J1393" s="12" t="str">
        <f>Data!N1393</f>
        <v>In-store</v>
      </c>
      <c r="K1393" s="12" t="str">
        <f>Data!O1393</f>
        <v>Transferencia bancaria</v>
      </c>
      <c r="L1393" s="12" t="str">
        <f>Data!P1393</f>
        <v>Recurrente</v>
      </c>
    </row>
    <row r="1394">
      <c r="A1394" s="11">
        <v>1393.0</v>
      </c>
      <c r="B1394" s="14">
        <f>Data!D1394</f>
        <v>44364</v>
      </c>
      <c r="C1394" s="12">
        <f>IFERROR(VLOOKUP(Data!B1394, Minorista!$A$2:$B$100, 2, FALSE), "")</f>
        <v>2</v>
      </c>
      <c r="D1394" s="12">
        <f t="array" ref="D1394">INDEX(Producto!$A$2:$A$500, MATCH(Data!H1394, Producto!$B$2:$B$500, 0))</f>
        <v>4</v>
      </c>
      <c r="E1394" s="12">
        <f>VLOOKUP(Data!E1394 &amp; Data!F1394 &amp; Data!G1394, Ubicacion!$A$2:$B$1000, 2, FALSE)</f>
        <v>20</v>
      </c>
      <c r="F1394" s="15">
        <f>Data!J1394</f>
        <v>575</v>
      </c>
      <c r="G1394" s="16">
        <f>Data!I1394</f>
        <v>85</v>
      </c>
      <c r="H1394" s="17">
        <f>Data!K1394</f>
        <v>488750</v>
      </c>
      <c r="I1394" s="17">
        <f>Data!L1394</f>
        <v>146625</v>
      </c>
      <c r="J1394" s="12" t="str">
        <f>Data!N1394</f>
        <v>In-store</v>
      </c>
      <c r="K1394" s="12" t="str">
        <f>Data!O1394</f>
        <v>Tarjeta</v>
      </c>
      <c r="L1394" s="12" t="str">
        <f>Data!P1394</f>
        <v>Recurrente</v>
      </c>
    </row>
    <row r="1395">
      <c r="A1395" s="11">
        <v>1394.0</v>
      </c>
      <c r="B1395" s="14">
        <f>Data!D1395</f>
        <v>44364</v>
      </c>
      <c r="C1395" s="12">
        <f>IFERROR(VLOOKUP(Data!B1395, Minorista!$A$2:$B$100, 2, FALSE), "")</f>
        <v>2</v>
      </c>
      <c r="D1395" s="12">
        <f t="array" ref="D1395">INDEX(Producto!$A$2:$A$500, MATCH(Data!H1395, Producto!$B$2:$B$500, 0))</f>
        <v>5</v>
      </c>
      <c r="E1395" s="12">
        <f>VLOOKUP(Data!E1395 &amp; Data!F1395 &amp; Data!G1395, Ubicacion!$A$2:$B$1000, 2, FALSE)</f>
        <v>20</v>
      </c>
      <c r="F1395" s="15">
        <f>Data!J1395</f>
        <v>450</v>
      </c>
      <c r="G1395" s="16">
        <f>Data!I1395</f>
        <v>95</v>
      </c>
      <c r="H1395" s="17">
        <f>Data!K1395</f>
        <v>427500</v>
      </c>
      <c r="I1395" s="17">
        <f>Data!L1395</f>
        <v>85500</v>
      </c>
      <c r="J1395" s="12" t="str">
        <f>Data!N1395</f>
        <v>In-store</v>
      </c>
      <c r="K1395" s="12" t="str">
        <f>Data!O1395</f>
        <v>Efectivo</v>
      </c>
      <c r="L1395" s="12" t="str">
        <f>Data!P1395</f>
        <v>Nuevo</v>
      </c>
    </row>
    <row r="1396">
      <c r="A1396" s="11">
        <v>1395.0</v>
      </c>
      <c r="B1396" s="14">
        <f>Data!D1396</f>
        <v>44364</v>
      </c>
      <c r="C1396" s="12">
        <f>IFERROR(VLOOKUP(Data!B1396, Minorista!$A$2:$B$100, 2, FALSE), "")</f>
        <v>2</v>
      </c>
      <c r="D1396" s="12">
        <f t="array" ref="D1396">INDEX(Producto!$A$2:$A$500, MATCH(Data!H1396, Producto!$B$2:$B$500, 0))</f>
        <v>6</v>
      </c>
      <c r="E1396" s="12">
        <f>VLOOKUP(Data!E1396 &amp; Data!F1396 &amp; Data!G1396, Ubicacion!$A$2:$B$1000, 2, FALSE)</f>
        <v>20</v>
      </c>
      <c r="F1396" s="15">
        <f>Data!J1396</f>
        <v>750</v>
      </c>
      <c r="G1396" s="16">
        <f>Data!I1396</f>
        <v>110</v>
      </c>
      <c r="H1396" s="17">
        <f>Data!K1396</f>
        <v>825000</v>
      </c>
      <c r="I1396" s="17">
        <f>Data!L1396</f>
        <v>371250</v>
      </c>
      <c r="J1396" s="12" t="str">
        <f>Data!N1396</f>
        <v>In-store</v>
      </c>
      <c r="K1396" s="12" t="str">
        <f>Data!O1396</f>
        <v>Tarjeta</v>
      </c>
      <c r="L1396" s="12" t="str">
        <f>Data!P1396</f>
        <v>Recurrente</v>
      </c>
    </row>
    <row r="1397">
      <c r="A1397" s="11">
        <v>1396.0</v>
      </c>
      <c r="B1397" s="14">
        <f>Data!D1397</f>
        <v>44393</v>
      </c>
      <c r="C1397" s="12">
        <f>IFERROR(VLOOKUP(Data!B1397, Minorista!$A$2:$B$100, 2, FALSE), "")</f>
        <v>2</v>
      </c>
      <c r="D1397" s="12">
        <f t="array" ref="D1397">INDEX(Producto!$A$2:$A$500, MATCH(Data!H1397, Producto!$B$2:$B$500, 0))</f>
        <v>1</v>
      </c>
      <c r="E1397" s="12">
        <f>VLOOKUP(Data!E1397 &amp; Data!F1397 &amp; Data!G1397, Ubicacion!$A$2:$B$1000, 2, FALSE)</f>
        <v>20</v>
      </c>
      <c r="F1397" s="15">
        <f>Data!J1397</f>
        <v>900</v>
      </c>
      <c r="G1397" s="16">
        <f>Data!I1397</f>
        <v>90</v>
      </c>
      <c r="H1397" s="17">
        <f>Data!K1397</f>
        <v>810000</v>
      </c>
      <c r="I1397" s="17">
        <f>Data!L1397</f>
        <v>243000</v>
      </c>
      <c r="J1397" s="12" t="str">
        <f>Data!N1397</f>
        <v>In-store</v>
      </c>
      <c r="K1397" s="12" t="str">
        <f>Data!O1397</f>
        <v>Efectivo</v>
      </c>
      <c r="L1397" s="12" t="str">
        <f>Data!P1397</f>
        <v>Recurrente</v>
      </c>
    </row>
    <row r="1398">
      <c r="A1398" s="11">
        <v>1397.0</v>
      </c>
      <c r="B1398" s="14">
        <f>Data!D1398</f>
        <v>44393</v>
      </c>
      <c r="C1398" s="12">
        <f>IFERROR(VLOOKUP(Data!B1398, Minorista!$A$2:$B$100, 2, FALSE), "")</f>
        <v>2</v>
      </c>
      <c r="D1398" s="12">
        <f t="array" ref="D1398">INDEX(Producto!$A$2:$A$500, MATCH(Data!H1398, Producto!$B$2:$B$500, 0))</f>
        <v>2</v>
      </c>
      <c r="E1398" s="12">
        <f>VLOOKUP(Data!E1398 &amp; Data!F1398 &amp; Data!G1398, Ubicacion!$A$2:$B$1000, 2, FALSE)</f>
        <v>20</v>
      </c>
      <c r="F1398" s="15">
        <f>Data!J1398</f>
        <v>750</v>
      </c>
      <c r="G1398" s="16">
        <f>Data!I1398</f>
        <v>95</v>
      </c>
      <c r="H1398" s="17">
        <f>Data!K1398</f>
        <v>712500</v>
      </c>
      <c r="I1398" s="17">
        <f>Data!L1398</f>
        <v>178125</v>
      </c>
      <c r="J1398" s="12" t="str">
        <f>Data!N1398</f>
        <v>In-store</v>
      </c>
      <c r="K1398" s="12" t="str">
        <f>Data!O1398</f>
        <v>Tarjeta</v>
      </c>
      <c r="L1398" s="12" t="str">
        <f>Data!P1398</f>
        <v>Recurrente</v>
      </c>
    </row>
    <row r="1399">
      <c r="A1399" s="11">
        <v>1398.0</v>
      </c>
      <c r="B1399" s="14">
        <f>Data!D1399</f>
        <v>44393</v>
      </c>
      <c r="C1399" s="12">
        <f>IFERROR(VLOOKUP(Data!B1399, Minorista!$A$2:$B$100, 2, FALSE), "")</f>
        <v>2</v>
      </c>
      <c r="D1399" s="12">
        <f t="array" ref="D1399">INDEX(Producto!$A$2:$A$500, MATCH(Data!H1399, Producto!$B$2:$B$500, 0))</f>
        <v>3</v>
      </c>
      <c r="E1399" s="12">
        <f>VLOOKUP(Data!E1399 &amp; Data!F1399 &amp; Data!G1399, Ubicacion!$A$2:$B$1000, 2, FALSE)</f>
        <v>20</v>
      </c>
      <c r="F1399" s="15">
        <f>Data!J1399</f>
        <v>700</v>
      </c>
      <c r="G1399" s="16">
        <f>Data!I1399</f>
        <v>95</v>
      </c>
      <c r="H1399" s="17">
        <f>Data!K1399</f>
        <v>665000</v>
      </c>
      <c r="I1399" s="17">
        <f>Data!L1399</f>
        <v>199500</v>
      </c>
      <c r="J1399" s="12" t="str">
        <f>Data!N1399</f>
        <v>In-store</v>
      </c>
      <c r="K1399" s="12" t="str">
        <f>Data!O1399</f>
        <v>Transferencia bancaria</v>
      </c>
      <c r="L1399" s="12" t="str">
        <f>Data!P1399</f>
        <v>Nuevo</v>
      </c>
    </row>
    <row r="1400">
      <c r="A1400" s="11">
        <v>1399.0</v>
      </c>
      <c r="B1400" s="14">
        <f>Data!D1400</f>
        <v>44393</v>
      </c>
      <c r="C1400" s="12">
        <f>IFERROR(VLOOKUP(Data!B1400, Minorista!$A$2:$B$100, 2, FALSE), "")</f>
        <v>2</v>
      </c>
      <c r="D1400" s="12">
        <f t="array" ref="D1400">INDEX(Producto!$A$2:$A$500, MATCH(Data!H1400, Producto!$B$2:$B$500, 0))</f>
        <v>4</v>
      </c>
      <c r="E1400" s="12">
        <f>VLOOKUP(Data!E1400 &amp; Data!F1400 &amp; Data!G1400, Ubicacion!$A$2:$B$1000, 2, FALSE)</f>
        <v>20</v>
      </c>
      <c r="F1400" s="15">
        <f>Data!J1400</f>
        <v>600</v>
      </c>
      <c r="G1400" s="16">
        <f>Data!I1400</f>
        <v>90</v>
      </c>
      <c r="H1400" s="17">
        <f>Data!K1400</f>
        <v>540000</v>
      </c>
      <c r="I1400" s="17">
        <f>Data!L1400</f>
        <v>162000</v>
      </c>
      <c r="J1400" s="12" t="str">
        <f>Data!N1400</f>
        <v>In-store</v>
      </c>
      <c r="K1400" s="12" t="str">
        <f>Data!O1400</f>
        <v>Transferencia bancaria</v>
      </c>
      <c r="L1400" s="12" t="str">
        <f>Data!P1400</f>
        <v>Recurrente</v>
      </c>
    </row>
    <row r="1401">
      <c r="A1401" s="11">
        <v>1400.0</v>
      </c>
      <c r="B1401" s="14">
        <f>Data!D1401</f>
        <v>44393</v>
      </c>
      <c r="C1401" s="12">
        <f>IFERROR(VLOOKUP(Data!B1401, Minorista!$A$2:$B$100, 2, FALSE), "")</f>
        <v>2</v>
      </c>
      <c r="D1401" s="12">
        <f t="array" ref="D1401">INDEX(Producto!$A$2:$A$500, MATCH(Data!H1401, Producto!$B$2:$B$500, 0))</f>
        <v>5</v>
      </c>
      <c r="E1401" s="12">
        <f>VLOOKUP(Data!E1401 &amp; Data!F1401 &amp; Data!G1401, Ubicacion!$A$2:$B$1000, 2, FALSE)</f>
        <v>20</v>
      </c>
      <c r="F1401" s="15">
        <f>Data!J1401</f>
        <v>650</v>
      </c>
      <c r="G1401" s="16">
        <f>Data!I1401</f>
        <v>95</v>
      </c>
      <c r="H1401" s="17">
        <f>Data!K1401</f>
        <v>617500</v>
      </c>
      <c r="I1401" s="17">
        <f>Data!L1401</f>
        <v>123500</v>
      </c>
      <c r="J1401" s="12" t="str">
        <f>Data!N1401</f>
        <v>In-store</v>
      </c>
      <c r="K1401" s="12" t="str">
        <f>Data!O1401</f>
        <v>Efectivo</v>
      </c>
      <c r="L1401" s="12" t="str">
        <f>Data!P1401</f>
        <v>Recurrente</v>
      </c>
    </row>
    <row r="1402">
      <c r="A1402" s="11">
        <v>1401.0</v>
      </c>
      <c r="B1402" s="14">
        <f>Data!D1402</f>
        <v>44393</v>
      </c>
      <c r="C1402" s="12">
        <f>IFERROR(VLOOKUP(Data!B1402, Minorista!$A$2:$B$100, 2, FALSE), "")</f>
        <v>2</v>
      </c>
      <c r="D1402" s="12">
        <f t="array" ref="D1402">INDEX(Producto!$A$2:$A$500, MATCH(Data!H1402, Producto!$B$2:$B$500, 0))</f>
        <v>6</v>
      </c>
      <c r="E1402" s="12">
        <f>VLOOKUP(Data!E1402 &amp; Data!F1402 &amp; Data!G1402, Ubicacion!$A$2:$B$1000, 2, FALSE)</f>
        <v>20</v>
      </c>
      <c r="F1402" s="15">
        <f>Data!J1402</f>
        <v>650</v>
      </c>
      <c r="G1402" s="16">
        <f>Data!I1402</f>
        <v>110</v>
      </c>
      <c r="H1402" s="17">
        <f>Data!K1402</f>
        <v>715000</v>
      </c>
      <c r="I1402" s="17">
        <f>Data!L1402</f>
        <v>321750</v>
      </c>
      <c r="J1402" s="12" t="str">
        <f>Data!N1402</f>
        <v>In-store</v>
      </c>
      <c r="K1402" s="12" t="str">
        <f>Data!O1402</f>
        <v>Transferencia bancaria</v>
      </c>
      <c r="L1402" s="12" t="str">
        <f>Data!P1402</f>
        <v>Recurrente</v>
      </c>
    </row>
    <row r="1403">
      <c r="A1403" s="11">
        <v>1402.0</v>
      </c>
      <c r="B1403" s="14">
        <f>Data!D1403</f>
        <v>44425</v>
      </c>
      <c r="C1403" s="12">
        <f>IFERROR(VLOOKUP(Data!B1403, Minorista!$A$2:$B$100, 2, FALSE), "")</f>
        <v>2</v>
      </c>
      <c r="D1403" s="12">
        <f t="array" ref="D1403">INDEX(Producto!$A$2:$A$500, MATCH(Data!H1403, Producto!$B$2:$B$500, 0))</f>
        <v>1</v>
      </c>
      <c r="E1403" s="12">
        <f>VLOOKUP(Data!E1403 &amp; Data!F1403 &amp; Data!G1403, Ubicacion!$A$2:$B$1000, 2, FALSE)</f>
        <v>20</v>
      </c>
      <c r="F1403" s="15">
        <f>Data!J1403</f>
        <v>850</v>
      </c>
      <c r="G1403" s="16">
        <f>Data!I1403</f>
        <v>95</v>
      </c>
      <c r="H1403" s="17">
        <f>Data!K1403</f>
        <v>807500</v>
      </c>
      <c r="I1403" s="17">
        <f>Data!L1403</f>
        <v>242250</v>
      </c>
      <c r="J1403" s="12" t="str">
        <f>Data!N1403</f>
        <v>In-store</v>
      </c>
      <c r="K1403" s="12" t="str">
        <f>Data!O1403</f>
        <v>Transferencia bancaria</v>
      </c>
      <c r="L1403" s="12" t="str">
        <f>Data!P1403</f>
        <v>Nuevo</v>
      </c>
    </row>
    <row r="1404">
      <c r="A1404" s="11">
        <v>1403.0</v>
      </c>
      <c r="B1404" s="14">
        <f>Data!D1404</f>
        <v>44425</v>
      </c>
      <c r="C1404" s="12">
        <f>IFERROR(VLOOKUP(Data!B1404, Minorista!$A$2:$B$100, 2, FALSE), "")</f>
        <v>2</v>
      </c>
      <c r="D1404" s="12">
        <f t="array" ref="D1404">INDEX(Producto!$A$2:$A$500, MATCH(Data!H1404, Producto!$B$2:$B$500, 0))</f>
        <v>2</v>
      </c>
      <c r="E1404" s="12">
        <f>VLOOKUP(Data!E1404 &amp; Data!F1404 &amp; Data!G1404, Ubicacion!$A$2:$B$1000, 2, FALSE)</f>
        <v>20</v>
      </c>
      <c r="F1404" s="15">
        <f>Data!J1404</f>
        <v>825</v>
      </c>
      <c r="G1404" s="16">
        <f>Data!I1404</f>
        <v>85</v>
      </c>
      <c r="H1404" s="17">
        <f>Data!K1404</f>
        <v>701250</v>
      </c>
      <c r="I1404" s="17">
        <f>Data!L1404</f>
        <v>175312.5</v>
      </c>
      <c r="J1404" s="12" t="str">
        <f>Data!N1404</f>
        <v>In-store</v>
      </c>
      <c r="K1404" s="12" t="str">
        <f>Data!O1404</f>
        <v>Tarjeta</v>
      </c>
      <c r="L1404" s="12" t="str">
        <f>Data!P1404</f>
        <v>Recurrente</v>
      </c>
    </row>
    <row r="1405">
      <c r="A1405" s="11">
        <v>1404.0</v>
      </c>
      <c r="B1405" s="14">
        <f>Data!D1405</f>
        <v>44425</v>
      </c>
      <c r="C1405" s="12">
        <f>IFERROR(VLOOKUP(Data!B1405, Minorista!$A$2:$B$100, 2, FALSE), "")</f>
        <v>2</v>
      </c>
      <c r="D1405" s="12">
        <f t="array" ref="D1405">INDEX(Producto!$A$2:$A$500, MATCH(Data!H1405, Producto!$B$2:$B$500, 0))</f>
        <v>3</v>
      </c>
      <c r="E1405" s="12">
        <f>VLOOKUP(Data!E1405 &amp; Data!F1405 &amp; Data!G1405, Ubicacion!$A$2:$B$1000, 2, FALSE)</f>
        <v>20</v>
      </c>
      <c r="F1405" s="15">
        <f>Data!J1405</f>
        <v>700</v>
      </c>
      <c r="G1405" s="16">
        <f>Data!I1405</f>
        <v>80</v>
      </c>
      <c r="H1405" s="17">
        <f>Data!K1405</f>
        <v>560000</v>
      </c>
      <c r="I1405" s="17">
        <f>Data!L1405</f>
        <v>168000</v>
      </c>
      <c r="J1405" s="12" t="str">
        <f>Data!N1405</f>
        <v>In-store</v>
      </c>
      <c r="K1405" s="12" t="str">
        <f>Data!O1405</f>
        <v>Transferencia bancaria</v>
      </c>
      <c r="L1405" s="12" t="str">
        <f>Data!P1405</f>
        <v>Nuevo</v>
      </c>
    </row>
    <row r="1406">
      <c r="A1406" s="11">
        <v>1405.0</v>
      </c>
      <c r="B1406" s="14">
        <f>Data!D1406</f>
        <v>44425</v>
      </c>
      <c r="C1406" s="12">
        <f>IFERROR(VLOOKUP(Data!B1406, Minorista!$A$2:$B$100, 2, FALSE), "")</f>
        <v>2</v>
      </c>
      <c r="D1406" s="12">
        <f t="array" ref="D1406">INDEX(Producto!$A$2:$A$500, MATCH(Data!H1406, Producto!$B$2:$B$500, 0))</f>
        <v>4</v>
      </c>
      <c r="E1406" s="12">
        <f>VLOOKUP(Data!E1406 &amp; Data!F1406 &amp; Data!G1406, Ubicacion!$A$2:$B$1000, 2, FALSE)</f>
        <v>20</v>
      </c>
      <c r="F1406" s="15">
        <f>Data!J1406</f>
        <v>475</v>
      </c>
      <c r="G1406" s="16">
        <f>Data!I1406</f>
        <v>80</v>
      </c>
      <c r="H1406" s="17">
        <f>Data!K1406</f>
        <v>380000</v>
      </c>
      <c r="I1406" s="17">
        <f>Data!L1406</f>
        <v>114000</v>
      </c>
      <c r="J1406" s="12" t="str">
        <f>Data!N1406</f>
        <v>In-store</v>
      </c>
      <c r="K1406" s="12" t="str">
        <f>Data!O1406</f>
        <v>Transferencia bancaria</v>
      </c>
      <c r="L1406" s="12" t="str">
        <f>Data!P1406</f>
        <v>Recurrente</v>
      </c>
    </row>
    <row r="1407">
      <c r="A1407" s="11">
        <v>1406.0</v>
      </c>
      <c r="B1407" s="14">
        <f>Data!D1407</f>
        <v>44425</v>
      </c>
      <c r="C1407" s="12">
        <f>IFERROR(VLOOKUP(Data!B1407, Minorista!$A$2:$B$100, 2, FALSE), "")</f>
        <v>2</v>
      </c>
      <c r="D1407" s="12">
        <f t="array" ref="D1407">INDEX(Producto!$A$2:$A$500, MATCH(Data!H1407, Producto!$B$2:$B$500, 0))</f>
        <v>5</v>
      </c>
      <c r="E1407" s="12">
        <f>VLOOKUP(Data!E1407 &amp; Data!F1407 &amp; Data!G1407, Ubicacion!$A$2:$B$1000, 2, FALSE)</f>
        <v>20</v>
      </c>
      <c r="F1407" s="15">
        <f>Data!J1407</f>
        <v>475</v>
      </c>
      <c r="G1407" s="16">
        <f>Data!I1407</f>
        <v>80</v>
      </c>
      <c r="H1407" s="17">
        <f>Data!K1407</f>
        <v>380000</v>
      </c>
      <c r="I1407" s="17">
        <f>Data!L1407</f>
        <v>76000</v>
      </c>
      <c r="J1407" s="12" t="str">
        <f>Data!N1407</f>
        <v>In-store</v>
      </c>
      <c r="K1407" s="12" t="str">
        <f>Data!O1407</f>
        <v>Efectivo</v>
      </c>
      <c r="L1407" s="12" t="str">
        <f>Data!P1407</f>
        <v>Recurrente</v>
      </c>
    </row>
    <row r="1408">
      <c r="A1408" s="11">
        <v>1407.0</v>
      </c>
      <c r="B1408" s="14">
        <f>Data!D1408</f>
        <v>44425</v>
      </c>
      <c r="C1408" s="12">
        <f>IFERROR(VLOOKUP(Data!B1408, Minorista!$A$2:$B$100, 2, FALSE), "")</f>
        <v>2</v>
      </c>
      <c r="D1408" s="12">
        <f t="array" ref="D1408">INDEX(Producto!$A$2:$A$500, MATCH(Data!H1408, Producto!$B$2:$B$500, 0))</f>
        <v>6</v>
      </c>
      <c r="E1408" s="12">
        <f>VLOOKUP(Data!E1408 &amp; Data!F1408 &amp; Data!G1408, Ubicacion!$A$2:$B$1000, 2, FALSE)</f>
        <v>20</v>
      </c>
      <c r="F1408" s="15">
        <f>Data!J1408</f>
        <v>300</v>
      </c>
      <c r="G1408" s="16">
        <f>Data!I1408</f>
        <v>85</v>
      </c>
      <c r="H1408" s="17">
        <f>Data!K1408</f>
        <v>255000</v>
      </c>
      <c r="I1408" s="17">
        <f>Data!L1408</f>
        <v>114750</v>
      </c>
      <c r="J1408" s="12" t="str">
        <f>Data!N1408</f>
        <v>In-store</v>
      </c>
      <c r="K1408" s="12" t="str">
        <f>Data!O1408</f>
        <v>Efectivo</v>
      </c>
      <c r="L1408" s="12" t="str">
        <f>Data!P1408</f>
        <v>Recurrente</v>
      </c>
    </row>
    <row r="1409">
      <c r="A1409" s="11">
        <v>1408.0</v>
      </c>
      <c r="B1409" s="14">
        <f>Data!D1409</f>
        <v>44457</v>
      </c>
      <c r="C1409" s="12">
        <f>IFERROR(VLOOKUP(Data!B1409, Minorista!$A$2:$B$100, 2, FALSE), "")</f>
        <v>2</v>
      </c>
      <c r="D1409" s="12">
        <f t="array" ref="D1409">INDEX(Producto!$A$2:$A$500, MATCH(Data!H1409, Producto!$B$2:$B$500, 0))</f>
        <v>1</v>
      </c>
      <c r="E1409" s="12">
        <f>VLOOKUP(Data!E1409 &amp; Data!F1409 &amp; Data!G1409, Ubicacion!$A$2:$B$1000, 2, FALSE)</f>
        <v>20</v>
      </c>
      <c r="F1409" s="15">
        <f>Data!J1409</f>
        <v>500</v>
      </c>
      <c r="G1409" s="16">
        <f>Data!I1409</f>
        <v>60</v>
      </c>
      <c r="H1409" s="17">
        <f>Data!K1409</f>
        <v>300000</v>
      </c>
      <c r="I1409" s="17">
        <f>Data!L1409</f>
        <v>90000</v>
      </c>
      <c r="J1409" s="12" t="str">
        <f>Data!N1409</f>
        <v>In-store</v>
      </c>
      <c r="K1409" s="12" t="str">
        <f>Data!O1409</f>
        <v>Tarjeta</v>
      </c>
      <c r="L1409" s="12" t="str">
        <f>Data!P1409</f>
        <v>Recurrente</v>
      </c>
    </row>
    <row r="1410">
      <c r="A1410" s="11">
        <v>1409.0</v>
      </c>
      <c r="B1410" s="14">
        <f>Data!D1410</f>
        <v>44457</v>
      </c>
      <c r="C1410" s="12">
        <f>IFERROR(VLOOKUP(Data!B1410, Minorista!$A$2:$B$100, 2, FALSE), "")</f>
        <v>2</v>
      </c>
      <c r="D1410" s="12">
        <f t="array" ref="D1410">INDEX(Producto!$A$2:$A$500, MATCH(Data!H1410, Producto!$B$2:$B$500, 0))</f>
        <v>2</v>
      </c>
      <c r="E1410" s="12">
        <f>VLOOKUP(Data!E1410 &amp; Data!F1410 &amp; Data!G1410, Ubicacion!$A$2:$B$1000, 2, FALSE)</f>
        <v>20</v>
      </c>
      <c r="F1410" s="15">
        <f>Data!J1410</f>
        <v>500</v>
      </c>
      <c r="G1410" s="16">
        <f>Data!I1410</f>
        <v>65</v>
      </c>
      <c r="H1410" s="17">
        <f>Data!K1410</f>
        <v>325000</v>
      </c>
      <c r="I1410" s="17">
        <f>Data!L1410</f>
        <v>81250</v>
      </c>
      <c r="J1410" s="12" t="str">
        <f>Data!N1410</f>
        <v>In-store</v>
      </c>
      <c r="K1410" s="12" t="str">
        <f>Data!O1410</f>
        <v>Transferencia bancaria</v>
      </c>
      <c r="L1410" s="12" t="str">
        <f>Data!P1410</f>
        <v>Recurrente</v>
      </c>
    </row>
    <row r="1411">
      <c r="A1411" s="11">
        <v>1410.0</v>
      </c>
      <c r="B1411" s="14">
        <f>Data!D1411</f>
        <v>44457</v>
      </c>
      <c r="C1411" s="12">
        <f>IFERROR(VLOOKUP(Data!B1411, Minorista!$A$2:$B$100, 2, FALSE), "")</f>
        <v>2</v>
      </c>
      <c r="D1411" s="12">
        <f t="array" ref="D1411">INDEX(Producto!$A$2:$A$500, MATCH(Data!H1411, Producto!$B$2:$B$500, 0))</f>
        <v>3</v>
      </c>
      <c r="E1411" s="12">
        <f>VLOOKUP(Data!E1411 &amp; Data!F1411 &amp; Data!G1411, Ubicacion!$A$2:$B$1000, 2, FALSE)</f>
        <v>20</v>
      </c>
      <c r="F1411" s="15">
        <f>Data!J1411</f>
        <v>300</v>
      </c>
      <c r="G1411" s="16">
        <f>Data!I1411</f>
        <v>60</v>
      </c>
      <c r="H1411" s="17">
        <f>Data!K1411</f>
        <v>180000</v>
      </c>
      <c r="I1411" s="17">
        <f>Data!L1411</f>
        <v>54000</v>
      </c>
      <c r="J1411" s="12" t="str">
        <f>Data!N1411</f>
        <v>In-store</v>
      </c>
      <c r="K1411" s="12" t="str">
        <f>Data!O1411</f>
        <v>Transferencia bancaria</v>
      </c>
      <c r="L1411" s="12" t="str">
        <f>Data!P1411</f>
        <v>Nuevo</v>
      </c>
    </row>
    <row r="1412">
      <c r="A1412" s="11">
        <v>1411.0</v>
      </c>
      <c r="B1412" s="14">
        <f>Data!D1412</f>
        <v>44457</v>
      </c>
      <c r="C1412" s="12">
        <f>IFERROR(VLOOKUP(Data!B1412, Minorista!$A$2:$B$100, 2, FALSE), "")</f>
        <v>2</v>
      </c>
      <c r="D1412" s="12">
        <f t="array" ref="D1412">INDEX(Producto!$A$2:$A$500, MATCH(Data!H1412, Producto!$B$2:$B$500, 0))</f>
        <v>4</v>
      </c>
      <c r="E1412" s="12">
        <f>VLOOKUP(Data!E1412 &amp; Data!F1412 &amp; Data!G1412, Ubicacion!$A$2:$B$1000, 2, FALSE)</f>
        <v>20</v>
      </c>
      <c r="F1412" s="15">
        <f>Data!J1412</f>
        <v>250</v>
      </c>
      <c r="G1412" s="16">
        <f>Data!I1412</f>
        <v>60</v>
      </c>
      <c r="H1412" s="17">
        <f>Data!K1412</f>
        <v>150000</v>
      </c>
      <c r="I1412" s="17">
        <f>Data!L1412</f>
        <v>45000</v>
      </c>
      <c r="J1412" s="12" t="str">
        <f>Data!N1412</f>
        <v>In-store</v>
      </c>
      <c r="K1412" s="12" t="str">
        <f>Data!O1412</f>
        <v>Transferencia bancaria</v>
      </c>
      <c r="L1412" s="12" t="str">
        <f>Data!P1412</f>
        <v>Nuevo</v>
      </c>
    </row>
    <row r="1413">
      <c r="A1413" s="11">
        <v>1412.0</v>
      </c>
      <c r="B1413" s="14">
        <f>Data!D1413</f>
        <v>44457</v>
      </c>
      <c r="C1413" s="12">
        <f>IFERROR(VLOOKUP(Data!B1413, Minorista!$A$2:$B$100, 2, FALSE), "")</f>
        <v>2</v>
      </c>
      <c r="D1413" s="12">
        <f t="array" ref="D1413">INDEX(Producto!$A$2:$A$500, MATCH(Data!H1413, Producto!$B$2:$B$500, 0))</f>
        <v>5</v>
      </c>
      <c r="E1413" s="12">
        <f>VLOOKUP(Data!E1413 &amp; Data!F1413 &amp; Data!G1413, Ubicacion!$A$2:$B$1000, 2, FALSE)</f>
        <v>20</v>
      </c>
      <c r="F1413" s="15">
        <f>Data!J1413</f>
        <v>275</v>
      </c>
      <c r="G1413" s="16">
        <f>Data!I1413</f>
        <v>70</v>
      </c>
      <c r="H1413" s="17">
        <f>Data!K1413</f>
        <v>192500</v>
      </c>
      <c r="I1413" s="17">
        <f>Data!L1413</f>
        <v>38500</v>
      </c>
      <c r="J1413" s="12" t="str">
        <f>Data!N1413</f>
        <v>In-store</v>
      </c>
      <c r="K1413" s="12" t="str">
        <f>Data!O1413</f>
        <v>Tarjeta</v>
      </c>
      <c r="L1413" s="12" t="str">
        <f>Data!P1413</f>
        <v>Nuevo</v>
      </c>
    </row>
    <row r="1414">
      <c r="A1414" s="11">
        <v>1413.0</v>
      </c>
      <c r="B1414" s="14">
        <f>Data!D1414</f>
        <v>44457</v>
      </c>
      <c r="C1414" s="12">
        <f>IFERROR(VLOOKUP(Data!B1414, Minorista!$A$2:$B$100, 2, FALSE), "")</f>
        <v>2</v>
      </c>
      <c r="D1414" s="12">
        <f t="array" ref="D1414">INDEX(Producto!$A$2:$A$500, MATCH(Data!H1414, Producto!$B$2:$B$500, 0))</f>
        <v>6</v>
      </c>
      <c r="E1414" s="12">
        <f>VLOOKUP(Data!E1414 &amp; Data!F1414 &amp; Data!G1414, Ubicacion!$A$2:$B$1000, 2, FALSE)</f>
        <v>20</v>
      </c>
      <c r="F1414" s="15">
        <f>Data!J1414</f>
        <v>300</v>
      </c>
      <c r="G1414" s="16">
        <f>Data!I1414</f>
        <v>55</v>
      </c>
      <c r="H1414" s="17">
        <f>Data!K1414</f>
        <v>165000</v>
      </c>
      <c r="I1414" s="17">
        <f>Data!L1414</f>
        <v>74250</v>
      </c>
      <c r="J1414" s="12" t="str">
        <f>Data!N1414</f>
        <v>In-store</v>
      </c>
      <c r="K1414" s="12" t="str">
        <f>Data!O1414</f>
        <v>Transferencia bancaria</v>
      </c>
      <c r="L1414" s="12" t="str">
        <f>Data!P1414</f>
        <v>Recurrente</v>
      </c>
    </row>
    <row r="1415">
      <c r="A1415" s="11">
        <v>1414.0</v>
      </c>
      <c r="B1415" s="14">
        <f>Data!D1415</f>
        <v>44486</v>
      </c>
      <c r="C1415" s="12">
        <f>IFERROR(VLOOKUP(Data!B1415, Minorista!$A$2:$B$100, 2, FALSE), "")</f>
        <v>2</v>
      </c>
      <c r="D1415" s="12">
        <f t="array" ref="D1415">INDEX(Producto!$A$2:$A$500, MATCH(Data!H1415, Producto!$B$2:$B$500, 0))</f>
        <v>1</v>
      </c>
      <c r="E1415" s="12">
        <f>VLOOKUP(Data!E1415 &amp; Data!F1415 &amp; Data!G1415, Ubicacion!$A$2:$B$1000, 2, FALSE)</f>
        <v>20</v>
      </c>
      <c r="F1415" s="15">
        <f>Data!J1415</f>
        <v>400</v>
      </c>
      <c r="G1415" s="16">
        <f>Data!I1415</f>
        <v>50</v>
      </c>
      <c r="H1415" s="17">
        <f>Data!K1415</f>
        <v>200000</v>
      </c>
      <c r="I1415" s="17">
        <f>Data!L1415</f>
        <v>60000</v>
      </c>
      <c r="J1415" s="12" t="str">
        <f>Data!N1415</f>
        <v>In-store</v>
      </c>
      <c r="K1415" s="12" t="str">
        <f>Data!O1415</f>
        <v>Transferencia bancaria</v>
      </c>
      <c r="L1415" s="12" t="str">
        <f>Data!P1415</f>
        <v>Recurrente</v>
      </c>
    </row>
    <row r="1416">
      <c r="A1416" s="11">
        <v>1415.0</v>
      </c>
      <c r="B1416" s="14">
        <f>Data!D1416</f>
        <v>44486</v>
      </c>
      <c r="C1416" s="12">
        <f>IFERROR(VLOOKUP(Data!B1416, Minorista!$A$2:$B$100, 2, FALSE), "")</f>
        <v>2</v>
      </c>
      <c r="D1416" s="12">
        <f t="array" ref="D1416">INDEX(Producto!$A$2:$A$500, MATCH(Data!H1416, Producto!$B$2:$B$500, 0))</f>
        <v>2</v>
      </c>
      <c r="E1416" s="12">
        <f>VLOOKUP(Data!E1416 &amp; Data!F1416 &amp; Data!G1416, Ubicacion!$A$2:$B$1000, 2, FALSE)</f>
        <v>20</v>
      </c>
      <c r="F1416" s="15">
        <f>Data!J1416</f>
        <v>575</v>
      </c>
      <c r="G1416" s="16">
        <f>Data!I1416</f>
        <v>65</v>
      </c>
      <c r="H1416" s="17">
        <f>Data!K1416</f>
        <v>373750</v>
      </c>
      <c r="I1416" s="17">
        <f>Data!L1416</f>
        <v>93437.5</v>
      </c>
      <c r="J1416" s="12" t="str">
        <f>Data!N1416</f>
        <v>In-store</v>
      </c>
      <c r="K1416" s="12" t="str">
        <f>Data!O1416</f>
        <v>Tarjeta</v>
      </c>
      <c r="L1416" s="12" t="str">
        <f>Data!P1416</f>
        <v>Recurrente</v>
      </c>
    </row>
    <row r="1417">
      <c r="A1417" s="11">
        <v>1416.0</v>
      </c>
      <c r="B1417" s="14">
        <f>Data!D1417</f>
        <v>44486</v>
      </c>
      <c r="C1417" s="12">
        <f>IFERROR(VLOOKUP(Data!B1417, Minorista!$A$2:$B$100, 2, FALSE), "")</f>
        <v>2</v>
      </c>
      <c r="D1417" s="12">
        <f t="array" ref="D1417">INDEX(Producto!$A$2:$A$500, MATCH(Data!H1417, Producto!$B$2:$B$500, 0))</f>
        <v>3</v>
      </c>
      <c r="E1417" s="12">
        <f>VLOOKUP(Data!E1417 &amp; Data!F1417 &amp; Data!G1417, Ubicacion!$A$2:$B$1000, 2, FALSE)</f>
        <v>20</v>
      </c>
      <c r="F1417" s="15">
        <f>Data!J1417</f>
        <v>400</v>
      </c>
      <c r="G1417" s="16">
        <f>Data!I1417</f>
        <v>60</v>
      </c>
      <c r="H1417" s="17">
        <f>Data!K1417</f>
        <v>240000</v>
      </c>
      <c r="I1417" s="17">
        <f>Data!L1417</f>
        <v>72000</v>
      </c>
      <c r="J1417" s="12" t="str">
        <f>Data!N1417</f>
        <v>In-store</v>
      </c>
      <c r="K1417" s="12" t="str">
        <f>Data!O1417</f>
        <v>Transferencia bancaria</v>
      </c>
      <c r="L1417" s="12" t="str">
        <f>Data!P1417</f>
        <v>Nuevo</v>
      </c>
    </row>
    <row r="1418">
      <c r="A1418" s="11">
        <v>1417.0</v>
      </c>
      <c r="B1418" s="14">
        <f>Data!D1418</f>
        <v>44486</v>
      </c>
      <c r="C1418" s="12">
        <f>IFERROR(VLOOKUP(Data!B1418, Minorista!$A$2:$B$100, 2, FALSE), "")</f>
        <v>2</v>
      </c>
      <c r="D1418" s="12">
        <f t="array" ref="D1418">INDEX(Producto!$A$2:$A$500, MATCH(Data!H1418, Producto!$B$2:$B$500, 0))</f>
        <v>4</v>
      </c>
      <c r="E1418" s="12">
        <f>VLOOKUP(Data!E1418 &amp; Data!F1418 &amp; Data!G1418, Ubicacion!$A$2:$B$1000, 2, FALSE)</f>
        <v>20</v>
      </c>
      <c r="F1418" s="15">
        <f>Data!J1418</f>
        <v>375</v>
      </c>
      <c r="G1418" s="16">
        <f>Data!I1418</f>
        <v>55</v>
      </c>
      <c r="H1418" s="17">
        <f>Data!K1418</f>
        <v>206250</v>
      </c>
      <c r="I1418" s="17">
        <f>Data!L1418</f>
        <v>61875</v>
      </c>
      <c r="J1418" s="12" t="str">
        <f>Data!N1418</f>
        <v>In-store</v>
      </c>
      <c r="K1418" s="12" t="str">
        <f>Data!O1418</f>
        <v>Efectivo</v>
      </c>
      <c r="L1418" s="12" t="str">
        <f>Data!P1418</f>
        <v>Nuevo</v>
      </c>
    </row>
    <row r="1419">
      <c r="A1419" s="11">
        <v>1418.0</v>
      </c>
      <c r="B1419" s="14">
        <f>Data!D1419</f>
        <v>44486</v>
      </c>
      <c r="C1419" s="12">
        <f>IFERROR(VLOOKUP(Data!B1419, Minorista!$A$2:$B$100, 2, FALSE), "")</f>
        <v>2</v>
      </c>
      <c r="D1419" s="12">
        <f t="array" ref="D1419">INDEX(Producto!$A$2:$A$500, MATCH(Data!H1419, Producto!$B$2:$B$500, 0))</f>
        <v>5</v>
      </c>
      <c r="E1419" s="12">
        <f>VLOOKUP(Data!E1419 &amp; Data!F1419 &amp; Data!G1419, Ubicacion!$A$2:$B$1000, 2, FALSE)</f>
        <v>20</v>
      </c>
      <c r="F1419" s="15">
        <f>Data!J1419</f>
        <v>350</v>
      </c>
      <c r="G1419" s="16">
        <f>Data!I1419</f>
        <v>65</v>
      </c>
      <c r="H1419" s="17">
        <f>Data!K1419</f>
        <v>227500</v>
      </c>
      <c r="I1419" s="17">
        <f>Data!L1419</f>
        <v>45500</v>
      </c>
      <c r="J1419" s="12" t="str">
        <f>Data!N1419</f>
        <v>In-store</v>
      </c>
      <c r="K1419" s="12" t="str">
        <f>Data!O1419</f>
        <v>Transferencia bancaria</v>
      </c>
      <c r="L1419" s="12" t="str">
        <f>Data!P1419</f>
        <v>Recurrente</v>
      </c>
    </row>
    <row r="1420">
      <c r="A1420" s="11">
        <v>1419.0</v>
      </c>
      <c r="B1420" s="14">
        <f>Data!D1420</f>
        <v>44486</v>
      </c>
      <c r="C1420" s="12">
        <f>IFERROR(VLOOKUP(Data!B1420, Minorista!$A$2:$B$100, 2, FALSE), "")</f>
        <v>2</v>
      </c>
      <c r="D1420" s="12">
        <f t="array" ref="D1420">INDEX(Producto!$A$2:$A$500, MATCH(Data!H1420, Producto!$B$2:$B$500, 0))</f>
        <v>6</v>
      </c>
      <c r="E1420" s="12">
        <f>VLOOKUP(Data!E1420 &amp; Data!F1420 &amp; Data!G1420, Ubicacion!$A$2:$B$1000, 2, FALSE)</f>
        <v>20</v>
      </c>
      <c r="F1420" s="15">
        <f>Data!J1420</f>
        <v>400</v>
      </c>
      <c r="G1420" s="16">
        <f>Data!I1420</f>
        <v>70</v>
      </c>
      <c r="H1420" s="17">
        <f>Data!K1420</f>
        <v>280000</v>
      </c>
      <c r="I1420" s="17">
        <f>Data!L1420</f>
        <v>126000</v>
      </c>
      <c r="J1420" s="12" t="str">
        <f>Data!N1420</f>
        <v>In-store</v>
      </c>
      <c r="K1420" s="12" t="str">
        <f>Data!O1420</f>
        <v>Transferencia bancaria</v>
      </c>
      <c r="L1420" s="12" t="str">
        <f>Data!P1420</f>
        <v>Nuevo</v>
      </c>
    </row>
    <row r="1421">
      <c r="A1421" s="11">
        <v>1420.0</v>
      </c>
      <c r="B1421" s="14">
        <f>Data!D1421</f>
        <v>44517</v>
      </c>
      <c r="C1421" s="12">
        <f>IFERROR(VLOOKUP(Data!B1421, Minorista!$A$2:$B$100, 2, FALSE), "")</f>
        <v>2</v>
      </c>
      <c r="D1421" s="12">
        <f t="array" ref="D1421">INDEX(Producto!$A$2:$A$500, MATCH(Data!H1421, Producto!$B$2:$B$500, 0))</f>
        <v>1</v>
      </c>
      <c r="E1421" s="12">
        <f>VLOOKUP(Data!E1421 &amp; Data!F1421 &amp; Data!G1421, Ubicacion!$A$2:$B$1000, 2, FALSE)</f>
        <v>20</v>
      </c>
      <c r="F1421" s="15">
        <f>Data!J1421</f>
        <v>625</v>
      </c>
      <c r="G1421" s="16">
        <f>Data!I1421</f>
        <v>55</v>
      </c>
      <c r="H1421" s="17">
        <f>Data!K1421</f>
        <v>343750</v>
      </c>
      <c r="I1421" s="17">
        <f>Data!L1421</f>
        <v>103125</v>
      </c>
      <c r="J1421" s="12" t="str">
        <f>Data!N1421</f>
        <v>In-store</v>
      </c>
      <c r="K1421" s="12" t="str">
        <f>Data!O1421</f>
        <v>Tarjeta</v>
      </c>
      <c r="L1421" s="12" t="str">
        <f>Data!P1421</f>
        <v>Recurrente</v>
      </c>
    </row>
    <row r="1422">
      <c r="A1422" s="11">
        <v>1421.0</v>
      </c>
      <c r="B1422" s="14">
        <f>Data!D1422</f>
        <v>44517</v>
      </c>
      <c r="C1422" s="12">
        <f>IFERROR(VLOOKUP(Data!B1422, Minorista!$A$2:$B$100, 2, FALSE), "")</f>
        <v>2</v>
      </c>
      <c r="D1422" s="12">
        <f t="array" ref="D1422">INDEX(Producto!$A$2:$A$500, MATCH(Data!H1422, Producto!$B$2:$B$500, 0))</f>
        <v>2</v>
      </c>
      <c r="E1422" s="12">
        <f>VLOOKUP(Data!E1422 &amp; Data!F1422 &amp; Data!G1422, Ubicacion!$A$2:$B$1000, 2, FALSE)</f>
        <v>20</v>
      </c>
      <c r="F1422" s="15">
        <f>Data!J1422</f>
        <v>700</v>
      </c>
      <c r="G1422" s="16">
        <f>Data!I1422</f>
        <v>60</v>
      </c>
      <c r="H1422" s="17">
        <f>Data!K1422</f>
        <v>420000</v>
      </c>
      <c r="I1422" s="17">
        <f>Data!L1422</f>
        <v>105000</v>
      </c>
      <c r="J1422" s="12" t="str">
        <f>Data!N1422</f>
        <v>In-store</v>
      </c>
      <c r="K1422" s="12" t="str">
        <f>Data!O1422</f>
        <v>Efectivo</v>
      </c>
      <c r="L1422" s="12" t="str">
        <f>Data!P1422</f>
        <v>Recurrente</v>
      </c>
    </row>
    <row r="1423">
      <c r="A1423" s="11">
        <v>1422.0</v>
      </c>
      <c r="B1423" s="14">
        <f>Data!D1423</f>
        <v>44517</v>
      </c>
      <c r="C1423" s="12">
        <f>IFERROR(VLOOKUP(Data!B1423, Minorista!$A$2:$B$100, 2, FALSE), "")</f>
        <v>2</v>
      </c>
      <c r="D1423" s="12">
        <f t="array" ref="D1423">INDEX(Producto!$A$2:$A$500, MATCH(Data!H1423, Producto!$B$2:$B$500, 0))</f>
        <v>3</v>
      </c>
      <c r="E1423" s="12">
        <f>VLOOKUP(Data!E1423 &amp; Data!F1423 &amp; Data!G1423, Ubicacion!$A$2:$B$1000, 2, FALSE)</f>
        <v>20</v>
      </c>
      <c r="F1423" s="15">
        <f>Data!J1423</f>
        <v>525</v>
      </c>
      <c r="G1423" s="16">
        <f>Data!I1423</f>
        <v>55</v>
      </c>
      <c r="H1423" s="17">
        <f>Data!K1423</f>
        <v>288750</v>
      </c>
      <c r="I1423" s="17">
        <f>Data!L1423</f>
        <v>86625</v>
      </c>
      <c r="J1423" s="12" t="str">
        <f>Data!N1423</f>
        <v>In-store</v>
      </c>
      <c r="K1423" s="12" t="str">
        <f>Data!O1423</f>
        <v>Tarjeta</v>
      </c>
      <c r="L1423" s="12" t="str">
        <f>Data!P1423</f>
        <v>Nuevo</v>
      </c>
    </row>
    <row r="1424">
      <c r="A1424" s="11">
        <v>1423.0</v>
      </c>
      <c r="B1424" s="14">
        <f>Data!D1424</f>
        <v>44517</v>
      </c>
      <c r="C1424" s="12">
        <f>IFERROR(VLOOKUP(Data!B1424, Minorista!$A$2:$B$100, 2, FALSE), "")</f>
        <v>2</v>
      </c>
      <c r="D1424" s="12">
        <f t="array" ref="D1424">INDEX(Producto!$A$2:$A$500, MATCH(Data!H1424, Producto!$B$2:$B$500, 0))</f>
        <v>4</v>
      </c>
      <c r="E1424" s="12">
        <f>VLOOKUP(Data!E1424 &amp; Data!F1424 &amp; Data!G1424, Ubicacion!$A$2:$B$1000, 2, FALSE)</f>
        <v>20</v>
      </c>
      <c r="F1424" s="15">
        <f>Data!J1424</f>
        <v>500</v>
      </c>
      <c r="G1424" s="16">
        <f>Data!I1424</f>
        <v>65</v>
      </c>
      <c r="H1424" s="17">
        <f>Data!K1424</f>
        <v>325000</v>
      </c>
      <c r="I1424" s="17">
        <f>Data!L1424</f>
        <v>97500</v>
      </c>
      <c r="J1424" s="12" t="str">
        <f>Data!N1424</f>
        <v>In-store</v>
      </c>
      <c r="K1424" s="12" t="str">
        <f>Data!O1424</f>
        <v>Transferencia bancaria</v>
      </c>
      <c r="L1424" s="12" t="str">
        <f>Data!P1424</f>
        <v>Nuevo</v>
      </c>
    </row>
    <row r="1425">
      <c r="A1425" s="11">
        <v>1424.0</v>
      </c>
      <c r="B1425" s="14">
        <f>Data!D1425</f>
        <v>44517</v>
      </c>
      <c r="C1425" s="12">
        <f>IFERROR(VLOOKUP(Data!B1425, Minorista!$A$2:$B$100, 2, FALSE), "")</f>
        <v>2</v>
      </c>
      <c r="D1425" s="12">
        <f t="array" ref="D1425">INDEX(Producto!$A$2:$A$500, MATCH(Data!H1425, Producto!$B$2:$B$500, 0))</f>
        <v>5</v>
      </c>
      <c r="E1425" s="12">
        <f>VLOOKUP(Data!E1425 &amp; Data!F1425 &amp; Data!G1425, Ubicacion!$A$2:$B$1000, 2, FALSE)</f>
        <v>20</v>
      </c>
      <c r="F1425" s="15">
        <f>Data!J1425</f>
        <v>475</v>
      </c>
      <c r="G1425" s="16">
        <f>Data!I1425</f>
        <v>85</v>
      </c>
      <c r="H1425" s="17">
        <f>Data!K1425</f>
        <v>403750</v>
      </c>
      <c r="I1425" s="17">
        <f>Data!L1425</f>
        <v>80750</v>
      </c>
      <c r="J1425" s="12" t="str">
        <f>Data!N1425</f>
        <v>In-store</v>
      </c>
      <c r="K1425" s="12" t="str">
        <f>Data!O1425</f>
        <v>Transferencia bancaria</v>
      </c>
      <c r="L1425" s="12" t="str">
        <f>Data!P1425</f>
        <v>Recurrente</v>
      </c>
    </row>
    <row r="1426">
      <c r="A1426" s="11">
        <v>1425.0</v>
      </c>
      <c r="B1426" s="14">
        <f>Data!D1426</f>
        <v>44517</v>
      </c>
      <c r="C1426" s="12">
        <f>IFERROR(VLOOKUP(Data!B1426, Minorista!$A$2:$B$100, 2, FALSE), "")</f>
        <v>2</v>
      </c>
      <c r="D1426" s="12">
        <f t="array" ref="D1426">INDEX(Producto!$A$2:$A$500, MATCH(Data!H1426, Producto!$B$2:$B$500, 0))</f>
        <v>6</v>
      </c>
      <c r="E1426" s="12">
        <f>VLOOKUP(Data!E1426 &amp; Data!F1426 &amp; Data!G1426, Ubicacion!$A$2:$B$1000, 2, FALSE)</f>
        <v>20</v>
      </c>
      <c r="F1426" s="15">
        <f>Data!J1426</f>
        <v>600</v>
      </c>
      <c r="G1426" s="16">
        <f>Data!I1426</f>
        <v>90</v>
      </c>
      <c r="H1426" s="17">
        <f>Data!K1426</f>
        <v>540000</v>
      </c>
      <c r="I1426" s="17">
        <f>Data!L1426</f>
        <v>243000</v>
      </c>
      <c r="J1426" s="12" t="str">
        <f>Data!N1426</f>
        <v>In-store</v>
      </c>
      <c r="K1426" s="12" t="str">
        <f>Data!O1426</f>
        <v>Tarjeta</v>
      </c>
      <c r="L1426" s="12" t="str">
        <f>Data!P1426</f>
        <v>Recurrente</v>
      </c>
    </row>
    <row r="1427">
      <c r="A1427" s="11">
        <v>1426.0</v>
      </c>
      <c r="B1427" s="14">
        <f>Data!D1427</f>
        <v>44546</v>
      </c>
      <c r="C1427" s="12">
        <f>IFERROR(VLOOKUP(Data!B1427, Minorista!$A$2:$B$100, 2, FALSE), "")</f>
        <v>2</v>
      </c>
      <c r="D1427" s="12">
        <f t="array" ref="D1427">INDEX(Producto!$A$2:$A$500, MATCH(Data!H1427, Producto!$B$2:$B$500, 0))</f>
        <v>1</v>
      </c>
      <c r="E1427" s="12">
        <f>VLOOKUP(Data!E1427 &amp; Data!F1427 &amp; Data!G1427, Ubicacion!$A$2:$B$1000, 2, FALSE)</f>
        <v>20</v>
      </c>
      <c r="F1427" s="15">
        <f>Data!J1427</f>
        <v>800</v>
      </c>
      <c r="G1427" s="16">
        <f>Data!I1427</f>
        <v>75</v>
      </c>
      <c r="H1427" s="17">
        <f>Data!K1427</f>
        <v>600000</v>
      </c>
      <c r="I1427" s="17">
        <f>Data!L1427</f>
        <v>180000</v>
      </c>
      <c r="J1427" s="12" t="str">
        <f>Data!N1427</f>
        <v>In-store</v>
      </c>
      <c r="K1427" s="12" t="str">
        <f>Data!O1427</f>
        <v>Transferencia bancaria</v>
      </c>
      <c r="L1427" s="12" t="str">
        <f>Data!P1427</f>
        <v>Recurrente</v>
      </c>
    </row>
    <row r="1428">
      <c r="A1428" s="11">
        <v>1427.0</v>
      </c>
      <c r="B1428" s="14">
        <f>Data!D1428</f>
        <v>44546</v>
      </c>
      <c r="C1428" s="12">
        <f>IFERROR(VLOOKUP(Data!B1428, Minorista!$A$2:$B$100, 2, FALSE), "")</f>
        <v>2</v>
      </c>
      <c r="D1428" s="12">
        <f t="array" ref="D1428">INDEX(Producto!$A$2:$A$500, MATCH(Data!H1428, Producto!$B$2:$B$500, 0))</f>
        <v>2</v>
      </c>
      <c r="E1428" s="12">
        <f>VLOOKUP(Data!E1428 &amp; Data!F1428 &amp; Data!G1428, Ubicacion!$A$2:$B$1000, 2, FALSE)</f>
        <v>20</v>
      </c>
      <c r="F1428" s="15">
        <f>Data!J1428</f>
        <v>800</v>
      </c>
      <c r="G1428" s="16">
        <f>Data!I1428</f>
        <v>85</v>
      </c>
      <c r="H1428" s="17">
        <f>Data!K1428</f>
        <v>680000</v>
      </c>
      <c r="I1428" s="17">
        <f>Data!L1428</f>
        <v>170000</v>
      </c>
      <c r="J1428" s="12" t="str">
        <f>Data!N1428</f>
        <v>In-store</v>
      </c>
      <c r="K1428" s="12" t="str">
        <f>Data!O1428</f>
        <v>Tarjeta</v>
      </c>
      <c r="L1428" s="12" t="str">
        <f>Data!P1428</f>
        <v>Nuevo</v>
      </c>
    </row>
    <row r="1429">
      <c r="A1429" s="11">
        <v>1428.0</v>
      </c>
      <c r="B1429" s="14">
        <f>Data!D1429</f>
        <v>44546</v>
      </c>
      <c r="C1429" s="12">
        <f>IFERROR(VLOOKUP(Data!B1429, Minorista!$A$2:$B$100, 2, FALSE), "")</f>
        <v>4</v>
      </c>
      <c r="D1429" s="12">
        <f t="array" ref="D1429">INDEX(Producto!$A$2:$A$500, MATCH(Data!H1429, Producto!$B$2:$B$500, 0))</f>
        <v>3</v>
      </c>
      <c r="E1429" s="12">
        <f>VLOOKUP(Data!E1429 &amp; Data!F1429 &amp; Data!G1429, Ubicacion!$A$2:$B$1000, 2, FALSE)</f>
        <v>20</v>
      </c>
      <c r="F1429" s="15">
        <f>Data!J1429</f>
        <v>600</v>
      </c>
      <c r="G1429" s="16">
        <f>Data!I1429</f>
        <v>80</v>
      </c>
      <c r="H1429" s="17">
        <f>Data!K1429</f>
        <v>480000</v>
      </c>
      <c r="I1429" s="17">
        <f>Data!L1429</f>
        <v>144000</v>
      </c>
      <c r="J1429" s="12" t="str">
        <f>Data!N1429</f>
        <v>In-store</v>
      </c>
      <c r="K1429" s="12" t="str">
        <f>Data!O1429</f>
        <v>Transferencia bancaria</v>
      </c>
      <c r="L1429" s="12" t="str">
        <f>Data!P1429</f>
        <v>Nuevo</v>
      </c>
    </row>
    <row r="1430">
      <c r="A1430" s="11">
        <v>1429.0</v>
      </c>
      <c r="B1430" s="14">
        <f>Data!D1430</f>
        <v>44546</v>
      </c>
      <c r="C1430" s="12">
        <f>IFERROR(VLOOKUP(Data!B1430, Minorista!$A$2:$B$100, 2, FALSE), "")</f>
        <v>4</v>
      </c>
      <c r="D1430" s="12">
        <f t="array" ref="D1430">INDEX(Producto!$A$2:$A$500, MATCH(Data!H1430, Producto!$B$2:$B$500, 0))</f>
        <v>4</v>
      </c>
      <c r="E1430" s="12">
        <f>VLOOKUP(Data!E1430 &amp; Data!F1430 &amp; Data!G1430, Ubicacion!$A$2:$B$1000, 2, FALSE)</f>
        <v>20</v>
      </c>
      <c r="F1430" s="15">
        <f>Data!J1430</f>
        <v>600</v>
      </c>
      <c r="G1430" s="16">
        <f>Data!I1430</f>
        <v>80</v>
      </c>
      <c r="H1430" s="17">
        <f>Data!K1430</f>
        <v>480000</v>
      </c>
      <c r="I1430" s="17">
        <f>Data!L1430</f>
        <v>144000</v>
      </c>
      <c r="J1430" s="12" t="str">
        <f>Data!N1430</f>
        <v>In-store</v>
      </c>
      <c r="K1430" s="12" t="str">
        <f>Data!O1430</f>
        <v>Tarjeta</v>
      </c>
      <c r="L1430" s="12" t="str">
        <f>Data!P1430</f>
        <v>Nuevo</v>
      </c>
    </row>
    <row r="1431">
      <c r="A1431" s="11">
        <v>1430.0</v>
      </c>
      <c r="B1431" s="14">
        <f>Data!D1431</f>
        <v>44546</v>
      </c>
      <c r="C1431" s="12">
        <f>IFERROR(VLOOKUP(Data!B1431, Minorista!$A$2:$B$100, 2, FALSE), "")</f>
        <v>4</v>
      </c>
      <c r="D1431" s="12">
        <f t="array" ref="D1431">INDEX(Producto!$A$2:$A$500, MATCH(Data!H1431, Producto!$B$2:$B$500, 0))</f>
        <v>5</v>
      </c>
      <c r="E1431" s="12">
        <f>VLOOKUP(Data!E1431 &amp; Data!F1431 &amp; Data!G1431, Ubicacion!$A$2:$B$1000, 2, FALSE)</f>
        <v>20</v>
      </c>
      <c r="F1431" s="15">
        <f>Data!J1431</f>
        <v>525</v>
      </c>
      <c r="G1431" s="16">
        <f>Data!I1431</f>
        <v>90</v>
      </c>
      <c r="H1431" s="17">
        <f>Data!K1431</f>
        <v>472500</v>
      </c>
      <c r="I1431" s="17">
        <f>Data!L1431</f>
        <v>94500</v>
      </c>
      <c r="J1431" s="12" t="str">
        <f>Data!N1431</f>
        <v>In-store</v>
      </c>
      <c r="K1431" s="12" t="str">
        <f>Data!O1431</f>
        <v>Transferencia bancaria</v>
      </c>
      <c r="L1431" s="12" t="str">
        <f>Data!P1431</f>
        <v>Nuevo</v>
      </c>
    </row>
    <row r="1432">
      <c r="A1432" s="11">
        <v>1431.0</v>
      </c>
      <c r="B1432" s="14">
        <f>Data!D1432</f>
        <v>44546</v>
      </c>
      <c r="C1432" s="12">
        <f>IFERROR(VLOOKUP(Data!B1432, Minorista!$A$2:$B$100, 2, FALSE), "")</f>
        <v>4</v>
      </c>
      <c r="D1432" s="12">
        <f t="array" ref="D1432">INDEX(Producto!$A$2:$A$500, MATCH(Data!H1432, Producto!$B$2:$B$500, 0))</f>
        <v>6</v>
      </c>
      <c r="E1432" s="12">
        <f>VLOOKUP(Data!E1432 &amp; Data!F1432 &amp; Data!G1432, Ubicacion!$A$2:$B$1000, 2, FALSE)</f>
        <v>20</v>
      </c>
      <c r="F1432" s="15">
        <f>Data!J1432</f>
        <v>625</v>
      </c>
      <c r="G1432" s="16">
        <f>Data!I1432</f>
        <v>95</v>
      </c>
      <c r="H1432" s="17">
        <f>Data!K1432</f>
        <v>593750</v>
      </c>
      <c r="I1432" s="17">
        <f>Data!L1432</f>
        <v>267187.5</v>
      </c>
      <c r="J1432" s="12" t="str">
        <f>Data!N1432</f>
        <v>In-store</v>
      </c>
      <c r="K1432" s="12" t="str">
        <f>Data!O1432</f>
        <v>Tarjeta</v>
      </c>
      <c r="L1432" s="12" t="str">
        <f>Data!P1432</f>
        <v>Recurrente</v>
      </c>
    </row>
    <row r="1433">
      <c r="A1433" s="11">
        <v>1432.0</v>
      </c>
      <c r="B1433" s="14">
        <f>Data!D1433</f>
        <v>44208</v>
      </c>
      <c r="C1433" s="12">
        <f>IFERROR(VLOOKUP(Data!B1433, Minorista!$A$2:$B$100, 2, FALSE), "")</f>
        <v>4</v>
      </c>
      <c r="D1433" s="12">
        <f t="array" ref="D1433">INDEX(Producto!$A$2:$A$500, MATCH(Data!H1433, Producto!$B$2:$B$500, 0))</f>
        <v>1</v>
      </c>
      <c r="E1433" s="12">
        <f>VLOOKUP(Data!E1433 &amp; Data!F1433 &amp; Data!G1433, Ubicacion!$A$2:$B$1000, 2, FALSE)</f>
        <v>20</v>
      </c>
      <c r="F1433" s="15">
        <f>Data!J1433</f>
        <v>850</v>
      </c>
      <c r="G1433" s="16">
        <f>Data!I1433</f>
        <v>45</v>
      </c>
      <c r="H1433" s="17">
        <f>Data!K1433</f>
        <v>382500</v>
      </c>
      <c r="I1433" s="17">
        <f>Data!L1433</f>
        <v>172125</v>
      </c>
      <c r="J1433" s="12" t="str">
        <f>Data!N1433</f>
        <v>In-store</v>
      </c>
      <c r="K1433" s="12" t="str">
        <f>Data!O1433</f>
        <v>Efectivo</v>
      </c>
      <c r="L1433" s="12" t="str">
        <f>Data!P1433</f>
        <v>Recurrente</v>
      </c>
    </row>
    <row r="1434">
      <c r="A1434" s="11">
        <v>1433.0</v>
      </c>
      <c r="B1434" s="14">
        <f>Data!D1434</f>
        <v>44208</v>
      </c>
      <c r="C1434" s="12">
        <f>IFERROR(VLOOKUP(Data!B1434, Minorista!$A$2:$B$100, 2, FALSE), "")</f>
        <v>4</v>
      </c>
      <c r="D1434" s="12">
        <f t="array" ref="D1434">INDEX(Producto!$A$2:$A$500, MATCH(Data!H1434, Producto!$B$2:$B$500, 0))</f>
        <v>2</v>
      </c>
      <c r="E1434" s="12">
        <f>VLOOKUP(Data!E1434 &amp; Data!F1434 &amp; Data!G1434, Ubicacion!$A$2:$B$1000, 2, FALSE)</f>
        <v>20</v>
      </c>
      <c r="F1434" s="15">
        <f>Data!J1434</f>
        <v>650</v>
      </c>
      <c r="G1434" s="16">
        <f>Data!I1434</f>
        <v>45</v>
      </c>
      <c r="H1434" s="17">
        <f>Data!K1434</f>
        <v>292500</v>
      </c>
      <c r="I1434" s="17">
        <f>Data!L1434</f>
        <v>102375</v>
      </c>
      <c r="J1434" s="12" t="str">
        <f>Data!N1434</f>
        <v>In-store</v>
      </c>
      <c r="K1434" s="12" t="str">
        <f>Data!O1434</f>
        <v>Transferencia bancaria</v>
      </c>
      <c r="L1434" s="12" t="str">
        <f>Data!P1434</f>
        <v>Recurrente</v>
      </c>
    </row>
    <row r="1435">
      <c r="A1435" s="11">
        <v>1434.0</v>
      </c>
      <c r="B1435" s="14">
        <f>Data!D1435</f>
        <v>44208</v>
      </c>
      <c r="C1435" s="12">
        <f>IFERROR(VLOOKUP(Data!B1435, Minorista!$A$2:$B$100, 2, FALSE), "")</f>
        <v>4</v>
      </c>
      <c r="D1435" s="12">
        <f t="array" ref="D1435">INDEX(Producto!$A$2:$A$500, MATCH(Data!H1435, Producto!$B$2:$B$500, 0))</f>
        <v>3</v>
      </c>
      <c r="E1435" s="12">
        <f>VLOOKUP(Data!E1435 &amp; Data!F1435 &amp; Data!G1435, Ubicacion!$A$2:$B$1000, 2, FALSE)</f>
        <v>20</v>
      </c>
      <c r="F1435" s="15">
        <f>Data!J1435</f>
        <v>650</v>
      </c>
      <c r="G1435" s="16">
        <f>Data!I1435</f>
        <v>35</v>
      </c>
      <c r="H1435" s="17">
        <f>Data!K1435</f>
        <v>227500</v>
      </c>
      <c r="I1435" s="17">
        <f>Data!L1435</f>
        <v>56875</v>
      </c>
      <c r="J1435" s="12" t="str">
        <f>Data!N1435</f>
        <v>In-store</v>
      </c>
      <c r="K1435" s="12" t="str">
        <f>Data!O1435</f>
        <v>Efectivo</v>
      </c>
      <c r="L1435" s="12" t="str">
        <f>Data!P1435</f>
        <v>Nuevo</v>
      </c>
    </row>
    <row r="1436">
      <c r="A1436" s="11">
        <v>1435.0</v>
      </c>
      <c r="B1436" s="14">
        <f>Data!D1436</f>
        <v>44208</v>
      </c>
      <c r="C1436" s="12">
        <f>IFERROR(VLOOKUP(Data!B1436, Minorista!$A$2:$B$100, 2, FALSE), "")</f>
        <v>4</v>
      </c>
      <c r="D1436" s="12">
        <f t="array" ref="D1436">INDEX(Producto!$A$2:$A$500, MATCH(Data!H1436, Producto!$B$2:$B$500, 0))</f>
        <v>4</v>
      </c>
      <c r="E1436" s="12">
        <f>VLOOKUP(Data!E1436 &amp; Data!F1436 &amp; Data!G1436, Ubicacion!$A$2:$B$1000, 2, FALSE)</f>
        <v>20</v>
      </c>
      <c r="F1436" s="15">
        <f>Data!J1436</f>
        <v>500</v>
      </c>
      <c r="G1436" s="16">
        <f>Data!I1436</f>
        <v>40</v>
      </c>
      <c r="H1436" s="17">
        <f>Data!K1436</f>
        <v>200000</v>
      </c>
      <c r="I1436" s="17">
        <f>Data!L1436</f>
        <v>60000</v>
      </c>
      <c r="J1436" s="12" t="str">
        <f>Data!N1436</f>
        <v>In-store</v>
      </c>
      <c r="K1436" s="12" t="str">
        <f>Data!O1436</f>
        <v>Efectivo</v>
      </c>
      <c r="L1436" s="12" t="str">
        <f>Data!P1436</f>
        <v>Nuevo</v>
      </c>
    </row>
    <row r="1437">
      <c r="A1437" s="11">
        <v>1436.0</v>
      </c>
      <c r="B1437" s="14">
        <f>Data!D1437</f>
        <v>44208</v>
      </c>
      <c r="C1437" s="12">
        <f>IFERROR(VLOOKUP(Data!B1437, Minorista!$A$2:$B$100, 2, FALSE), "")</f>
        <v>4</v>
      </c>
      <c r="D1437" s="12">
        <f t="array" ref="D1437">INDEX(Producto!$A$2:$A$500, MATCH(Data!H1437, Producto!$B$2:$B$500, 0))</f>
        <v>5</v>
      </c>
      <c r="E1437" s="12">
        <f>VLOOKUP(Data!E1437 &amp; Data!F1437 &amp; Data!G1437, Ubicacion!$A$2:$B$1000, 2, FALSE)</f>
        <v>20</v>
      </c>
      <c r="F1437" s="15">
        <f>Data!J1437</f>
        <v>550</v>
      </c>
      <c r="G1437" s="16">
        <f>Data!I1437</f>
        <v>55</v>
      </c>
      <c r="H1437" s="17">
        <f>Data!K1437</f>
        <v>302500</v>
      </c>
      <c r="I1437" s="17">
        <f>Data!L1437</f>
        <v>105875</v>
      </c>
      <c r="J1437" s="12" t="str">
        <f>Data!N1437</f>
        <v>In-store</v>
      </c>
      <c r="K1437" s="12" t="str">
        <f>Data!O1437</f>
        <v>Tarjeta</v>
      </c>
      <c r="L1437" s="12" t="str">
        <f>Data!P1437</f>
        <v>Nuevo</v>
      </c>
    </row>
    <row r="1438">
      <c r="A1438" s="11">
        <v>1437.0</v>
      </c>
      <c r="B1438" s="14">
        <f>Data!D1438</f>
        <v>44208</v>
      </c>
      <c r="C1438" s="12">
        <f>IFERROR(VLOOKUP(Data!B1438, Minorista!$A$2:$B$100, 2, FALSE), "")</f>
        <v>4</v>
      </c>
      <c r="D1438" s="12">
        <f t="array" ref="D1438">INDEX(Producto!$A$2:$A$500, MATCH(Data!H1438, Producto!$B$2:$B$500, 0))</f>
        <v>6</v>
      </c>
      <c r="E1438" s="12">
        <f>VLOOKUP(Data!E1438 &amp; Data!F1438 &amp; Data!G1438, Ubicacion!$A$2:$B$1000, 2, FALSE)</f>
        <v>20</v>
      </c>
      <c r="F1438" s="15">
        <f>Data!J1438</f>
        <v>650</v>
      </c>
      <c r="G1438" s="16">
        <f>Data!I1438</f>
        <v>45</v>
      </c>
      <c r="H1438" s="17">
        <f>Data!K1438</f>
        <v>292500</v>
      </c>
      <c r="I1438" s="17">
        <f>Data!L1438</f>
        <v>146250</v>
      </c>
      <c r="J1438" s="12" t="str">
        <f>Data!N1438</f>
        <v>In-store</v>
      </c>
      <c r="K1438" s="12" t="str">
        <f>Data!O1438</f>
        <v>Efectivo</v>
      </c>
      <c r="L1438" s="12" t="str">
        <f>Data!P1438</f>
        <v>Recurrente</v>
      </c>
    </row>
    <row r="1439">
      <c r="A1439" s="11">
        <v>1438.0</v>
      </c>
      <c r="B1439" s="14">
        <f>Data!D1439</f>
        <v>44237</v>
      </c>
      <c r="C1439" s="12">
        <f>IFERROR(VLOOKUP(Data!B1439, Minorista!$A$2:$B$100, 2, FALSE), "")</f>
        <v>4</v>
      </c>
      <c r="D1439" s="12">
        <f t="array" ref="D1439">INDEX(Producto!$A$2:$A$500, MATCH(Data!H1439, Producto!$B$2:$B$500, 0))</f>
        <v>1</v>
      </c>
      <c r="E1439" s="12">
        <f>VLOOKUP(Data!E1439 &amp; Data!F1439 &amp; Data!G1439, Ubicacion!$A$2:$B$1000, 2, FALSE)</f>
        <v>20</v>
      </c>
      <c r="F1439" s="15">
        <f>Data!J1439</f>
        <v>900</v>
      </c>
      <c r="G1439" s="16">
        <f>Data!I1439</f>
        <v>45</v>
      </c>
      <c r="H1439" s="17">
        <f>Data!K1439</f>
        <v>405000</v>
      </c>
      <c r="I1439" s="17">
        <f>Data!L1439</f>
        <v>182250</v>
      </c>
      <c r="J1439" s="12" t="str">
        <f>Data!N1439</f>
        <v>In-store</v>
      </c>
      <c r="K1439" s="12" t="str">
        <f>Data!O1439</f>
        <v>Transferencia bancaria</v>
      </c>
      <c r="L1439" s="12" t="str">
        <f>Data!P1439</f>
        <v>Recurrente</v>
      </c>
    </row>
    <row r="1440">
      <c r="A1440" s="11">
        <v>1439.0</v>
      </c>
      <c r="B1440" s="14">
        <f>Data!D1440</f>
        <v>44237</v>
      </c>
      <c r="C1440" s="12">
        <f>IFERROR(VLOOKUP(Data!B1440, Minorista!$A$2:$B$100, 2, FALSE), "")</f>
        <v>4</v>
      </c>
      <c r="D1440" s="12">
        <f t="array" ref="D1440">INDEX(Producto!$A$2:$A$500, MATCH(Data!H1440, Producto!$B$2:$B$500, 0))</f>
        <v>2</v>
      </c>
      <c r="E1440" s="12">
        <f>VLOOKUP(Data!E1440 &amp; Data!F1440 &amp; Data!G1440, Ubicacion!$A$2:$B$1000, 2, FALSE)</f>
        <v>20</v>
      </c>
      <c r="F1440" s="15">
        <f>Data!J1440</f>
        <v>550</v>
      </c>
      <c r="G1440" s="16">
        <f>Data!I1440</f>
        <v>45</v>
      </c>
      <c r="H1440" s="17">
        <f>Data!K1440</f>
        <v>247500</v>
      </c>
      <c r="I1440" s="17">
        <f>Data!L1440</f>
        <v>86625</v>
      </c>
      <c r="J1440" s="12" t="str">
        <f>Data!N1440</f>
        <v>In-store</v>
      </c>
      <c r="K1440" s="12" t="str">
        <f>Data!O1440</f>
        <v>Transferencia bancaria</v>
      </c>
      <c r="L1440" s="12" t="str">
        <f>Data!P1440</f>
        <v>Nuevo</v>
      </c>
    </row>
    <row r="1441">
      <c r="A1441" s="11">
        <v>1440.0</v>
      </c>
      <c r="B1441" s="14">
        <f>Data!D1441</f>
        <v>44237</v>
      </c>
      <c r="C1441" s="12">
        <f>IFERROR(VLOOKUP(Data!B1441, Minorista!$A$2:$B$100, 2, FALSE), "")</f>
        <v>4</v>
      </c>
      <c r="D1441" s="12">
        <f t="array" ref="D1441">INDEX(Producto!$A$2:$A$500, MATCH(Data!H1441, Producto!$B$2:$B$500, 0))</f>
        <v>3</v>
      </c>
      <c r="E1441" s="12">
        <f>VLOOKUP(Data!E1441 &amp; Data!F1441 &amp; Data!G1441, Ubicacion!$A$2:$B$1000, 2, FALSE)</f>
        <v>20</v>
      </c>
      <c r="F1441" s="15">
        <f>Data!J1441</f>
        <v>600</v>
      </c>
      <c r="G1441" s="16">
        <f>Data!I1441</f>
        <v>35</v>
      </c>
      <c r="H1441" s="17">
        <f>Data!K1441</f>
        <v>210000</v>
      </c>
      <c r="I1441" s="17">
        <f>Data!L1441</f>
        <v>52500</v>
      </c>
      <c r="J1441" s="12" t="str">
        <f>Data!N1441</f>
        <v>In-store</v>
      </c>
      <c r="K1441" s="12" t="str">
        <f>Data!O1441</f>
        <v>Tarjeta</v>
      </c>
      <c r="L1441" s="12" t="str">
        <f>Data!P1441</f>
        <v>Nuevo</v>
      </c>
    </row>
    <row r="1442">
      <c r="A1442" s="11">
        <v>1441.0</v>
      </c>
      <c r="B1442" s="14">
        <f>Data!D1442</f>
        <v>44237</v>
      </c>
      <c r="C1442" s="12">
        <f>IFERROR(VLOOKUP(Data!B1442, Minorista!$A$2:$B$100, 2, FALSE), "")</f>
        <v>4</v>
      </c>
      <c r="D1442" s="12">
        <f t="array" ref="D1442">INDEX(Producto!$A$2:$A$500, MATCH(Data!H1442, Producto!$B$2:$B$500, 0))</f>
        <v>4</v>
      </c>
      <c r="E1442" s="12">
        <f>VLOOKUP(Data!E1442 &amp; Data!F1442 &amp; Data!G1442, Ubicacion!$A$2:$B$1000, 2, FALSE)</f>
        <v>21</v>
      </c>
      <c r="F1442" s="15">
        <f>Data!J1442</f>
        <v>475</v>
      </c>
      <c r="G1442" s="16">
        <f>Data!I1442</f>
        <v>40</v>
      </c>
      <c r="H1442" s="17">
        <f>Data!K1442</f>
        <v>190000</v>
      </c>
      <c r="I1442" s="17">
        <f>Data!L1442</f>
        <v>57000</v>
      </c>
      <c r="J1442" s="12" t="str">
        <f>Data!N1442</f>
        <v>In-store</v>
      </c>
      <c r="K1442" s="12" t="str">
        <f>Data!O1442</f>
        <v>Transferencia bancaria</v>
      </c>
      <c r="L1442" s="12" t="str">
        <f>Data!P1442</f>
        <v>Recurrente</v>
      </c>
    </row>
    <row r="1443">
      <c r="A1443" s="11">
        <v>1442.0</v>
      </c>
      <c r="B1443" s="14">
        <f>Data!D1443</f>
        <v>44237</v>
      </c>
      <c r="C1443" s="12">
        <f>IFERROR(VLOOKUP(Data!B1443, Minorista!$A$2:$B$100, 2, FALSE), "")</f>
        <v>4</v>
      </c>
      <c r="D1443" s="12">
        <f t="array" ref="D1443">INDEX(Producto!$A$2:$A$500, MATCH(Data!H1443, Producto!$B$2:$B$500, 0))</f>
        <v>5</v>
      </c>
      <c r="E1443" s="12">
        <f>VLOOKUP(Data!E1443 &amp; Data!F1443 &amp; Data!G1443, Ubicacion!$A$2:$B$1000, 2, FALSE)</f>
        <v>21</v>
      </c>
      <c r="F1443" s="15">
        <f>Data!J1443</f>
        <v>550</v>
      </c>
      <c r="G1443" s="16">
        <f>Data!I1443</f>
        <v>55</v>
      </c>
      <c r="H1443" s="17">
        <f>Data!K1443</f>
        <v>302500</v>
      </c>
      <c r="I1443" s="17">
        <f>Data!L1443</f>
        <v>105875</v>
      </c>
      <c r="J1443" s="12" t="str">
        <f>Data!N1443</f>
        <v>In-store</v>
      </c>
      <c r="K1443" s="12" t="str">
        <f>Data!O1443</f>
        <v>Transferencia bancaria</v>
      </c>
      <c r="L1443" s="12" t="str">
        <f>Data!P1443</f>
        <v>Nuevo</v>
      </c>
    </row>
    <row r="1444">
      <c r="A1444" s="11">
        <v>1443.0</v>
      </c>
      <c r="B1444" s="14">
        <f>Data!D1444</f>
        <v>44237</v>
      </c>
      <c r="C1444" s="12">
        <f>IFERROR(VLOOKUP(Data!B1444, Minorista!$A$2:$B$100, 2, FALSE), "")</f>
        <v>4</v>
      </c>
      <c r="D1444" s="12">
        <f t="array" ref="D1444">INDEX(Producto!$A$2:$A$500, MATCH(Data!H1444, Producto!$B$2:$B$500, 0))</f>
        <v>6</v>
      </c>
      <c r="E1444" s="12">
        <f>VLOOKUP(Data!E1444 &amp; Data!F1444 &amp; Data!G1444, Ubicacion!$A$2:$B$1000, 2, FALSE)</f>
        <v>21</v>
      </c>
      <c r="F1444" s="15">
        <f>Data!J1444</f>
        <v>650</v>
      </c>
      <c r="G1444" s="16">
        <f>Data!I1444</f>
        <v>45</v>
      </c>
      <c r="H1444" s="17">
        <f>Data!K1444</f>
        <v>292500</v>
      </c>
      <c r="I1444" s="17">
        <f>Data!L1444</f>
        <v>146250</v>
      </c>
      <c r="J1444" s="12" t="str">
        <f>Data!N1444</f>
        <v>In-store</v>
      </c>
      <c r="K1444" s="12" t="str">
        <f>Data!O1444</f>
        <v>Efectivo</v>
      </c>
      <c r="L1444" s="12" t="str">
        <f>Data!P1444</f>
        <v>Recurrente</v>
      </c>
    </row>
    <row r="1445">
      <c r="A1445" s="11">
        <v>1444.0</v>
      </c>
      <c r="B1445" s="14">
        <f>Data!D1445</f>
        <v>44263</v>
      </c>
      <c r="C1445" s="12">
        <f>IFERROR(VLOOKUP(Data!B1445, Minorista!$A$2:$B$100, 2, FALSE), "")</f>
        <v>4</v>
      </c>
      <c r="D1445" s="12">
        <f t="array" ref="D1445">INDEX(Producto!$A$2:$A$500, MATCH(Data!H1445, Producto!$B$2:$B$500, 0))</f>
        <v>1</v>
      </c>
      <c r="E1445" s="12">
        <f>VLOOKUP(Data!E1445 &amp; Data!F1445 &amp; Data!G1445, Ubicacion!$A$2:$B$1000, 2, FALSE)</f>
        <v>21</v>
      </c>
      <c r="F1445" s="15">
        <f>Data!J1445</f>
        <v>870</v>
      </c>
      <c r="G1445" s="16">
        <f>Data!I1445</f>
        <v>45</v>
      </c>
      <c r="H1445" s="17">
        <f>Data!K1445</f>
        <v>391500</v>
      </c>
      <c r="I1445" s="17">
        <f>Data!L1445</f>
        <v>176175</v>
      </c>
      <c r="J1445" s="12" t="str">
        <f>Data!N1445</f>
        <v>In-store</v>
      </c>
      <c r="K1445" s="12" t="str">
        <f>Data!O1445</f>
        <v>Transferencia bancaria</v>
      </c>
      <c r="L1445" s="12" t="str">
        <f>Data!P1445</f>
        <v>Nuevo</v>
      </c>
    </row>
    <row r="1446">
      <c r="A1446" s="11">
        <v>1445.0</v>
      </c>
      <c r="B1446" s="14">
        <f>Data!D1446</f>
        <v>44263</v>
      </c>
      <c r="C1446" s="12">
        <f>IFERROR(VLOOKUP(Data!B1446, Minorista!$A$2:$B$100, 2, FALSE), "")</f>
        <v>4</v>
      </c>
      <c r="D1446" s="12">
        <f t="array" ref="D1446">INDEX(Producto!$A$2:$A$500, MATCH(Data!H1446, Producto!$B$2:$B$500, 0))</f>
        <v>2</v>
      </c>
      <c r="E1446" s="12">
        <f>VLOOKUP(Data!E1446 &amp; Data!F1446 &amp; Data!G1446, Ubicacion!$A$2:$B$1000, 2, FALSE)</f>
        <v>21</v>
      </c>
      <c r="F1446" s="15">
        <f>Data!J1446</f>
        <v>550</v>
      </c>
      <c r="G1446" s="16">
        <f>Data!I1446</f>
        <v>45</v>
      </c>
      <c r="H1446" s="17">
        <f>Data!K1446</f>
        <v>247500</v>
      </c>
      <c r="I1446" s="17">
        <f>Data!L1446</f>
        <v>86625</v>
      </c>
      <c r="J1446" s="12" t="str">
        <f>Data!N1446</f>
        <v>In-store</v>
      </c>
      <c r="K1446" s="12" t="str">
        <f>Data!O1446</f>
        <v>Transferencia bancaria</v>
      </c>
      <c r="L1446" s="12" t="str">
        <f>Data!P1446</f>
        <v>Nuevo</v>
      </c>
    </row>
    <row r="1447">
      <c r="A1447" s="11">
        <v>1446.0</v>
      </c>
      <c r="B1447" s="14">
        <f>Data!D1447</f>
        <v>44263</v>
      </c>
      <c r="C1447" s="12">
        <f>IFERROR(VLOOKUP(Data!B1447, Minorista!$A$2:$B$100, 2, FALSE), "")</f>
        <v>4</v>
      </c>
      <c r="D1447" s="12">
        <f t="array" ref="D1447">INDEX(Producto!$A$2:$A$500, MATCH(Data!H1447, Producto!$B$2:$B$500, 0))</f>
        <v>3</v>
      </c>
      <c r="E1447" s="12">
        <f>VLOOKUP(Data!E1447 &amp; Data!F1447 &amp; Data!G1447, Ubicacion!$A$2:$B$1000, 2, FALSE)</f>
        <v>21</v>
      </c>
      <c r="F1447" s="15">
        <f>Data!J1447</f>
        <v>575</v>
      </c>
      <c r="G1447" s="16">
        <f>Data!I1447</f>
        <v>35</v>
      </c>
      <c r="H1447" s="17">
        <f>Data!K1447</f>
        <v>201250</v>
      </c>
      <c r="I1447" s="17">
        <f>Data!L1447</f>
        <v>50312.5</v>
      </c>
      <c r="J1447" s="12" t="str">
        <f>Data!N1447</f>
        <v>In-store</v>
      </c>
      <c r="K1447" s="12" t="str">
        <f>Data!O1447</f>
        <v>Tarjeta</v>
      </c>
      <c r="L1447" s="12" t="str">
        <f>Data!P1447</f>
        <v>Nuevo</v>
      </c>
    </row>
    <row r="1448">
      <c r="A1448" s="11">
        <v>1447.0</v>
      </c>
      <c r="B1448" s="14">
        <f>Data!D1448</f>
        <v>44263</v>
      </c>
      <c r="C1448" s="12">
        <f>IFERROR(VLOOKUP(Data!B1448, Minorista!$A$2:$B$100, 2, FALSE), "")</f>
        <v>4</v>
      </c>
      <c r="D1448" s="12">
        <f t="array" ref="D1448">INDEX(Producto!$A$2:$A$500, MATCH(Data!H1448, Producto!$B$2:$B$500, 0))</f>
        <v>4</v>
      </c>
      <c r="E1448" s="12">
        <f>VLOOKUP(Data!E1448 &amp; Data!F1448 &amp; Data!G1448, Ubicacion!$A$2:$B$1000, 2, FALSE)</f>
        <v>21</v>
      </c>
      <c r="F1448" s="15">
        <f>Data!J1448</f>
        <v>425</v>
      </c>
      <c r="G1448" s="16">
        <f>Data!I1448</f>
        <v>40</v>
      </c>
      <c r="H1448" s="17">
        <f>Data!K1448</f>
        <v>170000</v>
      </c>
      <c r="I1448" s="17">
        <f>Data!L1448</f>
        <v>51000</v>
      </c>
      <c r="J1448" s="12" t="str">
        <f>Data!N1448</f>
        <v>In-store</v>
      </c>
      <c r="K1448" s="12" t="str">
        <f>Data!O1448</f>
        <v>Efectivo</v>
      </c>
      <c r="L1448" s="12" t="str">
        <f>Data!P1448</f>
        <v>Recurrente</v>
      </c>
    </row>
    <row r="1449">
      <c r="A1449" s="11">
        <v>1448.0</v>
      </c>
      <c r="B1449" s="14">
        <f>Data!D1449</f>
        <v>44263</v>
      </c>
      <c r="C1449" s="12">
        <f>IFERROR(VLOOKUP(Data!B1449, Minorista!$A$2:$B$100, 2, FALSE), "")</f>
        <v>4</v>
      </c>
      <c r="D1449" s="12">
        <f t="array" ref="D1449">INDEX(Producto!$A$2:$A$500, MATCH(Data!H1449, Producto!$B$2:$B$500, 0))</f>
        <v>5</v>
      </c>
      <c r="E1449" s="12">
        <f>VLOOKUP(Data!E1449 &amp; Data!F1449 &amp; Data!G1449, Ubicacion!$A$2:$B$1000, 2, FALSE)</f>
        <v>21</v>
      </c>
      <c r="F1449" s="15">
        <f>Data!J1449</f>
        <v>475</v>
      </c>
      <c r="G1449" s="16">
        <f>Data!I1449</f>
        <v>55</v>
      </c>
      <c r="H1449" s="17">
        <f>Data!K1449</f>
        <v>261250</v>
      </c>
      <c r="I1449" s="17">
        <f>Data!L1449</f>
        <v>91437.5</v>
      </c>
      <c r="J1449" s="12" t="str">
        <f>Data!N1449</f>
        <v>In-store</v>
      </c>
      <c r="K1449" s="12" t="str">
        <f>Data!O1449</f>
        <v>Transferencia bancaria</v>
      </c>
      <c r="L1449" s="12" t="str">
        <f>Data!P1449</f>
        <v>Recurrente</v>
      </c>
    </row>
    <row r="1450">
      <c r="A1450" s="11">
        <v>1449.0</v>
      </c>
      <c r="B1450" s="14">
        <f>Data!D1450</f>
        <v>44263</v>
      </c>
      <c r="C1450" s="12">
        <f>IFERROR(VLOOKUP(Data!B1450, Minorista!$A$2:$B$100, 2, FALSE), "")</f>
        <v>4</v>
      </c>
      <c r="D1450" s="12">
        <f t="array" ref="D1450">INDEX(Producto!$A$2:$A$500, MATCH(Data!H1450, Producto!$B$2:$B$500, 0))</f>
        <v>6</v>
      </c>
      <c r="E1450" s="12">
        <f>VLOOKUP(Data!E1450 &amp; Data!F1450 &amp; Data!G1450, Ubicacion!$A$2:$B$1000, 2, FALSE)</f>
        <v>21</v>
      </c>
      <c r="F1450" s="15">
        <f>Data!J1450</f>
        <v>575</v>
      </c>
      <c r="G1450" s="16">
        <f>Data!I1450</f>
        <v>45</v>
      </c>
      <c r="H1450" s="17">
        <f>Data!K1450</f>
        <v>258750</v>
      </c>
      <c r="I1450" s="17">
        <f>Data!L1450</f>
        <v>129375</v>
      </c>
      <c r="J1450" s="12" t="str">
        <f>Data!N1450</f>
        <v>In-store</v>
      </c>
      <c r="K1450" s="12" t="str">
        <f>Data!O1450</f>
        <v>Transferencia bancaria</v>
      </c>
      <c r="L1450" s="12" t="str">
        <f>Data!P1450</f>
        <v>Recurrente</v>
      </c>
    </row>
    <row r="1451">
      <c r="A1451" s="11">
        <v>1450.0</v>
      </c>
      <c r="B1451" s="14">
        <f>Data!D1451</f>
        <v>44295</v>
      </c>
      <c r="C1451" s="12">
        <f>IFERROR(VLOOKUP(Data!B1451, Minorista!$A$2:$B$100, 2, FALSE), "")</f>
        <v>4</v>
      </c>
      <c r="D1451" s="12">
        <f t="array" ref="D1451">INDEX(Producto!$A$2:$A$500, MATCH(Data!H1451, Producto!$B$2:$B$500, 0))</f>
        <v>1</v>
      </c>
      <c r="E1451" s="12">
        <f>VLOOKUP(Data!E1451 &amp; Data!F1451 &amp; Data!G1451, Ubicacion!$A$2:$B$1000, 2, FALSE)</f>
        <v>21</v>
      </c>
      <c r="F1451" s="15">
        <f>Data!J1451</f>
        <v>825</v>
      </c>
      <c r="G1451" s="16">
        <f>Data!I1451</f>
        <v>45</v>
      </c>
      <c r="H1451" s="17">
        <f>Data!K1451</f>
        <v>371250</v>
      </c>
      <c r="I1451" s="17">
        <f>Data!L1451</f>
        <v>167062.5</v>
      </c>
      <c r="J1451" s="12" t="str">
        <f>Data!N1451</f>
        <v>In-store</v>
      </c>
      <c r="K1451" s="12" t="str">
        <f>Data!O1451</f>
        <v>Efectivo</v>
      </c>
      <c r="L1451" s="12" t="str">
        <f>Data!P1451</f>
        <v>Recurrente</v>
      </c>
    </row>
    <row r="1452">
      <c r="A1452" s="11">
        <v>1451.0</v>
      </c>
      <c r="B1452" s="14">
        <f>Data!D1452</f>
        <v>44295</v>
      </c>
      <c r="C1452" s="12">
        <f>IFERROR(VLOOKUP(Data!B1452, Minorista!$A$2:$B$100, 2, FALSE), "")</f>
        <v>4</v>
      </c>
      <c r="D1452" s="12">
        <f t="array" ref="D1452">INDEX(Producto!$A$2:$A$500, MATCH(Data!H1452, Producto!$B$2:$B$500, 0))</f>
        <v>2</v>
      </c>
      <c r="E1452" s="12">
        <f>VLOOKUP(Data!E1452 &amp; Data!F1452 &amp; Data!G1452, Ubicacion!$A$2:$B$1000, 2, FALSE)</f>
        <v>21</v>
      </c>
      <c r="F1452" s="15">
        <f>Data!J1452</f>
        <v>525</v>
      </c>
      <c r="G1452" s="16">
        <f>Data!I1452</f>
        <v>45</v>
      </c>
      <c r="H1452" s="17">
        <f>Data!K1452</f>
        <v>236250</v>
      </c>
      <c r="I1452" s="17">
        <f>Data!L1452</f>
        <v>82687.5</v>
      </c>
      <c r="J1452" s="12" t="str">
        <f>Data!N1452</f>
        <v>In-store</v>
      </c>
      <c r="K1452" s="12" t="str">
        <f>Data!O1452</f>
        <v>Transferencia bancaria</v>
      </c>
      <c r="L1452" s="12" t="str">
        <f>Data!P1452</f>
        <v>Recurrente</v>
      </c>
    </row>
    <row r="1453">
      <c r="A1453" s="11">
        <v>1452.0</v>
      </c>
      <c r="B1453" s="14">
        <f>Data!D1453</f>
        <v>44295</v>
      </c>
      <c r="C1453" s="12">
        <f>IFERROR(VLOOKUP(Data!B1453, Minorista!$A$2:$B$100, 2, FALSE), "")</f>
        <v>4</v>
      </c>
      <c r="D1453" s="12">
        <f t="array" ref="D1453">INDEX(Producto!$A$2:$A$500, MATCH(Data!H1453, Producto!$B$2:$B$500, 0))</f>
        <v>3</v>
      </c>
      <c r="E1453" s="12">
        <f>VLOOKUP(Data!E1453 &amp; Data!F1453 &amp; Data!G1453, Ubicacion!$A$2:$B$1000, 2, FALSE)</f>
        <v>21</v>
      </c>
      <c r="F1453" s="15">
        <f>Data!J1453</f>
        <v>525</v>
      </c>
      <c r="G1453" s="16">
        <f>Data!I1453</f>
        <v>35</v>
      </c>
      <c r="H1453" s="17">
        <f>Data!K1453</f>
        <v>183750</v>
      </c>
      <c r="I1453" s="17">
        <f>Data!L1453</f>
        <v>45937.5</v>
      </c>
      <c r="J1453" s="12" t="str">
        <f>Data!N1453</f>
        <v>In-store</v>
      </c>
      <c r="K1453" s="12" t="str">
        <f>Data!O1453</f>
        <v>Efectivo</v>
      </c>
      <c r="L1453" s="12" t="str">
        <f>Data!P1453</f>
        <v>Nuevo</v>
      </c>
    </row>
    <row r="1454">
      <c r="A1454" s="11">
        <v>1453.0</v>
      </c>
      <c r="B1454" s="14">
        <f>Data!D1454</f>
        <v>44295</v>
      </c>
      <c r="C1454" s="12">
        <f>IFERROR(VLOOKUP(Data!B1454, Minorista!$A$2:$B$100, 2, FALSE), "")</f>
        <v>4</v>
      </c>
      <c r="D1454" s="12">
        <f t="array" ref="D1454">INDEX(Producto!$A$2:$A$500, MATCH(Data!H1454, Producto!$B$2:$B$500, 0))</f>
        <v>4</v>
      </c>
      <c r="E1454" s="12">
        <f>VLOOKUP(Data!E1454 &amp; Data!F1454 &amp; Data!G1454, Ubicacion!$A$2:$B$1000, 2, FALSE)</f>
        <v>21</v>
      </c>
      <c r="F1454" s="15">
        <f>Data!J1454</f>
        <v>450</v>
      </c>
      <c r="G1454" s="16">
        <f>Data!I1454</f>
        <v>40</v>
      </c>
      <c r="H1454" s="17">
        <f>Data!K1454</f>
        <v>180000</v>
      </c>
      <c r="I1454" s="17">
        <f>Data!L1454</f>
        <v>54000</v>
      </c>
      <c r="J1454" s="12" t="str">
        <f>Data!N1454</f>
        <v>In-store</v>
      </c>
      <c r="K1454" s="12" t="str">
        <f>Data!O1454</f>
        <v>Tarjeta</v>
      </c>
      <c r="L1454" s="12" t="str">
        <f>Data!P1454</f>
        <v>Nuevo</v>
      </c>
    </row>
    <row r="1455">
      <c r="A1455" s="11">
        <v>1454.0</v>
      </c>
      <c r="B1455" s="14">
        <f>Data!D1455</f>
        <v>44295</v>
      </c>
      <c r="C1455" s="12">
        <f>IFERROR(VLOOKUP(Data!B1455, Minorista!$A$2:$B$100, 2, FALSE), "")</f>
        <v>4</v>
      </c>
      <c r="D1455" s="12">
        <f t="array" ref="D1455">INDEX(Producto!$A$2:$A$500, MATCH(Data!H1455, Producto!$B$2:$B$500, 0))</f>
        <v>5</v>
      </c>
      <c r="E1455" s="12">
        <f>VLOOKUP(Data!E1455 &amp; Data!F1455 &amp; Data!G1455, Ubicacion!$A$2:$B$1000, 2, FALSE)</f>
        <v>21</v>
      </c>
      <c r="F1455" s="15">
        <f>Data!J1455</f>
        <v>475</v>
      </c>
      <c r="G1455" s="16">
        <f>Data!I1455</f>
        <v>55</v>
      </c>
      <c r="H1455" s="17">
        <f>Data!K1455</f>
        <v>261250</v>
      </c>
      <c r="I1455" s="17">
        <f>Data!L1455</f>
        <v>91437.5</v>
      </c>
      <c r="J1455" s="12" t="str">
        <f>Data!N1455</f>
        <v>In-store</v>
      </c>
      <c r="K1455" s="12" t="str">
        <f>Data!O1455</f>
        <v>Tarjeta</v>
      </c>
      <c r="L1455" s="12" t="str">
        <f>Data!P1455</f>
        <v>Nuevo</v>
      </c>
    </row>
    <row r="1456">
      <c r="A1456" s="11">
        <v>1455.0</v>
      </c>
      <c r="B1456" s="14">
        <f>Data!D1456</f>
        <v>44295</v>
      </c>
      <c r="C1456" s="12">
        <f>IFERROR(VLOOKUP(Data!B1456, Minorista!$A$2:$B$100, 2, FALSE), "")</f>
        <v>4</v>
      </c>
      <c r="D1456" s="12">
        <f t="array" ref="D1456">INDEX(Producto!$A$2:$A$500, MATCH(Data!H1456, Producto!$B$2:$B$500, 0))</f>
        <v>6</v>
      </c>
      <c r="E1456" s="12">
        <f>VLOOKUP(Data!E1456 &amp; Data!F1456 &amp; Data!G1456, Ubicacion!$A$2:$B$1000, 2, FALSE)</f>
        <v>21</v>
      </c>
      <c r="F1456" s="15">
        <f>Data!J1456</f>
        <v>600</v>
      </c>
      <c r="G1456" s="16">
        <f>Data!I1456</f>
        <v>45</v>
      </c>
      <c r="H1456" s="17">
        <f>Data!K1456</f>
        <v>270000</v>
      </c>
      <c r="I1456" s="17">
        <f>Data!L1456</f>
        <v>135000</v>
      </c>
      <c r="J1456" s="12" t="str">
        <f>Data!N1456</f>
        <v>In-store</v>
      </c>
      <c r="K1456" s="12" t="str">
        <f>Data!O1456</f>
        <v>Efectivo</v>
      </c>
      <c r="L1456" s="12" t="str">
        <f>Data!P1456</f>
        <v>Nuevo</v>
      </c>
    </row>
    <row r="1457">
      <c r="A1457" s="11">
        <v>1456.0</v>
      </c>
      <c r="B1457" s="14">
        <f>Data!D1457</f>
        <v>44324</v>
      </c>
      <c r="C1457" s="12">
        <f>IFERROR(VLOOKUP(Data!B1457, Minorista!$A$2:$B$100, 2, FALSE), "")</f>
        <v>4</v>
      </c>
      <c r="D1457" s="12">
        <f t="array" ref="D1457">INDEX(Producto!$A$2:$A$500, MATCH(Data!H1457, Producto!$B$2:$B$500, 0))</f>
        <v>1</v>
      </c>
      <c r="E1457" s="12">
        <f>VLOOKUP(Data!E1457 &amp; Data!F1457 &amp; Data!G1457, Ubicacion!$A$2:$B$1000, 2, FALSE)</f>
        <v>21</v>
      </c>
      <c r="F1457" s="15">
        <f>Data!J1457</f>
        <v>870</v>
      </c>
      <c r="G1457" s="16">
        <f>Data!I1457</f>
        <v>55</v>
      </c>
      <c r="H1457" s="17">
        <f>Data!K1457</f>
        <v>478500</v>
      </c>
      <c r="I1457" s="17">
        <f>Data!L1457</f>
        <v>215325</v>
      </c>
      <c r="J1457" s="12" t="str">
        <f>Data!N1457</f>
        <v>In-store</v>
      </c>
      <c r="K1457" s="12" t="str">
        <f>Data!O1457</f>
        <v>Tarjeta</v>
      </c>
      <c r="L1457" s="12" t="str">
        <f>Data!P1457</f>
        <v>Nuevo</v>
      </c>
    </row>
    <row r="1458">
      <c r="A1458" s="11">
        <v>1457.0</v>
      </c>
      <c r="B1458" s="14">
        <f>Data!D1458</f>
        <v>44324</v>
      </c>
      <c r="C1458" s="12">
        <f>IFERROR(VLOOKUP(Data!B1458, Minorista!$A$2:$B$100, 2, FALSE), "")</f>
        <v>4</v>
      </c>
      <c r="D1458" s="12">
        <f t="array" ref="D1458">INDEX(Producto!$A$2:$A$500, MATCH(Data!H1458, Producto!$B$2:$B$500, 0))</f>
        <v>2</v>
      </c>
      <c r="E1458" s="12">
        <f>VLOOKUP(Data!E1458 &amp; Data!F1458 &amp; Data!G1458, Ubicacion!$A$2:$B$1000, 2, FALSE)</f>
        <v>21</v>
      </c>
      <c r="F1458" s="15">
        <f>Data!J1458</f>
        <v>575</v>
      </c>
      <c r="G1458" s="16">
        <f>Data!I1458</f>
        <v>55</v>
      </c>
      <c r="H1458" s="17">
        <f>Data!K1458</f>
        <v>316250</v>
      </c>
      <c r="I1458" s="17">
        <f>Data!L1458</f>
        <v>110687.5</v>
      </c>
      <c r="J1458" s="12" t="str">
        <f>Data!N1458</f>
        <v>In-store</v>
      </c>
      <c r="K1458" s="12" t="str">
        <f>Data!O1458</f>
        <v>Efectivo</v>
      </c>
      <c r="L1458" s="12" t="str">
        <f>Data!P1458</f>
        <v>Recurrente</v>
      </c>
    </row>
    <row r="1459">
      <c r="A1459" s="11">
        <v>1458.0</v>
      </c>
      <c r="B1459" s="14">
        <f>Data!D1459</f>
        <v>44324</v>
      </c>
      <c r="C1459" s="12">
        <f>IFERROR(VLOOKUP(Data!B1459, Minorista!$A$2:$B$100, 2, FALSE), "")</f>
        <v>4</v>
      </c>
      <c r="D1459" s="12">
        <f t="array" ref="D1459">INDEX(Producto!$A$2:$A$500, MATCH(Data!H1459, Producto!$B$2:$B$500, 0))</f>
        <v>3</v>
      </c>
      <c r="E1459" s="12">
        <f>VLOOKUP(Data!E1459 &amp; Data!F1459 &amp; Data!G1459, Ubicacion!$A$2:$B$1000, 2, FALSE)</f>
        <v>21</v>
      </c>
      <c r="F1459" s="15">
        <f>Data!J1459</f>
        <v>550</v>
      </c>
      <c r="G1459" s="16">
        <f>Data!I1459</f>
        <v>50</v>
      </c>
      <c r="H1459" s="17">
        <f>Data!K1459</f>
        <v>275000</v>
      </c>
      <c r="I1459" s="17">
        <f>Data!L1459</f>
        <v>68750</v>
      </c>
      <c r="J1459" s="12" t="str">
        <f>Data!N1459</f>
        <v>In-store</v>
      </c>
      <c r="K1459" s="12" t="str">
        <f>Data!O1459</f>
        <v>Tarjeta</v>
      </c>
      <c r="L1459" s="12" t="str">
        <f>Data!P1459</f>
        <v>Nuevo</v>
      </c>
    </row>
    <row r="1460">
      <c r="A1460" s="11">
        <v>1459.0</v>
      </c>
      <c r="B1460" s="14">
        <f>Data!D1460</f>
        <v>44324</v>
      </c>
      <c r="C1460" s="12">
        <f>IFERROR(VLOOKUP(Data!B1460, Minorista!$A$2:$B$100, 2, FALSE), "")</f>
        <v>4</v>
      </c>
      <c r="D1460" s="12">
        <f t="array" ref="D1460">INDEX(Producto!$A$2:$A$500, MATCH(Data!H1460, Producto!$B$2:$B$500, 0))</f>
        <v>4</v>
      </c>
      <c r="E1460" s="12">
        <f>VLOOKUP(Data!E1460 &amp; Data!F1460 &amp; Data!G1460, Ubicacion!$A$2:$B$1000, 2, FALSE)</f>
        <v>21</v>
      </c>
      <c r="F1460" s="15">
        <f>Data!J1460</f>
        <v>500</v>
      </c>
      <c r="G1460" s="16">
        <f>Data!I1460</f>
        <v>50</v>
      </c>
      <c r="H1460" s="17">
        <f>Data!K1460</f>
        <v>250000</v>
      </c>
      <c r="I1460" s="17">
        <f>Data!L1460</f>
        <v>75000</v>
      </c>
      <c r="J1460" s="12" t="str">
        <f>Data!N1460</f>
        <v>In-store</v>
      </c>
      <c r="K1460" s="12" t="str">
        <f>Data!O1460</f>
        <v>Tarjeta</v>
      </c>
      <c r="L1460" s="12" t="str">
        <f>Data!P1460</f>
        <v>Recurrente</v>
      </c>
    </row>
    <row r="1461">
      <c r="A1461" s="11">
        <v>1460.0</v>
      </c>
      <c r="B1461" s="14">
        <f>Data!D1461</f>
        <v>44324</v>
      </c>
      <c r="C1461" s="12">
        <f>IFERROR(VLOOKUP(Data!B1461, Minorista!$A$2:$B$100, 2, FALSE), "")</f>
        <v>4</v>
      </c>
      <c r="D1461" s="12">
        <f t="array" ref="D1461">INDEX(Producto!$A$2:$A$500, MATCH(Data!H1461, Producto!$B$2:$B$500, 0))</f>
        <v>5</v>
      </c>
      <c r="E1461" s="12">
        <f>VLOOKUP(Data!E1461 &amp; Data!F1461 &amp; Data!G1461, Ubicacion!$A$2:$B$1000, 2, FALSE)</f>
        <v>21</v>
      </c>
      <c r="F1461" s="15">
        <f>Data!J1461</f>
        <v>525</v>
      </c>
      <c r="G1461" s="16">
        <f>Data!I1461</f>
        <v>60</v>
      </c>
      <c r="H1461" s="17">
        <f>Data!K1461</f>
        <v>315000</v>
      </c>
      <c r="I1461" s="17">
        <f>Data!L1461</f>
        <v>110250</v>
      </c>
      <c r="J1461" s="12" t="str">
        <f>Data!N1461</f>
        <v>In-store</v>
      </c>
      <c r="K1461" s="12" t="str">
        <f>Data!O1461</f>
        <v>Tarjeta</v>
      </c>
      <c r="L1461" s="12" t="str">
        <f>Data!P1461</f>
        <v>Recurrente</v>
      </c>
    </row>
    <row r="1462">
      <c r="A1462" s="11">
        <v>1461.0</v>
      </c>
      <c r="B1462" s="14">
        <f>Data!D1462</f>
        <v>44324</v>
      </c>
      <c r="C1462" s="12">
        <f>IFERROR(VLOOKUP(Data!B1462, Minorista!$A$2:$B$100, 2, FALSE), "")</f>
        <v>4</v>
      </c>
      <c r="D1462" s="12">
        <f t="array" ref="D1462">INDEX(Producto!$A$2:$A$500, MATCH(Data!H1462, Producto!$B$2:$B$500, 0))</f>
        <v>6</v>
      </c>
      <c r="E1462" s="12">
        <f>VLOOKUP(Data!E1462 &amp; Data!F1462 &amp; Data!G1462, Ubicacion!$A$2:$B$1000, 2, FALSE)</f>
        <v>21</v>
      </c>
      <c r="F1462" s="15">
        <f>Data!J1462</f>
        <v>625</v>
      </c>
      <c r="G1462" s="16">
        <f>Data!I1462</f>
        <v>65</v>
      </c>
      <c r="H1462" s="17">
        <f>Data!K1462</f>
        <v>406250</v>
      </c>
      <c r="I1462" s="17">
        <f>Data!L1462</f>
        <v>203125</v>
      </c>
      <c r="J1462" s="12" t="str">
        <f>Data!N1462</f>
        <v>In-store</v>
      </c>
      <c r="K1462" s="12" t="str">
        <f>Data!O1462</f>
        <v>Efectivo</v>
      </c>
      <c r="L1462" s="12" t="str">
        <f>Data!P1462</f>
        <v>Nuevo</v>
      </c>
    </row>
    <row r="1463">
      <c r="A1463" s="11">
        <v>1462.0</v>
      </c>
      <c r="B1463" s="14">
        <f>Data!D1463</f>
        <v>44357</v>
      </c>
      <c r="C1463" s="12">
        <f>IFERROR(VLOOKUP(Data!B1463, Minorista!$A$2:$B$100, 2, FALSE), "")</f>
        <v>4</v>
      </c>
      <c r="D1463" s="12">
        <f t="array" ref="D1463">INDEX(Producto!$A$2:$A$500, MATCH(Data!H1463, Producto!$B$2:$B$500, 0))</f>
        <v>1</v>
      </c>
      <c r="E1463" s="12">
        <f>VLOOKUP(Data!E1463 &amp; Data!F1463 &amp; Data!G1463, Ubicacion!$A$2:$B$1000, 2, FALSE)</f>
        <v>21</v>
      </c>
      <c r="F1463" s="15">
        <f>Data!J1463</f>
        <v>875</v>
      </c>
      <c r="G1463" s="16">
        <f>Data!I1463</f>
        <v>60</v>
      </c>
      <c r="H1463" s="17">
        <f>Data!K1463</f>
        <v>525000</v>
      </c>
      <c r="I1463" s="17">
        <f>Data!L1463</f>
        <v>236250</v>
      </c>
      <c r="J1463" s="12" t="str">
        <f>Data!N1463</f>
        <v>In-store</v>
      </c>
      <c r="K1463" s="12" t="str">
        <f>Data!O1463</f>
        <v>Tarjeta</v>
      </c>
      <c r="L1463" s="12" t="str">
        <f>Data!P1463</f>
        <v>Recurrente</v>
      </c>
    </row>
    <row r="1464">
      <c r="A1464" s="11">
        <v>1463.0</v>
      </c>
      <c r="B1464" s="14">
        <f>Data!D1464</f>
        <v>44357</v>
      </c>
      <c r="C1464" s="12">
        <f>IFERROR(VLOOKUP(Data!B1464, Minorista!$A$2:$B$100, 2, FALSE), "")</f>
        <v>4</v>
      </c>
      <c r="D1464" s="12">
        <f t="array" ref="D1464">INDEX(Producto!$A$2:$A$500, MATCH(Data!H1464, Producto!$B$2:$B$500, 0))</f>
        <v>2</v>
      </c>
      <c r="E1464" s="12">
        <f>VLOOKUP(Data!E1464 &amp; Data!F1464 &amp; Data!G1464, Ubicacion!$A$2:$B$1000, 2, FALSE)</f>
        <v>21</v>
      </c>
      <c r="F1464" s="15">
        <f>Data!J1464</f>
        <v>625</v>
      </c>
      <c r="G1464" s="16">
        <f>Data!I1464</f>
        <v>55</v>
      </c>
      <c r="H1464" s="17">
        <f>Data!K1464</f>
        <v>343750</v>
      </c>
      <c r="I1464" s="17">
        <f>Data!L1464</f>
        <v>120312.5</v>
      </c>
      <c r="J1464" s="12" t="str">
        <f>Data!N1464</f>
        <v>In-store</v>
      </c>
      <c r="K1464" s="12" t="str">
        <f>Data!O1464</f>
        <v>Transferencia bancaria</v>
      </c>
      <c r="L1464" s="12" t="str">
        <f>Data!P1464</f>
        <v>Recurrente</v>
      </c>
    </row>
    <row r="1465">
      <c r="A1465" s="11">
        <v>1464.0</v>
      </c>
      <c r="B1465" s="14">
        <f>Data!D1465</f>
        <v>44357</v>
      </c>
      <c r="C1465" s="12">
        <f>IFERROR(VLOOKUP(Data!B1465, Minorista!$A$2:$B$100, 2, FALSE), "")</f>
        <v>4</v>
      </c>
      <c r="D1465" s="12">
        <f t="array" ref="D1465">INDEX(Producto!$A$2:$A$500, MATCH(Data!H1465, Producto!$B$2:$B$500, 0))</f>
        <v>3</v>
      </c>
      <c r="E1465" s="12">
        <f>VLOOKUP(Data!E1465 &amp; Data!F1465 &amp; Data!G1465, Ubicacion!$A$2:$B$1000, 2, FALSE)</f>
        <v>21</v>
      </c>
      <c r="F1465" s="15">
        <f>Data!J1465</f>
        <v>600</v>
      </c>
      <c r="G1465" s="16">
        <f>Data!I1465</f>
        <v>50</v>
      </c>
      <c r="H1465" s="17">
        <f>Data!K1465</f>
        <v>300000</v>
      </c>
      <c r="I1465" s="17">
        <f>Data!L1465</f>
        <v>75000</v>
      </c>
      <c r="J1465" s="12" t="str">
        <f>Data!N1465</f>
        <v>In-store</v>
      </c>
      <c r="K1465" s="12" t="str">
        <f>Data!O1465</f>
        <v>Efectivo</v>
      </c>
      <c r="L1465" s="12" t="str">
        <f>Data!P1465</f>
        <v>Recurrente</v>
      </c>
    </row>
    <row r="1466">
      <c r="A1466" s="11">
        <v>1465.0</v>
      </c>
      <c r="B1466" s="14">
        <f>Data!D1466</f>
        <v>44357</v>
      </c>
      <c r="C1466" s="12">
        <f>IFERROR(VLOOKUP(Data!B1466, Minorista!$A$2:$B$100, 2, FALSE), "")</f>
        <v>4</v>
      </c>
      <c r="D1466" s="12">
        <f t="array" ref="D1466">INDEX(Producto!$A$2:$A$500, MATCH(Data!H1466, Producto!$B$2:$B$500, 0))</f>
        <v>4</v>
      </c>
      <c r="E1466" s="12">
        <f>VLOOKUP(Data!E1466 &amp; Data!F1466 &amp; Data!G1466, Ubicacion!$A$2:$B$1000, 2, FALSE)</f>
        <v>21</v>
      </c>
      <c r="F1466" s="15">
        <f>Data!J1466</f>
        <v>575</v>
      </c>
      <c r="G1466" s="16">
        <f>Data!I1466</f>
        <v>50</v>
      </c>
      <c r="H1466" s="17">
        <f>Data!K1466</f>
        <v>287500</v>
      </c>
      <c r="I1466" s="17">
        <f>Data!L1466</f>
        <v>86250</v>
      </c>
      <c r="J1466" s="12" t="str">
        <f>Data!N1466</f>
        <v>In-store</v>
      </c>
      <c r="K1466" s="12" t="str">
        <f>Data!O1466</f>
        <v>Transferencia bancaria</v>
      </c>
      <c r="L1466" s="12" t="str">
        <f>Data!P1466</f>
        <v>Recurrente</v>
      </c>
    </row>
    <row r="1467">
      <c r="A1467" s="11">
        <v>1466.0</v>
      </c>
      <c r="B1467" s="14">
        <f>Data!D1467</f>
        <v>44357</v>
      </c>
      <c r="C1467" s="12">
        <f>IFERROR(VLOOKUP(Data!B1467, Minorista!$A$2:$B$100, 2, FALSE), "")</f>
        <v>4</v>
      </c>
      <c r="D1467" s="12">
        <f t="array" ref="D1467">INDEX(Producto!$A$2:$A$500, MATCH(Data!H1467, Producto!$B$2:$B$500, 0))</f>
        <v>5</v>
      </c>
      <c r="E1467" s="12">
        <f>VLOOKUP(Data!E1467 &amp; Data!F1467 &amp; Data!G1467, Ubicacion!$A$2:$B$1000, 2, FALSE)</f>
        <v>21</v>
      </c>
      <c r="F1467" s="15">
        <f>Data!J1467</f>
        <v>575</v>
      </c>
      <c r="G1467" s="16">
        <f>Data!I1467</f>
        <v>65</v>
      </c>
      <c r="H1467" s="17">
        <f>Data!K1467</f>
        <v>373750</v>
      </c>
      <c r="I1467" s="17">
        <f>Data!L1467</f>
        <v>130812.5</v>
      </c>
      <c r="J1467" s="12" t="str">
        <f>Data!N1467</f>
        <v>In-store</v>
      </c>
      <c r="K1467" s="12" t="str">
        <f>Data!O1467</f>
        <v>Tarjeta</v>
      </c>
      <c r="L1467" s="12" t="str">
        <f>Data!P1467</f>
        <v>Nuevo</v>
      </c>
    </row>
    <row r="1468">
      <c r="A1468" s="11">
        <v>1467.0</v>
      </c>
      <c r="B1468" s="14">
        <f>Data!D1468</f>
        <v>44357</v>
      </c>
      <c r="C1468" s="12">
        <f>IFERROR(VLOOKUP(Data!B1468, Minorista!$A$2:$B$100, 2, FALSE), "")</f>
        <v>4</v>
      </c>
      <c r="D1468" s="12">
        <f t="array" ref="D1468">INDEX(Producto!$A$2:$A$500, MATCH(Data!H1468, Producto!$B$2:$B$500, 0))</f>
        <v>6</v>
      </c>
      <c r="E1468" s="12">
        <f>VLOOKUP(Data!E1468 &amp; Data!F1468 &amp; Data!G1468, Ubicacion!$A$2:$B$1000, 2, FALSE)</f>
        <v>21</v>
      </c>
      <c r="F1468" s="15">
        <f>Data!J1468</f>
        <v>725</v>
      </c>
      <c r="G1468" s="16">
        <f>Data!I1468</f>
        <v>70</v>
      </c>
      <c r="H1468" s="17">
        <f>Data!K1468</f>
        <v>507500</v>
      </c>
      <c r="I1468" s="17">
        <f>Data!L1468</f>
        <v>253750</v>
      </c>
      <c r="J1468" s="12" t="str">
        <f>Data!N1468</f>
        <v>In-store</v>
      </c>
      <c r="K1468" s="12" t="str">
        <f>Data!O1468</f>
        <v>Efectivo</v>
      </c>
      <c r="L1468" s="12" t="str">
        <f>Data!P1468</f>
        <v>Recurrente</v>
      </c>
    </row>
    <row r="1469">
      <c r="A1469" s="11">
        <v>1468.0</v>
      </c>
      <c r="B1469" s="14">
        <f>Data!D1469</f>
        <v>44385</v>
      </c>
      <c r="C1469" s="12">
        <f>IFERROR(VLOOKUP(Data!B1469, Minorista!$A$2:$B$100, 2, FALSE), "")</f>
        <v>4</v>
      </c>
      <c r="D1469" s="12">
        <f t="array" ref="D1469">INDEX(Producto!$A$2:$A$500, MATCH(Data!H1469, Producto!$B$2:$B$500, 0))</f>
        <v>1</v>
      </c>
      <c r="E1469" s="12">
        <f>VLOOKUP(Data!E1469 &amp; Data!F1469 &amp; Data!G1469, Ubicacion!$A$2:$B$1000, 2, FALSE)</f>
        <v>21</v>
      </c>
      <c r="F1469" s="15">
        <f>Data!J1469</f>
        <v>950</v>
      </c>
      <c r="G1469" s="16">
        <f>Data!I1469</f>
        <v>65</v>
      </c>
      <c r="H1469" s="17">
        <f>Data!K1469</f>
        <v>617500</v>
      </c>
      <c r="I1469" s="17">
        <f>Data!L1469</f>
        <v>277875</v>
      </c>
      <c r="J1469" s="12" t="str">
        <f>Data!N1469</f>
        <v>In-store</v>
      </c>
      <c r="K1469" s="12" t="str">
        <f>Data!O1469</f>
        <v>Transferencia bancaria</v>
      </c>
      <c r="L1469" s="12" t="str">
        <f>Data!P1469</f>
        <v>Nuevo</v>
      </c>
    </row>
    <row r="1470">
      <c r="A1470" s="11">
        <v>1469.0</v>
      </c>
      <c r="B1470" s="14">
        <f>Data!D1470</f>
        <v>44385</v>
      </c>
      <c r="C1470" s="12">
        <f>IFERROR(VLOOKUP(Data!B1470, Minorista!$A$2:$B$100, 2, FALSE), "")</f>
        <v>4</v>
      </c>
      <c r="D1470" s="12">
        <f t="array" ref="D1470">INDEX(Producto!$A$2:$A$500, MATCH(Data!H1470, Producto!$B$2:$B$500, 0))</f>
        <v>2</v>
      </c>
      <c r="E1470" s="12">
        <f>VLOOKUP(Data!E1470 &amp; Data!F1470 &amp; Data!G1470, Ubicacion!$A$2:$B$1000, 2, FALSE)</f>
        <v>21</v>
      </c>
      <c r="F1470" s="15">
        <f>Data!J1470</f>
        <v>700</v>
      </c>
      <c r="G1470" s="16">
        <f>Data!I1470</f>
        <v>60</v>
      </c>
      <c r="H1470" s="17">
        <f>Data!K1470</f>
        <v>420000</v>
      </c>
      <c r="I1470" s="17">
        <f>Data!L1470</f>
        <v>147000</v>
      </c>
      <c r="J1470" s="12" t="str">
        <f>Data!N1470</f>
        <v>In-store</v>
      </c>
      <c r="K1470" s="12" t="str">
        <f>Data!O1470</f>
        <v>Efectivo</v>
      </c>
      <c r="L1470" s="12" t="str">
        <f>Data!P1470</f>
        <v>Recurrente</v>
      </c>
    </row>
    <row r="1471">
      <c r="A1471" s="11">
        <v>1470.0</v>
      </c>
      <c r="B1471" s="14">
        <f>Data!D1471</f>
        <v>44385</v>
      </c>
      <c r="C1471" s="12">
        <f>IFERROR(VLOOKUP(Data!B1471, Minorista!$A$2:$B$100, 2, FALSE), "")</f>
        <v>4</v>
      </c>
      <c r="D1471" s="12">
        <f t="array" ref="D1471">INDEX(Producto!$A$2:$A$500, MATCH(Data!H1471, Producto!$B$2:$B$500, 0))</f>
        <v>3</v>
      </c>
      <c r="E1471" s="12">
        <f>VLOOKUP(Data!E1471 &amp; Data!F1471 &amp; Data!G1471, Ubicacion!$A$2:$B$1000, 2, FALSE)</f>
        <v>21</v>
      </c>
      <c r="F1471" s="15">
        <f>Data!J1471</f>
        <v>625</v>
      </c>
      <c r="G1471" s="16">
        <f>Data!I1471</f>
        <v>55</v>
      </c>
      <c r="H1471" s="17">
        <f>Data!K1471</f>
        <v>343750</v>
      </c>
      <c r="I1471" s="17">
        <f>Data!L1471</f>
        <v>85937.5</v>
      </c>
      <c r="J1471" s="12" t="str">
        <f>Data!N1471</f>
        <v>In-store</v>
      </c>
      <c r="K1471" s="12" t="str">
        <f>Data!O1471</f>
        <v>Efectivo</v>
      </c>
      <c r="L1471" s="12" t="str">
        <f>Data!P1471</f>
        <v>Recurrente</v>
      </c>
    </row>
    <row r="1472">
      <c r="A1472" s="11">
        <v>1471.0</v>
      </c>
      <c r="B1472" s="14">
        <f>Data!D1472</f>
        <v>44385</v>
      </c>
      <c r="C1472" s="12">
        <f>IFERROR(VLOOKUP(Data!B1472, Minorista!$A$2:$B$100, 2, FALSE), "")</f>
        <v>4</v>
      </c>
      <c r="D1472" s="12">
        <f t="array" ref="D1472">INDEX(Producto!$A$2:$A$500, MATCH(Data!H1472, Producto!$B$2:$B$500, 0))</f>
        <v>4</v>
      </c>
      <c r="E1472" s="12">
        <f>VLOOKUP(Data!E1472 &amp; Data!F1472 &amp; Data!G1472, Ubicacion!$A$2:$B$1000, 2, FALSE)</f>
        <v>21</v>
      </c>
      <c r="F1472" s="15">
        <f>Data!J1472</f>
        <v>575</v>
      </c>
      <c r="G1472" s="16">
        <f>Data!I1472</f>
        <v>55</v>
      </c>
      <c r="H1472" s="17">
        <f>Data!K1472</f>
        <v>316250</v>
      </c>
      <c r="I1472" s="17">
        <f>Data!L1472</f>
        <v>94875</v>
      </c>
      <c r="J1472" s="12" t="str">
        <f>Data!N1472</f>
        <v>In-store</v>
      </c>
      <c r="K1472" s="12" t="str">
        <f>Data!O1472</f>
        <v>Efectivo</v>
      </c>
      <c r="L1472" s="12" t="str">
        <f>Data!P1472</f>
        <v>Nuevo</v>
      </c>
    </row>
    <row r="1473">
      <c r="A1473" s="11">
        <v>1472.0</v>
      </c>
      <c r="B1473" s="14">
        <f>Data!D1473</f>
        <v>44385</v>
      </c>
      <c r="C1473" s="12">
        <f>IFERROR(VLOOKUP(Data!B1473, Minorista!$A$2:$B$100, 2, FALSE), "")</f>
        <v>4</v>
      </c>
      <c r="D1473" s="12">
        <f t="array" ref="D1473">INDEX(Producto!$A$2:$A$500, MATCH(Data!H1473, Producto!$B$2:$B$500, 0))</f>
        <v>5</v>
      </c>
      <c r="E1473" s="12">
        <f>VLOOKUP(Data!E1473 &amp; Data!F1473 &amp; Data!G1473, Ubicacion!$A$2:$B$1000, 2, FALSE)</f>
        <v>21</v>
      </c>
      <c r="F1473" s="15">
        <f>Data!J1473</f>
        <v>600</v>
      </c>
      <c r="G1473" s="16">
        <f>Data!I1473</f>
        <v>65</v>
      </c>
      <c r="H1473" s="17">
        <f>Data!K1473</f>
        <v>390000</v>
      </c>
      <c r="I1473" s="17">
        <f>Data!L1473</f>
        <v>136500</v>
      </c>
      <c r="J1473" s="12" t="str">
        <f>Data!N1473</f>
        <v>In-store</v>
      </c>
      <c r="K1473" s="12" t="str">
        <f>Data!O1473</f>
        <v>Tarjeta</v>
      </c>
      <c r="L1473" s="12" t="str">
        <f>Data!P1473</f>
        <v>Nuevo</v>
      </c>
    </row>
    <row r="1474">
      <c r="A1474" s="11">
        <v>1473.0</v>
      </c>
      <c r="B1474" s="14">
        <f>Data!D1474</f>
        <v>44385</v>
      </c>
      <c r="C1474" s="12">
        <f>IFERROR(VLOOKUP(Data!B1474, Minorista!$A$2:$B$100, 2, FALSE), "")</f>
        <v>4</v>
      </c>
      <c r="D1474" s="12">
        <f t="array" ref="D1474">INDEX(Producto!$A$2:$A$500, MATCH(Data!H1474, Producto!$B$2:$B$500, 0))</f>
        <v>6</v>
      </c>
      <c r="E1474" s="12">
        <f>VLOOKUP(Data!E1474 &amp; Data!F1474 &amp; Data!G1474, Ubicacion!$A$2:$B$1000, 2, FALSE)</f>
        <v>21</v>
      </c>
      <c r="F1474" s="15">
        <f>Data!J1474</f>
        <v>775</v>
      </c>
      <c r="G1474" s="16">
        <f>Data!I1474</f>
        <v>70</v>
      </c>
      <c r="H1474" s="17">
        <f>Data!K1474</f>
        <v>542500</v>
      </c>
      <c r="I1474" s="17">
        <f>Data!L1474</f>
        <v>271250</v>
      </c>
      <c r="J1474" s="12" t="str">
        <f>Data!N1474</f>
        <v>In-store</v>
      </c>
      <c r="K1474" s="12" t="str">
        <f>Data!O1474</f>
        <v>Transferencia bancaria</v>
      </c>
      <c r="L1474" s="12" t="str">
        <f>Data!P1474</f>
        <v>Nuevo</v>
      </c>
    </row>
    <row r="1475">
      <c r="A1475" s="11">
        <v>1474.0</v>
      </c>
      <c r="B1475" s="14">
        <f>Data!D1475</f>
        <v>44417</v>
      </c>
      <c r="C1475" s="12">
        <f>IFERROR(VLOOKUP(Data!B1475, Minorista!$A$2:$B$100, 2, FALSE), "")</f>
        <v>4</v>
      </c>
      <c r="D1475" s="12">
        <f t="array" ref="D1475">INDEX(Producto!$A$2:$A$500, MATCH(Data!H1475, Producto!$B$2:$B$500, 0))</f>
        <v>1</v>
      </c>
      <c r="E1475" s="12">
        <f>VLOOKUP(Data!E1475 &amp; Data!F1475 &amp; Data!G1475, Ubicacion!$A$2:$B$1000, 2, FALSE)</f>
        <v>21</v>
      </c>
      <c r="F1475" s="15">
        <f>Data!J1475</f>
        <v>925</v>
      </c>
      <c r="G1475" s="16">
        <f>Data!I1475</f>
        <v>65</v>
      </c>
      <c r="H1475" s="17">
        <f>Data!K1475</f>
        <v>601250</v>
      </c>
      <c r="I1475" s="17">
        <f>Data!L1475</f>
        <v>270562.5</v>
      </c>
      <c r="J1475" s="12" t="str">
        <f>Data!N1475</f>
        <v>In-store</v>
      </c>
      <c r="K1475" s="12" t="str">
        <f>Data!O1475</f>
        <v>Transferencia bancaria</v>
      </c>
      <c r="L1475" s="12" t="str">
        <f>Data!P1475</f>
        <v>Recurrente</v>
      </c>
    </row>
    <row r="1476">
      <c r="A1476" s="11">
        <v>1475.0</v>
      </c>
      <c r="B1476" s="14">
        <f>Data!D1476</f>
        <v>44417</v>
      </c>
      <c r="C1476" s="12">
        <f>IFERROR(VLOOKUP(Data!B1476, Minorista!$A$2:$B$100, 2, FALSE), "")</f>
        <v>4</v>
      </c>
      <c r="D1476" s="12">
        <f t="array" ref="D1476">INDEX(Producto!$A$2:$A$500, MATCH(Data!H1476, Producto!$B$2:$B$500, 0))</f>
        <v>2</v>
      </c>
      <c r="E1476" s="12">
        <f>VLOOKUP(Data!E1476 &amp; Data!F1476 &amp; Data!G1476, Ubicacion!$A$2:$B$1000, 2, FALSE)</f>
        <v>21</v>
      </c>
      <c r="F1476" s="15">
        <f>Data!J1476</f>
        <v>700</v>
      </c>
      <c r="G1476" s="16">
        <f>Data!I1476</f>
        <v>60</v>
      </c>
      <c r="H1476" s="17">
        <f>Data!K1476</f>
        <v>420000</v>
      </c>
      <c r="I1476" s="17">
        <f>Data!L1476</f>
        <v>147000</v>
      </c>
      <c r="J1476" s="12" t="str">
        <f>Data!N1476</f>
        <v>In-store</v>
      </c>
      <c r="K1476" s="12" t="str">
        <f>Data!O1476</f>
        <v>Tarjeta</v>
      </c>
      <c r="L1476" s="12" t="str">
        <f>Data!P1476</f>
        <v>Nuevo</v>
      </c>
    </row>
    <row r="1477">
      <c r="A1477" s="11">
        <v>1476.0</v>
      </c>
      <c r="B1477" s="14">
        <f>Data!D1477</f>
        <v>44417</v>
      </c>
      <c r="C1477" s="12">
        <f>IFERROR(VLOOKUP(Data!B1477, Minorista!$A$2:$B$100, 2, FALSE), "")</f>
        <v>4</v>
      </c>
      <c r="D1477" s="12">
        <f t="array" ref="D1477">INDEX(Producto!$A$2:$A$500, MATCH(Data!H1477, Producto!$B$2:$B$500, 0))</f>
        <v>3</v>
      </c>
      <c r="E1477" s="12">
        <f>VLOOKUP(Data!E1477 &amp; Data!F1477 &amp; Data!G1477, Ubicacion!$A$2:$B$1000, 2, FALSE)</f>
        <v>21</v>
      </c>
      <c r="F1477" s="15">
        <f>Data!J1477</f>
        <v>625</v>
      </c>
      <c r="G1477" s="16">
        <f>Data!I1477</f>
        <v>55</v>
      </c>
      <c r="H1477" s="17">
        <f>Data!K1477</f>
        <v>343750</v>
      </c>
      <c r="I1477" s="17">
        <f>Data!L1477</f>
        <v>85937.5</v>
      </c>
      <c r="J1477" s="12" t="str">
        <f>Data!N1477</f>
        <v>In-store</v>
      </c>
      <c r="K1477" s="12" t="str">
        <f>Data!O1477</f>
        <v>Transferencia bancaria</v>
      </c>
      <c r="L1477" s="12" t="str">
        <f>Data!P1477</f>
        <v>Nuevo</v>
      </c>
    </row>
    <row r="1478">
      <c r="A1478" s="11">
        <v>1477.0</v>
      </c>
      <c r="B1478" s="14">
        <f>Data!D1478</f>
        <v>44417</v>
      </c>
      <c r="C1478" s="12">
        <f>IFERROR(VLOOKUP(Data!B1478, Minorista!$A$2:$B$100, 2, FALSE), "")</f>
        <v>4</v>
      </c>
      <c r="D1478" s="12">
        <f t="array" ref="D1478">INDEX(Producto!$A$2:$A$500, MATCH(Data!H1478, Producto!$B$2:$B$500, 0))</f>
        <v>4</v>
      </c>
      <c r="E1478" s="12">
        <f>VLOOKUP(Data!E1478 &amp; Data!F1478 &amp; Data!G1478, Ubicacion!$A$2:$B$1000, 2, FALSE)</f>
        <v>21</v>
      </c>
      <c r="F1478" s="15">
        <f>Data!J1478</f>
        <v>575</v>
      </c>
      <c r="G1478" s="16">
        <f>Data!I1478</f>
        <v>45</v>
      </c>
      <c r="H1478" s="17">
        <f>Data!K1478</f>
        <v>258750</v>
      </c>
      <c r="I1478" s="17">
        <f>Data!L1478</f>
        <v>77625</v>
      </c>
      <c r="J1478" s="12" t="str">
        <f>Data!N1478</f>
        <v>In-store</v>
      </c>
      <c r="K1478" s="12" t="str">
        <f>Data!O1478</f>
        <v>Efectivo</v>
      </c>
      <c r="L1478" s="12" t="str">
        <f>Data!P1478</f>
        <v>Nuevo</v>
      </c>
    </row>
    <row r="1479">
      <c r="A1479" s="11">
        <v>1478.0</v>
      </c>
      <c r="B1479" s="14">
        <f>Data!D1479</f>
        <v>44417</v>
      </c>
      <c r="C1479" s="12">
        <f>IFERROR(VLOOKUP(Data!B1479, Minorista!$A$2:$B$100, 2, FALSE), "")</f>
        <v>4</v>
      </c>
      <c r="D1479" s="12">
        <f t="array" ref="D1479">INDEX(Producto!$A$2:$A$500, MATCH(Data!H1479, Producto!$B$2:$B$500, 0))</f>
        <v>5</v>
      </c>
      <c r="E1479" s="12">
        <f>VLOOKUP(Data!E1479 &amp; Data!F1479 &amp; Data!G1479, Ubicacion!$A$2:$B$1000, 2, FALSE)</f>
        <v>21</v>
      </c>
      <c r="F1479" s="15">
        <f>Data!J1479</f>
        <v>550</v>
      </c>
      <c r="G1479" s="16">
        <f>Data!I1479</f>
        <v>55</v>
      </c>
      <c r="H1479" s="17">
        <f>Data!K1479</f>
        <v>302500</v>
      </c>
      <c r="I1479" s="17">
        <f>Data!L1479</f>
        <v>105875</v>
      </c>
      <c r="J1479" s="12" t="str">
        <f>Data!N1479</f>
        <v>In-store</v>
      </c>
      <c r="K1479" s="12" t="str">
        <f>Data!O1479</f>
        <v>Efectivo</v>
      </c>
      <c r="L1479" s="12" t="str">
        <f>Data!P1479</f>
        <v>Nuevo</v>
      </c>
    </row>
    <row r="1480">
      <c r="A1480" s="11">
        <v>1479.0</v>
      </c>
      <c r="B1480" s="14">
        <f>Data!D1480</f>
        <v>44417</v>
      </c>
      <c r="C1480" s="12">
        <f>IFERROR(VLOOKUP(Data!B1480, Minorista!$A$2:$B$100, 2, FALSE), "")</f>
        <v>4</v>
      </c>
      <c r="D1480" s="12">
        <f t="array" ref="D1480">INDEX(Producto!$A$2:$A$500, MATCH(Data!H1480, Producto!$B$2:$B$500, 0))</f>
        <v>6</v>
      </c>
      <c r="E1480" s="12">
        <f>VLOOKUP(Data!E1480 &amp; Data!F1480 &amp; Data!G1480, Ubicacion!$A$2:$B$1000, 2, FALSE)</f>
        <v>21</v>
      </c>
      <c r="F1480" s="15">
        <f>Data!J1480</f>
        <v>725</v>
      </c>
      <c r="G1480" s="16">
        <f>Data!I1480</f>
        <v>60</v>
      </c>
      <c r="H1480" s="17">
        <f>Data!K1480</f>
        <v>435000</v>
      </c>
      <c r="I1480" s="17">
        <f>Data!L1480</f>
        <v>217500</v>
      </c>
      <c r="J1480" s="12" t="str">
        <f>Data!N1480</f>
        <v>In-store</v>
      </c>
      <c r="K1480" s="12" t="str">
        <f>Data!O1480</f>
        <v>Tarjeta</v>
      </c>
      <c r="L1480" s="12" t="str">
        <f>Data!P1480</f>
        <v>Recurrente</v>
      </c>
    </row>
    <row r="1481">
      <c r="A1481" s="11">
        <v>1480.0</v>
      </c>
      <c r="B1481" s="14">
        <f>Data!D1481</f>
        <v>44447</v>
      </c>
      <c r="C1481" s="12">
        <f>IFERROR(VLOOKUP(Data!B1481, Minorista!$A$2:$B$100, 2, FALSE), "")</f>
        <v>4</v>
      </c>
      <c r="D1481" s="12">
        <f t="array" ref="D1481">INDEX(Producto!$A$2:$A$500, MATCH(Data!H1481, Producto!$B$2:$B$500, 0))</f>
        <v>1</v>
      </c>
      <c r="E1481" s="12">
        <f>VLOOKUP(Data!E1481 &amp; Data!F1481 &amp; Data!G1481, Ubicacion!$A$2:$B$1000, 2, FALSE)</f>
        <v>21</v>
      </c>
      <c r="F1481" s="15">
        <f>Data!J1481</f>
        <v>850</v>
      </c>
      <c r="G1481" s="16">
        <f>Data!I1481</f>
        <v>55</v>
      </c>
      <c r="H1481" s="17">
        <f>Data!K1481</f>
        <v>467500</v>
      </c>
      <c r="I1481" s="17">
        <f>Data!L1481</f>
        <v>210375</v>
      </c>
      <c r="J1481" s="12" t="str">
        <f>Data!N1481</f>
        <v>In-store</v>
      </c>
      <c r="K1481" s="12" t="str">
        <f>Data!O1481</f>
        <v>Transferencia bancaria</v>
      </c>
      <c r="L1481" s="12" t="str">
        <f>Data!P1481</f>
        <v>Recurrente</v>
      </c>
    </row>
    <row r="1482">
      <c r="A1482" s="11">
        <v>1481.0</v>
      </c>
      <c r="B1482" s="14">
        <f>Data!D1482</f>
        <v>44447</v>
      </c>
      <c r="C1482" s="12">
        <f>IFERROR(VLOOKUP(Data!B1482, Minorista!$A$2:$B$100, 2, FALSE), "")</f>
        <v>4</v>
      </c>
      <c r="D1482" s="12">
        <f t="array" ref="D1482">INDEX(Producto!$A$2:$A$500, MATCH(Data!H1482, Producto!$B$2:$B$500, 0))</f>
        <v>2</v>
      </c>
      <c r="E1482" s="12">
        <f>VLOOKUP(Data!E1482 &amp; Data!F1482 &amp; Data!G1482, Ubicacion!$A$2:$B$1000, 2, FALSE)</f>
        <v>21</v>
      </c>
      <c r="F1482" s="15">
        <f>Data!J1482</f>
        <v>650</v>
      </c>
      <c r="G1482" s="16">
        <f>Data!I1482</f>
        <v>50</v>
      </c>
      <c r="H1482" s="17">
        <f>Data!K1482</f>
        <v>325000</v>
      </c>
      <c r="I1482" s="17">
        <f>Data!L1482</f>
        <v>113750</v>
      </c>
      <c r="J1482" s="12" t="str">
        <f>Data!N1482</f>
        <v>In-store</v>
      </c>
      <c r="K1482" s="12" t="str">
        <f>Data!O1482</f>
        <v>Transferencia bancaria</v>
      </c>
      <c r="L1482" s="12" t="str">
        <f>Data!P1482</f>
        <v>Nuevo</v>
      </c>
    </row>
    <row r="1483">
      <c r="A1483" s="11">
        <v>1482.0</v>
      </c>
      <c r="B1483" s="14">
        <f>Data!D1483</f>
        <v>44447</v>
      </c>
      <c r="C1483" s="12">
        <f>IFERROR(VLOOKUP(Data!B1483, Minorista!$A$2:$B$100, 2, FALSE), "")</f>
        <v>4</v>
      </c>
      <c r="D1483" s="12">
        <f t="array" ref="D1483">INDEX(Producto!$A$2:$A$500, MATCH(Data!H1483, Producto!$B$2:$B$500, 0))</f>
        <v>3</v>
      </c>
      <c r="E1483" s="12">
        <f>VLOOKUP(Data!E1483 &amp; Data!F1483 &amp; Data!G1483, Ubicacion!$A$2:$B$1000, 2, FALSE)</f>
        <v>21</v>
      </c>
      <c r="F1483" s="15">
        <f>Data!J1483</f>
        <v>550</v>
      </c>
      <c r="G1483" s="16">
        <f>Data!I1483</f>
        <v>45</v>
      </c>
      <c r="H1483" s="17">
        <f>Data!K1483</f>
        <v>247500</v>
      </c>
      <c r="I1483" s="17">
        <f>Data!L1483</f>
        <v>61875</v>
      </c>
      <c r="J1483" s="12" t="str">
        <f>Data!N1483</f>
        <v>In-store</v>
      </c>
      <c r="K1483" s="12" t="str">
        <f>Data!O1483</f>
        <v>Transferencia bancaria</v>
      </c>
      <c r="L1483" s="12" t="str">
        <f>Data!P1483</f>
        <v>Nuevo</v>
      </c>
    </row>
    <row r="1484">
      <c r="A1484" s="11">
        <v>1483.0</v>
      </c>
      <c r="B1484" s="14">
        <f>Data!D1484</f>
        <v>44447</v>
      </c>
      <c r="C1484" s="12">
        <f>IFERROR(VLOOKUP(Data!B1484, Minorista!$A$2:$B$100, 2, FALSE), "")</f>
        <v>4</v>
      </c>
      <c r="D1484" s="12">
        <f t="array" ref="D1484">INDEX(Producto!$A$2:$A$500, MATCH(Data!H1484, Producto!$B$2:$B$500, 0))</f>
        <v>4</v>
      </c>
      <c r="E1484" s="12">
        <f>VLOOKUP(Data!E1484 &amp; Data!F1484 &amp; Data!G1484, Ubicacion!$A$2:$B$1000, 2, FALSE)</f>
        <v>21</v>
      </c>
      <c r="F1484" s="15">
        <f>Data!J1484</f>
        <v>525</v>
      </c>
      <c r="G1484" s="16">
        <f>Data!I1484</f>
        <v>45</v>
      </c>
      <c r="H1484" s="17">
        <f>Data!K1484</f>
        <v>236250</v>
      </c>
      <c r="I1484" s="17">
        <f>Data!L1484</f>
        <v>70875</v>
      </c>
      <c r="J1484" s="12" t="str">
        <f>Data!N1484</f>
        <v>In-store</v>
      </c>
      <c r="K1484" s="12" t="str">
        <f>Data!O1484</f>
        <v>Transferencia bancaria</v>
      </c>
      <c r="L1484" s="12" t="str">
        <f>Data!P1484</f>
        <v>Nuevo</v>
      </c>
    </row>
    <row r="1485">
      <c r="A1485" s="11">
        <v>1484.0</v>
      </c>
      <c r="B1485" s="14">
        <f>Data!D1485</f>
        <v>44447</v>
      </c>
      <c r="C1485" s="12">
        <f>IFERROR(VLOOKUP(Data!B1485, Minorista!$A$2:$B$100, 2, FALSE), "")</f>
        <v>4</v>
      </c>
      <c r="D1485" s="12">
        <f t="array" ref="D1485">INDEX(Producto!$A$2:$A$500, MATCH(Data!H1485, Producto!$B$2:$B$500, 0))</f>
        <v>5</v>
      </c>
      <c r="E1485" s="12">
        <f>VLOOKUP(Data!E1485 &amp; Data!F1485 &amp; Data!G1485, Ubicacion!$A$2:$B$1000, 2, FALSE)</f>
        <v>21</v>
      </c>
      <c r="F1485" s="15">
        <f>Data!J1485</f>
        <v>525</v>
      </c>
      <c r="G1485" s="16">
        <f>Data!I1485</f>
        <v>55</v>
      </c>
      <c r="H1485" s="17">
        <f>Data!K1485</f>
        <v>288750</v>
      </c>
      <c r="I1485" s="17">
        <f>Data!L1485</f>
        <v>101062.5</v>
      </c>
      <c r="J1485" s="12" t="str">
        <f>Data!N1485</f>
        <v>In-store</v>
      </c>
      <c r="K1485" s="12" t="str">
        <f>Data!O1485</f>
        <v>Transferencia bancaria</v>
      </c>
      <c r="L1485" s="12" t="str">
        <f>Data!P1485</f>
        <v>Recurrente</v>
      </c>
    </row>
    <row r="1486">
      <c r="A1486" s="11">
        <v>1485.0</v>
      </c>
      <c r="B1486" s="14">
        <f>Data!D1486</f>
        <v>44447</v>
      </c>
      <c r="C1486" s="12">
        <f>IFERROR(VLOOKUP(Data!B1486, Minorista!$A$2:$B$100, 2, FALSE), "")</f>
        <v>4</v>
      </c>
      <c r="D1486" s="12">
        <f t="array" ref="D1486">INDEX(Producto!$A$2:$A$500, MATCH(Data!H1486, Producto!$B$2:$B$500, 0))</f>
        <v>6</v>
      </c>
      <c r="E1486" s="12">
        <f>VLOOKUP(Data!E1486 &amp; Data!F1486 &amp; Data!G1486, Ubicacion!$A$2:$B$1000, 2, FALSE)</f>
        <v>21</v>
      </c>
      <c r="F1486" s="15">
        <f>Data!J1486</f>
        <v>625</v>
      </c>
      <c r="G1486" s="16">
        <f>Data!I1486</f>
        <v>60</v>
      </c>
      <c r="H1486" s="17">
        <f>Data!K1486</f>
        <v>375000</v>
      </c>
      <c r="I1486" s="17">
        <f>Data!L1486</f>
        <v>187500</v>
      </c>
      <c r="J1486" s="12" t="str">
        <f>Data!N1486</f>
        <v>In-store</v>
      </c>
      <c r="K1486" s="12" t="str">
        <f>Data!O1486</f>
        <v>Tarjeta</v>
      </c>
      <c r="L1486" s="12" t="str">
        <f>Data!P1486</f>
        <v>Recurrente</v>
      </c>
    </row>
    <row r="1487">
      <c r="A1487" s="11">
        <v>1486.0</v>
      </c>
      <c r="B1487" s="14">
        <f>Data!D1487</f>
        <v>44479</v>
      </c>
      <c r="C1487" s="12">
        <f>IFERROR(VLOOKUP(Data!B1487, Minorista!$A$2:$B$100, 2, FALSE), "")</f>
        <v>4</v>
      </c>
      <c r="D1487" s="12">
        <f t="array" ref="D1487">INDEX(Producto!$A$2:$A$500, MATCH(Data!H1487, Producto!$B$2:$B$500, 0))</f>
        <v>1</v>
      </c>
      <c r="E1487" s="12">
        <f>VLOOKUP(Data!E1487 &amp; Data!F1487 &amp; Data!G1487, Ubicacion!$A$2:$B$1000, 2, FALSE)</f>
        <v>21</v>
      </c>
      <c r="F1487" s="15">
        <f>Data!J1487</f>
        <v>800</v>
      </c>
      <c r="G1487" s="16">
        <f>Data!I1487</f>
        <v>60</v>
      </c>
      <c r="H1487" s="17">
        <f>Data!K1487</f>
        <v>480000</v>
      </c>
      <c r="I1487" s="17">
        <f>Data!L1487</f>
        <v>216000</v>
      </c>
      <c r="J1487" s="12" t="str">
        <f>Data!N1487</f>
        <v>In-store</v>
      </c>
      <c r="K1487" s="12" t="str">
        <f>Data!O1487</f>
        <v>Transferencia bancaria</v>
      </c>
      <c r="L1487" s="12" t="str">
        <f>Data!P1487</f>
        <v>Nuevo</v>
      </c>
    </row>
    <row r="1488">
      <c r="A1488" s="11">
        <v>1487.0</v>
      </c>
      <c r="B1488" s="14">
        <f>Data!D1488</f>
        <v>44479</v>
      </c>
      <c r="C1488" s="12">
        <f>IFERROR(VLOOKUP(Data!B1488, Minorista!$A$2:$B$100, 2, FALSE), "")</f>
        <v>4</v>
      </c>
      <c r="D1488" s="12">
        <f t="array" ref="D1488">INDEX(Producto!$A$2:$A$500, MATCH(Data!H1488, Producto!$B$2:$B$500, 0))</f>
        <v>2</v>
      </c>
      <c r="E1488" s="12">
        <f>VLOOKUP(Data!E1488 &amp; Data!F1488 &amp; Data!G1488, Ubicacion!$A$2:$B$1000, 2, FALSE)</f>
        <v>21</v>
      </c>
      <c r="F1488" s="15">
        <f>Data!J1488</f>
        <v>625</v>
      </c>
      <c r="G1488" s="16">
        <f>Data!I1488</f>
        <v>50</v>
      </c>
      <c r="H1488" s="17">
        <f>Data!K1488</f>
        <v>312500</v>
      </c>
      <c r="I1488" s="17">
        <f>Data!L1488</f>
        <v>109375</v>
      </c>
      <c r="J1488" s="12" t="str">
        <f>Data!N1488</f>
        <v>In-store</v>
      </c>
      <c r="K1488" s="12" t="str">
        <f>Data!O1488</f>
        <v>Transferencia bancaria</v>
      </c>
      <c r="L1488" s="12" t="str">
        <f>Data!P1488</f>
        <v>Nuevo</v>
      </c>
    </row>
    <row r="1489">
      <c r="A1489" s="11">
        <v>1488.0</v>
      </c>
      <c r="B1489" s="14">
        <f>Data!D1489</f>
        <v>44479</v>
      </c>
      <c r="C1489" s="12">
        <f>IFERROR(VLOOKUP(Data!B1489, Minorista!$A$2:$B$100, 2, FALSE), "")</f>
        <v>4</v>
      </c>
      <c r="D1489" s="12">
        <f t="array" ref="D1489">INDEX(Producto!$A$2:$A$500, MATCH(Data!H1489, Producto!$B$2:$B$500, 0))</f>
        <v>3</v>
      </c>
      <c r="E1489" s="12">
        <f>VLOOKUP(Data!E1489 &amp; Data!F1489 &amp; Data!G1489, Ubicacion!$A$2:$B$1000, 2, FALSE)</f>
        <v>21</v>
      </c>
      <c r="F1489" s="15">
        <f>Data!J1489</f>
        <v>525</v>
      </c>
      <c r="G1489" s="16">
        <f>Data!I1489</f>
        <v>50</v>
      </c>
      <c r="H1489" s="17">
        <f>Data!K1489</f>
        <v>262500</v>
      </c>
      <c r="I1489" s="17">
        <f>Data!L1489</f>
        <v>65625</v>
      </c>
      <c r="J1489" s="12" t="str">
        <f>Data!N1489</f>
        <v>In-store</v>
      </c>
      <c r="K1489" s="12" t="str">
        <f>Data!O1489</f>
        <v>Tarjeta</v>
      </c>
      <c r="L1489" s="12" t="str">
        <f>Data!P1489</f>
        <v>Recurrente</v>
      </c>
    </row>
    <row r="1490">
      <c r="A1490" s="11">
        <v>1489.0</v>
      </c>
      <c r="B1490" s="14">
        <f>Data!D1490</f>
        <v>44479</v>
      </c>
      <c r="C1490" s="12">
        <f>IFERROR(VLOOKUP(Data!B1490, Minorista!$A$2:$B$100, 2, FALSE), "")</f>
        <v>4</v>
      </c>
      <c r="D1490" s="12">
        <f t="array" ref="D1490">INDEX(Producto!$A$2:$A$500, MATCH(Data!H1490, Producto!$B$2:$B$500, 0))</f>
        <v>4</v>
      </c>
      <c r="E1490" s="12">
        <f>VLOOKUP(Data!E1490 &amp; Data!F1490 &amp; Data!G1490, Ubicacion!$A$2:$B$1000, 2, FALSE)</f>
        <v>21</v>
      </c>
      <c r="F1490" s="15">
        <f>Data!J1490</f>
        <v>500</v>
      </c>
      <c r="G1490" s="16">
        <f>Data!I1490</f>
        <v>50</v>
      </c>
      <c r="H1490" s="17">
        <f>Data!K1490</f>
        <v>250000</v>
      </c>
      <c r="I1490" s="17">
        <f>Data!L1490</f>
        <v>75000</v>
      </c>
      <c r="J1490" s="12" t="str">
        <f>Data!N1490</f>
        <v>In-store</v>
      </c>
      <c r="K1490" s="12" t="str">
        <f>Data!O1490</f>
        <v>Transferencia bancaria</v>
      </c>
      <c r="L1490" s="12" t="str">
        <f>Data!P1490</f>
        <v>Nuevo</v>
      </c>
    </row>
    <row r="1491">
      <c r="A1491" s="11">
        <v>1490.0</v>
      </c>
      <c r="B1491" s="14">
        <f>Data!D1491</f>
        <v>44479</v>
      </c>
      <c r="C1491" s="12">
        <f>IFERROR(VLOOKUP(Data!B1491, Minorista!$A$2:$B$100, 2, FALSE), "")</f>
        <v>4</v>
      </c>
      <c r="D1491" s="12">
        <f t="array" ref="D1491">INDEX(Producto!$A$2:$A$500, MATCH(Data!H1491, Producto!$B$2:$B$500, 0))</f>
        <v>5</v>
      </c>
      <c r="E1491" s="12">
        <f>VLOOKUP(Data!E1491 &amp; Data!F1491 &amp; Data!G1491, Ubicacion!$A$2:$B$1000, 2, FALSE)</f>
        <v>21</v>
      </c>
      <c r="F1491" s="15">
        <f>Data!J1491</f>
        <v>500</v>
      </c>
      <c r="G1491" s="16">
        <f>Data!I1491</f>
        <v>60</v>
      </c>
      <c r="H1491" s="17">
        <f>Data!K1491</f>
        <v>300000</v>
      </c>
      <c r="I1491" s="17">
        <f>Data!L1491</f>
        <v>105000</v>
      </c>
      <c r="J1491" s="12" t="str">
        <f>Data!N1491</f>
        <v>In-store</v>
      </c>
      <c r="K1491" s="12" t="str">
        <f>Data!O1491</f>
        <v>Transferencia bancaria</v>
      </c>
      <c r="L1491" s="12" t="str">
        <f>Data!P1491</f>
        <v>Recurrente</v>
      </c>
    </row>
    <row r="1492">
      <c r="A1492" s="11">
        <v>1491.0</v>
      </c>
      <c r="B1492" s="14">
        <f>Data!D1492</f>
        <v>44479</v>
      </c>
      <c r="C1492" s="12">
        <f>IFERROR(VLOOKUP(Data!B1492, Minorista!$A$2:$B$100, 2, FALSE), "")</f>
        <v>4</v>
      </c>
      <c r="D1492" s="12">
        <f t="array" ref="D1492">INDEX(Producto!$A$2:$A$500, MATCH(Data!H1492, Producto!$B$2:$B$500, 0))</f>
        <v>6</v>
      </c>
      <c r="E1492" s="12">
        <f>VLOOKUP(Data!E1492 &amp; Data!F1492 &amp; Data!G1492, Ubicacion!$A$2:$B$1000, 2, FALSE)</f>
        <v>21</v>
      </c>
      <c r="F1492" s="15">
        <f>Data!J1492</f>
        <v>625</v>
      </c>
      <c r="G1492" s="16">
        <f>Data!I1492</f>
        <v>65</v>
      </c>
      <c r="H1492" s="17">
        <f>Data!K1492</f>
        <v>406250</v>
      </c>
      <c r="I1492" s="17">
        <f>Data!L1492</f>
        <v>203125</v>
      </c>
      <c r="J1492" s="12" t="str">
        <f>Data!N1492</f>
        <v>In-store</v>
      </c>
      <c r="K1492" s="12" t="str">
        <f>Data!O1492</f>
        <v>Tarjeta</v>
      </c>
      <c r="L1492" s="12" t="str">
        <f>Data!P1492</f>
        <v>Nuevo</v>
      </c>
    </row>
    <row r="1493">
      <c r="A1493" s="11">
        <v>1492.0</v>
      </c>
      <c r="B1493" s="14">
        <f>Data!D1493</f>
        <v>44509</v>
      </c>
      <c r="C1493" s="12">
        <f>IFERROR(VLOOKUP(Data!B1493, Minorista!$A$2:$B$100, 2, FALSE), "")</f>
        <v>4</v>
      </c>
      <c r="D1493" s="12">
        <f t="array" ref="D1493">INDEX(Producto!$A$2:$A$500, MATCH(Data!H1493, Producto!$B$2:$B$500, 0))</f>
        <v>1</v>
      </c>
      <c r="E1493" s="12">
        <f>VLOOKUP(Data!E1493 &amp; Data!F1493 &amp; Data!G1493, Ubicacion!$A$2:$B$1000, 2, FALSE)</f>
        <v>21</v>
      </c>
      <c r="F1493" s="15">
        <f>Data!J1493</f>
        <v>775</v>
      </c>
      <c r="G1493" s="16">
        <f>Data!I1493</f>
        <v>60</v>
      </c>
      <c r="H1493" s="17">
        <f>Data!K1493</f>
        <v>465000</v>
      </c>
      <c r="I1493" s="17">
        <f>Data!L1493</f>
        <v>209250</v>
      </c>
      <c r="J1493" s="12" t="str">
        <f>Data!N1493</f>
        <v>In-store</v>
      </c>
      <c r="K1493" s="12" t="str">
        <f>Data!O1493</f>
        <v>Tarjeta</v>
      </c>
      <c r="L1493" s="12" t="str">
        <f>Data!P1493</f>
        <v>Recurrente</v>
      </c>
    </row>
    <row r="1494">
      <c r="A1494" s="11">
        <v>1493.0</v>
      </c>
      <c r="B1494" s="14">
        <f>Data!D1494</f>
        <v>44509</v>
      </c>
      <c r="C1494" s="12">
        <f>IFERROR(VLOOKUP(Data!B1494, Minorista!$A$2:$B$100, 2, FALSE), "")</f>
        <v>4</v>
      </c>
      <c r="D1494" s="12">
        <f t="array" ref="D1494">INDEX(Producto!$A$2:$A$500, MATCH(Data!H1494, Producto!$B$2:$B$500, 0))</f>
        <v>2</v>
      </c>
      <c r="E1494" s="12">
        <f>VLOOKUP(Data!E1494 &amp; Data!F1494 &amp; Data!G1494, Ubicacion!$A$2:$B$1000, 2, FALSE)</f>
        <v>21</v>
      </c>
      <c r="F1494" s="15">
        <f>Data!J1494</f>
        <v>600</v>
      </c>
      <c r="G1494" s="16">
        <f>Data!I1494</f>
        <v>50</v>
      </c>
      <c r="H1494" s="17">
        <f>Data!K1494</f>
        <v>300000</v>
      </c>
      <c r="I1494" s="17">
        <f>Data!L1494</f>
        <v>105000</v>
      </c>
      <c r="J1494" s="12" t="str">
        <f>Data!N1494</f>
        <v>In-store</v>
      </c>
      <c r="K1494" s="12" t="str">
        <f>Data!O1494</f>
        <v>Efectivo</v>
      </c>
      <c r="L1494" s="12" t="str">
        <f>Data!P1494</f>
        <v>Recurrente</v>
      </c>
    </row>
    <row r="1495">
      <c r="A1495" s="11">
        <v>1494.0</v>
      </c>
      <c r="B1495" s="14">
        <f>Data!D1495</f>
        <v>44509</v>
      </c>
      <c r="C1495" s="12">
        <f>IFERROR(VLOOKUP(Data!B1495, Minorista!$A$2:$B$100, 2, FALSE), "")</f>
        <v>4</v>
      </c>
      <c r="D1495" s="12">
        <f t="array" ref="D1495">INDEX(Producto!$A$2:$A$500, MATCH(Data!H1495, Producto!$B$2:$B$500, 0))</f>
        <v>3</v>
      </c>
      <c r="E1495" s="12">
        <f>VLOOKUP(Data!E1495 &amp; Data!F1495 &amp; Data!G1495, Ubicacion!$A$2:$B$1000, 2, FALSE)</f>
        <v>21</v>
      </c>
      <c r="F1495" s="15">
        <f>Data!J1495</f>
        <v>545</v>
      </c>
      <c r="G1495" s="16">
        <f>Data!I1495</f>
        <v>50</v>
      </c>
      <c r="H1495" s="17">
        <f>Data!K1495</f>
        <v>272500</v>
      </c>
      <c r="I1495" s="17">
        <f>Data!L1495</f>
        <v>68125</v>
      </c>
      <c r="J1495" s="12" t="str">
        <f>Data!N1495</f>
        <v>In-store</v>
      </c>
      <c r="K1495" s="12" t="str">
        <f>Data!O1495</f>
        <v>Transferencia bancaria</v>
      </c>
      <c r="L1495" s="12" t="str">
        <f>Data!P1495</f>
        <v>Recurrente</v>
      </c>
    </row>
    <row r="1496">
      <c r="A1496" s="11">
        <v>1495.0</v>
      </c>
      <c r="B1496" s="14">
        <f>Data!D1496</f>
        <v>44509</v>
      </c>
      <c r="C1496" s="12">
        <f>IFERROR(VLOOKUP(Data!B1496, Minorista!$A$2:$B$100, 2, FALSE), "")</f>
        <v>4</v>
      </c>
      <c r="D1496" s="12">
        <f t="array" ref="D1496">INDEX(Producto!$A$2:$A$500, MATCH(Data!H1496, Producto!$B$2:$B$500, 0))</f>
        <v>4</v>
      </c>
      <c r="E1496" s="12">
        <f>VLOOKUP(Data!E1496 &amp; Data!F1496 &amp; Data!G1496, Ubicacion!$A$2:$B$1000, 2, FALSE)</f>
        <v>21</v>
      </c>
      <c r="F1496" s="15">
        <f>Data!J1496</f>
        <v>575</v>
      </c>
      <c r="G1496" s="16">
        <f>Data!I1496</f>
        <v>50</v>
      </c>
      <c r="H1496" s="17">
        <f>Data!K1496</f>
        <v>287500</v>
      </c>
      <c r="I1496" s="17">
        <f>Data!L1496</f>
        <v>86250</v>
      </c>
      <c r="J1496" s="12" t="str">
        <f>Data!N1496</f>
        <v>In-store</v>
      </c>
      <c r="K1496" s="12" t="str">
        <f>Data!O1496</f>
        <v>Tarjeta</v>
      </c>
      <c r="L1496" s="12" t="str">
        <f>Data!P1496</f>
        <v>Recurrente</v>
      </c>
    </row>
    <row r="1497">
      <c r="A1497" s="11">
        <v>1496.0</v>
      </c>
      <c r="B1497" s="14">
        <f>Data!D1497</f>
        <v>44509</v>
      </c>
      <c r="C1497" s="12">
        <f>IFERROR(VLOOKUP(Data!B1497, Minorista!$A$2:$B$100, 2, FALSE), "")</f>
        <v>4</v>
      </c>
      <c r="D1497" s="12">
        <f t="array" ref="D1497">INDEX(Producto!$A$2:$A$500, MATCH(Data!H1497, Producto!$B$2:$B$500, 0))</f>
        <v>5</v>
      </c>
      <c r="E1497" s="12">
        <f>VLOOKUP(Data!E1497 &amp; Data!F1497 &amp; Data!G1497, Ubicacion!$A$2:$B$1000, 2, FALSE)</f>
        <v>21</v>
      </c>
      <c r="F1497" s="15">
        <f>Data!J1497</f>
        <v>550</v>
      </c>
      <c r="G1497" s="16">
        <f>Data!I1497</f>
        <v>65</v>
      </c>
      <c r="H1497" s="17">
        <f>Data!K1497</f>
        <v>357500</v>
      </c>
      <c r="I1497" s="17">
        <f>Data!L1497</f>
        <v>125125</v>
      </c>
      <c r="J1497" s="12" t="str">
        <f>Data!N1497</f>
        <v>In-store</v>
      </c>
      <c r="K1497" s="12" t="str">
        <f>Data!O1497</f>
        <v>Efectivo</v>
      </c>
      <c r="L1497" s="12" t="str">
        <f>Data!P1497</f>
        <v>Nuevo</v>
      </c>
    </row>
    <row r="1498">
      <c r="A1498" s="11">
        <v>1497.0</v>
      </c>
      <c r="B1498" s="14">
        <f>Data!D1498</f>
        <v>44509</v>
      </c>
      <c r="C1498" s="12">
        <f>IFERROR(VLOOKUP(Data!B1498, Minorista!$A$2:$B$100, 2, FALSE), "")</f>
        <v>4</v>
      </c>
      <c r="D1498" s="12">
        <f t="array" ref="D1498">INDEX(Producto!$A$2:$A$500, MATCH(Data!H1498, Producto!$B$2:$B$500, 0))</f>
        <v>6</v>
      </c>
      <c r="E1498" s="12">
        <f>VLOOKUP(Data!E1498 &amp; Data!F1498 &amp; Data!G1498, Ubicacion!$A$2:$B$1000, 2, FALSE)</f>
        <v>21</v>
      </c>
      <c r="F1498" s="15">
        <f>Data!J1498</f>
        <v>650</v>
      </c>
      <c r="G1498" s="16">
        <f>Data!I1498</f>
        <v>70</v>
      </c>
      <c r="H1498" s="17">
        <f>Data!K1498</f>
        <v>455000</v>
      </c>
      <c r="I1498" s="17">
        <f>Data!L1498</f>
        <v>227500</v>
      </c>
      <c r="J1498" s="12" t="str">
        <f>Data!N1498</f>
        <v>In-store</v>
      </c>
      <c r="K1498" s="12" t="str">
        <f>Data!O1498</f>
        <v>Tarjeta</v>
      </c>
      <c r="L1498" s="12" t="str">
        <f>Data!P1498</f>
        <v>Recurrente</v>
      </c>
    </row>
    <row r="1499">
      <c r="A1499" s="11">
        <v>1498.0</v>
      </c>
      <c r="B1499" s="14">
        <f>Data!D1499</f>
        <v>44538</v>
      </c>
      <c r="C1499" s="12">
        <f>IFERROR(VLOOKUP(Data!B1499, Minorista!$A$2:$B$100, 2, FALSE), "")</f>
        <v>4</v>
      </c>
      <c r="D1499" s="12">
        <f t="array" ref="D1499">INDEX(Producto!$A$2:$A$500, MATCH(Data!H1499, Producto!$B$2:$B$500, 0))</f>
        <v>1</v>
      </c>
      <c r="E1499" s="12">
        <f>VLOOKUP(Data!E1499 &amp; Data!F1499 &amp; Data!G1499, Ubicacion!$A$2:$B$1000, 2, FALSE)</f>
        <v>21</v>
      </c>
      <c r="F1499" s="15">
        <f>Data!J1499</f>
        <v>875</v>
      </c>
      <c r="G1499" s="16">
        <f>Data!I1499</f>
        <v>65</v>
      </c>
      <c r="H1499" s="17">
        <f>Data!K1499</f>
        <v>568750</v>
      </c>
      <c r="I1499" s="17">
        <f>Data!L1499</f>
        <v>255937.5</v>
      </c>
      <c r="J1499" s="12" t="str">
        <f>Data!N1499</f>
        <v>In-store</v>
      </c>
      <c r="K1499" s="12" t="str">
        <f>Data!O1499</f>
        <v>Transferencia bancaria</v>
      </c>
      <c r="L1499" s="12" t="str">
        <f>Data!P1499</f>
        <v>Recurrente</v>
      </c>
    </row>
    <row r="1500">
      <c r="A1500" s="11">
        <v>1499.0</v>
      </c>
      <c r="B1500" s="14">
        <f>Data!D1500</f>
        <v>44538</v>
      </c>
      <c r="C1500" s="12">
        <f>IFERROR(VLOOKUP(Data!B1500, Minorista!$A$2:$B$100, 2, FALSE), "")</f>
        <v>4</v>
      </c>
      <c r="D1500" s="12">
        <f t="array" ref="D1500">INDEX(Producto!$A$2:$A$500, MATCH(Data!H1500, Producto!$B$2:$B$500, 0))</f>
        <v>2</v>
      </c>
      <c r="E1500" s="12">
        <f>VLOOKUP(Data!E1500 &amp; Data!F1500 &amp; Data!G1500, Ubicacion!$A$2:$B$1000, 2, FALSE)</f>
        <v>21</v>
      </c>
      <c r="F1500" s="15">
        <f>Data!J1500</f>
        <v>675</v>
      </c>
      <c r="G1500" s="16">
        <f>Data!I1500</f>
        <v>55</v>
      </c>
      <c r="H1500" s="17">
        <f>Data!K1500</f>
        <v>371250</v>
      </c>
      <c r="I1500" s="17">
        <f>Data!L1500</f>
        <v>129937.5</v>
      </c>
      <c r="J1500" s="12" t="str">
        <f>Data!N1500</f>
        <v>In-store</v>
      </c>
      <c r="K1500" s="12" t="str">
        <f>Data!O1500</f>
        <v>Efectivo</v>
      </c>
      <c r="L1500" s="12" t="str">
        <f>Data!P1500</f>
        <v>Recurrente</v>
      </c>
    </row>
    <row r="1501">
      <c r="A1501" s="11">
        <v>1500.0</v>
      </c>
      <c r="B1501" s="14">
        <f>Data!D1501</f>
        <v>44538</v>
      </c>
      <c r="C1501" s="12">
        <f>IFERROR(VLOOKUP(Data!B1501, Minorista!$A$2:$B$100, 2, FALSE), "")</f>
        <v>5</v>
      </c>
      <c r="D1501" s="12">
        <f t="array" ref="D1501">INDEX(Producto!$A$2:$A$500, MATCH(Data!H1501, Producto!$B$2:$B$500, 0))</f>
        <v>3</v>
      </c>
      <c r="E1501" s="12">
        <f>VLOOKUP(Data!E1501 &amp; Data!F1501 &amp; Data!G1501, Ubicacion!$A$2:$B$1000, 2, FALSE)</f>
        <v>21</v>
      </c>
      <c r="F1501" s="15">
        <f>Data!J1501</f>
        <v>625</v>
      </c>
      <c r="G1501" s="16">
        <f>Data!I1501</f>
        <v>55</v>
      </c>
      <c r="H1501" s="17">
        <f>Data!K1501</f>
        <v>343750</v>
      </c>
      <c r="I1501" s="17">
        <f>Data!L1501</f>
        <v>85937.5</v>
      </c>
      <c r="J1501" s="12" t="str">
        <f>Data!N1501</f>
        <v>In-store</v>
      </c>
      <c r="K1501" s="12" t="str">
        <f>Data!O1501</f>
        <v>Tarjeta</v>
      </c>
      <c r="L1501" s="12" t="str">
        <f>Data!P1501</f>
        <v>Recurrente</v>
      </c>
    </row>
    <row r="1502">
      <c r="A1502" s="11">
        <v>1501.0</v>
      </c>
      <c r="B1502" s="14">
        <f>Data!D1502</f>
        <v>44538</v>
      </c>
      <c r="C1502" s="12">
        <f>IFERROR(VLOOKUP(Data!B1502, Minorista!$A$2:$B$100, 2, FALSE), "")</f>
        <v>5</v>
      </c>
      <c r="D1502" s="12">
        <f t="array" ref="D1502">INDEX(Producto!$A$2:$A$500, MATCH(Data!H1502, Producto!$B$2:$B$500, 0))</f>
        <v>4</v>
      </c>
      <c r="E1502" s="12">
        <f>VLOOKUP(Data!E1502 &amp; Data!F1502 &amp; Data!G1502, Ubicacion!$A$2:$B$1000, 2, FALSE)</f>
        <v>21</v>
      </c>
      <c r="F1502" s="15">
        <f>Data!J1502</f>
        <v>575</v>
      </c>
      <c r="G1502" s="16">
        <f>Data!I1502</f>
        <v>55</v>
      </c>
      <c r="H1502" s="17">
        <f>Data!K1502</f>
        <v>316250</v>
      </c>
      <c r="I1502" s="17">
        <f>Data!L1502</f>
        <v>94875</v>
      </c>
      <c r="J1502" s="12" t="str">
        <f>Data!N1502</f>
        <v>In-store</v>
      </c>
      <c r="K1502" s="12" t="str">
        <f>Data!O1502</f>
        <v>Efectivo</v>
      </c>
      <c r="L1502" s="12" t="str">
        <f>Data!P1502</f>
        <v>Recurrente</v>
      </c>
    </row>
    <row r="1503">
      <c r="A1503" s="11">
        <v>1502.0</v>
      </c>
      <c r="B1503" s="14">
        <f>Data!D1503</f>
        <v>44538</v>
      </c>
      <c r="C1503" s="12">
        <f>IFERROR(VLOOKUP(Data!B1503, Minorista!$A$2:$B$100, 2, FALSE), "")</f>
        <v>5</v>
      </c>
      <c r="D1503" s="12">
        <f t="array" ref="D1503">INDEX(Producto!$A$2:$A$500, MATCH(Data!H1503, Producto!$B$2:$B$500, 0))</f>
        <v>5</v>
      </c>
      <c r="E1503" s="12">
        <f>VLOOKUP(Data!E1503 &amp; Data!F1503 &amp; Data!G1503, Ubicacion!$A$2:$B$1000, 2, FALSE)</f>
        <v>21</v>
      </c>
      <c r="F1503" s="15">
        <f>Data!J1503</f>
        <v>575</v>
      </c>
      <c r="G1503" s="16">
        <f>Data!I1503</f>
        <v>65</v>
      </c>
      <c r="H1503" s="17">
        <f>Data!K1503</f>
        <v>373750</v>
      </c>
      <c r="I1503" s="17">
        <f>Data!L1503</f>
        <v>130812.5</v>
      </c>
      <c r="J1503" s="12" t="str">
        <f>Data!N1503</f>
        <v>In-store</v>
      </c>
      <c r="K1503" s="12" t="str">
        <f>Data!O1503</f>
        <v>Transferencia bancaria</v>
      </c>
      <c r="L1503" s="12" t="str">
        <f>Data!P1503</f>
        <v>Recurrente</v>
      </c>
    </row>
    <row r="1504">
      <c r="A1504" s="11">
        <v>1503.0</v>
      </c>
      <c r="B1504" s="14">
        <f>Data!D1504</f>
        <v>44538</v>
      </c>
      <c r="C1504" s="12">
        <f>IFERROR(VLOOKUP(Data!B1504, Minorista!$A$2:$B$100, 2, FALSE), "")</f>
        <v>5</v>
      </c>
      <c r="D1504" s="12">
        <f t="array" ref="D1504">INDEX(Producto!$A$2:$A$500, MATCH(Data!H1504, Producto!$B$2:$B$500, 0))</f>
        <v>6</v>
      </c>
      <c r="E1504" s="12">
        <f>VLOOKUP(Data!E1504 &amp; Data!F1504 &amp; Data!G1504, Ubicacion!$A$2:$B$1000, 2, FALSE)</f>
        <v>21</v>
      </c>
      <c r="F1504" s="15">
        <f>Data!J1504</f>
        <v>675</v>
      </c>
      <c r="G1504" s="16">
        <f>Data!I1504</f>
        <v>70</v>
      </c>
      <c r="H1504" s="17">
        <f>Data!K1504</f>
        <v>472500</v>
      </c>
      <c r="I1504" s="17">
        <f>Data!L1504</f>
        <v>236250</v>
      </c>
      <c r="J1504" s="12" t="str">
        <f>Data!N1504</f>
        <v>In-store</v>
      </c>
      <c r="K1504" s="12" t="str">
        <f>Data!O1504</f>
        <v>Tarjeta</v>
      </c>
      <c r="L1504" s="12" t="str">
        <f>Data!P1504</f>
        <v>Nuevo</v>
      </c>
    </row>
    <row r="1505">
      <c r="A1505" s="11">
        <v>1504.0</v>
      </c>
      <c r="B1505" s="14">
        <f>Data!D1505</f>
        <v>44210</v>
      </c>
      <c r="C1505" s="12">
        <f>IFERROR(VLOOKUP(Data!B1505, Minorista!$A$2:$B$100, 2, FALSE), "")</f>
        <v>5</v>
      </c>
      <c r="D1505" s="12">
        <f t="array" ref="D1505">INDEX(Producto!$A$2:$A$500, MATCH(Data!H1505, Producto!$B$2:$B$500, 0))</f>
        <v>1</v>
      </c>
      <c r="E1505" s="12">
        <f>VLOOKUP(Data!E1505 &amp; Data!F1505 &amp; Data!G1505, Ubicacion!$A$2:$B$1000, 2, FALSE)</f>
        <v>21</v>
      </c>
      <c r="F1505" s="15">
        <f>Data!J1505</f>
        <v>800</v>
      </c>
      <c r="G1505" s="16">
        <f>Data!I1505</f>
        <v>40</v>
      </c>
      <c r="H1505" s="17">
        <f>Data!K1505</f>
        <v>320000</v>
      </c>
      <c r="I1505" s="17">
        <f>Data!L1505</f>
        <v>160000</v>
      </c>
      <c r="J1505" s="12" t="str">
        <f>Data!N1505</f>
        <v>In-store</v>
      </c>
      <c r="K1505" s="12" t="str">
        <f>Data!O1505</f>
        <v>Efectivo</v>
      </c>
      <c r="L1505" s="12" t="str">
        <f>Data!P1505</f>
        <v>Recurrente</v>
      </c>
    </row>
    <row r="1506">
      <c r="A1506" s="11">
        <v>1505.0</v>
      </c>
      <c r="B1506" s="14">
        <f>Data!D1506</f>
        <v>44210</v>
      </c>
      <c r="C1506" s="12">
        <f>IFERROR(VLOOKUP(Data!B1506, Minorista!$A$2:$B$100, 2, FALSE), "")</f>
        <v>5</v>
      </c>
      <c r="D1506" s="12">
        <f t="array" ref="D1506">INDEX(Producto!$A$2:$A$500, MATCH(Data!H1506, Producto!$B$2:$B$500, 0))</f>
        <v>2</v>
      </c>
      <c r="E1506" s="12">
        <f>VLOOKUP(Data!E1506 &amp; Data!F1506 &amp; Data!G1506, Ubicacion!$A$2:$B$1000, 2, FALSE)</f>
        <v>21</v>
      </c>
      <c r="F1506" s="15">
        <f>Data!J1506</f>
        <v>600</v>
      </c>
      <c r="G1506" s="16">
        <f>Data!I1506</f>
        <v>40</v>
      </c>
      <c r="H1506" s="17">
        <f>Data!K1506</f>
        <v>240000</v>
      </c>
      <c r="I1506" s="17">
        <f>Data!L1506</f>
        <v>72000</v>
      </c>
      <c r="J1506" s="12" t="str">
        <f>Data!N1506</f>
        <v>In-store</v>
      </c>
      <c r="K1506" s="12" t="str">
        <f>Data!O1506</f>
        <v>Tarjeta</v>
      </c>
      <c r="L1506" s="12" t="str">
        <f>Data!P1506</f>
        <v>Recurrente</v>
      </c>
    </row>
    <row r="1507">
      <c r="A1507" s="11">
        <v>1506.0</v>
      </c>
      <c r="B1507" s="14">
        <f>Data!D1507</f>
        <v>44210</v>
      </c>
      <c r="C1507" s="12">
        <f>IFERROR(VLOOKUP(Data!B1507, Minorista!$A$2:$B$100, 2, FALSE), "")</f>
        <v>5</v>
      </c>
      <c r="D1507" s="12">
        <f t="array" ref="D1507">INDEX(Producto!$A$2:$A$500, MATCH(Data!H1507, Producto!$B$2:$B$500, 0))</f>
        <v>3</v>
      </c>
      <c r="E1507" s="12">
        <f>VLOOKUP(Data!E1507 &amp; Data!F1507 &amp; Data!G1507, Ubicacion!$A$2:$B$1000, 2, FALSE)</f>
        <v>21</v>
      </c>
      <c r="F1507" s="15">
        <f>Data!J1507</f>
        <v>600</v>
      </c>
      <c r="G1507" s="16">
        <f>Data!I1507</f>
        <v>30</v>
      </c>
      <c r="H1507" s="17">
        <f>Data!K1507</f>
        <v>180000</v>
      </c>
      <c r="I1507" s="17">
        <f>Data!L1507</f>
        <v>63000</v>
      </c>
      <c r="J1507" s="12" t="str">
        <f>Data!N1507</f>
        <v>In-store</v>
      </c>
      <c r="K1507" s="12" t="str">
        <f>Data!O1507</f>
        <v>Tarjeta</v>
      </c>
      <c r="L1507" s="12" t="str">
        <f>Data!P1507</f>
        <v>Recurrente</v>
      </c>
    </row>
    <row r="1508">
      <c r="A1508" s="11">
        <v>1507.0</v>
      </c>
      <c r="B1508" s="14">
        <f>Data!D1508</f>
        <v>44210</v>
      </c>
      <c r="C1508" s="12">
        <f>IFERROR(VLOOKUP(Data!B1508, Minorista!$A$2:$B$100, 2, FALSE), "")</f>
        <v>5</v>
      </c>
      <c r="D1508" s="12">
        <f t="array" ref="D1508">INDEX(Producto!$A$2:$A$500, MATCH(Data!H1508, Producto!$B$2:$B$500, 0))</f>
        <v>4</v>
      </c>
      <c r="E1508" s="12">
        <f>VLOOKUP(Data!E1508 &amp; Data!F1508 &amp; Data!G1508, Ubicacion!$A$2:$B$1000, 2, FALSE)</f>
        <v>21</v>
      </c>
      <c r="F1508" s="15">
        <f>Data!J1508</f>
        <v>450</v>
      </c>
      <c r="G1508" s="16">
        <f>Data!I1508</f>
        <v>35</v>
      </c>
      <c r="H1508" s="17">
        <f>Data!K1508</f>
        <v>157500</v>
      </c>
      <c r="I1508" s="17">
        <f>Data!L1508</f>
        <v>55125</v>
      </c>
      <c r="J1508" s="12" t="str">
        <f>Data!N1508</f>
        <v>In-store</v>
      </c>
      <c r="K1508" s="12" t="str">
        <f>Data!O1508</f>
        <v>Transferencia bancaria</v>
      </c>
      <c r="L1508" s="12" t="str">
        <f>Data!P1508</f>
        <v>Nuevo</v>
      </c>
    </row>
    <row r="1509">
      <c r="A1509" s="11">
        <v>1508.0</v>
      </c>
      <c r="B1509" s="14">
        <f>Data!D1509</f>
        <v>44210</v>
      </c>
      <c r="C1509" s="12">
        <f>IFERROR(VLOOKUP(Data!B1509, Minorista!$A$2:$B$100, 2, FALSE), "")</f>
        <v>5</v>
      </c>
      <c r="D1509" s="12">
        <f t="array" ref="D1509">INDEX(Producto!$A$2:$A$500, MATCH(Data!H1509, Producto!$B$2:$B$500, 0))</f>
        <v>5</v>
      </c>
      <c r="E1509" s="12">
        <f>VLOOKUP(Data!E1509 &amp; Data!F1509 &amp; Data!G1509, Ubicacion!$A$2:$B$1000, 2, FALSE)</f>
        <v>21</v>
      </c>
      <c r="F1509" s="15">
        <f>Data!J1509</f>
        <v>500</v>
      </c>
      <c r="G1509" s="16">
        <f>Data!I1509</f>
        <v>50</v>
      </c>
      <c r="H1509" s="17">
        <f>Data!K1509</f>
        <v>250000</v>
      </c>
      <c r="I1509" s="17">
        <f>Data!L1509</f>
        <v>75000</v>
      </c>
      <c r="J1509" s="12" t="str">
        <f>Data!N1509</f>
        <v>In-store</v>
      </c>
      <c r="K1509" s="12" t="str">
        <f>Data!O1509</f>
        <v>Efectivo</v>
      </c>
      <c r="L1509" s="12" t="str">
        <f>Data!P1509</f>
        <v>Recurrente</v>
      </c>
    </row>
    <row r="1510">
      <c r="A1510" s="11">
        <v>1509.0</v>
      </c>
      <c r="B1510" s="14">
        <f>Data!D1510</f>
        <v>44210</v>
      </c>
      <c r="C1510" s="12">
        <f>IFERROR(VLOOKUP(Data!B1510, Minorista!$A$2:$B$100, 2, FALSE), "")</f>
        <v>5</v>
      </c>
      <c r="D1510" s="12">
        <f t="array" ref="D1510">INDEX(Producto!$A$2:$A$500, MATCH(Data!H1510, Producto!$B$2:$B$500, 0))</f>
        <v>6</v>
      </c>
      <c r="E1510" s="12">
        <f>VLOOKUP(Data!E1510 &amp; Data!F1510 &amp; Data!G1510, Ubicacion!$A$2:$B$1000, 2, FALSE)</f>
        <v>21</v>
      </c>
      <c r="F1510" s="15">
        <f>Data!J1510</f>
        <v>600</v>
      </c>
      <c r="G1510" s="16">
        <f>Data!I1510</f>
        <v>40</v>
      </c>
      <c r="H1510" s="17">
        <f>Data!K1510</f>
        <v>240000</v>
      </c>
      <c r="I1510" s="17">
        <f>Data!L1510</f>
        <v>60000</v>
      </c>
      <c r="J1510" s="12" t="str">
        <f>Data!N1510</f>
        <v>In-store</v>
      </c>
      <c r="K1510" s="12" t="str">
        <f>Data!O1510</f>
        <v>Transferencia bancaria</v>
      </c>
      <c r="L1510" s="12" t="str">
        <f>Data!P1510</f>
        <v>Nuevo</v>
      </c>
    </row>
    <row r="1511">
      <c r="A1511" s="11">
        <v>1510.0</v>
      </c>
      <c r="B1511" s="14">
        <f>Data!D1511</f>
        <v>44239</v>
      </c>
      <c r="C1511" s="12">
        <f>IFERROR(VLOOKUP(Data!B1511, Minorista!$A$2:$B$100, 2, FALSE), "")</f>
        <v>5</v>
      </c>
      <c r="D1511" s="12">
        <f t="array" ref="D1511">INDEX(Producto!$A$2:$A$500, MATCH(Data!H1511, Producto!$B$2:$B$500, 0))</f>
        <v>1</v>
      </c>
      <c r="E1511" s="12">
        <f>VLOOKUP(Data!E1511 &amp; Data!F1511 &amp; Data!G1511, Ubicacion!$A$2:$B$1000, 2, FALSE)</f>
        <v>21</v>
      </c>
      <c r="F1511" s="15">
        <f>Data!J1511</f>
        <v>850</v>
      </c>
      <c r="G1511" s="16">
        <f>Data!I1511</f>
        <v>40</v>
      </c>
      <c r="H1511" s="17">
        <f>Data!K1511</f>
        <v>340000</v>
      </c>
      <c r="I1511" s="17">
        <f>Data!L1511</f>
        <v>170000</v>
      </c>
      <c r="J1511" s="12" t="str">
        <f>Data!N1511</f>
        <v>In-store</v>
      </c>
      <c r="K1511" s="12" t="str">
        <f>Data!O1511</f>
        <v>Efectivo</v>
      </c>
      <c r="L1511" s="12" t="str">
        <f>Data!P1511</f>
        <v>Recurrente</v>
      </c>
    </row>
    <row r="1512">
      <c r="A1512" s="11">
        <v>1511.0</v>
      </c>
      <c r="B1512" s="14">
        <f>Data!D1512</f>
        <v>44239</v>
      </c>
      <c r="C1512" s="12">
        <f>IFERROR(VLOOKUP(Data!B1512, Minorista!$A$2:$B$100, 2, FALSE), "")</f>
        <v>5</v>
      </c>
      <c r="D1512" s="12">
        <f t="array" ref="D1512">INDEX(Producto!$A$2:$A$500, MATCH(Data!H1512, Producto!$B$2:$B$500, 0))</f>
        <v>2</v>
      </c>
      <c r="E1512" s="12">
        <f>VLOOKUP(Data!E1512 &amp; Data!F1512 &amp; Data!G1512, Ubicacion!$A$2:$B$1000, 2, FALSE)</f>
        <v>21</v>
      </c>
      <c r="F1512" s="15">
        <f>Data!J1512</f>
        <v>500</v>
      </c>
      <c r="G1512" s="16">
        <f>Data!I1512</f>
        <v>40</v>
      </c>
      <c r="H1512" s="17">
        <f>Data!K1512</f>
        <v>200000</v>
      </c>
      <c r="I1512" s="17">
        <f>Data!L1512</f>
        <v>60000</v>
      </c>
      <c r="J1512" s="12" t="str">
        <f>Data!N1512</f>
        <v>In-store</v>
      </c>
      <c r="K1512" s="12" t="str">
        <f>Data!O1512</f>
        <v>Tarjeta</v>
      </c>
      <c r="L1512" s="12" t="str">
        <f>Data!P1512</f>
        <v>Nuevo</v>
      </c>
    </row>
    <row r="1513">
      <c r="A1513" s="11">
        <v>1512.0</v>
      </c>
      <c r="B1513" s="14">
        <f>Data!D1513</f>
        <v>44239</v>
      </c>
      <c r="C1513" s="12">
        <f>IFERROR(VLOOKUP(Data!B1513, Minorista!$A$2:$B$100, 2, FALSE), "")</f>
        <v>5</v>
      </c>
      <c r="D1513" s="12">
        <f t="array" ref="D1513">INDEX(Producto!$A$2:$A$500, MATCH(Data!H1513, Producto!$B$2:$B$500, 0))</f>
        <v>3</v>
      </c>
      <c r="E1513" s="12">
        <f>VLOOKUP(Data!E1513 &amp; Data!F1513 &amp; Data!G1513, Ubicacion!$A$2:$B$1000, 2, FALSE)</f>
        <v>21</v>
      </c>
      <c r="F1513" s="15">
        <f>Data!J1513</f>
        <v>550</v>
      </c>
      <c r="G1513" s="16">
        <f>Data!I1513</f>
        <v>30</v>
      </c>
      <c r="H1513" s="17">
        <f>Data!K1513</f>
        <v>165000</v>
      </c>
      <c r="I1513" s="17">
        <f>Data!L1513</f>
        <v>57750</v>
      </c>
      <c r="J1513" s="12" t="str">
        <f>Data!N1513</f>
        <v>In-store</v>
      </c>
      <c r="K1513" s="12" t="str">
        <f>Data!O1513</f>
        <v>Tarjeta</v>
      </c>
      <c r="L1513" s="12" t="str">
        <f>Data!P1513</f>
        <v>Recurrente</v>
      </c>
    </row>
    <row r="1514">
      <c r="A1514" s="11">
        <v>1513.0</v>
      </c>
      <c r="B1514" s="14">
        <f>Data!D1514</f>
        <v>44239</v>
      </c>
      <c r="C1514" s="12">
        <f>IFERROR(VLOOKUP(Data!B1514, Minorista!$A$2:$B$100, 2, FALSE), "")</f>
        <v>5</v>
      </c>
      <c r="D1514" s="12">
        <f t="array" ref="D1514">INDEX(Producto!$A$2:$A$500, MATCH(Data!H1514, Producto!$B$2:$B$500, 0))</f>
        <v>4</v>
      </c>
      <c r="E1514" s="12">
        <f>VLOOKUP(Data!E1514 &amp; Data!F1514 &amp; Data!G1514, Ubicacion!$A$2:$B$1000, 2, FALSE)</f>
        <v>22</v>
      </c>
      <c r="F1514" s="15">
        <f>Data!J1514</f>
        <v>425</v>
      </c>
      <c r="G1514" s="16">
        <f>Data!I1514</f>
        <v>35</v>
      </c>
      <c r="H1514" s="17">
        <f>Data!K1514</f>
        <v>148750</v>
      </c>
      <c r="I1514" s="17">
        <f>Data!L1514</f>
        <v>52062.5</v>
      </c>
      <c r="J1514" s="12" t="str">
        <f>Data!N1514</f>
        <v>In-store</v>
      </c>
      <c r="K1514" s="12" t="str">
        <f>Data!O1514</f>
        <v>Transferencia bancaria</v>
      </c>
      <c r="L1514" s="12" t="str">
        <f>Data!P1514</f>
        <v>Nuevo</v>
      </c>
    </row>
    <row r="1515">
      <c r="A1515" s="11">
        <v>1514.0</v>
      </c>
      <c r="B1515" s="14">
        <f>Data!D1515</f>
        <v>44239</v>
      </c>
      <c r="C1515" s="12">
        <f>IFERROR(VLOOKUP(Data!B1515, Minorista!$A$2:$B$100, 2, FALSE), "")</f>
        <v>5</v>
      </c>
      <c r="D1515" s="12">
        <f t="array" ref="D1515">INDEX(Producto!$A$2:$A$500, MATCH(Data!H1515, Producto!$B$2:$B$500, 0))</f>
        <v>5</v>
      </c>
      <c r="E1515" s="12">
        <f>VLOOKUP(Data!E1515 &amp; Data!F1515 &amp; Data!G1515, Ubicacion!$A$2:$B$1000, 2, FALSE)</f>
        <v>22</v>
      </c>
      <c r="F1515" s="15">
        <f>Data!J1515</f>
        <v>500</v>
      </c>
      <c r="G1515" s="16">
        <f>Data!I1515</f>
        <v>50</v>
      </c>
      <c r="H1515" s="17">
        <f>Data!K1515</f>
        <v>250000</v>
      </c>
      <c r="I1515" s="17">
        <f>Data!L1515</f>
        <v>75000</v>
      </c>
      <c r="J1515" s="12" t="str">
        <f>Data!N1515</f>
        <v>In-store</v>
      </c>
      <c r="K1515" s="12" t="str">
        <f>Data!O1515</f>
        <v>Tarjeta</v>
      </c>
      <c r="L1515" s="12" t="str">
        <f>Data!P1515</f>
        <v>Recurrente</v>
      </c>
    </row>
    <row r="1516">
      <c r="A1516" s="11">
        <v>1515.0</v>
      </c>
      <c r="B1516" s="14">
        <f>Data!D1516</f>
        <v>44239</v>
      </c>
      <c r="C1516" s="12">
        <f>IFERROR(VLOOKUP(Data!B1516, Minorista!$A$2:$B$100, 2, FALSE), "")</f>
        <v>5</v>
      </c>
      <c r="D1516" s="12">
        <f t="array" ref="D1516">INDEX(Producto!$A$2:$A$500, MATCH(Data!H1516, Producto!$B$2:$B$500, 0))</f>
        <v>6</v>
      </c>
      <c r="E1516" s="12">
        <f>VLOOKUP(Data!E1516 &amp; Data!F1516 &amp; Data!G1516, Ubicacion!$A$2:$B$1000, 2, FALSE)</f>
        <v>22</v>
      </c>
      <c r="F1516" s="15">
        <f>Data!J1516</f>
        <v>600</v>
      </c>
      <c r="G1516" s="16">
        <f>Data!I1516</f>
        <v>40</v>
      </c>
      <c r="H1516" s="17">
        <f>Data!K1516</f>
        <v>240000</v>
      </c>
      <c r="I1516" s="17">
        <f>Data!L1516</f>
        <v>60000</v>
      </c>
      <c r="J1516" s="12" t="str">
        <f>Data!N1516</f>
        <v>In-store</v>
      </c>
      <c r="K1516" s="12" t="str">
        <f>Data!O1516</f>
        <v>Efectivo</v>
      </c>
      <c r="L1516" s="12" t="str">
        <f>Data!P1516</f>
        <v>Nuevo</v>
      </c>
    </row>
    <row r="1517">
      <c r="A1517" s="11">
        <v>1516.0</v>
      </c>
      <c r="B1517" s="14">
        <f>Data!D1517</f>
        <v>44265</v>
      </c>
      <c r="C1517" s="12">
        <f>IFERROR(VLOOKUP(Data!B1517, Minorista!$A$2:$B$100, 2, FALSE), "")</f>
        <v>5</v>
      </c>
      <c r="D1517" s="12">
        <f t="array" ref="D1517">INDEX(Producto!$A$2:$A$500, MATCH(Data!H1517, Producto!$B$2:$B$500, 0))</f>
        <v>1</v>
      </c>
      <c r="E1517" s="12">
        <f>VLOOKUP(Data!E1517 &amp; Data!F1517 &amp; Data!G1517, Ubicacion!$A$2:$B$1000, 2, FALSE)</f>
        <v>22</v>
      </c>
      <c r="F1517" s="15">
        <f>Data!J1517</f>
        <v>820</v>
      </c>
      <c r="G1517" s="16">
        <f>Data!I1517</f>
        <v>40</v>
      </c>
      <c r="H1517" s="17">
        <f>Data!K1517</f>
        <v>328000</v>
      </c>
      <c r="I1517" s="17">
        <f>Data!L1517</f>
        <v>164000</v>
      </c>
      <c r="J1517" s="12" t="str">
        <f>Data!N1517</f>
        <v>In-store</v>
      </c>
      <c r="K1517" s="12" t="str">
        <f>Data!O1517</f>
        <v>Tarjeta</v>
      </c>
      <c r="L1517" s="12" t="str">
        <f>Data!P1517</f>
        <v>Recurrente</v>
      </c>
    </row>
    <row r="1518">
      <c r="A1518" s="11">
        <v>1517.0</v>
      </c>
      <c r="B1518" s="14">
        <f>Data!D1518</f>
        <v>44265</v>
      </c>
      <c r="C1518" s="12">
        <f>IFERROR(VLOOKUP(Data!B1518, Minorista!$A$2:$B$100, 2, FALSE), "")</f>
        <v>5</v>
      </c>
      <c r="D1518" s="12">
        <f t="array" ref="D1518">INDEX(Producto!$A$2:$A$500, MATCH(Data!H1518, Producto!$B$2:$B$500, 0))</f>
        <v>2</v>
      </c>
      <c r="E1518" s="12">
        <f>VLOOKUP(Data!E1518 &amp; Data!F1518 &amp; Data!G1518, Ubicacion!$A$2:$B$1000, 2, FALSE)</f>
        <v>22</v>
      </c>
      <c r="F1518" s="15">
        <f>Data!J1518</f>
        <v>525</v>
      </c>
      <c r="G1518" s="16">
        <f>Data!I1518</f>
        <v>40</v>
      </c>
      <c r="H1518" s="17">
        <f>Data!K1518</f>
        <v>210000</v>
      </c>
      <c r="I1518" s="17">
        <f>Data!L1518</f>
        <v>63000</v>
      </c>
      <c r="J1518" s="12" t="str">
        <f>Data!N1518</f>
        <v>In-store</v>
      </c>
      <c r="K1518" s="12" t="str">
        <f>Data!O1518</f>
        <v>Transferencia bancaria</v>
      </c>
      <c r="L1518" s="12" t="str">
        <f>Data!P1518</f>
        <v>Recurrente</v>
      </c>
    </row>
    <row r="1519">
      <c r="A1519" s="11">
        <v>1518.0</v>
      </c>
      <c r="B1519" s="14">
        <f>Data!D1519</f>
        <v>44265</v>
      </c>
      <c r="C1519" s="12">
        <f>IFERROR(VLOOKUP(Data!B1519, Minorista!$A$2:$B$100, 2, FALSE), "")</f>
        <v>5</v>
      </c>
      <c r="D1519" s="12">
        <f t="array" ref="D1519">INDEX(Producto!$A$2:$A$500, MATCH(Data!H1519, Producto!$B$2:$B$500, 0))</f>
        <v>3</v>
      </c>
      <c r="E1519" s="12">
        <f>VLOOKUP(Data!E1519 &amp; Data!F1519 &amp; Data!G1519, Ubicacion!$A$2:$B$1000, 2, FALSE)</f>
        <v>22</v>
      </c>
      <c r="F1519" s="15">
        <f>Data!J1519</f>
        <v>550</v>
      </c>
      <c r="G1519" s="16">
        <f>Data!I1519</f>
        <v>30</v>
      </c>
      <c r="H1519" s="17">
        <f>Data!K1519</f>
        <v>165000</v>
      </c>
      <c r="I1519" s="17">
        <f>Data!L1519</f>
        <v>57750</v>
      </c>
      <c r="J1519" s="12" t="str">
        <f>Data!N1519</f>
        <v>In-store</v>
      </c>
      <c r="K1519" s="12" t="str">
        <f>Data!O1519</f>
        <v>Efectivo</v>
      </c>
      <c r="L1519" s="12" t="str">
        <f>Data!P1519</f>
        <v>Recurrente</v>
      </c>
    </row>
    <row r="1520">
      <c r="A1520" s="11">
        <v>1519.0</v>
      </c>
      <c r="B1520" s="14">
        <f>Data!D1520</f>
        <v>44265</v>
      </c>
      <c r="C1520" s="12">
        <f>IFERROR(VLOOKUP(Data!B1520, Minorista!$A$2:$B$100, 2, FALSE), "")</f>
        <v>5</v>
      </c>
      <c r="D1520" s="12">
        <f t="array" ref="D1520">INDEX(Producto!$A$2:$A$500, MATCH(Data!H1520, Producto!$B$2:$B$500, 0))</f>
        <v>4</v>
      </c>
      <c r="E1520" s="12">
        <f>VLOOKUP(Data!E1520 &amp; Data!F1520 &amp; Data!G1520, Ubicacion!$A$2:$B$1000, 2, FALSE)</f>
        <v>22</v>
      </c>
      <c r="F1520" s="15">
        <f>Data!J1520</f>
        <v>400</v>
      </c>
      <c r="G1520" s="16">
        <f>Data!I1520</f>
        <v>35</v>
      </c>
      <c r="H1520" s="17">
        <f>Data!K1520</f>
        <v>140000</v>
      </c>
      <c r="I1520" s="17">
        <f>Data!L1520</f>
        <v>49000</v>
      </c>
      <c r="J1520" s="12" t="str">
        <f>Data!N1520</f>
        <v>In-store</v>
      </c>
      <c r="K1520" s="12" t="str">
        <f>Data!O1520</f>
        <v>Efectivo</v>
      </c>
      <c r="L1520" s="12" t="str">
        <f>Data!P1520</f>
        <v>Nuevo</v>
      </c>
    </row>
    <row r="1521">
      <c r="A1521" s="11">
        <v>1520.0</v>
      </c>
      <c r="B1521" s="14">
        <f>Data!D1521</f>
        <v>44265</v>
      </c>
      <c r="C1521" s="12">
        <f>IFERROR(VLOOKUP(Data!B1521, Minorista!$A$2:$B$100, 2, FALSE), "")</f>
        <v>5</v>
      </c>
      <c r="D1521" s="12">
        <f t="array" ref="D1521">INDEX(Producto!$A$2:$A$500, MATCH(Data!H1521, Producto!$B$2:$B$500, 0))</f>
        <v>5</v>
      </c>
      <c r="E1521" s="12">
        <f>VLOOKUP(Data!E1521 &amp; Data!F1521 &amp; Data!G1521, Ubicacion!$A$2:$B$1000, 2, FALSE)</f>
        <v>22</v>
      </c>
      <c r="F1521" s="15">
        <f>Data!J1521</f>
        <v>450</v>
      </c>
      <c r="G1521" s="16">
        <f>Data!I1521</f>
        <v>50</v>
      </c>
      <c r="H1521" s="17">
        <f>Data!K1521</f>
        <v>225000</v>
      </c>
      <c r="I1521" s="17">
        <f>Data!L1521</f>
        <v>67500</v>
      </c>
      <c r="J1521" s="12" t="str">
        <f>Data!N1521</f>
        <v>In-store</v>
      </c>
      <c r="K1521" s="12" t="str">
        <f>Data!O1521</f>
        <v>Tarjeta</v>
      </c>
      <c r="L1521" s="12" t="str">
        <f>Data!P1521</f>
        <v>Nuevo</v>
      </c>
    </row>
    <row r="1522">
      <c r="A1522" s="11">
        <v>1521.0</v>
      </c>
      <c r="B1522" s="14">
        <f>Data!D1522</f>
        <v>44265</v>
      </c>
      <c r="C1522" s="12">
        <f>IFERROR(VLOOKUP(Data!B1522, Minorista!$A$2:$B$100, 2, FALSE), "")</f>
        <v>5</v>
      </c>
      <c r="D1522" s="12">
        <f t="array" ref="D1522">INDEX(Producto!$A$2:$A$500, MATCH(Data!H1522, Producto!$B$2:$B$500, 0))</f>
        <v>6</v>
      </c>
      <c r="E1522" s="12">
        <f>VLOOKUP(Data!E1522 &amp; Data!F1522 &amp; Data!G1522, Ubicacion!$A$2:$B$1000, 2, FALSE)</f>
        <v>22</v>
      </c>
      <c r="F1522" s="15">
        <f>Data!J1522</f>
        <v>550</v>
      </c>
      <c r="G1522" s="16">
        <f>Data!I1522</f>
        <v>40</v>
      </c>
      <c r="H1522" s="17">
        <f>Data!K1522</f>
        <v>220000</v>
      </c>
      <c r="I1522" s="17">
        <f>Data!L1522</f>
        <v>55000</v>
      </c>
      <c r="J1522" s="12" t="str">
        <f>Data!N1522</f>
        <v>In-store</v>
      </c>
      <c r="K1522" s="12" t="str">
        <f>Data!O1522</f>
        <v>Efectivo</v>
      </c>
      <c r="L1522" s="12" t="str">
        <f>Data!P1522</f>
        <v>Nuevo</v>
      </c>
    </row>
    <row r="1523">
      <c r="A1523" s="11">
        <v>1522.0</v>
      </c>
      <c r="B1523" s="14">
        <f>Data!D1523</f>
        <v>44297</v>
      </c>
      <c r="C1523" s="12">
        <f>IFERROR(VLOOKUP(Data!B1523, Minorista!$A$2:$B$100, 2, FALSE), "")</f>
        <v>5</v>
      </c>
      <c r="D1523" s="12">
        <f t="array" ref="D1523">INDEX(Producto!$A$2:$A$500, MATCH(Data!H1523, Producto!$B$2:$B$500, 0))</f>
        <v>1</v>
      </c>
      <c r="E1523" s="12">
        <f>VLOOKUP(Data!E1523 &amp; Data!F1523 &amp; Data!G1523, Ubicacion!$A$2:$B$1000, 2, FALSE)</f>
        <v>22</v>
      </c>
      <c r="F1523" s="15">
        <f>Data!J1523</f>
        <v>800</v>
      </c>
      <c r="G1523" s="16">
        <f>Data!I1523</f>
        <v>40</v>
      </c>
      <c r="H1523" s="17">
        <f>Data!K1523</f>
        <v>320000</v>
      </c>
      <c r="I1523" s="17">
        <f>Data!L1523</f>
        <v>160000</v>
      </c>
      <c r="J1523" s="12" t="str">
        <f>Data!N1523</f>
        <v>In-store</v>
      </c>
      <c r="K1523" s="12" t="str">
        <f>Data!O1523</f>
        <v>Tarjeta</v>
      </c>
      <c r="L1523" s="12" t="str">
        <f>Data!P1523</f>
        <v>Nuevo</v>
      </c>
    </row>
    <row r="1524">
      <c r="A1524" s="11">
        <v>1523.0</v>
      </c>
      <c r="B1524" s="14">
        <f>Data!D1524</f>
        <v>44297</v>
      </c>
      <c r="C1524" s="12">
        <f>IFERROR(VLOOKUP(Data!B1524, Minorista!$A$2:$B$100, 2, FALSE), "")</f>
        <v>5</v>
      </c>
      <c r="D1524" s="12">
        <f t="array" ref="D1524">INDEX(Producto!$A$2:$A$500, MATCH(Data!H1524, Producto!$B$2:$B$500, 0))</f>
        <v>2</v>
      </c>
      <c r="E1524" s="12">
        <f>VLOOKUP(Data!E1524 &amp; Data!F1524 &amp; Data!G1524, Ubicacion!$A$2:$B$1000, 2, FALSE)</f>
        <v>22</v>
      </c>
      <c r="F1524" s="15">
        <f>Data!J1524</f>
        <v>500</v>
      </c>
      <c r="G1524" s="16">
        <f>Data!I1524</f>
        <v>40</v>
      </c>
      <c r="H1524" s="17">
        <f>Data!K1524</f>
        <v>200000</v>
      </c>
      <c r="I1524" s="17">
        <f>Data!L1524</f>
        <v>60000</v>
      </c>
      <c r="J1524" s="12" t="str">
        <f>Data!N1524</f>
        <v>In-store</v>
      </c>
      <c r="K1524" s="12" t="str">
        <f>Data!O1524</f>
        <v>Transferencia bancaria</v>
      </c>
      <c r="L1524" s="12" t="str">
        <f>Data!P1524</f>
        <v>Nuevo</v>
      </c>
    </row>
    <row r="1525">
      <c r="A1525" s="11">
        <v>1524.0</v>
      </c>
      <c r="B1525" s="14">
        <f>Data!D1525</f>
        <v>44297</v>
      </c>
      <c r="C1525" s="12">
        <f>IFERROR(VLOOKUP(Data!B1525, Minorista!$A$2:$B$100, 2, FALSE), "")</f>
        <v>5</v>
      </c>
      <c r="D1525" s="12">
        <f t="array" ref="D1525">INDEX(Producto!$A$2:$A$500, MATCH(Data!H1525, Producto!$B$2:$B$500, 0))</f>
        <v>3</v>
      </c>
      <c r="E1525" s="12">
        <f>VLOOKUP(Data!E1525 &amp; Data!F1525 &amp; Data!G1525, Ubicacion!$A$2:$B$1000, 2, FALSE)</f>
        <v>22</v>
      </c>
      <c r="F1525" s="15">
        <f>Data!J1525</f>
        <v>500</v>
      </c>
      <c r="G1525" s="16">
        <f>Data!I1525</f>
        <v>30</v>
      </c>
      <c r="H1525" s="17">
        <f>Data!K1525</f>
        <v>150000</v>
      </c>
      <c r="I1525" s="17">
        <f>Data!L1525</f>
        <v>52500</v>
      </c>
      <c r="J1525" s="12" t="str">
        <f>Data!N1525</f>
        <v>In-store</v>
      </c>
      <c r="K1525" s="12" t="str">
        <f>Data!O1525</f>
        <v>Tarjeta</v>
      </c>
      <c r="L1525" s="12" t="str">
        <f>Data!P1525</f>
        <v>Recurrente</v>
      </c>
    </row>
    <row r="1526">
      <c r="A1526" s="11">
        <v>1525.0</v>
      </c>
      <c r="B1526" s="14">
        <f>Data!D1526</f>
        <v>44297</v>
      </c>
      <c r="C1526" s="12">
        <f>IFERROR(VLOOKUP(Data!B1526, Minorista!$A$2:$B$100, 2, FALSE), "")</f>
        <v>5</v>
      </c>
      <c r="D1526" s="12">
        <f t="array" ref="D1526">INDEX(Producto!$A$2:$A$500, MATCH(Data!H1526, Producto!$B$2:$B$500, 0))</f>
        <v>4</v>
      </c>
      <c r="E1526" s="12">
        <f>VLOOKUP(Data!E1526 &amp; Data!F1526 &amp; Data!G1526, Ubicacion!$A$2:$B$1000, 2, FALSE)</f>
        <v>22</v>
      </c>
      <c r="F1526" s="15">
        <f>Data!J1526</f>
        <v>425</v>
      </c>
      <c r="G1526" s="16">
        <f>Data!I1526</f>
        <v>35</v>
      </c>
      <c r="H1526" s="17">
        <f>Data!K1526</f>
        <v>148750</v>
      </c>
      <c r="I1526" s="17">
        <f>Data!L1526</f>
        <v>52062.5</v>
      </c>
      <c r="J1526" s="12" t="str">
        <f>Data!N1526</f>
        <v>In-store</v>
      </c>
      <c r="K1526" s="12" t="str">
        <f>Data!O1526</f>
        <v>Transferencia bancaria</v>
      </c>
      <c r="L1526" s="12" t="str">
        <f>Data!P1526</f>
        <v>Recurrente</v>
      </c>
    </row>
    <row r="1527">
      <c r="A1527" s="11">
        <v>1526.0</v>
      </c>
      <c r="B1527" s="14">
        <f>Data!D1527</f>
        <v>44297</v>
      </c>
      <c r="C1527" s="12">
        <f>IFERROR(VLOOKUP(Data!B1527, Minorista!$A$2:$B$100, 2, FALSE), "")</f>
        <v>5</v>
      </c>
      <c r="D1527" s="12">
        <f t="array" ref="D1527">INDEX(Producto!$A$2:$A$500, MATCH(Data!H1527, Producto!$B$2:$B$500, 0))</f>
        <v>5</v>
      </c>
      <c r="E1527" s="12">
        <f>VLOOKUP(Data!E1527 &amp; Data!F1527 &amp; Data!G1527, Ubicacion!$A$2:$B$1000, 2, FALSE)</f>
        <v>22</v>
      </c>
      <c r="F1527" s="15">
        <f>Data!J1527</f>
        <v>425</v>
      </c>
      <c r="G1527" s="16">
        <f>Data!I1527</f>
        <v>50</v>
      </c>
      <c r="H1527" s="17">
        <f>Data!K1527</f>
        <v>212500</v>
      </c>
      <c r="I1527" s="17">
        <f>Data!L1527</f>
        <v>63750</v>
      </c>
      <c r="J1527" s="12" t="str">
        <f>Data!N1527</f>
        <v>In-store</v>
      </c>
      <c r="K1527" s="12" t="str">
        <f>Data!O1527</f>
        <v>Efectivo</v>
      </c>
      <c r="L1527" s="12" t="str">
        <f>Data!P1527</f>
        <v>Nuevo</v>
      </c>
    </row>
    <row r="1528">
      <c r="A1528" s="11">
        <v>1527.0</v>
      </c>
      <c r="B1528" s="14">
        <f>Data!D1528</f>
        <v>44297</v>
      </c>
      <c r="C1528" s="12">
        <f>IFERROR(VLOOKUP(Data!B1528, Minorista!$A$2:$B$100, 2, FALSE), "")</f>
        <v>5</v>
      </c>
      <c r="D1528" s="12">
        <f t="array" ref="D1528">INDEX(Producto!$A$2:$A$500, MATCH(Data!H1528, Producto!$B$2:$B$500, 0))</f>
        <v>6</v>
      </c>
      <c r="E1528" s="12">
        <f>VLOOKUP(Data!E1528 &amp; Data!F1528 &amp; Data!G1528, Ubicacion!$A$2:$B$1000, 2, FALSE)</f>
        <v>22</v>
      </c>
      <c r="F1528" s="15">
        <f>Data!J1528</f>
        <v>550</v>
      </c>
      <c r="G1528" s="16">
        <f>Data!I1528</f>
        <v>40</v>
      </c>
      <c r="H1528" s="17">
        <f>Data!K1528</f>
        <v>220000</v>
      </c>
      <c r="I1528" s="17">
        <f>Data!L1528</f>
        <v>55000</v>
      </c>
      <c r="J1528" s="12" t="str">
        <f>Data!N1528</f>
        <v>In-store</v>
      </c>
      <c r="K1528" s="12" t="str">
        <f>Data!O1528</f>
        <v>Tarjeta</v>
      </c>
      <c r="L1528" s="12" t="str">
        <f>Data!P1528</f>
        <v>Nuevo</v>
      </c>
    </row>
    <row r="1529">
      <c r="A1529" s="11">
        <v>1528.0</v>
      </c>
      <c r="B1529" s="14">
        <f>Data!D1529</f>
        <v>44326</v>
      </c>
      <c r="C1529" s="12">
        <f>IFERROR(VLOOKUP(Data!B1529, Minorista!$A$2:$B$100, 2, FALSE), "")</f>
        <v>5</v>
      </c>
      <c r="D1529" s="12">
        <f t="array" ref="D1529">INDEX(Producto!$A$2:$A$500, MATCH(Data!H1529, Producto!$B$2:$B$500, 0))</f>
        <v>1</v>
      </c>
      <c r="E1529" s="12">
        <f>VLOOKUP(Data!E1529 &amp; Data!F1529 &amp; Data!G1529, Ubicacion!$A$2:$B$1000, 2, FALSE)</f>
        <v>22</v>
      </c>
      <c r="F1529" s="15">
        <f>Data!J1529</f>
        <v>820</v>
      </c>
      <c r="G1529" s="16">
        <f>Data!I1529</f>
        <v>50</v>
      </c>
      <c r="H1529" s="17">
        <f>Data!K1529</f>
        <v>410000</v>
      </c>
      <c r="I1529" s="17">
        <f>Data!L1529</f>
        <v>205000</v>
      </c>
      <c r="J1529" s="12" t="str">
        <f>Data!N1529</f>
        <v>In-store</v>
      </c>
      <c r="K1529" s="12" t="str">
        <f>Data!O1529</f>
        <v>Tarjeta</v>
      </c>
      <c r="L1529" s="12" t="str">
        <f>Data!P1529</f>
        <v>Nuevo</v>
      </c>
    </row>
    <row r="1530">
      <c r="A1530" s="11">
        <v>1529.0</v>
      </c>
      <c r="B1530" s="14">
        <f>Data!D1530</f>
        <v>44326</v>
      </c>
      <c r="C1530" s="12">
        <f>IFERROR(VLOOKUP(Data!B1530, Minorista!$A$2:$B$100, 2, FALSE), "")</f>
        <v>5</v>
      </c>
      <c r="D1530" s="12">
        <f t="array" ref="D1530">INDEX(Producto!$A$2:$A$500, MATCH(Data!H1530, Producto!$B$2:$B$500, 0))</f>
        <v>2</v>
      </c>
      <c r="E1530" s="12">
        <f>VLOOKUP(Data!E1530 &amp; Data!F1530 &amp; Data!G1530, Ubicacion!$A$2:$B$1000, 2, FALSE)</f>
        <v>22</v>
      </c>
      <c r="F1530" s="15">
        <f>Data!J1530</f>
        <v>525</v>
      </c>
      <c r="G1530" s="16">
        <f>Data!I1530</f>
        <v>45</v>
      </c>
      <c r="H1530" s="17">
        <f>Data!K1530</f>
        <v>236250</v>
      </c>
      <c r="I1530" s="17">
        <f>Data!L1530</f>
        <v>70875</v>
      </c>
      <c r="J1530" s="12" t="str">
        <f>Data!N1530</f>
        <v>In-store</v>
      </c>
      <c r="K1530" s="12" t="str">
        <f>Data!O1530</f>
        <v>Transferencia bancaria</v>
      </c>
      <c r="L1530" s="12" t="str">
        <f>Data!P1530</f>
        <v>Nuevo</v>
      </c>
    </row>
    <row r="1531">
      <c r="A1531" s="11">
        <v>1530.0</v>
      </c>
      <c r="B1531" s="14">
        <f>Data!D1531</f>
        <v>44326</v>
      </c>
      <c r="C1531" s="12">
        <f>IFERROR(VLOOKUP(Data!B1531, Minorista!$A$2:$B$100, 2, FALSE), "")</f>
        <v>5</v>
      </c>
      <c r="D1531" s="12">
        <f t="array" ref="D1531">INDEX(Producto!$A$2:$A$500, MATCH(Data!H1531, Producto!$B$2:$B$500, 0))</f>
        <v>3</v>
      </c>
      <c r="E1531" s="12">
        <f>VLOOKUP(Data!E1531 &amp; Data!F1531 &amp; Data!G1531, Ubicacion!$A$2:$B$1000, 2, FALSE)</f>
        <v>22</v>
      </c>
      <c r="F1531" s="15">
        <f>Data!J1531</f>
        <v>500</v>
      </c>
      <c r="G1531" s="16">
        <f>Data!I1531</f>
        <v>40</v>
      </c>
      <c r="H1531" s="17">
        <f>Data!K1531</f>
        <v>200000</v>
      </c>
      <c r="I1531" s="17">
        <f>Data!L1531</f>
        <v>70000</v>
      </c>
      <c r="J1531" s="12" t="str">
        <f>Data!N1531</f>
        <v>In-store</v>
      </c>
      <c r="K1531" s="12" t="str">
        <f>Data!O1531</f>
        <v>Transferencia bancaria</v>
      </c>
      <c r="L1531" s="12" t="str">
        <f>Data!P1531</f>
        <v>Nuevo</v>
      </c>
    </row>
    <row r="1532">
      <c r="A1532" s="11">
        <v>1531.0</v>
      </c>
      <c r="B1532" s="14">
        <f>Data!D1532</f>
        <v>44326</v>
      </c>
      <c r="C1532" s="12">
        <f>IFERROR(VLOOKUP(Data!B1532, Minorista!$A$2:$B$100, 2, FALSE), "")</f>
        <v>5</v>
      </c>
      <c r="D1532" s="12">
        <f t="array" ref="D1532">INDEX(Producto!$A$2:$A$500, MATCH(Data!H1532, Producto!$B$2:$B$500, 0))</f>
        <v>4</v>
      </c>
      <c r="E1532" s="12">
        <f>VLOOKUP(Data!E1532 &amp; Data!F1532 &amp; Data!G1532, Ubicacion!$A$2:$B$1000, 2, FALSE)</f>
        <v>22</v>
      </c>
      <c r="F1532" s="15">
        <f>Data!J1532</f>
        <v>450</v>
      </c>
      <c r="G1532" s="16">
        <f>Data!I1532</f>
        <v>40</v>
      </c>
      <c r="H1532" s="17">
        <f>Data!K1532</f>
        <v>180000</v>
      </c>
      <c r="I1532" s="17">
        <f>Data!L1532</f>
        <v>63000</v>
      </c>
      <c r="J1532" s="12" t="str">
        <f>Data!N1532</f>
        <v>In-store</v>
      </c>
      <c r="K1532" s="12" t="str">
        <f>Data!O1532</f>
        <v>Transferencia bancaria</v>
      </c>
      <c r="L1532" s="12" t="str">
        <f>Data!P1532</f>
        <v>Nuevo</v>
      </c>
    </row>
    <row r="1533">
      <c r="A1533" s="11">
        <v>1532.0</v>
      </c>
      <c r="B1533" s="14">
        <f>Data!D1533</f>
        <v>44326</v>
      </c>
      <c r="C1533" s="12">
        <f>IFERROR(VLOOKUP(Data!B1533, Minorista!$A$2:$B$100, 2, FALSE), "")</f>
        <v>5</v>
      </c>
      <c r="D1533" s="12">
        <f t="array" ref="D1533">INDEX(Producto!$A$2:$A$500, MATCH(Data!H1533, Producto!$B$2:$B$500, 0))</f>
        <v>5</v>
      </c>
      <c r="E1533" s="12">
        <f>VLOOKUP(Data!E1533 &amp; Data!F1533 &amp; Data!G1533, Ubicacion!$A$2:$B$1000, 2, FALSE)</f>
        <v>22</v>
      </c>
      <c r="F1533" s="15">
        <f>Data!J1533</f>
        <v>475</v>
      </c>
      <c r="G1533" s="16">
        <f>Data!I1533</f>
        <v>50</v>
      </c>
      <c r="H1533" s="17">
        <f>Data!K1533</f>
        <v>237500</v>
      </c>
      <c r="I1533" s="17">
        <f>Data!L1533</f>
        <v>71250</v>
      </c>
      <c r="J1533" s="12" t="str">
        <f>Data!N1533</f>
        <v>In-store</v>
      </c>
      <c r="K1533" s="12" t="str">
        <f>Data!O1533</f>
        <v>Efectivo</v>
      </c>
      <c r="L1533" s="12" t="str">
        <f>Data!P1533</f>
        <v>Nuevo</v>
      </c>
    </row>
    <row r="1534">
      <c r="A1534" s="11">
        <v>1533.0</v>
      </c>
      <c r="B1534" s="14">
        <f>Data!D1534</f>
        <v>44326</v>
      </c>
      <c r="C1534" s="12">
        <f>IFERROR(VLOOKUP(Data!B1534, Minorista!$A$2:$B$100, 2, FALSE), "")</f>
        <v>5</v>
      </c>
      <c r="D1534" s="12">
        <f t="array" ref="D1534">INDEX(Producto!$A$2:$A$500, MATCH(Data!H1534, Producto!$B$2:$B$500, 0))</f>
        <v>6</v>
      </c>
      <c r="E1534" s="12">
        <f>VLOOKUP(Data!E1534 &amp; Data!F1534 &amp; Data!G1534, Ubicacion!$A$2:$B$1000, 2, FALSE)</f>
        <v>22</v>
      </c>
      <c r="F1534" s="15">
        <f>Data!J1534</f>
        <v>600</v>
      </c>
      <c r="G1534" s="16">
        <f>Data!I1534</f>
        <v>55</v>
      </c>
      <c r="H1534" s="17">
        <f>Data!K1534</f>
        <v>330000</v>
      </c>
      <c r="I1534" s="17">
        <f>Data!L1534</f>
        <v>82500</v>
      </c>
      <c r="J1534" s="12" t="str">
        <f>Data!N1534</f>
        <v>In-store</v>
      </c>
      <c r="K1534" s="12" t="str">
        <f>Data!O1534</f>
        <v>Tarjeta</v>
      </c>
      <c r="L1534" s="12" t="str">
        <f>Data!P1534</f>
        <v>Nuevo</v>
      </c>
    </row>
    <row r="1535">
      <c r="A1535" s="11">
        <v>1534.0</v>
      </c>
      <c r="B1535" s="14">
        <f>Data!D1535</f>
        <v>44359</v>
      </c>
      <c r="C1535" s="12">
        <f>IFERROR(VLOOKUP(Data!B1535, Minorista!$A$2:$B$100, 2, FALSE), "")</f>
        <v>5</v>
      </c>
      <c r="D1535" s="12">
        <f t="array" ref="D1535">INDEX(Producto!$A$2:$A$500, MATCH(Data!H1535, Producto!$B$2:$B$500, 0))</f>
        <v>1</v>
      </c>
      <c r="E1535" s="12">
        <f>VLOOKUP(Data!E1535 &amp; Data!F1535 &amp; Data!G1535, Ubicacion!$A$2:$B$1000, 2, FALSE)</f>
        <v>22</v>
      </c>
      <c r="F1535" s="15">
        <f>Data!J1535</f>
        <v>850</v>
      </c>
      <c r="G1535" s="16">
        <f>Data!I1535</f>
        <v>50</v>
      </c>
      <c r="H1535" s="17">
        <f>Data!K1535</f>
        <v>425000</v>
      </c>
      <c r="I1535" s="17">
        <f>Data!L1535</f>
        <v>212500</v>
      </c>
      <c r="J1535" s="12" t="str">
        <f>Data!N1535</f>
        <v>In-store</v>
      </c>
      <c r="K1535" s="12" t="str">
        <f>Data!O1535</f>
        <v>Tarjeta</v>
      </c>
      <c r="L1535" s="12" t="str">
        <f>Data!P1535</f>
        <v>Recurrente</v>
      </c>
    </row>
    <row r="1536">
      <c r="A1536" s="11">
        <v>1535.0</v>
      </c>
      <c r="B1536" s="14">
        <f>Data!D1536</f>
        <v>44359</v>
      </c>
      <c r="C1536" s="12">
        <f>IFERROR(VLOOKUP(Data!B1536, Minorista!$A$2:$B$100, 2, FALSE), "")</f>
        <v>5</v>
      </c>
      <c r="D1536" s="12">
        <f t="array" ref="D1536">INDEX(Producto!$A$2:$A$500, MATCH(Data!H1536, Producto!$B$2:$B$500, 0))</f>
        <v>2</v>
      </c>
      <c r="E1536" s="12">
        <f>VLOOKUP(Data!E1536 &amp; Data!F1536 &amp; Data!G1536, Ubicacion!$A$2:$B$1000, 2, FALSE)</f>
        <v>22</v>
      </c>
      <c r="F1536" s="15">
        <f>Data!J1536</f>
        <v>600</v>
      </c>
      <c r="G1536" s="16">
        <f>Data!I1536</f>
        <v>45</v>
      </c>
      <c r="H1536" s="17">
        <f>Data!K1536</f>
        <v>270000</v>
      </c>
      <c r="I1536" s="17">
        <f>Data!L1536</f>
        <v>81000</v>
      </c>
      <c r="J1536" s="12" t="str">
        <f>Data!N1536</f>
        <v>In-store</v>
      </c>
      <c r="K1536" s="12" t="str">
        <f>Data!O1536</f>
        <v>Transferencia bancaria</v>
      </c>
      <c r="L1536" s="12" t="str">
        <f>Data!P1536</f>
        <v>Recurrente</v>
      </c>
    </row>
    <row r="1537">
      <c r="A1537" s="11">
        <v>1536.0</v>
      </c>
      <c r="B1537" s="14">
        <f>Data!D1537</f>
        <v>44359</v>
      </c>
      <c r="C1537" s="12">
        <f>IFERROR(VLOOKUP(Data!B1537, Minorista!$A$2:$B$100, 2, FALSE), "")</f>
        <v>5</v>
      </c>
      <c r="D1537" s="12">
        <f t="array" ref="D1537">INDEX(Producto!$A$2:$A$500, MATCH(Data!H1537, Producto!$B$2:$B$500, 0))</f>
        <v>3</v>
      </c>
      <c r="E1537" s="12">
        <f>VLOOKUP(Data!E1537 &amp; Data!F1537 &amp; Data!G1537, Ubicacion!$A$2:$B$1000, 2, FALSE)</f>
        <v>22</v>
      </c>
      <c r="F1537" s="15">
        <f>Data!J1537</f>
        <v>525</v>
      </c>
      <c r="G1537" s="16">
        <f>Data!I1537</f>
        <v>40</v>
      </c>
      <c r="H1537" s="17">
        <f>Data!K1537</f>
        <v>210000</v>
      </c>
      <c r="I1537" s="17">
        <f>Data!L1537</f>
        <v>73500</v>
      </c>
      <c r="J1537" s="12" t="str">
        <f>Data!N1537</f>
        <v>In-store</v>
      </c>
      <c r="K1537" s="12" t="str">
        <f>Data!O1537</f>
        <v>Tarjeta</v>
      </c>
      <c r="L1537" s="12" t="str">
        <f>Data!P1537</f>
        <v>Recurrente</v>
      </c>
    </row>
    <row r="1538">
      <c r="A1538" s="11">
        <v>1537.0</v>
      </c>
      <c r="B1538" s="14">
        <f>Data!D1538</f>
        <v>44359</v>
      </c>
      <c r="C1538" s="12">
        <f>IFERROR(VLOOKUP(Data!B1538, Minorista!$A$2:$B$100, 2, FALSE), "")</f>
        <v>5</v>
      </c>
      <c r="D1538" s="12">
        <f t="array" ref="D1538">INDEX(Producto!$A$2:$A$500, MATCH(Data!H1538, Producto!$B$2:$B$500, 0))</f>
        <v>4</v>
      </c>
      <c r="E1538" s="12">
        <f>VLOOKUP(Data!E1538 &amp; Data!F1538 &amp; Data!G1538, Ubicacion!$A$2:$B$1000, 2, FALSE)</f>
        <v>22</v>
      </c>
      <c r="F1538" s="15">
        <f>Data!J1538</f>
        <v>500</v>
      </c>
      <c r="G1538" s="16">
        <f>Data!I1538</f>
        <v>40</v>
      </c>
      <c r="H1538" s="17">
        <f>Data!K1538</f>
        <v>200000</v>
      </c>
      <c r="I1538" s="17">
        <f>Data!L1538</f>
        <v>70000</v>
      </c>
      <c r="J1538" s="12" t="str">
        <f>Data!N1538</f>
        <v>In-store</v>
      </c>
      <c r="K1538" s="12" t="str">
        <f>Data!O1538</f>
        <v>Tarjeta</v>
      </c>
      <c r="L1538" s="12" t="str">
        <f>Data!P1538</f>
        <v>Nuevo</v>
      </c>
    </row>
    <row r="1539">
      <c r="A1539" s="11">
        <v>1538.0</v>
      </c>
      <c r="B1539" s="14">
        <f>Data!D1539</f>
        <v>44359</v>
      </c>
      <c r="C1539" s="12">
        <f>IFERROR(VLOOKUP(Data!B1539, Minorista!$A$2:$B$100, 2, FALSE), "")</f>
        <v>5</v>
      </c>
      <c r="D1539" s="12">
        <f t="array" ref="D1539">INDEX(Producto!$A$2:$A$500, MATCH(Data!H1539, Producto!$B$2:$B$500, 0))</f>
        <v>5</v>
      </c>
      <c r="E1539" s="12">
        <f>VLOOKUP(Data!E1539 &amp; Data!F1539 &amp; Data!G1539, Ubicacion!$A$2:$B$1000, 2, FALSE)</f>
        <v>22</v>
      </c>
      <c r="F1539" s="15">
        <f>Data!J1539</f>
        <v>500</v>
      </c>
      <c r="G1539" s="16">
        <f>Data!I1539</f>
        <v>50</v>
      </c>
      <c r="H1539" s="17">
        <f>Data!K1539</f>
        <v>250000</v>
      </c>
      <c r="I1539" s="17">
        <f>Data!L1539</f>
        <v>75000</v>
      </c>
      <c r="J1539" s="12" t="str">
        <f>Data!N1539</f>
        <v>In-store</v>
      </c>
      <c r="K1539" s="12" t="str">
        <f>Data!O1539</f>
        <v>Tarjeta</v>
      </c>
      <c r="L1539" s="12" t="str">
        <f>Data!P1539</f>
        <v>Nuevo</v>
      </c>
    </row>
    <row r="1540">
      <c r="A1540" s="11">
        <v>1539.0</v>
      </c>
      <c r="B1540" s="14">
        <f>Data!D1540</f>
        <v>44359</v>
      </c>
      <c r="C1540" s="12">
        <f>IFERROR(VLOOKUP(Data!B1540, Minorista!$A$2:$B$100, 2, FALSE), "")</f>
        <v>5</v>
      </c>
      <c r="D1540" s="12">
        <f t="array" ref="D1540">INDEX(Producto!$A$2:$A$500, MATCH(Data!H1540, Producto!$B$2:$B$500, 0))</f>
        <v>6</v>
      </c>
      <c r="E1540" s="12">
        <f>VLOOKUP(Data!E1540 &amp; Data!F1540 &amp; Data!G1540, Ubicacion!$A$2:$B$1000, 2, FALSE)</f>
        <v>22</v>
      </c>
      <c r="F1540" s="15">
        <f>Data!J1540</f>
        <v>650</v>
      </c>
      <c r="G1540" s="16">
        <f>Data!I1540</f>
        <v>55</v>
      </c>
      <c r="H1540" s="17">
        <f>Data!K1540</f>
        <v>357500</v>
      </c>
      <c r="I1540" s="17">
        <f>Data!L1540</f>
        <v>89375</v>
      </c>
      <c r="J1540" s="12" t="str">
        <f>Data!N1540</f>
        <v>In-store</v>
      </c>
      <c r="K1540" s="12" t="str">
        <f>Data!O1540</f>
        <v>Tarjeta</v>
      </c>
      <c r="L1540" s="12" t="str">
        <f>Data!P1540</f>
        <v>Nuevo</v>
      </c>
    </row>
    <row r="1541">
      <c r="A1541" s="11">
        <v>1540.0</v>
      </c>
      <c r="B1541" s="14">
        <f>Data!D1541</f>
        <v>44387</v>
      </c>
      <c r="C1541" s="12">
        <f>IFERROR(VLOOKUP(Data!B1541, Minorista!$A$2:$B$100, 2, FALSE), "")</f>
        <v>5</v>
      </c>
      <c r="D1541" s="12">
        <f t="array" ref="D1541">INDEX(Producto!$A$2:$A$500, MATCH(Data!H1541, Producto!$B$2:$B$500, 0))</f>
        <v>1</v>
      </c>
      <c r="E1541" s="12">
        <f>VLOOKUP(Data!E1541 &amp; Data!F1541 &amp; Data!G1541, Ubicacion!$A$2:$B$1000, 2, FALSE)</f>
        <v>22</v>
      </c>
      <c r="F1541" s="15">
        <f>Data!J1541</f>
        <v>875</v>
      </c>
      <c r="G1541" s="16">
        <f>Data!I1541</f>
        <v>50</v>
      </c>
      <c r="H1541" s="17">
        <f>Data!K1541</f>
        <v>437500</v>
      </c>
      <c r="I1541" s="17">
        <f>Data!L1541</f>
        <v>218750</v>
      </c>
      <c r="J1541" s="12" t="str">
        <f>Data!N1541</f>
        <v>In-store</v>
      </c>
      <c r="K1541" s="12" t="str">
        <f>Data!O1541</f>
        <v>Transferencia bancaria</v>
      </c>
      <c r="L1541" s="12" t="str">
        <f>Data!P1541</f>
        <v>Nuevo</v>
      </c>
    </row>
    <row r="1542">
      <c r="A1542" s="11">
        <v>1541.0</v>
      </c>
      <c r="B1542" s="14">
        <f>Data!D1542</f>
        <v>44387</v>
      </c>
      <c r="C1542" s="12">
        <f>IFERROR(VLOOKUP(Data!B1542, Minorista!$A$2:$B$100, 2, FALSE), "")</f>
        <v>5</v>
      </c>
      <c r="D1542" s="12">
        <f t="array" ref="D1542">INDEX(Producto!$A$2:$A$500, MATCH(Data!H1542, Producto!$B$2:$B$500, 0))</f>
        <v>2</v>
      </c>
      <c r="E1542" s="12">
        <f>VLOOKUP(Data!E1542 &amp; Data!F1542 &amp; Data!G1542, Ubicacion!$A$2:$B$1000, 2, FALSE)</f>
        <v>22</v>
      </c>
      <c r="F1542" s="15">
        <f>Data!J1542</f>
        <v>625</v>
      </c>
      <c r="G1542" s="16">
        <f>Data!I1542</f>
        <v>45</v>
      </c>
      <c r="H1542" s="17">
        <f>Data!K1542</f>
        <v>281250</v>
      </c>
      <c r="I1542" s="17">
        <f>Data!L1542</f>
        <v>84375</v>
      </c>
      <c r="J1542" s="12" t="str">
        <f>Data!N1542</f>
        <v>In-store</v>
      </c>
      <c r="K1542" s="12" t="str">
        <f>Data!O1542</f>
        <v>Transferencia bancaria</v>
      </c>
      <c r="L1542" s="12" t="str">
        <f>Data!P1542</f>
        <v>Recurrente</v>
      </c>
    </row>
    <row r="1543">
      <c r="A1543" s="11">
        <v>1542.0</v>
      </c>
      <c r="B1543" s="14">
        <f>Data!D1543</f>
        <v>44387</v>
      </c>
      <c r="C1543" s="12">
        <f>IFERROR(VLOOKUP(Data!B1543, Minorista!$A$2:$B$100, 2, FALSE), "")</f>
        <v>5</v>
      </c>
      <c r="D1543" s="12">
        <f t="array" ref="D1543">INDEX(Producto!$A$2:$A$500, MATCH(Data!H1543, Producto!$B$2:$B$500, 0))</f>
        <v>3</v>
      </c>
      <c r="E1543" s="12">
        <f>VLOOKUP(Data!E1543 &amp; Data!F1543 &amp; Data!G1543, Ubicacion!$A$2:$B$1000, 2, FALSE)</f>
        <v>22</v>
      </c>
      <c r="F1543" s="15">
        <f>Data!J1543</f>
        <v>550</v>
      </c>
      <c r="G1543" s="16">
        <f>Data!I1543</f>
        <v>40</v>
      </c>
      <c r="H1543" s="17">
        <f>Data!K1543</f>
        <v>220000</v>
      </c>
      <c r="I1543" s="17">
        <f>Data!L1543</f>
        <v>77000</v>
      </c>
      <c r="J1543" s="12" t="str">
        <f>Data!N1543</f>
        <v>In-store</v>
      </c>
      <c r="K1543" s="12" t="str">
        <f>Data!O1543</f>
        <v>Transferencia bancaria</v>
      </c>
      <c r="L1543" s="12" t="str">
        <f>Data!P1543</f>
        <v>Nuevo</v>
      </c>
    </row>
    <row r="1544">
      <c r="A1544" s="11">
        <v>1543.0</v>
      </c>
      <c r="B1544" s="14">
        <f>Data!D1544</f>
        <v>44387</v>
      </c>
      <c r="C1544" s="12">
        <f>IFERROR(VLOOKUP(Data!B1544, Minorista!$A$2:$B$100, 2, FALSE), "")</f>
        <v>5</v>
      </c>
      <c r="D1544" s="12">
        <f t="array" ref="D1544">INDEX(Producto!$A$2:$A$500, MATCH(Data!H1544, Producto!$B$2:$B$500, 0))</f>
        <v>4</v>
      </c>
      <c r="E1544" s="12">
        <f>VLOOKUP(Data!E1544 &amp; Data!F1544 &amp; Data!G1544, Ubicacion!$A$2:$B$1000, 2, FALSE)</f>
        <v>22</v>
      </c>
      <c r="F1544" s="15">
        <f>Data!J1544</f>
        <v>500</v>
      </c>
      <c r="G1544" s="16">
        <f>Data!I1544</f>
        <v>40</v>
      </c>
      <c r="H1544" s="17">
        <f>Data!K1544</f>
        <v>200000</v>
      </c>
      <c r="I1544" s="17">
        <f>Data!L1544</f>
        <v>70000</v>
      </c>
      <c r="J1544" s="12" t="str">
        <f>Data!N1544</f>
        <v>In-store</v>
      </c>
      <c r="K1544" s="12" t="str">
        <f>Data!O1544</f>
        <v>Tarjeta</v>
      </c>
      <c r="L1544" s="12" t="str">
        <f>Data!P1544</f>
        <v>Recurrente</v>
      </c>
    </row>
    <row r="1545">
      <c r="A1545" s="11">
        <v>1544.0</v>
      </c>
      <c r="B1545" s="14">
        <f>Data!D1545</f>
        <v>44387</v>
      </c>
      <c r="C1545" s="12">
        <f>IFERROR(VLOOKUP(Data!B1545, Minorista!$A$2:$B$100, 2, FALSE), "")</f>
        <v>5</v>
      </c>
      <c r="D1545" s="12">
        <f t="array" ref="D1545">INDEX(Producto!$A$2:$A$500, MATCH(Data!H1545, Producto!$B$2:$B$500, 0))</f>
        <v>5</v>
      </c>
      <c r="E1545" s="12">
        <f>VLOOKUP(Data!E1545 &amp; Data!F1545 &amp; Data!G1545, Ubicacion!$A$2:$B$1000, 2, FALSE)</f>
        <v>22</v>
      </c>
      <c r="F1545" s="15">
        <f>Data!J1545</f>
        <v>525</v>
      </c>
      <c r="G1545" s="16">
        <f>Data!I1545</f>
        <v>50</v>
      </c>
      <c r="H1545" s="17">
        <f>Data!K1545</f>
        <v>262500</v>
      </c>
      <c r="I1545" s="17">
        <f>Data!L1545</f>
        <v>78750</v>
      </c>
      <c r="J1545" s="12" t="str">
        <f>Data!N1545</f>
        <v>In-store</v>
      </c>
      <c r="K1545" s="12" t="str">
        <f>Data!O1545</f>
        <v>Transferencia bancaria</v>
      </c>
      <c r="L1545" s="12" t="str">
        <f>Data!P1545</f>
        <v>Nuevo</v>
      </c>
    </row>
    <row r="1546">
      <c r="A1546" s="11">
        <v>1545.0</v>
      </c>
      <c r="B1546" s="14">
        <f>Data!D1546</f>
        <v>44387</v>
      </c>
      <c r="C1546" s="12">
        <f>IFERROR(VLOOKUP(Data!B1546, Minorista!$A$2:$B$100, 2, FALSE), "")</f>
        <v>5</v>
      </c>
      <c r="D1546" s="12">
        <f t="array" ref="D1546">INDEX(Producto!$A$2:$A$500, MATCH(Data!H1546, Producto!$B$2:$B$500, 0))</f>
        <v>6</v>
      </c>
      <c r="E1546" s="12">
        <f>VLOOKUP(Data!E1546 &amp; Data!F1546 &amp; Data!G1546, Ubicacion!$A$2:$B$1000, 2, FALSE)</f>
        <v>22</v>
      </c>
      <c r="F1546" s="15">
        <f>Data!J1546</f>
        <v>700</v>
      </c>
      <c r="G1546" s="16">
        <f>Data!I1546</f>
        <v>55</v>
      </c>
      <c r="H1546" s="17">
        <f>Data!K1546</f>
        <v>385000</v>
      </c>
      <c r="I1546" s="17">
        <f>Data!L1546</f>
        <v>96250</v>
      </c>
      <c r="J1546" s="12" t="str">
        <f>Data!N1546</f>
        <v>In-store</v>
      </c>
      <c r="K1546" s="12" t="str">
        <f>Data!O1546</f>
        <v>Transferencia bancaria</v>
      </c>
      <c r="L1546" s="12" t="str">
        <f>Data!P1546</f>
        <v>Nuevo</v>
      </c>
    </row>
    <row r="1547">
      <c r="A1547" s="11">
        <v>1546.0</v>
      </c>
      <c r="B1547" s="14">
        <f>Data!D1547</f>
        <v>44419</v>
      </c>
      <c r="C1547" s="12">
        <f>IFERROR(VLOOKUP(Data!B1547, Minorista!$A$2:$B$100, 2, FALSE), "")</f>
        <v>5</v>
      </c>
      <c r="D1547" s="12">
        <f t="array" ref="D1547">INDEX(Producto!$A$2:$A$500, MATCH(Data!H1547, Producto!$B$2:$B$500, 0))</f>
        <v>1</v>
      </c>
      <c r="E1547" s="12">
        <f>VLOOKUP(Data!E1547 &amp; Data!F1547 &amp; Data!G1547, Ubicacion!$A$2:$B$1000, 2, FALSE)</f>
        <v>22</v>
      </c>
      <c r="F1547" s="15">
        <f>Data!J1547</f>
        <v>850</v>
      </c>
      <c r="G1547" s="16">
        <f>Data!I1547</f>
        <v>50</v>
      </c>
      <c r="H1547" s="17">
        <f>Data!K1547</f>
        <v>425000</v>
      </c>
      <c r="I1547" s="17">
        <f>Data!L1547</f>
        <v>212500</v>
      </c>
      <c r="J1547" s="12" t="str">
        <f>Data!N1547</f>
        <v>In-store</v>
      </c>
      <c r="K1547" s="12" t="str">
        <f>Data!O1547</f>
        <v>Transferencia bancaria</v>
      </c>
      <c r="L1547" s="12" t="str">
        <f>Data!P1547</f>
        <v>Recurrente</v>
      </c>
    </row>
    <row r="1548">
      <c r="A1548" s="11">
        <v>1547.0</v>
      </c>
      <c r="B1548" s="14">
        <f>Data!D1548</f>
        <v>44419</v>
      </c>
      <c r="C1548" s="12">
        <f>IFERROR(VLOOKUP(Data!B1548, Minorista!$A$2:$B$100, 2, FALSE), "")</f>
        <v>5</v>
      </c>
      <c r="D1548" s="12">
        <f t="array" ref="D1548">INDEX(Producto!$A$2:$A$500, MATCH(Data!H1548, Producto!$B$2:$B$500, 0))</f>
        <v>2</v>
      </c>
      <c r="E1548" s="12">
        <f>VLOOKUP(Data!E1548 &amp; Data!F1548 &amp; Data!G1548, Ubicacion!$A$2:$B$1000, 2, FALSE)</f>
        <v>22</v>
      </c>
      <c r="F1548" s="15">
        <f>Data!J1548</f>
        <v>625</v>
      </c>
      <c r="G1548" s="16">
        <f>Data!I1548</f>
        <v>45</v>
      </c>
      <c r="H1548" s="17">
        <f>Data!K1548</f>
        <v>281250</v>
      </c>
      <c r="I1548" s="17">
        <f>Data!L1548</f>
        <v>84375</v>
      </c>
      <c r="J1548" s="12" t="str">
        <f>Data!N1548</f>
        <v>In-store</v>
      </c>
      <c r="K1548" s="12" t="str">
        <f>Data!O1548</f>
        <v>Transferencia bancaria</v>
      </c>
      <c r="L1548" s="12" t="str">
        <f>Data!P1548</f>
        <v>Nuevo</v>
      </c>
    </row>
    <row r="1549">
      <c r="A1549" s="11">
        <v>1548.0</v>
      </c>
      <c r="B1549" s="14">
        <f>Data!D1549</f>
        <v>44419</v>
      </c>
      <c r="C1549" s="12">
        <f>IFERROR(VLOOKUP(Data!B1549, Minorista!$A$2:$B$100, 2, FALSE), "")</f>
        <v>5</v>
      </c>
      <c r="D1549" s="12">
        <f t="array" ref="D1549">INDEX(Producto!$A$2:$A$500, MATCH(Data!H1549, Producto!$B$2:$B$500, 0))</f>
        <v>3</v>
      </c>
      <c r="E1549" s="12">
        <f>VLOOKUP(Data!E1549 &amp; Data!F1549 &amp; Data!G1549, Ubicacion!$A$2:$B$1000, 2, FALSE)</f>
        <v>22</v>
      </c>
      <c r="F1549" s="15">
        <f>Data!J1549</f>
        <v>550</v>
      </c>
      <c r="G1549" s="16">
        <f>Data!I1549</f>
        <v>40</v>
      </c>
      <c r="H1549" s="17">
        <f>Data!K1549</f>
        <v>220000</v>
      </c>
      <c r="I1549" s="17">
        <f>Data!L1549</f>
        <v>77000</v>
      </c>
      <c r="J1549" s="12" t="str">
        <f>Data!N1549</f>
        <v>In-store</v>
      </c>
      <c r="K1549" s="12" t="str">
        <f>Data!O1549</f>
        <v>Efectivo</v>
      </c>
      <c r="L1549" s="12" t="str">
        <f>Data!P1549</f>
        <v>Recurrente</v>
      </c>
    </row>
    <row r="1550">
      <c r="A1550" s="11">
        <v>1549.0</v>
      </c>
      <c r="B1550" s="14">
        <f>Data!D1550</f>
        <v>44419</v>
      </c>
      <c r="C1550" s="12">
        <f>IFERROR(VLOOKUP(Data!B1550, Minorista!$A$2:$B$100, 2, FALSE), "")</f>
        <v>5</v>
      </c>
      <c r="D1550" s="12">
        <f t="array" ref="D1550">INDEX(Producto!$A$2:$A$500, MATCH(Data!H1550, Producto!$B$2:$B$500, 0))</f>
        <v>4</v>
      </c>
      <c r="E1550" s="12">
        <f>VLOOKUP(Data!E1550 &amp; Data!F1550 &amp; Data!G1550, Ubicacion!$A$2:$B$1000, 2, FALSE)</f>
        <v>22</v>
      </c>
      <c r="F1550" s="15">
        <f>Data!J1550</f>
        <v>525</v>
      </c>
      <c r="G1550" s="16">
        <f>Data!I1550</f>
        <v>40</v>
      </c>
      <c r="H1550" s="17">
        <f>Data!K1550</f>
        <v>210000</v>
      </c>
      <c r="I1550" s="17">
        <f>Data!L1550</f>
        <v>73500</v>
      </c>
      <c r="J1550" s="12" t="str">
        <f>Data!N1550</f>
        <v>In-store</v>
      </c>
      <c r="K1550" s="12" t="str">
        <f>Data!O1550</f>
        <v>Transferencia bancaria</v>
      </c>
      <c r="L1550" s="12" t="str">
        <f>Data!P1550</f>
        <v>Recurrente</v>
      </c>
    </row>
    <row r="1551">
      <c r="A1551" s="11">
        <v>1550.0</v>
      </c>
      <c r="B1551" s="14">
        <f>Data!D1551</f>
        <v>44419</v>
      </c>
      <c r="C1551" s="12">
        <f>IFERROR(VLOOKUP(Data!B1551, Minorista!$A$2:$B$100, 2, FALSE), "")</f>
        <v>5</v>
      </c>
      <c r="D1551" s="12">
        <f t="array" ref="D1551">INDEX(Producto!$A$2:$A$500, MATCH(Data!H1551, Producto!$B$2:$B$500, 0))</f>
        <v>5</v>
      </c>
      <c r="E1551" s="12">
        <f>VLOOKUP(Data!E1551 &amp; Data!F1551 &amp; Data!G1551, Ubicacion!$A$2:$B$1000, 2, FALSE)</f>
        <v>22</v>
      </c>
      <c r="F1551" s="15">
        <f>Data!J1551</f>
        <v>500</v>
      </c>
      <c r="G1551" s="16">
        <f>Data!I1551</f>
        <v>50</v>
      </c>
      <c r="H1551" s="17">
        <f>Data!K1551</f>
        <v>250000</v>
      </c>
      <c r="I1551" s="17">
        <f>Data!L1551</f>
        <v>75000</v>
      </c>
      <c r="J1551" s="12" t="str">
        <f>Data!N1551</f>
        <v>In-store</v>
      </c>
      <c r="K1551" s="12" t="str">
        <f>Data!O1551</f>
        <v>Transferencia bancaria</v>
      </c>
      <c r="L1551" s="12" t="str">
        <f>Data!P1551</f>
        <v>Recurrente</v>
      </c>
    </row>
    <row r="1552">
      <c r="A1552" s="11">
        <v>1551.0</v>
      </c>
      <c r="B1552" s="14">
        <f>Data!D1552</f>
        <v>44419</v>
      </c>
      <c r="C1552" s="12">
        <f>IFERROR(VLOOKUP(Data!B1552, Minorista!$A$2:$B$100, 2, FALSE), "")</f>
        <v>5</v>
      </c>
      <c r="D1552" s="12">
        <f t="array" ref="D1552">INDEX(Producto!$A$2:$A$500, MATCH(Data!H1552, Producto!$B$2:$B$500, 0))</f>
        <v>6</v>
      </c>
      <c r="E1552" s="12">
        <f>VLOOKUP(Data!E1552 &amp; Data!F1552 &amp; Data!G1552, Ubicacion!$A$2:$B$1000, 2, FALSE)</f>
        <v>22</v>
      </c>
      <c r="F1552" s="15">
        <f>Data!J1552</f>
        <v>675</v>
      </c>
      <c r="G1552" s="16">
        <f>Data!I1552</f>
        <v>55</v>
      </c>
      <c r="H1552" s="17">
        <f>Data!K1552</f>
        <v>371250</v>
      </c>
      <c r="I1552" s="17">
        <f>Data!L1552</f>
        <v>92812.5</v>
      </c>
      <c r="J1552" s="12" t="str">
        <f>Data!N1552</f>
        <v>In-store</v>
      </c>
      <c r="K1552" s="12" t="str">
        <f>Data!O1552</f>
        <v>Transferencia bancaria</v>
      </c>
      <c r="L1552" s="12" t="str">
        <f>Data!P1552</f>
        <v>Recurrente</v>
      </c>
    </row>
    <row r="1553">
      <c r="A1553" s="11">
        <v>1552.0</v>
      </c>
      <c r="B1553" s="14">
        <f>Data!D1553</f>
        <v>44449</v>
      </c>
      <c r="C1553" s="12">
        <f>IFERROR(VLOOKUP(Data!B1553, Minorista!$A$2:$B$100, 2, FALSE), "")</f>
        <v>5</v>
      </c>
      <c r="D1553" s="12">
        <f t="array" ref="D1553">INDEX(Producto!$A$2:$A$500, MATCH(Data!H1553, Producto!$B$2:$B$500, 0))</f>
        <v>1</v>
      </c>
      <c r="E1553" s="12">
        <f>VLOOKUP(Data!E1553 &amp; Data!F1553 &amp; Data!G1553, Ubicacion!$A$2:$B$1000, 2, FALSE)</f>
        <v>22</v>
      </c>
      <c r="F1553" s="15">
        <f>Data!J1553</f>
        <v>800</v>
      </c>
      <c r="G1553" s="16">
        <f>Data!I1553</f>
        <v>50</v>
      </c>
      <c r="H1553" s="17">
        <f>Data!K1553</f>
        <v>400000</v>
      </c>
      <c r="I1553" s="17">
        <f>Data!L1553</f>
        <v>200000</v>
      </c>
      <c r="J1553" s="12" t="str">
        <f>Data!N1553</f>
        <v>In-store</v>
      </c>
      <c r="K1553" s="12" t="str">
        <f>Data!O1553</f>
        <v>Transferencia bancaria</v>
      </c>
      <c r="L1553" s="12" t="str">
        <f>Data!P1553</f>
        <v>Recurrente</v>
      </c>
    </row>
    <row r="1554">
      <c r="A1554" s="11">
        <v>1553.0</v>
      </c>
      <c r="B1554" s="14">
        <f>Data!D1554</f>
        <v>44449</v>
      </c>
      <c r="C1554" s="12">
        <f>IFERROR(VLOOKUP(Data!B1554, Minorista!$A$2:$B$100, 2, FALSE), "")</f>
        <v>5</v>
      </c>
      <c r="D1554" s="12">
        <f t="array" ref="D1554">INDEX(Producto!$A$2:$A$500, MATCH(Data!H1554, Producto!$B$2:$B$500, 0))</f>
        <v>2</v>
      </c>
      <c r="E1554" s="12">
        <f>VLOOKUP(Data!E1554 &amp; Data!F1554 &amp; Data!G1554, Ubicacion!$A$2:$B$1000, 2, FALSE)</f>
        <v>22</v>
      </c>
      <c r="F1554" s="15">
        <f>Data!J1554</f>
        <v>600</v>
      </c>
      <c r="G1554" s="16">
        <f>Data!I1554</f>
        <v>45</v>
      </c>
      <c r="H1554" s="17">
        <f>Data!K1554</f>
        <v>270000</v>
      </c>
      <c r="I1554" s="17">
        <f>Data!L1554</f>
        <v>81000</v>
      </c>
      <c r="J1554" s="12" t="str">
        <f>Data!N1554</f>
        <v>In-store</v>
      </c>
      <c r="K1554" s="12" t="str">
        <f>Data!O1554</f>
        <v>Transferencia bancaria</v>
      </c>
      <c r="L1554" s="12" t="str">
        <f>Data!P1554</f>
        <v>Nuevo</v>
      </c>
    </row>
    <row r="1555">
      <c r="A1555" s="11">
        <v>1554.0</v>
      </c>
      <c r="B1555" s="14">
        <f>Data!D1555</f>
        <v>44449</v>
      </c>
      <c r="C1555" s="12">
        <f>IFERROR(VLOOKUP(Data!B1555, Minorista!$A$2:$B$100, 2, FALSE), "")</f>
        <v>5</v>
      </c>
      <c r="D1555" s="12">
        <f t="array" ref="D1555">INDEX(Producto!$A$2:$A$500, MATCH(Data!H1555, Producto!$B$2:$B$500, 0))</f>
        <v>3</v>
      </c>
      <c r="E1555" s="12">
        <f>VLOOKUP(Data!E1555 &amp; Data!F1555 &amp; Data!G1555, Ubicacion!$A$2:$B$1000, 2, FALSE)</f>
        <v>22</v>
      </c>
      <c r="F1555" s="15">
        <f>Data!J1555</f>
        <v>525</v>
      </c>
      <c r="G1555" s="16">
        <f>Data!I1555</f>
        <v>40</v>
      </c>
      <c r="H1555" s="17">
        <f>Data!K1555</f>
        <v>210000</v>
      </c>
      <c r="I1555" s="17">
        <f>Data!L1555</f>
        <v>73500</v>
      </c>
      <c r="J1555" s="12" t="str">
        <f>Data!N1555</f>
        <v>In-store</v>
      </c>
      <c r="K1555" s="12" t="str">
        <f>Data!O1555</f>
        <v>Tarjeta</v>
      </c>
      <c r="L1555" s="12" t="str">
        <f>Data!P1555</f>
        <v>Nuevo</v>
      </c>
    </row>
    <row r="1556">
      <c r="A1556" s="11">
        <v>1555.0</v>
      </c>
      <c r="B1556" s="14">
        <f>Data!D1556</f>
        <v>44449</v>
      </c>
      <c r="C1556" s="12">
        <f>IFERROR(VLOOKUP(Data!B1556, Minorista!$A$2:$B$100, 2, FALSE), "")</f>
        <v>5</v>
      </c>
      <c r="D1556" s="12">
        <f t="array" ref="D1556">INDEX(Producto!$A$2:$A$500, MATCH(Data!H1556, Producto!$B$2:$B$500, 0))</f>
        <v>4</v>
      </c>
      <c r="E1556" s="12">
        <f>VLOOKUP(Data!E1556 &amp; Data!F1556 &amp; Data!G1556, Ubicacion!$A$2:$B$1000, 2, FALSE)</f>
        <v>22</v>
      </c>
      <c r="F1556" s="15">
        <f>Data!J1556</f>
        <v>500</v>
      </c>
      <c r="G1556" s="16">
        <f>Data!I1556</f>
        <v>40</v>
      </c>
      <c r="H1556" s="17">
        <f>Data!K1556</f>
        <v>200000</v>
      </c>
      <c r="I1556" s="17">
        <f>Data!L1556</f>
        <v>70000</v>
      </c>
      <c r="J1556" s="12" t="str">
        <f>Data!N1556</f>
        <v>In-store</v>
      </c>
      <c r="K1556" s="12" t="str">
        <f>Data!O1556</f>
        <v>Efectivo</v>
      </c>
      <c r="L1556" s="12" t="str">
        <f>Data!P1556</f>
        <v>Nuevo</v>
      </c>
    </row>
    <row r="1557">
      <c r="A1557" s="11">
        <v>1556.0</v>
      </c>
      <c r="B1557" s="14">
        <f>Data!D1557</f>
        <v>44449</v>
      </c>
      <c r="C1557" s="12">
        <f>IFERROR(VLOOKUP(Data!B1557, Minorista!$A$2:$B$100, 2, FALSE), "")</f>
        <v>5</v>
      </c>
      <c r="D1557" s="12">
        <f t="array" ref="D1557">INDEX(Producto!$A$2:$A$500, MATCH(Data!H1557, Producto!$B$2:$B$500, 0))</f>
        <v>5</v>
      </c>
      <c r="E1557" s="12">
        <f>VLOOKUP(Data!E1557 &amp; Data!F1557 &amp; Data!G1557, Ubicacion!$A$2:$B$1000, 2, FALSE)</f>
        <v>22</v>
      </c>
      <c r="F1557" s="15">
        <f>Data!J1557</f>
        <v>500</v>
      </c>
      <c r="G1557" s="16">
        <f>Data!I1557</f>
        <v>50</v>
      </c>
      <c r="H1557" s="17">
        <f>Data!K1557</f>
        <v>250000</v>
      </c>
      <c r="I1557" s="17">
        <f>Data!L1557</f>
        <v>75000</v>
      </c>
      <c r="J1557" s="12" t="str">
        <f>Data!N1557</f>
        <v>In-store</v>
      </c>
      <c r="K1557" s="12" t="str">
        <f>Data!O1557</f>
        <v>Transferencia bancaria</v>
      </c>
      <c r="L1557" s="12" t="str">
        <f>Data!P1557</f>
        <v>Nuevo</v>
      </c>
    </row>
    <row r="1558">
      <c r="A1558" s="11">
        <v>1557.0</v>
      </c>
      <c r="B1558" s="14">
        <f>Data!D1558</f>
        <v>44449</v>
      </c>
      <c r="C1558" s="12">
        <f>IFERROR(VLOOKUP(Data!B1558, Minorista!$A$2:$B$100, 2, FALSE), "")</f>
        <v>5</v>
      </c>
      <c r="D1558" s="12">
        <f t="array" ref="D1558">INDEX(Producto!$A$2:$A$500, MATCH(Data!H1558, Producto!$B$2:$B$500, 0))</f>
        <v>6</v>
      </c>
      <c r="E1558" s="12">
        <f>VLOOKUP(Data!E1558 &amp; Data!F1558 &amp; Data!G1558, Ubicacion!$A$2:$B$1000, 2, FALSE)</f>
        <v>22</v>
      </c>
      <c r="F1558" s="15">
        <f>Data!J1558</f>
        <v>600</v>
      </c>
      <c r="G1558" s="16">
        <f>Data!I1558</f>
        <v>55</v>
      </c>
      <c r="H1558" s="17">
        <f>Data!K1558</f>
        <v>330000</v>
      </c>
      <c r="I1558" s="17">
        <f>Data!L1558</f>
        <v>82500</v>
      </c>
      <c r="J1558" s="12" t="str">
        <f>Data!N1558</f>
        <v>In-store</v>
      </c>
      <c r="K1558" s="12" t="str">
        <f>Data!O1558</f>
        <v>Efectivo</v>
      </c>
      <c r="L1558" s="12" t="str">
        <f>Data!P1558</f>
        <v>Nuevo</v>
      </c>
    </row>
    <row r="1559">
      <c r="A1559" s="11">
        <v>1558.0</v>
      </c>
      <c r="B1559" s="14">
        <f>Data!D1559</f>
        <v>44481</v>
      </c>
      <c r="C1559" s="12">
        <f>IFERROR(VLOOKUP(Data!B1559, Minorista!$A$2:$B$100, 2, FALSE), "")</f>
        <v>5</v>
      </c>
      <c r="D1559" s="12">
        <f t="array" ref="D1559">INDEX(Producto!$A$2:$A$500, MATCH(Data!H1559, Producto!$B$2:$B$500, 0))</f>
        <v>1</v>
      </c>
      <c r="E1559" s="12">
        <f>VLOOKUP(Data!E1559 &amp; Data!F1559 &amp; Data!G1559, Ubicacion!$A$2:$B$1000, 2, FALSE)</f>
        <v>22</v>
      </c>
      <c r="F1559" s="15">
        <f>Data!J1559</f>
        <v>775</v>
      </c>
      <c r="G1559" s="16">
        <f>Data!I1559</f>
        <v>55</v>
      </c>
      <c r="H1559" s="17">
        <f>Data!K1559</f>
        <v>426250</v>
      </c>
      <c r="I1559" s="17">
        <f>Data!L1559</f>
        <v>213125</v>
      </c>
      <c r="J1559" s="12" t="str">
        <f>Data!N1559</f>
        <v>In-store</v>
      </c>
      <c r="K1559" s="12" t="str">
        <f>Data!O1559</f>
        <v>Transferencia bancaria</v>
      </c>
      <c r="L1559" s="12" t="str">
        <f>Data!P1559</f>
        <v>Nuevo</v>
      </c>
    </row>
    <row r="1560">
      <c r="A1560" s="11">
        <v>1559.0</v>
      </c>
      <c r="B1560" s="14">
        <f>Data!D1560</f>
        <v>44481</v>
      </c>
      <c r="C1560" s="12">
        <f>IFERROR(VLOOKUP(Data!B1560, Minorista!$A$2:$B$100, 2, FALSE), "")</f>
        <v>5</v>
      </c>
      <c r="D1560" s="12">
        <f t="array" ref="D1560">INDEX(Producto!$A$2:$A$500, MATCH(Data!H1560, Producto!$B$2:$B$500, 0))</f>
        <v>2</v>
      </c>
      <c r="E1560" s="12">
        <f>VLOOKUP(Data!E1560 &amp; Data!F1560 &amp; Data!G1560, Ubicacion!$A$2:$B$1000, 2, FALSE)</f>
        <v>22</v>
      </c>
      <c r="F1560" s="15">
        <f>Data!J1560</f>
        <v>600</v>
      </c>
      <c r="G1560" s="16">
        <f>Data!I1560</f>
        <v>45</v>
      </c>
      <c r="H1560" s="17">
        <f>Data!K1560</f>
        <v>270000</v>
      </c>
      <c r="I1560" s="17">
        <f>Data!L1560</f>
        <v>81000</v>
      </c>
      <c r="J1560" s="12" t="str">
        <f>Data!N1560</f>
        <v>In-store</v>
      </c>
      <c r="K1560" s="12" t="str">
        <f>Data!O1560</f>
        <v>Efectivo</v>
      </c>
      <c r="L1560" s="12" t="str">
        <f>Data!P1560</f>
        <v>Nuevo</v>
      </c>
    </row>
    <row r="1561">
      <c r="A1561" s="11">
        <v>1560.0</v>
      </c>
      <c r="B1561" s="14">
        <f>Data!D1561</f>
        <v>44481</v>
      </c>
      <c r="C1561" s="12">
        <f>IFERROR(VLOOKUP(Data!B1561, Minorista!$A$2:$B$100, 2, FALSE), "")</f>
        <v>5</v>
      </c>
      <c r="D1561" s="12">
        <f t="array" ref="D1561">INDEX(Producto!$A$2:$A$500, MATCH(Data!H1561, Producto!$B$2:$B$500, 0))</f>
        <v>3</v>
      </c>
      <c r="E1561" s="12">
        <f>VLOOKUP(Data!E1561 &amp; Data!F1561 &amp; Data!G1561, Ubicacion!$A$2:$B$1000, 2, FALSE)</f>
        <v>22</v>
      </c>
      <c r="F1561" s="15">
        <f>Data!J1561</f>
        <v>500</v>
      </c>
      <c r="G1561" s="16">
        <f>Data!I1561</f>
        <v>45</v>
      </c>
      <c r="H1561" s="17">
        <f>Data!K1561</f>
        <v>225000</v>
      </c>
      <c r="I1561" s="17">
        <f>Data!L1561</f>
        <v>78750</v>
      </c>
      <c r="J1561" s="12" t="str">
        <f>Data!N1561</f>
        <v>In-store</v>
      </c>
      <c r="K1561" s="12" t="str">
        <f>Data!O1561</f>
        <v>Transferencia bancaria</v>
      </c>
      <c r="L1561" s="12" t="str">
        <f>Data!P1561</f>
        <v>Nuevo</v>
      </c>
    </row>
    <row r="1562">
      <c r="A1562" s="11">
        <v>1561.0</v>
      </c>
      <c r="B1562" s="14">
        <f>Data!D1562</f>
        <v>44481</v>
      </c>
      <c r="C1562" s="12">
        <f>IFERROR(VLOOKUP(Data!B1562, Minorista!$A$2:$B$100, 2, FALSE), "")</f>
        <v>5</v>
      </c>
      <c r="D1562" s="12">
        <f t="array" ref="D1562">INDEX(Producto!$A$2:$A$500, MATCH(Data!H1562, Producto!$B$2:$B$500, 0))</f>
        <v>4</v>
      </c>
      <c r="E1562" s="12">
        <f>VLOOKUP(Data!E1562 &amp; Data!F1562 &amp; Data!G1562, Ubicacion!$A$2:$B$1000, 2, FALSE)</f>
        <v>22</v>
      </c>
      <c r="F1562" s="15">
        <f>Data!J1562</f>
        <v>475</v>
      </c>
      <c r="G1562" s="16">
        <f>Data!I1562</f>
        <v>45</v>
      </c>
      <c r="H1562" s="17">
        <f>Data!K1562</f>
        <v>213750</v>
      </c>
      <c r="I1562" s="17">
        <f>Data!L1562</f>
        <v>74812.5</v>
      </c>
      <c r="J1562" s="12" t="str">
        <f>Data!N1562</f>
        <v>In-store</v>
      </c>
      <c r="K1562" s="12" t="str">
        <f>Data!O1562</f>
        <v>Efectivo</v>
      </c>
      <c r="L1562" s="12" t="str">
        <f>Data!P1562</f>
        <v>Nuevo</v>
      </c>
    </row>
    <row r="1563">
      <c r="A1563" s="11">
        <v>1562.0</v>
      </c>
      <c r="B1563" s="14">
        <f>Data!D1563</f>
        <v>44481</v>
      </c>
      <c r="C1563" s="12">
        <f>IFERROR(VLOOKUP(Data!B1563, Minorista!$A$2:$B$100, 2, FALSE), "")</f>
        <v>5</v>
      </c>
      <c r="D1563" s="12">
        <f t="array" ref="D1563">INDEX(Producto!$A$2:$A$500, MATCH(Data!H1563, Producto!$B$2:$B$500, 0))</f>
        <v>5</v>
      </c>
      <c r="E1563" s="12">
        <f>VLOOKUP(Data!E1563 &amp; Data!F1563 &amp; Data!G1563, Ubicacion!$A$2:$B$1000, 2, FALSE)</f>
        <v>22</v>
      </c>
      <c r="F1563" s="15">
        <f>Data!J1563</f>
        <v>475</v>
      </c>
      <c r="G1563" s="16">
        <f>Data!I1563</f>
        <v>55</v>
      </c>
      <c r="H1563" s="17">
        <f>Data!K1563</f>
        <v>261250</v>
      </c>
      <c r="I1563" s="17">
        <f>Data!L1563</f>
        <v>78375</v>
      </c>
      <c r="J1563" s="12" t="str">
        <f>Data!N1563</f>
        <v>In-store</v>
      </c>
      <c r="K1563" s="12" t="str">
        <f>Data!O1563</f>
        <v>Tarjeta</v>
      </c>
      <c r="L1563" s="12" t="str">
        <f>Data!P1563</f>
        <v>Recurrente</v>
      </c>
    </row>
    <row r="1564">
      <c r="A1564" s="11">
        <v>1563.0</v>
      </c>
      <c r="B1564" s="14">
        <f>Data!D1564</f>
        <v>44481</v>
      </c>
      <c r="C1564" s="12">
        <f>IFERROR(VLOOKUP(Data!B1564, Minorista!$A$2:$B$100, 2, FALSE), "")</f>
        <v>5</v>
      </c>
      <c r="D1564" s="12">
        <f t="array" ref="D1564">INDEX(Producto!$A$2:$A$500, MATCH(Data!H1564, Producto!$B$2:$B$500, 0))</f>
        <v>6</v>
      </c>
      <c r="E1564" s="12">
        <f>VLOOKUP(Data!E1564 &amp; Data!F1564 &amp; Data!G1564, Ubicacion!$A$2:$B$1000, 2, FALSE)</f>
        <v>22</v>
      </c>
      <c r="F1564" s="15">
        <f>Data!J1564</f>
        <v>600</v>
      </c>
      <c r="G1564" s="16">
        <f>Data!I1564</f>
        <v>60</v>
      </c>
      <c r="H1564" s="17">
        <f>Data!K1564</f>
        <v>360000</v>
      </c>
      <c r="I1564" s="17">
        <f>Data!L1564</f>
        <v>90000</v>
      </c>
      <c r="J1564" s="12" t="str">
        <f>Data!N1564</f>
        <v>In-store</v>
      </c>
      <c r="K1564" s="12" t="str">
        <f>Data!O1564</f>
        <v>Tarjeta</v>
      </c>
      <c r="L1564" s="12" t="str">
        <f>Data!P1564</f>
        <v>Recurrente</v>
      </c>
    </row>
    <row r="1565">
      <c r="A1565" s="11">
        <v>1564.0</v>
      </c>
      <c r="B1565" s="14">
        <f>Data!D1565</f>
        <v>44511</v>
      </c>
      <c r="C1565" s="12">
        <f>IFERROR(VLOOKUP(Data!B1565, Minorista!$A$2:$B$100, 2, FALSE), "")</f>
        <v>5</v>
      </c>
      <c r="D1565" s="12">
        <f t="array" ref="D1565">INDEX(Producto!$A$2:$A$500, MATCH(Data!H1565, Producto!$B$2:$B$500, 0))</f>
        <v>1</v>
      </c>
      <c r="E1565" s="12">
        <f>VLOOKUP(Data!E1565 &amp; Data!F1565 &amp; Data!G1565, Ubicacion!$A$2:$B$1000, 2, FALSE)</f>
        <v>22</v>
      </c>
      <c r="F1565" s="15">
        <f>Data!J1565</f>
        <v>750</v>
      </c>
      <c r="G1565" s="16">
        <f>Data!I1565</f>
        <v>55</v>
      </c>
      <c r="H1565" s="17">
        <f>Data!K1565</f>
        <v>412500</v>
      </c>
      <c r="I1565" s="17">
        <f>Data!L1565</f>
        <v>206250</v>
      </c>
      <c r="J1565" s="12" t="str">
        <f>Data!N1565</f>
        <v>In-store</v>
      </c>
      <c r="K1565" s="12" t="str">
        <f>Data!O1565</f>
        <v>Efectivo</v>
      </c>
      <c r="L1565" s="12" t="str">
        <f>Data!P1565</f>
        <v>Recurrente</v>
      </c>
    </row>
    <row r="1566">
      <c r="A1566" s="11">
        <v>1565.0</v>
      </c>
      <c r="B1566" s="14">
        <f>Data!D1566</f>
        <v>44511</v>
      </c>
      <c r="C1566" s="12">
        <f>IFERROR(VLOOKUP(Data!B1566, Minorista!$A$2:$B$100, 2, FALSE), "")</f>
        <v>5</v>
      </c>
      <c r="D1566" s="12">
        <f t="array" ref="D1566">INDEX(Producto!$A$2:$A$500, MATCH(Data!H1566, Producto!$B$2:$B$500, 0))</f>
        <v>2</v>
      </c>
      <c r="E1566" s="12">
        <f>VLOOKUP(Data!E1566 &amp; Data!F1566 &amp; Data!G1566, Ubicacion!$A$2:$B$1000, 2, FALSE)</f>
        <v>22</v>
      </c>
      <c r="F1566" s="15">
        <f>Data!J1566</f>
        <v>575</v>
      </c>
      <c r="G1566" s="16">
        <f>Data!I1566</f>
        <v>45</v>
      </c>
      <c r="H1566" s="17">
        <f>Data!K1566</f>
        <v>258750</v>
      </c>
      <c r="I1566" s="17">
        <f>Data!L1566</f>
        <v>77625</v>
      </c>
      <c r="J1566" s="12" t="str">
        <f>Data!N1566</f>
        <v>In-store</v>
      </c>
      <c r="K1566" s="12" t="str">
        <f>Data!O1566</f>
        <v>Efectivo</v>
      </c>
      <c r="L1566" s="12" t="str">
        <f>Data!P1566</f>
        <v>Recurrente</v>
      </c>
    </row>
    <row r="1567">
      <c r="A1567" s="11">
        <v>1566.0</v>
      </c>
      <c r="B1567" s="14">
        <f>Data!D1567</f>
        <v>44511</v>
      </c>
      <c r="C1567" s="12">
        <f>IFERROR(VLOOKUP(Data!B1567, Minorista!$A$2:$B$100, 2, FALSE), "")</f>
        <v>5</v>
      </c>
      <c r="D1567" s="12">
        <f t="array" ref="D1567">INDEX(Producto!$A$2:$A$500, MATCH(Data!H1567, Producto!$B$2:$B$500, 0))</f>
        <v>3</v>
      </c>
      <c r="E1567" s="12">
        <f>VLOOKUP(Data!E1567 &amp; Data!F1567 &amp; Data!G1567, Ubicacion!$A$2:$B$1000, 2, FALSE)</f>
        <v>22</v>
      </c>
      <c r="F1567" s="15">
        <f>Data!J1567</f>
        <v>520</v>
      </c>
      <c r="G1567" s="16">
        <f>Data!I1567</f>
        <v>45</v>
      </c>
      <c r="H1567" s="17">
        <f>Data!K1567</f>
        <v>234000</v>
      </c>
      <c r="I1567" s="17">
        <f>Data!L1567</f>
        <v>81900</v>
      </c>
      <c r="J1567" s="12" t="str">
        <f>Data!N1567</f>
        <v>In-store</v>
      </c>
      <c r="K1567" s="12" t="str">
        <f>Data!O1567</f>
        <v>Transferencia bancaria</v>
      </c>
      <c r="L1567" s="12" t="str">
        <f>Data!P1567</f>
        <v>Nuevo</v>
      </c>
    </row>
    <row r="1568">
      <c r="A1568" s="11">
        <v>1567.0</v>
      </c>
      <c r="B1568" s="14">
        <f>Data!D1568</f>
        <v>44511</v>
      </c>
      <c r="C1568" s="12">
        <f>IFERROR(VLOOKUP(Data!B1568, Minorista!$A$2:$B$100, 2, FALSE), "")</f>
        <v>5</v>
      </c>
      <c r="D1568" s="12">
        <f t="array" ref="D1568">INDEX(Producto!$A$2:$A$500, MATCH(Data!H1568, Producto!$B$2:$B$500, 0))</f>
        <v>4</v>
      </c>
      <c r="E1568" s="12">
        <f>VLOOKUP(Data!E1568 &amp; Data!F1568 &amp; Data!G1568, Ubicacion!$A$2:$B$1000, 2, FALSE)</f>
        <v>22</v>
      </c>
      <c r="F1568" s="15">
        <f>Data!J1568</f>
        <v>500</v>
      </c>
      <c r="G1568" s="16">
        <f>Data!I1568</f>
        <v>45</v>
      </c>
      <c r="H1568" s="17">
        <f>Data!K1568</f>
        <v>225000</v>
      </c>
      <c r="I1568" s="17">
        <f>Data!L1568</f>
        <v>78750</v>
      </c>
      <c r="J1568" s="12" t="str">
        <f>Data!N1568</f>
        <v>In-store</v>
      </c>
      <c r="K1568" s="12" t="str">
        <f>Data!O1568</f>
        <v>Transferencia bancaria</v>
      </c>
      <c r="L1568" s="12" t="str">
        <f>Data!P1568</f>
        <v>Nuevo</v>
      </c>
    </row>
    <row r="1569">
      <c r="A1569" s="11">
        <v>1568.0</v>
      </c>
      <c r="B1569" s="14">
        <f>Data!D1569</f>
        <v>44511</v>
      </c>
      <c r="C1569" s="12">
        <f>IFERROR(VLOOKUP(Data!B1569, Minorista!$A$2:$B$100, 2, FALSE), "")</f>
        <v>5</v>
      </c>
      <c r="D1569" s="12">
        <f t="array" ref="D1569">INDEX(Producto!$A$2:$A$500, MATCH(Data!H1569, Producto!$B$2:$B$500, 0))</f>
        <v>5</v>
      </c>
      <c r="E1569" s="12">
        <f>VLOOKUP(Data!E1569 &amp; Data!F1569 &amp; Data!G1569, Ubicacion!$A$2:$B$1000, 2, FALSE)</f>
        <v>22</v>
      </c>
      <c r="F1569" s="15">
        <f>Data!J1569</f>
        <v>475</v>
      </c>
      <c r="G1569" s="16">
        <f>Data!I1569</f>
        <v>55</v>
      </c>
      <c r="H1569" s="17">
        <f>Data!K1569</f>
        <v>261250</v>
      </c>
      <c r="I1569" s="17">
        <f>Data!L1569</f>
        <v>78375</v>
      </c>
      <c r="J1569" s="12" t="str">
        <f>Data!N1569</f>
        <v>In-store</v>
      </c>
      <c r="K1569" s="12" t="str">
        <f>Data!O1569</f>
        <v>Efectivo</v>
      </c>
      <c r="L1569" s="12" t="str">
        <f>Data!P1569</f>
        <v>Nuevo</v>
      </c>
    </row>
    <row r="1570">
      <c r="A1570" s="11">
        <v>1569.0</v>
      </c>
      <c r="B1570" s="14">
        <f>Data!D1570</f>
        <v>44511</v>
      </c>
      <c r="C1570" s="12">
        <f>IFERROR(VLOOKUP(Data!B1570, Minorista!$A$2:$B$100, 2, FALSE), "")</f>
        <v>5</v>
      </c>
      <c r="D1570" s="12">
        <f t="array" ref="D1570">INDEX(Producto!$A$2:$A$500, MATCH(Data!H1570, Producto!$B$2:$B$500, 0))</f>
        <v>6</v>
      </c>
      <c r="E1570" s="12">
        <f>VLOOKUP(Data!E1570 &amp; Data!F1570 &amp; Data!G1570, Ubicacion!$A$2:$B$1000, 2, FALSE)</f>
        <v>22</v>
      </c>
      <c r="F1570" s="15">
        <f>Data!J1570</f>
        <v>575</v>
      </c>
      <c r="G1570" s="16">
        <f>Data!I1570</f>
        <v>60</v>
      </c>
      <c r="H1570" s="17">
        <f>Data!K1570</f>
        <v>345000</v>
      </c>
      <c r="I1570" s="17">
        <f>Data!L1570</f>
        <v>86250</v>
      </c>
      <c r="J1570" s="12" t="str">
        <f>Data!N1570</f>
        <v>In-store</v>
      </c>
      <c r="K1570" s="12" t="str">
        <f>Data!O1570</f>
        <v>Transferencia bancaria</v>
      </c>
      <c r="L1570" s="12" t="str">
        <f>Data!P1570</f>
        <v>Nuevo</v>
      </c>
    </row>
    <row r="1571">
      <c r="A1571" s="11">
        <v>1570.0</v>
      </c>
      <c r="B1571" s="14">
        <f>Data!D1571</f>
        <v>44540</v>
      </c>
      <c r="C1571" s="12">
        <f>IFERROR(VLOOKUP(Data!B1571, Minorista!$A$2:$B$100, 2, FALSE), "")</f>
        <v>5</v>
      </c>
      <c r="D1571" s="12">
        <f t="array" ref="D1571">INDEX(Producto!$A$2:$A$500, MATCH(Data!H1571, Producto!$B$2:$B$500, 0))</f>
        <v>1</v>
      </c>
      <c r="E1571" s="12">
        <f>VLOOKUP(Data!E1571 &amp; Data!F1571 &amp; Data!G1571, Ubicacion!$A$2:$B$1000, 2, FALSE)</f>
        <v>22</v>
      </c>
      <c r="F1571" s="15">
        <f>Data!J1571</f>
        <v>800</v>
      </c>
      <c r="G1571" s="16">
        <f>Data!I1571</f>
        <v>55</v>
      </c>
      <c r="H1571" s="17">
        <f>Data!K1571</f>
        <v>440000</v>
      </c>
      <c r="I1571" s="17">
        <f>Data!L1571</f>
        <v>220000</v>
      </c>
      <c r="J1571" s="12" t="str">
        <f>Data!N1571</f>
        <v>In-store</v>
      </c>
      <c r="K1571" s="12" t="str">
        <f>Data!O1571</f>
        <v>Transferencia bancaria</v>
      </c>
      <c r="L1571" s="12" t="str">
        <f>Data!P1571</f>
        <v>Nuevo</v>
      </c>
    </row>
    <row r="1572">
      <c r="A1572" s="11">
        <v>1571.0</v>
      </c>
      <c r="B1572" s="14">
        <f>Data!D1572</f>
        <v>44540</v>
      </c>
      <c r="C1572" s="12">
        <f>IFERROR(VLOOKUP(Data!B1572, Minorista!$A$2:$B$100, 2, FALSE), "")</f>
        <v>5</v>
      </c>
      <c r="D1572" s="12">
        <f t="array" ref="D1572">INDEX(Producto!$A$2:$A$500, MATCH(Data!H1572, Producto!$B$2:$B$500, 0))</f>
        <v>2</v>
      </c>
      <c r="E1572" s="12">
        <f>VLOOKUP(Data!E1572 &amp; Data!F1572 &amp; Data!G1572, Ubicacion!$A$2:$B$1000, 2, FALSE)</f>
        <v>22</v>
      </c>
      <c r="F1572" s="15">
        <f>Data!J1572</f>
        <v>600</v>
      </c>
      <c r="G1572" s="16">
        <f>Data!I1572</f>
        <v>45</v>
      </c>
      <c r="H1572" s="17">
        <f>Data!K1572</f>
        <v>270000</v>
      </c>
      <c r="I1572" s="17">
        <f>Data!L1572</f>
        <v>81000</v>
      </c>
      <c r="J1572" s="12" t="str">
        <f>Data!N1572</f>
        <v>In-store</v>
      </c>
      <c r="K1572" s="12" t="str">
        <f>Data!O1572</f>
        <v>Efectivo</v>
      </c>
      <c r="L1572" s="12" t="str">
        <f>Data!P1572</f>
        <v>Nuevo</v>
      </c>
    </row>
    <row r="1573">
      <c r="A1573" s="11">
        <v>1572.0</v>
      </c>
      <c r="B1573" s="14">
        <f>Data!D1573</f>
        <v>44540</v>
      </c>
      <c r="C1573" s="12">
        <f>IFERROR(VLOOKUP(Data!B1573, Minorista!$A$2:$B$100, 2, FALSE), "")</f>
        <v>1</v>
      </c>
      <c r="D1573" s="12">
        <f t="array" ref="D1573">INDEX(Producto!$A$2:$A$500, MATCH(Data!H1573, Producto!$B$2:$B$500, 0))</f>
        <v>3</v>
      </c>
      <c r="E1573" s="12">
        <f>VLOOKUP(Data!E1573 &amp; Data!F1573 &amp; Data!G1573, Ubicacion!$A$2:$B$1000, 2, FALSE)</f>
        <v>22</v>
      </c>
      <c r="F1573" s="15">
        <f>Data!J1573</f>
        <v>550</v>
      </c>
      <c r="G1573" s="16">
        <f>Data!I1573</f>
        <v>45</v>
      </c>
      <c r="H1573" s="17">
        <f>Data!K1573</f>
        <v>247500</v>
      </c>
      <c r="I1573" s="17">
        <f>Data!L1573</f>
        <v>86625</v>
      </c>
      <c r="J1573" s="12" t="str">
        <f>Data!N1573</f>
        <v>In-store</v>
      </c>
      <c r="K1573" s="12" t="str">
        <f>Data!O1573</f>
        <v>Tarjeta</v>
      </c>
      <c r="L1573" s="12" t="str">
        <f>Data!P1573</f>
        <v>Recurrente</v>
      </c>
    </row>
    <row r="1574">
      <c r="A1574" s="11">
        <v>1573.0</v>
      </c>
      <c r="B1574" s="14">
        <f>Data!D1574</f>
        <v>44540</v>
      </c>
      <c r="C1574" s="12">
        <f>IFERROR(VLOOKUP(Data!B1574, Minorista!$A$2:$B$100, 2, FALSE), "")</f>
        <v>1</v>
      </c>
      <c r="D1574" s="12">
        <f t="array" ref="D1574">INDEX(Producto!$A$2:$A$500, MATCH(Data!H1574, Producto!$B$2:$B$500, 0))</f>
        <v>4</v>
      </c>
      <c r="E1574" s="12">
        <f>VLOOKUP(Data!E1574 &amp; Data!F1574 &amp; Data!G1574, Ubicacion!$A$2:$B$1000, 2, FALSE)</f>
        <v>22</v>
      </c>
      <c r="F1574" s="15">
        <f>Data!J1574</f>
        <v>500</v>
      </c>
      <c r="G1574" s="16">
        <f>Data!I1574</f>
        <v>45</v>
      </c>
      <c r="H1574" s="17">
        <f>Data!K1574</f>
        <v>225000</v>
      </c>
      <c r="I1574" s="17">
        <f>Data!L1574</f>
        <v>78750</v>
      </c>
      <c r="J1574" s="12" t="str">
        <f>Data!N1574</f>
        <v>In-store</v>
      </c>
      <c r="K1574" s="12" t="str">
        <f>Data!O1574</f>
        <v>Efectivo</v>
      </c>
      <c r="L1574" s="12" t="str">
        <f>Data!P1574</f>
        <v>Recurrente</v>
      </c>
    </row>
    <row r="1575">
      <c r="A1575" s="11">
        <v>1574.0</v>
      </c>
      <c r="B1575" s="14">
        <f>Data!D1575</f>
        <v>44540</v>
      </c>
      <c r="C1575" s="12">
        <f>IFERROR(VLOOKUP(Data!B1575, Minorista!$A$2:$B$100, 2, FALSE), "")</f>
        <v>1</v>
      </c>
      <c r="D1575" s="12">
        <f t="array" ref="D1575">INDEX(Producto!$A$2:$A$500, MATCH(Data!H1575, Producto!$B$2:$B$500, 0))</f>
        <v>5</v>
      </c>
      <c r="E1575" s="12">
        <f>VLOOKUP(Data!E1575 &amp; Data!F1575 &amp; Data!G1575, Ubicacion!$A$2:$B$1000, 2, FALSE)</f>
        <v>22</v>
      </c>
      <c r="F1575" s="15">
        <f>Data!J1575</f>
        <v>500</v>
      </c>
      <c r="G1575" s="16">
        <f>Data!I1575</f>
        <v>55</v>
      </c>
      <c r="H1575" s="17">
        <f>Data!K1575</f>
        <v>275000</v>
      </c>
      <c r="I1575" s="17">
        <f>Data!L1575</f>
        <v>82500</v>
      </c>
      <c r="J1575" s="12" t="str">
        <f>Data!N1575</f>
        <v>In-store</v>
      </c>
      <c r="K1575" s="12" t="str">
        <f>Data!O1575</f>
        <v>Tarjeta</v>
      </c>
      <c r="L1575" s="12" t="str">
        <f>Data!P1575</f>
        <v>Nuevo</v>
      </c>
    </row>
    <row r="1576">
      <c r="A1576" s="11">
        <v>1575.0</v>
      </c>
      <c r="B1576" s="14">
        <f>Data!D1576</f>
        <v>44540</v>
      </c>
      <c r="C1576" s="12">
        <f>IFERROR(VLOOKUP(Data!B1576, Minorista!$A$2:$B$100, 2, FALSE), "")</f>
        <v>1</v>
      </c>
      <c r="D1576" s="12">
        <f t="array" ref="D1576">INDEX(Producto!$A$2:$A$500, MATCH(Data!H1576, Producto!$B$2:$B$500, 0))</f>
        <v>6</v>
      </c>
      <c r="E1576" s="12">
        <f>VLOOKUP(Data!E1576 &amp; Data!F1576 &amp; Data!G1576, Ubicacion!$A$2:$B$1000, 2, FALSE)</f>
        <v>22</v>
      </c>
      <c r="F1576" s="15">
        <f>Data!J1576</f>
        <v>600</v>
      </c>
      <c r="G1576" s="16">
        <f>Data!I1576</f>
        <v>60</v>
      </c>
      <c r="H1576" s="17">
        <f>Data!K1576</f>
        <v>360000</v>
      </c>
      <c r="I1576" s="17">
        <f>Data!L1576</f>
        <v>90000</v>
      </c>
      <c r="J1576" s="12" t="str">
        <f>Data!N1576</f>
        <v>In-store</v>
      </c>
      <c r="K1576" s="12" t="str">
        <f>Data!O1576</f>
        <v>Efectivo</v>
      </c>
      <c r="L1576" s="12" t="str">
        <f>Data!P1576</f>
        <v>Recurrente</v>
      </c>
    </row>
    <row r="1577">
      <c r="A1577" s="11">
        <v>1576.0</v>
      </c>
      <c r="B1577" s="14">
        <f>Data!D1577</f>
        <v>44220</v>
      </c>
      <c r="C1577" s="12">
        <f>IFERROR(VLOOKUP(Data!B1577, Minorista!$A$2:$B$100, 2, FALSE), "")</f>
        <v>1</v>
      </c>
      <c r="D1577" s="12">
        <f t="array" ref="D1577">INDEX(Producto!$A$2:$A$500, MATCH(Data!H1577, Producto!$B$2:$B$500, 0))</f>
        <v>1</v>
      </c>
      <c r="E1577" s="12">
        <f>VLOOKUP(Data!E1577 &amp; Data!F1577 &amp; Data!G1577, Ubicacion!$A$2:$B$1000, 2, FALSE)</f>
        <v>22</v>
      </c>
      <c r="F1577" s="15">
        <f>Data!J1577</f>
        <v>350</v>
      </c>
      <c r="G1577" s="16">
        <f>Data!I1577</f>
        <v>30</v>
      </c>
      <c r="H1577" s="17">
        <f>Data!K1577</f>
        <v>105000</v>
      </c>
      <c r="I1577" s="17">
        <f>Data!L1577</f>
        <v>36750</v>
      </c>
      <c r="J1577" s="12" t="str">
        <f>Data!N1577</f>
        <v>In-store</v>
      </c>
      <c r="K1577" s="12" t="str">
        <f>Data!O1577</f>
        <v>Transferencia bancaria</v>
      </c>
      <c r="L1577" s="12" t="str">
        <f>Data!P1577</f>
        <v>Recurrente</v>
      </c>
    </row>
    <row r="1578">
      <c r="A1578" s="11">
        <v>1577.0</v>
      </c>
      <c r="B1578" s="14">
        <f>Data!D1578</f>
        <v>44220</v>
      </c>
      <c r="C1578" s="12">
        <f>IFERROR(VLOOKUP(Data!B1578, Minorista!$A$2:$B$100, 2, FALSE), "")</f>
        <v>1</v>
      </c>
      <c r="D1578" s="12">
        <f t="array" ref="D1578">INDEX(Producto!$A$2:$A$500, MATCH(Data!H1578, Producto!$B$2:$B$500, 0))</f>
        <v>2</v>
      </c>
      <c r="E1578" s="12">
        <f>VLOOKUP(Data!E1578 &amp; Data!F1578 &amp; Data!G1578, Ubicacion!$A$2:$B$1000, 2, FALSE)</f>
        <v>22</v>
      </c>
      <c r="F1578" s="15">
        <f>Data!J1578</f>
        <v>350</v>
      </c>
      <c r="G1578" s="16">
        <f>Data!I1578</f>
        <v>40</v>
      </c>
      <c r="H1578" s="17">
        <f>Data!K1578</f>
        <v>140000</v>
      </c>
      <c r="I1578" s="17">
        <f>Data!L1578</f>
        <v>49000</v>
      </c>
      <c r="J1578" s="12" t="str">
        <f>Data!N1578</f>
        <v>In-store</v>
      </c>
      <c r="K1578" s="12" t="str">
        <f>Data!O1578</f>
        <v>Efectivo</v>
      </c>
      <c r="L1578" s="12" t="str">
        <f>Data!P1578</f>
        <v>Nuevo</v>
      </c>
    </row>
    <row r="1579">
      <c r="A1579" s="11">
        <v>1578.0</v>
      </c>
      <c r="B1579" s="14">
        <f>Data!D1579</f>
        <v>44220</v>
      </c>
      <c r="C1579" s="12">
        <f>IFERROR(VLOOKUP(Data!B1579, Minorista!$A$2:$B$100, 2, FALSE), "")</f>
        <v>1</v>
      </c>
      <c r="D1579" s="12">
        <f t="array" ref="D1579">INDEX(Producto!$A$2:$A$500, MATCH(Data!H1579, Producto!$B$2:$B$500, 0))</f>
        <v>3</v>
      </c>
      <c r="E1579" s="12">
        <f>VLOOKUP(Data!E1579 &amp; Data!F1579 &amp; Data!G1579, Ubicacion!$A$2:$B$1000, 2, FALSE)</f>
        <v>22</v>
      </c>
      <c r="F1579" s="15">
        <f>Data!J1579</f>
        <v>350</v>
      </c>
      <c r="G1579" s="16">
        <f>Data!I1579</f>
        <v>40</v>
      </c>
      <c r="H1579" s="17">
        <f>Data!K1579</f>
        <v>140000</v>
      </c>
      <c r="I1579" s="17">
        <f>Data!L1579</f>
        <v>49000</v>
      </c>
      <c r="J1579" s="12" t="str">
        <f>Data!N1579</f>
        <v>In-store</v>
      </c>
      <c r="K1579" s="12" t="str">
        <f>Data!O1579</f>
        <v>Tarjeta</v>
      </c>
      <c r="L1579" s="12" t="str">
        <f>Data!P1579</f>
        <v>Nuevo</v>
      </c>
    </row>
    <row r="1580">
      <c r="A1580" s="11">
        <v>1579.0</v>
      </c>
      <c r="B1580" s="14">
        <f>Data!D1580</f>
        <v>44220</v>
      </c>
      <c r="C1580" s="12">
        <f>IFERROR(VLOOKUP(Data!B1580, Minorista!$A$2:$B$100, 2, FALSE), "")</f>
        <v>1</v>
      </c>
      <c r="D1580" s="12">
        <f t="array" ref="D1580">INDEX(Producto!$A$2:$A$500, MATCH(Data!H1580, Producto!$B$2:$B$500, 0))</f>
        <v>4</v>
      </c>
      <c r="E1580" s="12">
        <f>VLOOKUP(Data!E1580 &amp; Data!F1580 &amp; Data!G1580, Ubicacion!$A$2:$B$1000, 2, FALSE)</f>
        <v>22</v>
      </c>
      <c r="F1580" s="15">
        <f>Data!J1580</f>
        <v>200</v>
      </c>
      <c r="G1580" s="16">
        <f>Data!I1580</f>
        <v>40</v>
      </c>
      <c r="H1580" s="17">
        <f>Data!K1580</f>
        <v>80000</v>
      </c>
      <c r="I1580" s="17">
        <f>Data!L1580</f>
        <v>28000</v>
      </c>
      <c r="J1580" s="12" t="str">
        <f>Data!N1580</f>
        <v>In-store</v>
      </c>
      <c r="K1580" s="12" t="str">
        <f>Data!O1580</f>
        <v>Transferencia bancaria</v>
      </c>
      <c r="L1580" s="12" t="str">
        <f>Data!P1580</f>
        <v>Recurrente</v>
      </c>
    </row>
    <row r="1581">
      <c r="A1581" s="11">
        <v>1580.0</v>
      </c>
      <c r="B1581" s="14">
        <f>Data!D1581</f>
        <v>44220</v>
      </c>
      <c r="C1581" s="12">
        <f>IFERROR(VLOOKUP(Data!B1581, Minorista!$A$2:$B$100, 2, FALSE), "")</f>
        <v>1</v>
      </c>
      <c r="D1581" s="12">
        <f t="array" ref="D1581">INDEX(Producto!$A$2:$A$500, MATCH(Data!H1581, Producto!$B$2:$B$500, 0))</f>
        <v>5</v>
      </c>
      <c r="E1581" s="12">
        <f>VLOOKUP(Data!E1581 &amp; Data!F1581 &amp; Data!G1581, Ubicacion!$A$2:$B$1000, 2, FALSE)</f>
        <v>22</v>
      </c>
      <c r="F1581" s="15">
        <f>Data!J1581</f>
        <v>150</v>
      </c>
      <c r="G1581" s="16">
        <f>Data!I1581</f>
        <v>45</v>
      </c>
      <c r="H1581" s="17">
        <f>Data!K1581</f>
        <v>67500</v>
      </c>
      <c r="I1581" s="17">
        <f>Data!L1581</f>
        <v>27000</v>
      </c>
      <c r="J1581" s="12" t="str">
        <f>Data!N1581</f>
        <v>In-store</v>
      </c>
      <c r="K1581" s="12" t="str">
        <f>Data!O1581</f>
        <v>Efectivo</v>
      </c>
      <c r="L1581" s="12" t="str">
        <f>Data!P1581</f>
        <v>Nuevo</v>
      </c>
    </row>
    <row r="1582">
      <c r="A1582" s="11">
        <v>1581.0</v>
      </c>
      <c r="B1582" s="14">
        <f>Data!D1582</f>
        <v>44220</v>
      </c>
      <c r="C1582" s="12">
        <f>IFERROR(VLOOKUP(Data!B1582, Minorista!$A$2:$B$100, 2, FALSE), "")</f>
        <v>1</v>
      </c>
      <c r="D1582" s="12">
        <f t="array" ref="D1582">INDEX(Producto!$A$2:$A$500, MATCH(Data!H1582, Producto!$B$2:$B$500, 0))</f>
        <v>6</v>
      </c>
      <c r="E1582" s="12">
        <f>VLOOKUP(Data!E1582 &amp; Data!F1582 &amp; Data!G1582, Ubicacion!$A$2:$B$1000, 2, FALSE)</f>
        <v>22</v>
      </c>
      <c r="F1582" s="15">
        <f>Data!J1582</f>
        <v>400</v>
      </c>
      <c r="G1582" s="16">
        <f>Data!I1582</f>
        <v>40</v>
      </c>
      <c r="H1582" s="17">
        <f>Data!K1582</f>
        <v>160000</v>
      </c>
      <c r="I1582" s="17">
        <f>Data!L1582</f>
        <v>48000</v>
      </c>
      <c r="J1582" s="12" t="str">
        <f>Data!N1582</f>
        <v>In-store</v>
      </c>
      <c r="K1582" s="12" t="str">
        <f>Data!O1582</f>
        <v>Tarjeta</v>
      </c>
      <c r="L1582" s="12" t="str">
        <f>Data!P1582</f>
        <v>Recurrente</v>
      </c>
    </row>
    <row r="1583">
      <c r="A1583" s="11">
        <v>1582.0</v>
      </c>
      <c r="B1583" s="14">
        <f>Data!D1583</f>
        <v>44251</v>
      </c>
      <c r="C1583" s="12">
        <f>IFERROR(VLOOKUP(Data!B1583, Minorista!$A$2:$B$100, 2, FALSE), "")</f>
        <v>1</v>
      </c>
      <c r="D1583" s="12">
        <f t="array" ref="D1583">INDEX(Producto!$A$2:$A$500, MATCH(Data!H1583, Producto!$B$2:$B$500, 0))</f>
        <v>1</v>
      </c>
      <c r="E1583" s="12">
        <f>VLOOKUP(Data!E1583 &amp; Data!F1583 &amp; Data!G1583, Ubicacion!$A$2:$B$1000, 2, FALSE)</f>
        <v>22</v>
      </c>
      <c r="F1583" s="15">
        <f>Data!J1583</f>
        <v>450</v>
      </c>
      <c r="G1583" s="16">
        <f>Data!I1583</f>
        <v>30</v>
      </c>
      <c r="H1583" s="17">
        <f>Data!K1583</f>
        <v>135000</v>
      </c>
      <c r="I1583" s="17">
        <f>Data!L1583</f>
        <v>47250</v>
      </c>
      <c r="J1583" s="12" t="str">
        <f>Data!N1583</f>
        <v>In-store</v>
      </c>
      <c r="K1583" s="12" t="str">
        <f>Data!O1583</f>
        <v>Tarjeta</v>
      </c>
      <c r="L1583" s="12" t="str">
        <f>Data!P1583</f>
        <v>Recurrente</v>
      </c>
    </row>
    <row r="1584">
      <c r="A1584" s="11">
        <v>1583.0</v>
      </c>
      <c r="B1584" s="14">
        <f>Data!D1584</f>
        <v>44251</v>
      </c>
      <c r="C1584" s="12">
        <f>IFERROR(VLOOKUP(Data!B1584, Minorista!$A$2:$B$100, 2, FALSE), "")</f>
        <v>1</v>
      </c>
      <c r="D1584" s="12">
        <f t="array" ref="D1584">INDEX(Producto!$A$2:$A$500, MATCH(Data!H1584, Producto!$B$2:$B$500, 0))</f>
        <v>2</v>
      </c>
      <c r="E1584" s="12">
        <f>VLOOKUP(Data!E1584 &amp; Data!F1584 &amp; Data!G1584, Ubicacion!$A$2:$B$1000, 2, FALSE)</f>
        <v>22</v>
      </c>
      <c r="F1584" s="15">
        <f>Data!J1584</f>
        <v>350</v>
      </c>
      <c r="G1584" s="16">
        <f>Data!I1584</f>
        <v>40</v>
      </c>
      <c r="H1584" s="17">
        <f>Data!K1584</f>
        <v>140000</v>
      </c>
      <c r="I1584" s="17">
        <f>Data!L1584</f>
        <v>49000</v>
      </c>
      <c r="J1584" s="12" t="str">
        <f>Data!N1584</f>
        <v>In-store</v>
      </c>
      <c r="K1584" s="12" t="str">
        <f>Data!O1584</f>
        <v>Tarjeta</v>
      </c>
      <c r="L1584" s="12" t="str">
        <f>Data!P1584</f>
        <v>Recurrente</v>
      </c>
    </row>
    <row r="1585">
      <c r="A1585" s="11">
        <v>1584.0</v>
      </c>
      <c r="B1585" s="14">
        <f>Data!D1585</f>
        <v>44251</v>
      </c>
      <c r="C1585" s="12">
        <f>IFERROR(VLOOKUP(Data!B1585, Minorista!$A$2:$B$100, 2, FALSE), "")</f>
        <v>1</v>
      </c>
      <c r="D1585" s="12">
        <f t="array" ref="D1585">INDEX(Producto!$A$2:$A$500, MATCH(Data!H1585, Producto!$B$2:$B$500, 0))</f>
        <v>3</v>
      </c>
      <c r="E1585" s="12">
        <f>VLOOKUP(Data!E1585 &amp; Data!F1585 &amp; Data!G1585, Ubicacion!$A$2:$B$1000, 2, FALSE)</f>
        <v>22</v>
      </c>
      <c r="F1585" s="15">
        <f>Data!J1585</f>
        <v>350</v>
      </c>
      <c r="G1585" s="16">
        <f>Data!I1585</f>
        <v>40</v>
      </c>
      <c r="H1585" s="17">
        <f>Data!K1585</f>
        <v>140000</v>
      </c>
      <c r="I1585" s="17">
        <f>Data!L1585</f>
        <v>49000</v>
      </c>
      <c r="J1585" s="12" t="str">
        <f>Data!N1585</f>
        <v>In-store</v>
      </c>
      <c r="K1585" s="12" t="str">
        <f>Data!O1585</f>
        <v>Efectivo</v>
      </c>
      <c r="L1585" s="12" t="str">
        <f>Data!P1585</f>
        <v>Recurrente</v>
      </c>
    </row>
    <row r="1586">
      <c r="A1586" s="11">
        <v>1585.0</v>
      </c>
      <c r="B1586" s="14">
        <f>Data!D1586</f>
        <v>44251</v>
      </c>
      <c r="C1586" s="12">
        <f>IFERROR(VLOOKUP(Data!B1586, Minorista!$A$2:$B$100, 2, FALSE), "")</f>
        <v>1</v>
      </c>
      <c r="D1586" s="12">
        <f t="array" ref="D1586">INDEX(Producto!$A$2:$A$500, MATCH(Data!H1586, Producto!$B$2:$B$500, 0))</f>
        <v>4</v>
      </c>
      <c r="E1586" s="12">
        <f>VLOOKUP(Data!E1586 &amp; Data!F1586 &amp; Data!G1586, Ubicacion!$A$2:$B$1000, 2, FALSE)</f>
        <v>23</v>
      </c>
      <c r="F1586" s="15">
        <f>Data!J1586</f>
        <v>200</v>
      </c>
      <c r="G1586" s="16">
        <f>Data!I1586</f>
        <v>40</v>
      </c>
      <c r="H1586" s="17">
        <f>Data!K1586</f>
        <v>80000</v>
      </c>
      <c r="I1586" s="17">
        <f>Data!L1586</f>
        <v>28000</v>
      </c>
      <c r="J1586" s="12" t="str">
        <f>Data!N1586</f>
        <v>In-store</v>
      </c>
      <c r="K1586" s="12" t="str">
        <f>Data!O1586</f>
        <v>Tarjeta</v>
      </c>
      <c r="L1586" s="12" t="str">
        <f>Data!P1586</f>
        <v>Nuevo</v>
      </c>
    </row>
    <row r="1587">
      <c r="A1587" s="11">
        <v>1586.0</v>
      </c>
      <c r="B1587" s="14">
        <f>Data!D1587</f>
        <v>44251</v>
      </c>
      <c r="C1587" s="12">
        <f>IFERROR(VLOOKUP(Data!B1587, Minorista!$A$2:$B$100, 2, FALSE), "")</f>
        <v>1</v>
      </c>
      <c r="D1587" s="12">
        <f t="array" ref="D1587">INDEX(Producto!$A$2:$A$500, MATCH(Data!H1587, Producto!$B$2:$B$500, 0))</f>
        <v>5</v>
      </c>
      <c r="E1587" s="12">
        <f>VLOOKUP(Data!E1587 &amp; Data!F1587 &amp; Data!G1587, Ubicacion!$A$2:$B$1000, 2, FALSE)</f>
        <v>23</v>
      </c>
      <c r="F1587" s="15">
        <f>Data!J1587</f>
        <v>125</v>
      </c>
      <c r="G1587" s="16">
        <f>Data!I1587</f>
        <v>45</v>
      </c>
      <c r="H1587" s="17">
        <f>Data!K1587</f>
        <v>56250</v>
      </c>
      <c r="I1587" s="17">
        <f>Data!L1587</f>
        <v>22500</v>
      </c>
      <c r="J1587" s="12" t="str">
        <f>Data!N1587</f>
        <v>In-store</v>
      </c>
      <c r="K1587" s="12" t="str">
        <f>Data!O1587</f>
        <v>Transferencia bancaria</v>
      </c>
      <c r="L1587" s="12" t="str">
        <f>Data!P1587</f>
        <v>Recurrente</v>
      </c>
    </row>
    <row r="1588">
      <c r="A1588" s="11">
        <v>1587.0</v>
      </c>
      <c r="B1588" s="14">
        <f>Data!D1588</f>
        <v>44251</v>
      </c>
      <c r="C1588" s="12">
        <f>IFERROR(VLOOKUP(Data!B1588, Minorista!$A$2:$B$100, 2, FALSE), "")</f>
        <v>1</v>
      </c>
      <c r="D1588" s="12">
        <f t="array" ref="D1588">INDEX(Producto!$A$2:$A$500, MATCH(Data!H1588, Producto!$B$2:$B$500, 0))</f>
        <v>6</v>
      </c>
      <c r="E1588" s="12">
        <f>VLOOKUP(Data!E1588 &amp; Data!F1588 &amp; Data!G1588, Ubicacion!$A$2:$B$1000, 2, FALSE)</f>
        <v>23</v>
      </c>
      <c r="F1588" s="15">
        <f>Data!J1588</f>
        <v>325</v>
      </c>
      <c r="G1588" s="16">
        <f>Data!I1588</f>
        <v>40</v>
      </c>
      <c r="H1588" s="17">
        <f>Data!K1588</f>
        <v>130000</v>
      </c>
      <c r="I1588" s="17">
        <f>Data!L1588</f>
        <v>39000</v>
      </c>
      <c r="J1588" s="12" t="str">
        <f>Data!N1588</f>
        <v>In-store</v>
      </c>
      <c r="K1588" s="12" t="str">
        <f>Data!O1588</f>
        <v>Transferencia bancaria</v>
      </c>
      <c r="L1588" s="12" t="str">
        <f>Data!P1588</f>
        <v>Recurrente</v>
      </c>
    </row>
    <row r="1589">
      <c r="A1589" s="11">
        <v>1588.0</v>
      </c>
      <c r="B1589" s="14">
        <f>Data!D1589</f>
        <v>44278</v>
      </c>
      <c r="C1589" s="12">
        <f>IFERROR(VLOOKUP(Data!B1589, Minorista!$A$2:$B$100, 2, FALSE), "")</f>
        <v>1</v>
      </c>
      <c r="D1589" s="12">
        <f t="array" ref="D1589">INDEX(Producto!$A$2:$A$500, MATCH(Data!H1589, Producto!$B$2:$B$500, 0))</f>
        <v>1</v>
      </c>
      <c r="E1589" s="12">
        <f>VLOOKUP(Data!E1589 &amp; Data!F1589 &amp; Data!G1589, Ubicacion!$A$2:$B$1000, 2, FALSE)</f>
        <v>23</v>
      </c>
      <c r="F1589" s="15">
        <f>Data!J1589</f>
        <v>475</v>
      </c>
      <c r="G1589" s="16">
        <f>Data!I1589</f>
        <v>40</v>
      </c>
      <c r="H1589" s="17">
        <f>Data!K1589</f>
        <v>190000</v>
      </c>
      <c r="I1589" s="17">
        <f>Data!L1589</f>
        <v>66500</v>
      </c>
      <c r="J1589" s="12" t="str">
        <f>Data!N1589</f>
        <v>In-store</v>
      </c>
      <c r="K1589" s="12" t="str">
        <f>Data!O1589</f>
        <v>Transferencia bancaria</v>
      </c>
      <c r="L1589" s="12" t="str">
        <f>Data!P1589</f>
        <v>Recurrente</v>
      </c>
    </row>
    <row r="1590">
      <c r="A1590" s="11">
        <v>1589.0</v>
      </c>
      <c r="B1590" s="14">
        <f>Data!D1590</f>
        <v>44278</v>
      </c>
      <c r="C1590" s="12">
        <f>IFERROR(VLOOKUP(Data!B1590, Minorista!$A$2:$B$100, 2, FALSE), "")</f>
        <v>1</v>
      </c>
      <c r="D1590" s="12">
        <f t="array" ref="D1590">INDEX(Producto!$A$2:$A$500, MATCH(Data!H1590, Producto!$B$2:$B$500, 0))</f>
        <v>2</v>
      </c>
      <c r="E1590" s="12">
        <f>VLOOKUP(Data!E1590 &amp; Data!F1590 &amp; Data!G1590, Ubicacion!$A$2:$B$1000, 2, FALSE)</f>
        <v>23</v>
      </c>
      <c r="F1590" s="15">
        <f>Data!J1590</f>
        <v>325</v>
      </c>
      <c r="G1590" s="16">
        <f>Data!I1590</f>
        <v>50</v>
      </c>
      <c r="H1590" s="17">
        <f>Data!K1590</f>
        <v>162500</v>
      </c>
      <c r="I1590" s="17">
        <f>Data!L1590</f>
        <v>56875</v>
      </c>
      <c r="J1590" s="12" t="str">
        <f>Data!N1590</f>
        <v>In-store</v>
      </c>
      <c r="K1590" s="12" t="str">
        <f>Data!O1590</f>
        <v>Transferencia bancaria</v>
      </c>
      <c r="L1590" s="12" t="str">
        <f>Data!P1590</f>
        <v>Nuevo</v>
      </c>
    </row>
    <row r="1591">
      <c r="A1591" s="11">
        <v>1590.0</v>
      </c>
      <c r="B1591" s="14">
        <f>Data!D1591</f>
        <v>44278</v>
      </c>
      <c r="C1591" s="12">
        <f>IFERROR(VLOOKUP(Data!B1591, Minorista!$A$2:$B$100, 2, FALSE), "")</f>
        <v>1</v>
      </c>
      <c r="D1591" s="12">
        <f t="array" ref="D1591">INDEX(Producto!$A$2:$A$500, MATCH(Data!H1591, Producto!$B$2:$B$500, 0))</f>
        <v>3</v>
      </c>
      <c r="E1591" s="12">
        <f>VLOOKUP(Data!E1591 &amp; Data!F1591 &amp; Data!G1591, Ubicacion!$A$2:$B$1000, 2, FALSE)</f>
        <v>23</v>
      </c>
      <c r="F1591" s="15">
        <f>Data!J1591</f>
        <v>350</v>
      </c>
      <c r="G1591" s="16">
        <f>Data!I1591</f>
        <v>55</v>
      </c>
      <c r="H1591" s="17">
        <f>Data!K1591</f>
        <v>192500</v>
      </c>
      <c r="I1591" s="17">
        <f>Data!L1591</f>
        <v>67375</v>
      </c>
      <c r="J1591" s="12" t="str">
        <f>Data!N1591</f>
        <v>In-store</v>
      </c>
      <c r="K1591" s="12" t="str">
        <f>Data!O1591</f>
        <v>Tarjeta</v>
      </c>
      <c r="L1591" s="12" t="str">
        <f>Data!P1591</f>
        <v>Recurrente</v>
      </c>
    </row>
    <row r="1592">
      <c r="A1592" s="11">
        <v>1591.0</v>
      </c>
      <c r="B1592" s="14">
        <f>Data!D1592</f>
        <v>44278</v>
      </c>
      <c r="C1592" s="12">
        <f>IFERROR(VLOOKUP(Data!B1592, Minorista!$A$2:$B$100, 2, FALSE), "")</f>
        <v>1</v>
      </c>
      <c r="D1592" s="12">
        <f t="array" ref="D1592">INDEX(Producto!$A$2:$A$500, MATCH(Data!H1592, Producto!$B$2:$B$500, 0))</f>
        <v>4</v>
      </c>
      <c r="E1592" s="12">
        <f>VLOOKUP(Data!E1592 &amp; Data!F1592 &amp; Data!G1592, Ubicacion!$A$2:$B$1000, 2, FALSE)</f>
        <v>23</v>
      </c>
      <c r="F1592" s="15">
        <f>Data!J1592</f>
        <v>250</v>
      </c>
      <c r="G1592" s="16">
        <f>Data!I1592</f>
        <v>50</v>
      </c>
      <c r="H1592" s="17">
        <f>Data!K1592</f>
        <v>125000</v>
      </c>
      <c r="I1592" s="17">
        <f>Data!L1592</f>
        <v>43750</v>
      </c>
      <c r="J1592" s="12" t="str">
        <f>Data!N1592</f>
        <v>In-store</v>
      </c>
      <c r="K1592" s="12" t="str">
        <f>Data!O1592</f>
        <v>Tarjeta</v>
      </c>
      <c r="L1592" s="12" t="str">
        <f>Data!P1592</f>
        <v>Nuevo</v>
      </c>
    </row>
    <row r="1593">
      <c r="A1593" s="11">
        <v>1592.0</v>
      </c>
      <c r="B1593" s="14">
        <f>Data!D1593</f>
        <v>44278</v>
      </c>
      <c r="C1593" s="12">
        <f>IFERROR(VLOOKUP(Data!B1593, Minorista!$A$2:$B$100, 2, FALSE), "")</f>
        <v>1</v>
      </c>
      <c r="D1593" s="12">
        <f t="array" ref="D1593">INDEX(Producto!$A$2:$A$500, MATCH(Data!H1593, Producto!$B$2:$B$500, 0))</f>
        <v>5</v>
      </c>
      <c r="E1593" s="12">
        <f>VLOOKUP(Data!E1593 &amp; Data!F1593 &amp; Data!G1593, Ubicacion!$A$2:$B$1000, 2, FALSE)</f>
        <v>23</v>
      </c>
      <c r="F1593" s="15">
        <f>Data!J1593</f>
        <v>100</v>
      </c>
      <c r="G1593" s="16">
        <f>Data!I1593</f>
        <v>55</v>
      </c>
      <c r="H1593" s="17">
        <f>Data!K1593</f>
        <v>55000</v>
      </c>
      <c r="I1593" s="17">
        <f>Data!L1593</f>
        <v>22000</v>
      </c>
      <c r="J1593" s="12" t="str">
        <f>Data!N1593</f>
        <v>In-store</v>
      </c>
      <c r="K1593" s="12" t="str">
        <f>Data!O1593</f>
        <v>Transferencia bancaria</v>
      </c>
      <c r="L1593" s="12" t="str">
        <f>Data!P1593</f>
        <v>Nuevo</v>
      </c>
    </row>
    <row r="1594">
      <c r="A1594" s="11">
        <v>1593.0</v>
      </c>
      <c r="B1594" s="14">
        <f>Data!D1594</f>
        <v>44278</v>
      </c>
      <c r="C1594" s="12">
        <f>IFERROR(VLOOKUP(Data!B1594, Minorista!$A$2:$B$100, 2, FALSE), "")</f>
        <v>1</v>
      </c>
      <c r="D1594" s="12">
        <f t="array" ref="D1594">INDEX(Producto!$A$2:$A$500, MATCH(Data!H1594, Producto!$B$2:$B$500, 0))</f>
        <v>6</v>
      </c>
      <c r="E1594" s="12">
        <f>VLOOKUP(Data!E1594 &amp; Data!F1594 &amp; Data!G1594, Ubicacion!$A$2:$B$1000, 2, FALSE)</f>
        <v>23</v>
      </c>
      <c r="F1594" s="15">
        <f>Data!J1594</f>
        <v>300</v>
      </c>
      <c r="G1594" s="16">
        <f>Data!I1594</f>
        <v>50</v>
      </c>
      <c r="H1594" s="17">
        <f>Data!K1594</f>
        <v>150000</v>
      </c>
      <c r="I1594" s="17">
        <f>Data!L1594</f>
        <v>45000</v>
      </c>
      <c r="J1594" s="12" t="str">
        <f>Data!N1594</f>
        <v>In-store</v>
      </c>
      <c r="K1594" s="12" t="str">
        <f>Data!O1594</f>
        <v>Tarjeta</v>
      </c>
      <c r="L1594" s="12" t="str">
        <f>Data!P1594</f>
        <v>Nuevo</v>
      </c>
    </row>
    <row r="1595">
      <c r="A1595" s="11">
        <v>1594.0</v>
      </c>
      <c r="B1595" s="14">
        <f>Data!D1595</f>
        <v>44310</v>
      </c>
      <c r="C1595" s="12">
        <f>IFERROR(VLOOKUP(Data!B1595, Minorista!$A$2:$B$100, 2, FALSE), "")</f>
        <v>1</v>
      </c>
      <c r="D1595" s="12">
        <f t="array" ref="D1595">INDEX(Producto!$A$2:$A$500, MATCH(Data!H1595, Producto!$B$2:$B$500, 0))</f>
        <v>1</v>
      </c>
      <c r="E1595" s="12">
        <f>VLOOKUP(Data!E1595 &amp; Data!F1595 &amp; Data!G1595, Ubicacion!$A$2:$B$1000, 2, FALSE)</f>
        <v>23</v>
      </c>
      <c r="F1595" s="15">
        <f>Data!J1595</f>
        <v>475</v>
      </c>
      <c r="G1595" s="16">
        <f>Data!I1595</f>
        <v>55</v>
      </c>
      <c r="H1595" s="17">
        <f>Data!K1595</f>
        <v>261250</v>
      </c>
      <c r="I1595" s="17">
        <f>Data!L1595</f>
        <v>91437.5</v>
      </c>
      <c r="J1595" s="12" t="str">
        <f>Data!N1595</f>
        <v>In-store</v>
      </c>
      <c r="K1595" s="12" t="str">
        <f>Data!O1595</f>
        <v>Transferencia bancaria</v>
      </c>
      <c r="L1595" s="12" t="str">
        <f>Data!P1595</f>
        <v>Nuevo</v>
      </c>
    </row>
    <row r="1596">
      <c r="A1596" s="11">
        <v>1595.0</v>
      </c>
      <c r="B1596" s="14">
        <f>Data!D1596</f>
        <v>44310</v>
      </c>
      <c r="C1596" s="12">
        <f>IFERROR(VLOOKUP(Data!B1596, Minorista!$A$2:$B$100, 2, FALSE), "")</f>
        <v>1</v>
      </c>
      <c r="D1596" s="12">
        <f t="array" ref="D1596">INDEX(Producto!$A$2:$A$500, MATCH(Data!H1596, Producto!$B$2:$B$500, 0))</f>
        <v>2</v>
      </c>
      <c r="E1596" s="12">
        <f>VLOOKUP(Data!E1596 &amp; Data!F1596 &amp; Data!G1596, Ubicacion!$A$2:$B$1000, 2, FALSE)</f>
        <v>23</v>
      </c>
      <c r="F1596" s="15">
        <f>Data!J1596</f>
        <v>275</v>
      </c>
      <c r="G1596" s="16">
        <f>Data!I1596</f>
        <v>60</v>
      </c>
      <c r="H1596" s="17">
        <f>Data!K1596</f>
        <v>165000</v>
      </c>
      <c r="I1596" s="17">
        <f>Data!L1596</f>
        <v>57750</v>
      </c>
      <c r="J1596" s="12" t="str">
        <f>Data!N1596</f>
        <v>In-store</v>
      </c>
      <c r="K1596" s="12" t="str">
        <f>Data!O1596</f>
        <v>Efectivo</v>
      </c>
      <c r="L1596" s="12" t="str">
        <f>Data!P1596</f>
        <v>Recurrente</v>
      </c>
    </row>
    <row r="1597">
      <c r="A1597" s="11">
        <v>1596.0</v>
      </c>
      <c r="B1597" s="14">
        <f>Data!D1597</f>
        <v>44310</v>
      </c>
      <c r="C1597" s="12">
        <f>IFERROR(VLOOKUP(Data!B1597, Minorista!$A$2:$B$100, 2, FALSE), "")</f>
        <v>1</v>
      </c>
      <c r="D1597" s="12">
        <f t="array" ref="D1597">INDEX(Producto!$A$2:$A$500, MATCH(Data!H1597, Producto!$B$2:$B$500, 0))</f>
        <v>3</v>
      </c>
      <c r="E1597" s="12">
        <f>VLOOKUP(Data!E1597 &amp; Data!F1597 &amp; Data!G1597, Ubicacion!$A$2:$B$1000, 2, FALSE)</f>
        <v>23</v>
      </c>
      <c r="F1597" s="15">
        <f>Data!J1597</f>
        <v>325</v>
      </c>
      <c r="G1597" s="16">
        <f>Data!I1597</f>
        <v>60</v>
      </c>
      <c r="H1597" s="17">
        <f>Data!K1597</f>
        <v>195000</v>
      </c>
      <c r="I1597" s="17">
        <f>Data!L1597</f>
        <v>68250</v>
      </c>
      <c r="J1597" s="12" t="str">
        <f>Data!N1597</f>
        <v>In-store</v>
      </c>
      <c r="K1597" s="12" t="str">
        <f>Data!O1597</f>
        <v>Transferencia bancaria</v>
      </c>
      <c r="L1597" s="12" t="str">
        <f>Data!P1597</f>
        <v>Nuevo</v>
      </c>
    </row>
    <row r="1598">
      <c r="A1598" s="11">
        <v>1597.0</v>
      </c>
      <c r="B1598" s="14">
        <f>Data!D1598</f>
        <v>44310</v>
      </c>
      <c r="C1598" s="12">
        <f>IFERROR(VLOOKUP(Data!B1598, Minorista!$A$2:$B$100, 2, FALSE), "")</f>
        <v>1</v>
      </c>
      <c r="D1598" s="12">
        <f t="array" ref="D1598">INDEX(Producto!$A$2:$A$500, MATCH(Data!H1598, Producto!$B$2:$B$500, 0))</f>
        <v>4</v>
      </c>
      <c r="E1598" s="12">
        <f>VLOOKUP(Data!E1598 &amp; Data!F1598 &amp; Data!G1598, Ubicacion!$A$2:$B$1000, 2, FALSE)</f>
        <v>23</v>
      </c>
      <c r="F1598" s="15">
        <f>Data!J1598</f>
        <v>225</v>
      </c>
      <c r="G1598" s="16">
        <f>Data!I1598</f>
        <v>45</v>
      </c>
      <c r="H1598" s="17">
        <f>Data!K1598</f>
        <v>101250</v>
      </c>
      <c r="I1598" s="17">
        <f>Data!L1598</f>
        <v>35437.5</v>
      </c>
      <c r="J1598" s="12" t="str">
        <f>Data!N1598</f>
        <v>In-store</v>
      </c>
      <c r="K1598" s="12" t="str">
        <f>Data!O1598</f>
        <v>Efectivo</v>
      </c>
      <c r="L1598" s="12" t="str">
        <f>Data!P1598</f>
        <v>Recurrente</v>
      </c>
    </row>
    <row r="1599">
      <c r="A1599" s="11">
        <v>1598.0</v>
      </c>
      <c r="B1599" s="14">
        <f>Data!D1599</f>
        <v>44310</v>
      </c>
      <c r="C1599" s="12">
        <f>IFERROR(VLOOKUP(Data!B1599, Minorista!$A$2:$B$100, 2, FALSE), "")</f>
        <v>1</v>
      </c>
      <c r="D1599" s="12">
        <f t="array" ref="D1599">INDEX(Producto!$A$2:$A$500, MATCH(Data!H1599, Producto!$B$2:$B$500, 0))</f>
        <v>5</v>
      </c>
      <c r="E1599" s="12">
        <f>VLOOKUP(Data!E1599 &amp; Data!F1599 &amp; Data!G1599, Ubicacion!$A$2:$B$1000, 2, FALSE)</f>
        <v>23</v>
      </c>
      <c r="F1599" s="15">
        <f>Data!J1599</f>
        <v>125</v>
      </c>
      <c r="G1599" s="16">
        <f>Data!I1599</f>
        <v>50</v>
      </c>
      <c r="H1599" s="17">
        <f>Data!K1599</f>
        <v>62500</v>
      </c>
      <c r="I1599" s="17">
        <f>Data!L1599</f>
        <v>25000</v>
      </c>
      <c r="J1599" s="12" t="str">
        <f>Data!N1599</f>
        <v>In-store</v>
      </c>
      <c r="K1599" s="12" t="str">
        <f>Data!O1599</f>
        <v>Tarjeta</v>
      </c>
      <c r="L1599" s="12" t="str">
        <f>Data!P1599</f>
        <v>Recurrente</v>
      </c>
    </row>
    <row r="1600">
      <c r="A1600" s="11">
        <v>1599.0</v>
      </c>
      <c r="B1600" s="14">
        <f>Data!D1600</f>
        <v>44310</v>
      </c>
      <c r="C1600" s="12">
        <f>IFERROR(VLOOKUP(Data!B1600, Minorista!$A$2:$B$100, 2, FALSE), "")</f>
        <v>1</v>
      </c>
      <c r="D1600" s="12">
        <f t="array" ref="D1600">INDEX(Producto!$A$2:$A$500, MATCH(Data!H1600, Producto!$B$2:$B$500, 0))</f>
        <v>6</v>
      </c>
      <c r="E1600" s="12">
        <f>VLOOKUP(Data!E1600 &amp; Data!F1600 &amp; Data!G1600, Ubicacion!$A$2:$B$1000, 2, FALSE)</f>
        <v>23</v>
      </c>
      <c r="F1600" s="15">
        <f>Data!J1600</f>
        <v>300</v>
      </c>
      <c r="G1600" s="16">
        <f>Data!I1600</f>
        <v>65</v>
      </c>
      <c r="H1600" s="17">
        <f>Data!K1600</f>
        <v>195000</v>
      </c>
      <c r="I1600" s="17">
        <f>Data!L1600</f>
        <v>58500</v>
      </c>
      <c r="J1600" s="12" t="str">
        <f>Data!N1600</f>
        <v>In-store</v>
      </c>
      <c r="K1600" s="12" t="str">
        <f>Data!O1600</f>
        <v>Efectivo</v>
      </c>
      <c r="L1600" s="12" t="str">
        <f>Data!P1600</f>
        <v>Recurrente</v>
      </c>
    </row>
    <row r="1601">
      <c r="A1601" s="11">
        <v>1600.0</v>
      </c>
      <c r="B1601" s="14">
        <f>Data!D1601</f>
        <v>44341</v>
      </c>
      <c r="C1601" s="12">
        <f>IFERROR(VLOOKUP(Data!B1601, Minorista!$A$2:$B$100, 2, FALSE), "")</f>
        <v>1</v>
      </c>
      <c r="D1601" s="12">
        <f t="array" ref="D1601">INDEX(Producto!$A$2:$A$500, MATCH(Data!H1601, Producto!$B$2:$B$500, 0))</f>
        <v>1</v>
      </c>
      <c r="E1601" s="12">
        <f>VLOOKUP(Data!E1601 &amp; Data!F1601 &amp; Data!G1601, Ubicacion!$A$2:$B$1000, 2, FALSE)</f>
        <v>23</v>
      </c>
      <c r="F1601" s="15">
        <f>Data!J1601</f>
        <v>500</v>
      </c>
      <c r="G1601" s="16">
        <f>Data!I1601</f>
        <v>50</v>
      </c>
      <c r="H1601" s="17">
        <f>Data!K1601</f>
        <v>250000</v>
      </c>
      <c r="I1601" s="17">
        <f>Data!L1601</f>
        <v>87500</v>
      </c>
      <c r="J1601" s="12" t="str">
        <f>Data!N1601</f>
        <v>In-store</v>
      </c>
      <c r="K1601" s="12" t="str">
        <f>Data!O1601</f>
        <v>Efectivo</v>
      </c>
      <c r="L1601" s="12" t="str">
        <f>Data!P1601</f>
        <v>Recurrente</v>
      </c>
    </row>
    <row r="1602">
      <c r="A1602" s="11">
        <v>1601.0</v>
      </c>
      <c r="B1602" s="14">
        <f>Data!D1602</f>
        <v>44341</v>
      </c>
      <c r="C1602" s="12">
        <f>IFERROR(VLOOKUP(Data!B1602, Minorista!$A$2:$B$100, 2, FALSE), "")</f>
        <v>1</v>
      </c>
      <c r="D1602" s="12">
        <f t="array" ref="D1602">INDEX(Producto!$A$2:$A$500, MATCH(Data!H1602, Producto!$B$2:$B$500, 0))</f>
        <v>2</v>
      </c>
      <c r="E1602" s="12">
        <f>VLOOKUP(Data!E1602 &amp; Data!F1602 &amp; Data!G1602, Ubicacion!$A$2:$B$1000, 2, FALSE)</f>
        <v>23</v>
      </c>
      <c r="F1602" s="15">
        <f>Data!J1602</f>
        <v>350</v>
      </c>
      <c r="G1602" s="16">
        <f>Data!I1602</f>
        <v>55</v>
      </c>
      <c r="H1602" s="17">
        <f>Data!K1602</f>
        <v>192500</v>
      </c>
      <c r="I1602" s="17">
        <f>Data!L1602</f>
        <v>67375</v>
      </c>
      <c r="J1602" s="12" t="str">
        <f>Data!N1602</f>
        <v>In-store</v>
      </c>
      <c r="K1602" s="12" t="str">
        <f>Data!O1602</f>
        <v>Transferencia bancaria</v>
      </c>
      <c r="L1602" s="12" t="str">
        <f>Data!P1602</f>
        <v>Nuevo</v>
      </c>
    </row>
    <row r="1603">
      <c r="A1603" s="11">
        <v>1602.0</v>
      </c>
      <c r="B1603" s="14">
        <f>Data!D1603</f>
        <v>44341</v>
      </c>
      <c r="C1603" s="12">
        <f>IFERROR(VLOOKUP(Data!B1603, Minorista!$A$2:$B$100, 2, FALSE), "")</f>
        <v>1</v>
      </c>
      <c r="D1603" s="12">
        <f t="array" ref="D1603">INDEX(Producto!$A$2:$A$500, MATCH(Data!H1603, Producto!$B$2:$B$500, 0))</f>
        <v>3</v>
      </c>
      <c r="E1603" s="12">
        <f>VLOOKUP(Data!E1603 &amp; Data!F1603 &amp; Data!G1603, Ubicacion!$A$2:$B$1000, 2, FALSE)</f>
        <v>23</v>
      </c>
      <c r="F1603" s="15">
        <f>Data!J1603</f>
        <v>350</v>
      </c>
      <c r="G1603" s="16">
        <f>Data!I1603</f>
        <v>55</v>
      </c>
      <c r="H1603" s="17">
        <f>Data!K1603</f>
        <v>192500</v>
      </c>
      <c r="I1603" s="17">
        <f>Data!L1603</f>
        <v>67375</v>
      </c>
      <c r="J1603" s="12" t="str">
        <f>Data!N1603</f>
        <v>In-store</v>
      </c>
      <c r="K1603" s="12" t="str">
        <f>Data!O1603</f>
        <v>Efectivo</v>
      </c>
      <c r="L1603" s="12" t="str">
        <f>Data!P1603</f>
        <v>Recurrente</v>
      </c>
    </row>
    <row r="1604">
      <c r="A1604" s="11">
        <v>1603.0</v>
      </c>
      <c r="B1604" s="14">
        <f>Data!D1604</f>
        <v>44341</v>
      </c>
      <c r="C1604" s="12">
        <f>IFERROR(VLOOKUP(Data!B1604, Minorista!$A$2:$B$100, 2, FALSE), "")</f>
        <v>1</v>
      </c>
      <c r="D1604" s="12">
        <f t="array" ref="D1604">INDEX(Producto!$A$2:$A$500, MATCH(Data!H1604, Producto!$B$2:$B$500, 0))</f>
        <v>4</v>
      </c>
      <c r="E1604" s="12">
        <f>VLOOKUP(Data!E1604 &amp; Data!F1604 &amp; Data!G1604, Ubicacion!$A$2:$B$1000, 2, FALSE)</f>
        <v>23</v>
      </c>
      <c r="F1604" s="15">
        <f>Data!J1604</f>
        <v>275</v>
      </c>
      <c r="G1604" s="16">
        <f>Data!I1604</f>
        <v>50</v>
      </c>
      <c r="H1604" s="17">
        <f>Data!K1604</f>
        <v>137500</v>
      </c>
      <c r="I1604" s="17">
        <f>Data!L1604</f>
        <v>48125</v>
      </c>
      <c r="J1604" s="12" t="str">
        <f>Data!N1604</f>
        <v>In-store</v>
      </c>
      <c r="K1604" s="12" t="str">
        <f>Data!O1604</f>
        <v>Transferencia bancaria</v>
      </c>
      <c r="L1604" s="12" t="str">
        <f>Data!P1604</f>
        <v>Recurrente</v>
      </c>
    </row>
    <row r="1605">
      <c r="A1605" s="11">
        <v>1604.0</v>
      </c>
      <c r="B1605" s="14">
        <f>Data!D1605</f>
        <v>44341</v>
      </c>
      <c r="C1605" s="12">
        <f>IFERROR(VLOOKUP(Data!B1605, Minorista!$A$2:$B$100, 2, FALSE), "")</f>
        <v>1</v>
      </c>
      <c r="D1605" s="12">
        <f t="array" ref="D1605">INDEX(Producto!$A$2:$A$500, MATCH(Data!H1605, Producto!$B$2:$B$500, 0))</f>
        <v>5</v>
      </c>
      <c r="E1605" s="12">
        <f>VLOOKUP(Data!E1605 &amp; Data!F1605 &amp; Data!G1605, Ubicacion!$A$2:$B$1000, 2, FALSE)</f>
        <v>23</v>
      </c>
      <c r="F1605" s="15">
        <f>Data!J1605</f>
        <v>175</v>
      </c>
      <c r="G1605" s="16">
        <f>Data!I1605</f>
        <v>45</v>
      </c>
      <c r="H1605" s="17">
        <f>Data!K1605</f>
        <v>78750</v>
      </c>
      <c r="I1605" s="17">
        <f>Data!L1605</f>
        <v>31500</v>
      </c>
      <c r="J1605" s="12" t="str">
        <f>Data!N1605</f>
        <v>In-store</v>
      </c>
      <c r="K1605" s="12" t="str">
        <f>Data!O1605</f>
        <v>Tarjeta</v>
      </c>
      <c r="L1605" s="12" t="str">
        <f>Data!P1605</f>
        <v>Recurrente</v>
      </c>
    </row>
    <row r="1606">
      <c r="A1606" s="11">
        <v>1605.0</v>
      </c>
      <c r="B1606" s="14">
        <f>Data!D1606</f>
        <v>44341</v>
      </c>
      <c r="C1606" s="12">
        <f>IFERROR(VLOOKUP(Data!B1606, Minorista!$A$2:$B$100, 2, FALSE), "")</f>
        <v>1</v>
      </c>
      <c r="D1606" s="12">
        <f t="array" ref="D1606">INDEX(Producto!$A$2:$A$500, MATCH(Data!H1606, Producto!$B$2:$B$500, 0))</f>
        <v>6</v>
      </c>
      <c r="E1606" s="12">
        <f>VLOOKUP(Data!E1606 &amp; Data!F1606 &amp; Data!G1606, Ubicacion!$A$2:$B$1000, 2, FALSE)</f>
        <v>23</v>
      </c>
      <c r="F1606" s="15">
        <f>Data!J1606</f>
        <v>525</v>
      </c>
      <c r="G1606" s="16">
        <f>Data!I1606</f>
        <v>60</v>
      </c>
      <c r="H1606" s="17">
        <f>Data!K1606</f>
        <v>315000</v>
      </c>
      <c r="I1606" s="17">
        <f>Data!L1606</f>
        <v>94500</v>
      </c>
      <c r="J1606" s="12" t="str">
        <f>Data!N1606</f>
        <v>In-store</v>
      </c>
      <c r="K1606" s="12" t="str">
        <f>Data!O1606</f>
        <v>Transferencia bancaria</v>
      </c>
      <c r="L1606" s="12" t="str">
        <f>Data!P1606</f>
        <v>Nuevo</v>
      </c>
    </row>
    <row r="1607">
      <c r="A1607" s="11">
        <v>1606.0</v>
      </c>
      <c r="B1607" s="14">
        <f>Data!D1607</f>
        <v>44371</v>
      </c>
      <c r="C1607" s="12">
        <f>IFERROR(VLOOKUP(Data!B1607, Minorista!$A$2:$B$100, 2, FALSE), "")</f>
        <v>1</v>
      </c>
      <c r="D1607" s="12">
        <f t="array" ref="D1607">INDEX(Producto!$A$2:$A$500, MATCH(Data!H1607, Producto!$B$2:$B$500, 0))</f>
        <v>1</v>
      </c>
      <c r="E1607" s="12">
        <f>VLOOKUP(Data!E1607 &amp; Data!F1607 &amp; Data!G1607, Ubicacion!$A$2:$B$1000, 2, FALSE)</f>
        <v>23</v>
      </c>
      <c r="F1607" s="15">
        <f>Data!J1607</f>
        <v>775</v>
      </c>
      <c r="G1607" s="16">
        <f>Data!I1607</f>
        <v>55</v>
      </c>
      <c r="H1607" s="17">
        <f>Data!K1607</f>
        <v>426250</v>
      </c>
      <c r="I1607" s="17">
        <f>Data!L1607</f>
        <v>149187.5</v>
      </c>
      <c r="J1607" s="12" t="str">
        <f>Data!N1607</f>
        <v>In-store</v>
      </c>
      <c r="K1607" s="12" t="str">
        <f>Data!O1607</f>
        <v>Tarjeta</v>
      </c>
      <c r="L1607" s="12" t="str">
        <f>Data!P1607</f>
        <v>Nuevo</v>
      </c>
    </row>
    <row r="1608">
      <c r="A1608" s="11">
        <v>1607.0</v>
      </c>
      <c r="B1608" s="14">
        <f>Data!D1608</f>
        <v>44371</v>
      </c>
      <c r="C1608" s="12">
        <f>IFERROR(VLOOKUP(Data!B1608, Minorista!$A$2:$B$100, 2, FALSE), "")</f>
        <v>1</v>
      </c>
      <c r="D1608" s="12">
        <f t="array" ref="D1608">INDEX(Producto!$A$2:$A$500, MATCH(Data!H1608, Producto!$B$2:$B$500, 0))</f>
        <v>2</v>
      </c>
      <c r="E1608" s="12">
        <f>VLOOKUP(Data!E1608 &amp; Data!F1608 &amp; Data!G1608, Ubicacion!$A$2:$B$1000, 2, FALSE)</f>
        <v>23</v>
      </c>
      <c r="F1608" s="15">
        <f>Data!J1608</f>
        <v>650</v>
      </c>
      <c r="G1608" s="16">
        <f>Data!I1608</f>
        <v>65</v>
      </c>
      <c r="H1608" s="17">
        <f>Data!K1608</f>
        <v>422500</v>
      </c>
      <c r="I1608" s="17">
        <f>Data!L1608</f>
        <v>147875</v>
      </c>
      <c r="J1608" s="12" t="str">
        <f>Data!N1608</f>
        <v>In-store</v>
      </c>
      <c r="K1608" s="12" t="str">
        <f>Data!O1608</f>
        <v>Transferencia bancaria</v>
      </c>
      <c r="L1608" s="12" t="str">
        <f>Data!P1608</f>
        <v>Recurrente</v>
      </c>
    </row>
    <row r="1609">
      <c r="A1609" s="11">
        <v>1608.0</v>
      </c>
      <c r="B1609" s="14">
        <f>Data!D1609</f>
        <v>44371</v>
      </c>
      <c r="C1609" s="12">
        <f>IFERROR(VLOOKUP(Data!B1609, Minorista!$A$2:$B$100, 2, FALSE), "")</f>
        <v>1</v>
      </c>
      <c r="D1609" s="12">
        <f t="array" ref="D1609">INDEX(Producto!$A$2:$A$500, MATCH(Data!H1609, Producto!$B$2:$B$500, 0))</f>
        <v>3</v>
      </c>
      <c r="E1609" s="12">
        <f>VLOOKUP(Data!E1609 &amp; Data!F1609 &amp; Data!G1609, Ubicacion!$A$2:$B$1000, 2, FALSE)</f>
        <v>23</v>
      </c>
      <c r="F1609" s="15">
        <f>Data!J1609</f>
        <v>650</v>
      </c>
      <c r="G1609" s="16">
        <f>Data!I1609</f>
        <v>80</v>
      </c>
      <c r="H1609" s="17">
        <f>Data!K1609</f>
        <v>520000</v>
      </c>
      <c r="I1609" s="17">
        <f>Data!L1609</f>
        <v>182000</v>
      </c>
      <c r="J1609" s="12" t="str">
        <f>Data!N1609</f>
        <v>In-store</v>
      </c>
      <c r="K1609" s="12" t="str">
        <f>Data!O1609</f>
        <v>Tarjeta</v>
      </c>
      <c r="L1609" s="12" t="str">
        <f>Data!P1609</f>
        <v>Recurrente</v>
      </c>
    </row>
    <row r="1610">
      <c r="A1610" s="11">
        <v>1609.0</v>
      </c>
      <c r="B1610" s="14">
        <f>Data!D1610</f>
        <v>44371</v>
      </c>
      <c r="C1610" s="12">
        <f>IFERROR(VLOOKUP(Data!B1610, Minorista!$A$2:$B$100, 2, FALSE), "")</f>
        <v>1</v>
      </c>
      <c r="D1610" s="12">
        <f t="array" ref="D1610">INDEX(Producto!$A$2:$A$500, MATCH(Data!H1610, Producto!$B$2:$B$500, 0))</f>
        <v>4</v>
      </c>
      <c r="E1610" s="12">
        <f>VLOOKUP(Data!E1610 &amp; Data!F1610 &amp; Data!G1610, Ubicacion!$A$2:$B$1000, 2, FALSE)</f>
        <v>23</v>
      </c>
      <c r="F1610" s="15">
        <f>Data!J1610</f>
        <v>525</v>
      </c>
      <c r="G1610" s="16">
        <f>Data!I1610</f>
        <v>80</v>
      </c>
      <c r="H1610" s="17">
        <f>Data!K1610</f>
        <v>420000</v>
      </c>
      <c r="I1610" s="17">
        <f>Data!L1610</f>
        <v>147000</v>
      </c>
      <c r="J1610" s="12" t="str">
        <f>Data!N1610</f>
        <v>In-store</v>
      </c>
      <c r="K1610" s="12" t="str">
        <f>Data!O1610</f>
        <v>Transferencia bancaria</v>
      </c>
      <c r="L1610" s="12" t="str">
        <f>Data!P1610</f>
        <v>Nuevo</v>
      </c>
    </row>
    <row r="1611">
      <c r="A1611" s="11">
        <v>1610.0</v>
      </c>
      <c r="B1611" s="14">
        <f>Data!D1611</f>
        <v>44371</v>
      </c>
      <c r="C1611" s="12">
        <f>IFERROR(VLOOKUP(Data!B1611, Minorista!$A$2:$B$100, 2, FALSE), "")</f>
        <v>1</v>
      </c>
      <c r="D1611" s="12">
        <f t="array" ref="D1611">INDEX(Producto!$A$2:$A$500, MATCH(Data!H1611, Producto!$B$2:$B$500, 0))</f>
        <v>5</v>
      </c>
      <c r="E1611" s="12">
        <f>VLOOKUP(Data!E1611 &amp; Data!F1611 &amp; Data!G1611, Ubicacion!$A$2:$B$1000, 2, FALSE)</f>
        <v>23</v>
      </c>
      <c r="F1611" s="15">
        <f>Data!J1611</f>
        <v>400</v>
      </c>
      <c r="G1611" s="16">
        <f>Data!I1611</f>
        <v>90</v>
      </c>
      <c r="H1611" s="17">
        <f>Data!K1611</f>
        <v>360000</v>
      </c>
      <c r="I1611" s="17">
        <f>Data!L1611</f>
        <v>144000</v>
      </c>
      <c r="J1611" s="12" t="str">
        <f>Data!N1611</f>
        <v>In-store</v>
      </c>
      <c r="K1611" s="12" t="str">
        <f>Data!O1611</f>
        <v>Tarjeta</v>
      </c>
      <c r="L1611" s="12" t="str">
        <f>Data!P1611</f>
        <v>Recurrente</v>
      </c>
    </row>
    <row r="1612">
      <c r="A1612" s="11">
        <v>1611.0</v>
      </c>
      <c r="B1612" s="14">
        <f>Data!D1612</f>
        <v>44371</v>
      </c>
      <c r="C1612" s="12">
        <f>IFERROR(VLOOKUP(Data!B1612, Minorista!$A$2:$B$100, 2, FALSE), "")</f>
        <v>1</v>
      </c>
      <c r="D1612" s="12">
        <f t="array" ref="D1612">INDEX(Producto!$A$2:$A$500, MATCH(Data!H1612, Producto!$B$2:$B$500, 0))</f>
        <v>6</v>
      </c>
      <c r="E1612" s="12">
        <f>VLOOKUP(Data!E1612 &amp; Data!F1612 &amp; Data!G1612, Ubicacion!$A$2:$B$1000, 2, FALSE)</f>
        <v>23</v>
      </c>
      <c r="F1612" s="15">
        <f>Data!J1612</f>
        <v>700</v>
      </c>
      <c r="G1612" s="16">
        <f>Data!I1612</f>
        <v>105</v>
      </c>
      <c r="H1612" s="17">
        <f>Data!K1612</f>
        <v>735000</v>
      </c>
      <c r="I1612" s="17">
        <f>Data!L1612</f>
        <v>220500</v>
      </c>
      <c r="J1612" s="12" t="str">
        <f>Data!N1612</f>
        <v>In-store</v>
      </c>
      <c r="K1612" s="12" t="str">
        <f>Data!O1612</f>
        <v>Tarjeta</v>
      </c>
      <c r="L1612" s="12" t="str">
        <f>Data!P1612</f>
        <v>Nuevo</v>
      </c>
    </row>
    <row r="1613">
      <c r="A1613" s="11">
        <v>1612.0</v>
      </c>
      <c r="B1613" s="14">
        <f>Data!D1613</f>
        <v>44400</v>
      </c>
      <c r="C1613" s="12">
        <f>IFERROR(VLOOKUP(Data!B1613, Minorista!$A$2:$B$100, 2, FALSE), "")</f>
        <v>1</v>
      </c>
      <c r="D1613" s="12">
        <f t="array" ref="D1613">INDEX(Producto!$A$2:$A$500, MATCH(Data!H1613, Producto!$B$2:$B$500, 0))</f>
        <v>1</v>
      </c>
      <c r="E1613" s="12">
        <f>VLOOKUP(Data!E1613 &amp; Data!F1613 &amp; Data!G1613, Ubicacion!$A$2:$B$1000, 2, FALSE)</f>
        <v>23</v>
      </c>
      <c r="F1613" s="15">
        <f>Data!J1613</f>
        <v>850</v>
      </c>
      <c r="G1613" s="16">
        <f>Data!I1613</f>
        <v>85</v>
      </c>
      <c r="H1613" s="17">
        <f>Data!K1613</f>
        <v>722500</v>
      </c>
      <c r="I1613" s="17">
        <f>Data!L1613</f>
        <v>252875</v>
      </c>
      <c r="J1613" s="12" t="str">
        <f>Data!N1613</f>
        <v>In-store</v>
      </c>
      <c r="K1613" s="12" t="str">
        <f>Data!O1613</f>
        <v>Transferencia bancaria</v>
      </c>
      <c r="L1613" s="12" t="str">
        <f>Data!P1613</f>
        <v>Nuevo</v>
      </c>
    </row>
    <row r="1614">
      <c r="A1614" s="11">
        <v>1613.0</v>
      </c>
      <c r="B1614" s="14">
        <f>Data!D1614</f>
        <v>44400</v>
      </c>
      <c r="C1614" s="12">
        <f>IFERROR(VLOOKUP(Data!B1614, Minorista!$A$2:$B$100, 2, FALSE), "")</f>
        <v>1</v>
      </c>
      <c r="D1614" s="12">
        <f t="array" ref="D1614">INDEX(Producto!$A$2:$A$500, MATCH(Data!H1614, Producto!$B$2:$B$500, 0))</f>
        <v>2</v>
      </c>
      <c r="E1614" s="12">
        <f>VLOOKUP(Data!E1614 &amp; Data!F1614 &amp; Data!G1614, Ubicacion!$A$2:$B$1000, 2, FALSE)</f>
        <v>23</v>
      </c>
      <c r="F1614" s="15">
        <f>Data!J1614</f>
        <v>700</v>
      </c>
      <c r="G1614" s="16">
        <f>Data!I1614</f>
        <v>90</v>
      </c>
      <c r="H1614" s="17">
        <f>Data!K1614</f>
        <v>630000</v>
      </c>
      <c r="I1614" s="17">
        <f>Data!L1614</f>
        <v>220500</v>
      </c>
      <c r="J1614" s="12" t="str">
        <f>Data!N1614</f>
        <v>In-store</v>
      </c>
      <c r="K1614" s="12" t="str">
        <f>Data!O1614</f>
        <v>Tarjeta</v>
      </c>
      <c r="L1614" s="12" t="str">
        <f>Data!P1614</f>
        <v>Nuevo</v>
      </c>
    </row>
    <row r="1615">
      <c r="A1615" s="11">
        <v>1614.0</v>
      </c>
      <c r="B1615" s="14">
        <f>Data!D1615</f>
        <v>44400</v>
      </c>
      <c r="C1615" s="12">
        <f>IFERROR(VLOOKUP(Data!B1615, Minorista!$A$2:$B$100, 2, FALSE), "")</f>
        <v>1</v>
      </c>
      <c r="D1615" s="12">
        <f t="array" ref="D1615">INDEX(Producto!$A$2:$A$500, MATCH(Data!H1615, Producto!$B$2:$B$500, 0))</f>
        <v>3</v>
      </c>
      <c r="E1615" s="12">
        <f>VLOOKUP(Data!E1615 &amp; Data!F1615 &amp; Data!G1615, Ubicacion!$A$2:$B$1000, 2, FALSE)</f>
        <v>23</v>
      </c>
      <c r="F1615" s="15">
        <f>Data!J1615</f>
        <v>650</v>
      </c>
      <c r="G1615" s="16">
        <f>Data!I1615</f>
        <v>90</v>
      </c>
      <c r="H1615" s="17">
        <f>Data!K1615</f>
        <v>585000</v>
      </c>
      <c r="I1615" s="17">
        <f>Data!L1615</f>
        <v>204750</v>
      </c>
      <c r="J1615" s="12" t="str">
        <f>Data!N1615</f>
        <v>In-store</v>
      </c>
      <c r="K1615" s="12" t="str">
        <f>Data!O1615</f>
        <v>Tarjeta</v>
      </c>
      <c r="L1615" s="12" t="str">
        <f>Data!P1615</f>
        <v>Nuevo</v>
      </c>
    </row>
    <row r="1616">
      <c r="A1616" s="11">
        <v>1615.0</v>
      </c>
      <c r="B1616" s="14">
        <f>Data!D1616</f>
        <v>44400</v>
      </c>
      <c r="C1616" s="12">
        <f>IFERROR(VLOOKUP(Data!B1616, Minorista!$A$2:$B$100, 2, FALSE), "")</f>
        <v>1</v>
      </c>
      <c r="D1616" s="12">
        <f t="array" ref="D1616">INDEX(Producto!$A$2:$A$500, MATCH(Data!H1616, Producto!$B$2:$B$500, 0))</f>
        <v>4</v>
      </c>
      <c r="E1616" s="12">
        <f>VLOOKUP(Data!E1616 &amp; Data!F1616 &amp; Data!G1616, Ubicacion!$A$2:$B$1000, 2, FALSE)</f>
        <v>23</v>
      </c>
      <c r="F1616" s="15">
        <f>Data!J1616</f>
        <v>550</v>
      </c>
      <c r="G1616" s="16">
        <f>Data!I1616</f>
        <v>85</v>
      </c>
      <c r="H1616" s="17">
        <f>Data!K1616</f>
        <v>467500</v>
      </c>
      <c r="I1616" s="17">
        <f>Data!L1616</f>
        <v>163625</v>
      </c>
      <c r="J1616" s="12" t="str">
        <f>Data!N1616</f>
        <v>In-store</v>
      </c>
      <c r="K1616" s="12" t="str">
        <f>Data!O1616</f>
        <v>Efectivo</v>
      </c>
      <c r="L1616" s="12" t="str">
        <f>Data!P1616</f>
        <v>Recurrente</v>
      </c>
    </row>
    <row r="1617">
      <c r="A1617" s="11">
        <v>1616.0</v>
      </c>
      <c r="B1617" s="14">
        <f>Data!D1617</f>
        <v>44400</v>
      </c>
      <c r="C1617" s="12">
        <f>IFERROR(VLOOKUP(Data!B1617, Minorista!$A$2:$B$100, 2, FALSE), "")</f>
        <v>1</v>
      </c>
      <c r="D1617" s="12">
        <f t="array" ref="D1617">INDEX(Producto!$A$2:$A$500, MATCH(Data!H1617, Producto!$B$2:$B$500, 0))</f>
        <v>5</v>
      </c>
      <c r="E1617" s="12">
        <f>VLOOKUP(Data!E1617 &amp; Data!F1617 &amp; Data!G1617, Ubicacion!$A$2:$B$1000, 2, FALSE)</f>
        <v>23</v>
      </c>
      <c r="F1617" s="15">
        <f>Data!J1617</f>
        <v>600</v>
      </c>
      <c r="G1617" s="16">
        <f>Data!I1617</f>
        <v>90</v>
      </c>
      <c r="H1617" s="17">
        <f>Data!K1617</f>
        <v>540000</v>
      </c>
      <c r="I1617" s="17">
        <f>Data!L1617</f>
        <v>216000</v>
      </c>
      <c r="J1617" s="12" t="str">
        <f>Data!N1617</f>
        <v>In-store</v>
      </c>
      <c r="K1617" s="12" t="str">
        <f>Data!O1617</f>
        <v>Efectivo</v>
      </c>
      <c r="L1617" s="12" t="str">
        <f>Data!P1617</f>
        <v>Nuevo</v>
      </c>
    </row>
    <row r="1618">
      <c r="A1618" s="11">
        <v>1617.0</v>
      </c>
      <c r="B1618" s="14">
        <f>Data!D1618</f>
        <v>44400</v>
      </c>
      <c r="C1618" s="12">
        <f>IFERROR(VLOOKUP(Data!B1618, Minorista!$A$2:$B$100, 2, FALSE), "")</f>
        <v>1</v>
      </c>
      <c r="D1618" s="12">
        <f t="array" ref="D1618">INDEX(Producto!$A$2:$A$500, MATCH(Data!H1618, Producto!$B$2:$B$500, 0))</f>
        <v>6</v>
      </c>
      <c r="E1618" s="12">
        <f>VLOOKUP(Data!E1618 &amp; Data!F1618 &amp; Data!G1618, Ubicacion!$A$2:$B$1000, 2, FALSE)</f>
        <v>23</v>
      </c>
      <c r="F1618" s="15">
        <f>Data!J1618</f>
        <v>600</v>
      </c>
      <c r="G1618" s="16">
        <f>Data!I1618</f>
        <v>105</v>
      </c>
      <c r="H1618" s="17">
        <f>Data!K1618</f>
        <v>630000</v>
      </c>
      <c r="I1618" s="17">
        <f>Data!L1618</f>
        <v>189000</v>
      </c>
      <c r="J1618" s="12" t="str">
        <f>Data!N1618</f>
        <v>In-store</v>
      </c>
      <c r="K1618" s="12" t="str">
        <f>Data!O1618</f>
        <v>Efectivo</v>
      </c>
      <c r="L1618" s="12" t="str">
        <f>Data!P1618</f>
        <v>Nuevo</v>
      </c>
    </row>
    <row r="1619">
      <c r="A1619" s="11">
        <v>1618.0</v>
      </c>
      <c r="B1619" s="14">
        <f>Data!D1619</f>
        <v>44432</v>
      </c>
      <c r="C1619" s="12">
        <f>IFERROR(VLOOKUP(Data!B1619, Minorista!$A$2:$B$100, 2, FALSE), "")</f>
        <v>1</v>
      </c>
      <c r="D1619" s="12">
        <f t="array" ref="D1619">INDEX(Producto!$A$2:$A$500, MATCH(Data!H1619, Producto!$B$2:$B$500, 0))</f>
        <v>1</v>
      </c>
      <c r="E1619" s="12">
        <f>VLOOKUP(Data!E1619 &amp; Data!F1619 &amp; Data!G1619, Ubicacion!$A$2:$B$1000, 2, FALSE)</f>
        <v>23</v>
      </c>
      <c r="F1619" s="15">
        <f>Data!J1619</f>
        <v>800</v>
      </c>
      <c r="G1619" s="16">
        <f>Data!I1619</f>
        <v>90</v>
      </c>
      <c r="H1619" s="17">
        <f>Data!K1619</f>
        <v>720000</v>
      </c>
      <c r="I1619" s="17">
        <f>Data!L1619</f>
        <v>252000</v>
      </c>
      <c r="J1619" s="12" t="str">
        <f>Data!N1619</f>
        <v>In-store</v>
      </c>
      <c r="K1619" s="12" t="str">
        <f>Data!O1619</f>
        <v>Transferencia bancaria</v>
      </c>
      <c r="L1619" s="12" t="str">
        <f>Data!P1619</f>
        <v>Recurrente</v>
      </c>
    </row>
    <row r="1620">
      <c r="A1620" s="11">
        <v>1619.0</v>
      </c>
      <c r="B1620" s="14">
        <f>Data!D1620</f>
        <v>44432</v>
      </c>
      <c r="C1620" s="12">
        <f>IFERROR(VLOOKUP(Data!B1620, Minorista!$A$2:$B$100, 2, FALSE), "")</f>
        <v>1</v>
      </c>
      <c r="D1620" s="12">
        <f t="array" ref="D1620">INDEX(Producto!$A$2:$A$500, MATCH(Data!H1620, Producto!$B$2:$B$500, 0))</f>
        <v>2</v>
      </c>
      <c r="E1620" s="12">
        <f>VLOOKUP(Data!E1620 &amp; Data!F1620 &amp; Data!G1620, Ubicacion!$A$2:$B$1000, 2, FALSE)</f>
        <v>23</v>
      </c>
      <c r="F1620" s="15">
        <f>Data!J1620</f>
        <v>775</v>
      </c>
      <c r="G1620" s="16">
        <f>Data!I1620</f>
        <v>80</v>
      </c>
      <c r="H1620" s="17">
        <f>Data!K1620</f>
        <v>620000</v>
      </c>
      <c r="I1620" s="17">
        <f>Data!L1620</f>
        <v>217000</v>
      </c>
      <c r="J1620" s="12" t="str">
        <f>Data!N1620</f>
        <v>In-store</v>
      </c>
      <c r="K1620" s="12" t="str">
        <f>Data!O1620</f>
        <v>Tarjeta</v>
      </c>
      <c r="L1620" s="12" t="str">
        <f>Data!P1620</f>
        <v>Nuevo</v>
      </c>
    </row>
    <row r="1621">
      <c r="A1621" s="11">
        <v>1620.0</v>
      </c>
      <c r="B1621" s="14">
        <f>Data!D1621</f>
        <v>44432</v>
      </c>
      <c r="C1621" s="12">
        <f>IFERROR(VLOOKUP(Data!B1621, Minorista!$A$2:$B$100, 2, FALSE), "")</f>
        <v>1</v>
      </c>
      <c r="D1621" s="12">
        <f t="array" ref="D1621">INDEX(Producto!$A$2:$A$500, MATCH(Data!H1621, Producto!$B$2:$B$500, 0))</f>
        <v>3</v>
      </c>
      <c r="E1621" s="12">
        <f>VLOOKUP(Data!E1621 &amp; Data!F1621 &amp; Data!G1621, Ubicacion!$A$2:$B$1000, 2, FALSE)</f>
        <v>23</v>
      </c>
      <c r="F1621" s="15">
        <f>Data!J1621</f>
        <v>650</v>
      </c>
      <c r="G1621" s="16">
        <f>Data!I1621</f>
        <v>70</v>
      </c>
      <c r="H1621" s="17">
        <f>Data!K1621</f>
        <v>455000</v>
      </c>
      <c r="I1621" s="17">
        <f>Data!L1621</f>
        <v>159250</v>
      </c>
      <c r="J1621" s="12" t="str">
        <f>Data!N1621</f>
        <v>In-store</v>
      </c>
      <c r="K1621" s="12" t="str">
        <f>Data!O1621</f>
        <v>Transferencia bancaria</v>
      </c>
      <c r="L1621" s="12" t="str">
        <f>Data!P1621</f>
        <v>Nuevo</v>
      </c>
    </row>
    <row r="1622">
      <c r="A1622" s="11">
        <v>1621.0</v>
      </c>
      <c r="B1622" s="14">
        <f>Data!D1622</f>
        <v>44432</v>
      </c>
      <c r="C1622" s="12">
        <f>IFERROR(VLOOKUP(Data!B1622, Minorista!$A$2:$B$100, 2, FALSE), "")</f>
        <v>1</v>
      </c>
      <c r="D1622" s="12">
        <f t="array" ref="D1622">INDEX(Producto!$A$2:$A$500, MATCH(Data!H1622, Producto!$B$2:$B$500, 0))</f>
        <v>4</v>
      </c>
      <c r="E1622" s="12">
        <f>VLOOKUP(Data!E1622 &amp; Data!F1622 &amp; Data!G1622, Ubicacion!$A$2:$B$1000, 2, FALSE)</f>
        <v>23</v>
      </c>
      <c r="F1622" s="15">
        <f>Data!J1622</f>
        <v>425</v>
      </c>
      <c r="G1622" s="16">
        <f>Data!I1622</f>
        <v>70</v>
      </c>
      <c r="H1622" s="17">
        <f>Data!K1622</f>
        <v>297500</v>
      </c>
      <c r="I1622" s="17">
        <f>Data!L1622</f>
        <v>104125</v>
      </c>
      <c r="J1622" s="12" t="str">
        <f>Data!N1622</f>
        <v>In-store</v>
      </c>
      <c r="K1622" s="12" t="str">
        <f>Data!O1622</f>
        <v>Efectivo</v>
      </c>
      <c r="L1622" s="12" t="str">
        <f>Data!P1622</f>
        <v>Nuevo</v>
      </c>
    </row>
    <row r="1623">
      <c r="A1623" s="11">
        <v>1622.0</v>
      </c>
      <c r="B1623" s="14">
        <f>Data!D1623</f>
        <v>44432</v>
      </c>
      <c r="C1623" s="12">
        <f>IFERROR(VLOOKUP(Data!B1623, Minorista!$A$2:$B$100, 2, FALSE), "")</f>
        <v>1</v>
      </c>
      <c r="D1623" s="12">
        <f t="array" ref="D1623">INDEX(Producto!$A$2:$A$500, MATCH(Data!H1623, Producto!$B$2:$B$500, 0))</f>
        <v>5</v>
      </c>
      <c r="E1623" s="12">
        <f>VLOOKUP(Data!E1623 &amp; Data!F1623 &amp; Data!G1623, Ubicacion!$A$2:$B$1000, 2, FALSE)</f>
        <v>23</v>
      </c>
      <c r="F1623" s="15">
        <f>Data!J1623</f>
        <v>425</v>
      </c>
      <c r="G1623" s="16">
        <f>Data!I1623</f>
        <v>70</v>
      </c>
      <c r="H1623" s="17">
        <f>Data!K1623</f>
        <v>297500</v>
      </c>
      <c r="I1623" s="17">
        <f>Data!L1623</f>
        <v>119000</v>
      </c>
      <c r="J1623" s="12" t="str">
        <f>Data!N1623</f>
        <v>In-store</v>
      </c>
      <c r="K1623" s="12" t="str">
        <f>Data!O1623</f>
        <v>Efectivo</v>
      </c>
      <c r="L1623" s="12" t="str">
        <f>Data!P1623</f>
        <v>Recurrente</v>
      </c>
    </row>
    <row r="1624">
      <c r="A1624" s="11">
        <v>1623.0</v>
      </c>
      <c r="B1624" s="14">
        <f>Data!D1624</f>
        <v>44432</v>
      </c>
      <c r="C1624" s="12">
        <f>IFERROR(VLOOKUP(Data!B1624, Minorista!$A$2:$B$100, 2, FALSE), "")</f>
        <v>1</v>
      </c>
      <c r="D1624" s="12">
        <f t="array" ref="D1624">INDEX(Producto!$A$2:$A$500, MATCH(Data!H1624, Producto!$B$2:$B$500, 0))</f>
        <v>6</v>
      </c>
      <c r="E1624" s="12">
        <f>VLOOKUP(Data!E1624 &amp; Data!F1624 &amp; Data!G1624, Ubicacion!$A$2:$B$1000, 2, FALSE)</f>
        <v>23</v>
      </c>
      <c r="F1624" s="15">
        <f>Data!J1624</f>
        <v>250</v>
      </c>
      <c r="G1624" s="16">
        <f>Data!I1624</f>
        <v>75</v>
      </c>
      <c r="H1624" s="17">
        <f>Data!K1624</f>
        <v>187500</v>
      </c>
      <c r="I1624" s="17">
        <f>Data!L1624</f>
        <v>56250</v>
      </c>
      <c r="J1624" s="12" t="str">
        <f>Data!N1624</f>
        <v>In-store</v>
      </c>
      <c r="K1624" s="12" t="str">
        <f>Data!O1624</f>
        <v>Transferencia bancaria</v>
      </c>
      <c r="L1624" s="12" t="str">
        <f>Data!P1624</f>
        <v>Recurrente</v>
      </c>
    </row>
    <row r="1625">
      <c r="A1625" s="11">
        <v>1624.0</v>
      </c>
      <c r="B1625" s="14">
        <f>Data!D1625</f>
        <v>44464</v>
      </c>
      <c r="C1625" s="12">
        <f>IFERROR(VLOOKUP(Data!B1625, Minorista!$A$2:$B$100, 2, FALSE), "")</f>
        <v>1</v>
      </c>
      <c r="D1625" s="12">
        <f t="array" ref="D1625">INDEX(Producto!$A$2:$A$500, MATCH(Data!H1625, Producto!$B$2:$B$500, 0))</f>
        <v>1</v>
      </c>
      <c r="E1625" s="12">
        <f>VLOOKUP(Data!E1625 &amp; Data!F1625 &amp; Data!G1625, Ubicacion!$A$2:$B$1000, 2, FALSE)</f>
        <v>23</v>
      </c>
      <c r="F1625" s="15">
        <f>Data!J1625</f>
        <v>450</v>
      </c>
      <c r="G1625" s="16">
        <f>Data!I1625</f>
        <v>50</v>
      </c>
      <c r="H1625" s="17">
        <f>Data!K1625</f>
        <v>225000</v>
      </c>
      <c r="I1625" s="17">
        <f>Data!L1625</f>
        <v>78750</v>
      </c>
      <c r="J1625" s="12" t="str">
        <f>Data!N1625</f>
        <v>In-store</v>
      </c>
      <c r="K1625" s="12" t="str">
        <f>Data!O1625</f>
        <v>Tarjeta</v>
      </c>
      <c r="L1625" s="12" t="str">
        <f>Data!P1625</f>
        <v>Recurrente</v>
      </c>
    </row>
    <row r="1626">
      <c r="A1626" s="11">
        <v>1625.0</v>
      </c>
      <c r="B1626" s="14">
        <f>Data!D1626</f>
        <v>44464</v>
      </c>
      <c r="C1626" s="12">
        <f>IFERROR(VLOOKUP(Data!B1626, Minorista!$A$2:$B$100, 2, FALSE), "")</f>
        <v>1</v>
      </c>
      <c r="D1626" s="12">
        <f t="array" ref="D1626">INDEX(Producto!$A$2:$A$500, MATCH(Data!H1626, Producto!$B$2:$B$500, 0))</f>
        <v>2</v>
      </c>
      <c r="E1626" s="12">
        <f>VLOOKUP(Data!E1626 &amp; Data!F1626 &amp; Data!G1626, Ubicacion!$A$2:$B$1000, 2, FALSE)</f>
        <v>23</v>
      </c>
      <c r="F1626" s="15">
        <f>Data!J1626</f>
        <v>450</v>
      </c>
      <c r="G1626" s="16">
        <f>Data!I1626</f>
        <v>55</v>
      </c>
      <c r="H1626" s="17">
        <f>Data!K1626</f>
        <v>247500</v>
      </c>
      <c r="I1626" s="17">
        <f>Data!L1626</f>
        <v>86625</v>
      </c>
      <c r="J1626" s="12" t="str">
        <f>Data!N1626</f>
        <v>In-store</v>
      </c>
      <c r="K1626" s="12" t="str">
        <f>Data!O1626</f>
        <v>Transferencia bancaria</v>
      </c>
      <c r="L1626" s="12" t="str">
        <f>Data!P1626</f>
        <v>Nuevo</v>
      </c>
    </row>
    <row r="1627">
      <c r="A1627" s="11">
        <v>1626.0</v>
      </c>
      <c r="B1627" s="14">
        <f>Data!D1627</f>
        <v>44464</v>
      </c>
      <c r="C1627" s="12">
        <f>IFERROR(VLOOKUP(Data!B1627, Minorista!$A$2:$B$100, 2, FALSE), "")</f>
        <v>1</v>
      </c>
      <c r="D1627" s="12">
        <f t="array" ref="D1627">INDEX(Producto!$A$2:$A$500, MATCH(Data!H1627, Producto!$B$2:$B$500, 0))</f>
        <v>3</v>
      </c>
      <c r="E1627" s="12">
        <f>VLOOKUP(Data!E1627 &amp; Data!F1627 &amp; Data!G1627, Ubicacion!$A$2:$B$1000, 2, FALSE)</f>
        <v>23</v>
      </c>
      <c r="F1627" s="15">
        <f>Data!J1627</f>
        <v>250</v>
      </c>
      <c r="G1627" s="16">
        <f>Data!I1627</f>
        <v>50</v>
      </c>
      <c r="H1627" s="17">
        <f>Data!K1627</f>
        <v>125000</v>
      </c>
      <c r="I1627" s="17">
        <f>Data!L1627</f>
        <v>43750</v>
      </c>
      <c r="J1627" s="12" t="str">
        <f>Data!N1627</f>
        <v>In-store</v>
      </c>
      <c r="K1627" s="12" t="str">
        <f>Data!O1627</f>
        <v>Transferencia bancaria</v>
      </c>
      <c r="L1627" s="12" t="str">
        <f>Data!P1627</f>
        <v>Nuevo</v>
      </c>
    </row>
    <row r="1628">
      <c r="A1628" s="11">
        <v>1627.0</v>
      </c>
      <c r="B1628" s="14">
        <f>Data!D1628</f>
        <v>44464</v>
      </c>
      <c r="C1628" s="12">
        <f>IFERROR(VLOOKUP(Data!B1628, Minorista!$A$2:$B$100, 2, FALSE), "")</f>
        <v>1</v>
      </c>
      <c r="D1628" s="12">
        <f t="array" ref="D1628">INDEX(Producto!$A$2:$A$500, MATCH(Data!H1628, Producto!$B$2:$B$500, 0))</f>
        <v>4</v>
      </c>
      <c r="E1628" s="12">
        <f>VLOOKUP(Data!E1628 &amp; Data!F1628 &amp; Data!G1628, Ubicacion!$A$2:$B$1000, 2, FALSE)</f>
        <v>23</v>
      </c>
      <c r="F1628" s="15">
        <f>Data!J1628</f>
        <v>200</v>
      </c>
      <c r="G1628" s="16">
        <f>Data!I1628</f>
        <v>50</v>
      </c>
      <c r="H1628" s="17">
        <f>Data!K1628</f>
        <v>100000</v>
      </c>
      <c r="I1628" s="17">
        <f>Data!L1628</f>
        <v>35000</v>
      </c>
      <c r="J1628" s="12" t="str">
        <f>Data!N1628</f>
        <v>In-store</v>
      </c>
      <c r="K1628" s="12" t="str">
        <f>Data!O1628</f>
        <v>Tarjeta</v>
      </c>
      <c r="L1628" s="12" t="str">
        <f>Data!P1628</f>
        <v>Recurrente</v>
      </c>
    </row>
    <row r="1629">
      <c r="A1629" s="11">
        <v>1628.0</v>
      </c>
      <c r="B1629" s="14">
        <f>Data!D1629</f>
        <v>44464</v>
      </c>
      <c r="C1629" s="12">
        <f>IFERROR(VLOOKUP(Data!B1629, Minorista!$A$2:$B$100, 2, FALSE), "")</f>
        <v>1</v>
      </c>
      <c r="D1629" s="12">
        <f t="array" ref="D1629">INDEX(Producto!$A$2:$A$500, MATCH(Data!H1629, Producto!$B$2:$B$500, 0))</f>
        <v>5</v>
      </c>
      <c r="E1629" s="12">
        <f>VLOOKUP(Data!E1629 &amp; Data!F1629 &amp; Data!G1629, Ubicacion!$A$2:$B$1000, 2, FALSE)</f>
        <v>23</v>
      </c>
      <c r="F1629" s="15">
        <f>Data!J1629</f>
        <v>225</v>
      </c>
      <c r="G1629" s="16">
        <f>Data!I1629</f>
        <v>60</v>
      </c>
      <c r="H1629" s="17">
        <f>Data!K1629</f>
        <v>135000</v>
      </c>
      <c r="I1629" s="17">
        <f>Data!L1629</f>
        <v>54000</v>
      </c>
      <c r="J1629" s="12" t="str">
        <f>Data!N1629</f>
        <v>In-store</v>
      </c>
      <c r="K1629" s="12" t="str">
        <f>Data!O1629</f>
        <v>Transferencia bancaria</v>
      </c>
      <c r="L1629" s="12" t="str">
        <f>Data!P1629</f>
        <v>Recurrente</v>
      </c>
    </row>
    <row r="1630">
      <c r="A1630" s="11">
        <v>1629.0</v>
      </c>
      <c r="B1630" s="14">
        <f>Data!D1630</f>
        <v>44464</v>
      </c>
      <c r="C1630" s="12">
        <f>IFERROR(VLOOKUP(Data!B1630, Minorista!$A$2:$B$100, 2, FALSE), "")</f>
        <v>1</v>
      </c>
      <c r="D1630" s="12">
        <f t="array" ref="D1630">INDEX(Producto!$A$2:$A$500, MATCH(Data!H1630, Producto!$B$2:$B$500, 0))</f>
        <v>6</v>
      </c>
      <c r="E1630" s="12">
        <f>VLOOKUP(Data!E1630 &amp; Data!F1630 &amp; Data!G1630, Ubicacion!$A$2:$B$1000, 2, FALSE)</f>
        <v>23</v>
      </c>
      <c r="F1630" s="15">
        <f>Data!J1630</f>
        <v>250</v>
      </c>
      <c r="G1630" s="16">
        <f>Data!I1630</f>
        <v>45</v>
      </c>
      <c r="H1630" s="17">
        <f>Data!K1630</f>
        <v>112500</v>
      </c>
      <c r="I1630" s="17">
        <f>Data!L1630</f>
        <v>33750</v>
      </c>
      <c r="J1630" s="12" t="str">
        <f>Data!N1630</f>
        <v>In-store</v>
      </c>
      <c r="K1630" s="12" t="str">
        <f>Data!O1630</f>
        <v>Transferencia bancaria</v>
      </c>
      <c r="L1630" s="12" t="str">
        <f>Data!P1630</f>
        <v>Nuevo</v>
      </c>
    </row>
    <row r="1631">
      <c r="A1631" s="11">
        <v>1630.0</v>
      </c>
      <c r="B1631" s="14">
        <f>Data!D1631</f>
        <v>44493</v>
      </c>
      <c r="C1631" s="12">
        <f>IFERROR(VLOOKUP(Data!B1631, Minorista!$A$2:$B$100, 2, FALSE), "")</f>
        <v>1</v>
      </c>
      <c r="D1631" s="12">
        <f t="array" ref="D1631">INDEX(Producto!$A$2:$A$500, MATCH(Data!H1631, Producto!$B$2:$B$500, 0))</f>
        <v>1</v>
      </c>
      <c r="E1631" s="12">
        <f>VLOOKUP(Data!E1631 &amp; Data!F1631 &amp; Data!G1631, Ubicacion!$A$2:$B$1000, 2, FALSE)</f>
        <v>23</v>
      </c>
      <c r="F1631" s="15">
        <f>Data!J1631</f>
        <v>350</v>
      </c>
      <c r="G1631" s="16">
        <f>Data!I1631</f>
        <v>40</v>
      </c>
      <c r="H1631" s="17">
        <f>Data!K1631</f>
        <v>140000</v>
      </c>
      <c r="I1631" s="17">
        <f>Data!L1631</f>
        <v>49000</v>
      </c>
      <c r="J1631" s="12" t="str">
        <f>Data!N1631</f>
        <v>In-store</v>
      </c>
      <c r="K1631" s="12" t="str">
        <f>Data!O1631</f>
        <v>Tarjeta</v>
      </c>
      <c r="L1631" s="12" t="str">
        <f>Data!P1631</f>
        <v>Recurrente</v>
      </c>
    </row>
    <row r="1632">
      <c r="A1632" s="11">
        <v>1631.0</v>
      </c>
      <c r="B1632" s="14">
        <f>Data!D1632</f>
        <v>44493</v>
      </c>
      <c r="C1632" s="12">
        <f>IFERROR(VLOOKUP(Data!B1632, Minorista!$A$2:$B$100, 2, FALSE), "")</f>
        <v>1</v>
      </c>
      <c r="D1632" s="12">
        <f t="array" ref="D1632">INDEX(Producto!$A$2:$A$500, MATCH(Data!H1632, Producto!$B$2:$B$500, 0))</f>
        <v>2</v>
      </c>
      <c r="E1632" s="12">
        <f>VLOOKUP(Data!E1632 &amp; Data!F1632 &amp; Data!G1632, Ubicacion!$A$2:$B$1000, 2, FALSE)</f>
        <v>23</v>
      </c>
      <c r="F1632" s="15">
        <f>Data!J1632</f>
        <v>525</v>
      </c>
      <c r="G1632" s="16">
        <f>Data!I1632</f>
        <v>55</v>
      </c>
      <c r="H1632" s="17">
        <f>Data!K1632</f>
        <v>288750</v>
      </c>
      <c r="I1632" s="17">
        <f>Data!L1632</f>
        <v>101062.5</v>
      </c>
      <c r="J1632" s="12" t="str">
        <f>Data!N1632</f>
        <v>In-store</v>
      </c>
      <c r="K1632" s="12" t="str">
        <f>Data!O1632</f>
        <v>Transferencia bancaria</v>
      </c>
      <c r="L1632" s="12" t="str">
        <f>Data!P1632</f>
        <v>Nuevo</v>
      </c>
    </row>
    <row r="1633">
      <c r="A1633" s="11">
        <v>1632.0</v>
      </c>
      <c r="B1633" s="14">
        <f>Data!D1633</f>
        <v>44493</v>
      </c>
      <c r="C1633" s="12">
        <f>IFERROR(VLOOKUP(Data!B1633, Minorista!$A$2:$B$100, 2, FALSE), "")</f>
        <v>1</v>
      </c>
      <c r="D1633" s="12">
        <f t="array" ref="D1633">INDEX(Producto!$A$2:$A$500, MATCH(Data!H1633, Producto!$B$2:$B$500, 0))</f>
        <v>3</v>
      </c>
      <c r="E1633" s="12">
        <f>VLOOKUP(Data!E1633 &amp; Data!F1633 &amp; Data!G1633, Ubicacion!$A$2:$B$1000, 2, FALSE)</f>
        <v>23</v>
      </c>
      <c r="F1633" s="15">
        <f>Data!J1633</f>
        <v>350</v>
      </c>
      <c r="G1633" s="16">
        <f>Data!I1633</f>
        <v>50</v>
      </c>
      <c r="H1633" s="17">
        <f>Data!K1633</f>
        <v>175000</v>
      </c>
      <c r="I1633" s="17">
        <f>Data!L1633</f>
        <v>61250</v>
      </c>
      <c r="J1633" s="12" t="str">
        <f>Data!N1633</f>
        <v>In-store</v>
      </c>
      <c r="K1633" s="12" t="str">
        <f>Data!O1633</f>
        <v>Tarjeta</v>
      </c>
      <c r="L1633" s="12" t="str">
        <f>Data!P1633</f>
        <v>Recurrente</v>
      </c>
    </row>
    <row r="1634">
      <c r="A1634" s="11">
        <v>1633.0</v>
      </c>
      <c r="B1634" s="14">
        <f>Data!D1634</f>
        <v>44493</v>
      </c>
      <c r="C1634" s="12">
        <f>IFERROR(VLOOKUP(Data!B1634, Minorista!$A$2:$B$100, 2, FALSE), "")</f>
        <v>1</v>
      </c>
      <c r="D1634" s="12">
        <f t="array" ref="D1634">INDEX(Producto!$A$2:$A$500, MATCH(Data!H1634, Producto!$B$2:$B$500, 0))</f>
        <v>4</v>
      </c>
      <c r="E1634" s="12">
        <f>VLOOKUP(Data!E1634 &amp; Data!F1634 &amp; Data!G1634, Ubicacion!$A$2:$B$1000, 2, FALSE)</f>
        <v>23</v>
      </c>
      <c r="F1634" s="15">
        <f>Data!J1634</f>
        <v>325</v>
      </c>
      <c r="G1634" s="16">
        <f>Data!I1634</f>
        <v>45</v>
      </c>
      <c r="H1634" s="17">
        <f>Data!K1634</f>
        <v>146250</v>
      </c>
      <c r="I1634" s="17">
        <f>Data!L1634</f>
        <v>51187.5</v>
      </c>
      <c r="J1634" s="12" t="str">
        <f>Data!N1634</f>
        <v>In-store</v>
      </c>
      <c r="K1634" s="12" t="str">
        <f>Data!O1634</f>
        <v>Efectivo</v>
      </c>
      <c r="L1634" s="12" t="str">
        <f>Data!P1634</f>
        <v>Recurrente</v>
      </c>
    </row>
    <row r="1635">
      <c r="A1635" s="11">
        <v>1634.0</v>
      </c>
      <c r="B1635" s="14">
        <f>Data!D1635</f>
        <v>44493</v>
      </c>
      <c r="C1635" s="12">
        <f>IFERROR(VLOOKUP(Data!B1635, Minorista!$A$2:$B$100, 2, FALSE), "")</f>
        <v>1</v>
      </c>
      <c r="D1635" s="12">
        <f t="array" ref="D1635">INDEX(Producto!$A$2:$A$500, MATCH(Data!H1635, Producto!$B$2:$B$500, 0))</f>
        <v>5</v>
      </c>
      <c r="E1635" s="12">
        <f>VLOOKUP(Data!E1635 &amp; Data!F1635 &amp; Data!G1635, Ubicacion!$A$2:$B$1000, 2, FALSE)</f>
        <v>23</v>
      </c>
      <c r="F1635" s="15">
        <f>Data!J1635</f>
        <v>300</v>
      </c>
      <c r="G1635" s="16">
        <f>Data!I1635</f>
        <v>55</v>
      </c>
      <c r="H1635" s="17">
        <f>Data!K1635</f>
        <v>165000</v>
      </c>
      <c r="I1635" s="17">
        <f>Data!L1635</f>
        <v>66000</v>
      </c>
      <c r="J1635" s="12" t="str">
        <f>Data!N1635</f>
        <v>In-store</v>
      </c>
      <c r="K1635" s="12" t="str">
        <f>Data!O1635</f>
        <v>Transferencia bancaria</v>
      </c>
      <c r="L1635" s="12" t="str">
        <f>Data!P1635</f>
        <v>Recurrente</v>
      </c>
    </row>
    <row r="1636">
      <c r="A1636" s="11">
        <v>1635.0</v>
      </c>
      <c r="B1636" s="14">
        <f>Data!D1636</f>
        <v>44493</v>
      </c>
      <c r="C1636" s="12">
        <f>IFERROR(VLOOKUP(Data!B1636, Minorista!$A$2:$B$100, 2, FALSE), "")</f>
        <v>1</v>
      </c>
      <c r="D1636" s="12">
        <f t="array" ref="D1636">INDEX(Producto!$A$2:$A$500, MATCH(Data!H1636, Producto!$B$2:$B$500, 0))</f>
        <v>6</v>
      </c>
      <c r="E1636" s="12">
        <f>VLOOKUP(Data!E1636 &amp; Data!F1636 &amp; Data!G1636, Ubicacion!$A$2:$B$1000, 2, FALSE)</f>
        <v>23</v>
      </c>
      <c r="F1636" s="15">
        <f>Data!J1636</f>
        <v>350</v>
      </c>
      <c r="G1636" s="16">
        <f>Data!I1636</f>
        <v>60</v>
      </c>
      <c r="H1636" s="17">
        <f>Data!K1636</f>
        <v>210000</v>
      </c>
      <c r="I1636" s="17">
        <f>Data!L1636</f>
        <v>63000</v>
      </c>
      <c r="J1636" s="12" t="str">
        <f>Data!N1636</f>
        <v>In-store</v>
      </c>
      <c r="K1636" s="12" t="str">
        <f>Data!O1636</f>
        <v>Efectivo</v>
      </c>
      <c r="L1636" s="12" t="str">
        <f>Data!P1636</f>
        <v>Recurrente</v>
      </c>
    </row>
    <row r="1637">
      <c r="A1637" s="11">
        <v>1636.0</v>
      </c>
      <c r="B1637" s="14">
        <f>Data!D1637</f>
        <v>44524</v>
      </c>
      <c r="C1637" s="12">
        <f>IFERROR(VLOOKUP(Data!B1637, Minorista!$A$2:$B$100, 2, FALSE), "")</f>
        <v>1</v>
      </c>
      <c r="D1637" s="12">
        <f t="array" ref="D1637">INDEX(Producto!$A$2:$A$500, MATCH(Data!H1637, Producto!$B$2:$B$500, 0))</f>
        <v>1</v>
      </c>
      <c r="E1637" s="12">
        <f>VLOOKUP(Data!E1637 &amp; Data!F1637 &amp; Data!G1637, Ubicacion!$A$2:$B$1000, 2, FALSE)</f>
        <v>23</v>
      </c>
      <c r="F1637" s="15">
        <f>Data!J1637</f>
        <v>575</v>
      </c>
      <c r="G1637" s="16">
        <f>Data!I1637</f>
        <v>45</v>
      </c>
      <c r="H1637" s="17">
        <f>Data!K1637</f>
        <v>258750</v>
      </c>
      <c r="I1637" s="17">
        <f>Data!L1637</f>
        <v>90562.5</v>
      </c>
      <c r="J1637" s="12" t="str">
        <f>Data!N1637</f>
        <v>In-store</v>
      </c>
      <c r="K1637" s="12" t="str">
        <f>Data!O1637</f>
        <v>Transferencia bancaria</v>
      </c>
      <c r="L1637" s="12" t="str">
        <f>Data!P1637</f>
        <v>Nuevo</v>
      </c>
    </row>
    <row r="1638">
      <c r="A1638" s="11">
        <v>1637.0</v>
      </c>
      <c r="B1638" s="14">
        <f>Data!D1638</f>
        <v>44524</v>
      </c>
      <c r="C1638" s="12">
        <f>IFERROR(VLOOKUP(Data!B1638, Minorista!$A$2:$B$100, 2, FALSE), "")</f>
        <v>1</v>
      </c>
      <c r="D1638" s="12">
        <f t="array" ref="D1638">INDEX(Producto!$A$2:$A$500, MATCH(Data!H1638, Producto!$B$2:$B$500, 0))</f>
        <v>2</v>
      </c>
      <c r="E1638" s="12">
        <f>VLOOKUP(Data!E1638 &amp; Data!F1638 &amp; Data!G1638, Ubicacion!$A$2:$B$1000, 2, FALSE)</f>
        <v>23</v>
      </c>
      <c r="F1638" s="15">
        <f>Data!J1638</f>
        <v>650</v>
      </c>
      <c r="G1638" s="16">
        <f>Data!I1638</f>
        <v>50</v>
      </c>
      <c r="H1638" s="17">
        <f>Data!K1638</f>
        <v>325000</v>
      </c>
      <c r="I1638" s="17">
        <f>Data!L1638</f>
        <v>113750</v>
      </c>
      <c r="J1638" s="12" t="str">
        <f>Data!N1638</f>
        <v>In-store</v>
      </c>
      <c r="K1638" s="12" t="str">
        <f>Data!O1638</f>
        <v>Transferencia bancaria</v>
      </c>
      <c r="L1638" s="12" t="str">
        <f>Data!P1638</f>
        <v>Nuevo</v>
      </c>
    </row>
    <row r="1639">
      <c r="A1639" s="11">
        <v>1638.0</v>
      </c>
      <c r="B1639" s="14">
        <f>Data!D1639</f>
        <v>44524</v>
      </c>
      <c r="C1639" s="12">
        <f>IFERROR(VLOOKUP(Data!B1639, Minorista!$A$2:$B$100, 2, FALSE), "")</f>
        <v>1</v>
      </c>
      <c r="D1639" s="12">
        <f t="array" ref="D1639">INDEX(Producto!$A$2:$A$500, MATCH(Data!H1639, Producto!$B$2:$B$500, 0))</f>
        <v>3</v>
      </c>
      <c r="E1639" s="12">
        <f>VLOOKUP(Data!E1639 &amp; Data!F1639 &amp; Data!G1639, Ubicacion!$A$2:$B$1000, 2, FALSE)</f>
        <v>23</v>
      </c>
      <c r="F1639" s="15">
        <f>Data!J1639</f>
        <v>475</v>
      </c>
      <c r="G1639" s="16">
        <f>Data!I1639</f>
        <v>45</v>
      </c>
      <c r="H1639" s="17">
        <f>Data!K1639</f>
        <v>213750</v>
      </c>
      <c r="I1639" s="17">
        <f>Data!L1639</f>
        <v>74812.5</v>
      </c>
      <c r="J1639" s="12" t="str">
        <f>Data!N1639</f>
        <v>In-store</v>
      </c>
      <c r="K1639" s="12" t="str">
        <f>Data!O1639</f>
        <v>Transferencia bancaria</v>
      </c>
      <c r="L1639" s="12" t="str">
        <f>Data!P1639</f>
        <v>Recurrente</v>
      </c>
    </row>
    <row r="1640">
      <c r="A1640" s="11">
        <v>1639.0</v>
      </c>
      <c r="B1640" s="14">
        <f>Data!D1640</f>
        <v>44524</v>
      </c>
      <c r="C1640" s="12">
        <f>IFERROR(VLOOKUP(Data!B1640, Minorista!$A$2:$B$100, 2, FALSE), "")</f>
        <v>1</v>
      </c>
      <c r="D1640" s="12">
        <f t="array" ref="D1640">INDEX(Producto!$A$2:$A$500, MATCH(Data!H1640, Producto!$B$2:$B$500, 0))</f>
        <v>4</v>
      </c>
      <c r="E1640" s="12">
        <f>VLOOKUP(Data!E1640 &amp; Data!F1640 &amp; Data!G1640, Ubicacion!$A$2:$B$1000, 2, FALSE)</f>
        <v>23</v>
      </c>
      <c r="F1640" s="15">
        <f>Data!J1640</f>
        <v>450</v>
      </c>
      <c r="G1640" s="16">
        <f>Data!I1640</f>
        <v>55</v>
      </c>
      <c r="H1640" s="17">
        <f>Data!K1640</f>
        <v>247500</v>
      </c>
      <c r="I1640" s="17">
        <f>Data!L1640</f>
        <v>86625</v>
      </c>
      <c r="J1640" s="12" t="str">
        <f>Data!N1640</f>
        <v>In-store</v>
      </c>
      <c r="K1640" s="12" t="str">
        <f>Data!O1640</f>
        <v>Tarjeta</v>
      </c>
      <c r="L1640" s="12" t="str">
        <f>Data!P1640</f>
        <v>Nuevo</v>
      </c>
    </row>
    <row r="1641">
      <c r="A1641" s="11">
        <v>1640.0</v>
      </c>
      <c r="B1641" s="14">
        <f>Data!D1641</f>
        <v>44524</v>
      </c>
      <c r="C1641" s="12">
        <f>IFERROR(VLOOKUP(Data!B1641, Minorista!$A$2:$B$100, 2, FALSE), "")</f>
        <v>1</v>
      </c>
      <c r="D1641" s="12">
        <f t="array" ref="D1641">INDEX(Producto!$A$2:$A$500, MATCH(Data!H1641, Producto!$B$2:$B$500, 0))</f>
        <v>5</v>
      </c>
      <c r="E1641" s="12">
        <f>VLOOKUP(Data!E1641 &amp; Data!F1641 &amp; Data!G1641, Ubicacion!$A$2:$B$1000, 2, FALSE)</f>
        <v>23</v>
      </c>
      <c r="F1641" s="15">
        <f>Data!J1641</f>
        <v>425</v>
      </c>
      <c r="G1641" s="16">
        <f>Data!I1641</f>
        <v>75</v>
      </c>
      <c r="H1641" s="17">
        <f>Data!K1641</f>
        <v>318750</v>
      </c>
      <c r="I1641" s="17">
        <f>Data!L1641</f>
        <v>127500</v>
      </c>
      <c r="J1641" s="12" t="str">
        <f>Data!N1641</f>
        <v>In-store</v>
      </c>
      <c r="K1641" s="12" t="str">
        <f>Data!O1641</f>
        <v>Transferencia bancaria</v>
      </c>
      <c r="L1641" s="12" t="str">
        <f>Data!P1641</f>
        <v>Recurrente</v>
      </c>
    </row>
    <row r="1642">
      <c r="A1642" s="11">
        <v>1641.0</v>
      </c>
      <c r="B1642" s="14">
        <f>Data!D1642</f>
        <v>44524</v>
      </c>
      <c r="C1642" s="12">
        <f>IFERROR(VLOOKUP(Data!B1642, Minorista!$A$2:$B$100, 2, FALSE), "")</f>
        <v>1</v>
      </c>
      <c r="D1642" s="12">
        <f t="array" ref="D1642">INDEX(Producto!$A$2:$A$500, MATCH(Data!H1642, Producto!$B$2:$B$500, 0))</f>
        <v>6</v>
      </c>
      <c r="E1642" s="12">
        <f>VLOOKUP(Data!E1642 &amp; Data!F1642 &amp; Data!G1642, Ubicacion!$A$2:$B$1000, 2, FALSE)</f>
        <v>23</v>
      </c>
      <c r="F1642" s="15">
        <f>Data!J1642</f>
        <v>550</v>
      </c>
      <c r="G1642" s="16">
        <f>Data!I1642</f>
        <v>80</v>
      </c>
      <c r="H1642" s="17">
        <f>Data!K1642</f>
        <v>440000</v>
      </c>
      <c r="I1642" s="17">
        <f>Data!L1642</f>
        <v>132000</v>
      </c>
      <c r="J1642" s="12" t="str">
        <f>Data!N1642</f>
        <v>In-store</v>
      </c>
      <c r="K1642" s="12" t="str">
        <f>Data!O1642</f>
        <v>Efectivo</v>
      </c>
      <c r="L1642" s="12" t="str">
        <f>Data!P1642</f>
        <v>Recurrente</v>
      </c>
    </row>
    <row r="1643">
      <c r="A1643" s="11">
        <v>1642.0</v>
      </c>
      <c r="B1643" s="14">
        <f>Data!D1643</f>
        <v>44553</v>
      </c>
      <c r="C1643" s="12">
        <f>IFERROR(VLOOKUP(Data!B1643, Minorista!$A$2:$B$100, 2, FALSE), "")</f>
        <v>1</v>
      </c>
      <c r="D1643" s="12">
        <f t="array" ref="D1643">INDEX(Producto!$A$2:$A$500, MATCH(Data!H1643, Producto!$B$2:$B$500, 0))</f>
        <v>1</v>
      </c>
      <c r="E1643" s="12">
        <f>VLOOKUP(Data!E1643 &amp; Data!F1643 &amp; Data!G1643, Ubicacion!$A$2:$B$1000, 2, FALSE)</f>
        <v>23</v>
      </c>
      <c r="F1643" s="15">
        <f>Data!J1643</f>
        <v>750</v>
      </c>
      <c r="G1643" s="16">
        <f>Data!I1643</f>
        <v>65</v>
      </c>
      <c r="H1643" s="17">
        <f>Data!K1643</f>
        <v>487500</v>
      </c>
      <c r="I1643" s="17">
        <f>Data!L1643</f>
        <v>170625</v>
      </c>
      <c r="J1643" s="12" t="str">
        <f>Data!N1643</f>
        <v>In-store</v>
      </c>
      <c r="K1643" s="12" t="str">
        <f>Data!O1643</f>
        <v>Transferencia bancaria</v>
      </c>
      <c r="L1643" s="12" t="str">
        <f>Data!P1643</f>
        <v>Nuevo</v>
      </c>
    </row>
    <row r="1644">
      <c r="A1644" s="11">
        <v>1643.0</v>
      </c>
      <c r="B1644" s="14">
        <f>Data!D1644</f>
        <v>44553</v>
      </c>
      <c r="C1644" s="12">
        <f>IFERROR(VLOOKUP(Data!B1644, Minorista!$A$2:$B$100, 2, FALSE), "")</f>
        <v>1</v>
      </c>
      <c r="D1644" s="12">
        <f t="array" ref="D1644">INDEX(Producto!$A$2:$A$500, MATCH(Data!H1644, Producto!$B$2:$B$500, 0))</f>
        <v>2</v>
      </c>
      <c r="E1644" s="12">
        <f>VLOOKUP(Data!E1644 &amp; Data!F1644 &amp; Data!G1644, Ubicacion!$A$2:$B$1000, 2, FALSE)</f>
        <v>23</v>
      </c>
      <c r="F1644" s="15">
        <f>Data!J1644</f>
        <v>750</v>
      </c>
      <c r="G1644" s="16">
        <f>Data!I1644</f>
        <v>75</v>
      </c>
      <c r="H1644" s="17">
        <f>Data!K1644</f>
        <v>562500</v>
      </c>
      <c r="I1644" s="17">
        <f>Data!L1644</f>
        <v>196875</v>
      </c>
      <c r="J1644" s="12" t="str">
        <f>Data!N1644</f>
        <v>In-store</v>
      </c>
      <c r="K1644" s="12" t="str">
        <f>Data!O1644</f>
        <v>Tarjeta</v>
      </c>
      <c r="L1644" s="12" t="str">
        <f>Data!P1644</f>
        <v>Recurrente</v>
      </c>
    </row>
    <row r="1645">
      <c r="A1645" s="11">
        <v>1644.0</v>
      </c>
      <c r="B1645" s="14">
        <f>Data!D1645</f>
        <v>44553</v>
      </c>
      <c r="C1645" s="12">
        <f>IFERROR(VLOOKUP(Data!B1645, Minorista!$A$2:$B$100, 2, FALSE), "")</f>
        <v>3</v>
      </c>
      <c r="D1645" s="12">
        <f t="array" ref="D1645">INDEX(Producto!$A$2:$A$500, MATCH(Data!H1645, Producto!$B$2:$B$500, 0))</f>
        <v>3</v>
      </c>
      <c r="E1645" s="12">
        <f>VLOOKUP(Data!E1645 &amp; Data!F1645 &amp; Data!G1645, Ubicacion!$A$2:$B$1000, 2, FALSE)</f>
        <v>23</v>
      </c>
      <c r="F1645" s="15">
        <f>Data!J1645</f>
        <v>550</v>
      </c>
      <c r="G1645" s="16">
        <f>Data!I1645</f>
        <v>70</v>
      </c>
      <c r="H1645" s="17">
        <f>Data!K1645</f>
        <v>385000</v>
      </c>
      <c r="I1645" s="17">
        <f>Data!L1645</f>
        <v>134750</v>
      </c>
      <c r="J1645" s="12" t="str">
        <f>Data!N1645</f>
        <v>In-store</v>
      </c>
      <c r="K1645" s="12" t="str">
        <f>Data!O1645</f>
        <v>Transferencia bancaria</v>
      </c>
      <c r="L1645" s="12" t="str">
        <f>Data!P1645</f>
        <v>Nuevo</v>
      </c>
    </row>
    <row r="1646">
      <c r="A1646" s="11">
        <v>1645.0</v>
      </c>
      <c r="B1646" s="14">
        <f>Data!D1646</f>
        <v>44553</v>
      </c>
      <c r="C1646" s="12">
        <f>IFERROR(VLOOKUP(Data!B1646, Minorista!$A$2:$B$100, 2, FALSE), "")</f>
        <v>3</v>
      </c>
      <c r="D1646" s="12">
        <f t="array" ref="D1646">INDEX(Producto!$A$2:$A$500, MATCH(Data!H1646, Producto!$B$2:$B$500, 0))</f>
        <v>4</v>
      </c>
      <c r="E1646" s="12">
        <f>VLOOKUP(Data!E1646 &amp; Data!F1646 &amp; Data!G1646, Ubicacion!$A$2:$B$1000, 2, FALSE)</f>
        <v>23</v>
      </c>
      <c r="F1646" s="15">
        <f>Data!J1646</f>
        <v>550</v>
      </c>
      <c r="G1646" s="16">
        <f>Data!I1646</f>
        <v>70</v>
      </c>
      <c r="H1646" s="17">
        <f>Data!K1646</f>
        <v>385000</v>
      </c>
      <c r="I1646" s="17">
        <f>Data!L1646</f>
        <v>134750</v>
      </c>
      <c r="J1646" s="12" t="str">
        <f>Data!N1646</f>
        <v>In-store</v>
      </c>
      <c r="K1646" s="12" t="str">
        <f>Data!O1646</f>
        <v>Tarjeta</v>
      </c>
      <c r="L1646" s="12" t="str">
        <f>Data!P1646</f>
        <v>Recurrente</v>
      </c>
    </row>
    <row r="1647">
      <c r="A1647" s="11">
        <v>1646.0</v>
      </c>
      <c r="B1647" s="14">
        <f>Data!D1647</f>
        <v>44553</v>
      </c>
      <c r="C1647" s="12">
        <f>IFERROR(VLOOKUP(Data!B1647, Minorista!$A$2:$B$100, 2, FALSE), "")</f>
        <v>3</v>
      </c>
      <c r="D1647" s="12">
        <f t="array" ref="D1647">INDEX(Producto!$A$2:$A$500, MATCH(Data!H1647, Producto!$B$2:$B$500, 0))</f>
        <v>5</v>
      </c>
      <c r="E1647" s="12">
        <f>VLOOKUP(Data!E1647 &amp; Data!F1647 &amp; Data!G1647, Ubicacion!$A$2:$B$1000, 2, FALSE)</f>
        <v>23</v>
      </c>
      <c r="F1647" s="15">
        <f>Data!J1647</f>
        <v>475</v>
      </c>
      <c r="G1647" s="16">
        <f>Data!I1647</f>
        <v>80</v>
      </c>
      <c r="H1647" s="17">
        <f>Data!K1647</f>
        <v>380000</v>
      </c>
      <c r="I1647" s="17">
        <f>Data!L1647</f>
        <v>152000</v>
      </c>
      <c r="J1647" s="12" t="str">
        <f>Data!N1647</f>
        <v>In-store</v>
      </c>
      <c r="K1647" s="12" t="str">
        <f>Data!O1647</f>
        <v>Efectivo</v>
      </c>
      <c r="L1647" s="12" t="str">
        <f>Data!P1647</f>
        <v>Recurrente</v>
      </c>
    </row>
    <row r="1648">
      <c r="A1648" s="11">
        <v>1647.0</v>
      </c>
      <c r="B1648" s="14">
        <f>Data!D1648</f>
        <v>44553</v>
      </c>
      <c r="C1648" s="12">
        <f>IFERROR(VLOOKUP(Data!B1648, Minorista!$A$2:$B$100, 2, FALSE), "")</f>
        <v>3</v>
      </c>
      <c r="D1648" s="12">
        <f t="array" ref="D1648">INDEX(Producto!$A$2:$A$500, MATCH(Data!H1648, Producto!$B$2:$B$500, 0))</f>
        <v>6</v>
      </c>
      <c r="E1648" s="12">
        <f>VLOOKUP(Data!E1648 &amp; Data!F1648 &amp; Data!G1648, Ubicacion!$A$2:$B$1000, 2, FALSE)</f>
        <v>23</v>
      </c>
      <c r="F1648" s="15">
        <f>Data!J1648</f>
        <v>575</v>
      </c>
      <c r="G1648" s="16">
        <f>Data!I1648</f>
        <v>85</v>
      </c>
      <c r="H1648" s="17">
        <f>Data!K1648</f>
        <v>488750</v>
      </c>
      <c r="I1648" s="17">
        <f>Data!L1648</f>
        <v>146625</v>
      </c>
      <c r="J1648" s="12" t="str">
        <f>Data!N1648</f>
        <v>In-store</v>
      </c>
      <c r="K1648" s="12" t="str">
        <f>Data!O1648</f>
        <v>Transferencia bancaria</v>
      </c>
      <c r="L1648" s="12" t="str">
        <f>Data!P1648</f>
        <v>Recurrente</v>
      </c>
    </row>
    <row r="1649">
      <c r="A1649" s="11">
        <v>1648.0</v>
      </c>
      <c r="B1649" s="14">
        <f>Data!D1649</f>
        <v>44215</v>
      </c>
      <c r="C1649" s="12">
        <f>IFERROR(VLOOKUP(Data!B1649, Minorista!$A$2:$B$100, 2, FALSE), "")</f>
        <v>3</v>
      </c>
      <c r="D1649" s="12">
        <f t="array" ref="D1649">INDEX(Producto!$A$2:$A$500, MATCH(Data!H1649, Producto!$B$2:$B$500, 0))</f>
        <v>1</v>
      </c>
      <c r="E1649" s="12">
        <f>VLOOKUP(Data!E1649 &amp; Data!F1649 &amp; Data!G1649, Ubicacion!$A$2:$B$1000, 2, FALSE)</f>
        <v>23</v>
      </c>
      <c r="F1649" s="15">
        <f>Data!J1649</f>
        <v>750</v>
      </c>
      <c r="G1649" s="16">
        <f>Data!I1649</f>
        <v>35</v>
      </c>
      <c r="H1649" s="17">
        <f>Data!K1649</f>
        <v>262500</v>
      </c>
      <c r="I1649" s="17">
        <f>Data!L1649</f>
        <v>131250</v>
      </c>
      <c r="J1649" s="12" t="str">
        <f>Data!N1649</f>
        <v>In-store</v>
      </c>
      <c r="K1649" s="12" t="str">
        <f>Data!O1649</f>
        <v>Efectivo</v>
      </c>
      <c r="L1649" s="12" t="str">
        <f>Data!P1649</f>
        <v>Nuevo</v>
      </c>
    </row>
    <row r="1650">
      <c r="A1650" s="11">
        <v>1649.0</v>
      </c>
      <c r="B1650" s="14">
        <f>Data!D1650</f>
        <v>44215</v>
      </c>
      <c r="C1650" s="12">
        <f>IFERROR(VLOOKUP(Data!B1650, Minorista!$A$2:$B$100, 2, FALSE), "")</f>
        <v>3</v>
      </c>
      <c r="D1650" s="12">
        <f t="array" ref="D1650">INDEX(Producto!$A$2:$A$500, MATCH(Data!H1650, Producto!$B$2:$B$500, 0))</f>
        <v>2</v>
      </c>
      <c r="E1650" s="12">
        <f>VLOOKUP(Data!E1650 &amp; Data!F1650 &amp; Data!G1650, Ubicacion!$A$2:$B$1000, 2, FALSE)</f>
        <v>23</v>
      </c>
      <c r="F1650" s="15">
        <f>Data!J1650</f>
        <v>550</v>
      </c>
      <c r="G1650" s="16">
        <f>Data!I1650</f>
        <v>35</v>
      </c>
      <c r="H1650" s="17">
        <f>Data!K1650</f>
        <v>192500</v>
      </c>
      <c r="I1650" s="17">
        <f>Data!L1650</f>
        <v>77000</v>
      </c>
      <c r="J1650" s="12" t="str">
        <f>Data!N1650</f>
        <v>In-store</v>
      </c>
      <c r="K1650" s="12" t="str">
        <f>Data!O1650</f>
        <v>Transferencia bancaria</v>
      </c>
      <c r="L1650" s="12" t="str">
        <f>Data!P1650</f>
        <v>Nuevo</v>
      </c>
    </row>
    <row r="1651">
      <c r="A1651" s="11">
        <v>1650.0</v>
      </c>
      <c r="B1651" s="14">
        <f>Data!D1651</f>
        <v>44215</v>
      </c>
      <c r="C1651" s="12">
        <f>IFERROR(VLOOKUP(Data!B1651, Minorista!$A$2:$B$100, 2, FALSE), "")</f>
        <v>3</v>
      </c>
      <c r="D1651" s="12">
        <f t="array" ref="D1651">INDEX(Producto!$A$2:$A$500, MATCH(Data!H1651, Producto!$B$2:$B$500, 0))</f>
        <v>3</v>
      </c>
      <c r="E1651" s="12">
        <f>VLOOKUP(Data!E1651 &amp; Data!F1651 &amp; Data!G1651, Ubicacion!$A$2:$B$1000, 2, FALSE)</f>
        <v>23</v>
      </c>
      <c r="F1651" s="15">
        <f>Data!J1651</f>
        <v>550</v>
      </c>
      <c r="G1651" s="16">
        <f>Data!I1651</f>
        <v>25</v>
      </c>
      <c r="H1651" s="17">
        <f>Data!K1651</f>
        <v>137500</v>
      </c>
      <c r="I1651" s="17">
        <f>Data!L1651</f>
        <v>41250</v>
      </c>
      <c r="J1651" s="12" t="str">
        <f>Data!N1651</f>
        <v>In-store</v>
      </c>
      <c r="K1651" s="12" t="str">
        <f>Data!O1651</f>
        <v>Efectivo</v>
      </c>
      <c r="L1651" s="12" t="str">
        <f>Data!P1651</f>
        <v>Nuevo</v>
      </c>
    </row>
    <row r="1652">
      <c r="A1652" s="11">
        <v>1651.0</v>
      </c>
      <c r="B1652" s="14">
        <f>Data!D1652</f>
        <v>44215</v>
      </c>
      <c r="C1652" s="12">
        <f>IFERROR(VLOOKUP(Data!B1652, Minorista!$A$2:$B$100, 2, FALSE), "")</f>
        <v>3</v>
      </c>
      <c r="D1652" s="12">
        <f t="array" ref="D1652">INDEX(Producto!$A$2:$A$500, MATCH(Data!H1652, Producto!$B$2:$B$500, 0))</f>
        <v>4</v>
      </c>
      <c r="E1652" s="12">
        <f>VLOOKUP(Data!E1652 &amp; Data!F1652 &amp; Data!G1652, Ubicacion!$A$2:$B$1000, 2, FALSE)</f>
        <v>23</v>
      </c>
      <c r="F1652" s="15">
        <f>Data!J1652</f>
        <v>400</v>
      </c>
      <c r="G1652" s="16">
        <f>Data!I1652</f>
        <v>30</v>
      </c>
      <c r="H1652" s="17">
        <f>Data!K1652</f>
        <v>120000</v>
      </c>
      <c r="I1652" s="17">
        <f>Data!L1652</f>
        <v>42000</v>
      </c>
      <c r="J1652" s="12" t="str">
        <f>Data!N1652</f>
        <v>In-store</v>
      </c>
      <c r="K1652" s="12" t="str">
        <f>Data!O1652</f>
        <v>Efectivo</v>
      </c>
      <c r="L1652" s="12" t="str">
        <f>Data!P1652</f>
        <v>Recurrente</v>
      </c>
    </row>
    <row r="1653">
      <c r="A1653" s="11">
        <v>1652.0</v>
      </c>
      <c r="B1653" s="14">
        <f>Data!D1653</f>
        <v>44215</v>
      </c>
      <c r="C1653" s="12">
        <f>IFERROR(VLOOKUP(Data!B1653, Minorista!$A$2:$B$100, 2, FALSE), "")</f>
        <v>3</v>
      </c>
      <c r="D1653" s="12">
        <f t="array" ref="D1653">INDEX(Producto!$A$2:$A$500, MATCH(Data!H1653, Producto!$B$2:$B$500, 0))</f>
        <v>5</v>
      </c>
      <c r="E1653" s="12">
        <f>VLOOKUP(Data!E1653 &amp; Data!F1653 &amp; Data!G1653, Ubicacion!$A$2:$B$1000, 2, FALSE)</f>
        <v>23</v>
      </c>
      <c r="F1653" s="15">
        <f>Data!J1653</f>
        <v>450</v>
      </c>
      <c r="G1653" s="16">
        <f>Data!I1653</f>
        <v>45</v>
      </c>
      <c r="H1653" s="17">
        <f>Data!K1653</f>
        <v>202500</v>
      </c>
      <c r="I1653" s="17">
        <f>Data!L1653</f>
        <v>81000</v>
      </c>
      <c r="J1653" s="12" t="str">
        <f>Data!N1653</f>
        <v>In-store</v>
      </c>
      <c r="K1653" s="12" t="str">
        <f>Data!O1653</f>
        <v>Transferencia bancaria</v>
      </c>
      <c r="L1653" s="12" t="str">
        <f>Data!P1653</f>
        <v>Recurrente</v>
      </c>
    </row>
    <row r="1654">
      <c r="A1654" s="11">
        <v>1653.0</v>
      </c>
      <c r="B1654" s="14">
        <f>Data!D1654</f>
        <v>44215</v>
      </c>
      <c r="C1654" s="12">
        <f>IFERROR(VLOOKUP(Data!B1654, Minorista!$A$2:$B$100, 2, FALSE), "")</f>
        <v>3</v>
      </c>
      <c r="D1654" s="12">
        <f t="array" ref="D1654">INDEX(Producto!$A$2:$A$500, MATCH(Data!H1654, Producto!$B$2:$B$500, 0))</f>
        <v>6</v>
      </c>
      <c r="E1654" s="12">
        <f>VLOOKUP(Data!E1654 &amp; Data!F1654 &amp; Data!G1654, Ubicacion!$A$2:$B$1000, 2, FALSE)</f>
        <v>23</v>
      </c>
      <c r="F1654" s="15">
        <f>Data!J1654</f>
        <v>550</v>
      </c>
      <c r="G1654" s="16">
        <f>Data!I1654</f>
        <v>35</v>
      </c>
      <c r="H1654" s="17">
        <f>Data!K1654</f>
        <v>192500</v>
      </c>
      <c r="I1654" s="17">
        <f>Data!L1654</f>
        <v>105875</v>
      </c>
      <c r="J1654" s="12" t="str">
        <f>Data!N1654</f>
        <v>In-store</v>
      </c>
      <c r="K1654" s="12" t="str">
        <f>Data!O1654</f>
        <v>Efectivo</v>
      </c>
      <c r="L1654" s="12" t="str">
        <f>Data!P1654</f>
        <v>Nuevo</v>
      </c>
    </row>
    <row r="1655">
      <c r="A1655" s="11">
        <v>1654.0</v>
      </c>
      <c r="B1655" s="14">
        <f>Data!D1655</f>
        <v>44244</v>
      </c>
      <c r="C1655" s="12">
        <f>IFERROR(VLOOKUP(Data!B1655, Minorista!$A$2:$B$100, 2, FALSE), "")</f>
        <v>3</v>
      </c>
      <c r="D1655" s="12">
        <f t="array" ref="D1655">INDEX(Producto!$A$2:$A$500, MATCH(Data!H1655, Producto!$B$2:$B$500, 0))</f>
        <v>1</v>
      </c>
      <c r="E1655" s="12">
        <f>VLOOKUP(Data!E1655 &amp; Data!F1655 &amp; Data!G1655, Ubicacion!$A$2:$B$1000, 2, FALSE)</f>
        <v>23</v>
      </c>
      <c r="F1655" s="15">
        <f>Data!J1655</f>
        <v>800</v>
      </c>
      <c r="G1655" s="16">
        <f>Data!I1655</f>
        <v>35</v>
      </c>
      <c r="H1655" s="17">
        <f>Data!K1655</f>
        <v>280000</v>
      </c>
      <c r="I1655" s="17">
        <f>Data!L1655</f>
        <v>140000</v>
      </c>
      <c r="J1655" s="12" t="str">
        <f>Data!N1655</f>
        <v>In-store</v>
      </c>
      <c r="K1655" s="12" t="str">
        <f>Data!O1655</f>
        <v>Efectivo</v>
      </c>
      <c r="L1655" s="12" t="str">
        <f>Data!P1655</f>
        <v>Nuevo</v>
      </c>
    </row>
    <row r="1656">
      <c r="A1656" s="11">
        <v>1655.0</v>
      </c>
      <c r="B1656" s="14">
        <f>Data!D1656</f>
        <v>44244</v>
      </c>
      <c r="C1656" s="12">
        <f>IFERROR(VLOOKUP(Data!B1656, Minorista!$A$2:$B$100, 2, FALSE), "")</f>
        <v>3</v>
      </c>
      <c r="D1656" s="12">
        <f t="array" ref="D1656">INDEX(Producto!$A$2:$A$500, MATCH(Data!H1656, Producto!$B$2:$B$500, 0))</f>
        <v>2</v>
      </c>
      <c r="E1656" s="12">
        <f>VLOOKUP(Data!E1656 &amp; Data!F1656 &amp; Data!G1656, Ubicacion!$A$2:$B$1000, 2, FALSE)</f>
        <v>23</v>
      </c>
      <c r="F1656" s="15">
        <f>Data!J1656</f>
        <v>450</v>
      </c>
      <c r="G1656" s="16">
        <f>Data!I1656</f>
        <v>35</v>
      </c>
      <c r="H1656" s="17">
        <f>Data!K1656</f>
        <v>157500</v>
      </c>
      <c r="I1656" s="17">
        <f>Data!L1656</f>
        <v>63000</v>
      </c>
      <c r="J1656" s="12" t="str">
        <f>Data!N1656</f>
        <v>In-store</v>
      </c>
      <c r="K1656" s="12" t="str">
        <f>Data!O1656</f>
        <v>Efectivo</v>
      </c>
      <c r="L1656" s="12" t="str">
        <f>Data!P1656</f>
        <v>Nuevo</v>
      </c>
    </row>
    <row r="1657">
      <c r="A1657" s="11">
        <v>1656.0</v>
      </c>
      <c r="B1657" s="14">
        <f>Data!D1657</f>
        <v>44244</v>
      </c>
      <c r="C1657" s="12">
        <f>IFERROR(VLOOKUP(Data!B1657, Minorista!$A$2:$B$100, 2, FALSE), "")</f>
        <v>3</v>
      </c>
      <c r="D1657" s="12">
        <f t="array" ref="D1657">INDEX(Producto!$A$2:$A$500, MATCH(Data!H1657, Producto!$B$2:$B$500, 0))</f>
        <v>3</v>
      </c>
      <c r="E1657" s="12">
        <f>VLOOKUP(Data!E1657 &amp; Data!F1657 &amp; Data!G1657, Ubicacion!$A$2:$B$1000, 2, FALSE)</f>
        <v>23</v>
      </c>
      <c r="F1657" s="15">
        <f>Data!J1657</f>
        <v>500</v>
      </c>
      <c r="G1657" s="16">
        <f>Data!I1657</f>
        <v>25</v>
      </c>
      <c r="H1657" s="17">
        <f>Data!K1657</f>
        <v>125000</v>
      </c>
      <c r="I1657" s="17">
        <f>Data!L1657</f>
        <v>37500</v>
      </c>
      <c r="J1657" s="12" t="str">
        <f>Data!N1657</f>
        <v>In-store</v>
      </c>
      <c r="K1657" s="12" t="str">
        <f>Data!O1657</f>
        <v>Transferencia bancaria</v>
      </c>
      <c r="L1657" s="12" t="str">
        <f>Data!P1657</f>
        <v>Recurrente</v>
      </c>
    </row>
    <row r="1658">
      <c r="A1658" s="11">
        <v>1657.0</v>
      </c>
      <c r="B1658" s="14">
        <f>Data!D1658</f>
        <v>44244</v>
      </c>
      <c r="C1658" s="12">
        <f>IFERROR(VLOOKUP(Data!B1658, Minorista!$A$2:$B$100, 2, FALSE), "")</f>
        <v>3</v>
      </c>
      <c r="D1658" s="12">
        <f t="array" ref="D1658">INDEX(Producto!$A$2:$A$500, MATCH(Data!H1658, Producto!$B$2:$B$500, 0))</f>
        <v>4</v>
      </c>
      <c r="E1658" s="12">
        <f>VLOOKUP(Data!E1658 &amp; Data!F1658 &amp; Data!G1658, Ubicacion!$A$2:$B$1000, 2, FALSE)</f>
        <v>24</v>
      </c>
      <c r="F1658" s="15">
        <f>Data!J1658</f>
        <v>375</v>
      </c>
      <c r="G1658" s="16">
        <f>Data!I1658</f>
        <v>30</v>
      </c>
      <c r="H1658" s="17">
        <f>Data!K1658</f>
        <v>112500</v>
      </c>
      <c r="I1658" s="17">
        <f>Data!L1658</f>
        <v>39375</v>
      </c>
      <c r="J1658" s="12" t="str">
        <f>Data!N1658</f>
        <v>In-store</v>
      </c>
      <c r="K1658" s="12" t="str">
        <f>Data!O1658</f>
        <v>Tarjeta</v>
      </c>
      <c r="L1658" s="12" t="str">
        <f>Data!P1658</f>
        <v>Recurrente</v>
      </c>
    </row>
    <row r="1659">
      <c r="A1659" s="11">
        <v>1658.0</v>
      </c>
      <c r="B1659" s="14">
        <f>Data!D1659</f>
        <v>44244</v>
      </c>
      <c r="C1659" s="12">
        <f>IFERROR(VLOOKUP(Data!B1659, Minorista!$A$2:$B$100, 2, FALSE), "")</f>
        <v>3</v>
      </c>
      <c r="D1659" s="12">
        <f t="array" ref="D1659">INDEX(Producto!$A$2:$A$500, MATCH(Data!H1659, Producto!$B$2:$B$500, 0))</f>
        <v>5</v>
      </c>
      <c r="E1659" s="12">
        <f>VLOOKUP(Data!E1659 &amp; Data!F1659 &amp; Data!G1659, Ubicacion!$A$2:$B$1000, 2, FALSE)</f>
        <v>24</v>
      </c>
      <c r="F1659" s="15">
        <f>Data!J1659</f>
        <v>450</v>
      </c>
      <c r="G1659" s="16">
        <f>Data!I1659</f>
        <v>45</v>
      </c>
      <c r="H1659" s="17">
        <f>Data!K1659</f>
        <v>202500</v>
      </c>
      <c r="I1659" s="17">
        <f>Data!L1659</f>
        <v>81000</v>
      </c>
      <c r="J1659" s="12" t="str">
        <f>Data!N1659</f>
        <v>In-store</v>
      </c>
      <c r="K1659" s="12" t="str">
        <f>Data!O1659</f>
        <v>Efectivo</v>
      </c>
      <c r="L1659" s="12" t="str">
        <f>Data!P1659</f>
        <v>Nuevo</v>
      </c>
    </row>
    <row r="1660">
      <c r="A1660" s="11">
        <v>1659.0</v>
      </c>
      <c r="B1660" s="14">
        <f>Data!D1660</f>
        <v>44244</v>
      </c>
      <c r="C1660" s="12">
        <f>IFERROR(VLOOKUP(Data!B1660, Minorista!$A$2:$B$100, 2, FALSE), "")</f>
        <v>3</v>
      </c>
      <c r="D1660" s="12">
        <f t="array" ref="D1660">INDEX(Producto!$A$2:$A$500, MATCH(Data!H1660, Producto!$B$2:$B$500, 0))</f>
        <v>6</v>
      </c>
      <c r="E1660" s="12">
        <f>VLOOKUP(Data!E1660 &amp; Data!F1660 &amp; Data!G1660, Ubicacion!$A$2:$B$1000, 2, FALSE)</f>
        <v>24</v>
      </c>
      <c r="F1660" s="15">
        <f>Data!J1660</f>
        <v>550</v>
      </c>
      <c r="G1660" s="16">
        <f>Data!I1660</f>
        <v>35</v>
      </c>
      <c r="H1660" s="17">
        <f>Data!K1660</f>
        <v>192500</v>
      </c>
      <c r="I1660" s="17">
        <f>Data!L1660</f>
        <v>105875</v>
      </c>
      <c r="J1660" s="12" t="str">
        <f>Data!N1660</f>
        <v>In-store</v>
      </c>
      <c r="K1660" s="12" t="str">
        <f>Data!O1660</f>
        <v>Tarjeta</v>
      </c>
      <c r="L1660" s="12" t="str">
        <f>Data!P1660</f>
        <v>Recurrente</v>
      </c>
    </row>
    <row r="1661">
      <c r="A1661" s="11">
        <v>1660.0</v>
      </c>
      <c r="B1661" s="14">
        <f>Data!D1661</f>
        <v>44270</v>
      </c>
      <c r="C1661" s="12">
        <f>IFERROR(VLOOKUP(Data!B1661, Minorista!$A$2:$B$100, 2, FALSE), "")</f>
        <v>3</v>
      </c>
      <c r="D1661" s="12">
        <f t="array" ref="D1661">INDEX(Producto!$A$2:$A$500, MATCH(Data!H1661, Producto!$B$2:$B$500, 0))</f>
        <v>1</v>
      </c>
      <c r="E1661" s="12">
        <f>VLOOKUP(Data!E1661 &amp; Data!F1661 &amp; Data!G1661, Ubicacion!$A$2:$B$1000, 2, FALSE)</f>
        <v>24</v>
      </c>
      <c r="F1661" s="15">
        <f>Data!J1661</f>
        <v>770</v>
      </c>
      <c r="G1661" s="16">
        <f>Data!I1661</f>
        <v>35</v>
      </c>
      <c r="H1661" s="17">
        <f>Data!K1661</f>
        <v>269500</v>
      </c>
      <c r="I1661" s="17">
        <f>Data!L1661</f>
        <v>134750</v>
      </c>
      <c r="J1661" s="12" t="str">
        <f>Data!N1661</f>
        <v>In-store</v>
      </c>
      <c r="K1661" s="12" t="str">
        <f>Data!O1661</f>
        <v>Efectivo</v>
      </c>
      <c r="L1661" s="12" t="str">
        <f>Data!P1661</f>
        <v>Recurrente</v>
      </c>
    </row>
    <row r="1662">
      <c r="A1662" s="11">
        <v>1661.0</v>
      </c>
      <c r="B1662" s="14">
        <f>Data!D1662</f>
        <v>44270</v>
      </c>
      <c r="C1662" s="12">
        <f>IFERROR(VLOOKUP(Data!B1662, Minorista!$A$2:$B$100, 2, FALSE), "")</f>
        <v>3</v>
      </c>
      <c r="D1662" s="12">
        <f t="array" ref="D1662">INDEX(Producto!$A$2:$A$500, MATCH(Data!H1662, Producto!$B$2:$B$500, 0))</f>
        <v>2</v>
      </c>
      <c r="E1662" s="12">
        <f>VLOOKUP(Data!E1662 &amp; Data!F1662 &amp; Data!G1662, Ubicacion!$A$2:$B$1000, 2, FALSE)</f>
        <v>24</v>
      </c>
      <c r="F1662" s="15">
        <f>Data!J1662</f>
        <v>450</v>
      </c>
      <c r="G1662" s="16">
        <f>Data!I1662</f>
        <v>35</v>
      </c>
      <c r="H1662" s="17">
        <f>Data!K1662</f>
        <v>157500</v>
      </c>
      <c r="I1662" s="17">
        <f>Data!L1662</f>
        <v>63000</v>
      </c>
      <c r="J1662" s="12" t="str">
        <f>Data!N1662</f>
        <v>In-store</v>
      </c>
      <c r="K1662" s="12" t="str">
        <f>Data!O1662</f>
        <v>Tarjeta</v>
      </c>
      <c r="L1662" s="12" t="str">
        <f>Data!P1662</f>
        <v>Recurrente</v>
      </c>
    </row>
    <row r="1663">
      <c r="A1663" s="11">
        <v>1662.0</v>
      </c>
      <c r="B1663" s="14">
        <f>Data!D1663</f>
        <v>44270</v>
      </c>
      <c r="C1663" s="12">
        <f>IFERROR(VLOOKUP(Data!B1663, Minorista!$A$2:$B$100, 2, FALSE), "")</f>
        <v>3</v>
      </c>
      <c r="D1663" s="12">
        <f t="array" ref="D1663">INDEX(Producto!$A$2:$A$500, MATCH(Data!H1663, Producto!$B$2:$B$500, 0))</f>
        <v>3</v>
      </c>
      <c r="E1663" s="12">
        <f>VLOOKUP(Data!E1663 &amp; Data!F1663 &amp; Data!G1663, Ubicacion!$A$2:$B$1000, 2, FALSE)</f>
        <v>24</v>
      </c>
      <c r="F1663" s="15">
        <f>Data!J1663</f>
        <v>475</v>
      </c>
      <c r="G1663" s="16">
        <f>Data!I1663</f>
        <v>25</v>
      </c>
      <c r="H1663" s="17">
        <f>Data!K1663</f>
        <v>118750</v>
      </c>
      <c r="I1663" s="17">
        <f>Data!L1663</f>
        <v>35625</v>
      </c>
      <c r="J1663" s="12" t="str">
        <f>Data!N1663</f>
        <v>In-store</v>
      </c>
      <c r="K1663" s="12" t="str">
        <f>Data!O1663</f>
        <v>Transferencia bancaria</v>
      </c>
      <c r="L1663" s="12" t="str">
        <f>Data!P1663</f>
        <v>Nuevo</v>
      </c>
    </row>
    <row r="1664">
      <c r="A1664" s="11">
        <v>1663.0</v>
      </c>
      <c r="B1664" s="14">
        <f>Data!D1664</f>
        <v>44270</v>
      </c>
      <c r="C1664" s="12">
        <f>IFERROR(VLOOKUP(Data!B1664, Minorista!$A$2:$B$100, 2, FALSE), "")</f>
        <v>3</v>
      </c>
      <c r="D1664" s="12">
        <f t="array" ref="D1664">INDEX(Producto!$A$2:$A$500, MATCH(Data!H1664, Producto!$B$2:$B$500, 0))</f>
        <v>4</v>
      </c>
      <c r="E1664" s="12">
        <f>VLOOKUP(Data!E1664 &amp; Data!F1664 &amp; Data!G1664, Ubicacion!$A$2:$B$1000, 2, FALSE)</f>
        <v>24</v>
      </c>
      <c r="F1664" s="15">
        <f>Data!J1664</f>
        <v>325</v>
      </c>
      <c r="G1664" s="16">
        <f>Data!I1664</f>
        <v>30</v>
      </c>
      <c r="H1664" s="17">
        <f>Data!K1664</f>
        <v>97500</v>
      </c>
      <c r="I1664" s="17">
        <f>Data!L1664</f>
        <v>34125</v>
      </c>
      <c r="J1664" s="12" t="str">
        <f>Data!N1664</f>
        <v>In-store</v>
      </c>
      <c r="K1664" s="12" t="str">
        <f>Data!O1664</f>
        <v>Transferencia bancaria</v>
      </c>
      <c r="L1664" s="12" t="str">
        <f>Data!P1664</f>
        <v>Recurrente</v>
      </c>
    </row>
    <row r="1665">
      <c r="A1665" s="11">
        <v>1664.0</v>
      </c>
      <c r="B1665" s="14">
        <f>Data!D1665</f>
        <v>44270</v>
      </c>
      <c r="C1665" s="12">
        <f>IFERROR(VLOOKUP(Data!B1665, Minorista!$A$2:$B$100, 2, FALSE), "")</f>
        <v>3</v>
      </c>
      <c r="D1665" s="12">
        <f t="array" ref="D1665">INDEX(Producto!$A$2:$A$500, MATCH(Data!H1665, Producto!$B$2:$B$500, 0))</f>
        <v>5</v>
      </c>
      <c r="E1665" s="12">
        <f>VLOOKUP(Data!E1665 &amp; Data!F1665 &amp; Data!G1665, Ubicacion!$A$2:$B$1000, 2, FALSE)</f>
        <v>24</v>
      </c>
      <c r="F1665" s="15">
        <f>Data!J1665</f>
        <v>375</v>
      </c>
      <c r="G1665" s="16">
        <f>Data!I1665</f>
        <v>45</v>
      </c>
      <c r="H1665" s="17">
        <f>Data!K1665</f>
        <v>168750</v>
      </c>
      <c r="I1665" s="17">
        <f>Data!L1665</f>
        <v>67500</v>
      </c>
      <c r="J1665" s="12" t="str">
        <f>Data!N1665</f>
        <v>In-store</v>
      </c>
      <c r="K1665" s="12" t="str">
        <f>Data!O1665</f>
        <v>Efectivo</v>
      </c>
      <c r="L1665" s="12" t="str">
        <f>Data!P1665</f>
        <v>Nuevo</v>
      </c>
    </row>
    <row r="1666">
      <c r="A1666" s="11">
        <v>1665.0</v>
      </c>
      <c r="B1666" s="14">
        <f>Data!D1666</f>
        <v>44270</v>
      </c>
      <c r="C1666" s="12">
        <f>IFERROR(VLOOKUP(Data!B1666, Minorista!$A$2:$B$100, 2, FALSE), "")</f>
        <v>3</v>
      </c>
      <c r="D1666" s="12">
        <f t="array" ref="D1666">INDEX(Producto!$A$2:$A$500, MATCH(Data!H1666, Producto!$B$2:$B$500, 0))</f>
        <v>6</v>
      </c>
      <c r="E1666" s="12">
        <f>VLOOKUP(Data!E1666 &amp; Data!F1666 &amp; Data!G1666, Ubicacion!$A$2:$B$1000, 2, FALSE)</f>
        <v>24</v>
      </c>
      <c r="F1666" s="15">
        <f>Data!J1666</f>
        <v>475</v>
      </c>
      <c r="G1666" s="16">
        <f>Data!I1666</f>
        <v>35</v>
      </c>
      <c r="H1666" s="17">
        <f>Data!K1666</f>
        <v>166250</v>
      </c>
      <c r="I1666" s="17">
        <f>Data!L1666</f>
        <v>91437.5</v>
      </c>
      <c r="J1666" s="12" t="str">
        <f>Data!N1666</f>
        <v>In-store</v>
      </c>
      <c r="K1666" s="12" t="str">
        <f>Data!O1666</f>
        <v>Transferencia bancaria</v>
      </c>
      <c r="L1666" s="12" t="str">
        <f>Data!P1666</f>
        <v>Recurrente</v>
      </c>
    </row>
    <row r="1667">
      <c r="A1667" s="11">
        <v>1666.0</v>
      </c>
      <c r="B1667" s="14">
        <f>Data!D1667</f>
        <v>44302</v>
      </c>
      <c r="C1667" s="12">
        <f>IFERROR(VLOOKUP(Data!B1667, Minorista!$A$2:$B$100, 2, FALSE), "")</f>
        <v>3</v>
      </c>
      <c r="D1667" s="12">
        <f t="array" ref="D1667">INDEX(Producto!$A$2:$A$500, MATCH(Data!H1667, Producto!$B$2:$B$500, 0))</f>
        <v>1</v>
      </c>
      <c r="E1667" s="12">
        <f>VLOOKUP(Data!E1667 &amp; Data!F1667 &amp; Data!G1667, Ubicacion!$A$2:$B$1000, 2, FALSE)</f>
        <v>24</v>
      </c>
      <c r="F1667" s="15">
        <f>Data!J1667</f>
        <v>725</v>
      </c>
      <c r="G1667" s="16">
        <f>Data!I1667</f>
        <v>35</v>
      </c>
      <c r="H1667" s="17">
        <f>Data!K1667</f>
        <v>253750</v>
      </c>
      <c r="I1667" s="17">
        <f>Data!L1667</f>
        <v>126875</v>
      </c>
      <c r="J1667" s="12" t="str">
        <f>Data!N1667</f>
        <v>In-store</v>
      </c>
      <c r="K1667" s="12" t="str">
        <f>Data!O1667</f>
        <v>Efectivo</v>
      </c>
      <c r="L1667" s="12" t="str">
        <f>Data!P1667</f>
        <v>Nuevo</v>
      </c>
    </row>
    <row r="1668">
      <c r="A1668" s="11">
        <v>1667.0</v>
      </c>
      <c r="B1668" s="14">
        <f>Data!D1668</f>
        <v>44302</v>
      </c>
      <c r="C1668" s="12">
        <f>IFERROR(VLOOKUP(Data!B1668, Minorista!$A$2:$B$100, 2, FALSE), "")</f>
        <v>3</v>
      </c>
      <c r="D1668" s="12">
        <f t="array" ref="D1668">INDEX(Producto!$A$2:$A$500, MATCH(Data!H1668, Producto!$B$2:$B$500, 0))</f>
        <v>2</v>
      </c>
      <c r="E1668" s="12">
        <f>VLOOKUP(Data!E1668 &amp; Data!F1668 &amp; Data!G1668, Ubicacion!$A$2:$B$1000, 2, FALSE)</f>
        <v>24</v>
      </c>
      <c r="F1668" s="15">
        <f>Data!J1668</f>
        <v>425</v>
      </c>
      <c r="G1668" s="16">
        <f>Data!I1668</f>
        <v>40</v>
      </c>
      <c r="H1668" s="17">
        <f>Data!K1668</f>
        <v>170000</v>
      </c>
      <c r="I1668" s="17">
        <f>Data!L1668</f>
        <v>68000</v>
      </c>
      <c r="J1668" s="12" t="str">
        <f>Data!N1668</f>
        <v>In-store</v>
      </c>
      <c r="K1668" s="12" t="str">
        <f>Data!O1668</f>
        <v>Transferencia bancaria</v>
      </c>
      <c r="L1668" s="12" t="str">
        <f>Data!P1668</f>
        <v>Recurrente</v>
      </c>
    </row>
    <row r="1669">
      <c r="A1669" s="11">
        <v>1668.0</v>
      </c>
      <c r="B1669" s="14">
        <f>Data!D1669</f>
        <v>44302</v>
      </c>
      <c r="C1669" s="12">
        <f>IFERROR(VLOOKUP(Data!B1669, Minorista!$A$2:$B$100, 2, FALSE), "")</f>
        <v>3</v>
      </c>
      <c r="D1669" s="12">
        <f t="array" ref="D1669">INDEX(Producto!$A$2:$A$500, MATCH(Data!H1669, Producto!$B$2:$B$500, 0))</f>
        <v>3</v>
      </c>
      <c r="E1669" s="12">
        <f>VLOOKUP(Data!E1669 &amp; Data!F1669 &amp; Data!G1669, Ubicacion!$A$2:$B$1000, 2, FALSE)</f>
        <v>24</v>
      </c>
      <c r="F1669" s="15">
        <f>Data!J1669</f>
        <v>450</v>
      </c>
      <c r="G1669" s="16">
        <f>Data!I1669</f>
        <v>30</v>
      </c>
      <c r="H1669" s="17">
        <f>Data!K1669</f>
        <v>135000</v>
      </c>
      <c r="I1669" s="17">
        <f>Data!L1669</f>
        <v>40500</v>
      </c>
      <c r="J1669" s="12" t="str">
        <f>Data!N1669</f>
        <v>In-store</v>
      </c>
      <c r="K1669" s="12" t="str">
        <f>Data!O1669</f>
        <v>Transferencia bancaria</v>
      </c>
      <c r="L1669" s="12" t="str">
        <f>Data!P1669</f>
        <v>Nuevo</v>
      </c>
    </row>
    <row r="1670">
      <c r="A1670" s="11">
        <v>1669.0</v>
      </c>
      <c r="B1670" s="14">
        <f>Data!D1670</f>
        <v>44302</v>
      </c>
      <c r="C1670" s="12">
        <f>IFERROR(VLOOKUP(Data!B1670, Minorista!$A$2:$B$100, 2, FALSE), "")</f>
        <v>3</v>
      </c>
      <c r="D1670" s="12">
        <f t="array" ref="D1670">INDEX(Producto!$A$2:$A$500, MATCH(Data!H1670, Producto!$B$2:$B$500, 0))</f>
        <v>4</v>
      </c>
      <c r="E1670" s="12">
        <f>VLOOKUP(Data!E1670 &amp; Data!F1670 &amp; Data!G1670, Ubicacion!$A$2:$B$1000, 2, FALSE)</f>
        <v>24</v>
      </c>
      <c r="F1670" s="15">
        <f>Data!J1670</f>
        <v>375</v>
      </c>
      <c r="G1670" s="16">
        <f>Data!I1670</f>
        <v>35</v>
      </c>
      <c r="H1670" s="17">
        <f>Data!K1670</f>
        <v>131250</v>
      </c>
      <c r="I1670" s="17">
        <f>Data!L1670</f>
        <v>45937.5</v>
      </c>
      <c r="J1670" s="12" t="str">
        <f>Data!N1670</f>
        <v>In-store</v>
      </c>
      <c r="K1670" s="12" t="str">
        <f>Data!O1670</f>
        <v>Transferencia bancaria</v>
      </c>
      <c r="L1670" s="12" t="str">
        <f>Data!P1670</f>
        <v>Recurrente</v>
      </c>
    </row>
    <row r="1671">
      <c r="A1671" s="11">
        <v>1670.0</v>
      </c>
      <c r="B1671" s="14">
        <f>Data!D1671</f>
        <v>44302</v>
      </c>
      <c r="C1671" s="12">
        <f>IFERROR(VLOOKUP(Data!B1671, Minorista!$A$2:$B$100, 2, FALSE), "")</f>
        <v>3</v>
      </c>
      <c r="D1671" s="12">
        <f t="array" ref="D1671">INDEX(Producto!$A$2:$A$500, MATCH(Data!H1671, Producto!$B$2:$B$500, 0))</f>
        <v>5</v>
      </c>
      <c r="E1671" s="12">
        <f>VLOOKUP(Data!E1671 &amp; Data!F1671 &amp; Data!G1671, Ubicacion!$A$2:$B$1000, 2, FALSE)</f>
        <v>24</v>
      </c>
      <c r="F1671" s="15">
        <f>Data!J1671</f>
        <v>400</v>
      </c>
      <c r="G1671" s="16">
        <f>Data!I1671</f>
        <v>50</v>
      </c>
      <c r="H1671" s="17">
        <f>Data!K1671</f>
        <v>200000</v>
      </c>
      <c r="I1671" s="17">
        <f>Data!L1671</f>
        <v>80000</v>
      </c>
      <c r="J1671" s="12" t="str">
        <f>Data!N1671</f>
        <v>In-store</v>
      </c>
      <c r="K1671" s="12" t="str">
        <f>Data!O1671</f>
        <v>Efectivo</v>
      </c>
      <c r="L1671" s="12" t="str">
        <f>Data!P1671</f>
        <v>Recurrente</v>
      </c>
    </row>
    <row r="1672">
      <c r="A1672" s="11">
        <v>1671.0</v>
      </c>
      <c r="B1672" s="14">
        <f>Data!D1672</f>
        <v>44302</v>
      </c>
      <c r="C1672" s="12">
        <f>IFERROR(VLOOKUP(Data!B1672, Minorista!$A$2:$B$100, 2, FALSE), "")</f>
        <v>3</v>
      </c>
      <c r="D1672" s="12">
        <f t="array" ref="D1672">INDEX(Producto!$A$2:$A$500, MATCH(Data!H1672, Producto!$B$2:$B$500, 0))</f>
        <v>6</v>
      </c>
      <c r="E1672" s="12">
        <f>VLOOKUP(Data!E1672 &amp; Data!F1672 &amp; Data!G1672, Ubicacion!$A$2:$B$1000, 2, FALSE)</f>
        <v>24</v>
      </c>
      <c r="F1672" s="15">
        <f>Data!J1672</f>
        <v>525</v>
      </c>
      <c r="G1672" s="16">
        <f>Data!I1672</f>
        <v>40</v>
      </c>
      <c r="H1672" s="17">
        <f>Data!K1672</f>
        <v>210000</v>
      </c>
      <c r="I1672" s="17">
        <f>Data!L1672</f>
        <v>115500</v>
      </c>
      <c r="J1672" s="12" t="str">
        <f>Data!N1672</f>
        <v>In-store</v>
      </c>
      <c r="K1672" s="12" t="str">
        <f>Data!O1672</f>
        <v>Efectivo</v>
      </c>
      <c r="L1672" s="12" t="str">
        <f>Data!P1672</f>
        <v>Recurrente</v>
      </c>
    </row>
    <row r="1673">
      <c r="A1673" s="11">
        <v>1672.0</v>
      </c>
      <c r="B1673" s="14">
        <f>Data!D1673</f>
        <v>44331</v>
      </c>
      <c r="C1673" s="12">
        <f>IFERROR(VLOOKUP(Data!B1673, Minorista!$A$2:$B$100, 2, FALSE), "")</f>
        <v>3</v>
      </c>
      <c r="D1673" s="12">
        <f t="array" ref="D1673">INDEX(Producto!$A$2:$A$500, MATCH(Data!H1673, Producto!$B$2:$B$500, 0))</f>
        <v>1</v>
      </c>
      <c r="E1673" s="12">
        <f>VLOOKUP(Data!E1673 &amp; Data!F1673 &amp; Data!G1673, Ubicacion!$A$2:$B$1000, 2, FALSE)</f>
        <v>24</v>
      </c>
      <c r="F1673" s="15">
        <f>Data!J1673</f>
        <v>795</v>
      </c>
      <c r="G1673" s="16">
        <f>Data!I1673</f>
        <v>50</v>
      </c>
      <c r="H1673" s="17">
        <f>Data!K1673</f>
        <v>397500</v>
      </c>
      <c r="I1673" s="17">
        <f>Data!L1673</f>
        <v>198750</v>
      </c>
      <c r="J1673" s="12" t="str">
        <f>Data!N1673</f>
        <v>In-store</v>
      </c>
      <c r="K1673" s="12" t="str">
        <f>Data!O1673</f>
        <v>Transferencia bancaria</v>
      </c>
      <c r="L1673" s="12" t="str">
        <f>Data!P1673</f>
        <v>Recurrente</v>
      </c>
    </row>
    <row r="1674">
      <c r="A1674" s="11">
        <v>1673.0</v>
      </c>
      <c r="B1674" s="14">
        <f>Data!D1674</f>
        <v>44331</v>
      </c>
      <c r="C1674" s="12">
        <f>IFERROR(VLOOKUP(Data!B1674, Minorista!$A$2:$B$100, 2, FALSE), "")</f>
        <v>3</v>
      </c>
      <c r="D1674" s="12">
        <f t="array" ref="D1674">INDEX(Producto!$A$2:$A$500, MATCH(Data!H1674, Producto!$B$2:$B$500, 0))</f>
        <v>2</v>
      </c>
      <c r="E1674" s="12">
        <f>VLOOKUP(Data!E1674 &amp; Data!F1674 &amp; Data!G1674, Ubicacion!$A$2:$B$1000, 2, FALSE)</f>
        <v>24</v>
      </c>
      <c r="F1674" s="15">
        <f>Data!J1674</f>
        <v>500</v>
      </c>
      <c r="G1674" s="16">
        <f>Data!I1674</f>
        <v>50</v>
      </c>
      <c r="H1674" s="17">
        <f>Data!K1674</f>
        <v>250000</v>
      </c>
      <c r="I1674" s="17">
        <f>Data!L1674</f>
        <v>100000</v>
      </c>
      <c r="J1674" s="12" t="str">
        <f>Data!N1674</f>
        <v>In-store</v>
      </c>
      <c r="K1674" s="12" t="str">
        <f>Data!O1674</f>
        <v>Efectivo</v>
      </c>
      <c r="L1674" s="12" t="str">
        <f>Data!P1674</f>
        <v>Nuevo</v>
      </c>
    </row>
    <row r="1675">
      <c r="A1675" s="11">
        <v>1674.0</v>
      </c>
      <c r="B1675" s="14">
        <f>Data!D1675</f>
        <v>44331</v>
      </c>
      <c r="C1675" s="12">
        <f>IFERROR(VLOOKUP(Data!B1675, Minorista!$A$2:$B$100, 2, FALSE), "")</f>
        <v>3</v>
      </c>
      <c r="D1675" s="12">
        <f t="array" ref="D1675">INDEX(Producto!$A$2:$A$500, MATCH(Data!H1675, Producto!$B$2:$B$500, 0))</f>
        <v>3</v>
      </c>
      <c r="E1675" s="12">
        <f>VLOOKUP(Data!E1675 &amp; Data!F1675 &amp; Data!G1675, Ubicacion!$A$2:$B$1000, 2, FALSE)</f>
        <v>24</v>
      </c>
      <c r="F1675" s="15">
        <f>Data!J1675</f>
        <v>475</v>
      </c>
      <c r="G1675" s="16">
        <f>Data!I1675</f>
        <v>45</v>
      </c>
      <c r="H1675" s="17">
        <f>Data!K1675</f>
        <v>213750</v>
      </c>
      <c r="I1675" s="17">
        <f>Data!L1675</f>
        <v>64125</v>
      </c>
      <c r="J1675" s="12" t="str">
        <f>Data!N1675</f>
        <v>In-store</v>
      </c>
      <c r="K1675" s="12" t="str">
        <f>Data!O1675</f>
        <v>Tarjeta</v>
      </c>
      <c r="L1675" s="12" t="str">
        <f>Data!P1675</f>
        <v>Recurrente</v>
      </c>
    </row>
    <row r="1676">
      <c r="A1676" s="11">
        <v>1675.0</v>
      </c>
      <c r="B1676" s="14">
        <f>Data!D1676</f>
        <v>44331</v>
      </c>
      <c r="C1676" s="12">
        <f>IFERROR(VLOOKUP(Data!B1676, Minorista!$A$2:$B$100, 2, FALSE), "")</f>
        <v>3</v>
      </c>
      <c r="D1676" s="12">
        <f t="array" ref="D1676">INDEX(Producto!$A$2:$A$500, MATCH(Data!H1676, Producto!$B$2:$B$500, 0))</f>
        <v>4</v>
      </c>
      <c r="E1676" s="12">
        <f>VLOOKUP(Data!E1676 &amp; Data!F1676 &amp; Data!G1676, Ubicacion!$A$2:$B$1000, 2, FALSE)</f>
        <v>24</v>
      </c>
      <c r="F1676" s="15">
        <f>Data!J1676</f>
        <v>450</v>
      </c>
      <c r="G1676" s="16">
        <f>Data!I1676</f>
        <v>45</v>
      </c>
      <c r="H1676" s="17">
        <f>Data!K1676</f>
        <v>202500</v>
      </c>
      <c r="I1676" s="17">
        <f>Data!L1676</f>
        <v>70875</v>
      </c>
      <c r="J1676" s="12" t="str">
        <f>Data!N1676</f>
        <v>In-store</v>
      </c>
      <c r="K1676" s="12" t="str">
        <f>Data!O1676</f>
        <v>Transferencia bancaria</v>
      </c>
      <c r="L1676" s="12" t="str">
        <f>Data!P1676</f>
        <v>Nuevo</v>
      </c>
    </row>
    <row r="1677">
      <c r="A1677" s="11">
        <v>1676.0</v>
      </c>
      <c r="B1677" s="14">
        <f>Data!D1677</f>
        <v>44331</v>
      </c>
      <c r="C1677" s="12">
        <f>IFERROR(VLOOKUP(Data!B1677, Minorista!$A$2:$B$100, 2, FALSE), "")</f>
        <v>3</v>
      </c>
      <c r="D1677" s="12">
        <f t="array" ref="D1677">INDEX(Producto!$A$2:$A$500, MATCH(Data!H1677, Producto!$B$2:$B$500, 0))</f>
        <v>5</v>
      </c>
      <c r="E1677" s="12">
        <f>VLOOKUP(Data!E1677 &amp; Data!F1677 &amp; Data!G1677, Ubicacion!$A$2:$B$1000, 2, FALSE)</f>
        <v>24</v>
      </c>
      <c r="F1677" s="15">
        <f>Data!J1677</f>
        <v>475</v>
      </c>
      <c r="G1677" s="16">
        <f>Data!I1677</f>
        <v>55</v>
      </c>
      <c r="H1677" s="17">
        <f>Data!K1677</f>
        <v>261250</v>
      </c>
      <c r="I1677" s="17">
        <f>Data!L1677</f>
        <v>104500</v>
      </c>
      <c r="J1677" s="12" t="str">
        <f>Data!N1677</f>
        <v>In-store</v>
      </c>
      <c r="K1677" s="12" t="str">
        <f>Data!O1677</f>
        <v>Transferencia bancaria</v>
      </c>
      <c r="L1677" s="12" t="str">
        <f>Data!P1677</f>
        <v>Nuevo</v>
      </c>
    </row>
    <row r="1678">
      <c r="A1678" s="11">
        <v>1677.0</v>
      </c>
      <c r="B1678" s="14">
        <f>Data!D1678</f>
        <v>44331</v>
      </c>
      <c r="C1678" s="12">
        <f>IFERROR(VLOOKUP(Data!B1678, Minorista!$A$2:$B$100, 2, FALSE), "")</f>
        <v>3</v>
      </c>
      <c r="D1678" s="12">
        <f t="array" ref="D1678">INDEX(Producto!$A$2:$A$500, MATCH(Data!H1678, Producto!$B$2:$B$500, 0))</f>
        <v>6</v>
      </c>
      <c r="E1678" s="12">
        <f>VLOOKUP(Data!E1678 &amp; Data!F1678 &amp; Data!G1678, Ubicacion!$A$2:$B$1000, 2, FALSE)</f>
        <v>24</v>
      </c>
      <c r="F1678" s="15">
        <f>Data!J1678</f>
        <v>575</v>
      </c>
      <c r="G1678" s="16">
        <f>Data!I1678</f>
        <v>60</v>
      </c>
      <c r="H1678" s="17">
        <f>Data!K1678</f>
        <v>345000</v>
      </c>
      <c r="I1678" s="17">
        <f>Data!L1678</f>
        <v>189750</v>
      </c>
      <c r="J1678" s="12" t="str">
        <f>Data!N1678</f>
        <v>In-store</v>
      </c>
      <c r="K1678" s="12" t="str">
        <f>Data!O1678</f>
        <v>Transferencia bancaria</v>
      </c>
      <c r="L1678" s="12" t="str">
        <f>Data!P1678</f>
        <v>Recurrente</v>
      </c>
    </row>
    <row r="1679">
      <c r="A1679" s="11">
        <v>1678.0</v>
      </c>
      <c r="B1679" s="14">
        <f>Data!D1679</f>
        <v>44364</v>
      </c>
      <c r="C1679" s="12">
        <f>IFERROR(VLOOKUP(Data!B1679, Minorista!$A$2:$B$100, 2, FALSE), "")</f>
        <v>3</v>
      </c>
      <c r="D1679" s="12">
        <f t="array" ref="D1679">INDEX(Producto!$A$2:$A$500, MATCH(Data!H1679, Producto!$B$2:$B$500, 0))</f>
        <v>1</v>
      </c>
      <c r="E1679" s="12">
        <f>VLOOKUP(Data!E1679 &amp; Data!F1679 &amp; Data!G1679, Ubicacion!$A$2:$B$1000, 2, FALSE)</f>
        <v>24</v>
      </c>
      <c r="F1679" s="15">
        <f>Data!J1679</f>
        <v>825</v>
      </c>
      <c r="G1679" s="16">
        <f>Data!I1679</f>
        <v>55</v>
      </c>
      <c r="H1679" s="17">
        <f>Data!K1679</f>
        <v>453750</v>
      </c>
      <c r="I1679" s="17">
        <f>Data!L1679</f>
        <v>226875</v>
      </c>
      <c r="J1679" s="12" t="str">
        <f>Data!N1679</f>
        <v>In-store</v>
      </c>
      <c r="K1679" s="12" t="str">
        <f>Data!O1679</f>
        <v>Transferencia bancaria</v>
      </c>
      <c r="L1679" s="12" t="str">
        <f>Data!P1679</f>
        <v>Nuevo</v>
      </c>
    </row>
    <row r="1680">
      <c r="A1680" s="11">
        <v>1679.0</v>
      </c>
      <c r="B1680" s="14">
        <f>Data!D1680</f>
        <v>44364</v>
      </c>
      <c r="C1680" s="12">
        <f>IFERROR(VLOOKUP(Data!B1680, Minorista!$A$2:$B$100, 2, FALSE), "")</f>
        <v>3</v>
      </c>
      <c r="D1680" s="12">
        <f t="array" ref="D1680">INDEX(Producto!$A$2:$A$500, MATCH(Data!H1680, Producto!$B$2:$B$500, 0))</f>
        <v>2</v>
      </c>
      <c r="E1680" s="12">
        <f>VLOOKUP(Data!E1680 &amp; Data!F1680 &amp; Data!G1680, Ubicacion!$A$2:$B$1000, 2, FALSE)</f>
        <v>24</v>
      </c>
      <c r="F1680" s="15">
        <f>Data!J1680</f>
        <v>575</v>
      </c>
      <c r="G1680" s="16">
        <f>Data!I1680</f>
        <v>50</v>
      </c>
      <c r="H1680" s="17">
        <f>Data!K1680</f>
        <v>287500</v>
      </c>
      <c r="I1680" s="17">
        <f>Data!L1680</f>
        <v>115000</v>
      </c>
      <c r="J1680" s="12" t="str">
        <f>Data!N1680</f>
        <v>In-store</v>
      </c>
      <c r="K1680" s="12" t="str">
        <f>Data!O1680</f>
        <v>Tarjeta</v>
      </c>
      <c r="L1680" s="12" t="str">
        <f>Data!P1680</f>
        <v>Recurrente</v>
      </c>
    </row>
    <row r="1681">
      <c r="A1681" s="11">
        <v>1680.0</v>
      </c>
      <c r="B1681" s="14">
        <f>Data!D1681</f>
        <v>44364</v>
      </c>
      <c r="C1681" s="12">
        <f>IFERROR(VLOOKUP(Data!B1681, Minorista!$A$2:$B$100, 2, FALSE), "")</f>
        <v>3</v>
      </c>
      <c r="D1681" s="12">
        <f t="array" ref="D1681">INDEX(Producto!$A$2:$A$500, MATCH(Data!H1681, Producto!$B$2:$B$500, 0))</f>
        <v>3</v>
      </c>
      <c r="E1681" s="12">
        <f>VLOOKUP(Data!E1681 &amp; Data!F1681 &amp; Data!G1681, Ubicacion!$A$2:$B$1000, 2, FALSE)</f>
        <v>24</v>
      </c>
      <c r="F1681" s="15">
        <f>Data!J1681</f>
        <v>550</v>
      </c>
      <c r="G1681" s="16">
        <f>Data!I1681</f>
        <v>45</v>
      </c>
      <c r="H1681" s="17">
        <f>Data!K1681</f>
        <v>247500</v>
      </c>
      <c r="I1681" s="17">
        <f>Data!L1681</f>
        <v>74250</v>
      </c>
      <c r="J1681" s="12" t="str">
        <f>Data!N1681</f>
        <v>In-store</v>
      </c>
      <c r="K1681" s="12" t="str">
        <f>Data!O1681</f>
        <v>Transferencia bancaria</v>
      </c>
      <c r="L1681" s="12" t="str">
        <f>Data!P1681</f>
        <v>Recurrente</v>
      </c>
    </row>
    <row r="1682">
      <c r="A1682" s="11">
        <v>1681.0</v>
      </c>
      <c r="B1682" s="14">
        <f>Data!D1682</f>
        <v>44364</v>
      </c>
      <c r="C1682" s="12">
        <f>IFERROR(VLOOKUP(Data!B1682, Minorista!$A$2:$B$100, 2, FALSE), "")</f>
        <v>3</v>
      </c>
      <c r="D1682" s="12">
        <f t="array" ref="D1682">INDEX(Producto!$A$2:$A$500, MATCH(Data!H1682, Producto!$B$2:$B$500, 0))</f>
        <v>4</v>
      </c>
      <c r="E1682" s="12">
        <f>VLOOKUP(Data!E1682 &amp; Data!F1682 &amp; Data!G1682, Ubicacion!$A$2:$B$1000, 2, FALSE)</f>
        <v>24</v>
      </c>
      <c r="F1682" s="15">
        <f>Data!J1682</f>
        <v>525</v>
      </c>
      <c r="G1682" s="16">
        <f>Data!I1682</f>
        <v>45</v>
      </c>
      <c r="H1682" s="17">
        <f>Data!K1682</f>
        <v>236250</v>
      </c>
      <c r="I1682" s="17">
        <f>Data!L1682</f>
        <v>82687.5</v>
      </c>
      <c r="J1682" s="12" t="str">
        <f>Data!N1682</f>
        <v>In-store</v>
      </c>
      <c r="K1682" s="12" t="str">
        <f>Data!O1682</f>
        <v>Transferencia bancaria</v>
      </c>
      <c r="L1682" s="12" t="str">
        <f>Data!P1682</f>
        <v>Nuevo</v>
      </c>
    </row>
    <row r="1683">
      <c r="A1683" s="11">
        <v>1682.0</v>
      </c>
      <c r="B1683" s="14">
        <f>Data!D1683</f>
        <v>44364</v>
      </c>
      <c r="C1683" s="12">
        <f>IFERROR(VLOOKUP(Data!B1683, Minorista!$A$2:$B$100, 2, FALSE), "")</f>
        <v>3</v>
      </c>
      <c r="D1683" s="12">
        <f t="array" ref="D1683">INDEX(Producto!$A$2:$A$500, MATCH(Data!H1683, Producto!$B$2:$B$500, 0))</f>
        <v>5</v>
      </c>
      <c r="E1683" s="12">
        <f>VLOOKUP(Data!E1683 &amp; Data!F1683 &amp; Data!G1683, Ubicacion!$A$2:$B$1000, 2, FALSE)</f>
        <v>24</v>
      </c>
      <c r="F1683" s="15">
        <f>Data!J1683</f>
        <v>525</v>
      </c>
      <c r="G1683" s="16">
        <f>Data!I1683</f>
        <v>60</v>
      </c>
      <c r="H1683" s="17">
        <f>Data!K1683</f>
        <v>315000</v>
      </c>
      <c r="I1683" s="17">
        <f>Data!L1683</f>
        <v>126000</v>
      </c>
      <c r="J1683" s="12" t="str">
        <f>Data!N1683</f>
        <v>In-store</v>
      </c>
      <c r="K1683" s="12" t="str">
        <f>Data!O1683</f>
        <v>Tarjeta</v>
      </c>
      <c r="L1683" s="12" t="str">
        <f>Data!P1683</f>
        <v>Recurrente</v>
      </c>
    </row>
    <row r="1684">
      <c r="A1684" s="11">
        <v>1683.0</v>
      </c>
      <c r="B1684" s="14">
        <f>Data!D1684</f>
        <v>44364</v>
      </c>
      <c r="C1684" s="12">
        <f>IFERROR(VLOOKUP(Data!B1684, Minorista!$A$2:$B$100, 2, FALSE), "")</f>
        <v>3</v>
      </c>
      <c r="D1684" s="12">
        <f t="array" ref="D1684">INDEX(Producto!$A$2:$A$500, MATCH(Data!H1684, Producto!$B$2:$B$500, 0))</f>
        <v>6</v>
      </c>
      <c r="E1684" s="12">
        <f>VLOOKUP(Data!E1684 &amp; Data!F1684 &amp; Data!G1684, Ubicacion!$A$2:$B$1000, 2, FALSE)</f>
        <v>24</v>
      </c>
      <c r="F1684" s="15">
        <f>Data!J1684</f>
        <v>675</v>
      </c>
      <c r="G1684" s="16">
        <f>Data!I1684</f>
        <v>65</v>
      </c>
      <c r="H1684" s="17">
        <f>Data!K1684</f>
        <v>438750</v>
      </c>
      <c r="I1684" s="17">
        <f>Data!L1684</f>
        <v>241312.5</v>
      </c>
      <c r="J1684" s="12" t="str">
        <f>Data!N1684</f>
        <v>In-store</v>
      </c>
      <c r="K1684" s="12" t="str">
        <f>Data!O1684</f>
        <v>Efectivo</v>
      </c>
      <c r="L1684" s="12" t="str">
        <f>Data!P1684</f>
        <v>Recurrente</v>
      </c>
    </row>
    <row r="1685">
      <c r="A1685" s="11">
        <v>1684.0</v>
      </c>
      <c r="B1685" s="14">
        <f>Data!D1685</f>
        <v>44392</v>
      </c>
      <c r="C1685" s="12">
        <f>IFERROR(VLOOKUP(Data!B1685, Minorista!$A$2:$B$100, 2, FALSE), "")</f>
        <v>3</v>
      </c>
      <c r="D1685" s="12">
        <f t="array" ref="D1685">INDEX(Producto!$A$2:$A$500, MATCH(Data!H1685, Producto!$B$2:$B$500, 0))</f>
        <v>1</v>
      </c>
      <c r="E1685" s="12">
        <f>VLOOKUP(Data!E1685 &amp; Data!F1685 &amp; Data!G1685, Ubicacion!$A$2:$B$1000, 2, FALSE)</f>
        <v>24</v>
      </c>
      <c r="F1685" s="15">
        <f>Data!J1685</f>
        <v>900</v>
      </c>
      <c r="G1685" s="16">
        <f>Data!I1685</f>
        <v>60</v>
      </c>
      <c r="H1685" s="17">
        <f>Data!K1685</f>
        <v>540000</v>
      </c>
      <c r="I1685" s="17">
        <f>Data!L1685</f>
        <v>270000</v>
      </c>
      <c r="J1685" s="12" t="str">
        <f>Data!N1685</f>
        <v>In-store</v>
      </c>
      <c r="K1685" s="12" t="str">
        <f>Data!O1685</f>
        <v>Tarjeta</v>
      </c>
      <c r="L1685" s="12" t="str">
        <f>Data!P1685</f>
        <v>Recurrente</v>
      </c>
    </row>
    <row r="1686">
      <c r="A1686" s="11">
        <v>1685.0</v>
      </c>
      <c r="B1686" s="14">
        <f>Data!D1686</f>
        <v>44392</v>
      </c>
      <c r="C1686" s="12">
        <f>IFERROR(VLOOKUP(Data!B1686, Minorista!$A$2:$B$100, 2, FALSE), "")</f>
        <v>3</v>
      </c>
      <c r="D1686" s="12">
        <f t="array" ref="D1686">INDEX(Producto!$A$2:$A$500, MATCH(Data!H1686, Producto!$B$2:$B$500, 0))</f>
        <v>2</v>
      </c>
      <c r="E1686" s="12">
        <f>VLOOKUP(Data!E1686 &amp; Data!F1686 &amp; Data!G1686, Ubicacion!$A$2:$B$1000, 2, FALSE)</f>
        <v>24</v>
      </c>
      <c r="F1686" s="15">
        <f>Data!J1686</f>
        <v>650</v>
      </c>
      <c r="G1686" s="16">
        <f>Data!I1686</f>
        <v>55</v>
      </c>
      <c r="H1686" s="17">
        <f>Data!K1686</f>
        <v>357500</v>
      </c>
      <c r="I1686" s="17">
        <f>Data!L1686</f>
        <v>143000</v>
      </c>
      <c r="J1686" s="12" t="str">
        <f>Data!N1686</f>
        <v>In-store</v>
      </c>
      <c r="K1686" s="12" t="str">
        <f>Data!O1686</f>
        <v>Efectivo</v>
      </c>
      <c r="L1686" s="12" t="str">
        <f>Data!P1686</f>
        <v>Recurrente</v>
      </c>
    </row>
    <row r="1687">
      <c r="A1687" s="11">
        <v>1686.0</v>
      </c>
      <c r="B1687" s="14">
        <f>Data!D1687</f>
        <v>44392</v>
      </c>
      <c r="C1687" s="12">
        <f>IFERROR(VLOOKUP(Data!B1687, Minorista!$A$2:$B$100, 2, FALSE), "")</f>
        <v>3</v>
      </c>
      <c r="D1687" s="12">
        <f t="array" ref="D1687">INDEX(Producto!$A$2:$A$500, MATCH(Data!H1687, Producto!$B$2:$B$500, 0))</f>
        <v>3</v>
      </c>
      <c r="E1687" s="12">
        <f>VLOOKUP(Data!E1687 &amp; Data!F1687 &amp; Data!G1687, Ubicacion!$A$2:$B$1000, 2, FALSE)</f>
        <v>24</v>
      </c>
      <c r="F1687" s="15">
        <f>Data!J1687</f>
        <v>575</v>
      </c>
      <c r="G1687" s="16">
        <f>Data!I1687</f>
        <v>50</v>
      </c>
      <c r="H1687" s="17">
        <f>Data!K1687</f>
        <v>287500</v>
      </c>
      <c r="I1687" s="17">
        <f>Data!L1687</f>
        <v>86250</v>
      </c>
      <c r="J1687" s="12" t="str">
        <f>Data!N1687</f>
        <v>In-store</v>
      </c>
      <c r="K1687" s="12" t="str">
        <f>Data!O1687</f>
        <v>Efectivo</v>
      </c>
      <c r="L1687" s="12" t="str">
        <f>Data!P1687</f>
        <v>Recurrente</v>
      </c>
    </row>
    <row r="1688">
      <c r="A1688" s="11">
        <v>1687.0</v>
      </c>
      <c r="B1688" s="14">
        <f>Data!D1688</f>
        <v>44392</v>
      </c>
      <c r="C1688" s="12">
        <f>IFERROR(VLOOKUP(Data!B1688, Minorista!$A$2:$B$100, 2, FALSE), "")</f>
        <v>3</v>
      </c>
      <c r="D1688" s="12">
        <f t="array" ref="D1688">INDEX(Producto!$A$2:$A$500, MATCH(Data!H1688, Producto!$B$2:$B$500, 0))</f>
        <v>4</v>
      </c>
      <c r="E1688" s="12">
        <f>VLOOKUP(Data!E1688 &amp; Data!F1688 &amp; Data!G1688, Ubicacion!$A$2:$B$1000, 2, FALSE)</f>
        <v>24</v>
      </c>
      <c r="F1688" s="15">
        <f>Data!J1688</f>
        <v>525</v>
      </c>
      <c r="G1688" s="16">
        <f>Data!I1688</f>
        <v>50</v>
      </c>
      <c r="H1688" s="17">
        <f>Data!K1688</f>
        <v>262500</v>
      </c>
      <c r="I1688" s="17">
        <f>Data!L1688</f>
        <v>91875</v>
      </c>
      <c r="J1688" s="12" t="str">
        <f>Data!N1688</f>
        <v>In-store</v>
      </c>
      <c r="K1688" s="12" t="str">
        <f>Data!O1688</f>
        <v>Efectivo</v>
      </c>
      <c r="L1688" s="12" t="str">
        <f>Data!P1688</f>
        <v>Nuevo</v>
      </c>
    </row>
    <row r="1689">
      <c r="A1689" s="11">
        <v>1688.0</v>
      </c>
      <c r="B1689" s="14">
        <f>Data!D1689</f>
        <v>44392</v>
      </c>
      <c r="C1689" s="12">
        <f>IFERROR(VLOOKUP(Data!B1689, Minorista!$A$2:$B$100, 2, FALSE), "")</f>
        <v>3</v>
      </c>
      <c r="D1689" s="12">
        <f t="array" ref="D1689">INDEX(Producto!$A$2:$A$500, MATCH(Data!H1689, Producto!$B$2:$B$500, 0))</f>
        <v>5</v>
      </c>
      <c r="E1689" s="12">
        <f>VLOOKUP(Data!E1689 &amp; Data!F1689 &amp; Data!G1689, Ubicacion!$A$2:$B$1000, 2, FALSE)</f>
        <v>24</v>
      </c>
      <c r="F1689" s="15">
        <f>Data!J1689</f>
        <v>550</v>
      </c>
      <c r="G1689" s="16">
        <f>Data!I1689</f>
        <v>60</v>
      </c>
      <c r="H1689" s="17">
        <f>Data!K1689</f>
        <v>330000</v>
      </c>
      <c r="I1689" s="17">
        <f>Data!L1689</f>
        <v>132000</v>
      </c>
      <c r="J1689" s="12" t="str">
        <f>Data!N1689</f>
        <v>In-store</v>
      </c>
      <c r="K1689" s="12" t="str">
        <f>Data!O1689</f>
        <v>Transferencia bancaria</v>
      </c>
      <c r="L1689" s="12" t="str">
        <f>Data!P1689</f>
        <v>Nuevo</v>
      </c>
    </row>
    <row r="1690">
      <c r="A1690" s="11">
        <v>1689.0</v>
      </c>
      <c r="B1690" s="14">
        <f>Data!D1690</f>
        <v>44392</v>
      </c>
      <c r="C1690" s="12">
        <f>IFERROR(VLOOKUP(Data!B1690, Minorista!$A$2:$B$100, 2, FALSE), "")</f>
        <v>3</v>
      </c>
      <c r="D1690" s="12">
        <f t="array" ref="D1690">INDEX(Producto!$A$2:$A$500, MATCH(Data!H1690, Producto!$B$2:$B$500, 0))</f>
        <v>6</v>
      </c>
      <c r="E1690" s="12">
        <f>VLOOKUP(Data!E1690 &amp; Data!F1690 &amp; Data!G1690, Ubicacion!$A$2:$B$1000, 2, FALSE)</f>
        <v>24</v>
      </c>
      <c r="F1690" s="15">
        <f>Data!J1690</f>
        <v>725</v>
      </c>
      <c r="G1690" s="16">
        <f>Data!I1690</f>
        <v>65</v>
      </c>
      <c r="H1690" s="17">
        <f>Data!K1690</f>
        <v>471250</v>
      </c>
      <c r="I1690" s="17">
        <f>Data!L1690</f>
        <v>259187.5</v>
      </c>
      <c r="J1690" s="12" t="str">
        <f>Data!N1690</f>
        <v>In-store</v>
      </c>
      <c r="K1690" s="12" t="str">
        <f>Data!O1690</f>
        <v>Transferencia bancaria</v>
      </c>
      <c r="L1690" s="12" t="str">
        <f>Data!P1690</f>
        <v>Recurrente</v>
      </c>
    </row>
    <row r="1691">
      <c r="A1691" s="11">
        <v>1690.0</v>
      </c>
      <c r="B1691" s="14">
        <f>Data!D1691</f>
        <v>44424</v>
      </c>
      <c r="C1691" s="12">
        <f>IFERROR(VLOOKUP(Data!B1691, Minorista!$A$2:$B$100, 2, FALSE), "")</f>
        <v>3</v>
      </c>
      <c r="D1691" s="12">
        <f t="array" ref="D1691">INDEX(Producto!$A$2:$A$500, MATCH(Data!H1691, Producto!$B$2:$B$500, 0))</f>
        <v>1</v>
      </c>
      <c r="E1691" s="12">
        <f>VLOOKUP(Data!E1691 &amp; Data!F1691 &amp; Data!G1691, Ubicacion!$A$2:$B$1000, 2, FALSE)</f>
        <v>24</v>
      </c>
      <c r="F1691" s="15">
        <f>Data!J1691</f>
        <v>875</v>
      </c>
      <c r="G1691" s="16">
        <f>Data!I1691</f>
        <v>60</v>
      </c>
      <c r="H1691" s="17">
        <f>Data!K1691</f>
        <v>525000</v>
      </c>
      <c r="I1691" s="17">
        <f>Data!L1691</f>
        <v>262500</v>
      </c>
      <c r="J1691" s="12" t="str">
        <f>Data!N1691</f>
        <v>In-store</v>
      </c>
      <c r="K1691" s="12" t="str">
        <f>Data!O1691</f>
        <v>Efectivo</v>
      </c>
      <c r="L1691" s="12" t="str">
        <f>Data!P1691</f>
        <v>Recurrente</v>
      </c>
    </row>
    <row r="1692">
      <c r="A1692" s="11">
        <v>1691.0</v>
      </c>
      <c r="B1692" s="14">
        <f>Data!D1692</f>
        <v>44424</v>
      </c>
      <c r="C1692" s="12">
        <f>IFERROR(VLOOKUP(Data!B1692, Minorista!$A$2:$B$100, 2, FALSE), "")</f>
        <v>3</v>
      </c>
      <c r="D1692" s="12">
        <f t="array" ref="D1692">INDEX(Producto!$A$2:$A$500, MATCH(Data!H1692, Producto!$B$2:$B$500, 0))</f>
        <v>2</v>
      </c>
      <c r="E1692" s="12">
        <f>VLOOKUP(Data!E1692 &amp; Data!F1692 &amp; Data!G1692, Ubicacion!$A$2:$B$1000, 2, FALSE)</f>
        <v>24</v>
      </c>
      <c r="F1692" s="15">
        <f>Data!J1692</f>
        <v>650</v>
      </c>
      <c r="G1692" s="16">
        <f>Data!I1692</f>
        <v>55</v>
      </c>
      <c r="H1692" s="17">
        <f>Data!K1692</f>
        <v>357500</v>
      </c>
      <c r="I1692" s="17">
        <f>Data!L1692</f>
        <v>143000</v>
      </c>
      <c r="J1692" s="12" t="str">
        <f>Data!N1692</f>
        <v>In-store</v>
      </c>
      <c r="K1692" s="12" t="str">
        <f>Data!O1692</f>
        <v>Tarjeta</v>
      </c>
      <c r="L1692" s="12" t="str">
        <f>Data!P1692</f>
        <v>Nuevo</v>
      </c>
    </row>
    <row r="1693">
      <c r="A1693" s="11">
        <v>1692.0</v>
      </c>
      <c r="B1693" s="14">
        <f>Data!D1693</f>
        <v>44424</v>
      </c>
      <c r="C1693" s="12">
        <f>IFERROR(VLOOKUP(Data!B1693, Minorista!$A$2:$B$100, 2, FALSE), "")</f>
        <v>3</v>
      </c>
      <c r="D1693" s="12">
        <f t="array" ref="D1693">INDEX(Producto!$A$2:$A$500, MATCH(Data!H1693, Producto!$B$2:$B$500, 0))</f>
        <v>3</v>
      </c>
      <c r="E1693" s="12">
        <f>VLOOKUP(Data!E1693 &amp; Data!F1693 &amp; Data!G1693, Ubicacion!$A$2:$B$1000, 2, FALSE)</f>
        <v>24</v>
      </c>
      <c r="F1693" s="15">
        <f>Data!J1693</f>
        <v>575</v>
      </c>
      <c r="G1693" s="16">
        <f>Data!I1693</f>
        <v>45</v>
      </c>
      <c r="H1693" s="17">
        <f>Data!K1693</f>
        <v>258750</v>
      </c>
      <c r="I1693" s="17">
        <f>Data!L1693</f>
        <v>77625</v>
      </c>
      <c r="J1693" s="12" t="str">
        <f>Data!N1693</f>
        <v>In-store</v>
      </c>
      <c r="K1693" s="12" t="str">
        <f>Data!O1693</f>
        <v>Tarjeta</v>
      </c>
      <c r="L1693" s="12" t="str">
        <f>Data!P1693</f>
        <v>Recurrente</v>
      </c>
    </row>
    <row r="1694">
      <c r="A1694" s="11">
        <v>1693.0</v>
      </c>
      <c r="B1694" s="14">
        <f>Data!D1694</f>
        <v>44424</v>
      </c>
      <c r="C1694" s="12">
        <f>IFERROR(VLOOKUP(Data!B1694, Minorista!$A$2:$B$100, 2, FALSE), "")</f>
        <v>3</v>
      </c>
      <c r="D1694" s="12">
        <f t="array" ref="D1694">INDEX(Producto!$A$2:$A$500, MATCH(Data!H1694, Producto!$B$2:$B$500, 0))</f>
        <v>4</v>
      </c>
      <c r="E1694" s="12">
        <f>VLOOKUP(Data!E1694 &amp; Data!F1694 &amp; Data!G1694, Ubicacion!$A$2:$B$1000, 2, FALSE)</f>
        <v>24</v>
      </c>
      <c r="F1694" s="15">
        <f>Data!J1694</f>
        <v>525</v>
      </c>
      <c r="G1694" s="16">
        <f>Data!I1694</f>
        <v>35</v>
      </c>
      <c r="H1694" s="17">
        <f>Data!K1694</f>
        <v>183750</v>
      </c>
      <c r="I1694" s="17">
        <f>Data!L1694</f>
        <v>64312.5</v>
      </c>
      <c r="J1694" s="12" t="str">
        <f>Data!N1694</f>
        <v>In-store</v>
      </c>
      <c r="K1694" s="12" t="str">
        <f>Data!O1694</f>
        <v>Efectivo</v>
      </c>
      <c r="L1694" s="12" t="str">
        <f>Data!P1694</f>
        <v>Nuevo</v>
      </c>
    </row>
    <row r="1695">
      <c r="A1695" s="11">
        <v>1694.0</v>
      </c>
      <c r="B1695" s="14">
        <f>Data!D1695</f>
        <v>44424</v>
      </c>
      <c r="C1695" s="12">
        <f>IFERROR(VLOOKUP(Data!B1695, Minorista!$A$2:$B$100, 2, FALSE), "")</f>
        <v>3</v>
      </c>
      <c r="D1695" s="12">
        <f t="array" ref="D1695">INDEX(Producto!$A$2:$A$500, MATCH(Data!H1695, Producto!$B$2:$B$500, 0))</f>
        <v>5</v>
      </c>
      <c r="E1695" s="12">
        <f>VLOOKUP(Data!E1695 &amp; Data!F1695 &amp; Data!G1695, Ubicacion!$A$2:$B$1000, 2, FALSE)</f>
        <v>24</v>
      </c>
      <c r="F1695" s="15">
        <f>Data!J1695</f>
        <v>500</v>
      </c>
      <c r="G1695" s="16">
        <f>Data!I1695</f>
        <v>45</v>
      </c>
      <c r="H1695" s="17">
        <f>Data!K1695</f>
        <v>225000</v>
      </c>
      <c r="I1695" s="17">
        <f>Data!L1695</f>
        <v>90000</v>
      </c>
      <c r="J1695" s="12" t="str">
        <f>Data!N1695</f>
        <v>In-store</v>
      </c>
      <c r="K1695" s="12" t="str">
        <f>Data!O1695</f>
        <v>Efectivo</v>
      </c>
      <c r="L1695" s="12" t="str">
        <f>Data!P1695</f>
        <v>Recurrente</v>
      </c>
    </row>
    <row r="1696">
      <c r="A1696" s="11">
        <v>1695.0</v>
      </c>
      <c r="B1696" s="14">
        <f>Data!D1696</f>
        <v>44424</v>
      </c>
      <c r="C1696" s="12">
        <f>IFERROR(VLOOKUP(Data!B1696, Minorista!$A$2:$B$100, 2, FALSE), "")</f>
        <v>3</v>
      </c>
      <c r="D1696" s="12">
        <f t="array" ref="D1696">INDEX(Producto!$A$2:$A$500, MATCH(Data!H1696, Producto!$B$2:$B$500, 0))</f>
        <v>6</v>
      </c>
      <c r="E1696" s="12">
        <f>VLOOKUP(Data!E1696 &amp; Data!F1696 &amp; Data!G1696, Ubicacion!$A$2:$B$1000, 2, FALSE)</f>
        <v>24</v>
      </c>
      <c r="F1696" s="15">
        <f>Data!J1696</f>
        <v>675</v>
      </c>
      <c r="G1696" s="16">
        <f>Data!I1696</f>
        <v>50</v>
      </c>
      <c r="H1696" s="17">
        <f>Data!K1696</f>
        <v>337500</v>
      </c>
      <c r="I1696" s="17">
        <f>Data!L1696</f>
        <v>185625</v>
      </c>
      <c r="J1696" s="12" t="str">
        <f>Data!N1696</f>
        <v>In-store</v>
      </c>
      <c r="K1696" s="12" t="str">
        <f>Data!O1696</f>
        <v>Tarjeta</v>
      </c>
      <c r="L1696" s="12" t="str">
        <f>Data!P1696</f>
        <v>Nuevo</v>
      </c>
    </row>
    <row r="1697">
      <c r="A1697" s="11">
        <v>1696.0</v>
      </c>
      <c r="B1697" s="14">
        <f>Data!D1697</f>
        <v>44454</v>
      </c>
      <c r="C1697" s="12">
        <f>IFERROR(VLOOKUP(Data!B1697, Minorista!$A$2:$B$100, 2, FALSE), "")</f>
        <v>3</v>
      </c>
      <c r="D1697" s="12">
        <f t="array" ref="D1697">INDEX(Producto!$A$2:$A$500, MATCH(Data!H1697, Producto!$B$2:$B$500, 0))</f>
        <v>1</v>
      </c>
      <c r="E1697" s="12">
        <f>VLOOKUP(Data!E1697 &amp; Data!F1697 &amp; Data!G1697, Ubicacion!$A$2:$B$1000, 2, FALSE)</f>
        <v>24</v>
      </c>
      <c r="F1697" s="15">
        <f>Data!J1697</f>
        <v>800</v>
      </c>
      <c r="G1697" s="16">
        <f>Data!I1697</f>
        <v>45</v>
      </c>
      <c r="H1697" s="17">
        <f>Data!K1697</f>
        <v>360000</v>
      </c>
      <c r="I1697" s="17">
        <f>Data!L1697</f>
        <v>180000</v>
      </c>
      <c r="J1697" s="12" t="str">
        <f>Data!N1697</f>
        <v>In-store</v>
      </c>
      <c r="K1697" s="12" t="str">
        <f>Data!O1697</f>
        <v>Tarjeta</v>
      </c>
      <c r="L1697" s="12" t="str">
        <f>Data!P1697</f>
        <v>Recurrente</v>
      </c>
    </row>
    <row r="1698">
      <c r="A1698" s="11">
        <v>1697.0</v>
      </c>
      <c r="B1698" s="14">
        <f>Data!D1698</f>
        <v>44454</v>
      </c>
      <c r="C1698" s="12">
        <f>IFERROR(VLOOKUP(Data!B1698, Minorista!$A$2:$B$100, 2, FALSE), "")</f>
        <v>3</v>
      </c>
      <c r="D1698" s="12">
        <f t="array" ref="D1698">INDEX(Producto!$A$2:$A$500, MATCH(Data!H1698, Producto!$B$2:$B$500, 0))</f>
        <v>2</v>
      </c>
      <c r="E1698" s="12">
        <f>VLOOKUP(Data!E1698 &amp; Data!F1698 &amp; Data!G1698, Ubicacion!$A$2:$B$1000, 2, FALSE)</f>
        <v>24</v>
      </c>
      <c r="F1698" s="15">
        <f>Data!J1698</f>
        <v>600</v>
      </c>
      <c r="G1698" s="16">
        <f>Data!I1698</f>
        <v>40</v>
      </c>
      <c r="H1698" s="17">
        <f>Data!K1698</f>
        <v>240000</v>
      </c>
      <c r="I1698" s="17">
        <f>Data!L1698</f>
        <v>96000</v>
      </c>
      <c r="J1698" s="12" t="str">
        <f>Data!N1698</f>
        <v>In-store</v>
      </c>
      <c r="K1698" s="12" t="str">
        <f>Data!O1698</f>
        <v>Tarjeta</v>
      </c>
      <c r="L1698" s="12" t="str">
        <f>Data!P1698</f>
        <v>Nuevo</v>
      </c>
    </row>
    <row r="1699">
      <c r="A1699" s="11">
        <v>1698.0</v>
      </c>
      <c r="B1699" s="14">
        <f>Data!D1699</f>
        <v>44454</v>
      </c>
      <c r="C1699" s="12">
        <f>IFERROR(VLOOKUP(Data!B1699, Minorista!$A$2:$B$100, 2, FALSE), "")</f>
        <v>3</v>
      </c>
      <c r="D1699" s="12">
        <f t="array" ref="D1699">INDEX(Producto!$A$2:$A$500, MATCH(Data!H1699, Producto!$B$2:$B$500, 0))</f>
        <v>3</v>
      </c>
      <c r="E1699" s="12">
        <f>VLOOKUP(Data!E1699 &amp; Data!F1699 &amp; Data!G1699, Ubicacion!$A$2:$B$1000, 2, FALSE)</f>
        <v>24</v>
      </c>
      <c r="F1699" s="15">
        <f>Data!J1699</f>
        <v>500</v>
      </c>
      <c r="G1699" s="16">
        <f>Data!I1699</f>
        <v>35</v>
      </c>
      <c r="H1699" s="17">
        <f>Data!K1699</f>
        <v>175000</v>
      </c>
      <c r="I1699" s="17">
        <f>Data!L1699</f>
        <v>52500</v>
      </c>
      <c r="J1699" s="12" t="str">
        <f>Data!N1699</f>
        <v>In-store</v>
      </c>
      <c r="K1699" s="12" t="str">
        <f>Data!O1699</f>
        <v>Transferencia bancaria</v>
      </c>
      <c r="L1699" s="12" t="str">
        <f>Data!P1699</f>
        <v>Recurrente</v>
      </c>
    </row>
    <row r="1700">
      <c r="A1700" s="11">
        <v>1699.0</v>
      </c>
      <c r="B1700" s="14">
        <f>Data!D1700</f>
        <v>44454</v>
      </c>
      <c r="C1700" s="12">
        <f>IFERROR(VLOOKUP(Data!B1700, Minorista!$A$2:$B$100, 2, FALSE), "")</f>
        <v>3</v>
      </c>
      <c r="D1700" s="12">
        <f t="array" ref="D1700">INDEX(Producto!$A$2:$A$500, MATCH(Data!H1700, Producto!$B$2:$B$500, 0))</f>
        <v>4</v>
      </c>
      <c r="E1700" s="12">
        <f>VLOOKUP(Data!E1700 &amp; Data!F1700 &amp; Data!G1700, Ubicacion!$A$2:$B$1000, 2, FALSE)</f>
        <v>24</v>
      </c>
      <c r="F1700" s="15">
        <f>Data!J1700</f>
        <v>475</v>
      </c>
      <c r="G1700" s="16">
        <f>Data!I1700</f>
        <v>35</v>
      </c>
      <c r="H1700" s="17">
        <f>Data!K1700</f>
        <v>166250</v>
      </c>
      <c r="I1700" s="17">
        <f>Data!L1700</f>
        <v>58187.5</v>
      </c>
      <c r="J1700" s="12" t="str">
        <f>Data!N1700</f>
        <v>In-store</v>
      </c>
      <c r="K1700" s="12" t="str">
        <f>Data!O1700</f>
        <v>Tarjeta</v>
      </c>
      <c r="L1700" s="12" t="str">
        <f>Data!P1700</f>
        <v>Nuevo</v>
      </c>
    </row>
    <row r="1701">
      <c r="A1701" s="11">
        <v>1700.0</v>
      </c>
      <c r="B1701" s="14">
        <f>Data!D1701</f>
        <v>44454</v>
      </c>
      <c r="C1701" s="12">
        <f>IFERROR(VLOOKUP(Data!B1701, Minorista!$A$2:$B$100, 2, FALSE), "")</f>
        <v>3</v>
      </c>
      <c r="D1701" s="12">
        <f t="array" ref="D1701">INDEX(Producto!$A$2:$A$500, MATCH(Data!H1701, Producto!$B$2:$B$500, 0))</f>
        <v>5</v>
      </c>
      <c r="E1701" s="12">
        <f>VLOOKUP(Data!E1701 &amp; Data!F1701 &amp; Data!G1701, Ubicacion!$A$2:$B$1000, 2, FALSE)</f>
        <v>24</v>
      </c>
      <c r="F1701" s="15">
        <f>Data!J1701</f>
        <v>475</v>
      </c>
      <c r="G1701" s="16">
        <f>Data!I1701</f>
        <v>45</v>
      </c>
      <c r="H1701" s="17">
        <f>Data!K1701</f>
        <v>213750</v>
      </c>
      <c r="I1701" s="17">
        <f>Data!L1701</f>
        <v>85500</v>
      </c>
      <c r="J1701" s="12" t="str">
        <f>Data!N1701</f>
        <v>In-store</v>
      </c>
      <c r="K1701" s="12" t="str">
        <f>Data!O1701</f>
        <v>Efectivo</v>
      </c>
      <c r="L1701" s="12" t="str">
        <f>Data!P1701</f>
        <v>Nuevo</v>
      </c>
    </row>
    <row r="1702">
      <c r="A1702" s="11">
        <v>1701.0</v>
      </c>
      <c r="B1702" s="14">
        <f>Data!D1702</f>
        <v>44454</v>
      </c>
      <c r="C1702" s="12">
        <f>IFERROR(VLOOKUP(Data!B1702, Minorista!$A$2:$B$100, 2, FALSE), "")</f>
        <v>3</v>
      </c>
      <c r="D1702" s="12">
        <f t="array" ref="D1702">INDEX(Producto!$A$2:$A$500, MATCH(Data!H1702, Producto!$B$2:$B$500, 0))</f>
        <v>6</v>
      </c>
      <c r="E1702" s="12">
        <f>VLOOKUP(Data!E1702 &amp; Data!F1702 &amp; Data!G1702, Ubicacion!$A$2:$B$1000, 2, FALSE)</f>
        <v>24</v>
      </c>
      <c r="F1702" s="15">
        <f>Data!J1702</f>
        <v>575</v>
      </c>
      <c r="G1702" s="16">
        <f>Data!I1702</f>
        <v>50</v>
      </c>
      <c r="H1702" s="17">
        <f>Data!K1702</f>
        <v>287500</v>
      </c>
      <c r="I1702" s="17">
        <f>Data!L1702</f>
        <v>158125</v>
      </c>
      <c r="J1702" s="12" t="str">
        <f>Data!N1702</f>
        <v>In-store</v>
      </c>
      <c r="K1702" s="12" t="str">
        <f>Data!O1702</f>
        <v>Transferencia bancaria</v>
      </c>
      <c r="L1702" s="12" t="str">
        <f>Data!P1702</f>
        <v>Recurrente</v>
      </c>
    </row>
    <row r="1703">
      <c r="A1703" s="11">
        <v>1702.0</v>
      </c>
      <c r="B1703" s="14">
        <f>Data!D1703</f>
        <v>44486</v>
      </c>
      <c r="C1703" s="12">
        <f>IFERROR(VLOOKUP(Data!B1703, Minorista!$A$2:$B$100, 2, FALSE), "")</f>
        <v>3</v>
      </c>
      <c r="D1703" s="12">
        <f t="array" ref="D1703">INDEX(Producto!$A$2:$A$500, MATCH(Data!H1703, Producto!$B$2:$B$500, 0))</f>
        <v>1</v>
      </c>
      <c r="E1703" s="12">
        <f>VLOOKUP(Data!E1703 &amp; Data!F1703 &amp; Data!G1703, Ubicacion!$A$2:$B$1000, 2, FALSE)</f>
        <v>24</v>
      </c>
      <c r="F1703" s="15">
        <f>Data!J1703</f>
        <v>750</v>
      </c>
      <c r="G1703" s="16">
        <f>Data!I1703</f>
        <v>50</v>
      </c>
      <c r="H1703" s="17">
        <f>Data!K1703</f>
        <v>375000</v>
      </c>
      <c r="I1703" s="17">
        <f>Data!L1703</f>
        <v>187500</v>
      </c>
      <c r="J1703" s="12" t="str">
        <f>Data!N1703</f>
        <v>In-store</v>
      </c>
      <c r="K1703" s="12" t="str">
        <f>Data!O1703</f>
        <v>Efectivo</v>
      </c>
      <c r="L1703" s="12" t="str">
        <f>Data!P1703</f>
        <v>Nuevo</v>
      </c>
    </row>
    <row r="1704">
      <c r="A1704" s="11">
        <v>1703.0</v>
      </c>
      <c r="B1704" s="14">
        <f>Data!D1704</f>
        <v>44486</v>
      </c>
      <c r="C1704" s="12">
        <f>IFERROR(VLOOKUP(Data!B1704, Minorista!$A$2:$B$100, 2, FALSE), "")</f>
        <v>3</v>
      </c>
      <c r="D1704" s="12">
        <f t="array" ref="D1704">INDEX(Producto!$A$2:$A$500, MATCH(Data!H1704, Producto!$B$2:$B$500, 0))</f>
        <v>2</v>
      </c>
      <c r="E1704" s="12">
        <f>VLOOKUP(Data!E1704 &amp; Data!F1704 &amp; Data!G1704, Ubicacion!$A$2:$B$1000, 2, FALSE)</f>
        <v>24</v>
      </c>
      <c r="F1704" s="15">
        <f>Data!J1704</f>
        <v>575</v>
      </c>
      <c r="G1704" s="16">
        <f>Data!I1704</f>
        <v>40</v>
      </c>
      <c r="H1704" s="17">
        <f>Data!K1704</f>
        <v>230000</v>
      </c>
      <c r="I1704" s="17">
        <f>Data!L1704</f>
        <v>92000</v>
      </c>
      <c r="J1704" s="12" t="str">
        <f>Data!N1704</f>
        <v>In-store</v>
      </c>
      <c r="K1704" s="12" t="str">
        <f>Data!O1704</f>
        <v>Tarjeta</v>
      </c>
      <c r="L1704" s="12" t="str">
        <f>Data!P1704</f>
        <v>Recurrente</v>
      </c>
    </row>
    <row r="1705">
      <c r="A1705" s="11">
        <v>1704.0</v>
      </c>
      <c r="B1705" s="14">
        <f>Data!D1705</f>
        <v>44486</v>
      </c>
      <c r="C1705" s="12">
        <f>IFERROR(VLOOKUP(Data!B1705, Minorista!$A$2:$B$100, 2, FALSE), "")</f>
        <v>3</v>
      </c>
      <c r="D1705" s="12">
        <f t="array" ref="D1705">INDEX(Producto!$A$2:$A$500, MATCH(Data!H1705, Producto!$B$2:$B$500, 0))</f>
        <v>3</v>
      </c>
      <c r="E1705" s="12">
        <f>VLOOKUP(Data!E1705 &amp; Data!F1705 &amp; Data!G1705, Ubicacion!$A$2:$B$1000, 2, FALSE)</f>
        <v>24</v>
      </c>
      <c r="F1705" s="15">
        <f>Data!J1705</f>
        <v>425</v>
      </c>
      <c r="G1705" s="16">
        <f>Data!I1705</f>
        <v>40</v>
      </c>
      <c r="H1705" s="17">
        <f>Data!K1705</f>
        <v>170000</v>
      </c>
      <c r="I1705" s="17">
        <f>Data!L1705</f>
        <v>51000</v>
      </c>
      <c r="J1705" s="12" t="str">
        <f>Data!N1705</f>
        <v>In-store</v>
      </c>
      <c r="K1705" s="12" t="str">
        <f>Data!O1705</f>
        <v>Efectivo</v>
      </c>
      <c r="L1705" s="12" t="str">
        <f>Data!P1705</f>
        <v>Recurrente</v>
      </c>
    </row>
    <row r="1706">
      <c r="A1706" s="11">
        <v>1705.0</v>
      </c>
      <c r="B1706" s="14">
        <f>Data!D1706</f>
        <v>44486</v>
      </c>
      <c r="C1706" s="12">
        <f>IFERROR(VLOOKUP(Data!B1706, Minorista!$A$2:$B$100, 2, FALSE), "")</f>
        <v>3</v>
      </c>
      <c r="D1706" s="12">
        <f t="array" ref="D1706">INDEX(Producto!$A$2:$A$500, MATCH(Data!H1706, Producto!$B$2:$B$500, 0))</f>
        <v>4</v>
      </c>
      <c r="E1706" s="12">
        <f>VLOOKUP(Data!E1706 &amp; Data!F1706 &amp; Data!G1706, Ubicacion!$A$2:$B$1000, 2, FALSE)</f>
        <v>24</v>
      </c>
      <c r="F1706" s="15">
        <f>Data!J1706</f>
        <v>400</v>
      </c>
      <c r="G1706" s="16">
        <f>Data!I1706</f>
        <v>40</v>
      </c>
      <c r="H1706" s="17">
        <f>Data!K1706</f>
        <v>160000</v>
      </c>
      <c r="I1706" s="17">
        <f>Data!L1706</f>
        <v>56000</v>
      </c>
      <c r="J1706" s="12" t="str">
        <f>Data!N1706</f>
        <v>In-store</v>
      </c>
      <c r="K1706" s="12" t="str">
        <f>Data!O1706</f>
        <v>Transferencia bancaria</v>
      </c>
      <c r="L1706" s="12" t="str">
        <f>Data!P1706</f>
        <v>Recurrente</v>
      </c>
    </row>
    <row r="1707">
      <c r="A1707" s="11">
        <v>1706.0</v>
      </c>
      <c r="B1707" s="14">
        <f>Data!D1707</f>
        <v>44486</v>
      </c>
      <c r="C1707" s="12">
        <f>IFERROR(VLOOKUP(Data!B1707, Minorista!$A$2:$B$100, 2, FALSE), "")</f>
        <v>3</v>
      </c>
      <c r="D1707" s="12">
        <f t="array" ref="D1707">INDEX(Producto!$A$2:$A$500, MATCH(Data!H1707, Producto!$B$2:$B$500, 0))</f>
        <v>5</v>
      </c>
      <c r="E1707" s="12">
        <f>VLOOKUP(Data!E1707 &amp; Data!F1707 &amp; Data!G1707, Ubicacion!$A$2:$B$1000, 2, FALSE)</f>
        <v>24</v>
      </c>
      <c r="F1707" s="15">
        <f>Data!J1707</f>
        <v>400</v>
      </c>
      <c r="G1707" s="16">
        <f>Data!I1707</f>
        <v>50</v>
      </c>
      <c r="H1707" s="17">
        <f>Data!K1707</f>
        <v>200000</v>
      </c>
      <c r="I1707" s="17">
        <f>Data!L1707</f>
        <v>80000</v>
      </c>
      <c r="J1707" s="12" t="str">
        <f>Data!N1707</f>
        <v>In-store</v>
      </c>
      <c r="K1707" s="12" t="str">
        <f>Data!O1707</f>
        <v>Transferencia bancaria</v>
      </c>
      <c r="L1707" s="12" t="str">
        <f>Data!P1707</f>
        <v>Recurrente</v>
      </c>
    </row>
    <row r="1708">
      <c r="A1708" s="11">
        <v>1707.0</v>
      </c>
      <c r="B1708" s="14">
        <f>Data!D1708</f>
        <v>44486</v>
      </c>
      <c r="C1708" s="12">
        <f>IFERROR(VLOOKUP(Data!B1708, Minorista!$A$2:$B$100, 2, FALSE), "")</f>
        <v>3</v>
      </c>
      <c r="D1708" s="12">
        <f t="array" ref="D1708">INDEX(Producto!$A$2:$A$500, MATCH(Data!H1708, Producto!$B$2:$B$500, 0))</f>
        <v>6</v>
      </c>
      <c r="E1708" s="12">
        <f>VLOOKUP(Data!E1708 &amp; Data!F1708 &amp; Data!G1708, Ubicacion!$A$2:$B$1000, 2, FALSE)</f>
        <v>24</v>
      </c>
      <c r="F1708" s="15">
        <f>Data!J1708</f>
        <v>525</v>
      </c>
      <c r="G1708" s="16">
        <f>Data!I1708</f>
        <v>55</v>
      </c>
      <c r="H1708" s="17">
        <f>Data!K1708</f>
        <v>288750</v>
      </c>
      <c r="I1708" s="17">
        <f>Data!L1708</f>
        <v>158812.5</v>
      </c>
      <c r="J1708" s="12" t="str">
        <f>Data!N1708</f>
        <v>In-store</v>
      </c>
      <c r="K1708" s="12" t="str">
        <f>Data!O1708</f>
        <v>Tarjeta</v>
      </c>
      <c r="L1708" s="12" t="str">
        <f>Data!P1708</f>
        <v>Recurrente</v>
      </c>
    </row>
    <row r="1709">
      <c r="A1709" s="11">
        <v>1708.0</v>
      </c>
      <c r="B1709" s="14">
        <f>Data!D1709</f>
        <v>44516</v>
      </c>
      <c r="C1709" s="12">
        <f>IFERROR(VLOOKUP(Data!B1709, Minorista!$A$2:$B$100, 2, FALSE), "")</f>
        <v>3</v>
      </c>
      <c r="D1709" s="12">
        <f t="array" ref="D1709">INDEX(Producto!$A$2:$A$500, MATCH(Data!H1709, Producto!$B$2:$B$500, 0))</f>
        <v>1</v>
      </c>
      <c r="E1709" s="12">
        <f>VLOOKUP(Data!E1709 &amp; Data!F1709 &amp; Data!G1709, Ubicacion!$A$2:$B$1000, 2, FALSE)</f>
        <v>24</v>
      </c>
      <c r="F1709" s="15">
        <f>Data!J1709</f>
        <v>675</v>
      </c>
      <c r="G1709" s="16">
        <f>Data!I1709</f>
        <v>50</v>
      </c>
      <c r="H1709" s="17">
        <f>Data!K1709</f>
        <v>337500</v>
      </c>
      <c r="I1709" s="17">
        <f>Data!L1709</f>
        <v>168750</v>
      </c>
      <c r="J1709" s="12" t="str">
        <f>Data!N1709</f>
        <v>In-store</v>
      </c>
      <c r="K1709" s="12" t="str">
        <f>Data!O1709</f>
        <v>Transferencia bancaria</v>
      </c>
      <c r="L1709" s="12" t="str">
        <f>Data!P1709</f>
        <v>Recurrente</v>
      </c>
    </row>
    <row r="1710">
      <c r="A1710" s="11">
        <v>1709.0</v>
      </c>
      <c r="B1710" s="14">
        <f>Data!D1710</f>
        <v>44516</v>
      </c>
      <c r="C1710" s="12">
        <f>IFERROR(VLOOKUP(Data!B1710, Minorista!$A$2:$B$100, 2, FALSE), "")</f>
        <v>3</v>
      </c>
      <c r="D1710" s="12">
        <f t="array" ref="D1710">INDEX(Producto!$A$2:$A$500, MATCH(Data!H1710, Producto!$B$2:$B$500, 0))</f>
        <v>2</v>
      </c>
      <c r="E1710" s="12">
        <f>VLOOKUP(Data!E1710 &amp; Data!F1710 &amp; Data!G1710, Ubicacion!$A$2:$B$1000, 2, FALSE)</f>
        <v>24</v>
      </c>
      <c r="F1710" s="15">
        <f>Data!J1710</f>
        <v>500</v>
      </c>
      <c r="G1710" s="16">
        <f>Data!I1710</f>
        <v>45</v>
      </c>
      <c r="H1710" s="17">
        <f>Data!K1710</f>
        <v>225000</v>
      </c>
      <c r="I1710" s="17">
        <f>Data!L1710</f>
        <v>90000</v>
      </c>
      <c r="J1710" s="12" t="str">
        <f>Data!N1710</f>
        <v>In-store</v>
      </c>
      <c r="K1710" s="12" t="str">
        <f>Data!O1710</f>
        <v>Transferencia bancaria</v>
      </c>
      <c r="L1710" s="12" t="str">
        <f>Data!P1710</f>
        <v>Nuevo</v>
      </c>
    </row>
    <row r="1711">
      <c r="A1711" s="11">
        <v>1710.0</v>
      </c>
      <c r="B1711" s="14">
        <f>Data!D1711</f>
        <v>44516</v>
      </c>
      <c r="C1711" s="12">
        <f>IFERROR(VLOOKUP(Data!B1711, Minorista!$A$2:$B$100, 2, FALSE), "")</f>
        <v>3</v>
      </c>
      <c r="D1711" s="12">
        <f t="array" ref="D1711">INDEX(Producto!$A$2:$A$500, MATCH(Data!H1711, Producto!$B$2:$B$500, 0))</f>
        <v>3</v>
      </c>
      <c r="E1711" s="12">
        <f>VLOOKUP(Data!E1711 &amp; Data!F1711 &amp; Data!G1711, Ubicacion!$A$2:$B$1000, 2, FALSE)</f>
        <v>24</v>
      </c>
      <c r="F1711" s="15">
        <f>Data!J1711</f>
        <v>445</v>
      </c>
      <c r="G1711" s="16">
        <f>Data!I1711</f>
        <v>45</v>
      </c>
      <c r="H1711" s="17">
        <f>Data!K1711</f>
        <v>200250</v>
      </c>
      <c r="I1711" s="17">
        <f>Data!L1711</f>
        <v>60075</v>
      </c>
      <c r="J1711" s="12" t="str">
        <f>Data!N1711</f>
        <v>In-store</v>
      </c>
      <c r="K1711" s="12" t="str">
        <f>Data!O1711</f>
        <v>Efectivo</v>
      </c>
      <c r="L1711" s="12" t="str">
        <f>Data!P1711</f>
        <v>Nuevo</v>
      </c>
    </row>
    <row r="1712">
      <c r="A1712" s="11">
        <v>1711.0</v>
      </c>
      <c r="B1712" s="14">
        <f>Data!D1712</f>
        <v>44516</v>
      </c>
      <c r="C1712" s="12">
        <f>IFERROR(VLOOKUP(Data!B1712, Minorista!$A$2:$B$100, 2, FALSE), "")</f>
        <v>3</v>
      </c>
      <c r="D1712" s="12">
        <f t="array" ref="D1712">INDEX(Producto!$A$2:$A$500, MATCH(Data!H1712, Producto!$B$2:$B$500, 0))</f>
        <v>4</v>
      </c>
      <c r="E1712" s="12">
        <f>VLOOKUP(Data!E1712 &amp; Data!F1712 &amp; Data!G1712, Ubicacion!$A$2:$B$1000, 2, FALSE)</f>
        <v>24</v>
      </c>
      <c r="F1712" s="15">
        <f>Data!J1712</f>
        <v>475</v>
      </c>
      <c r="G1712" s="16">
        <f>Data!I1712</f>
        <v>45</v>
      </c>
      <c r="H1712" s="17">
        <f>Data!K1712</f>
        <v>213750</v>
      </c>
      <c r="I1712" s="17">
        <f>Data!L1712</f>
        <v>74812.5</v>
      </c>
      <c r="J1712" s="12" t="str">
        <f>Data!N1712</f>
        <v>In-store</v>
      </c>
      <c r="K1712" s="12" t="str">
        <f>Data!O1712</f>
        <v>Transferencia bancaria</v>
      </c>
      <c r="L1712" s="12" t="str">
        <f>Data!P1712</f>
        <v>Nuevo</v>
      </c>
    </row>
    <row r="1713">
      <c r="A1713" s="11">
        <v>1712.0</v>
      </c>
      <c r="B1713" s="14">
        <f>Data!D1713</f>
        <v>44516</v>
      </c>
      <c r="C1713" s="12">
        <f>IFERROR(VLOOKUP(Data!B1713, Minorista!$A$2:$B$100, 2, FALSE), "")</f>
        <v>3</v>
      </c>
      <c r="D1713" s="12">
        <f t="array" ref="D1713">INDEX(Producto!$A$2:$A$500, MATCH(Data!H1713, Producto!$B$2:$B$500, 0))</f>
        <v>5</v>
      </c>
      <c r="E1713" s="12">
        <f>VLOOKUP(Data!E1713 &amp; Data!F1713 &amp; Data!G1713, Ubicacion!$A$2:$B$1000, 2, FALSE)</f>
        <v>24</v>
      </c>
      <c r="F1713" s="15">
        <f>Data!J1713</f>
        <v>450</v>
      </c>
      <c r="G1713" s="16">
        <f>Data!I1713</f>
        <v>60</v>
      </c>
      <c r="H1713" s="17">
        <f>Data!K1713</f>
        <v>270000</v>
      </c>
      <c r="I1713" s="17">
        <f>Data!L1713</f>
        <v>108000</v>
      </c>
      <c r="J1713" s="12" t="str">
        <f>Data!N1713</f>
        <v>In-store</v>
      </c>
      <c r="K1713" s="12" t="str">
        <f>Data!O1713</f>
        <v>Efectivo</v>
      </c>
      <c r="L1713" s="12" t="str">
        <f>Data!P1713</f>
        <v>Nuevo</v>
      </c>
    </row>
    <row r="1714">
      <c r="A1714" s="11">
        <v>1713.0</v>
      </c>
      <c r="B1714" s="14">
        <f>Data!D1714</f>
        <v>44516</v>
      </c>
      <c r="C1714" s="12">
        <f>IFERROR(VLOOKUP(Data!B1714, Minorista!$A$2:$B$100, 2, FALSE), "")</f>
        <v>3</v>
      </c>
      <c r="D1714" s="12">
        <f t="array" ref="D1714">INDEX(Producto!$A$2:$A$500, MATCH(Data!H1714, Producto!$B$2:$B$500, 0))</f>
        <v>6</v>
      </c>
      <c r="E1714" s="12">
        <f>VLOOKUP(Data!E1714 &amp; Data!F1714 &amp; Data!G1714, Ubicacion!$A$2:$B$1000, 2, FALSE)</f>
        <v>24</v>
      </c>
      <c r="F1714" s="15">
        <f>Data!J1714</f>
        <v>625</v>
      </c>
      <c r="G1714" s="16">
        <f>Data!I1714</f>
        <v>65</v>
      </c>
      <c r="H1714" s="17">
        <f>Data!K1714</f>
        <v>406250</v>
      </c>
      <c r="I1714" s="17">
        <f>Data!L1714</f>
        <v>223437.5</v>
      </c>
      <c r="J1714" s="12" t="str">
        <f>Data!N1714</f>
        <v>In-store</v>
      </c>
      <c r="K1714" s="12" t="str">
        <f>Data!O1714</f>
        <v>Efectivo</v>
      </c>
      <c r="L1714" s="12" t="str">
        <f>Data!P1714</f>
        <v>Nuevo</v>
      </c>
    </row>
    <row r="1715">
      <c r="A1715" s="11">
        <v>1714.0</v>
      </c>
      <c r="B1715" s="14">
        <f>Data!D1715</f>
        <v>44545</v>
      </c>
      <c r="C1715" s="12">
        <f>IFERROR(VLOOKUP(Data!B1715, Minorista!$A$2:$B$100, 2, FALSE), "")</f>
        <v>3</v>
      </c>
      <c r="D1715" s="12">
        <f t="array" ref="D1715">INDEX(Producto!$A$2:$A$500, MATCH(Data!H1715, Producto!$B$2:$B$500, 0))</f>
        <v>1</v>
      </c>
      <c r="E1715" s="12">
        <f>VLOOKUP(Data!E1715 &amp; Data!F1715 &amp; Data!G1715, Ubicacion!$A$2:$B$1000, 2, FALSE)</f>
        <v>24</v>
      </c>
      <c r="F1715" s="15">
        <f>Data!J1715</f>
        <v>850</v>
      </c>
      <c r="G1715" s="16">
        <f>Data!I1715</f>
        <v>60</v>
      </c>
      <c r="H1715" s="17">
        <f>Data!K1715</f>
        <v>510000</v>
      </c>
      <c r="I1715" s="17">
        <f>Data!L1715</f>
        <v>255000</v>
      </c>
      <c r="J1715" s="12" t="str">
        <f>Data!N1715</f>
        <v>In-store</v>
      </c>
      <c r="K1715" s="12" t="str">
        <f>Data!O1715</f>
        <v>Transferencia bancaria</v>
      </c>
      <c r="L1715" s="12" t="str">
        <f>Data!P1715</f>
        <v>Nuevo</v>
      </c>
    </row>
    <row r="1716">
      <c r="A1716" s="11">
        <v>1715.0</v>
      </c>
      <c r="B1716" s="14">
        <f>Data!D1716</f>
        <v>44545</v>
      </c>
      <c r="C1716" s="12">
        <f>IFERROR(VLOOKUP(Data!B1716, Minorista!$A$2:$B$100, 2, FALSE), "")</f>
        <v>3</v>
      </c>
      <c r="D1716" s="12">
        <f t="array" ref="D1716">INDEX(Producto!$A$2:$A$500, MATCH(Data!H1716, Producto!$B$2:$B$500, 0))</f>
        <v>2</v>
      </c>
      <c r="E1716" s="12">
        <f>VLOOKUP(Data!E1716 &amp; Data!F1716 &amp; Data!G1716, Ubicacion!$A$2:$B$1000, 2, FALSE)</f>
        <v>24</v>
      </c>
      <c r="F1716" s="15">
        <f>Data!J1716</f>
        <v>650</v>
      </c>
      <c r="G1716" s="16">
        <f>Data!I1716</f>
        <v>50</v>
      </c>
      <c r="H1716" s="17">
        <f>Data!K1716</f>
        <v>325000</v>
      </c>
      <c r="I1716" s="17">
        <f>Data!L1716</f>
        <v>130000</v>
      </c>
      <c r="J1716" s="12" t="str">
        <f>Data!N1716</f>
        <v>In-store</v>
      </c>
      <c r="K1716" s="12" t="str">
        <f>Data!O1716</f>
        <v>Tarjeta</v>
      </c>
      <c r="L1716" s="12" t="str">
        <f>Data!P1716</f>
        <v>Recurrente</v>
      </c>
    </row>
    <row r="1717">
      <c r="A1717" s="11">
        <v>1716.0</v>
      </c>
      <c r="B1717" s="14">
        <f>Data!D1717</f>
        <v>44545</v>
      </c>
      <c r="C1717" s="12">
        <f>IFERROR(VLOOKUP(Data!B1717, Minorista!$A$2:$B$100, 2, FALSE), "")</f>
        <v>1</v>
      </c>
      <c r="D1717" s="12">
        <f t="array" ref="D1717">INDEX(Producto!$A$2:$A$500, MATCH(Data!H1717, Producto!$B$2:$B$500, 0))</f>
        <v>3</v>
      </c>
      <c r="E1717" s="12">
        <f>VLOOKUP(Data!E1717 &amp; Data!F1717 &amp; Data!G1717, Ubicacion!$A$2:$B$1000, 2, FALSE)</f>
        <v>24</v>
      </c>
      <c r="F1717" s="15">
        <f>Data!J1717</f>
        <v>600</v>
      </c>
      <c r="G1717" s="16">
        <f>Data!I1717</f>
        <v>50</v>
      </c>
      <c r="H1717" s="17">
        <f>Data!K1717</f>
        <v>300000</v>
      </c>
      <c r="I1717" s="17">
        <f>Data!L1717</f>
        <v>90000</v>
      </c>
      <c r="J1717" s="12" t="str">
        <f>Data!N1717</f>
        <v>In-store</v>
      </c>
      <c r="K1717" s="12" t="str">
        <f>Data!O1717</f>
        <v>Efectivo</v>
      </c>
      <c r="L1717" s="12" t="str">
        <f>Data!P1717</f>
        <v>Recurrente</v>
      </c>
    </row>
    <row r="1718">
      <c r="A1718" s="11">
        <v>1717.0</v>
      </c>
      <c r="B1718" s="14">
        <f>Data!D1718</f>
        <v>44545</v>
      </c>
      <c r="C1718" s="12">
        <f>IFERROR(VLOOKUP(Data!B1718, Minorista!$A$2:$B$100, 2, FALSE), "")</f>
        <v>1</v>
      </c>
      <c r="D1718" s="12">
        <f t="array" ref="D1718">INDEX(Producto!$A$2:$A$500, MATCH(Data!H1718, Producto!$B$2:$B$500, 0))</f>
        <v>4</v>
      </c>
      <c r="E1718" s="12">
        <f>VLOOKUP(Data!E1718 &amp; Data!F1718 &amp; Data!G1718, Ubicacion!$A$2:$B$1000, 2, FALSE)</f>
        <v>24</v>
      </c>
      <c r="F1718" s="15">
        <f>Data!J1718</f>
        <v>550</v>
      </c>
      <c r="G1718" s="16">
        <f>Data!I1718</f>
        <v>50</v>
      </c>
      <c r="H1718" s="17">
        <f>Data!K1718</f>
        <v>275000</v>
      </c>
      <c r="I1718" s="17">
        <f>Data!L1718</f>
        <v>96250</v>
      </c>
      <c r="J1718" s="12" t="str">
        <f>Data!N1718</f>
        <v>In-store</v>
      </c>
      <c r="K1718" s="12" t="str">
        <f>Data!O1718</f>
        <v>Efectivo</v>
      </c>
      <c r="L1718" s="12" t="str">
        <f>Data!P1718</f>
        <v>Recurrente</v>
      </c>
    </row>
    <row r="1719">
      <c r="A1719" s="11">
        <v>1718.0</v>
      </c>
      <c r="B1719" s="14">
        <f>Data!D1719</f>
        <v>44545</v>
      </c>
      <c r="C1719" s="12">
        <f>IFERROR(VLOOKUP(Data!B1719, Minorista!$A$2:$B$100, 2, FALSE), "")</f>
        <v>1</v>
      </c>
      <c r="D1719" s="12">
        <f t="array" ref="D1719">INDEX(Producto!$A$2:$A$500, MATCH(Data!H1719, Producto!$B$2:$B$500, 0))</f>
        <v>5</v>
      </c>
      <c r="E1719" s="12">
        <f>VLOOKUP(Data!E1719 &amp; Data!F1719 &amp; Data!G1719, Ubicacion!$A$2:$B$1000, 2, FALSE)</f>
        <v>24</v>
      </c>
      <c r="F1719" s="15">
        <f>Data!J1719</f>
        <v>550</v>
      </c>
      <c r="G1719" s="16">
        <f>Data!I1719</f>
        <v>60</v>
      </c>
      <c r="H1719" s="17">
        <f>Data!K1719</f>
        <v>330000</v>
      </c>
      <c r="I1719" s="17">
        <f>Data!L1719</f>
        <v>132000</v>
      </c>
      <c r="J1719" s="12" t="str">
        <f>Data!N1719</f>
        <v>In-store</v>
      </c>
      <c r="K1719" s="12" t="str">
        <f>Data!O1719</f>
        <v>Tarjeta</v>
      </c>
      <c r="L1719" s="12" t="str">
        <f>Data!P1719</f>
        <v>Recurrente</v>
      </c>
    </row>
    <row r="1720">
      <c r="A1720" s="11">
        <v>1719.0</v>
      </c>
      <c r="B1720" s="14">
        <f>Data!D1720</f>
        <v>44545</v>
      </c>
      <c r="C1720" s="12">
        <f>IFERROR(VLOOKUP(Data!B1720, Minorista!$A$2:$B$100, 2, FALSE), "")</f>
        <v>1</v>
      </c>
      <c r="D1720" s="12">
        <f t="array" ref="D1720">INDEX(Producto!$A$2:$A$500, MATCH(Data!H1720, Producto!$B$2:$B$500, 0))</f>
        <v>6</v>
      </c>
      <c r="E1720" s="12">
        <f>VLOOKUP(Data!E1720 &amp; Data!F1720 &amp; Data!G1720, Ubicacion!$A$2:$B$1000, 2, FALSE)</f>
        <v>24</v>
      </c>
      <c r="F1720" s="15">
        <f>Data!J1720</f>
        <v>650</v>
      </c>
      <c r="G1720" s="16">
        <f>Data!I1720</f>
        <v>65</v>
      </c>
      <c r="H1720" s="17">
        <f>Data!K1720</f>
        <v>422500</v>
      </c>
      <c r="I1720" s="17">
        <f>Data!L1720</f>
        <v>232375</v>
      </c>
      <c r="J1720" s="12" t="str">
        <f>Data!N1720</f>
        <v>In-store</v>
      </c>
      <c r="K1720" s="12" t="str">
        <f>Data!O1720</f>
        <v>Efectivo</v>
      </c>
      <c r="L1720" s="12" t="str">
        <f>Data!P1720</f>
        <v>Recurrente</v>
      </c>
    </row>
    <row r="1721">
      <c r="A1721" s="11">
        <v>1720.0</v>
      </c>
      <c r="B1721" s="14">
        <f>Data!D1721</f>
        <v>44214</v>
      </c>
      <c r="C1721" s="12">
        <f>IFERROR(VLOOKUP(Data!B1721, Minorista!$A$2:$B$100, 2, FALSE), "")</f>
        <v>1</v>
      </c>
      <c r="D1721" s="12">
        <f t="array" ref="D1721">INDEX(Producto!$A$2:$A$500, MATCH(Data!H1721, Producto!$B$2:$B$500, 0))</f>
        <v>1</v>
      </c>
      <c r="E1721" s="12">
        <f>VLOOKUP(Data!E1721 &amp; Data!F1721 &amp; Data!G1721, Ubicacion!$A$2:$B$1000, 2, FALSE)</f>
        <v>24</v>
      </c>
      <c r="F1721" s="15">
        <f>Data!J1721</f>
        <v>625</v>
      </c>
      <c r="G1721" s="16">
        <f>Data!I1721</f>
        <v>30</v>
      </c>
      <c r="H1721" s="17">
        <f>Data!K1721</f>
        <v>187500</v>
      </c>
      <c r="I1721" s="17">
        <f>Data!L1721</f>
        <v>75000</v>
      </c>
      <c r="J1721" s="12" t="str">
        <f>Data!N1721</f>
        <v>In-store</v>
      </c>
      <c r="K1721" s="12" t="str">
        <f>Data!O1721</f>
        <v>Tarjeta</v>
      </c>
      <c r="L1721" s="12" t="str">
        <f>Data!P1721</f>
        <v>Nuevo</v>
      </c>
    </row>
    <row r="1722">
      <c r="A1722" s="11">
        <v>1721.0</v>
      </c>
      <c r="B1722" s="14">
        <f>Data!D1722</f>
        <v>44214</v>
      </c>
      <c r="C1722" s="12">
        <f>IFERROR(VLOOKUP(Data!B1722, Minorista!$A$2:$B$100, 2, FALSE), "")</f>
        <v>1</v>
      </c>
      <c r="D1722" s="12">
        <f t="array" ref="D1722">INDEX(Producto!$A$2:$A$500, MATCH(Data!H1722, Producto!$B$2:$B$500, 0))</f>
        <v>2</v>
      </c>
      <c r="E1722" s="12">
        <f>VLOOKUP(Data!E1722 &amp; Data!F1722 &amp; Data!G1722, Ubicacion!$A$2:$B$1000, 2, FALSE)</f>
        <v>24</v>
      </c>
      <c r="F1722" s="15">
        <f>Data!J1722</f>
        <v>425</v>
      </c>
      <c r="G1722" s="16">
        <f>Data!I1722</f>
        <v>30</v>
      </c>
      <c r="H1722" s="17">
        <f>Data!K1722</f>
        <v>127500</v>
      </c>
      <c r="I1722" s="17">
        <f>Data!L1722</f>
        <v>44625</v>
      </c>
      <c r="J1722" s="12" t="str">
        <f>Data!N1722</f>
        <v>In-store</v>
      </c>
      <c r="K1722" s="12" t="str">
        <f>Data!O1722</f>
        <v>Tarjeta</v>
      </c>
      <c r="L1722" s="12" t="str">
        <f>Data!P1722</f>
        <v>Recurrente</v>
      </c>
    </row>
    <row r="1723">
      <c r="A1723" s="11">
        <v>1722.0</v>
      </c>
      <c r="B1723" s="14">
        <f>Data!D1723</f>
        <v>44214</v>
      </c>
      <c r="C1723" s="12">
        <f>IFERROR(VLOOKUP(Data!B1723, Minorista!$A$2:$B$100, 2, FALSE), "")</f>
        <v>1</v>
      </c>
      <c r="D1723" s="12">
        <f t="array" ref="D1723">INDEX(Producto!$A$2:$A$500, MATCH(Data!H1723, Producto!$B$2:$B$500, 0))</f>
        <v>3</v>
      </c>
      <c r="E1723" s="12">
        <f>VLOOKUP(Data!E1723 &amp; Data!F1723 &amp; Data!G1723, Ubicacion!$A$2:$B$1000, 2, FALSE)</f>
        <v>24</v>
      </c>
      <c r="F1723" s="15">
        <f>Data!J1723</f>
        <v>425</v>
      </c>
      <c r="G1723" s="16">
        <f>Data!I1723</f>
        <v>20</v>
      </c>
      <c r="H1723" s="17">
        <f>Data!K1723</f>
        <v>85000</v>
      </c>
      <c r="I1723" s="17">
        <f>Data!L1723</f>
        <v>29750</v>
      </c>
      <c r="J1723" s="12" t="str">
        <f>Data!N1723</f>
        <v>In-store</v>
      </c>
      <c r="K1723" s="12" t="str">
        <f>Data!O1723</f>
        <v>Tarjeta</v>
      </c>
      <c r="L1723" s="12" t="str">
        <f>Data!P1723</f>
        <v>Recurrente</v>
      </c>
    </row>
    <row r="1724">
      <c r="A1724" s="11">
        <v>1723.0</v>
      </c>
      <c r="B1724" s="14">
        <f>Data!D1724</f>
        <v>44214</v>
      </c>
      <c r="C1724" s="12">
        <f>IFERROR(VLOOKUP(Data!B1724, Minorista!$A$2:$B$100, 2, FALSE), "")</f>
        <v>1</v>
      </c>
      <c r="D1724" s="12">
        <f t="array" ref="D1724">INDEX(Producto!$A$2:$A$500, MATCH(Data!H1724, Producto!$B$2:$B$500, 0))</f>
        <v>4</v>
      </c>
      <c r="E1724" s="12">
        <f>VLOOKUP(Data!E1724 &amp; Data!F1724 &amp; Data!G1724, Ubicacion!$A$2:$B$1000, 2, FALSE)</f>
        <v>24</v>
      </c>
      <c r="F1724" s="15">
        <f>Data!J1724</f>
        <v>275</v>
      </c>
      <c r="G1724" s="16">
        <f>Data!I1724</f>
        <v>25</v>
      </c>
      <c r="H1724" s="17">
        <f>Data!K1724</f>
        <v>68750</v>
      </c>
      <c r="I1724" s="17">
        <f>Data!L1724</f>
        <v>27500</v>
      </c>
      <c r="J1724" s="12" t="str">
        <f>Data!N1724</f>
        <v>In-store</v>
      </c>
      <c r="K1724" s="12" t="str">
        <f>Data!O1724</f>
        <v>Transferencia bancaria</v>
      </c>
      <c r="L1724" s="12" t="str">
        <f>Data!P1724</f>
        <v>Nuevo</v>
      </c>
    </row>
    <row r="1725">
      <c r="A1725" s="11">
        <v>1724.0</v>
      </c>
      <c r="B1725" s="14">
        <f>Data!D1725</f>
        <v>44214</v>
      </c>
      <c r="C1725" s="12">
        <f>IFERROR(VLOOKUP(Data!B1725, Minorista!$A$2:$B$100, 2, FALSE), "")</f>
        <v>1</v>
      </c>
      <c r="D1725" s="12">
        <f t="array" ref="D1725">INDEX(Producto!$A$2:$A$500, MATCH(Data!H1725, Producto!$B$2:$B$500, 0))</f>
        <v>5</v>
      </c>
      <c r="E1725" s="12">
        <f>VLOOKUP(Data!E1725 &amp; Data!F1725 &amp; Data!G1725, Ubicacion!$A$2:$B$1000, 2, FALSE)</f>
        <v>24</v>
      </c>
      <c r="F1725" s="15">
        <f>Data!J1725</f>
        <v>325</v>
      </c>
      <c r="G1725" s="16">
        <f>Data!I1725</f>
        <v>40</v>
      </c>
      <c r="H1725" s="17">
        <f>Data!K1725</f>
        <v>130000</v>
      </c>
      <c r="I1725" s="17">
        <f>Data!L1725</f>
        <v>45500</v>
      </c>
      <c r="J1725" s="12" t="str">
        <f>Data!N1725</f>
        <v>In-store</v>
      </c>
      <c r="K1725" s="12" t="str">
        <f>Data!O1725</f>
        <v>Efectivo</v>
      </c>
      <c r="L1725" s="12" t="str">
        <f>Data!P1725</f>
        <v>Nuevo</v>
      </c>
    </row>
    <row r="1726">
      <c r="A1726" s="11">
        <v>1725.0</v>
      </c>
      <c r="B1726" s="14">
        <f>Data!D1726</f>
        <v>44214</v>
      </c>
      <c r="C1726" s="12">
        <f>IFERROR(VLOOKUP(Data!B1726, Minorista!$A$2:$B$100, 2, FALSE), "")</f>
        <v>1</v>
      </c>
      <c r="D1726" s="12">
        <f t="array" ref="D1726">INDEX(Producto!$A$2:$A$500, MATCH(Data!H1726, Producto!$B$2:$B$500, 0))</f>
        <v>6</v>
      </c>
      <c r="E1726" s="12">
        <f>VLOOKUP(Data!E1726 &amp; Data!F1726 &amp; Data!G1726, Ubicacion!$A$2:$B$1000, 2, FALSE)</f>
        <v>24</v>
      </c>
      <c r="F1726" s="15">
        <f>Data!J1726</f>
        <v>425</v>
      </c>
      <c r="G1726" s="16">
        <f>Data!I1726</f>
        <v>30</v>
      </c>
      <c r="H1726" s="17">
        <f>Data!K1726</f>
        <v>127500</v>
      </c>
      <c r="I1726" s="17">
        <f>Data!L1726</f>
        <v>63750</v>
      </c>
      <c r="J1726" s="12" t="str">
        <f>Data!N1726</f>
        <v>In-store</v>
      </c>
      <c r="K1726" s="12" t="str">
        <f>Data!O1726</f>
        <v>Transferencia bancaria</v>
      </c>
      <c r="L1726" s="12" t="str">
        <f>Data!P1726</f>
        <v>Nuevo</v>
      </c>
    </row>
    <row r="1727">
      <c r="A1727" s="11">
        <v>1726.0</v>
      </c>
      <c r="B1727" s="14">
        <f>Data!D1727</f>
        <v>44245</v>
      </c>
      <c r="C1727" s="12">
        <f>IFERROR(VLOOKUP(Data!B1727, Minorista!$A$2:$B$100, 2, FALSE), "")</f>
        <v>1</v>
      </c>
      <c r="D1727" s="12">
        <f t="array" ref="D1727">INDEX(Producto!$A$2:$A$500, MATCH(Data!H1727, Producto!$B$2:$B$500, 0))</f>
        <v>1</v>
      </c>
      <c r="E1727" s="12">
        <f>VLOOKUP(Data!E1727 &amp; Data!F1727 &amp; Data!G1727, Ubicacion!$A$2:$B$1000, 2, FALSE)</f>
        <v>24</v>
      </c>
      <c r="F1727" s="15">
        <f>Data!J1727</f>
        <v>675</v>
      </c>
      <c r="G1727" s="16">
        <f>Data!I1727</f>
        <v>30</v>
      </c>
      <c r="H1727" s="17">
        <f>Data!K1727</f>
        <v>202500</v>
      </c>
      <c r="I1727" s="17">
        <f>Data!L1727</f>
        <v>81000</v>
      </c>
      <c r="J1727" s="12" t="str">
        <f>Data!N1727</f>
        <v>In-store</v>
      </c>
      <c r="K1727" s="12" t="str">
        <f>Data!O1727</f>
        <v>Transferencia bancaria</v>
      </c>
      <c r="L1727" s="12" t="str">
        <f>Data!P1727</f>
        <v>Recurrente</v>
      </c>
    </row>
    <row r="1728">
      <c r="A1728" s="11">
        <v>1727.0</v>
      </c>
      <c r="B1728" s="14">
        <f>Data!D1728</f>
        <v>44245</v>
      </c>
      <c r="C1728" s="12">
        <f>IFERROR(VLOOKUP(Data!B1728, Minorista!$A$2:$B$100, 2, FALSE), "")</f>
        <v>1</v>
      </c>
      <c r="D1728" s="12">
        <f t="array" ref="D1728">INDEX(Producto!$A$2:$A$500, MATCH(Data!H1728, Producto!$B$2:$B$500, 0))</f>
        <v>2</v>
      </c>
      <c r="E1728" s="12">
        <f>VLOOKUP(Data!E1728 &amp; Data!F1728 &amp; Data!G1728, Ubicacion!$A$2:$B$1000, 2, FALSE)</f>
        <v>24</v>
      </c>
      <c r="F1728" s="15">
        <f>Data!J1728</f>
        <v>325</v>
      </c>
      <c r="G1728" s="16">
        <f>Data!I1728</f>
        <v>30</v>
      </c>
      <c r="H1728" s="17">
        <f>Data!K1728</f>
        <v>97500</v>
      </c>
      <c r="I1728" s="17">
        <f>Data!L1728</f>
        <v>34125</v>
      </c>
      <c r="J1728" s="12" t="str">
        <f>Data!N1728</f>
        <v>In-store</v>
      </c>
      <c r="K1728" s="12" t="str">
        <f>Data!O1728</f>
        <v>Efectivo</v>
      </c>
      <c r="L1728" s="12" t="str">
        <f>Data!P1728</f>
        <v>Nuevo</v>
      </c>
    </row>
    <row r="1729">
      <c r="A1729" s="11">
        <v>1728.0</v>
      </c>
      <c r="B1729" s="14">
        <f>Data!D1729</f>
        <v>44245</v>
      </c>
      <c r="C1729" s="12">
        <f>IFERROR(VLOOKUP(Data!B1729, Minorista!$A$2:$B$100, 2, FALSE), "")</f>
        <v>1</v>
      </c>
      <c r="D1729" s="12">
        <f t="array" ref="D1729">INDEX(Producto!$A$2:$A$500, MATCH(Data!H1729, Producto!$B$2:$B$500, 0))</f>
        <v>3</v>
      </c>
      <c r="E1729" s="12">
        <f>VLOOKUP(Data!E1729 &amp; Data!F1729 &amp; Data!G1729, Ubicacion!$A$2:$B$1000, 2, FALSE)</f>
        <v>24</v>
      </c>
      <c r="F1729" s="15">
        <f>Data!J1729</f>
        <v>375</v>
      </c>
      <c r="G1729" s="16">
        <f>Data!I1729</f>
        <v>20</v>
      </c>
      <c r="H1729" s="17">
        <f>Data!K1729</f>
        <v>75000</v>
      </c>
      <c r="I1729" s="17">
        <f>Data!L1729</f>
        <v>26250</v>
      </c>
      <c r="J1729" s="12" t="str">
        <f>Data!N1729</f>
        <v>In-store</v>
      </c>
      <c r="K1729" s="12" t="str">
        <f>Data!O1729</f>
        <v>Tarjeta</v>
      </c>
      <c r="L1729" s="12" t="str">
        <f>Data!P1729</f>
        <v>Nuevo</v>
      </c>
    </row>
    <row r="1730">
      <c r="A1730" s="11">
        <v>1729.0</v>
      </c>
      <c r="B1730" s="14">
        <f>Data!D1730</f>
        <v>44245</v>
      </c>
      <c r="C1730" s="12">
        <f>IFERROR(VLOOKUP(Data!B1730, Minorista!$A$2:$B$100, 2, FALSE), "")</f>
        <v>1</v>
      </c>
      <c r="D1730" s="12">
        <f t="array" ref="D1730">INDEX(Producto!$A$2:$A$500, MATCH(Data!H1730, Producto!$B$2:$B$500, 0))</f>
        <v>4</v>
      </c>
      <c r="E1730" s="12">
        <f>VLOOKUP(Data!E1730 &amp; Data!F1730 &amp; Data!G1730, Ubicacion!$A$2:$B$1000, 2, FALSE)</f>
        <v>25</v>
      </c>
      <c r="F1730" s="15">
        <f>Data!J1730</f>
        <v>250</v>
      </c>
      <c r="G1730" s="16">
        <f>Data!I1730</f>
        <v>25</v>
      </c>
      <c r="H1730" s="17">
        <f>Data!K1730</f>
        <v>62500</v>
      </c>
      <c r="I1730" s="17">
        <f>Data!L1730</f>
        <v>25000</v>
      </c>
      <c r="J1730" s="12" t="str">
        <f>Data!N1730</f>
        <v>In-store</v>
      </c>
      <c r="K1730" s="12" t="str">
        <f>Data!O1730</f>
        <v>Transferencia bancaria</v>
      </c>
      <c r="L1730" s="12" t="str">
        <f>Data!P1730</f>
        <v>Nuevo</v>
      </c>
    </row>
    <row r="1731">
      <c r="A1731" s="11">
        <v>1730.0</v>
      </c>
      <c r="B1731" s="14">
        <f>Data!D1731</f>
        <v>44245</v>
      </c>
      <c r="C1731" s="12">
        <f>IFERROR(VLOOKUP(Data!B1731, Minorista!$A$2:$B$100, 2, FALSE), "")</f>
        <v>1</v>
      </c>
      <c r="D1731" s="12">
        <f t="array" ref="D1731">INDEX(Producto!$A$2:$A$500, MATCH(Data!H1731, Producto!$B$2:$B$500, 0))</f>
        <v>5</v>
      </c>
      <c r="E1731" s="12">
        <f>VLOOKUP(Data!E1731 &amp; Data!F1731 &amp; Data!G1731, Ubicacion!$A$2:$B$1000, 2, FALSE)</f>
        <v>25</v>
      </c>
      <c r="F1731" s="15">
        <f>Data!J1731</f>
        <v>325</v>
      </c>
      <c r="G1731" s="16">
        <f>Data!I1731</f>
        <v>40</v>
      </c>
      <c r="H1731" s="17">
        <f>Data!K1731</f>
        <v>130000</v>
      </c>
      <c r="I1731" s="17">
        <f>Data!L1731</f>
        <v>45500</v>
      </c>
      <c r="J1731" s="12" t="str">
        <f>Data!N1731</f>
        <v>In-store</v>
      </c>
      <c r="K1731" s="12" t="str">
        <f>Data!O1731</f>
        <v>Efectivo</v>
      </c>
      <c r="L1731" s="12" t="str">
        <f>Data!P1731</f>
        <v>Recurrente</v>
      </c>
    </row>
    <row r="1732">
      <c r="A1732" s="11">
        <v>1731.0</v>
      </c>
      <c r="B1732" s="14">
        <f>Data!D1732</f>
        <v>44245</v>
      </c>
      <c r="C1732" s="12">
        <f>IFERROR(VLOOKUP(Data!B1732, Minorista!$A$2:$B$100, 2, FALSE), "")</f>
        <v>1</v>
      </c>
      <c r="D1732" s="12">
        <f t="array" ref="D1732">INDEX(Producto!$A$2:$A$500, MATCH(Data!H1732, Producto!$B$2:$B$500, 0))</f>
        <v>6</v>
      </c>
      <c r="E1732" s="12">
        <f>VLOOKUP(Data!E1732 &amp; Data!F1732 &amp; Data!G1732, Ubicacion!$A$2:$B$1000, 2, FALSE)</f>
        <v>25</v>
      </c>
      <c r="F1732" s="15">
        <f>Data!J1732</f>
        <v>400</v>
      </c>
      <c r="G1732" s="16">
        <f>Data!I1732</f>
        <v>30</v>
      </c>
      <c r="H1732" s="17">
        <f>Data!K1732</f>
        <v>120000</v>
      </c>
      <c r="I1732" s="17">
        <f>Data!L1732</f>
        <v>60000</v>
      </c>
      <c r="J1732" s="12" t="str">
        <f>Data!N1732</f>
        <v>In-store</v>
      </c>
      <c r="K1732" s="12" t="str">
        <f>Data!O1732</f>
        <v>Efectivo</v>
      </c>
      <c r="L1732" s="12" t="str">
        <f>Data!P1732</f>
        <v>Recurrente</v>
      </c>
    </row>
    <row r="1733">
      <c r="A1733" s="11">
        <v>1732.0</v>
      </c>
      <c r="B1733" s="14">
        <f>Data!D1733</f>
        <v>44272</v>
      </c>
      <c r="C1733" s="12">
        <f>IFERROR(VLOOKUP(Data!B1733, Minorista!$A$2:$B$100, 2, FALSE), "")</f>
        <v>1</v>
      </c>
      <c r="D1733" s="12">
        <f t="array" ref="D1733">INDEX(Producto!$A$2:$A$500, MATCH(Data!H1733, Producto!$B$2:$B$500, 0))</f>
        <v>1</v>
      </c>
      <c r="E1733" s="12">
        <f>VLOOKUP(Data!E1733 &amp; Data!F1733 &amp; Data!G1733, Ubicacion!$A$2:$B$1000, 2, FALSE)</f>
        <v>25</v>
      </c>
      <c r="F1733" s="15">
        <f>Data!J1733</f>
        <v>620</v>
      </c>
      <c r="G1733" s="16">
        <f>Data!I1733</f>
        <v>35</v>
      </c>
      <c r="H1733" s="17">
        <f>Data!K1733</f>
        <v>217000</v>
      </c>
      <c r="I1733" s="17">
        <f>Data!L1733</f>
        <v>86800</v>
      </c>
      <c r="J1733" s="12" t="str">
        <f>Data!N1733</f>
        <v>In-store</v>
      </c>
      <c r="K1733" s="12" t="str">
        <f>Data!O1733</f>
        <v>Efectivo</v>
      </c>
      <c r="L1733" s="12" t="str">
        <f>Data!P1733</f>
        <v>Recurrente</v>
      </c>
    </row>
    <row r="1734">
      <c r="A1734" s="11">
        <v>1733.0</v>
      </c>
      <c r="B1734" s="14">
        <f>Data!D1734</f>
        <v>44272</v>
      </c>
      <c r="C1734" s="12">
        <f>IFERROR(VLOOKUP(Data!B1734, Minorista!$A$2:$B$100, 2, FALSE), "")</f>
        <v>1</v>
      </c>
      <c r="D1734" s="12">
        <f t="array" ref="D1734">INDEX(Producto!$A$2:$A$500, MATCH(Data!H1734, Producto!$B$2:$B$500, 0))</f>
        <v>2</v>
      </c>
      <c r="E1734" s="12">
        <f>VLOOKUP(Data!E1734 &amp; Data!F1734 &amp; Data!G1734, Ubicacion!$A$2:$B$1000, 2, FALSE)</f>
        <v>25</v>
      </c>
      <c r="F1734" s="15">
        <f>Data!J1734</f>
        <v>300</v>
      </c>
      <c r="G1734" s="16">
        <f>Data!I1734</f>
        <v>35</v>
      </c>
      <c r="H1734" s="17">
        <f>Data!K1734</f>
        <v>105000</v>
      </c>
      <c r="I1734" s="17">
        <f>Data!L1734</f>
        <v>36750</v>
      </c>
      <c r="J1734" s="12" t="str">
        <f>Data!N1734</f>
        <v>In-store</v>
      </c>
      <c r="K1734" s="12" t="str">
        <f>Data!O1734</f>
        <v>Tarjeta</v>
      </c>
      <c r="L1734" s="12" t="str">
        <f>Data!P1734</f>
        <v>Recurrente</v>
      </c>
    </row>
    <row r="1735">
      <c r="A1735" s="11">
        <v>1734.0</v>
      </c>
      <c r="B1735" s="14">
        <f>Data!D1735</f>
        <v>44272</v>
      </c>
      <c r="C1735" s="12">
        <f>IFERROR(VLOOKUP(Data!B1735, Minorista!$A$2:$B$100, 2, FALSE), "")</f>
        <v>1</v>
      </c>
      <c r="D1735" s="12">
        <f t="array" ref="D1735">INDEX(Producto!$A$2:$A$500, MATCH(Data!H1735, Producto!$B$2:$B$500, 0))</f>
        <v>3</v>
      </c>
      <c r="E1735" s="12">
        <f>VLOOKUP(Data!E1735 &amp; Data!F1735 &amp; Data!G1735, Ubicacion!$A$2:$B$1000, 2, FALSE)</f>
        <v>25</v>
      </c>
      <c r="F1735" s="15">
        <f>Data!J1735</f>
        <v>350</v>
      </c>
      <c r="G1735" s="16">
        <f>Data!I1735</f>
        <v>25</v>
      </c>
      <c r="H1735" s="17">
        <f>Data!K1735</f>
        <v>87500</v>
      </c>
      <c r="I1735" s="17">
        <f>Data!L1735</f>
        <v>30625</v>
      </c>
      <c r="J1735" s="12" t="str">
        <f>Data!N1735</f>
        <v>In-store</v>
      </c>
      <c r="K1735" s="12" t="str">
        <f>Data!O1735</f>
        <v>Tarjeta</v>
      </c>
      <c r="L1735" s="12" t="str">
        <f>Data!P1735</f>
        <v>Nuevo</v>
      </c>
    </row>
    <row r="1736">
      <c r="A1736" s="11">
        <v>1735.0</v>
      </c>
      <c r="B1736" s="14">
        <f>Data!D1736</f>
        <v>44272</v>
      </c>
      <c r="C1736" s="12">
        <f>IFERROR(VLOOKUP(Data!B1736, Minorista!$A$2:$B$100, 2, FALSE), "")</f>
        <v>1</v>
      </c>
      <c r="D1736" s="12">
        <f t="array" ref="D1736">INDEX(Producto!$A$2:$A$500, MATCH(Data!H1736, Producto!$B$2:$B$500, 0))</f>
        <v>4</v>
      </c>
      <c r="E1736" s="12">
        <f>VLOOKUP(Data!E1736 &amp; Data!F1736 &amp; Data!G1736, Ubicacion!$A$2:$B$1000, 2, FALSE)</f>
        <v>25</v>
      </c>
      <c r="F1736" s="15">
        <f>Data!J1736</f>
        <v>200</v>
      </c>
      <c r="G1736" s="16">
        <f>Data!I1736</f>
        <v>30</v>
      </c>
      <c r="H1736" s="17">
        <f>Data!K1736</f>
        <v>60000</v>
      </c>
      <c r="I1736" s="17">
        <f>Data!L1736</f>
        <v>24000</v>
      </c>
      <c r="J1736" s="12" t="str">
        <f>Data!N1736</f>
        <v>In-store</v>
      </c>
      <c r="K1736" s="12" t="str">
        <f>Data!O1736</f>
        <v>Efectivo</v>
      </c>
      <c r="L1736" s="12" t="str">
        <f>Data!P1736</f>
        <v>Recurrente</v>
      </c>
    </row>
    <row r="1737">
      <c r="A1737" s="11">
        <v>1736.0</v>
      </c>
      <c r="B1737" s="14">
        <f>Data!D1737</f>
        <v>44272</v>
      </c>
      <c r="C1737" s="12">
        <f>IFERROR(VLOOKUP(Data!B1737, Minorista!$A$2:$B$100, 2, FALSE), "")</f>
        <v>1</v>
      </c>
      <c r="D1737" s="12">
        <f t="array" ref="D1737">INDEX(Producto!$A$2:$A$500, MATCH(Data!H1737, Producto!$B$2:$B$500, 0))</f>
        <v>5</v>
      </c>
      <c r="E1737" s="12">
        <f>VLOOKUP(Data!E1737 &amp; Data!F1737 &amp; Data!G1737, Ubicacion!$A$2:$B$1000, 2, FALSE)</f>
        <v>25</v>
      </c>
      <c r="F1737" s="15">
        <f>Data!J1737</f>
        <v>250</v>
      </c>
      <c r="G1737" s="16">
        <f>Data!I1737</f>
        <v>45</v>
      </c>
      <c r="H1737" s="17">
        <f>Data!K1737</f>
        <v>112500</v>
      </c>
      <c r="I1737" s="17">
        <f>Data!L1737</f>
        <v>39375</v>
      </c>
      <c r="J1737" s="12" t="str">
        <f>Data!N1737</f>
        <v>In-store</v>
      </c>
      <c r="K1737" s="12" t="str">
        <f>Data!O1737</f>
        <v>Tarjeta</v>
      </c>
      <c r="L1737" s="12" t="str">
        <f>Data!P1737</f>
        <v>Nuevo</v>
      </c>
    </row>
    <row r="1738">
      <c r="A1738" s="11">
        <v>1737.0</v>
      </c>
      <c r="B1738" s="14">
        <f>Data!D1738</f>
        <v>44272</v>
      </c>
      <c r="C1738" s="12">
        <f>IFERROR(VLOOKUP(Data!B1738, Minorista!$A$2:$B$100, 2, FALSE), "")</f>
        <v>1</v>
      </c>
      <c r="D1738" s="12">
        <f t="array" ref="D1738">INDEX(Producto!$A$2:$A$500, MATCH(Data!H1738, Producto!$B$2:$B$500, 0))</f>
        <v>6</v>
      </c>
      <c r="E1738" s="12">
        <f>VLOOKUP(Data!E1738 &amp; Data!F1738 &amp; Data!G1738, Ubicacion!$A$2:$B$1000, 2, FALSE)</f>
        <v>25</v>
      </c>
      <c r="F1738" s="15">
        <f>Data!J1738</f>
        <v>350</v>
      </c>
      <c r="G1738" s="16">
        <f>Data!I1738</f>
        <v>35</v>
      </c>
      <c r="H1738" s="17">
        <f>Data!K1738</f>
        <v>122500</v>
      </c>
      <c r="I1738" s="17">
        <f>Data!L1738</f>
        <v>61250</v>
      </c>
      <c r="J1738" s="12" t="str">
        <f>Data!N1738</f>
        <v>In-store</v>
      </c>
      <c r="K1738" s="12" t="str">
        <f>Data!O1738</f>
        <v>Tarjeta</v>
      </c>
      <c r="L1738" s="12" t="str">
        <f>Data!P1738</f>
        <v>Recurrente</v>
      </c>
    </row>
    <row r="1739">
      <c r="A1739" s="11">
        <v>1738.0</v>
      </c>
      <c r="B1739" s="14">
        <f>Data!D1739</f>
        <v>44304</v>
      </c>
      <c r="C1739" s="12">
        <f>IFERROR(VLOOKUP(Data!B1739, Minorista!$A$2:$B$100, 2, FALSE), "")</f>
        <v>1</v>
      </c>
      <c r="D1739" s="12">
        <f t="array" ref="D1739">INDEX(Producto!$A$2:$A$500, MATCH(Data!H1739, Producto!$B$2:$B$500, 0))</f>
        <v>1</v>
      </c>
      <c r="E1739" s="12">
        <f>VLOOKUP(Data!E1739 &amp; Data!F1739 &amp; Data!G1739, Ubicacion!$A$2:$B$1000, 2, FALSE)</f>
        <v>25</v>
      </c>
      <c r="F1739" s="15">
        <f>Data!J1739</f>
        <v>575</v>
      </c>
      <c r="G1739" s="16">
        <f>Data!I1739</f>
        <v>35</v>
      </c>
      <c r="H1739" s="17">
        <f>Data!K1739</f>
        <v>201250</v>
      </c>
      <c r="I1739" s="17">
        <f>Data!L1739</f>
        <v>80500</v>
      </c>
      <c r="J1739" s="12" t="str">
        <f>Data!N1739</f>
        <v>In-store</v>
      </c>
      <c r="K1739" s="12" t="str">
        <f>Data!O1739</f>
        <v>Efectivo</v>
      </c>
      <c r="L1739" s="12" t="str">
        <f>Data!P1739</f>
        <v>Recurrente</v>
      </c>
    </row>
    <row r="1740">
      <c r="A1740" s="11">
        <v>1739.0</v>
      </c>
      <c r="B1740" s="14">
        <f>Data!D1740</f>
        <v>44304</v>
      </c>
      <c r="C1740" s="12">
        <f>IFERROR(VLOOKUP(Data!B1740, Minorista!$A$2:$B$100, 2, FALSE), "")</f>
        <v>1</v>
      </c>
      <c r="D1740" s="12">
        <f t="array" ref="D1740">INDEX(Producto!$A$2:$A$500, MATCH(Data!H1740, Producto!$B$2:$B$500, 0))</f>
        <v>2</v>
      </c>
      <c r="E1740" s="12">
        <f>VLOOKUP(Data!E1740 &amp; Data!F1740 &amp; Data!G1740, Ubicacion!$A$2:$B$1000, 2, FALSE)</f>
        <v>25</v>
      </c>
      <c r="F1740" s="15">
        <f>Data!J1740</f>
        <v>275</v>
      </c>
      <c r="G1740" s="16">
        <f>Data!I1740</f>
        <v>30</v>
      </c>
      <c r="H1740" s="17">
        <f>Data!K1740</f>
        <v>82500</v>
      </c>
      <c r="I1740" s="17">
        <f>Data!L1740</f>
        <v>28875</v>
      </c>
      <c r="J1740" s="12" t="str">
        <f>Data!N1740</f>
        <v>In-store</v>
      </c>
      <c r="K1740" s="12" t="str">
        <f>Data!O1740</f>
        <v>Efectivo</v>
      </c>
      <c r="L1740" s="12" t="str">
        <f>Data!P1740</f>
        <v>Recurrente</v>
      </c>
    </row>
    <row r="1741">
      <c r="A1741" s="11">
        <v>1740.0</v>
      </c>
      <c r="B1741" s="14">
        <f>Data!D1741</f>
        <v>44304</v>
      </c>
      <c r="C1741" s="12">
        <f>IFERROR(VLOOKUP(Data!B1741, Minorista!$A$2:$B$100, 2, FALSE), "")</f>
        <v>1</v>
      </c>
      <c r="D1741" s="12">
        <f t="array" ref="D1741">INDEX(Producto!$A$2:$A$500, MATCH(Data!H1741, Producto!$B$2:$B$500, 0))</f>
        <v>3</v>
      </c>
      <c r="E1741" s="12">
        <f>VLOOKUP(Data!E1741 &amp; Data!F1741 &amp; Data!G1741, Ubicacion!$A$2:$B$1000, 2, FALSE)</f>
        <v>25</v>
      </c>
      <c r="F1741" s="15">
        <f>Data!J1741</f>
        <v>275</v>
      </c>
      <c r="G1741" s="16">
        <f>Data!I1741</f>
        <v>20</v>
      </c>
      <c r="H1741" s="17">
        <f>Data!K1741</f>
        <v>55000</v>
      </c>
      <c r="I1741" s="17">
        <f>Data!L1741</f>
        <v>19250</v>
      </c>
      <c r="J1741" s="12" t="str">
        <f>Data!N1741</f>
        <v>In-store</v>
      </c>
      <c r="K1741" s="12" t="str">
        <f>Data!O1741</f>
        <v>Tarjeta</v>
      </c>
      <c r="L1741" s="12" t="str">
        <f>Data!P1741</f>
        <v>Nuevo</v>
      </c>
    </row>
    <row r="1742">
      <c r="A1742" s="11">
        <v>1741.0</v>
      </c>
      <c r="B1742" s="14">
        <f>Data!D1742</f>
        <v>44304</v>
      </c>
      <c r="C1742" s="12">
        <f>IFERROR(VLOOKUP(Data!B1742, Minorista!$A$2:$B$100, 2, FALSE), "")</f>
        <v>1</v>
      </c>
      <c r="D1742" s="12">
        <f t="array" ref="D1742">INDEX(Producto!$A$2:$A$500, MATCH(Data!H1742, Producto!$B$2:$B$500, 0))</f>
        <v>4</v>
      </c>
      <c r="E1742" s="12">
        <f>VLOOKUP(Data!E1742 &amp; Data!F1742 &amp; Data!G1742, Ubicacion!$A$2:$B$1000, 2, FALSE)</f>
        <v>25</v>
      </c>
      <c r="F1742" s="15">
        <f>Data!J1742</f>
        <v>200</v>
      </c>
      <c r="G1742" s="16">
        <f>Data!I1742</f>
        <v>25</v>
      </c>
      <c r="H1742" s="17">
        <f>Data!K1742</f>
        <v>50000</v>
      </c>
      <c r="I1742" s="17">
        <f>Data!L1742</f>
        <v>20000</v>
      </c>
      <c r="J1742" s="12" t="str">
        <f>Data!N1742</f>
        <v>In-store</v>
      </c>
      <c r="K1742" s="12" t="str">
        <f>Data!O1742</f>
        <v>Efectivo</v>
      </c>
      <c r="L1742" s="12" t="str">
        <f>Data!P1742</f>
        <v>Recurrente</v>
      </c>
    </row>
    <row r="1743">
      <c r="A1743" s="11">
        <v>1742.0</v>
      </c>
      <c r="B1743" s="14">
        <f>Data!D1743</f>
        <v>44304</v>
      </c>
      <c r="C1743" s="12">
        <f>IFERROR(VLOOKUP(Data!B1743, Minorista!$A$2:$B$100, 2, FALSE), "")</f>
        <v>1</v>
      </c>
      <c r="D1743" s="12">
        <f t="array" ref="D1743">INDEX(Producto!$A$2:$A$500, MATCH(Data!H1743, Producto!$B$2:$B$500, 0))</f>
        <v>5</v>
      </c>
      <c r="E1743" s="12">
        <f>VLOOKUP(Data!E1743 &amp; Data!F1743 &amp; Data!G1743, Ubicacion!$A$2:$B$1000, 2, FALSE)</f>
        <v>25</v>
      </c>
      <c r="F1743" s="15">
        <f>Data!J1743</f>
        <v>225</v>
      </c>
      <c r="G1743" s="16">
        <f>Data!I1743</f>
        <v>40</v>
      </c>
      <c r="H1743" s="17">
        <f>Data!K1743</f>
        <v>90000</v>
      </c>
      <c r="I1743" s="17">
        <f>Data!L1743</f>
        <v>31500</v>
      </c>
      <c r="J1743" s="12" t="str">
        <f>Data!N1743</f>
        <v>In-store</v>
      </c>
      <c r="K1743" s="12" t="str">
        <f>Data!O1743</f>
        <v>Tarjeta</v>
      </c>
      <c r="L1743" s="12" t="str">
        <f>Data!P1743</f>
        <v>Nuevo</v>
      </c>
    </row>
    <row r="1744">
      <c r="A1744" s="11">
        <v>1743.0</v>
      </c>
      <c r="B1744" s="14">
        <f>Data!D1744</f>
        <v>44304</v>
      </c>
      <c r="C1744" s="12">
        <f>IFERROR(VLOOKUP(Data!B1744, Minorista!$A$2:$B$100, 2, FALSE), "")</f>
        <v>1</v>
      </c>
      <c r="D1744" s="12">
        <f t="array" ref="D1744">INDEX(Producto!$A$2:$A$500, MATCH(Data!H1744, Producto!$B$2:$B$500, 0))</f>
        <v>6</v>
      </c>
      <c r="E1744" s="12">
        <f>VLOOKUP(Data!E1744 &amp; Data!F1744 &amp; Data!G1744, Ubicacion!$A$2:$B$1000, 2, FALSE)</f>
        <v>25</v>
      </c>
      <c r="F1744" s="15">
        <f>Data!J1744</f>
        <v>350</v>
      </c>
      <c r="G1744" s="16">
        <f>Data!I1744</f>
        <v>30</v>
      </c>
      <c r="H1744" s="17">
        <f>Data!K1744</f>
        <v>105000</v>
      </c>
      <c r="I1744" s="17">
        <f>Data!L1744</f>
        <v>52500</v>
      </c>
      <c r="J1744" s="12" t="str">
        <f>Data!N1744</f>
        <v>In-store</v>
      </c>
      <c r="K1744" s="12" t="str">
        <f>Data!O1744</f>
        <v>Efectivo</v>
      </c>
      <c r="L1744" s="12" t="str">
        <f>Data!P1744</f>
        <v>Nuevo</v>
      </c>
    </row>
    <row r="1745">
      <c r="A1745" s="11">
        <v>1744.0</v>
      </c>
      <c r="B1745" s="14">
        <f>Data!D1745</f>
        <v>44335</v>
      </c>
      <c r="C1745" s="12">
        <f>IFERROR(VLOOKUP(Data!B1745, Minorista!$A$2:$B$100, 2, FALSE), "")</f>
        <v>1</v>
      </c>
      <c r="D1745" s="12">
        <f t="array" ref="D1745">INDEX(Producto!$A$2:$A$500, MATCH(Data!H1745, Producto!$B$2:$B$500, 0))</f>
        <v>1</v>
      </c>
      <c r="E1745" s="12">
        <f>VLOOKUP(Data!E1745 &amp; Data!F1745 &amp; Data!G1745, Ubicacion!$A$2:$B$1000, 2, FALSE)</f>
        <v>25</v>
      </c>
      <c r="F1745" s="15">
        <f>Data!J1745</f>
        <v>620</v>
      </c>
      <c r="G1745" s="16">
        <f>Data!I1745</f>
        <v>40</v>
      </c>
      <c r="H1745" s="17">
        <f>Data!K1745</f>
        <v>248000</v>
      </c>
      <c r="I1745" s="17">
        <f>Data!L1745</f>
        <v>99200</v>
      </c>
      <c r="J1745" s="12" t="str">
        <f>Data!N1745</f>
        <v>In-store</v>
      </c>
      <c r="K1745" s="12" t="str">
        <f>Data!O1745</f>
        <v>Transferencia bancaria</v>
      </c>
      <c r="L1745" s="12" t="str">
        <f>Data!P1745</f>
        <v>Recurrente</v>
      </c>
    </row>
    <row r="1746">
      <c r="A1746" s="11">
        <v>1745.0</v>
      </c>
      <c r="B1746" s="14">
        <f>Data!D1746</f>
        <v>44335</v>
      </c>
      <c r="C1746" s="12">
        <f>IFERROR(VLOOKUP(Data!B1746, Minorista!$A$2:$B$100, 2, FALSE), "")</f>
        <v>1</v>
      </c>
      <c r="D1746" s="12">
        <f t="array" ref="D1746">INDEX(Producto!$A$2:$A$500, MATCH(Data!H1746, Producto!$B$2:$B$500, 0))</f>
        <v>2</v>
      </c>
      <c r="E1746" s="12">
        <f>VLOOKUP(Data!E1746 &amp; Data!F1746 &amp; Data!G1746, Ubicacion!$A$2:$B$1000, 2, FALSE)</f>
        <v>25</v>
      </c>
      <c r="F1746" s="15">
        <f>Data!J1746</f>
        <v>325</v>
      </c>
      <c r="G1746" s="16">
        <f>Data!I1746</f>
        <v>35</v>
      </c>
      <c r="H1746" s="17">
        <f>Data!K1746</f>
        <v>113750</v>
      </c>
      <c r="I1746" s="17">
        <f>Data!L1746</f>
        <v>39812.5</v>
      </c>
      <c r="J1746" s="12" t="str">
        <f>Data!N1746</f>
        <v>In-store</v>
      </c>
      <c r="K1746" s="12" t="str">
        <f>Data!O1746</f>
        <v>Tarjeta</v>
      </c>
      <c r="L1746" s="12" t="str">
        <f>Data!P1746</f>
        <v>Recurrente</v>
      </c>
    </row>
    <row r="1747">
      <c r="A1747" s="11">
        <v>1746.0</v>
      </c>
      <c r="B1747" s="14">
        <f>Data!D1747</f>
        <v>44335</v>
      </c>
      <c r="C1747" s="12">
        <f>IFERROR(VLOOKUP(Data!B1747, Minorista!$A$2:$B$100, 2, FALSE), "")</f>
        <v>1</v>
      </c>
      <c r="D1747" s="12">
        <f t="array" ref="D1747">INDEX(Producto!$A$2:$A$500, MATCH(Data!H1747, Producto!$B$2:$B$500, 0))</f>
        <v>3</v>
      </c>
      <c r="E1747" s="12">
        <f>VLOOKUP(Data!E1747 &amp; Data!F1747 &amp; Data!G1747, Ubicacion!$A$2:$B$1000, 2, FALSE)</f>
        <v>25</v>
      </c>
      <c r="F1747" s="15">
        <f>Data!J1747</f>
        <v>300</v>
      </c>
      <c r="G1747" s="16">
        <f>Data!I1747</f>
        <v>30</v>
      </c>
      <c r="H1747" s="17">
        <f>Data!K1747</f>
        <v>90000</v>
      </c>
      <c r="I1747" s="17">
        <f>Data!L1747</f>
        <v>31500</v>
      </c>
      <c r="J1747" s="12" t="str">
        <f>Data!N1747</f>
        <v>In-store</v>
      </c>
      <c r="K1747" s="12" t="str">
        <f>Data!O1747</f>
        <v>Transferencia bancaria</v>
      </c>
      <c r="L1747" s="12" t="str">
        <f>Data!P1747</f>
        <v>Nuevo</v>
      </c>
    </row>
    <row r="1748">
      <c r="A1748" s="11">
        <v>1747.0</v>
      </c>
      <c r="B1748" s="14">
        <f>Data!D1748</f>
        <v>44335</v>
      </c>
      <c r="C1748" s="12">
        <f>IFERROR(VLOOKUP(Data!B1748, Minorista!$A$2:$B$100, 2, FALSE), "")</f>
        <v>1</v>
      </c>
      <c r="D1748" s="12">
        <f t="array" ref="D1748">INDEX(Producto!$A$2:$A$500, MATCH(Data!H1748, Producto!$B$2:$B$500, 0))</f>
        <v>4</v>
      </c>
      <c r="E1748" s="12">
        <f>VLOOKUP(Data!E1748 &amp; Data!F1748 &amp; Data!G1748, Ubicacion!$A$2:$B$1000, 2, FALSE)</f>
        <v>25</v>
      </c>
      <c r="F1748" s="15">
        <f>Data!J1748</f>
        <v>225</v>
      </c>
      <c r="G1748" s="16">
        <f>Data!I1748</f>
        <v>30</v>
      </c>
      <c r="H1748" s="17">
        <f>Data!K1748</f>
        <v>67500</v>
      </c>
      <c r="I1748" s="17">
        <f>Data!L1748</f>
        <v>27000</v>
      </c>
      <c r="J1748" s="12" t="str">
        <f>Data!N1748</f>
        <v>In-store</v>
      </c>
      <c r="K1748" s="12" t="str">
        <f>Data!O1748</f>
        <v>Transferencia bancaria</v>
      </c>
      <c r="L1748" s="12" t="str">
        <f>Data!P1748</f>
        <v>Nuevo</v>
      </c>
    </row>
    <row r="1749">
      <c r="A1749" s="11">
        <v>1748.0</v>
      </c>
      <c r="B1749" s="14">
        <f>Data!D1749</f>
        <v>44335</v>
      </c>
      <c r="C1749" s="12">
        <f>IFERROR(VLOOKUP(Data!B1749, Minorista!$A$2:$B$100, 2, FALSE), "")</f>
        <v>1</v>
      </c>
      <c r="D1749" s="12">
        <f t="array" ref="D1749">INDEX(Producto!$A$2:$A$500, MATCH(Data!H1749, Producto!$B$2:$B$500, 0))</f>
        <v>5</v>
      </c>
      <c r="E1749" s="12">
        <f>VLOOKUP(Data!E1749 &amp; Data!F1749 &amp; Data!G1749, Ubicacion!$A$2:$B$1000, 2, FALSE)</f>
        <v>25</v>
      </c>
      <c r="F1749" s="15">
        <f>Data!J1749</f>
        <v>250</v>
      </c>
      <c r="G1749" s="16">
        <f>Data!I1749</f>
        <v>45</v>
      </c>
      <c r="H1749" s="17">
        <f>Data!K1749</f>
        <v>112500</v>
      </c>
      <c r="I1749" s="17">
        <f>Data!L1749</f>
        <v>39375</v>
      </c>
      <c r="J1749" s="12" t="str">
        <f>Data!N1749</f>
        <v>In-store</v>
      </c>
      <c r="K1749" s="12" t="str">
        <f>Data!O1749</f>
        <v>Transferencia bancaria</v>
      </c>
      <c r="L1749" s="12" t="str">
        <f>Data!P1749</f>
        <v>Nuevo</v>
      </c>
    </row>
    <row r="1750">
      <c r="A1750" s="11">
        <v>1749.0</v>
      </c>
      <c r="B1750" s="14">
        <f>Data!D1750</f>
        <v>44335</v>
      </c>
      <c r="C1750" s="12">
        <f>IFERROR(VLOOKUP(Data!B1750, Minorista!$A$2:$B$100, 2, FALSE), "")</f>
        <v>1</v>
      </c>
      <c r="D1750" s="12">
        <f t="array" ref="D1750">INDEX(Producto!$A$2:$A$500, MATCH(Data!H1750, Producto!$B$2:$B$500, 0))</f>
        <v>6</v>
      </c>
      <c r="E1750" s="12">
        <f>VLOOKUP(Data!E1750 &amp; Data!F1750 &amp; Data!G1750, Ubicacion!$A$2:$B$1000, 2, FALSE)</f>
        <v>25</v>
      </c>
      <c r="F1750" s="15">
        <f>Data!J1750</f>
        <v>350</v>
      </c>
      <c r="G1750" s="16">
        <f>Data!I1750</f>
        <v>50</v>
      </c>
      <c r="H1750" s="17">
        <f>Data!K1750</f>
        <v>175000</v>
      </c>
      <c r="I1750" s="17">
        <f>Data!L1750</f>
        <v>87500</v>
      </c>
      <c r="J1750" s="12" t="str">
        <f>Data!N1750</f>
        <v>In-store</v>
      </c>
      <c r="K1750" s="12" t="str">
        <f>Data!O1750</f>
        <v>Efectivo</v>
      </c>
      <c r="L1750" s="12" t="str">
        <f>Data!P1750</f>
        <v>Nuevo</v>
      </c>
    </row>
    <row r="1751">
      <c r="A1751" s="11">
        <v>1750.0</v>
      </c>
      <c r="B1751" s="14">
        <f>Data!D1751</f>
        <v>44365</v>
      </c>
      <c r="C1751" s="12">
        <f>IFERROR(VLOOKUP(Data!B1751, Minorista!$A$2:$B$100, 2, FALSE), "")</f>
        <v>1</v>
      </c>
      <c r="D1751" s="12">
        <f t="array" ref="D1751">INDEX(Producto!$A$2:$A$500, MATCH(Data!H1751, Producto!$B$2:$B$500, 0))</f>
        <v>1</v>
      </c>
      <c r="E1751" s="12">
        <f>VLOOKUP(Data!E1751 &amp; Data!F1751 &amp; Data!G1751, Ubicacion!$A$2:$B$1000, 2, FALSE)</f>
        <v>25</v>
      </c>
      <c r="F1751" s="15">
        <f>Data!J1751</f>
        <v>600</v>
      </c>
      <c r="G1751" s="16">
        <f>Data!I1751</f>
        <v>35</v>
      </c>
      <c r="H1751" s="17">
        <f>Data!K1751</f>
        <v>210000</v>
      </c>
      <c r="I1751" s="17">
        <f>Data!L1751</f>
        <v>84000</v>
      </c>
      <c r="J1751" s="12" t="str">
        <f>Data!N1751</f>
        <v>In-store</v>
      </c>
      <c r="K1751" s="12" t="str">
        <f>Data!O1751</f>
        <v>Efectivo</v>
      </c>
      <c r="L1751" s="12" t="str">
        <f>Data!P1751</f>
        <v>Nuevo</v>
      </c>
    </row>
    <row r="1752">
      <c r="A1752" s="11">
        <v>1751.0</v>
      </c>
      <c r="B1752" s="14">
        <f>Data!D1752</f>
        <v>44365</v>
      </c>
      <c r="C1752" s="12">
        <f>IFERROR(VLOOKUP(Data!B1752, Minorista!$A$2:$B$100, 2, FALSE), "")</f>
        <v>1</v>
      </c>
      <c r="D1752" s="12">
        <f t="array" ref="D1752">INDEX(Producto!$A$2:$A$500, MATCH(Data!H1752, Producto!$B$2:$B$500, 0))</f>
        <v>2</v>
      </c>
      <c r="E1752" s="12">
        <f>VLOOKUP(Data!E1752 &amp; Data!F1752 &amp; Data!G1752, Ubicacion!$A$2:$B$1000, 2, FALSE)</f>
        <v>25</v>
      </c>
      <c r="F1752" s="15">
        <f>Data!J1752</f>
        <v>350</v>
      </c>
      <c r="G1752" s="16">
        <f>Data!I1752</f>
        <v>30</v>
      </c>
      <c r="H1752" s="17">
        <f>Data!K1752</f>
        <v>105000</v>
      </c>
      <c r="I1752" s="17">
        <f>Data!L1752</f>
        <v>36750</v>
      </c>
      <c r="J1752" s="12" t="str">
        <f>Data!N1752</f>
        <v>In-store</v>
      </c>
      <c r="K1752" s="12" t="str">
        <f>Data!O1752</f>
        <v>Efectivo</v>
      </c>
      <c r="L1752" s="12" t="str">
        <f>Data!P1752</f>
        <v>Recurrente</v>
      </c>
    </row>
    <row r="1753">
      <c r="A1753" s="11">
        <v>1752.0</v>
      </c>
      <c r="B1753" s="14">
        <f>Data!D1753</f>
        <v>44365</v>
      </c>
      <c r="C1753" s="12">
        <f>IFERROR(VLOOKUP(Data!B1753, Minorista!$A$2:$B$100, 2, FALSE), "")</f>
        <v>1</v>
      </c>
      <c r="D1753" s="12">
        <f t="array" ref="D1753">INDEX(Producto!$A$2:$A$500, MATCH(Data!H1753, Producto!$B$2:$B$500, 0))</f>
        <v>3</v>
      </c>
      <c r="E1753" s="12">
        <f>VLOOKUP(Data!E1753 &amp; Data!F1753 &amp; Data!G1753, Ubicacion!$A$2:$B$1000, 2, FALSE)</f>
        <v>25</v>
      </c>
      <c r="F1753" s="15">
        <f>Data!J1753</f>
        <v>375</v>
      </c>
      <c r="G1753" s="16">
        <f>Data!I1753</f>
        <v>25</v>
      </c>
      <c r="H1753" s="17">
        <f>Data!K1753</f>
        <v>93750</v>
      </c>
      <c r="I1753" s="17">
        <f>Data!L1753</f>
        <v>32812.5</v>
      </c>
      <c r="J1753" s="12" t="str">
        <f>Data!N1753</f>
        <v>In-store</v>
      </c>
      <c r="K1753" s="12" t="str">
        <f>Data!O1753</f>
        <v>Efectivo</v>
      </c>
      <c r="L1753" s="12" t="str">
        <f>Data!P1753</f>
        <v>Recurrente</v>
      </c>
    </row>
    <row r="1754">
      <c r="A1754" s="11">
        <v>1753.0</v>
      </c>
      <c r="B1754" s="14">
        <f>Data!D1754</f>
        <v>44365</v>
      </c>
      <c r="C1754" s="12">
        <f>IFERROR(VLOOKUP(Data!B1754, Minorista!$A$2:$B$100, 2, FALSE), "")</f>
        <v>1</v>
      </c>
      <c r="D1754" s="12">
        <f t="array" ref="D1754">INDEX(Producto!$A$2:$A$500, MATCH(Data!H1754, Producto!$B$2:$B$500, 0))</f>
        <v>4</v>
      </c>
      <c r="E1754" s="12">
        <f>VLOOKUP(Data!E1754 &amp; Data!F1754 &amp; Data!G1754, Ubicacion!$A$2:$B$1000, 2, FALSE)</f>
        <v>25</v>
      </c>
      <c r="F1754" s="15">
        <f>Data!J1754</f>
        <v>350</v>
      </c>
      <c r="G1754" s="16">
        <f>Data!I1754</f>
        <v>25</v>
      </c>
      <c r="H1754" s="17">
        <f>Data!K1754</f>
        <v>87500</v>
      </c>
      <c r="I1754" s="17">
        <f>Data!L1754</f>
        <v>35000</v>
      </c>
      <c r="J1754" s="12" t="str">
        <f>Data!N1754</f>
        <v>In-store</v>
      </c>
      <c r="K1754" s="12" t="str">
        <f>Data!O1754</f>
        <v>Transferencia bancaria</v>
      </c>
      <c r="L1754" s="12" t="str">
        <f>Data!P1754</f>
        <v>Recurrente</v>
      </c>
    </row>
    <row r="1755">
      <c r="A1755" s="11">
        <v>1754.0</v>
      </c>
      <c r="B1755" s="14">
        <f>Data!D1755</f>
        <v>44365</v>
      </c>
      <c r="C1755" s="12">
        <f>IFERROR(VLOOKUP(Data!B1755, Minorista!$A$2:$B$100, 2, FALSE), "")</f>
        <v>1</v>
      </c>
      <c r="D1755" s="12">
        <f t="array" ref="D1755">INDEX(Producto!$A$2:$A$500, MATCH(Data!H1755, Producto!$B$2:$B$500, 0))</f>
        <v>5</v>
      </c>
      <c r="E1755" s="12">
        <f>VLOOKUP(Data!E1755 &amp; Data!F1755 &amp; Data!G1755, Ubicacion!$A$2:$B$1000, 2, FALSE)</f>
        <v>25</v>
      </c>
      <c r="F1755" s="15">
        <f>Data!J1755</f>
        <v>350</v>
      </c>
      <c r="G1755" s="16">
        <f>Data!I1755</f>
        <v>40</v>
      </c>
      <c r="H1755" s="17">
        <f>Data!K1755</f>
        <v>140000</v>
      </c>
      <c r="I1755" s="17">
        <f>Data!L1755</f>
        <v>49000</v>
      </c>
      <c r="J1755" s="12" t="str">
        <f>Data!N1755</f>
        <v>In-store</v>
      </c>
      <c r="K1755" s="12" t="str">
        <f>Data!O1755</f>
        <v>Transferencia bancaria</v>
      </c>
      <c r="L1755" s="12" t="str">
        <f>Data!P1755</f>
        <v>Nuevo</v>
      </c>
    </row>
    <row r="1756">
      <c r="A1756" s="11">
        <v>1755.0</v>
      </c>
      <c r="B1756" s="14">
        <f>Data!D1756</f>
        <v>44365</v>
      </c>
      <c r="C1756" s="12">
        <f>IFERROR(VLOOKUP(Data!B1756, Minorista!$A$2:$B$100, 2, FALSE), "")</f>
        <v>1</v>
      </c>
      <c r="D1756" s="12">
        <f t="array" ref="D1756">INDEX(Producto!$A$2:$A$500, MATCH(Data!H1756, Producto!$B$2:$B$500, 0))</f>
        <v>6</v>
      </c>
      <c r="E1756" s="12">
        <f>VLOOKUP(Data!E1756 &amp; Data!F1756 &amp; Data!G1756, Ubicacion!$A$2:$B$1000, 2, FALSE)</f>
        <v>25</v>
      </c>
      <c r="F1756" s="15">
        <f>Data!J1756</f>
        <v>525</v>
      </c>
      <c r="G1756" s="16">
        <f>Data!I1756</f>
        <v>45</v>
      </c>
      <c r="H1756" s="17">
        <f>Data!K1756</f>
        <v>236250</v>
      </c>
      <c r="I1756" s="17">
        <f>Data!L1756</f>
        <v>118125</v>
      </c>
      <c r="J1756" s="12" t="str">
        <f>Data!N1756</f>
        <v>In-store</v>
      </c>
      <c r="K1756" s="12" t="str">
        <f>Data!O1756</f>
        <v>Efectivo</v>
      </c>
      <c r="L1756" s="12" t="str">
        <f>Data!P1756</f>
        <v>Nuevo</v>
      </c>
    </row>
    <row r="1757">
      <c r="A1757" s="11">
        <v>1756.0</v>
      </c>
      <c r="B1757" s="14">
        <f>Data!D1757</f>
        <v>44394</v>
      </c>
      <c r="C1757" s="12">
        <f>IFERROR(VLOOKUP(Data!B1757, Minorista!$A$2:$B$100, 2, FALSE), "")</f>
        <v>1</v>
      </c>
      <c r="D1757" s="12">
        <f t="array" ref="D1757">INDEX(Producto!$A$2:$A$500, MATCH(Data!H1757, Producto!$B$2:$B$500, 0))</f>
        <v>1</v>
      </c>
      <c r="E1757" s="12">
        <f>VLOOKUP(Data!E1757 &amp; Data!F1757 &amp; Data!G1757, Ubicacion!$A$2:$B$1000, 2, FALSE)</f>
        <v>25</v>
      </c>
      <c r="F1757" s="15">
        <f>Data!J1757</f>
        <v>750</v>
      </c>
      <c r="G1757" s="16">
        <f>Data!I1757</f>
        <v>40</v>
      </c>
      <c r="H1757" s="17">
        <f>Data!K1757</f>
        <v>300000</v>
      </c>
      <c r="I1757" s="17">
        <f>Data!L1757</f>
        <v>120000</v>
      </c>
      <c r="J1757" s="12" t="str">
        <f>Data!N1757</f>
        <v>In-store</v>
      </c>
      <c r="K1757" s="12" t="str">
        <f>Data!O1757</f>
        <v>Transferencia bancaria</v>
      </c>
      <c r="L1757" s="12" t="str">
        <f>Data!P1757</f>
        <v>Recurrente</v>
      </c>
    </row>
    <row r="1758">
      <c r="A1758" s="11">
        <v>1757.0</v>
      </c>
      <c r="B1758" s="14">
        <f>Data!D1758</f>
        <v>44394</v>
      </c>
      <c r="C1758" s="12">
        <f>IFERROR(VLOOKUP(Data!B1758, Minorista!$A$2:$B$100, 2, FALSE), "")</f>
        <v>1</v>
      </c>
      <c r="D1758" s="12">
        <f t="array" ref="D1758">INDEX(Producto!$A$2:$A$500, MATCH(Data!H1758, Producto!$B$2:$B$500, 0))</f>
        <v>2</v>
      </c>
      <c r="E1758" s="12">
        <f>VLOOKUP(Data!E1758 &amp; Data!F1758 &amp; Data!G1758, Ubicacion!$A$2:$B$1000, 2, FALSE)</f>
        <v>25</v>
      </c>
      <c r="F1758" s="15">
        <f>Data!J1758</f>
        <v>500</v>
      </c>
      <c r="G1758" s="16">
        <f>Data!I1758</f>
        <v>35</v>
      </c>
      <c r="H1758" s="17">
        <f>Data!K1758</f>
        <v>175000</v>
      </c>
      <c r="I1758" s="17">
        <f>Data!L1758</f>
        <v>61250</v>
      </c>
      <c r="J1758" s="12" t="str">
        <f>Data!N1758</f>
        <v>In-store</v>
      </c>
      <c r="K1758" s="12" t="str">
        <f>Data!O1758</f>
        <v>Transferencia bancaria</v>
      </c>
      <c r="L1758" s="12" t="str">
        <f>Data!P1758</f>
        <v>Nuevo</v>
      </c>
    </row>
    <row r="1759">
      <c r="A1759" s="11">
        <v>1758.0</v>
      </c>
      <c r="B1759" s="14">
        <f>Data!D1759</f>
        <v>44394</v>
      </c>
      <c r="C1759" s="12">
        <f>IFERROR(VLOOKUP(Data!B1759, Minorista!$A$2:$B$100, 2, FALSE), "")</f>
        <v>1</v>
      </c>
      <c r="D1759" s="12">
        <f t="array" ref="D1759">INDEX(Producto!$A$2:$A$500, MATCH(Data!H1759, Producto!$B$2:$B$500, 0))</f>
        <v>3</v>
      </c>
      <c r="E1759" s="12">
        <f>VLOOKUP(Data!E1759 &amp; Data!F1759 &amp; Data!G1759, Ubicacion!$A$2:$B$1000, 2, FALSE)</f>
        <v>25</v>
      </c>
      <c r="F1759" s="15">
        <f>Data!J1759</f>
        <v>425</v>
      </c>
      <c r="G1759" s="16">
        <f>Data!I1759</f>
        <v>30</v>
      </c>
      <c r="H1759" s="17">
        <f>Data!K1759</f>
        <v>127500</v>
      </c>
      <c r="I1759" s="17">
        <f>Data!L1759</f>
        <v>44625</v>
      </c>
      <c r="J1759" s="12" t="str">
        <f>Data!N1759</f>
        <v>In-store</v>
      </c>
      <c r="K1759" s="12" t="str">
        <f>Data!O1759</f>
        <v>Efectivo</v>
      </c>
      <c r="L1759" s="12" t="str">
        <f>Data!P1759</f>
        <v>Recurrente</v>
      </c>
    </row>
    <row r="1760">
      <c r="A1760" s="11">
        <v>1759.0</v>
      </c>
      <c r="B1760" s="14">
        <f>Data!D1760</f>
        <v>44394</v>
      </c>
      <c r="C1760" s="12">
        <f>IFERROR(VLOOKUP(Data!B1760, Minorista!$A$2:$B$100, 2, FALSE), "")</f>
        <v>1</v>
      </c>
      <c r="D1760" s="12">
        <f t="array" ref="D1760">INDEX(Producto!$A$2:$A$500, MATCH(Data!H1760, Producto!$B$2:$B$500, 0))</f>
        <v>4</v>
      </c>
      <c r="E1760" s="12">
        <f>VLOOKUP(Data!E1760 &amp; Data!F1760 &amp; Data!G1760, Ubicacion!$A$2:$B$1000, 2, FALSE)</f>
        <v>25</v>
      </c>
      <c r="F1760" s="15">
        <f>Data!J1760</f>
        <v>375</v>
      </c>
      <c r="G1760" s="16">
        <f>Data!I1760</f>
        <v>30</v>
      </c>
      <c r="H1760" s="17">
        <f>Data!K1760</f>
        <v>112500</v>
      </c>
      <c r="I1760" s="17">
        <f>Data!L1760</f>
        <v>45000</v>
      </c>
      <c r="J1760" s="12" t="str">
        <f>Data!N1760</f>
        <v>In-store</v>
      </c>
      <c r="K1760" s="12" t="str">
        <f>Data!O1760</f>
        <v>Transferencia bancaria</v>
      </c>
      <c r="L1760" s="12" t="str">
        <f>Data!P1760</f>
        <v>Recurrente</v>
      </c>
    </row>
    <row r="1761">
      <c r="A1761" s="11">
        <v>1760.0</v>
      </c>
      <c r="B1761" s="14">
        <f>Data!D1761</f>
        <v>44394</v>
      </c>
      <c r="C1761" s="12">
        <f>IFERROR(VLOOKUP(Data!B1761, Minorista!$A$2:$B$100, 2, FALSE), "")</f>
        <v>1</v>
      </c>
      <c r="D1761" s="12">
        <f t="array" ref="D1761">INDEX(Producto!$A$2:$A$500, MATCH(Data!H1761, Producto!$B$2:$B$500, 0))</f>
        <v>5</v>
      </c>
      <c r="E1761" s="12">
        <f>VLOOKUP(Data!E1761 &amp; Data!F1761 &amp; Data!G1761, Ubicacion!$A$2:$B$1000, 2, FALSE)</f>
        <v>25</v>
      </c>
      <c r="F1761" s="15">
        <f>Data!J1761</f>
        <v>375</v>
      </c>
      <c r="G1761" s="16">
        <f>Data!I1761</f>
        <v>40</v>
      </c>
      <c r="H1761" s="17">
        <f>Data!K1761</f>
        <v>150000</v>
      </c>
      <c r="I1761" s="17">
        <f>Data!L1761</f>
        <v>52500</v>
      </c>
      <c r="J1761" s="12" t="str">
        <f>Data!N1761</f>
        <v>In-store</v>
      </c>
      <c r="K1761" s="12" t="str">
        <f>Data!O1761</f>
        <v>Efectivo</v>
      </c>
      <c r="L1761" s="12" t="str">
        <f>Data!P1761</f>
        <v>Nuevo</v>
      </c>
    </row>
    <row r="1762">
      <c r="A1762" s="11">
        <v>1761.0</v>
      </c>
      <c r="B1762" s="14">
        <f>Data!D1762</f>
        <v>44394</v>
      </c>
      <c r="C1762" s="12">
        <f>IFERROR(VLOOKUP(Data!B1762, Minorista!$A$2:$B$100, 2, FALSE), "")</f>
        <v>1</v>
      </c>
      <c r="D1762" s="12">
        <f t="array" ref="D1762">INDEX(Producto!$A$2:$A$500, MATCH(Data!H1762, Producto!$B$2:$B$500, 0))</f>
        <v>6</v>
      </c>
      <c r="E1762" s="12">
        <f>VLOOKUP(Data!E1762 &amp; Data!F1762 &amp; Data!G1762, Ubicacion!$A$2:$B$1000, 2, FALSE)</f>
        <v>25</v>
      </c>
      <c r="F1762" s="15">
        <f>Data!J1762</f>
        <v>550</v>
      </c>
      <c r="G1762" s="16">
        <f>Data!I1762</f>
        <v>45</v>
      </c>
      <c r="H1762" s="17">
        <f>Data!K1762</f>
        <v>247500</v>
      </c>
      <c r="I1762" s="17">
        <f>Data!L1762</f>
        <v>123750</v>
      </c>
      <c r="J1762" s="12" t="str">
        <f>Data!N1762</f>
        <v>In-store</v>
      </c>
      <c r="K1762" s="12" t="str">
        <f>Data!O1762</f>
        <v>Efectivo</v>
      </c>
      <c r="L1762" s="12" t="str">
        <f>Data!P1762</f>
        <v>Recurrente</v>
      </c>
    </row>
    <row r="1763">
      <c r="A1763" s="11">
        <v>1762.0</v>
      </c>
      <c r="B1763" s="14">
        <f>Data!D1763</f>
        <v>44426</v>
      </c>
      <c r="C1763" s="12">
        <f>IFERROR(VLOOKUP(Data!B1763, Minorista!$A$2:$B$100, 2, FALSE), "")</f>
        <v>1</v>
      </c>
      <c r="D1763" s="12">
        <f t="array" ref="D1763">INDEX(Producto!$A$2:$A$500, MATCH(Data!H1763, Producto!$B$2:$B$500, 0))</f>
        <v>1</v>
      </c>
      <c r="E1763" s="12">
        <f>VLOOKUP(Data!E1763 &amp; Data!F1763 &amp; Data!G1763, Ubicacion!$A$2:$B$1000, 2, FALSE)</f>
        <v>25</v>
      </c>
      <c r="F1763" s="15">
        <f>Data!J1763</f>
        <v>700</v>
      </c>
      <c r="G1763" s="16">
        <f>Data!I1763</f>
        <v>40</v>
      </c>
      <c r="H1763" s="17">
        <f>Data!K1763</f>
        <v>280000</v>
      </c>
      <c r="I1763" s="17">
        <f>Data!L1763</f>
        <v>112000</v>
      </c>
      <c r="J1763" s="12" t="str">
        <f>Data!N1763</f>
        <v>In-store</v>
      </c>
      <c r="K1763" s="12" t="str">
        <f>Data!O1763</f>
        <v>Tarjeta</v>
      </c>
      <c r="L1763" s="12" t="str">
        <f>Data!P1763</f>
        <v>Recurrente</v>
      </c>
    </row>
    <row r="1764">
      <c r="A1764" s="11">
        <v>1763.0</v>
      </c>
      <c r="B1764" s="14">
        <f>Data!D1764</f>
        <v>44426</v>
      </c>
      <c r="C1764" s="12">
        <f>IFERROR(VLOOKUP(Data!B1764, Minorista!$A$2:$B$100, 2, FALSE), "")</f>
        <v>1</v>
      </c>
      <c r="D1764" s="12">
        <f t="array" ref="D1764">INDEX(Producto!$A$2:$A$500, MATCH(Data!H1764, Producto!$B$2:$B$500, 0))</f>
        <v>2</v>
      </c>
      <c r="E1764" s="12">
        <f>VLOOKUP(Data!E1764 &amp; Data!F1764 &amp; Data!G1764, Ubicacion!$A$2:$B$1000, 2, FALSE)</f>
        <v>25</v>
      </c>
      <c r="F1764" s="15">
        <f>Data!J1764</f>
        <v>475</v>
      </c>
      <c r="G1764" s="16">
        <f>Data!I1764</f>
        <v>40</v>
      </c>
      <c r="H1764" s="17">
        <f>Data!K1764</f>
        <v>190000</v>
      </c>
      <c r="I1764" s="17">
        <f>Data!L1764</f>
        <v>66500</v>
      </c>
      <c r="J1764" s="12" t="str">
        <f>Data!N1764</f>
        <v>In-store</v>
      </c>
      <c r="K1764" s="12" t="str">
        <f>Data!O1764</f>
        <v>Tarjeta</v>
      </c>
      <c r="L1764" s="12" t="str">
        <f>Data!P1764</f>
        <v>Recurrente</v>
      </c>
    </row>
    <row r="1765">
      <c r="A1765" s="11">
        <v>1764.0</v>
      </c>
      <c r="B1765" s="14">
        <f>Data!D1765</f>
        <v>44426</v>
      </c>
      <c r="C1765" s="12">
        <f>IFERROR(VLOOKUP(Data!B1765, Minorista!$A$2:$B$100, 2, FALSE), "")</f>
        <v>1</v>
      </c>
      <c r="D1765" s="12">
        <f t="array" ref="D1765">INDEX(Producto!$A$2:$A$500, MATCH(Data!H1765, Producto!$B$2:$B$500, 0))</f>
        <v>3</v>
      </c>
      <c r="E1765" s="12">
        <f>VLOOKUP(Data!E1765 &amp; Data!F1765 &amp; Data!G1765, Ubicacion!$A$2:$B$1000, 2, FALSE)</f>
        <v>25</v>
      </c>
      <c r="F1765" s="15">
        <f>Data!J1765</f>
        <v>400</v>
      </c>
      <c r="G1765" s="16">
        <f>Data!I1765</f>
        <v>35</v>
      </c>
      <c r="H1765" s="17">
        <f>Data!K1765</f>
        <v>140000</v>
      </c>
      <c r="I1765" s="17">
        <f>Data!L1765</f>
        <v>49000</v>
      </c>
      <c r="J1765" s="12" t="str">
        <f>Data!N1765</f>
        <v>In-store</v>
      </c>
      <c r="K1765" s="12" t="str">
        <f>Data!O1765</f>
        <v>Efectivo</v>
      </c>
      <c r="L1765" s="12" t="str">
        <f>Data!P1765</f>
        <v>Nuevo</v>
      </c>
    </row>
    <row r="1766">
      <c r="A1766" s="11">
        <v>1765.0</v>
      </c>
      <c r="B1766" s="14">
        <f>Data!D1766</f>
        <v>44426</v>
      </c>
      <c r="C1766" s="12">
        <f>IFERROR(VLOOKUP(Data!B1766, Minorista!$A$2:$B$100, 2, FALSE), "")</f>
        <v>1</v>
      </c>
      <c r="D1766" s="12">
        <f t="array" ref="D1766">INDEX(Producto!$A$2:$A$500, MATCH(Data!H1766, Producto!$B$2:$B$500, 0))</f>
        <v>4</v>
      </c>
      <c r="E1766" s="12">
        <f>VLOOKUP(Data!E1766 &amp; Data!F1766 &amp; Data!G1766, Ubicacion!$A$2:$B$1000, 2, FALSE)</f>
        <v>25</v>
      </c>
      <c r="F1766" s="15">
        <f>Data!J1766</f>
        <v>325</v>
      </c>
      <c r="G1766" s="16">
        <f>Data!I1766</f>
        <v>25</v>
      </c>
      <c r="H1766" s="17">
        <f>Data!K1766</f>
        <v>81250</v>
      </c>
      <c r="I1766" s="17">
        <f>Data!L1766</f>
        <v>32500</v>
      </c>
      <c r="J1766" s="12" t="str">
        <f>Data!N1766</f>
        <v>In-store</v>
      </c>
      <c r="K1766" s="12" t="str">
        <f>Data!O1766</f>
        <v>Transferencia bancaria</v>
      </c>
      <c r="L1766" s="12" t="str">
        <f>Data!P1766</f>
        <v>Nuevo</v>
      </c>
    </row>
    <row r="1767">
      <c r="A1767" s="11">
        <v>1766.0</v>
      </c>
      <c r="B1767" s="14">
        <f>Data!D1767</f>
        <v>44426</v>
      </c>
      <c r="C1767" s="12">
        <f>IFERROR(VLOOKUP(Data!B1767, Minorista!$A$2:$B$100, 2, FALSE), "")</f>
        <v>1</v>
      </c>
      <c r="D1767" s="12">
        <f t="array" ref="D1767">INDEX(Producto!$A$2:$A$500, MATCH(Data!H1767, Producto!$B$2:$B$500, 0))</f>
        <v>5</v>
      </c>
      <c r="E1767" s="12">
        <f>VLOOKUP(Data!E1767 &amp; Data!F1767 &amp; Data!G1767, Ubicacion!$A$2:$B$1000, 2, FALSE)</f>
        <v>25</v>
      </c>
      <c r="F1767" s="15">
        <f>Data!J1767</f>
        <v>300</v>
      </c>
      <c r="G1767" s="16">
        <f>Data!I1767</f>
        <v>35</v>
      </c>
      <c r="H1767" s="17">
        <f>Data!K1767</f>
        <v>105000</v>
      </c>
      <c r="I1767" s="17">
        <f>Data!L1767</f>
        <v>36750</v>
      </c>
      <c r="J1767" s="12" t="str">
        <f>Data!N1767</f>
        <v>In-store</v>
      </c>
      <c r="K1767" s="12" t="str">
        <f>Data!O1767</f>
        <v>Tarjeta</v>
      </c>
      <c r="L1767" s="12" t="str">
        <f>Data!P1767</f>
        <v>Recurrente</v>
      </c>
    </row>
    <row r="1768">
      <c r="A1768" s="11">
        <v>1767.0</v>
      </c>
      <c r="B1768" s="14">
        <f>Data!D1768</f>
        <v>44426</v>
      </c>
      <c r="C1768" s="12">
        <f>IFERROR(VLOOKUP(Data!B1768, Minorista!$A$2:$B$100, 2, FALSE), "")</f>
        <v>1</v>
      </c>
      <c r="D1768" s="12">
        <f t="array" ref="D1768">INDEX(Producto!$A$2:$A$500, MATCH(Data!H1768, Producto!$B$2:$B$500, 0))</f>
        <v>6</v>
      </c>
      <c r="E1768" s="12">
        <f>VLOOKUP(Data!E1768 &amp; Data!F1768 &amp; Data!G1768, Ubicacion!$A$2:$B$1000, 2, FALSE)</f>
        <v>25</v>
      </c>
      <c r="F1768" s="15">
        <f>Data!J1768</f>
        <v>475</v>
      </c>
      <c r="G1768" s="16">
        <f>Data!I1768</f>
        <v>40</v>
      </c>
      <c r="H1768" s="17">
        <f>Data!K1768</f>
        <v>190000</v>
      </c>
      <c r="I1768" s="17">
        <f>Data!L1768</f>
        <v>95000</v>
      </c>
      <c r="J1768" s="12" t="str">
        <f>Data!N1768</f>
        <v>In-store</v>
      </c>
      <c r="K1768" s="12" t="str">
        <f>Data!O1768</f>
        <v>Tarjeta</v>
      </c>
      <c r="L1768" s="12" t="str">
        <f>Data!P1768</f>
        <v>Recurrente</v>
      </c>
    </row>
    <row r="1769">
      <c r="A1769" s="11">
        <v>1768.0</v>
      </c>
      <c r="B1769" s="14">
        <f>Data!D1769</f>
        <v>44458</v>
      </c>
      <c r="C1769" s="12">
        <f>IFERROR(VLOOKUP(Data!B1769, Minorista!$A$2:$B$100, 2, FALSE), "")</f>
        <v>1</v>
      </c>
      <c r="D1769" s="12">
        <f t="array" ref="D1769">INDEX(Producto!$A$2:$A$500, MATCH(Data!H1769, Producto!$B$2:$B$500, 0))</f>
        <v>1</v>
      </c>
      <c r="E1769" s="12">
        <f>VLOOKUP(Data!E1769 &amp; Data!F1769 &amp; Data!G1769, Ubicacion!$A$2:$B$1000, 2, FALSE)</f>
        <v>25</v>
      </c>
      <c r="F1769" s="15">
        <f>Data!J1769</f>
        <v>600</v>
      </c>
      <c r="G1769" s="16">
        <f>Data!I1769</f>
        <v>35</v>
      </c>
      <c r="H1769" s="17">
        <f>Data!K1769</f>
        <v>210000</v>
      </c>
      <c r="I1769" s="17">
        <f>Data!L1769</f>
        <v>84000</v>
      </c>
      <c r="J1769" s="12" t="str">
        <f>Data!N1769</f>
        <v>In-store</v>
      </c>
      <c r="K1769" s="12" t="str">
        <f>Data!O1769</f>
        <v>Tarjeta</v>
      </c>
      <c r="L1769" s="12" t="str">
        <f>Data!P1769</f>
        <v>Recurrente</v>
      </c>
    </row>
    <row r="1770">
      <c r="A1770" s="11">
        <v>1769.0</v>
      </c>
      <c r="B1770" s="14">
        <f>Data!D1770</f>
        <v>44458</v>
      </c>
      <c r="C1770" s="12">
        <f>IFERROR(VLOOKUP(Data!B1770, Minorista!$A$2:$B$100, 2, FALSE), "")</f>
        <v>1</v>
      </c>
      <c r="D1770" s="12">
        <f t="array" ref="D1770">INDEX(Producto!$A$2:$A$500, MATCH(Data!H1770, Producto!$B$2:$B$500, 0))</f>
        <v>2</v>
      </c>
      <c r="E1770" s="12">
        <f>VLOOKUP(Data!E1770 &amp; Data!F1770 &amp; Data!G1770, Ubicacion!$A$2:$B$1000, 2, FALSE)</f>
        <v>25</v>
      </c>
      <c r="F1770" s="15">
        <f>Data!J1770</f>
        <v>400</v>
      </c>
      <c r="G1770" s="16">
        <f>Data!I1770</f>
        <v>30</v>
      </c>
      <c r="H1770" s="17">
        <f>Data!K1770</f>
        <v>120000</v>
      </c>
      <c r="I1770" s="17">
        <f>Data!L1770</f>
        <v>42000</v>
      </c>
      <c r="J1770" s="12" t="str">
        <f>Data!N1770</f>
        <v>In-store</v>
      </c>
      <c r="K1770" s="12" t="str">
        <f>Data!O1770</f>
        <v>Transferencia bancaria</v>
      </c>
      <c r="L1770" s="12" t="str">
        <f>Data!P1770</f>
        <v>Recurrente</v>
      </c>
    </row>
    <row r="1771">
      <c r="A1771" s="11">
        <v>1770.0</v>
      </c>
      <c r="B1771" s="14">
        <f>Data!D1771</f>
        <v>44458</v>
      </c>
      <c r="C1771" s="12">
        <f>IFERROR(VLOOKUP(Data!B1771, Minorista!$A$2:$B$100, 2, FALSE), "")</f>
        <v>1</v>
      </c>
      <c r="D1771" s="12">
        <f t="array" ref="D1771">INDEX(Producto!$A$2:$A$500, MATCH(Data!H1771, Producto!$B$2:$B$500, 0))</f>
        <v>3</v>
      </c>
      <c r="E1771" s="12">
        <f>VLOOKUP(Data!E1771 &amp; Data!F1771 &amp; Data!G1771, Ubicacion!$A$2:$B$1000, 2, FALSE)</f>
        <v>25</v>
      </c>
      <c r="F1771" s="15">
        <f>Data!J1771</f>
        <v>300</v>
      </c>
      <c r="G1771" s="16">
        <f>Data!I1771</f>
        <v>15</v>
      </c>
      <c r="H1771" s="17">
        <f>Data!K1771</f>
        <v>45000</v>
      </c>
      <c r="I1771" s="17">
        <f>Data!L1771</f>
        <v>15750</v>
      </c>
      <c r="J1771" s="12" t="str">
        <f>Data!N1771</f>
        <v>In-store</v>
      </c>
      <c r="K1771" s="12" t="str">
        <f>Data!O1771</f>
        <v>Tarjeta</v>
      </c>
      <c r="L1771" s="12" t="str">
        <f>Data!P1771</f>
        <v>Recurrente</v>
      </c>
    </row>
    <row r="1772">
      <c r="A1772" s="11">
        <v>1771.0</v>
      </c>
      <c r="B1772" s="14">
        <f>Data!D1772</f>
        <v>44458</v>
      </c>
      <c r="C1772" s="12">
        <f>IFERROR(VLOOKUP(Data!B1772, Minorista!$A$2:$B$100, 2, FALSE), "")</f>
        <v>1</v>
      </c>
      <c r="D1772" s="12">
        <f t="array" ref="D1772">INDEX(Producto!$A$2:$A$500, MATCH(Data!H1772, Producto!$B$2:$B$500, 0))</f>
        <v>4</v>
      </c>
      <c r="E1772" s="12">
        <f>VLOOKUP(Data!E1772 &amp; Data!F1772 &amp; Data!G1772, Ubicacion!$A$2:$B$1000, 2, FALSE)</f>
        <v>25</v>
      </c>
      <c r="F1772" s="15">
        <f>Data!J1772</f>
        <v>275</v>
      </c>
      <c r="G1772" s="16">
        <f>Data!I1772</f>
        <v>15</v>
      </c>
      <c r="H1772" s="17">
        <f>Data!K1772</f>
        <v>41250</v>
      </c>
      <c r="I1772" s="17">
        <f>Data!L1772</f>
        <v>16500</v>
      </c>
      <c r="J1772" s="12" t="str">
        <f>Data!N1772</f>
        <v>In-store</v>
      </c>
      <c r="K1772" s="12" t="str">
        <f>Data!O1772</f>
        <v>Tarjeta</v>
      </c>
      <c r="L1772" s="12" t="str">
        <f>Data!P1772</f>
        <v>Nuevo</v>
      </c>
    </row>
    <row r="1773">
      <c r="A1773" s="11">
        <v>1772.0</v>
      </c>
      <c r="B1773" s="14">
        <f>Data!D1773</f>
        <v>44458</v>
      </c>
      <c r="C1773" s="12">
        <f>IFERROR(VLOOKUP(Data!B1773, Minorista!$A$2:$B$100, 2, FALSE), "")</f>
        <v>1</v>
      </c>
      <c r="D1773" s="12">
        <f t="array" ref="D1773">INDEX(Producto!$A$2:$A$500, MATCH(Data!H1773, Producto!$B$2:$B$500, 0))</f>
        <v>5</v>
      </c>
      <c r="E1773" s="12">
        <f>VLOOKUP(Data!E1773 &amp; Data!F1773 &amp; Data!G1773, Ubicacion!$A$2:$B$1000, 2, FALSE)</f>
        <v>25</v>
      </c>
      <c r="F1773" s="15">
        <f>Data!J1773</f>
        <v>275</v>
      </c>
      <c r="G1773" s="16">
        <f>Data!I1773</f>
        <v>25</v>
      </c>
      <c r="H1773" s="17">
        <f>Data!K1773</f>
        <v>68750</v>
      </c>
      <c r="I1773" s="17">
        <f>Data!L1773</f>
        <v>24062.5</v>
      </c>
      <c r="J1773" s="12" t="str">
        <f>Data!N1773</f>
        <v>In-store</v>
      </c>
      <c r="K1773" s="12" t="str">
        <f>Data!O1773</f>
        <v>Transferencia bancaria</v>
      </c>
      <c r="L1773" s="12" t="str">
        <f>Data!P1773</f>
        <v>Nuevo</v>
      </c>
    </row>
    <row r="1774">
      <c r="A1774" s="11">
        <v>1773.0</v>
      </c>
      <c r="B1774" s="14">
        <f>Data!D1774</f>
        <v>44458</v>
      </c>
      <c r="C1774" s="12">
        <f>IFERROR(VLOOKUP(Data!B1774, Minorista!$A$2:$B$100, 2, FALSE), "")</f>
        <v>1</v>
      </c>
      <c r="D1774" s="12">
        <f t="array" ref="D1774">INDEX(Producto!$A$2:$A$500, MATCH(Data!H1774, Producto!$B$2:$B$500, 0))</f>
        <v>6</v>
      </c>
      <c r="E1774" s="12">
        <f>VLOOKUP(Data!E1774 &amp; Data!F1774 &amp; Data!G1774, Ubicacion!$A$2:$B$1000, 2, FALSE)</f>
        <v>25</v>
      </c>
      <c r="F1774" s="15">
        <f>Data!J1774</f>
        <v>350</v>
      </c>
      <c r="G1774" s="16">
        <f>Data!I1774</f>
        <v>30</v>
      </c>
      <c r="H1774" s="17">
        <f>Data!K1774</f>
        <v>105000</v>
      </c>
      <c r="I1774" s="17">
        <f>Data!L1774</f>
        <v>52500</v>
      </c>
      <c r="J1774" s="12" t="str">
        <f>Data!N1774</f>
        <v>In-store</v>
      </c>
      <c r="K1774" s="12" t="str">
        <f>Data!O1774</f>
        <v>Efectivo</v>
      </c>
      <c r="L1774" s="12" t="str">
        <f>Data!P1774</f>
        <v>Recurrente</v>
      </c>
    </row>
    <row r="1775">
      <c r="A1775" s="11">
        <v>1774.0</v>
      </c>
      <c r="B1775" s="14">
        <f>Data!D1775</f>
        <v>44487</v>
      </c>
      <c r="C1775" s="12">
        <f>IFERROR(VLOOKUP(Data!B1775, Minorista!$A$2:$B$100, 2, FALSE), "")</f>
        <v>1</v>
      </c>
      <c r="D1775" s="12">
        <f t="array" ref="D1775">INDEX(Producto!$A$2:$A$500, MATCH(Data!H1775, Producto!$B$2:$B$500, 0))</f>
        <v>1</v>
      </c>
      <c r="E1775" s="12">
        <f>VLOOKUP(Data!E1775 &amp; Data!F1775 &amp; Data!G1775, Ubicacion!$A$2:$B$1000, 2, FALSE)</f>
        <v>25</v>
      </c>
      <c r="F1775" s="15">
        <f>Data!J1775</f>
        <v>525</v>
      </c>
      <c r="G1775" s="16">
        <f>Data!I1775</f>
        <v>35</v>
      </c>
      <c r="H1775" s="17">
        <f>Data!K1775</f>
        <v>183750</v>
      </c>
      <c r="I1775" s="17">
        <f>Data!L1775</f>
        <v>73500</v>
      </c>
      <c r="J1775" s="12" t="str">
        <f>Data!N1775</f>
        <v>In-store</v>
      </c>
      <c r="K1775" s="12" t="str">
        <f>Data!O1775</f>
        <v>Efectivo</v>
      </c>
      <c r="L1775" s="12" t="str">
        <f>Data!P1775</f>
        <v>Nuevo</v>
      </c>
    </row>
    <row r="1776">
      <c r="A1776" s="11">
        <v>1775.0</v>
      </c>
      <c r="B1776" s="14">
        <f>Data!D1776</f>
        <v>44487</v>
      </c>
      <c r="C1776" s="12">
        <f>IFERROR(VLOOKUP(Data!B1776, Minorista!$A$2:$B$100, 2, FALSE), "")</f>
        <v>1</v>
      </c>
      <c r="D1776" s="12">
        <f t="array" ref="D1776">INDEX(Producto!$A$2:$A$500, MATCH(Data!H1776, Producto!$B$2:$B$500, 0))</f>
        <v>2</v>
      </c>
      <c r="E1776" s="12">
        <f>VLOOKUP(Data!E1776 &amp; Data!F1776 &amp; Data!G1776, Ubicacion!$A$2:$B$1000, 2, FALSE)</f>
        <v>25</v>
      </c>
      <c r="F1776" s="15">
        <f>Data!J1776</f>
        <v>350</v>
      </c>
      <c r="G1776" s="16">
        <f>Data!I1776</f>
        <v>25</v>
      </c>
      <c r="H1776" s="17">
        <f>Data!K1776</f>
        <v>87500</v>
      </c>
      <c r="I1776" s="17">
        <f>Data!L1776</f>
        <v>30625</v>
      </c>
      <c r="J1776" s="12" t="str">
        <f>Data!N1776</f>
        <v>In-store</v>
      </c>
      <c r="K1776" s="12" t="str">
        <f>Data!O1776</f>
        <v>Efectivo</v>
      </c>
      <c r="L1776" s="12" t="str">
        <f>Data!P1776</f>
        <v>Recurrente</v>
      </c>
    </row>
    <row r="1777">
      <c r="A1777" s="11">
        <v>1776.0</v>
      </c>
      <c r="B1777" s="14">
        <f>Data!D1777</f>
        <v>44487</v>
      </c>
      <c r="C1777" s="12">
        <f>IFERROR(VLOOKUP(Data!B1777, Minorista!$A$2:$B$100, 2, FALSE), "")</f>
        <v>1</v>
      </c>
      <c r="D1777" s="12">
        <f t="array" ref="D1777">INDEX(Producto!$A$2:$A$500, MATCH(Data!H1777, Producto!$B$2:$B$500, 0))</f>
        <v>3</v>
      </c>
      <c r="E1777" s="12">
        <f>VLOOKUP(Data!E1777 &amp; Data!F1777 &amp; Data!G1777, Ubicacion!$A$2:$B$1000, 2, FALSE)</f>
        <v>25</v>
      </c>
      <c r="F1777" s="15">
        <f>Data!J1777</f>
        <v>250</v>
      </c>
      <c r="G1777" s="16">
        <f>Data!I1777</f>
        <v>25</v>
      </c>
      <c r="H1777" s="17">
        <f>Data!K1777</f>
        <v>62500</v>
      </c>
      <c r="I1777" s="17">
        <f>Data!L1777</f>
        <v>21875</v>
      </c>
      <c r="J1777" s="12" t="str">
        <f>Data!N1777</f>
        <v>In-store</v>
      </c>
      <c r="K1777" s="12" t="str">
        <f>Data!O1777</f>
        <v>Transferencia bancaria</v>
      </c>
      <c r="L1777" s="12" t="str">
        <f>Data!P1777</f>
        <v>Recurrente</v>
      </c>
    </row>
    <row r="1778">
      <c r="A1778" s="11">
        <v>1777.0</v>
      </c>
      <c r="B1778" s="14">
        <f>Data!D1778</f>
        <v>44487</v>
      </c>
      <c r="C1778" s="12">
        <f>IFERROR(VLOOKUP(Data!B1778, Minorista!$A$2:$B$100, 2, FALSE), "")</f>
        <v>1</v>
      </c>
      <c r="D1778" s="12">
        <f t="array" ref="D1778">INDEX(Producto!$A$2:$A$500, MATCH(Data!H1778, Producto!$B$2:$B$500, 0))</f>
        <v>4</v>
      </c>
      <c r="E1778" s="12">
        <f>VLOOKUP(Data!E1778 &amp; Data!F1778 &amp; Data!G1778, Ubicacion!$A$2:$B$1000, 2, FALSE)</f>
        <v>25</v>
      </c>
      <c r="F1778" s="15">
        <f>Data!J1778</f>
        <v>225</v>
      </c>
      <c r="G1778" s="16">
        <f>Data!I1778</f>
        <v>25</v>
      </c>
      <c r="H1778" s="17">
        <f>Data!K1778</f>
        <v>56250</v>
      </c>
      <c r="I1778" s="17">
        <f>Data!L1778</f>
        <v>22500</v>
      </c>
      <c r="J1778" s="12" t="str">
        <f>Data!N1778</f>
        <v>In-store</v>
      </c>
      <c r="K1778" s="12" t="str">
        <f>Data!O1778</f>
        <v>Tarjeta</v>
      </c>
      <c r="L1778" s="12" t="str">
        <f>Data!P1778</f>
        <v>Nuevo</v>
      </c>
    </row>
    <row r="1779">
      <c r="A1779" s="11">
        <v>1778.0</v>
      </c>
      <c r="B1779" s="14">
        <f>Data!D1779</f>
        <v>44487</v>
      </c>
      <c r="C1779" s="12">
        <f>IFERROR(VLOOKUP(Data!B1779, Minorista!$A$2:$B$100, 2, FALSE), "")</f>
        <v>1</v>
      </c>
      <c r="D1779" s="12">
        <f t="array" ref="D1779">INDEX(Producto!$A$2:$A$500, MATCH(Data!H1779, Producto!$B$2:$B$500, 0))</f>
        <v>5</v>
      </c>
      <c r="E1779" s="12">
        <f>VLOOKUP(Data!E1779 &amp; Data!F1779 &amp; Data!G1779, Ubicacion!$A$2:$B$1000, 2, FALSE)</f>
        <v>25</v>
      </c>
      <c r="F1779" s="15">
        <f>Data!J1779</f>
        <v>225</v>
      </c>
      <c r="G1779" s="16">
        <f>Data!I1779</f>
        <v>35</v>
      </c>
      <c r="H1779" s="17">
        <f>Data!K1779</f>
        <v>78750</v>
      </c>
      <c r="I1779" s="17">
        <f>Data!L1779</f>
        <v>27562.5</v>
      </c>
      <c r="J1779" s="12" t="str">
        <f>Data!N1779</f>
        <v>In-store</v>
      </c>
      <c r="K1779" s="12" t="str">
        <f>Data!O1779</f>
        <v>Tarjeta</v>
      </c>
      <c r="L1779" s="12" t="str">
        <f>Data!P1779</f>
        <v>Nuevo</v>
      </c>
    </row>
    <row r="1780">
      <c r="A1780" s="11">
        <v>1779.0</v>
      </c>
      <c r="B1780" s="14">
        <f>Data!D1780</f>
        <v>44487</v>
      </c>
      <c r="C1780" s="12">
        <f>IFERROR(VLOOKUP(Data!B1780, Minorista!$A$2:$B$100, 2, FALSE), "")</f>
        <v>1</v>
      </c>
      <c r="D1780" s="12">
        <f t="array" ref="D1780">INDEX(Producto!$A$2:$A$500, MATCH(Data!H1780, Producto!$B$2:$B$500, 0))</f>
        <v>6</v>
      </c>
      <c r="E1780" s="12">
        <f>VLOOKUP(Data!E1780 &amp; Data!F1780 &amp; Data!G1780, Ubicacion!$A$2:$B$1000, 2, FALSE)</f>
        <v>25</v>
      </c>
      <c r="F1780" s="15">
        <f>Data!J1780</f>
        <v>350</v>
      </c>
      <c r="G1780" s="16">
        <f>Data!I1780</f>
        <v>40</v>
      </c>
      <c r="H1780" s="17">
        <f>Data!K1780</f>
        <v>140000</v>
      </c>
      <c r="I1780" s="17">
        <f>Data!L1780</f>
        <v>70000</v>
      </c>
      <c r="J1780" s="12" t="str">
        <f>Data!N1780</f>
        <v>In-store</v>
      </c>
      <c r="K1780" s="12" t="str">
        <f>Data!O1780</f>
        <v>Transferencia bancaria</v>
      </c>
      <c r="L1780" s="12" t="str">
        <f>Data!P1780</f>
        <v>Recurrente</v>
      </c>
    </row>
    <row r="1781">
      <c r="A1781" s="11">
        <v>1780.0</v>
      </c>
      <c r="B1781" s="14">
        <f>Data!D1781</f>
        <v>44518</v>
      </c>
      <c r="C1781" s="12">
        <f>IFERROR(VLOOKUP(Data!B1781, Minorista!$A$2:$B$100, 2, FALSE), "")</f>
        <v>1</v>
      </c>
      <c r="D1781" s="12">
        <f t="array" ref="D1781">INDEX(Producto!$A$2:$A$500, MATCH(Data!H1781, Producto!$B$2:$B$500, 0))</f>
        <v>1</v>
      </c>
      <c r="E1781" s="12">
        <f>VLOOKUP(Data!E1781 &amp; Data!F1781 &amp; Data!G1781, Ubicacion!$A$2:$B$1000, 2, FALSE)</f>
        <v>25</v>
      </c>
      <c r="F1781" s="15">
        <f>Data!J1781</f>
        <v>500</v>
      </c>
      <c r="G1781" s="16">
        <f>Data!I1781</f>
        <v>35</v>
      </c>
      <c r="H1781" s="17">
        <f>Data!K1781</f>
        <v>175000</v>
      </c>
      <c r="I1781" s="17">
        <f>Data!L1781</f>
        <v>70000</v>
      </c>
      <c r="J1781" s="12" t="str">
        <f>Data!N1781</f>
        <v>In-store</v>
      </c>
      <c r="K1781" s="12" t="str">
        <f>Data!O1781</f>
        <v>Transferencia bancaria</v>
      </c>
      <c r="L1781" s="12" t="str">
        <f>Data!P1781</f>
        <v>Recurrente</v>
      </c>
    </row>
    <row r="1782">
      <c r="A1782" s="11">
        <v>1781.0</v>
      </c>
      <c r="B1782" s="14">
        <f>Data!D1782</f>
        <v>44518</v>
      </c>
      <c r="C1782" s="12">
        <f>IFERROR(VLOOKUP(Data!B1782, Minorista!$A$2:$B$100, 2, FALSE), "")</f>
        <v>1</v>
      </c>
      <c r="D1782" s="12">
        <f t="array" ref="D1782">INDEX(Producto!$A$2:$A$500, MATCH(Data!H1782, Producto!$B$2:$B$500, 0))</f>
        <v>2</v>
      </c>
      <c r="E1782" s="12">
        <f>VLOOKUP(Data!E1782 &amp; Data!F1782 &amp; Data!G1782, Ubicacion!$A$2:$B$1000, 2, FALSE)</f>
        <v>25</v>
      </c>
      <c r="F1782" s="15">
        <f>Data!J1782</f>
        <v>350</v>
      </c>
      <c r="G1782" s="16">
        <f>Data!I1782</f>
        <v>25</v>
      </c>
      <c r="H1782" s="17">
        <f>Data!K1782</f>
        <v>87500</v>
      </c>
      <c r="I1782" s="17">
        <f>Data!L1782</f>
        <v>30625</v>
      </c>
      <c r="J1782" s="12" t="str">
        <f>Data!N1782</f>
        <v>In-store</v>
      </c>
      <c r="K1782" s="12" t="str">
        <f>Data!O1782</f>
        <v>Transferencia bancaria</v>
      </c>
      <c r="L1782" s="12" t="str">
        <f>Data!P1782</f>
        <v>Nuevo</v>
      </c>
    </row>
    <row r="1783">
      <c r="A1783" s="11">
        <v>1782.0</v>
      </c>
      <c r="B1783" s="14">
        <f>Data!D1783</f>
        <v>44518</v>
      </c>
      <c r="C1783" s="12">
        <f>IFERROR(VLOOKUP(Data!B1783, Minorista!$A$2:$B$100, 2, FALSE), "")</f>
        <v>1</v>
      </c>
      <c r="D1783" s="12">
        <f t="array" ref="D1783">INDEX(Producto!$A$2:$A$500, MATCH(Data!H1783, Producto!$B$2:$B$500, 0))</f>
        <v>3</v>
      </c>
      <c r="E1783" s="12">
        <f>VLOOKUP(Data!E1783 &amp; Data!F1783 &amp; Data!G1783, Ubicacion!$A$2:$B$1000, 2, FALSE)</f>
        <v>25</v>
      </c>
      <c r="F1783" s="15">
        <f>Data!J1783</f>
        <v>295</v>
      </c>
      <c r="G1783" s="16">
        <f>Data!I1783</f>
        <v>25</v>
      </c>
      <c r="H1783" s="17">
        <f>Data!K1783</f>
        <v>73750</v>
      </c>
      <c r="I1783" s="17">
        <f>Data!L1783</f>
        <v>25812.5</v>
      </c>
      <c r="J1783" s="12" t="str">
        <f>Data!N1783</f>
        <v>In-store</v>
      </c>
      <c r="K1783" s="12" t="str">
        <f>Data!O1783</f>
        <v>Tarjeta</v>
      </c>
      <c r="L1783" s="12" t="str">
        <f>Data!P1783</f>
        <v>Nuevo</v>
      </c>
    </row>
    <row r="1784">
      <c r="A1784" s="11">
        <v>1783.0</v>
      </c>
      <c r="B1784" s="14">
        <f>Data!D1784</f>
        <v>44518</v>
      </c>
      <c r="C1784" s="12">
        <f>IFERROR(VLOOKUP(Data!B1784, Minorista!$A$2:$B$100, 2, FALSE), "")</f>
        <v>1</v>
      </c>
      <c r="D1784" s="12">
        <f t="array" ref="D1784">INDEX(Producto!$A$2:$A$500, MATCH(Data!H1784, Producto!$B$2:$B$500, 0))</f>
        <v>4</v>
      </c>
      <c r="E1784" s="12">
        <f>VLOOKUP(Data!E1784 &amp; Data!F1784 &amp; Data!G1784, Ubicacion!$A$2:$B$1000, 2, FALSE)</f>
        <v>25</v>
      </c>
      <c r="F1784" s="15">
        <f>Data!J1784</f>
        <v>325</v>
      </c>
      <c r="G1784" s="16">
        <f>Data!I1784</f>
        <v>25</v>
      </c>
      <c r="H1784" s="17">
        <f>Data!K1784</f>
        <v>81250</v>
      </c>
      <c r="I1784" s="17">
        <f>Data!L1784</f>
        <v>32500</v>
      </c>
      <c r="J1784" s="12" t="str">
        <f>Data!N1784</f>
        <v>In-store</v>
      </c>
      <c r="K1784" s="12" t="str">
        <f>Data!O1784</f>
        <v>Efectivo</v>
      </c>
      <c r="L1784" s="12" t="str">
        <f>Data!P1784</f>
        <v>Nuevo</v>
      </c>
    </row>
    <row r="1785">
      <c r="A1785" s="11">
        <v>1784.0</v>
      </c>
      <c r="B1785" s="14">
        <f>Data!D1785</f>
        <v>44518</v>
      </c>
      <c r="C1785" s="12">
        <f>IFERROR(VLOOKUP(Data!B1785, Minorista!$A$2:$B$100, 2, FALSE), "")</f>
        <v>1</v>
      </c>
      <c r="D1785" s="12">
        <f t="array" ref="D1785">INDEX(Producto!$A$2:$A$500, MATCH(Data!H1785, Producto!$B$2:$B$500, 0))</f>
        <v>5</v>
      </c>
      <c r="E1785" s="12">
        <f>VLOOKUP(Data!E1785 &amp; Data!F1785 &amp; Data!G1785, Ubicacion!$A$2:$B$1000, 2, FALSE)</f>
        <v>25</v>
      </c>
      <c r="F1785" s="15">
        <f>Data!J1785</f>
        <v>300</v>
      </c>
      <c r="G1785" s="16">
        <f>Data!I1785</f>
        <v>45</v>
      </c>
      <c r="H1785" s="17">
        <f>Data!K1785</f>
        <v>135000</v>
      </c>
      <c r="I1785" s="17">
        <f>Data!L1785</f>
        <v>47250</v>
      </c>
      <c r="J1785" s="12" t="str">
        <f>Data!N1785</f>
        <v>In-store</v>
      </c>
      <c r="K1785" s="12" t="str">
        <f>Data!O1785</f>
        <v>Efectivo</v>
      </c>
      <c r="L1785" s="12" t="str">
        <f>Data!P1785</f>
        <v>Recurrente</v>
      </c>
    </row>
    <row r="1786">
      <c r="A1786" s="11">
        <v>1785.0</v>
      </c>
      <c r="B1786" s="14">
        <f>Data!D1786</f>
        <v>44518</v>
      </c>
      <c r="C1786" s="12">
        <f>IFERROR(VLOOKUP(Data!B1786, Minorista!$A$2:$B$100, 2, FALSE), "")</f>
        <v>1</v>
      </c>
      <c r="D1786" s="12">
        <f t="array" ref="D1786">INDEX(Producto!$A$2:$A$500, MATCH(Data!H1786, Producto!$B$2:$B$500, 0))</f>
        <v>6</v>
      </c>
      <c r="E1786" s="12">
        <f>VLOOKUP(Data!E1786 &amp; Data!F1786 &amp; Data!G1786, Ubicacion!$A$2:$B$1000, 2, FALSE)</f>
        <v>25</v>
      </c>
      <c r="F1786" s="15">
        <f>Data!J1786</f>
        <v>400</v>
      </c>
      <c r="G1786" s="16">
        <f>Data!I1786</f>
        <v>50</v>
      </c>
      <c r="H1786" s="17">
        <f>Data!K1786</f>
        <v>200000</v>
      </c>
      <c r="I1786" s="17">
        <f>Data!L1786</f>
        <v>100000</v>
      </c>
      <c r="J1786" s="12" t="str">
        <f>Data!N1786</f>
        <v>In-store</v>
      </c>
      <c r="K1786" s="12" t="str">
        <f>Data!O1786</f>
        <v>Tarjeta</v>
      </c>
      <c r="L1786" s="12" t="str">
        <f>Data!P1786</f>
        <v>Recurrente</v>
      </c>
    </row>
    <row r="1787">
      <c r="A1787" s="11">
        <v>1786.0</v>
      </c>
      <c r="B1787" s="14">
        <f>Data!D1787</f>
        <v>44547</v>
      </c>
      <c r="C1787" s="12">
        <f>IFERROR(VLOOKUP(Data!B1787, Minorista!$A$2:$B$100, 2, FALSE), "")</f>
        <v>1</v>
      </c>
      <c r="D1787" s="12">
        <f t="array" ref="D1787">INDEX(Producto!$A$2:$A$500, MATCH(Data!H1787, Producto!$B$2:$B$500, 0))</f>
        <v>1</v>
      </c>
      <c r="E1787" s="12">
        <f>VLOOKUP(Data!E1787 &amp; Data!F1787 &amp; Data!G1787, Ubicacion!$A$2:$B$1000, 2, FALSE)</f>
        <v>25</v>
      </c>
      <c r="F1787" s="15">
        <f>Data!J1787</f>
        <v>650</v>
      </c>
      <c r="G1787" s="16">
        <f>Data!I1787</f>
        <v>45</v>
      </c>
      <c r="H1787" s="17">
        <f>Data!K1787</f>
        <v>292500</v>
      </c>
      <c r="I1787" s="17">
        <f>Data!L1787</f>
        <v>117000</v>
      </c>
      <c r="J1787" s="12" t="str">
        <f>Data!N1787</f>
        <v>In-store</v>
      </c>
      <c r="K1787" s="12" t="str">
        <f>Data!O1787</f>
        <v>Efectivo</v>
      </c>
      <c r="L1787" s="12" t="str">
        <f>Data!P1787</f>
        <v>Nuevo</v>
      </c>
    </row>
    <row r="1788">
      <c r="A1788" s="11">
        <v>1787.0</v>
      </c>
      <c r="B1788" s="14">
        <f>Data!D1788</f>
        <v>44547</v>
      </c>
      <c r="C1788" s="12">
        <f>IFERROR(VLOOKUP(Data!B1788, Minorista!$A$2:$B$100, 2, FALSE), "")</f>
        <v>1</v>
      </c>
      <c r="D1788" s="12">
        <f t="array" ref="D1788">INDEX(Producto!$A$2:$A$500, MATCH(Data!H1788, Producto!$B$2:$B$500, 0))</f>
        <v>2</v>
      </c>
      <c r="E1788" s="12">
        <f>VLOOKUP(Data!E1788 &amp; Data!F1788 &amp; Data!G1788, Ubicacion!$A$2:$B$1000, 2, FALSE)</f>
        <v>25</v>
      </c>
      <c r="F1788" s="15">
        <f>Data!J1788</f>
        <v>450</v>
      </c>
      <c r="G1788" s="16">
        <f>Data!I1788</f>
        <v>35</v>
      </c>
      <c r="H1788" s="17">
        <f>Data!K1788</f>
        <v>157500</v>
      </c>
      <c r="I1788" s="17">
        <f>Data!L1788</f>
        <v>55125</v>
      </c>
      <c r="J1788" s="12" t="str">
        <f>Data!N1788</f>
        <v>In-store</v>
      </c>
      <c r="K1788" s="12" t="str">
        <f>Data!O1788</f>
        <v>Transferencia bancaria</v>
      </c>
      <c r="L1788" s="12" t="str">
        <f>Data!P1788</f>
        <v>Nuevo</v>
      </c>
    </row>
    <row r="1789">
      <c r="A1789" s="11">
        <v>1788.0</v>
      </c>
      <c r="B1789" s="14">
        <f>Data!D1789</f>
        <v>44547</v>
      </c>
      <c r="C1789" s="12">
        <f>IFERROR(VLOOKUP(Data!B1789, Minorista!$A$2:$B$100, 2, FALSE), "")</f>
        <v>4</v>
      </c>
      <c r="D1789" s="12">
        <f t="array" ref="D1789">INDEX(Producto!$A$2:$A$500, MATCH(Data!H1789, Producto!$B$2:$B$500, 0))</f>
        <v>3</v>
      </c>
      <c r="E1789" s="12">
        <f>VLOOKUP(Data!E1789 &amp; Data!F1789 &amp; Data!G1789, Ubicacion!$A$2:$B$1000, 2, FALSE)</f>
        <v>25</v>
      </c>
      <c r="F1789" s="15">
        <f>Data!J1789</f>
        <v>400</v>
      </c>
      <c r="G1789" s="16">
        <f>Data!I1789</f>
        <v>35</v>
      </c>
      <c r="H1789" s="17">
        <f>Data!K1789</f>
        <v>140000</v>
      </c>
      <c r="I1789" s="17">
        <f>Data!L1789</f>
        <v>49000</v>
      </c>
      <c r="J1789" s="12" t="str">
        <f>Data!N1789</f>
        <v>In-store</v>
      </c>
      <c r="K1789" s="12" t="str">
        <f>Data!O1789</f>
        <v>Efectivo</v>
      </c>
      <c r="L1789" s="12" t="str">
        <f>Data!P1789</f>
        <v>Nuevo</v>
      </c>
    </row>
    <row r="1790">
      <c r="A1790" s="11">
        <v>1789.0</v>
      </c>
      <c r="B1790" s="14">
        <f>Data!D1790</f>
        <v>44547</v>
      </c>
      <c r="C1790" s="12">
        <f>IFERROR(VLOOKUP(Data!B1790, Minorista!$A$2:$B$100, 2, FALSE), "")</f>
        <v>4</v>
      </c>
      <c r="D1790" s="12">
        <f t="array" ref="D1790">INDEX(Producto!$A$2:$A$500, MATCH(Data!H1790, Producto!$B$2:$B$500, 0))</f>
        <v>4</v>
      </c>
      <c r="E1790" s="12">
        <f>VLOOKUP(Data!E1790 &amp; Data!F1790 &amp; Data!G1790, Ubicacion!$A$2:$B$1000, 2, FALSE)</f>
        <v>25</v>
      </c>
      <c r="F1790" s="15">
        <f>Data!J1790</f>
        <v>350</v>
      </c>
      <c r="G1790" s="16">
        <f>Data!I1790</f>
        <v>35</v>
      </c>
      <c r="H1790" s="17">
        <f>Data!K1790</f>
        <v>122500</v>
      </c>
      <c r="I1790" s="17">
        <f>Data!L1790</f>
        <v>49000</v>
      </c>
      <c r="J1790" s="12" t="str">
        <f>Data!N1790</f>
        <v>In-store</v>
      </c>
      <c r="K1790" s="12" t="str">
        <f>Data!O1790</f>
        <v>Transferencia bancaria</v>
      </c>
      <c r="L1790" s="12" t="str">
        <f>Data!P1790</f>
        <v>Recurrente</v>
      </c>
    </row>
    <row r="1791">
      <c r="A1791" s="11">
        <v>1790.0</v>
      </c>
      <c r="B1791" s="14">
        <f>Data!D1791</f>
        <v>44547</v>
      </c>
      <c r="C1791" s="12">
        <f>IFERROR(VLOOKUP(Data!B1791, Minorista!$A$2:$B$100, 2, FALSE), "")</f>
        <v>4</v>
      </c>
      <c r="D1791" s="12">
        <f t="array" ref="D1791">INDEX(Producto!$A$2:$A$500, MATCH(Data!H1791, Producto!$B$2:$B$500, 0))</f>
        <v>5</v>
      </c>
      <c r="E1791" s="12">
        <f>VLOOKUP(Data!E1791 &amp; Data!F1791 &amp; Data!G1791, Ubicacion!$A$2:$B$1000, 2, FALSE)</f>
        <v>25</v>
      </c>
      <c r="F1791" s="15">
        <f>Data!J1791</f>
        <v>350</v>
      </c>
      <c r="G1791" s="16">
        <f>Data!I1791</f>
        <v>45</v>
      </c>
      <c r="H1791" s="17">
        <f>Data!K1791</f>
        <v>157500</v>
      </c>
      <c r="I1791" s="17">
        <f>Data!L1791</f>
        <v>55125</v>
      </c>
      <c r="J1791" s="12" t="str">
        <f>Data!N1791</f>
        <v>In-store</v>
      </c>
      <c r="K1791" s="12" t="str">
        <f>Data!O1791</f>
        <v>Tarjeta</v>
      </c>
      <c r="L1791" s="12" t="str">
        <f>Data!P1791</f>
        <v>Recurrente</v>
      </c>
    </row>
    <row r="1792">
      <c r="A1792" s="11">
        <v>1791.0</v>
      </c>
      <c r="B1792" s="14">
        <f>Data!D1792</f>
        <v>44547</v>
      </c>
      <c r="C1792" s="12">
        <f>IFERROR(VLOOKUP(Data!B1792, Minorista!$A$2:$B$100, 2, FALSE), "")</f>
        <v>4</v>
      </c>
      <c r="D1792" s="12">
        <f t="array" ref="D1792">INDEX(Producto!$A$2:$A$500, MATCH(Data!H1792, Producto!$B$2:$B$500, 0))</f>
        <v>6</v>
      </c>
      <c r="E1792" s="12">
        <f>VLOOKUP(Data!E1792 &amp; Data!F1792 &amp; Data!G1792, Ubicacion!$A$2:$B$1000, 2, FALSE)</f>
        <v>25</v>
      </c>
      <c r="F1792" s="15">
        <f>Data!J1792</f>
        <v>450</v>
      </c>
      <c r="G1792" s="16">
        <f>Data!I1792</f>
        <v>50</v>
      </c>
      <c r="H1792" s="17">
        <f>Data!K1792</f>
        <v>225000</v>
      </c>
      <c r="I1792" s="17">
        <f>Data!L1792</f>
        <v>112500</v>
      </c>
      <c r="J1792" s="12" t="str">
        <f>Data!N1792</f>
        <v>In-store</v>
      </c>
      <c r="K1792" s="12" t="str">
        <f>Data!O1792</f>
        <v>Tarjeta</v>
      </c>
      <c r="L1792" s="12" t="str">
        <f>Data!P1792</f>
        <v>Recurrente</v>
      </c>
    </row>
    <row r="1793">
      <c r="A1793" s="11">
        <v>1792.0</v>
      </c>
      <c r="B1793" s="14">
        <f>Data!D1793</f>
        <v>44207</v>
      </c>
      <c r="C1793" s="12">
        <f>IFERROR(VLOOKUP(Data!B1793, Minorista!$A$2:$B$100, 2, FALSE), "")</f>
        <v>4</v>
      </c>
      <c r="D1793" s="12">
        <f t="array" ref="D1793">INDEX(Producto!$A$2:$A$500, MATCH(Data!H1793, Producto!$B$2:$B$500, 0))</f>
        <v>1</v>
      </c>
      <c r="E1793" s="12">
        <f>VLOOKUP(Data!E1793 &amp; Data!F1793 &amp; Data!G1793, Ubicacion!$A$2:$B$1000, 2, FALSE)</f>
        <v>25</v>
      </c>
      <c r="F1793" s="15">
        <f>Data!J1793</f>
        <v>675</v>
      </c>
      <c r="G1793" s="16">
        <f>Data!I1793</f>
        <v>25</v>
      </c>
      <c r="H1793" s="17">
        <f>Data!K1793</f>
        <v>168750</v>
      </c>
      <c r="I1793" s="17">
        <f>Data!L1793</f>
        <v>67500</v>
      </c>
      <c r="J1793" s="12" t="str">
        <f>Data!N1793</f>
        <v>In-store</v>
      </c>
      <c r="K1793" s="12" t="str">
        <f>Data!O1793</f>
        <v>Efectivo</v>
      </c>
      <c r="L1793" s="12" t="str">
        <f>Data!P1793</f>
        <v>Recurrente</v>
      </c>
    </row>
    <row r="1794">
      <c r="A1794" s="11">
        <v>1793.0</v>
      </c>
      <c r="B1794" s="14">
        <f>Data!D1794</f>
        <v>44207</v>
      </c>
      <c r="C1794" s="12">
        <f>IFERROR(VLOOKUP(Data!B1794, Minorista!$A$2:$B$100, 2, FALSE), "")</f>
        <v>4</v>
      </c>
      <c r="D1794" s="12">
        <f t="array" ref="D1794">INDEX(Producto!$A$2:$A$500, MATCH(Data!H1794, Producto!$B$2:$B$500, 0))</f>
        <v>2</v>
      </c>
      <c r="E1794" s="12">
        <f>VLOOKUP(Data!E1794 &amp; Data!F1794 &amp; Data!G1794, Ubicacion!$A$2:$B$1000, 2, FALSE)</f>
        <v>25</v>
      </c>
      <c r="F1794" s="15">
        <f>Data!J1794</f>
        <v>475</v>
      </c>
      <c r="G1794" s="16">
        <f>Data!I1794</f>
        <v>25</v>
      </c>
      <c r="H1794" s="17">
        <f>Data!K1794</f>
        <v>118750</v>
      </c>
      <c r="I1794" s="17">
        <f>Data!L1794</f>
        <v>41562.5</v>
      </c>
      <c r="J1794" s="12" t="str">
        <f>Data!N1794</f>
        <v>In-store</v>
      </c>
      <c r="K1794" s="12" t="str">
        <f>Data!O1794</f>
        <v>Transferencia bancaria</v>
      </c>
      <c r="L1794" s="12" t="str">
        <f>Data!P1794</f>
        <v>Nuevo</v>
      </c>
    </row>
    <row r="1795">
      <c r="A1795" s="11">
        <v>1794.0</v>
      </c>
      <c r="B1795" s="14">
        <f>Data!D1795</f>
        <v>44207</v>
      </c>
      <c r="C1795" s="12">
        <f>IFERROR(VLOOKUP(Data!B1795, Minorista!$A$2:$B$100, 2, FALSE), "")</f>
        <v>4</v>
      </c>
      <c r="D1795" s="12">
        <f t="array" ref="D1795">INDEX(Producto!$A$2:$A$500, MATCH(Data!H1795, Producto!$B$2:$B$500, 0))</f>
        <v>3</v>
      </c>
      <c r="E1795" s="12">
        <f>VLOOKUP(Data!E1795 &amp; Data!F1795 &amp; Data!G1795, Ubicacion!$A$2:$B$1000, 2, FALSE)</f>
        <v>25</v>
      </c>
      <c r="F1795" s="15">
        <f>Data!J1795</f>
        <v>475</v>
      </c>
      <c r="G1795" s="16">
        <f>Data!I1795</f>
        <v>15</v>
      </c>
      <c r="H1795" s="17">
        <f>Data!K1795</f>
        <v>71250</v>
      </c>
      <c r="I1795" s="17">
        <f>Data!L1795</f>
        <v>24937.5</v>
      </c>
      <c r="J1795" s="12" t="str">
        <f>Data!N1795</f>
        <v>In-store</v>
      </c>
      <c r="K1795" s="12" t="str">
        <f>Data!O1795</f>
        <v>Efectivo</v>
      </c>
      <c r="L1795" s="12" t="str">
        <f>Data!P1795</f>
        <v>Nuevo</v>
      </c>
    </row>
    <row r="1796">
      <c r="A1796" s="11">
        <v>1795.0</v>
      </c>
      <c r="B1796" s="14">
        <f>Data!D1796</f>
        <v>44207</v>
      </c>
      <c r="C1796" s="12">
        <f>IFERROR(VLOOKUP(Data!B1796, Minorista!$A$2:$B$100, 2, FALSE), "")</f>
        <v>4</v>
      </c>
      <c r="D1796" s="12">
        <f t="array" ref="D1796">INDEX(Producto!$A$2:$A$500, MATCH(Data!H1796, Producto!$B$2:$B$500, 0))</f>
        <v>4</v>
      </c>
      <c r="E1796" s="12">
        <f>VLOOKUP(Data!E1796 &amp; Data!F1796 &amp; Data!G1796, Ubicacion!$A$2:$B$1000, 2, FALSE)</f>
        <v>25</v>
      </c>
      <c r="F1796" s="15">
        <f>Data!J1796</f>
        <v>325</v>
      </c>
      <c r="G1796" s="16">
        <f>Data!I1796</f>
        <v>20</v>
      </c>
      <c r="H1796" s="17">
        <f>Data!K1796</f>
        <v>65000</v>
      </c>
      <c r="I1796" s="17">
        <f>Data!L1796</f>
        <v>26000</v>
      </c>
      <c r="J1796" s="12" t="str">
        <f>Data!N1796</f>
        <v>In-store</v>
      </c>
      <c r="K1796" s="12" t="str">
        <f>Data!O1796</f>
        <v>Efectivo</v>
      </c>
      <c r="L1796" s="12" t="str">
        <f>Data!P1796</f>
        <v>Nuevo</v>
      </c>
    </row>
    <row r="1797">
      <c r="A1797" s="11">
        <v>1796.0</v>
      </c>
      <c r="B1797" s="14">
        <f>Data!D1797</f>
        <v>44207</v>
      </c>
      <c r="C1797" s="12">
        <f>IFERROR(VLOOKUP(Data!B1797, Minorista!$A$2:$B$100, 2, FALSE), "")</f>
        <v>4</v>
      </c>
      <c r="D1797" s="12">
        <f t="array" ref="D1797">INDEX(Producto!$A$2:$A$500, MATCH(Data!H1797, Producto!$B$2:$B$500, 0))</f>
        <v>5</v>
      </c>
      <c r="E1797" s="12">
        <f>VLOOKUP(Data!E1797 &amp; Data!F1797 &amp; Data!G1797, Ubicacion!$A$2:$B$1000, 2, FALSE)</f>
        <v>25</v>
      </c>
      <c r="F1797" s="15">
        <f>Data!J1797</f>
        <v>375</v>
      </c>
      <c r="G1797" s="16">
        <f>Data!I1797</f>
        <v>35</v>
      </c>
      <c r="H1797" s="17">
        <f>Data!K1797</f>
        <v>131250</v>
      </c>
      <c r="I1797" s="17">
        <f>Data!L1797</f>
        <v>45937.5</v>
      </c>
      <c r="J1797" s="12" t="str">
        <f>Data!N1797</f>
        <v>In-store</v>
      </c>
      <c r="K1797" s="12" t="str">
        <f>Data!O1797</f>
        <v>Tarjeta</v>
      </c>
      <c r="L1797" s="12" t="str">
        <f>Data!P1797</f>
        <v>Nuevo</v>
      </c>
    </row>
    <row r="1798">
      <c r="A1798" s="11">
        <v>1797.0</v>
      </c>
      <c r="B1798" s="14">
        <f>Data!D1798</f>
        <v>44207</v>
      </c>
      <c r="C1798" s="12">
        <f>IFERROR(VLOOKUP(Data!B1798, Minorista!$A$2:$B$100, 2, FALSE), "")</f>
        <v>4</v>
      </c>
      <c r="D1798" s="12">
        <f t="array" ref="D1798">INDEX(Producto!$A$2:$A$500, MATCH(Data!H1798, Producto!$B$2:$B$500, 0))</f>
        <v>6</v>
      </c>
      <c r="E1798" s="12">
        <f>VLOOKUP(Data!E1798 &amp; Data!F1798 &amp; Data!G1798, Ubicacion!$A$2:$B$1000, 2, FALSE)</f>
        <v>25</v>
      </c>
      <c r="F1798" s="15">
        <f>Data!J1798</f>
        <v>475</v>
      </c>
      <c r="G1798" s="16">
        <f>Data!I1798</f>
        <v>25</v>
      </c>
      <c r="H1798" s="17">
        <f>Data!K1798</f>
        <v>118750</v>
      </c>
      <c r="I1798" s="17">
        <f>Data!L1798</f>
        <v>59375</v>
      </c>
      <c r="J1798" s="12" t="str">
        <f>Data!N1798</f>
        <v>In-store</v>
      </c>
      <c r="K1798" s="12" t="str">
        <f>Data!O1798</f>
        <v>Transferencia bancaria</v>
      </c>
      <c r="L1798" s="12" t="str">
        <f>Data!P1798</f>
        <v>Nuevo</v>
      </c>
    </row>
    <row r="1799">
      <c r="A1799" s="11">
        <v>1798.0</v>
      </c>
      <c r="B1799" s="14">
        <f>Data!D1799</f>
        <v>44238</v>
      </c>
      <c r="C1799" s="12">
        <f>IFERROR(VLOOKUP(Data!B1799, Minorista!$A$2:$B$100, 2, FALSE), "")</f>
        <v>4</v>
      </c>
      <c r="D1799" s="12">
        <f t="array" ref="D1799">INDEX(Producto!$A$2:$A$500, MATCH(Data!H1799, Producto!$B$2:$B$500, 0))</f>
        <v>1</v>
      </c>
      <c r="E1799" s="12">
        <f>VLOOKUP(Data!E1799 &amp; Data!F1799 &amp; Data!G1799, Ubicacion!$A$2:$B$1000, 2, FALSE)</f>
        <v>25</v>
      </c>
      <c r="F1799" s="15">
        <f>Data!J1799</f>
        <v>725</v>
      </c>
      <c r="G1799" s="16">
        <f>Data!I1799</f>
        <v>25</v>
      </c>
      <c r="H1799" s="17">
        <f>Data!K1799</f>
        <v>181250</v>
      </c>
      <c r="I1799" s="17">
        <f>Data!L1799</f>
        <v>72500</v>
      </c>
      <c r="J1799" s="12" t="str">
        <f>Data!N1799</f>
        <v>In-store</v>
      </c>
      <c r="K1799" s="12" t="str">
        <f>Data!O1799</f>
        <v>Efectivo</v>
      </c>
      <c r="L1799" s="12" t="str">
        <f>Data!P1799</f>
        <v>Nuevo</v>
      </c>
    </row>
    <row r="1800">
      <c r="A1800" s="11">
        <v>1799.0</v>
      </c>
      <c r="B1800" s="14">
        <f>Data!D1800</f>
        <v>44238</v>
      </c>
      <c r="C1800" s="12">
        <f>IFERROR(VLOOKUP(Data!B1800, Minorista!$A$2:$B$100, 2, FALSE), "")</f>
        <v>4</v>
      </c>
      <c r="D1800" s="12">
        <f t="array" ref="D1800">INDEX(Producto!$A$2:$A$500, MATCH(Data!H1800, Producto!$B$2:$B$500, 0))</f>
        <v>2</v>
      </c>
      <c r="E1800" s="12">
        <f>VLOOKUP(Data!E1800 &amp; Data!F1800 &amp; Data!G1800, Ubicacion!$A$2:$B$1000, 2, FALSE)</f>
        <v>25</v>
      </c>
      <c r="F1800" s="15">
        <f>Data!J1800</f>
        <v>375</v>
      </c>
      <c r="G1800" s="16">
        <f>Data!I1800</f>
        <v>25</v>
      </c>
      <c r="H1800" s="17">
        <f>Data!K1800</f>
        <v>93750</v>
      </c>
      <c r="I1800" s="17">
        <f>Data!L1800</f>
        <v>32812.5</v>
      </c>
      <c r="J1800" s="12" t="str">
        <f>Data!N1800</f>
        <v>In-store</v>
      </c>
      <c r="K1800" s="12" t="str">
        <f>Data!O1800</f>
        <v>Efectivo</v>
      </c>
      <c r="L1800" s="12" t="str">
        <f>Data!P1800</f>
        <v>Recurrente</v>
      </c>
    </row>
    <row r="1801">
      <c r="A1801" s="11">
        <v>1800.0</v>
      </c>
      <c r="B1801" s="14">
        <f>Data!D1801</f>
        <v>44238</v>
      </c>
      <c r="C1801" s="12">
        <f>IFERROR(VLOOKUP(Data!B1801, Minorista!$A$2:$B$100, 2, FALSE), "")</f>
        <v>4</v>
      </c>
      <c r="D1801" s="12">
        <f t="array" ref="D1801">INDEX(Producto!$A$2:$A$500, MATCH(Data!H1801, Producto!$B$2:$B$500, 0))</f>
        <v>3</v>
      </c>
      <c r="E1801" s="12">
        <f>VLOOKUP(Data!E1801 &amp; Data!F1801 &amp; Data!G1801, Ubicacion!$A$2:$B$1000, 2, FALSE)</f>
        <v>25</v>
      </c>
      <c r="F1801" s="15">
        <f>Data!J1801</f>
        <v>425</v>
      </c>
      <c r="G1801" s="16">
        <f>Data!I1801</f>
        <v>15</v>
      </c>
      <c r="H1801" s="17">
        <f>Data!K1801</f>
        <v>63750</v>
      </c>
      <c r="I1801" s="17">
        <f>Data!L1801</f>
        <v>22312.5</v>
      </c>
      <c r="J1801" s="12" t="str">
        <f>Data!N1801</f>
        <v>In-store</v>
      </c>
      <c r="K1801" s="12" t="str">
        <f>Data!O1801</f>
        <v>Efectivo</v>
      </c>
      <c r="L1801" s="12" t="str">
        <f>Data!P1801</f>
        <v>Nuevo</v>
      </c>
    </row>
    <row r="1802">
      <c r="A1802" s="11">
        <v>1801.0</v>
      </c>
      <c r="B1802" s="14">
        <f>Data!D1802</f>
        <v>44238</v>
      </c>
      <c r="C1802" s="12">
        <f>IFERROR(VLOOKUP(Data!B1802, Minorista!$A$2:$B$100, 2, FALSE), "")</f>
        <v>4</v>
      </c>
      <c r="D1802" s="12">
        <f t="array" ref="D1802">INDEX(Producto!$A$2:$A$500, MATCH(Data!H1802, Producto!$B$2:$B$500, 0))</f>
        <v>4</v>
      </c>
      <c r="E1802" s="12">
        <f>VLOOKUP(Data!E1802 &amp; Data!F1802 &amp; Data!G1802, Ubicacion!$A$2:$B$1000, 2, FALSE)</f>
        <v>26</v>
      </c>
      <c r="F1802" s="15">
        <f>Data!J1802</f>
        <v>300</v>
      </c>
      <c r="G1802" s="16">
        <f>Data!I1802</f>
        <v>20</v>
      </c>
      <c r="H1802" s="17">
        <f>Data!K1802</f>
        <v>60000</v>
      </c>
      <c r="I1802" s="17">
        <f>Data!L1802</f>
        <v>24000</v>
      </c>
      <c r="J1802" s="12" t="str">
        <f>Data!N1802</f>
        <v>In-store</v>
      </c>
      <c r="K1802" s="12" t="str">
        <f>Data!O1802</f>
        <v>Transferencia bancaria</v>
      </c>
      <c r="L1802" s="12" t="str">
        <f>Data!P1802</f>
        <v>Nuevo</v>
      </c>
    </row>
    <row r="1803">
      <c r="A1803" s="11">
        <v>1802.0</v>
      </c>
      <c r="B1803" s="14">
        <f>Data!D1803</f>
        <v>44238</v>
      </c>
      <c r="C1803" s="12">
        <f>IFERROR(VLOOKUP(Data!B1803, Minorista!$A$2:$B$100, 2, FALSE), "")</f>
        <v>4</v>
      </c>
      <c r="D1803" s="12">
        <f t="array" ref="D1803">INDEX(Producto!$A$2:$A$500, MATCH(Data!H1803, Producto!$B$2:$B$500, 0))</f>
        <v>5</v>
      </c>
      <c r="E1803" s="12">
        <f>VLOOKUP(Data!E1803 &amp; Data!F1803 &amp; Data!G1803, Ubicacion!$A$2:$B$1000, 2, FALSE)</f>
        <v>26</v>
      </c>
      <c r="F1803" s="15">
        <f>Data!J1803</f>
        <v>375</v>
      </c>
      <c r="G1803" s="16">
        <f>Data!I1803</f>
        <v>35</v>
      </c>
      <c r="H1803" s="17">
        <f>Data!K1803</f>
        <v>131250</v>
      </c>
      <c r="I1803" s="17">
        <f>Data!L1803</f>
        <v>45937.5</v>
      </c>
      <c r="J1803" s="12" t="str">
        <f>Data!N1803</f>
        <v>In-store</v>
      </c>
      <c r="K1803" s="12" t="str">
        <f>Data!O1803</f>
        <v>Efectivo</v>
      </c>
      <c r="L1803" s="12" t="str">
        <f>Data!P1803</f>
        <v>Nuevo</v>
      </c>
    </row>
    <row r="1804">
      <c r="A1804" s="11">
        <v>1803.0</v>
      </c>
      <c r="B1804" s="14">
        <f>Data!D1804</f>
        <v>44238</v>
      </c>
      <c r="C1804" s="12">
        <f>IFERROR(VLOOKUP(Data!B1804, Minorista!$A$2:$B$100, 2, FALSE), "")</f>
        <v>4</v>
      </c>
      <c r="D1804" s="12">
        <f t="array" ref="D1804">INDEX(Producto!$A$2:$A$500, MATCH(Data!H1804, Producto!$B$2:$B$500, 0))</f>
        <v>6</v>
      </c>
      <c r="E1804" s="12">
        <f>VLOOKUP(Data!E1804 &amp; Data!F1804 &amp; Data!G1804, Ubicacion!$A$2:$B$1000, 2, FALSE)</f>
        <v>26</v>
      </c>
      <c r="F1804" s="15">
        <f>Data!J1804</f>
        <v>450</v>
      </c>
      <c r="G1804" s="16">
        <f>Data!I1804</f>
        <v>25</v>
      </c>
      <c r="H1804" s="17">
        <f>Data!K1804</f>
        <v>112500</v>
      </c>
      <c r="I1804" s="17">
        <f>Data!L1804</f>
        <v>56250</v>
      </c>
      <c r="J1804" s="12" t="str">
        <f>Data!N1804</f>
        <v>In-store</v>
      </c>
      <c r="K1804" s="12" t="str">
        <f>Data!O1804</f>
        <v>Tarjeta</v>
      </c>
      <c r="L1804" s="12" t="str">
        <f>Data!P1804</f>
        <v>Nuevo</v>
      </c>
    </row>
    <row r="1805">
      <c r="A1805" s="11">
        <v>1804.0</v>
      </c>
      <c r="B1805" s="14">
        <f>Data!D1805</f>
        <v>44265</v>
      </c>
      <c r="C1805" s="12">
        <f>IFERROR(VLOOKUP(Data!B1805, Minorista!$A$2:$B$100, 2, FALSE), "")</f>
        <v>4</v>
      </c>
      <c r="D1805" s="12">
        <f t="array" ref="D1805">INDEX(Producto!$A$2:$A$500, MATCH(Data!H1805, Producto!$B$2:$B$500, 0))</f>
        <v>1</v>
      </c>
      <c r="E1805" s="12">
        <f>VLOOKUP(Data!E1805 &amp; Data!F1805 &amp; Data!G1805, Ubicacion!$A$2:$B$1000, 2, FALSE)</f>
        <v>26</v>
      </c>
      <c r="F1805" s="15">
        <f>Data!J1805</f>
        <v>670</v>
      </c>
      <c r="G1805" s="16">
        <f>Data!I1805</f>
        <v>30</v>
      </c>
      <c r="H1805" s="17">
        <f>Data!K1805</f>
        <v>201000</v>
      </c>
      <c r="I1805" s="17">
        <f>Data!L1805</f>
        <v>80400</v>
      </c>
      <c r="J1805" s="12" t="str">
        <f>Data!N1805</f>
        <v>In-store</v>
      </c>
      <c r="K1805" s="12" t="str">
        <f>Data!O1805</f>
        <v>Transferencia bancaria</v>
      </c>
      <c r="L1805" s="12" t="str">
        <f>Data!P1805</f>
        <v>Nuevo</v>
      </c>
    </row>
    <row r="1806">
      <c r="A1806" s="11">
        <v>1805.0</v>
      </c>
      <c r="B1806" s="14">
        <f>Data!D1806</f>
        <v>44265</v>
      </c>
      <c r="C1806" s="12">
        <f>IFERROR(VLOOKUP(Data!B1806, Minorista!$A$2:$B$100, 2, FALSE), "")</f>
        <v>4</v>
      </c>
      <c r="D1806" s="12">
        <f t="array" ref="D1806">INDEX(Producto!$A$2:$A$500, MATCH(Data!H1806, Producto!$B$2:$B$500, 0))</f>
        <v>2</v>
      </c>
      <c r="E1806" s="12">
        <f>VLOOKUP(Data!E1806 &amp; Data!F1806 &amp; Data!G1806, Ubicacion!$A$2:$B$1000, 2, FALSE)</f>
        <v>26</v>
      </c>
      <c r="F1806" s="15">
        <f>Data!J1806</f>
        <v>350</v>
      </c>
      <c r="G1806" s="16">
        <f>Data!I1806</f>
        <v>30</v>
      </c>
      <c r="H1806" s="17">
        <f>Data!K1806</f>
        <v>105000</v>
      </c>
      <c r="I1806" s="17">
        <f>Data!L1806</f>
        <v>36750</v>
      </c>
      <c r="J1806" s="12" t="str">
        <f>Data!N1806</f>
        <v>In-store</v>
      </c>
      <c r="K1806" s="12" t="str">
        <f>Data!O1806</f>
        <v>Tarjeta</v>
      </c>
      <c r="L1806" s="12" t="str">
        <f>Data!P1806</f>
        <v>Nuevo</v>
      </c>
    </row>
    <row r="1807">
      <c r="A1807" s="11">
        <v>1806.0</v>
      </c>
      <c r="B1807" s="14">
        <f>Data!D1807</f>
        <v>44265</v>
      </c>
      <c r="C1807" s="12">
        <f>IFERROR(VLOOKUP(Data!B1807, Minorista!$A$2:$B$100, 2, FALSE), "")</f>
        <v>4</v>
      </c>
      <c r="D1807" s="12">
        <f t="array" ref="D1807">INDEX(Producto!$A$2:$A$500, MATCH(Data!H1807, Producto!$B$2:$B$500, 0))</f>
        <v>3</v>
      </c>
      <c r="E1807" s="12">
        <f>VLOOKUP(Data!E1807 &amp; Data!F1807 &amp; Data!G1807, Ubicacion!$A$2:$B$1000, 2, FALSE)</f>
        <v>26</v>
      </c>
      <c r="F1807" s="15">
        <f>Data!J1807</f>
        <v>400</v>
      </c>
      <c r="G1807" s="16">
        <f>Data!I1807</f>
        <v>20</v>
      </c>
      <c r="H1807" s="17">
        <f>Data!K1807</f>
        <v>80000</v>
      </c>
      <c r="I1807" s="17">
        <f>Data!L1807</f>
        <v>28000</v>
      </c>
      <c r="J1807" s="12" t="str">
        <f>Data!N1807</f>
        <v>In-store</v>
      </c>
      <c r="K1807" s="12" t="str">
        <f>Data!O1807</f>
        <v>Transferencia bancaria</v>
      </c>
      <c r="L1807" s="12" t="str">
        <f>Data!P1807</f>
        <v>Nuevo</v>
      </c>
    </row>
    <row r="1808">
      <c r="A1808" s="11">
        <v>1807.0</v>
      </c>
      <c r="B1808" s="14">
        <f>Data!D1808</f>
        <v>44265</v>
      </c>
      <c r="C1808" s="12">
        <f>IFERROR(VLOOKUP(Data!B1808, Minorista!$A$2:$B$100, 2, FALSE), "")</f>
        <v>4</v>
      </c>
      <c r="D1808" s="12">
        <f t="array" ref="D1808">INDEX(Producto!$A$2:$A$500, MATCH(Data!H1808, Producto!$B$2:$B$500, 0))</f>
        <v>4</v>
      </c>
      <c r="E1808" s="12">
        <f>VLOOKUP(Data!E1808 &amp; Data!F1808 &amp; Data!G1808, Ubicacion!$A$2:$B$1000, 2, FALSE)</f>
        <v>26</v>
      </c>
      <c r="F1808" s="15">
        <f>Data!J1808</f>
        <v>250</v>
      </c>
      <c r="G1808" s="16">
        <f>Data!I1808</f>
        <v>25</v>
      </c>
      <c r="H1808" s="17">
        <f>Data!K1808</f>
        <v>62500</v>
      </c>
      <c r="I1808" s="17">
        <f>Data!L1808</f>
        <v>25000</v>
      </c>
      <c r="J1808" s="12" t="str">
        <f>Data!N1808</f>
        <v>In-store</v>
      </c>
      <c r="K1808" s="12" t="str">
        <f>Data!O1808</f>
        <v>Efectivo</v>
      </c>
      <c r="L1808" s="12" t="str">
        <f>Data!P1808</f>
        <v>Recurrente</v>
      </c>
    </row>
    <row r="1809">
      <c r="A1809" s="11">
        <v>1808.0</v>
      </c>
      <c r="B1809" s="14">
        <f>Data!D1809</f>
        <v>44265</v>
      </c>
      <c r="C1809" s="12">
        <f>IFERROR(VLOOKUP(Data!B1809, Minorista!$A$2:$B$100, 2, FALSE), "")</f>
        <v>4</v>
      </c>
      <c r="D1809" s="12">
        <f t="array" ref="D1809">INDEX(Producto!$A$2:$A$500, MATCH(Data!H1809, Producto!$B$2:$B$500, 0))</f>
        <v>5</v>
      </c>
      <c r="E1809" s="12">
        <f>VLOOKUP(Data!E1809 &amp; Data!F1809 &amp; Data!G1809, Ubicacion!$A$2:$B$1000, 2, FALSE)</f>
        <v>26</v>
      </c>
      <c r="F1809" s="15">
        <f>Data!J1809</f>
        <v>300</v>
      </c>
      <c r="G1809" s="16">
        <f>Data!I1809</f>
        <v>40</v>
      </c>
      <c r="H1809" s="17">
        <f>Data!K1809</f>
        <v>120000</v>
      </c>
      <c r="I1809" s="17">
        <f>Data!L1809</f>
        <v>42000</v>
      </c>
      <c r="J1809" s="12" t="str">
        <f>Data!N1809</f>
        <v>In-store</v>
      </c>
      <c r="K1809" s="12" t="str">
        <f>Data!O1809</f>
        <v>Tarjeta</v>
      </c>
      <c r="L1809" s="12" t="str">
        <f>Data!P1809</f>
        <v>Recurrente</v>
      </c>
    </row>
    <row r="1810">
      <c r="A1810" s="11">
        <v>1809.0</v>
      </c>
      <c r="B1810" s="14">
        <f>Data!D1810</f>
        <v>44265</v>
      </c>
      <c r="C1810" s="12">
        <f>IFERROR(VLOOKUP(Data!B1810, Minorista!$A$2:$B$100, 2, FALSE), "")</f>
        <v>4</v>
      </c>
      <c r="D1810" s="12">
        <f t="array" ref="D1810">INDEX(Producto!$A$2:$A$500, MATCH(Data!H1810, Producto!$B$2:$B$500, 0))</f>
        <v>6</v>
      </c>
      <c r="E1810" s="12">
        <f>VLOOKUP(Data!E1810 &amp; Data!F1810 &amp; Data!G1810, Ubicacion!$A$2:$B$1000, 2, FALSE)</f>
        <v>26</v>
      </c>
      <c r="F1810" s="15">
        <f>Data!J1810</f>
        <v>400</v>
      </c>
      <c r="G1810" s="16">
        <f>Data!I1810</f>
        <v>30</v>
      </c>
      <c r="H1810" s="17">
        <f>Data!K1810</f>
        <v>120000</v>
      </c>
      <c r="I1810" s="17">
        <f>Data!L1810</f>
        <v>60000</v>
      </c>
      <c r="J1810" s="12" t="str">
        <f>Data!N1810</f>
        <v>In-store</v>
      </c>
      <c r="K1810" s="12" t="str">
        <f>Data!O1810</f>
        <v>Transferencia bancaria</v>
      </c>
      <c r="L1810" s="12" t="str">
        <f>Data!P1810</f>
        <v>Nuevo</v>
      </c>
    </row>
    <row r="1811">
      <c r="A1811" s="11">
        <v>1810.0</v>
      </c>
      <c r="B1811" s="14">
        <f>Data!D1811</f>
        <v>44297</v>
      </c>
      <c r="C1811" s="12">
        <f>IFERROR(VLOOKUP(Data!B1811, Minorista!$A$2:$B$100, 2, FALSE), "")</f>
        <v>4</v>
      </c>
      <c r="D1811" s="12">
        <f t="array" ref="D1811">INDEX(Producto!$A$2:$A$500, MATCH(Data!H1811, Producto!$B$2:$B$500, 0))</f>
        <v>1</v>
      </c>
      <c r="E1811" s="12">
        <f>VLOOKUP(Data!E1811 &amp; Data!F1811 &amp; Data!G1811, Ubicacion!$A$2:$B$1000, 2, FALSE)</f>
        <v>26</v>
      </c>
      <c r="F1811" s="15">
        <f>Data!J1811</f>
        <v>625</v>
      </c>
      <c r="G1811" s="16">
        <f>Data!I1811</f>
        <v>30</v>
      </c>
      <c r="H1811" s="17">
        <f>Data!K1811</f>
        <v>187500</v>
      </c>
      <c r="I1811" s="17">
        <f>Data!L1811</f>
        <v>75000</v>
      </c>
      <c r="J1811" s="12" t="str">
        <f>Data!N1811</f>
        <v>In-store</v>
      </c>
      <c r="K1811" s="12" t="str">
        <f>Data!O1811</f>
        <v>Tarjeta</v>
      </c>
      <c r="L1811" s="12" t="str">
        <f>Data!P1811</f>
        <v>Nuevo</v>
      </c>
    </row>
    <row r="1812">
      <c r="A1812" s="11">
        <v>1811.0</v>
      </c>
      <c r="B1812" s="14">
        <f>Data!D1812</f>
        <v>44297</v>
      </c>
      <c r="C1812" s="12">
        <f>IFERROR(VLOOKUP(Data!B1812, Minorista!$A$2:$B$100, 2, FALSE), "")</f>
        <v>4</v>
      </c>
      <c r="D1812" s="12">
        <f t="array" ref="D1812">INDEX(Producto!$A$2:$A$500, MATCH(Data!H1812, Producto!$B$2:$B$500, 0))</f>
        <v>2</v>
      </c>
      <c r="E1812" s="12">
        <f>VLOOKUP(Data!E1812 &amp; Data!F1812 &amp; Data!G1812, Ubicacion!$A$2:$B$1000, 2, FALSE)</f>
        <v>26</v>
      </c>
      <c r="F1812" s="15">
        <f>Data!J1812</f>
        <v>325</v>
      </c>
      <c r="G1812" s="16">
        <f>Data!I1812</f>
        <v>25</v>
      </c>
      <c r="H1812" s="17">
        <f>Data!K1812</f>
        <v>81250</v>
      </c>
      <c r="I1812" s="17">
        <f>Data!L1812</f>
        <v>28437.5</v>
      </c>
      <c r="J1812" s="12" t="str">
        <f>Data!N1812</f>
        <v>In-store</v>
      </c>
      <c r="K1812" s="12" t="str">
        <f>Data!O1812</f>
        <v>Tarjeta</v>
      </c>
      <c r="L1812" s="12" t="str">
        <f>Data!P1812</f>
        <v>Nuevo</v>
      </c>
    </row>
    <row r="1813">
      <c r="A1813" s="11">
        <v>1812.0</v>
      </c>
      <c r="B1813" s="14">
        <f>Data!D1813</f>
        <v>44297</v>
      </c>
      <c r="C1813" s="12">
        <f>IFERROR(VLOOKUP(Data!B1813, Minorista!$A$2:$B$100, 2, FALSE), "")</f>
        <v>4</v>
      </c>
      <c r="D1813" s="12">
        <f t="array" ref="D1813">INDEX(Producto!$A$2:$A$500, MATCH(Data!H1813, Producto!$B$2:$B$500, 0))</f>
        <v>3</v>
      </c>
      <c r="E1813" s="12">
        <f>VLOOKUP(Data!E1813 &amp; Data!F1813 &amp; Data!G1813, Ubicacion!$A$2:$B$1000, 2, FALSE)</f>
        <v>26</v>
      </c>
      <c r="F1813" s="15">
        <f>Data!J1813</f>
        <v>325</v>
      </c>
      <c r="G1813" s="16">
        <f>Data!I1813</f>
        <v>15</v>
      </c>
      <c r="H1813" s="17">
        <f>Data!K1813</f>
        <v>48750</v>
      </c>
      <c r="I1813" s="17">
        <f>Data!L1813</f>
        <v>17062.5</v>
      </c>
      <c r="J1813" s="12" t="str">
        <f>Data!N1813</f>
        <v>In-store</v>
      </c>
      <c r="K1813" s="12" t="str">
        <f>Data!O1813</f>
        <v>Transferencia bancaria</v>
      </c>
      <c r="L1813" s="12" t="str">
        <f>Data!P1813</f>
        <v>Recurrente</v>
      </c>
    </row>
    <row r="1814">
      <c r="A1814" s="11">
        <v>1813.0</v>
      </c>
      <c r="B1814" s="14">
        <f>Data!D1814</f>
        <v>44297</v>
      </c>
      <c r="C1814" s="12">
        <f>IFERROR(VLOOKUP(Data!B1814, Minorista!$A$2:$B$100, 2, FALSE), "")</f>
        <v>4</v>
      </c>
      <c r="D1814" s="12">
        <f t="array" ref="D1814">INDEX(Producto!$A$2:$A$500, MATCH(Data!H1814, Producto!$B$2:$B$500, 0))</f>
        <v>4</v>
      </c>
      <c r="E1814" s="12">
        <f>VLOOKUP(Data!E1814 &amp; Data!F1814 &amp; Data!G1814, Ubicacion!$A$2:$B$1000, 2, FALSE)</f>
        <v>26</v>
      </c>
      <c r="F1814" s="15">
        <f>Data!J1814</f>
        <v>250</v>
      </c>
      <c r="G1814" s="16">
        <f>Data!I1814</f>
        <v>20</v>
      </c>
      <c r="H1814" s="17">
        <f>Data!K1814</f>
        <v>50000</v>
      </c>
      <c r="I1814" s="17">
        <f>Data!L1814</f>
        <v>20000</v>
      </c>
      <c r="J1814" s="12" t="str">
        <f>Data!N1814</f>
        <v>In-store</v>
      </c>
      <c r="K1814" s="12" t="str">
        <f>Data!O1814</f>
        <v>Efectivo</v>
      </c>
      <c r="L1814" s="12" t="str">
        <f>Data!P1814</f>
        <v>Recurrente</v>
      </c>
    </row>
    <row r="1815">
      <c r="A1815" s="11">
        <v>1814.0</v>
      </c>
      <c r="B1815" s="14">
        <f>Data!D1815</f>
        <v>44297</v>
      </c>
      <c r="C1815" s="12">
        <f>IFERROR(VLOOKUP(Data!B1815, Minorista!$A$2:$B$100, 2, FALSE), "")</f>
        <v>4</v>
      </c>
      <c r="D1815" s="12">
        <f t="array" ref="D1815">INDEX(Producto!$A$2:$A$500, MATCH(Data!H1815, Producto!$B$2:$B$500, 0))</f>
        <v>5</v>
      </c>
      <c r="E1815" s="12">
        <f>VLOOKUP(Data!E1815 &amp; Data!F1815 &amp; Data!G1815, Ubicacion!$A$2:$B$1000, 2, FALSE)</f>
        <v>26</v>
      </c>
      <c r="F1815" s="15">
        <f>Data!J1815</f>
        <v>275</v>
      </c>
      <c r="G1815" s="16">
        <f>Data!I1815</f>
        <v>35</v>
      </c>
      <c r="H1815" s="17">
        <f>Data!K1815</f>
        <v>96250</v>
      </c>
      <c r="I1815" s="17">
        <f>Data!L1815</f>
        <v>33687.5</v>
      </c>
      <c r="J1815" s="12" t="str">
        <f>Data!N1815</f>
        <v>In-store</v>
      </c>
      <c r="K1815" s="12" t="str">
        <f>Data!O1815</f>
        <v>Tarjeta</v>
      </c>
      <c r="L1815" s="12" t="str">
        <f>Data!P1815</f>
        <v>Nuevo</v>
      </c>
    </row>
    <row r="1816">
      <c r="A1816" s="11">
        <v>1815.0</v>
      </c>
      <c r="B1816" s="14">
        <f>Data!D1816</f>
        <v>44297</v>
      </c>
      <c r="C1816" s="12">
        <f>IFERROR(VLOOKUP(Data!B1816, Minorista!$A$2:$B$100, 2, FALSE), "")</f>
        <v>4</v>
      </c>
      <c r="D1816" s="12">
        <f t="array" ref="D1816">INDEX(Producto!$A$2:$A$500, MATCH(Data!H1816, Producto!$B$2:$B$500, 0))</f>
        <v>6</v>
      </c>
      <c r="E1816" s="12">
        <f>VLOOKUP(Data!E1816 &amp; Data!F1816 &amp; Data!G1816, Ubicacion!$A$2:$B$1000, 2, FALSE)</f>
        <v>26</v>
      </c>
      <c r="F1816" s="15">
        <f>Data!J1816</f>
        <v>400</v>
      </c>
      <c r="G1816" s="16">
        <f>Data!I1816</f>
        <v>25</v>
      </c>
      <c r="H1816" s="17">
        <f>Data!K1816</f>
        <v>100000</v>
      </c>
      <c r="I1816" s="17">
        <f>Data!L1816</f>
        <v>50000</v>
      </c>
      <c r="J1816" s="12" t="str">
        <f>Data!N1816</f>
        <v>In-store</v>
      </c>
      <c r="K1816" s="12" t="str">
        <f>Data!O1816</f>
        <v>Efectivo</v>
      </c>
      <c r="L1816" s="12" t="str">
        <f>Data!P1816</f>
        <v>Nuevo</v>
      </c>
    </row>
    <row r="1817">
      <c r="A1817" s="11">
        <v>1816.0</v>
      </c>
      <c r="B1817" s="14">
        <f>Data!D1817</f>
        <v>44328</v>
      </c>
      <c r="C1817" s="12">
        <f>IFERROR(VLOOKUP(Data!B1817, Minorista!$A$2:$B$100, 2, FALSE), "")</f>
        <v>4</v>
      </c>
      <c r="D1817" s="12">
        <f t="array" ref="D1817">INDEX(Producto!$A$2:$A$500, MATCH(Data!H1817, Producto!$B$2:$B$500, 0))</f>
        <v>1</v>
      </c>
      <c r="E1817" s="12">
        <f>VLOOKUP(Data!E1817 &amp; Data!F1817 &amp; Data!G1817, Ubicacion!$A$2:$B$1000, 2, FALSE)</f>
        <v>26</v>
      </c>
      <c r="F1817" s="15">
        <f>Data!J1817</f>
        <v>670</v>
      </c>
      <c r="G1817" s="16">
        <f>Data!I1817</f>
        <v>35</v>
      </c>
      <c r="H1817" s="17">
        <f>Data!K1817</f>
        <v>234500</v>
      </c>
      <c r="I1817" s="17">
        <f>Data!L1817</f>
        <v>93800</v>
      </c>
      <c r="J1817" s="12" t="str">
        <f>Data!N1817</f>
        <v>In-store</v>
      </c>
      <c r="K1817" s="12" t="str">
        <f>Data!O1817</f>
        <v>Tarjeta</v>
      </c>
      <c r="L1817" s="12" t="str">
        <f>Data!P1817</f>
        <v>Recurrente</v>
      </c>
    </row>
    <row r="1818">
      <c r="A1818" s="11">
        <v>1817.0</v>
      </c>
      <c r="B1818" s="14">
        <f>Data!D1818</f>
        <v>44328</v>
      </c>
      <c r="C1818" s="12">
        <f>IFERROR(VLOOKUP(Data!B1818, Minorista!$A$2:$B$100, 2, FALSE), "")</f>
        <v>4</v>
      </c>
      <c r="D1818" s="12">
        <f t="array" ref="D1818">INDEX(Producto!$A$2:$A$500, MATCH(Data!H1818, Producto!$B$2:$B$500, 0))</f>
        <v>2</v>
      </c>
      <c r="E1818" s="12">
        <f>VLOOKUP(Data!E1818 &amp; Data!F1818 &amp; Data!G1818, Ubicacion!$A$2:$B$1000, 2, FALSE)</f>
        <v>26</v>
      </c>
      <c r="F1818" s="15">
        <f>Data!J1818</f>
        <v>375</v>
      </c>
      <c r="G1818" s="16">
        <f>Data!I1818</f>
        <v>30</v>
      </c>
      <c r="H1818" s="17">
        <f>Data!K1818</f>
        <v>112500</v>
      </c>
      <c r="I1818" s="17">
        <f>Data!L1818</f>
        <v>39375</v>
      </c>
      <c r="J1818" s="12" t="str">
        <f>Data!N1818</f>
        <v>In-store</v>
      </c>
      <c r="K1818" s="12" t="str">
        <f>Data!O1818</f>
        <v>Tarjeta</v>
      </c>
      <c r="L1818" s="12" t="str">
        <f>Data!P1818</f>
        <v>Recurrente</v>
      </c>
    </row>
    <row r="1819">
      <c r="A1819" s="11">
        <v>1818.0</v>
      </c>
      <c r="B1819" s="14">
        <f>Data!D1819</f>
        <v>44328</v>
      </c>
      <c r="C1819" s="12">
        <f>IFERROR(VLOOKUP(Data!B1819, Minorista!$A$2:$B$100, 2, FALSE), "")</f>
        <v>4</v>
      </c>
      <c r="D1819" s="12">
        <f t="array" ref="D1819">INDEX(Producto!$A$2:$A$500, MATCH(Data!H1819, Producto!$B$2:$B$500, 0))</f>
        <v>3</v>
      </c>
      <c r="E1819" s="12">
        <f>VLOOKUP(Data!E1819 &amp; Data!F1819 &amp; Data!G1819, Ubicacion!$A$2:$B$1000, 2, FALSE)</f>
        <v>26</v>
      </c>
      <c r="F1819" s="15">
        <f>Data!J1819</f>
        <v>350</v>
      </c>
      <c r="G1819" s="16">
        <f>Data!I1819</f>
        <v>25</v>
      </c>
      <c r="H1819" s="17">
        <f>Data!K1819</f>
        <v>87500</v>
      </c>
      <c r="I1819" s="17">
        <f>Data!L1819</f>
        <v>30625</v>
      </c>
      <c r="J1819" s="12" t="str">
        <f>Data!N1819</f>
        <v>In-store</v>
      </c>
      <c r="K1819" s="12" t="str">
        <f>Data!O1819</f>
        <v>Tarjeta</v>
      </c>
      <c r="L1819" s="12" t="str">
        <f>Data!P1819</f>
        <v>Recurrente</v>
      </c>
    </row>
    <row r="1820">
      <c r="A1820" s="11">
        <v>1819.0</v>
      </c>
      <c r="B1820" s="14">
        <f>Data!D1820</f>
        <v>44328</v>
      </c>
      <c r="C1820" s="12">
        <f>IFERROR(VLOOKUP(Data!B1820, Minorista!$A$2:$B$100, 2, FALSE), "")</f>
        <v>4</v>
      </c>
      <c r="D1820" s="12">
        <f t="array" ref="D1820">INDEX(Producto!$A$2:$A$500, MATCH(Data!H1820, Producto!$B$2:$B$500, 0))</f>
        <v>4</v>
      </c>
      <c r="E1820" s="12">
        <f>VLOOKUP(Data!E1820 &amp; Data!F1820 &amp; Data!G1820, Ubicacion!$A$2:$B$1000, 2, FALSE)</f>
        <v>26</v>
      </c>
      <c r="F1820" s="15">
        <f>Data!J1820</f>
        <v>275</v>
      </c>
      <c r="G1820" s="16">
        <f>Data!I1820</f>
        <v>25</v>
      </c>
      <c r="H1820" s="17">
        <f>Data!K1820</f>
        <v>68750</v>
      </c>
      <c r="I1820" s="17">
        <f>Data!L1820</f>
        <v>27500</v>
      </c>
      <c r="J1820" s="12" t="str">
        <f>Data!N1820</f>
        <v>In-store</v>
      </c>
      <c r="K1820" s="12" t="str">
        <f>Data!O1820</f>
        <v>Efectivo</v>
      </c>
      <c r="L1820" s="12" t="str">
        <f>Data!P1820</f>
        <v>Nuevo</v>
      </c>
    </row>
    <row r="1821">
      <c r="A1821" s="11">
        <v>1820.0</v>
      </c>
      <c r="B1821" s="14">
        <f>Data!D1821</f>
        <v>44328</v>
      </c>
      <c r="C1821" s="12">
        <f>IFERROR(VLOOKUP(Data!B1821, Minorista!$A$2:$B$100, 2, FALSE), "")</f>
        <v>4</v>
      </c>
      <c r="D1821" s="12">
        <f t="array" ref="D1821">INDEX(Producto!$A$2:$A$500, MATCH(Data!H1821, Producto!$B$2:$B$500, 0))</f>
        <v>5</v>
      </c>
      <c r="E1821" s="12">
        <f>VLOOKUP(Data!E1821 &amp; Data!F1821 &amp; Data!G1821, Ubicacion!$A$2:$B$1000, 2, FALSE)</f>
        <v>26</v>
      </c>
      <c r="F1821" s="15">
        <f>Data!J1821</f>
        <v>300</v>
      </c>
      <c r="G1821" s="16">
        <f>Data!I1821</f>
        <v>40</v>
      </c>
      <c r="H1821" s="17">
        <f>Data!K1821</f>
        <v>120000</v>
      </c>
      <c r="I1821" s="17">
        <f>Data!L1821</f>
        <v>42000</v>
      </c>
      <c r="J1821" s="12" t="str">
        <f>Data!N1821</f>
        <v>In-store</v>
      </c>
      <c r="K1821" s="12" t="str">
        <f>Data!O1821</f>
        <v>Transferencia bancaria</v>
      </c>
      <c r="L1821" s="12" t="str">
        <f>Data!P1821</f>
        <v>Recurrente</v>
      </c>
    </row>
    <row r="1822">
      <c r="A1822" s="11">
        <v>1821.0</v>
      </c>
      <c r="B1822" s="14">
        <f>Data!D1822</f>
        <v>44328</v>
      </c>
      <c r="C1822" s="12">
        <f>IFERROR(VLOOKUP(Data!B1822, Minorista!$A$2:$B$100, 2, FALSE), "")</f>
        <v>4</v>
      </c>
      <c r="D1822" s="12">
        <f t="array" ref="D1822">INDEX(Producto!$A$2:$A$500, MATCH(Data!H1822, Producto!$B$2:$B$500, 0))</f>
        <v>6</v>
      </c>
      <c r="E1822" s="12">
        <f>VLOOKUP(Data!E1822 &amp; Data!F1822 &amp; Data!G1822, Ubicacion!$A$2:$B$1000, 2, FALSE)</f>
        <v>26</v>
      </c>
      <c r="F1822" s="15">
        <f>Data!J1822</f>
        <v>400</v>
      </c>
      <c r="G1822" s="16">
        <f>Data!I1822</f>
        <v>45</v>
      </c>
      <c r="H1822" s="17">
        <f>Data!K1822</f>
        <v>180000</v>
      </c>
      <c r="I1822" s="17">
        <f>Data!L1822</f>
        <v>90000</v>
      </c>
      <c r="J1822" s="12" t="str">
        <f>Data!N1822</f>
        <v>In-store</v>
      </c>
      <c r="K1822" s="12" t="str">
        <f>Data!O1822</f>
        <v>Transferencia bancaria</v>
      </c>
      <c r="L1822" s="12" t="str">
        <f>Data!P1822</f>
        <v>Nuevo</v>
      </c>
    </row>
    <row r="1823">
      <c r="A1823" s="11">
        <v>1822.0</v>
      </c>
      <c r="B1823" s="14">
        <f>Data!D1823</f>
        <v>44358</v>
      </c>
      <c r="C1823" s="12">
        <f>IFERROR(VLOOKUP(Data!B1823, Minorista!$A$2:$B$100, 2, FALSE), "")</f>
        <v>4</v>
      </c>
      <c r="D1823" s="12">
        <f t="array" ref="D1823">INDEX(Producto!$A$2:$A$500, MATCH(Data!H1823, Producto!$B$2:$B$500, 0))</f>
        <v>1</v>
      </c>
      <c r="E1823" s="12">
        <f>VLOOKUP(Data!E1823 &amp; Data!F1823 &amp; Data!G1823, Ubicacion!$A$2:$B$1000, 2, FALSE)</f>
        <v>26</v>
      </c>
      <c r="F1823" s="15">
        <f>Data!J1823</f>
        <v>650</v>
      </c>
      <c r="G1823" s="16">
        <f>Data!I1823</f>
        <v>30</v>
      </c>
      <c r="H1823" s="17">
        <f>Data!K1823</f>
        <v>195000</v>
      </c>
      <c r="I1823" s="17">
        <f>Data!L1823</f>
        <v>78000</v>
      </c>
      <c r="J1823" s="12" t="str">
        <f>Data!N1823</f>
        <v>In-store</v>
      </c>
      <c r="K1823" s="12" t="str">
        <f>Data!O1823</f>
        <v>Efectivo</v>
      </c>
      <c r="L1823" s="12" t="str">
        <f>Data!P1823</f>
        <v>Recurrente</v>
      </c>
    </row>
    <row r="1824">
      <c r="A1824" s="11">
        <v>1823.0</v>
      </c>
      <c r="B1824" s="14">
        <f>Data!D1824</f>
        <v>44358</v>
      </c>
      <c r="C1824" s="12">
        <f>IFERROR(VLOOKUP(Data!B1824, Minorista!$A$2:$B$100, 2, FALSE), "")</f>
        <v>4</v>
      </c>
      <c r="D1824" s="12">
        <f t="array" ref="D1824">INDEX(Producto!$A$2:$A$500, MATCH(Data!H1824, Producto!$B$2:$B$500, 0))</f>
        <v>2</v>
      </c>
      <c r="E1824" s="12">
        <f>VLOOKUP(Data!E1824 &amp; Data!F1824 &amp; Data!G1824, Ubicacion!$A$2:$B$1000, 2, FALSE)</f>
        <v>26</v>
      </c>
      <c r="F1824" s="15">
        <f>Data!J1824</f>
        <v>400</v>
      </c>
      <c r="G1824" s="16">
        <f>Data!I1824</f>
        <v>25</v>
      </c>
      <c r="H1824" s="17">
        <f>Data!K1824</f>
        <v>100000</v>
      </c>
      <c r="I1824" s="17">
        <f>Data!L1824</f>
        <v>35000</v>
      </c>
      <c r="J1824" s="12" t="str">
        <f>Data!N1824</f>
        <v>In-store</v>
      </c>
      <c r="K1824" s="12" t="str">
        <f>Data!O1824</f>
        <v>Efectivo</v>
      </c>
      <c r="L1824" s="12" t="str">
        <f>Data!P1824</f>
        <v>Recurrente</v>
      </c>
    </row>
    <row r="1825">
      <c r="A1825" s="11">
        <v>1824.0</v>
      </c>
      <c r="B1825" s="14">
        <f>Data!D1825</f>
        <v>44358</v>
      </c>
      <c r="C1825" s="12">
        <f>IFERROR(VLOOKUP(Data!B1825, Minorista!$A$2:$B$100, 2, FALSE), "")</f>
        <v>4</v>
      </c>
      <c r="D1825" s="12">
        <f t="array" ref="D1825">INDEX(Producto!$A$2:$A$500, MATCH(Data!H1825, Producto!$B$2:$B$500, 0))</f>
        <v>3</v>
      </c>
      <c r="E1825" s="12">
        <f>VLOOKUP(Data!E1825 &amp; Data!F1825 &amp; Data!G1825, Ubicacion!$A$2:$B$1000, 2, FALSE)</f>
        <v>26</v>
      </c>
      <c r="F1825" s="15">
        <f>Data!J1825</f>
        <v>425</v>
      </c>
      <c r="G1825" s="16">
        <f>Data!I1825</f>
        <v>20</v>
      </c>
      <c r="H1825" s="17">
        <f>Data!K1825</f>
        <v>85000</v>
      </c>
      <c r="I1825" s="17">
        <f>Data!L1825</f>
        <v>29750</v>
      </c>
      <c r="J1825" s="12" t="str">
        <f>Data!N1825</f>
        <v>In-store</v>
      </c>
      <c r="K1825" s="12" t="str">
        <f>Data!O1825</f>
        <v>Transferencia bancaria</v>
      </c>
      <c r="L1825" s="12" t="str">
        <f>Data!P1825</f>
        <v>Nuevo</v>
      </c>
    </row>
    <row r="1826">
      <c r="A1826" s="11">
        <v>1825.0</v>
      </c>
      <c r="B1826" s="14">
        <f>Data!D1826</f>
        <v>44358</v>
      </c>
      <c r="C1826" s="12">
        <f>IFERROR(VLOOKUP(Data!B1826, Minorista!$A$2:$B$100, 2, FALSE), "")</f>
        <v>4</v>
      </c>
      <c r="D1826" s="12">
        <f t="array" ref="D1826">INDEX(Producto!$A$2:$A$500, MATCH(Data!H1826, Producto!$B$2:$B$500, 0))</f>
        <v>4</v>
      </c>
      <c r="E1826" s="12">
        <f>VLOOKUP(Data!E1826 &amp; Data!F1826 &amp; Data!G1826, Ubicacion!$A$2:$B$1000, 2, FALSE)</f>
        <v>26</v>
      </c>
      <c r="F1826" s="15">
        <f>Data!J1826</f>
        <v>400</v>
      </c>
      <c r="G1826" s="16">
        <f>Data!I1826</f>
        <v>20</v>
      </c>
      <c r="H1826" s="17">
        <f>Data!K1826</f>
        <v>80000</v>
      </c>
      <c r="I1826" s="17">
        <f>Data!L1826</f>
        <v>32000</v>
      </c>
      <c r="J1826" s="12" t="str">
        <f>Data!N1826</f>
        <v>In-store</v>
      </c>
      <c r="K1826" s="12" t="str">
        <f>Data!O1826</f>
        <v>Efectivo</v>
      </c>
      <c r="L1826" s="12" t="str">
        <f>Data!P1826</f>
        <v>Nuevo</v>
      </c>
    </row>
    <row r="1827">
      <c r="A1827" s="11">
        <v>1826.0</v>
      </c>
      <c r="B1827" s="14">
        <f>Data!D1827</f>
        <v>44358</v>
      </c>
      <c r="C1827" s="12">
        <f>IFERROR(VLOOKUP(Data!B1827, Minorista!$A$2:$B$100, 2, FALSE), "")</f>
        <v>4</v>
      </c>
      <c r="D1827" s="12">
        <f t="array" ref="D1827">INDEX(Producto!$A$2:$A$500, MATCH(Data!H1827, Producto!$B$2:$B$500, 0))</f>
        <v>5</v>
      </c>
      <c r="E1827" s="12">
        <f>VLOOKUP(Data!E1827 &amp; Data!F1827 &amp; Data!G1827, Ubicacion!$A$2:$B$1000, 2, FALSE)</f>
        <v>26</v>
      </c>
      <c r="F1827" s="15">
        <f>Data!J1827</f>
        <v>400</v>
      </c>
      <c r="G1827" s="16">
        <f>Data!I1827</f>
        <v>35</v>
      </c>
      <c r="H1827" s="17">
        <f>Data!K1827</f>
        <v>140000</v>
      </c>
      <c r="I1827" s="17">
        <f>Data!L1827</f>
        <v>49000</v>
      </c>
      <c r="J1827" s="12" t="str">
        <f>Data!N1827</f>
        <v>In-store</v>
      </c>
      <c r="K1827" s="12" t="str">
        <f>Data!O1827</f>
        <v>Efectivo</v>
      </c>
      <c r="L1827" s="12" t="str">
        <f>Data!P1827</f>
        <v>Nuevo</v>
      </c>
    </row>
    <row r="1828">
      <c r="A1828" s="11">
        <v>1827.0</v>
      </c>
      <c r="B1828" s="14">
        <f>Data!D1828</f>
        <v>44358</v>
      </c>
      <c r="C1828" s="12">
        <f>IFERROR(VLOOKUP(Data!B1828, Minorista!$A$2:$B$100, 2, FALSE), "")</f>
        <v>4</v>
      </c>
      <c r="D1828" s="12">
        <f t="array" ref="D1828">INDEX(Producto!$A$2:$A$500, MATCH(Data!H1828, Producto!$B$2:$B$500, 0))</f>
        <v>6</v>
      </c>
      <c r="E1828" s="12">
        <f>VLOOKUP(Data!E1828 &amp; Data!F1828 &amp; Data!G1828, Ubicacion!$A$2:$B$1000, 2, FALSE)</f>
        <v>26</v>
      </c>
      <c r="F1828" s="15">
        <f>Data!J1828</f>
        <v>575</v>
      </c>
      <c r="G1828" s="16">
        <f>Data!I1828</f>
        <v>40</v>
      </c>
      <c r="H1828" s="17">
        <f>Data!K1828</f>
        <v>230000</v>
      </c>
      <c r="I1828" s="17">
        <f>Data!L1828</f>
        <v>115000</v>
      </c>
      <c r="J1828" s="12" t="str">
        <f>Data!N1828</f>
        <v>In-store</v>
      </c>
      <c r="K1828" s="12" t="str">
        <f>Data!O1828</f>
        <v>Efectivo</v>
      </c>
      <c r="L1828" s="12" t="str">
        <f>Data!P1828</f>
        <v>Nuevo</v>
      </c>
    </row>
    <row r="1829">
      <c r="A1829" s="11">
        <v>1828.0</v>
      </c>
      <c r="B1829" s="14">
        <f>Data!D1829</f>
        <v>44387</v>
      </c>
      <c r="C1829" s="12">
        <f>IFERROR(VLOOKUP(Data!B1829, Minorista!$A$2:$B$100, 2, FALSE), "")</f>
        <v>4</v>
      </c>
      <c r="D1829" s="12">
        <f t="array" ref="D1829">INDEX(Producto!$A$2:$A$500, MATCH(Data!H1829, Producto!$B$2:$B$500, 0))</f>
        <v>1</v>
      </c>
      <c r="E1829" s="12">
        <f>VLOOKUP(Data!E1829 &amp; Data!F1829 &amp; Data!G1829, Ubicacion!$A$2:$B$1000, 2, FALSE)</f>
        <v>26</v>
      </c>
      <c r="F1829" s="15">
        <f>Data!J1829</f>
        <v>800</v>
      </c>
      <c r="G1829" s="16">
        <f>Data!I1829</f>
        <v>35</v>
      </c>
      <c r="H1829" s="17">
        <f>Data!K1829</f>
        <v>280000</v>
      </c>
      <c r="I1829" s="17">
        <f>Data!L1829</f>
        <v>112000</v>
      </c>
      <c r="J1829" s="12" t="str">
        <f>Data!N1829</f>
        <v>In-store</v>
      </c>
      <c r="K1829" s="12" t="str">
        <f>Data!O1829</f>
        <v>Tarjeta</v>
      </c>
      <c r="L1829" s="12" t="str">
        <f>Data!P1829</f>
        <v>Nuevo</v>
      </c>
    </row>
    <row r="1830">
      <c r="A1830" s="11">
        <v>1829.0</v>
      </c>
      <c r="B1830" s="14">
        <f>Data!D1830</f>
        <v>44387</v>
      </c>
      <c r="C1830" s="12">
        <f>IFERROR(VLOOKUP(Data!B1830, Minorista!$A$2:$B$100, 2, FALSE), "")</f>
        <v>4</v>
      </c>
      <c r="D1830" s="12">
        <f t="array" ref="D1830">INDEX(Producto!$A$2:$A$500, MATCH(Data!H1830, Producto!$B$2:$B$500, 0))</f>
        <v>2</v>
      </c>
      <c r="E1830" s="12">
        <f>VLOOKUP(Data!E1830 &amp; Data!F1830 &amp; Data!G1830, Ubicacion!$A$2:$B$1000, 2, FALSE)</f>
        <v>26</v>
      </c>
      <c r="F1830" s="15">
        <f>Data!J1830</f>
        <v>550</v>
      </c>
      <c r="G1830" s="16">
        <f>Data!I1830</f>
        <v>30</v>
      </c>
      <c r="H1830" s="17">
        <f>Data!K1830</f>
        <v>165000</v>
      </c>
      <c r="I1830" s="17">
        <f>Data!L1830</f>
        <v>57750</v>
      </c>
      <c r="J1830" s="12" t="str">
        <f>Data!N1830</f>
        <v>In-store</v>
      </c>
      <c r="K1830" s="12" t="str">
        <f>Data!O1830</f>
        <v>Tarjeta</v>
      </c>
      <c r="L1830" s="12" t="str">
        <f>Data!P1830</f>
        <v>Recurrente</v>
      </c>
    </row>
    <row r="1831">
      <c r="A1831" s="11">
        <v>1830.0</v>
      </c>
      <c r="B1831" s="14">
        <f>Data!D1831</f>
        <v>44387</v>
      </c>
      <c r="C1831" s="12">
        <f>IFERROR(VLOOKUP(Data!B1831, Minorista!$A$2:$B$100, 2, FALSE), "")</f>
        <v>4</v>
      </c>
      <c r="D1831" s="12">
        <f t="array" ref="D1831">INDEX(Producto!$A$2:$A$500, MATCH(Data!H1831, Producto!$B$2:$B$500, 0))</f>
        <v>3</v>
      </c>
      <c r="E1831" s="12">
        <f>VLOOKUP(Data!E1831 &amp; Data!F1831 &amp; Data!G1831, Ubicacion!$A$2:$B$1000, 2, FALSE)</f>
        <v>26</v>
      </c>
      <c r="F1831" s="15">
        <f>Data!J1831</f>
        <v>475</v>
      </c>
      <c r="G1831" s="16">
        <f>Data!I1831</f>
        <v>25</v>
      </c>
      <c r="H1831" s="17">
        <f>Data!K1831</f>
        <v>118750</v>
      </c>
      <c r="I1831" s="17">
        <f>Data!L1831</f>
        <v>41562.5</v>
      </c>
      <c r="J1831" s="12" t="str">
        <f>Data!N1831</f>
        <v>In-store</v>
      </c>
      <c r="K1831" s="12" t="str">
        <f>Data!O1831</f>
        <v>Transferencia bancaria</v>
      </c>
      <c r="L1831" s="12" t="str">
        <f>Data!P1831</f>
        <v>Nuevo</v>
      </c>
    </row>
    <row r="1832">
      <c r="A1832" s="11">
        <v>1831.0</v>
      </c>
      <c r="B1832" s="14">
        <f>Data!D1832</f>
        <v>44387</v>
      </c>
      <c r="C1832" s="12">
        <f>IFERROR(VLOOKUP(Data!B1832, Minorista!$A$2:$B$100, 2, FALSE), "")</f>
        <v>4</v>
      </c>
      <c r="D1832" s="12">
        <f t="array" ref="D1832">INDEX(Producto!$A$2:$A$500, MATCH(Data!H1832, Producto!$B$2:$B$500, 0))</f>
        <v>4</v>
      </c>
      <c r="E1832" s="12">
        <f>VLOOKUP(Data!E1832 &amp; Data!F1832 &amp; Data!G1832, Ubicacion!$A$2:$B$1000, 2, FALSE)</f>
        <v>26</v>
      </c>
      <c r="F1832" s="15">
        <f>Data!J1832</f>
        <v>425</v>
      </c>
      <c r="G1832" s="16">
        <f>Data!I1832</f>
        <v>25</v>
      </c>
      <c r="H1832" s="17">
        <f>Data!K1832</f>
        <v>106250</v>
      </c>
      <c r="I1832" s="17">
        <f>Data!L1832</f>
        <v>42500</v>
      </c>
      <c r="J1832" s="12" t="str">
        <f>Data!N1832</f>
        <v>In-store</v>
      </c>
      <c r="K1832" s="12" t="str">
        <f>Data!O1832</f>
        <v>Tarjeta</v>
      </c>
      <c r="L1832" s="12" t="str">
        <f>Data!P1832</f>
        <v>Recurrente</v>
      </c>
    </row>
    <row r="1833">
      <c r="A1833" s="11">
        <v>1832.0</v>
      </c>
      <c r="B1833" s="14">
        <f>Data!D1833</f>
        <v>44387</v>
      </c>
      <c r="C1833" s="12">
        <f>IFERROR(VLOOKUP(Data!B1833, Minorista!$A$2:$B$100, 2, FALSE), "")</f>
        <v>4</v>
      </c>
      <c r="D1833" s="12">
        <f t="array" ref="D1833">INDEX(Producto!$A$2:$A$500, MATCH(Data!H1833, Producto!$B$2:$B$500, 0))</f>
        <v>5</v>
      </c>
      <c r="E1833" s="12">
        <f>VLOOKUP(Data!E1833 &amp; Data!F1833 &amp; Data!G1833, Ubicacion!$A$2:$B$1000, 2, FALSE)</f>
        <v>26</v>
      </c>
      <c r="F1833" s="15">
        <f>Data!J1833</f>
        <v>425</v>
      </c>
      <c r="G1833" s="16">
        <f>Data!I1833</f>
        <v>35</v>
      </c>
      <c r="H1833" s="17">
        <f>Data!K1833</f>
        <v>148750</v>
      </c>
      <c r="I1833" s="17">
        <f>Data!L1833</f>
        <v>52062.5</v>
      </c>
      <c r="J1833" s="12" t="str">
        <f>Data!N1833</f>
        <v>In-store</v>
      </c>
      <c r="K1833" s="12" t="str">
        <f>Data!O1833</f>
        <v>Tarjeta</v>
      </c>
      <c r="L1833" s="12" t="str">
        <f>Data!P1833</f>
        <v>Recurrente</v>
      </c>
    </row>
    <row r="1834">
      <c r="A1834" s="11">
        <v>1833.0</v>
      </c>
      <c r="B1834" s="14">
        <f>Data!D1834</f>
        <v>44387</v>
      </c>
      <c r="C1834" s="12">
        <f>IFERROR(VLOOKUP(Data!B1834, Minorista!$A$2:$B$100, 2, FALSE), "")</f>
        <v>4</v>
      </c>
      <c r="D1834" s="12">
        <f t="array" ref="D1834">INDEX(Producto!$A$2:$A$500, MATCH(Data!H1834, Producto!$B$2:$B$500, 0))</f>
        <v>6</v>
      </c>
      <c r="E1834" s="12">
        <f>VLOOKUP(Data!E1834 &amp; Data!F1834 &amp; Data!G1834, Ubicacion!$A$2:$B$1000, 2, FALSE)</f>
        <v>26</v>
      </c>
      <c r="F1834" s="15">
        <f>Data!J1834</f>
        <v>600</v>
      </c>
      <c r="G1834" s="16">
        <f>Data!I1834</f>
        <v>40</v>
      </c>
      <c r="H1834" s="17">
        <f>Data!K1834</f>
        <v>240000</v>
      </c>
      <c r="I1834" s="17">
        <f>Data!L1834</f>
        <v>120000</v>
      </c>
      <c r="J1834" s="12" t="str">
        <f>Data!N1834</f>
        <v>In-store</v>
      </c>
      <c r="K1834" s="12" t="str">
        <f>Data!O1834</f>
        <v>Tarjeta</v>
      </c>
      <c r="L1834" s="12" t="str">
        <f>Data!P1834</f>
        <v>Recurrente</v>
      </c>
    </row>
    <row r="1835">
      <c r="A1835" s="11">
        <v>1834.0</v>
      </c>
      <c r="B1835" s="14">
        <f>Data!D1835</f>
        <v>44419</v>
      </c>
      <c r="C1835" s="12">
        <f>IFERROR(VLOOKUP(Data!B1835, Minorista!$A$2:$B$100, 2, FALSE), "")</f>
        <v>4</v>
      </c>
      <c r="D1835" s="12">
        <f t="array" ref="D1835">INDEX(Producto!$A$2:$A$500, MATCH(Data!H1835, Producto!$B$2:$B$500, 0))</f>
        <v>1</v>
      </c>
      <c r="E1835" s="12">
        <f>VLOOKUP(Data!E1835 &amp; Data!F1835 &amp; Data!G1835, Ubicacion!$A$2:$B$1000, 2, FALSE)</f>
        <v>26</v>
      </c>
      <c r="F1835" s="15">
        <f>Data!J1835</f>
        <v>750</v>
      </c>
      <c r="G1835" s="16">
        <f>Data!I1835</f>
        <v>35</v>
      </c>
      <c r="H1835" s="17">
        <f>Data!K1835</f>
        <v>262500</v>
      </c>
      <c r="I1835" s="17">
        <f>Data!L1835</f>
        <v>105000</v>
      </c>
      <c r="J1835" s="12" t="str">
        <f>Data!N1835</f>
        <v>In-store</v>
      </c>
      <c r="K1835" s="12" t="str">
        <f>Data!O1835</f>
        <v>Tarjeta</v>
      </c>
      <c r="L1835" s="12" t="str">
        <f>Data!P1835</f>
        <v>Recurrente</v>
      </c>
    </row>
    <row r="1836">
      <c r="A1836" s="11">
        <v>1835.0</v>
      </c>
      <c r="B1836" s="14">
        <f>Data!D1836</f>
        <v>44419</v>
      </c>
      <c r="C1836" s="12">
        <f>IFERROR(VLOOKUP(Data!B1836, Minorista!$A$2:$B$100, 2, FALSE), "")</f>
        <v>4</v>
      </c>
      <c r="D1836" s="12">
        <f t="array" ref="D1836">INDEX(Producto!$A$2:$A$500, MATCH(Data!H1836, Producto!$B$2:$B$500, 0))</f>
        <v>2</v>
      </c>
      <c r="E1836" s="12">
        <f>VLOOKUP(Data!E1836 &amp; Data!F1836 &amp; Data!G1836, Ubicacion!$A$2:$B$1000, 2, FALSE)</f>
        <v>26</v>
      </c>
      <c r="F1836" s="15">
        <f>Data!J1836</f>
        <v>525</v>
      </c>
      <c r="G1836" s="16">
        <f>Data!I1836</f>
        <v>35</v>
      </c>
      <c r="H1836" s="17">
        <f>Data!K1836</f>
        <v>183750</v>
      </c>
      <c r="I1836" s="17">
        <f>Data!L1836</f>
        <v>64312.5</v>
      </c>
      <c r="J1836" s="12" t="str">
        <f>Data!N1836</f>
        <v>In-store</v>
      </c>
      <c r="K1836" s="12" t="str">
        <f>Data!O1836</f>
        <v>Efectivo</v>
      </c>
      <c r="L1836" s="12" t="str">
        <f>Data!P1836</f>
        <v>Nuevo</v>
      </c>
    </row>
    <row r="1837">
      <c r="A1837" s="11">
        <v>1836.0</v>
      </c>
      <c r="B1837" s="14">
        <f>Data!D1837</f>
        <v>44419</v>
      </c>
      <c r="C1837" s="12">
        <f>IFERROR(VLOOKUP(Data!B1837, Minorista!$A$2:$B$100, 2, FALSE), "")</f>
        <v>4</v>
      </c>
      <c r="D1837" s="12">
        <f t="array" ref="D1837">INDEX(Producto!$A$2:$A$500, MATCH(Data!H1837, Producto!$B$2:$B$500, 0))</f>
        <v>3</v>
      </c>
      <c r="E1837" s="12">
        <f>VLOOKUP(Data!E1837 &amp; Data!F1837 &amp; Data!G1837, Ubicacion!$A$2:$B$1000, 2, FALSE)</f>
        <v>26</v>
      </c>
      <c r="F1837" s="15">
        <f>Data!J1837</f>
        <v>450</v>
      </c>
      <c r="G1837" s="16">
        <f>Data!I1837</f>
        <v>30</v>
      </c>
      <c r="H1837" s="17">
        <f>Data!K1837</f>
        <v>135000</v>
      </c>
      <c r="I1837" s="17">
        <f>Data!L1837</f>
        <v>47250</v>
      </c>
      <c r="J1837" s="12" t="str">
        <f>Data!N1837</f>
        <v>In-store</v>
      </c>
      <c r="K1837" s="12" t="str">
        <f>Data!O1837</f>
        <v>Transferencia bancaria</v>
      </c>
      <c r="L1837" s="12" t="str">
        <f>Data!P1837</f>
        <v>Nuevo</v>
      </c>
    </row>
    <row r="1838">
      <c r="A1838" s="11">
        <v>1837.0</v>
      </c>
      <c r="B1838" s="14">
        <f>Data!D1838</f>
        <v>44419</v>
      </c>
      <c r="C1838" s="12">
        <f>IFERROR(VLOOKUP(Data!B1838, Minorista!$A$2:$B$100, 2, FALSE), "")</f>
        <v>4</v>
      </c>
      <c r="D1838" s="12">
        <f t="array" ref="D1838">INDEX(Producto!$A$2:$A$500, MATCH(Data!H1838, Producto!$B$2:$B$500, 0))</f>
        <v>4</v>
      </c>
      <c r="E1838" s="12">
        <f>VLOOKUP(Data!E1838 &amp; Data!F1838 &amp; Data!G1838, Ubicacion!$A$2:$B$1000, 2, FALSE)</f>
        <v>26</v>
      </c>
      <c r="F1838" s="15">
        <f>Data!J1838</f>
        <v>375</v>
      </c>
      <c r="G1838" s="16">
        <f>Data!I1838</f>
        <v>20</v>
      </c>
      <c r="H1838" s="17">
        <f>Data!K1838</f>
        <v>75000</v>
      </c>
      <c r="I1838" s="17">
        <f>Data!L1838</f>
        <v>30000</v>
      </c>
      <c r="J1838" s="12" t="str">
        <f>Data!N1838</f>
        <v>In-store</v>
      </c>
      <c r="K1838" s="12" t="str">
        <f>Data!O1838</f>
        <v>Tarjeta</v>
      </c>
      <c r="L1838" s="12" t="str">
        <f>Data!P1838</f>
        <v>Nuevo</v>
      </c>
    </row>
    <row r="1839">
      <c r="A1839" s="11">
        <v>1838.0</v>
      </c>
      <c r="B1839" s="14">
        <f>Data!D1839</f>
        <v>44419</v>
      </c>
      <c r="C1839" s="12">
        <f>IFERROR(VLOOKUP(Data!B1839, Minorista!$A$2:$B$100, 2, FALSE), "")</f>
        <v>4</v>
      </c>
      <c r="D1839" s="12">
        <f t="array" ref="D1839">INDEX(Producto!$A$2:$A$500, MATCH(Data!H1839, Producto!$B$2:$B$500, 0))</f>
        <v>5</v>
      </c>
      <c r="E1839" s="12">
        <f>VLOOKUP(Data!E1839 &amp; Data!F1839 &amp; Data!G1839, Ubicacion!$A$2:$B$1000, 2, FALSE)</f>
        <v>26</v>
      </c>
      <c r="F1839" s="15">
        <f>Data!J1839</f>
        <v>350</v>
      </c>
      <c r="G1839" s="16">
        <f>Data!I1839</f>
        <v>30</v>
      </c>
      <c r="H1839" s="17">
        <f>Data!K1839</f>
        <v>105000</v>
      </c>
      <c r="I1839" s="17">
        <f>Data!L1839</f>
        <v>36750</v>
      </c>
      <c r="J1839" s="12" t="str">
        <f>Data!N1839</f>
        <v>In-store</v>
      </c>
      <c r="K1839" s="12" t="str">
        <f>Data!O1839</f>
        <v>Efectivo</v>
      </c>
      <c r="L1839" s="12" t="str">
        <f>Data!P1839</f>
        <v>Recurrente</v>
      </c>
    </row>
    <row r="1840">
      <c r="A1840" s="11">
        <v>1839.0</v>
      </c>
      <c r="B1840" s="14">
        <f>Data!D1840</f>
        <v>44419</v>
      </c>
      <c r="C1840" s="12">
        <f>IFERROR(VLOOKUP(Data!B1840, Minorista!$A$2:$B$100, 2, FALSE), "")</f>
        <v>4</v>
      </c>
      <c r="D1840" s="12">
        <f t="array" ref="D1840">INDEX(Producto!$A$2:$A$500, MATCH(Data!H1840, Producto!$B$2:$B$500, 0))</f>
        <v>6</v>
      </c>
      <c r="E1840" s="12">
        <f>VLOOKUP(Data!E1840 &amp; Data!F1840 &amp; Data!G1840, Ubicacion!$A$2:$B$1000, 2, FALSE)</f>
        <v>26</v>
      </c>
      <c r="F1840" s="15">
        <f>Data!J1840</f>
        <v>525</v>
      </c>
      <c r="G1840" s="16">
        <f>Data!I1840</f>
        <v>35</v>
      </c>
      <c r="H1840" s="17">
        <f>Data!K1840</f>
        <v>183750</v>
      </c>
      <c r="I1840" s="17">
        <f>Data!L1840</f>
        <v>91875</v>
      </c>
      <c r="J1840" s="12" t="str">
        <f>Data!N1840</f>
        <v>In-store</v>
      </c>
      <c r="K1840" s="12" t="str">
        <f>Data!O1840</f>
        <v>Tarjeta</v>
      </c>
      <c r="L1840" s="12" t="str">
        <f>Data!P1840</f>
        <v>Recurrente</v>
      </c>
    </row>
    <row r="1841">
      <c r="A1841" s="11">
        <v>1840.0</v>
      </c>
      <c r="B1841" s="14">
        <f>Data!D1841</f>
        <v>44451</v>
      </c>
      <c r="C1841" s="12">
        <f>IFERROR(VLOOKUP(Data!B1841, Minorista!$A$2:$B$100, 2, FALSE), "")</f>
        <v>4</v>
      </c>
      <c r="D1841" s="12">
        <f t="array" ref="D1841">INDEX(Producto!$A$2:$A$500, MATCH(Data!H1841, Producto!$B$2:$B$500, 0))</f>
        <v>1</v>
      </c>
      <c r="E1841" s="12">
        <f>VLOOKUP(Data!E1841 &amp; Data!F1841 &amp; Data!G1841, Ubicacion!$A$2:$B$1000, 2, FALSE)</f>
        <v>26</v>
      </c>
      <c r="F1841" s="15">
        <f>Data!J1841</f>
        <v>650</v>
      </c>
      <c r="G1841" s="16">
        <f>Data!I1841</f>
        <v>30</v>
      </c>
      <c r="H1841" s="17">
        <f>Data!K1841</f>
        <v>195000</v>
      </c>
      <c r="I1841" s="17">
        <f>Data!L1841</f>
        <v>78000</v>
      </c>
      <c r="J1841" s="12" t="str">
        <f>Data!N1841</f>
        <v>In-store</v>
      </c>
      <c r="K1841" s="12" t="str">
        <f>Data!O1841</f>
        <v>Transferencia bancaria</v>
      </c>
      <c r="L1841" s="12" t="str">
        <f>Data!P1841</f>
        <v>Nuevo</v>
      </c>
    </row>
    <row r="1842">
      <c r="A1842" s="11">
        <v>1841.0</v>
      </c>
      <c r="B1842" s="14">
        <f>Data!D1842</f>
        <v>44451</v>
      </c>
      <c r="C1842" s="12">
        <f>IFERROR(VLOOKUP(Data!B1842, Minorista!$A$2:$B$100, 2, FALSE), "")</f>
        <v>4</v>
      </c>
      <c r="D1842" s="12">
        <f t="array" ref="D1842">INDEX(Producto!$A$2:$A$500, MATCH(Data!H1842, Producto!$B$2:$B$500, 0))</f>
        <v>2</v>
      </c>
      <c r="E1842" s="12">
        <f>VLOOKUP(Data!E1842 &amp; Data!F1842 &amp; Data!G1842, Ubicacion!$A$2:$B$1000, 2, FALSE)</f>
        <v>26</v>
      </c>
      <c r="F1842" s="15">
        <f>Data!J1842</f>
        <v>450</v>
      </c>
      <c r="G1842" s="16">
        <f>Data!I1842</f>
        <v>25</v>
      </c>
      <c r="H1842" s="17">
        <f>Data!K1842</f>
        <v>112500</v>
      </c>
      <c r="I1842" s="17">
        <f>Data!L1842</f>
        <v>39375</v>
      </c>
      <c r="J1842" s="12" t="str">
        <f>Data!N1842</f>
        <v>In-store</v>
      </c>
      <c r="K1842" s="12" t="str">
        <f>Data!O1842</f>
        <v>Efectivo</v>
      </c>
      <c r="L1842" s="12" t="str">
        <f>Data!P1842</f>
        <v>Recurrente</v>
      </c>
    </row>
    <row r="1843">
      <c r="A1843" s="11">
        <v>1842.0</v>
      </c>
      <c r="B1843" s="14">
        <f>Data!D1843</f>
        <v>44451</v>
      </c>
      <c r="C1843" s="12">
        <f>IFERROR(VLOOKUP(Data!B1843, Minorista!$A$2:$B$100, 2, FALSE), "")</f>
        <v>4</v>
      </c>
      <c r="D1843" s="12">
        <f t="array" ref="D1843">INDEX(Producto!$A$2:$A$500, MATCH(Data!H1843, Producto!$B$2:$B$500, 0))</f>
        <v>3</v>
      </c>
      <c r="E1843" s="12">
        <f>VLOOKUP(Data!E1843 &amp; Data!F1843 &amp; Data!G1843, Ubicacion!$A$2:$B$1000, 2, FALSE)</f>
        <v>26</v>
      </c>
      <c r="F1843" s="15">
        <f>Data!J1843</f>
        <v>350</v>
      </c>
      <c r="G1843" s="16">
        <f>Data!I1843</f>
        <v>10</v>
      </c>
      <c r="H1843" s="17">
        <f>Data!K1843</f>
        <v>35000</v>
      </c>
      <c r="I1843" s="17">
        <f>Data!L1843</f>
        <v>12250</v>
      </c>
      <c r="J1843" s="12" t="str">
        <f>Data!N1843</f>
        <v>In-store</v>
      </c>
      <c r="K1843" s="12" t="str">
        <f>Data!O1843</f>
        <v>Transferencia bancaria</v>
      </c>
      <c r="L1843" s="12" t="str">
        <f>Data!P1843</f>
        <v>Nuevo</v>
      </c>
    </row>
    <row r="1844">
      <c r="A1844" s="11">
        <v>1843.0</v>
      </c>
      <c r="B1844" s="14">
        <f>Data!D1844</f>
        <v>44451</v>
      </c>
      <c r="C1844" s="12">
        <f>IFERROR(VLOOKUP(Data!B1844, Minorista!$A$2:$B$100, 2, FALSE), "")</f>
        <v>4</v>
      </c>
      <c r="D1844" s="12">
        <f t="array" ref="D1844">INDEX(Producto!$A$2:$A$500, MATCH(Data!H1844, Producto!$B$2:$B$500, 0))</f>
        <v>4</v>
      </c>
      <c r="E1844" s="12">
        <f>VLOOKUP(Data!E1844 &amp; Data!F1844 &amp; Data!G1844, Ubicacion!$A$2:$B$1000, 2, FALSE)</f>
        <v>26</v>
      </c>
      <c r="F1844" s="15">
        <f>Data!J1844</f>
        <v>325</v>
      </c>
      <c r="G1844" s="16">
        <f>Data!I1844</f>
        <v>10</v>
      </c>
      <c r="H1844" s="17">
        <f>Data!K1844</f>
        <v>32500</v>
      </c>
      <c r="I1844" s="17">
        <f>Data!L1844</f>
        <v>13000</v>
      </c>
      <c r="J1844" s="12" t="str">
        <f>Data!N1844</f>
        <v>In-store</v>
      </c>
      <c r="K1844" s="12" t="str">
        <f>Data!O1844</f>
        <v>Tarjeta</v>
      </c>
      <c r="L1844" s="12" t="str">
        <f>Data!P1844</f>
        <v>Recurrente</v>
      </c>
    </row>
    <row r="1845">
      <c r="A1845" s="11">
        <v>1844.0</v>
      </c>
      <c r="B1845" s="14">
        <f>Data!D1845</f>
        <v>44451</v>
      </c>
      <c r="C1845" s="12">
        <f>IFERROR(VLOOKUP(Data!B1845, Minorista!$A$2:$B$100, 2, FALSE), "")</f>
        <v>4</v>
      </c>
      <c r="D1845" s="12">
        <f t="array" ref="D1845">INDEX(Producto!$A$2:$A$500, MATCH(Data!H1845, Producto!$B$2:$B$500, 0))</f>
        <v>5</v>
      </c>
      <c r="E1845" s="12">
        <f>VLOOKUP(Data!E1845 &amp; Data!F1845 &amp; Data!G1845, Ubicacion!$A$2:$B$1000, 2, FALSE)</f>
        <v>26</v>
      </c>
      <c r="F1845" s="15">
        <f>Data!J1845</f>
        <v>325</v>
      </c>
      <c r="G1845" s="16">
        <f>Data!I1845</f>
        <v>20</v>
      </c>
      <c r="H1845" s="17">
        <f>Data!K1845</f>
        <v>65000</v>
      </c>
      <c r="I1845" s="17">
        <f>Data!L1845</f>
        <v>22750</v>
      </c>
      <c r="J1845" s="12" t="str">
        <f>Data!N1845</f>
        <v>In-store</v>
      </c>
      <c r="K1845" s="12" t="str">
        <f>Data!O1845</f>
        <v>Efectivo</v>
      </c>
      <c r="L1845" s="12" t="str">
        <f>Data!P1845</f>
        <v>Nuevo</v>
      </c>
    </row>
    <row r="1846">
      <c r="A1846" s="11">
        <v>1845.0</v>
      </c>
      <c r="B1846" s="14">
        <f>Data!D1846</f>
        <v>44451</v>
      </c>
      <c r="C1846" s="12">
        <f>IFERROR(VLOOKUP(Data!B1846, Minorista!$A$2:$B$100, 2, FALSE), "")</f>
        <v>4</v>
      </c>
      <c r="D1846" s="12">
        <f t="array" ref="D1846">INDEX(Producto!$A$2:$A$500, MATCH(Data!H1846, Producto!$B$2:$B$500, 0))</f>
        <v>6</v>
      </c>
      <c r="E1846" s="12">
        <f>VLOOKUP(Data!E1846 &amp; Data!F1846 &amp; Data!G1846, Ubicacion!$A$2:$B$1000, 2, FALSE)</f>
        <v>26</v>
      </c>
      <c r="F1846" s="15">
        <f>Data!J1846</f>
        <v>400</v>
      </c>
      <c r="G1846" s="16">
        <f>Data!I1846</f>
        <v>25</v>
      </c>
      <c r="H1846" s="17">
        <f>Data!K1846</f>
        <v>100000</v>
      </c>
      <c r="I1846" s="17">
        <f>Data!L1846</f>
        <v>50000</v>
      </c>
      <c r="J1846" s="12" t="str">
        <f>Data!N1846</f>
        <v>In-store</v>
      </c>
      <c r="K1846" s="12" t="str">
        <f>Data!O1846</f>
        <v>Tarjeta</v>
      </c>
      <c r="L1846" s="12" t="str">
        <f>Data!P1846</f>
        <v>Nuevo</v>
      </c>
    </row>
    <row r="1847">
      <c r="A1847" s="11">
        <v>1846.0</v>
      </c>
      <c r="B1847" s="14">
        <f>Data!D1847</f>
        <v>44480</v>
      </c>
      <c r="C1847" s="12">
        <f>IFERROR(VLOOKUP(Data!B1847, Minorista!$A$2:$B$100, 2, FALSE), "")</f>
        <v>4</v>
      </c>
      <c r="D1847" s="12">
        <f t="array" ref="D1847">INDEX(Producto!$A$2:$A$500, MATCH(Data!H1847, Producto!$B$2:$B$500, 0))</f>
        <v>1</v>
      </c>
      <c r="E1847" s="12">
        <f>VLOOKUP(Data!E1847 &amp; Data!F1847 &amp; Data!G1847, Ubicacion!$A$2:$B$1000, 2, FALSE)</f>
        <v>26</v>
      </c>
      <c r="F1847" s="15">
        <f>Data!J1847</f>
        <v>575</v>
      </c>
      <c r="G1847" s="16">
        <f>Data!I1847</f>
        <v>30</v>
      </c>
      <c r="H1847" s="17">
        <f>Data!K1847</f>
        <v>172500</v>
      </c>
      <c r="I1847" s="17">
        <f>Data!L1847</f>
        <v>69000</v>
      </c>
      <c r="J1847" s="12" t="str">
        <f>Data!N1847</f>
        <v>In-store</v>
      </c>
      <c r="K1847" s="12" t="str">
        <f>Data!O1847</f>
        <v>Efectivo</v>
      </c>
      <c r="L1847" s="12" t="str">
        <f>Data!P1847</f>
        <v>Nuevo</v>
      </c>
    </row>
    <row r="1848">
      <c r="A1848" s="11">
        <v>1847.0</v>
      </c>
      <c r="B1848" s="14">
        <f>Data!D1848</f>
        <v>44480</v>
      </c>
      <c r="C1848" s="12">
        <f>IFERROR(VLOOKUP(Data!B1848, Minorista!$A$2:$B$100, 2, FALSE), "")</f>
        <v>4</v>
      </c>
      <c r="D1848" s="12">
        <f t="array" ref="D1848">INDEX(Producto!$A$2:$A$500, MATCH(Data!H1848, Producto!$B$2:$B$500, 0))</f>
        <v>2</v>
      </c>
      <c r="E1848" s="12">
        <f>VLOOKUP(Data!E1848 &amp; Data!F1848 &amp; Data!G1848, Ubicacion!$A$2:$B$1000, 2, FALSE)</f>
        <v>26</v>
      </c>
      <c r="F1848" s="15">
        <f>Data!J1848</f>
        <v>400</v>
      </c>
      <c r="G1848" s="16">
        <f>Data!I1848</f>
        <v>20</v>
      </c>
      <c r="H1848" s="17">
        <f>Data!K1848</f>
        <v>80000</v>
      </c>
      <c r="I1848" s="17">
        <f>Data!L1848</f>
        <v>28000</v>
      </c>
      <c r="J1848" s="12" t="str">
        <f>Data!N1848</f>
        <v>In-store</v>
      </c>
      <c r="K1848" s="12" t="str">
        <f>Data!O1848</f>
        <v>Transferencia bancaria</v>
      </c>
      <c r="L1848" s="12" t="str">
        <f>Data!P1848</f>
        <v>Recurrente</v>
      </c>
    </row>
    <row r="1849">
      <c r="A1849" s="11">
        <v>1848.0</v>
      </c>
      <c r="B1849" s="14">
        <f>Data!D1849</f>
        <v>44480</v>
      </c>
      <c r="C1849" s="12">
        <f>IFERROR(VLOOKUP(Data!B1849, Minorista!$A$2:$B$100, 2, FALSE), "")</f>
        <v>4</v>
      </c>
      <c r="D1849" s="12">
        <f t="array" ref="D1849">INDEX(Producto!$A$2:$A$500, MATCH(Data!H1849, Producto!$B$2:$B$500, 0))</f>
        <v>3</v>
      </c>
      <c r="E1849" s="12">
        <f>VLOOKUP(Data!E1849 &amp; Data!F1849 &amp; Data!G1849, Ubicacion!$A$2:$B$1000, 2, FALSE)</f>
        <v>26</v>
      </c>
      <c r="F1849" s="15">
        <f>Data!J1849</f>
        <v>300</v>
      </c>
      <c r="G1849" s="16">
        <f>Data!I1849</f>
        <v>20</v>
      </c>
      <c r="H1849" s="17">
        <f>Data!K1849</f>
        <v>60000</v>
      </c>
      <c r="I1849" s="17">
        <f>Data!L1849</f>
        <v>21000</v>
      </c>
      <c r="J1849" s="12" t="str">
        <f>Data!N1849</f>
        <v>In-store</v>
      </c>
      <c r="K1849" s="12" t="str">
        <f>Data!O1849</f>
        <v>Transferencia bancaria</v>
      </c>
      <c r="L1849" s="12" t="str">
        <f>Data!P1849</f>
        <v>Nuevo</v>
      </c>
    </row>
    <row r="1850">
      <c r="A1850" s="11">
        <v>1849.0</v>
      </c>
      <c r="B1850" s="14">
        <f>Data!D1850</f>
        <v>44480</v>
      </c>
      <c r="C1850" s="12">
        <f>IFERROR(VLOOKUP(Data!B1850, Minorista!$A$2:$B$100, 2, FALSE), "")</f>
        <v>4</v>
      </c>
      <c r="D1850" s="12">
        <f t="array" ref="D1850">INDEX(Producto!$A$2:$A$500, MATCH(Data!H1850, Producto!$B$2:$B$500, 0))</f>
        <v>4</v>
      </c>
      <c r="E1850" s="12">
        <f>VLOOKUP(Data!E1850 &amp; Data!F1850 &amp; Data!G1850, Ubicacion!$A$2:$B$1000, 2, FALSE)</f>
        <v>26</v>
      </c>
      <c r="F1850" s="15">
        <f>Data!J1850</f>
        <v>275</v>
      </c>
      <c r="G1850" s="16">
        <f>Data!I1850</f>
        <v>20</v>
      </c>
      <c r="H1850" s="17">
        <f>Data!K1850</f>
        <v>55000</v>
      </c>
      <c r="I1850" s="17">
        <f>Data!L1850</f>
        <v>22000</v>
      </c>
      <c r="J1850" s="12" t="str">
        <f>Data!N1850</f>
        <v>In-store</v>
      </c>
      <c r="K1850" s="12" t="str">
        <f>Data!O1850</f>
        <v>Transferencia bancaria</v>
      </c>
      <c r="L1850" s="12" t="str">
        <f>Data!P1850</f>
        <v>Nuevo</v>
      </c>
    </row>
    <row r="1851">
      <c r="A1851" s="11">
        <v>1850.0</v>
      </c>
      <c r="B1851" s="14">
        <f>Data!D1851</f>
        <v>44480</v>
      </c>
      <c r="C1851" s="12">
        <f>IFERROR(VLOOKUP(Data!B1851, Minorista!$A$2:$B$100, 2, FALSE), "")</f>
        <v>4</v>
      </c>
      <c r="D1851" s="12">
        <f t="array" ref="D1851">INDEX(Producto!$A$2:$A$500, MATCH(Data!H1851, Producto!$B$2:$B$500, 0))</f>
        <v>5</v>
      </c>
      <c r="E1851" s="12">
        <f>VLOOKUP(Data!E1851 &amp; Data!F1851 &amp; Data!G1851, Ubicacion!$A$2:$B$1000, 2, FALSE)</f>
        <v>26</v>
      </c>
      <c r="F1851" s="15">
        <f>Data!J1851</f>
        <v>275</v>
      </c>
      <c r="G1851" s="16">
        <f>Data!I1851</f>
        <v>30</v>
      </c>
      <c r="H1851" s="17">
        <f>Data!K1851</f>
        <v>82500</v>
      </c>
      <c r="I1851" s="17">
        <f>Data!L1851</f>
        <v>28875</v>
      </c>
      <c r="J1851" s="12" t="str">
        <f>Data!N1851</f>
        <v>In-store</v>
      </c>
      <c r="K1851" s="12" t="str">
        <f>Data!O1851</f>
        <v>Efectivo</v>
      </c>
      <c r="L1851" s="12" t="str">
        <f>Data!P1851</f>
        <v>Nuevo</v>
      </c>
    </row>
    <row r="1852">
      <c r="A1852" s="11">
        <v>1851.0</v>
      </c>
      <c r="B1852" s="14">
        <f>Data!D1852</f>
        <v>44480</v>
      </c>
      <c r="C1852" s="12">
        <f>IFERROR(VLOOKUP(Data!B1852, Minorista!$A$2:$B$100, 2, FALSE), "")</f>
        <v>4</v>
      </c>
      <c r="D1852" s="12">
        <f t="array" ref="D1852">INDEX(Producto!$A$2:$A$500, MATCH(Data!H1852, Producto!$B$2:$B$500, 0))</f>
        <v>6</v>
      </c>
      <c r="E1852" s="12">
        <f>VLOOKUP(Data!E1852 &amp; Data!F1852 &amp; Data!G1852, Ubicacion!$A$2:$B$1000, 2, FALSE)</f>
        <v>26</v>
      </c>
      <c r="F1852" s="15">
        <f>Data!J1852</f>
        <v>400</v>
      </c>
      <c r="G1852" s="16">
        <f>Data!I1852</f>
        <v>35</v>
      </c>
      <c r="H1852" s="17">
        <f>Data!K1852</f>
        <v>140000</v>
      </c>
      <c r="I1852" s="17">
        <f>Data!L1852</f>
        <v>70000</v>
      </c>
      <c r="J1852" s="12" t="str">
        <f>Data!N1852</f>
        <v>In-store</v>
      </c>
      <c r="K1852" s="12" t="str">
        <f>Data!O1852</f>
        <v>Efectivo</v>
      </c>
      <c r="L1852" s="12" t="str">
        <f>Data!P1852</f>
        <v>Nuevo</v>
      </c>
    </row>
    <row r="1853">
      <c r="A1853" s="11">
        <v>1852.0</v>
      </c>
      <c r="B1853" s="14">
        <f>Data!D1853</f>
        <v>44511</v>
      </c>
      <c r="C1853" s="12">
        <f>IFERROR(VLOOKUP(Data!B1853, Minorista!$A$2:$B$100, 2, FALSE), "")</f>
        <v>4</v>
      </c>
      <c r="D1853" s="12">
        <f t="array" ref="D1853">INDEX(Producto!$A$2:$A$500, MATCH(Data!H1853, Producto!$B$2:$B$500, 0))</f>
        <v>1</v>
      </c>
      <c r="E1853" s="12">
        <f>VLOOKUP(Data!E1853 &amp; Data!F1853 &amp; Data!G1853, Ubicacion!$A$2:$B$1000, 2, FALSE)</f>
        <v>26</v>
      </c>
      <c r="F1853" s="15">
        <f>Data!J1853</f>
        <v>550</v>
      </c>
      <c r="G1853" s="16">
        <f>Data!I1853</f>
        <v>30</v>
      </c>
      <c r="H1853" s="17">
        <f>Data!K1853</f>
        <v>165000</v>
      </c>
      <c r="I1853" s="17">
        <f>Data!L1853</f>
        <v>66000</v>
      </c>
      <c r="J1853" s="12" t="str">
        <f>Data!N1853</f>
        <v>In-store</v>
      </c>
      <c r="K1853" s="12" t="str">
        <f>Data!O1853</f>
        <v>Transferencia bancaria</v>
      </c>
      <c r="L1853" s="12" t="str">
        <f>Data!P1853</f>
        <v>Nuevo</v>
      </c>
    </row>
    <row r="1854">
      <c r="A1854" s="11">
        <v>1853.0</v>
      </c>
      <c r="B1854" s="14">
        <f>Data!D1854</f>
        <v>44511</v>
      </c>
      <c r="C1854" s="12">
        <f>IFERROR(VLOOKUP(Data!B1854, Minorista!$A$2:$B$100, 2, FALSE), "")</f>
        <v>4</v>
      </c>
      <c r="D1854" s="12">
        <f t="array" ref="D1854">INDEX(Producto!$A$2:$A$500, MATCH(Data!H1854, Producto!$B$2:$B$500, 0))</f>
        <v>2</v>
      </c>
      <c r="E1854" s="12">
        <f>VLOOKUP(Data!E1854 &amp; Data!F1854 &amp; Data!G1854, Ubicacion!$A$2:$B$1000, 2, FALSE)</f>
        <v>26</v>
      </c>
      <c r="F1854" s="15">
        <f>Data!J1854</f>
        <v>400</v>
      </c>
      <c r="G1854" s="16">
        <f>Data!I1854</f>
        <v>20</v>
      </c>
      <c r="H1854" s="17">
        <f>Data!K1854</f>
        <v>80000</v>
      </c>
      <c r="I1854" s="17">
        <f>Data!L1854</f>
        <v>28000</v>
      </c>
      <c r="J1854" s="12" t="str">
        <f>Data!N1854</f>
        <v>In-store</v>
      </c>
      <c r="K1854" s="12" t="str">
        <f>Data!O1854</f>
        <v>Efectivo</v>
      </c>
      <c r="L1854" s="12" t="str">
        <f>Data!P1854</f>
        <v>Recurrente</v>
      </c>
    </row>
    <row r="1855">
      <c r="A1855" s="11">
        <v>1854.0</v>
      </c>
      <c r="B1855" s="14">
        <f>Data!D1855</f>
        <v>44511</v>
      </c>
      <c r="C1855" s="12">
        <f>IFERROR(VLOOKUP(Data!B1855, Minorista!$A$2:$B$100, 2, FALSE), "")</f>
        <v>4</v>
      </c>
      <c r="D1855" s="12">
        <f t="array" ref="D1855">INDEX(Producto!$A$2:$A$500, MATCH(Data!H1855, Producto!$B$2:$B$500, 0))</f>
        <v>3</v>
      </c>
      <c r="E1855" s="12">
        <f>VLOOKUP(Data!E1855 &amp; Data!F1855 &amp; Data!G1855, Ubicacion!$A$2:$B$1000, 2, FALSE)</f>
        <v>26</v>
      </c>
      <c r="F1855" s="15">
        <f>Data!J1855</f>
        <v>345</v>
      </c>
      <c r="G1855" s="16">
        <f>Data!I1855</f>
        <v>20</v>
      </c>
      <c r="H1855" s="17">
        <f>Data!K1855</f>
        <v>69000</v>
      </c>
      <c r="I1855" s="17">
        <f>Data!L1855</f>
        <v>24150</v>
      </c>
      <c r="J1855" s="12" t="str">
        <f>Data!N1855</f>
        <v>In-store</v>
      </c>
      <c r="K1855" s="12" t="str">
        <f>Data!O1855</f>
        <v>Tarjeta</v>
      </c>
      <c r="L1855" s="12" t="str">
        <f>Data!P1855</f>
        <v>Nuevo</v>
      </c>
    </row>
    <row r="1856">
      <c r="A1856" s="11">
        <v>1855.0</v>
      </c>
      <c r="B1856" s="14">
        <f>Data!D1856</f>
        <v>44511</v>
      </c>
      <c r="C1856" s="12">
        <f>IFERROR(VLOOKUP(Data!B1856, Minorista!$A$2:$B$100, 2, FALSE), "")</f>
        <v>4</v>
      </c>
      <c r="D1856" s="12">
        <f t="array" ref="D1856">INDEX(Producto!$A$2:$A$500, MATCH(Data!H1856, Producto!$B$2:$B$500, 0))</f>
        <v>4</v>
      </c>
      <c r="E1856" s="12">
        <f>VLOOKUP(Data!E1856 &amp; Data!F1856 &amp; Data!G1856, Ubicacion!$A$2:$B$1000, 2, FALSE)</f>
        <v>26</v>
      </c>
      <c r="F1856" s="15">
        <f>Data!J1856</f>
        <v>375</v>
      </c>
      <c r="G1856" s="16">
        <f>Data!I1856</f>
        <v>20</v>
      </c>
      <c r="H1856" s="17">
        <f>Data!K1856</f>
        <v>75000</v>
      </c>
      <c r="I1856" s="17">
        <f>Data!L1856</f>
        <v>30000</v>
      </c>
      <c r="J1856" s="12" t="str">
        <f>Data!N1856</f>
        <v>In-store</v>
      </c>
      <c r="K1856" s="12" t="str">
        <f>Data!O1856</f>
        <v>Transferencia bancaria</v>
      </c>
      <c r="L1856" s="12" t="str">
        <f>Data!P1856</f>
        <v>Nuevo</v>
      </c>
    </row>
    <row r="1857">
      <c r="A1857" s="11">
        <v>1856.0</v>
      </c>
      <c r="B1857" s="14">
        <f>Data!D1857</f>
        <v>44511</v>
      </c>
      <c r="C1857" s="12">
        <f>IFERROR(VLOOKUP(Data!B1857, Minorista!$A$2:$B$100, 2, FALSE), "")</f>
        <v>4</v>
      </c>
      <c r="D1857" s="12">
        <f t="array" ref="D1857">INDEX(Producto!$A$2:$A$500, MATCH(Data!H1857, Producto!$B$2:$B$500, 0))</f>
        <v>5</v>
      </c>
      <c r="E1857" s="12">
        <f>VLOOKUP(Data!E1857 &amp; Data!F1857 &amp; Data!G1857, Ubicacion!$A$2:$B$1000, 2, FALSE)</f>
        <v>26</v>
      </c>
      <c r="F1857" s="15">
        <f>Data!J1857</f>
        <v>350</v>
      </c>
      <c r="G1857" s="16">
        <f>Data!I1857</f>
        <v>40</v>
      </c>
      <c r="H1857" s="17">
        <f>Data!K1857</f>
        <v>140000</v>
      </c>
      <c r="I1857" s="17">
        <f>Data!L1857</f>
        <v>49000</v>
      </c>
      <c r="J1857" s="12" t="str">
        <f>Data!N1857</f>
        <v>In-store</v>
      </c>
      <c r="K1857" s="12" t="str">
        <f>Data!O1857</f>
        <v>Efectivo</v>
      </c>
      <c r="L1857" s="12" t="str">
        <f>Data!P1857</f>
        <v>Recurrente</v>
      </c>
    </row>
    <row r="1858">
      <c r="A1858" s="11">
        <v>1857.0</v>
      </c>
      <c r="B1858" s="14">
        <f>Data!D1858</f>
        <v>44511</v>
      </c>
      <c r="C1858" s="12">
        <f>IFERROR(VLOOKUP(Data!B1858, Minorista!$A$2:$B$100, 2, FALSE), "")</f>
        <v>4</v>
      </c>
      <c r="D1858" s="12">
        <f t="array" ref="D1858">INDEX(Producto!$A$2:$A$500, MATCH(Data!H1858, Producto!$B$2:$B$500, 0))</f>
        <v>6</v>
      </c>
      <c r="E1858" s="12">
        <f>VLOOKUP(Data!E1858 &amp; Data!F1858 &amp; Data!G1858, Ubicacion!$A$2:$B$1000, 2, FALSE)</f>
        <v>26</v>
      </c>
      <c r="F1858" s="15">
        <f>Data!J1858</f>
        <v>450</v>
      </c>
      <c r="G1858" s="16">
        <f>Data!I1858</f>
        <v>45</v>
      </c>
      <c r="H1858" s="17">
        <f>Data!K1858</f>
        <v>202500</v>
      </c>
      <c r="I1858" s="17">
        <f>Data!L1858</f>
        <v>101250</v>
      </c>
      <c r="J1858" s="12" t="str">
        <f>Data!N1858</f>
        <v>In-store</v>
      </c>
      <c r="K1858" s="12" t="str">
        <f>Data!O1858</f>
        <v>Efectivo</v>
      </c>
      <c r="L1858" s="12" t="str">
        <f>Data!P1858</f>
        <v>Recurrente</v>
      </c>
    </row>
    <row r="1859">
      <c r="A1859" s="11">
        <v>1858.0</v>
      </c>
      <c r="B1859" s="14">
        <f>Data!D1859</f>
        <v>44540</v>
      </c>
      <c r="C1859" s="12">
        <f>IFERROR(VLOOKUP(Data!B1859, Minorista!$A$2:$B$100, 2, FALSE), "")</f>
        <v>4</v>
      </c>
      <c r="D1859" s="12">
        <f t="array" ref="D1859">INDEX(Producto!$A$2:$A$500, MATCH(Data!H1859, Producto!$B$2:$B$500, 0))</f>
        <v>1</v>
      </c>
      <c r="E1859" s="12">
        <f>VLOOKUP(Data!E1859 &amp; Data!F1859 &amp; Data!G1859, Ubicacion!$A$2:$B$1000, 2, FALSE)</f>
        <v>26</v>
      </c>
      <c r="F1859" s="15">
        <f>Data!J1859</f>
        <v>700</v>
      </c>
      <c r="G1859" s="16">
        <f>Data!I1859</f>
        <v>40</v>
      </c>
      <c r="H1859" s="17">
        <f>Data!K1859</f>
        <v>280000</v>
      </c>
      <c r="I1859" s="17">
        <f>Data!L1859</f>
        <v>112000</v>
      </c>
      <c r="J1859" s="12" t="str">
        <f>Data!N1859</f>
        <v>In-store</v>
      </c>
      <c r="K1859" s="12" t="str">
        <f>Data!O1859</f>
        <v>Efectivo</v>
      </c>
      <c r="L1859" s="12" t="str">
        <f>Data!P1859</f>
        <v>Nuevo</v>
      </c>
    </row>
    <row r="1860">
      <c r="A1860" s="11">
        <v>1859.0</v>
      </c>
      <c r="B1860" s="14">
        <f>Data!D1860</f>
        <v>44540</v>
      </c>
      <c r="C1860" s="12">
        <f>IFERROR(VLOOKUP(Data!B1860, Minorista!$A$2:$B$100, 2, FALSE), "")</f>
        <v>4</v>
      </c>
      <c r="D1860" s="12">
        <f t="array" ref="D1860">INDEX(Producto!$A$2:$A$500, MATCH(Data!H1860, Producto!$B$2:$B$500, 0))</f>
        <v>2</v>
      </c>
      <c r="E1860" s="12">
        <f>VLOOKUP(Data!E1860 &amp; Data!F1860 &amp; Data!G1860, Ubicacion!$A$2:$B$1000, 2, FALSE)</f>
        <v>26</v>
      </c>
      <c r="F1860" s="15">
        <f>Data!J1860</f>
        <v>500</v>
      </c>
      <c r="G1860" s="16">
        <f>Data!I1860</f>
        <v>30</v>
      </c>
      <c r="H1860" s="17">
        <f>Data!K1860</f>
        <v>150000</v>
      </c>
      <c r="I1860" s="17">
        <f>Data!L1860</f>
        <v>52500</v>
      </c>
      <c r="J1860" s="12" t="str">
        <f>Data!N1860</f>
        <v>In-store</v>
      </c>
      <c r="K1860" s="12" t="str">
        <f>Data!O1860</f>
        <v>Efectivo</v>
      </c>
      <c r="L1860" s="12" t="str">
        <f>Data!P1860</f>
        <v>Recurrente</v>
      </c>
    </row>
    <row r="1861">
      <c r="A1861" s="11">
        <v>1860.0</v>
      </c>
      <c r="B1861" s="14">
        <f>Data!D1861</f>
        <v>44540</v>
      </c>
      <c r="C1861" s="12">
        <f>IFERROR(VLOOKUP(Data!B1861, Minorista!$A$2:$B$100, 2, FALSE), "")</f>
        <v>4</v>
      </c>
      <c r="D1861" s="12">
        <f t="array" ref="D1861">INDEX(Producto!$A$2:$A$500, MATCH(Data!H1861, Producto!$B$2:$B$500, 0))</f>
        <v>3</v>
      </c>
      <c r="E1861" s="12">
        <f>VLOOKUP(Data!E1861 &amp; Data!F1861 &amp; Data!G1861, Ubicacion!$A$2:$B$1000, 2, FALSE)</f>
        <v>26</v>
      </c>
      <c r="F1861" s="15">
        <f>Data!J1861</f>
        <v>450</v>
      </c>
      <c r="G1861" s="16">
        <f>Data!I1861</f>
        <v>30</v>
      </c>
      <c r="H1861" s="17">
        <f>Data!K1861</f>
        <v>135000</v>
      </c>
      <c r="I1861" s="17">
        <f>Data!L1861</f>
        <v>47250</v>
      </c>
      <c r="J1861" s="12" t="str">
        <f>Data!N1861</f>
        <v>In-store</v>
      </c>
      <c r="K1861" s="12" t="str">
        <f>Data!O1861</f>
        <v>Efectivo</v>
      </c>
      <c r="L1861" s="12" t="str">
        <f>Data!P1861</f>
        <v>Nuevo</v>
      </c>
    </row>
    <row r="1862">
      <c r="A1862" s="11">
        <v>1861.0</v>
      </c>
      <c r="B1862" s="14">
        <f>Data!D1862</f>
        <v>44540</v>
      </c>
      <c r="C1862" s="12">
        <f>IFERROR(VLOOKUP(Data!B1862, Minorista!$A$2:$B$100, 2, FALSE), "")</f>
        <v>4</v>
      </c>
      <c r="D1862" s="12">
        <f t="array" ref="D1862">INDEX(Producto!$A$2:$A$500, MATCH(Data!H1862, Producto!$B$2:$B$500, 0))</f>
        <v>4</v>
      </c>
      <c r="E1862" s="12">
        <f>VLOOKUP(Data!E1862 &amp; Data!F1862 &amp; Data!G1862, Ubicacion!$A$2:$B$1000, 2, FALSE)</f>
        <v>26</v>
      </c>
      <c r="F1862" s="15">
        <f>Data!J1862</f>
        <v>400</v>
      </c>
      <c r="G1862" s="16">
        <f>Data!I1862</f>
        <v>30</v>
      </c>
      <c r="H1862" s="17">
        <f>Data!K1862</f>
        <v>120000</v>
      </c>
      <c r="I1862" s="17">
        <f>Data!L1862</f>
        <v>48000</v>
      </c>
      <c r="J1862" s="12" t="str">
        <f>Data!N1862</f>
        <v>In-store</v>
      </c>
      <c r="K1862" s="12" t="str">
        <f>Data!O1862</f>
        <v>Tarjeta</v>
      </c>
      <c r="L1862" s="12" t="str">
        <f>Data!P1862</f>
        <v>Recurrente</v>
      </c>
    </row>
    <row r="1863">
      <c r="A1863" s="11">
        <v>1862.0</v>
      </c>
      <c r="B1863" s="14">
        <f>Data!D1863</f>
        <v>44540</v>
      </c>
      <c r="C1863" s="12">
        <f>IFERROR(VLOOKUP(Data!B1863, Minorista!$A$2:$B$100, 2, FALSE), "")</f>
        <v>4</v>
      </c>
      <c r="D1863" s="12">
        <f t="array" ref="D1863">INDEX(Producto!$A$2:$A$500, MATCH(Data!H1863, Producto!$B$2:$B$500, 0))</f>
        <v>5</v>
      </c>
      <c r="E1863" s="12">
        <f>VLOOKUP(Data!E1863 &amp; Data!F1863 &amp; Data!G1863, Ubicacion!$A$2:$B$1000, 2, FALSE)</f>
        <v>26</v>
      </c>
      <c r="F1863" s="15">
        <f>Data!J1863</f>
        <v>400</v>
      </c>
      <c r="G1863" s="16">
        <f>Data!I1863</f>
        <v>40</v>
      </c>
      <c r="H1863" s="17">
        <f>Data!K1863</f>
        <v>160000</v>
      </c>
      <c r="I1863" s="17">
        <f>Data!L1863</f>
        <v>56000</v>
      </c>
      <c r="J1863" s="12" t="str">
        <f>Data!N1863</f>
        <v>In-store</v>
      </c>
      <c r="K1863" s="12" t="str">
        <f>Data!O1863</f>
        <v>Efectivo</v>
      </c>
      <c r="L1863" s="12" t="str">
        <f>Data!P1863</f>
        <v>Recurrente</v>
      </c>
    </row>
    <row r="1864">
      <c r="A1864" s="11">
        <v>1863.0</v>
      </c>
      <c r="B1864" s="14">
        <f>Data!D1864</f>
        <v>44540</v>
      </c>
      <c r="C1864" s="12">
        <f>IFERROR(VLOOKUP(Data!B1864, Minorista!$A$2:$B$100, 2, FALSE), "")</f>
        <v>4</v>
      </c>
      <c r="D1864" s="12">
        <f t="array" ref="D1864">INDEX(Producto!$A$2:$A$500, MATCH(Data!H1864, Producto!$B$2:$B$500, 0))</f>
        <v>6</v>
      </c>
      <c r="E1864" s="12">
        <f>VLOOKUP(Data!E1864 &amp; Data!F1864 &amp; Data!G1864, Ubicacion!$A$2:$B$1000, 2, FALSE)</f>
        <v>26</v>
      </c>
      <c r="F1864" s="15">
        <f>Data!J1864</f>
        <v>500</v>
      </c>
      <c r="G1864" s="16">
        <f>Data!I1864</f>
        <v>45</v>
      </c>
      <c r="H1864" s="17">
        <f>Data!K1864</f>
        <v>225000</v>
      </c>
      <c r="I1864" s="17">
        <f>Data!L1864</f>
        <v>112500</v>
      </c>
      <c r="J1864" s="12" t="str">
        <f>Data!N1864</f>
        <v>In-store</v>
      </c>
      <c r="K1864" s="12" t="str">
        <f>Data!O1864</f>
        <v>Tarjeta</v>
      </c>
      <c r="L1864" s="12" t="str">
        <f>Data!P1864</f>
        <v>Nuevo</v>
      </c>
    </row>
    <row r="1865">
      <c r="A1865" s="11">
        <v>1864.0</v>
      </c>
      <c r="B1865" s="14">
        <f>Data!D1865</f>
        <v>44220</v>
      </c>
      <c r="C1865" s="12">
        <f>IFERROR(VLOOKUP(Data!B1865, Minorista!$A$2:$B$100, 2, FALSE), "")</f>
        <v>4</v>
      </c>
      <c r="D1865" s="12">
        <f t="array" ref="D1865">INDEX(Producto!$A$2:$A$500, MATCH(Data!H1865, Producto!$B$2:$B$500, 0))</f>
        <v>1</v>
      </c>
      <c r="E1865" s="12">
        <f>VLOOKUP(Data!E1865 &amp; Data!F1865 &amp; Data!G1865, Ubicacion!$A$2:$B$1000, 2, FALSE)</f>
        <v>26</v>
      </c>
      <c r="F1865" s="15">
        <f>Data!J1865</f>
        <v>350</v>
      </c>
      <c r="G1865" s="16">
        <f>Data!I1865</f>
        <v>30</v>
      </c>
      <c r="H1865" s="17">
        <f>Data!K1865</f>
        <v>105000</v>
      </c>
      <c r="I1865" s="17">
        <f>Data!L1865</f>
        <v>36750</v>
      </c>
      <c r="J1865" s="12" t="str">
        <f>Data!N1865</f>
        <v>In-store</v>
      </c>
      <c r="K1865" s="12" t="str">
        <f>Data!O1865</f>
        <v>Tarjeta</v>
      </c>
      <c r="L1865" s="12" t="str">
        <f>Data!P1865</f>
        <v>Recurrente</v>
      </c>
    </row>
    <row r="1866">
      <c r="A1866" s="11">
        <v>1865.0</v>
      </c>
      <c r="B1866" s="14">
        <f>Data!D1866</f>
        <v>44220</v>
      </c>
      <c r="C1866" s="12">
        <f>IFERROR(VLOOKUP(Data!B1866, Minorista!$A$2:$B$100, 2, FALSE), "")</f>
        <v>4</v>
      </c>
      <c r="D1866" s="12">
        <f t="array" ref="D1866">INDEX(Producto!$A$2:$A$500, MATCH(Data!H1866, Producto!$B$2:$B$500, 0))</f>
        <v>2</v>
      </c>
      <c r="E1866" s="12">
        <f>VLOOKUP(Data!E1866 &amp; Data!F1866 &amp; Data!G1866, Ubicacion!$A$2:$B$1000, 2, FALSE)</f>
        <v>26</v>
      </c>
      <c r="F1866" s="15">
        <f>Data!J1866</f>
        <v>350</v>
      </c>
      <c r="G1866" s="16">
        <f>Data!I1866</f>
        <v>40</v>
      </c>
      <c r="H1866" s="17">
        <f>Data!K1866</f>
        <v>140000</v>
      </c>
      <c r="I1866" s="17">
        <f>Data!L1866</f>
        <v>49000</v>
      </c>
      <c r="J1866" s="12" t="str">
        <f>Data!N1866</f>
        <v>In-store</v>
      </c>
      <c r="K1866" s="12" t="str">
        <f>Data!O1866</f>
        <v>Efectivo</v>
      </c>
      <c r="L1866" s="12" t="str">
        <f>Data!P1866</f>
        <v>Nuevo</v>
      </c>
    </row>
    <row r="1867">
      <c r="A1867" s="11">
        <v>1866.0</v>
      </c>
      <c r="B1867" s="14">
        <f>Data!D1867</f>
        <v>44220</v>
      </c>
      <c r="C1867" s="12">
        <f>IFERROR(VLOOKUP(Data!B1867, Minorista!$A$2:$B$100, 2, FALSE), "")</f>
        <v>4</v>
      </c>
      <c r="D1867" s="12">
        <f t="array" ref="D1867">INDEX(Producto!$A$2:$A$500, MATCH(Data!H1867, Producto!$B$2:$B$500, 0))</f>
        <v>3</v>
      </c>
      <c r="E1867" s="12">
        <f>VLOOKUP(Data!E1867 &amp; Data!F1867 &amp; Data!G1867, Ubicacion!$A$2:$B$1000, 2, FALSE)</f>
        <v>26</v>
      </c>
      <c r="F1867" s="15">
        <f>Data!J1867</f>
        <v>350</v>
      </c>
      <c r="G1867" s="16">
        <f>Data!I1867</f>
        <v>40</v>
      </c>
      <c r="H1867" s="17">
        <f>Data!K1867</f>
        <v>140000</v>
      </c>
      <c r="I1867" s="17">
        <f>Data!L1867</f>
        <v>49000</v>
      </c>
      <c r="J1867" s="12" t="str">
        <f>Data!N1867</f>
        <v>In-store</v>
      </c>
      <c r="K1867" s="12" t="str">
        <f>Data!O1867</f>
        <v>Efectivo</v>
      </c>
      <c r="L1867" s="12" t="str">
        <f>Data!P1867</f>
        <v>Recurrente</v>
      </c>
    </row>
    <row r="1868">
      <c r="A1868" s="11">
        <v>1867.0</v>
      </c>
      <c r="B1868" s="14">
        <f>Data!D1868</f>
        <v>44220</v>
      </c>
      <c r="C1868" s="12">
        <f>IFERROR(VLOOKUP(Data!B1868, Minorista!$A$2:$B$100, 2, FALSE), "")</f>
        <v>4</v>
      </c>
      <c r="D1868" s="12">
        <f t="array" ref="D1868">INDEX(Producto!$A$2:$A$500, MATCH(Data!H1868, Producto!$B$2:$B$500, 0))</f>
        <v>4</v>
      </c>
      <c r="E1868" s="12">
        <f>VLOOKUP(Data!E1868 &amp; Data!F1868 &amp; Data!G1868, Ubicacion!$A$2:$B$1000, 2, FALSE)</f>
        <v>26</v>
      </c>
      <c r="F1868" s="15">
        <f>Data!J1868</f>
        <v>200</v>
      </c>
      <c r="G1868" s="16">
        <f>Data!I1868</f>
        <v>40</v>
      </c>
      <c r="H1868" s="17">
        <f>Data!K1868</f>
        <v>80000</v>
      </c>
      <c r="I1868" s="17">
        <f>Data!L1868</f>
        <v>28000</v>
      </c>
      <c r="J1868" s="12" t="str">
        <f>Data!N1868</f>
        <v>In-store</v>
      </c>
      <c r="K1868" s="12" t="str">
        <f>Data!O1868</f>
        <v>Efectivo</v>
      </c>
      <c r="L1868" s="12" t="str">
        <f>Data!P1868</f>
        <v>Nuevo</v>
      </c>
    </row>
    <row r="1869">
      <c r="A1869" s="11">
        <v>1868.0</v>
      </c>
      <c r="B1869" s="14">
        <f>Data!D1869</f>
        <v>44220</v>
      </c>
      <c r="C1869" s="12">
        <f>IFERROR(VLOOKUP(Data!B1869, Minorista!$A$2:$B$100, 2, FALSE), "")</f>
        <v>4</v>
      </c>
      <c r="D1869" s="12">
        <f t="array" ref="D1869">INDEX(Producto!$A$2:$A$500, MATCH(Data!H1869, Producto!$B$2:$B$500, 0))</f>
        <v>5</v>
      </c>
      <c r="E1869" s="12">
        <f>VLOOKUP(Data!E1869 &amp; Data!F1869 &amp; Data!G1869, Ubicacion!$A$2:$B$1000, 2, FALSE)</f>
        <v>26</v>
      </c>
      <c r="F1869" s="15">
        <f>Data!J1869</f>
        <v>150</v>
      </c>
      <c r="G1869" s="16">
        <f>Data!I1869</f>
        <v>45</v>
      </c>
      <c r="H1869" s="17">
        <f>Data!K1869</f>
        <v>67500</v>
      </c>
      <c r="I1869" s="17">
        <f>Data!L1869</f>
        <v>27000</v>
      </c>
      <c r="J1869" s="12" t="str">
        <f>Data!N1869</f>
        <v>In-store</v>
      </c>
      <c r="K1869" s="12" t="str">
        <f>Data!O1869</f>
        <v>Tarjeta</v>
      </c>
      <c r="L1869" s="12" t="str">
        <f>Data!P1869</f>
        <v>Recurrente</v>
      </c>
    </row>
    <row r="1870">
      <c r="A1870" s="11">
        <v>1869.0</v>
      </c>
      <c r="B1870" s="14">
        <f>Data!D1870</f>
        <v>44220</v>
      </c>
      <c r="C1870" s="12">
        <f>IFERROR(VLOOKUP(Data!B1870, Minorista!$A$2:$B$100, 2, FALSE), "")</f>
        <v>4</v>
      </c>
      <c r="D1870" s="12">
        <f t="array" ref="D1870">INDEX(Producto!$A$2:$A$500, MATCH(Data!H1870, Producto!$B$2:$B$500, 0))</f>
        <v>6</v>
      </c>
      <c r="E1870" s="12">
        <f>VLOOKUP(Data!E1870 &amp; Data!F1870 &amp; Data!G1870, Ubicacion!$A$2:$B$1000, 2, FALSE)</f>
        <v>26</v>
      </c>
      <c r="F1870" s="15">
        <f>Data!J1870</f>
        <v>400</v>
      </c>
      <c r="G1870" s="16">
        <f>Data!I1870</f>
        <v>40</v>
      </c>
      <c r="H1870" s="17">
        <f>Data!K1870</f>
        <v>160000</v>
      </c>
      <c r="I1870" s="17">
        <f>Data!L1870</f>
        <v>48000</v>
      </c>
      <c r="J1870" s="12" t="str">
        <f>Data!N1870</f>
        <v>In-store</v>
      </c>
      <c r="K1870" s="12" t="str">
        <f>Data!O1870</f>
        <v>Transferencia bancaria</v>
      </c>
      <c r="L1870" s="12" t="str">
        <f>Data!P1870</f>
        <v>Nuevo</v>
      </c>
    </row>
    <row r="1871">
      <c r="A1871" s="11">
        <v>1870.0</v>
      </c>
      <c r="B1871" s="14">
        <f>Data!D1871</f>
        <v>44251</v>
      </c>
      <c r="C1871" s="12">
        <f>IFERROR(VLOOKUP(Data!B1871, Minorista!$A$2:$B$100, 2, FALSE), "")</f>
        <v>4</v>
      </c>
      <c r="D1871" s="12">
        <f t="array" ref="D1871">INDEX(Producto!$A$2:$A$500, MATCH(Data!H1871, Producto!$B$2:$B$500, 0))</f>
        <v>1</v>
      </c>
      <c r="E1871" s="12">
        <f>VLOOKUP(Data!E1871 &amp; Data!F1871 &amp; Data!G1871, Ubicacion!$A$2:$B$1000, 2, FALSE)</f>
        <v>26</v>
      </c>
      <c r="F1871" s="15">
        <f>Data!J1871</f>
        <v>450</v>
      </c>
      <c r="G1871" s="16">
        <f>Data!I1871</f>
        <v>30</v>
      </c>
      <c r="H1871" s="17">
        <f>Data!K1871</f>
        <v>135000</v>
      </c>
      <c r="I1871" s="17">
        <f>Data!L1871</f>
        <v>47250</v>
      </c>
      <c r="J1871" s="12" t="str">
        <f>Data!N1871</f>
        <v>In-store</v>
      </c>
      <c r="K1871" s="12" t="str">
        <f>Data!O1871</f>
        <v>Transferencia bancaria</v>
      </c>
      <c r="L1871" s="12" t="str">
        <f>Data!P1871</f>
        <v>Nuevo</v>
      </c>
    </row>
    <row r="1872">
      <c r="A1872" s="11">
        <v>1871.0</v>
      </c>
      <c r="B1872" s="14">
        <f>Data!D1872</f>
        <v>44251</v>
      </c>
      <c r="C1872" s="12">
        <f>IFERROR(VLOOKUP(Data!B1872, Minorista!$A$2:$B$100, 2, FALSE), "")</f>
        <v>4</v>
      </c>
      <c r="D1872" s="12">
        <f t="array" ref="D1872">INDEX(Producto!$A$2:$A$500, MATCH(Data!H1872, Producto!$B$2:$B$500, 0))</f>
        <v>2</v>
      </c>
      <c r="E1872" s="12">
        <f>VLOOKUP(Data!E1872 &amp; Data!F1872 &amp; Data!G1872, Ubicacion!$A$2:$B$1000, 2, FALSE)</f>
        <v>26</v>
      </c>
      <c r="F1872" s="15">
        <f>Data!J1872</f>
        <v>350</v>
      </c>
      <c r="G1872" s="16">
        <f>Data!I1872</f>
        <v>40</v>
      </c>
      <c r="H1872" s="17">
        <f>Data!K1872</f>
        <v>140000</v>
      </c>
      <c r="I1872" s="17">
        <f>Data!L1872</f>
        <v>49000</v>
      </c>
      <c r="J1872" s="12" t="str">
        <f>Data!N1872</f>
        <v>In-store</v>
      </c>
      <c r="K1872" s="12" t="str">
        <f>Data!O1872</f>
        <v>Tarjeta</v>
      </c>
      <c r="L1872" s="12" t="str">
        <f>Data!P1872</f>
        <v>Nuevo</v>
      </c>
    </row>
    <row r="1873">
      <c r="A1873" s="11">
        <v>1872.0</v>
      </c>
      <c r="B1873" s="14">
        <f>Data!D1873</f>
        <v>44251</v>
      </c>
      <c r="C1873" s="12">
        <f>IFERROR(VLOOKUP(Data!B1873, Minorista!$A$2:$B$100, 2, FALSE), "")</f>
        <v>4</v>
      </c>
      <c r="D1873" s="12">
        <f t="array" ref="D1873">INDEX(Producto!$A$2:$A$500, MATCH(Data!H1873, Producto!$B$2:$B$500, 0))</f>
        <v>3</v>
      </c>
      <c r="E1873" s="12">
        <f>VLOOKUP(Data!E1873 &amp; Data!F1873 &amp; Data!G1873, Ubicacion!$A$2:$B$1000, 2, FALSE)</f>
        <v>26</v>
      </c>
      <c r="F1873" s="15">
        <f>Data!J1873</f>
        <v>350</v>
      </c>
      <c r="G1873" s="16">
        <f>Data!I1873</f>
        <v>40</v>
      </c>
      <c r="H1873" s="17">
        <f>Data!K1873</f>
        <v>140000</v>
      </c>
      <c r="I1873" s="17">
        <f>Data!L1873</f>
        <v>49000</v>
      </c>
      <c r="J1873" s="12" t="str">
        <f>Data!N1873</f>
        <v>In-store</v>
      </c>
      <c r="K1873" s="12" t="str">
        <f>Data!O1873</f>
        <v>Transferencia bancaria</v>
      </c>
      <c r="L1873" s="12" t="str">
        <f>Data!P1873</f>
        <v>Recurrente</v>
      </c>
    </row>
    <row r="1874">
      <c r="A1874" s="11">
        <v>1873.0</v>
      </c>
      <c r="B1874" s="14">
        <f>Data!D1874</f>
        <v>44251</v>
      </c>
      <c r="C1874" s="12">
        <f>IFERROR(VLOOKUP(Data!B1874, Minorista!$A$2:$B$100, 2, FALSE), "")</f>
        <v>4</v>
      </c>
      <c r="D1874" s="12">
        <f t="array" ref="D1874">INDEX(Producto!$A$2:$A$500, MATCH(Data!H1874, Producto!$B$2:$B$500, 0))</f>
        <v>4</v>
      </c>
      <c r="E1874" s="12">
        <f>VLOOKUP(Data!E1874 &amp; Data!F1874 &amp; Data!G1874, Ubicacion!$A$2:$B$1000, 2, FALSE)</f>
        <v>27</v>
      </c>
      <c r="F1874" s="15">
        <f>Data!J1874</f>
        <v>200</v>
      </c>
      <c r="G1874" s="16">
        <f>Data!I1874</f>
        <v>40</v>
      </c>
      <c r="H1874" s="17">
        <f>Data!K1874</f>
        <v>80000</v>
      </c>
      <c r="I1874" s="17">
        <f>Data!L1874</f>
        <v>28000</v>
      </c>
      <c r="J1874" s="12" t="str">
        <f>Data!N1874</f>
        <v>In-store</v>
      </c>
      <c r="K1874" s="12" t="str">
        <f>Data!O1874</f>
        <v>Tarjeta</v>
      </c>
      <c r="L1874" s="12" t="str">
        <f>Data!P1874</f>
        <v>Recurrente</v>
      </c>
    </row>
    <row r="1875">
      <c r="A1875" s="11">
        <v>1874.0</v>
      </c>
      <c r="B1875" s="14">
        <f>Data!D1875</f>
        <v>44251</v>
      </c>
      <c r="C1875" s="12">
        <f>IFERROR(VLOOKUP(Data!B1875, Minorista!$A$2:$B$100, 2, FALSE), "")</f>
        <v>4</v>
      </c>
      <c r="D1875" s="12">
        <f t="array" ref="D1875">INDEX(Producto!$A$2:$A$500, MATCH(Data!H1875, Producto!$B$2:$B$500, 0))</f>
        <v>5</v>
      </c>
      <c r="E1875" s="12">
        <f>VLOOKUP(Data!E1875 &amp; Data!F1875 &amp; Data!G1875, Ubicacion!$A$2:$B$1000, 2, FALSE)</f>
        <v>27</v>
      </c>
      <c r="F1875" s="15">
        <f>Data!J1875</f>
        <v>125</v>
      </c>
      <c r="G1875" s="16">
        <f>Data!I1875</f>
        <v>45</v>
      </c>
      <c r="H1875" s="17">
        <f>Data!K1875</f>
        <v>56250</v>
      </c>
      <c r="I1875" s="17">
        <f>Data!L1875</f>
        <v>22500</v>
      </c>
      <c r="J1875" s="12" t="str">
        <f>Data!N1875</f>
        <v>In-store</v>
      </c>
      <c r="K1875" s="12" t="str">
        <f>Data!O1875</f>
        <v>Tarjeta</v>
      </c>
      <c r="L1875" s="12" t="str">
        <f>Data!P1875</f>
        <v>Nuevo</v>
      </c>
    </row>
    <row r="1876">
      <c r="A1876" s="11">
        <v>1875.0</v>
      </c>
      <c r="B1876" s="14">
        <f>Data!D1876</f>
        <v>44251</v>
      </c>
      <c r="C1876" s="12">
        <f>IFERROR(VLOOKUP(Data!B1876, Minorista!$A$2:$B$100, 2, FALSE), "")</f>
        <v>4</v>
      </c>
      <c r="D1876" s="12">
        <f t="array" ref="D1876">INDEX(Producto!$A$2:$A$500, MATCH(Data!H1876, Producto!$B$2:$B$500, 0))</f>
        <v>6</v>
      </c>
      <c r="E1876" s="12">
        <f>VLOOKUP(Data!E1876 &amp; Data!F1876 &amp; Data!G1876, Ubicacion!$A$2:$B$1000, 2, FALSE)</f>
        <v>27</v>
      </c>
      <c r="F1876" s="15">
        <f>Data!J1876</f>
        <v>325</v>
      </c>
      <c r="G1876" s="16">
        <f>Data!I1876</f>
        <v>40</v>
      </c>
      <c r="H1876" s="17">
        <f>Data!K1876</f>
        <v>130000</v>
      </c>
      <c r="I1876" s="17">
        <f>Data!L1876</f>
        <v>39000</v>
      </c>
      <c r="J1876" s="12" t="str">
        <f>Data!N1876</f>
        <v>In-store</v>
      </c>
      <c r="K1876" s="12" t="str">
        <f>Data!O1876</f>
        <v>Efectivo</v>
      </c>
      <c r="L1876" s="12" t="str">
        <f>Data!P1876</f>
        <v>Nuevo</v>
      </c>
    </row>
    <row r="1877">
      <c r="A1877" s="11">
        <v>1876.0</v>
      </c>
      <c r="B1877" s="14">
        <f>Data!D1877</f>
        <v>44278</v>
      </c>
      <c r="C1877" s="12">
        <f>IFERROR(VLOOKUP(Data!B1877, Minorista!$A$2:$B$100, 2, FALSE), "")</f>
        <v>4</v>
      </c>
      <c r="D1877" s="12">
        <f t="array" ref="D1877">INDEX(Producto!$A$2:$A$500, MATCH(Data!H1877, Producto!$B$2:$B$500, 0))</f>
        <v>1</v>
      </c>
      <c r="E1877" s="12">
        <f>VLOOKUP(Data!E1877 &amp; Data!F1877 &amp; Data!G1877, Ubicacion!$A$2:$B$1000, 2, FALSE)</f>
        <v>27</v>
      </c>
      <c r="F1877" s="15">
        <f>Data!J1877</f>
        <v>475</v>
      </c>
      <c r="G1877" s="16">
        <f>Data!I1877</f>
        <v>40</v>
      </c>
      <c r="H1877" s="17">
        <f>Data!K1877</f>
        <v>190000</v>
      </c>
      <c r="I1877" s="17">
        <f>Data!L1877</f>
        <v>66500</v>
      </c>
      <c r="J1877" s="12" t="str">
        <f>Data!N1877</f>
        <v>In-store</v>
      </c>
      <c r="K1877" s="12" t="str">
        <f>Data!O1877</f>
        <v>Efectivo</v>
      </c>
      <c r="L1877" s="12" t="str">
        <f>Data!P1877</f>
        <v>Nuevo</v>
      </c>
    </row>
    <row r="1878">
      <c r="A1878" s="11">
        <v>1877.0</v>
      </c>
      <c r="B1878" s="14">
        <f>Data!D1878</f>
        <v>44278</v>
      </c>
      <c r="C1878" s="12">
        <f>IFERROR(VLOOKUP(Data!B1878, Minorista!$A$2:$B$100, 2, FALSE), "")</f>
        <v>4</v>
      </c>
      <c r="D1878" s="12">
        <f t="array" ref="D1878">INDEX(Producto!$A$2:$A$500, MATCH(Data!H1878, Producto!$B$2:$B$500, 0))</f>
        <v>2</v>
      </c>
      <c r="E1878" s="12">
        <f>VLOOKUP(Data!E1878 &amp; Data!F1878 &amp; Data!G1878, Ubicacion!$A$2:$B$1000, 2, FALSE)</f>
        <v>27</v>
      </c>
      <c r="F1878" s="15">
        <f>Data!J1878</f>
        <v>325</v>
      </c>
      <c r="G1878" s="16">
        <f>Data!I1878</f>
        <v>50</v>
      </c>
      <c r="H1878" s="17">
        <f>Data!K1878</f>
        <v>162500</v>
      </c>
      <c r="I1878" s="17">
        <f>Data!L1878</f>
        <v>56875</v>
      </c>
      <c r="J1878" s="12" t="str">
        <f>Data!N1878</f>
        <v>In-store</v>
      </c>
      <c r="K1878" s="12" t="str">
        <f>Data!O1878</f>
        <v>Tarjeta</v>
      </c>
      <c r="L1878" s="12" t="str">
        <f>Data!P1878</f>
        <v>Recurrente</v>
      </c>
    </row>
    <row r="1879">
      <c r="A1879" s="11">
        <v>1878.0</v>
      </c>
      <c r="B1879" s="14">
        <f>Data!D1879</f>
        <v>44278</v>
      </c>
      <c r="C1879" s="12">
        <f>IFERROR(VLOOKUP(Data!B1879, Minorista!$A$2:$B$100, 2, FALSE), "")</f>
        <v>4</v>
      </c>
      <c r="D1879" s="12">
        <f t="array" ref="D1879">INDEX(Producto!$A$2:$A$500, MATCH(Data!H1879, Producto!$B$2:$B$500, 0))</f>
        <v>3</v>
      </c>
      <c r="E1879" s="12">
        <f>VLOOKUP(Data!E1879 &amp; Data!F1879 &amp; Data!G1879, Ubicacion!$A$2:$B$1000, 2, FALSE)</f>
        <v>27</v>
      </c>
      <c r="F1879" s="15">
        <f>Data!J1879</f>
        <v>350</v>
      </c>
      <c r="G1879" s="16">
        <f>Data!I1879</f>
        <v>55</v>
      </c>
      <c r="H1879" s="17">
        <f>Data!K1879</f>
        <v>192500</v>
      </c>
      <c r="I1879" s="17">
        <f>Data!L1879</f>
        <v>67375</v>
      </c>
      <c r="J1879" s="12" t="str">
        <f>Data!N1879</f>
        <v>In-store</v>
      </c>
      <c r="K1879" s="12" t="str">
        <f>Data!O1879</f>
        <v>Transferencia bancaria</v>
      </c>
      <c r="L1879" s="12" t="str">
        <f>Data!P1879</f>
        <v>Nuevo</v>
      </c>
    </row>
    <row r="1880">
      <c r="A1880" s="11">
        <v>1879.0</v>
      </c>
      <c r="B1880" s="14">
        <f>Data!D1880</f>
        <v>44278</v>
      </c>
      <c r="C1880" s="12">
        <f>IFERROR(VLOOKUP(Data!B1880, Minorista!$A$2:$B$100, 2, FALSE), "")</f>
        <v>4</v>
      </c>
      <c r="D1880" s="12">
        <f t="array" ref="D1880">INDEX(Producto!$A$2:$A$500, MATCH(Data!H1880, Producto!$B$2:$B$500, 0))</f>
        <v>4</v>
      </c>
      <c r="E1880" s="12">
        <f>VLOOKUP(Data!E1880 &amp; Data!F1880 &amp; Data!G1880, Ubicacion!$A$2:$B$1000, 2, FALSE)</f>
        <v>27</v>
      </c>
      <c r="F1880" s="15">
        <f>Data!J1880</f>
        <v>250</v>
      </c>
      <c r="G1880" s="16">
        <f>Data!I1880</f>
        <v>50</v>
      </c>
      <c r="H1880" s="17">
        <f>Data!K1880</f>
        <v>125000</v>
      </c>
      <c r="I1880" s="17">
        <f>Data!L1880</f>
        <v>43750</v>
      </c>
      <c r="J1880" s="12" t="str">
        <f>Data!N1880</f>
        <v>In-store</v>
      </c>
      <c r="K1880" s="12" t="str">
        <f>Data!O1880</f>
        <v>Efectivo</v>
      </c>
      <c r="L1880" s="12" t="str">
        <f>Data!P1880</f>
        <v>Recurrente</v>
      </c>
    </row>
    <row r="1881">
      <c r="A1881" s="11">
        <v>1880.0</v>
      </c>
      <c r="B1881" s="14">
        <f>Data!D1881</f>
        <v>44278</v>
      </c>
      <c r="C1881" s="12">
        <f>IFERROR(VLOOKUP(Data!B1881, Minorista!$A$2:$B$100, 2, FALSE), "")</f>
        <v>4</v>
      </c>
      <c r="D1881" s="12">
        <f t="array" ref="D1881">INDEX(Producto!$A$2:$A$500, MATCH(Data!H1881, Producto!$B$2:$B$500, 0))</f>
        <v>5</v>
      </c>
      <c r="E1881" s="12">
        <f>VLOOKUP(Data!E1881 &amp; Data!F1881 &amp; Data!G1881, Ubicacion!$A$2:$B$1000, 2, FALSE)</f>
        <v>27</v>
      </c>
      <c r="F1881" s="15">
        <f>Data!J1881</f>
        <v>100</v>
      </c>
      <c r="G1881" s="16">
        <f>Data!I1881</f>
        <v>55</v>
      </c>
      <c r="H1881" s="17">
        <f>Data!K1881</f>
        <v>55000</v>
      </c>
      <c r="I1881" s="17">
        <f>Data!L1881</f>
        <v>22000</v>
      </c>
      <c r="J1881" s="12" t="str">
        <f>Data!N1881</f>
        <v>In-store</v>
      </c>
      <c r="K1881" s="12" t="str">
        <f>Data!O1881</f>
        <v>Tarjeta</v>
      </c>
      <c r="L1881" s="12" t="str">
        <f>Data!P1881</f>
        <v>Recurrente</v>
      </c>
    </row>
    <row r="1882">
      <c r="A1882" s="11">
        <v>1881.0</v>
      </c>
      <c r="B1882" s="14">
        <f>Data!D1882</f>
        <v>44278</v>
      </c>
      <c r="C1882" s="12">
        <f>IFERROR(VLOOKUP(Data!B1882, Minorista!$A$2:$B$100, 2, FALSE), "")</f>
        <v>4</v>
      </c>
      <c r="D1882" s="12">
        <f t="array" ref="D1882">INDEX(Producto!$A$2:$A$500, MATCH(Data!H1882, Producto!$B$2:$B$500, 0))</f>
        <v>6</v>
      </c>
      <c r="E1882" s="12">
        <f>VLOOKUP(Data!E1882 &amp; Data!F1882 &amp; Data!G1882, Ubicacion!$A$2:$B$1000, 2, FALSE)</f>
        <v>27</v>
      </c>
      <c r="F1882" s="15">
        <f>Data!J1882</f>
        <v>300</v>
      </c>
      <c r="G1882" s="16">
        <f>Data!I1882</f>
        <v>50</v>
      </c>
      <c r="H1882" s="17">
        <f>Data!K1882</f>
        <v>150000</v>
      </c>
      <c r="I1882" s="17">
        <f>Data!L1882</f>
        <v>45000</v>
      </c>
      <c r="J1882" s="12" t="str">
        <f>Data!N1882</f>
        <v>In-store</v>
      </c>
      <c r="K1882" s="12" t="str">
        <f>Data!O1882</f>
        <v>Tarjeta</v>
      </c>
      <c r="L1882" s="12" t="str">
        <f>Data!P1882</f>
        <v>Recurrente</v>
      </c>
    </row>
    <row r="1883">
      <c r="A1883" s="11">
        <v>1882.0</v>
      </c>
      <c r="B1883" s="14">
        <f>Data!D1883</f>
        <v>44310</v>
      </c>
      <c r="C1883" s="12">
        <f>IFERROR(VLOOKUP(Data!B1883, Minorista!$A$2:$B$100, 2, FALSE), "")</f>
        <v>4</v>
      </c>
      <c r="D1883" s="12">
        <f t="array" ref="D1883">INDEX(Producto!$A$2:$A$500, MATCH(Data!H1883, Producto!$B$2:$B$500, 0))</f>
        <v>1</v>
      </c>
      <c r="E1883" s="12">
        <f>VLOOKUP(Data!E1883 &amp; Data!F1883 &amp; Data!G1883, Ubicacion!$A$2:$B$1000, 2, FALSE)</f>
        <v>27</v>
      </c>
      <c r="F1883" s="15">
        <f>Data!J1883</f>
        <v>475</v>
      </c>
      <c r="G1883" s="16">
        <f>Data!I1883</f>
        <v>55</v>
      </c>
      <c r="H1883" s="17">
        <f>Data!K1883</f>
        <v>261250</v>
      </c>
      <c r="I1883" s="17">
        <f>Data!L1883</f>
        <v>91437.5</v>
      </c>
      <c r="J1883" s="12" t="str">
        <f>Data!N1883</f>
        <v>In-store</v>
      </c>
      <c r="K1883" s="12" t="str">
        <f>Data!O1883</f>
        <v>Transferencia bancaria</v>
      </c>
      <c r="L1883" s="12" t="str">
        <f>Data!P1883</f>
        <v>Nuevo</v>
      </c>
    </row>
    <row r="1884">
      <c r="A1884" s="11">
        <v>1883.0</v>
      </c>
      <c r="B1884" s="14">
        <f>Data!D1884</f>
        <v>44310</v>
      </c>
      <c r="C1884" s="12">
        <f>IFERROR(VLOOKUP(Data!B1884, Minorista!$A$2:$B$100, 2, FALSE), "")</f>
        <v>4</v>
      </c>
      <c r="D1884" s="12">
        <f t="array" ref="D1884">INDEX(Producto!$A$2:$A$500, MATCH(Data!H1884, Producto!$B$2:$B$500, 0))</f>
        <v>2</v>
      </c>
      <c r="E1884" s="12">
        <f>VLOOKUP(Data!E1884 &amp; Data!F1884 &amp; Data!G1884, Ubicacion!$A$2:$B$1000, 2, FALSE)</f>
        <v>27</v>
      </c>
      <c r="F1884" s="15">
        <f>Data!J1884</f>
        <v>275</v>
      </c>
      <c r="G1884" s="16">
        <f>Data!I1884</f>
        <v>60</v>
      </c>
      <c r="H1884" s="17">
        <f>Data!K1884</f>
        <v>165000</v>
      </c>
      <c r="I1884" s="17">
        <f>Data!L1884</f>
        <v>57750</v>
      </c>
      <c r="J1884" s="12" t="str">
        <f>Data!N1884</f>
        <v>In-store</v>
      </c>
      <c r="K1884" s="12" t="str">
        <f>Data!O1884</f>
        <v>Efectivo</v>
      </c>
      <c r="L1884" s="12" t="str">
        <f>Data!P1884</f>
        <v>Recurrente</v>
      </c>
    </row>
    <row r="1885">
      <c r="A1885" s="11">
        <v>1884.0</v>
      </c>
      <c r="B1885" s="14">
        <f>Data!D1885</f>
        <v>44310</v>
      </c>
      <c r="C1885" s="12">
        <f>IFERROR(VLOOKUP(Data!B1885, Minorista!$A$2:$B$100, 2, FALSE), "")</f>
        <v>4</v>
      </c>
      <c r="D1885" s="12">
        <f t="array" ref="D1885">INDEX(Producto!$A$2:$A$500, MATCH(Data!H1885, Producto!$B$2:$B$500, 0))</f>
        <v>3</v>
      </c>
      <c r="E1885" s="12">
        <f>VLOOKUP(Data!E1885 &amp; Data!F1885 &amp; Data!G1885, Ubicacion!$A$2:$B$1000, 2, FALSE)</f>
        <v>27</v>
      </c>
      <c r="F1885" s="15">
        <f>Data!J1885</f>
        <v>325</v>
      </c>
      <c r="G1885" s="16">
        <f>Data!I1885</f>
        <v>60</v>
      </c>
      <c r="H1885" s="17">
        <f>Data!K1885</f>
        <v>195000</v>
      </c>
      <c r="I1885" s="17">
        <f>Data!L1885</f>
        <v>68250</v>
      </c>
      <c r="J1885" s="12" t="str">
        <f>Data!N1885</f>
        <v>In-store</v>
      </c>
      <c r="K1885" s="12" t="str">
        <f>Data!O1885</f>
        <v>Tarjeta</v>
      </c>
      <c r="L1885" s="12" t="str">
        <f>Data!P1885</f>
        <v>Nuevo</v>
      </c>
    </row>
    <row r="1886">
      <c r="A1886" s="11">
        <v>1885.0</v>
      </c>
      <c r="B1886" s="14">
        <f>Data!D1886</f>
        <v>44310</v>
      </c>
      <c r="C1886" s="12">
        <f>IFERROR(VLOOKUP(Data!B1886, Minorista!$A$2:$B$100, 2, FALSE), "")</f>
        <v>4</v>
      </c>
      <c r="D1886" s="12">
        <f t="array" ref="D1886">INDEX(Producto!$A$2:$A$500, MATCH(Data!H1886, Producto!$B$2:$B$500, 0))</f>
        <v>4</v>
      </c>
      <c r="E1886" s="12">
        <f>VLOOKUP(Data!E1886 &amp; Data!F1886 &amp; Data!G1886, Ubicacion!$A$2:$B$1000, 2, FALSE)</f>
        <v>27</v>
      </c>
      <c r="F1886" s="15">
        <f>Data!J1886</f>
        <v>225</v>
      </c>
      <c r="G1886" s="16">
        <f>Data!I1886</f>
        <v>45</v>
      </c>
      <c r="H1886" s="17">
        <f>Data!K1886</f>
        <v>101250</v>
      </c>
      <c r="I1886" s="17">
        <f>Data!L1886</f>
        <v>35437.5</v>
      </c>
      <c r="J1886" s="12" t="str">
        <f>Data!N1886</f>
        <v>In-store</v>
      </c>
      <c r="K1886" s="12" t="str">
        <f>Data!O1886</f>
        <v>Transferencia bancaria</v>
      </c>
      <c r="L1886" s="12" t="str">
        <f>Data!P1886</f>
        <v>Nuevo</v>
      </c>
    </row>
    <row r="1887">
      <c r="A1887" s="11">
        <v>1886.0</v>
      </c>
      <c r="B1887" s="14">
        <f>Data!D1887</f>
        <v>44310</v>
      </c>
      <c r="C1887" s="12">
        <f>IFERROR(VLOOKUP(Data!B1887, Minorista!$A$2:$B$100, 2, FALSE), "")</f>
        <v>4</v>
      </c>
      <c r="D1887" s="12">
        <f t="array" ref="D1887">INDEX(Producto!$A$2:$A$500, MATCH(Data!H1887, Producto!$B$2:$B$500, 0))</f>
        <v>5</v>
      </c>
      <c r="E1887" s="12">
        <f>VLOOKUP(Data!E1887 &amp; Data!F1887 &amp; Data!G1887, Ubicacion!$A$2:$B$1000, 2, FALSE)</f>
        <v>27</v>
      </c>
      <c r="F1887" s="15">
        <f>Data!J1887</f>
        <v>125</v>
      </c>
      <c r="G1887" s="16">
        <f>Data!I1887</f>
        <v>50</v>
      </c>
      <c r="H1887" s="17">
        <f>Data!K1887</f>
        <v>62500</v>
      </c>
      <c r="I1887" s="17">
        <f>Data!L1887</f>
        <v>25000</v>
      </c>
      <c r="J1887" s="12" t="str">
        <f>Data!N1887</f>
        <v>In-store</v>
      </c>
      <c r="K1887" s="12" t="str">
        <f>Data!O1887</f>
        <v>Efectivo</v>
      </c>
      <c r="L1887" s="12" t="str">
        <f>Data!P1887</f>
        <v>Nuevo</v>
      </c>
    </row>
    <row r="1888">
      <c r="A1888" s="11">
        <v>1887.0</v>
      </c>
      <c r="B1888" s="14">
        <f>Data!D1888</f>
        <v>44310</v>
      </c>
      <c r="C1888" s="12">
        <f>IFERROR(VLOOKUP(Data!B1888, Minorista!$A$2:$B$100, 2, FALSE), "")</f>
        <v>4</v>
      </c>
      <c r="D1888" s="12">
        <f t="array" ref="D1888">INDEX(Producto!$A$2:$A$500, MATCH(Data!H1888, Producto!$B$2:$B$500, 0))</f>
        <v>6</v>
      </c>
      <c r="E1888" s="12">
        <f>VLOOKUP(Data!E1888 &amp; Data!F1888 &amp; Data!G1888, Ubicacion!$A$2:$B$1000, 2, FALSE)</f>
        <v>27</v>
      </c>
      <c r="F1888" s="15">
        <f>Data!J1888</f>
        <v>300</v>
      </c>
      <c r="G1888" s="16">
        <f>Data!I1888</f>
        <v>65</v>
      </c>
      <c r="H1888" s="17">
        <f>Data!K1888</f>
        <v>195000</v>
      </c>
      <c r="I1888" s="17">
        <f>Data!L1888</f>
        <v>58500</v>
      </c>
      <c r="J1888" s="12" t="str">
        <f>Data!N1888</f>
        <v>In-store</v>
      </c>
      <c r="K1888" s="12" t="str">
        <f>Data!O1888</f>
        <v>Transferencia bancaria</v>
      </c>
      <c r="L1888" s="12" t="str">
        <f>Data!P1888</f>
        <v>Recurrente</v>
      </c>
    </row>
    <row r="1889">
      <c r="A1889" s="11">
        <v>1888.0</v>
      </c>
      <c r="B1889" s="14">
        <f>Data!D1889</f>
        <v>44341</v>
      </c>
      <c r="C1889" s="12">
        <f>IFERROR(VLOOKUP(Data!B1889, Minorista!$A$2:$B$100, 2, FALSE), "")</f>
        <v>4</v>
      </c>
      <c r="D1889" s="12">
        <f t="array" ref="D1889">INDEX(Producto!$A$2:$A$500, MATCH(Data!H1889, Producto!$B$2:$B$500, 0))</f>
        <v>1</v>
      </c>
      <c r="E1889" s="12">
        <f>VLOOKUP(Data!E1889 &amp; Data!F1889 &amp; Data!G1889, Ubicacion!$A$2:$B$1000, 2, FALSE)</f>
        <v>27</v>
      </c>
      <c r="F1889" s="15">
        <f>Data!J1889</f>
        <v>500</v>
      </c>
      <c r="G1889" s="16">
        <f>Data!I1889</f>
        <v>50</v>
      </c>
      <c r="H1889" s="17">
        <f>Data!K1889</f>
        <v>250000</v>
      </c>
      <c r="I1889" s="17">
        <f>Data!L1889</f>
        <v>87500</v>
      </c>
      <c r="J1889" s="12" t="str">
        <f>Data!N1889</f>
        <v>In-store</v>
      </c>
      <c r="K1889" s="12" t="str">
        <f>Data!O1889</f>
        <v>Tarjeta</v>
      </c>
      <c r="L1889" s="12" t="str">
        <f>Data!P1889</f>
        <v>Nuevo</v>
      </c>
    </row>
    <row r="1890">
      <c r="A1890" s="11">
        <v>1889.0</v>
      </c>
      <c r="B1890" s="14">
        <f>Data!D1890</f>
        <v>44341</v>
      </c>
      <c r="C1890" s="12">
        <f>IFERROR(VLOOKUP(Data!B1890, Minorista!$A$2:$B$100, 2, FALSE), "")</f>
        <v>4</v>
      </c>
      <c r="D1890" s="12">
        <f t="array" ref="D1890">INDEX(Producto!$A$2:$A$500, MATCH(Data!H1890, Producto!$B$2:$B$500, 0))</f>
        <v>2</v>
      </c>
      <c r="E1890" s="12">
        <f>VLOOKUP(Data!E1890 &amp; Data!F1890 &amp; Data!G1890, Ubicacion!$A$2:$B$1000, 2, FALSE)</f>
        <v>27</v>
      </c>
      <c r="F1890" s="15">
        <f>Data!J1890</f>
        <v>350</v>
      </c>
      <c r="G1890" s="16">
        <f>Data!I1890</f>
        <v>55</v>
      </c>
      <c r="H1890" s="17">
        <f>Data!K1890</f>
        <v>192500</v>
      </c>
      <c r="I1890" s="17">
        <f>Data!L1890</f>
        <v>67375</v>
      </c>
      <c r="J1890" s="12" t="str">
        <f>Data!N1890</f>
        <v>In-store</v>
      </c>
      <c r="K1890" s="12" t="str">
        <f>Data!O1890</f>
        <v>Efectivo</v>
      </c>
      <c r="L1890" s="12" t="str">
        <f>Data!P1890</f>
        <v>Nuevo</v>
      </c>
    </row>
    <row r="1891">
      <c r="A1891" s="11">
        <v>1890.0</v>
      </c>
      <c r="B1891" s="14">
        <f>Data!D1891</f>
        <v>44341</v>
      </c>
      <c r="C1891" s="12">
        <f>IFERROR(VLOOKUP(Data!B1891, Minorista!$A$2:$B$100, 2, FALSE), "")</f>
        <v>4</v>
      </c>
      <c r="D1891" s="12">
        <f t="array" ref="D1891">INDEX(Producto!$A$2:$A$500, MATCH(Data!H1891, Producto!$B$2:$B$500, 0))</f>
        <v>3</v>
      </c>
      <c r="E1891" s="12">
        <f>VLOOKUP(Data!E1891 &amp; Data!F1891 &amp; Data!G1891, Ubicacion!$A$2:$B$1000, 2, FALSE)</f>
        <v>27</v>
      </c>
      <c r="F1891" s="15">
        <f>Data!J1891</f>
        <v>350</v>
      </c>
      <c r="G1891" s="16">
        <f>Data!I1891</f>
        <v>55</v>
      </c>
      <c r="H1891" s="17">
        <f>Data!K1891</f>
        <v>192500</v>
      </c>
      <c r="I1891" s="17">
        <f>Data!L1891</f>
        <v>67375</v>
      </c>
      <c r="J1891" s="12" t="str">
        <f>Data!N1891</f>
        <v>In-store</v>
      </c>
      <c r="K1891" s="12" t="str">
        <f>Data!O1891</f>
        <v>Transferencia bancaria</v>
      </c>
      <c r="L1891" s="12" t="str">
        <f>Data!P1891</f>
        <v>Recurrente</v>
      </c>
    </row>
    <row r="1892">
      <c r="A1892" s="11">
        <v>1891.0</v>
      </c>
      <c r="B1892" s="14">
        <f>Data!D1892</f>
        <v>44341</v>
      </c>
      <c r="C1892" s="12">
        <f>IFERROR(VLOOKUP(Data!B1892, Minorista!$A$2:$B$100, 2, FALSE), "")</f>
        <v>4</v>
      </c>
      <c r="D1892" s="12">
        <f t="array" ref="D1892">INDEX(Producto!$A$2:$A$500, MATCH(Data!H1892, Producto!$B$2:$B$500, 0))</f>
        <v>4</v>
      </c>
      <c r="E1892" s="12">
        <f>VLOOKUP(Data!E1892 &amp; Data!F1892 &amp; Data!G1892, Ubicacion!$A$2:$B$1000, 2, FALSE)</f>
        <v>27</v>
      </c>
      <c r="F1892" s="15">
        <f>Data!J1892</f>
        <v>275</v>
      </c>
      <c r="G1892" s="16">
        <f>Data!I1892</f>
        <v>50</v>
      </c>
      <c r="H1892" s="17">
        <f>Data!K1892</f>
        <v>137500</v>
      </c>
      <c r="I1892" s="17">
        <f>Data!L1892</f>
        <v>48125</v>
      </c>
      <c r="J1892" s="12" t="str">
        <f>Data!N1892</f>
        <v>In-store</v>
      </c>
      <c r="K1892" s="12" t="str">
        <f>Data!O1892</f>
        <v>Transferencia bancaria</v>
      </c>
      <c r="L1892" s="12" t="str">
        <f>Data!P1892</f>
        <v>Recurrente</v>
      </c>
    </row>
    <row r="1893">
      <c r="A1893" s="11">
        <v>1892.0</v>
      </c>
      <c r="B1893" s="14">
        <f>Data!D1893</f>
        <v>44341</v>
      </c>
      <c r="C1893" s="12">
        <f>IFERROR(VLOOKUP(Data!B1893, Minorista!$A$2:$B$100, 2, FALSE), "")</f>
        <v>4</v>
      </c>
      <c r="D1893" s="12">
        <f t="array" ref="D1893">INDEX(Producto!$A$2:$A$500, MATCH(Data!H1893, Producto!$B$2:$B$500, 0))</f>
        <v>5</v>
      </c>
      <c r="E1893" s="12">
        <f>VLOOKUP(Data!E1893 &amp; Data!F1893 &amp; Data!G1893, Ubicacion!$A$2:$B$1000, 2, FALSE)</f>
        <v>27</v>
      </c>
      <c r="F1893" s="15">
        <f>Data!J1893</f>
        <v>175</v>
      </c>
      <c r="G1893" s="16">
        <f>Data!I1893</f>
        <v>45</v>
      </c>
      <c r="H1893" s="17">
        <f>Data!K1893</f>
        <v>78750</v>
      </c>
      <c r="I1893" s="17">
        <f>Data!L1893</f>
        <v>31500</v>
      </c>
      <c r="J1893" s="12" t="str">
        <f>Data!N1893</f>
        <v>In-store</v>
      </c>
      <c r="K1893" s="12" t="str">
        <f>Data!O1893</f>
        <v>Tarjeta</v>
      </c>
      <c r="L1893" s="12" t="str">
        <f>Data!P1893</f>
        <v>Nuevo</v>
      </c>
    </row>
    <row r="1894">
      <c r="A1894" s="11">
        <v>1893.0</v>
      </c>
      <c r="B1894" s="14">
        <f>Data!D1894</f>
        <v>44341</v>
      </c>
      <c r="C1894" s="12">
        <f>IFERROR(VLOOKUP(Data!B1894, Minorista!$A$2:$B$100, 2, FALSE), "")</f>
        <v>4</v>
      </c>
      <c r="D1894" s="12">
        <f t="array" ref="D1894">INDEX(Producto!$A$2:$A$500, MATCH(Data!H1894, Producto!$B$2:$B$500, 0))</f>
        <v>6</v>
      </c>
      <c r="E1894" s="12">
        <f>VLOOKUP(Data!E1894 &amp; Data!F1894 &amp; Data!G1894, Ubicacion!$A$2:$B$1000, 2, FALSE)</f>
        <v>27</v>
      </c>
      <c r="F1894" s="15">
        <f>Data!J1894</f>
        <v>525</v>
      </c>
      <c r="G1894" s="16">
        <f>Data!I1894</f>
        <v>60</v>
      </c>
      <c r="H1894" s="17">
        <f>Data!K1894</f>
        <v>315000</v>
      </c>
      <c r="I1894" s="17">
        <f>Data!L1894</f>
        <v>94500</v>
      </c>
      <c r="J1894" s="12" t="str">
        <f>Data!N1894</f>
        <v>In-store</v>
      </c>
      <c r="K1894" s="12" t="str">
        <f>Data!O1894</f>
        <v>Efectivo</v>
      </c>
      <c r="L1894" s="12" t="str">
        <f>Data!P1894</f>
        <v>Recurrente</v>
      </c>
    </row>
    <row r="1895">
      <c r="A1895" s="11">
        <v>1894.0</v>
      </c>
      <c r="B1895" s="14">
        <f>Data!D1895</f>
        <v>44371</v>
      </c>
      <c r="C1895" s="12">
        <f>IFERROR(VLOOKUP(Data!B1895, Minorista!$A$2:$B$100, 2, FALSE), "")</f>
        <v>4</v>
      </c>
      <c r="D1895" s="12">
        <f t="array" ref="D1895">INDEX(Producto!$A$2:$A$500, MATCH(Data!H1895, Producto!$B$2:$B$500, 0))</f>
        <v>1</v>
      </c>
      <c r="E1895" s="12">
        <f>VLOOKUP(Data!E1895 &amp; Data!F1895 &amp; Data!G1895, Ubicacion!$A$2:$B$1000, 2, FALSE)</f>
        <v>27</v>
      </c>
      <c r="F1895" s="15">
        <f>Data!J1895</f>
        <v>775</v>
      </c>
      <c r="G1895" s="16">
        <f>Data!I1895</f>
        <v>55</v>
      </c>
      <c r="H1895" s="17">
        <f>Data!K1895</f>
        <v>426250</v>
      </c>
      <c r="I1895" s="17">
        <f>Data!L1895</f>
        <v>149187.5</v>
      </c>
      <c r="J1895" s="12" t="str">
        <f>Data!N1895</f>
        <v>In-store</v>
      </c>
      <c r="K1895" s="12" t="str">
        <f>Data!O1895</f>
        <v>Transferencia bancaria</v>
      </c>
      <c r="L1895" s="12" t="str">
        <f>Data!P1895</f>
        <v>Recurrente</v>
      </c>
    </row>
    <row r="1896">
      <c r="A1896" s="11">
        <v>1895.0</v>
      </c>
      <c r="B1896" s="14">
        <f>Data!D1896</f>
        <v>44371</v>
      </c>
      <c r="C1896" s="12">
        <f>IFERROR(VLOOKUP(Data!B1896, Minorista!$A$2:$B$100, 2, FALSE), "")</f>
        <v>4</v>
      </c>
      <c r="D1896" s="12">
        <f t="array" ref="D1896">INDEX(Producto!$A$2:$A$500, MATCH(Data!H1896, Producto!$B$2:$B$500, 0))</f>
        <v>2</v>
      </c>
      <c r="E1896" s="12">
        <f>VLOOKUP(Data!E1896 &amp; Data!F1896 &amp; Data!G1896, Ubicacion!$A$2:$B$1000, 2, FALSE)</f>
        <v>27</v>
      </c>
      <c r="F1896" s="15">
        <f>Data!J1896</f>
        <v>650</v>
      </c>
      <c r="G1896" s="16">
        <f>Data!I1896</f>
        <v>65</v>
      </c>
      <c r="H1896" s="17">
        <f>Data!K1896</f>
        <v>422500</v>
      </c>
      <c r="I1896" s="17">
        <f>Data!L1896</f>
        <v>147875</v>
      </c>
      <c r="J1896" s="12" t="str">
        <f>Data!N1896</f>
        <v>In-store</v>
      </c>
      <c r="K1896" s="12" t="str">
        <f>Data!O1896</f>
        <v>Transferencia bancaria</v>
      </c>
      <c r="L1896" s="12" t="str">
        <f>Data!P1896</f>
        <v>Nuevo</v>
      </c>
    </row>
    <row r="1897">
      <c r="A1897" s="11">
        <v>1896.0</v>
      </c>
      <c r="B1897" s="14">
        <f>Data!D1897</f>
        <v>44371</v>
      </c>
      <c r="C1897" s="12">
        <f>IFERROR(VLOOKUP(Data!B1897, Minorista!$A$2:$B$100, 2, FALSE), "")</f>
        <v>4</v>
      </c>
      <c r="D1897" s="12">
        <f t="array" ref="D1897">INDEX(Producto!$A$2:$A$500, MATCH(Data!H1897, Producto!$B$2:$B$500, 0))</f>
        <v>3</v>
      </c>
      <c r="E1897" s="12">
        <f>VLOOKUP(Data!E1897 &amp; Data!F1897 &amp; Data!G1897, Ubicacion!$A$2:$B$1000, 2, FALSE)</f>
        <v>27</v>
      </c>
      <c r="F1897" s="15">
        <f>Data!J1897</f>
        <v>650</v>
      </c>
      <c r="G1897" s="16">
        <f>Data!I1897</f>
        <v>80</v>
      </c>
      <c r="H1897" s="17">
        <f>Data!K1897</f>
        <v>520000</v>
      </c>
      <c r="I1897" s="17">
        <f>Data!L1897</f>
        <v>182000</v>
      </c>
      <c r="J1897" s="12" t="str">
        <f>Data!N1897</f>
        <v>In-store</v>
      </c>
      <c r="K1897" s="12" t="str">
        <f>Data!O1897</f>
        <v>Tarjeta</v>
      </c>
      <c r="L1897" s="12" t="str">
        <f>Data!P1897</f>
        <v>Nuevo</v>
      </c>
    </row>
    <row r="1898">
      <c r="A1898" s="11">
        <v>1897.0</v>
      </c>
      <c r="B1898" s="14">
        <f>Data!D1898</f>
        <v>44371</v>
      </c>
      <c r="C1898" s="12">
        <f>IFERROR(VLOOKUP(Data!B1898, Minorista!$A$2:$B$100, 2, FALSE), "")</f>
        <v>4</v>
      </c>
      <c r="D1898" s="12">
        <f t="array" ref="D1898">INDEX(Producto!$A$2:$A$500, MATCH(Data!H1898, Producto!$B$2:$B$500, 0))</f>
        <v>4</v>
      </c>
      <c r="E1898" s="12">
        <f>VLOOKUP(Data!E1898 &amp; Data!F1898 &amp; Data!G1898, Ubicacion!$A$2:$B$1000, 2, FALSE)</f>
        <v>27</v>
      </c>
      <c r="F1898" s="15">
        <f>Data!J1898</f>
        <v>525</v>
      </c>
      <c r="G1898" s="16">
        <f>Data!I1898</f>
        <v>80</v>
      </c>
      <c r="H1898" s="17">
        <f>Data!K1898</f>
        <v>420000</v>
      </c>
      <c r="I1898" s="17">
        <f>Data!L1898</f>
        <v>147000</v>
      </c>
      <c r="J1898" s="12" t="str">
        <f>Data!N1898</f>
        <v>In-store</v>
      </c>
      <c r="K1898" s="12" t="str">
        <f>Data!O1898</f>
        <v>Efectivo</v>
      </c>
      <c r="L1898" s="12" t="str">
        <f>Data!P1898</f>
        <v>Recurrente</v>
      </c>
    </row>
    <row r="1899">
      <c r="A1899" s="11">
        <v>1898.0</v>
      </c>
      <c r="B1899" s="14">
        <f>Data!D1899</f>
        <v>44371</v>
      </c>
      <c r="C1899" s="12">
        <f>IFERROR(VLOOKUP(Data!B1899, Minorista!$A$2:$B$100, 2, FALSE), "")</f>
        <v>4</v>
      </c>
      <c r="D1899" s="12">
        <f t="array" ref="D1899">INDEX(Producto!$A$2:$A$500, MATCH(Data!H1899, Producto!$B$2:$B$500, 0))</f>
        <v>5</v>
      </c>
      <c r="E1899" s="12">
        <f>VLOOKUP(Data!E1899 &amp; Data!F1899 &amp; Data!G1899, Ubicacion!$A$2:$B$1000, 2, FALSE)</f>
        <v>27</v>
      </c>
      <c r="F1899" s="15">
        <f>Data!J1899</f>
        <v>400</v>
      </c>
      <c r="G1899" s="16">
        <f>Data!I1899</f>
        <v>90</v>
      </c>
      <c r="H1899" s="17">
        <f>Data!K1899</f>
        <v>360000</v>
      </c>
      <c r="I1899" s="17">
        <f>Data!L1899</f>
        <v>144000</v>
      </c>
      <c r="J1899" s="12" t="str">
        <f>Data!N1899</f>
        <v>In-store</v>
      </c>
      <c r="K1899" s="12" t="str">
        <f>Data!O1899</f>
        <v>Tarjeta</v>
      </c>
      <c r="L1899" s="12" t="str">
        <f>Data!P1899</f>
        <v>Nuevo</v>
      </c>
    </row>
    <row r="1900">
      <c r="A1900" s="11">
        <v>1899.0</v>
      </c>
      <c r="B1900" s="14">
        <f>Data!D1900</f>
        <v>44371</v>
      </c>
      <c r="C1900" s="12">
        <f>IFERROR(VLOOKUP(Data!B1900, Minorista!$A$2:$B$100, 2, FALSE), "")</f>
        <v>4</v>
      </c>
      <c r="D1900" s="12">
        <f t="array" ref="D1900">INDEX(Producto!$A$2:$A$500, MATCH(Data!H1900, Producto!$B$2:$B$500, 0))</f>
        <v>6</v>
      </c>
      <c r="E1900" s="12">
        <f>VLOOKUP(Data!E1900 &amp; Data!F1900 &amp; Data!G1900, Ubicacion!$A$2:$B$1000, 2, FALSE)</f>
        <v>27</v>
      </c>
      <c r="F1900" s="15">
        <f>Data!J1900</f>
        <v>700</v>
      </c>
      <c r="G1900" s="16">
        <f>Data!I1900</f>
        <v>105</v>
      </c>
      <c r="H1900" s="17">
        <f>Data!K1900</f>
        <v>735000</v>
      </c>
      <c r="I1900" s="17">
        <f>Data!L1900</f>
        <v>220500</v>
      </c>
      <c r="J1900" s="12" t="str">
        <f>Data!N1900</f>
        <v>In-store</v>
      </c>
      <c r="K1900" s="12" t="str">
        <f>Data!O1900</f>
        <v>Transferencia bancaria</v>
      </c>
      <c r="L1900" s="12" t="str">
        <f>Data!P1900</f>
        <v>Recurrente</v>
      </c>
    </row>
    <row r="1901">
      <c r="A1901" s="11">
        <v>1900.0</v>
      </c>
      <c r="B1901" s="14">
        <f>Data!D1901</f>
        <v>44400</v>
      </c>
      <c r="C1901" s="12">
        <f>IFERROR(VLOOKUP(Data!B1901, Minorista!$A$2:$B$100, 2, FALSE), "")</f>
        <v>4</v>
      </c>
      <c r="D1901" s="12">
        <f t="array" ref="D1901">INDEX(Producto!$A$2:$A$500, MATCH(Data!H1901, Producto!$B$2:$B$500, 0))</f>
        <v>1</v>
      </c>
      <c r="E1901" s="12">
        <f>VLOOKUP(Data!E1901 &amp; Data!F1901 &amp; Data!G1901, Ubicacion!$A$2:$B$1000, 2, FALSE)</f>
        <v>27</v>
      </c>
      <c r="F1901" s="15">
        <f>Data!J1901</f>
        <v>850</v>
      </c>
      <c r="G1901" s="16">
        <f>Data!I1901</f>
        <v>85</v>
      </c>
      <c r="H1901" s="17">
        <f>Data!K1901</f>
        <v>722500</v>
      </c>
      <c r="I1901" s="17">
        <f>Data!L1901</f>
        <v>252875</v>
      </c>
      <c r="J1901" s="12" t="str">
        <f>Data!N1901</f>
        <v>In-store</v>
      </c>
      <c r="K1901" s="12" t="str">
        <f>Data!O1901</f>
        <v>Transferencia bancaria</v>
      </c>
      <c r="L1901" s="12" t="str">
        <f>Data!P1901</f>
        <v>Nuevo</v>
      </c>
    </row>
    <row r="1902">
      <c r="A1902" s="11">
        <v>1901.0</v>
      </c>
      <c r="B1902" s="14">
        <f>Data!D1902</f>
        <v>44400</v>
      </c>
      <c r="C1902" s="12">
        <f>IFERROR(VLOOKUP(Data!B1902, Minorista!$A$2:$B$100, 2, FALSE), "")</f>
        <v>4</v>
      </c>
      <c r="D1902" s="12">
        <f t="array" ref="D1902">INDEX(Producto!$A$2:$A$500, MATCH(Data!H1902, Producto!$B$2:$B$500, 0))</f>
        <v>2</v>
      </c>
      <c r="E1902" s="12">
        <f>VLOOKUP(Data!E1902 &amp; Data!F1902 &amp; Data!G1902, Ubicacion!$A$2:$B$1000, 2, FALSE)</f>
        <v>27</v>
      </c>
      <c r="F1902" s="15">
        <f>Data!J1902</f>
        <v>700</v>
      </c>
      <c r="G1902" s="16">
        <f>Data!I1902</f>
        <v>90</v>
      </c>
      <c r="H1902" s="17">
        <f>Data!K1902</f>
        <v>630000</v>
      </c>
      <c r="I1902" s="17">
        <f>Data!L1902</f>
        <v>220500</v>
      </c>
      <c r="J1902" s="12" t="str">
        <f>Data!N1902</f>
        <v>In-store</v>
      </c>
      <c r="K1902" s="12" t="str">
        <f>Data!O1902</f>
        <v>Tarjeta</v>
      </c>
      <c r="L1902" s="12" t="str">
        <f>Data!P1902</f>
        <v>Nuevo</v>
      </c>
    </row>
    <row r="1903">
      <c r="A1903" s="11">
        <v>1902.0</v>
      </c>
      <c r="B1903" s="14">
        <f>Data!D1903</f>
        <v>44400</v>
      </c>
      <c r="C1903" s="12">
        <f>IFERROR(VLOOKUP(Data!B1903, Minorista!$A$2:$B$100, 2, FALSE), "")</f>
        <v>4</v>
      </c>
      <c r="D1903" s="12">
        <f t="array" ref="D1903">INDEX(Producto!$A$2:$A$500, MATCH(Data!H1903, Producto!$B$2:$B$500, 0))</f>
        <v>3</v>
      </c>
      <c r="E1903" s="12">
        <f>VLOOKUP(Data!E1903 &amp; Data!F1903 &amp; Data!G1903, Ubicacion!$A$2:$B$1000, 2, FALSE)</f>
        <v>27</v>
      </c>
      <c r="F1903" s="15">
        <f>Data!J1903</f>
        <v>650</v>
      </c>
      <c r="G1903" s="16">
        <f>Data!I1903</f>
        <v>90</v>
      </c>
      <c r="H1903" s="17">
        <f>Data!K1903</f>
        <v>585000</v>
      </c>
      <c r="I1903" s="17">
        <f>Data!L1903</f>
        <v>204750</v>
      </c>
      <c r="J1903" s="12" t="str">
        <f>Data!N1903</f>
        <v>In-store</v>
      </c>
      <c r="K1903" s="12" t="str">
        <f>Data!O1903</f>
        <v>Transferencia bancaria</v>
      </c>
      <c r="L1903" s="12" t="str">
        <f>Data!P1903</f>
        <v>Nuevo</v>
      </c>
    </row>
    <row r="1904">
      <c r="A1904" s="11">
        <v>1903.0</v>
      </c>
      <c r="B1904" s="14">
        <f>Data!D1904</f>
        <v>44400</v>
      </c>
      <c r="C1904" s="12">
        <f>IFERROR(VLOOKUP(Data!B1904, Minorista!$A$2:$B$100, 2, FALSE), "")</f>
        <v>4</v>
      </c>
      <c r="D1904" s="12">
        <f t="array" ref="D1904">INDEX(Producto!$A$2:$A$500, MATCH(Data!H1904, Producto!$B$2:$B$500, 0))</f>
        <v>4</v>
      </c>
      <c r="E1904" s="12">
        <f>VLOOKUP(Data!E1904 &amp; Data!F1904 &amp; Data!G1904, Ubicacion!$A$2:$B$1000, 2, FALSE)</f>
        <v>27</v>
      </c>
      <c r="F1904" s="15">
        <f>Data!J1904</f>
        <v>550</v>
      </c>
      <c r="G1904" s="16">
        <f>Data!I1904</f>
        <v>85</v>
      </c>
      <c r="H1904" s="17">
        <f>Data!K1904</f>
        <v>467500</v>
      </c>
      <c r="I1904" s="17">
        <f>Data!L1904</f>
        <v>163625</v>
      </c>
      <c r="J1904" s="12" t="str">
        <f>Data!N1904</f>
        <v>In-store</v>
      </c>
      <c r="K1904" s="12" t="str">
        <f>Data!O1904</f>
        <v>Transferencia bancaria</v>
      </c>
      <c r="L1904" s="12" t="str">
        <f>Data!P1904</f>
        <v>Recurrente</v>
      </c>
    </row>
    <row r="1905">
      <c r="A1905" s="11">
        <v>1904.0</v>
      </c>
      <c r="B1905" s="14">
        <f>Data!D1905</f>
        <v>44400</v>
      </c>
      <c r="C1905" s="12">
        <f>IFERROR(VLOOKUP(Data!B1905, Minorista!$A$2:$B$100, 2, FALSE), "")</f>
        <v>4</v>
      </c>
      <c r="D1905" s="12">
        <f t="array" ref="D1905">INDEX(Producto!$A$2:$A$500, MATCH(Data!H1905, Producto!$B$2:$B$500, 0))</f>
        <v>5</v>
      </c>
      <c r="E1905" s="12">
        <f>VLOOKUP(Data!E1905 &amp; Data!F1905 &amp; Data!G1905, Ubicacion!$A$2:$B$1000, 2, FALSE)</f>
        <v>27</v>
      </c>
      <c r="F1905" s="15">
        <f>Data!J1905</f>
        <v>600</v>
      </c>
      <c r="G1905" s="16">
        <f>Data!I1905</f>
        <v>90</v>
      </c>
      <c r="H1905" s="17">
        <f>Data!K1905</f>
        <v>540000</v>
      </c>
      <c r="I1905" s="17">
        <f>Data!L1905</f>
        <v>216000</v>
      </c>
      <c r="J1905" s="12" t="str">
        <f>Data!N1905</f>
        <v>In-store</v>
      </c>
      <c r="K1905" s="12" t="str">
        <f>Data!O1905</f>
        <v>Tarjeta</v>
      </c>
      <c r="L1905" s="12" t="str">
        <f>Data!P1905</f>
        <v>Nuevo</v>
      </c>
    </row>
    <row r="1906">
      <c r="A1906" s="11">
        <v>1905.0</v>
      </c>
      <c r="B1906" s="14">
        <f>Data!D1906</f>
        <v>44400</v>
      </c>
      <c r="C1906" s="12">
        <f>IFERROR(VLOOKUP(Data!B1906, Minorista!$A$2:$B$100, 2, FALSE), "")</f>
        <v>4</v>
      </c>
      <c r="D1906" s="12">
        <f t="array" ref="D1906">INDEX(Producto!$A$2:$A$500, MATCH(Data!H1906, Producto!$B$2:$B$500, 0))</f>
        <v>6</v>
      </c>
      <c r="E1906" s="12">
        <f>VLOOKUP(Data!E1906 &amp; Data!F1906 &amp; Data!G1906, Ubicacion!$A$2:$B$1000, 2, FALSE)</f>
        <v>27</v>
      </c>
      <c r="F1906" s="15">
        <f>Data!J1906</f>
        <v>600</v>
      </c>
      <c r="G1906" s="16">
        <f>Data!I1906</f>
        <v>105</v>
      </c>
      <c r="H1906" s="17">
        <f>Data!K1906</f>
        <v>630000</v>
      </c>
      <c r="I1906" s="17">
        <f>Data!L1906</f>
        <v>189000</v>
      </c>
      <c r="J1906" s="12" t="str">
        <f>Data!N1906</f>
        <v>In-store</v>
      </c>
      <c r="K1906" s="12" t="str">
        <f>Data!O1906</f>
        <v>Efectivo</v>
      </c>
      <c r="L1906" s="12" t="str">
        <f>Data!P1906</f>
        <v>Recurrente</v>
      </c>
    </row>
    <row r="1907">
      <c r="A1907" s="11">
        <v>1906.0</v>
      </c>
      <c r="B1907" s="14">
        <f>Data!D1907</f>
        <v>44432</v>
      </c>
      <c r="C1907" s="12">
        <f>IFERROR(VLOOKUP(Data!B1907, Minorista!$A$2:$B$100, 2, FALSE), "")</f>
        <v>4</v>
      </c>
      <c r="D1907" s="12">
        <f t="array" ref="D1907">INDEX(Producto!$A$2:$A$500, MATCH(Data!H1907, Producto!$B$2:$B$500, 0))</f>
        <v>1</v>
      </c>
      <c r="E1907" s="12">
        <f>VLOOKUP(Data!E1907 &amp; Data!F1907 &amp; Data!G1907, Ubicacion!$A$2:$B$1000, 2, FALSE)</f>
        <v>27</v>
      </c>
      <c r="F1907" s="15">
        <f>Data!J1907</f>
        <v>800</v>
      </c>
      <c r="G1907" s="16">
        <f>Data!I1907</f>
        <v>90</v>
      </c>
      <c r="H1907" s="17">
        <f>Data!K1907</f>
        <v>720000</v>
      </c>
      <c r="I1907" s="17">
        <f>Data!L1907</f>
        <v>252000</v>
      </c>
      <c r="J1907" s="12" t="str">
        <f>Data!N1907</f>
        <v>In-store</v>
      </c>
      <c r="K1907" s="12" t="str">
        <f>Data!O1907</f>
        <v>Efectivo</v>
      </c>
      <c r="L1907" s="12" t="str">
        <f>Data!P1907</f>
        <v>Nuevo</v>
      </c>
    </row>
    <row r="1908">
      <c r="A1908" s="11">
        <v>1907.0</v>
      </c>
      <c r="B1908" s="14">
        <f>Data!D1908</f>
        <v>44432</v>
      </c>
      <c r="C1908" s="12">
        <f>IFERROR(VLOOKUP(Data!B1908, Minorista!$A$2:$B$100, 2, FALSE), "")</f>
        <v>4</v>
      </c>
      <c r="D1908" s="12">
        <f t="array" ref="D1908">INDEX(Producto!$A$2:$A$500, MATCH(Data!H1908, Producto!$B$2:$B$500, 0))</f>
        <v>2</v>
      </c>
      <c r="E1908" s="12">
        <f>VLOOKUP(Data!E1908 &amp; Data!F1908 &amp; Data!G1908, Ubicacion!$A$2:$B$1000, 2, FALSE)</f>
        <v>27</v>
      </c>
      <c r="F1908" s="15">
        <f>Data!J1908</f>
        <v>775</v>
      </c>
      <c r="G1908" s="16">
        <f>Data!I1908</f>
        <v>80</v>
      </c>
      <c r="H1908" s="17">
        <f>Data!K1908</f>
        <v>620000</v>
      </c>
      <c r="I1908" s="17">
        <f>Data!L1908</f>
        <v>217000</v>
      </c>
      <c r="J1908" s="12" t="str">
        <f>Data!N1908</f>
        <v>In-store</v>
      </c>
      <c r="K1908" s="12" t="str">
        <f>Data!O1908</f>
        <v>Transferencia bancaria</v>
      </c>
      <c r="L1908" s="12" t="str">
        <f>Data!P1908</f>
        <v>Recurrente</v>
      </c>
    </row>
    <row r="1909">
      <c r="A1909" s="11">
        <v>1908.0</v>
      </c>
      <c r="B1909" s="14">
        <f>Data!D1909</f>
        <v>44432</v>
      </c>
      <c r="C1909" s="12">
        <f>IFERROR(VLOOKUP(Data!B1909, Minorista!$A$2:$B$100, 2, FALSE), "")</f>
        <v>4</v>
      </c>
      <c r="D1909" s="12">
        <f t="array" ref="D1909">INDEX(Producto!$A$2:$A$500, MATCH(Data!H1909, Producto!$B$2:$B$500, 0))</f>
        <v>3</v>
      </c>
      <c r="E1909" s="12">
        <f>VLOOKUP(Data!E1909 &amp; Data!F1909 &amp; Data!G1909, Ubicacion!$A$2:$B$1000, 2, FALSE)</f>
        <v>27</v>
      </c>
      <c r="F1909" s="15">
        <f>Data!J1909</f>
        <v>650</v>
      </c>
      <c r="G1909" s="16">
        <f>Data!I1909</f>
        <v>70</v>
      </c>
      <c r="H1909" s="17">
        <f>Data!K1909</f>
        <v>455000</v>
      </c>
      <c r="I1909" s="17">
        <f>Data!L1909</f>
        <v>159250</v>
      </c>
      <c r="J1909" s="12" t="str">
        <f>Data!N1909</f>
        <v>In-store</v>
      </c>
      <c r="K1909" s="12" t="str">
        <f>Data!O1909</f>
        <v>Tarjeta</v>
      </c>
      <c r="L1909" s="12" t="str">
        <f>Data!P1909</f>
        <v>Nuevo</v>
      </c>
    </row>
    <row r="1910">
      <c r="A1910" s="11">
        <v>1909.0</v>
      </c>
      <c r="B1910" s="14">
        <f>Data!D1910</f>
        <v>44432</v>
      </c>
      <c r="C1910" s="12">
        <f>IFERROR(VLOOKUP(Data!B1910, Minorista!$A$2:$B$100, 2, FALSE), "")</f>
        <v>4</v>
      </c>
      <c r="D1910" s="12">
        <f t="array" ref="D1910">INDEX(Producto!$A$2:$A$500, MATCH(Data!H1910, Producto!$B$2:$B$500, 0))</f>
        <v>4</v>
      </c>
      <c r="E1910" s="12">
        <f>VLOOKUP(Data!E1910 &amp; Data!F1910 &amp; Data!G1910, Ubicacion!$A$2:$B$1000, 2, FALSE)</f>
        <v>27</v>
      </c>
      <c r="F1910" s="15">
        <f>Data!J1910</f>
        <v>425</v>
      </c>
      <c r="G1910" s="16">
        <f>Data!I1910</f>
        <v>70</v>
      </c>
      <c r="H1910" s="17">
        <f>Data!K1910</f>
        <v>297500</v>
      </c>
      <c r="I1910" s="17">
        <f>Data!L1910</f>
        <v>104125</v>
      </c>
      <c r="J1910" s="12" t="str">
        <f>Data!N1910</f>
        <v>In-store</v>
      </c>
      <c r="K1910" s="12" t="str">
        <f>Data!O1910</f>
        <v>Efectivo</v>
      </c>
      <c r="L1910" s="12" t="str">
        <f>Data!P1910</f>
        <v>Nuevo</v>
      </c>
    </row>
    <row r="1911">
      <c r="A1911" s="11">
        <v>1910.0</v>
      </c>
      <c r="B1911" s="14">
        <f>Data!D1911</f>
        <v>44432</v>
      </c>
      <c r="C1911" s="12">
        <f>IFERROR(VLOOKUP(Data!B1911, Minorista!$A$2:$B$100, 2, FALSE), "")</f>
        <v>4</v>
      </c>
      <c r="D1911" s="12">
        <f t="array" ref="D1911">INDEX(Producto!$A$2:$A$500, MATCH(Data!H1911, Producto!$B$2:$B$500, 0))</f>
        <v>5</v>
      </c>
      <c r="E1911" s="12">
        <f>VLOOKUP(Data!E1911 &amp; Data!F1911 &amp; Data!G1911, Ubicacion!$A$2:$B$1000, 2, FALSE)</f>
        <v>27</v>
      </c>
      <c r="F1911" s="15">
        <f>Data!J1911</f>
        <v>425</v>
      </c>
      <c r="G1911" s="16">
        <f>Data!I1911</f>
        <v>70</v>
      </c>
      <c r="H1911" s="17">
        <f>Data!K1911</f>
        <v>297500</v>
      </c>
      <c r="I1911" s="17">
        <f>Data!L1911</f>
        <v>119000</v>
      </c>
      <c r="J1911" s="12" t="str">
        <f>Data!N1911</f>
        <v>In-store</v>
      </c>
      <c r="K1911" s="12" t="str">
        <f>Data!O1911</f>
        <v>Tarjeta</v>
      </c>
      <c r="L1911" s="12" t="str">
        <f>Data!P1911</f>
        <v>Recurrente</v>
      </c>
    </row>
    <row r="1912">
      <c r="A1912" s="11">
        <v>1911.0</v>
      </c>
      <c r="B1912" s="14">
        <f>Data!D1912</f>
        <v>44432</v>
      </c>
      <c r="C1912" s="12">
        <f>IFERROR(VLOOKUP(Data!B1912, Minorista!$A$2:$B$100, 2, FALSE), "")</f>
        <v>4</v>
      </c>
      <c r="D1912" s="12">
        <f t="array" ref="D1912">INDEX(Producto!$A$2:$A$500, MATCH(Data!H1912, Producto!$B$2:$B$500, 0))</f>
        <v>6</v>
      </c>
      <c r="E1912" s="12">
        <f>VLOOKUP(Data!E1912 &amp; Data!F1912 &amp; Data!G1912, Ubicacion!$A$2:$B$1000, 2, FALSE)</f>
        <v>27</v>
      </c>
      <c r="F1912" s="15">
        <f>Data!J1912</f>
        <v>250</v>
      </c>
      <c r="G1912" s="16">
        <f>Data!I1912</f>
        <v>75</v>
      </c>
      <c r="H1912" s="17">
        <f>Data!K1912</f>
        <v>187500</v>
      </c>
      <c r="I1912" s="17">
        <f>Data!L1912</f>
        <v>56250</v>
      </c>
      <c r="J1912" s="12" t="str">
        <f>Data!N1912</f>
        <v>In-store</v>
      </c>
      <c r="K1912" s="12" t="str">
        <f>Data!O1912</f>
        <v>Tarjeta</v>
      </c>
      <c r="L1912" s="12" t="str">
        <f>Data!P1912</f>
        <v>Recurrente</v>
      </c>
    </row>
    <row r="1913">
      <c r="A1913" s="11">
        <v>1912.0</v>
      </c>
      <c r="B1913" s="14">
        <f>Data!D1913</f>
        <v>44464</v>
      </c>
      <c r="C1913" s="12">
        <f>IFERROR(VLOOKUP(Data!B1913, Minorista!$A$2:$B$100, 2, FALSE), "")</f>
        <v>4</v>
      </c>
      <c r="D1913" s="12">
        <f t="array" ref="D1913">INDEX(Producto!$A$2:$A$500, MATCH(Data!H1913, Producto!$B$2:$B$500, 0))</f>
        <v>1</v>
      </c>
      <c r="E1913" s="12">
        <f>VLOOKUP(Data!E1913 &amp; Data!F1913 &amp; Data!G1913, Ubicacion!$A$2:$B$1000, 2, FALSE)</f>
        <v>27</v>
      </c>
      <c r="F1913" s="15">
        <f>Data!J1913</f>
        <v>450</v>
      </c>
      <c r="G1913" s="16">
        <f>Data!I1913</f>
        <v>50</v>
      </c>
      <c r="H1913" s="17">
        <f>Data!K1913</f>
        <v>225000</v>
      </c>
      <c r="I1913" s="17">
        <f>Data!L1913</f>
        <v>78750</v>
      </c>
      <c r="J1913" s="12" t="str">
        <f>Data!N1913</f>
        <v>In-store</v>
      </c>
      <c r="K1913" s="12" t="str">
        <f>Data!O1913</f>
        <v>Transferencia bancaria</v>
      </c>
      <c r="L1913" s="12" t="str">
        <f>Data!P1913</f>
        <v>Nuevo</v>
      </c>
    </row>
    <row r="1914">
      <c r="A1914" s="11">
        <v>1913.0</v>
      </c>
      <c r="B1914" s="14">
        <f>Data!D1914</f>
        <v>44464</v>
      </c>
      <c r="C1914" s="12">
        <f>IFERROR(VLOOKUP(Data!B1914, Minorista!$A$2:$B$100, 2, FALSE), "")</f>
        <v>4</v>
      </c>
      <c r="D1914" s="12">
        <f t="array" ref="D1914">INDEX(Producto!$A$2:$A$500, MATCH(Data!H1914, Producto!$B$2:$B$500, 0))</f>
        <v>2</v>
      </c>
      <c r="E1914" s="12">
        <f>VLOOKUP(Data!E1914 &amp; Data!F1914 &amp; Data!G1914, Ubicacion!$A$2:$B$1000, 2, FALSE)</f>
        <v>27</v>
      </c>
      <c r="F1914" s="15">
        <f>Data!J1914</f>
        <v>450</v>
      </c>
      <c r="G1914" s="16">
        <f>Data!I1914</f>
        <v>55</v>
      </c>
      <c r="H1914" s="17">
        <f>Data!K1914</f>
        <v>247500</v>
      </c>
      <c r="I1914" s="17">
        <f>Data!L1914</f>
        <v>86625</v>
      </c>
      <c r="J1914" s="12" t="str">
        <f>Data!N1914</f>
        <v>In-store</v>
      </c>
      <c r="K1914" s="12" t="str">
        <f>Data!O1914</f>
        <v>Tarjeta</v>
      </c>
      <c r="L1914" s="12" t="str">
        <f>Data!P1914</f>
        <v>Nuevo</v>
      </c>
    </row>
    <row r="1915">
      <c r="A1915" s="11">
        <v>1914.0</v>
      </c>
      <c r="B1915" s="14">
        <f>Data!D1915</f>
        <v>44464</v>
      </c>
      <c r="C1915" s="12">
        <f>IFERROR(VLOOKUP(Data!B1915, Minorista!$A$2:$B$100, 2, FALSE), "")</f>
        <v>4</v>
      </c>
      <c r="D1915" s="12">
        <f t="array" ref="D1915">INDEX(Producto!$A$2:$A$500, MATCH(Data!H1915, Producto!$B$2:$B$500, 0))</f>
        <v>3</v>
      </c>
      <c r="E1915" s="12">
        <f>VLOOKUP(Data!E1915 &amp; Data!F1915 &amp; Data!G1915, Ubicacion!$A$2:$B$1000, 2, FALSE)</f>
        <v>27</v>
      </c>
      <c r="F1915" s="15">
        <f>Data!J1915</f>
        <v>250</v>
      </c>
      <c r="G1915" s="16">
        <f>Data!I1915</f>
        <v>50</v>
      </c>
      <c r="H1915" s="17">
        <f>Data!K1915</f>
        <v>125000</v>
      </c>
      <c r="I1915" s="17">
        <f>Data!L1915</f>
        <v>43750</v>
      </c>
      <c r="J1915" s="12" t="str">
        <f>Data!N1915</f>
        <v>In-store</v>
      </c>
      <c r="K1915" s="12" t="str">
        <f>Data!O1915</f>
        <v>Efectivo</v>
      </c>
      <c r="L1915" s="12" t="str">
        <f>Data!P1915</f>
        <v>Nuevo</v>
      </c>
    </row>
    <row r="1916">
      <c r="A1916" s="11">
        <v>1915.0</v>
      </c>
      <c r="B1916" s="14">
        <f>Data!D1916</f>
        <v>44464</v>
      </c>
      <c r="C1916" s="12">
        <f>IFERROR(VLOOKUP(Data!B1916, Minorista!$A$2:$B$100, 2, FALSE), "")</f>
        <v>4</v>
      </c>
      <c r="D1916" s="12">
        <f t="array" ref="D1916">INDEX(Producto!$A$2:$A$500, MATCH(Data!H1916, Producto!$B$2:$B$500, 0))</f>
        <v>4</v>
      </c>
      <c r="E1916" s="12">
        <f>VLOOKUP(Data!E1916 &amp; Data!F1916 &amp; Data!G1916, Ubicacion!$A$2:$B$1000, 2, FALSE)</f>
        <v>27</v>
      </c>
      <c r="F1916" s="15">
        <f>Data!J1916</f>
        <v>200</v>
      </c>
      <c r="G1916" s="16">
        <f>Data!I1916</f>
        <v>50</v>
      </c>
      <c r="H1916" s="17">
        <f>Data!K1916</f>
        <v>100000</v>
      </c>
      <c r="I1916" s="17">
        <f>Data!L1916</f>
        <v>35000</v>
      </c>
      <c r="J1916" s="12" t="str">
        <f>Data!N1916</f>
        <v>In-store</v>
      </c>
      <c r="K1916" s="12" t="str">
        <f>Data!O1916</f>
        <v>Tarjeta</v>
      </c>
      <c r="L1916" s="12" t="str">
        <f>Data!P1916</f>
        <v>Nuevo</v>
      </c>
    </row>
    <row r="1917">
      <c r="A1917" s="11">
        <v>1916.0</v>
      </c>
      <c r="B1917" s="14">
        <f>Data!D1917</f>
        <v>44464</v>
      </c>
      <c r="C1917" s="12">
        <f>IFERROR(VLOOKUP(Data!B1917, Minorista!$A$2:$B$100, 2, FALSE), "")</f>
        <v>4</v>
      </c>
      <c r="D1917" s="12">
        <f t="array" ref="D1917">INDEX(Producto!$A$2:$A$500, MATCH(Data!H1917, Producto!$B$2:$B$500, 0))</f>
        <v>5</v>
      </c>
      <c r="E1917" s="12">
        <f>VLOOKUP(Data!E1917 &amp; Data!F1917 &amp; Data!G1917, Ubicacion!$A$2:$B$1000, 2, FALSE)</f>
        <v>27</v>
      </c>
      <c r="F1917" s="15">
        <f>Data!J1917</f>
        <v>225</v>
      </c>
      <c r="G1917" s="16">
        <f>Data!I1917</f>
        <v>60</v>
      </c>
      <c r="H1917" s="17">
        <f>Data!K1917</f>
        <v>135000</v>
      </c>
      <c r="I1917" s="17">
        <f>Data!L1917</f>
        <v>54000</v>
      </c>
      <c r="J1917" s="12" t="str">
        <f>Data!N1917</f>
        <v>In-store</v>
      </c>
      <c r="K1917" s="12" t="str">
        <f>Data!O1917</f>
        <v>Transferencia bancaria</v>
      </c>
      <c r="L1917" s="12" t="str">
        <f>Data!P1917</f>
        <v>Recurrente</v>
      </c>
    </row>
    <row r="1918">
      <c r="A1918" s="11">
        <v>1917.0</v>
      </c>
      <c r="B1918" s="14">
        <f>Data!D1918</f>
        <v>44464</v>
      </c>
      <c r="C1918" s="12">
        <f>IFERROR(VLOOKUP(Data!B1918, Minorista!$A$2:$B$100, 2, FALSE), "")</f>
        <v>4</v>
      </c>
      <c r="D1918" s="12">
        <f t="array" ref="D1918">INDEX(Producto!$A$2:$A$500, MATCH(Data!H1918, Producto!$B$2:$B$500, 0))</f>
        <v>6</v>
      </c>
      <c r="E1918" s="12">
        <f>VLOOKUP(Data!E1918 &amp; Data!F1918 &amp; Data!G1918, Ubicacion!$A$2:$B$1000, 2, FALSE)</f>
        <v>27</v>
      </c>
      <c r="F1918" s="15">
        <f>Data!J1918</f>
        <v>250</v>
      </c>
      <c r="G1918" s="16">
        <f>Data!I1918</f>
        <v>45</v>
      </c>
      <c r="H1918" s="17">
        <f>Data!K1918</f>
        <v>112500</v>
      </c>
      <c r="I1918" s="17">
        <f>Data!L1918</f>
        <v>33750</v>
      </c>
      <c r="J1918" s="12" t="str">
        <f>Data!N1918</f>
        <v>In-store</v>
      </c>
      <c r="K1918" s="12" t="str">
        <f>Data!O1918</f>
        <v>Transferencia bancaria</v>
      </c>
      <c r="L1918" s="12" t="str">
        <f>Data!P1918</f>
        <v>Nuevo</v>
      </c>
    </row>
    <row r="1919">
      <c r="A1919" s="11">
        <v>1918.0</v>
      </c>
      <c r="B1919" s="14">
        <f>Data!D1919</f>
        <v>44493</v>
      </c>
      <c r="C1919" s="12">
        <f>IFERROR(VLOOKUP(Data!B1919, Minorista!$A$2:$B$100, 2, FALSE), "")</f>
        <v>4</v>
      </c>
      <c r="D1919" s="12">
        <f t="array" ref="D1919">INDEX(Producto!$A$2:$A$500, MATCH(Data!H1919, Producto!$B$2:$B$500, 0))</f>
        <v>1</v>
      </c>
      <c r="E1919" s="12">
        <f>VLOOKUP(Data!E1919 &amp; Data!F1919 &amp; Data!G1919, Ubicacion!$A$2:$B$1000, 2, FALSE)</f>
        <v>27</v>
      </c>
      <c r="F1919" s="15">
        <f>Data!J1919</f>
        <v>350</v>
      </c>
      <c r="G1919" s="16">
        <f>Data!I1919</f>
        <v>40</v>
      </c>
      <c r="H1919" s="17">
        <f>Data!K1919</f>
        <v>140000</v>
      </c>
      <c r="I1919" s="17">
        <f>Data!L1919</f>
        <v>49000</v>
      </c>
      <c r="J1919" s="12" t="str">
        <f>Data!N1919</f>
        <v>In-store</v>
      </c>
      <c r="K1919" s="12" t="str">
        <f>Data!O1919</f>
        <v>Transferencia bancaria</v>
      </c>
      <c r="L1919" s="12" t="str">
        <f>Data!P1919</f>
        <v>Recurrente</v>
      </c>
    </row>
    <row r="1920">
      <c r="A1920" s="11">
        <v>1919.0</v>
      </c>
      <c r="B1920" s="14">
        <f>Data!D1920</f>
        <v>44493</v>
      </c>
      <c r="C1920" s="12">
        <f>IFERROR(VLOOKUP(Data!B1920, Minorista!$A$2:$B$100, 2, FALSE), "")</f>
        <v>4</v>
      </c>
      <c r="D1920" s="12">
        <f t="array" ref="D1920">INDEX(Producto!$A$2:$A$500, MATCH(Data!H1920, Producto!$B$2:$B$500, 0))</f>
        <v>2</v>
      </c>
      <c r="E1920" s="12">
        <f>VLOOKUP(Data!E1920 &amp; Data!F1920 &amp; Data!G1920, Ubicacion!$A$2:$B$1000, 2, FALSE)</f>
        <v>27</v>
      </c>
      <c r="F1920" s="15">
        <f>Data!J1920</f>
        <v>525</v>
      </c>
      <c r="G1920" s="16">
        <f>Data!I1920</f>
        <v>55</v>
      </c>
      <c r="H1920" s="17">
        <f>Data!K1920</f>
        <v>288750</v>
      </c>
      <c r="I1920" s="17">
        <f>Data!L1920</f>
        <v>101062.5</v>
      </c>
      <c r="J1920" s="12" t="str">
        <f>Data!N1920</f>
        <v>In-store</v>
      </c>
      <c r="K1920" s="12" t="str">
        <f>Data!O1920</f>
        <v>Tarjeta</v>
      </c>
      <c r="L1920" s="12" t="str">
        <f>Data!P1920</f>
        <v>Recurrente</v>
      </c>
    </row>
    <row r="1921">
      <c r="A1921" s="11">
        <v>1920.0</v>
      </c>
      <c r="B1921" s="14">
        <f>Data!D1921</f>
        <v>44493</v>
      </c>
      <c r="C1921" s="12">
        <f>IFERROR(VLOOKUP(Data!B1921, Minorista!$A$2:$B$100, 2, FALSE), "")</f>
        <v>4</v>
      </c>
      <c r="D1921" s="12">
        <f t="array" ref="D1921">INDEX(Producto!$A$2:$A$500, MATCH(Data!H1921, Producto!$B$2:$B$500, 0))</f>
        <v>3</v>
      </c>
      <c r="E1921" s="12">
        <f>VLOOKUP(Data!E1921 &amp; Data!F1921 &amp; Data!G1921, Ubicacion!$A$2:$B$1000, 2, FALSE)</f>
        <v>27</v>
      </c>
      <c r="F1921" s="15">
        <f>Data!J1921</f>
        <v>350</v>
      </c>
      <c r="G1921" s="16">
        <f>Data!I1921</f>
        <v>50</v>
      </c>
      <c r="H1921" s="17">
        <f>Data!K1921</f>
        <v>175000</v>
      </c>
      <c r="I1921" s="17">
        <f>Data!L1921</f>
        <v>61250</v>
      </c>
      <c r="J1921" s="12" t="str">
        <f>Data!N1921</f>
        <v>In-store</v>
      </c>
      <c r="K1921" s="12" t="str">
        <f>Data!O1921</f>
        <v>Transferencia bancaria</v>
      </c>
      <c r="L1921" s="12" t="str">
        <f>Data!P1921</f>
        <v>Nuevo</v>
      </c>
    </row>
    <row r="1922">
      <c r="A1922" s="11">
        <v>1921.0</v>
      </c>
      <c r="B1922" s="14">
        <f>Data!D1922</f>
        <v>44493</v>
      </c>
      <c r="C1922" s="12">
        <f>IFERROR(VLOOKUP(Data!B1922, Minorista!$A$2:$B$100, 2, FALSE), "")</f>
        <v>4</v>
      </c>
      <c r="D1922" s="12">
        <f t="array" ref="D1922">INDEX(Producto!$A$2:$A$500, MATCH(Data!H1922, Producto!$B$2:$B$500, 0))</f>
        <v>4</v>
      </c>
      <c r="E1922" s="12">
        <f>VLOOKUP(Data!E1922 &amp; Data!F1922 &amp; Data!G1922, Ubicacion!$A$2:$B$1000, 2, FALSE)</f>
        <v>27</v>
      </c>
      <c r="F1922" s="15">
        <f>Data!J1922</f>
        <v>325</v>
      </c>
      <c r="G1922" s="16">
        <f>Data!I1922</f>
        <v>45</v>
      </c>
      <c r="H1922" s="17">
        <f>Data!K1922</f>
        <v>146250</v>
      </c>
      <c r="I1922" s="17">
        <f>Data!L1922</f>
        <v>51187.5</v>
      </c>
      <c r="J1922" s="12" t="str">
        <f>Data!N1922</f>
        <v>In-store</v>
      </c>
      <c r="K1922" s="12" t="str">
        <f>Data!O1922</f>
        <v>Tarjeta</v>
      </c>
      <c r="L1922" s="12" t="str">
        <f>Data!P1922</f>
        <v>Nuevo</v>
      </c>
    </row>
    <row r="1923">
      <c r="A1923" s="11">
        <v>1922.0</v>
      </c>
      <c r="B1923" s="14">
        <f>Data!D1923</f>
        <v>44493</v>
      </c>
      <c r="C1923" s="12">
        <f>IFERROR(VLOOKUP(Data!B1923, Minorista!$A$2:$B$100, 2, FALSE), "")</f>
        <v>4</v>
      </c>
      <c r="D1923" s="12">
        <f t="array" ref="D1923">INDEX(Producto!$A$2:$A$500, MATCH(Data!H1923, Producto!$B$2:$B$500, 0))</f>
        <v>5</v>
      </c>
      <c r="E1923" s="12">
        <f>VLOOKUP(Data!E1923 &amp; Data!F1923 &amp; Data!G1923, Ubicacion!$A$2:$B$1000, 2, FALSE)</f>
        <v>27</v>
      </c>
      <c r="F1923" s="15">
        <f>Data!J1923</f>
        <v>300</v>
      </c>
      <c r="G1923" s="16">
        <f>Data!I1923</f>
        <v>55</v>
      </c>
      <c r="H1923" s="17">
        <f>Data!K1923</f>
        <v>165000</v>
      </c>
      <c r="I1923" s="17">
        <f>Data!L1923</f>
        <v>66000</v>
      </c>
      <c r="J1923" s="12" t="str">
        <f>Data!N1923</f>
        <v>In-store</v>
      </c>
      <c r="K1923" s="12" t="str">
        <f>Data!O1923</f>
        <v>Transferencia bancaria</v>
      </c>
      <c r="L1923" s="12" t="str">
        <f>Data!P1923</f>
        <v>Nuevo</v>
      </c>
    </row>
    <row r="1924">
      <c r="A1924" s="11">
        <v>1923.0</v>
      </c>
      <c r="B1924" s="14">
        <f>Data!D1924</f>
        <v>44493</v>
      </c>
      <c r="C1924" s="12">
        <f>IFERROR(VLOOKUP(Data!B1924, Minorista!$A$2:$B$100, 2, FALSE), "")</f>
        <v>4</v>
      </c>
      <c r="D1924" s="12">
        <f t="array" ref="D1924">INDEX(Producto!$A$2:$A$500, MATCH(Data!H1924, Producto!$B$2:$B$500, 0))</f>
        <v>6</v>
      </c>
      <c r="E1924" s="12">
        <f>VLOOKUP(Data!E1924 &amp; Data!F1924 &amp; Data!G1924, Ubicacion!$A$2:$B$1000, 2, FALSE)</f>
        <v>27</v>
      </c>
      <c r="F1924" s="15">
        <f>Data!J1924</f>
        <v>350</v>
      </c>
      <c r="G1924" s="16">
        <f>Data!I1924</f>
        <v>60</v>
      </c>
      <c r="H1924" s="17">
        <f>Data!K1924</f>
        <v>210000</v>
      </c>
      <c r="I1924" s="17">
        <f>Data!L1924</f>
        <v>63000</v>
      </c>
      <c r="J1924" s="12" t="str">
        <f>Data!N1924</f>
        <v>In-store</v>
      </c>
      <c r="K1924" s="12" t="str">
        <f>Data!O1924</f>
        <v>Transferencia bancaria</v>
      </c>
      <c r="L1924" s="12" t="str">
        <f>Data!P1924</f>
        <v>Recurrente</v>
      </c>
    </row>
    <row r="1925">
      <c r="A1925" s="11">
        <v>1924.0</v>
      </c>
      <c r="B1925" s="14">
        <f>Data!D1925</f>
        <v>44524</v>
      </c>
      <c r="C1925" s="12">
        <f>IFERROR(VLOOKUP(Data!B1925, Minorista!$A$2:$B$100, 2, FALSE), "")</f>
        <v>4</v>
      </c>
      <c r="D1925" s="12">
        <f t="array" ref="D1925">INDEX(Producto!$A$2:$A$500, MATCH(Data!H1925, Producto!$B$2:$B$500, 0))</f>
        <v>1</v>
      </c>
      <c r="E1925" s="12">
        <f>VLOOKUP(Data!E1925 &amp; Data!F1925 &amp; Data!G1925, Ubicacion!$A$2:$B$1000, 2, FALSE)</f>
        <v>27</v>
      </c>
      <c r="F1925" s="15">
        <f>Data!J1925</f>
        <v>575</v>
      </c>
      <c r="G1925" s="16">
        <f>Data!I1925</f>
        <v>45</v>
      </c>
      <c r="H1925" s="17">
        <f>Data!K1925</f>
        <v>258750</v>
      </c>
      <c r="I1925" s="17">
        <f>Data!L1925</f>
        <v>90562.5</v>
      </c>
      <c r="J1925" s="12" t="str">
        <f>Data!N1925</f>
        <v>In-store</v>
      </c>
      <c r="K1925" s="12" t="str">
        <f>Data!O1925</f>
        <v>Tarjeta</v>
      </c>
      <c r="L1925" s="12" t="str">
        <f>Data!P1925</f>
        <v>Nuevo</v>
      </c>
    </row>
    <row r="1926">
      <c r="A1926" s="11">
        <v>1925.0</v>
      </c>
      <c r="B1926" s="14">
        <f>Data!D1926</f>
        <v>44524</v>
      </c>
      <c r="C1926" s="12">
        <f>IFERROR(VLOOKUP(Data!B1926, Minorista!$A$2:$B$100, 2, FALSE), "")</f>
        <v>4</v>
      </c>
      <c r="D1926" s="12">
        <f t="array" ref="D1926">INDEX(Producto!$A$2:$A$500, MATCH(Data!H1926, Producto!$B$2:$B$500, 0))</f>
        <v>2</v>
      </c>
      <c r="E1926" s="12">
        <f>VLOOKUP(Data!E1926 &amp; Data!F1926 &amp; Data!G1926, Ubicacion!$A$2:$B$1000, 2, FALSE)</f>
        <v>27</v>
      </c>
      <c r="F1926" s="15">
        <f>Data!J1926</f>
        <v>650</v>
      </c>
      <c r="G1926" s="16">
        <f>Data!I1926</f>
        <v>50</v>
      </c>
      <c r="H1926" s="17">
        <f>Data!K1926</f>
        <v>325000</v>
      </c>
      <c r="I1926" s="17">
        <f>Data!L1926</f>
        <v>113750</v>
      </c>
      <c r="J1926" s="12" t="str">
        <f>Data!N1926</f>
        <v>In-store</v>
      </c>
      <c r="K1926" s="12" t="str">
        <f>Data!O1926</f>
        <v>Transferencia bancaria</v>
      </c>
      <c r="L1926" s="12" t="str">
        <f>Data!P1926</f>
        <v>Nuevo</v>
      </c>
    </row>
    <row r="1927">
      <c r="A1927" s="11">
        <v>1926.0</v>
      </c>
      <c r="B1927" s="14">
        <f>Data!D1927</f>
        <v>44524</v>
      </c>
      <c r="C1927" s="12">
        <f>IFERROR(VLOOKUP(Data!B1927, Minorista!$A$2:$B$100, 2, FALSE), "")</f>
        <v>4</v>
      </c>
      <c r="D1927" s="12">
        <f t="array" ref="D1927">INDEX(Producto!$A$2:$A$500, MATCH(Data!H1927, Producto!$B$2:$B$500, 0))</f>
        <v>3</v>
      </c>
      <c r="E1927" s="12">
        <f>VLOOKUP(Data!E1927 &amp; Data!F1927 &amp; Data!G1927, Ubicacion!$A$2:$B$1000, 2, FALSE)</f>
        <v>27</v>
      </c>
      <c r="F1927" s="15">
        <f>Data!J1927</f>
        <v>475</v>
      </c>
      <c r="G1927" s="16">
        <f>Data!I1927</f>
        <v>45</v>
      </c>
      <c r="H1927" s="17">
        <f>Data!K1927</f>
        <v>213750</v>
      </c>
      <c r="I1927" s="17">
        <f>Data!L1927</f>
        <v>74812.5</v>
      </c>
      <c r="J1927" s="12" t="str">
        <f>Data!N1927</f>
        <v>In-store</v>
      </c>
      <c r="K1927" s="12" t="str">
        <f>Data!O1927</f>
        <v>Efectivo</v>
      </c>
      <c r="L1927" s="12" t="str">
        <f>Data!P1927</f>
        <v>Recurrente</v>
      </c>
    </row>
    <row r="1928">
      <c r="A1928" s="11">
        <v>1927.0</v>
      </c>
      <c r="B1928" s="14">
        <f>Data!D1928</f>
        <v>44524</v>
      </c>
      <c r="C1928" s="12">
        <f>IFERROR(VLOOKUP(Data!B1928, Minorista!$A$2:$B$100, 2, FALSE), "")</f>
        <v>4</v>
      </c>
      <c r="D1928" s="12">
        <f t="array" ref="D1928">INDEX(Producto!$A$2:$A$500, MATCH(Data!H1928, Producto!$B$2:$B$500, 0))</f>
        <v>4</v>
      </c>
      <c r="E1928" s="12">
        <f>VLOOKUP(Data!E1928 &amp; Data!F1928 &amp; Data!G1928, Ubicacion!$A$2:$B$1000, 2, FALSE)</f>
        <v>27</v>
      </c>
      <c r="F1928" s="15">
        <f>Data!J1928</f>
        <v>450</v>
      </c>
      <c r="G1928" s="16">
        <f>Data!I1928</f>
        <v>55</v>
      </c>
      <c r="H1928" s="17">
        <f>Data!K1928</f>
        <v>247500</v>
      </c>
      <c r="I1928" s="17">
        <f>Data!L1928</f>
        <v>86625</v>
      </c>
      <c r="J1928" s="12" t="str">
        <f>Data!N1928</f>
        <v>In-store</v>
      </c>
      <c r="K1928" s="12" t="str">
        <f>Data!O1928</f>
        <v>Tarjeta</v>
      </c>
      <c r="L1928" s="12" t="str">
        <f>Data!P1928</f>
        <v>Nuevo</v>
      </c>
    </row>
    <row r="1929">
      <c r="A1929" s="11">
        <v>1928.0</v>
      </c>
      <c r="B1929" s="14">
        <f>Data!D1929</f>
        <v>44524</v>
      </c>
      <c r="C1929" s="12">
        <f>IFERROR(VLOOKUP(Data!B1929, Minorista!$A$2:$B$100, 2, FALSE), "")</f>
        <v>4</v>
      </c>
      <c r="D1929" s="12">
        <f t="array" ref="D1929">INDEX(Producto!$A$2:$A$500, MATCH(Data!H1929, Producto!$B$2:$B$500, 0))</f>
        <v>5</v>
      </c>
      <c r="E1929" s="12">
        <f>VLOOKUP(Data!E1929 &amp; Data!F1929 &amp; Data!G1929, Ubicacion!$A$2:$B$1000, 2, FALSE)</f>
        <v>27</v>
      </c>
      <c r="F1929" s="15">
        <f>Data!J1929</f>
        <v>425</v>
      </c>
      <c r="G1929" s="16">
        <f>Data!I1929</f>
        <v>75</v>
      </c>
      <c r="H1929" s="17">
        <f>Data!K1929</f>
        <v>318750</v>
      </c>
      <c r="I1929" s="17">
        <f>Data!L1929</f>
        <v>127500</v>
      </c>
      <c r="J1929" s="12" t="str">
        <f>Data!N1929</f>
        <v>In-store</v>
      </c>
      <c r="K1929" s="12" t="str">
        <f>Data!O1929</f>
        <v>Transferencia bancaria</v>
      </c>
      <c r="L1929" s="12" t="str">
        <f>Data!P1929</f>
        <v>Recurrente</v>
      </c>
    </row>
    <row r="1930">
      <c r="A1930" s="11">
        <v>1929.0</v>
      </c>
      <c r="B1930" s="14">
        <f>Data!D1930</f>
        <v>44524</v>
      </c>
      <c r="C1930" s="12">
        <f>IFERROR(VLOOKUP(Data!B1930, Minorista!$A$2:$B$100, 2, FALSE), "")</f>
        <v>4</v>
      </c>
      <c r="D1930" s="12">
        <f t="array" ref="D1930">INDEX(Producto!$A$2:$A$500, MATCH(Data!H1930, Producto!$B$2:$B$500, 0))</f>
        <v>6</v>
      </c>
      <c r="E1930" s="12">
        <f>VLOOKUP(Data!E1930 &amp; Data!F1930 &amp; Data!G1930, Ubicacion!$A$2:$B$1000, 2, FALSE)</f>
        <v>27</v>
      </c>
      <c r="F1930" s="15">
        <f>Data!J1930</f>
        <v>550</v>
      </c>
      <c r="G1930" s="16">
        <f>Data!I1930</f>
        <v>80</v>
      </c>
      <c r="H1930" s="17">
        <f>Data!K1930</f>
        <v>440000</v>
      </c>
      <c r="I1930" s="17">
        <f>Data!L1930</f>
        <v>132000</v>
      </c>
      <c r="J1930" s="12" t="str">
        <f>Data!N1930</f>
        <v>In-store</v>
      </c>
      <c r="K1930" s="12" t="str">
        <f>Data!O1930</f>
        <v>Tarjeta</v>
      </c>
      <c r="L1930" s="12" t="str">
        <f>Data!P1930</f>
        <v>Recurrente</v>
      </c>
    </row>
    <row r="1931">
      <c r="A1931" s="11">
        <v>1930.0</v>
      </c>
      <c r="B1931" s="14">
        <f>Data!D1931</f>
        <v>44553</v>
      </c>
      <c r="C1931" s="12">
        <f>IFERROR(VLOOKUP(Data!B1931, Minorista!$A$2:$B$100, 2, FALSE), "")</f>
        <v>4</v>
      </c>
      <c r="D1931" s="12">
        <f t="array" ref="D1931">INDEX(Producto!$A$2:$A$500, MATCH(Data!H1931, Producto!$B$2:$B$500, 0))</f>
        <v>1</v>
      </c>
      <c r="E1931" s="12">
        <f>VLOOKUP(Data!E1931 &amp; Data!F1931 &amp; Data!G1931, Ubicacion!$A$2:$B$1000, 2, FALSE)</f>
        <v>27</v>
      </c>
      <c r="F1931" s="15">
        <f>Data!J1931</f>
        <v>750</v>
      </c>
      <c r="G1931" s="16">
        <f>Data!I1931</f>
        <v>65</v>
      </c>
      <c r="H1931" s="17">
        <f>Data!K1931</f>
        <v>487500</v>
      </c>
      <c r="I1931" s="17">
        <f>Data!L1931</f>
        <v>170625</v>
      </c>
      <c r="J1931" s="12" t="str">
        <f>Data!N1931</f>
        <v>In-store</v>
      </c>
      <c r="K1931" s="12" t="str">
        <f>Data!O1931</f>
        <v>Transferencia bancaria</v>
      </c>
      <c r="L1931" s="12" t="str">
        <f>Data!P1931</f>
        <v>Nuevo</v>
      </c>
    </row>
    <row r="1932">
      <c r="A1932" s="11">
        <v>1931.0</v>
      </c>
      <c r="B1932" s="14">
        <f>Data!D1932</f>
        <v>44553</v>
      </c>
      <c r="C1932" s="12">
        <f>IFERROR(VLOOKUP(Data!B1932, Minorista!$A$2:$B$100, 2, FALSE), "")</f>
        <v>4</v>
      </c>
      <c r="D1932" s="12">
        <f t="array" ref="D1932">INDEX(Producto!$A$2:$A$500, MATCH(Data!H1932, Producto!$B$2:$B$500, 0))</f>
        <v>2</v>
      </c>
      <c r="E1932" s="12">
        <f>VLOOKUP(Data!E1932 &amp; Data!F1932 &amp; Data!G1932, Ubicacion!$A$2:$B$1000, 2, FALSE)</f>
        <v>27</v>
      </c>
      <c r="F1932" s="15">
        <f>Data!J1932</f>
        <v>750</v>
      </c>
      <c r="G1932" s="16">
        <f>Data!I1932</f>
        <v>75</v>
      </c>
      <c r="H1932" s="17">
        <f>Data!K1932</f>
        <v>562500</v>
      </c>
      <c r="I1932" s="17">
        <f>Data!L1932</f>
        <v>196875</v>
      </c>
      <c r="J1932" s="12" t="str">
        <f>Data!N1932</f>
        <v>In-store</v>
      </c>
      <c r="K1932" s="12" t="str">
        <f>Data!O1932</f>
        <v>Tarjeta</v>
      </c>
      <c r="L1932" s="12" t="str">
        <f>Data!P1932</f>
        <v>Nuevo</v>
      </c>
    </row>
    <row r="1933">
      <c r="A1933" s="11">
        <v>1932.0</v>
      </c>
      <c r="B1933" s="14">
        <f>Data!D1933</f>
        <v>44553</v>
      </c>
      <c r="C1933" s="12">
        <f>IFERROR(VLOOKUP(Data!B1933, Minorista!$A$2:$B$100, 2, FALSE), "")</f>
        <v>4</v>
      </c>
      <c r="D1933" s="12">
        <f t="array" ref="D1933">INDEX(Producto!$A$2:$A$500, MATCH(Data!H1933, Producto!$B$2:$B$500, 0))</f>
        <v>3</v>
      </c>
      <c r="E1933" s="12">
        <f>VLOOKUP(Data!E1933 &amp; Data!F1933 &amp; Data!G1933, Ubicacion!$A$2:$B$1000, 2, FALSE)</f>
        <v>27</v>
      </c>
      <c r="F1933" s="15">
        <f>Data!J1933</f>
        <v>550</v>
      </c>
      <c r="G1933" s="16">
        <f>Data!I1933</f>
        <v>70</v>
      </c>
      <c r="H1933" s="17">
        <f>Data!K1933</f>
        <v>385000</v>
      </c>
      <c r="I1933" s="17">
        <f>Data!L1933</f>
        <v>134750</v>
      </c>
      <c r="J1933" s="12" t="str">
        <f>Data!N1933</f>
        <v>In-store</v>
      </c>
      <c r="K1933" s="12" t="str">
        <f>Data!O1933</f>
        <v>Tarjeta</v>
      </c>
      <c r="L1933" s="12" t="str">
        <f>Data!P1933</f>
        <v>Recurrente</v>
      </c>
    </row>
    <row r="1934">
      <c r="A1934" s="11">
        <v>1933.0</v>
      </c>
      <c r="B1934" s="14">
        <f>Data!D1934</f>
        <v>44553</v>
      </c>
      <c r="C1934" s="12">
        <f>IFERROR(VLOOKUP(Data!B1934, Minorista!$A$2:$B$100, 2, FALSE), "")</f>
        <v>4</v>
      </c>
      <c r="D1934" s="12">
        <f t="array" ref="D1934">INDEX(Producto!$A$2:$A$500, MATCH(Data!H1934, Producto!$B$2:$B$500, 0))</f>
        <v>4</v>
      </c>
      <c r="E1934" s="12">
        <f>VLOOKUP(Data!E1934 &amp; Data!F1934 &amp; Data!G1934, Ubicacion!$A$2:$B$1000, 2, FALSE)</f>
        <v>27</v>
      </c>
      <c r="F1934" s="15">
        <f>Data!J1934</f>
        <v>550</v>
      </c>
      <c r="G1934" s="16">
        <f>Data!I1934</f>
        <v>70</v>
      </c>
      <c r="H1934" s="17">
        <f>Data!K1934</f>
        <v>385000</v>
      </c>
      <c r="I1934" s="17">
        <f>Data!L1934</f>
        <v>134750</v>
      </c>
      <c r="J1934" s="12" t="str">
        <f>Data!N1934</f>
        <v>In-store</v>
      </c>
      <c r="K1934" s="12" t="str">
        <f>Data!O1934</f>
        <v>Tarjeta</v>
      </c>
      <c r="L1934" s="12" t="str">
        <f>Data!P1934</f>
        <v>Recurrente</v>
      </c>
    </row>
    <row r="1935">
      <c r="A1935" s="11">
        <v>1934.0</v>
      </c>
      <c r="B1935" s="14">
        <f>Data!D1935</f>
        <v>44553</v>
      </c>
      <c r="C1935" s="12">
        <f>IFERROR(VLOOKUP(Data!B1935, Minorista!$A$2:$B$100, 2, FALSE), "")</f>
        <v>4</v>
      </c>
      <c r="D1935" s="12">
        <f t="array" ref="D1935">INDEX(Producto!$A$2:$A$500, MATCH(Data!H1935, Producto!$B$2:$B$500, 0))</f>
        <v>5</v>
      </c>
      <c r="E1935" s="12">
        <f>VLOOKUP(Data!E1935 &amp; Data!F1935 &amp; Data!G1935, Ubicacion!$A$2:$B$1000, 2, FALSE)</f>
        <v>27</v>
      </c>
      <c r="F1935" s="15">
        <f>Data!J1935</f>
        <v>475</v>
      </c>
      <c r="G1935" s="16">
        <f>Data!I1935</f>
        <v>80</v>
      </c>
      <c r="H1935" s="17">
        <f>Data!K1935</f>
        <v>380000</v>
      </c>
      <c r="I1935" s="17">
        <f>Data!L1935</f>
        <v>152000</v>
      </c>
      <c r="J1935" s="12" t="str">
        <f>Data!N1935</f>
        <v>In-store</v>
      </c>
      <c r="K1935" s="12" t="str">
        <f>Data!O1935</f>
        <v>Transferencia bancaria</v>
      </c>
      <c r="L1935" s="12" t="str">
        <f>Data!P1935</f>
        <v>Nuevo</v>
      </c>
    </row>
    <row r="1936">
      <c r="A1936" s="11">
        <v>1935.0</v>
      </c>
      <c r="B1936" s="14">
        <f>Data!D1936</f>
        <v>44553</v>
      </c>
      <c r="C1936" s="12">
        <f>IFERROR(VLOOKUP(Data!B1936, Minorista!$A$2:$B$100, 2, FALSE), "")</f>
        <v>4</v>
      </c>
      <c r="D1936" s="12">
        <f t="array" ref="D1936">INDEX(Producto!$A$2:$A$500, MATCH(Data!H1936, Producto!$B$2:$B$500, 0))</f>
        <v>6</v>
      </c>
      <c r="E1936" s="12">
        <f>VLOOKUP(Data!E1936 &amp; Data!F1936 &amp; Data!G1936, Ubicacion!$A$2:$B$1000, 2, FALSE)</f>
        <v>27</v>
      </c>
      <c r="F1936" s="15">
        <f>Data!J1936</f>
        <v>575</v>
      </c>
      <c r="G1936" s="16">
        <f>Data!I1936</f>
        <v>85</v>
      </c>
      <c r="H1936" s="17">
        <f>Data!K1936</f>
        <v>488750</v>
      </c>
      <c r="I1936" s="17">
        <f>Data!L1936</f>
        <v>146625</v>
      </c>
      <c r="J1936" s="12" t="str">
        <f>Data!N1936</f>
        <v>In-store</v>
      </c>
      <c r="K1936" s="12" t="str">
        <f>Data!O1936</f>
        <v>Efectivo</v>
      </c>
      <c r="L1936" s="12" t="str">
        <f>Data!P1936</f>
        <v>Recurrente</v>
      </c>
    </row>
    <row r="1937">
      <c r="A1937" s="11">
        <v>1936.0</v>
      </c>
      <c r="B1937" s="14">
        <f>Data!D1937</f>
        <v>44213</v>
      </c>
      <c r="C1937" s="12">
        <f>IFERROR(VLOOKUP(Data!B1937, Minorista!$A$2:$B$100, 2, FALSE), "")</f>
        <v>4</v>
      </c>
      <c r="D1937" s="12">
        <f t="array" ref="D1937">INDEX(Producto!$A$2:$A$500, MATCH(Data!H1937, Producto!$B$2:$B$500, 0))</f>
        <v>1</v>
      </c>
      <c r="E1937" s="12">
        <f>VLOOKUP(Data!E1937 &amp; Data!F1937 &amp; Data!G1937, Ubicacion!$A$2:$B$1000, 2, FALSE)</f>
        <v>27</v>
      </c>
      <c r="F1937" s="15">
        <f>Data!J1937</f>
        <v>400</v>
      </c>
      <c r="G1937" s="16">
        <f>Data!I1937</f>
        <v>35</v>
      </c>
      <c r="H1937" s="17">
        <f>Data!K1937</f>
        <v>140000</v>
      </c>
      <c r="I1937" s="17">
        <f>Data!L1937</f>
        <v>56000</v>
      </c>
      <c r="J1937" s="12" t="str">
        <f>Data!N1937</f>
        <v>In-store</v>
      </c>
      <c r="K1937" s="12" t="str">
        <f>Data!O1937</f>
        <v>Efectivo</v>
      </c>
      <c r="L1937" s="12" t="str">
        <f>Data!P1937</f>
        <v>Nuevo</v>
      </c>
    </row>
    <row r="1938">
      <c r="A1938" s="11">
        <v>1937.0</v>
      </c>
      <c r="B1938" s="14">
        <f>Data!D1938</f>
        <v>44213</v>
      </c>
      <c r="C1938" s="12">
        <f>IFERROR(VLOOKUP(Data!B1938, Minorista!$A$2:$B$100, 2, FALSE), "")</f>
        <v>4</v>
      </c>
      <c r="D1938" s="12">
        <f t="array" ref="D1938">INDEX(Producto!$A$2:$A$500, MATCH(Data!H1938, Producto!$B$2:$B$500, 0))</f>
        <v>2</v>
      </c>
      <c r="E1938" s="12">
        <f>VLOOKUP(Data!E1938 &amp; Data!F1938 &amp; Data!G1938, Ubicacion!$A$2:$B$1000, 2, FALSE)</f>
        <v>27</v>
      </c>
      <c r="F1938" s="15">
        <f>Data!J1938</f>
        <v>400</v>
      </c>
      <c r="G1938" s="16">
        <f>Data!I1938</f>
        <v>45</v>
      </c>
      <c r="H1938" s="17">
        <f>Data!K1938</f>
        <v>180000</v>
      </c>
      <c r="I1938" s="17">
        <f>Data!L1938</f>
        <v>72000</v>
      </c>
      <c r="J1938" s="12" t="str">
        <f>Data!N1938</f>
        <v>In-store</v>
      </c>
      <c r="K1938" s="12" t="str">
        <f>Data!O1938</f>
        <v>Tarjeta</v>
      </c>
      <c r="L1938" s="12" t="str">
        <f>Data!P1938</f>
        <v>Nuevo</v>
      </c>
    </row>
    <row r="1939">
      <c r="A1939" s="11">
        <v>1938.0</v>
      </c>
      <c r="B1939" s="14">
        <f>Data!D1939</f>
        <v>44213</v>
      </c>
      <c r="C1939" s="12">
        <f>IFERROR(VLOOKUP(Data!B1939, Minorista!$A$2:$B$100, 2, FALSE), "")</f>
        <v>4</v>
      </c>
      <c r="D1939" s="12">
        <f t="array" ref="D1939">INDEX(Producto!$A$2:$A$500, MATCH(Data!H1939, Producto!$B$2:$B$500, 0))</f>
        <v>3</v>
      </c>
      <c r="E1939" s="12">
        <f>VLOOKUP(Data!E1939 &amp; Data!F1939 &amp; Data!G1939, Ubicacion!$A$2:$B$1000, 2, FALSE)</f>
        <v>27</v>
      </c>
      <c r="F1939" s="15">
        <f>Data!J1939</f>
        <v>400</v>
      </c>
      <c r="G1939" s="16">
        <f>Data!I1939</f>
        <v>45</v>
      </c>
      <c r="H1939" s="17">
        <f>Data!K1939</f>
        <v>180000</v>
      </c>
      <c r="I1939" s="17">
        <f>Data!L1939</f>
        <v>72000</v>
      </c>
      <c r="J1939" s="12" t="str">
        <f>Data!N1939</f>
        <v>In-store</v>
      </c>
      <c r="K1939" s="12" t="str">
        <f>Data!O1939</f>
        <v>Transferencia bancaria</v>
      </c>
      <c r="L1939" s="12" t="str">
        <f>Data!P1939</f>
        <v>Nuevo</v>
      </c>
    </row>
    <row r="1940">
      <c r="A1940" s="11">
        <v>1939.0</v>
      </c>
      <c r="B1940" s="14">
        <f>Data!D1940</f>
        <v>44213</v>
      </c>
      <c r="C1940" s="12">
        <f>IFERROR(VLOOKUP(Data!B1940, Minorista!$A$2:$B$100, 2, FALSE), "")</f>
        <v>4</v>
      </c>
      <c r="D1940" s="12">
        <f t="array" ref="D1940">INDEX(Producto!$A$2:$A$500, MATCH(Data!H1940, Producto!$B$2:$B$500, 0))</f>
        <v>4</v>
      </c>
      <c r="E1940" s="12">
        <f>VLOOKUP(Data!E1940 &amp; Data!F1940 &amp; Data!G1940, Ubicacion!$A$2:$B$1000, 2, FALSE)</f>
        <v>27</v>
      </c>
      <c r="F1940" s="15">
        <f>Data!J1940</f>
        <v>250</v>
      </c>
      <c r="G1940" s="16">
        <f>Data!I1940</f>
        <v>45</v>
      </c>
      <c r="H1940" s="17">
        <f>Data!K1940</f>
        <v>112500</v>
      </c>
      <c r="I1940" s="17">
        <f>Data!L1940</f>
        <v>45000</v>
      </c>
      <c r="J1940" s="12" t="str">
        <f>Data!N1940</f>
        <v>In-store</v>
      </c>
      <c r="K1940" s="12" t="str">
        <f>Data!O1940</f>
        <v>Efectivo</v>
      </c>
      <c r="L1940" s="12" t="str">
        <f>Data!P1940</f>
        <v>Nuevo</v>
      </c>
    </row>
    <row r="1941">
      <c r="A1941" s="11">
        <v>1940.0</v>
      </c>
      <c r="B1941" s="14">
        <f>Data!D1941</f>
        <v>44213</v>
      </c>
      <c r="C1941" s="12">
        <f>IFERROR(VLOOKUP(Data!B1941, Minorista!$A$2:$B$100, 2, FALSE), "")</f>
        <v>4</v>
      </c>
      <c r="D1941" s="12">
        <f t="array" ref="D1941">INDEX(Producto!$A$2:$A$500, MATCH(Data!H1941, Producto!$B$2:$B$500, 0))</f>
        <v>5</v>
      </c>
      <c r="E1941" s="12">
        <f>VLOOKUP(Data!E1941 &amp; Data!F1941 &amp; Data!G1941, Ubicacion!$A$2:$B$1000, 2, FALSE)</f>
        <v>27</v>
      </c>
      <c r="F1941" s="15">
        <f>Data!J1941</f>
        <v>200</v>
      </c>
      <c r="G1941" s="16">
        <f>Data!I1941</f>
        <v>50</v>
      </c>
      <c r="H1941" s="17">
        <f>Data!K1941</f>
        <v>100000</v>
      </c>
      <c r="I1941" s="17">
        <f>Data!L1941</f>
        <v>45000</v>
      </c>
      <c r="J1941" s="12" t="str">
        <f>Data!N1941</f>
        <v>In-store</v>
      </c>
      <c r="K1941" s="12" t="str">
        <f>Data!O1941</f>
        <v>Tarjeta</v>
      </c>
      <c r="L1941" s="12" t="str">
        <f>Data!P1941</f>
        <v>Nuevo</v>
      </c>
    </row>
    <row r="1942">
      <c r="A1942" s="11">
        <v>1941.0</v>
      </c>
      <c r="B1942" s="14">
        <f>Data!D1942</f>
        <v>44213</v>
      </c>
      <c r="C1942" s="12">
        <f>IFERROR(VLOOKUP(Data!B1942, Minorista!$A$2:$B$100, 2, FALSE), "")</f>
        <v>4</v>
      </c>
      <c r="D1942" s="12">
        <f t="array" ref="D1942">INDEX(Producto!$A$2:$A$500, MATCH(Data!H1942, Producto!$B$2:$B$500, 0))</f>
        <v>6</v>
      </c>
      <c r="E1942" s="12">
        <f>VLOOKUP(Data!E1942 &amp; Data!F1942 &amp; Data!G1942, Ubicacion!$A$2:$B$1000, 2, FALSE)</f>
        <v>27</v>
      </c>
      <c r="F1942" s="15">
        <f>Data!J1942</f>
        <v>450</v>
      </c>
      <c r="G1942" s="16">
        <f>Data!I1942</f>
        <v>45</v>
      </c>
      <c r="H1942" s="17">
        <f>Data!K1942</f>
        <v>202500</v>
      </c>
      <c r="I1942" s="17">
        <f>Data!L1942</f>
        <v>70875</v>
      </c>
      <c r="J1942" s="12" t="str">
        <f>Data!N1942</f>
        <v>In-store</v>
      </c>
      <c r="K1942" s="12" t="str">
        <f>Data!O1942</f>
        <v>Transferencia bancaria</v>
      </c>
      <c r="L1942" s="12" t="str">
        <f>Data!P1942</f>
        <v>Nuevo</v>
      </c>
    </row>
    <row r="1943">
      <c r="A1943" s="11">
        <v>1942.0</v>
      </c>
      <c r="B1943" s="14">
        <f>Data!D1943</f>
        <v>44244</v>
      </c>
      <c r="C1943" s="12">
        <f>IFERROR(VLOOKUP(Data!B1943, Minorista!$A$2:$B$100, 2, FALSE), "")</f>
        <v>4</v>
      </c>
      <c r="D1943" s="12">
        <f t="array" ref="D1943">INDEX(Producto!$A$2:$A$500, MATCH(Data!H1943, Producto!$B$2:$B$500, 0))</f>
        <v>1</v>
      </c>
      <c r="E1943" s="12">
        <f>VLOOKUP(Data!E1943 &amp; Data!F1943 &amp; Data!G1943, Ubicacion!$A$2:$B$1000, 2, FALSE)</f>
        <v>27</v>
      </c>
      <c r="F1943" s="15">
        <f>Data!J1943</f>
        <v>500</v>
      </c>
      <c r="G1943" s="16">
        <f>Data!I1943</f>
        <v>35</v>
      </c>
      <c r="H1943" s="17">
        <f>Data!K1943</f>
        <v>175000</v>
      </c>
      <c r="I1943" s="17">
        <f>Data!L1943</f>
        <v>70000</v>
      </c>
      <c r="J1943" s="12" t="str">
        <f>Data!N1943</f>
        <v>In-store</v>
      </c>
      <c r="K1943" s="12" t="str">
        <f>Data!O1943</f>
        <v>Efectivo</v>
      </c>
      <c r="L1943" s="12" t="str">
        <f>Data!P1943</f>
        <v>Nuevo</v>
      </c>
    </row>
    <row r="1944">
      <c r="A1944" s="11">
        <v>1943.0</v>
      </c>
      <c r="B1944" s="14">
        <f>Data!D1944</f>
        <v>44244</v>
      </c>
      <c r="C1944" s="12">
        <f>IFERROR(VLOOKUP(Data!B1944, Minorista!$A$2:$B$100, 2, FALSE), "")</f>
        <v>4</v>
      </c>
      <c r="D1944" s="12">
        <f t="array" ref="D1944">INDEX(Producto!$A$2:$A$500, MATCH(Data!H1944, Producto!$B$2:$B$500, 0))</f>
        <v>2</v>
      </c>
      <c r="E1944" s="12">
        <f>VLOOKUP(Data!E1944 &amp; Data!F1944 &amp; Data!G1944, Ubicacion!$A$2:$B$1000, 2, FALSE)</f>
        <v>27</v>
      </c>
      <c r="F1944" s="15">
        <f>Data!J1944</f>
        <v>400</v>
      </c>
      <c r="G1944" s="16">
        <f>Data!I1944</f>
        <v>45</v>
      </c>
      <c r="H1944" s="17">
        <f>Data!K1944</f>
        <v>180000</v>
      </c>
      <c r="I1944" s="17">
        <f>Data!L1944</f>
        <v>72000</v>
      </c>
      <c r="J1944" s="12" t="str">
        <f>Data!N1944</f>
        <v>In-store</v>
      </c>
      <c r="K1944" s="12" t="str">
        <f>Data!O1944</f>
        <v>Tarjeta</v>
      </c>
      <c r="L1944" s="12" t="str">
        <f>Data!P1944</f>
        <v>Recurrente</v>
      </c>
    </row>
    <row r="1945">
      <c r="A1945" s="11">
        <v>1944.0</v>
      </c>
      <c r="B1945" s="14">
        <f>Data!D1945</f>
        <v>44244</v>
      </c>
      <c r="C1945" s="12">
        <f>IFERROR(VLOOKUP(Data!B1945, Minorista!$A$2:$B$100, 2, FALSE), "")</f>
        <v>4</v>
      </c>
      <c r="D1945" s="12">
        <f t="array" ref="D1945">INDEX(Producto!$A$2:$A$500, MATCH(Data!H1945, Producto!$B$2:$B$500, 0))</f>
        <v>3</v>
      </c>
      <c r="E1945" s="12">
        <f>VLOOKUP(Data!E1945 &amp; Data!F1945 &amp; Data!G1945, Ubicacion!$A$2:$B$1000, 2, FALSE)</f>
        <v>27</v>
      </c>
      <c r="F1945" s="15">
        <f>Data!J1945</f>
        <v>400</v>
      </c>
      <c r="G1945" s="16">
        <f>Data!I1945</f>
        <v>45</v>
      </c>
      <c r="H1945" s="17">
        <f>Data!K1945</f>
        <v>180000</v>
      </c>
      <c r="I1945" s="17">
        <f>Data!L1945</f>
        <v>72000</v>
      </c>
      <c r="J1945" s="12" t="str">
        <f>Data!N1945</f>
        <v>In-store</v>
      </c>
      <c r="K1945" s="12" t="str">
        <f>Data!O1945</f>
        <v>Efectivo</v>
      </c>
      <c r="L1945" s="12" t="str">
        <f>Data!P1945</f>
        <v>Recurrente</v>
      </c>
    </row>
    <row r="1946">
      <c r="A1946" s="11">
        <v>1945.0</v>
      </c>
      <c r="B1946" s="14">
        <f>Data!D1946</f>
        <v>44244</v>
      </c>
      <c r="C1946" s="12">
        <f>IFERROR(VLOOKUP(Data!B1946, Minorista!$A$2:$B$100, 2, FALSE), "")</f>
        <v>4</v>
      </c>
      <c r="D1946" s="12">
        <f t="array" ref="D1946">INDEX(Producto!$A$2:$A$500, MATCH(Data!H1946, Producto!$B$2:$B$500, 0))</f>
        <v>4</v>
      </c>
      <c r="E1946" s="12">
        <f>VLOOKUP(Data!E1946 &amp; Data!F1946 &amp; Data!G1946, Ubicacion!$A$2:$B$1000, 2, FALSE)</f>
        <v>28</v>
      </c>
      <c r="F1946" s="15">
        <f>Data!J1946</f>
        <v>250</v>
      </c>
      <c r="G1946" s="16">
        <f>Data!I1946</f>
        <v>45</v>
      </c>
      <c r="H1946" s="17">
        <f>Data!K1946</f>
        <v>112500</v>
      </c>
      <c r="I1946" s="17">
        <f>Data!L1946</f>
        <v>45000</v>
      </c>
      <c r="J1946" s="12" t="str">
        <f>Data!N1946</f>
        <v>In-store</v>
      </c>
      <c r="K1946" s="12" t="str">
        <f>Data!O1946</f>
        <v>Transferencia bancaria</v>
      </c>
      <c r="L1946" s="12" t="str">
        <f>Data!P1946</f>
        <v>Recurrente</v>
      </c>
    </row>
    <row r="1947">
      <c r="A1947" s="11">
        <v>1946.0</v>
      </c>
      <c r="B1947" s="14">
        <f>Data!D1947</f>
        <v>44244</v>
      </c>
      <c r="C1947" s="12">
        <f>IFERROR(VLOOKUP(Data!B1947, Minorista!$A$2:$B$100, 2, FALSE), "")</f>
        <v>4</v>
      </c>
      <c r="D1947" s="12">
        <f t="array" ref="D1947">INDEX(Producto!$A$2:$A$500, MATCH(Data!H1947, Producto!$B$2:$B$500, 0))</f>
        <v>5</v>
      </c>
      <c r="E1947" s="12">
        <f>VLOOKUP(Data!E1947 &amp; Data!F1947 &amp; Data!G1947, Ubicacion!$A$2:$B$1000, 2, FALSE)</f>
        <v>28</v>
      </c>
      <c r="F1947" s="15">
        <f>Data!J1947</f>
        <v>175</v>
      </c>
      <c r="G1947" s="16">
        <f>Data!I1947</f>
        <v>50</v>
      </c>
      <c r="H1947" s="17">
        <f>Data!K1947</f>
        <v>87500</v>
      </c>
      <c r="I1947" s="17">
        <f>Data!L1947</f>
        <v>39375</v>
      </c>
      <c r="J1947" s="12" t="str">
        <f>Data!N1947</f>
        <v>In-store</v>
      </c>
      <c r="K1947" s="12" t="str">
        <f>Data!O1947</f>
        <v>Efectivo</v>
      </c>
      <c r="L1947" s="12" t="str">
        <f>Data!P1947</f>
        <v>Recurrente</v>
      </c>
    </row>
    <row r="1948">
      <c r="A1948" s="11">
        <v>1947.0</v>
      </c>
      <c r="B1948" s="14">
        <f>Data!D1948</f>
        <v>44244</v>
      </c>
      <c r="C1948" s="12">
        <f>IFERROR(VLOOKUP(Data!B1948, Minorista!$A$2:$B$100, 2, FALSE), "")</f>
        <v>4</v>
      </c>
      <c r="D1948" s="12">
        <f t="array" ref="D1948">INDEX(Producto!$A$2:$A$500, MATCH(Data!H1948, Producto!$B$2:$B$500, 0))</f>
        <v>6</v>
      </c>
      <c r="E1948" s="12">
        <f>VLOOKUP(Data!E1948 &amp; Data!F1948 &amp; Data!G1948, Ubicacion!$A$2:$B$1000, 2, FALSE)</f>
        <v>28</v>
      </c>
      <c r="F1948" s="15">
        <f>Data!J1948</f>
        <v>375</v>
      </c>
      <c r="G1948" s="16">
        <f>Data!I1948</f>
        <v>45</v>
      </c>
      <c r="H1948" s="17">
        <f>Data!K1948</f>
        <v>168750</v>
      </c>
      <c r="I1948" s="17">
        <f>Data!L1948</f>
        <v>59062.5</v>
      </c>
      <c r="J1948" s="12" t="str">
        <f>Data!N1948</f>
        <v>In-store</v>
      </c>
      <c r="K1948" s="12" t="str">
        <f>Data!O1948</f>
        <v>Transferencia bancaria</v>
      </c>
      <c r="L1948" s="12" t="str">
        <f>Data!P1948</f>
        <v>Recurrente</v>
      </c>
    </row>
    <row r="1949">
      <c r="A1949" s="11">
        <v>1948.0</v>
      </c>
      <c r="B1949" s="14">
        <f>Data!D1949</f>
        <v>44271</v>
      </c>
      <c r="C1949" s="12">
        <f>IFERROR(VLOOKUP(Data!B1949, Minorista!$A$2:$B$100, 2, FALSE), "")</f>
        <v>4</v>
      </c>
      <c r="D1949" s="12">
        <f t="array" ref="D1949">INDEX(Producto!$A$2:$A$500, MATCH(Data!H1949, Producto!$B$2:$B$500, 0))</f>
        <v>1</v>
      </c>
      <c r="E1949" s="12">
        <f>VLOOKUP(Data!E1949 &amp; Data!F1949 &amp; Data!G1949, Ubicacion!$A$2:$B$1000, 2, FALSE)</f>
        <v>28</v>
      </c>
      <c r="F1949" s="15">
        <f>Data!J1949</f>
        <v>525</v>
      </c>
      <c r="G1949" s="16">
        <f>Data!I1949</f>
        <v>45</v>
      </c>
      <c r="H1949" s="17">
        <f>Data!K1949</f>
        <v>236250</v>
      </c>
      <c r="I1949" s="17">
        <f>Data!L1949</f>
        <v>94500</v>
      </c>
      <c r="J1949" s="12" t="str">
        <f>Data!N1949</f>
        <v>In-store</v>
      </c>
      <c r="K1949" s="12" t="str">
        <f>Data!O1949</f>
        <v>Efectivo</v>
      </c>
      <c r="L1949" s="12" t="str">
        <f>Data!P1949</f>
        <v>Recurrente</v>
      </c>
    </row>
    <row r="1950">
      <c r="A1950" s="11">
        <v>1949.0</v>
      </c>
      <c r="B1950" s="14">
        <f>Data!D1950</f>
        <v>44271</v>
      </c>
      <c r="C1950" s="12">
        <f>IFERROR(VLOOKUP(Data!B1950, Minorista!$A$2:$B$100, 2, FALSE), "")</f>
        <v>4</v>
      </c>
      <c r="D1950" s="12">
        <f t="array" ref="D1950">INDEX(Producto!$A$2:$A$500, MATCH(Data!H1950, Producto!$B$2:$B$500, 0))</f>
        <v>2</v>
      </c>
      <c r="E1950" s="12">
        <f>VLOOKUP(Data!E1950 &amp; Data!F1950 &amp; Data!G1950, Ubicacion!$A$2:$B$1000, 2, FALSE)</f>
        <v>28</v>
      </c>
      <c r="F1950" s="15">
        <f>Data!J1950</f>
        <v>375</v>
      </c>
      <c r="G1950" s="16">
        <f>Data!I1950</f>
        <v>55</v>
      </c>
      <c r="H1950" s="17">
        <f>Data!K1950</f>
        <v>206250</v>
      </c>
      <c r="I1950" s="17">
        <f>Data!L1950</f>
        <v>82500</v>
      </c>
      <c r="J1950" s="12" t="str">
        <f>Data!N1950</f>
        <v>In-store</v>
      </c>
      <c r="K1950" s="12" t="str">
        <f>Data!O1950</f>
        <v>Tarjeta</v>
      </c>
      <c r="L1950" s="12" t="str">
        <f>Data!P1950</f>
        <v>Nuevo</v>
      </c>
    </row>
    <row r="1951">
      <c r="A1951" s="11">
        <v>1950.0</v>
      </c>
      <c r="B1951" s="14">
        <f>Data!D1951</f>
        <v>44271</v>
      </c>
      <c r="C1951" s="12">
        <f>IFERROR(VLOOKUP(Data!B1951, Minorista!$A$2:$B$100, 2, FALSE), "")</f>
        <v>4</v>
      </c>
      <c r="D1951" s="12">
        <f t="array" ref="D1951">INDEX(Producto!$A$2:$A$500, MATCH(Data!H1951, Producto!$B$2:$B$500, 0))</f>
        <v>3</v>
      </c>
      <c r="E1951" s="12">
        <f>VLOOKUP(Data!E1951 &amp; Data!F1951 &amp; Data!G1951, Ubicacion!$A$2:$B$1000, 2, FALSE)</f>
        <v>28</v>
      </c>
      <c r="F1951" s="15">
        <f>Data!J1951</f>
        <v>400</v>
      </c>
      <c r="G1951" s="16">
        <f>Data!I1951</f>
        <v>60</v>
      </c>
      <c r="H1951" s="17">
        <f>Data!K1951</f>
        <v>240000</v>
      </c>
      <c r="I1951" s="17">
        <f>Data!L1951</f>
        <v>96000</v>
      </c>
      <c r="J1951" s="12" t="str">
        <f>Data!N1951</f>
        <v>In-store</v>
      </c>
      <c r="K1951" s="12" t="str">
        <f>Data!O1951</f>
        <v>Efectivo</v>
      </c>
      <c r="L1951" s="12" t="str">
        <f>Data!P1951</f>
        <v>Recurrente</v>
      </c>
    </row>
    <row r="1952">
      <c r="A1952" s="11">
        <v>1951.0</v>
      </c>
      <c r="B1952" s="14">
        <f>Data!D1952</f>
        <v>44271</v>
      </c>
      <c r="C1952" s="12">
        <f>IFERROR(VLOOKUP(Data!B1952, Minorista!$A$2:$B$100, 2, FALSE), "")</f>
        <v>4</v>
      </c>
      <c r="D1952" s="12">
        <f t="array" ref="D1952">INDEX(Producto!$A$2:$A$500, MATCH(Data!H1952, Producto!$B$2:$B$500, 0))</f>
        <v>4</v>
      </c>
      <c r="E1952" s="12">
        <f>VLOOKUP(Data!E1952 &amp; Data!F1952 &amp; Data!G1952, Ubicacion!$A$2:$B$1000, 2, FALSE)</f>
        <v>28</v>
      </c>
      <c r="F1952" s="15">
        <f>Data!J1952</f>
        <v>300</v>
      </c>
      <c r="G1952" s="16">
        <f>Data!I1952</f>
        <v>55</v>
      </c>
      <c r="H1952" s="17">
        <f>Data!K1952</f>
        <v>165000</v>
      </c>
      <c r="I1952" s="17">
        <f>Data!L1952</f>
        <v>66000</v>
      </c>
      <c r="J1952" s="12" t="str">
        <f>Data!N1952</f>
        <v>In-store</v>
      </c>
      <c r="K1952" s="12" t="str">
        <f>Data!O1952</f>
        <v>Efectivo</v>
      </c>
      <c r="L1952" s="12" t="str">
        <f>Data!P1952</f>
        <v>Recurrente</v>
      </c>
    </row>
    <row r="1953">
      <c r="A1953" s="11">
        <v>1952.0</v>
      </c>
      <c r="B1953" s="14">
        <f>Data!D1953</f>
        <v>44271</v>
      </c>
      <c r="C1953" s="12">
        <f>IFERROR(VLOOKUP(Data!B1953, Minorista!$A$2:$B$100, 2, FALSE), "")</f>
        <v>4</v>
      </c>
      <c r="D1953" s="12">
        <f t="array" ref="D1953">INDEX(Producto!$A$2:$A$500, MATCH(Data!H1953, Producto!$B$2:$B$500, 0))</f>
        <v>5</v>
      </c>
      <c r="E1953" s="12">
        <f>VLOOKUP(Data!E1953 &amp; Data!F1953 &amp; Data!G1953, Ubicacion!$A$2:$B$1000, 2, FALSE)</f>
        <v>28</v>
      </c>
      <c r="F1953" s="15">
        <f>Data!J1953</f>
        <v>150</v>
      </c>
      <c r="G1953" s="16">
        <f>Data!I1953</f>
        <v>60</v>
      </c>
      <c r="H1953" s="17">
        <f>Data!K1953</f>
        <v>90000</v>
      </c>
      <c r="I1953" s="17">
        <f>Data!L1953</f>
        <v>40500</v>
      </c>
      <c r="J1953" s="12" t="str">
        <f>Data!N1953</f>
        <v>In-store</v>
      </c>
      <c r="K1953" s="12" t="str">
        <f>Data!O1953</f>
        <v>Efectivo</v>
      </c>
      <c r="L1953" s="12" t="str">
        <f>Data!P1953</f>
        <v>Recurrente</v>
      </c>
    </row>
    <row r="1954">
      <c r="A1954" s="11">
        <v>1953.0</v>
      </c>
      <c r="B1954" s="14">
        <f>Data!D1954</f>
        <v>44271</v>
      </c>
      <c r="C1954" s="12">
        <f>IFERROR(VLOOKUP(Data!B1954, Minorista!$A$2:$B$100, 2, FALSE), "")</f>
        <v>4</v>
      </c>
      <c r="D1954" s="12">
        <f t="array" ref="D1954">INDEX(Producto!$A$2:$A$500, MATCH(Data!H1954, Producto!$B$2:$B$500, 0))</f>
        <v>6</v>
      </c>
      <c r="E1954" s="12">
        <f>VLOOKUP(Data!E1954 &amp; Data!F1954 &amp; Data!G1954, Ubicacion!$A$2:$B$1000, 2, FALSE)</f>
        <v>28</v>
      </c>
      <c r="F1954" s="15">
        <f>Data!J1954</f>
        <v>350</v>
      </c>
      <c r="G1954" s="16">
        <f>Data!I1954</f>
        <v>45</v>
      </c>
      <c r="H1954" s="17">
        <f>Data!K1954</f>
        <v>157500</v>
      </c>
      <c r="I1954" s="17">
        <f>Data!L1954</f>
        <v>55125</v>
      </c>
      <c r="J1954" s="12" t="str">
        <f>Data!N1954</f>
        <v>In-store</v>
      </c>
      <c r="K1954" s="12" t="str">
        <f>Data!O1954</f>
        <v>Efectivo</v>
      </c>
      <c r="L1954" s="12" t="str">
        <f>Data!P1954</f>
        <v>Recurrente</v>
      </c>
    </row>
    <row r="1955">
      <c r="A1955" s="11">
        <v>1954.0</v>
      </c>
      <c r="B1955" s="14">
        <f>Data!D1955</f>
        <v>44303</v>
      </c>
      <c r="C1955" s="12">
        <f>IFERROR(VLOOKUP(Data!B1955, Minorista!$A$2:$B$100, 2, FALSE), "")</f>
        <v>4</v>
      </c>
      <c r="D1955" s="12">
        <f t="array" ref="D1955">INDEX(Producto!$A$2:$A$500, MATCH(Data!H1955, Producto!$B$2:$B$500, 0))</f>
        <v>1</v>
      </c>
      <c r="E1955" s="12">
        <f>VLOOKUP(Data!E1955 &amp; Data!F1955 &amp; Data!G1955, Ubicacion!$A$2:$B$1000, 2, FALSE)</f>
        <v>28</v>
      </c>
      <c r="F1955" s="15">
        <f>Data!J1955</f>
        <v>525</v>
      </c>
      <c r="G1955" s="16">
        <f>Data!I1955</f>
        <v>50</v>
      </c>
      <c r="H1955" s="17">
        <f>Data!K1955</f>
        <v>262500</v>
      </c>
      <c r="I1955" s="17">
        <f>Data!L1955</f>
        <v>105000</v>
      </c>
      <c r="J1955" s="12" t="str">
        <f>Data!N1955</f>
        <v>In-store</v>
      </c>
      <c r="K1955" s="12" t="str">
        <f>Data!O1955</f>
        <v>Tarjeta</v>
      </c>
      <c r="L1955" s="12" t="str">
        <f>Data!P1955</f>
        <v>Nuevo</v>
      </c>
    </row>
    <row r="1956">
      <c r="A1956" s="11">
        <v>1955.0</v>
      </c>
      <c r="B1956" s="14">
        <f>Data!D1956</f>
        <v>44303</v>
      </c>
      <c r="C1956" s="12">
        <f>IFERROR(VLOOKUP(Data!B1956, Minorista!$A$2:$B$100, 2, FALSE), "")</f>
        <v>4</v>
      </c>
      <c r="D1956" s="12">
        <f t="array" ref="D1956">INDEX(Producto!$A$2:$A$500, MATCH(Data!H1956, Producto!$B$2:$B$500, 0))</f>
        <v>2</v>
      </c>
      <c r="E1956" s="12">
        <f>VLOOKUP(Data!E1956 &amp; Data!F1956 &amp; Data!G1956, Ubicacion!$A$2:$B$1000, 2, FALSE)</f>
        <v>28</v>
      </c>
      <c r="F1956" s="15">
        <f>Data!J1956</f>
        <v>325</v>
      </c>
      <c r="G1956" s="16">
        <f>Data!I1956</f>
        <v>55</v>
      </c>
      <c r="H1956" s="17">
        <f>Data!K1956</f>
        <v>178750</v>
      </c>
      <c r="I1956" s="17">
        <f>Data!L1956</f>
        <v>71500</v>
      </c>
      <c r="J1956" s="12" t="str">
        <f>Data!N1956</f>
        <v>In-store</v>
      </c>
      <c r="K1956" s="12" t="str">
        <f>Data!O1956</f>
        <v>Efectivo</v>
      </c>
      <c r="L1956" s="12" t="str">
        <f>Data!P1956</f>
        <v>Nuevo</v>
      </c>
    </row>
    <row r="1957">
      <c r="A1957" s="11">
        <v>1956.0</v>
      </c>
      <c r="B1957" s="14">
        <f>Data!D1957</f>
        <v>44303</v>
      </c>
      <c r="C1957" s="12">
        <f>IFERROR(VLOOKUP(Data!B1957, Minorista!$A$2:$B$100, 2, FALSE), "")</f>
        <v>4</v>
      </c>
      <c r="D1957" s="12">
        <f t="array" ref="D1957">INDEX(Producto!$A$2:$A$500, MATCH(Data!H1957, Producto!$B$2:$B$500, 0))</f>
        <v>3</v>
      </c>
      <c r="E1957" s="12">
        <f>VLOOKUP(Data!E1957 &amp; Data!F1957 &amp; Data!G1957, Ubicacion!$A$2:$B$1000, 2, FALSE)</f>
        <v>28</v>
      </c>
      <c r="F1957" s="15">
        <f>Data!J1957</f>
        <v>375</v>
      </c>
      <c r="G1957" s="16">
        <f>Data!I1957</f>
        <v>55</v>
      </c>
      <c r="H1957" s="17">
        <f>Data!K1957</f>
        <v>206250</v>
      </c>
      <c r="I1957" s="17">
        <f>Data!L1957</f>
        <v>82500</v>
      </c>
      <c r="J1957" s="12" t="str">
        <f>Data!N1957</f>
        <v>In-store</v>
      </c>
      <c r="K1957" s="12" t="str">
        <f>Data!O1957</f>
        <v>Tarjeta</v>
      </c>
      <c r="L1957" s="12" t="str">
        <f>Data!P1957</f>
        <v>Recurrente</v>
      </c>
    </row>
    <row r="1958">
      <c r="A1958" s="11">
        <v>1957.0</v>
      </c>
      <c r="B1958" s="14">
        <f>Data!D1958</f>
        <v>44303</v>
      </c>
      <c r="C1958" s="12">
        <f>IFERROR(VLOOKUP(Data!B1958, Minorista!$A$2:$B$100, 2, FALSE), "")</f>
        <v>4</v>
      </c>
      <c r="D1958" s="12">
        <f t="array" ref="D1958">INDEX(Producto!$A$2:$A$500, MATCH(Data!H1958, Producto!$B$2:$B$500, 0))</f>
        <v>4</v>
      </c>
      <c r="E1958" s="12">
        <f>VLOOKUP(Data!E1958 &amp; Data!F1958 &amp; Data!G1958, Ubicacion!$A$2:$B$1000, 2, FALSE)</f>
        <v>28</v>
      </c>
      <c r="F1958" s="15">
        <f>Data!J1958</f>
        <v>275</v>
      </c>
      <c r="G1958" s="16">
        <f>Data!I1958</f>
        <v>40</v>
      </c>
      <c r="H1958" s="17">
        <f>Data!K1958</f>
        <v>110000</v>
      </c>
      <c r="I1958" s="17">
        <f>Data!L1958</f>
        <v>44000</v>
      </c>
      <c r="J1958" s="12" t="str">
        <f>Data!N1958</f>
        <v>In-store</v>
      </c>
      <c r="K1958" s="12" t="str">
        <f>Data!O1958</f>
        <v>Tarjeta</v>
      </c>
      <c r="L1958" s="12" t="str">
        <f>Data!P1958</f>
        <v>Nuevo</v>
      </c>
    </row>
    <row r="1959">
      <c r="A1959" s="11">
        <v>1958.0</v>
      </c>
      <c r="B1959" s="14">
        <f>Data!D1959</f>
        <v>44303</v>
      </c>
      <c r="C1959" s="12">
        <f>IFERROR(VLOOKUP(Data!B1959, Minorista!$A$2:$B$100, 2, FALSE), "")</f>
        <v>4</v>
      </c>
      <c r="D1959" s="12">
        <f t="array" ref="D1959">INDEX(Producto!$A$2:$A$500, MATCH(Data!H1959, Producto!$B$2:$B$500, 0))</f>
        <v>5</v>
      </c>
      <c r="E1959" s="12">
        <f>VLOOKUP(Data!E1959 &amp; Data!F1959 &amp; Data!G1959, Ubicacion!$A$2:$B$1000, 2, FALSE)</f>
        <v>28</v>
      </c>
      <c r="F1959" s="15">
        <f>Data!J1959</f>
        <v>175</v>
      </c>
      <c r="G1959" s="16">
        <f>Data!I1959</f>
        <v>45</v>
      </c>
      <c r="H1959" s="17">
        <f>Data!K1959</f>
        <v>78750</v>
      </c>
      <c r="I1959" s="17">
        <f>Data!L1959</f>
        <v>35437.5</v>
      </c>
      <c r="J1959" s="12" t="str">
        <f>Data!N1959</f>
        <v>In-store</v>
      </c>
      <c r="K1959" s="12" t="str">
        <f>Data!O1959</f>
        <v>Transferencia bancaria</v>
      </c>
      <c r="L1959" s="12" t="str">
        <f>Data!P1959</f>
        <v>Nuevo</v>
      </c>
    </row>
    <row r="1960">
      <c r="A1960" s="11">
        <v>1959.0</v>
      </c>
      <c r="B1960" s="14">
        <f>Data!D1960</f>
        <v>44303</v>
      </c>
      <c r="C1960" s="12">
        <f>IFERROR(VLOOKUP(Data!B1960, Minorista!$A$2:$B$100, 2, FALSE), "")</f>
        <v>4</v>
      </c>
      <c r="D1960" s="12">
        <f t="array" ref="D1960">INDEX(Producto!$A$2:$A$500, MATCH(Data!H1960, Producto!$B$2:$B$500, 0))</f>
        <v>6</v>
      </c>
      <c r="E1960" s="12">
        <f>VLOOKUP(Data!E1960 &amp; Data!F1960 &amp; Data!G1960, Ubicacion!$A$2:$B$1000, 2, FALSE)</f>
        <v>28</v>
      </c>
      <c r="F1960" s="15">
        <f>Data!J1960</f>
        <v>350</v>
      </c>
      <c r="G1960" s="16">
        <f>Data!I1960</f>
        <v>60</v>
      </c>
      <c r="H1960" s="17">
        <f>Data!K1960</f>
        <v>210000</v>
      </c>
      <c r="I1960" s="17">
        <f>Data!L1960</f>
        <v>73500</v>
      </c>
      <c r="J1960" s="12" t="str">
        <f>Data!N1960</f>
        <v>In-store</v>
      </c>
      <c r="K1960" s="12" t="str">
        <f>Data!O1960</f>
        <v>Efectivo</v>
      </c>
      <c r="L1960" s="12" t="str">
        <f>Data!P1960</f>
        <v>Nuevo</v>
      </c>
    </row>
    <row r="1961">
      <c r="A1961" s="11">
        <v>1960.0</v>
      </c>
      <c r="B1961" s="14">
        <f>Data!D1961</f>
        <v>44334</v>
      </c>
      <c r="C1961" s="12">
        <f>IFERROR(VLOOKUP(Data!B1961, Minorista!$A$2:$B$100, 2, FALSE), "")</f>
        <v>4</v>
      </c>
      <c r="D1961" s="12">
        <f t="array" ref="D1961">INDEX(Producto!$A$2:$A$500, MATCH(Data!H1961, Producto!$B$2:$B$500, 0))</f>
        <v>1</v>
      </c>
      <c r="E1961" s="12">
        <f>VLOOKUP(Data!E1961 &amp; Data!F1961 &amp; Data!G1961, Ubicacion!$A$2:$B$1000, 2, FALSE)</f>
        <v>28</v>
      </c>
      <c r="F1961" s="15">
        <f>Data!J1961</f>
        <v>550</v>
      </c>
      <c r="G1961" s="16">
        <f>Data!I1961</f>
        <v>45</v>
      </c>
      <c r="H1961" s="17">
        <f>Data!K1961</f>
        <v>247500</v>
      </c>
      <c r="I1961" s="17">
        <f>Data!L1961</f>
        <v>99000</v>
      </c>
      <c r="J1961" s="12" t="str">
        <f>Data!N1961</f>
        <v>In-store</v>
      </c>
      <c r="K1961" s="12" t="str">
        <f>Data!O1961</f>
        <v>Tarjeta</v>
      </c>
      <c r="L1961" s="12" t="str">
        <f>Data!P1961</f>
        <v>Nuevo</v>
      </c>
    </row>
    <row r="1962">
      <c r="A1962" s="11">
        <v>1961.0</v>
      </c>
      <c r="B1962" s="14">
        <f>Data!D1962</f>
        <v>44334</v>
      </c>
      <c r="C1962" s="12">
        <f>IFERROR(VLOOKUP(Data!B1962, Minorista!$A$2:$B$100, 2, FALSE), "")</f>
        <v>4</v>
      </c>
      <c r="D1962" s="12">
        <f t="array" ref="D1962">INDEX(Producto!$A$2:$A$500, MATCH(Data!H1962, Producto!$B$2:$B$500, 0))</f>
        <v>2</v>
      </c>
      <c r="E1962" s="12">
        <f>VLOOKUP(Data!E1962 &amp; Data!F1962 &amp; Data!G1962, Ubicacion!$A$2:$B$1000, 2, FALSE)</f>
        <v>28</v>
      </c>
      <c r="F1962" s="15">
        <f>Data!J1962</f>
        <v>400</v>
      </c>
      <c r="G1962" s="16">
        <f>Data!I1962</f>
        <v>50</v>
      </c>
      <c r="H1962" s="17">
        <f>Data!K1962</f>
        <v>200000</v>
      </c>
      <c r="I1962" s="17">
        <f>Data!L1962</f>
        <v>80000</v>
      </c>
      <c r="J1962" s="12" t="str">
        <f>Data!N1962</f>
        <v>In-store</v>
      </c>
      <c r="K1962" s="12" t="str">
        <f>Data!O1962</f>
        <v>Tarjeta</v>
      </c>
      <c r="L1962" s="12" t="str">
        <f>Data!P1962</f>
        <v>Recurrente</v>
      </c>
    </row>
    <row r="1963">
      <c r="A1963" s="11">
        <v>1962.0</v>
      </c>
      <c r="B1963" s="14">
        <f>Data!D1963</f>
        <v>44334</v>
      </c>
      <c r="C1963" s="12">
        <f>IFERROR(VLOOKUP(Data!B1963, Minorista!$A$2:$B$100, 2, FALSE), "")</f>
        <v>4</v>
      </c>
      <c r="D1963" s="12">
        <f t="array" ref="D1963">INDEX(Producto!$A$2:$A$500, MATCH(Data!H1963, Producto!$B$2:$B$500, 0))</f>
        <v>3</v>
      </c>
      <c r="E1963" s="12">
        <f>VLOOKUP(Data!E1963 &amp; Data!F1963 &amp; Data!G1963, Ubicacion!$A$2:$B$1000, 2, FALSE)</f>
        <v>28</v>
      </c>
      <c r="F1963" s="15">
        <f>Data!J1963</f>
        <v>400</v>
      </c>
      <c r="G1963" s="16">
        <f>Data!I1963</f>
        <v>50</v>
      </c>
      <c r="H1963" s="17">
        <f>Data!K1963</f>
        <v>200000</v>
      </c>
      <c r="I1963" s="17">
        <f>Data!L1963</f>
        <v>80000</v>
      </c>
      <c r="J1963" s="12" t="str">
        <f>Data!N1963</f>
        <v>In-store</v>
      </c>
      <c r="K1963" s="12" t="str">
        <f>Data!O1963</f>
        <v>Transferencia bancaria</v>
      </c>
      <c r="L1963" s="12" t="str">
        <f>Data!P1963</f>
        <v>Recurrente</v>
      </c>
    </row>
    <row r="1964">
      <c r="A1964" s="11">
        <v>1963.0</v>
      </c>
      <c r="B1964" s="14">
        <f>Data!D1964</f>
        <v>44334</v>
      </c>
      <c r="C1964" s="12">
        <f>IFERROR(VLOOKUP(Data!B1964, Minorista!$A$2:$B$100, 2, FALSE), "")</f>
        <v>4</v>
      </c>
      <c r="D1964" s="12">
        <f t="array" ref="D1964">INDEX(Producto!$A$2:$A$500, MATCH(Data!H1964, Producto!$B$2:$B$500, 0))</f>
        <v>4</v>
      </c>
      <c r="E1964" s="12">
        <f>VLOOKUP(Data!E1964 &amp; Data!F1964 &amp; Data!G1964, Ubicacion!$A$2:$B$1000, 2, FALSE)</f>
        <v>28</v>
      </c>
      <c r="F1964" s="15">
        <f>Data!J1964</f>
        <v>325</v>
      </c>
      <c r="G1964" s="16">
        <f>Data!I1964</f>
        <v>45</v>
      </c>
      <c r="H1964" s="17">
        <f>Data!K1964</f>
        <v>146250</v>
      </c>
      <c r="I1964" s="17">
        <f>Data!L1964</f>
        <v>58500</v>
      </c>
      <c r="J1964" s="12" t="str">
        <f>Data!N1964</f>
        <v>In-store</v>
      </c>
      <c r="K1964" s="12" t="str">
        <f>Data!O1964</f>
        <v>Transferencia bancaria</v>
      </c>
      <c r="L1964" s="12" t="str">
        <f>Data!P1964</f>
        <v>Recurrente</v>
      </c>
    </row>
    <row r="1965">
      <c r="A1965" s="11">
        <v>1964.0</v>
      </c>
      <c r="B1965" s="14">
        <f>Data!D1965</f>
        <v>44334</v>
      </c>
      <c r="C1965" s="12">
        <f>IFERROR(VLOOKUP(Data!B1965, Minorista!$A$2:$B$100, 2, FALSE), "")</f>
        <v>4</v>
      </c>
      <c r="D1965" s="12">
        <f t="array" ref="D1965">INDEX(Producto!$A$2:$A$500, MATCH(Data!H1965, Producto!$B$2:$B$500, 0))</f>
        <v>5</v>
      </c>
      <c r="E1965" s="12">
        <f>VLOOKUP(Data!E1965 &amp; Data!F1965 &amp; Data!G1965, Ubicacion!$A$2:$B$1000, 2, FALSE)</f>
        <v>28</v>
      </c>
      <c r="F1965" s="15">
        <f>Data!J1965</f>
        <v>225</v>
      </c>
      <c r="G1965" s="16">
        <f>Data!I1965</f>
        <v>40</v>
      </c>
      <c r="H1965" s="17">
        <f>Data!K1965</f>
        <v>90000</v>
      </c>
      <c r="I1965" s="17">
        <f>Data!L1965</f>
        <v>40500</v>
      </c>
      <c r="J1965" s="12" t="str">
        <f>Data!N1965</f>
        <v>In-store</v>
      </c>
      <c r="K1965" s="12" t="str">
        <f>Data!O1965</f>
        <v>Efectivo</v>
      </c>
      <c r="L1965" s="12" t="str">
        <f>Data!P1965</f>
        <v>Recurrente</v>
      </c>
    </row>
    <row r="1966">
      <c r="A1966" s="11">
        <v>1965.0</v>
      </c>
      <c r="B1966" s="14">
        <f>Data!D1966</f>
        <v>44334</v>
      </c>
      <c r="C1966" s="12">
        <f>IFERROR(VLOOKUP(Data!B1966, Minorista!$A$2:$B$100, 2, FALSE), "")</f>
        <v>4</v>
      </c>
      <c r="D1966" s="12">
        <f t="array" ref="D1966">INDEX(Producto!$A$2:$A$500, MATCH(Data!H1966, Producto!$B$2:$B$500, 0))</f>
        <v>6</v>
      </c>
      <c r="E1966" s="12">
        <f>VLOOKUP(Data!E1966 &amp; Data!F1966 &amp; Data!G1966, Ubicacion!$A$2:$B$1000, 2, FALSE)</f>
        <v>28</v>
      </c>
      <c r="F1966" s="15">
        <f>Data!J1966</f>
        <v>575</v>
      </c>
      <c r="G1966" s="16">
        <f>Data!I1966</f>
        <v>65</v>
      </c>
      <c r="H1966" s="17">
        <f>Data!K1966</f>
        <v>373750</v>
      </c>
      <c r="I1966" s="17">
        <f>Data!L1966</f>
        <v>130812.5</v>
      </c>
      <c r="J1966" s="12" t="str">
        <f>Data!N1966</f>
        <v>Online</v>
      </c>
      <c r="K1966" s="12" t="str">
        <f>Data!O1966</f>
        <v>Tarjeta</v>
      </c>
      <c r="L1966" s="12" t="str">
        <f>Data!P1966</f>
        <v>Recurrente</v>
      </c>
    </row>
    <row r="1967">
      <c r="A1967" s="11">
        <v>1966.0</v>
      </c>
      <c r="B1967" s="14">
        <f>Data!D1967</f>
        <v>44364</v>
      </c>
      <c r="C1967" s="12">
        <f>IFERROR(VLOOKUP(Data!B1967, Minorista!$A$2:$B$100, 2, FALSE), "")</f>
        <v>4</v>
      </c>
      <c r="D1967" s="12">
        <f t="array" ref="D1967">INDEX(Producto!$A$2:$A$500, MATCH(Data!H1967, Producto!$B$2:$B$500, 0))</f>
        <v>1</v>
      </c>
      <c r="E1967" s="12">
        <f>VLOOKUP(Data!E1967 &amp; Data!F1967 &amp; Data!G1967, Ubicacion!$A$2:$B$1000, 2, FALSE)</f>
        <v>28</v>
      </c>
      <c r="F1967" s="15">
        <f>Data!J1967</f>
        <v>825</v>
      </c>
      <c r="G1967" s="16">
        <f>Data!I1967</f>
        <v>60</v>
      </c>
      <c r="H1967" s="17">
        <f>Data!K1967</f>
        <v>495000</v>
      </c>
      <c r="I1967" s="17">
        <f>Data!L1967</f>
        <v>198000</v>
      </c>
      <c r="J1967" s="12" t="str">
        <f>Data!N1967</f>
        <v>Online</v>
      </c>
      <c r="K1967" s="12" t="str">
        <f>Data!O1967</f>
        <v>Tarjeta</v>
      </c>
      <c r="L1967" s="12" t="str">
        <f>Data!P1967</f>
        <v>Nuevo</v>
      </c>
    </row>
    <row r="1968">
      <c r="A1968" s="11">
        <v>1967.0</v>
      </c>
      <c r="B1968" s="14">
        <f>Data!D1968</f>
        <v>44364</v>
      </c>
      <c r="C1968" s="12">
        <f>IFERROR(VLOOKUP(Data!B1968, Minorista!$A$2:$B$100, 2, FALSE), "")</f>
        <v>4</v>
      </c>
      <c r="D1968" s="12">
        <f t="array" ref="D1968">INDEX(Producto!$A$2:$A$500, MATCH(Data!H1968, Producto!$B$2:$B$500, 0))</f>
        <v>2</v>
      </c>
      <c r="E1968" s="12">
        <f>VLOOKUP(Data!E1968 &amp; Data!F1968 &amp; Data!G1968, Ubicacion!$A$2:$B$1000, 2, FALSE)</f>
        <v>28</v>
      </c>
      <c r="F1968" s="15">
        <f>Data!J1968</f>
        <v>700</v>
      </c>
      <c r="G1968" s="16">
        <f>Data!I1968</f>
        <v>70</v>
      </c>
      <c r="H1968" s="17">
        <f>Data!K1968</f>
        <v>490000</v>
      </c>
      <c r="I1968" s="17">
        <f>Data!L1968</f>
        <v>196000</v>
      </c>
      <c r="J1968" s="12" t="str">
        <f>Data!N1968</f>
        <v>Online</v>
      </c>
      <c r="K1968" s="12" t="str">
        <f>Data!O1968</f>
        <v>Tarjeta</v>
      </c>
      <c r="L1968" s="12" t="str">
        <f>Data!P1968</f>
        <v>Recurrente</v>
      </c>
    </row>
    <row r="1969">
      <c r="A1969" s="11">
        <v>1968.0</v>
      </c>
      <c r="B1969" s="14">
        <f>Data!D1969</f>
        <v>44364</v>
      </c>
      <c r="C1969" s="12">
        <f>IFERROR(VLOOKUP(Data!B1969, Minorista!$A$2:$B$100, 2, FALSE), "")</f>
        <v>4</v>
      </c>
      <c r="D1969" s="12">
        <f t="array" ref="D1969">INDEX(Producto!$A$2:$A$500, MATCH(Data!H1969, Producto!$B$2:$B$500, 0))</f>
        <v>3</v>
      </c>
      <c r="E1969" s="12">
        <f>VLOOKUP(Data!E1969 &amp; Data!F1969 &amp; Data!G1969, Ubicacion!$A$2:$B$1000, 2, FALSE)</f>
        <v>28</v>
      </c>
      <c r="F1969" s="15">
        <f>Data!J1969</f>
        <v>700</v>
      </c>
      <c r="G1969" s="16">
        <f>Data!I1969</f>
        <v>85</v>
      </c>
      <c r="H1969" s="17">
        <f>Data!K1969</f>
        <v>595000</v>
      </c>
      <c r="I1969" s="17">
        <f>Data!L1969</f>
        <v>238000</v>
      </c>
      <c r="J1969" s="12" t="str">
        <f>Data!N1969</f>
        <v>Online</v>
      </c>
      <c r="K1969" s="12" t="str">
        <f>Data!O1969</f>
        <v>Efectivo</v>
      </c>
      <c r="L1969" s="12" t="str">
        <f>Data!P1969</f>
        <v>Nuevo</v>
      </c>
    </row>
    <row r="1970">
      <c r="A1970" s="11">
        <v>1969.0</v>
      </c>
      <c r="B1970" s="14">
        <f>Data!D1970</f>
        <v>44364</v>
      </c>
      <c r="C1970" s="12">
        <f>IFERROR(VLOOKUP(Data!B1970, Minorista!$A$2:$B$100, 2, FALSE), "")</f>
        <v>4</v>
      </c>
      <c r="D1970" s="12">
        <f t="array" ref="D1970">INDEX(Producto!$A$2:$A$500, MATCH(Data!H1970, Producto!$B$2:$B$500, 0))</f>
        <v>4</v>
      </c>
      <c r="E1970" s="12">
        <f>VLOOKUP(Data!E1970 &amp; Data!F1970 &amp; Data!G1970, Ubicacion!$A$2:$B$1000, 2, FALSE)</f>
        <v>28</v>
      </c>
      <c r="F1970" s="15">
        <f>Data!J1970</f>
        <v>575</v>
      </c>
      <c r="G1970" s="16">
        <f>Data!I1970</f>
        <v>85</v>
      </c>
      <c r="H1970" s="17">
        <f>Data!K1970</f>
        <v>488750</v>
      </c>
      <c r="I1970" s="17">
        <f>Data!L1970</f>
        <v>195500</v>
      </c>
      <c r="J1970" s="12" t="str">
        <f>Data!N1970</f>
        <v>Online</v>
      </c>
      <c r="K1970" s="12" t="str">
        <f>Data!O1970</f>
        <v>Efectivo</v>
      </c>
      <c r="L1970" s="12" t="str">
        <f>Data!P1970</f>
        <v>Recurrente</v>
      </c>
    </row>
    <row r="1971">
      <c r="A1971" s="11">
        <v>1970.0</v>
      </c>
      <c r="B1971" s="14">
        <f>Data!D1971</f>
        <v>44364</v>
      </c>
      <c r="C1971" s="12">
        <f>IFERROR(VLOOKUP(Data!B1971, Minorista!$A$2:$B$100, 2, FALSE), "")</f>
        <v>4</v>
      </c>
      <c r="D1971" s="12">
        <f t="array" ref="D1971">INDEX(Producto!$A$2:$A$500, MATCH(Data!H1971, Producto!$B$2:$B$500, 0))</f>
        <v>5</v>
      </c>
      <c r="E1971" s="12">
        <f>VLOOKUP(Data!E1971 &amp; Data!F1971 &amp; Data!G1971, Ubicacion!$A$2:$B$1000, 2, FALSE)</f>
        <v>28</v>
      </c>
      <c r="F1971" s="15">
        <f>Data!J1971</f>
        <v>450</v>
      </c>
      <c r="G1971" s="16">
        <f>Data!I1971</f>
        <v>95</v>
      </c>
      <c r="H1971" s="17">
        <f>Data!K1971</f>
        <v>427500</v>
      </c>
      <c r="I1971" s="17">
        <f>Data!L1971</f>
        <v>192375</v>
      </c>
      <c r="J1971" s="12" t="str">
        <f>Data!N1971</f>
        <v>Online</v>
      </c>
      <c r="K1971" s="12" t="str">
        <f>Data!O1971</f>
        <v>Tarjeta</v>
      </c>
      <c r="L1971" s="12" t="str">
        <f>Data!P1971</f>
        <v>Nuevo</v>
      </c>
    </row>
    <row r="1972">
      <c r="A1972" s="11">
        <v>1971.0</v>
      </c>
      <c r="B1972" s="14">
        <f>Data!D1972</f>
        <v>44364</v>
      </c>
      <c r="C1972" s="12">
        <f>IFERROR(VLOOKUP(Data!B1972, Minorista!$A$2:$B$100, 2, FALSE), "")</f>
        <v>4</v>
      </c>
      <c r="D1972" s="12">
        <f t="array" ref="D1972">INDEX(Producto!$A$2:$A$500, MATCH(Data!H1972, Producto!$B$2:$B$500, 0))</f>
        <v>6</v>
      </c>
      <c r="E1972" s="12">
        <f>VLOOKUP(Data!E1972 &amp; Data!F1972 &amp; Data!G1972, Ubicacion!$A$2:$B$1000, 2, FALSE)</f>
        <v>28</v>
      </c>
      <c r="F1972" s="15">
        <f>Data!J1972</f>
        <v>750</v>
      </c>
      <c r="G1972" s="16">
        <f>Data!I1972</f>
        <v>110</v>
      </c>
      <c r="H1972" s="17">
        <f>Data!K1972</f>
        <v>825000</v>
      </c>
      <c r="I1972" s="17">
        <f>Data!L1972</f>
        <v>288750</v>
      </c>
      <c r="J1972" s="12" t="str">
        <f>Data!N1972</f>
        <v>Online</v>
      </c>
      <c r="K1972" s="12" t="str">
        <f>Data!O1972</f>
        <v>Efectivo</v>
      </c>
      <c r="L1972" s="12" t="str">
        <f>Data!P1972</f>
        <v>Nuevo</v>
      </c>
    </row>
    <row r="1973">
      <c r="A1973" s="11">
        <v>1972.0</v>
      </c>
      <c r="B1973" s="14">
        <f>Data!D1973</f>
        <v>44393</v>
      </c>
      <c r="C1973" s="12">
        <f>IFERROR(VLOOKUP(Data!B1973, Minorista!$A$2:$B$100, 2, FALSE), "")</f>
        <v>4</v>
      </c>
      <c r="D1973" s="12">
        <f t="array" ref="D1973">INDEX(Producto!$A$2:$A$500, MATCH(Data!H1973, Producto!$B$2:$B$500, 0))</f>
        <v>1</v>
      </c>
      <c r="E1973" s="12">
        <f>VLOOKUP(Data!E1973 &amp; Data!F1973 &amp; Data!G1973, Ubicacion!$A$2:$B$1000, 2, FALSE)</f>
        <v>28</v>
      </c>
      <c r="F1973" s="15">
        <f>Data!J1973</f>
        <v>900</v>
      </c>
      <c r="G1973" s="16">
        <f>Data!I1973</f>
        <v>90</v>
      </c>
      <c r="H1973" s="17">
        <f>Data!K1973</f>
        <v>810000</v>
      </c>
      <c r="I1973" s="17">
        <f>Data!L1973</f>
        <v>324000</v>
      </c>
      <c r="J1973" s="12" t="str">
        <f>Data!N1973</f>
        <v>Online</v>
      </c>
      <c r="K1973" s="12" t="str">
        <f>Data!O1973</f>
        <v>Efectivo</v>
      </c>
      <c r="L1973" s="12" t="str">
        <f>Data!P1973</f>
        <v>Nuevo</v>
      </c>
    </row>
    <row r="1974">
      <c r="A1974" s="11">
        <v>1973.0</v>
      </c>
      <c r="B1974" s="14">
        <f>Data!D1974</f>
        <v>44393</v>
      </c>
      <c r="C1974" s="12">
        <f>IFERROR(VLOOKUP(Data!B1974, Minorista!$A$2:$B$100, 2, FALSE), "")</f>
        <v>4</v>
      </c>
      <c r="D1974" s="12">
        <f t="array" ref="D1974">INDEX(Producto!$A$2:$A$500, MATCH(Data!H1974, Producto!$B$2:$B$500, 0))</f>
        <v>2</v>
      </c>
      <c r="E1974" s="12">
        <f>VLOOKUP(Data!E1974 &amp; Data!F1974 &amp; Data!G1974, Ubicacion!$A$2:$B$1000, 2, FALSE)</f>
        <v>28</v>
      </c>
      <c r="F1974" s="15">
        <f>Data!J1974</f>
        <v>750</v>
      </c>
      <c r="G1974" s="16">
        <f>Data!I1974</f>
        <v>95</v>
      </c>
      <c r="H1974" s="17">
        <f>Data!K1974</f>
        <v>712500</v>
      </c>
      <c r="I1974" s="17">
        <f>Data!L1974</f>
        <v>285000</v>
      </c>
      <c r="J1974" s="12" t="str">
        <f>Data!N1974</f>
        <v>Online</v>
      </c>
      <c r="K1974" s="12" t="str">
        <f>Data!O1974</f>
        <v>Efectivo</v>
      </c>
      <c r="L1974" s="12" t="str">
        <f>Data!P1974</f>
        <v>Recurrente</v>
      </c>
    </row>
    <row r="1975">
      <c r="A1975" s="11">
        <v>1974.0</v>
      </c>
      <c r="B1975" s="14">
        <f>Data!D1975</f>
        <v>44393</v>
      </c>
      <c r="C1975" s="12">
        <f>IFERROR(VLOOKUP(Data!B1975, Minorista!$A$2:$B$100, 2, FALSE), "")</f>
        <v>4</v>
      </c>
      <c r="D1975" s="12">
        <f t="array" ref="D1975">INDEX(Producto!$A$2:$A$500, MATCH(Data!H1975, Producto!$B$2:$B$500, 0))</f>
        <v>3</v>
      </c>
      <c r="E1975" s="12">
        <f>VLOOKUP(Data!E1975 &amp; Data!F1975 &amp; Data!G1975, Ubicacion!$A$2:$B$1000, 2, FALSE)</f>
        <v>28</v>
      </c>
      <c r="F1975" s="15">
        <f>Data!J1975</f>
        <v>700</v>
      </c>
      <c r="G1975" s="16">
        <f>Data!I1975</f>
        <v>95</v>
      </c>
      <c r="H1975" s="17">
        <f>Data!K1975</f>
        <v>665000</v>
      </c>
      <c r="I1975" s="17">
        <f>Data!L1975</f>
        <v>266000</v>
      </c>
      <c r="J1975" s="12" t="str">
        <f>Data!N1975</f>
        <v>Online</v>
      </c>
      <c r="K1975" s="12" t="str">
        <f>Data!O1975</f>
        <v>Tarjeta</v>
      </c>
      <c r="L1975" s="12" t="str">
        <f>Data!P1975</f>
        <v>Recurrente</v>
      </c>
    </row>
    <row r="1976">
      <c r="A1976" s="11">
        <v>1975.0</v>
      </c>
      <c r="B1976" s="14">
        <f>Data!D1976</f>
        <v>44393</v>
      </c>
      <c r="C1976" s="12">
        <f>IFERROR(VLOOKUP(Data!B1976, Minorista!$A$2:$B$100, 2, FALSE), "")</f>
        <v>4</v>
      </c>
      <c r="D1976" s="12">
        <f t="array" ref="D1976">INDEX(Producto!$A$2:$A$500, MATCH(Data!H1976, Producto!$B$2:$B$500, 0))</f>
        <v>4</v>
      </c>
      <c r="E1976" s="12">
        <f>VLOOKUP(Data!E1976 &amp; Data!F1976 &amp; Data!G1976, Ubicacion!$A$2:$B$1000, 2, FALSE)</f>
        <v>28</v>
      </c>
      <c r="F1976" s="15">
        <f>Data!J1976</f>
        <v>600</v>
      </c>
      <c r="G1976" s="16">
        <f>Data!I1976</f>
        <v>90</v>
      </c>
      <c r="H1976" s="17">
        <f>Data!K1976</f>
        <v>540000</v>
      </c>
      <c r="I1976" s="17">
        <f>Data!L1976</f>
        <v>216000</v>
      </c>
      <c r="J1976" s="12" t="str">
        <f>Data!N1976</f>
        <v>Online</v>
      </c>
      <c r="K1976" s="12" t="str">
        <f>Data!O1976</f>
        <v>Efectivo</v>
      </c>
      <c r="L1976" s="12" t="str">
        <f>Data!P1976</f>
        <v>Recurrente</v>
      </c>
    </row>
    <row r="1977">
      <c r="A1977" s="11">
        <v>1976.0</v>
      </c>
      <c r="B1977" s="14">
        <f>Data!D1977</f>
        <v>44393</v>
      </c>
      <c r="C1977" s="12">
        <f>IFERROR(VLOOKUP(Data!B1977, Minorista!$A$2:$B$100, 2, FALSE), "")</f>
        <v>4</v>
      </c>
      <c r="D1977" s="12">
        <f t="array" ref="D1977">INDEX(Producto!$A$2:$A$500, MATCH(Data!H1977, Producto!$B$2:$B$500, 0))</f>
        <v>5</v>
      </c>
      <c r="E1977" s="12">
        <f>VLOOKUP(Data!E1977 &amp; Data!F1977 &amp; Data!G1977, Ubicacion!$A$2:$B$1000, 2, FALSE)</f>
        <v>28</v>
      </c>
      <c r="F1977" s="15">
        <f>Data!J1977</f>
        <v>650</v>
      </c>
      <c r="G1977" s="16">
        <f>Data!I1977</f>
        <v>95</v>
      </c>
      <c r="H1977" s="17">
        <f>Data!K1977</f>
        <v>617500</v>
      </c>
      <c r="I1977" s="17">
        <f>Data!L1977</f>
        <v>277875</v>
      </c>
      <c r="J1977" s="12" t="str">
        <f>Data!N1977</f>
        <v>Online</v>
      </c>
      <c r="K1977" s="12" t="str">
        <f>Data!O1977</f>
        <v>Transferencia bancaria</v>
      </c>
      <c r="L1977" s="12" t="str">
        <f>Data!P1977</f>
        <v>Recurrente</v>
      </c>
    </row>
    <row r="1978">
      <c r="A1978" s="11">
        <v>1977.0</v>
      </c>
      <c r="B1978" s="14">
        <f>Data!D1978</f>
        <v>44393</v>
      </c>
      <c r="C1978" s="12">
        <f>IFERROR(VLOOKUP(Data!B1978, Minorista!$A$2:$B$100, 2, FALSE), "")</f>
        <v>4</v>
      </c>
      <c r="D1978" s="12">
        <f t="array" ref="D1978">INDEX(Producto!$A$2:$A$500, MATCH(Data!H1978, Producto!$B$2:$B$500, 0))</f>
        <v>6</v>
      </c>
      <c r="E1978" s="12">
        <f>VLOOKUP(Data!E1978 &amp; Data!F1978 &amp; Data!G1978, Ubicacion!$A$2:$B$1000, 2, FALSE)</f>
        <v>28</v>
      </c>
      <c r="F1978" s="15">
        <f>Data!J1978</f>
        <v>650</v>
      </c>
      <c r="G1978" s="16">
        <f>Data!I1978</f>
        <v>110</v>
      </c>
      <c r="H1978" s="17">
        <f>Data!K1978</f>
        <v>715000</v>
      </c>
      <c r="I1978" s="17">
        <f>Data!L1978</f>
        <v>250250</v>
      </c>
      <c r="J1978" s="12" t="str">
        <f>Data!N1978</f>
        <v>Online</v>
      </c>
      <c r="K1978" s="12" t="str">
        <f>Data!O1978</f>
        <v>Efectivo</v>
      </c>
      <c r="L1978" s="12" t="str">
        <f>Data!P1978</f>
        <v>Nuevo</v>
      </c>
    </row>
    <row r="1979">
      <c r="A1979" s="11">
        <v>1978.0</v>
      </c>
      <c r="B1979" s="14">
        <f>Data!D1979</f>
        <v>44425</v>
      </c>
      <c r="C1979" s="12">
        <f>IFERROR(VLOOKUP(Data!B1979, Minorista!$A$2:$B$100, 2, FALSE), "")</f>
        <v>4</v>
      </c>
      <c r="D1979" s="12">
        <f t="array" ref="D1979">INDEX(Producto!$A$2:$A$500, MATCH(Data!H1979, Producto!$B$2:$B$500, 0))</f>
        <v>1</v>
      </c>
      <c r="E1979" s="12">
        <f>VLOOKUP(Data!E1979 &amp; Data!F1979 &amp; Data!G1979, Ubicacion!$A$2:$B$1000, 2, FALSE)</f>
        <v>28</v>
      </c>
      <c r="F1979" s="15">
        <f>Data!J1979</f>
        <v>850</v>
      </c>
      <c r="G1979" s="16">
        <f>Data!I1979</f>
        <v>95</v>
      </c>
      <c r="H1979" s="17">
        <f>Data!K1979</f>
        <v>807500</v>
      </c>
      <c r="I1979" s="17">
        <f>Data!L1979</f>
        <v>323000</v>
      </c>
      <c r="J1979" s="12" t="str">
        <f>Data!N1979</f>
        <v>Online</v>
      </c>
      <c r="K1979" s="12" t="str">
        <f>Data!O1979</f>
        <v>Efectivo</v>
      </c>
      <c r="L1979" s="12" t="str">
        <f>Data!P1979</f>
        <v>Recurrente</v>
      </c>
    </row>
    <row r="1980">
      <c r="A1980" s="11">
        <v>1979.0</v>
      </c>
      <c r="B1980" s="14">
        <f>Data!D1980</f>
        <v>44425</v>
      </c>
      <c r="C1980" s="12">
        <f>IFERROR(VLOOKUP(Data!B1980, Minorista!$A$2:$B$100, 2, FALSE), "")</f>
        <v>4</v>
      </c>
      <c r="D1980" s="12">
        <f t="array" ref="D1980">INDEX(Producto!$A$2:$A$500, MATCH(Data!H1980, Producto!$B$2:$B$500, 0))</f>
        <v>2</v>
      </c>
      <c r="E1980" s="12">
        <f>VLOOKUP(Data!E1980 &amp; Data!F1980 &amp; Data!G1980, Ubicacion!$A$2:$B$1000, 2, FALSE)</f>
        <v>28</v>
      </c>
      <c r="F1980" s="15">
        <f>Data!J1980</f>
        <v>825</v>
      </c>
      <c r="G1980" s="16">
        <f>Data!I1980</f>
        <v>85</v>
      </c>
      <c r="H1980" s="17">
        <f>Data!K1980</f>
        <v>701250</v>
      </c>
      <c r="I1980" s="17">
        <f>Data!L1980</f>
        <v>280500</v>
      </c>
      <c r="J1980" s="12" t="str">
        <f>Data!N1980</f>
        <v>Online</v>
      </c>
      <c r="K1980" s="12" t="str">
        <f>Data!O1980</f>
        <v>Transferencia bancaria</v>
      </c>
      <c r="L1980" s="12" t="str">
        <f>Data!P1980</f>
        <v>Recurrente</v>
      </c>
    </row>
    <row r="1981">
      <c r="A1981" s="11">
        <v>1980.0</v>
      </c>
      <c r="B1981" s="14">
        <f>Data!D1981</f>
        <v>44425</v>
      </c>
      <c r="C1981" s="12">
        <f>IFERROR(VLOOKUP(Data!B1981, Minorista!$A$2:$B$100, 2, FALSE), "")</f>
        <v>4</v>
      </c>
      <c r="D1981" s="12">
        <f t="array" ref="D1981">INDEX(Producto!$A$2:$A$500, MATCH(Data!H1981, Producto!$B$2:$B$500, 0))</f>
        <v>3</v>
      </c>
      <c r="E1981" s="12">
        <f>VLOOKUP(Data!E1981 &amp; Data!F1981 &amp; Data!G1981, Ubicacion!$A$2:$B$1000, 2, FALSE)</f>
        <v>28</v>
      </c>
      <c r="F1981" s="15">
        <f>Data!J1981</f>
        <v>700</v>
      </c>
      <c r="G1981" s="16">
        <f>Data!I1981</f>
        <v>75</v>
      </c>
      <c r="H1981" s="17">
        <f>Data!K1981</f>
        <v>525000</v>
      </c>
      <c r="I1981" s="17">
        <f>Data!L1981</f>
        <v>210000</v>
      </c>
      <c r="J1981" s="12" t="str">
        <f>Data!N1981</f>
        <v>Online</v>
      </c>
      <c r="K1981" s="12" t="str">
        <f>Data!O1981</f>
        <v>Tarjeta</v>
      </c>
      <c r="L1981" s="12" t="str">
        <f>Data!P1981</f>
        <v>Nuevo</v>
      </c>
    </row>
    <row r="1982">
      <c r="A1982" s="11">
        <v>1981.0</v>
      </c>
      <c r="B1982" s="14">
        <f>Data!D1982</f>
        <v>44425</v>
      </c>
      <c r="C1982" s="12">
        <f>IFERROR(VLOOKUP(Data!B1982, Minorista!$A$2:$B$100, 2, FALSE), "")</f>
        <v>4</v>
      </c>
      <c r="D1982" s="12">
        <f t="array" ref="D1982">INDEX(Producto!$A$2:$A$500, MATCH(Data!H1982, Producto!$B$2:$B$500, 0))</f>
        <v>4</v>
      </c>
      <c r="E1982" s="12">
        <f>VLOOKUP(Data!E1982 &amp; Data!F1982 &amp; Data!G1982, Ubicacion!$A$2:$B$1000, 2, FALSE)</f>
        <v>28</v>
      </c>
      <c r="F1982" s="15">
        <f>Data!J1982</f>
        <v>475</v>
      </c>
      <c r="G1982" s="16">
        <f>Data!I1982</f>
        <v>75</v>
      </c>
      <c r="H1982" s="17">
        <f>Data!K1982</f>
        <v>356250</v>
      </c>
      <c r="I1982" s="17">
        <f>Data!L1982</f>
        <v>142500</v>
      </c>
      <c r="J1982" s="12" t="str">
        <f>Data!N1982</f>
        <v>Online</v>
      </c>
      <c r="K1982" s="12" t="str">
        <f>Data!O1982</f>
        <v>Transferencia bancaria</v>
      </c>
      <c r="L1982" s="12" t="str">
        <f>Data!P1982</f>
        <v>Recurrente</v>
      </c>
    </row>
    <row r="1983">
      <c r="A1983" s="11">
        <v>1982.0</v>
      </c>
      <c r="B1983" s="14">
        <f>Data!D1983</f>
        <v>44425</v>
      </c>
      <c r="C1983" s="12">
        <f>IFERROR(VLOOKUP(Data!B1983, Minorista!$A$2:$B$100, 2, FALSE), "")</f>
        <v>4</v>
      </c>
      <c r="D1983" s="12">
        <f t="array" ref="D1983">INDEX(Producto!$A$2:$A$500, MATCH(Data!H1983, Producto!$B$2:$B$500, 0))</f>
        <v>5</v>
      </c>
      <c r="E1983" s="12">
        <f>VLOOKUP(Data!E1983 &amp; Data!F1983 &amp; Data!G1983, Ubicacion!$A$2:$B$1000, 2, FALSE)</f>
        <v>28</v>
      </c>
      <c r="F1983" s="15">
        <f>Data!J1983</f>
        <v>475</v>
      </c>
      <c r="G1983" s="16">
        <f>Data!I1983</f>
        <v>65</v>
      </c>
      <c r="H1983" s="17">
        <f>Data!K1983</f>
        <v>308750</v>
      </c>
      <c r="I1983" s="17">
        <f>Data!L1983</f>
        <v>138937.5</v>
      </c>
      <c r="J1983" s="12" t="str">
        <f>Data!N1983</f>
        <v>Online</v>
      </c>
      <c r="K1983" s="12" t="str">
        <f>Data!O1983</f>
        <v>Transferencia bancaria</v>
      </c>
      <c r="L1983" s="12" t="str">
        <f>Data!P1983</f>
        <v>Recurrente</v>
      </c>
    </row>
    <row r="1984">
      <c r="A1984" s="11">
        <v>1983.0</v>
      </c>
      <c r="B1984" s="14">
        <f>Data!D1984</f>
        <v>44425</v>
      </c>
      <c r="C1984" s="12">
        <f>IFERROR(VLOOKUP(Data!B1984, Minorista!$A$2:$B$100, 2, FALSE), "")</f>
        <v>4</v>
      </c>
      <c r="D1984" s="12">
        <f t="array" ref="D1984">INDEX(Producto!$A$2:$A$500, MATCH(Data!H1984, Producto!$B$2:$B$500, 0))</f>
        <v>6</v>
      </c>
      <c r="E1984" s="12">
        <f>VLOOKUP(Data!E1984 &amp; Data!F1984 &amp; Data!G1984, Ubicacion!$A$2:$B$1000, 2, FALSE)</f>
        <v>28</v>
      </c>
      <c r="F1984" s="15">
        <f>Data!J1984</f>
        <v>300</v>
      </c>
      <c r="G1984" s="16">
        <f>Data!I1984</f>
        <v>70</v>
      </c>
      <c r="H1984" s="17">
        <f>Data!K1984</f>
        <v>210000</v>
      </c>
      <c r="I1984" s="17">
        <f>Data!L1984</f>
        <v>73500</v>
      </c>
      <c r="J1984" s="12" t="str">
        <f>Data!N1984</f>
        <v>Online</v>
      </c>
      <c r="K1984" s="12" t="str">
        <f>Data!O1984</f>
        <v>Tarjeta</v>
      </c>
      <c r="L1984" s="12" t="str">
        <f>Data!P1984</f>
        <v>Nuevo</v>
      </c>
    </row>
    <row r="1985">
      <c r="A1985" s="11">
        <v>1984.0</v>
      </c>
      <c r="B1985" s="14">
        <f>Data!D1985</f>
        <v>44457</v>
      </c>
      <c r="C1985" s="12">
        <f>IFERROR(VLOOKUP(Data!B1985, Minorista!$A$2:$B$100, 2, FALSE), "")</f>
        <v>4</v>
      </c>
      <c r="D1985" s="12">
        <f t="array" ref="D1985">INDEX(Producto!$A$2:$A$500, MATCH(Data!H1985, Producto!$B$2:$B$500, 0))</f>
        <v>1</v>
      </c>
      <c r="E1985" s="12">
        <f>VLOOKUP(Data!E1985 &amp; Data!F1985 &amp; Data!G1985, Ubicacion!$A$2:$B$1000, 2, FALSE)</f>
        <v>28</v>
      </c>
      <c r="F1985" s="15">
        <f>Data!J1985</f>
        <v>500</v>
      </c>
      <c r="G1985" s="16">
        <f>Data!I1985</f>
        <v>45</v>
      </c>
      <c r="H1985" s="17">
        <f>Data!K1985</f>
        <v>225000</v>
      </c>
      <c r="I1985" s="17">
        <f>Data!L1985</f>
        <v>90000</v>
      </c>
      <c r="J1985" s="12" t="str">
        <f>Data!N1985</f>
        <v>Online</v>
      </c>
      <c r="K1985" s="12" t="str">
        <f>Data!O1985</f>
        <v>Tarjeta</v>
      </c>
      <c r="L1985" s="12" t="str">
        <f>Data!P1985</f>
        <v>Recurrente</v>
      </c>
    </row>
    <row r="1986">
      <c r="A1986" s="11">
        <v>1985.0</v>
      </c>
      <c r="B1986" s="14">
        <f>Data!D1986</f>
        <v>44457</v>
      </c>
      <c r="C1986" s="12">
        <f>IFERROR(VLOOKUP(Data!B1986, Minorista!$A$2:$B$100, 2, FALSE), "")</f>
        <v>4</v>
      </c>
      <c r="D1986" s="12">
        <f t="array" ref="D1986">INDEX(Producto!$A$2:$A$500, MATCH(Data!H1986, Producto!$B$2:$B$500, 0))</f>
        <v>2</v>
      </c>
      <c r="E1986" s="12">
        <f>VLOOKUP(Data!E1986 &amp; Data!F1986 &amp; Data!G1986, Ubicacion!$A$2:$B$1000, 2, FALSE)</f>
        <v>28</v>
      </c>
      <c r="F1986" s="15">
        <f>Data!J1986</f>
        <v>500</v>
      </c>
      <c r="G1986" s="16">
        <f>Data!I1986</f>
        <v>50</v>
      </c>
      <c r="H1986" s="17">
        <f>Data!K1986</f>
        <v>250000</v>
      </c>
      <c r="I1986" s="17">
        <f>Data!L1986</f>
        <v>100000</v>
      </c>
      <c r="J1986" s="12" t="str">
        <f>Data!N1986</f>
        <v>Online</v>
      </c>
      <c r="K1986" s="12" t="str">
        <f>Data!O1986</f>
        <v>Tarjeta</v>
      </c>
      <c r="L1986" s="12" t="str">
        <f>Data!P1986</f>
        <v>Recurrente</v>
      </c>
    </row>
    <row r="1987">
      <c r="A1987" s="11">
        <v>1986.0</v>
      </c>
      <c r="B1987" s="14">
        <f>Data!D1987</f>
        <v>44457</v>
      </c>
      <c r="C1987" s="12">
        <f>IFERROR(VLOOKUP(Data!B1987, Minorista!$A$2:$B$100, 2, FALSE), "")</f>
        <v>4</v>
      </c>
      <c r="D1987" s="12">
        <f t="array" ref="D1987">INDEX(Producto!$A$2:$A$500, MATCH(Data!H1987, Producto!$B$2:$B$500, 0))</f>
        <v>3</v>
      </c>
      <c r="E1987" s="12">
        <f>VLOOKUP(Data!E1987 &amp; Data!F1987 &amp; Data!G1987, Ubicacion!$A$2:$B$1000, 2, FALSE)</f>
        <v>28</v>
      </c>
      <c r="F1987" s="15">
        <f>Data!J1987</f>
        <v>300</v>
      </c>
      <c r="G1987" s="16">
        <f>Data!I1987</f>
        <v>45</v>
      </c>
      <c r="H1987" s="17">
        <f>Data!K1987</f>
        <v>135000</v>
      </c>
      <c r="I1987" s="17">
        <f>Data!L1987</f>
        <v>54000</v>
      </c>
      <c r="J1987" s="12" t="str">
        <f>Data!N1987</f>
        <v>Online</v>
      </c>
      <c r="K1987" s="12" t="str">
        <f>Data!O1987</f>
        <v>Transferencia bancaria</v>
      </c>
      <c r="L1987" s="12" t="str">
        <f>Data!P1987</f>
        <v>Recurrente</v>
      </c>
    </row>
    <row r="1988">
      <c r="A1988" s="11">
        <v>1987.0</v>
      </c>
      <c r="B1988" s="14">
        <f>Data!D1988</f>
        <v>44457</v>
      </c>
      <c r="C1988" s="12">
        <f>IFERROR(VLOOKUP(Data!B1988, Minorista!$A$2:$B$100, 2, FALSE), "")</f>
        <v>4</v>
      </c>
      <c r="D1988" s="12">
        <f t="array" ref="D1988">INDEX(Producto!$A$2:$A$500, MATCH(Data!H1988, Producto!$B$2:$B$500, 0))</f>
        <v>4</v>
      </c>
      <c r="E1988" s="12">
        <f>VLOOKUP(Data!E1988 &amp; Data!F1988 &amp; Data!G1988, Ubicacion!$A$2:$B$1000, 2, FALSE)</f>
        <v>28</v>
      </c>
      <c r="F1988" s="15">
        <f>Data!J1988</f>
        <v>250</v>
      </c>
      <c r="G1988" s="16">
        <f>Data!I1988</f>
        <v>45</v>
      </c>
      <c r="H1988" s="17">
        <f>Data!K1988</f>
        <v>112500</v>
      </c>
      <c r="I1988" s="17">
        <f>Data!L1988</f>
        <v>45000</v>
      </c>
      <c r="J1988" s="12" t="str">
        <f>Data!N1988</f>
        <v>Online</v>
      </c>
      <c r="K1988" s="12" t="str">
        <f>Data!O1988</f>
        <v>Efectivo</v>
      </c>
      <c r="L1988" s="12" t="str">
        <f>Data!P1988</f>
        <v>Nuevo</v>
      </c>
    </row>
    <row r="1989">
      <c r="A1989" s="11">
        <v>1988.0</v>
      </c>
      <c r="B1989" s="14">
        <f>Data!D1989</f>
        <v>44457</v>
      </c>
      <c r="C1989" s="12">
        <f>IFERROR(VLOOKUP(Data!B1989, Minorista!$A$2:$B$100, 2, FALSE), "")</f>
        <v>4</v>
      </c>
      <c r="D1989" s="12">
        <f t="array" ref="D1989">INDEX(Producto!$A$2:$A$500, MATCH(Data!H1989, Producto!$B$2:$B$500, 0))</f>
        <v>5</v>
      </c>
      <c r="E1989" s="12">
        <f>VLOOKUP(Data!E1989 &amp; Data!F1989 &amp; Data!G1989, Ubicacion!$A$2:$B$1000, 2, FALSE)</f>
        <v>28</v>
      </c>
      <c r="F1989" s="15">
        <f>Data!J1989</f>
        <v>275</v>
      </c>
      <c r="G1989" s="16">
        <f>Data!I1989</f>
        <v>55</v>
      </c>
      <c r="H1989" s="17">
        <f>Data!K1989</f>
        <v>151250</v>
      </c>
      <c r="I1989" s="17">
        <f>Data!L1989</f>
        <v>68062.5</v>
      </c>
      <c r="J1989" s="12" t="str">
        <f>Data!N1989</f>
        <v>Online</v>
      </c>
      <c r="K1989" s="12" t="str">
        <f>Data!O1989</f>
        <v>Tarjeta</v>
      </c>
      <c r="L1989" s="12" t="str">
        <f>Data!P1989</f>
        <v>Recurrente</v>
      </c>
    </row>
    <row r="1990">
      <c r="A1990" s="11">
        <v>1989.0</v>
      </c>
      <c r="B1990" s="14">
        <f>Data!D1990</f>
        <v>44457</v>
      </c>
      <c r="C1990" s="12">
        <f>IFERROR(VLOOKUP(Data!B1990, Minorista!$A$2:$B$100, 2, FALSE), "")</f>
        <v>4</v>
      </c>
      <c r="D1990" s="12">
        <f t="array" ref="D1990">INDEX(Producto!$A$2:$A$500, MATCH(Data!H1990, Producto!$B$2:$B$500, 0))</f>
        <v>6</v>
      </c>
      <c r="E1990" s="12">
        <f>VLOOKUP(Data!E1990 &amp; Data!F1990 &amp; Data!G1990, Ubicacion!$A$2:$B$1000, 2, FALSE)</f>
        <v>28</v>
      </c>
      <c r="F1990" s="15">
        <f>Data!J1990</f>
        <v>300</v>
      </c>
      <c r="G1990" s="16">
        <f>Data!I1990</f>
        <v>40</v>
      </c>
      <c r="H1990" s="17">
        <f>Data!K1990</f>
        <v>120000</v>
      </c>
      <c r="I1990" s="17">
        <f>Data!L1990</f>
        <v>42000</v>
      </c>
      <c r="J1990" s="12" t="str">
        <f>Data!N1990</f>
        <v>Online</v>
      </c>
      <c r="K1990" s="12" t="str">
        <f>Data!O1990</f>
        <v>Transferencia bancaria</v>
      </c>
      <c r="L1990" s="12" t="str">
        <f>Data!P1990</f>
        <v>Recurrente</v>
      </c>
    </row>
    <row r="1991">
      <c r="A1991" s="11">
        <v>1990.0</v>
      </c>
      <c r="B1991" s="14">
        <f>Data!D1991</f>
        <v>44486</v>
      </c>
      <c r="C1991" s="12">
        <f>IFERROR(VLOOKUP(Data!B1991, Minorista!$A$2:$B$100, 2, FALSE), "")</f>
        <v>4</v>
      </c>
      <c r="D1991" s="12">
        <f t="array" ref="D1991">INDEX(Producto!$A$2:$A$500, MATCH(Data!H1991, Producto!$B$2:$B$500, 0))</f>
        <v>1</v>
      </c>
      <c r="E1991" s="12">
        <f>VLOOKUP(Data!E1991 &amp; Data!F1991 &amp; Data!G1991, Ubicacion!$A$2:$B$1000, 2, FALSE)</f>
        <v>28</v>
      </c>
      <c r="F1991" s="15">
        <f>Data!J1991</f>
        <v>400</v>
      </c>
      <c r="G1991" s="16">
        <f>Data!I1991</f>
        <v>35</v>
      </c>
      <c r="H1991" s="17">
        <f>Data!K1991</f>
        <v>140000</v>
      </c>
      <c r="I1991" s="17">
        <f>Data!L1991</f>
        <v>56000</v>
      </c>
      <c r="J1991" s="12" t="str">
        <f>Data!N1991</f>
        <v>Online</v>
      </c>
      <c r="K1991" s="12" t="str">
        <f>Data!O1991</f>
        <v>Transferencia bancaria</v>
      </c>
      <c r="L1991" s="12" t="str">
        <f>Data!P1991</f>
        <v>Recurrente</v>
      </c>
    </row>
    <row r="1992">
      <c r="A1992" s="11">
        <v>1991.0</v>
      </c>
      <c r="B1992" s="14">
        <f>Data!D1992</f>
        <v>44486</v>
      </c>
      <c r="C1992" s="12">
        <f>IFERROR(VLOOKUP(Data!B1992, Minorista!$A$2:$B$100, 2, FALSE), "")</f>
        <v>4</v>
      </c>
      <c r="D1992" s="12">
        <f t="array" ref="D1992">INDEX(Producto!$A$2:$A$500, MATCH(Data!H1992, Producto!$B$2:$B$500, 0))</f>
        <v>2</v>
      </c>
      <c r="E1992" s="12">
        <f>VLOOKUP(Data!E1992 &amp; Data!F1992 &amp; Data!G1992, Ubicacion!$A$2:$B$1000, 2, FALSE)</f>
        <v>28</v>
      </c>
      <c r="F1992" s="15">
        <f>Data!J1992</f>
        <v>575</v>
      </c>
      <c r="G1992" s="16">
        <f>Data!I1992</f>
        <v>50</v>
      </c>
      <c r="H1992" s="17">
        <f>Data!K1992</f>
        <v>287500</v>
      </c>
      <c r="I1992" s="17">
        <f>Data!L1992</f>
        <v>115000</v>
      </c>
      <c r="J1992" s="12" t="str">
        <f>Data!N1992</f>
        <v>Online</v>
      </c>
      <c r="K1992" s="12" t="str">
        <f>Data!O1992</f>
        <v>Efectivo</v>
      </c>
      <c r="L1992" s="12" t="str">
        <f>Data!P1992</f>
        <v>Nuevo</v>
      </c>
    </row>
    <row r="1993">
      <c r="A1993" s="11">
        <v>1992.0</v>
      </c>
      <c r="B1993" s="14">
        <f>Data!D1993</f>
        <v>44486</v>
      </c>
      <c r="C1993" s="12">
        <f>IFERROR(VLOOKUP(Data!B1993, Minorista!$A$2:$B$100, 2, FALSE), "")</f>
        <v>4</v>
      </c>
      <c r="D1993" s="12">
        <f t="array" ref="D1993">INDEX(Producto!$A$2:$A$500, MATCH(Data!H1993, Producto!$B$2:$B$500, 0))</f>
        <v>3</v>
      </c>
      <c r="E1993" s="12">
        <f>VLOOKUP(Data!E1993 &amp; Data!F1993 &amp; Data!G1993, Ubicacion!$A$2:$B$1000, 2, FALSE)</f>
        <v>28</v>
      </c>
      <c r="F1993" s="15">
        <f>Data!J1993</f>
        <v>400</v>
      </c>
      <c r="G1993" s="16">
        <f>Data!I1993</f>
        <v>45</v>
      </c>
      <c r="H1993" s="17">
        <f>Data!K1993</f>
        <v>180000</v>
      </c>
      <c r="I1993" s="17">
        <f>Data!L1993</f>
        <v>72000</v>
      </c>
      <c r="J1993" s="12" t="str">
        <f>Data!N1993</f>
        <v>Online</v>
      </c>
      <c r="K1993" s="12" t="str">
        <f>Data!O1993</f>
        <v>Tarjeta</v>
      </c>
      <c r="L1993" s="12" t="str">
        <f>Data!P1993</f>
        <v>Nuevo</v>
      </c>
    </row>
    <row r="1994">
      <c r="A1994" s="11">
        <v>1993.0</v>
      </c>
      <c r="B1994" s="14">
        <f>Data!D1994</f>
        <v>44486</v>
      </c>
      <c r="C1994" s="12">
        <f>IFERROR(VLOOKUP(Data!B1994, Minorista!$A$2:$B$100, 2, FALSE), "")</f>
        <v>4</v>
      </c>
      <c r="D1994" s="12">
        <f t="array" ref="D1994">INDEX(Producto!$A$2:$A$500, MATCH(Data!H1994, Producto!$B$2:$B$500, 0))</f>
        <v>4</v>
      </c>
      <c r="E1994" s="12">
        <f>VLOOKUP(Data!E1994 &amp; Data!F1994 &amp; Data!G1994, Ubicacion!$A$2:$B$1000, 2, FALSE)</f>
        <v>28</v>
      </c>
      <c r="F1994" s="15">
        <f>Data!J1994</f>
        <v>375</v>
      </c>
      <c r="G1994" s="16">
        <f>Data!I1994</f>
        <v>40</v>
      </c>
      <c r="H1994" s="17">
        <f>Data!K1994</f>
        <v>150000</v>
      </c>
      <c r="I1994" s="17">
        <f>Data!L1994</f>
        <v>60000</v>
      </c>
      <c r="J1994" s="12" t="str">
        <f>Data!N1994</f>
        <v>Online</v>
      </c>
      <c r="K1994" s="12" t="str">
        <f>Data!O1994</f>
        <v>Transferencia bancaria</v>
      </c>
      <c r="L1994" s="12" t="str">
        <f>Data!P1994</f>
        <v>Nuevo</v>
      </c>
    </row>
    <row r="1995">
      <c r="A1995" s="11">
        <v>1994.0</v>
      </c>
      <c r="B1995" s="14">
        <f>Data!D1995</f>
        <v>44486</v>
      </c>
      <c r="C1995" s="12">
        <f>IFERROR(VLOOKUP(Data!B1995, Minorista!$A$2:$B$100, 2, FALSE), "")</f>
        <v>4</v>
      </c>
      <c r="D1995" s="12">
        <f t="array" ref="D1995">INDEX(Producto!$A$2:$A$500, MATCH(Data!H1995, Producto!$B$2:$B$500, 0))</f>
        <v>5</v>
      </c>
      <c r="E1995" s="12">
        <f>VLOOKUP(Data!E1995 &amp; Data!F1995 &amp; Data!G1995, Ubicacion!$A$2:$B$1000, 2, FALSE)</f>
        <v>28</v>
      </c>
      <c r="F1995" s="15">
        <f>Data!J1995</f>
        <v>350</v>
      </c>
      <c r="G1995" s="16">
        <f>Data!I1995</f>
        <v>50</v>
      </c>
      <c r="H1995" s="17">
        <f>Data!K1995</f>
        <v>175000</v>
      </c>
      <c r="I1995" s="17">
        <f>Data!L1995</f>
        <v>78750</v>
      </c>
      <c r="J1995" s="12" t="str">
        <f>Data!N1995</f>
        <v>Online</v>
      </c>
      <c r="K1995" s="12" t="str">
        <f>Data!O1995</f>
        <v>Efectivo</v>
      </c>
      <c r="L1995" s="12" t="str">
        <f>Data!P1995</f>
        <v>Recurrente</v>
      </c>
    </row>
    <row r="1996">
      <c r="A1996" s="11">
        <v>1995.0</v>
      </c>
      <c r="B1996" s="14">
        <f>Data!D1996</f>
        <v>44486</v>
      </c>
      <c r="C1996" s="12">
        <f>IFERROR(VLOOKUP(Data!B1996, Minorista!$A$2:$B$100, 2, FALSE), "")</f>
        <v>4</v>
      </c>
      <c r="D1996" s="12">
        <f t="array" ref="D1996">INDEX(Producto!$A$2:$A$500, MATCH(Data!H1996, Producto!$B$2:$B$500, 0))</f>
        <v>6</v>
      </c>
      <c r="E1996" s="12">
        <f>VLOOKUP(Data!E1996 &amp; Data!F1996 &amp; Data!G1996, Ubicacion!$A$2:$B$1000, 2, FALSE)</f>
        <v>28</v>
      </c>
      <c r="F1996" s="15">
        <f>Data!J1996</f>
        <v>400</v>
      </c>
      <c r="G1996" s="16">
        <f>Data!I1996</f>
        <v>55</v>
      </c>
      <c r="H1996" s="17">
        <f>Data!K1996</f>
        <v>220000</v>
      </c>
      <c r="I1996" s="17">
        <f>Data!L1996</f>
        <v>77000</v>
      </c>
      <c r="J1996" s="12" t="str">
        <f>Data!N1996</f>
        <v>Online</v>
      </c>
      <c r="K1996" s="12" t="str">
        <f>Data!O1996</f>
        <v>Transferencia bancaria</v>
      </c>
      <c r="L1996" s="12" t="str">
        <f>Data!P1996</f>
        <v>Recurrente</v>
      </c>
    </row>
    <row r="1997">
      <c r="A1997" s="11">
        <v>1996.0</v>
      </c>
      <c r="B1997" s="14">
        <f>Data!D1997</f>
        <v>44517</v>
      </c>
      <c r="C1997" s="12">
        <f>IFERROR(VLOOKUP(Data!B1997, Minorista!$A$2:$B$100, 2, FALSE), "")</f>
        <v>4</v>
      </c>
      <c r="D1997" s="12">
        <f t="array" ref="D1997">INDEX(Producto!$A$2:$A$500, MATCH(Data!H1997, Producto!$B$2:$B$500, 0))</f>
        <v>1</v>
      </c>
      <c r="E1997" s="12">
        <f>VLOOKUP(Data!E1997 &amp; Data!F1997 &amp; Data!G1997, Ubicacion!$A$2:$B$1000, 2, FALSE)</f>
        <v>28</v>
      </c>
      <c r="F1997" s="15">
        <f>Data!J1997</f>
        <v>625</v>
      </c>
      <c r="G1997" s="16">
        <f>Data!I1997</f>
        <v>40</v>
      </c>
      <c r="H1997" s="17">
        <f>Data!K1997</f>
        <v>250000</v>
      </c>
      <c r="I1997" s="17">
        <f>Data!L1997</f>
        <v>100000</v>
      </c>
      <c r="J1997" s="12" t="str">
        <f>Data!N1997</f>
        <v>Online</v>
      </c>
      <c r="K1997" s="12" t="str">
        <f>Data!O1997</f>
        <v>Efectivo</v>
      </c>
      <c r="L1997" s="12" t="str">
        <f>Data!P1997</f>
        <v>Nuevo</v>
      </c>
    </row>
    <row r="1998">
      <c r="A1998" s="11">
        <v>1997.0</v>
      </c>
      <c r="B1998" s="14">
        <f>Data!D1998</f>
        <v>44517</v>
      </c>
      <c r="C1998" s="12">
        <f>IFERROR(VLOOKUP(Data!B1998, Minorista!$A$2:$B$100, 2, FALSE), "")</f>
        <v>4</v>
      </c>
      <c r="D1998" s="12">
        <f t="array" ref="D1998">INDEX(Producto!$A$2:$A$500, MATCH(Data!H1998, Producto!$B$2:$B$500, 0))</f>
        <v>2</v>
      </c>
      <c r="E1998" s="12">
        <f>VLOOKUP(Data!E1998 &amp; Data!F1998 &amp; Data!G1998, Ubicacion!$A$2:$B$1000, 2, FALSE)</f>
        <v>28</v>
      </c>
      <c r="F1998" s="15">
        <f>Data!J1998</f>
        <v>700</v>
      </c>
      <c r="G1998" s="16">
        <f>Data!I1998</f>
        <v>45</v>
      </c>
      <c r="H1998" s="17">
        <f>Data!K1998</f>
        <v>315000</v>
      </c>
      <c r="I1998" s="17">
        <f>Data!L1998</f>
        <v>126000</v>
      </c>
      <c r="J1998" s="12" t="str">
        <f>Data!N1998</f>
        <v>Online</v>
      </c>
      <c r="K1998" s="12" t="str">
        <f>Data!O1998</f>
        <v>Transferencia bancaria</v>
      </c>
      <c r="L1998" s="12" t="str">
        <f>Data!P1998</f>
        <v>Recurrente</v>
      </c>
    </row>
    <row r="1999">
      <c r="A1999" s="11">
        <v>1998.0</v>
      </c>
      <c r="B1999" s="14">
        <f>Data!D1999</f>
        <v>44517</v>
      </c>
      <c r="C1999" s="12">
        <f>IFERROR(VLOOKUP(Data!B1999, Minorista!$A$2:$B$100, 2, FALSE), "")</f>
        <v>4</v>
      </c>
      <c r="D1999" s="12">
        <f t="array" ref="D1999">INDEX(Producto!$A$2:$A$500, MATCH(Data!H1999, Producto!$B$2:$B$500, 0))</f>
        <v>3</v>
      </c>
      <c r="E1999" s="12">
        <f>VLOOKUP(Data!E1999 &amp; Data!F1999 &amp; Data!G1999, Ubicacion!$A$2:$B$1000, 2, FALSE)</f>
        <v>28</v>
      </c>
      <c r="F1999" s="15">
        <f>Data!J1999</f>
        <v>525</v>
      </c>
      <c r="G1999" s="16">
        <f>Data!I1999</f>
        <v>40</v>
      </c>
      <c r="H1999" s="17">
        <f>Data!K1999</f>
        <v>210000</v>
      </c>
      <c r="I1999" s="17">
        <f>Data!L1999</f>
        <v>84000</v>
      </c>
      <c r="J1999" s="12" t="str">
        <f>Data!N1999</f>
        <v>Online</v>
      </c>
      <c r="K1999" s="12" t="str">
        <f>Data!O1999</f>
        <v>Efectivo</v>
      </c>
      <c r="L1999" s="12" t="str">
        <f>Data!P1999</f>
        <v>Recurrente</v>
      </c>
    </row>
    <row r="2000">
      <c r="A2000" s="11">
        <v>1999.0</v>
      </c>
      <c r="B2000" s="14">
        <f>Data!D2000</f>
        <v>44517</v>
      </c>
      <c r="C2000" s="12">
        <f>IFERROR(VLOOKUP(Data!B2000, Minorista!$A$2:$B$100, 2, FALSE), "")</f>
        <v>4</v>
      </c>
      <c r="D2000" s="12">
        <f t="array" ref="D2000">INDEX(Producto!$A$2:$A$500, MATCH(Data!H2000, Producto!$B$2:$B$500, 0))</f>
        <v>4</v>
      </c>
      <c r="E2000" s="12">
        <f>VLOOKUP(Data!E2000 &amp; Data!F2000 &amp; Data!G2000, Ubicacion!$A$2:$B$1000, 2, FALSE)</f>
        <v>28</v>
      </c>
      <c r="F2000" s="15">
        <f>Data!J2000</f>
        <v>500</v>
      </c>
      <c r="G2000" s="16">
        <f>Data!I2000</f>
        <v>50</v>
      </c>
      <c r="H2000" s="17">
        <f>Data!K2000</f>
        <v>250000</v>
      </c>
      <c r="I2000" s="17">
        <f>Data!L2000</f>
        <v>100000</v>
      </c>
      <c r="J2000" s="12" t="str">
        <f>Data!N2000</f>
        <v>Online</v>
      </c>
      <c r="K2000" s="12" t="str">
        <f>Data!O2000</f>
        <v>Efectivo</v>
      </c>
      <c r="L2000" s="12" t="str">
        <f>Data!P2000</f>
        <v>Nuevo</v>
      </c>
    </row>
    <row r="2001">
      <c r="A2001" s="11">
        <v>2000.0</v>
      </c>
      <c r="B2001" s="14">
        <f>Data!D2001</f>
        <v>44517</v>
      </c>
      <c r="C2001" s="12">
        <f>IFERROR(VLOOKUP(Data!B2001, Minorista!$A$2:$B$100, 2, FALSE), "")</f>
        <v>4</v>
      </c>
      <c r="D2001" s="12">
        <f t="array" ref="D2001">INDEX(Producto!$A$2:$A$500, MATCH(Data!H2001, Producto!$B$2:$B$500, 0))</f>
        <v>5</v>
      </c>
      <c r="E2001" s="12">
        <f>VLOOKUP(Data!E2001 &amp; Data!F2001 &amp; Data!G2001, Ubicacion!$A$2:$B$1000, 2, FALSE)</f>
        <v>28</v>
      </c>
      <c r="F2001" s="15">
        <f>Data!J2001</f>
        <v>475</v>
      </c>
      <c r="G2001" s="16">
        <f>Data!I2001</f>
        <v>70</v>
      </c>
      <c r="H2001" s="17">
        <f>Data!K2001</f>
        <v>332500</v>
      </c>
      <c r="I2001" s="17">
        <f>Data!L2001</f>
        <v>149625</v>
      </c>
      <c r="J2001" s="12" t="str">
        <f>Data!N2001</f>
        <v>Online</v>
      </c>
      <c r="K2001" s="12" t="str">
        <f>Data!O2001</f>
        <v>Transferencia bancaria</v>
      </c>
      <c r="L2001" s="12" t="str">
        <f>Data!P2001</f>
        <v>Nuevo</v>
      </c>
    </row>
    <row r="2002">
      <c r="A2002" s="11">
        <v>2001.0</v>
      </c>
      <c r="B2002" s="14">
        <f>Data!D2002</f>
        <v>44517</v>
      </c>
      <c r="C2002" s="12">
        <f>IFERROR(VLOOKUP(Data!B2002, Minorista!$A$2:$B$100, 2, FALSE), "")</f>
        <v>4</v>
      </c>
      <c r="D2002" s="12">
        <f t="array" ref="D2002">INDEX(Producto!$A$2:$A$500, MATCH(Data!H2002, Producto!$B$2:$B$500, 0))</f>
        <v>6</v>
      </c>
      <c r="E2002" s="12">
        <f>VLOOKUP(Data!E2002 &amp; Data!F2002 &amp; Data!G2002, Ubicacion!$A$2:$B$1000, 2, FALSE)</f>
        <v>28</v>
      </c>
      <c r="F2002" s="15">
        <f>Data!J2002</f>
        <v>600</v>
      </c>
      <c r="G2002" s="16">
        <f>Data!I2002</f>
        <v>85</v>
      </c>
      <c r="H2002" s="17">
        <f>Data!K2002</f>
        <v>510000</v>
      </c>
      <c r="I2002" s="17">
        <f>Data!L2002</f>
        <v>178500</v>
      </c>
      <c r="J2002" s="12" t="str">
        <f>Data!N2002</f>
        <v>Online</v>
      </c>
      <c r="K2002" s="12" t="str">
        <f>Data!O2002</f>
        <v>Efectivo</v>
      </c>
      <c r="L2002" s="12" t="str">
        <f>Data!P2002</f>
        <v>Recurrente</v>
      </c>
    </row>
    <row r="2003">
      <c r="A2003" s="11">
        <v>2002.0</v>
      </c>
      <c r="B2003" s="14">
        <f>Data!D2003</f>
        <v>44546</v>
      </c>
      <c r="C2003" s="12">
        <f>IFERROR(VLOOKUP(Data!B2003, Minorista!$A$2:$B$100, 2, FALSE), "")</f>
        <v>4</v>
      </c>
      <c r="D2003" s="12">
        <f t="array" ref="D2003">INDEX(Producto!$A$2:$A$500, MATCH(Data!H2003, Producto!$B$2:$B$500, 0))</f>
        <v>1</v>
      </c>
      <c r="E2003" s="12">
        <f>VLOOKUP(Data!E2003 &amp; Data!F2003 &amp; Data!G2003, Ubicacion!$A$2:$B$1000, 2, FALSE)</f>
        <v>28</v>
      </c>
      <c r="F2003" s="15">
        <f>Data!J2003</f>
        <v>800</v>
      </c>
      <c r="G2003" s="16">
        <f>Data!I2003</f>
        <v>70</v>
      </c>
      <c r="H2003" s="17">
        <f>Data!K2003</f>
        <v>560000</v>
      </c>
      <c r="I2003" s="17">
        <f>Data!L2003</f>
        <v>224000</v>
      </c>
      <c r="J2003" s="12" t="str">
        <f>Data!N2003</f>
        <v>Online</v>
      </c>
      <c r="K2003" s="12" t="str">
        <f>Data!O2003</f>
        <v>Transferencia bancaria</v>
      </c>
      <c r="L2003" s="12" t="str">
        <f>Data!P2003</f>
        <v>Nuevo</v>
      </c>
    </row>
    <row r="2004">
      <c r="A2004" s="11">
        <v>2003.0</v>
      </c>
      <c r="B2004" s="14">
        <f>Data!D2004</f>
        <v>44546</v>
      </c>
      <c r="C2004" s="12">
        <f>IFERROR(VLOOKUP(Data!B2004, Minorista!$A$2:$B$100, 2, FALSE), "")</f>
        <v>4</v>
      </c>
      <c r="D2004" s="12">
        <f t="array" ref="D2004">INDEX(Producto!$A$2:$A$500, MATCH(Data!H2004, Producto!$B$2:$B$500, 0))</f>
        <v>2</v>
      </c>
      <c r="E2004" s="12">
        <f>VLOOKUP(Data!E2004 &amp; Data!F2004 &amp; Data!G2004, Ubicacion!$A$2:$B$1000, 2, FALSE)</f>
        <v>28</v>
      </c>
      <c r="F2004" s="15">
        <f>Data!J2004</f>
        <v>800</v>
      </c>
      <c r="G2004" s="16">
        <f>Data!I2004</f>
        <v>80</v>
      </c>
      <c r="H2004" s="17">
        <f>Data!K2004</f>
        <v>640000</v>
      </c>
      <c r="I2004" s="17">
        <f>Data!L2004</f>
        <v>256000</v>
      </c>
      <c r="J2004" s="12" t="str">
        <f>Data!N2004</f>
        <v>Online</v>
      </c>
      <c r="K2004" s="12" t="str">
        <f>Data!O2004</f>
        <v>Tarjeta</v>
      </c>
      <c r="L2004" s="12" t="str">
        <f>Data!P2004</f>
        <v>Recurrente</v>
      </c>
    </row>
    <row r="2005">
      <c r="A2005" s="11">
        <v>2004.0</v>
      </c>
      <c r="B2005" s="14">
        <f>Data!D2005</f>
        <v>44546</v>
      </c>
      <c r="C2005" s="12">
        <f>IFERROR(VLOOKUP(Data!B2005, Minorista!$A$2:$B$100, 2, FALSE), "")</f>
        <v>1</v>
      </c>
      <c r="D2005" s="12">
        <f t="array" ref="D2005">INDEX(Producto!$A$2:$A$500, MATCH(Data!H2005, Producto!$B$2:$B$500, 0))</f>
        <v>3</v>
      </c>
      <c r="E2005" s="12">
        <f>VLOOKUP(Data!E2005 &amp; Data!F2005 &amp; Data!G2005, Ubicacion!$A$2:$B$1000, 2, FALSE)</f>
        <v>28</v>
      </c>
      <c r="F2005" s="15">
        <f>Data!J2005</f>
        <v>600</v>
      </c>
      <c r="G2005" s="16">
        <f>Data!I2005</f>
        <v>75</v>
      </c>
      <c r="H2005" s="17">
        <f>Data!K2005</f>
        <v>450000</v>
      </c>
      <c r="I2005" s="17">
        <f>Data!L2005</f>
        <v>180000</v>
      </c>
      <c r="J2005" s="12" t="str">
        <f>Data!N2005</f>
        <v>Online</v>
      </c>
      <c r="K2005" s="12" t="str">
        <f>Data!O2005</f>
        <v>Efectivo</v>
      </c>
      <c r="L2005" s="12" t="str">
        <f>Data!P2005</f>
        <v>Recurrente</v>
      </c>
    </row>
    <row r="2006">
      <c r="A2006" s="11">
        <v>2005.0</v>
      </c>
      <c r="B2006" s="14">
        <f>Data!D2006</f>
        <v>44546</v>
      </c>
      <c r="C2006" s="12">
        <f>IFERROR(VLOOKUP(Data!B2006, Minorista!$A$2:$B$100, 2, FALSE), "")</f>
        <v>1</v>
      </c>
      <c r="D2006" s="12">
        <f t="array" ref="D2006">INDEX(Producto!$A$2:$A$500, MATCH(Data!H2006, Producto!$B$2:$B$500, 0))</f>
        <v>4</v>
      </c>
      <c r="E2006" s="12">
        <f>VLOOKUP(Data!E2006 &amp; Data!F2006 &amp; Data!G2006, Ubicacion!$A$2:$B$1000, 2, FALSE)</f>
        <v>28</v>
      </c>
      <c r="F2006" s="15">
        <f>Data!J2006</f>
        <v>600</v>
      </c>
      <c r="G2006" s="16">
        <f>Data!I2006</f>
        <v>75</v>
      </c>
      <c r="H2006" s="17">
        <f>Data!K2006</f>
        <v>450000</v>
      </c>
      <c r="I2006" s="17">
        <f>Data!L2006</f>
        <v>180000</v>
      </c>
      <c r="J2006" s="12" t="str">
        <f>Data!N2006</f>
        <v>Online</v>
      </c>
      <c r="K2006" s="12" t="str">
        <f>Data!O2006</f>
        <v>Tarjeta</v>
      </c>
      <c r="L2006" s="12" t="str">
        <f>Data!P2006</f>
        <v>Nuevo</v>
      </c>
    </row>
    <row r="2007">
      <c r="A2007" s="11">
        <v>2006.0</v>
      </c>
      <c r="B2007" s="14">
        <f>Data!D2007</f>
        <v>44546</v>
      </c>
      <c r="C2007" s="12">
        <f>IFERROR(VLOOKUP(Data!B2007, Minorista!$A$2:$B$100, 2, FALSE), "")</f>
        <v>1</v>
      </c>
      <c r="D2007" s="12">
        <f t="array" ref="D2007">INDEX(Producto!$A$2:$A$500, MATCH(Data!H2007, Producto!$B$2:$B$500, 0))</f>
        <v>5</v>
      </c>
      <c r="E2007" s="12">
        <f>VLOOKUP(Data!E2007 &amp; Data!F2007 &amp; Data!G2007, Ubicacion!$A$2:$B$1000, 2, FALSE)</f>
        <v>28</v>
      </c>
      <c r="F2007" s="15">
        <f>Data!J2007</f>
        <v>525</v>
      </c>
      <c r="G2007" s="16">
        <f>Data!I2007</f>
        <v>85</v>
      </c>
      <c r="H2007" s="17">
        <f>Data!K2007</f>
        <v>446250</v>
      </c>
      <c r="I2007" s="17">
        <f>Data!L2007</f>
        <v>200812.5</v>
      </c>
      <c r="J2007" s="12" t="str">
        <f>Data!N2007</f>
        <v>Online</v>
      </c>
      <c r="K2007" s="12" t="str">
        <f>Data!O2007</f>
        <v>Transferencia bancaria</v>
      </c>
      <c r="L2007" s="12" t="str">
        <f>Data!P2007</f>
        <v>Recurrente</v>
      </c>
    </row>
    <row r="2008">
      <c r="A2008" s="11">
        <v>2007.0</v>
      </c>
      <c r="B2008" s="14">
        <f>Data!D2008</f>
        <v>44546</v>
      </c>
      <c r="C2008" s="12">
        <f>IFERROR(VLOOKUP(Data!B2008, Minorista!$A$2:$B$100, 2, FALSE), "")</f>
        <v>1</v>
      </c>
      <c r="D2008" s="12">
        <f t="array" ref="D2008">INDEX(Producto!$A$2:$A$500, MATCH(Data!H2008, Producto!$B$2:$B$500, 0))</f>
        <v>6</v>
      </c>
      <c r="E2008" s="12">
        <f>VLOOKUP(Data!E2008 &amp; Data!F2008 &amp; Data!G2008, Ubicacion!$A$2:$B$1000, 2, FALSE)</f>
        <v>28</v>
      </c>
      <c r="F2008" s="15">
        <f>Data!J2008</f>
        <v>625</v>
      </c>
      <c r="G2008" s="16">
        <f>Data!I2008</f>
        <v>90</v>
      </c>
      <c r="H2008" s="17">
        <f>Data!K2008</f>
        <v>562500</v>
      </c>
      <c r="I2008" s="17">
        <f>Data!L2008</f>
        <v>196875</v>
      </c>
      <c r="J2008" s="12" t="str">
        <f>Data!N2008</f>
        <v>Online</v>
      </c>
      <c r="K2008" s="12" t="str">
        <f>Data!O2008</f>
        <v>Transferencia bancaria</v>
      </c>
      <c r="L2008" s="12" t="str">
        <f>Data!P2008</f>
        <v>Recurrente</v>
      </c>
    </row>
    <row r="2009">
      <c r="A2009" s="11">
        <v>2008.0</v>
      </c>
      <c r="B2009" s="14">
        <f>Data!D2009</f>
        <v>44201</v>
      </c>
      <c r="C2009" s="12">
        <f>IFERROR(VLOOKUP(Data!B2009, Minorista!$A$2:$B$100, 2, FALSE), "")</f>
        <v>1</v>
      </c>
      <c r="D2009" s="12">
        <f t="array" ref="D2009">INDEX(Producto!$A$2:$A$500, MATCH(Data!H2009, Producto!$B$2:$B$500, 0))</f>
        <v>1</v>
      </c>
      <c r="E2009" s="12">
        <f>VLOOKUP(Data!E2009 &amp; Data!F2009 &amp; Data!G2009, Ubicacion!$A$2:$B$1000, 2, FALSE)</f>
        <v>28</v>
      </c>
      <c r="F2009" s="15">
        <f>Data!J2009</f>
        <v>675</v>
      </c>
      <c r="G2009" s="16">
        <f>Data!I2009</f>
        <v>20</v>
      </c>
      <c r="H2009" s="17">
        <f>Data!K2009</f>
        <v>135000</v>
      </c>
      <c r="I2009" s="17">
        <f>Data!L2009</f>
        <v>40500</v>
      </c>
      <c r="J2009" s="12" t="str">
        <f>Data!N2009</f>
        <v>Online</v>
      </c>
      <c r="K2009" s="12" t="str">
        <f>Data!O2009</f>
        <v>Tarjeta</v>
      </c>
      <c r="L2009" s="12" t="str">
        <f>Data!P2009</f>
        <v>Recurrente</v>
      </c>
    </row>
    <row r="2010">
      <c r="A2010" s="11">
        <v>2009.0</v>
      </c>
      <c r="B2010" s="14">
        <f>Data!D2010</f>
        <v>44201</v>
      </c>
      <c r="C2010" s="12">
        <f>IFERROR(VLOOKUP(Data!B2010, Minorista!$A$2:$B$100, 2, FALSE), "")</f>
        <v>1</v>
      </c>
      <c r="D2010" s="12">
        <f t="array" ref="D2010">INDEX(Producto!$A$2:$A$500, MATCH(Data!H2010, Producto!$B$2:$B$500, 0))</f>
        <v>2</v>
      </c>
      <c r="E2010" s="12">
        <f>VLOOKUP(Data!E2010 &amp; Data!F2010 &amp; Data!G2010, Ubicacion!$A$2:$B$1000, 2, FALSE)</f>
        <v>28</v>
      </c>
      <c r="F2010" s="15">
        <f>Data!J2010</f>
        <v>675</v>
      </c>
      <c r="G2010" s="16">
        <f>Data!I2010</f>
        <v>30</v>
      </c>
      <c r="H2010" s="17">
        <f>Data!K2010</f>
        <v>202500</v>
      </c>
      <c r="I2010" s="17">
        <f>Data!L2010</f>
        <v>60750</v>
      </c>
      <c r="J2010" s="12" t="str">
        <f>Data!N2010</f>
        <v>Online</v>
      </c>
      <c r="K2010" s="12" t="str">
        <f>Data!O2010</f>
        <v>Efectivo</v>
      </c>
      <c r="L2010" s="12" t="str">
        <f>Data!P2010</f>
        <v>Recurrente</v>
      </c>
    </row>
    <row r="2011">
      <c r="A2011" s="11">
        <v>2010.0</v>
      </c>
      <c r="B2011" s="14">
        <f>Data!D2011</f>
        <v>44201</v>
      </c>
      <c r="C2011" s="12">
        <f>IFERROR(VLOOKUP(Data!B2011, Minorista!$A$2:$B$100, 2, FALSE), "")</f>
        <v>1</v>
      </c>
      <c r="D2011" s="12">
        <f t="array" ref="D2011">INDEX(Producto!$A$2:$A$500, MATCH(Data!H2011, Producto!$B$2:$B$500, 0))</f>
        <v>3</v>
      </c>
      <c r="E2011" s="12">
        <f>VLOOKUP(Data!E2011 &amp; Data!F2011 &amp; Data!G2011, Ubicacion!$A$2:$B$1000, 2, FALSE)</f>
        <v>28</v>
      </c>
      <c r="F2011" s="15">
        <f>Data!J2011</f>
        <v>475</v>
      </c>
      <c r="G2011" s="16">
        <f>Data!I2011</f>
        <v>30</v>
      </c>
      <c r="H2011" s="17">
        <f>Data!K2011</f>
        <v>142500</v>
      </c>
      <c r="I2011" s="17">
        <f>Data!L2011</f>
        <v>42750</v>
      </c>
      <c r="J2011" s="12" t="str">
        <f>Data!N2011</f>
        <v>Online</v>
      </c>
      <c r="K2011" s="12" t="str">
        <f>Data!O2011</f>
        <v>Transferencia bancaria</v>
      </c>
      <c r="L2011" s="12" t="str">
        <f>Data!P2011</f>
        <v>Nuevo</v>
      </c>
    </row>
    <row r="2012">
      <c r="A2012" s="11">
        <v>2011.0</v>
      </c>
      <c r="B2012" s="14">
        <f>Data!D2012</f>
        <v>44201</v>
      </c>
      <c r="C2012" s="12">
        <f>IFERROR(VLOOKUP(Data!B2012, Minorista!$A$2:$B$100, 2, FALSE), "")</f>
        <v>1</v>
      </c>
      <c r="D2012" s="12">
        <f t="array" ref="D2012">INDEX(Producto!$A$2:$A$500, MATCH(Data!H2012, Producto!$B$2:$B$500, 0))</f>
        <v>4</v>
      </c>
      <c r="E2012" s="12">
        <f>VLOOKUP(Data!E2012 &amp; Data!F2012 &amp; Data!G2012, Ubicacion!$A$2:$B$1000, 2, FALSE)</f>
        <v>28</v>
      </c>
      <c r="F2012" s="15">
        <f>Data!J2012</f>
        <v>475</v>
      </c>
      <c r="G2012" s="16">
        <f>Data!I2012</f>
        <v>35</v>
      </c>
      <c r="H2012" s="17">
        <f>Data!K2012</f>
        <v>166250</v>
      </c>
      <c r="I2012" s="17">
        <f>Data!L2012</f>
        <v>66500</v>
      </c>
      <c r="J2012" s="12" t="str">
        <f>Data!N2012</f>
        <v>Online</v>
      </c>
      <c r="K2012" s="12" t="str">
        <f>Data!O2012</f>
        <v>Transferencia bancaria</v>
      </c>
      <c r="L2012" s="12" t="str">
        <f>Data!P2012</f>
        <v>Nuevo</v>
      </c>
    </row>
    <row r="2013">
      <c r="A2013" s="11">
        <v>2012.0</v>
      </c>
      <c r="B2013" s="14">
        <f>Data!D2013</f>
        <v>44201</v>
      </c>
      <c r="C2013" s="12">
        <f>IFERROR(VLOOKUP(Data!B2013, Minorista!$A$2:$B$100, 2, FALSE), "")</f>
        <v>1</v>
      </c>
      <c r="D2013" s="12">
        <f t="array" ref="D2013">INDEX(Producto!$A$2:$A$500, MATCH(Data!H2013, Producto!$B$2:$B$500, 0))</f>
        <v>5</v>
      </c>
      <c r="E2013" s="12">
        <f>VLOOKUP(Data!E2013 &amp; Data!F2013 &amp; Data!G2013, Ubicacion!$A$2:$B$1000, 2, FALSE)</f>
        <v>28</v>
      </c>
      <c r="F2013" s="15">
        <f>Data!J2013</f>
        <v>325</v>
      </c>
      <c r="G2013" s="16">
        <f>Data!I2013</f>
        <v>40</v>
      </c>
      <c r="H2013" s="17">
        <f>Data!K2013</f>
        <v>130000</v>
      </c>
      <c r="I2013" s="17">
        <f>Data!L2013</f>
        <v>32500</v>
      </c>
      <c r="J2013" s="12" t="str">
        <f>Data!N2013</f>
        <v>Online</v>
      </c>
      <c r="K2013" s="12" t="str">
        <f>Data!O2013</f>
        <v>Tarjeta</v>
      </c>
      <c r="L2013" s="12" t="str">
        <f>Data!P2013</f>
        <v>Nuevo</v>
      </c>
    </row>
    <row r="2014">
      <c r="A2014" s="11">
        <v>2013.0</v>
      </c>
      <c r="B2014" s="14">
        <f>Data!D2014</f>
        <v>44201</v>
      </c>
      <c r="C2014" s="12">
        <f>IFERROR(VLOOKUP(Data!B2014, Minorista!$A$2:$B$100, 2, FALSE), "")</f>
        <v>4</v>
      </c>
      <c r="D2014" s="12">
        <f t="array" ref="D2014">INDEX(Producto!$A$2:$A$500, MATCH(Data!H2014, Producto!$B$2:$B$500, 0))</f>
        <v>6</v>
      </c>
      <c r="E2014" s="12">
        <f>VLOOKUP(Data!E2014 &amp; Data!F2014 &amp; Data!G2014, Ubicacion!$A$2:$B$1000, 2, FALSE)</f>
        <v>28</v>
      </c>
      <c r="F2014" s="15">
        <f>Data!J2014</f>
        <v>475</v>
      </c>
      <c r="G2014" s="16">
        <f>Data!I2014</f>
        <v>35</v>
      </c>
      <c r="H2014" s="17">
        <f>Data!K2014</f>
        <v>166250</v>
      </c>
      <c r="I2014" s="17">
        <f>Data!L2014</f>
        <v>74812.5</v>
      </c>
      <c r="J2014" s="12" t="str">
        <f>Data!N2014</f>
        <v>Online</v>
      </c>
      <c r="K2014" s="12" t="str">
        <f>Data!O2014</f>
        <v>Efectivo</v>
      </c>
      <c r="L2014" s="12" t="str">
        <f>Data!P2014</f>
        <v>Nuevo</v>
      </c>
    </row>
    <row r="2015">
      <c r="A2015" s="11">
        <v>2014.0</v>
      </c>
      <c r="B2015" s="14">
        <f>Data!D2015</f>
        <v>44231</v>
      </c>
      <c r="C2015" s="12">
        <f>IFERROR(VLOOKUP(Data!B2015, Minorista!$A$2:$B$100, 2, FALSE), "")</f>
        <v>1</v>
      </c>
      <c r="D2015" s="12">
        <f t="array" ref="D2015">INDEX(Producto!$A$2:$A$500, MATCH(Data!H2015, Producto!$B$2:$B$500, 0))</f>
        <v>1</v>
      </c>
      <c r="E2015" s="12">
        <f>VLOOKUP(Data!E2015 &amp; Data!F2015 &amp; Data!G2015, Ubicacion!$A$2:$B$1000, 2, FALSE)</f>
        <v>28</v>
      </c>
      <c r="F2015" s="15">
        <f>Data!J2015</f>
        <v>625</v>
      </c>
      <c r="G2015" s="16">
        <f>Data!I2015</f>
        <v>25</v>
      </c>
      <c r="H2015" s="17">
        <f>Data!K2015</f>
        <v>156250</v>
      </c>
      <c r="I2015" s="17">
        <f>Data!L2015</f>
        <v>46875</v>
      </c>
      <c r="J2015" s="12" t="str">
        <f>Data!N2015</f>
        <v>Online</v>
      </c>
      <c r="K2015" s="12" t="str">
        <f>Data!O2015</f>
        <v>Tarjeta</v>
      </c>
      <c r="L2015" s="12" t="str">
        <f>Data!P2015</f>
        <v>Recurrente</v>
      </c>
    </row>
    <row r="2016">
      <c r="A2016" s="11">
        <v>2015.0</v>
      </c>
      <c r="B2016" s="14">
        <f>Data!D2016</f>
        <v>44231</v>
      </c>
      <c r="C2016" s="12">
        <f>IFERROR(VLOOKUP(Data!B2016, Minorista!$A$2:$B$100, 2, FALSE), "")</f>
        <v>1</v>
      </c>
      <c r="D2016" s="12">
        <f t="array" ref="D2016">INDEX(Producto!$A$2:$A$500, MATCH(Data!H2016, Producto!$B$2:$B$500, 0))</f>
        <v>2</v>
      </c>
      <c r="E2016" s="12">
        <f>VLOOKUP(Data!E2016 &amp; Data!F2016 &amp; Data!G2016, Ubicacion!$A$2:$B$1000, 2, FALSE)</f>
        <v>28</v>
      </c>
      <c r="F2016" s="15">
        <f>Data!J2016</f>
        <v>600</v>
      </c>
      <c r="G2016" s="16">
        <f>Data!I2016</f>
        <v>35</v>
      </c>
      <c r="H2016" s="17">
        <f>Data!K2016</f>
        <v>210000</v>
      </c>
      <c r="I2016" s="17">
        <f>Data!L2016</f>
        <v>63000</v>
      </c>
      <c r="J2016" s="12" t="str">
        <f>Data!N2016</f>
        <v>Online</v>
      </c>
      <c r="K2016" s="12" t="str">
        <f>Data!O2016</f>
        <v>Transferencia bancaria</v>
      </c>
      <c r="L2016" s="12" t="str">
        <f>Data!P2016</f>
        <v>Nuevo</v>
      </c>
    </row>
    <row r="2017">
      <c r="A2017" s="11">
        <v>2016.0</v>
      </c>
      <c r="B2017" s="14">
        <f>Data!D2017</f>
        <v>44231</v>
      </c>
      <c r="C2017" s="12">
        <f>IFERROR(VLOOKUP(Data!B2017, Minorista!$A$2:$B$100, 2, FALSE), "")</f>
        <v>1</v>
      </c>
      <c r="D2017" s="12">
        <f t="array" ref="D2017">INDEX(Producto!$A$2:$A$500, MATCH(Data!H2017, Producto!$B$2:$B$500, 0))</f>
        <v>3</v>
      </c>
      <c r="E2017" s="12">
        <f>VLOOKUP(Data!E2017 &amp; Data!F2017 &amp; Data!G2017, Ubicacion!$A$2:$B$1000, 2, FALSE)</f>
        <v>28</v>
      </c>
      <c r="F2017" s="15">
        <f>Data!J2017</f>
        <v>425</v>
      </c>
      <c r="G2017" s="16">
        <f>Data!I2017</f>
        <v>35</v>
      </c>
      <c r="H2017" s="17">
        <f>Data!K2017</f>
        <v>148750</v>
      </c>
      <c r="I2017" s="17">
        <f>Data!L2017</f>
        <v>44625</v>
      </c>
      <c r="J2017" s="12" t="str">
        <f>Data!N2017</f>
        <v>Online</v>
      </c>
      <c r="K2017" s="12" t="str">
        <f>Data!O2017</f>
        <v>Tarjeta</v>
      </c>
      <c r="L2017" s="12" t="str">
        <f>Data!P2017</f>
        <v>Recurrente</v>
      </c>
    </row>
    <row r="2018">
      <c r="A2018" s="11">
        <v>2017.0</v>
      </c>
      <c r="B2018" s="14">
        <f>Data!D2018</f>
        <v>44231</v>
      </c>
      <c r="C2018" s="12">
        <f>IFERROR(VLOOKUP(Data!B2018, Minorista!$A$2:$B$100, 2, FALSE), "")</f>
        <v>1</v>
      </c>
      <c r="D2018" s="12">
        <f t="array" ref="D2018">INDEX(Producto!$A$2:$A$500, MATCH(Data!H2018, Producto!$B$2:$B$500, 0))</f>
        <v>4</v>
      </c>
      <c r="E2018" s="12">
        <f>VLOOKUP(Data!E2018 &amp; Data!F2018 &amp; Data!G2018, Ubicacion!$A$2:$B$1000, 2, FALSE)</f>
        <v>29</v>
      </c>
      <c r="F2018" s="15">
        <f>Data!J2018</f>
        <v>375</v>
      </c>
      <c r="G2018" s="16">
        <f>Data!I2018</f>
        <v>35</v>
      </c>
      <c r="H2018" s="17">
        <f>Data!K2018</f>
        <v>131250</v>
      </c>
      <c r="I2018" s="17">
        <f>Data!L2018</f>
        <v>52500</v>
      </c>
      <c r="J2018" s="12" t="str">
        <f>Data!N2018</f>
        <v>Online</v>
      </c>
      <c r="K2018" s="12" t="str">
        <f>Data!O2018</f>
        <v>Tarjeta</v>
      </c>
      <c r="L2018" s="12" t="str">
        <f>Data!P2018</f>
        <v>Recurrente</v>
      </c>
    </row>
    <row r="2019">
      <c r="A2019" s="11">
        <v>2018.0</v>
      </c>
      <c r="B2019" s="14">
        <f>Data!D2019</f>
        <v>44231</v>
      </c>
      <c r="C2019" s="12">
        <f>IFERROR(VLOOKUP(Data!B2019, Minorista!$A$2:$B$100, 2, FALSE), "")</f>
        <v>1</v>
      </c>
      <c r="D2019" s="12">
        <f t="array" ref="D2019">INDEX(Producto!$A$2:$A$500, MATCH(Data!H2019, Producto!$B$2:$B$500, 0))</f>
        <v>5</v>
      </c>
      <c r="E2019" s="12">
        <f>VLOOKUP(Data!E2019 &amp; Data!F2019 &amp; Data!G2019, Ubicacion!$A$2:$B$1000, 2, FALSE)</f>
        <v>29</v>
      </c>
      <c r="F2019" s="15">
        <f>Data!J2019</f>
        <v>250</v>
      </c>
      <c r="G2019" s="16">
        <f>Data!I2019</f>
        <v>40</v>
      </c>
      <c r="H2019" s="17">
        <f>Data!K2019</f>
        <v>100000</v>
      </c>
      <c r="I2019" s="17">
        <f>Data!L2019</f>
        <v>25000</v>
      </c>
      <c r="J2019" s="12" t="str">
        <f>Data!N2019</f>
        <v>Online</v>
      </c>
      <c r="K2019" s="12" t="str">
        <f>Data!O2019</f>
        <v>Efectivo</v>
      </c>
      <c r="L2019" s="12" t="str">
        <f>Data!P2019</f>
        <v>Recurrente</v>
      </c>
    </row>
    <row r="2020">
      <c r="A2020" s="11">
        <v>2019.0</v>
      </c>
      <c r="B2020" s="14">
        <f>Data!D2020</f>
        <v>44231</v>
      </c>
      <c r="C2020" s="12">
        <f>IFERROR(VLOOKUP(Data!B2020, Minorista!$A$2:$B$100, 2, FALSE), "")</f>
        <v>1</v>
      </c>
      <c r="D2020" s="12">
        <f t="array" ref="D2020">INDEX(Producto!$A$2:$A$500, MATCH(Data!H2020, Producto!$B$2:$B$500, 0))</f>
        <v>6</v>
      </c>
      <c r="E2020" s="12">
        <f>VLOOKUP(Data!E2020 &amp; Data!F2020 &amp; Data!G2020, Ubicacion!$A$2:$B$1000, 2, FALSE)</f>
        <v>29</v>
      </c>
      <c r="F2020" s="15">
        <f>Data!J2020</f>
        <v>450</v>
      </c>
      <c r="G2020" s="16">
        <f>Data!I2020</f>
        <v>35</v>
      </c>
      <c r="H2020" s="17">
        <f>Data!K2020</f>
        <v>157500</v>
      </c>
      <c r="I2020" s="17">
        <f>Data!L2020</f>
        <v>70875</v>
      </c>
      <c r="J2020" s="12" t="str">
        <f>Data!N2020</f>
        <v>Online</v>
      </c>
      <c r="K2020" s="12" t="str">
        <f>Data!O2020</f>
        <v>Transferencia bancaria</v>
      </c>
      <c r="L2020" s="12" t="str">
        <f>Data!P2020</f>
        <v>Nuevo</v>
      </c>
    </row>
    <row r="2021">
      <c r="A2021" s="11">
        <v>2020.0</v>
      </c>
      <c r="B2021" s="14">
        <f>Data!D2021</f>
        <v>44261</v>
      </c>
      <c r="C2021" s="12">
        <f>IFERROR(VLOOKUP(Data!B2021, Minorista!$A$2:$B$100, 2, FALSE), "")</f>
        <v>1</v>
      </c>
      <c r="D2021" s="12">
        <f t="array" ref="D2021">INDEX(Producto!$A$2:$A$500, MATCH(Data!H2021, Producto!$B$2:$B$500, 0))</f>
        <v>1</v>
      </c>
      <c r="E2021" s="12">
        <f>VLOOKUP(Data!E2021 &amp; Data!F2021 &amp; Data!G2021, Ubicacion!$A$2:$B$1000, 2, FALSE)</f>
        <v>29</v>
      </c>
      <c r="F2021" s="15">
        <f>Data!J2021</f>
        <v>625</v>
      </c>
      <c r="G2021" s="16">
        <f>Data!I2021</f>
        <v>30</v>
      </c>
      <c r="H2021" s="17">
        <f>Data!K2021</f>
        <v>187500</v>
      </c>
      <c r="I2021" s="17">
        <f>Data!L2021</f>
        <v>65625</v>
      </c>
      <c r="J2021" s="12" t="str">
        <f>Data!N2021</f>
        <v>Online</v>
      </c>
      <c r="K2021" s="12" t="str">
        <f>Data!O2021</f>
        <v>Efectivo</v>
      </c>
      <c r="L2021" s="12" t="str">
        <f>Data!P2021</f>
        <v>Nuevo</v>
      </c>
    </row>
    <row r="2022">
      <c r="A2022" s="11">
        <v>2021.0</v>
      </c>
      <c r="B2022" s="14">
        <f>Data!D2022</f>
        <v>44261</v>
      </c>
      <c r="C2022" s="12">
        <f>IFERROR(VLOOKUP(Data!B2022, Minorista!$A$2:$B$100, 2, FALSE), "")</f>
        <v>1</v>
      </c>
      <c r="D2022" s="12">
        <f t="array" ref="D2022">INDEX(Producto!$A$2:$A$500, MATCH(Data!H2022, Producto!$B$2:$B$500, 0))</f>
        <v>2</v>
      </c>
      <c r="E2022" s="12">
        <f>VLOOKUP(Data!E2022 &amp; Data!F2022 &amp; Data!G2022, Ubicacion!$A$2:$B$1000, 2, FALSE)</f>
        <v>29</v>
      </c>
      <c r="F2022" s="15">
        <f>Data!J2022</f>
        <v>625</v>
      </c>
      <c r="G2022" s="16">
        <f>Data!I2022</f>
        <v>40</v>
      </c>
      <c r="H2022" s="17">
        <f>Data!K2022</f>
        <v>250000</v>
      </c>
      <c r="I2022" s="17">
        <f>Data!L2022</f>
        <v>87500</v>
      </c>
      <c r="J2022" s="12" t="str">
        <f>Data!N2022</f>
        <v>Online</v>
      </c>
      <c r="K2022" s="12" t="str">
        <f>Data!O2022</f>
        <v>Transferencia bancaria</v>
      </c>
      <c r="L2022" s="12" t="str">
        <f>Data!P2022</f>
        <v>Nuevo</v>
      </c>
    </row>
    <row r="2023">
      <c r="A2023" s="11">
        <v>2022.0</v>
      </c>
      <c r="B2023" s="14">
        <f>Data!D2023</f>
        <v>44261</v>
      </c>
      <c r="C2023" s="12">
        <f>IFERROR(VLOOKUP(Data!B2023, Minorista!$A$2:$B$100, 2, FALSE), "")</f>
        <v>1</v>
      </c>
      <c r="D2023" s="12">
        <f t="array" ref="D2023">INDEX(Producto!$A$2:$A$500, MATCH(Data!H2023, Producto!$B$2:$B$500, 0))</f>
        <v>3</v>
      </c>
      <c r="E2023" s="12">
        <f>VLOOKUP(Data!E2023 &amp; Data!F2023 &amp; Data!G2023, Ubicacion!$A$2:$B$1000, 2, FALSE)</f>
        <v>29</v>
      </c>
      <c r="F2023" s="15">
        <f>Data!J2023</f>
        <v>450</v>
      </c>
      <c r="G2023" s="16">
        <f>Data!I2023</f>
        <v>30</v>
      </c>
      <c r="H2023" s="17">
        <f>Data!K2023</f>
        <v>135000</v>
      </c>
      <c r="I2023" s="17">
        <f>Data!L2023</f>
        <v>47250</v>
      </c>
      <c r="J2023" s="12" t="str">
        <f>Data!N2023</f>
        <v>Online</v>
      </c>
      <c r="K2023" s="12" t="str">
        <f>Data!O2023</f>
        <v>Efectivo</v>
      </c>
      <c r="L2023" s="12" t="str">
        <f>Data!P2023</f>
        <v>Nuevo</v>
      </c>
    </row>
    <row r="2024">
      <c r="A2024" s="11">
        <v>2023.0</v>
      </c>
      <c r="B2024" s="14">
        <f>Data!D2024</f>
        <v>44261</v>
      </c>
      <c r="C2024" s="12">
        <f>IFERROR(VLOOKUP(Data!B2024, Minorista!$A$2:$B$100, 2, FALSE), "")</f>
        <v>1</v>
      </c>
      <c r="D2024" s="12">
        <f t="array" ref="D2024">INDEX(Producto!$A$2:$A$500, MATCH(Data!H2024, Producto!$B$2:$B$500, 0))</f>
        <v>4</v>
      </c>
      <c r="E2024" s="12">
        <f>VLOOKUP(Data!E2024 &amp; Data!F2024 &amp; Data!G2024, Ubicacion!$A$2:$B$1000, 2, FALSE)</f>
        <v>29</v>
      </c>
      <c r="F2024" s="15">
        <f>Data!J2024</f>
        <v>350</v>
      </c>
      <c r="G2024" s="16">
        <f>Data!I2024</f>
        <v>35</v>
      </c>
      <c r="H2024" s="17">
        <f>Data!K2024</f>
        <v>122500</v>
      </c>
      <c r="I2024" s="17">
        <f>Data!L2024</f>
        <v>55125</v>
      </c>
      <c r="J2024" s="12" t="str">
        <f>Data!N2024</f>
        <v>Online</v>
      </c>
      <c r="K2024" s="12" t="str">
        <f>Data!O2024</f>
        <v>Efectivo</v>
      </c>
      <c r="L2024" s="12" t="str">
        <f>Data!P2024</f>
        <v>Recurrente</v>
      </c>
    </row>
    <row r="2025">
      <c r="A2025" s="11">
        <v>2024.0</v>
      </c>
      <c r="B2025" s="14">
        <f>Data!D2025</f>
        <v>44261</v>
      </c>
      <c r="C2025" s="12">
        <f>IFERROR(VLOOKUP(Data!B2025, Minorista!$A$2:$B$100, 2, FALSE), "")</f>
        <v>4</v>
      </c>
      <c r="D2025" s="12">
        <f t="array" ref="D2025">INDEX(Producto!$A$2:$A$500, MATCH(Data!H2025, Producto!$B$2:$B$500, 0))</f>
        <v>5</v>
      </c>
      <c r="E2025" s="12">
        <f>VLOOKUP(Data!E2025 &amp; Data!F2025 &amp; Data!G2025, Ubicacion!$A$2:$B$1000, 2, FALSE)</f>
        <v>29</v>
      </c>
      <c r="F2025" s="15">
        <f>Data!J2025</f>
        <v>250</v>
      </c>
      <c r="G2025" s="16">
        <f>Data!I2025</f>
        <v>40</v>
      </c>
      <c r="H2025" s="17">
        <f>Data!K2025</f>
        <v>100000</v>
      </c>
      <c r="I2025" s="17">
        <f>Data!L2025</f>
        <v>30000</v>
      </c>
      <c r="J2025" s="12" t="str">
        <f>Data!N2025</f>
        <v>Online</v>
      </c>
      <c r="K2025" s="12" t="str">
        <f>Data!O2025</f>
        <v>Tarjeta</v>
      </c>
      <c r="L2025" s="12" t="str">
        <f>Data!P2025</f>
        <v>Recurrente</v>
      </c>
    </row>
    <row r="2026">
      <c r="A2026" s="11">
        <v>2025.0</v>
      </c>
      <c r="B2026" s="14">
        <f>Data!D2026</f>
        <v>44261</v>
      </c>
      <c r="C2026" s="12">
        <f>IFERROR(VLOOKUP(Data!B2026, Minorista!$A$2:$B$100, 2, FALSE), "")</f>
        <v>4</v>
      </c>
      <c r="D2026" s="12">
        <f t="array" ref="D2026">INDEX(Producto!$A$2:$A$500, MATCH(Data!H2026, Producto!$B$2:$B$500, 0))</f>
        <v>6</v>
      </c>
      <c r="E2026" s="12">
        <f>VLOOKUP(Data!E2026 &amp; Data!F2026 &amp; Data!G2026, Ubicacion!$A$2:$B$1000, 2, FALSE)</f>
        <v>29</v>
      </c>
      <c r="F2026" s="15">
        <f>Data!J2026</f>
        <v>400</v>
      </c>
      <c r="G2026" s="16">
        <f>Data!I2026</f>
        <v>35</v>
      </c>
      <c r="H2026" s="17">
        <f>Data!K2026</f>
        <v>140000</v>
      </c>
      <c r="I2026" s="17">
        <f>Data!L2026</f>
        <v>70000</v>
      </c>
      <c r="J2026" s="12" t="str">
        <f>Data!N2026</f>
        <v>Online</v>
      </c>
      <c r="K2026" s="12" t="str">
        <f>Data!O2026</f>
        <v>Tarjeta</v>
      </c>
      <c r="L2026" s="12" t="str">
        <f>Data!P2026</f>
        <v>Recurrente</v>
      </c>
    </row>
    <row r="2027">
      <c r="A2027" s="11">
        <v>2026.0</v>
      </c>
      <c r="B2027" s="14">
        <f>Data!D2027</f>
        <v>44291</v>
      </c>
      <c r="C2027" s="12">
        <f>IFERROR(VLOOKUP(Data!B2027, Minorista!$A$2:$B$100, 2, FALSE), "")</f>
        <v>4</v>
      </c>
      <c r="D2027" s="12">
        <f t="array" ref="D2027">INDEX(Producto!$A$2:$A$500, MATCH(Data!H2027, Producto!$B$2:$B$500, 0))</f>
        <v>1</v>
      </c>
      <c r="E2027" s="12">
        <f>VLOOKUP(Data!E2027 &amp; Data!F2027 &amp; Data!G2027, Ubicacion!$A$2:$B$1000, 2, FALSE)</f>
        <v>29</v>
      </c>
      <c r="F2027" s="15">
        <f>Data!J2027</f>
        <v>650</v>
      </c>
      <c r="G2027" s="16">
        <f>Data!I2027</f>
        <v>20</v>
      </c>
      <c r="H2027" s="17">
        <f>Data!K2027</f>
        <v>130000</v>
      </c>
      <c r="I2027" s="17">
        <f>Data!L2027</f>
        <v>45500</v>
      </c>
      <c r="J2027" s="12" t="str">
        <f>Data!N2027</f>
        <v>Online</v>
      </c>
      <c r="K2027" s="12" t="str">
        <f>Data!O2027</f>
        <v>Transferencia bancaria</v>
      </c>
      <c r="L2027" s="12" t="str">
        <f>Data!P2027</f>
        <v>Recurrente</v>
      </c>
    </row>
    <row r="2028">
      <c r="A2028" s="11">
        <v>2027.0</v>
      </c>
      <c r="B2028" s="14">
        <f>Data!D2028</f>
        <v>44291</v>
      </c>
      <c r="C2028" s="12">
        <f>IFERROR(VLOOKUP(Data!B2028, Minorista!$A$2:$B$100, 2, FALSE), "")</f>
        <v>4</v>
      </c>
      <c r="D2028" s="12">
        <f t="array" ref="D2028">INDEX(Producto!$A$2:$A$500, MATCH(Data!H2028, Producto!$B$2:$B$500, 0))</f>
        <v>2</v>
      </c>
      <c r="E2028" s="12">
        <f>VLOOKUP(Data!E2028 &amp; Data!F2028 &amp; Data!G2028, Ubicacion!$A$2:$B$1000, 2, FALSE)</f>
        <v>29</v>
      </c>
      <c r="F2028" s="15">
        <f>Data!J2028</f>
        <v>650</v>
      </c>
      <c r="G2028" s="16">
        <f>Data!I2028</f>
        <v>30</v>
      </c>
      <c r="H2028" s="17">
        <f>Data!K2028</f>
        <v>195000</v>
      </c>
      <c r="I2028" s="17">
        <f>Data!L2028</f>
        <v>68250</v>
      </c>
      <c r="J2028" s="12" t="str">
        <f>Data!N2028</f>
        <v>Online</v>
      </c>
      <c r="K2028" s="12" t="str">
        <f>Data!O2028</f>
        <v>Tarjeta</v>
      </c>
      <c r="L2028" s="12" t="str">
        <f>Data!P2028</f>
        <v>Nuevo</v>
      </c>
    </row>
    <row r="2029">
      <c r="A2029" s="11">
        <v>2028.0</v>
      </c>
      <c r="B2029" s="14">
        <f>Data!D2029</f>
        <v>44291</v>
      </c>
      <c r="C2029" s="12">
        <f>IFERROR(VLOOKUP(Data!B2029, Minorista!$A$2:$B$100, 2, FALSE), "")</f>
        <v>4</v>
      </c>
      <c r="D2029" s="12">
        <f t="array" ref="D2029">INDEX(Producto!$A$2:$A$500, MATCH(Data!H2029, Producto!$B$2:$B$500, 0))</f>
        <v>3</v>
      </c>
      <c r="E2029" s="12">
        <f>VLOOKUP(Data!E2029 &amp; Data!F2029 &amp; Data!G2029, Ubicacion!$A$2:$B$1000, 2, FALSE)</f>
        <v>29</v>
      </c>
      <c r="F2029" s="15">
        <f>Data!J2029</f>
        <v>475</v>
      </c>
      <c r="G2029" s="16">
        <f>Data!I2029</f>
        <v>25</v>
      </c>
      <c r="H2029" s="17">
        <f>Data!K2029</f>
        <v>118750</v>
      </c>
      <c r="I2029" s="17">
        <f>Data!L2029</f>
        <v>41562.5</v>
      </c>
      <c r="J2029" s="12" t="str">
        <f>Data!N2029</f>
        <v>Online</v>
      </c>
      <c r="K2029" s="12" t="str">
        <f>Data!O2029</f>
        <v>Efectivo</v>
      </c>
      <c r="L2029" s="12" t="str">
        <f>Data!P2029</f>
        <v>Recurrente</v>
      </c>
    </row>
    <row r="2030">
      <c r="A2030" s="11">
        <v>2029.0</v>
      </c>
      <c r="B2030" s="14">
        <f>Data!D2030</f>
        <v>44291</v>
      </c>
      <c r="C2030" s="12">
        <f>IFERROR(VLOOKUP(Data!B2030, Minorista!$A$2:$B$100, 2, FALSE), "")</f>
        <v>4</v>
      </c>
      <c r="D2030" s="12">
        <f t="array" ref="D2030">INDEX(Producto!$A$2:$A$500, MATCH(Data!H2030, Producto!$B$2:$B$500, 0))</f>
        <v>4</v>
      </c>
      <c r="E2030" s="12">
        <f>VLOOKUP(Data!E2030 &amp; Data!F2030 &amp; Data!G2030, Ubicacion!$A$2:$B$1000, 2, FALSE)</f>
        <v>29</v>
      </c>
      <c r="F2030" s="15">
        <f>Data!J2030</f>
        <v>375</v>
      </c>
      <c r="G2030" s="16">
        <f>Data!I2030</f>
        <v>30</v>
      </c>
      <c r="H2030" s="17">
        <f>Data!K2030</f>
        <v>112500</v>
      </c>
      <c r="I2030" s="17">
        <f>Data!L2030</f>
        <v>50625</v>
      </c>
      <c r="J2030" s="12" t="str">
        <f>Data!N2030</f>
        <v>Online</v>
      </c>
      <c r="K2030" s="12" t="str">
        <f>Data!O2030</f>
        <v>Tarjeta</v>
      </c>
      <c r="L2030" s="12" t="str">
        <f>Data!P2030</f>
        <v>Recurrente</v>
      </c>
    </row>
    <row r="2031">
      <c r="A2031" s="11">
        <v>2030.0</v>
      </c>
      <c r="B2031" s="14">
        <f>Data!D2031</f>
        <v>44291</v>
      </c>
      <c r="C2031" s="12">
        <f>IFERROR(VLOOKUP(Data!B2031, Minorista!$A$2:$B$100, 2, FALSE), "")</f>
        <v>4</v>
      </c>
      <c r="D2031" s="12">
        <f t="array" ref="D2031">INDEX(Producto!$A$2:$A$500, MATCH(Data!H2031, Producto!$B$2:$B$500, 0))</f>
        <v>5</v>
      </c>
      <c r="E2031" s="12">
        <f>VLOOKUP(Data!E2031 &amp; Data!F2031 &amp; Data!G2031, Ubicacion!$A$2:$B$1000, 2, FALSE)</f>
        <v>29</v>
      </c>
      <c r="F2031" s="15">
        <f>Data!J2031</f>
        <v>275</v>
      </c>
      <c r="G2031" s="16">
        <f>Data!I2031</f>
        <v>35</v>
      </c>
      <c r="H2031" s="17">
        <f>Data!K2031</f>
        <v>96250</v>
      </c>
      <c r="I2031" s="17">
        <f>Data!L2031</f>
        <v>28875</v>
      </c>
      <c r="J2031" s="12" t="str">
        <f>Data!N2031</f>
        <v>Online</v>
      </c>
      <c r="K2031" s="12" t="str">
        <f>Data!O2031</f>
        <v>Efectivo</v>
      </c>
      <c r="L2031" s="12" t="str">
        <f>Data!P2031</f>
        <v>Nuevo</v>
      </c>
    </row>
    <row r="2032">
      <c r="A2032" s="11">
        <v>2031.0</v>
      </c>
      <c r="B2032" s="14">
        <f>Data!D2032</f>
        <v>44291</v>
      </c>
      <c r="C2032" s="12">
        <f>IFERROR(VLOOKUP(Data!B2032, Minorista!$A$2:$B$100, 2, FALSE), "")</f>
        <v>4</v>
      </c>
      <c r="D2032" s="12">
        <f t="array" ref="D2032">INDEX(Producto!$A$2:$A$500, MATCH(Data!H2032, Producto!$B$2:$B$500, 0))</f>
        <v>6</v>
      </c>
      <c r="E2032" s="12">
        <f>VLOOKUP(Data!E2032 &amp; Data!F2032 &amp; Data!G2032, Ubicacion!$A$2:$B$1000, 2, FALSE)</f>
        <v>29</v>
      </c>
      <c r="F2032" s="15">
        <f>Data!J2032</f>
        <v>550</v>
      </c>
      <c r="G2032" s="16">
        <f>Data!I2032</f>
        <v>30</v>
      </c>
      <c r="H2032" s="17">
        <f>Data!K2032</f>
        <v>165000</v>
      </c>
      <c r="I2032" s="17">
        <f>Data!L2032</f>
        <v>82500</v>
      </c>
      <c r="J2032" s="12" t="str">
        <f>Data!N2032</f>
        <v>Online</v>
      </c>
      <c r="K2032" s="12" t="str">
        <f>Data!O2032</f>
        <v>Efectivo</v>
      </c>
      <c r="L2032" s="12" t="str">
        <f>Data!P2032</f>
        <v>Nuevo</v>
      </c>
    </row>
    <row r="2033">
      <c r="A2033" s="11">
        <v>2032.0</v>
      </c>
      <c r="B2033" s="14">
        <f>Data!D2033</f>
        <v>44321</v>
      </c>
      <c r="C2033" s="12">
        <f>IFERROR(VLOOKUP(Data!B2033, Minorista!$A$2:$B$100, 2, FALSE), "")</f>
        <v>4</v>
      </c>
      <c r="D2033" s="12">
        <f t="array" ref="D2033">INDEX(Producto!$A$2:$A$500, MATCH(Data!H2033, Producto!$B$2:$B$500, 0))</f>
        <v>1</v>
      </c>
      <c r="E2033" s="12">
        <f>VLOOKUP(Data!E2033 &amp; Data!F2033 &amp; Data!G2033, Ubicacion!$A$2:$B$1000, 2, FALSE)</f>
        <v>29</v>
      </c>
      <c r="F2033" s="15">
        <f>Data!J2033</f>
        <v>700</v>
      </c>
      <c r="G2033" s="16">
        <f>Data!I2033</f>
        <v>20</v>
      </c>
      <c r="H2033" s="17">
        <f>Data!K2033</f>
        <v>140000</v>
      </c>
      <c r="I2033" s="17">
        <f>Data!L2033</f>
        <v>49000</v>
      </c>
      <c r="J2033" s="12" t="str">
        <f>Data!N2033</f>
        <v>Online</v>
      </c>
      <c r="K2033" s="12" t="str">
        <f>Data!O2033</f>
        <v>Transferencia bancaria</v>
      </c>
      <c r="L2033" s="12" t="str">
        <f>Data!P2033</f>
        <v>Nuevo</v>
      </c>
    </row>
    <row r="2034">
      <c r="A2034" s="11">
        <v>2033.0</v>
      </c>
      <c r="B2034" s="14">
        <f>Data!D2034</f>
        <v>44321</v>
      </c>
      <c r="C2034" s="12">
        <f>IFERROR(VLOOKUP(Data!B2034, Minorista!$A$2:$B$100, 2, FALSE), "")</f>
        <v>4</v>
      </c>
      <c r="D2034" s="12">
        <f t="array" ref="D2034">INDEX(Producto!$A$2:$A$500, MATCH(Data!H2034, Producto!$B$2:$B$500, 0))</f>
        <v>2</v>
      </c>
      <c r="E2034" s="12">
        <f>VLOOKUP(Data!E2034 &amp; Data!F2034 &amp; Data!G2034, Ubicacion!$A$2:$B$1000, 2, FALSE)</f>
        <v>29</v>
      </c>
      <c r="F2034" s="15">
        <f>Data!J2034</f>
        <v>725</v>
      </c>
      <c r="G2034" s="16">
        <f>Data!I2034</f>
        <v>30</v>
      </c>
      <c r="H2034" s="17">
        <f>Data!K2034</f>
        <v>217500</v>
      </c>
      <c r="I2034" s="17">
        <f>Data!L2034</f>
        <v>76125</v>
      </c>
      <c r="J2034" s="12" t="str">
        <f>Data!N2034</f>
        <v>Online</v>
      </c>
      <c r="K2034" s="12" t="str">
        <f>Data!O2034</f>
        <v>Efectivo</v>
      </c>
      <c r="L2034" s="12" t="str">
        <f>Data!P2034</f>
        <v>Recurrente</v>
      </c>
    </row>
    <row r="2035">
      <c r="A2035" s="11">
        <v>2034.0</v>
      </c>
      <c r="B2035" s="14">
        <f>Data!D2035</f>
        <v>44321</v>
      </c>
      <c r="C2035" s="12">
        <f>IFERROR(VLOOKUP(Data!B2035, Minorista!$A$2:$B$100, 2, FALSE), "")</f>
        <v>4</v>
      </c>
      <c r="D2035" s="12">
        <f t="array" ref="D2035">INDEX(Producto!$A$2:$A$500, MATCH(Data!H2035, Producto!$B$2:$B$500, 0))</f>
        <v>3</v>
      </c>
      <c r="E2035" s="12">
        <f>VLOOKUP(Data!E2035 &amp; Data!F2035 &amp; Data!G2035, Ubicacion!$A$2:$B$1000, 2, FALSE)</f>
        <v>29</v>
      </c>
      <c r="F2035" s="15">
        <f>Data!J2035</f>
        <v>575</v>
      </c>
      <c r="G2035" s="16">
        <f>Data!I2035</f>
        <v>25</v>
      </c>
      <c r="H2035" s="17">
        <f>Data!K2035</f>
        <v>143750</v>
      </c>
      <c r="I2035" s="17">
        <f>Data!L2035</f>
        <v>50312.5</v>
      </c>
      <c r="J2035" s="12" t="str">
        <f>Data!N2035</f>
        <v>Online</v>
      </c>
      <c r="K2035" s="12" t="str">
        <f>Data!O2035</f>
        <v>Transferencia bancaria</v>
      </c>
      <c r="L2035" s="12" t="str">
        <f>Data!P2035</f>
        <v>Recurrente</v>
      </c>
    </row>
    <row r="2036">
      <c r="A2036" s="11">
        <v>2035.0</v>
      </c>
      <c r="B2036" s="14">
        <f>Data!D2036</f>
        <v>44321</v>
      </c>
      <c r="C2036" s="12">
        <f>IFERROR(VLOOKUP(Data!B2036, Minorista!$A$2:$B$100, 2, FALSE), "")</f>
        <v>4</v>
      </c>
      <c r="D2036" s="12">
        <f t="array" ref="D2036">INDEX(Producto!$A$2:$A$500, MATCH(Data!H2036, Producto!$B$2:$B$500, 0))</f>
        <v>4</v>
      </c>
      <c r="E2036" s="12">
        <f>VLOOKUP(Data!E2036 &amp; Data!F2036 &amp; Data!G2036, Ubicacion!$A$2:$B$1000, 2, FALSE)</f>
        <v>29</v>
      </c>
      <c r="F2036" s="15">
        <f>Data!J2036</f>
        <v>500</v>
      </c>
      <c r="G2036" s="16">
        <f>Data!I2036</f>
        <v>35</v>
      </c>
      <c r="H2036" s="17">
        <f>Data!K2036</f>
        <v>175000</v>
      </c>
      <c r="I2036" s="17">
        <f>Data!L2036</f>
        <v>78750</v>
      </c>
      <c r="J2036" s="12" t="str">
        <f>Data!N2036</f>
        <v>Online</v>
      </c>
      <c r="K2036" s="12" t="str">
        <f>Data!O2036</f>
        <v>Efectivo</v>
      </c>
      <c r="L2036" s="12" t="str">
        <f>Data!P2036</f>
        <v>Recurrente</v>
      </c>
    </row>
    <row r="2037">
      <c r="A2037" s="11">
        <v>2036.0</v>
      </c>
      <c r="B2037" s="14">
        <f>Data!D2037</f>
        <v>44321</v>
      </c>
      <c r="C2037" s="12">
        <f>IFERROR(VLOOKUP(Data!B2037, Minorista!$A$2:$B$100, 2, FALSE), "")</f>
        <v>4</v>
      </c>
      <c r="D2037" s="12">
        <f t="array" ref="D2037">INDEX(Producto!$A$2:$A$500, MATCH(Data!H2037, Producto!$B$2:$B$500, 0))</f>
        <v>5</v>
      </c>
      <c r="E2037" s="12">
        <f>VLOOKUP(Data!E2037 &amp; Data!F2037 &amp; Data!G2037, Ubicacion!$A$2:$B$1000, 2, FALSE)</f>
        <v>29</v>
      </c>
      <c r="F2037" s="15">
        <f>Data!J2037</f>
        <v>400</v>
      </c>
      <c r="G2037" s="16">
        <f>Data!I2037</f>
        <v>50</v>
      </c>
      <c r="H2037" s="17">
        <f>Data!K2037</f>
        <v>200000</v>
      </c>
      <c r="I2037" s="17">
        <f>Data!L2037</f>
        <v>60000</v>
      </c>
      <c r="J2037" s="12" t="str">
        <f>Data!N2037</f>
        <v>Online</v>
      </c>
      <c r="K2037" s="12" t="str">
        <f>Data!O2037</f>
        <v>Tarjeta</v>
      </c>
      <c r="L2037" s="12" t="str">
        <f>Data!P2037</f>
        <v>Nuevo</v>
      </c>
    </row>
    <row r="2038">
      <c r="A2038" s="11">
        <v>2037.0</v>
      </c>
      <c r="B2038" s="14">
        <f>Data!D2038</f>
        <v>44321</v>
      </c>
      <c r="C2038" s="12">
        <f>IFERROR(VLOOKUP(Data!B2038, Minorista!$A$2:$B$100, 2, FALSE), "")</f>
        <v>4</v>
      </c>
      <c r="D2038" s="12">
        <f t="array" ref="D2038">INDEX(Producto!$A$2:$A$500, MATCH(Data!H2038, Producto!$B$2:$B$500, 0))</f>
        <v>6</v>
      </c>
      <c r="E2038" s="12">
        <f>VLOOKUP(Data!E2038 &amp; Data!F2038 &amp; Data!G2038, Ubicacion!$A$2:$B$1000, 2, FALSE)</f>
        <v>29</v>
      </c>
      <c r="F2038" s="15">
        <f>Data!J2038</f>
        <v>750</v>
      </c>
      <c r="G2038" s="16">
        <f>Data!I2038</f>
        <v>45</v>
      </c>
      <c r="H2038" s="17">
        <f>Data!K2038</f>
        <v>337500</v>
      </c>
      <c r="I2038" s="17">
        <f>Data!L2038</f>
        <v>168750</v>
      </c>
      <c r="J2038" s="12" t="str">
        <f>Data!N2038</f>
        <v>Online</v>
      </c>
      <c r="K2038" s="12" t="str">
        <f>Data!O2038</f>
        <v>Transferencia bancaria</v>
      </c>
      <c r="L2038" s="12" t="str">
        <f>Data!P2038</f>
        <v>Recurrente</v>
      </c>
    </row>
    <row r="2039">
      <c r="A2039" s="11">
        <v>2038.0</v>
      </c>
      <c r="B2039" s="14">
        <f>Data!D2039</f>
        <v>44351</v>
      </c>
      <c r="C2039" s="12">
        <f>IFERROR(VLOOKUP(Data!B2039, Minorista!$A$2:$B$100, 2, FALSE), "")</f>
        <v>4</v>
      </c>
      <c r="D2039" s="12">
        <f t="array" ref="D2039">INDEX(Producto!$A$2:$A$500, MATCH(Data!H2039, Producto!$B$2:$B$500, 0))</f>
        <v>1</v>
      </c>
      <c r="E2039" s="12">
        <f>VLOOKUP(Data!E2039 &amp; Data!F2039 &amp; Data!G2039, Ubicacion!$A$2:$B$1000, 2, FALSE)</f>
        <v>29</v>
      </c>
      <c r="F2039" s="15">
        <f>Data!J2039</f>
        <v>750</v>
      </c>
      <c r="G2039" s="16">
        <f>Data!I2039</f>
        <v>45</v>
      </c>
      <c r="H2039" s="17">
        <f>Data!K2039</f>
        <v>337500</v>
      </c>
      <c r="I2039" s="17">
        <f>Data!L2039</f>
        <v>118125</v>
      </c>
      <c r="J2039" s="12" t="str">
        <f>Data!N2039</f>
        <v>Online</v>
      </c>
      <c r="K2039" s="12" t="str">
        <f>Data!O2039</f>
        <v>Efectivo</v>
      </c>
      <c r="L2039" s="12" t="str">
        <f>Data!P2039</f>
        <v>Nuevo</v>
      </c>
    </row>
    <row r="2040">
      <c r="A2040" s="11">
        <v>2039.0</v>
      </c>
      <c r="B2040" s="14">
        <f>Data!D2040</f>
        <v>44351</v>
      </c>
      <c r="C2040" s="12">
        <f>IFERROR(VLOOKUP(Data!B2040, Minorista!$A$2:$B$100, 2, FALSE), "")</f>
        <v>4</v>
      </c>
      <c r="D2040" s="12">
        <f t="array" ref="D2040">INDEX(Producto!$A$2:$A$500, MATCH(Data!H2040, Producto!$B$2:$B$500, 0))</f>
        <v>2</v>
      </c>
      <c r="E2040" s="12">
        <f>VLOOKUP(Data!E2040 &amp; Data!F2040 &amp; Data!G2040, Ubicacion!$A$2:$B$1000, 2, FALSE)</f>
        <v>29</v>
      </c>
      <c r="F2040" s="15">
        <f>Data!J2040</f>
        <v>750</v>
      </c>
      <c r="G2040" s="16">
        <f>Data!I2040</f>
        <v>50</v>
      </c>
      <c r="H2040" s="17">
        <f>Data!K2040</f>
        <v>375000</v>
      </c>
      <c r="I2040" s="17">
        <f>Data!L2040</f>
        <v>131250</v>
      </c>
      <c r="J2040" s="12" t="str">
        <f>Data!N2040</f>
        <v>Online</v>
      </c>
      <c r="K2040" s="12" t="str">
        <f>Data!O2040</f>
        <v>Transferencia bancaria</v>
      </c>
      <c r="L2040" s="12" t="str">
        <f>Data!P2040</f>
        <v>Recurrente</v>
      </c>
    </row>
    <row r="2041">
      <c r="A2041" s="11">
        <v>2040.0</v>
      </c>
      <c r="B2041" s="14">
        <f>Data!D2041</f>
        <v>44351</v>
      </c>
      <c r="C2041" s="12">
        <f>IFERROR(VLOOKUP(Data!B2041, Minorista!$A$2:$B$100, 2, FALSE), "")</f>
        <v>4</v>
      </c>
      <c r="D2041" s="12">
        <f t="array" ref="D2041">INDEX(Producto!$A$2:$A$500, MATCH(Data!H2041, Producto!$B$2:$B$500, 0))</f>
        <v>3</v>
      </c>
      <c r="E2041" s="12">
        <f>VLOOKUP(Data!E2041 &amp; Data!F2041 &amp; Data!G2041, Ubicacion!$A$2:$B$1000, 2, FALSE)</f>
        <v>29</v>
      </c>
      <c r="F2041" s="15">
        <f>Data!J2041</f>
        <v>600</v>
      </c>
      <c r="G2041" s="16">
        <f>Data!I2041</f>
        <v>50</v>
      </c>
      <c r="H2041" s="17">
        <f>Data!K2041</f>
        <v>300000</v>
      </c>
      <c r="I2041" s="17">
        <f>Data!L2041</f>
        <v>105000</v>
      </c>
      <c r="J2041" s="12" t="str">
        <f>Data!N2041</f>
        <v>Online</v>
      </c>
      <c r="K2041" s="12" t="str">
        <f>Data!O2041</f>
        <v>Transferencia bancaria</v>
      </c>
      <c r="L2041" s="12" t="str">
        <f>Data!P2041</f>
        <v>Recurrente</v>
      </c>
    </row>
    <row r="2042">
      <c r="A2042" s="11">
        <v>2041.0</v>
      </c>
      <c r="B2042" s="14">
        <f>Data!D2042</f>
        <v>44351</v>
      </c>
      <c r="C2042" s="12">
        <f>IFERROR(VLOOKUP(Data!B2042, Minorista!$A$2:$B$100, 2, FALSE), "")</f>
        <v>4</v>
      </c>
      <c r="D2042" s="12">
        <f t="array" ref="D2042">INDEX(Producto!$A$2:$A$500, MATCH(Data!H2042, Producto!$B$2:$B$500, 0))</f>
        <v>4</v>
      </c>
      <c r="E2042" s="12">
        <f>VLOOKUP(Data!E2042 &amp; Data!F2042 &amp; Data!G2042, Ubicacion!$A$2:$B$1000, 2, FALSE)</f>
        <v>29</v>
      </c>
      <c r="F2042" s="15">
        <f>Data!J2042</f>
        <v>550</v>
      </c>
      <c r="G2042" s="16">
        <f>Data!I2042</f>
        <v>50</v>
      </c>
      <c r="H2042" s="17">
        <f>Data!K2042</f>
        <v>275000</v>
      </c>
      <c r="I2042" s="17">
        <f>Data!L2042</f>
        <v>123750</v>
      </c>
      <c r="J2042" s="12" t="str">
        <f>Data!N2042</f>
        <v>Online</v>
      </c>
      <c r="K2042" s="12" t="str">
        <f>Data!O2042</f>
        <v>Tarjeta</v>
      </c>
      <c r="L2042" s="12" t="str">
        <f>Data!P2042</f>
        <v>Recurrente</v>
      </c>
    </row>
    <row r="2043">
      <c r="A2043" s="11">
        <v>2042.0</v>
      </c>
      <c r="B2043" s="14">
        <f>Data!D2043</f>
        <v>44351</v>
      </c>
      <c r="C2043" s="12">
        <f>IFERROR(VLOOKUP(Data!B2043, Minorista!$A$2:$B$100, 2, FALSE), "")</f>
        <v>4</v>
      </c>
      <c r="D2043" s="12">
        <f t="array" ref="D2043">INDEX(Producto!$A$2:$A$500, MATCH(Data!H2043, Producto!$B$2:$B$500, 0))</f>
        <v>5</v>
      </c>
      <c r="E2043" s="12">
        <f>VLOOKUP(Data!E2043 &amp; Data!F2043 &amp; Data!G2043, Ubicacion!$A$2:$B$1000, 2, FALSE)</f>
        <v>29</v>
      </c>
      <c r="F2043" s="15">
        <f>Data!J2043</f>
        <v>450</v>
      </c>
      <c r="G2043" s="16">
        <f>Data!I2043</f>
        <v>55</v>
      </c>
      <c r="H2043" s="17">
        <f>Data!K2043</f>
        <v>247500</v>
      </c>
      <c r="I2043" s="17">
        <f>Data!L2043</f>
        <v>74250</v>
      </c>
      <c r="J2043" s="12" t="str">
        <f>Data!N2043</f>
        <v>Online</v>
      </c>
      <c r="K2043" s="12" t="str">
        <f>Data!O2043</f>
        <v>Transferencia bancaria</v>
      </c>
      <c r="L2043" s="12" t="str">
        <f>Data!P2043</f>
        <v>Recurrente</v>
      </c>
    </row>
    <row r="2044">
      <c r="A2044" s="11">
        <v>2043.0</v>
      </c>
      <c r="B2044" s="14">
        <f>Data!D2044</f>
        <v>44351</v>
      </c>
      <c r="C2044" s="12">
        <f>IFERROR(VLOOKUP(Data!B2044, Minorista!$A$2:$B$100, 2, FALSE), "")</f>
        <v>4</v>
      </c>
      <c r="D2044" s="12">
        <f t="array" ref="D2044">INDEX(Producto!$A$2:$A$500, MATCH(Data!H2044, Producto!$B$2:$B$500, 0))</f>
        <v>6</v>
      </c>
      <c r="E2044" s="12">
        <f>VLOOKUP(Data!E2044 &amp; Data!F2044 &amp; Data!G2044, Ubicacion!$A$2:$B$1000, 2, FALSE)</f>
        <v>29</v>
      </c>
      <c r="F2044" s="15">
        <f>Data!J2044</f>
        <v>825</v>
      </c>
      <c r="G2044" s="16">
        <f>Data!I2044</f>
        <v>60</v>
      </c>
      <c r="H2044" s="17">
        <f>Data!K2044</f>
        <v>495000</v>
      </c>
      <c r="I2044" s="17">
        <f>Data!L2044</f>
        <v>247500</v>
      </c>
      <c r="J2044" s="12" t="str">
        <f>Data!N2044</f>
        <v>Online</v>
      </c>
      <c r="K2044" s="12" t="str">
        <f>Data!O2044</f>
        <v>Tarjeta</v>
      </c>
      <c r="L2044" s="12" t="str">
        <f>Data!P2044</f>
        <v>Recurrente</v>
      </c>
    </row>
    <row r="2045">
      <c r="A2045" s="11">
        <v>2044.0</v>
      </c>
      <c r="B2045" s="14">
        <f>Data!D2045</f>
        <v>44383</v>
      </c>
      <c r="C2045" s="12">
        <f>IFERROR(VLOOKUP(Data!B2045, Minorista!$A$2:$B$100, 2, FALSE), "")</f>
        <v>4</v>
      </c>
      <c r="D2045" s="12">
        <f t="array" ref="D2045">INDEX(Producto!$A$2:$A$500, MATCH(Data!H2045, Producto!$B$2:$B$500, 0))</f>
        <v>1</v>
      </c>
      <c r="E2045" s="12">
        <f>VLOOKUP(Data!E2045 &amp; Data!F2045 &amp; Data!G2045, Ubicacion!$A$2:$B$1000, 2, FALSE)</f>
        <v>29</v>
      </c>
      <c r="F2045" s="15">
        <f>Data!J2045</f>
        <v>775</v>
      </c>
      <c r="G2045" s="16">
        <f>Data!I2045</f>
        <v>50</v>
      </c>
      <c r="H2045" s="17">
        <f>Data!K2045</f>
        <v>387500</v>
      </c>
      <c r="I2045" s="17">
        <f>Data!L2045</f>
        <v>155000</v>
      </c>
      <c r="J2045" s="12" t="str">
        <f>Data!N2045</f>
        <v>Online</v>
      </c>
      <c r="K2045" s="12" t="str">
        <f>Data!O2045</f>
        <v>Tarjeta</v>
      </c>
      <c r="L2045" s="12" t="str">
        <f>Data!P2045</f>
        <v>Nuevo</v>
      </c>
    </row>
    <row r="2046">
      <c r="A2046" s="11">
        <v>2045.0</v>
      </c>
      <c r="B2046" s="14">
        <f>Data!D2046</f>
        <v>44383</v>
      </c>
      <c r="C2046" s="12">
        <f>IFERROR(VLOOKUP(Data!B2046, Minorista!$A$2:$B$100, 2, FALSE), "")</f>
        <v>4</v>
      </c>
      <c r="D2046" s="12">
        <f t="array" ref="D2046">INDEX(Producto!$A$2:$A$500, MATCH(Data!H2046, Producto!$B$2:$B$500, 0))</f>
        <v>2</v>
      </c>
      <c r="E2046" s="12">
        <f>VLOOKUP(Data!E2046 &amp; Data!F2046 &amp; Data!G2046, Ubicacion!$A$2:$B$1000, 2, FALSE)</f>
        <v>29</v>
      </c>
      <c r="F2046" s="15">
        <f>Data!J2046</f>
        <v>775</v>
      </c>
      <c r="G2046" s="16">
        <f>Data!I2046</f>
        <v>55</v>
      </c>
      <c r="H2046" s="17">
        <f>Data!K2046</f>
        <v>426250</v>
      </c>
      <c r="I2046" s="17">
        <f>Data!L2046</f>
        <v>170500</v>
      </c>
      <c r="J2046" s="12" t="str">
        <f>Data!N2046</f>
        <v>Online</v>
      </c>
      <c r="K2046" s="12" t="str">
        <f>Data!O2046</f>
        <v>Efectivo</v>
      </c>
      <c r="L2046" s="12" t="str">
        <f>Data!P2046</f>
        <v>Recurrente</v>
      </c>
    </row>
    <row r="2047">
      <c r="A2047" s="11">
        <v>2046.0</v>
      </c>
      <c r="B2047" s="14">
        <f>Data!D2047</f>
        <v>44383</v>
      </c>
      <c r="C2047" s="12">
        <f>IFERROR(VLOOKUP(Data!B2047, Minorista!$A$2:$B$100, 2, FALSE), "")</f>
        <v>4</v>
      </c>
      <c r="D2047" s="12">
        <f t="array" ref="D2047">INDEX(Producto!$A$2:$A$500, MATCH(Data!H2047, Producto!$B$2:$B$500, 0))</f>
        <v>3</v>
      </c>
      <c r="E2047" s="12">
        <f>VLOOKUP(Data!E2047 &amp; Data!F2047 &amp; Data!G2047, Ubicacion!$A$2:$B$1000, 2, FALSE)</f>
        <v>29</v>
      </c>
      <c r="F2047" s="15">
        <f>Data!J2047</f>
        <v>925</v>
      </c>
      <c r="G2047" s="16">
        <f>Data!I2047</f>
        <v>50</v>
      </c>
      <c r="H2047" s="17">
        <f>Data!K2047</f>
        <v>462500</v>
      </c>
      <c r="I2047" s="17">
        <f>Data!L2047</f>
        <v>185000</v>
      </c>
      <c r="J2047" s="12" t="str">
        <f>Data!N2047</f>
        <v>Online</v>
      </c>
      <c r="K2047" s="12" t="str">
        <f>Data!O2047</f>
        <v>Efectivo</v>
      </c>
      <c r="L2047" s="12" t="str">
        <f>Data!P2047</f>
        <v>Recurrente</v>
      </c>
    </row>
    <row r="2048">
      <c r="A2048" s="11">
        <v>2047.0</v>
      </c>
      <c r="B2048" s="14">
        <f>Data!D2048</f>
        <v>44383</v>
      </c>
      <c r="C2048" s="12">
        <f>IFERROR(VLOOKUP(Data!B2048, Minorista!$A$2:$B$100, 2, FALSE), "")</f>
        <v>4</v>
      </c>
      <c r="D2048" s="12">
        <f t="array" ref="D2048">INDEX(Producto!$A$2:$A$500, MATCH(Data!H2048, Producto!$B$2:$B$500, 0))</f>
        <v>4</v>
      </c>
      <c r="E2048" s="12">
        <f>VLOOKUP(Data!E2048 &amp; Data!F2048 &amp; Data!G2048, Ubicacion!$A$2:$B$1000, 2, FALSE)</f>
        <v>29</v>
      </c>
      <c r="F2048" s="15">
        <f>Data!J2048</f>
        <v>525</v>
      </c>
      <c r="G2048" s="16">
        <f>Data!I2048</f>
        <v>50</v>
      </c>
      <c r="H2048" s="17">
        <f>Data!K2048</f>
        <v>262500</v>
      </c>
      <c r="I2048" s="17">
        <f>Data!L2048</f>
        <v>131250</v>
      </c>
      <c r="J2048" s="12" t="str">
        <f>Data!N2048</f>
        <v>Online</v>
      </c>
      <c r="K2048" s="12" t="str">
        <f>Data!O2048</f>
        <v>Transferencia bancaria</v>
      </c>
      <c r="L2048" s="12" t="str">
        <f>Data!P2048</f>
        <v>Nuevo</v>
      </c>
    </row>
    <row r="2049">
      <c r="A2049" s="11">
        <v>2048.0</v>
      </c>
      <c r="B2049" s="14">
        <f>Data!D2049</f>
        <v>44383</v>
      </c>
      <c r="C2049" s="12">
        <f>IFERROR(VLOOKUP(Data!B2049, Minorista!$A$2:$B$100, 2, FALSE), "")</f>
        <v>4</v>
      </c>
      <c r="D2049" s="12">
        <f t="array" ref="D2049">INDEX(Producto!$A$2:$A$500, MATCH(Data!H2049, Producto!$B$2:$B$500, 0))</f>
        <v>5</v>
      </c>
      <c r="E2049" s="12">
        <f>VLOOKUP(Data!E2049 &amp; Data!F2049 &amp; Data!G2049, Ubicacion!$A$2:$B$1000, 2, FALSE)</f>
        <v>29</v>
      </c>
      <c r="F2049" s="15">
        <f>Data!J2049</f>
        <v>525</v>
      </c>
      <c r="G2049" s="16">
        <f>Data!I2049</f>
        <v>55</v>
      </c>
      <c r="H2049" s="17">
        <f>Data!K2049</f>
        <v>288750</v>
      </c>
      <c r="I2049" s="17">
        <f>Data!L2049</f>
        <v>101062.5</v>
      </c>
      <c r="J2049" s="12" t="str">
        <f>Data!N2049</f>
        <v>Online</v>
      </c>
      <c r="K2049" s="12" t="str">
        <f>Data!O2049</f>
        <v>Transferencia bancaria</v>
      </c>
      <c r="L2049" s="12" t="str">
        <f>Data!P2049</f>
        <v>Nuevo</v>
      </c>
    </row>
    <row r="2050">
      <c r="A2050" s="11">
        <v>2049.0</v>
      </c>
      <c r="B2050" s="14">
        <f>Data!D2050</f>
        <v>44383</v>
      </c>
      <c r="C2050" s="12">
        <f>IFERROR(VLOOKUP(Data!B2050, Minorista!$A$2:$B$100, 2, FALSE), "")</f>
        <v>1</v>
      </c>
      <c r="D2050" s="12">
        <f t="array" ref="D2050">INDEX(Producto!$A$2:$A$500, MATCH(Data!H2050, Producto!$B$2:$B$500, 0))</f>
        <v>6</v>
      </c>
      <c r="E2050" s="12">
        <f>VLOOKUP(Data!E2050 &amp; Data!F2050 &amp; Data!G2050, Ubicacion!$A$2:$B$1000, 2, FALSE)</f>
        <v>29</v>
      </c>
      <c r="F2050" s="15">
        <f>Data!J2050</f>
        <v>800</v>
      </c>
      <c r="G2050" s="16">
        <f>Data!I2050</f>
        <v>65</v>
      </c>
      <c r="H2050" s="17">
        <f>Data!K2050</f>
        <v>520000</v>
      </c>
      <c r="I2050" s="17">
        <f>Data!L2050</f>
        <v>286000</v>
      </c>
      <c r="J2050" s="12" t="str">
        <f>Data!N2050</f>
        <v>Online</v>
      </c>
      <c r="K2050" s="12" t="str">
        <f>Data!O2050</f>
        <v>Tarjeta</v>
      </c>
      <c r="L2050" s="12" t="str">
        <f>Data!P2050</f>
        <v>Nuevo</v>
      </c>
    </row>
    <row r="2051">
      <c r="A2051" s="11">
        <v>2050.0</v>
      </c>
      <c r="B2051" s="14">
        <f>Data!D2051</f>
        <v>44416</v>
      </c>
      <c r="C2051" s="12">
        <f>IFERROR(VLOOKUP(Data!B2051, Minorista!$A$2:$B$100, 2, FALSE), "")</f>
        <v>1</v>
      </c>
      <c r="D2051" s="12">
        <f t="array" ref="D2051">INDEX(Producto!$A$2:$A$500, MATCH(Data!H2051, Producto!$B$2:$B$500, 0))</f>
        <v>1</v>
      </c>
      <c r="E2051" s="12">
        <f>VLOOKUP(Data!E2051 &amp; Data!F2051 &amp; Data!G2051, Ubicacion!$A$2:$B$1000, 2, FALSE)</f>
        <v>29</v>
      </c>
      <c r="F2051" s="15">
        <f>Data!J2051</f>
        <v>750</v>
      </c>
      <c r="G2051" s="16">
        <f>Data!I2051</f>
        <v>50</v>
      </c>
      <c r="H2051" s="17">
        <f>Data!K2051</f>
        <v>375000</v>
      </c>
      <c r="I2051" s="17">
        <f>Data!L2051</f>
        <v>150000</v>
      </c>
      <c r="J2051" s="12" t="str">
        <f>Data!N2051</f>
        <v>Online</v>
      </c>
      <c r="K2051" s="12" t="str">
        <f>Data!O2051</f>
        <v>Tarjeta</v>
      </c>
      <c r="L2051" s="12" t="str">
        <f>Data!P2051</f>
        <v>Nuevo</v>
      </c>
    </row>
    <row r="2052">
      <c r="A2052" s="11">
        <v>2051.0</v>
      </c>
      <c r="B2052" s="14">
        <f>Data!D2052</f>
        <v>44416</v>
      </c>
      <c r="C2052" s="12">
        <f>IFERROR(VLOOKUP(Data!B2052, Minorista!$A$2:$B$100, 2, FALSE), "")</f>
        <v>1</v>
      </c>
      <c r="D2052" s="12">
        <f t="array" ref="D2052">INDEX(Producto!$A$2:$A$500, MATCH(Data!H2052, Producto!$B$2:$B$500, 0))</f>
        <v>2</v>
      </c>
      <c r="E2052" s="12">
        <f>VLOOKUP(Data!E2052 &amp; Data!F2052 &amp; Data!G2052, Ubicacion!$A$2:$B$1000, 2, FALSE)</f>
        <v>29</v>
      </c>
      <c r="F2052" s="15">
        <f>Data!J2052</f>
        <v>750</v>
      </c>
      <c r="G2052" s="16">
        <f>Data!I2052</f>
        <v>55</v>
      </c>
      <c r="H2052" s="17">
        <f>Data!K2052</f>
        <v>412500</v>
      </c>
      <c r="I2052" s="17">
        <f>Data!L2052</f>
        <v>165000</v>
      </c>
      <c r="J2052" s="12" t="str">
        <f>Data!N2052</f>
        <v>Online</v>
      </c>
      <c r="K2052" s="12" t="str">
        <f>Data!O2052</f>
        <v>Efectivo</v>
      </c>
      <c r="L2052" s="12" t="str">
        <f>Data!P2052</f>
        <v>Recurrente</v>
      </c>
    </row>
    <row r="2053">
      <c r="A2053" s="11">
        <v>2052.0</v>
      </c>
      <c r="B2053" s="14">
        <f>Data!D2053</f>
        <v>44416</v>
      </c>
      <c r="C2053" s="12">
        <f>IFERROR(VLOOKUP(Data!B2053, Minorista!$A$2:$B$100, 2, FALSE), "")</f>
        <v>1</v>
      </c>
      <c r="D2053" s="12">
        <f t="array" ref="D2053">INDEX(Producto!$A$2:$A$500, MATCH(Data!H2053, Producto!$B$2:$B$500, 0))</f>
        <v>3</v>
      </c>
      <c r="E2053" s="12">
        <f>VLOOKUP(Data!E2053 &amp; Data!F2053 &amp; Data!G2053, Ubicacion!$A$2:$B$1000, 2, FALSE)</f>
        <v>29</v>
      </c>
      <c r="F2053" s="15">
        <f>Data!J2053</f>
        <v>925</v>
      </c>
      <c r="G2053" s="16">
        <f>Data!I2053</f>
        <v>50</v>
      </c>
      <c r="H2053" s="17">
        <f>Data!K2053</f>
        <v>462500</v>
      </c>
      <c r="I2053" s="17">
        <f>Data!L2053</f>
        <v>185000</v>
      </c>
      <c r="J2053" s="12" t="str">
        <f>Data!N2053</f>
        <v>Online</v>
      </c>
      <c r="K2053" s="12" t="str">
        <f>Data!O2053</f>
        <v>Transferencia bancaria</v>
      </c>
      <c r="L2053" s="12" t="str">
        <f>Data!P2053</f>
        <v>Nuevo</v>
      </c>
    </row>
    <row r="2054">
      <c r="A2054" s="11">
        <v>2053.0</v>
      </c>
      <c r="B2054" s="14">
        <f>Data!D2054</f>
        <v>44416</v>
      </c>
      <c r="C2054" s="12">
        <f>IFERROR(VLOOKUP(Data!B2054, Minorista!$A$2:$B$100, 2, FALSE), "")</f>
        <v>1</v>
      </c>
      <c r="D2054" s="12">
        <f t="array" ref="D2054">INDEX(Producto!$A$2:$A$500, MATCH(Data!H2054, Producto!$B$2:$B$500, 0))</f>
        <v>4</v>
      </c>
      <c r="E2054" s="12">
        <f>VLOOKUP(Data!E2054 &amp; Data!F2054 &amp; Data!G2054, Ubicacion!$A$2:$B$1000, 2, FALSE)</f>
        <v>29</v>
      </c>
      <c r="F2054" s="15">
        <f>Data!J2054</f>
        <v>475</v>
      </c>
      <c r="G2054" s="16">
        <f>Data!I2054</f>
        <v>50</v>
      </c>
      <c r="H2054" s="17">
        <f>Data!K2054</f>
        <v>237500</v>
      </c>
      <c r="I2054" s="17">
        <f>Data!L2054</f>
        <v>118750</v>
      </c>
      <c r="J2054" s="12" t="str">
        <f>Data!N2054</f>
        <v>Online</v>
      </c>
      <c r="K2054" s="12" t="str">
        <f>Data!O2054</f>
        <v>Tarjeta</v>
      </c>
      <c r="L2054" s="12" t="str">
        <f>Data!P2054</f>
        <v>Recurrente</v>
      </c>
    </row>
    <row r="2055">
      <c r="A2055" s="11">
        <v>2054.0</v>
      </c>
      <c r="B2055" s="14">
        <f>Data!D2055</f>
        <v>44416</v>
      </c>
      <c r="C2055" s="12">
        <f>IFERROR(VLOOKUP(Data!B2055, Minorista!$A$2:$B$100, 2, FALSE), "")</f>
        <v>3</v>
      </c>
      <c r="D2055" s="12">
        <f t="array" ref="D2055">INDEX(Producto!$A$2:$A$500, MATCH(Data!H2055, Producto!$B$2:$B$500, 0))</f>
        <v>5</v>
      </c>
      <c r="E2055" s="12">
        <f>VLOOKUP(Data!E2055 &amp; Data!F2055 &amp; Data!G2055, Ubicacion!$A$2:$B$1000, 2, FALSE)</f>
        <v>29</v>
      </c>
      <c r="F2055" s="15">
        <f>Data!J2055</f>
        <v>475</v>
      </c>
      <c r="G2055" s="16">
        <f>Data!I2055</f>
        <v>55</v>
      </c>
      <c r="H2055" s="17">
        <f>Data!K2055</f>
        <v>261250</v>
      </c>
      <c r="I2055" s="17">
        <f>Data!L2055</f>
        <v>91437.5</v>
      </c>
      <c r="J2055" s="12" t="str">
        <f>Data!N2055</f>
        <v>Online</v>
      </c>
      <c r="K2055" s="12" t="str">
        <f>Data!O2055</f>
        <v>Transferencia bancaria</v>
      </c>
      <c r="L2055" s="12" t="str">
        <f>Data!P2055</f>
        <v>Nuevo</v>
      </c>
    </row>
    <row r="2056">
      <c r="A2056" s="11">
        <v>2055.0</v>
      </c>
      <c r="B2056" s="14">
        <f>Data!D2056</f>
        <v>44416</v>
      </c>
      <c r="C2056" s="12">
        <f>IFERROR(VLOOKUP(Data!B2056, Minorista!$A$2:$B$100, 2, FALSE), "")</f>
        <v>3</v>
      </c>
      <c r="D2056" s="12">
        <f t="array" ref="D2056">INDEX(Producto!$A$2:$A$500, MATCH(Data!H2056, Producto!$B$2:$B$500, 0))</f>
        <v>6</v>
      </c>
      <c r="E2056" s="12">
        <f>VLOOKUP(Data!E2056 &amp; Data!F2056 &amp; Data!G2056, Ubicacion!$A$2:$B$1000, 2, FALSE)</f>
        <v>29</v>
      </c>
      <c r="F2056" s="15">
        <f>Data!J2056</f>
        <v>725</v>
      </c>
      <c r="G2056" s="16">
        <f>Data!I2056</f>
        <v>60</v>
      </c>
      <c r="H2056" s="17">
        <f>Data!K2056</f>
        <v>435000</v>
      </c>
      <c r="I2056" s="17">
        <f>Data!L2056</f>
        <v>239250</v>
      </c>
      <c r="J2056" s="12" t="str">
        <f>Data!N2056</f>
        <v>Online</v>
      </c>
      <c r="K2056" s="12" t="str">
        <f>Data!O2056</f>
        <v>Transferencia bancaria</v>
      </c>
      <c r="L2056" s="12" t="str">
        <f>Data!P2056</f>
        <v>Recurrente</v>
      </c>
    </row>
    <row r="2057">
      <c r="A2057" s="11">
        <v>2056.0</v>
      </c>
      <c r="B2057" s="14">
        <f>Data!D2057</f>
        <v>44444</v>
      </c>
      <c r="C2057" s="12">
        <f>IFERROR(VLOOKUP(Data!B2057, Minorista!$A$2:$B$100, 2, FALSE), "")</f>
        <v>3</v>
      </c>
      <c r="D2057" s="12">
        <f t="array" ref="D2057">INDEX(Producto!$A$2:$A$500, MATCH(Data!H2057, Producto!$B$2:$B$500, 0))</f>
        <v>1</v>
      </c>
      <c r="E2057" s="12">
        <f>VLOOKUP(Data!E2057 &amp; Data!F2057 &amp; Data!G2057, Ubicacion!$A$2:$B$1000, 2, FALSE)</f>
        <v>29</v>
      </c>
      <c r="F2057" s="15">
        <f>Data!J2057</f>
        <v>675</v>
      </c>
      <c r="G2057" s="16">
        <f>Data!I2057</f>
        <v>55</v>
      </c>
      <c r="H2057" s="17">
        <f>Data!K2057</f>
        <v>371250</v>
      </c>
      <c r="I2057" s="17">
        <f>Data!L2057</f>
        <v>148500</v>
      </c>
      <c r="J2057" s="12" t="str">
        <f>Data!N2057</f>
        <v>Online</v>
      </c>
      <c r="K2057" s="12" t="str">
        <f>Data!O2057</f>
        <v>Efectivo</v>
      </c>
      <c r="L2057" s="12" t="str">
        <f>Data!P2057</f>
        <v>Nuevo</v>
      </c>
    </row>
    <row r="2058">
      <c r="A2058" s="11">
        <v>2057.0</v>
      </c>
      <c r="B2058" s="14">
        <f>Data!D2058</f>
        <v>44444</v>
      </c>
      <c r="C2058" s="12">
        <f>IFERROR(VLOOKUP(Data!B2058, Minorista!$A$2:$B$100, 2, FALSE), "")</f>
        <v>3</v>
      </c>
      <c r="D2058" s="12">
        <f t="array" ref="D2058">INDEX(Producto!$A$2:$A$500, MATCH(Data!H2058, Producto!$B$2:$B$500, 0))</f>
        <v>2</v>
      </c>
      <c r="E2058" s="12">
        <f>VLOOKUP(Data!E2058 &amp; Data!F2058 &amp; Data!G2058, Ubicacion!$A$2:$B$1000, 2, FALSE)</f>
        <v>29</v>
      </c>
      <c r="F2058" s="15">
        <f>Data!J2058</f>
        <v>625</v>
      </c>
      <c r="G2058" s="16">
        <f>Data!I2058</f>
        <v>55</v>
      </c>
      <c r="H2058" s="17">
        <f>Data!K2058</f>
        <v>343750</v>
      </c>
      <c r="I2058" s="17">
        <f>Data!L2058</f>
        <v>137500</v>
      </c>
      <c r="J2058" s="12" t="str">
        <f>Data!N2058</f>
        <v>Online</v>
      </c>
      <c r="K2058" s="12" t="str">
        <f>Data!O2058</f>
        <v>Tarjeta</v>
      </c>
      <c r="L2058" s="12" t="str">
        <f>Data!P2058</f>
        <v>Recurrente</v>
      </c>
    </row>
    <row r="2059">
      <c r="A2059" s="11">
        <v>2058.0</v>
      </c>
      <c r="B2059" s="14">
        <f>Data!D2059</f>
        <v>44444</v>
      </c>
      <c r="C2059" s="12">
        <f>IFERROR(VLOOKUP(Data!B2059, Minorista!$A$2:$B$100, 2, FALSE), "")</f>
        <v>3</v>
      </c>
      <c r="D2059" s="12">
        <f t="array" ref="D2059">INDEX(Producto!$A$2:$A$500, MATCH(Data!H2059, Producto!$B$2:$B$500, 0))</f>
        <v>3</v>
      </c>
      <c r="E2059" s="12">
        <f>VLOOKUP(Data!E2059 &amp; Data!F2059 &amp; Data!G2059, Ubicacion!$A$2:$B$1000, 2, FALSE)</f>
        <v>29</v>
      </c>
      <c r="F2059" s="15">
        <f>Data!J2059</f>
        <v>675</v>
      </c>
      <c r="G2059" s="16">
        <f>Data!I2059</f>
        <v>60</v>
      </c>
      <c r="H2059" s="17">
        <f>Data!K2059</f>
        <v>405000</v>
      </c>
      <c r="I2059" s="17">
        <f>Data!L2059</f>
        <v>162000</v>
      </c>
      <c r="J2059" s="12" t="str">
        <f>Data!N2059</f>
        <v>Online</v>
      </c>
      <c r="K2059" s="12" t="str">
        <f>Data!O2059</f>
        <v>Transferencia bancaria</v>
      </c>
      <c r="L2059" s="12" t="str">
        <f>Data!P2059</f>
        <v>Nuevo</v>
      </c>
    </row>
    <row r="2060">
      <c r="A2060" s="11">
        <v>2059.0</v>
      </c>
      <c r="B2060" s="14">
        <f>Data!D2060</f>
        <v>44444</v>
      </c>
      <c r="C2060" s="12">
        <f>IFERROR(VLOOKUP(Data!B2060, Minorista!$A$2:$B$100, 2, FALSE), "")</f>
        <v>3</v>
      </c>
      <c r="D2060" s="12">
        <f t="array" ref="D2060">INDEX(Producto!$A$2:$A$500, MATCH(Data!H2060, Producto!$B$2:$B$500, 0))</f>
        <v>4</v>
      </c>
      <c r="E2060" s="12">
        <f>VLOOKUP(Data!E2060 &amp; Data!F2060 &amp; Data!G2060, Ubicacion!$A$2:$B$1000, 2, FALSE)</f>
        <v>29</v>
      </c>
      <c r="F2060" s="15">
        <f>Data!J2060</f>
        <v>400</v>
      </c>
      <c r="G2060" s="16">
        <f>Data!I2060</f>
        <v>60</v>
      </c>
      <c r="H2060" s="17">
        <f>Data!K2060</f>
        <v>240000</v>
      </c>
      <c r="I2060" s="17">
        <f>Data!L2060</f>
        <v>120000</v>
      </c>
      <c r="J2060" s="12" t="str">
        <f>Data!N2060</f>
        <v>Online</v>
      </c>
      <c r="K2060" s="12" t="str">
        <f>Data!O2060</f>
        <v>Tarjeta</v>
      </c>
      <c r="L2060" s="12" t="str">
        <f>Data!P2060</f>
        <v>Recurrente</v>
      </c>
    </row>
    <row r="2061">
      <c r="A2061" s="11">
        <v>2060.0</v>
      </c>
      <c r="B2061" s="14">
        <f>Data!D2061</f>
        <v>44444</v>
      </c>
      <c r="C2061" s="12">
        <f>IFERROR(VLOOKUP(Data!B2061, Minorista!$A$2:$B$100, 2, FALSE), "")</f>
        <v>3</v>
      </c>
      <c r="D2061" s="12">
        <f t="array" ref="D2061">INDEX(Producto!$A$2:$A$500, MATCH(Data!H2061, Producto!$B$2:$B$500, 0))</f>
        <v>5</v>
      </c>
      <c r="E2061" s="12">
        <f>VLOOKUP(Data!E2061 &amp; Data!F2061 &amp; Data!G2061, Ubicacion!$A$2:$B$1000, 2, FALSE)</f>
        <v>29</v>
      </c>
      <c r="F2061" s="15">
        <f>Data!J2061</f>
        <v>400</v>
      </c>
      <c r="G2061" s="16">
        <f>Data!I2061</f>
        <v>55</v>
      </c>
      <c r="H2061" s="17">
        <f>Data!K2061</f>
        <v>220000</v>
      </c>
      <c r="I2061" s="17">
        <f>Data!L2061</f>
        <v>77000</v>
      </c>
      <c r="J2061" s="12" t="str">
        <f>Data!N2061</f>
        <v>Online</v>
      </c>
      <c r="K2061" s="12" t="str">
        <f>Data!O2061</f>
        <v>Efectivo</v>
      </c>
      <c r="L2061" s="12" t="str">
        <f>Data!P2061</f>
        <v>Nuevo</v>
      </c>
    </row>
    <row r="2062">
      <c r="A2062" s="11">
        <v>2061.0</v>
      </c>
      <c r="B2062" s="14">
        <f>Data!D2062</f>
        <v>44444</v>
      </c>
      <c r="C2062" s="12">
        <f>IFERROR(VLOOKUP(Data!B2062, Minorista!$A$2:$B$100, 2, FALSE), "")</f>
        <v>3</v>
      </c>
      <c r="D2062" s="12">
        <f t="array" ref="D2062">INDEX(Producto!$A$2:$A$500, MATCH(Data!H2062, Producto!$B$2:$B$500, 0))</f>
        <v>6</v>
      </c>
      <c r="E2062" s="12">
        <f>VLOOKUP(Data!E2062 &amp; Data!F2062 &amp; Data!G2062, Ubicacion!$A$2:$B$1000, 2, FALSE)</f>
        <v>29</v>
      </c>
      <c r="F2062" s="15">
        <f>Data!J2062</f>
        <v>625</v>
      </c>
      <c r="G2062" s="16">
        <f>Data!I2062</f>
        <v>50</v>
      </c>
      <c r="H2062" s="17">
        <f>Data!K2062</f>
        <v>312500</v>
      </c>
      <c r="I2062" s="17">
        <f>Data!L2062</f>
        <v>171875</v>
      </c>
      <c r="J2062" s="12" t="str">
        <f>Data!N2062</f>
        <v>Online</v>
      </c>
      <c r="K2062" s="12" t="str">
        <f>Data!O2062</f>
        <v>Efectivo</v>
      </c>
      <c r="L2062" s="12" t="str">
        <f>Data!P2062</f>
        <v>Nuevo</v>
      </c>
    </row>
    <row r="2063">
      <c r="A2063" s="11">
        <v>2062.0</v>
      </c>
      <c r="B2063" s="14">
        <f>Data!D2063</f>
        <v>44473</v>
      </c>
      <c r="C2063" s="12">
        <f>IFERROR(VLOOKUP(Data!B2063, Minorista!$A$2:$B$100, 2, FALSE), "")</f>
        <v>3</v>
      </c>
      <c r="D2063" s="12">
        <f t="array" ref="D2063">INDEX(Producto!$A$2:$A$500, MATCH(Data!H2063, Producto!$B$2:$B$500, 0))</f>
        <v>1</v>
      </c>
      <c r="E2063" s="12">
        <f>VLOOKUP(Data!E2063 &amp; Data!F2063 &amp; Data!G2063, Ubicacion!$A$2:$B$1000, 2, FALSE)</f>
        <v>29</v>
      </c>
      <c r="F2063" s="15">
        <f>Data!J2063</f>
        <v>575</v>
      </c>
      <c r="G2063" s="16">
        <f>Data!I2063</f>
        <v>40</v>
      </c>
      <c r="H2063" s="17">
        <f>Data!K2063</f>
        <v>230000</v>
      </c>
      <c r="I2063" s="17">
        <f>Data!L2063</f>
        <v>92000</v>
      </c>
      <c r="J2063" s="12" t="str">
        <f>Data!N2063</f>
        <v>Online</v>
      </c>
      <c r="K2063" s="12" t="str">
        <f>Data!O2063</f>
        <v>Efectivo</v>
      </c>
      <c r="L2063" s="12" t="str">
        <f>Data!P2063</f>
        <v>Nuevo</v>
      </c>
    </row>
    <row r="2064">
      <c r="A2064" s="11">
        <v>2063.0</v>
      </c>
      <c r="B2064" s="14">
        <f>Data!D2064</f>
        <v>44473</v>
      </c>
      <c r="C2064" s="12">
        <f>IFERROR(VLOOKUP(Data!B2064, Minorista!$A$2:$B$100, 2, FALSE), "")</f>
        <v>3</v>
      </c>
      <c r="D2064" s="12">
        <f t="array" ref="D2064">INDEX(Producto!$A$2:$A$500, MATCH(Data!H2064, Producto!$B$2:$B$500, 0))</f>
        <v>2</v>
      </c>
      <c r="E2064" s="12">
        <f>VLOOKUP(Data!E2064 &amp; Data!F2064 &amp; Data!G2064, Ubicacion!$A$2:$B$1000, 2, FALSE)</f>
        <v>29</v>
      </c>
      <c r="F2064" s="15">
        <f>Data!J2064</f>
        <v>575</v>
      </c>
      <c r="G2064" s="16">
        <f>Data!I2064</f>
        <v>40</v>
      </c>
      <c r="H2064" s="17">
        <f>Data!K2064</f>
        <v>230000</v>
      </c>
      <c r="I2064" s="17">
        <f>Data!L2064</f>
        <v>92000</v>
      </c>
      <c r="J2064" s="12" t="str">
        <f>Data!N2064</f>
        <v>Online</v>
      </c>
      <c r="K2064" s="12" t="str">
        <f>Data!O2064</f>
        <v>Efectivo</v>
      </c>
      <c r="L2064" s="12" t="str">
        <f>Data!P2064</f>
        <v>Nuevo</v>
      </c>
    </row>
    <row r="2065">
      <c r="A2065" s="11">
        <v>2064.0</v>
      </c>
      <c r="B2065" s="14">
        <f>Data!D2065</f>
        <v>44473</v>
      </c>
      <c r="C2065" s="12">
        <f>IFERROR(VLOOKUP(Data!B2065, Minorista!$A$2:$B$100, 2, FALSE), "")</f>
        <v>3</v>
      </c>
      <c r="D2065" s="12">
        <f t="array" ref="D2065">INDEX(Producto!$A$2:$A$500, MATCH(Data!H2065, Producto!$B$2:$B$500, 0))</f>
        <v>3</v>
      </c>
      <c r="E2065" s="12">
        <f>VLOOKUP(Data!E2065 &amp; Data!F2065 &amp; Data!G2065, Ubicacion!$A$2:$B$1000, 2, FALSE)</f>
        <v>29</v>
      </c>
      <c r="F2065" s="15">
        <f>Data!J2065</f>
        <v>525</v>
      </c>
      <c r="G2065" s="16">
        <f>Data!I2065</f>
        <v>45</v>
      </c>
      <c r="H2065" s="17">
        <f>Data!K2065</f>
        <v>236250</v>
      </c>
      <c r="I2065" s="17">
        <f>Data!L2065</f>
        <v>94500</v>
      </c>
      <c r="J2065" s="12" t="str">
        <f>Data!N2065</f>
        <v>Online</v>
      </c>
      <c r="K2065" s="12" t="str">
        <f>Data!O2065</f>
        <v>Efectivo</v>
      </c>
      <c r="L2065" s="12" t="str">
        <f>Data!P2065</f>
        <v>Recurrente</v>
      </c>
    </row>
    <row r="2066">
      <c r="A2066" s="11">
        <v>2065.0</v>
      </c>
      <c r="B2066" s="14">
        <f>Data!D2066</f>
        <v>44473</v>
      </c>
      <c r="C2066" s="12">
        <f>IFERROR(VLOOKUP(Data!B2066, Minorista!$A$2:$B$100, 2, FALSE), "")</f>
        <v>3</v>
      </c>
      <c r="D2066" s="12">
        <f t="array" ref="D2066">INDEX(Producto!$A$2:$A$500, MATCH(Data!H2066, Producto!$B$2:$B$500, 0))</f>
        <v>4</v>
      </c>
      <c r="E2066" s="12">
        <f>VLOOKUP(Data!E2066 &amp; Data!F2066 &amp; Data!G2066, Ubicacion!$A$2:$B$1000, 2, FALSE)</f>
        <v>29</v>
      </c>
      <c r="F2066" s="15">
        <f>Data!J2066</f>
        <v>375</v>
      </c>
      <c r="G2066" s="16">
        <f>Data!I2066</f>
        <v>45</v>
      </c>
      <c r="H2066" s="17">
        <f>Data!K2066</f>
        <v>168750</v>
      </c>
      <c r="I2066" s="17">
        <f>Data!L2066</f>
        <v>84375</v>
      </c>
      <c r="J2066" s="12" t="str">
        <f>Data!N2066</f>
        <v>Online</v>
      </c>
      <c r="K2066" s="12" t="str">
        <f>Data!O2066</f>
        <v>Efectivo</v>
      </c>
      <c r="L2066" s="12" t="str">
        <f>Data!P2066</f>
        <v>Recurrente</v>
      </c>
    </row>
    <row r="2067">
      <c r="A2067" s="11">
        <v>2066.0</v>
      </c>
      <c r="B2067" s="14">
        <f>Data!D2067</f>
        <v>44473</v>
      </c>
      <c r="C2067" s="12">
        <f>IFERROR(VLOOKUP(Data!B2067, Minorista!$A$2:$B$100, 2, FALSE), "")</f>
        <v>3</v>
      </c>
      <c r="D2067" s="12">
        <f t="array" ref="D2067">INDEX(Producto!$A$2:$A$500, MATCH(Data!H2067, Producto!$B$2:$B$500, 0))</f>
        <v>5</v>
      </c>
      <c r="E2067" s="12">
        <f>VLOOKUP(Data!E2067 &amp; Data!F2067 &amp; Data!G2067, Ubicacion!$A$2:$B$1000, 2, FALSE)</f>
        <v>29</v>
      </c>
      <c r="F2067" s="15">
        <f>Data!J2067</f>
        <v>350</v>
      </c>
      <c r="G2067" s="16">
        <f>Data!I2067</f>
        <v>35</v>
      </c>
      <c r="H2067" s="17">
        <f>Data!K2067</f>
        <v>122500</v>
      </c>
      <c r="I2067" s="17">
        <f>Data!L2067</f>
        <v>42875</v>
      </c>
      <c r="J2067" s="12" t="str">
        <f>Data!N2067</f>
        <v>Online</v>
      </c>
      <c r="K2067" s="12" t="str">
        <f>Data!O2067</f>
        <v>Transferencia bancaria</v>
      </c>
      <c r="L2067" s="12" t="str">
        <f>Data!P2067</f>
        <v>Recurrente</v>
      </c>
    </row>
    <row r="2068">
      <c r="A2068" s="11">
        <v>2067.0</v>
      </c>
      <c r="B2068" s="14">
        <f>Data!D2068</f>
        <v>44473</v>
      </c>
      <c r="C2068" s="12">
        <f>IFERROR(VLOOKUP(Data!B2068, Minorista!$A$2:$B$100, 2, FALSE), "")</f>
        <v>3</v>
      </c>
      <c r="D2068" s="12">
        <f t="array" ref="D2068">INDEX(Producto!$A$2:$A$500, MATCH(Data!H2068, Producto!$B$2:$B$500, 0))</f>
        <v>6</v>
      </c>
      <c r="E2068" s="12">
        <f>VLOOKUP(Data!E2068 &amp; Data!F2068 &amp; Data!G2068, Ubicacion!$A$2:$B$1000, 2, FALSE)</f>
        <v>29</v>
      </c>
      <c r="F2068" s="15">
        <f>Data!J2068</f>
        <v>525</v>
      </c>
      <c r="G2068" s="16">
        <f>Data!I2068</f>
        <v>45</v>
      </c>
      <c r="H2068" s="17">
        <f>Data!K2068</f>
        <v>236250</v>
      </c>
      <c r="I2068" s="17">
        <f>Data!L2068</f>
        <v>129937.5</v>
      </c>
      <c r="J2068" s="12" t="str">
        <f>Data!N2068</f>
        <v>Online</v>
      </c>
      <c r="K2068" s="12" t="str">
        <f>Data!O2068</f>
        <v>Efectivo</v>
      </c>
      <c r="L2068" s="12" t="str">
        <f>Data!P2068</f>
        <v>Nuevo</v>
      </c>
    </row>
    <row r="2069">
      <c r="A2069" s="11">
        <v>2068.0</v>
      </c>
      <c r="B2069" s="14">
        <f>Data!D2069</f>
        <v>44505</v>
      </c>
      <c r="C2069" s="12">
        <f>IFERROR(VLOOKUP(Data!B2069, Minorista!$A$2:$B$100, 2, FALSE), "")</f>
        <v>3</v>
      </c>
      <c r="D2069" s="12">
        <f t="array" ref="D2069">INDEX(Producto!$A$2:$A$500, MATCH(Data!H2069, Producto!$B$2:$B$500, 0))</f>
        <v>1</v>
      </c>
      <c r="E2069" s="12">
        <f>VLOOKUP(Data!E2069 &amp; Data!F2069 &amp; Data!G2069, Ubicacion!$A$2:$B$1000, 2, FALSE)</f>
        <v>29</v>
      </c>
      <c r="F2069" s="15">
        <f>Data!J2069</f>
        <v>675</v>
      </c>
      <c r="G2069" s="16">
        <f>Data!I2069</f>
        <v>35</v>
      </c>
      <c r="H2069" s="17">
        <f>Data!K2069</f>
        <v>236250</v>
      </c>
      <c r="I2069" s="17">
        <f>Data!L2069</f>
        <v>94500</v>
      </c>
      <c r="J2069" s="12" t="str">
        <f>Data!N2069</f>
        <v>Online</v>
      </c>
      <c r="K2069" s="12" t="str">
        <f>Data!O2069</f>
        <v>Efectivo</v>
      </c>
      <c r="L2069" s="12" t="str">
        <f>Data!P2069</f>
        <v>Recurrente</v>
      </c>
    </row>
    <row r="2070">
      <c r="A2070" s="11">
        <v>2069.0</v>
      </c>
      <c r="B2070" s="14">
        <f>Data!D2070</f>
        <v>44505</v>
      </c>
      <c r="C2070" s="12">
        <f>IFERROR(VLOOKUP(Data!B2070, Minorista!$A$2:$B$100, 2, FALSE), "")</f>
        <v>3</v>
      </c>
      <c r="D2070" s="12">
        <f t="array" ref="D2070">INDEX(Producto!$A$2:$A$500, MATCH(Data!H2070, Producto!$B$2:$B$500, 0))</f>
        <v>2</v>
      </c>
      <c r="E2070" s="12">
        <f>VLOOKUP(Data!E2070 &amp; Data!F2070 &amp; Data!G2070, Ubicacion!$A$2:$B$1000, 2, FALSE)</f>
        <v>29</v>
      </c>
      <c r="F2070" s="15">
        <f>Data!J2070</f>
        <v>675</v>
      </c>
      <c r="G2070" s="16">
        <f>Data!I2070</f>
        <v>35</v>
      </c>
      <c r="H2070" s="17">
        <f>Data!K2070</f>
        <v>236250</v>
      </c>
      <c r="I2070" s="17">
        <f>Data!L2070</f>
        <v>94500</v>
      </c>
      <c r="J2070" s="12" t="str">
        <f>Data!N2070</f>
        <v>Online</v>
      </c>
      <c r="K2070" s="12" t="str">
        <f>Data!O2070</f>
        <v>Transferencia bancaria</v>
      </c>
      <c r="L2070" s="12" t="str">
        <f>Data!P2070</f>
        <v>Nuevo</v>
      </c>
    </row>
    <row r="2071">
      <c r="A2071" s="11">
        <v>2070.0</v>
      </c>
      <c r="B2071" s="14">
        <f>Data!D2071</f>
        <v>44505</v>
      </c>
      <c r="C2071" s="12">
        <f>IFERROR(VLOOKUP(Data!B2071, Minorista!$A$2:$B$100, 2, FALSE), "")</f>
        <v>3</v>
      </c>
      <c r="D2071" s="12">
        <f t="array" ref="D2071">INDEX(Producto!$A$2:$A$500, MATCH(Data!H2071, Producto!$B$2:$B$500, 0))</f>
        <v>3</v>
      </c>
      <c r="E2071" s="12">
        <f>VLOOKUP(Data!E2071 &amp; Data!F2071 &amp; Data!G2071, Ubicacion!$A$2:$B$1000, 2, FALSE)</f>
        <v>29</v>
      </c>
      <c r="F2071" s="15">
        <f>Data!J2071</f>
        <v>600</v>
      </c>
      <c r="G2071" s="16">
        <f>Data!I2071</f>
        <v>60</v>
      </c>
      <c r="H2071" s="17">
        <f>Data!K2071</f>
        <v>360000</v>
      </c>
      <c r="I2071" s="17">
        <f>Data!L2071</f>
        <v>144000</v>
      </c>
      <c r="J2071" s="12" t="str">
        <f>Data!N2071</f>
        <v>Online</v>
      </c>
      <c r="K2071" s="12" t="str">
        <f>Data!O2071</f>
        <v>Transferencia bancaria</v>
      </c>
      <c r="L2071" s="12" t="str">
        <f>Data!P2071</f>
        <v>Recurrente</v>
      </c>
    </row>
    <row r="2072">
      <c r="A2072" s="11">
        <v>2071.0</v>
      </c>
      <c r="B2072" s="14">
        <f>Data!D2072</f>
        <v>44505</v>
      </c>
      <c r="C2072" s="12">
        <f>IFERROR(VLOOKUP(Data!B2072, Minorista!$A$2:$B$100, 2, FALSE), "")</f>
        <v>3</v>
      </c>
      <c r="D2072" s="12">
        <f t="array" ref="D2072">INDEX(Producto!$A$2:$A$500, MATCH(Data!H2072, Producto!$B$2:$B$500, 0))</f>
        <v>4</v>
      </c>
      <c r="E2072" s="12">
        <f>VLOOKUP(Data!E2072 &amp; Data!F2072 &amp; Data!G2072, Ubicacion!$A$2:$B$1000, 2, FALSE)</f>
        <v>29</v>
      </c>
      <c r="F2072" s="15">
        <f>Data!J2072</f>
        <v>450</v>
      </c>
      <c r="G2072" s="16">
        <f>Data!I2072</f>
        <v>60</v>
      </c>
      <c r="H2072" s="17">
        <f>Data!K2072</f>
        <v>270000</v>
      </c>
      <c r="I2072" s="17">
        <f>Data!L2072</f>
        <v>135000</v>
      </c>
      <c r="J2072" s="12" t="str">
        <f>Data!N2072</f>
        <v>Online</v>
      </c>
      <c r="K2072" s="12" t="str">
        <f>Data!O2072</f>
        <v>Transferencia bancaria</v>
      </c>
      <c r="L2072" s="12" t="str">
        <f>Data!P2072</f>
        <v>Nuevo</v>
      </c>
    </row>
    <row r="2073">
      <c r="A2073" s="11">
        <v>2072.0</v>
      </c>
      <c r="B2073" s="14">
        <f>Data!D2073</f>
        <v>44505</v>
      </c>
      <c r="C2073" s="12">
        <f>IFERROR(VLOOKUP(Data!B2073, Minorista!$A$2:$B$100, 2, FALSE), "")</f>
        <v>3</v>
      </c>
      <c r="D2073" s="12">
        <f t="array" ref="D2073">INDEX(Producto!$A$2:$A$500, MATCH(Data!H2073, Producto!$B$2:$B$500, 0))</f>
        <v>5</v>
      </c>
      <c r="E2073" s="12">
        <f>VLOOKUP(Data!E2073 &amp; Data!F2073 &amp; Data!G2073, Ubicacion!$A$2:$B$1000, 2, FALSE)</f>
        <v>29</v>
      </c>
      <c r="F2073" s="15">
        <f>Data!J2073</f>
        <v>425</v>
      </c>
      <c r="G2073" s="16">
        <f>Data!I2073</f>
        <v>55</v>
      </c>
      <c r="H2073" s="17">
        <f>Data!K2073</f>
        <v>233750</v>
      </c>
      <c r="I2073" s="17">
        <f>Data!L2073</f>
        <v>81812.5</v>
      </c>
      <c r="J2073" s="12" t="str">
        <f>Data!N2073</f>
        <v>Online</v>
      </c>
      <c r="K2073" s="12" t="str">
        <f>Data!O2073</f>
        <v>Transferencia bancaria</v>
      </c>
      <c r="L2073" s="12" t="str">
        <f>Data!P2073</f>
        <v>Recurrente</v>
      </c>
    </row>
    <row r="2074">
      <c r="A2074" s="11">
        <v>2073.0</v>
      </c>
      <c r="B2074" s="14">
        <f>Data!D2074</f>
        <v>44505</v>
      </c>
      <c r="C2074" s="12">
        <f>IFERROR(VLOOKUP(Data!B2074, Minorista!$A$2:$B$100, 2, FALSE), "")</f>
        <v>3</v>
      </c>
      <c r="D2074" s="12">
        <f t="array" ref="D2074">INDEX(Producto!$A$2:$A$500, MATCH(Data!H2074, Producto!$B$2:$B$500, 0))</f>
        <v>6</v>
      </c>
      <c r="E2074" s="12">
        <f>VLOOKUP(Data!E2074 &amp; Data!F2074 &amp; Data!G2074, Ubicacion!$A$2:$B$1000, 2, FALSE)</f>
        <v>29</v>
      </c>
      <c r="F2074" s="15">
        <f>Data!J2074</f>
        <v>625</v>
      </c>
      <c r="G2074" s="16">
        <f>Data!I2074</f>
        <v>65</v>
      </c>
      <c r="H2074" s="17">
        <f>Data!K2074</f>
        <v>406250</v>
      </c>
      <c r="I2074" s="17">
        <f>Data!L2074</f>
        <v>223437.5</v>
      </c>
      <c r="J2074" s="12" t="str">
        <f>Data!N2074</f>
        <v>Online</v>
      </c>
      <c r="K2074" s="12" t="str">
        <f>Data!O2074</f>
        <v>Tarjeta</v>
      </c>
      <c r="L2074" s="12" t="str">
        <f>Data!P2074</f>
        <v>Recurrente</v>
      </c>
    </row>
    <row r="2075">
      <c r="A2075" s="11">
        <v>2074.0</v>
      </c>
      <c r="B2075" s="14">
        <f>Data!D2075</f>
        <v>44534</v>
      </c>
      <c r="C2075" s="12">
        <f>IFERROR(VLOOKUP(Data!B2075, Minorista!$A$2:$B$100, 2, FALSE), "")</f>
        <v>1</v>
      </c>
      <c r="D2075" s="12">
        <f t="array" ref="D2075">INDEX(Producto!$A$2:$A$500, MATCH(Data!H2075, Producto!$B$2:$B$500, 0))</f>
        <v>1</v>
      </c>
      <c r="E2075" s="12">
        <f>VLOOKUP(Data!E2075 &amp; Data!F2075 &amp; Data!G2075, Ubicacion!$A$2:$B$1000, 2, FALSE)</f>
        <v>29</v>
      </c>
      <c r="F2075" s="15">
        <f>Data!J2075</f>
        <v>775</v>
      </c>
      <c r="G2075" s="16">
        <f>Data!I2075</f>
        <v>55</v>
      </c>
      <c r="H2075" s="17">
        <f>Data!K2075</f>
        <v>426250</v>
      </c>
      <c r="I2075" s="17">
        <f>Data!L2075</f>
        <v>170500</v>
      </c>
      <c r="J2075" s="12" t="str">
        <f>Data!N2075</f>
        <v>Online</v>
      </c>
      <c r="K2075" s="12" t="str">
        <f>Data!O2075</f>
        <v>Transferencia bancaria</v>
      </c>
      <c r="L2075" s="12" t="str">
        <f>Data!P2075</f>
        <v>Nuevo</v>
      </c>
    </row>
    <row r="2076">
      <c r="A2076" s="11">
        <v>2075.0</v>
      </c>
      <c r="B2076" s="14">
        <f>Data!D2076</f>
        <v>44534</v>
      </c>
      <c r="C2076" s="12">
        <f>IFERROR(VLOOKUP(Data!B2076, Minorista!$A$2:$B$100, 2, FALSE), "")</f>
        <v>1</v>
      </c>
      <c r="D2076" s="12">
        <f t="array" ref="D2076">INDEX(Producto!$A$2:$A$500, MATCH(Data!H2076, Producto!$B$2:$B$500, 0))</f>
        <v>2</v>
      </c>
      <c r="E2076" s="12">
        <f>VLOOKUP(Data!E2076 &amp; Data!F2076 &amp; Data!G2076, Ubicacion!$A$2:$B$1000, 2, FALSE)</f>
        <v>29</v>
      </c>
      <c r="F2076" s="15">
        <f>Data!J2076</f>
        <v>775</v>
      </c>
      <c r="G2076" s="16">
        <f>Data!I2076</f>
        <v>55</v>
      </c>
      <c r="H2076" s="17">
        <f>Data!K2076</f>
        <v>426250</v>
      </c>
      <c r="I2076" s="17">
        <f>Data!L2076</f>
        <v>170500</v>
      </c>
      <c r="J2076" s="12" t="str">
        <f>Data!N2076</f>
        <v>Online</v>
      </c>
      <c r="K2076" s="12" t="str">
        <f>Data!O2076</f>
        <v>Transferencia bancaria</v>
      </c>
      <c r="L2076" s="12" t="str">
        <f>Data!P2076</f>
        <v>Recurrente</v>
      </c>
    </row>
    <row r="2077">
      <c r="A2077" s="11">
        <v>2076.0</v>
      </c>
      <c r="B2077" s="14">
        <f>Data!D2077</f>
        <v>44534</v>
      </c>
      <c r="C2077" s="12">
        <f>IFERROR(VLOOKUP(Data!B2077, Minorista!$A$2:$B$100, 2, FALSE), "")</f>
        <v>1</v>
      </c>
      <c r="D2077" s="12">
        <f t="array" ref="D2077">INDEX(Producto!$A$2:$A$500, MATCH(Data!H2077, Producto!$B$2:$B$500, 0))</f>
        <v>3</v>
      </c>
      <c r="E2077" s="12">
        <f>VLOOKUP(Data!E2077 &amp; Data!F2077 &amp; Data!G2077, Ubicacion!$A$2:$B$1000, 2, FALSE)</f>
        <v>29</v>
      </c>
      <c r="F2077" s="15">
        <f>Data!J2077</f>
        <v>675</v>
      </c>
      <c r="G2077" s="16">
        <f>Data!I2077</f>
        <v>60</v>
      </c>
      <c r="H2077" s="17">
        <f>Data!K2077</f>
        <v>405000</v>
      </c>
      <c r="I2077" s="17">
        <f>Data!L2077</f>
        <v>162000</v>
      </c>
      <c r="J2077" s="12" t="str">
        <f>Data!N2077</f>
        <v>Online</v>
      </c>
      <c r="K2077" s="12" t="str">
        <f>Data!O2077</f>
        <v>Transferencia bancaria</v>
      </c>
      <c r="L2077" s="12" t="str">
        <f>Data!P2077</f>
        <v>Nuevo</v>
      </c>
    </row>
    <row r="2078">
      <c r="A2078" s="11">
        <v>2077.0</v>
      </c>
      <c r="B2078" s="14">
        <f>Data!D2078</f>
        <v>44534</v>
      </c>
      <c r="C2078" s="12">
        <f>IFERROR(VLOOKUP(Data!B2078, Minorista!$A$2:$B$100, 2, FALSE), "")</f>
        <v>1</v>
      </c>
      <c r="D2078" s="12">
        <f t="array" ref="D2078">INDEX(Producto!$A$2:$A$500, MATCH(Data!H2078, Producto!$B$2:$B$500, 0))</f>
        <v>4</v>
      </c>
      <c r="E2078" s="12">
        <f>VLOOKUP(Data!E2078 &amp; Data!F2078 &amp; Data!G2078, Ubicacion!$A$2:$B$1000, 2, FALSE)</f>
        <v>29</v>
      </c>
      <c r="F2078" s="15">
        <f>Data!J2078</f>
        <v>525</v>
      </c>
      <c r="G2078" s="16">
        <f>Data!I2078</f>
        <v>60</v>
      </c>
      <c r="H2078" s="17">
        <f>Data!K2078</f>
        <v>315000</v>
      </c>
      <c r="I2078" s="17">
        <f>Data!L2078</f>
        <v>157500</v>
      </c>
      <c r="J2078" s="12" t="str">
        <f>Data!N2078</f>
        <v>Online</v>
      </c>
      <c r="K2078" s="12" t="str">
        <f>Data!O2078</f>
        <v>Transferencia bancaria</v>
      </c>
      <c r="L2078" s="12" t="str">
        <f>Data!P2078</f>
        <v>Recurrente</v>
      </c>
    </row>
    <row r="2079">
      <c r="A2079" s="11">
        <v>2078.0</v>
      </c>
      <c r="B2079" s="14">
        <f>Data!D2079</f>
        <v>44534</v>
      </c>
      <c r="C2079" s="12">
        <f>IFERROR(VLOOKUP(Data!B2079, Minorista!$A$2:$B$100, 2, FALSE), "")</f>
        <v>1</v>
      </c>
      <c r="D2079" s="12">
        <f t="array" ref="D2079">INDEX(Producto!$A$2:$A$500, MATCH(Data!H2079, Producto!$B$2:$B$500, 0))</f>
        <v>5</v>
      </c>
      <c r="E2079" s="12">
        <f>VLOOKUP(Data!E2079 &amp; Data!F2079 &amp; Data!G2079, Ubicacion!$A$2:$B$1000, 2, FALSE)</f>
        <v>29</v>
      </c>
      <c r="F2079" s="15">
        <f>Data!J2079</f>
        <v>475</v>
      </c>
      <c r="G2079" s="16">
        <f>Data!I2079</f>
        <v>55</v>
      </c>
      <c r="H2079" s="17">
        <f>Data!K2079</f>
        <v>261250</v>
      </c>
      <c r="I2079" s="17">
        <f>Data!L2079</f>
        <v>91437.5</v>
      </c>
      <c r="J2079" s="12" t="str">
        <f>Data!N2079</f>
        <v>Online</v>
      </c>
      <c r="K2079" s="12" t="str">
        <f>Data!O2079</f>
        <v>Tarjeta</v>
      </c>
      <c r="L2079" s="12" t="str">
        <f>Data!P2079</f>
        <v>Recurrente</v>
      </c>
    </row>
    <row r="2080">
      <c r="A2080" s="11">
        <v>2079.0</v>
      </c>
      <c r="B2080" s="14">
        <f>Data!D2080</f>
        <v>44534</v>
      </c>
      <c r="C2080" s="12">
        <f>IFERROR(VLOOKUP(Data!B2080, Minorista!$A$2:$B$100, 2, FALSE), "")</f>
        <v>1</v>
      </c>
      <c r="D2080" s="12">
        <f t="array" ref="D2080">INDEX(Producto!$A$2:$A$500, MATCH(Data!H2080, Producto!$B$2:$B$500, 0))</f>
        <v>6</v>
      </c>
      <c r="E2080" s="12">
        <f>VLOOKUP(Data!E2080 &amp; Data!F2080 &amp; Data!G2080, Ubicacion!$A$2:$B$1000, 2, FALSE)</f>
        <v>29</v>
      </c>
      <c r="F2080" s="15">
        <f>Data!J2080</f>
        <v>725</v>
      </c>
      <c r="G2080" s="16">
        <f>Data!I2080</f>
        <v>65</v>
      </c>
      <c r="H2080" s="17">
        <f>Data!K2080</f>
        <v>471250</v>
      </c>
      <c r="I2080" s="17">
        <f>Data!L2080</f>
        <v>259187.5</v>
      </c>
      <c r="J2080" s="12" t="str">
        <f>Data!N2080</f>
        <v>Online</v>
      </c>
      <c r="K2080" s="12" t="str">
        <f>Data!O2080</f>
        <v>Efectivo</v>
      </c>
      <c r="L2080" s="12" t="str">
        <f>Data!P2080</f>
        <v>Nuevo</v>
      </c>
    </row>
    <row r="2081">
      <c r="A2081" s="11">
        <v>2080.0</v>
      </c>
      <c r="B2081" s="14">
        <f>Data!D2081</f>
        <v>44219</v>
      </c>
      <c r="C2081" s="12">
        <f>IFERROR(VLOOKUP(Data!B2081, Minorista!$A$2:$B$100, 2, FALSE), "")</f>
        <v>1</v>
      </c>
      <c r="D2081" s="12">
        <f t="array" ref="D2081">INDEX(Producto!$A$2:$A$500, MATCH(Data!H2081, Producto!$B$2:$B$500, 0))</f>
        <v>1</v>
      </c>
      <c r="E2081" s="12">
        <f>VLOOKUP(Data!E2081 &amp; Data!F2081 &amp; Data!G2081, Ubicacion!$A$2:$B$1000, 2, FALSE)</f>
        <v>29</v>
      </c>
      <c r="F2081" s="15">
        <f>Data!J2081</f>
        <v>425</v>
      </c>
      <c r="G2081" s="16">
        <f>Data!I2081</f>
        <v>30</v>
      </c>
      <c r="H2081" s="17">
        <f>Data!K2081</f>
        <v>127500</v>
      </c>
      <c r="I2081" s="17">
        <f>Data!L2081</f>
        <v>44625</v>
      </c>
      <c r="J2081" s="12" t="str">
        <f>Data!N2081</f>
        <v>Online</v>
      </c>
      <c r="K2081" s="12" t="str">
        <f>Data!O2081</f>
        <v>Transferencia bancaria</v>
      </c>
      <c r="L2081" s="12" t="str">
        <f>Data!P2081</f>
        <v>Recurrente</v>
      </c>
    </row>
    <row r="2082">
      <c r="A2082" s="11">
        <v>2081.0</v>
      </c>
      <c r="B2082" s="14">
        <f>Data!D2082</f>
        <v>44219</v>
      </c>
      <c r="C2082" s="12">
        <f>IFERROR(VLOOKUP(Data!B2082, Minorista!$A$2:$B$100, 2, FALSE), "")</f>
        <v>1</v>
      </c>
      <c r="D2082" s="12">
        <f t="array" ref="D2082">INDEX(Producto!$A$2:$A$500, MATCH(Data!H2082, Producto!$B$2:$B$500, 0))</f>
        <v>2</v>
      </c>
      <c r="E2082" s="12">
        <f>VLOOKUP(Data!E2082 &amp; Data!F2082 &amp; Data!G2082, Ubicacion!$A$2:$B$1000, 2, FALSE)</f>
        <v>29</v>
      </c>
      <c r="F2082" s="15">
        <f>Data!J2082</f>
        <v>425</v>
      </c>
      <c r="G2082" s="16">
        <f>Data!I2082</f>
        <v>40</v>
      </c>
      <c r="H2082" s="17">
        <f>Data!K2082</f>
        <v>170000</v>
      </c>
      <c r="I2082" s="17">
        <f>Data!L2082</f>
        <v>68000</v>
      </c>
      <c r="J2082" s="12" t="str">
        <f>Data!N2082</f>
        <v>Online</v>
      </c>
      <c r="K2082" s="12" t="str">
        <f>Data!O2082</f>
        <v>Efectivo</v>
      </c>
      <c r="L2082" s="12" t="str">
        <f>Data!P2082</f>
        <v>Recurrente</v>
      </c>
    </row>
    <row r="2083">
      <c r="A2083" s="11">
        <v>2082.0</v>
      </c>
      <c r="B2083" s="14">
        <f>Data!D2083</f>
        <v>44219</v>
      </c>
      <c r="C2083" s="12">
        <f>IFERROR(VLOOKUP(Data!B2083, Minorista!$A$2:$B$100, 2, FALSE), "")</f>
        <v>1</v>
      </c>
      <c r="D2083" s="12">
        <f t="array" ref="D2083">INDEX(Producto!$A$2:$A$500, MATCH(Data!H2083, Producto!$B$2:$B$500, 0))</f>
        <v>3</v>
      </c>
      <c r="E2083" s="12">
        <f>VLOOKUP(Data!E2083 &amp; Data!F2083 &amp; Data!G2083, Ubicacion!$A$2:$B$1000, 2, FALSE)</f>
        <v>29</v>
      </c>
      <c r="F2083" s="15">
        <f>Data!J2083</f>
        <v>425</v>
      </c>
      <c r="G2083" s="16">
        <f>Data!I2083</f>
        <v>40</v>
      </c>
      <c r="H2083" s="17">
        <f>Data!K2083</f>
        <v>170000</v>
      </c>
      <c r="I2083" s="17">
        <f>Data!L2083</f>
        <v>59500</v>
      </c>
      <c r="J2083" s="12" t="str">
        <f>Data!N2083</f>
        <v>Online</v>
      </c>
      <c r="K2083" s="12" t="str">
        <f>Data!O2083</f>
        <v>Transferencia bancaria</v>
      </c>
      <c r="L2083" s="12" t="str">
        <f>Data!P2083</f>
        <v>Recurrente</v>
      </c>
    </row>
    <row r="2084">
      <c r="A2084" s="11">
        <v>2083.0</v>
      </c>
      <c r="B2084" s="14">
        <f>Data!D2084</f>
        <v>44219</v>
      </c>
      <c r="C2084" s="12">
        <f>IFERROR(VLOOKUP(Data!B2084, Minorista!$A$2:$B$100, 2, FALSE), "")</f>
        <v>1</v>
      </c>
      <c r="D2084" s="12">
        <f t="array" ref="D2084">INDEX(Producto!$A$2:$A$500, MATCH(Data!H2084, Producto!$B$2:$B$500, 0))</f>
        <v>4</v>
      </c>
      <c r="E2084" s="12">
        <f>VLOOKUP(Data!E2084 &amp; Data!F2084 &amp; Data!G2084, Ubicacion!$A$2:$B$1000, 2, FALSE)</f>
        <v>29</v>
      </c>
      <c r="F2084" s="15">
        <f>Data!J2084</f>
        <v>275</v>
      </c>
      <c r="G2084" s="16">
        <f>Data!I2084</f>
        <v>40</v>
      </c>
      <c r="H2084" s="17">
        <f>Data!K2084</f>
        <v>110000</v>
      </c>
      <c r="I2084" s="17">
        <f>Data!L2084</f>
        <v>38500</v>
      </c>
      <c r="J2084" s="12" t="str">
        <f>Data!N2084</f>
        <v>Online</v>
      </c>
      <c r="K2084" s="12" t="str">
        <f>Data!O2084</f>
        <v>Transferencia bancaria</v>
      </c>
      <c r="L2084" s="12" t="str">
        <f>Data!P2084</f>
        <v>Recurrente</v>
      </c>
    </row>
    <row r="2085">
      <c r="A2085" s="11">
        <v>2084.0</v>
      </c>
      <c r="B2085" s="14">
        <f>Data!D2085</f>
        <v>44219</v>
      </c>
      <c r="C2085" s="12">
        <f>IFERROR(VLOOKUP(Data!B2085, Minorista!$A$2:$B$100, 2, FALSE), "")</f>
        <v>1</v>
      </c>
      <c r="D2085" s="12">
        <f t="array" ref="D2085">INDEX(Producto!$A$2:$A$500, MATCH(Data!H2085, Producto!$B$2:$B$500, 0))</f>
        <v>5</v>
      </c>
      <c r="E2085" s="12">
        <f>VLOOKUP(Data!E2085 &amp; Data!F2085 &amp; Data!G2085, Ubicacion!$A$2:$B$1000, 2, FALSE)</f>
        <v>29</v>
      </c>
      <c r="F2085" s="15">
        <f>Data!J2085</f>
        <v>225</v>
      </c>
      <c r="G2085" s="16">
        <f>Data!I2085</f>
        <v>45</v>
      </c>
      <c r="H2085" s="17">
        <f>Data!K2085</f>
        <v>101250</v>
      </c>
      <c r="I2085" s="17">
        <f>Data!L2085</f>
        <v>30375</v>
      </c>
      <c r="J2085" s="12" t="str">
        <f>Data!N2085</f>
        <v>Online</v>
      </c>
      <c r="K2085" s="12" t="str">
        <f>Data!O2085</f>
        <v>Transferencia bancaria</v>
      </c>
      <c r="L2085" s="12" t="str">
        <f>Data!P2085</f>
        <v>Nuevo</v>
      </c>
    </row>
    <row r="2086">
      <c r="A2086" s="11">
        <v>2085.0</v>
      </c>
      <c r="B2086" s="14">
        <f>Data!D2086</f>
        <v>44219</v>
      </c>
      <c r="C2086" s="12">
        <f>IFERROR(VLOOKUP(Data!B2086, Minorista!$A$2:$B$100, 2, FALSE), "")</f>
        <v>1</v>
      </c>
      <c r="D2086" s="12">
        <f t="array" ref="D2086">INDEX(Producto!$A$2:$A$500, MATCH(Data!H2086, Producto!$B$2:$B$500, 0))</f>
        <v>6</v>
      </c>
      <c r="E2086" s="12">
        <f>VLOOKUP(Data!E2086 &amp; Data!F2086 &amp; Data!G2086, Ubicacion!$A$2:$B$1000, 2, FALSE)</f>
        <v>29</v>
      </c>
      <c r="F2086" s="15">
        <f>Data!J2086</f>
        <v>425</v>
      </c>
      <c r="G2086" s="16">
        <f>Data!I2086</f>
        <v>40</v>
      </c>
      <c r="H2086" s="17">
        <f>Data!K2086</f>
        <v>170000</v>
      </c>
      <c r="I2086" s="17">
        <f>Data!L2086</f>
        <v>42500</v>
      </c>
      <c r="J2086" s="12" t="str">
        <f>Data!N2086</f>
        <v>Online</v>
      </c>
      <c r="K2086" s="12" t="str">
        <f>Data!O2086</f>
        <v>Efectivo</v>
      </c>
      <c r="L2086" s="12" t="str">
        <f>Data!P2086</f>
        <v>Nuevo</v>
      </c>
    </row>
    <row r="2087">
      <c r="A2087" s="11">
        <v>2086.0</v>
      </c>
      <c r="B2087" s="14">
        <f>Data!D2087</f>
        <v>44250</v>
      </c>
      <c r="C2087" s="12">
        <f>IFERROR(VLOOKUP(Data!B2087, Minorista!$A$2:$B$100, 2, FALSE), "")</f>
        <v>1</v>
      </c>
      <c r="D2087" s="12">
        <f t="array" ref="D2087">INDEX(Producto!$A$2:$A$500, MATCH(Data!H2087, Producto!$B$2:$B$500, 0))</f>
        <v>1</v>
      </c>
      <c r="E2087" s="12">
        <f>VLOOKUP(Data!E2087 &amp; Data!F2087 &amp; Data!G2087, Ubicacion!$A$2:$B$1000, 2, FALSE)</f>
        <v>29</v>
      </c>
      <c r="F2087" s="15">
        <f>Data!J2087</f>
        <v>475</v>
      </c>
      <c r="G2087" s="16">
        <f>Data!I2087</f>
        <v>30</v>
      </c>
      <c r="H2087" s="17">
        <f>Data!K2087</f>
        <v>142500</v>
      </c>
      <c r="I2087" s="17">
        <f>Data!L2087</f>
        <v>49875</v>
      </c>
      <c r="J2087" s="12" t="str">
        <f>Data!N2087</f>
        <v>Online</v>
      </c>
      <c r="K2087" s="12" t="str">
        <f>Data!O2087</f>
        <v>Efectivo</v>
      </c>
      <c r="L2087" s="12" t="str">
        <f>Data!P2087</f>
        <v>Recurrente</v>
      </c>
    </row>
    <row r="2088">
      <c r="A2088" s="11">
        <v>2087.0</v>
      </c>
      <c r="B2088" s="14">
        <f>Data!D2088</f>
        <v>44250</v>
      </c>
      <c r="C2088" s="12">
        <f>IFERROR(VLOOKUP(Data!B2088, Minorista!$A$2:$B$100, 2, FALSE), "")</f>
        <v>1</v>
      </c>
      <c r="D2088" s="12">
        <f t="array" ref="D2088">INDEX(Producto!$A$2:$A$500, MATCH(Data!H2088, Producto!$B$2:$B$500, 0))</f>
        <v>2</v>
      </c>
      <c r="E2088" s="12">
        <f>VLOOKUP(Data!E2088 &amp; Data!F2088 &amp; Data!G2088, Ubicacion!$A$2:$B$1000, 2, FALSE)</f>
        <v>29</v>
      </c>
      <c r="F2088" s="15">
        <f>Data!J2088</f>
        <v>375</v>
      </c>
      <c r="G2088" s="16">
        <f>Data!I2088</f>
        <v>40</v>
      </c>
      <c r="H2088" s="17">
        <f>Data!K2088</f>
        <v>150000</v>
      </c>
      <c r="I2088" s="17">
        <f>Data!L2088</f>
        <v>60000</v>
      </c>
      <c r="J2088" s="12" t="str">
        <f>Data!N2088</f>
        <v>Online</v>
      </c>
      <c r="K2088" s="12" t="str">
        <f>Data!O2088</f>
        <v>Tarjeta</v>
      </c>
      <c r="L2088" s="12" t="str">
        <f>Data!P2088</f>
        <v>Nuevo</v>
      </c>
    </row>
    <row r="2089">
      <c r="A2089" s="11">
        <v>2088.0</v>
      </c>
      <c r="B2089" s="14">
        <f>Data!D2089</f>
        <v>44250</v>
      </c>
      <c r="C2089" s="12">
        <f>IFERROR(VLOOKUP(Data!B2089, Minorista!$A$2:$B$100, 2, FALSE), "")</f>
        <v>1</v>
      </c>
      <c r="D2089" s="12">
        <f t="array" ref="D2089">INDEX(Producto!$A$2:$A$500, MATCH(Data!H2089, Producto!$B$2:$B$500, 0))</f>
        <v>3</v>
      </c>
      <c r="E2089" s="12">
        <f>VLOOKUP(Data!E2089 &amp; Data!F2089 &amp; Data!G2089, Ubicacion!$A$2:$B$1000, 2, FALSE)</f>
        <v>29</v>
      </c>
      <c r="F2089" s="15">
        <f>Data!J2089</f>
        <v>375</v>
      </c>
      <c r="G2089" s="16">
        <f>Data!I2089</f>
        <v>40</v>
      </c>
      <c r="H2089" s="17">
        <f>Data!K2089</f>
        <v>150000</v>
      </c>
      <c r="I2089" s="17">
        <f>Data!L2089</f>
        <v>52500</v>
      </c>
      <c r="J2089" s="12" t="str">
        <f>Data!N2089</f>
        <v>Online</v>
      </c>
      <c r="K2089" s="12" t="str">
        <f>Data!O2089</f>
        <v>Tarjeta</v>
      </c>
      <c r="L2089" s="12" t="str">
        <f>Data!P2089</f>
        <v>Nuevo</v>
      </c>
    </row>
    <row r="2090">
      <c r="A2090" s="11">
        <v>2089.0</v>
      </c>
      <c r="B2090" s="14">
        <f>Data!D2090</f>
        <v>44250</v>
      </c>
      <c r="C2090" s="12">
        <f>IFERROR(VLOOKUP(Data!B2090, Minorista!$A$2:$B$100, 2, FALSE), "")</f>
        <v>1</v>
      </c>
      <c r="D2090" s="12">
        <f t="array" ref="D2090">INDEX(Producto!$A$2:$A$500, MATCH(Data!H2090, Producto!$B$2:$B$500, 0))</f>
        <v>4</v>
      </c>
      <c r="E2090" s="12">
        <f>VLOOKUP(Data!E2090 &amp; Data!F2090 &amp; Data!G2090, Ubicacion!$A$2:$B$1000, 2, FALSE)</f>
        <v>30</v>
      </c>
      <c r="F2090" s="15">
        <f>Data!J2090</f>
        <v>225</v>
      </c>
      <c r="G2090" s="16">
        <f>Data!I2090</f>
        <v>40</v>
      </c>
      <c r="H2090" s="17">
        <f>Data!K2090</f>
        <v>90000</v>
      </c>
      <c r="I2090" s="17">
        <f>Data!L2090</f>
        <v>31500</v>
      </c>
      <c r="J2090" s="12" t="str">
        <f>Data!N2090</f>
        <v>Online</v>
      </c>
      <c r="K2090" s="12" t="str">
        <f>Data!O2090</f>
        <v>Tarjeta</v>
      </c>
      <c r="L2090" s="12" t="str">
        <f>Data!P2090</f>
        <v>Recurrente</v>
      </c>
    </row>
    <row r="2091">
      <c r="A2091" s="11">
        <v>2090.0</v>
      </c>
      <c r="B2091" s="14">
        <f>Data!D2091</f>
        <v>44250</v>
      </c>
      <c r="C2091" s="12">
        <f>IFERROR(VLOOKUP(Data!B2091, Minorista!$A$2:$B$100, 2, FALSE), "")</f>
        <v>1</v>
      </c>
      <c r="D2091" s="12">
        <f t="array" ref="D2091">INDEX(Producto!$A$2:$A$500, MATCH(Data!H2091, Producto!$B$2:$B$500, 0))</f>
        <v>5</v>
      </c>
      <c r="E2091" s="12">
        <f>VLOOKUP(Data!E2091 &amp; Data!F2091 &amp; Data!G2091, Ubicacion!$A$2:$B$1000, 2, FALSE)</f>
        <v>30</v>
      </c>
      <c r="F2091" s="15">
        <f>Data!J2091</f>
        <v>150</v>
      </c>
      <c r="G2091" s="16">
        <f>Data!I2091</f>
        <v>45</v>
      </c>
      <c r="H2091" s="17">
        <f>Data!K2091</f>
        <v>67500</v>
      </c>
      <c r="I2091" s="17">
        <f>Data!L2091</f>
        <v>20250</v>
      </c>
      <c r="J2091" s="12" t="str">
        <f>Data!N2091</f>
        <v>Online</v>
      </c>
      <c r="K2091" s="12" t="str">
        <f>Data!O2091</f>
        <v>Tarjeta</v>
      </c>
      <c r="L2091" s="12" t="str">
        <f>Data!P2091</f>
        <v>Recurrente</v>
      </c>
    </row>
    <row r="2092">
      <c r="A2092" s="11">
        <v>2091.0</v>
      </c>
      <c r="B2092" s="14">
        <f>Data!D2092</f>
        <v>44250</v>
      </c>
      <c r="C2092" s="12">
        <f>IFERROR(VLOOKUP(Data!B2092, Minorista!$A$2:$B$100, 2, FALSE), "")</f>
        <v>1</v>
      </c>
      <c r="D2092" s="12">
        <f t="array" ref="D2092">INDEX(Producto!$A$2:$A$500, MATCH(Data!H2092, Producto!$B$2:$B$500, 0))</f>
        <v>6</v>
      </c>
      <c r="E2092" s="12">
        <f>VLOOKUP(Data!E2092 &amp; Data!F2092 &amp; Data!G2092, Ubicacion!$A$2:$B$1000, 2, FALSE)</f>
        <v>30</v>
      </c>
      <c r="F2092" s="15">
        <f>Data!J2092</f>
        <v>350</v>
      </c>
      <c r="G2092" s="16">
        <f>Data!I2092</f>
        <v>40</v>
      </c>
      <c r="H2092" s="17">
        <f>Data!K2092</f>
        <v>140000</v>
      </c>
      <c r="I2092" s="17">
        <f>Data!L2092</f>
        <v>35000</v>
      </c>
      <c r="J2092" s="12" t="str">
        <f>Data!N2092</f>
        <v>Online</v>
      </c>
      <c r="K2092" s="12" t="str">
        <f>Data!O2092</f>
        <v>Transferencia bancaria</v>
      </c>
      <c r="L2092" s="12" t="str">
        <f>Data!P2092</f>
        <v>Nuevo</v>
      </c>
    </row>
    <row r="2093">
      <c r="A2093" s="11">
        <v>2092.0</v>
      </c>
      <c r="B2093" s="14">
        <f>Data!D2093</f>
        <v>44277</v>
      </c>
      <c r="C2093" s="12">
        <f>IFERROR(VLOOKUP(Data!B2093, Minorista!$A$2:$B$100, 2, FALSE), "")</f>
        <v>1</v>
      </c>
      <c r="D2093" s="12">
        <f t="array" ref="D2093">INDEX(Producto!$A$2:$A$500, MATCH(Data!H2093, Producto!$B$2:$B$500, 0))</f>
        <v>1</v>
      </c>
      <c r="E2093" s="12">
        <f>VLOOKUP(Data!E2093 &amp; Data!F2093 &amp; Data!G2093, Ubicacion!$A$2:$B$1000, 2, FALSE)</f>
        <v>30</v>
      </c>
      <c r="F2093" s="15">
        <f>Data!J2093</f>
        <v>500</v>
      </c>
      <c r="G2093" s="16">
        <f>Data!I2093</f>
        <v>40</v>
      </c>
      <c r="H2093" s="17">
        <f>Data!K2093</f>
        <v>200000</v>
      </c>
      <c r="I2093" s="17">
        <f>Data!L2093</f>
        <v>70000</v>
      </c>
      <c r="J2093" s="12" t="str">
        <f>Data!N2093</f>
        <v>Online</v>
      </c>
      <c r="K2093" s="12" t="str">
        <f>Data!O2093</f>
        <v>Efectivo</v>
      </c>
      <c r="L2093" s="12" t="str">
        <f>Data!P2093</f>
        <v>Recurrente</v>
      </c>
    </row>
    <row r="2094">
      <c r="A2094" s="11">
        <v>2093.0</v>
      </c>
      <c r="B2094" s="14">
        <f>Data!D2094</f>
        <v>44277</v>
      </c>
      <c r="C2094" s="12">
        <f>IFERROR(VLOOKUP(Data!B2094, Minorista!$A$2:$B$100, 2, FALSE), "")</f>
        <v>1</v>
      </c>
      <c r="D2094" s="12">
        <f t="array" ref="D2094">INDEX(Producto!$A$2:$A$500, MATCH(Data!H2094, Producto!$B$2:$B$500, 0))</f>
        <v>2</v>
      </c>
      <c r="E2094" s="12">
        <f>VLOOKUP(Data!E2094 &amp; Data!F2094 &amp; Data!G2094, Ubicacion!$A$2:$B$1000, 2, FALSE)</f>
        <v>30</v>
      </c>
      <c r="F2094" s="15">
        <f>Data!J2094</f>
        <v>350</v>
      </c>
      <c r="G2094" s="16">
        <f>Data!I2094</f>
        <v>50</v>
      </c>
      <c r="H2094" s="17">
        <f>Data!K2094</f>
        <v>175000</v>
      </c>
      <c r="I2094" s="17">
        <f>Data!L2094</f>
        <v>70000</v>
      </c>
      <c r="J2094" s="12" t="str">
        <f>Data!N2094</f>
        <v>Online</v>
      </c>
      <c r="K2094" s="12" t="str">
        <f>Data!O2094</f>
        <v>Tarjeta</v>
      </c>
      <c r="L2094" s="12" t="str">
        <f>Data!P2094</f>
        <v>Recurrente</v>
      </c>
    </row>
    <row r="2095">
      <c r="A2095" s="11">
        <v>2094.0</v>
      </c>
      <c r="B2095" s="14">
        <f>Data!D2095</f>
        <v>44277</v>
      </c>
      <c r="C2095" s="12">
        <f>IFERROR(VLOOKUP(Data!B2095, Minorista!$A$2:$B$100, 2, FALSE), "")</f>
        <v>1</v>
      </c>
      <c r="D2095" s="12">
        <f t="array" ref="D2095">INDEX(Producto!$A$2:$A$500, MATCH(Data!H2095, Producto!$B$2:$B$500, 0))</f>
        <v>3</v>
      </c>
      <c r="E2095" s="12">
        <f>VLOOKUP(Data!E2095 &amp; Data!F2095 &amp; Data!G2095, Ubicacion!$A$2:$B$1000, 2, FALSE)</f>
        <v>30</v>
      </c>
      <c r="F2095" s="15">
        <f>Data!J2095</f>
        <v>350</v>
      </c>
      <c r="G2095" s="16">
        <f>Data!I2095</f>
        <v>50</v>
      </c>
      <c r="H2095" s="17">
        <f>Data!K2095</f>
        <v>175000</v>
      </c>
      <c r="I2095" s="17">
        <f>Data!L2095</f>
        <v>61250</v>
      </c>
      <c r="J2095" s="12" t="str">
        <f>Data!N2095</f>
        <v>Online</v>
      </c>
      <c r="K2095" s="12" t="str">
        <f>Data!O2095</f>
        <v>Efectivo</v>
      </c>
      <c r="L2095" s="12" t="str">
        <f>Data!P2095</f>
        <v>Recurrente</v>
      </c>
    </row>
    <row r="2096">
      <c r="A2096" s="11">
        <v>2095.0</v>
      </c>
      <c r="B2096" s="14">
        <f>Data!D2096</f>
        <v>44277</v>
      </c>
      <c r="C2096" s="12">
        <f>IFERROR(VLOOKUP(Data!B2096, Minorista!$A$2:$B$100, 2, FALSE), "")</f>
        <v>1</v>
      </c>
      <c r="D2096" s="12">
        <f t="array" ref="D2096">INDEX(Producto!$A$2:$A$500, MATCH(Data!H2096, Producto!$B$2:$B$500, 0))</f>
        <v>4</v>
      </c>
      <c r="E2096" s="12">
        <f>VLOOKUP(Data!E2096 &amp; Data!F2096 &amp; Data!G2096, Ubicacion!$A$2:$B$1000, 2, FALSE)</f>
        <v>30</v>
      </c>
      <c r="F2096" s="15">
        <f>Data!J2096</f>
        <v>225</v>
      </c>
      <c r="G2096" s="16">
        <f>Data!I2096</f>
        <v>50</v>
      </c>
      <c r="H2096" s="17">
        <f>Data!K2096</f>
        <v>112500</v>
      </c>
      <c r="I2096" s="17">
        <f>Data!L2096</f>
        <v>39375</v>
      </c>
      <c r="J2096" s="12" t="str">
        <f>Data!N2096</f>
        <v>Online</v>
      </c>
      <c r="K2096" s="12" t="str">
        <f>Data!O2096</f>
        <v>Transferencia bancaria</v>
      </c>
      <c r="L2096" s="12" t="str">
        <f>Data!P2096</f>
        <v>Recurrente</v>
      </c>
    </row>
    <row r="2097">
      <c r="A2097" s="11">
        <v>2096.0</v>
      </c>
      <c r="B2097" s="14">
        <f>Data!D2097</f>
        <v>44277</v>
      </c>
      <c r="C2097" s="12">
        <f>IFERROR(VLOOKUP(Data!B2097, Minorista!$A$2:$B$100, 2, FALSE), "")</f>
        <v>1</v>
      </c>
      <c r="D2097" s="12">
        <f t="array" ref="D2097">INDEX(Producto!$A$2:$A$500, MATCH(Data!H2097, Producto!$B$2:$B$500, 0))</f>
        <v>5</v>
      </c>
      <c r="E2097" s="12">
        <f>VLOOKUP(Data!E2097 &amp; Data!F2097 &amp; Data!G2097, Ubicacion!$A$2:$B$1000, 2, FALSE)</f>
        <v>30</v>
      </c>
      <c r="F2097" s="15">
        <f>Data!J2097</f>
        <v>125</v>
      </c>
      <c r="G2097" s="16">
        <f>Data!I2097</f>
        <v>55</v>
      </c>
      <c r="H2097" s="17">
        <f>Data!K2097</f>
        <v>68750</v>
      </c>
      <c r="I2097" s="17">
        <f>Data!L2097</f>
        <v>20625</v>
      </c>
      <c r="J2097" s="12" t="str">
        <f>Data!N2097</f>
        <v>Online</v>
      </c>
      <c r="K2097" s="12" t="str">
        <f>Data!O2097</f>
        <v>Tarjeta</v>
      </c>
      <c r="L2097" s="12" t="str">
        <f>Data!P2097</f>
        <v>Recurrente</v>
      </c>
    </row>
    <row r="2098">
      <c r="A2098" s="11">
        <v>2097.0</v>
      </c>
      <c r="B2098" s="14">
        <f>Data!D2098</f>
        <v>44277</v>
      </c>
      <c r="C2098" s="12">
        <f>IFERROR(VLOOKUP(Data!B2098, Minorista!$A$2:$B$100, 2, FALSE), "")</f>
        <v>1</v>
      </c>
      <c r="D2098" s="12">
        <f t="array" ref="D2098">INDEX(Producto!$A$2:$A$500, MATCH(Data!H2098, Producto!$B$2:$B$500, 0))</f>
        <v>6</v>
      </c>
      <c r="E2098" s="12">
        <f>VLOOKUP(Data!E2098 &amp; Data!F2098 &amp; Data!G2098, Ubicacion!$A$2:$B$1000, 2, FALSE)</f>
        <v>30</v>
      </c>
      <c r="F2098" s="15">
        <f>Data!J2098</f>
        <v>325</v>
      </c>
      <c r="G2098" s="16">
        <f>Data!I2098</f>
        <v>50</v>
      </c>
      <c r="H2098" s="17">
        <f>Data!K2098</f>
        <v>162500</v>
      </c>
      <c r="I2098" s="17">
        <f>Data!L2098</f>
        <v>40625</v>
      </c>
      <c r="J2098" s="12" t="str">
        <f>Data!N2098</f>
        <v>Online</v>
      </c>
      <c r="K2098" s="12" t="str">
        <f>Data!O2098</f>
        <v>Efectivo</v>
      </c>
      <c r="L2098" s="12" t="str">
        <f>Data!P2098</f>
        <v>Recurrente</v>
      </c>
    </row>
    <row r="2099">
      <c r="A2099" s="11">
        <v>2098.0</v>
      </c>
      <c r="B2099" s="14">
        <f>Data!D2099</f>
        <v>44309</v>
      </c>
      <c r="C2099" s="12">
        <f>IFERROR(VLOOKUP(Data!B2099, Minorista!$A$2:$B$100, 2, FALSE), "")</f>
        <v>1</v>
      </c>
      <c r="D2099" s="12">
        <f t="array" ref="D2099">INDEX(Producto!$A$2:$A$500, MATCH(Data!H2099, Producto!$B$2:$B$500, 0))</f>
        <v>1</v>
      </c>
      <c r="E2099" s="12">
        <f>VLOOKUP(Data!E2099 &amp; Data!F2099 &amp; Data!G2099, Ubicacion!$A$2:$B$1000, 2, FALSE)</f>
        <v>30</v>
      </c>
      <c r="F2099" s="15">
        <f>Data!J2099</f>
        <v>500</v>
      </c>
      <c r="G2099" s="16">
        <f>Data!I2099</f>
        <v>50</v>
      </c>
      <c r="H2099" s="17">
        <f>Data!K2099</f>
        <v>250000</v>
      </c>
      <c r="I2099" s="17">
        <f>Data!L2099</f>
        <v>87500</v>
      </c>
      <c r="J2099" s="12" t="str">
        <f>Data!N2099</f>
        <v>Online</v>
      </c>
      <c r="K2099" s="12" t="str">
        <f>Data!O2099</f>
        <v>Tarjeta</v>
      </c>
      <c r="L2099" s="12" t="str">
        <f>Data!P2099</f>
        <v>Nuevo</v>
      </c>
    </row>
    <row r="2100">
      <c r="A2100" s="11">
        <v>2099.0</v>
      </c>
      <c r="B2100" s="14">
        <f>Data!D2100</f>
        <v>44309</v>
      </c>
      <c r="C2100" s="12">
        <f>IFERROR(VLOOKUP(Data!B2100, Minorista!$A$2:$B$100, 2, FALSE), "")</f>
        <v>1</v>
      </c>
      <c r="D2100" s="12">
        <f t="array" ref="D2100">INDEX(Producto!$A$2:$A$500, MATCH(Data!H2100, Producto!$B$2:$B$500, 0))</f>
        <v>2</v>
      </c>
      <c r="E2100" s="12">
        <f>VLOOKUP(Data!E2100 &amp; Data!F2100 &amp; Data!G2100, Ubicacion!$A$2:$B$1000, 2, FALSE)</f>
        <v>30</v>
      </c>
      <c r="F2100" s="15">
        <f>Data!J2100</f>
        <v>300</v>
      </c>
      <c r="G2100" s="16">
        <f>Data!I2100</f>
        <v>55</v>
      </c>
      <c r="H2100" s="17">
        <f>Data!K2100</f>
        <v>165000</v>
      </c>
      <c r="I2100" s="17">
        <f>Data!L2100</f>
        <v>66000</v>
      </c>
      <c r="J2100" s="12" t="str">
        <f>Data!N2100</f>
        <v>Online</v>
      </c>
      <c r="K2100" s="12" t="str">
        <f>Data!O2100</f>
        <v>Efectivo</v>
      </c>
      <c r="L2100" s="12" t="str">
        <f>Data!P2100</f>
        <v>Recurrente</v>
      </c>
    </row>
    <row r="2101">
      <c r="A2101" s="11">
        <v>2100.0</v>
      </c>
      <c r="B2101" s="14">
        <f>Data!D2101</f>
        <v>44309</v>
      </c>
      <c r="C2101" s="12">
        <f>IFERROR(VLOOKUP(Data!B2101, Minorista!$A$2:$B$100, 2, FALSE), "")</f>
        <v>1</v>
      </c>
      <c r="D2101" s="12">
        <f t="array" ref="D2101">INDEX(Producto!$A$2:$A$500, MATCH(Data!H2101, Producto!$B$2:$B$500, 0))</f>
        <v>3</v>
      </c>
      <c r="E2101" s="12">
        <f>VLOOKUP(Data!E2101 &amp; Data!F2101 &amp; Data!G2101, Ubicacion!$A$2:$B$1000, 2, FALSE)</f>
        <v>30</v>
      </c>
      <c r="F2101" s="15">
        <f>Data!J2101</f>
        <v>350</v>
      </c>
      <c r="G2101" s="16">
        <f>Data!I2101</f>
        <v>55</v>
      </c>
      <c r="H2101" s="17">
        <f>Data!K2101</f>
        <v>192500</v>
      </c>
      <c r="I2101" s="17">
        <f>Data!L2101</f>
        <v>67375</v>
      </c>
      <c r="J2101" s="12" t="str">
        <f>Data!N2101</f>
        <v>Online</v>
      </c>
      <c r="K2101" s="12" t="str">
        <f>Data!O2101</f>
        <v>Efectivo</v>
      </c>
      <c r="L2101" s="12" t="str">
        <f>Data!P2101</f>
        <v>Nuevo</v>
      </c>
    </row>
    <row r="2102">
      <c r="A2102" s="11">
        <v>2101.0</v>
      </c>
      <c r="B2102" s="14">
        <f>Data!D2102</f>
        <v>44309</v>
      </c>
      <c r="C2102" s="12">
        <f>IFERROR(VLOOKUP(Data!B2102, Minorista!$A$2:$B$100, 2, FALSE), "")</f>
        <v>1</v>
      </c>
      <c r="D2102" s="12">
        <f t="array" ref="D2102">INDEX(Producto!$A$2:$A$500, MATCH(Data!H2102, Producto!$B$2:$B$500, 0))</f>
        <v>4</v>
      </c>
      <c r="E2102" s="12">
        <f>VLOOKUP(Data!E2102 &amp; Data!F2102 &amp; Data!G2102, Ubicacion!$A$2:$B$1000, 2, FALSE)</f>
        <v>30</v>
      </c>
      <c r="F2102" s="15">
        <f>Data!J2102</f>
        <v>250</v>
      </c>
      <c r="G2102" s="16">
        <f>Data!I2102</f>
        <v>50</v>
      </c>
      <c r="H2102" s="17">
        <f>Data!K2102</f>
        <v>125000</v>
      </c>
      <c r="I2102" s="17">
        <f>Data!L2102</f>
        <v>43750</v>
      </c>
      <c r="J2102" s="12" t="str">
        <f>Data!N2102</f>
        <v>Online</v>
      </c>
      <c r="K2102" s="12" t="str">
        <f>Data!O2102</f>
        <v>Transferencia bancaria</v>
      </c>
      <c r="L2102" s="12" t="str">
        <f>Data!P2102</f>
        <v>Nuevo</v>
      </c>
    </row>
    <row r="2103">
      <c r="A2103" s="11">
        <v>2102.0</v>
      </c>
      <c r="B2103" s="14">
        <f>Data!D2103</f>
        <v>44309</v>
      </c>
      <c r="C2103" s="12">
        <f>IFERROR(VLOOKUP(Data!B2103, Minorista!$A$2:$B$100, 2, FALSE), "")</f>
        <v>1</v>
      </c>
      <c r="D2103" s="12">
        <f t="array" ref="D2103">INDEX(Producto!$A$2:$A$500, MATCH(Data!H2103, Producto!$B$2:$B$500, 0))</f>
        <v>5</v>
      </c>
      <c r="E2103" s="12">
        <f>VLOOKUP(Data!E2103 &amp; Data!F2103 &amp; Data!G2103, Ubicacion!$A$2:$B$1000, 2, FALSE)</f>
        <v>30</v>
      </c>
      <c r="F2103" s="15">
        <f>Data!J2103</f>
        <v>150</v>
      </c>
      <c r="G2103" s="16">
        <f>Data!I2103</f>
        <v>55</v>
      </c>
      <c r="H2103" s="17">
        <f>Data!K2103</f>
        <v>82500</v>
      </c>
      <c r="I2103" s="17">
        <f>Data!L2103</f>
        <v>24750</v>
      </c>
      <c r="J2103" s="12" t="str">
        <f>Data!N2103</f>
        <v>Online</v>
      </c>
      <c r="K2103" s="12" t="str">
        <f>Data!O2103</f>
        <v>Transferencia bancaria</v>
      </c>
      <c r="L2103" s="12" t="str">
        <f>Data!P2103</f>
        <v>Nuevo</v>
      </c>
    </row>
    <row r="2104">
      <c r="A2104" s="11">
        <v>2103.0</v>
      </c>
      <c r="B2104" s="14">
        <f>Data!D2104</f>
        <v>44309</v>
      </c>
      <c r="C2104" s="12">
        <f>IFERROR(VLOOKUP(Data!B2104, Minorista!$A$2:$B$100, 2, FALSE), "")</f>
        <v>1</v>
      </c>
      <c r="D2104" s="12">
        <f t="array" ref="D2104">INDEX(Producto!$A$2:$A$500, MATCH(Data!H2104, Producto!$B$2:$B$500, 0))</f>
        <v>6</v>
      </c>
      <c r="E2104" s="12">
        <f>VLOOKUP(Data!E2104 &amp; Data!F2104 &amp; Data!G2104, Ubicacion!$A$2:$B$1000, 2, FALSE)</f>
        <v>30</v>
      </c>
      <c r="F2104" s="15">
        <f>Data!J2104</f>
        <v>325</v>
      </c>
      <c r="G2104" s="16">
        <f>Data!I2104</f>
        <v>70</v>
      </c>
      <c r="H2104" s="17">
        <f>Data!K2104</f>
        <v>227500</v>
      </c>
      <c r="I2104" s="17">
        <f>Data!L2104</f>
        <v>56875</v>
      </c>
      <c r="J2104" s="12" t="str">
        <f>Data!N2104</f>
        <v>Online</v>
      </c>
      <c r="K2104" s="12" t="str">
        <f>Data!O2104</f>
        <v>Transferencia bancaria</v>
      </c>
      <c r="L2104" s="12" t="str">
        <f>Data!P2104</f>
        <v>Recurrente</v>
      </c>
    </row>
    <row r="2105">
      <c r="A2105" s="11">
        <v>2104.0</v>
      </c>
      <c r="B2105" s="14">
        <f>Data!D2105</f>
        <v>44340</v>
      </c>
      <c r="C2105" s="12">
        <f>IFERROR(VLOOKUP(Data!B2105, Minorista!$A$2:$B$100, 2, FALSE), "")</f>
        <v>1</v>
      </c>
      <c r="D2105" s="12">
        <f t="array" ref="D2105">INDEX(Producto!$A$2:$A$500, MATCH(Data!H2105, Producto!$B$2:$B$500, 0))</f>
        <v>1</v>
      </c>
      <c r="E2105" s="12">
        <f>VLOOKUP(Data!E2105 &amp; Data!F2105 &amp; Data!G2105, Ubicacion!$A$2:$B$1000, 2, FALSE)</f>
        <v>30</v>
      </c>
      <c r="F2105" s="15">
        <f>Data!J2105</f>
        <v>525</v>
      </c>
      <c r="G2105" s="16">
        <f>Data!I2105</f>
        <v>50</v>
      </c>
      <c r="H2105" s="17">
        <f>Data!K2105</f>
        <v>262500</v>
      </c>
      <c r="I2105" s="17">
        <f>Data!L2105</f>
        <v>91875</v>
      </c>
      <c r="J2105" s="12" t="str">
        <f>Data!N2105</f>
        <v>Online</v>
      </c>
      <c r="K2105" s="12" t="str">
        <f>Data!O2105</f>
        <v>Transferencia bancaria</v>
      </c>
      <c r="L2105" s="12" t="str">
        <f>Data!P2105</f>
        <v>Nuevo</v>
      </c>
    </row>
    <row r="2106">
      <c r="A2106" s="11">
        <v>2105.0</v>
      </c>
      <c r="B2106" s="14">
        <f>Data!D2106</f>
        <v>44340</v>
      </c>
      <c r="C2106" s="12">
        <f>IFERROR(VLOOKUP(Data!B2106, Minorista!$A$2:$B$100, 2, FALSE), "")</f>
        <v>1</v>
      </c>
      <c r="D2106" s="12">
        <f t="array" ref="D2106">INDEX(Producto!$A$2:$A$500, MATCH(Data!H2106, Producto!$B$2:$B$500, 0))</f>
        <v>2</v>
      </c>
      <c r="E2106" s="12">
        <f>VLOOKUP(Data!E2106 &amp; Data!F2106 &amp; Data!G2106, Ubicacion!$A$2:$B$1000, 2, FALSE)</f>
        <v>30</v>
      </c>
      <c r="F2106" s="15">
        <f>Data!J2106</f>
        <v>375</v>
      </c>
      <c r="G2106" s="16">
        <f>Data!I2106</f>
        <v>55</v>
      </c>
      <c r="H2106" s="17">
        <f>Data!K2106</f>
        <v>206250</v>
      </c>
      <c r="I2106" s="17">
        <f>Data!L2106</f>
        <v>82500</v>
      </c>
      <c r="J2106" s="12" t="str">
        <f>Data!N2106</f>
        <v>Online</v>
      </c>
      <c r="K2106" s="12" t="str">
        <f>Data!O2106</f>
        <v>Transferencia bancaria</v>
      </c>
      <c r="L2106" s="12" t="str">
        <f>Data!P2106</f>
        <v>Nuevo</v>
      </c>
    </row>
    <row r="2107">
      <c r="A2107" s="11">
        <v>2106.0</v>
      </c>
      <c r="B2107" s="14">
        <f>Data!D2107</f>
        <v>44340</v>
      </c>
      <c r="C2107" s="12">
        <f>IFERROR(VLOOKUP(Data!B2107, Minorista!$A$2:$B$100, 2, FALSE), "")</f>
        <v>1</v>
      </c>
      <c r="D2107" s="12">
        <f t="array" ref="D2107">INDEX(Producto!$A$2:$A$500, MATCH(Data!H2107, Producto!$B$2:$B$500, 0))</f>
        <v>3</v>
      </c>
      <c r="E2107" s="12">
        <f>VLOOKUP(Data!E2107 &amp; Data!F2107 &amp; Data!G2107, Ubicacion!$A$2:$B$1000, 2, FALSE)</f>
        <v>30</v>
      </c>
      <c r="F2107" s="15">
        <f>Data!J2107</f>
        <v>400</v>
      </c>
      <c r="G2107" s="16">
        <f>Data!I2107</f>
        <v>55</v>
      </c>
      <c r="H2107" s="17">
        <f>Data!K2107</f>
        <v>220000</v>
      </c>
      <c r="I2107" s="17">
        <f>Data!L2107</f>
        <v>77000</v>
      </c>
      <c r="J2107" s="12" t="str">
        <f>Data!N2107</f>
        <v>Online</v>
      </c>
      <c r="K2107" s="12" t="str">
        <f>Data!O2107</f>
        <v>Tarjeta</v>
      </c>
      <c r="L2107" s="12" t="str">
        <f>Data!P2107</f>
        <v>Recurrente</v>
      </c>
    </row>
    <row r="2108">
      <c r="A2108" s="11">
        <v>2107.0</v>
      </c>
      <c r="B2108" s="14">
        <f>Data!D2108</f>
        <v>44340</v>
      </c>
      <c r="C2108" s="12">
        <f>IFERROR(VLOOKUP(Data!B2108, Minorista!$A$2:$B$100, 2, FALSE), "")</f>
        <v>1</v>
      </c>
      <c r="D2108" s="12">
        <f t="array" ref="D2108">INDEX(Producto!$A$2:$A$500, MATCH(Data!H2108, Producto!$B$2:$B$500, 0))</f>
        <v>4</v>
      </c>
      <c r="E2108" s="12">
        <f>VLOOKUP(Data!E2108 &amp; Data!F2108 &amp; Data!G2108, Ubicacion!$A$2:$B$1000, 2, FALSE)</f>
        <v>30</v>
      </c>
      <c r="F2108" s="15">
        <f>Data!J2108</f>
        <v>300</v>
      </c>
      <c r="G2108" s="16">
        <f>Data!I2108</f>
        <v>50</v>
      </c>
      <c r="H2108" s="17">
        <f>Data!K2108</f>
        <v>150000</v>
      </c>
      <c r="I2108" s="17">
        <f>Data!L2108</f>
        <v>52500</v>
      </c>
      <c r="J2108" s="12" t="str">
        <f>Data!N2108</f>
        <v>Online</v>
      </c>
      <c r="K2108" s="12" t="str">
        <f>Data!O2108</f>
        <v>Transferencia bancaria</v>
      </c>
      <c r="L2108" s="12" t="str">
        <f>Data!P2108</f>
        <v>Nuevo</v>
      </c>
    </row>
    <row r="2109">
      <c r="A2109" s="11">
        <v>2108.0</v>
      </c>
      <c r="B2109" s="14">
        <f>Data!D2109</f>
        <v>44340</v>
      </c>
      <c r="C2109" s="12">
        <f>IFERROR(VLOOKUP(Data!B2109, Minorista!$A$2:$B$100, 2, FALSE), "")</f>
        <v>1</v>
      </c>
      <c r="D2109" s="12">
        <f t="array" ref="D2109">INDEX(Producto!$A$2:$A$500, MATCH(Data!H2109, Producto!$B$2:$B$500, 0))</f>
        <v>5</v>
      </c>
      <c r="E2109" s="12">
        <f>VLOOKUP(Data!E2109 &amp; Data!F2109 &amp; Data!G2109, Ubicacion!$A$2:$B$1000, 2, FALSE)</f>
        <v>30</v>
      </c>
      <c r="F2109" s="15">
        <f>Data!J2109</f>
        <v>200</v>
      </c>
      <c r="G2109" s="16">
        <f>Data!I2109</f>
        <v>55</v>
      </c>
      <c r="H2109" s="17">
        <f>Data!K2109</f>
        <v>110000</v>
      </c>
      <c r="I2109" s="17">
        <f>Data!L2109</f>
        <v>33000</v>
      </c>
      <c r="J2109" s="12" t="str">
        <f>Data!N2109</f>
        <v>Online</v>
      </c>
      <c r="K2109" s="12" t="str">
        <f>Data!O2109</f>
        <v>Tarjeta</v>
      </c>
      <c r="L2109" s="12" t="str">
        <f>Data!P2109</f>
        <v>Nuevo</v>
      </c>
    </row>
    <row r="2110">
      <c r="A2110" s="11">
        <v>2109.0</v>
      </c>
      <c r="B2110" s="14">
        <f>Data!D2110</f>
        <v>44340</v>
      </c>
      <c r="C2110" s="12">
        <f>IFERROR(VLOOKUP(Data!B2110, Minorista!$A$2:$B$100, 2, FALSE), "")</f>
        <v>1</v>
      </c>
      <c r="D2110" s="12">
        <f t="array" ref="D2110">INDEX(Producto!$A$2:$A$500, MATCH(Data!H2110, Producto!$B$2:$B$500, 0))</f>
        <v>6</v>
      </c>
      <c r="E2110" s="12">
        <f>VLOOKUP(Data!E2110 &amp; Data!F2110 &amp; Data!G2110, Ubicacion!$A$2:$B$1000, 2, FALSE)</f>
        <v>30</v>
      </c>
      <c r="F2110" s="15">
        <f>Data!J2110</f>
        <v>375</v>
      </c>
      <c r="G2110" s="16">
        <f>Data!I2110</f>
        <v>70</v>
      </c>
      <c r="H2110" s="17">
        <f>Data!K2110</f>
        <v>262500</v>
      </c>
      <c r="I2110" s="17">
        <f>Data!L2110</f>
        <v>65625</v>
      </c>
      <c r="J2110" s="12" t="str">
        <f>Data!N2110</f>
        <v>Online</v>
      </c>
      <c r="K2110" s="12" t="str">
        <f>Data!O2110</f>
        <v>Transferencia bancaria</v>
      </c>
      <c r="L2110" s="12" t="str">
        <f>Data!P2110</f>
        <v>Nuevo</v>
      </c>
    </row>
    <row r="2111">
      <c r="A2111" s="11">
        <v>2110.0</v>
      </c>
      <c r="B2111" s="14">
        <f>Data!D2111</f>
        <v>44370</v>
      </c>
      <c r="C2111" s="12">
        <f>IFERROR(VLOOKUP(Data!B2111, Minorista!$A$2:$B$100, 2, FALSE), "")</f>
        <v>1</v>
      </c>
      <c r="D2111" s="12">
        <f t="array" ref="D2111">INDEX(Producto!$A$2:$A$500, MATCH(Data!H2111, Producto!$B$2:$B$500, 0))</f>
        <v>1</v>
      </c>
      <c r="E2111" s="12">
        <f>VLOOKUP(Data!E2111 &amp; Data!F2111 &amp; Data!G2111, Ubicacion!$A$2:$B$1000, 2, FALSE)</f>
        <v>30</v>
      </c>
      <c r="F2111" s="15">
        <f>Data!J2111</f>
        <v>625</v>
      </c>
      <c r="G2111" s="16">
        <f>Data!I2111</f>
        <v>50</v>
      </c>
      <c r="H2111" s="17">
        <f>Data!K2111</f>
        <v>312500</v>
      </c>
      <c r="I2111" s="17">
        <f>Data!L2111</f>
        <v>109375</v>
      </c>
      <c r="J2111" s="12" t="str">
        <f>Data!N2111</f>
        <v>Online</v>
      </c>
      <c r="K2111" s="12" t="str">
        <f>Data!O2111</f>
        <v>Tarjeta</v>
      </c>
      <c r="L2111" s="12" t="str">
        <f>Data!P2111</f>
        <v>Recurrente</v>
      </c>
    </row>
    <row r="2112">
      <c r="A2112" s="11">
        <v>2111.0</v>
      </c>
      <c r="B2112" s="14">
        <f>Data!D2112</f>
        <v>44370</v>
      </c>
      <c r="C2112" s="12">
        <f>IFERROR(VLOOKUP(Data!B2112, Minorista!$A$2:$B$100, 2, FALSE), "")</f>
        <v>1</v>
      </c>
      <c r="D2112" s="12">
        <f t="array" ref="D2112">INDEX(Producto!$A$2:$A$500, MATCH(Data!H2112, Producto!$B$2:$B$500, 0))</f>
        <v>2</v>
      </c>
      <c r="E2112" s="12">
        <f>VLOOKUP(Data!E2112 &amp; Data!F2112 &amp; Data!G2112, Ubicacion!$A$2:$B$1000, 2, FALSE)</f>
        <v>30</v>
      </c>
      <c r="F2112" s="15">
        <f>Data!J2112</f>
        <v>475</v>
      </c>
      <c r="G2112" s="16">
        <f>Data!I2112</f>
        <v>55</v>
      </c>
      <c r="H2112" s="17">
        <f>Data!K2112</f>
        <v>261250</v>
      </c>
      <c r="I2112" s="17">
        <f>Data!L2112</f>
        <v>104500</v>
      </c>
      <c r="J2112" s="12" t="str">
        <f>Data!N2112</f>
        <v>Online</v>
      </c>
      <c r="K2112" s="12" t="str">
        <f>Data!O2112</f>
        <v>Efectivo</v>
      </c>
      <c r="L2112" s="12" t="str">
        <f>Data!P2112</f>
        <v>Nuevo</v>
      </c>
    </row>
    <row r="2113">
      <c r="A2113" s="11">
        <v>2112.0</v>
      </c>
      <c r="B2113" s="14">
        <f>Data!D2113</f>
        <v>44370</v>
      </c>
      <c r="C2113" s="12">
        <f>IFERROR(VLOOKUP(Data!B2113, Minorista!$A$2:$B$100, 2, FALSE), "")</f>
        <v>1</v>
      </c>
      <c r="D2113" s="12">
        <f t="array" ref="D2113">INDEX(Producto!$A$2:$A$500, MATCH(Data!H2113, Producto!$B$2:$B$500, 0))</f>
        <v>3</v>
      </c>
      <c r="E2113" s="12">
        <f>VLOOKUP(Data!E2113 &amp; Data!F2113 &amp; Data!G2113, Ubicacion!$A$2:$B$1000, 2, FALSE)</f>
        <v>30</v>
      </c>
      <c r="F2113" s="15">
        <f>Data!J2113</f>
        <v>475</v>
      </c>
      <c r="G2113" s="16">
        <f>Data!I2113</f>
        <v>55</v>
      </c>
      <c r="H2113" s="17">
        <f>Data!K2113</f>
        <v>261250</v>
      </c>
      <c r="I2113" s="17">
        <f>Data!L2113</f>
        <v>91437.5</v>
      </c>
      <c r="J2113" s="12" t="str">
        <f>Data!N2113</f>
        <v>Online</v>
      </c>
      <c r="K2113" s="12" t="str">
        <f>Data!O2113</f>
        <v>Transferencia bancaria</v>
      </c>
      <c r="L2113" s="12" t="str">
        <f>Data!P2113</f>
        <v>Nuevo</v>
      </c>
    </row>
    <row r="2114">
      <c r="A2114" s="11">
        <v>2113.0</v>
      </c>
      <c r="B2114" s="14">
        <f>Data!D2114</f>
        <v>44370</v>
      </c>
      <c r="C2114" s="12">
        <f>IFERROR(VLOOKUP(Data!B2114, Minorista!$A$2:$B$100, 2, FALSE), "")</f>
        <v>1</v>
      </c>
      <c r="D2114" s="12">
        <f t="array" ref="D2114">INDEX(Producto!$A$2:$A$500, MATCH(Data!H2114, Producto!$B$2:$B$500, 0))</f>
        <v>4</v>
      </c>
      <c r="E2114" s="12">
        <f>VLOOKUP(Data!E2114 &amp; Data!F2114 &amp; Data!G2114, Ubicacion!$A$2:$B$1000, 2, FALSE)</f>
        <v>30</v>
      </c>
      <c r="F2114" s="15">
        <f>Data!J2114</f>
        <v>350</v>
      </c>
      <c r="G2114" s="16">
        <f>Data!I2114</f>
        <v>50</v>
      </c>
      <c r="H2114" s="17">
        <f>Data!K2114</f>
        <v>175000</v>
      </c>
      <c r="I2114" s="17">
        <f>Data!L2114</f>
        <v>61250</v>
      </c>
      <c r="J2114" s="12" t="str">
        <f>Data!N2114</f>
        <v>Online</v>
      </c>
      <c r="K2114" s="12" t="str">
        <f>Data!O2114</f>
        <v>Efectivo</v>
      </c>
      <c r="L2114" s="12" t="str">
        <f>Data!P2114</f>
        <v>Nuevo</v>
      </c>
    </row>
    <row r="2115">
      <c r="A2115" s="11">
        <v>2114.0</v>
      </c>
      <c r="B2115" s="14">
        <f>Data!D2115</f>
        <v>44370</v>
      </c>
      <c r="C2115" s="12">
        <f>IFERROR(VLOOKUP(Data!B2115, Minorista!$A$2:$B$100, 2, FALSE), "")</f>
        <v>1</v>
      </c>
      <c r="D2115" s="12">
        <f t="array" ref="D2115">INDEX(Producto!$A$2:$A$500, MATCH(Data!H2115, Producto!$B$2:$B$500, 0))</f>
        <v>5</v>
      </c>
      <c r="E2115" s="12">
        <f>VLOOKUP(Data!E2115 &amp; Data!F2115 &amp; Data!G2115, Ubicacion!$A$2:$B$1000, 2, FALSE)</f>
        <v>30</v>
      </c>
      <c r="F2115" s="15">
        <f>Data!J2115</f>
        <v>225</v>
      </c>
      <c r="G2115" s="16">
        <f>Data!I2115</f>
        <v>55</v>
      </c>
      <c r="H2115" s="17">
        <f>Data!K2115</f>
        <v>123750</v>
      </c>
      <c r="I2115" s="17">
        <f>Data!L2115</f>
        <v>37125</v>
      </c>
      <c r="J2115" s="12" t="str">
        <f>Data!N2115</f>
        <v>Online</v>
      </c>
      <c r="K2115" s="12" t="str">
        <f>Data!O2115</f>
        <v>Efectivo</v>
      </c>
      <c r="L2115" s="12" t="str">
        <f>Data!P2115</f>
        <v>Recurrente</v>
      </c>
    </row>
    <row r="2116">
      <c r="A2116" s="11">
        <v>2115.0</v>
      </c>
      <c r="B2116" s="14">
        <f>Data!D2116</f>
        <v>44370</v>
      </c>
      <c r="C2116" s="12">
        <f>IFERROR(VLOOKUP(Data!B2116, Minorista!$A$2:$B$100, 2, FALSE), "")</f>
        <v>1</v>
      </c>
      <c r="D2116" s="12">
        <f t="array" ref="D2116">INDEX(Producto!$A$2:$A$500, MATCH(Data!H2116, Producto!$B$2:$B$500, 0))</f>
        <v>6</v>
      </c>
      <c r="E2116" s="12">
        <f>VLOOKUP(Data!E2116 &amp; Data!F2116 &amp; Data!G2116, Ubicacion!$A$2:$B$1000, 2, FALSE)</f>
        <v>30</v>
      </c>
      <c r="F2116" s="15">
        <f>Data!J2116</f>
        <v>525</v>
      </c>
      <c r="G2116" s="16">
        <f>Data!I2116</f>
        <v>70</v>
      </c>
      <c r="H2116" s="17">
        <f>Data!K2116</f>
        <v>367500</v>
      </c>
      <c r="I2116" s="17">
        <f>Data!L2116</f>
        <v>91875</v>
      </c>
      <c r="J2116" s="12" t="str">
        <f>Data!N2116</f>
        <v>Online</v>
      </c>
      <c r="K2116" s="12" t="str">
        <f>Data!O2116</f>
        <v>Efectivo</v>
      </c>
      <c r="L2116" s="12" t="str">
        <f>Data!P2116</f>
        <v>Recurrente</v>
      </c>
    </row>
    <row r="2117">
      <c r="A2117" s="11">
        <v>2116.0</v>
      </c>
      <c r="B2117" s="14">
        <f>Data!D2117</f>
        <v>44399</v>
      </c>
      <c r="C2117" s="12">
        <f>IFERROR(VLOOKUP(Data!B2117, Minorista!$A$2:$B$100, 2, FALSE), "")</f>
        <v>1</v>
      </c>
      <c r="D2117" s="12">
        <f t="array" ref="D2117">INDEX(Producto!$A$2:$A$500, MATCH(Data!H2117, Producto!$B$2:$B$500, 0))</f>
        <v>1</v>
      </c>
      <c r="E2117" s="12">
        <f>VLOOKUP(Data!E2117 &amp; Data!F2117 &amp; Data!G2117, Ubicacion!$A$2:$B$1000, 2, FALSE)</f>
        <v>30</v>
      </c>
      <c r="F2117" s="15">
        <f>Data!J2117</f>
        <v>675</v>
      </c>
      <c r="G2117" s="16">
        <f>Data!I2117</f>
        <v>50</v>
      </c>
      <c r="H2117" s="17">
        <f>Data!K2117</f>
        <v>337500</v>
      </c>
      <c r="I2117" s="17">
        <f>Data!L2117</f>
        <v>118125</v>
      </c>
      <c r="J2117" s="12" t="str">
        <f>Data!N2117</f>
        <v>Online</v>
      </c>
      <c r="K2117" s="12" t="str">
        <f>Data!O2117</f>
        <v>Tarjeta</v>
      </c>
      <c r="L2117" s="12" t="str">
        <f>Data!P2117</f>
        <v>Nuevo</v>
      </c>
    </row>
    <row r="2118">
      <c r="A2118" s="11">
        <v>2117.0</v>
      </c>
      <c r="B2118" s="14">
        <f>Data!D2118</f>
        <v>44399</v>
      </c>
      <c r="C2118" s="12">
        <f>IFERROR(VLOOKUP(Data!B2118, Minorista!$A$2:$B$100, 2, FALSE), "")</f>
        <v>1</v>
      </c>
      <c r="D2118" s="12">
        <f t="array" ref="D2118">INDEX(Producto!$A$2:$A$500, MATCH(Data!H2118, Producto!$B$2:$B$500, 0))</f>
        <v>2</v>
      </c>
      <c r="E2118" s="12">
        <f>VLOOKUP(Data!E2118 &amp; Data!F2118 &amp; Data!G2118, Ubicacion!$A$2:$B$1000, 2, FALSE)</f>
        <v>30</v>
      </c>
      <c r="F2118" s="15">
        <f>Data!J2118</f>
        <v>525</v>
      </c>
      <c r="G2118" s="16">
        <f>Data!I2118</f>
        <v>55</v>
      </c>
      <c r="H2118" s="17">
        <f>Data!K2118</f>
        <v>288750</v>
      </c>
      <c r="I2118" s="17">
        <f>Data!L2118</f>
        <v>115500</v>
      </c>
      <c r="J2118" s="12" t="str">
        <f>Data!N2118</f>
        <v>Online</v>
      </c>
      <c r="K2118" s="12" t="str">
        <f>Data!O2118</f>
        <v>Transferencia bancaria</v>
      </c>
      <c r="L2118" s="12" t="str">
        <f>Data!P2118</f>
        <v>Recurrente</v>
      </c>
    </row>
    <row r="2119">
      <c r="A2119" s="11">
        <v>2118.0</v>
      </c>
      <c r="B2119" s="14">
        <f>Data!D2119</f>
        <v>44399</v>
      </c>
      <c r="C2119" s="12">
        <f>IFERROR(VLOOKUP(Data!B2119, Minorista!$A$2:$B$100, 2, FALSE), "")</f>
        <v>1</v>
      </c>
      <c r="D2119" s="12">
        <f t="array" ref="D2119">INDEX(Producto!$A$2:$A$500, MATCH(Data!H2119, Producto!$B$2:$B$500, 0))</f>
        <v>3</v>
      </c>
      <c r="E2119" s="12">
        <f>VLOOKUP(Data!E2119 &amp; Data!F2119 &amp; Data!G2119, Ubicacion!$A$2:$B$1000, 2, FALSE)</f>
        <v>30</v>
      </c>
      <c r="F2119" s="15">
        <f>Data!J2119</f>
        <v>475</v>
      </c>
      <c r="G2119" s="16">
        <f>Data!I2119</f>
        <v>55</v>
      </c>
      <c r="H2119" s="17">
        <f>Data!K2119</f>
        <v>261250</v>
      </c>
      <c r="I2119" s="17">
        <f>Data!L2119</f>
        <v>91437.5</v>
      </c>
      <c r="J2119" s="12" t="str">
        <f>Data!N2119</f>
        <v>Online</v>
      </c>
      <c r="K2119" s="12" t="str">
        <f>Data!O2119</f>
        <v>Efectivo</v>
      </c>
      <c r="L2119" s="12" t="str">
        <f>Data!P2119</f>
        <v>Nuevo</v>
      </c>
    </row>
    <row r="2120">
      <c r="A2120" s="11">
        <v>2119.0</v>
      </c>
      <c r="B2120" s="14">
        <f>Data!D2120</f>
        <v>44399</v>
      </c>
      <c r="C2120" s="12">
        <f>IFERROR(VLOOKUP(Data!B2120, Minorista!$A$2:$B$100, 2, FALSE), "")</f>
        <v>1</v>
      </c>
      <c r="D2120" s="12">
        <f t="array" ref="D2120">INDEX(Producto!$A$2:$A$500, MATCH(Data!H2120, Producto!$B$2:$B$500, 0))</f>
        <v>4</v>
      </c>
      <c r="E2120" s="12">
        <f>VLOOKUP(Data!E2120 &amp; Data!F2120 &amp; Data!G2120, Ubicacion!$A$2:$B$1000, 2, FALSE)</f>
        <v>30</v>
      </c>
      <c r="F2120" s="15">
        <f>Data!J2120</f>
        <v>375</v>
      </c>
      <c r="G2120" s="16">
        <f>Data!I2120</f>
        <v>50</v>
      </c>
      <c r="H2120" s="17">
        <f>Data!K2120</f>
        <v>187500</v>
      </c>
      <c r="I2120" s="17">
        <f>Data!L2120</f>
        <v>65625</v>
      </c>
      <c r="J2120" s="12" t="str">
        <f>Data!N2120</f>
        <v>Online</v>
      </c>
      <c r="K2120" s="12" t="str">
        <f>Data!O2120</f>
        <v>Efectivo</v>
      </c>
      <c r="L2120" s="12" t="str">
        <f>Data!P2120</f>
        <v>Nuevo</v>
      </c>
    </row>
    <row r="2121">
      <c r="A2121" s="11">
        <v>2120.0</v>
      </c>
      <c r="B2121" s="14">
        <f>Data!D2121</f>
        <v>44399</v>
      </c>
      <c r="C2121" s="12">
        <f>IFERROR(VLOOKUP(Data!B2121, Minorista!$A$2:$B$100, 2, FALSE), "")</f>
        <v>1</v>
      </c>
      <c r="D2121" s="12">
        <f t="array" ref="D2121">INDEX(Producto!$A$2:$A$500, MATCH(Data!H2121, Producto!$B$2:$B$500, 0))</f>
        <v>5</v>
      </c>
      <c r="E2121" s="12">
        <f>VLOOKUP(Data!E2121 &amp; Data!F2121 &amp; Data!G2121, Ubicacion!$A$2:$B$1000, 2, FALSE)</f>
        <v>30</v>
      </c>
      <c r="F2121" s="15">
        <f>Data!J2121</f>
        <v>425</v>
      </c>
      <c r="G2121" s="16">
        <f>Data!I2121</f>
        <v>55</v>
      </c>
      <c r="H2121" s="17">
        <f>Data!K2121</f>
        <v>233750</v>
      </c>
      <c r="I2121" s="17">
        <f>Data!L2121</f>
        <v>70125</v>
      </c>
      <c r="J2121" s="12" t="str">
        <f>Data!N2121</f>
        <v>Online</v>
      </c>
      <c r="K2121" s="12" t="str">
        <f>Data!O2121</f>
        <v>Transferencia bancaria</v>
      </c>
      <c r="L2121" s="12" t="str">
        <f>Data!P2121</f>
        <v>Recurrente</v>
      </c>
    </row>
    <row r="2122">
      <c r="A2122" s="11">
        <v>2121.0</v>
      </c>
      <c r="B2122" s="14">
        <f>Data!D2122</f>
        <v>44399</v>
      </c>
      <c r="C2122" s="12">
        <f>IFERROR(VLOOKUP(Data!B2122, Minorista!$A$2:$B$100, 2, FALSE), "")</f>
        <v>1</v>
      </c>
      <c r="D2122" s="12">
        <f t="array" ref="D2122">INDEX(Producto!$A$2:$A$500, MATCH(Data!H2122, Producto!$B$2:$B$500, 0))</f>
        <v>6</v>
      </c>
      <c r="E2122" s="12">
        <f>VLOOKUP(Data!E2122 &amp; Data!F2122 &amp; Data!G2122, Ubicacion!$A$2:$B$1000, 2, FALSE)</f>
        <v>30</v>
      </c>
      <c r="F2122" s="15">
        <f>Data!J2122</f>
        <v>425</v>
      </c>
      <c r="G2122" s="16">
        <f>Data!I2122</f>
        <v>70</v>
      </c>
      <c r="H2122" s="17">
        <f>Data!K2122</f>
        <v>297500</v>
      </c>
      <c r="I2122" s="17">
        <f>Data!L2122</f>
        <v>74375</v>
      </c>
      <c r="J2122" s="12" t="str">
        <f>Data!N2122</f>
        <v>Online</v>
      </c>
      <c r="K2122" s="12" t="str">
        <f>Data!O2122</f>
        <v>Tarjeta</v>
      </c>
      <c r="L2122" s="12" t="str">
        <f>Data!P2122</f>
        <v>Nuevo</v>
      </c>
    </row>
    <row r="2123">
      <c r="A2123" s="11">
        <v>2122.0</v>
      </c>
      <c r="B2123" s="14">
        <f>Data!D2123</f>
        <v>44431</v>
      </c>
      <c r="C2123" s="12">
        <f>IFERROR(VLOOKUP(Data!B2123, Minorista!$A$2:$B$100, 2, FALSE), "")</f>
        <v>1</v>
      </c>
      <c r="D2123" s="12">
        <f t="array" ref="D2123">INDEX(Producto!$A$2:$A$500, MATCH(Data!H2123, Producto!$B$2:$B$500, 0))</f>
        <v>1</v>
      </c>
      <c r="E2123" s="12">
        <f>VLOOKUP(Data!E2123 &amp; Data!F2123 &amp; Data!G2123, Ubicacion!$A$2:$B$1000, 2, FALSE)</f>
        <v>30</v>
      </c>
      <c r="F2123" s="15">
        <f>Data!J2123</f>
        <v>625</v>
      </c>
      <c r="G2123" s="16">
        <f>Data!I2123</f>
        <v>55</v>
      </c>
      <c r="H2123" s="17">
        <f>Data!K2123</f>
        <v>343750</v>
      </c>
      <c r="I2123" s="17">
        <f>Data!L2123</f>
        <v>120312.5</v>
      </c>
      <c r="J2123" s="12" t="str">
        <f>Data!N2123</f>
        <v>Online</v>
      </c>
      <c r="K2123" s="12" t="str">
        <f>Data!O2123</f>
        <v>Efectivo</v>
      </c>
      <c r="L2123" s="12" t="str">
        <f>Data!P2123</f>
        <v>Recurrente</v>
      </c>
    </row>
    <row r="2124">
      <c r="A2124" s="11">
        <v>2123.0</v>
      </c>
      <c r="B2124" s="14">
        <f>Data!D2124</f>
        <v>44431</v>
      </c>
      <c r="C2124" s="12">
        <f>IFERROR(VLOOKUP(Data!B2124, Minorista!$A$2:$B$100, 2, FALSE), "")</f>
        <v>1</v>
      </c>
      <c r="D2124" s="12">
        <f t="array" ref="D2124">INDEX(Producto!$A$2:$A$500, MATCH(Data!H2124, Producto!$B$2:$B$500, 0))</f>
        <v>2</v>
      </c>
      <c r="E2124" s="12">
        <f>VLOOKUP(Data!E2124 &amp; Data!F2124 &amp; Data!G2124, Ubicacion!$A$2:$B$1000, 2, FALSE)</f>
        <v>30</v>
      </c>
      <c r="F2124" s="15">
        <f>Data!J2124</f>
        <v>575</v>
      </c>
      <c r="G2124" s="16">
        <f>Data!I2124</f>
        <v>60</v>
      </c>
      <c r="H2124" s="17">
        <f>Data!K2124</f>
        <v>345000</v>
      </c>
      <c r="I2124" s="17">
        <f>Data!L2124</f>
        <v>138000</v>
      </c>
      <c r="J2124" s="12" t="str">
        <f>Data!N2124</f>
        <v>Online</v>
      </c>
      <c r="K2124" s="12" t="str">
        <f>Data!O2124</f>
        <v>Tarjeta</v>
      </c>
      <c r="L2124" s="12" t="str">
        <f>Data!P2124</f>
        <v>Recurrente</v>
      </c>
    </row>
    <row r="2125">
      <c r="A2125" s="11">
        <v>2124.0</v>
      </c>
      <c r="B2125" s="14">
        <f>Data!D2125</f>
        <v>44431</v>
      </c>
      <c r="C2125" s="12">
        <f>IFERROR(VLOOKUP(Data!B2125, Minorista!$A$2:$B$100, 2, FALSE), "")</f>
        <v>1</v>
      </c>
      <c r="D2125" s="12">
        <f t="array" ref="D2125">INDEX(Producto!$A$2:$A$500, MATCH(Data!H2125, Producto!$B$2:$B$500, 0))</f>
        <v>3</v>
      </c>
      <c r="E2125" s="12">
        <f>VLOOKUP(Data!E2125 &amp; Data!F2125 &amp; Data!G2125, Ubicacion!$A$2:$B$1000, 2, FALSE)</f>
        <v>30</v>
      </c>
      <c r="F2125" s="15">
        <f>Data!J2125</f>
        <v>450</v>
      </c>
      <c r="G2125" s="16">
        <f>Data!I2125</f>
        <v>55</v>
      </c>
      <c r="H2125" s="17">
        <f>Data!K2125</f>
        <v>247500</v>
      </c>
      <c r="I2125" s="17">
        <f>Data!L2125</f>
        <v>86625</v>
      </c>
      <c r="J2125" s="12" t="str">
        <f>Data!N2125</f>
        <v>Online</v>
      </c>
      <c r="K2125" s="12" t="str">
        <f>Data!O2125</f>
        <v>Tarjeta</v>
      </c>
      <c r="L2125" s="12" t="str">
        <f>Data!P2125</f>
        <v>Recurrente</v>
      </c>
    </row>
    <row r="2126">
      <c r="A2126" s="11">
        <v>2125.0</v>
      </c>
      <c r="B2126" s="14">
        <f>Data!D2126</f>
        <v>44431</v>
      </c>
      <c r="C2126" s="12">
        <f>IFERROR(VLOOKUP(Data!B2126, Minorista!$A$2:$B$100, 2, FALSE), "")</f>
        <v>1</v>
      </c>
      <c r="D2126" s="12">
        <f t="array" ref="D2126">INDEX(Producto!$A$2:$A$500, MATCH(Data!H2126, Producto!$B$2:$B$500, 0))</f>
        <v>4</v>
      </c>
      <c r="E2126" s="12">
        <f>VLOOKUP(Data!E2126 &amp; Data!F2126 &amp; Data!G2126, Ubicacion!$A$2:$B$1000, 2, FALSE)</f>
        <v>30</v>
      </c>
      <c r="F2126" s="15">
        <f>Data!J2126</f>
        <v>400</v>
      </c>
      <c r="G2126" s="16">
        <f>Data!I2126</f>
        <v>55</v>
      </c>
      <c r="H2126" s="17">
        <f>Data!K2126</f>
        <v>220000</v>
      </c>
      <c r="I2126" s="17">
        <f>Data!L2126</f>
        <v>77000</v>
      </c>
      <c r="J2126" s="12" t="str">
        <f>Data!N2126</f>
        <v>Online</v>
      </c>
      <c r="K2126" s="12" t="str">
        <f>Data!O2126</f>
        <v>Transferencia bancaria</v>
      </c>
      <c r="L2126" s="12" t="str">
        <f>Data!P2126</f>
        <v>Recurrente</v>
      </c>
    </row>
    <row r="2127">
      <c r="A2127" s="11">
        <v>2126.0</v>
      </c>
      <c r="B2127" s="14">
        <f>Data!D2127</f>
        <v>44431</v>
      </c>
      <c r="C2127" s="12">
        <f>IFERROR(VLOOKUP(Data!B2127, Minorista!$A$2:$B$100, 2, FALSE), "")</f>
        <v>1</v>
      </c>
      <c r="D2127" s="12">
        <f t="array" ref="D2127">INDEX(Producto!$A$2:$A$500, MATCH(Data!H2127, Producto!$B$2:$B$500, 0))</f>
        <v>5</v>
      </c>
      <c r="E2127" s="12">
        <f>VLOOKUP(Data!E2127 &amp; Data!F2127 &amp; Data!G2127, Ubicacion!$A$2:$B$1000, 2, FALSE)</f>
        <v>30</v>
      </c>
      <c r="F2127" s="15">
        <f>Data!J2127</f>
        <v>400</v>
      </c>
      <c r="G2127" s="16">
        <f>Data!I2127</f>
        <v>65</v>
      </c>
      <c r="H2127" s="17">
        <f>Data!K2127</f>
        <v>260000</v>
      </c>
      <c r="I2127" s="17">
        <f>Data!L2127</f>
        <v>78000</v>
      </c>
      <c r="J2127" s="12" t="str">
        <f>Data!N2127</f>
        <v>Online</v>
      </c>
      <c r="K2127" s="12" t="str">
        <f>Data!O2127</f>
        <v>Transferencia bancaria</v>
      </c>
      <c r="L2127" s="12" t="str">
        <f>Data!P2127</f>
        <v>Recurrente</v>
      </c>
    </row>
    <row r="2128">
      <c r="A2128" s="11">
        <v>2127.0</v>
      </c>
      <c r="B2128" s="14">
        <f>Data!D2128</f>
        <v>44431</v>
      </c>
      <c r="C2128" s="12">
        <f>IFERROR(VLOOKUP(Data!B2128, Minorista!$A$2:$B$100, 2, FALSE), "")</f>
        <v>1</v>
      </c>
      <c r="D2128" s="12">
        <f t="array" ref="D2128">INDEX(Producto!$A$2:$A$500, MATCH(Data!H2128, Producto!$B$2:$B$500, 0))</f>
        <v>6</v>
      </c>
      <c r="E2128" s="12">
        <f>VLOOKUP(Data!E2128 &amp; Data!F2128 &amp; Data!G2128, Ubicacion!$A$2:$B$1000, 2, FALSE)</f>
        <v>30</v>
      </c>
      <c r="F2128" s="15">
        <f>Data!J2128</f>
        <v>375</v>
      </c>
      <c r="G2128" s="16">
        <f>Data!I2128</f>
        <v>70</v>
      </c>
      <c r="H2128" s="17">
        <f>Data!K2128</f>
        <v>262500</v>
      </c>
      <c r="I2128" s="17">
        <f>Data!L2128</f>
        <v>65625</v>
      </c>
      <c r="J2128" s="12" t="str">
        <f>Data!N2128</f>
        <v>Online</v>
      </c>
      <c r="K2128" s="12" t="str">
        <f>Data!O2128</f>
        <v>Efectivo</v>
      </c>
      <c r="L2128" s="12" t="str">
        <f>Data!P2128</f>
        <v>Recurrente</v>
      </c>
    </row>
    <row r="2129">
      <c r="A2129" s="11">
        <v>2128.0</v>
      </c>
      <c r="B2129" s="14">
        <f>Data!D2129</f>
        <v>44463</v>
      </c>
      <c r="C2129" s="12">
        <f>IFERROR(VLOOKUP(Data!B2129, Minorista!$A$2:$B$100, 2, FALSE), "")</f>
        <v>1</v>
      </c>
      <c r="D2129" s="12">
        <f t="array" ref="D2129">INDEX(Producto!$A$2:$A$500, MATCH(Data!H2129, Producto!$B$2:$B$500, 0))</f>
        <v>1</v>
      </c>
      <c r="E2129" s="12">
        <f>VLOOKUP(Data!E2129 &amp; Data!F2129 &amp; Data!G2129, Ubicacion!$A$2:$B$1000, 2, FALSE)</f>
        <v>30</v>
      </c>
      <c r="F2129" s="15">
        <f>Data!J2129</f>
        <v>575</v>
      </c>
      <c r="G2129" s="16">
        <f>Data!I2129</f>
        <v>45</v>
      </c>
      <c r="H2129" s="17">
        <f>Data!K2129</f>
        <v>258750</v>
      </c>
      <c r="I2129" s="17">
        <f>Data!L2129</f>
        <v>90562.5</v>
      </c>
      <c r="J2129" s="12" t="str">
        <f>Data!N2129</f>
        <v>Online</v>
      </c>
      <c r="K2129" s="12" t="str">
        <f>Data!O2129</f>
        <v>Transferencia bancaria</v>
      </c>
      <c r="L2129" s="12" t="str">
        <f>Data!P2129</f>
        <v>Nuevo</v>
      </c>
    </row>
    <row r="2130">
      <c r="A2130" s="11">
        <v>2129.0</v>
      </c>
      <c r="B2130" s="14">
        <f>Data!D2130</f>
        <v>44463</v>
      </c>
      <c r="C2130" s="12">
        <f>IFERROR(VLOOKUP(Data!B2130, Minorista!$A$2:$B$100, 2, FALSE), "")</f>
        <v>1</v>
      </c>
      <c r="D2130" s="12">
        <f t="array" ref="D2130">INDEX(Producto!$A$2:$A$500, MATCH(Data!H2130, Producto!$B$2:$B$500, 0))</f>
        <v>2</v>
      </c>
      <c r="E2130" s="12">
        <f>VLOOKUP(Data!E2130 &amp; Data!F2130 &amp; Data!G2130, Ubicacion!$A$2:$B$1000, 2, FALSE)</f>
        <v>30</v>
      </c>
      <c r="F2130" s="15">
        <f>Data!J2130</f>
        <v>575</v>
      </c>
      <c r="G2130" s="16">
        <f>Data!I2130</f>
        <v>50</v>
      </c>
      <c r="H2130" s="17">
        <f>Data!K2130</f>
        <v>287500</v>
      </c>
      <c r="I2130" s="17">
        <f>Data!L2130</f>
        <v>115000</v>
      </c>
      <c r="J2130" s="12" t="str">
        <f>Data!N2130</f>
        <v>Online</v>
      </c>
      <c r="K2130" s="12" t="str">
        <f>Data!O2130</f>
        <v>Efectivo</v>
      </c>
      <c r="L2130" s="12" t="str">
        <f>Data!P2130</f>
        <v>Recurrente</v>
      </c>
    </row>
    <row r="2131">
      <c r="A2131" s="11">
        <v>2130.0</v>
      </c>
      <c r="B2131" s="14">
        <f>Data!D2131</f>
        <v>44463</v>
      </c>
      <c r="C2131" s="12">
        <f>IFERROR(VLOOKUP(Data!B2131, Minorista!$A$2:$B$100, 2, FALSE), "")</f>
        <v>1</v>
      </c>
      <c r="D2131" s="12">
        <f t="array" ref="D2131">INDEX(Producto!$A$2:$A$500, MATCH(Data!H2131, Producto!$B$2:$B$500, 0))</f>
        <v>3</v>
      </c>
      <c r="E2131" s="12">
        <f>VLOOKUP(Data!E2131 &amp; Data!F2131 &amp; Data!G2131, Ubicacion!$A$2:$B$1000, 2, FALSE)</f>
        <v>30</v>
      </c>
      <c r="F2131" s="15">
        <f>Data!J2131</f>
        <v>425</v>
      </c>
      <c r="G2131" s="16">
        <f>Data!I2131</f>
        <v>45</v>
      </c>
      <c r="H2131" s="17">
        <f>Data!K2131</f>
        <v>191250</v>
      </c>
      <c r="I2131" s="17">
        <f>Data!L2131</f>
        <v>66937.5</v>
      </c>
      <c r="J2131" s="12" t="str">
        <f>Data!N2131</f>
        <v>Online</v>
      </c>
      <c r="K2131" s="12" t="str">
        <f>Data!O2131</f>
        <v>Efectivo</v>
      </c>
      <c r="L2131" s="12" t="str">
        <f>Data!P2131</f>
        <v>Nuevo</v>
      </c>
    </row>
    <row r="2132">
      <c r="A2132" s="11">
        <v>2131.0</v>
      </c>
      <c r="B2132" s="14">
        <f>Data!D2132</f>
        <v>44463</v>
      </c>
      <c r="C2132" s="12">
        <f>IFERROR(VLOOKUP(Data!B2132, Minorista!$A$2:$B$100, 2, FALSE), "")</f>
        <v>1</v>
      </c>
      <c r="D2132" s="12">
        <f t="array" ref="D2132">INDEX(Producto!$A$2:$A$500, MATCH(Data!H2132, Producto!$B$2:$B$500, 0))</f>
        <v>4</v>
      </c>
      <c r="E2132" s="12">
        <f>VLOOKUP(Data!E2132 &amp; Data!F2132 &amp; Data!G2132, Ubicacion!$A$2:$B$1000, 2, FALSE)</f>
        <v>30</v>
      </c>
      <c r="F2132" s="15">
        <f>Data!J2132</f>
        <v>375</v>
      </c>
      <c r="G2132" s="16">
        <f>Data!I2132</f>
        <v>45</v>
      </c>
      <c r="H2132" s="17">
        <f>Data!K2132</f>
        <v>168750</v>
      </c>
      <c r="I2132" s="17">
        <f>Data!L2132</f>
        <v>59062.5</v>
      </c>
      <c r="J2132" s="12" t="str">
        <f>Data!N2132</f>
        <v>Online</v>
      </c>
      <c r="K2132" s="12" t="str">
        <f>Data!O2132</f>
        <v>Efectivo</v>
      </c>
      <c r="L2132" s="12" t="str">
        <f>Data!P2132</f>
        <v>Recurrente</v>
      </c>
    </row>
    <row r="2133">
      <c r="A2133" s="11">
        <v>2132.0</v>
      </c>
      <c r="B2133" s="14">
        <f>Data!D2133</f>
        <v>44463</v>
      </c>
      <c r="C2133" s="12">
        <f>IFERROR(VLOOKUP(Data!B2133, Minorista!$A$2:$B$100, 2, FALSE), "")</f>
        <v>1</v>
      </c>
      <c r="D2133" s="12">
        <f t="array" ref="D2133">INDEX(Producto!$A$2:$A$500, MATCH(Data!H2133, Producto!$B$2:$B$500, 0))</f>
        <v>5</v>
      </c>
      <c r="E2133" s="12">
        <f>VLOOKUP(Data!E2133 &amp; Data!F2133 &amp; Data!G2133, Ubicacion!$A$2:$B$1000, 2, FALSE)</f>
        <v>30</v>
      </c>
      <c r="F2133" s="15">
        <f>Data!J2133</f>
        <v>375</v>
      </c>
      <c r="G2133" s="16">
        <f>Data!I2133</f>
        <v>55</v>
      </c>
      <c r="H2133" s="17">
        <f>Data!K2133</f>
        <v>206250</v>
      </c>
      <c r="I2133" s="17">
        <f>Data!L2133</f>
        <v>61875</v>
      </c>
      <c r="J2133" s="12" t="str">
        <f>Data!N2133</f>
        <v>Online</v>
      </c>
      <c r="K2133" s="12" t="str">
        <f>Data!O2133</f>
        <v>Efectivo</v>
      </c>
      <c r="L2133" s="12" t="str">
        <f>Data!P2133</f>
        <v>Recurrente</v>
      </c>
    </row>
    <row r="2134">
      <c r="A2134" s="11">
        <v>2133.0</v>
      </c>
      <c r="B2134" s="14">
        <f>Data!D2134</f>
        <v>44463</v>
      </c>
      <c r="C2134" s="12">
        <f>IFERROR(VLOOKUP(Data!B2134, Minorista!$A$2:$B$100, 2, FALSE), "")</f>
        <v>1</v>
      </c>
      <c r="D2134" s="12">
        <f t="array" ref="D2134">INDEX(Producto!$A$2:$A$500, MATCH(Data!H2134, Producto!$B$2:$B$500, 0))</f>
        <v>6</v>
      </c>
      <c r="E2134" s="12">
        <f>VLOOKUP(Data!E2134 &amp; Data!F2134 &amp; Data!G2134, Ubicacion!$A$2:$B$1000, 2, FALSE)</f>
        <v>30</v>
      </c>
      <c r="F2134" s="15">
        <f>Data!J2134</f>
        <v>425</v>
      </c>
      <c r="G2134" s="16">
        <f>Data!I2134</f>
        <v>60</v>
      </c>
      <c r="H2134" s="17">
        <f>Data!K2134</f>
        <v>255000</v>
      </c>
      <c r="I2134" s="17">
        <f>Data!L2134</f>
        <v>63750</v>
      </c>
      <c r="J2134" s="12" t="str">
        <f>Data!N2134</f>
        <v>Online</v>
      </c>
      <c r="K2134" s="12" t="str">
        <f>Data!O2134</f>
        <v>Efectivo</v>
      </c>
      <c r="L2134" s="12" t="str">
        <f>Data!P2134</f>
        <v>Recurrente</v>
      </c>
    </row>
    <row r="2135">
      <c r="A2135" s="11">
        <v>2134.0</v>
      </c>
      <c r="B2135" s="14">
        <f>Data!D2135</f>
        <v>44492</v>
      </c>
      <c r="C2135" s="12">
        <f>IFERROR(VLOOKUP(Data!B2135, Minorista!$A$2:$B$100, 2, FALSE), "")</f>
        <v>1</v>
      </c>
      <c r="D2135" s="12">
        <f t="array" ref="D2135">INDEX(Producto!$A$2:$A$500, MATCH(Data!H2135, Producto!$B$2:$B$500, 0))</f>
        <v>1</v>
      </c>
      <c r="E2135" s="12">
        <f>VLOOKUP(Data!E2135 &amp; Data!F2135 &amp; Data!G2135, Ubicacion!$A$2:$B$1000, 2, FALSE)</f>
        <v>30</v>
      </c>
      <c r="F2135" s="15">
        <f>Data!J2135</f>
        <v>500</v>
      </c>
      <c r="G2135" s="16">
        <f>Data!I2135</f>
        <v>45</v>
      </c>
      <c r="H2135" s="17">
        <f>Data!K2135</f>
        <v>225000</v>
      </c>
      <c r="I2135" s="17">
        <f>Data!L2135</f>
        <v>78750</v>
      </c>
      <c r="J2135" s="12" t="str">
        <f>Data!N2135</f>
        <v>Online</v>
      </c>
      <c r="K2135" s="12" t="str">
        <f>Data!O2135</f>
        <v>Tarjeta</v>
      </c>
      <c r="L2135" s="12" t="str">
        <f>Data!P2135</f>
        <v>Recurrente</v>
      </c>
    </row>
    <row r="2136">
      <c r="A2136" s="11">
        <v>2135.0</v>
      </c>
      <c r="B2136" s="14">
        <f>Data!D2136</f>
        <v>44492</v>
      </c>
      <c r="C2136" s="12">
        <f>IFERROR(VLOOKUP(Data!B2136, Minorista!$A$2:$B$100, 2, FALSE), "")</f>
        <v>1</v>
      </c>
      <c r="D2136" s="12">
        <f t="array" ref="D2136">INDEX(Producto!$A$2:$A$500, MATCH(Data!H2136, Producto!$B$2:$B$500, 0))</f>
        <v>2</v>
      </c>
      <c r="E2136" s="12">
        <f>VLOOKUP(Data!E2136 &amp; Data!F2136 &amp; Data!G2136, Ubicacion!$A$2:$B$1000, 2, FALSE)</f>
        <v>30</v>
      </c>
      <c r="F2136" s="15">
        <f>Data!J2136</f>
        <v>500</v>
      </c>
      <c r="G2136" s="16">
        <f>Data!I2136</f>
        <v>50</v>
      </c>
      <c r="H2136" s="17">
        <f>Data!K2136</f>
        <v>250000</v>
      </c>
      <c r="I2136" s="17">
        <f>Data!L2136</f>
        <v>100000</v>
      </c>
      <c r="J2136" s="12" t="str">
        <f>Data!N2136</f>
        <v>Online</v>
      </c>
      <c r="K2136" s="12" t="str">
        <f>Data!O2136</f>
        <v>Transferencia bancaria</v>
      </c>
      <c r="L2136" s="12" t="str">
        <f>Data!P2136</f>
        <v>Nuevo</v>
      </c>
    </row>
    <row r="2137">
      <c r="A2137" s="11">
        <v>2136.0</v>
      </c>
      <c r="B2137" s="14">
        <f>Data!D2137</f>
        <v>44492</v>
      </c>
      <c r="C2137" s="12">
        <f>IFERROR(VLOOKUP(Data!B2137, Minorista!$A$2:$B$100, 2, FALSE), "")</f>
        <v>1</v>
      </c>
      <c r="D2137" s="12">
        <f t="array" ref="D2137">INDEX(Producto!$A$2:$A$500, MATCH(Data!H2137, Producto!$B$2:$B$500, 0))</f>
        <v>3</v>
      </c>
      <c r="E2137" s="12">
        <f>VLOOKUP(Data!E2137 &amp; Data!F2137 &amp; Data!G2137, Ubicacion!$A$2:$B$1000, 2, FALSE)</f>
        <v>30</v>
      </c>
      <c r="F2137" s="15">
        <f>Data!J2137</f>
        <v>325</v>
      </c>
      <c r="G2137" s="16">
        <f>Data!I2137</f>
        <v>45</v>
      </c>
      <c r="H2137" s="17">
        <f>Data!K2137</f>
        <v>146250</v>
      </c>
      <c r="I2137" s="17">
        <f>Data!L2137</f>
        <v>51187.5</v>
      </c>
      <c r="J2137" s="12" t="str">
        <f>Data!N2137</f>
        <v>Online</v>
      </c>
      <c r="K2137" s="12" t="str">
        <f>Data!O2137</f>
        <v>Efectivo</v>
      </c>
      <c r="L2137" s="12" t="str">
        <f>Data!P2137</f>
        <v>Recurrente</v>
      </c>
    </row>
    <row r="2138">
      <c r="A2138" s="11">
        <v>2137.0</v>
      </c>
      <c r="B2138" s="14">
        <f>Data!D2138</f>
        <v>44492</v>
      </c>
      <c r="C2138" s="12">
        <f>IFERROR(VLOOKUP(Data!B2138, Minorista!$A$2:$B$100, 2, FALSE), "")</f>
        <v>1</v>
      </c>
      <c r="D2138" s="12">
        <f t="array" ref="D2138">INDEX(Producto!$A$2:$A$500, MATCH(Data!H2138, Producto!$B$2:$B$500, 0))</f>
        <v>4</v>
      </c>
      <c r="E2138" s="12">
        <f>VLOOKUP(Data!E2138 &amp; Data!F2138 &amp; Data!G2138, Ubicacion!$A$2:$B$1000, 2, FALSE)</f>
        <v>30</v>
      </c>
      <c r="F2138" s="15">
        <f>Data!J2138</f>
        <v>300</v>
      </c>
      <c r="G2138" s="16">
        <f>Data!I2138</f>
        <v>45</v>
      </c>
      <c r="H2138" s="17">
        <f>Data!K2138</f>
        <v>135000</v>
      </c>
      <c r="I2138" s="17">
        <f>Data!L2138</f>
        <v>47250</v>
      </c>
      <c r="J2138" s="12" t="str">
        <f>Data!N2138</f>
        <v>Online</v>
      </c>
      <c r="K2138" s="12" t="str">
        <f>Data!O2138</f>
        <v>Transferencia bancaria</v>
      </c>
      <c r="L2138" s="12" t="str">
        <f>Data!P2138</f>
        <v>Recurrente</v>
      </c>
    </row>
    <row r="2139">
      <c r="A2139" s="11">
        <v>2138.0</v>
      </c>
      <c r="B2139" s="14">
        <f>Data!D2139</f>
        <v>44492</v>
      </c>
      <c r="C2139" s="12">
        <f>IFERROR(VLOOKUP(Data!B2139, Minorista!$A$2:$B$100, 2, FALSE), "")</f>
        <v>1</v>
      </c>
      <c r="D2139" s="12">
        <f t="array" ref="D2139">INDEX(Producto!$A$2:$A$500, MATCH(Data!H2139, Producto!$B$2:$B$500, 0))</f>
        <v>5</v>
      </c>
      <c r="E2139" s="12">
        <f>VLOOKUP(Data!E2139 &amp; Data!F2139 &amp; Data!G2139, Ubicacion!$A$2:$B$1000, 2, FALSE)</f>
        <v>30</v>
      </c>
      <c r="F2139" s="15">
        <f>Data!J2139</f>
        <v>275</v>
      </c>
      <c r="G2139" s="16">
        <f>Data!I2139</f>
        <v>55</v>
      </c>
      <c r="H2139" s="17">
        <f>Data!K2139</f>
        <v>151250</v>
      </c>
      <c r="I2139" s="17">
        <f>Data!L2139</f>
        <v>45375</v>
      </c>
      <c r="J2139" s="12" t="str">
        <f>Data!N2139</f>
        <v>Online</v>
      </c>
      <c r="K2139" s="12" t="str">
        <f>Data!O2139</f>
        <v>Efectivo</v>
      </c>
      <c r="L2139" s="12" t="str">
        <f>Data!P2139</f>
        <v>Nuevo</v>
      </c>
    </row>
    <row r="2140">
      <c r="A2140" s="11">
        <v>2139.0</v>
      </c>
      <c r="B2140" s="14">
        <f>Data!D2140</f>
        <v>44492</v>
      </c>
      <c r="C2140" s="12">
        <f>IFERROR(VLOOKUP(Data!B2140, Minorista!$A$2:$B$100, 2, FALSE), "")</f>
        <v>1</v>
      </c>
      <c r="D2140" s="12">
        <f t="array" ref="D2140">INDEX(Producto!$A$2:$A$500, MATCH(Data!H2140, Producto!$B$2:$B$500, 0))</f>
        <v>6</v>
      </c>
      <c r="E2140" s="12">
        <f>VLOOKUP(Data!E2140 &amp; Data!F2140 &amp; Data!G2140, Ubicacion!$A$2:$B$1000, 2, FALSE)</f>
        <v>30</v>
      </c>
      <c r="F2140" s="15">
        <f>Data!J2140</f>
        <v>325</v>
      </c>
      <c r="G2140" s="16">
        <f>Data!I2140</f>
        <v>60</v>
      </c>
      <c r="H2140" s="17">
        <f>Data!K2140</f>
        <v>195000</v>
      </c>
      <c r="I2140" s="17">
        <f>Data!L2140</f>
        <v>48750</v>
      </c>
      <c r="J2140" s="12" t="str">
        <f>Data!N2140</f>
        <v>Online</v>
      </c>
      <c r="K2140" s="12" t="str">
        <f>Data!O2140</f>
        <v>Transferencia bancaria</v>
      </c>
      <c r="L2140" s="12" t="str">
        <f>Data!P2140</f>
        <v>Recurrente</v>
      </c>
    </row>
    <row r="2141">
      <c r="A2141" s="11">
        <v>2140.0</v>
      </c>
      <c r="B2141" s="14">
        <f>Data!D2141</f>
        <v>44523</v>
      </c>
      <c r="C2141" s="12">
        <f>IFERROR(VLOOKUP(Data!B2141, Minorista!$A$2:$B$100, 2, FALSE), "")</f>
        <v>1</v>
      </c>
      <c r="D2141" s="12">
        <f t="array" ref="D2141">INDEX(Producto!$A$2:$A$500, MATCH(Data!H2141, Producto!$B$2:$B$500, 0))</f>
        <v>1</v>
      </c>
      <c r="E2141" s="12">
        <f>VLOOKUP(Data!E2141 &amp; Data!F2141 &amp; Data!G2141, Ubicacion!$A$2:$B$1000, 2, FALSE)</f>
        <v>30</v>
      </c>
      <c r="F2141" s="15">
        <f>Data!J2141</f>
        <v>500</v>
      </c>
      <c r="G2141" s="16">
        <f>Data!I2141</f>
        <v>45</v>
      </c>
      <c r="H2141" s="17">
        <f>Data!K2141</f>
        <v>225000</v>
      </c>
      <c r="I2141" s="17">
        <f>Data!L2141</f>
        <v>78750</v>
      </c>
      <c r="J2141" s="12" t="str">
        <f>Data!N2141</f>
        <v>Online</v>
      </c>
      <c r="K2141" s="12" t="str">
        <f>Data!O2141</f>
        <v>Efectivo</v>
      </c>
      <c r="L2141" s="12" t="str">
        <f>Data!P2141</f>
        <v>Nuevo</v>
      </c>
    </row>
    <row r="2142">
      <c r="A2142" s="11">
        <v>2141.0</v>
      </c>
      <c r="B2142" s="14">
        <f>Data!D2142</f>
        <v>44523</v>
      </c>
      <c r="C2142" s="12">
        <f>IFERROR(VLOOKUP(Data!B2142, Minorista!$A$2:$B$100, 2, FALSE), "")</f>
        <v>1</v>
      </c>
      <c r="D2142" s="12">
        <f t="array" ref="D2142">INDEX(Producto!$A$2:$A$500, MATCH(Data!H2142, Producto!$B$2:$B$500, 0))</f>
        <v>2</v>
      </c>
      <c r="E2142" s="12">
        <f>VLOOKUP(Data!E2142 &amp; Data!F2142 &amp; Data!G2142, Ubicacion!$A$2:$B$1000, 2, FALSE)</f>
        <v>30</v>
      </c>
      <c r="F2142" s="15">
        <f>Data!J2142</f>
        <v>525</v>
      </c>
      <c r="G2142" s="16">
        <f>Data!I2142</f>
        <v>50</v>
      </c>
      <c r="H2142" s="17">
        <f>Data!K2142</f>
        <v>262500</v>
      </c>
      <c r="I2142" s="17">
        <f>Data!L2142</f>
        <v>105000</v>
      </c>
      <c r="J2142" s="12" t="str">
        <f>Data!N2142</f>
        <v>Online</v>
      </c>
      <c r="K2142" s="12" t="str">
        <f>Data!O2142</f>
        <v>Efectivo</v>
      </c>
      <c r="L2142" s="12" t="str">
        <f>Data!P2142</f>
        <v>Recurrente</v>
      </c>
    </row>
    <row r="2143">
      <c r="A2143" s="11">
        <v>2142.0</v>
      </c>
      <c r="B2143" s="14">
        <f>Data!D2143</f>
        <v>44523</v>
      </c>
      <c r="C2143" s="12">
        <f>IFERROR(VLOOKUP(Data!B2143, Minorista!$A$2:$B$100, 2, FALSE), "")</f>
        <v>1</v>
      </c>
      <c r="D2143" s="12">
        <f t="array" ref="D2143">INDEX(Producto!$A$2:$A$500, MATCH(Data!H2143, Producto!$B$2:$B$500, 0))</f>
        <v>3</v>
      </c>
      <c r="E2143" s="12">
        <f>VLOOKUP(Data!E2143 &amp; Data!F2143 &amp; Data!G2143, Ubicacion!$A$2:$B$1000, 2, FALSE)</f>
        <v>30</v>
      </c>
      <c r="F2143" s="15">
        <f>Data!J2143</f>
        <v>375</v>
      </c>
      <c r="G2143" s="16">
        <f>Data!I2143</f>
        <v>45</v>
      </c>
      <c r="H2143" s="17">
        <f>Data!K2143</f>
        <v>168750</v>
      </c>
      <c r="I2143" s="17">
        <f>Data!L2143</f>
        <v>59062.5</v>
      </c>
      <c r="J2143" s="12" t="str">
        <f>Data!N2143</f>
        <v>Online</v>
      </c>
      <c r="K2143" s="12" t="str">
        <f>Data!O2143</f>
        <v>Efectivo</v>
      </c>
      <c r="L2143" s="12" t="str">
        <f>Data!P2143</f>
        <v>Nuevo</v>
      </c>
    </row>
    <row r="2144">
      <c r="A2144" s="11">
        <v>2143.0</v>
      </c>
      <c r="B2144" s="14">
        <f>Data!D2144</f>
        <v>44523</v>
      </c>
      <c r="C2144" s="12">
        <f>IFERROR(VLOOKUP(Data!B2144, Minorista!$A$2:$B$100, 2, FALSE), "")</f>
        <v>1</v>
      </c>
      <c r="D2144" s="12">
        <f t="array" ref="D2144">INDEX(Producto!$A$2:$A$500, MATCH(Data!H2144, Producto!$B$2:$B$500, 0))</f>
        <v>4</v>
      </c>
      <c r="E2144" s="12">
        <f>VLOOKUP(Data!E2144 &amp; Data!F2144 &amp; Data!G2144, Ubicacion!$A$2:$B$1000, 2, FALSE)</f>
        <v>30</v>
      </c>
      <c r="F2144" s="15">
        <f>Data!J2144</f>
        <v>350</v>
      </c>
      <c r="G2144" s="16">
        <f>Data!I2144</f>
        <v>45</v>
      </c>
      <c r="H2144" s="17">
        <f>Data!K2144</f>
        <v>157500</v>
      </c>
      <c r="I2144" s="17">
        <f>Data!L2144</f>
        <v>55125</v>
      </c>
      <c r="J2144" s="12" t="str">
        <f>Data!N2144</f>
        <v>Online</v>
      </c>
      <c r="K2144" s="12" t="str">
        <f>Data!O2144</f>
        <v>Transferencia bancaria</v>
      </c>
      <c r="L2144" s="12" t="str">
        <f>Data!P2144</f>
        <v>Nuevo</v>
      </c>
    </row>
    <row r="2145">
      <c r="A2145" s="11">
        <v>2144.0</v>
      </c>
      <c r="B2145" s="14">
        <f>Data!D2145</f>
        <v>44523</v>
      </c>
      <c r="C2145" s="12">
        <f>IFERROR(VLOOKUP(Data!B2145, Minorista!$A$2:$B$100, 2, FALSE), "")</f>
        <v>1</v>
      </c>
      <c r="D2145" s="12">
        <f t="array" ref="D2145">INDEX(Producto!$A$2:$A$500, MATCH(Data!H2145, Producto!$B$2:$B$500, 0))</f>
        <v>5</v>
      </c>
      <c r="E2145" s="12">
        <f>VLOOKUP(Data!E2145 &amp; Data!F2145 &amp; Data!G2145, Ubicacion!$A$2:$B$1000, 2, FALSE)</f>
        <v>30</v>
      </c>
      <c r="F2145" s="15">
        <f>Data!J2145</f>
        <v>300</v>
      </c>
      <c r="G2145" s="16">
        <f>Data!I2145</f>
        <v>55</v>
      </c>
      <c r="H2145" s="17">
        <f>Data!K2145</f>
        <v>165000</v>
      </c>
      <c r="I2145" s="17">
        <f>Data!L2145</f>
        <v>49500</v>
      </c>
      <c r="J2145" s="12" t="str">
        <f>Data!N2145</f>
        <v>Online</v>
      </c>
      <c r="K2145" s="12" t="str">
        <f>Data!O2145</f>
        <v>Efectivo</v>
      </c>
      <c r="L2145" s="12" t="str">
        <f>Data!P2145</f>
        <v>Nuevo</v>
      </c>
    </row>
    <row r="2146">
      <c r="A2146" s="11">
        <v>2145.0</v>
      </c>
      <c r="B2146" s="14">
        <f>Data!D2146</f>
        <v>44523</v>
      </c>
      <c r="C2146" s="12">
        <f>IFERROR(VLOOKUP(Data!B2146, Minorista!$A$2:$B$100, 2, FALSE), "")</f>
        <v>1</v>
      </c>
      <c r="D2146" s="12">
        <f t="array" ref="D2146">INDEX(Producto!$A$2:$A$500, MATCH(Data!H2146, Producto!$B$2:$B$500, 0))</f>
        <v>6</v>
      </c>
      <c r="E2146" s="12">
        <f>VLOOKUP(Data!E2146 &amp; Data!F2146 &amp; Data!G2146, Ubicacion!$A$2:$B$1000, 2, FALSE)</f>
        <v>30</v>
      </c>
      <c r="F2146" s="15">
        <f>Data!J2146</f>
        <v>425</v>
      </c>
      <c r="G2146" s="16">
        <f>Data!I2146</f>
        <v>60</v>
      </c>
      <c r="H2146" s="17">
        <f>Data!K2146</f>
        <v>255000</v>
      </c>
      <c r="I2146" s="17">
        <f>Data!L2146</f>
        <v>63750</v>
      </c>
      <c r="J2146" s="12" t="str">
        <f>Data!N2146</f>
        <v>Online</v>
      </c>
      <c r="K2146" s="12" t="str">
        <f>Data!O2146</f>
        <v>Efectivo</v>
      </c>
      <c r="L2146" s="12" t="str">
        <f>Data!P2146</f>
        <v>Nuevo</v>
      </c>
    </row>
    <row r="2147">
      <c r="A2147" s="11">
        <v>2146.0</v>
      </c>
      <c r="B2147" s="14">
        <f>Data!D2147</f>
        <v>44552</v>
      </c>
      <c r="C2147" s="12">
        <f>IFERROR(VLOOKUP(Data!B2147, Minorista!$A$2:$B$100, 2, FALSE), "")</f>
        <v>1</v>
      </c>
      <c r="D2147" s="12">
        <f t="array" ref="D2147">INDEX(Producto!$A$2:$A$500, MATCH(Data!H2147, Producto!$B$2:$B$500, 0))</f>
        <v>1</v>
      </c>
      <c r="E2147" s="12">
        <f>VLOOKUP(Data!E2147 &amp; Data!F2147 &amp; Data!G2147, Ubicacion!$A$2:$B$1000, 2, FALSE)</f>
        <v>30</v>
      </c>
      <c r="F2147" s="15">
        <f>Data!J2147</f>
        <v>625</v>
      </c>
      <c r="G2147" s="16">
        <f>Data!I2147</f>
        <v>45</v>
      </c>
      <c r="H2147" s="17">
        <f>Data!K2147</f>
        <v>281250</v>
      </c>
      <c r="I2147" s="17">
        <f>Data!L2147</f>
        <v>98437.5</v>
      </c>
      <c r="J2147" s="12" t="str">
        <f>Data!N2147</f>
        <v>Online</v>
      </c>
      <c r="K2147" s="12" t="str">
        <f>Data!O2147</f>
        <v>Tarjeta</v>
      </c>
      <c r="L2147" s="12" t="str">
        <f>Data!P2147</f>
        <v>Nuevo</v>
      </c>
    </row>
    <row r="2148">
      <c r="A2148" s="11">
        <v>2147.0</v>
      </c>
      <c r="B2148" s="14">
        <f>Data!D2148</f>
        <v>44552</v>
      </c>
      <c r="C2148" s="12">
        <f>IFERROR(VLOOKUP(Data!B2148, Minorista!$A$2:$B$100, 2, FALSE), "")</f>
        <v>1</v>
      </c>
      <c r="D2148" s="12">
        <f t="array" ref="D2148">INDEX(Producto!$A$2:$A$500, MATCH(Data!H2148, Producto!$B$2:$B$500, 0))</f>
        <v>2</v>
      </c>
      <c r="E2148" s="12">
        <f>VLOOKUP(Data!E2148 &amp; Data!F2148 &amp; Data!G2148, Ubicacion!$A$2:$B$1000, 2, FALSE)</f>
        <v>30</v>
      </c>
      <c r="F2148" s="15">
        <f>Data!J2148</f>
        <v>625</v>
      </c>
      <c r="G2148" s="16">
        <f>Data!I2148</f>
        <v>50</v>
      </c>
      <c r="H2148" s="17">
        <f>Data!K2148</f>
        <v>312500</v>
      </c>
      <c r="I2148" s="17">
        <f>Data!L2148</f>
        <v>125000</v>
      </c>
      <c r="J2148" s="12" t="str">
        <f>Data!N2148</f>
        <v>Online</v>
      </c>
      <c r="K2148" s="12" t="str">
        <f>Data!O2148</f>
        <v>Transferencia bancaria</v>
      </c>
      <c r="L2148" s="12" t="str">
        <f>Data!P2148</f>
        <v>Recurrente</v>
      </c>
    </row>
    <row r="2149">
      <c r="A2149" s="11">
        <v>2148.0</v>
      </c>
      <c r="B2149" s="14">
        <f>Data!D2149</f>
        <v>44552</v>
      </c>
      <c r="C2149" s="12">
        <f>IFERROR(VLOOKUP(Data!B2149, Minorista!$A$2:$B$100, 2, FALSE), "")</f>
        <v>5</v>
      </c>
      <c r="D2149" s="12">
        <f t="array" ref="D2149">INDEX(Producto!$A$2:$A$500, MATCH(Data!H2149, Producto!$B$2:$B$500, 0))</f>
        <v>3</v>
      </c>
      <c r="E2149" s="12">
        <f>VLOOKUP(Data!E2149 &amp; Data!F2149 &amp; Data!G2149, Ubicacion!$A$2:$B$1000, 2, FALSE)</f>
        <v>30</v>
      </c>
      <c r="F2149" s="15">
        <f>Data!J2149</f>
        <v>425</v>
      </c>
      <c r="G2149" s="16">
        <f>Data!I2149</f>
        <v>45</v>
      </c>
      <c r="H2149" s="17">
        <f>Data!K2149</f>
        <v>191250</v>
      </c>
      <c r="I2149" s="17">
        <f>Data!L2149</f>
        <v>66937.5</v>
      </c>
      <c r="J2149" s="12" t="str">
        <f>Data!N2149</f>
        <v>Online</v>
      </c>
      <c r="K2149" s="12" t="str">
        <f>Data!O2149</f>
        <v>Transferencia bancaria</v>
      </c>
      <c r="L2149" s="12" t="str">
        <f>Data!P2149</f>
        <v>Nuevo</v>
      </c>
    </row>
    <row r="2150">
      <c r="A2150" s="11">
        <v>2149.0</v>
      </c>
      <c r="B2150" s="14">
        <f>Data!D2150</f>
        <v>44552</v>
      </c>
      <c r="C2150" s="12">
        <f>IFERROR(VLOOKUP(Data!B2150, Minorista!$A$2:$B$100, 2, FALSE), "")</f>
        <v>5</v>
      </c>
      <c r="D2150" s="12">
        <f t="array" ref="D2150">INDEX(Producto!$A$2:$A$500, MATCH(Data!H2150, Producto!$B$2:$B$500, 0))</f>
        <v>4</v>
      </c>
      <c r="E2150" s="12">
        <f>VLOOKUP(Data!E2150 &amp; Data!F2150 &amp; Data!G2150, Ubicacion!$A$2:$B$1000, 2, FALSE)</f>
        <v>30</v>
      </c>
      <c r="F2150" s="15">
        <f>Data!J2150</f>
        <v>425</v>
      </c>
      <c r="G2150" s="16">
        <f>Data!I2150</f>
        <v>45</v>
      </c>
      <c r="H2150" s="17">
        <f>Data!K2150</f>
        <v>191250</v>
      </c>
      <c r="I2150" s="17">
        <f>Data!L2150</f>
        <v>66937.5</v>
      </c>
      <c r="J2150" s="12" t="str">
        <f>Data!N2150</f>
        <v>Online</v>
      </c>
      <c r="K2150" s="12" t="str">
        <f>Data!O2150</f>
        <v>Efectivo</v>
      </c>
      <c r="L2150" s="12" t="str">
        <f>Data!P2150</f>
        <v>Nuevo</v>
      </c>
    </row>
    <row r="2151">
      <c r="A2151" s="11">
        <v>2150.0</v>
      </c>
      <c r="B2151" s="14">
        <f>Data!D2151</f>
        <v>44552</v>
      </c>
      <c r="C2151" s="12">
        <f>IFERROR(VLOOKUP(Data!B2151, Minorista!$A$2:$B$100, 2, FALSE), "")</f>
        <v>5</v>
      </c>
      <c r="D2151" s="12">
        <f t="array" ref="D2151">INDEX(Producto!$A$2:$A$500, MATCH(Data!H2151, Producto!$B$2:$B$500, 0))</f>
        <v>5</v>
      </c>
      <c r="E2151" s="12">
        <f>VLOOKUP(Data!E2151 &amp; Data!F2151 &amp; Data!G2151, Ubicacion!$A$2:$B$1000, 2, FALSE)</f>
        <v>30</v>
      </c>
      <c r="F2151" s="15">
        <f>Data!J2151</f>
        <v>350</v>
      </c>
      <c r="G2151" s="16">
        <f>Data!I2151</f>
        <v>55</v>
      </c>
      <c r="H2151" s="17">
        <f>Data!K2151</f>
        <v>192500</v>
      </c>
      <c r="I2151" s="17">
        <f>Data!L2151</f>
        <v>57750</v>
      </c>
      <c r="J2151" s="12" t="str">
        <f>Data!N2151</f>
        <v>Online</v>
      </c>
      <c r="K2151" s="12" t="str">
        <f>Data!O2151</f>
        <v>Tarjeta</v>
      </c>
      <c r="L2151" s="12" t="str">
        <f>Data!P2151</f>
        <v>Recurrente</v>
      </c>
    </row>
    <row r="2152">
      <c r="A2152" s="11">
        <v>2151.0</v>
      </c>
      <c r="B2152" s="14">
        <f>Data!D2152</f>
        <v>44552</v>
      </c>
      <c r="C2152" s="12">
        <f>IFERROR(VLOOKUP(Data!B2152, Minorista!$A$2:$B$100, 2, FALSE), "")</f>
        <v>5</v>
      </c>
      <c r="D2152" s="12">
        <f t="array" ref="D2152">INDEX(Producto!$A$2:$A$500, MATCH(Data!H2152, Producto!$B$2:$B$500, 0))</f>
        <v>6</v>
      </c>
      <c r="E2152" s="12">
        <f>VLOOKUP(Data!E2152 &amp; Data!F2152 &amp; Data!G2152, Ubicacion!$A$2:$B$1000, 2, FALSE)</f>
        <v>30</v>
      </c>
      <c r="F2152" s="15">
        <f>Data!J2152</f>
        <v>450</v>
      </c>
      <c r="G2152" s="16">
        <f>Data!I2152</f>
        <v>60</v>
      </c>
      <c r="H2152" s="17">
        <f>Data!K2152</f>
        <v>270000</v>
      </c>
      <c r="I2152" s="17">
        <f>Data!L2152</f>
        <v>67500</v>
      </c>
      <c r="J2152" s="12" t="str">
        <f>Data!N2152</f>
        <v>Online</v>
      </c>
      <c r="K2152" s="12" t="str">
        <f>Data!O2152</f>
        <v>Transferencia bancaria</v>
      </c>
      <c r="L2152" s="12" t="str">
        <f>Data!P2152</f>
        <v>Recurrente</v>
      </c>
    </row>
    <row r="2153">
      <c r="A2153" s="11">
        <v>2152.0</v>
      </c>
      <c r="B2153" s="14">
        <f>Data!D2153</f>
        <v>44222</v>
      </c>
      <c r="C2153" s="12">
        <f>IFERROR(VLOOKUP(Data!B2153, Minorista!$A$2:$B$100, 2, FALSE), "")</f>
        <v>5</v>
      </c>
      <c r="D2153" s="12">
        <f t="array" ref="D2153">INDEX(Producto!$A$2:$A$500, MATCH(Data!H2153, Producto!$B$2:$B$500, 0))</f>
        <v>1</v>
      </c>
      <c r="E2153" s="12">
        <f>VLOOKUP(Data!E2153 &amp; Data!F2153 &amp; Data!G2153, Ubicacion!$A$2:$B$1000, 2, FALSE)</f>
        <v>30</v>
      </c>
      <c r="F2153" s="15">
        <f>Data!J2153</f>
        <v>475</v>
      </c>
      <c r="G2153" s="16">
        <f>Data!I2153</f>
        <v>35</v>
      </c>
      <c r="H2153" s="17">
        <f>Data!K2153</f>
        <v>166250</v>
      </c>
      <c r="I2153" s="17">
        <f>Data!L2153</f>
        <v>58187.5</v>
      </c>
      <c r="J2153" s="12" t="str">
        <f>Data!N2153</f>
        <v>Online</v>
      </c>
      <c r="K2153" s="12" t="str">
        <f>Data!O2153</f>
        <v>Efectivo</v>
      </c>
      <c r="L2153" s="12" t="str">
        <f>Data!P2153</f>
        <v>Recurrente</v>
      </c>
    </row>
    <row r="2154">
      <c r="A2154" s="11">
        <v>2153.0</v>
      </c>
      <c r="B2154" s="14">
        <f>Data!D2154</f>
        <v>44222</v>
      </c>
      <c r="C2154" s="12">
        <f>IFERROR(VLOOKUP(Data!B2154, Minorista!$A$2:$B$100, 2, FALSE), "")</f>
        <v>5</v>
      </c>
      <c r="D2154" s="12">
        <f t="array" ref="D2154">INDEX(Producto!$A$2:$A$500, MATCH(Data!H2154, Producto!$B$2:$B$500, 0))</f>
        <v>2</v>
      </c>
      <c r="E2154" s="12">
        <f>VLOOKUP(Data!E2154 &amp; Data!F2154 &amp; Data!G2154, Ubicacion!$A$2:$B$1000, 2, FALSE)</f>
        <v>30</v>
      </c>
      <c r="F2154" s="15">
        <f>Data!J2154</f>
        <v>475</v>
      </c>
      <c r="G2154" s="16">
        <f>Data!I2154</f>
        <v>45</v>
      </c>
      <c r="H2154" s="17">
        <f>Data!K2154</f>
        <v>213750</v>
      </c>
      <c r="I2154" s="17">
        <f>Data!L2154</f>
        <v>85500</v>
      </c>
      <c r="J2154" s="12" t="str">
        <f>Data!N2154</f>
        <v>Online</v>
      </c>
      <c r="K2154" s="12" t="str">
        <f>Data!O2154</f>
        <v>Efectivo</v>
      </c>
      <c r="L2154" s="12" t="str">
        <f>Data!P2154</f>
        <v>Recurrente</v>
      </c>
    </row>
    <row r="2155">
      <c r="A2155" s="11">
        <v>2154.0</v>
      </c>
      <c r="B2155" s="14">
        <f>Data!D2155</f>
        <v>44222</v>
      </c>
      <c r="C2155" s="12">
        <f>IFERROR(VLOOKUP(Data!B2155, Minorista!$A$2:$B$100, 2, FALSE), "")</f>
        <v>5</v>
      </c>
      <c r="D2155" s="12">
        <f t="array" ref="D2155">INDEX(Producto!$A$2:$A$500, MATCH(Data!H2155, Producto!$B$2:$B$500, 0))</f>
        <v>3</v>
      </c>
      <c r="E2155" s="12">
        <f>VLOOKUP(Data!E2155 &amp; Data!F2155 &amp; Data!G2155, Ubicacion!$A$2:$B$1000, 2, FALSE)</f>
        <v>30</v>
      </c>
      <c r="F2155" s="15">
        <f>Data!J2155</f>
        <v>475</v>
      </c>
      <c r="G2155" s="16">
        <f>Data!I2155</f>
        <v>45</v>
      </c>
      <c r="H2155" s="17">
        <f>Data!K2155</f>
        <v>213750</v>
      </c>
      <c r="I2155" s="17">
        <f>Data!L2155</f>
        <v>74812.5</v>
      </c>
      <c r="J2155" s="12" t="str">
        <f>Data!N2155</f>
        <v>Online</v>
      </c>
      <c r="K2155" s="12" t="str">
        <f>Data!O2155</f>
        <v>Transferencia bancaria</v>
      </c>
      <c r="L2155" s="12" t="str">
        <f>Data!P2155</f>
        <v>Nuevo</v>
      </c>
    </row>
    <row r="2156">
      <c r="A2156" s="11">
        <v>2155.0</v>
      </c>
      <c r="B2156" s="14">
        <f>Data!D2156</f>
        <v>44222</v>
      </c>
      <c r="C2156" s="12">
        <f>IFERROR(VLOOKUP(Data!B2156, Minorista!$A$2:$B$100, 2, FALSE), "")</f>
        <v>5</v>
      </c>
      <c r="D2156" s="12">
        <f t="array" ref="D2156">INDEX(Producto!$A$2:$A$500, MATCH(Data!H2156, Producto!$B$2:$B$500, 0))</f>
        <v>4</v>
      </c>
      <c r="E2156" s="12">
        <f>VLOOKUP(Data!E2156 &amp; Data!F2156 &amp; Data!G2156, Ubicacion!$A$2:$B$1000, 2, FALSE)</f>
        <v>30</v>
      </c>
      <c r="F2156" s="15">
        <f>Data!J2156</f>
        <v>325</v>
      </c>
      <c r="G2156" s="16">
        <f>Data!I2156</f>
        <v>45</v>
      </c>
      <c r="H2156" s="17">
        <f>Data!K2156</f>
        <v>146250</v>
      </c>
      <c r="I2156" s="17">
        <f>Data!L2156</f>
        <v>51187.5</v>
      </c>
      <c r="J2156" s="12" t="str">
        <f>Data!N2156</f>
        <v>Online</v>
      </c>
      <c r="K2156" s="12" t="str">
        <f>Data!O2156</f>
        <v>Transferencia bancaria</v>
      </c>
      <c r="L2156" s="12" t="str">
        <f>Data!P2156</f>
        <v>Recurrente</v>
      </c>
    </row>
    <row r="2157">
      <c r="A2157" s="11">
        <v>2156.0</v>
      </c>
      <c r="B2157" s="14">
        <f>Data!D2157</f>
        <v>44222</v>
      </c>
      <c r="C2157" s="12">
        <f>IFERROR(VLOOKUP(Data!B2157, Minorista!$A$2:$B$100, 2, FALSE), "")</f>
        <v>5</v>
      </c>
      <c r="D2157" s="12">
        <f t="array" ref="D2157">INDEX(Producto!$A$2:$A$500, MATCH(Data!H2157, Producto!$B$2:$B$500, 0))</f>
        <v>5</v>
      </c>
      <c r="E2157" s="12">
        <f>VLOOKUP(Data!E2157 &amp; Data!F2157 &amp; Data!G2157, Ubicacion!$A$2:$B$1000, 2, FALSE)</f>
        <v>30</v>
      </c>
      <c r="F2157" s="15">
        <f>Data!J2157</f>
        <v>275</v>
      </c>
      <c r="G2157" s="16">
        <f>Data!I2157</f>
        <v>50</v>
      </c>
      <c r="H2157" s="17">
        <f>Data!K2157</f>
        <v>137500</v>
      </c>
      <c r="I2157" s="17">
        <f>Data!L2157</f>
        <v>41250</v>
      </c>
      <c r="J2157" s="12" t="str">
        <f>Data!N2157</f>
        <v>Online</v>
      </c>
      <c r="K2157" s="12" t="str">
        <f>Data!O2157</f>
        <v>Transferencia bancaria</v>
      </c>
      <c r="L2157" s="12" t="str">
        <f>Data!P2157</f>
        <v>Nuevo</v>
      </c>
    </row>
    <row r="2158">
      <c r="A2158" s="11">
        <v>2157.0</v>
      </c>
      <c r="B2158" s="14">
        <f>Data!D2158</f>
        <v>44222</v>
      </c>
      <c r="C2158" s="12">
        <f>IFERROR(VLOOKUP(Data!B2158, Minorista!$A$2:$B$100, 2, FALSE), "")</f>
        <v>5</v>
      </c>
      <c r="D2158" s="12">
        <f t="array" ref="D2158">INDEX(Producto!$A$2:$A$500, MATCH(Data!H2158, Producto!$B$2:$B$500, 0))</f>
        <v>6</v>
      </c>
      <c r="E2158" s="12">
        <f>VLOOKUP(Data!E2158 &amp; Data!F2158 &amp; Data!G2158, Ubicacion!$A$2:$B$1000, 2, FALSE)</f>
        <v>30</v>
      </c>
      <c r="F2158" s="15">
        <f>Data!J2158</f>
        <v>475</v>
      </c>
      <c r="G2158" s="16">
        <f>Data!I2158</f>
        <v>45</v>
      </c>
      <c r="H2158" s="17">
        <f>Data!K2158</f>
        <v>213750</v>
      </c>
      <c r="I2158" s="17">
        <f>Data!L2158</f>
        <v>53437.5</v>
      </c>
      <c r="J2158" s="12" t="str">
        <f>Data!N2158</f>
        <v>Online</v>
      </c>
      <c r="K2158" s="12" t="str">
        <f>Data!O2158</f>
        <v>Tarjeta</v>
      </c>
      <c r="L2158" s="12" t="str">
        <f>Data!P2158</f>
        <v>Nuevo</v>
      </c>
    </row>
    <row r="2159">
      <c r="A2159" s="11">
        <v>2158.0</v>
      </c>
      <c r="B2159" s="14">
        <f>Data!D2159</f>
        <v>44253</v>
      </c>
      <c r="C2159" s="12">
        <f>IFERROR(VLOOKUP(Data!B2159, Minorista!$A$2:$B$100, 2, FALSE), "")</f>
        <v>5</v>
      </c>
      <c r="D2159" s="12">
        <f t="array" ref="D2159">INDEX(Producto!$A$2:$A$500, MATCH(Data!H2159, Producto!$B$2:$B$500, 0))</f>
        <v>1</v>
      </c>
      <c r="E2159" s="12">
        <f>VLOOKUP(Data!E2159 &amp; Data!F2159 &amp; Data!G2159, Ubicacion!$A$2:$B$1000, 2, FALSE)</f>
        <v>30</v>
      </c>
      <c r="F2159" s="15">
        <f>Data!J2159</f>
        <v>525</v>
      </c>
      <c r="G2159" s="16">
        <f>Data!I2159</f>
        <v>35</v>
      </c>
      <c r="H2159" s="17">
        <f>Data!K2159</f>
        <v>183750</v>
      </c>
      <c r="I2159" s="17">
        <f>Data!L2159</f>
        <v>64312.5</v>
      </c>
      <c r="J2159" s="12" t="str">
        <f>Data!N2159</f>
        <v>Online</v>
      </c>
      <c r="K2159" s="12" t="str">
        <f>Data!O2159</f>
        <v>Efectivo</v>
      </c>
      <c r="L2159" s="12" t="str">
        <f>Data!P2159</f>
        <v>Recurrente</v>
      </c>
    </row>
    <row r="2160">
      <c r="A2160" s="11">
        <v>2159.0</v>
      </c>
      <c r="B2160" s="14">
        <f>Data!D2160</f>
        <v>44253</v>
      </c>
      <c r="C2160" s="12">
        <f>IFERROR(VLOOKUP(Data!B2160, Minorista!$A$2:$B$100, 2, FALSE), "")</f>
        <v>5</v>
      </c>
      <c r="D2160" s="12">
        <f t="array" ref="D2160">INDEX(Producto!$A$2:$A$500, MATCH(Data!H2160, Producto!$B$2:$B$500, 0))</f>
        <v>2</v>
      </c>
      <c r="E2160" s="12">
        <f>VLOOKUP(Data!E2160 &amp; Data!F2160 &amp; Data!G2160, Ubicacion!$A$2:$B$1000, 2, FALSE)</f>
        <v>30</v>
      </c>
      <c r="F2160" s="15">
        <f>Data!J2160</f>
        <v>425</v>
      </c>
      <c r="G2160" s="16">
        <f>Data!I2160</f>
        <v>45</v>
      </c>
      <c r="H2160" s="17">
        <f>Data!K2160</f>
        <v>191250</v>
      </c>
      <c r="I2160" s="17">
        <f>Data!L2160</f>
        <v>76500</v>
      </c>
      <c r="J2160" s="12" t="str">
        <f>Data!N2160</f>
        <v>Online</v>
      </c>
      <c r="K2160" s="12" t="str">
        <f>Data!O2160</f>
        <v>Transferencia bancaria</v>
      </c>
      <c r="L2160" s="12" t="str">
        <f>Data!P2160</f>
        <v>Nuevo</v>
      </c>
    </row>
    <row r="2161">
      <c r="A2161" s="11">
        <v>2160.0</v>
      </c>
      <c r="B2161" s="14">
        <f>Data!D2161</f>
        <v>44253</v>
      </c>
      <c r="C2161" s="12">
        <f>IFERROR(VLOOKUP(Data!B2161, Minorista!$A$2:$B$100, 2, FALSE), "")</f>
        <v>5</v>
      </c>
      <c r="D2161" s="12">
        <f t="array" ref="D2161">INDEX(Producto!$A$2:$A$500, MATCH(Data!H2161, Producto!$B$2:$B$500, 0))</f>
        <v>3</v>
      </c>
      <c r="E2161" s="12">
        <f>VLOOKUP(Data!E2161 &amp; Data!F2161 &amp; Data!G2161, Ubicacion!$A$2:$B$1000, 2, FALSE)</f>
        <v>30</v>
      </c>
      <c r="F2161" s="15">
        <f>Data!J2161</f>
        <v>425</v>
      </c>
      <c r="G2161" s="16">
        <f>Data!I2161</f>
        <v>45</v>
      </c>
      <c r="H2161" s="17">
        <f>Data!K2161</f>
        <v>191250</v>
      </c>
      <c r="I2161" s="17">
        <f>Data!L2161</f>
        <v>66937.5</v>
      </c>
      <c r="J2161" s="12" t="str">
        <f>Data!N2161</f>
        <v>Online</v>
      </c>
      <c r="K2161" s="12" t="str">
        <f>Data!O2161</f>
        <v>Efectivo</v>
      </c>
      <c r="L2161" s="12" t="str">
        <f>Data!P2161</f>
        <v>Recurrente</v>
      </c>
    </row>
    <row r="2162">
      <c r="A2162" s="11">
        <v>2161.0</v>
      </c>
      <c r="B2162" s="14">
        <f>Data!D2162</f>
        <v>44253</v>
      </c>
      <c r="C2162" s="12">
        <f>IFERROR(VLOOKUP(Data!B2162, Minorista!$A$2:$B$100, 2, FALSE), "")</f>
        <v>5</v>
      </c>
      <c r="D2162" s="12">
        <f t="array" ref="D2162">INDEX(Producto!$A$2:$A$500, MATCH(Data!H2162, Producto!$B$2:$B$500, 0))</f>
        <v>4</v>
      </c>
      <c r="E2162" s="12">
        <f>VLOOKUP(Data!E2162 &amp; Data!F2162 &amp; Data!G2162, Ubicacion!$A$2:$B$1000, 2, FALSE)</f>
        <v>31</v>
      </c>
      <c r="F2162" s="15">
        <f>Data!J2162</f>
        <v>275</v>
      </c>
      <c r="G2162" s="16">
        <f>Data!I2162</f>
        <v>45</v>
      </c>
      <c r="H2162" s="17">
        <f>Data!K2162</f>
        <v>123750</v>
      </c>
      <c r="I2162" s="17">
        <f>Data!L2162</f>
        <v>43312.5</v>
      </c>
      <c r="J2162" s="12" t="str">
        <f>Data!N2162</f>
        <v>Online</v>
      </c>
      <c r="K2162" s="12" t="str">
        <f>Data!O2162</f>
        <v>Tarjeta</v>
      </c>
      <c r="L2162" s="12" t="str">
        <f>Data!P2162</f>
        <v>Nuevo</v>
      </c>
    </row>
    <row r="2163">
      <c r="A2163" s="11">
        <v>2162.0</v>
      </c>
      <c r="B2163" s="14">
        <f>Data!D2163</f>
        <v>44253</v>
      </c>
      <c r="C2163" s="12">
        <f>IFERROR(VLOOKUP(Data!B2163, Minorista!$A$2:$B$100, 2, FALSE), "")</f>
        <v>5</v>
      </c>
      <c r="D2163" s="12">
        <f t="array" ref="D2163">INDEX(Producto!$A$2:$A$500, MATCH(Data!H2163, Producto!$B$2:$B$500, 0))</f>
        <v>5</v>
      </c>
      <c r="E2163" s="12">
        <f>VLOOKUP(Data!E2163 &amp; Data!F2163 &amp; Data!G2163, Ubicacion!$A$2:$B$1000, 2, FALSE)</f>
        <v>31</v>
      </c>
      <c r="F2163" s="15">
        <f>Data!J2163</f>
        <v>200</v>
      </c>
      <c r="G2163" s="16">
        <f>Data!I2163</f>
        <v>50</v>
      </c>
      <c r="H2163" s="17">
        <f>Data!K2163</f>
        <v>100000</v>
      </c>
      <c r="I2163" s="17">
        <f>Data!L2163</f>
        <v>30000</v>
      </c>
      <c r="J2163" s="12" t="str">
        <f>Data!N2163</f>
        <v>Online</v>
      </c>
      <c r="K2163" s="12" t="str">
        <f>Data!O2163</f>
        <v>Tarjeta</v>
      </c>
      <c r="L2163" s="12" t="str">
        <f>Data!P2163</f>
        <v>Nuevo</v>
      </c>
    </row>
    <row r="2164">
      <c r="A2164" s="11">
        <v>2163.0</v>
      </c>
      <c r="B2164" s="14">
        <f>Data!D2164</f>
        <v>44253</v>
      </c>
      <c r="C2164" s="12">
        <f>IFERROR(VLOOKUP(Data!B2164, Minorista!$A$2:$B$100, 2, FALSE), "")</f>
        <v>5</v>
      </c>
      <c r="D2164" s="12">
        <f t="array" ref="D2164">INDEX(Producto!$A$2:$A$500, MATCH(Data!H2164, Producto!$B$2:$B$500, 0))</f>
        <v>6</v>
      </c>
      <c r="E2164" s="12">
        <f>VLOOKUP(Data!E2164 &amp; Data!F2164 &amp; Data!G2164, Ubicacion!$A$2:$B$1000, 2, FALSE)</f>
        <v>31</v>
      </c>
      <c r="F2164" s="15">
        <f>Data!J2164</f>
        <v>400</v>
      </c>
      <c r="G2164" s="16">
        <f>Data!I2164</f>
        <v>45</v>
      </c>
      <c r="H2164" s="17">
        <f>Data!K2164</f>
        <v>180000</v>
      </c>
      <c r="I2164" s="17">
        <f>Data!L2164</f>
        <v>45000</v>
      </c>
      <c r="J2164" s="12" t="str">
        <f>Data!N2164</f>
        <v>Online</v>
      </c>
      <c r="K2164" s="12" t="str">
        <f>Data!O2164</f>
        <v>Tarjeta</v>
      </c>
      <c r="L2164" s="12" t="str">
        <f>Data!P2164</f>
        <v>Recurrente</v>
      </c>
    </row>
    <row r="2165">
      <c r="A2165" s="11">
        <v>2164.0</v>
      </c>
      <c r="B2165" s="14">
        <f>Data!D2165</f>
        <v>44280</v>
      </c>
      <c r="C2165" s="12">
        <f>IFERROR(VLOOKUP(Data!B2165, Minorista!$A$2:$B$100, 2, FALSE), "")</f>
        <v>5</v>
      </c>
      <c r="D2165" s="12">
        <f t="array" ref="D2165">INDEX(Producto!$A$2:$A$500, MATCH(Data!H2165, Producto!$B$2:$B$500, 0))</f>
        <v>1</v>
      </c>
      <c r="E2165" s="12">
        <f>VLOOKUP(Data!E2165 &amp; Data!F2165 &amp; Data!G2165, Ubicacion!$A$2:$B$1000, 2, FALSE)</f>
        <v>31</v>
      </c>
      <c r="F2165" s="15">
        <f>Data!J2165</f>
        <v>550</v>
      </c>
      <c r="G2165" s="16">
        <f>Data!I2165</f>
        <v>45</v>
      </c>
      <c r="H2165" s="17">
        <f>Data!K2165</f>
        <v>247500</v>
      </c>
      <c r="I2165" s="17">
        <f>Data!L2165</f>
        <v>86625</v>
      </c>
      <c r="J2165" s="12" t="str">
        <f>Data!N2165</f>
        <v>Online</v>
      </c>
      <c r="K2165" s="12" t="str">
        <f>Data!O2165</f>
        <v>Efectivo</v>
      </c>
      <c r="L2165" s="12" t="str">
        <f>Data!P2165</f>
        <v>Recurrente</v>
      </c>
    </row>
    <row r="2166">
      <c r="A2166" s="11">
        <v>2165.0</v>
      </c>
      <c r="B2166" s="14">
        <f>Data!D2166</f>
        <v>44280</v>
      </c>
      <c r="C2166" s="12">
        <f>IFERROR(VLOOKUP(Data!B2166, Minorista!$A$2:$B$100, 2, FALSE), "")</f>
        <v>5</v>
      </c>
      <c r="D2166" s="12">
        <f t="array" ref="D2166">INDEX(Producto!$A$2:$A$500, MATCH(Data!H2166, Producto!$B$2:$B$500, 0))</f>
        <v>2</v>
      </c>
      <c r="E2166" s="12">
        <f>VLOOKUP(Data!E2166 &amp; Data!F2166 &amp; Data!G2166, Ubicacion!$A$2:$B$1000, 2, FALSE)</f>
        <v>31</v>
      </c>
      <c r="F2166" s="15">
        <f>Data!J2166</f>
        <v>400</v>
      </c>
      <c r="G2166" s="16">
        <f>Data!I2166</f>
        <v>55</v>
      </c>
      <c r="H2166" s="17">
        <f>Data!K2166</f>
        <v>220000</v>
      </c>
      <c r="I2166" s="17">
        <f>Data!L2166</f>
        <v>88000</v>
      </c>
      <c r="J2166" s="12" t="str">
        <f>Data!N2166</f>
        <v>Online</v>
      </c>
      <c r="K2166" s="12" t="str">
        <f>Data!O2166</f>
        <v>Transferencia bancaria</v>
      </c>
      <c r="L2166" s="12" t="str">
        <f>Data!P2166</f>
        <v>Nuevo</v>
      </c>
    </row>
    <row r="2167">
      <c r="A2167" s="11">
        <v>2166.0</v>
      </c>
      <c r="B2167" s="14">
        <f>Data!D2167</f>
        <v>44280</v>
      </c>
      <c r="C2167" s="12">
        <f>IFERROR(VLOOKUP(Data!B2167, Minorista!$A$2:$B$100, 2, FALSE), "")</f>
        <v>5</v>
      </c>
      <c r="D2167" s="12">
        <f t="array" ref="D2167">INDEX(Producto!$A$2:$A$500, MATCH(Data!H2167, Producto!$B$2:$B$500, 0))</f>
        <v>3</v>
      </c>
      <c r="E2167" s="12">
        <f>VLOOKUP(Data!E2167 &amp; Data!F2167 &amp; Data!G2167, Ubicacion!$A$2:$B$1000, 2, FALSE)</f>
        <v>31</v>
      </c>
      <c r="F2167" s="15">
        <f>Data!J2167</f>
        <v>400</v>
      </c>
      <c r="G2167" s="16">
        <f>Data!I2167</f>
        <v>55</v>
      </c>
      <c r="H2167" s="17">
        <f>Data!K2167</f>
        <v>220000</v>
      </c>
      <c r="I2167" s="17">
        <f>Data!L2167</f>
        <v>77000</v>
      </c>
      <c r="J2167" s="12" t="str">
        <f>Data!N2167</f>
        <v>Online</v>
      </c>
      <c r="K2167" s="12" t="str">
        <f>Data!O2167</f>
        <v>Transferencia bancaria</v>
      </c>
      <c r="L2167" s="12" t="str">
        <f>Data!P2167</f>
        <v>Nuevo</v>
      </c>
    </row>
    <row r="2168">
      <c r="A2168" s="11">
        <v>2167.0</v>
      </c>
      <c r="B2168" s="14">
        <f>Data!D2168</f>
        <v>44280</v>
      </c>
      <c r="C2168" s="12">
        <f>IFERROR(VLOOKUP(Data!B2168, Minorista!$A$2:$B$100, 2, FALSE), "")</f>
        <v>5</v>
      </c>
      <c r="D2168" s="12">
        <f t="array" ref="D2168">INDEX(Producto!$A$2:$A$500, MATCH(Data!H2168, Producto!$B$2:$B$500, 0))</f>
        <v>4</v>
      </c>
      <c r="E2168" s="12">
        <f>VLOOKUP(Data!E2168 &amp; Data!F2168 &amp; Data!G2168, Ubicacion!$A$2:$B$1000, 2, FALSE)</f>
        <v>31</v>
      </c>
      <c r="F2168" s="15">
        <f>Data!J2168</f>
        <v>275</v>
      </c>
      <c r="G2168" s="16">
        <f>Data!I2168</f>
        <v>55</v>
      </c>
      <c r="H2168" s="17">
        <f>Data!K2168</f>
        <v>151250</v>
      </c>
      <c r="I2168" s="17">
        <f>Data!L2168</f>
        <v>52937.5</v>
      </c>
      <c r="J2168" s="12" t="str">
        <f>Data!N2168</f>
        <v>Online</v>
      </c>
      <c r="K2168" s="12" t="str">
        <f>Data!O2168</f>
        <v>Tarjeta</v>
      </c>
      <c r="L2168" s="12" t="str">
        <f>Data!P2168</f>
        <v>Nuevo</v>
      </c>
    </row>
    <row r="2169">
      <c r="A2169" s="11">
        <v>2168.0</v>
      </c>
      <c r="B2169" s="14">
        <f>Data!D2169</f>
        <v>44280</v>
      </c>
      <c r="C2169" s="12">
        <f>IFERROR(VLOOKUP(Data!B2169, Minorista!$A$2:$B$100, 2, FALSE), "")</f>
        <v>5</v>
      </c>
      <c r="D2169" s="12">
        <f t="array" ref="D2169">INDEX(Producto!$A$2:$A$500, MATCH(Data!H2169, Producto!$B$2:$B$500, 0))</f>
        <v>5</v>
      </c>
      <c r="E2169" s="12">
        <f>VLOOKUP(Data!E2169 &amp; Data!F2169 &amp; Data!G2169, Ubicacion!$A$2:$B$1000, 2, FALSE)</f>
        <v>31</v>
      </c>
      <c r="F2169" s="15">
        <f>Data!J2169</f>
        <v>175</v>
      </c>
      <c r="G2169" s="16">
        <f>Data!I2169</f>
        <v>60</v>
      </c>
      <c r="H2169" s="17">
        <f>Data!K2169</f>
        <v>105000</v>
      </c>
      <c r="I2169" s="17">
        <f>Data!L2169</f>
        <v>31500</v>
      </c>
      <c r="J2169" s="12" t="str">
        <f>Data!N2169</f>
        <v>Online</v>
      </c>
      <c r="K2169" s="12" t="str">
        <f>Data!O2169</f>
        <v>Transferencia bancaria</v>
      </c>
      <c r="L2169" s="12" t="str">
        <f>Data!P2169</f>
        <v>Recurrente</v>
      </c>
    </row>
    <row r="2170">
      <c r="A2170" s="11">
        <v>2169.0</v>
      </c>
      <c r="B2170" s="14">
        <f>Data!D2170</f>
        <v>44280</v>
      </c>
      <c r="C2170" s="12">
        <f>IFERROR(VLOOKUP(Data!B2170, Minorista!$A$2:$B$100, 2, FALSE), "")</f>
        <v>5</v>
      </c>
      <c r="D2170" s="12">
        <f t="array" ref="D2170">INDEX(Producto!$A$2:$A$500, MATCH(Data!H2170, Producto!$B$2:$B$500, 0))</f>
        <v>6</v>
      </c>
      <c r="E2170" s="12">
        <f>VLOOKUP(Data!E2170 &amp; Data!F2170 &amp; Data!G2170, Ubicacion!$A$2:$B$1000, 2, FALSE)</f>
        <v>31</v>
      </c>
      <c r="F2170" s="15">
        <f>Data!J2170</f>
        <v>375</v>
      </c>
      <c r="G2170" s="16">
        <f>Data!I2170</f>
        <v>55</v>
      </c>
      <c r="H2170" s="17">
        <f>Data!K2170</f>
        <v>206250</v>
      </c>
      <c r="I2170" s="17">
        <f>Data!L2170</f>
        <v>51562.5</v>
      </c>
      <c r="J2170" s="12" t="str">
        <f>Data!N2170</f>
        <v>Online</v>
      </c>
      <c r="K2170" s="12" t="str">
        <f>Data!O2170</f>
        <v>Transferencia bancaria</v>
      </c>
      <c r="L2170" s="12" t="str">
        <f>Data!P2170</f>
        <v>Recurrente</v>
      </c>
    </row>
    <row r="2171">
      <c r="A2171" s="11">
        <v>2170.0</v>
      </c>
      <c r="B2171" s="14">
        <f>Data!D2171</f>
        <v>44312</v>
      </c>
      <c r="C2171" s="12">
        <f>IFERROR(VLOOKUP(Data!B2171, Minorista!$A$2:$B$100, 2, FALSE), "")</f>
        <v>5</v>
      </c>
      <c r="D2171" s="12">
        <f t="array" ref="D2171">INDEX(Producto!$A$2:$A$500, MATCH(Data!H2171, Producto!$B$2:$B$500, 0))</f>
        <v>1</v>
      </c>
      <c r="E2171" s="12">
        <f>VLOOKUP(Data!E2171 &amp; Data!F2171 &amp; Data!G2171, Ubicacion!$A$2:$B$1000, 2, FALSE)</f>
        <v>31</v>
      </c>
      <c r="F2171" s="15">
        <f>Data!J2171</f>
        <v>550</v>
      </c>
      <c r="G2171" s="16">
        <f>Data!I2171</f>
        <v>55</v>
      </c>
      <c r="H2171" s="17">
        <f>Data!K2171</f>
        <v>302500</v>
      </c>
      <c r="I2171" s="17">
        <f>Data!L2171</f>
        <v>105875</v>
      </c>
      <c r="J2171" s="12" t="str">
        <f>Data!N2171</f>
        <v>Online</v>
      </c>
      <c r="K2171" s="12" t="str">
        <f>Data!O2171</f>
        <v>Transferencia bancaria</v>
      </c>
      <c r="L2171" s="12" t="str">
        <f>Data!P2171</f>
        <v>Recurrente</v>
      </c>
    </row>
    <row r="2172">
      <c r="A2172" s="11">
        <v>2171.0</v>
      </c>
      <c r="B2172" s="14">
        <f>Data!D2172</f>
        <v>44312</v>
      </c>
      <c r="C2172" s="12">
        <f>IFERROR(VLOOKUP(Data!B2172, Minorista!$A$2:$B$100, 2, FALSE), "")</f>
        <v>5</v>
      </c>
      <c r="D2172" s="12">
        <f t="array" ref="D2172">INDEX(Producto!$A$2:$A$500, MATCH(Data!H2172, Producto!$B$2:$B$500, 0))</f>
        <v>2</v>
      </c>
      <c r="E2172" s="12">
        <f>VLOOKUP(Data!E2172 &amp; Data!F2172 &amp; Data!G2172, Ubicacion!$A$2:$B$1000, 2, FALSE)</f>
        <v>31</v>
      </c>
      <c r="F2172" s="15">
        <f>Data!J2172</f>
        <v>350</v>
      </c>
      <c r="G2172" s="16">
        <f>Data!I2172</f>
        <v>60</v>
      </c>
      <c r="H2172" s="17">
        <f>Data!K2172</f>
        <v>210000</v>
      </c>
      <c r="I2172" s="17">
        <f>Data!L2172</f>
        <v>84000</v>
      </c>
      <c r="J2172" s="12" t="str">
        <f>Data!N2172</f>
        <v>Online</v>
      </c>
      <c r="K2172" s="12" t="str">
        <f>Data!O2172</f>
        <v>Tarjeta</v>
      </c>
      <c r="L2172" s="12" t="str">
        <f>Data!P2172</f>
        <v>Recurrente</v>
      </c>
    </row>
    <row r="2173">
      <c r="A2173" s="11">
        <v>2172.0</v>
      </c>
      <c r="B2173" s="14">
        <f>Data!D2173</f>
        <v>44312</v>
      </c>
      <c r="C2173" s="12">
        <f>IFERROR(VLOOKUP(Data!B2173, Minorista!$A$2:$B$100, 2, FALSE), "")</f>
        <v>5</v>
      </c>
      <c r="D2173" s="12">
        <f t="array" ref="D2173">INDEX(Producto!$A$2:$A$500, MATCH(Data!H2173, Producto!$B$2:$B$500, 0))</f>
        <v>3</v>
      </c>
      <c r="E2173" s="12">
        <f>VLOOKUP(Data!E2173 &amp; Data!F2173 &amp; Data!G2173, Ubicacion!$A$2:$B$1000, 2, FALSE)</f>
        <v>31</v>
      </c>
      <c r="F2173" s="15">
        <f>Data!J2173</f>
        <v>400</v>
      </c>
      <c r="G2173" s="16">
        <f>Data!I2173</f>
        <v>60</v>
      </c>
      <c r="H2173" s="17">
        <f>Data!K2173</f>
        <v>240000</v>
      </c>
      <c r="I2173" s="17">
        <f>Data!L2173</f>
        <v>84000</v>
      </c>
      <c r="J2173" s="12" t="str">
        <f>Data!N2173</f>
        <v>Online</v>
      </c>
      <c r="K2173" s="12" t="str">
        <f>Data!O2173</f>
        <v>Tarjeta</v>
      </c>
      <c r="L2173" s="12" t="str">
        <f>Data!P2173</f>
        <v>Recurrente</v>
      </c>
    </row>
    <row r="2174">
      <c r="A2174" s="11">
        <v>2173.0</v>
      </c>
      <c r="B2174" s="14">
        <f>Data!D2174</f>
        <v>44312</v>
      </c>
      <c r="C2174" s="12">
        <f>IFERROR(VLOOKUP(Data!B2174, Minorista!$A$2:$B$100, 2, FALSE), "")</f>
        <v>5</v>
      </c>
      <c r="D2174" s="12">
        <f t="array" ref="D2174">INDEX(Producto!$A$2:$A$500, MATCH(Data!H2174, Producto!$B$2:$B$500, 0))</f>
        <v>4</v>
      </c>
      <c r="E2174" s="12">
        <f>VLOOKUP(Data!E2174 &amp; Data!F2174 &amp; Data!G2174, Ubicacion!$A$2:$B$1000, 2, FALSE)</f>
        <v>31</v>
      </c>
      <c r="F2174" s="15">
        <f>Data!J2174</f>
        <v>300</v>
      </c>
      <c r="G2174" s="16">
        <f>Data!I2174</f>
        <v>55</v>
      </c>
      <c r="H2174" s="17">
        <f>Data!K2174</f>
        <v>165000</v>
      </c>
      <c r="I2174" s="17">
        <f>Data!L2174</f>
        <v>57750</v>
      </c>
      <c r="J2174" s="12" t="str">
        <f>Data!N2174</f>
        <v>Online</v>
      </c>
      <c r="K2174" s="12" t="str">
        <f>Data!O2174</f>
        <v>Transferencia bancaria</v>
      </c>
      <c r="L2174" s="12" t="str">
        <f>Data!P2174</f>
        <v>Nuevo</v>
      </c>
    </row>
    <row r="2175">
      <c r="A2175" s="11">
        <v>2174.0</v>
      </c>
      <c r="B2175" s="14">
        <f>Data!D2175</f>
        <v>44312</v>
      </c>
      <c r="C2175" s="12">
        <f>IFERROR(VLOOKUP(Data!B2175, Minorista!$A$2:$B$100, 2, FALSE), "")</f>
        <v>5</v>
      </c>
      <c r="D2175" s="12">
        <f t="array" ref="D2175">INDEX(Producto!$A$2:$A$500, MATCH(Data!H2175, Producto!$B$2:$B$500, 0))</f>
        <v>5</v>
      </c>
      <c r="E2175" s="12">
        <f>VLOOKUP(Data!E2175 &amp; Data!F2175 &amp; Data!G2175, Ubicacion!$A$2:$B$1000, 2, FALSE)</f>
        <v>31</v>
      </c>
      <c r="F2175" s="15">
        <f>Data!J2175</f>
        <v>200</v>
      </c>
      <c r="G2175" s="16">
        <f>Data!I2175</f>
        <v>60</v>
      </c>
      <c r="H2175" s="17">
        <f>Data!K2175</f>
        <v>120000</v>
      </c>
      <c r="I2175" s="17">
        <f>Data!L2175</f>
        <v>36000</v>
      </c>
      <c r="J2175" s="12" t="str">
        <f>Data!N2175</f>
        <v>Online</v>
      </c>
      <c r="K2175" s="12" t="str">
        <f>Data!O2175</f>
        <v>Tarjeta</v>
      </c>
      <c r="L2175" s="12" t="str">
        <f>Data!P2175</f>
        <v>Recurrente</v>
      </c>
    </row>
    <row r="2176">
      <c r="A2176" s="11">
        <v>2175.0</v>
      </c>
      <c r="B2176" s="14">
        <f>Data!D2176</f>
        <v>44312</v>
      </c>
      <c r="C2176" s="12">
        <f>IFERROR(VLOOKUP(Data!B2176, Minorista!$A$2:$B$100, 2, FALSE), "")</f>
        <v>5</v>
      </c>
      <c r="D2176" s="12">
        <f t="array" ref="D2176">INDEX(Producto!$A$2:$A$500, MATCH(Data!H2176, Producto!$B$2:$B$500, 0))</f>
        <v>6</v>
      </c>
      <c r="E2176" s="12">
        <f>VLOOKUP(Data!E2176 &amp; Data!F2176 &amp; Data!G2176, Ubicacion!$A$2:$B$1000, 2, FALSE)</f>
        <v>31</v>
      </c>
      <c r="F2176" s="15">
        <f>Data!J2176</f>
        <v>375</v>
      </c>
      <c r="G2176" s="16">
        <f>Data!I2176</f>
        <v>75</v>
      </c>
      <c r="H2176" s="17">
        <f>Data!K2176</f>
        <v>281250</v>
      </c>
      <c r="I2176" s="17">
        <f>Data!L2176</f>
        <v>70312.5</v>
      </c>
      <c r="J2176" s="12" t="str">
        <f>Data!N2176</f>
        <v>Online</v>
      </c>
      <c r="K2176" s="12" t="str">
        <f>Data!O2176</f>
        <v>Transferencia bancaria</v>
      </c>
      <c r="L2176" s="12" t="str">
        <f>Data!P2176</f>
        <v>Recurrente</v>
      </c>
    </row>
    <row r="2177">
      <c r="A2177" s="11">
        <v>2176.0</v>
      </c>
      <c r="B2177" s="14">
        <f>Data!D2177</f>
        <v>44343</v>
      </c>
      <c r="C2177" s="12">
        <f>IFERROR(VLOOKUP(Data!B2177, Minorista!$A$2:$B$100, 2, FALSE), "")</f>
        <v>5</v>
      </c>
      <c r="D2177" s="12">
        <f t="array" ref="D2177">INDEX(Producto!$A$2:$A$500, MATCH(Data!H2177, Producto!$B$2:$B$500, 0))</f>
        <v>1</v>
      </c>
      <c r="E2177" s="12">
        <f>VLOOKUP(Data!E2177 &amp; Data!F2177 &amp; Data!G2177, Ubicacion!$A$2:$B$1000, 2, FALSE)</f>
        <v>31</v>
      </c>
      <c r="F2177" s="15">
        <f>Data!J2177</f>
        <v>575</v>
      </c>
      <c r="G2177" s="16">
        <f>Data!I2177</f>
        <v>55</v>
      </c>
      <c r="H2177" s="17">
        <f>Data!K2177</f>
        <v>316250</v>
      </c>
      <c r="I2177" s="17">
        <f>Data!L2177</f>
        <v>110687.5</v>
      </c>
      <c r="J2177" s="12" t="str">
        <f>Data!N2177</f>
        <v>Online</v>
      </c>
      <c r="K2177" s="12" t="str">
        <f>Data!O2177</f>
        <v>Transferencia bancaria</v>
      </c>
      <c r="L2177" s="12" t="str">
        <f>Data!P2177</f>
        <v>Recurrente</v>
      </c>
    </row>
    <row r="2178">
      <c r="A2178" s="11">
        <v>2177.0</v>
      </c>
      <c r="B2178" s="14">
        <f>Data!D2178</f>
        <v>44343</v>
      </c>
      <c r="C2178" s="12">
        <f>IFERROR(VLOOKUP(Data!B2178, Minorista!$A$2:$B$100, 2, FALSE), "")</f>
        <v>5</v>
      </c>
      <c r="D2178" s="12">
        <f t="array" ref="D2178">INDEX(Producto!$A$2:$A$500, MATCH(Data!H2178, Producto!$B$2:$B$500, 0))</f>
        <v>2</v>
      </c>
      <c r="E2178" s="12">
        <f>VLOOKUP(Data!E2178 &amp; Data!F2178 &amp; Data!G2178, Ubicacion!$A$2:$B$1000, 2, FALSE)</f>
        <v>31</v>
      </c>
      <c r="F2178" s="15">
        <f>Data!J2178</f>
        <v>425</v>
      </c>
      <c r="G2178" s="16">
        <f>Data!I2178</f>
        <v>60</v>
      </c>
      <c r="H2178" s="17">
        <f>Data!K2178</f>
        <v>255000</v>
      </c>
      <c r="I2178" s="17">
        <f>Data!L2178</f>
        <v>102000</v>
      </c>
      <c r="J2178" s="12" t="str">
        <f>Data!N2178</f>
        <v>Online</v>
      </c>
      <c r="K2178" s="12" t="str">
        <f>Data!O2178</f>
        <v>Transferencia bancaria</v>
      </c>
      <c r="L2178" s="12" t="str">
        <f>Data!P2178</f>
        <v>Nuevo</v>
      </c>
    </row>
    <row r="2179">
      <c r="A2179" s="11">
        <v>2178.0</v>
      </c>
      <c r="B2179" s="14">
        <f>Data!D2179</f>
        <v>44343</v>
      </c>
      <c r="C2179" s="12">
        <f>IFERROR(VLOOKUP(Data!B2179, Minorista!$A$2:$B$100, 2, FALSE), "")</f>
        <v>5</v>
      </c>
      <c r="D2179" s="12">
        <f t="array" ref="D2179">INDEX(Producto!$A$2:$A$500, MATCH(Data!H2179, Producto!$B$2:$B$500, 0))</f>
        <v>3</v>
      </c>
      <c r="E2179" s="12">
        <f>VLOOKUP(Data!E2179 &amp; Data!F2179 &amp; Data!G2179, Ubicacion!$A$2:$B$1000, 2, FALSE)</f>
        <v>31</v>
      </c>
      <c r="F2179" s="15">
        <f>Data!J2179</f>
        <v>450</v>
      </c>
      <c r="G2179" s="16">
        <f>Data!I2179</f>
        <v>60</v>
      </c>
      <c r="H2179" s="17">
        <f>Data!K2179</f>
        <v>270000</v>
      </c>
      <c r="I2179" s="17">
        <f>Data!L2179</f>
        <v>94500</v>
      </c>
      <c r="J2179" s="12" t="str">
        <f>Data!N2179</f>
        <v>Online</v>
      </c>
      <c r="K2179" s="12" t="str">
        <f>Data!O2179</f>
        <v>Tarjeta</v>
      </c>
      <c r="L2179" s="12" t="str">
        <f>Data!P2179</f>
        <v>Nuevo</v>
      </c>
    </row>
    <row r="2180">
      <c r="A2180" s="11">
        <v>2179.0</v>
      </c>
      <c r="B2180" s="14">
        <f>Data!D2180</f>
        <v>44343</v>
      </c>
      <c r="C2180" s="12">
        <f>IFERROR(VLOOKUP(Data!B2180, Minorista!$A$2:$B$100, 2, FALSE), "")</f>
        <v>5</v>
      </c>
      <c r="D2180" s="12">
        <f t="array" ref="D2180">INDEX(Producto!$A$2:$A$500, MATCH(Data!H2180, Producto!$B$2:$B$500, 0))</f>
        <v>4</v>
      </c>
      <c r="E2180" s="12">
        <f>VLOOKUP(Data!E2180 &amp; Data!F2180 &amp; Data!G2180, Ubicacion!$A$2:$B$1000, 2, FALSE)</f>
        <v>31</v>
      </c>
      <c r="F2180" s="15">
        <f>Data!J2180</f>
        <v>350</v>
      </c>
      <c r="G2180" s="16">
        <f>Data!I2180</f>
        <v>55</v>
      </c>
      <c r="H2180" s="17">
        <f>Data!K2180</f>
        <v>192500</v>
      </c>
      <c r="I2180" s="17">
        <f>Data!L2180</f>
        <v>67375</v>
      </c>
      <c r="J2180" s="12" t="str">
        <f>Data!N2180</f>
        <v>Online</v>
      </c>
      <c r="K2180" s="12" t="str">
        <f>Data!O2180</f>
        <v>Efectivo</v>
      </c>
      <c r="L2180" s="12" t="str">
        <f>Data!P2180</f>
        <v>Recurrente</v>
      </c>
    </row>
    <row r="2181">
      <c r="A2181" s="11">
        <v>2180.0</v>
      </c>
      <c r="B2181" s="14">
        <f>Data!D2181</f>
        <v>44343</v>
      </c>
      <c r="C2181" s="12">
        <f>IFERROR(VLOOKUP(Data!B2181, Minorista!$A$2:$B$100, 2, FALSE), "")</f>
        <v>5</v>
      </c>
      <c r="D2181" s="12">
        <f t="array" ref="D2181">INDEX(Producto!$A$2:$A$500, MATCH(Data!H2181, Producto!$B$2:$B$500, 0))</f>
        <v>5</v>
      </c>
      <c r="E2181" s="12">
        <f>VLOOKUP(Data!E2181 &amp; Data!F2181 &amp; Data!G2181, Ubicacion!$A$2:$B$1000, 2, FALSE)</f>
        <v>31</v>
      </c>
      <c r="F2181" s="15">
        <f>Data!J2181</f>
        <v>250</v>
      </c>
      <c r="G2181" s="16">
        <f>Data!I2181</f>
        <v>60</v>
      </c>
      <c r="H2181" s="17">
        <f>Data!K2181</f>
        <v>150000</v>
      </c>
      <c r="I2181" s="17">
        <f>Data!L2181</f>
        <v>45000</v>
      </c>
      <c r="J2181" s="12" t="str">
        <f>Data!N2181</f>
        <v>Online</v>
      </c>
      <c r="K2181" s="12" t="str">
        <f>Data!O2181</f>
        <v>Transferencia bancaria</v>
      </c>
      <c r="L2181" s="12" t="str">
        <f>Data!P2181</f>
        <v>Nuevo</v>
      </c>
    </row>
    <row r="2182">
      <c r="A2182" s="11">
        <v>2181.0</v>
      </c>
      <c r="B2182" s="14">
        <f>Data!D2182</f>
        <v>44343</v>
      </c>
      <c r="C2182" s="12">
        <f>IFERROR(VLOOKUP(Data!B2182, Minorista!$A$2:$B$100, 2, FALSE), "")</f>
        <v>5</v>
      </c>
      <c r="D2182" s="12">
        <f t="array" ref="D2182">INDEX(Producto!$A$2:$A$500, MATCH(Data!H2182, Producto!$B$2:$B$500, 0))</f>
        <v>6</v>
      </c>
      <c r="E2182" s="12">
        <f>VLOOKUP(Data!E2182 &amp; Data!F2182 &amp; Data!G2182, Ubicacion!$A$2:$B$1000, 2, FALSE)</f>
        <v>31</v>
      </c>
      <c r="F2182" s="15">
        <f>Data!J2182</f>
        <v>425</v>
      </c>
      <c r="G2182" s="16">
        <f>Data!I2182</f>
        <v>75</v>
      </c>
      <c r="H2182" s="17">
        <f>Data!K2182</f>
        <v>318750</v>
      </c>
      <c r="I2182" s="17">
        <f>Data!L2182</f>
        <v>79687.5</v>
      </c>
      <c r="J2182" s="12" t="str">
        <f>Data!N2182</f>
        <v>Online</v>
      </c>
      <c r="K2182" s="12" t="str">
        <f>Data!O2182</f>
        <v>Tarjeta</v>
      </c>
      <c r="L2182" s="12" t="str">
        <f>Data!P2182</f>
        <v>Recurrente</v>
      </c>
    </row>
    <row r="2183">
      <c r="A2183" s="11">
        <v>2182.0</v>
      </c>
      <c r="B2183" s="14">
        <f>Data!D2183</f>
        <v>44373</v>
      </c>
      <c r="C2183" s="12">
        <f>IFERROR(VLOOKUP(Data!B2183, Minorista!$A$2:$B$100, 2, FALSE), "")</f>
        <v>5</v>
      </c>
      <c r="D2183" s="12">
        <f t="array" ref="D2183">INDEX(Producto!$A$2:$A$500, MATCH(Data!H2183, Producto!$B$2:$B$500, 0))</f>
        <v>1</v>
      </c>
      <c r="E2183" s="12">
        <f>VLOOKUP(Data!E2183 &amp; Data!F2183 &amp; Data!G2183, Ubicacion!$A$2:$B$1000, 2, FALSE)</f>
        <v>31</v>
      </c>
      <c r="F2183" s="15">
        <f>Data!J2183</f>
        <v>700</v>
      </c>
      <c r="G2183" s="16">
        <f>Data!I2183</f>
        <v>55</v>
      </c>
      <c r="H2183" s="17">
        <f>Data!K2183</f>
        <v>385000</v>
      </c>
      <c r="I2183" s="17">
        <f>Data!L2183</f>
        <v>134750</v>
      </c>
      <c r="J2183" s="12" t="str">
        <f>Data!N2183</f>
        <v>Online</v>
      </c>
      <c r="K2183" s="12" t="str">
        <f>Data!O2183</f>
        <v>Tarjeta</v>
      </c>
      <c r="L2183" s="12" t="str">
        <f>Data!P2183</f>
        <v>Nuevo</v>
      </c>
    </row>
    <row r="2184">
      <c r="A2184" s="11">
        <v>2183.0</v>
      </c>
      <c r="B2184" s="14">
        <f>Data!D2184</f>
        <v>44373</v>
      </c>
      <c r="C2184" s="12">
        <f>IFERROR(VLOOKUP(Data!B2184, Minorista!$A$2:$B$100, 2, FALSE), "")</f>
        <v>5</v>
      </c>
      <c r="D2184" s="12">
        <f t="array" ref="D2184">INDEX(Producto!$A$2:$A$500, MATCH(Data!H2184, Producto!$B$2:$B$500, 0))</f>
        <v>2</v>
      </c>
      <c r="E2184" s="12">
        <f>VLOOKUP(Data!E2184 &amp; Data!F2184 &amp; Data!G2184, Ubicacion!$A$2:$B$1000, 2, FALSE)</f>
        <v>31</v>
      </c>
      <c r="F2184" s="15">
        <f>Data!J2184</f>
        <v>550</v>
      </c>
      <c r="G2184" s="16">
        <f>Data!I2184</f>
        <v>60</v>
      </c>
      <c r="H2184" s="17">
        <f>Data!K2184</f>
        <v>330000</v>
      </c>
      <c r="I2184" s="17">
        <f>Data!L2184</f>
        <v>132000</v>
      </c>
      <c r="J2184" s="12" t="str">
        <f>Data!N2184</f>
        <v>Online</v>
      </c>
      <c r="K2184" s="12" t="str">
        <f>Data!O2184</f>
        <v>Transferencia bancaria</v>
      </c>
      <c r="L2184" s="12" t="str">
        <f>Data!P2184</f>
        <v>Nuevo</v>
      </c>
    </row>
    <row r="2185">
      <c r="A2185" s="11">
        <v>2184.0</v>
      </c>
      <c r="B2185" s="14">
        <f>Data!D2185</f>
        <v>44373</v>
      </c>
      <c r="C2185" s="12">
        <f>IFERROR(VLOOKUP(Data!B2185, Minorista!$A$2:$B$100, 2, FALSE), "")</f>
        <v>5</v>
      </c>
      <c r="D2185" s="12">
        <f t="array" ref="D2185">INDEX(Producto!$A$2:$A$500, MATCH(Data!H2185, Producto!$B$2:$B$500, 0))</f>
        <v>3</v>
      </c>
      <c r="E2185" s="12">
        <f>VLOOKUP(Data!E2185 &amp; Data!F2185 &amp; Data!G2185, Ubicacion!$A$2:$B$1000, 2, FALSE)</f>
        <v>31</v>
      </c>
      <c r="F2185" s="15">
        <f>Data!J2185</f>
        <v>550</v>
      </c>
      <c r="G2185" s="16">
        <f>Data!I2185</f>
        <v>60</v>
      </c>
      <c r="H2185" s="17">
        <f>Data!K2185</f>
        <v>330000</v>
      </c>
      <c r="I2185" s="17">
        <f>Data!L2185</f>
        <v>115500</v>
      </c>
      <c r="J2185" s="12" t="str">
        <f>Data!N2185</f>
        <v>Online</v>
      </c>
      <c r="K2185" s="12" t="str">
        <f>Data!O2185</f>
        <v>Transferencia bancaria</v>
      </c>
      <c r="L2185" s="12" t="str">
        <f>Data!P2185</f>
        <v>Nuevo</v>
      </c>
    </row>
    <row r="2186">
      <c r="A2186" s="11">
        <v>2185.0</v>
      </c>
      <c r="B2186" s="14">
        <f>Data!D2186</f>
        <v>44373</v>
      </c>
      <c r="C2186" s="12">
        <f>IFERROR(VLOOKUP(Data!B2186, Minorista!$A$2:$B$100, 2, FALSE), "")</f>
        <v>5</v>
      </c>
      <c r="D2186" s="12">
        <f t="array" ref="D2186">INDEX(Producto!$A$2:$A$500, MATCH(Data!H2186, Producto!$B$2:$B$500, 0))</f>
        <v>4</v>
      </c>
      <c r="E2186" s="12">
        <f>VLOOKUP(Data!E2186 &amp; Data!F2186 &amp; Data!G2186, Ubicacion!$A$2:$B$1000, 2, FALSE)</f>
        <v>31</v>
      </c>
      <c r="F2186" s="15">
        <f>Data!J2186</f>
        <v>425</v>
      </c>
      <c r="G2186" s="16">
        <f>Data!I2186</f>
        <v>55</v>
      </c>
      <c r="H2186" s="17">
        <f>Data!K2186</f>
        <v>233750</v>
      </c>
      <c r="I2186" s="17">
        <f>Data!L2186</f>
        <v>81812.5</v>
      </c>
      <c r="J2186" s="12" t="str">
        <f>Data!N2186</f>
        <v>Online</v>
      </c>
      <c r="K2186" s="12" t="str">
        <f>Data!O2186</f>
        <v>Transferencia bancaria</v>
      </c>
      <c r="L2186" s="12" t="str">
        <f>Data!P2186</f>
        <v>Recurrente</v>
      </c>
    </row>
    <row r="2187">
      <c r="A2187" s="11">
        <v>2186.0</v>
      </c>
      <c r="B2187" s="14">
        <f>Data!D2187</f>
        <v>44373</v>
      </c>
      <c r="C2187" s="12">
        <f>IFERROR(VLOOKUP(Data!B2187, Minorista!$A$2:$B$100, 2, FALSE), "")</f>
        <v>5</v>
      </c>
      <c r="D2187" s="12">
        <f t="array" ref="D2187">INDEX(Producto!$A$2:$A$500, MATCH(Data!H2187, Producto!$B$2:$B$500, 0))</f>
        <v>5</v>
      </c>
      <c r="E2187" s="12">
        <f>VLOOKUP(Data!E2187 &amp; Data!F2187 &amp; Data!G2187, Ubicacion!$A$2:$B$1000, 2, FALSE)</f>
        <v>31</v>
      </c>
      <c r="F2187" s="15">
        <f>Data!J2187</f>
        <v>300</v>
      </c>
      <c r="G2187" s="16">
        <f>Data!I2187</f>
        <v>60</v>
      </c>
      <c r="H2187" s="17">
        <f>Data!K2187</f>
        <v>180000</v>
      </c>
      <c r="I2187" s="17">
        <f>Data!L2187</f>
        <v>54000</v>
      </c>
      <c r="J2187" s="12" t="str">
        <f>Data!N2187</f>
        <v>Online</v>
      </c>
      <c r="K2187" s="12" t="str">
        <f>Data!O2187</f>
        <v>Tarjeta</v>
      </c>
      <c r="L2187" s="12" t="str">
        <f>Data!P2187</f>
        <v>Recurrente</v>
      </c>
    </row>
    <row r="2188">
      <c r="A2188" s="11">
        <v>2187.0</v>
      </c>
      <c r="B2188" s="14">
        <f>Data!D2188</f>
        <v>44373</v>
      </c>
      <c r="C2188" s="12">
        <f>IFERROR(VLOOKUP(Data!B2188, Minorista!$A$2:$B$100, 2, FALSE), "")</f>
        <v>5</v>
      </c>
      <c r="D2188" s="12">
        <f t="array" ref="D2188">INDEX(Producto!$A$2:$A$500, MATCH(Data!H2188, Producto!$B$2:$B$500, 0))</f>
        <v>6</v>
      </c>
      <c r="E2188" s="12">
        <f>VLOOKUP(Data!E2188 &amp; Data!F2188 &amp; Data!G2188, Ubicacion!$A$2:$B$1000, 2, FALSE)</f>
        <v>31</v>
      </c>
      <c r="F2188" s="15">
        <f>Data!J2188</f>
        <v>600</v>
      </c>
      <c r="G2188" s="16">
        <f>Data!I2188</f>
        <v>75</v>
      </c>
      <c r="H2188" s="17">
        <f>Data!K2188</f>
        <v>450000</v>
      </c>
      <c r="I2188" s="17">
        <f>Data!L2188</f>
        <v>112500</v>
      </c>
      <c r="J2188" s="12" t="str">
        <f>Data!N2188</f>
        <v>Online</v>
      </c>
      <c r="K2188" s="12" t="str">
        <f>Data!O2188</f>
        <v>Efectivo</v>
      </c>
      <c r="L2188" s="12" t="str">
        <f>Data!P2188</f>
        <v>Nuevo</v>
      </c>
    </row>
    <row r="2189">
      <c r="A2189" s="11">
        <v>2188.0</v>
      </c>
      <c r="B2189" s="14">
        <f>Data!D2189</f>
        <v>44402</v>
      </c>
      <c r="C2189" s="12">
        <f>IFERROR(VLOOKUP(Data!B2189, Minorista!$A$2:$B$100, 2, FALSE), "")</f>
        <v>5</v>
      </c>
      <c r="D2189" s="12">
        <f t="array" ref="D2189">INDEX(Producto!$A$2:$A$500, MATCH(Data!H2189, Producto!$B$2:$B$500, 0))</f>
        <v>1</v>
      </c>
      <c r="E2189" s="12">
        <f>VLOOKUP(Data!E2189 &amp; Data!F2189 &amp; Data!G2189, Ubicacion!$A$2:$B$1000, 2, FALSE)</f>
        <v>31</v>
      </c>
      <c r="F2189" s="15">
        <f>Data!J2189</f>
        <v>750</v>
      </c>
      <c r="G2189" s="16">
        <f>Data!I2189</f>
        <v>55</v>
      </c>
      <c r="H2189" s="17">
        <f>Data!K2189</f>
        <v>412500</v>
      </c>
      <c r="I2189" s="17">
        <f>Data!L2189</f>
        <v>144375</v>
      </c>
      <c r="J2189" s="12" t="str">
        <f>Data!N2189</f>
        <v>Online</v>
      </c>
      <c r="K2189" s="12" t="str">
        <f>Data!O2189</f>
        <v>Tarjeta</v>
      </c>
      <c r="L2189" s="12" t="str">
        <f>Data!P2189</f>
        <v>Recurrente</v>
      </c>
    </row>
    <row r="2190">
      <c r="A2190" s="11">
        <v>2189.0</v>
      </c>
      <c r="B2190" s="14">
        <f>Data!D2190</f>
        <v>44402</v>
      </c>
      <c r="C2190" s="12">
        <f>IFERROR(VLOOKUP(Data!B2190, Minorista!$A$2:$B$100, 2, FALSE), "")</f>
        <v>5</v>
      </c>
      <c r="D2190" s="12">
        <f t="array" ref="D2190">INDEX(Producto!$A$2:$A$500, MATCH(Data!H2190, Producto!$B$2:$B$500, 0))</f>
        <v>2</v>
      </c>
      <c r="E2190" s="12">
        <f>VLOOKUP(Data!E2190 &amp; Data!F2190 &amp; Data!G2190, Ubicacion!$A$2:$B$1000, 2, FALSE)</f>
        <v>31</v>
      </c>
      <c r="F2190" s="15">
        <f>Data!J2190</f>
        <v>600</v>
      </c>
      <c r="G2190" s="16">
        <f>Data!I2190</f>
        <v>60</v>
      </c>
      <c r="H2190" s="17">
        <f>Data!K2190</f>
        <v>360000</v>
      </c>
      <c r="I2190" s="17">
        <f>Data!L2190</f>
        <v>144000</v>
      </c>
      <c r="J2190" s="12" t="str">
        <f>Data!N2190</f>
        <v>Online</v>
      </c>
      <c r="K2190" s="12" t="str">
        <f>Data!O2190</f>
        <v>Transferencia bancaria</v>
      </c>
      <c r="L2190" s="12" t="str">
        <f>Data!P2190</f>
        <v>Recurrente</v>
      </c>
    </row>
    <row r="2191">
      <c r="A2191" s="11">
        <v>2190.0</v>
      </c>
      <c r="B2191" s="14">
        <f>Data!D2191</f>
        <v>44402</v>
      </c>
      <c r="C2191" s="12">
        <f>IFERROR(VLOOKUP(Data!B2191, Minorista!$A$2:$B$100, 2, FALSE), "")</f>
        <v>5</v>
      </c>
      <c r="D2191" s="12">
        <f t="array" ref="D2191">INDEX(Producto!$A$2:$A$500, MATCH(Data!H2191, Producto!$B$2:$B$500, 0))</f>
        <v>3</v>
      </c>
      <c r="E2191" s="12">
        <f>VLOOKUP(Data!E2191 &amp; Data!F2191 &amp; Data!G2191, Ubicacion!$A$2:$B$1000, 2, FALSE)</f>
        <v>31</v>
      </c>
      <c r="F2191" s="15">
        <f>Data!J2191</f>
        <v>550</v>
      </c>
      <c r="G2191" s="16">
        <f>Data!I2191</f>
        <v>60</v>
      </c>
      <c r="H2191" s="17">
        <f>Data!K2191</f>
        <v>330000</v>
      </c>
      <c r="I2191" s="17">
        <f>Data!L2191</f>
        <v>115500</v>
      </c>
      <c r="J2191" s="12" t="str">
        <f>Data!N2191</f>
        <v>Online</v>
      </c>
      <c r="K2191" s="12" t="str">
        <f>Data!O2191</f>
        <v>Tarjeta</v>
      </c>
      <c r="L2191" s="12" t="str">
        <f>Data!P2191</f>
        <v>Nuevo</v>
      </c>
    </row>
    <row r="2192">
      <c r="A2192" s="11">
        <v>2191.0</v>
      </c>
      <c r="B2192" s="14">
        <f>Data!D2192</f>
        <v>44402</v>
      </c>
      <c r="C2192" s="12">
        <f>IFERROR(VLOOKUP(Data!B2192, Minorista!$A$2:$B$100, 2, FALSE), "")</f>
        <v>5</v>
      </c>
      <c r="D2192" s="12">
        <f t="array" ref="D2192">INDEX(Producto!$A$2:$A$500, MATCH(Data!H2192, Producto!$B$2:$B$500, 0))</f>
        <v>4</v>
      </c>
      <c r="E2192" s="12">
        <f>VLOOKUP(Data!E2192 &amp; Data!F2192 &amp; Data!G2192, Ubicacion!$A$2:$B$1000, 2, FALSE)</f>
        <v>31</v>
      </c>
      <c r="F2192" s="15">
        <f>Data!J2192</f>
        <v>450</v>
      </c>
      <c r="G2192" s="16">
        <f>Data!I2192</f>
        <v>55</v>
      </c>
      <c r="H2192" s="17">
        <f>Data!K2192</f>
        <v>247500</v>
      </c>
      <c r="I2192" s="17">
        <f>Data!L2192</f>
        <v>86625</v>
      </c>
      <c r="J2192" s="12" t="str">
        <f>Data!N2192</f>
        <v>Online</v>
      </c>
      <c r="K2192" s="12" t="str">
        <f>Data!O2192</f>
        <v>Transferencia bancaria</v>
      </c>
      <c r="L2192" s="12" t="str">
        <f>Data!P2192</f>
        <v>Recurrente</v>
      </c>
    </row>
    <row r="2193">
      <c r="A2193" s="11">
        <v>2192.0</v>
      </c>
      <c r="B2193" s="14">
        <f>Data!D2193</f>
        <v>44402</v>
      </c>
      <c r="C2193" s="12">
        <f>IFERROR(VLOOKUP(Data!B2193, Minorista!$A$2:$B$100, 2, FALSE), "")</f>
        <v>5</v>
      </c>
      <c r="D2193" s="12">
        <f t="array" ref="D2193">INDEX(Producto!$A$2:$A$500, MATCH(Data!H2193, Producto!$B$2:$B$500, 0))</f>
        <v>5</v>
      </c>
      <c r="E2193" s="12">
        <f>VLOOKUP(Data!E2193 &amp; Data!F2193 &amp; Data!G2193, Ubicacion!$A$2:$B$1000, 2, FALSE)</f>
        <v>31</v>
      </c>
      <c r="F2193" s="15">
        <f>Data!J2193</f>
        <v>500</v>
      </c>
      <c r="G2193" s="16">
        <f>Data!I2193</f>
        <v>60</v>
      </c>
      <c r="H2193" s="17">
        <f>Data!K2193</f>
        <v>300000</v>
      </c>
      <c r="I2193" s="17">
        <f>Data!L2193</f>
        <v>90000</v>
      </c>
      <c r="J2193" s="12" t="str">
        <f>Data!N2193</f>
        <v>Online</v>
      </c>
      <c r="K2193" s="12" t="str">
        <f>Data!O2193</f>
        <v>Transferencia bancaria</v>
      </c>
      <c r="L2193" s="12" t="str">
        <f>Data!P2193</f>
        <v>Nuevo</v>
      </c>
    </row>
    <row r="2194">
      <c r="A2194" s="11">
        <v>2193.0</v>
      </c>
      <c r="B2194" s="14">
        <f>Data!D2194</f>
        <v>44402</v>
      </c>
      <c r="C2194" s="12">
        <f>IFERROR(VLOOKUP(Data!B2194, Minorista!$A$2:$B$100, 2, FALSE), "")</f>
        <v>5</v>
      </c>
      <c r="D2194" s="12">
        <f t="array" ref="D2194">INDEX(Producto!$A$2:$A$500, MATCH(Data!H2194, Producto!$B$2:$B$500, 0))</f>
        <v>6</v>
      </c>
      <c r="E2194" s="12">
        <f>VLOOKUP(Data!E2194 &amp; Data!F2194 &amp; Data!G2194, Ubicacion!$A$2:$B$1000, 2, FALSE)</f>
        <v>31</v>
      </c>
      <c r="F2194" s="15">
        <f>Data!J2194</f>
        <v>500</v>
      </c>
      <c r="G2194" s="16">
        <f>Data!I2194</f>
        <v>75</v>
      </c>
      <c r="H2194" s="17">
        <f>Data!K2194</f>
        <v>375000</v>
      </c>
      <c r="I2194" s="17">
        <f>Data!L2194</f>
        <v>93750</v>
      </c>
      <c r="J2194" s="12" t="str">
        <f>Data!N2194</f>
        <v>Online</v>
      </c>
      <c r="K2194" s="12" t="str">
        <f>Data!O2194</f>
        <v>Transferencia bancaria</v>
      </c>
      <c r="L2194" s="12" t="str">
        <f>Data!P2194</f>
        <v>Nuevo</v>
      </c>
    </row>
    <row r="2195">
      <c r="A2195" s="11">
        <v>2194.0</v>
      </c>
      <c r="B2195" s="14">
        <f>Data!D2195</f>
        <v>44434</v>
      </c>
      <c r="C2195" s="12">
        <f>IFERROR(VLOOKUP(Data!B2195, Minorista!$A$2:$B$100, 2, FALSE), "")</f>
        <v>5</v>
      </c>
      <c r="D2195" s="12">
        <f t="array" ref="D2195">INDEX(Producto!$A$2:$A$500, MATCH(Data!H2195, Producto!$B$2:$B$500, 0))</f>
        <v>1</v>
      </c>
      <c r="E2195" s="12">
        <f>VLOOKUP(Data!E2195 &amp; Data!F2195 &amp; Data!G2195, Ubicacion!$A$2:$B$1000, 2, FALSE)</f>
        <v>31</v>
      </c>
      <c r="F2195" s="15">
        <f>Data!J2195</f>
        <v>700</v>
      </c>
      <c r="G2195" s="16">
        <f>Data!I2195</f>
        <v>60</v>
      </c>
      <c r="H2195" s="17">
        <f>Data!K2195</f>
        <v>420000</v>
      </c>
      <c r="I2195" s="17">
        <f>Data!L2195</f>
        <v>147000</v>
      </c>
      <c r="J2195" s="12" t="str">
        <f>Data!N2195</f>
        <v>Online</v>
      </c>
      <c r="K2195" s="12" t="str">
        <f>Data!O2195</f>
        <v>Tarjeta</v>
      </c>
      <c r="L2195" s="12" t="str">
        <f>Data!P2195</f>
        <v>Nuevo</v>
      </c>
    </row>
    <row r="2196">
      <c r="A2196" s="11">
        <v>2195.0</v>
      </c>
      <c r="B2196" s="14">
        <f>Data!D2196</f>
        <v>44434</v>
      </c>
      <c r="C2196" s="12">
        <f>IFERROR(VLOOKUP(Data!B2196, Minorista!$A$2:$B$100, 2, FALSE), "")</f>
        <v>5</v>
      </c>
      <c r="D2196" s="12">
        <f t="array" ref="D2196">INDEX(Producto!$A$2:$A$500, MATCH(Data!H2196, Producto!$B$2:$B$500, 0))</f>
        <v>2</v>
      </c>
      <c r="E2196" s="12">
        <f>VLOOKUP(Data!E2196 &amp; Data!F2196 &amp; Data!G2196, Ubicacion!$A$2:$B$1000, 2, FALSE)</f>
        <v>31</v>
      </c>
      <c r="F2196" s="15">
        <f>Data!J2196</f>
        <v>650</v>
      </c>
      <c r="G2196" s="16">
        <f>Data!I2196</f>
        <v>65</v>
      </c>
      <c r="H2196" s="17">
        <f>Data!K2196</f>
        <v>422500</v>
      </c>
      <c r="I2196" s="17">
        <f>Data!L2196</f>
        <v>169000</v>
      </c>
      <c r="J2196" s="12" t="str">
        <f>Data!N2196</f>
        <v>Online</v>
      </c>
      <c r="K2196" s="12" t="str">
        <f>Data!O2196</f>
        <v>Transferencia bancaria</v>
      </c>
      <c r="L2196" s="12" t="str">
        <f>Data!P2196</f>
        <v>Recurrente</v>
      </c>
    </row>
    <row r="2197">
      <c r="A2197" s="11">
        <v>2196.0</v>
      </c>
      <c r="B2197" s="14">
        <f>Data!D2197</f>
        <v>44434</v>
      </c>
      <c r="C2197" s="12">
        <f>IFERROR(VLOOKUP(Data!B2197, Minorista!$A$2:$B$100, 2, FALSE), "")</f>
        <v>5</v>
      </c>
      <c r="D2197" s="12">
        <f t="array" ref="D2197">INDEX(Producto!$A$2:$A$500, MATCH(Data!H2197, Producto!$B$2:$B$500, 0))</f>
        <v>3</v>
      </c>
      <c r="E2197" s="12">
        <f>VLOOKUP(Data!E2197 &amp; Data!F2197 &amp; Data!G2197, Ubicacion!$A$2:$B$1000, 2, FALSE)</f>
        <v>31</v>
      </c>
      <c r="F2197" s="15">
        <f>Data!J2197</f>
        <v>525</v>
      </c>
      <c r="G2197" s="16">
        <f>Data!I2197</f>
        <v>60</v>
      </c>
      <c r="H2197" s="17">
        <f>Data!K2197</f>
        <v>315000</v>
      </c>
      <c r="I2197" s="17">
        <f>Data!L2197</f>
        <v>110250</v>
      </c>
      <c r="J2197" s="12" t="str">
        <f>Data!N2197</f>
        <v>Online</v>
      </c>
      <c r="K2197" s="12" t="str">
        <f>Data!O2197</f>
        <v>Efectivo</v>
      </c>
      <c r="L2197" s="12" t="str">
        <f>Data!P2197</f>
        <v>Recurrente</v>
      </c>
    </row>
    <row r="2198">
      <c r="A2198" s="11">
        <v>2197.0</v>
      </c>
      <c r="B2198" s="14">
        <f>Data!D2198</f>
        <v>44434</v>
      </c>
      <c r="C2198" s="12">
        <f>IFERROR(VLOOKUP(Data!B2198, Minorista!$A$2:$B$100, 2, FALSE), "")</f>
        <v>5</v>
      </c>
      <c r="D2198" s="12">
        <f t="array" ref="D2198">INDEX(Producto!$A$2:$A$500, MATCH(Data!H2198, Producto!$B$2:$B$500, 0))</f>
        <v>4</v>
      </c>
      <c r="E2198" s="12">
        <f>VLOOKUP(Data!E2198 &amp; Data!F2198 &amp; Data!G2198, Ubicacion!$A$2:$B$1000, 2, FALSE)</f>
        <v>31</v>
      </c>
      <c r="F2198" s="15">
        <f>Data!J2198</f>
        <v>475</v>
      </c>
      <c r="G2198" s="16">
        <f>Data!I2198</f>
        <v>60</v>
      </c>
      <c r="H2198" s="17">
        <f>Data!K2198</f>
        <v>285000</v>
      </c>
      <c r="I2198" s="17">
        <f>Data!L2198</f>
        <v>99750</v>
      </c>
      <c r="J2198" s="12" t="str">
        <f>Data!N2198</f>
        <v>Online</v>
      </c>
      <c r="K2198" s="12" t="str">
        <f>Data!O2198</f>
        <v>Transferencia bancaria</v>
      </c>
      <c r="L2198" s="12" t="str">
        <f>Data!P2198</f>
        <v>Nuevo</v>
      </c>
    </row>
    <row r="2199">
      <c r="A2199" s="11">
        <v>2198.0</v>
      </c>
      <c r="B2199" s="14">
        <f>Data!D2199</f>
        <v>44434</v>
      </c>
      <c r="C2199" s="12">
        <f>IFERROR(VLOOKUP(Data!B2199, Minorista!$A$2:$B$100, 2, FALSE), "")</f>
        <v>5</v>
      </c>
      <c r="D2199" s="12">
        <f t="array" ref="D2199">INDEX(Producto!$A$2:$A$500, MATCH(Data!H2199, Producto!$B$2:$B$500, 0))</f>
        <v>5</v>
      </c>
      <c r="E2199" s="12">
        <f>VLOOKUP(Data!E2199 &amp; Data!F2199 &amp; Data!G2199, Ubicacion!$A$2:$B$1000, 2, FALSE)</f>
        <v>31</v>
      </c>
      <c r="F2199" s="15">
        <f>Data!J2199</f>
        <v>475</v>
      </c>
      <c r="G2199" s="16">
        <f>Data!I2199</f>
        <v>70</v>
      </c>
      <c r="H2199" s="17">
        <f>Data!K2199</f>
        <v>332500</v>
      </c>
      <c r="I2199" s="17">
        <f>Data!L2199</f>
        <v>99750</v>
      </c>
      <c r="J2199" s="12" t="str">
        <f>Data!N2199</f>
        <v>Online</v>
      </c>
      <c r="K2199" s="12" t="str">
        <f>Data!O2199</f>
        <v>Efectivo</v>
      </c>
      <c r="L2199" s="12" t="str">
        <f>Data!P2199</f>
        <v>Nuevo</v>
      </c>
    </row>
    <row r="2200">
      <c r="A2200" s="11">
        <v>2199.0</v>
      </c>
      <c r="B2200" s="14">
        <f>Data!D2200</f>
        <v>44434</v>
      </c>
      <c r="C2200" s="12">
        <f>IFERROR(VLOOKUP(Data!B2200, Minorista!$A$2:$B$100, 2, FALSE), "")</f>
        <v>5</v>
      </c>
      <c r="D2200" s="12">
        <f t="array" ref="D2200">INDEX(Producto!$A$2:$A$500, MATCH(Data!H2200, Producto!$B$2:$B$500, 0))</f>
        <v>6</v>
      </c>
      <c r="E2200" s="12">
        <f>VLOOKUP(Data!E2200 &amp; Data!F2200 &amp; Data!G2200, Ubicacion!$A$2:$B$1000, 2, FALSE)</f>
        <v>31</v>
      </c>
      <c r="F2200" s="15">
        <f>Data!J2200</f>
        <v>450</v>
      </c>
      <c r="G2200" s="16">
        <f>Data!I2200</f>
        <v>75</v>
      </c>
      <c r="H2200" s="17">
        <f>Data!K2200</f>
        <v>337500</v>
      </c>
      <c r="I2200" s="17">
        <f>Data!L2200</f>
        <v>84375</v>
      </c>
      <c r="J2200" s="12" t="str">
        <f>Data!N2200</f>
        <v>Online</v>
      </c>
      <c r="K2200" s="12" t="str">
        <f>Data!O2200</f>
        <v>Efectivo</v>
      </c>
      <c r="L2200" s="12" t="str">
        <f>Data!P2200</f>
        <v>Recurrente</v>
      </c>
    </row>
    <row r="2201">
      <c r="A2201" s="11">
        <v>2200.0</v>
      </c>
      <c r="B2201" s="14">
        <f>Data!D2201</f>
        <v>44466</v>
      </c>
      <c r="C2201" s="12">
        <f>IFERROR(VLOOKUP(Data!B2201, Minorista!$A$2:$B$100, 2, FALSE), "")</f>
        <v>5</v>
      </c>
      <c r="D2201" s="12">
        <f t="array" ref="D2201">INDEX(Producto!$A$2:$A$500, MATCH(Data!H2201, Producto!$B$2:$B$500, 0))</f>
        <v>1</v>
      </c>
      <c r="E2201" s="12">
        <f>VLOOKUP(Data!E2201 &amp; Data!F2201 &amp; Data!G2201, Ubicacion!$A$2:$B$1000, 2, FALSE)</f>
        <v>31</v>
      </c>
      <c r="F2201" s="15">
        <f>Data!J2201</f>
        <v>625</v>
      </c>
      <c r="G2201" s="16">
        <f>Data!I2201</f>
        <v>50</v>
      </c>
      <c r="H2201" s="17">
        <f>Data!K2201</f>
        <v>312500</v>
      </c>
      <c r="I2201" s="17">
        <f>Data!L2201</f>
        <v>109375</v>
      </c>
      <c r="J2201" s="12" t="str">
        <f>Data!N2201</f>
        <v>Online</v>
      </c>
      <c r="K2201" s="12" t="str">
        <f>Data!O2201</f>
        <v>Tarjeta</v>
      </c>
      <c r="L2201" s="12" t="str">
        <f>Data!P2201</f>
        <v>Recurrente</v>
      </c>
    </row>
    <row r="2202">
      <c r="A2202" s="11">
        <v>2201.0</v>
      </c>
      <c r="B2202" s="14">
        <f>Data!D2202</f>
        <v>44466</v>
      </c>
      <c r="C2202" s="12">
        <f>IFERROR(VLOOKUP(Data!B2202, Minorista!$A$2:$B$100, 2, FALSE), "")</f>
        <v>5</v>
      </c>
      <c r="D2202" s="12">
        <f t="array" ref="D2202">INDEX(Producto!$A$2:$A$500, MATCH(Data!H2202, Producto!$B$2:$B$500, 0))</f>
        <v>2</v>
      </c>
      <c r="E2202" s="12">
        <f>VLOOKUP(Data!E2202 &amp; Data!F2202 &amp; Data!G2202, Ubicacion!$A$2:$B$1000, 2, FALSE)</f>
        <v>31</v>
      </c>
      <c r="F2202" s="15">
        <f>Data!J2202</f>
        <v>625</v>
      </c>
      <c r="G2202" s="16">
        <f>Data!I2202</f>
        <v>55</v>
      </c>
      <c r="H2202" s="17">
        <f>Data!K2202</f>
        <v>343750</v>
      </c>
      <c r="I2202" s="17">
        <f>Data!L2202</f>
        <v>137500</v>
      </c>
      <c r="J2202" s="12" t="str">
        <f>Data!N2202</f>
        <v>Online</v>
      </c>
      <c r="K2202" s="12" t="str">
        <f>Data!O2202</f>
        <v>Tarjeta</v>
      </c>
      <c r="L2202" s="12" t="str">
        <f>Data!P2202</f>
        <v>Nuevo</v>
      </c>
    </row>
    <row r="2203">
      <c r="A2203" s="11">
        <v>2202.0</v>
      </c>
      <c r="B2203" s="14">
        <f>Data!D2203</f>
        <v>44466</v>
      </c>
      <c r="C2203" s="12">
        <f>IFERROR(VLOOKUP(Data!B2203, Minorista!$A$2:$B$100, 2, FALSE), "")</f>
        <v>5</v>
      </c>
      <c r="D2203" s="12">
        <f t="array" ref="D2203">INDEX(Producto!$A$2:$A$500, MATCH(Data!H2203, Producto!$B$2:$B$500, 0))</f>
        <v>3</v>
      </c>
      <c r="E2203" s="12">
        <f>VLOOKUP(Data!E2203 &amp; Data!F2203 &amp; Data!G2203, Ubicacion!$A$2:$B$1000, 2, FALSE)</f>
        <v>31</v>
      </c>
      <c r="F2203" s="15">
        <f>Data!J2203</f>
        <v>475</v>
      </c>
      <c r="G2203" s="16">
        <f>Data!I2203</f>
        <v>50</v>
      </c>
      <c r="H2203" s="17">
        <f>Data!K2203</f>
        <v>237500</v>
      </c>
      <c r="I2203" s="17">
        <f>Data!L2203</f>
        <v>83125</v>
      </c>
      <c r="J2203" s="12" t="str">
        <f>Data!N2203</f>
        <v>Online</v>
      </c>
      <c r="K2203" s="12" t="str">
        <f>Data!O2203</f>
        <v>Tarjeta</v>
      </c>
      <c r="L2203" s="12" t="str">
        <f>Data!P2203</f>
        <v>Nuevo</v>
      </c>
    </row>
    <row r="2204">
      <c r="A2204" s="11">
        <v>2203.0</v>
      </c>
      <c r="B2204" s="14">
        <f>Data!D2204</f>
        <v>44466</v>
      </c>
      <c r="C2204" s="12">
        <f>IFERROR(VLOOKUP(Data!B2204, Minorista!$A$2:$B$100, 2, FALSE), "")</f>
        <v>5</v>
      </c>
      <c r="D2204" s="12">
        <f t="array" ref="D2204">INDEX(Producto!$A$2:$A$500, MATCH(Data!H2204, Producto!$B$2:$B$500, 0))</f>
        <v>4</v>
      </c>
      <c r="E2204" s="12">
        <f>VLOOKUP(Data!E2204 &amp; Data!F2204 &amp; Data!G2204, Ubicacion!$A$2:$B$1000, 2, FALSE)</f>
        <v>31</v>
      </c>
      <c r="F2204" s="15">
        <f>Data!J2204</f>
        <v>425</v>
      </c>
      <c r="G2204" s="16">
        <f>Data!I2204</f>
        <v>50</v>
      </c>
      <c r="H2204" s="17">
        <f>Data!K2204</f>
        <v>212500</v>
      </c>
      <c r="I2204" s="17">
        <f>Data!L2204</f>
        <v>74375</v>
      </c>
      <c r="J2204" s="12" t="str">
        <f>Data!N2204</f>
        <v>Online</v>
      </c>
      <c r="K2204" s="12" t="str">
        <f>Data!O2204</f>
        <v>Tarjeta</v>
      </c>
      <c r="L2204" s="12" t="str">
        <f>Data!P2204</f>
        <v>Recurrente</v>
      </c>
    </row>
    <row r="2205">
      <c r="A2205" s="11">
        <v>2204.0</v>
      </c>
      <c r="B2205" s="14">
        <f>Data!D2205</f>
        <v>44466</v>
      </c>
      <c r="C2205" s="12">
        <f>IFERROR(VLOOKUP(Data!B2205, Minorista!$A$2:$B$100, 2, FALSE), "")</f>
        <v>5</v>
      </c>
      <c r="D2205" s="12">
        <f t="array" ref="D2205">INDEX(Producto!$A$2:$A$500, MATCH(Data!H2205, Producto!$B$2:$B$500, 0))</f>
        <v>5</v>
      </c>
      <c r="E2205" s="12">
        <f>VLOOKUP(Data!E2205 &amp; Data!F2205 &amp; Data!G2205, Ubicacion!$A$2:$B$1000, 2, FALSE)</f>
        <v>31</v>
      </c>
      <c r="F2205" s="15">
        <f>Data!J2205</f>
        <v>425</v>
      </c>
      <c r="G2205" s="16">
        <f>Data!I2205</f>
        <v>60</v>
      </c>
      <c r="H2205" s="17">
        <f>Data!K2205</f>
        <v>255000</v>
      </c>
      <c r="I2205" s="17">
        <f>Data!L2205</f>
        <v>76500</v>
      </c>
      <c r="J2205" s="12" t="str">
        <f>Data!N2205</f>
        <v>Online</v>
      </c>
      <c r="K2205" s="12" t="str">
        <f>Data!O2205</f>
        <v>Transferencia bancaria</v>
      </c>
      <c r="L2205" s="12" t="str">
        <f>Data!P2205</f>
        <v>Nuevo</v>
      </c>
    </row>
    <row r="2206">
      <c r="A2206" s="11">
        <v>2205.0</v>
      </c>
      <c r="B2206" s="14">
        <f>Data!D2206</f>
        <v>44466</v>
      </c>
      <c r="C2206" s="12">
        <f>IFERROR(VLOOKUP(Data!B2206, Minorista!$A$2:$B$100, 2, FALSE), "")</f>
        <v>5</v>
      </c>
      <c r="D2206" s="12">
        <f t="array" ref="D2206">INDEX(Producto!$A$2:$A$500, MATCH(Data!H2206, Producto!$B$2:$B$500, 0))</f>
        <v>6</v>
      </c>
      <c r="E2206" s="12">
        <f>VLOOKUP(Data!E2206 &amp; Data!F2206 &amp; Data!G2206, Ubicacion!$A$2:$B$1000, 2, FALSE)</f>
        <v>31</v>
      </c>
      <c r="F2206" s="15">
        <f>Data!J2206</f>
        <v>475</v>
      </c>
      <c r="G2206" s="16">
        <f>Data!I2206</f>
        <v>65</v>
      </c>
      <c r="H2206" s="17">
        <f>Data!K2206</f>
        <v>308750</v>
      </c>
      <c r="I2206" s="17">
        <f>Data!L2206</f>
        <v>77187.5</v>
      </c>
      <c r="J2206" s="12" t="str">
        <f>Data!N2206</f>
        <v>Online</v>
      </c>
      <c r="K2206" s="12" t="str">
        <f>Data!O2206</f>
        <v>Transferencia bancaria</v>
      </c>
      <c r="L2206" s="12" t="str">
        <f>Data!P2206</f>
        <v>Recurrente</v>
      </c>
    </row>
    <row r="2207">
      <c r="A2207" s="11">
        <v>2206.0</v>
      </c>
      <c r="B2207" s="14">
        <f>Data!D2207</f>
        <v>44495</v>
      </c>
      <c r="C2207" s="12">
        <f>IFERROR(VLOOKUP(Data!B2207, Minorista!$A$2:$B$100, 2, FALSE), "")</f>
        <v>5</v>
      </c>
      <c r="D2207" s="12">
        <f t="array" ref="D2207">INDEX(Producto!$A$2:$A$500, MATCH(Data!H2207, Producto!$B$2:$B$500, 0))</f>
        <v>1</v>
      </c>
      <c r="E2207" s="12">
        <f>VLOOKUP(Data!E2207 &amp; Data!F2207 &amp; Data!G2207, Ubicacion!$A$2:$B$1000, 2, FALSE)</f>
        <v>31</v>
      </c>
      <c r="F2207" s="15">
        <f>Data!J2207</f>
        <v>550</v>
      </c>
      <c r="G2207" s="16">
        <f>Data!I2207</f>
        <v>50</v>
      </c>
      <c r="H2207" s="17">
        <f>Data!K2207</f>
        <v>275000</v>
      </c>
      <c r="I2207" s="17">
        <f>Data!L2207</f>
        <v>96250</v>
      </c>
      <c r="J2207" s="12" t="str">
        <f>Data!N2207</f>
        <v>Online</v>
      </c>
      <c r="K2207" s="12" t="str">
        <f>Data!O2207</f>
        <v>Transferencia bancaria</v>
      </c>
      <c r="L2207" s="12" t="str">
        <f>Data!P2207</f>
        <v>Nuevo</v>
      </c>
    </row>
    <row r="2208">
      <c r="A2208" s="11">
        <v>2207.0</v>
      </c>
      <c r="B2208" s="14">
        <f>Data!D2208</f>
        <v>44495</v>
      </c>
      <c r="C2208" s="12">
        <f>IFERROR(VLOOKUP(Data!B2208, Minorista!$A$2:$B$100, 2, FALSE), "")</f>
        <v>5</v>
      </c>
      <c r="D2208" s="12">
        <f t="array" ref="D2208">INDEX(Producto!$A$2:$A$500, MATCH(Data!H2208, Producto!$B$2:$B$500, 0))</f>
        <v>2</v>
      </c>
      <c r="E2208" s="12">
        <f>VLOOKUP(Data!E2208 &amp; Data!F2208 &amp; Data!G2208, Ubicacion!$A$2:$B$1000, 2, FALSE)</f>
        <v>31</v>
      </c>
      <c r="F2208" s="15">
        <f>Data!J2208</f>
        <v>550</v>
      </c>
      <c r="G2208" s="16">
        <f>Data!I2208</f>
        <v>55</v>
      </c>
      <c r="H2208" s="17">
        <f>Data!K2208</f>
        <v>302500</v>
      </c>
      <c r="I2208" s="17">
        <f>Data!L2208</f>
        <v>121000</v>
      </c>
      <c r="J2208" s="12" t="str">
        <f>Data!N2208</f>
        <v>Online</v>
      </c>
      <c r="K2208" s="12" t="str">
        <f>Data!O2208</f>
        <v>Transferencia bancaria</v>
      </c>
      <c r="L2208" s="12" t="str">
        <f>Data!P2208</f>
        <v>Recurrente</v>
      </c>
    </row>
    <row r="2209">
      <c r="A2209" s="11">
        <v>2208.0</v>
      </c>
      <c r="B2209" s="14">
        <f>Data!D2209</f>
        <v>44495</v>
      </c>
      <c r="C2209" s="12">
        <f>IFERROR(VLOOKUP(Data!B2209, Minorista!$A$2:$B$100, 2, FALSE), "")</f>
        <v>5</v>
      </c>
      <c r="D2209" s="12">
        <f t="array" ref="D2209">INDEX(Producto!$A$2:$A$500, MATCH(Data!H2209, Producto!$B$2:$B$500, 0))</f>
        <v>3</v>
      </c>
      <c r="E2209" s="12">
        <f>VLOOKUP(Data!E2209 &amp; Data!F2209 &amp; Data!G2209, Ubicacion!$A$2:$B$1000, 2, FALSE)</f>
        <v>31</v>
      </c>
      <c r="F2209" s="15">
        <f>Data!J2209</f>
        <v>375</v>
      </c>
      <c r="G2209" s="16">
        <f>Data!I2209</f>
        <v>50</v>
      </c>
      <c r="H2209" s="17">
        <f>Data!K2209</f>
        <v>187500</v>
      </c>
      <c r="I2209" s="17">
        <f>Data!L2209</f>
        <v>65625</v>
      </c>
      <c r="J2209" s="12" t="str">
        <f>Data!N2209</f>
        <v>Online</v>
      </c>
      <c r="K2209" s="12" t="str">
        <f>Data!O2209</f>
        <v>Transferencia bancaria</v>
      </c>
      <c r="L2209" s="12" t="str">
        <f>Data!P2209</f>
        <v>Nuevo</v>
      </c>
    </row>
    <row r="2210">
      <c r="A2210" s="11">
        <v>2209.0</v>
      </c>
      <c r="B2210" s="14">
        <f>Data!D2210</f>
        <v>44495</v>
      </c>
      <c r="C2210" s="12">
        <f>IFERROR(VLOOKUP(Data!B2210, Minorista!$A$2:$B$100, 2, FALSE), "")</f>
        <v>5</v>
      </c>
      <c r="D2210" s="12">
        <f t="array" ref="D2210">INDEX(Producto!$A$2:$A$500, MATCH(Data!H2210, Producto!$B$2:$B$500, 0))</f>
        <v>4</v>
      </c>
      <c r="E2210" s="12">
        <f>VLOOKUP(Data!E2210 &amp; Data!F2210 &amp; Data!G2210, Ubicacion!$A$2:$B$1000, 2, FALSE)</f>
        <v>31</v>
      </c>
      <c r="F2210" s="15">
        <f>Data!J2210</f>
        <v>350</v>
      </c>
      <c r="G2210" s="16">
        <f>Data!I2210</f>
        <v>50</v>
      </c>
      <c r="H2210" s="17">
        <f>Data!K2210</f>
        <v>175000</v>
      </c>
      <c r="I2210" s="17">
        <f>Data!L2210</f>
        <v>61250</v>
      </c>
      <c r="J2210" s="12" t="str">
        <f>Data!N2210</f>
        <v>Online</v>
      </c>
      <c r="K2210" s="12" t="str">
        <f>Data!O2210</f>
        <v>Transferencia bancaria</v>
      </c>
      <c r="L2210" s="12" t="str">
        <f>Data!P2210</f>
        <v>Nuevo</v>
      </c>
    </row>
    <row r="2211">
      <c r="A2211" s="11">
        <v>2210.0</v>
      </c>
      <c r="B2211" s="14">
        <f>Data!D2211</f>
        <v>44495</v>
      </c>
      <c r="C2211" s="12">
        <f>IFERROR(VLOOKUP(Data!B2211, Minorista!$A$2:$B$100, 2, FALSE), "")</f>
        <v>5</v>
      </c>
      <c r="D2211" s="12">
        <f t="array" ref="D2211">INDEX(Producto!$A$2:$A$500, MATCH(Data!H2211, Producto!$B$2:$B$500, 0))</f>
        <v>5</v>
      </c>
      <c r="E2211" s="12">
        <f>VLOOKUP(Data!E2211 &amp; Data!F2211 &amp; Data!G2211, Ubicacion!$A$2:$B$1000, 2, FALSE)</f>
        <v>31</v>
      </c>
      <c r="F2211" s="15">
        <f>Data!J2211</f>
        <v>325</v>
      </c>
      <c r="G2211" s="16">
        <f>Data!I2211</f>
        <v>60</v>
      </c>
      <c r="H2211" s="17">
        <f>Data!K2211</f>
        <v>195000</v>
      </c>
      <c r="I2211" s="17">
        <f>Data!L2211</f>
        <v>58500</v>
      </c>
      <c r="J2211" s="12" t="str">
        <f>Data!N2211</f>
        <v>Online</v>
      </c>
      <c r="K2211" s="12" t="str">
        <f>Data!O2211</f>
        <v>Efectivo</v>
      </c>
      <c r="L2211" s="12" t="str">
        <f>Data!P2211</f>
        <v>Recurrente</v>
      </c>
    </row>
    <row r="2212">
      <c r="A2212" s="11">
        <v>2211.0</v>
      </c>
      <c r="B2212" s="14">
        <f>Data!D2212</f>
        <v>44495</v>
      </c>
      <c r="C2212" s="12">
        <f>IFERROR(VLOOKUP(Data!B2212, Minorista!$A$2:$B$100, 2, FALSE), "")</f>
        <v>5</v>
      </c>
      <c r="D2212" s="12">
        <f t="array" ref="D2212">INDEX(Producto!$A$2:$A$500, MATCH(Data!H2212, Producto!$B$2:$B$500, 0))</f>
        <v>6</v>
      </c>
      <c r="E2212" s="12">
        <f>VLOOKUP(Data!E2212 &amp; Data!F2212 &amp; Data!G2212, Ubicacion!$A$2:$B$1000, 2, FALSE)</f>
        <v>31</v>
      </c>
      <c r="F2212" s="15">
        <f>Data!J2212</f>
        <v>375</v>
      </c>
      <c r="G2212" s="16">
        <f>Data!I2212</f>
        <v>75</v>
      </c>
      <c r="H2212" s="17">
        <f>Data!K2212</f>
        <v>281250</v>
      </c>
      <c r="I2212" s="17">
        <f>Data!L2212</f>
        <v>70312.5</v>
      </c>
      <c r="J2212" s="12" t="str">
        <f>Data!N2212</f>
        <v>Online</v>
      </c>
      <c r="K2212" s="12" t="str">
        <f>Data!O2212</f>
        <v>Efectivo</v>
      </c>
      <c r="L2212" s="12" t="str">
        <f>Data!P2212</f>
        <v>Recurrente</v>
      </c>
    </row>
    <row r="2213">
      <c r="A2213" s="11">
        <v>2212.0</v>
      </c>
      <c r="B2213" s="14">
        <f>Data!D2213</f>
        <v>44526</v>
      </c>
      <c r="C2213" s="12">
        <f>IFERROR(VLOOKUP(Data!B2213, Minorista!$A$2:$B$100, 2, FALSE), "")</f>
        <v>5</v>
      </c>
      <c r="D2213" s="12">
        <f t="array" ref="D2213">INDEX(Producto!$A$2:$A$500, MATCH(Data!H2213, Producto!$B$2:$B$500, 0))</f>
        <v>1</v>
      </c>
      <c r="E2213" s="12">
        <f>VLOOKUP(Data!E2213 &amp; Data!F2213 &amp; Data!G2213, Ubicacion!$A$2:$B$1000, 2, FALSE)</f>
        <v>31</v>
      </c>
      <c r="F2213" s="15">
        <f>Data!J2213</f>
        <v>550</v>
      </c>
      <c r="G2213" s="16">
        <f>Data!I2213</f>
        <v>60</v>
      </c>
      <c r="H2213" s="17">
        <f>Data!K2213</f>
        <v>330000</v>
      </c>
      <c r="I2213" s="17">
        <f>Data!L2213</f>
        <v>115500</v>
      </c>
      <c r="J2213" s="12" t="str">
        <f>Data!N2213</f>
        <v>Online</v>
      </c>
      <c r="K2213" s="12" t="str">
        <f>Data!O2213</f>
        <v>Transferencia bancaria</v>
      </c>
      <c r="L2213" s="12" t="str">
        <f>Data!P2213</f>
        <v>Recurrente</v>
      </c>
    </row>
    <row r="2214">
      <c r="A2214" s="11">
        <v>2213.0</v>
      </c>
      <c r="B2214" s="14">
        <f>Data!D2214</f>
        <v>44526</v>
      </c>
      <c r="C2214" s="12">
        <f>IFERROR(VLOOKUP(Data!B2214, Minorista!$A$2:$B$100, 2, FALSE), "")</f>
        <v>5</v>
      </c>
      <c r="D2214" s="12">
        <f t="array" ref="D2214">INDEX(Producto!$A$2:$A$500, MATCH(Data!H2214, Producto!$B$2:$B$500, 0))</f>
        <v>2</v>
      </c>
      <c r="E2214" s="12">
        <f>VLOOKUP(Data!E2214 &amp; Data!F2214 &amp; Data!G2214, Ubicacion!$A$2:$B$1000, 2, FALSE)</f>
        <v>31</v>
      </c>
      <c r="F2214" s="15">
        <f>Data!J2214</f>
        <v>600</v>
      </c>
      <c r="G2214" s="16">
        <f>Data!I2214</f>
        <v>65</v>
      </c>
      <c r="H2214" s="17">
        <f>Data!K2214</f>
        <v>390000</v>
      </c>
      <c r="I2214" s="17">
        <f>Data!L2214</f>
        <v>156000</v>
      </c>
      <c r="J2214" s="12" t="str">
        <f>Data!N2214</f>
        <v>Online</v>
      </c>
      <c r="K2214" s="12" t="str">
        <f>Data!O2214</f>
        <v>Transferencia bancaria</v>
      </c>
      <c r="L2214" s="12" t="str">
        <f>Data!P2214</f>
        <v>Nuevo</v>
      </c>
    </row>
    <row r="2215">
      <c r="A2215" s="11">
        <v>2214.0</v>
      </c>
      <c r="B2215" s="14">
        <f>Data!D2215</f>
        <v>44526</v>
      </c>
      <c r="C2215" s="12">
        <f>IFERROR(VLOOKUP(Data!B2215, Minorista!$A$2:$B$100, 2, FALSE), "")</f>
        <v>5</v>
      </c>
      <c r="D2215" s="12">
        <f t="array" ref="D2215">INDEX(Producto!$A$2:$A$500, MATCH(Data!H2215, Producto!$B$2:$B$500, 0))</f>
        <v>3</v>
      </c>
      <c r="E2215" s="12">
        <f>VLOOKUP(Data!E2215 &amp; Data!F2215 &amp; Data!G2215, Ubicacion!$A$2:$B$1000, 2, FALSE)</f>
        <v>31</v>
      </c>
      <c r="F2215" s="15">
        <f>Data!J2215</f>
        <v>450</v>
      </c>
      <c r="G2215" s="16">
        <f>Data!I2215</f>
        <v>60</v>
      </c>
      <c r="H2215" s="17">
        <f>Data!K2215</f>
        <v>270000</v>
      </c>
      <c r="I2215" s="17">
        <f>Data!L2215</f>
        <v>94500</v>
      </c>
      <c r="J2215" s="12" t="str">
        <f>Data!N2215</f>
        <v>Online</v>
      </c>
      <c r="K2215" s="12" t="str">
        <f>Data!O2215</f>
        <v>Efectivo</v>
      </c>
      <c r="L2215" s="12" t="str">
        <f>Data!P2215</f>
        <v>Recurrente</v>
      </c>
    </row>
    <row r="2216">
      <c r="A2216" s="11">
        <v>2215.0</v>
      </c>
      <c r="B2216" s="14">
        <f>Data!D2216</f>
        <v>44526</v>
      </c>
      <c r="C2216" s="12">
        <f>IFERROR(VLOOKUP(Data!B2216, Minorista!$A$2:$B$100, 2, FALSE), "")</f>
        <v>5</v>
      </c>
      <c r="D2216" s="12">
        <f t="array" ref="D2216">INDEX(Producto!$A$2:$A$500, MATCH(Data!H2216, Producto!$B$2:$B$500, 0))</f>
        <v>4</v>
      </c>
      <c r="E2216" s="12">
        <f>VLOOKUP(Data!E2216 &amp; Data!F2216 &amp; Data!G2216, Ubicacion!$A$2:$B$1000, 2, FALSE)</f>
        <v>31</v>
      </c>
      <c r="F2216" s="15">
        <f>Data!J2216</f>
        <v>425</v>
      </c>
      <c r="G2216" s="16">
        <f>Data!I2216</f>
        <v>60</v>
      </c>
      <c r="H2216" s="17">
        <f>Data!K2216</f>
        <v>255000</v>
      </c>
      <c r="I2216" s="17">
        <f>Data!L2216</f>
        <v>89250</v>
      </c>
      <c r="J2216" s="12" t="str">
        <f>Data!N2216</f>
        <v>Online</v>
      </c>
      <c r="K2216" s="12" t="str">
        <f>Data!O2216</f>
        <v>Transferencia bancaria</v>
      </c>
      <c r="L2216" s="12" t="str">
        <f>Data!P2216</f>
        <v>Recurrente</v>
      </c>
    </row>
    <row r="2217">
      <c r="A2217" s="11">
        <v>2216.0</v>
      </c>
      <c r="B2217" s="14">
        <f>Data!D2217</f>
        <v>44526</v>
      </c>
      <c r="C2217" s="12">
        <f>IFERROR(VLOOKUP(Data!B2217, Minorista!$A$2:$B$100, 2, FALSE), "")</f>
        <v>5</v>
      </c>
      <c r="D2217" s="12">
        <f t="array" ref="D2217">INDEX(Producto!$A$2:$A$500, MATCH(Data!H2217, Producto!$B$2:$B$500, 0))</f>
        <v>5</v>
      </c>
      <c r="E2217" s="12">
        <f>VLOOKUP(Data!E2217 &amp; Data!F2217 &amp; Data!G2217, Ubicacion!$A$2:$B$1000, 2, FALSE)</f>
        <v>31</v>
      </c>
      <c r="F2217" s="15">
        <f>Data!J2217</f>
        <v>375</v>
      </c>
      <c r="G2217" s="16">
        <f>Data!I2217</f>
        <v>70</v>
      </c>
      <c r="H2217" s="17">
        <f>Data!K2217</f>
        <v>262500</v>
      </c>
      <c r="I2217" s="17">
        <f>Data!L2217</f>
        <v>78750</v>
      </c>
      <c r="J2217" s="12" t="str">
        <f>Data!N2217</f>
        <v>Online</v>
      </c>
      <c r="K2217" s="12" t="str">
        <f>Data!O2217</f>
        <v>Efectivo</v>
      </c>
      <c r="L2217" s="12" t="str">
        <f>Data!P2217</f>
        <v>Nuevo</v>
      </c>
    </row>
    <row r="2218">
      <c r="A2218" s="11">
        <v>2217.0</v>
      </c>
      <c r="B2218" s="14">
        <f>Data!D2218</f>
        <v>44526</v>
      </c>
      <c r="C2218" s="12">
        <f>IFERROR(VLOOKUP(Data!B2218, Minorista!$A$2:$B$100, 2, FALSE), "")</f>
        <v>5</v>
      </c>
      <c r="D2218" s="12">
        <f t="array" ref="D2218">INDEX(Producto!$A$2:$A$500, MATCH(Data!H2218, Producto!$B$2:$B$500, 0))</f>
        <v>6</v>
      </c>
      <c r="E2218" s="12">
        <f>VLOOKUP(Data!E2218 &amp; Data!F2218 &amp; Data!G2218, Ubicacion!$A$2:$B$1000, 2, FALSE)</f>
        <v>31</v>
      </c>
      <c r="F2218" s="15">
        <f>Data!J2218</f>
        <v>500</v>
      </c>
      <c r="G2218" s="16">
        <f>Data!I2218</f>
        <v>75</v>
      </c>
      <c r="H2218" s="17">
        <f>Data!K2218</f>
        <v>375000</v>
      </c>
      <c r="I2218" s="17">
        <f>Data!L2218</f>
        <v>93750</v>
      </c>
      <c r="J2218" s="12" t="str">
        <f>Data!N2218</f>
        <v>Online</v>
      </c>
      <c r="K2218" s="12" t="str">
        <f>Data!O2218</f>
        <v>Transferencia bancaria</v>
      </c>
      <c r="L2218" s="12" t="str">
        <f>Data!P2218</f>
        <v>Nuevo</v>
      </c>
    </row>
    <row r="2219">
      <c r="A2219" s="11">
        <v>2218.0</v>
      </c>
      <c r="B2219" s="14">
        <f>Data!D2219</f>
        <v>44555</v>
      </c>
      <c r="C2219" s="12">
        <f>IFERROR(VLOOKUP(Data!B2219, Minorista!$A$2:$B$100, 2, FALSE), "")</f>
        <v>5</v>
      </c>
      <c r="D2219" s="12">
        <f t="array" ref="D2219">INDEX(Producto!$A$2:$A$500, MATCH(Data!H2219, Producto!$B$2:$B$500, 0))</f>
        <v>1</v>
      </c>
      <c r="E2219" s="12">
        <f>VLOOKUP(Data!E2219 &amp; Data!F2219 &amp; Data!G2219, Ubicacion!$A$2:$B$1000, 2, FALSE)</f>
        <v>31</v>
      </c>
      <c r="F2219" s="15">
        <f>Data!J2219</f>
        <v>700</v>
      </c>
      <c r="G2219" s="16">
        <f>Data!I2219</f>
        <v>60</v>
      </c>
      <c r="H2219" s="17">
        <f>Data!K2219</f>
        <v>420000</v>
      </c>
      <c r="I2219" s="17">
        <f>Data!L2219</f>
        <v>147000</v>
      </c>
      <c r="J2219" s="12" t="str">
        <f>Data!N2219</f>
        <v>Online</v>
      </c>
      <c r="K2219" s="12" t="str">
        <f>Data!O2219</f>
        <v>Efectivo</v>
      </c>
      <c r="L2219" s="12" t="str">
        <f>Data!P2219</f>
        <v>Recurrente</v>
      </c>
    </row>
    <row r="2220">
      <c r="A2220" s="11">
        <v>2219.0</v>
      </c>
      <c r="B2220" s="14">
        <f>Data!D2220</f>
        <v>44555</v>
      </c>
      <c r="C2220" s="12">
        <f>IFERROR(VLOOKUP(Data!B2220, Minorista!$A$2:$B$100, 2, FALSE), "")</f>
        <v>5</v>
      </c>
      <c r="D2220" s="12">
        <f t="array" ref="D2220">INDEX(Producto!$A$2:$A$500, MATCH(Data!H2220, Producto!$B$2:$B$500, 0))</f>
        <v>2</v>
      </c>
      <c r="E2220" s="12">
        <f>VLOOKUP(Data!E2220 &amp; Data!F2220 &amp; Data!G2220, Ubicacion!$A$2:$B$1000, 2, FALSE)</f>
        <v>31</v>
      </c>
      <c r="F2220" s="15">
        <f>Data!J2220</f>
        <v>700</v>
      </c>
      <c r="G2220" s="16">
        <f>Data!I2220</f>
        <v>65</v>
      </c>
      <c r="H2220" s="17">
        <f>Data!K2220</f>
        <v>455000</v>
      </c>
      <c r="I2220" s="17">
        <f>Data!L2220</f>
        <v>182000</v>
      </c>
      <c r="J2220" s="12" t="str">
        <f>Data!N2220</f>
        <v>Online</v>
      </c>
      <c r="K2220" s="12" t="str">
        <f>Data!O2220</f>
        <v>Tarjeta</v>
      </c>
      <c r="L2220" s="12" t="str">
        <f>Data!P2220</f>
        <v>Recurrente</v>
      </c>
    </row>
    <row r="2221">
      <c r="A2221" s="11">
        <v>2220.0</v>
      </c>
      <c r="B2221" s="14">
        <f>Data!D2221</f>
        <v>44555</v>
      </c>
      <c r="C2221" s="12">
        <f>IFERROR(VLOOKUP(Data!B2221, Minorista!$A$2:$B$100, 2, FALSE), "")</f>
        <v>3</v>
      </c>
      <c r="D2221" s="12">
        <f t="array" ref="D2221">INDEX(Producto!$A$2:$A$500, MATCH(Data!H2221, Producto!$B$2:$B$500, 0))</f>
        <v>3</v>
      </c>
      <c r="E2221" s="12">
        <f>VLOOKUP(Data!E2221 &amp; Data!F2221 &amp; Data!G2221, Ubicacion!$A$2:$B$1000, 2, FALSE)</f>
        <v>31</v>
      </c>
      <c r="F2221" s="15">
        <f>Data!J2221</f>
        <v>500</v>
      </c>
      <c r="G2221" s="16">
        <f>Data!I2221</f>
        <v>60</v>
      </c>
      <c r="H2221" s="17">
        <f>Data!K2221</f>
        <v>300000</v>
      </c>
      <c r="I2221" s="17">
        <f>Data!L2221</f>
        <v>105000</v>
      </c>
      <c r="J2221" s="12" t="str">
        <f>Data!N2221</f>
        <v>Online</v>
      </c>
      <c r="K2221" s="12" t="str">
        <f>Data!O2221</f>
        <v>Tarjeta</v>
      </c>
      <c r="L2221" s="12" t="str">
        <f>Data!P2221</f>
        <v>Nuevo</v>
      </c>
    </row>
    <row r="2222">
      <c r="A2222" s="11">
        <v>2221.0</v>
      </c>
      <c r="B2222" s="14">
        <f>Data!D2222</f>
        <v>44555</v>
      </c>
      <c r="C2222" s="12">
        <f>IFERROR(VLOOKUP(Data!B2222, Minorista!$A$2:$B$100, 2, FALSE), "")</f>
        <v>3</v>
      </c>
      <c r="D2222" s="12">
        <f t="array" ref="D2222">INDEX(Producto!$A$2:$A$500, MATCH(Data!H2222, Producto!$B$2:$B$500, 0))</f>
        <v>4</v>
      </c>
      <c r="E2222" s="12">
        <f>VLOOKUP(Data!E2222 &amp; Data!F2222 &amp; Data!G2222, Ubicacion!$A$2:$B$1000, 2, FALSE)</f>
        <v>31</v>
      </c>
      <c r="F2222" s="15">
        <f>Data!J2222</f>
        <v>500</v>
      </c>
      <c r="G2222" s="16">
        <f>Data!I2222</f>
        <v>60</v>
      </c>
      <c r="H2222" s="17">
        <f>Data!K2222</f>
        <v>300000</v>
      </c>
      <c r="I2222" s="17">
        <f>Data!L2222</f>
        <v>105000</v>
      </c>
      <c r="J2222" s="12" t="str">
        <f>Data!N2222</f>
        <v>Online</v>
      </c>
      <c r="K2222" s="12" t="str">
        <f>Data!O2222</f>
        <v>Tarjeta</v>
      </c>
      <c r="L2222" s="12" t="str">
        <f>Data!P2222</f>
        <v>Nuevo</v>
      </c>
    </row>
    <row r="2223">
      <c r="A2223" s="11">
        <v>2222.0</v>
      </c>
      <c r="B2223" s="14">
        <f>Data!D2223</f>
        <v>44555</v>
      </c>
      <c r="C2223" s="12">
        <f>IFERROR(VLOOKUP(Data!B2223, Minorista!$A$2:$B$100, 2, FALSE), "")</f>
        <v>3</v>
      </c>
      <c r="D2223" s="12">
        <f t="array" ref="D2223">INDEX(Producto!$A$2:$A$500, MATCH(Data!H2223, Producto!$B$2:$B$500, 0))</f>
        <v>5</v>
      </c>
      <c r="E2223" s="12">
        <f>VLOOKUP(Data!E2223 &amp; Data!F2223 &amp; Data!G2223, Ubicacion!$A$2:$B$1000, 2, FALSE)</f>
        <v>31</v>
      </c>
      <c r="F2223" s="15">
        <f>Data!J2223</f>
        <v>425</v>
      </c>
      <c r="G2223" s="16">
        <f>Data!I2223</f>
        <v>70</v>
      </c>
      <c r="H2223" s="17">
        <f>Data!K2223</f>
        <v>297500</v>
      </c>
      <c r="I2223" s="17">
        <f>Data!L2223</f>
        <v>89250</v>
      </c>
      <c r="J2223" s="12" t="str">
        <f>Data!N2223</f>
        <v>Online</v>
      </c>
      <c r="K2223" s="12" t="str">
        <f>Data!O2223</f>
        <v>Tarjeta</v>
      </c>
      <c r="L2223" s="12" t="str">
        <f>Data!P2223</f>
        <v>Recurrente</v>
      </c>
    </row>
    <row r="2224">
      <c r="A2224" s="11">
        <v>2223.0</v>
      </c>
      <c r="B2224" s="14">
        <f>Data!D2224</f>
        <v>44555</v>
      </c>
      <c r="C2224" s="12">
        <f>IFERROR(VLOOKUP(Data!B2224, Minorista!$A$2:$B$100, 2, FALSE), "")</f>
        <v>3</v>
      </c>
      <c r="D2224" s="12">
        <f t="array" ref="D2224">INDEX(Producto!$A$2:$A$500, MATCH(Data!H2224, Producto!$B$2:$B$500, 0))</f>
        <v>6</v>
      </c>
      <c r="E2224" s="12">
        <f>VLOOKUP(Data!E2224 &amp; Data!F2224 &amp; Data!G2224, Ubicacion!$A$2:$B$1000, 2, FALSE)</f>
        <v>31</v>
      </c>
      <c r="F2224" s="15">
        <f>Data!J2224</f>
        <v>525</v>
      </c>
      <c r="G2224" s="16">
        <f>Data!I2224</f>
        <v>75</v>
      </c>
      <c r="H2224" s="17">
        <f>Data!K2224</f>
        <v>393750</v>
      </c>
      <c r="I2224" s="17">
        <f>Data!L2224</f>
        <v>98437.5</v>
      </c>
      <c r="J2224" s="12" t="str">
        <f>Data!N2224</f>
        <v>Online</v>
      </c>
      <c r="K2224" s="12" t="str">
        <f>Data!O2224</f>
        <v>Transferencia bancaria</v>
      </c>
      <c r="L2224" s="12" t="str">
        <f>Data!P2224</f>
        <v>Recurrente</v>
      </c>
    </row>
    <row r="2225">
      <c r="A2225" s="11">
        <v>2224.0</v>
      </c>
      <c r="B2225" s="14">
        <f>Data!D2225</f>
        <v>44209</v>
      </c>
      <c r="C2225" s="12">
        <f>IFERROR(VLOOKUP(Data!B2225, Minorista!$A$2:$B$100, 2, FALSE), "")</f>
        <v>3</v>
      </c>
      <c r="D2225" s="12">
        <f t="array" ref="D2225">INDEX(Producto!$A$2:$A$500, MATCH(Data!H2225, Producto!$B$2:$B$500, 0))</f>
        <v>1</v>
      </c>
      <c r="E2225" s="12">
        <f>VLOOKUP(Data!E2225 &amp; Data!F2225 &amp; Data!G2225, Ubicacion!$A$2:$B$1000, 2, FALSE)</f>
        <v>31</v>
      </c>
      <c r="F2225" s="15">
        <f>Data!J2225</f>
        <v>450</v>
      </c>
      <c r="G2225" s="16">
        <f>Data!I2225</f>
        <v>30</v>
      </c>
      <c r="H2225" s="17">
        <f>Data!K2225</f>
        <v>135000</v>
      </c>
      <c r="I2225" s="17">
        <f>Data!L2225</f>
        <v>54000</v>
      </c>
      <c r="J2225" s="12" t="str">
        <f>Data!N2225</f>
        <v>Online</v>
      </c>
      <c r="K2225" s="12" t="str">
        <f>Data!O2225</f>
        <v>Efectivo</v>
      </c>
      <c r="L2225" s="12" t="str">
        <f>Data!P2225</f>
        <v>Nuevo</v>
      </c>
    </row>
    <row r="2226">
      <c r="A2226" s="11">
        <v>2225.0</v>
      </c>
      <c r="B2226" s="14">
        <f>Data!D2226</f>
        <v>44209</v>
      </c>
      <c r="C2226" s="12">
        <f>IFERROR(VLOOKUP(Data!B2226, Minorista!$A$2:$B$100, 2, FALSE), "")</f>
        <v>3</v>
      </c>
      <c r="D2226" s="12">
        <f t="array" ref="D2226">INDEX(Producto!$A$2:$A$500, MATCH(Data!H2226, Producto!$B$2:$B$500, 0))</f>
        <v>2</v>
      </c>
      <c r="E2226" s="12">
        <f>VLOOKUP(Data!E2226 &amp; Data!F2226 &amp; Data!G2226, Ubicacion!$A$2:$B$1000, 2, FALSE)</f>
        <v>31</v>
      </c>
      <c r="F2226" s="15">
        <f>Data!J2226</f>
        <v>450</v>
      </c>
      <c r="G2226" s="16">
        <f>Data!I2226</f>
        <v>40</v>
      </c>
      <c r="H2226" s="17">
        <f>Data!K2226</f>
        <v>180000</v>
      </c>
      <c r="I2226" s="17">
        <f>Data!L2226</f>
        <v>72000</v>
      </c>
      <c r="J2226" s="12" t="str">
        <f>Data!N2226</f>
        <v>Online</v>
      </c>
      <c r="K2226" s="12" t="str">
        <f>Data!O2226</f>
        <v>Efectivo</v>
      </c>
      <c r="L2226" s="12" t="str">
        <f>Data!P2226</f>
        <v>Recurrente</v>
      </c>
    </row>
    <row r="2227">
      <c r="A2227" s="11">
        <v>2226.0</v>
      </c>
      <c r="B2227" s="14">
        <f>Data!D2227</f>
        <v>44209</v>
      </c>
      <c r="C2227" s="12">
        <f>IFERROR(VLOOKUP(Data!B2227, Minorista!$A$2:$B$100, 2, FALSE), "")</f>
        <v>3</v>
      </c>
      <c r="D2227" s="12">
        <f t="array" ref="D2227">INDEX(Producto!$A$2:$A$500, MATCH(Data!H2227, Producto!$B$2:$B$500, 0))</f>
        <v>3</v>
      </c>
      <c r="E2227" s="12">
        <f>VLOOKUP(Data!E2227 &amp; Data!F2227 &amp; Data!G2227, Ubicacion!$A$2:$B$1000, 2, FALSE)</f>
        <v>31</v>
      </c>
      <c r="F2227" s="15">
        <f>Data!J2227</f>
        <v>450</v>
      </c>
      <c r="G2227" s="16">
        <f>Data!I2227</f>
        <v>40</v>
      </c>
      <c r="H2227" s="17">
        <f>Data!K2227</f>
        <v>180000</v>
      </c>
      <c r="I2227" s="17">
        <f>Data!L2227</f>
        <v>63000</v>
      </c>
      <c r="J2227" s="12" t="str">
        <f>Data!N2227</f>
        <v>Online</v>
      </c>
      <c r="K2227" s="12" t="str">
        <f>Data!O2227</f>
        <v>Efectivo</v>
      </c>
      <c r="L2227" s="12" t="str">
        <f>Data!P2227</f>
        <v>Recurrente</v>
      </c>
    </row>
    <row r="2228">
      <c r="A2228" s="11">
        <v>2227.0</v>
      </c>
      <c r="B2228" s="14">
        <f>Data!D2228</f>
        <v>44209</v>
      </c>
      <c r="C2228" s="12">
        <f>IFERROR(VLOOKUP(Data!B2228, Minorista!$A$2:$B$100, 2, FALSE), "")</f>
        <v>3</v>
      </c>
      <c r="D2228" s="12">
        <f t="array" ref="D2228">INDEX(Producto!$A$2:$A$500, MATCH(Data!H2228, Producto!$B$2:$B$500, 0))</f>
        <v>4</v>
      </c>
      <c r="E2228" s="12">
        <f>VLOOKUP(Data!E2228 &amp; Data!F2228 &amp; Data!G2228, Ubicacion!$A$2:$B$1000, 2, FALSE)</f>
        <v>31</v>
      </c>
      <c r="F2228" s="15">
        <f>Data!J2228</f>
        <v>300</v>
      </c>
      <c r="G2228" s="16">
        <f>Data!I2228</f>
        <v>40</v>
      </c>
      <c r="H2228" s="17">
        <f>Data!K2228</f>
        <v>120000</v>
      </c>
      <c r="I2228" s="17">
        <f>Data!L2228</f>
        <v>48000</v>
      </c>
      <c r="J2228" s="12" t="str">
        <f>Data!N2228</f>
        <v>Online</v>
      </c>
      <c r="K2228" s="12" t="str">
        <f>Data!O2228</f>
        <v>Tarjeta</v>
      </c>
      <c r="L2228" s="12" t="str">
        <f>Data!P2228</f>
        <v>Recurrente</v>
      </c>
    </row>
    <row r="2229">
      <c r="A2229" s="11">
        <v>2228.0</v>
      </c>
      <c r="B2229" s="14">
        <f>Data!D2229</f>
        <v>44209</v>
      </c>
      <c r="C2229" s="12">
        <f>IFERROR(VLOOKUP(Data!B2229, Minorista!$A$2:$B$100, 2, FALSE), "")</f>
        <v>3</v>
      </c>
      <c r="D2229" s="12">
        <f t="array" ref="D2229">INDEX(Producto!$A$2:$A$500, MATCH(Data!H2229, Producto!$B$2:$B$500, 0))</f>
        <v>5</v>
      </c>
      <c r="E2229" s="12">
        <f>VLOOKUP(Data!E2229 &amp; Data!F2229 &amp; Data!G2229, Ubicacion!$A$2:$B$1000, 2, FALSE)</f>
        <v>31</v>
      </c>
      <c r="F2229" s="15">
        <f>Data!J2229</f>
        <v>250</v>
      </c>
      <c r="G2229" s="16">
        <f>Data!I2229</f>
        <v>45</v>
      </c>
      <c r="H2229" s="17">
        <f>Data!K2229</f>
        <v>112500</v>
      </c>
      <c r="I2229" s="17">
        <f>Data!L2229</f>
        <v>39375</v>
      </c>
      <c r="J2229" s="12" t="str">
        <f>Data!N2229</f>
        <v>Online</v>
      </c>
      <c r="K2229" s="12" t="str">
        <f>Data!O2229</f>
        <v>Transferencia bancaria</v>
      </c>
      <c r="L2229" s="12" t="str">
        <f>Data!P2229</f>
        <v>Nuevo</v>
      </c>
    </row>
    <row r="2230">
      <c r="A2230" s="11">
        <v>2229.0</v>
      </c>
      <c r="B2230" s="14">
        <f>Data!D2230</f>
        <v>44209</v>
      </c>
      <c r="C2230" s="12">
        <f>IFERROR(VLOOKUP(Data!B2230, Minorista!$A$2:$B$100, 2, FALSE), "")</f>
        <v>3</v>
      </c>
      <c r="D2230" s="12">
        <f t="array" ref="D2230">INDEX(Producto!$A$2:$A$500, MATCH(Data!H2230, Producto!$B$2:$B$500, 0))</f>
        <v>6</v>
      </c>
      <c r="E2230" s="12">
        <f>VLOOKUP(Data!E2230 &amp; Data!F2230 &amp; Data!G2230, Ubicacion!$A$2:$B$1000, 2, FALSE)</f>
        <v>31</v>
      </c>
      <c r="F2230" s="15">
        <f>Data!J2230</f>
        <v>450</v>
      </c>
      <c r="G2230" s="16">
        <f>Data!I2230</f>
        <v>40</v>
      </c>
      <c r="H2230" s="17">
        <f>Data!K2230</f>
        <v>180000</v>
      </c>
      <c r="I2230" s="17">
        <f>Data!L2230</f>
        <v>45000</v>
      </c>
      <c r="J2230" s="12" t="str">
        <f>Data!N2230</f>
        <v>Online</v>
      </c>
      <c r="K2230" s="12" t="str">
        <f>Data!O2230</f>
        <v>Efectivo</v>
      </c>
      <c r="L2230" s="12" t="str">
        <f>Data!P2230</f>
        <v>Recurrente</v>
      </c>
    </row>
    <row r="2231">
      <c r="A2231" s="11">
        <v>2230.0</v>
      </c>
      <c r="B2231" s="14">
        <f>Data!D2231</f>
        <v>44240</v>
      </c>
      <c r="C2231" s="12">
        <f>IFERROR(VLOOKUP(Data!B2231, Minorista!$A$2:$B$100, 2, FALSE), "")</f>
        <v>3</v>
      </c>
      <c r="D2231" s="12">
        <f t="array" ref="D2231">INDEX(Producto!$A$2:$A$500, MATCH(Data!H2231, Producto!$B$2:$B$500, 0))</f>
        <v>1</v>
      </c>
      <c r="E2231" s="12">
        <f>VLOOKUP(Data!E2231 &amp; Data!F2231 &amp; Data!G2231, Ubicacion!$A$2:$B$1000, 2, FALSE)</f>
        <v>31</v>
      </c>
      <c r="F2231" s="15">
        <f>Data!J2231</f>
        <v>500</v>
      </c>
      <c r="G2231" s="16">
        <f>Data!I2231</f>
        <v>30</v>
      </c>
      <c r="H2231" s="17">
        <f>Data!K2231</f>
        <v>150000</v>
      </c>
      <c r="I2231" s="17">
        <f>Data!L2231</f>
        <v>60000</v>
      </c>
      <c r="J2231" s="12" t="str">
        <f>Data!N2231</f>
        <v>Online</v>
      </c>
      <c r="K2231" s="12" t="str">
        <f>Data!O2231</f>
        <v>Efectivo</v>
      </c>
      <c r="L2231" s="12" t="str">
        <f>Data!P2231</f>
        <v>Recurrente</v>
      </c>
    </row>
    <row r="2232">
      <c r="A2232" s="11">
        <v>2231.0</v>
      </c>
      <c r="B2232" s="14">
        <f>Data!D2232</f>
        <v>44240</v>
      </c>
      <c r="C2232" s="12">
        <f>IFERROR(VLOOKUP(Data!B2232, Minorista!$A$2:$B$100, 2, FALSE), "")</f>
        <v>3</v>
      </c>
      <c r="D2232" s="12">
        <f t="array" ref="D2232">INDEX(Producto!$A$2:$A$500, MATCH(Data!H2232, Producto!$B$2:$B$500, 0))</f>
        <v>2</v>
      </c>
      <c r="E2232" s="12">
        <f>VLOOKUP(Data!E2232 &amp; Data!F2232 &amp; Data!G2232, Ubicacion!$A$2:$B$1000, 2, FALSE)</f>
        <v>31</v>
      </c>
      <c r="F2232" s="15">
        <f>Data!J2232</f>
        <v>400</v>
      </c>
      <c r="G2232" s="16">
        <f>Data!I2232</f>
        <v>40</v>
      </c>
      <c r="H2232" s="17">
        <f>Data!K2232</f>
        <v>160000</v>
      </c>
      <c r="I2232" s="17">
        <f>Data!L2232</f>
        <v>64000</v>
      </c>
      <c r="J2232" s="12" t="str">
        <f>Data!N2232</f>
        <v>Online</v>
      </c>
      <c r="K2232" s="12" t="str">
        <f>Data!O2232</f>
        <v>Transferencia bancaria</v>
      </c>
      <c r="L2232" s="12" t="str">
        <f>Data!P2232</f>
        <v>Nuevo</v>
      </c>
    </row>
    <row r="2233">
      <c r="A2233" s="11">
        <v>2232.0</v>
      </c>
      <c r="B2233" s="14">
        <f>Data!D2233</f>
        <v>44240</v>
      </c>
      <c r="C2233" s="12">
        <f>IFERROR(VLOOKUP(Data!B2233, Minorista!$A$2:$B$100, 2, FALSE), "")</f>
        <v>3</v>
      </c>
      <c r="D2233" s="12">
        <f t="array" ref="D2233">INDEX(Producto!$A$2:$A$500, MATCH(Data!H2233, Producto!$B$2:$B$500, 0))</f>
        <v>3</v>
      </c>
      <c r="E2233" s="12">
        <f>VLOOKUP(Data!E2233 &amp; Data!F2233 &amp; Data!G2233, Ubicacion!$A$2:$B$1000, 2, FALSE)</f>
        <v>31</v>
      </c>
      <c r="F2233" s="15">
        <f>Data!J2233</f>
        <v>400</v>
      </c>
      <c r="G2233" s="16">
        <f>Data!I2233</f>
        <v>40</v>
      </c>
      <c r="H2233" s="17">
        <f>Data!K2233</f>
        <v>160000</v>
      </c>
      <c r="I2233" s="17">
        <f>Data!L2233</f>
        <v>56000</v>
      </c>
      <c r="J2233" s="12" t="str">
        <f>Data!N2233</f>
        <v>Online</v>
      </c>
      <c r="K2233" s="12" t="str">
        <f>Data!O2233</f>
        <v>Efectivo</v>
      </c>
      <c r="L2233" s="12" t="str">
        <f>Data!P2233</f>
        <v>Recurrente</v>
      </c>
    </row>
    <row r="2234">
      <c r="A2234" s="11">
        <v>2233.0</v>
      </c>
      <c r="B2234" s="14">
        <f>Data!D2234</f>
        <v>44240</v>
      </c>
      <c r="C2234" s="12">
        <f>IFERROR(VLOOKUP(Data!B2234, Minorista!$A$2:$B$100, 2, FALSE), "")</f>
        <v>3</v>
      </c>
      <c r="D2234" s="12">
        <f t="array" ref="D2234">INDEX(Producto!$A$2:$A$500, MATCH(Data!H2234, Producto!$B$2:$B$500, 0))</f>
        <v>4</v>
      </c>
      <c r="E2234" s="12">
        <f>VLOOKUP(Data!E2234 &amp; Data!F2234 &amp; Data!G2234, Ubicacion!$A$2:$B$1000, 2, FALSE)</f>
        <v>32</v>
      </c>
      <c r="F2234" s="15">
        <f>Data!J2234</f>
        <v>250</v>
      </c>
      <c r="G2234" s="16">
        <f>Data!I2234</f>
        <v>40</v>
      </c>
      <c r="H2234" s="17">
        <f>Data!K2234</f>
        <v>100000</v>
      </c>
      <c r="I2234" s="17">
        <f>Data!L2234</f>
        <v>40000</v>
      </c>
      <c r="J2234" s="12" t="str">
        <f>Data!N2234</f>
        <v>Online</v>
      </c>
      <c r="K2234" s="12" t="str">
        <f>Data!O2234</f>
        <v>Efectivo</v>
      </c>
      <c r="L2234" s="12" t="str">
        <f>Data!P2234</f>
        <v>Nuevo</v>
      </c>
    </row>
    <row r="2235">
      <c r="A2235" s="11">
        <v>2234.0</v>
      </c>
      <c r="B2235" s="14">
        <f>Data!D2235</f>
        <v>44240</v>
      </c>
      <c r="C2235" s="12">
        <f>IFERROR(VLOOKUP(Data!B2235, Minorista!$A$2:$B$100, 2, FALSE), "")</f>
        <v>3</v>
      </c>
      <c r="D2235" s="12">
        <f t="array" ref="D2235">INDEX(Producto!$A$2:$A$500, MATCH(Data!H2235, Producto!$B$2:$B$500, 0))</f>
        <v>5</v>
      </c>
      <c r="E2235" s="12">
        <f>VLOOKUP(Data!E2235 &amp; Data!F2235 &amp; Data!G2235, Ubicacion!$A$2:$B$1000, 2, FALSE)</f>
        <v>32</v>
      </c>
      <c r="F2235" s="15">
        <f>Data!J2235</f>
        <v>175</v>
      </c>
      <c r="G2235" s="16">
        <f>Data!I2235</f>
        <v>45</v>
      </c>
      <c r="H2235" s="17">
        <f>Data!K2235</f>
        <v>78750</v>
      </c>
      <c r="I2235" s="17">
        <f>Data!L2235</f>
        <v>27562.5</v>
      </c>
      <c r="J2235" s="12" t="str">
        <f>Data!N2235</f>
        <v>Online</v>
      </c>
      <c r="K2235" s="12" t="str">
        <f>Data!O2235</f>
        <v>Tarjeta</v>
      </c>
      <c r="L2235" s="12" t="str">
        <f>Data!P2235</f>
        <v>Recurrente</v>
      </c>
    </row>
    <row r="2236">
      <c r="A2236" s="11">
        <v>2235.0</v>
      </c>
      <c r="B2236" s="14">
        <f>Data!D2236</f>
        <v>44240</v>
      </c>
      <c r="C2236" s="12">
        <f>IFERROR(VLOOKUP(Data!B2236, Minorista!$A$2:$B$100, 2, FALSE), "")</f>
        <v>3</v>
      </c>
      <c r="D2236" s="12">
        <f t="array" ref="D2236">INDEX(Producto!$A$2:$A$500, MATCH(Data!H2236, Producto!$B$2:$B$500, 0))</f>
        <v>6</v>
      </c>
      <c r="E2236" s="12">
        <f>VLOOKUP(Data!E2236 &amp; Data!F2236 &amp; Data!G2236, Ubicacion!$A$2:$B$1000, 2, FALSE)</f>
        <v>32</v>
      </c>
      <c r="F2236" s="15">
        <f>Data!J2236</f>
        <v>375</v>
      </c>
      <c r="G2236" s="16">
        <f>Data!I2236</f>
        <v>40</v>
      </c>
      <c r="H2236" s="17">
        <f>Data!K2236</f>
        <v>150000</v>
      </c>
      <c r="I2236" s="17">
        <f>Data!L2236</f>
        <v>37500</v>
      </c>
      <c r="J2236" s="12" t="str">
        <f>Data!N2236</f>
        <v>Online</v>
      </c>
      <c r="K2236" s="12" t="str">
        <f>Data!O2236</f>
        <v>Efectivo</v>
      </c>
      <c r="L2236" s="12" t="str">
        <f>Data!P2236</f>
        <v>Recurrente</v>
      </c>
    </row>
    <row r="2237">
      <c r="A2237" s="11">
        <v>2236.0</v>
      </c>
      <c r="B2237" s="14">
        <f>Data!D2237</f>
        <v>44267</v>
      </c>
      <c r="C2237" s="12">
        <f>IFERROR(VLOOKUP(Data!B2237, Minorista!$A$2:$B$100, 2, FALSE), "")</f>
        <v>3</v>
      </c>
      <c r="D2237" s="12">
        <f t="array" ref="D2237">INDEX(Producto!$A$2:$A$500, MATCH(Data!H2237, Producto!$B$2:$B$500, 0))</f>
        <v>1</v>
      </c>
      <c r="E2237" s="12">
        <f>VLOOKUP(Data!E2237 &amp; Data!F2237 &amp; Data!G2237, Ubicacion!$A$2:$B$1000, 2, FALSE)</f>
        <v>32</v>
      </c>
      <c r="F2237" s="15">
        <f>Data!J2237</f>
        <v>525</v>
      </c>
      <c r="G2237" s="16">
        <f>Data!I2237</f>
        <v>40</v>
      </c>
      <c r="H2237" s="17">
        <f>Data!K2237</f>
        <v>210000</v>
      </c>
      <c r="I2237" s="17">
        <f>Data!L2237</f>
        <v>84000</v>
      </c>
      <c r="J2237" s="12" t="str">
        <f>Data!N2237</f>
        <v>Online</v>
      </c>
      <c r="K2237" s="12" t="str">
        <f>Data!O2237</f>
        <v>Transferencia bancaria</v>
      </c>
      <c r="L2237" s="12" t="str">
        <f>Data!P2237</f>
        <v>Nuevo</v>
      </c>
    </row>
    <row r="2238">
      <c r="A2238" s="11">
        <v>2237.0</v>
      </c>
      <c r="B2238" s="14">
        <f>Data!D2238</f>
        <v>44267</v>
      </c>
      <c r="C2238" s="12">
        <f>IFERROR(VLOOKUP(Data!B2238, Minorista!$A$2:$B$100, 2, FALSE), "")</f>
        <v>3</v>
      </c>
      <c r="D2238" s="12">
        <f t="array" ref="D2238">INDEX(Producto!$A$2:$A$500, MATCH(Data!H2238, Producto!$B$2:$B$500, 0))</f>
        <v>2</v>
      </c>
      <c r="E2238" s="12">
        <f>VLOOKUP(Data!E2238 &amp; Data!F2238 &amp; Data!G2238, Ubicacion!$A$2:$B$1000, 2, FALSE)</f>
        <v>32</v>
      </c>
      <c r="F2238" s="15">
        <f>Data!J2238</f>
        <v>375</v>
      </c>
      <c r="G2238" s="16">
        <f>Data!I2238</f>
        <v>50</v>
      </c>
      <c r="H2238" s="17">
        <f>Data!K2238</f>
        <v>187500</v>
      </c>
      <c r="I2238" s="17">
        <f>Data!L2238</f>
        <v>75000</v>
      </c>
      <c r="J2238" s="12" t="str">
        <f>Data!N2238</f>
        <v>Online</v>
      </c>
      <c r="K2238" s="12" t="str">
        <f>Data!O2238</f>
        <v>Transferencia bancaria</v>
      </c>
      <c r="L2238" s="12" t="str">
        <f>Data!P2238</f>
        <v>Recurrente</v>
      </c>
    </row>
    <row r="2239">
      <c r="A2239" s="11">
        <v>2238.0</v>
      </c>
      <c r="B2239" s="14">
        <f>Data!D2239</f>
        <v>44267</v>
      </c>
      <c r="C2239" s="12">
        <f>IFERROR(VLOOKUP(Data!B2239, Minorista!$A$2:$B$100, 2, FALSE), "")</f>
        <v>3</v>
      </c>
      <c r="D2239" s="12">
        <f t="array" ref="D2239">INDEX(Producto!$A$2:$A$500, MATCH(Data!H2239, Producto!$B$2:$B$500, 0))</f>
        <v>3</v>
      </c>
      <c r="E2239" s="12">
        <f>VLOOKUP(Data!E2239 &amp; Data!F2239 &amp; Data!G2239, Ubicacion!$A$2:$B$1000, 2, FALSE)</f>
        <v>32</v>
      </c>
      <c r="F2239" s="15">
        <f>Data!J2239</f>
        <v>375</v>
      </c>
      <c r="G2239" s="16">
        <f>Data!I2239</f>
        <v>50</v>
      </c>
      <c r="H2239" s="17">
        <f>Data!K2239</f>
        <v>187500</v>
      </c>
      <c r="I2239" s="17">
        <f>Data!L2239</f>
        <v>65625</v>
      </c>
      <c r="J2239" s="12" t="str">
        <f>Data!N2239</f>
        <v>Online</v>
      </c>
      <c r="K2239" s="12" t="str">
        <f>Data!O2239</f>
        <v>Efectivo</v>
      </c>
      <c r="L2239" s="12" t="str">
        <f>Data!P2239</f>
        <v>Nuevo</v>
      </c>
    </row>
    <row r="2240">
      <c r="A2240" s="11">
        <v>2239.0</v>
      </c>
      <c r="B2240" s="14">
        <f>Data!D2240</f>
        <v>44267</v>
      </c>
      <c r="C2240" s="12">
        <f>IFERROR(VLOOKUP(Data!B2240, Minorista!$A$2:$B$100, 2, FALSE), "")</f>
        <v>3</v>
      </c>
      <c r="D2240" s="12">
        <f t="array" ref="D2240">INDEX(Producto!$A$2:$A$500, MATCH(Data!H2240, Producto!$B$2:$B$500, 0))</f>
        <v>4</v>
      </c>
      <c r="E2240" s="12">
        <f>VLOOKUP(Data!E2240 &amp; Data!F2240 &amp; Data!G2240, Ubicacion!$A$2:$B$1000, 2, FALSE)</f>
        <v>32</v>
      </c>
      <c r="F2240" s="15">
        <f>Data!J2240</f>
        <v>250</v>
      </c>
      <c r="G2240" s="16">
        <f>Data!I2240</f>
        <v>50</v>
      </c>
      <c r="H2240" s="17">
        <f>Data!K2240</f>
        <v>125000</v>
      </c>
      <c r="I2240" s="17">
        <f>Data!L2240</f>
        <v>50000</v>
      </c>
      <c r="J2240" s="12" t="str">
        <f>Data!N2240</f>
        <v>Online</v>
      </c>
      <c r="K2240" s="12" t="str">
        <f>Data!O2240</f>
        <v>Tarjeta</v>
      </c>
      <c r="L2240" s="12" t="str">
        <f>Data!P2240</f>
        <v>Nuevo</v>
      </c>
    </row>
    <row r="2241">
      <c r="A2241" s="11">
        <v>2240.0</v>
      </c>
      <c r="B2241" s="14">
        <f>Data!D2241</f>
        <v>44267</v>
      </c>
      <c r="C2241" s="12">
        <f>IFERROR(VLOOKUP(Data!B2241, Minorista!$A$2:$B$100, 2, FALSE), "")</f>
        <v>3</v>
      </c>
      <c r="D2241" s="12">
        <f t="array" ref="D2241">INDEX(Producto!$A$2:$A$500, MATCH(Data!H2241, Producto!$B$2:$B$500, 0))</f>
        <v>5</v>
      </c>
      <c r="E2241" s="12">
        <f>VLOOKUP(Data!E2241 &amp; Data!F2241 &amp; Data!G2241, Ubicacion!$A$2:$B$1000, 2, FALSE)</f>
        <v>32</v>
      </c>
      <c r="F2241" s="15">
        <f>Data!J2241</f>
        <v>150</v>
      </c>
      <c r="G2241" s="16">
        <f>Data!I2241</f>
        <v>55</v>
      </c>
      <c r="H2241" s="17">
        <f>Data!K2241</f>
        <v>82500</v>
      </c>
      <c r="I2241" s="17">
        <f>Data!L2241</f>
        <v>28875</v>
      </c>
      <c r="J2241" s="12" t="str">
        <f>Data!N2241</f>
        <v>Online</v>
      </c>
      <c r="K2241" s="12" t="str">
        <f>Data!O2241</f>
        <v>Transferencia bancaria</v>
      </c>
      <c r="L2241" s="12" t="str">
        <f>Data!P2241</f>
        <v>Nuevo</v>
      </c>
    </row>
    <row r="2242">
      <c r="A2242" s="11">
        <v>2241.0</v>
      </c>
      <c r="B2242" s="14">
        <f>Data!D2242</f>
        <v>44267</v>
      </c>
      <c r="C2242" s="12">
        <f>IFERROR(VLOOKUP(Data!B2242, Minorista!$A$2:$B$100, 2, FALSE), "")</f>
        <v>3</v>
      </c>
      <c r="D2242" s="12">
        <f t="array" ref="D2242">INDEX(Producto!$A$2:$A$500, MATCH(Data!H2242, Producto!$B$2:$B$500, 0))</f>
        <v>6</v>
      </c>
      <c r="E2242" s="12">
        <f>VLOOKUP(Data!E2242 &amp; Data!F2242 &amp; Data!G2242, Ubicacion!$A$2:$B$1000, 2, FALSE)</f>
        <v>32</v>
      </c>
      <c r="F2242" s="15">
        <f>Data!J2242</f>
        <v>350</v>
      </c>
      <c r="G2242" s="16">
        <f>Data!I2242</f>
        <v>50</v>
      </c>
      <c r="H2242" s="17">
        <f>Data!K2242</f>
        <v>175000</v>
      </c>
      <c r="I2242" s="17">
        <f>Data!L2242</f>
        <v>43750</v>
      </c>
      <c r="J2242" s="12" t="str">
        <f>Data!N2242</f>
        <v>Online</v>
      </c>
      <c r="K2242" s="12" t="str">
        <f>Data!O2242</f>
        <v>Tarjeta</v>
      </c>
      <c r="L2242" s="12" t="str">
        <f>Data!P2242</f>
        <v>Nuevo</v>
      </c>
    </row>
    <row r="2243">
      <c r="A2243" s="11">
        <v>2242.0</v>
      </c>
      <c r="B2243" s="14">
        <f>Data!D2243</f>
        <v>44299</v>
      </c>
      <c r="C2243" s="12">
        <f>IFERROR(VLOOKUP(Data!B2243, Minorista!$A$2:$B$100, 2, FALSE), "")</f>
        <v>3</v>
      </c>
      <c r="D2243" s="12">
        <f t="array" ref="D2243">INDEX(Producto!$A$2:$A$500, MATCH(Data!H2243, Producto!$B$2:$B$500, 0))</f>
        <v>1</v>
      </c>
      <c r="E2243" s="12">
        <f>VLOOKUP(Data!E2243 &amp; Data!F2243 &amp; Data!G2243, Ubicacion!$A$2:$B$1000, 2, FALSE)</f>
        <v>32</v>
      </c>
      <c r="F2243" s="15">
        <f>Data!J2243</f>
        <v>525</v>
      </c>
      <c r="G2243" s="16">
        <f>Data!I2243</f>
        <v>50</v>
      </c>
      <c r="H2243" s="17">
        <f>Data!K2243</f>
        <v>262500</v>
      </c>
      <c r="I2243" s="17">
        <f>Data!L2243</f>
        <v>105000</v>
      </c>
      <c r="J2243" s="12" t="str">
        <f>Data!N2243</f>
        <v>Online</v>
      </c>
      <c r="K2243" s="12" t="str">
        <f>Data!O2243</f>
        <v>Tarjeta</v>
      </c>
      <c r="L2243" s="12" t="str">
        <f>Data!P2243</f>
        <v>Recurrente</v>
      </c>
    </row>
    <row r="2244">
      <c r="A2244" s="11">
        <v>2243.0</v>
      </c>
      <c r="B2244" s="14">
        <f>Data!D2244</f>
        <v>44299</v>
      </c>
      <c r="C2244" s="12">
        <f>IFERROR(VLOOKUP(Data!B2244, Minorista!$A$2:$B$100, 2, FALSE), "")</f>
        <v>3</v>
      </c>
      <c r="D2244" s="12">
        <f t="array" ref="D2244">INDEX(Producto!$A$2:$A$500, MATCH(Data!H2244, Producto!$B$2:$B$500, 0))</f>
        <v>2</v>
      </c>
      <c r="E2244" s="12">
        <f>VLOOKUP(Data!E2244 &amp; Data!F2244 &amp; Data!G2244, Ubicacion!$A$2:$B$1000, 2, FALSE)</f>
        <v>32</v>
      </c>
      <c r="F2244" s="15">
        <f>Data!J2244</f>
        <v>325</v>
      </c>
      <c r="G2244" s="16">
        <f>Data!I2244</f>
        <v>55</v>
      </c>
      <c r="H2244" s="17">
        <f>Data!K2244</f>
        <v>178750</v>
      </c>
      <c r="I2244" s="17">
        <f>Data!L2244</f>
        <v>71500</v>
      </c>
      <c r="J2244" s="12" t="str">
        <f>Data!N2244</f>
        <v>Online</v>
      </c>
      <c r="K2244" s="12" t="str">
        <f>Data!O2244</f>
        <v>Efectivo</v>
      </c>
      <c r="L2244" s="12" t="str">
        <f>Data!P2244</f>
        <v>Nuevo</v>
      </c>
    </row>
    <row r="2245">
      <c r="A2245" s="11">
        <v>2244.0</v>
      </c>
      <c r="B2245" s="14">
        <f>Data!D2245</f>
        <v>44299</v>
      </c>
      <c r="C2245" s="12">
        <f>IFERROR(VLOOKUP(Data!B2245, Minorista!$A$2:$B$100, 2, FALSE), "")</f>
        <v>3</v>
      </c>
      <c r="D2245" s="12">
        <f t="array" ref="D2245">INDEX(Producto!$A$2:$A$500, MATCH(Data!H2245, Producto!$B$2:$B$500, 0))</f>
        <v>3</v>
      </c>
      <c r="E2245" s="12">
        <f>VLOOKUP(Data!E2245 &amp; Data!F2245 &amp; Data!G2245, Ubicacion!$A$2:$B$1000, 2, FALSE)</f>
        <v>32</v>
      </c>
      <c r="F2245" s="15">
        <f>Data!J2245</f>
        <v>375</v>
      </c>
      <c r="G2245" s="16">
        <f>Data!I2245</f>
        <v>55</v>
      </c>
      <c r="H2245" s="17">
        <f>Data!K2245</f>
        <v>206250</v>
      </c>
      <c r="I2245" s="17">
        <f>Data!L2245</f>
        <v>72187.5</v>
      </c>
      <c r="J2245" s="12" t="str">
        <f>Data!N2245</f>
        <v>Online</v>
      </c>
      <c r="K2245" s="12" t="str">
        <f>Data!O2245</f>
        <v>Tarjeta</v>
      </c>
      <c r="L2245" s="12" t="str">
        <f>Data!P2245</f>
        <v>Nuevo</v>
      </c>
    </row>
    <row r="2246">
      <c r="A2246" s="11">
        <v>2245.0</v>
      </c>
      <c r="B2246" s="14">
        <f>Data!D2246</f>
        <v>44299</v>
      </c>
      <c r="C2246" s="12">
        <f>IFERROR(VLOOKUP(Data!B2246, Minorista!$A$2:$B$100, 2, FALSE), "")</f>
        <v>3</v>
      </c>
      <c r="D2246" s="12">
        <f t="array" ref="D2246">INDEX(Producto!$A$2:$A$500, MATCH(Data!H2246, Producto!$B$2:$B$500, 0))</f>
        <v>4</v>
      </c>
      <c r="E2246" s="12">
        <f>VLOOKUP(Data!E2246 &amp; Data!F2246 &amp; Data!G2246, Ubicacion!$A$2:$B$1000, 2, FALSE)</f>
        <v>32</v>
      </c>
      <c r="F2246" s="15">
        <f>Data!J2246</f>
        <v>275</v>
      </c>
      <c r="G2246" s="16">
        <f>Data!I2246</f>
        <v>50</v>
      </c>
      <c r="H2246" s="17">
        <f>Data!K2246</f>
        <v>137500</v>
      </c>
      <c r="I2246" s="17">
        <f>Data!L2246</f>
        <v>55000</v>
      </c>
      <c r="J2246" s="12" t="str">
        <f>Data!N2246</f>
        <v>Online</v>
      </c>
      <c r="K2246" s="12" t="str">
        <f>Data!O2246</f>
        <v>Efectivo</v>
      </c>
      <c r="L2246" s="12" t="str">
        <f>Data!P2246</f>
        <v>Nuevo</v>
      </c>
    </row>
    <row r="2247">
      <c r="A2247" s="11">
        <v>2246.0</v>
      </c>
      <c r="B2247" s="14">
        <f>Data!D2247</f>
        <v>44299</v>
      </c>
      <c r="C2247" s="12">
        <f>IFERROR(VLOOKUP(Data!B2247, Minorista!$A$2:$B$100, 2, FALSE), "")</f>
        <v>3</v>
      </c>
      <c r="D2247" s="12">
        <f t="array" ref="D2247">INDEX(Producto!$A$2:$A$500, MATCH(Data!H2247, Producto!$B$2:$B$500, 0))</f>
        <v>5</v>
      </c>
      <c r="E2247" s="12">
        <f>VLOOKUP(Data!E2247 &amp; Data!F2247 &amp; Data!G2247, Ubicacion!$A$2:$B$1000, 2, FALSE)</f>
        <v>32</v>
      </c>
      <c r="F2247" s="15">
        <f>Data!J2247</f>
        <v>175</v>
      </c>
      <c r="G2247" s="16">
        <f>Data!I2247</f>
        <v>55</v>
      </c>
      <c r="H2247" s="17">
        <f>Data!K2247</f>
        <v>96250</v>
      </c>
      <c r="I2247" s="17">
        <f>Data!L2247</f>
        <v>33687.5</v>
      </c>
      <c r="J2247" s="12" t="str">
        <f>Data!N2247</f>
        <v>Online</v>
      </c>
      <c r="K2247" s="12" t="str">
        <f>Data!O2247</f>
        <v>Tarjeta</v>
      </c>
      <c r="L2247" s="12" t="str">
        <f>Data!P2247</f>
        <v>Recurrente</v>
      </c>
    </row>
    <row r="2248">
      <c r="A2248" s="11">
        <v>2247.0</v>
      </c>
      <c r="B2248" s="14">
        <f>Data!D2248</f>
        <v>44299</v>
      </c>
      <c r="C2248" s="12">
        <f>IFERROR(VLOOKUP(Data!B2248, Minorista!$A$2:$B$100, 2, FALSE), "")</f>
        <v>3</v>
      </c>
      <c r="D2248" s="12">
        <f t="array" ref="D2248">INDEX(Producto!$A$2:$A$500, MATCH(Data!H2248, Producto!$B$2:$B$500, 0))</f>
        <v>6</v>
      </c>
      <c r="E2248" s="12">
        <f>VLOOKUP(Data!E2248 &amp; Data!F2248 &amp; Data!G2248, Ubicacion!$A$2:$B$1000, 2, FALSE)</f>
        <v>32</v>
      </c>
      <c r="F2248" s="15">
        <f>Data!J2248</f>
        <v>350</v>
      </c>
      <c r="G2248" s="16">
        <f>Data!I2248</f>
        <v>70</v>
      </c>
      <c r="H2248" s="17">
        <f>Data!K2248</f>
        <v>245000</v>
      </c>
      <c r="I2248" s="17">
        <f>Data!L2248</f>
        <v>61250</v>
      </c>
      <c r="J2248" s="12" t="str">
        <f>Data!N2248</f>
        <v>Online</v>
      </c>
      <c r="K2248" s="12" t="str">
        <f>Data!O2248</f>
        <v>Transferencia bancaria</v>
      </c>
      <c r="L2248" s="12" t="str">
        <f>Data!P2248</f>
        <v>Nuevo</v>
      </c>
    </row>
    <row r="2249">
      <c r="A2249" s="11">
        <v>2248.0</v>
      </c>
      <c r="B2249" s="14">
        <f>Data!D2249</f>
        <v>44330</v>
      </c>
      <c r="C2249" s="12">
        <f>IFERROR(VLOOKUP(Data!B2249, Minorista!$A$2:$B$100, 2, FALSE), "")</f>
        <v>3</v>
      </c>
      <c r="D2249" s="12">
        <f t="array" ref="D2249">INDEX(Producto!$A$2:$A$500, MATCH(Data!H2249, Producto!$B$2:$B$500, 0))</f>
        <v>1</v>
      </c>
      <c r="E2249" s="12">
        <f>VLOOKUP(Data!E2249 &amp; Data!F2249 &amp; Data!G2249, Ubicacion!$A$2:$B$1000, 2, FALSE)</f>
        <v>32</v>
      </c>
      <c r="F2249" s="15">
        <f>Data!J2249</f>
        <v>550</v>
      </c>
      <c r="G2249" s="16">
        <f>Data!I2249</f>
        <v>50</v>
      </c>
      <c r="H2249" s="17">
        <f>Data!K2249</f>
        <v>275000</v>
      </c>
      <c r="I2249" s="17">
        <f>Data!L2249</f>
        <v>110000</v>
      </c>
      <c r="J2249" s="12" t="str">
        <f>Data!N2249</f>
        <v>Online</v>
      </c>
      <c r="K2249" s="12" t="str">
        <f>Data!O2249</f>
        <v>Transferencia bancaria</v>
      </c>
      <c r="L2249" s="12" t="str">
        <f>Data!P2249</f>
        <v>Recurrente</v>
      </c>
    </row>
    <row r="2250">
      <c r="A2250" s="11">
        <v>2249.0</v>
      </c>
      <c r="B2250" s="14">
        <f>Data!D2250</f>
        <v>44330</v>
      </c>
      <c r="C2250" s="12">
        <f>IFERROR(VLOOKUP(Data!B2250, Minorista!$A$2:$B$100, 2, FALSE), "")</f>
        <v>3</v>
      </c>
      <c r="D2250" s="12">
        <f t="array" ref="D2250">INDEX(Producto!$A$2:$A$500, MATCH(Data!H2250, Producto!$B$2:$B$500, 0))</f>
        <v>2</v>
      </c>
      <c r="E2250" s="12">
        <f>VLOOKUP(Data!E2250 &amp; Data!F2250 &amp; Data!G2250, Ubicacion!$A$2:$B$1000, 2, FALSE)</f>
        <v>32</v>
      </c>
      <c r="F2250" s="15">
        <f>Data!J2250</f>
        <v>400</v>
      </c>
      <c r="G2250" s="16">
        <f>Data!I2250</f>
        <v>55</v>
      </c>
      <c r="H2250" s="17">
        <f>Data!K2250</f>
        <v>220000</v>
      </c>
      <c r="I2250" s="17">
        <f>Data!L2250</f>
        <v>88000</v>
      </c>
      <c r="J2250" s="12" t="str">
        <f>Data!N2250</f>
        <v>Online</v>
      </c>
      <c r="K2250" s="12" t="str">
        <f>Data!O2250</f>
        <v>Efectivo</v>
      </c>
      <c r="L2250" s="12" t="str">
        <f>Data!P2250</f>
        <v>Nuevo</v>
      </c>
    </row>
    <row r="2251">
      <c r="A2251" s="11">
        <v>2250.0</v>
      </c>
      <c r="B2251" s="14">
        <f>Data!D2251</f>
        <v>44330</v>
      </c>
      <c r="C2251" s="12">
        <f>IFERROR(VLOOKUP(Data!B2251, Minorista!$A$2:$B$100, 2, FALSE), "")</f>
        <v>3</v>
      </c>
      <c r="D2251" s="12">
        <f t="array" ref="D2251">INDEX(Producto!$A$2:$A$500, MATCH(Data!H2251, Producto!$B$2:$B$500, 0))</f>
        <v>3</v>
      </c>
      <c r="E2251" s="12">
        <f>VLOOKUP(Data!E2251 &amp; Data!F2251 &amp; Data!G2251, Ubicacion!$A$2:$B$1000, 2, FALSE)</f>
        <v>32</v>
      </c>
      <c r="F2251" s="15">
        <f>Data!J2251</f>
        <v>425</v>
      </c>
      <c r="G2251" s="16">
        <f>Data!I2251</f>
        <v>55</v>
      </c>
      <c r="H2251" s="17">
        <f>Data!K2251</f>
        <v>233750</v>
      </c>
      <c r="I2251" s="17">
        <f>Data!L2251</f>
        <v>81812.5</v>
      </c>
      <c r="J2251" s="12" t="str">
        <f>Data!N2251</f>
        <v>Online</v>
      </c>
      <c r="K2251" s="12" t="str">
        <f>Data!O2251</f>
        <v>Efectivo</v>
      </c>
      <c r="L2251" s="12" t="str">
        <f>Data!P2251</f>
        <v>Recurrente</v>
      </c>
    </row>
    <row r="2252">
      <c r="A2252" s="11">
        <v>2251.0</v>
      </c>
      <c r="B2252" s="14">
        <f>Data!D2252</f>
        <v>44330</v>
      </c>
      <c r="C2252" s="12">
        <f>IFERROR(VLOOKUP(Data!B2252, Minorista!$A$2:$B$100, 2, FALSE), "")</f>
        <v>3</v>
      </c>
      <c r="D2252" s="12">
        <f t="array" ref="D2252">INDEX(Producto!$A$2:$A$500, MATCH(Data!H2252, Producto!$B$2:$B$500, 0))</f>
        <v>4</v>
      </c>
      <c r="E2252" s="12">
        <f>VLOOKUP(Data!E2252 &amp; Data!F2252 &amp; Data!G2252, Ubicacion!$A$2:$B$1000, 2, FALSE)</f>
        <v>32</v>
      </c>
      <c r="F2252" s="15">
        <f>Data!J2252</f>
        <v>325</v>
      </c>
      <c r="G2252" s="16">
        <f>Data!I2252</f>
        <v>50</v>
      </c>
      <c r="H2252" s="17">
        <f>Data!K2252</f>
        <v>162500</v>
      </c>
      <c r="I2252" s="17">
        <f>Data!L2252</f>
        <v>65000</v>
      </c>
      <c r="J2252" s="12" t="str">
        <f>Data!N2252</f>
        <v>Online</v>
      </c>
      <c r="K2252" s="12" t="str">
        <f>Data!O2252</f>
        <v>Transferencia bancaria</v>
      </c>
      <c r="L2252" s="12" t="str">
        <f>Data!P2252</f>
        <v>Recurrente</v>
      </c>
    </row>
    <row r="2253">
      <c r="A2253" s="11">
        <v>2252.0</v>
      </c>
      <c r="B2253" s="14">
        <f>Data!D2253</f>
        <v>44330</v>
      </c>
      <c r="C2253" s="12">
        <f>IFERROR(VLOOKUP(Data!B2253, Minorista!$A$2:$B$100, 2, FALSE), "")</f>
        <v>3</v>
      </c>
      <c r="D2253" s="12">
        <f t="array" ref="D2253">INDEX(Producto!$A$2:$A$500, MATCH(Data!H2253, Producto!$B$2:$B$500, 0))</f>
        <v>5</v>
      </c>
      <c r="E2253" s="12">
        <f>VLOOKUP(Data!E2253 &amp; Data!F2253 &amp; Data!G2253, Ubicacion!$A$2:$B$1000, 2, FALSE)</f>
        <v>32</v>
      </c>
      <c r="F2253" s="15">
        <f>Data!J2253</f>
        <v>225</v>
      </c>
      <c r="G2253" s="16">
        <f>Data!I2253</f>
        <v>55</v>
      </c>
      <c r="H2253" s="17">
        <f>Data!K2253</f>
        <v>123750</v>
      </c>
      <c r="I2253" s="17">
        <f>Data!L2253</f>
        <v>43312.5</v>
      </c>
      <c r="J2253" s="12" t="str">
        <f>Data!N2253</f>
        <v>Online</v>
      </c>
      <c r="K2253" s="12" t="str">
        <f>Data!O2253</f>
        <v>Efectivo</v>
      </c>
      <c r="L2253" s="12" t="str">
        <f>Data!P2253</f>
        <v>Nuevo</v>
      </c>
    </row>
    <row r="2254">
      <c r="A2254" s="11">
        <v>2253.0</v>
      </c>
      <c r="B2254" s="14">
        <f>Data!D2254</f>
        <v>44330</v>
      </c>
      <c r="C2254" s="12">
        <f>IFERROR(VLOOKUP(Data!B2254, Minorista!$A$2:$B$100, 2, FALSE), "")</f>
        <v>3</v>
      </c>
      <c r="D2254" s="12">
        <f t="array" ref="D2254">INDEX(Producto!$A$2:$A$500, MATCH(Data!H2254, Producto!$B$2:$B$500, 0))</f>
        <v>6</v>
      </c>
      <c r="E2254" s="12">
        <f>VLOOKUP(Data!E2254 &amp; Data!F2254 &amp; Data!G2254, Ubicacion!$A$2:$B$1000, 2, FALSE)</f>
        <v>32</v>
      </c>
      <c r="F2254" s="15">
        <f>Data!J2254</f>
        <v>400</v>
      </c>
      <c r="G2254" s="16">
        <f>Data!I2254</f>
        <v>70</v>
      </c>
      <c r="H2254" s="17">
        <f>Data!K2254</f>
        <v>280000</v>
      </c>
      <c r="I2254" s="17">
        <f>Data!L2254</f>
        <v>70000</v>
      </c>
      <c r="J2254" s="12" t="str">
        <f>Data!N2254</f>
        <v>Online</v>
      </c>
      <c r="K2254" s="12" t="str">
        <f>Data!O2254</f>
        <v>Tarjeta</v>
      </c>
      <c r="L2254" s="12" t="str">
        <f>Data!P2254</f>
        <v>Recurrente</v>
      </c>
    </row>
    <row r="2255">
      <c r="A2255" s="11">
        <v>2254.0</v>
      </c>
      <c r="B2255" s="14">
        <f>Data!D2255</f>
        <v>44360</v>
      </c>
      <c r="C2255" s="12">
        <f>IFERROR(VLOOKUP(Data!B2255, Minorista!$A$2:$B$100, 2, FALSE), "")</f>
        <v>3</v>
      </c>
      <c r="D2255" s="12">
        <f t="array" ref="D2255">INDEX(Producto!$A$2:$A$500, MATCH(Data!H2255, Producto!$B$2:$B$500, 0))</f>
        <v>1</v>
      </c>
      <c r="E2255" s="12">
        <f>VLOOKUP(Data!E2255 &amp; Data!F2255 &amp; Data!G2255, Ubicacion!$A$2:$B$1000, 2, FALSE)</f>
        <v>32</v>
      </c>
      <c r="F2255" s="15">
        <f>Data!J2255</f>
        <v>675</v>
      </c>
      <c r="G2255" s="16">
        <f>Data!I2255</f>
        <v>50</v>
      </c>
      <c r="H2255" s="17">
        <f>Data!K2255</f>
        <v>337500</v>
      </c>
      <c r="I2255" s="17">
        <f>Data!L2255</f>
        <v>135000</v>
      </c>
      <c r="J2255" s="12" t="str">
        <f>Data!N2255</f>
        <v>Online</v>
      </c>
      <c r="K2255" s="12" t="str">
        <f>Data!O2255</f>
        <v>Tarjeta</v>
      </c>
      <c r="L2255" s="12" t="str">
        <f>Data!P2255</f>
        <v>Nuevo</v>
      </c>
    </row>
    <row r="2256">
      <c r="A2256" s="11">
        <v>2255.0</v>
      </c>
      <c r="B2256" s="14">
        <f>Data!D2256</f>
        <v>44360</v>
      </c>
      <c r="C2256" s="12">
        <f>IFERROR(VLOOKUP(Data!B2256, Minorista!$A$2:$B$100, 2, FALSE), "")</f>
        <v>3</v>
      </c>
      <c r="D2256" s="12">
        <f t="array" ref="D2256">INDEX(Producto!$A$2:$A$500, MATCH(Data!H2256, Producto!$B$2:$B$500, 0))</f>
        <v>2</v>
      </c>
      <c r="E2256" s="12">
        <f>VLOOKUP(Data!E2256 &amp; Data!F2256 &amp; Data!G2256, Ubicacion!$A$2:$B$1000, 2, FALSE)</f>
        <v>32</v>
      </c>
      <c r="F2256" s="15">
        <f>Data!J2256</f>
        <v>525</v>
      </c>
      <c r="G2256" s="16">
        <f>Data!I2256</f>
        <v>55</v>
      </c>
      <c r="H2256" s="17">
        <f>Data!K2256</f>
        <v>288750</v>
      </c>
      <c r="I2256" s="17">
        <f>Data!L2256</f>
        <v>115500</v>
      </c>
      <c r="J2256" s="12" t="str">
        <f>Data!N2256</f>
        <v>Online</v>
      </c>
      <c r="K2256" s="12" t="str">
        <f>Data!O2256</f>
        <v>Efectivo</v>
      </c>
      <c r="L2256" s="12" t="str">
        <f>Data!P2256</f>
        <v>Nuevo</v>
      </c>
    </row>
    <row r="2257">
      <c r="A2257" s="11">
        <v>2256.0</v>
      </c>
      <c r="B2257" s="14">
        <f>Data!D2257</f>
        <v>44360</v>
      </c>
      <c r="C2257" s="12">
        <f>IFERROR(VLOOKUP(Data!B2257, Minorista!$A$2:$B$100, 2, FALSE), "")</f>
        <v>3</v>
      </c>
      <c r="D2257" s="12">
        <f t="array" ref="D2257">INDEX(Producto!$A$2:$A$500, MATCH(Data!H2257, Producto!$B$2:$B$500, 0))</f>
        <v>3</v>
      </c>
      <c r="E2257" s="12">
        <f>VLOOKUP(Data!E2257 &amp; Data!F2257 &amp; Data!G2257, Ubicacion!$A$2:$B$1000, 2, FALSE)</f>
        <v>32</v>
      </c>
      <c r="F2257" s="15">
        <f>Data!J2257</f>
        <v>525</v>
      </c>
      <c r="G2257" s="16">
        <f>Data!I2257</f>
        <v>55</v>
      </c>
      <c r="H2257" s="17">
        <f>Data!K2257</f>
        <v>288750</v>
      </c>
      <c r="I2257" s="17">
        <f>Data!L2257</f>
        <v>101062.5</v>
      </c>
      <c r="J2257" s="12" t="str">
        <f>Data!N2257</f>
        <v>Online</v>
      </c>
      <c r="K2257" s="12" t="str">
        <f>Data!O2257</f>
        <v>Tarjeta</v>
      </c>
      <c r="L2257" s="12" t="str">
        <f>Data!P2257</f>
        <v>Recurrente</v>
      </c>
    </row>
    <row r="2258">
      <c r="A2258" s="11">
        <v>2257.0</v>
      </c>
      <c r="B2258" s="14">
        <f>Data!D2258</f>
        <v>44360</v>
      </c>
      <c r="C2258" s="12">
        <f>IFERROR(VLOOKUP(Data!B2258, Minorista!$A$2:$B$100, 2, FALSE), "")</f>
        <v>3</v>
      </c>
      <c r="D2258" s="12">
        <f t="array" ref="D2258">INDEX(Producto!$A$2:$A$500, MATCH(Data!H2258, Producto!$B$2:$B$500, 0))</f>
        <v>4</v>
      </c>
      <c r="E2258" s="12">
        <f>VLOOKUP(Data!E2258 &amp; Data!F2258 &amp; Data!G2258, Ubicacion!$A$2:$B$1000, 2, FALSE)</f>
        <v>32</v>
      </c>
      <c r="F2258" s="15">
        <f>Data!J2258</f>
        <v>400</v>
      </c>
      <c r="G2258" s="16">
        <f>Data!I2258</f>
        <v>50</v>
      </c>
      <c r="H2258" s="17">
        <f>Data!K2258</f>
        <v>200000</v>
      </c>
      <c r="I2258" s="17">
        <f>Data!L2258</f>
        <v>80000</v>
      </c>
      <c r="J2258" s="12" t="str">
        <f>Data!N2258</f>
        <v>Online</v>
      </c>
      <c r="K2258" s="12" t="str">
        <f>Data!O2258</f>
        <v>Tarjeta</v>
      </c>
      <c r="L2258" s="12" t="str">
        <f>Data!P2258</f>
        <v>Recurrente</v>
      </c>
    </row>
    <row r="2259">
      <c r="A2259" s="11">
        <v>2258.0</v>
      </c>
      <c r="B2259" s="14">
        <f>Data!D2259</f>
        <v>44360</v>
      </c>
      <c r="C2259" s="12">
        <f>IFERROR(VLOOKUP(Data!B2259, Minorista!$A$2:$B$100, 2, FALSE), "")</f>
        <v>3</v>
      </c>
      <c r="D2259" s="12">
        <f t="array" ref="D2259">INDEX(Producto!$A$2:$A$500, MATCH(Data!H2259, Producto!$B$2:$B$500, 0))</f>
        <v>5</v>
      </c>
      <c r="E2259" s="12">
        <f>VLOOKUP(Data!E2259 &amp; Data!F2259 &amp; Data!G2259, Ubicacion!$A$2:$B$1000, 2, FALSE)</f>
        <v>32</v>
      </c>
      <c r="F2259" s="15">
        <f>Data!J2259</f>
        <v>275</v>
      </c>
      <c r="G2259" s="16">
        <f>Data!I2259</f>
        <v>55</v>
      </c>
      <c r="H2259" s="17">
        <f>Data!K2259</f>
        <v>151250</v>
      </c>
      <c r="I2259" s="17">
        <f>Data!L2259</f>
        <v>52937.5</v>
      </c>
      <c r="J2259" s="12" t="str">
        <f>Data!N2259</f>
        <v>Online</v>
      </c>
      <c r="K2259" s="12" t="str">
        <f>Data!O2259</f>
        <v>Tarjeta</v>
      </c>
      <c r="L2259" s="12" t="str">
        <f>Data!P2259</f>
        <v>Nuevo</v>
      </c>
    </row>
    <row r="2260">
      <c r="A2260" s="11">
        <v>2259.0</v>
      </c>
      <c r="B2260" s="14">
        <f>Data!D2260</f>
        <v>44360</v>
      </c>
      <c r="C2260" s="12">
        <f>IFERROR(VLOOKUP(Data!B2260, Minorista!$A$2:$B$100, 2, FALSE), "")</f>
        <v>3</v>
      </c>
      <c r="D2260" s="12">
        <f t="array" ref="D2260">INDEX(Producto!$A$2:$A$500, MATCH(Data!H2260, Producto!$B$2:$B$500, 0))</f>
        <v>6</v>
      </c>
      <c r="E2260" s="12">
        <f>VLOOKUP(Data!E2260 &amp; Data!F2260 &amp; Data!G2260, Ubicacion!$A$2:$B$1000, 2, FALSE)</f>
        <v>32</v>
      </c>
      <c r="F2260" s="15">
        <f>Data!J2260</f>
        <v>575</v>
      </c>
      <c r="G2260" s="16">
        <f>Data!I2260</f>
        <v>70</v>
      </c>
      <c r="H2260" s="17">
        <f>Data!K2260</f>
        <v>402500</v>
      </c>
      <c r="I2260" s="17">
        <f>Data!L2260</f>
        <v>100625</v>
      </c>
      <c r="J2260" s="12" t="str">
        <f>Data!N2260</f>
        <v>Online</v>
      </c>
      <c r="K2260" s="12" t="str">
        <f>Data!O2260</f>
        <v>Efectivo</v>
      </c>
      <c r="L2260" s="12" t="str">
        <f>Data!P2260</f>
        <v>Nuevo</v>
      </c>
    </row>
    <row r="2261">
      <c r="A2261" s="11">
        <v>2260.0</v>
      </c>
      <c r="B2261" s="14">
        <f>Data!D2261</f>
        <v>44389</v>
      </c>
      <c r="C2261" s="12">
        <f>IFERROR(VLOOKUP(Data!B2261, Minorista!$A$2:$B$100, 2, FALSE), "")</f>
        <v>3</v>
      </c>
      <c r="D2261" s="12">
        <f t="array" ref="D2261">INDEX(Producto!$A$2:$A$500, MATCH(Data!H2261, Producto!$B$2:$B$500, 0))</f>
        <v>1</v>
      </c>
      <c r="E2261" s="12">
        <f>VLOOKUP(Data!E2261 &amp; Data!F2261 &amp; Data!G2261, Ubicacion!$A$2:$B$1000, 2, FALSE)</f>
        <v>32</v>
      </c>
      <c r="F2261" s="15">
        <f>Data!J2261</f>
        <v>725</v>
      </c>
      <c r="G2261" s="16">
        <f>Data!I2261</f>
        <v>50</v>
      </c>
      <c r="H2261" s="17">
        <f>Data!K2261</f>
        <v>362500</v>
      </c>
      <c r="I2261" s="17">
        <f>Data!L2261</f>
        <v>145000</v>
      </c>
      <c r="J2261" s="12" t="str">
        <f>Data!N2261</f>
        <v>Online</v>
      </c>
      <c r="K2261" s="12" t="str">
        <f>Data!O2261</f>
        <v>Efectivo</v>
      </c>
      <c r="L2261" s="12" t="str">
        <f>Data!P2261</f>
        <v>Nuevo</v>
      </c>
    </row>
    <row r="2262">
      <c r="A2262" s="11">
        <v>2261.0</v>
      </c>
      <c r="B2262" s="14">
        <f>Data!D2262</f>
        <v>44389</v>
      </c>
      <c r="C2262" s="12">
        <f>IFERROR(VLOOKUP(Data!B2262, Minorista!$A$2:$B$100, 2, FALSE), "")</f>
        <v>3</v>
      </c>
      <c r="D2262" s="12">
        <f t="array" ref="D2262">INDEX(Producto!$A$2:$A$500, MATCH(Data!H2262, Producto!$B$2:$B$500, 0))</f>
        <v>2</v>
      </c>
      <c r="E2262" s="12">
        <f>VLOOKUP(Data!E2262 &amp; Data!F2262 &amp; Data!G2262, Ubicacion!$A$2:$B$1000, 2, FALSE)</f>
        <v>32</v>
      </c>
      <c r="F2262" s="15">
        <f>Data!J2262</f>
        <v>575</v>
      </c>
      <c r="G2262" s="16">
        <f>Data!I2262</f>
        <v>55</v>
      </c>
      <c r="H2262" s="17">
        <f>Data!K2262</f>
        <v>316250</v>
      </c>
      <c r="I2262" s="17">
        <f>Data!L2262</f>
        <v>126500</v>
      </c>
      <c r="J2262" s="12" t="str">
        <f>Data!N2262</f>
        <v>Online</v>
      </c>
      <c r="K2262" s="12" t="str">
        <f>Data!O2262</f>
        <v>Transferencia bancaria</v>
      </c>
      <c r="L2262" s="12" t="str">
        <f>Data!P2262</f>
        <v>Nuevo</v>
      </c>
    </row>
    <row r="2263">
      <c r="A2263" s="11">
        <v>2262.0</v>
      </c>
      <c r="B2263" s="14">
        <f>Data!D2263</f>
        <v>44389</v>
      </c>
      <c r="C2263" s="12">
        <f>IFERROR(VLOOKUP(Data!B2263, Minorista!$A$2:$B$100, 2, FALSE), "")</f>
        <v>3</v>
      </c>
      <c r="D2263" s="12">
        <f t="array" ref="D2263">INDEX(Producto!$A$2:$A$500, MATCH(Data!H2263, Producto!$B$2:$B$500, 0))</f>
        <v>3</v>
      </c>
      <c r="E2263" s="12">
        <f>VLOOKUP(Data!E2263 &amp; Data!F2263 &amp; Data!G2263, Ubicacion!$A$2:$B$1000, 2, FALSE)</f>
        <v>32</v>
      </c>
      <c r="F2263" s="15">
        <f>Data!J2263</f>
        <v>525</v>
      </c>
      <c r="G2263" s="16">
        <f>Data!I2263</f>
        <v>55</v>
      </c>
      <c r="H2263" s="17">
        <f>Data!K2263</f>
        <v>288750</v>
      </c>
      <c r="I2263" s="17">
        <f>Data!L2263</f>
        <v>101062.5</v>
      </c>
      <c r="J2263" s="12" t="str">
        <f>Data!N2263</f>
        <v>Online</v>
      </c>
      <c r="K2263" s="12" t="str">
        <f>Data!O2263</f>
        <v>Tarjeta</v>
      </c>
      <c r="L2263" s="12" t="str">
        <f>Data!P2263</f>
        <v>Recurrente</v>
      </c>
    </row>
    <row r="2264">
      <c r="A2264" s="11">
        <v>2263.0</v>
      </c>
      <c r="B2264" s="14">
        <f>Data!D2264</f>
        <v>44389</v>
      </c>
      <c r="C2264" s="12">
        <f>IFERROR(VLOOKUP(Data!B2264, Minorista!$A$2:$B$100, 2, FALSE), "")</f>
        <v>3</v>
      </c>
      <c r="D2264" s="12">
        <f t="array" ref="D2264">INDEX(Producto!$A$2:$A$500, MATCH(Data!H2264, Producto!$B$2:$B$500, 0))</f>
        <v>4</v>
      </c>
      <c r="E2264" s="12">
        <f>VLOOKUP(Data!E2264 &amp; Data!F2264 &amp; Data!G2264, Ubicacion!$A$2:$B$1000, 2, FALSE)</f>
        <v>32</v>
      </c>
      <c r="F2264" s="15">
        <f>Data!J2264</f>
        <v>425</v>
      </c>
      <c r="G2264" s="16">
        <f>Data!I2264</f>
        <v>50</v>
      </c>
      <c r="H2264" s="17">
        <f>Data!K2264</f>
        <v>212500</v>
      </c>
      <c r="I2264" s="17">
        <f>Data!L2264</f>
        <v>85000</v>
      </c>
      <c r="J2264" s="12" t="str">
        <f>Data!N2264</f>
        <v>Online</v>
      </c>
      <c r="K2264" s="12" t="str">
        <f>Data!O2264</f>
        <v>Tarjeta</v>
      </c>
      <c r="L2264" s="12" t="str">
        <f>Data!P2264</f>
        <v>Recurrente</v>
      </c>
    </row>
    <row r="2265">
      <c r="A2265" s="11">
        <v>2264.0</v>
      </c>
      <c r="B2265" s="14">
        <f>Data!D2265</f>
        <v>44389</v>
      </c>
      <c r="C2265" s="12">
        <f>IFERROR(VLOOKUP(Data!B2265, Minorista!$A$2:$B$100, 2, FALSE), "")</f>
        <v>3</v>
      </c>
      <c r="D2265" s="12">
        <f t="array" ref="D2265">INDEX(Producto!$A$2:$A$500, MATCH(Data!H2265, Producto!$B$2:$B$500, 0))</f>
        <v>5</v>
      </c>
      <c r="E2265" s="12">
        <f>VLOOKUP(Data!E2265 &amp; Data!F2265 &amp; Data!G2265, Ubicacion!$A$2:$B$1000, 2, FALSE)</f>
        <v>32</v>
      </c>
      <c r="F2265" s="15">
        <f>Data!J2265</f>
        <v>475</v>
      </c>
      <c r="G2265" s="16">
        <f>Data!I2265</f>
        <v>55</v>
      </c>
      <c r="H2265" s="17">
        <f>Data!K2265</f>
        <v>261250</v>
      </c>
      <c r="I2265" s="17">
        <f>Data!L2265</f>
        <v>91437.5</v>
      </c>
      <c r="J2265" s="12" t="str">
        <f>Data!N2265</f>
        <v>Online</v>
      </c>
      <c r="K2265" s="12" t="str">
        <f>Data!O2265</f>
        <v>Tarjeta</v>
      </c>
      <c r="L2265" s="12" t="str">
        <f>Data!P2265</f>
        <v>Nuevo</v>
      </c>
    </row>
    <row r="2266">
      <c r="A2266" s="11">
        <v>2265.0</v>
      </c>
      <c r="B2266" s="14">
        <f>Data!D2266</f>
        <v>44389</v>
      </c>
      <c r="C2266" s="12">
        <f>IFERROR(VLOOKUP(Data!B2266, Minorista!$A$2:$B$100, 2, FALSE), "")</f>
        <v>3</v>
      </c>
      <c r="D2266" s="12">
        <f t="array" ref="D2266">INDEX(Producto!$A$2:$A$500, MATCH(Data!H2266, Producto!$B$2:$B$500, 0))</f>
        <v>6</v>
      </c>
      <c r="E2266" s="12">
        <f>VLOOKUP(Data!E2266 &amp; Data!F2266 &amp; Data!G2266, Ubicacion!$A$2:$B$1000, 2, FALSE)</f>
        <v>32</v>
      </c>
      <c r="F2266" s="15">
        <f>Data!J2266</f>
        <v>475</v>
      </c>
      <c r="G2266" s="16">
        <f>Data!I2266</f>
        <v>70</v>
      </c>
      <c r="H2266" s="17">
        <f>Data!K2266</f>
        <v>332500</v>
      </c>
      <c r="I2266" s="17">
        <f>Data!L2266</f>
        <v>83125</v>
      </c>
      <c r="J2266" s="12" t="str">
        <f>Data!N2266</f>
        <v>Online</v>
      </c>
      <c r="K2266" s="12" t="str">
        <f>Data!O2266</f>
        <v>Transferencia bancaria</v>
      </c>
      <c r="L2266" s="12" t="str">
        <f>Data!P2266</f>
        <v>Nuevo</v>
      </c>
    </row>
    <row r="2267">
      <c r="A2267" s="11">
        <v>2266.0</v>
      </c>
      <c r="B2267" s="14">
        <f>Data!D2267</f>
        <v>44421</v>
      </c>
      <c r="C2267" s="12">
        <f>IFERROR(VLOOKUP(Data!B2267, Minorista!$A$2:$B$100, 2, FALSE), "")</f>
        <v>3</v>
      </c>
      <c r="D2267" s="12">
        <f t="array" ref="D2267">INDEX(Producto!$A$2:$A$500, MATCH(Data!H2267, Producto!$B$2:$B$500, 0))</f>
        <v>1</v>
      </c>
      <c r="E2267" s="12">
        <f>VLOOKUP(Data!E2267 &amp; Data!F2267 &amp; Data!G2267, Ubicacion!$A$2:$B$1000, 2, FALSE)</f>
        <v>32</v>
      </c>
      <c r="F2267" s="15">
        <f>Data!J2267</f>
        <v>675</v>
      </c>
      <c r="G2267" s="16">
        <f>Data!I2267</f>
        <v>55</v>
      </c>
      <c r="H2267" s="17">
        <f>Data!K2267</f>
        <v>371250</v>
      </c>
      <c r="I2267" s="17">
        <f>Data!L2267</f>
        <v>148500</v>
      </c>
      <c r="J2267" s="12" t="str">
        <f>Data!N2267</f>
        <v>Online</v>
      </c>
      <c r="K2267" s="12" t="str">
        <f>Data!O2267</f>
        <v>Efectivo</v>
      </c>
      <c r="L2267" s="12" t="str">
        <f>Data!P2267</f>
        <v>Recurrente</v>
      </c>
    </row>
    <row r="2268">
      <c r="A2268" s="11">
        <v>2267.0</v>
      </c>
      <c r="B2268" s="14">
        <f>Data!D2268</f>
        <v>44421</v>
      </c>
      <c r="C2268" s="12">
        <f>IFERROR(VLOOKUP(Data!B2268, Minorista!$A$2:$B$100, 2, FALSE), "")</f>
        <v>3</v>
      </c>
      <c r="D2268" s="12">
        <f t="array" ref="D2268">INDEX(Producto!$A$2:$A$500, MATCH(Data!H2268, Producto!$B$2:$B$500, 0))</f>
        <v>2</v>
      </c>
      <c r="E2268" s="12">
        <f>VLOOKUP(Data!E2268 &amp; Data!F2268 &amp; Data!G2268, Ubicacion!$A$2:$B$1000, 2, FALSE)</f>
        <v>32</v>
      </c>
      <c r="F2268" s="15">
        <f>Data!J2268</f>
        <v>625</v>
      </c>
      <c r="G2268" s="16">
        <f>Data!I2268</f>
        <v>60</v>
      </c>
      <c r="H2268" s="17">
        <f>Data!K2268</f>
        <v>375000</v>
      </c>
      <c r="I2268" s="17">
        <f>Data!L2268</f>
        <v>150000</v>
      </c>
      <c r="J2268" s="12" t="str">
        <f>Data!N2268</f>
        <v>Online</v>
      </c>
      <c r="K2268" s="12" t="str">
        <f>Data!O2268</f>
        <v>Tarjeta</v>
      </c>
      <c r="L2268" s="12" t="str">
        <f>Data!P2268</f>
        <v>Nuevo</v>
      </c>
    </row>
    <row r="2269">
      <c r="A2269" s="11">
        <v>2268.0</v>
      </c>
      <c r="B2269" s="14">
        <f>Data!D2269</f>
        <v>44421</v>
      </c>
      <c r="C2269" s="12">
        <f>IFERROR(VLOOKUP(Data!B2269, Minorista!$A$2:$B$100, 2, FALSE), "")</f>
        <v>3</v>
      </c>
      <c r="D2269" s="12">
        <f t="array" ref="D2269">INDEX(Producto!$A$2:$A$500, MATCH(Data!H2269, Producto!$B$2:$B$500, 0))</f>
        <v>3</v>
      </c>
      <c r="E2269" s="12">
        <f>VLOOKUP(Data!E2269 &amp; Data!F2269 &amp; Data!G2269, Ubicacion!$A$2:$B$1000, 2, FALSE)</f>
        <v>32</v>
      </c>
      <c r="F2269" s="15">
        <f>Data!J2269</f>
        <v>500</v>
      </c>
      <c r="G2269" s="16">
        <f>Data!I2269</f>
        <v>55</v>
      </c>
      <c r="H2269" s="17">
        <f>Data!K2269</f>
        <v>275000</v>
      </c>
      <c r="I2269" s="17">
        <f>Data!L2269</f>
        <v>96250</v>
      </c>
      <c r="J2269" s="12" t="str">
        <f>Data!N2269</f>
        <v>Online</v>
      </c>
      <c r="K2269" s="12" t="str">
        <f>Data!O2269</f>
        <v>Efectivo</v>
      </c>
      <c r="L2269" s="12" t="str">
        <f>Data!P2269</f>
        <v>Recurrente</v>
      </c>
    </row>
    <row r="2270">
      <c r="A2270" s="11">
        <v>2269.0</v>
      </c>
      <c r="B2270" s="14">
        <f>Data!D2270</f>
        <v>44421</v>
      </c>
      <c r="C2270" s="12">
        <f>IFERROR(VLOOKUP(Data!B2270, Minorista!$A$2:$B$100, 2, FALSE), "")</f>
        <v>3</v>
      </c>
      <c r="D2270" s="12">
        <f t="array" ref="D2270">INDEX(Producto!$A$2:$A$500, MATCH(Data!H2270, Producto!$B$2:$B$500, 0))</f>
        <v>4</v>
      </c>
      <c r="E2270" s="12">
        <f>VLOOKUP(Data!E2270 &amp; Data!F2270 &amp; Data!G2270, Ubicacion!$A$2:$B$1000, 2, FALSE)</f>
        <v>32</v>
      </c>
      <c r="F2270" s="15">
        <f>Data!J2270</f>
        <v>450</v>
      </c>
      <c r="G2270" s="16">
        <f>Data!I2270</f>
        <v>55</v>
      </c>
      <c r="H2270" s="17">
        <f>Data!K2270</f>
        <v>247500</v>
      </c>
      <c r="I2270" s="17">
        <f>Data!L2270</f>
        <v>99000</v>
      </c>
      <c r="J2270" s="12" t="str">
        <f>Data!N2270</f>
        <v>Online</v>
      </c>
      <c r="K2270" s="12" t="str">
        <f>Data!O2270</f>
        <v>Tarjeta</v>
      </c>
      <c r="L2270" s="12" t="str">
        <f>Data!P2270</f>
        <v>Recurrente</v>
      </c>
    </row>
    <row r="2271">
      <c r="A2271" s="11">
        <v>2270.0</v>
      </c>
      <c r="B2271" s="14">
        <f>Data!D2271</f>
        <v>44421</v>
      </c>
      <c r="C2271" s="12">
        <f>IFERROR(VLOOKUP(Data!B2271, Minorista!$A$2:$B$100, 2, FALSE), "")</f>
        <v>3</v>
      </c>
      <c r="D2271" s="12">
        <f t="array" ref="D2271">INDEX(Producto!$A$2:$A$500, MATCH(Data!H2271, Producto!$B$2:$B$500, 0))</f>
        <v>5</v>
      </c>
      <c r="E2271" s="12">
        <f>VLOOKUP(Data!E2271 &amp; Data!F2271 &amp; Data!G2271, Ubicacion!$A$2:$B$1000, 2, FALSE)</f>
        <v>32</v>
      </c>
      <c r="F2271" s="15">
        <f>Data!J2271</f>
        <v>450</v>
      </c>
      <c r="G2271" s="16">
        <f>Data!I2271</f>
        <v>65</v>
      </c>
      <c r="H2271" s="17">
        <f>Data!K2271</f>
        <v>292500</v>
      </c>
      <c r="I2271" s="17">
        <f>Data!L2271</f>
        <v>102375</v>
      </c>
      <c r="J2271" s="12" t="str">
        <f>Data!N2271</f>
        <v>Online</v>
      </c>
      <c r="K2271" s="12" t="str">
        <f>Data!O2271</f>
        <v>Tarjeta</v>
      </c>
      <c r="L2271" s="12" t="str">
        <f>Data!P2271</f>
        <v>Recurrente</v>
      </c>
    </row>
    <row r="2272">
      <c r="A2272" s="11">
        <v>2271.0</v>
      </c>
      <c r="B2272" s="14">
        <f>Data!D2272</f>
        <v>44421</v>
      </c>
      <c r="C2272" s="12">
        <f>IFERROR(VLOOKUP(Data!B2272, Minorista!$A$2:$B$100, 2, FALSE), "")</f>
        <v>3</v>
      </c>
      <c r="D2272" s="12">
        <f t="array" ref="D2272">INDEX(Producto!$A$2:$A$500, MATCH(Data!H2272, Producto!$B$2:$B$500, 0))</f>
        <v>6</v>
      </c>
      <c r="E2272" s="12">
        <f>VLOOKUP(Data!E2272 &amp; Data!F2272 &amp; Data!G2272, Ubicacion!$A$2:$B$1000, 2, FALSE)</f>
        <v>32</v>
      </c>
      <c r="F2272" s="15">
        <f>Data!J2272</f>
        <v>425</v>
      </c>
      <c r="G2272" s="16">
        <f>Data!I2272</f>
        <v>70</v>
      </c>
      <c r="H2272" s="17">
        <f>Data!K2272</f>
        <v>297500</v>
      </c>
      <c r="I2272" s="17">
        <f>Data!L2272</f>
        <v>74375</v>
      </c>
      <c r="J2272" s="12" t="str">
        <f>Data!N2272</f>
        <v>Online</v>
      </c>
      <c r="K2272" s="12" t="str">
        <f>Data!O2272</f>
        <v>Efectivo</v>
      </c>
      <c r="L2272" s="12" t="str">
        <f>Data!P2272</f>
        <v>Nuevo</v>
      </c>
    </row>
    <row r="2273">
      <c r="A2273" s="11">
        <v>2272.0</v>
      </c>
      <c r="B2273" s="14">
        <f>Data!D2273</f>
        <v>44453</v>
      </c>
      <c r="C2273" s="12">
        <f>IFERROR(VLOOKUP(Data!B2273, Minorista!$A$2:$B$100, 2, FALSE), "")</f>
        <v>3</v>
      </c>
      <c r="D2273" s="12">
        <f t="array" ref="D2273">INDEX(Producto!$A$2:$A$500, MATCH(Data!H2273, Producto!$B$2:$B$500, 0))</f>
        <v>1</v>
      </c>
      <c r="E2273" s="12">
        <f>VLOOKUP(Data!E2273 &amp; Data!F2273 &amp; Data!G2273, Ubicacion!$A$2:$B$1000, 2, FALSE)</f>
        <v>32</v>
      </c>
      <c r="F2273" s="15">
        <f>Data!J2273</f>
        <v>600</v>
      </c>
      <c r="G2273" s="16">
        <f>Data!I2273</f>
        <v>45</v>
      </c>
      <c r="H2273" s="17">
        <f>Data!K2273</f>
        <v>270000</v>
      </c>
      <c r="I2273" s="17">
        <f>Data!L2273</f>
        <v>108000</v>
      </c>
      <c r="J2273" s="12" t="str">
        <f>Data!N2273</f>
        <v>Online</v>
      </c>
      <c r="K2273" s="12" t="str">
        <f>Data!O2273</f>
        <v>Tarjeta</v>
      </c>
      <c r="L2273" s="12" t="str">
        <f>Data!P2273</f>
        <v>Nuevo</v>
      </c>
    </row>
    <row r="2274">
      <c r="A2274" s="11">
        <v>2273.0</v>
      </c>
      <c r="B2274" s="14">
        <f>Data!D2274</f>
        <v>44453</v>
      </c>
      <c r="C2274" s="12">
        <f>IFERROR(VLOOKUP(Data!B2274, Minorista!$A$2:$B$100, 2, FALSE), "")</f>
        <v>3</v>
      </c>
      <c r="D2274" s="12">
        <f t="array" ref="D2274">INDEX(Producto!$A$2:$A$500, MATCH(Data!H2274, Producto!$B$2:$B$500, 0))</f>
        <v>2</v>
      </c>
      <c r="E2274" s="12">
        <f>VLOOKUP(Data!E2274 &amp; Data!F2274 &amp; Data!G2274, Ubicacion!$A$2:$B$1000, 2, FALSE)</f>
        <v>32</v>
      </c>
      <c r="F2274" s="15">
        <f>Data!J2274</f>
        <v>600</v>
      </c>
      <c r="G2274" s="16">
        <f>Data!I2274</f>
        <v>50</v>
      </c>
      <c r="H2274" s="17">
        <f>Data!K2274</f>
        <v>300000</v>
      </c>
      <c r="I2274" s="17">
        <f>Data!L2274</f>
        <v>120000</v>
      </c>
      <c r="J2274" s="12" t="str">
        <f>Data!N2274</f>
        <v>Online</v>
      </c>
      <c r="K2274" s="12" t="str">
        <f>Data!O2274</f>
        <v>Tarjeta</v>
      </c>
      <c r="L2274" s="12" t="str">
        <f>Data!P2274</f>
        <v>Recurrente</v>
      </c>
    </row>
    <row r="2275">
      <c r="A2275" s="11">
        <v>2274.0</v>
      </c>
      <c r="B2275" s="14">
        <f>Data!D2275</f>
        <v>44453</v>
      </c>
      <c r="C2275" s="12">
        <f>IFERROR(VLOOKUP(Data!B2275, Minorista!$A$2:$B$100, 2, FALSE), "")</f>
        <v>3</v>
      </c>
      <c r="D2275" s="12">
        <f t="array" ref="D2275">INDEX(Producto!$A$2:$A$500, MATCH(Data!H2275, Producto!$B$2:$B$500, 0))</f>
        <v>3</v>
      </c>
      <c r="E2275" s="12">
        <f>VLOOKUP(Data!E2275 &amp; Data!F2275 &amp; Data!G2275, Ubicacion!$A$2:$B$1000, 2, FALSE)</f>
        <v>32</v>
      </c>
      <c r="F2275" s="15">
        <f>Data!J2275</f>
        <v>450</v>
      </c>
      <c r="G2275" s="16">
        <f>Data!I2275</f>
        <v>45</v>
      </c>
      <c r="H2275" s="17">
        <f>Data!K2275</f>
        <v>202500</v>
      </c>
      <c r="I2275" s="17">
        <f>Data!L2275</f>
        <v>70875</v>
      </c>
      <c r="J2275" s="12" t="str">
        <f>Data!N2275</f>
        <v>Online</v>
      </c>
      <c r="K2275" s="12" t="str">
        <f>Data!O2275</f>
        <v>Efectivo</v>
      </c>
      <c r="L2275" s="12" t="str">
        <f>Data!P2275</f>
        <v>Recurrente</v>
      </c>
    </row>
    <row r="2276">
      <c r="A2276" s="11">
        <v>2275.0</v>
      </c>
      <c r="B2276" s="14">
        <f>Data!D2276</f>
        <v>44453</v>
      </c>
      <c r="C2276" s="12">
        <f>IFERROR(VLOOKUP(Data!B2276, Minorista!$A$2:$B$100, 2, FALSE), "")</f>
        <v>3</v>
      </c>
      <c r="D2276" s="12">
        <f t="array" ref="D2276">INDEX(Producto!$A$2:$A$500, MATCH(Data!H2276, Producto!$B$2:$B$500, 0))</f>
        <v>4</v>
      </c>
      <c r="E2276" s="12">
        <f>VLOOKUP(Data!E2276 &amp; Data!F2276 &amp; Data!G2276, Ubicacion!$A$2:$B$1000, 2, FALSE)</f>
        <v>32</v>
      </c>
      <c r="F2276" s="15">
        <f>Data!J2276</f>
        <v>400</v>
      </c>
      <c r="G2276" s="16">
        <f>Data!I2276</f>
        <v>45</v>
      </c>
      <c r="H2276" s="17">
        <f>Data!K2276</f>
        <v>180000</v>
      </c>
      <c r="I2276" s="17">
        <f>Data!L2276</f>
        <v>72000</v>
      </c>
      <c r="J2276" s="12" t="str">
        <f>Data!N2276</f>
        <v>Online</v>
      </c>
      <c r="K2276" s="12" t="str">
        <f>Data!O2276</f>
        <v>Efectivo</v>
      </c>
      <c r="L2276" s="12" t="str">
        <f>Data!P2276</f>
        <v>Nuevo</v>
      </c>
    </row>
    <row r="2277">
      <c r="A2277" s="11">
        <v>2276.0</v>
      </c>
      <c r="B2277" s="14">
        <f>Data!D2277</f>
        <v>44453</v>
      </c>
      <c r="C2277" s="12">
        <f>IFERROR(VLOOKUP(Data!B2277, Minorista!$A$2:$B$100, 2, FALSE), "")</f>
        <v>3</v>
      </c>
      <c r="D2277" s="12">
        <f t="array" ref="D2277">INDEX(Producto!$A$2:$A$500, MATCH(Data!H2277, Producto!$B$2:$B$500, 0))</f>
        <v>5</v>
      </c>
      <c r="E2277" s="12">
        <f>VLOOKUP(Data!E2277 &amp; Data!F2277 &amp; Data!G2277, Ubicacion!$A$2:$B$1000, 2, FALSE)</f>
        <v>32</v>
      </c>
      <c r="F2277" s="15">
        <f>Data!J2277</f>
        <v>400</v>
      </c>
      <c r="G2277" s="16">
        <f>Data!I2277</f>
        <v>55</v>
      </c>
      <c r="H2277" s="17">
        <f>Data!K2277</f>
        <v>220000</v>
      </c>
      <c r="I2277" s="17">
        <f>Data!L2277</f>
        <v>77000</v>
      </c>
      <c r="J2277" s="12" t="str">
        <f>Data!N2277</f>
        <v>Online</v>
      </c>
      <c r="K2277" s="12" t="str">
        <f>Data!O2277</f>
        <v>Tarjeta</v>
      </c>
      <c r="L2277" s="12" t="str">
        <f>Data!P2277</f>
        <v>Recurrente</v>
      </c>
    </row>
    <row r="2278">
      <c r="A2278" s="11">
        <v>2277.0</v>
      </c>
      <c r="B2278" s="14">
        <f>Data!D2278</f>
        <v>44453</v>
      </c>
      <c r="C2278" s="12">
        <f>IFERROR(VLOOKUP(Data!B2278, Minorista!$A$2:$B$100, 2, FALSE), "")</f>
        <v>3</v>
      </c>
      <c r="D2278" s="12">
        <f t="array" ref="D2278">INDEX(Producto!$A$2:$A$500, MATCH(Data!H2278, Producto!$B$2:$B$500, 0))</f>
        <v>6</v>
      </c>
      <c r="E2278" s="12">
        <f>VLOOKUP(Data!E2278 &amp; Data!F2278 &amp; Data!G2278, Ubicacion!$A$2:$B$1000, 2, FALSE)</f>
        <v>32</v>
      </c>
      <c r="F2278" s="15">
        <f>Data!J2278</f>
        <v>450</v>
      </c>
      <c r="G2278" s="16">
        <f>Data!I2278</f>
        <v>60</v>
      </c>
      <c r="H2278" s="17">
        <f>Data!K2278</f>
        <v>270000</v>
      </c>
      <c r="I2278" s="17">
        <f>Data!L2278</f>
        <v>67500</v>
      </c>
      <c r="J2278" s="12" t="str">
        <f>Data!N2278</f>
        <v>Online</v>
      </c>
      <c r="K2278" s="12" t="str">
        <f>Data!O2278</f>
        <v>Tarjeta</v>
      </c>
      <c r="L2278" s="12" t="str">
        <f>Data!P2278</f>
        <v>Nuevo</v>
      </c>
    </row>
    <row r="2279">
      <c r="A2279" s="11">
        <v>2278.0</v>
      </c>
      <c r="B2279" s="14">
        <f>Data!D2279</f>
        <v>44482</v>
      </c>
      <c r="C2279" s="12">
        <f>IFERROR(VLOOKUP(Data!B2279, Minorista!$A$2:$B$100, 2, FALSE), "")</f>
        <v>3</v>
      </c>
      <c r="D2279" s="12">
        <f t="array" ref="D2279">INDEX(Producto!$A$2:$A$500, MATCH(Data!H2279, Producto!$B$2:$B$500, 0))</f>
        <v>1</v>
      </c>
      <c r="E2279" s="12">
        <f>VLOOKUP(Data!E2279 &amp; Data!F2279 &amp; Data!G2279, Ubicacion!$A$2:$B$1000, 2, FALSE)</f>
        <v>32</v>
      </c>
      <c r="F2279" s="15">
        <f>Data!J2279</f>
        <v>525</v>
      </c>
      <c r="G2279" s="16">
        <f>Data!I2279</f>
        <v>45</v>
      </c>
      <c r="H2279" s="17">
        <f>Data!K2279</f>
        <v>236250</v>
      </c>
      <c r="I2279" s="17">
        <f>Data!L2279</f>
        <v>94500</v>
      </c>
      <c r="J2279" s="12" t="str">
        <f>Data!N2279</f>
        <v>Online</v>
      </c>
      <c r="K2279" s="12" t="str">
        <f>Data!O2279</f>
        <v>Transferencia bancaria</v>
      </c>
      <c r="L2279" s="12" t="str">
        <f>Data!P2279</f>
        <v>Nuevo</v>
      </c>
    </row>
    <row r="2280">
      <c r="A2280" s="11">
        <v>2279.0</v>
      </c>
      <c r="B2280" s="14">
        <f>Data!D2280</f>
        <v>44482</v>
      </c>
      <c r="C2280" s="12">
        <f>IFERROR(VLOOKUP(Data!B2280, Minorista!$A$2:$B$100, 2, FALSE), "")</f>
        <v>3</v>
      </c>
      <c r="D2280" s="12">
        <f t="array" ref="D2280">INDEX(Producto!$A$2:$A$500, MATCH(Data!H2280, Producto!$B$2:$B$500, 0))</f>
        <v>2</v>
      </c>
      <c r="E2280" s="12">
        <f>VLOOKUP(Data!E2280 &amp; Data!F2280 &amp; Data!G2280, Ubicacion!$A$2:$B$1000, 2, FALSE)</f>
        <v>32</v>
      </c>
      <c r="F2280" s="15">
        <f>Data!J2280</f>
        <v>525</v>
      </c>
      <c r="G2280" s="16">
        <f>Data!I2280</f>
        <v>50</v>
      </c>
      <c r="H2280" s="17">
        <f>Data!K2280</f>
        <v>262500</v>
      </c>
      <c r="I2280" s="17">
        <f>Data!L2280</f>
        <v>105000</v>
      </c>
      <c r="J2280" s="12" t="str">
        <f>Data!N2280</f>
        <v>Online</v>
      </c>
      <c r="K2280" s="12" t="str">
        <f>Data!O2280</f>
        <v>Tarjeta</v>
      </c>
      <c r="L2280" s="12" t="str">
        <f>Data!P2280</f>
        <v>Nuevo</v>
      </c>
    </row>
    <row r="2281">
      <c r="A2281" s="11">
        <v>2280.0</v>
      </c>
      <c r="B2281" s="14">
        <f>Data!D2281</f>
        <v>44482</v>
      </c>
      <c r="C2281" s="12">
        <f>IFERROR(VLOOKUP(Data!B2281, Minorista!$A$2:$B$100, 2, FALSE), "")</f>
        <v>3</v>
      </c>
      <c r="D2281" s="12">
        <f t="array" ref="D2281">INDEX(Producto!$A$2:$A$500, MATCH(Data!H2281, Producto!$B$2:$B$500, 0))</f>
        <v>3</v>
      </c>
      <c r="E2281" s="12">
        <f>VLOOKUP(Data!E2281 &amp; Data!F2281 &amp; Data!G2281, Ubicacion!$A$2:$B$1000, 2, FALSE)</f>
        <v>32</v>
      </c>
      <c r="F2281" s="15">
        <f>Data!J2281</f>
        <v>350</v>
      </c>
      <c r="G2281" s="16">
        <f>Data!I2281</f>
        <v>45</v>
      </c>
      <c r="H2281" s="17">
        <f>Data!K2281</f>
        <v>157500</v>
      </c>
      <c r="I2281" s="17">
        <f>Data!L2281</f>
        <v>55125</v>
      </c>
      <c r="J2281" s="12" t="str">
        <f>Data!N2281</f>
        <v>Online</v>
      </c>
      <c r="K2281" s="12" t="str">
        <f>Data!O2281</f>
        <v>Tarjeta</v>
      </c>
      <c r="L2281" s="12" t="str">
        <f>Data!P2281</f>
        <v>Nuevo</v>
      </c>
    </row>
    <row r="2282">
      <c r="A2282" s="11">
        <v>2281.0</v>
      </c>
      <c r="B2282" s="14">
        <f>Data!D2282</f>
        <v>44482</v>
      </c>
      <c r="C2282" s="12">
        <f>IFERROR(VLOOKUP(Data!B2282, Minorista!$A$2:$B$100, 2, FALSE), "")</f>
        <v>3</v>
      </c>
      <c r="D2282" s="12">
        <f t="array" ref="D2282">INDEX(Producto!$A$2:$A$500, MATCH(Data!H2282, Producto!$B$2:$B$500, 0))</f>
        <v>4</v>
      </c>
      <c r="E2282" s="12">
        <f>VLOOKUP(Data!E2282 &amp; Data!F2282 &amp; Data!G2282, Ubicacion!$A$2:$B$1000, 2, FALSE)</f>
        <v>32</v>
      </c>
      <c r="F2282" s="15">
        <f>Data!J2282</f>
        <v>325</v>
      </c>
      <c r="G2282" s="16">
        <f>Data!I2282</f>
        <v>45</v>
      </c>
      <c r="H2282" s="17">
        <f>Data!K2282</f>
        <v>146250</v>
      </c>
      <c r="I2282" s="17">
        <f>Data!L2282</f>
        <v>58500</v>
      </c>
      <c r="J2282" s="12" t="str">
        <f>Data!N2282</f>
        <v>Online</v>
      </c>
      <c r="K2282" s="12" t="str">
        <f>Data!O2282</f>
        <v>Transferencia bancaria</v>
      </c>
      <c r="L2282" s="12" t="str">
        <f>Data!P2282</f>
        <v>Nuevo</v>
      </c>
    </row>
    <row r="2283">
      <c r="A2283" s="11">
        <v>2282.0</v>
      </c>
      <c r="B2283" s="14">
        <f>Data!D2283</f>
        <v>44482</v>
      </c>
      <c r="C2283" s="12">
        <f>IFERROR(VLOOKUP(Data!B2283, Minorista!$A$2:$B$100, 2, FALSE), "")</f>
        <v>3</v>
      </c>
      <c r="D2283" s="12">
        <f t="array" ref="D2283">INDEX(Producto!$A$2:$A$500, MATCH(Data!H2283, Producto!$B$2:$B$500, 0))</f>
        <v>5</v>
      </c>
      <c r="E2283" s="12">
        <f>VLOOKUP(Data!E2283 &amp; Data!F2283 &amp; Data!G2283, Ubicacion!$A$2:$B$1000, 2, FALSE)</f>
        <v>32</v>
      </c>
      <c r="F2283" s="15">
        <f>Data!J2283</f>
        <v>300</v>
      </c>
      <c r="G2283" s="16">
        <f>Data!I2283</f>
        <v>55</v>
      </c>
      <c r="H2283" s="17">
        <f>Data!K2283</f>
        <v>165000</v>
      </c>
      <c r="I2283" s="17">
        <f>Data!L2283</f>
        <v>57750</v>
      </c>
      <c r="J2283" s="12" t="str">
        <f>Data!N2283</f>
        <v>Online</v>
      </c>
      <c r="K2283" s="12" t="str">
        <f>Data!O2283</f>
        <v>Efectivo</v>
      </c>
      <c r="L2283" s="12" t="str">
        <f>Data!P2283</f>
        <v>Recurrente</v>
      </c>
    </row>
    <row r="2284">
      <c r="A2284" s="11">
        <v>2283.0</v>
      </c>
      <c r="B2284" s="14">
        <f>Data!D2284</f>
        <v>44482</v>
      </c>
      <c r="C2284" s="12">
        <f>IFERROR(VLOOKUP(Data!B2284, Minorista!$A$2:$B$100, 2, FALSE), "")</f>
        <v>3</v>
      </c>
      <c r="D2284" s="12">
        <f t="array" ref="D2284">INDEX(Producto!$A$2:$A$500, MATCH(Data!H2284, Producto!$B$2:$B$500, 0))</f>
        <v>6</v>
      </c>
      <c r="E2284" s="12">
        <f>VLOOKUP(Data!E2284 &amp; Data!F2284 &amp; Data!G2284, Ubicacion!$A$2:$B$1000, 2, FALSE)</f>
        <v>32</v>
      </c>
      <c r="F2284" s="15">
        <f>Data!J2284</f>
        <v>350</v>
      </c>
      <c r="G2284" s="16">
        <f>Data!I2284</f>
        <v>70</v>
      </c>
      <c r="H2284" s="17">
        <f>Data!K2284</f>
        <v>245000</v>
      </c>
      <c r="I2284" s="17">
        <f>Data!L2284</f>
        <v>61250</v>
      </c>
      <c r="J2284" s="12" t="str">
        <f>Data!N2284</f>
        <v>Online</v>
      </c>
      <c r="K2284" s="12" t="str">
        <f>Data!O2284</f>
        <v>Efectivo</v>
      </c>
      <c r="L2284" s="12" t="str">
        <f>Data!P2284</f>
        <v>Nuevo</v>
      </c>
    </row>
    <row r="2285">
      <c r="A2285" s="11">
        <v>2284.0</v>
      </c>
      <c r="B2285" s="14">
        <f>Data!D2285</f>
        <v>44513</v>
      </c>
      <c r="C2285" s="12">
        <f>IFERROR(VLOOKUP(Data!B2285, Minorista!$A$2:$B$100, 2, FALSE), "")</f>
        <v>3</v>
      </c>
      <c r="D2285" s="12">
        <f t="array" ref="D2285">INDEX(Producto!$A$2:$A$500, MATCH(Data!H2285, Producto!$B$2:$B$500, 0))</f>
        <v>1</v>
      </c>
      <c r="E2285" s="12">
        <f>VLOOKUP(Data!E2285 &amp; Data!F2285 &amp; Data!G2285, Ubicacion!$A$2:$B$1000, 2, FALSE)</f>
        <v>32</v>
      </c>
      <c r="F2285" s="15">
        <f>Data!J2285</f>
        <v>525</v>
      </c>
      <c r="G2285" s="16">
        <f>Data!I2285</f>
        <v>55</v>
      </c>
      <c r="H2285" s="17">
        <f>Data!K2285</f>
        <v>288750</v>
      </c>
      <c r="I2285" s="17">
        <f>Data!L2285</f>
        <v>115500</v>
      </c>
      <c r="J2285" s="12" t="str">
        <f>Data!N2285</f>
        <v>Online</v>
      </c>
      <c r="K2285" s="12" t="str">
        <f>Data!O2285</f>
        <v>Transferencia bancaria</v>
      </c>
      <c r="L2285" s="12" t="str">
        <f>Data!P2285</f>
        <v>Nuevo</v>
      </c>
    </row>
    <row r="2286">
      <c r="A2286" s="11">
        <v>2285.0</v>
      </c>
      <c r="B2286" s="14">
        <f>Data!D2286</f>
        <v>44513</v>
      </c>
      <c r="C2286" s="12">
        <f>IFERROR(VLOOKUP(Data!B2286, Minorista!$A$2:$B$100, 2, FALSE), "")</f>
        <v>3</v>
      </c>
      <c r="D2286" s="12">
        <f t="array" ref="D2286">INDEX(Producto!$A$2:$A$500, MATCH(Data!H2286, Producto!$B$2:$B$500, 0))</f>
        <v>2</v>
      </c>
      <c r="E2286" s="12">
        <f>VLOOKUP(Data!E2286 &amp; Data!F2286 &amp; Data!G2286, Ubicacion!$A$2:$B$1000, 2, FALSE)</f>
        <v>32</v>
      </c>
      <c r="F2286" s="15">
        <f>Data!J2286</f>
        <v>575</v>
      </c>
      <c r="G2286" s="16">
        <f>Data!I2286</f>
        <v>60</v>
      </c>
      <c r="H2286" s="17">
        <f>Data!K2286</f>
        <v>345000</v>
      </c>
      <c r="I2286" s="17">
        <f>Data!L2286</f>
        <v>138000</v>
      </c>
      <c r="J2286" s="12" t="str">
        <f>Data!N2286</f>
        <v>Online</v>
      </c>
      <c r="K2286" s="12" t="str">
        <f>Data!O2286</f>
        <v>Transferencia bancaria</v>
      </c>
      <c r="L2286" s="12" t="str">
        <f>Data!P2286</f>
        <v>Nuevo</v>
      </c>
    </row>
    <row r="2287">
      <c r="A2287" s="11">
        <v>2286.0</v>
      </c>
      <c r="B2287" s="14">
        <f>Data!D2287</f>
        <v>44513</v>
      </c>
      <c r="C2287" s="12">
        <f>IFERROR(VLOOKUP(Data!B2287, Minorista!$A$2:$B$100, 2, FALSE), "")</f>
        <v>3</v>
      </c>
      <c r="D2287" s="12">
        <f t="array" ref="D2287">INDEX(Producto!$A$2:$A$500, MATCH(Data!H2287, Producto!$B$2:$B$500, 0))</f>
        <v>3</v>
      </c>
      <c r="E2287" s="12">
        <f>VLOOKUP(Data!E2287 &amp; Data!F2287 &amp; Data!G2287, Ubicacion!$A$2:$B$1000, 2, FALSE)</f>
        <v>32</v>
      </c>
      <c r="F2287" s="15">
        <f>Data!J2287</f>
        <v>425</v>
      </c>
      <c r="G2287" s="16">
        <f>Data!I2287</f>
        <v>55</v>
      </c>
      <c r="H2287" s="17">
        <f>Data!K2287</f>
        <v>233750</v>
      </c>
      <c r="I2287" s="17">
        <f>Data!L2287</f>
        <v>81812.5</v>
      </c>
      <c r="J2287" s="12" t="str">
        <f>Data!N2287</f>
        <v>Online</v>
      </c>
      <c r="K2287" s="12" t="str">
        <f>Data!O2287</f>
        <v>Tarjeta</v>
      </c>
      <c r="L2287" s="12" t="str">
        <f>Data!P2287</f>
        <v>Recurrente</v>
      </c>
    </row>
    <row r="2288">
      <c r="A2288" s="11">
        <v>2287.0</v>
      </c>
      <c r="B2288" s="14">
        <f>Data!D2288</f>
        <v>44513</v>
      </c>
      <c r="C2288" s="12">
        <f>IFERROR(VLOOKUP(Data!B2288, Minorista!$A$2:$B$100, 2, FALSE), "")</f>
        <v>3</v>
      </c>
      <c r="D2288" s="12">
        <f t="array" ref="D2288">INDEX(Producto!$A$2:$A$500, MATCH(Data!H2288, Producto!$B$2:$B$500, 0))</f>
        <v>4</v>
      </c>
      <c r="E2288" s="12">
        <f>VLOOKUP(Data!E2288 &amp; Data!F2288 &amp; Data!G2288, Ubicacion!$A$2:$B$1000, 2, FALSE)</f>
        <v>32</v>
      </c>
      <c r="F2288" s="15">
        <f>Data!J2288</f>
        <v>400</v>
      </c>
      <c r="G2288" s="16">
        <f>Data!I2288</f>
        <v>55</v>
      </c>
      <c r="H2288" s="17">
        <f>Data!K2288</f>
        <v>220000</v>
      </c>
      <c r="I2288" s="17">
        <f>Data!L2288</f>
        <v>88000</v>
      </c>
      <c r="J2288" s="12" t="str">
        <f>Data!N2288</f>
        <v>Online</v>
      </c>
      <c r="K2288" s="12" t="str">
        <f>Data!O2288</f>
        <v>Transferencia bancaria</v>
      </c>
      <c r="L2288" s="12" t="str">
        <f>Data!P2288</f>
        <v>Recurrente</v>
      </c>
    </row>
    <row r="2289">
      <c r="A2289" s="11">
        <v>2288.0</v>
      </c>
      <c r="B2289" s="14">
        <f>Data!D2289</f>
        <v>44513</v>
      </c>
      <c r="C2289" s="12">
        <f>IFERROR(VLOOKUP(Data!B2289, Minorista!$A$2:$B$100, 2, FALSE), "")</f>
        <v>3</v>
      </c>
      <c r="D2289" s="12">
        <f t="array" ref="D2289">INDEX(Producto!$A$2:$A$500, MATCH(Data!H2289, Producto!$B$2:$B$500, 0))</f>
        <v>5</v>
      </c>
      <c r="E2289" s="12">
        <f>VLOOKUP(Data!E2289 &amp; Data!F2289 &amp; Data!G2289, Ubicacion!$A$2:$B$1000, 2, FALSE)</f>
        <v>32</v>
      </c>
      <c r="F2289" s="15">
        <f>Data!J2289</f>
        <v>350</v>
      </c>
      <c r="G2289" s="16">
        <f>Data!I2289</f>
        <v>65</v>
      </c>
      <c r="H2289" s="17">
        <f>Data!K2289</f>
        <v>227500</v>
      </c>
      <c r="I2289" s="17">
        <f>Data!L2289</f>
        <v>79625</v>
      </c>
      <c r="J2289" s="12" t="str">
        <f>Data!N2289</f>
        <v>Online</v>
      </c>
      <c r="K2289" s="12" t="str">
        <f>Data!O2289</f>
        <v>Tarjeta</v>
      </c>
      <c r="L2289" s="12" t="str">
        <f>Data!P2289</f>
        <v>Nuevo</v>
      </c>
    </row>
    <row r="2290">
      <c r="A2290" s="11">
        <v>2289.0</v>
      </c>
      <c r="B2290" s="14">
        <f>Data!D2290</f>
        <v>44513</v>
      </c>
      <c r="C2290" s="12">
        <f>IFERROR(VLOOKUP(Data!B2290, Minorista!$A$2:$B$100, 2, FALSE), "")</f>
        <v>3</v>
      </c>
      <c r="D2290" s="12">
        <f t="array" ref="D2290">INDEX(Producto!$A$2:$A$500, MATCH(Data!H2290, Producto!$B$2:$B$500, 0))</f>
        <v>6</v>
      </c>
      <c r="E2290" s="12">
        <f>VLOOKUP(Data!E2290 &amp; Data!F2290 &amp; Data!G2290, Ubicacion!$A$2:$B$1000, 2, FALSE)</f>
        <v>32</v>
      </c>
      <c r="F2290" s="15">
        <f>Data!J2290</f>
        <v>475</v>
      </c>
      <c r="G2290" s="16">
        <f>Data!I2290</f>
        <v>70</v>
      </c>
      <c r="H2290" s="17">
        <f>Data!K2290</f>
        <v>332500</v>
      </c>
      <c r="I2290" s="17">
        <f>Data!L2290</f>
        <v>83125</v>
      </c>
      <c r="J2290" s="12" t="str">
        <f>Data!N2290</f>
        <v>Online</v>
      </c>
      <c r="K2290" s="12" t="str">
        <f>Data!O2290</f>
        <v>Tarjeta</v>
      </c>
      <c r="L2290" s="12" t="str">
        <f>Data!P2290</f>
        <v>Nuevo</v>
      </c>
    </row>
    <row r="2291">
      <c r="A2291" s="11">
        <v>2290.0</v>
      </c>
      <c r="B2291" s="14">
        <f>Data!D2291</f>
        <v>44542</v>
      </c>
      <c r="C2291" s="12">
        <f>IFERROR(VLOOKUP(Data!B2291, Minorista!$A$2:$B$100, 2, FALSE), "")</f>
        <v>3</v>
      </c>
      <c r="D2291" s="12">
        <f t="array" ref="D2291">INDEX(Producto!$A$2:$A$500, MATCH(Data!H2291, Producto!$B$2:$B$500, 0))</f>
        <v>1</v>
      </c>
      <c r="E2291" s="12">
        <f>VLOOKUP(Data!E2291 &amp; Data!F2291 &amp; Data!G2291, Ubicacion!$A$2:$B$1000, 2, FALSE)</f>
        <v>32</v>
      </c>
      <c r="F2291" s="15">
        <f>Data!J2291</f>
        <v>675</v>
      </c>
      <c r="G2291" s="16">
        <f>Data!I2291</f>
        <v>55</v>
      </c>
      <c r="H2291" s="17">
        <f>Data!K2291</f>
        <v>371250</v>
      </c>
      <c r="I2291" s="17">
        <f>Data!L2291</f>
        <v>148500</v>
      </c>
      <c r="J2291" s="12" t="str">
        <f>Data!N2291</f>
        <v>Online</v>
      </c>
      <c r="K2291" s="12" t="str">
        <f>Data!O2291</f>
        <v>Efectivo</v>
      </c>
      <c r="L2291" s="12" t="str">
        <f>Data!P2291</f>
        <v>Recurrente</v>
      </c>
    </row>
    <row r="2292">
      <c r="A2292" s="11">
        <v>2291.0</v>
      </c>
      <c r="B2292" s="14">
        <f>Data!D2292</f>
        <v>44542</v>
      </c>
      <c r="C2292" s="12">
        <f>IFERROR(VLOOKUP(Data!B2292, Minorista!$A$2:$B$100, 2, FALSE), "")</f>
        <v>3</v>
      </c>
      <c r="D2292" s="12">
        <f t="array" ref="D2292">INDEX(Producto!$A$2:$A$500, MATCH(Data!H2292, Producto!$B$2:$B$500, 0))</f>
        <v>2</v>
      </c>
      <c r="E2292" s="12">
        <f>VLOOKUP(Data!E2292 &amp; Data!F2292 &amp; Data!G2292, Ubicacion!$A$2:$B$1000, 2, FALSE)</f>
        <v>32</v>
      </c>
      <c r="F2292" s="15">
        <f>Data!J2292</f>
        <v>675</v>
      </c>
      <c r="G2292" s="16">
        <f>Data!I2292</f>
        <v>60</v>
      </c>
      <c r="H2292" s="17">
        <f>Data!K2292</f>
        <v>405000</v>
      </c>
      <c r="I2292" s="17">
        <f>Data!L2292</f>
        <v>162000</v>
      </c>
      <c r="J2292" s="12" t="str">
        <f>Data!N2292</f>
        <v>Online</v>
      </c>
      <c r="K2292" s="12" t="str">
        <f>Data!O2292</f>
        <v>Efectivo</v>
      </c>
      <c r="L2292" s="12" t="str">
        <f>Data!P2292</f>
        <v>Recurrente</v>
      </c>
    </row>
    <row r="2293">
      <c r="A2293" s="11">
        <v>2292.0</v>
      </c>
      <c r="B2293" s="14">
        <f>Data!D2293</f>
        <v>44542</v>
      </c>
      <c r="C2293" s="12">
        <f>IFERROR(VLOOKUP(Data!B2293, Minorista!$A$2:$B$100, 2, FALSE), "")</f>
        <v>1</v>
      </c>
      <c r="D2293" s="12">
        <f t="array" ref="D2293">INDEX(Producto!$A$2:$A$500, MATCH(Data!H2293, Producto!$B$2:$B$500, 0))</f>
        <v>3</v>
      </c>
      <c r="E2293" s="12">
        <f>VLOOKUP(Data!E2293 &amp; Data!F2293 &amp; Data!G2293, Ubicacion!$A$2:$B$1000, 2, FALSE)</f>
        <v>32</v>
      </c>
      <c r="F2293" s="15">
        <f>Data!J2293</f>
        <v>475</v>
      </c>
      <c r="G2293" s="16">
        <f>Data!I2293</f>
        <v>55</v>
      </c>
      <c r="H2293" s="17">
        <f>Data!K2293</f>
        <v>261250</v>
      </c>
      <c r="I2293" s="17">
        <f>Data!L2293</f>
        <v>91437.5</v>
      </c>
      <c r="J2293" s="12" t="str">
        <f>Data!N2293</f>
        <v>Online</v>
      </c>
      <c r="K2293" s="12" t="str">
        <f>Data!O2293</f>
        <v>Tarjeta</v>
      </c>
      <c r="L2293" s="12" t="str">
        <f>Data!P2293</f>
        <v>Recurrente</v>
      </c>
    </row>
    <row r="2294">
      <c r="A2294" s="11">
        <v>2293.0</v>
      </c>
      <c r="B2294" s="14">
        <f>Data!D2294</f>
        <v>44542</v>
      </c>
      <c r="C2294" s="12">
        <f>IFERROR(VLOOKUP(Data!B2294, Minorista!$A$2:$B$100, 2, FALSE), "")</f>
        <v>1</v>
      </c>
      <c r="D2294" s="12">
        <f t="array" ref="D2294">INDEX(Producto!$A$2:$A$500, MATCH(Data!H2294, Producto!$B$2:$B$500, 0))</f>
        <v>4</v>
      </c>
      <c r="E2294" s="12">
        <f>VLOOKUP(Data!E2294 &amp; Data!F2294 &amp; Data!G2294, Ubicacion!$A$2:$B$1000, 2, FALSE)</f>
        <v>32</v>
      </c>
      <c r="F2294" s="15">
        <f>Data!J2294</f>
        <v>475</v>
      </c>
      <c r="G2294" s="16">
        <f>Data!I2294</f>
        <v>55</v>
      </c>
      <c r="H2294" s="17">
        <f>Data!K2294</f>
        <v>261250</v>
      </c>
      <c r="I2294" s="17">
        <f>Data!L2294</f>
        <v>104500</v>
      </c>
      <c r="J2294" s="12" t="str">
        <f>Data!N2294</f>
        <v>Online</v>
      </c>
      <c r="K2294" s="12" t="str">
        <f>Data!O2294</f>
        <v>Transferencia bancaria</v>
      </c>
      <c r="L2294" s="12" t="str">
        <f>Data!P2294</f>
        <v>Recurrente</v>
      </c>
    </row>
    <row r="2295">
      <c r="A2295" s="11">
        <v>2294.0</v>
      </c>
      <c r="B2295" s="14">
        <f>Data!D2295</f>
        <v>44542</v>
      </c>
      <c r="C2295" s="12">
        <f>IFERROR(VLOOKUP(Data!B2295, Minorista!$A$2:$B$100, 2, FALSE), "")</f>
        <v>1</v>
      </c>
      <c r="D2295" s="12">
        <f t="array" ref="D2295">INDEX(Producto!$A$2:$A$500, MATCH(Data!H2295, Producto!$B$2:$B$500, 0))</f>
        <v>5</v>
      </c>
      <c r="E2295" s="12">
        <f>VLOOKUP(Data!E2295 &amp; Data!F2295 &amp; Data!G2295, Ubicacion!$A$2:$B$1000, 2, FALSE)</f>
        <v>32</v>
      </c>
      <c r="F2295" s="15">
        <f>Data!J2295</f>
        <v>400</v>
      </c>
      <c r="G2295" s="16">
        <f>Data!I2295</f>
        <v>65</v>
      </c>
      <c r="H2295" s="17">
        <f>Data!K2295</f>
        <v>260000</v>
      </c>
      <c r="I2295" s="17">
        <f>Data!L2295</f>
        <v>91000</v>
      </c>
      <c r="J2295" s="12" t="str">
        <f>Data!N2295</f>
        <v>Online</v>
      </c>
      <c r="K2295" s="12" t="str">
        <f>Data!O2295</f>
        <v>Tarjeta</v>
      </c>
      <c r="L2295" s="12" t="str">
        <f>Data!P2295</f>
        <v>Recurrente</v>
      </c>
    </row>
    <row r="2296">
      <c r="A2296" s="11">
        <v>2295.0</v>
      </c>
      <c r="B2296" s="14">
        <f>Data!D2296</f>
        <v>44542</v>
      </c>
      <c r="C2296" s="12">
        <f>IFERROR(VLOOKUP(Data!B2296, Minorista!$A$2:$B$100, 2, FALSE), "")</f>
        <v>1</v>
      </c>
      <c r="D2296" s="12">
        <f t="array" ref="D2296">INDEX(Producto!$A$2:$A$500, MATCH(Data!H2296, Producto!$B$2:$B$500, 0))</f>
        <v>6</v>
      </c>
      <c r="E2296" s="12">
        <f>VLOOKUP(Data!E2296 &amp; Data!F2296 &amp; Data!G2296, Ubicacion!$A$2:$B$1000, 2, FALSE)</f>
        <v>32</v>
      </c>
      <c r="F2296" s="15">
        <f>Data!J2296</f>
        <v>500</v>
      </c>
      <c r="G2296" s="16">
        <f>Data!I2296</f>
        <v>70</v>
      </c>
      <c r="H2296" s="17">
        <f>Data!K2296</f>
        <v>350000</v>
      </c>
      <c r="I2296" s="17">
        <f>Data!L2296</f>
        <v>87500</v>
      </c>
      <c r="J2296" s="12" t="str">
        <f>Data!N2296</f>
        <v>Online</v>
      </c>
      <c r="K2296" s="12" t="str">
        <f>Data!O2296</f>
        <v>Transferencia bancaria</v>
      </c>
      <c r="L2296" s="12" t="str">
        <f>Data!P2296</f>
        <v>Nuevo</v>
      </c>
    </row>
    <row r="2297">
      <c r="A2297" s="11">
        <v>2296.0</v>
      </c>
      <c r="B2297" s="14">
        <f>Data!D2297</f>
        <v>44205</v>
      </c>
      <c r="C2297" s="12">
        <f>IFERROR(VLOOKUP(Data!B2297, Minorista!$A$2:$B$100, 2, FALSE), "")</f>
        <v>1</v>
      </c>
      <c r="D2297" s="12">
        <f t="array" ref="D2297">INDEX(Producto!$A$2:$A$500, MATCH(Data!H2297, Producto!$B$2:$B$500, 0))</f>
        <v>1</v>
      </c>
      <c r="E2297" s="12">
        <f>VLOOKUP(Data!E2297 &amp; Data!F2297 &amp; Data!G2297, Ubicacion!$A$2:$B$1000, 2, FALSE)</f>
        <v>32</v>
      </c>
      <c r="F2297" s="15">
        <f>Data!J2297</f>
        <v>1025</v>
      </c>
      <c r="G2297" s="16">
        <f>Data!I2297</f>
        <v>40</v>
      </c>
      <c r="H2297" s="17">
        <f>Data!K2297</f>
        <v>410000</v>
      </c>
      <c r="I2297" s="17">
        <f>Data!L2297</f>
        <v>184500</v>
      </c>
      <c r="J2297" s="12" t="str">
        <f>Data!N2297</f>
        <v>Online</v>
      </c>
      <c r="K2297" s="12" t="str">
        <f>Data!O2297</f>
        <v>Efectivo</v>
      </c>
      <c r="L2297" s="12" t="str">
        <f>Data!P2297</f>
        <v>Nuevo</v>
      </c>
    </row>
    <row r="2298">
      <c r="A2298" s="11">
        <v>2297.0</v>
      </c>
      <c r="B2298" s="14">
        <f>Data!D2298</f>
        <v>44205</v>
      </c>
      <c r="C2298" s="12">
        <f>IFERROR(VLOOKUP(Data!B2298, Minorista!$A$2:$B$100, 2, FALSE), "")</f>
        <v>1</v>
      </c>
      <c r="D2298" s="12">
        <f t="array" ref="D2298">INDEX(Producto!$A$2:$A$500, MATCH(Data!H2298, Producto!$B$2:$B$500, 0))</f>
        <v>2</v>
      </c>
      <c r="E2298" s="12">
        <f>VLOOKUP(Data!E2298 &amp; Data!F2298 &amp; Data!G2298, Ubicacion!$A$2:$B$1000, 2, FALSE)</f>
        <v>32</v>
      </c>
      <c r="F2298" s="15">
        <f>Data!J2298</f>
        <v>825</v>
      </c>
      <c r="G2298" s="16">
        <f>Data!I2298</f>
        <v>40</v>
      </c>
      <c r="H2298" s="17">
        <f>Data!K2298</f>
        <v>330000</v>
      </c>
      <c r="I2298" s="17">
        <f>Data!L2298</f>
        <v>115500</v>
      </c>
      <c r="J2298" s="12" t="str">
        <f>Data!N2298</f>
        <v>Online</v>
      </c>
      <c r="K2298" s="12" t="str">
        <f>Data!O2298</f>
        <v>Tarjeta</v>
      </c>
      <c r="L2298" s="12" t="str">
        <f>Data!P2298</f>
        <v>Recurrente</v>
      </c>
    </row>
    <row r="2299">
      <c r="A2299" s="11">
        <v>2298.0</v>
      </c>
      <c r="B2299" s="14">
        <f>Data!D2299</f>
        <v>44205</v>
      </c>
      <c r="C2299" s="12">
        <f>IFERROR(VLOOKUP(Data!B2299, Minorista!$A$2:$B$100, 2, FALSE), "")</f>
        <v>1</v>
      </c>
      <c r="D2299" s="12">
        <f t="array" ref="D2299">INDEX(Producto!$A$2:$A$500, MATCH(Data!H2299, Producto!$B$2:$B$500, 0))</f>
        <v>3</v>
      </c>
      <c r="E2299" s="12">
        <f>VLOOKUP(Data!E2299 &amp; Data!F2299 &amp; Data!G2299, Ubicacion!$A$2:$B$1000, 2, FALSE)</f>
        <v>32</v>
      </c>
      <c r="F2299" s="15">
        <f>Data!J2299</f>
        <v>825</v>
      </c>
      <c r="G2299" s="16">
        <f>Data!I2299</f>
        <v>30</v>
      </c>
      <c r="H2299" s="17">
        <f>Data!K2299</f>
        <v>247500</v>
      </c>
      <c r="I2299" s="17">
        <f>Data!L2299</f>
        <v>61875</v>
      </c>
      <c r="J2299" s="12" t="str">
        <f>Data!N2299</f>
        <v>Online</v>
      </c>
      <c r="K2299" s="12" t="str">
        <f>Data!O2299</f>
        <v>Transferencia bancaria</v>
      </c>
      <c r="L2299" s="12" t="str">
        <f>Data!P2299</f>
        <v>Recurrente</v>
      </c>
    </row>
    <row r="2300">
      <c r="A2300" s="11">
        <v>2299.0</v>
      </c>
      <c r="B2300" s="14">
        <f>Data!D2300</f>
        <v>44205</v>
      </c>
      <c r="C2300" s="12">
        <f>IFERROR(VLOOKUP(Data!B2300, Minorista!$A$2:$B$100, 2, FALSE), "")</f>
        <v>1</v>
      </c>
      <c r="D2300" s="12">
        <f t="array" ref="D2300">INDEX(Producto!$A$2:$A$500, MATCH(Data!H2300, Producto!$B$2:$B$500, 0))</f>
        <v>4</v>
      </c>
      <c r="E2300" s="12">
        <f>VLOOKUP(Data!E2300 &amp; Data!F2300 &amp; Data!G2300, Ubicacion!$A$2:$B$1000, 2, FALSE)</f>
        <v>32</v>
      </c>
      <c r="F2300" s="15">
        <f>Data!J2300</f>
        <v>675</v>
      </c>
      <c r="G2300" s="16">
        <f>Data!I2300</f>
        <v>35</v>
      </c>
      <c r="H2300" s="17">
        <f>Data!K2300</f>
        <v>236250</v>
      </c>
      <c r="I2300" s="17">
        <f>Data!L2300</f>
        <v>70875</v>
      </c>
      <c r="J2300" s="12" t="str">
        <f>Data!N2300</f>
        <v>Online</v>
      </c>
      <c r="K2300" s="12" t="str">
        <f>Data!O2300</f>
        <v>Tarjeta</v>
      </c>
      <c r="L2300" s="12" t="str">
        <f>Data!P2300</f>
        <v>Nuevo</v>
      </c>
    </row>
    <row r="2301">
      <c r="A2301" s="11">
        <v>2300.0</v>
      </c>
      <c r="B2301" s="14">
        <f>Data!D2301</f>
        <v>44205</v>
      </c>
      <c r="C2301" s="12">
        <f>IFERROR(VLOOKUP(Data!B2301, Minorista!$A$2:$B$100, 2, FALSE), "")</f>
        <v>1</v>
      </c>
      <c r="D2301" s="12">
        <f t="array" ref="D2301">INDEX(Producto!$A$2:$A$500, MATCH(Data!H2301, Producto!$B$2:$B$500, 0))</f>
        <v>5</v>
      </c>
      <c r="E2301" s="12">
        <f>VLOOKUP(Data!E2301 &amp; Data!F2301 &amp; Data!G2301, Ubicacion!$A$2:$B$1000, 2, FALSE)</f>
        <v>32</v>
      </c>
      <c r="F2301" s="15">
        <f>Data!J2301</f>
        <v>725</v>
      </c>
      <c r="G2301" s="16">
        <f>Data!I2301</f>
        <v>50</v>
      </c>
      <c r="H2301" s="17">
        <f>Data!K2301</f>
        <v>362500</v>
      </c>
      <c r="I2301" s="17">
        <f>Data!L2301</f>
        <v>126875</v>
      </c>
      <c r="J2301" s="12" t="str">
        <f>Data!N2301</f>
        <v>Online</v>
      </c>
      <c r="K2301" s="12" t="str">
        <f>Data!O2301</f>
        <v>Transferencia bancaria</v>
      </c>
      <c r="L2301" s="12" t="str">
        <f>Data!P2301</f>
        <v>Nuevo</v>
      </c>
    </row>
    <row r="2302">
      <c r="A2302" s="11">
        <v>2301.0</v>
      </c>
      <c r="B2302" s="14">
        <f>Data!D2302</f>
        <v>44205</v>
      </c>
      <c r="C2302" s="12">
        <f>IFERROR(VLOOKUP(Data!B2302, Minorista!$A$2:$B$100, 2, FALSE), "")</f>
        <v>1</v>
      </c>
      <c r="D2302" s="12">
        <f t="array" ref="D2302">INDEX(Producto!$A$2:$A$500, MATCH(Data!H2302, Producto!$B$2:$B$500, 0))</f>
        <v>6</v>
      </c>
      <c r="E2302" s="12">
        <f>VLOOKUP(Data!E2302 &amp; Data!F2302 &amp; Data!G2302, Ubicacion!$A$2:$B$1000, 2, FALSE)</f>
        <v>32</v>
      </c>
      <c r="F2302" s="15">
        <f>Data!J2302</f>
        <v>825</v>
      </c>
      <c r="G2302" s="16">
        <f>Data!I2302</f>
        <v>40</v>
      </c>
      <c r="H2302" s="17">
        <f>Data!K2302</f>
        <v>330000</v>
      </c>
      <c r="I2302" s="17">
        <f>Data!L2302</f>
        <v>165000</v>
      </c>
      <c r="J2302" s="12" t="str">
        <f>Data!N2302</f>
        <v>Online</v>
      </c>
      <c r="K2302" s="12" t="str">
        <f>Data!O2302</f>
        <v>Tarjeta</v>
      </c>
      <c r="L2302" s="12" t="str">
        <f>Data!P2302</f>
        <v>Recurrente</v>
      </c>
    </row>
    <row r="2303">
      <c r="A2303" s="11">
        <v>2302.0</v>
      </c>
      <c r="B2303" s="14">
        <f>Data!D2303</f>
        <v>44234</v>
      </c>
      <c r="C2303" s="12">
        <f>IFERROR(VLOOKUP(Data!B2303, Minorista!$A$2:$B$100, 2, FALSE), "")</f>
        <v>1</v>
      </c>
      <c r="D2303" s="12">
        <f t="array" ref="D2303">INDEX(Producto!$A$2:$A$500, MATCH(Data!H2303, Producto!$B$2:$B$500, 0))</f>
        <v>1</v>
      </c>
      <c r="E2303" s="12">
        <f>VLOOKUP(Data!E2303 &amp; Data!F2303 &amp; Data!G2303, Ubicacion!$A$2:$B$1000, 2, FALSE)</f>
        <v>32</v>
      </c>
      <c r="F2303" s="15">
        <f>Data!J2303</f>
        <v>1075</v>
      </c>
      <c r="G2303" s="16">
        <f>Data!I2303</f>
        <v>40</v>
      </c>
      <c r="H2303" s="17">
        <f>Data!K2303</f>
        <v>430000</v>
      </c>
      <c r="I2303" s="17">
        <f>Data!L2303</f>
        <v>193500</v>
      </c>
      <c r="J2303" s="12" t="str">
        <f>Data!N2303</f>
        <v>Online</v>
      </c>
      <c r="K2303" s="12" t="str">
        <f>Data!O2303</f>
        <v>Transferencia bancaria</v>
      </c>
      <c r="L2303" s="12" t="str">
        <f>Data!P2303</f>
        <v>Recurrente</v>
      </c>
    </row>
    <row r="2304">
      <c r="A2304" s="11">
        <v>2303.0</v>
      </c>
      <c r="B2304" s="14">
        <f>Data!D2304</f>
        <v>44234</v>
      </c>
      <c r="C2304" s="12">
        <f>IFERROR(VLOOKUP(Data!B2304, Minorista!$A$2:$B$100, 2, FALSE), "")</f>
        <v>1</v>
      </c>
      <c r="D2304" s="12">
        <f t="array" ref="D2304">INDEX(Producto!$A$2:$A$500, MATCH(Data!H2304, Producto!$B$2:$B$500, 0))</f>
        <v>2</v>
      </c>
      <c r="E2304" s="12">
        <f>VLOOKUP(Data!E2304 &amp; Data!F2304 &amp; Data!G2304, Ubicacion!$A$2:$B$1000, 2, FALSE)</f>
        <v>32</v>
      </c>
      <c r="F2304" s="15">
        <f>Data!J2304</f>
        <v>725</v>
      </c>
      <c r="G2304" s="16">
        <f>Data!I2304</f>
        <v>40</v>
      </c>
      <c r="H2304" s="17">
        <f>Data!K2304</f>
        <v>290000</v>
      </c>
      <c r="I2304" s="17">
        <f>Data!L2304</f>
        <v>101500</v>
      </c>
      <c r="J2304" s="12" t="str">
        <f>Data!N2304</f>
        <v>Online</v>
      </c>
      <c r="K2304" s="12" t="str">
        <f>Data!O2304</f>
        <v>Transferencia bancaria</v>
      </c>
      <c r="L2304" s="12" t="str">
        <f>Data!P2304</f>
        <v>Nuevo</v>
      </c>
    </row>
    <row r="2305">
      <c r="A2305" s="11">
        <v>2304.0</v>
      </c>
      <c r="B2305" s="14">
        <f>Data!D2305</f>
        <v>44234</v>
      </c>
      <c r="C2305" s="12">
        <f>IFERROR(VLOOKUP(Data!B2305, Minorista!$A$2:$B$100, 2, FALSE), "")</f>
        <v>1</v>
      </c>
      <c r="D2305" s="12">
        <f t="array" ref="D2305">INDEX(Producto!$A$2:$A$500, MATCH(Data!H2305, Producto!$B$2:$B$500, 0))</f>
        <v>3</v>
      </c>
      <c r="E2305" s="12">
        <f>VLOOKUP(Data!E2305 &amp; Data!F2305 &amp; Data!G2305, Ubicacion!$A$2:$B$1000, 2, FALSE)</f>
        <v>32</v>
      </c>
      <c r="F2305" s="15">
        <f>Data!J2305</f>
        <v>775</v>
      </c>
      <c r="G2305" s="16">
        <f>Data!I2305</f>
        <v>30</v>
      </c>
      <c r="H2305" s="17">
        <f>Data!K2305</f>
        <v>232500</v>
      </c>
      <c r="I2305" s="17">
        <f>Data!L2305</f>
        <v>58125</v>
      </c>
      <c r="J2305" s="12" t="str">
        <f>Data!N2305</f>
        <v>Online</v>
      </c>
      <c r="K2305" s="12" t="str">
        <f>Data!O2305</f>
        <v>Transferencia bancaria</v>
      </c>
      <c r="L2305" s="12" t="str">
        <f>Data!P2305</f>
        <v>Recurrente</v>
      </c>
    </row>
    <row r="2306">
      <c r="A2306" s="11">
        <v>2305.0</v>
      </c>
      <c r="B2306" s="14">
        <f>Data!D2306</f>
        <v>44234</v>
      </c>
      <c r="C2306" s="12">
        <f>IFERROR(VLOOKUP(Data!B2306, Minorista!$A$2:$B$100, 2, FALSE), "")</f>
        <v>1</v>
      </c>
      <c r="D2306" s="12">
        <f t="array" ref="D2306">INDEX(Producto!$A$2:$A$500, MATCH(Data!H2306, Producto!$B$2:$B$500, 0))</f>
        <v>4</v>
      </c>
      <c r="E2306" s="12">
        <f>VLOOKUP(Data!E2306 &amp; Data!F2306 &amp; Data!G2306, Ubicacion!$A$2:$B$1000, 2, FALSE)</f>
        <v>33</v>
      </c>
      <c r="F2306" s="15">
        <f>Data!J2306</f>
        <v>625</v>
      </c>
      <c r="G2306" s="16">
        <f>Data!I2306</f>
        <v>35</v>
      </c>
      <c r="H2306" s="17">
        <f>Data!K2306</f>
        <v>218750</v>
      </c>
      <c r="I2306" s="17">
        <f>Data!L2306</f>
        <v>65625</v>
      </c>
      <c r="J2306" s="12" t="str">
        <f>Data!N2306</f>
        <v>Online</v>
      </c>
      <c r="K2306" s="12" t="str">
        <f>Data!O2306</f>
        <v>Transferencia bancaria</v>
      </c>
      <c r="L2306" s="12" t="str">
        <f>Data!P2306</f>
        <v>Nuevo</v>
      </c>
    </row>
    <row r="2307">
      <c r="A2307" s="11">
        <v>2306.0</v>
      </c>
      <c r="B2307" s="14">
        <f>Data!D2307</f>
        <v>44234</v>
      </c>
      <c r="C2307" s="12">
        <f>IFERROR(VLOOKUP(Data!B2307, Minorista!$A$2:$B$100, 2, FALSE), "")</f>
        <v>1</v>
      </c>
      <c r="D2307" s="12">
        <f t="array" ref="D2307">INDEX(Producto!$A$2:$A$500, MATCH(Data!H2307, Producto!$B$2:$B$500, 0))</f>
        <v>5</v>
      </c>
      <c r="E2307" s="12">
        <f>VLOOKUP(Data!E2307 &amp; Data!F2307 &amp; Data!G2307, Ubicacion!$A$2:$B$1000, 2, FALSE)</f>
        <v>33</v>
      </c>
      <c r="F2307" s="15">
        <f>Data!J2307</f>
        <v>700</v>
      </c>
      <c r="G2307" s="16">
        <f>Data!I2307</f>
        <v>50</v>
      </c>
      <c r="H2307" s="17">
        <f>Data!K2307</f>
        <v>350000</v>
      </c>
      <c r="I2307" s="17">
        <f>Data!L2307</f>
        <v>122500</v>
      </c>
      <c r="J2307" s="12" t="str">
        <f>Data!N2307</f>
        <v>Online</v>
      </c>
      <c r="K2307" s="12" t="str">
        <f>Data!O2307</f>
        <v>Tarjeta</v>
      </c>
      <c r="L2307" s="12" t="str">
        <f>Data!P2307</f>
        <v>Recurrente</v>
      </c>
    </row>
    <row r="2308">
      <c r="A2308" s="11">
        <v>2307.0</v>
      </c>
      <c r="B2308" s="14">
        <f>Data!D2308</f>
        <v>44234</v>
      </c>
      <c r="C2308" s="12">
        <f>IFERROR(VLOOKUP(Data!B2308, Minorista!$A$2:$B$100, 2, FALSE), "")</f>
        <v>1</v>
      </c>
      <c r="D2308" s="12">
        <f t="array" ref="D2308">INDEX(Producto!$A$2:$A$500, MATCH(Data!H2308, Producto!$B$2:$B$500, 0))</f>
        <v>6</v>
      </c>
      <c r="E2308" s="12">
        <f>VLOOKUP(Data!E2308 &amp; Data!F2308 &amp; Data!G2308, Ubicacion!$A$2:$B$1000, 2, FALSE)</f>
        <v>33</v>
      </c>
      <c r="F2308" s="15">
        <f>Data!J2308</f>
        <v>800</v>
      </c>
      <c r="G2308" s="16">
        <f>Data!I2308</f>
        <v>35</v>
      </c>
      <c r="H2308" s="17">
        <f>Data!K2308</f>
        <v>280000</v>
      </c>
      <c r="I2308" s="17">
        <f>Data!L2308</f>
        <v>140000</v>
      </c>
      <c r="J2308" s="12" t="str">
        <f>Data!N2308</f>
        <v>Online</v>
      </c>
      <c r="K2308" s="12" t="str">
        <f>Data!O2308</f>
        <v>Transferencia bancaria</v>
      </c>
      <c r="L2308" s="12" t="str">
        <f>Data!P2308</f>
        <v>Nuevo</v>
      </c>
    </row>
    <row r="2309">
      <c r="A2309" s="11">
        <v>2308.0</v>
      </c>
      <c r="B2309" s="14">
        <f>Data!D2309</f>
        <v>44260</v>
      </c>
      <c r="C2309" s="12">
        <f>IFERROR(VLOOKUP(Data!B2309, Minorista!$A$2:$B$100, 2, FALSE), "")</f>
        <v>1</v>
      </c>
      <c r="D2309" s="12">
        <f t="array" ref="D2309">INDEX(Producto!$A$2:$A$500, MATCH(Data!H2309, Producto!$B$2:$B$500, 0))</f>
        <v>1</v>
      </c>
      <c r="E2309" s="12">
        <f>VLOOKUP(Data!E2309 &amp; Data!F2309 &amp; Data!G2309, Ubicacion!$A$2:$B$1000, 2, FALSE)</f>
        <v>33</v>
      </c>
      <c r="F2309" s="15">
        <f>Data!J2309</f>
        <v>1020</v>
      </c>
      <c r="G2309" s="16">
        <f>Data!I2309</f>
        <v>35</v>
      </c>
      <c r="H2309" s="17">
        <f>Data!K2309</f>
        <v>357000</v>
      </c>
      <c r="I2309" s="17">
        <f>Data!L2309</f>
        <v>160650</v>
      </c>
      <c r="J2309" s="12" t="str">
        <f>Data!N2309</f>
        <v>Online</v>
      </c>
      <c r="K2309" s="12" t="str">
        <f>Data!O2309</f>
        <v>Efectivo</v>
      </c>
      <c r="L2309" s="12" t="str">
        <f>Data!P2309</f>
        <v>Nuevo</v>
      </c>
    </row>
    <row r="2310">
      <c r="A2310" s="11">
        <v>2309.0</v>
      </c>
      <c r="B2310" s="14">
        <f>Data!D2310</f>
        <v>44260</v>
      </c>
      <c r="C2310" s="12">
        <f>IFERROR(VLOOKUP(Data!B2310, Minorista!$A$2:$B$100, 2, FALSE), "")</f>
        <v>1</v>
      </c>
      <c r="D2310" s="12">
        <f t="array" ref="D2310">INDEX(Producto!$A$2:$A$500, MATCH(Data!H2310, Producto!$B$2:$B$500, 0))</f>
        <v>2</v>
      </c>
      <c r="E2310" s="12">
        <f>VLOOKUP(Data!E2310 &amp; Data!F2310 &amp; Data!G2310, Ubicacion!$A$2:$B$1000, 2, FALSE)</f>
        <v>33</v>
      </c>
      <c r="F2310" s="15">
        <f>Data!J2310</f>
        <v>700</v>
      </c>
      <c r="G2310" s="16">
        <f>Data!I2310</f>
        <v>35</v>
      </c>
      <c r="H2310" s="17">
        <f>Data!K2310</f>
        <v>245000</v>
      </c>
      <c r="I2310" s="17">
        <f>Data!L2310</f>
        <v>85750</v>
      </c>
      <c r="J2310" s="12" t="str">
        <f>Data!N2310</f>
        <v>Online</v>
      </c>
      <c r="K2310" s="12" t="str">
        <f>Data!O2310</f>
        <v>Efectivo</v>
      </c>
      <c r="L2310" s="12" t="str">
        <f>Data!P2310</f>
        <v>Nuevo</v>
      </c>
    </row>
    <row r="2311">
      <c r="A2311" s="11">
        <v>2310.0</v>
      </c>
      <c r="B2311" s="14">
        <f>Data!D2311</f>
        <v>44260</v>
      </c>
      <c r="C2311" s="12">
        <f>IFERROR(VLOOKUP(Data!B2311, Minorista!$A$2:$B$100, 2, FALSE), "")</f>
        <v>1</v>
      </c>
      <c r="D2311" s="12">
        <f t="array" ref="D2311">INDEX(Producto!$A$2:$A$500, MATCH(Data!H2311, Producto!$B$2:$B$500, 0))</f>
        <v>3</v>
      </c>
      <c r="E2311" s="12">
        <f>VLOOKUP(Data!E2311 &amp; Data!F2311 &amp; Data!G2311, Ubicacion!$A$2:$B$1000, 2, FALSE)</f>
        <v>33</v>
      </c>
      <c r="F2311" s="15">
        <f>Data!J2311</f>
        <v>725</v>
      </c>
      <c r="G2311" s="16">
        <f>Data!I2311</f>
        <v>25</v>
      </c>
      <c r="H2311" s="17">
        <f>Data!K2311</f>
        <v>181250</v>
      </c>
      <c r="I2311" s="17">
        <f>Data!L2311</f>
        <v>45312.5</v>
      </c>
      <c r="J2311" s="12" t="str">
        <f>Data!N2311</f>
        <v>Online</v>
      </c>
      <c r="K2311" s="12" t="str">
        <f>Data!O2311</f>
        <v>Tarjeta</v>
      </c>
      <c r="L2311" s="12" t="str">
        <f>Data!P2311</f>
        <v>Nuevo</v>
      </c>
    </row>
    <row r="2312">
      <c r="A2312" s="11">
        <v>2311.0</v>
      </c>
      <c r="B2312" s="14">
        <f>Data!D2312</f>
        <v>44260</v>
      </c>
      <c r="C2312" s="12">
        <f>IFERROR(VLOOKUP(Data!B2312, Minorista!$A$2:$B$100, 2, FALSE), "")</f>
        <v>1</v>
      </c>
      <c r="D2312" s="12">
        <f t="array" ref="D2312">INDEX(Producto!$A$2:$A$500, MATCH(Data!H2312, Producto!$B$2:$B$500, 0))</f>
        <v>4</v>
      </c>
      <c r="E2312" s="12">
        <f>VLOOKUP(Data!E2312 &amp; Data!F2312 &amp; Data!G2312, Ubicacion!$A$2:$B$1000, 2, FALSE)</f>
        <v>33</v>
      </c>
      <c r="F2312" s="15">
        <f>Data!J2312</f>
        <v>575</v>
      </c>
      <c r="G2312" s="16">
        <f>Data!I2312</f>
        <v>30</v>
      </c>
      <c r="H2312" s="17">
        <f>Data!K2312</f>
        <v>172500</v>
      </c>
      <c r="I2312" s="17">
        <f>Data!L2312</f>
        <v>51750</v>
      </c>
      <c r="J2312" s="12" t="str">
        <f>Data!N2312</f>
        <v>Online</v>
      </c>
      <c r="K2312" s="12" t="str">
        <f>Data!O2312</f>
        <v>Tarjeta</v>
      </c>
      <c r="L2312" s="12" t="str">
        <f>Data!P2312</f>
        <v>Nuevo</v>
      </c>
    </row>
    <row r="2313">
      <c r="A2313" s="11">
        <v>2312.0</v>
      </c>
      <c r="B2313" s="14">
        <f>Data!D2313</f>
        <v>44260</v>
      </c>
      <c r="C2313" s="12">
        <f>IFERROR(VLOOKUP(Data!B2313, Minorista!$A$2:$B$100, 2, FALSE), "")</f>
        <v>1</v>
      </c>
      <c r="D2313" s="12">
        <f t="array" ref="D2313">INDEX(Producto!$A$2:$A$500, MATCH(Data!H2313, Producto!$B$2:$B$500, 0))</f>
        <v>5</v>
      </c>
      <c r="E2313" s="12">
        <f>VLOOKUP(Data!E2313 &amp; Data!F2313 &amp; Data!G2313, Ubicacion!$A$2:$B$1000, 2, FALSE)</f>
        <v>33</v>
      </c>
      <c r="F2313" s="15">
        <f>Data!J2313</f>
        <v>625</v>
      </c>
      <c r="G2313" s="16">
        <f>Data!I2313</f>
        <v>45</v>
      </c>
      <c r="H2313" s="17">
        <f>Data!K2313</f>
        <v>281250</v>
      </c>
      <c r="I2313" s="17">
        <f>Data!L2313</f>
        <v>98437.5</v>
      </c>
      <c r="J2313" s="12" t="str">
        <f>Data!N2313</f>
        <v>Online</v>
      </c>
      <c r="K2313" s="12" t="str">
        <f>Data!O2313</f>
        <v>Efectivo</v>
      </c>
      <c r="L2313" s="12" t="str">
        <f>Data!P2313</f>
        <v>Nuevo</v>
      </c>
    </row>
    <row r="2314">
      <c r="A2314" s="11">
        <v>2313.0</v>
      </c>
      <c r="B2314" s="14">
        <f>Data!D2314</f>
        <v>44260</v>
      </c>
      <c r="C2314" s="12">
        <f>IFERROR(VLOOKUP(Data!B2314, Minorista!$A$2:$B$100, 2, FALSE), "")</f>
        <v>1</v>
      </c>
      <c r="D2314" s="12">
        <f t="array" ref="D2314">INDEX(Producto!$A$2:$A$500, MATCH(Data!H2314, Producto!$B$2:$B$500, 0))</f>
        <v>6</v>
      </c>
      <c r="E2314" s="12">
        <f>VLOOKUP(Data!E2314 &amp; Data!F2314 &amp; Data!G2314, Ubicacion!$A$2:$B$1000, 2, FALSE)</f>
        <v>33</v>
      </c>
      <c r="F2314" s="15">
        <f>Data!J2314</f>
        <v>725</v>
      </c>
      <c r="G2314" s="16">
        <f>Data!I2314</f>
        <v>35</v>
      </c>
      <c r="H2314" s="17">
        <f>Data!K2314</f>
        <v>253750</v>
      </c>
      <c r="I2314" s="17">
        <f>Data!L2314</f>
        <v>126875</v>
      </c>
      <c r="J2314" s="12" t="str">
        <f>Data!N2314</f>
        <v>Online</v>
      </c>
      <c r="K2314" s="12" t="str">
        <f>Data!O2314</f>
        <v>Transferencia bancaria</v>
      </c>
      <c r="L2314" s="12" t="str">
        <f>Data!P2314</f>
        <v>Recurrente</v>
      </c>
    </row>
    <row r="2315">
      <c r="A2315" s="11">
        <v>2314.0</v>
      </c>
      <c r="B2315" s="14">
        <f>Data!D2315</f>
        <v>44292</v>
      </c>
      <c r="C2315" s="12">
        <f>IFERROR(VLOOKUP(Data!B2315, Minorista!$A$2:$B$100, 2, FALSE), "")</f>
        <v>1</v>
      </c>
      <c r="D2315" s="12">
        <f t="array" ref="D2315">INDEX(Producto!$A$2:$A$500, MATCH(Data!H2315, Producto!$B$2:$B$500, 0))</f>
        <v>1</v>
      </c>
      <c r="E2315" s="12">
        <f>VLOOKUP(Data!E2315 &amp; Data!F2315 &amp; Data!G2315, Ubicacion!$A$2:$B$1000, 2, FALSE)</f>
        <v>33</v>
      </c>
      <c r="F2315" s="15">
        <f>Data!J2315</f>
        <v>975</v>
      </c>
      <c r="G2315" s="16">
        <f>Data!I2315</f>
        <v>35</v>
      </c>
      <c r="H2315" s="17">
        <f>Data!K2315</f>
        <v>341250</v>
      </c>
      <c r="I2315" s="17">
        <f>Data!L2315</f>
        <v>153562.5</v>
      </c>
      <c r="J2315" s="12" t="str">
        <f>Data!N2315</f>
        <v>Online</v>
      </c>
      <c r="K2315" s="12" t="str">
        <f>Data!O2315</f>
        <v>Tarjeta</v>
      </c>
      <c r="L2315" s="12" t="str">
        <f>Data!P2315</f>
        <v>Nuevo</v>
      </c>
    </row>
    <row r="2316">
      <c r="A2316" s="11">
        <v>2315.0</v>
      </c>
      <c r="B2316" s="14">
        <f>Data!D2316</f>
        <v>44292</v>
      </c>
      <c r="C2316" s="12">
        <f>IFERROR(VLOOKUP(Data!B2316, Minorista!$A$2:$B$100, 2, FALSE), "")</f>
        <v>1</v>
      </c>
      <c r="D2316" s="12">
        <f t="array" ref="D2316">INDEX(Producto!$A$2:$A$500, MATCH(Data!H2316, Producto!$B$2:$B$500, 0))</f>
        <v>2</v>
      </c>
      <c r="E2316" s="12">
        <f>VLOOKUP(Data!E2316 &amp; Data!F2316 &amp; Data!G2316, Ubicacion!$A$2:$B$1000, 2, FALSE)</f>
        <v>33</v>
      </c>
      <c r="F2316" s="15">
        <f>Data!J2316</f>
        <v>675</v>
      </c>
      <c r="G2316" s="16">
        <f>Data!I2316</f>
        <v>35</v>
      </c>
      <c r="H2316" s="17">
        <f>Data!K2316</f>
        <v>236250</v>
      </c>
      <c r="I2316" s="17">
        <f>Data!L2316</f>
        <v>82687.5</v>
      </c>
      <c r="J2316" s="12" t="str">
        <f>Data!N2316</f>
        <v>Online</v>
      </c>
      <c r="K2316" s="12" t="str">
        <f>Data!O2316</f>
        <v>Tarjeta</v>
      </c>
      <c r="L2316" s="12" t="str">
        <f>Data!P2316</f>
        <v>Recurrente</v>
      </c>
    </row>
    <row r="2317">
      <c r="A2317" s="11">
        <v>2316.0</v>
      </c>
      <c r="B2317" s="14">
        <f>Data!D2317</f>
        <v>44292</v>
      </c>
      <c r="C2317" s="12">
        <f>IFERROR(VLOOKUP(Data!B2317, Minorista!$A$2:$B$100, 2, FALSE), "")</f>
        <v>1</v>
      </c>
      <c r="D2317" s="12">
        <f t="array" ref="D2317">INDEX(Producto!$A$2:$A$500, MATCH(Data!H2317, Producto!$B$2:$B$500, 0))</f>
        <v>3</v>
      </c>
      <c r="E2317" s="12">
        <f>VLOOKUP(Data!E2317 &amp; Data!F2317 &amp; Data!G2317, Ubicacion!$A$2:$B$1000, 2, FALSE)</f>
        <v>33</v>
      </c>
      <c r="F2317" s="15">
        <f>Data!J2317</f>
        <v>675</v>
      </c>
      <c r="G2317" s="16">
        <f>Data!I2317</f>
        <v>25</v>
      </c>
      <c r="H2317" s="17">
        <f>Data!K2317</f>
        <v>168750</v>
      </c>
      <c r="I2317" s="17">
        <f>Data!L2317</f>
        <v>42187.5</v>
      </c>
      <c r="J2317" s="12" t="str">
        <f>Data!N2317</f>
        <v>Online</v>
      </c>
      <c r="K2317" s="12" t="str">
        <f>Data!O2317</f>
        <v>Transferencia bancaria</v>
      </c>
      <c r="L2317" s="12" t="str">
        <f>Data!P2317</f>
        <v>Nuevo</v>
      </c>
    </row>
    <row r="2318">
      <c r="A2318" s="11">
        <v>2317.0</v>
      </c>
      <c r="B2318" s="14">
        <f>Data!D2318</f>
        <v>44292</v>
      </c>
      <c r="C2318" s="12">
        <f>IFERROR(VLOOKUP(Data!B2318, Minorista!$A$2:$B$100, 2, FALSE), "")</f>
        <v>1</v>
      </c>
      <c r="D2318" s="12">
        <f t="array" ref="D2318">INDEX(Producto!$A$2:$A$500, MATCH(Data!H2318, Producto!$B$2:$B$500, 0))</f>
        <v>4</v>
      </c>
      <c r="E2318" s="12">
        <f>VLOOKUP(Data!E2318 &amp; Data!F2318 &amp; Data!G2318, Ubicacion!$A$2:$B$1000, 2, FALSE)</f>
        <v>33</v>
      </c>
      <c r="F2318" s="15">
        <f>Data!J2318</f>
        <v>600</v>
      </c>
      <c r="G2318" s="16">
        <f>Data!I2318</f>
        <v>30</v>
      </c>
      <c r="H2318" s="17">
        <f>Data!K2318</f>
        <v>180000</v>
      </c>
      <c r="I2318" s="17">
        <f>Data!L2318</f>
        <v>54000</v>
      </c>
      <c r="J2318" s="12" t="str">
        <f>Data!N2318</f>
        <v>Online</v>
      </c>
      <c r="K2318" s="12" t="str">
        <f>Data!O2318</f>
        <v>Transferencia bancaria</v>
      </c>
      <c r="L2318" s="12" t="str">
        <f>Data!P2318</f>
        <v>Nuevo</v>
      </c>
    </row>
    <row r="2319">
      <c r="A2319" s="11">
        <v>2318.0</v>
      </c>
      <c r="B2319" s="14">
        <f>Data!D2319</f>
        <v>44292</v>
      </c>
      <c r="C2319" s="12">
        <f>IFERROR(VLOOKUP(Data!B2319, Minorista!$A$2:$B$100, 2, FALSE), "")</f>
        <v>1</v>
      </c>
      <c r="D2319" s="12">
        <f t="array" ref="D2319">INDEX(Producto!$A$2:$A$500, MATCH(Data!H2319, Producto!$B$2:$B$500, 0))</f>
        <v>5</v>
      </c>
      <c r="E2319" s="12">
        <f>VLOOKUP(Data!E2319 &amp; Data!F2319 &amp; Data!G2319, Ubicacion!$A$2:$B$1000, 2, FALSE)</f>
        <v>33</v>
      </c>
      <c r="F2319" s="15">
        <f>Data!J2319</f>
        <v>625</v>
      </c>
      <c r="G2319" s="16">
        <f>Data!I2319</f>
        <v>50</v>
      </c>
      <c r="H2319" s="17">
        <f>Data!K2319</f>
        <v>312500</v>
      </c>
      <c r="I2319" s="17">
        <f>Data!L2319</f>
        <v>109375</v>
      </c>
      <c r="J2319" s="12" t="str">
        <f>Data!N2319</f>
        <v>Online</v>
      </c>
      <c r="K2319" s="12" t="str">
        <f>Data!O2319</f>
        <v>Tarjeta</v>
      </c>
      <c r="L2319" s="12" t="str">
        <f>Data!P2319</f>
        <v>Recurrente</v>
      </c>
    </row>
    <row r="2320">
      <c r="A2320" s="11">
        <v>2319.0</v>
      </c>
      <c r="B2320" s="14">
        <f>Data!D2320</f>
        <v>44292</v>
      </c>
      <c r="C2320" s="12">
        <f>IFERROR(VLOOKUP(Data!B2320, Minorista!$A$2:$B$100, 2, FALSE), "")</f>
        <v>1</v>
      </c>
      <c r="D2320" s="12">
        <f t="array" ref="D2320">INDEX(Producto!$A$2:$A$500, MATCH(Data!H2320, Producto!$B$2:$B$500, 0))</f>
        <v>6</v>
      </c>
      <c r="E2320" s="12">
        <f>VLOOKUP(Data!E2320 &amp; Data!F2320 &amp; Data!G2320, Ubicacion!$A$2:$B$1000, 2, FALSE)</f>
        <v>33</v>
      </c>
      <c r="F2320" s="15">
        <f>Data!J2320</f>
        <v>775</v>
      </c>
      <c r="G2320" s="16">
        <f>Data!I2320</f>
        <v>40</v>
      </c>
      <c r="H2320" s="17">
        <f>Data!K2320</f>
        <v>310000</v>
      </c>
      <c r="I2320" s="17">
        <f>Data!L2320</f>
        <v>155000</v>
      </c>
      <c r="J2320" s="12" t="str">
        <f>Data!N2320</f>
        <v>Online</v>
      </c>
      <c r="K2320" s="12" t="str">
        <f>Data!O2320</f>
        <v>Transferencia bancaria</v>
      </c>
      <c r="L2320" s="12" t="str">
        <f>Data!P2320</f>
        <v>Nuevo</v>
      </c>
    </row>
    <row r="2321">
      <c r="A2321" s="11">
        <v>2320.0</v>
      </c>
      <c r="B2321" s="14">
        <f>Data!D2321</f>
        <v>44321</v>
      </c>
      <c r="C2321" s="12">
        <f>IFERROR(VLOOKUP(Data!B2321, Minorista!$A$2:$B$100, 2, FALSE), "")</f>
        <v>1</v>
      </c>
      <c r="D2321" s="12">
        <f t="array" ref="D2321">INDEX(Producto!$A$2:$A$500, MATCH(Data!H2321, Producto!$B$2:$B$500, 0))</f>
        <v>1</v>
      </c>
      <c r="E2321" s="12">
        <f>VLOOKUP(Data!E2321 &amp; Data!F2321 &amp; Data!G2321, Ubicacion!$A$2:$B$1000, 2, FALSE)</f>
        <v>33</v>
      </c>
      <c r="F2321" s="15">
        <f>Data!J2321</f>
        <v>1045</v>
      </c>
      <c r="G2321" s="16">
        <f>Data!I2321</f>
        <v>50</v>
      </c>
      <c r="H2321" s="17">
        <f>Data!K2321</f>
        <v>522500</v>
      </c>
      <c r="I2321" s="17">
        <f>Data!L2321</f>
        <v>235125</v>
      </c>
      <c r="J2321" s="12" t="str">
        <f>Data!N2321</f>
        <v>Online</v>
      </c>
      <c r="K2321" s="12" t="str">
        <f>Data!O2321</f>
        <v>Tarjeta</v>
      </c>
      <c r="L2321" s="12" t="str">
        <f>Data!P2321</f>
        <v>Nuevo</v>
      </c>
    </row>
    <row r="2322">
      <c r="A2322" s="11">
        <v>2321.0</v>
      </c>
      <c r="B2322" s="14">
        <f>Data!D2322</f>
        <v>44321</v>
      </c>
      <c r="C2322" s="12">
        <f>IFERROR(VLOOKUP(Data!B2322, Minorista!$A$2:$B$100, 2, FALSE), "")</f>
        <v>1</v>
      </c>
      <c r="D2322" s="12">
        <f t="array" ref="D2322">INDEX(Producto!$A$2:$A$500, MATCH(Data!H2322, Producto!$B$2:$B$500, 0))</f>
        <v>2</v>
      </c>
      <c r="E2322" s="12">
        <f>VLOOKUP(Data!E2322 &amp; Data!F2322 &amp; Data!G2322, Ubicacion!$A$2:$B$1000, 2, FALSE)</f>
        <v>33</v>
      </c>
      <c r="F2322" s="15">
        <f>Data!J2322</f>
        <v>750</v>
      </c>
      <c r="G2322" s="16">
        <f>Data!I2322</f>
        <v>50</v>
      </c>
      <c r="H2322" s="17">
        <f>Data!K2322</f>
        <v>375000</v>
      </c>
      <c r="I2322" s="17">
        <f>Data!L2322</f>
        <v>131250</v>
      </c>
      <c r="J2322" s="12" t="str">
        <f>Data!N2322</f>
        <v>Online</v>
      </c>
      <c r="K2322" s="12" t="str">
        <f>Data!O2322</f>
        <v>Transferencia bancaria</v>
      </c>
      <c r="L2322" s="12" t="str">
        <f>Data!P2322</f>
        <v>Recurrente</v>
      </c>
    </row>
    <row r="2323">
      <c r="A2323" s="11">
        <v>2322.0</v>
      </c>
      <c r="B2323" s="14">
        <f>Data!D2323</f>
        <v>44321</v>
      </c>
      <c r="C2323" s="12">
        <f>IFERROR(VLOOKUP(Data!B2323, Minorista!$A$2:$B$100, 2, FALSE), "")</f>
        <v>1</v>
      </c>
      <c r="D2323" s="12">
        <f t="array" ref="D2323">INDEX(Producto!$A$2:$A$500, MATCH(Data!H2323, Producto!$B$2:$B$500, 0))</f>
        <v>3</v>
      </c>
      <c r="E2323" s="12">
        <f>VLOOKUP(Data!E2323 &amp; Data!F2323 &amp; Data!G2323, Ubicacion!$A$2:$B$1000, 2, FALSE)</f>
        <v>33</v>
      </c>
      <c r="F2323" s="15">
        <f>Data!J2323</f>
        <v>725</v>
      </c>
      <c r="G2323" s="16">
        <f>Data!I2323</f>
        <v>45</v>
      </c>
      <c r="H2323" s="17">
        <f>Data!K2323</f>
        <v>326250</v>
      </c>
      <c r="I2323" s="17">
        <f>Data!L2323</f>
        <v>81562.5</v>
      </c>
      <c r="J2323" s="12" t="str">
        <f>Data!N2323</f>
        <v>Online</v>
      </c>
      <c r="K2323" s="12" t="str">
        <f>Data!O2323</f>
        <v>Efectivo</v>
      </c>
      <c r="L2323" s="12" t="str">
        <f>Data!P2323</f>
        <v>Recurrente</v>
      </c>
    </row>
    <row r="2324">
      <c r="A2324" s="11">
        <v>2323.0</v>
      </c>
      <c r="B2324" s="14">
        <f>Data!D2324</f>
        <v>44321</v>
      </c>
      <c r="C2324" s="12">
        <f>IFERROR(VLOOKUP(Data!B2324, Minorista!$A$2:$B$100, 2, FALSE), "")</f>
        <v>1</v>
      </c>
      <c r="D2324" s="12">
        <f t="array" ref="D2324">INDEX(Producto!$A$2:$A$500, MATCH(Data!H2324, Producto!$B$2:$B$500, 0))</f>
        <v>4</v>
      </c>
      <c r="E2324" s="12">
        <f>VLOOKUP(Data!E2324 &amp; Data!F2324 &amp; Data!G2324, Ubicacion!$A$2:$B$1000, 2, FALSE)</f>
        <v>33</v>
      </c>
      <c r="F2324" s="15">
        <f>Data!J2324</f>
        <v>675</v>
      </c>
      <c r="G2324" s="16">
        <f>Data!I2324</f>
        <v>45</v>
      </c>
      <c r="H2324" s="17">
        <f>Data!K2324</f>
        <v>303750</v>
      </c>
      <c r="I2324" s="17">
        <f>Data!L2324</f>
        <v>91125</v>
      </c>
      <c r="J2324" s="12" t="str">
        <f>Data!N2324</f>
        <v>Online</v>
      </c>
      <c r="K2324" s="12" t="str">
        <f>Data!O2324</f>
        <v>Efectivo</v>
      </c>
      <c r="L2324" s="12" t="str">
        <f>Data!P2324</f>
        <v>Nuevo</v>
      </c>
    </row>
    <row r="2325">
      <c r="A2325" s="11">
        <v>2324.0</v>
      </c>
      <c r="B2325" s="14">
        <f>Data!D2325</f>
        <v>44321</v>
      </c>
      <c r="C2325" s="12">
        <f>IFERROR(VLOOKUP(Data!B2325, Minorista!$A$2:$B$100, 2, FALSE), "")</f>
        <v>1</v>
      </c>
      <c r="D2325" s="12">
        <f t="array" ref="D2325">INDEX(Producto!$A$2:$A$500, MATCH(Data!H2325, Producto!$B$2:$B$500, 0))</f>
        <v>5</v>
      </c>
      <c r="E2325" s="12">
        <f>VLOOKUP(Data!E2325 &amp; Data!F2325 &amp; Data!G2325, Ubicacion!$A$2:$B$1000, 2, FALSE)</f>
        <v>33</v>
      </c>
      <c r="F2325" s="15">
        <f>Data!J2325</f>
        <v>700</v>
      </c>
      <c r="G2325" s="16">
        <f>Data!I2325</f>
        <v>55</v>
      </c>
      <c r="H2325" s="17">
        <f>Data!K2325</f>
        <v>385000</v>
      </c>
      <c r="I2325" s="17">
        <f>Data!L2325</f>
        <v>134750</v>
      </c>
      <c r="J2325" s="12" t="str">
        <f>Data!N2325</f>
        <v>Online</v>
      </c>
      <c r="K2325" s="12" t="str">
        <f>Data!O2325</f>
        <v>Efectivo</v>
      </c>
      <c r="L2325" s="12" t="str">
        <f>Data!P2325</f>
        <v>Nuevo</v>
      </c>
    </row>
    <row r="2326">
      <c r="A2326" s="11">
        <v>2325.0</v>
      </c>
      <c r="B2326" s="14">
        <f>Data!D2326</f>
        <v>44321</v>
      </c>
      <c r="C2326" s="12">
        <f>IFERROR(VLOOKUP(Data!B2326, Minorista!$A$2:$B$100, 2, FALSE), "")</f>
        <v>1</v>
      </c>
      <c r="D2326" s="12">
        <f t="array" ref="D2326">INDEX(Producto!$A$2:$A$500, MATCH(Data!H2326, Producto!$B$2:$B$500, 0))</f>
        <v>6</v>
      </c>
      <c r="E2326" s="12">
        <f>VLOOKUP(Data!E2326 &amp; Data!F2326 &amp; Data!G2326, Ubicacion!$A$2:$B$1000, 2, FALSE)</f>
        <v>33</v>
      </c>
      <c r="F2326" s="15">
        <f>Data!J2326</f>
        <v>800</v>
      </c>
      <c r="G2326" s="16">
        <f>Data!I2326</f>
        <v>60</v>
      </c>
      <c r="H2326" s="17">
        <f>Data!K2326</f>
        <v>480000</v>
      </c>
      <c r="I2326" s="17">
        <f>Data!L2326</f>
        <v>240000</v>
      </c>
      <c r="J2326" s="12" t="str">
        <f>Data!N2326</f>
        <v>Online</v>
      </c>
      <c r="K2326" s="12" t="str">
        <f>Data!O2326</f>
        <v>Efectivo</v>
      </c>
      <c r="L2326" s="12" t="str">
        <f>Data!P2326</f>
        <v>Recurrente</v>
      </c>
    </row>
    <row r="2327">
      <c r="A2327" s="11">
        <v>2326.0</v>
      </c>
      <c r="B2327" s="14">
        <f>Data!D2327</f>
        <v>44354</v>
      </c>
      <c r="C2327" s="12">
        <f>IFERROR(VLOOKUP(Data!B2327, Minorista!$A$2:$B$100, 2, FALSE), "")</f>
        <v>1</v>
      </c>
      <c r="D2327" s="12">
        <f t="array" ref="D2327">INDEX(Producto!$A$2:$A$500, MATCH(Data!H2327, Producto!$B$2:$B$500, 0))</f>
        <v>1</v>
      </c>
      <c r="E2327" s="12">
        <f>VLOOKUP(Data!E2327 &amp; Data!F2327 &amp; Data!G2327, Ubicacion!$A$2:$B$1000, 2, FALSE)</f>
        <v>33</v>
      </c>
      <c r="F2327" s="15">
        <f>Data!J2327</f>
        <v>1050</v>
      </c>
      <c r="G2327" s="16">
        <f>Data!I2327</f>
        <v>55</v>
      </c>
      <c r="H2327" s="17">
        <f>Data!K2327</f>
        <v>577500</v>
      </c>
      <c r="I2327" s="17">
        <f>Data!L2327</f>
        <v>259875</v>
      </c>
      <c r="J2327" s="12" t="str">
        <f>Data!N2327</f>
        <v>Online</v>
      </c>
      <c r="K2327" s="12" t="str">
        <f>Data!O2327</f>
        <v>Tarjeta</v>
      </c>
      <c r="L2327" s="12" t="str">
        <f>Data!P2327</f>
        <v>Nuevo</v>
      </c>
    </row>
    <row r="2328">
      <c r="A2328" s="11">
        <v>2327.0</v>
      </c>
      <c r="B2328" s="14">
        <f>Data!D2328</f>
        <v>44354</v>
      </c>
      <c r="C2328" s="12">
        <f>IFERROR(VLOOKUP(Data!B2328, Minorista!$A$2:$B$100, 2, FALSE), "")</f>
        <v>1</v>
      </c>
      <c r="D2328" s="12">
        <f t="array" ref="D2328">INDEX(Producto!$A$2:$A$500, MATCH(Data!H2328, Producto!$B$2:$B$500, 0))</f>
        <v>2</v>
      </c>
      <c r="E2328" s="12">
        <f>VLOOKUP(Data!E2328 &amp; Data!F2328 &amp; Data!G2328, Ubicacion!$A$2:$B$1000, 2, FALSE)</f>
        <v>33</v>
      </c>
      <c r="F2328" s="15">
        <f>Data!J2328</f>
        <v>800</v>
      </c>
      <c r="G2328" s="16">
        <f>Data!I2328</f>
        <v>50</v>
      </c>
      <c r="H2328" s="17">
        <f>Data!K2328</f>
        <v>400000</v>
      </c>
      <c r="I2328" s="17">
        <f>Data!L2328</f>
        <v>140000</v>
      </c>
      <c r="J2328" s="12" t="str">
        <f>Data!N2328</f>
        <v>Online</v>
      </c>
      <c r="K2328" s="12" t="str">
        <f>Data!O2328</f>
        <v>Transferencia bancaria</v>
      </c>
      <c r="L2328" s="12" t="str">
        <f>Data!P2328</f>
        <v>Nuevo</v>
      </c>
    </row>
    <row r="2329">
      <c r="A2329" s="11">
        <v>2328.0</v>
      </c>
      <c r="B2329" s="14">
        <f>Data!D2329</f>
        <v>44354</v>
      </c>
      <c r="C2329" s="12">
        <f>IFERROR(VLOOKUP(Data!B2329, Minorista!$A$2:$B$100, 2, FALSE), "")</f>
        <v>1</v>
      </c>
      <c r="D2329" s="12">
        <f t="array" ref="D2329">INDEX(Producto!$A$2:$A$500, MATCH(Data!H2329, Producto!$B$2:$B$500, 0))</f>
        <v>3</v>
      </c>
      <c r="E2329" s="12">
        <f>VLOOKUP(Data!E2329 &amp; Data!F2329 &amp; Data!G2329, Ubicacion!$A$2:$B$1000, 2, FALSE)</f>
        <v>33</v>
      </c>
      <c r="F2329" s="15">
        <f>Data!J2329</f>
        <v>775</v>
      </c>
      <c r="G2329" s="16">
        <f>Data!I2329</f>
        <v>50</v>
      </c>
      <c r="H2329" s="17">
        <f>Data!K2329</f>
        <v>387500</v>
      </c>
      <c r="I2329" s="17">
        <f>Data!L2329</f>
        <v>96875</v>
      </c>
      <c r="J2329" s="12" t="str">
        <f>Data!N2329</f>
        <v>Online</v>
      </c>
      <c r="K2329" s="12" t="str">
        <f>Data!O2329</f>
        <v>Efectivo</v>
      </c>
      <c r="L2329" s="12" t="str">
        <f>Data!P2329</f>
        <v>Recurrente</v>
      </c>
    </row>
    <row r="2330">
      <c r="A2330" s="11">
        <v>2329.0</v>
      </c>
      <c r="B2330" s="14">
        <f>Data!D2330</f>
        <v>44354</v>
      </c>
      <c r="C2330" s="12">
        <f>IFERROR(VLOOKUP(Data!B2330, Minorista!$A$2:$B$100, 2, FALSE), "")</f>
        <v>1</v>
      </c>
      <c r="D2330" s="12">
        <f t="array" ref="D2330">INDEX(Producto!$A$2:$A$500, MATCH(Data!H2330, Producto!$B$2:$B$500, 0))</f>
        <v>4</v>
      </c>
      <c r="E2330" s="12">
        <f>VLOOKUP(Data!E2330 &amp; Data!F2330 &amp; Data!G2330, Ubicacion!$A$2:$B$1000, 2, FALSE)</f>
        <v>33</v>
      </c>
      <c r="F2330" s="15">
        <f>Data!J2330</f>
        <v>750</v>
      </c>
      <c r="G2330" s="16">
        <f>Data!I2330</f>
        <v>50</v>
      </c>
      <c r="H2330" s="17">
        <f>Data!K2330</f>
        <v>375000</v>
      </c>
      <c r="I2330" s="17">
        <f>Data!L2330</f>
        <v>112500</v>
      </c>
      <c r="J2330" s="12" t="str">
        <f>Data!N2330</f>
        <v>Online</v>
      </c>
      <c r="K2330" s="12" t="str">
        <f>Data!O2330</f>
        <v>Tarjeta</v>
      </c>
      <c r="L2330" s="12" t="str">
        <f>Data!P2330</f>
        <v>Recurrente</v>
      </c>
    </row>
    <row r="2331">
      <c r="A2331" s="11">
        <v>2330.0</v>
      </c>
      <c r="B2331" s="14">
        <f>Data!D2331</f>
        <v>44354</v>
      </c>
      <c r="C2331" s="12">
        <f>IFERROR(VLOOKUP(Data!B2331, Minorista!$A$2:$B$100, 2, FALSE), "")</f>
        <v>1</v>
      </c>
      <c r="D2331" s="12">
        <f t="array" ref="D2331">INDEX(Producto!$A$2:$A$500, MATCH(Data!H2331, Producto!$B$2:$B$500, 0))</f>
        <v>5</v>
      </c>
      <c r="E2331" s="12">
        <f>VLOOKUP(Data!E2331 &amp; Data!F2331 &amp; Data!G2331, Ubicacion!$A$2:$B$1000, 2, FALSE)</f>
        <v>33</v>
      </c>
      <c r="F2331" s="15">
        <f>Data!J2331</f>
        <v>750</v>
      </c>
      <c r="G2331" s="16">
        <f>Data!I2331</f>
        <v>65</v>
      </c>
      <c r="H2331" s="17">
        <f>Data!K2331</f>
        <v>487500</v>
      </c>
      <c r="I2331" s="17">
        <f>Data!L2331</f>
        <v>170625</v>
      </c>
      <c r="J2331" s="12" t="str">
        <f>Data!N2331</f>
        <v>Online</v>
      </c>
      <c r="K2331" s="12" t="str">
        <f>Data!O2331</f>
        <v>Tarjeta</v>
      </c>
      <c r="L2331" s="12" t="str">
        <f>Data!P2331</f>
        <v>Recurrente</v>
      </c>
    </row>
    <row r="2332">
      <c r="A2332" s="11">
        <v>2331.0</v>
      </c>
      <c r="B2332" s="14">
        <f>Data!D2332</f>
        <v>44354</v>
      </c>
      <c r="C2332" s="12">
        <f>IFERROR(VLOOKUP(Data!B2332, Minorista!$A$2:$B$100, 2, FALSE), "")</f>
        <v>1</v>
      </c>
      <c r="D2332" s="12">
        <f t="array" ref="D2332">INDEX(Producto!$A$2:$A$500, MATCH(Data!H2332, Producto!$B$2:$B$500, 0))</f>
        <v>6</v>
      </c>
      <c r="E2332" s="12">
        <f>VLOOKUP(Data!E2332 &amp; Data!F2332 &amp; Data!G2332, Ubicacion!$A$2:$B$1000, 2, FALSE)</f>
        <v>33</v>
      </c>
      <c r="F2332" s="15">
        <f>Data!J2332</f>
        <v>925</v>
      </c>
      <c r="G2332" s="16">
        <f>Data!I2332</f>
        <v>70</v>
      </c>
      <c r="H2332" s="17">
        <f>Data!K2332</f>
        <v>647500</v>
      </c>
      <c r="I2332" s="17">
        <f>Data!L2332</f>
        <v>323750</v>
      </c>
      <c r="J2332" s="12" t="str">
        <f>Data!N2332</f>
        <v>Online</v>
      </c>
      <c r="K2332" s="12" t="str">
        <f>Data!O2332</f>
        <v>Efectivo</v>
      </c>
      <c r="L2332" s="12" t="str">
        <f>Data!P2332</f>
        <v>Nuevo</v>
      </c>
    </row>
    <row r="2333">
      <c r="A2333" s="11">
        <v>2332.0</v>
      </c>
      <c r="B2333" s="14">
        <f>Data!D2333</f>
        <v>44382</v>
      </c>
      <c r="C2333" s="12">
        <f>IFERROR(VLOOKUP(Data!B2333, Minorista!$A$2:$B$100, 2, FALSE), "")</f>
        <v>1</v>
      </c>
      <c r="D2333" s="12">
        <f t="array" ref="D2333">INDEX(Producto!$A$2:$A$500, MATCH(Data!H2333, Producto!$B$2:$B$500, 0))</f>
        <v>1</v>
      </c>
      <c r="E2333" s="12">
        <f>VLOOKUP(Data!E2333 &amp; Data!F2333 &amp; Data!G2333, Ubicacion!$A$2:$B$1000, 2, FALSE)</f>
        <v>33</v>
      </c>
      <c r="F2333" s="15">
        <f>Data!J2333</f>
        <v>1150</v>
      </c>
      <c r="G2333" s="16">
        <f>Data!I2333</f>
        <v>65</v>
      </c>
      <c r="H2333" s="17">
        <f>Data!K2333</f>
        <v>747500</v>
      </c>
      <c r="I2333" s="17">
        <f>Data!L2333</f>
        <v>336375</v>
      </c>
      <c r="J2333" s="12" t="str">
        <f>Data!N2333</f>
        <v>Online</v>
      </c>
      <c r="K2333" s="12" t="str">
        <f>Data!O2333</f>
        <v>Tarjeta</v>
      </c>
      <c r="L2333" s="12" t="str">
        <f>Data!P2333</f>
        <v>Recurrente</v>
      </c>
    </row>
    <row r="2334">
      <c r="A2334" s="11">
        <v>2333.0</v>
      </c>
      <c r="B2334" s="14">
        <f>Data!D2334</f>
        <v>44382</v>
      </c>
      <c r="C2334" s="12">
        <f>IFERROR(VLOOKUP(Data!B2334, Minorista!$A$2:$B$100, 2, FALSE), "")</f>
        <v>1</v>
      </c>
      <c r="D2334" s="12">
        <f t="array" ref="D2334">INDEX(Producto!$A$2:$A$500, MATCH(Data!H2334, Producto!$B$2:$B$500, 0))</f>
        <v>2</v>
      </c>
      <c r="E2334" s="12">
        <f>VLOOKUP(Data!E2334 &amp; Data!F2334 &amp; Data!G2334, Ubicacion!$A$2:$B$1000, 2, FALSE)</f>
        <v>33</v>
      </c>
      <c r="F2334" s="15">
        <f>Data!J2334</f>
        <v>900</v>
      </c>
      <c r="G2334" s="16">
        <f>Data!I2334</f>
        <v>60</v>
      </c>
      <c r="H2334" s="17">
        <f>Data!K2334</f>
        <v>540000</v>
      </c>
      <c r="I2334" s="17">
        <f>Data!L2334</f>
        <v>189000</v>
      </c>
      <c r="J2334" s="12" t="str">
        <f>Data!N2334</f>
        <v>Online</v>
      </c>
      <c r="K2334" s="12" t="str">
        <f>Data!O2334</f>
        <v>Tarjeta</v>
      </c>
      <c r="L2334" s="12" t="str">
        <f>Data!P2334</f>
        <v>Nuevo</v>
      </c>
    </row>
    <row r="2335">
      <c r="A2335" s="11">
        <v>2334.0</v>
      </c>
      <c r="B2335" s="14">
        <f>Data!D2335</f>
        <v>44382</v>
      </c>
      <c r="C2335" s="12">
        <f>IFERROR(VLOOKUP(Data!B2335, Minorista!$A$2:$B$100, 2, FALSE), "")</f>
        <v>1</v>
      </c>
      <c r="D2335" s="12">
        <f t="array" ref="D2335">INDEX(Producto!$A$2:$A$500, MATCH(Data!H2335, Producto!$B$2:$B$500, 0))</f>
        <v>3</v>
      </c>
      <c r="E2335" s="12">
        <f>VLOOKUP(Data!E2335 &amp; Data!F2335 &amp; Data!G2335, Ubicacion!$A$2:$B$1000, 2, FALSE)</f>
        <v>33</v>
      </c>
      <c r="F2335" s="15">
        <f>Data!J2335</f>
        <v>825</v>
      </c>
      <c r="G2335" s="16">
        <f>Data!I2335</f>
        <v>55</v>
      </c>
      <c r="H2335" s="17">
        <f>Data!K2335</f>
        <v>453750</v>
      </c>
      <c r="I2335" s="17">
        <f>Data!L2335</f>
        <v>113437.5</v>
      </c>
      <c r="J2335" s="12" t="str">
        <f>Data!N2335</f>
        <v>Online</v>
      </c>
      <c r="K2335" s="12" t="str">
        <f>Data!O2335</f>
        <v>Efectivo</v>
      </c>
      <c r="L2335" s="12" t="str">
        <f>Data!P2335</f>
        <v>Recurrente</v>
      </c>
    </row>
    <row r="2336">
      <c r="A2336" s="11">
        <v>2335.0</v>
      </c>
      <c r="B2336" s="14">
        <f>Data!D2336</f>
        <v>44382</v>
      </c>
      <c r="C2336" s="12">
        <f>IFERROR(VLOOKUP(Data!B2336, Minorista!$A$2:$B$100, 2, FALSE), "")</f>
        <v>1</v>
      </c>
      <c r="D2336" s="12">
        <f t="array" ref="D2336">INDEX(Producto!$A$2:$A$500, MATCH(Data!H2336, Producto!$B$2:$B$500, 0))</f>
        <v>4</v>
      </c>
      <c r="E2336" s="12">
        <f>VLOOKUP(Data!E2336 &amp; Data!F2336 &amp; Data!G2336, Ubicacion!$A$2:$B$1000, 2, FALSE)</f>
        <v>33</v>
      </c>
      <c r="F2336" s="15">
        <f>Data!J2336</f>
        <v>775</v>
      </c>
      <c r="G2336" s="16">
        <f>Data!I2336</f>
        <v>55</v>
      </c>
      <c r="H2336" s="17">
        <f>Data!K2336</f>
        <v>426250</v>
      </c>
      <c r="I2336" s="17">
        <f>Data!L2336</f>
        <v>127875</v>
      </c>
      <c r="J2336" s="12" t="str">
        <f>Data!N2336</f>
        <v>Online</v>
      </c>
      <c r="K2336" s="12" t="str">
        <f>Data!O2336</f>
        <v>Efectivo</v>
      </c>
      <c r="L2336" s="12" t="str">
        <f>Data!P2336</f>
        <v>Recurrente</v>
      </c>
    </row>
    <row r="2337">
      <c r="A2337" s="11">
        <v>2336.0</v>
      </c>
      <c r="B2337" s="14">
        <f>Data!D2337</f>
        <v>44382</v>
      </c>
      <c r="C2337" s="12">
        <f>IFERROR(VLOOKUP(Data!B2337, Minorista!$A$2:$B$100, 2, FALSE), "")</f>
        <v>1</v>
      </c>
      <c r="D2337" s="12">
        <f t="array" ref="D2337">INDEX(Producto!$A$2:$A$500, MATCH(Data!H2337, Producto!$B$2:$B$500, 0))</f>
        <v>5</v>
      </c>
      <c r="E2337" s="12">
        <f>VLOOKUP(Data!E2337 &amp; Data!F2337 &amp; Data!G2337, Ubicacion!$A$2:$B$1000, 2, FALSE)</f>
        <v>33</v>
      </c>
      <c r="F2337" s="15">
        <f>Data!J2337</f>
        <v>800</v>
      </c>
      <c r="G2337" s="16">
        <f>Data!I2337</f>
        <v>65</v>
      </c>
      <c r="H2337" s="17">
        <f>Data!K2337</f>
        <v>520000</v>
      </c>
      <c r="I2337" s="17">
        <f>Data!L2337</f>
        <v>182000</v>
      </c>
      <c r="J2337" s="12" t="str">
        <f>Data!N2337</f>
        <v>Online</v>
      </c>
      <c r="K2337" s="12" t="str">
        <f>Data!O2337</f>
        <v>Efectivo</v>
      </c>
      <c r="L2337" s="12" t="str">
        <f>Data!P2337</f>
        <v>Nuevo</v>
      </c>
    </row>
    <row r="2338">
      <c r="A2338" s="11">
        <v>2337.0</v>
      </c>
      <c r="B2338" s="14">
        <f>Data!D2338</f>
        <v>44382</v>
      </c>
      <c r="C2338" s="12">
        <f>IFERROR(VLOOKUP(Data!B2338, Minorista!$A$2:$B$100, 2, FALSE), "")</f>
        <v>1</v>
      </c>
      <c r="D2338" s="12">
        <f t="array" ref="D2338">INDEX(Producto!$A$2:$A$500, MATCH(Data!H2338, Producto!$B$2:$B$500, 0))</f>
        <v>6</v>
      </c>
      <c r="E2338" s="12">
        <f>VLOOKUP(Data!E2338 &amp; Data!F2338 &amp; Data!G2338, Ubicacion!$A$2:$B$1000, 2, FALSE)</f>
        <v>33</v>
      </c>
      <c r="F2338" s="15">
        <f>Data!J2338</f>
        <v>975</v>
      </c>
      <c r="G2338" s="16">
        <f>Data!I2338</f>
        <v>70</v>
      </c>
      <c r="H2338" s="17">
        <f>Data!K2338</f>
        <v>682500</v>
      </c>
      <c r="I2338" s="17">
        <f>Data!L2338</f>
        <v>341250</v>
      </c>
      <c r="J2338" s="12" t="str">
        <f>Data!N2338</f>
        <v>Online</v>
      </c>
      <c r="K2338" s="12" t="str">
        <f>Data!O2338</f>
        <v>Transferencia bancaria</v>
      </c>
      <c r="L2338" s="12" t="str">
        <f>Data!P2338</f>
        <v>Recurrente</v>
      </c>
    </row>
    <row r="2339">
      <c r="A2339" s="11">
        <v>2338.0</v>
      </c>
      <c r="B2339" s="14">
        <f>Data!D2339</f>
        <v>44414</v>
      </c>
      <c r="C2339" s="12">
        <f>IFERROR(VLOOKUP(Data!B2339, Minorista!$A$2:$B$100, 2, FALSE), "")</f>
        <v>1</v>
      </c>
      <c r="D2339" s="12">
        <f t="array" ref="D2339">INDEX(Producto!$A$2:$A$500, MATCH(Data!H2339, Producto!$B$2:$B$500, 0))</f>
        <v>1</v>
      </c>
      <c r="E2339" s="12">
        <f>VLOOKUP(Data!E2339 &amp; Data!F2339 &amp; Data!G2339, Ubicacion!$A$2:$B$1000, 2, FALSE)</f>
        <v>33</v>
      </c>
      <c r="F2339" s="15">
        <f>Data!J2339</f>
        <v>1125</v>
      </c>
      <c r="G2339" s="16">
        <f>Data!I2339</f>
        <v>65</v>
      </c>
      <c r="H2339" s="17">
        <f>Data!K2339</f>
        <v>731250</v>
      </c>
      <c r="I2339" s="17">
        <f>Data!L2339</f>
        <v>329062.5</v>
      </c>
      <c r="J2339" s="12" t="str">
        <f>Data!N2339</f>
        <v>Online</v>
      </c>
      <c r="K2339" s="12" t="str">
        <f>Data!O2339</f>
        <v>Efectivo</v>
      </c>
      <c r="L2339" s="12" t="str">
        <f>Data!P2339</f>
        <v>Recurrente</v>
      </c>
    </row>
    <row r="2340">
      <c r="A2340" s="11">
        <v>2339.0</v>
      </c>
      <c r="B2340" s="14">
        <f>Data!D2340</f>
        <v>44414</v>
      </c>
      <c r="C2340" s="12">
        <f>IFERROR(VLOOKUP(Data!B2340, Minorista!$A$2:$B$100, 2, FALSE), "")</f>
        <v>1</v>
      </c>
      <c r="D2340" s="12">
        <f t="array" ref="D2340">INDEX(Producto!$A$2:$A$500, MATCH(Data!H2340, Producto!$B$2:$B$500, 0))</f>
        <v>2</v>
      </c>
      <c r="E2340" s="12">
        <f>VLOOKUP(Data!E2340 &amp; Data!F2340 &amp; Data!G2340, Ubicacion!$A$2:$B$1000, 2, FALSE)</f>
        <v>33</v>
      </c>
      <c r="F2340" s="15">
        <f>Data!J2340</f>
        <v>900</v>
      </c>
      <c r="G2340" s="16">
        <f>Data!I2340</f>
        <v>60</v>
      </c>
      <c r="H2340" s="17">
        <f>Data!K2340</f>
        <v>540000</v>
      </c>
      <c r="I2340" s="17">
        <f>Data!L2340</f>
        <v>189000</v>
      </c>
      <c r="J2340" s="12" t="str">
        <f>Data!N2340</f>
        <v>Online</v>
      </c>
      <c r="K2340" s="12" t="str">
        <f>Data!O2340</f>
        <v>Efectivo</v>
      </c>
      <c r="L2340" s="12" t="str">
        <f>Data!P2340</f>
        <v>Recurrente</v>
      </c>
    </row>
    <row r="2341">
      <c r="A2341" s="11">
        <v>2340.0</v>
      </c>
      <c r="B2341" s="14">
        <f>Data!D2341</f>
        <v>44414</v>
      </c>
      <c r="C2341" s="12">
        <f>IFERROR(VLOOKUP(Data!B2341, Minorista!$A$2:$B$100, 2, FALSE), "")</f>
        <v>1</v>
      </c>
      <c r="D2341" s="12">
        <f t="array" ref="D2341">INDEX(Producto!$A$2:$A$500, MATCH(Data!H2341, Producto!$B$2:$B$500, 0))</f>
        <v>3</v>
      </c>
      <c r="E2341" s="12">
        <f>VLOOKUP(Data!E2341 &amp; Data!F2341 &amp; Data!G2341, Ubicacion!$A$2:$B$1000, 2, FALSE)</f>
        <v>33</v>
      </c>
      <c r="F2341" s="15">
        <f>Data!J2341</f>
        <v>825</v>
      </c>
      <c r="G2341" s="16">
        <f>Data!I2341</f>
        <v>55</v>
      </c>
      <c r="H2341" s="17">
        <f>Data!K2341</f>
        <v>453750</v>
      </c>
      <c r="I2341" s="17">
        <f>Data!L2341</f>
        <v>113437.5</v>
      </c>
      <c r="J2341" s="12" t="str">
        <f>Data!N2341</f>
        <v>Online</v>
      </c>
      <c r="K2341" s="12" t="str">
        <f>Data!O2341</f>
        <v>Transferencia bancaria</v>
      </c>
      <c r="L2341" s="12" t="str">
        <f>Data!P2341</f>
        <v>Nuevo</v>
      </c>
    </row>
    <row r="2342">
      <c r="A2342" s="11">
        <v>2341.0</v>
      </c>
      <c r="B2342" s="14">
        <f>Data!D2342</f>
        <v>44414</v>
      </c>
      <c r="C2342" s="12">
        <f>IFERROR(VLOOKUP(Data!B2342, Minorista!$A$2:$B$100, 2, FALSE), "")</f>
        <v>1</v>
      </c>
      <c r="D2342" s="12">
        <f t="array" ref="D2342">INDEX(Producto!$A$2:$A$500, MATCH(Data!H2342, Producto!$B$2:$B$500, 0))</f>
        <v>4</v>
      </c>
      <c r="E2342" s="12">
        <f>VLOOKUP(Data!E2342 &amp; Data!F2342 &amp; Data!G2342, Ubicacion!$A$2:$B$1000, 2, FALSE)</f>
        <v>33</v>
      </c>
      <c r="F2342" s="15">
        <f>Data!J2342</f>
        <v>775</v>
      </c>
      <c r="G2342" s="16">
        <f>Data!I2342</f>
        <v>45</v>
      </c>
      <c r="H2342" s="17">
        <f>Data!K2342</f>
        <v>348750</v>
      </c>
      <c r="I2342" s="17">
        <f>Data!L2342</f>
        <v>104625</v>
      </c>
      <c r="J2342" s="12" t="str">
        <f>Data!N2342</f>
        <v>Online</v>
      </c>
      <c r="K2342" s="12" t="str">
        <f>Data!O2342</f>
        <v>Efectivo</v>
      </c>
      <c r="L2342" s="12" t="str">
        <f>Data!P2342</f>
        <v>Nuevo</v>
      </c>
    </row>
    <row r="2343">
      <c r="A2343" s="11">
        <v>2342.0</v>
      </c>
      <c r="B2343" s="14">
        <f>Data!D2343</f>
        <v>44414</v>
      </c>
      <c r="C2343" s="12">
        <f>IFERROR(VLOOKUP(Data!B2343, Minorista!$A$2:$B$100, 2, FALSE), "")</f>
        <v>1</v>
      </c>
      <c r="D2343" s="12">
        <f t="array" ref="D2343">INDEX(Producto!$A$2:$A$500, MATCH(Data!H2343, Producto!$B$2:$B$500, 0))</f>
        <v>5</v>
      </c>
      <c r="E2343" s="12">
        <f>VLOOKUP(Data!E2343 &amp; Data!F2343 &amp; Data!G2343, Ubicacion!$A$2:$B$1000, 2, FALSE)</f>
        <v>33</v>
      </c>
      <c r="F2343" s="15">
        <f>Data!J2343</f>
        <v>750</v>
      </c>
      <c r="G2343" s="16">
        <f>Data!I2343</f>
        <v>55</v>
      </c>
      <c r="H2343" s="17">
        <f>Data!K2343</f>
        <v>412500</v>
      </c>
      <c r="I2343" s="17">
        <f>Data!L2343</f>
        <v>144375</v>
      </c>
      <c r="J2343" s="12" t="str">
        <f>Data!N2343</f>
        <v>Online</v>
      </c>
      <c r="K2343" s="12" t="str">
        <f>Data!O2343</f>
        <v>Tarjeta</v>
      </c>
      <c r="L2343" s="12" t="str">
        <f>Data!P2343</f>
        <v>Recurrente</v>
      </c>
    </row>
    <row r="2344">
      <c r="A2344" s="11">
        <v>2343.0</v>
      </c>
      <c r="B2344" s="14">
        <f>Data!D2344</f>
        <v>44414</v>
      </c>
      <c r="C2344" s="12">
        <f>IFERROR(VLOOKUP(Data!B2344, Minorista!$A$2:$B$100, 2, FALSE), "")</f>
        <v>1</v>
      </c>
      <c r="D2344" s="12">
        <f t="array" ref="D2344">INDEX(Producto!$A$2:$A$500, MATCH(Data!H2344, Producto!$B$2:$B$500, 0))</f>
        <v>6</v>
      </c>
      <c r="E2344" s="12">
        <f>VLOOKUP(Data!E2344 &amp; Data!F2344 &amp; Data!G2344, Ubicacion!$A$2:$B$1000, 2, FALSE)</f>
        <v>33</v>
      </c>
      <c r="F2344" s="15">
        <f>Data!J2344</f>
        <v>925</v>
      </c>
      <c r="G2344" s="16">
        <f>Data!I2344</f>
        <v>60</v>
      </c>
      <c r="H2344" s="17">
        <f>Data!K2344</f>
        <v>555000</v>
      </c>
      <c r="I2344" s="17">
        <f>Data!L2344</f>
        <v>277500</v>
      </c>
      <c r="J2344" s="12" t="str">
        <f>Data!N2344</f>
        <v>Online</v>
      </c>
      <c r="K2344" s="12" t="str">
        <f>Data!O2344</f>
        <v>Efectivo</v>
      </c>
      <c r="L2344" s="12" t="str">
        <f>Data!P2344</f>
        <v>Nuevo</v>
      </c>
    </row>
    <row r="2345">
      <c r="A2345" s="11">
        <v>2344.0</v>
      </c>
      <c r="B2345" s="14">
        <f>Data!D2345</f>
        <v>44444</v>
      </c>
      <c r="C2345" s="12">
        <f>IFERROR(VLOOKUP(Data!B2345, Minorista!$A$2:$B$100, 2, FALSE), "")</f>
        <v>1</v>
      </c>
      <c r="D2345" s="12">
        <f t="array" ref="D2345">INDEX(Producto!$A$2:$A$500, MATCH(Data!H2345, Producto!$B$2:$B$500, 0))</f>
        <v>1</v>
      </c>
      <c r="E2345" s="12">
        <f>VLOOKUP(Data!E2345 &amp; Data!F2345 &amp; Data!G2345, Ubicacion!$A$2:$B$1000, 2, FALSE)</f>
        <v>33</v>
      </c>
      <c r="F2345" s="15">
        <f>Data!J2345</f>
        <v>1025</v>
      </c>
      <c r="G2345" s="16">
        <f>Data!I2345</f>
        <v>55</v>
      </c>
      <c r="H2345" s="17">
        <f>Data!K2345</f>
        <v>563750</v>
      </c>
      <c r="I2345" s="17">
        <f>Data!L2345</f>
        <v>253687.5</v>
      </c>
      <c r="J2345" s="12" t="str">
        <f>Data!N2345</f>
        <v>Online</v>
      </c>
      <c r="K2345" s="12" t="str">
        <f>Data!O2345</f>
        <v>Transferencia bancaria</v>
      </c>
      <c r="L2345" s="12" t="str">
        <f>Data!P2345</f>
        <v>Recurrente</v>
      </c>
    </row>
    <row r="2346">
      <c r="A2346" s="11">
        <v>2345.0</v>
      </c>
      <c r="B2346" s="14">
        <f>Data!D2346</f>
        <v>44444</v>
      </c>
      <c r="C2346" s="12">
        <f>IFERROR(VLOOKUP(Data!B2346, Minorista!$A$2:$B$100, 2, FALSE), "")</f>
        <v>1</v>
      </c>
      <c r="D2346" s="12">
        <f t="array" ref="D2346">INDEX(Producto!$A$2:$A$500, MATCH(Data!H2346, Producto!$B$2:$B$500, 0))</f>
        <v>2</v>
      </c>
      <c r="E2346" s="12">
        <f>VLOOKUP(Data!E2346 &amp; Data!F2346 &amp; Data!G2346, Ubicacion!$A$2:$B$1000, 2, FALSE)</f>
        <v>33</v>
      </c>
      <c r="F2346" s="15">
        <f>Data!J2346</f>
        <v>825</v>
      </c>
      <c r="G2346" s="16">
        <f>Data!I2346</f>
        <v>50</v>
      </c>
      <c r="H2346" s="17">
        <f>Data!K2346</f>
        <v>412500</v>
      </c>
      <c r="I2346" s="17">
        <f>Data!L2346</f>
        <v>144375</v>
      </c>
      <c r="J2346" s="12" t="str">
        <f>Data!N2346</f>
        <v>Online</v>
      </c>
      <c r="K2346" s="12" t="str">
        <f>Data!O2346</f>
        <v>Tarjeta</v>
      </c>
      <c r="L2346" s="12" t="str">
        <f>Data!P2346</f>
        <v>Nuevo</v>
      </c>
    </row>
    <row r="2347">
      <c r="A2347" s="11">
        <v>2346.0</v>
      </c>
      <c r="B2347" s="14">
        <f>Data!D2347</f>
        <v>44444</v>
      </c>
      <c r="C2347" s="12">
        <f>IFERROR(VLOOKUP(Data!B2347, Minorista!$A$2:$B$100, 2, FALSE), "")</f>
        <v>1</v>
      </c>
      <c r="D2347" s="12">
        <f t="array" ref="D2347">INDEX(Producto!$A$2:$A$500, MATCH(Data!H2347, Producto!$B$2:$B$500, 0))</f>
        <v>3</v>
      </c>
      <c r="E2347" s="12">
        <f>VLOOKUP(Data!E2347 &amp; Data!F2347 &amp; Data!G2347, Ubicacion!$A$2:$B$1000, 2, FALSE)</f>
        <v>33</v>
      </c>
      <c r="F2347" s="15">
        <f>Data!J2347</f>
        <v>725</v>
      </c>
      <c r="G2347" s="16">
        <f>Data!I2347</f>
        <v>40</v>
      </c>
      <c r="H2347" s="17">
        <f>Data!K2347</f>
        <v>290000</v>
      </c>
      <c r="I2347" s="17">
        <f>Data!L2347</f>
        <v>72500</v>
      </c>
      <c r="J2347" s="12" t="str">
        <f>Data!N2347</f>
        <v>Online</v>
      </c>
      <c r="K2347" s="12" t="str">
        <f>Data!O2347</f>
        <v>Efectivo</v>
      </c>
      <c r="L2347" s="12" t="str">
        <f>Data!P2347</f>
        <v>Nuevo</v>
      </c>
    </row>
    <row r="2348">
      <c r="A2348" s="11">
        <v>2347.0</v>
      </c>
      <c r="B2348" s="14">
        <f>Data!D2348</f>
        <v>44444</v>
      </c>
      <c r="C2348" s="12">
        <f>IFERROR(VLOOKUP(Data!B2348, Minorista!$A$2:$B$100, 2, FALSE), "")</f>
        <v>1</v>
      </c>
      <c r="D2348" s="12">
        <f t="array" ref="D2348">INDEX(Producto!$A$2:$A$500, MATCH(Data!H2348, Producto!$B$2:$B$500, 0))</f>
        <v>4</v>
      </c>
      <c r="E2348" s="12">
        <f>VLOOKUP(Data!E2348 &amp; Data!F2348 &amp; Data!G2348, Ubicacion!$A$2:$B$1000, 2, FALSE)</f>
        <v>33</v>
      </c>
      <c r="F2348" s="15">
        <f>Data!J2348</f>
        <v>700</v>
      </c>
      <c r="G2348" s="16">
        <f>Data!I2348</f>
        <v>40</v>
      </c>
      <c r="H2348" s="17">
        <f>Data!K2348</f>
        <v>280000</v>
      </c>
      <c r="I2348" s="17">
        <f>Data!L2348</f>
        <v>84000</v>
      </c>
      <c r="J2348" s="12" t="str">
        <f>Data!N2348</f>
        <v>Online</v>
      </c>
      <c r="K2348" s="12" t="str">
        <f>Data!O2348</f>
        <v>Tarjeta</v>
      </c>
      <c r="L2348" s="12" t="str">
        <f>Data!P2348</f>
        <v>Nuevo</v>
      </c>
    </row>
    <row r="2349">
      <c r="A2349" s="11">
        <v>2348.0</v>
      </c>
      <c r="B2349" s="14">
        <f>Data!D2349</f>
        <v>44444</v>
      </c>
      <c r="C2349" s="12">
        <f>IFERROR(VLOOKUP(Data!B2349, Minorista!$A$2:$B$100, 2, FALSE), "")</f>
        <v>1</v>
      </c>
      <c r="D2349" s="12">
        <f t="array" ref="D2349">INDEX(Producto!$A$2:$A$500, MATCH(Data!H2349, Producto!$B$2:$B$500, 0))</f>
        <v>5</v>
      </c>
      <c r="E2349" s="12">
        <f>VLOOKUP(Data!E2349 &amp; Data!F2349 &amp; Data!G2349, Ubicacion!$A$2:$B$1000, 2, FALSE)</f>
        <v>33</v>
      </c>
      <c r="F2349" s="15">
        <f>Data!J2349</f>
        <v>700</v>
      </c>
      <c r="G2349" s="16">
        <f>Data!I2349</f>
        <v>50</v>
      </c>
      <c r="H2349" s="17">
        <f>Data!K2349</f>
        <v>350000</v>
      </c>
      <c r="I2349" s="17">
        <f>Data!L2349</f>
        <v>122500</v>
      </c>
      <c r="J2349" s="12" t="str">
        <f>Data!N2349</f>
        <v>Online</v>
      </c>
      <c r="K2349" s="12" t="str">
        <f>Data!O2349</f>
        <v>Efectivo</v>
      </c>
      <c r="L2349" s="12" t="str">
        <f>Data!P2349</f>
        <v>Recurrente</v>
      </c>
    </row>
    <row r="2350">
      <c r="A2350" s="11">
        <v>2349.0</v>
      </c>
      <c r="B2350" s="14">
        <f>Data!D2350</f>
        <v>44444</v>
      </c>
      <c r="C2350" s="12">
        <f>IFERROR(VLOOKUP(Data!B2350, Minorista!$A$2:$B$100, 2, FALSE), "")</f>
        <v>1</v>
      </c>
      <c r="D2350" s="12">
        <f t="array" ref="D2350">INDEX(Producto!$A$2:$A$500, MATCH(Data!H2350, Producto!$B$2:$B$500, 0))</f>
        <v>6</v>
      </c>
      <c r="E2350" s="12">
        <f>VLOOKUP(Data!E2350 &amp; Data!F2350 &amp; Data!G2350, Ubicacion!$A$2:$B$1000, 2, FALSE)</f>
        <v>33</v>
      </c>
      <c r="F2350" s="15">
        <f>Data!J2350</f>
        <v>800</v>
      </c>
      <c r="G2350" s="16">
        <f>Data!I2350</f>
        <v>55</v>
      </c>
      <c r="H2350" s="17">
        <f>Data!K2350</f>
        <v>440000</v>
      </c>
      <c r="I2350" s="17">
        <f>Data!L2350</f>
        <v>220000</v>
      </c>
      <c r="J2350" s="12" t="str">
        <f>Data!N2350</f>
        <v>Online</v>
      </c>
      <c r="K2350" s="12" t="str">
        <f>Data!O2350</f>
        <v>Transferencia bancaria</v>
      </c>
      <c r="L2350" s="12" t="str">
        <f>Data!P2350</f>
        <v>Nuevo</v>
      </c>
    </row>
    <row r="2351">
      <c r="A2351" s="11">
        <v>2350.0</v>
      </c>
      <c r="B2351" s="14">
        <f>Data!D2351</f>
        <v>44476</v>
      </c>
      <c r="C2351" s="12">
        <f>IFERROR(VLOOKUP(Data!B2351, Minorista!$A$2:$B$100, 2, FALSE), "")</f>
        <v>1</v>
      </c>
      <c r="D2351" s="12">
        <f t="array" ref="D2351">INDEX(Producto!$A$2:$A$500, MATCH(Data!H2351, Producto!$B$2:$B$500, 0))</f>
        <v>1</v>
      </c>
      <c r="E2351" s="12">
        <f>VLOOKUP(Data!E2351 &amp; Data!F2351 &amp; Data!G2351, Ubicacion!$A$2:$B$1000, 2, FALSE)</f>
        <v>33</v>
      </c>
      <c r="F2351" s="15">
        <f>Data!J2351</f>
        <v>975</v>
      </c>
      <c r="G2351" s="16">
        <f>Data!I2351</f>
        <v>55</v>
      </c>
      <c r="H2351" s="17">
        <f>Data!K2351</f>
        <v>536250</v>
      </c>
      <c r="I2351" s="17">
        <f>Data!L2351</f>
        <v>241312.5</v>
      </c>
      <c r="J2351" s="12" t="str">
        <f>Data!N2351</f>
        <v>Online</v>
      </c>
      <c r="K2351" s="12" t="str">
        <f>Data!O2351</f>
        <v>Tarjeta</v>
      </c>
      <c r="L2351" s="12" t="str">
        <f>Data!P2351</f>
        <v>Nuevo</v>
      </c>
    </row>
    <row r="2352">
      <c r="A2352" s="11">
        <v>2351.0</v>
      </c>
      <c r="B2352" s="14">
        <f>Data!D2352</f>
        <v>44476</v>
      </c>
      <c r="C2352" s="12">
        <f>IFERROR(VLOOKUP(Data!B2352, Minorista!$A$2:$B$100, 2, FALSE), "")</f>
        <v>1</v>
      </c>
      <c r="D2352" s="12">
        <f t="array" ref="D2352">INDEX(Producto!$A$2:$A$500, MATCH(Data!H2352, Producto!$B$2:$B$500, 0))</f>
        <v>2</v>
      </c>
      <c r="E2352" s="12">
        <f>VLOOKUP(Data!E2352 &amp; Data!F2352 &amp; Data!G2352, Ubicacion!$A$2:$B$1000, 2, FALSE)</f>
        <v>33</v>
      </c>
      <c r="F2352" s="15">
        <f>Data!J2352</f>
        <v>800</v>
      </c>
      <c r="G2352" s="16">
        <f>Data!I2352</f>
        <v>45</v>
      </c>
      <c r="H2352" s="17">
        <f>Data!K2352</f>
        <v>360000</v>
      </c>
      <c r="I2352" s="17">
        <f>Data!L2352</f>
        <v>126000</v>
      </c>
      <c r="J2352" s="12" t="str">
        <f>Data!N2352</f>
        <v>Online</v>
      </c>
      <c r="K2352" s="12" t="str">
        <f>Data!O2352</f>
        <v>Tarjeta</v>
      </c>
      <c r="L2352" s="12" t="str">
        <f>Data!P2352</f>
        <v>Nuevo</v>
      </c>
    </row>
    <row r="2353">
      <c r="A2353" s="11">
        <v>2352.0</v>
      </c>
      <c r="B2353" s="14">
        <f>Data!D2353</f>
        <v>44476</v>
      </c>
      <c r="C2353" s="12">
        <f>IFERROR(VLOOKUP(Data!B2353, Minorista!$A$2:$B$100, 2, FALSE), "")</f>
        <v>1</v>
      </c>
      <c r="D2353" s="12">
        <f t="array" ref="D2353">INDEX(Producto!$A$2:$A$500, MATCH(Data!H2353, Producto!$B$2:$B$500, 0))</f>
        <v>3</v>
      </c>
      <c r="E2353" s="12">
        <f>VLOOKUP(Data!E2353 &amp; Data!F2353 &amp; Data!G2353, Ubicacion!$A$2:$B$1000, 2, FALSE)</f>
        <v>33</v>
      </c>
      <c r="F2353" s="15">
        <f>Data!J2353</f>
        <v>675</v>
      </c>
      <c r="G2353" s="16">
        <f>Data!I2353</f>
        <v>45</v>
      </c>
      <c r="H2353" s="17">
        <f>Data!K2353</f>
        <v>303750</v>
      </c>
      <c r="I2353" s="17">
        <f>Data!L2353</f>
        <v>75937.5</v>
      </c>
      <c r="J2353" s="12" t="str">
        <f>Data!N2353</f>
        <v>Online</v>
      </c>
      <c r="K2353" s="12" t="str">
        <f>Data!O2353</f>
        <v>Tarjeta</v>
      </c>
      <c r="L2353" s="12" t="str">
        <f>Data!P2353</f>
        <v>Nuevo</v>
      </c>
    </row>
    <row r="2354">
      <c r="A2354" s="11">
        <v>2353.0</v>
      </c>
      <c r="B2354" s="14">
        <f>Data!D2354</f>
        <v>44476</v>
      </c>
      <c r="C2354" s="12">
        <f>IFERROR(VLOOKUP(Data!B2354, Minorista!$A$2:$B$100, 2, FALSE), "")</f>
        <v>1</v>
      </c>
      <c r="D2354" s="12">
        <f t="array" ref="D2354">INDEX(Producto!$A$2:$A$500, MATCH(Data!H2354, Producto!$B$2:$B$500, 0))</f>
        <v>4</v>
      </c>
      <c r="E2354" s="12">
        <f>VLOOKUP(Data!E2354 &amp; Data!F2354 &amp; Data!G2354, Ubicacion!$A$2:$B$1000, 2, FALSE)</f>
        <v>33</v>
      </c>
      <c r="F2354" s="15">
        <f>Data!J2354</f>
        <v>650</v>
      </c>
      <c r="G2354" s="16">
        <f>Data!I2354</f>
        <v>45</v>
      </c>
      <c r="H2354" s="17">
        <f>Data!K2354</f>
        <v>292500</v>
      </c>
      <c r="I2354" s="17">
        <f>Data!L2354</f>
        <v>87750</v>
      </c>
      <c r="J2354" s="12" t="str">
        <f>Data!N2354</f>
        <v>Online</v>
      </c>
      <c r="K2354" s="12" t="str">
        <f>Data!O2354</f>
        <v>Transferencia bancaria</v>
      </c>
      <c r="L2354" s="12" t="str">
        <f>Data!P2354</f>
        <v>Recurrente</v>
      </c>
    </row>
    <row r="2355">
      <c r="A2355" s="11">
        <v>2354.0</v>
      </c>
      <c r="B2355" s="14">
        <f>Data!D2355</f>
        <v>44476</v>
      </c>
      <c r="C2355" s="12">
        <f>IFERROR(VLOOKUP(Data!B2355, Minorista!$A$2:$B$100, 2, FALSE), "")</f>
        <v>1</v>
      </c>
      <c r="D2355" s="12">
        <f t="array" ref="D2355">INDEX(Producto!$A$2:$A$500, MATCH(Data!H2355, Producto!$B$2:$B$500, 0))</f>
        <v>5</v>
      </c>
      <c r="E2355" s="12">
        <f>VLOOKUP(Data!E2355 &amp; Data!F2355 &amp; Data!G2355, Ubicacion!$A$2:$B$1000, 2, FALSE)</f>
        <v>33</v>
      </c>
      <c r="F2355" s="15">
        <f>Data!J2355</f>
        <v>650</v>
      </c>
      <c r="G2355" s="16">
        <f>Data!I2355</f>
        <v>55</v>
      </c>
      <c r="H2355" s="17">
        <f>Data!K2355</f>
        <v>357500</v>
      </c>
      <c r="I2355" s="17">
        <f>Data!L2355</f>
        <v>125125</v>
      </c>
      <c r="J2355" s="12" t="str">
        <f>Data!N2355</f>
        <v>Online</v>
      </c>
      <c r="K2355" s="12" t="str">
        <f>Data!O2355</f>
        <v>Efectivo</v>
      </c>
      <c r="L2355" s="12" t="str">
        <f>Data!P2355</f>
        <v>Recurrente</v>
      </c>
    </row>
    <row r="2356">
      <c r="A2356" s="11">
        <v>2355.0</v>
      </c>
      <c r="B2356" s="14">
        <f>Data!D2356</f>
        <v>44476</v>
      </c>
      <c r="C2356" s="12">
        <f>IFERROR(VLOOKUP(Data!B2356, Minorista!$A$2:$B$100, 2, FALSE), "")</f>
        <v>1</v>
      </c>
      <c r="D2356" s="12">
        <f t="array" ref="D2356">INDEX(Producto!$A$2:$A$500, MATCH(Data!H2356, Producto!$B$2:$B$500, 0))</f>
        <v>6</v>
      </c>
      <c r="E2356" s="12">
        <f>VLOOKUP(Data!E2356 &amp; Data!F2356 &amp; Data!G2356, Ubicacion!$A$2:$B$1000, 2, FALSE)</f>
        <v>33</v>
      </c>
      <c r="F2356" s="15">
        <f>Data!J2356</f>
        <v>775</v>
      </c>
      <c r="G2356" s="16">
        <f>Data!I2356</f>
        <v>60</v>
      </c>
      <c r="H2356" s="17">
        <f>Data!K2356</f>
        <v>465000</v>
      </c>
      <c r="I2356" s="17">
        <f>Data!L2356</f>
        <v>232500</v>
      </c>
      <c r="J2356" s="12" t="str">
        <f>Data!N2356</f>
        <v>Online</v>
      </c>
      <c r="K2356" s="12" t="str">
        <f>Data!O2356</f>
        <v>Transferencia bancaria</v>
      </c>
      <c r="L2356" s="12" t="str">
        <f>Data!P2356</f>
        <v>Recurrente</v>
      </c>
    </row>
    <row r="2357">
      <c r="A2357" s="11">
        <v>2356.0</v>
      </c>
      <c r="B2357" s="14">
        <f>Data!D2357</f>
        <v>44506</v>
      </c>
      <c r="C2357" s="12">
        <f>IFERROR(VLOOKUP(Data!B2357, Minorista!$A$2:$B$100, 2, FALSE), "")</f>
        <v>1</v>
      </c>
      <c r="D2357" s="12">
        <f t="array" ref="D2357">INDEX(Producto!$A$2:$A$500, MATCH(Data!H2357, Producto!$B$2:$B$500, 0))</f>
        <v>1</v>
      </c>
      <c r="E2357" s="12">
        <f>VLOOKUP(Data!E2357 &amp; Data!F2357 &amp; Data!G2357, Ubicacion!$A$2:$B$1000, 2, FALSE)</f>
        <v>33</v>
      </c>
      <c r="F2357" s="15">
        <f>Data!J2357</f>
        <v>925</v>
      </c>
      <c r="G2357" s="16">
        <f>Data!I2357</f>
        <v>55</v>
      </c>
      <c r="H2357" s="17">
        <f>Data!K2357</f>
        <v>508750</v>
      </c>
      <c r="I2357" s="17">
        <f>Data!L2357</f>
        <v>228937.5</v>
      </c>
      <c r="J2357" s="12" t="str">
        <f>Data!N2357</f>
        <v>Online</v>
      </c>
      <c r="K2357" s="12" t="str">
        <f>Data!O2357</f>
        <v>Efectivo</v>
      </c>
      <c r="L2357" s="12" t="str">
        <f>Data!P2357</f>
        <v>Nuevo</v>
      </c>
    </row>
    <row r="2358">
      <c r="A2358" s="11">
        <v>2357.0</v>
      </c>
      <c r="B2358" s="14">
        <f>Data!D2358</f>
        <v>44506</v>
      </c>
      <c r="C2358" s="12">
        <f>IFERROR(VLOOKUP(Data!B2358, Minorista!$A$2:$B$100, 2, FALSE), "")</f>
        <v>1</v>
      </c>
      <c r="D2358" s="12">
        <f t="array" ref="D2358">INDEX(Producto!$A$2:$A$500, MATCH(Data!H2358, Producto!$B$2:$B$500, 0))</f>
        <v>2</v>
      </c>
      <c r="E2358" s="12">
        <f>VLOOKUP(Data!E2358 &amp; Data!F2358 &amp; Data!G2358, Ubicacion!$A$2:$B$1000, 2, FALSE)</f>
        <v>33</v>
      </c>
      <c r="F2358" s="15">
        <f>Data!J2358</f>
        <v>750</v>
      </c>
      <c r="G2358" s="16">
        <f>Data!I2358</f>
        <v>45</v>
      </c>
      <c r="H2358" s="17">
        <f>Data!K2358</f>
        <v>337500</v>
      </c>
      <c r="I2358" s="17">
        <f>Data!L2358</f>
        <v>118125</v>
      </c>
      <c r="J2358" s="12" t="str">
        <f>Data!N2358</f>
        <v>Online</v>
      </c>
      <c r="K2358" s="12" t="str">
        <f>Data!O2358</f>
        <v>Efectivo</v>
      </c>
      <c r="L2358" s="12" t="str">
        <f>Data!P2358</f>
        <v>Recurrente</v>
      </c>
    </row>
    <row r="2359">
      <c r="A2359" s="11">
        <v>2358.0</v>
      </c>
      <c r="B2359" s="14">
        <f>Data!D2359</f>
        <v>44506</v>
      </c>
      <c r="C2359" s="12">
        <f>IFERROR(VLOOKUP(Data!B2359, Minorista!$A$2:$B$100, 2, FALSE), "")</f>
        <v>1</v>
      </c>
      <c r="D2359" s="12">
        <f t="array" ref="D2359">INDEX(Producto!$A$2:$A$500, MATCH(Data!H2359, Producto!$B$2:$B$500, 0))</f>
        <v>3</v>
      </c>
      <c r="E2359" s="12">
        <f>VLOOKUP(Data!E2359 &amp; Data!F2359 &amp; Data!G2359, Ubicacion!$A$2:$B$1000, 2, FALSE)</f>
        <v>33</v>
      </c>
      <c r="F2359" s="15">
        <f>Data!J2359</f>
        <v>695</v>
      </c>
      <c r="G2359" s="16">
        <f>Data!I2359</f>
        <v>45</v>
      </c>
      <c r="H2359" s="17">
        <f>Data!K2359</f>
        <v>312750</v>
      </c>
      <c r="I2359" s="17">
        <f>Data!L2359</f>
        <v>78187.5</v>
      </c>
      <c r="J2359" s="12" t="str">
        <f>Data!N2359</f>
        <v>Online</v>
      </c>
      <c r="K2359" s="12" t="str">
        <f>Data!O2359</f>
        <v>Tarjeta</v>
      </c>
      <c r="L2359" s="12" t="str">
        <f>Data!P2359</f>
        <v>Recurrente</v>
      </c>
    </row>
    <row r="2360">
      <c r="A2360" s="11">
        <v>2359.0</v>
      </c>
      <c r="B2360" s="14">
        <f>Data!D2360</f>
        <v>44506</v>
      </c>
      <c r="C2360" s="12">
        <f>IFERROR(VLOOKUP(Data!B2360, Minorista!$A$2:$B$100, 2, FALSE), "")</f>
        <v>1</v>
      </c>
      <c r="D2360" s="12">
        <f t="array" ref="D2360">INDEX(Producto!$A$2:$A$500, MATCH(Data!H2360, Producto!$B$2:$B$500, 0))</f>
        <v>4</v>
      </c>
      <c r="E2360" s="12">
        <f>VLOOKUP(Data!E2360 &amp; Data!F2360 &amp; Data!G2360, Ubicacion!$A$2:$B$1000, 2, FALSE)</f>
        <v>33</v>
      </c>
      <c r="F2360" s="15">
        <f>Data!J2360</f>
        <v>750</v>
      </c>
      <c r="G2360" s="16">
        <f>Data!I2360</f>
        <v>55</v>
      </c>
      <c r="H2360" s="17">
        <f>Data!K2360</f>
        <v>412500</v>
      </c>
      <c r="I2360" s="17">
        <f>Data!L2360</f>
        <v>123750</v>
      </c>
      <c r="J2360" s="12" t="str">
        <f>Data!N2360</f>
        <v>Online</v>
      </c>
      <c r="K2360" s="12" t="str">
        <f>Data!O2360</f>
        <v>Efectivo</v>
      </c>
      <c r="L2360" s="12" t="str">
        <f>Data!P2360</f>
        <v>Nuevo</v>
      </c>
    </row>
    <row r="2361">
      <c r="A2361" s="11">
        <v>2360.0</v>
      </c>
      <c r="B2361" s="14">
        <f>Data!D2361</f>
        <v>44506</v>
      </c>
      <c r="C2361" s="12">
        <f>IFERROR(VLOOKUP(Data!B2361, Minorista!$A$2:$B$100, 2, FALSE), "")</f>
        <v>1</v>
      </c>
      <c r="D2361" s="12">
        <f t="array" ref="D2361">INDEX(Producto!$A$2:$A$500, MATCH(Data!H2361, Producto!$B$2:$B$500, 0))</f>
        <v>5</v>
      </c>
      <c r="E2361" s="12">
        <f>VLOOKUP(Data!E2361 &amp; Data!F2361 &amp; Data!G2361, Ubicacion!$A$2:$B$1000, 2, FALSE)</f>
        <v>33</v>
      </c>
      <c r="F2361" s="15">
        <f>Data!J2361</f>
        <v>725</v>
      </c>
      <c r="G2361" s="16">
        <f>Data!I2361</f>
        <v>70</v>
      </c>
      <c r="H2361" s="17">
        <f>Data!K2361</f>
        <v>507500</v>
      </c>
      <c r="I2361" s="17">
        <f>Data!L2361</f>
        <v>177625</v>
      </c>
      <c r="J2361" s="12" t="str">
        <f>Data!N2361</f>
        <v>Online</v>
      </c>
      <c r="K2361" s="12" t="str">
        <f>Data!O2361</f>
        <v>Efectivo</v>
      </c>
      <c r="L2361" s="12" t="str">
        <f>Data!P2361</f>
        <v>Recurrente</v>
      </c>
    </row>
    <row r="2362">
      <c r="A2362" s="11">
        <v>2361.0</v>
      </c>
      <c r="B2362" s="14">
        <f>Data!D2362</f>
        <v>44506</v>
      </c>
      <c r="C2362" s="12">
        <f>IFERROR(VLOOKUP(Data!B2362, Minorista!$A$2:$B$100, 2, FALSE), "")</f>
        <v>1</v>
      </c>
      <c r="D2362" s="12">
        <f t="array" ref="D2362">INDEX(Producto!$A$2:$A$500, MATCH(Data!H2362, Producto!$B$2:$B$500, 0))</f>
        <v>6</v>
      </c>
      <c r="E2362" s="12">
        <f>VLOOKUP(Data!E2362 &amp; Data!F2362 &amp; Data!G2362, Ubicacion!$A$2:$B$1000, 2, FALSE)</f>
        <v>33</v>
      </c>
      <c r="F2362" s="15">
        <f>Data!J2362</f>
        <v>825</v>
      </c>
      <c r="G2362" s="16">
        <f>Data!I2362</f>
        <v>75</v>
      </c>
      <c r="H2362" s="17">
        <f>Data!K2362</f>
        <v>618750</v>
      </c>
      <c r="I2362" s="17">
        <f>Data!L2362</f>
        <v>309375</v>
      </c>
      <c r="J2362" s="12" t="str">
        <f>Data!N2362</f>
        <v>Online</v>
      </c>
      <c r="K2362" s="12" t="str">
        <f>Data!O2362</f>
        <v>Transferencia bancaria</v>
      </c>
      <c r="L2362" s="12" t="str">
        <f>Data!P2362</f>
        <v>Nuevo</v>
      </c>
    </row>
    <row r="2363">
      <c r="A2363" s="11">
        <v>2362.0</v>
      </c>
      <c r="B2363" s="14">
        <f>Data!D2363</f>
        <v>44535</v>
      </c>
      <c r="C2363" s="12">
        <f>IFERROR(VLOOKUP(Data!B2363, Minorista!$A$2:$B$100, 2, FALSE), "")</f>
        <v>1</v>
      </c>
      <c r="D2363" s="12">
        <f t="array" ref="D2363">INDEX(Producto!$A$2:$A$500, MATCH(Data!H2363, Producto!$B$2:$B$500, 0))</f>
        <v>1</v>
      </c>
      <c r="E2363" s="12">
        <f>VLOOKUP(Data!E2363 &amp; Data!F2363 &amp; Data!G2363, Ubicacion!$A$2:$B$1000, 2, FALSE)</f>
        <v>33</v>
      </c>
      <c r="F2363" s="15">
        <f>Data!J2363</f>
        <v>1075</v>
      </c>
      <c r="G2363" s="16">
        <f>Data!I2363</f>
        <v>70</v>
      </c>
      <c r="H2363" s="17">
        <f>Data!K2363</f>
        <v>752500</v>
      </c>
      <c r="I2363" s="17">
        <f>Data!L2363</f>
        <v>338625</v>
      </c>
      <c r="J2363" s="12" t="str">
        <f>Data!N2363</f>
        <v>Online</v>
      </c>
      <c r="K2363" s="12" t="str">
        <f>Data!O2363</f>
        <v>Transferencia bancaria</v>
      </c>
      <c r="L2363" s="12" t="str">
        <f>Data!P2363</f>
        <v>Recurrente</v>
      </c>
    </row>
    <row r="2364">
      <c r="A2364" s="11">
        <v>2363.0</v>
      </c>
      <c r="B2364" s="14">
        <f>Data!D2364</f>
        <v>44535</v>
      </c>
      <c r="C2364" s="12">
        <f>IFERROR(VLOOKUP(Data!B2364, Minorista!$A$2:$B$100, 2, FALSE), "")</f>
        <v>1</v>
      </c>
      <c r="D2364" s="12">
        <f t="array" ref="D2364">INDEX(Producto!$A$2:$A$500, MATCH(Data!H2364, Producto!$B$2:$B$500, 0))</f>
        <v>2</v>
      </c>
      <c r="E2364" s="12">
        <f>VLOOKUP(Data!E2364 &amp; Data!F2364 &amp; Data!G2364, Ubicacion!$A$2:$B$1000, 2, FALSE)</f>
        <v>33</v>
      </c>
      <c r="F2364" s="15">
        <f>Data!J2364</f>
        <v>875</v>
      </c>
      <c r="G2364" s="16">
        <f>Data!I2364</f>
        <v>60</v>
      </c>
      <c r="H2364" s="17">
        <f>Data!K2364</f>
        <v>525000</v>
      </c>
      <c r="I2364" s="17">
        <f>Data!L2364</f>
        <v>183750</v>
      </c>
      <c r="J2364" s="12" t="str">
        <f>Data!N2364</f>
        <v>Online</v>
      </c>
      <c r="K2364" s="12" t="str">
        <f>Data!O2364</f>
        <v>Tarjeta</v>
      </c>
      <c r="L2364" s="12" t="str">
        <f>Data!P2364</f>
        <v>Recurrente</v>
      </c>
    </row>
    <row r="2365">
      <c r="A2365" s="11">
        <v>2364.0</v>
      </c>
      <c r="B2365" s="14">
        <f>Data!D2365</f>
        <v>44535</v>
      </c>
      <c r="C2365" s="12">
        <f>IFERROR(VLOOKUP(Data!B2365, Minorista!$A$2:$B$100, 2, FALSE), "")</f>
        <v>3</v>
      </c>
      <c r="D2365" s="12">
        <f t="array" ref="D2365">INDEX(Producto!$A$2:$A$500, MATCH(Data!H2365, Producto!$B$2:$B$500, 0))</f>
        <v>3</v>
      </c>
      <c r="E2365" s="12">
        <f>VLOOKUP(Data!E2365 &amp; Data!F2365 &amp; Data!G2365, Ubicacion!$A$2:$B$1000, 2, FALSE)</f>
        <v>33</v>
      </c>
      <c r="F2365" s="15">
        <f>Data!J2365</f>
        <v>825</v>
      </c>
      <c r="G2365" s="16">
        <f>Data!I2365</f>
        <v>60</v>
      </c>
      <c r="H2365" s="17">
        <f>Data!K2365</f>
        <v>495000</v>
      </c>
      <c r="I2365" s="17">
        <f>Data!L2365</f>
        <v>123750</v>
      </c>
      <c r="J2365" s="12" t="str">
        <f>Data!N2365</f>
        <v>Online</v>
      </c>
      <c r="K2365" s="12" t="str">
        <f>Data!O2365</f>
        <v>Transferencia bancaria</v>
      </c>
      <c r="L2365" s="12" t="str">
        <f>Data!P2365</f>
        <v>Recurrente</v>
      </c>
    </row>
    <row r="2366">
      <c r="A2366" s="11">
        <v>2365.0</v>
      </c>
      <c r="B2366" s="14">
        <f>Data!D2366</f>
        <v>44535</v>
      </c>
      <c r="C2366" s="12">
        <f>IFERROR(VLOOKUP(Data!B2366, Minorista!$A$2:$B$100, 2, FALSE), "")</f>
        <v>3</v>
      </c>
      <c r="D2366" s="12">
        <f t="array" ref="D2366">INDEX(Producto!$A$2:$A$500, MATCH(Data!H2366, Producto!$B$2:$B$500, 0))</f>
        <v>4</v>
      </c>
      <c r="E2366" s="12">
        <f>VLOOKUP(Data!E2366 &amp; Data!F2366 &amp; Data!G2366, Ubicacion!$A$2:$B$1000, 2, FALSE)</f>
        <v>33</v>
      </c>
      <c r="F2366" s="15">
        <f>Data!J2366</f>
        <v>775</v>
      </c>
      <c r="G2366" s="16">
        <f>Data!I2366</f>
        <v>60</v>
      </c>
      <c r="H2366" s="17">
        <f>Data!K2366</f>
        <v>465000</v>
      </c>
      <c r="I2366" s="17">
        <f>Data!L2366</f>
        <v>139500</v>
      </c>
      <c r="J2366" s="12" t="str">
        <f>Data!N2366</f>
        <v>Online</v>
      </c>
      <c r="K2366" s="12" t="str">
        <f>Data!O2366</f>
        <v>Tarjeta</v>
      </c>
      <c r="L2366" s="12" t="str">
        <f>Data!P2366</f>
        <v>Recurrente</v>
      </c>
    </row>
    <row r="2367">
      <c r="A2367" s="11">
        <v>2366.0</v>
      </c>
      <c r="B2367" s="14">
        <f>Data!D2367</f>
        <v>44535</v>
      </c>
      <c r="C2367" s="12">
        <f>IFERROR(VLOOKUP(Data!B2367, Minorista!$A$2:$B$100, 2, FALSE), "")</f>
        <v>3</v>
      </c>
      <c r="D2367" s="12">
        <f t="array" ref="D2367">INDEX(Producto!$A$2:$A$500, MATCH(Data!H2367, Producto!$B$2:$B$500, 0))</f>
        <v>5</v>
      </c>
      <c r="E2367" s="12">
        <f>VLOOKUP(Data!E2367 &amp; Data!F2367 &amp; Data!G2367, Ubicacion!$A$2:$B$1000, 2, FALSE)</f>
        <v>33</v>
      </c>
      <c r="F2367" s="15">
        <f>Data!J2367</f>
        <v>775</v>
      </c>
      <c r="G2367" s="16">
        <f>Data!I2367</f>
        <v>70</v>
      </c>
      <c r="H2367" s="17">
        <f>Data!K2367</f>
        <v>542500</v>
      </c>
      <c r="I2367" s="17">
        <f>Data!L2367</f>
        <v>189875</v>
      </c>
      <c r="J2367" s="12" t="str">
        <f>Data!N2367</f>
        <v>Online</v>
      </c>
      <c r="K2367" s="12" t="str">
        <f>Data!O2367</f>
        <v>Transferencia bancaria</v>
      </c>
      <c r="L2367" s="12" t="str">
        <f>Data!P2367</f>
        <v>Recurrente</v>
      </c>
    </row>
    <row r="2368">
      <c r="A2368" s="11">
        <v>2367.0</v>
      </c>
      <c r="B2368" s="14">
        <f>Data!D2368</f>
        <v>44535</v>
      </c>
      <c r="C2368" s="12">
        <f>IFERROR(VLOOKUP(Data!B2368, Minorista!$A$2:$B$100, 2, FALSE), "")</f>
        <v>3</v>
      </c>
      <c r="D2368" s="12">
        <f t="array" ref="D2368">INDEX(Producto!$A$2:$A$500, MATCH(Data!H2368, Producto!$B$2:$B$500, 0))</f>
        <v>6</v>
      </c>
      <c r="E2368" s="12">
        <f>VLOOKUP(Data!E2368 &amp; Data!F2368 &amp; Data!G2368, Ubicacion!$A$2:$B$1000, 2, FALSE)</f>
        <v>33</v>
      </c>
      <c r="F2368" s="15">
        <f>Data!J2368</f>
        <v>875</v>
      </c>
      <c r="G2368" s="16">
        <f>Data!I2368</f>
        <v>75</v>
      </c>
      <c r="H2368" s="17">
        <f>Data!K2368</f>
        <v>656250</v>
      </c>
      <c r="I2368" s="17">
        <f>Data!L2368</f>
        <v>328125</v>
      </c>
      <c r="J2368" s="12" t="str">
        <f>Data!N2368</f>
        <v>Online</v>
      </c>
      <c r="K2368" s="12" t="str">
        <f>Data!O2368</f>
        <v>Tarjeta</v>
      </c>
      <c r="L2368" s="12" t="str">
        <f>Data!P2368</f>
        <v>Recurrente</v>
      </c>
    </row>
    <row r="2369">
      <c r="A2369" s="11">
        <v>2368.0</v>
      </c>
      <c r="B2369" s="14">
        <f>Data!D2369</f>
        <v>44202</v>
      </c>
      <c r="C2369" s="12">
        <f>IFERROR(VLOOKUP(Data!B2369, Minorista!$A$2:$B$100, 2, FALSE), "")</f>
        <v>3</v>
      </c>
      <c r="D2369" s="12">
        <f t="array" ref="D2369">INDEX(Producto!$A$2:$A$500, MATCH(Data!H2369, Producto!$B$2:$B$500, 0))</f>
        <v>1</v>
      </c>
      <c r="E2369" s="12">
        <f>VLOOKUP(Data!E2369 &amp; Data!F2369 &amp; Data!G2369, Ubicacion!$A$2:$B$1000, 2, FALSE)</f>
        <v>33</v>
      </c>
      <c r="F2369" s="15">
        <f>Data!J2369</f>
        <v>925</v>
      </c>
      <c r="G2369" s="16">
        <f>Data!I2369</f>
        <v>35</v>
      </c>
      <c r="H2369" s="17">
        <f>Data!K2369</f>
        <v>323750</v>
      </c>
      <c r="I2369" s="17">
        <f>Data!L2369</f>
        <v>129500</v>
      </c>
      <c r="J2369" s="12" t="str">
        <f>Data!N2369</f>
        <v>Online</v>
      </c>
      <c r="K2369" s="12" t="str">
        <f>Data!O2369</f>
        <v>Efectivo</v>
      </c>
      <c r="L2369" s="12" t="str">
        <f>Data!P2369</f>
        <v>Recurrente</v>
      </c>
    </row>
    <row r="2370">
      <c r="A2370" s="11">
        <v>2369.0</v>
      </c>
      <c r="B2370" s="14">
        <f>Data!D2370</f>
        <v>44202</v>
      </c>
      <c r="C2370" s="12">
        <f>IFERROR(VLOOKUP(Data!B2370, Minorista!$A$2:$B$100, 2, FALSE), "")</f>
        <v>3</v>
      </c>
      <c r="D2370" s="12">
        <f t="array" ref="D2370">INDEX(Producto!$A$2:$A$500, MATCH(Data!H2370, Producto!$B$2:$B$500, 0))</f>
        <v>2</v>
      </c>
      <c r="E2370" s="12">
        <f>VLOOKUP(Data!E2370 &amp; Data!F2370 &amp; Data!G2370, Ubicacion!$A$2:$B$1000, 2, FALSE)</f>
        <v>33</v>
      </c>
      <c r="F2370" s="15">
        <f>Data!J2370</f>
        <v>725</v>
      </c>
      <c r="G2370" s="16">
        <f>Data!I2370</f>
        <v>35</v>
      </c>
      <c r="H2370" s="17">
        <f>Data!K2370</f>
        <v>253750</v>
      </c>
      <c r="I2370" s="17">
        <f>Data!L2370</f>
        <v>88812.5</v>
      </c>
      <c r="J2370" s="12" t="str">
        <f>Data!N2370</f>
        <v>Online</v>
      </c>
      <c r="K2370" s="12" t="str">
        <f>Data!O2370</f>
        <v>Efectivo</v>
      </c>
      <c r="L2370" s="12" t="str">
        <f>Data!P2370</f>
        <v>Nuevo</v>
      </c>
    </row>
    <row r="2371">
      <c r="A2371" s="11">
        <v>2370.0</v>
      </c>
      <c r="B2371" s="14">
        <f>Data!D2371</f>
        <v>44202</v>
      </c>
      <c r="C2371" s="12">
        <f>IFERROR(VLOOKUP(Data!B2371, Minorista!$A$2:$B$100, 2, FALSE), "")</f>
        <v>3</v>
      </c>
      <c r="D2371" s="12">
        <f t="array" ref="D2371">INDEX(Producto!$A$2:$A$500, MATCH(Data!H2371, Producto!$B$2:$B$500, 0))</f>
        <v>3</v>
      </c>
      <c r="E2371" s="12">
        <f>VLOOKUP(Data!E2371 &amp; Data!F2371 &amp; Data!G2371, Ubicacion!$A$2:$B$1000, 2, FALSE)</f>
        <v>33</v>
      </c>
      <c r="F2371" s="15">
        <f>Data!J2371</f>
        <v>725</v>
      </c>
      <c r="G2371" s="16">
        <f>Data!I2371</f>
        <v>25</v>
      </c>
      <c r="H2371" s="17">
        <f>Data!K2371</f>
        <v>181250</v>
      </c>
      <c r="I2371" s="17">
        <f>Data!L2371</f>
        <v>72500</v>
      </c>
      <c r="J2371" s="12" t="str">
        <f>Data!N2371</f>
        <v>Online</v>
      </c>
      <c r="K2371" s="12" t="str">
        <f>Data!O2371</f>
        <v>Transferencia bancaria</v>
      </c>
      <c r="L2371" s="12" t="str">
        <f>Data!P2371</f>
        <v>Recurrente</v>
      </c>
    </row>
    <row r="2372">
      <c r="A2372" s="11">
        <v>2371.0</v>
      </c>
      <c r="B2372" s="14">
        <f>Data!D2372</f>
        <v>44202</v>
      </c>
      <c r="C2372" s="12">
        <f>IFERROR(VLOOKUP(Data!B2372, Minorista!$A$2:$B$100, 2, FALSE), "")</f>
        <v>3</v>
      </c>
      <c r="D2372" s="12">
        <f t="array" ref="D2372">INDEX(Producto!$A$2:$A$500, MATCH(Data!H2372, Producto!$B$2:$B$500, 0))</f>
        <v>4</v>
      </c>
      <c r="E2372" s="12">
        <f>VLOOKUP(Data!E2372 &amp; Data!F2372 &amp; Data!G2372, Ubicacion!$A$2:$B$1000, 2, FALSE)</f>
        <v>33</v>
      </c>
      <c r="F2372" s="15">
        <f>Data!J2372</f>
        <v>575</v>
      </c>
      <c r="G2372" s="16">
        <f>Data!I2372</f>
        <v>30</v>
      </c>
      <c r="H2372" s="17">
        <f>Data!K2372</f>
        <v>172500</v>
      </c>
      <c r="I2372" s="17">
        <f>Data!L2372</f>
        <v>69000</v>
      </c>
      <c r="J2372" s="12" t="str">
        <f>Data!N2372</f>
        <v>Online</v>
      </c>
      <c r="K2372" s="12" t="str">
        <f>Data!O2372</f>
        <v>Efectivo</v>
      </c>
      <c r="L2372" s="12" t="str">
        <f>Data!P2372</f>
        <v>Recurrente</v>
      </c>
    </row>
    <row r="2373">
      <c r="A2373" s="11">
        <v>2372.0</v>
      </c>
      <c r="B2373" s="14">
        <f>Data!D2373</f>
        <v>44202</v>
      </c>
      <c r="C2373" s="12">
        <f>IFERROR(VLOOKUP(Data!B2373, Minorista!$A$2:$B$100, 2, FALSE), "")</f>
        <v>3</v>
      </c>
      <c r="D2373" s="12">
        <f t="array" ref="D2373">INDEX(Producto!$A$2:$A$500, MATCH(Data!H2373, Producto!$B$2:$B$500, 0))</f>
        <v>5</v>
      </c>
      <c r="E2373" s="12">
        <f>VLOOKUP(Data!E2373 &amp; Data!F2373 &amp; Data!G2373, Ubicacion!$A$2:$B$1000, 2, FALSE)</f>
        <v>33</v>
      </c>
      <c r="F2373" s="15">
        <f>Data!J2373</f>
        <v>625</v>
      </c>
      <c r="G2373" s="16">
        <f>Data!I2373</f>
        <v>45</v>
      </c>
      <c r="H2373" s="17">
        <f>Data!K2373</f>
        <v>281250</v>
      </c>
      <c r="I2373" s="17">
        <f>Data!L2373</f>
        <v>98437.5</v>
      </c>
      <c r="J2373" s="12" t="str">
        <f>Data!N2373</f>
        <v>Online</v>
      </c>
      <c r="K2373" s="12" t="str">
        <f>Data!O2373</f>
        <v>Transferencia bancaria</v>
      </c>
      <c r="L2373" s="12" t="str">
        <f>Data!P2373</f>
        <v>Recurrente</v>
      </c>
    </row>
    <row r="2374">
      <c r="A2374" s="11">
        <v>2373.0</v>
      </c>
      <c r="B2374" s="14">
        <f>Data!D2374</f>
        <v>44202</v>
      </c>
      <c r="C2374" s="12">
        <f>IFERROR(VLOOKUP(Data!B2374, Minorista!$A$2:$B$100, 2, FALSE), "")</f>
        <v>3</v>
      </c>
      <c r="D2374" s="12">
        <f t="array" ref="D2374">INDEX(Producto!$A$2:$A$500, MATCH(Data!H2374, Producto!$B$2:$B$500, 0))</f>
        <v>6</v>
      </c>
      <c r="E2374" s="12">
        <f>VLOOKUP(Data!E2374 &amp; Data!F2374 &amp; Data!G2374, Ubicacion!$A$2:$B$1000, 2, FALSE)</f>
        <v>33</v>
      </c>
      <c r="F2374" s="15">
        <f>Data!J2374</f>
        <v>725</v>
      </c>
      <c r="G2374" s="16">
        <f>Data!I2374</f>
        <v>35</v>
      </c>
      <c r="H2374" s="17">
        <f>Data!K2374</f>
        <v>253750</v>
      </c>
      <c r="I2374" s="17">
        <f>Data!L2374</f>
        <v>126875</v>
      </c>
      <c r="J2374" s="12" t="str">
        <f>Data!N2374</f>
        <v>Online</v>
      </c>
      <c r="K2374" s="12" t="str">
        <f>Data!O2374</f>
        <v>Tarjeta</v>
      </c>
      <c r="L2374" s="12" t="str">
        <f>Data!P2374</f>
        <v>Recurrente</v>
      </c>
    </row>
    <row r="2375">
      <c r="A2375" s="11">
        <v>2374.0</v>
      </c>
      <c r="B2375" s="14">
        <f>Data!D2375</f>
        <v>44231</v>
      </c>
      <c r="C2375" s="12">
        <f>IFERROR(VLOOKUP(Data!B2375, Minorista!$A$2:$B$100, 2, FALSE), "")</f>
        <v>3</v>
      </c>
      <c r="D2375" s="12">
        <f t="array" ref="D2375">INDEX(Producto!$A$2:$A$500, MATCH(Data!H2375, Producto!$B$2:$B$500, 0))</f>
        <v>1</v>
      </c>
      <c r="E2375" s="12">
        <f>VLOOKUP(Data!E2375 &amp; Data!F2375 &amp; Data!G2375, Ubicacion!$A$2:$B$1000, 2, FALSE)</f>
        <v>33</v>
      </c>
      <c r="F2375" s="15">
        <f>Data!J2375</f>
        <v>975</v>
      </c>
      <c r="G2375" s="16">
        <f>Data!I2375</f>
        <v>35</v>
      </c>
      <c r="H2375" s="17">
        <f>Data!K2375</f>
        <v>341250</v>
      </c>
      <c r="I2375" s="17">
        <f>Data!L2375</f>
        <v>136500</v>
      </c>
      <c r="J2375" s="12" t="str">
        <f>Data!N2375</f>
        <v>Online</v>
      </c>
      <c r="K2375" s="12" t="str">
        <f>Data!O2375</f>
        <v>Transferencia bancaria</v>
      </c>
      <c r="L2375" s="12" t="str">
        <f>Data!P2375</f>
        <v>Recurrente</v>
      </c>
    </row>
    <row r="2376">
      <c r="A2376" s="11">
        <v>2375.0</v>
      </c>
      <c r="B2376" s="14">
        <f>Data!D2376</f>
        <v>44231</v>
      </c>
      <c r="C2376" s="12">
        <f>IFERROR(VLOOKUP(Data!B2376, Minorista!$A$2:$B$100, 2, FALSE), "")</f>
        <v>3</v>
      </c>
      <c r="D2376" s="12">
        <f t="array" ref="D2376">INDEX(Producto!$A$2:$A$500, MATCH(Data!H2376, Producto!$B$2:$B$500, 0))</f>
        <v>2</v>
      </c>
      <c r="E2376" s="12">
        <f>VLOOKUP(Data!E2376 &amp; Data!F2376 &amp; Data!G2376, Ubicacion!$A$2:$B$1000, 2, FALSE)</f>
        <v>33</v>
      </c>
      <c r="F2376" s="15">
        <f>Data!J2376</f>
        <v>625</v>
      </c>
      <c r="G2376" s="16">
        <f>Data!I2376</f>
        <v>35</v>
      </c>
      <c r="H2376" s="17">
        <f>Data!K2376</f>
        <v>218750</v>
      </c>
      <c r="I2376" s="17">
        <f>Data!L2376</f>
        <v>76562.5</v>
      </c>
      <c r="J2376" s="12" t="str">
        <f>Data!N2376</f>
        <v>Online</v>
      </c>
      <c r="K2376" s="12" t="str">
        <f>Data!O2376</f>
        <v>Transferencia bancaria</v>
      </c>
      <c r="L2376" s="12" t="str">
        <f>Data!P2376</f>
        <v>Nuevo</v>
      </c>
    </row>
    <row r="2377">
      <c r="A2377" s="11">
        <v>2376.0</v>
      </c>
      <c r="B2377" s="14">
        <f>Data!D2377</f>
        <v>44231</v>
      </c>
      <c r="C2377" s="12">
        <f>IFERROR(VLOOKUP(Data!B2377, Minorista!$A$2:$B$100, 2, FALSE), "")</f>
        <v>3</v>
      </c>
      <c r="D2377" s="12">
        <f t="array" ref="D2377">INDEX(Producto!$A$2:$A$500, MATCH(Data!H2377, Producto!$B$2:$B$500, 0))</f>
        <v>3</v>
      </c>
      <c r="E2377" s="12">
        <f>VLOOKUP(Data!E2377 &amp; Data!F2377 &amp; Data!G2377, Ubicacion!$A$2:$B$1000, 2, FALSE)</f>
        <v>33</v>
      </c>
      <c r="F2377" s="15">
        <f>Data!J2377</f>
        <v>675</v>
      </c>
      <c r="G2377" s="16">
        <f>Data!I2377</f>
        <v>25</v>
      </c>
      <c r="H2377" s="17">
        <f>Data!K2377</f>
        <v>168750</v>
      </c>
      <c r="I2377" s="17">
        <f>Data!L2377</f>
        <v>67500</v>
      </c>
      <c r="J2377" s="12" t="str">
        <f>Data!N2377</f>
        <v>Online</v>
      </c>
      <c r="K2377" s="12" t="str">
        <f>Data!O2377</f>
        <v>Tarjeta</v>
      </c>
      <c r="L2377" s="12" t="str">
        <f>Data!P2377</f>
        <v>Recurrente</v>
      </c>
    </row>
    <row r="2378">
      <c r="A2378" s="11">
        <v>2377.0</v>
      </c>
      <c r="B2378" s="14">
        <f>Data!D2378</f>
        <v>44231</v>
      </c>
      <c r="C2378" s="12">
        <f>IFERROR(VLOOKUP(Data!B2378, Minorista!$A$2:$B$100, 2, FALSE), "")</f>
        <v>3</v>
      </c>
      <c r="D2378" s="12">
        <f t="array" ref="D2378">INDEX(Producto!$A$2:$A$500, MATCH(Data!H2378, Producto!$B$2:$B$500, 0))</f>
        <v>4</v>
      </c>
      <c r="E2378" s="12">
        <f>VLOOKUP(Data!E2378 &amp; Data!F2378 &amp; Data!G2378, Ubicacion!$A$2:$B$1000, 2, FALSE)</f>
        <v>34</v>
      </c>
      <c r="F2378" s="15">
        <f>Data!J2378</f>
        <v>525</v>
      </c>
      <c r="G2378" s="16">
        <f>Data!I2378</f>
        <v>30</v>
      </c>
      <c r="H2378" s="17">
        <f>Data!K2378</f>
        <v>157500</v>
      </c>
      <c r="I2378" s="17">
        <f>Data!L2378</f>
        <v>63000</v>
      </c>
      <c r="J2378" s="12" t="str">
        <f>Data!N2378</f>
        <v>Online</v>
      </c>
      <c r="K2378" s="12" t="str">
        <f>Data!O2378</f>
        <v>Efectivo</v>
      </c>
      <c r="L2378" s="12" t="str">
        <f>Data!P2378</f>
        <v>Recurrente</v>
      </c>
    </row>
    <row r="2379">
      <c r="A2379" s="11">
        <v>2378.0</v>
      </c>
      <c r="B2379" s="14">
        <f>Data!D2379</f>
        <v>44231</v>
      </c>
      <c r="C2379" s="12">
        <f>IFERROR(VLOOKUP(Data!B2379, Minorista!$A$2:$B$100, 2, FALSE), "")</f>
        <v>3</v>
      </c>
      <c r="D2379" s="12">
        <f t="array" ref="D2379">INDEX(Producto!$A$2:$A$500, MATCH(Data!H2379, Producto!$B$2:$B$500, 0))</f>
        <v>5</v>
      </c>
      <c r="E2379" s="12">
        <f>VLOOKUP(Data!E2379 &amp; Data!F2379 &amp; Data!G2379, Ubicacion!$A$2:$B$1000, 2, FALSE)</f>
        <v>34</v>
      </c>
      <c r="F2379" s="15">
        <f>Data!J2379</f>
        <v>600</v>
      </c>
      <c r="G2379" s="16">
        <f>Data!I2379</f>
        <v>45</v>
      </c>
      <c r="H2379" s="17">
        <f>Data!K2379</f>
        <v>270000</v>
      </c>
      <c r="I2379" s="17">
        <f>Data!L2379</f>
        <v>94500</v>
      </c>
      <c r="J2379" s="12" t="str">
        <f>Data!N2379</f>
        <v>Online</v>
      </c>
      <c r="K2379" s="12" t="str">
        <f>Data!O2379</f>
        <v>Efectivo</v>
      </c>
      <c r="L2379" s="12" t="str">
        <f>Data!P2379</f>
        <v>Nuevo</v>
      </c>
    </row>
    <row r="2380">
      <c r="A2380" s="11">
        <v>2379.0</v>
      </c>
      <c r="B2380" s="14">
        <f>Data!D2380</f>
        <v>44231</v>
      </c>
      <c r="C2380" s="12">
        <f>IFERROR(VLOOKUP(Data!B2380, Minorista!$A$2:$B$100, 2, FALSE), "")</f>
        <v>3</v>
      </c>
      <c r="D2380" s="12">
        <f t="array" ref="D2380">INDEX(Producto!$A$2:$A$500, MATCH(Data!H2380, Producto!$B$2:$B$500, 0))</f>
        <v>6</v>
      </c>
      <c r="E2380" s="12">
        <f>VLOOKUP(Data!E2380 &amp; Data!F2380 &amp; Data!G2380, Ubicacion!$A$2:$B$1000, 2, FALSE)</f>
        <v>34</v>
      </c>
      <c r="F2380" s="15">
        <f>Data!J2380</f>
        <v>700</v>
      </c>
      <c r="G2380" s="16">
        <f>Data!I2380</f>
        <v>30</v>
      </c>
      <c r="H2380" s="17">
        <f>Data!K2380</f>
        <v>210000</v>
      </c>
      <c r="I2380" s="17">
        <f>Data!L2380</f>
        <v>105000</v>
      </c>
      <c r="J2380" s="12" t="str">
        <f>Data!N2380</f>
        <v>Online</v>
      </c>
      <c r="K2380" s="12" t="str">
        <f>Data!O2380</f>
        <v>Efectivo</v>
      </c>
      <c r="L2380" s="12" t="str">
        <f>Data!P2380</f>
        <v>Nuevo</v>
      </c>
    </row>
    <row r="2381">
      <c r="A2381" s="11">
        <v>2380.0</v>
      </c>
      <c r="B2381" s="14">
        <f>Data!D2381</f>
        <v>44257</v>
      </c>
      <c r="C2381" s="12">
        <f>IFERROR(VLOOKUP(Data!B2381, Minorista!$A$2:$B$100, 2, FALSE), "")</f>
        <v>3</v>
      </c>
      <c r="D2381" s="12">
        <f t="array" ref="D2381">INDEX(Producto!$A$2:$A$500, MATCH(Data!H2381, Producto!$B$2:$B$500, 0))</f>
        <v>1</v>
      </c>
      <c r="E2381" s="12">
        <f>VLOOKUP(Data!E2381 &amp; Data!F2381 &amp; Data!G2381, Ubicacion!$A$2:$B$1000, 2, FALSE)</f>
        <v>34</v>
      </c>
      <c r="F2381" s="15">
        <f>Data!J2381</f>
        <v>920</v>
      </c>
      <c r="G2381" s="16">
        <f>Data!I2381</f>
        <v>30</v>
      </c>
      <c r="H2381" s="17">
        <f>Data!K2381</f>
        <v>276000</v>
      </c>
      <c r="I2381" s="17">
        <f>Data!L2381</f>
        <v>110400</v>
      </c>
      <c r="J2381" s="12" t="str">
        <f>Data!N2381</f>
        <v>Online</v>
      </c>
      <c r="K2381" s="12" t="str">
        <f>Data!O2381</f>
        <v>Efectivo</v>
      </c>
      <c r="L2381" s="12" t="str">
        <f>Data!P2381</f>
        <v>Nuevo</v>
      </c>
    </row>
    <row r="2382">
      <c r="A2382" s="11">
        <v>2381.0</v>
      </c>
      <c r="B2382" s="14">
        <f>Data!D2382</f>
        <v>44257</v>
      </c>
      <c r="C2382" s="12">
        <f>IFERROR(VLOOKUP(Data!B2382, Minorista!$A$2:$B$100, 2, FALSE), "")</f>
        <v>3</v>
      </c>
      <c r="D2382" s="12">
        <f t="array" ref="D2382">INDEX(Producto!$A$2:$A$500, MATCH(Data!H2382, Producto!$B$2:$B$500, 0))</f>
        <v>2</v>
      </c>
      <c r="E2382" s="12">
        <f>VLOOKUP(Data!E2382 &amp; Data!F2382 &amp; Data!G2382, Ubicacion!$A$2:$B$1000, 2, FALSE)</f>
        <v>34</v>
      </c>
      <c r="F2382" s="15">
        <f>Data!J2382</f>
        <v>600</v>
      </c>
      <c r="G2382" s="16">
        <f>Data!I2382</f>
        <v>30</v>
      </c>
      <c r="H2382" s="17">
        <f>Data!K2382</f>
        <v>180000</v>
      </c>
      <c r="I2382" s="17">
        <f>Data!L2382</f>
        <v>63000</v>
      </c>
      <c r="J2382" s="12" t="str">
        <f>Data!N2382</f>
        <v>Online</v>
      </c>
      <c r="K2382" s="12" t="str">
        <f>Data!O2382</f>
        <v>Transferencia bancaria</v>
      </c>
      <c r="L2382" s="12" t="str">
        <f>Data!P2382</f>
        <v>Recurrente</v>
      </c>
    </row>
    <row r="2383">
      <c r="A2383" s="11">
        <v>2382.0</v>
      </c>
      <c r="B2383" s="14">
        <f>Data!D2383</f>
        <v>44257</v>
      </c>
      <c r="C2383" s="12">
        <f>IFERROR(VLOOKUP(Data!B2383, Minorista!$A$2:$B$100, 2, FALSE), "")</f>
        <v>3</v>
      </c>
      <c r="D2383" s="12">
        <f t="array" ref="D2383">INDEX(Producto!$A$2:$A$500, MATCH(Data!H2383, Producto!$B$2:$B$500, 0))</f>
        <v>3</v>
      </c>
      <c r="E2383" s="12">
        <f>VLOOKUP(Data!E2383 &amp; Data!F2383 &amp; Data!G2383, Ubicacion!$A$2:$B$1000, 2, FALSE)</f>
        <v>34</v>
      </c>
      <c r="F2383" s="15">
        <f>Data!J2383</f>
        <v>625</v>
      </c>
      <c r="G2383" s="16">
        <f>Data!I2383</f>
        <v>20</v>
      </c>
      <c r="H2383" s="17">
        <f>Data!K2383</f>
        <v>125000</v>
      </c>
      <c r="I2383" s="17">
        <f>Data!L2383</f>
        <v>50000</v>
      </c>
      <c r="J2383" s="12" t="str">
        <f>Data!N2383</f>
        <v>Online</v>
      </c>
      <c r="K2383" s="12" t="str">
        <f>Data!O2383</f>
        <v>Tarjeta</v>
      </c>
      <c r="L2383" s="12" t="str">
        <f>Data!P2383</f>
        <v>Nuevo</v>
      </c>
    </row>
    <row r="2384">
      <c r="A2384" s="11">
        <v>2383.0</v>
      </c>
      <c r="B2384" s="14">
        <f>Data!D2384</f>
        <v>44257</v>
      </c>
      <c r="C2384" s="12">
        <f>IFERROR(VLOOKUP(Data!B2384, Minorista!$A$2:$B$100, 2, FALSE), "")</f>
        <v>3</v>
      </c>
      <c r="D2384" s="12">
        <f t="array" ref="D2384">INDEX(Producto!$A$2:$A$500, MATCH(Data!H2384, Producto!$B$2:$B$500, 0))</f>
        <v>4</v>
      </c>
      <c r="E2384" s="12">
        <f>VLOOKUP(Data!E2384 &amp; Data!F2384 &amp; Data!G2384, Ubicacion!$A$2:$B$1000, 2, FALSE)</f>
        <v>34</v>
      </c>
      <c r="F2384" s="15">
        <f>Data!J2384</f>
        <v>475</v>
      </c>
      <c r="G2384" s="16">
        <f>Data!I2384</f>
        <v>25</v>
      </c>
      <c r="H2384" s="17">
        <f>Data!K2384</f>
        <v>118750</v>
      </c>
      <c r="I2384" s="17">
        <f>Data!L2384</f>
        <v>47500</v>
      </c>
      <c r="J2384" s="12" t="str">
        <f>Data!N2384</f>
        <v>Online</v>
      </c>
      <c r="K2384" s="12" t="str">
        <f>Data!O2384</f>
        <v>Efectivo</v>
      </c>
      <c r="L2384" s="12" t="str">
        <f>Data!P2384</f>
        <v>Nuevo</v>
      </c>
    </row>
    <row r="2385">
      <c r="A2385" s="11">
        <v>2384.0</v>
      </c>
      <c r="B2385" s="14">
        <f>Data!D2385</f>
        <v>44257</v>
      </c>
      <c r="C2385" s="12">
        <f>IFERROR(VLOOKUP(Data!B2385, Minorista!$A$2:$B$100, 2, FALSE), "")</f>
        <v>3</v>
      </c>
      <c r="D2385" s="12">
        <f t="array" ref="D2385">INDEX(Producto!$A$2:$A$500, MATCH(Data!H2385, Producto!$B$2:$B$500, 0))</f>
        <v>5</v>
      </c>
      <c r="E2385" s="12">
        <f>VLOOKUP(Data!E2385 &amp; Data!F2385 &amp; Data!G2385, Ubicacion!$A$2:$B$1000, 2, FALSE)</f>
        <v>34</v>
      </c>
      <c r="F2385" s="15">
        <f>Data!J2385</f>
        <v>525</v>
      </c>
      <c r="G2385" s="16">
        <f>Data!I2385</f>
        <v>40</v>
      </c>
      <c r="H2385" s="17">
        <f>Data!K2385</f>
        <v>210000</v>
      </c>
      <c r="I2385" s="17">
        <f>Data!L2385</f>
        <v>73500</v>
      </c>
      <c r="J2385" s="12" t="str">
        <f>Data!N2385</f>
        <v>Online</v>
      </c>
      <c r="K2385" s="12" t="str">
        <f>Data!O2385</f>
        <v>Transferencia bancaria</v>
      </c>
      <c r="L2385" s="12" t="str">
        <f>Data!P2385</f>
        <v>Recurrente</v>
      </c>
    </row>
    <row r="2386">
      <c r="A2386" s="11">
        <v>2385.0</v>
      </c>
      <c r="B2386" s="14">
        <f>Data!D2386</f>
        <v>44257</v>
      </c>
      <c r="C2386" s="12">
        <f>IFERROR(VLOOKUP(Data!B2386, Minorista!$A$2:$B$100, 2, FALSE), "")</f>
        <v>3</v>
      </c>
      <c r="D2386" s="12">
        <f t="array" ref="D2386">INDEX(Producto!$A$2:$A$500, MATCH(Data!H2386, Producto!$B$2:$B$500, 0))</f>
        <v>6</v>
      </c>
      <c r="E2386" s="12">
        <f>VLOOKUP(Data!E2386 &amp; Data!F2386 &amp; Data!G2386, Ubicacion!$A$2:$B$1000, 2, FALSE)</f>
        <v>34</v>
      </c>
      <c r="F2386" s="15">
        <f>Data!J2386</f>
        <v>625</v>
      </c>
      <c r="G2386" s="16">
        <f>Data!I2386</f>
        <v>30</v>
      </c>
      <c r="H2386" s="17">
        <f>Data!K2386</f>
        <v>187500</v>
      </c>
      <c r="I2386" s="17">
        <f>Data!L2386</f>
        <v>93750</v>
      </c>
      <c r="J2386" s="12" t="str">
        <f>Data!N2386</f>
        <v>Online</v>
      </c>
      <c r="K2386" s="12" t="str">
        <f>Data!O2386</f>
        <v>Tarjeta</v>
      </c>
      <c r="L2386" s="12" t="str">
        <f>Data!P2386</f>
        <v>Recurrente</v>
      </c>
    </row>
    <row r="2387">
      <c r="A2387" s="11">
        <v>2386.0</v>
      </c>
      <c r="B2387" s="14">
        <f>Data!D2387</f>
        <v>44289</v>
      </c>
      <c r="C2387" s="12">
        <f>IFERROR(VLOOKUP(Data!B2387, Minorista!$A$2:$B$100, 2, FALSE), "")</f>
        <v>3</v>
      </c>
      <c r="D2387" s="12">
        <f t="array" ref="D2387">INDEX(Producto!$A$2:$A$500, MATCH(Data!H2387, Producto!$B$2:$B$500, 0))</f>
        <v>1</v>
      </c>
      <c r="E2387" s="12">
        <f>VLOOKUP(Data!E2387 &amp; Data!F2387 &amp; Data!G2387, Ubicacion!$A$2:$B$1000, 2, FALSE)</f>
        <v>34</v>
      </c>
      <c r="F2387" s="15">
        <f>Data!J2387</f>
        <v>875</v>
      </c>
      <c r="G2387" s="16">
        <f>Data!I2387</f>
        <v>30</v>
      </c>
      <c r="H2387" s="17">
        <f>Data!K2387</f>
        <v>262500</v>
      </c>
      <c r="I2387" s="17">
        <f>Data!L2387</f>
        <v>105000</v>
      </c>
      <c r="J2387" s="12" t="str">
        <f>Data!N2387</f>
        <v>Online</v>
      </c>
      <c r="K2387" s="12" t="str">
        <f>Data!O2387</f>
        <v>Efectivo</v>
      </c>
      <c r="L2387" s="12" t="str">
        <f>Data!P2387</f>
        <v>Nuevo</v>
      </c>
    </row>
    <row r="2388">
      <c r="A2388" s="11">
        <v>2387.0</v>
      </c>
      <c r="B2388" s="14">
        <f>Data!D2388</f>
        <v>44289</v>
      </c>
      <c r="C2388" s="12">
        <f>IFERROR(VLOOKUP(Data!B2388, Minorista!$A$2:$B$100, 2, FALSE), "")</f>
        <v>3</v>
      </c>
      <c r="D2388" s="12">
        <f t="array" ref="D2388">INDEX(Producto!$A$2:$A$500, MATCH(Data!H2388, Producto!$B$2:$B$500, 0))</f>
        <v>2</v>
      </c>
      <c r="E2388" s="12">
        <f>VLOOKUP(Data!E2388 &amp; Data!F2388 &amp; Data!G2388, Ubicacion!$A$2:$B$1000, 2, FALSE)</f>
        <v>34</v>
      </c>
      <c r="F2388" s="15">
        <f>Data!J2388</f>
        <v>575</v>
      </c>
      <c r="G2388" s="16">
        <f>Data!I2388</f>
        <v>30</v>
      </c>
      <c r="H2388" s="17">
        <f>Data!K2388</f>
        <v>172500</v>
      </c>
      <c r="I2388" s="17">
        <f>Data!L2388</f>
        <v>60375</v>
      </c>
      <c r="J2388" s="12" t="str">
        <f>Data!N2388</f>
        <v>Online</v>
      </c>
      <c r="K2388" s="12" t="str">
        <f>Data!O2388</f>
        <v>Tarjeta</v>
      </c>
      <c r="L2388" s="12" t="str">
        <f>Data!P2388</f>
        <v>Recurrente</v>
      </c>
    </row>
    <row r="2389">
      <c r="A2389" s="11">
        <v>2388.0</v>
      </c>
      <c r="B2389" s="14">
        <f>Data!D2389</f>
        <v>44289</v>
      </c>
      <c r="C2389" s="12">
        <f>IFERROR(VLOOKUP(Data!B2389, Minorista!$A$2:$B$100, 2, FALSE), "")</f>
        <v>3</v>
      </c>
      <c r="D2389" s="12">
        <f t="array" ref="D2389">INDEX(Producto!$A$2:$A$500, MATCH(Data!H2389, Producto!$B$2:$B$500, 0))</f>
        <v>3</v>
      </c>
      <c r="E2389" s="12">
        <f>VLOOKUP(Data!E2389 &amp; Data!F2389 &amp; Data!G2389, Ubicacion!$A$2:$B$1000, 2, FALSE)</f>
        <v>34</v>
      </c>
      <c r="F2389" s="15">
        <f>Data!J2389</f>
        <v>575</v>
      </c>
      <c r="G2389" s="16">
        <f>Data!I2389</f>
        <v>20</v>
      </c>
      <c r="H2389" s="17">
        <f>Data!K2389</f>
        <v>115000</v>
      </c>
      <c r="I2389" s="17">
        <f>Data!L2389</f>
        <v>46000</v>
      </c>
      <c r="J2389" s="12" t="str">
        <f>Data!N2389</f>
        <v>Online</v>
      </c>
      <c r="K2389" s="12" t="str">
        <f>Data!O2389</f>
        <v>Tarjeta</v>
      </c>
      <c r="L2389" s="12" t="str">
        <f>Data!P2389</f>
        <v>Nuevo</v>
      </c>
    </row>
    <row r="2390">
      <c r="A2390" s="11">
        <v>2389.0</v>
      </c>
      <c r="B2390" s="14">
        <f>Data!D2390</f>
        <v>44289</v>
      </c>
      <c r="C2390" s="12">
        <f>IFERROR(VLOOKUP(Data!B2390, Minorista!$A$2:$B$100, 2, FALSE), "")</f>
        <v>3</v>
      </c>
      <c r="D2390" s="12">
        <f t="array" ref="D2390">INDEX(Producto!$A$2:$A$500, MATCH(Data!H2390, Producto!$B$2:$B$500, 0))</f>
        <v>4</v>
      </c>
      <c r="E2390" s="12">
        <f>VLOOKUP(Data!E2390 &amp; Data!F2390 &amp; Data!G2390, Ubicacion!$A$2:$B$1000, 2, FALSE)</f>
        <v>34</v>
      </c>
      <c r="F2390" s="15">
        <f>Data!J2390</f>
        <v>500</v>
      </c>
      <c r="G2390" s="16">
        <f>Data!I2390</f>
        <v>25</v>
      </c>
      <c r="H2390" s="17">
        <f>Data!K2390</f>
        <v>125000</v>
      </c>
      <c r="I2390" s="17">
        <f>Data!L2390</f>
        <v>50000</v>
      </c>
      <c r="J2390" s="12" t="str">
        <f>Data!N2390</f>
        <v>Online</v>
      </c>
      <c r="K2390" s="12" t="str">
        <f>Data!O2390</f>
        <v>Transferencia bancaria</v>
      </c>
      <c r="L2390" s="12" t="str">
        <f>Data!P2390</f>
        <v>Nuevo</v>
      </c>
    </row>
    <row r="2391">
      <c r="A2391" s="11">
        <v>2390.0</v>
      </c>
      <c r="B2391" s="14">
        <f>Data!D2391</f>
        <v>44289</v>
      </c>
      <c r="C2391" s="12">
        <f>IFERROR(VLOOKUP(Data!B2391, Minorista!$A$2:$B$100, 2, FALSE), "")</f>
        <v>3</v>
      </c>
      <c r="D2391" s="12">
        <f t="array" ref="D2391">INDEX(Producto!$A$2:$A$500, MATCH(Data!H2391, Producto!$B$2:$B$500, 0))</f>
        <v>5</v>
      </c>
      <c r="E2391" s="12">
        <f>VLOOKUP(Data!E2391 &amp; Data!F2391 &amp; Data!G2391, Ubicacion!$A$2:$B$1000, 2, FALSE)</f>
        <v>34</v>
      </c>
      <c r="F2391" s="15">
        <f>Data!J2391</f>
        <v>525</v>
      </c>
      <c r="G2391" s="16">
        <f>Data!I2391</f>
        <v>45</v>
      </c>
      <c r="H2391" s="17">
        <f>Data!K2391</f>
        <v>236250</v>
      </c>
      <c r="I2391" s="17">
        <f>Data!L2391</f>
        <v>82687.5</v>
      </c>
      <c r="J2391" s="12" t="str">
        <f>Data!N2391</f>
        <v>Online</v>
      </c>
      <c r="K2391" s="12" t="str">
        <f>Data!O2391</f>
        <v>Efectivo</v>
      </c>
      <c r="L2391" s="12" t="str">
        <f>Data!P2391</f>
        <v>Recurrente</v>
      </c>
    </row>
    <row r="2392">
      <c r="A2392" s="11">
        <v>2391.0</v>
      </c>
      <c r="B2392" s="14">
        <f>Data!D2392</f>
        <v>44289</v>
      </c>
      <c r="C2392" s="12">
        <f>IFERROR(VLOOKUP(Data!B2392, Minorista!$A$2:$B$100, 2, FALSE), "")</f>
        <v>3</v>
      </c>
      <c r="D2392" s="12">
        <f t="array" ref="D2392">INDEX(Producto!$A$2:$A$500, MATCH(Data!H2392, Producto!$B$2:$B$500, 0))</f>
        <v>6</v>
      </c>
      <c r="E2392" s="12">
        <f>VLOOKUP(Data!E2392 &amp; Data!F2392 &amp; Data!G2392, Ubicacion!$A$2:$B$1000, 2, FALSE)</f>
        <v>34</v>
      </c>
      <c r="F2392" s="15">
        <f>Data!J2392</f>
        <v>675</v>
      </c>
      <c r="G2392" s="16">
        <f>Data!I2392</f>
        <v>35</v>
      </c>
      <c r="H2392" s="17">
        <f>Data!K2392</f>
        <v>236250</v>
      </c>
      <c r="I2392" s="17">
        <f>Data!L2392</f>
        <v>118125</v>
      </c>
      <c r="J2392" s="12" t="str">
        <f>Data!N2392</f>
        <v>Online</v>
      </c>
      <c r="K2392" s="12" t="str">
        <f>Data!O2392</f>
        <v>Efectivo</v>
      </c>
      <c r="L2392" s="12" t="str">
        <f>Data!P2392</f>
        <v>Recurrente</v>
      </c>
    </row>
    <row r="2393">
      <c r="A2393" s="11">
        <v>2392.0</v>
      </c>
      <c r="B2393" s="14">
        <f>Data!D2393</f>
        <v>44318</v>
      </c>
      <c r="C2393" s="12">
        <f>IFERROR(VLOOKUP(Data!B2393, Minorista!$A$2:$B$100, 2, FALSE), "")</f>
        <v>3</v>
      </c>
      <c r="D2393" s="12">
        <f t="array" ref="D2393">INDEX(Producto!$A$2:$A$500, MATCH(Data!H2393, Producto!$B$2:$B$500, 0))</f>
        <v>1</v>
      </c>
      <c r="E2393" s="12">
        <f>VLOOKUP(Data!E2393 &amp; Data!F2393 &amp; Data!G2393, Ubicacion!$A$2:$B$1000, 2, FALSE)</f>
        <v>34</v>
      </c>
      <c r="F2393" s="15">
        <f>Data!J2393</f>
        <v>945</v>
      </c>
      <c r="G2393" s="16">
        <f>Data!I2393</f>
        <v>45</v>
      </c>
      <c r="H2393" s="17">
        <f>Data!K2393</f>
        <v>425250</v>
      </c>
      <c r="I2393" s="17">
        <f>Data!L2393</f>
        <v>170100</v>
      </c>
      <c r="J2393" s="12" t="str">
        <f>Data!N2393</f>
        <v>Online</v>
      </c>
      <c r="K2393" s="12" t="str">
        <f>Data!O2393</f>
        <v>Transferencia bancaria</v>
      </c>
      <c r="L2393" s="12" t="str">
        <f>Data!P2393</f>
        <v>Recurrente</v>
      </c>
    </row>
    <row r="2394">
      <c r="A2394" s="11">
        <v>2393.0</v>
      </c>
      <c r="B2394" s="14">
        <f>Data!D2394</f>
        <v>44318</v>
      </c>
      <c r="C2394" s="12">
        <f>IFERROR(VLOOKUP(Data!B2394, Minorista!$A$2:$B$100, 2, FALSE), "")</f>
        <v>3</v>
      </c>
      <c r="D2394" s="12">
        <f t="array" ref="D2394">INDEX(Producto!$A$2:$A$500, MATCH(Data!H2394, Producto!$B$2:$B$500, 0))</f>
        <v>2</v>
      </c>
      <c r="E2394" s="12">
        <f>VLOOKUP(Data!E2394 &amp; Data!F2394 &amp; Data!G2394, Ubicacion!$A$2:$B$1000, 2, FALSE)</f>
        <v>34</v>
      </c>
      <c r="F2394" s="15">
        <f>Data!J2394</f>
        <v>650</v>
      </c>
      <c r="G2394" s="16">
        <f>Data!I2394</f>
        <v>45</v>
      </c>
      <c r="H2394" s="17">
        <f>Data!K2394</f>
        <v>292500</v>
      </c>
      <c r="I2394" s="17">
        <f>Data!L2394</f>
        <v>102375</v>
      </c>
      <c r="J2394" s="12" t="str">
        <f>Data!N2394</f>
        <v>Online</v>
      </c>
      <c r="K2394" s="12" t="str">
        <f>Data!O2394</f>
        <v>Efectivo</v>
      </c>
      <c r="L2394" s="12" t="str">
        <f>Data!P2394</f>
        <v>Recurrente</v>
      </c>
    </row>
    <row r="2395">
      <c r="A2395" s="11">
        <v>2394.0</v>
      </c>
      <c r="B2395" s="14">
        <f>Data!D2395</f>
        <v>44318</v>
      </c>
      <c r="C2395" s="12">
        <f>IFERROR(VLOOKUP(Data!B2395, Minorista!$A$2:$B$100, 2, FALSE), "")</f>
        <v>3</v>
      </c>
      <c r="D2395" s="12">
        <f t="array" ref="D2395">INDEX(Producto!$A$2:$A$500, MATCH(Data!H2395, Producto!$B$2:$B$500, 0))</f>
        <v>3</v>
      </c>
      <c r="E2395" s="12">
        <f>VLOOKUP(Data!E2395 &amp; Data!F2395 &amp; Data!G2395, Ubicacion!$A$2:$B$1000, 2, FALSE)</f>
        <v>34</v>
      </c>
      <c r="F2395" s="15">
        <f>Data!J2395</f>
        <v>625</v>
      </c>
      <c r="G2395" s="16">
        <f>Data!I2395</f>
        <v>40</v>
      </c>
      <c r="H2395" s="17">
        <f>Data!K2395</f>
        <v>250000</v>
      </c>
      <c r="I2395" s="17">
        <f>Data!L2395</f>
        <v>100000</v>
      </c>
      <c r="J2395" s="12" t="str">
        <f>Data!N2395</f>
        <v>Online</v>
      </c>
      <c r="K2395" s="12" t="str">
        <f>Data!O2395</f>
        <v>Tarjeta</v>
      </c>
      <c r="L2395" s="12" t="str">
        <f>Data!P2395</f>
        <v>Recurrente</v>
      </c>
    </row>
    <row r="2396">
      <c r="A2396" s="11">
        <v>2395.0</v>
      </c>
      <c r="B2396" s="14">
        <f>Data!D2396</f>
        <v>44318</v>
      </c>
      <c r="C2396" s="12">
        <f>IFERROR(VLOOKUP(Data!B2396, Minorista!$A$2:$B$100, 2, FALSE), "")</f>
        <v>3</v>
      </c>
      <c r="D2396" s="12">
        <f t="array" ref="D2396">INDEX(Producto!$A$2:$A$500, MATCH(Data!H2396, Producto!$B$2:$B$500, 0))</f>
        <v>4</v>
      </c>
      <c r="E2396" s="12">
        <f>VLOOKUP(Data!E2396 &amp; Data!F2396 &amp; Data!G2396, Ubicacion!$A$2:$B$1000, 2, FALSE)</f>
        <v>34</v>
      </c>
      <c r="F2396" s="15">
        <f>Data!J2396</f>
        <v>575</v>
      </c>
      <c r="G2396" s="16">
        <f>Data!I2396</f>
        <v>40</v>
      </c>
      <c r="H2396" s="17">
        <f>Data!K2396</f>
        <v>230000</v>
      </c>
      <c r="I2396" s="17">
        <f>Data!L2396</f>
        <v>92000</v>
      </c>
      <c r="J2396" s="12" t="str">
        <f>Data!N2396</f>
        <v>Online</v>
      </c>
      <c r="K2396" s="12" t="str">
        <f>Data!O2396</f>
        <v>Tarjeta</v>
      </c>
      <c r="L2396" s="12" t="str">
        <f>Data!P2396</f>
        <v>Nuevo</v>
      </c>
    </row>
    <row r="2397">
      <c r="A2397" s="11">
        <v>2396.0</v>
      </c>
      <c r="B2397" s="14">
        <f>Data!D2397</f>
        <v>44318</v>
      </c>
      <c r="C2397" s="12">
        <f>IFERROR(VLOOKUP(Data!B2397, Minorista!$A$2:$B$100, 2, FALSE), "")</f>
        <v>3</v>
      </c>
      <c r="D2397" s="12">
        <f t="array" ref="D2397">INDEX(Producto!$A$2:$A$500, MATCH(Data!H2397, Producto!$B$2:$B$500, 0))</f>
        <v>5</v>
      </c>
      <c r="E2397" s="12">
        <f>VLOOKUP(Data!E2397 &amp; Data!F2397 &amp; Data!G2397, Ubicacion!$A$2:$B$1000, 2, FALSE)</f>
        <v>34</v>
      </c>
      <c r="F2397" s="15">
        <f>Data!J2397</f>
        <v>600</v>
      </c>
      <c r="G2397" s="16">
        <f>Data!I2397</f>
        <v>50</v>
      </c>
      <c r="H2397" s="17">
        <f>Data!K2397</f>
        <v>300000</v>
      </c>
      <c r="I2397" s="17">
        <f>Data!L2397</f>
        <v>105000</v>
      </c>
      <c r="J2397" s="12" t="str">
        <f>Data!N2397</f>
        <v>Online</v>
      </c>
      <c r="K2397" s="12" t="str">
        <f>Data!O2397</f>
        <v>Tarjeta</v>
      </c>
      <c r="L2397" s="12" t="str">
        <f>Data!P2397</f>
        <v>Recurrente</v>
      </c>
    </row>
    <row r="2398">
      <c r="A2398" s="11">
        <v>2397.0</v>
      </c>
      <c r="B2398" s="14">
        <f>Data!D2398</f>
        <v>44318</v>
      </c>
      <c r="C2398" s="12">
        <f>IFERROR(VLOOKUP(Data!B2398, Minorista!$A$2:$B$100, 2, FALSE), "")</f>
        <v>3</v>
      </c>
      <c r="D2398" s="12">
        <f t="array" ref="D2398">INDEX(Producto!$A$2:$A$500, MATCH(Data!H2398, Producto!$B$2:$B$500, 0))</f>
        <v>6</v>
      </c>
      <c r="E2398" s="12">
        <f>VLOOKUP(Data!E2398 &amp; Data!F2398 &amp; Data!G2398, Ubicacion!$A$2:$B$1000, 2, FALSE)</f>
        <v>34</v>
      </c>
      <c r="F2398" s="15">
        <f>Data!J2398</f>
        <v>700</v>
      </c>
      <c r="G2398" s="16">
        <f>Data!I2398</f>
        <v>55</v>
      </c>
      <c r="H2398" s="17">
        <f>Data!K2398</f>
        <v>385000</v>
      </c>
      <c r="I2398" s="17">
        <f>Data!L2398</f>
        <v>192500</v>
      </c>
      <c r="J2398" s="12" t="str">
        <f>Data!N2398</f>
        <v>Online</v>
      </c>
      <c r="K2398" s="12" t="str">
        <f>Data!O2398</f>
        <v>Transferencia bancaria</v>
      </c>
      <c r="L2398" s="12" t="str">
        <f>Data!P2398</f>
        <v>Recurrente</v>
      </c>
    </row>
    <row r="2399">
      <c r="A2399" s="11">
        <v>2398.0</v>
      </c>
      <c r="B2399" s="14">
        <f>Data!D2399</f>
        <v>44351</v>
      </c>
      <c r="C2399" s="12">
        <f>IFERROR(VLOOKUP(Data!B2399, Minorista!$A$2:$B$100, 2, FALSE), "")</f>
        <v>3</v>
      </c>
      <c r="D2399" s="12">
        <f t="array" ref="D2399">INDEX(Producto!$A$2:$A$500, MATCH(Data!H2399, Producto!$B$2:$B$500, 0))</f>
        <v>1</v>
      </c>
      <c r="E2399" s="12">
        <f>VLOOKUP(Data!E2399 &amp; Data!F2399 &amp; Data!G2399, Ubicacion!$A$2:$B$1000, 2, FALSE)</f>
        <v>34</v>
      </c>
      <c r="F2399" s="15">
        <f>Data!J2399</f>
        <v>950</v>
      </c>
      <c r="G2399" s="16">
        <f>Data!I2399</f>
        <v>50</v>
      </c>
      <c r="H2399" s="17">
        <f>Data!K2399</f>
        <v>475000</v>
      </c>
      <c r="I2399" s="17">
        <f>Data!L2399</f>
        <v>190000</v>
      </c>
      <c r="J2399" s="12" t="str">
        <f>Data!N2399</f>
        <v>Online</v>
      </c>
      <c r="K2399" s="12" t="str">
        <f>Data!O2399</f>
        <v>Transferencia bancaria</v>
      </c>
      <c r="L2399" s="12" t="str">
        <f>Data!P2399</f>
        <v>Recurrente</v>
      </c>
    </row>
    <row r="2400">
      <c r="A2400" s="11">
        <v>2399.0</v>
      </c>
      <c r="B2400" s="14">
        <f>Data!D2400</f>
        <v>44351</v>
      </c>
      <c r="C2400" s="12">
        <f>IFERROR(VLOOKUP(Data!B2400, Minorista!$A$2:$B$100, 2, FALSE), "")</f>
        <v>3</v>
      </c>
      <c r="D2400" s="12">
        <f t="array" ref="D2400">INDEX(Producto!$A$2:$A$500, MATCH(Data!H2400, Producto!$B$2:$B$500, 0))</f>
        <v>2</v>
      </c>
      <c r="E2400" s="12">
        <f>VLOOKUP(Data!E2400 &amp; Data!F2400 &amp; Data!G2400, Ubicacion!$A$2:$B$1000, 2, FALSE)</f>
        <v>34</v>
      </c>
      <c r="F2400" s="15">
        <f>Data!J2400</f>
        <v>700</v>
      </c>
      <c r="G2400" s="16">
        <f>Data!I2400</f>
        <v>45</v>
      </c>
      <c r="H2400" s="17">
        <f>Data!K2400</f>
        <v>315000</v>
      </c>
      <c r="I2400" s="17">
        <f>Data!L2400</f>
        <v>110250</v>
      </c>
      <c r="J2400" s="12" t="str">
        <f>Data!N2400</f>
        <v>Online</v>
      </c>
      <c r="K2400" s="12" t="str">
        <f>Data!O2400</f>
        <v>Transferencia bancaria</v>
      </c>
      <c r="L2400" s="12" t="str">
        <f>Data!P2400</f>
        <v>Nuevo</v>
      </c>
    </row>
    <row r="2401">
      <c r="A2401" s="11">
        <v>2400.0</v>
      </c>
      <c r="B2401" s="14">
        <f>Data!D2401</f>
        <v>44351</v>
      </c>
      <c r="C2401" s="12">
        <f>IFERROR(VLOOKUP(Data!B2401, Minorista!$A$2:$B$100, 2, FALSE), "")</f>
        <v>3</v>
      </c>
      <c r="D2401" s="12">
        <f t="array" ref="D2401">INDEX(Producto!$A$2:$A$500, MATCH(Data!H2401, Producto!$B$2:$B$500, 0))</f>
        <v>3</v>
      </c>
      <c r="E2401" s="12">
        <f>VLOOKUP(Data!E2401 &amp; Data!F2401 &amp; Data!G2401, Ubicacion!$A$2:$B$1000, 2, FALSE)</f>
        <v>34</v>
      </c>
      <c r="F2401" s="15">
        <f>Data!J2401</f>
        <v>675</v>
      </c>
      <c r="G2401" s="16">
        <f>Data!I2401</f>
        <v>50</v>
      </c>
      <c r="H2401" s="17">
        <f>Data!K2401</f>
        <v>337500</v>
      </c>
      <c r="I2401" s="17">
        <f>Data!L2401</f>
        <v>135000</v>
      </c>
      <c r="J2401" s="12" t="str">
        <f>Data!N2401</f>
        <v>Online</v>
      </c>
      <c r="K2401" s="12" t="str">
        <f>Data!O2401</f>
        <v>Efectivo</v>
      </c>
      <c r="L2401" s="12" t="str">
        <f>Data!P2401</f>
        <v>Recurrente</v>
      </c>
    </row>
    <row r="2402">
      <c r="A2402" s="11">
        <v>2401.0</v>
      </c>
      <c r="B2402" s="14">
        <f>Data!D2402</f>
        <v>44351</v>
      </c>
      <c r="C2402" s="12">
        <f>IFERROR(VLOOKUP(Data!B2402, Minorista!$A$2:$B$100, 2, FALSE), "")</f>
        <v>3</v>
      </c>
      <c r="D2402" s="12">
        <f t="array" ref="D2402">INDEX(Producto!$A$2:$A$500, MATCH(Data!H2402, Producto!$B$2:$B$500, 0))</f>
        <v>4</v>
      </c>
      <c r="E2402" s="12">
        <f>VLOOKUP(Data!E2402 &amp; Data!F2402 &amp; Data!G2402, Ubicacion!$A$2:$B$1000, 2, FALSE)</f>
        <v>34</v>
      </c>
      <c r="F2402" s="15">
        <f>Data!J2402</f>
        <v>650</v>
      </c>
      <c r="G2402" s="16">
        <f>Data!I2402</f>
        <v>50</v>
      </c>
      <c r="H2402" s="17">
        <f>Data!K2402</f>
        <v>325000</v>
      </c>
      <c r="I2402" s="17">
        <f>Data!L2402</f>
        <v>130000</v>
      </c>
      <c r="J2402" s="12" t="str">
        <f>Data!N2402</f>
        <v>Online</v>
      </c>
      <c r="K2402" s="12" t="str">
        <f>Data!O2402</f>
        <v>Transferencia bancaria</v>
      </c>
      <c r="L2402" s="12" t="str">
        <f>Data!P2402</f>
        <v>Nuevo</v>
      </c>
    </row>
    <row r="2403">
      <c r="A2403" s="11">
        <v>2402.0</v>
      </c>
      <c r="B2403" s="14">
        <f>Data!D2403</f>
        <v>44351</v>
      </c>
      <c r="C2403" s="12">
        <f>IFERROR(VLOOKUP(Data!B2403, Minorista!$A$2:$B$100, 2, FALSE), "")</f>
        <v>3</v>
      </c>
      <c r="D2403" s="12">
        <f t="array" ref="D2403">INDEX(Producto!$A$2:$A$500, MATCH(Data!H2403, Producto!$B$2:$B$500, 0))</f>
        <v>5</v>
      </c>
      <c r="E2403" s="12">
        <f>VLOOKUP(Data!E2403 &amp; Data!F2403 &amp; Data!G2403, Ubicacion!$A$2:$B$1000, 2, FALSE)</f>
        <v>34</v>
      </c>
      <c r="F2403" s="15">
        <f>Data!J2403</f>
        <v>650</v>
      </c>
      <c r="G2403" s="16">
        <f>Data!I2403</f>
        <v>65</v>
      </c>
      <c r="H2403" s="17">
        <f>Data!K2403</f>
        <v>422500</v>
      </c>
      <c r="I2403" s="17">
        <f>Data!L2403</f>
        <v>147875</v>
      </c>
      <c r="J2403" s="12" t="str">
        <f>Data!N2403</f>
        <v>Online</v>
      </c>
      <c r="K2403" s="12" t="str">
        <f>Data!O2403</f>
        <v>Efectivo</v>
      </c>
      <c r="L2403" s="12" t="str">
        <f>Data!P2403</f>
        <v>Nuevo</v>
      </c>
    </row>
    <row r="2404">
      <c r="A2404" s="11">
        <v>2403.0</v>
      </c>
      <c r="B2404" s="14">
        <f>Data!D2404</f>
        <v>44351</v>
      </c>
      <c r="C2404" s="12">
        <f>IFERROR(VLOOKUP(Data!B2404, Minorista!$A$2:$B$100, 2, FALSE), "")</f>
        <v>3</v>
      </c>
      <c r="D2404" s="12">
        <f t="array" ref="D2404">INDEX(Producto!$A$2:$A$500, MATCH(Data!H2404, Producto!$B$2:$B$500, 0))</f>
        <v>6</v>
      </c>
      <c r="E2404" s="12">
        <f>VLOOKUP(Data!E2404 &amp; Data!F2404 &amp; Data!G2404, Ubicacion!$A$2:$B$1000, 2, FALSE)</f>
        <v>34</v>
      </c>
      <c r="F2404" s="15">
        <f>Data!J2404</f>
        <v>825</v>
      </c>
      <c r="G2404" s="16">
        <f>Data!I2404</f>
        <v>70</v>
      </c>
      <c r="H2404" s="17">
        <f>Data!K2404</f>
        <v>577500</v>
      </c>
      <c r="I2404" s="17">
        <f>Data!L2404</f>
        <v>288750</v>
      </c>
      <c r="J2404" s="12" t="str">
        <f>Data!N2404</f>
        <v>Online</v>
      </c>
      <c r="K2404" s="12" t="str">
        <f>Data!O2404</f>
        <v>Efectivo</v>
      </c>
      <c r="L2404" s="12" t="str">
        <f>Data!P2404</f>
        <v>Recurrente</v>
      </c>
    </row>
    <row r="2405">
      <c r="A2405" s="11">
        <v>2404.0</v>
      </c>
      <c r="B2405" s="14">
        <f>Data!D2405</f>
        <v>44379</v>
      </c>
      <c r="C2405" s="12">
        <f>IFERROR(VLOOKUP(Data!B2405, Minorista!$A$2:$B$100, 2, FALSE), "")</f>
        <v>3</v>
      </c>
      <c r="D2405" s="12">
        <f t="array" ref="D2405">INDEX(Producto!$A$2:$A$500, MATCH(Data!H2405, Producto!$B$2:$B$500, 0))</f>
        <v>1</v>
      </c>
      <c r="E2405" s="12">
        <f>VLOOKUP(Data!E2405 &amp; Data!F2405 &amp; Data!G2405, Ubicacion!$A$2:$B$1000, 2, FALSE)</f>
        <v>34</v>
      </c>
      <c r="F2405" s="15">
        <f>Data!J2405</f>
        <v>1050</v>
      </c>
      <c r="G2405" s="16">
        <f>Data!I2405</f>
        <v>65</v>
      </c>
      <c r="H2405" s="17">
        <f>Data!K2405</f>
        <v>682500</v>
      </c>
      <c r="I2405" s="17">
        <f>Data!L2405</f>
        <v>273000</v>
      </c>
      <c r="J2405" s="12" t="str">
        <f>Data!N2405</f>
        <v>Online</v>
      </c>
      <c r="K2405" s="12" t="str">
        <f>Data!O2405</f>
        <v>Tarjeta</v>
      </c>
      <c r="L2405" s="12" t="str">
        <f>Data!P2405</f>
        <v>Nuevo</v>
      </c>
    </row>
    <row r="2406">
      <c r="A2406" s="11">
        <v>2405.0</v>
      </c>
      <c r="B2406" s="14">
        <f>Data!D2406</f>
        <v>44379</v>
      </c>
      <c r="C2406" s="12">
        <f>IFERROR(VLOOKUP(Data!B2406, Minorista!$A$2:$B$100, 2, FALSE), "")</f>
        <v>3</v>
      </c>
      <c r="D2406" s="12">
        <f t="array" ref="D2406">INDEX(Producto!$A$2:$A$500, MATCH(Data!H2406, Producto!$B$2:$B$500, 0))</f>
        <v>2</v>
      </c>
      <c r="E2406" s="12">
        <f>VLOOKUP(Data!E2406 &amp; Data!F2406 &amp; Data!G2406, Ubicacion!$A$2:$B$1000, 2, FALSE)</f>
        <v>34</v>
      </c>
      <c r="F2406" s="15">
        <f>Data!J2406</f>
        <v>800</v>
      </c>
      <c r="G2406" s="16">
        <f>Data!I2406</f>
        <v>60</v>
      </c>
      <c r="H2406" s="17">
        <f>Data!K2406</f>
        <v>480000</v>
      </c>
      <c r="I2406" s="17">
        <f>Data!L2406</f>
        <v>168000</v>
      </c>
      <c r="J2406" s="12" t="str">
        <f>Data!N2406</f>
        <v>Online</v>
      </c>
      <c r="K2406" s="12" t="str">
        <f>Data!O2406</f>
        <v>Transferencia bancaria</v>
      </c>
      <c r="L2406" s="12" t="str">
        <f>Data!P2406</f>
        <v>Nuevo</v>
      </c>
    </row>
    <row r="2407">
      <c r="A2407" s="11">
        <v>2406.0</v>
      </c>
      <c r="B2407" s="14">
        <f>Data!D2407</f>
        <v>44379</v>
      </c>
      <c r="C2407" s="12">
        <f>IFERROR(VLOOKUP(Data!B2407, Minorista!$A$2:$B$100, 2, FALSE), "")</f>
        <v>3</v>
      </c>
      <c r="D2407" s="12">
        <f t="array" ref="D2407">INDEX(Producto!$A$2:$A$500, MATCH(Data!H2407, Producto!$B$2:$B$500, 0))</f>
        <v>3</v>
      </c>
      <c r="E2407" s="12">
        <f>VLOOKUP(Data!E2407 &amp; Data!F2407 &amp; Data!G2407, Ubicacion!$A$2:$B$1000, 2, FALSE)</f>
        <v>34</v>
      </c>
      <c r="F2407" s="15">
        <f>Data!J2407</f>
        <v>725</v>
      </c>
      <c r="G2407" s="16">
        <f>Data!I2407</f>
        <v>55</v>
      </c>
      <c r="H2407" s="17">
        <f>Data!K2407</f>
        <v>398750</v>
      </c>
      <c r="I2407" s="17">
        <f>Data!L2407</f>
        <v>159500</v>
      </c>
      <c r="J2407" s="12" t="str">
        <f>Data!N2407</f>
        <v>Online</v>
      </c>
      <c r="K2407" s="12" t="str">
        <f>Data!O2407</f>
        <v>Efectivo</v>
      </c>
      <c r="L2407" s="12" t="str">
        <f>Data!P2407</f>
        <v>Nuevo</v>
      </c>
    </row>
    <row r="2408">
      <c r="A2408" s="11">
        <v>2407.0</v>
      </c>
      <c r="B2408" s="14">
        <f>Data!D2408</f>
        <v>44379</v>
      </c>
      <c r="C2408" s="12">
        <f>IFERROR(VLOOKUP(Data!B2408, Minorista!$A$2:$B$100, 2, FALSE), "")</f>
        <v>3</v>
      </c>
      <c r="D2408" s="12">
        <f t="array" ref="D2408">INDEX(Producto!$A$2:$A$500, MATCH(Data!H2408, Producto!$B$2:$B$500, 0))</f>
        <v>4</v>
      </c>
      <c r="E2408" s="12">
        <f>VLOOKUP(Data!E2408 &amp; Data!F2408 &amp; Data!G2408, Ubicacion!$A$2:$B$1000, 2, FALSE)</f>
        <v>34</v>
      </c>
      <c r="F2408" s="15">
        <f>Data!J2408</f>
        <v>675</v>
      </c>
      <c r="G2408" s="16">
        <f>Data!I2408</f>
        <v>55</v>
      </c>
      <c r="H2408" s="17">
        <f>Data!K2408</f>
        <v>371250</v>
      </c>
      <c r="I2408" s="17">
        <f>Data!L2408</f>
        <v>148500</v>
      </c>
      <c r="J2408" s="12" t="str">
        <f>Data!N2408</f>
        <v>Online</v>
      </c>
      <c r="K2408" s="12" t="str">
        <f>Data!O2408</f>
        <v>Transferencia bancaria</v>
      </c>
      <c r="L2408" s="12" t="str">
        <f>Data!P2408</f>
        <v>Nuevo</v>
      </c>
    </row>
    <row r="2409">
      <c r="A2409" s="11">
        <v>2408.0</v>
      </c>
      <c r="B2409" s="14">
        <f>Data!D2409</f>
        <v>44379</v>
      </c>
      <c r="C2409" s="12">
        <f>IFERROR(VLOOKUP(Data!B2409, Minorista!$A$2:$B$100, 2, FALSE), "")</f>
        <v>3</v>
      </c>
      <c r="D2409" s="12">
        <f t="array" ref="D2409">INDEX(Producto!$A$2:$A$500, MATCH(Data!H2409, Producto!$B$2:$B$500, 0))</f>
        <v>5</v>
      </c>
      <c r="E2409" s="12">
        <f>VLOOKUP(Data!E2409 &amp; Data!F2409 &amp; Data!G2409, Ubicacion!$A$2:$B$1000, 2, FALSE)</f>
        <v>34</v>
      </c>
      <c r="F2409" s="15">
        <f>Data!J2409</f>
        <v>700</v>
      </c>
      <c r="G2409" s="16">
        <f>Data!I2409</f>
        <v>65</v>
      </c>
      <c r="H2409" s="17">
        <f>Data!K2409</f>
        <v>455000</v>
      </c>
      <c r="I2409" s="17">
        <f>Data!L2409</f>
        <v>159250</v>
      </c>
      <c r="J2409" s="12" t="str">
        <f>Data!N2409</f>
        <v>Online</v>
      </c>
      <c r="K2409" s="12" t="str">
        <f>Data!O2409</f>
        <v>Transferencia bancaria</v>
      </c>
      <c r="L2409" s="12" t="str">
        <f>Data!P2409</f>
        <v>Recurrente</v>
      </c>
    </row>
    <row r="2410">
      <c r="A2410" s="11">
        <v>2409.0</v>
      </c>
      <c r="B2410" s="14">
        <f>Data!D2410</f>
        <v>44379</v>
      </c>
      <c r="C2410" s="12">
        <f>IFERROR(VLOOKUP(Data!B2410, Minorista!$A$2:$B$100, 2, FALSE), "")</f>
        <v>3</v>
      </c>
      <c r="D2410" s="12">
        <f t="array" ref="D2410">INDEX(Producto!$A$2:$A$500, MATCH(Data!H2410, Producto!$B$2:$B$500, 0))</f>
        <v>6</v>
      </c>
      <c r="E2410" s="12">
        <f>VLOOKUP(Data!E2410 &amp; Data!F2410 &amp; Data!G2410, Ubicacion!$A$2:$B$1000, 2, FALSE)</f>
        <v>34</v>
      </c>
      <c r="F2410" s="15">
        <f>Data!J2410</f>
        <v>875</v>
      </c>
      <c r="G2410" s="16">
        <f>Data!I2410</f>
        <v>70</v>
      </c>
      <c r="H2410" s="17">
        <f>Data!K2410</f>
        <v>612500</v>
      </c>
      <c r="I2410" s="17">
        <f>Data!L2410</f>
        <v>306250</v>
      </c>
      <c r="J2410" s="12" t="str">
        <f>Data!N2410</f>
        <v>Online</v>
      </c>
      <c r="K2410" s="12" t="str">
        <f>Data!O2410</f>
        <v>Efectivo</v>
      </c>
      <c r="L2410" s="12" t="str">
        <f>Data!P2410</f>
        <v>Recurrente</v>
      </c>
    </row>
    <row r="2411">
      <c r="A2411" s="11">
        <v>2410.0</v>
      </c>
      <c r="B2411" s="14">
        <f>Data!D2411</f>
        <v>44411</v>
      </c>
      <c r="C2411" s="12">
        <f>IFERROR(VLOOKUP(Data!B2411, Minorista!$A$2:$B$100, 2, FALSE), "")</f>
        <v>3</v>
      </c>
      <c r="D2411" s="12">
        <f t="array" ref="D2411">INDEX(Producto!$A$2:$A$500, MATCH(Data!H2411, Producto!$B$2:$B$500, 0))</f>
        <v>1</v>
      </c>
      <c r="E2411" s="12">
        <f>VLOOKUP(Data!E2411 &amp; Data!F2411 &amp; Data!G2411, Ubicacion!$A$2:$B$1000, 2, FALSE)</f>
        <v>34</v>
      </c>
      <c r="F2411" s="15">
        <f>Data!J2411</f>
        <v>1025</v>
      </c>
      <c r="G2411" s="16">
        <f>Data!I2411</f>
        <v>65</v>
      </c>
      <c r="H2411" s="17">
        <f>Data!K2411</f>
        <v>666250</v>
      </c>
      <c r="I2411" s="17">
        <f>Data!L2411</f>
        <v>266500</v>
      </c>
      <c r="J2411" s="12" t="str">
        <f>Data!N2411</f>
        <v>Online</v>
      </c>
      <c r="K2411" s="12" t="str">
        <f>Data!O2411</f>
        <v>Efectivo</v>
      </c>
      <c r="L2411" s="12" t="str">
        <f>Data!P2411</f>
        <v>Nuevo</v>
      </c>
    </row>
    <row r="2412">
      <c r="A2412" s="11">
        <v>2411.0</v>
      </c>
      <c r="B2412" s="14">
        <f>Data!D2412</f>
        <v>44411</v>
      </c>
      <c r="C2412" s="12">
        <f>IFERROR(VLOOKUP(Data!B2412, Minorista!$A$2:$B$100, 2, FALSE), "")</f>
        <v>3</v>
      </c>
      <c r="D2412" s="12">
        <f t="array" ref="D2412">INDEX(Producto!$A$2:$A$500, MATCH(Data!H2412, Producto!$B$2:$B$500, 0))</f>
        <v>2</v>
      </c>
      <c r="E2412" s="12">
        <f>VLOOKUP(Data!E2412 &amp; Data!F2412 &amp; Data!G2412, Ubicacion!$A$2:$B$1000, 2, FALSE)</f>
        <v>34</v>
      </c>
      <c r="F2412" s="15">
        <f>Data!J2412</f>
        <v>800</v>
      </c>
      <c r="G2412" s="16">
        <f>Data!I2412</f>
        <v>60</v>
      </c>
      <c r="H2412" s="17">
        <f>Data!K2412</f>
        <v>480000</v>
      </c>
      <c r="I2412" s="17">
        <f>Data!L2412</f>
        <v>168000</v>
      </c>
      <c r="J2412" s="12" t="str">
        <f>Data!N2412</f>
        <v>Online</v>
      </c>
      <c r="K2412" s="12" t="str">
        <f>Data!O2412</f>
        <v>Efectivo</v>
      </c>
      <c r="L2412" s="12" t="str">
        <f>Data!P2412</f>
        <v>Recurrente</v>
      </c>
    </row>
    <row r="2413">
      <c r="A2413" s="11">
        <v>2412.0</v>
      </c>
      <c r="B2413" s="14">
        <f>Data!D2413</f>
        <v>44411</v>
      </c>
      <c r="C2413" s="12">
        <f>IFERROR(VLOOKUP(Data!B2413, Minorista!$A$2:$B$100, 2, FALSE), "")</f>
        <v>3</v>
      </c>
      <c r="D2413" s="12">
        <f t="array" ref="D2413">INDEX(Producto!$A$2:$A$500, MATCH(Data!H2413, Producto!$B$2:$B$500, 0))</f>
        <v>3</v>
      </c>
      <c r="E2413" s="12">
        <f>VLOOKUP(Data!E2413 &amp; Data!F2413 &amp; Data!G2413, Ubicacion!$A$2:$B$1000, 2, FALSE)</f>
        <v>34</v>
      </c>
      <c r="F2413" s="15">
        <f>Data!J2413</f>
        <v>725</v>
      </c>
      <c r="G2413" s="16">
        <f>Data!I2413</f>
        <v>55</v>
      </c>
      <c r="H2413" s="17">
        <f>Data!K2413</f>
        <v>398750</v>
      </c>
      <c r="I2413" s="17">
        <f>Data!L2413</f>
        <v>159500</v>
      </c>
      <c r="J2413" s="12" t="str">
        <f>Data!N2413</f>
        <v>Online</v>
      </c>
      <c r="K2413" s="12" t="str">
        <f>Data!O2413</f>
        <v>Tarjeta</v>
      </c>
      <c r="L2413" s="12" t="str">
        <f>Data!P2413</f>
        <v>Recurrente</v>
      </c>
    </row>
    <row r="2414">
      <c r="A2414" s="11">
        <v>2413.0</v>
      </c>
      <c r="B2414" s="14">
        <f>Data!D2414</f>
        <v>44411</v>
      </c>
      <c r="C2414" s="12">
        <f>IFERROR(VLOOKUP(Data!B2414, Minorista!$A$2:$B$100, 2, FALSE), "")</f>
        <v>3</v>
      </c>
      <c r="D2414" s="12">
        <f t="array" ref="D2414">INDEX(Producto!$A$2:$A$500, MATCH(Data!H2414, Producto!$B$2:$B$500, 0))</f>
        <v>4</v>
      </c>
      <c r="E2414" s="12">
        <f>VLOOKUP(Data!E2414 &amp; Data!F2414 &amp; Data!G2414, Ubicacion!$A$2:$B$1000, 2, FALSE)</f>
        <v>34</v>
      </c>
      <c r="F2414" s="15">
        <f>Data!J2414</f>
        <v>675</v>
      </c>
      <c r="G2414" s="16">
        <f>Data!I2414</f>
        <v>45</v>
      </c>
      <c r="H2414" s="17">
        <f>Data!K2414</f>
        <v>303750</v>
      </c>
      <c r="I2414" s="17">
        <f>Data!L2414</f>
        <v>121500</v>
      </c>
      <c r="J2414" s="12" t="str">
        <f>Data!N2414</f>
        <v>Online</v>
      </c>
      <c r="K2414" s="12" t="str">
        <f>Data!O2414</f>
        <v>Tarjeta</v>
      </c>
      <c r="L2414" s="12" t="str">
        <f>Data!P2414</f>
        <v>Recurrente</v>
      </c>
    </row>
    <row r="2415">
      <c r="A2415" s="11">
        <v>2414.0</v>
      </c>
      <c r="B2415" s="14">
        <f>Data!D2415</f>
        <v>44411</v>
      </c>
      <c r="C2415" s="12">
        <f>IFERROR(VLOOKUP(Data!B2415, Minorista!$A$2:$B$100, 2, FALSE), "")</f>
        <v>3</v>
      </c>
      <c r="D2415" s="12">
        <f t="array" ref="D2415">INDEX(Producto!$A$2:$A$500, MATCH(Data!H2415, Producto!$B$2:$B$500, 0))</f>
        <v>5</v>
      </c>
      <c r="E2415" s="12">
        <f>VLOOKUP(Data!E2415 &amp; Data!F2415 &amp; Data!G2415, Ubicacion!$A$2:$B$1000, 2, FALSE)</f>
        <v>34</v>
      </c>
      <c r="F2415" s="15">
        <f>Data!J2415</f>
        <v>650</v>
      </c>
      <c r="G2415" s="16">
        <f>Data!I2415</f>
        <v>55</v>
      </c>
      <c r="H2415" s="17">
        <f>Data!K2415</f>
        <v>357500</v>
      </c>
      <c r="I2415" s="17">
        <f>Data!L2415</f>
        <v>125125</v>
      </c>
      <c r="J2415" s="12" t="str">
        <f>Data!N2415</f>
        <v>Online</v>
      </c>
      <c r="K2415" s="12" t="str">
        <f>Data!O2415</f>
        <v>Tarjeta</v>
      </c>
      <c r="L2415" s="12" t="str">
        <f>Data!P2415</f>
        <v>Nuevo</v>
      </c>
    </row>
    <row r="2416">
      <c r="A2416" s="11">
        <v>2415.0</v>
      </c>
      <c r="B2416" s="14">
        <f>Data!D2416</f>
        <v>44411</v>
      </c>
      <c r="C2416" s="12">
        <f>IFERROR(VLOOKUP(Data!B2416, Minorista!$A$2:$B$100, 2, FALSE), "")</f>
        <v>3</v>
      </c>
      <c r="D2416" s="12">
        <f t="array" ref="D2416">INDEX(Producto!$A$2:$A$500, MATCH(Data!H2416, Producto!$B$2:$B$500, 0))</f>
        <v>6</v>
      </c>
      <c r="E2416" s="12">
        <f>VLOOKUP(Data!E2416 &amp; Data!F2416 &amp; Data!G2416, Ubicacion!$A$2:$B$1000, 2, FALSE)</f>
        <v>34</v>
      </c>
      <c r="F2416" s="15">
        <f>Data!J2416</f>
        <v>825</v>
      </c>
      <c r="G2416" s="16">
        <f>Data!I2416</f>
        <v>60</v>
      </c>
      <c r="H2416" s="17">
        <f>Data!K2416</f>
        <v>495000</v>
      </c>
      <c r="I2416" s="17">
        <f>Data!L2416</f>
        <v>247500</v>
      </c>
      <c r="J2416" s="12" t="str">
        <f>Data!N2416</f>
        <v>Online</v>
      </c>
      <c r="K2416" s="12" t="str">
        <f>Data!O2416</f>
        <v>Efectivo</v>
      </c>
      <c r="L2416" s="12" t="str">
        <f>Data!P2416</f>
        <v>Nuevo</v>
      </c>
    </row>
    <row r="2417">
      <c r="A2417" s="11">
        <v>2416.0</v>
      </c>
      <c r="B2417" s="14">
        <f>Data!D2417</f>
        <v>44441</v>
      </c>
      <c r="C2417" s="12">
        <f>IFERROR(VLOOKUP(Data!B2417, Minorista!$A$2:$B$100, 2, FALSE), "")</f>
        <v>3</v>
      </c>
      <c r="D2417" s="12">
        <f t="array" ref="D2417">INDEX(Producto!$A$2:$A$500, MATCH(Data!H2417, Producto!$B$2:$B$500, 0))</f>
        <v>1</v>
      </c>
      <c r="E2417" s="12">
        <f>VLOOKUP(Data!E2417 &amp; Data!F2417 &amp; Data!G2417, Ubicacion!$A$2:$B$1000, 2, FALSE)</f>
        <v>34</v>
      </c>
      <c r="F2417" s="15">
        <f>Data!J2417</f>
        <v>925</v>
      </c>
      <c r="G2417" s="16">
        <f>Data!I2417</f>
        <v>55</v>
      </c>
      <c r="H2417" s="17">
        <f>Data!K2417</f>
        <v>508750</v>
      </c>
      <c r="I2417" s="17">
        <f>Data!L2417</f>
        <v>203500</v>
      </c>
      <c r="J2417" s="12" t="str">
        <f>Data!N2417</f>
        <v>Online</v>
      </c>
      <c r="K2417" s="12" t="str">
        <f>Data!O2417</f>
        <v>Transferencia bancaria</v>
      </c>
      <c r="L2417" s="12" t="str">
        <f>Data!P2417</f>
        <v>Nuevo</v>
      </c>
    </row>
    <row r="2418">
      <c r="A2418" s="11">
        <v>2417.0</v>
      </c>
      <c r="B2418" s="14">
        <f>Data!D2418</f>
        <v>44441</v>
      </c>
      <c r="C2418" s="12">
        <f>IFERROR(VLOOKUP(Data!B2418, Minorista!$A$2:$B$100, 2, FALSE), "")</f>
        <v>3</v>
      </c>
      <c r="D2418" s="12">
        <f t="array" ref="D2418">INDEX(Producto!$A$2:$A$500, MATCH(Data!H2418, Producto!$B$2:$B$500, 0))</f>
        <v>2</v>
      </c>
      <c r="E2418" s="12">
        <f>VLOOKUP(Data!E2418 &amp; Data!F2418 &amp; Data!G2418, Ubicacion!$A$2:$B$1000, 2, FALSE)</f>
        <v>34</v>
      </c>
      <c r="F2418" s="15">
        <f>Data!J2418</f>
        <v>725</v>
      </c>
      <c r="G2418" s="16">
        <f>Data!I2418</f>
        <v>50</v>
      </c>
      <c r="H2418" s="17">
        <f>Data!K2418</f>
        <v>362500</v>
      </c>
      <c r="I2418" s="17">
        <f>Data!L2418</f>
        <v>126875</v>
      </c>
      <c r="J2418" s="12" t="str">
        <f>Data!N2418</f>
        <v>Online</v>
      </c>
      <c r="K2418" s="12" t="str">
        <f>Data!O2418</f>
        <v>Transferencia bancaria</v>
      </c>
      <c r="L2418" s="12" t="str">
        <f>Data!P2418</f>
        <v>Recurrente</v>
      </c>
    </row>
    <row r="2419">
      <c r="A2419" s="11">
        <v>2418.0</v>
      </c>
      <c r="B2419" s="14">
        <f>Data!D2419</f>
        <v>44441</v>
      </c>
      <c r="C2419" s="12">
        <f>IFERROR(VLOOKUP(Data!B2419, Minorista!$A$2:$B$100, 2, FALSE), "")</f>
        <v>3</v>
      </c>
      <c r="D2419" s="12">
        <f t="array" ref="D2419">INDEX(Producto!$A$2:$A$500, MATCH(Data!H2419, Producto!$B$2:$B$500, 0))</f>
        <v>3</v>
      </c>
      <c r="E2419" s="12">
        <f>VLOOKUP(Data!E2419 &amp; Data!F2419 &amp; Data!G2419, Ubicacion!$A$2:$B$1000, 2, FALSE)</f>
        <v>34</v>
      </c>
      <c r="F2419" s="15">
        <f>Data!J2419</f>
        <v>625</v>
      </c>
      <c r="G2419" s="16">
        <f>Data!I2419</f>
        <v>30</v>
      </c>
      <c r="H2419" s="17">
        <f>Data!K2419</f>
        <v>187500</v>
      </c>
      <c r="I2419" s="17">
        <f>Data!L2419</f>
        <v>75000</v>
      </c>
      <c r="J2419" s="12" t="str">
        <f>Data!N2419</f>
        <v>Online</v>
      </c>
      <c r="K2419" s="12" t="str">
        <f>Data!O2419</f>
        <v>Tarjeta</v>
      </c>
      <c r="L2419" s="12" t="str">
        <f>Data!P2419</f>
        <v>Recurrente</v>
      </c>
    </row>
    <row r="2420">
      <c r="A2420" s="11">
        <v>2419.0</v>
      </c>
      <c r="B2420" s="14">
        <f>Data!D2420</f>
        <v>44441</v>
      </c>
      <c r="C2420" s="12">
        <f>IFERROR(VLOOKUP(Data!B2420, Minorista!$A$2:$B$100, 2, FALSE), "")</f>
        <v>3</v>
      </c>
      <c r="D2420" s="12">
        <f t="array" ref="D2420">INDEX(Producto!$A$2:$A$500, MATCH(Data!H2420, Producto!$B$2:$B$500, 0))</f>
        <v>4</v>
      </c>
      <c r="E2420" s="12">
        <f>VLOOKUP(Data!E2420 &amp; Data!F2420 &amp; Data!G2420, Ubicacion!$A$2:$B$1000, 2, FALSE)</f>
        <v>34</v>
      </c>
      <c r="F2420" s="15">
        <f>Data!J2420</f>
        <v>600</v>
      </c>
      <c r="G2420" s="16">
        <f>Data!I2420</f>
        <v>30</v>
      </c>
      <c r="H2420" s="17">
        <f>Data!K2420</f>
        <v>180000</v>
      </c>
      <c r="I2420" s="17">
        <f>Data!L2420</f>
        <v>72000</v>
      </c>
      <c r="J2420" s="12" t="str">
        <f>Data!N2420</f>
        <v>Online</v>
      </c>
      <c r="K2420" s="12" t="str">
        <f>Data!O2420</f>
        <v>Transferencia bancaria</v>
      </c>
      <c r="L2420" s="12" t="str">
        <f>Data!P2420</f>
        <v>Recurrente</v>
      </c>
    </row>
    <row r="2421">
      <c r="A2421" s="11">
        <v>2420.0</v>
      </c>
      <c r="B2421" s="14">
        <f>Data!D2421</f>
        <v>44441</v>
      </c>
      <c r="C2421" s="12">
        <f>IFERROR(VLOOKUP(Data!B2421, Minorista!$A$2:$B$100, 2, FALSE), "")</f>
        <v>3</v>
      </c>
      <c r="D2421" s="12">
        <f t="array" ref="D2421">INDEX(Producto!$A$2:$A$500, MATCH(Data!H2421, Producto!$B$2:$B$500, 0))</f>
        <v>5</v>
      </c>
      <c r="E2421" s="12">
        <f>VLOOKUP(Data!E2421 &amp; Data!F2421 &amp; Data!G2421, Ubicacion!$A$2:$B$1000, 2, FALSE)</f>
        <v>34</v>
      </c>
      <c r="F2421" s="15">
        <f>Data!J2421</f>
        <v>600</v>
      </c>
      <c r="G2421" s="16">
        <f>Data!I2421</f>
        <v>40</v>
      </c>
      <c r="H2421" s="17">
        <f>Data!K2421</f>
        <v>240000</v>
      </c>
      <c r="I2421" s="17">
        <f>Data!L2421</f>
        <v>84000</v>
      </c>
      <c r="J2421" s="12" t="str">
        <f>Data!N2421</f>
        <v>Online</v>
      </c>
      <c r="K2421" s="12" t="str">
        <f>Data!O2421</f>
        <v>Efectivo</v>
      </c>
      <c r="L2421" s="12" t="str">
        <f>Data!P2421</f>
        <v>Recurrente</v>
      </c>
    </row>
    <row r="2422">
      <c r="A2422" s="11">
        <v>2421.0</v>
      </c>
      <c r="B2422" s="14">
        <f>Data!D2422</f>
        <v>44441</v>
      </c>
      <c r="C2422" s="12">
        <f>IFERROR(VLOOKUP(Data!B2422, Minorista!$A$2:$B$100, 2, FALSE), "")</f>
        <v>3</v>
      </c>
      <c r="D2422" s="12">
        <f t="array" ref="D2422">INDEX(Producto!$A$2:$A$500, MATCH(Data!H2422, Producto!$B$2:$B$500, 0))</f>
        <v>6</v>
      </c>
      <c r="E2422" s="12">
        <f>VLOOKUP(Data!E2422 &amp; Data!F2422 &amp; Data!G2422, Ubicacion!$A$2:$B$1000, 2, FALSE)</f>
        <v>34</v>
      </c>
      <c r="F2422" s="15">
        <f>Data!J2422</f>
        <v>700</v>
      </c>
      <c r="G2422" s="16">
        <f>Data!I2422</f>
        <v>45</v>
      </c>
      <c r="H2422" s="17">
        <f>Data!K2422</f>
        <v>315000</v>
      </c>
      <c r="I2422" s="17">
        <f>Data!L2422</f>
        <v>157500</v>
      </c>
      <c r="J2422" s="12" t="str">
        <f>Data!N2422</f>
        <v>Online</v>
      </c>
      <c r="K2422" s="12" t="str">
        <f>Data!O2422</f>
        <v>Tarjeta</v>
      </c>
      <c r="L2422" s="12" t="str">
        <f>Data!P2422</f>
        <v>Nuevo</v>
      </c>
    </row>
    <row r="2423">
      <c r="A2423" s="11">
        <v>2422.0</v>
      </c>
      <c r="B2423" s="14">
        <f>Data!D2423</f>
        <v>44473</v>
      </c>
      <c r="C2423" s="12">
        <f>IFERROR(VLOOKUP(Data!B2423, Minorista!$A$2:$B$100, 2, FALSE), "")</f>
        <v>3</v>
      </c>
      <c r="D2423" s="12">
        <f t="array" ref="D2423">INDEX(Producto!$A$2:$A$500, MATCH(Data!H2423, Producto!$B$2:$B$500, 0))</f>
        <v>1</v>
      </c>
      <c r="E2423" s="12">
        <f>VLOOKUP(Data!E2423 &amp; Data!F2423 &amp; Data!G2423, Ubicacion!$A$2:$B$1000, 2, FALSE)</f>
        <v>34</v>
      </c>
      <c r="F2423" s="15">
        <f>Data!J2423</f>
        <v>875</v>
      </c>
      <c r="G2423" s="16">
        <f>Data!I2423</f>
        <v>45</v>
      </c>
      <c r="H2423" s="17">
        <f>Data!K2423</f>
        <v>393750</v>
      </c>
      <c r="I2423" s="17">
        <f>Data!L2423</f>
        <v>157500</v>
      </c>
      <c r="J2423" s="12" t="str">
        <f>Data!N2423</f>
        <v>Online</v>
      </c>
      <c r="K2423" s="12" t="str">
        <f>Data!O2423</f>
        <v>Tarjeta</v>
      </c>
      <c r="L2423" s="12" t="str">
        <f>Data!P2423</f>
        <v>Nuevo</v>
      </c>
    </row>
    <row r="2424">
      <c r="A2424" s="11">
        <v>2423.0</v>
      </c>
      <c r="B2424" s="14">
        <f>Data!D2424</f>
        <v>44473</v>
      </c>
      <c r="C2424" s="12">
        <f>IFERROR(VLOOKUP(Data!B2424, Minorista!$A$2:$B$100, 2, FALSE), "")</f>
        <v>3</v>
      </c>
      <c r="D2424" s="12">
        <f t="array" ref="D2424">INDEX(Producto!$A$2:$A$500, MATCH(Data!H2424, Producto!$B$2:$B$500, 0))</f>
        <v>2</v>
      </c>
      <c r="E2424" s="12">
        <f>VLOOKUP(Data!E2424 &amp; Data!F2424 &amp; Data!G2424, Ubicacion!$A$2:$B$1000, 2, FALSE)</f>
        <v>34</v>
      </c>
      <c r="F2424" s="15">
        <f>Data!J2424</f>
        <v>700</v>
      </c>
      <c r="G2424" s="16">
        <f>Data!I2424</f>
        <v>35</v>
      </c>
      <c r="H2424" s="17">
        <f>Data!K2424</f>
        <v>245000</v>
      </c>
      <c r="I2424" s="17">
        <f>Data!L2424</f>
        <v>85750</v>
      </c>
      <c r="J2424" s="12" t="str">
        <f>Data!N2424</f>
        <v>Online</v>
      </c>
      <c r="K2424" s="12" t="str">
        <f>Data!O2424</f>
        <v>Efectivo</v>
      </c>
      <c r="L2424" s="12" t="str">
        <f>Data!P2424</f>
        <v>Recurrente</v>
      </c>
    </row>
    <row r="2425">
      <c r="A2425" s="11">
        <v>2424.0</v>
      </c>
      <c r="B2425" s="14">
        <f>Data!D2425</f>
        <v>44473</v>
      </c>
      <c r="C2425" s="12">
        <f>IFERROR(VLOOKUP(Data!B2425, Minorista!$A$2:$B$100, 2, FALSE), "")</f>
        <v>3</v>
      </c>
      <c r="D2425" s="12">
        <f t="array" ref="D2425">INDEX(Producto!$A$2:$A$500, MATCH(Data!H2425, Producto!$B$2:$B$500, 0))</f>
        <v>3</v>
      </c>
      <c r="E2425" s="12">
        <f>VLOOKUP(Data!E2425 &amp; Data!F2425 &amp; Data!G2425, Ubicacion!$A$2:$B$1000, 2, FALSE)</f>
        <v>34</v>
      </c>
      <c r="F2425" s="15">
        <f>Data!J2425</f>
        <v>575</v>
      </c>
      <c r="G2425" s="16">
        <f>Data!I2425</f>
        <v>35</v>
      </c>
      <c r="H2425" s="17">
        <f>Data!K2425</f>
        <v>201250</v>
      </c>
      <c r="I2425" s="17">
        <f>Data!L2425</f>
        <v>80500</v>
      </c>
      <c r="J2425" s="12" t="str">
        <f>Data!N2425</f>
        <v>Online</v>
      </c>
      <c r="K2425" s="12" t="str">
        <f>Data!O2425</f>
        <v>Tarjeta</v>
      </c>
      <c r="L2425" s="12" t="str">
        <f>Data!P2425</f>
        <v>Nuevo</v>
      </c>
    </row>
    <row r="2426">
      <c r="A2426" s="11">
        <v>2425.0</v>
      </c>
      <c r="B2426" s="14">
        <f>Data!D2426</f>
        <v>44473</v>
      </c>
      <c r="C2426" s="12">
        <f>IFERROR(VLOOKUP(Data!B2426, Minorista!$A$2:$B$100, 2, FALSE), "")</f>
        <v>3</v>
      </c>
      <c r="D2426" s="12">
        <f t="array" ref="D2426">INDEX(Producto!$A$2:$A$500, MATCH(Data!H2426, Producto!$B$2:$B$500, 0))</f>
        <v>4</v>
      </c>
      <c r="E2426" s="12">
        <f>VLOOKUP(Data!E2426 &amp; Data!F2426 &amp; Data!G2426, Ubicacion!$A$2:$B$1000, 2, FALSE)</f>
        <v>34</v>
      </c>
      <c r="F2426" s="15">
        <f>Data!J2426</f>
        <v>550</v>
      </c>
      <c r="G2426" s="16">
        <f>Data!I2426</f>
        <v>35</v>
      </c>
      <c r="H2426" s="17">
        <f>Data!K2426</f>
        <v>192500</v>
      </c>
      <c r="I2426" s="17">
        <f>Data!L2426</f>
        <v>77000</v>
      </c>
      <c r="J2426" s="12" t="str">
        <f>Data!N2426</f>
        <v>Online</v>
      </c>
      <c r="K2426" s="12" t="str">
        <f>Data!O2426</f>
        <v>Tarjeta</v>
      </c>
      <c r="L2426" s="12" t="str">
        <f>Data!P2426</f>
        <v>Nuevo</v>
      </c>
    </row>
    <row r="2427">
      <c r="A2427" s="11">
        <v>2426.0</v>
      </c>
      <c r="B2427" s="14">
        <f>Data!D2427</f>
        <v>44473</v>
      </c>
      <c r="C2427" s="12">
        <f>IFERROR(VLOOKUP(Data!B2427, Minorista!$A$2:$B$100, 2, FALSE), "")</f>
        <v>3</v>
      </c>
      <c r="D2427" s="12">
        <f t="array" ref="D2427">INDEX(Producto!$A$2:$A$500, MATCH(Data!H2427, Producto!$B$2:$B$500, 0))</f>
        <v>5</v>
      </c>
      <c r="E2427" s="12">
        <f>VLOOKUP(Data!E2427 &amp; Data!F2427 &amp; Data!G2427, Ubicacion!$A$2:$B$1000, 2, FALSE)</f>
        <v>34</v>
      </c>
      <c r="F2427" s="15">
        <f>Data!J2427</f>
        <v>550</v>
      </c>
      <c r="G2427" s="16">
        <f>Data!I2427</f>
        <v>45</v>
      </c>
      <c r="H2427" s="17">
        <f>Data!K2427</f>
        <v>247500</v>
      </c>
      <c r="I2427" s="17">
        <f>Data!L2427</f>
        <v>86625</v>
      </c>
      <c r="J2427" s="12" t="str">
        <f>Data!N2427</f>
        <v>Online</v>
      </c>
      <c r="K2427" s="12" t="str">
        <f>Data!O2427</f>
        <v>Efectivo</v>
      </c>
      <c r="L2427" s="12" t="str">
        <f>Data!P2427</f>
        <v>Recurrente</v>
      </c>
    </row>
    <row r="2428">
      <c r="A2428" s="11">
        <v>2427.0</v>
      </c>
      <c r="B2428" s="14">
        <f>Data!D2428</f>
        <v>44473</v>
      </c>
      <c r="C2428" s="12">
        <f>IFERROR(VLOOKUP(Data!B2428, Minorista!$A$2:$B$100, 2, FALSE), "")</f>
        <v>3</v>
      </c>
      <c r="D2428" s="12">
        <f t="array" ref="D2428">INDEX(Producto!$A$2:$A$500, MATCH(Data!H2428, Producto!$B$2:$B$500, 0))</f>
        <v>6</v>
      </c>
      <c r="E2428" s="12">
        <f>VLOOKUP(Data!E2428 &amp; Data!F2428 &amp; Data!G2428, Ubicacion!$A$2:$B$1000, 2, FALSE)</f>
        <v>34</v>
      </c>
      <c r="F2428" s="15">
        <f>Data!J2428</f>
        <v>675</v>
      </c>
      <c r="G2428" s="16">
        <f>Data!I2428</f>
        <v>50</v>
      </c>
      <c r="H2428" s="17">
        <f>Data!K2428</f>
        <v>337500</v>
      </c>
      <c r="I2428" s="17">
        <f>Data!L2428</f>
        <v>168750</v>
      </c>
      <c r="J2428" s="12" t="str">
        <f>Data!N2428</f>
        <v>Online</v>
      </c>
      <c r="K2428" s="12" t="str">
        <f>Data!O2428</f>
        <v>Transferencia bancaria</v>
      </c>
      <c r="L2428" s="12" t="str">
        <f>Data!P2428</f>
        <v>Recurrente</v>
      </c>
    </row>
    <row r="2429">
      <c r="A2429" s="11">
        <v>2428.0</v>
      </c>
      <c r="B2429" s="14">
        <f>Data!D2429</f>
        <v>44503</v>
      </c>
      <c r="C2429" s="12">
        <f>IFERROR(VLOOKUP(Data!B2429, Minorista!$A$2:$B$100, 2, FALSE), "")</f>
        <v>3</v>
      </c>
      <c r="D2429" s="12">
        <f t="array" ref="D2429">INDEX(Producto!$A$2:$A$500, MATCH(Data!H2429, Producto!$B$2:$B$500, 0))</f>
        <v>1</v>
      </c>
      <c r="E2429" s="12">
        <f>VLOOKUP(Data!E2429 &amp; Data!F2429 &amp; Data!G2429, Ubicacion!$A$2:$B$1000, 2, FALSE)</f>
        <v>34</v>
      </c>
      <c r="F2429" s="15">
        <f>Data!J2429</f>
        <v>825</v>
      </c>
      <c r="G2429" s="16">
        <f>Data!I2429</f>
        <v>45</v>
      </c>
      <c r="H2429" s="17">
        <f>Data!K2429</f>
        <v>371250</v>
      </c>
      <c r="I2429" s="17">
        <f>Data!L2429</f>
        <v>148500</v>
      </c>
      <c r="J2429" s="12" t="str">
        <f>Data!N2429</f>
        <v>Online</v>
      </c>
      <c r="K2429" s="12" t="str">
        <f>Data!O2429</f>
        <v>Efectivo</v>
      </c>
      <c r="L2429" s="12" t="str">
        <f>Data!P2429</f>
        <v>Nuevo</v>
      </c>
    </row>
    <row r="2430">
      <c r="A2430" s="11">
        <v>2429.0</v>
      </c>
      <c r="B2430" s="14">
        <f>Data!D2430</f>
        <v>44503</v>
      </c>
      <c r="C2430" s="12">
        <f>IFERROR(VLOOKUP(Data!B2430, Minorista!$A$2:$B$100, 2, FALSE), "")</f>
        <v>3</v>
      </c>
      <c r="D2430" s="12">
        <f t="array" ref="D2430">INDEX(Producto!$A$2:$A$500, MATCH(Data!H2430, Producto!$B$2:$B$500, 0))</f>
        <v>2</v>
      </c>
      <c r="E2430" s="12">
        <f>VLOOKUP(Data!E2430 &amp; Data!F2430 &amp; Data!G2430, Ubicacion!$A$2:$B$1000, 2, FALSE)</f>
        <v>34</v>
      </c>
      <c r="F2430" s="15">
        <f>Data!J2430</f>
        <v>650</v>
      </c>
      <c r="G2430" s="16">
        <f>Data!I2430</f>
        <v>35</v>
      </c>
      <c r="H2430" s="17">
        <f>Data!K2430</f>
        <v>227500</v>
      </c>
      <c r="I2430" s="17">
        <f>Data!L2430</f>
        <v>79625</v>
      </c>
      <c r="J2430" s="12" t="str">
        <f>Data!N2430</f>
        <v>Online</v>
      </c>
      <c r="K2430" s="12" t="str">
        <f>Data!O2430</f>
        <v>Tarjeta</v>
      </c>
      <c r="L2430" s="12" t="str">
        <f>Data!P2430</f>
        <v>Nuevo</v>
      </c>
    </row>
    <row r="2431">
      <c r="A2431" s="11">
        <v>2430.0</v>
      </c>
      <c r="B2431" s="14">
        <f>Data!D2431</f>
        <v>44503</v>
      </c>
      <c r="C2431" s="12">
        <f>IFERROR(VLOOKUP(Data!B2431, Minorista!$A$2:$B$100, 2, FALSE), "")</f>
        <v>3</v>
      </c>
      <c r="D2431" s="12">
        <f t="array" ref="D2431">INDEX(Producto!$A$2:$A$500, MATCH(Data!H2431, Producto!$B$2:$B$500, 0))</f>
        <v>3</v>
      </c>
      <c r="E2431" s="12">
        <f>VLOOKUP(Data!E2431 &amp; Data!F2431 &amp; Data!G2431, Ubicacion!$A$2:$B$1000, 2, FALSE)</f>
        <v>34</v>
      </c>
      <c r="F2431" s="15">
        <f>Data!J2431</f>
        <v>595</v>
      </c>
      <c r="G2431" s="16">
        <f>Data!I2431</f>
        <v>40</v>
      </c>
      <c r="H2431" s="17">
        <f>Data!K2431</f>
        <v>238000</v>
      </c>
      <c r="I2431" s="17">
        <f>Data!L2431</f>
        <v>95200</v>
      </c>
      <c r="J2431" s="12" t="str">
        <f>Data!N2431</f>
        <v>Online</v>
      </c>
      <c r="K2431" s="12" t="str">
        <f>Data!O2431</f>
        <v>Efectivo</v>
      </c>
      <c r="L2431" s="12" t="str">
        <f>Data!P2431</f>
        <v>Nuevo</v>
      </c>
    </row>
    <row r="2432">
      <c r="A2432" s="11">
        <v>2431.0</v>
      </c>
      <c r="B2432" s="14">
        <f>Data!D2432</f>
        <v>44503</v>
      </c>
      <c r="C2432" s="12">
        <f>IFERROR(VLOOKUP(Data!B2432, Minorista!$A$2:$B$100, 2, FALSE), "")</f>
        <v>3</v>
      </c>
      <c r="D2432" s="12">
        <f t="array" ref="D2432">INDEX(Producto!$A$2:$A$500, MATCH(Data!H2432, Producto!$B$2:$B$500, 0))</f>
        <v>4</v>
      </c>
      <c r="E2432" s="12">
        <f>VLOOKUP(Data!E2432 &amp; Data!F2432 &amp; Data!G2432, Ubicacion!$A$2:$B$1000, 2, FALSE)</f>
        <v>34</v>
      </c>
      <c r="F2432" s="15">
        <f>Data!J2432</f>
        <v>650</v>
      </c>
      <c r="G2432" s="16">
        <f>Data!I2432</f>
        <v>60</v>
      </c>
      <c r="H2432" s="17">
        <f>Data!K2432</f>
        <v>390000</v>
      </c>
      <c r="I2432" s="17">
        <f>Data!L2432</f>
        <v>156000</v>
      </c>
      <c r="J2432" s="12" t="str">
        <f>Data!N2432</f>
        <v>Online</v>
      </c>
      <c r="K2432" s="12" t="str">
        <f>Data!O2432</f>
        <v>Transferencia bancaria</v>
      </c>
      <c r="L2432" s="12" t="str">
        <f>Data!P2432</f>
        <v>Nuevo</v>
      </c>
    </row>
    <row r="2433">
      <c r="A2433" s="11">
        <v>2432.0</v>
      </c>
      <c r="B2433" s="14">
        <f>Data!D2433</f>
        <v>44503</v>
      </c>
      <c r="C2433" s="12">
        <f>IFERROR(VLOOKUP(Data!B2433, Minorista!$A$2:$B$100, 2, FALSE), "")</f>
        <v>3</v>
      </c>
      <c r="D2433" s="12">
        <f t="array" ref="D2433">INDEX(Producto!$A$2:$A$500, MATCH(Data!H2433, Producto!$B$2:$B$500, 0))</f>
        <v>5</v>
      </c>
      <c r="E2433" s="12">
        <f>VLOOKUP(Data!E2433 &amp; Data!F2433 &amp; Data!G2433, Ubicacion!$A$2:$B$1000, 2, FALSE)</f>
        <v>34</v>
      </c>
      <c r="F2433" s="15">
        <f>Data!J2433</f>
        <v>625</v>
      </c>
      <c r="G2433" s="16">
        <f>Data!I2433</f>
        <v>75</v>
      </c>
      <c r="H2433" s="17">
        <f>Data!K2433</f>
        <v>468750</v>
      </c>
      <c r="I2433" s="17">
        <f>Data!L2433</f>
        <v>164062.5</v>
      </c>
      <c r="J2433" s="12" t="str">
        <f>Data!N2433</f>
        <v>Online</v>
      </c>
      <c r="K2433" s="12" t="str">
        <f>Data!O2433</f>
        <v>Transferencia bancaria</v>
      </c>
      <c r="L2433" s="12" t="str">
        <f>Data!P2433</f>
        <v>Recurrente</v>
      </c>
    </row>
    <row r="2434">
      <c r="A2434" s="11">
        <v>2433.0</v>
      </c>
      <c r="B2434" s="14">
        <f>Data!D2434</f>
        <v>44503</v>
      </c>
      <c r="C2434" s="12">
        <f>IFERROR(VLOOKUP(Data!B2434, Minorista!$A$2:$B$100, 2, FALSE), "")</f>
        <v>3</v>
      </c>
      <c r="D2434" s="12">
        <f t="array" ref="D2434">INDEX(Producto!$A$2:$A$500, MATCH(Data!H2434, Producto!$B$2:$B$500, 0))</f>
        <v>6</v>
      </c>
      <c r="E2434" s="12">
        <f>VLOOKUP(Data!E2434 &amp; Data!F2434 &amp; Data!G2434, Ubicacion!$A$2:$B$1000, 2, FALSE)</f>
        <v>34</v>
      </c>
      <c r="F2434" s="15">
        <f>Data!J2434</f>
        <v>725</v>
      </c>
      <c r="G2434" s="16">
        <f>Data!I2434</f>
        <v>75</v>
      </c>
      <c r="H2434" s="17">
        <f>Data!K2434</f>
        <v>543750</v>
      </c>
      <c r="I2434" s="17">
        <f>Data!L2434</f>
        <v>271875</v>
      </c>
      <c r="J2434" s="12" t="str">
        <f>Data!N2434</f>
        <v>Online</v>
      </c>
      <c r="K2434" s="12" t="str">
        <f>Data!O2434</f>
        <v>Efectivo</v>
      </c>
      <c r="L2434" s="12" t="str">
        <f>Data!P2434</f>
        <v>Nuevo</v>
      </c>
    </row>
    <row r="2435">
      <c r="A2435" s="11">
        <v>2434.0</v>
      </c>
      <c r="B2435" s="14">
        <f>Data!D2435</f>
        <v>44532</v>
      </c>
      <c r="C2435" s="12">
        <f>IFERROR(VLOOKUP(Data!B2435, Minorista!$A$2:$B$100, 2, FALSE), "")</f>
        <v>3</v>
      </c>
      <c r="D2435" s="12">
        <f t="array" ref="D2435">INDEX(Producto!$A$2:$A$500, MATCH(Data!H2435, Producto!$B$2:$B$500, 0))</f>
        <v>1</v>
      </c>
      <c r="E2435" s="12">
        <f>VLOOKUP(Data!E2435 &amp; Data!F2435 &amp; Data!G2435, Ubicacion!$A$2:$B$1000, 2, FALSE)</f>
        <v>34</v>
      </c>
      <c r="F2435" s="15">
        <f>Data!J2435</f>
        <v>975</v>
      </c>
      <c r="G2435" s="16">
        <f>Data!I2435</f>
        <v>70</v>
      </c>
      <c r="H2435" s="17">
        <f>Data!K2435</f>
        <v>682500</v>
      </c>
      <c r="I2435" s="17">
        <f>Data!L2435</f>
        <v>273000</v>
      </c>
      <c r="J2435" s="12" t="str">
        <f>Data!N2435</f>
        <v>Online</v>
      </c>
      <c r="K2435" s="12" t="str">
        <f>Data!O2435</f>
        <v>Efectivo</v>
      </c>
      <c r="L2435" s="12" t="str">
        <f>Data!P2435</f>
        <v>Recurrente</v>
      </c>
    </row>
    <row r="2436">
      <c r="A2436" s="11">
        <v>2435.0</v>
      </c>
      <c r="B2436" s="14">
        <f>Data!D2436</f>
        <v>44532</v>
      </c>
      <c r="C2436" s="12">
        <f>IFERROR(VLOOKUP(Data!B2436, Minorista!$A$2:$B$100, 2, FALSE), "")</f>
        <v>3</v>
      </c>
      <c r="D2436" s="12">
        <f t="array" ref="D2436">INDEX(Producto!$A$2:$A$500, MATCH(Data!H2436, Producto!$B$2:$B$500, 0))</f>
        <v>2</v>
      </c>
      <c r="E2436" s="12">
        <f>VLOOKUP(Data!E2436 &amp; Data!F2436 &amp; Data!G2436, Ubicacion!$A$2:$B$1000, 2, FALSE)</f>
        <v>34</v>
      </c>
      <c r="F2436" s="15">
        <f>Data!J2436</f>
        <v>775</v>
      </c>
      <c r="G2436" s="16">
        <f>Data!I2436</f>
        <v>60</v>
      </c>
      <c r="H2436" s="17">
        <f>Data!K2436</f>
        <v>465000</v>
      </c>
      <c r="I2436" s="17">
        <f>Data!L2436</f>
        <v>162750</v>
      </c>
      <c r="J2436" s="12" t="str">
        <f>Data!N2436</f>
        <v>Online</v>
      </c>
      <c r="K2436" s="12" t="str">
        <f>Data!O2436</f>
        <v>Tarjeta</v>
      </c>
      <c r="L2436" s="12" t="str">
        <f>Data!P2436</f>
        <v>Recurrente</v>
      </c>
    </row>
    <row r="2437">
      <c r="A2437" s="11">
        <v>2436.0</v>
      </c>
      <c r="B2437" s="14">
        <f>Data!D2437</f>
        <v>44532</v>
      </c>
      <c r="C2437" s="12">
        <f>IFERROR(VLOOKUP(Data!B2437, Minorista!$A$2:$B$100, 2, FALSE), "")</f>
        <v>6</v>
      </c>
      <c r="D2437" s="12">
        <f t="array" ref="D2437">INDEX(Producto!$A$2:$A$500, MATCH(Data!H2437, Producto!$B$2:$B$500, 0))</f>
        <v>3</v>
      </c>
      <c r="E2437" s="12">
        <f>VLOOKUP(Data!E2437 &amp; Data!F2437 &amp; Data!G2437, Ubicacion!$A$2:$B$1000, 2, FALSE)</f>
        <v>34</v>
      </c>
      <c r="F2437" s="15">
        <f>Data!J2437</f>
        <v>725</v>
      </c>
      <c r="G2437" s="16">
        <f>Data!I2437</f>
        <v>60</v>
      </c>
      <c r="H2437" s="17">
        <f>Data!K2437</f>
        <v>435000</v>
      </c>
      <c r="I2437" s="17">
        <f>Data!L2437</f>
        <v>174000</v>
      </c>
      <c r="J2437" s="12" t="str">
        <f>Data!N2437</f>
        <v>Online</v>
      </c>
      <c r="K2437" s="12" t="str">
        <f>Data!O2437</f>
        <v>Efectivo</v>
      </c>
      <c r="L2437" s="12" t="str">
        <f>Data!P2437</f>
        <v>Nuevo</v>
      </c>
    </row>
    <row r="2438">
      <c r="A2438" s="11">
        <v>2437.0</v>
      </c>
      <c r="B2438" s="14">
        <f>Data!D2438</f>
        <v>44532</v>
      </c>
      <c r="C2438" s="12">
        <f>IFERROR(VLOOKUP(Data!B2438, Minorista!$A$2:$B$100, 2, FALSE), "")</f>
        <v>6</v>
      </c>
      <c r="D2438" s="12">
        <f t="array" ref="D2438">INDEX(Producto!$A$2:$A$500, MATCH(Data!H2438, Producto!$B$2:$B$500, 0))</f>
        <v>4</v>
      </c>
      <c r="E2438" s="12">
        <f>VLOOKUP(Data!E2438 &amp; Data!F2438 &amp; Data!G2438, Ubicacion!$A$2:$B$1000, 2, FALSE)</f>
        <v>34</v>
      </c>
      <c r="F2438" s="15">
        <f>Data!J2438</f>
        <v>675</v>
      </c>
      <c r="G2438" s="16">
        <f>Data!I2438</f>
        <v>60</v>
      </c>
      <c r="H2438" s="17">
        <f>Data!K2438</f>
        <v>405000</v>
      </c>
      <c r="I2438" s="17">
        <f>Data!L2438</f>
        <v>162000</v>
      </c>
      <c r="J2438" s="12" t="str">
        <f>Data!N2438</f>
        <v>Online</v>
      </c>
      <c r="K2438" s="12" t="str">
        <f>Data!O2438</f>
        <v>Tarjeta</v>
      </c>
      <c r="L2438" s="12" t="str">
        <f>Data!P2438</f>
        <v>Nuevo</v>
      </c>
    </row>
    <row r="2439">
      <c r="A2439" s="11">
        <v>2438.0</v>
      </c>
      <c r="B2439" s="14">
        <f>Data!D2439</f>
        <v>44532</v>
      </c>
      <c r="C2439" s="12">
        <f>IFERROR(VLOOKUP(Data!B2439, Minorista!$A$2:$B$100, 2, FALSE), "")</f>
        <v>6</v>
      </c>
      <c r="D2439" s="12">
        <f t="array" ref="D2439">INDEX(Producto!$A$2:$A$500, MATCH(Data!H2439, Producto!$B$2:$B$500, 0))</f>
        <v>5</v>
      </c>
      <c r="E2439" s="12">
        <f>VLOOKUP(Data!E2439 &amp; Data!F2439 &amp; Data!G2439, Ubicacion!$A$2:$B$1000, 2, FALSE)</f>
        <v>34</v>
      </c>
      <c r="F2439" s="15">
        <f>Data!J2439</f>
        <v>675</v>
      </c>
      <c r="G2439" s="16">
        <f>Data!I2439</f>
        <v>70</v>
      </c>
      <c r="H2439" s="17">
        <f>Data!K2439</f>
        <v>472500</v>
      </c>
      <c r="I2439" s="17">
        <f>Data!L2439</f>
        <v>165375</v>
      </c>
      <c r="J2439" s="12" t="str">
        <f>Data!N2439</f>
        <v>Online</v>
      </c>
      <c r="K2439" s="12" t="str">
        <f>Data!O2439</f>
        <v>Efectivo</v>
      </c>
      <c r="L2439" s="12" t="str">
        <f>Data!P2439</f>
        <v>Recurrente</v>
      </c>
    </row>
    <row r="2440">
      <c r="A2440" s="11">
        <v>2439.0</v>
      </c>
      <c r="B2440" s="14">
        <f>Data!D2440</f>
        <v>44532</v>
      </c>
      <c r="C2440" s="12">
        <f>IFERROR(VLOOKUP(Data!B2440, Minorista!$A$2:$B$100, 2, FALSE), "")</f>
        <v>6</v>
      </c>
      <c r="D2440" s="12">
        <f t="array" ref="D2440">INDEX(Producto!$A$2:$A$500, MATCH(Data!H2440, Producto!$B$2:$B$500, 0))</f>
        <v>6</v>
      </c>
      <c r="E2440" s="12">
        <f>VLOOKUP(Data!E2440 &amp; Data!F2440 &amp; Data!G2440, Ubicacion!$A$2:$B$1000, 2, FALSE)</f>
        <v>34</v>
      </c>
      <c r="F2440" s="15">
        <f>Data!J2440</f>
        <v>775</v>
      </c>
      <c r="G2440" s="16">
        <f>Data!I2440</f>
        <v>75</v>
      </c>
      <c r="H2440" s="17">
        <f>Data!K2440</f>
        <v>581250</v>
      </c>
      <c r="I2440" s="17">
        <f>Data!L2440</f>
        <v>290625</v>
      </c>
      <c r="J2440" s="12" t="str">
        <f>Data!N2440</f>
        <v>Online</v>
      </c>
      <c r="K2440" s="12" t="str">
        <f>Data!O2440</f>
        <v>Tarjeta</v>
      </c>
      <c r="L2440" s="12" t="str">
        <f>Data!P2440</f>
        <v>Recurrente</v>
      </c>
    </row>
    <row r="2441">
      <c r="A2441" s="11">
        <v>2440.0</v>
      </c>
      <c r="B2441" s="14">
        <f>Data!D2441</f>
        <v>44209</v>
      </c>
      <c r="C2441" s="12">
        <f>IFERROR(VLOOKUP(Data!B2441, Minorista!$A$2:$B$100, 2, FALSE), "")</f>
        <v>6</v>
      </c>
      <c r="D2441" s="12">
        <f t="array" ref="D2441">INDEX(Producto!$A$2:$A$500, MATCH(Data!H2441, Producto!$B$2:$B$500, 0))</f>
        <v>1</v>
      </c>
      <c r="E2441" s="12">
        <f>VLOOKUP(Data!E2441 &amp; Data!F2441 &amp; Data!G2441, Ubicacion!$A$2:$B$1000, 2, FALSE)</f>
        <v>34</v>
      </c>
      <c r="F2441" s="15">
        <f>Data!J2441</f>
        <v>775</v>
      </c>
      <c r="G2441" s="16">
        <f>Data!I2441</f>
        <v>35</v>
      </c>
      <c r="H2441" s="17">
        <f>Data!K2441</f>
        <v>271250</v>
      </c>
      <c r="I2441" s="17">
        <f>Data!L2441</f>
        <v>108500</v>
      </c>
      <c r="J2441" s="12" t="str">
        <f>Data!N2441</f>
        <v>Online</v>
      </c>
      <c r="K2441" s="12" t="str">
        <f>Data!O2441</f>
        <v>Efectivo</v>
      </c>
      <c r="L2441" s="12" t="str">
        <f>Data!P2441</f>
        <v>Recurrente</v>
      </c>
    </row>
    <row r="2442">
      <c r="A2442" s="11">
        <v>2441.0</v>
      </c>
      <c r="B2442" s="14">
        <f>Data!D2442</f>
        <v>44209</v>
      </c>
      <c r="C2442" s="12">
        <f>IFERROR(VLOOKUP(Data!B2442, Minorista!$A$2:$B$100, 2, FALSE), "")</f>
        <v>6</v>
      </c>
      <c r="D2442" s="12">
        <f t="array" ref="D2442">INDEX(Producto!$A$2:$A$500, MATCH(Data!H2442, Producto!$B$2:$B$500, 0))</f>
        <v>2</v>
      </c>
      <c r="E2442" s="12">
        <f>VLOOKUP(Data!E2442 &amp; Data!F2442 &amp; Data!G2442, Ubicacion!$A$2:$B$1000, 2, FALSE)</f>
        <v>34</v>
      </c>
      <c r="F2442" s="15">
        <f>Data!J2442</f>
        <v>575</v>
      </c>
      <c r="G2442" s="16">
        <f>Data!I2442</f>
        <v>35</v>
      </c>
      <c r="H2442" s="17">
        <f>Data!K2442</f>
        <v>201250</v>
      </c>
      <c r="I2442" s="17">
        <f>Data!L2442</f>
        <v>70437.5</v>
      </c>
      <c r="J2442" s="12" t="str">
        <f>Data!N2442</f>
        <v>Online</v>
      </c>
      <c r="K2442" s="12" t="str">
        <f>Data!O2442</f>
        <v>Efectivo</v>
      </c>
      <c r="L2442" s="12" t="str">
        <f>Data!P2442</f>
        <v>Recurrente</v>
      </c>
    </row>
    <row r="2443">
      <c r="A2443" s="11">
        <v>2442.0</v>
      </c>
      <c r="B2443" s="14">
        <f>Data!D2443</f>
        <v>44209</v>
      </c>
      <c r="C2443" s="12">
        <f>IFERROR(VLOOKUP(Data!B2443, Minorista!$A$2:$B$100, 2, FALSE), "")</f>
        <v>6</v>
      </c>
      <c r="D2443" s="12">
        <f t="array" ref="D2443">INDEX(Producto!$A$2:$A$500, MATCH(Data!H2443, Producto!$B$2:$B$500, 0))</f>
        <v>3</v>
      </c>
      <c r="E2443" s="12">
        <f>VLOOKUP(Data!E2443 &amp; Data!F2443 &amp; Data!G2443, Ubicacion!$A$2:$B$1000, 2, FALSE)</f>
        <v>34</v>
      </c>
      <c r="F2443" s="15">
        <f>Data!J2443</f>
        <v>575</v>
      </c>
      <c r="G2443" s="16">
        <f>Data!I2443</f>
        <v>25</v>
      </c>
      <c r="H2443" s="17">
        <f>Data!K2443</f>
        <v>143750</v>
      </c>
      <c r="I2443" s="17">
        <f>Data!L2443</f>
        <v>57500</v>
      </c>
      <c r="J2443" s="12" t="str">
        <f>Data!N2443</f>
        <v>Online</v>
      </c>
      <c r="K2443" s="12" t="str">
        <f>Data!O2443</f>
        <v>Efectivo</v>
      </c>
      <c r="L2443" s="12" t="str">
        <f>Data!P2443</f>
        <v>Nuevo</v>
      </c>
    </row>
    <row r="2444">
      <c r="A2444" s="11">
        <v>2443.0</v>
      </c>
      <c r="B2444" s="14">
        <f>Data!D2444</f>
        <v>44209</v>
      </c>
      <c r="C2444" s="12">
        <f>IFERROR(VLOOKUP(Data!B2444, Minorista!$A$2:$B$100, 2, FALSE), "")</f>
        <v>6</v>
      </c>
      <c r="D2444" s="12">
        <f t="array" ref="D2444">INDEX(Producto!$A$2:$A$500, MATCH(Data!H2444, Producto!$B$2:$B$500, 0))</f>
        <v>4</v>
      </c>
      <c r="E2444" s="12">
        <f>VLOOKUP(Data!E2444 &amp; Data!F2444 &amp; Data!G2444, Ubicacion!$A$2:$B$1000, 2, FALSE)</f>
        <v>34</v>
      </c>
      <c r="F2444" s="15">
        <f>Data!J2444</f>
        <v>425</v>
      </c>
      <c r="G2444" s="16">
        <f>Data!I2444</f>
        <v>30</v>
      </c>
      <c r="H2444" s="17">
        <f>Data!K2444</f>
        <v>127500</v>
      </c>
      <c r="I2444" s="17">
        <f>Data!L2444</f>
        <v>51000</v>
      </c>
      <c r="J2444" s="12" t="str">
        <f>Data!N2444</f>
        <v>Online</v>
      </c>
      <c r="K2444" s="12" t="str">
        <f>Data!O2444</f>
        <v>Transferencia bancaria</v>
      </c>
      <c r="L2444" s="12" t="str">
        <f>Data!P2444</f>
        <v>Nuevo</v>
      </c>
    </row>
    <row r="2445">
      <c r="A2445" s="11">
        <v>2444.0</v>
      </c>
      <c r="B2445" s="14">
        <f>Data!D2445</f>
        <v>44209</v>
      </c>
      <c r="C2445" s="12">
        <f>IFERROR(VLOOKUP(Data!B2445, Minorista!$A$2:$B$100, 2, FALSE), "")</f>
        <v>6</v>
      </c>
      <c r="D2445" s="12">
        <f t="array" ref="D2445">INDEX(Producto!$A$2:$A$500, MATCH(Data!H2445, Producto!$B$2:$B$500, 0))</f>
        <v>5</v>
      </c>
      <c r="E2445" s="12">
        <f>VLOOKUP(Data!E2445 &amp; Data!F2445 &amp; Data!G2445, Ubicacion!$A$2:$B$1000, 2, FALSE)</f>
        <v>34</v>
      </c>
      <c r="F2445" s="15">
        <f>Data!J2445</f>
        <v>475</v>
      </c>
      <c r="G2445" s="16">
        <f>Data!I2445</f>
        <v>45</v>
      </c>
      <c r="H2445" s="17">
        <f>Data!K2445</f>
        <v>213750</v>
      </c>
      <c r="I2445" s="17">
        <f>Data!L2445</f>
        <v>74812.5</v>
      </c>
      <c r="J2445" s="12" t="str">
        <f>Data!N2445</f>
        <v>Online</v>
      </c>
      <c r="K2445" s="12" t="str">
        <f>Data!O2445</f>
        <v>Efectivo</v>
      </c>
      <c r="L2445" s="12" t="str">
        <f>Data!P2445</f>
        <v>Nuevo</v>
      </c>
    </row>
    <row r="2446">
      <c r="A2446" s="11">
        <v>2445.0</v>
      </c>
      <c r="B2446" s="14">
        <f>Data!D2446</f>
        <v>44209</v>
      </c>
      <c r="C2446" s="12">
        <f>IFERROR(VLOOKUP(Data!B2446, Minorista!$A$2:$B$100, 2, FALSE), "")</f>
        <v>6</v>
      </c>
      <c r="D2446" s="12">
        <f t="array" ref="D2446">INDEX(Producto!$A$2:$A$500, MATCH(Data!H2446, Producto!$B$2:$B$500, 0))</f>
        <v>6</v>
      </c>
      <c r="E2446" s="12">
        <f>VLOOKUP(Data!E2446 &amp; Data!F2446 &amp; Data!G2446, Ubicacion!$A$2:$B$1000, 2, FALSE)</f>
        <v>34</v>
      </c>
      <c r="F2446" s="15">
        <f>Data!J2446</f>
        <v>575</v>
      </c>
      <c r="G2446" s="16">
        <f>Data!I2446</f>
        <v>35</v>
      </c>
      <c r="H2446" s="17">
        <f>Data!K2446</f>
        <v>201250</v>
      </c>
      <c r="I2446" s="17">
        <f>Data!L2446</f>
        <v>100625</v>
      </c>
      <c r="J2446" s="12" t="str">
        <f>Data!N2446</f>
        <v>Online</v>
      </c>
      <c r="K2446" s="12" t="str">
        <f>Data!O2446</f>
        <v>Tarjeta</v>
      </c>
      <c r="L2446" s="12" t="str">
        <f>Data!P2446</f>
        <v>Nuevo</v>
      </c>
    </row>
    <row r="2447">
      <c r="A2447" s="11">
        <v>2446.0</v>
      </c>
      <c r="B2447" s="14">
        <f>Data!D2447</f>
        <v>44238</v>
      </c>
      <c r="C2447" s="12">
        <f>IFERROR(VLOOKUP(Data!B2447, Minorista!$A$2:$B$100, 2, FALSE), "")</f>
        <v>6</v>
      </c>
      <c r="D2447" s="12">
        <f t="array" ref="D2447">INDEX(Producto!$A$2:$A$500, MATCH(Data!H2447, Producto!$B$2:$B$500, 0))</f>
        <v>1</v>
      </c>
      <c r="E2447" s="12">
        <f>VLOOKUP(Data!E2447 &amp; Data!F2447 &amp; Data!G2447, Ubicacion!$A$2:$B$1000, 2, FALSE)</f>
        <v>34</v>
      </c>
      <c r="F2447" s="15">
        <f>Data!J2447</f>
        <v>825</v>
      </c>
      <c r="G2447" s="16">
        <f>Data!I2447</f>
        <v>35</v>
      </c>
      <c r="H2447" s="17">
        <f>Data!K2447</f>
        <v>288750</v>
      </c>
      <c r="I2447" s="17">
        <f>Data!L2447</f>
        <v>115500</v>
      </c>
      <c r="J2447" s="12" t="str">
        <f>Data!N2447</f>
        <v>Online</v>
      </c>
      <c r="K2447" s="12" t="str">
        <f>Data!O2447</f>
        <v>Efectivo</v>
      </c>
      <c r="L2447" s="12" t="str">
        <f>Data!P2447</f>
        <v>Recurrente</v>
      </c>
    </row>
    <row r="2448">
      <c r="A2448" s="11">
        <v>2447.0</v>
      </c>
      <c r="B2448" s="14">
        <f>Data!D2448</f>
        <v>44238</v>
      </c>
      <c r="C2448" s="12">
        <f>IFERROR(VLOOKUP(Data!B2448, Minorista!$A$2:$B$100, 2, FALSE), "")</f>
        <v>6</v>
      </c>
      <c r="D2448" s="12">
        <f t="array" ref="D2448">INDEX(Producto!$A$2:$A$500, MATCH(Data!H2448, Producto!$B$2:$B$500, 0))</f>
        <v>2</v>
      </c>
      <c r="E2448" s="12">
        <f>VLOOKUP(Data!E2448 &amp; Data!F2448 &amp; Data!G2448, Ubicacion!$A$2:$B$1000, 2, FALSE)</f>
        <v>34</v>
      </c>
      <c r="F2448" s="15">
        <f>Data!J2448</f>
        <v>475</v>
      </c>
      <c r="G2448" s="16">
        <f>Data!I2448</f>
        <v>35</v>
      </c>
      <c r="H2448" s="17">
        <f>Data!K2448</f>
        <v>166250</v>
      </c>
      <c r="I2448" s="17">
        <f>Data!L2448</f>
        <v>58187.5</v>
      </c>
      <c r="J2448" s="12" t="str">
        <f>Data!N2448</f>
        <v>Online</v>
      </c>
      <c r="K2448" s="12" t="str">
        <f>Data!O2448</f>
        <v>Efectivo</v>
      </c>
      <c r="L2448" s="12" t="str">
        <f>Data!P2448</f>
        <v>Recurrente</v>
      </c>
    </row>
    <row r="2449">
      <c r="A2449" s="11">
        <v>2448.0</v>
      </c>
      <c r="B2449" s="14">
        <f>Data!D2449</f>
        <v>44238</v>
      </c>
      <c r="C2449" s="12">
        <f>IFERROR(VLOOKUP(Data!B2449, Minorista!$A$2:$B$100, 2, FALSE), "")</f>
        <v>6</v>
      </c>
      <c r="D2449" s="12">
        <f t="array" ref="D2449">INDEX(Producto!$A$2:$A$500, MATCH(Data!H2449, Producto!$B$2:$B$500, 0))</f>
        <v>3</v>
      </c>
      <c r="E2449" s="12">
        <f>VLOOKUP(Data!E2449 &amp; Data!F2449 &amp; Data!G2449, Ubicacion!$A$2:$B$1000, 2, FALSE)</f>
        <v>34</v>
      </c>
      <c r="F2449" s="15">
        <f>Data!J2449</f>
        <v>525</v>
      </c>
      <c r="G2449" s="16">
        <f>Data!I2449</f>
        <v>25</v>
      </c>
      <c r="H2449" s="17">
        <f>Data!K2449</f>
        <v>131250</v>
      </c>
      <c r="I2449" s="17">
        <f>Data!L2449</f>
        <v>52500</v>
      </c>
      <c r="J2449" s="12" t="str">
        <f>Data!N2449</f>
        <v>Online</v>
      </c>
      <c r="K2449" s="12" t="str">
        <f>Data!O2449</f>
        <v>Transferencia bancaria</v>
      </c>
      <c r="L2449" s="12" t="str">
        <f>Data!P2449</f>
        <v>Recurrente</v>
      </c>
    </row>
    <row r="2450">
      <c r="A2450" s="11">
        <v>2449.0</v>
      </c>
      <c r="B2450" s="14">
        <f>Data!D2450</f>
        <v>44238</v>
      </c>
      <c r="C2450" s="12">
        <f>IFERROR(VLOOKUP(Data!B2450, Minorista!$A$2:$B$100, 2, FALSE), "")</f>
        <v>6</v>
      </c>
      <c r="D2450" s="12">
        <f t="array" ref="D2450">INDEX(Producto!$A$2:$A$500, MATCH(Data!H2450, Producto!$B$2:$B$500, 0))</f>
        <v>4</v>
      </c>
      <c r="E2450" s="12">
        <f>VLOOKUP(Data!E2450 &amp; Data!F2450 &amp; Data!G2450, Ubicacion!$A$2:$B$1000, 2, FALSE)</f>
        <v>35</v>
      </c>
      <c r="F2450" s="15">
        <f>Data!J2450</f>
        <v>375</v>
      </c>
      <c r="G2450" s="16">
        <f>Data!I2450</f>
        <v>30</v>
      </c>
      <c r="H2450" s="17">
        <f>Data!K2450</f>
        <v>112500</v>
      </c>
      <c r="I2450" s="17">
        <f>Data!L2450</f>
        <v>45000</v>
      </c>
      <c r="J2450" s="12" t="str">
        <f>Data!N2450</f>
        <v>Online</v>
      </c>
      <c r="K2450" s="12" t="str">
        <f>Data!O2450</f>
        <v>Tarjeta</v>
      </c>
      <c r="L2450" s="12" t="str">
        <f>Data!P2450</f>
        <v>Nuevo</v>
      </c>
    </row>
    <row r="2451">
      <c r="A2451" s="11">
        <v>2450.0</v>
      </c>
      <c r="B2451" s="14">
        <f>Data!D2451</f>
        <v>44238</v>
      </c>
      <c r="C2451" s="12">
        <f>IFERROR(VLOOKUP(Data!B2451, Minorista!$A$2:$B$100, 2, FALSE), "")</f>
        <v>6</v>
      </c>
      <c r="D2451" s="12">
        <f t="array" ref="D2451">INDEX(Producto!$A$2:$A$500, MATCH(Data!H2451, Producto!$B$2:$B$500, 0))</f>
        <v>5</v>
      </c>
      <c r="E2451" s="12">
        <f>VLOOKUP(Data!E2451 &amp; Data!F2451 &amp; Data!G2451, Ubicacion!$A$2:$B$1000, 2, FALSE)</f>
        <v>35</v>
      </c>
      <c r="F2451" s="15">
        <f>Data!J2451</f>
        <v>450</v>
      </c>
      <c r="G2451" s="16">
        <f>Data!I2451</f>
        <v>45</v>
      </c>
      <c r="H2451" s="17">
        <f>Data!K2451</f>
        <v>202500</v>
      </c>
      <c r="I2451" s="17">
        <f>Data!L2451</f>
        <v>70875</v>
      </c>
      <c r="J2451" s="12" t="str">
        <f>Data!N2451</f>
        <v>Online</v>
      </c>
      <c r="K2451" s="12" t="str">
        <f>Data!O2451</f>
        <v>Tarjeta</v>
      </c>
      <c r="L2451" s="12" t="str">
        <f>Data!P2451</f>
        <v>Nuevo</v>
      </c>
    </row>
    <row r="2452">
      <c r="A2452" s="11">
        <v>2451.0</v>
      </c>
      <c r="B2452" s="14">
        <f>Data!D2452</f>
        <v>44238</v>
      </c>
      <c r="C2452" s="12">
        <f>IFERROR(VLOOKUP(Data!B2452, Minorista!$A$2:$B$100, 2, FALSE), "")</f>
        <v>6</v>
      </c>
      <c r="D2452" s="12">
        <f t="array" ref="D2452">INDEX(Producto!$A$2:$A$500, MATCH(Data!H2452, Producto!$B$2:$B$500, 0))</f>
        <v>6</v>
      </c>
      <c r="E2452" s="12">
        <f>VLOOKUP(Data!E2452 &amp; Data!F2452 &amp; Data!G2452, Ubicacion!$A$2:$B$1000, 2, FALSE)</f>
        <v>35</v>
      </c>
      <c r="F2452" s="15">
        <f>Data!J2452</f>
        <v>550</v>
      </c>
      <c r="G2452" s="16">
        <f>Data!I2452</f>
        <v>30</v>
      </c>
      <c r="H2452" s="17">
        <f>Data!K2452</f>
        <v>165000</v>
      </c>
      <c r="I2452" s="17">
        <f>Data!L2452</f>
        <v>82500</v>
      </c>
      <c r="J2452" s="12" t="str">
        <f>Data!N2452</f>
        <v>Online</v>
      </c>
      <c r="K2452" s="12" t="str">
        <f>Data!O2452</f>
        <v>Transferencia bancaria</v>
      </c>
      <c r="L2452" s="12" t="str">
        <f>Data!P2452</f>
        <v>Nuevo</v>
      </c>
    </row>
    <row r="2453">
      <c r="A2453" s="11">
        <v>2452.0</v>
      </c>
      <c r="B2453" s="14">
        <f>Data!D2453</f>
        <v>44264</v>
      </c>
      <c r="C2453" s="12">
        <f>IFERROR(VLOOKUP(Data!B2453, Minorista!$A$2:$B$100, 2, FALSE), "")</f>
        <v>6</v>
      </c>
      <c r="D2453" s="12">
        <f t="array" ref="D2453">INDEX(Producto!$A$2:$A$500, MATCH(Data!H2453, Producto!$B$2:$B$500, 0))</f>
        <v>1</v>
      </c>
      <c r="E2453" s="12">
        <f>VLOOKUP(Data!E2453 &amp; Data!F2453 &amp; Data!G2453, Ubicacion!$A$2:$B$1000, 2, FALSE)</f>
        <v>35</v>
      </c>
      <c r="F2453" s="15">
        <f>Data!J2453</f>
        <v>770</v>
      </c>
      <c r="G2453" s="16">
        <f>Data!I2453</f>
        <v>30</v>
      </c>
      <c r="H2453" s="17">
        <f>Data!K2453</f>
        <v>231000</v>
      </c>
      <c r="I2453" s="17">
        <f>Data!L2453</f>
        <v>92400</v>
      </c>
      <c r="J2453" s="12" t="str">
        <f>Data!N2453</f>
        <v>Online</v>
      </c>
      <c r="K2453" s="12" t="str">
        <f>Data!O2453</f>
        <v>Tarjeta</v>
      </c>
      <c r="L2453" s="12" t="str">
        <f>Data!P2453</f>
        <v>Recurrente</v>
      </c>
    </row>
    <row r="2454">
      <c r="A2454" s="11">
        <v>2453.0</v>
      </c>
      <c r="B2454" s="14">
        <f>Data!D2454</f>
        <v>44264</v>
      </c>
      <c r="C2454" s="12">
        <f>IFERROR(VLOOKUP(Data!B2454, Minorista!$A$2:$B$100, 2, FALSE), "")</f>
        <v>6</v>
      </c>
      <c r="D2454" s="12">
        <f t="array" ref="D2454">INDEX(Producto!$A$2:$A$500, MATCH(Data!H2454, Producto!$B$2:$B$500, 0))</f>
        <v>2</v>
      </c>
      <c r="E2454" s="12">
        <f>VLOOKUP(Data!E2454 &amp; Data!F2454 &amp; Data!G2454, Ubicacion!$A$2:$B$1000, 2, FALSE)</f>
        <v>35</v>
      </c>
      <c r="F2454" s="15">
        <f>Data!J2454</f>
        <v>450</v>
      </c>
      <c r="G2454" s="16">
        <f>Data!I2454</f>
        <v>30</v>
      </c>
      <c r="H2454" s="17">
        <f>Data!K2454</f>
        <v>135000</v>
      </c>
      <c r="I2454" s="17">
        <f>Data!L2454</f>
        <v>47250</v>
      </c>
      <c r="J2454" s="12" t="str">
        <f>Data!N2454</f>
        <v>Online</v>
      </c>
      <c r="K2454" s="12" t="str">
        <f>Data!O2454</f>
        <v>Transferencia bancaria</v>
      </c>
      <c r="L2454" s="12" t="str">
        <f>Data!P2454</f>
        <v>Recurrente</v>
      </c>
    </row>
    <row r="2455">
      <c r="A2455" s="11">
        <v>2454.0</v>
      </c>
      <c r="B2455" s="14">
        <f>Data!D2455</f>
        <v>44264</v>
      </c>
      <c r="C2455" s="12">
        <f>IFERROR(VLOOKUP(Data!B2455, Minorista!$A$2:$B$100, 2, FALSE), "")</f>
        <v>6</v>
      </c>
      <c r="D2455" s="12">
        <f t="array" ref="D2455">INDEX(Producto!$A$2:$A$500, MATCH(Data!H2455, Producto!$B$2:$B$500, 0))</f>
        <v>3</v>
      </c>
      <c r="E2455" s="12">
        <f>VLOOKUP(Data!E2455 &amp; Data!F2455 &amp; Data!G2455, Ubicacion!$A$2:$B$1000, 2, FALSE)</f>
        <v>35</v>
      </c>
      <c r="F2455" s="15">
        <f>Data!J2455</f>
        <v>475</v>
      </c>
      <c r="G2455" s="16">
        <f>Data!I2455</f>
        <v>20</v>
      </c>
      <c r="H2455" s="17">
        <f>Data!K2455</f>
        <v>95000</v>
      </c>
      <c r="I2455" s="17">
        <f>Data!L2455</f>
        <v>38000</v>
      </c>
      <c r="J2455" s="12" t="str">
        <f>Data!N2455</f>
        <v>Online</v>
      </c>
      <c r="K2455" s="12" t="str">
        <f>Data!O2455</f>
        <v>Efectivo</v>
      </c>
      <c r="L2455" s="12" t="str">
        <f>Data!P2455</f>
        <v>Recurrente</v>
      </c>
    </row>
    <row r="2456">
      <c r="A2456" s="11">
        <v>2455.0</v>
      </c>
      <c r="B2456" s="14">
        <f>Data!D2456</f>
        <v>44264</v>
      </c>
      <c r="C2456" s="12">
        <f>IFERROR(VLOOKUP(Data!B2456, Minorista!$A$2:$B$100, 2, FALSE), "")</f>
        <v>6</v>
      </c>
      <c r="D2456" s="12">
        <f t="array" ref="D2456">INDEX(Producto!$A$2:$A$500, MATCH(Data!H2456, Producto!$B$2:$B$500, 0))</f>
        <v>4</v>
      </c>
      <c r="E2456" s="12">
        <f>VLOOKUP(Data!E2456 &amp; Data!F2456 &amp; Data!G2456, Ubicacion!$A$2:$B$1000, 2, FALSE)</f>
        <v>35</v>
      </c>
      <c r="F2456" s="15">
        <f>Data!J2456</f>
        <v>325</v>
      </c>
      <c r="G2456" s="16">
        <f>Data!I2456</f>
        <v>25</v>
      </c>
      <c r="H2456" s="17">
        <f>Data!K2456</f>
        <v>81250</v>
      </c>
      <c r="I2456" s="17">
        <f>Data!L2456</f>
        <v>32500</v>
      </c>
      <c r="J2456" s="12" t="str">
        <f>Data!N2456</f>
        <v>Online</v>
      </c>
      <c r="K2456" s="12" t="str">
        <f>Data!O2456</f>
        <v>Transferencia bancaria</v>
      </c>
      <c r="L2456" s="12" t="str">
        <f>Data!P2456</f>
        <v>Nuevo</v>
      </c>
    </row>
    <row r="2457">
      <c r="A2457" s="11">
        <v>2456.0</v>
      </c>
      <c r="B2457" s="14">
        <f>Data!D2457</f>
        <v>44264</v>
      </c>
      <c r="C2457" s="12">
        <f>IFERROR(VLOOKUP(Data!B2457, Minorista!$A$2:$B$100, 2, FALSE), "")</f>
        <v>6</v>
      </c>
      <c r="D2457" s="12">
        <f t="array" ref="D2457">INDEX(Producto!$A$2:$A$500, MATCH(Data!H2457, Producto!$B$2:$B$500, 0))</f>
        <v>5</v>
      </c>
      <c r="E2457" s="12">
        <f>VLOOKUP(Data!E2457 &amp; Data!F2457 &amp; Data!G2457, Ubicacion!$A$2:$B$1000, 2, FALSE)</f>
        <v>35</v>
      </c>
      <c r="F2457" s="15">
        <f>Data!J2457</f>
        <v>375</v>
      </c>
      <c r="G2457" s="16">
        <f>Data!I2457</f>
        <v>40</v>
      </c>
      <c r="H2457" s="17">
        <f>Data!K2457</f>
        <v>150000</v>
      </c>
      <c r="I2457" s="17">
        <f>Data!L2457</f>
        <v>52500</v>
      </c>
      <c r="J2457" s="12" t="str">
        <f>Data!N2457</f>
        <v>Online</v>
      </c>
      <c r="K2457" s="12" t="str">
        <f>Data!O2457</f>
        <v>Transferencia bancaria</v>
      </c>
      <c r="L2457" s="12" t="str">
        <f>Data!P2457</f>
        <v>Nuevo</v>
      </c>
    </row>
    <row r="2458">
      <c r="A2458" s="11">
        <v>2457.0</v>
      </c>
      <c r="B2458" s="14">
        <f>Data!D2458</f>
        <v>44264</v>
      </c>
      <c r="C2458" s="12">
        <f>IFERROR(VLOOKUP(Data!B2458, Minorista!$A$2:$B$100, 2, FALSE), "")</f>
        <v>6</v>
      </c>
      <c r="D2458" s="12">
        <f t="array" ref="D2458">INDEX(Producto!$A$2:$A$500, MATCH(Data!H2458, Producto!$B$2:$B$500, 0))</f>
        <v>6</v>
      </c>
      <c r="E2458" s="12">
        <f>VLOOKUP(Data!E2458 &amp; Data!F2458 &amp; Data!G2458, Ubicacion!$A$2:$B$1000, 2, FALSE)</f>
        <v>35</v>
      </c>
      <c r="F2458" s="15">
        <f>Data!J2458</f>
        <v>475</v>
      </c>
      <c r="G2458" s="16">
        <f>Data!I2458</f>
        <v>30</v>
      </c>
      <c r="H2458" s="17">
        <f>Data!K2458</f>
        <v>142500</v>
      </c>
      <c r="I2458" s="17">
        <f>Data!L2458</f>
        <v>71250</v>
      </c>
      <c r="J2458" s="12" t="str">
        <f>Data!N2458</f>
        <v>Online</v>
      </c>
      <c r="K2458" s="12" t="str">
        <f>Data!O2458</f>
        <v>Transferencia bancaria</v>
      </c>
      <c r="L2458" s="12" t="str">
        <f>Data!P2458</f>
        <v>Recurrente</v>
      </c>
    </row>
    <row r="2459">
      <c r="A2459" s="11">
        <v>2458.0</v>
      </c>
      <c r="B2459" s="14">
        <f>Data!D2459</f>
        <v>44296</v>
      </c>
      <c r="C2459" s="12">
        <f>IFERROR(VLOOKUP(Data!B2459, Minorista!$A$2:$B$100, 2, FALSE), "")</f>
        <v>6</v>
      </c>
      <c r="D2459" s="12">
        <f t="array" ref="D2459">INDEX(Producto!$A$2:$A$500, MATCH(Data!H2459, Producto!$B$2:$B$500, 0))</f>
        <v>1</v>
      </c>
      <c r="E2459" s="12">
        <f>VLOOKUP(Data!E2459 &amp; Data!F2459 &amp; Data!G2459, Ubicacion!$A$2:$B$1000, 2, FALSE)</f>
        <v>35</v>
      </c>
      <c r="F2459" s="15">
        <f>Data!J2459</f>
        <v>725</v>
      </c>
      <c r="G2459" s="16">
        <f>Data!I2459</f>
        <v>30</v>
      </c>
      <c r="H2459" s="17">
        <f>Data!K2459</f>
        <v>217500</v>
      </c>
      <c r="I2459" s="17">
        <f>Data!L2459</f>
        <v>87000</v>
      </c>
      <c r="J2459" s="12" t="str">
        <f>Data!N2459</f>
        <v>Online</v>
      </c>
      <c r="K2459" s="12" t="str">
        <f>Data!O2459</f>
        <v>Efectivo</v>
      </c>
      <c r="L2459" s="12" t="str">
        <f>Data!P2459</f>
        <v>Recurrente</v>
      </c>
    </row>
    <row r="2460">
      <c r="A2460" s="11">
        <v>2459.0</v>
      </c>
      <c r="B2460" s="14">
        <f>Data!D2460</f>
        <v>44296</v>
      </c>
      <c r="C2460" s="12">
        <f>IFERROR(VLOOKUP(Data!B2460, Minorista!$A$2:$B$100, 2, FALSE), "")</f>
        <v>6</v>
      </c>
      <c r="D2460" s="12">
        <f t="array" ref="D2460">INDEX(Producto!$A$2:$A$500, MATCH(Data!H2460, Producto!$B$2:$B$500, 0))</f>
        <v>2</v>
      </c>
      <c r="E2460" s="12">
        <f>VLOOKUP(Data!E2460 &amp; Data!F2460 &amp; Data!G2460, Ubicacion!$A$2:$B$1000, 2, FALSE)</f>
        <v>35</v>
      </c>
      <c r="F2460" s="15">
        <f>Data!J2460</f>
        <v>425</v>
      </c>
      <c r="G2460" s="16">
        <f>Data!I2460</f>
        <v>30</v>
      </c>
      <c r="H2460" s="17">
        <f>Data!K2460</f>
        <v>127500</v>
      </c>
      <c r="I2460" s="17">
        <f>Data!L2460</f>
        <v>44625</v>
      </c>
      <c r="J2460" s="12" t="str">
        <f>Data!N2460</f>
        <v>Online</v>
      </c>
      <c r="K2460" s="12" t="str">
        <f>Data!O2460</f>
        <v>Tarjeta</v>
      </c>
      <c r="L2460" s="12" t="str">
        <f>Data!P2460</f>
        <v>Nuevo</v>
      </c>
    </row>
    <row r="2461">
      <c r="A2461" s="11">
        <v>2460.0</v>
      </c>
      <c r="B2461" s="14">
        <f>Data!D2461</f>
        <v>44296</v>
      </c>
      <c r="C2461" s="12">
        <f>IFERROR(VLOOKUP(Data!B2461, Minorista!$A$2:$B$100, 2, FALSE), "")</f>
        <v>6</v>
      </c>
      <c r="D2461" s="12">
        <f t="array" ref="D2461">INDEX(Producto!$A$2:$A$500, MATCH(Data!H2461, Producto!$B$2:$B$500, 0))</f>
        <v>3</v>
      </c>
      <c r="E2461" s="12">
        <f>VLOOKUP(Data!E2461 &amp; Data!F2461 &amp; Data!G2461, Ubicacion!$A$2:$B$1000, 2, FALSE)</f>
        <v>35</v>
      </c>
      <c r="F2461" s="15">
        <f>Data!J2461</f>
        <v>425</v>
      </c>
      <c r="G2461" s="16">
        <f>Data!I2461</f>
        <v>20</v>
      </c>
      <c r="H2461" s="17">
        <f>Data!K2461</f>
        <v>85000</v>
      </c>
      <c r="I2461" s="17">
        <f>Data!L2461</f>
        <v>34000</v>
      </c>
      <c r="J2461" s="12" t="str">
        <f>Data!N2461</f>
        <v>Online</v>
      </c>
      <c r="K2461" s="12" t="str">
        <f>Data!O2461</f>
        <v>Efectivo</v>
      </c>
      <c r="L2461" s="12" t="str">
        <f>Data!P2461</f>
        <v>Nuevo</v>
      </c>
    </row>
    <row r="2462">
      <c r="A2462" s="11">
        <v>2461.0</v>
      </c>
      <c r="B2462" s="14">
        <f>Data!D2462</f>
        <v>44296</v>
      </c>
      <c r="C2462" s="12">
        <f>IFERROR(VLOOKUP(Data!B2462, Minorista!$A$2:$B$100, 2, FALSE), "")</f>
        <v>6</v>
      </c>
      <c r="D2462" s="12">
        <f t="array" ref="D2462">INDEX(Producto!$A$2:$A$500, MATCH(Data!H2462, Producto!$B$2:$B$500, 0))</f>
        <v>4</v>
      </c>
      <c r="E2462" s="12">
        <f>VLOOKUP(Data!E2462 &amp; Data!F2462 &amp; Data!G2462, Ubicacion!$A$2:$B$1000, 2, FALSE)</f>
        <v>35</v>
      </c>
      <c r="F2462" s="15">
        <f>Data!J2462</f>
        <v>350</v>
      </c>
      <c r="G2462" s="16">
        <f>Data!I2462</f>
        <v>25</v>
      </c>
      <c r="H2462" s="17">
        <f>Data!K2462</f>
        <v>87500</v>
      </c>
      <c r="I2462" s="17">
        <f>Data!L2462</f>
        <v>35000</v>
      </c>
      <c r="J2462" s="12" t="str">
        <f>Data!N2462</f>
        <v>Online</v>
      </c>
      <c r="K2462" s="12" t="str">
        <f>Data!O2462</f>
        <v>Tarjeta</v>
      </c>
      <c r="L2462" s="12" t="str">
        <f>Data!P2462</f>
        <v>Recurrente</v>
      </c>
    </row>
    <row r="2463">
      <c r="A2463" s="11">
        <v>2462.0</v>
      </c>
      <c r="B2463" s="14">
        <f>Data!D2463</f>
        <v>44296</v>
      </c>
      <c r="C2463" s="12">
        <f>IFERROR(VLOOKUP(Data!B2463, Minorista!$A$2:$B$100, 2, FALSE), "")</f>
        <v>6</v>
      </c>
      <c r="D2463" s="12">
        <f t="array" ref="D2463">INDEX(Producto!$A$2:$A$500, MATCH(Data!H2463, Producto!$B$2:$B$500, 0))</f>
        <v>5</v>
      </c>
      <c r="E2463" s="12">
        <f>VLOOKUP(Data!E2463 &amp; Data!F2463 &amp; Data!G2463, Ubicacion!$A$2:$B$1000, 2, FALSE)</f>
        <v>35</v>
      </c>
      <c r="F2463" s="15">
        <f>Data!J2463</f>
        <v>375</v>
      </c>
      <c r="G2463" s="16">
        <f>Data!I2463</f>
        <v>45</v>
      </c>
      <c r="H2463" s="17">
        <f>Data!K2463</f>
        <v>168750</v>
      </c>
      <c r="I2463" s="17">
        <f>Data!L2463</f>
        <v>59062.5</v>
      </c>
      <c r="J2463" s="12" t="str">
        <f>Data!N2463</f>
        <v>Online</v>
      </c>
      <c r="K2463" s="12" t="str">
        <f>Data!O2463</f>
        <v>Efectivo</v>
      </c>
      <c r="L2463" s="12" t="str">
        <f>Data!P2463</f>
        <v>Nuevo</v>
      </c>
    </row>
    <row r="2464">
      <c r="A2464" s="11">
        <v>2463.0</v>
      </c>
      <c r="B2464" s="14">
        <f>Data!D2464</f>
        <v>44296</v>
      </c>
      <c r="C2464" s="12">
        <f>IFERROR(VLOOKUP(Data!B2464, Minorista!$A$2:$B$100, 2, FALSE), "")</f>
        <v>6</v>
      </c>
      <c r="D2464" s="12">
        <f t="array" ref="D2464">INDEX(Producto!$A$2:$A$500, MATCH(Data!H2464, Producto!$B$2:$B$500, 0))</f>
        <v>6</v>
      </c>
      <c r="E2464" s="12">
        <f>VLOOKUP(Data!E2464 &amp; Data!F2464 &amp; Data!G2464, Ubicacion!$A$2:$B$1000, 2, FALSE)</f>
        <v>35</v>
      </c>
      <c r="F2464" s="15">
        <f>Data!J2464</f>
        <v>525</v>
      </c>
      <c r="G2464" s="16">
        <f>Data!I2464</f>
        <v>35</v>
      </c>
      <c r="H2464" s="17">
        <f>Data!K2464</f>
        <v>183750</v>
      </c>
      <c r="I2464" s="17">
        <f>Data!L2464</f>
        <v>91875</v>
      </c>
      <c r="J2464" s="12" t="str">
        <f>Data!N2464</f>
        <v>Online</v>
      </c>
      <c r="K2464" s="12" t="str">
        <f>Data!O2464</f>
        <v>Transferencia bancaria</v>
      </c>
      <c r="L2464" s="12" t="str">
        <f>Data!P2464</f>
        <v>Recurrente</v>
      </c>
    </row>
    <row r="2465">
      <c r="A2465" s="11">
        <v>2464.0</v>
      </c>
      <c r="B2465" s="14">
        <f>Data!D2465</f>
        <v>44325</v>
      </c>
      <c r="C2465" s="12">
        <f>IFERROR(VLOOKUP(Data!B2465, Minorista!$A$2:$B$100, 2, FALSE), "")</f>
        <v>6</v>
      </c>
      <c r="D2465" s="12">
        <f t="array" ref="D2465">INDEX(Producto!$A$2:$A$500, MATCH(Data!H2465, Producto!$B$2:$B$500, 0))</f>
        <v>1</v>
      </c>
      <c r="E2465" s="12">
        <f>VLOOKUP(Data!E2465 &amp; Data!F2465 &amp; Data!G2465, Ubicacion!$A$2:$B$1000, 2, FALSE)</f>
        <v>35</v>
      </c>
      <c r="F2465" s="15">
        <f>Data!J2465</f>
        <v>795</v>
      </c>
      <c r="G2465" s="16">
        <f>Data!I2465</f>
        <v>45</v>
      </c>
      <c r="H2465" s="17">
        <f>Data!K2465</f>
        <v>357750</v>
      </c>
      <c r="I2465" s="17">
        <f>Data!L2465</f>
        <v>143100</v>
      </c>
      <c r="J2465" s="12" t="str">
        <f>Data!N2465</f>
        <v>Online</v>
      </c>
      <c r="K2465" s="12" t="str">
        <f>Data!O2465</f>
        <v>Transferencia bancaria</v>
      </c>
      <c r="L2465" s="12" t="str">
        <f>Data!P2465</f>
        <v>Recurrente</v>
      </c>
    </row>
    <row r="2466">
      <c r="A2466" s="11">
        <v>2465.0</v>
      </c>
      <c r="B2466" s="14">
        <f>Data!D2466</f>
        <v>44325</v>
      </c>
      <c r="C2466" s="12">
        <f>IFERROR(VLOOKUP(Data!B2466, Minorista!$A$2:$B$100, 2, FALSE), "")</f>
        <v>6</v>
      </c>
      <c r="D2466" s="12">
        <f t="array" ref="D2466">INDEX(Producto!$A$2:$A$500, MATCH(Data!H2466, Producto!$B$2:$B$500, 0))</f>
        <v>2</v>
      </c>
      <c r="E2466" s="12">
        <f>VLOOKUP(Data!E2466 &amp; Data!F2466 &amp; Data!G2466, Ubicacion!$A$2:$B$1000, 2, FALSE)</f>
        <v>35</v>
      </c>
      <c r="F2466" s="15">
        <f>Data!J2466</f>
        <v>500</v>
      </c>
      <c r="G2466" s="16">
        <f>Data!I2466</f>
        <v>45</v>
      </c>
      <c r="H2466" s="17">
        <f>Data!K2466</f>
        <v>225000</v>
      </c>
      <c r="I2466" s="17">
        <f>Data!L2466</f>
        <v>78750</v>
      </c>
      <c r="J2466" s="12" t="str">
        <f>Data!N2466</f>
        <v>Online</v>
      </c>
      <c r="K2466" s="12" t="str">
        <f>Data!O2466</f>
        <v>Efectivo</v>
      </c>
      <c r="L2466" s="12" t="str">
        <f>Data!P2466</f>
        <v>Recurrente</v>
      </c>
    </row>
    <row r="2467">
      <c r="A2467" s="11">
        <v>2466.0</v>
      </c>
      <c r="B2467" s="14">
        <f>Data!D2467</f>
        <v>44325</v>
      </c>
      <c r="C2467" s="12">
        <f>IFERROR(VLOOKUP(Data!B2467, Minorista!$A$2:$B$100, 2, FALSE), "")</f>
        <v>6</v>
      </c>
      <c r="D2467" s="12">
        <f t="array" ref="D2467">INDEX(Producto!$A$2:$A$500, MATCH(Data!H2467, Producto!$B$2:$B$500, 0))</f>
        <v>3</v>
      </c>
      <c r="E2467" s="12">
        <f>VLOOKUP(Data!E2467 &amp; Data!F2467 &amp; Data!G2467, Ubicacion!$A$2:$B$1000, 2, FALSE)</f>
        <v>35</v>
      </c>
      <c r="F2467" s="15">
        <f>Data!J2467</f>
        <v>475</v>
      </c>
      <c r="G2467" s="16">
        <f>Data!I2467</f>
        <v>40</v>
      </c>
      <c r="H2467" s="17">
        <f>Data!K2467</f>
        <v>190000</v>
      </c>
      <c r="I2467" s="17">
        <f>Data!L2467</f>
        <v>76000</v>
      </c>
      <c r="J2467" s="12" t="str">
        <f>Data!N2467</f>
        <v>Online</v>
      </c>
      <c r="K2467" s="12" t="str">
        <f>Data!O2467</f>
        <v>Tarjeta</v>
      </c>
      <c r="L2467" s="12" t="str">
        <f>Data!P2467</f>
        <v>Recurrente</v>
      </c>
    </row>
    <row r="2468">
      <c r="A2468" s="11">
        <v>2467.0</v>
      </c>
      <c r="B2468" s="14">
        <f>Data!D2468</f>
        <v>44325</v>
      </c>
      <c r="C2468" s="12">
        <f>IFERROR(VLOOKUP(Data!B2468, Minorista!$A$2:$B$100, 2, FALSE), "")</f>
        <v>6</v>
      </c>
      <c r="D2468" s="12">
        <f t="array" ref="D2468">INDEX(Producto!$A$2:$A$500, MATCH(Data!H2468, Producto!$B$2:$B$500, 0))</f>
        <v>4</v>
      </c>
      <c r="E2468" s="12">
        <f>VLOOKUP(Data!E2468 &amp; Data!F2468 &amp; Data!G2468, Ubicacion!$A$2:$B$1000, 2, FALSE)</f>
        <v>35</v>
      </c>
      <c r="F2468" s="15">
        <f>Data!J2468</f>
        <v>425</v>
      </c>
      <c r="G2468" s="16">
        <f>Data!I2468</f>
        <v>40</v>
      </c>
      <c r="H2468" s="17">
        <f>Data!K2468</f>
        <v>170000</v>
      </c>
      <c r="I2468" s="17">
        <f>Data!L2468</f>
        <v>68000</v>
      </c>
      <c r="J2468" s="12" t="str">
        <f>Data!N2468</f>
        <v>Online</v>
      </c>
      <c r="K2468" s="12" t="str">
        <f>Data!O2468</f>
        <v>Tarjeta</v>
      </c>
      <c r="L2468" s="12" t="str">
        <f>Data!P2468</f>
        <v>Nuevo</v>
      </c>
    </row>
    <row r="2469">
      <c r="A2469" s="11">
        <v>2468.0</v>
      </c>
      <c r="B2469" s="14">
        <f>Data!D2469</f>
        <v>44325</v>
      </c>
      <c r="C2469" s="12">
        <f>IFERROR(VLOOKUP(Data!B2469, Minorista!$A$2:$B$100, 2, FALSE), "")</f>
        <v>6</v>
      </c>
      <c r="D2469" s="12">
        <f t="array" ref="D2469">INDEX(Producto!$A$2:$A$500, MATCH(Data!H2469, Producto!$B$2:$B$500, 0))</f>
        <v>5</v>
      </c>
      <c r="E2469" s="12">
        <f>VLOOKUP(Data!E2469 &amp; Data!F2469 &amp; Data!G2469, Ubicacion!$A$2:$B$1000, 2, FALSE)</f>
        <v>35</v>
      </c>
      <c r="F2469" s="15">
        <f>Data!J2469</f>
        <v>450</v>
      </c>
      <c r="G2469" s="16">
        <f>Data!I2469</f>
        <v>50</v>
      </c>
      <c r="H2469" s="17">
        <f>Data!K2469</f>
        <v>225000</v>
      </c>
      <c r="I2469" s="17">
        <f>Data!L2469</f>
        <v>78750</v>
      </c>
      <c r="J2469" s="12" t="str">
        <f>Data!N2469</f>
        <v>Online</v>
      </c>
      <c r="K2469" s="12" t="str">
        <f>Data!O2469</f>
        <v>Tarjeta</v>
      </c>
      <c r="L2469" s="12" t="str">
        <f>Data!P2469</f>
        <v>Nuevo</v>
      </c>
    </row>
    <row r="2470">
      <c r="A2470" s="11">
        <v>2469.0</v>
      </c>
      <c r="B2470" s="14">
        <f>Data!D2470</f>
        <v>44325</v>
      </c>
      <c r="C2470" s="12">
        <f>IFERROR(VLOOKUP(Data!B2470, Minorista!$A$2:$B$100, 2, FALSE), "")</f>
        <v>6</v>
      </c>
      <c r="D2470" s="12">
        <f t="array" ref="D2470">INDEX(Producto!$A$2:$A$500, MATCH(Data!H2470, Producto!$B$2:$B$500, 0))</f>
        <v>6</v>
      </c>
      <c r="E2470" s="12">
        <f>VLOOKUP(Data!E2470 &amp; Data!F2470 &amp; Data!G2470, Ubicacion!$A$2:$B$1000, 2, FALSE)</f>
        <v>35</v>
      </c>
      <c r="F2470" s="15">
        <f>Data!J2470</f>
        <v>550</v>
      </c>
      <c r="G2470" s="16">
        <f>Data!I2470</f>
        <v>55</v>
      </c>
      <c r="H2470" s="17">
        <f>Data!K2470</f>
        <v>302500</v>
      </c>
      <c r="I2470" s="17">
        <f>Data!L2470</f>
        <v>151250</v>
      </c>
      <c r="J2470" s="12" t="str">
        <f>Data!N2470</f>
        <v>Online</v>
      </c>
      <c r="K2470" s="12" t="str">
        <f>Data!O2470</f>
        <v>Tarjeta</v>
      </c>
      <c r="L2470" s="12" t="str">
        <f>Data!P2470</f>
        <v>Recurrente</v>
      </c>
    </row>
    <row r="2471">
      <c r="A2471" s="11">
        <v>2470.0</v>
      </c>
      <c r="B2471" s="14">
        <f>Data!D2471</f>
        <v>44358</v>
      </c>
      <c r="C2471" s="12">
        <f>IFERROR(VLOOKUP(Data!B2471, Minorista!$A$2:$B$100, 2, FALSE), "")</f>
        <v>6</v>
      </c>
      <c r="D2471" s="12">
        <f t="array" ref="D2471">INDEX(Producto!$A$2:$A$500, MATCH(Data!H2471, Producto!$B$2:$B$500, 0))</f>
        <v>1</v>
      </c>
      <c r="E2471" s="12">
        <f>VLOOKUP(Data!E2471 &amp; Data!F2471 &amp; Data!G2471, Ubicacion!$A$2:$B$1000, 2, FALSE)</f>
        <v>35</v>
      </c>
      <c r="F2471" s="15">
        <f>Data!J2471</f>
        <v>800</v>
      </c>
      <c r="G2471" s="16">
        <f>Data!I2471</f>
        <v>50</v>
      </c>
      <c r="H2471" s="17">
        <f>Data!K2471</f>
        <v>400000</v>
      </c>
      <c r="I2471" s="17">
        <f>Data!L2471</f>
        <v>160000</v>
      </c>
      <c r="J2471" s="12" t="str">
        <f>Data!N2471</f>
        <v>Online</v>
      </c>
      <c r="K2471" s="12" t="str">
        <f>Data!O2471</f>
        <v>Tarjeta</v>
      </c>
      <c r="L2471" s="12" t="str">
        <f>Data!P2471</f>
        <v>Recurrente</v>
      </c>
    </row>
    <row r="2472">
      <c r="A2472" s="11">
        <v>2471.0</v>
      </c>
      <c r="B2472" s="14">
        <f>Data!D2472</f>
        <v>44358</v>
      </c>
      <c r="C2472" s="12">
        <f>IFERROR(VLOOKUP(Data!B2472, Minorista!$A$2:$B$100, 2, FALSE), "")</f>
        <v>6</v>
      </c>
      <c r="D2472" s="12">
        <f t="array" ref="D2472">INDEX(Producto!$A$2:$A$500, MATCH(Data!H2472, Producto!$B$2:$B$500, 0))</f>
        <v>2</v>
      </c>
      <c r="E2472" s="12">
        <f>VLOOKUP(Data!E2472 &amp; Data!F2472 &amp; Data!G2472, Ubicacion!$A$2:$B$1000, 2, FALSE)</f>
        <v>35</v>
      </c>
      <c r="F2472" s="15">
        <f>Data!J2472</f>
        <v>550</v>
      </c>
      <c r="G2472" s="16">
        <f>Data!I2472</f>
        <v>45</v>
      </c>
      <c r="H2472" s="17">
        <f>Data!K2472</f>
        <v>247500</v>
      </c>
      <c r="I2472" s="17">
        <f>Data!L2472</f>
        <v>86625</v>
      </c>
      <c r="J2472" s="12" t="str">
        <f>Data!N2472</f>
        <v>Online</v>
      </c>
      <c r="K2472" s="12" t="str">
        <f>Data!O2472</f>
        <v>Efectivo</v>
      </c>
      <c r="L2472" s="12" t="str">
        <f>Data!P2472</f>
        <v>Nuevo</v>
      </c>
    </row>
    <row r="2473">
      <c r="A2473" s="11">
        <v>2472.0</v>
      </c>
      <c r="B2473" s="14">
        <f>Data!D2473</f>
        <v>44358</v>
      </c>
      <c r="C2473" s="12">
        <f>IFERROR(VLOOKUP(Data!B2473, Minorista!$A$2:$B$100, 2, FALSE), "")</f>
        <v>6</v>
      </c>
      <c r="D2473" s="12">
        <f t="array" ref="D2473">INDEX(Producto!$A$2:$A$500, MATCH(Data!H2473, Producto!$B$2:$B$500, 0))</f>
        <v>3</v>
      </c>
      <c r="E2473" s="12">
        <f>VLOOKUP(Data!E2473 &amp; Data!F2473 &amp; Data!G2473, Ubicacion!$A$2:$B$1000, 2, FALSE)</f>
        <v>35</v>
      </c>
      <c r="F2473" s="15">
        <f>Data!J2473</f>
        <v>525</v>
      </c>
      <c r="G2473" s="16">
        <f>Data!I2473</f>
        <v>50</v>
      </c>
      <c r="H2473" s="17">
        <f>Data!K2473</f>
        <v>262500</v>
      </c>
      <c r="I2473" s="17">
        <f>Data!L2473</f>
        <v>105000</v>
      </c>
      <c r="J2473" s="12" t="str">
        <f>Data!N2473</f>
        <v>Online</v>
      </c>
      <c r="K2473" s="12" t="str">
        <f>Data!O2473</f>
        <v>Efectivo</v>
      </c>
      <c r="L2473" s="12" t="str">
        <f>Data!P2473</f>
        <v>Recurrente</v>
      </c>
    </row>
    <row r="2474">
      <c r="A2474" s="11">
        <v>2473.0</v>
      </c>
      <c r="B2474" s="14">
        <f>Data!D2474</f>
        <v>44358</v>
      </c>
      <c r="C2474" s="12">
        <f>IFERROR(VLOOKUP(Data!B2474, Minorista!$A$2:$B$100, 2, FALSE), "")</f>
        <v>6</v>
      </c>
      <c r="D2474" s="12">
        <f t="array" ref="D2474">INDEX(Producto!$A$2:$A$500, MATCH(Data!H2474, Producto!$B$2:$B$500, 0))</f>
        <v>4</v>
      </c>
      <c r="E2474" s="12">
        <f>VLOOKUP(Data!E2474 &amp; Data!F2474 &amp; Data!G2474, Ubicacion!$A$2:$B$1000, 2, FALSE)</f>
        <v>35</v>
      </c>
      <c r="F2474" s="15">
        <f>Data!J2474</f>
        <v>500</v>
      </c>
      <c r="G2474" s="16">
        <f>Data!I2474</f>
        <v>50</v>
      </c>
      <c r="H2474" s="17">
        <f>Data!K2474</f>
        <v>250000</v>
      </c>
      <c r="I2474" s="17">
        <f>Data!L2474</f>
        <v>100000</v>
      </c>
      <c r="J2474" s="12" t="str">
        <f>Data!N2474</f>
        <v>Online</v>
      </c>
      <c r="K2474" s="12" t="str">
        <f>Data!O2474</f>
        <v>Transferencia bancaria</v>
      </c>
      <c r="L2474" s="12" t="str">
        <f>Data!P2474</f>
        <v>Nuevo</v>
      </c>
    </row>
    <row r="2475">
      <c r="A2475" s="11">
        <v>2474.0</v>
      </c>
      <c r="B2475" s="14">
        <f>Data!D2475</f>
        <v>44358</v>
      </c>
      <c r="C2475" s="12">
        <f>IFERROR(VLOOKUP(Data!B2475, Minorista!$A$2:$B$100, 2, FALSE), "")</f>
        <v>6</v>
      </c>
      <c r="D2475" s="12">
        <f t="array" ref="D2475">INDEX(Producto!$A$2:$A$500, MATCH(Data!H2475, Producto!$B$2:$B$500, 0))</f>
        <v>5</v>
      </c>
      <c r="E2475" s="12">
        <f>VLOOKUP(Data!E2475 &amp; Data!F2475 &amp; Data!G2475, Ubicacion!$A$2:$B$1000, 2, FALSE)</f>
        <v>35</v>
      </c>
      <c r="F2475" s="15">
        <f>Data!J2475</f>
        <v>500</v>
      </c>
      <c r="G2475" s="16">
        <f>Data!I2475</f>
        <v>65</v>
      </c>
      <c r="H2475" s="17">
        <f>Data!K2475</f>
        <v>325000</v>
      </c>
      <c r="I2475" s="17">
        <f>Data!L2475</f>
        <v>113750</v>
      </c>
      <c r="J2475" s="12" t="str">
        <f>Data!N2475</f>
        <v>Online</v>
      </c>
      <c r="K2475" s="12" t="str">
        <f>Data!O2475</f>
        <v>Tarjeta</v>
      </c>
      <c r="L2475" s="12" t="str">
        <f>Data!P2475</f>
        <v>Recurrente</v>
      </c>
    </row>
    <row r="2476">
      <c r="A2476" s="11">
        <v>2475.0</v>
      </c>
      <c r="B2476" s="14">
        <f>Data!D2476</f>
        <v>44358</v>
      </c>
      <c r="C2476" s="12">
        <f>IFERROR(VLOOKUP(Data!B2476, Minorista!$A$2:$B$100, 2, FALSE), "")</f>
        <v>6</v>
      </c>
      <c r="D2476" s="12">
        <f t="array" ref="D2476">INDEX(Producto!$A$2:$A$500, MATCH(Data!H2476, Producto!$B$2:$B$500, 0))</f>
        <v>6</v>
      </c>
      <c r="E2476" s="12">
        <f>VLOOKUP(Data!E2476 &amp; Data!F2476 &amp; Data!G2476, Ubicacion!$A$2:$B$1000, 2, FALSE)</f>
        <v>35</v>
      </c>
      <c r="F2476" s="15">
        <f>Data!J2476</f>
        <v>675</v>
      </c>
      <c r="G2476" s="16">
        <f>Data!I2476</f>
        <v>70</v>
      </c>
      <c r="H2476" s="17">
        <f>Data!K2476</f>
        <v>472500</v>
      </c>
      <c r="I2476" s="17">
        <f>Data!L2476</f>
        <v>236250</v>
      </c>
      <c r="J2476" s="12" t="str">
        <f>Data!N2476</f>
        <v>Online</v>
      </c>
      <c r="K2476" s="12" t="str">
        <f>Data!O2476</f>
        <v>Efectivo</v>
      </c>
      <c r="L2476" s="12" t="str">
        <f>Data!P2476</f>
        <v>Nuevo</v>
      </c>
    </row>
    <row r="2477">
      <c r="A2477" s="11">
        <v>2476.0</v>
      </c>
      <c r="B2477" s="14">
        <f>Data!D2477</f>
        <v>44386</v>
      </c>
      <c r="C2477" s="12">
        <f>IFERROR(VLOOKUP(Data!B2477, Minorista!$A$2:$B$100, 2, FALSE), "")</f>
        <v>6</v>
      </c>
      <c r="D2477" s="12">
        <f t="array" ref="D2477">INDEX(Producto!$A$2:$A$500, MATCH(Data!H2477, Producto!$B$2:$B$500, 0))</f>
        <v>1</v>
      </c>
      <c r="E2477" s="12">
        <f>VLOOKUP(Data!E2477 &amp; Data!F2477 &amp; Data!G2477, Ubicacion!$A$2:$B$1000, 2, FALSE)</f>
        <v>35</v>
      </c>
      <c r="F2477" s="15">
        <f>Data!J2477</f>
        <v>900</v>
      </c>
      <c r="G2477" s="16">
        <f>Data!I2477</f>
        <v>65</v>
      </c>
      <c r="H2477" s="17">
        <f>Data!K2477</f>
        <v>585000</v>
      </c>
      <c r="I2477" s="17">
        <f>Data!L2477</f>
        <v>234000</v>
      </c>
      <c r="J2477" s="12" t="str">
        <f>Data!N2477</f>
        <v>Online</v>
      </c>
      <c r="K2477" s="12" t="str">
        <f>Data!O2477</f>
        <v>Efectivo</v>
      </c>
      <c r="L2477" s="12" t="str">
        <f>Data!P2477</f>
        <v>Recurrente</v>
      </c>
    </row>
    <row r="2478">
      <c r="A2478" s="11">
        <v>2477.0</v>
      </c>
      <c r="B2478" s="14">
        <f>Data!D2478</f>
        <v>44386</v>
      </c>
      <c r="C2478" s="12">
        <f>IFERROR(VLOOKUP(Data!B2478, Minorista!$A$2:$B$100, 2, FALSE), "")</f>
        <v>6</v>
      </c>
      <c r="D2478" s="12">
        <f t="array" ref="D2478">INDEX(Producto!$A$2:$A$500, MATCH(Data!H2478, Producto!$B$2:$B$500, 0))</f>
        <v>2</v>
      </c>
      <c r="E2478" s="12">
        <f>VLOOKUP(Data!E2478 &amp; Data!F2478 &amp; Data!G2478, Ubicacion!$A$2:$B$1000, 2, FALSE)</f>
        <v>35</v>
      </c>
      <c r="F2478" s="15">
        <f>Data!J2478</f>
        <v>650</v>
      </c>
      <c r="G2478" s="16">
        <f>Data!I2478</f>
        <v>60</v>
      </c>
      <c r="H2478" s="17">
        <f>Data!K2478</f>
        <v>390000</v>
      </c>
      <c r="I2478" s="17">
        <f>Data!L2478</f>
        <v>136500</v>
      </c>
      <c r="J2478" s="12" t="str">
        <f>Data!N2478</f>
        <v>Online</v>
      </c>
      <c r="K2478" s="12" t="str">
        <f>Data!O2478</f>
        <v>Tarjeta</v>
      </c>
      <c r="L2478" s="12" t="str">
        <f>Data!P2478</f>
        <v>Nuevo</v>
      </c>
    </row>
    <row r="2479">
      <c r="A2479" s="11">
        <v>2478.0</v>
      </c>
      <c r="B2479" s="14">
        <f>Data!D2479</f>
        <v>44386</v>
      </c>
      <c r="C2479" s="12">
        <f>IFERROR(VLOOKUP(Data!B2479, Minorista!$A$2:$B$100, 2, FALSE), "")</f>
        <v>6</v>
      </c>
      <c r="D2479" s="12">
        <f t="array" ref="D2479">INDEX(Producto!$A$2:$A$500, MATCH(Data!H2479, Producto!$B$2:$B$500, 0))</f>
        <v>3</v>
      </c>
      <c r="E2479" s="12">
        <f>VLOOKUP(Data!E2479 &amp; Data!F2479 &amp; Data!G2479, Ubicacion!$A$2:$B$1000, 2, FALSE)</f>
        <v>35</v>
      </c>
      <c r="F2479" s="15">
        <f>Data!J2479</f>
        <v>575</v>
      </c>
      <c r="G2479" s="16">
        <f>Data!I2479</f>
        <v>55</v>
      </c>
      <c r="H2479" s="17">
        <f>Data!K2479</f>
        <v>316250</v>
      </c>
      <c r="I2479" s="17">
        <f>Data!L2479</f>
        <v>126500</v>
      </c>
      <c r="J2479" s="12" t="str">
        <f>Data!N2479</f>
        <v>Online</v>
      </c>
      <c r="K2479" s="12" t="str">
        <f>Data!O2479</f>
        <v>Tarjeta</v>
      </c>
      <c r="L2479" s="12" t="str">
        <f>Data!P2479</f>
        <v>Nuevo</v>
      </c>
    </row>
    <row r="2480">
      <c r="A2480" s="11">
        <v>2479.0</v>
      </c>
      <c r="B2480" s="14">
        <f>Data!D2480</f>
        <v>44386</v>
      </c>
      <c r="C2480" s="12">
        <f>IFERROR(VLOOKUP(Data!B2480, Minorista!$A$2:$B$100, 2, FALSE), "")</f>
        <v>6</v>
      </c>
      <c r="D2480" s="12">
        <f t="array" ref="D2480">INDEX(Producto!$A$2:$A$500, MATCH(Data!H2480, Producto!$B$2:$B$500, 0))</f>
        <v>4</v>
      </c>
      <c r="E2480" s="12">
        <f>VLOOKUP(Data!E2480 &amp; Data!F2480 &amp; Data!G2480, Ubicacion!$A$2:$B$1000, 2, FALSE)</f>
        <v>35</v>
      </c>
      <c r="F2480" s="15">
        <f>Data!J2480</f>
        <v>525</v>
      </c>
      <c r="G2480" s="16">
        <f>Data!I2480</f>
        <v>55</v>
      </c>
      <c r="H2480" s="17">
        <f>Data!K2480</f>
        <v>288750</v>
      </c>
      <c r="I2480" s="17">
        <f>Data!L2480</f>
        <v>115500</v>
      </c>
      <c r="J2480" s="12" t="str">
        <f>Data!N2480</f>
        <v>Online</v>
      </c>
      <c r="K2480" s="12" t="str">
        <f>Data!O2480</f>
        <v>Efectivo</v>
      </c>
      <c r="L2480" s="12" t="str">
        <f>Data!P2480</f>
        <v>Recurrente</v>
      </c>
    </row>
    <row r="2481">
      <c r="A2481" s="11">
        <v>2480.0</v>
      </c>
      <c r="B2481" s="14">
        <f>Data!D2481</f>
        <v>44386</v>
      </c>
      <c r="C2481" s="12">
        <f>IFERROR(VLOOKUP(Data!B2481, Minorista!$A$2:$B$100, 2, FALSE), "")</f>
        <v>6</v>
      </c>
      <c r="D2481" s="12">
        <f t="array" ref="D2481">INDEX(Producto!$A$2:$A$500, MATCH(Data!H2481, Producto!$B$2:$B$500, 0))</f>
        <v>5</v>
      </c>
      <c r="E2481" s="12">
        <f>VLOOKUP(Data!E2481 &amp; Data!F2481 &amp; Data!G2481, Ubicacion!$A$2:$B$1000, 2, FALSE)</f>
        <v>35</v>
      </c>
      <c r="F2481" s="15">
        <f>Data!J2481</f>
        <v>550</v>
      </c>
      <c r="G2481" s="16">
        <f>Data!I2481</f>
        <v>65</v>
      </c>
      <c r="H2481" s="17">
        <f>Data!K2481</f>
        <v>357500</v>
      </c>
      <c r="I2481" s="17">
        <f>Data!L2481</f>
        <v>125125</v>
      </c>
      <c r="J2481" s="12" t="str">
        <f>Data!N2481</f>
        <v>Online</v>
      </c>
      <c r="K2481" s="12" t="str">
        <f>Data!O2481</f>
        <v>Transferencia bancaria</v>
      </c>
      <c r="L2481" s="12" t="str">
        <f>Data!P2481</f>
        <v>Nuevo</v>
      </c>
    </row>
    <row r="2482">
      <c r="A2482" s="11">
        <v>2481.0</v>
      </c>
      <c r="B2482" s="14">
        <f>Data!D2482</f>
        <v>44386</v>
      </c>
      <c r="C2482" s="12">
        <f>IFERROR(VLOOKUP(Data!B2482, Minorista!$A$2:$B$100, 2, FALSE), "")</f>
        <v>6</v>
      </c>
      <c r="D2482" s="12">
        <f t="array" ref="D2482">INDEX(Producto!$A$2:$A$500, MATCH(Data!H2482, Producto!$B$2:$B$500, 0))</f>
        <v>6</v>
      </c>
      <c r="E2482" s="12">
        <f>VLOOKUP(Data!E2482 &amp; Data!F2482 &amp; Data!G2482, Ubicacion!$A$2:$B$1000, 2, FALSE)</f>
        <v>35</v>
      </c>
      <c r="F2482" s="15">
        <f>Data!J2482</f>
        <v>725</v>
      </c>
      <c r="G2482" s="16">
        <f>Data!I2482</f>
        <v>70</v>
      </c>
      <c r="H2482" s="17">
        <f>Data!K2482</f>
        <v>507500</v>
      </c>
      <c r="I2482" s="17">
        <f>Data!L2482</f>
        <v>253750</v>
      </c>
      <c r="J2482" s="12" t="str">
        <f>Data!N2482</f>
        <v>Online</v>
      </c>
      <c r="K2482" s="12" t="str">
        <f>Data!O2482</f>
        <v>Efectivo</v>
      </c>
      <c r="L2482" s="12" t="str">
        <f>Data!P2482</f>
        <v>Nuevo</v>
      </c>
    </row>
    <row r="2483">
      <c r="A2483" s="11">
        <v>2482.0</v>
      </c>
      <c r="B2483" s="14">
        <f>Data!D2483</f>
        <v>44418</v>
      </c>
      <c r="C2483" s="12">
        <f>IFERROR(VLOOKUP(Data!B2483, Minorista!$A$2:$B$100, 2, FALSE), "")</f>
        <v>6</v>
      </c>
      <c r="D2483" s="12">
        <f t="array" ref="D2483">INDEX(Producto!$A$2:$A$500, MATCH(Data!H2483, Producto!$B$2:$B$500, 0))</f>
        <v>1</v>
      </c>
      <c r="E2483" s="12">
        <f>VLOOKUP(Data!E2483 &amp; Data!F2483 &amp; Data!G2483, Ubicacion!$A$2:$B$1000, 2, FALSE)</f>
        <v>35</v>
      </c>
      <c r="F2483" s="15">
        <f>Data!J2483</f>
        <v>875</v>
      </c>
      <c r="G2483" s="16">
        <f>Data!I2483</f>
        <v>65</v>
      </c>
      <c r="H2483" s="17">
        <f>Data!K2483</f>
        <v>568750</v>
      </c>
      <c r="I2483" s="17">
        <f>Data!L2483</f>
        <v>227500</v>
      </c>
      <c r="J2483" s="12" t="str">
        <f>Data!N2483</f>
        <v>Online</v>
      </c>
      <c r="K2483" s="12" t="str">
        <f>Data!O2483</f>
        <v>Tarjeta</v>
      </c>
      <c r="L2483" s="12" t="str">
        <f>Data!P2483</f>
        <v>Recurrente</v>
      </c>
    </row>
    <row r="2484">
      <c r="A2484" s="11">
        <v>2483.0</v>
      </c>
      <c r="B2484" s="14">
        <f>Data!D2484</f>
        <v>44418</v>
      </c>
      <c r="C2484" s="12">
        <f>IFERROR(VLOOKUP(Data!B2484, Minorista!$A$2:$B$100, 2, FALSE), "")</f>
        <v>6</v>
      </c>
      <c r="D2484" s="12">
        <f t="array" ref="D2484">INDEX(Producto!$A$2:$A$500, MATCH(Data!H2484, Producto!$B$2:$B$500, 0))</f>
        <v>2</v>
      </c>
      <c r="E2484" s="12">
        <f>VLOOKUP(Data!E2484 &amp; Data!F2484 &amp; Data!G2484, Ubicacion!$A$2:$B$1000, 2, FALSE)</f>
        <v>35</v>
      </c>
      <c r="F2484" s="15">
        <f>Data!J2484</f>
        <v>650</v>
      </c>
      <c r="G2484" s="16">
        <f>Data!I2484</f>
        <v>60</v>
      </c>
      <c r="H2484" s="17">
        <f>Data!K2484</f>
        <v>390000</v>
      </c>
      <c r="I2484" s="17">
        <f>Data!L2484</f>
        <v>136500</v>
      </c>
      <c r="J2484" s="12" t="str">
        <f>Data!N2484</f>
        <v>Online</v>
      </c>
      <c r="K2484" s="12" t="str">
        <f>Data!O2484</f>
        <v>Transferencia bancaria</v>
      </c>
      <c r="L2484" s="12" t="str">
        <f>Data!P2484</f>
        <v>Nuevo</v>
      </c>
    </row>
    <row r="2485">
      <c r="A2485" s="11">
        <v>2484.0</v>
      </c>
      <c r="B2485" s="14">
        <f>Data!D2485</f>
        <v>44418</v>
      </c>
      <c r="C2485" s="12">
        <f>IFERROR(VLOOKUP(Data!B2485, Minorista!$A$2:$B$100, 2, FALSE), "")</f>
        <v>6</v>
      </c>
      <c r="D2485" s="12">
        <f t="array" ref="D2485">INDEX(Producto!$A$2:$A$500, MATCH(Data!H2485, Producto!$B$2:$B$500, 0))</f>
        <v>3</v>
      </c>
      <c r="E2485" s="12">
        <f>VLOOKUP(Data!E2485 &amp; Data!F2485 &amp; Data!G2485, Ubicacion!$A$2:$B$1000, 2, FALSE)</f>
        <v>35</v>
      </c>
      <c r="F2485" s="15">
        <f>Data!J2485</f>
        <v>575</v>
      </c>
      <c r="G2485" s="16">
        <f>Data!I2485</f>
        <v>55</v>
      </c>
      <c r="H2485" s="17">
        <f>Data!K2485</f>
        <v>316250</v>
      </c>
      <c r="I2485" s="17">
        <f>Data!L2485</f>
        <v>126500</v>
      </c>
      <c r="J2485" s="12" t="str">
        <f>Data!N2485</f>
        <v>Online</v>
      </c>
      <c r="K2485" s="12" t="str">
        <f>Data!O2485</f>
        <v>Tarjeta</v>
      </c>
      <c r="L2485" s="12" t="str">
        <f>Data!P2485</f>
        <v>Nuevo</v>
      </c>
    </row>
    <row r="2486">
      <c r="A2486" s="11">
        <v>2485.0</v>
      </c>
      <c r="B2486" s="14">
        <f>Data!D2486</f>
        <v>44418</v>
      </c>
      <c r="C2486" s="12">
        <f>IFERROR(VLOOKUP(Data!B2486, Minorista!$A$2:$B$100, 2, FALSE), "")</f>
        <v>6</v>
      </c>
      <c r="D2486" s="12">
        <f t="array" ref="D2486">INDEX(Producto!$A$2:$A$500, MATCH(Data!H2486, Producto!$B$2:$B$500, 0))</f>
        <v>4</v>
      </c>
      <c r="E2486" s="12">
        <f>VLOOKUP(Data!E2486 &amp; Data!F2486 &amp; Data!G2486, Ubicacion!$A$2:$B$1000, 2, FALSE)</f>
        <v>35</v>
      </c>
      <c r="F2486" s="15">
        <f>Data!J2486</f>
        <v>525</v>
      </c>
      <c r="G2486" s="16">
        <f>Data!I2486</f>
        <v>45</v>
      </c>
      <c r="H2486" s="17">
        <f>Data!K2486</f>
        <v>236250</v>
      </c>
      <c r="I2486" s="17">
        <f>Data!L2486</f>
        <v>94500</v>
      </c>
      <c r="J2486" s="12" t="str">
        <f>Data!N2486</f>
        <v>Online</v>
      </c>
      <c r="K2486" s="12" t="str">
        <f>Data!O2486</f>
        <v>Tarjeta</v>
      </c>
      <c r="L2486" s="12" t="str">
        <f>Data!P2486</f>
        <v>Nuevo</v>
      </c>
    </row>
    <row r="2487">
      <c r="A2487" s="11">
        <v>2486.0</v>
      </c>
      <c r="B2487" s="14">
        <f>Data!D2487</f>
        <v>44418</v>
      </c>
      <c r="C2487" s="12">
        <f>IFERROR(VLOOKUP(Data!B2487, Minorista!$A$2:$B$100, 2, FALSE), "")</f>
        <v>6</v>
      </c>
      <c r="D2487" s="12">
        <f t="array" ref="D2487">INDEX(Producto!$A$2:$A$500, MATCH(Data!H2487, Producto!$B$2:$B$500, 0))</f>
        <v>5</v>
      </c>
      <c r="E2487" s="12">
        <f>VLOOKUP(Data!E2487 &amp; Data!F2487 &amp; Data!G2487, Ubicacion!$A$2:$B$1000, 2, FALSE)</f>
        <v>35</v>
      </c>
      <c r="F2487" s="15">
        <f>Data!J2487</f>
        <v>500</v>
      </c>
      <c r="G2487" s="16">
        <f>Data!I2487</f>
        <v>55</v>
      </c>
      <c r="H2487" s="17">
        <f>Data!K2487</f>
        <v>275000</v>
      </c>
      <c r="I2487" s="17">
        <f>Data!L2487</f>
        <v>96250</v>
      </c>
      <c r="J2487" s="12" t="str">
        <f>Data!N2487</f>
        <v>Online</v>
      </c>
      <c r="K2487" s="12" t="str">
        <f>Data!O2487</f>
        <v>Transferencia bancaria</v>
      </c>
      <c r="L2487" s="12" t="str">
        <f>Data!P2487</f>
        <v>Recurrente</v>
      </c>
    </row>
    <row r="2488">
      <c r="A2488" s="11">
        <v>2487.0</v>
      </c>
      <c r="B2488" s="14">
        <f>Data!D2488</f>
        <v>44418</v>
      </c>
      <c r="C2488" s="12">
        <f>IFERROR(VLOOKUP(Data!B2488, Minorista!$A$2:$B$100, 2, FALSE), "")</f>
        <v>6</v>
      </c>
      <c r="D2488" s="12">
        <f t="array" ref="D2488">INDEX(Producto!$A$2:$A$500, MATCH(Data!H2488, Producto!$B$2:$B$500, 0))</f>
        <v>6</v>
      </c>
      <c r="E2488" s="12">
        <f>VLOOKUP(Data!E2488 &amp; Data!F2488 &amp; Data!G2488, Ubicacion!$A$2:$B$1000, 2, FALSE)</f>
        <v>35</v>
      </c>
      <c r="F2488" s="15">
        <f>Data!J2488</f>
        <v>675</v>
      </c>
      <c r="G2488" s="16">
        <f>Data!I2488</f>
        <v>60</v>
      </c>
      <c r="H2488" s="17">
        <f>Data!K2488</f>
        <v>405000</v>
      </c>
      <c r="I2488" s="17">
        <f>Data!L2488</f>
        <v>202500</v>
      </c>
      <c r="J2488" s="12" t="str">
        <f>Data!N2488</f>
        <v>Online</v>
      </c>
      <c r="K2488" s="12" t="str">
        <f>Data!O2488</f>
        <v>Efectivo</v>
      </c>
      <c r="L2488" s="12" t="str">
        <f>Data!P2488</f>
        <v>Recurrente</v>
      </c>
    </row>
    <row r="2489">
      <c r="A2489" s="11">
        <v>2488.0</v>
      </c>
      <c r="B2489" s="14">
        <f>Data!D2489</f>
        <v>44448</v>
      </c>
      <c r="C2489" s="12">
        <f>IFERROR(VLOOKUP(Data!B2489, Minorista!$A$2:$B$100, 2, FALSE), "")</f>
        <v>6</v>
      </c>
      <c r="D2489" s="12">
        <f t="array" ref="D2489">INDEX(Producto!$A$2:$A$500, MATCH(Data!H2489, Producto!$B$2:$B$500, 0))</f>
        <v>1</v>
      </c>
      <c r="E2489" s="12">
        <f>VLOOKUP(Data!E2489 &amp; Data!F2489 &amp; Data!G2489, Ubicacion!$A$2:$B$1000, 2, FALSE)</f>
        <v>35</v>
      </c>
      <c r="F2489" s="15">
        <f>Data!J2489</f>
        <v>775</v>
      </c>
      <c r="G2489" s="16">
        <f>Data!I2489</f>
        <v>55</v>
      </c>
      <c r="H2489" s="17">
        <f>Data!K2489</f>
        <v>426250</v>
      </c>
      <c r="I2489" s="17">
        <f>Data!L2489</f>
        <v>170500</v>
      </c>
      <c r="J2489" s="12" t="str">
        <f>Data!N2489</f>
        <v>Online</v>
      </c>
      <c r="K2489" s="12" t="str">
        <f>Data!O2489</f>
        <v>Transferencia bancaria</v>
      </c>
      <c r="L2489" s="12" t="str">
        <f>Data!P2489</f>
        <v>Recurrente</v>
      </c>
    </row>
    <row r="2490">
      <c r="A2490" s="11">
        <v>2489.0</v>
      </c>
      <c r="B2490" s="14">
        <f>Data!D2490</f>
        <v>44448</v>
      </c>
      <c r="C2490" s="12">
        <f>IFERROR(VLOOKUP(Data!B2490, Minorista!$A$2:$B$100, 2, FALSE), "")</f>
        <v>6</v>
      </c>
      <c r="D2490" s="12">
        <f t="array" ref="D2490">INDEX(Producto!$A$2:$A$500, MATCH(Data!H2490, Producto!$B$2:$B$500, 0))</f>
        <v>2</v>
      </c>
      <c r="E2490" s="12">
        <f>VLOOKUP(Data!E2490 &amp; Data!F2490 &amp; Data!G2490, Ubicacion!$A$2:$B$1000, 2, FALSE)</f>
        <v>35</v>
      </c>
      <c r="F2490" s="15">
        <f>Data!J2490</f>
        <v>575</v>
      </c>
      <c r="G2490" s="16">
        <f>Data!I2490</f>
        <v>50</v>
      </c>
      <c r="H2490" s="17">
        <f>Data!K2490</f>
        <v>287500</v>
      </c>
      <c r="I2490" s="17">
        <f>Data!L2490</f>
        <v>100625</v>
      </c>
      <c r="J2490" s="12" t="str">
        <f>Data!N2490</f>
        <v>Online</v>
      </c>
      <c r="K2490" s="12" t="str">
        <f>Data!O2490</f>
        <v>Efectivo</v>
      </c>
      <c r="L2490" s="12" t="str">
        <f>Data!P2490</f>
        <v>Recurrente</v>
      </c>
    </row>
    <row r="2491">
      <c r="A2491" s="11">
        <v>2490.0</v>
      </c>
      <c r="B2491" s="14">
        <f>Data!D2491</f>
        <v>44448</v>
      </c>
      <c r="C2491" s="12">
        <f>IFERROR(VLOOKUP(Data!B2491, Minorista!$A$2:$B$100, 2, FALSE), "")</f>
        <v>6</v>
      </c>
      <c r="D2491" s="12">
        <f t="array" ref="D2491">INDEX(Producto!$A$2:$A$500, MATCH(Data!H2491, Producto!$B$2:$B$500, 0))</f>
        <v>3</v>
      </c>
      <c r="E2491" s="12">
        <f>VLOOKUP(Data!E2491 &amp; Data!F2491 &amp; Data!G2491, Ubicacion!$A$2:$B$1000, 2, FALSE)</f>
        <v>35</v>
      </c>
      <c r="F2491" s="15">
        <f>Data!J2491</f>
        <v>475</v>
      </c>
      <c r="G2491" s="16">
        <f>Data!I2491</f>
        <v>25</v>
      </c>
      <c r="H2491" s="17">
        <f>Data!K2491</f>
        <v>118750</v>
      </c>
      <c r="I2491" s="17">
        <f>Data!L2491</f>
        <v>47500</v>
      </c>
      <c r="J2491" s="12" t="str">
        <f>Data!N2491</f>
        <v>Online</v>
      </c>
      <c r="K2491" s="12" t="str">
        <f>Data!O2491</f>
        <v>Efectivo</v>
      </c>
      <c r="L2491" s="12" t="str">
        <f>Data!P2491</f>
        <v>Recurrente</v>
      </c>
    </row>
    <row r="2492">
      <c r="A2492" s="11">
        <v>2491.0</v>
      </c>
      <c r="B2492" s="14">
        <f>Data!D2492</f>
        <v>44448</v>
      </c>
      <c r="C2492" s="12">
        <f>IFERROR(VLOOKUP(Data!B2492, Minorista!$A$2:$B$100, 2, FALSE), "")</f>
        <v>6</v>
      </c>
      <c r="D2492" s="12">
        <f t="array" ref="D2492">INDEX(Producto!$A$2:$A$500, MATCH(Data!H2492, Producto!$B$2:$B$500, 0))</f>
        <v>4</v>
      </c>
      <c r="E2492" s="12">
        <f>VLOOKUP(Data!E2492 &amp; Data!F2492 &amp; Data!G2492, Ubicacion!$A$2:$B$1000, 2, FALSE)</f>
        <v>35</v>
      </c>
      <c r="F2492" s="15">
        <f>Data!J2492</f>
        <v>450</v>
      </c>
      <c r="G2492" s="16">
        <f>Data!I2492</f>
        <v>25</v>
      </c>
      <c r="H2492" s="17">
        <f>Data!K2492</f>
        <v>112500</v>
      </c>
      <c r="I2492" s="17">
        <f>Data!L2492</f>
        <v>45000</v>
      </c>
      <c r="J2492" s="12" t="str">
        <f>Data!N2492</f>
        <v>Online</v>
      </c>
      <c r="K2492" s="12" t="str">
        <f>Data!O2492</f>
        <v>Efectivo</v>
      </c>
      <c r="L2492" s="12" t="str">
        <f>Data!P2492</f>
        <v>Nuevo</v>
      </c>
    </row>
    <row r="2493">
      <c r="A2493" s="11">
        <v>2492.0</v>
      </c>
      <c r="B2493" s="14">
        <f>Data!D2493</f>
        <v>44448</v>
      </c>
      <c r="C2493" s="12">
        <f>IFERROR(VLOOKUP(Data!B2493, Minorista!$A$2:$B$100, 2, FALSE), "")</f>
        <v>6</v>
      </c>
      <c r="D2493" s="12">
        <f t="array" ref="D2493">INDEX(Producto!$A$2:$A$500, MATCH(Data!H2493, Producto!$B$2:$B$500, 0))</f>
        <v>5</v>
      </c>
      <c r="E2493" s="12">
        <f>VLOOKUP(Data!E2493 &amp; Data!F2493 &amp; Data!G2493, Ubicacion!$A$2:$B$1000, 2, FALSE)</f>
        <v>35</v>
      </c>
      <c r="F2493" s="15">
        <f>Data!J2493</f>
        <v>450</v>
      </c>
      <c r="G2493" s="16">
        <f>Data!I2493</f>
        <v>35</v>
      </c>
      <c r="H2493" s="17">
        <f>Data!K2493</f>
        <v>157500</v>
      </c>
      <c r="I2493" s="17">
        <f>Data!L2493</f>
        <v>55125</v>
      </c>
      <c r="J2493" s="12" t="str">
        <f>Data!N2493</f>
        <v>Online</v>
      </c>
      <c r="K2493" s="12" t="str">
        <f>Data!O2493</f>
        <v>Transferencia bancaria</v>
      </c>
      <c r="L2493" s="12" t="str">
        <f>Data!P2493</f>
        <v>Recurrente</v>
      </c>
    </row>
    <row r="2494">
      <c r="A2494" s="11">
        <v>2493.0</v>
      </c>
      <c r="B2494" s="14">
        <f>Data!D2494</f>
        <v>44448</v>
      </c>
      <c r="C2494" s="12">
        <f>IFERROR(VLOOKUP(Data!B2494, Minorista!$A$2:$B$100, 2, FALSE), "")</f>
        <v>6</v>
      </c>
      <c r="D2494" s="12">
        <f t="array" ref="D2494">INDEX(Producto!$A$2:$A$500, MATCH(Data!H2494, Producto!$B$2:$B$500, 0))</f>
        <v>6</v>
      </c>
      <c r="E2494" s="12">
        <f>VLOOKUP(Data!E2494 &amp; Data!F2494 &amp; Data!G2494, Ubicacion!$A$2:$B$1000, 2, FALSE)</f>
        <v>35</v>
      </c>
      <c r="F2494" s="15">
        <f>Data!J2494</f>
        <v>550</v>
      </c>
      <c r="G2494" s="16">
        <f>Data!I2494</f>
        <v>40</v>
      </c>
      <c r="H2494" s="17">
        <f>Data!K2494</f>
        <v>220000</v>
      </c>
      <c r="I2494" s="17">
        <f>Data!L2494</f>
        <v>110000</v>
      </c>
      <c r="J2494" s="12" t="str">
        <f>Data!N2494</f>
        <v>Online</v>
      </c>
      <c r="K2494" s="12" t="str">
        <f>Data!O2494</f>
        <v>Efectivo</v>
      </c>
      <c r="L2494" s="12" t="str">
        <f>Data!P2494</f>
        <v>Recurrente</v>
      </c>
    </row>
    <row r="2495">
      <c r="A2495" s="11">
        <v>2494.0</v>
      </c>
      <c r="B2495" s="14">
        <f>Data!D2495</f>
        <v>44480</v>
      </c>
      <c r="C2495" s="12">
        <f>IFERROR(VLOOKUP(Data!B2495, Minorista!$A$2:$B$100, 2, FALSE), "")</f>
        <v>6</v>
      </c>
      <c r="D2495" s="12">
        <f t="array" ref="D2495">INDEX(Producto!$A$2:$A$500, MATCH(Data!H2495, Producto!$B$2:$B$500, 0))</f>
        <v>1</v>
      </c>
      <c r="E2495" s="12">
        <f>VLOOKUP(Data!E2495 &amp; Data!F2495 &amp; Data!G2495, Ubicacion!$A$2:$B$1000, 2, FALSE)</f>
        <v>35</v>
      </c>
      <c r="F2495" s="15">
        <f>Data!J2495</f>
        <v>725</v>
      </c>
      <c r="G2495" s="16">
        <f>Data!I2495</f>
        <v>40</v>
      </c>
      <c r="H2495" s="17">
        <f>Data!K2495</f>
        <v>290000</v>
      </c>
      <c r="I2495" s="17">
        <f>Data!L2495</f>
        <v>116000</v>
      </c>
      <c r="J2495" s="12" t="str">
        <f>Data!N2495</f>
        <v>Online</v>
      </c>
      <c r="K2495" s="12" t="str">
        <f>Data!O2495</f>
        <v>Tarjeta</v>
      </c>
      <c r="L2495" s="12" t="str">
        <f>Data!P2495</f>
        <v>Recurrente</v>
      </c>
    </row>
    <row r="2496">
      <c r="A2496" s="11">
        <v>2495.0</v>
      </c>
      <c r="B2496" s="14">
        <f>Data!D2496</f>
        <v>44480</v>
      </c>
      <c r="C2496" s="12">
        <f>IFERROR(VLOOKUP(Data!B2496, Minorista!$A$2:$B$100, 2, FALSE), "")</f>
        <v>6</v>
      </c>
      <c r="D2496" s="12">
        <f t="array" ref="D2496">INDEX(Producto!$A$2:$A$500, MATCH(Data!H2496, Producto!$B$2:$B$500, 0))</f>
        <v>2</v>
      </c>
      <c r="E2496" s="12">
        <f>VLOOKUP(Data!E2496 &amp; Data!F2496 &amp; Data!G2496, Ubicacion!$A$2:$B$1000, 2, FALSE)</f>
        <v>35</v>
      </c>
      <c r="F2496" s="15">
        <f>Data!J2496</f>
        <v>550</v>
      </c>
      <c r="G2496" s="16">
        <f>Data!I2496</f>
        <v>30</v>
      </c>
      <c r="H2496" s="17">
        <f>Data!K2496</f>
        <v>165000</v>
      </c>
      <c r="I2496" s="17">
        <f>Data!L2496</f>
        <v>57750</v>
      </c>
      <c r="J2496" s="12" t="str">
        <f>Data!N2496</f>
        <v>Online</v>
      </c>
      <c r="K2496" s="12" t="str">
        <f>Data!O2496</f>
        <v>Tarjeta</v>
      </c>
      <c r="L2496" s="12" t="str">
        <f>Data!P2496</f>
        <v>Nuevo</v>
      </c>
    </row>
    <row r="2497">
      <c r="A2497" s="11">
        <v>2496.0</v>
      </c>
      <c r="B2497" s="14">
        <f>Data!D2497</f>
        <v>44480</v>
      </c>
      <c r="C2497" s="12">
        <f>IFERROR(VLOOKUP(Data!B2497, Minorista!$A$2:$B$100, 2, FALSE), "")</f>
        <v>6</v>
      </c>
      <c r="D2497" s="12">
        <f t="array" ref="D2497">INDEX(Producto!$A$2:$A$500, MATCH(Data!H2497, Producto!$B$2:$B$500, 0))</f>
        <v>3</v>
      </c>
      <c r="E2497" s="12">
        <f>VLOOKUP(Data!E2497 &amp; Data!F2497 &amp; Data!G2497, Ubicacion!$A$2:$B$1000, 2, FALSE)</f>
        <v>35</v>
      </c>
      <c r="F2497" s="15">
        <f>Data!J2497</f>
        <v>425</v>
      </c>
      <c r="G2497" s="16">
        <f>Data!I2497</f>
        <v>30</v>
      </c>
      <c r="H2497" s="17">
        <f>Data!K2497</f>
        <v>127500</v>
      </c>
      <c r="I2497" s="17">
        <f>Data!L2497</f>
        <v>51000</v>
      </c>
      <c r="J2497" s="12" t="str">
        <f>Data!N2497</f>
        <v>Online</v>
      </c>
      <c r="K2497" s="12" t="str">
        <f>Data!O2497</f>
        <v>Efectivo</v>
      </c>
      <c r="L2497" s="12" t="str">
        <f>Data!P2497</f>
        <v>Recurrente</v>
      </c>
    </row>
    <row r="2498">
      <c r="A2498" s="11">
        <v>2497.0</v>
      </c>
      <c r="B2498" s="14">
        <f>Data!D2498</f>
        <v>44480</v>
      </c>
      <c r="C2498" s="12">
        <f>IFERROR(VLOOKUP(Data!B2498, Minorista!$A$2:$B$100, 2, FALSE), "")</f>
        <v>6</v>
      </c>
      <c r="D2498" s="12">
        <f t="array" ref="D2498">INDEX(Producto!$A$2:$A$500, MATCH(Data!H2498, Producto!$B$2:$B$500, 0))</f>
        <v>4</v>
      </c>
      <c r="E2498" s="12">
        <f>VLOOKUP(Data!E2498 &amp; Data!F2498 &amp; Data!G2498, Ubicacion!$A$2:$B$1000, 2, FALSE)</f>
        <v>35</v>
      </c>
      <c r="F2498" s="15">
        <f>Data!J2498</f>
        <v>400</v>
      </c>
      <c r="G2498" s="16">
        <f>Data!I2498</f>
        <v>30</v>
      </c>
      <c r="H2498" s="17">
        <f>Data!K2498</f>
        <v>120000</v>
      </c>
      <c r="I2498" s="17">
        <f>Data!L2498</f>
        <v>48000</v>
      </c>
      <c r="J2498" s="12" t="str">
        <f>Data!N2498</f>
        <v>Online</v>
      </c>
      <c r="K2498" s="12" t="str">
        <f>Data!O2498</f>
        <v>Tarjeta</v>
      </c>
      <c r="L2498" s="12" t="str">
        <f>Data!P2498</f>
        <v>Recurrente</v>
      </c>
    </row>
    <row r="2499">
      <c r="A2499" s="11">
        <v>2498.0</v>
      </c>
      <c r="B2499" s="14">
        <f>Data!D2499</f>
        <v>44480</v>
      </c>
      <c r="C2499" s="12">
        <f>IFERROR(VLOOKUP(Data!B2499, Minorista!$A$2:$B$100, 2, FALSE), "")</f>
        <v>6</v>
      </c>
      <c r="D2499" s="12">
        <f t="array" ref="D2499">INDEX(Producto!$A$2:$A$500, MATCH(Data!H2499, Producto!$B$2:$B$500, 0))</f>
        <v>5</v>
      </c>
      <c r="E2499" s="12">
        <f>VLOOKUP(Data!E2499 &amp; Data!F2499 &amp; Data!G2499, Ubicacion!$A$2:$B$1000, 2, FALSE)</f>
        <v>35</v>
      </c>
      <c r="F2499" s="15">
        <f>Data!J2499</f>
        <v>400</v>
      </c>
      <c r="G2499" s="16">
        <f>Data!I2499</f>
        <v>40</v>
      </c>
      <c r="H2499" s="17">
        <f>Data!K2499</f>
        <v>160000</v>
      </c>
      <c r="I2499" s="17">
        <f>Data!L2499</f>
        <v>56000</v>
      </c>
      <c r="J2499" s="12" t="str">
        <f>Data!N2499</f>
        <v>Online</v>
      </c>
      <c r="K2499" s="12" t="str">
        <f>Data!O2499</f>
        <v>Efectivo</v>
      </c>
      <c r="L2499" s="12" t="str">
        <f>Data!P2499</f>
        <v>Recurrente</v>
      </c>
    </row>
    <row r="2500">
      <c r="A2500" s="11">
        <v>2499.0</v>
      </c>
      <c r="B2500" s="14">
        <f>Data!D2500</f>
        <v>44480</v>
      </c>
      <c r="C2500" s="12">
        <f>IFERROR(VLOOKUP(Data!B2500, Minorista!$A$2:$B$100, 2, FALSE), "")</f>
        <v>6</v>
      </c>
      <c r="D2500" s="12">
        <f t="array" ref="D2500">INDEX(Producto!$A$2:$A$500, MATCH(Data!H2500, Producto!$B$2:$B$500, 0))</f>
        <v>6</v>
      </c>
      <c r="E2500" s="12">
        <f>VLOOKUP(Data!E2500 &amp; Data!F2500 &amp; Data!G2500, Ubicacion!$A$2:$B$1000, 2, FALSE)</f>
        <v>35</v>
      </c>
      <c r="F2500" s="15">
        <f>Data!J2500</f>
        <v>525</v>
      </c>
      <c r="G2500" s="16">
        <f>Data!I2500</f>
        <v>40</v>
      </c>
      <c r="H2500" s="17">
        <f>Data!K2500</f>
        <v>210000</v>
      </c>
      <c r="I2500" s="17">
        <f>Data!L2500</f>
        <v>105000</v>
      </c>
      <c r="J2500" s="12" t="str">
        <f>Data!N2500</f>
        <v>Online</v>
      </c>
      <c r="K2500" s="12" t="str">
        <f>Data!O2500</f>
        <v>Tarjeta</v>
      </c>
      <c r="L2500" s="12" t="str">
        <f>Data!P2500</f>
        <v>Recurrente</v>
      </c>
    </row>
    <row r="2501">
      <c r="A2501" s="11">
        <v>2500.0</v>
      </c>
      <c r="B2501" s="14">
        <f>Data!D2501</f>
        <v>44510</v>
      </c>
      <c r="C2501" s="12">
        <f>IFERROR(VLOOKUP(Data!B2501, Minorista!$A$2:$B$100, 2, FALSE), "")</f>
        <v>6</v>
      </c>
      <c r="D2501" s="12">
        <f t="array" ref="D2501">INDEX(Producto!$A$2:$A$500, MATCH(Data!H2501, Producto!$B$2:$B$500, 0))</f>
        <v>1</v>
      </c>
      <c r="E2501" s="12">
        <f>VLOOKUP(Data!E2501 &amp; Data!F2501 &amp; Data!G2501, Ubicacion!$A$2:$B$1000, 2, FALSE)</f>
        <v>35</v>
      </c>
      <c r="F2501" s="15">
        <f>Data!J2501</f>
        <v>675</v>
      </c>
      <c r="G2501" s="16">
        <f>Data!I2501</f>
        <v>35</v>
      </c>
      <c r="H2501" s="17">
        <f>Data!K2501</f>
        <v>236250</v>
      </c>
      <c r="I2501" s="17">
        <f>Data!L2501</f>
        <v>94500</v>
      </c>
      <c r="J2501" s="12" t="str">
        <f>Data!N2501</f>
        <v>Online</v>
      </c>
      <c r="K2501" s="12" t="str">
        <f>Data!O2501</f>
        <v>Tarjeta</v>
      </c>
      <c r="L2501" s="12" t="str">
        <f>Data!P2501</f>
        <v>Nuevo</v>
      </c>
    </row>
    <row r="2502">
      <c r="A2502" s="11">
        <v>2501.0</v>
      </c>
      <c r="B2502" s="14">
        <f>Data!D2502</f>
        <v>44510</v>
      </c>
      <c r="C2502" s="12">
        <f>IFERROR(VLOOKUP(Data!B2502, Minorista!$A$2:$B$100, 2, FALSE), "")</f>
        <v>6</v>
      </c>
      <c r="D2502" s="12">
        <f t="array" ref="D2502">INDEX(Producto!$A$2:$A$500, MATCH(Data!H2502, Producto!$B$2:$B$500, 0))</f>
        <v>2</v>
      </c>
      <c r="E2502" s="12">
        <f>VLOOKUP(Data!E2502 &amp; Data!F2502 &amp; Data!G2502, Ubicacion!$A$2:$B$1000, 2, FALSE)</f>
        <v>35</v>
      </c>
      <c r="F2502" s="15">
        <f>Data!J2502</f>
        <v>500</v>
      </c>
      <c r="G2502" s="16">
        <f>Data!I2502</f>
        <v>25</v>
      </c>
      <c r="H2502" s="17">
        <f>Data!K2502</f>
        <v>125000</v>
      </c>
      <c r="I2502" s="17">
        <f>Data!L2502</f>
        <v>43750</v>
      </c>
      <c r="J2502" s="12" t="str">
        <f>Data!N2502</f>
        <v>Online</v>
      </c>
      <c r="K2502" s="12" t="str">
        <f>Data!O2502</f>
        <v>Efectivo</v>
      </c>
      <c r="L2502" s="12" t="str">
        <f>Data!P2502</f>
        <v>Nuevo</v>
      </c>
    </row>
    <row r="2503">
      <c r="A2503" s="11">
        <v>2502.0</v>
      </c>
      <c r="B2503" s="14">
        <f>Data!D2503</f>
        <v>44510</v>
      </c>
      <c r="C2503" s="12">
        <f>IFERROR(VLOOKUP(Data!B2503, Minorista!$A$2:$B$100, 2, FALSE), "")</f>
        <v>6</v>
      </c>
      <c r="D2503" s="12">
        <f t="array" ref="D2503">INDEX(Producto!$A$2:$A$500, MATCH(Data!H2503, Producto!$B$2:$B$500, 0))</f>
        <v>3</v>
      </c>
      <c r="E2503" s="12">
        <f>VLOOKUP(Data!E2503 &amp; Data!F2503 &amp; Data!G2503, Ubicacion!$A$2:$B$1000, 2, FALSE)</f>
        <v>35</v>
      </c>
      <c r="F2503" s="15">
        <f>Data!J2503</f>
        <v>445</v>
      </c>
      <c r="G2503" s="16">
        <f>Data!I2503</f>
        <v>35</v>
      </c>
      <c r="H2503" s="17">
        <f>Data!K2503</f>
        <v>155750</v>
      </c>
      <c r="I2503" s="17">
        <f>Data!L2503</f>
        <v>62300</v>
      </c>
      <c r="J2503" s="12" t="str">
        <f>Data!N2503</f>
        <v>Online</v>
      </c>
      <c r="K2503" s="12" t="str">
        <f>Data!O2503</f>
        <v>Transferencia bancaria</v>
      </c>
      <c r="L2503" s="12" t="str">
        <f>Data!P2503</f>
        <v>Nuevo</v>
      </c>
    </row>
    <row r="2504">
      <c r="A2504" s="11">
        <v>2503.0</v>
      </c>
      <c r="B2504" s="14">
        <f>Data!D2504</f>
        <v>44510</v>
      </c>
      <c r="C2504" s="12">
        <f>IFERROR(VLOOKUP(Data!B2504, Minorista!$A$2:$B$100, 2, FALSE), "")</f>
        <v>6</v>
      </c>
      <c r="D2504" s="12">
        <f t="array" ref="D2504">INDEX(Producto!$A$2:$A$500, MATCH(Data!H2504, Producto!$B$2:$B$500, 0))</f>
        <v>4</v>
      </c>
      <c r="E2504" s="12">
        <f>VLOOKUP(Data!E2504 &amp; Data!F2504 &amp; Data!G2504, Ubicacion!$A$2:$B$1000, 2, FALSE)</f>
        <v>35</v>
      </c>
      <c r="F2504" s="15">
        <f>Data!J2504</f>
        <v>500</v>
      </c>
      <c r="G2504" s="16">
        <f>Data!I2504</f>
        <v>65</v>
      </c>
      <c r="H2504" s="17">
        <f>Data!K2504</f>
        <v>325000</v>
      </c>
      <c r="I2504" s="17">
        <f>Data!L2504</f>
        <v>130000</v>
      </c>
      <c r="J2504" s="12" t="str">
        <f>Data!N2504</f>
        <v>Online</v>
      </c>
      <c r="K2504" s="12" t="str">
        <f>Data!O2504</f>
        <v>Tarjeta</v>
      </c>
      <c r="L2504" s="12" t="str">
        <f>Data!P2504</f>
        <v>Recurrente</v>
      </c>
    </row>
    <row r="2505">
      <c r="A2505" s="11">
        <v>2504.0</v>
      </c>
      <c r="B2505" s="14">
        <f>Data!D2505</f>
        <v>44510</v>
      </c>
      <c r="C2505" s="12">
        <f>IFERROR(VLOOKUP(Data!B2505, Minorista!$A$2:$B$100, 2, FALSE), "")</f>
        <v>6</v>
      </c>
      <c r="D2505" s="12">
        <f t="array" ref="D2505">INDEX(Producto!$A$2:$A$500, MATCH(Data!H2505, Producto!$B$2:$B$500, 0))</f>
        <v>5</v>
      </c>
      <c r="E2505" s="12">
        <f>VLOOKUP(Data!E2505 &amp; Data!F2505 &amp; Data!G2505, Ubicacion!$A$2:$B$1000, 2, FALSE)</f>
        <v>35</v>
      </c>
      <c r="F2505" s="15">
        <f>Data!J2505</f>
        <v>475</v>
      </c>
      <c r="G2505" s="16">
        <f>Data!I2505</f>
        <v>80</v>
      </c>
      <c r="H2505" s="17">
        <f>Data!K2505</f>
        <v>380000</v>
      </c>
      <c r="I2505" s="17">
        <f>Data!L2505</f>
        <v>133000</v>
      </c>
      <c r="J2505" s="12" t="str">
        <f>Data!N2505</f>
        <v>Online</v>
      </c>
      <c r="K2505" s="12" t="str">
        <f>Data!O2505</f>
        <v>Tarjeta</v>
      </c>
      <c r="L2505" s="12" t="str">
        <f>Data!P2505</f>
        <v>Recurrente</v>
      </c>
    </row>
    <row r="2506">
      <c r="A2506" s="11">
        <v>2505.0</v>
      </c>
      <c r="B2506" s="14">
        <f>Data!D2506</f>
        <v>44510</v>
      </c>
      <c r="C2506" s="12">
        <f>IFERROR(VLOOKUP(Data!B2506, Minorista!$A$2:$B$100, 2, FALSE), "")</f>
        <v>6</v>
      </c>
      <c r="D2506" s="12">
        <f t="array" ref="D2506">INDEX(Producto!$A$2:$A$500, MATCH(Data!H2506, Producto!$B$2:$B$500, 0))</f>
        <v>6</v>
      </c>
      <c r="E2506" s="12">
        <f>VLOOKUP(Data!E2506 &amp; Data!F2506 &amp; Data!G2506, Ubicacion!$A$2:$B$1000, 2, FALSE)</f>
        <v>35</v>
      </c>
      <c r="F2506" s="15">
        <f>Data!J2506</f>
        <v>575</v>
      </c>
      <c r="G2506" s="16">
        <f>Data!I2506</f>
        <v>80</v>
      </c>
      <c r="H2506" s="17">
        <f>Data!K2506</f>
        <v>460000</v>
      </c>
      <c r="I2506" s="17">
        <f>Data!L2506</f>
        <v>230000</v>
      </c>
      <c r="J2506" s="12" t="str">
        <f>Data!N2506</f>
        <v>Online</v>
      </c>
      <c r="K2506" s="12" t="str">
        <f>Data!O2506</f>
        <v>Tarjeta</v>
      </c>
      <c r="L2506" s="12" t="str">
        <f>Data!P2506</f>
        <v>Nuevo</v>
      </c>
    </row>
    <row r="2507">
      <c r="A2507" s="11">
        <v>2506.0</v>
      </c>
      <c r="B2507" s="14">
        <f>Data!D2507</f>
        <v>44539</v>
      </c>
      <c r="C2507" s="12">
        <f>IFERROR(VLOOKUP(Data!B2507, Minorista!$A$2:$B$100, 2, FALSE), "")</f>
        <v>6</v>
      </c>
      <c r="D2507" s="12">
        <f t="array" ref="D2507">INDEX(Producto!$A$2:$A$500, MATCH(Data!H2507, Producto!$B$2:$B$500, 0))</f>
        <v>1</v>
      </c>
      <c r="E2507" s="12">
        <f>VLOOKUP(Data!E2507 &amp; Data!F2507 &amp; Data!G2507, Ubicacion!$A$2:$B$1000, 2, FALSE)</f>
        <v>35</v>
      </c>
      <c r="F2507" s="15">
        <f>Data!J2507</f>
        <v>825</v>
      </c>
      <c r="G2507" s="16">
        <f>Data!I2507</f>
        <v>75</v>
      </c>
      <c r="H2507" s="17">
        <f>Data!K2507</f>
        <v>618750</v>
      </c>
      <c r="I2507" s="17">
        <f>Data!L2507</f>
        <v>247500</v>
      </c>
      <c r="J2507" s="12" t="str">
        <f>Data!N2507</f>
        <v>Online</v>
      </c>
      <c r="K2507" s="12" t="str">
        <f>Data!O2507</f>
        <v>Efectivo</v>
      </c>
      <c r="L2507" s="12" t="str">
        <f>Data!P2507</f>
        <v>Nuevo</v>
      </c>
    </row>
    <row r="2508">
      <c r="A2508" s="11">
        <v>2507.0</v>
      </c>
      <c r="B2508" s="14">
        <f>Data!D2508</f>
        <v>44539</v>
      </c>
      <c r="C2508" s="12">
        <f>IFERROR(VLOOKUP(Data!B2508, Minorista!$A$2:$B$100, 2, FALSE), "")</f>
        <v>6</v>
      </c>
      <c r="D2508" s="12">
        <f t="array" ref="D2508">INDEX(Producto!$A$2:$A$500, MATCH(Data!H2508, Producto!$B$2:$B$500, 0))</f>
        <v>2</v>
      </c>
      <c r="E2508" s="12">
        <f>VLOOKUP(Data!E2508 &amp; Data!F2508 &amp; Data!G2508, Ubicacion!$A$2:$B$1000, 2, FALSE)</f>
        <v>35</v>
      </c>
      <c r="F2508" s="15">
        <f>Data!J2508</f>
        <v>625</v>
      </c>
      <c r="G2508" s="16">
        <f>Data!I2508</f>
        <v>65</v>
      </c>
      <c r="H2508" s="17">
        <f>Data!K2508</f>
        <v>406250</v>
      </c>
      <c r="I2508" s="17">
        <f>Data!L2508</f>
        <v>142187.5</v>
      </c>
      <c r="J2508" s="12" t="str">
        <f>Data!N2508</f>
        <v>Online</v>
      </c>
      <c r="K2508" s="12" t="str">
        <f>Data!O2508</f>
        <v>Efectivo</v>
      </c>
      <c r="L2508" s="12" t="str">
        <f>Data!P2508</f>
        <v>Recurrente</v>
      </c>
    </row>
    <row r="2509">
      <c r="A2509" s="11">
        <v>2508.0</v>
      </c>
      <c r="B2509" s="14">
        <f>Data!D2509</f>
        <v>44539</v>
      </c>
      <c r="C2509" s="12">
        <f>IFERROR(VLOOKUP(Data!B2509, Minorista!$A$2:$B$100, 2, FALSE), "")</f>
        <v>4</v>
      </c>
      <c r="D2509" s="12">
        <f t="array" ref="D2509">INDEX(Producto!$A$2:$A$500, MATCH(Data!H2509, Producto!$B$2:$B$500, 0))</f>
        <v>3</v>
      </c>
      <c r="E2509" s="12">
        <f>VLOOKUP(Data!E2509 &amp; Data!F2509 &amp; Data!G2509, Ubicacion!$A$2:$B$1000, 2, FALSE)</f>
        <v>35</v>
      </c>
      <c r="F2509" s="15">
        <f>Data!J2509</f>
        <v>575</v>
      </c>
      <c r="G2509" s="16">
        <f>Data!I2509</f>
        <v>65</v>
      </c>
      <c r="H2509" s="17">
        <f>Data!K2509</f>
        <v>373750</v>
      </c>
      <c r="I2509" s="17">
        <f>Data!L2509</f>
        <v>149500</v>
      </c>
      <c r="J2509" s="12" t="str">
        <f>Data!N2509</f>
        <v>Online</v>
      </c>
      <c r="K2509" s="12" t="str">
        <f>Data!O2509</f>
        <v>Tarjeta</v>
      </c>
      <c r="L2509" s="12" t="str">
        <f>Data!P2509</f>
        <v>Nuevo</v>
      </c>
    </row>
    <row r="2510">
      <c r="A2510" s="11">
        <v>2509.0</v>
      </c>
      <c r="B2510" s="14">
        <f>Data!D2510</f>
        <v>44539</v>
      </c>
      <c r="C2510" s="12">
        <f>IFERROR(VLOOKUP(Data!B2510, Minorista!$A$2:$B$100, 2, FALSE), "")</f>
        <v>4</v>
      </c>
      <c r="D2510" s="12">
        <f t="array" ref="D2510">INDEX(Producto!$A$2:$A$500, MATCH(Data!H2510, Producto!$B$2:$B$500, 0))</f>
        <v>4</v>
      </c>
      <c r="E2510" s="12">
        <f>VLOOKUP(Data!E2510 &amp; Data!F2510 &amp; Data!G2510, Ubicacion!$A$2:$B$1000, 2, FALSE)</f>
        <v>35</v>
      </c>
      <c r="F2510" s="15">
        <f>Data!J2510</f>
        <v>525</v>
      </c>
      <c r="G2510" s="16">
        <f>Data!I2510</f>
        <v>65</v>
      </c>
      <c r="H2510" s="17">
        <f>Data!K2510</f>
        <v>341250</v>
      </c>
      <c r="I2510" s="17">
        <f>Data!L2510</f>
        <v>136500</v>
      </c>
      <c r="J2510" s="12" t="str">
        <f>Data!N2510</f>
        <v>Online</v>
      </c>
      <c r="K2510" s="12" t="str">
        <f>Data!O2510</f>
        <v>Tarjeta</v>
      </c>
      <c r="L2510" s="12" t="str">
        <f>Data!P2510</f>
        <v>Nuevo</v>
      </c>
    </row>
    <row r="2511">
      <c r="A2511" s="11">
        <v>2510.0</v>
      </c>
      <c r="B2511" s="14">
        <f>Data!D2511</f>
        <v>44539</v>
      </c>
      <c r="C2511" s="12">
        <f>IFERROR(VLOOKUP(Data!B2511, Minorista!$A$2:$B$100, 2, FALSE), "")</f>
        <v>4</v>
      </c>
      <c r="D2511" s="12">
        <f t="array" ref="D2511">INDEX(Producto!$A$2:$A$500, MATCH(Data!H2511, Producto!$B$2:$B$500, 0))</f>
        <v>5</v>
      </c>
      <c r="E2511" s="12">
        <f>VLOOKUP(Data!E2511 &amp; Data!F2511 &amp; Data!G2511, Ubicacion!$A$2:$B$1000, 2, FALSE)</f>
        <v>35</v>
      </c>
      <c r="F2511" s="15">
        <f>Data!J2511</f>
        <v>525</v>
      </c>
      <c r="G2511" s="16">
        <f>Data!I2511</f>
        <v>75</v>
      </c>
      <c r="H2511" s="17">
        <f>Data!K2511</f>
        <v>393750</v>
      </c>
      <c r="I2511" s="17">
        <f>Data!L2511</f>
        <v>137812.5</v>
      </c>
      <c r="J2511" s="12" t="str">
        <f>Data!N2511</f>
        <v>Online</v>
      </c>
      <c r="K2511" s="12" t="str">
        <f>Data!O2511</f>
        <v>Tarjeta</v>
      </c>
      <c r="L2511" s="12" t="str">
        <f>Data!P2511</f>
        <v>Nuevo</v>
      </c>
    </row>
    <row r="2512">
      <c r="A2512" s="11">
        <v>2511.0</v>
      </c>
      <c r="B2512" s="14">
        <f>Data!D2512</f>
        <v>44539</v>
      </c>
      <c r="C2512" s="12">
        <f>IFERROR(VLOOKUP(Data!B2512, Minorista!$A$2:$B$100, 2, FALSE), "")</f>
        <v>4</v>
      </c>
      <c r="D2512" s="12">
        <f t="array" ref="D2512">INDEX(Producto!$A$2:$A$500, MATCH(Data!H2512, Producto!$B$2:$B$500, 0))</f>
        <v>6</v>
      </c>
      <c r="E2512" s="12">
        <f>VLOOKUP(Data!E2512 &amp; Data!F2512 &amp; Data!G2512, Ubicacion!$A$2:$B$1000, 2, FALSE)</f>
        <v>35</v>
      </c>
      <c r="F2512" s="15">
        <f>Data!J2512</f>
        <v>625</v>
      </c>
      <c r="G2512" s="16">
        <f>Data!I2512</f>
        <v>80</v>
      </c>
      <c r="H2512" s="17">
        <f>Data!K2512</f>
        <v>500000</v>
      </c>
      <c r="I2512" s="17">
        <f>Data!L2512</f>
        <v>250000</v>
      </c>
      <c r="J2512" s="12" t="str">
        <f>Data!N2512</f>
        <v>Online</v>
      </c>
      <c r="K2512" s="12" t="str">
        <f>Data!O2512</f>
        <v>Efectivo</v>
      </c>
      <c r="L2512" s="12" t="str">
        <f>Data!P2512</f>
        <v>Nuevo</v>
      </c>
    </row>
    <row r="2513">
      <c r="A2513" s="11">
        <v>2512.0</v>
      </c>
      <c r="B2513" s="14">
        <f>Data!D2513</f>
        <v>44218</v>
      </c>
      <c r="C2513" s="12">
        <f>IFERROR(VLOOKUP(Data!B2513, Minorista!$A$2:$B$100, 2, FALSE), "")</f>
        <v>6</v>
      </c>
      <c r="D2513" s="12">
        <f t="array" ref="D2513">INDEX(Producto!$A$2:$A$500, MATCH(Data!H2513, Producto!$B$2:$B$500, 0))</f>
        <v>1</v>
      </c>
      <c r="E2513" s="12">
        <f>VLOOKUP(Data!E2513 &amp; Data!F2513 &amp; Data!G2513, Ubicacion!$A$2:$B$1000, 2, FALSE)</f>
        <v>35</v>
      </c>
      <c r="F2513" s="15">
        <f>Data!J2513</f>
        <v>500</v>
      </c>
      <c r="G2513" s="16">
        <f>Data!I2513</f>
        <v>40</v>
      </c>
      <c r="H2513" s="17">
        <f>Data!K2513</f>
        <v>200000</v>
      </c>
      <c r="I2513" s="17">
        <f>Data!L2513</f>
        <v>80000</v>
      </c>
      <c r="J2513" s="12" t="str">
        <f>Data!N2513</f>
        <v>Online</v>
      </c>
      <c r="K2513" s="12" t="str">
        <f>Data!O2513</f>
        <v>Efectivo</v>
      </c>
      <c r="L2513" s="12" t="str">
        <f>Data!P2513</f>
        <v>Nuevo</v>
      </c>
    </row>
    <row r="2514">
      <c r="A2514" s="11">
        <v>2513.0</v>
      </c>
      <c r="B2514" s="14">
        <f>Data!D2514</f>
        <v>44218</v>
      </c>
      <c r="C2514" s="12">
        <f>IFERROR(VLOOKUP(Data!B2514, Minorista!$A$2:$B$100, 2, FALSE), "")</f>
        <v>6</v>
      </c>
      <c r="D2514" s="12">
        <f t="array" ref="D2514">INDEX(Producto!$A$2:$A$500, MATCH(Data!H2514, Producto!$B$2:$B$500, 0))</f>
        <v>2</v>
      </c>
      <c r="E2514" s="12">
        <f>VLOOKUP(Data!E2514 &amp; Data!F2514 &amp; Data!G2514, Ubicacion!$A$2:$B$1000, 2, FALSE)</f>
        <v>35</v>
      </c>
      <c r="F2514" s="15">
        <f>Data!J2514</f>
        <v>300</v>
      </c>
      <c r="G2514" s="16">
        <f>Data!I2514</f>
        <v>40</v>
      </c>
      <c r="H2514" s="17">
        <f>Data!K2514</f>
        <v>120000</v>
      </c>
      <c r="I2514" s="17">
        <f>Data!L2514</f>
        <v>42000</v>
      </c>
      <c r="J2514" s="12" t="str">
        <f>Data!N2514</f>
        <v>Online</v>
      </c>
      <c r="K2514" s="12" t="str">
        <f>Data!O2514</f>
        <v>Transferencia bancaria</v>
      </c>
      <c r="L2514" s="12" t="str">
        <f>Data!P2514</f>
        <v>Recurrente</v>
      </c>
    </row>
    <row r="2515">
      <c r="A2515" s="11">
        <v>2514.0</v>
      </c>
      <c r="B2515" s="14">
        <f>Data!D2515</f>
        <v>44218</v>
      </c>
      <c r="C2515" s="12">
        <f>IFERROR(VLOOKUP(Data!B2515, Minorista!$A$2:$B$100, 2, FALSE), "")</f>
        <v>6</v>
      </c>
      <c r="D2515" s="12">
        <f t="array" ref="D2515">INDEX(Producto!$A$2:$A$500, MATCH(Data!H2515, Producto!$B$2:$B$500, 0))</f>
        <v>3</v>
      </c>
      <c r="E2515" s="12">
        <f>VLOOKUP(Data!E2515 &amp; Data!F2515 &amp; Data!G2515, Ubicacion!$A$2:$B$1000, 2, FALSE)</f>
        <v>35</v>
      </c>
      <c r="F2515" s="15">
        <f>Data!J2515</f>
        <v>300</v>
      </c>
      <c r="G2515" s="16">
        <f>Data!I2515</f>
        <v>30</v>
      </c>
      <c r="H2515" s="17">
        <f>Data!K2515</f>
        <v>90000</v>
      </c>
      <c r="I2515" s="17">
        <f>Data!L2515</f>
        <v>36000</v>
      </c>
      <c r="J2515" s="12" t="str">
        <f>Data!N2515</f>
        <v>Online</v>
      </c>
      <c r="K2515" s="12" t="str">
        <f>Data!O2515</f>
        <v>Efectivo</v>
      </c>
      <c r="L2515" s="12" t="str">
        <f>Data!P2515</f>
        <v>Recurrente</v>
      </c>
    </row>
    <row r="2516">
      <c r="A2516" s="11">
        <v>2515.0</v>
      </c>
      <c r="B2516" s="14">
        <f>Data!D2516</f>
        <v>44218</v>
      </c>
      <c r="C2516" s="12">
        <f>IFERROR(VLOOKUP(Data!B2516, Minorista!$A$2:$B$100, 2, FALSE), "")</f>
        <v>6</v>
      </c>
      <c r="D2516" s="12">
        <f t="array" ref="D2516">INDEX(Producto!$A$2:$A$500, MATCH(Data!H2516, Producto!$B$2:$B$500, 0))</f>
        <v>4</v>
      </c>
      <c r="E2516" s="12">
        <f>VLOOKUP(Data!E2516 &amp; Data!F2516 &amp; Data!G2516, Ubicacion!$A$2:$B$1000, 2, FALSE)</f>
        <v>35</v>
      </c>
      <c r="F2516" s="15">
        <f>Data!J2516</f>
        <v>150</v>
      </c>
      <c r="G2516" s="16">
        <f>Data!I2516</f>
        <v>35</v>
      </c>
      <c r="H2516" s="17">
        <f>Data!K2516</f>
        <v>52500</v>
      </c>
      <c r="I2516" s="17">
        <f>Data!L2516</f>
        <v>21000</v>
      </c>
      <c r="J2516" s="12" t="str">
        <f>Data!N2516</f>
        <v>Online</v>
      </c>
      <c r="K2516" s="12" t="str">
        <f>Data!O2516</f>
        <v>Efectivo</v>
      </c>
      <c r="L2516" s="12" t="str">
        <f>Data!P2516</f>
        <v>Nuevo</v>
      </c>
    </row>
    <row r="2517">
      <c r="A2517" s="11">
        <v>2516.0</v>
      </c>
      <c r="B2517" s="14">
        <f>Data!D2517</f>
        <v>44218</v>
      </c>
      <c r="C2517" s="12">
        <f>IFERROR(VLOOKUP(Data!B2517, Minorista!$A$2:$B$100, 2, FALSE), "")</f>
        <v>6</v>
      </c>
      <c r="D2517" s="12">
        <f t="array" ref="D2517">INDEX(Producto!$A$2:$A$500, MATCH(Data!H2517, Producto!$B$2:$B$500, 0))</f>
        <v>5</v>
      </c>
      <c r="E2517" s="12">
        <f>VLOOKUP(Data!E2517 &amp; Data!F2517 &amp; Data!G2517, Ubicacion!$A$2:$B$1000, 2, FALSE)</f>
        <v>35</v>
      </c>
      <c r="F2517" s="15">
        <f>Data!J2517</f>
        <v>200</v>
      </c>
      <c r="G2517" s="16">
        <f>Data!I2517</f>
        <v>50</v>
      </c>
      <c r="H2517" s="17">
        <f>Data!K2517</f>
        <v>100000</v>
      </c>
      <c r="I2517" s="17">
        <f>Data!L2517</f>
        <v>35000</v>
      </c>
      <c r="J2517" s="12" t="str">
        <f>Data!N2517</f>
        <v>Online</v>
      </c>
      <c r="K2517" s="12" t="str">
        <f>Data!O2517</f>
        <v>Tarjeta</v>
      </c>
      <c r="L2517" s="12" t="str">
        <f>Data!P2517</f>
        <v>Recurrente</v>
      </c>
    </row>
    <row r="2518">
      <c r="A2518" s="11">
        <v>2517.0</v>
      </c>
      <c r="B2518" s="14">
        <f>Data!D2518</f>
        <v>44218</v>
      </c>
      <c r="C2518" s="12">
        <f>IFERROR(VLOOKUP(Data!B2518, Minorista!$A$2:$B$100, 2, FALSE), "")</f>
        <v>6</v>
      </c>
      <c r="D2518" s="12">
        <f t="array" ref="D2518">INDEX(Producto!$A$2:$A$500, MATCH(Data!H2518, Producto!$B$2:$B$500, 0))</f>
        <v>6</v>
      </c>
      <c r="E2518" s="12">
        <f>VLOOKUP(Data!E2518 &amp; Data!F2518 &amp; Data!G2518, Ubicacion!$A$2:$B$1000, 2, FALSE)</f>
        <v>35</v>
      </c>
      <c r="F2518" s="15">
        <f>Data!J2518</f>
        <v>300</v>
      </c>
      <c r="G2518" s="16">
        <f>Data!I2518</f>
        <v>40</v>
      </c>
      <c r="H2518" s="17">
        <f>Data!K2518</f>
        <v>120000</v>
      </c>
      <c r="I2518" s="17">
        <f>Data!L2518</f>
        <v>48000</v>
      </c>
      <c r="J2518" s="12" t="str">
        <f>Data!N2518</f>
        <v>Online</v>
      </c>
      <c r="K2518" s="12" t="str">
        <f>Data!O2518</f>
        <v>Transferencia bancaria</v>
      </c>
      <c r="L2518" s="12" t="str">
        <f>Data!P2518</f>
        <v>Recurrente</v>
      </c>
    </row>
    <row r="2519">
      <c r="A2519" s="11">
        <v>2518.0</v>
      </c>
      <c r="B2519" s="14">
        <f>Data!D2519</f>
        <v>44249</v>
      </c>
      <c r="C2519" s="12">
        <f>IFERROR(VLOOKUP(Data!B2519, Minorista!$A$2:$B$100, 2, FALSE), "")</f>
        <v>6</v>
      </c>
      <c r="D2519" s="12">
        <f t="array" ref="D2519">INDEX(Producto!$A$2:$A$500, MATCH(Data!H2519, Producto!$B$2:$B$500, 0))</f>
        <v>1</v>
      </c>
      <c r="E2519" s="12">
        <f>VLOOKUP(Data!E2519 &amp; Data!F2519 &amp; Data!G2519, Ubicacion!$A$2:$B$1000, 2, FALSE)</f>
        <v>35</v>
      </c>
      <c r="F2519" s="15">
        <f>Data!J2519</f>
        <v>550</v>
      </c>
      <c r="G2519" s="16">
        <f>Data!I2519</f>
        <v>40</v>
      </c>
      <c r="H2519" s="17">
        <f>Data!K2519</f>
        <v>220000</v>
      </c>
      <c r="I2519" s="17">
        <f>Data!L2519</f>
        <v>88000</v>
      </c>
      <c r="J2519" s="12" t="str">
        <f>Data!N2519</f>
        <v>Online</v>
      </c>
      <c r="K2519" s="12" t="str">
        <f>Data!O2519</f>
        <v>Tarjeta</v>
      </c>
      <c r="L2519" s="12" t="str">
        <f>Data!P2519</f>
        <v>Recurrente</v>
      </c>
    </row>
    <row r="2520">
      <c r="A2520" s="11">
        <v>2519.0</v>
      </c>
      <c r="B2520" s="14">
        <f>Data!D2520</f>
        <v>44249</v>
      </c>
      <c r="C2520" s="12">
        <f>IFERROR(VLOOKUP(Data!B2520, Minorista!$A$2:$B$100, 2, FALSE), "")</f>
        <v>6</v>
      </c>
      <c r="D2520" s="12">
        <f t="array" ref="D2520">INDEX(Producto!$A$2:$A$500, MATCH(Data!H2520, Producto!$B$2:$B$500, 0))</f>
        <v>2</v>
      </c>
      <c r="E2520" s="12">
        <f>VLOOKUP(Data!E2520 &amp; Data!F2520 &amp; Data!G2520, Ubicacion!$A$2:$B$1000, 2, FALSE)</f>
        <v>35</v>
      </c>
      <c r="F2520" s="15">
        <f>Data!J2520</f>
        <v>200</v>
      </c>
      <c r="G2520" s="16">
        <f>Data!I2520</f>
        <v>40</v>
      </c>
      <c r="H2520" s="17">
        <f>Data!K2520</f>
        <v>80000</v>
      </c>
      <c r="I2520" s="17">
        <f>Data!L2520</f>
        <v>28000</v>
      </c>
      <c r="J2520" s="12" t="str">
        <f>Data!N2520</f>
        <v>Online</v>
      </c>
      <c r="K2520" s="12" t="str">
        <f>Data!O2520</f>
        <v>Tarjeta</v>
      </c>
      <c r="L2520" s="12" t="str">
        <f>Data!P2520</f>
        <v>Nuevo</v>
      </c>
    </row>
    <row r="2521">
      <c r="A2521" s="11">
        <v>2520.0</v>
      </c>
      <c r="B2521" s="14">
        <f>Data!D2521</f>
        <v>44249</v>
      </c>
      <c r="C2521" s="12">
        <f>IFERROR(VLOOKUP(Data!B2521, Minorista!$A$2:$B$100, 2, FALSE), "")</f>
        <v>6</v>
      </c>
      <c r="D2521" s="12">
        <f t="array" ref="D2521">INDEX(Producto!$A$2:$A$500, MATCH(Data!H2521, Producto!$B$2:$B$500, 0))</f>
        <v>3</v>
      </c>
      <c r="E2521" s="12">
        <f>VLOOKUP(Data!E2521 &amp; Data!F2521 &amp; Data!G2521, Ubicacion!$A$2:$B$1000, 2, FALSE)</f>
        <v>35</v>
      </c>
      <c r="F2521" s="15">
        <f>Data!J2521</f>
        <v>250</v>
      </c>
      <c r="G2521" s="16">
        <f>Data!I2521</f>
        <v>30</v>
      </c>
      <c r="H2521" s="17">
        <f>Data!K2521</f>
        <v>75000</v>
      </c>
      <c r="I2521" s="17">
        <f>Data!L2521</f>
        <v>30000</v>
      </c>
      <c r="J2521" s="12" t="str">
        <f>Data!N2521</f>
        <v>Online</v>
      </c>
      <c r="K2521" s="12" t="str">
        <f>Data!O2521</f>
        <v>Efectivo</v>
      </c>
      <c r="L2521" s="12" t="str">
        <f>Data!P2521</f>
        <v>Nuevo</v>
      </c>
    </row>
    <row r="2522">
      <c r="A2522" s="11">
        <v>2521.0</v>
      </c>
      <c r="B2522" s="14">
        <f>Data!D2522</f>
        <v>44249</v>
      </c>
      <c r="C2522" s="12">
        <f>IFERROR(VLOOKUP(Data!B2522, Minorista!$A$2:$B$100, 2, FALSE), "")</f>
        <v>6</v>
      </c>
      <c r="D2522" s="12">
        <f t="array" ref="D2522">INDEX(Producto!$A$2:$A$500, MATCH(Data!H2522, Producto!$B$2:$B$500, 0))</f>
        <v>4</v>
      </c>
      <c r="E2522" s="12">
        <f>VLOOKUP(Data!E2522 &amp; Data!F2522 &amp; Data!G2522, Ubicacion!$A$2:$B$1000, 2, FALSE)</f>
        <v>36</v>
      </c>
      <c r="F2522" s="15">
        <f>Data!J2522</f>
        <v>125</v>
      </c>
      <c r="G2522" s="16">
        <f>Data!I2522</f>
        <v>35</v>
      </c>
      <c r="H2522" s="17">
        <f>Data!K2522</f>
        <v>43750</v>
      </c>
      <c r="I2522" s="17">
        <f>Data!L2522</f>
        <v>17500</v>
      </c>
      <c r="J2522" s="12" t="str">
        <f>Data!N2522</f>
        <v>Online</v>
      </c>
      <c r="K2522" s="12" t="str">
        <f>Data!O2522</f>
        <v>Efectivo</v>
      </c>
      <c r="L2522" s="12" t="str">
        <f>Data!P2522</f>
        <v>Nuevo</v>
      </c>
    </row>
    <row r="2523">
      <c r="A2523" s="11">
        <v>2522.0</v>
      </c>
      <c r="B2523" s="14">
        <f>Data!D2523</f>
        <v>44249</v>
      </c>
      <c r="C2523" s="12">
        <f>IFERROR(VLOOKUP(Data!B2523, Minorista!$A$2:$B$100, 2, FALSE), "")</f>
        <v>6</v>
      </c>
      <c r="D2523" s="12">
        <f t="array" ref="D2523">INDEX(Producto!$A$2:$A$500, MATCH(Data!H2523, Producto!$B$2:$B$500, 0))</f>
        <v>5</v>
      </c>
      <c r="E2523" s="12">
        <f>VLOOKUP(Data!E2523 &amp; Data!F2523 &amp; Data!G2523, Ubicacion!$A$2:$B$1000, 2, FALSE)</f>
        <v>36</v>
      </c>
      <c r="F2523" s="15">
        <f>Data!J2523</f>
        <v>200</v>
      </c>
      <c r="G2523" s="16">
        <f>Data!I2523</f>
        <v>50</v>
      </c>
      <c r="H2523" s="17">
        <f>Data!K2523</f>
        <v>100000</v>
      </c>
      <c r="I2523" s="17">
        <f>Data!L2523</f>
        <v>35000</v>
      </c>
      <c r="J2523" s="12" t="str">
        <f>Data!N2523</f>
        <v>Online</v>
      </c>
      <c r="K2523" s="12" t="str">
        <f>Data!O2523</f>
        <v>Tarjeta</v>
      </c>
      <c r="L2523" s="12" t="str">
        <f>Data!P2523</f>
        <v>Recurrente</v>
      </c>
    </row>
    <row r="2524">
      <c r="A2524" s="11">
        <v>2523.0</v>
      </c>
      <c r="B2524" s="14">
        <f>Data!D2524</f>
        <v>44249</v>
      </c>
      <c r="C2524" s="12">
        <f>IFERROR(VLOOKUP(Data!B2524, Minorista!$A$2:$B$100, 2, FALSE), "")</f>
        <v>6</v>
      </c>
      <c r="D2524" s="12">
        <f t="array" ref="D2524">INDEX(Producto!$A$2:$A$500, MATCH(Data!H2524, Producto!$B$2:$B$500, 0))</f>
        <v>6</v>
      </c>
      <c r="E2524" s="12">
        <f>VLOOKUP(Data!E2524 &amp; Data!F2524 &amp; Data!G2524, Ubicacion!$A$2:$B$1000, 2, FALSE)</f>
        <v>36</v>
      </c>
      <c r="F2524" s="15">
        <f>Data!J2524</f>
        <v>300</v>
      </c>
      <c r="G2524" s="16">
        <f>Data!I2524</f>
        <v>40</v>
      </c>
      <c r="H2524" s="17">
        <f>Data!K2524</f>
        <v>120000</v>
      </c>
      <c r="I2524" s="17">
        <f>Data!L2524</f>
        <v>48000</v>
      </c>
      <c r="J2524" s="12" t="str">
        <f>Data!N2524</f>
        <v>Online</v>
      </c>
      <c r="K2524" s="12" t="str">
        <f>Data!O2524</f>
        <v>Efectivo</v>
      </c>
      <c r="L2524" s="12" t="str">
        <f>Data!P2524</f>
        <v>Nuevo</v>
      </c>
    </row>
    <row r="2525">
      <c r="A2525" s="11">
        <v>2524.0</v>
      </c>
      <c r="B2525" s="14">
        <f>Data!D2525</f>
        <v>44276</v>
      </c>
      <c r="C2525" s="12">
        <f>IFERROR(VLOOKUP(Data!B2525, Minorista!$A$2:$B$100, 2, FALSE), "")</f>
        <v>6</v>
      </c>
      <c r="D2525" s="12">
        <f t="array" ref="D2525">INDEX(Producto!$A$2:$A$500, MATCH(Data!H2525, Producto!$B$2:$B$500, 0))</f>
        <v>1</v>
      </c>
      <c r="E2525" s="12">
        <f>VLOOKUP(Data!E2525 &amp; Data!F2525 &amp; Data!G2525, Ubicacion!$A$2:$B$1000, 2, FALSE)</f>
        <v>36</v>
      </c>
      <c r="F2525" s="15">
        <f>Data!J2525</f>
        <v>520</v>
      </c>
      <c r="G2525" s="16">
        <f>Data!I2525</f>
        <v>45</v>
      </c>
      <c r="H2525" s="17">
        <f>Data!K2525</f>
        <v>234000</v>
      </c>
      <c r="I2525" s="17">
        <f>Data!L2525</f>
        <v>93600</v>
      </c>
      <c r="J2525" s="12" t="str">
        <f>Data!N2525</f>
        <v>Online</v>
      </c>
      <c r="K2525" s="12" t="str">
        <f>Data!O2525</f>
        <v>Efectivo</v>
      </c>
      <c r="L2525" s="12" t="str">
        <f>Data!P2525</f>
        <v>Recurrente</v>
      </c>
    </row>
    <row r="2526">
      <c r="A2526" s="11">
        <v>2525.0</v>
      </c>
      <c r="B2526" s="14">
        <f>Data!D2526</f>
        <v>44276</v>
      </c>
      <c r="C2526" s="12">
        <f>IFERROR(VLOOKUP(Data!B2526, Minorista!$A$2:$B$100, 2, FALSE), "")</f>
        <v>6</v>
      </c>
      <c r="D2526" s="12">
        <f t="array" ref="D2526">INDEX(Producto!$A$2:$A$500, MATCH(Data!H2526, Producto!$B$2:$B$500, 0))</f>
        <v>2</v>
      </c>
      <c r="E2526" s="12">
        <f>VLOOKUP(Data!E2526 &amp; Data!F2526 &amp; Data!G2526, Ubicacion!$A$2:$B$1000, 2, FALSE)</f>
        <v>36</v>
      </c>
      <c r="F2526" s="15">
        <f>Data!J2526</f>
        <v>225</v>
      </c>
      <c r="G2526" s="16">
        <f>Data!I2526</f>
        <v>45</v>
      </c>
      <c r="H2526" s="17">
        <f>Data!K2526</f>
        <v>101250</v>
      </c>
      <c r="I2526" s="17">
        <f>Data!L2526</f>
        <v>35437.5</v>
      </c>
      <c r="J2526" s="12" t="str">
        <f>Data!N2526</f>
        <v>Online</v>
      </c>
      <c r="K2526" s="12" t="str">
        <f>Data!O2526</f>
        <v>Efectivo</v>
      </c>
      <c r="L2526" s="12" t="str">
        <f>Data!P2526</f>
        <v>Nuevo</v>
      </c>
    </row>
    <row r="2527">
      <c r="A2527" s="11">
        <v>2526.0</v>
      </c>
      <c r="B2527" s="14">
        <f>Data!D2527</f>
        <v>44276</v>
      </c>
      <c r="C2527" s="12">
        <f>IFERROR(VLOOKUP(Data!B2527, Minorista!$A$2:$B$100, 2, FALSE), "")</f>
        <v>6</v>
      </c>
      <c r="D2527" s="12">
        <f t="array" ref="D2527">INDEX(Producto!$A$2:$A$500, MATCH(Data!H2527, Producto!$B$2:$B$500, 0))</f>
        <v>3</v>
      </c>
      <c r="E2527" s="12">
        <f>VLOOKUP(Data!E2527 &amp; Data!F2527 &amp; Data!G2527, Ubicacion!$A$2:$B$1000, 2, FALSE)</f>
        <v>36</v>
      </c>
      <c r="F2527" s="15">
        <f>Data!J2527</f>
        <v>250</v>
      </c>
      <c r="G2527" s="16">
        <f>Data!I2527</f>
        <v>35</v>
      </c>
      <c r="H2527" s="17">
        <f>Data!K2527</f>
        <v>87500</v>
      </c>
      <c r="I2527" s="17">
        <f>Data!L2527</f>
        <v>35000</v>
      </c>
      <c r="J2527" s="12" t="str">
        <f>Data!N2527</f>
        <v>Online</v>
      </c>
      <c r="K2527" s="12" t="str">
        <f>Data!O2527</f>
        <v>Efectivo</v>
      </c>
      <c r="L2527" s="12" t="str">
        <f>Data!P2527</f>
        <v>Nuevo</v>
      </c>
    </row>
    <row r="2528">
      <c r="A2528" s="11">
        <v>2527.0</v>
      </c>
      <c r="B2528" s="14">
        <f>Data!D2528</f>
        <v>44276</v>
      </c>
      <c r="C2528" s="12">
        <f>IFERROR(VLOOKUP(Data!B2528, Minorista!$A$2:$B$100, 2, FALSE), "")</f>
        <v>6</v>
      </c>
      <c r="D2528" s="12">
        <f t="array" ref="D2528">INDEX(Producto!$A$2:$A$500, MATCH(Data!H2528, Producto!$B$2:$B$500, 0))</f>
        <v>4</v>
      </c>
      <c r="E2528" s="12">
        <f>VLOOKUP(Data!E2528 &amp; Data!F2528 &amp; Data!G2528, Ubicacion!$A$2:$B$1000, 2, FALSE)</f>
        <v>36</v>
      </c>
      <c r="F2528" s="15">
        <f>Data!J2528</f>
        <v>100</v>
      </c>
      <c r="G2528" s="16">
        <f>Data!I2528</f>
        <v>40</v>
      </c>
      <c r="H2528" s="17">
        <f>Data!K2528</f>
        <v>40000</v>
      </c>
      <c r="I2528" s="17">
        <f>Data!L2528</f>
        <v>16000</v>
      </c>
      <c r="J2528" s="12" t="str">
        <f>Data!N2528</f>
        <v>Online</v>
      </c>
      <c r="K2528" s="12" t="str">
        <f>Data!O2528</f>
        <v>Efectivo</v>
      </c>
      <c r="L2528" s="12" t="str">
        <f>Data!P2528</f>
        <v>Nuevo</v>
      </c>
    </row>
    <row r="2529">
      <c r="A2529" s="11">
        <v>2528.0</v>
      </c>
      <c r="B2529" s="14">
        <f>Data!D2529</f>
        <v>44276</v>
      </c>
      <c r="C2529" s="12">
        <f>IFERROR(VLOOKUP(Data!B2529, Minorista!$A$2:$B$100, 2, FALSE), "")</f>
        <v>6</v>
      </c>
      <c r="D2529" s="12">
        <f t="array" ref="D2529">INDEX(Producto!$A$2:$A$500, MATCH(Data!H2529, Producto!$B$2:$B$500, 0))</f>
        <v>5</v>
      </c>
      <c r="E2529" s="12">
        <f>VLOOKUP(Data!E2529 &amp; Data!F2529 &amp; Data!G2529, Ubicacion!$A$2:$B$1000, 2, FALSE)</f>
        <v>36</v>
      </c>
      <c r="F2529" s="15">
        <f>Data!J2529</f>
        <v>150</v>
      </c>
      <c r="G2529" s="16">
        <f>Data!I2529</f>
        <v>55</v>
      </c>
      <c r="H2529" s="17">
        <f>Data!K2529</f>
        <v>82500</v>
      </c>
      <c r="I2529" s="17">
        <f>Data!L2529</f>
        <v>28875</v>
      </c>
      <c r="J2529" s="12" t="str">
        <f>Data!N2529</f>
        <v>Online</v>
      </c>
      <c r="K2529" s="12" t="str">
        <f>Data!O2529</f>
        <v>Tarjeta</v>
      </c>
      <c r="L2529" s="12" t="str">
        <f>Data!P2529</f>
        <v>Nuevo</v>
      </c>
    </row>
    <row r="2530">
      <c r="A2530" s="11">
        <v>2529.0</v>
      </c>
      <c r="B2530" s="14">
        <f>Data!D2530</f>
        <v>44276</v>
      </c>
      <c r="C2530" s="12">
        <f>IFERROR(VLOOKUP(Data!B2530, Minorista!$A$2:$B$100, 2, FALSE), "")</f>
        <v>6</v>
      </c>
      <c r="D2530" s="12">
        <f t="array" ref="D2530">INDEX(Producto!$A$2:$A$500, MATCH(Data!H2530, Producto!$B$2:$B$500, 0))</f>
        <v>6</v>
      </c>
      <c r="E2530" s="12">
        <f>VLOOKUP(Data!E2530 &amp; Data!F2530 &amp; Data!G2530, Ubicacion!$A$2:$B$1000, 2, FALSE)</f>
        <v>36</v>
      </c>
      <c r="F2530" s="15">
        <f>Data!J2530</f>
        <v>250</v>
      </c>
      <c r="G2530" s="16">
        <f>Data!I2530</f>
        <v>45</v>
      </c>
      <c r="H2530" s="17">
        <f>Data!K2530</f>
        <v>112500</v>
      </c>
      <c r="I2530" s="17">
        <f>Data!L2530</f>
        <v>45000</v>
      </c>
      <c r="J2530" s="12" t="str">
        <f>Data!N2530</f>
        <v>Online</v>
      </c>
      <c r="K2530" s="12" t="str">
        <f>Data!O2530</f>
        <v>Efectivo</v>
      </c>
      <c r="L2530" s="12" t="str">
        <f>Data!P2530</f>
        <v>Nuevo</v>
      </c>
    </row>
    <row r="2531">
      <c r="A2531" s="11">
        <v>2530.0</v>
      </c>
      <c r="B2531" s="14">
        <f>Data!D2531</f>
        <v>44308</v>
      </c>
      <c r="C2531" s="12">
        <f>IFERROR(VLOOKUP(Data!B2531, Minorista!$A$2:$B$100, 2, FALSE), "")</f>
        <v>6</v>
      </c>
      <c r="D2531" s="12">
        <f t="array" ref="D2531">INDEX(Producto!$A$2:$A$500, MATCH(Data!H2531, Producto!$B$2:$B$500, 0))</f>
        <v>1</v>
      </c>
      <c r="E2531" s="12">
        <f>VLOOKUP(Data!E2531 &amp; Data!F2531 &amp; Data!G2531, Ubicacion!$A$2:$B$1000, 2, FALSE)</f>
        <v>36</v>
      </c>
      <c r="F2531" s="15">
        <f>Data!J2531</f>
        <v>475</v>
      </c>
      <c r="G2531" s="16">
        <f>Data!I2531</f>
        <v>45</v>
      </c>
      <c r="H2531" s="17">
        <f>Data!K2531</f>
        <v>213750</v>
      </c>
      <c r="I2531" s="17">
        <f>Data!L2531</f>
        <v>85500</v>
      </c>
      <c r="J2531" s="12" t="str">
        <f>Data!N2531</f>
        <v>Online</v>
      </c>
      <c r="K2531" s="12" t="str">
        <f>Data!O2531</f>
        <v>Efectivo</v>
      </c>
      <c r="L2531" s="12" t="str">
        <f>Data!P2531</f>
        <v>Nuevo</v>
      </c>
    </row>
    <row r="2532">
      <c r="A2532" s="11">
        <v>2531.0</v>
      </c>
      <c r="B2532" s="14">
        <f>Data!D2532</f>
        <v>44308</v>
      </c>
      <c r="C2532" s="12">
        <f>IFERROR(VLOOKUP(Data!B2532, Minorista!$A$2:$B$100, 2, FALSE), "")</f>
        <v>6</v>
      </c>
      <c r="D2532" s="12">
        <f t="array" ref="D2532">INDEX(Producto!$A$2:$A$500, MATCH(Data!H2532, Producto!$B$2:$B$500, 0))</f>
        <v>2</v>
      </c>
      <c r="E2532" s="12">
        <f>VLOOKUP(Data!E2532 &amp; Data!F2532 &amp; Data!G2532, Ubicacion!$A$2:$B$1000, 2, FALSE)</f>
        <v>36</v>
      </c>
      <c r="F2532" s="15">
        <f>Data!J2532</f>
        <v>175</v>
      </c>
      <c r="G2532" s="16">
        <f>Data!I2532</f>
        <v>45</v>
      </c>
      <c r="H2532" s="17">
        <f>Data!K2532</f>
        <v>78750</v>
      </c>
      <c r="I2532" s="17">
        <f>Data!L2532</f>
        <v>27562.5</v>
      </c>
      <c r="J2532" s="12" t="str">
        <f>Data!N2532</f>
        <v>Online</v>
      </c>
      <c r="K2532" s="12" t="str">
        <f>Data!O2532</f>
        <v>Efectivo</v>
      </c>
      <c r="L2532" s="12" t="str">
        <f>Data!P2532</f>
        <v>Recurrente</v>
      </c>
    </row>
    <row r="2533">
      <c r="A2533" s="11">
        <v>2532.0</v>
      </c>
      <c r="B2533" s="14">
        <f>Data!D2533</f>
        <v>44308</v>
      </c>
      <c r="C2533" s="12">
        <f>IFERROR(VLOOKUP(Data!B2533, Minorista!$A$2:$B$100, 2, FALSE), "")</f>
        <v>6</v>
      </c>
      <c r="D2533" s="12">
        <f t="array" ref="D2533">INDEX(Producto!$A$2:$A$500, MATCH(Data!H2533, Producto!$B$2:$B$500, 0))</f>
        <v>3</v>
      </c>
      <c r="E2533" s="12">
        <f>VLOOKUP(Data!E2533 &amp; Data!F2533 &amp; Data!G2533, Ubicacion!$A$2:$B$1000, 2, FALSE)</f>
        <v>36</v>
      </c>
      <c r="F2533" s="15">
        <f>Data!J2533</f>
        <v>175</v>
      </c>
      <c r="G2533" s="16">
        <f>Data!I2533</f>
        <v>40</v>
      </c>
      <c r="H2533" s="17">
        <f>Data!K2533</f>
        <v>70000</v>
      </c>
      <c r="I2533" s="17">
        <f>Data!L2533</f>
        <v>28000</v>
      </c>
      <c r="J2533" s="12" t="str">
        <f>Data!N2533</f>
        <v>Online</v>
      </c>
      <c r="K2533" s="12" t="str">
        <f>Data!O2533</f>
        <v>Tarjeta</v>
      </c>
      <c r="L2533" s="12" t="str">
        <f>Data!P2533</f>
        <v>Nuevo</v>
      </c>
    </row>
    <row r="2534">
      <c r="A2534" s="11">
        <v>2533.0</v>
      </c>
      <c r="B2534" s="14">
        <f>Data!D2534</f>
        <v>44308</v>
      </c>
      <c r="C2534" s="12">
        <f>IFERROR(VLOOKUP(Data!B2534, Minorista!$A$2:$B$100, 2, FALSE), "")</f>
        <v>6</v>
      </c>
      <c r="D2534" s="12">
        <f t="array" ref="D2534">INDEX(Producto!$A$2:$A$500, MATCH(Data!H2534, Producto!$B$2:$B$500, 0))</f>
        <v>4</v>
      </c>
      <c r="E2534" s="12">
        <f>VLOOKUP(Data!E2534 &amp; Data!F2534 &amp; Data!G2534, Ubicacion!$A$2:$B$1000, 2, FALSE)</f>
        <v>36</v>
      </c>
      <c r="F2534" s="15">
        <f>Data!J2534</f>
        <v>100</v>
      </c>
      <c r="G2534" s="16">
        <f>Data!I2534</f>
        <v>45</v>
      </c>
      <c r="H2534" s="17">
        <f>Data!K2534</f>
        <v>45000</v>
      </c>
      <c r="I2534" s="17">
        <f>Data!L2534</f>
        <v>18000</v>
      </c>
      <c r="J2534" s="12" t="str">
        <f>Data!N2534</f>
        <v>Online</v>
      </c>
      <c r="K2534" s="12" t="str">
        <f>Data!O2534</f>
        <v>Transferencia bancaria</v>
      </c>
      <c r="L2534" s="12" t="str">
        <f>Data!P2534</f>
        <v>Nuevo</v>
      </c>
    </row>
    <row r="2535">
      <c r="A2535" s="11">
        <v>2534.0</v>
      </c>
      <c r="B2535" s="14">
        <f>Data!D2535</f>
        <v>44308</v>
      </c>
      <c r="C2535" s="12">
        <f>IFERROR(VLOOKUP(Data!B2535, Minorista!$A$2:$B$100, 2, FALSE), "")</f>
        <v>6</v>
      </c>
      <c r="D2535" s="12">
        <f t="array" ref="D2535">INDEX(Producto!$A$2:$A$500, MATCH(Data!H2535, Producto!$B$2:$B$500, 0))</f>
        <v>5</v>
      </c>
      <c r="E2535" s="12">
        <f>VLOOKUP(Data!E2535 &amp; Data!F2535 &amp; Data!G2535, Ubicacion!$A$2:$B$1000, 2, FALSE)</f>
        <v>36</v>
      </c>
      <c r="F2535" s="15">
        <f>Data!J2535</f>
        <v>125</v>
      </c>
      <c r="G2535" s="16">
        <f>Data!I2535</f>
        <v>50</v>
      </c>
      <c r="H2535" s="17">
        <f>Data!K2535</f>
        <v>62500</v>
      </c>
      <c r="I2535" s="17">
        <f>Data!L2535</f>
        <v>21875</v>
      </c>
      <c r="J2535" s="12" t="str">
        <f>Data!N2535</f>
        <v>Online</v>
      </c>
      <c r="K2535" s="12" t="str">
        <f>Data!O2535</f>
        <v>Tarjeta</v>
      </c>
      <c r="L2535" s="12" t="str">
        <f>Data!P2535</f>
        <v>Nuevo</v>
      </c>
    </row>
    <row r="2536">
      <c r="A2536" s="11">
        <v>2535.0</v>
      </c>
      <c r="B2536" s="14">
        <f>Data!D2536</f>
        <v>44308</v>
      </c>
      <c r="C2536" s="12">
        <f>IFERROR(VLOOKUP(Data!B2536, Minorista!$A$2:$B$100, 2, FALSE), "")</f>
        <v>6</v>
      </c>
      <c r="D2536" s="12">
        <f t="array" ref="D2536">INDEX(Producto!$A$2:$A$500, MATCH(Data!H2536, Producto!$B$2:$B$500, 0))</f>
        <v>6</v>
      </c>
      <c r="E2536" s="12">
        <f>VLOOKUP(Data!E2536 &amp; Data!F2536 &amp; Data!G2536, Ubicacion!$A$2:$B$1000, 2, FALSE)</f>
        <v>36</v>
      </c>
      <c r="F2536" s="15">
        <f>Data!J2536</f>
        <v>250</v>
      </c>
      <c r="G2536" s="16">
        <f>Data!I2536</f>
        <v>40</v>
      </c>
      <c r="H2536" s="17">
        <f>Data!K2536</f>
        <v>100000</v>
      </c>
      <c r="I2536" s="17">
        <f>Data!L2536</f>
        <v>40000</v>
      </c>
      <c r="J2536" s="12" t="str">
        <f>Data!N2536</f>
        <v>Online</v>
      </c>
      <c r="K2536" s="12" t="str">
        <f>Data!O2536</f>
        <v>Transferencia bancaria</v>
      </c>
      <c r="L2536" s="12" t="str">
        <f>Data!P2536</f>
        <v>Recurrente</v>
      </c>
    </row>
    <row r="2537">
      <c r="A2537" s="11">
        <v>2536.0</v>
      </c>
      <c r="B2537" s="14">
        <f>Data!D2537</f>
        <v>44339</v>
      </c>
      <c r="C2537" s="12">
        <f>IFERROR(VLOOKUP(Data!B2537, Minorista!$A$2:$B$100, 2, FALSE), "")</f>
        <v>6</v>
      </c>
      <c r="D2537" s="12">
        <f t="array" ref="D2537">INDEX(Producto!$A$2:$A$500, MATCH(Data!H2537, Producto!$B$2:$B$500, 0))</f>
        <v>1</v>
      </c>
      <c r="E2537" s="12">
        <f>VLOOKUP(Data!E2537 &amp; Data!F2537 &amp; Data!G2537, Ubicacion!$A$2:$B$1000, 2, FALSE)</f>
        <v>36</v>
      </c>
      <c r="F2537" s="15">
        <f>Data!J2537</f>
        <v>520</v>
      </c>
      <c r="G2537" s="16">
        <f>Data!I2537</f>
        <v>50</v>
      </c>
      <c r="H2537" s="17">
        <f>Data!K2537</f>
        <v>260000</v>
      </c>
      <c r="I2537" s="17">
        <f>Data!L2537</f>
        <v>104000</v>
      </c>
      <c r="J2537" s="12" t="str">
        <f>Data!N2537</f>
        <v>Online</v>
      </c>
      <c r="K2537" s="12" t="str">
        <f>Data!O2537</f>
        <v>Efectivo</v>
      </c>
      <c r="L2537" s="12" t="str">
        <f>Data!P2537</f>
        <v>Nuevo</v>
      </c>
    </row>
    <row r="2538">
      <c r="A2538" s="11">
        <v>2537.0</v>
      </c>
      <c r="B2538" s="14">
        <f>Data!D2538</f>
        <v>44339</v>
      </c>
      <c r="C2538" s="12">
        <f>IFERROR(VLOOKUP(Data!B2538, Minorista!$A$2:$B$100, 2, FALSE), "")</f>
        <v>6</v>
      </c>
      <c r="D2538" s="12">
        <f t="array" ref="D2538">INDEX(Producto!$A$2:$A$500, MATCH(Data!H2538, Producto!$B$2:$B$500, 0))</f>
        <v>2</v>
      </c>
      <c r="E2538" s="12">
        <f>VLOOKUP(Data!E2538 &amp; Data!F2538 &amp; Data!G2538, Ubicacion!$A$2:$B$1000, 2, FALSE)</f>
        <v>36</v>
      </c>
      <c r="F2538" s="15">
        <f>Data!J2538</f>
        <v>225</v>
      </c>
      <c r="G2538" s="16">
        <f>Data!I2538</f>
        <v>45</v>
      </c>
      <c r="H2538" s="17">
        <f>Data!K2538</f>
        <v>101250</v>
      </c>
      <c r="I2538" s="17">
        <f>Data!L2538</f>
        <v>35437.5</v>
      </c>
      <c r="J2538" s="12" t="str">
        <f>Data!N2538</f>
        <v>Online</v>
      </c>
      <c r="K2538" s="12" t="str">
        <f>Data!O2538</f>
        <v>Tarjeta</v>
      </c>
      <c r="L2538" s="12" t="str">
        <f>Data!P2538</f>
        <v>Nuevo</v>
      </c>
    </row>
    <row r="2539">
      <c r="A2539" s="11">
        <v>2538.0</v>
      </c>
      <c r="B2539" s="14">
        <f>Data!D2539</f>
        <v>44339</v>
      </c>
      <c r="C2539" s="12">
        <f>IFERROR(VLOOKUP(Data!B2539, Minorista!$A$2:$B$100, 2, FALSE), "")</f>
        <v>6</v>
      </c>
      <c r="D2539" s="12">
        <f t="array" ref="D2539">INDEX(Producto!$A$2:$A$500, MATCH(Data!H2539, Producto!$B$2:$B$500, 0))</f>
        <v>3</v>
      </c>
      <c r="E2539" s="12">
        <f>VLOOKUP(Data!E2539 &amp; Data!F2539 &amp; Data!G2539, Ubicacion!$A$2:$B$1000, 2, FALSE)</f>
        <v>36</v>
      </c>
      <c r="F2539" s="15">
        <f>Data!J2539</f>
        <v>200</v>
      </c>
      <c r="G2539" s="16">
        <f>Data!I2539</f>
        <v>40</v>
      </c>
      <c r="H2539" s="17">
        <f>Data!K2539</f>
        <v>80000</v>
      </c>
      <c r="I2539" s="17">
        <f>Data!L2539</f>
        <v>32000</v>
      </c>
      <c r="J2539" s="12" t="str">
        <f>Data!N2539</f>
        <v>Online</v>
      </c>
      <c r="K2539" s="12" t="str">
        <f>Data!O2539</f>
        <v>Tarjeta</v>
      </c>
      <c r="L2539" s="12" t="str">
        <f>Data!P2539</f>
        <v>Nuevo</v>
      </c>
    </row>
    <row r="2540">
      <c r="A2540" s="11">
        <v>2539.0</v>
      </c>
      <c r="B2540" s="14">
        <f>Data!D2540</f>
        <v>44339</v>
      </c>
      <c r="C2540" s="12">
        <f>IFERROR(VLOOKUP(Data!B2540, Minorista!$A$2:$B$100, 2, FALSE), "")</f>
        <v>6</v>
      </c>
      <c r="D2540" s="12">
        <f t="array" ref="D2540">INDEX(Producto!$A$2:$A$500, MATCH(Data!H2540, Producto!$B$2:$B$500, 0))</f>
        <v>4</v>
      </c>
      <c r="E2540" s="12">
        <f>VLOOKUP(Data!E2540 &amp; Data!F2540 &amp; Data!G2540, Ubicacion!$A$2:$B$1000, 2, FALSE)</f>
        <v>36</v>
      </c>
      <c r="F2540" s="15">
        <f>Data!J2540</f>
        <v>125</v>
      </c>
      <c r="G2540" s="16">
        <f>Data!I2540</f>
        <v>40</v>
      </c>
      <c r="H2540" s="17">
        <f>Data!K2540</f>
        <v>50000</v>
      </c>
      <c r="I2540" s="17">
        <f>Data!L2540</f>
        <v>20000</v>
      </c>
      <c r="J2540" s="12" t="str">
        <f>Data!N2540</f>
        <v>Online</v>
      </c>
      <c r="K2540" s="12" t="str">
        <f>Data!O2540</f>
        <v>Efectivo</v>
      </c>
      <c r="L2540" s="12" t="str">
        <f>Data!P2540</f>
        <v>Nuevo</v>
      </c>
    </row>
    <row r="2541">
      <c r="A2541" s="11">
        <v>2540.0</v>
      </c>
      <c r="B2541" s="14">
        <f>Data!D2541</f>
        <v>44339</v>
      </c>
      <c r="C2541" s="12">
        <f>IFERROR(VLOOKUP(Data!B2541, Minorista!$A$2:$B$100, 2, FALSE), "")</f>
        <v>6</v>
      </c>
      <c r="D2541" s="12">
        <f t="array" ref="D2541">INDEX(Producto!$A$2:$A$500, MATCH(Data!H2541, Producto!$B$2:$B$500, 0))</f>
        <v>5</v>
      </c>
      <c r="E2541" s="12">
        <f>VLOOKUP(Data!E2541 &amp; Data!F2541 &amp; Data!G2541, Ubicacion!$A$2:$B$1000, 2, FALSE)</f>
        <v>36</v>
      </c>
      <c r="F2541" s="15">
        <f>Data!J2541</f>
        <v>150</v>
      </c>
      <c r="G2541" s="16">
        <f>Data!I2541</f>
        <v>50</v>
      </c>
      <c r="H2541" s="17">
        <f>Data!K2541</f>
        <v>75000</v>
      </c>
      <c r="I2541" s="17">
        <f>Data!L2541</f>
        <v>26250</v>
      </c>
      <c r="J2541" s="12" t="str">
        <f>Data!N2541</f>
        <v>Online</v>
      </c>
      <c r="K2541" s="12" t="str">
        <f>Data!O2541</f>
        <v>Tarjeta</v>
      </c>
      <c r="L2541" s="12" t="str">
        <f>Data!P2541</f>
        <v>Recurrente</v>
      </c>
    </row>
    <row r="2542">
      <c r="A2542" s="11">
        <v>2541.0</v>
      </c>
      <c r="B2542" s="14">
        <f>Data!D2542</f>
        <v>44339</v>
      </c>
      <c r="C2542" s="12">
        <f>IFERROR(VLOOKUP(Data!B2542, Minorista!$A$2:$B$100, 2, FALSE), "")</f>
        <v>6</v>
      </c>
      <c r="D2542" s="12">
        <f t="array" ref="D2542">INDEX(Producto!$A$2:$A$500, MATCH(Data!H2542, Producto!$B$2:$B$500, 0))</f>
        <v>6</v>
      </c>
      <c r="E2542" s="12">
        <f>VLOOKUP(Data!E2542 &amp; Data!F2542 &amp; Data!G2542, Ubicacion!$A$2:$B$1000, 2, FALSE)</f>
        <v>36</v>
      </c>
      <c r="F2542" s="15">
        <f>Data!J2542</f>
        <v>275</v>
      </c>
      <c r="G2542" s="16">
        <f>Data!I2542</f>
        <v>55</v>
      </c>
      <c r="H2542" s="17">
        <f>Data!K2542</f>
        <v>151250</v>
      </c>
      <c r="I2542" s="17">
        <f>Data!L2542</f>
        <v>60500</v>
      </c>
      <c r="J2542" s="12" t="str">
        <f>Data!N2542</f>
        <v>Online</v>
      </c>
      <c r="K2542" s="12" t="str">
        <f>Data!O2542</f>
        <v>Efectivo</v>
      </c>
      <c r="L2542" s="12" t="str">
        <f>Data!P2542</f>
        <v>Nuevo</v>
      </c>
    </row>
    <row r="2543">
      <c r="A2543" s="11">
        <v>2542.0</v>
      </c>
      <c r="B2543" s="14">
        <f>Data!D2543</f>
        <v>44369</v>
      </c>
      <c r="C2543" s="12">
        <f>IFERROR(VLOOKUP(Data!B2543, Minorista!$A$2:$B$100, 2, FALSE), "")</f>
        <v>6</v>
      </c>
      <c r="D2543" s="12">
        <f t="array" ref="D2543">INDEX(Producto!$A$2:$A$500, MATCH(Data!H2543, Producto!$B$2:$B$500, 0))</f>
        <v>1</v>
      </c>
      <c r="E2543" s="12">
        <f>VLOOKUP(Data!E2543 &amp; Data!F2543 &amp; Data!G2543, Ubicacion!$A$2:$B$1000, 2, FALSE)</f>
        <v>36</v>
      </c>
      <c r="F2543" s="15">
        <f>Data!J2543</f>
        <v>525</v>
      </c>
      <c r="G2543" s="16">
        <f>Data!I2543</f>
        <v>40</v>
      </c>
      <c r="H2543" s="17">
        <f>Data!K2543</f>
        <v>210000</v>
      </c>
      <c r="I2543" s="17">
        <f>Data!L2543</f>
        <v>84000</v>
      </c>
      <c r="J2543" s="12" t="str">
        <f>Data!N2543</f>
        <v>Online</v>
      </c>
      <c r="K2543" s="12" t="str">
        <f>Data!O2543</f>
        <v>Transferencia bancaria</v>
      </c>
      <c r="L2543" s="12" t="str">
        <f>Data!P2543</f>
        <v>Nuevo</v>
      </c>
    </row>
    <row r="2544">
      <c r="A2544" s="11">
        <v>2543.0</v>
      </c>
      <c r="B2544" s="14">
        <f>Data!D2544</f>
        <v>44369</v>
      </c>
      <c r="C2544" s="12">
        <f>IFERROR(VLOOKUP(Data!B2544, Minorista!$A$2:$B$100, 2, FALSE), "")</f>
        <v>6</v>
      </c>
      <c r="D2544" s="12">
        <f t="array" ref="D2544">INDEX(Producto!$A$2:$A$500, MATCH(Data!H2544, Producto!$B$2:$B$500, 0))</f>
        <v>2</v>
      </c>
      <c r="E2544" s="12">
        <f>VLOOKUP(Data!E2544 &amp; Data!F2544 &amp; Data!G2544, Ubicacion!$A$2:$B$1000, 2, FALSE)</f>
        <v>36</v>
      </c>
      <c r="F2544" s="15">
        <f>Data!J2544</f>
        <v>275</v>
      </c>
      <c r="G2544" s="16">
        <f>Data!I2544</f>
        <v>35</v>
      </c>
      <c r="H2544" s="17">
        <f>Data!K2544</f>
        <v>96250</v>
      </c>
      <c r="I2544" s="17">
        <f>Data!L2544</f>
        <v>33687.5</v>
      </c>
      <c r="J2544" s="12" t="str">
        <f>Data!N2544</f>
        <v>Online</v>
      </c>
      <c r="K2544" s="12" t="str">
        <f>Data!O2544</f>
        <v>Efectivo</v>
      </c>
      <c r="L2544" s="12" t="str">
        <f>Data!P2544</f>
        <v>Recurrente</v>
      </c>
    </row>
    <row r="2545">
      <c r="A2545" s="11">
        <v>2544.0</v>
      </c>
      <c r="B2545" s="14">
        <f>Data!D2545</f>
        <v>44369</v>
      </c>
      <c r="C2545" s="12">
        <f>IFERROR(VLOOKUP(Data!B2545, Minorista!$A$2:$B$100, 2, FALSE), "")</f>
        <v>6</v>
      </c>
      <c r="D2545" s="12">
        <f t="array" ref="D2545">INDEX(Producto!$A$2:$A$500, MATCH(Data!H2545, Producto!$B$2:$B$500, 0))</f>
        <v>3</v>
      </c>
      <c r="E2545" s="12">
        <f>VLOOKUP(Data!E2545 &amp; Data!F2545 &amp; Data!G2545, Ubicacion!$A$2:$B$1000, 2, FALSE)</f>
        <v>36</v>
      </c>
      <c r="F2545" s="15">
        <f>Data!J2545</f>
        <v>225</v>
      </c>
      <c r="G2545" s="16">
        <f>Data!I2545</f>
        <v>30</v>
      </c>
      <c r="H2545" s="17">
        <f>Data!K2545</f>
        <v>67500</v>
      </c>
      <c r="I2545" s="17">
        <f>Data!L2545</f>
        <v>27000</v>
      </c>
      <c r="J2545" s="12" t="str">
        <f>Data!N2545</f>
        <v>Online</v>
      </c>
      <c r="K2545" s="12" t="str">
        <f>Data!O2545</f>
        <v>Efectivo</v>
      </c>
      <c r="L2545" s="12" t="str">
        <f>Data!P2545</f>
        <v>Nuevo</v>
      </c>
    </row>
    <row r="2546">
      <c r="A2546" s="11">
        <v>2545.0</v>
      </c>
      <c r="B2546" s="14">
        <f>Data!D2546</f>
        <v>44369</v>
      </c>
      <c r="C2546" s="12">
        <f>IFERROR(VLOOKUP(Data!B2546, Minorista!$A$2:$B$100, 2, FALSE), "")</f>
        <v>6</v>
      </c>
      <c r="D2546" s="12">
        <f t="array" ref="D2546">INDEX(Producto!$A$2:$A$500, MATCH(Data!H2546, Producto!$B$2:$B$500, 0))</f>
        <v>4</v>
      </c>
      <c r="E2546" s="12">
        <f>VLOOKUP(Data!E2546 &amp; Data!F2546 &amp; Data!G2546, Ubicacion!$A$2:$B$1000, 2, FALSE)</f>
        <v>36</v>
      </c>
      <c r="F2546" s="15">
        <f>Data!J2546</f>
        <v>200</v>
      </c>
      <c r="G2546" s="16">
        <f>Data!I2546</f>
        <v>30</v>
      </c>
      <c r="H2546" s="17">
        <f>Data!K2546</f>
        <v>60000</v>
      </c>
      <c r="I2546" s="17">
        <f>Data!L2546</f>
        <v>24000</v>
      </c>
      <c r="J2546" s="12" t="str">
        <f>Data!N2546</f>
        <v>Online</v>
      </c>
      <c r="K2546" s="12" t="str">
        <f>Data!O2546</f>
        <v>Tarjeta</v>
      </c>
      <c r="L2546" s="12" t="str">
        <f>Data!P2546</f>
        <v>Nuevo</v>
      </c>
    </row>
    <row r="2547">
      <c r="A2547" s="11">
        <v>2546.0</v>
      </c>
      <c r="B2547" s="14">
        <f>Data!D2547</f>
        <v>44369</v>
      </c>
      <c r="C2547" s="12">
        <f>IFERROR(VLOOKUP(Data!B2547, Minorista!$A$2:$B$100, 2, FALSE), "")</f>
        <v>6</v>
      </c>
      <c r="D2547" s="12">
        <f t="array" ref="D2547">INDEX(Producto!$A$2:$A$500, MATCH(Data!H2547, Producto!$B$2:$B$500, 0))</f>
        <v>5</v>
      </c>
      <c r="E2547" s="12">
        <f>VLOOKUP(Data!E2547 &amp; Data!F2547 &amp; Data!G2547, Ubicacion!$A$2:$B$1000, 2, FALSE)</f>
        <v>36</v>
      </c>
      <c r="F2547" s="15">
        <f>Data!J2547</f>
        <v>200</v>
      </c>
      <c r="G2547" s="16">
        <f>Data!I2547</f>
        <v>50</v>
      </c>
      <c r="H2547" s="17">
        <f>Data!K2547</f>
        <v>100000</v>
      </c>
      <c r="I2547" s="17">
        <f>Data!L2547</f>
        <v>35000</v>
      </c>
      <c r="J2547" s="12" t="str">
        <f>Data!N2547</f>
        <v>Online</v>
      </c>
      <c r="K2547" s="12" t="str">
        <f>Data!O2547</f>
        <v>Tarjeta</v>
      </c>
      <c r="L2547" s="12" t="str">
        <f>Data!P2547</f>
        <v>Recurrente</v>
      </c>
    </row>
    <row r="2548">
      <c r="A2548" s="11">
        <v>2547.0</v>
      </c>
      <c r="B2548" s="14">
        <f>Data!D2548</f>
        <v>44369</v>
      </c>
      <c r="C2548" s="12">
        <f>IFERROR(VLOOKUP(Data!B2548, Minorista!$A$2:$B$100, 2, FALSE), "")</f>
        <v>6</v>
      </c>
      <c r="D2548" s="12">
        <f t="array" ref="D2548">INDEX(Producto!$A$2:$A$500, MATCH(Data!H2548, Producto!$B$2:$B$500, 0))</f>
        <v>6</v>
      </c>
      <c r="E2548" s="12">
        <f>VLOOKUP(Data!E2548 &amp; Data!F2548 &amp; Data!G2548, Ubicacion!$A$2:$B$1000, 2, FALSE)</f>
        <v>36</v>
      </c>
      <c r="F2548" s="15">
        <f>Data!J2548</f>
        <v>375</v>
      </c>
      <c r="G2548" s="16">
        <f>Data!I2548</f>
        <v>55</v>
      </c>
      <c r="H2548" s="17">
        <f>Data!K2548</f>
        <v>206250</v>
      </c>
      <c r="I2548" s="17">
        <f>Data!L2548</f>
        <v>82500</v>
      </c>
      <c r="J2548" s="12" t="str">
        <f>Data!N2548</f>
        <v>Online</v>
      </c>
      <c r="K2548" s="12" t="str">
        <f>Data!O2548</f>
        <v>Transferencia bancaria</v>
      </c>
      <c r="L2548" s="12" t="str">
        <f>Data!P2548</f>
        <v>Recurrente</v>
      </c>
    </row>
    <row r="2549">
      <c r="A2549" s="11">
        <v>2548.0</v>
      </c>
      <c r="B2549" s="14">
        <f>Data!D2549</f>
        <v>44398</v>
      </c>
      <c r="C2549" s="12">
        <f>IFERROR(VLOOKUP(Data!B2549, Minorista!$A$2:$B$100, 2, FALSE), "")</f>
        <v>6</v>
      </c>
      <c r="D2549" s="12">
        <f t="array" ref="D2549">INDEX(Producto!$A$2:$A$500, MATCH(Data!H2549, Producto!$B$2:$B$500, 0))</f>
        <v>1</v>
      </c>
      <c r="E2549" s="12">
        <f>VLOOKUP(Data!E2549 &amp; Data!F2549 &amp; Data!G2549, Ubicacion!$A$2:$B$1000, 2, FALSE)</f>
        <v>36</v>
      </c>
      <c r="F2549" s="15">
        <f>Data!J2549</f>
        <v>600</v>
      </c>
      <c r="G2549" s="16">
        <f>Data!I2549</f>
        <v>50</v>
      </c>
      <c r="H2549" s="17">
        <f>Data!K2549</f>
        <v>300000</v>
      </c>
      <c r="I2549" s="17">
        <f>Data!L2549</f>
        <v>120000</v>
      </c>
      <c r="J2549" s="12" t="str">
        <f>Data!N2549</f>
        <v>Online</v>
      </c>
      <c r="K2549" s="12" t="str">
        <f>Data!O2549</f>
        <v>Tarjeta</v>
      </c>
      <c r="L2549" s="12" t="str">
        <f>Data!P2549</f>
        <v>Recurrente</v>
      </c>
    </row>
    <row r="2550">
      <c r="A2550" s="11">
        <v>2549.0</v>
      </c>
      <c r="B2550" s="14">
        <f>Data!D2550</f>
        <v>44398</v>
      </c>
      <c r="C2550" s="12">
        <f>IFERROR(VLOOKUP(Data!B2550, Minorista!$A$2:$B$100, 2, FALSE), "")</f>
        <v>6</v>
      </c>
      <c r="D2550" s="12">
        <f t="array" ref="D2550">INDEX(Producto!$A$2:$A$500, MATCH(Data!H2550, Producto!$B$2:$B$500, 0))</f>
        <v>2</v>
      </c>
      <c r="E2550" s="12">
        <f>VLOOKUP(Data!E2550 &amp; Data!F2550 &amp; Data!G2550, Ubicacion!$A$2:$B$1000, 2, FALSE)</f>
        <v>36</v>
      </c>
      <c r="F2550" s="15">
        <f>Data!J2550</f>
        <v>350</v>
      </c>
      <c r="G2550" s="16">
        <f>Data!I2550</f>
        <v>45</v>
      </c>
      <c r="H2550" s="17">
        <f>Data!K2550</f>
        <v>157500</v>
      </c>
      <c r="I2550" s="17">
        <f>Data!L2550</f>
        <v>55125</v>
      </c>
      <c r="J2550" s="12" t="str">
        <f>Data!N2550</f>
        <v>Online</v>
      </c>
      <c r="K2550" s="12" t="str">
        <f>Data!O2550</f>
        <v>Tarjeta</v>
      </c>
      <c r="L2550" s="12" t="str">
        <f>Data!P2550</f>
        <v>Nuevo</v>
      </c>
    </row>
    <row r="2551">
      <c r="A2551" s="11">
        <v>2550.0</v>
      </c>
      <c r="B2551" s="14">
        <f>Data!D2551</f>
        <v>44398</v>
      </c>
      <c r="C2551" s="12">
        <f>IFERROR(VLOOKUP(Data!B2551, Minorista!$A$2:$B$100, 2, FALSE), "")</f>
        <v>6</v>
      </c>
      <c r="D2551" s="12">
        <f t="array" ref="D2551">INDEX(Producto!$A$2:$A$500, MATCH(Data!H2551, Producto!$B$2:$B$500, 0))</f>
        <v>3</v>
      </c>
      <c r="E2551" s="12">
        <f>VLOOKUP(Data!E2551 &amp; Data!F2551 &amp; Data!G2551, Ubicacion!$A$2:$B$1000, 2, FALSE)</f>
        <v>36</v>
      </c>
      <c r="F2551" s="15">
        <f>Data!J2551</f>
        <v>275</v>
      </c>
      <c r="G2551" s="16">
        <f>Data!I2551</f>
        <v>40</v>
      </c>
      <c r="H2551" s="17">
        <f>Data!K2551</f>
        <v>110000</v>
      </c>
      <c r="I2551" s="17">
        <f>Data!L2551</f>
        <v>44000</v>
      </c>
      <c r="J2551" s="12" t="str">
        <f>Data!N2551</f>
        <v>Online</v>
      </c>
      <c r="K2551" s="12" t="str">
        <f>Data!O2551</f>
        <v>Transferencia bancaria</v>
      </c>
      <c r="L2551" s="12" t="str">
        <f>Data!P2551</f>
        <v>Recurrente</v>
      </c>
    </row>
    <row r="2552">
      <c r="A2552" s="11">
        <v>2551.0</v>
      </c>
      <c r="B2552" s="14">
        <f>Data!D2552</f>
        <v>44398</v>
      </c>
      <c r="C2552" s="12">
        <f>IFERROR(VLOOKUP(Data!B2552, Minorista!$A$2:$B$100, 2, FALSE), "")</f>
        <v>6</v>
      </c>
      <c r="D2552" s="12">
        <f t="array" ref="D2552">INDEX(Producto!$A$2:$A$500, MATCH(Data!H2552, Producto!$B$2:$B$500, 0))</f>
        <v>4</v>
      </c>
      <c r="E2552" s="12">
        <f>VLOOKUP(Data!E2552 &amp; Data!F2552 &amp; Data!G2552, Ubicacion!$A$2:$B$1000, 2, FALSE)</f>
        <v>36</v>
      </c>
      <c r="F2552" s="15">
        <f>Data!J2552</f>
        <v>225</v>
      </c>
      <c r="G2552" s="16">
        <f>Data!I2552</f>
        <v>40</v>
      </c>
      <c r="H2552" s="17">
        <f>Data!K2552</f>
        <v>90000</v>
      </c>
      <c r="I2552" s="17">
        <f>Data!L2552</f>
        <v>36000</v>
      </c>
      <c r="J2552" s="12" t="str">
        <f>Data!N2552</f>
        <v>Online</v>
      </c>
      <c r="K2552" s="12" t="str">
        <f>Data!O2552</f>
        <v>Transferencia bancaria</v>
      </c>
      <c r="L2552" s="12" t="str">
        <f>Data!P2552</f>
        <v>Nuevo</v>
      </c>
    </row>
    <row r="2553">
      <c r="A2553" s="11">
        <v>2552.0</v>
      </c>
      <c r="B2553" s="14">
        <f>Data!D2553</f>
        <v>44398</v>
      </c>
      <c r="C2553" s="12">
        <f>IFERROR(VLOOKUP(Data!B2553, Minorista!$A$2:$B$100, 2, FALSE), "")</f>
        <v>6</v>
      </c>
      <c r="D2553" s="12">
        <f t="array" ref="D2553">INDEX(Producto!$A$2:$A$500, MATCH(Data!H2553, Producto!$B$2:$B$500, 0))</f>
        <v>5</v>
      </c>
      <c r="E2553" s="12">
        <f>VLOOKUP(Data!E2553 &amp; Data!F2553 &amp; Data!G2553, Ubicacion!$A$2:$B$1000, 2, FALSE)</f>
        <v>36</v>
      </c>
      <c r="F2553" s="15">
        <f>Data!J2553</f>
        <v>250</v>
      </c>
      <c r="G2553" s="16">
        <f>Data!I2553</f>
        <v>50</v>
      </c>
      <c r="H2553" s="17">
        <f>Data!K2553</f>
        <v>125000</v>
      </c>
      <c r="I2553" s="17">
        <f>Data!L2553</f>
        <v>43750</v>
      </c>
      <c r="J2553" s="12" t="str">
        <f>Data!N2553</f>
        <v>Online</v>
      </c>
      <c r="K2553" s="12" t="str">
        <f>Data!O2553</f>
        <v>Transferencia bancaria</v>
      </c>
      <c r="L2553" s="12" t="str">
        <f>Data!P2553</f>
        <v>Nuevo</v>
      </c>
    </row>
    <row r="2554">
      <c r="A2554" s="11">
        <v>2553.0</v>
      </c>
      <c r="B2554" s="14">
        <f>Data!D2554</f>
        <v>44398</v>
      </c>
      <c r="C2554" s="12">
        <f>IFERROR(VLOOKUP(Data!B2554, Minorista!$A$2:$B$100, 2, FALSE), "")</f>
        <v>6</v>
      </c>
      <c r="D2554" s="12">
        <f t="array" ref="D2554">INDEX(Producto!$A$2:$A$500, MATCH(Data!H2554, Producto!$B$2:$B$500, 0))</f>
        <v>6</v>
      </c>
      <c r="E2554" s="12">
        <f>VLOOKUP(Data!E2554 &amp; Data!F2554 &amp; Data!G2554, Ubicacion!$A$2:$B$1000, 2, FALSE)</f>
        <v>36</v>
      </c>
      <c r="F2554" s="15">
        <f>Data!J2554</f>
        <v>425</v>
      </c>
      <c r="G2554" s="16">
        <f>Data!I2554</f>
        <v>55</v>
      </c>
      <c r="H2554" s="17">
        <f>Data!K2554</f>
        <v>233750</v>
      </c>
      <c r="I2554" s="17">
        <f>Data!L2554</f>
        <v>93500</v>
      </c>
      <c r="J2554" s="12" t="str">
        <f>Data!N2554</f>
        <v>Online</v>
      </c>
      <c r="K2554" s="12" t="str">
        <f>Data!O2554</f>
        <v>Tarjeta</v>
      </c>
      <c r="L2554" s="12" t="str">
        <f>Data!P2554</f>
        <v>Recurrente</v>
      </c>
    </row>
    <row r="2555">
      <c r="A2555" s="11">
        <v>2554.0</v>
      </c>
      <c r="B2555" s="14">
        <f>Data!D2555</f>
        <v>44430</v>
      </c>
      <c r="C2555" s="12">
        <f>IFERROR(VLOOKUP(Data!B2555, Minorista!$A$2:$B$100, 2, FALSE), "")</f>
        <v>6</v>
      </c>
      <c r="D2555" s="12">
        <f t="array" ref="D2555">INDEX(Producto!$A$2:$A$500, MATCH(Data!H2555, Producto!$B$2:$B$500, 0))</f>
        <v>1</v>
      </c>
      <c r="E2555" s="12">
        <f>VLOOKUP(Data!E2555 &amp; Data!F2555 &amp; Data!G2555, Ubicacion!$A$2:$B$1000, 2, FALSE)</f>
        <v>36</v>
      </c>
      <c r="F2555" s="15">
        <f>Data!J2555</f>
        <v>575</v>
      </c>
      <c r="G2555" s="16">
        <f>Data!I2555</f>
        <v>50</v>
      </c>
      <c r="H2555" s="17">
        <f>Data!K2555</f>
        <v>287500</v>
      </c>
      <c r="I2555" s="17">
        <f>Data!L2555</f>
        <v>115000</v>
      </c>
      <c r="J2555" s="12" t="str">
        <f>Data!N2555</f>
        <v>Online</v>
      </c>
      <c r="K2555" s="12" t="str">
        <f>Data!O2555</f>
        <v>Efectivo</v>
      </c>
      <c r="L2555" s="12" t="str">
        <f>Data!P2555</f>
        <v>Recurrente</v>
      </c>
    </row>
    <row r="2556">
      <c r="A2556" s="11">
        <v>2555.0</v>
      </c>
      <c r="B2556" s="14">
        <f>Data!D2556</f>
        <v>44430</v>
      </c>
      <c r="C2556" s="12">
        <f>IFERROR(VLOOKUP(Data!B2556, Minorista!$A$2:$B$100, 2, FALSE), "")</f>
        <v>6</v>
      </c>
      <c r="D2556" s="12">
        <f t="array" ref="D2556">INDEX(Producto!$A$2:$A$500, MATCH(Data!H2556, Producto!$B$2:$B$500, 0))</f>
        <v>2</v>
      </c>
      <c r="E2556" s="12">
        <f>VLOOKUP(Data!E2556 &amp; Data!F2556 &amp; Data!G2556, Ubicacion!$A$2:$B$1000, 2, FALSE)</f>
        <v>36</v>
      </c>
      <c r="F2556" s="15">
        <f>Data!J2556</f>
        <v>350</v>
      </c>
      <c r="G2556" s="16">
        <f>Data!I2556</f>
        <v>45</v>
      </c>
      <c r="H2556" s="17">
        <f>Data!K2556</f>
        <v>157500</v>
      </c>
      <c r="I2556" s="17">
        <f>Data!L2556</f>
        <v>55125</v>
      </c>
      <c r="J2556" s="12" t="str">
        <f>Data!N2556</f>
        <v>Online</v>
      </c>
      <c r="K2556" s="12" t="str">
        <f>Data!O2556</f>
        <v>Transferencia bancaria</v>
      </c>
      <c r="L2556" s="12" t="str">
        <f>Data!P2556</f>
        <v>Recurrente</v>
      </c>
    </row>
    <row r="2557">
      <c r="A2557" s="11">
        <v>2556.0</v>
      </c>
      <c r="B2557" s="14">
        <f>Data!D2557</f>
        <v>44430</v>
      </c>
      <c r="C2557" s="12">
        <f>IFERROR(VLOOKUP(Data!B2557, Minorista!$A$2:$B$100, 2, FALSE), "")</f>
        <v>6</v>
      </c>
      <c r="D2557" s="12">
        <f t="array" ref="D2557">INDEX(Producto!$A$2:$A$500, MATCH(Data!H2557, Producto!$B$2:$B$500, 0))</f>
        <v>3</v>
      </c>
      <c r="E2557" s="12">
        <f>VLOOKUP(Data!E2557 &amp; Data!F2557 &amp; Data!G2557, Ubicacion!$A$2:$B$1000, 2, FALSE)</f>
        <v>36</v>
      </c>
      <c r="F2557" s="15">
        <f>Data!J2557</f>
        <v>275</v>
      </c>
      <c r="G2557" s="16">
        <f>Data!I2557</f>
        <v>40</v>
      </c>
      <c r="H2557" s="17">
        <f>Data!K2557</f>
        <v>110000</v>
      </c>
      <c r="I2557" s="17">
        <f>Data!L2557</f>
        <v>44000</v>
      </c>
      <c r="J2557" s="12" t="str">
        <f>Data!N2557</f>
        <v>Online</v>
      </c>
      <c r="K2557" s="12" t="str">
        <f>Data!O2557</f>
        <v>Efectivo</v>
      </c>
      <c r="L2557" s="12" t="str">
        <f>Data!P2557</f>
        <v>Recurrente</v>
      </c>
    </row>
    <row r="2558">
      <c r="A2558" s="11">
        <v>2557.0</v>
      </c>
      <c r="B2558" s="14">
        <f>Data!D2558</f>
        <v>44430</v>
      </c>
      <c r="C2558" s="12">
        <f>IFERROR(VLOOKUP(Data!B2558, Minorista!$A$2:$B$100, 2, FALSE), "")</f>
        <v>6</v>
      </c>
      <c r="D2558" s="12">
        <f t="array" ref="D2558">INDEX(Producto!$A$2:$A$500, MATCH(Data!H2558, Producto!$B$2:$B$500, 0))</f>
        <v>4</v>
      </c>
      <c r="E2558" s="12">
        <f>VLOOKUP(Data!E2558 &amp; Data!F2558 &amp; Data!G2558, Ubicacion!$A$2:$B$1000, 2, FALSE)</f>
        <v>36</v>
      </c>
      <c r="F2558" s="15">
        <f>Data!J2558</f>
        <v>250</v>
      </c>
      <c r="G2558" s="16">
        <f>Data!I2558</f>
        <v>40</v>
      </c>
      <c r="H2558" s="17">
        <f>Data!K2558</f>
        <v>100000</v>
      </c>
      <c r="I2558" s="17">
        <f>Data!L2558</f>
        <v>40000</v>
      </c>
      <c r="J2558" s="12" t="str">
        <f>Data!N2558</f>
        <v>Online</v>
      </c>
      <c r="K2558" s="12" t="str">
        <f>Data!O2558</f>
        <v>Efectivo</v>
      </c>
      <c r="L2558" s="12" t="str">
        <f>Data!P2558</f>
        <v>Nuevo</v>
      </c>
    </row>
    <row r="2559">
      <c r="A2559" s="11">
        <v>2558.0</v>
      </c>
      <c r="B2559" s="14">
        <f>Data!D2559</f>
        <v>44430</v>
      </c>
      <c r="C2559" s="12">
        <f>IFERROR(VLOOKUP(Data!B2559, Minorista!$A$2:$B$100, 2, FALSE), "")</f>
        <v>6</v>
      </c>
      <c r="D2559" s="12">
        <f t="array" ref="D2559">INDEX(Producto!$A$2:$A$500, MATCH(Data!H2559, Producto!$B$2:$B$500, 0))</f>
        <v>5</v>
      </c>
      <c r="E2559" s="12">
        <f>VLOOKUP(Data!E2559 &amp; Data!F2559 &amp; Data!G2559, Ubicacion!$A$2:$B$1000, 2, FALSE)</f>
        <v>36</v>
      </c>
      <c r="F2559" s="15">
        <f>Data!J2559</f>
        <v>225</v>
      </c>
      <c r="G2559" s="16">
        <f>Data!I2559</f>
        <v>50</v>
      </c>
      <c r="H2559" s="17">
        <f>Data!K2559</f>
        <v>112500</v>
      </c>
      <c r="I2559" s="17">
        <f>Data!L2559</f>
        <v>39375</v>
      </c>
      <c r="J2559" s="12" t="str">
        <f>Data!N2559</f>
        <v>Online</v>
      </c>
      <c r="K2559" s="12" t="str">
        <f>Data!O2559</f>
        <v>Transferencia bancaria</v>
      </c>
      <c r="L2559" s="12" t="str">
        <f>Data!P2559</f>
        <v>Recurrente</v>
      </c>
    </row>
    <row r="2560">
      <c r="A2560" s="11">
        <v>2559.0</v>
      </c>
      <c r="B2560" s="14">
        <f>Data!D2560</f>
        <v>44430</v>
      </c>
      <c r="C2560" s="12">
        <f>IFERROR(VLOOKUP(Data!B2560, Minorista!$A$2:$B$100, 2, FALSE), "")</f>
        <v>6</v>
      </c>
      <c r="D2560" s="12">
        <f t="array" ref="D2560">INDEX(Producto!$A$2:$A$500, MATCH(Data!H2560, Producto!$B$2:$B$500, 0))</f>
        <v>6</v>
      </c>
      <c r="E2560" s="12">
        <f>VLOOKUP(Data!E2560 &amp; Data!F2560 &amp; Data!G2560, Ubicacion!$A$2:$B$1000, 2, FALSE)</f>
        <v>36</v>
      </c>
      <c r="F2560" s="15">
        <f>Data!J2560</f>
        <v>400</v>
      </c>
      <c r="G2560" s="16">
        <f>Data!I2560</f>
        <v>55</v>
      </c>
      <c r="H2560" s="17">
        <f>Data!K2560</f>
        <v>220000</v>
      </c>
      <c r="I2560" s="17">
        <f>Data!L2560</f>
        <v>88000</v>
      </c>
      <c r="J2560" s="12" t="str">
        <f>Data!N2560</f>
        <v>Online</v>
      </c>
      <c r="K2560" s="12" t="str">
        <f>Data!O2560</f>
        <v>Transferencia bancaria</v>
      </c>
      <c r="L2560" s="12" t="str">
        <f>Data!P2560</f>
        <v>Nuevo</v>
      </c>
    </row>
    <row r="2561">
      <c r="A2561" s="11">
        <v>2560.0</v>
      </c>
      <c r="B2561" s="14">
        <f>Data!D2561</f>
        <v>44462</v>
      </c>
      <c r="C2561" s="12">
        <f>IFERROR(VLOOKUP(Data!B2561, Minorista!$A$2:$B$100, 2, FALSE), "")</f>
        <v>6</v>
      </c>
      <c r="D2561" s="12">
        <f t="array" ref="D2561">INDEX(Producto!$A$2:$A$500, MATCH(Data!H2561, Producto!$B$2:$B$500, 0))</f>
        <v>1</v>
      </c>
      <c r="E2561" s="12">
        <f>VLOOKUP(Data!E2561 &amp; Data!F2561 &amp; Data!G2561, Ubicacion!$A$2:$B$1000, 2, FALSE)</f>
        <v>36</v>
      </c>
      <c r="F2561" s="15">
        <f>Data!J2561</f>
        <v>525</v>
      </c>
      <c r="G2561" s="16">
        <f>Data!I2561</f>
        <v>50</v>
      </c>
      <c r="H2561" s="17">
        <f>Data!K2561</f>
        <v>262500</v>
      </c>
      <c r="I2561" s="17">
        <f>Data!L2561</f>
        <v>105000</v>
      </c>
      <c r="J2561" s="12" t="str">
        <f>Data!N2561</f>
        <v>Online</v>
      </c>
      <c r="K2561" s="12" t="str">
        <f>Data!O2561</f>
        <v>Transferencia bancaria</v>
      </c>
      <c r="L2561" s="12" t="str">
        <f>Data!P2561</f>
        <v>Recurrente</v>
      </c>
    </row>
    <row r="2562">
      <c r="A2562" s="11">
        <v>2561.0</v>
      </c>
      <c r="B2562" s="14">
        <f>Data!D2562</f>
        <v>44462</v>
      </c>
      <c r="C2562" s="12">
        <f>IFERROR(VLOOKUP(Data!B2562, Minorista!$A$2:$B$100, 2, FALSE), "")</f>
        <v>6</v>
      </c>
      <c r="D2562" s="12">
        <f t="array" ref="D2562">INDEX(Producto!$A$2:$A$500, MATCH(Data!H2562, Producto!$B$2:$B$500, 0))</f>
        <v>2</v>
      </c>
      <c r="E2562" s="12">
        <f>VLOOKUP(Data!E2562 &amp; Data!F2562 &amp; Data!G2562, Ubicacion!$A$2:$B$1000, 2, FALSE)</f>
        <v>36</v>
      </c>
      <c r="F2562" s="15">
        <f>Data!J2562</f>
        <v>325</v>
      </c>
      <c r="G2562" s="16">
        <f>Data!I2562</f>
        <v>45</v>
      </c>
      <c r="H2562" s="17">
        <f>Data!K2562</f>
        <v>146250</v>
      </c>
      <c r="I2562" s="17">
        <f>Data!L2562</f>
        <v>51187.5</v>
      </c>
      <c r="J2562" s="12" t="str">
        <f>Data!N2562</f>
        <v>Online</v>
      </c>
      <c r="K2562" s="12" t="str">
        <f>Data!O2562</f>
        <v>Efectivo</v>
      </c>
      <c r="L2562" s="12" t="str">
        <f>Data!P2562</f>
        <v>Recurrente</v>
      </c>
    </row>
    <row r="2563">
      <c r="A2563" s="11">
        <v>2562.0</v>
      </c>
      <c r="B2563" s="14">
        <f>Data!D2563</f>
        <v>44462</v>
      </c>
      <c r="C2563" s="12">
        <f>IFERROR(VLOOKUP(Data!B2563, Minorista!$A$2:$B$100, 2, FALSE), "")</f>
        <v>6</v>
      </c>
      <c r="D2563" s="12">
        <f t="array" ref="D2563">INDEX(Producto!$A$2:$A$500, MATCH(Data!H2563, Producto!$B$2:$B$500, 0))</f>
        <v>3</v>
      </c>
      <c r="E2563" s="12">
        <f>VLOOKUP(Data!E2563 &amp; Data!F2563 &amp; Data!G2563, Ubicacion!$A$2:$B$1000, 2, FALSE)</f>
        <v>36</v>
      </c>
      <c r="F2563" s="15">
        <f>Data!J2563</f>
        <v>225</v>
      </c>
      <c r="G2563" s="16">
        <f>Data!I2563</f>
        <v>35</v>
      </c>
      <c r="H2563" s="17">
        <f>Data!K2563</f>
        <v>78750</v>
      </c>
      <c r="I2563" s="17">
        <f>Data!L2563</f>
        <v>31500</v>
      </c>
      <c r="J2563" s="12" t="str">
        <f>Data!N2563</f>
        <v>Online</v>
      </c>
      <c r="K2563" s="12" t="str">
        <f>Data!O2563</f>
        <v>Tarjeta</v>
      </c>
      <c r="L2563" s="12" t="str">
        <f>Data!P2563</f>
        <v>Recurrente</v>
      </c>
    </row>
    <row r="2564">
      <c r="A2564" s="11">
        <v>2563.0</v>
      </c>
      <c r="B2564" s="14">
        <f>Data!D2564</f>
        <v>44462</v>
      </c>
      <c r="C2564" s="12">
        <f>IFERROR(VLOOKUP(Data!B2564, Minorista!$A$2:$B$100, 2, FALSE), "")</f>
        <v>6</v>
      </c>
      <c r="D2564" s="12">
        <f t="array" ref="D2564">INDEX(Producto!$A$2:$A$500, MATCH(Data!H2564, Producto!$B$2:$B$500, 0))</f>
        <v>4</v>
      </c>
      <c r="E2564" s="12">
        <f>VLOOKUP(Data!E2564 &amp; Data!F2564 &amp; Data!G2564, Ubicacion!$A$2:$B$1000, 2, FALSE)</f>
        <v>36</v>
      </c>
      <c r="F2564" s="15">
        <f>Data!J2564</f>
        <v>200</v>
      </c>
      <c r="G2564" s="16">
        <f>Data!I2564</f>
        <v>35</v>
      </c>
      <c r="H2564" s="17">
        <f>Data!K2564</f>
        <v>70000</v>
      </c>
      <c r="I2564" s="17">
        <f>Data!L2564</f>
        <v>28000</v>
      </c>
      <c r="J2564" s="12" t="str">
        <f>Data!N2564</f>
        <v>Online</v>
      </c>
      <c r="K2564" s="12" t="str">
        <f>Data!O2564</f>
        <v>Efectivo</v>
      </c>
      <c r="L2564" s="12" t="str">
        <f>Data!P2564</f>
        <v>Recurrente</v>
      </c>
    </row>
    <row r="2565">
      <c r="A2565" s="11">
        <v>2564.0</v>
      </c>
      <c r="B2565" s="14">
        <f>Data!D2565</f>
        <v>44462</v>
      </c>
      <c r="C2565" s="12">
        <f>IFERROR(VLOOKUP(Data!B2565, Minorista!$A$2:$B$100, 2, FALSE), "")</f>
        <v>6</v>
      </c>
      <c r="D2565" s="12">
        <f t="array" ref="D2565">INDEX(Producto!$A$2:$A$500, MATCH(Data!H2565, Producto!$B$2:$B$500, 0))</f>
        <v>5</v>
      </c>
      <c r="E2565" s="12">
        <f>VLOOKUP(Data!E2565 &amp; Data!F2565 &amp; Data!G2565, Ubicacion!$A$2:$B$1000, 2, FALSE)</f>
        <v>36</v>
      </c>
      <c r="F2565" s="15">
        <f>Data!J2565</f>
        <v>200</v>
      </c>
      <c r="G2565" s="16">
        <f>Data!I2565</f>
        <v>45</v>
      </c>
      <c r="H2565" s="17">
        <f>Data!K2565</f>
        <v>90000</v>
      </c>
      <c r="I2565" s="17">
        <f>Data!L2565</f>
        <v>31500</v>
      </c>
      <c r="J2565" s="12" t="str">
        <f>Data!N2565</f>
        <v>Online</v>
      </c>
      <c r="K2565" s="12" t="str">
        <f>Data!O2565</f>
        <v>Tarjeta</v>
      </c>
      <c r="L2565" s="12" t="str">
        <f>Data!P2565</f>
        <v>Recurrente</v>
      </c>
    </row>
    <row r="2566">
      <c r="A2566" s="11">
        <v>2565.0</v>
      </c>
      <c r="B2566" s="14">
        <f>Data!D2566</f>
        <v>44462</v>
      </c>
      <c r="C2566" s="12">
        <f>IFERROR(VLOOKUP(Data!B2566, Minorista!$A$2:$B$100, 2, FALSE), "")</f>
        <v>6</v>
      </c>
      <c r="D2566" s="12">
        <f t="array" ref="D2566">INDEX(Producto!$A$2:$A$500, MATCH(Data!H2566, Producto!$B$2:$B$500, 0))</f>
        <v>6</v>
      </c>
      <c r="E2566" s="12">
        <f>VLOOKUP(Data!E2566 &amp; Data!F2566 &amp; Data!G2566, Ubicacion!$A$2:$B$1000, 2, FALSE)</f>
        <v>36</v>
      </c>
      <c r="F2566" s="15">
        <f>Data!J2566</f>
        <v>275</v>
      </c>
      <c r="G2566" s="16">
        <f>Data!I2566</f>
        <v>50</v>
      </c>
      <c r="H2566" s="17">
        <f>Data!K2566</f>
        <v>137500</v>
      </c>
      <c r="I2566" s="17">
        <f>Data!L2566</f>
        <v>55000</v>
      </c>
      <c r="J2566" s="12" t="str">
        <f>Data!N2566</f>
        <v>Online</v>
      </c>
      <c r="K2566" s="12" t="str">
        <f>Data!O2566</f>
        <v>Transferencia bancaria</v>
      </c>
      <c r="L2566" s="12" t="str">
        <f>Data!P2566</f>
        <v>Nuevo</v>
      </c>
    </row>
    <row r="2567">
      <c r="A2567" s="11">
        <v>2566.0</v>
      </c>
      <c r="B2567" s="14">
        <f>Data!D2567</f>
        <v>44491</v>
      </c>
      <c r="C2567" s="12">
        <f>IFERROR(VLOOKUP(Data!B2567, Minorista!$A$2:$B$100, 2, FALSE), "")</f>
        <v>6</v>
      </c>
      <c r="D2567" s="12">
        <f t="array" ref="D2567">INDEX(Producto!$A$2:$A$500, MATCH(Data!H2567, Producto!$B$2:$B$500, 0))</f>
        <v>1</v>
      </c>
      <c r="E2567" s="12">
        <f>VLOOKUP(Data!E2567 &amp; Data!F2567 &amp; Data!G2567, Ubicacion!$A$2:$B$1000, 2, FALSE)</f>
        <v>36</v>
      </c>
      <c r="F2567" s="15">
        <f>Data!J2567</f>
        <v>450</v>
      </c>
      <c r="G2567" s="16">
        <f>Data!I2567</f>
        <v>55</v>
      </c>
      <c r="H2567" s="17">
        <f>Data!K2567</f>
        <v>247500</v>
      </c>
      <c r="I2567" s="17">
        <f>Data!L2567</f>
        <v>99000</v>
      </c>
      <c r="J2567" s="12" t="str">
        <f>Data!N2567</f>
        <v>Online</v>
      </c>
      <c r="K2567" s="12" t="str">
        <f>Data!O2567</f>
        <v>Efectivo</v>
      </c>
      <c r="L2567" s="12" t="str">
        <f>Data!P2567</f>
        <v>Recurrente</v>
      </c>
    </row>
    <row r="2568">
      <c r="A2568" s="11">
        <v>2567.0</v>
      </c>
      <c r="B2568" s="14">
        <f>Data!D2568</f>
        <v>44491</v>
      </c>
      <c r="C2568" s="12">
        <f>IFERROR(VLOOKUP(Data!B2568, Minorista!$A$2:$B$100, 2, FALSE), "")</f>
        <v>6</v>
      </c>
      <c r="D2568" s="12">
        <f t="array" ref="D2568">INDEX(Producto!$A$2:$A$500, MATCH(Data!H2568, Producto!$B$2:$B$500, 0))</f>
        <v>2</v>
      </c>
      <c r="E2568" s="12">
        <f>VLOOKUP(Data!E2568 &amp; Data!F2568 &amp; Data!G2568, Ubicacion!$A$2:$B$1000, 2, FALSE)</f>
        <v>36</v>
      </c>
      <c r="F2568" s="15">
        <f>Data!J2568</f>
        <v>275</v>
      </c>
      <c r="G2568" s="16">
        <f>Data!I2568</f>
        <v>45</v>
      </c>
      <c r="H2568" s="17">
        <f>Data!K2568</f>
        <v>123750</v>
      </c>
      <c r="I2568" s="17">
        <f>Data!L2568</f>
        <v>43312.5</v>
      </c>
      <c r="J2568" s="12" t="str">
        <f>Data!N2568</f>
        <v>Online</v>
      </c>
      <c r="K2568" s="12" t="str">
        <f>Data!O2568</f>
        <v>Efectivo</v>
      </c>
      <c r="L2568" s="12" t="str">
        <f>Data!P2568</f>
        <v>Recurrente</v>
      </c>
    </row>
    <row r="2569">
      <c r="A2569" s="11">
        <v>2568.0</v>
      </c>
      <c r="B2569" s="14">
        <f>Data!D2569</f>
        <v>44491</v>
      </c>
      <c r="C2569" s="12">
        <f>IFERROR(VLOOKUP(Data!B2569, Minorista!$A$2:$B$100, 2, FALSE), "")</f>
        <v>6</v>
      </c>
      <c r="D2569" s="12">
        <f t="array" ref="D2569">INDEX(Producto!$A$2:$A$500, MATCH(Data!H2569, Producto!$B$2:$B$500, 0))</f>
        <v>3</v>
      </c>
      <c r="E2569" s="12">
        <f>VLOOKUP(Data!E2569 &amp; Data!F2569 &amp; Data!G2569, Ubicacion!$A$2:$B$1000, 2, FALSE)</f>
        <v>36</v>
      </c>
      <c r="F2569" s="15">
        <f>Data!J2569</f>
        <v>175</v>
      </c>
      <c r="G2569" s="16">
        <f>Data!I2569</f>
        <v>45</v>
      </c>
      <c r="H2569" s="17">
        <f>Data!K2569</f>
        <v>78750</v>
      </c>
      <c r="I2569" s="17">
        <f>Data!L2569</f>
        <v>31500</v>
      </c>
      <c r="J2569" s="12" t="str">
        <f>Data!N2569</f>
        <v>Online</v>
      </c>
      <c r="K2569" s="12" t="str">
        <f>Data!O2569</f>
        <v>Tarjeta</v>
      </c>
      <c r="L2569" s="12" t="str">
        <f>Data!P2569</f>
        <v>Recurrente</v>
      </c>
    </row>
    <row r="2570">
      <c r="A2570" s="11">
        <v>2569.0</v>
      </c>
      <c r="B2570" s="14">
        <f>Data!D2570</f>
        <v>44491</v>
      </c>
      <c r="C2570" s="12">
        <f>IFERROR(VLOOKUP(Data!B2570, Minorista!$A$2:$B$100, 2, FALSE), "")</f>
        <v>6</v>
      </c>
      <c r="D2570" s="12">
        <f t="array" ref="D2570">INDEX(Producto!$A$2:$A$500, MATCH(Data!H2570, Producto!$B$2:$B$500, 0))</f>
        <v>4</v>
      </c>
      <c r="E2570" s="12">
        <f>VLOOKUP(Data!E2570 &amp; Data!F2570 &amp; Data!G2570, Ubicacion!$A$2:$B$1000, 2, FALSE)</f>
        <v>36</v>
      </c>
      <c r="F2570" s="15">
        <f>Data!J2570</f>
        <v>150</v>
      </c>
      <c r="G2570" s="16">
        <f>Data!I2570</f>
        <v>45</v>
      </c>
      <c r="H2570" s="17">
        <f>Data!K2570</f>
        <v>67500</v>
      </c>
      <c r="I2570" s="17">
        <f>Data!L2570</f>
        <v>27000</v>
      </c>
      <c r="J2570" s="12" t="str">
        <f>Data!N2570</f>
        <v>Online</v>
      </c>
      <c r="K2570" s="12" t="str">
        <f>Data!O2570</f>
        <v>Tarjeta</v>
      </c>
      <c r="L2570" s="12" t="str">
        <f>Data!P2570</f>
        <v>Recurrente</v>
      </c>
    </row>
    <row r="2571">
      <c r="A2571" s="11">
        <v>2570.0</v>
      </c>
      <c r="B2571" s="14">
        <f>Data!D2571</f>
        <v>44491</v>
      </c>
      <c r="C2571" s="12">
        <f>IFERROR(VLOOKUP(Data!B2571, Minorista!$A$2:$B$100, 2, FALSE), "")</f>
        <v>6</v>
      </c>
      <c r="D2571" s="12">
        <f t="array" ref="D2571">INDEX(Producto!$A$2:$A$500, MATCH(Data!H2571, Producto!$B$2:$B$500, 0))</f>
        <v>5</v>
      </c>
      <c r="E2571" s="12">
        <f>VLOOKUP(Data!E2571 &amp; Data!F2571 &amp; Data!G2571, Ubicacion!$A$2:$B$1000, 2, FALSE)</f>
        <v>36</v>
      </c>
      <c r="F2571" s="15">
        <f>Data!J2571</f>
        <v>150</v>
      </c>
      <c r="G2571" s="16">
        <f>Data!I2571</f>
        <v>55</v>
      </c>
      <c r="H2571" s="17">
        <f>Data!K2571</f>
        <v>82500</v>
      </c>
      <c r="I2571" s="17">
        <f>Data!L2571</f>
        <v>28875</v>
      </c>
      <c r="J2571" s="12" t="str">
        <f>Data!N2571</f>
        <v>Online</v>
      </c>
      <c r="K2571" s="12" t="str">
        <f>Data!O2571</f>
        <v>Transferencia bancaria</v>
      </c>
      <c r="L2571" s="12" t="str">
        <f>Data!P2571</f>
        <v>Recurrente</v>
      </c>
    </row>
    <row r="2572">
      <c r="A2572" s="11">
        <v>2571.0</v>
      </c>
      <c r="B2572" s="14">
        <f>Data!D2572</f>
        <v>44491</v>
      </c>
      <c r="C2572" s="12">
        <f>IFERROR(VLOOKUP(Data!B2572, Minorista!$A$2:$B$100, 2, FALSE), "")</f>
        <v>6</v>
      </c>
      <c r="D2572" s="12">
        <f t="array" ref="D2572">INDEX(Producto!$A$2:$A$500, MATCH(Data!H2572, Producto!$B$2:$B$500, 0))</f>
        <v>6</v>
      </c>
      <c r="E2572" s="12">
        <f>VLOOKUP(Data!E2572 &amp; Data!F2572 &amp; Data!G2572, Ubicacion!$A$2:$B$1000, 2, FALSE)</f>
        <v>36</v>
      </c>
      <c r="F2572" s="15">
        <f>Data!J2572</f>
        <v>275</v>
      </c>
      <c r="G2572" s="16">
        <f>Data!I2572</f>
        <v>55</v>
      </c>
      <c r="H2572" s="17">
        <f>Data!K2572</f>
        <v>151250</v>
      </c>
      <c r="I2572" s="17">
        <f>Data!L2572</f>
        <v>60500</v>
      </c>
      <c r="J2572" s="12" t="str">
        <f>Data!N2572</f>
        <v>Online</v>
      </c>
      <c r="K2572" s="12" t="str">
        <f>Data!O2572</f>
        <v>Tarjeta</v>
      </c>
      <c r="L2572" s="12" t="str">
        <f>Data!P2572</f>
        <v>Recurrente</v>
      </c>
    </row>
    <row r="2573">
      <c r="A2573" s="11">
        <v>2572.0</v>
      </c>
      <c r="B2573" s="14">
        <f>Data!D2573</f>
        <v>44522</v>
      </c>
      <c r="C2573" s="12">
        <f>IFERROR(VLOOKUP(Data!B2573, Minorista!$A$2:$B$100, 2, FALSE), "")</f>
        <v>6</v>
      </c>
      <c r="D2573" s="12">
        <f t="array" ref="D2573">INDEX(Producto!$A$2:$A$500, MATCH(Data!H2573, Producto!$B$2:$B$500, 0))</f>
        <v>1</v>
      </c>
      <c r="E2573" s="12">
        <f>VLOOKUP(Data!E2573 &amp; Data!F2573 &amp; Data!G2573, Ubicacion!$A$2:$B$1000, 2, FALSE)</f>
        <v>36</v>
      </c>
      <c r="F2573" s="15">
        <f>Data!J2573</f>
        <v>425</v>
      </c>
      <c r="G2573" s="16">
        <f>Data!I2573</f>
        <v>50</v>
      </c>
      <c r="H2573" s="17">
        <f>Data!K2573</f>
        <v>212500</v>
      </c>
      <c r="I2573" s="17">
        <f>Data!L2573</f>
        <v>85000</v>
      </c>
      <c r="J2573" s="12" t="str">
        <f>Data!N2573</f>
        <v>Online</v>
      </c>
      <c r="K2573" s="12" t="str">
        <f>Data!O2573</f>
        <v>Efectivo</v>
      </c>
      <c r="L2573" s="12" t="str">
        <f>Data!P2573</f>
        <v>Recurrente</v>
      </c>
    </row>
    <row r="2574">
      <c r="A2574" s="11">
        <v>2573.0</v>
      </c>
      <c r="B2574" s="14">
        <f>Data!D2574</f>
        <v>44522</v>
      </c>
      <c r="C2574" s="12">
        <f>IFERROR(VLOOKUP(Data!B2574, Minorista!$A$2:$B$100, 2, FALSE), "")</f>
        <v>6</v>
      </c>
      <c r="D2574" s="12">
        <f t="array" ref="D2574">INDEX(Producto!$A$2:$A$500, MATCH(Data!H2574, Producto!$B$2:$B$500, 0))</f>
        <v>2</v>
      </c>
      <c r="E2574" s="12">
        <f>VLOOKUP(Data!E2574 &amp; Data!F2574 &amp; Data!G2574, Ubicacion!$A$2:$B$1000, 2, FALSE)</f>
        <v>36</v>
      </c>
      <c r="F2574" s="15">
        <f>Data!J2574</f>
        <v>275</v>
      </c>
      <c r="G2574" s="16">
        <f>Data!I2574</f>
        <v>40</v>
      </c>
      <c r="H2574" s="17">
        <f>Data!K2574</f>
        <v>110000</v>
      </c>
      <c r="I2574" s="17">
        <f>Data!L2574</f>
        <v>38500</v>
      </c>
      <c r="J2574" s="12" t="str">
        <f>Data!N2574</f>
        <v>Online</v>
      </c>
      <c r="K2574" s="12" t="str">
        <f>Data!O2574</f>
        <v>Tarjeta</v>
      </c>
      <c r="L2574" s="12" t="str">
        <f>Data!P2574</f>
        <v>Recurrente</v>
      </c>
    </row>
    <row r="2575">
      <c r="A2575" s="11">
        <v>2574.0</v>
      </c>
      <c r="B2575" s="14">
        <f>Data!D2575</f>
        <v>44522</v>
      </c>
      <c r="C2575" s="12">
        <f>IFERROR(VLOOKUP(Data!B2575, Minorista!$A$2:$B$100, 2, FALSE), "")</f>
        <v>6</v>
      </c>
      <c r="D2575" s="12">
        <f t="array" ref="D2575">INDEX(Producto!$A$2:$A$500, MATCH(Data!H2575, Producto!$B$2:$B$500, 0))</f>
        <v>3</v>
      </c>
      <c r="E2575" s="12">
        <f>VLOOKUP(Data!E2575 &amp; Data!F2575 &amp; Data!G2575, Ubicacion!$A$2:$B$1000, 2, FALSE)</f>
        <v>36</v>
      </c>
      <c r="F2575" s="15">
        <f>Data!J2575</f>
        <v>220</v>
      </c>
      <c r="G2575" s="16">
        <f>Data!I2575</f>
        <v>45</v>
      </c>
      <c r="H2575" s="17">
        <f>Data!K2575</f>
        <v>99000</v>
      </c>
      <c r="I2575" s="17">
        <f>Data!L2575</f>
        <v>39600</v>
      </c>
      <c r="J2575" s="12" t="str">
        <f>Data!N2575</f>
        <v>Online</v>
      </c>
      <c r="K2575" s="12" t="str">
        <f>Data!O2575</f>
        <v>Tarjeta</v>
      </c>
      <c r="L2575" s="12" t="str">
        <f>Data!P2575</f>
        <v>Recurrente</v>
      </c>
    </row>
    <row r="2576">
      <c r="A2576" s="11">
        <v>2575.0</v>
      </c>
      <c r="B2576" s="14">
        <f>Data!D2576</f>
        <v>44522</v>
      </c>
      <c r="C2576" s="12">
        <f>IFERROR(VLOOKUP(Data!B2576, Minorista!$A$2:$B$100, 2, FALSE), "")</f>
        <v>1</v>
      </c>
      <c r="D2576" s="12">
        <f t="array" ref="D2576">INDEX(Producto!$A$2:$A$500, MATCH(Data!H2576, Producto!$B$2:$B$500, 0))</f>
        <v>4</v>
      </c>
      <c r="E2576" s="12">
        <f>VLOOKUP(Data!E2576 &amp; Data!F2576 &amp; Data!G2576, Ubicacion!$A$2:$B$1000, 2, FALSE)</f>
        <v>36</v>
      </c>
      <c r="F2576" s="15">
        <f>Data!J2576</f>
        <v>200</v>
      </c>
      <c r="G2576" s="16">
        <f>Data!I2576</f>
        <v>55</v>
      </c>
      <c r="H2576" s="17">
        <f>Data!K2576</f>
        <v>110000</v>
      </c>
      <c r="I2576" s="17">
        <f>Data!L2576</f>
        <v>44000</v>
      </c>
      <c r="J2576" s="12" t="str">
        <f>Data!N2576</f>
        <v>Online</v>
      </c>
      <c r="K2576" s="12" t="str">
        <f>Data!O2576</f>
        <v>Efectivo</v>
      </c>
      <c r="L2576" s="12" t="str">
        <f>Data!P2576</f>
        <v>Nuevo</v>
      </c>
    </row>
    <row r="2577">
      <c r="A2577" s="11">
        <v>2576.0</v>
      </c>
      <c r="B2577" s="14">
        <f>Data!D2577</f>
        <v>44522</v>
      </c>
      <c r="C2577" s="12">
        <f>IFERROR(VLOOKUP(Data!B2577, Minorista!$A$2:$B$100, 2, FALSE), "")</f>
        <v>1</v>
      </c>
      <c r="D2577" s="12">
        <f t="array" ref="D2577">INDEX(Producto!$A$2:$A$500, MATCH(Data!H2577, Producto!$B$2:$B$500, 0))</f>
        <v>5</v>
      </c>
      <c r="E2577" s="12">
        <f>VLOOKUP(Data!E2577 &amp; Data!F2577 &amp; Data!G2577, Ubicacion!$A$2:$B$1000, 2, FALSE)</f>
        <v>36</v>
      </c>
      <c r="F2577" s="15">
        <f>Data!J2577</f>
        <v>175</v>
      </c>
      <c r="G2577" s="16">
        <f>Data!I2577</f>
        <v>65</v>
      </c>
      <c r="H2577" s="17">
        <f>Data!K2577</f>
        <v>113750</v>
      </c>
      <c r="I2577" s="17">
        <f>Data!L2577</f>
        <v>39812.5</v>
      </c>
      <c r="J2577" s="12" t="str">
        <f>Data!N2577</f>
        <v>Online</v>
      </c>
      <c r="K2577" s="12" t="str">
        <f>Data!O2577</f>
        <v>Efectivo</v>
      </c>
      <c r="L2577" s="12" t="str">
        <f>Data!P2577</f>
        <v>Nuevo</v>
      </c>
    </row>
    <row r="2578">
      <c r="A2578" s="11">
        <v>2577.0</v>
      </c>
      <c r="B2578" s="14">
        <f>Data!D2578</f>
        <v>44522</v>
      </c>
      <c r="C2578" s="12">
        <f>IFERROR(VLOOKUP(Data!B2578, Minorista!$A$2:$B$100, 2, FALSE), "")</f>
        <v>1</v>
      </c>
      <c r="D2578" s="12">
        <f t="array" ref="D2578">INDEX(Producto!$A$2:$A$500, MATCH(Data!H2578, Producto!$B$2:$B$500, 0))</f>
        <v>6</v>
      </c>
      <c r="E2578" s="12">
        <f>VLOOKUP(Data!E2578 &amp; Data!F2578 &amp; Data!G2578, Ubicacion!$A$2:$B$1000, 2, FALSE)</f>
        <v>36</v>
      </c>
      <c r="F2578" s="15">
        <f>Data!J2578</f>
        <v>275</v>
      </c>
      <c r="G2578" s="16">
        <f>Data!I2578</f>
        <v>70</v>
      </c>
      <c r="H2578" s="17">
        <f>Data!K2578</f>
        <v>192500</v>
      </c>
      <c r="I2578" s="17">
        <f>Data!L2578</f>
        <v>77000</v>
      </c>
      <c r="J2578" s="12" t="str">
        <f>Data!N2578</f>
        <v>Online</v>
      </c>
      <c r="K2578" s="12" t="str">
        <f>Data!O2578</f>
        <v>Tarjeta</v>
      </c>
      <c r="L2578" s="12" t="str">
        <f>Data!P2578</f>
        <v>Recurrente</v>
      </c>
    </row>
    <row r="2579">
      <c r="A2579" s="11">
        <v>2578.0</v>
      </c>
      <c r="B2579" s="14">
        <f>Data!D2579</f>
        <v>44551</v>
      </c>
      <c r="C2579" s="12">
        <f>IFERROR(VLOOKUP(Data!B2579, Minorista!$A$2:$B$100, 2, FALSE), "")</f>
        <v>1</v>
      </c>
      <c r="D2579" s="12">
        <f t="array" ref="D2579">INDEX(Producto!$A$2:$A$500, MATCH(Data!H2579, Producto!$B$2:$B$500, 0))</f>
        <v>1</v>
      </c>
      <c r="E2579" s="12">
        <f>VLOOKUP(Data!E2579 &amp; Data!F2579 &amp; Data!G2579, Ubicacion!$A$2:$B$1000, 2, FALSE)</f>
        <v>36</v>
      </c>
      <c r="F2579" s="15">
        <f>Data!J2579</f>
        <v>525</v>
      </c>
      <c r="G2579" s="16">
        <f>Data!I2579</f>
        <v>65</v>
      </c>
      <c r="H2579" s="17">
        <f>Data!K2579</f>
        <v>341250</v>
      </c>
      <c r="I2579" s="17">
        <f>Data!L2579</f>
        <v>136500</v>
      </c>
      <c r="J2579" s="12" t="str">
        <f>Data!N2579</f>
        <v>Online</v>
      </c>
      <c r="K2579" s="12" t="str">
        <f>Data!O2579</f>
        <v>Transferencia bancaria</v>
      </c>
      <c r="L2579" s="12" t="str">
        <f>Data!P2579</f>
        <v>Recurrente</v>
      </c>
    </row>
    <row r="2580">
      <c r="A2580" s="11">
        <v>2579.0</v>
      </c>
      <c r="B2580" s="14">
        <f>Data!D2580</f>
        <v>44551</v>
      </c>
      <c r="C2580" s="12">
        <f>IFERROR(VLOOKUP(Data!B2580, Minorista!$A$2:$B$100, 2, FALSE), "")</f>
        <v>1</v>
      </c>
      <c r="D2580" s="12">
        <f t="array" ref="D2580">INDEX(Producto!$A$2:$A$500, MATCH(Data!H2580, Producto!$B$2:$B$500, 0))</f>
        <v>2</v>
      </c>
      <c r="E2580" s="12">
        <f>VLOOKUP(Data!E2580 &amp; Data!F2580 &amp; Data!G2580, Ubicacion!$A$2:$B$1000, 2, FALSE)</f>
        <v>36</v>
      </c>
      <c r="F2580" s="15">
        <f>Data!J2580</f>
        <v>325</v>
      </c>
      <c r="G2580" s="16">
        <f>Data!I2580</f>
        <v>55</v>
      </c>
      <c r="H2580" s="17">
        <f>Data!K2580</f>
        <v>178750</v>
      </c>
      <c r="I2580" s="17">
        <f>Data!L2580</f>
        <v>62562.5</v>
      </c>
      <c r="J2580" s="12" t="str">
        <f>Data!N2580</f>
        <v>Online</v>
      </c>
      <c r="K2580" s="12" t="str">
        <f>Data!O2580</f>
        <v>Efectivo</v>
      </c>
      <c r="L2580" s="12" t="str">
        <f>Data!P2580</f>
        <v>Recurrente</v>
      </c>
    </row>
    <row r="2581">
      <c r="A2581" s="11">
        <v>2580.0</v>
      </c>
      <c r="B2581" s="14">
        <f>Data!D2581</f>
        <v>44551</v>
      </c>
      <c r="C2581" s="12">
        <f>IFERROR(VLOOKUP(Data!B2581, Minorista!$A$2:$B$100, 2, FALSE), "")</f>
        <v>1</v>
      </c>
      <c r="D2581" s="12">
        <f t="array" ref="D2581">INDEX(Producto!$A$2:$A$500, MATCH(Data!H2581, Producto!$B$2:$B$500, 0))</f>
        <v>3</v>
      </c>
      <c r="E2581" s="12">
        <f>VLOOKUP(Data!E2581 &amp; Data!F2581 &amp; Data!G2581, Ubicacion!$A$2:$B$1000, 2, FALSE)</f>
        <v>36</v>
      </c>
      <c r="F2581" s="15">
        <f>Data!J2581</f>
        <v>275</v>
      </c>
      <c r="G2581" s="16">
        <f>Data!I2581</f>
        <v>55</v>
      </c>
      <c r="H2581" s="17">
        <f>Data!K2581</f>
        <v>151250</v>
      </c>
      <c r="I2581" s="17">
        <f>Data!L2581</f>
        <v>60500</v>
      </c>
      <c r="J2581" s="12" t="str">
        <f>Data!N2581</f>
        <v>Online</v>
      </c>
      <c r="K2581" s="12" t="str">
        <f>Data!O2581</f>
        <v>Transferencia bancaria</v>
      </c>
      <c r="L2581" s="12" t="str">
        <f>Data!P2581</f>
        <v>Nuevo</v>
      </c>
    </row>
    <row r="2582">
      <c r="A2582" s="11">
        <v>2581.0</v>
      </c>
      <c r="B2582" s="14">
        <f>Data!D2582</f>
        <v>44551</v>
      </c>
      <c r="C2582" s="12">
        <f>IFERROR(VLOOKUP(Data!B2582, Minorista!$A$2:$B$100, 2, FALSE), "")</f>
        <v>1</v>
      </c>
      <c r="D2582" s="12">
        <f t="array" ref="D2582">INDEX(Producto!$A$2:$A$500, MATCH(Data!H2582, Producto!$B$2:$B$500, 0))</f>
        <v>4</v>
      </c>
      <c r="E2582" s="12">
        <f>VLOOKUP(Data!E2582 &amp; Data!F2582 &amp; Data!G2582, Ubicacion!$A$2:$B$1000, 2, FALSE)</f>
        <v>36</v>
      </c>
      <c r="F2582" s="15">
        <f>Data!J2582</f>
        <v>225</v>
      </c>
      <c r="G2582" s="16">
        <f>Data!I2582</f>
        <v>50</v>
      </c>
      <c r="H2582" s="17">
        <f>Data!K2582</f>
        <v>112500</v>
      </c>
      <c r="I2582" s="17">
        <f>Data!L2582</f>
        <v>45000</v>
      </c>
      <c r="J2582" s="12" t="str">
        <f>Data!N2582</f>
        <v>Online</v>
      </c>
      <c r="K2582" s="12" t="str">
        <f>Data!O2582</f>
        <v>Tarjeta</v>
      </c>
      <c r="L2582" s="12" t="str">
        <f>Data!P2582</f>
        <v>Recurrente</v>
      </c>
    </row>
    <row r="2583">
      <c r="A2583" s="11">
        <v>2582.0</v>
      </c>
      <c r="B2583" s="14">
        <f>Data!D2583</f>
        <v>44551</v>
      </c>
      <c r="C2583" s="12">
        <f>IFERROR(VLOOKUP(Data!B2583, Minorista!$A$2:$B$100, 2, FALSE), "")</f>
        <v>1</v>
      </c>
      <c r="D2583" s="12">
        <f t="array" ref="D2583">INDEX(Producto!$A$2:$A$500, MATCH(Data!H2583, Producto!$B$2:$B$500, 0))</f>
        <v>5</v>
      </c>
      <c r="E2583" s="12">
        <f>VLOOKUP(Data!E2583 &amp; Data!F2583 &amp; Data!G2583, Ubicacion!$A$2:$B$1000, 2, FALSE)</f>
        <v>36</v>
      </c>
      <c r="F2583" s="15">
        <f>Data!J2583</f>
        <v>225</v>
      </c>
      <c r="G2583" s="16">
        <f>Data!I2583</f>
        <v>60</v>
      </c>
      <c r="H2583" s="17">
        <f>Data!K2583</f>
        <v>135000</v>
      </c>
      <c r="I2583" s="17">
        <f>Data!L2583</f>
        <v>47250</v>
      </c>
      <c r="J2583" s="12" t="str">
        <f>Data!N2583</f>
        <v>Online</v>
      </c>
      <c r="K2583" s="12" t="str">
        <f>Data!O2583</f>
        <v>Efectivo</v>
      </c>
      <c r="L2583" s="12" t="str">
        <f>Data!P2583</f>
        <v>Nuevo</v>
      </c>
    </row>
    <row r="2584">
      <c r="A2584" s="11">
        <v>2583.0</v>
      </c>
      <c r="B2584" s="14">
        <f>Data!D2584</f>
        <v>44551</v>
      </c>
      <c r="C2584" s="12">
        <f>IFERROR(VLOOKUP(Data!B2584, Minorista!$A$2:$B$100, 2, FALSE), "")</f>
        <v>1</v>
      </c>
      <c r="D2584" s="12">
        <f t="array" ref="D2584">INDEX(Producto!$A$2:$A$500, MATCH(Data!H2584, Producto!$B$2:$B$500, 0))</f>
        <v>6</v>
      </c>
      <c r="E2584" s="12">
        <f>VLOOKUP(Data!E2584 &amp; Data!F2584 &amp; Data!G2584, Ubicacion!$A$2:$B$1000, 2, FALSE)</f>
        <v>36</v>
      </c>
      <c r="F2584" s="15">
        <f>Data!J2584</f>
        <v>325</v>
      </c>
      <c r="G2584" s="16">
        <f>Data!I2584</f>
        <v>65</v>
      </c>
      <c r="H2584" s="17">
        <f>Data!K2584</f>
        <v>211250</v>
      </c>
      <c r="I2584" s="17">
        <f>Data!L2584</f>
        <v>84500</v>
      </c>
      <c r="J2584" s="12" t="str">
        <f>Data!N2584</f>
        <v>Online</v>
      </c>
      <c r="K2584" s="12" t="str">
        <f>Data!O2584</f>
        <v>Transferencia bancaria</v>
      </c>
      <c r="L2584" s="12" t="str">
        <f>Data!P2584</f>
        <v>Recurrente</v>
      </c>
    </row>
    <row r="2585">
      <c r="A2585" s="11">
        <v>2584.0</v>
      </c>
      <c r="B2585" s="14">
        <f>Data!D2585</f>
        <v>44216</v>
      </c>
      <c r="C2585" s="12">
        <f>IFERROR(VLOOKUP(Data!B2585, Minorista!$A$2:$B$100, 2, FALSE), "")</f>
        <v>1</v>
      </c>
      <c r="D2585" s="12">
        <f t="array" ref="D2585">INDEX(Producto!$A$2:$A$500, MATCH(Data!H2585, Producto!$B$2:$B$500, 0))</f>
        <v>1</v>
      </c>
      <c r="E2585" s="12">
        <f>VLOOKUP(Data!E2585 &amp; Data!F2585 &amp; Data!G2585, Ubicacion!$A$2:$B$1000, 2, FALSE)</f>
        <v>36</v>
      </c>
      <c r="F2585" s="15">
        <f>Data!J2585</f>
        <v>725</v>
      </c>
      <c r="G2585" s="16">
        <f>Data!I2585</f>
        <v>30</v>
      </c>
      <c r="H2585" s="17">
        <f>Data!K2585</f>
        <v>217500</v>
      </c>
      <c r="I2585" s="17">
        <f>Data!L2585</f>
        <v>87000</v>
      </c>
      <c r="J2585" s="12" t="str">
        <f>Data!N2585</f>
        <v>Online</v>
      </c>
      <c r="K2585" s="12" t="str">
        <f>Data!O2585</f>
        <v>Efectivo</v>
      </c>
      <c r="L2585" s="12" t="str">
        <f>Data!P2585</f>
        <v>Recurrente</v>
      </c>
    </row>
    <row r="2586">
      <c r="A2586" s="11">
        <v>2585.0</v>
      </c>
      <c r="B2586" s="14">
        <f>Data!D2586</f>
        <v>44216</v>
      </c>
      <c r="C2586" s="12">
        <f>IFERROR(VLOOKUP(Data!B2586, Minorista!$A$2:$B$100, 2, FALSE), "")</f>
        <v>1</v>
      </c>
      <c r="D2586" s="12">
        <f t="array" ref="D2586">INDEX(Producto!$A$2:$A$500, MATCH(Data!H2586, Producto!$B$2:$B$500, 0))</f>
        <v>2</v>
      </c>
      <c r="E2586" s="12">
        <f>VLOOKUP(Data!E2586 &amp; Data!F2586 &amp; Data!G2586, Ubicacion!$A$2:$B$1000, 2, FALSE)</f>
        <v>36</v>
      </c>
      <c r="F2586" s="15">
        <f>Data!J2586</f>
        <v>525</v>
      </c>
      <c r="G2586" s="16">
        <f>Data!I2586</f>
        <v>30</v>
      </c>
      <c r="H2586" s="17">
        <f>Data!K2586</f>
        <v>157500</v>
      </c>
      <c r="I2586" s="17">
        <f>Data!L2586</f>
        <v>55125</v>
      </c>
      <c r="J2586" s="12" t="str">
        <f>Data!N2586</f>
        <v>Online</v>
      </c>
      <c r="K2586" s="12" t="str">
        <f>Data!O2586</f>
        <v>Efectivo</v>
      </c>
      <c r="L2586" s="12" t="str">
        <f>Data!P2586</f>
        <v>Recurrente</v>
      </c>
    </row>
    <row r="2587">
      <c r="A2587" s="11">
        <v>2586.0</v>
      </c>
      <c r="B2587" s="14">
        <f>Data!D2587</f>
        <v>44216</v>
      </c>
      <c r="C2587" s="12">
        <f>IFERROR(VLOOKUP(Data!B2587, Minorista!$A$2:$B$100, 2, FALSE), "")</f>
        <v>1</v>
      </c>
      <c r="D2587" s="12">
        <f t="array" ref="D2587">INDEX(Producto!$A$2:$A$500, MATCH(Data!H2587, Producto!$B$2:$B$500, 0))</f>
        <v>3</v>
      </c>
      <c r="E2587" s="12">
        <f>VLOOKUP(Data!E2587 &amp; Data!F2587 &amp; Data!G2587, Ubicacion!$A$2:$B$1000, 2, FALSE)</f>
        <v>36</v>
      </c>
      <c r="F2587" s="15">
        <f>Data!J2587</f>
        <v>525</v>
      </c>
      <c r="G2587" s="16">
        <f>Data!I2587</f>
        <v>20</v>
      </c>
      <c r="H2587" s="17">
        <f>Data!K2587</f>
        <v>105000</v>
      </c>
      <c r="I2587" s="17">
        <f>Data!L2587</f>
        <v>42000</v>
      </c>
      <c r="J2587" s="12" t="str">
        <f>Data!N2587</f>
        <v>Online</v>
      </c>
      <c r="K2587" s="12" t="str">
        <f>Data!O2587</f>
        <v>Tarjeta</v>
      </c>
      <c r="L2587" s="12" t="str">
        <f>Data!P2587</f>
        <v>Nuevo</v>
      </c>
    </row>
    <row r="2588">
      <c r="A2588" s="11">
        <v>2587.0</v>
      </c>
      <c r="B2588" s="14">
        <f>Data!D2588</f>
        <v>44216</v>
      </c>
      <c r="C2588" s="12">
        <f>IFERROR(VLOOKUP(Data!B2588, Minorista!$A$2:$B$100, 2, FALSE), "")</f>
        <v>1</v>
      </c>
      <c r="D2588" s="12">
        <f t="array" ref="D2588">INDEX(Producto!$A$2:$A$500, MATCH(Data!H2588, Producto!$B$2:$B$500, 0))</f>
        <v>4</v>
      </c>
      <c r="E2588" s="12">
        <f>VLOOKUP(Data!E2588 &amp; Data!F2588 &amp; Data!G2588, Ubicacion!$A$2:$B$1000, 2, FALSE)</f>
        <v>36</v>
      </c>
      <c r="F2588" s="15">
        <f>Data!J2588</f>
        <v>375</v>
      </c>
      <c r="G2588" s="16">
        <f>Data!I2588</f>
        <v>25</v>
      </c>
      <c r="H2588" s="17">
        <f>Data!K2588</f>
        <v>93750</v>
      </c>
      <c r="I2588" s="17">
        <f>Data!L2588</f>
        <v>37500</v>
      </c>
      <c r="J2588" s="12" t="str">
        <f>Data!N2588</f>
        <v>Online</v>
      </c>
      <c r="K2588" s="12" t="str">
        <f>Data!O2588</f>
        <v>Tarjeta</v>
      </c>
      <c r="L2588" s="12" t="str">
        <f>Data!P2588</f>
        <v>Recurrente</v>
      </c>
    </row>
    <row r="2589">
      <c r="A2589" s="11">
        <v>2588.0</v>
      </c>
      <c r="B2589" s="14">
        <f>Data!D2589</f>
        <v>44216</v>
      </c>
      <c r="C2589" s="12">
        <f>IFERROR(VLOOKUP(Data!B2589, Minorista!$A$2:$B$100, 2, FALSE), "")</f>
        <v>1</v>
      </c>
      <c r="D2589" s="12">
        <f t="array" ref="D2589">INDEX(Producto!$A$2:$A$500, MATCH(Data!H2589, Producto!$B$2:$B$500, 0))</f>
        <v>5</v>
      </c>
      <c r="E2589" s="12">
        <f>VLOOKUP(Data!E2589 &amp; Data!F2589 &amp; Data!G2589, Ubicacion!$A$2:$B$1000, 2, FALSE)</f>
        <v>36</v>
      </c>
      <c r="F2589" s="15">
        <f>Data!J2589</f>
        <v>425</v>
      </c>
      <c r="G2589" s="16">
        <f>Data!I2589</f>
        <v>40</v>
      </c>
      <c r="H2589" s="17">
        <f>Data!K2589</f>
        <v>170000</v>
      </c>
      <c r="I2589" s="17">
        <f>Data!L2589</f>
        <v>59500</v>
      </c>
      <c r="J2589" s="12" t="str">
        <f>Data!N2589</f>
        <v>Online</v>
      </c>
      <c r="K2589" s="12" t="str">
        <f>Data!O2589</f>
        <v>Efectivo</v>
      </c>
      <c r="L2589" s="12" t="str">
        <f>Data!P2589</f>
        <v>Nuevo</v>
      </c>
    </row>
    <row r="2590">
      <c r="A2590" s="11">
        <v>2589.0</v>
      </c>
      <c r="B2590" s="14">
        <f>Data!D2590</f>
        <v>44216</v>
      </c>
      <c r="C2590" s="12">
        <f>IFERROR(VLOOKUP(Data!B2590, Minorista!$A$2:$B$100, 2, FALSE), "")</f>
        <v>1</v>
      </c>
      <c r="D2590" s="12">
        <f t="array" ref="D2590">INDEX(Producto!$A$2:$A$500, MATCH(Data!H2590, Producto!$B$2:$B$500, 0))</f>
        <v>6</v>
      </c>
      <c r="E2590" s="12">
        <f>VLOOKUP(Data!E2590 &amp; Data!F2590 &amp; Data!G2590, Ubicacion!$A$2:$B$1000, 2, FALSE)</f>
        <v>36</v>
      </c>
      <c r="F2590" s="15">
        <f>Data!J2590</f>
        <v>525</v>
      </c>
      <c r="G2590" s="16">
        <f>Data!I2590</f>
        <v>30</v>
      </c>
      <c r="H2590" s="17">
        <f>Data!K2590</f>
        <v>157500</v>
      </c>
      <c r="I2590" s="17">
        <f>Data!L2590</f>
        <v>78750</v>
      </c>
      <c r="J2590" s="12" t="str">
        <f>Data!N2590</f>
        <v>Online</v>
      </c>
      <c r="K2590" s="12" t="str">
        <f>Data!O2590</f>
        <v>Transferencia bancaria</v>
      </c>
      <c r="L2590" s="12" t="str">
        <f>Data!P2590</f>
        <v>Recurrente</v>
      </c>
    </row>
    <row r="2591">
      <c r="A2591" s="11">
        <v>2590.0</v>
      </c>
      <c r="B2591" s="14">
        <f>Data!D2591</f>
        <v>44245</v>
      </c>
      <c r="C2591" s="12">
        <f>IFERROR(VLOOKUP(Data!B2591, Minorista!$A$2:$B$100, 2, FALSE), "")</f>
        <v>1</v>
      </c>
      <c r="D2591" s="12">
        <f t="array" ref="D2591">INDEX(Producto!$A$2:$A$500, MATCH(Data!H2591, Producto!$B$2:$B$500, 0))</f>
        <v>1</v>
      </c>
      <c r="E2591" s="12">
        <f>VLOOKUP(Data!E2591 &amp; Data!F2591 &amp; Data!G2591, Ubicacion!$A$2:$B$1000, 2, FALSE)</f>
        <v>36</v>
      </c>
      <c r="F2591" s="15">
        <f>Data!J2591</f>
        <v>775</v>
      </c>
      <c r="G2591" s="16">
        <f>Data!I2591</f>
        <v>30</v>
      </c>
      <c r="H2591" s="17">
        <f>Data!K2591</f>
        <v>232500</v>
      </c>
      <c r="I2591" s="17">
        <f>Data!L2591</f>
        <v>93000</v>
      </c>
      <c r="J2591" s="12" t="str">
        <f>Data!N2591</f>
        <v>Online</v>
      </c>
      <c r="K2591" s="12" t="str">
        <f>Data!O2591</f>
        <v>Transferencia bancaria</v>
      </c>
      <c r="L2591" s="12" t="str">
        <f>Data!P2591</f>
        <v>Recurrente</v>
      </c>
    </row>
    <row r="2592">
      <c r="A2592" s="11">
        <v>2591.0</v>
      </c>
      <c r="B2592" s="14">
        <f>Data!D2592</f>
        <v>44245</v>
      </c>
      <c r="C2592" s="12">
        <f>IFERROR(VLOOKUP(Data!B2592, Minorista!$A$2:$B$100, 2, FALSE), "")</f>
        <v>1</v>
      </c>
      <c r="D2592" s="12">
        <f t="array" ref="D2592">INDEX(Producto!$A$2:$A$500, MATCH(Data!H2592, Producto!$B$2:$B$500, 0))</f>
        <v>2</v>
      </c>
      <c r="E2592" s="12">
        <f>VLOOKUP(Data!E2592 &amp; Data!F2592 &amp; Data!G2592, Ubicacion!$A$2:$B$1000, 2, FALSE)</f>
        <v>36</v>
      </c>
      <c r="F2592" s="15">
        <f>Data!J2592</f>
        <v>425</v>
      </c>
      <c r="G2592" s="16">
        <f>Data!I2592</f>
        <v>30</v>
      </c>
      <c r="H2592" s="17">
        <f>Data!K2592</f>
        <v>127500</v>
      </c>
      <c r="I2592" s="17">
        <f>Data!L2592</f>
        <v>44625</v>
      </c>
      <c r="J2592" s="12" t="str">
        <f>Data!N2592</f>
        <v>Online</v>
      </c>
      <c r="K2592" s="12" t="str">
        <f>Data!O2592</f>
        <v>Efectivo</v>
      </c>
      <c r="L2592" s="12" t="str">
        <f>Data!P2592</f>
        <v>Nuevo</v>
      </c>
    </row>
    <row r="2593">
      <c r="A2593" s="11">
        <v>2592.0</v>
      </c>
      <c r="B2593" s="14">
        <f>Data!D2593</f>
        <v>44245</v>
      </c>
      <c r="C2593" s="12">
        <f>IFERROR(VLOOKUP(Data!B2593, Minorista!$A$2:$B$100, 2, FALSE), "")</f>
        <v>1</v>
      </c>
      <c r="D2593" s="12">
        <f t="array" ref="D2593">INDEX(Producto!$A$2:$A$500, MATCH(Data!H2593, Producto!$B$2:$B$500, 0))</f>
        <v>3</v>
      </c>
      <c r="E2593" s="12">
        <f>VLOOKUP(Data!E2593 &amp; Data!F2593 &amp; Data!G2593, Ubicacion!$A$2:$B$1000, 2, FALSE)</f>
        <v>36</v>
      </c>
      <c r="F2593" s="15">
        <f>Data!J2593</f>
        <v>475</v>
      </c>
      <c r="G2593" s="16">
        <f>Data!I2593</f>
        <v>20</v>
      </c>
      <c r="H2593" s="17">
        <f>Data!K2593</f>
        <v>95000</v>
      </c>
      <c r="I2593" s="17">
        <f>Data!L2593</f>
        <v>38000</v>
      </c>
      <c r="J2593" s="12" t="str">
        <f>Data!N2593</f>
        <v>Online</v>
      </c>
      <c r="K2593" s="12" t="str">
        <f>Data!O2593</f>
        <v>Efectivo</v>
      </c>
      <c r="L2593" s="12" t="str">
        <f>Data!P2593</f>
        <v>Nuevo</v>
      </c>
    </row>
    <row r="2594">
      <c r="A2594" s="11">
        <v>2593.0</v>
      </c>
      <c r="B2594" s="14">
        <f>Data!D2594</f>
        <v>44245</v>
      </c>
      <c r="C2594" s="12">
        <f>IFERROR(VLOOKUP(Data!B2594, Minorista!$A$2:$B$100, 2, FALSE), "")</f>
        <v>1</v>
      </c>
      <c r="D2594" s="12">
        <f t="array" ref="D2594">INDEX(Producto!$A$2:$A$500, MATCH(Data!H2594, Producto!$B$2:$B$500, 0))</f>
        <v>4</v>
      </c>
      <c r="E2594" s="12">
        <f>VLOOKUP(Data!E2594 &amp; Data!F2594 &amp; Data!G2594, Ubicacion!$A$2:$B$1000, 2, FALSE)</f>
        <v>37</v>
      </c>
      <c r="F2594" s="15">
        <f>Data!J2594</f>
        <v>325</v>
      </c>
      <c r="G2594" s="16">
        <f>Data!I2594</f>
        <v>25</v>
      </c>
      <c r="H2594" s="17">
        <f>Data!K2594</f>
        <v>81250</v>
      </c>
      <c r="I2594" s="17">
        <f>Data!L2594</f>
        <v>32500</v>
      </c>
      <c r="J2594" s="12" t="str">
        <f>Data!N2594</f>
        <v>Online</v>
      </c>
      <c r="K2594" s="12" t="str">
        <f>Data!O2594</f>
        <v>Tarjeta</v>
      </c>
      <c r="L2594" s="12" t="str">
        <f>Data!P2594</f>
        <v>Recurrente</v>
      </c>
    </row>
    <row r="2595">
      <c r="A2595" s="11">
        <v>2594.0</v>
      </c>
      <c r="B2595" s="14">
        <f>Data!D2595</f>
        <v>44245</v>
      </c>
      <c r="C2595" s="12">
        <f>IFERROR(VLOOKUP(Data!B2595, Minorista!$A$2:$B$100, 2, FALSE), "")</f>
        <v>1</v>
      </c>
      <c r="D2595" s="12">
        <f t="array" ref="D2595">INDEX(Producto!$A$2:$A$500, MATCH(Data!H2595, Producto!$B$2:$B$500, 0))</f>
        <v>5</v>
      </c>
      <c r="E2595" s="12">
        <f>VLOOKUP(Data!E2595 &amp; Data!F2595 &amp; Data!G2595, Ubicacion!$A$2:$B$1000, 2, FALSE)</f>
        <v>37</v>
      </c>
      <c r="F2595" s="15">
        <f>Data!J2595</f>
        <v>400</v>
      </c>
      <c r="G2595" s="16">
        <f>Data!I2595</f>
        <v>40</v>
      </c>
      <c r="H2595" s="17">
        <f>Data!K2595</f>
        <v>160000</v>
      </c>
      <c r="I2595" s="17">
        <f>Data!L2595</f>
        <v>56000</v>
      </c>
      <c r="J2595" s="12" t="str">
        <f>Data!N2595</f>
        <v>Online</v>
      </c>
      <c r="K2595" s="12" t="str">
        <f>Data!O2595</f>
        <v>Tarjeta</v>
      </c>
      <c r="L2595" s="12" t="str">
        <f>Data!P2595</f>
        <v>Nuevo</v>
      </c>
    </row>
    <row r="2596">
      <c r="A2596" s="11">
        <v>2595.0</v>
      </c>
      <c r="B2596" s="14">
        <f>Data!D2596</f>
        <v>44245</v>
      </c>
      <c r="C2596" s="12">
        <f>IFERROR(VLOOKUP(Data!B2596, Minorista!$A$2:$B$100, 2, FALSE), "")</f>
        <v>1</v>
      </c>
      <c r="D2596" s="12">
        <f t="array" ref="D2596">INDEX(Producto!$A$2:$A$500, MATCH(Data!H2596, Producto!$B$2:$B$500, 0))</f>
        <v>6</v>
      </c>
      <c r="E2596" s="12">
        <f>VLOOKUP(Data!E2596 &amp; Data!F2596 &amp; Data!G2596, Ubicacion!$A$2:$B$1000, 2, FALSE)</f>
        <v>37</v>
      </c>
      <c r="F2596" s="15">
        <f>Data!J2596</f>
        <v>500</v>
      </c>
      <c r="G2596" s="16">
        <f>Data!I2596</f>
        <v>25</v>
      </c>
      <c r="H2596" s="17">
        <f>Data!K2596</f>
        <v>125000</v>
      </c>
      <c r="I2596" s="17">
        <f>Data!L2596</f>
        <v>62500</v>
      </c>
      <c r="J2596" s="12" t="str">
        <f>Data!N2596</f>
        <v>Online</v>
      </c>
      <c r="K2596" s="12" t="str">
        <f>Data!O2596</f>
        <v>Efectivo</v>
      </c>
      <c r="L2596" s="12" t="str">
        <f>Data!P2596</f>
        <v>Nuevo</v>
      </c>
    </row>
    <row r="2597">
      <c r="A2597" s="11">
        <v>2596.0</v>
      </c>
      <c r="B2597" s="14">
        <f>Data!D2597</f>
        <v>44271</v>
      </c>
      <c r="C2597" s="12">
        <f>IFERROR(VLOOKUP(Data!B2597, Minorista!$A$2:$B$100, 2, FALSE), "")</f>
        <v>1</v>
      </c>
      <c r="D2597" s="12">
        <f t="array" ref="D2597">INDEX(Producto!$A$2:$A$500, MATCH(Data!H2597, Producto!$B$2:$B$500, 0))</f>
        <v>1</v>
      </c>
      <c r="E2597" s="12">
        <f>VLOOKUP(Data!E2597 &amp; Data!F2597 &amp; Data!G2597, Ubicacion!$A$2:$B$1000, 2, FALSE)</f>
        <v>37</v>
      </c>
      <c r="F2597" s="15">
        <f>Data!J2597</f>
        <v>720</v>
      </c>
      <c r="G2597" s="16">
        <f>Data!I2597</f>
        <v>25</v>
      </c>
      <c r="H2597" s="17">
        <f>Data!K2597</f>
        <v>180000</v>
      </c>
      <c r="I2597" s="17">
        <f>Data!L2597</f>
        <v>72000</v>
      </c>
      <c r="J2597" s="12" t="str">
        <f>Data!N2597</f>
        <v>Online</v>
      </c>
      <c r="K2597" s="12" t="str">
        <f>Data!O2597</f>
        <v>Transferencia bancaria</v>
      </c>
      <c r="L2597" s="12" t="str">
        <f>Data!P2597</f>
        <v>Recurrente</v>
      </c>
    </row>
    <row r="2598">
      <c r="A2598" s="11">
        <v>2597.0</v>
      </c>
      <c r="B2598" s="14">
        <f>Data!D2598</f>
        <v>44271</v>
      </c>
      <c r="C2598" s="12">
        <f>IFERROR(VLOOKUP(Data!B2598, Minorista!$A$2:$B$100, 2, FALSE), "")</f>
        <v>1</v>
      </c>
      <c r="D2598" s="12">
        <f t="array" ref="D2598">INDEX(Producto!$A$2:$A$500, MATCH(Data!H2598, Producto!$B$2:$B$500, 0))</f>
        <v>2</v>
      </c>
      <c r="E2598" s="12">
        <f>VLOOKUP(Data!E2598 &amp; Data!F2598 &amp; Data!G2598, Ubicacion!$A$2:$B$1000, 2, FALSE)</f>
        <v>37</v>
      </c>
      <c r="F2598" s="15">
        <f>Data!J2598</f>
        <v>400</v>
      </c>
      <c r="G2598" s="16">
        <f>Data!I2598</f>
        <v>25</v>
      </c>
      <c r="H2598" s="17">
        <f>Data!K2598</f>
        <v>100000</v>
      </c>
      <c r="I2598" s="17">
        <f>Data!L2598</f>
        <v>35000</v>
      </c>
      <c r="J2598" s="12" t="str">
        <f>Data!N2598</f>
        <v>Online</v>
      </c>
      <c r="K2598" s="12" t="str">
        <f>Data!O2598</f>
        <v>Efectivo</v>
      </c>
      <c r="L2598" s="12" t="str">
        <f>Data!P2598</f>
        <v>Nuevo</v>
      </c>
    </row>
    <row r="2599">
      <c r="A2599" s="11">
        <v>2598.0</v>
      </c>
      <c r="B2599" s="14">
        <f>Data!D2599</f>
        <v>44271</v>
      </c>
      <c r="C2599" s="12">
        <f>IFERROR(VLOOKUP(Data!B2599, Minorista!$A$2:$B$100, 2, FALSE), "")</f>
        <v>1</v>
      </c>
      <c r="D2599" s="12">
        <f t="array" ref="D2599">INDEX(Producto!$A$2:$A$500, MATCH(Data!H2599, Producto!$B$2:$B$500, 0))</f>
        <v>3</v>
      </c>
      <c r="E2599" s="12">
        <f>VLOOKUP(Data!E2599 &amp; Data!F2599 &amp; Data!G2599, Ubicacion!$A$2:$B$1000, 2, FALSE)</f>
        <v>37</v>
      </c>
      <c r="F2599" s="15">
        <f>Data!J2599</f>
        <v>425</v>
      </c>
      <c r="G2599" s="16">
        <f>Data!I2599</f>
        <v>15</v>
      </c>
      <c r="H2599" s="17">
        <f>Data!K2599</f>
        <v>63750</v>
      </c>
      <c r="I2599" s="17">
        <f>Data!L2599</f>
        <v>25500</v>
      </c>
      <c r="J2599" s="12" t="str">
        <f>Data!N2599</f>
        <v>Online</v>
      </c>
      <c r="K2599" s="12" t="str">
        <f>Data!O2599</f>
        <v>Efectivo</v>
      </c>
      <c r="L2599" s="12" t="str">
        <f>Data!P2599</f>
        <v>Recurrente</v>
      </c>
    </row>
    <row r="2600">
      <c r="A2600" s="11">
        <v>2599.0</v>
      </c>
      <c r="B2600" s="14">
        <f>Data!D2600</f>
        <v>44271</v>
      </c>
      <c r="C2600" s="12">
        <f>IFERROR(VLOOKUP(Data!B2600, Minorista!$A$2:$B$100, 2, FALSE), "")</f>
        <v>1</v>
      </c>
      <c r="D2600" s="12">
        <f t="array" ref="D2600">INDEX(Producto!$A$2:$A$500, MATCH(Data!H2600, Producto!$B$2:$B$500, 0))</f>
        <v>4</v>
      </c>
      <c r="E2600" s="12">
        <f>VLOOKUP(Data!E2600 &amp; Data!F2600 &amp; Data!G2600, Ubicacion!$A$2:$B$1000, 2, FALSE)</f>
        <v>37</v>
      </c>
      <c r="F2600" s="15">
        <f>Data!J2600</f>
        <v>275</v>
      </c>
      <c r="G2600" s="16">
        <f>Data!I2600</f>
        <v>20</v>
      </c>
      <c r="H2600" s="17">
        <f>Data!K2600</f>
        <v>55000</v>
      </c>
      <c r="I2600" s="17">
        <f>Data!L2600</f>
        <v>22000</v>
      </c>
      <c r="J2600" s="12" t="str">
        <f>Data!N2600</f>
        <v>Online</v>
      </c>
      <c r="K2600" s="12" t="str">
        <f>Data!O2600</f>
        <v>Tarjeta</v>
      </c>
      <c r="L2600" s="12" t="str">
        <f>Data!P2600</f>
        <v>Nuevo</v>
      </c>
    </row>
    <row r="2601">
      <c r="A2601" s="11">
        <v>2600.0</v>
      </c>
      <c r="B2601" s="14">
        <f>Data!D2601</f>
        <v>44271</v>
      </c>
      <c r="C2601" s="12">
        <f>IFERROR(VLOOKUP(Data!B2601, Minorista!$A$2:$B$100, 2, FALSE), "")</f>
        <v>1</v>
      </c>
      <c r="D2601" s="12">
        <f t="array" ref="D2601">INDEX(Producto!$A$2:$A$500, MATCH(Data!H2601, Producto!$B$2:$B$500, 0))</f>
        <v>5</v>
      </c>
      <c r="E2601" s="12">
        <f>VLOOKUP(Data!E2601 &amp; Data!F2601 &amp; Data!G2601, Ubicacion!$A$2:$B$1000, 2, FALSE)</f>
        <v>37</v>
      </c>
      <c r="F2601" s="15">
        <f>Data!J2601</f>
        <v>325</v>
      </c>
      <c r="G2601" s="16">
        <f>Data!I2601</f>
        <v>35</v>
      </c>
      <c r="H2601" s="17">
        <f>Data!K2601</f>
        <v>113750</v>
      </c>
      <c r="I2601" s="17">
        <f>Data!L2601</f>
        <v>39812.5</v>
      </c>
      <c r="J2601" s="12" t="str">
        <f>Data!N2601</f>
        <v>Online</v>
      </c>
      <c r="K2601" s="12" t="str">
        <f>Data!O2601</f>
        <v>Tarjeta</v>
      </c>
      <c r="L2601" s="12" t="str">
        <f>Data!P2601</f>
        <v>Recurrente</v>
      </c>
    </row>
    <row r="2602">
      <c r="A2602" s="11">
        <v>2601.0</v>
      </c>
      <c r="B2602" s="14">
        <f>Data!D2602</f>
        <v>44271</v>
      </c>
      <c r="C2602" s="12">
        <f>IFERROR(VLOOKUP(Data!B2602, Minorista!$A$2:$B$100, 2, FALSE), "")</f>
        <v>1</v>
      </c>
      <c r="D2602" s="12">
        <f t="array" ref="D2602">INDEX(Producto!$A$2:$A$500, MATCH(Data!H2602, Producto!$B$2:$B$500, 0))</f>
        <v>6</v>
      </c>
      <c r="E2602" s="12">
        <f>VLOOKUP(Data!E2602 &amp; Data!F2602 &amp; Data!G2602, Ubicacion!$A$2:$B$1000, 2, FALSE)</f>
        <v>37</v>
      </c>
      <c r="F2602" s="15">
        <f>Data!J2602</f>
        <v>425</v>
      </c>
      <c r="G2602" s="16">
        <f>Data!I2602</f>
        <v>25</v>
      </c>
      <c r="H2602" s="17">
        <f>Data!K2602</f>
        <v>106250</v>
      </c>
      <c r="I2602" s="17">
        <f>Data!L2602</f>
        <v>53125</v>
      </c>
      <c r="J2602" s="12" t="str">
        <f>Data!N2602</f>
        <v>Online</v>
      </c>
      <c r="K2602" s="12" t="str">
        <f>Data!O2602</f>
        <v>Efectivo</v>
      </c>
      <c r="L2602" s="12" t="str">
        <f>Data!P2602</f>
        <v>Nuevo</v>
      </c>
    </row>
    <row r="2603">
      <c r="A2603" s="11">
        <v>2602.0</v>
      </c>
      <c r="B2603" s="14">
        <f>Data!D2603</f>
        <v>44303</v>
      </c>
      <c r="C2603" s="12">
        <f>IFERROR(VLOOKUP(Data!B2603, Minorista!$A$2:$B$100, 2, FALSE), "")</f>
        <v>1</v>
      </c>
      <c r="D2603" s="12">
        <f t="array" ref="D2603">INDEX(Producto!$A$2:$A$500, MATCH(Data!H2603, Producto!$B$2:$B$500, 0))</f>
        <v>1</v>
      </c>
      <c r="E2603" s="12">
        <f>VLOOKUP(Data!E2603 &amp; Data!F2603 &amp; Data!G2603, Ubicacion!$A$2:$B$1000, 2, FALSE)</f>
        <v>37</v>
      </c>
      <c r="F2603" s="15">
        <f>Data!J2603</f>
        <v>675</v>
      </c>
      <c r="G2603" s="16">
        <f>Data!I2603</f>
        <v>25</v>
      </c>
      <c r="H2603" s="17">
        <f>Data!K2603</f>
        <v>168750</v>
      </c>
      <c r="I2603" s="17">
        <f>Data!L2603</f>
        <v>67500</v>
      </c>
      <c r="J2603" s="12" t="str">
        <f>Data!N2603</f>
        <v>Online</v>
      </c>
      <c r="K2603" s="12" t="str">
        <f>Data!O2603</f>
        <v>Transferencia bancaria</v>
      </c>
      <c r="L2603" s="12" t="str">
        <f>Data!P2603</f>
        <v>Recurrente</v>
      </c>
    </row>
    <row r="2604">
      <c r="A2604" s="11">
        <v>2603.0</v>
      </c>
      <c r="B2604" s="14">
        <f>Data!D2604</f>
        <v>44303</v>
      </c>
      <c r="C2604" s="12">
        <f>IFERROR(VLOOKUP(Data!B2604, Minorista!$A$2:$B$100, 2, FALSE), "")</f>
        <v>1</v>
      </c>
      <c r="D2604" s="12">
        <f t="array" ref="D2604">INDEX(Producto!$A$2:$A$500, MATCH(Data!H2604, Producto!$B$2:$B$500, 0))</f>
        <v>2</v>
      </c>
      <c r="E2604" s="12">
        <f>VLOOKUP(Data!E2604 &amp; Data!F2604 &amp; Data!G2604, Ubicacion!$A$2:$B$1000, 2, FALSE)</f>
        <v>37</v>
      </c>
      <c r="F2604" s="15">
        <f>Data!J2604</f>
        <v>375</v>
      </c>
      <c r="G2604" s="16">
        <f>Data!I2604</f>
        <v>25</v>
      </c>
      <c r="H2604" s="17">
        <f>Data!K2604</f>
        <v>93750</v>
      </c>
      <c r="I2604" s="17">
        <f>Data!L2604</f>
        <v>32812.5</v>
      </c>
      <c r="J2604" s="12" t="str">
        <f>Data!N2604</f>
        <v>Online</v>
      </c>
      <c r="K2604" s="12" t="str">
        <f>Data!O2604</f>
        <v>Tarjeta</v>
      </c>
      <c r="L2604" s="12" t="str">
        <f>Data!P2604</f>
        <v>Recurrente</v>
      </c>
    </row>
    <row r="2605">
      <c r="A2605" s="11">
        <v>2604.0</v>
      </c>
      <c r="B2605" s="14">
        <f>Data!D2605</f>
        <v>44303</v>
      </c>
      <c r="C2605" s="12">
        <f>IFERROR(VLOOKUP(Data!B2605, Minorista!$A$2:$B$100, 2, FALSE), "")</f>
        <v>1</v>
      </c>
      <c r="D2605" s="12">
        <f t="array" ref="D2605">INDEX(Producto!$A$2:$A$500, MATCH(Data!H2605, Producto!$B$2:$B$500, 0))</f>
        <v>3</v>
      </c>
      <c r="E2605" s="12">
        <f>VLOOKUP(Data!E2605 &amp; Data!F2605 &amp; Data!G2605, Ubicacion!$A$2:$B$1000, 2, FALSE)</f>
        <v>37</v>
      </c>
      <c r="F2605" s="15">
        <f>Data!J2605</f>
        <v>375</v>
      </c>
      <c r="G2605" s="16">
        <f>Data!I2605</f>
        <v>15</v>
      </c>
      <c r="H2605" s="17">
        <f>Data!K2605</f>
        <v>56250</v>
      </c>
      <c r="I2605" s="17">
        <f>Data!L2605</f>
        <v>22500</v>
      </c>
      <c r="J2605" s="12" t="str">
        <f>Data!N2605</f>
        <v>Online</v>
      </c>
      <c r="K2605" s="12" t="str">
        <f>Data!O2605</f>
        <v>Efectivo</v>
      </c>
      <c r="L2605" s="12" t="str">
        <f>Data!P2605</f>
        <v>Recurrente</v>
      </c>
    </row>
    <row r="2606">
      <c r="A2606" s="11">
        <v>2605.0</v>
      </c>
      <c r="B2606" s="14">
        <f>Data!D2606</f>
        <v>44303</v>
      </c>
      <c r="C2606" s="12">
        <f>IFERROR(VLOOKUP(Data!B2606, Minorista!$A$2:$B$100, 2, FALSE), "")</f>
        <v>1</v>
      </c>
      <c r="D2606" s="12">
        <f t="array" ref="D2606">INDEX(Producto!$A$2:$A$500, MATCH(Data!H2606, Producto!$B$2:$B$500, 0))</f>
        <v>4</v>
      </c>
      <c r="E2606" s="12">
        <f>VLOOKUP(Data!E2606 &amp; Data!F2606 &amp; Data!G2606, Ubicacion!$A$2:$B$1000, 2, FALSE)</f>
        <v>37</v>
      </c>
      <c r="F2606" s="15">
        <f>Data!J2606</f>
        <v>300</v>
      </c>
      <c r="G2606" s="16">
        <f>Data!I2606</f>
        <v>20</v>
      </c>
      <c r="H2606" s="17">
        <f>Data!K2606</f>
        <v>60000</v>
      </c>
      <c r="I2606" s="17">
        <f>Data!L2606</f>
        <v>24000</v>
      </c>
      <c r="J2606" s="12" t="str">
        <f>Data!N2606</f>
        <v>Online</v>
      </c>
      <c r="K2606" s="12" t="str">
        <f>Data!O2606</f>
        <v>Efectivo</v>
      </c>
      <c r="L2606" s="12" t="str">
        <f>Data!P2606</f>
        <v>Recurrente</v>
      </c>
    </row>
    <row r="2607">
      <c r="A2607" s="11">
        <v>2606.0</v>
      </c>
      <c r="B2607" s="14">
        <f>Data!D2607</f>
        <v>44303</v>
      </c>
      <c r="C2607" s="12">
        <f>IFERROR(VLOOKUP(Data!B2607, Minorista!$A$2:$B$100, 2, FALSE), "")</f>
        <v>1</v>
      </c>
      <c r="D2607" s="12">
        <f t="array" ref="D2607">INDEX(Producto!$A$2:$A$500, MATCH(Data!H2607, Producto!$B$2:$B$500, 0))</f>
        <v>5</v>
      </c>
      <c r="E2607" s="12">
        <f>VLOOKUP(Data!E2607 &amp; Data!F2607 &amp; Data!G2607, Ubicacion!$A$2:$B$1000, 2, FALSE)</f>
        <v>37</v>
      </c>
      <c r="F2607" s="15">
        <f>Data!J2607</f>
        <v>325</v>
      </c>
      <c r="G2607" s="16">
        <f>Data!I2607</f>
        <v>40</v>
      </c>
      <c r="H2607" s="17">
        <f>Data!K2607</f>
        <v>130000</v>
      </c>
      <c r="I2607" s="17">
        <f>Data!L2607</f>
        <v>45500</v>
      </c>
      <c r="J2607" s="12" t="str">
        <f>Data!N2607</f>
        <v>Online</v>
      </c>
      <c r="K2607" s="12" t="str">
        <f>Data!O2607</f>
        <v>Transferencia bancaria</v>
      </c>
      <c r="L2607" s="12" t="str">
        <f>Data!P2607</f>
        <v>Nuevo</v>
      </c>
    </row>
    <row r="2608">
      <c r="A2608" s="11">
        <v>2607.0</v>
      </c>
      <c r="B2608" s="14">
        <f>Data!D2608</f>
        <v>44303</v>
      </c>
      <c r="C2608" s="12">
        <f>IFERROR(VLOOKUP(Data!B2608, Minorista!$A$2:$B$100, 2, FALSE), "")</f>
        <v>1</v>
      </c>
      <c r="D2608" s="12">
        <f t="array" ref="D2608">INDEX(Producto!$A$2:$A$500, MATCH(Data!H2608, Producto!$B$2:$B$500, 0))</f>
        <v>6</v>
      </c>
      <c r="E2608" s="12">
        <f>VLOOKUP(Data!E2608 &amp; Data!F2608 &amp; Data!G2608, Ubicacion!$A$2:$B$1000, 2, FALSE)</f>
        <v>37</v>
      </c>
      <c r="F2608" s="15">
        <f>Data!J2608</f>
        <v>475</v>
      </c>
      <c r="G2608" s="16">
        <f>Data!I2608</f>
        <v>30</v>
      </c>
      <c r="H2608" s="17">
        <f>Data!K2608</f>
        <v>142500</v>
      </c>
      <c r="I2608" s="17">
        <f>Data!L2608</f>
        <v>71250</v>
      </c>
      <c r="J2608" s="12" t="str">
        <f>Data!N2608</f>
        <v>Online</v>
      </c>
      <c r="K2608" s="12" t="str">
        <f>Data!O2608</f>
        <v>Tarjeta</v>
      </c>
      <c r="L2608" s="12" t="str">
        <f>Data!P2608</f>
        <v>Nuevo</v>
      </c>
    </row>
    <row r="2609">
      <c r="A2609" s="11">
        <v>2608.0</v>
      </c>
      <c r="B2609" s="14">
        <f>Data!D2609</f>
        <v>44332</v>
      </c>
      <c r="C2609" s="12">
        <f>IFERROR(VLOOKUP(Data!B2609, Minorista!$A$2:$B$100, 2, FALSE), "")</f>
        <v>1</v>
      </c>
      <c r="D2609" s="12">
        <f t="array" ref="D2609">INDEX(Producto!$A$2:$A$500, MATCH(Data!H2609, Producto!$B$2:$B$500, 0))</f>
        <v>1</v>
      </c>
      <c r="E2609" s="12">
        <f>VLOOKUP(Data!E2609 &amp; Data!F2609 &amp; Data!G2609, Ubicacion!$A$2:$B$1000, 2, FALSE)</f>
        <v>37</v>
      </c>
      <c r="F2609" s="15">
        <f>Data!J2609</f>
        <v>745</v>
      </c>
      <c r="G2609" s="16">
        <f>Data!I2609</f>
        <v>40</v>
      </c>
      <c r="H2609" s="17">
        <f>Data!K2609</f>
        <v>298000</v>
      </c>
      <c r="I2609" s="17">
        <f>Data!L2609</f>
        <v>119200</v>
      </c>
      <c r="J2609" s="12" t="str">
        <f>Data!N2609</f>
        <v>Online</v>
      </c>
      <c r="K2609" s="12" t="str">
        <f>Data!O2609</f>
        <v>Tarjeta</v>
      </c>
      <c r="L2609" s="12" t="str">
        <f>Data!P2609</f>
        <v>Nuevo</v>
      </c>
    </row>
    <row r="2610">
      <c r="A2610" s="11">
        <v>2609.0</v>
      </c>
      <c r="B2610" s="14">
        <f>Data!D2610</f>
        <v>44332</v>
      </c>
      <c r="C2610" s="12">
        <f>IFERROR(VLOOKUP(Data!B2610, Minorista!$A$2:$B$100, 2, FALSE), "")</f>
        <v>1</v>
      </c>
      <c r="D2610" s="12">
        <f t="array" ref="D2610">INDEX(Producto!$A$2:$A$500, MATCH(Data!H2610, Producto!$B$2:$B$500, 0))</f>
        <v>2</v>
      </c>
      <c r="E2610" s="12">
        <f>VLOOKUP(Data!E2610 &amp; Data!F2610 &amp; Data!G2610, Ubicacion!$A$2:$B$1000, 2, FALSE)</f>
        <v>37</v>
      </c>
      <c r="F2610" s="15">
        <f>Data!J2610</f>
        <v>450</v>
      </c>
      <c r="G2610" s="16">
        <f>Data!I2610</f>
        <v>40</v>
      </c>
      <c r="H2610" s="17">
        <f>Data!K2610</f>
        <v>180000</v>
      </c>
      <c r="I2610" s="17">
        <f>Data!L2610</f>
        <v>63000</v>
      </c>
      <c r="J2610" s="12" t="str">
        <f>Data!N2610</f>
        <v>Online</v>
      </c>
      <c r="K2610" s="12" t="str">
        <f>Data!O2610</f>
        <v>Efectivo</v>
      </c>
      <c r="L2610" s="12" t="str">
        <f>Data!P2610</f>
        <v>Nuevo</v>
      </c>
    </row>
    <row r="2611">
      <c r="A2611" s="11">
        <v>2610.0</v>
      </c>
      <c r="B2611" s="14">
        <f>Data!D2611</f>
        <v>44332</v>
      </c>
      <c r="C2611" s="12">
        <f>IFERROR(VLOOKUP(Data!B2611, Minorista!$A$2:$B$100, 2, FALSE), "")</f>
        <v>1</v>
      </c>
      <c r="D2611" s="12">
        <f t="array" ref="D2611">INDEX(Producto!$A$2:$A$500, MATCH(Data!H2611, Producto!$B$2:$B$500, 0))</f>
        <v>3</v>
      </c>
      <c r="E2611" s="12">
        <f>VLOOKUP(Data!E2611 &amp; Data!F2611 &amp; Data!G2611, Ubicacion!$A$2:$B$1000, 2, FALSE)</f>
        <v>37</v>
      </c>
      <c r="F2611" s="15">
        <f>Data!J2611</f>
        <v>425</v>
      </c>
      <c r="G2611" s="16">
        <f>Data!I2611</f>
        <v>35</v>
      </c>
      <c r="H2611" s="17">
        <f>Data!K2611</f>
        <v>148750</v>
      </c>
      <c r="I2611" s="17">
        <f>Data!L2611</f>
        <v>59500</v>
      </c>
      <c r="J2611" s="12" t="str">
        <f>Data!N2611</f>
        <v>Online</v>
      </c>
      <c r="K2611" s="12" t="str">
        <f>Data!O2611</f>
        <v>Transferencia bancaria</v>
      </c>
      <c r="L2611" s="12" t="str">
        <f>Data!P2611</f>
        <v>Recurrente</v>
      </c>
    </row>
    <row r="2612">
      <c r="A2612" s="11">
        <v>2611.0</v>
      </c>
      <c r="B2612" s="14">
        <f>Data!D2612</f>
        <v>44332</v>
      </c>
      <c r="C2612" s="12">
        <f>IFERROR(VLOOKUP(Data!B2612, Minorista!$A$2:$B$100, 2, FALSE), "")</f>
        <v>1</v>
      </c>
      <c r="D2612" s="12">
        <f t="array" ref="D2612">INDEX(Producto!$A$2:$A$500, MATCH(Data!H2612, Producto!$B$2:$B$500, 0))</f>
        <v>4</v>
      </c>
      <c r="E2612" s="12">
        <f>VLOOKUP(Data!E2612 &amp; Data!F2612 &amp; Data!G2612, Ubicacion!$A$2:$B$1000, 2, FALSE)</f>
        <v>37</v>
      </c>
      <c r="F2612" s="15">
        <f>Data!J2612</f>
        <v>375</v>
      </c>
      <c r="G2612" s="16">
        <f>Data!I2612</f>
        <v>35</v>
      </c>
      <c r="H2612" s="17">
        <f>Data!K2612</f>
        <v>131250</v>
      </c>
      <c r="I2612" s="17">
        <f>Data!L2612</f>
        <v>52500</v>
      </c>
      <c r="J2612" s="12" t="str">
        <f>Data!N2612</f>
        <v>Online</v>
      </c>
      <c r="K2612" s="12" t="str">
        <f>Data!O2612</f>
        <v>Transferencia bancaria</v>
      </c>
      <c r="L2612" s="12" t="str">
        <f>Data!P2612</f>
        <v>Recurrente</v>
      </c>
    </row>
    <row r="2613">
      <c r="A2613" s="11">
        <v>2612.0</v>
      </c>
      <c r="B2613" s="14">
        <f>Data!D2613</f>
        <v>44332</v>
      </c>
      <c r="C2613" s="12">
        <f>IFERROR(VLOOKUP(Data!B2613, Minorista!$A$2:$B$100, 2, FALSE), "")</f>
        <v>1</v>
      </c>
      <c r="D2613" s="12">
        <f t="array" ref="D2613">INDEX(Producto!$A$2:$A$500, MATCH(Data!H2613, Producto!$B$2:$B$500, 0))</f>
        <v>5</v>
      </c>
      <c r="E2613" s="12">
        <f>VLOOKUP(Data!E2613 &amp; Data!F2613 &amp; Data!G2613, Ubicacion!$A$2:$B$1000, 2, FALSE)</f>
        <v>37</v>
      </c>
      <c r="F2613" s="15">
        <f>Data!J2613</f>
        <v>400</v>
      </c>
      <c r="G2613" s="16">
        <f>Data!I2613</f>
        <v>45</v>
      </c>
      <c r="H2613" s="17">
        <f>Data!K2613</f>
        <v>180000</v>
      </c>
      <c r="I2613" s="17">
        <f>Data!L2613</f>
        <v>63000</v>
      </c>
      <c r="J2613" s="12" t="str">
        <f>Data!N2613</f>
        <v>Online</v>
      </c>
      <c r="K2613" s="12" t="str">
        <f>Data!O2613</f>
        <v>Tarjeta</v>
      </c>
      <c r="L2613" s="12" t="str">
        <f>Data!P2613</f>
        <v>Nuevo</v>
      </c>
    </row>
    <row r="2614">
      <c r="A2614" s="11">
        <v>2613.0</v>
      </c>
      <c r="B2614" s="14">
        <f>Data!D2614</f>
        <v>44332</v>
      </c>
      <c r="C2614" s="12">
        <f>IFERROR(VLOOKUP(Data!B2614, Minorista!$A$2:$B$100, 2, FALSE), "")</f>
        <v>1</v>
      </c>
      <c r="D2614" s="12">
        <f t="array" ref="D2614">INDEX(Producto!$A$2:$A$500, MATCH(Data!H2614, Producto!$B$2:$B$500, 0))</f>
        <v>6</v>
      </c>
      <c r="E2614" s="12">
        <f>VLOOKUP(Data!E2614 &amp; Data!F2614 &amp; Data!G2614, Ubicacion!$A$2:$B$1000, 2, FALSE)</f>
        <v>37</v>
      </c>
      <c r="F2614" s="15">
        <f>Data!J2614</f>
        <v>500</v>
      </c>
      <c r="G2614" s="16">
        <f>Data!I2614</f>
        <v>50</v>
      </c>
      <c r="H2614" s="17">
        <f>Data!K2614</f>
        <v>250000</v>
      </c>
      <c r="I2614" s="17">
        <f>Data!L2614</f>
        <v>125000</v>
      </c>
      <c r="J2614" s="12" t="str">
        <f>Data!N2614</f>
        <v>Online</v>
      </c>
      <c r="K2614" s="12" t="str">
        <f>Data!O2614</f>
        <v>Efectivo</v>
      </c>
      <c r="L2614" s="12" t="str">
        <f>Data!P2614</f>
        <v>Nuevo</v>
      </c>
    </row>
    <row r="2615">
      <c r="A2615" s="11">
        <v>2614.0</v>
      </c>
      <c r="B2615" s="14">
        <f>Data!D2615</f>
        <v>44365</v>
      </c>
      <c r="C2615" s="12">
        <f>IFERROR(VLOOKUP(Data!B2615, Minorista!$A$2:$B$100, 2, FALSE), "")</f>
        <v>1</v>
      </c>
      <c r="D2615" s="12">
        <f t="array" ref="D2615">INDEX(Producto!$A$2:$A$500, MATCH(Data!H2615, Producto!$B$2:$B$500, 0))</f>
        <v>1</v>
      </c>
      <c r="E2615" s="12">
        <f>VLOOKUP(Data!E2615 &amp; Data!F2615 &amp; Data!G2615, Ubicacion!$A$2:$B$1000, 2, FALSE)</f>
        <v>37</v>
      </c>
      <c r="F2615" s="15">
        <f>Data!J2615</f>
        <v>750</v>
      </c>
      <c r="G2615" s="16">
        <f>Data!I2615</f>
        <v>45</v>
      </c>
      <c r="H2615" s="17">
        <f>Data!K2615</f>
        <v>337500</v>
      </c>
      <c r="I2615" s="17">
        <f>Data!L2615</f>
        <v>135000</v>
      </c>
      <c r="J2615" s="12" t="str">
        <f>Data!N2615</f>
        <v>Online</v>
      </c>
      <c r="K2615" s="12" t="str">
        <f>Data!O2615</f>
        <v>Efectivo</v>
      </c>
      <c r="L2615" s="12" t="str">
        <f>Data!P2615</f>
        <v>Recurrente</v>
      </c>
    </row>
    <row r="2616">
      <c r="A2616" s="11">
        <v>2615.0</v>
      </c>
      <c r="B2616" s="14">
        <f>Data!D2616</f>
        <v>44365</v>
      </c>
      <c r="C2616" s="12">
        <f>IFERROR(VLOOKUP(Data!B2616, Minorista!$A$2:$B$100, 2, FALSE), "")</f>
        <v>1</v>
      </c>
      <c r="D2616" s="12">
        <f t="array" ref="D2616">INDEX(Producto!$A$2:$A$500, MATCH(Data!H2616, Producto!$B$2:$B$500, 0))</f>
        <v>2</v>
      </c>
      <c r="E2616" s="12">
        <f>VLOOKUP(Data!E2616 &amp; Data!F2616 &amp; Data!G2616, Ubicacion!$A$2:$B$1000, 2, FALSE)</f>
        <v>37</v>
      </c>
      <c r="F2616" s="15">
        <f>Data!J2616</f>
        <v>500</v>
      </c>
      <c r="G2616" s="16">
        <f>Data!I2616</f>
        <v>40</v>
      </c>
      <c r="H2616" s="17">
        <f>Data!K2616</f>
        <v>200000</v>
      </c>
      <c r="I2616" s="17">
        <f>Data!L2616</f>
        <v>70000</v>
      </c>
      <c r="J2616" s="12" t="str">
        <f>Data!N2616</f>
        <v>Online</v>
      </c>
      <c r="K2616" s="12" t="str">
        <f>Data!O2616</f>
        <v>Efectivo</v>
      </c>
      <c r="L2616" s="12" t="str">
        <f>Data!P2616</f>
        <v>Recurrente</v>
      </c>
    </row>
    <row r="2617">
      <c r="A2617" s="11">
        <v>2616.0</v>
      </c>
      <c r="B2617" s="14">
        <f>Data!D2617</f>
        <v>44365</v>
      </c>
      <c r="C2617" s="12">
        <f>IFERROR(VLOOKUP(Data!B2617, Minorista!$A$2:$B$100, 2, FALSE), "")</f>
        <v>1</v>
      </c>
      <c r="D2617" s="12">
        <f t="array" ref="D2617">INDEX(Producto!$A$2:$A$500, MATCH(Data!H2617, Producto!$B$2:$B$500, 0))</f>
        <v>3</v>
      </c>
      <c r="E2617" s="12">
        <f>VLOOKUP(Data!E2617 &amp; Data!F2617 &amp; Data!G2617, Ubicacion!$A$2:$B$1000, 2, FALSE)</f>
        <v>37</v>
      </c>
      <c r="F2617" s="15">
        <f>Data!J2617</f>
        <v>475</v>
      </c>
      <c r="G2617" s="16">
        <f>Data!I2617</f>
        <v>45</v>
      </c>
      <c r="H2617" s="17">
        <f>Data!K2617</f>
        <v>213750</v>
      </c>
      <c r="I2617" s="17">
        <f>Data!L2617</f>
        <v>85500</v>
      </c>
      <c r="J2617" s="12" t="str">
        <f>Data!N2617</f>
        <v>Online</v>
      </c>
      <c r="K2617" s="12" t="str">
        <f>Data!O2617</f>
        <v>Tarjeta</v>
      </c>
      <c r="L2617" s="12" t="str">
        <f>Data!P2617</f>
        <v>Recurrente</v>
      </c>
    </row>
    <row r="2618">
      <c r="A2618" s="11">
        <v>2617.0</v>
      </c>
      <c r="B2618" s="14">
        <f>Data!D2618</f>
        <v>44365</v>
      </c>
      <c r="C2618" s="12">
        <f>IFERROR(VLOOKUP(Data!B2618, Minorista!$A$2:$B$100, 2, FALSE), "")</f>
        <v>1</v>
      </c>
      <c r="D2618" s="12">
        <f t="array" ref="D2618">INDEX(Producto!$A$2:$A$500, MATCH(Data!H2618, Producto!$B$2:$B$500, 0))</f>
        <v>4</v>
      </c>
      <c r="E2618" s="12">
        <f>VLOOKUP(Data!E2618 &amp; Data!F2618 &amp; Data!G2618, Ubicacion!$A$2:$B$1000, 2, FALSE)</f>
        <v>37</v>
      </c>
      <c r="F2618" s="15">
        <f>Data!J2618</f>
        <v>450</v>
      </c>
      <c r="G2618" s="16">
        <f>Data!I2618</f>
        <v>45</v>
      </c>
      <c r="H2618" s="17">
        <f>Data!K2618</f>
        <v>202500</v>
      </c>
      <c r="I2618" s="17">
        <f>Data!L2618</f>
        <v>81000</v>
      </c>
      <c r="J2618" s="12" t="str">
        <f>Data!N2618</f>
        <v>Online</v>
      </c>
      <c r="K2618" s="12" t="str">
        <f>Data!O2618</f>
        <v>Efectivo</v>
      </c>
      <c r="L2618" s="12" t="str">
        <f>Data!P2618</f>
        <v>Nuevo</v>
      </c>
    </row>
    <row r="2619">
      <c r="A2619" s="11">
        <v>2618.0</v>
      </c>
      <c r="B2619" s="14">
        <f>Data!D2619</f>
        <v>44365</v>
      </c>
      <c r="C2619" s="12">
        <f>IFERROR(VLOOKUP(Data!B2619, Minorista!$A$2:$B$100, 2, FALSE), "")</f>
        <v>1</v>
      </c>
      <c r="D2619" s="12">
        <f t="array" ref="D2619">INDEX(Producto!$A$2:$A$500, MATCH(Data!H2619, Producto!$B$2:$B$500, 0))</f>
        <v>5</v>
      </c>
      <c r="E2619" s="12">
        <f>VLOOKUP(Data!E2619 &amp; Data!F2619 &amp; Data!G2619, Ubicacion!$A$2:$B$1000, 2, FALSE)</f>
        <v>37</v>
      </c>
      <c r="F2619" s="15">
        <f>Data!J2619</f>
        <v>450</v>
      </c>
      <c r="G2619" s="16">
        <f>Data!I2619</f>
        <v>60</v>
      </c>
      <c r="H2619" s="17">
        <f>Data!K2619</f>
        <v>270000</v>
      </c>
      <c r="I2619" s="17">
        <f>Data!L2619</f>
        <v>94500</v>
      </c>
      <c r="J2619" s="12" t="str">
        <f>Data!N2619</f>
        <v>Online</v>
      </c>
      <c r="K2619" s="12" t="str">
        <f>Data!O2619</f>
        <v>Transferencia bancaria</v>
      </c>
      <c r="L2619" s="12" t="str">
        <f>Data!P2619</f>
        <v>Nuevo</v>
      </c>
    </row>
    <row r="2620">
      <c r="A2620" s="11">
        <v>2619.0</v>
      </c>
      <c r="B2620" s="14">
        <f>Data!D2620</f>
        <v>44365</v>
      </c>
      <c r="C2620" s="12">
        <f>IFERROR(VLOOKUP(Data!B2620, Minorista!$A$2:$B$100, 2, FALSE), "")</f>
        <v>1</v>
      </c>
      <c r="D2620" s="12">
        <f t="array" ref="D2620">INDEX(Producto!$A$2:$A$500, MATCH(Data!H2620, Producto!$B$2:$B$500, 0))</f>
        <v>6</v>
      </c>
      <c r="E2620" s="12">
        <f>VLOOKUP(Data!E2620 &amp; Data!F2620 &amp; Data!G2620, Ubicacion!$A$2:$B$1000, 2, FALSE)</f>
        <v>37</v>
      </c>
      <c r="F2620" s="15">
        <f>Data!J2620</f>
        <v>625</v>
      </c>
      <c r="G2620" s="16">
        <f>Data!I2620</f>
        <v>65</v>
      </c>
      <c r="H2620" s="17">
        <f>Data!K2620</f>
        <v>406250</v>
      </c>
      <c r="I2620" s="17">
        <f>Data!L2620</f>
        <v>203125</v>
      </c>
      <c r="J2620" s="12" t="str">
        <f>Data!N2620</f>
        <v>Online</v>
      </c>
      <c r="K2620" s="12" t="str">
        <f>Data!O2620</f>
        <v>Transferencia bancaria</v>
      </c>
      <c r="L2620" s="12" t="str">
        <f>Data!P2620</f>
        <v>Recurrente</v>
      </c>
    </row>
    <row r="2621">
      <c r="A2621" s="11">
        <v>2620.0</v>
      </c>
      <c r="B2621" s="14">
        <f>Data!D2621</f>
        <v>44393</v>
      </c>
      <c r="C2621" s="12">
        <f>IFERROR(VLOOKUP(Data!B2621, Minorista!$A$2:$B$100, 2, FALSE), "")</f>
        <v>1</v>
      </c>
      <c r="D2621" s="12">
        <f t="array" ref="D2621">INDEX(Producto!$A$2:$A$500, MATCH(Data!H2621, Producto!$B$2:$B$500, 0))</f>
        <v>1</v>
      </c>
      <c r="E2621" s="12">
        <f>VLOOKUP(Data!E2621 &amp; Data!F2621 &amp; Data!G2621, Ubicacion!$A$2:$B$1000, 2, FALSE)</f>
        <v>37</v>
      </c>
      <c r="F2621" s="15">
        <f>Data!J2621</f>
        <v>850</v>
      </c>
      <c r="G2621" s="16">
        <f>Data!I2621</f>
        <v>60</v>
      </c>
      <c r="H2621" s="17">
        <f>Data!K2621</f>
        <v>510000</v>
      </c>
      <c r="I2621" s="17">
        <f>Data!L2621</f>
        <v>204000</v>
      </c>
      <c r="J2621" s="12" t="str">
        <f>Data!N2621</f>
        <v>Online</v>
      </c>
      <c r="K2621" s="12" t="str">
        <f>Data!O2621</f>
        <v>Transferencia bancaria</v>
      </c>
      <c r="L2621" s="12" t="str">
        <f>Data!P2621</f>
        <v>Recurrente</v>
      </c>
    </row>
    <row r="2622">
      <c r="A2622" s="11">
        <v>2621.0</v>
      </c>
      <c r="B2622" s="14">
        <f>Data!D2622</f>
        <v>44393</v>
      </c>
      <c r="C2622" s="12">
        <f>IFERROR(VLOOKUP(Data!B2622, Minorista!$A$2:$B$100, 2, FALSE), "")</f>
        <v>2</v>
      </c>
      <c r="D2622" s="12">
        <f t="array" ref="D2622">INDEX(Producto!$A$2:$A$500, MATCH(Data!H2622, Producto!$B$2:$B$500, 0))</f>
        <v>2</v>
      </c>
      <c r="E2622" s="12">
        <f>VLOOKUP(Data!E2622 &amp; Data!F2622 &amp; Data!G2622, Ubicacion!$A$2:$B$1000, 2, FALSE)</f>
        <v>37</v>
      </c>
      <c r="F2622" s="15">
        <f>Data!J2622</f>
        <v>600</v>
      </c>
      <c r="G2622" s="16">
        <f>Data!I2622</f>
        <v>55</v>
      </c>
      <c r="H2622" s="17">
        <f>Data!K2622</f>
        <v>330000</v>
      </c>
      <c r="I2622" s="17">
        <f>Data!L2622</f>
        <v>115500</v>
      </c>
      <c r="J2622" s="12" t="str">
        <f>Data!N2622</f>
        <v>Online</v>
      </c>
      <c r="K2622" s="12" t="str">
        <f>Data!O2622</f>
        <v>Efectivo</v>
      </c>
      <c r="L2622" s="12" t="str">
        <f>Data!P2622</f>
        <v>Recurrente</v>
      </c>
    </row>
    <row r="2623">
      <c r="A2623" s="11">
        <v>2622.0</v>
      </c>
      <c r="B2623" s="14">
        <f>Data!D2623</f>
        <v>44393</v>
      </c>
      <c r="C2623" s="12">
        <f>IFERROR(VLOOKUP(Data!B2623, Minorista!$A$2:$B$100, 2, FALSE), "")</f>
        <v>2</v>
      </c>
      <c r="D2623" s="12">
        <f t="array" ref="D2623">INDEX(Producto!$A$2:$A$500, MATCH(Data!H2623, Producto!$B$2:$B$500, 0))</f>
        <v>3</v>
      </c>
      <c r="E2623" s="12">
        <f>VLOOKUP(Data!E2623 &amp; Data!F2623 &amp; Data!G2623, Ubicacion!$A$2:$B$1000, 2, FALSE)</f>
        <v>37</v>
      </c>
      <c r="F2623" s="15">
        <f>Data!J2623</f>
        <v>525</v>
      </c>
      <c r="G2623" s="16">
        <f>Data!I2623</f>
        <v>50</v>
      </c>
      <c r="H2623" s="17">
        <f>Data!K2623</f>
        <v>262500</v>
      </c>
      <c r="I2623" s="17">
        <f>Data!L2623</f>
        <v>105000</v>
      </c>
      <c r="J2623" s="12" t="str">
        <f>Data!N2623</f>
        <v>Online</v>
      </c>
      <c r="K2623" s="12" t="str">
        <f>Data!O2623</f>
        <v>Tarjeta</v>
      </c>
      <c r="L2623" s="12" t="str">
        <f>Data!P2623</f>
        <v>Nuevo</v>
      </c>
    </row>
    <row r="2624">
      <c r="A2624" s="11">
        <v>2623.0</v>
      </c>
      <c r="B2624" s="14">
        <f>Data!D2624</f>
        <v>44393</v>
      </c>
      <c r="C2624" s="12">
        <f>IFERROR(VLOOKUP(Data!B2624, Minorista!$A$2:$B$100, 2, FALSE), "")</f>
        <v>2</v>
      </c>
      <c r="D2624" s="12">
        <f t="array" ref="D2624">INDEX(Producto!$A$2:$A$500, MATCH(Data!H2624, Producto!$B$2:$B$500, 0))</f>
        <v>4</v>
      </c>
      <c r="E2624" s="12">
        <f>VLOOKUP(Data!E2624 &amp; Data!F2624 &amp; Data!G2624, Ubicacion!$A$2:$B$1000, 2, FALSE)</f>
        <v>37</v>
      </c>
      <c r="F2624" s="15">
        <f>Data!J2624</f>
        <v>475</v>
      </c>
      <c r="G2624" s="16">
        <f>Data!I2624</f>
        <v>50</v>
      </c>
      <c r="H2624" s="17">
        <f>Data!K2624</f>
        <v>237500</v>
      </c>
      <c r="I2624" s="17">
        <f>Data!L2624</f>
        <v>95000</v>
      </c>
      <c r="J2624" s="12" t="str">
        <f>Data!N2624</f>
        <v>Online</v>
      </c>
      <c r="K2624" s="12" t="str">
        <f>Data!O2624</f>
        <v>Transferencia bancaria</v>
      </c>
      <c r="L2624" s="12" t="str">
        <f>Data!P2624</f>
        <v>Recurrente</v>
      </c>
    </row>
    <row r="2625">
      <c r="A2625" s="11">
        <v>2624.0</v>
      </c>
      <c r="B2625" s="14">
        <f>Data!D2625</f>
        <v>44393</v>
      </c>
      <c r="C2625" s="12">
        <f>IFERROR(VLOOKUP(Data!B2625, Minorista!$A$2:$B$100, 2, FALSE), "")</f>
        <v>2</v>
      </c>
      <c r="D2625" s="12">
        <f t="array" ref="D2625">INDEX(Producto!$A$2:$A$500, MATCH(Data!H2625, Producto!$B$2:$B$500, 0))</f>
        <v>5</v>
      </c>
      <c r="E2625" s="12">
        <f>VLOOKUP(Data!E2625 &amp; Data!F2625 &amp; Data!G2625, Ubicacion!$A$2:$B$1000, 2, FALSE)</f>
        <v>37</v>
      </c>
      <c r="F2625" s="15">
        <f>Data!J2625</f>
        <v>500</v>
      </c>
      <c r="G2625" s="16">
        <f>Data!I2625</f>
        <v>60</v>
      </c>
      <c r="H2625" s="17">
        <f>Data!K2625</f>
        <v>300000</v>
      </c>
      <c r="I2625" s="17">
        <f>Data!L2625</f>
        <v>105000</v>
      </c>
      <c r="J2625" s="12" t="str">
        <f>Data!N2625</f>
        <v>Online</v>
      </c>
      <c r="K2625" s="12" t="str">
        <f>Data!O2625</f>
        <v>Tarjeta</v>
      </c>
      <c r="L2625" s="12" t="str">
        <f>Data!P2625</f>
        <v>Nuevo</v>
      </c>
    </row>
    <row r="2626">
      <c r="A2626" s="11">
        <v>2625.0</v>
      </c>
      <c r="B2626" s="14">
        <f>Data!D2626</f>
        <v>44393</v>
      </c>
      <c r="C2626" s="12">
        <f>IFERROR(VLOOKUP(Data!B2626, Minorista!$A$2:$B$100, 2, FALSE), "")</f>
        <v>2</v>
      </c>
      <c r="D2626" s="12">
        <f t="array" ref="D2626">INDEX(Producto!$A$2:$A$500, MATCH(Data!H2626, Producto!$B$2:$B$500, 0))</f>
        <v>6</v>
      </c>
      <c r="E2626" s="12">
        <f>VLOOKUP(Data!E2626 &amp; Data!F2626 &amp; Data!G2626, Ubicacion!$A$2:$B$1000, 2, FALSE)</f>
        <v>37</v>
      </c>
      <c r="F2626" s="15">
        <f>Data!J2626</f>
        <v>675</v>
      </c>
      <c r="G2626" s="16">
        <f>Data!I2626</f>
        <v>65</v>
      </c>
      <c r="H2626" s="17">
        <f>Data!K2626</f>
        <v>438750</v>
      </c>
      <c r="I2626" s="17">
        <f>Data!L2626</f>
        <v>219375</v>
      </c>
      <c r="J2626" s="12" t="str">
        <f>Data!N2626</f>
        <v>Online</v>
      </c>
      <c r="K2626" s="12" t="str">
        <f>Data!O2626</f>
        <v>Efectivo</v>
      </c>
      <c r="L2626" s="12" t="str">
        <f>Data!P2626</f>
        <v>Nuevo</v>
      </c>
    </row>
    <row r="2627">
      <c r="A2627" s="11">
        <v>2626.0</v>
      </c>
      <c r="B2627" s="14">
        <f>Data!D2627</f>
        <v>44425</v>
      </c>
      <c r="C2627" s="12">
        <f>IFERROR(VLOOKUP(Data!B2627, Minorista!$A$2:$B$100, 2, FALSE), "")</f>
        <v>2</v>
      </c>
      <c r="D2627" s="12">
        <f t="array" ref="D2627">INDEX(Producto!$A$2:$A$500, MATCH(Data!H2627, Producto!$B$2:$B$500, 0))</f>
        <v>1</v>
      </c>
      <c r="E2627" s="12">
        <f>VLOOKUP(Data!E2627 &amp; Data!F2627 &amp; Data!G2627, Ubicacion!$A$2:$B$1000, 2, FALSE)</f>
        <v>37</v>
      </c>
      <c r="F2627" s="15">
        <f>Data!J2627</f>
        <v>825</v>
      </c>
      <c r="G2627" s="16">
        <f>Data!I2627</f>
        <v>60</v>
      </c>
      <c r="H2627" s="17">
        <f>Data!K2627</f>
        <v>495000</v>
      </c>
      <c r="I2627" s="17">
        <f>Data!L2627</f>
        <v>198000</v>
      </c>
      <c r="J2627" s="12" t="str">
        <f>Data!N2627</f>
        <v>Online</v>
      </c>
      <c r="K2627" s="12" t="str">
        <f>Data!O2627</f>
        <v>Transferencia bancaria</v>
      </c>
      <c r="L2627" s="12" t="str">
        <f>Data!P2627</f>
        <v>Nuevo</v>
      </c>
    </row>
    <row r="2628">
      <c r="A2628" s="11">
        <v>2627.0</v>
      </c>
      <c r="B2628" s="14">
        <f>Data!D2628</f>
        <v>44425</v>
      </c>
      <c r="C2628" s="12">
        <f>IFERROR(VLOOKUP(Data!B2628, Minorista!$A$2:$B$100, 2, FALSE), "")</f>
        <v>2</v>
      </c>
      <c r="D2628" s="12">
        <f t="array" ref="D2628">INDEX(Producto!$A$2:$A$500, MATCH(Data!H2628, Producto!$B$2:$B$500, 0))</f>
        <v>2</v>
      </c>
      <c r="E2628" s="12">
        <f>VLOOKUP(Data!E2628 &amp; Data!F2628 &amp; Data!G2628, Ubicacion!$A$2:$B$1000, 2, FALSE)</f>
        <v>37</v>
      </c>
      <c r="F2628" s="15">
        <f>Data!J2628</f>
        <v>600</v>
      </c>
      <c r="G2628" s="16">
        <f>Data!I2628</f>
        <v>55</v>
      </c>
      <c r="H2628" s="17">
        <f>Data!K2628</f>
        <v>330000</v>
      </c>
      <c r="I2628" s="17">
        <f>Data!L2628</f>
        <v>115500</v>
      </c>
      <c r="J2628" s="12" t="str">
        <f>Data!N2628</f>
        <v>Online</v>
      </c>
      <c r="K2628" s="12" t="str">
        <f>Data!O2628</f>
        <v>Transferencia bancaria</v>
      </c>
      <c r="L2628" s="12" t="str">
        <f>Data!P2628</f>
        <v>Nuevo</v>
      </c>
    </row>
    <row r="2629">
      <c r="A2629" s="11">
        <v>2628.0</v>
      </c>
      <c r="B2629" s="14">
        <f>Data!D2629</f>
        <v>44425</v>
      </c>
      <c r="C2629" s="12">
        <f>IFERROR(VLOOKUP(Data!B2629, Minorista!$A$2:$B$100, 2, FALSE), "")</f>
        <v>2</v>
      </c>
      <c r="D2629" s="12">
        <f t="array" ref="D2629">INDEX(Producto!$A$2:$A$500, MATCH(Data!H2629, Producto!$B$2:$B$500, 0))</f>
        <v>3</v>
      </c>
      <c r="E2629" s="12">
        <f>VLOOKUP(Data!E2629 &amp; Data!F2629 &amp; Data!G2629, Ubicacion!$A$2:$B$1000, 2, FALSE)</f>
        <v>37</v>
      </c>
      <c r="F2629" s="15">
        <f>Data!J2629</f>
        <v>525</v>
      </c>
      <c r="G2629" s="16">
        <f>Data!I2629</f>
        <v>50</v>
      </c>
      <c r="H2629" s="17">
        <f>Data!K2629</f>
        <v>262500</v>
      </c>
      <c r="I2629" s="17">
        <f>Data!L2629</f>
        <v>105000</v>
      </c>
      <c r="J2629" s="12" t="str">
        <f>Data!N2629</f>
        <v>Online</v>
      </c>
      <c r="K2629" s="12" t="str">
        <f>Data!O2629</f>
        <v>Tarjeta</v>
      </c>
      <c r="L2629" s="12" t="str">
        <f>Data!P2629</f>
        <v>Nuevo</v>
      </c>
    </row>
    <row r="2630">
      <c r="A2630" s="11">
        <v>2629.0</v>
      </c>
      <c r="B2630" s="14">
        <f>Data!D2630</f>
        <v>44425</v>
      </c>
      <c r="C2630" s="12">
        <f>IFERROR(VLOOKUP(Data!B2630, Minorista!$A$2:$B$100, 2, FALSE), "")</f>
        <v>2</v>
      </c>
      <c r="D2630" s="12">
        <f t="array" ref="D2630">INDEX(Producto!$A$2:$A$500, MATCH(Data!H2630, Producto!$B$2:$B$500, 0))</f>
        <v>4</v>
      </c>
      <c r="E2630" s="12">
        <f>VLOOKUP(Data!E2630 &amp; Data!F2630 &amp; Data!G2630, Ubicacion!$A$2:$B$1000, 2, FALSE)</f>
        <v>37</v>
      </c>
      <c r="F2630" s="15">
        <f>Data!J2630</f>
        <v>475</v>
      </c>
      <c r="G2630" s="16">
        <f>Data!I2630</f>
        <v>40</v>
      </c>
      <c r="H2630" s="17">
        <f>Data!K2630</f>
        <v>190000</v>
      </c>
      <c r="I2630" s="17">
        <f>Data!L2630</f>
        <v>76000</v>
      </c>
      <c r="J2630" s="12" t="str">
        <f>Data!N2630</f>
        <v>Online</v>
      </c>
      <c r="K2630" s="12" t="str">
        <f>Data!O2630</f>
        <v>Transferencia bancaria</v>
      </c>
      <c r="L2630" s="12" t="str">
        <f>Data!P2630</f>
        <v>Recurrente</v>
      </c>
    </row>
    <row r="2631">
      <c r="A2631" s="11">
        <v>2630.0</v>
      </c>
      <c r="B2631" s="14">
        <f>Data!D2631</f>
        <v>44425</v>
      </c>
      <c r="C2631" s="12">
        <f>IFERROR(VLOOKUP(Data!B2631, Minorista!$A$2:$B$100, 2, FALSE), "")</f>
        <v>2</v>
      </c>
      <c r="D2631" s="12">
        <f t="array" ref="D2631">INDEX(Producto!$A$2:$A$500, MATCH(Data!H2631, Producto!$B$2:$B$500, 0))</f>
        <v>5</v>
      </c>
      <c r="E2631" s="12">
        <f>VLOOKUP(Data!E2631 &amp; Data!F2631 &amp; Data!G2631, Ubicacion!$A$2:$B$1000, 2, FALSE)</f>
        <v>37</v>
      </c>
      <c r="F2631" s="15">
        <f>Data!J2631</f>
        <v>450</v>
      </c>
      <c r="G2631" s="16">
        <f>Data!I2631</f>
        <v>50</v>
      </c>
      <c r="H2631" s="17">
        <f>Data!K2631</f>
        <v>225000</v>
      </c>
      <c r="I2631" s="17">
        <f>Data!L2631</f>
        <v>78750</v>
      </c>
      <c r="J2631" s="12" t="str">
        <f>Data!N2631</f>
        <v>Online</v>
      </c>
      <c r="K2631" s="12" t="str">
        <f>Data!O2631</f>
        <v>Efectivo</v>
      </c>
      <c r="L2631" s="12" t="str">
        <f>Data!P2631</f>
        <v>Nuevo</v>
      </c>
    </row>
    <row r="2632">
      <c r="A2632" s="11">
        <v>2631.0</v>
      </c>
      <c r="B2632" s="14">
        <f>Data!D2632</f>
        <v>44425</v>
      </c>
      <c r="C2632" s="12">
        <f>IFERROR(VLOOKUP(Data!B2632, Minorista!$A$2:$B$100, 2, FALSE), "")</f>
        <v>2</v>
      </c>
      <c r="D2632" s="12">
        <f t="array" ref="D2632">INDEX(Producto!$A$2:$A$500, MATCH(Data!H2632, Producto!$B$2:$B$500, 0))</f>
        <v>6</v>
      </c>
      <c r="E2632" s="12">
        <f>VLOOKUP(Data!E2632 &amp; Data!F2632 &amp; Data!G2632, Ubicacion!$A$2:$B$1000, 2, FALSE)</f>
        <v>37</v>
      </c>
      <c r="F2632" s="15">
        <f>Data!J2632</f>
        <v>625</v>
      </c>
      <c r="G2632" s="16">
        <f>Data!I2632</f>
        <v>55</v>
      </c>
      <c r="H2632" s="17">
        <f>Data!K2632</f>
        <v>343750</v>
      </c>
      <c r="I2632" s="17">
        <f>Data!L2632</f>
        <v>171875</v>
      </c>
      <c r="J2632" s="12" t="str">
        <f>Data!N2632</f>
        <v>Online</v>
      </c>
      <c r="K2632" s="12" t="str">
        <f>Data!O2632</f>
        <v>Tarjeta</v>
      </c>
      <c r="L2632" s="12" t="str">
        <f>Data!P2632</f>
        <v>Nuevo</v>
      </c>
    </row>
    <row r="2633">
      <c r="A2633" s="11">
        <v>2632.0</v>
      </c>
      <c r="B2633" s="14">
        <f>Data!D2633</f>
        <v>44455</v>
      </c>
      <c r="C2633" s="12">
        <f>IFERROR(VLOOKUP(Data!B2633, Minorista!$A$2:$B$100, 2, FALSE), "")</f>
        <v>2</v>
      </c>
      <c r="D2633" s="12">
        <f t="array" ref="D2633">INDEX(Producto!$A$2:$A$500, MATCH(Data!H2633, Producto!$B$2:$B$500, 0))</f>
        <v>1</v>
      </c>
      <c r="E2633" s="12">
        <f>VLOOKUP(Data!E2633 &amp; Data!F2633 &amp; Data!G2633, Ubicacion!$A$2:$B$1000, 2, FALSE)</f>
        <v>37</v>
      </c>
      <c r="F2633" s="15">
        <f>Data!J2633</f>
        <v>725</v>
      </c>
      <c r="G2633" s="16">
        <f>Data!I2633</f>
        <v>50</v>
      </c>
      <c r="H2633" s="17">
        <f>Data!K2633</f>
        <v>362500</v>
      </c>
      <c r="I2633" s="17">
        <f>Data!L2633</f>
        <v>145000</v>
      </c>
      <c r="J2633" s="12" t="str">
        <f>Data!N2633</f>
        <v>Online</v>
      </c>
      <c r="K2633" s="12" t="str">
        <f>Data!O2633</f>
        <v>Efectivo</v>
      </c>
      <c r="L2633" s="12" t="str">
        <f>Data!P2633</f>
        <v>Nuevo</v>
      </c>
    </row>
    <row r="2634">
      <c r="A2634" s="11">
        <v>2633.0</v>
      </c>
      <c r="B2634" s="14">
        <f>Data!D2634</f>
        <v>44455</v>
      </c>
      <c r="C2634" s="12">
        <f>IFERROR(VLOOKUP(Data!B2634, Minorista!$A$2:$B$100, 2, FALSE), "")</f>
        <v>2</v>
      </c>
      <c r="D2634" s="12">
        <f t="array" ref="D2634">INDEX(Producto!$A$2:$A$500, MATCH(Data!H2634, Producto!$B$2:$B$500, 0))</f>
        <v>2</v>
      </c>
      <c r="E2634" s="12">
        <f>VLOOKUP(Data!E2634 &amp; Data!F2634 &amp; Data!G2634, Ubicacion!$A$2:$B$1000, 2, FALSE)</f>
        <v>37</v>
      </c>
      <c r="F2634" s="15">
        <f>Data!J2634</f>
        <v>525</v>
      </c>
      <c r="G2634" s="16">
        <f>Data!I2634</f>
        <v>45</v>
      </c>
      <c r="H2634" s="17">
        <f>Data!K2634</f>
        <v>236250</v>
      </c>
      <c r="I2634" s="17">
        <f>Data!L2634</f>
        <v>82687.5</v>
      </c>
      <c r="J2634" s="12" t="str">
        <f>Data!N2634</f>
        <v>Online</v>
      </c>
      <c r="K2634" s="12" t="str">
        <f>Data!O2634</f>
        <v>Tarjeta</v>
      </c>
      <c r="L2634" s="12" t="str">
        <f>Data!P2634</f>
        <v>Nuevo</v>
      </c>
    </row>
    <row r="2635">
      <c r="A2635" s="11">
        <v>2634.0</v>
      </c>
      <c r="B2635" s="14">
        <f>Data!D2635</f>
        <v>44455</v>
      </c>
      <c r="C2635" s="12">
        <f>IFERROR(VLOOKUP(Data!B2635, Minorista!$A$2:$B$100, 2, FALSE), "")</f>
        <v>2</v>
      </c>
      <c r="D2635" s="12">
        <f t="array" ref="D2635">INDEX(Producto!$A$2:$A$500, MATCH(Data!H2635, Producto!$B$2:$B$500, 0))</f>
        <v>3</v>
      </c>
      <c r="E2635" s="12">
        <f>VLOOKUP(Data!E2635 &amp; Data!F2635 &amp; Data!G2635, Ubicacion!$A$2:$B$1000, 2, FALSE)</f>
        <v>37</v>
      </c>
      <c r="F2635" s="15">
        <f>Data!J2635</f>
        <v>425</v>
      </c>
      <c r="G2635" s="16">
        <f>Data!I2635</f>
        <v>20</v>
      </c>
      <c r="H2635" s="17">
        <f>Data!K2635</f>
        <v>85000</v>
      </c>
      <c r="I2635" s="17">
        <f>Data!L2635</f>
        <v>34000</v>
      </c>
      <c r="J2635" s="12" t="str">
        <f>Data!N2635</f>
        <v>Online</v>
      </c>
      <c r="K2635" s="12" t="str">
        <f>Data!O2635</f>
        <v>Transferencia bancaria</v>
      </c>
      <c r="L2635" s="12" t="str">
        <f>Data!P2635</f>
        <v>Recurrente</v>
      </c>
    </row>
    <row r="2636">
      <c r="A2636" s="11">
        <v>2635.0</v>
      </c>
      <c r="B2636" s="14">
        <f>Data!D2636</f>
        <v>44455</v>
      </c>
      <c r="C2636" s="12">
        <f>IFERROR(VLOOKUP(Data!B2636, Minorista!$A$2:$B$100, 2, FALSE), "")</f>
        <v>2</v>
      </c>
      <c r="D2636" s="12">
        <f t="array" ref="D2636">INDEX(Producto!$A$2:$A$500, MATCH(Data!H2636, Producto!$B$2:$B$500, 0))</f>
        <v>4</v>
      </c>
      <c r="E2636" s="12">
        <f>VLOOKUP(Data!E2636 &amp; Data!F2636 &amp; Data!G2636, Ubicacion!$A$2:$B$1000, 2, FALSE)</f>
        <v>37</v>
      </c>
      <c r="F2636" s="15">
        <f>Data!J2636</f>
        <v>400</v>
      </c>
      <c r="G2636" s="16">
        <f>Data!I2636</f>
        <v>20</v>
      </c>
      <c r="H2636" s="17">
        <f>Data!K2636</f>
        <v>80000</v>
      </c>
      <c r="I2636" s="17">
        <f>Data!L2636</f>
        <v>32000</v>
      </c>
      <c r="J2636" s="12" t="str">
        <f>Data!N2636</f>
        <v>Online</v>
      </c>
      <c r="K2636" s="12" t="str">
        <f>Data!O2636</f>
        <v>Tarjeta</v>
      </c>
      <c r="L2636" s="12" t="str">
        <f>Data!P2636</f>
        <v>Recurrente</v>
      </c>
    </row>
    <row r="2637">
      <c r="A2637" s="11">
        <v>2636.0</v>
      </c>
      <c r="B2637" s="14">
        <f>Data!D2637</f>
        <v>44455</v>
      </c>
      <c r="C2637" s="12">
        <f>IFERROR(VLOOKUP(Data!B2637, Minorista!$A$2:$B$100, 2, FALSE), "")</f>
        <v>2</v>
      </c>
      <c r="D2637" s="12">
        <f t="array" ref="D2637">INDEX(Producto!$A$2:$A$500, MATCH(Data!H2637, Producto!$B$2:$B$500, 0))</f>
        <v>5</v>
      </c>
      <c r="E2637" s="12">
        <f>VLOOKUP(Data!E2637 &amp; Data!F2637 &amp; Data!G2637, Ubicacion!$A$2:$B$1000, 2, FALSE)</f>
        <v>37</v>
      </c>
      <c r="F2637" s="15">
        <f>Data!J2637</f>
        <v>400</v>
      </c>
      <c r="G2637" s="16">
        <f>Data!I2637</f>
        <v>30</v>
      </c>
      <c r="H2637" s="17">
        <f>Data!K2637</f>
        <v>120000</v>
      </c>
      <c r="I2637" s="17">
        <f>Data!L2637</f>
        <v>42000</v>
      </c>
      <c r="J2637" s="12" t="str">
        <f>Data!N2637</f>
        <v>Online</v>
      </c>
      <c r="K2637" s="12" t="str">
        <f>Data!O2637</f>
        <v>Efectivo</v>
      </c>
      <c r="L2637" s="12" t="str">
        <f>Data!P2637</f>
        <v>Nuevo</v>
      </c>
    </row>
    <row r="2638">
      <c r="A2638" s="11">
        <v>2637.0</v>
      </c>
      <c r="B2638" s="14">
        <f>Data!D2638</f>
        <v>44455</v>
      </c>
      <c r="C2638" s="12">
        <f>IFERROR(VLOOKUP(Data!B2638, Minorista!$A$2:$B$100, 2, FALSE), "")</f>
        <v>2</v>
      </c>
      <c r="D2638" s="12">
        <f t="array" ref="D2638">INDEX(Producto!$A$2:$A$500, MATCH(Data!H2638, Producto!$B$2:$B$500, 0))</f>
        <v>6</v>
      </c>
      <c r="E2638" s="12">
        <f>VLOOKUP(Data!E2638 &amp; Data!F2638 &amp; Data!G2638, Ubicacion!$A$2:$B$1000, 2, FALSE)</f>
        <v>37</v>
      </c>
      <c r="F2638" s="15">
        <f>Data!J2638</f>
        <v>500</v>
      </c>
      <c r="G2638" s="16">
        <f>Data!I2638</f>
        <v>35</v>
      </c>
      <c r="H2638" s="17">
        <f>Data!K2638</f>
        <v>175000</v>
      </c>
      <c r="I2638" s="17">
        <f>Data!L2638</f>
        <v>87500</v>
      </c>
      <c r="J2638" s="12" t="str">
        <f>Data!N2638</f>
        <v>Online</v>
      </c>
      <c r="K2638" s="12" t="str">
        <f>Data!O2638</f>
        <v>Transferencia bancaria</v>
      </c>
      <c r="L2638" s="12" t="str">
        <f>Data!P2638</f>
        <v>Nuevo</v>
      </c>
    </row>
    <row r="2639">
      <c r="A2639" s="11">
        <v>2638.0</v>
      </c>
      <c r="B2639" s="14">
        <f>Data!D2639</f>
        <v>44487</v>
      </c>
      <c r="C2639" s="12">
        <f>IFERROR(VLOOKUP(Data!B2639, Minorista!$A$2:$B$100, 2, FALSE), "")</f>
        <v>2</v>
      </c>
      <c r="D2639" s="12">
        <f t="array" ref="D2639">INDEX(Producto!$A$2:$A$500, MATCH(Data!H2639, Producto!$B$2:$B$500, 0))</f>
        <v>1</v>
      </c>
      <c r="E2639" s="12">
        <f>VLOOKUP(Data!E2639 &amp; Data!F2639 &amp; Data!G2639, Ubicacion!$A$2:$B$1000, 2, FALSE)</f>
        <v>37</v>
      </c>
      <c r="F2639" s="15">
        <f>Data!J2639</f>
        <v>675</v>
      </c>
      <c r="G2639" s="16">
        <f>Data!I2639</f>
        <v>35</v>
      </c>
      <c r="H2639" s="17">
        <f>Data!K2639</f>
        <v>236250</v>
      </c>
      <c r="I2639" s="17">
        <f>Data!L2639</f>
        <v>94500</v>
      </c>
      <c r="J2639" s="12" t="str">
        <f>Data!N2639</f>
        <v>Online</v>
      </c>
      <c r="K2639" s="12" t="str">
        <f>Data!O2639</f>
        <v>Tarjeta</v>
      </c>
      <c r="L2639" s="12" t="str">
        <f>Data!P2639</f>
        <v>Nuevo</v>
      </c>
    </row>
    <row r="2640">
      <c r="A2640" s="11">
        <v>2639.0</v>
      </c>
      <c r="B2640" s="14">
        <f>Data!D2640</f>
        <v>44487</v>
      </c>
      <c r="C2640" s="12">
        <f>IFERROR(VLOOKUP(Data!B2640, Minorista!$A$2:$B$100, 2, FALSE), "")</f>
        <v>2</v>
      </c>
      <c r="D2640" s="12">
        <f t="array" ref="D2640">INDEX(Producto!$A$2:$A$500, MATCH(Data!H2640, Producto!$B$2:$B$500, 0))</f>
        <v>2</v>
      </c>
      <c r="E2640" s="12">
        <f>VLOOKUP(Data!E2640 &amp; Data!F2640 &amp; Data!G2640, Ubicacion!$A$2:$B$1000, 2, FALSE)</f>
        <v>37</v>
      </c>
      <c r="F2640" s="15">
        <f>Data!J2640</f>
        <v>500</v>
      </c>
      <c r="G2640" s="16">
        <f>Data!I2640</f>
        <v>25</v>
      </c>
      <c r="H2640" s="17">
        <f>Data!K2640</f>
        <v>125000</v>
      </c>
      <c r="I2640" s="17">
        <f>Data!L2640</f>
        <v>43750</v>
      </c>
      <c r="J2640" s="12" t="str">
        <f>Data!N2640</f>
        <v>Online</v>
      </c>
      <c r="K2640" s="12" t="str">
        <f>Data!O2640</f>
        <v>Tarjeta</v>
      </c>
      <c r="L2640" s="12" t="str">
        <f>Data!P2640</f>
        <v>Nuevo</v>
      </c>
    </row>
    <row r="2641">
      <c r="A2641" s="11">
        <v>2640.0</v>
      </c>
      <c r="B2641" s="14">
        <f>Data!D2641</f>
        <v>44487</v>
      </c>
      <c r="C2641" s="12">
        <f>IFERROR(VLOOKUP(Data!B2641, Minorista!$A$2:$B$100, 2, FALSE), "")</f>
        <v>2</v>
      </c>
      <c r="D2641" s="12">
        <f t="array" ref="D2641">INDEX(Producto!$A$2:$A$500, MATCH(Data!H2641, Producto!$B$2:$B$500, 0))</f>
        <v>3</v>
      </c>
      <c r="E2641" s="12">
        <f>VLOOKUP(Data!E2641 &amp; Data!F2641 &amp; Data!G2641, Ubicacion!$A$2:$B$1000, 2, FALSE)</f>
        <v>37</v>
      </c>
      <c r="F2641" s="15">
        <f>Data!J2641</f>
        <v>375</v>
      </c>
      <c r="G2641" s="16">
        <f>Data!I2641</f>
        <v>25</v>
      </c>
      <c r="H2641" s="17">
        <f>Data!K2641</f>
        <v>93750</v>
      </c>
      <c r="I2641" s="17">
        <f>Data!L2641</f>
        <v>37500</v>
      </c>
      <c r="J2641" s="12" t="str">
        <f>Data!N2641</f>
        <v>Online</v>
      </c>
      <c r="K2641" s="12" t="str">
        <f>Data!O2641</f>
        <v>Transferencia bancaria</v>
      </c>
      <c r="L2641" s="12" t="str">
        <f>Data!P2641</f>
        <v>Nuevo</v>
      </c>
    </row>
    <row r="2642">
      <c r="A2642" s="11">
        <v>2641.0</v>
      </c>
      <c r="B2642" s="14">
        <f>Data!D2642</f>
        <v>44487</v>
      </c>
      <c r="C2642" s="12">
        <f>IFERROR(VLOOKUP(Data!B2642, Minorista!$A$2:$B$100, 2, FALSE), "")</f>
        <v>2</v>
      </c>
      <c r="D2642" s="12">
        <f t="array" ref="D2642">INDEX(Producto!$A$2:$A$500, MATCH(Data!H2642, Producto!$B$2:$B$500, 0))</f>
        <v>4</v>
      </c>
      <c r="E2642" s="12">
        <f>VLOOKUP(Data!E2642 &amp; Data!F2642 &amp; Data!G2642, Ubicacion!$A$2:$B$1000, 2, FALSE)</f>
        <v>37</v>
      </c>
      <c r="F2642" s="15">
        <f>Data!J2642</f>
        <v>350</v>
      </c>
      <c r="G2642" s="16">
        <f>Data!I2642</f>
        <v>25</v>
      </c>
      <c r="H2642" s="17">
        <f>Data!K2642</f>
        <v>87500</v>
      </c>
      <c r="I2642" s="17">
        <f>Data!L2642</f>
        <v>35000</v>
      </c>
      <c r="J2642" s="12" t="str">
        <f>Data!N2642</f>
        <v>Online</v>
      </c>
      <c r="K2642" s="12" t="str">
        <f>Data!O2642</f>
        <v>Efectivo</v>
      </c>
      <c r="L2642" s="12" t="str">
        <f>Data!P2642</f>
        <v>Recurrente</v>
      </c>
    </row>
    <row r="2643">
      <c r="A2643" s="11">
        <v>2642.0</v>
      </c>
      <c r="B2643" s="14">
        <f>Data!D2643</f>
        <v>44487</v>
      </c>
      <c r="C2643" s="12">
        <f>IFERROR(VLOOKUP(Data!B2643, Minorista!$A$2:$B$100, 2, FALSE), "")</f>
        <v>2</v>
      </c>
      <c r="D2643" s="12">
        <f t="array" ref="D2643">INDEX(Producto!$A$2:$A$500, MATCH(Data!H2643, Producto!$B$2:$B$500, 0))</f>
        <v>5</v>
      </c>
      <c r="E2643" s="12">
        <f>VLOOKUP(Data!E2643 &amp; Data!F2643 &amp; Data!G2643, Ubicacion!$A$2:$B$1000, 2, FALSE)</f>
        <v>37</v>
      </c>
      <c r="F2643" s="15">
        <f>Data!J2643</f>
        <v>350</v>
      </c>
      <c r="G2643" s="16">
        <f>Data!I2643</f>
        <v>35</v>
      </c>
      <c r="H2643" s="17">
        <f>Data!K2643</f>
        <v>122500</v>
      </c>
      <c r="I2643" s="17">
        <f>Data!L2643</f>
        <v>42875</v>
      </c>
      <c r="J2643" s="12" t="str">
        <f>Data!N2643</f>
        <v>Online</v>
      </c>
      <c r="K2643" s="12" t="str">
        <f>Data!O2643</f>
        <v>Efectivo</v>
      </c>
      <c r="L2643" s="12" t="str">
        <f>Data!P2643</f>
        <v>Nuevo</v>
      </c>
    </row>
    <row r="2644">
      <c r="A2644" s="11">
        <v>2643.0</v>
      </c>
      <c r="B2644" s="14">
        <f>Data!D2644</f>
        <v>44487</v>
      </c>
      <c r="C2644" s="12">
        <f>IFERROR(VLOOKUP(Data!B2644, Minorista!$A$2:$B$100, 2, FALSE), "")</f>
        <v>3</v>
      </c>
      <c r="D2644" s="12">
        <f t="array" ref="D2644">INDEX(Producto!$A$2:$A$500, MATCH(Data!H2644, Producto!$B$2:$B$500, 0))</f>
        <v>6</v>
      </c>
      <c r="E2644" s="12">
        <f>VLOOKUP(Data!E2644 &amp; Data!F2644 &amp; Data!G2644, Ubicacion!$A$2:$B$1000, 2, FALSE)</f>
        <v>37</v>
      </c>
      <c r="F2644" s="15">
        <f>Data!J2644</f>
        <v>475</v>
      </c>
      <c r="G2644" s="16">
        <f>Data!I2644</f>
        <v>35</v>
      </c>
      <c r="H2644" s="17">
        <f>Data!K2644</f>
        <v>166250</v>
      </c>
      <c r="I2644" s="17">
        <f>Data!L2644</f>
        <v>83125</v>
      </c>
      <c r="J2644" s="12" t="str">
        <f>Data!N2644</f>
        <v>Online</v>
      </c>
      <c r="K2644" s="12" t="str">
        <f>Data!O2644</f>
        <v>Tarjeta</v>
      </c>
      <c r="L2644" s="12" t="str">
        <f>Data!P2644</f>
        <v>Recurrente</v>
      </c>
    </row>
    <row r="2645">
      <c r="A2645" s="11">
        <v>2644.0</v>
      </c>
      <c r="B2645" s="14">
        <f>Data!D2645</f>
        <v>44517</v>
      </c>
      <c r="C2645" s="12">
        <f>IFERROR(VLOOKUP(Data!B2645, Minorista!$A$2:$B$100, 2, FALSE), "")</f>
        <v>3</v>
      </c>
      <c r="D2645" s="12">
        <f t="array" ref="D2645">INDEX(Producto!$A$2:$A$500, MATCH(Data!H2645, Producto!$B$2:$B$500, 0))</f>
        <v>1</v>
      </c>
      <c r="E2645" s="12">
        <f>VLOOKUP(Data!E2645 &amp; Data!F2645 &amp; Data!G2645, Ubicacion!$A$2:$B$1000, 2, FALSE)</f>
        <v>37</v>
      </c>
      <c r="F2645" s="15">
        <f>Data!J2645</f>
        <v>625</v>
      </c>
      <c r="G2645" s="16">
        <f>Data!I2645</f>
        <v>30</v>
      </c>
      <c r="H2645" s="17">
        <f>Data!K2645</f>
        <v>187500</v>
      </c>
      <c r="I2645" s="17">
        <f>Data!L2645</f>
        <v>75000</v>
      </c>
      <c r="J2645" s="12" t="str">
        <f>Data!N2645</f>
        <v>Online</v>
      </c>
      <c r="K2645" s="12" t="str">
        <f>Data!O2645</f>
        <v>Efectivo</v>
      </c>
      <c r="L2645" s="12" t="str">
        <f>Data!P2645</f>
        <v>Nuevo</v>
      </c>
    </row>
    <row r="2646">
      <c r="A2646" s="11">
        <v>2645.0</v>
      </c>
      <c r="B2646" s="14">
        <f>Data!D2646</f>
        <v>44517</v>
      </c>
      <c r="C2646" s="12">
        <f>IFERROR(VLOOKUP(Data!B2646, Minorista!$A$2:$B$100, 2, FALSE), "")</f>
        <v>3</v>
      </c>
      <c r="D2646" s="12">
        <f t="array" ref="D2646">INDEX(Producto!$A$2:$A$500, MATCH(Data!H2646, Producto!$B$2:$B$500, 0))</f>
        <v>2</v>
      </c>
      <c r="E2646" s="12">
        <f>VLOOKUP(Data!E2646 &amp; Data!F2646 &amp; Data!G2646, Ubicacion!$A$2:$B$1000, 2, FALSE)</f>
        <v>37</v>
      </c>
      <c r="F2646" s="15">
        <f>Data!J2646</f>
        <v>450</v>
      </c>
      <c r="G2646" s="16">
        <f>Data!I2646</f>
        <v>20</v>
      </c>
      <c r="H2646" s="17">
        <f>Data!K2646</f>
        <v>90000</v>
      </c>
      <c r="I2646" s="17">
        <f>Data!L2646</f>
        <v>31500</v>
      </c>
      <c r="J2646" s="12" t="str">
        <f>Data!N2646</f>
        <v>Online</v>
      </c>
      <c r="K2646" s="12" t="str">
        <f>Data!O2646</f>
        <v>Transferencia bancaria</v>
      </c>
      <c r="L2646" s="12" t="str">
        <f>Data!P2646</f>
        <v>Recurrente</v>
      </c>
    </row>
    <row r="2647">
      <c r="A2647" s="11">
        <v>2646.0</v>
      </c>
      <c r="B2647" s="14">
        <f>Data!D2647</f>
        <v>44517</v>
      </c>
      <c r="C2647" s="12">
        <f>IFERROR(VLOOKUP(Data!B2647, Minorista!$A$2:$B$100, 2, FALSE), "")</f>
        <v>3</v>
      </c>
      <c r="D2647" s="12">
        <f t="array" ref="D2647">INDEX(Producto!$A$2:$A$500, MATCH(Data!H2647, Producto!$B$2:$B$500, 0))</f>
        <v>3</v>
      </c>
      <c r="E2647" s="12">
        <f>VLOOKUP(Data!E2647 &amp; Data!F2647 &amp; Data!G2647, Ubicacion!$A$2:$B$1000, 2, FALSE)</f>
        <v>37</v>
      </c>
      <c r="F2647" s="15">
        <f>Data!J2647</f>
        <v>395</v>
      </c>
      <c r="G2647" s="16">
        <f>Data!I2647</f>
        <v>30</v>
      </c>
      <c r="H2647" s="17">
        <f>Data!K2647</f>
        <v>118500</v>
      </c>
      <c r="I2647" s="17">
        <f>Data!L2647</f>
        <v>47400</v>
      </c>
      <c r="J2647" s="12" t="str">
        <f>Data!N2647</f>
        <v>Online</v>
      </c>
      <c r="K2647" s="12" t="str">
        <f>Data!O2647</f>
        <v>Tarjeta</v>
      </c>
      <c r="L2647" s="12" t="str">
        <f>Data!P2647</f>
        <v>Nuevo</v>
      </c>
    </row>
    <row r="2648">
      <c r="A2648" s="11">
        <v>2647.0</v>
      </c>
      <c r="B2648" s="14">
        <f>Data!D2648</f>
        <v>44517</v>
      </c>
      <c r="C2648" s="12">
        <f>IFERROR(VLOOKUP(Data!B2648, Minorista!$A$2:$B$100, 2, FALSE), "")</f>
        <v>3</v>
      </c>
      <c r="D2648" s="12">
        <f t="array" ref="D2648">INDEX(Producto!$A$2:$A$500, MATCH(Data!H2648, Producto!$B$2:$B$500, 0))</f>
        <v>4</v>
      </c>
      <c r="E2648" s="12">
        <f>VLOOKUP(Data!E2648 &amp; Data!F2648 &amp; Data!G2648, Ubicacion!$A$2:$B$1000, 2, FALSE)</f>
        <v>37</v>
      </c>
      <c r="F2648" s="15">
        <f>Data!J2648</f>
        <v>450</v>
      </c>
      <c r="G2648" s="16">
        <f>Data!I2648</f>
        <v>60</v>
      </c>
      <c r="H2648" s="17">
        <f>Data!K2648</f>
        <v>270000</v>
      </c>
      <c r="I2648" s="17">
        <f>Data!L2648</f>
        <v>108000</v>
      </c>
      <c r="J2648" s="12" t="str">
        <f>Data!N2648</f>
        <v>Online</v>
      </c>
      <c r="K2648" s="12" t="str">
        <f>Data!O2648</f>
        <v>Tarjeta</v>
      </c>
      <c r="L2648" s="12" t="str">
        <f>Data!P2648</f>
        <v>Nuevo</v>
      </c>
    </row>
    <row r="2649">
      <c r="A2649" s="11">
        <v>2648.0</v>
      </c>
      <c r="B2649" s="14">
        <f>Data!D2649</f>
        <v>44517</v>
      </c>
      <c r="C2649" s="12">
        <f>IFERROR(VLOOKUP(Data!B2649, Minorista!$A$2:$B$100, 2, FALSE), "")</f>
        <v>3</v>
      </c>
      <c r="D2649" s="12">
        <f t="array" ref="D2649">INDEX(Producto!$A$2:$A$500, MATCH(Data!H2649, Producto!$B$2:$B$500, 0))</f>
        <v>5</v>
      </c>
      <c r="E2649" s="12">
        <f>VLOOKUP(Data!E2649 &amp; Data!F2649 &amp; Data!G2649, Ubicacion!$A$2:$B$1000, 2, FALSE)</f>
        <v>37</v>
      </c>
      <c r="F2649" s="15">
        <f>Data!J2649</f>
        <v>425</v>
      </c>
      <c r="G2649" s="16">
        <f>Data!I2649</f>
        <v>75</v>
      </c>
      <c r="H2649" s="17">
        <f>Data!K2649</f>
        <v>318750</v>
      </c>
      <c r="I2649" s="17">
        <f>Data!L2649</f>
        <v>111562.5</v>
      </c>
      <c r="J2649" s="12" t="str">
        <f>Data!N2649</f>
        <v>Online</v>
      </c>
      <c r="K2649" s="12" t="str">
        <f>Data!O2649</f>
        <v>Efectivo</v>
      </c>
      <c r="L2649" s="12" t="str">
        <f>Data!P2649</f>
        <v>Nuevo</v>
      </c>
    </row>
    <row r="2650">
      <c r="A2650" s="11">
        <v>2649.0</v>
      </c>
      <c r="B2650" s="14">
        <f>Data!D2650</f>
        <v>44517</v>
      </c>
      <c r="C2650" s="12">
        <f>IFERROR(VLOOKUP(Data!B2650, Minorista!$A$2:$B$100, 2, FALSE), "")</f>
        <v>3</v>
      </c>
      <c r="D2650" s="12">
        <f t="array" ref="D2650">INDEX(Producto!$A$2:$A$500, MATCH(Data!H2650, Producto!$B$2:$B$500, 0))</f>
        <v>6</v>
      </c>
      <c r="E2650" s="12">
        <f>VLOOKUP(Data!E2650 &amp; Data!F2650 &amp; Data!G2650, Ubicacion!$A$2:$B$1000, 2, FALSE)</f>
        <v>37</v>
      </c>
      <c r="F2650" s="15">
        <f>Data!J2650</f>
        <v>525</v>
      </c>
      <c r="G2650" s="16">
        <f>Data!I2650</f>
        <v>75</v>
      </c>
      <c r="H2650" s="17">
        <f>Data!K2650</f>
        <v>393750</v>
      </c>
      <c r="I2650" s="17">
        <f>Data!L2650</f>
        <v>196875</v>
      </c>
      <c r="J2650" s="12" t="str">
        <f>Data!N2650</f>
        <v>Online</v>
      </c>
      <c r="K2650" s="12" t="str">
        <f>Data!O2650</f>
        <v>Tarjeta</v>
      </c>
      <c r="L2650" s="12" t="str">
        <f>Data!P2650</f>
        <v>Recurrente</v>
      </c>
    </row>
    <row r="2651">
      <c r="A2651" s="11">
        <v>2650.0</v>
      </c>
      <c r="B2651" s="14">
        <f>Data!D2651</f>
        <v>44546</v>
      </c>
      <c r="C2651" s="12">
        <f>IFERROR(VLOOKUP(Data!B2651, Minorista!$A$2:$B$100, 2, FALSE), "")</f>
        <v>3</v>
      </c>
      <c r="D2651" s="12">
        <f t="array" ref="D2651">INDEX(Producto!$A$2:$A$500, MATCH(Data!H2651, Producto!$B$2:$B$500, 0))</f>
        <v>1</v>
      </c>
      <c r="E2651" s="12">
        <f>VLOOKUP(Data!E2651 &amp; Data!F2651 &amp; Data!G2651, Ubicacion!$A$2:$B$1000, 2, FALSE)</f>
        <v>37</v>
      </c>
      <c r="F2651" s="15">
        <f>Data!J2651</f>
        <v>775</v>
      </c>
      <c r="G2651" s="16">
        <f>Data!I2651</f>
        <v>70</v>
      </c>
      <c r="H2651" s="17">
        <f>Data!K2651</f>
        <v>542500</v>
      </c>
      <c r="I2651" s="17">
        <f>Data!L2651</f>
        <v>217000</v>
      </c>
      <c r="J2651" s="12" t="str">
        <f>Data!N2651</f>
        <v>Online</v>
      </c>
      <c r="K2651" s="12" t="str">
        <f>Data!O2651</f>
        <v>Transferencia bancaria</v>
      </c>
      <c r="L2651" s="12" t="str">
        <f>Data!P2651</f>
        <v>Nuevo</v>
      </c>
    </row>
    <row r="2652">
      <c r="A2652" s="11">
        <v>2651.0</v>
      </c>
      <c r="B2652" s="14">
        <f>Data!D2652</f>
        <v>44546</v>
      </c>
      <c r="C2652" s="12">
        <f>IFERROR(VLOOKUP(Data!B2652, Minorista!$A$2:$B$100, 2, FALSE), "")</f>
        <v>3</v>
      </c>
      <c r="D2652" s="12">
        <f t="array" ref="D2652">INDEX(Producto!$A$2:$A$500, MATCH(Data!H2652, Producto!$B$2:$B$500, 0))</f>
        <v>2</v>
      </c>
      <c r="E2652" s="12">
        <f>VLOOKUP(Data!E2652 &amp; Data!F2652 &amp; Data!G2652, Ubicacion!$A$2:$B$1000, 2, FALSE)</f>
        <v>37</v>
      </c>
      <c r="F2652" s="15">
        <f>Data!J2652</f>
        <v>575</v>
      </c>
      <c r="G2652" s="16">
        <f>Data!I2652</f>
        <v>60</v>
      </c>
      <c r="H2652" s="17">
        <f>Data!K2652</f>
        <v>345000</v>
      </c>
      <c r="I2652" s="17">
        <f>Data!L2652</f>
        <v>120750</v>
      </c>
      <c r="J2652" s="12" t="str">
        <f>Data!N2652</f>
        <v>Online</v>
      </c>
      <c r="K2652" s="12" t="str">
        <f>Data!O2652</f>
        <v>Efectivo</v>
      </c>
      <c r="L2652" s="12" t="str">
        <f>Data!P2652</f>
        <v>Recurrente</v>
      </c>
    </row>
    <row r="2653">
      <c r="A2653" s="11">
        <v>2652.0</v>
      </c>
      <c r="B2653" s="14">
        <f>Data!D2653</f>
        <v>44546</v>
      </c>
      <c r="C2653" s="12">
        <f>IFERROR(VLOOKUP(Data!B2653, Minorista!$A$2:$B$100, 2, FALSE), "")</f>
        <v>3</v>
      </c>
      <c r="D2653" s="12">
        <f t="array" ref="D2653">INDEX(Producto!$A$2:$A$500, MATCH(Data!H2653, Producto!$B$2:$B$500, 0))</f>
        <v>3</v>
      </c>
      <c r="E2653" s="12">
        <f>VLOOKUP(Data!E2653 &amp; Data!F2653 &amp; Data!G2653, Ubicacion!$A$2:$B$1000, 2, FALSE)</f>
        <v>37</v>
      </c>
      <c r="F2653" s="15">
        <f>Data!J2653</f>
        <v>525</v>
      </c>
      <c r="G2653" s="16">
        <f>Data!I2653</f>
        <v>60</v>
      </c>
      <c r="H2653" s="17">
        <f>Data!K2653</f>
        <v>315000</v>
      </c>
      <c r="I2653" s="17">
        <f>Data!L2653</f>
        <v>126000</v>
      </c>
      <c r="J2653" s="12" t="str">
        <f>Data!N2653</f>
        <v>Online</v>
      </c>
      <c r="K2653" s="12" t="str">
        <f>Data!O2653</f>
        <v>Transferencia bancaria</v>
      </c>
      <c r="L2653" s="12" t="str">
        <f>Data!P2653</f>
        <v>Nuevo</v>
      </c>
    </row>
    <row r="2654">
      <c r="A2654" s="11">
        <v>2653.0</v>
      </c>
      <c r="B2654" s="14">
        <f>Data!D2654</f>
        <v>44546</v>
      </c>
      <c r="C2654" s="12">
        <f>IFERROR(VLOOKUP(Data!B2654, Minorista!$A$2:$B$100, 2, FALSE), "")</f>
        <v>3</v>
      </c>
      <c r="D2654" s="12">
        <f t="array" ref="D2654">INDEX(Producto!$A$2:$A$500, MATCH(Data!H2654, Producto!$B$2:$B$500, 0))</f>
        <v>4</v>
      </c>
      <c r="E2654" s="12">
        <f>VLOOKUP(Data!E2654 &amp; Data!F2654 &amp; Data!G2654, Ubicacion!$A$2:$B$1000, 2, FALSE)</f>
        <v>37</v>
      </c>
      <c r="F2654" s="15">
        <f>Data!J2654</f>
        <v>475</v>
      </c>
      <c r="G2654" s="16">
        <f>Data!I2654</f>
        <v>60</v>
      </c>
      <c r="H2654" s="17">
        <f>Data!K2654</f>
        <v>285000</v>
      </c>
      <c r="I2654" s="17">
        <f>Data!L2654</f>
        <v>114000</v>
      </c>
      <c r="J2654" s="12" t="str">
        <f>Data!N2654</f>
        <v>Online</v>
      </c>
      <c r="K2654" s="12" t="str">
        <f>Data!O2654</f>
        <v>Transferencia bancaria</v>
      </c>
      <c r="L2654" s="12" t="str">
        <f>Data!P2654</f>
        <v>Recurrente</v>
      </c>
    </row>
    <row r="2655">
      <c r="A2655" s="11">
        <v>2654.0</v>
      </c>
      <c r="B2655" s="14">
        <f>Data!D2655</f>
        <v>44546</v>
      </c>
      <c r="C2655" s="12">
        <f>IFERROR(VLOOKUP(Data!B2655, Minorista!$A$2:$B$100, 2, FALSE), "")</f>
        <v>3</v>
      </c>
      <c r="D2655" s="12">
        <f t="array" ref="D2655">INDEX(Producto!$A$2:$A$500, MATCH(Data!H2655, Producto!$B$2:$B$500, 0))</f>
        <v>5</v>
      </c>
      <c r="E2655" s="12">
        <f>VLOOKUP(Data!E2655 &amp; Data!F2655 &amp; Data!G2655, Ubicacion!$A$2:$B$1000, 2, FALSE)</f>
        <v>37</v>
      </c>
      <c r="F2655" s="15">
        <f>Data!J2655</f>
        <v>475</v>
      </c>
      <c r="G2655" s="16">
        <f>Data!I2655</f>
        <v>70</v>
      </c>
      <c r="H2655" s="17">
        <f>Data!K2655</f>
        <v>332500</v>
      </c>
      <c r="I2655" s="17">
        <f>Data!L2655</f>
        <v>116375</v>
      </c>
      <c r="J2655" s="12" t="str">
        <f>Data!N2655</f>
        <v>Online</v>
      </c>
      <c r="K2655" s="12" t="str">
        <f>Data!O2655</f>
        <v>Tarjeta</v>
      </c>
      <c r="L2655" s="12" t="str">
        <f>Data!P2655</f>
        <v>Nuevo</v>
      </c>
    </row>
    <row r="2656">
      <c r="A2656" s="11">
        <v>2655.0</v>
      </c>
      <c r="B2656" s="14">
        <f>Data!D2656</f>
        <v>44546</v>
      </c>
      <c r="C2656" s="12">
        <f>IFERROR(VLOOKUP(Data!B2656, Minorista!$A$2:$B$100, 2, FALSE), "")</f>
        <v>3</v>
      </c>
      <c r="D2656" s="12">
        <f t="array" ref="D2656">INDEX(Producto!$A$2:$A$500, MATCH(Data!H2656, Producto!$B$2:$B$500, 0))</f>
        <v>6</v>
      </c>
      <c r="E2656" s="12">
        <f>VLOOKUP(Data!E2656 &amp; Data!F2656 &amp; Data!G2656, Ubicacion!$A$2:$B$1000, 2, FALSE)</f>
        <v>37</v>
      </c>
      <c r="F2656" s="15">
        <f>Data!J2656</f>
        <v>575</v>
      </c>
      <c r="G2656" s="16">
        <f>Data!I2656</f>
        <v>75</v>
      </c>
      <c r="H2656" s="17">
        <f>Data!K2656</f>
        <v>431250</v>
      </c>
      <c r="I2656" s="17">
        <f>Data!L2656</f>
        <v>215625</v>
      </c>
      <c r="J2656" s="12" t="str">
        <f>Data!N2656</f>
        <v>Online</v>
      </c>
      <c r="K2656" s="12" t="str">
        <f>Data!O2656</f>
        <v>Efectivo</v>
      </c>
      <c r="L2656" s="12" t="str">
        <f>Data!P2656</f>
        <v>Nuevo</v>
      </c>
    </row>
    <row r="2657">
      <c r="A2657" s="11">
        <v>2656.0</v>
      </c>
      <c r="B2657" s="14">
        <f>Data!D2657</f>
        <v>44219</v>
      </c>
      <c r="C2657" s="12">
        <f>IFERROR(VLOOKUP(Data!B2657, Minorista!$A$2:$B$100, 2, FALSE), "")</f>
        <v>3</v>
      </c>
      <c r="D2657" s="12">
        <f t="array" ref="D2657">INDEX(Producto!$A$2:$A$500, MATCH(Data!H2657, Producto!$B$2:$B$500, 0))</f>
        <v>1</v>
      </c>
      <c r="E2657" s="12">
        <f>VLOOKUP(Data!E2657 &amp; Data!F2657 &amp; Data!G2657, Ubicacion!$A$2:$B$1000, 2, FALSE)</f>
        <v>37</v>
      </c>
      <c r="F2657" s="15">
        <f>Data!J2657</f>
        <v>650</v>
      </c>
      <c r="G2657" s="16">
        <f>Data!I2657</f>
        <v>25</v>
      </c>
      <c r="H2657" s="17">
        <f>Data!K2657</f>
        <v>162500</v>
      </c>
      <c r="I2657" s="17">
        <f>Data!L2657</f>
        <v>65000</v>
      </c>
      <c r="J2657" s="12" t="str">
        <f>Data!N2657</f>
        <v>Online</v>
      </c>
      <c r="K2657" s="12" t="str">
        <f>Data!O2657</f>
        <v>Transferencia bancaria</v>
      </c>
      <c r="L2657" s="12" t="str">
        <f>Data!P2657</f>
        <v>Nuevo</v>
      </c>
    </row>
    <row r="2658">
      <c r="A2658" s="11">
        <v>2657.0</v>
      </c>
      <c r="B2658" s="14">
        <f>Data!D2658</f>
        <v>44219</v>
      </c>
      <c r="C2658" s="12">
        <f>IFERROR(VLOOKUP(Data!B2658, Minorista!$A$2:$B$100, 2, FALSE), "")</f>
        <v>3</v>
      </c>
      <c r="D2658" s="12">
        <f t="array" ref="D2658">INDEX(Producto!$A$2:$A$500, MATCH(Data!H2658, Producto!$B$2:$B$500, 0))</f>
        <v>2</v>
      </c>
      <c r="E2658" s="12">
        <f>VLOOKUP(Data!E2658 &amp; Data!F2658 &amp; Data!G2658, Ubicacion!$A$2:$B$1000, 2, FALSE)</f>
        <v>37</v>
      </c>
      <c r="F2658" s="15">
        <f>Data!J2658</f>
        <v>450</v>
      </c>
      <c r="G2658" s="16">
        <f>Data!I2658</f>
        <v>25</v>
      </c>
      <c r="H2658" s="17">
        <f>Data!K2658</f>
        <v>112500</v>
      </c>
      <c r="I2658" s="17">
        <f>Data!L2658</f>
        <v>39375</v>
      </c>
      <c r="J2658" s="12" t="str">
        <f>Data!N2658</f>
        <v>Online</v>
      </c>
      <c r="K2658" s="12" t="str">
        <f>Data!O2658</f>
        <v>Transferencia bancaria</v>
      </c>
      <c r="L2658" s="12" t="str">
        <f>Data!P2658</f>
        <v>Nuevo</v>
      </c>
    </row>
    <row r="2659">
      <c r="A2659" s="11">
        <v>2658.0</v>
      </c>
      <c r="B2659" s="14">
        <f>Data!D2659</f>
        <v>44219</v>
      </c>
      <c r="C2659" s="12">
        <f>IFERROR(VLOOKUP(Data!B2659, Minorista!$A$2:$B$100, 2, FALSE), "")</f>
        <v>3</v>
      </c>
      <c r="D2659" s="12">
        <f t="array" ref="D2659">INDEX(Producto!$A$2:$A$500, MATCH(Data!H2659, Producto!$B$2:$B$500, 0))</f>
        <v>3</v>
      </c>
      <c r="E2659" s="12">
        <f>VLOOKUP(Data!E2659 &amp; Data!F2659 &amp; Data!G2659, Ubicacion!$A$2:$B$1000, 2, FALSE)</f>
        <v>37</v>
      </c>
      <c r="F2659" s="15">
        <f>Data!J2659</f>
        <v>450</v>
      </c>
      <c r="G2659" s="16">
        <f>Data!I2659</f>
        <v>15</v>
      </c>
      <c r="H2659" s="17">
        <f>Data!K2659</f>
        <v>67500</v>
      </c>
      <c r="I2659" s="17">
        <f>Data!L2659</f>
        <v>27000</v>
      </c>
      <c r="J2659" s="12" t="str">
        <f>Data!N2659</f>
        <v>Online</v>
      </c>
      <c r="K2659" s="12" t="str">
        <f>Data!O2659</f>
        <v>Efectivo</v>
      </c>
      <c r="L2659" s="12" t="str">
        <f>Data!P2659</f>
        <v>Recurrente</v>
      </c>
    </row>
    <row r="2660">
      <c r="A2660" s="11">
        <v>2659.0</v>
      </c>
      <c r="B2660" s="14">
        <f>Data!D2660</f>
        <v>44219</v>
      </c>
      <c r="C2660" s="12">
        <f>IFERROR(VLOOKUP(Data!B2660, Minorista!$A$2:$B$100, 2, FALSE), "")</f>
        <v>3</v>
      </c>
      <c r="D2660" s="12">
        <f t="array" ref="D2660">INDEX(Producto!$A$2:$A$500, MATCH(Data!H2660, Producto!$B$2:$B$500, 0))</f>
        <v>4</v>
      </c>
      <c r="E2660" s="12">
        <f>VLOOKUP(Data!E2660 &amp; Data!F2660 &amp; Data!G2660, Ubicacion!$A$2:$B$1000, 2, FALSE)</f>
        <v>37</v>
      </c>
      <c r="F2660" s="15">
        <f>Data!J2660</f>
        <v>300</v>
      </c>
      <c r="G2660" s="16">
        <f>Data!I2660</f>
        <v>20</v>
      </c>
      <c r="H2660" s="17">
        <f>Data!K2660</f>
        <v>60000</v>
      </c>
      <c r="I2660" s="17">
        <f>Data!L2660</f>
        <v>24000</v>
      </c>
      <c r="J2660" s="12" t="str">
        <f>Data!N2660</f>
        <v>Online</v>
      </c>
      <c r="K2660" s="12" t="str">
        <f>Data!O2660</f>
        <v>Transferencia bancaria</v>
      </c>
      <c r="L2660" s="12" t="str">
        <f>Data!P2660</f>
        <v>Nuevo</v>
      </c>
    </row>
    <row r="2661">
      <c r="A2661" s="11">
        <v>2660.0</v>
      </c>
      <c r="B2661" s="14">
        <f>Data!D2661</f>
        <v>44219</v>
      </c>
      <c r="C2661" s="12">
        <f>IFERROR(VLOOKUP(Data!B2661, Minorista!$A$2:$B$100, 2, FALSE), "")</f>
        <v>3</v>
      </c>
      <c r="D2661" s="12">
        <f t="array" ref="D2661">INDEX(Producto!$A$2:$A$500, MATCH(Data!H2661, Producto!$B$2:$B$500, 0))</f>
        <v>5</v>
      </c>
      <c r="E2661" s="12">
        <f>VLOOKUP(Data!E2661 &amp; Data!F2661 &amp; Data!G2661, Ubicacion!$A$2:$B$1000, 2, FALSE)</f>
        <v>37</v>
      </c>
      <c r="F2661" s="15">
        <f>Data!J2661</f>
        <v>350</v>
      </c>
      <c r="G2661" s="16">
        <f>Data!I2661</f>
        <v>35</v>
      </c>
      <c r="H2661" s="17">
        <f>Data!K2661</f>
        <v>122500</v>
      </c>
      <c r="I2661" s="17">
        <f>Data!L2661</f>
        <v>42875</v>
      </c>
      <c r="J2661" s="12" t="str">
        <f>Data!N2661</f>
        <v>Online</v>
      </c>
      <c r="K2661" s="12" t="str">
        <f>Data!O2661</f>
        <v>Efectivo</v>
      </c>
      <c r="L2661" s="12" t="str">
        <f>Data!P2661</f>
        <v>Recurrente</v>
      </c>
    </row>
    <row r="2662">
      <c r="A2662" s="11">
        <v>2661.0</v>
      </c>
      <c r="B2662" s="14">
        <f>Data!D2662</f>
        <v>44219</v>
      </c>
      <c r="C2662" s="12">
        <f>IFERROR(VLOOKUP(Data!B2662, Minorista!$A$2:$B$100, 2, FALSE), "")</f>
        <v>3</v>
      </c>
      <c r="D2662" s="12">
        <f t="array" ref="D2662">INDEX(Producto!$A$2:$A$500, MATCH(Data!H2662, Producto!$B$2:$B$500, 0))</f>
        <v>6</v>
      </c>
      <c r="E2662" s="12">
        <f>VLOOKUP(Data!E2662 &amp; Data!F2662 &amp; Data!G2662, Ubicacion!$A$2:$B$1000, 2, FALSE)</f>
        <v>37</v>
      </c>
      <c r="F2662" s="15">
        <f>Data!J2662</f>
        <v>450</v>
      </c>
      <c r="G2662" s="16">
        <f>Data!I2662</f>
        <v>25</v>
      </c>
      <c r="H2662" s="17">
        <f>Data!K2662</f>
        <v>112500</v>
      </c>
      <c r="I2662" s="17">
        <f>Data!L2662</f>
        <v>45000</v>
      </c>
      <c r="J2662" s="12" t="str">
        <f>Data!N2662</f>
        <v>Online</v>
      </c>
      <c r="K2662" s="12" t="str">
        <f>Data!O2662</f>
        <v>Efectivo</v>
      </c>
      <c r="L2662" s="12" t="str">
        <f>Data!P2662</f>
        <v>Recurrente</v>
      </c>
    </row>
    <row r="2663">
      <c r="A2663" s="11">
        <v>2662.0</v>
      </c>
      <c r="B2663" s="14">
        <f>Data!D2663</f>
        <v>44248</v>
      </c>
      <c r="C2663" s="12">
        <f>IFERROR(VLOOKUP(Data!B2663, Minorista!$A$2:$B$100, 2, FALSE), "")</f>
        <v>3</v>
      </c>
      <c r="D2663" s="12">
        <f t="array" ref="D2663">INDEX(Producto!$A$2:$A$500, MATCH(Data!H2663, Producto!$B$2:$B$500, 0))</f>
        <v>1</v>
      </c>
      <c r="E2663" s="12">
        <f>VLOOKUP(Data!E2663 &amp; Data!F2663 &amp; Data!G2663, Ubicacion!$A$2:$B$1000, 2, FALSE)</f>
        <v>37</v>
      </c>
      <c r="F2663" s="15">
        <f>Data!J2663</f>
        <v>700</v>
      </c>
      <c r="G2663" s="16">
        <f>Data!I2663</f>
        <v>25</v>
      </c>
      <c r="H2663" s="17">
        <f>Data!K2663</f>
        <v>175000</v>
      </c>
      <c r="I2663" s="17">
        <f>Data!L2663</f>
        <v>70000</v>
      </c>
      <c r="J2663" s="12" t="str">
        <f>Data!N2663</f>
        <v>Online</v>
      </c>
      <c r="K2663" s="12" t="str">
        <f>Data!O2663</f>
        <v>Efectivo</v>
      </c>
      <c r="L2663" s="12" t="str">
        <f>Data!P2663</f>
        <v>Recurrente</v>
      </c>
    </row>
    <row r="2664">
      <c r="A2664" s="11">
        <v>2663.0</v>
      </c>
      <c r="B2664" s="14">
        <f>Data!D2664</f>
        <v>44248</v>
      </c>
      <c r="C2664" s="12">
        <f>IFERROR(VLOOKUP(Data!B2664, Minorista!$A$2:$B$100, 2, FALSE), "")</f>
        <v>3</v>
      </c>
      <c r="D2664" s="12">
        <f t="array" ref="D2664">INDEX(Producto!$A$2:$A$500, MATCH(Data!H2664, Producto!$B$2:$B$500, 0))</f>
        <v>2</v>
      </c>
      <c r="E2664" s="12">
        <f>VLOOKUP(Data!E2664 &amp; Data!F2664 &amp; Data!G2664, Ubicacion!$A$2:$B$1000, 2, FALSE)</f>
        <v>37</v>
      </c>
      <c r="F2664" s="15">
        <f>Data!J2664</f>
        <v>350</v>
      </c>
      <c r="G2664" s="16">
        <f>Data!I2664</f>
        <v>25</v>
      </c>
      <c r="H2664" s="17">
        <f>Data!K2664</f>
        <v>87500</v>
      </c>
      <c r="I2664" s="17">
        <f>Data!L2664</f>
        <v>30625</v>
      </c>
      <c r="J2664" s="12" t="str">
        <f>Data!N2664</f>
        <v>Online</v>
      </c>
      <c r="K2664" s="12" t="str">
        <f>Data!O2664</f>
        <v>Efectivo</v>
      </c>
      <c r="L2664" s="12" t="str">
        <f>Data!P2664</f>
        <v>Recurrente</v>
      </c>
    </row>
    <row r="2665">
      <c r="A2665" s="11">
        <v>2664.0</v>
      </c>
      <c r="B2665" s="14">
        <f>Data!D2665</f>
        <v>44248</v>
      </c>
      <c r="C2665" s="12">
        <f>IFERROR(VLOOKUP(Data!B2665, Minorista!$A$2:$B$100, 2, FALSE), "")</f>
        <v>3</v>
      </c>
      <c r="D2665" s="12">
        <f t="array" ref="D2665">INDEX(Producto!$A$2:$A$500, MATCH(Data!H2665, Producto!$B$2:$B$500, 0))</f>
        <v>3</v>
      </c>
      <c r="E2665" s="12">
        <f>VLOOKUP(Data!E2665 &amp; Data!F2665 &amp; Data!G2665, Ubicacion!$A$2:$B$1000, 2, FALSE)</f>
        <v>37</v>
      </c>
      <c r="F2665" s="15">
        <f>Data!J2665</f>
        <v>400</v>
      </c>
      <c r="G2665" s="16">
        <f>Data!I2665</f>
        <v>15</v>
      </c>
      <c r="H2665" s="17">
        <f>Data!K2665</f>
        <v>60000</v>
      </c>
      <c r="I2665" s="17">
        <f>Data!L2665</f>
        <v>24000</v>
      </c>
      <c r="J2665" s="12" t="str">
        <f>Data!N2665</f>
        <v>Online</v>
      </c>
      <c r="K2665" s="12" t="str">
        <f>Data!O2665</f>
        <v>Transferencia bancaria</v>
      </c>
      <c r="L2665" s="12" t="str">
        <f>Data!P2665</f>
        <v>Recurrente</v>
      </c>
    </row>
    <row r="2666">
      <c r="A2666" s="11">
        <v>2665.0</v>
      </c>
      <c r="B2666" s="14">
        <f>Data!D2666</f>
        <v>44248</v>
      </c>
      <c r="C2666" s="12">
        <f>IFERROR(VLOOKUP(Data!B2666, Minorista!$A$2:$B$100, 2, FALSE), "")</f>
        <v>2</v>
      </c>
      <c r="D2666" s="12">
        <f t="array" ref="D2666">INDEX(Producto!$A$2:$A$500, MATCH(Data!H2666, Producto!$B$2:$B$500, 0))</f>
        <v>4</v>
      </c>
      <c r="E2666" s="12">
        <f>VLOOKUP(Data!E2666 &amp; Data!F2666 &amp; Data!G2666, Ubicacion!$A$2:$B$1000, 2, FALSE)</f>
        <v>38</v>
      </c>
      <c r="F2666" s="15">
        <f>Data!J2666</f>
        <v>250</v>
      </c>
      <c r="G2666" s="16">
        <f>Data!I2666</f>
        <v>20</v>
      </c>
      <c r="H2666" s="17">
        <f>Data!K2666</f>
        <v>50000</v>
      </c>
      <c r="I2666" s="17">
        <f>Data!L2666</f>
        <v>20000</v>
      </c>
      <c r="J2666" s="12" t="str">
        <f>Data!N2666</f>
        <v>Online</v>
      </c>
      <c r="K2666" s="12" t="str">
        <f>Data!O2666</f>
        <v>Efectivo</v>
      </c>
      <c r="L2666" s="12" t="str">
        <f>Data!P2666</f>
        <v>Recurrente</v>
      </c>
    </row>
    <row r="2667">
      <c r="A2667" s="11">
        <v>2666.0</v>
      </c>
      <c r="B2667" s="14">
        <f>Data!D2667</f>
        <v>44248</v>
      </c>
      <c r="C2667" s="12">
        <f>IFERROR(VLOOKUP(Data!B2667, Minorista!$A$2:$B$100, 2, FALSE), "")</f>
        <v>2</v>
      </c>
      <c r="D2667" s="12">
        <f t="array" ref="D2667">INDEX(Producto!$A$2:$A$500, MATCH(Data!H2667, Producto!$B$2:$B$500, 0))</f>
        <v>5</v>
      </c>
      <c r="E2667" s="12">
        <f>VLOOKUP(Data!E2667 &amp; Data!F2667 &amp; Data!G2667, Ubicacion!$A$2:$B$1000, 2, FALSE)</f>
        <v>38</v>
      </c>
      <c r="F2667" s="15">
        <f>Data!J2667</f>
        <v>325</v>
      </c>
      <c r="G2667" s="16">
        <f>Data!I2667</f>
        <v>35</v>
      </c>
      <c r="H2667" s="17">
        <f>Data!K2667</f>
        <v>113750</v>
      </c>
      <c r="I2667" s="17">
        <f>Data!L2667</f>
        <v>39812.5</v>
      </c>
      <c r="J2667" s="12" t="str">
        <f>Data!N2667</f>
        <v>Online</v>
      </c>
      <c r="K2667" s="12" t="str">
        <f>Data!O2667</f>
        <v>Efectivo</v>
      </c>
      <c r="L2667" s="12" t="str">
        <f>Data!P2667</f>
        <v>Recurrente</v>
      </c>
    </row>
    <row r="2668">
      <c r="A2668" s="11">
        <v>2667.0</v>
      </c>
      <c r="B2668" s="14">
        <f>Data!D2668</f>
        <v>44248</v>
      </c>
      <c r="C2668" s="12">
        <f>IFERROR(VLOOKUP(Data!B2668, Minorista!$A$2:$B$100, 2, FALSE), "")</f>
        <v>2</v>
      </c>
      <c r="D2668" s="12">
        <f t="array" ref="D2668">INDEX(Producto!$A$2:$A$500, MATCH(Data!H2668, Producto!$B$2:$B$500, 0))</f>
        <v>6</v>
      </c>
      <c r="E2668" s="12">
        <f>VLOOKUP(Data!E2668 &amp; Data!F2668 &amp; Data!G2668, Ubicacion!$A$2:$B$1000, 2, FALSE)</f>
        <v>38</v>
      </c>
      <c r="F2668" s="15">
        <f>Data!J2668</f>
        <v>425</v>
      </c>
      <c r="G2668" s="16">
        <f>Data!I2668</f>
        <v>20</v>
      </c>
      <c r="H2668" s="17">
        <f>Data!K2668</f>
        <v>85000</v>
      </c>
      <c r="I2668" s="17">
        <f>Data!L2668</f>
        <v>34000</v>
      </c>
      <c r="J2668" s="12" t="str">
        <f>Data!N2668</f>
        <v>Online</v>
      </c>
      <c r="K2668" s="12" t="str">
        <f>Data!O2668</f>
        <v>Transferencia bancaria</v>
      </c>
      <c r="L2668" s="12" t="str">
        <f>Data!P2668</f>
        <v>Recurrente</v>
      </c>
    </row>
    <row r="2669">
      <c r="A2669" s="11">
        <v>2668.0</v>
      </c>
      <c r="B2669" s="14">
        <f>Data!D2669</f>
        <v>44274</v>
      </c>
      <c r="C2669" s="12">
        <f>IFERROR(VLOOKUP(Data!B2669, Minorista!$A$2:$B$100, 2, FALSE), "")</f>
        <v>2</v>
      </c>
      <c r="D2669" s="12">
        <f t="array" ref="D2669">INDEX(Producto!$A$2:$A$500, MATCH(Data!H2669, Producto!$B$2:$B$500, 0))</f>
        <v>1</v>
      </c>
      <c r="E2669" s="12">
        <f>VLOOKUP(Data!E2669 &amp; Data!F2669 &amp; Data!G2669, Ubicacion!$A$2:$B$1000, 2, FALSE)</f>
        <v>38</v>
      </c>
      <c r="F2669" s="15">
        <f>Data!J2669</f>
        <v>645</v>
      </c>
      <c r="G2669" s="16">
        <f>Data!I2669</f>
        <v>20</v>
      </c>
      <c r="H2669" s="17">
        <f>Data!K2669</f>
        <v>129000</v>
      </c>
      <c r="I2669" s="17">
        <f>Data!L2669</f>
        <v>51600</v>
      </c>
      <c r="J2669" s="12" t="str">
        <f>Data!N2669</f>
        <v>Online</v>
      </c>
      <c r="K2669" s="12" t="str">
        <f>Data!O2669</f>
        <v>Tarjeta</v>
      </c>
      <c r="L2669" s="12" t="str">
        <f>Data!P2669</f>
        <v>Recurrente</v>
      </c>
    </row>
    <row r="2670">
      <c r="A2670" s="11">
        <v>2669.0</v>
      </c>
      <c r="B2670" s="14">
        <f>Data!D2670</f>
        <v>44274</v>
      </c>
      <c r="C2670" s="12">
        <f>IFERROR(VLOOKUP(Data!B2670, Minorista!$A$2:$B$100, 2, FALSE), "")</f>
        <v>2</v>
      </c>
      <c r="D2670" s="12">
        <f t="array" ref="D2670">INDEX(Producto!$A$2:$A$500, MATCH(Data!H2670, Producto!$B$2:$B$500, 0))</f>
        <v>2</v>
      </c>
      <c r="E2670" s="12">
        <f>VLOOKUP(Data!E2670 &amp; Data!F2670 &amp; Data!G2670, Ubicacion!$A$2:$B$1000, 2, FALSE)</f>
        <v>38</v>
      </c>
      <c r="F2670" s="15">
        <f>Data!J2670</f>
        <v>325</v>
      </c>
      <c r="G2670" s="16">
        <f>Data!I2670</f>
        <v>20</v>
      </c>
      <c r="H2670" s="17">
        <f>Data!K2670</f>
        <v>65000</v>
      </c>
      <c r="I2670" s="17">
        <f>Data!L2670</f>
        <v>22750</v>
      </c>
      <c r="J2670" s="12" t="str">
        <f>Data!N2670</f>
        <v>Online</v>
      </c>
      <c r="K2670" s="12" t="str">
        <f>Data!O2670</f>
        <v>Transferencia bancaria</v>
      </c>
      <c r="L2670" s="12" t="str">
        <f>Data!P2670</f>
        <v>Nuevo</v>
      </c>
    </row>
    <row r="2671">
      <c r="A2671" s="11">
        <v>2670.0</v>
      </c>
      <c r="B2671" s="14">
        <f>Data!D2671</f>
        <v>44274</v>
      </c>
      <c r="C2671" s="12">
        <f>IFERROR(VLOOKUP(Data!B2671, Minorista!$A$2:$B$100, 2, FALSE), "")</f>
        <v>2</v>
      </c>
      <c r="D2671" s="12">
        <f t="array" ref="D2671">INDEX(Producto!$A$2:$A$500, MATCH(Data!H2671, Producto!$B$2:$B$500, 0))</f>
        <v>3</v>
      </c>
      <c r="E2671" s="12">
        <f>VLOOKUP(Data!E2671 &amp; Data!F2671 &amp; Data!G2671, Ubicacion!$A$2:$B$1000, 2, FALSE)</f>
        <v>38</v>
      </c>
      <c r="F2671" s="15">
        <f>Data!J2671</f>
        <v>350</v>
      </c>
      <c r="G2671" s="16">
        <f>Data!I2671</f>
        <v>10</v>
      </c>
      <c r="H2671" s="17">
        <f>Data!K2671</f>
        <v>35000</v>
      </c>
      <c r="I2671" s="17">
        <f>Data!L2671</f>
        <v>14000</v>
      </c>
      <c r="J2671" s="12" t="str">
        <f>Data!N2671</f>
        <v>Online</v>
      </c>
      <c r="K2671" s="12" t="str">
        <f>Data!O2671</f>
        <v>Transferencia bancaria</v>
      </c>
      <c r="L2671" s="12" t="str">
        <f>Data!P2671</f>
        <v>Nuevo</v>
      </c>
    </row>
    <row r="2672">
      <c r="A2672" s="11">
        <v>2671.0</v>
      </c>
      <c r="B2672" s="14">
        <f>Data!D2672</f>
        <v>44274</v>
      </c>
      <c r="C2672" s="12">
        <f>IFERROR(VLOOKUP(Data!B2672, Minorista!$A$2:$B$100, 2, FALSE), "")</f>
        <v>2</v>
      </c>
      <c r="D2672" s="12">
        <f t="array" ref="D2672">INDEX(Producto!$A$2:$A$500, MATCH(Data!H2672, Producto!$B$2:$B$500, 0))</f>
        <v>4</v>
      </c>
      <c r="E2672" s="12">
        <f>VLOOKUP(Data!E2672 &amp; Data!F2672 &amp; Data!G2672, Ubicacion!$A$2:$B$1000, 2, FALSE)</f>
        <v>38</v>
      </c>
      <c r="F2672" s="15">
        <f>Data!J2672</f>
        <v>200</v>
      </c>
      <c r="G2672" s="16">
        <f>Data!I2672</f>
        <v>20</v>
      </c>
      <c r="H2672" s="17">
        <f>Data!K2672</f>
        <v>40000</v>
      </c>
      <c r="I2672" s="17">
        <f>Data!L2672</f>
        <v>16000</v>
      </c>
      <c r="J2672" s="12" t="str">
        <f>Data!N2672</f>
        <v>Online</v>
      </c>
      <c r="K2672" s="12" t="str">
        <f>Data!O2672</f>
        <v>Tarjeta</v>
      </c>
      <c r="L2672" s="12" t="str">
        <f>Data!P2672</f>
        <v>Recurrente</v>
      </c>
    </row>
    <row r="2673">
      <c r="A2673" s="11">
        <v>2672.0</v>
      </c>
      <c r="B2673" s="14">
        <f>Data!D2673</f>
        <v>44274</v>
      </c>
      <c r="C2673" s="12">
        <f>IFERROR(VLOOKUP(Data!B2673, Minorista!$A$2:$B$100, 2, FALSE), "")</f>
        <v>2</v>
      </c>
      <c r="D2673" s="12">
        <f t="array" ref="D2673">INDEX(Producto!$A$2:$A$500, MATCH(Data!H2673, Producto!$B$2:$B$500, 0))</f>
        <v>5</v>
      </c>
      <c r="E2673" s="12">
        <f>VLOOKUP(Data!E2673 &amp; Data!F2673 &amp; Data!G2673, Ubicacion!$A$2:$B$1000, 2, FALSE)</f>
        <v>38</v>
      </c>
      <c r="F2673" s="15">
        <f>Data!J2673</f>
        <v>250</v>
      </c>
      <c r="G2673" s="16">
        <f>Data!I2673</f>
        <v>35</v>
      </c>
      <c r="H2673" s="17">
        <f>Data!K2673</f>
        <v>87500</v>
      </c>
      <c r="I2673" s="17">
        <f>Data!L2673</f>
        <v>30625</v>
      </c>
      <c r="J2673" s="12" t="str">
        <f>Data!N2673</f>
        <v>Online</v>
      </c>
      <c r="K2673" s="12" t="str">
        <f>Data!O2673</f>
        <v>Transferencia bancaria</v>
      </c>
      <c r="L2673" s="12" t="str">
        <f>Data!P2673</f>
        <v>Nuevo</v>
      </c>
    </row>
    <row r="2674">
      <c r="A2674" s="11">
        <v>2673.0</v>
      </c>
      <c r="B2674" s="14">
        <f>Data!D2674</f>
        <v>44274</v>
      </c>
      <c r="C2674" s="12">
        <f>IFERROR(VLOOKUP(Data!B2674, Minorista!$A$2:$B$100, 2, FALSE), "")</f>
        <v>2</v>
      </c>
      <c r="D2674" s="12">
        <f t="array" ref="D2674">INDEX(Producto!$A$2:$A$500, MATCH(Data!H2674, Producto!$B$2:$B$500, 0))</f>
        <v>6</v>
      </c>
      <c r="E2674" s="12">
        <f>VLOOKUP(Data!E2674 &amp; Data!F2674 &amp; Data!G2674, Ubicacion!$A$2:$B$1000, 2, FALSE)</f>
        <v>38</v>
      </c>
      <c r="F2674" s="15">
        <f>Data!J2674</f>
        <v>350</v>
      </c>
      <c r="G2674" s="16">
        <f>Data!I2674</f>
        <v>25</v>
      </c>
      <c r="H2674" s="17">
        <f>Data!K2674</f>
        <v>87500</v>
      </c>
      <c r="I2674" s="17">
        <f>Data!L2674</f>
        <v>35000</v>
      </c>
      <c r="J2674" s="12" t="str">
        <f>Data!N2674</f>
        <v>Online</v>
      </c>
      <c r="K2674" s="12" t="str">
        <f>Data!O2674</f>
        <v>Tarjeta</v>
      </c>
      <c r="L2674" s="12" t="str">
        <f>Data!P2674</f>
        <v>Nuevo</v>
      </c>
    </row>
    <row r="2675">
      <c r="A2675" s="11">
        <v>2674.0</v>
      </c>
      <c r="B2675" s="14">
        <f>Data!D2675</f>
        <v>44306</v>
      </c>
      <c r="C2675" s="12">
        <f>IFERROR(VLOOKUP(Data!B2675, Minorista!$A$2:$B$100, 2, FALSE), "")</f>
        <v>2</v>
      </c>
      <c r="D2675" s="12">
        <f t="array" ref="D2675">INDEX(Producto!$A$2:$A$500, MATCH(Data!H2675, Producto!$B$2:$B$500, 0))</f>
        <v>1</v>
      </c>
      <c r="E2675" s="12">
        <f>VLOOKUP(Data!E2675 &amp; Data!F2675 &amp; Data!G2675, Ubicacion!$A$2:$B$1000, 2, FALSE)</f>
        <v>38</v>
      </c>
      <c r="F2675" s="15">
        <f>Data!J2675</f>
        <v>600</v>
      </c>
      <c r="G2675" s="16">
        <f>Data!I2675</f>
        <v>25</v>
      </c>
      <c r="H2675" s="17">
        <f>Data!K2675</f>
        <v>150000</v>
      </c>
      <c r="I2675" s="17">
        <f>Data!L2675</f>
        <v>60000</v>
      </c>
      <c r="J2675" s="12" t="str">
        <f>Data!N2675</f>
        <v>Online</v>
      </c>
      <c r="K2675" s="12" t="str">
        <f>Data!O2675</f>
        <v>Tarjeta</v>
      </c>
      <c r="L2675" s="12" t="str">
        <f>Data!P2675</f>
        <v>Nuevo</v>
      </c>
    </row>
    <row r="2676">
      <c r="A2676" s="11">
        <v>2675.0</v>
      </c>
      <c r="B2676" s="14">
        <f>Data!D2676</f>
        <v>44306</v>
      </c>
      <c r="C2676" s="12">
        <f>IFERROR(VLOOKUP(Data!B2676, Minorista!$A$2:$B$100, 2, FALSE), "")</f>
        <v>2</v>
      </c>
      <c r="D2676" s="12">
        <f t="array" ref="D2676">INDEX(Producto!$A$2:$A$500, MATCH(Data!H2676, Producto!$B$2:$B$500, 0))</f>
        <v>2</v>
      </c>
      <c r="E2676" s="12">
        <f>VLOOKUP(Data!E2676 &amp; Data!F2676 &amp; Data!G2676, Ubicacion!$A$2:$B$1000, 2, FALSE)</f>
        <v>38</v>
      </c>
      <c r="F2676" s="15">
        <f>Data!J2676</f>
        <v>300</v>
      </c>
      <c r="G2676" s="16">
        <f>Data!I2676</f>
        <v>25</v>
      </c>
      <c r="H2676" s="17">
        <f>Data!K2676</f>
        <v>75000</v>
      </c>
      <c r="I2676" s="17">
        <f>Data!L2676</f>
        <v>26250</v>
      </c>
      <c r="J2676" s="12" t="str">
        <f>Data!N2676</f>
        <v>Online</v>
      </c>
      <c r="K2676" s="12" t="str">
        <f>Data!O2676</f>
        <v>Transferencia bancaria</v>
      </c>
      <c r="L2676" s="12" t="str">
        <f>Data!P2676</f>
        <v>Nuevo</v>
      </c>
    </row>
    <row r="2677">
      <c r="A2677" s="11">
        <v>2676.0</v>
      </c>
      <c r="B2677" s="14">
        <f>Data!D2677</f>
        <v>44306</v>
      </c>
      <c r="C2677" s="12">
        <f>IFERROR(VLOOKUP(Data!B2677, Minorista!$A$2:$B$100, 2, FALSE), "")</f>
        <v>2</v>
      </c>
      <c r="D2677" s="12">
        <f t="array" ref="D2677">INDEX(Producto!$A$2:$A$500, MATCH(Data!H2677, Producto!$B$2:$B$500, 0))</f>
        <v>3</v>
      </c>
      <c r="E2677" s="12">
        <f>VLOOKUP(Data!E2677 &amp; Data!F2677 &amp; Data!G2677, Ubicacion!$A$2:$B$1000, 2, FALSE)</f>
        <v>38</v>
      </c>
      <c r="F2677" s="15">
        <f>Data!J2677</f>
        <v>300</v>
      </c>
      <c r="G2677" s="16">
        <f>Data!I2677</f>
        <v>15</v>
      </c>
      <c r="H2677" s="17">
        <f>Data!K2677</f>
        <v>45000</v>
      </c>
      <c r="I2677" s="17">
        <f>Data!L2677</f>
        <v>18000</v>
      </c>
      <c r="J2677" s="12" t="str">
        <f>Data!N2677</f>
        <v>Online</v>
      </c>
      <c r="K2677" s="12" t="str">
        <f>Data!O2677</f>
        <v>Tarjeta</v>
      </c>
      <c r="L2677" s="12" t="str">
        <f>Data!P2677</f>
        <v>Nuevo</v>
      </c>
    </row>
    <row r="2678">
      <c r="A2678" s="11">
        <v>2677.0</v>
      </c>
      <c r="B2678" s="14">
        <f>Data!D2678</f>
        <v>44306</v>
      </c>
      <c r="C2678" s="12">
        <f>IFERROR(VLOOKUP(Data!B2678, Minorista!$A$2:$B$100, 2, FALSE), "")</f>
        <v>2</v>
      </c>
      <c r="D2678" s="12">
        <f t="array" ref="D2678">INDEX(Producto!$A$2:$A$500, MATCH(Data!H2678, Producto!$B$2:$B$500, 0))</f>
        <v>4</v>
      </c>
      <c r="E2678" s="12">
        <f>VLOOKUP(Data!E2678 &amp; Data!F2678 &amp; Data!G2678, Ubicacion!$A$2:$B$1000, 2, FALSE)</f>
        <v>38</v>
      </c>
      <c r="F2678" s="15">
        <f>Data!J2678</f>
        <v>225</v>
      </c>
      <c r="G2678" s="16">
        <f>Data!I2678</f>
        <v>20</v>
      </c>
      <c r="H2678" s="17">
        <f>Data!K2678</f>
        <v>45000</v>
      </c>
      <c r="I2678" s="17">
        <f>Data!L2678</f>
        <v>18000</v>
      </c>
      <c r="J2678" s="12" t="str">
        <f>Data!N2678</f>
        <v>Online</v>
      </c>
      <c r="K2678" s="12" t="str">
        <f>Data!O2678</f>
        <v>Tarjeta</v>
      </c>
      <c r="L2678" s="12" t="str">
        <f>Data!P2678</f>
        <v>Recurrente</v>
      </c>
    </row>
    <row r="2679">
      <c r="A2679" s="11">
        <v>2678.0</v>
      </c>
      <c r="B2679" s="14">
        <f>Data!D2679</f>
        <v>44306</v>
      </c>
      <c r="C2679" s="12">
        <f>IFERROR(VLOOKUP(Data!B2679, Minorista!$A$2:$B$100, 2, FALSE), "")</f>
        <v>2</v>
      </c>
      <c r="D2679" s="12">
        <f t="array" ref="D2679">INDEX(Producto!$A$2:$A$500, MATCH(Data!H2679, Producto!$B$2:$B$500, 0))</f>
        <v>5</v>
      </c>
      <c r="E2679" s="12">
        <f>VLOOKUP(Data!E2679 &amp; Data!F2679 &amp; Data!G2679, Ubicacion!$A$2:$B$1000, 2, FALSE)</f>
        <v>38</v>
      </c>
      <c r="F2679" s="15">
        <f>Data!J2679</f>
        <v>250</v>
      </c>
      <c r="G2679" s="16">
        <f>Data!I2679</f>
        <v>40</v>
      </c>
      <c r="H2679" s="17">
        <f>Data!K2679</f>
        <v>100000</v>
      </c>
      <c r="I2679" s="17">
        <f>Data!L2679</f>
        <v>35000</v>
      </c>
      <c r="J2679" s="12" t="str">
        <f>Data!N2679</f>
        <v>Online</v>
      </c>
      <c r="K2679" s="12" t="str">
        <f>Data!O2679</f>
        <v>Tarjeta</v>
      </c>
      <c r="L2679" s="12" t="str">
        <f>Data!P2679</f>
        <v>Recurrente</v>
      </c>
    </row>
    <row r="2680">
      <c r="A2680" s="11">
        <v>2679.0</v>
      </c>
      <c r="B2680" s="14">
        <f>Data!D2680</f>
        <v>44306</v>
      </c>
      <c r="C2680" s="12">
        <f>IFERROR(VLOOKUP(Data!B2680, Minorista!$A$2:$B$100, 2, FALSE), "")</f>
        <v>2</v>
      </c>
      <c r="D2680" s="12">
        <f t="array" ref="D2680">INDEX(Producto!$A$2:$A$500, MATCH(Data!H2680, Producto!$B$2:$B$500, 0))</f>
        <v>6</v>
      </c>
      <c r="E2680" s="12">
        <f>VLOOKUP(Data!E2680 &amp; Data!F2680 &amp; Data!G2680, Ubicacion!$A$2:$B$1000, 2, FALSE)</f>
        <v>38</v>
      </c>
      <c r="F2680" s="15">
        <f>Data!J2680</f>
        <v>400</v>
      </c>
      <c r="G2680" s="16">
        <f>Data!I2680</f>
        <v>30</v>
      </c>
      <c r="H2680" s="17">
        <f>Data!K2680</f>
        <v>120000</v>
      </c>
      <c r="I2680" s="17">
        <f>Data!L2680</f>
        <v>48000</v>
      </c>
      <c r="J2680" s="12" t="str">
        <f>Data!N2680</f>
        <v>Online</v>
      </c>
      <c r="K2680" s="12" t="str">
        <f>Data!O2680</f>
        <v>Efectivo</v>
      </c>
      <c r="L2680" s="12" t="str">
        <f>Data!P2680</f>
        <v>Recurrente</v>
      </c>
    </row>
    <row r="2681">
      <c r="A2681" s="11">
        <v>2680.0</v>
      </c>
      <c r="B2681" s="14">
        <f>Data!D2681</f>
        <v>44335</v>
      </c>
      <c r="C2681" s="12">
        <f>IFERROR(VLOOKUP(Data!B2681, Minorista!$A$2:$B$100, 2, FALSE), "")</f>
        <v>2</v>
      </c>
      <c r="D2681" s="12">
        <f t="array" ref="D2681">INDEX(Producto!$A$2:$A$500, MATCH(Data!H2681, Producto!$B$2:$B$500, 0))</f>
        <v>1</v>
      </c>
      <c r="E2681" s="12">
        <f>VLOOKUP(Data!E2681 &amp; Data!F2681 &amp; Data!G2681, Ubicacion!$A$2:$B$1000, 2, FALSE)</f>
        <v>38</v>
      </c>
      <c r="F2681" s="15">
        <f>Data!J2681</f>
        <v>670</v>
      </c>
      <c r="G2681" s="16">
        <f>Data!I2681</f>
        <v>40</v>
      </c>
      <c r="H2681" s="17">
        <f>Data!K2681</f>
        <v>268000</v>
      </c>
      <c r="I2681" s="17">
        <f>Data!L2681</f>
        <v>107200</v>
      </c>
      <c r="J2681" s="12" t="str">
        <f>Data!N2681</f>
        <v>Online</v>
      </c>
      <c r="K2681" s="12" t="str">
        <f>Data!O2681</f>
        <v>Efectivo</v>
      </c>
      <c r="L2681" s="12" t="str">
        <f>Data!P2681</f>
        <v>Recurrente</v>
      </c>
    </row>
    <row r="2682">
      <c r="A2682" s="11">
        <v>2681.0</v>
      </c>
      <c r="B2682" s="14">
        <f>Data!D2682</f>
        <v>44335</v>
      </c>
      <c r="C2682" s="12">
        <f>IFERROR(VLOOKUP(Data!B2682, Minorista!$A$2:$B$100, 2, FALSE), "")</f>
        <v>2</v>
      </c>
      <c r="D2682" s="12">
        <f t="array" ref="D2682">INDEX(Producto!$A$2:$A$500, MATCH(Data!H2682, Producto!$B$2:$B$500, 0))</f>
        <v>2</v>
      </c>
      <c r="E2682" s="12">
        <f>VLOOKUP(Data!E2682 &amp; Data!F2682 &amp; Data!G2682, Ubicacion!$A$2:$B$1000, 2, FALSE)</f>
        <v>38</v>
      </c>
      <c r="F2682" s="15">
        <f>Data!J2682</f>
        <v>375</v>
      </c>
      <c r="G2682" s="16">
        <f>Data!I2682</f>
        <v>40</v>
      </c>
      <c r="H2682" s="17">
        <f>Data!K2682</f>
        <v>150000</v>
      </c>
      <c r="I2682" s="17">
        <f>Data!L2682</f>
        <v>52500</v>
      </c>
      <c r="J2682" s="12" t="str">
        <f>Data!N2682</f>
        <v>Online</v>
      </c>
      <c r="K2682" s="12" t="str">
        <f>Data!O2682</f>
        <v>Transferencia bancaria</v>
      </c>
      <c r="L2682" s="12" t="str">
        <f>Data!P2682</f>
        <v>Nuevo</v>
      </c>
    </row>
    <row r="2683">
      <c r="A2683" s="11">
        <v>2682.0</v>
      </c>
      <c r="B2683" s="14">
        <f>Data!D2683</f>
        <v>44335</v>
      </c>
      <c r="C2683" s="12">
        <f>IFERROR(VLOOKUP(Data!B2683, Minorista!$A$2:$B$100, 2, FALSE), "")</f>
        <v>2</v>
      </c>
      <c r="D2683" s="12">
        <f t="array" ref="D2683">INDEX(Producto!$A$2:$A$500, MATCH(Data!H2683, Producto!$B$2:$B$500, 0))</f>
        <v>3</v>
      </c>
      <c r="E2683" s="12">
        <f>VLOOKUP(Data!E2683 &amp; Data!F2683 &amp; Data!G2683, Ubicacion!$A$2:$B$1000, 2, FALSE)</f>
        <v>38</v>
      </c>
      <c r="F2683" s="15">
        <f>Data!J2683</f>
        <v>350</v>
      </c>
      <c r="G2683" s="16">
        <f>Data!I2683</f>
        <v>35</v>
      </c>
      <c r="H2683" s="17">
        <f>Data!K2683</f>
        <v>122500</v>
      </c>
      <c r="I2683" s="17">
        <f>Data!L2683</f>
        <v>49000</v>
      </c>
      <c r="J2683" s="12" t="str">
        <f>Data!N2683</f>
        <v>Online</v>
      </c>
      <c r="K2683" s="12" t="str">
        <f>Data!O2683</f>
        <v>Efectivo</v>
      </c>
      <c r="L2683" s="12" t="str">
        <f>Data!P2683</f>
        <v>Nuevo</v>
      </c>
    </row>
    <row r="2684">
      <c r="A2684" s="11">
        <v>2683.0</v>
      </c>
      <c r="B2684" s="14">
        <f>Data!D2684</f>
        <v>44335</v>
      </c>
      <c r="C2684" s="12">
        <f>IFERROR(VLOOKUP(Data!B2684, Minorista!$A$2:$B$100, 2, FALSE), "")</f>
        <v>2</v>
      </c>
      <c r="D2684" s="12">
        <f t="array" ref="D2684">INDEX(Producto!$A$2:$A$500, MATCH(Data!H2684, Producto!$B$2:$B$500, 0))</f>
        <v>4</v>
      </c>
      <c r="E2684" s="12">
        <f>VLOOKUP(Data!E2684 &amp; Data!F2684 &amp; Data!G2684, Ubicacion!$A$2:$B$1000, 2, FALSE)</f>
        <v>38</v>
      </c>
      <c r="F2684" s="15">
        <f>Data!J2684</f>
        <v>300</v>
      </c>
      <c r="G2684" s="16">
        <f>Data!I2684</f>
        <v>35</v>
      </c>
      <c r="H2684" s="17">
        <f>Data!K2684</f>
        <v>105000</v>
      </c>
      <c r="I2684" s="17">
        <f>Data!L2684</f>
        <v>42000</v>
      </c>
      <c r="J2684" s="12" t="str">
        <f>Data!N2684</f>
        <v>Online</v>
      </c>
      <c r="K2684" s="12" t="str">
        <f>Data!O2684</f>
        <v>Tarjeta</v>
      </c>
      <c r="L2684" s="12" t="str">
        <f>Data!P2684</f>
        <v>Nuevo</v>
      </c>
    </row>
    <row r="2685">
      <c r="A2685" s="11">
        <v>2684.0</v>
      </c>
      <c r="B2685" s="14">
        <f>Data!D2685</f>
        <v>44335</v>
      </c>
      <c r="C2685" s="12">
        <f>IFERROR(VLOOKUP(Data!B2685, Minorista!$A$2:$B$100, 2, FALSE), "")</f>
        <v>2</v>
      </c>
      <c r="D2685" s="12">
        <f t="array" ref="D2685">INDEX(Producto!$A$2:$A$500, MATCH(Data!H2685, Producto!$B$2:$B$500, 0))</f>
        <v>5</v>
      </c>
      <c r="E2685" s="12">
        <f>VLOOKUP(Data!E2685 &amp; Data!F2685 &amp; Data!G2685, Ubicacion!$A$2:$B$1000, 2, FALSE)</f>
        <v>38</v>
      </c>
      <c r="F2685" s="15">
        <f>Data!J2685</f>
        <v>325</v>
      </c>
      <c r="G2685" s="16">
        <f>Data!I2685</f>
        <v>45</v>
      </c>
      <c r="H2685" s="17">
        <f>Data!K2685</f>
        <v>146250</v>
      </c>
      <c r="I2685" s="17">
        <f>Data!L2685</f>
        <v>51187.5</v>
      </c>
      <c r="J2685" s="12" t="str">
        <f>Data!N2685</f>
        <v>Online</v>
      </c>
      <c r="K2685" s="12" t="str">
        <f>Data!O2685</f>
        <v>Tarjeta</v>
      </c>
      <c r="L2685" s="12" t="str">
        <f>Data!P2685</f>
        <v>Recurrente</v>
      </c>
    </row>
    <row r="2686">
      <c r="A2686" s="11">
        <v>2685.0</v>
      </c>
      <c r="B2686" s="14">
        <f>Data!D2686</f>
        <v>44335</v>
      </c>
      <c r="C2686" s="12">
        <f>IFERROR(VLOOKUP(Data!B2686, Minorista!$A$2:$B$100, 2, FALSE), "")</f>
        <v>2</v>
      </c>
      <c r="D2686" s="12">
        <f t="array" ref="D2686">INDEX(Producto!$A$2:$A$500, MATCH(Data!H2686, Producto!$B$2:$B$500, 0))</f>
        <v>6</v>
      </c>
      <c r="E2686" s="12">
        <f>VLOOKUP(Data!E2686 &amp; Data!F2686 &amp; Data!G2686, Ubicacion!$A$2:$B$1000, 2, FALSE)</f>
        <v>38</v>
      </c>
      <c r="F2686" s="15">
        <f>Data!J2686</f>
        <v>425</v>
      </c>
      <c r="G2686" s="16">
        <f>Data!I2686</f>
        <v>45</v>
      </c>
      <c r="H2686" s="17">
        <f>Data!K2686</f>
        <v>191250</v>
      </c>
      <c r="I2686" s="17">
        <f>Data!L2686</f>
        <v>76500</v>
      </c>
      <c r="J2686" s="12" t="str">
        <f>Data!N2686</f>
        <v>Online</v>
      </c>
      <c r="K2686" s="12" t="str">
        <f>Data!O2686</f>
        <v>Transferencia bancaria</v>
      </c>
      <c r="L2686" s="12" t="str">
        <f>Data!P2686</f>
        <v>Nuevo</v>
      </c>
    </row>
    <row r="2687">
      <c r="A2687" s="11">
        <v>2686.0</v>
      </c>
      <c r="B2687" s="14">
        <f>Data!D2687</f>
        <v>44368</v>
      </c>
      <c r="C2687" s="12">
        <f>IFERROR(VLOOKUP(Data!B2687, Minorista!$A$2:$B$100, 2, FALSE), "")</f>
        <v>2</v>
      </c>
      <c r="D2687" s="12">
        <f t="array" ref="D2687">INDEX(Producto!$A$2:$A$500, MATCH(Data!H2687, Producto!$B$2:$B$500, 0))</f>
        <v>1</v>
      </c>
      <c r="E2687" s="12">
        <f>VLOOKUP(Data!E2687 &amp; Data!F2687 &amp; Data!G2687, Ubicacion!$A$2:$B$1000, 2, FALSE)</f>
        <v>38</v>
      </c>
      <c r="F2687" s="15">
        <f>Data!J2687</f>
        <v>675</v>
      </c>
      <c r="G2687" s="16">
        <f>Data!I2687</f>
        <v>40</v>
      </c>
      <c r="H2687" s="17">
        <f>Data!K2687</f>
        <v>270000</v>
      </c>
      <c r="I2687" s="17">
        <f>Data!L2687</f>
        <v>108000</v>
      </c>
      <c r="J2687" s="12" t="str">
        <f>Data!N2687</f>
        <v>Online</v>
      </c>
      <c r="K2687" s="12" t="str">
        <f>Data!O2687</f>
        <v>Tarjeta</v>
      </c>
      <c r="L2687" s="12" t="str">
        <f>Data!P2687</f>
        <v>Nuevo</v>
      </c>
    </row>
    <row r="2688">
      <c r="A2688" s="11">
        <v>2687.0</v>
      </c>
      <c r="B2688" s="14">
        <f>Data!D2688</f>
        <v>44368</v>
      </c>
      <c r="C2688" s="12">
        <f>IFERROR(VLOOKUP(Data!B2688, Minorista!$A$2:$B$100, 2, FALSE), "")</f>
        <v>2</v>
      </c>
      <c r="D2688" s="12">
        <f t="array" ref="D2688">INDEX(Producto!$A$2:$A$500, MATCH(Data!H2688, Producto!$B$2:$B$500, 0))</f>
        <v>2</v>
      </c>
      <c r="E2688" s="12">
        <f>VLOOKUP(Data!E2688 &amp; Data!F2688 &amp; Data!G2688, Ubicacion!$A$2:$B$1000, 2, FALSE)</f>
        <v>38</v>
      </c>
      <c r="F2688" s="15">
        <f>Data!J2688</f>
        <v>425</v>
      </c>
      <c r="G2688" s="16">
        <f>Data!I2688</f>
        <v>35</v>
      </c>
      <c r="H2688" s="17">
        <f>Data!K2688</f>
        <v>148750</v>
      </c>
      <c r="I2688" s="17">
        <f>Data!L2688</f>
        <v>52062.5</v>
      </c>
      <c r="J2688" s="12" t="str">
        <f>Data!N2688</f>
        <v>Online</v>
      </c>
      <c r="K2688" s="12" t="str">
        <f>Data!O2688</f>
        <v>Transferencia bancaria</v>
      </c>
      <c r="L2688" s="12" t="str">
        <f>Data!P2688</f>
        <v>Nuevo</v>
      </c>
    </row>
    <row r="2689">
      <c r="A2689" s="11">
        <v>2688.0</v>
      </c>
      <c r="B2689" s="14">
        <f>Data!D2689</f>
        <v>44368</v>
      </c>
      <c r="C2689" s="12">
        <f>IFERROR(VLOOKUP(Data!B2689, Minorista!$A$2:$B$100, 2, FALSE), "")</f>
        <v>2</v>
      </c>
      <c r="D2689" s="12">
        <f t="array" ref="D2689">INDEX(Producto!$A$2:$A$500, MATCH(Data!H2689, Producto!$B$2:$B$500, 0))</f>
        <v>3</v>
      </c>
      <c r="E2689" s="12">
        <f>VLOOKUP(Data!E2689 &amp; Data!F2689 &amp; Data!G2689, Ubicacion!$A$2:$B$1000, 2, FALSE)</f>
        <v>38</v>
      </c>
      <c r="F2689" s="15">
        <f>Data!J2689</f>
        <v>400</v>
      </c>
      <c r="G2689" s="16">
        <f>Data!I2689</f>
        <v>40</v>
      </c>
      <c r="H2689" s="17">
        <f>Data!K2689</f>
        <v>160000</v>
      </c>
      <c r="I2689" s="17">
        <f>Data!L2689</f>
        <v>64000</v>
      </c>
      <c r="J2689" s="12" t="str">
        <f>Data!N2689</f>
        <v>Online</v>
      </c>
      <c r="K2689" s="12" t="str">
        <f>Data!O2689</f>
        <v>Efectivo</v>
      </c>
      <c r="L2689" s="12" t="str">
        <f>Data!P2689</f>
        <v>Recurrente</v>
      </c>
    </row>
    <row r="2690">
      <c r="A2690" s="11">
        <v>2689.0</v>
      </c>
      <c r="B2690" s="14">
        <f>Data!D2690</f>
        <v>44368</v>
      </c>
      <c r="C2690" s="12">
        <f>IFERROR(VLOOKUP(Data!B2690, Minorista!$A$2:$B$100, 2, FALSE), "")</f>
        <v>2</v>
      </c>
      <c r="D2690" s="12">
        <f t="array" ref="D2690">INDEX(Producto!$A$2:$A$500, MATCH(Data!H2690, Producto!$B$2:$B$500, 0))</f>
        <v>4</v>
      </c>
      <c r="E2690" s="12">
        <f>VLOOKUP(Data!E2690 &amp; Data!F2690 &amp; Data!G2690, Ubicacion!$A$2:$B$1000, 2, FALSE)</f>
        <v>38</v>
      </c>
      <c r="F2690" s="15">
        <f>Data!J2690</f>
        <v>375</v>
      </c>
      <c r="G2690" s="16">
        <f>Data!I2690</f>
        <v>40</v>
      </c>
      <c r="H2690" s="17">
        <f>Data!K2690</f>
        <v>150000</v>
      </c>
      <c r="I2690" s="17">
        <f>Data!L2690</f>
        <v>60000</v>
      </c>
      <c r="J2690" s="12" t="str">
        <f>Data!N2690</f>
        <v>Online</v>
      </c>
      <c r="K2690" s="12" t="str">
        <f>Data!O2690</f>
        <v>Transferencia bancaria</v>
      </c>
      <c r="L2690" s="12" t="str">
        <f>Data!P2690</f>
        <v>Recurrente</v>
      </c>
    </row>
    <row r="2691">
      <c r="A2691" s="11">
        <v>2690.0</v>
      </c>
      <c r="B2691" s="14">
        <f>Data!D2691</f>
        <v>44368</v>
      </c>
      <c r="C2691" s="12">
        <f>IFERROR(VLOOKUP(Data!B2691, Minorista!$A$2:$B$100, 2, FALSE), "")</f>
        <v>2</v>
      </c>
      <c r="D2691" s="12">
        <f t="array" ref="D2691">INDEX(Producto!$A$2:$A$500, MATCH(Data!H2691, Producto!$B$2:$B$500, 0))</f>
        <v>5</v>
      </c>
      <c r="E2691" s="12">
        <f>VLOOKUP(Data!E2691 &amp; Data!F2691 &amp; Data!G2691, Ubicacion!$A$2:$B$1000, 2, FALSE)</f>
        <v>38</v>
      </c>
      <c r="F2691" s="15">
        <f>Data!J2691</f>
        <v>375</v>
      </c>
      <c r="G2691" s="16">
        <f>Data!I2691</f>
        <v>55</v>
      </c>
      <c r="H2691" s="17">
        <f>Data!K2691</f>
        <v>206250</v>
      </c>
      <c r="I2691" s="17">
        <f>Data!L2691</f>
        <v>72187.5</v>
      </c>
      <c r="J2691" s="12" t="str">
        <f>Data!N2691</f>
        <v>Online</v>
      </c>
      <c r="K2691" s="12" t="str">
        <f>Data!O2691</f>
        <v>Efectivo</v>
      </c>
      <c r="L2691" s="12" t="str">
        <f>Data!P2691</f>
        <v>Recurrente</v>
      </c>
    </row>
    <row r="2692">
      <c r="A2692" s="11">
        <v>2691.0</v>
      </c>
      <c r="B2692" s="14">
        <f>Data!D2692</f>
        <v>44368</v>
      </c>
      <c r="C2692" s="12">
        <f>IFERROR(VLOOKUP(Data!B2692, Minorista!$A$2:$B$100, 2, FALSE), "")</f>
        <v>2</v>
      </c>
      <c r="D2692" s="12">
        <f t="array" ref="D2692">INDEX(Producto!$A$2:$A$500, MATCH(Data!H2692, Producto!$B$2:$B$500, 0))</f>
        <v>6</v>
      </c>
      <c r="E2692" s="12">
        <f>VLOOKUP(Data!E2692 &amp; Data!F2692 &amp; Data!G2692, Ubicacion!$A$2:$B$1000, 2, FALSE)</f>
        <v>38</v>
      </c>
      <c r="F2692" s="15">
        <f>Data!J2692</f>
        <v>550</v>
      </c>
      <c r="G2692" s="16">
        <f>Data!I2692</f>
        <v>60</v>
      </c>
      <c r="H2692" s="17">
        <f>Data!K2692</f>
        <v>330000</v>
      </c>
      <c r="I2692" s="17">
        <f>Data!L2692</f>
        <v>132000</v>
      </c>
      <c r="J2692" s="12" t="str">
        <f>Data!N2692</f>
        <v>Online</v>
      </c>
      <c r="K2692" s="12" t="str">
        <f>Data!O2692</f>
        <v>Tarjeta</v>
      </c>
      <c r="L2692" s="12" t="str">
        <f>Data!P2692</f>
        <v>Recurrente</v>
      </c>
    </row>
    <row r="2693">
      <c r="A2693" s="11">
        <v>2692.0</v>
      </c>
      <c r="B2693" s="14">
        <f>Data!D2693</f>
        <v>44396</v>
      </c>
      <c r="C2693" s="12">
        <f>IFERROR(VLOOKUP(Data!B2693, Minorista!$A$2:$B$100, 2, FALSE), "")</f>
        <v>2</v>
      </c>
      <c r="D2693" s="12">
        <f t="array" ref="D2693">INDEX(Producto!$A$2:$A$500, MATCH(Data!H2693, Producto!$B$2:$B$500, 0))</f>
        <v>1</v>
      </c>
      <c r="E2693" s="12">
        <f>VLOOKUP(Data!E2693 &amp; Data!F2693 &amp; Data!G2693, Ubicacion!$A$2:$B$1000, 2, FALSE)</f>
        <v>38</v>
      </c>
      <c r="F2693" s="15">
        <f>Data!J2693</f>
        <v>775</v>
      </c>
      <c r="G2693" s="16">
        <f>Data!I2693</f>
        <v>55</v>
      </c>
      <c r="H2693" s="17">
        <f>Data!K2693</f>
        <v>426250</v>
      </c>
      <c r="I2693" s="17">
        <f>Data!L2693</f>
        <v>170500</v>
      </c>
      <c r="J2693" s="12" t="str">
        <f>Data!N2693</f>
        <v>Online</v>
      </c>
      <c r="K2693" s="12" t="str">
        <f>Data!O2693</f>
        <v>Tarjeta</v>
      </c>
      <c r="L2693" s="12" t="str">
        <f>Data!P2693</f>
        <v>Recurrente</v>
      </c>
    </row>
    <row r="2694">
      <c r="A2694" s="11">
        <v>2693.0</v>
      </c>
      <c r="B2694" s="14">
        <f>Data!D2694</f>
        <v>44396</v>
      </c>
      <c r="C2694" s="12">
        <f>IFERROR(VLOOKUP(Data!B2694, Minorista!$A$2:$B$100, 2, FALSE), "")</f>
        <v>2</v>
      </c>
      <c r="D2694" s="12">
        <f t="array" ref="D2694">INDEX(Producto!$A$2:$A$500, MATCH(Data!H2694, Producto!$B$2:$B$500, 0))</f>
        <v>2</v>
      </c>
      <c r="E2694" s="12">
        <f>VLOOKUP(Data!E2694 &amp; Data!F2694 &amp; Data!G2694, Ubicacion!$A$2:$B$1000, 2, FALSE)</f>
        <v>38</v>
      </c>
      <c r="F2694" s="15">
        <f>Data!J2694</f>
        <v>525</v>
      </c>
      <c r="G2694" s="16">
        <f>Data!I2694</f>
        <v>50</v>
      </c>
      <c r="H2694" s="17">
        <f>Data!K2694</f>
        <v>262500</v>
      </c>
      <c r="I2694" s="17">
        <f>Data!L2694</f>
        <v>91875</v>
      </c>
      <c r="J2694" s="12" t="str">
        <f>Data!N2694</f>
        <v>Online</v>
      </c>
      <c r="K2694" s="12" t="str">
        <f>Data!O2694</f>
        <v>Efectivo</v>
      </c>
      <c r="L2694" s="12" t="str">
        <f>Data!P2694</f>
        <v>Recurrente</v>
      </c>
    </row>
    <row r="2695">
      <c r="A2695" s="11">
        <v>2694.0</v>
      </c>
      <c r="B2695" s="14">
        <f>Data!D2695</f>
        <v>44396</v>
      </c>
      <c r="C2695" s="12">
        <f>IFERROR(VLOOKUP(Data!B2695, Minorista!$A$2:$B$100, 2, FALSE), "")</f>
        <v>2</v>
      </c>
      <c r="D2695" s="12">
        <f t="array" ref="D2695">INDEX(Producto!$A$2:$A$500, MATCH(Data!H2695, Producto!$B$2:$B$500, 0))</f>
        <v>3</v>
      </c>
      <c r="E2695" s="12">
        <f>VLOOKUP(Data!E2695 &amp; Data!F2695 &amp; Data!G2695, Ubicacion!$A$2:$B$1000, 2, FALSE)</f>
        <v>38</v>
      </c>
      <c r="F2695" s="15">
        <f>Data!J2695</f>
        <v>450</v>
      </c>
      <c r="G2695" s="16">
        <f>Data!I2695</f>
        <v>45</v>
      </c>
      <c r="H2695" s="17">
        <f>Data!K2695</f>
        <v>202500</v>
      </c>
      <c r="I2695" s="17">
        <f>Data!L2695</f>
        <v>81000</v>
      </c>
      <c r="J2695" s="12" t="str">
        <f>Data!N2695</f>
        <v>Online</v>
      </c>
      <c r="K2695" s="12" t="str">
        <f>Data!O2695</f>
        <v>Tarjeta</v>
      </c>
      <c r="L2695" s="12" t="str">
        <f>Data!P2695</f>
        <v>Recurrente</v>
      </c>
    </row>
    <row r="2696">
      <c r="A2696" s="11">
        <v>2695.0</v>
      </c>
      <c r="B2696" s="14">
        <f>Data!D2696</f>
        <v>44396</v>
      </c>
      <c r="C2696" s="12">
        <f>IFERROR(VLOOKUP(Data!B2696, Minorista!$A$2:$B$100, 2, FALSE), "")</f>
        <v>2</v>
      </c>
      <c r="D2696" s="12">
        <f t="array" ref="D2696">INDEX(Producto!$A$2:$A$500, MATCH(Data!H2696, Producto!$B$2:$B$500, 0))</f>
        <v>4</v>
      </c>
      <c r="E2696" s="12">
        <f>VLOOKUP(Data!E2696 &amp; Data!F2696 &amp; Data!G2696, Ubicacion!$A$2:$B$1000, 2, FALSE)</f>
        <v>38</v>
      </c>
      <c r="F2696" s="15">
        <f>Data!J2696</f>
        <v>400</v>
      </c>
      <c r="G2696" s="16">
        <f>Data!I2696</f>
        <v>45</v>
      </c>
      <c r="H2696" s="17">
        <f>Data!K2696</f>
        <v>180000</v>
      </c>
      <c r="I2696" s="17">
        <f>Data!L2696</f>
        <v>72000</v>
      </c>
      <c r="J2696" s="12" t="str">
        <f>Data!N2696</f>
        <v>Online</v>
      </c>
      <c r="K2696" s="12" t="str">
        <f>Data!O2696</f>
        <v>Tarjeta</v>
      </c>
      <c r="L2696" s="12" t="str">
        <f>Data!P2696</f>
        <v>Nuevo</v>
      </c>
    </row>
    <row r="2697">
      <c r="A2697" s="11">
        <v>2696.0</v>
      </c>
      <c r="B2697" s="14">
        <f>Data!D2697</f>
        <v>44396</v>
      </c>
      <c r="C2697" s="12">
        <f>IFERROR(VLOOKUP(Data!B2697, Minorista!$A$2:$B$100, 2, FALSE), "")</f>
        <v>2</v>
      </c>
      <c r="D2697" s="12">
        <f t="array" ref="D2697">INDEX(Producto!$A$2:$A$500, MATCH(Data!H2697, Producto!$B$2:$B$500, 0))</f>
        <v>5</v>
      </c>
      <c r="E2697" s="12">
        <f>VLOOKUP(Data!E2697 &amp; Data!F2697 &amp; Data!G2697, Ubicacion!$A$2:$B$1000, 2, FALSE)</f>
        <v>38</v>
      </c>
      <c r="F2697" s="15">
        <f>Data!J2697</f>
        <v>425</v>
      </c>
      <c r="G2697" s="16">
        <f>Data!I2697</f>
        <v>60</v>
      </c>
      <c r="H2697" s="17">
        <f>Data!K2697</f>
        <v>255000</v>
      </c>
      <c r="I2697" s="17">
        <f>Data!L2697</f>
        <v>89250</v>
      </c>
      <c r="J2697" s="12" t="str">
        <f>Data!N2697</f>
        <v>Online</v>
      </c>
      <c r="K2697" s="12" t="str">
        <f>Data!O2697</f>
        <v>Transferencia bancaria</v>
      </c>
      <c r="L2697" s="12" t="str">
        <f>Data!P2697</f>
        <v>Nuevo</v>
      </c>
    </row>
    <row r="2698">
      <c r="A2698" s="11">
        <v>2697.0</v>
      </c>
      <c r="B2698" s="14">
        <f>Data!D2698</f>
        <v>44396</v>
      </c>
      <c r="C2698" s="12">
        <f>IFERROR(VLOOKUP(Data!B2698, Minorista!$A$2:$B$100, 2, FALSE), "")</f>
        <v>2</v>
      </c>
      <c r="D2698" s="12">
        <f t="array" ref="D2698">INDEX(Producto!$A$2:$A$500, MATCH(Data!H2698, Producto!$B$2:$B$500, 0))</f>
        <v>6</v>
      </c>
      <c r="E2698" s="12">
        <f>VLOOKUP(Data!E2698 &amp; Data!F2698 &amp; Data!G2698, Ubicacion!$A$2:$B$1000, 2, FALSE)</f>
        <v>38</v>
      </c>
      <c r="F2698" s="15">
        <f>Data!J2698</f>
        <v>600</v>
      </c>
      <c r="G2698" s="16">
        <f>Data!I2698</f>
        <v>65</v>
      </c>
      <c r="H2698" s="17">
        <f>Data!K2698</f>
        <v>390000</v>
      </c>
      <c r="I2698" s="17">
        <f>Data!L2698</f>
        <v>156000</v>
      </c>
      <c r="J2698" s="12" t="str">
        <f>Data!N2698</f>
        <v>Online</v>
      </c>
      <c r="K2698" s="12" t="str">
        <f>Data!O2698</f>
        <v>Efectivo</v>
      </c>
      <c r="L2698" s="12" t="str">
        <f>Data!P2698</f>
        <v>Nuevo</v>
      </c>
    </row>
    <row r="2699">
      <c r="A2699" s="11">
        <v>2698.0</v>
      </c>
      <c r="B2699" s="14">
        <f>Data!D2699</f>
        <v>44428</v>
      </c>
      <c r="C2699" s="12">
        <f>IFERROR(VLOOKUP(Data!B2699, Minorista!$A$2:$B$100, 2, FALSE), "")</f>
        <v>2</v>
      </c>
      <c r="D2699" s="12">
        <f t="array" ref="D2699">INDEX(Producto!$A$2:$A$500, MATCH(Data!H2699, Producto!$B$2:$B$500, 0))</f>
        <v>1</v>
      </c>
      <c r="E2699" s="12">
        <f>VLOOKUP(Data!E2699 &amp; Data!F2699 &amp; Data!G2699, Ubicacion!$A$2:$B$1000, 2, FALSE)</f>
        <v>38</v>
      </c>
      <c r="F2699" s="15">
        <f>Data!J2699</f>
        <v>750</v>
      </c>
      <c r="G2699" s="16">
        <f>Data!I2699</f>
        <v>60</v>
      </c>
      <c r="H2699" s="17">
        <f>Data!K2699</f>
        <v>450000</v>
      </c>
      <c r="I2699" s="17">
        <f>Data!L2699</f>
        <v>180000</v>
      </c>
      <c r="J2699" s="12" t="str">
        <f>Data!N2699</f>
        <v>Online</v>
      </c>
      <c r="K2699" s="12" t="str">
        <f>Data!O2699</f>
        <v>Efectivo</v>
      </c>
      <c r="L2699" s="12" t="str">
        <f>Data!P2699</f>
        <v>Recurrente</v>
      </c>
    </row>
    <row r="2700">
      <c r="A2700" s="11">
        <v>2699.0</v>
      </c>
      <c r="B2700" s="14">
        <f>Data!D2700</f>
        <v>44428</v>
      </c>
      <c r="C2700" s="12">
        <f>IFERROR(VLOOKUP(Data!B2700, Minorista!$A$2:$B$100, 2, FALSE), "")</f>
        <v>2</v>
      </c>
      <c r="D2700" s="12">
        <f t="array" ref="D2700">INDEX(Producto!$A$2:$A$500, MATCH(Data!H2700, Producto!$B$2:$B$500, 0))</f>
        <v>2</v>
      </c>
      <c r="E2700" s="12">
        <f>VLOOKUP(Data!E2700 &amp; Data!F2700 &amp; Data!G2700, Ubicacion!$A$2:$B$1000, 2, FALSE)</f>
        <v>38</v>
      </c>
      <c r="F2700" s="15">
        <f>Data!J2700</f>
        <v>525</v>
      </c>
      <c r="G2700" s="16">
        <f>Data!I2700</f>
        <v>55</v>
      </c>
      <c r="H2700" s="17">
        <f>Data!K2700</f>
        <v>288750</v>
      </c>
      <c r="I2700" s="17">
        <f>Data!L2700</f>
        <v>101062.5</v>
      </c>
      <c r="J2700" s="12" t="str">
        <f>Data!N2700</f>
        <v>Online</v>
      </c>
      <c r="K2700" s="12" t="str">
        <f>Data!O2700</f>
        <v>Transferencia bancaria</v>
      </c>
      <c r="L2700" s="12" t="str">
        <f>Data!P2700</f>
        <v>Recurrente</v>
      </c>
    </row>
    <row r="2701">
      <c r="A2701" s="11">
        <v>2700.0</v>
      </c>
      <c r="B2701" s="14">
        <f>Data!D2701</f>
        <v>44428</v>
      </c>
      <c r="C2701" s="12">
        <f>IFERROR(VLOOKUP(Data!B2701, Minorista!$A$2:$B$100, 2, FALSE), "")</f>
        <v>2</v>
      </c>
      <c r="D2701" s="12">
        <f t="array" ref="D2701">INDEX(Producto!$A$2:$A$500, MATCH(Data!H2701, Producto!$B$2:$B$500, 0))</f>
        <v>3</v>
      </c>
      <c r="E2701" s="12">
        <f>VLOOKUP(Data!E2701 &amp; Data!F2701 &amp; Data!G2701, Ubicacion!$A$2:$B$1000, 2, FALSE)</f>
        <v>38</v>
      </c>
      <c r="F2701" s="15">
        <f>Data!J2701</f>
        <v>450</v>
      </c>
      <c r="G2701" s="16">
        <f>Data!I2701</f>
        <v>50</v>
      </c>
      <c r="H2701" s="17">
        <f>Data!K2701</f>
        <v>225000</v>
      </c>
      <c r="I2701" s="17">
        <f>Data!L2701</f>
        <v>90000</v>
      </c>
      <c r="J2701" s="12" t="str">
        <f>Data!N2701</f>
        <v>Online</v>
      </c>
      <c r="K2701" s="12" t="str">
        <f>Data!O2701</f>
        <v>Tarjeta</v>
      </c>
      <c r="L2701" s="12" t="str">
        <f>Data!P2701</f>
        <v>Nuevo</v>
      </c>
    </row>
    <row r="2702">
      <c r="A2702" s="11">
        <v>2701.0</v>
      </c>
      <c r="B2702" s="14">
        <f>Data!D2702</f>
        <v>44428</v>
      </c>
      <c r="C2702" s="12">
        <f>IFERROR(VLOOKUP(Data!B2702, Minorista!$A$2:$B$100, 2, FALSE), "")</f>
        <v>2</v>
      </c>
      <c r="D2702" s="12">
        <f t="array" ref="D2702">INDEX(Producto!$A$2:$A$500, MATCH(Data!H2702, Producto!$B$2:$B$500, 0))</f>
        <v>4</v>
      </c>
      <c r="E2702" s="12">
        <f>VLOOKUP(Data!E2702 &amp; Data!F2702 &amp; Data!G2702, Ubicacion!$A$2:$B$1000, 2, FALSE)</f>
        <v>38</v>
      </c>
      <c r="F2702" s="15">
        <f>Data!J2702</f>
        <v>400</v>
      </c>
      <c r="G2702" s="16">
        <f>Data!I2702</f>
        <v>40</v>
      </c>
      <c r="H2702" s="17">
        <f>Data!K2702</f>
        <v>160000</v>
      </c>
      <c r="I2702" s="17">
        <f>Data!L2702</f>
        <v>64000</v>
      </c>
      <c r="J2702" s="12" t="str">
        <f>Data!N2702</f>
        <v>Online</v>
      </c>
      <c r="K2702" s="12" t="str">
        <f>Data!O2702</f>
        <v>Transferencia bancaria</v>
      </c>
      <c r="L2702" s="12" t="str">
        <f>Data!P2702</f>
        <v>Recurrente</v>
      </c>
    </row>
    <row r="2703">
      <c r="A2703" s="11">
        <v>2702.0</v>
      </c>
      <c r="B2703" s="14">
        <f>Data!D2703</f>
        <v>44428</v>
      </c>
      <c r="C2703" s="12">
        <f>IFERROR(VLOOKUP(Data!B2703, Minorista!$A$2:$B$100, 2, FALSE), "")</f>
        <v>2</v>
      </c>
      <c r="D2703" s="12">
        <f t="array" ref="D2703">INDEX(Producto!$A$2:$A$500, MATCH(Data!H2703, Producto!$B$2:$B$500, 0))</f>
        <v>5</v>
      </c>
      <c r="E2703" s="12">
        <f>VLOOKUP(Data!E2703 &amp; Data!F2703 &amp; Data!G2703, Ubicacion!$A$2:$B$1000, 2, FALSE)</f>
        <v>38</v>
      </c>
      <c r="F2703" s="15">
        <f>Data!J2703</f>
        <v>375</v>
      </c>
      <c r="G2703" s="16">
        <f>Data!I2703</f>
        <v>50</v>
      </c>
      <c r="H2703" s="17">
        <f>Data!K2703</f>
        <v>187500</v>
      </c>
      <c r="I2703" s="17">
        <f>Data!L2703</f>
        <v>65625</v>
      </c>
      <c r="J2703" s="12" t="str">
        <f>Data!N2703</f>
        <v>Online</v>
      </c>
      <c r="K2703" s="12" t="str">
        <f>Data!O2703</f>
        <v>Efectivo</v>
      </c>
      <c r="L2703" s="12" t="str">
        <f>Data!P2703</f>
        <v>Recurrente</v>
      </c>
    </row>
    <row r="2704">
      <c r="A2704" s="11">
        <v>2703.0</v>
      </c>
      <c r="B2704" s="14">
        <f>Data!D2704</f>
        <v>44428</v>
      </c>
      <c r="C2704" s="12">
        <f>IFERROR(VLOOKUP(Data!B2704, Minorista!$A$2:$B$100, 2, FALSE), "")</f>
        <v>2</v>
      </c>
      <c r="D2704" s="12">
        <f t="array" ref="D2704">INDEX(Producto!$A$2:$A$500, MATCH(Data!H2704, Producto!$B$2:$B$500, 0))</f>
        <v>6</v>
      </c>
      <c r="E2704" s="12">
        <f>VLOOKUP(Data!E2704 &amp; Data!F2704 &amp; Data!G2704, Ubicacion!$A$2:$B$1000, 2, FALSE)</f>
        <v>38</v>
      </c>
      <c r="F2704" s="15">
        <f>Data!J2704</f>
        <v>550</v>
      </c>
      <c r="G2704" s="16">
        <f>Data!I2704</f>
        <v>55</v>
      </c>
      <c r="H2704" s="17">
        <f>Data!K2704</f>
        <v>302500</v>
      </c>
      <c r="I2704" s="17">
        <f>Data!L2704</f>
        <v>121000</v>
      </c>
      <c r="J2704" s="12" t="str">
        <f>Data!N2704</f>
        <v>Online</v>
      </c>
      <c r="K2704" s="12" t="str">
        <f>Data!O2704</f>
        <v>Efectivo</v>
      </c>
      <c r="L2704" s="12" t="str">
        <f>Data!P2704</f>
        <v>Recurrente</v>
      </c>
    </row>
    <row r="2705">
      <c r="A2705" s="11">
        <v>2704.0</v>
      </c>
      <c r="B2705" s="14">
        <f>Data!D2705</f>
        <v>44458</v>
      </c>
      <c r="C2705" s="12">
        <f>IFERROR(VLOOKUP(Data!B2705, Minorista!$A$2:$B$100, 2, FALSE), "")</f>
        <v>2</v>
      </c>
      <c r="D2705" s="12">
        <f t="array" ref="D2705">INDEX(Producto!$A$2:$A$500, MATCH(Data!H2705, Producto!$B$2:$B$500, 0))</f>
        <v>1</v>
      </c>
      <c r="E2705" s="12">
        <f>VLOOKUP(Data!E2705 &amp; Data!F2705 &amp; Data!G2705, Ubicacion!$A$2:$B$1000, 2, FALSE)</f>
        <v>38</v>
      </c>
      <c r="F2705" s="15">
        <f>Data!J2705</f>
        <v>650</v>
      </c>
      <c r="G2705" s="16">
        <f>Data!I2705</f>
        <v>50</v>
      </c>
      <c r="H2705" s="17">
        <f>Data!K2705</f>
        <v>325000</v>
      </c>
      <c r="I2705" s="17">
        <f>Data!L2705</f>
        <v>130000</v>
      </c>
      <c r="J2705" s="12" t="str">
        <f>Data!N2705</f>
        <v>Online</v>
      </c>
      <c r="K2705" s="12" t="str">
        <f>Data!O2705</f>
        <v>Tarjeta</v>
      </c>
      <c r="L2705" s="12" t="str">
        <f>Data!P2705</f>
        <v>Recurrente</v>
      </c>
    </row>
    <row r="2706">
      <c r="A2706" s="11">
        <v>2705.0</v>
      </c>
      <c r="B2706" s="14">
        <f>Data!D2706</f>
        <v>44458</v>
      </c>
      <c r="C2706" s="12">
        <f>IFERROR(VLOOKUP(Data!B2706, Minorista!$A$2:$B$100, 2, FALSE), "")</f>
        <v>2</v>
      </c>
      <c r="D2706" s="12">
        <f t="array" ref="D2706">INDEX(Producto!$A$2:$A$500, MATCH(Data!H2706, Producto!$B$2:$B$500, 0))</f>
        <v>2</v>
      </c>
      <c r="E2706" s="12">
        <f>VLOOKUP(Data!E2706 &amp; Data!F2706 &amp; Data!G2706, Ubicacion!$A$2:$B$1000, 2, FALSE)</f>
        <v>38</v>
      </c>
      <c r="F2706" s="15">
        <f>Data!J2706</f>
        <v>450</v>
      </c>
      <c r="G2706" s="16">
        <f>Data!I2706</f>
        <v>40</v>
      </c>
      <c r="H2706" s="17">
        <f>Data!K2706</f>
        <v>180000</v>
      </c>
      <c r="I2706" s="17">
        <f>Data!L2706</f>
        <v>63000</v>
      </c>
      <c r="J2706" s="12" t="str">
        <f>Data!N2706</f>
        <v>Online</v>
      </c>
      <c r="K2706" s="12" t="str">
        <f>Data!O2706</f>
        <v>Efectivo</v>
      </c>
      <c r="L2706" s="12" t="str">
        <f>Data!P2706</f>
        <v>Recurrente</v>
      </c>
    </row>
    <row r="2707">
      <c r="A2707" s="11">
        <v>2706.0</v>
      </c>
      <c r="B2707" s="14">
        <f>Data!D2707</f>
        <v>44458</v>
      </c>
      <c r="C2707" s="12">
        <f>IFERROR(VLOOKUP(Data!B2707, Minorista!$A$2:$B$100, 2, FALSE), "")</f>
        <v>2</v>
      </c>
      <c r="D2707" s="12">
        <f t="array" ref="D2707">INDEX(Producto!$A$2:$A$500, MATCH(Data!H2707, Producto!$B$2:$B$500, 0))</f>
        <v>3</v>
      </c>
      <c r="E2707" s="12">
        <f>VLOOKUP(Data!E2707 &amp; Data!F2707 &amp; Data!G2707, Ubicacion!$A$2:$B$1000, 2, FALSE)</f>
        <v>38</v>
      </c>
      <c r="F2707" s="15">
        <f>Data!J2707</f>
        <v>350</v>
      </c>
      <c r="G2707" s="16">
        <f>Data!I2707</f>
        <v>15</v>
      </c>
      <c r="H2707" s="17">
        <f>Data!K2707</f>
        <v>52500</v>
      </c>
      <c r="I2707" s="17">
        <f>Data!L2707</f>
        <v>21000</v>
      </c>
      <c r="J2707" s="12" t="str">
        <f>Data!N2707</f>
        <v>Online</v>
      </c>
      <c r="K2707" s="12" t="str">
        <f>Data!O2707</f>
        <v>Tarjeta</v>
      </c>
      <c r="L2707" s="12" t="str">
        <f>Data!P2707</f>
        <v>Recurrente</v>
      </c>
    </row>
    <row r="2708">
      <c r="A2708" s="11">
        <v>2707.0</v>
      </c>
      <c r="B2708" s="14">
        <f>Data!D2708</f>
        <v>44458</v>
      </c>
      <c r="C2708" s="12">
        <f>IFERROR(VLOOKUP(Data!B2708, Minorista!$A$2:$B$100, 2, FALSE), "")</f>
        <v>2</v>
      </c>
      <c r="D2708" s="12">
        <f t="array" ref="D2708">INDEX(Producto!$A$2:$A$500, MATCH(Data!H2708, Producto!$B$2:$B$500, 0))</f>
        <v>4</v>
      </c>
      <c r="E2708" s="12">
        <f>VLOOKUP(Data!E2708 &amp; Data!F2708 &amp; Data!G2708, Ubicacion!$A$2:$B$1000, 2, FALSE)</f>
        <v>38</v>
      </c>
      <c r="F2708" s="15">
        <f>Data!J2708</f>
        <v>325</v>
      </c>
      <c r="G2708" s="16">
        <f>Data!I2708</f>
        <v>15</v>
      </c>
      <c r="H2708" s="17">
        <f>Data!K2708</f>
        <v>48750</v>
      </c>
      <c r="I2708" s="17">
        <f>Data!L2708</f>
        <v>19500</v>
      </c>
      <c r="J2708" s="12" t="str">
        <f>Data!N2708</f>
        <v>Online</v>
      </c>
      <c r="K2708" s="12" t="str">
        <f>Data!O2708</f>
        <v>Efectivo</v>
      </c>
      <c r="L2708" s="12" t="str">
        <f>Data!P2708</f>
        <v>Nuevo</v>
      </c>
    </row>
    <row r="2709">
      <c r="A2709" s="11">
        <v>2708.0</v>
      </c>
      <c r="B2709" s="14">
        <f>Data!D2709</f>
        <v>44458</v>
      </c>
      <c r="C2709" s="12">
        <f>IFERROR(VLOOKUP(Data!B2709, Minorista!$A$2:$B$100, 2, FALSE), "")</f>
        <v>2</v>
      </c>
      <c r="D2709" s="12">
        <f t="array" ref="D2709">INDEX(Producto!$A$2:$A$500, MATCH(Data!H2709, Producto!$B$2:$B$500, 0))</f>
        <v>5</v>
      </c>
      <c r="E2709" s="12">
        <f>VLOOKUP(Data!E2709 &amp; Data!F2709 &amp; Data!G2709, Ubicacion!$A$2:$B$1000, 2, FALSE)</f>
        <v>38</v>
      </c>
      <c r="F2709" s="15">
        <f>Data!J2709</f>
        <v>325</v>
      </c>
      <c r="G2709" s="16">
        <f>Data!I2709</f>
        <v>25</v>
      </c>
      <c r="H2709" s="17">
        <f>Data!K2709</f>
        <v>81250</v>
      </c>
      <c r="I2709" s="17">
        <f>Data!L2709</f>
        <v>28437.5</v>
      </c>
      <c r="J2709" s="12" t="str">
        <f>Data!N2709</f>
        <v>Online</v>
      </c>
      <c r="K2709" s="12" t="str">
        <f>Data!O2709</f>
        <v>Efectivo</v>
      </c>
      <c r="L2709" s="12" t="str">
        <f>Data!P2709</f>
        <v>Nuevo</v>
      </c>
    </row>
    <row r="2710">
      <c r="A2710" s="11">
        <v>2709.0</v>
      </c>
      <c r="B2710" s="14">
        <f>Data!D2710</f>
        <v>44458</v>
      </c>
      <c r="C2710" s="12">
        <f>IFERROR(VLOOKUP(Data!B2710, Minorista!$A$2:$B$100, 2, FALSE), "")</f>
        <v>2</v>
      </c>
      <c r="D2710" s="12">
        <f t="array" ref="D2710">INDEX(Producto!$A$2:$A$500, MATCH(Data!H2710, Producto!$B$2:$B$500, 0))</f>
        <v>6</v>
      </c>
      <c r="E2710" s="12">
        <f>VLOOKUP(Data!E2710 &amp; Data!F2710 &amp; Data!G2710, Ubicacion!$A$2:$B$1000, 2, FALSE)</f>
        <v>38</v>
      </c>
      <c r="F2710" s="15">
        <f>Data!J2710</f>
        <v>425</v>
      </c>
      <c r="G2710" s="16">
        <f>Data!I2710</f>
        <v>30</v>
      </c>
      <c r="H2710" s="17">
        <f>Data!K2710</f>
        <v>127500</v>
      </c>
      <c r="I2710" s="17">
        <f>Data!L2710</f>
        <v>51000</v>
      </c>
      <c r="J2710" s="12" t="str">
        <f>Data!N2710</f>
        <v>Online</v>
      </c>
      <c r="K2710" s="12" t="str">
        <f>Data!O2710</f>
        <v>Efectivo</v>
      </c>
      <c r="L2710" s="12" t="str">
        <f>Data!P2710</f>
        <v>Nuevo</v>
      </c>
    </row>
    <row r="2711">
      <c r="A2711" s="11">
        <v>2710.0</v>
      </c>
      <c r="B2711" s="14">
        <f>Data!D2711</f>
        <v>44490</v>
      </c>
      <c r="C2711" s="12">
        <f>IFERROR(VLOOKUP(Data!B2711, Minorista!$A$2:$B$100, 2, FALSE), "")</f>
        <v>2</v>
      </c>
      <c r="D2711" s="12">
        <f t="array" ref="D2711">INDEX(Producto!$A$2:$A$500, MATCH(Data!H2711, Producto!$B$2:$B$500, 0))</f>
        <v>1</v>
      </c>
      <c r="E2711" s="12">
        <f>VLOOKUP(Data!E2711 &amp; Data!F2711 &amp; Data!G2711, Ubicacion!$A$2:$B$1000, 2, FALSE)</f>
        <v>38</v>
      </c>
      <c r="F2711" s="15">
        <f>Data!J2711</f>
        <v>600</v>
      </c>
      <c r="G2711" s="16">
        <f>Data!I2711</f>
        <v>30</v>
      </c>
      <c r="H2711" s="17">
        <f>Data!K2711</f>
        <v>180000</v>
      </c>
      <c r="I2711" s="17">
        <f>Data!L2711</f>
        <v>72000</v>
      </c>
      <c r="J2711" s="12" t="str">
        <f>Data!N2711</f>
        <v>Online</v>
      </c>
      <c r="K2711" s="12" t="str">
        <f>Data!O2711</f>
        <v>Transferencia bancaria</v>
      </c>
      <c r="L2711" s="12" t="str">
        <f>Data!P2711</f>
        <v>Nuevo</v>
      </c>
    </row>
    <row r="2712">
      <c r="A2712" s="11">
        <v>2711.0</v>
      </c>
      <c r="B2712" s="14">
        <f>Data!D2712</f>
        <v>44490</v>
      </c>
      <c r="C2712" s="12">
        <f>IFERROR(VLOOKUP(Data!B2712, Minorista!$A$2:$B$100, 2, FALSE), "")</f>
        <v>2</v>
      </c>
      <c r="D2712" s="12">
        <f t="array" ref="D2712">INDEX(Producto!$A$2:$A$500, MATCH(Data!H2712, Producto!$B$2:$B$500, 0))</f>
        <v>2</v>
      </c>
      <c r="E2712" s="12">
        <f>VLOOKUP(Data!E2712 &amp; Data!F2712 &amp; Data!G2712, Ubicacion!$A$2:$B$1000, 2, FALSE)</f>
        <v>38</v>
      </c>
      <c r="F2712" s="15">
        <f>Data!J2712</f>
        <v>425</v>
      </c>
      <c r="G2712" s="16">
        <f>Data!I2712</f>
        <v>20</v>
      </c>
      <c r="H2712" s="17">
        <f>Data!K2712</f>
        <v>85000</v>
      </c>
      <c r="I2712" s="17">
        <f>Data!L2712</f>
        <v>29750</v>
      </c>
      <c r="J2712" s="12" t="str">
        <f>Data!N2712</f>
        <v>Online</v>
      </c>
      <c r="K2712" s="12" t="str">
        <f>Data!O2712</f>
        <v>Transferencia bancaria</v>
      </c>
      <c r="L2712" s="12" t="str">
        <f>Data!P2712</f>
        <v>Nuevo</v>
      </c>
    </row>
    <row r="2713">
      <c r="A2713" s="11">
        <v>2712.0</v>
      </c>
      <c r="B2713" s="14">
        <f>Data!D2713</f>
        <v>44490</v>
      </c>
      <c r="C2713" s="12">
        <f>IFERROR(VLOOKUP(Data!B2713, Minorista!$A$2:$B$100, 2, FALSE), "")</f>
        <v>2</v>
      </c>
      <c r="D2713" s="12">
        <f t="array" ref="D2713">INDEX(Producto!$A$2:$A$500, MATCH(Data!H2713, Producto!$B$2:$B$500, 0))</f>
        <v>3</v>
      </c>
      <c r="E2713" s="12">
        <f>VLOOKUP(Data!E2713 &amp; Data!F2713 &amp; Data!G2713, Ubicacion!$A$2:$B$1000, 2, FALSE)</f>
        <v>38</v>
      </c>
      <c r="F2713" s="15">
        <f>Data!J2713</f>
        <v>300</v>
      </c>
      <c r="G2713" s="16">
        <f>Data!I2713</f>
        <v>20</v>
      </c>
      <c r="H2713" s="17">
        <f>Data!K2713</f>
        <v>60000</v>
      </c>
      <c r="I2713" s="17">
        <f>Data!L2713</f>
        <v>24000</v>
      </c>
      <c r="J2713" s="12" t="str">
        <f>Data!N2713</f>
        <v>Online</v>
      </c>
      <c r="K2713" s="12" t="str">
        <f>Data!O2713</f>
        <v>Tarjeta</v>
      </c>
      <c r="L2713" s="12" t="str">
        <f>Data!P2713</f>
        <v>Nuevo</v>
      </c>
    </row>
    <row r="2714">
      <c r="A2714" s="11">
        <v>2713.0</v>
      </c>
      <c r="B2714" s="14">
        <f>Data!D2714</f>
        <v>44490</v>
      </c>
      <c r="C2714" s="12">
        <f>IFERROR(VLOOKUP(Data!B2714, Minorista!$A$2:$B$100, 2, FALSE), "")</f>
        <v>2</v>
      </c>
      <c r="D2714" s="12">
        <f t="array" ref="D2714">INDEX(Producto!$A$2:$A$500, MATCH(Data!H2714, Producto!$B$2:$B$500, 0))</f>
        <v>4</v>
      </c>
      <c r="E2714" s="12">
        <f>VLOOKUP(Data!E2714 &amp; Data!F2714 &amp; Data!G2714, Ubicacion!$A$2:$B$1000, 2, FALSE)</f>
        <v>38</v>
      </c>
      <c r="F2714" s="15">
        <f>Data!J2714</f>
        <v>275</v>
      </c>
      <c r="G2714" s="16">
        <f>Data!I2714</f>
        <v>20</v>
      </c>
      <c r="H2714" s="17">
        <f>Data!K2714</f>
        <v>55000</v>
      </c>
      <c r="I2714" s="17">
        <f>Data!L2714</f>
        <v>22000</v>
      </c>
      <c r="J2714" s="12" t="str">
        <f>Data!N2714</f>
        <v>Online</v>
      </c>
      <c r="K2714" s="12" t="str">
        <f>Data!O2714</f>
        <v>Transferencia bancaria</v>
      </c>
      <c r="L2714" s="12" t="str">
        <f>Data!P2714</f>
        <v>Recurrente</v>
      </c>
    </row>
    <row r="2715">
      <c r="A2715" s="11">
        <v>2714.0</v>
      </c>
      <c r="B2715" s="14">
        <f>Data!D2715</f>
        <v>44490</v>
      </c>
      <c r="C2715" s="12">
        <f>IFERROR(VLOOKUP(Data!B2715, Minorista!$A$2:$B$100, 2, FALSE), "")</f>
        <v>2</v>
      </c>
      <c r="D2715" s="12">
        <f t="array" ref="D2715">INDEX(Producto!$A$2:$A$500, MATCH(Data!H2715, Producto!$B$2:$B$500, 0))</f>
        <v>5</v>
      </c>
      <c r="E2715" s="12">
        <f>VLOOKUP(Data!E2715 &amp; Data!F2715 &amp; Data!G2715, Ubicacion!$A$2:$B$1000, 2, FALSE)</f>
        <v>38</v>
      </c>
      <c r="F2715" s="15">
        <f>Data!J2715</f>
        <v>275</v>
      </c>
      <c r="G2715" s="16">
        <f>Data!I2715</f>
        <v>30</v>
      </c>
      <c r="H2715" s="17">
        <f>Data!K2715</f>
        <v>82500</v>
      </c>
      <c r="I2715" s="17">
        <f>Data!L2715</f>
        <v>28875</v>
      </c>
      <c r="J2715" s="12" t="str">
        <f>Data!N2715</f>
        <v>Online</v>
      </c>
      <c r="K2715" s="12" t="str">
        <f>Data!O2715</f>
        <v>Tarjeta</v>
      </c>
      <c r="L2715" s="12" t="str">
        <f>Data!P2715</f>
        <v>Nuevo</v>
      </c>
    </row>
    <row r="2716">
      <c r="A2716" s="11">
        <v>2715.0</v>
      </c>
      <c r="B2716" s="14">
        <f>Data!D2716</f>
        <v>44490</v>
      </c>
      <c r="C2716" s="12">
        <f>IFERROR(VLOOKUP(Data!B2716, Minorista!$A$2:$B$100, 2, FALSE), "")</f>
        <v>4</v>
      </c>
      <c r="D2716" s="12">
        <f t="array" ref="D2716">INDEX(Producto!$A$2:$A$500, MATCH(Data!H2716, Producto!$B$2:$B$500, 0))</f>
        <v>6</v>
      </c>
      <c r="E2716" s="12">
        <f>VLOOKUP(Data!E2716 &amp; Data!F2716 &amp; Data!G2716, Ubicacion!$A$2:$B$1000, 2, FALSE)</f>
        <v>38</v>
      </c>
      <c r="F2716" s="15">
        <f>Data!J2716</f>
        <v>400</v>
      </c>
      <c r="G2716" s="16">
        <f>Data!I2716</f>
        <v>30</v>
      </c>
      <c r="H2716" s="17">
        <f>Data!K2716</f>
        <v>120000</v>
      </c>
      <c r="I2716" s="17">
        <f>Data!L2716</f>
        <v>48000</v>
      </c>
      <c r="J2716" s="12" t="str">
        <f>Data!N2716</f>
        <v>Online</v>
      </c>
      <c r="K2716" s="12" t="str">
        <f>Data!O2716</f>
        <v>Transferencia bancaria</v>
      </c>
      <c r="L2716" s="12" t="str">
        <f>Data!P2716</f>
        <v>Nuevo</v>
      </c>
    </row>
    <row r="2717">
      <c r="A2717" s="11">
        <v>2716.0</v>
      </c>
      <c r="B2717" s="14">
        <f>Data!D2717</f>
        <v>44520</v>
      </c>
      <c r="C2717" s="12">
        <f>IFERROR(VLOOKUP(Data!B2717, Minorista!$A$2:$B$100, 2, FALSE), "")</f>
        <v>4</v>
      </c>
      <c r="D2717" s="12">
        <f t="array" ref="D2717">INDEX(Producto!$A$2:$A$500, MATCH(Data!H2717, Producto!$B$2:$B$500, 0))</f>
        <v>1</v>
      </c>
      <c r="E2717" s="12">
        <f>VLOOKUP(Data!E2717 &amp; Data!F2717 &amp; Data!G2717, Ubicacion!$A$2:$B$1000, 2, FALSE)</f>
        <v>38</v>
      </c>
      <c r="F2717" s="15">
        <f>Data!J2717</f>
        <v>550</v>
      </c>
      <c r="G2717" s="16">
        <f>Data!I2717</f>
        <v>25</v>
      </c>
      <c r="H2717" s="17">
        <f>Data!K2717</f>
        <v>137500</v>
      </c>
      <c r="I2717" s="17">
        <f>Data!L2717</f>
        <v>55000</v>
      </c>
      <c r="J2717" s="12" t="str">
        <f>Data!N2717</f>
        <v>Online</v>
      </c>
      <c r="K2717" s="12" t="str">
        <f>Data!O2717</f>
        <v>Tarjeta</v>
      </c>
      <c r="L2717" s="12" t="str">
        <f>Data!P2717</f>
        <v>Recurrente</v>
      </c>
    </row>
    <row r="2718">
      <c r="A2718" s="11">
        <v>2717.0</v>
      </c>
      <c r="B2718" s="14">
        <f>Data!D2718</f>
        <v>44520</v>
      </c>
      <c r="C2718" s="12">
        <f>IFERROR(VLOOKUP(Data!B2718, Minorista!$A$2:$B$100, 2, FALSE), "")</f>
        <v>4</v>
      </c>
      <c r="D2718" s="12">
        <f t="array" ref="D2718">INDEX(Producto!$A$2:$A$500, MATCH(Data!H2718, Producto!$B$2:$B$500, 0))</f>
        <v>2</v>
      </c>
      <c r="E2718" s="12">
        <f>VLOOKUP(Data!E2718 &amp; Data!F2718 &amp; Data!G2718, Ubicacion!$A$2:$B$1000, 2, FALSE)</f>
        <v>38</v>
      </c>
      <c r="F2718" s="15">
        <f>Data!J2718</f>
        <v>375</v>
      </c>
      <c r="G2718" s="16">
        <f>Data!I2718</f>
        <v>15</v>
      </c>
      <c r="H2718" s="17">
        <f>Data!K2718</f>
        <v>56250</v>
      </c>
      <c r="I2718" s="17">
        <f>Data!L2718</f>
        <v>19687.5</v>
      </c>
      <c r="J2718" s="12" t="str">
        <f>Data!N2718</f>
        <v>Online</v>
      </c>
      <c r="K2718" s="12" t="str">
        <f>Data!O2718</f>
        <v>Transferencia bancaria</v>
      </c>
      <c r="L2718" s="12" t="str">
        <f>Data!P2718</f>
        <v>Recurrente</v>
      </c>
    </row>
    <row r="2719">
      <c r="A2719" s="11">
        <v>2718.0</v>
      </c>
      <c r="B2719" s="14">
        <f>Data!D2719</f>
        <v>44520</v>
      </c>
      <c r="C2719" s="12">
        <f>IFERROR(VLOOKUP(Data!B2719, Minorista!$A$2:$B$100, 2, FALSE), "")</f>
        <v>4</v>
      </c>
      <c r="D2719" s="12">
        <f t="array" ref="D2719">INDEX(Producto!$A$2:$A$500, MATCH(Data!H2719, Producto!$B$2:$B$500, 0))</f>
        <v>3</v>
      </c>
      <c r="E2719" s="12">
        <f>VLOOKUP(Data!E2719 &amp; Data!F2719 &amp; Data!G2719, Ubicacion!$A$2:$B$1000, 2, FALSE)</f>
        <v>38</v>
      </c>
      <c r="F2719" s="15">
        <f>Data!J2719</f>
        <v>320</v>
      </c>
      <c r="G2719" s="16">
        <f>Data!I2719</f>
        <v>25</v>
      </c>
      <c r="H2719" s="17">
        <f>Data!K2719</f>
        <v>80000</v>
      </c>
      <c r="I2719" s="17">
        <f>Data!L2719</f>
        <v>32000</v>
      </c>
      <c r="J2719" s="12" t="str">
        <f>Data!N2719</f>
        <v>Online</v>
      </c>
      <c r="K2719" s="12" t="str">
        <f>Data!O2719</f>
        <v>Transferencia bancaria</v>
      </c>
      <c r="L2719" s="12" t="str">
        <f>Data!P2719</f>
        <v>Nuevo</v>
      </c>
    </row>
    <row r="2720">
      <c r="A2720" s="11">
        <v>2719.0</v>
      </c>
      <c r="B2720" s="14">
        <f>Data!D2720</f>
        <v>44520</v>
      </c>
      <c r="C2720" s="12">
        <f>IFERROR(VLOOKUP(Data!B2720, Minorista!$A$2:$B$100, 2, FALSE), "")</f>
        <v>4</v>
      </c>
      <c r="D2720" s="12">
        <f t="array" ref="D2720">INDEX(Producto!$A$2:$A$500, MATCH(Data!H2720, Producto!$B$2:$B$500, 0))</f>
        <v>4</v>
      </c>
      <c r="E2720" s="12">
        <f>VLOOKUP(Data!E2720 &amp; Data!F2720 &amp; Data!G2720, Ubicacion!$A$2:$B$1000, 2, FALSE)</f>
        <v>38</v>
      </c>
      <c r="F2720" s="15">
        <f>Data!J2720</f>
        <v>375</v>
      </c>
      <c r="G2720" s="16">
        <f>Data!I2720</f>
        <v>55</v>
      </c>
      <c r="H2720" s="17">
        <f>Data!K2720</f>
        <v>206250</v>
      </c>
      <c r="I2720" s="17">
        <f>Data!L2720</f>
        <v>82500</v>
      </c>
      <c r="J2720" s="12" t="str">
        <f>Data!N2720</f>
        <v>Online</v>
      </c>
      <c r="K2720" s="12" t="str">
        <f>Data!O2720</f>
        <v>Tarjeta</v>
      </c>
      <c r="L2720" s="12" t="str">
        <f>Data!P2720</f>
        <v>Recurrente</v>
      </c>
    </row>
    <row r="2721">
      <c r="A2721" s="11">
        <v>2720.0</v>
      </c>
      <c r="B2721" s="14">
        <f>Data!D2721</f>
        <v>44520</v>
      </c>
      <c r="C2721" s="12">
        <f>IFERROR(VLOOKUP(Data!B2721, Minorista!$A$2:$B$100, 2, FALSE), "")</f>
        <v>4</v>
      </c>
      <c r="D2721" s="12">
        <f t="array" ref="D2721">INDEX(Producto!$A$2:$A$500, MATCH(Data!H2721, Producto!$B$2:$B$500, 0))</f>
        <v>5</v>
      </c>
      <c r="E2721" s="12">
        <f>VLOOKUP(Data!E2721 &amp; Data!F2721 &amp; Data!G2721, Ubicacion!$A$2:$B$1000, 2, FALSE)</f>
        <v>38</v>
      </c>
      <c r="F2721" s="15">
        <f>Data!J2721</f>
        <v>350</v>
      </c>
      <c r="G2721" s="16">
        <f>Data!I2721</f>
        <v>75</v>
      </c>
      <c r="H2721" s="17">
        <f>Data!K2721</f>
        <v>262500</v>
      </c>
      <c r="I2721" s="17">
        <f>Data!L2721</f>
        <v>91875</v>
      </c>
      <c r="J2721" s="12" t="str">
        <f>Data!N2721</f>
        <v>Online</v>
      </c>
      <c r="K2721" s="12" t="str">
        <f>Data!O2721</f>
        <v>Tarjeta</v>
      </c>
      <c r="L2721" s="12" t="str">
        <f>Data!P2721</f>
        <v>Nuevo</v>
      </c>
    </row>
    <row r="2722">
      <c r="A2722" s="11">
        <v>2721.0</v>
      </c>
      <c r="B2722" s="14">
        <f>Data!D2722</f>
        <v>44520</v>
      </c>
      <c r="C2722" s="12">
        <f>IFERROR(VLOOKUP(Data!B2722, Minorista!$A$2:$B$100, 2, FALSE), "")</f>
        <v>4</v>
      </c>
      <c r="D2722" s="12">
        <f t="array" ref="D2722">INDEX(Producto!$A$2:$A$500, MATCH(Data!H2722, Producto!$B$2:$B$500, 0))</f>
        <v>6</v>
      </c>
      <c r="E2722" s="12">
        <f>VLOOKUP(Data!E2722 &amp; Data!F2722 &amp; Data!G2722, Ubicacion!$A$2:$B$1000, 2, FALSE)</f>
        <v>38</v>
      </c>
      <c r="F2722" s="15">
        <f>Data!J2722</f>
        <v>450</v>
      </c>
      <c r="G2722" s="16">
        <f>Data!I2722</f>
        <v>75</v>
      </c>
      <c r="H2722" s="17">
        <f>Data!K2722</f>
        <v>337500</v>
      </c>
      <c r="I2722" s="17">
        <f>Data!L2722</f>
        <v>135000</v>
      </c>
      <c r="J2722" s="12" t="str">
        <f>Data!N2722</f>
        <v>Online</v>
      </c>
      <c r="K2722" s="12" t="str">
        <f>Data!O2722</f>
        <v>Tarjeta</v>
      </c>
      <c r="L2722" s="12" t="str">
        <f>Data!P2722</f>
        <v>Recurrente</v>
      </c>
    </row>
    <row r="2723">
      <c r="A2723" s="11">
        <v>2722.0</v>
      </c>
      <c r="B2723" s="14">
        <f>Data!D2723</f>
        <v>44549</v>
      </c>
      <c r="C2723" s="12">
        <f>IFERROR(VLOOKUP(Data!B2723, Minorista!$A$2:$B$100, 2, FALSE), "")</f>
        <v>4</v>
      </c>
      <c r="D2723" s="12">
        <f t="array" ref="D2723">INDEX(Producto!$A$2:$A$500, MATCH(Data!H2723, Producto!$B$2:$B$500, 0))</f>
        <v>1</v>
      </c>
      <c r="E2723" s="12">
        <f>VLOOKUP(Data!E2723 &amp; Data!F2723 &amp; Data!G2723, Ubicacion!$A$2:$B$1000, 2, FALSE)</f>
        <v>38</v>
      </c>
      <c r="F2723" s="15">
        <f>Data!J2723</f>
        <v>700</v>
      </c>
      <c r="G2723" s="16">
        <f>Data!I2723</f>
        <v>70</v>
      </c>
      <c r="H2723" s="17">
        <f>Data!K2723</f>
        <v>490000</v>
      </c>
      <c r="I2723" s="17">
        <f>Data!L2723</f>
        <v>196000</v>
      </c>
      <c r="J2723" s="12" t="str">
        <f>Data!N2723</f>
        <v>Online</v>
      </c>
      <c r="K2723" s="12" t="str">
        <f>Data!O2723</f>
        <v>Transferencia bancaria</v>
      </c>
      <c r="L2723" s="12" t="str">
        <f>Data!P2723</f>
        <v>Recurrente</v>
      </c>
    </row>
    <row r="2724">
      <c r="A2724" s="11">
        <v>2723.0</v>
      </c>
      <c r="B2724" s="14">
        <f>Data!D2724</f>
        <v>44549</v>
      </c>
      <c r="C2724" s="12">
        <f>IFERROR(VLOOKUP(Data!B2724, Minorista!$A$2:$B$100, 2, FALSE), "")</f>
        <v>4</v>
      </c>
      <c r="D2724" s="12">
        <f t="array" ref="D2724">INDEX(Producto!$A$2:$A$500, MATCH(Data!H2724, Producto!$B$2:$B$500, 0))</f>
        <v>2</v>
      </c>
      <c r="E2724" s="12">
        <f>VLOOKUP(Data!E2724 &amp; Data!F2724 &amp; Data!G2724, Ubicacion!$A$2:$B$1000, 2, FALSE)</f>
        <v>38</v>
      </c>
      <c r="F2724" s="15">
        <f>Data!J2724</f>
        <v>500</v>
      </c>
      <c r="G2724" s="16">
        <f>Data!I2724</f>
        <v>60</v>
      </c>
      <c r="H2724" s="17">
        <f>Data!K2724</f>
        <v>300000</v>
      </c>
      <c r="I2724" s="17">
        <f>Data!L2724</f>
        <v>105000</v>
      </c>
      <c r="J2724" s="12" t="str">
        <f>Data!N2724</f>
        <v>Online</v>
      </c>
      <c r="K2724" s="12" t="str">
        <f>Data!O2724</f>
        <v>Efectivo</v>
      </c>
      <c r="L2724" s="12" t="str">
        <f>Data!P2724</f>
        <v>Nuevo</v>
      </c>
    </row>
    <row r="2725">
      <c r="A2725" s="11">
        <v>2724.0</v>
      </c>
      <c r="B2725" s="14">
        <f>Data!D2725</f>
        <v>44549</v>
      </c>
      <c r="C2725" s="12">
        <f>IFERROR(VLOOKUP(Data!B2725, Minorista!$A$2:$B$100, 2, FALSE), "")</f>
        <v>4</v>
      </c>
      <c r="D2725" s="12">
        <f t="array" ref="D2725">INDEX(Producto!$A$2:$A$500, MATCH(Data!H2725, Producto!$B$2:$B$500, 0))</f>
        <v>3</v>
      </c>
      <c r="E2725" s="12">
        <f>VLOOKUP(Data!E2725 &amp; Data!F2725 &amp; Data!G2725, Ubicacion!$A$2:$B$1000, 2, FALSE)</f>
        <v>38</v>
      </c>
      <c r="F2725" s="15">
        <f>Data!J2725</f>
        <v>450</v>
      </c>
      <c r="G2725" s="16">
        <f>Data!I2725</f>
        <v>60</v>
      </c>
      <c r="H2725" s="17">
        <f>Data!K2725</f>
        <v>270000</v>
      </c>
      <c r="I2725" s="17">
        <f>Data!L2725</f>
        <v>108000</v>
      </c>
      <c r="J2725" s="12" t="str">
        <f>Data!N2725</f>
        <v>Online</v>
      </c>
      <c r="K2725" s="12" t="str">
        <f>Data!O2725</f>
        <v>Transferencia bancaria</v>
      </c>
      <c r="L2725" s="12" t="str">
        <f>Data!P2725</f>
        <v>Recurrente</v>
      </c>
    </row>
    <row r="2726">
      <c r="A2726" s="11">
        <v>2725.0</v>
      </c>
      <c r="B2726" s="14">
        <f>Data!D2726</f>
        <v>44549</v>
      </c>
      <c r="C2726" s="12">
        <f>IFERROR(VLOOKUP(Data!B2726, Minorista!$A$2:$B$100, 2, FALSE), "")</f>
        <v>4</v>
      </c>
      <c r="D2726" s="12">
        <f t="array" ref="D2726">INDEX(Producto!$A$2:$A$500, MATCH(Data!H2726, Producto!$B$2:$B$500, 0))</f>
        <v>4</v>
      </c>
      <c r="E2726" s="12">
        <f>VLOOKUP(Data!E2726 &amp; Data!F2726 &amp; Data!G2726, Ubicacion!$A$2:$B$1000, 2, FALSE)</f>
        <v>38</v>
      </c>
      <c r="F2726" s="15">
        <f>Data!J2726</f>
        <v>400</v>
      </c>
      <c r="G2726" s="16">
        <f>Data!I2726</f>
        <v>60</v>
      </c>
      <c r="H2726" s="17">
        <f>Data!K2726</f>
        <v>240000</v>
      </c>
      <c r="I2726" s="17">
        <f>Data!L2726</f>
        <v>96000</v>
      </c>
      <c r="J2726" s="12" t="str">
        <f>Data!N2726</f>
        <v>Online</v>
      </c>
      <c r="K2726" s="12" t="str">
        <f>Data!O2726</f>
        <v>Transferencia bancaria</v>
      </c>
      <c r="L2726" s="12" t="str">
        <f>Data!P2726</f>
        <v>Recurrente</v>
      </c>
    </row>
    <row r="2727">
      <c r="A2727" s="11">
        <v>2726.0</v>
      </c>
      <c r="B2727" s="14">
        <f>Data!D2727</f>
        <v>44549</v>
      </c>
      <c r="C2727" s="12">
        <f>IFERROR(VLOOKUP(Data!B2727, Minorista!$A$2:$B$100, 2, FALSE), "")</f>
        <v>4</v>
      </c>
      <c r="D2727" s="12">
        <f t="array" ref="D2727">INDEX(Producto!$A$2:$A$500, MATCH(Data!H2727, Producto!$B$2:$B$500, 0))</f>
        <v>5</v>
      </c>
      <c r="E2727" s="12">
        <f>VLOOKUP(Data!E2727 &amp; Data!F2727 &amp; Data!G2727, Ubicacion!$A$2:$B$1000, 2, FALSE)</f>
        <v>38</v>
      </c>
      <c r="F2727" s="15">
        <f>Data!J2727</f>
        <v>400</v>
      </c>
      <c r="G2727" s="16">
        <f>Data!I2727</f>
        <v>70</v>
      </c>
      <c r="H2727" s="17">
        <f>Data!K2727</f>
        <v>280000</v>
      </c>
      <c r="I2727" s="17">
        <f>Data!L2727</f>
        <v>98000</v>
      </c>
      <c r="J2727" s="12" t="str">
        <f>Data!N2727</f>
        <v>Online</v>
      </c>
      <c r="K2727" s="12" t="str">
        <f>Data!O2727</f>
        <v>Efectivo</v>
      </c>
      <c r="L2727" s="12" t="str">
        <f>Data!P2727</f>
        <v>Recurrente</v>
      </c>
    </row>
    <row r="2728">
      <c r="A2728" s="11">
        <v>2727.0</v>
      </c>
      <c r="B2728" s="14">
        <f>Data!D2728</f>
        <v>44549</v>
      </c>
      <c r="C2728" s="12">
        <f>IFERROR(VLOOKUP(Data!B2728, Minorista!$A$2:$B$100, 2, FALSE), "")</f>
        <v>4</v>
      </c>
      <c r="D2728" s="12">
        <f t="array" ref="D2728">INDEX(Producto!$A$2:$A$500, MATCH(Data!H2728, Producto!$B$2:$B$500, 0))</f>
        <v>6</v>
      </c>
      <c r="E2728" s="12">
        <f>VLOOKUP(Data!E2728 &amp; Data!F2728 &amp; Data!G2728, Ubicacion!$A$2:$B$1000, 2, FALSE)</f>
        <v>38</v>
      </c>
      <c r="F2728" s="15">
        <f>Data!J2728</f>
        <v>500</v>
      </c>
      <c r="G2728" s="16">
        <f>Data!I2728</f>
        <v>75</v>
      </c>
      <c r="H2728" s="17">
        <f>Data!K2728</f>
        <v>375000</v>
      </c>
      <c r="I2728" s="17">
        <f>Data!L2728</f>
        <v>150000</v>
      </c>
      <c r="J2728" s="12" t="str">
        <f>Data!N2728</f>
        <v>Online</v>
      </c>
      <c r="K2728" s="12" t="str">
        <f>Data!O2728</f>
        <v>Transferencia bancaria</v>
      </c>
      <c r="L2728" s="12" t="str">
        <f>Data!P2728</f>
        <v>Recurrente</v>
      </c>
    </row>
    <row r="2729">
      <c r="A2729" s="11">
        <v>2728.0</v>
      </c>
      <c r="B2729" s="14">
        <f>Data!D2729</f>
        <v>44219</v>
      </c>
      <c r="C2729" s="12">
        <f>IFERROR(VLOOKUP(Data!B2729, Minorista!$A$2:$B$100, 2, FALSE), "")</f>
        <v>4</v>
      </c>
      <c r="D2729" s="12">
        <f t="array" ref="D2729">INDEX(Producto!$A$2:$A$500, MATCH(Data!H2729, Producto!$B$2:$B$500, 0))</f>
        <v>1</v>
      </c>
      <c r="E2729" s="12">
        <f>VLOOKUP(Data!E2729 &amp; Data!F2729 &amp; Data!G2729, Ubicacion!$A$2:$B$1000, 2, FALSE)</f>
        <v>38</v>
      </c>
      <c r="F2729" s="15">
        <f>Data!J2729</f>
        <v>575</v>
      </c>
      <c r="G2729" s="16">
        <f>Data!I2729</f>
        <v>25</v>
      </c>
      <c r="H2729" s="17">
        <f>Data!K2729</f>
        <v>143750</v>
      </c>
      <c r="I2729" s="17">
        <f>Data!L2729</f>
        <v>57500</v>
      </c>
      <c r="J2729" s="12" t="str">
        <f>Data!N2729</f>
        <v>Online</v>
      </c>
      <c r="K2729" s="12" t="str">
        <f>Data!O2729</f>
        <v>Transferencia bancaria</v>
      </c>
      <c r="L2729" s="12" t="str">
        <f>Data!P2729</f>
        <v>Recurrente</v>
      </c>
    </row>
    <row r="2730">
      <c r="A2730" s="11">
        <v>2729.0</v>
      </c>
      <c r="B2730" s="14">
        <f>Data!D2730</f>
        <v>44219</v>
      </c>
      <c r="C2730" s="12">
        <f>IFERROR(VLOOKUP(Data!B2730, Minorista!$A$2:$B$100, 2, FALSE), "")</f>
        <v>4</v>
      </c>
      <c r="D2730" s="12">
        <f t="array" ref="D2730">INDEX(Producto!$A$2:$A$500, MATCH(Data!H2730, Producto!$B$2:$B$500, 0))</f>
        <v>2</v>
      </c>
      <c r="E2730" s="12">
        <f>VLOOKUP(Data!E2730 &amp; Data!F2730 &amp; Data!G2730, Ubicacion!$A$2:$B$1000, 2, FALSE)</f>
        <v>38</v>
      </c>
      <c r="F2730" s="15">
        <f>Data!J2730</f>
        <v>375</v>
      </c>
      <c r="G2730" s="16">
        <f>Data!I2730</f>
        <v>25</v>
      </c>
      <c r="H2730" s="17">
        <f>Data!K2730</f>
        <v>93750</v>
      </c>
      <c r="I2730" s="17">
        <f>Data!L2730</f>
        <v>32812.5</v>
      </c>
      <c r="J2730" s="12" t="str">
        <f>Data!N2730</f>
        <v>Online</v>
      </c>
      <c r="K2730" s="12" t="str">
        <f>Data!O2730</f>
        <v>Efectivo</v>
      </c>
      <c r="L2730" s="12" t="str">
        <f>Data!P2730</f>
        <v>Recurrente</v>
      </c>
    </row>
    <row r="2731">
      <c r="A2731" s="11">
        <v>2730.0</v>
      </c>
      <c r="B2731" s="14">
        <f>Data!D2731</f>
        <v>44219</v>
      </c>
      <c r="C2731" s="12">
        <f>IFERROR(VLOOKUP(Data!B2731, Minorista!$A$2:$B$100, 2, FALSE), "")</f>
        <v>4</v>
      </c>
      <c r="D2731" s="12">
        <f t="array" ref="D2731">INDEX(Producto!$A$2:$A$500, MATCH(Data!H2731, Producto!$B$2:$B$500, 0))</f>
        <v>3</v>
      </c>
      <c r="E2731" s="12">
        <f>VLOOKUP(Data!E2731 &amp; Data!F2731 &amp; Data!G2731, Ubicacion!$A$2:$B$1000, 2, FALSE)</f>
        <v>38</v>
      </c>
      <c r="F2731" s="15">
        <f>Data!J2731</f>
        <v>375</v>
      </c>
      <c r="G2731" s="16">
        <f>Data!I2731</f>
        <v>15</v>
      </c>
      <c r="H2731" s="17">
        <f>Data!K2731</f>
        <v>56250</v>
      </c>
      <c r="I2731" s="17">
        <f>Data!L2731</f>
        <v>22500</v>
      </c>
      <c r="J2731" s="12" t="str">
        <f>Data!N2731</f>
        <v>Online</v>
      </c>
      <c r="K2731" s="12" t="str">
        <f>Data!O2731</f>
        <v>Tarjeta</v>
      </c>
      <c r="L2731" s="12" t="str">
        <f>Data!P2731</f>
        <v>Nuevo</v>
      </c>
    </row>
    <row r="2732">
      <c r="A2732" s="11">
        <v>2731.0</v>
      </c>
      <c r="B2732" s="14">
        <f>Data!D2732</f>
        <v>44219</v>
      </c>
      <c r="C2732" s="12">
        <f>IFERROR(VLOOKUP(Data!B2732, Minorista!$A$2:$B$100, 2, FALSE), "")</f>
        <v>4</v>
      </c>
      <c r="D2732" s="12">
        <f t="array" ref="D2732">INDEX(Producto!$A$2:$A$500, MATCH(Data!H2732, Producto!$B$2:$B$500, 0))</f>
        <v>4</v>
      </c>
      <c r="E2732" s="12">
        <f>VLOOKUP(Data!E2732 &amp; Data!F2732 &amp; Data!G2732, Ubicacion!$A$2:$B$1000, 2, FALSE)</f>
        <v>38</v>
      </c>
      <c r="F2732" s="15">
        <f>Data!J2732</f>
        <v>225</v>
      </c>
      <c r="G2732" s="16">
        <f>Data!I2732</f>
        <v>20</v>
      </c>
      <c r="H2732" s="17">
        <f>Data!K2732</f>
        <v>45000</v>
      </c>
      <c r="I2732" s="17">
        <f>Data!L2732</f>
        <v>18000</v>
      </c>
      <c r="J2732" s="12" t="str">
        <f>Data!N2732</f>
        <v>Online</v>
      </c>
      <c r="K2732" s="12" t="str">
        <f>Data!O2732</f>
        <v>Tarjeta</v>
      </c>
      <c r="L2732" s="12" t="str">
        <f>Data!P2732</f>
        <v>Nuevo</v>
      </c>
    </row>
    <row r="2733">
      <c r="A2733" s="11">
        <v>2732.0</v>
      </c>
      <c r="B2733" s="14">
        <f>Data!D2733</f>
        <v>44219</v>
      </c>
      <c r="C2733" s="12">
        <f>IFERROR(VLOOKUP(Data!B2733, Minorista!$A$2:$B$100, 2, FALSE), "")</f>
        <v>4</v>
      </c>
      <c r="D2733" s="12">
        <f t="array" ref="D2733">INDEX(Producto!$A$2:$A$500, MATCH(Data!H2733, Producto!$B$2:$B$500, 0))</f>
        <v>5</v>
      </c>
      <c r="E2733" s="12">
        <f>VLOOKUP(Data!E2733 &amp; Data!F2733 &amp; Data!G2733, Ubicacion!$A$2:$B$1000, 2, FALSE)</f>
        <v>38</v>
      </c>
      <c r="F2733" s="15">
        <f>Data!J2733</f>
        <v>275</v>
      </c>
      <c r="G2733" s="16">
        <f>Data!I2733</f>
        <v>35</v>
      </c>
      <c r="H2733" s="17">
        <f>Data!K2733</f>
        <v>96250</v>
      </c>
      <c r="I2733" s="17">
        <f>Data!L2733</f>
        <v>33687.5</v>
      </c>
      <c r="J2733" s="12" t="str">
        <f>Data!N2733</f>
        <v>Online</v>
      </c>
      <c r="K2733" s="12" t="str">
        <f>Data!O2733</f>
        <v>Efectivo</v>
      </c>
      <c r="L2733" s="12" t="str">
        <f>Data!P2733</f>
        <v>Nuevo</v>
      </c>
    </row>
    <row r="2734">
      <c r="A2734" s="11">
        <v>2733.0</v>
      </c>
      <c r="B2734" s="14">
        <f>Data!D2734</f>
        <v>44219</v>
      </c>
      <c r="C2734" s="12">
        <f>IFERROR(VLOOKUP(Data!B2734, Minorista!$A$2:$B$100, 2, FALSE), "")</f>
        <v>4</v>
      </c>
      <c r="D2734" s="12">
        <f t="array" ref="D2734">INDEX(Producto!$A$2:$A$500, MATCH(Data!H2734, Producto!$B$2:$B$500, 0))</f>
        <v>6</v>
      </c>
      <c r="E2734" s="12">
        <f>VLOOKUP(Data!E2734 &amp; Data!F2734 &amp; Data!G2734, Ubicacion!$A$2:$B$1000, 2, FALSE)</f>
        <v>38</v>
      </c>
      <c r="F2734" s="15">
        <f>Data!J2734</f>
        <v>375</v>
      </c>
      <c r="G2734" s="16">
        <f>Data!I2734</f>
        <v>25</v>
      </c>
      <c r="H2734" s="17">
        <f>Data!K2734</f>
        <v>93750</v>
      </c>
      <c r="I2734" s="17">
        <f>Data!L2734</f>
        <v>37500</v>
      </c>
      <c r="J2734" s="12" t="str">
        <f>Data!N2734</f>
        <v>Online</v>
      </c>
      <c r="K2734" s="12" t="str">
        <f>Data!O2734</f>
        <v>Transferencia bancaria</v>
      </c>
      <c r="L2734" s="12" t="str">
        <f>Data!P2734</f>
        <v>Recurrente</v>
      </c>
    </row>
    <row r="2735">
      <c r="A2735" s="11">
        <v>2734.0</v>
      </c>
      <c r="B2735" s="14">
        <f>Data!D2735</f>
        <v>44248</v>
      </c>
      <c r="C2735" s="12">
        <f>IFERROR(VLOOKUP(Data!B2735, Minorista!$A$2:$B$100, 2, FALSE), "")</f>
        <v>4</v>
      </c>
      <c r="D2735" s="12">
        <f t="array" ref="D2735">INDEX(Producto!$A$2:$A$500, MATCH(Data!H2735, Producto!$B$2:$B$500, 0))</f>
        <v>1</v>
      </c>
      <c r="E2735" s="12">
        <f>VLOOKUP(Data!E2735 &amp; Data!F2735 &amp; Data!G2735, Ubicacion!$A$2:$B$1000, 2, FALSE)</f>
        <v>38</v>
      </c>
      <c r="F2735" s="15">
        <f>Data!J2735</f>
        <v>625</v>
      </c>
      <c r="G2735" s="16">
        <f>Data!I2735</f>
        <v>25</v>
      </c>
      <c r="H2735" s="17">
        <f>Data!K2735</f>
        <v>156250</v>
      </c>
      <c r="I2735" s="17">
        <f>Data!L2735</f>
        <v>62500</v>
      </c>
      <c r="J2735" s="12" t="str">
        <f>Data!N2735</f>
        <v>Online</v>
      </c>
      <c r="K2735" s="12" t="str">
        <f>Data!O2735</f>
        <v>Efectivo</v>
      </c>
      <c r="L2735" s="12" t="str">
        <f>Data!P2735</f>
        <v>Nuevo</v>
      </c>
    </row>
    <row r="2736">
      <c r="A2736" s="11">
        <v>2735.0</v>
      </c>
      <c r="B2736" s="14">
        <f>Data!D2736</f>
        <v>44248</v>
      </c>
      <c r="C2736" s="12">
        <f>IFERROR(VLOOKUP(Data!B2736, Minorista!$A$2:$B$100, 2, FALSE), "")</f>
        <v>4</v>
      </c>
      <c r="D2736" s="12">
        <f t="array" ref="D2736">INDEX(Producto!$A$2:$A$500, MATCH(Data!H2736, Producto!$B$2:$B$500, 0))</f>
        <v>2</v>
      </c>
      <c r="E2736" s="12">
        <f>VLOOKUP(Data!E2736 &amp; Data!F2736 &amp; Data!G2736, Ubicacion!$A$2:$B$1000, 2, FALSE)</f>
        <v>38</v>
      </c>
      <c r="F2736" s="15">
        <f>Data!J2736</f>
        <v>275</v>
      </c>
      <c r="G2736" s="16">
        <f>Data!I2736</f>
        <v>25</v>
      </c>
      <c r="H2736" s="17">
        <f>Data!K2736</f>
        <v>68750</v>
      </c>
      <c r="I2736" s="17">
        <f>Data!L2736</f>
        <v>24062.5</v>
      </c>
      <c r="J2736" s="12" t="str">
        <f>Data!N2736</f>
        <v>Online</v>
      </c>
      <c r="K2736" s="12" t="str">
        <f>Data!O2736</f>
        <v>Efectivo</v>
      </c>
      <c r="L2736" s="12" t="str">
        <f>Data!P2736</f>
        <v>Nuevo</v>
      </c>
    </row>
    <row r="2737">
      <c r="A2737" s="11">
        <v>2736.0</v>
      </c>
      <c r="B2737" s="14">
        <f>Data!D2737</f>
        <v>44248</v>
      </c>
      <c r="C2737" s="12">
        <f>IFERROR(VLOOKUP(Data!B2737, Minorista!$A$2:$B$100, 2, FALSE), "")</f>
        <v>4</v>
      </c>
      <c r="D2737" s="12">
        <f t="array" ref="D2737">INDEX(Producto!$A$2:$A$500, MATCH(Data!H2737, Producto!$B$2:$B$500, 0))</f>
        <v>3</v>
      </c>
      <c r="E2737" s="12">
        <f>VLOOKUP(Data!E2737 &amp; Data!F2737 &amp; Data!G2737, Ubicacion!$A$2:$B$1000, 2, FALSE)</f>
        <v>38</v>
      </c>
      <c r="F2737" s="15">
        <f>Data!J2737</f>
        <v>325</v>
      </c>
      <c r="G2737" s="16">
        <f>Data!I2737</f>
        <v>15</v>
      </c>
      <c r="H2737" s="17">
        <f>Data!K2737</f>
        <v>48750</v>
      </c>
      <c r="I2737" s="17">
        <f>Data!L2737</f>
        <v>19500</v>
      </c>
      <c r="J2737" s="12" t="str">
        <f>Data!N2737</f>
        <v>Online</v>
      </c>
      <c r="K2737" s="12" t="str">
        <f>Data!O2737</f>
        <v>Efectivo</v>
      </c>
      <c r="L2737" s="12" t="str">
        <f>Data!P2737</f>
        <v>Recurrente</v>
      </c>
    </row>
    <row r="2738">
      <c r="A2738" s="11">
        <v>2737.0</v>
      </c>
      <c r="B2738" s="14">
        <f>Data!D2738</f>
        <v>44248</v>
      </c>
      <c r="C2738" s="12">
        <f>IFERROR(VLOOKUP(Data!B2738, Minorista!$A$2:$B$100, 2, FALSE), "")</f>
        <v>4</v>
      </c>
      <c r="D2738" s="12">
        <f t="array" ref="D2738">INDEX(Producto!$A$2:$A$500, MATCH(Data!H2738, Producto!$B$2:$B$500, 0))</f>
        <v>4</v>
      </c>
      <c r="E2738" s="12">
        <f>VLOOKUP(Data!E2738 &amp; Data!F2738 &amp; Data!G2738, Ubicacion!$A$2:$B$1000, 2, FALSE)</f>
        <v>39</v>
      </c>
      <c r="F2738" s="15">
        <f>Data!J2738</f>
        <v>175</v>
      </c>
      <c r="G2738" s="16">
        <f>Data!I2738</f>
        <v>20</v>
      </c>
      <c r="H2738" s="17">
        <f>Data!K2738</f>
        <v>35000</v>
      </c>
      <c r="I2738" s="17">
        <f>Data!L2738</f>
        <v>14000</v>
      </c>
      <c r="J2738" s="12" t="str">
        <f>Data!N2738</f>
        <v>Online</v>
      </c>
      <c r="K2738" s="12" t="str">
        <f>Data!O2738</f>
        <v>Efectivo</v>
      </c>
      <c r="L2738" s="12" t="str">
        <f>Data!P2738</f>
        <v>Nuevo</v>
      </c>
    </row>
    <row r="2739">
      <c r="A2739" s="11">
        <v>2738.0</v>
      </c>
      <c r="B2739" s="14">
        <f>Data!D2739</f>
        <v>44248</v>
      </c>
      <c r="C2739" s="12">
        <f>IFERROR(VLOOKUP(Data!B2739, Minorista!$A$2:$B$100, 2, FALSE), "")</f>
        <v>4</v>
      </c>
      <c r="D2739" s="12">
        <f t="array" ref="D2739">INDEX(Producto!$A$2:$A$500, MATCH(Data!H2739, Producto!$B$2:$B$500, 0))</f>
        <v>5</v>
      </c>
      <c r="E2739" s="12">
        <f>VLOOKUP(Data!E2739 &amp; Data!F2739 &amp; Data!G2739, Ubicacion!$A$2:$B$1000, 2, FALSE)</f>
        <v>39</v>
      </c>
      <c r="F2739" s="15">
        <f>Data!J2739</f>
        <v>250</v>
      </c>
      <c r="G2739" s="16">
        <f>Data!I2739</f>
        <v>35</v>
      </c>
      <c r="H2739" s="17">
        <f>Data!K2739</f>
        <v>87500</v>
      </c>
      <c r="I2739" s="17">
        <f>Data!L2739</f>
        <v>30625</v>
      </c>
      <c r="J2739" s="12" t="str">
        <f>Data!N2739</f>
        <v>Online</v>
      </c>
      <c r="K2739" s="12" t="str">
        <f>Data!O2739</f>
        <v>Efectivo</v>
      </c>
      <c r="L2739" s="12" t="str">
        <f>Data!P2739</f>
        <v>Recurrente</v>
      </c>
    </row>
    <row r="2740">
      <c r="A2740" s="11">
        <v>2739.0</v>
      </c>
      <c r="B2740" s="14">
        <f>Data!D2740</f>
        <v>44248</v>
      </c>
      <c r="C2740" s="12">
        <f>IFERROR(VLOOKUP(Data!B2740, Minorista!$A$2:$B$100, 2, FALSE), "")</f>
        <v>4</v>
      </c>
      <c r="D2740" s="12">
        <f t="array" ref="D2740">INDEX(Producto!$A$2:$A$500, MATCH(Data!H2740, Producto!$B$2:$B$500, 0))</f>
        <v>6</v>
      </c>
      <c r="E2740" s="12">
        <f>VLOOKUP(Data!E2740 &amp; Data!F2740 &amp; Data!G2740, Ubicacion!$A$2:$B$1000, 2, FALSE)</f>
        <v>39</v>
      </c>
      <c r="F2740" s="15">
        <f>Data!J2740</f>
        <v>350</v>
      </c>
      <c r="G2740" s="16">
        <f>Data!I2740</f>
        <v>20</v>
      </c>
      <c r="H2740" s="17">
        <f>Data!K2740</f>
        <v>70000</v>
      </c>
      <c r="I2740" s="17">
        <f>Data!L2740</f>
        <v>28000</v>
      </c>
      <c r="J2740" s="12" t="str">
        <f>Data!N2740</f>
        <v>Online</v>
      </c>
      <c r="K2740" s="12" t="str">
        <f>Data!O2740</f>
        <v>Transferencia bancaria</v>
      </c>
      <c r="L2740" s="12" t="str">
        <f>Data!P2740</f>
        <v>Nuevo</v>
      </c>
    </row>
    <row r="2741">
      <c r="A2741" s="11">
        <v>2740.0</v>
      </c>
      <c r="B2741" s="14">
        <f>Data!D2741</f>
        <v>44274</v>
      </c>
      <c r="C2741" s="12">
        <f>IFERROR(VLOOKUP(Data!B2741, Minorista!$A$2:$B$100, 2, FALSE), "")</f>
        <v>4</v>
      </c>
      <c r="D2741" s="12">
        <f t="array" ref="D2741">INDEX(Producto!$A$2:$A$500, MATCH(Data!H2741, Producto!$B$2:$B$500, 0))</f>
        <v>1</v>
      </c>
      <c r="E2741" s="12">
        <f>VLOOKUP(Data!E2741 &amp; Data!F2741 &amp; Data!G2741, Ubicacion!$A$2:$B$1000, 2, FALSE)</f>
        <v>39</v>
      </c>
      <c r="F2741" s="15">
        <f>Data!J2741</f>
        <v>570</v>
      </c>
      <c r="G2741" s="16">
        <f>Data!I2741</f>
        <v>20</v>
      </c>
      <c r="H2741" s="17">
        <f>Data!K2741</f>
        <v>114000</v>
      </c>
      <c r="I2741" s="17">
        <f>Data!L2741</f>
        <v>45600</v>
      </c>
      <c r="J2741" s="12" t="str">
        <f>Data!N2741</f>
        <v>Online</v>
      </c>
      <c r="K2741" s="12" t="str">
        <f>Data!O2741</f>
        <v>Tarjeta</v>
      </c>
      <c r="L2741" s="12" t="str">
        <f>Data!P2741</f>
        <v>Nuevo</v>
      </c>
    </row>
    <row r="2742">
      <c r="A2742" s="11">
        <v>2741.0</v>
      </c>
      <c r="B2742" s="14">
        <f>Data!D2742</f>
        <v>44274</v>
      </c>
      <c r="C2742" s="12">
        <f>IFERROR(VLOOKUP(Data!B2742, Minorista!$A$2:$B$100, 2, FALSE), "")</f>
        <v>4</v>
      </c>
      <c r="D2742" s="12">
        <f t="array" ref="D2742">INDEX(Producto!$A$2:$A$500, MATCH(Data!H2742, Producto!$B$2:$B$500, 0))</f>
        <v>2</v>
      </c>
      <c r="E2742" s="12">
        <f>VLOOKUP(Data!E2742 &amp; Data!F2742 &amp; Data!G2742, Ubicacion!$A$2:$B$1000, 2, FALSE)</f>
        <v>39</v>
      </c>
      <c r="F2742" s="15">
        <f>Data!J2742</f>
        <v>250</v>
      </c>
      <c r="G2742" s="16">
        <f>Data!I2742</f>
        <v>20</v>
      </c>
      <c r="H2742" s="17">
        <f>Data!K2742</f>
        <v>50000</v>
      </c>
      <c r="I2742" s="17">
        <f>Data!L2742</f>
        <v>17500</v>
      </c>
      <c r="J2742" s="12" t="str">
        <f>Data!N2742</f>
        <v>Online</v>
      </c>
      <c r="K2742" s="12" t="str">
        <f>Data!O2742</f>
        <v>Efectivo</v>
      </c>
      <c r="L2742" s="12" t="str">
        <f>Data!P2742</f>
        <v>Recurrente</v>
      </c>
    </row>
    <row r="2743">
      <c r="A2743" s="11">
        <v>2742.0</v>
      </c>
      <c r="B2743" s="14">
        <f>Data!D2743</f>
        <v>44274</v>
      </c>
      <c r="C2743" s="12">
        <f>IFERROR(VLOOKUP(Data!B2743, Minorista!$A$2:$B$100, 2, FALSE), "")</f>
        <v>4</v>
      </c>
      <c r="D2743" s="12">
        <f t="array" ref="D2743">INDEX(Producto!$A$2:$A$500, MATCH(Data!H2743, Producto!$B$2:$B$500, 0))</f>
        <v>3</v>
      </c>
      <c r="E2743" s="12">
        <f>VLOOKUP(Data!E2743 &amp; Data!F2743 &amp; Data!G2743, Ubicacion!$A$2:$B$1000, 2, FALSE)</f>
        <v>39</v>
      </c>
      <c r="F2743" s="15">
        <f>Data!J2743</f>
        <v>275</v>
      </c>
      <c r="G2743" s="16">
        <f>Data!I2743</f>
        <v>10</v>
      </c>
      <c r="H2743" s="17">
        <f>Data!K2743</f>
        <v>27500</v>
      </c>
      <c r="I2743" s="17">
        <f>Data!L2743</f>
        <v>11000</v>
      </c>
      <c r="J2743" s="12" t="str">
        <f>Data!N2743</f>
        <v>Online</v>
      </c>
      <c r="K2743" s="12" t="str">
        <f>Data!O2743</f>
        <v>Transferencia bancaria</v>
      </c>
      <c r="L2743" s="12" t="str">
        <f>Data!P2743</f>
        <v>Nuevo</v>
      </c>
    </row>
    <row r="2744">
      <c r="A2744" s="11">
        <v>2743.0</v>
      </c>
      <c r="B2744" s="14">
        <f>Data!D2744</f>
        <v>44274</v>
      </c>
      <c r="C2744" s="12">
        <f>IFERROR(VLOOKUP(Data!B2744, Minorista!$A$2:$B$100, 2, FALSE), "")</f>
        <v>4</v>
      </c>
      <c r="D2744" s="12">
        <f t="array" ref="D2744">INDEX(Producto!$A$2:$A$500, MATCH(Data!H2744, Producto!$B$2:$B$500, 0))</f>
        <v>4</v>
      </c>
      <c r="E2744" s="12">
        <f>VLOOKUP(Data!E2744 &amp; Data!F2744 &amp; Data!G2744, Ubicacion!$A$2:$B$1000, 2, FALSE)</f>
        <v>39</v>
      </c>
      <c r="F2744" s="15">
        <f>Data!J2744</f>
        <v>125</v>
      </c>
      <c r="G2744" s="16">
        <f>Data!I2744</f>
        <v>20</v>
      </c>
      <c r="H2744" s="17">
        <f>Data!K2744</f>
        <v>25000</v>
      </c>
      <c r="I2744" s="17">
        <f>Data!L2744</f>
        <v>10000</v>
      </c>
      <c r="J2744" s="12" t="str">
        <f>Data!N2744</f>
        <v>Online</v>
      </c>
      <c r="K2744" s="12" t="str">
        <f>Data!O2744</f>
        <v>Transferencia bancaria</v>
      </c>
      <c r="L2744" s="12" t="str">
        <f>Data!P2744</f>
        <v>Nuevo</v>
      </c>
    </row>
    <row r="2745">
      <c r="A2745" s="11">
        <v>2744.0</v>
      </c>
      <c r="B2745" s="14">
        <f>Data!D2745</f>
        <v>44274</v>
      </c>
      <c r="C2745" s="12">
        <f>IFERROR(VLOOKUP(Data!B2745, Minorista!$A$2:$B$100, 2, FALSE), "")</f>
        <v>4</v>
      </c>
      <c r="D2745" s="12">
        <f t="array" ref="D2745">INDEX(Producto!$A$2:$A$500, MATCH(Data!H2745, Producto!$B$2:$B$500, 0))</f>
        <v>5</v>
      </c>
      <c r="E2745" s="12">
        <f>VLOOKUP(Data!E2745 &amp; Data!F2745 &amp; Data!G2745, Ubicacion!$A$2:$B$1000, 2, FALSE)</f>
        <v>39</v>
      </c>
      <c r="F2745" s="15">
        <f>Data!J2745</f>
        <v>175</v>
      </c>
      <c r="G2745" s="16">
        <f>Data!I2745</f>
        <v>35</v>
      </c>
      <c r="H2745" s="17">
        <f>Data!K2745</f>
        <v>61250</v>
      </c>
      <c r="I2745" s="17">
        <f>Data!L2745</f>
        <v>21437.5</v>
      </c>
      <c r="J2745" s="12" t="str">
        <f>Data!N2745</f>
        <v>Online</v>
      </c>
      <c r="K2745" s="12" t="str">
        <f>Data!O2745</f>
        <v>Tarjeta</v>
      </c>
      <c r="L2745" s="12" t="str">
        <f>Data!P2745</f>
        <v>Recurrente</v>
      </c>
    </row>
    <row r="2746">
      <c r="A2746" s="11">
        <v>2745.0</v>
      </c>
      <c r="B2746" s="14">
        <f>Data!D2746</f>
        <v>44274</v>
      </c>
      <c r="C2746" s="12">
        <f>IFERROR(VLOOKUP(Data!B2746, Minorista!$A$2:$B$100, 2, FALSE), "")</f>
        <v>4</v>
      </c>
      <c r="D2746" s="12">
        <f t="array" ref="D2746">INDEX(Producto!$A$2:$A$500, MATCH(Data!H2746, Producto!$B$2:$B$500, 0))</f>
        <v>6</v>
      </c>
      <c r="E2746" s="12">
        <f>VLOOKUP(Data!E2746 &amp; Data!F2746 &amp; Data!G2746, Ubicacion!$A$2:$B$1000, 2, FALSE)</f>
        <v>39</v>
      </c>
      <c r="F2746" s="15">
        <f>Data!J2746</f>
        <v>275</v>
      </c>
      <c r="G2746" s="16">
        <f>Data!I2746</f>
        <v>25</v>
      </c>
      <c r="H2746" s="17">
        <f>Data!K2746</f>
        <v>68750</v>
      </c>
      <c r="I2746" s="17">
        <f>Data!L2746</f>
        <v>27500</v>
      </c>
      <c r="J2746" s="12" t="str">
        <f>Data!N2746</f>
        <v>Online</v>
      </c>
      <c r="K2746" s="12" t="str">
        <f>Data!O2746</f>
        <v>Tarjeta</v>
      </c>
      <c r="L2746" s="12" t="str">
        <f>Data!P2746</f>
        <v>Nuevo</v>
      </c>
    </row>
    <row r="2747">
      <c r="A2747" s="11">
        <v>2746.0</v>
      </c>
      <c r="B2747" s="14">
        <f>Data!D2747</f>
        <v>44306</v>
      </c>
      <c r="C2747" s="12">
        <f>IFERROR(VLOOKUP(Data!B2747, Minorista!$A$2:$B$100, 2, FALSE), "")</f>
        <v>4</v>
      </c>
      <c r="D2747" s="12">
        <f t="array" ref="D2747">INDEX(Producto!$A$2:$A$500, MATCH(Data!H2747, Producto!$B$2:$B$500, 0))</f>
        <v>1</v>
      </c>
      <c r="E2747" s="12">
        <f>VLOOKUP(Data!E2747 &amp; Data!F2747 &amp; Data!G2747, Ubicacion!$A$2:$B$1000, 2, FALSE)</f>
        <v>39</v>
      </c>
      <c r="F2747" s="15">
        <f>Data!J2747</f>
        <v>525</v>
      </c>
      <c r="G2747" s="16">
        <f>Data!I2747</f>
        <v>25</v>
      </c>
      <c r="H2747" s="17">
        <f>Data!K2747</f>
        <v>131250</v>
      </c>
      <c r="I2747" s="17">
        <f>Data!L2747</f>
        <v>52500</v>
      </c>
      <c r="J2747" s="12" t="str">
        <f>Data!N2747</f>
        <v>Online</v>
      </c>
      <c r="K2747" s="12" t="str">
        <f>Data!O2747</f>
        <v>Efectivo</v>
      </c>
      <c r="L2747" s="12" t="str">
        <f>Data!P2747</f>
        <v>Nuevo</v>
      </c>
    </row>
    <row r="2748">
      <c r="A2748" s="11">
        <v>2747.0</v>
      </c>
      <c r="B2748" s="14">
        <f>Data!D2748</f>
        <v>44306</v>
      </c>
      <c r="C2748" s="12">
        <f>IFERROR(VLOOKUP(Data!B2748, Minorista!$A$2:$B$100, 2, FALSE), "")</f>
        <v>4</v>
      </c>
      <c r="D2748" s="12">
        <f t="array" ref="D2748">INDEX(Producto!$A$2:$A$500, MATCH(Data!H2748, Producto!$B$2:$B$500, 0))</f>
        <v>2</v>
      </c>
      <c r="E2748" s="12">
        <f>VLOOKUP(Data!E2748 &amp; Data!F2748 &amp; Data!G2748, Ubicacion!$A$2:$B$1000, 2, FALSE)</f>
        <v>39</v>
      </c>
      <c r="F2748" s="15">
        <f>Data!J2748</f>
        <v>225</v>
      </c>
      <c r="G2748" s="16">
        <f>Data!I2748</f>
        <v>25</v>
      </c>
      <c r="H2748" s="17">
        <f>Data!K2748</f>
        <v>56250</v>
      </c>
      <c r="I2748" s="17">
        <f>Data!L2748</f>
        <v>19687.5</v>
      </c>
      <c r="J2748" s="12" t="str">
        <f>Data!N2748</f>
        <v>Online</v>
      </c>
      <c r="K2748" s="12" t="str">
        <f>Data!O2748</f>
        <v>Tarjeta</v>
      </c>
      <c r="L2748" s="12" t="str">
        <f>Data!P2748</f>
        <v>Recurrente</v>
      </c>
    </row>
    <row r="2749">
      <c r="A2749" s="11">
        <v>2748.0</v>
      </c>
      <c r="B2749" s="14">
        <f>Data!D2749</f>
        <v>44306</v>
      </c>
      <c r="C2749" s="12">
        <f>IFERROR(VLOOKUP(Data!B2749, Minorista!$A$2:$B$100, 2, FALSE), "")</f>
        <v>4</v>
      </c>
      <c r="D2749" s="12">
        <f t="array" ref="D2749">INDEX(Producto!$A$2:$A$500, MATCH(Data!H2749, Producto!$B$2:$B$500, 0))</f>
        <v>3</v>
      </c>
      <c r="E2749" s="12">
        <f>VLOOKUP(Data!E2749 &amp; Data!F2749 &amp; Data!G2749, Ubicacion!$A$2:$B$1000, 2, FALSE)</f>
        <v>39</v>
      </c>
      <c r="F2749" s="15">
        <f>Data!J2749</f>
        <v>225</v>
      </c>
      <c r="G2749" s="16">
        <f>Data!I2749</f>
        <v>15</v>
      </c>
      <c r="H2749" s="17">
        <f>Data!K2749</f>
        <v>33750</v>
      </c>
      <c r="I2749" s="17">
        <f>Data!L2749</f>
        <v>13500</v>
      </c>
      <c r="J2749" s="12" t="str">
        <f>Data!N2749</f>
        <v>Online</v>
      </c>
      <c r="K2749" s="12" t="str">
        <f>Data!O2749</f>
        <v>Transferencia bancaria</v>
      </c>
      <c r="L2749" s="12" t="str">
        <f>Data!P2749</f>
        <v>Recurrente</v>
      </c>
    </row>
    <row r="2750">
      <c r="A2750" s="11">
        <v>2749.0</v>
      </c>
      <c r="B2750" s="14">
        <f>Data!D2750</f>
        <v>44306</v>
      </c>
      <c r="C2750" s="12">
        <f>IFERROR(VLOOKUP(Data!B2750, Minorista!$A$2:$B$100, 2, FALSE), "")</f>
        <v>4</v>
      </c>
      <c r="D2750" s="12">
        <f t="array" ref="D2750">INDEX(Producto!$A$2:$A$500, MATCH(Data!H2750, Producto!$B$2:$B$500, 0))</f>
        <v>4</v>
      </c>
      <c r="E2750" s="12">
        <f>VLOOKUP(Data!E2750 &amp; Data!F2750 &amp; Data!G2750, Ubicacion!$A$2:$B$1000, 2, FALSE)</f>
        <v>39</v>
      </c>
      <c r="F2750" s="15">
        <f>Data!J2750</f>
        <v>150</v>
      </c>
      <c r="G2750" s="16">
        <f>Data!I2750</f>
        <v>20</v>
      </c>
      <c r="H2750" s="17">
        <f>Data!K2750</f>
        <v>30000</v>
      </c>
      <c r="I2750" s="17">
        <f>Data!L2750</f>
        <v>12000</v>
      </c>
      <c r="J2750" s="12" t="str">
        <f>Data!N2750</f>
        <v>Online</v>
      </c>
      <c r="K2750" s="12" t="str">
        <f>Data!O2750</f>
        <v>Tarjeta</v>
      </c>
      <c r="L2750" s="12" t="str">
        <f>Data!P2750</f>
        <v>Nuevo</v>
      </c>
    </row>
    <row r="2751">
      <c r="A2751" s="11">
        <v>2750.0</v>
      </c>
      <c r="B2751" s="14">
        <f>Data!D2751</f>
        <v>44306</v>
      </c>
      <c r="C2751" s="12">
        <f>IFERROR(VLOOKUP(Data!B2751, Minorista!$A$2:$B$100, 2, FALSE), "")</f>
        <v>4</v>
      </c>
      <c r="D2751" s="12">
        <f t="array" ref="D2751">INDEX(Producto!$A$2:$A$500, MATCH(Data!H2751, Producto!$B$2:$B$500, 0))</f>
        <v>5</v>
      </c>
      <c r="E2751" s="12">
        <f>VLOOKUP(Data!E2751 &amp; Data!F2751 &amp; Data!G2751, Ubicacion!$A$2:$B$1000, 2, FALSE)</f>
        <v>39</v>
      </c>
      <c r="F2751" s="15">
        <f>Data!J2751</f>
        <v>175</v>
      </c>
      <c r="G2751" s="16">
        <f>Data!I2751</f>
        <v>40</v>
      </c>
      <c r="H2751" s="17">
        <f>Data!K2751</f>
        <v>70000</v>
      </c>
      <c r="I2751" s="17">
        <f>Data!L2751</f>
        <v>24500</v>
      </c>
      <c r="J2751" s="12" t="str">
        <f>Data!N2751</f>
        <v>Online</v>
      </c>
      <c r="K2751" s="12" t="str">
        <f>Data!O2751</f>
        <v>Tarjeta</v>
      </c>
      <c r="L2751" s="12" t="str">
        <f>Data!P2751</f>
        <v>Recurrente</v>
      </c>
    </row>
    <row r="2752">
      <c r="A2752" s="11">
        <v>2751.0</v>
      </c>
      <c r="B2752" s="14">
        <f>Data!D2752</f>
        <v>44306</v>
      </c>
      <c r="C2752" s="12">
        <f>IFERROR(VLOOKUP(Data!B2752, Minorista!$A$2:$B$100, 2, FALSE), "")</f>
        <v>4</v>
      </c>
      <c r="D2752" s="12">
        <f t="array" ref="D2752">INDEX(Producto!$A$2:$A$500, MATCH(Data!H2752, Producto!$B$2:$B$500, 0))</f>
        <v>6</v>
      </c>
      <c r="E2752" s="12">
        <f>VLOOKUP(Data!E2752 &amp; Data!F2752 &amp; Data!G2752, Ubicacion!$A$2:$B$1000, 2, FALSE)</f>
        <v>39</v>
      </c>
      <c r="F2752" s="15">
        <f>Data!J2752</f>
        <v>325</v>
      </c>
      <c r="G2752" s="16">
        <f>Data!I2752</f>
        <v>30</v>
      </c>
      <c r="H2752" s="17">
        <f>Data!K2752</f>
        <v>97500</v>
      </c>
      <c r="I2752" s="17">
        <f>Data!L2752</f>
        <v>39000</v>
      </c>
      <c r="J2752" s="12" t="str">
        <f>Data!N2752</f>
        <v>Online</v>
      </c>
      <c r="K2752" s="12" t="str">
        <f>Data!O2752</f>
        <v>Transferencia bancaria</v>
      </c>
      <c r="L2752" s="12" t="str">
        <f>Data!P2752</f>
        <v>Nuevo</v>
      </c>
    </row>
    <row r="2753">
      <c r="A2753" s="11">
        <v>2752.0</v>
      </c>
      <c r="B2753" s="14">
        <f>Data!D2753</f>
        <v>44335</v>
      </c>
      <c r="C2753" s="12">
        <f>IFERROR(VLOOKUP(Data!B2753, Minorista!$A$2:$B$100, 2, FALSE), "")</f>
        <v>4</v>
      </c>
      <c r="D2753" s="12">
        <f t="array" ref="D2753">INDEX(Producto!$A$2:$A$500, MATCH(Data!H2753, Producto!$B$2:$B$500, 0))</f>
        <v>1</v>
      </c>
      <c r="E2753" s="12">
        <f>VLOOKUP(Data!E2753 &amp; Data!F2753 &amp; Data!G2753, Ubicacion!$A$2:$B$1000, 2, FALSE)</f>
        <v>39</v>
      </c>
      <c r="F2753" s="15">
        <f>Data!J2753</f>
        <v>595</v>
      </c>
      <c r="G2753" s="16">
        <f>Data!I2753</f>
        <v>40</v>
      </c>
      <c r="H2753" s="17">
        <f>Data!K2753</f>
        <v>238000</v>
      </c>
      <c r="I2753" s="17">
        <f>Data!L2753</f>
        <v>95200</v>
      </c>
      <c r="J2753" s="12" t="str">
        <f>Data!N2753</f>
        <v>Online</v>
      </c>
      <c r="K2753" s="12" t="str">
        <f>Data!O2753</f>
        <v>Tarjeta</v>
      </c>
      <c r="L2753" s="12" t="str">
        <f>Data!P2753</f>
        <v>Nuevo</v>
      </c>
    </row>
    <row r="2754">
      <c r="A2754" s="11">
        <v>2753.0</v>
      </c>
      <c r="B2754" s="14">
        <f>Data!D2754</f>
        <v>44335</v>
      </c>
      <c r="C2754" s="12">
        <f>IFERROR(VLOOKUP(Data!B2754, Minorista!$A$2:$B$100, 2, FALSE), "")</f>
        <v>4</v>
      </c>
      <c r="D2754" s="12">
        <f t="array" ref="D2754">INDEX(Producto!$A$2:$A$500, MATCH(Data!H2754, Producto!$B$2:$B$500, 0))</f>
        <v>2</v>
      </c>
      <c r="E2754" s="12">
        <f>VLOOKUP(Data!E2754 &amp; Data!F2754 &amp; Data!G2754, Ubicacion!$A$2:$B$1000, 2, FALSE)</f>
        <v>39</v>
      </c>
      <c r="F2754" s="15">
        <f>Data!J2754</f>
        <v>300</v>
      </c>
      <c r="G2754" s="16">
        <f>Data!I2754</f>
        <v>40</v>
      </c>
      <c r="H2754" s="17">
        <f>Data!K2754</f>
        <v>120000</v>
      </c>
      <c r="I2754" s="17">
        <f>Data!L2754</f>
        <v>42000</v>
      </c>
      <c r="J2754" s="12" t="str">
        <f>Data!N2754</f>
        <v>Online</v>
      </c>
      <c r="K2754" s="12" t="str">
        <f>Data!O2754</f>
        <v>Tarjeta</v>
      </c>
      <c r="L2754" s="12" t="str">
        <f>Data!P2754</f>
        <v>Nuevo</v>
      </c>
    </row>
    <row r="2755">
      <c r="A2755" s="11">
        <v>2754.0</v>
      </c>
      <c r="B2755" s="14">
        <f>Data!D2755</f>
        <v>44335</v>
      </c>
      <c r="C2755" s="12">
        <f>IFERROR(VLOOKUP(Data!B2755, Minorista!$A$2:$B$100, 2, FALSE), "")</f>
        <v>4</v>
      </c>
      <c r="D2755" s="12">
        <f t="array" ref="D2755">INDEX(Producto!$A$2:$A$500, MATCH(Data!H2755, Producto!$B$2:$B$500, 0))</f>
        <v>3</v>
      </c>
      <c r="E2755" s="12">
        <f>VLOOKUP(Data!E2755 &amp; Data!F2755 &amp; Data!G2755, Ubicacion!$A$2:$B$1000, 2, FALSE)</f>
        <v>39</v>
      </c>
      <c r="F2755" s="15">
        <f>Data!J2755</f>
        <v>275</v>
      </c>
      <c r="G2755" s="16">
        <f>Data!I2755</f>
        <v>35</v>
      </c>
      <c r="H2755" s="17">
        <f>Data!K2755</f>
        <v>96250</v>
      </c>
      <c r="I2755" s="17">
        <f>Data!L2755</f>
        <v>38500</v>
      </c>
      <c r="J2755" s="12" t="str">
        <f>Data!N2755</f>
        <v>Online</v>
      </c>
      <c r="K2755" s="12" t="str">
        <f>Data!O2755</f>
        <v>Transferencia bancaria</v>
      </c>
      <c r="L2755" s="12" t="str">
        <f>Data!P2755</f>
        <v>Recurrente</v>
      </c>
    </row>
    <row r="2756">
      <c r="A2756" s="11">
        <v>2755.0</v>
      </c>
      <c r="B2756" s="14">
        <f>Data!D2756</f>
        <v>44335</v>
      </c>
      <c r="C2756" s="12">
        <f>IFERROR(VLOOKUP(Data!B2756, Minorista!$A$2:$B$100, 2, FALSE), "")</f>
        <v>4</v>
      </c>
      <c r="D2756" s="12">
        <f t="array" ref="D2756">INDEX(Producto!$A$2:$A$500, MATCH(Data!H2756, Producto!$B$2:$B$500, 0))</f>
        <v>4</v>
      </c>
      <c r="E2756" s="12">
        <f>VLOOKUP(Data!E2756 &amp; Data!F2756 &amp; Data!G2756, Ubicacion!$A$2:$B$1000, 2, FALSE)</f>
        <v>39</v>
      </c>
      <c r="F2756" s="15">
        <f>Data!J2756</f>
        <v>225</v>
      </c>
      <c r="G2756" s="16">
        <f>Data!I2756</f>
        <v>35</v>
      </c>
      <c r="H2756" s="17">
        <f>Data!K2756</f>
        <v>78750</v>
      </c>
      <c r="I2756" s="17">
        <f>Data!L2756</f>
        <v>31500</v>
      </c>
      <c r="J2756" s="12" t="str">
        <f>Data!N2756</f>
        <v>Online</v>
      </c>
      <c r="K2756" s="12" t="str">
        <f>Data!O2756</f>
        <v>Transferencia bancaria</v>
      </c>
      <c r="L2756" s="12" t="str">
        <f>Data!P2756</f>
        <v>Recurrente</v>
      </c>
    </row>
    <row r="2757">
      <c r="A2757" s="11">
        <v>2756.0</v>
      </c>
      <c r="B2757" s="14">
        <f>Data!D2757</f>
        <v>44335</v>
      </c>
      <c r="C2757" s="12">
        <f>IFERROR(VLOOKUP(Data!B2757, Minorista!$A$2:$B$100, 2, FALSE), "")</f>
        <v>4</v>
      </c>
      <c r="D2757" s="12">
        <f t="array" ref="D2757">INDEX(Producto!$A$2:$A$500, MATCH(Data!H2757, Producto!$B$2:$B$500, 0))</f>
        <v>5</v>
      </c>
      <c r="E2757" s="12">
        <f>VLOOKUP(Data!E2757 &amp; Data!F2757 &amp; Data!G2757, Ubicacion!$A$2:$B$1000, 2, FALSE)</f>
        <v>39</v>
      </c>
      <c r="F2757" s="15">
        <f>Data!J2757</f>
        <v>250</v>
      </c>
      <c r="G2757" s="16">
        <f>Data!I2757</f>
        <v>45</v>
      </c>
      <c r="H2757" s="17">
        <f>Data!K2757</f>
        <v>112500</v>
      </c>
      <c r="I2757" s="17">
        <f>Data!L2757</f>
        <v>39375</v>
      </c>
      <c r="J2757" s="12" t="str">
        <f>Data!N2757</f>
        <v>Online</v>
      </c>
      <c r="K2757" s="12" t="str">
        <f>Data!O2757</f>
        <v>Efectivo</v>
      </c>
      <c r="L2757" s="12" t="str">
        <f>Data!P2757</f>
        <v>Recurrente</v>
      </c>
    </row>
    <row r="2758">
      <c r="A2758" s="11">
        <v>2757.0</v>
      </c>
      <c r="B2758" s="14">
        <f>Data!D2758</f>
        <v>44335</v>
      </c>
      <c r="C2758" s="12">
        <f>IFERROR(VLOOKUP(Data!B2758, Minorista!$A$2:$B$100, 2, FALSE), "")</f>
        <v>4</v>
      </c>
      <c r="D2758" s="12">
        <f t="array" ref="D2758">INDEX(Producto!$A$2:$A$500, MATCH(Data!H2758, Producto!$B$2:$B$500, 0))</f>
        <v>6</v>
      </c>
      <c r="E2758" s="12">
        <f>VLOOKUP(Data!E2758 &amp; Data!F2758 &amp; Data!G2758, Ubicacion!$A$2:$B$1000, 2, FALSE)</f>
        <v>39</v>
      </c>
      <c r="F2758" s="15">
        <f>Data!J2758</f>
        <v>350</v>
      </c>
      <c r="G2758" s="16">
        <f>Data!I2758</f>
        <v>45</v>
      </c>
      <c r="H2758" s="17">
        <f>Data!K2758</f>
        <v>157500</v>
      </c>
      <c r="I2758" s="17">
        <f>Data!L2758</f>
        <v>63000</v>
      </c>
      <c r="J2758" s="12" t="str">
        <f>Data!N2758</f>
        <v>Online</v>
      </c>
      <c r="K2758" s="12" t="str">
        <f>Data!O2758</f>
        <v>Efectivo</v>
      </c>
      <c r="L2758" s="12" t="str">
        <f>Data!P2758</f>
        <v>Nuevo</v>
      </c>
    </row>
    <row r="2759">
      <c r="A2759" s="11">
        <v>2758.0</v>
      </c>
      <c r="B2759" s="14">
        <f>Data!D2759</f>
        <v>44368</v>
      </c>
      <c r="C2759" s="12">
        <f>IFERROR(VLOOKUP(Data!B2759, Minorista!$A$2:$B$100, 2, FALSE), "")</f>
        <v>4</v>
      </c>
      <c r="D2759" s="12">
        <f t="array" ref="D2759">INDEX(Producto!$A$2:$A$500, MATCH(Data!H2759, Producto!$B$2:$B$500, 0))</f>
        <v>1</v>
      </c>
      <c r="E2759" s="12">
        <f>VLOOKUP(Data!E2759 &amp; Data!F2759 &amp; Data!G2759, Ubicacion!$A$2:$B$1000, 2, FALSE)</f>
        <v>39</v>
      </c>
      <c r="F2759" s="15">
        <f>Data!J2759</f>
        <v>600</v>
      </c>
      <c r="G2759" s="16">
        <f>Data!I2759</f>
        <v>40</v>
      </c>
      <c r="H2759" s="17">
        <f>Data!K2759</f>
        <v>240000</v>
      </c>
      <c r="I2759" s="17">
        <f>Data!L2759</f>
        <v>96000</v>
      </c>
      <c r="J2759" s="12" t="str">
        <f>Data!N2759</f>
        <v>Online</v>
      </c>
      <c r="K2759" s="12" t="str">
        <f>Data!O2759</f>
        <v>Tarjeta</v>
      </c>
      <c r="L2759" s="12" t="str">
        <f>Data!P2759</f>
        <v>Nuevo</v>
      </c>
    </row>
    <row r="2760">
      <c r="A2760" s="11">
        <v>2759.0</v>
      </c>
      <c r="B2760" s="14">
        <f>Data!D2760</f>
        <v>44368</v>
      </c>
      <c r="C2760" s="12">
        <f>IFERROR(VLOOKUP(Data!B2760, Minorista!$A$2:$B$100, 2, FALSE), "")</f>
        <v>4</v>
      </c>
      <c r="D2760" s="12">
        <f t="array" ref="D2760">INDEX(Producto!$A$2:$A$500, MATCH(Data!H2760, Producto!$B$2:$B$500, 0))</f>
        <v>2</v>
      </c>
      <c r="E2760" s="12">
        <f>VLOOKUP(Data!E2760 &amp; Data!F2760 &amp; Data!G2760, Ubicacion!$A$2:$B$1000, 2, FALSE)</f>
        <v>39</v>
      </c>
      <c r="F2760" s="15">
        <f>Data!J2760</f>
        <v>350</v>
      </c>
      <c r="G2760" s="16">
        <f>Data!I2760</f>
        <v>35</v>
      </c>
      <c r="H2760" s="17">
        <f>Data!K2760</f>
        <v>122500</v>
      </c>
      <c r="I2760" s="17">
        <f>Data!L2760</f>
        <v>42875</v>
      </c>
      <c r="J2760" s="12" t="str">
        <f>Data!N2760</f>
        <v>Online</v>
      </c>
      <c r="K2760" s="12" t="str">
        <f>Data!O2760</f>
        <v>Efectivo</v>
      </c>
      <c r="L2760" s="12" t="str">
        <f>Data!P2760</f>
        <v>Nuevo</v>
      </c>
    </row>
    <row r="2761">
      <c r="A2761" s="11">
        <v>2760.0</v>
      </c>
      <c r="B2761" s="14">
        <f>Data!D2761</f>
        <v>44368</v>
      </c>
      <c r="C2761" s="12">
        <f>IFERROR(VLOOKUP(Data!B2761, Minorista!$A$2:$B$100, 2, FALSE), "")</f>
        <v>4</v>
      </c>
      <c r="D2761" s="12">
        <f t="array" ref="D2761">INDEX(Producto!$A$2:$A$500, MATCH(Data!H2761, Producto!$B$2:$B$500, 0))</f>
        <v>3</v>
      </c>
      <c r="E2761" s="12">
        <f>VLOOKUP(Data!E2761 &amp; Data!F2761 &amp; Data!G2761, Ubicacion!$A$2:$B$1000, 2, FALSE)</f>
        <v>39</v>
      </c>
      <c r="F2761" s="15">
        <f>Data!J2761</f>
        <v>325</v>
      </c>
      <c r="G2761" s="16">
        <f>Data!I2761</f>
        <v>40</v>
      </c>
      <c r="H2761" s="17">
        <f>Data!K2761</f>
        <v>130000</v>
      </c>
      <c r="I2761" s="17">
        <f>Data!L2761</f>
        <v>52000</v>
      </c>
      <c r="J2761" s="12" t="str">
        <f>Data!N2761</f>
        <v>Online</v>
      </c>
      <c r="K2761" s="12" t="str">
        <f>Data!O2761</f>
        <v>Transferencia bancaria</v>
      </c>
      <c r="L2761" s="12" t="str">
        <f>Data!P2761</f>
        <v>Recurrente</v>
      </c>
    </row>
    <row r="2762">
      <c r="A2762" s="11">
        <v>2761.0</v>
      </c>
      <c r="B2762" s="14">
        <f>Data!D2762</f>
        <v>44368</v>
      </c>
      <c r="C2762" s="12">
        <f>IFERROR(VLOOKUP(Data!B2762, Minorista!$A$2:$B$100, 2, FALSE), "")</f>
        <v>4</v>
      </c>
      <c r="D2762" s="12">
        <f t="array" ref="D2762">INDEX(Producto!$A$2:$A$500, MATCH(Data!H2762, Producto!$B$2:$B$500, 0))</f>
        <v>4</v>
      </c>
      <c r="E2762" s="12">
        <f>VLOOKUP(Data!E2762 &amp; Data!F2762 &amp; Data!G2762, Ubicacion!$A$2:$B$1000, 2, FALSE)</f>
        <v>39</v>
      </c>
      <c r="F2762" s="15">
        <f>Data!J2762</f>
        <v>300</v>
      </c>
      <c r="G2762" s="16">
        <f>Data!I2762</f>
        <v>40</v>
      </c>
      <c r="H2762" s="17">
        <f>Data!K2762</f>
        <v>120000</v>
      </c>
      <c r="I2762" s="17">
        <f>Data!L2762</f>
        <v>48000</v>
      </c>
      <c r="J2762" s="12" t="str">
        <f>Data!N2762</f>
        <v>Online</v>
      </c>
      <c r="K2762" s="12" t="str">
        <f>Data!O2762</f>
        <v>Transferencia bancaria</v>
      </c>
      <c r="L2762" s="12" t="str">
        <f>Data!P2762</f>
        <v>Nuevo</v>
      </c>
    </row>
    <row r="2763">
      <c r="A2763" s="11">
        <v>2762.0</v>
      </c>
      <c r="B2763" s="14">
        <f>Data!D2763</f>
        <v>44368</v>
      </c>
      <c r="C2763" s="12">
        <f>IFERROR(VLOOKUP(Data!B2763, Minorista!$A$2:$B$100, 2, FALSE), "")</f>
        <v>4</v>
      </c>
      <c r="D2763" s="12">
        <f t="array" ref="D2763">INDEX(Producto!$A$2:$A$500, MATCH(Data!H2763, Producto!$B$2:$B$500, 0))</f>
        <v>5</v>
      </c>
      <c r="E2763" s="12">
        <f>VLOOKUP(Data!E2763 &amp; Data!F2763 &amp; Data!G2763, Ubicacion!$A$2:$B$1000, 2, FALSE)</f>
        <v>39</v>
      </c>
      <c r="F2763" s="15">
        <f>Data!J2763</f>
        <v>300</v>
      </c>
      <c r="G2763" s="16">
        <f>Data!I2763</f>
        <v>55</v>
      </c>
      <c r="H2763" s="17">
        <f>Data!K2763</f>
        <v>165000</v>
      </c>
      <c r="I2763" s="17">
        <f>Data!L2763</f>
        <v>57750</v>
      </c>
      <c r="J2763" s="12" t="str">
        <f>Data!N2763</f>
        <v>Online</v>
      </c>
      <c r="K2763" s="12" t="str">
        <f>Data!O2763</f>
        <v>Efectivo</v>
      </c>
      <c r="L2763" s="12" t="str">
        <f>Data!P2763</f>
        <v>Nuevo</v>
      </c>
    </row>
    <row r="2764">
      <c r="A2764" s="11">
        <v>2763.0</v>
      </c>
      <c r="B2764" s="14">
        <f>Data!D2764</f>
        <v>44368</v>
      </c>
      <c r="C2764" s="12">
        <f>IFERROR(VLOOKUP(Data!B2764, Minorista!$A$2:$B$100, 2, FALSE), "")</f>
        <v>4</v>
      </c>
      <c r="D2764" s="12">
        <f t="array" ref="D2764">INDEX(Producto!$A$2:$A$500, MATCH(Data!H2764, Producto!$B$2:$B$500, 0))</f>
        <v>6</v>
      </c>
      <c r="E2764" s="12">
        <f>VLOOKUP(Data!E2764 &amp; Data!F2764 &amp; Data!G2764, Ubicacion!$A$2:$B$1000, 2, FALSE)</f>
        <v>39</v>
      </c>
      <c r="F2764" s="15">
        <f>Data!J2764</f>
        <v>475</v>
      </c>
      <c r="G2764" s="16">
        <f>Data!I2764</f>
        <v>60</v>
      </c>
      <c r="H2764" s="17">
        <f>Data!K2764</f>
        <v>285000</v>
      </c>
      <c r="I2764" s="17">
        <f>Data!L2764</f>
        <v>114000</v>
      </c>
      <c r="J2764" s="12" t="str">
        <f>Data!N2764</f>
        <v>Online</v>
      </c>
      <c r="K2764" s="12" t="str">
        <f>Data!O2764</f>
        <v>Tarjeta</v>
      </c>
      <c r="L2764" s="12" t="str">
        <f>Data!P2764</f>
        <v>Nuevo</v>
      </c>
    </row>
    <row r="2765">
      <c r="A2765" s="11">
        <v>2764.0</v>
      </c>
      <c r="B2765" s="14">
        <f>Data!D2765</f>
        <v>44396</v>
      </c>
      <c r="C2765" s="12">
        <f>IFERROR(VLOOKUP(Data!B2765, Minorista!$A$2:$B$100, 2, FALSE), "")</f>
        <v>4</v>
      </c>
      <c r="D2765" s="12">
        <f t="array" ref="D2765">INDEX(Producto!$A$2:$A$500, MATCH(Data!H2765, Producto!$B$2:$B$500, 0))</f>
        <v>1</v>
      </c>
      <c r="E2765" s="12">
        <f>VLOOKUP(Data!E2765 &amp; Data!F2765 &amp; Data!G2765, Ubicacion!$A$2:$B$1000, 2, FALSE)</f>
        <v>39</v>
      </c>
      <c r="F2765" s="15">
        <f>Data!J2765</f>
        <v>700</v>
      </c>
      <c r="G2765" s="16">
        <f>Data!I2765</f>
        <v>55</v>
      </c>
      <c r="H2765" s="17">
        <f>Data!K2765</f>
        <v>385000</v>
      </c>
      <c r="I2765" s="17">
        <f>Data!L2765</f>
        <v>154000</v>
      </c>
      <c r="J2765" s="12" t="str">
        <f>Data!N2765</f>
        <v>Online</v>
      </c>
      <c r="K2765" s="12" t="str">
        <f>Data!O2765</f>
        <v>Transferencia bancaria</v>
      </c>
      <c r="L2765" s="12" t="str">
        <f>Data!P2765</f>
        <v>Nuevo</v>
      </c>
    </row>
    <row r="2766">
      <c r="A2766" s="11">
        <v>2765.0</v>
      </c>
      <c r="B2766" s="14">
        <f>Data!D2766</f>
        <v>44396</v>
      </c>
      <c r="C2766" s="12">
        <f>IFERROR(VLOOKUP(Data!B2766, Minorista!$A$2:$B$100, 2, FALSE), "")</f>
        <v>4</v>
      </c>
      <c r="D2766" s="12">
        <f t="array" ref="D2766">INDEX(Producto!$A$2:$A$500, MATCH(Data!H2766, Producto!$B$2:$B$500, 0))</f>
        <v>2</v>
      </c>
      <c r="E2766" s="12">
        <f>VLOOKUP(Data!E2766 &amp; Data!F2766 &amp; Data!G2766, Ubicacion!$A$2:$B$1000, 2, FALSE)</f>
        <v>39</v>
      </c>
      <c r="F2766" s="15">
        <f>Data!J2766</f>
        <v>450</v>
      </c>
      <c r="G2766" s="16">
        <f>Data!I2766</f>
        <v>50</v>
      </c>
      <c r="H2766" s="17">
        <f>Data!K2766</f>
        <v>225000</v>
      </c>
      <c r="I2766" s="17">
        <f>Data!L2766</f>
        <v>78750</v>
      </c>
      <c r="J2766" s="12" t="str">
        <f>Data!N2766</f>
        <v>Online</v>
      </c>
      <c r="K2766" s="12" t="str">
        <f>Data!O2766</f>
        <v>Tarjeta</v>
      </c>
      <c r="L2766" s="12" t="str">
        <f>Data!P2766</f>
        <v>Nuevo</v>
      </c>
    </row>
    <row r="2767">
      <c r="A2767" s="11">
        <v>2766.0</v>
      </c>
      <c r="B2767" s="14">
        <f>Data!D2767</f>
        <v>44396</v>
      </c>
      <c r="C2767" s="12">
        <f>IFERROR(VLOOKUP(Data!B2767, Minorista!$A$2:$B$100, 2, FALSE), "")</f>
        <v>4</v>
      </c>
      <c r="D2767" s="12">
        <f t="array" ref="D2767">INDEX(Producto!$A$2:$A$500, MATCH(Data!H2767, Producto!$B$2:$B$500, 0))</f>
        <v>3</v>
      </c>
      <c r="E2767" s="12">
        <f>VLOOKUP(Data!E2767 &amp; Data!F2767 &amp; Data!G2767, Ubicacion!$A$2:$B$1000, 2, FALSE)</f>
        <v>39</v>
      </c>
      <c r="F2767" s="15">
        <f>Data!J2767</f>
        <v>375</v>
      </c>
      <c r="G2767" s="16">
        <f>Data!I2767</f>
        <v>45</v>
      </c>
      <c r="H2767" s="17">
        <f>Data!K2767</f>
        <v>168750</v>
      </c>
      <c r="I2767" s="17">
        <f>Data!L2767</f>
        <v>67500</v>
      </c>
      <c r="J2767" s="12" t="str">
        <f>Data!N2767</f>
        <v>Online</v>
      </c>
      <c r="K2767" s="12" t="str">
        <f>Data!O2767</f>
        <v>Transferencia bancaria</v>
      </c>
      <c r="L2767" s="12" t="str">
        <f>Data!P2767</f>
        <v>Nuevo</v>
      </c>
    </row>
    <row r="2768">
      <c r="A2768" s="11">
        <v>2767.0</v>
      </c>
      <c r="B2768" s="14">
        <f>Data!D2768</f>
        <v>44396</v>
      </c>
      <c r="C2768" s="12">
        <f>IFERROR(VLOOKUP(Data!B2768, Minorista!$A$2:$B$100, 2, FALSE), "")</f>
        <v>4</v>
      </c>
      <c r="D2768" s="12">
        <f t="array" ref="D2768">INDEX(Producto!$A$2:$A$500, MATCH(Data!H2768, Producto!$B$2:$B$500, 0))</f>
        <v>4</v>
      </c>
      <c r="E2768" s="12">
        <f>VLOOKUP(Data!E2768 &amp; Data!F2768 &amp; Data!G2768, Ubicacion!$A$2:$B$1000, 2, FALSE)</f>
        <v>39</v>
      </c>
      <c r="F2768" s="15">
        <f>Data!J2768</f>
        <v>325</v>
      </c>
      <c r="G2768" s="16">
        <f>Data!I2768</f>
        <v>45</v>
      </c>
      <c r="H2768" s="17">
        <f>Data!K2768</f>
        <v>146250</v>
      </c>
      <c r="I2768" s="17">
        <f>Data!L2768</f>
        <v>58500</v>
      </c>
      <c r="J2768" s="12" t="str">
        <f>Data!N2768</f>
        <v>Online</v>
      </c>
      <c r="K2768" s="12" t="str">
        <f>Data!O2768</f>
        <v>Tarjeta</v>
      </c>
      <c r="L2768" s="12" t="str">
        <f>Data!P2768</f>
        <v>Nuevo</v>
      </c>
    </row>
    <row r="2769">
      <c r="A2769" s="11">
        <v>2768.0</v>
      </c>
      <c r="B2769" s="14">
        <f>Data!D2769</f>
        <v>44396</v>
      </c>
      <c r="C2769" s="12">
        <f>IFERROR(VLOOKUP(Data!B2769, Minorista!$A$2:$B$100, 2, FALSE), "")</f>
        <v>4</v>
      </c>
      <c r="D2769" s="12">
        <f t="array" ref="D2769">INDEX(Producto!$A$2:$A$500, MATCH(Data!H2769, Producto!$B$2:$B$500, 0))</f>
        <v>5</v>
      </c>
      <c r="E2769" s="12">
        <f>VLOOKUP(Data!E2769 &amp; Data!F2769 &amp; Data!G2769, Ubicacion!$A$2:$B$1000, 2, FALSE)</f>
        <v>39</v>
      </c>
      <c r="F2769" s="15">
        <f>Data!J2769</f>
        <v>350</v>
      </c>
      <c r="G2769" s="16">
        <f>Data!I2769</f>
        <v>60</v>
      </c>
      <c r="H2769" s="17">
        <f>Data!K2769</f>
        <v>210000</v>
      </c>
      <c r="I2769" s="17">
        <f>Data!L2769</f>
        <v>73500</v>
      </c>
      <c r="J2769" s="12" t="str">
        <f>Data!N2769</f>
        <v>Online</v>
      </c>
      <c r="K2769" s="12" t="str">
        <f>Data!O2769</f>
        <v>Efectivo</v>
      </c>
      <c r="L2769" s="12" t="str">
        <f>Data!P2769</f>
        <v>Recurrente</v>
      </c>
    </row>
    <row r="2770">
      <c r="A2770" s="11">
        <v>2769.0</v>
      </c>
      <c r="B2770" s="14">
        <f>Data!D2770</f>
        <v>44396</v>
      </c>
      <c r="C2770" s="12">
        <f>IFERROR(VLOOKUP(Data!B2770, Minorista!$A$2:$B$100, 2, FALSE), "")</f>
        <v>4</v>
      </c>
      <c r="D2770" s="12">
        <f t="array" ref="D2770">INDEX(Producto!$A$2:$A$500, MATCH(Data!H2770, Producto!$B$2:$B$500, 0))</f>
        <v>6</v>
      </c>
      <c r="E2770" s="12">
        <f>VLOOKUP(Data!E2770 &amp; Data!F2770 &amp; Data!G2770, Ubicacion!$A$2:$B$1000, 2, FALSE)</f>
        <v>39</v>
      </c>
      <c r="F2770" s="15">
        <f>Data!J2770</f>
        <v>525</v>
      </c>
      <c r="G2770" s="16">
        <f>Data!I2770</f>
        <v>65</v>
      </c>
      <c r="H2770" s="17">
        <f>Data!K2770</f>
        <v>341250</v>
      </c>
      <c r="I2770" s="17">
        <f>Data!L2770</f>
        <v>136500</v>
      </c>
      <c r="J2770" s="12" t="str">
        <f>Data!N2770</f>
        <v>Online</v>
      </c>
      <c r="K2770" s="12" t="str">
        <f>Data!O2770</f>
        <v>Tarjeta</v>
      </c>
      <c r="L2770" s="12" t="str">
        <f>Data!P2770</f>
        <v>Nuevo</v>
      </c>
    </row>
    <row r="2771">
      <c r="A2771" s="11">
        <v>2770.0</v>
      </c>
      <c r="B2771" s="14">
        <f>Data!D2771</f>
        <v>44428</v>
      </c>
      <c r="C2771" s="12">
        <f>IFERROR(VLOOKUP(Data!B2771, Minorista!$A$2:$B$100, 2, FALSE), "")</f>
        <v>4</v>
      </c>
      <c r="D2771" s="12">
        <f t="array" ref="D2771">INDEX(Producto!$A$2:$A$500, MATCH(Data!H2771, Producto!$B$2:$B$500, 0))</f>
        <v>1</v>
      </c>
      <c r="E2771" s="12">
        <f>VLOOKUP(Data!E2771 &amp; Data!F2771 &amp; Data!G2771, Ubicacion!$A$2:$B$1000, 2, FALSE)</f>
        <v>39</v>
      </c>
      <c r="F2771" s="15">
        <f>Data!J2771</f>
        <v>675</v>
      </c>
      <c r="G2771" s="16">
        <f>Data!I2771</f>
        <v>60</v>
      </c>
      <c r="H2771" s="17">
        <f>Data!K2771</f>
        <v>405000</v>
      </c>
      <c r="I2771" s="17">
        <f>Data!L2771</f>
        <v>162000</v>
      </c>
      <c r="J2771" s="12" t="str">
        <f>Data!N2771</f>
        <v>Online</v>
      </c>
      <c r="K2771" s="12" t="str">
        <f>Data!O2771</f>
        <v>Transferencia bancaria</v>
      </c>
      <c r="L2771" s="12" t="str">
        <f>Data!P2771</f>
        <v>Recurrente</v>
      </c>
    </row>
    <row r="2772">
      <c r="A2772" s="11">
        <v>2771.0</v>
      </c>
      <c r="B2772" s="14">
        <f>Data!D2772</f>
        <v>44428</v>
      </c>
      <c r="C2772" s="12">
        <f>IFERROR(VLOOKUP(Data!B2772, Minorista!$A$2:$B$100, 2, FALSE), "")</f>
        <v>4</v>
      </c>
      <c r="D2772" s="12">
        <f t="array" ref="D2772">INDEX(Producto!$A$2:$A$500, MATCH(Data!H2772, Producto!$B$2:$B$500, 0))</f>
        <v>2</v>
      </c>
      <c r="E2772" s="12">
        <f>VLOOKUP(Data!E2772 &amp; Data!F2772 &amp; Data!G2772, Ubicacion!$A$2:$B$1000, 2, FALSE)</f>
        <v>39</v>
      </c>
      <c r="F2772" s="15">
        <f>Data!J2772</f>
        <v>450</v>
      </c>
      <c r="G2772" s="16">
        <f>Data!I2772</f>
        <v>55</v>
      </c>
      <c r="H2772" s="17">
        <f>Data!K2772</f>
        <v>247500</v>
      </c>
      <c r="I2772" s="17">
        <f>Data!L2772</f>
        <v>86625</v>
      </c>
      <c r="J2772" s="12" t="str">
        <f>Data!N2772</f>
        <v>Online</v>
      </c>
      <c r="K2772" s="12" t="str">
        <f>Data!O2772</f>
        <v>Transferencia bancaria</v>
      </c>
      <c r="L2772" s="12" t="str">
        <f>Data!P2772</f>
        <v>Recurrente</v>
      </c>
    </row>
    <row r="2773">
      <c r="A2773" s="11">
        <v>2772.0</v>
      </c>
      <c r="B2773" s="14">
        <f>Data!D2773</f>
        <v>44428</v>
      </c>
      <c r="C2773" s="12">
        <f>IFERROR(VLOOKUP(Data!B2773, Minorista!$A$2:$B$100, 2, FALSE), "")</f>
        <v>4</v>
      </c>
      <c r="D2773" s="12">
        <f t="array" ref="D2773">INDEX(Producto!$A$2:$A$500, MATCH(Data!H2773, Producto!$B$2:$B$500, 0))</f>
        <v>3</v>
      </c>
      <c r="E2773" s="12">
        <f>VLOOKUP(Data!E2773 &amp; Data!F2773 &amp; Data!G2773, Ubicacion!$A$2:$B$1000, 2, FALSE)</f>
        <v>39</v>
      </c>
      <c r="F2773" s="15">
        <f>Data!J2773</f>
        <v>375</v>
      </c>
      <c r="G2773" s="16">
        <f>Data!I2773</f>
        <v>50</v>
      </c>
      <c r="H2773" s="17">
        <f>Data!K2773</f>
        <v>187500</v>
      </c>
      <c r="I2773" s="17">
        <f>Data!L2773</f>
        <v>75000</v>
      </c>
      <c r="J2773" s="12" t="str">
        <f>Data!N2773</f>
        <v>Online</v>
      </c>
      <c r="K2773" s="12" t="str">
        <f>Data!O2773</f>
        <v>Tarjeta</v>
      </c>
      <c r="L2773" s="12" t="str">
        <f>Data!P2773</f>
        <v>Recurrente</v>
      </c>
    </row>
    <row r="2774">
      <c r="A2774" s="11">
        <v>2773.0</v>
      </c>
      <c r="B2774" s="14">
        <f>Data!D2774</f>
        <v>44428</v>
      </c>
      <c r="C2774" s="12">
        <f>IFERROR(VLOOKUP(Data!B2774, Minorista!$A$2:$B$100, 2, FALSE), "")</f>
        <v>4</v>
      </c>
      <c r="D2774" s="12">
        <f t="array" ref="D2774">INDEX(Producto!$A$2:$A$500, MATCH(Data!H2774, Producto!$B$2:$B$500, 0))</f>
        <v>4</v>
      </c>
      <c r="E2774" s="12">
        <f>VLOOKUP(Data!E2774 &amp; Data!F2774 &amp; Data!G2774, Ubicacion!$A$2:$B$1000, 2, FALSE)</f>
        <v>39</v>
      </c>
      <c r="F2774" s="15">
        <f>Data!J2774</f>
        <v>325</v>
      </c>
      <c r="G2774" s="16">
        <f>Data!I2774</f>
        <v>40</v>
      </c>
      <c r="H2774" s="17">
        <f>Data!K2774</f>
        <v>130000</v>
      </c>
      <c r="I2774" s="17">
        <f>Data!L2774</f>
        <v>52000</v>
      </c>
      <c r="J2774" s="12" t="str">
        <f>Data!N2774</f>
        <v>Online</v>
      </c>
      <c r="K2774" s="12" t="str">
        <f>Data!O2774</f>
        <v>Transferencia bancaria</v>
      </c>
      <c r="L2774" s="12" t="str">
        <f>Data!P2774</f>
        <v>Nuevo</v>
      </c>
    </row>
    <row r="2775">
      <c r="A2775" s="11">
        <v>2774.0</v>
      </c>
      <c r="B2775" s="14">
        <f>Data!D2775</f>
        <v>44428</v>
      </c>
      <c r="C2775" s="12">
        <f>IFERROR(VLOOKUP(Data!B2775, Minorista!$A$2:$B$100, 2, FALSE), "")</f>
        <v>4</v>
      </c>
      <c r="D2775" s="12">
        <f t="array" ref="D2775">INDEX(Producto!$A$2:$A$500, MATCH(Data!H2775, Producto!$B$2:$B$500, 0))</f>
        <v>5</v>
      </c>
      <c r="E2775" s="12">
        <f>VLOOKUP(Data!E2775 &amp; Data!F2775 &amp; Data!G2775, Ubicacion!$A$2:$B$1000, 2, FALSE)</f>
        <v>39</v>
      </c>
      <c r="F2775" s="15">
        <f>Data!J2775</f>
        <v>300</v>
      </c>
      <c r="G2775" s="16">
        <f>Data!I2775</f>
        <v>50</v>
      </c>
      <c r="H2775" s="17">
        <f>Data!K2775</f>
        <v>150000</v>
      </c>
      <c r="I2775" s="17">
        <f>Data!L2775</f>
        <v>52500</v>
      </c>
      <c r="J2775" s="12" t="str">
        <f>Data!N2775</f>
        <v>Online</v>
      </c>
      <c r="K2775" s="12" t="str">
        <f>Data!O2775</f>
        <v>Tarjeta</v>
      </c>
      <c r="L2775" s="12" t="str">
        <f>Data!P2775</f>
        <v>Nuevo</v>
      </c>
    </row>
    <row r="2776">
      <c r="A2776" s="11">
        <v>2775.0</v>
      </c>
      <c r="B2776" s="14">
        <f>Data!D2776</f>
        <v>44428</v>
      </c>
      <c r="C2776" s="12">
        <f>IFERROR(VLOOKUP(Data!B2776, Minorista!$A$2:$B$100, 2, FALSE), "")</f>
        <v>4</v>
      </c>
      <c r="D2776" s="12">
        <f t="array" ref="D2776">INDEX(Producto!$A$2:$A$500, MATCH(Data!H2776, Producto!$B$2:$B$500, 0))</f>
        <v>6</v>
      </c>
      <c r="E2776" s="12">
        <f>VLOOKUP(Data!E2776 &amp; Data!F2776 &amp; Data!G2776, Ubicacion!$A$2:$B$1000, 2, FALSE)</f>
        <v>39</v>
      </c>
      <c r="F2776" s="15">
        <f>Data!J2776</f>
        <v>475</v>
      </c>
      <c r="G2776" s="16">
        <f>Data!I2776</f>
        <v>55</v>
      </c>
      <c r="H2776" s="17">
        <f>Data!K2776</f>
        <v>261250</v>
      </c>
      <c r="I2776" s="17">
        <f>Data!L2776</f>
        <v>104500</v>
      </c>
      <c r="J2776" s="12" t="str">
        <f>Data!N2776</f>
        <v>Online</v>
      </c>
      <c r="K2776" s="12" t="str">
        <f>Data!O2776</f>
        <v>Transferencia bancaria</v>
      </c>
      <c r="L2776" s="12" t="str">
        <f>Data!P2776</f>
        <v>Recurrente</v>
      </c>
    </row>
    <row r="2777">
      <c r="A2777" s="11">
        <v>2776.0</v>
      </c>
      <c r="B2777" s="14">
        <f>Data!D2777</f>
        <v>44458</v>
      </c>
      <c r="C2777" s="12">
        <f>IFERROR(VLOOKUP(Data!B2777, Minorista!$A$2:$B$100, 2, FALSE), "")</f>
        <v>4</v>
      </c>
      <c r="D2777" s="12">
        <f t="array" ref="D2777">INDEX(Producto!$A$2:$A$500, MATCH(Data!H2777, Producto!$B$2:$B$500, 0))</f>
        <v>1</v>
      </c>
      <c r="E2777" s="12">
        <f>VLOOKUP(Data!E2777 &amp; Data!F2777 &amp; Data!G2777, Ubicacion!$A$2:$B$1000, 2, FALSE)</f>
        <v>39</v>
      </c>
      <c r="F2777" s="15">
        <f>Data!J2777</f>
        <v>575</v>
      </c>
      <c r="G2777" s="16">
        <f>Data!I2777</f>
        <v>50</v>
      </c>
      <c r="H2777" s="17">
        <f>Data!K2777</f>
        <v>287500</v>
      </c>
      <c r="I2777" s="17">
        <f>Data!L2777</f>
        <v>115000</v>
      </c>
      <c r="J2777" s="12" t="str">
        <f>Data!N2777</f>
        <v>Online</v>
      </c>
      <c r="K2777" s="12" t="str">
        <f>Data!O2777</f>
        <v>Transferencia bancaria</v>
      </c>
      <c r="L2777" s="12" t="str">
        <f>Data!P2777</f>
        <v>Nuevo</v>
      </c>
    </row>
    <row r="2778">
      <c r="A2778" s="11">
        <v>2777.0</v>
      </c>
      <c r="B2778" s="14">
        <f>Data!D2778</f>
        <v>44458</v>
      </c>
      <c r="C2778" s="12">
        <f>IFERROR(VLOOKUP(Data!B2778, Minorista!$A$2:$B$100, 2, FALSE), "")</f>
        <v>4</v>
      </c>
      <c r="D2778" s="12">
        <f t="array" ref="D2778">INDEX(Producto!$A$2:$A$500, MATCH(Data!H2778, Producto!$B$2:$B$500, 0))</f>
        <v>2</v>
      </c>
      <c r="E2778" s="12">
        <f>VLOOKUP(Data!E2778 &amp; Data!F2778 &amp; Data!G2778, Ubicacion!$A$2:$B$1000, 2, FALSE)</f>
        <v>39</v>
      </c>
      <c r="F2778" s="15">
        <f>Data!J2778</f>
        <v>375</v>
      </c>
      <c r="G2778" s="16">
        <f>Data!I2778</f>
        <v>40</v>
      </c>
      <c r="H2778" s="17">
        <f>Data!K2778</f>
        <v>150000</v>
      </c>
      <c r="I2778" s="17">
        <f>Data!L2778</f>
        <v>52500</v>
      </c>
      <c r="J2778" s="12" t="str">
        <f>Data!N2778</f>
        <v>Online</v>
      </c>
      <c r="K2778" s="12" t="str">
        <f>Data!O2778</f>
        <v>Tarjeta</v>
      </c>
      <c r="L2778" s="12" t="str">
        <f>Data!P2778</f>
        <v>Recurrente</v>
      </c>
    </row>
    <row r="2779">
      <c r="A2779" s="11">
        <v>2778.0</v>
      </c>
      <c r="B2779" s="14">
        <f>Data!D2779</f>
        <v>44458</v>
      </c>
      <c r="C2779" s="12">
        <f>IFERROR(VLOOKUP(Data!B2779, Minorista!$A$2:$B$100, 2, FALSE), "")</f>
        <v>4</v>
      </c>
      <c r="D2779" s="12">
        <f t="array" ref="D2779">INDEX(Producto!$A$2:$A$500, MATCH(Data!H2779, Producto!$B$2:$B$500, 0))</f>
        <v>3</v>
      </c>
      <c r="E2779" s="12">
        <f>VLOOKUP(Data!E2779 &amp; Data!F2779 &amp; Data!G2779, Ubicacion!$A$2:$B$1000, 2, FALSE)</f>
        <v>39</v>
      </c>
      <c r="F2779" s="15">
        <f>Data!J2779</f>
        <v>275</v>
      </c>
      <c r="G2779" s="16">
        <f>Data!I2779</f>
        <v>15</v>
      </c>
      <c r="H2779" s="17">
        <f>Data!K2779</f>
        <v>41250</v>
      </c>
      <c r="I2779" s="17">
        <f>Data!L2779</f>
        <v>16500</v>
      </c>
      <c r="J2779" s="12" t="str">
        <f>Data!N2779</f>
        <v>Online</v>
      </c>
      <c r="K2779" s="12" t="str">
        <f>Data!O2779</f>
        <v>Efectivo</v>
      </c>
      <c r="L2779" s="12" t="str">
        <f>Data!P2779</f>
        <v>Nuevo</v>
      </c>
    </row>
    <row r="2780">
      <c r="A2780" s="11">
        <v>2779.0</v>
      </c>
      <c r="B2780" s="14">
        <f>Data!D2780</f>
        <v>44458</v>
      </c>
      <c r="C2780" s="12">
        <f>IFERROR(VLOOKUP(Data!B2780, Minorista!$A$2:$B$100, 2, FALSE), "")</f>
        <v>4</v>
      </c>
      <c r="D2780" s="12">
        <f t="array" ref="D2780">INDEX(Producto!$A$2:$A$500, MATCH(Data!H2780, Producto!$B$2:$B$500, 0))</f>
        <v>4</v>
      </c>
      <c r="E2780" s="12">
        <f>VLOOKUP(Data!E2780 &amp; Data!F2780 &amp; Data!G2780, Ubicacion!$A$2:$B$1000, 2, FALSE)</f>
        <v>39</v>
      </c>
      <c r="F2780" s="15">
        <f>Data!J2780</f>
        <v>250</v>
      </c>
      <c r="G2780" s="16">
        <f>Data!I2780</f>
        <v>15</v>
      </c>
      <c r="H2780" s="17">
        <f>Data!K2780</f>
        <v>37500</v>
      </c>
      <c r="I2780" s="17">
        <f>Data!L2780</f>
        <v>15000</v>
      </c>
      <c r="J2780" s="12" t="str">
        <f>Data!N2780</f>
        <v>Online</v>
      </c>
      <c r="K2780" s="12" t="str">
        <f>Data!O2780</f>
        <v>Efectivo</v>
      </c>
      <c r="L2780" s="12" t="str">
        <f>Data!P2780</f>
        <v>Recurrente</v>
      </c>
    </row>
    <row r="2781">
      <c r="A2781" s="11">
        <v>2780.0</v>
      </c>
      <c r="B2781" s="14">
        <f>Data!D2781</f>
        <v>44458</v>
      </c>
      <c r="C2781" s="12">
        <f>IFERROR(VLOOKUP(Data!B2781, Minorista!$A$2:$B$100, 2, FALSE), "")</f>
        <v>4</v>
      </c>
      <c r="D2781" s="12">
        <f t="array" ref="D2781">INDEX(Producto!$A$2:$A$500, MATCH(Data!H2781, Producto!$B$2:$B$500, 0))</f>
        <v>5</v>
      </c>
      <c r="E2781" s="12">
        <f>VLOOKUP(Data!E2781 &amp; Data!F2781 &amp; Data!G2781, Ubicacion!$A$2:$B$1000, 2, FALSE)</f>
        <v>39</v>
      </c>
      <c r="F2781" s="15">
        <f>Data!J2781</f>
        <v>250</v>
      </c>
      <c r="G2781" s="16">
        <f>Data!I2781</f>
        <v>25</v>
      </c>
      <c r="H2781" s="17">
        <f>Data!K2781</f>
        <v>62500</v>
      </c>
      <c r="I2781" s="17">
        <f>Data!L2781</f>
        <v>21875</v>
      </c>
      <c r="J2781" s="12" t="str">
        <f>Data!N2781</f>
        <v>Online</v>
      </c>
      <c r="K2781" s="12" t="str">
        <f>Data!O2781</f>
        <v>Transferencia bancaria</v>
      </c>
      <c r="L2781" s="12" t="str">
        <f>Data!P2781</f>
        <v>Recurrente</v>
      </c>
    </row>
    <row r="2782">
      <c r="A2782" s="11">
        <v>2781.0</v>
      </c>
      <c r="B2782" s="14">
        <f>Data!D2782</f>
        <v>44458</v>
      </c>
      <c r="C2782" s="12">
        <f>IFERROR(VLOOKUP(Data!B2782, Minorista!$A$2:$B$100, 2, FALSE), "")</f>
        <v>4</v>
      </c>
      <c r="D2782" s="12">
        <f t="array" ref="D2782">INDEX(Producto!$A$2:$A$500, MATCH(Data!H2782, Producto!$B$2:$B$500, 0))</f>
        <v>6</v>
      </c>
      <c r="E2782" s="12">
        <f>VLOOKUP(Data!E2782 &amp; Data!F2782 &amp; Data!G2782, Ubicacion!$A$2:$B$1000, 2, FALSE)</f>
        <v>39</v>
      </c>
      <c r="F2782" s="15">
        <f>Data!J2782</f>
        <v>350</v>
      </c>
      <c r="G2782" s="16">
        <f>Data!I2782</f>
        <v>30</v>
      </c>
      <c r="H2782" s="17">
        <f>Data!K2782</f>
        <v>105000</v>
      </c>
      <c r="I2782" s="17">
        <f>Data!L2782</f>
        <v>42000</v>
      </c>
      <c r="J2782" s="12" t="str">
        <f>Data!N2782</f>
        <v>Online</v>
      </c>
      <c r="K2782" s="12" t="str">
        <f>Data!O2782</f>
        <v>Transferencia bancaria</v>
      </c>
      <c r="L2782" s="12" t="str">
        <f>Data!P2782</f>
        <v>Recurrente</v>
      </c>
    </row>
    <row r="2783">
      <c r="A2783" s="11">
        <v>2782.0</v>
      </c>
      <c r="B2783" s="14">
        <f>Data!D2783</f>
        <v>44490</v>
      </c>
      <c r="C2783" s="12">
        <f>IFERROR(VLOOKUP(Data!B2783, Minorista!$A$2:$B$100, 2, FALSE), "")</f>
        <v>4</v>
      </c>
      <c r="D2783" s="12">
        <f t="array" ref="D2783">INDEX(Producto!$A$2:$A$500, MATCH(Data!H2783, Producto!$B$2:$B$500, 0))</f>
        <v>1</v>
      </c>
      <c r="E2783" s="12">
        <f>VLOOKUP(Data!E2783 &amp; Data!F2783 &amp; Data!G2783, Ubicacion!$A$2:$B$1000, 2, FALSE)</f>
        <v>39</v>
      </c>
      <c r="F2783" s="15">
        <f>Data!J2783</f>
        <v>525</v>
      </c>
      <c r="G2783" s="16">
        <f>Data!I2783</f>
        <v>30</v>
      </c>
      <c r="H2783" s="17">
        <f>Data!K2783</f>
        <v>157500</v>
      </c>
      <c r="I2783" s="17">
        <f>Data!L2783</f>
        <v>63000</v>
      </c>
      <c r="J2783" s="12" t="str">
        <f>Data!N2783</f>
        <v>Online</v>
      </c>
      <c r="K2783" s="12" t="str">
        <f>Data!O2783</f>
        <v>Tarjeta</v>
      </c>
      <c r="L2783" s="12" t="str">
        <f>Data!P2783</f>
        <v>Recurrente</v>
      </c>
    </row>
    <row r="2784">
      <c r="A2784" s="11">
        <v>2783.0</v>
      </c>
      <c r="B2784" s="14">
        <f>Data!D2784</f>
        <v>44490</v>
      </c>
      <c r="C2784" s="12">
        <f>IFERROR(VLOOKUP(Data!B2784, Minorista!$A$2:$B$100, 2, FALSE), "")</f>
        <v>4</v>
      </c>
      <c r="D2784" s="12">
        <f t="array" ref="D2784">INDEX(Producto!$A$2:$A$500, MATCH(Data!H2784, Producto!$B$2:$B$500, 0))</f>
        <v>2</v>
      </c>
      <c r="E2784" s="12">
        <f>VLOOKUP(Data!E2784 &amp; Data!F2784 &amp; Data!G2784, Ubicacion!$A$2:$B$1000, 2, FALSE)</f>
        <v>39</v>
      </c>
      <c r="F2784" s="15">
        <f>Data!J2784</f>
        <v>350</v>
      </c>
      <c r="G2784" s="16">
        <f>Data!I2784</f>
        <v>20</v>
      </c>
      <c r="H2784" s="17">
        <f>Data!K2784</f>
        <v>70000</v>
      </c>
      <c r="I2784" s="17">
        <f>Data!L2784</f>
        <v>24500</v>
      </c>
      <c r="J2784" s="12" t="str">
        <f>Data!N2784</f>
        <v>Online</v>
      </c>
      <c r="K2784" s="12" t="str">
        <f>Data!O2784</f>
        <v>Efectivo</v>
      </c>
      <c r="L2784" s="12" t="str">
        <f>Data!P2784</f>
        <v>Nuevo</v>
      </c>
    </row>
    <row r="2785">
      <c r="A2785" s="11">
        <v>2784.0</v>
      </c>
      <c r="B2785" s="14">
        <f>Data!D2785</f>
        <v>44490</v>
      </c>
      <c r="C2785" s="12">
        <f>IFERROR(VLOOKUP(Data!B2785, Minorista!$A$2:$B$100, 2, FALSE), "")</f>
        <v>4</v>
      </c>
      <c r="D2785" s="12">
        <f t="array" ref="D2785">INDEX(Producto!$A$2:$A$500, MATCH(Data!H2785, Producto!$B$2:$B$500, 0))</f>
        <v>3</v>
      </c>
      <c r="E2785" s="12">
        <f>VLOOKUP(Data!E2785 &amp; Data!F2785 &amp; Data!G2785, Ubicacion!$A$2:$B$1000, 2, FALSE)</f>
        <v>39</v>
      </c>
      <c r="F2785" s="15">
        <f>Data!J2785</f>
        <v>225</v>
      </c>
      <c r="G2785" s="16">
        <f>Data!I2785</f>
        <v>20</v>
      </c>
      <c r="H2785" s="17">
        <f>Data!K2785</f>
        <v>45000</v>
      </c>
      <c r="I2785" s="17">
        <f>Data!L2785</f>
        <v>18000</v>
      </c>
      <c r="J2785" s="12" t="str">
        <f>Data!N2785</f>
        <v>Online</v>
      </c>
      <c r="K2785" s="12" t="str">
        <f>Data!O2785</f>
        <v>Efectivo</v>
      </c>
      <c r="L2785" s="12" t="str">
        <f>Data!P2785</f>
        <v>Nuevo</v>
      </c>
    </row>
    <row r="2786">
      <c r="A2786" s="11">
        <v>2785.0</v>
      </c>
      <c r="B2786" s="14">
        <f>Data!D2786</f>
        <v>44490</v>
      </c>
      <c r="C2786" s="12">
        <f>IFERROR(VLOOKUP(Data!B2786, Minorista!$A$2:$B$100, 2, FALSE), "")</f>
        <v>4</v>
      </c>
      <c r="D2786" s="12">
        <f t="array" ref="D2786">INDEX(Producto!$A$2:$A$500, MATCH(Data!H2786, Producto!$B$2:$B$500, 0))</f>
        <v>4</v>
      </c>
      <c r="E2786" s="12">
        <f>VLOOKUP(Data!E2786 &amp; Data!F2786 &amp; Data!G2786, Ubicacion!$A$2:$B$1000, 2, FALSE)</f>
        <v>39</v>
      </c>
      <c r="F2786" s="15">
        <f>Data!J2786</f>
        <v>200</v>
      </c>
      <c r="G2786" s="16">
        <f>Data!I2786</f>
        <v>20</v>
      </c>
      <c r="H2786" s="17">
        <f>Data!K2786</f>
        <v>40000</v>
      </c>
      <c r="I2786" s="17">
        <f>Data!L2786</f>
        <v>16000</v>
      </c>
      <c r="J2786" s="12" t="str">
        <f>Data!N2786</f>
        <v>Online</v>
      </c>
      <c r="K2786" s="12" t="str">
        <f>Data!O2786</f>
        <v>Transferencia bancaria</v>
      </c>
      <c r="L2786" s="12" t="str">
        <f>Data!P2786</f>
        <v>Recurrente</v>
      </c>
    </row>
    <row r="2787">
      <c r="A2787" s="11">
        <v>2786.0</v>
      </c>
      <c r="B2787" s="14">
        <f>Data!D2787</f>
        <v>44490</v>
      </c>
      <c r="C2787" s="12">
        <f>IFERROR(VLOOKUP(Data!B2787, Minorista!$A$2:$B$100, 2, FALSE), "")</f>
        <v>4</v>
      </c>
      <c r="D2787" s="12">
        <f t="array" ref="D2787">INDEX(Producto!$A$2:$A$500, MATCH(Data!H2787, Producto!$B$2:$B$500, 0))</f>
        <v>5</v>
      </c>
      <c r="E2787" s="12">
        <f>VLOOKUP(Data!E2787 &amp; Data!F2787 &amp; Data!G2787, Ubicacion!$A$2:$B$1000, 2, FALSE)</f>
        <v>39</v>
      </c>
      <c r="F2787" s="15">
        <f>Data!J2787</f>
        <v>200</v>
      </c>
      <c r="G2787" s="16">
        <f>Data!I2787</f>
        <v>30</v>
      </c>
      <c r="H2787" s="17">
        <f>Data!K2787</f>
        <v>60000</v>
      </c>
      <c r="I2787" s="17">
        <f>Data!L2787</f>
        <v>21000</v>
      </c>
      <c r="J2787" s="12" t="str">
        <f>Data!N2787</f>
        <v>Online</v>
      </c>
      <c r="K2787" s="12" t="str">
        <f>Data!O2787</f>
        <v>Transferencia bancaria</v>
      </c>
      <c r="L2787" s="12" t="str">
        <f>Data!P2787</f>
        <v>Recurrente</v>
      </c>
    </row>
    <row r="2788">
      <c r="A2788" s="11">
        <v>2787.0</v>
      </c>
      <c r="B2788" s="14">
        <f>Data!D2788</f>
        <v>44490</v>
      </c>
      <c r="C2788" s="12">
        <f>IFERROR(VLOOKUP(Data!B2788, Minorista!$A$2:$B$100, 2, FALSE), "")</f>
        <v>5</v>
      </c>
      <c r="D2788" s="12">
        <f t="array" ref="D2788">INDEX(Producto!$A$2:$A$500, MATCH(Data!H2788, Producto!$B$2:$B$500, 0))</f>
        <v>6</v>
      </c>
      <c r="E2788" s="12">
        <f>VLOOKUP(Data!E2788 &amp; Data!F2788 &amp; Data!G2788, Ubicacion!$A$2:$B$1000, 2, FALSE)</f>
        <v>39</v>
      </c>
      <c r="F2788" s="15">
        <f>Data!J2788</f>
        <v>325</v>
      </c>
      <c r="G2788" s="16">
        <f>Data!I2788</f>
        <v>30</v>
      </c>
      <c r="H2788" s="17">
        <f>Data!K2788</f>
        <v>97500</v>
      </c>
      <c r="I2788" s="17">
        <f>Data!L2788</f>
        <v>39000</v>
      </c>
      <c r="J2788" s="12" t="str">
        <f>Data!N2788</f>
        <v>Online</v>
      </c>
      <c r="K2788" s="12" t="str">
        <f>Data!O2788</f>
        <v>Transferencia bancaria</v>
      </c>
      <c r="L2788" s="12" t="str">
        <f>Data!P2788</f>
        <v>Recurrente</v>
      </c>
    </row>
    <row r="2789">
      <c r="A2789" s="11">
        <v>2788.0</v>
      </c>
      <c r="B2789" s="14">
        <f>Data!D2789</f>
        <v>44520</v>
      </c>
      <c r="C2789" s="12">
        <f>IFERROR(VLOOKUP(Data!B2789, Minorista!$A$2:$B$100, 2, FALSE), "")</f>
        <v>5</v>
      </c>
      <c r="D2789" s="12">
        <f t="array" ref="D2789">INDEX(Producto!$A$2:$A$500, MATCH(Data!H2789, Producto!$B$2:$B$500, 0))</f>
        <v>1</v>
      </c>
      <c r="E2789" s="12">
        <f>VLOOKUP(Data!E2789 &amp; Data!F2789 &amp; Data!G2789, Ubicacion!$A$2:$B$1000, 2, FALSE)</f>
        <v>39</v>
      </c>
      <c r="F2789" s="15">
        <f>Data!J2789</f>
        <v>475</v>
      </c>
      <c r="G2789" s="16">
        <f>Data!I2789</f>
        <v>25</v>
      </c>
      <c r="H2789" s="17">
        <f>Data!K2789</f>
        <v>118750</v>
      </c>
      <c r="I2789" s="17">
        <f>Data!L2789</f>
        <v>47500</v>
      </c>
      <c r="J2789" s="12" t="str">
        <f>Data!N2789</f>
        <v>Online</v>
      </c>
      <c r="K2789" s="12" t="str">
        <f>Data!O2789</f>
        <v>Efectivo</v>
      </c>
      <c r="L2789" s="12" t="str">
        <f>Data!P2789</f>
        <v>Nuevo</v>
      </c>
    </row>
    <row r="2790">
      <c r="A2790" s="11">
        <v>2789.0</v>
      </c>
      <c r="B2790" s="14">
        <f>Data!D2790</f>
        <v>44520</v>
      </c>
      <c r="C2790" s="12">
        <f>IFERROR(VLOOKUP(Data!B2790, Minorista!$A$2:$B$100, 2, FALSE), "")</f>
        <v>5</v>
      </c>
      <c r="D2790" s="12">
        <f t="array" ref="D2790">INDEX(Producto!$A$2:$A$500, MATCH(Data!H2790, Producto!$B$2:$B$500, 0))</f>
        <v>2</v>
      </c>
      <c r="E2790" s="12">
        <f>VLOOKUP(Data!E2790 &amp; Data!F2790 &amp; Data!G2790, Ubicacion!$A$2:$B$1000, 2, FALSE)</f>
        <v>39</v>
      </c>
      <c r="F2790" s="15">
        <f>Data!J2790</f>
        <v>300</v>
      </c>
      <c r="G2790" s="16">
        <f>Data!I2790</f>
        <v>15</v>
      </c>
      <c r="H2790" s="17">
        <f>Data!K2790</f>
        <v>45000</v>
      </c>
      <c r="I2790" s="17">
        <f>Data!L2790</f>
        <v>15750</v>
      </c>
      <c r="J2790" s="12" t="str">
        <f>Data!N2790</f>
        <v>Online</v>
      </c>
      <c r="K2790" s="12" t="str">
        <f>Data!O2790</f>
        <v>Transferencia bancaria</v>
      </c>
      <c r="L2790" s="12" t="str">
        <f>Data!P2790</f>
        <v>Recurrente</v>
      </c>
    </row>
    <row r="2791">
      <c r="A2791" s="11">
        <v>2790.0</v>
      </c>
      <c r="B2791" s="14">
        <f>Data!D2791</f>
        <v>44520</v>
      </c>
      <c r="C2791" s="12">
        <f>IFERROR(VLOOKUP(Data!B2791, Minorista!$A$2:$B$100, 2, FALSE), "")</f>
        <v>5</v>
      </c>
      <c r="D2791" s="12">
        <f t="array" ref="D2791">INDEX(Producto!$A$2:$A$500, MATCH(Data!H2791, Producto!$B$2:$B$500, 0))</f>
        <v>3</v>
      </c>
      <c r="E2791" s="12">
        <f>VLOOKUP(Data!E2791 &amp; Data!F2791 &amp; Data!G2791, Ubicacion!$A$2:$B$1000, 2, FALSE)</f>
        <v>39</v>
      </c>
      <c r="F2791" s="15">
        <f>Data!J2791</f>
        <v>245</v>
      </c>
      <c r="G2791" s="16">
        <f>Data!I2791</f>
        <v>25</v>
      </c>
      <c r="H2791" s="17">
        <f>Data!K2791</f>
        <v>61250</v>
      </c>
      <c r="I2791" s="17">
        <f>Data!L2791</f>
        <v>24500</v>
      </c>
      <c r="J2791" s="12" t="str">
        <f>Data!N2791</f>
        <v>Online</v>
      </c>
      <c r="K2791" s="12" t="str">
        <f>Data!O2791</f>
        <v>Efectivo</v>
      </c>
      <c r="L2791" s="12" t="str">
        <f>Data!P2791</f>
        <v>Nuevo</v>
      </c>
    </row>
    <row r="2792">
      <c r="A2792" s="11">
        <v>2791.0</v>
      </c>
      <c r="B2792" s="14">
        <f>Data!D2792</f>
        <v>44520</v>
      </c>
      <c r="C2792" s="12">
        <f>IFERROR(VLOOKUP(Data!B2792, Minorista!$A$2:$B$100, 2, FALSE), "")</f>
        <v>5</v>
      </c>
      <c r="D2792" s="12">
        <f t="array" ref="D2792">INDEX(Producto!$A$2:$A$500, MATCH(Data!H2792, Producto!$B$2:$B$500, 0))</f>
        <v>4</v>
      </c>
      <c r="E2792" s="12">
        <f>VLOOKUP(Data!E2792 &amp; Data!F2792 &amp; Data!G2792, Ubicacion!$A$2:$B$1000, 2, FALSE)</f>
        <v>39</v>
      </c>
      <c r="F2792" s="15">
        <f>Data!J2792</f>
        <v>300</v>
      </c>
      <c r="G2792" s="16">
        <f>Data!I2792</f>
        <v>55</v>
      </c>
      <c r="H2792" s="17">
        <f>Data!K2792</f>
        <v>165000</v>
      </c>
      <c r="I2792" s="17">
        <f>Data!L2792</f>
        <v>66000</v>
      </c>
      <c r="J2792" s="12" t="str">
        <f>Data!N2792</f>
        <v>Online</v>
      </c>
      <c r="K2792" s="12" t="str">
        <f>Data!O2792</f>
        <v>Efectivo</v>
      </c>
      <c r="L2792" s="12" t="str">
        <f>Data!P2792</f>
        <v>Nuevo</v>
      </c>
    </row>
    <row r="2793">
      <c r="A2793" s="11">
        <v>2792.0</v>
      </c>
      <c r="B2793" s="14">
        <f>Data!D2793</f>
        <v>44520</v>
      </c>
      <c r="C2793" s="12">
        <f>IFERROR(VLOOKUP(Data!B2793, Minorista!$A$2:$B$100, 2, FALSE), "")</f>
        <v>5</v>
      </c>
      <c r="D2793" s="12">
        <f t="array" ref="D2793">INDEX(Producto!$A$2:$A$500, MATCH(Data!H2793, Producto!$B$2:$B$500, 0))</f>
        <v>5</v>
      </c>
      <c r="E2793" s="12">
        <f>VLOOKUP(Data!E2793 &amp; Data!F2793 &amp; Data!G2793, Ubicacion!$A$2:$B$1000, 2, FALSE)</f>
        <v>39</v>
      </c>
      <c r="F2793" s="15">
        <f>Data!J2793</f>
        <v>275</v>
      </c>
      <c r="G2793" s="16">
        <f>Data!I2793</f>
        <v>75</v>
      </c>
      <c r="H2793" s="17">
        <f>Data!K2793</f>
        <v>206250</v>
      </c>
      <c r="I2793" s="17">
        <f>Data!L2793</f>
        <v>72187.5</v>
      </c>
      <c r="J2793" s="12" t="str">
        <f>Data!N2793</f>
        <v>Online</v>
      </c>
      <c r="K2793" s="12" t="str">
        <f>Data!O2793</f>
        <v>Efectivo</v>
      </c>
      <c r="L2793" s="12" t="str">
        <f>Data!P2793</f>
        <v>Recurrente</v>
      </c>
    </row>
    <row r="2794">
      <c r="A2794" s="11">
        <v>2793.0</v>
      </c>
      <c r="B2794" s="14">
        <f>Data!D2794</f>
        <v>44520</v>
      </c>
      <c r="C2794" s="12">
        <f>IFERROR(VLOOKUP(Data!B2794, Minorista!$A$2:$B$100, 2, FALSE), "")</f>
        <v>5</v>
      </c>
      <c r="D2794" s="12">
        <f t="array" ref="D2794">INDEX(Producto!$A$2:$A$500, MATCH(Data!H2794, Producto!$B$2:$B$500, 0))</f>
        <v>6</v>
      </c>
      <c r="E2794" s="12">
        <f>VLOOKUP(Data!E2794 &amp; Data!F2794 &amp; Data!G2794, Ubicacion!$A$2:$B$1000, 2, FALSE)</f>
        <v>39</v>
      </c>
      <c r="F2794" s="15">
        <f>Data!J2794</f>
        <v>375</v>
      </c>
      <c r="G2794" s="16">
        <f>Data!I2794</f>
        <v>75</v>
      </c>
      <c r="H2794" s="17">
        <f>Data!K2794</f>
        <v>281250</v>
      </c>
      <c r="I2794" s="17">
        <f>Data!L2794</f>
        <v>112500</v>
      </c>
      <c r="J2794" s="12" t="str">
        <f>Data!N2794</f>
        <v>Online</v>
      </c>
      <c r="K2794" s="12" t="str">
        <f>Data!O2794</f>
        <v>Efectivo</v>
      </c>
      <c r="L2794" s="12" t="str">
        <f>Data!P2794</f>
        <v>Nuevo</v>
      </c>
    </row>
    <row r="2795">
      <c r="A2795" s="11">
        <v>2794.0</v>
      </c>
      <c r="B2795" s="14">
        <f>Data!D2795</f>
        <v>44549</v>
      </c>
      <c r="C2795" s="12">
        <f>IFERROR(VLOOKUP(Data!B2795, Minorista!$A$2:$B$100, 2, FALSE), "")</f>
        <v>5</v>
      </c>
      <c r="D2795" s="12">
        <f t="array" ref="D2795">INDEX(Producto!$A$2:$A$500, MATCH(Data!H2795, Producto!$B$2:$B$500, 0))</f>
        <v>1</v>
      </c>
      <c r="E2795" s="12">
        <f>VLOOKUP(Data!E2795 &amp; Data!F2795 &amp; Data!G2795, Ubicacion!$A$2:$B$1000, 2, FALSE)</f>
        <v>39</v>
      </c>
      <c r="F2795" s="15">
        <f>Data!J2795</f>
        <v>625</v>
      </c>
      <c r="G2795" s="16">
        <f>Data!I2795</f>
        <v>70</v>
      </c>
      <c r="H2795" s="17">
        <f>Data!K2795</f>
        <v>437500</v>
      </c>
      <c r="I2795" s="17">
        <f>Data!L2795</f>
        <v>175000</v>
      </c>
      <c r="J2795" s="12" t="str">
        <f>Data!N2795</f>
        <v>Online</v>
      </c>
      <c r="K2795" s="12" t="str">
        <f>Data!O2795</f>
        <v>Efectivo</v>
      </c>
      <c r="L2795" s="12" t="str">
        <f>Data!P2795</f>
        <v>Recurrente</v>
      </c>
    </row>
    <row r="2796">
      <c r="A2796" s="11">
        <v>2795.0</v>
      </c>
      <c r="B2796" s="14">
        <f>Data!D2796</f>
        <v>44549</v>
      </c>
      <c r="C2796" s="12">
        <f>IFERROR(VLOOKUP(Data!B2796, Minorista!$A$2:$B$100, 2, FALSE), "")</f>
        <v>5</v>
      </c>
      <c r="D2796" s="12">
        <f t="array" ref="D2796">INDEX(Producto!$A$2:$A$500, MATCH(Data!H2796, Producto!$B$2:$B$500, 0))</f>
        <v>2</v>
      </c>
      <c r="E2796" s="12">
        <f>VLOOKUP(Data!E2796 &amp; Data!F2796 &amp; Data!G2796, Ubicacion!$A$2:$B$1000, 2, FALSE)</f>
        <v>39</v>
      </c>
      <c r="F2796" s="15">
        <f>Data!J2796</f>
        <v>425</v>
      </c>
      <c r="G2796" s="16">
        <f>Data!I2796</f>
        <v>60</v>
      </c>
      <c r="H2796" s="17">
        <f>Data!K2796</f>
        <v>255000</v>
      </c>
      <c r="I2796" s="17">
        <f>Data!L2796</f>
        <v>89250</v>
      </c>
      <c r="J2796" s="12" t="str">
        <f>Data!N2796</f>
        <v>Online</v>
      </c>
      <c r="K2796" s="12" t="str">
        <f>Data!O2796</f>
        <v>Efectivo</v>
      </c>
      <c r="L2796" s="12" t="str">
        <f>Data!P2796</f>
        <v>Recurrente</v>
      </c>
    </row>
    <row r="2797">
      <c r="A2797" s="11">
        <v>2796.0</v>
      </c>
      <c r="B2797" s="14">
        <f>Data!D2797</f>
        <v>44549</v>
      </c>
      <c r="C2797" s="12">
        <f>IFERROR(VLOOKUP(Data!B2797, Minorista!$A$2:$B$100, 2, FALSE), "")</f>
        <v>5</v>
      </c>
      <c r="D2797" s="12">
        <f t="array" ref="D2797">INDEX(Producto!$A$2:$A$500, MATCH(Data!H2797, Producto!$B$2:$B$500, 0))</f>
        <v>3</v>
      </c>
      <c r="E2797" s="12">
        <f>VLOOKUP(Data!E2797 &amp; Data!F2797 &amp; Data!G2797, Ubicacion!$A$2:$B$1000, 2, FALSE)</f>
        <v>39</v>
      </c>
      <c r="F2797" s="15">
        <f>Data!J2797</f>
        <v>375</v>
      </c>
      <c r="G2797" s="16">
        <f>Data!I2797</f>
        <v>60</v>
      </c>
      <c r="H2797" s="17">
        <f>Data!K2797</f>
        <v>225000</v>
      </c>
      <c r="I2797" s="17">
        <f>Data!L2797</f>
        <v>90000</v>
      </c>
      <c r="J2797" s="12" t="str">
        <f>Data!N2797</f>
        <v>Online</v>
      </c>
      <c r="K2797" s="12" t="str">
        <f>Data!O2797</f>
        <v>Tarjeta</v>
      </c>
      <c r="L2797" s="12" t="str">
        <f>Data!P2797</f>
        <v>Nuevo</v>
      </c>
    </row>
    <row r="2798">
      <c r="A2798" s="11">
        <v>2797.0</v>
      </c>
      <c r="B2798" s="14">
        <f>Data!D2798</f>
        <v>44549</v>
      </c>
      <c r="C2798" s="12">
        <f>IFERROR(VLOOKUP(Data!B2798, Minorista!$A$2:$B$100, 2, FALSE), "")</f>
        <v>5</v>
      </c>
      <c r="D2798" s="12">
        <f t="array" ref="D2798">INDEX(Producto!$A$2:$A$500, MATCH(Data!H2798, Producto!$B$2:$B$500, 0))</f>
        <v>4</v>
      </c>
      <c r="E2798" s="12">
        <f>VLOOKUP(Data!E2798 &amp; Data!F2798 &amp; Data!G2798, Ubicacion!$A$2:$B$1000, 2, FALSE)</f>
        <v>39</v>
      </c>
      <c r="F2798" s="15">
        <f>Data!J2798</f>
        <v>325</v>
      </c>
      <c r="G2798" s="16">
        <f>Data!I2798</f>
        <v>60</v>
      </c>
      <c r="H2798" s="17">
        <f>Data!K2798</f>
        <v>195000</v>
      </c>
      <c r="I2798" s="17">
        <f>Data!L2798</f>
        <v>78000</v>
      </c>
      <c r="J2798" s="12" t="str">
        <f>Data!N2798</f>
        <v>Online</v>
      </c>
      <c r="K2798" s="12" t="str">
        <f>Data!O2798</f>
        <v>Efectivo</v>
      </c>
      <c r="L2798" s="12" t="str">
        <f>Data!P2798</f>
        <v>Recurrente</v>
      </c>
    </row>
    <row r="2799">
      <c r="A2799" s="11">
        <v>2798.0</v>
      </c>
      <c r="B2799" s="14">
        <f>Data!D2799</f>
        <v>44549</v>
      </c>
      <c r="C2799" s="12">
        <f>IFERROR(VLOOKUP(Data!B2799, Minorista!$A$2:$B$100, 2, FALSE), "")</f>
        <v>5</v>
      </c>
      <c r="D2799" s="12">
        <f t="array" ref="D2799">INDEX(Producto!$A$2:$A$500, MATCH(Data!H2799, Producto!$B$2:$B$500, 0))</f>
        <v>5</v>
      </c>
      <c r="E2799" s="12">
        <f>VLOOKUP(Data!E2799 &amp; Data!F2799 &amp; Data!G2799, Ubicacion!$A$2:$B$1000, 2, FALSE)</f>
        <v>39</v>
      </c>
      <c r="F2799" s="15">
        <f>Data!J2799</f>
        <v>325</v>
      </c>
      <c r="G2799" s="16">
        <f>Data!I2799</f>
        <v>70</v>
      </c>
      <c r="H2799" s="17">
        <f>Data!K2799</f>
        <v>227500</v>
      </c>
      <c r="I2799" s="17">
        <f>Data!L2799</f>
        <v>79625</v>
      </c>
      <c r="J2799" s="12" t="str">
        <f>Data!N2799</f>
        <v>Online</v>
      </c>
      <c r="K2799" s="12" t="str">
        <f>Data!O2799</f>
        <v>Tarjeta</v>
      </c>
      <c r="L2799" s="12" t="str">
        <f>Data!P2799</f>
        <v>Nuevo</v>
      </c>
    </row>
    <row r="2800">
      <c r="A2800" s="11">
        <v>2799.0</v>
      </c>
      <c r="B2800" s="14">
        <f>Data!D2800</f>
        <v>44549</v>
      </c>
      <c r="C2800" s="12">
        <f>IFERROR(VLOOKUP(Data!B2800, Minorista!$A$2:$B$100, 2, FALSE), "")</f>
        <v>5</v>
      </c>
      <c r="D2800" s="12">
        <f t="array" ref="D2800">INDEX(Producto!$A$2:$A$500, MATCH(Data!H2800, Producto!$B$2:$B$500, 0))</f>
        <v>6</v>
      </c>
      <c r="E2800" s="12">
        <f>VLOOKUP(Data!E2800 &amp; Data!F2800 &amp; Data!G2800, Ubicacion!$A$2:$B$1000, 2, FALSE)</f>
        <v>39</v>
      </c>
      <c r="F2800" s="15">
        <f>Data!J2800</f>
        <v>425</v>
      </c>
      <c r="G2800" s="16">
        <f>Data!I2800</f>
        <v>75</v>
      </c>
      <c r="H2800" s="17">
        <f>Data!K2800</f>
        <v>318750</v>
      </c>
      <c r="I2800" s="17">
        <f>Data!L2800</f>
        <v>127500</v>
      </c>
      <c r="J2800" s="12" t="str">
        <f>Data!N2800</f>
        <v>Online</v>
      </c>
      <c r="K2800" s="12" t="str">
        <f>Data!O2800</f>
        <v>Efectivo</v>
      </c>
      <c r="L2800" s="12" t="str">
        <f>Data!P2800</f>
        <v>Nuevo</v>
      </c>
    </row>
    <row r="2801">
      <c r="A2801" s="11">
        <v>2800.0</v>
      </c>
      <c r="B2801" s="14">
        <f>Data!D2801</f>
        <v>44212</v>
      </c>
      <c r="C2801" s="12">
        <f>IFERROR(VLOOKUP(Data!B2801, Minorista!$A$2:$B$100, 2, FALSE), "")</f>
        <v>5</v>
      </c>
      <c r="D2801" s="12">
        <f t="array" ref="D2801">INDEX(Producto!$A$2:$A$500, MATCH(Data!H2801, Producto!$B$2:$B$500, 0))</f>
        <v>1</v>
      </c>
      <c r="E2801" s="12">
        <f>VLOOKUP(Data!E2801 &amp; Data!F2801 &amp; Data!G2801, Ubicacion!$A$2:$B$1000, 2, FALSE)</f>
        <v>39</v>
      </c>
      <c r="F2801" s="15">
        <f>Data!J2801</f>
        <v>550</v>
      </c>
      <c r="G2801" s="16">
        <f>Data!I2801</f>
        <v>25</v>
      </c>
      <c r="H2801" s="17">
        <f>Data!K2801</f>
        <v>137500</v>
      </c>
      <c r="I2801" s="17">
        <f>Data!L2801</f>
        <v>48125</v>
      </c>
      <c r="J2801" s="12" t="str">
        <f>Data!N2801</f>
        <v>Online</v>
      </c>
      <c r="K2801" s="12" t="str">
        <f>Data!O2801</f>
        <v>Transferencia bancaria</v>
      </c>
      <c r="L2801" s="12" t="str">
        <f>Data!P2801</f>
        <v>Recurrente</v>
      </c>
    </row>
    <row r="2802">
      <c r="A2802" s="11">
        <v>2801.0</v>
      </c>
      <c r="B2802" s="14">
        <f>Data!D2802</f>
        <v>44212</v>
      </c>
      <c r="C2802" s="12">
        <f>IFERROR(VLOOKUP(Data!B2802, Minorista!$A$2:$B$100, 2, FALSE), "")</f>
        <v>5</v>
      </c>
      <c r="D2802" s="12">
        <f t="array" ref="D2802">INDEX(Producto!$A$2:$A$500, MATCH(Data!H2802, Producto!$B$2:$B$500, 0))</f>
        <v>2</v>
      </c>
      <c r="E2802" s="12">
        <f>VLOOKUP(Data!E2802 &amp; Data!F2802 &amp; Data!G2802, Ubicacion!$A$2:$B$1000, 2, FALSE)</f>
        <v>39</v>
      </c>
      <c r="F2802" s="15">
        <f>Data!J2802</f>
        <v>350</v>
      </c>
      <c r="G2802" s="16">
        <f>Data!I2802</f>
        <v>25</v>
      </c>
      <c r="H2802" s="17">
        <f>Data!K2802</f>
        <v>87500</v>
      </c>
      <c r="I2802" s="17">
        <f>Data!L2802</f>
        <v>30625</v>
      </c>
      <c r="J2802" s="12" t="str">
        <f>Data!N2802</f>
        <v>Online</v>
      </c>
      <c r="K2802" s="12" t="str">
        <f>Data!O2802</f>
        <v>Tarjeta</v>
      </c>
      <c r="L2802" s="12" t="str">
        <f>Data!P2802</f>
        <v>Recurrente</v>
      </c>
    </row>
    <row r="2803">
      <c r="A2803" s="11">
        <v>2802.0</v>
      </c>
      <c r="B2803" s="14">
        <f>Data!D2803</f>
        <v>44212</v>
      </c>
      <c r="C2803" s="12">
        <f>IFERROR(VLOOKUP(Data!B2803, Minorista!$A$2:$B$100, 2, FALSE), "")</f>
        <v>5</v>
      </c>
      <c r="D2803" s="12">
        <f t="array" ref="D2803">INDEX(Producto!$A$2:$A$500, MATCH(Data!H2803, Producto!$B$2:$B$500, 0))</f>
        <v>3</v>
      </c>
      <c r="E2803" s="12">
        <f>VLOOKUP(Data!E2803 &amp; Data!F2803 &amp; Data!G2803, Ubicacion!$A$2:$B$1000, 2, FALSE)</f>
        <v>39</v>
      </c>
      <c r="F2803" s="15">
        <f>Data!J2803</f>
        <v>350</v>
      </c>
      <c r="G2803" s="16">
        <f>Data!I2803</f>
        <v>15</v>
      </c>
      <c r="H2803" s="17">
        <f>Data!K2803</f>
        <v>52500</v>
      </c>
      <c r="I2803" s="17">
        <f>Data!L2803</f>
        <v>18375</v>
      </c>
      <c r="J2803" s="12" t="str">
        <f>Data!N2803</f>
        <v>Online</v>
      </c>
      <c r="K2803" s="12" t="str">
        <f>Data!O2803</f>
        <v>Tarjeta</v>
      </c>
      <c r="L2803" s="12" t="str">
        <f>Data!P2803</f>
        <v>Recurrente</v>
      </c>
    </row>
    <row r="2804">
      <c r="A2804" s="11">
        <v>2803.0</v>
      </c>
      <c r="B2804" s="14">
        <f>Data!D2804</f>
        <v>44212</v>
      </c>
      <c r="C2804" s="12">
        <f>IFERROR(VLOOKUP(Data!B2804, Minorista!$A$2:$B$100, 2, FALSE), "")</f>
        <v>5</v>
      </c>
      <c r="D2804" s="12">
        <f t="array" ref="D2804">INDEX(Producto!$A$2:$A$500, MATCH(Data!H2804, Producto!$B$2:$B$500, 0))</f>
        <v>4</v>
      </c>
      <c r="E2804" s="12">
        <f>VLOOKUP(Data!E2804 &amp; Data!F2804 &amp; Data!G2804, Ubicacion!$A$2:$B$1000, 2, FALSE)</f>
        <v>39</v>
      </c>
      <c r="F2804" s="15">
        <f>Data!J2804</f>
        <v>200</v>
      </c>
      <c r="G2804" s="16">
        <f>Data!I2804</f>
        <v>20</v>
      </c>
      <c r="H2804" s="17">
        <f>Data!K2804</f>
        <v>40000</v>
      </c>
      <c r="I2804" s="17">
        <f>Data!L2804</f>
        <v>14000</v>
      </c>
      <c r="J2804" s="12" t="str">
        <f>Data!N2804</f>
        <v>Online</v>
      </c>
      <c r="K2804" s="12" t="str">
        <f>Data!O2804</f>
        <v>Tarjeta</v>
      </c>
      <c r="L2804" s="12" t="str">
        <f>Data!P2804</f>
        <v>Nuevo</v>
      </c>
    </row>
    <row r="2805">
      <c r="A2805" s="11">
        <v>2804.0</v>
      </c>
      <c r="B2805" s="14">
        <f>Data!D2805</f>
        <v>44212</v>
      </c>
      <c r="C2805" s="12">
        <f>IFERROR(VLOOKUP(Data!B2805, Minorista!$A$2:$B$100, 2, FALSE), "")</f>
        <v>5</v>
      </c>
      <c r="D2805" s="12">
        <f t="array" ref="D2805">INDEX(Producto!$A$2:$A$500, MATCH(Data!H2805, Producto!$B$2:$B$500, 0))</f>
        <v>5</v>
      </c>
      <c r="E2805" s="12">
        <f>VLOOKUP(Data!E2805 &amp; Data!F2805 &amp; Data!G2805, Ubicacion!$A$2:$B$1000, 2, FALSE)</f>
        <v>39</v>
      </c>
      <c r="F2805" s="15">
        <f>Data!J2805</f>
        <v>250</v>
      </c>
      <c r="G2805" s="16">
        <f>Data!I2805</f>
        <v>35</v>
      </c>
      <c r="H2805" s="17">
        <f>Data!K2805</f>
        <v>87500</v>
      </c>
      <c r="I2805" s="17">
        <f>Data!L2805</f>
        <v>30625</v>
      </c>
      <c r="J2805" s="12" t="str">
        <f>Data!N2805</f>
        <v>Online</v>
      </c>
      <c r="K2805" s="12" t="str">
        <f>Data!O2805</f>
        <v>Efectivo</v>
      </c>
      <c r="L2805" s="12" t="str">
        <f>Data!P2805</f>
        <v>Nuevo</v>
      </c>
    </row>
    <row r="2806">
      <c r="A2806" s="11">
        <v>2805.0</v>
      </c>
      <c r="B2806" s="14">
        <f>Data!D2806</f>
        <v>44212</v>
      </c>
      <c r="C2806" s="12">
        <f>IFERROR(VLOOKUP(Data!B2806, Minorista!$A$2:$B$100, 2, FALSE), "")</f>
        <v>5</v>
      </c>
      <c r="D2806" s="12">
        <f t="array" ref="D2806">INDEX(Producto!$A$2:$A$500, MATCH(Data!H2806, Producto!$B$2:$B$500, 0))</f>
        <v>6</v>
      </c>
      <c r="E2806" s="12">
        <f>VLOOKUP(Data!E2806 &amp; Data!F2806 &amp; Data!G2806, Ubicacion!$A$2:$B$1000, 2, FALSE)</f>
        <v>39</v>
      </c>
      <c r="F2806" s="15">
        <f>Data!J2806</f>
        <v>350</v>
      </c>
      <c r="G2806" s="16">
        <f>Data!I2806</f>
        <v>25</v>
      </c>
      <c r="H2806" s="17">
        <f>Data!K2806</f>
        <v>87500</v>
      </c>
      <c r="I2806" s="17">
        <f>Data!L2806</f>
        <v>30625</v>
      </c>
      <c r="J2806" s="12" t="str">
        <f>Data!N2806</f>
        <v>Online</v>
      </c>
      <c r="K2806" s="12" t="str">
        <f>Data!O2806</f>
        <v>Efectivo</v>
      </c>
      <c r="L2806" s="12" t="str">
        <f>Data!P2806</f>
        <v>Nuevo</v>
      </c>
    </row>
    <row r="2807">
      <c r="A2807" s="11">
        <v>2806.0</v>
      </c>
      <c r="B2807" s="14">
        <f>Data!D2807</f>
        <v>44241</v>
      </c>
      <c r="C2807" s="12">
        <f>IFERROR(VLOOKUP(Data!B2807, Minorista!$A$2:$B$100, 2, FALSE), "")</f>
        <v>5</v>
      </c>
      <c r="D2807" s="12">
        <f t="array" ref="D2807">INDEX(Producto!$A$2:$A$500, MATCH(Data!H2807, Producto!$B$2:$B$500, 0))</f>
        <v>1</v>
      </c>
      <c r="E2807" s="12">
        <f>VLOOKUP(Data!E2807 &amp; Data!F2807 &amp; Data!G2807, Ubicacion!$A$2:$B$1000, 2, FALSE)</f>
        <v>39</v>
      </c>
      <c r="F2807" s="15">
        <f>Data!J2807</f>
        <v>600</v>
      </c>
      <c r="G2807" s="16">
        <f>Data!I2807</f>
        <v>25</v>
      </c>
      <c r="H2807" s="17">
        <f>Data!K2807</f>
        <v>150000</v>
      </c>
      <c r="I2807" s="17">
        <f>Data!L2807</f>
        <v>52500</v>
      </c>
      <c r="J2807" s="12" t="str">
        <f>Data!N2807</f>
        <v>Online</v>
      </c>
      <c r="K2807" s="12" t="str">
        <f>Data!O2807</f>
        <v>Tarjeta</v>
      </c>
      <c r="L2807" s="12" t="str">
        <f>Data!P2807</f>
        <v>Recurrente</v>
      </c>
    </row>
    <row r="2808">
      <c r="A2808" s="11">
        <v>2807.0</v>
      </c>
      <c r="B2808" s="14">
        <f>Data!D2808</f>
        <v>44241</v>
      </c>
      <c r="C2808" s="12">
        <f>IFERROR(VLOOKUP(Data!B2808, Minorista!$A$2:$B$100, 2, FALSE), "")</f>
        <v>5</v>
      </c>
      <c r="D2808" s="12">
        <f t="array" ref="D2808">INDEX(Producto!$A$2:$A$500, MATCH(Data!H2808, Producto!$B$2:$B$500, 0))</f>
        <v>2</v>
      </c>
      <c r="E2808" s="12">
        <f>VLOOKUP(Data!E2808 &amp; Data!F2808 &amp; Data!G2808, Ubicacion!$A$2:$B$1000, 2, FALSE)</f>
        <v>39</v>
      </c>
      <c r="F2808" s="15">
        <f>Data!J2808</f>
        <v>250</v>
      </c>
      <c r="G2808" s="16">
        <f>Data!I2808</f>
        <v>25</v>
      </c>
      <c r="H2808" s="17">
        <f>Data!K2808</f>
        <v>62500</v>
      </c>
      <c r="I2808" s="17">
        <f>Data!L2808</f>
        <v>21875</v>
      </c>
      <c r="J2808" s="12" t="str">
        <f>Data!N2808</f>
        <v>Online</v>
      </c>
      <c r="K2808" s="12" t="str">
        <f>Data!O2808</f>
        <v>Efectivo</v>
      </c>
      <c r="L2808" s="12" t="str">
        <f>Data!P2808</f>
        <v>Nuevo</v>
      </c>
    </row>
    <row r="2809">
      <c r="A2809" s="11">
        <v>2808.0</v>
      </c>
      <c r="B2809" s="14">
        <f>Data!D2809</f>
        <v>44241</v>
      </c>
      <c r="C2809" s="12">
        <f>IFERROR(VLOOKUP(Data!B2809, Minorista!$A$2:$B$100, 2, FALSE), "")</f>
        <v>5</v>
      </c>
      <c r="D2809" s="12">
        <f t="array" ref="D2809">INDEX(Producto!$A$2:$A$500, MATCH(Data!H2809, Producto!$B$2:$B$500, 0))</f>
        <v>3</v>
      </c>
      <c r="E2809" s="12">
        <f>VLOOKUP(Data!E2809 &amp; Data!F2809 &amp; Data!G2809, Ubicacion!$A$2:$B$1000, 2, FALSE)</f>
        <v>39</v>
      </c>
      <c r="F2809" s="15">
        <f>Data!J2809</f>
        <v>300</v>
      </c>
      <c r="G2809" s="16">
        <f>Data!I2809</f>
        <v>15</v>
      </c>
      <c r="H2809" s="17">
        <f>Data!K2809</f>
        <v>45000</v>
      </c>
      <c r="I2809" s="17">
        <f>Data!L2809</f>
        <v>15750</v>
      </c>
      <c r="J2809" s="12" t="str">
        <f>Data!N2809</f>
        <v>Online</v>
      </c>
      <c r="K2809" s="12" t="str">
        <f>Data!O2809</f>
        <v>Transferencia bancaria</v>
      </c>
      <c r="L2809" s="12" t="str">
        <f>Data!P2809</f>
        <v>Nuevo</v>
      </c>
    </row>
    <row r="2810">
      <c r="A2810" s="11">
        <v>2809.0</v>
      </c>
      <c r="B2810" s="14">
        <f>Data!D2810</f>
        <v>44241</v>
      </c>
      <c r="C2810" s="12">
        <f>IFERROR(VLOOKUP(Data!B2810, Minorista!$A$2:$B$100, 2, FALSE), "")</f>
        <v>5</v>
      </c>
      <c r="D2810" s="12">
        <f t="array" ref="D2810">INDEX(Producto!$A$2:$A$500, MATCH(Data!H2810, Producto!$B$2:$B$500, 0))</f>
        <v>4</v>
      </c>
      <c r="E2810" s="12">
        <f>VLOOKUP(Data!E2810 &amp; Data!F2810 &amp; Data!G2810, Ubicacion!$A$2:$B$1000, 2, FALSE)</f>
        <v>40</v>
      </c>
      <c r="F2810" s="15">
        <f>Data!J2810</f>
        <v>150</v>
      </c>
      <c r="G2810" s="16">
        <f>Data!I2810</f>
        <v>20</v>
      </c>
      <c r="H2810" s="17">
        <f>Data!K2810</f>
        <v>30000</v>
      </c>
      <c r="I2810" s="17">
        <f>Data!L2810</f>
        <v>10500</v>
      </c>
      <c r="J2810" s="12" t="str">
        <f>Data!N2810</f>
        <v>Online</v>
      </c>
      <c r="K2810" s="12" t="str">
        <f>Data!O2810</f>
        <v>Efectivo</v>
      </c>
      <c r="L2810" s="12" t="str">
        <f>Data!P2810</f>
        <v>Nuevo</v>
      </c>
    </row>
    <row r="2811">
      <c r="A2811" s="11">
        <v>2810.0</v>
      </c>
      <c r="B2811" s="14">
        <f>Data!D2811</f>
        <v>44241</v>
      </c>
      <c r="C2811" s="12">
        <f>IFERROR(VLOOKUP(Data!B2811, Minorista!$A$2:$B$100, 2, FALSE), "")</f>
        <v>5</v>
      </c>
      <c r="D2811" s="12">
        <f t="array" ref="D2811">INDEX(Producto!$A$2:$A$500, MATCH(Data!H2811, Producto!$B$2:$B$500, 0))</f>
        <v>5</v>
      </c>
      <c r="E2811" s="12">
        <f>VLOOKUP(Data!E2811 &amp; Data!F2811 &amp; Data!G2811, Ubicacion!$A$2:$B$1000, 2, FALSE)</f>
        <v>40</v>
      </c>
      <c r="F2811" s="15">
        <f>Data!J2811</f>
        <v>225</v>
      </c>
      <c r="G2811" s="16">
        <f>Data!I2811</f>
        <v>35</v>
      </c>
      <c r="H2811" s="17">
        <f>Data!K2811</f>
        <v>78750</v>
      </c>
      <c r="I2811" s="17">
        <f>Data!L2811</f>
        <v>27562.5</v>
      </c>
      <c r="J2811" s="12" t="str">
        <f>Data!N2811</f>
        <v>Online</v>
      </c>
      <c r="K2811" s="12" t="str">
        <f>Data!O2811</f>
        <v>Tarjeta</v>
      </c>
      <c r="L2811" s="12" t="str">
        <f>Data!P2811</f>
        <v>Nuevo</v>
      </c>
    </row>
    <row r="2812">
      <c r="A2812" s="11">
        <v>2811.0</v>
      </c>
      <c r="B2812" s="14">
        <f>Data!D2812</f>
        <v>44241</v>
      </c>
      <c r="C2812" s="12">
        <f>IFERROR(VLOOKUP(Data!B2812, Minorista!$A$2:$B$100, 2, FALSE), "")</f>
        <v>5</v>
      </c>
      <c r="D2812" s="12">
        <f t="array" ref="D2812">INDEX(Producto!$A$2:$A$500, MATCH(Data!H2812, Producto!$B$2:$B$500, 0))</f>
        <v>6</v>
      </c>
      <c r="E2812" s="12">
        <f>VLOOKUP(Data!E2812 &amp; Data!F2812 &amp; Data!G2812, Ubicacion!$A$2:$B$1000, 2, FALSE)</f>
        <v>40</v>
      </c>
      <c r="F2812" s="15">
        <f>Data!J2812</f>
        <v>325</v>
      </c>
      <c r="G2812" s="16">
        <f>Data!I2812</f>
        <v>20</v>
      </c>
      <c r="H2812" s="17">
        <f>Data!K2812</f>
        <v>65000</v>
      </c>
      <c r="I2812" s="17">
        <f>Data!L2812</f>
        <v>22750</v>
      </c>
      <c r="J2812" s="12" t="str">
        <f>Data!N2812</f>
        <v>Online</v>
      </c>
      <c r="K2812" s="12" t="str">
        <f>Data!O2812</f>
        <v>Transferencia bancaria</v>
      </c>
      <c r="L2812" s="12" t="str">
        <f>Data!P2812</f>
        <v>Nuevo</v>
      </c>
    </row>
    <row r="2813">
      <c r="A2813" s="11">
        <v>2812.0</v>
      </c>
      <c r="B2813" s="14">
        <f>Data!D2813</f>
        <v>44267</v>
      </c>
      <c r="C2813" s="12">
        <f>IFERROR(VLOOKUP(Data!B2813, Minorista!$A$2:$B$100, 2, FALSE), "")</f>
        <v>5</v>
      </c>
      <c r="D2813" s="12">
        <f t="array" ref="D2813">INDEX(Producto!$A$2:$A$500, MATCH(Data!H2813, Producto!$B$2:$B$500, 0))</f>
        <v>1</v>
      </c>
      <c r="E2813" s="12">
        <f>VLOOKUP(Data!E2813 &amp; Data!F2813 &amp; Data!G2813, Ubicacion!$A$2:$B$1000, 2, FALSE)</f>
        <v>40</v>
      </c>
      <c r="F2813" s="15">
        <f>Data!J2813</f>
        <v>545</v>
      </c>
      <c r="G2813" s="16">
        <f>Data!I2813</f>
        <v>20</v>
      </c>
      <c r="H2813" s="17">
        <f>Data!K2813</f>
        <v>109000</v>
      </c>
      <c r="I2813" s="17">
        <f>Data!L2813</f>
        <v>38150</v>
      </c>
      <c r="J2813" s="12" t="str">
        <f>Data!N2813</f>
        <v>Online</v>
      </c>
      <c r="K2813" s="12" t="str">
        <f>Data!O2813</f>
        <v>Efectivo</v>
      </c>
      <c r="L2813" s="12" t="str">
        <f>Data!P2813</f>
        <v>Recurrente</v>
      </c>
    </row>
    <row r="2814">
      <c r="A2814" s="11">
        <v>2813.0</v>
      </c>
      <c r="B2814" s="14">
        <f>Data!D2814</f>
        <v>44267</v>
      </c>
      <c r="C2814" s="12">
        <f>IFERROR(VLOOKUP(Data!B2814, Minorista!$A$2:$B$100, 2, FALSE), "")</f>
        <v>5</v>
      </c>
      <c r="D2814" s="12">
        <f t="array" ref="D2814">INDEX(Producto!$A$2:$A$500, MATCH(Data!H2814, Producto!$B$2:$B$500, 0))</f>
        <v>2</v>
      </c>
      <c r="E2814" s="12">
        <f>VLOOKUP(Data!E2814 &amp; Data!F2814 &amp; Data!G2814, Ubicacion!$A$2:$B$1000, 2, FALSE)</f>
        <v>40</v>
      </c>
      <c r="F2814" s="15">
        <f>Data!J2814</f>
        <v>225</v>
      </c>
      <c r="G2814" s="16">
        <f>Data!I2814</f>
        <v>20</v>
      </c>
      <c r="H2814" s="17">
        <f>Data!K2814</f>
        <v>45000</v>
      </c>
      <c r="I2814" s="17">
        <f>Data!L2814</f>
        <v>15750</v>
      </c>
      <c r="J2814" s="12" t="str">
        <f>Data!N2814</f>
        <v>Online</v>
      </c>
      <c r="K2814" s="12" t="str">
        <f>Data!O2814</f>
        <v>Efectivo</v>
      </c>
      <c r="L2814" s="12" t="str">
        <f>Data!P2814</f>
        <v>Recurrente</v>
      </c>
    </row>
    <row r="2815">
      <c r="A2815" s="11">
        <v>2814.0</v>
      </c>
      <c r="B2815" s="14">
        <f>Data!D2815</f>
        <v>44267</v>
      </c>
      <c r="C2815" s="12">
        <f>IFERROR(VLOOKUP(Data!B2815, Minorista!$A$2:$B$100, 2, FALSE), "")</f>
        <v>5</v>
      </c>
      <c r="D2815" s="12">
        <f t="array" ref="D2815">INDEX(Producto!$A$2:$A$500, MATCH(Data!H2815, Producto!$B$2:$B$500, 0))</f>
        <v>3</v>
      </c>
      <c r="E2815" s="12">
        <f>VLOOKUP(Data!E2815 &amp; Data!F2815 &amp; Data!G2815, Ubicacion!$A$2:$B$1000, 2, FALSE)</f>
        <v>40</v>
      </c>
      <c r="F2815" s="15">
        <f>Data!J2815</f>
        <v>250</v>
      </c>
      <c r="G2815" s="16">
        <f>Data!I2815</f>
        <v>10</v>
      </c>
      <c r="H2815" s="17">
        <f>Data!K2815</f>
        <v>25000</v>
      </c>
      <c r="I2815" s="17">
        <f>Data!L2815</f>
        <v>8750</v>
      </c>
      <c r="J2815" s="12" t="str">
        <f>Data!N2815</f>
        <v>Online</v>
      </c>
      <c r="K2815" s="12" t="str">
        <f>Data!O2815</f>
        <v>Transferencia bancaria</v>
      </c>
      <c r="L2815" s="12" t="str">
        <f>Data!P2815</f>
        <v>Recurrente</v>
      </c>
    </row>
    <row r="2816">
      <c r="A2816" s="11">
        <v>2815.0</v>
      </c>
      <c r="B2816" s="14">
        <f>Data!D2816</f>
        <v>44267</v>
      </c>
      <c r="C2816" s="12">
        <f>IFERROR(VLOOKUP(Data!B2816, Minorista!$A$2:$B$100, 2, FALSE), "")</f>
        <v>5</v>
      </c>
      <c r="D2816" s="12">
        <f t="array" ref="D2816">INDEX(Producto!$A$2:$A$500, MATCH(Data!H2816, Producto!$B$2:$B$500, 0))</f>
        <v>4</v>
      </c>
      <c r="E2816" s="12">
        <f>VLOOKUP(Data!E2816 &amp; Data!F2816 &amp; Data!G2816, Ubicacion!$A$2:$B$1000, 2, FALSE)</f>
        <v>40</v>
      </c>
      <c r="F2816" s="15">
        <f>Data!J2816</f>
        <v>100</v>
      </c>
      <c r="G2816" s="16">
        <f>Data!I2816</f>
        <v>20</v>
      </c>
      <c r="H2816" s="17">
        <f>Data!K2816</f>
        <v>20000</v>
      </c>
      <c r="I2816" s="17">
        <f>Data!L2816</f>
        <v>7000</v>
      </c>
      <c r="J2816" s="12" t="str">
        <f>Data!N2816</f>
        <v>Online</v>
      </c>
      <c r="K2816" s="12" t="str">
        <f>Data!O2816</f>
        <v>Tarjeta</v>
      </c>
      <c r="L2816" s="12" t="str">
        <f>Data!P2816</f>
        <v>Recurrente</v>
      </c>
    </row>
    <row r="2817">
      <c r="A2817" s="11">
        <v>2816.0</v>
      </c>
      <c r="B2817" s="14">
        <f>Data!D2817</f>
        <v>44267</v>
      </c>
      <c r="C2817" s="12">
        <f>IFERROR(VLOOKUP(Data!B2817, Minorista!$A$2:$B$100, 2, FALSE), "")</f>
        <v>5</v>
      </c>
      <c r="D2817" s="12">
        <f t="array" ref="D2817">INDEX(Producto!$A$2:$A$500, MATCH(Data!H2817, Producto!$B$2:$B$500, 0))</f>
        <v>5</v>
      </c>
      <c r="E2817" s="12">
        <f>VLOOKUP(Data!E2817 &amp; Data!F2817 &amp; Data!G2817, Ubicacion!$A$2:$B$1000, 2, FALSE)</f>
        <v>40</v>
      </c>
      <c r="F2817" s="15">
        <f>Data!J2817</f>
        <v>150</v>
      </c>
      <c r="G2817" s="16">
        <f>Data!I2817</f>
        <v>35</v>
      </c>
      <c r="H2817" s="17">
        <f>Data!K2817</f>
        <v>52500</v>
      </c>
      <c r="I2817" s="17">
        <f>Data!L2817</f>
        <v>18375</v>
      </c>
      <c r="J2817" s="12" t="str">
        <f>Data!N2817</f>
        <v>Online</v>
      </c>
      <c r="K2817" s="12" t="str">
        <f>Data!O2817</f>
        <v>Transferencia bancaria</v>
      </c>
      <c r="L2817" s="12" t="str">
        <f>Data!P2817</f>
        <v>Nuevo</v>
      </c>
    </row>
    <row r="2818">
      <c r="A2818" s="11">
        <v>2817.0</v>
      </c>
      <c r="B2818" s="14">
        <f>Data!D2818</f>
        <v>44267</v>
      </c>
      <c r="C2818" s="12">
        <f>IFERROR(VLOOKUP(Data!B2818, Minorista!$A$2:$B$100, 2, FALSE), "")</f>
        <v>5</v>
      </c>
      <c r="D2818" s="12">
        <f t="array" ref="D2818">INDEX(Producto!$A$2:$A$500, MATCH(Data!H2818, Producto!$B$2:$B$500, 0))</f>
        <v>6</v>
      </c>
      <c r="E2818" s="12">
        <f>VLOOKUP(Data!E2818 &amp; Data!F2818 &amp; Data!G2818, Ubicacion!$A$2:$B$1000, 2, FALSE)</f>
        <v>40</v>
      </c>
      <c r="F2818" s="15">
        <f>Data!J2818</f>
        <v>250</v>
      </c>
      <c r="G2818" s="16">
        <f>Data!I2818</f>
        <v>25</v>
      </c>
      <c r="H2818" s="17">
        <f>Data!K2818</f>
        <v>62500</v>
      </c>
      <c r="I2818" s="17">
        <f>Data!L2818</f>
        <v>21875</v>
      </c>
      <c r="J2818" s="12" t="str">
        <f>Data!N2818</f>
        <v>Online</v>
      </c>
      <c r="K2818" s="12" t="str">
        <f>Data!O2818</f>
        <v>Transferencia bancaria</v>
      </c>
      <c r="L2818" s="12" t="str">
        <f>Data!P2818</f>
        <v>Recurrente</v>
      </c>
    </row>
    <row r="2819">
      <c r="A2819" s="11">
        <v>2818.0</v>
      </c>
      <c r="B2819" s="14">
        <f>Data!D2819</f>
        <v>44299</v>
      </c>
      <c r="C2819" s="12">
        <f>IFERROR(VLOOKUP(Data!B2819, Minorista!$A$2:$B$100, 2, FALSE), "")</f>
        <v>5</v>
      </c>
      <c r="D2819" s="12">
        <f t="array" ref="D2819">INDEX(Producto!$A$2:$A$500, MATCH(Data!H2819, Producto!$B$2:$B$500, 0))</f>
        <v>1</v>
      </c>
      <c r="E2819" s="12">
        <f>VLOOKUP(Data!E2819 &amp; Data!F2819 &amp; Data!G2819, Ubicacion!$A$2:$B$1000, 2, FALSE)</f>
        <v>40</v>
      </c>
      <c r="F2819" s="15">
        <f>Data!J2819</f>
        <v>500</v>
      </c>
      <c r="G2819" s="16">
        <f>Data!I2819</f>
        <v>25</v>
      </c>
      <c r="H2819" s="17">
        <f>Data!K2819</f>
        <v>125000</v>
      </c>
      <c r="I2819" s="17">
        <f>Data!L2819</f>
        <v>43750</v>
      </c>
      <c r="J2819" s="12" t="str">
        <f>Data!N2819</f>
        <v>Online</v>
      </c>
      <c r="K2819" s="12" t="str">
        <f>Data!O2819</f>
        <v>Transferencia bancaria</v>
      </c>
      <c r="L2819" s="12" t="str">
        <f>Data!P2819</f>
        <v>Nuevo</v>
      </c>
    </row>
    <row r="2820">
      <c r="A2820" s="11">
        <v>2819.0</v>
      </c>
      <c r="B2820" s="14">
        <f>Data!D2820</f>
        <v>44299</v>
      </c>
      <c r="C2820" s="12">
        <f>IFERROR(VLOOKUP(Data!B2820, Minorista!$A$2:$B$100, 2, FALSE), "")</f>
        <v>5</v>
      </c>
      <c r="D2820" s="12">
        <f t="array" ref="D2820">INDEX(Producto!$A$2:$A$500, MATCH(Data!H2820, Producto!$B$2:$B$500, 0))</f>
        <v>2</v>
      </c>
      <c r="E2820" s="12">
        <f>VLOOKUP(Data!E2820 &amp; Data!F2820 &amp; Data!G2820, Ubicacion!$A$2:$B$1000, 2, FALSE)</f>
        <v>40</v>
      </c>
      <c r="F2820" s="15">
        <f>Data!J2820</f>
        <v>200</v>
      </c>
      <c r="G2820" s="16">
        <f>Data!I2820</f>
        <v>25</v>
      </c>
      <c r="H2820" s="17">
        <f>Data!K2820</f>
        <v>50000</v>
      </c>
      <c r="I2820" s="17">
        <f>Data!L2820</f>
        <v>17500</v>
      </c>
      <c r="J2820" s="12" t="str">
        <f>Data!N2820</f>
        <v>Online</v>
      </c>
      <c r="K2820" s="12" t="str">
        <f>Data!O2820</f>
        <v>Transferencia bancaria</v>
      </c>
      <c r="L2820" s="12" t="str">
        <f>Data!P2820</f>
        <v>Recurrente</v>
      </c>
    </row>
    <row r="2821">
      <c r="A2821" s="11">
        <v>2820.0</v>
      </c>
      <c r="B2821" s="14">
        <f>Data!D2821</f>
        <v>44299</v>
      </c>
      <c r="C2821" s="12">
        <f>IFERROR(VLOOKUP(Data!B2821, Minorista!$A$2:$B$100, 2, FALSE), "")</f>
        <v>5</v>
      </c>
      <c r="D2821" s="12">
        <f t="array" ref="D2821">INDEX(Producto!$A$2:$A$500, MATCH(Data!H2821, Producto!$B$2:$B$500, 0))</f>
        <v>3</v>
      </c>
      <c r="E2821" s="12">
        <f>VLOOKUP(Data!E2821 &amp; Data!F2821 &amp; Data!G2821, Ubicacion!$A$2:$B$1000, 2, FALSE)</f>
        <v>40</v>
      </c>
      <c r="F2821" s="15">
        <f>Data!J2821</f>
        <v>200</v>
      </c>
      <c r="G2821" s="16">
        <f>Data!I2821</f>
        <v>15</v>
      </c>
      <c r="H2821" s="17">
        <f>Data!K2821</f>
        <v>30000</v>
      </c>
      <c r="I2821" s="17">
        <f>Data!L2821</f>
        <v>10500</v>
      </c>
      <c r="J2821" s="12" t="str">
        <f>Data!N2821</f>
        <v>Online</v>
      </c>
      <c r="K2821" s="12" t="str">
        <f>Data!O2821</f>
        <v>Transferencia bancaria</v>
      </c>
      <c r="L2821" s="12" t="str">
        <f>Data!P2821</f>
        <v>Recurrente</v>
      </c>
    </row>
    <row r="2822">
      <c r="A2822" s="11">
        <v>2821.0</v>
      </c>
      <c r="B2822" s="14">
        <f>Data!D2822</f>
        <v>44299</v>
      </c>
      <c r="C2822" s="12">
        <f>IFERROR(VLOOKUP(Data!B2822, Minorista!$A$2:$B$100, 2, FALSE), "")</f>
        <v>5</v>
      </c>
      <c r="D2822" s="12">
        <f t="array" ref="D2822">INDEX(Producto!$A$2:$A$500, MATCH(Data!H2822, Producto!$B$2:$B$500, 0))</f>
        <v>4</v>
      </c>
      <c r="E2822" s="12">
        <f>VLOOKUP(Data!E2822 &amp; Data!F2822 &amp; Data!G2822, Ubicacion!$A$2:$B$1000, 2, FALSE)</f>
        <v>40</v>
      </c>
      <c r="F2822" s="15">
        <f>Data!J2822</f>
        <v>125</v>
      </c>
      <c r="G2822" s="16">
        <f>Data!I2822</f>
        <v>20</v>
      </c>
      <c r="H2822" s="17">
        <f>Data!K2822</f>
        <v>25000</v>
      </c>
      <c r="I2822" s="17">
        <f>Data!L2822</f>
        <v>8750</v>
      </c>
      <c r="J2822" s="12" t="str">
        <f>Data!N2822</f>
        <v>Online</v>
      </c>
      <c r="K2822" s="12" t="str">
        <f>Data!O2822</f>
        <v>Efectivo</v>
      </c>
      <c r="L2822" s="12" t="str">
        <f>Data!P2822</f>
        <v>Nuevo</v>
      </c>
    </row>
    <row r="2823">
      <c r="A2823" s="11">
        <v>2822.0</v>
      </c>
      <c r="B2823" s="14">
        <f>Data!D2823</f>
        <v>44299</v>
      </c>
      <c r="C2823" s="12">
        <f>IFERROR(VLOOKUP(Data!B2823, Minorista!$A$2:$B$100, 2, FALSE), "")</f>
        <v>5</v>
      </c>
      <c r="D2823" s="12">
        <f t="array" ref="D2823">INDEX(Producto!$A$2:$A$500, MATCH(Data!H2823, Producto!$B$2:$B$500, 0))</f>
        <v>5</v>
      </c>
      <c r="E2823" s="12">
        <f>VLOOKUP(Data!E2823 &amp; Data!F2823 &amp; Data!G2823, Ubicacion!$A$2:$B$1000, 2, FALSE)</f>
        <v>40</v>
      </c>
      <c r="F2823" s="15">
        <f>Data!J2823</f>
        <v>150</v>
      </c>
      <c r="G2823" s="16">
        <f>Data!I2823</f>
        <v>40</v>
      </c>
      <c r="H2823" s="17">
        <f>Data!K2823</f>
        <v>60000</v>
      </c>
      <c r="I2823" s="17">
        <f>Data!L2823</f>
        <v>21000</v>
      </c>
      <c r="J2823" s="12" t="str">
        <f>Data!N2823</f>
        <v>Online</v>
      </c>
      <c r="K2823" s="12" t="str">
        <f>Data!O2823</f>
        <v>Transferencia bancaria</v>
      </c>
      <c r="L2823" s="12" t="str">
        <f>Data!P2823</f>
        <v>Recurrente</v>
      </c>
    </row>
    <row r="2824">
      <c r="A2824" s="11">
        <v>2823.0</v>
      </c>
      <c r="B2824" s="14">
        <f>Data!D2824</f>
        <v>44299</v>
      </c>
      <c r="C2824" s="12">
        <f>IFERROR(VLOOKUP(Data!B2824, Minorista!$A$2:$B$100, 2, FALSE), "")</f>
        <v>5</v>
      </c>
      <c r="D2824" s="12">
        <f t="array" ref="D2824">INDEX(Producto!$A$2:$A$500, MATCH(Data!H2824, Producto!$B$2:$B$500, 0))</f>
        <v>6</v>
      </c>
      <c r="E2824" s="12">
        <f>VLOOKUP(Data!E2824 &amp; Data!F2824 &amp; Data!G2824, Ubicacion!$A$2:$B$1000, 2, FALSE)</f>
        <v>40</v>
      </c>
      <c r="F2824" s="15">
        <f>Data!J2824</f>
        <v>300</v>
      </c>
      <c r="G2824" s="16">
        <f>Data!I2824</f>
        <v>30</v>
      </c>
      <c r="H2824" s="17">
        <f>Data!K2824</f>
        <v>90000</v>
      </c>
      <c r="I2824" s="17">
        <f>Data!L2824</f>
        <v>31500</v>
      </c>
      <c r="J2824" s="12" t="str">
        <f>Data!N2824</f>
        <v>Online</v>
      </c>
      <c r="K2824" s="12" t="str">
        <f>Data!O2824</f>
        <v>Efectivo</v>
      </c>
      <c r="L2824" s="12" t="str">
        <f>Data!P2824</f>
        <v>Recurrente</v>
      </c>
    </row>
    <row r="2825">
      <c r="A2825" s="11">
        <v>2824.0</v>
      </c>
      <c r="B2825" s="14">
        <f>Data!D2825</f>
        <v>44328</v>
      </c>
      <c r="C2825" s="12">
        <f>IFERROR(VLOOKUP(Data!B2825, Minorista!$A$2:$B$100, 2, FALSE), "")</f>
        <v>5</v>
      </c>
      <c r="D2825" s="12">
        <f t="array" ref="D2825">INDEX(Producto!$A$2:$A$500, MATCH(Data!H2825, Producto!$B$2:$B$500, 0))</f>
        <v>1</v>
      </c>
      <c r="E2825" s="12">
        <f>VLOOKUP(Data!E2825 &amp; Data!F2825 &amp; Data!G2825, Ubicacion!$A$2:$B$1000, 2, FALSE)</f>
        <v>40</v>
      </c>
      <c r="F2825" s="15">
        <f>Data!J2825</f>
        <v>570</v>
      </c>
      <c r="G2825" s="16">
        <f>Data!I2825</f>
        <v>40</v>
      </c>
      <c r="H2825" s="17">
        <f>Data!K2825</f>
        <v>228000</v>
      </c>
      <c r="I2825" s="17">
        <f>Data!L2825</f>
        <v>79800</v>
      </c>
      <c r="J2825" s="12" t="str">
        <f>Data!N2825</f>
        <v>Online</v>
      </c>
      <c r="K2825" s="12" t="str">
        <f>Data!O2825</f>
        <v>Tarjeta</v>
      </c>
      <c r="L2825" s="12" t="str">
        <f>Data!P2825</f>
        <v>Nuevo</v>
      </c>
    </row>
    <row r="2826">
      <c r="A2826" s="11">
        <v>2825.0</v>
      </c>
      <c r="B2826" s="14">
        <f>Data!D2826</f>
        <v>44328</v>
      </c>
      <c r="C2826" s="12">
        <f>IFERROR(VLOOKUP(Data!B2826, Minorista!$A$2:$B$100, 2, FALSE), "")</f>
        <v>5</v>
      </c>
      <c r="D2826" s="12">
        <f t="array" ref="D2826">INDEX(Producto!$A$2:$A$500, MATCH(Data!H2826, Producto!$B$2:$B$500, 0))</f>
        <v>2</v>
      </c>
      <c r="E2826" s="12">
        <f>VLOOKUP(Data!E2826 &amp; Data!F2826 &amp; Data!G2826, Ubicacion!$A$2:$B$1000, 2, FALSE)</f>
        <v>40</v>
      </c>
      <c r="F2826" s="15">
        <f>Data!J2826</f>
        <v>275</v>
      </c>
      <c r="G2826" s="16">
        <f>Data!I2826</f>
        <v>40</v>
      </c>
      <c r="H2826" s="17">
        <f>Data!K2826</f>
        <v>110000</v>
      </c>
      <c r="I2826" s="17">
        <f>Data!L2826</f>
        <v>38500</v>
      </c>
      <c r="J2826" s="12" t="str">
        <f>Data!N2826</f>
        <v>Online</v>
      </c>
      <c r="K2826" s="12" t="str">
        <f>Data!O2826</f>
        <v>Efectivo</v>
      </c>
      <c r="L2826" s="12" t="str">
        <f>Data!P2826</f>
        <v>Nuevo</v>
      </c>
    </row>
    <row r="2827">
      <c r="A2827" s="11">
        <v>2826.0</v>
      </c>
      <c r="B2827" s="14">
        <f>Data!D2827</f>
        <v>44328</v>
      </c>
      <c r="C2827" s="12">
        <f>IFERROR(VLOOKUP(Data!B2827, Minorista!$A$2:$B$100, 2, FALSE), "")</f>
        <v>5</v>
      </c>
      <c r="D2827" s="12">
        <f t="array" ref="D2827">INDEX(Producto!$A$2:$A$500, MATCH(Data!H2827, Producto!$B$2:$B$500, 0))</f>
        <v>3</v>
      </c>
      <c r="E2827" s="12">
        <f>VLOOKUP(Data!E2827 &amp; Data!F2827 &amp; Data!G2827, Ubicacion!$A$2:$B$1000, 2, FALSE)</f>
        <v>40</v>
      </c>
      <c r="F2827" s="15">
        <f>Data!J2827</f>
        <v>250</v>
      </c>
      <c r="G2827" s="16">
        <f>Data!I2827</f>
        <v>35</v>
      </c>
      <c r="H2827" s="17">
        <f>Data!K2827</f>
        <v>87500</v>
      </c>
      <c r="I2827" s="17">
        <f>Data!L2827</f>
        <v>30625</v>
      </c>
      <c r="J2827" s="12" t="str">
        <f>Data!N2827</f>
        <v>Online</v>
      </c>
      <c r="K2827" s="12" t="str">
        <f>Data!O2827</f>
        <v>Efectivo</v>
      </c>
      <c r="L2827" s="12" t="str">
        <f>Data!P2827</f>
        <v>Recurrente</v>
      </c>
    </row>
    <row r="2828">
      <c r="A2828" s="11">
        <v>2827.0</v>
      </c>
      <c r="B2828" s="14">
        <f>Data!D2828</f>
        <v>44328</v>
      </c>
      <c r="C2828" s="12">
        <f>IFERROR(VLOOKUP(Data!B2828, Minorista!$A$2:$B$100, 2, FALSE), "")</f>
        <v>5</v>
      </c>
      <c r="D2828" s="12">
        <f t="array" ref="D2828">INDEX(Producto!$A$2:$A$500, MATCH(Data!H2828, Producto!$B$2:$B$500, 0))</f>
        <v>4</v>
      </c>
      <c r="E2828" s="12">
        <f>VLOOKUP(Data!E2828 &amp; Data!F2828 &amp; Data!G2828, Ubicacion!$A$2:$B$1000, 2, FALSE)</f>
        <v>40</v>
      </c>
      <c r="F2828" s="15">
        <f>Data!J2828</f>
        <v>200</v>
      </c>
      <c r="G2828" s="16">
        <f>Data!I2828</f>
        <v>35</v>
      </c>
      <c r="H2828" s="17">
        <f>Data!K2828</f>
        <v>70000</v>
      </c>
      <c r="I2828" s="17">
        <f>Data!L2828</f>
        <v>24500</v>
      </c>
      <c r="J2828" s="12" t="str">
        <f>Data!N2828</f>
        <v>Online</v>
      </c>
      <c r="K2828" s="12" t="str">
        <f>Data!O2828</f>
        <v>Transferencia bancaria</v>
      </c>
      <c r="L2828" s="12" t="str">
        <f>Data!P2828</f>
        <v>Recurrente</v>
      </c>
    </row>
    <row r="2829">
      <c r="A2829" s="11">
        <v>2828.0</v>
      </c>
      <c r="B2829" s="14">
        <f>Data!D2829</f>
        <v>44328</v>
      </c>
      <c r="C2829" s="12">
        <f>IFERROR(VLOOKUP(Data!B2829, Minorista!$A$2:$B$100, 2, FALSE), "")</f>
        <v>5</v>
      </c>
      <c r="D2829" s="12">
        <f t="array" ref="D2829">INDEX(Producto!$A$2:$A$500, MATCH(Data!H2829, Producto!$B$2:$B$500, 0))</f>
        <v>5</v>
      </c>
      <c r="E2829" s="12">
        <f>VLOOKUP(Data!E2829 &amp; Data!F2829 &amp; Data!G2829, Ubicacion!$A$2:$B$1000, 2, FALSE)</f>
        <v>40</v>
      </c>
      <c r="F2829" s="15">
        <f>Data!J2829</f>
        <v>225</v>
      </c>
      <c r="G2829" s="16">
        <f>Data!I2829</f>
        <v>45</v>
      </c>
      <c r="H2829" s="17">
        <f>Data!K2829</f>
        <v>101250</v>
      </c>
      <c r="I2829" s="17">
        <f>Data!L2829</f>
        <v>35437.5</v>
      </c>
      <c r="J2829" s="12" t="str">
        <f>Data!N2829</f>
        <v>Online</v>
      </c>
      <c r="K2829" s="12" t="str">
        <f>Data!O2829</f>
        <v>Transferencia bancaria</v>
      </c>
      <c r="L2829" s="12" t="str">
        <f>Data!P2829</f>
        <v>Nuevo</v>
      </c>
    </row>
    <row r="2830">
      <c r="A2830" s="11">
        <v>2829.0</v>
      </c>
      <c r="B2830" s="14">
        <f>Data!D2830</f>
        <v>44328</v>
      </c>
      <c r="C2830" s="12">
        <f>IFERROR(VLOOKUP(Data!B2830, Minorista!$A$2:$B$100, 2, FALSE), "")</f>
        <v>5</v>
      </c>
      <c r="D2830" s="12">
        <f t="array" ref="D2830">INDEX(Producto!$A$2:$A$500, MATCH(Data!H2830, Producto!$B$2:$B$500, 0))</f>
        <v>6</v>
      </c>
      <c r="E2830" s="12">
        <f>VLOOKUP(Data!E2830 &amp; Data!F2830 &amp; Data!G2830, Ubicacion!$A$2:$B$1000, 2, FALSE)</f>
        <v>40</v>
      </c>
      <c r="F2830" s="15">
        <f>Data!J2830</f>
        <v>325</v>
      </c>
      <c r="G2830" s="16">
        <f>Data!I2830</f>
        <v>45</v>
      </c>
      <c r="H2830" s="17">
        <f>Data!K2830</f>
        <v>146250</v>
      </c>
      <c r="I2830" s="17">
        <f>Data!L2830</f>
        <v>51187.5</v>
      </c>
      <c r="J2830" s="12" t="str">
        <f>Data!N2830</f>
        <v>Online</v>
      </c>
      <c r="K2830" s="12" t="str">
        <f>Data!O2830</f>
        <v>Transferencia bancaria</v>
      </c>
      <c r="L2830" s="12" t="str">
        <f>Data!P2830</f>
        <v>Nuevo</v>
      </c>
    </row>
    <row r="2831">
      <c r="A2831" s="11">
        <v>2830.0</v>
      </c>
      <c r="B2831" s="14">
        <f>Data!D2831</f>
        <v>44361</v>
      </c>
      <c r="C2831" s="12">
        <f>IFERROR(VLOOKUP(Data!B2831, Minorista!$A$2:$B$100, 2, FALSE), "")</f>
        <v>5</v>
      </c>
      <c r="D2831" s="12">
        <f t="array" ref="D2831">INDEX(Producto!$A$2:$A$500, MATCH(Data!H2831, Producto!$B$2:$B$500, 0))</f>
        <v>1</v>
      </c>
      <c r="E2831" s="12">
        <f>VLOOKUP(Data!E2831 &amp; Data!F2831 &amp; Data!G2831, Ubicacion!$A$2:$B$1000, 2, FALSE)</f>
        <v>40</v>
      </c>
      <c r="F2831" s="15">
        <f>Data!J2831</f>
        <v>575</v>
      </c>
      <c r="G2831" s="16">
        <f>Data!I2831</f>
        <v>40</v>
      </c>
      <c r="H2831" s="17">
        <f>Data!K2831</f>
        <v>230000</v>
      </c>
      <c r="I2831" s="17">
        <f>Data!L2831</f>
        <v>80500</v>
      </c>
      <c r="J2831" s="12" t="str">
        <f>Data!N2831</f>
        <v>Online</v>
      </c>
      <c r="K2831" s="12" t="str">
        <f>Data!O2831</f>
        <v>Efectivo</v>
      </c>
      <c r="L2831" s="12" t="str">
        <f>Data!P2831</f>
        <v>Recurrente</v>
      </c>
    </row>
    <row r="2832">
      <c r="A2832" s="11">
        <v>2831.0</v>
      </c>
      <c r="B2832" s="14">
        <f>Data!D2832</f>
        <v>44361</v>
      </c>
      <c r="C2832" s="12">
        <f>IFERROR(VLOOKUP(Data!B2832, Minorista!$A$2:$B$100, 2, FALSE), "")</f>
        <v>5</v>
      </c>
      <c r="D2832" s="12">
        <f t="array" ref="D2832">INDEX(Producto!$A$2:$A$500, MATCH(Data!H2832, Producto!$B$2:$B$500, 0))</f>
        <v>2</v>
      </c>
      <c r="E2832" s="12">
        <f>VLOOKUP(Data!E2832 &amp; Data!F2832 &amp; Data!G2832, Ubicacion!$A$2:$B$1000, 2, FALSE)</f>
        <v>40</v>
      </c>
      <c r="F2832" s="15">
        <f>Data!J2832</f>
        <v>325</v>
      </c>
      <c r="G2832" s="16">
        <f>Data!I2832</f>
        <v>35</v>
      </c>
      <c r="H2832" s="17">
        <f>Data!K2832</f>
        <v>113750</v>
      </c>
      <c r="I2832" s="17">
        <f>Data!L2832</f>
        <v>39812.5</v>
      </c>
      <c r="J2832" s="12" t="str">
        <f>Data!N2832</f>
        <v>Online</v>
      </c>
      <c r="K2832" s="12" t="str">
        <f>Data!O2832</f>
        <v>Transferencia bancaria</v>
      </c>
      <c r="L2832" s="12" t="str">
        <f>Data!P2832</f>
        <v>Nuevo</v>
      </c>
    </row>
    <row r="2833">
      <c r="A2833" s="11">
        <v>2832.0</v>
      </c>
      <c r="B2833" s="14">
        <f>Data!D2833</f>
        <v>44361</v>
      </c>
      <c r="C2833" s="12">
        <f>IFERROR(VLOOKUP(Data!B2833, Minorista!$A$2:$B$100, 2, FALSE), "")</f>
        <v>5</v>
      </c>
      <c r="D2833" s="12">
        <f t="array" ref="D2833">INDEX(Producto!$A$2:$A$500, MATCH(Data!H2833, Producto!$B$2:$B$500, 0))</f>
        <v>3</v>
      </c>
      <c r="E2833" s="12">
        <f>VLOOKUP(Data!E2833 &amp; Data!F2833 &amp; Data!G2833, Ubicacion!$A$2:$B$1000, 2, FALSE)</f>
        <v>40</v>
      </c>
      <c r="F2833" s="15">
        <f>Data!J2833</f>
        <v>300</v>
      </c>
      <c r="G2833" s="16">
        <f>Data!I2833</f>
        <v>40</v>
      </c>
      <c r="H2833" s="17">
        <f>Data!K2833</f>
        <v>120000</v>
      </c>
      <c r="I2833" s="17">
        <f>Data!L2833</f>
        <v>42000</v>
      </c>
      <c r="J2833" s="12" t="str">
        <f>Data!N2833</f>
        <v>Online</v>
      </c>
      <c r="K2833" s="12" t="str">
        <f>Data!O2833</f>
        <v>Tarjeta</v>
      </c>
      <c r="L2833" s="12" t="str">
        <f>Data!P2833</f>
        <v>Nuevo</v>
      </c>
    </row>
    <row r="2834">
      <c r="A2834" s="11">
        <v>2833.0</v>
      </c>
      <c r="B2834" s="14">
        <f>Data!D2834</f>
        <v>44361</v>
      </c>
      <c r="C2834" s="12">
        <f>IFERROR(VLOOKUP(Data!B2834, Minorista!$A$2:$B$100, 2, FALSE), "")</f>
        <v>5</v>
      </c>
      <c r="D2834" s="12">
        <f t="array" ref="D2834">INDEX(Producto!$A$2:$A$500, MATCH(Data!H2834, Producto!$B$2:$B$500, 0))</f>
        <v>4</v>
      </c>
      <c r="E2834" s="12">
        <f>VLOOKUP(Data!E2834 &amp; Data!F2834 &amp; Data!G2834, Ubicacion!$A$2:$B$1000, 2, FALSE)</f>
        <v>40</v>
      </c>
      <c r="F2834" s="15">
        <f>Data!J2834</f>
        <v>275</v>
      </c>
      <c r="G2834" s="16">
        <f>Data!I2834</f>
        <v>40</v>
      </c>
      <c r="H2834" s="17">
        <f>Data!K2834</f>
        <v>110000</v>
      </c>
      <c r="I2834" s="17">
        <f>Data!L2834</f>
        <v>38500</v>
      </c>
      <c r="J2834" s="12" t="str">
        <f>Data!N2834</f>
        <v>Online</v>
      </c>
      <c r="K2834" s="12" t="str">
        <f>Data!O2834</f>
        <v>Efectivo</v>
      </c>
      <c r="L2834" s="12" t="str">
        <f>Data!P2834</f>
        <v>Recurrente</v>
      </c>
    </row>
    <row r="2835">
      <c r="A2835" s="11">
        <v>2834.0</v>
      </c>
      <c r="B2835" s="14">
        <f>Data!D2835</f>
        <v>44361</v>
      </c>
      <c r="C2835" s="12">
        <f>IFERROR(VLOOKUP(Data!B2835, Minorista!$A$2:$B$100, 2, FALSE), "")</f>
        <v>5</v>
      </c>
      <c r="D2835" s="12">
        <f t="array" ref="D2835">INDEX(Producto!$A$2:$A$500, MATCH(Data!H2835, Producto!$B$2:$B$500, 0))</f>
        <v>5</v>
      </c>
      <c r="E2835" s="12">
        <f>VLOOKUP(Data!E2835 &amp; Data!F2835 &amp; Data!G2835, Ubicacion!$A$2:$B$1000, 2, FALSE)</f>
        <v>40</v>
      </c>
      <c r="F2835" s="15">
        <f>Data!J2835</f>
        <v>275</v>
      </c>
      <c r="G2835" s="16">
        <f>Data!I2835</f>
        <v>55</v>
      </c>
      <c r="H2835" s="17">
        <f>Data!K2835</f>
        <v>151250</v>
      </c>
      <c r="I2835" s="17">
        <f>Data!L2835</f>
        <v>52937.5</v>
      </c>
      <c r="J2835" s="12" t="str">
        <f>Data!N2835</f>
        <v>Online</v>
      </c>
      <c r="K2835" s="12" t="str">
        <f>Data!O2835</f>
        <v>Efectivo</v>
      </c>
      <c r="L2835" s="12" t="str">
        <f>Data!P2835</f>
        <v>Recurrente</v>
      </c>
    </row>
    <row r="2836">
      <c r="A2836" s="11">
        <v>2835.0</v>
      </c>
      <c r="B2836" s="14">
        <f>Data!D2836</f>
        <v>44361</v>
      </c>
      <c r="C2836" s="12">
        <f>IFERROR(VLOOKUP(Data!B2836, Minorista!$A$2:$B$100, 2, FALSE), "")</f>
        <v>5</v>
      </c>
      <c r="D2836" s="12">
        <f t="array" ref="D2836">INDEX(Producto!$A$2:$A$500, MATCH(Data!H2836, Producto!$B$2:$B$500, 0))</f>
        <v>6</v>
      </c>
      <c r="E2836" s="12">
        <f>VLOOKUP(Data!E2836 &amp; Data!F2836 &amp; Data!G2836, Ubicacion!$A$2:$B$1000, 2, FALSE)</f>
        <v>40</v>
      </c>
      <c r="F2836" s="15">
        <f>Data!J2836</f>
        <v>450</v>
      </c>
      <c r="G2836" s="16">
        <f>Data!I2836</f>
        <v>60</v>
      </c>
      <c r="H2836" s="17">
        <f>Data!K2836</f>
        <v>270000</v>
      </c>
      <c r="I2836" s="17">
        <f>Data!L2836</f>
        <v>94500</v>
      </c>
      <c r="J2836" s="12" t="str">
        <f>Data!N2836</f>
        <v>Online</v>
      </c>
      <c r="K2836" s="12" t="str">
        <f>Data!O2836</f>
        <v>Transferencia bancaria</v>
      </c>
      <c r="L2836" s="12" t="str">
        <f>Data!P2836</f>
        <v>Nuevo</v>
      </c>
    </row>
    <row r="2837">
      <c r="A2837" s="11">
        <v>2836.0</v>
      </c>
      <c r="B2837" s="14">
        <f>Data!D2837</f>
        <v>44389</v>
      </c>
      <c r="C2837" s="12">
        <f>IFERROR(VLOOKUP(Data!B2837, Minorista!$A$2:$B$100, 2, FALSE), "")</f>
        <v>5</v>
      </c>
      <c r="D2837" s="12">
        <f t="array" ref="D2837">INDEX(Producto!$A$2:$A$500, MATCH(Data!H2837, Producto!$B$2:$B$500, 0))</f>
        <v>1</v>
      </c>
      <c r="E2837" s="12">
        <f>VLOOKUP(Data!E2837 &amp; Data!F2837 &amp; Data!G2837, Ubicacion!$A$2:$B$1000, 2, FALSE)</f>
        <v>40</v>
      </c>
      <c r="F2837" s="15">
        <f>Data!J2837</f>
        <v>675</v>
      </c>
      <c r="G2837" s="16">
        <f>Data!I2837</f>
        <v>55</v>
      </c>
      <c r="H2837" s="17">
        <f>Data!K2837</f>
        <v>371250</v>
      </c>
      <c r="I2837" s="17">
        <f>Data!L2837</f>
        <v>129937.5</v>
      </c>
      <c r="J2837" s="12" t="str">
        <f>Data!N2837</f>
        <v>Online</v>
      </c>
      <c r="K2837" s="12" t="str">
        <f>Data!O2837</f>
        <v>Tarjeta</v>
      </c>
      <c r="L2837" s="12" t="str">
        <f>Data!P2837</f>
        <v>Nuevo</v>
      </c>
    </row>
    <row r="2838">
      <c r="A2838" s="11">
        <v>2837.0</v>
      </c>
      <c r="B2838" s="14">
        <f>Data!D2838</f>
        <v>44389</v>
      </c>
      <c r="C2838" s="12">
        <f>IFERROR(VLOOKUP(Data!B2838, Minorista!$A$2:$B$100, 2, FALSE), "")</f>
        <v>5</v>
      </c>
      <c r="D2838" s="12">
        <f t="array" ref="D2838">INDEX(Producto!$A$2:$A$500, MATCH(Data!H2838, Producto!$B$2:$B$500, 0))</f>
        <v>2</v>
      </c>
      <c r="E2838" s="12">
        <f>VLOOKUP(Data!E2838 &amp; Data!F2838 &amp; Data!G2838, Ubicacion!$A$2:$B$1000, 2, FALSE)</f>
        <v>40</v>
      </c>
      <c r="F2838" s="15">
        <f>Data!J2838</f>
        <v>425</v>
      </c>
      <c r="G2838" s="16">
        <f>Data!I2838</f>
        <v>50</v>
      </c>
      <c r="H2838" s="17">
        <f>Data!K2838</f>
        <v>212500</v>
      </c>
      <c r="I2838" s="17">
        <f>Data!L2838</f>
        <v>74375</v>
      </c>
      <c r="J2838" s="12" t="str">
        <f>Data!N2838</f>
        <v>Online</v>
      </c>
      <c r="K2838" s="12" t="str">
        <f>Data!O2838</f>
        <v>Transferencia bancaria</v>
      </c>
      <c r="L2838" s="12" t="str">
        <f>Data!P2838</f>
        <v>Nuevo</v>
      </c>
    </row>
    <row r="2839">
      <c r="A2839" s="11">
        <v>2838.0</v>
      </c>
      <c r="B2839" s="14">
        <f>Data!D2839</f>
        <v>44389</v>
      </c>
      <c r="C2839" s="12">
        <f>IFERROR(VLOOKUP(Data!B2839, Minorista!$A$2:$B$100, 2, FALSE), "")</f>
        <v>5</v>
      </c>
      <c r="D2839" s="12">
        <f t="array" ref="D2839">INDEX(Producto!$A$2:$A$500, MATCH(Data!H2839, Producto!$B$2:$B$500, 0))</f>
        <v>3</v>
      </c>
      <c r="E2839" s="12">
        <f>VLOOKUP(Data!E2839 &amp; Data!F2839 &amp; Data!G2839, Ubicacion!$A$2:$B$1000, 2, FALSE)</f>
        <v>40</v>
      </c>
      <c r="F2839" s="15">
        <f>Data!J2839</f>
        <v>350</v>
      </c>
      <c r="G2839" s="16">
        <f>Data!I2839</f>
        <v>45</v>
      </c>
      <c r="H2839" s="17">
        <f>Data!K2839</f>
        <v>157500</v>
      </c>
      <c r="I2839" s="17">
        <f>Data!L2839</f>
        <v>55125</v>
      </c>
      <c r="J2839" s="12" t="str">
        <f>Data!N2839</f>
        <v>Online</v>
      </c>
      <c r="K2839" s="12" t="str">
        <f>Data!O2839</f>
        <v>Transferencia bancaria</v>
      </c>
      <c r="L2839" s="12" t="str">
        <f>Data!P2839</f>
        <v>Nuevo</v>
      </c>
    </row>
    <row r="2840">
      <c r="A2840" s="11">
        <v>2839.0</v>
      </c>
      <c r="B2840" s="14">
        <f>Data!D2840</f>
        <v>44389</v>
      </c>
      <c r="C2840" s="12">
        <f>IFERROR(VLOOKUP(Data!B2840, Minorista!$A$2:$B$100, 2, FALSE), "")</f>
        <v>5</v>
      </c>
      <c r="D2840" s="12">
        <f t="array" ref="D2840">INDEX(Producto!$A$2:$A$500, MATCH(Data!H2840, Producto!$B$2:$B$500, 0))</f>
        <v>4</v>
      </c>
      <c r="E2840" s="12">
        <f>VLOOKUP(Data!E2840 &amp; Data!F2840 &amp; Data!G2840, Ubicacion!$A$2:$B$1000, 2, FALSE)</f>
        <v>40</v>
      </c>
      <c r="F2840" s="15">
        <f>Data!J2840</f>
        <v>300</v>
      </c>
      <c r="G2840" s="16">
        <f>Data!I2840</f>
        <v>45</v>
      </c>
      <c r="H2840" s="17">
        <f>Data!K2840</f>
        <v>135000</v>
      </c>
      <c r="I2840" s="17">
        <f>Data!L2840</f>
        <v>47250</v>
      </c>
      <c r="J2840" s="12" t="str">
        <f>Data!N2840</f>
        <v>Online</v>
      </c>
      <c r="K2840" s="12" t="str">
        <f>Data!O2840</f>
        <v>Efectivo</v>
      </c>
      <c r="L2840" s="12" t="str">
        <f>Data!P2840</f>
        <v>Recurrente</v>
      </c>
    </row>
    <row r="2841">
      <c r="A2841" s="11">
        <v>2840.0</v>
      </c>
      <c r="B2841" s="14">
        <f>Data!D2841</f>
        <v>44389</v>
      </c>
      <c r="C2841" s="12">
        <f>IFERROR(VLOOKUP(Data!B2841, Minorista!$A$2:$B$100, 2, FALSE), "")</f>
        <v>5</v>
      </c>
      <c r="D2841" s="12">
        <f t="array" ref="D2841">INDEX(Producto!$A$2:$A$500, MATCH(Data!H2841, Producto!$B$2:$B$500, 0))</f>
        <v>5</v>
      </c>
      <c r="E2841" s="12">
        <f>VLOOKUP(Data!E2841 &amp; Data!F2841 &amp; Data!G2841, Ubicacion!$A$2:$B$1000, 2, FALSE)</f>
        <v>40</v>
      </c>
      <c r="F2841" s="15">
        <f>Data!J2841</f>
        <v>325</v>
      </c>
      <c r="G2841" s="16">
        <f>Data!I2841</f>
        <v>60</v>
      </c>
      <c r="H2841" s="17">
        <f>Data!K2841</f>
        <v>195000</v>
      </c>
      <c r="I2841" s="17">
        <f>Data!L2841</f>
        <v>68250</v>
      </c>
      <c r="J2841" s="12" t="str">
        <f>Data!N2841</f>
        <v>Online</v>
      </c>
      <c r="K2841" s="12" t="str">
        <f>Data!O2841</f>
        <v>Tarjeta</v>
      </c>
      <c r="L2841" s="12" t="str">
        <f>Data!P2841</f>
        <v>Nuevo</v>
      </c>
    </row>
    <row r="2842">
      <c r="A2842" s="11">
        <v>2841.0</v>
      </c>
      <c r="B2842" s="14">
        <f>Data!D2842</f>
        <v>44389</v>
      </c>
      <c r="C2842" s="12">
        <f>IFERROR(VLOOKUP(Data!B2842, Minorista!$A$2:$B$100, 2, FALSE), "")</f>
        <v>5</v>
      </c>
      <c r="D2842" s="12">
        <f t="array" ref="D2842">INDEX(Producto!$A$2:$A$500, MATCH(Data!H2842, Producto!$B$2:$B$500, 0))</f>
        <v>6</v>
      </c>
      <c r="E2842" s="12">
        <f>VLOOKUP(Data!E2842 &amp; Data!F2842 &amp; Data!G2842, Ubicacion!$A$2:$B$1000, 2, FALSE)</f>
        <v>40</v>
      </c>
      <c r="F2842" s="15">
        <f>Data!J2842</f>
        <v>500</v>
      </c>
      <c r="G2842" s="16">
        <f>Data!I2842</f>
        <v>65</v>
      </c>
      <c r="H2842" s="17">
        <f>Data!K2842</f>
        <v>325000</v>
      </c>
      <c r="I2842" s="17">
        <f>Data!L2842</f>
        <v>113750</v>
      </c>
      <c r="J2842" s="12" t="str">
        <f>Data!N2842</f>
        <v>Online</v>
      </c>
      <c r="K2842" s="12" t="str">
        <f>Data!O2842</f>
        <v>Transferencia bancaria</v>
      </c>
      <c r="L2842" s="12" t="str">
        <f>Data!P2842</f>
        <v>Nuevo</v>
      </c>
    </row>
    <row r="2843">
      <c r="A2843" s="11">
        <v>2842.0</v>
      </c>
      <c r="B2843" s="14">
        <f>Data!D2843</f>
        <v>44421</v>
      </c>
      <c r="C2843" s="12">
        <f>IFERROR(VLOOKUP(Data!B2843, Minorista!$A$2:$B$100, 2, FALSE), "")</f>
        <v>5</v>
      </c>
      <c r="D2843" s="12">
        <f t="array" ref="D2843">INDEX(Producto!$A$2:$A$500, MATCH(Data!H2843, Producto!$B$2:$B$500, 0))</f>
        <v>1</v>
      </c>
      <c r="E2843" s="12">
        <f>VLOOKUP(Data!E2843 &amp; Data!F2843 &amp; Data!G2843, Ubicacion!$A$2:$B$1000, 2, FALSE)</f>
        <v>40</v>
      </c>
      <c r="F2843" s="15">
        <f>Data!J2843</f>
        <v>650</v>
      </c>
      <c r="G2843" s="16">
        <f>Data!I2843</f>
        <v>60</v>
      </c>
      <c r="H2843" s="17">
        <f>Data!K2843</f>
        <v>390000</v>
      </c>
      <c r="I2843" s="17">
        <f>Data!L2843</f>
        <v>136500</v>
      </c>
      <c r="J2843" s="12" t="str">
        <f>Data!N2843</f>
        <v>Online</v>
      </c>
      <c r="K2843" s="12" t="str">
        <f>Data!O2843</f>
        <v>Transferencia bancaria</v>
      </c>
      <c r="L2843" s="12" t="str">
        <f>Data!P2843</f>
        <v>Nuevo</v>
      </c>
    </row>
    <row r="2844">
      <c r="A2844" s="11">
        <v>2843.0</v>
      </c>
      <c r="B2844" s="14">
        <f>Data!D2844</f>
        <v>44421</v>
      </c>
      <c r="C2844" s="12">
        <f>IFERROR(VLOOKUP(Data!B2844, Minorista!$A$2:$B$100, 2, FALSE), "")</f>
        <v>5</v>
      </c>
      <c r="D2844" s="12">
        <f t="array" ref="D2844">INDEX(Producto!$A$2:$A$500, MATCH(Data!H2844, Producto!$B$2:$B$500, 0))</f>
        <v>2</v>
      </c>
      <c r="E2844" s="12">
        <f>VLOOKUP(Data!E2844 &amp; Data!F2844 &amp; Data!G2844, Ubicacion!$A$2:$B$1000, 2, FALSE)</f>
        <v>40</v>
      </c>
      <c r="F2844" s="15">
        <f>Data!J2844</f>
        <v>425</v>
      </c>
      <c r="G2844" s="16">
        <f>Data!I2844</f>
        <v>55</v>
      </c>
      <c r="H2844" s="17">
        <f>Data!K2844</f>
        <v>233750</v>
      </c>
      <c r="I2844" s="17">
        <f>Data!L2844</f>
        <v>81812.5</v>
      </c>
      <c r="J2844" s="12" t="str">
        <f>Data!N2844</f>
        <v>Online</v>
      </c>
      <c r="K2844" s="12" t="str">
        <f>Data!O2844</f>
        <v>Transferencia bancaria</v>
      </c>
      <c r="L2844" s="12" t="str">
        <f>Data!P2844</f>
        <v>Nuevo</v>
      </c>
    </row>
    <row r="2845">
      <c r="A2845" s="11">
        <v>2844.0</v>
      </c>
      <c r="B2845" s="14">
        <f>Data!D2845</f>
        <v>44421</v>
      </c>
      <c r="C2845" s="12">
        <f>IFERROR(VLOOKUP(Data!B2845, Minorista!$A$2:$B$100, 2, FALSE), "")</f>
        <v>5</v>
      </c>
      <c r="D2845" s="12">
        <f t="array" ref="D2845">INDEX(Producto!$A$2:$A$500, MATCH(Data!H2845, Producto!$B$2:$B$500, 0))</f>
        <v>3</v>
      </c>
      <c r="E2845" s="12">
        <f>VLOOKUP(Data!E2845 &amp; Data!F2845 &amp; Data!G2845, Ubicacion!$A$2:$B$1000, 2, FALSE)</f>
        <v>40</v>
      </c>
      <c r="F2845" s="15">
        <f>Data!J2845</f>
        <v>350</v>
      </c>
      <c r="G2845" s="16">
        <f>Data!I2845</f>
        <v>50</v>
      </c>
      <c r="H2845" s="17">
        <f>Data!K2845</f>
        <v>175000</v>
      </c>
      <c r="I2845" s="17">
        <f>Data!L2845</f>
        <v>61250</v>
      </c>
      <c r="J2845" s="12" t="str">
        <f>Data!N2845</f>
        <v>Online</v>
      </c>
      <c r="K2845" s="12" t="str">
        <f>Data!O2845</f>
        <v>Efectivo</v>
      </c>
      <c r="L2845" s="12" t="str">
        <f>Data!P2845</f>
        <v>Nuevo</v>
      </c>
    </row>
    <row r="2846">
      <c r="A2846" s="11">
        <v>2845.0</v>
      </c>
      <c r="B2846" s="14">
        <f>Data!D2846</f>
        <v>44421</v>
      </c>
      <c r="C2846" s="12">
        <f>IFERROR(VLOOKUP(Data!B2846, Minorista!$A$2:$B$100, 2, FALSE), "")</f>
        <v>5</v>
      </c>
      <c r="D2846" s="12">
        <f t="array" ref="D2846">INDEX(Producto!$A$2:$A$500, MATCH(Data!H2846, Producto!$B$2:$B$500, 0))</f>
        <v>4</v>
      </c>
      <c r="E2846" s="12">
        <f>VLOOKUP(Data!E2846 &amp; Data!F2846 &amp; Data!G2846, Ubicacion!$A$2:$B$1000, 2, FALSE)</f>
        <v>40</v>
      </c>
      <c r="F2846" s="15">
        <f>Data!J2846</f>
        <v>300</v>
      </c>
      <c r="G2846" s="16">
        <f>Data!I2846</f>
        <v>40</v>
      </c>
      <c r="H2846" s="17">
        <f>Data!K2846</f>
        <v>120000</v>
      </c>
      <c r="I2846" s="17">
        <f>Data!L2846</f>
        <v>42000</v>
      </c>
      <c r="J2846" s="12" t="str">
        <f>Data!N2846</f>
        <v>Online</v>
      </c>
      <c r="K2846" s="12" t="str">
        <f>Data!O2846</f>
        <v>Tarjeta</v>
      </c>
      <c r="L2846" s="12" t="str">
        <f>Data!P2846</f>
        <v>Nuevo</v>
      </c>
    </row>
    <row r="2847">
      <c r="A2847" s="11">
        <v>2846.0</v>
      </c>
      <c r="B2847" s="14">
        <f>Data!D2847</f>
        <v>44421</v>
      </c>
      <c r="C2847" s="12">
        <f>IFERROR(VLOOKUP(Data!B2847, Minorista!$A$2:$B$100, 2, FALSE), "")</f>
        <v>5</v>
      </c>
      <c r="D2847" s="12">
        <f t="array" ref="D2847">INDEX(Producto!$A$2:$A$500, MATCH(Data!H2847, Producto!$B$2:$B$500, 0))</f>
        <v>5</v>
      </c>
      <c r="E2847" s="12">
        <f>VLOOKUP(Data!E2847 &amp; Data!F2847 &amp; Data!G2847, Ubicacion!$A$2:$B$1000, 2, FALSE)</f>
        <v>40</v>
      </c>
      <c r="F2847" s="15">
        <f>Data!J2847</f>
        <v>275</v>
      </c>
      <c r="G2847" s="16">
        <f>Data!I2847</f>
        <v>50</v>
      </c>
      <c r="H2847" s="17">
        <f>Data!K2847</f>
        <v>137500</v>
      </c>
      <c r="I2847" s="17">
        <f>Data!L2847</f>
        <v>48125</v>
      </c>
      <c r="J2847" s="12" t="str">
        <f>Data!N2847</f>
        <v>Online</v>
      </c>
      <c r="K2847" s="12" t="str">
        <f>Data!O2847</f>
        <v>Tarjeta</v>
      </c>
      <c r="L2847" s="12" t="str">
        <f>Data!P2847</f>
        <v>Nuevo</v>
      </c>
    </row>
    <row r="2848">
      <c r="A2848" s="11">
        <v>2847.0</v>
      </c>
      <c r="B2848" s="14">
        <f>Data!D2848</f>
        <v>44421</v>
      </c>
      <c r="C2848" s="12">
        <f>IFERROR(VLOOKUP(Data!B2848, Minorista!$A$2:$B$100, 2, FALSE), "")</f>
        <v>5</v>
      </c>
      <c r="D2848" s="12">
        <f t="array" ref="D2848">INDEX(Producto!$A$2:$A$500, MATCH(Data!H2848, Producto!$B$2:$B$500, 0))</f>
        <v>6</v>
      </c>
      <c r="E2848" s="12">
        <f>VLOOKUP(Data!E2848 &amp; Data!F2848 &amp; Data!G2848, Ubicacion!$A$2:$B$1000, 2, FALSE)</f>
        <v>40</v>
      </c>
      <c r="F2848" s="15">
        <f>Data!J2848</f>
        <v>450</v>
      </c>
      <c r="G2848" s="16">
        <f>Data!I2848</f>
        <v>55</v>
      </c>
      <c r="H2848" s="17">
        <f>Data!K2848</f>
        <v>247500</v>
      </c>
      <c r="I2848" s="17">
        <f>Data!L2848</f>
        <v>86625</v>
      </c>
      <c r="J2848" s="12" t="str">
        <f>Data!N2848</f>
        <v>Online</v>
      </c>
      <c r="K2848" s="12" t="str">
        <f>Data!O2848</f>
        <v>Tarjeta</v>
      </c>
      <c r="L2848" s="12" t="str">
        <f>Data!P2848</f>
        <v>Nuevo</v>
      </c>
    </row>
    <row r="2849">
      <c r="A2849" s="11">
        <v>2848.0</v>
      </c>
      <c r="B2849" s="14">
        <f>Data!D2849</f>
        <v>44451</v>
      </c>
      <c r="C2849" s="12">
        <f>IFERROR(VLOOKUP(Data!B2849, Minorista!$A$2:$B$100, 2, FALSE), "")</f>
        <v>5</v>
      </c>
      <c r="D2849" s="12">
        <f t="array" ref="D2849">INDEX(Producto!$A$2:$A$500, MATCH(Data!H2849, Producto!$B$2:$B$500, 0))</f>
        <v>1</v>
      </c>
      <c r="E2849" s="12">
        <f>VLOOKUP(Data!E2849 &amp; Data!F2849 &amp; Data!G2849, Ubicacion!$A$2:$B$1000, 2, FALSE)</f>
        <v>40</v>
      </c>
      <c r="F2849" s="15">
        <f>Data!J2849</f>
        <v>550</v>
      </c>
      <c r="G2849" s="16">
        <f>Data!I2849</f>
        <v>50</v>
      </c>
      <c r="H2849" s="17">
        <f>Data!K2849</f>
        <v>275000</v>
      </c>
      <c r="I2849" s="17">
        <f>Data!L2849</f>
        <v>96250</v>
      </c>
      <c r="J2849" s="12" t="str">
        <f>Data!N2849</f>
        <v>Online</v>
      </c>
      <c r="K2849" s="12" t="str">
        <f>Data!O2849</f>
        <v>Tarjeta</v>
      </c>
      <c r="L2849" s="12" t="str">
        <f>Data!P2849</f>
        <v>Recurrente</v>
      </c>
    </row>
    <row r="2850">
      <c r="A2850" s="11">
        <v>2849.0</v>
      </c>
      <c r="B2850" s="14">
        <f>Data!D2850</f>
        <v>44451</v>
      </c>
      <c r="C2850" s="12">
        <f>IFERROR(VLOOKUP(Data!B2850, Minorista!$A$2:$B$100, 2, FALSE), "")</f>
        <v>5</v>
      </c>
      <c r="D2850" s="12">
        <f t="array" ref="D2850">INDEX(Producto!$A$2:$A$500, MATCH(Data!H2850, Producto!$B$2:$B$500, 0))</f>
        <v>2</v>
      </c>
      <c r="E2850" s="12">
        <f>VLOOKUP(Data!E2850 &amp; Data!F2850 &amp; Data!G2850, Ubicacion!$A$2:$B$1000, 2, FALSE)</f>
        <v>40</v>
      </c>
      <c r="F2850" s="15">
        <f>Data!J2850</f>
        <v>350</v>
      </c>
      <c r="G2850" s="16">
        <f>Data!I2850</f>
        <v>40</v>
      </c>
      <c r="H2850" s="17">
        <f>Data!K2850</f>
        <v>140000</v>
      </c>
      <c r="I2850" s="17">
        <f>Data!L2850</f>
        <v>49000</v>
      </c>
      <c r="J2850" s="12" t="str">
        <f>Data!N2850</f>
        <v>Online</v>
      </c>
      <c r="K2850" s="12" t="str">
        <f>Data!O2850</f>
        <v>Efectivo</v>
      </c>
      <c r="L2850" s="12" t="str">
        <f>Data!P2850</f>
        <v>Nuevo</v>
      </c>
    </row>
    <row r="2851">
      <c r="A2851" s="11">
        <v>2850.0</v>
      </c>
      <c r="B2851" s="14">
        <f>Data!D2851</f>
        <v>44451</v>
      </c>
      <c r="C2851" s="12">
        <f>IFERROR(VLOOKUP(Data!B2851, Minorista!$A$2:$B$100, 2, FALSE), "")</f>
        <v>5</v>
      </c>
      <c r="D2851" s="12">
        <f t="array" ref="D2851">INDEX(Producto!$A$2:$A$500, MATCH(Data!H2851, Producto!$B$2:$B$500, 0))</f>
        <v>3</v>
      </c>
      <c r="E2851" s="12">
        <f>VLOOKUP(Data!E2851 &amp; Data!F2851 &amp; Data!G2851, Ubicacion!$A$2:$B$1000, 2, FALSE)</f>
        <v>40</v>
      </c>
      <c r="F2851" s="15">
        <f>Data!J2851</f>
        <v>250</v>
      </c>
      <c r="G2851" s="16">
        <f>Data!I2851</f>
        <v>15</v>
      </c>
      <c r="H2851" s="17">
        <f>Data!K2851</f>
        <v>37500</v>
      </c>
      <c r="I2851" s="17">
        <f>Data!L2851</f>
        <v>13125</v>
      </c>
      <c r="J2851" s="12" t="str">
        <f>Data!N2851</f>
        <v>Online</v>
      </c>
      <c r="K2851" s="12" t="str">
        <f>Data!O2851</f>
        <v>Transferencia bancaria</v>
      </c>
      <c r="L2851" s="12" t="str">
        <f>Data!P2851</f>
        <v>Recurrente</v>
      </c>
    </row>
    <row r="2852">
      <c r="A2852" s="11">
        <v>2851.0</v>
      </c>
      <c r="B2852" s="14">
        <f>Data!D2852</f>
        <v>44451</v>
      </c>
      <c r="C2852" s="12">
        <f>IFERROR(VLOOKUP(Data!B2852, Minorista!$A$2:$B$100, 2, FALSE), "")</f>
        <v>5</v>
      </c>
      <c r="D2852" s="12">
        <f t="array" ref="D2852">INDEX(Producto!$A$2:$A$500, MATCH(Data!H2852, Producto!$B$2:$B$500, 0))</f>
        <v>4</v>
      </c>
      <c r="E2852" s="12">
        <f>VLOOKUP(Data!E2852 &amp; Data!F2852 &amp; Data!G2852, Ubicacion!$A$2:$B$1000, 2, FALSE)</f>
        <v>40</v>
      </c>
      <c r="F2852" s="15">
        <f>Data!J2852</f>
        <v>225</v>
      </c>
      <c r="G2852" s="16">
        <f>Data!I2852</f>
        <v>15</v>
      </c>
      <c r="H2852" s="17">
        <f>Data!K2852</f>
        <v>33750</v>
      </c>
      <c r="I2852" s="17">
        <f>Data!L2852</f>
        <v>11812.5</v>
      </c>
      <c r="J2852" s="12" t="str">
        <f>Data!N2852</f>
        <v>Online</v>
      </c>
      <c r="K2852" s="12" t="str">
        <f>Data!O2852</f>
        <v>Tarjeta</v>
      </c>
      <c r="L2852" s="12" t="str">
        <f>Data!P2852</f>
        <v>Nuevo</v>
      </c>
    </row>
    <row r="2853">
      <c r="A2853" s="11">
        <v>2852.0</v>
      </c>
      <c r="B2853" s="14">
        <f>Data!D2853</f>
        <v>44451</v>
      </c>
      <c r="C2853" s="12">
        <f>IFERROR(VLOOKUP(Data!B2853, Minorista!$A$2:$B$100, 2, FALSE), "")</f>
        <v>5</v>
      </c>
      <c r="D2853" s="12">
        <f t="array" ref="D2853">INDEX(Producto!$A$2:$A$500, MATCH(Data!H2853, Producto!$B$2:$B$500, 0))</f>
        <v>5</v>
      </c>
      <c r="E2853" s="12">
        <f>VLOOKUP(Data!E2853 &amp; Data!F2853 &amp; Data!G2853, Ubicacion!$A$2:$B$1000, 2, FALSE)</f>
        <v>40</v>
      </c>
      <c r="F2853" s="15">
        <f>Data!J2853</f>
        <v>225</v>
      </c>
      <c r="G2853" s="16">
        <f>Data!I2853</f>
        <v>25</v>
      </c>
      <c r="H2853" s="17">
        <f>Data!K2853</f>
        <v>56250</v>
      </c>
      <c r="I2853" s="17">
        <f>Data!L2853</f>
        <v>19687.5</v>
      </c>
      <c r="J2853" s="12" t="str">
        <f>Data!N2853</f>
        <v>Online</v>
      </c>
      <c r="K2853" s="12" t="str">
        <f>Data!O2853</f>
        <v>Efectivo</v>
      </c>
      <c r="L2853" s="12" t="str">
        <f>Data!P2853</f>
        <v>Recurrente</v>
      </c>
    </row>
    <row r="2854">
      <c r="A2854" s="11">
        <v>2853.0</v>
      </c>
      <c r="B2854" s="14">
        <f>Data!D2854</f>
        <v>44451</v>
      </c>
      <c r="C2854" s="12">
        <f>IFERROR(VLOOKUP(Data!B2854, Minorista!$A$2:$B$100, 2, FALSE), "")</f>
        <v>5</v>
      </c>
      <c r="D2854" s="12">
        <f t="array" ref="D2854">INDEX(Producto!$A$2:$A$500, MATCH(Data!H2854, Producto!$B$2:$B$500, 0))</f>
        <v>6</v>
      </c>
      <c r="E2854" s="12">
        <f>VLOOKUP(Data!E2854 &amp; Data!F2854 &amp; Data!G2854, Ubicacion!$A$2:$B$1000, 2, FALSE)</f>
        <v>40</v>
      </c>
      <c r="F2854" s="15">
        <f>Data!J2854</f>
        <v>325</v>
      </c>
      <c r="G2854" s="16">
        <f>Data!I2854</f>
        <v>30</v>
      </c>
      <c r="H2854" s="17">
        <f>Data!K2854</f>
        <v>97500</v>
      </c>
      <c r="I2854" s="17">
        <f>Data!L2854</f>
        <v>34125</v>
      </c>
      <c r="J2854" s="12" t="str">
        <f>Data!N2854</f>
        <v>Online</v>
      </c>
      <c r="K2854" s="12" t="str">
        <f>Data!O2854</f>
        <v>Transferencia bancaria</v>
      </c>
      <c r="L2854" s="12" t="str">
        <f>Data!P2854</f>
        <v>Nuevo</v>
      </c>
    </row>
    <row r="2855">
      <c r="A2855" s="11">
        <v>2854.0</v>
      </c>
      <c r="B2855" s="14">
        <f>Data!D2855</f>
        <v>44483</v>
      </c>
      <c r="C2855" s="12">
        <f>IFERROR(VLOOKUP(Data!B2855, Minorista!$A$2:$B$100, 2, FALSE), "")</f>
        <v>5</v>
      </c>
      <c r="D2855" s="12">
        <f t="array" ref="D2855">INDEX(Producto!$A$2:$A$500, MATCH(Data!H2855, Producto!$B$2:$B$500, 0))</f>
        <v>1</v>
      </c>
      <c r="E2855" s="12">
        <f>VLOOKUP(Data!E2855 &amp; Data!F2855 &amp; Data!G2855, Ubicacion!$A$2:$B$1000, 2, FALSE)</f>
        <v>40</v>
      </c>
      <c r="F2855" s="15">
        <f>Data!J2855</f>
        <v>500</v>
      </c>
      <c r="G2855" s="16">
        <f>Data!I2855</f>
        <v>30</v>
      </c>
      <c r="H2855" s="17">
        <f>Data!K2855</f>
        <v>150000</v>
      </c>
      <c r="I2855" s="17">
        <f>Data!L2855</f>
        <v>52500</v>
      </c>
      <c r="J2855" s="12" t="str">
        <f>Data!N2855</f>
        <v>Online</v>
      </c>
      <c r="K2855" s="12" t="str">
        <f>Data!O2855</f>
        <v>Tarjeta</v>
      </c>
      <c r="L2855" s="12" t="str">
        <f>Data!P2855</f>
        <v>Recurrente</v>
      </c>
    </row>
    <row r="2856">
      <c r="A2856" s="11">
        <v>2855.0</v>
      </c>
      <c r="B2856" s="14">
        <f>Data!D2856</f>
        <v>44483</v>
      </c>
      <c r="C2856" s="12">
        <f>IFERROR(VLOOKUP(Data!B2856, Minorista!$A$2:$B$100, 2, FALSE), "")</f>
        <v>5</v>
      </c>
      <c r="D2856" s="12">
        <f t="array" ref="D2856">INDEX(Producto!$A$2:$A$500, MATCH(Data!H2856, Producto!$B$2:$B$500, 0))</f>
        <v>2</v>
      </c>
      <c r="E2856" s="12">
        <f>VLOOKUP(Data!E2856 &amp; Data!F2856 &amp; Data!G2856, Ubicacion!$A$2:$B$1000, 2, FALSE)</f>
        <v>40</v>
      </c>
      <c r="F2856" s="15">
        <f>Data!J2856</f>
        <v>325</v>
      </c>
      <c r="G2856" s="16">
        <f>Data!I2856</f>
        <v>20</v>
      </c>
      <c r="H2856" s="17">
        <f>Data!K2856</f>
        <v>65000</v>
      </c>
      <c r="I2856" s="17">
        <f>Data!L2856</f>
        <v>22750</v>
      </c>
      <c r="J2856" s="12" t="str">
        <f>Data!N2856</f>
        <v>Online</v>
      </c>
      <c r="K2856" s="12" t="str">
        <f>Data!O2856</f>
        <v>Transferencia bancaria</v>
      </c>
      <c r="L2856" s="12" t="str">
        <f>Data!P2856</f>
        <v>Recurrente</v>
      </c>
    </row>
    <row r="2857">
      <c r="A2857" s="11">
        <v>2856.0</v>
      </c>
      <c r="B2857" s="14">
        <f>Data!D2857</f>
        <v>44483</v>
      </c>
      <c r="C2857" s="12">
        <f>IFERROR(VLOOKUP(Data!B2857, Minorista!$A$2:$B$100, 2, FALSE), "")</f>
        <v>5</v>
      </c>
      <c r="D2857" s="12">
        <f t="array" ref="D2857">INDEX(Producto!$A$2:$A$500, MATCH(Data!H2857, Producto!$B$2:$B$500, 0))</f>
        <v>3</v>
      </c>
      <c r="E2857" s="12">
        <f>VLOOKUP(Data!E2857 &amp; Data!F2857 &amp; Data!G2857, Ubicacion!$A$2:$B$1000, 2, FALSE)</f>
        <v>40</v>
      </c>
      <c r="F2857" s="15">
        <f>Data!J2857</f>
        <v>200</v>
      </c>
      <c r="G2857" s="16">
        <f>Data!I2857</f>
        <v>20</v>
      </c>
      <c r="H2857" s="17">
        <f>Data!K2857</f>
        <v>40000</v>
      </c>
      <c r="I2857" s="17">
        <f>Data!L2857</f>
        <v>14000</v>
      </c>
      <c r="J2857" s="12" t="str">
        <f>Data!N2857</f>
        <v>Online</v>
      </c>
      <c r="K2857" s="12" t="str">
        <f>Data!O2857</f>
        <v>Efectivo</v>
      </c>
      <c r="L2857" s="12" t="str">
        <f>Data!P2857</f>
        <v>Nuevo</v>
      </c>
    </row>
    <row r="2858">
      <c r="A2858" s="11">
        <v>2857.0</v>
      </c>
      <c r="B2858" s="14">
        <f>Data!D2858</f>
        <v>44483</v>
      </c>
      <c r="C2858" s="12">
        <f>IFERROR(VLOOKUP(Data!B2858, Minorista!$A$2:$B$100, 2, FALSE), "")</f>
        <v>5</v>
      </c>
      <c r="D2858" s="12">
        <f t="array" ref="D2858">INDEX(Producto!$A$2:$A$500, MATCH(Data!H2858, Producto!$B$2:$B$500, 0))</f>
        <v>4</v>
      </c>
      <c r="E2858" s="12">
        <f>VLOOKUP(Data!E2858 &amp; Data!F2858 &amp; Data!G2858, Ubicacion!$A$2:$B$1000, 2, FALSE)</f>
        <v>40</v>
      </c>
      <c r="F2858" s="15">
        <f>Data!J2858</f>
        <v>175</v>
      </c>
      <c r="G2858" s="16">
        <f>Data!I2858</f>
        <v>20</v>
      </c>
      <c r="H2858" s="17">
        <f>Data!K2858</f>
        <v>35000</v>
      </c>
      <c r="I2858" s="17">
        <f>Data!L2858</f>
        <v>12250</v>
      </c>
      <c r="J2858" s="12" t="str">
        <f>Data!N2858</f>
        <v>Online</v>
      </c>
      <c r="K2858" s="12" t="str">
        <f>Data!O2858</f>
        <v>Tarjeta</v>
      </c>
      <c r="L2858" s="12" t="str">
        <f>Data!P2858</f>
        <v>Recurrente</v>
      </c>
    </row>
    <row r="2859">
      <c r="A2859" s="11">
        <v>2858.0</v>
      </c>
      <c r="B2859" s="14">
        <f>Data!D2859</f>
        <v>44483</v>
      </c>
      <c r="C2859" s="12">
        <f>IFERROR(VLOOKUP(Data!B2859, Minorista!$A$2:$B$100, 2, FALSE), "")</f>
        <v>5</v>
      </c>
      <c r="D2859" s="12">
        <f t="array" ref="D2859">INDEX(Producto!$A$2:$A$500, MATCH(Data!H2859, Producto!$B$2:$B$500, 0))</f>
        <v>5</v>
      </c>
      <c r="E2859" s="12">
        <f>VLOOKUP(Data!E2859 &amp; Data!F2859 &amp; Data!G2859, Ubicacion!$A$2:$B$1000, 2, FALSE)</f>
        <v>40</v>
      </c>
      <c r="F2859" s="15">
        <f>Data!J2859</f>
        <v>175</v>
      </c>
      <c r="G2859" s="16">
        <f>Data!I2859</f>
        <v>30</v>
      </c>
      <c r="H2859" s="17">
        <f>Data!K2859</f>
        <v>52500</v>
      </c>
      <c r="I2859" s="17">
        <f>Data!L2859</f>
        <v>18375</v>
      </c>
      <c r="J2859" s="12" t="str">
        <f>Data!N2859</f>
        <v>Online</v>
      </c>
      <c r="K2859" s="12" t="str">
        <f>Data!O2859</f>
        <v>Transferencia bancaria</v>
      </c>
      <c r="L2859" s="12" t="str">
        <f>Data!P2859</f>
        <v>Recurrente</v>
      </c>
    </row>
    <row r="2860">
      <c r="A2860" s="11">
        <v>2859.0</v>
      </c>
      <c r="B2860" s="14">
        <f>Data!D2860</f>
        <v>44483</v>
      </c>
      <c r="C2860" s="12">
        <f>IFERROR(VLOOKUP(Data!B2860, Minorista!$A$2:$B$100, 2, FALSE), "")</f>
        <v>1</v>
      </c>
      <c r="D2860" s="12">
        <f t="array" ref="D2860">INDEX(Producto!$A$2:$A$500, MATCH(Data!H2860, Producto!$B$2:$B$500, 0))</f>
        <v>6</v>
      </c>
      <c r="E2860" s="12">
        <f>VLOOKUP(Data!E2860 &amp; Data!F2860 &amp; Data!G2860, Ubicacion!$A$2:$B$1000, 2, FALSE)</f>
        <v>40</v>
      </c>
      <c r="F2860" s="15">
        <f>Data!J2860</f>
        <v>300</v>
      </c>
      <c r="G2860" s="16">
        <f>Data!I2860</f>
        <v>30</v>
      </c>
      <c r="H2860" s="17">
        <f>Data!K2860</f>
        <v>90000</v>
      </c>
      <c r="I2860" s="17">
        <f>Data!L2860</f>
        <v>31500</v>
      </c>
      <c r="J2860" s="12" t="str">
        <f>Data!N2860</f>
        <v>Online</v>
      </c>
      <c r="K2860" s="12" t="str">
        <f>Data!O2860</f>
        <v>Transferencia bancaria</v>
      </c>
      <c r="L2860" s="12" t="str">
        <f>Data!P2860</f>
        <v>Recurrente</v>
      </c>
    </row>
    <row r="2861">
      <c r="A2861" s="11">
        <v>2860.0</v>
      </c>
      <c r="B2861" s="14">
        <f>Data!D2861</f>
        <v>44513</v>
      </c>
      <c r="C2861" s="12">
        <f>IFERROR(VLOOKUP(Data!B2861, Minorista!$A$2:$B$100, 2, FALSE), "")</f>
        <v>1</v>
      </c>
      <c r="D2861" s="12">
        <f t="array" ref="D2861">INDEX(Producto!$A$2:$A$500, MATCH(Data!H2861, Producto!$B$2:$B$500, 0))</f>
        <v>1</v>
      </c>
      <c r="E2861" s="12">
        <f>VLOOKUP(Data!E2861 &amp; Data!F2861 &amp; Data!G2861, Ubicacion!$A$2:$B$1000, 2, FALSE)</f>
        <v>40</v>
      </c>
      <c r="F2861" s="15">
        <f>Data!J2861</f>
        <v>450</v>
      </c>
      <c r="G2861" s="16">
        <f>Data!I2861</f>
        <v>25</v>
      </c>
      <c r="H2861" s="17">
        <f>Data!K2861</f>
        <v>112500</v>
      </c>
      <c r="I2861" s="17">
        <f>Data!L2861</f>
        <v>39375</v>
      </c>
      <c r="J2861" s="12" t="str">
        <f>Data!N2861</f>
        <v>Online</v>
      </c>
      <c r="K2861" s="12" t="str">
        <f>Data!O2861</f>
        <v>Efectivo</v>
      </c>
      <c r="L2861" s="12" t="str">
        <f>Data!P2861</f>
        <v>Nuevo</v>
      </c>
    </row>
    <row r="2862">
      <c r="A2862" s="11">
        <v>2861.0</v>
      </c>
      <c r="B2862" s="14">
        <f>Data!D2862</f>
        <v>44513</v>
      </c>
      <c r="C2862" s="12">
        <f>IFERROR(VLOOKUP(Data!B2862, Minorista!$A$2:$B$100, 2, FALSE), "")</f>
        <v>1</v>
      </c>
      <c r="D2862" s="12">
        <f t="array" ref="D2862">INDEX(Producto!$A$2:$A$500, MATCH(Data!H2862, Producto!$B$2:$B$500, 0))</f>
        <v>2</v>
      </c>
      <c r="E2862" s="12">
        <f>VLOOKUP(Data!E2862 &amp; Data!F2862 &amp; Data!G2862, Ubicacion!$A$2:$B$1000, 2, FALSE)</f>
        <v>40</v>
      </c>
      <c r="F2862" s="15">
        <f>Data!J2862</f>
        <v>275</v>
      </c>
      <c r="G2862" s="16">
        <f>Data!I2862</f>
        <v>15</v>
      </c>
      <c r="H2862" s="17">
        <f>Data!K2862</f>
        <v>41250</v>
      </c>
      <c r="I2862" s="17">
        <f>Data!L2862</f>
        <v>14437.5</v>
      </c>
      <c r="J2862" s="12" t="str">
        <f>Data!N2862</f>
        <v>Online</v>
      </c>
      <c r="K2862" s="12" t="str">
        <f>Data!O2862</f>
        <v>Efectivo</v>
      </c>
      <c r="L2862" s="12" t="str">
        <f>Data!P2862</f>
        <v>Nuevo</v>
      </c>
    </row>
    <row r="2863">
      <c r="A2863" s="11">
        <v>2862.0</v>
      </c>
      <c r="B2863" s="14">
        <f>Data!D2863</f>
        <v>44513</v>
      </c>
      <c r="C2863" s="12">
        <f>IFERROR(VLOOKUP(Data!B2863, Minorista!$A$2:$B$100, 2, FALSE), "")</f>
        <v>1</v>
      </c>
      <c r="D2863" s="12">
        <f t="array" ref="D2863">INDEX(Producto!$A$2:$A$500, MATCH(Data!H2863, Producto!$B$2:$B$500, 0))</f>
        <v>3</v>
      </c>
      <c r="E2863" s="12">
        <f>VLOOKUP(Data!E2863 &amp; Data!F2863 &amp; Data!G2863, Ubicacion!$A$2:$B$1000, 2, FALSE)</f>
        <v>40</v>
      </c>
      <c r="F2863" s="15">
        <f>Data!J2863</f>
        <v>220</v>
      </c>
      <c r="G2863" s="16">
        <f>Data!I2863</f>
        <v>25</v>
      </c>
      <c r="H2863" s="17">
        <f>Data!K2863</f>
        <v>55000</v>
      </c>
      <c r="I2863" s="17">
        <f>Data!L2863</f>
        <v>19250</v>
      </c>
      <c r="J2863" s="12" t="str">
        <f>Data!N2863</f>
        <v>Online</v>
      </c>
      <c r="K2863" s="12" t="str">
        <f>Data!O2863</f>
        <v>Tarjeta</v>
      </c>
      <c r="L2863" s="12" t="str">
        <f>Data!P2863</f>
        <v>Nuevo</v>
      </c>
    </row>
    <row r="2864">
      <c r="A2864" s="11">
        <v>2863.0</v>
      </c>
      <c r="B2864" s="14">
        <f>Data!D2864</f>
        <v>44513</v>
      </c>
      <c r="C2864" s="12">
        <f>IFERROR(VLOOKUP(Data!B2864, Minorista!$A$2:$B$100, 2, FALSE), "")</f>
        <v>1</v>
      </c>
      <c r="D2864" s="12">
        <f t="array" ref="D2864">INDEX(Producto!$A$2:$A$500, MATCH(Data!H2864, Producto!$B$2:$B$500, 0))</f>
        <v>4</v>
      </c>
      <c r="E2864" s="12">
        <f>VLOOKUP(Data!E2864 &amp; Data!F2864 &amp; Data!G2864, Ubicacion!$A$2:$B$1000, 2, FALSE)</f>
        <v>40</v>
      </c>
      <c r="F2864" s="15">
        <f>Data!J2864</f>
        <v>275</v>
      </c>
      <c r="G2864" s="16">
        <f>Data!I2864</f>
        <v>55</v>
      </c>
      <c r="H2864" s="17">
        <f>Data!K2864</f>
        <v>151250</v>
      </c>
      <c r="I2864" s="17">
        <f>Data!L2864</f>
        <v>52937.5</v>
      </c>
      <c r="J2864" s="12" t="str">
        <f>Data!N2864</f>
        <v>Online</v>
      </c>
      <c r="K2864" s="12" t="str">
        <f>Data!O2864</f>
        <v>Transferencia bancaria</v>
      </c>
      <c r="L2864" s="12" t="str">
        <f>Data!P2864</f>
        <v>Nuevo</v>
      </c>
    </row>
    <row r="2865">
      <c r="A2865" s="11">
        <v>2864.0</v>
      </c>
      <c r="B2865" s="14">
        <f>Data!D2865</f>
        <v>44513</v>
      </c>
      <c r="C2865" s="12">
        <f>IFERROR(VLOOKUP(Data!B2865, Minorista!$A$2:$B$100, 2, FALSE), "")</f>
        <v>1</v>
      </c>
      <c r="D2865" s="12">
        <f t="array" ref="D2865">INDEX(Producto!$A$2:$A$500, MATCH(Data!H2865, Producto!$B$2:$B$500, 0))</f>
        <v>5</v>
      </c>
      <c r="E2865" s="12">
        <f>VLOOKUP(Data!E2865 &amp; Data!F2865 &amp; Data!G2865, Ubicacion!$A$2:$B$1000, 2, FALSE)</f>
        <v>40</v>
      </c>
      <c r="F2865" s="15">
        <f>Data!J2865</f>
        <v>250</v>
      </c>
      <c r="G2865" s="16">
        <f>Data!I2865</f>
        <v>75</v>
      </c>
      <c r="H2865" s="17">
        <f>Data!K2865</f>
        <v>187500</v>
      </c>
      <c r="I2865" s="17">
        <f>Data!L2865</f>
        <v>65625</v>
      </c>
      <c r="J2865" s="12" t="str">
        <f>Data!N2865</f>
        <v>Online</v>
      </c>
      <c r="K2865" s="12" t="str">
        <f>Data!O2865</f>
        <v>Tarjeta</v>
      </c>
      <c r="L2865" s="12" t="str">
        <f>Data!P2865</f>
        <v>Recurrente</v>
      </c>
    </row>
    <row r="2866">
      <c r="A2866" s="11">
        <v>2865.0</v>
      </c>
      <c r="B2866" s="14">
        <f>Data!D2866</f>
        <v>44513</v>
      </c>
      <c r="C2866" s="12">
        <f>IFERROR(VLOOKUP(Data!B2866, Minorista!$A$2:$B$100, 2, FALSE), "")</f>
        <v>1</v>
      </c>
      <c r="D2866" s="12">
        <f t="array" ref="D2866">INDEX(Producto!$A$2:$A$500, MATCH(Data!H2866, Producto!$B$2:$B$500, 0))</f>
        <v>6</v>
      </c>
      <c r="E2866" s="12">
        <f>VLOOKUP(Data!E2866 &amp; Data!F2866 &amp; Data!G2866, Ubicacion!$A$2:$B$1000, 2, FALSE)</f>
        <v>40</v>
      </c>
      <c r="F2866" s="15">
        <f>Data!J2866</f>
        <v>350</v>
      </c>
      <c r="G2866" s="16">
        <f>Data!I2866</f>
        <v>75</v>
      </c>
      <c r="H2866" s="17">
        <f>Data!K2866</f>
        <v>262500</v>
      </c>
      <c r="I2866" s="17">
        <f>Data!L2866</f>
        <v>91875</v>
      </c>
      <c r="J2866" s="12" t="str">
        <f>Data!N2866</f>
        <v>Online</v>
      </c>
      <c r="K2866" s="12" t="str">
        <f>Data!O2866</f>
        <v>Tarjeta</v>
      </c>
      <c r="L2866" s="12" t="str">
        <f>Data!P2866</f>
        <v>Recurrente</v>
      </c>
    </row>
    <row r="2867">
      <c r="A2867" s="11">
        <v>2866.0</v>
      </c>
      <c r="B2867" s="14">
        <f>Data!D2867</f>
        <v>44542</v>
      </c>
      <c r="C2867" s="12">
        <f>IFERROR(VLOOKUP(Data!B2867, Minorista!$A$2:$B$100, 2, FALSE), "")</f>
        <v>1</v>
      </c>
      <c r="D2867" s="12">
        <f t="array" ref="D2867">INDEX(Producto!$A$2:$A$500, MATCH(Data!H2867, Producto!$B$2:$B$500, 0))</f>
        <v>1</v>
      </c>
      <c r="E2867" s="12">
        <f>VLOOKUP(Data!E2867 &amp; Data!F2867 &amp; Data!G2867, Ubicacion!$A$2:$B$1000, 2, FALSE)</f>
        <v>40</v>
      </c>
      <c r="F2867" s="15">
        <f>Data!J2867</f>
        <v>600</v>
      </c>
      <c r="G2867" s="16">
        <f>Data!I2867</f>
        <v>70</v>
      </c>
      <c r="H2867" s="17">
        <f>Data!K2867</f>
        <v>420000</v>
      </c>
      <c r="I2867" s="17">
        <f>Data!L2867</f>
        <v>147000</v>
      </c>
      <c r="J2867" s="12" t="str">
        <f>Data!N2867</f>
        <v>Online</v>
      </c>
      <c r="K2867" s="12" t="str">
        <f>Data!O2867</f>
        <v>Efectivo</v>
      </c>
      <c r="L2867" s="12" t="str">
        <f>Data!P2867</f>
        <v>Recurrente</v>
      </c>
    </row>
    <row r="2868">
      <c r="A2868" s="11">
        <v>2867.0</v>
      </c>
      <c r="B2868" s="14">
        <f>Data!D2868</f>
        <v>44542</v>
      </c>
      <c r="C2868" s="12">
        <f>IFERROR(VLOOKUP(Data!B2868, Minorista!$A$2:$B$100, 2, FALSE), "")</f>
        <v>1</v>
      </c>
      <c r="D2868" s="12">
        <f t="array" ref="D2868">INDEX(Producto!$A$2:$A$500, MATCH(Data!H2868, Producto!$B$2:$B$500, 0))</f>
        <v>2</v>
      </c>
      <c r="E2868" s="12">
        <f>VLOOKUP(Data!E2868 &amp; Data!F2868 &amp; Data!G2868, Ubicacion!$A$2:$B$1000, 2, FALSE)</f>
        <v>40</v>
      </c>
      <c r="F2868" s="15">
        <f>Data!J2868</f>
        <v>400</v>
      </c>
      <c r="G2868" s="16">
        <f>Data!I2868</f>
        <v>60</v>
      </c>
      <c r="H2868" s="17">
        <f>Data!K2868</f>
        <v>240000</v>
      </c>
      <c r="I2868" s="17">
        <f>Data!L2868</f>
        <v>84000</v>
      </c>
      <c r="J2868" s="12" t="str">
        <f>Data!N2868</f>
        <v>Online</v>
      </c>
      <c r="K2868" s="12" t="str">
        <f>Data!O2868</f>
        <v>Tarjeta</v>
      </c>
      <c r="L2868" s="12" t="str">
        <f>Data!P2868</f>
        <v>Nuevo</v>
      </c>
    </row>
    <row r="2869">
      <c r="A2869" s="11">
        <v>2868.0</v>
      </c>
      <c r="B2869" s="14">
        <f>Data!D2869</f>
        <v>44542</v>
      </c>
      <c r="C2869" s="12">
        <f>IFERROR(VLOOKUP(Data!B2869, Minorista!$A$2:$B$100, 2, FALSE), "")</f>
        <v>1</v>
      </c>
      <c r="D2869" s="12">
        <f t="array" ref="D2869">INDEX(Producto!$A$2:$A$500, MATCH(Data!H2869, Producto!$B$2:$B$500, 0))</f>
        <v>3</v>
      </c>
      <c r="E2869" s="12">
        <f>VLOOKUP(Data!E2869 &amp; Data!F2869 &amp; Data!G2869, Ubicacion!$A$2:$B$1000, 2, FALSE)</f>
        <v>40</v>
      </c>
      <c r="F2869" s="15">
        <f>Data!J2869</f>
        <v>350</v>
      </c>
      <c r="G2869" s="16">
        <f>Data!I2869</f>
        <v>60</v>
      </c>
      <c r="H2869" s="17">
        <f>Data!K2869</f>
        <v>210000</v>
      </c>
      <c r="I2869" s="17">
        <f>Data!L2869</f>
        <v>73500</v>
      </c>
      <c r="J2869" s="12" t="str">
        <f>Data!N2869</f>
        <v>Online</v>
      </c>
      <c r="K2869" s="12" t="str">
        <f>Data!O2869</f>
        <v>Tarjeta</v>
      </c>
      <c r="L2869" s="12" t="str">
        <f>Data!P2869</f>
        <v>Nuevo</v>
      </c>
    </row>
    <row r="2870">
      <c r="A2870" s="11">
        <v>2869.0</v>
      </c>
      <c r="B2870" s="14">
        <f>Data!D2870</f>
        <v>44542</v>
      </c>
      <c r="C2870" s="12">
        <f>IFERROR(VLOOKUP(Data!B2870, Minorista!$A$2:$B$100, 2, FALSE), "")</f>
        <v>1</v>
      </c>
      <c r="D2870" s="12">
        <f t="array" ref="D2870">INDEX(Producto!$A$2:$A$500, MATCH(Data!H2870, Producto!$B$2:$B$500, 0))</f>
        <v>4</v>
      </c>
      <c r="E2870" s="12">
        <f>VLOOKUP(Data!E2870 &amp; Data!F2870 &amp; Data!G2870, Ubicacion!$A$2:$B$1000, 2, FALSE)</f>
        <v>40</v>
      </c>
      <c r="F2870" s="15">
        <f>Data!J2870</f>
        <v>300</v>
      </c>
      <c r="G2870" s="16">
        <f>Data!I2870</f>
        <v>60</v>
      </c>
      <c r="H2870" s="17">
        <f>Data!K2870</f>
        <v>180000</v>
      </c>
      <c r="I2870" s="17">
        <f>Data!L2870</f>
        <v>63000</v>
      </c>
      <c r="J2870" s="12" t="str">
        <f>Data!N2870</f>
        <v>Online</v>
      </c>
      <c r="K2870" s="12" t="str">
        <f>Data!O2870</f>
        <v>Tarjeta</v>
      </c>
      <c r="L2870" s="12" t="str">
        <f>Data!P2870</f>
        <v>Nuevo</v>
      </c>
    </row>
    <row r="2871">
      <c r="A2871" s="11">
        <v>2870.0</v>
      </c>
      <c r="B2871" s="14">
        <f>Data!D2871</f>
        <v>44542</v>
      </c>
      <c r="C2871" s="12">
        <f>IFERROR(VLOOKUP(Data!B2871, Minorista!$A$2:$B$100, 2, FALSE), "")</f>
        <v>1</v>
      </c>
      <c r="D2871" s="12">
        <f t="array" ref="D2871">INDEX(Producto!$A$2:$A$500, MATCH(Data!H2871, Producto!$B$2:$B$500, 0))</f>
        <v>5</v>
      </c>
      <c r="E2871" s="12">
        <f>VLOOKUP(Data!E2871 &amp; Data!F2871 &amp; Data!G2871, Ubicacion!$A$2:$B$1000, 2, FALSE)</f>
        <v>40</v>
      </c>
      <c r="F2871" s="15">
        <f>Data!J2871</f>
        <v>300</v>
      </c>
      <c r="G2871" s="16">
        <f>Data!I2871</f>
        <v>70</v>
      </c>
      <c r="H2871" s="17">
        <f>Data!K2871</f>
        <v>210000</v>
      </c>
      <c r="I2871" s="17">
        <f>Data!L2871</f>
        <v>73500</v>
      </c>
      <c r="J2871" s="12" t="str">
        <f>Data!N2871</f>
        <v>Online</v>
      </c>
      <c r="K2871" s="12" t="str">
        <f>Data!O2871</f>
        <v>Transferencia bancaria</v>
      </c>
      <c r="L2871" s="12" t="str">
        <f>Data!P2871</f>
        <v>Recurrente</v>
      </c>
    </row>
    <row r="2872">
      <c r="A2872" s="11">
        <v>2871.0</v>
      </c>
      <c r="B2872" s="14">
        <f>Data!D2872</f>
        <v>44542</v>
      </c>
      <c r="C2872" s="12">
        <f>IFERROR(VLOOKUP(Data!B2872, Minorista!$A$2:$B$100, 2, FALSE), "")</f>
        <v>1</v>
      </c>
      <c r="D2872" s="12">
        <f t="array" ref="D2872">INDEX(Producto!$A$2:$A$500, MATCH(Data!H2872, Producto!$B$2:$B$500, 0))</f>
        <v>6</v>
      </c>
      <c r="E2872" s="12">
        <f>VLOOKUP(Data!E2872 &amp; Data!F2872 &amp; Data!G2872, Ubicacion!$A$2:$B$1000, 2, FALSE)</f>
        <v>40</v>
      </c>
      <c r="F2872" s="15">
        <f>Data!J2872</f>
        <v>400</v>
      </c>
      <c r="G2872" s="16">
        <f>Data!I2872</f>
        <v>75</v>
      </c>
      <c r="H2872" s="17">
        <f>Data!K2872</f>
        <v>300000</v>
      </c>
      <c r="I2872" s="17">
        <f>Data!L2872</f>
        <v>105000</v>
      </c>
      <c r="J2872" s="12" t="str">
        <f>Data!N2872</f>
        <v>Online</v>
      </c>
      <c r="K2872" s="12" t="str">
        <f>Data!O2872</f>
        <v>Transferencia bancaria</v>
      </c>
      <c r="L2872" s="12" t="str">
        <f>Data!P2872</f>
        <v>Recurrente</v>
      </c>
    </row>
    <row r="2873">
      <c r="A2873" s="11">
        <v>2872.0</v>
      </c>
      <c r="B2873" s="14">
        <f>Data!D2873</f>
        <v>44208</v>
      </c>
      <c r="C2873" s="12">
        <f>IFERROR(VLOOKUP(Data!B2873, Minorista!$A$2:$B$100, 2, FALSE), "")</f>
        <v>1</v>
      </c>
      <c r="D2873" s="12">
        <f t="array" ref="D2873">INDEX(Producto!$A$2:$A$500, MATCH(Data!H2873, Producto!$B$2:$B$500, 0))</f>
        <v>1</v>
      </c>
      <c r="E2873" s="12">
        <f>VLOOKUP(Data!E2873 &amp; Data!F2873 &amp; Data!G2873, Ubicacion!$A$2:$B$1000, 2, FALSE)</f>
        <v>40</v>
      </c>
      <c r="F2873" s="15">
        <f>Data!J2873</f>
        <v>475</v>
      </c>
      <c r="G2873" s="16">
        <f>Data!I2873</f>
        <v>40</v>
      </c>
      <c r="H2873" s="17">
        <f>Data!K2873</f>
        <v>190000</v>
      </c>
      <c r="I2873" s="17">
        <f>Data!L2873</f>
        <v>66500</v>
      </c>
      <c r="J2873" s="12" t="str">
        <f>Data!N2873</f>
        <v>Online</v>
      </c>
      <c r="K2873" s="12" t="str">
        <f>Data!O2873</f>
        <v>Transferencia bancaria</v>
      </c>
      <c r="L2873" s="12" t="str">
        <f>Data!P2873</f>
        <v>Nuevo</v>
      </c>
    </row>
    <row r="2874">
      <c r="A2874" s="11">
        <v>2873.0</v>
      </c>
      <c r="B2874" s="14">
        <f>Data!D2874</f>
        <v>44208</v>
      </c>
      <c r="C2874" s="12">
        <f>IFERROR(VLOOKUP(Data!B2874, Minorista!$A$2:$B$100, 2, FALSE), "")</f>
        <v>1</v>
      </c>
      <c r="D2874" s="12">
        <f t="array" ref="D2874">INDEX(Producto!$A$2:$A$500, MATCH(Data!H2874, Producto!$B$2:$B$500, 0))</f>
        <v>2</v>
      </c>
      <c r="E2874" s="12">
        <f>VLOOKUP(Data!E2874 &amp; Data!F2874 &amp; Data!G2874, Ubicacion!$A$2:$B$1000, 2, FALSE)</f>
        <v>40</v>
      </c>
      <c r="F2874" s="15">
        <f>Data!J2874</f>
        <v>275</v>
      </c>
      <c r="G2874" s="16">
        <f>Data!I2874</f>
        <v>40</v>
      </c>
      <c r="H2874" s="17">
        <f>Data!K2874</f>
        <v>110000</v>
      </c>
      <c r="I2874" s="17">
        <f>Data!L2874</f>
        <v>33000</v>
      </c>
      <c r="J2874" s="12" t="str">
        <f>Data!N2874</f>
        <v>Online</v>
      </c>
      <c r="K2874" s="12" t="str">
        <f>Data!O2874</f>
        <v>Tarjeta</v>
      </c>
      <c r="L2874" s="12" t="str">
        <f>Data!P2874</f>
        <v>Recurrente</v>
      </c>
    </row>
    <row r="2875">
      <c r="A2875" s="11">
        <v>2874.0</v>
      </c>
      <c r="B2875" s="14">
        <f>Data!D2875</f>
        <v>44208</v>
      </c>
      <c r="C2875" s="12">
        <f>IFERROR(VLOOKUP(Data!B2875, Minorista!$A$2:$B$100, 2, FALSE), "")</f>
        <v>1</v>
      </c>
      <c r="D2875" s="12">
        <f t="array" ref="D2875">INDEX(Producto!$A$2:$A$500, MATCH(Data!H2875, Producto!$B$2:$B$500, 0))</f>
        <v>3</v>
      </c>
      <c r="E2875" s="12">
        <f>VLOOKUP(Data!E2875 &amp; Data!F2875 &amp; Data!G2875, Ubicacion!$A$2:$B$1000, 2, FALSE)</f>
        <v>40</v>
      </c>
      <c r="F2875" s="15">
        <f>Data!J2875</f>
        <v>275</v>
      </c>
      <c r="G2875" s="16">
        <f>Data!I2875</f>
        <v>30</v>
      </c>
      <c r="H2875" s="17">
        <f>Data!K2875</f>
        <v>82500</v>
      </c>
      <c r="I2875" s="17">
        <f>Data!L2875</f>
        <v>24750</v>
      </c>
      <c r="J2875" s="12" t="str">
        <f>Data!N2875</f>
        <v>Online</v>
      </c>
      <c r="K2875" s="12" t="str">
        <f>Data!O2875</f>
        <v>Tarjeta</v>
      </c>
      <c r="L2875" s="12" t="str">
        <f>Data!P2875</f>
        <v>Recurrente</v>
      </c>
    </row>
    <row r="2876">
      <c r="A2876" s="11">
        <v>2875.0</v>
      </c>
      <c r="B2876" s="14">
        <f>Data!D2876</f>
        <v>44208</v>
      </c>
      <c r="C2876" s="12">
        <f>IFERROR(VLOOKUP(Data!B2876, Minorista!$A$2:$B$100, 2, FALSE), "")</f>
        <v>1</v>
      </c>
      <c r="D2876" s="12">
        <f t="array" ref="D2876">INDEX(Producto!$A$2:$A$500, MATCH(Data!H2876, Producto!$B$2:$B$500, 0))</f>
        <v>4</v>
      </c>
      <c r="E2876" s="12">
        <f>VLOOKUP(Data!E2876 &amp; Data!F2876 &amp; Data!G2876, Ubicacion!$A$2:$B$1000, 2, FALSE)</f>
        <v>40</v>
      </c>
      <c r="F2876" s="15">
        <f>Data!J2876</f>
        <v>125</v>
      </c>
      <c r="G2876" s="16">
        <f>Data!I2876</f>
        <v>35</v>
      </c>
      <c r="H2876" s="17">
        <f>Data!K2876</f>
        <v>43750</v>
      </c>
      <c r="I2876" s="17">
        <f>Data!L2876</f>
        <v>13125</v>
      </c>
      <c r="J2876" s="12" t="str">
        <f>Data!N2876</f>
        <v>Online</v>
      </c>
      <c r="K2876" s="12" t="str">
        <f>Data!O2876</f>
        <v>Transferencia bancaria</v>
      </c>
      <c r="L2876" s="12" t="str">
        <f>Data!P2876</f>
        <v>Nuevo</v>
      </c>
    </row>
    <row r="2877">
      <c r="A2877" s="11">
        <v>2876.0</v>
      </c>
      <c r="B2877" s="14">
        <f>Data!D2877</f>
        <v>44208</v>
      </c>
      <c r="C2877" s="12">
        <f>IFERROR(VLOOKUP(Data!B2877, Minorista!$A$2:$B$100, 2, FALSE), "")</f>
        <v>1</v>
      </c>
      <c r="D2877" s="12">
        <f t="array" ref="D2877">INDEX(Producto!$A$2:$A$500, MATCH(Data!H2877, Producto!$B$2:$B$500, 0))</f>
        <v>5</v>
      </c>
      <c r="E2877" s="12">
        <f>VLOOKUP(Data!E2877 &amp; Data!F2877 &amp; Data!G2877, Ubicacion!$A$2:$B$1000, 2, FALSE)</f>
        <v>40</v>
      </c>
      <c r="F2877" s="15">
        <f>Data!J2877</f>
        <v>175</v>
      </c>
      <c r="G2877" s="16">
        <f>Data!I2877</f>
        <v>50</v>
      </c>
      <c r="H2877" s="17">
        <f>Data!K2877</f>
        <v>87500</v>
      </c>
      <c r="I2877" s="17">
        <f>Data!L2877</f>
        <v>30625</v>
      </c>
      <c r="J2877" s="12" t="str">
        <f>Data!N2877</f>
        <v>Online</v>
      </c>
      <c r="K2877" s="12" t="str">
        <f>Data!O2877</f>
        <v>Transferencia bancaria</v>
      </c>
      <c r="L2877" s="12" t="str">
        <f>Data!P2877</f>
        <v>Nuevo</v>
      </c>
    </row>
    <row r="2878">
      <c r="A2878" s="11">
        <v>2877.0</v>
      </c>
      <c r="B2878" s="14">
        <f>Data!D2878</f>
        <v>44208</v>
      </c>
      <c r="C2878" s="12">
        <f>IFERROR(VLOOKUP(Data!B2878, Minorista!$A$2:$B$100, 2, FALSE), "")</f>
        <v>1</v>
      </c>
      <c r="D2878" s="12">
        <f t="array" ref="D2878">INDEX(Producto!$A$2:$A$500, MATCH(Data!H2878, Producto!$B$2:$B$500, 0))</f>
        <v>6</v>
      </c>
      <c r="E2878" s="12">
        <f>VLOOKUP(Data!E2878 &amp; Data!F2878 &amp; Data!G2878, Ubicacion!$A$2:$B$1000, 2, FALSE)</f>
        <v>40</v>
      </c>
      <c r="F2878" s="15">
        <f>Data!J2878</f>
        <v>275</v>
      </c>
      <c r="G2878" s="16">
        <f>Data!I2878</f>
        <v>40</v>
      </c>
      <c r="H2878" s="17">
        <f>Data!K2878</f>
        <v>110000</v>
      </c>
      <c r="I2878" s="17">
        <f>Data!L2878</f>
        <v>44000</v>
      </c>
      <c r="J2878" s="12" t="str">
        <f>Data!N2878</f>
        <v>Online</v>
      </c>
      <c r="K2878" s="12" t="str">
        <f>Data!O2878</f>
        <v>Transferencia bancaria</v>
      </c>
      <c r="L2878" s="12" t="str">
        <f>Data!P2878</f>
        <v>Recurrente</v>
      </c>
    </row>
    <row r="2879">
      <c r="A2879" s="11">
        <v>2878.0</v>
      </c>
      <c r="B2879" s="14">
        <f>Data!D2879</f>
        <v>44239</v>
      </c>
      <c r="C2879" s="12">
        <f>IFERROR(VLOOKUP(Data!B2879, Minorista!$A$2:$B$100, 2, FALSE), "")</f>
        <v>1</v>
      </c>
      <c r="D2879" s="12">
        <f t="array" ref="D2879">INDEX(Producto!$A$2:$A$500, MATCH(Data!H2879, Producto!$B$2:$B$500, 0))</f>
        <v>1</v>
      </c>
      <c r="E2879" s="12">
        <f>VLOOKUP(Data!E2879 &amp; Data!F2879 &amp; Data!G2879, Ubicacion!$A$2:$B$1000, 2, FALSE)</f>
        <v>40</v>
      </c>
      <c r="F2879" s="15">
        <f>Data!J2879</f>
        <v>525</v>
      </c>
      <c r="G2879" s="16">
        <f>Data!I2879</f>
        <v>40</v>
      </c>
      <c r="H2879" s="17">
        <f>Data!K2879</f>
        <v>210000</v>
      </c>
      <c r="I2879" s="17">
        <f>Data!L2879</f>
        <v>73500</v>
      </c>
      <c r="J2879" s="12" t="str">
        <f>Data!N2879</f>
        <v>Online</v>
      </c>
      <c r="K2879" s="12" t="str">
        <f>Data!O2879</f>
        <v>Efectivo</v>
      </c>
      <c r="L2879" s="12" t="str">
        <f>Data!P2879</f>
        <v>Recurrente</v>
      </c>
    </row>
    <row r="2880">
      <c r="A2880" s="11">
        <v>2879.0</v>
      </c>
      <c r="B2880" s="14">
        <f>Data!D2880</f>
        <v>44239</v>
      </c>
      <c r="C2880" s="12">
        <f>IFERROR(VLOOKUP(Data!B2880, Minorista!$A$2:$B$100, 2, FALSE), "")</f>
        <v>1</v>
      </c>
      <c r="D2880" s="12">
        <f t="array" ref="D2880">INDEX(Producto!$A$2:$A$500, MATCH(Data!H2880, Producto!$B$2:$B$500, 0))</f>
        <v>2</v>
      </c>
      <c r="E2880" s="12">
        <f>VLOOKUP(Data!E2880 &amp; Data!F2880 &amp; Data!G2880, Ubicacion!$A$2:$B$1000, 2, FALSE)</f>
        <v>40</v>
      </c>
      <c r="F2880" s="15">
        <f>Data!J2880</f>
        <v>175</v>
      </c>
      <c r="G2880" s="16">
        <f>Data!I2880</f>
        <v>40</v>
      </c>
      <c r="H2880" s="17">
        <f>Data!K2880</f>
        <v>70000</v>
      </c>
      <c r="I2880" s="17">
        <f>Data!L2880</f>
        <v>21000</v>
      </c>
      <c r="J2880" s="12" t="str">
        <f>Data!N2880</f>
        <v>Online</v>
      </c>
      <c r="K2880" s="12" t="str">
        <f>Data!O2880</f>
        <v>Efectivo</v>
      </c>
      <c r="L2880" s="12" t="str">
        <f>Data!P2880</f>
        <v>Nuevo</v>
      </c>
    </row>
    <row r="2881">
      <c r="A2881" s="11">
        <v>2880.0</v>
      </c>
      <c r="B2881" s="14">
        <f>Data!D2881</f>
        <v>44239</v>
      </c>
      <c r="C2881" s="12">
        <f>IFERROR(VLOOKUP(Data!B2881, Minorista!$A$2:$B$100, 2, FALSE), "")</f>
        <v>1</v>
      </c>
      <c r="D2881" s="12">
        <f t="array" ref="D2881">INDEX(Producto!$A$2:$A$500, MATCH(Data!H2881, Producto!$B$2:$B$500, 0))</f>
        <v>3</v>
      </c>
      <c r="E2881" s="12">
        <f>VLOOKUP(Data!E2881 &amp; Data!F2881 &amp; Data!G2881, Ubicacion!$A$2:$B$1000, 2, FALSE)</f>
        <v>40</v>
      </c>
      <c r="F2881" s="15">
        <f>Data!J2881</f>
        <v>225</v>
      </c>
      <c r="G2881" s="16">
        <f>Data!I2881</f>
        <v>30</v>
      </c>
      <c r="H2881" s="17">
        <f>Data!K2881</f>
        <v>67500</v>
      </c>
      <c r="I2881" s="17">
        <f>Data!L2881</f>
        <v>20250</v>
      </c>
      <c r="J2881" s="12" t="str">
        <f>Data!N2881</f>
        <v>Online</v>
      </c>
      <c r="K2881" s="12" t="str">
        <f>Data!O2881</f>
        <v>Tarjeta</v>
      </c>
      <c r="L2881" s="12" t="str">
        <f>Data!P2881</f>
        <v>Recurrente</v>
      </c>
    </row>
    <row r="2882">
      <c r="A2882" s="11">
        <v>2881.0</v>
      </c>
      <c r="B2882" s="14">
        <f>Data!D2882</f>
        <v>44239</v>
      </c>
      <c r="C2882" s="12">
        <f>IFERROR(VLOOKUP(Data!B2882, Minorista!$A$2:$B$100, 2, FALSE), "")</f>
        <v>1</v>
      </c>
      <c r="D2882" s="12">
        <f t="array" ref="D2882">INDEX(Producto!$A$2:$A$500, MATCH(Data!H2882, Producto!$B$2:$B$500, 0))</f>
        <v>4</v>
      </c>
      <c r="E2882" s="12">
        <f>VLOOKUP(Data!E2882 &amp; Data!F2882 &amp; Data!G2882, Ubicacion!$A$2:$B$1000, 2, FALSE)</f>
        <v>41</v>
      </c>
      <c r="F2882" s="15">
        <f>Data!J2882</f>
        <v>100</v>
      </c>
      <c r="G2882" s="16">
        <f>Data!I2882</f>
        <v>35</v>
      </c>
      <c r="H2882" s="17">
        <f>Data!K2882</f>
        <v>35000</v>
      </c>
      <c r="I2882" s="17">
        <f>Data!L2882</f>
        <v>10500</v>
      </c>
      <c r="J2882" s="12" t="str">
        <f>Data!N2882</f>
        <v>Online</v>
      </c>
      <c r="K2882" s="12" t="str">
        <f>Data!O2882</f>
        <v>Tarjeta</v>
      </c>
      <c r="L2882" s="12" t="str">
        <f>Data!P2882</f>
        <v>Recurrente</v>
      </c>
    </row>
    <row r="2883">
      <c r="A2883" s="11">
        <v>2882.0</v>
      </c>
      <c r="B2883" s="14">
        <f>Data!D2883</f>
        <v>44239</v>
      </c>
      <c r="C2883" s="12">
        <f>IFERROR(VLOOKUP(Data!B2883, Minorista!$A$2:$B$100, 2, FALSE), "")</f>
        <v>1</v>
      </c>
      <c r="D2883" s="12">
        <f t="array" ref="D2883">INDEX(Producto!$A$2:$A$500, MATCH(Data!H2883, Producto!$B$2:$B$500, 0))</f>
        <v>5</v>
      </c>
      <c r="E2883" s="12">
        <f>VLOOKUP(Data!E2883 &amp; Data!F2883 &amp; Data!G2883, Ubicacion!$A$2:$B$1000, 2, FALSE)</f>
        <v>41</v>
      </c>
      <c r="F2883" s="15">
        <f>Data!J2883</f>
        <v>175</v>
      </c>
      <c r="G2883" s="16">
        <f>Data!I2883</f>
        <v>50</v>
      </c>
      <c r="H2883" s="17">
        <f>Data!K2883</f>
        <v>87500</v>
      </c>
      <c r="I2883" s="17">
        <f>Data!L2883</f>
        <v>30625</v>
      </c>
      <c r="J2883" s="12" t="str">
        <f>Data!N2883</f>
        <v>Online</v>
      </c>
      <c r="K2883" s="12" t="str">
        <f>Data!O2883</f>
        <v>Tarjeta</v>
      </c>
      <c r="L2883" s="12" t="str">
        <f>Data!P2883</f>
        <v>Recurrente</v>
      </c>
    </row>
    <row r="2884">
      <c r="A2884" s="11">
        <v>2883.0</v>
      </c>
      <c r="B2884" s="14">
        <f>Data!D2884</f>
        <v>44239</v>
      </c>
      <c r="C2884" s="12">
        <f>IFERROR(VLOOKUP(Data!B2884, Minorista!$A$2:$B$100, 2, FALSE), "")</f>
        <v>1</v>
      </c>
      <c r="D2884" s="12">
        <f t="array" ref="D2884">INDEX(Producto!$A$2:$A$500, MATCH(Data!H2884, Producto!$B$2:$B$500, 0))</f>
        <v>6</v>
      </c>
      <c r="E2884" s="12">
        <f>VLOOKUP(Data!E2884 &amp; Data!F2884 &amp; Data!G2884, Ubicacion!$A$2:$B$1000, 2, FALSE)</f>
        <v>41</v>
      </c>
      <c r="F2884" s="15">
        <f>Data!J2884</f>
        <v>275</v>
      </c>
      <c r="G2884" s="16">
        <f>Data!I2884</f>
        <v>35</v>
      </c>
      <c r="H2884" s="17">
        <f>Data!K2884</f>
        <v>96250</v>
      </c>
      <c r="I2884" s="17">
        <f>Data!L2884</f>
        <v>38500</v>
      </c>
      <c r="J2884" s="12" t="str">
        <f>Data!N2884</f>
        <v>Online</v>
      </c>
      <c r="K2884" s="12" t="str">
        <f>Data!O2884</f>
        <v>Transferencia bancaria</v>
      </c>
      <c r="L2884" s="12" t="str">
        <f>Data!P2884</f>
        <v>Nuevo</v>
      </c>
    </row>
    <row r="2885">
      <c r="A2885" s="11">
        <v>2884.0</v>
      </c>
      <c r="B2885" s="14">
        <f>Data!D2885</f>
        <v>44266</v>
      </c>
      <c r="C2885" s="12">
        <f>IFERROR(VLOOKUP(Data!B2885, Minorista!$A$2:$B$100, 2, FALSE), "")</f>
        <v>1</v>
      </c>
      <c r="D2885" s="12">
        <f t="array" ref="D2885">INDEX(Producto!$A$2:$A$500, MATCH(Data!H2885, Producto!$B$2:$B$500, 0))</f>
        <v>1</v>
      </c>
      <c r="E2885" s="12">
        <f>VLOOKUP(Data!E2885 &amp; Data!F2885 &amp; Data!G2885, Ubicacion!$A$2:$B$1000, 2, FALSE)</f>
        <v>41</v>
      </c>
      <c r="F2885" s="15">
        <f>Data!J2885</f>
        <v>495</v>
      </c>
      <c r="G2885" s="16">
        <f>Data!I2885</f>
        <v>40</v>
      </c>
      <c r="H2885" s="17">
        <f>Data!K2885</f>
        <v>198000</v>
      </c>
      <c r="I2885" s="17">
        <f>Data!L2885</f>
        <v>69300</v>
      </c>
      <c r="J2885" s="12" t="str">
        <f>Data!N2885</f>
        <v>Online</v>
      </c>
      <c r="K2885" s="12" t="str">
        <f>Data!O2885</f>
        <v>Transferencia bancaria</v>
      </c>
      <c r="L2885" s="12" t="str">
        <f>Data!P2885</f>
        <v>Recurrente</v>
      </c>
    </row>
    <row r="2886">
      <c r="A2886" s="11">
        <v>2885.0</v>
      </c>
      <c r="B2886" s="14">
        <f>Data!D2886</f>
        <v>44266</v>
      </c>
      <c r="C2886" s="12">
        <f>IFERROR(VLOOKUP(Data!B2886, Minorista!$A$2:$B$100, 2, FALSE), "")</f>
        <v>1</v>
      </c>
      <c r="D2886" s="12">
        <f t="array" ref="D2886">INDEX(Producto!$A$2:$A$500, MATCH(Data!H2886, Producto!$B$2:$B$500, 0))</f>
        <v>2</v>
      </c>
      <c r="E2886" s="12">
        <f>VLOOKUP(Data!E2886 &amp; Data!F2886 &amp; Data!G2886, Ubicacion!$A$2:$B$1000, 2, FALSE)</f>
        <v>41</v>
      </c>
      <c r="F2886" s="15">
        <f>Data!J2886</f>
        <v>200</v>
      </c>
      <c r="G2886" s="16">
        <f>Data!I2886</f>
        <v>40</v>
      </c>
      <c r="H2886" s="17">
        <f>Data!K2886</f>
        <v>80000</v>
      </c>
      <c r="I2886" s="17">
        <f>Data!L2886</f>
        <v>24000</v>
      </c>
      <c r="J2886" s="12" t="str">
        <f>Data!N2886</f>
        <v>Online</v>
      </c>
      <c r="K2886" s="12" t="str">
        <f>Data!O2886</f>
        <v>Efectivo</v>
      </c>
      <c r="L2886" s="12" t="str">
        <f>Data!P2886</f>
        <v>Recurrente</v>
      </c>
    </row>
    <row r="2887">
      <c r="A2887" s="11">
        <v>2886.0</v>
      </c>
      <c r="B2887" s="14">
        <f>Data!D2887</f>
        <v>44266</v>
      </c>
      <c r="C2887" s="12">
        <f>IFERROR(VLOOKUP(Data!B2887, Minorista!$A$2:$B$100, 2, FALSE), "")</f>
        <v>1</v>
      </c>
      <c r="D2887" s="12">
        <f t="array" ref="D2887">INDEX(Producto!$A$2:$A$500, MATCH(Data!H2887, Producto!$B$2:$B$500, 0))</f>
        <v>3</v>
      </c>
      <c r="E2887" s="12">
        <f>VLOOKUP(Data!E2887 &amp; Data!F2887 &amp; Data!G2887, Ubicacion!$A$2:$B$1000, 2, FALSE)</f>
        <v>41</v>
      </c>
      <c r="F2887" s="15">
        <f>Data!J2887</f>
        <v>225</v>
      </c>
      <c r="G2887" s="16">
        <f>Data!I2887</f>
        <v>30</v>
      </c>
      <c r="H2887" s="17">
        <f>Data!K2887</f>
        <v>67500</v>
      </c>
      <c r="I2887" s="17">
        <f>Data!L2887</f>
        <v>20250</v>
      </c>
      <c r="J2887" s="12" t="str">
        <f>Data!N2887</f>
        <v>Online</v>
      </c>
      <c r="K2887" s="12" t="str">
        <f>Data!O2887</f>
        <v>Transferencia bancaria</v>
      </c>
      <c r="L2887" s="12" t="str">
        <f>Data!P2887</f>
        <v>Nuevo</v>
      </c>
    </row>
    <row r="2888">
      <c r="A2888" s="11">
        <v>2887.0</v>
      </c>
      <c r="B2888" s="14">
        <f>Data!D2888</f>
        <v>44266</v>
      </c>
      <c r="C2888" s="12">
        <f>IFERROR(VLOOKUP(Data!B2888, Minorista!$A$2:$B$100, 2, FALSE), "")</f>
        <v>1</v>
      </c>
      <c r="D2888" s="12">
        <f t="array" ref="D2888">INDEX(Producto!$A$2:$A$500, MATCH(Data!H2888, Producto!$B$2:$B$500, 0))</f>
        <v>4</v>
      </c>
      <c r="E2888" s="12">
        <f>VLOOKUP(Data!E2888 &amp; Data!F2888 &amp; Data!G2888, Ubicacion!$A$2:$B$1000, 2, FALSE)</f>
        <v>41</v>
      </c>
      <c r="F2888" s="15">
        <f>Data!J2888</f>
        <v>75</v>
      </c>
      <c r="G2888" s="16">
        <f>Data!I2888</f>
        <v>35</v>
      </c>
      <c r="H2888" s="17">
        <f>Data!K2888</f>
        <v>26250</v>
      </c>
      <c r="I2888" s="17">
        <f>Data!L2888</f>
        <v>7875</v>
      </c>
      <c r="J2888" s="12" t="str">
        <f>Data!N2888</f>
        <v>Online</v>
      </c>
      <c r="K2888" s="12" t="str">
        <f>Data!O2888</f>
        <v>Efectivo</v>
      </c>
      <c r="L2888" s="12" t="str">
        <f>Data!P2888</f>
        <v>Recurrente</v>
      </c>
    </row>
    <row r="2889">
      <c r="A2889" s="11">
        <v>2888.0</v>
      </c>
      <c r="B2889" s="14">
        <f>Data!D2889</f>
        <v>44266</v>
      </c>
      <c r="C2889" s="12">
        <f>IFERROR(VLOOKUP(Data!B2889, Minorista!$A$2:$B$100, 2, FALSE), "")</f>
        <v>1</v>
      </c>
      <c r="D2889" s="12">
        <f t="array" ref="D2889">INDEX(Producto!$A$2:$A$500, MATCH(Data!H2889, Producto!$B$2:$B$500, 0))</f>
        <v>5</v>
      </c>
      <c r="E2889" s="12">
        <f>VLOOKUP(Data!E2889 &amp; Data!F2889 &amp; Data!G2889, Ubicacion!$A$2:$B$1000, 2, FALSE)</f>
        <v>41</v>
      </c>
      <c r="F2889" s="15">
        <f>Data!J2889</f>
        <v>125</v>
      </c>
      <c r="G2889" s="16">
        <f>Data!I2889</f>
        <v>50</v>
      </c>
      <c r="H2889" s="17">
        <f>Data!K2889</f>
        <v>62500</v>
      </c>
      <c r="I2889" s="17">
        <f>Data!L2889</f>
        <v>21875</v>
      </c>
      <c r="J2889" s="12" t="str">
        <f>Data!N2889</f>
        <v>Online</v>
      </c>
      <c r="K2889" s="12" t="str">
        <f>Data!O2889</f>
        <v>Efectivo</v>
      </c>
      <c r="L2889" s="12" t="str">
        <f>Data!P2889</f>
        <v>Recurrente</v>
      </c>
    </row>
    <row r="2890">
      <c r="A2890" s="11">
        <v>2889.0</v>
      </c>
      <c r="B2890" s="14">
        <f>Data!D2890</f>
        <v>44266</v>
      </c>
      <c r="C2890" s="12">
        <f>IFERROR(VLOOKUP(Data!B2890, Minorista!$A$2:$B$100, 2, FALSE), "")</f>
        <v>1</v>
      </c>
      <c r="D2890" s="12">
        <f t="array" ref="D2890">INDEX(Producto!$A$2:$A$500, MATCH(Data!H2890, Producto!$B$2:$B$500, 0))</f>
        <v>6</v>
      </c>
      <c r="E2890" s="12">
        <f>VLOOKUP(Data!E2890 &amp; Data!F2890 &amp; Data!G2890, Ubicacion!$A$2:$B$1000, 2, FALSE)</f>
        <v>41</v>
      </c>
      <c r="F2890" s="15">
        <f>Data!J2890</f>
        <v>225</v>
      </c>
      <c r="G2890" s="16">
        <f>Data!I2890</f>
        <v>40</v>
      </c>
      <c r="H2890" s="17">
        <f>Data!K2890</f>
        <v>90000</v>
      </c>
      <c r="I2890" s="17">
        <f>Data!L2890</f>
        <v>36000</v>
      </c>
      <c r="J2890" s="12" t="str">
        <f>Data!N2890</f>
        <v>Online</v>
      </c>
      <c r="K2890" s="12" t="str">
        <f>Data!O2890</f>
        <v>Tarjeta</v>
      </c>
      <c r="L2890" s="12" t="str">
        <f>Data!P2890</f>
        <v>Nuevo</v>
      </c>
    </row>
    <row r="2891">
      <c r="A2891" s="11">
        <v>2890.0</v>
      </c>
      <c r="B2891" s="14">
        <f>Data!D2891</f>
        <v>44298</v>
      </c>
      <c r="C2891" s="12">
        <f>IFERROR(VLOOKUP(Data!B2891, Minorista!$A$2:$B$100, 2, FALSE), "")</f>
        <v>1</v>
      </c>
      <c r="D2891" s="12">
        <f t="array" ref="D2891">INDEX(Producto!$A$2:$A$500, MATCH(Data!H2891, Producto!$B$2:$B$500, 0))</f>
        <v>1</v>
      </c>
      <c r="E2891" s="12">
        <f>VLOOKUP(Data!E2891 &amp; Data!F2891 &amp; Data!G2891, Ubicacion!$A$2:$B$1000, 2, FALSE)</f>
        <v>41</v>
      </c>
      <c r="F2891" s="15">
        <f>Data!J2891</f>
        <v>450</v>
      </c>
      <c r="G2891" s="16">
        <f>Data!I2891</f>
        <v>40</v>
      </c>
      <c r="H2891" s="17">
        <f>Data!K2891</f>
        <v>180000</v>
      </c>
      <c r="I2891" s="17">
        <f>Data!L2891</f>
        <v>63000</v>
      </c>
      <c r="J2891" s="12" t="str">
        <f>Data!N2891</f>
        <v>Online</v>
      </c>
      <c r="K2891" s="12" t="str">
        <f>Data!O2891</f>
        <v>Efectivo</v>
      </c>
      <c r="L2891" s="12" t="str">
        <f>Data!P2891</f>
        <v>Recurrente</v>
      </c>
    </row>
    <row r="2892">
      <c r="A2892" s="11">
        <v>2891.0</v>
      </c>
      <c r="B2892" s="14">
        <f>Data!D2892</f>
        <v>44298</v>
      </c>
      <c r="C2892" s="12">
        <f>IFERROR(VLOOKUP(Data!B2892, Minorista!$A$2:$B$100, 2, FALSE), "")</f>
        <v>1</v>
      </c>
      <c r="D2892" s="12">
        <f t="array" ref="D2892">INDEX(Producto!$A$2:$A$500, MATCH(Data!H2892, Producto!$B$2:$B$500, 0))</f>
        <v>2</v>
      </c>
      <c r="E2892" s="12">
        <f>VLOOKUP(Data!E2892 &amp; Data!F2892 &amp; Data!G2892, Ubicacion!$A$2:$B$1000, 2, FALSE)</f>
        <v>41</v>
      </c>
      <c r="F2892" s="15">
        <f>Data!J2892</f>
        <v>150</v>
      </c>
      <c r="G2892" s="16">
        <f>Data!I2892</f>
        <v>40</v>
      </c>
      <c r="H2892" s="17">
        <f>Data!K2892</f>
        <v>60000</v>
      </c>
      <c r="I2892" s="17">
        <f>Data!L2892</f>
        <v>18000</v>
      </c>
      <c r="J2892" s="12" t="str">
        <f>Data!N2892</f>
        <v>Online</v>
      </c>
      <c r="K2892" s="12" t="str">
        <f>Data!O2892</f>
        <v>Transferencia bancaria</v>
      </c>
      <c r="L2892" s="12" t="str">
        <f>Data!P2892</f>
        <v>Recurrente</v>
      </c>
    </row>
    <row r="2893">
      <c r="A2893" s="11">
        <v>2892.0</v>
      </c>
      <c r="B2893" s="14">
        <f>Data!D2893</f>
        <v>44298</v>
      </c>
      <c r="C2893" s="12">
        <f>IFERROR(VLOOKUP(Data!B2893, Minorista!$A$2:$B$100, 2, FALSE), "")</f>
        <v>1</v>
      </c>
      <c r="D2893" s="12">
        <f t="array" ref="D2893">INDEX(Producto!$A$2:$A$500, MATCH(Data!H2893, Producto!$B$2:$B$500, 0))</f>
        <v>3</v>
      </c>
      <c r="E2893" s="12">
        <f>VLOOKUP(Data!E2893 &amp; Data!F2893 &amp; Data!G2893, Ubicacion!$A$2:$B$1000, 2, FALSE)</f>
        <v>41</v>
      </c>
      <c r="F2893" s="15">
        <f>Data!J2893</f>
        <v>150</v>
      </c>
      <c r="G2893" s="16">
        <f>Data!I2893</f>
        <v>30</v>
      </c>
      <c r="H2893" s="17">
        <f>Data!K2893</f>
        <v>45000</v>
      </c>
      <c r="I2893" s="17">
        <f>Data!L2893</f>
        <v>13500</v>
      </c>
      <c r="J2893" s="12" t="str">
        <f>Data!N2893</f>
        <v>Online</v>
      </c>
      <c r="K2893" s="12" t="str">
        <f>Data!O2893</f>
        <v>Tarjeta</v>
      </c>
      <c r="L2893" s="12" t="str">
        <f>Data!P2893</f>
        <v>Recurrente</v>
      </c>
    </row>
    <row r="2894">
      <c r="A2894" s="11">
        <v>2893.0</v>
      </c>
      <c r="B2894" s="14">
        <f>Data!D2894</f>
        <v>44298</v>
      </c>
      <c r="C2894" s="12">
        <f>IFERROR(VLOOKUP(Data!B2894, Minorista!$A$2:$B$100, 2, FALSE), "")</f>
        <v>1</v>
      </c>
      <c r="D2894" s="12">
        <f t="array" ref="D2894">INDEX(Producto!$A$2:$A$500, MATCH(Data!H2894, Producto!$B$2:$B$500, 0))</f>
        <v>4</v>
      </c>
      <c r="E2894" s="12">
        <f>VLOOKUP(Data!E2894 &amp; Data!F2894 &amp; Data!G2894, Ubicacion!$A$2:$B$1000, 2, FALSE)</f>
        <v>41</v>
      </c>
      <c r="F2894" s="15">
        <f>Data!J2894</f>
        <v>75</v>
      </c>
      <c r="G2894" s="16">
        <f>Data!I2894</f>
        <v>35</v>
      </c>
      <c r="H2894" s="17">
        <f>Data!K2894</f>
        <v>26250</v>
      </c>
      <c r="I2894" s="17">
        <f>Data!L2894</f>
        <v>7875</v>
      </c>
      <c r="J2894" s="12" t="str">
        <f>Data!N2894</f>
        <v>Online</v>
      </c>
      <c r="K2894" s="12" t="str">
        <f>Data!O2894</f>
        <v>Transferencia bancaria</v>
      </c>
      <c r="L2894" s="12" t="str">
        <f>Data!P2894</f>
        <v>Recurrente</v>
      </c>
    </row>
    <row r="2895">
      <c r="A2895" s="11">
        <v>2894.0</v>
      </c>
      <c r="B2895" s="14">
        <f>Data!D2895</f>
        <v>44298</v>
      </c>
      <c r="C2895" s="12">
        <f>IFERROR(VLOOKUP(Data!B2895, Minorista!$A$2:$B$100, 2, FALSE), "")</f>
        <v>1</v>
      </c>
      <c r="D2895" s="12">
        <f t="array" ref="D2895">INDEX(Producto!$A$2:$A$500, MATCH(Data!H2895, Producto!$B$2:$B$500, 0))</f>
        <v>5</v>
      </c>
      <c r="E2895" s="12">
        <f>VLOOKUP(Data!E2895 &amp; Data!F2895 &amp; Data!G2895, Ubicacion!$A$2:$B$1000, 2, FALSE)</f>
        <v>41</v>
      </c>
      <c r="F2895" s="15">
        <f>Data!J2895</f>
        <v>100</v>
      </c>
      <c r="G2895" s="16">
        <f>Data!I2895</f>
        <v>60</v>
      </c>
      <c r="H2895" s="17">
        <f>Data!K2895</f>
        <v>60000</v>
      </c>
      <c r="I2895" s="17">
        <f>Data!L2895</f>
        <v>21000</v>
      </c>
      <c r="J2895" s="12" t="str">
        <f>Data!N2895</f>
        <v>Online</v>
      </c>
      <c r="K2895" s="12" t="str">
        <f>Data!O2895</f>
        <v>Efectivo</v>
      </c>
      <c r="L2895" s="12" t="str">
        <f>Data!P2895</f>
        <v>Nuevo</v>
      </c>
    </row>
    <row r="2896">
      <c r="A2896" s="11">
        <v>2895.0</v>
      </c>
      <c r="B2896" s="14">
        <f>Data!D2896</f>
        <v>44298</v>
      </c>
      <c r="C2896" s="12">
        <f>IFERROR(VLOOKUP(Data!B2896, Minorista!$A$2:$B$100, 2, FALSE), "")</f>
        <v>1</v>
      </c>
      <c r="D2896" s="12">
        <f t="array" ref="D2896">INDEX(Producto!$A$2:$A$500, MATCH(Data!H2896, Producto!$B$2:$B$500, 0))</f>
        <v>6</v>
      </c>
      <c r="E2896" s="12">
        <f>VLOOKUP(Data!E2896 &amp; Data!F2896 &amp; Data!G2896, Ubicacion!$A$2:$B$1000, 2, FALSE)</f>
        <v>41</v>
      </c>
      <c r="F2896" s="15">
        <f>Data!J2896</f>
        <v>225</v>
      </c>
      <c r="G2896" s="16">
        <f>Data!I2896</f>
        <v>50</v>
      </c>
      <c r="H2896" s="17">
        <f>Data!K2896</f>
        <v>112500</v>
      </c>
      <c r="I2896" s="17">
        <f>Data!L2896</f>
        <v>45000</v>
      </c>
      <c r="J2896" s="12" t="str">
        <f>Data!N2896</f>
        <v>Online</v>
      </c>
      <c r="K2896" s="12" t="str">
        <f>Data!O2896</f>
        <v>Tarjeta</v>
      </c>
      <c r="L2896" s="12" t="str">
        <f>Data!P2896</f>
        <v>Recurrente</v>
      </c>
    </row>
    <row r="2897">
      <c r="A2897" s="11">
        <v>2896.0</v>
      </c>
      <c r="B2897" s="14">
        <f>Data!D2897</f>
        <v>44329</v>
      </c>
      <c r="C2897" s="12">
        <f>IFERROR(VLOOKUP(Data!B2897, Minorista!$A$2:$B$100, 2, FALSE), "")</f>
        <v>1</v>
      </c>
      <c r="D2897" s="12">
        <f t="array" ref="D2897">INDEX(Producto!$A$2:$A$500, MATCH(Data!H2897, Producto!$B$2:$B$500, 0))</f>
        <v>1</v>
      </c>
      <c r="E2897" s="12">
        <f>VLOOKUP(Data!E2897 &amp; Data!F2897 &amp; Data!G2897, Ubicacion!$A$2:$B$1000, 2, FALSE)</f>
        <v>41</v>
      </c>
      <c r="F2897" s="15">
        <f>Data!J2897</f>
        <v>495</v>
      </c>
      <c r="G2897" s="16">
        <f>Data!I2897</f>
        <v>60</v>
      </c>
      <c r="H2897" s="17">
        <f>Data!K2897</f>
        <v>297000</v>
      </c>
      <c r="I2897" s="17">
        <f>Data!L2897</f>
        <v>103950</v>
      </c>
      <c r="J2897" s="12" t="str">
        <f>Data!N2897</f>
        <v>Online</v>
      </c>
      <c r="K2897" s="12" t="str">
        <f>Data!O2897</f>
        <v>Tarjeta</v>
      </c>
      <c r="L2897" s="12" t="str">
        <f>Data!P2897</f>
        <v>Recurrente</v>
      </c>
    </row>
    <row r="2898">
      <c r="A2898" s="11">
        <v>2897.0</v>
      </c>
      <c r="B2898" s="14">
        <f>Data!D2898</f>
        <v>44329</v>
      </c>
      <c r="C2898" s="12">
        <f>IFERROR(VLOOKUP(Data!B2898, Minorista!$A$2:$B$100, 2, FALSE), "")</f>
        <v>1</v>
      </c>
      <c r="D2898" s="12">
        <f t="array" ref="D2898">INDEX(Producto!$A$2:$A$500, MATCH(Data!H2898, Producto!$B$2:$B$500, 0))</f>
        <v>2</v>
      </c>
      <c r="E2898" s="12">
        <f>VLOOKUP(Data!E2898 &amp; Data!F2898 &amp; Data!G2898, Ubicacion!$A$2:$B$1000, 2, FALSE)</f>
        <v>41</v>
      </c>
      <c r="F2898" s="15">
        <f>Data!J2898</f>
        <v>200</v>
      </c>
      <c r="G2898" s="16">
        <f>Data!I2898</f>
        <v>50</v>
      </c>
      <c r="H2898" s="17">
        <f>Data!K2898</f>
        <v>100000</v>
      </c>
      <c r="I2898" s="17">
        <f>Data!L2898</f>
        <v>30000</v>
      </c>
      <c r="J2898" s="12" t="str">
        <f>Data!N2898</f>
        <v>Online</v>
      </c>
      <c r="K2898" s="12" t="str">
        <f>Data!O2898</f>
        <v>Transferencia bancaria</v>
      </c>
      <c r="L2898" s="12" t="str">
        <f>Data!P2898</f>
        <v>Nuevo</v>
      </c>
    </row>
    <row r="2899">
      <c r="A2899" s="11">
        <v>2898.0</v>
      </c>
      <c r="B2899" s="14">
        <f>Data!D2899</f>
        <v>44329</v>
      </c>
      <c r="C2899" s="12">
        <f>IFERROR(VLOOKUP(Data!B2899, Minorista!$A$2:$B$100, 2, FALSE), "")</f>
        <v>1</v>
      </c>
      <c r="D2899" s="12">
        <f t="array" ref="D2899">INDEX(Producto!$A$2:$A$500, MATCH(Data!H2899, Producto!$B$2:$B$500, 0))</f>
        <v>3</v>
      </c>
      <c r="E2899" s="12">
        <f>VLOOKUP(Data!E2899 &amp; Data!F2899 &amp; Data!G2899, Ubicacion!$A$2:$B$1000, 2, FALSE)</f>
        <v>41</v>
      </c>
      <c r="F2899" s="15">
        <f>Data!J2899</f>
        <v>175</v>
      </c>
      <c r="G2899" s="16">
        <f>Data!I2899</f>
        <v>45</v>
      </c>
      <c r="H2899" s="17">
        <f>Data!K2899</f>
        <v>78750</v>
      </c>
      <c r="I2899" s="17">
        <f>Data!L2899</f>
        <v>23625</v>
      </c>
      <c r="J2899" s="12" t="str">
        <f>Data!N2899</f>
        <v>Online</v>
      </c>
      <c r="K2899" s="12" t="str">
        <f>Data!O2899</f>
        <v>Efectivo</v>
      </c>
      <c r="L2899" s="12" t="str">
        <f>Data!P2899</f>
        <v>Recurrente</v>
      </c>
    </row>
    <row r="2900">
      <c r="A2900" s="11">
        <v>2899.0</v>
      </c>
      <c r="B2900" s="14">
        <f>Data!D2900</f>
        <v>44329</v>
      </c>
      <c r="C2900" s="12">
        <f>IFERROR(VLOOKUP(Data!B2900, Minorista!$A$2:$B$100, 2, FALSE), "")</f>
        <v>1</v>
      </c>
      <c r="D2900" s="12">
        <f t="array" ref="D2900">INDEX(Producto!$A$2:$A$500, MATCH(Data!H2900, Producto!$B$2:$B$500, 0))</f>
        <v>4</v>
      </c>
      <c r="E2900" s="12">
        <f>VLOOKUP(Data!E2900 &amp; Data!F2900 &amp; Data!G2900, Ubicacion!$A$2:$B$1000, 2, FALSE)</f>
        <v>41</v>
      </c>
      <c r="F2900" s="15">
        <f>Data!J2900</f>
        <v>100</v>
      </c>
      <c r="G2900" s="16">
        <f>Data!I2900</f>
        <v>45</v>
      </c>
      <c r="H2900" s="17">
        <f>Data!K2900</f>
        <v>45000</v>
      </c>
      <c r="I2900" s="17">
        <f>Data!L2900</f>
        <v>13500</v>
      </c>
      <c r="J2900" s="12" t="str">
        <f>Data!N2900</f>
        <v>Online</v>
      </c>
      <c r="K2900" s="12" t="str">
        <f>Data!O2900</f>
        <v>Tarjeta</v>
      </c>
      <c r="L2900" s="12" t="str">
        <f>Data!P2900</f>
        <v>Nuevo</v>
      </c>
    </row>
    <row r="2901">
      <c r="A2901" s="11">
        <v>2900.0</v>
      </c>
      <c r="B2901" s="14">
        <f>Data!D2901</f>
        <v>44329</v>
      </c>
      <c r="C2901" s="12">
        <f>IFERROR(VLOOKUP(Data!B2901, Minorista!$A$2:$B$100, 2, FALSE), "")</f>
        <v>1</v>
      </c>
      <c r="D2901" s="12">
        <f t="array" ref="D2901">INDEX(Producto!$A$2:$A$500, MATCH(Data!H2901, Producto!$B$2:$B$500, 0))</f>
        <v>5</v>
      </c>
      <c r="E2901" s="12">
        <f>VLOOKUP(Data!E2901 &amp; Data!F2901 &amp; Data!G2901, Ubicacion!$A$2:$B$1000, 2, FALSE)</f>
        <v>41</v>
      </c>
      <c r="F2901" s="15">
        <f>Data!J2901</f>
        <v>125</v>
      </c>
      <c r="G2901" s="16">
        <f>Data!I2901</f>
        <v>55</v>
      </c>
      <c r="H2901" s="17">
        <f>Data!K2901</f>
        <v>68750</v>
      </c>
      <c r="I2901" s="17">
        <f>Data!L2901</f>
        <v>24062.5</v>
      </c>
      <c r="J2901" s="12" t="str">
        <f>Data!N2901</f>
        <v>Online</v>
      </c>
      <c r="K2901" s="12" t="str">
        <f>Data!O2901</f>
        <v>Transferencia bancaria</v>
      </c>
      <c r="L2901" s="12" t="str">
        <f>Data!P2901</f>
        <v>Recurrente</v>
      </c>
    </row>
    <row r="2902">
      <c r="A2902" s="11">
        <v>2901.0</v>
      </c>
      <c r="B2902" s="14">
        <f>Data!D2902</f>
        <v>44329</v>
      </c>
      <c r="C2902" s="12">
        <f>IFERROR(VLOOKUP(Data!B2902, Minorista!$A$2:$B$100, 2, FALSE), "")</f>
        <v>1</v>
      </c>
      <c r="D2902" s="12">
        <f t="array" ref="D2902">INDEX(Producto!$A$2:$A$500, MATCH(Data!H2902, Producto!$B$2:$B$500, 0))</f>
        <v>6</v>
      </c>
      <c r="E2902" s="12">
        <f>VLOOKUP(Data!E2902 &amp; Data!F2902 &amp; Data!G2902, Ubicacion!$A$2:$B$1000, 2, FALSE)</f>
        <v>41</v>
      </c>
      <c r="F2902" s="15">
        <f>Data!J2902</f>
        <v>250</v>
      </c>
      <c r="G2902" s="16">
        <f>Data!I2902</f>
        <v>60</v>
      </c>
      <c r="H2902" s="17">
        <f>Data!K2902</f>
        <v>150000</v>
      </c>
      <c r="I2902" s="17">
        <f>Data!L2902</f>
        <v>60000</v>
      </c>
      <c r="J2902" s="12" t="str">
        <f>Data!N2902</f>
        <v>Online</v>
      </c>
      <c r="K2902" s="12" t="str">
        <f>Data!O2902</f>
        <v>Transferencia bancaria</v>
      </c>
      <c r="L2902" s="12" t="str">
        <f>Data!P2902</f>
        <v>Nuevo</v>
      </c>
    </row>
    <row r="2903">
      <c r="A2903" s="11">
        <v>2902.0</v>
      </c>
      <c r="B2903" s="14">
        <f>Data!D2903</f>
        <v>44359</v>
      </c>
      <c r="C2903" s="12">
        <f>IFERROR(VLOOKUP(Data!B2903, Minorista!$A$2:$B$100, 2, FALSE), "")</f>
        <v>1</v>
      </c>
      <c r="D2903" s="12">
        <f t="array" ref="D2903">INDEX(Producto!$A$2:$A$500, MATCH(Data!H2903, Producto!$B$2:$B$500, 0))</f>
        <v>1</v>
      </c>
      <c r="E2903" s="12">
        <f>VLOOKUP(Data!E2903 &amp; Data!F2903 &amp; Data!G2903, Ubicacion!$A$2:$B$1000, 2, FALSE)</f>
        <v>41</v>
      </c>
      <c r="F2903" s="15">
        <f>Data!J2903</f>
        <v>500</v>
      </c>
      <c r="G2903" s="16">
        <f>Data!I2903</f>
        <v>45</v>
      </c>
      <c r="H2903" s="17">
        <f>Data!K2903</f>
        <v>225000</v>
      </c>
      <c r="I2903" s="17">
        <f>Data!L2903</f>
        <v>78750</v>
      </c>
      <c r="J2903" s="12" t="str">
        <f>Data!N2903</f>
        <v>Online</v>
      </c>
      <c r="K2903" s="12" t="str">
        <f>Data!O2903</f>
        <v>Tarjeta</v>
      </c>
      <c r="L2903" s="12" t="str">
        <f>Data!P2903</f>
        <v>Recurrente</v>
      </c>
    </row>
    <row r="2904">
      <c r="A2904" s="11">
        <v>2903.0</v>
      </c>
      <c r="B2904" s="14">
        <f>Data!D2904</f>
        <v>44359</v>
      </c>
      <c r="C2904" s="12">
        <f>IFERROR(VLOOKUP(Data!B2904, Minorista!$A$2:$B$100, 2, FALSE), "")</f>
        <v>1</v>
      </c>
      <c r="D2904" s="12">
        <f t="array" ref="D2904">INDEX(Producto!$A$2:$A$500, MATCH(Data!H2904, Producto!$B$2:$B$500, 0))</f>
        <v>2</v>
      </c>
      <c r="E2904" s="12">
        <f>VLOOKUP(Data!E2904 &amp; Data!F2904 &amp; Data!G2904, Ubicacion!$A$2:$B$1000, 2, FALSE)</f>
        <v>41</v>
      </c>
      <c r="F2904" s="15">
        <f>Data!J2904</f>
        <v>250</v>
      </c>
      <c r="G2904" s="16">
        <f>Data!I2904</f>
        <v>40</v>
      </c>
      <c r="H2904" s="17">
        <f>Data!K2904</f>
        <v>100000</v>
      </c>
      <c r="I2904" s="17">
        <f>Data!L2904</f>
        <v>30000</v>
      </c>
      <c r="J2904" s="12" t="str">
        <f>Data!N2904</f>
        <v>Online</v>
      </c>
      <c r="K2904" s="12" t="str">
        <f>Data!O2904</f>
        <v>Tarjeta</v>
      </c>
      <c r="L2904" s="12" t="str">
        <f>Data!P2904</f>
        <v>Recurrente</v>
      </c>
    </row>
    <row r="2905">
      <c r="A2905" s="11">
        <v>2904.0</v>
      </c>
      <c r="B2905" s="14">
        <f>Data!D2905</f>
        <v>44359</v>
      </c>
      <c r="C2905" s="12">
        <f>IFERROR(VLOOKUP(Data!B2905, Minorista!$A$2:$B$100, 2, FALSE), "")</f>
        <v>1</v>
      </c>
      <c r="D2905" s="12">
        <f t="array" ref="D2905">INDEX(Producto!$A$2:$A$500, MATCH(Data!H2905, Producto!$B$2:$B$500, 0))</f>
        <v>3</v>
      </c>
      <c r="E2905" s="12">
        <f>VLOOKUP(Data!E2905 &amp; Data!F2905 &amp; Data!G2905, Ubicacion!$A$2:$B$1000, 2, FALSE)</f>
        <v>41</v>
      </c>
      <c r="F2905" s="15">
        <f>Data!J2905</f>
        <v>200</v>
      </c>
      <c r="G2905" s="16">
        <f>Data!I2905</f>
        <v>35</v>
      </c>
      <c r="H2905" s="17">
        <f>Data!K2905</f>
        <v>70000</v>
      </c>
      <c r="I2905" s="17">
        <f>Data!L2905</f>
        <v>21000</v>
      </c>
      <c r="J2905" s="12" t="str">
        <f>Data!N2905</f>
        <v>Online</v>
      </c>
      <c r="K2905" s="12" t="str">
        <f>Data!O2905</f>
        <v>Transferencia bancaria</v>
      </c>
      <c r="L2905" s="12" t="str">
        <f>Data!P2905</f>
        <v>Recurrente</v>
      </c>
    </row>
    <row r="2906">
      <c r="A2906" s="11">
        <v>2905.0</v>
      </c>
      <c r="B2906" s="14">
        <f>Data!D2906</f>
        <v>44359</v>
      </c>
      <c r="C2906" s="12">
        <f>IFERROR(VLOOKUP(Data!B2906, Minorista!$A$2:$B$100, 2, FALSE), "")</f>
        <v>1</v>
      </c>
      <c r="D2906" s="12">
        <f t="array" ref="D2906">INDEX(Producto!$A$2:$A$500, MATCH(Data!H2906, Producto!$B$2:$B$500, 0))</f>
        <v>4</v>
      </c>
      <c r="E2906" s="12">
        <f>VLOOKUP(Data!E2906 &amp; Data!F2906 &amp; Data!G2906, Ubicacion!$A$2:$B$1000, 2, FALSE)</f>
        <v>41</v>
      </c>
      <c r="F2906" s="15">
        <f>Data!J2906</f>
        <v>175</v>
      </c>
      <c r="G2906" s="16">
        <f>Data!I2906</f>
        <v>35</v>
      </c>
      <c r="H2906" s="17">
        <f>Data!K2906</f>
        <v>61250</v>
      </c>
      <c r="I2906" s="17">
        <f>Data!L2906</f>
        <v>18375</v>
      </c>
      <c r="J2906" s="12" t="str">
        <f>Data!N2906</f>
        <v>Online</v>
      </c>
      <c r="K2906" s="12" t="str">
        <f>Data!O2906</f>
        <v>Transferencia bancaria</v>
      </c>
      <c r="L2906" s="12" t="str">
        <f>Data!P2906</f>
        <v>Nuevo</v>
      </c>
    </row>
    <row r="2907">
      <c r="A2907" s="11">
        <v>2906.0</v>
      </c>
      <c r="B2907" s="14">
        <f>Data!D2907</f>
        <v>44359</v>
      </c>
      <c r="C2907" s="12">
        <f>IFERROR(VLOOKUP(Data!B2907, Minorista!$A$2:$B$100, 2, FALSE), "")</f>
        <v>1</v>
      </c>
      <c r="D2907" s="12">
        <f t="array" ref="D2907">INDEX(Producto!$A$2:$A$500, MATCH(Data!H2907, Producto!$B$2:$B$500, 0))</f>
        <v>5</v>
      </c>
      <c r="E2907" s="12">
        <f>VLOOKUP(Data!E2907 &amp; Data!F2907 &amp; Data!G2907, Ubicacion!$A$2:$B$1000, 2, FALSE)</f>
        <v>41</v>
      </c>
      <c r="F2907" s="15">
        <f>Data!J2907</f>
        <v>175</v>
      </c>
      <c r="G2907" s="16">
        <f>Data!I2907</f>
        <v>45</v>
      </c>
      <c r="H2907" s="17">
        <f>Data!K2907</f>
        <v>78750</v>
      </c>
      <c r="I2907" s="17">
        <f>Data!L2907</f>
        <v>27562.5</v>
      </c>
      <c r="J2907" s="12" t="str">
        <f>Data!N2907</f>
        <v>Online</v>
      </c>
      <c r="K2907" s="12" t="str">
        <f>Data!O2907</f>
        <v>Tarjeta</v>
      </c>
      <c r="L2907" s="12" t="str">
        <f>Data!P2907</f>
        <v>Nuevo</v>
      </c>
    </row>
    <row r="2908">
      <c r="A2908" s="11">
        <v>2907.0</v>
      </c>
      <c r="B2908" s="14">
        <f>Data!D2908</f>
        <v>44359</v>
      </c>
      <c r="C2908" s="12">
        <f>IFERROR(VLOOKUP(Data!B2908, Minorista!$A$2:$B$100, 2, FALSE), "")</f>
        <v>1</v>
      </c>
      <c r="D2908" s="12">
        <f t="array" ref="D2908">INDEX(Producto!$A$2:$A$500, MATCH(Data!H2908, Producto!$B$2:$B$500, 0))</f>
        <v>6</v>
      </c>
      <c r="E2908" s="12">
        <f>VLOOKUP(Data!E2908 &amp; Data!F2908 &amp; Data!G2908, Ubicacion!$A$2:$B$1000, 2, FALSE)</f>
        <v>41</v>
      </c>
      <c r="F2908" s="15">
        <f>Data!J2908</f>
        <v>325</v>
      </c>
      <c r="G2908" s="16">
        <f>Data!I2908</f>
        <v>55</v>
      </c>
      <c r="H2908" s="17">
        <f>Data!K2908</f>
        <v>178750</v>
      </c>
      <c r="I2908" s="17">
        <f>Data!L2908</f>
        <v>71500</v>
      </c>
      <c r="J2908" s="12" t="str">
        <f>Data!N2908</f>
        <v>Online</v>
      </c>
      <c r="K2908" s="12" t="str">
        <f>Data!O2908</f>
        <v>Efectivo</v>
      </c>
      <c r="L2908" s="12" t="str">
        <f>Data!P2908</f>
        <v>Nuevo</v>
      </c>
    </row>
    <row r="2909">
      <c r="A2909" s="11">
        <v>2908.0</v>
      </c>
      <c r="B2909" s="14">
        <f>Data!D2909</f>
        <v>44388</v>
      </c>
      <c r="C2909" s="12">
        <f>IFERROR(VLOOKUP(Data!B2909, Minorista!$A$2:$B$100, 2, FALSE), "")</f>
        <v>1</v>
      </c>
      <c r="D2909" s="12">
        <f t="array" ref="D2909">INDEX(Producto!$A$2:$A$500, MATCH(Data!H2909, Producto!$B$2:$B$500, 0))</f>
        <v>1</v>
      </c>
      <c r="E2909" s="12">
        <f>VLOOKUP(Data!E2909 &amp; Data!F2909 &amp; Data!G2909, Ubicacion!$A$2:$B$1000, 2, FALSE)</f>
        <v>41</v>
      </c>
      <c r="F2909" s="15">
        <f>Data!J2909</f>
        <v>550</v>
      </c>
      <c r="G2909" s="16">
        <f>Data!I2909</f>
        <v>50</v>
      </c>
      <c r="H2909" s="17">
        <f>Data!K2909</f>
        <v>275000</v>
      </c>
      <c r="I2909" s="17">
        <f>Data!L2909</f>
        <v>96250</v>
      </c>
      <c r="J2909" s="12" t="str">
        <f>Data!N2909</f>
        <v>Online</v>
      </c>
      <c r="K2909" s="12" t="str">
        <f>Data!O2909</f>
        <v>Transferencia bancaria</v>
      </c>
      <c r="L2909" s="12" t="str">
        <f>Data!P2909</f>
        <v>Recurrente</v>
      </c>
    </row>
    <row r="2910">
      <c r="A2910" s="11">
        <v>2909.0</v>
      </c>
      <c r="B2910" s="14">
        <f>Data!D2910</f>
        <v>44388</v>
      </c>
      <c r="C2910" s="12">
        <f>IFERROR(VLOOKUP(Data!B2910, Minorista!$A$2:$B$100, 2, FALSE), "")</f>
        <v>1</v>
      </c>
      <c r="D2910" s="12">
        <f t="array" ref="D2910">INDEX(Producto!$A$2:$A$500, MATCH(Data!H2910, Producto!$B$2:$B$500, 0))</f>
        <v>2</v>
      </c>
      <c r="E2910" s="12">
        <f>VLOOKUP(Data!E2910 &amp; Data!F2910 &amp; Data!G2910, Ubicacion!$A$2:$B$1000, 2, FALSE)</f>
        <v>41</v>
      </c>
      <c r="F2910" s="15">
        <f>Data!J2910</f>
        <v>300</v>
      </c>
      <c r="G2910" s="16">
        <f>Data!I2910</f>
        <v>45</v>
      </c>
      <c r="H2910" s="17">
        <f>Data!K2910</f>
        <v>135000</v>
      </c>
      <c r="I2910" s="17">
        <f>Data!L2910</f>
        <v>40500</v>
      </c>
      <c r="J2910" s="12" t="str">
        <f>Data!N2910</f>
        <v>Online</v>
      </c>
      <c r="K2910" s="12" t="str">
        <f>Data!O2910</f>
        <v>Tarjeta</v>
      </c>
      <c r="L2910" s="12" t="str">
        <f>Data!P2910</f>
        <v>Nuevo</v>
      </c>
    </row>
    <row r="2911">
      <c r="A2911" s="11">
        <v>2910.0</v>
      </c>
      <c r="B2911" s="14">
        <f>Data!D2911</f>
        <v>44388</v>
      </c>
      <c r="C2911" s="12">
        <f>IFERROR(VLOOKUP(Data!B2911, Minorista!$A$2:$B$100, 2, FALSE), "")</f>
        <v>1</v>
      </c>
      <c r="D2911" s="12">
        <f t="array" ref="D2911">INDEX(Producto!$A$2:$A$500, MATCH(Data!H2911, Producto!$B$2:$B$500, 0))</f>
        <v>3</v>
      </c>
      <c r="E2911" s="12">
        <f>VLOOKUP(Data!E2911 &amp; Data!F2911 &amp; Data!G2911, Ubicacion!$A$2:$B$1000, 2, FALSE)</f>
        <v>41</v>
      </c>
      <c r="F2911" s="15">
        <f>Data!J2911</f>
        <v>225</v>
      </c>
      <c r="G2911" s="16">
        <f>Data!I2911</f>
        <v>40</v>
      </c>
      <c r="H2911" s="17">
        <f>Data!K2911</f>
        <v>90000</v>
      </c>
      <c r="I2911" s="17">
        <f>Data!L2911</f>
        <v>27000</v>
      </c>
      <c r="J2911" s="12" t="str">
        <f>Data!N2911</f>
        <v>Online</v>
      </c>
      <c r="K2911" s="12" t="str">
        <f>Data!O2911</f>
        <v>Transferencia bancaria</v>
      </c>
      <c r="L2911" s="12" t="str">
        <f>Data!P2911</f>
        <v>Nuevo</v>
      </c>
    </row>
    <row r="2912">
      <c r="A2912" s="11">
        <v>2911.0</v>
      </c>
      <c r="B2912" s="14">
        <f>Data!D2912</f>
        <v>44388</v>
      </c>
      <c r="C2912" s="12">
        <f>IFERROR(VLOOKUP(Data!B2912, Minorista!$A$2:$B$100, 2, FALSE), "")</f>
        <v>1</v>
      </c>
      <c r="D2912" s="12">
        <f t="array" ref="D2912">INDEX(Producto!$A$2:$A$500, MATCH(Data!H2912, Producto!$B$2:$B$500, 0))</f>
        <v>4</v>
      </c>
      <c r="E2912" s="12">
        <f>VLOOKUP(Data!E2912 &amp; Data!F2912 &amp; Data!G2912, Ubicacion!$A$2:$B$1000, 2, FALSE)</f>
        <v>41</v>
      </c>
      <c r="F2912" s="15">
        <f>Data!J2912</f>
        <v>175</v>
      </c>
      <c r="G2912" s="16">
        <f>Data!I2912</f>
        <v>40</v>
      </c>
      <c r="H2912" s="17">
        <f>Data!K2912</f>
        <v>70000</v>
      </c>
      <c r="I2912" s="17">
        <f>Data!L2912</f>
        <v>21000</v>
      </c>
      <c r="J2912" s="12" t="str">
        <f>Data!N2912</f>
        <v>Online</v>
      </c>
      <c r="K2912" s="12" t="str">
        <f>Data!O2912</f>
        <v>Efectivo</v>
      </c>
      <c r="L2912" s="12" t="str">
        <f>Data!P2912</f>
        <v>Recurrente</v>
      </c>
    </row>
    <row r="2913">
      <c r="A2913" s="11">
        <v>2912.0</v>
      </c>
      <c r="B2913" s="14">
        <f>Data!D2913</f>
        <v>44388</v>
      </c>
      <c r="C2913" s="12">
        <f>IFERROR(VLOOKUP(Data!B2913, Minorista!$A$2:$B$100, 2, FALSE), "")</f>
        <v>1</v>
      </c>
      <c r="D2913" s="12">
        <f t="array" ref="D2913">INDEX(Producto!$A$2:$A$500, MATCH(Data!H2913, Producto!$B$2:$B$500, 0))</f>
        <v>5</v>
      </c>
      <c r="E2913" s="12">
        <f>VLOOKUP(Data!E2913 &amp; Data!F2913 &amp; Data!G2913, Ubicacion!$A$2:$B$1000, 2, FALSE)</f>
        <v>41</v>
      </c>
      <c r="F2913" s="15">
        <f>Data!J2913</f>
        <v>200</v>
      </c>
      <c r="G2913" s="16">
        <f>Data!I2913</f>
        <v>50</v>
      </c>
      <c r="H2913" s="17">
        <f>Data!K2913</f>
        <v>100000</v>
      </c>
      <c r="I2913" s="17">
        <f>Data!L2913</f>
        <v>35000</v>
      </c>
      <c r="J2913" s="12" t="str">
        <f>Data!N2913</f>
        <v>Online</v>
      </c>
      <c r="K2913" s="12" t="str">
        <f>Data!O2913</f>
        <v>Transferencia bancaria</v>
      </c>
      <c r="L2913" s="12" t="str">
        <f>Data!P2913</f>
        <v>Recurrente</v>
      </c>
    </row>
    <row r="2914">
      <c r="A2914" s="11">
        <v>2913.0</v>
      </c>
      <c r="B2914" s="14">
        <f>Data!D2914</f>
        <v>44388</v>
      </c>
      <c r="C2914" s="12">
        <f>IFERROR(VLOOKUP(Data!B2914, Minorista!$A$2:$B$100, 2, FALSE), "")</f>
        <v>1</v>
      </c>
      <c r="D2914" s="12">
        <f t="array" ref="D2914">INDEX(Producto!$A$2:$A$500, MATCH(Data!H2914, Producto!$B$2:$B$500, 0))</f>
        <v>6</v>
      </c>
      <c r="E2914" s="12">
        <f>VLOOKUP(Data!E2914 &amp; Data!F2914 &amp; Data!G2914, Ubicacion!$A$2:$B$1000, 2, FALSE)</f>
        <v>41</v>
      </c>
      <c r="F2914" s="15">
        <f>Data!J2914</f>
        <v>375</v>
      </c>
      <c r="G2914" s="16">
        <f>Data!I2914</f>
        <v>55</v>
      </c>
      <c r="H2914" s="17">
        <f>Data!K2914</f>
        <v>206250</v>
      </c>
      <c r="I2914" s="17">
        <f>Data!L2914</f>
        <v>82500</v>
      </c>
      <c r="J2914" s="12" t="str">
        <f>Data!N2914</f>
        <v>Online</v>
      </c>
      <c r="K2914" s="12" t="str">
        <f>Data!O2914</f>
        <v>Efectivo</v>
      </c>
      <c r="L2914" s="12" t="str">
        <f>Data!P2914</f>
        <v>Nuevo</v>
      </c>
    </row>
    <row r="2915">
      <c r="A2915" s="11">
        <v>2914.0</v>
      </c>
      <c r="B2915" s="14">
        <f>Data!D2915</f>
        <v>44420</v>
      </c>
      <c r="C2915" s="12">
        <f>IFERROR(VLOOKUP(Data!B2915, Minorista!$A$2:$B$100, 2, FALSE), "")</f>
        <v>1</v>
      </c>
      <c r="D2915" s="12">
        <f t="array" ref="D2915">INDEX(Producto!$A$2:$A$500, MATCH(Data!H2915, Producto!$B$2:$B$500, 0))</f>
        <v>1</v>
      </c>
      <c r="E2915" s="12">
        <f>VLOOKUP(Data!E2915 &amp; Data!F2915 &amp; Data!G2915, Ubicacion!$A$2:$B$1000, 2, FALSE)</f>
        <v>41</v>
      </c>
      <c r="F2915" s="15">
        <f>Data!J2915</f>
        <v>525</v>
      </c>
      <c r="G2915" s="16">
        <f>Data!I2915</f>
        <v>50</v>
      </c>
      <c r="H2915" s="17">
        <f>Data!K2915</f>
        <v>262500</v>
      </c>
      <c r="I2915" s="17">
        <f>Data!L2915</f>
        <v>91875</v>
      </c>
      <c r="J2915" s="12" t="str">
        <f>Data!N2915</f>
        <v>Online</v>
      </c>
      <c r="K2915" s="12" t="str">
        <f>Data!O2915</f>
        <v>Tarjeta</v>
      </c>
      <c r="L2915" s="12" t="str">
        <f>Data!P2915</f>
        <v>Recurrente</v>
      </c>
    </row>
    <row r="2916">
      <c r="A2916" s="11">
        <v>2915.0</v>
      </c>
      <c r="B2916" s="14">
        <f>Data!D2916</f>
        <v>44420</v>
      </c>
      <c r="C2916" s="12">
        <f>IFERROR(VLOOKUP(Data!B2916, Minorista!$A$2:$B$100, 2, FALSE), "")</f>
        <v>1</v>
      </c>
      <c r="D2916" s="12">
        <f t="array" ref="D2916">INDEX(Producto!$A$2:$A$500, MATCH(Data!H2916, Producto!$B$2:$B$500, 0))</f>
        <v>2</v>
      </c>
      <c r="E2916" s="12">
        <f>VLOOKUP(Data!E2916 &amp; Data!F2916 &amp; Data!G2916, Ubicacion!$A$2:$B$1000, 2, FALSE)</f>
        <v>41</v>
      </c>
      <c r="F2916" s="15">
        <f>Data!J2916</f>
        <v>300</v>
      </c>
      <c r="G2916" s="16">
        <f>Data!I2916</f>
        <v>45</v>
      </c>
      <c r="H2916" s="17">
        <f>Data!K2916</f>
        <v>135000</v>
      </c>
      <c r="I2916" s="17">
        <f>Data!L2916</f>
        <v>40500</v>
      </c>
      <c r="J2916" s="12" t="str">
        <f>Data!N2916</f>
        <v>Online</v>
      </c>
      <c r="K2916" s="12" t="str">
        <f>Data!O2916</f>
        <v>Efectivo</v>
      </c>
      <c r="L2916" s="12" t="str">
        <f>Data!P2916</f>
        <v>Nuevo</v>
      </c>
    </row>
    <row r="2917">
      <c r="A2917" s="11">
        <v>2916.0</v>
      </c>
      <c r="B2917" s="14">
        <f>Data!D2917</f>
        <v>44420</v>
      </c>
      <c r="C2917" s="12">
        <f>IFERROR(VLOOKUP(Data!B2917, Minorista!$A$2:$B$100, 2, FALSE), "")</f>
        <v>1</v>
      </c>
      <c r="D2917" s="12">
        <f t="array" ref="D2917">INDEX(Producto!$A$2:$A$500, MATCH(Data!H2917, Producto!$B$2:$B$500, 0))</f>
        <v>3</v>
      </c>
      <c r="E2917" s="12">
        <f>VLOOKUP(Data!E2917 &amp; Data!F2917 &amp; Data!G2917, Ubicacion!$A$2:$B$1000, 2, FALSE)</f>
        <v>41</v>
      </c>
      <c r="F2917" s="15">
        <f>Data!J2917</f>
        <v>225</v>
      </c>
      <c r="G2917" s="16">
        <f>Data!I2917</f>
        <v>40</v>
      </c>
      <c r="H2917" s="17">
        <f>Data!K2917</f>
        <v>90000</v>
      </c>
      <c r="I2917" s="17">
        <f>Data!L2917</f>
        <v>27000</v>
      </c>
      <c r="J2917" s="12" t="str">
        <f>Data!N2917</f>
        <v>Online</v>
      </c>
      <c r="K2917" s="12" t="str">
        <f>Data!O2917</f>
        <v>Transferencia bancaria</v>
      </c>
      <c r="L2917" s="12" t="str">
        <f>Data!P2917</f>
        <v>Nuevo</v>
      </c>
    </row>
    <row r="2918">
      <c r="A2918" s="11">
        <v>2917.0</v>
      </c>
      <c r="B2918" s="14">
        <f>Data!D2918</f>
        <v>44420</v>
      </c>
      <c r="C2918" s="12">
        <f>IFERROR(VLOOKUP(Data!B2918, Minorista!$A$2:$B$100, 2, FALSE), "")</f>
        <v>1</v>
      </c>
      <c r="D2918" s="12">
        <f t="array" ref="D2918">INDEX(Producto!$A$2:$A$500, MATCH(Data!H2918, Producto!$B$2:$B$500, 0))</f>
        <v>4</v>
      </c>
      <c r="E2918" s="12">
        <f>VLOOKUP(Data!E2918 &amp; Data!F2918 &amp; Data!G2918, Ubicacion!$A$2:$B$1000, 2, FALSE)</f>
        <v>41</v>
      </c>
      <c r="F2918" s="15">
        <f>Data!J2918</f>
        <v>200</v>
      </c>
      <c r="G2918" s="16">
        <f>Data!I2918</f>
        <v>40</v>
      </c>
      <c r="H2918" s="17">
        <f>Data!K2918</f>
        <v>80000</v>
      </c>
      <c r="I2918" s="17">
        <f>Data!L2918</f>
        <v>24000</v>
      </c>
      <c r="J2918" s="12" t="str">
        <f>Data!N2918</f>
        <v>Online</v>
      </c>
      <c r="K2918" s="12" t="str">
        <f>Data!O2918</f>
        <v>Tarjeta</v>
      </c>
      <c r="L2918" s="12" t="str">
        <f>Data!P2918</f>
        <v>Nuevo</v>
      </c>
    </row>
    <row r="2919">
      <c r="A2919" s="11">
        <v>2918.0</v>
      </c>
      <c r="B2919" s="14">
        <f>Data!D2919</f>
        <v>44420</v>
      </c>
      <c r="C2919" s="12">
        <f>IFERROR(VLOOKUP(Data!B2919, Minorista!$A$2:$B$100, 2, FALSE), "")</f>
        <v>1</v>
      </c>
      <c r="D2919" s="12">
        <f t="array" ref="D2919">INDEX(Producto!$A$2:$A$500, MATCH(Data!H2919, Producto!$B$2:$B$500, 0))</f>
        <v>5</v>
      </c>
      <c r="E2919" s="12">
        <f>VLOOKUP(Data!E2919 &amp; Data!F2919 &amp; Data!G2919, Ubicacion!$A$2:$B$1000, 2, FALSE)</f>
        <v>41</v>
      </c>
      <c r="F2919" s="15">
        <f>Data!J2919</f>
        <v>175</v>
      </c>
      <c r="G2919" s="16">
        <f>Data!I2919</f>
        <v>50</v>
      </c>
      <c r="H2919" s="17">
        <f>Data!K2919</f>
        <v>87500</v>
      </c>
      <c r="I2919" s="17">
        <f>Data!L2919</f>
        <v>30625</v>
      </c>
      <c r="J2919" s="12" t="str">
        <f>Data!N2919</f>
        <v>Online</v>
      </c>
      <c r="K2919" s="12" t="str">
        <f>Data!O2919</f>
        <v>Efectivo</v>
      </c>
      <c r="L2919" s="12" t="str">
        <f>Data!P2919</f>
        <v>Recurrente</v>
      </c>
    </row>
    <row r="2920">
      <c r="A2920" s="11">
        <v>2919.0</v>
      </c>
      <c r="B2920" s="14">
        <f>Data!D2920</f>
        <v>44420</v>
      </c>
      <c r="C2920" s="12">
        <f>IFERROR(VLOOKUP(Data!B2920, Minorista!$A$2:$B$100, 2, FALSE), "")</f>
        <v>1</v>
      </c>
      <c r="D2920" s="12">
        <f t="array" ref="D2920">INDEX(Producto!$A$2:$A$500, MATCH(Data!H2920, Producto!$B$2:$B$500, 0))</f>
        <v>6</v>
      </c>
      <c r="E2920" s="12">
        <f>VLOOKUP(Data!E2920 &amp; Data!F2920 &amp; Data!G2920, Ubicacion!$A$2:$B$1000, 2, FALSE)</f>
        <v>41</v>
      </c>
      <c r="F2920" s="15">
        <f>Data!J2920</f>
        <v>350</v>
      </c>
      <c r="G2920" s="16">
        <f>Data!I2920</f>
        <v>55</v>
      </c>
      <c r="H2920" s="17">
        <f>Data!K2920</f>
        <v>192500</v>
      </c>
      <c r="I2920" s="17">
        <f>Data!L2920</f>
        <v>77000</v>
      </c>
      <c r="J2920" s="12" t="str">
        <f>Data!N2920</f>
        <v>Online</v>
      </c>
      <c r="K2920" s="12" t="str">
        <f>Data!O2920</f>
        <v>Efectivo</v>
      </c>
      <c r="L2920" s="12" t="str">
        <f>Data!P2920</f>
        <v>Nuevo</v>
      </c>
    </row>
    <row r="2921">
      <c r="A2921" s="11">
        <v>2920.0</v>
      </c>
      <c r="B2921" s="14">
        <f>Data!D2921</f>
        <v>44452</v>
      </c>
      <c r="C2921" s="12">
        <f>IFERROR(VLOOKUP(Data!B2921, Minorista!$A$2:$B$100, 2, FALSE), "")</f>
        <v>1</v>
      </c>
      <c r="D2921" s="12">
        <f t="array" ref="D2921">INDEX(Producto!$A$2:$A$500, MATCH(Data!H2921, Producto!$B$2:$B$500, 0))</f>
        <v>1</v>
      </c>
      <c r="E2921" s="12">
        <f>VLOOKUP(Data!E2921 &amp; Data!F2921 &amp; Data!G2921, Ubicacion!$A$2:$B$1000, 2, FALSE)</f>
        <v>41</v>
      </c>
      <c r="F2921" s="15">
        <f>Data!J2921</f>
        <v>475</v>
      </c>
      <c r="G2921" s="16">
        <f>Data!I2921</f>
        <v>45</v>
      </c>
      <c r="H2921" s="17">
        <f>Data!K2921</f>
        <v>213750</v>
      </c>
      <c r="I2921" s="17">
        <f>Data!L2921</f>
        <v>74812.5</v>
      </c>
      <c r="J2921" s="12" t="str">
        <f>Data!N2921</f>
        <v>Online</v>
      </c>
      <c r="K2921" s="12" t="str">
        <f>Data!O2921</f>
        <v>Transferencia bancaria</v>
      </c>
      <c r="L2921" s="12" t="str">
        <f>Data!P2921</f>
        <v>Nuevo</v>
      </c>
    </row>
    <row r="2922">
      <c r="A2922" s="11">
        <v>2921.0</v>
      </c>
      <c r="B2922" s="14">
        <f>Data!D2922</f>
        <v>44452</v>
      </c>
      <c r="C2922" s="12">
        <f>IFERROR(VLOOKUP(Data!B2922, Minorista!$A$2:$B$100, 2, FALSE), "")</f>
        <v>1</v>
      </c>
      <c r="D2922" s="12">
        <f t="array" ref="D2922">INDEX(Producto!$A$2:$A$500, MATCH(Data!H2922, Producto!$B$2:$B$500, 0))</f>
        <v>2</v>
      </c>
      <c r="E2922" s="12">
        <f>VLOOKUP(Data!E2922 &amp; Data!F2922 &amp; Data!G2922, Ubicacion!$A$2:$B$1000, 2, FALSE)</f>
        <v>41</v>
      </c>
      <c r="F2922" s="15">
        <f>Data!J2922</f>
        <v>275</v>
      </c>
      <c r="G2922" s="16">
        <f>Data!I2922</f>
        <v>40</v>
      </c>
      <c r="H2922" s="17">
        <f>Data!K2922</f>
        <v>110000</v>
      </c>
      <c r="I2922" s="17">
        <f>Data!L2922</f>
        <v>33000</v>
      </c>
      <c r="J2922" s="12" t="str">
        <f>Data!N2922</f>
        <v>Online</v>
      </c>
      <c r="K2922" s="12" t="str">
        <f>Data!O2922</f>
        <v>Efectivo</v>
      </c>
      <c r="L2922" s="12" t="str">
        <f>Data!P2922</f>
        <v>Recurrente</v>
      </c>
    </row>
    <row r="2923">
      <c r="A2923" s="11">
        <v>2922.0</v>
      </c>
      <c r="B2923" s="14">
        <f>Data!D2923</f>
        <v>44452</v>
      </c>
      <c r="C2923" s="12">
        <f>IFERROR(VLOOKUP(Data!B2923, Minorista!$A$2:$B$100, 2, FALSE), "")</f>
        <v>1</v>
      </c>
      <c r="D2923" s="12">
        <f t="array" ref="D2923">INDEX(Producto!$A$2:$A$500, MATCH(Data!H2923, Producto!$B$2:$B$500, 0))</f>
        <v>3</v>
      </c>
      <c r="E2923" s="12">
        <f>VLOOKUP(Data!E2923 &amp; Data!F2923 &amp; Data!G2923, Ubicacion!$A$2:$B$1000, 2, FALSE)</f>
        <v>41</v>
      </c>
      <c r="F2923" s="15">
        <f>Data!J2923</f>
        <v>175</v>
      </c>
      <c r="G2923" s="16">
        <f>Data!I2923</f>
        <v>35</v>
      </c>
      <c r="H2923" s="17">
        <f>Data!K2923</f>
        <v>61250</v>
      </c>
      <c r="I2923" s="17">
        <f>Data!L2923</f>
        <v>18375</v>
      </c>
      <c r="J2923" s="12" t="str">
        <f>Data!N2923</f>
        <v>Online</v>
      </c>
      <c r="K2923" s="12" t="str">
        <f>Data!O2923</f>
        <v>Tarjeta</v>
      </c>
      <c r="L2923" s="12" t="str">
        <f>Data!P2923</f>
        <v>Nuevo</v>
      </c>
    </row>
    <row r="2924">
      <c r="A2924" s="11">
        <v>2923.0</v>
      </c>
      <c r="B2924" s="14">
        <f>Data!D2924</f>
        <v>44452</v>
      </c>
      <c r="C2924" s="12">
        <f>IFERROR(VLOOKUP(Data!B2924, Minorista!$A$2:$B$100, 2, FALSE), "")</f>
        <v>1</v>
      </c>
      <c r="D2924" s="12">
        <f t="array" ref="D2924">INDEX(Producto!$A$2:$A$500, MATCH(Data!H2924, Producto!$B$2:$B$500, 0))</f>
        <v>4</v>
      </c>
      <c r="E2924" s="12">
        <f>VLOOKUP(Data!E2924 &amp; Data!F2924 &amp; Data!G2924, Ubicacion!$A$2:$B$1000, 2, FALSE)</f>
        <v>41</v>
      </c>
      <c r="F2924" s="15">
        <f>Data!J2924</f>
        <v>150</v>
      </c>
      <c r="G2924" s="16">
        <f>Data!I2924</f>
        <v>35</v>
      </c>
      <c r="H2924" s="17">
        <f>Data!K2924</f>
        <v>52500</v>
      </c>
      <c r="I2924" s="17">
        <f>Data!L2924</f>
        <v>15750</v>
      </c>
      <c r="J2924" s="12" t="str">
        <f>Data!N2924</f>
        <v>Online</v>
      </c>
      <c r="K2924" s="12" t="str">
        <f>Data!O2924</f>
        <v>Efectivo</v>
      </c>
      <c r="L2924" s="12" t="str">
        <f>Data!P2924</f>
        <v>Nuevo</v>
      </c>
    </row>
    <row r="2925">
      <c r="A2925" s="11">
        <v>2924.0</v>
      </c>
      <c r="B2925" s="14">
        <f>Data!D2925</f>
        <v>44452</v>
      </c>
      <c r="C2925" s="12">
        <f>IFERROR(VLOOKUP(Data!B2925, Minorista!$A$2:$B$100, 2, FALSE), "")</f>
        <v>1</v>
      </c>
      <c r="D2925" s="12">
        <f t="array" ref="D2925">INDEX(Producto!$A$2:$A$500, MATCH(Data!H2925, Producto!$B$2:$B$500, 0))</f>
        <v>5</v>
      </c>
      <c r="E2925" s="12">
        <f>VLOOKUP(Data!E2925 &amp; Data!F2925 &amp; Data!G2925, Ubicacion!$A$2:$B$1000, 2, FALSE)</f>
        <v>41</v>
      </c>
      <c r="F2925" s="15">
        <f>Data!J2925</f>
        <v>150</v>
      </c>
      <c r="G2925" s="16">
        <f>Data!I2925</f>
        <v>45</v>
      </c>
      <c r="H2925" s="17">
        <f>Data!K2925</f>
        <v>67500</v>
      </c>
      <c r="I2925" s="17">
        <f>Data!L2925</f>
        <v>23625</v>
      </c>
      <c r="J2925" s="12" t="str">
        <f>Data!N2925</f>
        <v>Online</v>
      </c>
      <c r="K2925" s="12" t="str">
        <f>Data!O2925</f>
        <v>Efectivo</v>
      </c>
      <c r="L2925" s="12" t="str">
        <f>Data!P2925</f>
        <v>Nuevo</v>
      </c>
    </row>
    <row r="2926">
      <c r="A2926" s="11">
        <v>2925.0</v>
      </c>
      <c r="B2926" s="14">
        <f>Data!D2926</f>
        <v>44452</v>
      </c>
      <c r="C2926" s="12">
        <f>IFERROR(VLOOKUP(Data!B2926, Minorista!$A$2:$B$100, 2, FALSE), "")</f>
        <v>1</v>
      </c>
      <c r="D2926" s="12">
        <f t="array" ref="D2926">INDEX(Producto!$A$2:$A$500, MATCH(Data!H2926, Producto!$B$2:$B$500, 0))</f>
        <v>6</v>
      </c>
      <c r="E2926" s="12">
        <f>VLOOKUP(Data!E2926 &amp; Data!F2926 &amp; Data!G2926, Ubicacion!$A$2:$B$1000, 2, FALSE)</f>
        <v>41</v>
      </c>
      <c r="F2926" s="15">
        <f>Data!J2926</f>
        <v>225</v>
      </c>
      <c r="G2926" s="16">
        <f>Data!I2926</f>
        <v>50</v>
      </c>
      <c r="H2926" s="17">
        <f>Data!K2926</f>
        <v>112500</v>
      </c>
      <c r="I2926" s="17">
        <f>Data!L2926</f>
        <v>45000</v>
      </c>
      <c r="J2926" s="12" t="str">
        <f>Data!N2926</f>
        <v>Online</v>
      </c>
      <c r="K2926" s="12" t="str">
        <f>Data!O2926</f>
        <v>Tarjeta</v>
      </c>
      <c r="L2926" s="12" t="str">
        <f>Data!P2926</f>
        <v>Nuevo</v>
      </c>
    </row>
    <row r="2927">
      <c r="A2927" s="11">
        <v>2926.0</v>
      </c>
      <c r="B2927" s="14">
        <f>Data!D2927</f>
        <v>44481</v>
      </c>
      <c r="C2927" s="12">
        <f>IFERROR(VLOOKUP(Data!B2927, Minorista!$A$2:$B$100, 2, FALSE), "")</f>
        <v>1</v>
      </c>
      <c r="D2927" s="12">
        <f t="array" ref="D2927">INDEX(Producto!$A$2:$A$500, MATCH(Data!H2927, Producto!$B$2:$B$500, 0))</f>
        <v>1</v>
      </c>
      <c r="E2927" s="12">
        <f>VLOOKUP(Data!E2927 &amp; Data!F2927 &amp; Data!G2927, Ubicacion!$A$2:$B$1000, 2, FALSE)</f>
        <v>41</v>
      </c>
      <c r="F2927" s="15">
        <f>Data!J2927</f>
        <v>400</v>
      </c>
      <c r="G2927" s="16">
        <f>Data!I2927</f>
        <v>55</v>
      </c>
      <c r="H2927" s="17">
        <f>Data!K2927</f>
        <v>220000</v>
      </c>
      <c r="I2927" s="17">
        <f>Data!L2927</f>
        <v>77000</v>
      </c>
      <c r="J2927" s="12" t="str">
        <f>Data!N2927</f>
        <v>Online</v>
      </c>
      <c r="K2927" s="12" t="str">
        <f>Data!O2927</f>
        <v>Tarjeta</v>
      </c>
      <c r="L2927" s="12" t="str">
        <f>Data!P2927</f>
        <v>Recurrente</v>
      </c>
    </row>
    <row r="2928">
      <c r="A2928" s="11">
        <v>2927.0</v>
      </c>
      <c r="B2928" s="14">
        <f>Data!D2928</f>
        <v>44481</v>
      </c>
      <c r="C2928" s="12">
        <f>IFERROR(VLOOKUP(Data!B2928, Minorista!$A$2:$B$100, 2, FALSE), "")</f>
        <v>1</v>
      </c>
      <c r="D2928" s="12">
        <f t="array" ref="D2928">INDEX(Producto!$A$2:$A$500, MATCH(Data!H2928, Producto!$B$2:$B$500, 0))</f>
        <v>2</v>
      </c>
      <c r="E2928" s="12">
        <f>VLOOKUP(Data!E2928 &amp; Data!F2928 &amp; Data!G2928, Ubicacion!$A$2:$B$1000, 2, FALSE)</f>
        <v>41</v>
      </c>
      <c r="F2928" s="15">
        <f>Data!J2928</f>
        <v>250</v>
      </c>
      <c r="G2928" s="16">
        <f>Data!I2928</f>
        <v>45</v>
      </c>
      <c r="H2928" s="17">
        <f>Data!K2928</f>
        <v>112500</v>
      </c>
      <c r="I2928" s="17">
        <f>Data!L2928</f>
        <v>33750</v>
      </c>
      <c r="J2928" s="12" t="str">
        <f>Data!N2928</f>
        <v>Online</v>
      </c>
      <c r="K2928" s="12" t="str">
        <f>Data!O2928</f>
        <v>Transferencia bancaria</v>
      </c>
      <c r="L2928" s="12" t="str">
        <f>Data!P2928</f>
        <v>Nuevo</v>
      </c>
    </row>
    <row r="2929">
      <c r="A2929" s="11">
        <v>2928.0</v>
      </c>
      <c r="B2929" s="14">
        <f>Data!D2929</f>
        <v>44481</v>
      </c>
      <c r="C2929" s="12">
        <f>IFERROR(VLOOKUP(Data!B2929, Minorista!$A$2:$B$100, 2, FALSE), "")</f>
        <v>1</v>
      </c>
      <c r="D2929" s="12">
        <f t="array" ref="D2929">INDEX(Producto!$A$2:$A$500, MATCH(Data!H2929, Producto!$B$2:$B$500, 0))</f>
        <v>3</v>
      </c>
      <c r="E2929" s="12">
        <f>VLOOKUP(Data!E2929 &amp; Data!F2929 &amp; Data!G2929, Ubicacion!$A$2:$B$1000, 2, FALSE)</f>
        <v>41</v>
      </c>
      <c r="F2929" s="15">
        <f>Data!J2929</f>
        <v>150</v>
      </c>
      <c r="G2929" s="16">
        <f>Data!I2929</f>
        <v>45</v>
      </c>
      <c r="H2929" s="17">
        <f>Data!K2929</f>
        <v>67500</v>
      </c>
      <c r="I2929" s="17">
        <f>Data!L2929</f>
        <v>20250</v>
      </c>
      <c r="J2929" s="12" t="str">
        <f>Data!N2929</f>
        <v>Online</v>
      </c>
      <c r="K2929" s="12" t="str">
        <f>Data!O2929</f>
        <v>Transferencia bancaria</v>
      </c>
      <c r="L2929" s="12" t="str">
        <f>Data!P2929</f>
        <v>Recurrente</v>
      </c>
    </row>
    <row r="2930">
      <c r="A2930" s="11">
        <v>2929.0</v>
      </c>
      <c r="B2930" s="14">
        <f>Data!D2930</f>
        <v>44481</v>
      </c>
      <c r="C2930" s="12">
        <f>IFERROR(VLOOKUP(Data!B2930, Minorista!$A$2:$B$100, 2, FALSE), "")</f>
        <v>1</v>
      </c>
      <c r="D2930" s="12">
        <f t="array" ref="D2930">INDEX(Producto!$A$2:$A$500, MATCH(Data!H2930, Producto!$B$2:$B$500, 0))</f>
        <v>4</v>
      </c>
      <c r="E2930" s="12">
        <f>VLOOKUP(Data!E2930 &amp; Data!F2930 &amp; Data!G2930, Ubicacion!$A$2:$B$1000, 2, FALSE)</f>
        <v>41</v>
      </c>
      <c r="F2930" s="15">
        <f>Data!J2930</f>
        <v>125</v>
      </c>
      <c r="G2930" s="16">
        <f>Data!I2930</f>
        <v>45</v>
      </c>
      <c r="H2930" s="17">
        <f>Data!K2930</f>
        <v>56250</v>
      </c>
      <c r="I2930" s="17">
        <f>Data!L2930</f>
        <v>16875</v>
      </c>
      <c r="J2930" s="12" t="str">
        <f>Data!N2930</f>
        <v>Online</v>
      </c>
      <c r="K2930" s="12" t="str">
        <f>Data!O2930</f>
        <v>Tarjeta</v>
      </c>
      <c r="L2930" s="12" t="str">
        <f>Data!P2930</f>
        <v>Nuevo</v>
      </c>
    </row>
    <row r="2931">
      <c r="A2931" s="11">
        <v>2930.0</v>
      </c>
      <c r="B2931" s="14">
        <f>Data!D2931</f>
        <v>44481</v>
      </c>
      <c r="C2931" s="12">
        <f>IFERROR(VLOOKUP(Data!B2931, Minorista!$A$2:$B$100, 2, FALSE), "")</f>
        <v>1</v>
      </c>
      <c r="D2931" s="12">
        <f t="array" ref="D2931">INDEX(Producto!$A$2:$A$500, MATCH(Data!H2931, Producto!$B$2:$B$500, 0))</f>
        <v>5</v>
      </c>
      <c r="E2931" s="12">
        <f>VLOOKUP(Data!E2931 &amp; Data!F2931 &amp; Data!G2931, Ubicacion!$A$2:$B$1000, 2, FALSE)</f>
        <v>41</v>
      </c>
      <c r="F2931" s="15">
        <f>Data!J2931</f>
        <v>125</v>
      </c>
      <c r="G2931" s="16">
        <f>Data!I2931</f>
        <v>55</v>
      </c>
      <c r="H2931" s="17">
        <f>Data!K2931</f>
        <v>68750</v>
      </c>
      <c r="I2931" s="17">
        <f>Data!L2931</f>
        <v>24062.5</v>
      </c>
      <c r="J2931" s="12" t="str">
        <f>Data!N2931</f>
        <v>Online</v>
      </c>
      <c r="K2931" s="12" t="str">
        <f>Data!O2931</f>
        <v>Efectivo</v>
      </c>
      <c r="L2931" s="12" t="str">
        <f>Data!P2931</f>
        <v>Recurrente</v>
      </c>
    </row>
    <row r="2932">
      <c r="A2932" s="11">
        <v>2931.0</v>
      </c>
      <c r="B2932" s="14">
        <f>Data!D2932</f>
        <v>44481</v>
      </c>
      <c r="C2932" s="12">
        <f>IFERROR(VLOOKUP(Data!B2932, Minorista!$A$2:$B$100, 2, FALSE), "")</f>
        <v>3</v>
      </c>
      <c r="D2932" s="12">
        <f t="array" ref="D2932">INDEX(Producto!$A$2:$A$500, MATCH(Data!H2932, Producto!$B$2:$B$500, 0))</f>
        <v>6</v>
      </c>
      <c r="E2932" s="12">
        <f>VLOOKUP(Data!E2932 &amp; Data!F2932 &amp; Data!G2932, Ubicacion!$A$2:$B$1000, 2, FALSE)</f>
        <v>41</v>
      </c>
      <c r="F2932" s="15">
        <f>Data!J2932</f>
        <v>250</v>
      </c>
      <c r="G2932" s="16">
        <f>Data!I2932</f>
        <v>60</v>
      </c>
      <c r="H2932" s="17">
        <f>Data!K2932</f>
        <v>150000</v>
      </c>
      <c r="I2932" s="17">
        <f>Data!L2932</f>
        <v>60000</v>
      </c>
      <c r="J2932" s="12" t="str">
        <f>Data!N2932</f>
        <v>Online</v>
      </c>
      <c r="K2932" s="12" t="str">
        <f>Data!O2932</f>
        <v>Tarjeta</v>
      </c>
      <c r="L2932" s="12" t="str">
        <f>Data!P2932</f>
        <v>Nuevo</v>
      </c>
    </row>
    <row r="2933">
      <c r="A2933" s="11">
        <v>2932.0</v>
      </c>
      <c r="B2933" s="14">
        <f>Data!D2933</f>
        <v>44512</v>
      </c>
      <c r="C2933" s="12">
        <f>IFERROR(VLOOKUP(Data!B2933, Minorista!$A$2:$B$100, 2, FALSE), "")</f>
        <v>3</v>
      </c>
      <c r="D2933" s="12">
        <f t="array" ref="D2933">INDEX(Producto!$A$2:$A$500, MATCH(Data!H2933, Producto!$B$2:$B$500, 0))</f>
        <v>1</v>
      </c>
      <c r="E2933" s="12">
        <f>VLOOKUP(Data!E2933 &amp; Data!F2933 &amp; Data!G2933, Ubicacion!$A$2:$B$1000, 2, FALSE)</f>
        <v>41</v>
      </c>
      <c r="F2933" s="15">
        <f>Data!J2933</f>
        <v>400</v>
      </c>
      <c r="G2933" s="16">
        <f>Data!I2933</f>
        <v>55</v>
      </c>
      <c r="H2933" s="17">
        <f>Data!K2933</f>
        <v>220000</v>
      </c>
      <c r="I2933" s="17">
        <f>Data!L2933</f>
        <v>77000</v>
      </c>
      <c r="J2933" s="12" t="str">
        <f>Data!N2933</f>
        <v>Online</v>
      </c>
      <c r="K2933" s="12" t="str">
        <f>Data!O2933</f>
        <v>Transferencia bancaria</v>
      </c>
      <c r="L2933" s="12" t="str">
        <f>Data!P2933</f>
        <v>Nuevo</v>
      </c>
    </row>
    <row r="2934">
      <c r="A2934" s="11">
        <v>2933.0</v>
      </c>
      <c r="B2934" s="14">
        <f>Data!D2934</f>
        <v>44512</v>
      </c>
      <c r="C2934" s="12">
        <f>IFERROR(VLOOKUP(Data!B2934, Minorista!$A$2:$B$100, 2, FALSE), "")</f>
        <v>3</v>
      </c>
      <c r="D2934" s="12">
        <f t="array" ref="D2934">INDEX(Producto!$A$2:$A$500, MATCH(Data!H2934, Producto!$B$2:$B$500, 0))</f>
        <v>2</v>
      </c>
      <c r="E2934" s="12">
        <f>VLOOKUP(Data!E2934 &amp; Data!F2934 &amp; Data!G2934, Ubicacion!$A$2:$B$1000, 2, FALSE)</f>
        <v>41</v>
      </c>
      <c r="F2934" s="15">
        <f>Data!J2934</f>
        <v>250</v>
      </c>
      <c r="G2934" s="16">
        <f>Data!I2934</f>
        <v>45</v>
      </c>
      <c r="H2934" s="17">
        <f>Data!K2934</f>
        <v>112500</v>
      </c>
      <c r="I2934" s="17">
        <f>Data!L2934</f>
        <v>33750</v>
      </c>
      <c r="J2934" s="12" t="str">
        <f>Data!N2934</f>
        <v>Online</v>
      </c>
      <c r="K2934" s="12" t="str">
        <f>Data!O2934</f>
        <v>Tarjeta</v>
      </c>
      <c r="L2934" s="12" t="str">
        <f>Data!P2934</f>
        <v>Recurrente</v>
      </c>
    </row>
    <row r="2935">
      <c r="A2935" s="11">
        <v>2934.0</v>
      </c>
      <c r="B2935" s="14">
        <f>Data!D2935</f>
        <v>44512</v>
      </c>
      <c r="C2935" s="12">
        <f>IFERROR(VLOOKUP(Data!B2935, Minorista!$A$2:$B$100, 2, FALSE), "")</f>
        <v>3</v>
      </c>
      <c r="D2935" s="12">
        <f t="array" ref="D2935">INDEX(Producto!$A$2:$A$500, MATCH(Data!H2935, Producto!$B$2:$B$500, 0))</f>
        <v>3</v>
      </c>
      <c r="E2935" s="12">
        <f>VLOOKUP(Data!E2935 &amp; Data!F2935 &amp; Data!G2935, Ubicacion!$A$2:$B$1000, 2, FALSE)</f>
        <v>41</v>
      </c>
      <c r="F2935" s="15">
        <f>Data!J2935</f>
        <v>195</v>
      </c>
      <c r="G2935" s="16">
        <f>Data!I2935</f>
        <v>45</v>
      </c>
      <c r="H2935" s="17">
        <f>Data!K2935</f>
        <v>87750</v>
      </c>
      <c r="I2935" s="17">
        <f>Data!L2935</f>
        <v>26325</v>
      </c>
      <c r="J2935" s="12" t="str">
        <f>Data!N2935</f>
        <v>Online</v>
      </c>
      <c r="K2935" s="12" t="str">
        <f>Data!O2935</f>
        <v>Transferencia bancaria</v>
      </c>
      <c r="L2935" s="12" t="str">
        <f>Data!P2935</f>
        <v>Recurrente</v>
      </c>
    </row>
    <row r="2936">
      <c r="A2936" s="11">
        <v>2935.0</v>
      </c>
      <c r="B2936" s="14">
        <f>Data!D2936</f>
        <v>44512</v>
      </c>
      <c r="C2936" s="12">
        <f>IFERROR(VLOOKUP(Data!B2936, Minorista!$A$2:$B$100, 2, FALSE), "")</f>
        <v>3</v>
      </c>
      <c r="D2936" s="12">
        <f t="array" ref="D2936">INDEX(Producto!$A$2:$A$500, MATCH(Data!H2936, Producto!$B$2:$B$500, 0))</f>
        <v>4</v>
      </c>
      <c r="E2936" s="12">
        <f>VLOOKUP(Data!E2936 &amp; Data!F2936 &amp; Data!G2936, Ubicacion!$A$2:$B$1000, 2, FALSE)</f>
        <v>41</v>
      </c>
      <c r="F2936" s="15">
        <f>Data!J2936</f>
        <v>175</v>
      </c>
      <c r="G2936" s="16">
        <f>Data!I2936</f>
        <v>45</v>
      </c>
      <c r="H2936" s="17">
        <f>Data!K2936</f>
        <v>78750</v>
      </c>
      <c r="I2936" s="17">
        <f>Data!L2936</f>
        <v>23625</v>
      </c>
      <c r="J2936" s="12" t="str">
        <f>Data!N2936</f>
        <v>Online</v>
      </c>
      <c r="K2936" s="12" t="str">
        <f>Data!O2936</f>
        <v>Efectivo</v>
      </c>
      <c r="L2936" s="12" t="str">
        <f>Data!P2936</f>
        <v>Recurrente</v>
      </c>
    </row>
    <row r="2937">
      <c r="A2937" s="11">
        <v>2936.0</v>
      </c>
      <c r="B2937" s="14">
        <f>Data!D2937</f>
        <v>44512</v>
      </c>
      <c r="C2937" s="12">
        <f>IFERROR(VLOOKUP(Data!B2937, Minorista!$A$2:$B$100, 2, FALSE), "")</f>
        <v>3</v>
      </c>
      <c r="D2937" s="12">
        <f t="array" ref="D2937">INDEX(Producto!$A$2:$A$500, MATCH(Data!H2937, Producto!$B$2:$B$500, 0))</f>
        <v>5</v>
      </c>
      <c r="E2937" s="12">
        <f>VLOOKUP(Data!E2937 &amp; Data!F2937 &amp; Data!G2937, Ubicacion!$A$2:$B$1000, 2, FALSE)</f>
        <v>41</v>
      </c>
      <c r="F2937" s="15">
        <f>Data!J2937</f>
        <v>150</v>
      </c>
      <c r="G2937" s="16">
        <f>Data!I2937</f>
        <v>60</v>
      </c>
      <c r="H2937" s="17">
        <f>Data!K2937</f>
        <v>90000</v>
      </c>
      <c r="I2937" s="17">
        <f>Data!L2937</f>
        <v>31500</v>
      </c>
      <c r="J2937" s="12" t="str">
        <f>Data!N2937</f>
        <v>Online</v>
      </c>
      <c r="K2937" s="12" t="str">
        <f>Data!O2937</f>
        <v>Tarjeta</v>
      </c>
      <c r="L2937" s="12" t="str">
        <f>Data!P2937</f>
        <v>Recurrente</v>
      </c>
    </row>
    <row r="2938">
      <c r="A2938" s="11">
        <v>2937.0</v>
      </c>
      <c r="B2938" s="14">
        <f>Data!D2938</f>
        <v>44512</v>
      </c>
      <c r="C2938" s="12">
        <f>IFERROR(VLOOKUP(Data!B2938, Minorista!$A$2:$B$100, 2, FALSE), "")</f>
        <v>3</v>
      </c>
      <c r="D2938" s="12">
        <f t="array" ref="D2938">INDEX(Producto!$A$2:$A$500, MATCH(Data!H2938, Producto!$B$2:$B$500, 0))</f>
        <v>6</v>
      </c>
      <c r="E2938" s="12">
        <f>VLOOKUP(Data!E2938 &amp; Data!F2938 &amp; Data!G2938, Ubicacion!$A$2:$B$1000, 2, FALSE)</f>
        <v>41</v>
      </c>
      <c r="F2938" s="15">
        <f>Data!J2938</f>
        <v>250</v>
      </c>
      <c r="G2938" s="16">
        <f>Data!I2938</f>
        <v>65</v>
      </c>
      <c r="H2938" s="17">
        <f>Data!K2938</f>
        <v>162500</v>
      </c>
      <c r="I2938" s="17">
        <f>Data!L2938</f>
        <v>65000</v>
      </c>
      <c r="J2938" s="12" t="str">
        <f>Data!N2938</f>
        <v>Online</v>
      </c>
      <c r="K2938" s="12" t="str">
        <f>Data!O2938</f>
        <v>Tarjeta</v>
      </c>
      <c r="L2938" s="12" t="str">
        <f>Data!P2938</f>
        <v>Nuevo</v>
      </c>
    </row>
    <row r="2939">
      <c r="A2939" s="11">
        <v>2938.0</v>
      </c>
      <c r="B2939" s="14">
        <f>Data!D2939</f>
        <v>44541</v>
      </c>
      <c r="C2939" s="12">
        <f>IFERROR(VLOOKUP(Data!B2939, Minorista!$A$2:$B$100, 2, FALSE), "")</f>
        <v>3</v>
      </c>
      <c r="D2939" s="12">
        <f t="array" ref="D2939">INDEX(Producto!$A$2:$A$500, MATCH(Data!H2939, Producto!$B$2:$B$500, 0))</f>
        <v>1</v>
      </c>
      <c r="E2939" s="12">
        <f>VLOOKUP(Data!E2939 &amp; Data!F2939 &amp; Data!G2939, Ubicacion!$A$2:$B$1000, 2, FALSE)</f>
        <v>41</v>
      </c>
      <c r="F2939" s="15">
        <f>Data!J2939</f>
        <v>500</v>
      </c>
      <c r="G2939" s="16">
        <f>Data!I2939</f>
        <v>60</v>
      </c>
      <c r="H2939" s="17">
        <f>Data!K2939</f>
        <v>300000</v>
      </c>
      <c r="I2939" s="17">
        <f>Data!L2939</f>
        <v>105000</v>
      </c>
      <c r="J2939" s="12" t="str">
        <f>Data!N2939</f>
        <v>Online</v>
      </c>
      <c r="K2939" s="12" t="str">
        <f>Data!O2939</f>
        <v>Transferencia bancaria</v>
      </c>
      <c r="L2939" s="12" t="str">
        <f>Data!P2939</f>
        <v>Nuevo</v>
      </c>
    </row>
    <row r="2940">
      <c r="A2940" s="11">
        <v>2939.0</v>
      </c>
      <c r="B2940" s="14">
        <f>Data!D2940</f>
        <v>44541</v>
      </c>
      <c r="C2940" s="12">
        <f>IFERROR(VLOOKUP(Data!B2940, Minorista!$A$2:$B$100, 2, FALSE), "")</f>
        <v>3</v>
      </c>
      <c r="D2940" s="12">
        <f t="array" ref="D2940">INDEX(Producto!$A$2:$A$500, MATCH(Data!H2940, Producto!$B$2:$B$500, 0))</f>
        <v>2</v>
      </c>
      <c r="E2940" s="12">
        <f>VLOOKUP(Data!E2940 &amp; Data!F2940 &amp; Data!G2940, Ubicacion!$A$2:$B$1000, 2, FALSE)</f>
        <v>41</v>
      </c>
      <c r="F2940" s="15">
        <f>Data!J2940</f>
        <v>300</v>
      </c>
      <c r="G2940" s="16">
        <f>Data!I2940</f>
        <v>50</v>
      </c>
      <c r="H2940" s="17">
        <f>Data!K2940</f>
        <v>150000</v>
      </c>
      <c r="I2940" s="17">
        <f>Data!L2940</f>
        <v>45000</v>
      </c>
      <c r="J2940" s="12" t="str">
        <f>Data!N2940</f>
        <v>Online</v>
      </c>
      <c r="K2940" s="12" t="str">
        <f>Data!O2940</f>
        <v>Efectivo</v>
      </c>
      <c r="L2940" s="12" t="str">
        <f>Data!P2940</f>
        <v>Nuevo</v>
      </c>
    </row>
    <row r="2941">
      <c r="A2941" s="11">
        <v>2940.0</v>
      </c>
      <c r="B2941" s="14">
        <f>Data!D2941</f>
        <v>44541</v>
      </c>
      <c r="C2941" s="12">
        <f>IFERROR(VLOOKUP(Data!B2941, Minorista!$A$2:$B$100, 2, FALSE), "")</f>
        <v>3</v>
      </c>
      <c r="D2941" s="12">
        <f t="array" ref="D2941">INDEX(Producto!$A$2:$A$500, MATCH(Data!H2941, Producto!$B$2:$B$500, 0))</f>
        <v>3</v>
      </c>
      <c r="E2941" s="12">
        <f>VLOOKUP(Data!E2941 &amp; Data!F2941 &amp; Data!G2941, Ubicacion!$A$2:$B$1000, 2, FALSE)</f>
        <v>41</v>
      </c>
      <c r="F2941" s="15">
        <f>Data!J2941</f>
        <v>250</v>
      </c>
      <c r="G2941" s="16">
        <f>Data!I2941</f>
        <v>50</v>
      </c>
      <c r="H2941" s="17">
        <f>Data!K2941</f>
        <v>125000</v>
      </c>
      <c r="I2941" s="17">
        <f>Data!L2941</f>
        <v>37500</v>
      </c>
      <c r="J2941" s="12" t="str">
        <f>Data!N2941</f>
        <v>Online</v>
      </c>
      <c r="K2941" s="12" t="str">
        <f>Data!O2941</f>
        <v>Transferencia bancaria</v>
      </c>
      <c r="L2941" s="12" t="str">
        <f>Data!P2941</f>
        <v>Nuevo</v>
      </c>
    </row>
    <row r="2942">
      <c r="A2942" s="11">
        <v>2941.0</v>
      </c>
      <c r="B2942" s="14">
        <f>Data!D2942</f>
        <v>44541</v>
      </c>
      <c r="C2942" s="12">
        <f>IFERROR(VLOOKUP(Data!B2942, Minorista!$A$2:$B$100, 2, FALSE), "")</f>
        <v>3</v>
      </c>
      <c r="D2942" s="12">
        <f t="array" ref="D2942">INDEX(Producto!$A$2:$A$500, MATCH(Data!H2942, Producto!$B$2:$B$500, 0))</f>
        <v>4</v>
      </c>
      <c r="E2942" s="12">
        <f>VLOOKUP(Data!E2942 &amp; Data!F2942 &amp; Data!G2942, Ubicacion!$A$2:$B$1000, 2, FALSE)</f>
        <v>41</v>
      </c>
      <c r="F2942" s="15">
        <f>Data!J2942</f>
        <v>200</v>
      </c>
      <c r="G2942" s="16">
        <f>Data!I2942</f>
        <v>50</v>
      </c>
      <c r="H2942" s="17">
        <f>Data!K2942</f>
        <v>100000</v>
      </c>
      <c r="I2942" s="17">
        <f>Data!L2942</f>
        <v>30000</v>
      </c>
      <c r="J2942" s="12" t="str">
        <f>Data!N2942</f>
        <v>Online</v>
      </c>
      <c r="K2942" s="12" t="str">
        <f>Data!O2942</f>
        <v>Efectivo</v>
      </c>
      <c r="L2942" s="12" t="str">
        <f>Data!P2942</f>
        <v>Nuevo</v>
      </c>
    </row>
    <row r="2943">
      <c r="A2943" s="11">
        <v>2942.0</v>
      </c>
      <c r="B2943" s="14">
        <f>Data!D2943</f>
        <v>44541</v>
      </c>
      <c r="C2943" s="12">
        <f>IFERROR(VLOOKUP(Data!B2943, Minorista!$A$2:$B$100, 2, FALSE), "")</f>
        <v>3</v>
      </c>
      <c r="D2943" s="12">
        <f t="array" ref="D2943">INDEX(Producto!$A$2:$A$500, MATCH(Data!H2943, Producto!$B$2:$B$500, 0))</f>
        <v>5</v>
      </c>
      <c r="E2943" s="12">
        <f>VLOOKUP(Data!E2943 &amp; Data!F2943 &amp; Data!G2943, Ubicacion!$A$2:$B$1000, 2, FALSE)</f>
        <v>41</v>
      </c>
      <c r="F2943" s="15">
        <f>Data!J2943</f>
        <v>200</v>
      </c>
      <c r="G2943" s="16">
        <f>Data!I2943</f>
        <v>60</v>
      </c>
      <c r="H2943" s="17">
        <f>Data!K2943</f>
        <v>120000</v>
      </c>
      <c r="I2943" s="17">
        <f>Data!L2943</f>
        <v>42000</v>
      </c>
      <c r="J2943" s="12" t="str">
        <f>Data!N2943</f>
        <v>Online</v>
      </c>
      <c r="K2943" s="12" t="str">
        <f>Data!O2943</f>
        <v>Tarjeta</v>
      </c>
      <c r="L2943" s="12" t="str">
        <f>Data!P2943</f>
        <v>Nuevo</v>
      </c>
    </row>
    <row r="2944">
      <c r="A2944" s="11">
        <v>2943.0</v>
      </c>
      <c r="B2944" s="14">
        <f>Data!D2944</f>
        <v>44541</v>
      </c>
      <c r="C2944" s="12">
        <f>IFERROR(VLOOKUP(Data!B2944, Minorista!$A$2:$B$100, 2, FALSE), "")</f>
        <v>3</v>
      </c>
      <c r="D2944" s="12">
        <f t="array" ref="D2944">INDEX(Producto!$A$2:$A$500, MATCH(Data!H2944, Producto!$B$2:$B$500, 0))</f>
        <v>6</v>
      </c>
      <c r="E2944" s="12">
        <f>VLOOKUP(Data!E2944 &amp; Data!F2944 &amp; Data!G2944, Ubicacion!$A$2:$B$1000, 2, FALSE)</f>
        <v>41</v>
      </c>
      <c r="F2944" s="15">
        <f>Data!J2944</f>
        <v>300</v>
      </c>
      <c r="G2944" s="16">
        <f>Data!I2944</f>
        <v>65</v>
      </c>
      <c r="H2944" s="17">
        <f>Data!K2944</f>
        <v>195000</v>
      </c>
      <c r="I2944" s="17">
        <f>Data!L2944</f>
        <v>78000</v>
      </c>
      <c r="J2944" s="12" t="str">
        <f>Data!N2944</f>
        <v>Online</v>
      </c>
      <c r="K2944" s="12" t="str">
        <f>Data!O2944</f>
        <v>Tarjeta</v>
      </c>
      <c r="L2944" s="12" t="str">
        <f>Data!P2944</f>
        <v>Recurrente</v>
      </c>
    </row>
    <row r="2945">
      <c r="A2945" s="11">
        <v>2944.0</v>
      </c>
      <c r="B2945" s="14">
        <f>Data!D2945</f>
        <v>44205</v>
      </c>
      <c r="C2945" s="12">
        <f>IFERROR(VLOOKUP(Data!B2945, Minorista!$A$2:$B$100, 2, FALSE), "")</f>
        <v>3</v>
      </c>
      <c r="D2945" s="12">
        <f t="array" ref="D2945">INDEX(Producto!$A$2:$A$500, MATCH(Data!H2945, Producto!$B$2:$B$500, 0))</f>
        <v>1</v>
      </c>
      <c r="E2945" s="12">
        <f>VLOOKUP(Data!E2945 &amp; Data!F2945 &amp; Data!G2945, Ubicacion!$A$2:$B$1000, 2, FALSE)</f>
        <v>41</v>
      </c>
      <c r="F2945" s="15">
        <f>Data!J2945</f>
        <v>475</v>
      </c>
      <c r="G2945" s="16">
        <f>Data!I2945</f>
        <v>35</v>
      </c>
      <c r="H2945" s="17">
        <f>Data!K2945</f>
        <v>166250</v>
      </c>
      <c r="I2945" s="17">
        <f>Data!L2945</f>
        <v>58187.5</v>
      </c>
      <c r="J2945" s="12" t="str">
        <f>Data!N2945</f>
        <v>Online</v>
      </c>
      <c r="K2945" s="12" t="str">
        <f>Data!O2945</f>
        <v>Tarjeta</v>
      </c>
      <c r="L2945" s="12" t="str">
        <f>Data!P2945</f>
        <v>Recurrente</v>
      </c>
    </row>
    <row r="2946">
      <c r="A2946" s="11">
        <v>2945.0</v>
      </c>
      <c r="B2946" s="14">
        <f>Data!D2946</f>
        <v>44205</v>
      </c>
      <c r="C2946" s="12">
        <f>IFERROR(VLOOKUP(Data!B2946, Minorista!$A$2:$B$100, 2, FALSE), "")</f>
        <v>3</v>
      </c>
      <c r="D2946" s="12">
        <f t="array" ref="D2946">INDEX(Producto!$A$2:$A$500, MATCH(Data!H2946, Producto!$B$2:$B$500, 0))</f>
        <v>2</v>
      </c>
      <c r="E2946" s="12">
        <f>VLOOKUP(Data!E2946 &amp; Data!F2946 &amp; Data!G2946, Ubicacion!$A$2:$B$1000, 2, FALSE)</f>
        <v>41</v>
      </c>
      <c r="F2946" s="15">
        <f>Data!J2946</f>
        <v>275</v>
      </c>
      <c r="G2946" s="16">
        <f>Data!I2946</f>
        <v>35</v>
      </c>
      <c r="H2946" s="17">
        <f>Data!K2946</f>
        <v>96250</v>
      </c>
      <c r="I2946" s="17">
        <f>Data!L2946</f>
        <v>28875</v>
      </c>
      <c r="J2946" s="12" t="str">
        <f>Data!N2946</f>
        <v>Online</v>
      </c>
      <c r="K2946" s="12" t="str">
        <f>Data!O2946</f>
        <v>Transferencia bancaria</v>
      </c>
      <c r="L2946" s="12" t="str">
        <f>Data!P2946</f>
        <v>Recurrente</v>
      </c>
    </row>
    <row r="2947">
      <c r="A2947" s="11">
        <v>2946.0</v>
      </c>
      <c r="B2947" s="14">
        <f>Data!D2947</f>
        <v>44205</v>
      </c>
      <c r="C2947" s="12">
        <f>IFERROR(VLOOKUP(Data!B2947, Minorista!$A$2:$B$100, 2, FALSE), "")</f>
        <v>3</v>
      </c>
      <c r="D2947" s="12">
        <f t="array" ref="D2947">INDEX(Producto!$A$2:$A$500, MATCH(Data!H2947, Producto!$B$2:$B$500, 0))</f>
        <v>3</v>
      </c>
      <c r="E2947" s="12">
        <f>VLOOKUP(Data!E2947 &amp; Data!F2947 &amp; Data!G2947, Ubicacion!$A$2:$B$1000, 2, FALSE)</f>
        <v>41</v>
      </c>
      <c r="F2947" s="15">
        <f>Data!J2947</f>
        <v>275</v>
      </c>
      <c r="G2947" s="16">
        <f>Data!I2947</f>
        <v>25</v>
      </c>
      <c r="H2947" s="17">
        <f>Data!K2947</f>
        <v>68750</v>
      </c>
      <c r="I2947" s="17">
        <f>Data!L2947</f>
        <v>20625</v>
      </c>
      <c r="J2947" s="12" t="str">
        <f>Data!N2947</f>
        <v>Online</v>
      </c>
      <c r="K2947" s="12" t="str">
        <f>Data!O2947</f>
        <v>Tarjeta</v>
      </c>
      <c r="L2947" s="12" t="str">
        <f>Data!P2947</f>
        <v>Nuevo</v>
      </c>
    </row>
    <row r="2948">
      <c r="A2948" s="11">
        <v>2947.0</v>
      </c>
      <c r="B2948" s="14">
        <f>Data!D2948</f>
        <v>44205</v>
      </c>
      <c r="C2948" s="12">
        <f>IFERROR(VLOOKUP(Data!B2948, Minorista!$A$2:$B$100, 2, FALSE), "")</f>
        <v>3</v>
      </c>
      <c r="D2948" s="12">
        <f t="array" ref="D2948">INDEX(Producto!$A$2:$A$500, MATCH(Data!H2948, Producto!$B$2:$B$500, 0))</f>
        <v>4</v>
      </c>
      <c r="E2948" s="12">
        <f>VLOOKUP(Data!E2948 &amp; Data!F2948 &amp; Data!G2948, Ubicacion!$A$2:$B$1000, 2, FALSE)</f>
        <v>41</v>
      </c>
      <c r="F2948" s="15">
        <f>Data!J2948</f>
        <v>125</v>
      </c>
      <c r="G2948" s="16">
        <f>Data!I2948</f>
        <v>30</v>
      </c>
      <c r="H2948" s="17">
        <f>Data!K2948</f>
        <v>37500</v>
      </c>
      <c r="I2948" s="17">
        <f>Data!L2948</f>
        <v>11250</v>
      </c>
      <c r="J2948" s="12" t="str">
        <f>Data!N2948</f>
        <v>Online</v>
      </c>
      <c r="K2948" s="12" t="str">
        <f>Data!O2948</f>
        <v>Tarjeta</v>
      </c>
      <c r="L2948" s="12" t="str">
        <f>Data!P2948</f>
        <v>Nuevo</v>
      </c>
    </row>
    <row r="2949">
      <c r="A2949" s="11">
        <v>2948.0</v>
      </c>
      <c r="B2949" s="14">
        <f>Data!D2949</f>
        <v>44205</v>
      </c>
      <c r="C2949" s="12">
        <f>IFERROR(VLOOKUP(Data!B2949, Minorista!$A$2:$B$100, 2, FALSE), "")</f>
        <v>3</v>
      </c>
      <c r="D2949" s="12">
        <f t="array" ref="D2949">INDEX(Producto!$A$2:$A$500, MATCH(Data!H2949, Producto!$B$2:$B$500, 0))</f>
        <v>5</v>
      </c>
      <c r="E2949" s="12">
        <f>VLOOKUP(Data!E2949 &amp; Data!F2949 &amp; Data!G2949, Ubicacion!$A$2:$B$1000, 2, FALSE)</f>
        <v>41</v>
      </c>
      <c r="F2949" s="15">
        <f>Data!J2949</f>
        <v>175</v>
      </c>
      <c r="G2949" s="16">
        <f>Data!I2949</f>
        <v>45</v>
      </c>
      <c r="H2949" s="17">
        <f>Data!K2949</f>
        <v>78750</v>
      </c>
      <c r="I2949" s="17">
        <f>Data!L2949</f>
        <v>27562.5</v>
      </c>
      <c r="J2949" s="12" t="str">
        <f>Data!N2949</f>
        <v>Online</v>
      </c>
      <c r="K2949" s="12" t="str">
        <f>Data!O2949</f>
        <v>Tarjeta</v>
      </c>
      <c r="L2949" s="12" t="str">
        <f>Data!P2949</f>
        <v>Nuevo</v>
      </c>
    </row>
    <row r="2950">
      <c r="A2950" s="11">
        <v>2949.0</v>
      </c>
      <c r="B2950" s="14">
        <f>Data!D2950</f>
        <v>44205</v>
      </c>
      <c r="C2950" s="12">
        <f>IFERROR(VLOOKUP(Data!B2950, Minorista!$A$2:$B$100, 2, FALSE), "")</f>
        <v>3</v>
      </c>
      <c r="D2950" s="12">
        <f t="array" ref="D2950">INDEX(Producto!$A$2:$A$500, MATCH(Data!H2950, Producto!$B$2:$B$500, 0))</f>
        <v>6</v>
      </c>
      <c r="E2950" s="12">
        <f>VLOOKUP(Data!E2950 &amp; Data!F2950 &amp; Data!G2950, Ubicacion!$A$2:$B$1000, 2, FALSE)</f>
        <v>41</v>
      </c>
      <c r="F2950" s="15">
        <f>Data!J2950</f>
        <v>275</v>
      </c>
      <c r="G2950" s="16">
        <f>Data!I2950</f>
        <v>35</v>
      </c>
      <c r="H2950" s="17">
        <f>Data!K2950</f>
        <v>96250</v>
      </c>
      <c r="I2950" s="17">
        <f>Data!L2950</f>
        <v>38500</v>
      </c>
      <c r="J2950" s="12" t="str">
        <f>Data!N2950</f>
        <v>Online</v>
      </c>
      <c r="K2950" s="12" t="str">
        <f>Data!O2950</f>
        <v>Efectivo</v>
      </c>
      <c r="L2950" s="12" t="str">
        <f>Data!P2950</f>
        <v>Recurrente</v>
      </c>
    </row>
    <row r="2951">
      <c r="A2951" s="11">
        <v>2950.0</v>
      </c>
      <c r="B2951" s="14">
        <f>Data!D2951</f>
        <v>44236</v>
      </c>
      <c r="C2951" s="12">
        <f>IFERROR(VLOOKUP(Data!B2951, Minorista!$A$2:$B$100, 2, FALSE), "")</f>
        <v>3</v>
      </c>
      <c r="D2951" s="12">
        <f t="array" ref="D2951">INDEX(Producto!$A$2:$A$500, MATCH(Data!H2951, Producto!$B$2:$B$500, 0))</f>
        <v>1</v>
      </c>
      <c r="E2951" s="12">
        <f>VLOOKUP(Data!E2951 &amp; Data!F2951 &amp; Data!G2951, Ubicacion!$A$2:$B$1000, 2, FALSE)</f>
        <v>41</v>
      </c>
      <c r="F2951" s="15">
        <f>Data!J2951</f>
        <v>525</v>
      </c>
      <c r="G2951" s="16">
        <f>Data!I2951</f>
        <v>35</v>
      </c>
      <c r="H2951" s="17">
        <f>Data!K2951</f>
        <v>183750</v>
      </c>
      <c r="I2951" s="17">
        <f>Data!L2951</f>
        <v>64312.5</v>
      </c>
      <c r="J2951" s="12" t="str">
        <f>Data!N2951</f>
        <v>Online</v>
      </c>
      <c r="K2951" s="12" t="str">
        <f>Data!O2951</f>
        <v>Transferencia bancaria</v>
      </c>
      <c r="L2951" s="12" t="str">
        <f>Data!P2951</f>
        <v>Nuevo</v>
      </c>
    </row>
    <row r="2952">
      <c r="A2952" s="11">
        <v>2951.0</v>
      </c>
      <c r="B2952" s="14">
        <f>Data!D2952</f>
        <v>44236</v>
      </c>
      <c r="C2952" s="12">
        <f>IFERROR(VLOOKUP(Data!B2952, Minorista!$A$2:$B$100, 2, FALSE), "")</f>
        <v>3</v>
      </c>
      <c r="D2952" s="12">
        <f t="array" ref="D2952">INDEX(Producto!$A$2:$A$500, MATCH(Data!H2952, Producto!$B$2:$B$500, 0))</f>
        <v>2</v>
      </c>
      <c r="E2952" s="12">
        <f>VLOOKUP(Data!E2952 &amp; Data!F2952 &amp; Data!G2952, Ubicacion!$A$2:$B$1000, 2, FALSE)</f>
        <v>41</v>
      </c>
      <c r="F2952" s="15">
        <f>Data!J2952</f>
        <v>175</v>
      </c>
      <c r="G2952" s="16">
        <f>Data!I2952</f>
        <v>35</v>
      </c>
      <c r="H2952" s="17">
        <f>Data!K2952</f>
        <v>61250</v>
      </c>
      <c r="I2952" s="17">
        <f>Data!L2952</f>
        <v>18375</v>
      </c>
      <c r="J2952" s="12" t="str">
        <f>Data!N2952</f>
        <v>Online</v>
      </c>
      <c r="K2952" s="12" t="str">
        <f>Data!O2952</f>
        <v>Transferencia bancaria</v>
      </c>
      <c r="L2952" s="12" t="str">
        <f>Data!P2952</f>
        <v>Nuevo</v>
      </c>
    </row>
    <row r="2953">
      <c r="A2953" s="11">
        <v>2952.0</v>
      </c>
      <c r="B2953" s="14">
        <f>Data!D2953</f>
        <v>44236</v>
      </c>
      <c r="C2953" s="12">
        <f>IFERROR(VLOOKUP(Data!B2953, Minorista!$A$2:$B$100, 2, FALSE), "")</f>
        <v>3</v>
      </c>
      <c r="D2953" s="12">
        <f t="array" ref="D2953">INDEX(Producto!$A$2:$A$500, MATCH(Data!H2953, Producto!$B$2:$B$500, 0))</f>
        <v>3</v>
      </c>
      <c r="E2953" s="12">
        <f>VLOOKUP(Data!E2953 &amp; Data!F2953 &amp; Data!G2953, Ubicacion!$A$2:$B$1000, 2, FALSE)</f>
        <v>41</v>
      </c>
      <c r="F2953" s="15">
        <f>Data!J2953</f>
        <v>225</v>
      </c>
      <c r="G2953" s="16">
        <f>Data!I2953</f>
        <v>25</v>
      </c>
      <c r="H2953" s="17">
        <f>Data!K2953</f>
        <v>56250</v>
      </c>
      <c r="I2953" s="17">
        <f>Data!L2953</f>
        <v>16875</v>
      </c>
      <c r="J2953" s="12" t="str">
        <f>Data!N2953</f>
        <v>Online</v>
      </c>
      <c r="K2953" s="12" t="str">
        <f>Data!O2953</f>
        <v>Transferencia bancaria</v>
      </c>
      <c r="L2953" s="12" t="str">
        <f>Data!P2953</f>
        <v>Nuevo</v>
      </c>
    </row>
    <row r="2954">
      <c r="A2954" s="11">
        <v>2953.0</v>
      </c>
      <c r="B2954" s="14">
        <f>Data!D2954</f>
        <v>44236</v>
      </c>
      <c r="C2954" s="12">
        <f>IFERROR(VLOOKUP(Data!B2954, Minorista!$A$2:$B$100, 2, FALSE), "")</f>
        <v>3</v>
      </c>
      <c r="D2954" s="12">
        <f t="array" ref="D2954">INDEX(Producto!$A$2:$A$500, MATCH(Data!H2954, Producto!$B$2:$B$500, 0))</f>
        <v>4</v>
      </c>
      <c r="E2954" s="12">
        <f>VLOOKUP(Data!E2954 &amp; Data!F2954 &amp; Data!G2954, Ubicacion!$A$2:$B$1000, 2, FALSE)</f>
        <v>42</v>
      </c>
      <c r="F2954" s="15">
        <f>Data!J2954</f>
        <v>100</v>
      </c>
      <c r="G2954" s="16">
        <f>Data!I2954</f>
        <v>30</v>
      </c>
      <c r="H2954" s="17">
        <f>Data!K2954</f>
        <v>30000</v>
      </c>
      <c r="I2954" s="17">
        <f>Data!L2954</f>
        <v>9000</v>
      </c>
      <c r="J2954" s="12" t="str">
        <f>Data!N2954</f>
        <v>Online</v>
      </c>
      <c r="K2954" s="12" t="str">
        <f>Data!O2954</f>
        <v>Efectivo</v>
      </c>
      <c r="L2954" s="12" t="str">
        <f>Data!P2954</f>
        <v>Nuevo</v>
      </c>
    </row>
    <row r="2955">
      <c r="A2955" s="11">
        <v>2954.0</v>
      </c>
      <c r="B2955" s="14">
        <f>Data!D2955</f>
        <v>44236</v>
      </c>
      <c r="C2955" s="12">
        <f>IFERROR(VLOOKUP(Data!B2955, Minorista!$A$2:$B$100, 2, FALSE), "")</f>
        <v>3</v>
      </c>
      <c r="D2955" s="12">
        <f t="array" ref="D2955">INDEX(Producto!$A$2:$A$500, MATCH(Data!H2955, Producto!$B$2:$B$500, 0))</f>
        <v>5</v>
      </c>
      <c r="E2955" s="12">
        <f>VLOOKUP(Data!E2955 &amp; Data!F2955 &amp; Data!G2955, Ubicacion!$A$2:$B$1000, 2, FALSE)</f>
        <v>42</v>
      </c>
      <c r="F2955" s="15">
        <f>Data!J2955</f>
        <v>175</v>
      </c>
      <c r="G2955" s="16">
        <f>Data!I2955</f>
        <v>45</v>
      </c>
      <c r="H2955" s="17">
        <f>Data!K2955</f>
        <v>78750</v>
      </c>
      <c r="I2955" s="17">
        <f>Data!L2955</f>
        <v>27562.5</v>
      </c>
      <c r="J2955" s="12" t="str">
        <f>Data!N2955</f>
        <v>Online</v>
      </c>
      <c r="K2955" s="12" t="str">
        <f>Data!O2955</f>
        <v>Transferencia bancaria</v>
      </c>
      <c r="L2955" s="12" t="str">
        <f>Data!P2955</f>
        <v>Nuevo</v>
      </c>
    </row>
    <row r="2956">
      <c r="A2956" s="11">
        <v>2955.0</v>
      </c>
      <c r="B2956" s="14">
        <f>Data!D2956</f>
        <v>44236</v>
      </c>
      <c r="C2956" s="12">
        <f>IFERROR(VLOOKUP(Data!B2956, Minorista!$A$2:$B$100, 2, FALSE), "")</f>
        <v>3</v>
      </c>
      <c r="D2956" s="12">
        <f t="array" ref="D2956">INDEX(Producto!$A$2:$A$500, MATCH(Data!H2956, Producto!$B$2:$B$500, 0))</f>
        <v>6</v>
      </c>
      <c r="E2956" s="12">
        <f>VLOOKUP(Data!E2956 &amp; Data!F2956 &amp; Data!G2956, Ubicacion!$A$2:$B$1000, 2, FALSE)</f>
        <v>42</v>
      </c>
      <c r="F2956" s="15">
        <f>Data!J2956</f>
        <v>275</v>
      </c>
      <c r="G2956" s="16">
        <f>Data!I2956</f>
        <v>25</v>
      </c>
      <c r="H2956" s="17">
        <f>Data!K2956</f>
        <v>68750</v>
      </c>
      <c r="I2956" s="17">
        <f>Data!L2956</f>
        <v>27500</v>
      </c>
      <c r="J2956" s="12" t="str">
        <f>Data!N2956</f>
        <v>Online</v>
      </c>
      <c r="K2956" s="12" t="str">
        <f>Data!O2956</f>
        <v>Efectivo</v>
      </c>
      <c r="L2956" s="12" t="str">
        <f>Data!P2956</f>
        <v>Recurrente</v>
      </c>
    </row>
    <row r="2957">
      <c r="A2957" s="11">
        <v>2956.0</v>
      </c>
      <c r="B2957" s="14">
        <f>Data!D2957</f>
        <v>44263</v>
      </c>
      <c r="C2957" s="12">
        <f>IFERROR(VLOOKUP(Data!B2957, Minorista!$A$2:$B$100, 2, FALSE), "")</f>
        <v>3</v>
      </c>
      <c r="D2957" s="12">
        <f t="array" ref="D2957">INDEX(Producto!$A$2:$A$500, MATCH(Data!H2957, Producto!$B$2:$B$500, 0))</f>
        <v>1</v>
      </c>
      <c r="E2957" s="12">
        <f>VLOOKUP(Data!E2957 &amp; Data!F2957 &amp; Data!G2957, Ubicacion!$A$2:$B$1000, 2, FALSE)</f>
        <v>42</v>
      </c>
      <c r="F2957" s="15">
        <f>Data!J2957</f>
        <v>495</v>
      </c>
      <c r="G2957" s="16">
        <f>Data!I2957</f>
        <v>30</v>
      </c>
      <c r="H2957" s="17">
        <f>Data!K2957</f>
        <v>148500</v>
      </c>
      <c r="I2957" s="17">
        <f>Data!L2957</f>
        <v>51975</v>
      </c>
      <c r="J2957" s="12" t="str">
        <f>Data!N2957</f>
        <v>Online</v>
      </c>
      <c r="K2957" s="12" t="str">
        <f>Data!O2957</f>
        <v>Tarjeta</v>
      </c>
      <c r="L2957" s="12" t="str">
        <f>Data!P2957</f>
        <v>Nuevo</v>
      </c>
    </row>
    <row r="2958">
      <c r="A2958" s="11">
        <v>2957.0</v>
      </c>
      <c r="B2958" s="14">
        <f>Data!D2958</f>
        <v>44263</v>
      </c>
      <c r="C2958" s="12">
        <f>IFERROR(VLOOKUP(Data!B2958, Minorista!$A$2:$B$100, 2, FALSE), "")</f>
        <v>3</v>
      </c>
      <c r="D2958" s="12">
        <f t="array" ref="D2958">INDEX(Producto!$A$2:$A$500, MATCH(Data!H2958, Producto!$B$2:$B$500, 0))</f>
        <v>2</v>
      </c>
      <c r="E2958" s="12">
        <f>VLOOKUP(Data!E2958 &amp; Data!F2958 &amp; Data!G2958, Ubicacion!$A$2:$B$1000, 2, FALSE)</f>
        <v>42</v>
      </c>
      <c r="F2958" s="15">
        <f>Data!J2958</f>
        <v>200</v>
      </c>
      <c r="G2958" s="16">
        <f>Data!I2958</f>
        <v>30</v>
      </c>
      <c r="H2958" s="17">
        <f>Data!K2958</f>
        <v>60000</v>
      </c>
      <c r="I2958" s="17">
        <f>Data!L2958</f>
        <v>18000</v>
      </c>
      <c r="J2958" s="12" t="str">
        <f>Data!N2958</f>
        <v>Online</v>
      </c>
      <c r="K2958" s="12" t="str">
        <f>Data!O2958</f>
        <v>Transferencia bancaria</v>
      </c>
      <c r="L2958" s="12" t="str">
        <f>Data!P2958</f>
        <v>Recurrente</v>
      </c>
    </row>
    <row r="2959">
      <c r="A2959" s="11">
        <v>2958.0</v>
      </c>
      <c r="B2959" s="14">
        <f>Data!D2959</f>
        <v>44263</v>
      </c>
      <c r="C2959" s="12">
        <f>IFERROR(VLOOKUP(Data!B2959, Minorista!$A$2:$B$100, 2, FALSE), "")</f>
        <v>3</v>
      </c>
      <c r="D2959" s="12">
        <f t="array" ref="D2959">INDEX(Producto!$A$2:$A$500, MATCH(Data!H2959, Producto!$B$2:$B$500, 0))</f>
        <v>3</v>
      </c>
      <c r="E2959" s="12">
        <f>VLOOKUP(Data!E2959 &amp; Data!F2959 &amp; Data!G2959, Ubicacion!$A$2:$B$1000, 2, FALSE)</f>
        <v>42</v>
      </c>
      <c r="F2959" s="15">
        <f>Data!J2959</f>
        <v>225</v>
      </c>
      <c r="G2959" s="16">
        <f>Data!I2959</f>
        <v>20</v>
      </c>
      <c r="H2959" s="17">
        <f>Data!K2959</f>
        <v>45000</v>
      </c>
      <c r="I2959" s="17">
        <f>Data!L2959</f>
        <v>13500</v>
      </c>
      <c r="J2959" s="12" t="str">
        <f>Data!N2959</f>
        <v>Online</v>
      </c>
      <c r="K2959" s="12" t="str">
        <f>Data!O2959</f>
        <v>Efectivo</v>
      </c>
      <c r="L2959" s="12" t="str">
        <f>Data!P2959</f>
        <v>Nuevo</v>
      </c>
    </row>
    <row r="2960">
      <c r="A2960" s="11">
        <v>2959.0</v>
      </c>
      <c r="B2960" s="14">
        <f>Data!D2960</f>
        <v>44263</v>
      </c>
      <c r="C2960" s="12">
        <f>IFERROR(VLOOKUP(Data!B2960, Minorista!$A$2:$B$100, 2, FALSE), "")</f>
        <v>3</v>
      </c>
      <c r="D2960" s="12">
        <f t="array" ref="D2960">INDEX(Producto!$A$2:$A$500, MATCH(Data!H2960, Producto!$B$2:$B$500, 0))</f>
        <v>4</v>
      </c>
      <c r="E2960" s="12">
        <f>VLOOKUP(Data!E2960 &amp; Data!F2960 &amp; Data!G2960, Ubicacion!$A$2:$B$1000, 2, FALSE)</f>
        <v>42</v>
      </c>
      <c r="F2960" s="15">
        <f>Data!J2960</f>
        <v>75</v>
      </c>
      <c r="G2960" s="16">
        <f>Data!I2960</f>
        <v>25</v>
      </c>
      <c r="H2960" s="17">
        <f>Data!K2960</f>
        <v>18750</v>
      </c>
      <c r="I2960" s="17">
        <f>Data!L2960</f>
        <v>5625</v>
      </c>
      <c r="J2960" s="12" t="str">
        <f>Data!N2960</f>
        <v>Online</v>
      </c>
      <c r="K2960" s="12" t="str">
        <f>Data!O2960</f>
        <v>Tarjeta</v>
      </c>
      <c r="L2960" s="12" t="str">
        <f>Data!P2960</f>
        <v>Nuevo</v>
      </c>
    </row>
    <row r="2961">
      <c r="A2961" s="11">
        <v>2960.0</v>
      </c>
      <c r="B2961" s="14">
        <f>Data!D2961</f>
        <v>44263</v>
      </c>
      <c r="C2961" s="12">
        <f>IFERROR(VLOOKUP(Data!B2961, Minorista!$A$2:$B$100, 2, FALSE), "")</f>
        <v>3</v>
      </c>
      <c r="D2961" s="12">
        <f t="array" ref="D2961">INDEX(Producto!$A$2:$A$500, MATCH(Data!H2961, Producto!$B$2:$B$500, 0))</f>
        <v>5</v>
      </c>
      <c r="E2961" s="12">
        <f>VLOOKUP(Data!E2961 &amp; Data!F2961 &amp; Data!G2961, Ubicacion!$A$2:$B$1000, 2, FALSE)</f>
        <v>42</v>
      </c>
      <c r="F2961" s="15">
        <f>Data!J2961</f>
        <v>125</v>
      </c>
      <c r="G2961" s="16">
        <f>Data!I2961</f>
        <v>40</v>
      </c>
      <c r="H2961" s="17">
        <f>Data!K2961</f>
        <v>50000</v>
      </c>
      <c r="I2961" s="17">
        <f>Data!L2961</f>
        <v>17500</v>
      </c>
      <c r="J2961" s="12" t="str">
        <f>Data!N2961</f>
        <v>Online</v>
      </c>
      <c r="K2961" s="12" t="str">
        <f>Data!O2961</f>
        <v>Efectivo</v>
      </c>
      <c r="L2961" s="12" t="str">
        <f>Data!P2961</f>
        <v>Nuevo</v>
      </c>
    </row>
    <row r="2962">
      <c r="A2962" s="11">
        <v>2961.0</v>
      </c>
      <c r="B2962" s="14">
        <f>Data!D2962</f>
        <v>44263</v>
      </c>
      <c r="C2962" s="12">
        <f>IFERROR(VLOOKUP(Data!B2962, Minorista!$A$2:$B$100, 2, FALSE), "")</f>
        <v>3</v>
      </c>
      <c r="D2962" s="12">
        <f t="array" ref="D2962">INDEX(Producto!$A$2:$A$500, MATCH(Data!H2962, Producto!$B$2:$B$500, 0))</f>
        <v>6</v>
      </c>
      <c r="E2962" s="12">
        <f>VLOOKUP(Data!E2962 &amp; Data!F2962 &amp; Data!G2962, Ubicacion!$A$2:$B$1000, 2, FALSE)</f>
        <v>42</v>
      </c>
      <c r="F2962" s="15">
        <f>Data!J2962</f>
        <v>225</v>
      </c>
      <c r="G2962" s="16">
        <f>Data!I2962</f>
        <v>30</v>
      </c>
      <c r="H2962" s="17">
        <f>Data!K2962</f>
        <v>67500</v>
      </c>
      <c r="I2962" s="17">
        <f>Data!L2962</f>
        <v>27000</v>
      </c>
      <c r="J2962" s="12" t="str">
        <f>Data!N2962</f>
        <v>Online</v>
      </c>
      <c r="K2962" s="12" t="str">
        <f>Data!O2962</f>
        <v>Tarjeta</v>
      </c>
      <c r="L2962" s="12" t="str">
        <f>Data!P2962</f>
        <v>Nuevo</v>
      </c>
    </row>
    <row r="2963">
      <c r="A2963" s="11">
        <v>2962.0</v>
      </c>
      <c r="B2963" s="14">
        <f>Data!D2963</f>
        <v>44295</v>
      </c>
      <c r="C2963" s="12">
        <f>IFERROR(VLOOKUP(Data!B2963, Minorista!$A$2:$B$100, 2, FALSE), "")</f>
        <v>3</v>
      </c>
      <c r="D2963" s="12">
        <f t="array" ref="D2963">INDEX(Producto!$A$2:$A$500, MATCH(Data!H2963, Producto!$B$2:$B$500, 0))</f>
        <v>1</v>
      </c>
      <c r="E2963" s="12">
        <f>VLOOKUP(Data!E2963 &amp; Data!F2963 &amp; Data!G2963, Ubicacion!$A$2:$B$1000, 2, FALSE)</f>
        <v>42</v>
      </c>
      <c r="F2963" s="15">
        <f>Data!J2963</f>
        <v>450</v>
      </c>
      <c r="G2963" s="16">
        <f>Data!I2963</f>
        <v>30</v>
      </c>
      <c r="H2963" s="17">
        <f>Data!K2963</f>
        <v>135000</v>
      </c>
      <c r="I2963" s="17">
        <f>Data!L2963</f>
        <v>47250</v>
      </c>
      <c r="J2963" s="12" t="str">
        <f>Data!N2963</f>
        <v>Online</v>
      </c>
      <c r="K2963" s="12" t="str">
        <f>Data!O2963</f>
        <v>Tarjeta</v>
      </c>
      <c r="L2963" s="12" t="str">
        <f>Data!P2963</f>
        <v>Nuevo</v>
      </c>
    </row>
    <row r="2964">
      <c r="A2964" s="11">
        <v>2963.0</v>
      </c>
      <c r="B2964" s="14">
        <f>Data!D2964</f>
        <v>44295</v>
      </c>
      <c r="C2964" s="12">
        <f>IFERROR(VLOOKUP(Data!B2964, Minorista!$A$2:$B$100, 2, FALSE), "")</f>
        <v>3</v>
      </c>
      <c r="D2964" s="12">
        <f t="array" ref="D2964">INDEX(Producto!$A$2:$A$500, MATCH(Data!H2964, Producto!$B$2:$B$500, 0))</f>
        <v>2</v>
      </c>
      <c r="E2964" s="12">
        <f>VLOOKUP(Data!E2964 &amp; Data!F2964 &amp; Data!G2964, Ubicacion!$A$2:$B$1000, 2, FALSE)</f>
        <v>42</v>
      </c>
      <c r="F2964" s="15">
        <f>Data!J2964</f>
        <v>150</v>
      </c>
      <c r="G2964" s="16">
        <f>Data!I2964</f>
        <v>30</v>
      </c>
      <c r="H2964" s="17">
        <f>Data!K2964</f>
        <v>45000</v>
      </c>
      <c r="I2964" s="17">
        <f>Data!L2964</f>
        <v>13500</v>
      </c>
      <c r="J2964" s="12" t="str">
        <f>Data!N2964</f>
        <v>Online</v>
      </c>
      <c r="K2964" s="12" t="str">
        <f>Data!O2964</f>
        <v>Tarjeta</v>
      </c>
      <c r="L2964" s="12" t="str">
        <f>Data!P2964</f>
        <v>Recurrente</v>
      </c>
    </row>
    <row r="2965">
      <c r="A2965" s="11">
        <v>2964.0</v>
      </c>
      <c r="B2965" s="14">
        <f>Data!D2965</f>
        <v>44295</v>
      </c>
      <c r="C2965" s="12">
        <f>IFERROR(VLOOKUP(Data!B2965, Minorista!$A$2:$B$100, 2, FALSE), "")</f>
        <v>3</v>
      </c>
      <c r="D2965" s="12">
        <f t="array" ref="D2965">INDEX(Producto!$A$2:$A$500, MATCH(Data!H2965, Producto!$B$2:$B$500, 0))</f>
        <v>3</v>
      </c>
      <c r="E2965" s="12">
        <f>VLOOKUP(Data!E2965 &amp; Data!F2965 &amp; Data!G2965, Ubicacion!$A$2:$B$1000, 2, FALSE)</f>
        <v>42</v>
      </c>
      <c r="F2965" s="15">
        <f>Data!J2965</f>
        <v>150</v>
      </c>
      <c r="G2965" s="16">
        <f>Data!I2965</f>
        <v>20</v>
      </c>
      <c r="H2965" s="17">
        <f>Data!K2965</f>
        <v>30000</v>
      </c>
      <c r="I2965" s="17">
        <f>Data!L2965</f>
        <v>9000</v>
      </c>
      <c r="J2965" s="12" t="str">
        <f>Data!N2965</f>
        <v>Online</v>
      </c>
      <c r="K2965" s="12" t="str">
        <f>Data!O2965</f>
        <v>Tarjeta</v>
      </c>
      <c r="L2965" s="12" t="str">
        <f>Data!P2965</f>
        <v>Nuevo</v>
      </c>
    </row>
    <row r="2966">
      <c r="A2966" s="11">
        <v>2965.0</v>
      </c>
      <c r="B2966" s="14">
        <f>Data!D2966</f>
        <v>44295</v>
      </c>
      <c r="C2966" s="12">
        <f>IFERROR(VLOOKUP(Data!B2966, Minorista!$A$2:$B$100, 2, FALSE), "")</f>
        <v>3</v>
      </c>
      <c r="D2966" s="12">
        <f t="array" ref="D2966">INDEX(Producto!$A$2:$A$500, MATCH(Data!H2966, Producto!$B$2:$B$500, 0))</f>
        <v>4</v>
      </c>
      <c r="E2966" s="12">
        <f>VLOOKUP(Data!E2966 &amp; Data!F2966 &amp; Data!G2966, Ubicacion!$A$2:$B$1000, 2, FALSE)</f>
        <v>42</v>
      </c>
      <c r="F2966" s="15">
        <f>Data!J2966</f>
        <v>75</v>
      </c>
      <c r="G2966" s="16">
        <f>Data!I2966</f>
        <v>25</v>
      </c>
      <c r="H2966" s="17">
        <f>Data!K2966</f>
        <v>18750</v>
      </c>
      <c r="I2966" s="17">
        <f>Data!L2966</f>
        <v>5625</v>
      </c>
      <c r="J2966" s="12" t="str">
        <f>Data!N2966</f>
        <v>Online</v>
      </c>
      <c r="K2966" s="12" t="str">
        <f>Data!O2966</f>
        <v>Efectivo</v>
      </c>
      <c r="L2966" s="12" t="str">
        <f>Data!P2966</f>
        <v>Recurrente</v>
      </c>
    </row>
    <row r="2967">
      <c r="A2967" s="11">
        <v>2966.0</v>
      </c>
      <c r="B2967" s="14">
        <f>Data!D2967</f>
        <v>44295</v>
      </c>
      <c r="C2967" s="12">
        <f>IFERROR(VLOOKUP(Data!B2967, Minorista!$A$2:$B$100, 2, FALSE), "")</f>
        <v>3</v>
      </c>
      <c r="D2967" s="12">
        <f t="array" ref="D2967">INDEX(Producto!$A$2:$A$500, MATCH(Data!H2967, Producto!$B$2:$B$500, 0))</f>
        <v>5</v>
      </c>
      <c r="E2967" s="12">
        <f>VLOOKUP(Data!E2967 &amp; Data!F2967 &amp; Data!G2967, Ubicacion!$A$2:$B$1000, 2, FALSE)</f>
        <v>42</v>
      </c>
      <c r="F2967" s="15">
        <f>Data!J2967</f>
        <v>100</v>
      </c>
      <c r="G2967" s="16">
        <f>Data!I2967</f>
        <v>60</v>
      </c>
      <c r="H2967" s="17">
        <f>Data!K2967</f>
        <v>60000</v>
      </c>
      <c r="I2967" s="17">
        <f>Data!L2967</f>
        <v>21000</v>
      </c>
      <c r="J2967" s="12" t="str">
        <f>Data!N2967</f>
        <v>In-store</v>
      </c>
      <c r="K2967" s="12" t="str">
        <f>Data!O2967</f>
        <v>Transferencia bancaria</v>
      </c>
      <c r="L2967" s="12" t="str">
        <f>Data!P2967</f>
        <v>Nuevo</v>
      </c>
    </row>
    <row r="2968">
      <c r="A2968" s="11">
        <v>2967.0</v>
      </c>
      <c r="B2968" s="14">
        <f>Data!D2968</f>
        <v>44295</v>
      </c>
      <c r="C2968" s="12">
        <f>IFERROR(VLOOKUP(Data!B2968, Minorista!$A$2:$B$100, 2, FALSE), "")</f>
        <v>3</v>
      </c>
      <c r="D2968" s="12">
        <f t="array" ref="D2968">INDEX(Producto!$A$2:$A$500, MATCH(Data!H2968, Producto!$B$2:$B$500, 0))</f>
        <v>6</v>
      </c>
      <c r="E2968" s="12">
        <f>VLOOKUP(Data!E2968 &amp; Data!F2968 &amp; Data!G2968, Ubicacion!$A$2:$B$1000, 2, FALSE)</f>
        <v>42</v>
      </c>
      <c r="F2968" s="15">
        <f>Data!J2968</f>
        <v>225</v>
      </c>
      <c r="G2968" s="16">
        <f>Data!I2968</f>
        <v>50</v>
      </c>
      <c r="H2968" s="17">
        <f>Data!K2968</f>
        <v>112500</v>
      </c>
      <c r="I2968" s="17">
        <f>Data!L2968</f>
        <v>45000</v>
      </c>
      <c r="J2968" s="12" t="str">
        <f>Data!N2968</f>
        <v>In-store</v>
      </c>
      <c r="K2968" s="12" t="str">
        <f>Data!O2968</f>
        <v>Efectivo</v>
      </c>
      <c r="L2968" s="12" t="str">
        <f>Data!P2968</f>
        <v>Nuevo</v>
      </c>
    </row>
    <row r="2969">
      <c r="A2969" s="11">
        <v>2968.0</v>
      </c>
      <c r="B2969" s="14">
        <f>Data!D2969</f>
        <v>44326</v>
      </c>
      <c r="C2969" s="12">
        <f>IFERROR(VLOOKUP(Data!B2969, Minorista!$A$2:$B$100, 2, FALSE), "")</f>
        <v>3</v>
      </c>
      <c r="D2969" s="12">
        <f t="array" ref="D2969">INDEX(Producto!$A$2:$A$500, MATCH(Data!H2969, Producto!$B$2:$B$500, 0))</f>
        <v>1</v>
      </c>
      <c r="E2969" s="12">
        <f>VLOOKUP(Data!E2969 &amp; Data!F2969 &amp; Data!G2969, Ubicacion!$A$2:$B$1000, 2, FALSE)</f>
        <v>42</v>
      </c>
      <c r="F2969" s="15">
        <f>Data!J2969</f>
        <v>495</v>
      </c>
      <c r="G2969" s="16">
        <f>Data!I2969</f>
        <v>60</v>
      </c>
      <c r="H2969" s="17">
        <f>Data!K2969</f>
        <v>297000</v>
      </c>
      <c r="I2969" s="17">
        <f>Data!L2969</f>
        <v>103950</v>
      </c>
      <c r="J2969" s="12" t="str">
        <f>Data!N2969</f>
        <v>In-store</v>
      </c>
      <c r="K2969" s="12" t="str">
        <f>Data!O2969</f>
        <v>Transferencia bancaria</v>
      </c>
      <c r="L2969" s="12" t="str">
        <f>Data!P2969</f>
        <v>Nuevo</v>
      </c>
    </row>
    <row r="2970">
      <c r="A2970" s="11">
        <v>2969.0</v>
      </c>
      <c r="B2970" s="14">
        <f>Data!D2970</f>
        <v>44326</v>
      </c>
      <c r="C2970" s="12">
        <f>IFERROR(VLOOKUP(Data!B2970, Minorista!$A$2:$B$100, 2, FALSE), "")</f>
        <v>3</v>
      </c>
      <c r="D2970" s="12">
        <f t="array" ref="D2970">INDEX(Producto!$A$2:$A$500, MATCH(Data!H2970, Producto!$B$2:$B$500, 0))</f>
        <v>2</v>
      </c>
      <c r="E2970" s="12">
        <f>VLOOKUP(Data!E2970 &amp; Data!F2970 &amp; Data!G2970, Ubicacion!$A$2:$B$1000, 2, FALSE)</f>
        <v>42</v>
      </c>
      <c r="F2970" s="15">
        <f>Data!J2970</f>
        <v>200</v>
      </c>
      <c r="G2970" s="16">
        <f>Data!I2970</f>
        <v>45</v>
      </c>
      <c r="H2970" s="17">
        <f>Data!K2970</f>
        <v>90000</v>
      </c>
      <c r="I2970" s="17">
        <f>Data!L2970</f>
        <v>27000</v>
      </c>
      <c r="J2970" s="12" t="str">
        <f>Data!N2970</f>
        <v>In-store</v>
      </c>
      <c r="K2970" s="12" t="str">
        <f>Data!O2970</f>
        <v>Tarjeta</v>
      </c>
      <c r="L2970" s="12" t="str">
        <f>Data!P2970</f>
        <v>Nuevo</v>
      </c>
    </row>
    <row r="2971">
      <c r="A2971" s="11">
        <v>2970.0</v>
      </c>
      <c r="B2971" s="14">
        <f>Data!D2971</f>
        <v>44326</v>
      </c>
      <c r="C2971" s="12">
        <f>IFERROR(VLOOKUP(Data!B2971, Minorista!$A$2:$B$100, 2, FALSE), "")</f>
        <v>3</v>
      </c>
      <c r="D2971" s="12">
        <f t="array" ref="D2971">INDEX(Producto!$A$2:$A$500, MATCH(Data!H2971, Producto!$B$2:$B$500, 0))</f>
        <v>3</v>
      </c>
      <c r="E2971" s="12">
        <f>VLOOKUP(Data!E2971 &amp; Data!F2971 &amp; Data!G2971, Ubicacion!$A$2:$B$1000, 2, FALSE)</f>
        <v>42</v>
      </c>
      <c r="F2971" s="15">
        <f>Data!J2971</f>
        <v>175</v>
      </c>
      <c r="G2971" s="16">
        <f>Data!I2971</f>
        <v>40</v>
      </c>
      <c r="H2971" s="17">
        <f>Data!K2971</f>
        <v>70000</v>
      </c>
      <c r="I2971" s="17">
        <f>Data!L2971</f>
        <v>21000</v>
      </c>
      <c r="J2971" s="12" t="str">
        <f>Data!N2971</f>
        <v>In-store</v>
      </c>
      <c r="K2971" s="12" t="str">
        <f>Data!O2971</f>
        <v>Transferencia bancaria</v>
      </c>
      <c r="L2971" s="12" t="str">
        <f>Data!P2971</f>
        <v>Recurrente</v>
      </c>
    </row>
    <row r="2972">
      <c r="A2972" s="11">
        <v>2971.0</v>
      </c>
      <c r="B2972" s="14">
        <f>Data!D2972</f>
        <v>44326</v>
      </c>
      <c r="C2972" s="12">
        <f>IFERROR(VLOOKUP(Data!B2972, Minorista!$A$2:$B$100, 2, FALSE), "")</f>
        <v>3</v>
      </c>
      <c r="D2972" s="12">
        <f t="array" ref="D2972">INDEX(Producto!$A$2:$A$500, MATCH(Data!H2972, Producto!$B$2:$B$500, 0))</f>
        <v>4</v>
      </c>
      <c r="E2972" s="12">
        <f>VLOOKUP(Data!E2972 &amp; Data!F2972 &amp; Data!G2972, Ubicacion!$A$2:$B$1000, 2, FALSE)</f>
        <v>42</v>
      </c>
      <c r="F2972" s="15">
        <f>Data!J2972</f>
        <v>100</v>
      </c>
      <c r="G2972" s="16">
        <f>Data!I2972</f>
        <v>40</v>
      </c>
      <c r="H2972" s="17">
        <f>Data!K2972</f>
        <v>40000</v>
      </c>
      <c r="I2972" s="17">
        <f>Data!L2972</f>
        <v>12000</v>
      </c>
      <c r="J2972" s="12" t="str">
        <f>Data!N2972</f>
        <v>In-store</v>
      </c>
      <c r="K2972" s="12" t="str">
        <f>Data!O2972</f>
        <v>Transferencia bancaria</v>
      </c>
      <c r="L2972" s="12" t="str">
        <f>Data!P2972</f>
        <v>Nuevo</v>
      </c>
    </row>
    <row r="2973">
      <c r="A2973" s="11">
        <v>2972.0</v>
      </c>
      <c r="B2973" s="14">
        <f>Data!D2973</f>
        <v>44326</v>
      </c>
      <c r="C2973" s="12">
        <f>IFERROR(VLOOKUP(Data!B2973, Minorista!$A$2:$B$100, 2, FALSE), "")</f>
        <v>3</v>
      </c>
      <c r="D2973" s="12">
        <f t="array" ref="D2973">INDEX(Producto!$A$2:$A$500, MATCH(Data!H2973, Producto!$B$2:$B$500, 0))</f>
        <v>5</v>
      </c>
      <c r="E2973" s="12">
        <f>VLOOKUP(Data!E2973 &amp; Data!F2973 &amp; Data!G2973, Ubicacion!$A$2:$B$1000, 2, FALSE)</f>
        <v>42</v>
      </c>
      <c r="F2973" s="15">
        <f>Data!J2973</f>
        <v>125</v>
      </c>
      <c r="G2973" s="16">
        <f>Data!I2973</f>
        <v>50</v>
      </c>
      <c r="H2973" s="17">
        <f>Data!K2973</f>
        <v>62500</v>
      </c>
      <c r="I2973" s="17">
        <f>Data!L2973</f>
        <v>21875</v>
      </c>
      <c r="J2973" s="12" t="str">
        <f>Data!N2973</f>
        <v>In-store</v>
      </c>
      <c r="K2973" s="12" t="str">
        <f>Data!O2973</f>
        <v>Transferencia bancaria</v>
      </c>
      <c r="L2973" s="12" t="str">
        <f>Data!P2973</f>
        <v>Nuevo</v>
      </c>
    </row>
    <row r="2974">
      <c r="A2974" s="11">
        <v>2973.0</v>
      </c>
      <c r="B2974" s="14">
        <f>Data!D2974</f>
        <v>44326</v>
      </c>
      <c r="C2974" s="12">
        <f>IFERROR(VLOOKUP(Data!B2974, Minorista!$A$2:$B$100, 2, FALSE), "")</f>
        <v>3</v>
      </c>
      <c r="D2974" s="12">
        <f t="array" ref="D2974">INDEX(Producto!$A$2:$A$500, MATCH(Data!H2974, Producto!$B$2:$B$500, 0))</f>
        <v>6</v>
      </c>
      <c r="E2974" s="12">
        <f>VLOOKUP(Data!E2974 &amp; Data!F2974 &amp; Data!G2974, Ubicacion!$A$2:$B$1000, 2, FALSE)</f>
        <v>42</v>
      </c>
      <c r="F2974" s="15">
        <f>Data!J2974</f>
        <v>250</v>
      </c>
      <c r="G2974" s="16">
        <f>Data!I2974</f>
        <v>55</v>
      </c>
      <c r="H2974" s="17">
        <f>Data!K2974</f>
        <v>137500</v>
      </c>
      <c r="I2974" s="17">
        <f>Data!L2974</f>
        <v>55000</v>
      </c>
      <c r="J2974" s="12" t="str">
        <f>Data!N2974</f>
        <v>In-store</v>
      </c>
      <c r="K2974" s="12" t="str">
        <f>Data!O2974</f>
        <v>Efectivo</v>
      </c>
      <c r="L2974" s="12" t="str">
        <f>Data!P2974</f>
        <v>Recurrente</v>
      </c>
    </row>
    <row r="2975">
      <c r="A2975" s="11">
        <v>2974.0</v>
      </c>
      <c r="B2975" s="14">
        <f>Data!D2975</f>
        <v>44356</v>
      </c>
      <c r="C2975" s="12">
        <f>IFERROR(VLOOKUP(Data!B2975, Minorista!$A$2:$B$100, 2, FALSE), "")</f>
        <v>3</v>
      </c>
      <c r="D2975" s="12">
        <f t="array" ref="D2975">INDEX(Producto!$A$2:$A$500, MATCH(Data!H2975, Producto!$B$2:$B$500, 0))</f>
        <v>1</v>
      </c>
      <c r="E2975" s="12">
        <f>VLOOKUP(Data!E2975 &amp; Data!F2975 &amp; Data!G2975, Ubicacion!$A$2:$B$1000, 2, FALSE)</f>
        <v>42</v>
      </c>
      <c r="F2975" s="15">
        <f>Data!J2975</f>
        <v>500</v>
      </c>
      <c r="G2975" s="16">
        <f>Data!I2975</f>
        <v>40</v>
      </c>
      <c r="H2975" s="17">
        <f>Data!K2975</f>
        <v>200000</v>
      </c>
      <c r="I2975" s="17">
        <f>Data!L2975</f>
        <v>70000</v>
      </c>
      <c r="J2975" s="12" t="str">
        <f>Data!N2975</f>
        <v>In-store</v>
      </c>
      <c r="K2975" s="12" t="str">
        <f>Data!O2975</f>
        <v>Transferencia bancaria</v>
      </c>
      <c r="L2975" s="12" t="str">
        <f>Data!P2975</f>
        <v>Recurrente</v>
      </c>
    </row>
    <row r="2976">
      <c r="A2976" s="11">
        <v>2975.0</v>
      </c>
      <c r="B2976" s="14">
        <f>Data!D2976</f>
        <v>44356</v>
      </c>
      <c r="C2976" s="12">
        <f>IFERROR(VLOOKUP(Data!B2976, Minorista!$A$2:$B$100, 2, FALSE), "")</f>
        <v>3</v>
      </c>
      <c r="D2976" s="12">
        <f t="array" ref="D2976">INDEX(Producto!$A$2:$A$500, MATCH(Data!H2976, Producto!$B$2:$B$500, 0))</f>
        <v>2</v>
      </c>
      <c r="E2976" s="12">
        <f>VLOOKUP(Data!E2976 &amp; Data!F2976 &amp; Data!G2976, Ubicacion!$A$2:$B$1000, 2, FALSE)</f>
        <v>42</v>
      </c>
      <c r="F2976" s="15">
        <f>Data!J2976</f>
        <v>250</v>
      </c>
      <c r="G2976" s="16">
        <f>Data!I2976</f>
        <v>35</v>
      </c>
      <c r="H2976" s="17">
        <f>Data!K2976</f>
        <v>87500</v>
      </c>
      <c r="I2976" s="17">
        <f>Data!L2976</f>
        <v>26250</v>
      </c>
      <c r="J2976" s="12" t="str">
        <f>Data!N2976</f>
        <v>In-store</v>
      </c>
      <c r="K2976" s="12" t="str">
        <f>Data!O2976</f>
        <v>Efectivo</v>
      </c>
      <c r="L2976" s="12" t="str">
        <f>Data!P2976</f>
        <v>Nuevo</v>
      </c>
    </row>
    <row r="2977">
      <c r="A2977" s="11">
        <v>2976.0</v>
      </c>
      <c r="B2977" s="14">
        <f>Data!D2977</f>
        <v>44356</v>
      </c>
      <c r="C2977" s="12">
        <f>IFERROR(VLOOKUP(Data!B2977, Minorista!$A$2:$B$100, 2, FALSE), "")</f>
        <v>3</v>
      </c>
      <c r="D2977" s="12">
        <f t="array" ref="D2977">INDEX(Producto!$A$2:$A$500, MATCH(Data!H2977, Producto!$B$2:$B$500, 0))</f>
        <v>3</v>
      </c>
      <c r="E2977" s="12">
        <f>VLOOKUP(Data!E2977 &amp; Data!F2977 &amp; Data!G2977, Ubicacion!$A$2:$B$1000, 2, FALSE)</f>
        <v>42</v>
      </c>
      <c r="F2977" s="15">
        <f>Data!J2977</f>
        <v>200</v>
      </c>
      <c r="G2977" s="16">
        <f>Data!I2977</f>
        <v>30</v>
      </c>
      <c r="H2977" s="17">
        <f>Data!K2977</f>
        <v>60000</v>
      </c>
      <c r="I2977" s="17">
        <f>Data!L2977</f>
        <v>18000</v>
      </c>
      <c r="J2977" s="12" t="str">
        <f>Data!N2977</f>
        <v>In-store</v>
      </c>
      <c r="K2977" s="12" t="str">
        <f>Data!O2977</f>
        <v>Tarjeta</v>
      </c>
      <c r="L2977" s="12" t="str">
        <f>Data!P2977</f>
        <v>Nuevo</v>
      </c>
    </row>
    <row r="2978">
      <c r="A2978" s="11">
        <v>2977.0</v>
      </c>
      <c r="B2978" s="14">
        <f>Data!D2978</f>
        <v>44356</v>
      </c>
      <c r="C2978" s="12">
        <f>IFERROR(VLOOKUP(Data!B2978, Minorista!$A$2:$B$100, 2, FALSE), "")</f>
        <v>3</v>
      </c>
      <c r="D2978" s="12">
        <f t="array" ref="D2978">INDEX(Producto!$A$2:$A$500, MATCH(Data!H2978, Producto!$B$2:$B$500, 0))</f>
        <v>4</v>
      </c>
      <c r="E2978" s="12">
        <f>VLOOKUP(Data!E2978 &amp; Data!F2978 &amp; Data!G2978, Ubicacion!$A$2:$B$1000, 2, FALSE)</f>
        <v>42</v>
      </c>
      <c r="F2978" s="15">
        <f>Data!J2978</f>
        <v>175</v>
      </c>
      <c r="G2978" s="16">
        <f>Data!I2978</f>
        <v>30</v>
      </c>
      <c r="H2978" s="17">
        <f>Data!K2978</f>
        <v>52500</v>
      </c>
      <c r="I2978" s="17">
        <f>Data!L2978</f>
        <v>15750</v>
      </c>
      <c r="J2978" s="12" t="str">
        <f>Data!N2978</f>
        <v>In-store</v>
      </c>
      <c r="K2978" s="12" t="str">
        <f>Data!O2978</f>
        <v>Efectivo</v>
      </c>
      <c r="L2978" s="12" t="str">
        <f>Data!P2978</f>
        <v>Recurrente</v>
      </c>
    </row>
    <row r="2979">
      <c r="A2979" s="11">
        <v>2978.0</v>
      </c>
      <c r="B2979" s="14">
        <f>Data!D2979</f>
        <v>44356</v>
      </c>
      <c r="C2979" s="12">
        <f>IFERROR(VLOOKUP(Data!B2979, Minorista!$A$2:$B$100, 2, FALSE), "")</f>
        <v>3</v>
      </c>
      <c r="D2979" s="12">
        <f t="array" ref="D2979">INDEX(Producto!$A$2:$A$500, MATCH(Data!H2979, Producto!$B$2:$B$500, 0))</f>
        <v>5</v>
      </c>
      <c r="E2979" s="12">
        <f>VLOOKUP(Data!E2979 &amp; Data!F2979 &amp; Data!G2979, Ubicacion!$A$2:$B$1000, 2, FALSE)</f>
        <v>42</v>
      </c>
      <c r="F2979" s="15">
        <f>Data!J2979</f>
        <v>175</v>
      </c>
      <c r="G2979" s="16">
        <f>Data!I2979</f>
        <v>40</v>
      </c>
      <c r="H2979" s="17">
        <f>Data!K2979</f>
        <v>70000</v>
      </c>
      <c r="I2979" s="17">
        <f>Data!L2979</f>
        <v>24500</v>
      </c>
      <c r="J2979" s="12" t="str">
        <f>Data!N2979</f>
        <v>In-store</v>
      </c>
      <c r="K2979" s="12" t="str">
        <f>Data!O2979</f>
        <v>Tarjeta</v>
      </c>
      <c r="L2979" s="12" t="str">
        <f>Data!P2979</f>
        <v>Nuevo</v>
      </c>
    </row>
    <row r="2980">
      <c r="A2980" s="11">
        <v>2979.0</v>
      </c>
      <c r="B2980" s="14">
        <f>Data!D2980</f>
        <v>44356</v>
      </c>
      <c r="C2980" s="12">
        <f>IFERROR(VLOOKUP(Data!B2980, Minorista!$A$2:$B$100, 2, FALSE), "")</f>
        <v>3</v>
      </c>
      <c r="D2980" s="12">
        <f t="array" ref="D2980">INDEX(Producto!$A$2:$A$500, MATCH(Data!H2980, Producto!$B$2:$B$500, 0))</f>
        <v>6</v>
      </c>
      <c r="E2980" s="12">
        <f>VLOOKUP(Data!E2980 &amp; Data!F2980 &amp; Data!G2980, Ubicacion!$A$2:$B$1000, 2, FALSE)</f>
        <v>42</v>
      </c>
      <c r="F2980" s="15">
        <f>Data!J2980</f>
        <v>325</v>
      </c>
      <c r="G2980" s="16">
        <f>Data!I2980</f>
        <v>55</v>
      </c>
      <c r="H2980" s="17">
        <f>Data!K2980</f>
        <v>178750</v>
      </c>
      <c r="I2980" s="17">
        <f>Data!L2980</f>
        <v>71500</v>
      </c>
      <c r="J2980" s="12" t="str">
        <f>Data!N2980</f>
        <v>In-store</v>
      </c>
      <c r="K2980" s="12" t="str">
        <f>Data!O2980</f>
        <v>Efectivo</v>
      </c>
      <c r="L2980" s="12" t="str">
        <f>Data!P2980</f>
        <v>Nuevo</v>
      </c>
    </row>
    <row r="2981">
      <c r="A2981" s="11">
        <v>2980.0</v>
      </c>
      <c r="B2981" s="14">
        <f>Data!D2981</f>
        <v>44385</v>
      </c>
      <c r="C2981" s="12">
        <f>IFERROR(VLOOKUP(Data!B2981, Minorista!$A$2:$B$100, 2, FALSE), "")</f>
        <v>3</v>
      </c>
      <c r="D2981" s="12">
        <f t="array" ref="D2981">INDEX(Producto!$A$2:$A$500, MATCH(Data!H2981, Producto!$B$2:$B$500, 0))</f>
        <v>1</v>
      </c>
      <c r="E2981" s="12">
        <f>VLOOKUP(Data!E2981 &amp; Data!F2981 &amp; Data!G2981, Ubicacion!$A$2:$B$1000, 2, FALSE)</f>
        <v>42</v>
      </c>
      <c r="F2981" s="15">
        <f>Data!J2981</f>
        <v>550</v>
      </c>
      <c r="G2981" s="16">
        <f>Data!I2981</f>
        <v>50</v>
      </c>
      <c r="H2981" s="17">
        <f>Data!K2981</f>
        <v>275000</v>
      </c>
      <c r="I2981" s="17">
        <f>Data!L2981</f>
        <v>96250</v>
      </c>
      <c r="J2981" s="12" t="str">
        <f>Data!N2981</f>
        <v>In-store</v>
      </c>
      <c r="K2981" s="12" t="str">
        <f>Data!O2981</f>
        <v>Tarjeta</v>
      </c>
      <c r="L2981" s="12" t="str">
        <f>Data!P2981</f>
        <v>Recurrente</v>
      </c>
    </row>
    <row r="2982">
      <c r="A2982" s="11">
        <v>2981.0</v>
      </c>
      <c r="B2982" s="14">
        <f>Data!D2982</f>
        <v>44385</v>
      </c>
      <c r="C2982" s="12">
        <f>IFERROR(VLOOKUP(Data!B2982, Minorista!$A$2:$B$100, 2, FALSE), "")</f>
        <v>3</v>
      </c>
      <c r="D2982" s="12">
        <f t="array" ref="D2982">INDEX(Producto!$A$2:$A$500, MATCH(Data!H2982, Producto!$B$2:$B$500, 0))</f>
        <v>2</v>
      </c>
      <c r="E2982" s="12">
        <f>VLOOKUP(Data!E2982 &amp; Data!F2982 &amp; Data!G2982, Ubicacion!$A$2:$B$1000, 2, FALSE)</f>
        <v>42</v>
      </c>
      <c r="F2982" s="15">
        <f>Data!J2982</f>
        <v>300</v>
      </c>
      <c r="G2982" s="16">
        <f>Data!I2982</f>
        <v>45</v>
      </c>
      <c r="H2982" s="17">
        <f>Data!K2982</f>
        <v>135000</v>
      </c>
      <c r="I2982" s="17">
        <f>Data!L2982</f>
        <v>40500</v>
      </c>
      <c r="J2982" s="12" t="str">
        <f>Data!N2982</f>
        <v>In-store</v>
      </c>
      <c r="K2982" s="12" t="str">
        <f>Data!O2982</f>
        <v>Transferencia bancaria</v>
      </c>
      <c r="L2982" s="12" t="str">
        <f>Data!P2982</f>
        <v>Recurrente</v>
      </c>
    </row>
    <row r="2983">
      <c r="A2983" s="11">
        <v>2982.0</v>
      </c>
      <c r="B2983" s="14">
        <f>Data!D2983</f>
        <v>44385</v>
      </c>
      <c r="C2983" s="12">
        <f>IFERROR(VLOOKUP(Data!B2983, Minorista!$A$2:$B$100, 2, FALSE), "")</f>
        <v>3</v>
      </c>
      <c r="D2983" s="12">
        <f t="array" ref="D2983">INDEX(Producto!$A$2:$A$500, MATCH(Data!H2983, Producto!$B$2:$B$500, 0))</f>
        <v>3</v>
      </c>
      <c r="E2983" s="12">
        <f>VLOOKUP(Data!E2983 &amp; Data!F2983 &amp; Data!G2983, Ubicacion!$A$2:$B$1000, 2, FALSE)</f>
        <v>42</v>
      </c>
      <c r="F2983" s="15">
        <f>Data!J2983</f>
        <v>225</v>
      </c>
      <c r="G2983" s="16">
        <f>Data!I2983</f>
        <v>40</v>
      </c>
      <c r="H2983" s="17">
        <f>Data!K2983</f>
        <v>90000</v>
      </c>
      <c r="I2983" s="17">
        <f>Data!L2983</f>
        <v>27000</v>
      </c>
      <c r="J2983" s="12" t="str">
        <f>Data!N2983</f>
        <v>In-store</v>
      </c>
      <c r="K2983" s="12" t="str">
        <f>Data!O2983</f>
        <v>Tarjeta</v>
      </c>
      <c r="L2983" s="12" t="str">
        <f>Data!P2983</f>
        <v>Nuevo</v>
      </c>
    </row>
    <row r="2984">
      <c r="A2984" s="11">
        <v>2983.0</v>
      </c>
      <c r="B2984" s="14">
        <f>Data!D2984</f>
        <v>44385</v>
      </c>
      <c r="C2984" s="12">
        <f>IFERROR(VLOOKUP(Data!B2984, Minorista!$A$2:$B$100, 2, FALSE), "")</f>
        <v>3</v>
      </c>
      <c r="D2984" s="12">
        <f t="array" ref="D2984">INDEX(Producto!$A$2:$A$500, MATCH(Data!H2984, Producto!$B$2:$B$500, 0))</f>
        <v>4</v>
      </c>
      <c r="E2984" s="12">
        <f>VLOOKUP(Data!E2984 &amp; Data!F2984 &amp; Data!G2984, Ubicacion!$A$2:$B$1000, 2, FALSE)</f>
        <v>42</v>
      </c>
      <c r="F2984" s="15">
        <f>Data!J2984</f>
        <v>175</v>
      </c>
      <c r="G2984" s="16">
        <f>Data!I2984</f>
        <v>40</v>
      </c>
      <c r="H2984" s="17">
        <f>Data!K2984</f>
        <v>70000</v>
      </c>
      <c r="I2984" s="17">
        <f>Data!L2984</f>
        <v>21000</v>
      </c>
      <c r="J2984" s="12" t="str">
        <f>Data!N2984</f>
        <v>In-store</v>
      </c>
      <c r="K2984" s="12" t="str">
        <f>Data!O2984</f>
        <v>Efectivo</v>
      </c>
      <c r="L2984" s="12" t="str">
        <f>Data!P2984</f>
        <v>Recurrente</v>
      </c>
    </row>
    <row r="2985">
      <c r="A2985" s="11">
        <v>2984.0</v>
      </c>
      <c r="B2985" s="14">
        <f>Data!D2985</f>
        <v>44385</v>
      </c>
      <c r="C2985" s="12">
        <f>IFERROR(VLOOKUP(Data!B2985, Minorista!$A$2:$B$100, 2, FALSE), "")</f>
        <v>3</v>
      </c>
      <c r="D2985" s="12">
        <f t="array" ref="D2985">INDEX(Producto!$A$2:$A$500, MATCH(Data!H2985, Producto!$B$2:$B$500, 0))</f>
        <v>5</v>
      </c>
      <c r="E2985" s="12">
        <f>VLOOKUP(Data!E2985 &amp; Data!F2985 &amp; Data!G2985, Ubicacion!$A$2:$B$1000, 2, FALSE)</f>
        <v>42</v>
      </c>
      <c r="F2985" s="15">
        <f>Data!J2985</f>
        <v>200</v>
      </c>
      <c r="G2985" s="16">
        <f>Data!I2985</f>
        <v>50</v>
      </c>
      <c r="H2985" s="17">
        <f>Data!K2985</f>
        <v>100000</v>
      </c>
      <c r="I2985" s="17">
        <f>Data!L2985</f>
        <v>35000</v>
      </c>
      <c r="J2985" s="12" t="str">
        <f>Data!N2985</f>
        <v>In-store</v>
      </c>
      <c r="K2985" s="12" t="str">
        <f>Data!O2985</f>
        <v>Tarjeta</v>
      </c>
      <c r="L2985" s="12" t="str">
        <f>Data!P2985</f>
        <v>Nuevo</v>
      </c>
    </row>
    <row r="2986">
      <c r="A2986" s="11">
        <v>2985.0</v>
      </c>
      <c r="B2986" s="14">
        <f>Data!D2986</f>
        <v>44385</v>
      </c>
      <c r="C2986" s="12">
        <f>IFERROR(VLOOKUP(Data!B2986, Minorista!$A$2:$B$100, 2, FALSE), "")</f>
        <v>3</v>
      </c>
      <c r="D2986" s="12">
        <f t="array" ref="D2986">INDEX(Producto!$A$2:$A$500, MATCH(Data!H2986, Producto!$B$2:$B$500, 0))</f>
        <v>6</v>
      </c>
      <c r="E2986" s="12">
        <f>VLOOKUP(Data!E2986 &amp; Data!F2986 &amp; Data!G2986, Ubicacion!$A$2:$B$1000, 2, FALSE)</f>
        <v>42</v>
      </c>
      <c r="F2986" s="15">
        <f>Data!J2986</f>
        <v>375</v>
      </c>
      <c r="G2986" s="16">
        <f>Data!I2986</f>
        <v>55</v>
      </c>
      <c r="H2986" s="17">
        <f>Data!K2986</f>
        <v>206250</v>
      </c>
      <c r="I2986" s="17">
        <f>Data!L2986</f>
        <v>82500</v>
      </c>
      <c r="J2986" s="12" t="str">
        <f>Data!N2986</f>
        <v>In-store</v>
      </c>
      <c r="K2986" s="12" t="str">
        <f>Data!O2986</f>
        <v>Tarjeta</v>
      </c>
      <c r="L2986" s="12" t="str">
        <f>Data!P2986</f>
        <v>Nuevo</v>
      </c>
    </row>
    <row r="2987">
      <c r="A2987" s="11">
        <v>2986.0</v>
      </c>
      <c r="B2987" s="14">
        <f>Data!D2987</f>
        <v>44417</v>
      </c>
      <c r="C2987" s="12">
        <f>IFERROR(VLOOKUP(Data!B2987, Minorista!$A$2:$B$100, 2, FALSE), "")</f>
        <v>3</v>
      </c>
      <c r="D2987" s="12">
        <f t="array" ref="D2987">INDEX(Producto!$A$2:$A$500, MATCH(Data!H2987, Producto!$B$2:$B$500, 0))</f>
        <v>1</v>
      </c>
      <c r="E2987" s="12">
        <f>VLOOKUP(Data!E2987 &amp; Data!F2987 &amp; Data!G2987, Ubicacion!$A$2:$B$1000, 2, FALSE)</f>
        <v>42</v>
      </c>
      <c r="F2987" s="15">
        <f>Data!J2987</f>
        <v>525</v>
      </c>
      <c r="G2987" s="16">
        <f>Data!I2987</f>
        <v>50</v>
      </c>
      <c r="H2987" s="17">
        <f>Data!K2987</f>
        <v>262500</v>
      </c>
      <c r="I2987" s="17">
        <f>Data!L2987</f>
        <v>91875</v>
      </c>
      <c r="J2987" s="12" t="str">
        <f>Data!N2987</f>
        <v>In-store</v>
      </c>
      <c r="K2987" s="12" t="str">
        <f>Data!O2987</f>
        <v>Transferencia bancaria</v>
      </c>
      <c r="L2987" s="12" t="str">
        <f>Data!P2987</f>
        <v>Recurrente</v>
      </c>
    </row>
    <row r="2988">
      <c r="A2988" s="11">
        <v>2987.0</v>
      </c>
      <c r="B2988" s="14">
        <f>Data!D2988</f>
        <v>44417</v>
      </c>
      <c r="C2988" s="12">
        <f>IFERROR(VLOOKUP(Data!B2988, Minorista!$A$2:$B$100, 2, FALSE), "")</f>
        <v>3</v>
      </c>
      <c r="D2988" s="12">
        <f t="array" ref="D2988">INDEX(Producto!$A$2:$A$500, MATCH(Data!H2988, Producto!$B$2:$B$500, 0))</f>
        <v>2</v>
      </c>
      <c r="E2988" s="12">
        <f>VLOOKUP(Data!E2988 &amp; Data!F2988 &amp; Data!G2988, Ubicacion!$A$2:$B$1000, 2, FALSE)</f>
        <v>42</v>
      </c>
      <c r="F2988" s="15">
        <f>Data!J2988</f>
        <v>300</v>
      </c>
      <c r="G2988" s="16">
        <f>Data!I2988</f>
        <v>45</v>
      </c>
      <c r="H2988" s="17">
        <f>Data!K2988</f>
        <v>135000</v>
      </c>
      <c r="I2988" s="17">
        <f>Data!L2988</f>
        <v>40500</v>
      </c>
      <c r="J2988" s="12" t="str">
        <f>Data!N2988</f>
        <v>In-store</v>
      </c>
      <c r="K2988" s="12" t="str">
        <f>Data!O2988</f>
        <v>Tarjeta</v>
      </c>
      <c r="L2988" s="12" t="str">
        <f>Data!P2988</f>
        <v>Nuevo</v>
      </c>
    </row>
    <row r="2989">
      <c r="A2989" s="11">
        <v>2988.0</v>
      </c>
      <c r="B2989" s="14">
        <f>Data!D2989</f>
        <v>44417</v>
      </c>
      <c r="C2989" s="12">
        <f>IFERROR(VLOOKUP(Data!B2989, Minorista!$A$2:$B$100, 2, FALSE), "")</f>
        <v>3</v>
      </c>
      <c r="D2989" s="12">
        <f t="array" ref="D2989">INDEX(Producto!$A$2:$A$500, MATCH(Data!H2989, Producto!$B$2:$B$500, 0))</f>
        <v>3</v>
      </c>
      <c r="E2989" s="12">
        <f>VLOOKUP(Data!E2989 &amp; Data!F2989 &amp; Data!G2989, Ubicacion!$A$2:$B$1000, 2, FALSE)</f>
        <v>42</v>
      </c>
      <c r="F2989" s="15">
        <f>Data!J2989</f>
        <v>225</v>
      </c>
      <c r="G2989" s="16">
        <f>Data!I2989</f>
        <v>40</v>
      </c>
      <c r="H2989" s="17">
        <f>Data!K2989</f>
        <v>90000</v>
      </c>
      <c r="I2989" s="17">
        <f>Data!L2989</f>
        <v>27000</v>
      </c>
      <c r="J2989" s="12" t="str">
        <f>Data!N2989</f>
        <v>In-store</v>
      </c>
      <c r="K2989" s="12" t="str">
        <f>Data!O2989</f>
        <v>Transferencia bancaria</v>
      </c>
      <c r="L2989" s="12" t="str">
        <f>Data!P2989</f>
        <v>Recurrente</v>
      </c>
    </row>
    <row r="2990">
      <c r="A2990" s="11">
        <v>2989.0</v>
      </c>
      <c r="B2990" s="14">
        <f>Data!D2990</f>
        <v>44417</v>
      </c>
      <c r="C2990" s="12">
        <f>IFERROR(VLOOKUP(Data!B2990, Minorista!$A$2:$B$100, 2, FALSE), "")</f>
        <v>3</v>
      </c>
      <c r="D2990" s="12">
        <f t="array" ref="D2990">INDEX(Producto!$A$2:$A$500, MATCH(Data!H2990, Producto!$B$2:$B$500, 0))</f>
        <v>4</v>
      </c>
      <c r="E2990" s="12">
        <f>VLOOKUP(Data!E2990 &amp; Data!F2990 &amp; Data!G2990, Ubicacion!$A$2:$B$1000, 2, FALSE)</f>
        <v>42</v>
      </c>
      <c r="F2990" s="15">
        <f>Data!J2990</f>
        <v>200</v>
      </c>
      <c r="G2990" s="16">
        <f>Data!I2990</f>
        <v>40</v>
      </c>
      <c r="H2990" s="17">
        <f>Data!K2990</f>
        <v>80000</v>
      </c>
      <c r="I2990" s="17">
        <f>Data!L2990</f>
        <v>24000</v>
      </c>
      <c r="J2990" s="12" t="str">
        <f>Data!N2990</f>
        <v>In-store</v>
      </c>
      <c r="K2990" s="12" t="str">
        <f>Data!O2990</f>
        <v>Tarjeta</v>
      </c>
      <c r="L2990" s="12" t="str">
        <f>Data!P2990</f>
        <v>Recurrente</v>
      </c>
    </row>
    <row r="2991">
      <c r="A2991" s="11">
        <v>2990.0</v>
      </c>
      <c r="B2991" s="14">
        <f>Data!D2991</f>
        <v>44417</v>
      </c>
      <c r="C2991" s="12">
        <f>IFERROR(VLOOKUP(Data!B2991, Minorista!$A$2:$B$100, 2, FALSE), "")</f>
        <v>3</v>
      </c>
      <c r="D2991" s="12">
        <f t="array" ref="D2991">INDEX(Producto!$A$2:$A$500, MATCH(Data!H2991, Producto!$B$2:$B$500, 0))</f>
        <v>5</v>
      </c>
      <c r="E2991" s="12">
        <f>VLOOKUP(Data!E2991 &amp; Data!F2991 &amp; Data!G2991, Ubicacion!$A$2:$B$1000, 2, FALSE)</f>
        <v>42</v>
      </c>
      <c r="F2991" s="15">
        <f>Data!J2991</f>
        <v>175</v>
      </c>
      <c r="G2991" s="16">
        <f>Data!I2991</f>
        <v>50</v>
      </c>
      <c r="H2991" s="17">
        <f>Data!K2991</f>
        <v>87500</v>
      </c>
      <c r="I2991" s="17">
        <f>Data!L2991</f>
        <v>30625</v>
      </c>
      <c r="J2991" s="12" t="str">
        <f>Data!N2991</f>
        <v>In-store</v>
      </c>
      <c r="K2991" s="12" t="str">
        <f>Data!O2991</f>
        <v>Efectivo</v>
      </c>
      <c r="L2991" s="12" t="str">
        <f>Data!P2991</f>
        <v>Nuevo</v>
      </c>
    </row>
    <row r="2992">
      <c r="A2992" s="11">
        <v>2991.0</v>
      </c>
      <c r="B2992" s="14">
        <f>Data!D2992</f>
        <v>44417</v>
      </c>
      <c r="C2992" s="12">
        <f>IFERROR(VLOOKUP(Data!B2992, Minorista!$A$2:$B$100, 2, FALSE), "")</f>
        <v>3</v>
      </c>
      <c r="D2992" s="12">
        <f t="array" ref="D2992">INDEX(Producto!$A$2:$A$500, MATCH(Data!H2992, Producto!$B$2:$B$500, 0))</f>
        <v>6</v>
      </c>
      <c r="E2992" s="12">
        <f>VLOOKUP(Data!E2992 &amp; Data!F2992 &amp; Data!G2992, Ubicacion!$A$2:$B$1000, 2, FALSE)</f>
        <v>42</v>
      </c>
      <c r="F2992" s="15">
        <f>Data!J2992</f>
        <v>350</v>
      </c>
      <c r="G2992" s="16">
        <f>Data!I2992</f>
        <v>55</v>
      </c>
      <c r="H2992" s="17">
        <f>Data!K2992</f>
        <v>192500</v>
      </c>
      <c r="I2992" s="17">
        <f>Data!L2992</f>
        <v>77000</v>
      </c>
      <c r="J2992" s="12" t="str">
        <f>Data!N2992</f>
        <v>In-store</v>
      </c>
      <c r="K2992" s="12" t="str">
        <f>Data!O2992</f>
        <v>Transferencia bancaria</v>
      </c>
      <c r="L2992" s="12" t="str">
        <f>Data!P2992</f>
        <v>Recurrente</v>
      </c>
    </row>
    <row r="2993">
      <c r="A2993" s="11">
        <v>2992.0</v>
      </c>
      <c r="B2993" s="14">
        <f>Data!D2993</f>
        <v>44449</v>
      </c>
      <c r="C2993" s="12">
        <f>IFERROR(VLOOKUP(Data!B2993, Minorista!$A$2:$B$100, 2, FALSE), "")</f>
        <v>3</v>
      </c>
      <c r="D2993" s="12">
        <f t="array" ref="D2993">INDEX(Producto!$A$2:$A$500, MATCH(Data!H2993, Producto!$B$2:$B$500, 0))</f>
        <v>1</v>
      </c>
      <c r="E2993" s="12">
        <f>VLOOKUP(Data!E2993 &amp; Data!F2993 &amp; Data!G2993, Ubicacion!$A$2:$B$1000, 2, FALSE)</f>
        <v>42</v>
      </c>
      <c r="F2993" s="15">
        <f>Data!J2993</f>
        <v>475</v>
      </c>
      <c r="G2993" s="16">
        <f>Data!I2993</f>
        <v>40</v>
      </c>
      <c r="H2993" s="17">
        <f>Data!K2993</f>
        <v>190000</v>
      </c>
      <c r="I2993" s="17">
        <f>Data!L2993</f>
        <v>66500</v>
      </c>
      <c r="J2993" s="12" t="str">
        <f>Data!N2993</f>
        <v>In-store</v>
      </c>
      <c r="K2993" s="12" t="str">
        <f>Data!O2993</f>
        <v>Efectivo</v>
      </c>
      <c r="L2993" s="12" t="str">
        <f>Data!P2993</f>
        <v>Nuevo</v>
      </c>
    </row>
    <row r="2994">
      <c r="A2994" s="11">
        <v>2993.0</v>
      </c>
      <c r="B2994" s="14">
        <f>Data!D2994</f>
        <v>44449</v>
      </c>
      <c r="C2994" s="12">
        <f>IFERROR(VLOOKUP(Data!B2994, Minorista!$A$2:$B$100, 2, FALSE), "")</f>
        <v>3</v>
      </c>
      <c r="D2994" s="12">
        <f t="array" ref="D2994">INDEX(Producto!$A$2:$A$500, MATCH(Data!H2994, Producto!$B$2:$B$500, 0))</f>
        <v>2</v>
      </c>
      <c r="E2994" s="12">
        <f>VLOOKUP(Data!E2994 &amp; Data!F2994 &amp; Data!G2994, Ubicacion!$A$2:$B$1000, 2, FALSE)</f>
        <v>42</v>
      </c>
      <c r="F2994" s="15">
        <f>Data!J2994</f>
        <v>275</v>
      </c>
      <c r="G2994" s="16">
        <f>Data!I2994</f>
        <v>35</v>
      </c>
      <c r="H2994" s="17">
        <f>Data!K2994</f>
        <v>96250</v>
      </c>
      <c r="I2994" s="17">
        <f>Data!L2994</f>
        <v>28875</v>
      </c>
      <c r="J2994" s="12" t="str">
        <f>Data!N2994</f>
        <v>In-store</v>
      </c>
      <c r="K2994" s="12" t="str">
        <f>Data!O2994</f>
        <v>Tarjeta</v>
      </c>
      <c r="L2994" s="12" t="str">
        <f>Data!P2994</f>
        <v>Nuevo</v>
      </c>
    </row>
    <row r="2995">
      <c r="A2995" s="11">
        <v>2994.0</v>
      </c>
      <c r="B2995" s="14">
        <f>Data!D2995</f>
        <v>44449</v>
      </c>
      <c r="C2995" s="12">
        <f>IFERROR(VLOOKUP(Data!B2995, Minorista!$A$2:$B$100, 2, FALSE), "")</f>
        <v>3</v>
      </c>
      <c r="D2995" s="12">
        <f t="array" ref="D2995">INDEX(Producto!$A$2:$A$500, MATCH(Data!H2995, Producto!$B$2:$B$500, 0))</f>
        <v>3</v>
      </c>
      <c r="E2995" s="12">
        <f>VLOOKUP(Data!E2995 &amp; Data!F2995 &amp; Data!G2995, Ubicacion!$A$2:$B$1000, 2, FALSE)</f>
        <v>42</v>
      </c>
      <c r="F2995" s="15">
        <f>Data!J2995</f>
        <v>175</v>
      </c>
      <c r="G2995" s="16">
        <f>Data!I2995</f>
        <v>30</v>
      </c>
      <c r="H2995" s="17">
        <f>Data!K2995</f>
        <v>52500</v>
      </c>
      <c r="I2995" s="17">
        <f>Data!L2995</f>
        <v>15750</v>
      </c>
      <c r="J2995" s="12" t="str">
        <f>Data!N2995</f>
        <v>In-store</v>
      </c>
      <c r="K2995" s="12" t="str">
        <f>Data!O2995</f>
        <v>Transferencia bancaria</v>
      </c>
      <c r="L2995" s="12" t="str">
        <f>Data!P2995</f>
        <v>Nuevo</v>
      </c>
    </row>
    <row r="2996">
      <c r="A2996" s="11">
        <v>2995.0</v>
      </c>
      <c r="B2996" s="14">
        <f>Data!D2996</f>
        <v>44449</v>
      </c>
      <c r="C2996" s="12">
        <f>IFERROR(VLOOKUP(Data!B2996, Minorista!$A$2:$B$100, 2, FALSE), "")</f>
        <v>3</v>
      </c>
      <c r="D2996" s="12">
        <f t="array" ref="D2996">INDEX(Producto!$A$2:$A$500, MATCH(Data!H2996, Producto!$B$2:$B$500, 0))</f>
        <v>4</v>
      </c>
      <c r="E2996" s="12">
        <f>VLOOKUP(Data!E2996 &amp; Data!F2996 &amp; Data!G2996, Ubicacion!$A$2:$B$1000, 2, FALSE)</f>
        <v>42</v>
      </c>
      <c r="F2996" s="15">
        <f>Data!J2996</f>
        <v>150</v>
      </c>
      <c r="G2996" s="16">
        <f>Data!I2996</f>
        <v>30</v>
      </c>
      <c r="H2996" s="17">
        <f>Data!K2996</f>
        <v>45000</v>
      </c>
      <c r="I2996" s="17">
        <f>Data!L2996</f>
        <v>13500</v>
      </c>
      <c r="J2996" s="12" t="str">
        <f>Data!N2996</f>
        <v>In-store</v>
      </c>
      <c r="K2996" s="12" t="str">
        <f>Data!O2996</f>
        <v>Transferencia bancaria</v>
      </c>
      <c r="L2996" s="12" t="str">
        <f>Data!P2996</f>
        <v>Recurrente</v>
      </c>
    </row>
    <row r="2997">
      <c r="A2997" s="11">
        <v>2996.0</v>
      </c>
      <c r="B2997" s="14">
        <f>Data!D2997</f>
        <v>44449</v>
      </c>
      <c r="C2997" s="12">
        <f>IFERROR(VLOOKUP(Data!B2997, Minorista!$A$2:$B$100, 2, FALSE), "")</f>
        <v>3</v>
      </c>
      <c r="D2997" s="12">
        <f t="array" ref="D2997">INDEX(Producto!$A$2:$A$500, MATCH(Data!H2997, Producto!$B$2:$B$500, 0))</f>
        <v>5</v>
      </c>
      <c r="E2997" s="12">
        <f>VLOOKUP(Data!E2997 &amp; Data!F2997 &amp; Data!G2997, Ubicacion!$A$2:$B$1000, 2, FALSE)</f>
        <v>42</v>
      </c>
      <c r="F2997" s="15">
        <f>Data!J2997</f>
        <v>150</v>
      </c>
      <c r="G2997" s="16">
        <f>Data!I2997</f>
        <v>40</v>
      </c>
      <c r="H2997" s="17">
        <f>Data!K2997</f>
        <v>60000</v>
      </c>
      <c r="I2997" s="17">
        <f>Data!L2997</f>
        <v>21000</v>
      </c>
      <c r="J2997" s="12" t="str">
        <f>Data!N2997</f>
        <v>In-store</v>
      </c>
      <c r="K2997" s="12" t="str">
        <f>Data!O2997</f>
        <v>Efectivo</v>
      </c>
      <c r="L2997" s="12" t="str">
        <f>Data!P2997</f>
        <v>Nuevo</v>
      </c>
    </row>
    <row r="2998">
      <c r="A2998" s="11">
        <v>2997.0</v>
      </c>
      <c r="B2998" s="14">
        <f>Data!D2998</f>
        <v>44449</v>
      </c>
      <c r="C2998" s="12">
        <f>IFERROR(VLOOKUP(Data!B2998, Minorista!$A$2:$B$100, 2, FALSE), "")</f>
        <v>3</v>
      </c>
      <c r="D2998" s="12">
        <f t="array" ref="D2998">INDEX(Producto!$A$2:$A$500, MATCH(Data!H2998, Producto!$B$2:$B$500, 0))</f>
        <v>6</v>
      </c>
      <c r="E2998" s="12">
        <f>VLOOKUP(Data!E2998 &amp; Data!F2998 &amp; Data!G2998, Ubicacion!$A$2:$B$1000, 2, FALSE)</f>
        <v>42</v>
      </c>
      <c r="F2998" s="15">
        <f>Data!J2998</f>
        <v>225</v>
      </c>
      <c r="G2998" s="16">
        <f>Data!I2998</f>
        <v>45</v>
      </c>
      <c r="H2998" s="17">
        <f>Data!K2998</f>
        <v>101250</v>
      </c>
      <c r="I2998" s="17">
        <f>Data!L2998</f>
        <v>40500</v>
      </c>
      <c r="J2998" s="12" t="str">
        <f>Data!N2998</f>
        <v>In-store</v>
      </c>
      <c r="K2998" s="12" t="str">
        <f>Data!O2998</f>
        <v>Efectivo</v>
      </c>
      <c r="L2998" s="12" t="str">
        <f>Data!P2998</f>
        <v>Recurrente</v>
      </c>
    </row>
    <row r="2999">
      <c r="A2999" s="11">
        <v>2998.0</v>
      </c>
      <c r="B2999" s="14">
        <f>Data!D2999</f>
        <v>44478</v>
      </c>
      <c r="C2999" s="12">
        <f>IFERROR(VLOOKUP(Data!B2999, Minorista!$A$2:$B$100, 2, FALSE), "")</f>
        <v>3</v>
      </c>
      <c r="D2999" s="12">
        <f t="array" ref="D2999">INDEX(Producto!$A$2:$A$500, MATCH(Data!H2999, Producto!$B$2:$B$500, 0))</f>
        <v>1</v>
      </c>
      <c r="E2999" s="12">
        <f>VLOOKUP(Data!E2999 &amp; Data!F2999 &amp; Data!G2999, Ubicacion!$A$2:$B$1000, 2, FALSE)</f>
        <v>42</v>
      </c>
      <c r="F2999" s="15">
        <f>Data!J2999</f>
        <v>400</v>
      </c>
      <c r="G2999" s="16">
        <f>Data!I2999</f>
        <v>50</v>
      </c>
      <c r="H2999" s="17">
        <f>Data!K2999</f>
        <v>200000</v>
      </c>
      <c r="I2999" s="17">
        <f>Data!L2999</f>
        <v>70000</v>
      </c>
      <c r="J2999" s="12" t="str">
        <f>Data!N2999</f>
        <v>In-store</v>
      </c>
      <c r="K2999" s="12" t="str">
        <f>Data!O2999</f>
        <v>Transferencia bancaria</v>
      </c>
      <c r="L2999" s="12" t="str">
        <f>Data!P2999</f>
        <v>Nuevo</v>
      </c>
    </row>
    <row r="3000">
      <c r="A3000" s="11">
        <v>2999.0</v>
      </c>
      <c r="B3000" s="14">
        <f>Data!D3000</f>
        <v>44478</v>
      </c>
      <c r="C3000" s="12">
        <f>IFERROR(VLOOKUP(Data!B3000, Minorista!$A$2:$B$100, 2, FALSE), "")</f>
        <v>3</v>
      </c>
      <c r="D3000" s="12">
        <f t="array" ref="D3000">INDEX(Producto!$A$2:$A$500, MATCH(Data!H3000, Producto!$B$2:$B$500, 0))</f>
        <v>2</v>
      </c>
      <c r="E3000" s="12">
        <f>VLOOKUP(Data!E3000 &amp; Data!F3000 &amp; Data!G3000, Ubicacion!$A$2:$B$1000, 2, FALSE)</f>
        <v>42</v>
      </c>
      <c r="F3000" s="15">
        <f>Data!J3000</f>
        <v>250</v>
      </c>
      <c r="G3000" s="16">
        <f>Data!I3000</f>
        <v>40</v>
      </c>
      <c r="H3000" s="17">
        <f>Data!K3000</f>
        <v>100000</v>
      </c>
      <c r="I3000" s="17">
        <f>Data!L3000</f>
        <v>30000</v>
      </c>
      <c r="J3000" s="12" t="str">
        <f>Data!N3000</f>
        <v>In-store</v>
      </c>
      <c r="K3000" s="12" t="str">
        <f>Data!O3000</f>
        <v>Transferencia bancaria</v>
      </c>
      <c r="L3000" s="12" t="str">
        <f>Data!P3000</f>
        <v>Recurrente</v>
      </c>
    </row>
    <row r="3001">
      <c r="A3001" s="11">
        <v>3000.0</v>
      </c>
      <c r="B3001" s="14">
        <f>Data!D3001</f>
        <v>44478</v>
      </c>
      <c r="C3001" s="12">
        <f>IFERROR(VLOOKUP(Data!B3001, Minorista!$A$2:$B$100, 2, FALSE), "")</f>
        <v>3</v>
      </c>
      <c r="D3001" s="12">
        <f t="array" ref="D3001">INDEX(Producto!$A$2:$A$500, MATCH(Data!H3001, Producto!$B$2:$B$500, 0))</f>
        <v>3</v>
      </c>
      <c r="E3001" s="12">
        <f>VLOOKUP(Data!E3001 &amp; Data!F3001 &amp; Data!G3001, Ubicacion!$A$2:$B$1000, 2, FALSE)</f>
        <v>42</v>
      </c>
      <c r="F3001" s="15">
        <f>Data!J3001</f>
        <v>150</v>
      </c>
      <c r="G3001" s="16">
        <f>Data!I3001</f>
        <v>40</v>
      </c>
      <c r="H3001" s="17">
        <f>Data!K3001</f>
        <v>60000</v>
      </c>
      <c r="I3001" s="17">
        <f>Data!L3001</f>
        <v>18000</v>
      </c>
      <c r="J3001" s="12" t="str">
        <f>Data!N3001</f>
        <v>In-store</v>
      </c>
      <c r="K3001" s="12" t="str">
        <f>Data!O3001</f>
        <v>Tarjeta</v>
      </c>
      <c r="L3001" s="12" t="str">
        <f>Data!P3001</f>
        <v>Nuevo</v>
      </c>
    </row>
    <row r="3002">
      <c r="A3002" s="11">
        <v>3001.0</v>
      </c>
      <c r="B3002" s="14">
        <f>Data!D3002</f>
        <v>44478</v>
      </c>
      <c r="C3002" s="12">
        <f>IFERROR(VLOOKUP(Data!B3002, Minorista!$A$2:$B$100, 2, FALSE), "")</f>
        <v>3</v>
      </c>
      <c r="D3002" s="12">
        <f t="array" ref="D3002">INDEX(Producto!$A$2:$A$500, MATCH(Data!H3002, Producto!$B$2:$B$500, 0))</f>
        <v>4</v>
      </c>
      <c r="E3002" s="12">
        <f>VLOOKUP(Data!E3002 &amp; Data!F3002 &amp; Data!G3002, Ubicacion!$A$2:$B$1000, 2, FALSE)</f>
        <v>42</v>
      </c>
      <c r="F3002" s="15">
        <f>Data!J3002</f>
        <v>125</v>
      </c>
      <c r="G3002" s="16">
        <f>Data!I3002</f>
        <v>40</v>
      </c>
      <c r="H3002" s="17">
        <f>Data!K3002</f>
        <v>50000</v>
      </c>
      <c r="I3002" s="17">
        <f>Data!L3002</f>
        <v>15000</v>
      </c>
      <c r="J3002" s="12" t="str">
        <f>Data!N3002</f>
        <v>In-store</v>
      </c>
      <c r="K3002" s="12" t="str">
        <f>Data!O3002</f>
        <v>Efectivo</v>
      </c>
      <c r="L3002" s="12" t="str">
        <f>Data!P3002</f>
        <v>Recurrente</v>
      </c>
    </row>
    <row r="3003">
      <c r="A3003" s="11">
        <v>3002.0</v>
      </c>
      <c r="B3003" s="14">
        <f>Data!D3003</f>
        <v>44478</v>
      </c>
      <c r="C3003" s="12">
        <f>IFERROR(VLOOKUP(Data!B3003, Minorista!$A$2:$B$100, 2, FALSE), "")</f>
        <v>3</v>
      </c>
      <c r="D3003" s="12">
        <f t="array" ref="D3003">INDEX(Producto!$A$2:$A$500, MATCH(Data!H3003, Producto!$B$2:$B$500, 0))</f>
        <v>5</v>
      </c>
      <c r="E3003" s="12">
        <f>VLOOKUP(Data!E3003 &amp; Data!F3003 &amp; Data!G3003, Ubicacion!$A$2:$B$1000, 2, FALSE)</f>
        <v>42</v>
      </c>
      <c r="F3003" s="15">
        <f>Data!J3003</f>
        <v>125</v>
      </c>
      <c r="G3003" s="16">
        <f>Data!I3003</f>
        <v>50</v>
      </c>
      <c r="H3003" s="17">
        <f>Data!K3003</f>
        <v>62500</v>
      </c>
      <c r="I3003" s="17">
        <f>Data!L3003</f>
        <v>21875</v>
      </c>
      <c r="J3003" s="12" t="str">
        <f>Data!N3003</f>
        <v>In-store</v>
      </c>
      <c r="K3003" s="12" t="str">
        <f>Data!O3003</f>
        <v>Efectivo</v>
      </c>
      <c r="L3003" s="12" t="str">
        <f>Data!P3003</f>
        <v>Nuevo</v>
      </c>
    </row>
    <row r="3004">
      <c r="A3004" s="11">
        <v>3003.0</v>
      </c>
      <c r="B3004" s="14">
        <f>Data!D3004</f>
        <v>44478</v>
      </c>
      <c r="C3004" s="12">
        <f>IFERROR(VLOOKUP(Data!B3004, Minorista!$A$2:$B$100, 2, FALSE), "")</f>
        <v>1</v>
      </c>
      <c r="D3004" s="12">
        <f t="array" ref="D3004">INDEX(Producto!$A$2:$A$500, MATCH(Data!H3004, Producto!$B$2:$B$500, 0))</f>
        <v>6</v>
      </c>
      <c r="E3004" s="12">
        <f>VLOOKUP(Data!E3004 &amp; Data!F3004 &amp; Data!G3004, Ubicacion!$A$2:$B$1000, 2, FALSE)</f>
        <v>42</v>
      </c>
      <c r="F3004" s="15">
        <f>Data!J3004</f>
        <v>250</v>
      </c>
      <c r="G3004" s="16">
        <f>Data!I3004</f>
        <v>55</v>
      </c>
      <c r="H3004" s="17">
        <f>Data!K3004</f>
        <v>137500</v>
      </c>
      <c r="I3004" s="17">
        <f>Data!L3004</f>
        <v>55000</v>
      </c>
      <c r="J3004" s="12" t="str">
        <f>Data!N3004</f>
        <v>In-store</v>
      </c>
      <c r="K3004" s="12" t="str">
        <f>Data!O3004</f>
        <v>Efectivo</v>
      </c>
      <c r="L3004" s="12" t="str">
        <f>Data!P3004</f>
        <v>Recurrente</v>
      </c>
    </row>
    <row r="3005">
      <c r="A3005" s="11">
        <v>3004.0</v>
      </c>
      <c r="B3005" s="14">
        <f>Data!D3005</f>
        <v>44509</v>
      </c>
      <c r="C3005" s="12">
        <f>IFERROR(VLOOKUP(Data!B3005, Minorista!$A$2:$B$100, 2, FALSE), "")</f>
        <v>1</v>
      </c>
      <c r="D3005" s="12">
        <f t="array" ref="D3005">INDEX(Producto!$A$2:$A$500, MATCH(Data!H3005, Producto!$B$2:$B$500, 0))</f>
        <v>1</v>
      </c>
      <c r="E3005" s="12">
        <f>VLOOKUP(Data!E3005 &amp; Data!F3005 &amp; Data!G3005, Ubicacion!$A$2:$B$1000, 2, FALSE)</f>
        <v>42</v>
      </c>
      <c r="F3005" s="15">
        <f>Data!J3005</f>
        <v>400</v>
      </c>
      <c r="G3005" s="16">
        <f>Data!I3005</f>
        <v>50</v>
      </c>
      <c r="H3005" s="17">
        <f>Data!K3005</f>
        <v>200000</v>
      </c>
      <c r="I3005" s="17">
        <f>Data!L3005</f>
        <v>70000</v>
      </c>
      <c r="J3005" s="12" t="str">
        <f>Data!N3005</f>
        <v>In-store</v>
      </c>
      <c r="K3005" s="12" t="str">
        <f>Data!O3005</f>
        <v>Transferencia bancaria</v>
      </c>
      <c r="L3005" s="12" t="str">
        <f>Data!P3005</f>
        <v>Recurrente</v>
      </c>
    </row>
    <row r="3006">
      <c r="A3006" s="11">
        <v>3005.0</v>
      </c>
      <c r="B3006" s="14">
        <f>Data!D3006</f>
        <v>44509</v>
      </c>
      <c r="C3006" s="12">
        <f>IFERROR(VLOOKUP(Data!B3006, Minorista!$A$2:$B$100, 2, FALSE), "")</f>
        <v>1</v>
      </c>
      <c r="D3006" s="12">
        <f t="array" ref="D3006">INDEX(Producto!$A$2:$A$500, MATCH(Data!H3006, Producto!$B$2:$B$500, 0))</f>
        <v>2</v>
      </c>
      <c r="E3006" s="12">
        <f>VLOOKUP(Data!E3006 &amp; Data!F3006 &amp; Data!G3006, Ubicacion!$A$2:$B$1000, 2, FALSE)</f>
        <v>42</v>
      </c>
      <c r="F3006" s="15">
        <f>Data!J3006</f>
        <v>250</v>
      </c>
      <c r="G3006" s="16">
        <f>Data!I3006</f>
        <v>40</v>
      </c>
      <c r="H3006" s="17">
        <f>Data!K3006</f>
        <v>100000</v>
      </c>
      <c r="I3006" s="17">
        <f>Data!L3006</f>
        <v>30000</v>
      </c>
      <c r="J3006" s="12" t="str">
        <f>Data!N3006</f>
        <v>In-store</v>
      </c>
      <c r="K3006" s="12" t="str">
        <f>Data!O3006</f>
        <v>Tarjeta</v>
      </c>
      <c r="L3006" s="12" t="str">
        <f>Data!P3006</f>
        <v>Nuevo</v>
      </c>
    </row>
    <row r="3007">
      <c r="A3007" s="11">
        <v>3006.0</v>
      </c>
      <c r="B3007" s="14">
        <f>Data!D3007</f>
        <v>44509</v>
      </c>
      <c r="C3007" s="12">
        <f>IFERROR(VLOOKUP(Data!B3007, Minorista!$A$2:$B$100, 2, FALSE), "")</f>
        <v>1</v>
      </c>
      <c r="D3007" s="12">
        <f t="array" ref="D3007">INDEX(Producto!$A$2:$A$500, MATCH(Data!H3007, Producto!$B$2:$B$500, 0))</f>
        <v>3</v>
      </c>
      <c r="E3007" s="12">
        <f>VLOOKUP(Data!E3007 &amp; Data!F3007 &amp; Data!G3007, Ubicacion!$A$2:$B$1000, 2, FALSE)</f>
        <v>42</v>
      </c>
      <c r="F3007" s="15">
        <f>Data!J3007</f>
        <v>195</v>
      </c>
      <c r="G3007" s="16">
        <f>Data!I3007</f>
        <v>40</v>
      </c>
      <c r="H3007" s="17">
        <f>Data!K3007</f>
        <v>78000</v>
      </c>
      <c r="I3007" s="17">
        <f>Data!L3007</f>
        <v>23400</v>
      </c>
      <c r="J3007" s="12" t="str">
        <f>Data!N3007</f>
        <v>In-store</v>
      </c>
      <c r="K3007" s="12" t="str">
        <f>Data!O3007</f>
        <v>Tarjeta</v>
      </c>
      <c r="L3007" s="12" t="str">
        <f>Data!P3007</f>
        <v>Recurrente</v>
      </c>
    </row>
    <row r="3008">
      <c r="A3008" s="11">
        <v>3007.0</v>
      </c>
      <c r="B3008" s="14">
        <f>Data!D3008</f>
        <v>44509</v>
      </c>
      <c r="C3008" s="12">
        <f>IFERROR(VLOOKUP(Data!B3008, Minorista!$A$2:$B$100, 2, FALSE), "")</f>
        <v>1</v>
      </c>
      <c r="D3008" s="12">
        <f t="array" ref="D3008">INDEX(Producto!$A$2:$A$500, MATCH(Data!H3008, Producto!$B$2:$B$500, 0))</f>
        <v>4</v>
      </c>
      <c r="E3008" s="12">
        <f>VLOOKUP(Data!E3008 &amp; Data!F3008 &amp; Data!G3008, Ubicacion!$A$2:$B$1000, 2, FALSE)</f>
        <v>42</v>
      </c>
      <c r="F3008" s="15">
        <f>Data!J3008</f>
        <v>175</v>
      </c>
      <c r="G3008" s="16">
        <f>Data!I3008</f>
        <v>40</v>
      </c>
      <c r="H3008" s="17">
        <f>Data!K3008</f>
        <v>70000</v>
      </c>
      <c r="I3008" s="17">
        <f>Data!L3008</f>
        <v>21000</v>
      </c>
      <c r="J3008" s="12" t="str">
        <f>Data!N3008</f>
        <v>In-store</v>
      </c>
      <c r="K3008" s="12" t="str">
        <f>Data!O3008</f>
        <v>Tarjeta</v>
      </c>
      <c r="L3008" s="12" t="str">
        <f>Data!P3008</f>
        <v>Nuevo</v>
      </c>
    </row>
    <row r="3009">
      <c r="A3009" s="11">
        <v>3008.0</v>
      </c>
      <c r="B3009" s="14">
        <f>Data!D3009</f>
        <v>44509</v>
      </c>
      <c r="C3009" s="12">
        <f>IFERROR(VLOOKUP(Data!B3009, Minorista!$A$2:$B$100, 2, FALSE), "")</f>
        <v>1</v>
      </c>
      <c r="D3009" s="12">
        <f t="array" ref="D3009">INDEX(Producto!$A$2:$A$500, MATCH(Data!H3009, Producto!$B$2:$B$500, 0))</f>
        <v>5</v>
      </c>
      <c r="E3009" s="12">
        <f>VLOOKUP(Data!E3009 &amp; Data!F3009 &amp; Data!G3009, Ubicacion!$A$2:$B$1000, 2, FALSE)</f>
        <v>42</v>
      </c>
      <c r="F3009" s="15">
        <f>Data!J3009</f>
        <v>150</v>
      </c>
      <c r="G3009" s="16">
        <f>Data!I3009</f>
        <v>60</v>
      </c>
      <c r="H3009" s="17">
        <f>Data!K3009</f>
        <v>90000</v>
      </c>
      <c r="I3009" s="17">
        <f>Data!L3009</f>
        <v>31500</v>
      </c>
      <c r="J3009" s="12" t="str">
        <f>Data!N3009</f>
        <v>In-store</v>
      </c>
      <c r="K3009" s="12" t="str">
        <f>Data!O3009</f>
        <v>Tarjeta</v>
      </c>
      <c r="L3009" s="12" t="str">
        <f>Data!P3009</f>
        <v>Recurrente</v>
      </c>
    </row>
    <row r="3010">
      <c r="A3010" s="11">
        <v>3009.0</v>
      </c>
      <c r="B3010" s="14">
        <f>Data!D3010</f>
        <v>44509</v>
      </c>
      <c r="C3010" s="12">
        <f>IFERROR(VLOOKUP(Data!B3010, Minorista!$A$2:$B$100, 2, FALSE), "")</f>
        <v>1</v>
      </c>
      <c r="D3010" s="12">
        <f t="array" ref="D3010">INDEX(Producto!$A$2:$A$500, MATCH(Data!H3010, Producto!$B$2:$B$500, 0))</f>
        <v>6</v>
      </c>
      <c r="E3010" s="12">
        <f>VLOOKUP(Data!E3010 &amp; Data!F3010 &amp; Data!G3010, Ubicacion!$A$2:$B$1000, 2, FALSE)</f>
        <v>42</v>
      </c>
      <c r="F3010" s="15">
        <f>Data!J3010</f>
        <v>250</v>
      </c>
      <c r="G3010" s="16">
        <f>Data!I3010</f>
        <v>65</v>
      </c>
      <c r="H3010" s="17">
        <f>Data!K3010</f>
        <v>162500</v>
      </c>
      <c r="I3010" s="17">
        <f>Data!L3010</f>
        <v>65000</v>
      </c>
      <c r="J3010" s="12" t="str">
        <f>Data!N3010</f>
        <v>In-store</v>
      </c>
      <c r="K3010" s="12" t="str">
        <f>Data!O3010</f>
        <v>Transferencia bancaria</v>
      </c>
      <c r="L3010" s="12" t="str">
        <f>Data!P3010</f>
        <v>Recurrente</v>
      </c>
    </row>
    <row r="3011">
      <c r="A3011" s="11">
        <v>3010.0</v>
      </c>
      <c r="B3011" s="14">
        <f>Data!D3011</f>
        <v>44538</v>
      </c>
      <c r="C3011" s="12">
        <f>IFERROR(VLOOKUP(Data!B3011, Minorista!$A$2:$B$100, 2, FALSE), "")</f>
        <v>1</v>
      </c>
      <c r="D3011" s="12">
        <f t="array" ref="D3011">INDEX(Producto!$A$2:$A$500, MATCH(Data!H3011, Producto!$B$2:$B$500, 0))</f>
        <v>1</v>
      </c>
      <c r="E3011" s="12">
        <f>VLOOKUP(Data!E3011 &amp; Data!F3011 &amp; Data!G3011, Ubicacion!$A$2:$B$1000, 2, FALSE)</f>
        <v>42</v>
      </c>
      <c r="F3011" s="15">
        <f>Data!J3011</f>
        <v>500</v>
      </c>
      <c r="G3011" s="16">
        <f>Data!I3011</f>
        <v>60</v>
      </c>
      <c r="H3011" s="17">
        <f>Data!K3011</f>
        <v>300000</v>
      </c>
      <c r="I3011" s="17">
        <f>Data!L3011</f>
        <v>105000</v>
      </c>
      <c r="J3011" s="12" t="str">
        <f>Data!N3011</f>
        <v>In-store</v>
      </c>
      <c r="K3011" s="12" t="str">
        <f>Data!O3011</f>
        <v>Tarjeta</v>
      </c>
      <c r="L3011" s="12" t="str">
        <f>Data!P3011</f>
        <v>Nuevo</v>
      </c>
    </row>
    <row r="3012">
      <c r="A3012" s="11">
        <v>3011.0</v>
      </c>
      <c r="B3012" s="14">
        <f>Data!D3012</f>
        <v>44538</v>
      </c>
      <c r="C3012" s="12">
        <f>IFERROR(VLOOKUP(Data!B3012, Minorista!$A$2:$B$100, 2, FALSE), "")</f>
        <v>1</v>
      </c>
      <c r="D3012" s="12">
        <f t="array" ref="D3012">INDEX(Producto!$A$2:$A$500, MATCH(Data!H3012, Producto!$B$2:$B$500, 0))</f>
        <v>2</v>
      </c>
      <c r="E3012" s="12">
        <f>VLOOKUP(Data!E3012 &amp; Data!F3012 &amp; Data!G3012, Ubicacion!$A$2:$B$1000, 2, FALSE)</f>
        <v>42</v>
      </c>
      <c r="F3012" s="15">
        <f>Data!J3012</f>
        <v>300</v>
      </c>
      <c r="G3012" s="16">
        <f>Data!I3012</f>
        <v>50</v>
      </c>
      <c r="H3012" s="17">
        <f>Data!K3012</f>
        <v>150000</v>
      </c>
      <c r="I3012" s="17">
        <f>Data!L3012</f>
        <v>45000</v>
      </c>
      <c r="J3012" s="12" t="str">
        <f>Data!N3012</f>
        <v>In-store</v>
      </c>
      <c r="K3012" s="12" t="str">
        <f>Data!O3012</f>
        <v>Tarjeta</v>
      </c>
      <c r="L3012" s="12" t="str">
        <f>Data!P3012</f>
        <v>Nuevo</v>
      </c>
    </row>
    <row r="3013">
      <c r="A3013" s="11">
        <v>3012.0</v>
      </c>
      <c r="B3013" s="14">
        <f>Data!D3013</f>
        <v>44538</v>
      </c>
      <c r="C3013" s="12">
        <f>IFERROR(VLOOKUP(Data!B3013, Minorista!$A$2:$B$100, 2, FALSE), "")</f>
        <v>1</v>
      </c>
      <c r="D3013" s="12">
        <f t="array" ref="D3013">INDEX(Producto!$A$2:$A$500, MATCH(Data!H3013, Producto!$B$2:$B$500, 0))</f>
        <v>3</v>
      </c>
      <c r="E3013" s="12">
        <f>VLOOKUP(Data!E3013 &amp; Data!F3013 &amp; Data!G3013, Ubicacion!$A$2:$B$1000, 2, FALSE)</f>
        <v>42</v>
      </c>
      <c r="F3013" s="15">
        <f>Data!J3013</f>
        <v>250</v>
      </c>
      <c r="G3013" s="16">
        <f>Data!I3013</f>
        <v>50</v>
      </c>
      <c r="H3013" s="17">
        <f>Data!K3013</f>
        <v>125000</v>
      </c>
      <c r="I3013" s="17">
        <f>Data!L3013</f>
        <v>37500</v>
      </c>
      <c r="J3013" s="12" t="str">
        <f>Data!N3013</f>
        <v>In-store</v>
      </c>
      <c r="K3013" s="12" t="str">
        <f>Data!O3013</f>
        <v>Efectivo</v>
      </c>
      <c r="L3013" s="12" t="str">
        <f>Data!P3013</f>
        <v>Nuevo</v>
      </c>
    </row>
    <row r="3014">
      <c r="A3014" s="11">
        <v>3013.0</v>
      </c>
      <c r="B3014" s="14">
        <f>Data!D3014</f>
        <v>44538</v>
      </c>
      <c r="C3014" s="12">
        <f>IFERROR(VLOOKUP(Data!B3014, Minorista!$A$2:$B$100, 2, FALSE), "")</f>
        <v>1</v>
      </c>
      <c r="D3014" s="12">
        <f t="array" ref="D3014">INDEX(Producto!$A$2:$A$500, MATCH(Data!H3014, Producto!$B$2:$B$500, 0))</f>
        <v>4</v>
      </c>
      <c r="E3014" s="12">
        <f>VLOOKUP(Data!E3014 &amp; Data!F3014 &amp; Data!G3014, Ubicacion!$A$2:$B$1000, 2, FALSE)</f>
        <v>42</v>
      </c>
      <c r="F3014" s="15">
        <f>Data!J3014</f>
        <v>200</v>
      </c>
      <c r="G3014" s="16">
        <f>Data!I3014</f>
        <v>50</v>
      </c>
      <c r="H3014" s="17">
        <f>Data!K3014</f>
        <v>100000</v>
      </c>
      <c r="I3014" s="17">
        <f>Data!L3014</f>
        <v>30000</v>
      </c>
      <c r="J3014" s="12" t="str">
        <f>Data!N3014</f>
        <v>In-store</v>
      </c>
      <c r="K3014" s="12" t="str">
        <f>Data!O3014</f>
        <v>Transferencia bancaria</v>
      </c>
      <c r="L3014" s="12" t="str">
        <f>Data!P3014</f>
        <v>Nuevo</v>
      </c>
    </row>
    <row r="3015">
      <c r="A3015" s="11">
        <v>3014.0</v>
      </c>
      <c r="B3015" s="14">
        <f>Data!D3015</f>
        <v>44538</v>
      </c>
      <c r="C3015" s="12">
        <f>IFERROR(VLOOKUP(Data!B3015, Minorista!$A$2:$B$100, 2, FALSE), "")</f>
        <v>1</v>
      </c>
      <c r="D3015" s="12">
        <f t="array" ref="D3015">INDEX(Producto!$A$2:$A$500, MATCH(Data!H3015, Producto!$B$2:$B$500, 0))</f>
        <v>5</v>
      </c>
      <c r="E3015" s="12">
        <f>VLOOKUP(Data!E3015 &amp; Data!F3015 &amp; Data!G3015, Ubicacion!$A$2:$B$1000, 2, FALSE)</f>
        <v>42</v>
      </c>
      <c r="F3015" s="15">
        <f>Data!J3015</f>
        <v>200</v>
      </c>
      <c r="G3015" s="16">
        <f>Data!I3015</f>
        <v>60</v>
      </c>
      <c r="H3015" s="17">
        <f>Data!K3015</f>
        <v>120000</v>
      </c>
      <c r="I3015" s="17">
        <f>Data!L3015</f>
        <v>42000</v>
      </c>
      <c r="J3015" s="12" t="str">
        <f>Data!N3015</f>
        <v>In-store</v>
      </c>
      <c r="K3015" s="12" t="str">
        <f>Data!O3015</f>
        <v>Efectivo</v>
      </c>
      <c r="L3015" s="12" t="str">
        <f>Data!P3015</f>
        <v>Nuevo</v>
      </c>
    </row>
    <row r="3016">
      <c r="A3016" s="11">
        <v>3015.0</v>
      </c>
      <c r="B3016" s="14">
        <f>Data!D3016</f>
        <v>44538</v>
      </c>
      <c r="C3016" s="12">
        <f>IFERROR(VLOOKUP(Data!B3016, Minorista!$A$2:$B$100, 2, FALSE), "")</f>
        <v>1</v>
      </c>
      <c r="D3016" s="12">
        <f t="array" ref="D3016">INDEX(Producto!$A$2:$A$500, MATCH(Data!H3016, Producto!$B$2:$B$500, 0))</f>
        <v>6</v>
      </c>
      <c r="E3016" s="12">
        <f>VLOOKUP(Data!E3016 &amp; Data!F3016 &amp; Data!G3016, Ubicacion!$A$2:$B$1000, 2, FALSE)</f>
        <v>42</v>
      </c>
      <c r="F3016" s="15">
        <f>Data!J3016</f>
        <v>300</v>
      </c>
      <c r="G3016" s="16">
        <f>Data!I3016</f>
        <v>65</v>
      </c>
      <c r="H3016" s="17">
        <f>Data!K3016</f>
        <v>195000</v>
      </c>
      <c r="I3016" s="17">
        <f>Data!L3016</f>
        <v>78000</v>
      </c>
      <c r="J3016" s="12" t="str">
        <f>Data!N3016</f>
        <v>In-store</v>
      </c>
      <c r="K3016" s="12" t="str">
        <f>Data!O3016</f>
        <v>Tarjeta</v>
      </c>
      <c r="L3016" s="12" t="str">
        <f>Data!P3016</f>
        <v>Recurrente</v>
      </c>
    </row>
    <row r="3017">
      <c r="A3017" s="11">
        <v>3016.0</v>
      </c>
      <c r="B3017" s="14">
        <f>Data!D3017</f>
        <v>44202</v>
      </c>
      <c r="C3017" s="12">
        <f>IFERROR(VLOOKUP(Data!B3017, Minorista!$A$2:$B$100, 2, FALSE), "")</f>
        <v>1</v>
      </c>
      <c r="D3017" s="12">
        <f t="array" ref="D3017">INDEX(Producto!$A$2:$A$500, MATCH(Data!H3017, Producto!$B$2:$B$500, 0))</f>
        <v>1</v>
      </c>
      <c r="E3017" s="12">
        <f>VLOOKUP(Data!E3017 &amp; Data!F3017 &amp; Data!G3017, Ubicacion!$A$2:$B$1000, 2, FALSE)</f>
        <v>42</v>
      </c>
      <c r="F3017" s="15">
        <f>Data!J3017</f>
        <v>450</v>
      </c>
      <c r="G3017" s="16">
        <f>Data!I3017</f>
        <v>30</v>
      </c>
      <c r="H3017" s="17">
        <f>Data!K3017</f>
        <v>135000</v>
      </c>
      <c r="I3017" s="17">
        <f>Data!L3017</f>
        <v>40500</v>
      </c>
      <c r="J3017" s="12" t="str">
        <f>Data!N3017</f>
        <v>In-store</v>
      </c>
      <c r="K3017" s="12" t="str">
        <f>Data!O3017</f>
        <v>Efectivo</v>
      </c>
      <c r="L3017" s="12" t="str">
        <f>Data!P3017</f>
        <v>Nuevo</v>
      </c>
    </row>
    <row r="3018">
      <c r="A3018" s="11">
        <v>3017.0</v>
      </c>
      <c r="B3018" s="14">
        <f>Data!D3018</f>
        <v>44202</v>
      </c>
      <c r="C3018" s="12">
        <f>IFERROR(VLOOKUP(Data!B3018, Minorista!$A$2:$B$100, 2, FALSE), "")</f>
        <v>1</v>
      </c>
      <c r="D3018" s="12">
        <f t="array" ref="D3018">INDEX(Producto!$A$2:$A$500, MATCH(Data!H3018, Producto!$B$2:$B$500, 0))</f>
        <v>2</v>
      </c>
      <c r="E3018" s="12">
        <f>VLOOKUP(Data!E3018 &amp; Data!F3018 &amp; Data!G3018, Ubicacion!$A$2:$B$1000, 2, FALSE)</f>
        <v>42</v>
      </c>
      <c r="F3018" s="15">
        <f>Data!J3018</f>
        <v>250</v>
      </c>
      <c r="G3018" s="16">
        <f>Data!I3018</f>
        <v>30</v>
      </c>
      <c r="H3018" s="17">
        <f>Data!K3018</f>
        <v>75000</v>
      </c>
      <c r="I3018" s="17">
        <f>Data!L3018</f>
        <v>26250</v>
      </c>
      <c r="J3018" s="12" t="str">
        <f>Data!N3018</f>
        <v>In-store</v>
      </c>
      <c r="K3018" s="12" t="str">
        <f>Data!O3018</f>
        <v>Transferencia bancaria</v>
      </c>
      <c r="L3018" s="12" t="str">
        <f>Data!P3018</f>
        <v>Recurrente</v>
      </c>
    </row>
    <row r="3019">
      <c r="A3019" s="11">
        <v>3018.0</v>
      </c>
      <c r="B3019" s="14">
        <f>Data!D3019</f>
        <v>44202</v>
      </c>
      <c r="C3019" s="12">
        <f>IFERROR(VLOOKUP(Data!B3019, Minorista!$A$2:$B$100, 2, FALSE), "")</f>
        <v>1</v>
      </c>
      <c r="D3019" s="12">
        <f t="array" ref="D3019">INDEX(Producto!$A$2:$A$500, MATCH(Data!H3019, Producto!$B$2:$B$500, 0))</f>
        <v>3</v>
      </c>
      <c r="E3019" s="12">
        <f>VLOOKUP(Data!E3019 &amp; Data!F3019 &amp; Data!G3019, Ubicacion!$A$2:$B$1000, 2, FALSE)</f>
        <v>42</v>
      </c>
      <c r="F3019" s="15">
        <f>Data!J3019</f>
        <v>250</v>
      </c>
      <c r="G3019" s="16">
        <f>Data!I3019</f>
        <v>20</v>
      </c>
      <c r="H3019" s="17">
        <f>Data!K3019</f>
        <v>50000</v>
      </c>
      <c r="I3019" s="17">
        <f>Data!L3019</f>
        <v>15000</v>
      </c>
      <c r="J3019" s="12" t="str">
        <f>Data!N3019</f>
        <v>In-store</v>
      </c>
      <c r="K3019" s="12" t="str">
        <f>Data!O3019</f>
        <v>Efectivo</v>
      </c>
      <c r="L3019" s="12" t="str">
        <f>Data!P3019</f>
        <v>Nuevo</v>
      </c>
    </row>
    <row r="3020">
      <c r="A3020" s="11">
        <v>3019.0</v>
      </c>
      <c r="B3020" s="14">
        <f>Data!D3020</f>
        <v>44202</v>
      </c>
      <c r="C3020" s="12">
        <f>IFERROR(VLOOKUP(Data!B3020, Minorista!$A$2:$B$100, 2, FALSE), "")</f>
        <v>1</v>
      </c>
      <c r="D3020" s="12">
        <f t="array" ref="D3020">INDEX(Producto!$A$2:$A$500, MATCH(Data!H3020, Producto!$B$2:$B$500, 0))</f>
        <v>4</v>
      </c>
      <c r="E3020" s="12">
        <f>VLOOKUP(Data!E3020 &amp; Data!F3020 &amp; Data!G3020, Ubicacion!$A$2:$B$1000, 2, FALSE)</f>
        <v>42</v>
      </c>
      <c r="F3020" s="15">
        <f>Data!J3020</f>
        <v>100</v>
      </c>
      <c r="G3020" s="16">
        <f>Data!I3020</f>
        <v>25</v>
      </c>
      <c r="H3020" s="17">
        <f>Data!K3020</f>
        <v>25000</v>
      </c>
      <c r="I3020" s="17">
        <f>Data!L3020</f>
        <v>7500</v>
      </c>
      <c r="J3020" s="12" t="str">
        <f>Data!N3020</f>
        <v>In-store</v>
      </c>
      <c r="K3020" s="12" t="str">
        <f>Data!O3020</f>
        <v>Tarjeta</v>
      </c>
      <c r="L3020" s="12" t="str">
        <f>Data!P3020</f>
        <v>Nuevo</v>
      </c>
    </row>
    <row r="3021">
      <c r="A3021" s="11">
        <v>3020.0</v>
      </c>
      <c r="B3021" s="14">
        <f>Data!D3021</f>
        <v>44202</v>
      </c>
      <c r="C3021" s="12">
        <f>IFERROR(VLOOKUP(Data!B3021, Minorista!$A$2:$B$100, 2, FALSE), "")</f>
        <v>1</v>
      </c>
      <c r="D3021" s="12">
        <f t="array" ref="D3021">INDEX(Producto!$A$2:$A$500, MATCH(Data!H3021, Producto!$B$2:$B$500, 0))</f>
        <v>5</v>
      </c>
      <c r="E3021" s="12">
        <f>VLOOKUP(Data!E3021 &amp; Data!F3021 &amp; Data!G3021, Ubicacion!$A$2:$B$1000, 2, FALSE)</f>
        <v>42</v>
      </c>
      <c r="F3021" s="15">
        <f>Data!J3021</f>
        <v>150</v>
      </c>
      <c r="G3021" s="16">
        <f>Data!I3021</f>
        <v>40</v>
      </c>
      <c r="H3021" s="17">
        <f>Data!K3021</f>
        <v>60000</v>
      </c>
      <c r="I3021" s="17">
        <f>Data!L3021</f>
        <v>30000</v>
      </c>
      <c r="J3021" s="12" t="str">
        <f>Data!N3021</f>
        <v>In-store</v>
      </c>
      <c r="K3021" s="12" t="str">
        <f>Data!O3021</f>
        <v>Transferencia bancaria</v>
      </c>
      <c r="L3021" s="12" t="str">
        <f>Data!P3021</f>
        <v>Nuevo</v>
      </c>
    </row>
    <row r="3022">
      <c r="A3022" s="11">
        <v>3021.0</v>
      </c>
      <c r="B3022" s="14">
        <f>Data!D3022</f>
        <v>44202</v>
      </c>
      <c r="C3022" s="12">
        <f>IFERROR(VLOOKUP(Data!B3022, Minorista!$A$2:$B$100, 2, FALSE), "")</f>
        <v>1</v>
      </c>
      <c r="D3022" s="12">
        <f t="array" ref="D3022">INDEX(Producto!$A$2:$A$500, MATCH(Data!H3022, Producto!$B$2:$B$500, 0))</f>
        <v>6</v>
      </c>
      <c r="E3022" s="12">
        <f>VLOOKUP(Data!E3022 &amp; Data!F3022 &amp; Data!G3022, Ubicacion!$A$2:$B$1000, 2, FALSE)</f>
        <v>42</v>
      </c>
      <c r="F3022" s="15">
        <f>Data!J3022</f>
        <v>250</v>
      </c>
      <c r="G3022" s="16">
        <f>Data!I3022</f>
        <v>30</v>
      </c>
      <c r="H3022" s="17">
        <f>Data!K3022</f>
        <v>75000</v>
      </c>
      <c r="I3022" s="17">
        <f>Data!L3022</f>
        <v>30000</v>
      </c>
      <c r="J3022" s="12" t="str">
        <f>Data!N3022</f>
        <v>In-store</v>
      </c>
      <c r="K3022" s="12" t="str">
        <f>Data!O3022</f>
        <v>Transferencia bancaria</v>
      </c>
      <c r="L3022" s="12" t="str">
        <f>Data!P3022</f>
        <v>Nuevo</v>
      </c>
    </row>
    <row r="3023">
      <c r="A3023" s="11">
        <v>3022.0</v>
      </c>
      <c r="B3023" s="14">
        <f>Data!D3023</f>
        <v>44233</v>
      </c>
      <c r="C3023" s="12">
        <f>IFERROR(VLOOKUP(Data!B3023, Minorista!$A$2:$B$100, 2, FALSE), "")</f>
        <v>1</v>
      </c>
      <c r="D3023" s="12">
        <f t="array" ref="D3023">INDEX(Producto!$A$2:$A$500, MATCH(Data!H3023, Producto!$B$2:$B$500, 0))</f>
        <v>1</v>
      </c>
      <c r="E3023" s="12">
        <f>VLOOKUP(Data!E3023 &amp; Data!F3023 &amp; Data!G3023, Ubicacion!$A$2:$B$1000, 2, FALSE)</f>
        <v>42</v>
      </c>
      <c r="F3023" s="15">
        <f>Data!J3023</f>
        <v>500</v>
      </c>
      <c r="G3023" s="16">
        <f>Data!I3023</f>
        <v>30</v>
      </c>
      <c r="H3023" s="17">
        <f>Data!K3023</f>
        <v>150000</v>
      </c>
      <c r="I3023" s="17">
        <f>Data!L3023</f>
        <v>45000</v>
      </c>
      <c r="J3023" s="12" t="str">
        <f>Data!N3023</f>
        <v>In-store</v>
      </c>
      <c r="K3023" s="12" t="str">
        <f>Data!O3023</f>
        <v>Transferencia bancaria</v>
      </c>
      <c r="L3023" s="12" t="str">
        <f>Data!P3023</f>
        <v>Recurrente</v>
      </c>
    </row>
    <row r="3024">
      <c r="A3024" s="11">
        <v>3023.0</v>
      </c>
      <c r="B3024" s="14">
        <f>Data!D3024</f>
        <v>44233</v>
      </c>
      <c r="C3024" s="12">
        <f>IFERROR(VLOOKUP(Data!B3024, Minorista!$A$2:$B$100, 2, FALSE), "")</f>
        <v>1</v>
      </c>
      <c r="D3024" s="12">
        <f t="array" ref="D3024">INDEX(Producto!$A$2:$A$500, MATCH(Data!H3024, Producto!$B$2:$B$500, 0))</f>
        <v>2</v>
      </c>
      <c r="E3024" s="12">
        <f>VLOOKUP(Data!E3024 &amp; Data!F3024 &amp; Data!G3024, Ubicacion!$A$2:$B$1000, 2, FALSE)</f>
        <v>42</v>
      </c>
      <c r="F3024" s="15">
        <f>Data!J3024</f>
        <v>150</v>
      </c>
      <c r="G3024" s="16">
        <f>Data!I3024</f>
        <v>30</v>
      </c>
      <c r="H3024" s="17">
        <f>Data!K3024</f>
        <v>45000</v>
      </c>
      <c r="I3024" s="17">
        <f>Data!L3024</f>
        <v>15750</v>
      </c>
      <c r="J3024" s="12" t="str">
        <f>Data!N3024</f>
        <v>In-store</v>
      </c>
      <c r="K3024" s="12" t="str">
        <f>Data!O3024</f>
        <v>Transferencia bancaria</v>
      </c>
      <c r="L3024" s="12" t="str">
        <f>Data!P3024</f>
        <v>Nuevo</v>
      </c>
    </row>
    <row r="3025">
      <c r="A3025" s="11">
        <v>3024.0</v>
      </c>
      <c r="B3025" s="14">
        <f>Data!D3025</f>
        <v>44233</v>
      </c>
      <c r="C3025" s="12">
        <f>IFERROR(VLOOKUP(Data!B3025, Minorista!$A$2:$B$100, 2, FALSE), "")</f>
        <v>1</v>
      </c>
      <c r="D3025" s="12">
        <f t="array" ref="D3025">INDEX(Producto!$A$2:$A$500, MATCH(Data!H3025, Producto!$B$2:$B$500, 0))</f>
        <v>3</v>
      </c>
      <c r="E3025" s="12">
        <f>VLOOKUP(Data!E3025 &amp; Data!F3025 &amp; Data!G3025, Ubicacion!$A$2:$B$1000, 2, FALSE)</f>
        <v>42</v>
      </c>
      <c r="F3025" s="15">
        <f>Data!J3025</f>
        <v>200</v>
      </c>
      <c r="G3025" s="16">
        <f>Data!I3025</f>
        <v>20</v>
      </c>
      <c r="H3025" s="17">
        <f>Data!K3025</f>
        <v>40000</v>
      </c>
      <c r="I3025" s="17">
        <f>Data!L3025</f>
        <v>12000</v>
      </c>
      <c r="J3025" s="12" t="str">
        <f>Data!N3025</f>
        <v>In-store</v>
      </c>
      <c r="K3025" s="12" t="str">
        <f>Data!O3025</f>
        <v>Efectivo</v>
      </c>
      <c r="L3025" s="12" t="str">
        <f>Data!P3025</f>
        <v>Nuevo</v>
      </c>
    </row>
    <row r="3026">
      <c r="A3026" s="11">
        <v>3025.0</v>
      </c>
      <c r="B3026" s="14">
        <f>Data!D3026</f>
        <v>44233</v>
      </c>
      <c r="C3026" s="12">
        <f>IFERROR(VLOOKUP(Data!B3026, Minorista!$A$2:$B$100, 2, FALSE), "")</f>
        <v>1</v>
      </c>
      <c r="D3026" s="12">
        <f t="array" ref="D3026">INDEX(Producto!$A$2:$A$500, MATCH(Data!H3026, Producto!$B$2:$B$500, 0))</f>
        <v>4</v>
      </c>
      <c r="E3026" s="12">
        <f>VLOOKUP(Data!E3026 &amp; Data!F3026 &amp; Data!G3026, Ubicacion!$A$2:$B$1000, 2, FALSE)</f>
        <v>43</v>
      </c>
      <c r="F3026" s="15">
        <f>Data!J3026</f>
        <v>75</v>
      </c>
      <c r="G3026" s="16">
        <f>Data!I3026</f>
        <v>25</v>
      </c>
      <c r="H3026" s="17">
        <f>Data!K3026</f>
        <v>18750</v>
      </c>
      <c r="I3026" s="17">
        <f>Data!L3026</f>
        <v>5625</v>
      </c>
      <c r="J3026" s="12" t="str">
        <f>Data!N3026</f>
        <v>In-store</v>
      </c>
      <c r="K3026" s="12" t="str">
        <f>Data!O3026</f>
        <v>Tarjeta</v>
      </c>
      <c r="L3026" s="12" t="str">
        <f>Data!P3026</f>
        <v>Recurrente</v>
      </c>
    </row>
    <row r="3027">
      <c r="A3027" s="11">
        <v>3026.0</v>
      </c>
      <c r="B3027" s="14">
        <f>Data!D3027</f>
        <v>44233</v>
      </c>
      <c r="C3027" s="12">
        <f>IFERROR(VLOOKUP(Data!B3027, Minorista!$A$2:$B$100, 2, FALSE), "")</f>
        <v>1</v>
      </c>
      <c r="D3027" s="12">
        <f t="array" ref="D3027">INDEX(Producto!$A$2:$A$500, MATCH(Data!H3027, Producto!$B$2:$B$500, 0))</f>
        <v>5</v>
      </c>
      <c r="E3027" s="12">
        <f>VLOOKUP(Data!E3027 &amp; Data!F3027 &amp; Data!G3027, Ubicacion!$A$2:$B$1000, 2, FALSE)</f>
        <v>43</v>
      </c>
      <c r="F3027" s="15">
        <f>Data!J3027</f>
        <v>150</v>
      </c>
      <c r="G3027" s="16">
        <f>Data!I3027</f>
        <v>40</v>
      </c>
      <c r="H3027" s="17">
        <f>Data!K3027</f>
        <v>60000</v>
      </c>
      <c r="I3027" s="17">
        <f>Data!L3027</f>
        <v>30000</v>
      </c>
      <c r="J3027" s="12" t="str">
        <f>Data!N3027</f>
        <v>In-store</v>
      </c>
      <c r="K3027" s="12" t="str">
        <f>Data!O3027</f>
        <v>Tarjeta</v>
      </c>
      <c r="L3027" s="12" t="str">
        <f>Data!P3027</f>
        <v>Recurrente</v>
      </c>
    </row>
    <row r="3028">
      <c r="A3028" s="11">
        <v>3027.0</v>
      </c>
      <c r="B3028" s="14">
        <f>Data!D3028</f>
        <v>44233</v>
      </c>
      <c r="C3028" s="12">
        <f>IFERROR(VLOOKUP(Data!B3028, Minorista!$A$2:$B$100, 2, FALSE), "")</f>
        <v>1</v>
      </c>
      <c r="D3028" s="12">
        <f t="array" ref="D3028">INDEX(Producto!$A$2:$A$500, MATCH(Data!H3028, Producto!$B$2:$B$500, 0))</f>
        <v>6</v>
      </c>
      <c r="E3028" s="12">
        <f>VLOOKUP(Data!E3028 &amp; Data!F3028 &amp; Data!G3028, Ubicacion!$A$2:$B$1000, 2, FALSE)</f>
        <v>43</v>
      </c>
      <c r="F3028" s="15">
        <f>Data!J3028</f>
        <v>250</v>
      </c>
      <c r="G3028" s="16">
        <f>Data!I3028</f>
        <v>15</v>
      </c>
      <c r="H3028" s="17">
        <f>Data!K3028</f>
        <v>37500</v>
      </c>
      <c r="I3028" s="17">
        <f>Data!L3028</f>
        <v>15000</v>
      </c>
      <c r="J3028" s="12" t="str">
        <f>Data!N3028</f>
        <v>In-store</v>
      </c>
      <c r="K3028" s="12" t="str">
        <f>Data!O3028</f>
        <v>Transferencia bancaria</v>
      </c>
      <c r="L3028" s="12" t="str">
        <f>Data!P3028</f>
        <v>Recurrente</v>
      </c>
    </row>
    <row r="3029">
      <c r="A3029" s="11">
        <v>3028.0</v>
      </c>
      <c r="B3029" s="14">
        <f>Data!D3029</f>
        <v>44260</v>
      </c>
      <c r="C3029" s="12">
        <f>IFERROR(VLOOKUP(Data!B3029, Minorista!$A$2:$B$100, 2, FALSE), "")</f>
        <v>1</v>
      </c>
      <c r="D3029" s="12">
        <f t="array" ref="D3029">INDEX(Producto!$A$2:$A$500, MATCH(Data!H3029, Producto!$B$2:$B$500, 0))</f>
        <v>1</v>
      </c>
      <c r="E3029" s="12">
        <f>VLOOKUP(Data!E3029 &amp; Data!F3029 &amp; Data!G3029, Ubicacion!$A$2:$B$1000, 2, FALSE)</f>
        <v>43</v>
      </c>
      <c r="F3029" s="15">
        <f>Data!J3029</f>
        <v>470</v>
      </c>
      <c r="G3029" s="16">
        <f>Data!I3029</f>
        <v>20</v>
      </c>
      <c r="H3029" s="17">
        <f>Data!K3029</f>
        <v>94000</v>
      </c>
      <c r="I3029" s="17">
        <f>Data!L3029</f>
        <v>28200</v>
      </c>
      <c r="J3029" s="12" t="str">
        <f>Data!N3029</f>
        <v>In-store</v>
      </c>
      <c r="K3029" s="12" t="str">
        <f>Data!O3029</f>
        <v>Efectivo</v>
      </c>
      <c r="L3029" s="12" t="str">
        <f>Data!P3029</f>
        <v>Recurrente</v>
      </c>
    </row>
    <row r="3030">
      <c r="A3030" s="11">
        <v>3029.0</v>
      </c>
      <c r="B3030" s="14">
        <f>Data!D3030</f>
        <v>44260</v>
      </c>
      <c r="C3030" s="12">
        <f>IFERROR(VLOOKUP(Data!B3030, Minorista!$A$2:$B$100, 2, FALSE), "")</f>
        <v>1</v>
      </c>
      <c r="D3030" s="12">
        <f t="array" ref="D3030">INDEX(Producto!$A$2:$A$500, MATCH(Data!H3030, Producto!$B$2:$B$500, 0))</f>
        <v>2</v>
      </c>
      <c r="E3030" s="12">
        <f>VLOOKUP(Data!E3030 &amp; Data!F3030 &amp; Data!G3030, Ubicacion!$A$2:$B$1000, 2, FALSE)</f>
        <v>43</v>
      </c>
      <c r="F3030" s="15">
        <f>Data!J3030</f>
        <v>175</v>
      </c>
      <c r="G3030" s="16">
        <f>Data!I3030</f>
        <v>20</v>
      </c>
      <c r="H3030" s="17">
        <f>Data!K3030</f>
        <v>35000</v>
      </c>
      <c r="I3030" s="17">
        <f>Data!L3030</f>
        <v>12250</v>
      </c>
      <c r="J3030" s="12" t="str">
        <f>Data!N3030</f>
        <v>In-store</v>
      </c>
      <c r="K3030" s="12" t="str">
        <f>Data!O3030</f>
        <v>Tarjeta</v>
      </c>
      <c r="L3030" s="12" t="str">
        <f>Data!P3030</f>
        <v>Recurrente</v>
      </c>
    </row>
    <row r="3031">
      <c r="A3031" s="11">
        <v>3030.0</v>
      </c>
      <c r="B3031" s="14">
        <f>Data!D3031</f>
        <v>44260</v>
      </c>
      <c r="C3031" s="12">
        <f>IFERROR(VLOOKUP(Data!B3031, Minorista!$A$2:$B$100, 2, FALSE), "")</f>
        <v>1</v>
      </c>
      <c r="D3031" s="12">
        <f t="array" ref="D3031">INDEX(Producto!$A$2:$A$500, MATCH(Data!H3031, Producto!$B$2:$B$500, 0))</f>
        <v>3</v>
      </c>
      <c r="E3031" s="12">
        <f>VLOOKUP(Data!E3031 &amp; Data!F3031 &amp; Data!G3031, Ubicacion!$A$2:$B$1000, 2, FALSE)</f>
        <v>43</v>
      </c>
      <c r="F3031" s="15">
        <f>Data!J3031</f>
        <v>225</v>
      </c>
      <c r="G3031" s="16">
        <f>Data!I3031</f>
        <v>10</v>
      </c>
      <c r="H3031" s="17">
        <f>Data!K3031</f>
        <v>22500</v>
      </c>
      <c r="I3031" s="17">
        <f>Data!L3031</f>
        <v>6750</v>
      </c>
      <c r="J3031" s="12" t="str">
        <f>Data!N3031</f>
        <v>In-store</v>
      </c>
      <c r="K3031" s="12" t="str">
        <f>Data!O3031</f>
        <v>Transferencia bancaria</v>
      </c>
      <c r="L3031" s="12" t="str">
        <f>Data!P3031</f>
        <v>Nuevo</v>
      </c>
    </row>
    <row r="3032">
      <c r="A3032" s="11">
        <v>3031.0</v>
      </c>
      <c r="B3032" s="14">
        <f>Data!D3032</f>
        <v>44260</v>
      </c>
      <c r="C3032" s="12">
        <f>IFERROR(VLOOKUP(Data!B3032, Minorista!$A$2:$B$100, 2, FALSE), "")</f>
        <v>1</v>
      </c>
      <c r="D3032" s="12">
        <f t="array" ref="D3032">INDEX(Producto!$A$2:$A$500, MATCH(Data!H3032, Producto!$B$2:$B$500, 0))</f>
        <v>4</v>
      </c>
      <c r="E3032" s="12">
        <f>VLOOKUP(Data!E3032 &amp; Data!F3032 &amp; Data!G3032, Ubicacion!$A$2:$B$1000, 2, FALSE)</f>
        <v>43</v>
      </c>
      <c r="F3032" s="15">
        <f>Data!J3032</f>
        <v>100</v>
      </c>
      <c r="G3032" s="16">
        <f>Data!I3032</f>
        <v>15</v>
      </c>
      <c r="H3032" s="17">
        <f>Data!K3032</f>
        <v>15000</v>
      </c>
      <c r="I3032" s="17">
        <f>Data!L3032</f>
        <v>4500</v>
      </c>
      <c r="J3032" s="12" t="str">
        <f>Data!N3032</f>
        <v>In-store</v>
      </c>
      <c r="K3032" s="12" t="str">
        <f>Data!O3032</f>
        <v>Tarjeta</v>
      </c>
      <c r="L3032" s="12" t="str">
        <f>Data!P3032</f>
        <v>Nuevo</v>
      </c>
    </row>
    <row r="3033">
      <c r="A3033" s="11">
        <v>3032.0</v>
      </c>
      <c r="B3033" s="14">
        <f>Data!D3033</f>
        <v>44260</v>
      </c>
      <c r="C3033" s="12">
        <f>IFERROR(VLOOKUP(Data!B3033, Minorista!$A$2:$B$100, 2, FALSE), "")</f>
        <v>1</v>
      </c>
      <c r="D3033" s="12">
        <f t="array" ref="D3033">INDEX(Producto!$A$2:$A$500, MATCH(Data!H3033, Producto!$B$2:$B$500, 0))</f>
        <v>5</v>
      </c>
      <c r="E3033" s="12">
        <f>VLOOKUP(Data!E3033 &amp; Data!F3033 &amp; Data!G3033, Ubicacion!$A$2:$B$1000, 2, FALSE)</f>
        <v>43</v>
      </c>
      <c r="F3033" s="15">
        <f>Data!J3033</f>
        <v>150</v>
      </c>
      <c r="G3033" s="16">
        <f>Data!I3033</f>
        <v>30</v>
      </c>
      <c r="H3033" s="17">
        <f>Data!K3033</f>
        <v>45000</v>
      </c>
      <c r="I3033" s="17">
        <f>Data!L3033</f>
        <v>22500</v>
      </c>
      <c r="J3033" s="12" t="str">
        <f>Data!N3033</f>
        <v>In-store</v>
      </c>
      <c r="K3033" s="12" t="str">
        <f>Data!O3033</f>
        <v>Efectivo</v>
      </c>
      <c r="L3033" s="12" t="str">
        <f>Data!P3033</f>
        <v>Nuevo</v>
      </c>
    </row>
    <row r="3034">
      <c r="A3034" s="11">
        <v>3033.0</v>
      </c>
      <c r="B3034" s="14">
        <f>Data!D3034</f>
        <v>44260</v>
      </c>
      <c r="C3034" s="12">
        <f>IFERROR(VLOOKUP(Data!B3034, Minorista!$A$2:$B$100, 2, FALSE), "")</f>
        <v>1</v>
      </c>
      <c r="D3034" s="12">
        <f t="array" ref="D3034">INDEX(Producto!$A$2:$A$500, MATCH(Data!H3034, Producto!$B$2:$B$500, 0))</f>
        <v>6</v>
      </c>
      <c r="E3034" s="12">
        <f>VLOOKUP(Data!E3034 &amp; Data!F3034 &amp; Data!G3034, Ubicacion!$A$2:$B$1000, 2, FALSE)</f>
        <v>43</v>
      </c>
      <c r="F3034" s="15">
        <f>Data!J3034</f>
        <v>250</v>
      </c>
      <c r="G3034" s="16">
        <f>Data!I3034</f>
        <v>20</v>
      </c>
      <c r="H3034" s="17">
        <f>Data!K3034</f>
        <v>50000</v>
      </c>
      <c r="I3034" s="17">
        <f>Data!L3034</f>
        <v>20000</v>
      </c>
      <c r="J3034" s="12" t="str">
        <f>Data!N3034</f>
        <v>In-store</v>
      </c>
      <c r="K3034" s="12" t="str">
        <f>Data!O3034</f>
        <v>Efectivo</v>
      </c>
      <c r="L3034" s="12" t="str">
        <f>Data!P3034</f>
        <v>Recurrente</v>
      </c>
    </row>
    <row r="3035">
      <c r="A3035" s="11">
        <v>3034.0</v>
      </c>
      <c r="B3035" s="14">
        <f>Data!D3035</f>
        <v>44292</v>
      </c>
      <c r="C3035" s="12">
        <f>IFERROR(VLOOKUP(Data!B3035, Minorista!$A$2:$B$100, 2, FALSE), "")</f>
        <v>1</v>
      </c>
      <c r="D3035" s="12">
        <f t="array" ref="D3035">INDEX(Producto!$A$2:$A$500, MATCH(Data!H3035, Producto!$B$2:$B$500, 0))</f>
        <v>1</v>
      </c>
      <c r="E3035" s="12">
        <f>VLOOKUP(Data!E3035 &amp; Data!F3035 &amp; Data!G3035, Ubicacion!$A$2:$B$1000, 2, FALSE)</f>
        <v>43</v>
      </c>
      <c r="F3035" s="15">
        <f>Data!J3035</f>
        <v>475</v>
      </c>
      <c r="G3035" s="16">
        <f>Data!I3035</f>
        <v>20</v>
      </c>
      <c r="H3035" s="17">
        <f>Data!K3035</f>
        <v>95000</v>
      </c>
      <c r="I3035" s="17">
        <f>Data!L3035</f>
        <v>28500</v>
      </c>
      <c r="J3035" s="12" t="str">
        <f>Data!N3035</f>
        <v>In-store</v>
      </c>
      <c r="K3035" s="12" t="str">
        <f>Data!O3035</f>
        <v>Transferencia bancaria</v>
      </c>
      <c r="L3035" s="12" t="str">
        <f>Data!P3035</f>
        <v>Recurrente</v>
      </c>
    </row>
    <row r="3036">
      <c r="A3036" s="11">
        <v>3035.0</v>
      </c>
      <c r="B3036" s="14">
        <f>Data!D3036</f>
        <v>44292</v>
      </c>
      <c r="C3036" s="12">
        <f>IFERROR(VLOOKUP(Data!B3036, Minorista!$A$2:$B$100, 2, FALSE), "")</f>
        <v>1</v>
      </c>
      <c r="D3036" s="12">
        <f t="array" ref="D3036">INDEX(Producto!$A$2:$A$500, MATCH(Data!H3036, Producto!$B$2:$B$500, 0))</f>
        <v>2</v>
      </c>
      <c r="E3036" s="12">
        <f>VLOOKUP(Data!E3036 &amp; Data!F3036 &amp; Data!G3036, Ubicacion!$A$2:$B$1000, 2, FALSE)</f>
        <v>43</v>
      </c>
      <c r="F3036" s="15">
        <f>Data!J3036</f>
        <v>175</v>
      </c>
      <c r="G3036" s="16">
        <f>Data!I3036</f>
        <v>20</v>
      </c>
      <c r="H3036" s="17">
        <f>Data!K3036</f>
        <v>35000</v>
      </c>
      <c r="I3036" s="17">
        <f>Data!L3036</f>
        <v>12250</v>
      </c>
      <c r="J3036" s="12" t="str">
        <f>Data!N3036</f>
        <v>In-store</v>
      </c>
      <c r="K3036" s="12" t="str">
        <f>Data!O3036</f>
        <v>Tarjeta</v>
      </c>
      <c r="L3036" s="12" t="str">
        <f>Data!P3036</f>
        <v>Nuevo</v>
      </c>
    </row>
    <row r="3037">
      <c r="A3037" s="11">
        <v>3036.0</v>
      </c>
      <c r="B3037" s="14">
        <f>Data!D3037</f>
        <v>44292</v>
      </c>
      <c r="C3037" s="12">
        <f>IFERROR(VLOOKUP(Data!B3037, Minorista!$A$2:$B$100, 2, FALSE), "")</f>
        <v>1</v>
      </c>
      <c r="D3037" s="12">
        <f t="array" ref="D3037">INDEX(Producto!$A$2:$A$500, MATCH(Data!H3037, Producto!$B$2:$B$500, 0))</f>
        <v>3</v>
      </c>
      <c r="E3037" s="12">
        <f>VLOOKUP(Data!E3037 &amp; Data!F3037 &amp; Data!G3037, Ubicacion!$A$2:$B$1000, 2, FALSE)</f>
        <v>43</v>
      </c>
      <c r="F3037" s="15">
        <f>Data!J3037</f>
        <v>175</v>
      </c>
      <c r="G3037" s="16">
        <f>Data!I3037</f>
        <v>10</v>
      </c>
      <c r="H3037" s="17">
        <f>Data!K3037</f>
        <v>17500</v>
      </c>
      <c r="I3037" s="17">
        <f>Data!L3037</f>
        <v>5250</v>
      </c>
      <c r="J3037" s="12" t="str">
        <f>Data!N3037</f>
        <v>In-store</v>
      </c>
      <c r="K3037" s="12" t="str">
        <f>Data!O3037</f>
        <v>Transferencia bancaria</v>
      </c>
      <c r="L3037" s="12" t="str">
        <f>Data!P3037</f>
        <v>Nuevo</v>
      </c>
    </row>
    <row r="3038">
      <c r="A3038" s="11">
        <v>3037.0</v>
      </c>
      <c r="B3038" s="14">
        <f>Data!D3038</f>
        <v>44292</v>
      </c>
      <c r="C3038" s="12">
        <f>IFERROR(VLOOKUP(Data!B3038, Minorista!$A$2:$B$100, 2, FALSE), "")</f>
        <v>1</v>
      </c>
      <c r="D3038" s="12">
        <f t="array" ref="D3038">INDEX(Producto!$A$2:$A$500, MATCH(Data!H3038, Producto!$B$2:$B$500, 0))</f>
        <v>4</v>
      </c>
      <c r="E3038" s="12">
        <f>VLOOKUP(Data!E3038 &amp; Data!F3038 &amp; Data!G3038, Ubicacion!$A$2:$B$1000, 2, FALSE)</f>
        <v>43</v>
      </c>
      <c r="F3038" s="15">
        <f>Data!J3038</f>
        <v>100</v>
      </c>
      <c r="G3038" s="16">
        <f>Data!I3038</f>
        <v>15</v>
      </c>
      <c r="H3038" s="17">
        <f>Data!K3038</f>
        <v>15000</v>
      </c>
      <c r="I3038" s="17">
        <f>Data!L3038</f>
        <v>4500</v>
      </c>
      <c r="J3038" s="12" t="str">
        <f>Data!N3038</f>
        <v>In-store</v>
      </c>
      <c r="K3038" s="12" t="str">
        <f>Data!O3038</f>
        <v>Tarjeta</v>
      </c>
      <c r="L3038" s="12" t="str">
        <f>Data!P3038</f>
        <v>Recurrente</v>
      </c>
    </row>
    <row r="3039">
      <c r="A3039" s="11">
        <v>3038.0</v>
      </c>
      <c r="B3039" s="14">
        <f>Data!D3039</f>
        <v>44292</v>
      </c>
      <c r="C3039" s="12">
        <f>IFERROR(VLOOKUP(Data!B3039, Minorista!$A$2:$B$100, 2, FALSE), "")</f>
        <v>1</v>
      </c>
      <c r="D3039" s="12">
        <f t="array" ref="D3039">INDEX(Producto!$A$2:$A$500, MATCH(Data!H3039, Producto!$B$2:$B$500, 0))</f>
        <v>5</v>
      </c>
      <c r="E3039" s="12">
        <f>VLOOKUP(Data!E3039 &amp; Data!F3039 &amp; Data!G3039, Ubicacion!$A$2:$B$1000, 2, FALSE)</f>
        <v>43</v>
      </c>
      <c r="F3039" s="15">
        <f>Data!J3039</f>
        <v>125</v>
      </c>
      <c r="G3039" s="16">
        <f>Data!I3039</f>
        <v>60</v>
      </c>
      <c r="H3039" s="17">
        <f>Data!K3039</f>
        <v>75000</v>
      </c>
      <c r="I3039" s="17">
        <f>Data!L3039</f>
        <v>37500</v>
      </c>
      <c r="J3039" s="12" t="str">
        <f>Data!N3039</f>
        <v>In-store</v>
      </c>
      <c r="K3039" s="12" t="str">
        <f>Data!O3039</f>
        <v>Transferencia bancaria</v>
      </c>
      <c r="L3039" s="12" t="str">
        <f>Data!P3039</f>
        <v>Nuevo</v>
      </c>
    </row>
    <row r="3040">
      <c r="A3040" s="11">
        <v>3039.0</v>
      </c>
      <c r="B3040" s="14">
        <f>Data!D3040</f>
        <v>44292</v>
      </c>
      <c r="C3040" s="12">
        <f>IFERROR(VLOOKUP(Data!B3040, Minorista!$A$2:$B$100, 2, FALSE), "")</f>
        <v>1</v>
      </c>
      <c r="D3040" s="12">
        <f t="array" ref="D3040">INDEX(Producto!$A$2:$A$500, MATCH(Data!H3040, Producto!$B$2:$B$500, 0))</f>
        <v>6</v>
      </c>
      <c r="E3040" s="12">
        <f>VLOOKUP(Data!E3040 &amp; Data!F3040 &amp; Data!G3040, Ubicacion!$A$2:$B$1000, 2, FALSE)</f>
        <v>43</v>
      </c>
      <c r="F3040" s="15">
        <f>Data!J3040</f>
        <v>250</v>
      </c>
      <c r="G3040" s="16">
        <f>Data!I3040</f>
        <v>50</v>
      </c>
      <c r="H3040" s="17">
        <f>Data!K3040</f>
        <v>125000</v>
      </c>
      <c r="I3040" s="17">
        <f>Data!L3040</f>
        <v>50000</v>
      </c>
      <c r="J3040" s="12" t="str">
        <f>Data!N3040</f>
        <v>In-store</v>
      </c>
      <c r="K3040" s="12" t="str">
        <f>Data!O3040</f>
        <v>Efectivo</v>
      </c>
      <c r="L3040" s="12" t="str">
        <f>Data!P3040</f>
        <v>Recurrente</v>
      </c>
    </row>
    <row r="3041">
      <c r="A3041" s="11">
        <v>3040.0</v>
      </c>
      <c r="B3041" s="14">
        <f>Data!D3041</f>
        <v>44323</v>
      </c>
      <c r="C3041" s="12">
        <f>IFERROR(VLOOKUP(Data!B3041, Minorista!$A$2:$B$100, 2, FALSE), "")</f>
        <v>1</v>
      </c>
      <c r="D3041" s="12">
        <f t="array" ref="D3041">INDEX(Producto!$A$2:$A$500, MATCH(Data!H3041, Producto!$B$2:$B$500, 0))</f>
        <v>1</v>
      </c>
      <c r="E3041" s="12">
        <f>VLOOKUP(Data!E3041 &amp; Data!F3041 &amp; Data!G3041, Ubicacion!$A$2:$B$1000, 2, FALSE)</f>
        <v>43</v>
      </c>
      <c r="F3041" s="15">
        <f>Data!J3041</f>
        <v>520</v>
      </c>
      <c r="G3041" s="16">
        <f>Data!I3041</f>
        <v>60</v>
      </c>
      <c r="H3041" s="17">
        <f>Data!K3041</f>
        <v>312000</v>
      </c>
      <c r="I3041" s="17">
        <f>Data!L3041</f>
        <v>93600</v>
      </c>
      <c r="J3041" s="12" t="str">
        <f>Data!N3041</f>
        <v>In-store</v>
      </c>
      <c r="K3041" s="12" t="str">
        <f>Data!O3041</f>
        <v>Tarjeta</v>
      </c>
      <c r="L3041" s="12" t="str">
        <f>Data!P3041</f>
        <v>Recurrente</v>
      </c>
    </row>
    <row r="3042">
      <c r="A3042" s="11">
        <v>3041.0</v>
      </c>
      <c r="B3042" s="14">
        <f>Data!D3042</f>
        <v>44323</v>
      </c>
      <c r="C3042" s="12">
        <f>IFERROR(VLOOKUP(Data!B3042, Minorista!$A$2:$B$100, 2, FALSE), "")</f>
        <v>1</v>
      </c>
      <c r="D3042" s="12">
        <f t="array" ref="D3042">INDEX(Producto!$A$2:$A$500, MATCH(Data!H3042, Producto!$B$2:$B$500, 0))</f>
        <v>2</v>
      </c>
      <c r="E3042" s="12">
        <f>VLOOKUP(Data!E3042 &amp; Data!F3042 &amp; Data!G3042, Ubicacion!$A$2:$B$1000, 2, FALSE)</f>
        <v>43</v>
      </c>
      <c r="F3042" s="15">
        <f>Data!J3042</f>
        <v>225</v>
      </c>
      <c r="G3042" s="16">
        <f>Data!I3042</f>
        <v>40</v>
      </c>
      <c r="H3042" s="17">
        <f>Data!K3042</f>
        <v>90000</v>
      </c>
      <c r="I3042" s="17">
        <f>Data!L3042</f>
        <v>31500</v>
      </c>
      <c r="J3042" s="12" t="str">
        <f>Data!N3042</f>
        <v>In-store</v>
      </c>
      <c r="K3042" s="12" t="str">
        <f>Data!O3042</f>
        <v>Transferencia bancaria</v>
      </c>
      <c r="L3042" s="12" t="str">
        <f>Data!P3042</f>
        <v>Nuevo</v>
      </c>
    </row>
    <row r="3043">
      <c r="A3043" s="11">
        <v>3042.0</v>
      </c>
      <c r="B3043" s="14">
        <f>Data!D3043</f>
        <v>44323</v>
      </c>
      <c r="C3043" s="12">
        <f>IFERROR(VLOOKUP(Data!B3043, Minorista!$A$2:$B$100, 2, FALSE), "")</f>
        <v>1</v>
      </c>
      <c r="D3043" s="12">
        <f t="array" ref="D3043">INDEX(Producto!$A$2:$A$500, MATCH(Data!H3043, Producto!$B$2:$B$500, 0))</f>
        <v>3</v>
      </c>
      <c r="E3043" s="12">
        <f>VLOOKUP(Data!E3043 &amp; Data!F3043 &amp; Data!G3043, Ubicacion!$A$2:$B$1000, 2, FALSE)</f>
        <v>43</v>
      </c>
      <c r="F3043" s="15">
        <f>Data!J3043</f>
        <v>200</v>
      </c>
      <c r="G3043" s="16">
        <f>Data!I3043</f>
        <v>35</v>
      </c>
      <c r="H3043" s="17">
        <f>Data!K3043</f>
        <v>70000</v>
      </c>
      <c r="I3043" s="17">
        <f>Data!L3043</f>
        <v>21000</v>
      </c>
      <c r="J3043" s="12" t="str">
        <f>Data!N3043</f>
        <v>In-store</v>
      </c>
      <c r="K3043" s="12" t="str">
        <f>Data!O3043</f>
        <v>Tarjeta</v>
      </c>
      <c r="L3043" s="12" t="str">
        <f>Data!P3043</f>
        <v>Recurrente</v>
      </c>
    </row>
    <row r="3044">
      <c r="A3044" s="11">
        <v>3043.0</v>
      </c>
      <c r="B3044" s="14">
        <f>Data!D3044</f>
        <v>44323</v>
      </c>
      <c r="C3044" s="12">
        <f>IFERROR(VLOOKUP(Data!B3044, Minorista!$A$2:$B$100, 2, FALSE), "")</f>
        <v>1</v>
      </c>
      <c r="D3044" s="12">
        <f t="array" ref="D3044">INDEX(Producto!$A$2:$A$500, MATCH(Data!H3044, Producto!$B$2:$B$500, 0))</f>
        <v>4</v>
      </c>
      <c r="E3044" s="12">
        <f>VLOOKUP(Data!E3044 &amp; Data!F3044 &amp; Data!G3044, Ubicacion!$A$2:$B$1000, 2, FALSE)</f>
        <v>43</v>
      </c>
      <c r="F3044" s="15">
        <f>Data!J3044</f>
        <v>125</v>
      </c>
      <c r="G3044" s="16">
        <f>Data!I3044</f>
        <v>35</v>
      </c>
      <c r="H3044" s="17">
        <f>Data!K3044</f>
        <v>43750</v>
      </c>
      <c r="I3044" s="17">
        <f>Data!L3044</f>
        <v>13125</v>
      </c>
      <c r="J3044" s="12" t="str">
        <f>Data!N3044</f>
        <v>In-store</v>
      </c>
      <c r="K3044" s="12" t="str">
        <f>Data!O3044</f>
        <v>Tarjeta</v>
      </c>
      <c r="L3044" s="12" t="str">
        <f>Data!P3044</f>
        <v>Nuevo</v>
      </c>
    </row>
    <row r="3045">
      <c r="A3045" s="11">
        <v>3044.0</v>
      </c>
      <c r="B3045" s="14">
        <f>Data!D3045</f>
        <v>44323</v>
      </c>
      <c r="C3045" s="12">
        <f>IFERROR(VLOOKUP(Data!B3045, Minorista!$A$2:$B$100, 2, FALSE), "")</f>
        <v>1</v>
      </c>
      <c r="D3045" s="12">
        <f t="array" ref="D3045">INDEX(Producto!$A$2:$A$500, MATCH(Data!H3045, Producto!$B$2:$B$500, 0))</f>
        <v>5</v>
      </c>
      <c r="E3045" s="12">
        <f>VLOOKUP(Data!E3045 &amp; Data!F3045 &amp; Data!G3045, Ubicacion!$A$2:$B$1000, 2, FALSE)</f>
        <v>43</v>
      </c>
      <c r="F3045" s="15">
        <f>Data!J3045</f>
        <v>150</v>
      </c>
      <c r="G3045" s="16">
        <f>Data!I3045</f>
        <v>45</v>
      </c>
      <c r="H3045" s="17">
        <f>Data!K3045</f>
        <v>67500</v>
      </c>
      <c r="I3045" s="17">
        <f>Data!L3045</f>
        <v>33750</v>
      </c>
      <c r="J3045" s="12" t="str">
        <f>Data!N3045</f>
        <v>In-store</v>
      </c>
      <c r="K3045" s="12" t="str">
        <f>Data!O3045</f>
        <v>Transferencia bancaria</v>
      </c>
      <c r="L3045" s="12" t="str">
        <f>Data!P3045</f>
        <v>Recurrente</v>
      </c>
    </row>
    <row r="3046">
      <c r="A3046" s="11">
        <v>3045.0</v>
      </c>
      <c r="B3046" s="14">
        <f>Data!D3046</f>
        <v>44323</v>
      </c>
      <c r="C3046" s="12">
        <f>IFERROR(VLOOKUP(Data!B3046, Minorista!$A$2:$B$100, 2, FALSE), "")</f>
        <v>1</v>
      </c>
      <c r="D3046" s="12">
        <f t="array" ref="D3046">INDEX(Producto!$A$2:$A$500, MATCH(Data!H3046, Producto!$B$2:$B$500, 0))</f>
        <v>6</v>
      </c>
      <c r="E3046" s="12">
        <f>VLOOKUP(Data!E3046 &amp; Data!F3046 &amp; Data!G3046, Ubicacion!$A$2:$B$1000, 2, FALSE)</f>
        <v>43</v>
      </c>
      <c r="F3046" s="15">
        <f>Data!J3046</f>
        <v>275</v>
      </c>
      <c r="G3046" s="16">
        <f>Data!I3046</f>
        <v>50</v>
      </c>
      <c r="H3046" s="17">
        <f>Data!K3046</f>
        <v>137500</v>
      </c>
      <c r="I3046" s="17">
        <f>Data!L3046</f>
        <v>55000</v>
      </c>
      <c r="J3046" s="12" t="str">
        <f>Data!N3046</f>
        <v>In-store</v>
      </c>
      <c r="K3046" s="12" t="str">
        <f>Data!O3046</f>
        <v>Transferencia bancaria</v>
      </c>
      <c r="L3046" s="12" t="str">
        <f>Data!P3046</f>
        <v>Nuevo</v>
      </c>
    </row>
    <row r="3047">
      <c r="A3047" s="11">
        <v>3046.0</v>
      </c>
      <c r="B3047" s="14">
        <f>Data!D3047</f>
        <v>44353</v>
      </c>
      <c r="C3047" s="12">
        <f>IFERROR(VLOOKUP(Data!B3047, Minorista!$A$2:$B$100, 2, FALSE), "")</f>
        <v>1</v>
      </c>
      <c r="D3047" s="12">
        <f t="array" ref="D3047">INDEX(Producto!$A$2:$A$500, MATCH(Data!H3047, Producto!$B$2:$B$500, 0))</f>
        <v>1</v>
      </c>
      <c r="E3047" s="12">
        <f>VLOOKUP(Data!E3047 &amp; Data!F3047 &amp; Data!G3047, Ubicacion!$A$2:$B$1000, 2, FALSE)</f>
        <v>43</v>
      </c>
      <c r="F3047" s="15">
        <f>Data!J3047</f>
        <v>525</v>
      </c>
      <c r="G3047" s="16">
        <f>Data!I3047</f>
        <v>35</v>
      </c>
      <c r="H3047" s="17">
        <f>Data!K3047</f>
        <v>183750</v>
      </c>
      <c r="I3047" s="17">
        <f>Data!L3047</f>
        <v>55125</v>
      </c>
      <c r="J3047" s="12" t="str">
        <f>Data!N3047</f>
        <v>In-store</v>
      </c>
      <c r="K3047" s="12" t="str">
        <f>Data!O3047</f>
        <v>Efectivo</v>
      </c>
      <c r="L3047" s="12" t="str">
        <f>Data!P3047</f>
        <v>Recurrente</v>
      </c>
    </row>
    <row r="3048">
      <c r="A3048" s="11">
        <v>3047.0</v>
      </c>
      <c r="B3048" s="14">
        <f>Data!D3048</f>
        <v>44353</v>
      </c>
      <c r="C3048" s="12">
        <f>IFERROR(VLOOKUP(Data!B3048, Minorista!$A$2:$B$100, 2, FALSE), "")</f>
        <v>1</v>
      </c>
      <c r="D3048" s="12">
        <f t="array" ref="D3048">INDEX(Producto!$A$2:$A$500, MATCH(Data!H3048, Producto!$B$2:$B$500, 0))</f>
        <v>2</v>
      </c>
      <c r="E3048" s="12">
        <f>VLOOKUP(Data!E3048 &amp; Data!F3048 &amp; Data!G3048, Ubicacion!$A$2:$B$1000, 2, FALSE)</f>
        <v>43</v>
      </c>
      <c r="F3048" s="15">
        <f>Data!J3048</f>
        <v>275</v>
      </c>
      <c r="G3048" s="16">
        <f>Data!I3048</f>
        <v>30</v>
      </c>
      <c r="H3048" s="17">
        <f>Data!K3048</f>
        <v>82500</v>
      </c>
      <c r="I3048" s="17">
        <f>Data!L3048</f>
        <v>28875</v>
      </c>
      <c r="J3048" s="12" t="str">
        <f>Data!N3048</f>
        <v>In-store</v>
      </c>
      <c r="K3048" s="12" t="str">
        <f>Data!O3048</f>
        <v>Tarjeta</v>
      </c>
      <c r="L3048" s="12" t="str">
        <f>Data!P3048</f>
        <v>Nuevo</v>
      </c>
    </row>
    <row r="3049">
      <c r="A3049" s="11">
        <v>3048.0</v>
      </c>
      <c r="B3049" s="14">
        <f>Data!D3049</f>
        <v>44353</v>
      </c>
      <c r="C3049" s="12">
        <f>IFERROR(VLOOKUP(Data!B3049, Minorista!$A$2:$B$100, 2, FALSE), "")</f>
        <v>1</v>
      </c>
      <c r="D3049" s="12">
        <f t="array" ref="D3049">INDEX(Producto!$A$2:$A$500, MATCH(Data!H3049, Producto!$B$2:$B$500, 0))</f>
        <v>3</v>
      </c>
      <c r="E3049" s="12">
        <f>VLOOKUP(Data!E3049 &amp; Data!F3049 &amp; Data!G3049, Ubicacion!$A$2:$B$1000, 2, FALSE)</f>
        <v>43</v>
      </c>
      <c r="F3049" s="15">
        <f>Data!J3049</f>
        <v>200</v>
      </c>
      <c r="G3049" s="16">
        <f>Data!I3049</f>
        <v>25</v>
      </c>
      <c r="H3049" s="17">
        <f>Data!K3049</f>
        <v>50000</v>
      </c>
      <c r="I3049" s="17">
        <f>Data!L3049</f>
        <v>15000</v>
      </c>
      <c r="J3049" s="12" t="str">
        <f>Data!N3049</f>
        <v>In-store</v>
      </c>
      <c r="K3049" s="12" t="str">
        <f>Data!O3049</f>
        <v>Transferencia bancaria</v>
      </c>
      <c r="L3049" s="12" t="str">
        <f>Data!P3049</f>
        <v>Recurrente</v>
      </c>
    </row>
    <row r="3050">
      <c r="A3050" s="11">
        <v>3049.0</v>
      </c>
      <c r="B3050" s="14">
        <f>Data!D3050</f>
        <v>44353</v>
      </c>
      <c r="C3050" s="12">
        <f>IFERROR(VLOOKUP(Data!B3050, Minorista!$A$2:$B$100, 2, FALSE), "")</f>
        <v>1</v>
      </c>
      <c r="D3050" s="12">
        <f t="array" ref="D3050">INDEX(Producto!$A$2:$A$500, MATCH(Data!H3050, Producto!$B$2:$B$500, 0))</f>
        <v>4</v>
      </c>
      <c r="E3050" s="12">
        <f>VLOOKUP(Data!E3050 &amp; Data!F3050 &amp; Data!G3050, Ubicacion!$A$2:$B$1000, 2, FALSE)</f>
        <v>43</v>
      </c>
      <c r="F3050" s="15">
        <f>Data!J3050</f>
        <v>175</v>
      </c>
      <c r="G3050" s="16">
        <f>Data!I3050</f>
        <v>25</v>
      </c>
      <c r="H3050" s="17">
        <f>Data!K3050</f>
        <v>43750</v>
      </c>
      <c r="I3050" s="17">
        <f>Data!L3050</f>
        <v>13125</v>
      </c>
      <c r="J3050" s="12" t="str">
        <f>Data!N3050</f>
        <v>In-store</v>
      </c>
      <c r="K3050" s="12" t="str">
        <f>Data!O3050</f>
        <v>Efectivo</v>
      </c>
      <c r="L3050" s="12" t="str">
        <f>Data!P3050</f>
        <v>Nuevo</v>
      </c>
    </row>
    <row r="3051">
      <c r="A3051" s="11">
        <v>3050.0</v>
      </c>
      <c r="B3051" s="14">
        <f>Data!D3051</f>
        <v>44353</v>
      </c>
      <c r="C3051" s="12">
        <f>IFERROR(VLOOKUP(Data!B3051, Minorista!$A$2:$B$100, 2, FALSE), "")</f>
        <v>1</v>
      </c>
      <c r="D3051" s="12">
        <f t="array" ref="D3051">INDEX(Producto!$A$2:$A$500, MATCH(Data!H3051, Producto!$B$2:$B$500, 0))</f>
        <v>5</v>
      </c>
      <c r="E3051" s="12">
        <f>VLOOKUP(Data!E3051 &amp; Data!F3051 &amp; Data!G3051, Ubicacion!$A$2:$B$1000, 2, FALSE)</f>
        <v>43</v>
      </c>
      <c r="F3051" s="15">
        <f>Data!J3051</f>
        <v>175</v>
      </c>
      <c r="G3051" s="16">
        <f>Data!I3051</f>
        <v>35</v>
      </c>
      <c r="H3051" s="17">
        <f>Data!K3051</f>
        <v>61250</v>
      </c>
      <c r="I3051" s="17">
        <f>Data!L3051</f>
        <v>30625</v>
      </c>
      <c r="J3051" s="12" t="str">
        <f>Data!N3051</f>
        <v>In-store</v>
      </c>
      <c r="K3051" s="12" t="str">
        <f>Data!O3051</f>
        <v>Transferencia bancaria</v>
      </c>
      <c r="L3051" s="12" t="str">
        <f>Data!P3051</f>
        <v>Recurrente</v>
      </c>
    </row>
    <row r="3052">
      <c r="A3052" s="11">
        <v>3051.0</v>
      </c>
      <c r="B3052" s="14">
        <f>Data!D3052</f>
        <v>44353</v>
      </c>
      <c r="C3052" s="12">
        <f>IFERROR(VLOOKUP(Data!B3052, Minorista!$A$2:$B$100, 2, FALSE), "")</f>
        <v>1</v>
      </c>
      <c r="D3052" s="12">
        <f t="array" ref="D3052">INDEX(Producto!$A$2:$A$500, MATCH(Data!H3052, Producto!$B$2:$B$500, 0))</f>
        <v>6</v>
      </c>
      <c r="E3052" s="12">
        <f>VLOOKUP(Data!E3052 &amp; Data!F3052 &amp; Data!G3052, Ubicacion!$A$2:$B$1000, 2, FALSE)</f>
        <v>43</v>
      </c>
      <c r="F3052" s="15">
        <f>Data!J3052</f>
        <v>325</v>
      </c>
      <c r="G3052" s="16">
        <f>Data!I3052</f>
        <v>55</v>
      </c>
      <c r="H3052" s="17">
        <f>Data!K3052</f>
        <v>178750</v>
      </c>
      <c r="I3052" s="17">
        <f>Data!L3052</f>
        <v>71500</v>
      </c>
      <c r="J3052" s="12" t="str">
        <f>Data!N3052</f>
        <v>In-store</v>
      </c>
      <c r="K3052" s="12" t="str">
        <f>Data!O3052</f>
        <v>Efectivo</v>
      </c>
      <c r="L3052" s="12" t="str">
        <f>Data!P3052</f>
        <v>Nuevo</v>
      </c>
    </row>
    <row r="3053">
      <c r="A3053" s="11">
        <v>3052.0</v>
      </c>
      <c r="B3053" s="14">
        <f>Data!D3053</f>
        <v>44382</v>
      </c>
      <c r="C3053" s="12">
        <f>IFERROR(VLOOKUP(Data!B3053, Minorista!$A$2:$B$100, 2, FALSE), "")</f>
        <v>1</v>
      </c>
      <c r="D3053" s="12">
        <f t="array" ref="D3053">INDEX(Producto!$A$2:$A$500, MATCH(Data!H3053, Producto!$B$2:$B$500, 0))</f>
        <v>1</v>
      </c>
      <c r="E3053" s="12">
        <f>VLOOKUP(Data!E3053 &amp; Data!F3053 &amp; Data!G3053, Ubicacion!$A$2:$B$1000, 2, FALSE)</f>
        <v>43</v>
      </c>
      <c r="F3053" s="15">
        <f>Data!J3053</f>
        <v>550</v>
      </c>
      <c r="G3053" s="16">
        <f>Data!I3053</f>
        <v>50</v>
      </c>
      <c r="H3053" s="17">
        <f>Data!K3053</f>
        <v>275000</v>
      </c>
      <c r="I3053" s="17">
        <f>Data!L3053</f>
        <v>82500</v>
      </c>
      <c r="J3053" s="12" t="str">
        <f>Data!N3053</f>
        <v>In-store</v>
      </c>
      <c r="K3053" s="12" t="str">
        <f>Data!O3053</f>
        <v>Efectivo</v>
      </c>
      <c r="L3053" s="12" t="str">
        <f>Data!P3053</f>
        <v>Recurrente</v>
      </c>
    </row>
    <row r="3054">
      <c r="A3054" s="11">
        <v>3053.0</v>
      </c>
      <c r="B3054" s="14">
        <f>Data!D3054</f>
        <v>44382</v>
      </c>
      <c r="C3054" s="12">
        <f>IFERROR(VLOOKUP(Data!B3054, Minorista!$A$2:$B$100, 2, FALSE), "")</f>
        <v>1</v>
      </c>
      <c r="D3054" s="12">
        <f t="array" ref="D3054">INDEX(Producto!$A$2:$A$500, MATCH(Data!H3054, Producto!$B$2:$B$500, 0))</f>
        <v>2</v>
      </c>
      <c r="E3054" s="12">
        <f>VLOOKUP(Data!E3054 &amp; Data!F3054 &amp; Data!G3054, Ubicacion!$A$2:$B$1000, 2, FALSE)</f>
        <v>43</v>
      </c>
      <c r="F3054" s="15">
        <f>Data!J3054</f>
        <v>300</v>
      </c>
      <c r="G3054" s="16">
        <f>Data!I3054</f>
        <v>45</v>
      </c>
      <c r="H3054" s="17">
        <f>Data!K3054</f>
        <v>135000</v>
      </c>
      <c r="I3054" s="17">
        <f>Data!L3054</f>
        <v>47250</v>
      </c>
      <c r="J3054" s="12" t="str">
        <f>Data!N3054</f>
        <v>In-store</v>
      </c>
      <c r="K3054" s="12" t="str">
        <f>Data!O3054</f>
        <v>Efectivo</v>
      </c>
      <c r="L3054" s="12" t="str">
        <f>Data!P3054</f>
        <v>Nuevo</v>
      </c>
    </row>
    <row r="3055">
      <c r="A3055" s="11">
        <v>3054.0</v>
      </c>
      <c r="B3055" s="14">
        <f>Data!D3055</f>
        <v>44382</v>
      </c>
      <c r="C3055" s="12">
        <f>IFERROR(VLOOKUP(Data!B3055, Minorista!$A$2:$B$100, 2, FALSE), "")</f>
        <v>1</v>
      </c>
      <c r="D3055" s="12">
        <f t="array" ref="D3055">INDEX(Producto!$A$2:$A$500, MATCH(Data!H3055, Producto!$B$2:$B$500, 0))</f>
        <v>3</v>
      </c>
      <c r="E3055" s="12">
        <f>VLOOKUP(Data!E3055 &amp; Data!F3055 &amp; Data!G3055, Ubicacion!$A$2:$B$1000, 2, FALSE)</f>
        <v>43</v>
      </c>
      <c r="F3055" s="15">
        <f>Data!J3055</f>
        <v>225</v>
      </c>
      <c r="G3055" s="16">
        <f>Data!I3055</f>
        <v>40</v>
      </c>
      <c r="H3055" s="17">
        <f>Data!K3055</f>
        <v>90000</v>
      </c>
      <c r="I3055" s="17">
        <f>Data!L3055</f>
        <v>27000</v>
      </c>
      <c r="J3055" s="12" t="str">
        <f>Data!N3055</f>
        <v>In-store</v>
      </c>
      <c r="K3055" s="12" t="str">
        <f>Data!O3055</f>
        <v>Transferencia bancaria</v>
      </c>
      <c r="L3055" s="12" t="str">
        <f>Data!P3055</f>
        <v>Nuevo</v>
      </c>
    </row>
    <row r="3056">
      <c r="A3056" s="11">
        <v>3055.0</v>
      </c>
      <c r="B3056" s="14">
        <f>Data!D3056</f>
        <v>44382</v>
      </c>
      <c r="C3056" s="12">
        <f>IFERROR(VLOOKUP(Data!B3056, Minorista!$A$2:$B$100, 2, FALSE), "")</f>
        <v>1</v>
      </c>
      <c r="D3056" s="12">
        <f t="array" ref="D3056">INDEX(Producto!$A$2:$A$500, MATCH(Data!H3056, Producto!$B$2:$B$500, 0))</f>
        <v>4</v>
      </c>
      <c r="E3056" s="12">
        <f>VLOOKUP(Data!E3056 &amp; Data!F3056 &amp; Data!G3056, Ubicacion!$A$2:$B$1000, 2, FALSE)</f>
        <v>43</v>
      </c>
      <c r="F3056" s="15">
        <f>Data!J3056</f>
        <v>175</v>
      </c>
      <c r="G3056" s="16">
        <f>Data!I3056</f>
        <v>40</v>
      </c>
      <c r="H3056" s="17">
        <f>Data!K3056</f>
        <v>70000</v>
      </c>
      <c r="I3056" s="17">
        <f>Data!L3056</f>
        <v>21000</v>
      </c>
      <c r="J3056" s="12" t="str">
        <f>Data!N3056</f>
        <v>In-store</v>
      </c>
      <c r="K3056" s="12" t="str">
        <f>Data!O3056</f>
        <v>Transferencia bancaria</v>
      </c>
      <c r="L3056" s="12" t="str">
        <f>Data!P3056</f>
        <v>Nuevo</v>
      </c>
    </row>
    <row r="3057">
      <c r="A3057" s="11">
        <v>3056.0</v>
      </c>
      <c r="B3057" s="14">
        <f>Data!D3057</f>
        <v>44382</v>
      </c>
      <c r="C3057" s="12">
        <f>IFERROR(VLOOKUP(Data!B3057, Minorista!$A$2:$B$100, 2, FALSE), "")</f>
        <v>1</v>
      </c>
      <c r="D3057" s="12">
        <f t="array" ref="D3057">INDEX(Producto!$A$2:$A$500, MATCH(Data!H3057, Producto!$B$2:$B$500, 0))</f>
        <v>5</v>
      </c>
      <c r="E3057" s="12">
        <f>VLOOKUP(Data!E3057 &amp; Data!F3057 &amp; Data!G3057, Ubicacion!$A$2:$B$1000, 2, FALSE)</f>
        <v>43</v>
      </c>
      <c r="F3057" s="15">
        <f>Data!J3057</f>
        <v>200</v>
      </c>
      <c r="G3057" s="16">
        <f>Data!I3057</f>
        <v>50</v>
      </c>
      <c r="H3057" s="17">
        <f>Data!K3057</f>
        <v>100000</v>
      </c>
      <c r="I3057" s="17">
        <f>Data!L3057</f>
        <v>50000</v>
      </c>
      <c r="J3057" s="12" t="str">
        <f>Data!N3057</f>
        <v>In-store</v>
      </c>
      <c r="K3057" s="12" t="str">
        <f>Data!O3057</f>
        <v>Transferencia bancaria</v>
      </c>
      <c r="L3057" s="12" t="str">
        <f>Data!P3057</f>
        <v>Nuevo</v>
      </c>
    </row>
    <row r="3058">
      <c r="A3058" s="11">
        <v>3057.0</v>
      </c>
      <c r="B3058" s="14">
        <f>Data!D3058</f>
        <v>44382</v>
      </c>
      <c r="C3058" s="12">
        <f>IFERROR(VLOOKUP(Data!B3058, Minorista!$A$2:$B$100, 2, FALSE), "")</f>
        <v>1</v>
      </c>
      <c r="D3058" s="12">
        <f t="array" ref="D3058">INDEX(Producto!$A$2:$A$500, MATCH(Data!H3058, Producto!$B$2:$B$500, 0))</f>
        <v>6</v>
      </c>
      <c r="E3058" s="12">
        <f>VLOOKUP(Data!E3058 &amp; Data!F3058 &amp; Data!G3058, Ubicacion!$A$2:$B$1000, 2, FALSE)</f>
        <v>43</v>
      </c>
      <c r="F3058" s="15">
        <f>Data!J3058</f>
        <v>375</v>
      </c>
      <c r="G3058" s="16">
        <f>Data!I3058</f>
        <v>55</v>
      </c>
      <c r="H3058" s="17">
        <f>Data!K3058</f>
        <v>206250</v>
      </c>
      <c r="I3058" s="17">
        <f>Data!L3058</f>
        <v>82500</v>
      </c>
      <c r="J3058" s="12" t="str">
        <f>Data!N3058</f>
        <v>In-store</v>
      </c>
      <c r="K3058" s="12" t="str">
        <f>Data!O3058</f>
        <v>Efectivo</v>
      </c>
      <c r="L3058" s="12" t="str">
        <f>Data!P3058</f>
        <v>Nuevo</v>
      </c>
    </row>
    <row r="3059">
      <c r="A3059" s="11">
        <v>3058.0</v>
      </c>
      <c r="B3059" s="14">
        <f>Data!D3059</f>
        <v>44414</v>
      </c>
      <c r="C3059" s="12">
        <f>IFERROR(VLOOKUP(Data!B3059, Minorista!$A$2:$B$100, 2, FALSE), "")</f>
        <v>1</v>
      </c>
      <c r="D3059" s="12">
        <f t="array" ref="D3059">INDEX(Producto!$A$2:$A$500, MATCH(Data!H3059, Producto!$B$2:$B$500, 0))</f>
        <v>1</v>
      </c>
      <c r="E3059" s="12">
        <f>VLOOKUP(Data!E3059 &amp; Data!F3059 &amp; Data!G3059, Ubicacion!$A$2:$B$1000, 2, FALSE)</f>
        <v>43</v>
      </c>
      <c r="F3059" s="15">
        <f>Data!J3059</f>
        <v>525</v>
      </c>
      <c r="G3059" s="16">
        <f>Data!I3059</f>
        <v>50</v>
      </c>
      <c r="H3059" s="17">
        <f>Data!K3059</f>
        <v>262500</v>
      </c>
      <c r="I3059" s="17">
        <f>Data!L3059</f>
        <v>78750</v>
      </c>
      <c r="J3059" s="12" t="str">
        <f>Data!N3059</f>
        <v>In-store</v>
      </c>
      <c r="K3059" s="12" t="str">
        <f>Data!O3059</f>
        <v>Transferencia bancaria</v>
      </c>
      <c r="L3059" s="12" t="str">
        <f>Data!P3059</f>
        <v>Recurrente</v>
      </c>
    </row>
    <row r="3060">
      <c r="A3060" s="11">
        <v>3059.0</v>
      </c>
      <c r="B3060" s="14">
        <f>Data!D3060</f>
        <v>44414</v>
      </c>
      <c r="C3060" s="12">
        <f>IFERROR(VLOOKUP(Data!B3060, Minorista!$A$2:$B$100, 2, FALSE), "")</f>
        <v>1</v>
      </c>
      <c r="D3060" s="12">
        <f t="array" ref="D3060">INDEX(Producto!$A$2:$A$500, MATCH(Data!H3060, Producto!$B$2:$B$500, 0))</f>
        <v>2</v>
      </c>
      <c r="E3060" s="12">
        <f>VLOOKUP(Data!E3060 &amp; Data!F3060 &amp; Data!G3060, Ubicacion!$A$2:$B$1000, 2, FALSE)</f>
        <v>43</v>
      </c>
      <c r="F3060" s="15">
        <f>Data!J3060</f>
        <v>300</v>
      </c>
      <c r="G3060" s="16">
        <f>Data!I3060</f>
        <v>45</v>
      </c>
      <c r="H3060" s="17">
        <f>Data!K3060</f>
        <v>135000</v>
      </c>
      <c r="I3060" s="17">
        <f>Data!L3060</f>
        <v>47250</v>
      </c>
      <c r="J3060" s="12" t="str">
        <f>Data!N3060</f>
        <v>In-store</v>
      </c>
      <c r="K3060" s="12" t="str">
        <f>Data!O3060</f>
        <v>Tarjeta</v>
      </c>
      <c r="L3060" s="12" t="str">
        <f>Data!P3060</f>
        <v>Nuevo</v>
      </c>
    </row>
    <row r="3061">
      <c r="A3061" s="11">
        <v>3060.0</v>
      </c>
      <c r="B3061" s="14">
        <f>Data!D3061</f>
        <v>44414</v>
      </c>
      <c r="C3061" s="12">
        <f>IFERROR(VLOOKUP(Data!B3061, Minorista!$A$2:$B$100, 2, FALSE), "")</f>
        <v>1</v>
      </c>
      <c r="D3061" s="12">
        <f t="array" ref="D3061">INDEX(Producto!$A$2:$A$500, MATCH(Data!H3061, Producto!$B$2:$B$500, 0))</f>
        <v>3</v>
      </c>
      <c r="E3061" s="12">
        <f>VLOOKUP(Data!E3061 &amp; Data!F3061 &amp; Data!G3061, Ubicacion!$A$2:$B$1000, 2, FALSE)</f>
        <v>43</v>
      </c>
      <c r="F3061" s="15">
        <f>Data!J3061</f>
        <v>225</v>
      </c>
      <c r="G3061" s="16">
        <f>Data!I3061</f>
        <v>40</v>
      </c>
      <c r="H3061" s="17">
        <f>Data!K3061</f>
        <v>90000</v>
      </c>
      <c r="I3061" s="17">
        <f>Data!L3061</f>
        <v>27000</v>
      </c>
      <c r="J3061" s="12" t="str">
        <f>Data!N3061</f>
        <v>In-store</v>
      </c>
      <c r="K3061" s="12" t="str">
        <f>Data!O3061</f>
        <v>Tarjeta</v>
      </c>
      <c r="L3061" s="12" t="str">
        <f>Data!P3061</f>
        <v>Recurrente</v>
      </c>
    </row>
    <row r="3062">
      <c r="A3062" s="11">
        <v>3061.0</v>
      </c>
      <c r="B3062" s="14">
        <f>Data!D3062</f>
        <v>44414</v>
      </c>
      <c r="C3062" s="12">
        <f>IFERROR(VLOOKUP(Data!B3062, Minorista!$A$2:$B$100, 2, FALSE), "")</f>
        <v>1</v>
      </c>
      <c r="D3062" s="12">
        <f t="array" ref="D3062">INDEX(Producto!$A$2:$A$500, MATCH(Data!H3062, Producto!$B$2:$B$500, 0))</f>
        <v>4</v>
      </c>
      <c r="E3062" s="12">
        <f>VLOOKUP(Data!E3062 &amp; Data!F3062 &amp; Data!G3062, Ubicacion!$A$2:$B$1000, 2, FALSE)</f>
        <v>43</v>
      </c>
      <c r="F3062" s="15">
        <f>Data!J3062</f>
        <v>200</v>
      </c>
      <c r="G3062" s="16">
        <f>Data!I3062</f>
        <v>40</v>
      </c>
      <c r="H3062" s="17">
        <f>Data!K3062</f>
        <v>80000</v>
      </c>
      <c r="I3062" s="17">
        <f>Data!L3062</f>
        <v>24000</v>
      </c>
      <c r="J3062" s="12" t="str">
        <f>Data!N3062</f>
        <v>In-store</v>
      </c>
      <c r="K3062" s="12" t="str">
        <f>Data!O3062</f>
        <v>Tarjeta</v>
      </c>
      <c r="L3062" s="12" t="str">
        <f>Data!P3062</f>
        <v>Recurrente</v>
      </c>
    </row>
    <row r="3063">
      <c r="A3063" s="11">
        <v>3062.0</v>
      </c>
      <c r="B3063" s="14">
        <f>Data!D3063</f>
        <v>44414</v>
      </c>
      <c r="C3063" s="12">
        <f>IFERROR(VLOOKUP(Data!B3063, Minorista!$A$2:$B$100, 2, FALSE), "")</f>
        <v>1</v>
      </c>
      <c r="D3063" s="12">
        <f t="array" ref="D3063">INDEX(Producto!$A$2:$A$500, MATCH(Data!H3063, Producto!$B$2:$B$500, 0))</f>
        <v>5</v>
      </c>
      <c r="E3063" s="12">
        <f>VLOOKUP(Data!E3063 &amp; Data!F3063 &amp; Data!G3063, Ubicacion!$A$2:$B$1000, 2, FALSE)</f>
        <v>43</v>
      </c>
      <c r="F3063" s="15">
        <f>Data!J3063</f>
        <v>175</v>
      </c>
      <c r="G3063" s="16">
        <f>Data!I3063</f>
        <v>50</v>
      </c>
      <c r="H3063" s="17">
        <f>Data!K3063</f>
        <v>87500</v>
      </c>
      <c r="I3063" s="17">
        <f>Data!L3063</f>
        <v>43750</v>
      </c>
      <c r="J3063" s="12" t="str">
        <f>Data!N3063</f>
        <v>In-store</v>
      </c>
      <c r="K3063" s="12" t="str">
        <f>Data!O3063</f>
        <v>Efectivo</v>
      </c>
      <c r="L3063" s="12" t="str">
        <f>Data!P3063</f>
        <v>Nuevo</v>
      </c>
    </row>
    <row r="3064">
      <c r="A3064" s="11">
        <v>3063.0</v>
      </c>
      <c r="B3064" s="14">
        <f>Data!D3064</f>
        <v>44414</v>
      </c>
      <c r="C3064" s="12">
        <f>IFERROR(VLOOKUP(Data!B3064, Minorista!$A$2:$B$100, 2, FALSE), "")</f>
        <v>1</v>
      </c>
      <c r="D3064" s="12">
        <f t="array" ref="D3064">INDEX(Producto!$A$2:$A$500, MATCH(Data!H3064, Producto!$B$2:$B$500, 0))</f>
        <v>6</v>
      </c>
      <c r="E3064" s="12">
        <f>VLOOKUP(Data!E3064 &amp; Data!F3064 &amp; Data!G3064, Ubicacion!$A$2:$B$1000, 2, FALSE)</f>
        <v>43</v>
      </c>
      <c r="F3064" s="15">
        <f>Data!J3064</f>
        <v>350</v>
      </c>
      <c r="G3064" s="16">
        <f>Data!I3064</f>
        <v>55</v>
      </c>
      <c r="H3064" s="17">
        <f>Data!K3064</f>
        <v>192500</v>
      </c>
      <c r="I3064" s="17">
        <f>Data!L3064</f>
        <v>77000</v>
      </c>
      <c r="J3064" s="12" t="str">
        <f>Data!N3064</f>
        <v>In-store</v>
      </c>
      <c r="K3064" s="12" t="str">
        <f>Data!O3064</f>
        <v>Transferencia bancaria</v>
      </c>
      <c r="L3064" s="12" t="str">
        <f>Data!P3064</f>
        <v>Nuevo</v>
      </c>
    </row>
    <row r="3065">
      <c r="A3065" s="11">
        <v>3064.0</v>
      </c>
      <c r="B3065" s="14">
        <f>Data!D3065</f>
        <v>44446</v>
      </c>
      <c r="C3065" s="12">
        <f>IFERROR(VLOOKUP(Data!B3065, Minorista!$A$2:$B$100, 2, FALSE), "")</f>
        <v>1</v>
      </c>
      <c r="D3065" s="12">
        <f t="array" ref="D3065">INDEX(Producto!$A$2:$A$500, MATCH(Data!H3065, Producto!$B$2:$B$500, 0))</f>
        <v>1</v>
      </c>
      <c r="E3065" s="12">
        <f>VLOOKUP(Data!E3065 &amp; Data!F3065 &amp; Data!G3065, Ubicacion!$A$2:$B$1000, 2, FALSE)</f>
        <v>43</v>
      </c>
      <c r="F3065" s="15">
        <f>Data!J3065</f>
        <v>475</v>
      </c>
      <c r="G3065" s="16">
        <f>Data!I3065</f>
        <v>35</v>
      </c>
      <c r="H3065" s="17">
        <f>Data!K3065</f>
        <v>166250</v>
      </c>
      <c r="I3065" s="17">
        <f>Data!L3065</f>
        <v>49875</v>
      </c>
      <c r="J3065" s="12" t="str">
        <f>Data!N3065</f>
        <v>In-store</v>
      </c>
      <c r="K3065" s="12" t="str">
        <f>Data!O3065</f>
        <v>Tarjeta</v>
      </c>
      <c r="L3065" s="12" t="str">
        <f>Data!P3065</f>
        <v>Recurrente</v>
      </c>
    </row>
    <row r="3066">
      <c r="A3066" s="11">
        <v>3065.0</v>
      </c>
      <c r="B3066" s="14">
        <f>Data!D3066</f>
        <v>44446</v>
      </c>
      <c r="C3066" s="12">
        <f>IFERROR(VLOOKUP(Data!B3066, Minorista!$A$2:$B$100, 2, FALSE), "")</f>
        <v>1</v>
      </c>
      <c r="D3066" s="12">
        <f t="array" ref="D3066">INDEX(Producto!$A$2:$A$500, MATCH(Data!H3066, Producto!$B$2:$B$500, 0))</f>
        <v>2</v>
      </c>
      <c r="E3066" s="12">
        <f>VLOOKUP(Data!E3066 &amp; Data!F3066 &amp; Data!G3066, Ubicacion!$A$2:$B$1000, 2, FALSE)</f>
        <v>43</v>
      </c>
      <c r="F3066" s="15">
        <f>Data!J3066</f>
        <v>275</v>
      </c>
      <c r="G3066" s="16">
        <f>Data!I3066</f>
        <v>30</v>
      </c>
      <c r="H3066" s="17">
        <f>Data!K3066</f>
        <v>82500</v>
      </c>
      <c r="I3066" s="17">
        <f>Data!L3066</f>
        <v>28875</v>
      </c>
      <c r="J3066" s="12" t="str">
        <f>Data!N3066</f>
        <v>In-store</v>
      </c>
      <c r="K3066" s="12" t="str">
        <f>Data!O3066</f>
        <v>Tarjeta</v>
      </c>
      <c r="L3066" s="12" t="str">
        <f>Data!P3066</f>
        <v>Recurrente</v>
      </c>
    </row>
    <row r="3067">
      <c r="A3067" s="11">
        <v>3066.0</v>
      </c>
      <c r="B3067" s="14">
        <f>Data!D3067</f>
        <v>44446</v>
      </c>
      <c r="C3067" s="12">
        <f>IFERROR(VLOOKUP(Data!B3067, Minorista!$A$2:$B$100, 2, FALSE), "")</f>
        <v>1</v>
      </c>
      <c r="D3067" s="12">
        <f t="array" ref="D3067">INDEX(Producto!$A$2:$A$500, MATCH(Data!H3067, Producto!$B$2:$B$500, 0))</f>
        <v>3</v>
      </c>
      <c r="E3067" s="12">
        <f>VLOOKUP(Data!E3067 &amp; Data!F3067 &amp; Data!G3067, Ubicacion!$A$2:$B$1000, 2, FALSE)</f>
        <v>43</v>
      </c>
      <c r="F3067" s="15">
        <f>Data!J3067</f>
        <v>175</v>
      </c>
      <c r="G3067" s="16">
        <f>Data!I3067</f>
        <v>25</v>
      </c>
      <c r="H3067" s="17">
        <f>Data!K3067</f>
        <v>43750</v>
      </c>
      <c r="I3067" s="17">
        <f>Data!L3067</f>
        <v>13125</v>
      </c>
      <c r="J3067" s="12" t="str">
        <f>Data!N3067</f>
        <v>In-store</v>
      </c>
      <c r="K3067" s="12" t="str">
        <f>Data!O3067</f>
        <v>Tarjeta</v>
      </c>
      <c r="L3067" s="12" t="str">
        <f>Data!P3067</f>
        <v>Nuevo</v>
      </c>
    </row>
    <row r="3068">
      <c r="A3068" s="11">
        <v>3067.0</v>
      </c>
      <c r="B3068" s="14">
        <f>Data!D3068</f>
        <v>44446</v>
      </c>
      <c r="C3068" s="12">
        <f>IFERROR(VLOOKUP(Data!B3068, Minorista!$A$2:$B$100, 2, FALSE), "")</f>
        <v>1</v>
      </c>
      <c r="D3068" s="12">
        <f t="array" ref="D3068">INDEX(Producto!$A$2:$A$500, MATCH(Data!H3068, Producto!$B$2:$B$500, 0))</f>
        <v>4</v>
      </c>
      <c r="E3068" s="12">
        <f>VLOOKUP(Data!E3068 &amp; Data!F3068 &amp; Data!G3068, Ubicacion!$A$2:$B$1000, 2, FALSE)</f>
        <v>43</v>
      </c>
      <c r="F3068" s="15">
        <f>Data!J3068</f>
        <v>150</v>
      </c>
      <c r="G3068" s="16">
        <f>Data!I3068</f>
        <v>25</v>
      </c>
      <c r="H3068" s="17">
        <f>Data!K3068</f>
        <v>37500</v>
      </c>
      <c r="I3068" s="17">
        <f>Data!L3068</f>
        <v>11250</v>
      </c>
      <c r="J3068" s="12" t="str">
        <f>Data!N3068</f>
        <v>In-store</v>
      </c>
      <c r="K3068" s="12" t="str">
        <f>Data!O3068</f>
        <v>Tarjeta</v>
      </c>
      <c r="L3068" s="12" t="str">
        <f>Data!P3068</f>
        <v>Nuevo</v>
      </c>
    </row>
    <row r="3069">
      <c r="A3069" s="11">
        <v>3068.0</v>
      </c>
      <c r="B3069" s="14">
        <f>Data!D3069</f>
        <v>44446</v>
      </c>
      <c r="C3069" s="12">
        <f>IFERROR(VLOOKUP(Data!B3069, Minorista!$A$2:$B$100, 2, FALSE), "")</f>
        <v>1</v>
      </c>
      <c r="D3069" s="12">
        <f t="array" ref="D3069">INDEX(Producto!$A$2:$A$500, MATCH(Data!H3069, Producto!$B$2:$B$500, 0))</f>
        <v>5</v>
      </c>
      <c r="E3069" s="12">
        <f>VLOOKUP(Data!E3069 &amp; Data!F3069 &amp; Data!G3069, Ubicacion!$A$2:$B$1000, 2, FALSE)</f>
        <v>43</v>
      </c>
      <c r="F3069" s="15">
        <f>Data!J3069</f>
        <v>150</v>
      </c>
      <c r="G3069" s="16">
        <f>Data!I3069</f>
        <v>35</v>
      </c>
      <c r="H3069" s="17">
        <f>Data!K3069</f>
        <v>52500</v>
      </c>
      <c r="I3069" s="17">
        <f>Data!L3069</f>
        <v>26250</v>
      </c>
      <c r="J3069" s="12" t="str">
        <f>Data!N3069</f>
        <v>In-store</v>
      </c>
      <c r="K3069" s="12" t="str">
        <f>Data!O3069</f>
        <v>Tarjeta</v>
      </c>
      <c r="L3069" s="12" t="str">
        <f>Data!P3069</f>
        <v>Nuevo</v>
      </c>
    </row>
    <row r="3070">
      <c r="A3070" s="11">
        <v>3069.0</v>
      </c>
      <c r="B3070" s="14">
        <f>Data!D3070</f>
        <v>44446</v>
      </c>
      <c r="C3070" s="12">
        <f>IFERROR(VLOOKUP(Data!B3070, Minorista!$A$2:$B$100, 2, FALSE), "")</f>
        <v>1</v>
      </c>
      <c r="D3070" s="12">
        <f t="array" ref="D3070">INDEX(Producto!$A$2:$A$500, MATCH(Data!H3070, Producto!$B$2:$B$500, 0))</f>
        <v>6</v>
      </c>
      <c r="E3070" s="12">
        <f>VLOOKUP(Data!E3070 &amp; Data!F3070 &amp; Data!G3070, Ubicacion!$A$2:$B$1000, 2, FALSE)</f>
        <v>43</v>
      </c>
      <c r="F3070" s="15">
        <f>Data!J3070</f>
        <v>225</v>
      </c>
      <c r="G3070" s="16">
        <f>Data!I3070</f>
        <v>40</v>
      </c>
      <c r="H3070" s="17">
        <f>Data!K3070</f>
        <v>90000</v>
      </c>
      <c r="I3070" s="17">
        <f>Data!L3070</f>
        <v>36000</v>
      </c>
      <c r="J3070" s="12" t="str">
        <f>Data!N3070</f>
        <v>In-store</v>
      </c>
      <c r="K3070" s="12" t="str">
        <f>Data!O3070</f>
        <v>Tarjeta</v>
      </c>
      <c r="L3070" s="12" t="str">
        <f>Data!P3070</f>
        <v>Nuevo</v>
      </c>
    </row>
    <row r="3071">
      <c r="A3071" s="11">
        <v>3070.0</v>
      </c>
      <c r="B3071" s="14">
        <f>Data!D3071</f>
        <v>44475</v>
      </c>
      <c r="C3071" s="12">
        <f>IFERROR(VLOOKUP(Data!B3071, Minorista!$A$2:$B$100, 2, FALSE), "")</f>
        <v>1</v>
      </c>
      <c r="D3071" s="12">
        <f t="array" ref="D3071">INDEX(Producto!$A$2:$A$500, MATCH(Data!H3071, Producto!$B$2:$B$500, 0))</f>
        <v>1</v>
      </c>
      <c r="E3071" s="12">
        <f>VLOOKUP(Data!E3071 &amp; Data!F3071 &amp; Data!G3071, Ubicacion!$A$2:$B$1000, 2, FALSE)</f>
        <v>43</v>
      </c>
      <c r="F3071" s="15">
        <f>Data!J3071</f>
        <v>400</v>
      </c>
      <c r="G3071" s="16">
        <f>Data!I3071</f>
        <v>45</v>
      </c>
      <c r="H3071" s="17">
        <f>Data!K3071</f>
        <v>180000</v>
      </c>
      <c r="I3071" s="17">
        <f>Data!L3071</f>
        <v>54000</v>
      </c>
      <c r="J3071" s="12" t="str">
        <f>Data!N3071</f>
        <v>In-store</v>
      </c>
      <c r="K3071" s="12" t="str">
        <f>Data!O3071</f>
        <v>Tarjeta</v>
      </c>
      <c r="L3071" s="12" t="str">
        <f>Data!P3071</f>
        <v>Nuevo</v>
      </c>
    </row>
    <row r="3072">
      <c r="A3072" s="11">
        <v>3071.0</v>
      </c>
      <c r="B3072" s="14">
        <f>Data!D3072</f>
        <v>44475</v>
      </c>
      <c r="C3072" s="12">
        <f>IFERROR(VLOOKUP(Data!B3072, Minorista!$A$2:$B$100, 2, FALSE), "")</f>
        <v>1</v>
      </c>
      <c r="D3072" s="12">
        <f t="array" ref="D3072">INDEX(Producto!$A$2:$A$500, MATCH(Data!H3072, Producto!$B$2:$B$500, 0))</f>
        <v>2</v>
      </c>
      <c r="E3072" s="12">
        <f>VLOOKUP(Data!E3072 &amp; Data!F3072 &amp; Data!G3072, Ubicacion!$A$2:$B$1000, 2, FALSE)</f>
        <v>43</v>
      </c>
      <c r="F3072" s="15">
        <f>Data!J3072</f>
        <v>250</v>
      </c>
      <c r="G3072" s="16">
        <f>Data!I3072</f>
        <v>35</v>
      </c>
      <c r="H3072" s="17">
        <f>Data!K3072</f>
        <v>87500</v>
      </c>
      <c r="I3072" s="17">
        <f>Data!L3072</f>
        <v>30625</v>
      </c>
      <c r="J3072" s="12" t="str">
        <f>Data!N3072</f>
        <v>In-store</v>
      </c>
      <c r="K3072" s="12" t="str">
        <f>Data!O3072</f>
        <v>Efectivo</v>
      </c>
      <c r="L3072" s="12" t="str">
        <f>Data!P3072</f>
        <v>Nuevo</v>
      </c>
    </row>
    <row r="3073">
      <c r="A3073" s="11">
        <v>3072.0</v>
      </c>
      <c r="B3073" s="14">
        <f>Data!D3073</f>
        <v>44475</v>
      </c>
      <c r="C3073" s="12">
        <f>IFERROR(VLOOKUP(Data!B3073, Minorista!$A$2:$B$100, 2, FALSE), "")</f>
        <v>1</v>
      </c>
      <c r="D3073" s="12">
        <f t="array" ref="D3073">INDEX(Producto!$A$2:$A$500, MATCH(Data!H3073, Producto!$B$2:$B$500, 0))</f>
        <v>3</v>
      </c>
      <c r="E3073" s="12">
        <f>VLOOKUP(Data!E3073 &amp; Data!F3073 &amp; Data!G3073, Ubicacion!$A$2:$B$1000, 2, FALSE)</f>
        <v>43</v>
      </c>
      <c r="F3073" s="15">
        <f>Data!J3073</f>
        <v>150</v>
      </c>
      <c r="G3073" s="16">
        <f>Data!I3073</f>
        <v>35</v>
      </c>
      <c r="H3073" s="17">
        <f>Data!K3073</f>
        <v>52500</v>
      </c>
      <c r="I3073" s="17">
        <f>Data!L3073</f>
        <v>15750</v>
      </c>
      <c r="J3073" s="12" t="str">
        <f>Data!N3073</f>
        <v>In-store</v>
      </c>
      <c r="K3073" s="12" t="str">
        <f>Data!O3073</f>
        <v>Efectivo</v>
      </c>
      <c r="L3073" s="12" t="str">
        <f>Data!P3073</f>
        <v>Recurrente</v>
      </c>
    </row>
    <row r="3074">
      <c r="A3074" s="11">
        <v>3073.0</v>
      </c>
      <c r="B3074" s="14">
        <f>Data!D3074</f>
        <v>44475</v>
      </c>
      <c r="C3074" s="12">
        <f>IFERROR(VLOOKUP(Data!B3074, Minorista!$A$2:$B$100, 2, FALSE), "")</f>
        <v>1</v>
      </c>
      <c r="D3074" s="12">
        <f t="array" ref="D3074">INDEX(Producto!$A$2:$A$500, MATCH(Data!H3074, Producto!$B$2:$B$500, 0))</f>
        <v>4</v>
      </c>
      <c r="E3074" s="12">
        <f>VLOOKUP(Data!E3074 &amp; Data!F3074 &amp; Data!G3074, Ubicacion!$A$2:$B$1000, 2, FALSE)</f>
        <v>43</v>
      </c>
      <c r="F3074" s="15">
        <f>Data!J3074</f>
        <v>125</v>
      </c>
      <c r="G3074" s="16">
        <f>Data!I3074</f>
        <v>35</v>
      </c>
      <c r="H3074" s="17">
        <f>Data!K3074</f>
        <v>43750</v>
      </c>
      <c r="I3074" s="17">
        <f>Data!L3074</f>
        <v>13125</v>
      </c>
      <c r="J3074" s="12" t="str">
        <f>Data!N3074</f>
        <v>In-store</v>
      </c>
      <c r="K3074" s="12" t="str">
        <f>Data!O3074</f>
        <v>Transferencia bancaria</v>
      </c>
      <c r="L3074" s="12" t="str">
        <f>Data!P3074</f>
        <v>Nuevo</v>
      </c>
    </row>
    <row r="3075">
      <c r="A3075" s="11">
        <v>3074.0</v>
      </c>
      <c r="B3075" s="14">
        <f>Data!D3075</f>
        <v>44475</v>
      </c>
      <c r="C3075" s="12">
        <f>IFERROR(VLOOKUP(Data!B3075, Minorista!$A$2:$B$100, 2, FALSE), "")</f>
        <v>1</v>
      </c>
      <c r="D3075" s="12">
        <f t="array" ref="D3075">INDEX(Producto!$A$2:$A$500, MATCH(Data!H3075, Producto!$B$2:$B$500, 0))</f>
        <v>5</v>
      </c>
      <c r="E3075" s="12">
        <f>VLOOKUP(Data!E3075 &amp; Data!F3075 &amp; Data!G3075, Ubicacion!$A$2:$B$1000, 2, FALSE)</f>
        <v>43</v>
      </c>
      <c r="F3075" s="15">
        <f>Data!J3075</f>
        <v>125</v>
      </c>
      <c r="G3075" s="16">
        <f>Data!I3075</f>
        <v>45</v>
      </c>
      <c r="H3075" s="17">
        <f>Data!K3075</f>
        <v>56250</v>
      </c>
      <c r="I3075" s="17">
        <f>Data!L3075</f>
        <v>28125</v>
      </c>
      <c r="J3075" s="12" t="str">
        <f>Data!N3075</f>
        <v>In-store</v>
      </c>
      <c r="K3075" s="12" t="str">
        <f>Data!O3075</f>
        <v>Tarjeta</v>
      </c>
      <c r="L3075" s="12" t="str">
        <f>Data!P3075</f>
        <v>Nuevo</v>
      </c>
    </row>
    <row r="3076">
      <c r="A3076" s="11">
        <v>3075.0</v>
      </c>
      <c r="B3076" s="14">
        <f>Data!D3076</f>
        <v>44475</v>
      </c>
      <c r="C3076" s="12">
        <f>IFERROR(VLOOKUP(Data!B3076, Minorista!$A$2:$B$100, 2, FALSE), "")</f>
        <v>4</v>
      </c>
      <c r="D3076" s="12">
        <f t="array" ref="D3076">INDEX(Producto!$A$2:$A$500, MATCH(Data!H3076, Producto!$B$2:$B$500, 0))</f>
        <v>6</v>
      </c>
      <c r="E3076" s="12">
        <f>VLOOKUP(Data!E3076 &amp; Data!F3076 &amp; Data!G3076, Ubicacion!$A$2:$B$1000, 2, FALSE)</f>
        <v>43</v>
      </c>
      <c r="F3076" s="15">
        <f>Data!J3076</f>
        <v>250</v>
      </c>
      <c r="G3076" s="16">
        <f>Data!I3076</f>
        <v>50</v>
      </c>
      <c r="H3076" s="17">
        <f>Data!K3076</f>
        <v>125000</v>
      </c>
      <c r="I3076" s="17">
        <f>Data!L3076</f>
        <v>50000</v>
      </c>
      <c r="J3076" s="12" t="str">
        <f>Data!N3076</f>
        <v>In-store</v>
      </c>
      <c r="K3076" s="12" t="str">
        <f>Data!O3076</f>
        <v>Efectivo</v>
      </c>
      <c r="L3076" s="12" t="str">
        <f>Data!P3076</f>
        <v>Recurrente</v>
      </c>
    </row>
    <row r="3077">
      <c r="A3077" s="11">
        <v>3076.0</v>
      </c>
      <c r="B3077" s="14">
        <f>Data!D3077</f>
        <v>44506</v>
      </c>
      <c r="C3077" s="12">
        <f>IFERROR(VLOOKUP(Data!B3077, Minorista!$A$2:$B$100, 2, FALSE), "")</f>
        <v>4</v>
      </c>
      <c r="D3077" s="12">
        <f t="array" ref="D3077">INDEX(Producto!$A$2:$A$500, MATCH(Data!H3077, Producto!$B$2:$B$500, 0))</f>
        <v>1</v>
      </c>
      <c r="E3077" s="12">
        <f>VLOOKUP(Data!E3077 &amp; Data!F3077 &amp; Data!G3077, Ubicacion!$A$2:$B$1000, 2, FALSE)</f>
        <v>43</v>
      </c>
      <c r="F3077" s="15">
        <f>Data!J3077</f>
        <v>400</v>
      </c>
      <c r="G3077" s="16">
        <f>Data!I3077</f>
        <v>45</v>
      </c>
      <c r="H3077" s="17">
        <f>Data!K3077</f>
        <v>180000</v>
      </c>
      <c r="I3077" s="17">
        <f>Data!L3077</f>
        <v>54000</v>
      </c>
      <c r="J3077" s="12" t="str">
        <f>Data!N3077</f>
        <v>In-store</v>
      </c>
      <c r="K3077" s="12" t="str">
        <f>Data!O3077</f>
        <v>Efectivo</v>
      </c>
      <c r="L3077" s="12" t="str">
        <f>Data!P3077</f>
        <v>Recurrente</v>
      </c>
    </row>
    <row r="3078">
      <c r="A3078" s="11">
        <v>3077.0</v>
      </c>
      <c r="B3078" s="14">
        <f>Data!D3078</f>
        <v>44506</v>
      </c>
      <c r="C3078" s="12">
        <f>IFERROR(VLOOKUP(Data!B3078, Minorista!$A$2:$B$100, 2, FALSE), "")</f>
        <v>4</v>
      </c>
      <c r="D3078" s="12">
        <f t="array" ref="D3078">INDEX(Producto!$A$2:$A$500, MATCH(Data!H3078, Producto!$B$2:$B$500, 0))</f>
        <v>2</v>
      </c>
      <c r="E3078" s="12">
        <f>VLOOKUP(Data!E3078 &amp; Data!F3078 &amp; Data!G3078, Ubicacion!$A$2:$B$1000, 2, FALSE)</f>
        <v>43</v>
      </c>
      <c r="F3078" s="15">
        <f>Data!J3078</f>
        <v>275</v>
      </c>
      <c r="G3078" s="16">
        <f>Data!I3078</f>
        <v>35</v>
      </c>
      <c r="H3078" s="17">
        <f>Data!K3078</f>
        <v>96250</v>
      </c>
      <c r="I3078" s="17">
        <f>Data!L3078</f>
        <v>33687.5</v>
      </c>
      <c r="J3078" s="12" t="str">
        <f>Data!N3078</f>
        <v>In-store</v>
      </c>
      <c r="K3078" s="12" t="str">
        <f>Data!O3078</f>
        <v>Transferencia bancaria</v>
      </c>
      <c r="L3078" s="12" t="str">
        <f>Data!P3078</f>
        <v>Nuevo</v>
      </c>
    </row>
    <row r="3079">
      <c r="A3079" s="11">
        <v>3078.0</v>
      </c>
      <c r="B3079" s="14">
        <f>Data!D3079</f>
        <v>44506</v>
      </c>
      <c r="C3079" s="12">
        <f>IFERROR(VLOOKUP(Data!B3079, Minorista!$A$2:$B$100, 2, FALSE), "")</f>
        <v>4</v>
      </c>
      <c r="D3079" s="12">
        <f t="array" ref="D3079">INDEX(Producto!$A$2:$A$500, MATCH(Data!H3079, Producto!$B$2:$B$500, 0))</f>
        <v>3</v>
      </c>
      <c r="E3079" s="12">
        <f>VLOOKUP(Data!E3079 &amp; Data!F3079 &amp; Data!G3079, Ubicacion!$A$2:$B$1000, 2, FALSE)</f>
        <v>43</v>
      </c>
      <c r="F3079" s="15">
        <f>Data!J3079</f>
        <v>220</v>
      </c>
      <c r="G3079" s="16">
        <f>Data!I3079</f>
        <v>35</v>
      </c>
      <c r="H3079" s="17">
        <f>Data!K3079</f>
        <v>77000</v>
      </c>
      <c r="I3079" s="17">
        <f>Data!L3079</f>
        <v>23100</v>
      </c>
      <c r="J3079" s="12" t="str">
        <f>Data!N3079</f>
        <v>In-store</v>
      </c>
      <c r="K3079" s="12" t="str">
        <f>Data!O3079</f>
        <v>Tarjeta</v>
      </c>
      <c r="L3079" s="12" t="str">
        <f>Data!P3079</f>
        <v>Nuevo</v>
      </c>
    </row>
    <row r="3080">
      <c r="A3080" s="11">
        <v>3079.0</v>
      </c>
      <c r="B3080" s="14">
        <f>Data!D3080</f>
        <v>44506</v>
      </c>
      <c r="C3080" s="12">
        <f>IFERROR(VLOOKUP(Data!B3080, Minorista!$A$2:$B$100, 2, FALSE), "")</f>
        <v>4</v>
      </c>
      <c r="D3080" s="12">
        <f t="array" ref="D3080">INDEX(Producto!$A$2:$A$500, MATCH(Data!H3080, Producto!$B$2:$B$500, 0))</f>
        <v>4</v>
      </c>
      <c r="E3080" s="12">
        <f>VLOOKUP(Data!E3080 &amp; Data!F3080 &amp; Data!G3080, Ubicacion!$A$2:$B$1000, 2, FALSE)</f>
        <v>43</v>
      </c>
      <c r="F3080" s="15">
        <f>Data!J3080</f>
        <v>200</v>
      </c>
      <c r="G3080" s="16">
        <f>Data!I3080</f>
        <v>35</v>
      </c>
      <c r="H3080" s="17">
        <f>Data!K3080</f>
        <v>70000</v>
      </c>
      <c r="I3080" s="17">
        <f>Data!L3080</f>
        <v>21000</v>
      </c>
      <c r="J3080" s="12" t="str">
        <f>Data!N3080</f>
        <v>In-store</v>
      </c>
      <c r="K3080" s="12" t="str">
        <f>Data!O3080</f>
        <v>Transferencia bancaria</v>
      </c>
      <c r="L3080" s="12" t="str">
        <f>Data!P3080</f>
        <v>Recurrente</v>
      </c>
    </row>
    <row r="3081">
      <c r="A3081" s="11">
        <v>3080.0</v>
      </c>
      <c r="B3081" s="14">
        <f>Data!D3081</f>
        <v>44506</v>
      </c>
      <c r="C3081" s="12">
        <f>IFERROR(VLOOKUP(Data!B3081, Minorista!$A$2:$B$100, 2, FALSE), "")</f>
        <v>4</v>
      </c>
      <c r="D3081" s="12">
        <f t="array" ref="D3081">INDEX(Producto!$A$2:$A$500, MATCH(Data!H3081, Producto!$B$2:$B$500, 0))</f>
        <v>5</v>
      </c>
      <c r="E3081" s="12">
        <f>VLOOKUP(Data!E3081 &amp; Data!F3081 &amp; Data!G3081, Ubicacion!$A$2:$B$1000, 2, FALSE)</f>
        <v>43</v>
      </c>
      <c r="F3081" s="15">
        <f>Data!J3081</f>
        <v>175</v>
      </c>
      <c r="G3081" s="16">
        <f>Data!I3081</f>
        <v>60</v>
      </c>
      <c r="H3081" s="17">
        <f>Data!K3081</f>
        <v>105000</v>
      </c>
      <c r="I3081" s="17">
        <f>Data!L3081</f>
        <v>52500</v>
      </c>
      <c r="J3081" s="12" t="str">
        <f>Data!N3081</f>
        <v>In-store</v>
      </c>
      <c r="K3081" s="12" t="str">
        <f>Data!O3081</f>
        <v>Transferencia bancaria</v>
      </c>
      <c r="L3081" s="12" t="str">
        <f>Data!P3081</f>
        <v>Recurrente</v>
      </c>
    </row>
    <row r="3082">
      <c r="A3082" s="11">
        <v>3081.0</v>
      </c>
      <c r="B3082" s="14">
        <f>Data!D3082</f>
        <v>44506</v>
      </c>
      <c r="C3082" s="12">
        <f>IFERROR(VLOOKUP(Data!B3082, Minorista!$A$2:$B$100, 2, FALSE), "")</f>
        <v>4</v>
      </c>
      <c r="D3082" s="12">
        <f t="array" ref="D3082">INDEX(Producto!$A$2:$A$500, MATCH(Data!H3082, Producto!$B$2:$B$500, 0))</f>
        <v>6</v>
      </c>
      <c r="E3082" s="12">
        <f>VLOOKUP(Data!E3082 &amp; Data!F3082 &amp; Data!G3082, Ubicacion!$A$2:$B$1000, 2, FALSE)</f>
        <v>43</v>
      </c>
      <c r="F3082" s="15">
        <f>Data!J3082</f>
        <v>275</v>
      </c>
      <c r="G3082" s="16">
        <f>Data!I3082</f>
        <v>65</v>
      </c>
      <c r="H3082" s="17">
        <f>Data!K3082</f>
        <v>178750</v>
      </c>
      <c r="I3082" s="17">
        <f>Data!L3082</f>
        <v>71500</v>
      </c>
      <c r="J3082" s="12" t="str">
        <f>Data!N3082</f>
        <v>In-store</v>
      </c>
      <c r="K3082" s="12" t="str">
        <f>Data!O3082</f>
        <v>Transferencia bancaria</v>
      </c>
      <c r="L3082" s="12" t="str">
        <f>Data!P3082</f>
        <v>Nuevo</v>
      </c>
    </row>
    <row r="3083">
      <c r="A3083" s="11">
        <v>3082.0</v>
      </c>
      <c r="B3083" s="14">
        <f>Data!D3083</f>
        <v>44535</v>
      </c>
      <c r="C3083" s="12">
        <f>IFERROR(VLOOKUP(Data!B3083, Minorista!$A$2:$B$100, 2, FALSE), "")</f>
        <v>4</v>
      </c>
      <c r="D3083" s="12">
        <f t="array" ref="D3083">INDEX(Producto!$A$2:$A$500, MATCH(Data!H3083, Producto!$B$2:$B$500, 0))</f>
        <v>1</v>
      </c>
      <c r="E3083" s="12">
        <f>VLOOKUP(Data!E3083 &amp; Data!F3083 &amp; Data!G3083, Ubicacion!$A$2:$B$1000, 2, FALSE)</f>
        <v>43</v>
      </c>
      <c r="F3083" s="15">
        <f>Data!J3083</f>
        <v>525</v>
      </c>
      <c r="G3083" s="16">
        <f>Data!I3083</f>
        <v>60</v>
      </c>
      <c r="H3083" s="17">
        <f>Data!K3083</f>
        <v>315000</v>
      </c>
      <c r="I3083" s="17">
        <f>Data!L3083</f>
        <v>94500</v>
      </c>
      <c r="J3083" s="12" t="str">
        <f>Data!N3083</f>
        <v>In-store</v>
      </c>
      <c r="K3083" s="12" t="str">
        <f>Data!O3083</f>
        <v>Efectivo</v>
      </c>
      <c r="L3083" s="12" t="str">
        <f>Data!P3083</f>
        <v>Nuevo</v>
      </c>
    </row>
    <row r="3084">
      <c r="A3084" s="11">
        <v>3083.0</v>
      </c>
      <c r="B3084" s="14">
        <f>Data!D3084</f>
        <v>44535</v>
      </c>
      <c r="C3084" s="12">
        <f>IFERROR(VLOOKUP(Data!B3084, Minorista!$A$2:$B$100, 2, FALSE), "")</f>
        <v>4</v>
      </c>
      <c r="D3084" s="12">
        <f t="array" ref="D3084">INDEX(Producto!$A$2:$A$500, MATCH(Data!H3084, Producto!$B$2:$B$500, 0))</f>
        <v>2</v>
      </c>
      <c r="E3084" s="12">
        <f>VLOOKUP(Data!E3084 &amp; Data!F3084 &amp; Data!G3084, Ubicacion!$A$2:$B$1000, 2, FALSE)</f>
        <v>43</v>
      </c>
      <c r="F3084" s="15">
        <f>Data!J3084</f>
        <v>325</v>
      </c>
      <c r="G3084" s="16">
        <f>Data!I3084</f>
        <v>50</v>
      </c>
      <c r="H3084" s="17">
        <f>Data!K3084</f>
        <v>162500</v>
      </c>
      <c r="I3084" s="17">
        <f>Data!L3084</f>
        <v>56875</v>
      </c>
      <c r="J3084" s="12" t="str">
        <f>Data!N3084</f>
        <v>In-store</v>
      </c>
      <c r="K3084" s="12" t="str">
        <f>Data!O3084</f>
        <v>Efectivo</v>
      </c>
      <c r="L3084" s="12" t="str">
        <f>Data!P3084</f>
        <v>Recurrente</v>
      </c>
    </row>
    <row r="3085">
      <c r="A3085" s="11">
        <v>3084.0</v>
      </c>
      <c r="B3085" s="14">
        <f>Data!D3085</f>
        <v>44535</v>
      </c>
      <c r="C3085" s="12">
        <f>IFERROR(VLOOKUP(Data!B3085, Minorista!$A$2:$B$100, 2, FALSE), "")</f>
        <v>4</v>
      </c>
      <c r="D3085" s="12">
        <f t="array" ref="D3085">INDEX(Producto!$A$2:$A$500, MATCH(Data!H3085, Producto!$B$2:$B$500, 0))</f>
        <v>3</v>
      </c>
      <c r="E3085" s="12">
        <f>VLOOKUP(Data!E3085 &amp; Data!F3085 &amp; Data!G3085, Ubicacion!$A$2:$B$1000, 2, FALSE)</f>
        <v>43</v>
      </c>
      <c r="F3085" s="15">
        <f>Data!J3085</f>
        <v>275</v>
      </c>
      <c r="G3085" s="16">
        <f>Data!I3085</f>
        <v>50</v>
      </c>
      <c r="H3085" s="17">
        <f>Data!K3085</f>
        <v>137500</v>
      </c>
      <c r="I3085" s="17">
        <f>Data!L3085</f>
        <v>41250</v>
      </c>
      <c r="J3085" s="12" t="str">
        <f>Data!N3085</f>
        <v>In-store</v>
      </c>
      <c r="K3085" s="12" t="str">
        <f>Data!O3085</f>
        <v>Tarjeta</v>
      </c>
      <c r="L3085" s="12" t="str">
        <f>Data!P3085</f>
        <v>Nuevo</v>
      </c>
    </row>
    <row r="3086">
      <c r="A3086" s="11">
        <v>3085.0</v>
      </c>
      <c r="B3086" s="14">
        <f>Data!D3086</f>
        <v>44535</v>
      </c>
      <c r="C3086" s="12">
        <f>IFERROR(VLOOKUP(Data!B3086, Minorista!$A$2:$B$100, 2, FALSE), "")</f>
        <v>4</v>
      </c>
      <c r="D3086" s="12">
        <f t="array" ref="D3086">INDEX(Producto!$A$2:$A$500, MATCH(Data!H3086, Producto!$B$2:$B$500, 0))</f>
        <v>4</v>
      </c>
      <c r="E3086" s="12">
        <f>VLOOKUP(Data!E3086 &amp; Data!F3086 &amp; Data!G3086, Ubicacion!$A$2:$B$1000, 2, FALSE)</f>
        <v>43</v>
      </c>
      <c r="F3086" s="15">
        <f>Data!J3086</f>
        <v>225</v>
      </c>
      <c r="G3086" s="16">
        <f>Data!I3086</f>
        <v>50</v>
      </c>
      <c r="H3086" s="17">
        <f>Data!K3086</f>
        <v>112500</v>
      </c>
      <c r="I3086" s="17">
        <f>Data!L3086</f>
        <v>33750</v>
      </c>
      <c r="J3086" s="12" t="str">
        <f>Data!N3086</f>
        <v>In-store</v>
      </c>
      <c r="K3086" s="12" t="str">
        <f>Data!O3086</f>
        <v>Transferencia bancaria</v>
      </c>
      <c r="L3086" s="12" t="str">
        <f>Data!P3086</f>
        <v>Recurrente</v>
      </c>
    </row>
    <row r="3087">
      <c r="A3087" s="11">
        <v>3086.0</v>
      </c>
      <c r="B3087" s="14">
        <f>Data!D3087</f>
        <v>44535</v>
      </c>
      <c r="C3087" s="12">
        <f>IFERROR(VLOOKUP(Data!B3087, Minorista!$A$2:$B$100, 2, FALSE), "")</f>
        <v>4</v>
      </c>
      <c r="D3087" s="12">
        <f t="array" ref="D3087">INDEX(Producto!$A$2:$A$500, MATCH(Data!H3087, Producto!$B$2:$B$500, 0))</f>
        <v>5</v>
      </c>
      <c r="E3087" s="12">
        <f>VLOOKUP(Data!E3087 &amp; Data!F3087 &amp; Data!G3087, Ubicacion!$A$2:$B$1000, 2, FALSE)</f>
        <v>43</v>
      </c>
      <c r="F3087" s="15">
        <f>Data!J3087</f>
        <v>225</v>
      </c>
      <c r="G3087" s="16">
        <f>Data!I3087</f>
        <v>60</v>
      </c>
      <c r="H3087" s="17">
        <f>Data!K3087</f>
        <v>135000</v>
      </c>
      <c r="I3087" s="17">
        <f>Data!L3087</f>
        <v>67500</v>
      </c>
      <c r="J3087" s="12" t="str">
        <f>Data!N3087</f>
        <v>In-store</v>
      </c>
      <c r="K3087" s="12" t="str">
        <f>Data!O3087</f>
        <v>Transferencia bancaria</v>
      </c>
      <c r="L3087" s="12" t="str">
        <f>Data!P3087</f>
        <v>Nuevo</v>
      </c>
    </row>
    <row r="3088">
      <c r="A3088" s="11">
        <v>3087.0</v>
      </c>
      <c r="B3088" s="14">
        <f>Data!D3088</f>
        <v>44535</v>
      </c>
      <c r="C3088" s="12">
        <f>IFERROR(VLOOKUP(Data!B3088, Minorista!$A$2:$B$100, 2, FALSE), "")</f>
        <v>4</v>
      </c>
      <c r="D3088" s="12">
        <f t="array" ref="D3088">INDEX(Producto!$A$2:$A$500, MATCH(Data!H3088, Producto!$B$2:$B$500, 0))</f>
        <v>6</v>
      </c>
      <c r="E3088" s="12">
        <f>VLOOKUP(Data!E3088 &amp; Data!F3088 &amp; Data!G3088, Ubicacion!$A$2:$B$1000, 2, FALSE)</f>
        <v>43</v>
      </c>
      <c r="F3088" s="15">
        <f>Data!J3088</f>
        <v>325</v>
      </c>
      <c r="G3088" s="16">
        <f>Data!I3088</f>
        <v>65</v>
      </c>
      <c r="H3088" s="17">
        <f>Data!K3088</f>
        <v>211250</v>
      </c>
      <c r="I3088" s="17">
        <f>Data!L3088</f>
        <v>84500</v>
      </c>
      <c r="J3088" s="12" t="str">
        <f>Data!N3088</f>
        <v>In-store</v>
      </c>
      <c r="K3088" s="12" t="str">
        <f>Data!O3088</f>
        <v>Tarjeta</v>
      </c>
      <c r="L3088" s="12" t="str">
        <f>Data!P3088</f>
        <v>Recurrente</v>
      </c>
    </row>
    <row r="3089">
      <c r="A3089" s="11">
        <v>3088.0</v>
      </c>
      <c r="B3089" s="14">
        <f>Data!D3089</f>
        <v>44199</v>
      </c>
      <c r="C3089" s="12">
        <f>IFERROR(VLOOKUP(Data!B3089, Minorista!$A$2:$B$100, 2, FALSE), "")</f>
        <v>4</v>
      </c>
      <c r="D3089" s="12">
        <f t="array" ref="D3089">INDEX(Producto!$A$2:$A$500, MATCH(Data!H3089, Producto!$B$2:$B$500, 0))</f>
        <v>1</v>
      </c>
      <c r="E3089" s="12">
        <f>VLOOKUP(Data!E3089 &amp; Data!F3089 &amp; Data!G3089, Ubicacion!$A$2:$B$1000, 2, FALSE)</f>
        <v>43</v>
      </c>
      <c r="F3089" s="15">
        <f>Data!J3089</f>
        <v>450</v>
      </c>
      <c r="G3089" s="16">
        <f>Data!I3089</f>
        <v>30</v>
      </c>
      <c r="H3089" s="17">
        <f>Data!K3089</f>
        <v>135000</v>
      </c>
      <c r="I3089" s="17">
        <f>Data!L3089</f>
        <v>40500</v>
      </c>
      <c r="J3089" s="12" t="str">
        <f>Data!N3089</f>
        <v>In-store</v>
      </c>
      <c r="K3089" s="12" t="str">
        <f>Data!O3089</f>
        <v>Transferencia bancaria</v>
      </c>
      <c r="L3089" s="12" t="str">
        <f>Data!P3089</f>
        <v>Recurrente</v>
      </c>
    </row>
    <row r="3090">
      <c r="A3090" s="11">
        <v>3089.0</v>
      </c>
      <c r="B3090" s="14">
        <f>Data!D3090</f>
        <v>44199</v>
      </c>
      <c r="C3090" s="12">
        <f>IFERROR(VLOOKUP(Data!B3090, Minorista!$A$2:$B$100, 2, FALSE), "")</f>
        <v>4</v>
      </c>
      <c r="D3090" s="12">
        <f t="array" ref="D3090">INDEX(Producto!$A$2:$A$500, MATCH(Data!H3090, Producto!$B$2:$B$500, 0))</f>
        <v>2</v>
      </c>
      <c r="E3090" s="12">
        <f>VLOOKUP(Data!E3090 &amp; Data!F3090 &amp; Data!G3090, Ubicacion!$A$2:$B$1000, 2, FALSE)</f>
        <v>43</v>
      </c>
      <c r="F3090" s="15">
        <f>Data!J3090</f>
        <v>250</v>
      </c>
      <c r="G3090" s="16">
        <f>Data!I3090</f>
        <v>30</v>
      </c>
      <c r="H3090" s="17">
        <f>Data!K3090</f>
        <v>75000</v>
      </c>
      <c r="I3090" s="17">
        <f>Data!L3090</f>
        <v>26250</v>
      </c>
      <c r="J3090" s="12" t="str">
        <f>Data!N3090</f>
        <v>In-store</v>
      </c>
      <c r="K3090" s="12" t="str">
        <f>Data!O3090</f>
        <v>Tarjeta</v>
      </c>
      <c r="L3090" s="12" t="str">
        <f>Data!P3090</f>
        <v>Nuevo</v>
      </c>
    </row>
    <row r="3091">
      <c r="A3091" s="11">
        <v>3090.0</v>
      </c>
      <c r="B3091" s="14">
        <f>Data!D3091</f>
        <v>44199</v>
      </c>
      <c r="C3091" s="12">
        <f>IFERROR(VLOOKUP(Data!B3091, Minorista!$A$2:$B$100, 2, FALSE), "")</f>
        <v>4</v>
      </c>
      <c r="D3091" s="12">
        <f t="array" ref="D3091">INDEX(Producto!$A$2:$A$500, MATCH(Data!H3091, Producto!$B$2:$B$500, 0))</f>
        <v>3</v>
      </c>
      <c r="E3091" s="12">
        <f>VLOOKUP(Data!E3091 &amp; Data!F3091 &amp; Data!G3091, Ubicacion!$A$2:$B$1000, 2, FALSE)</f>
        <v>43</v>
      </c>
      <c r="F3091" s="15">
        <f>Data!J3091</f>
        <v>250</v>
      </c>
      <c r="G3091" s="16">
        <f>Data!I3091</f>
        <v>20</v>
      </c>
      <c r="H3091" s="17">
        <f>Data!K3091</f>
        <v>50000</v>
      </c>
      <c r="I3091" s="17">
        <f>Data!L3091</f>
        <v>15000</v>
      </c>
      <c r="J3091" s="12" t="str">
        <f>Data!N3091</f>
        <v>In-store</v>
      </c>
      <c r="K3091" s="12" t="str">
        <f>Data!O3091</f>
        <v>Efectivo</v>
      </c>
      <c r="L3091" s="12" t="str">
        <f>Data!P3091</f>
        <v>Nuevo</v>
      </c>
    </row>
    <row r="3092">
      <c r="A3092" s="11">
        <v>3091.0</v>
      </c>
      <c r="B3092" s="14">
        <f>Data!D3092</f>
        <v>44199</v>
      </c>
      <c r="C3092" s="12">
        <f>IFERROR(VLOOKUP(Data!B3092, Minorista!$A$2:$B$100, 2, FALSE), "")</f>
        <v>4</v>
      </c>
      <c r="D3092" s="12">
        <f t="array" ref="D3092">INDEX(Producto!$A$2:$A$500, MATCH(Data!H3092, Producto!$B$2:$B$500, 0))</f>
        <v>4</v>
      </c>
      <c r="E3092" s="12">
        <f>VLOOKUP(Data!E3092 &amp; Data!F3092 &amp; Data!G3092, Ubicacion!$A$2:$B$1000, 2, FALSE)</f>
        <v>43</v>
      </c>
      <c r="F3092" s="15">
        <f>Data!J3092</f>
        <v>100</v>
      </c>
      <c r="G3092" s="16">
        <f>Data!I3092</f>
        <v>25</v>
      </c>
      <c r="H3092" s="17">
        <f>Data!K3092</f>
        <v>25000</v>
      </c>
      <c r="I3092" s="17">
        <f>Data!L3092</f>
        <v>7500</v>
      </c>
      <c r="J3092" s="12" t="str">
        <f>Data!N3092</f>
        <v>In-store</v>
      </c>
      <c r="K3092" s="12" t="str">
        <f>Data!O3092</f>
        <v>Tarjeta</v>
      </c>
      <c r="L3092" s="12" t="str">
        <f>Data!P3092</f>
        <v>Recurrente</v>
      </c>
    </row>
    <row r="3093">
      <c r="A3093" s="11">
        <v>3092.0</v>
      </c>
      <c r="B3093" s="14">
        <f>Data!D3093</f>
        <v>44199</v>
      </c>
      <c r="C3093" s="12">
        <f>IFERROR(VLOOKUP(Data!B3093, Minorista!$A$2:$B$100, 2, FALSE), "")</f>
        <v>4</v>
      </c>
      <c r="D3093" s="12">
        <f t="array" ref="D3093">INDEX(Producto!$A$2:$A$500, MATCH(Data!H3093, Producto!$B$2:$B$500, 0))</f>
        <v>5</v>
      </c>
      <c r="E3093" s="12">
        <f>VLOOKUP(Data!E3093 &amp; Data!F3093 &amp; Data!G3093, Ubicacion!$A$2:$B$1000, 2, FALSE)</f>
        <v>43</v>
      </c>
      <c r="F3093" s="15">
        <f>Data!J3093</f>
        <v>150</v>
      </c>
      <c r="G3093" s="16">
        <f>Data!I3093</f>
        <v>40</v>
      </c>
      <c r="H3093" s="17">
        <f>Data!K3093</f>
        <v>60000</v>
      </c>
      <c r="I3093" s="17">
        <f>Data!L3093</f>
        <v>30000</v>
      </c>
      <c r="J3093" s="12" t="str">
        <f>Data!N3093</f>
        <v>In-store</v>
      </c>
      <c r="K3093" s="12" t="str">
        <f>Data!O3093</f>
        <v>Transferencia bancaria</v>
      </c>
      <c r="L3093" s="12" t="str">
        <f>Data!P3093</f>
        <v>Nuevo</v>
      </c>
    </row>
    <row r="3094">
      <c r="A3094" s="11">
        <v>3093.0</v>
      </c>
      <c r="B3094" s="14">
        <f>Data!D3094</f>
        <v>44199</v>
      </c>
      <c r="C3094" s="12">
        <f>IFERROR(VLOOKUP(Data!B3094, Minorista!$A$2:$B$100, 2, FALSE), "")</f>
        <v>4</v>
      </c>
      <c r="D3094" s="12">
        <f t="array" ref="D3094">INDEX(Producto!$A$2:$A$500, MATCH(Data!H3094, Producto!$B$2:$B$500, 0))</f>
        <v>6</v>
      </c>
      <c r="E3094" s="12">
        <f>VLOOKUP(Data!E3094 &amp; Data!F3094 &amp; Data!G3094, Ubicacion!$A$2:$B$1000, 2, FALSE)</f>
        <v>43</v>
      </c>
      <c r="F3094" s="15">
        <f>Data!J3094</f>
        <v>250</v>
      </c>
      <c r="G3094" s="16">
        <f>Data!I3094</f>
        <v>30</v>
      </c>
      <c r="H3094" s="17">
        <f>Data!K3094</f>
        <v>75000</v>
      </c>
      <c r="I3094" s="17">
        <f>Data!L3094</f>
        <v>30000</v>
      </c>
      <c r="J3094" s="12" t="str">
        <f>Data!N3094</f>
        <v>In-store</v>
      </c>
      <c r="K3094" s="12" t="str">
        <f>Data!O3094</f>
        <v>Tarjeta</v>
      </c>
      <c r="L3094" s="12" t="str">
        <f>Data!P3094</f>
        <v>Nuevo</v>
      </c>
    </row>
    <row r="3095">
      <c r="A3095" s="11">
        <v>3094.0</v>
      </c>
      <c r="B3095" s="14">
        <f>Data!D3095</f>
        <v>44230</v>
      </c>
      <c r="C3095" s="12">
        <f>IFERROR(VLOOKUP(Data!B3095, Minorista!$A$2:$B$100, 2, FALSE), "")</f>
        <v>4</v>
      </c>
      <c r="D3095" s="12">
        <f t="array" ref="D3095">INDEX(Producto!$A$2:$A$500, MATCH(Data!H3095, Producto!$B$2:$B$500, 0))</f>
        <v>1</v>
      </c>
      <c r="E3095" s="12">
        <f>VLOOKUP(Data!E3095 &amp; Data!F3095 &amp; Data!G3095, Ubicacion!$A$2:$B$1000, 2, FALSE)</f>
        <v>43</v>
      </c>
      <c r="F3095" s="15">
        <f>Data!J3095</f>
        <v>500</v>
      </c>
      <c r="G3095" s="16">
        <f>Data!I3095</f>
        <v>30</v>
      </c>
      <c r="H3095" s="17">
        <f>Data!K3095</f>
        <v>150000</v>
      </c>
      <c r="I3095" s="17">
        <f>Data!L3095</f>
        <v>45000</v>
      </c>
      <c r="J3095" s="12" t="str">
        <f>Data!N3095</f>
        <v>In-store</v>
      </c>
      <c r="K3095" s="12" t="str">
        <f>Data!O3095</f>
        <v>Transferencia bancaria</v>
      </c>
      <c r="L3095" s="12" t="str">
        <f>Data!P3095</f>
        <v>Nuevo</v>
      </c>
    </row>
    <row r="3096">
      <c r="A3096" s="11">
        <v>3095.0</v>
      </c>
      <c r="B3096" s="14">
        <f>Data!D3096</f>
        <v>44230</v>
      </c>
      <c r="C3096" s="12">
        <f>IFERROR(VLOOKUP(Data!B3096, Minorista!$A$2:$B$100, 2, FALSE), "")</f>
        <v>4</v>
      </c>
      <c r="D3096" s="12">
        <f t="array" ref="D3096">INDEX(Producto!$A$2:$A$500, MATCH(Data!H3096, Producto!$B$2:$B$500, 0))</f>
        <v>2</v>
      </c>
      <c r="E3096" s="12">
        <f>VLOOKUP(Data!E3096 &amp; Data!F3096 &amp; Data!G3096, Ubicacion!$A$2:$B$1000, 2, FALSE)</f>
        <v>43</v>
      </c>
      <c r="F3096" s="15">
        <f>Data!J3096</f>
        <v>150</v>
      </c>
      <c r="G3096" s="16">
        <f>Data!I3096</f>
        <v>30</v>
      </c>
      <c r="H3096" s="17">
        <f>Data!K3096</f>
        <v>45000</v>
      </c>
      <c r="I3096" s="17">
        <f>Data!L3096</f>
        <v>15750</v>
      </c>
      <c r="J3096" s="12" t="str">
        <f>Data!N3096</f>
        <v>In-store</v>
      </c>
      <c r="K3096" s="12" t="str">
        <f>Data!O3096</f>
        <v>Tarjeta</v>
      </c>
      <c r="L3096" s="12" t="str">
        <f>Data!P3096</f>
        <v>Nuevo</v>
      </c>
    </row>
    <row r="3097">
      <c r="A3097" s="11">
        <v>3096.0</v>
      </c>
      <c r="B3097" s="14">
        <f>Data!D3097</f>
        <v>44230</v>
      </c>
      <c r="C3097" s="12">
        <f>IFERROR(VLOOKUP(Data!B3097, Minorista!$A$2:$B$100, 2, FALSE), "")</f>
        <v>4</v>
      </c>
      <c r="D3097" s="12">
        <f t="array" ref="D3097">INDEX(Producto!$A$2:$A$500, MATCH(Data!H3097, Producto!$B$2:$B$500, 0))</f>
        <v>3</v>
      </c>
      <c r="E3097" s="12">
        <f>VLOOKUP(Data!E3097 &amp; Data!F3097 &amp; Data!G3097, Ubicacion!$A$2:$B$1000, 2, FALSE)</f>
        <v>43</v>
      </c>
      <c r="F3097" s="15">
        <f>Data!J3097</f>
        <v>200</v>
      </c>
      <c r="G3097" s="16">
        <f>Data!I3097</f>
        <v>20</v>
      </c>
      <c r="H3097" s="17">
        <f>Data!K3097</f>
        <v>40000</v>
      </c>
      <c r="I3097" s="17">
        <f>Data!L3097</f>
        <v>12000</v>
      </c>
      <c r="J3097" s="12" t="str">
        <f>Data!N3097</f>
        <v>In-store</v>
      </c>
      <c r="K3097" s="12" t="str">
        <f>Data!O3097</f>
        <v>Tarjeta</v>
      </c>
      <c r="L3097" s="12" t="str">
        <f>Data!P3097</f>
        <v>Nuevo</v>
      </c>
    </row>
    <row r="3098">
      <c r="A3098" s="11">
        <v>3097.0</v>
      </c>
      <c r="B3098" s="14">
        <f>Data!D3098</f>
        <v>44230</v>
      </c>
      <c r="C3098" s="12">
        <f>IFERROR(VLOOKUP(Data!B3098, Minorista!$A$2:$B$100, 2, FALSE), "")</f>
        <v>4</v>
      </c>
      <c r="D3098" s="12">
        <f t="array" ref="D3098">INDEX(Producto!$A$2:$A$500, MATCH(Data!H3098, Producto!$B$2:$B$500, 0))</f>
        <v>4</v>
      </c>
      <c r="E3098" s="12">
        <f>VLOOKUP(Data!E3098 &amp; Data!F3098 &amp; Data!G3098, Ubicacion!$A$2:$B$1000, 2, FALSE)</f>
        <v>44</v>
      </c>
      <c r="F3098" s="15">
        <f>Data!J3098</f>
        <v>75</v>
      </c>
      <c r="G3098" s="16">
        <f>Data!I3098</f>
        <v>25</v>
      </c>
      <c r="H3098" s="17">
        <f>Data!K3098</f>
        <v>18750</v>
      </c>
      <c r="I3098" s="17">
        <f>Data!L3098</f>
        <v>5625</v>
      </c>
      <c r="J3098" s="12" t="str">
        <f>Data!N3098</f>
        <v>In-store</v>
      </c>
      <c r="K3098" s="12" t="str">
        <f>Data!O3098</f>
        <v>Tarjeta</v>
      </c>
      <c r="L3098" s="12" t="str">
        <f>Data!P3098</f>
        <v>Nuevo</v>
      </c>
    </row>
    <row r="3099">
      <c r="A3099" s="11">
        <v>3098.0</v>
      </c>
      <c r="B3099" s="14">
        <f>Data!D3099</f>
        <v>44230</v>
      </c>
      <c r="C3099" s="12">
        <f>IFERROR(VLOOKUP(Data!B3099, Minorista!$A$2:$B$100, 2, FALSE), "")</f>
        <v>4</v>
      </c>
      <c r="D3099" s="12">
        <f t="array" ref="D3099">INDEX(Producto!$A$2:$A$500, MATCH(Data!H3099, Producto!$B$2:$B$500, 0))</f>
        <v>5</v>
      </c>
      <c r="E3099" s="12">
        <f>VLOOKUP(Data!E3099 &amp; Data!F3099 &amp; Data!G3099, Ubicacion!$A$2:$B$1000, 2, FALSE)</f>
        <v>44</v>
      </c>
      <c r="F3099" s="15">
        <f>Data!J3099</f>
        <v>150</v>
      </c>
      <c r="G3099" s="16">
        <f>Data!I3099</f>
        <v>40</v>
      </c>
      <c r="H3099" s="17">
        <f>Data!K3099</f>
        <v>60000</v>
      </c>
      <c r="I3099" s="17">
        <f>Data!L3099</f>
        <v>30000</v>
      </c>
      <c r="J3099" s="12" t="str">
        <f>Data!N3099</f>
        <v>In-store</v>
      </c>
      <c r="K3099" s="12" t="str">
        <f>Data!O3099</f>
        <v>Efectivo</v>
      </c>
      <c r="L3099" s="12" t="str">
        <f>Data!P3099</f>
        <v>Recurrente</v>
      </c>
    </row>
    <row r="3100">
      <c r="A3100" s="11">
        <v>3099.0</v>
      </c>
      <c r="B3100" s="14">
        <f>Data!D3100</f>
        <v>44230</v>
      </c>
      <c r="C3100" s="12">
        <f>IFERROR(VLOOKUP(Data!B3100, Minorista!$A$2:$B$100, 2, FALSE), "")</f>
        <v>4</v>
      </c>
      <c r="D3100" s="12">
        <f t="array" ref="D3100">INDEX(Producto!$A$2:$A$500, MATCH(Data!H3100, Producto!$B$2:$B$500, 0))</f>
        <v>6</v>
      </c>
      <c r="E3100" s="12">
        <f>VLOOKUP(Data!E3100 &amp; Data!F3100 &amp; Data!G3100, Ubicacion!$A$2:$B$1000, 2, FALSE)</f>
        <v>44</v>
      </c>
      <c r="F3100" s="15">
        <f>Data!J3100</f>
        <v>250</v>
      </c>
      <c r="G3100" s="16">
        <f>Data!I3100</f>
        <v>15</v>
      </c>
      <c r="H3100" s="17">
        <f>Data!K3100</f>
        <v>37500</v>
      </c>
      <c r="I3100" s="17">
        <f>Data!L3100</f>
        <v>15000</v>
      </c>
      <c r="J3100" s="12" t="str">
        <f>Data!N3100</f>
        <v>In-store</v>
      </c>
      <c r="K3100" s="12" t="str">
        <f>Data!O3100</f>
        <v>Transferencia bancaria</v>
      </c>
      <c r="L3100" s="12" t="str">
        <f>Data!P3100</f>
        <v>Recurrente</v>
      </c>
    </row>
    <row r="3101">
      <c r="A3101" s="11">
        <v>3100.0</v>
      </c>
      <c r="B3101" s="14">
        <f>Data!D3101</f>
        <v>44257</v>
      </c>
      <c r="C3101" s="12">
        <f>IFERROR(VLOOKUP(Data!B3101, Minorista!$A$2:$B$100, 2, FALSE), "")</f>
        <v>4</v>
      </c>
      <c r="D3101" s="12">
        <f t="array" ref="D3101">INDEX(Producto!$A$2:$A$500, MATCH(Data!H3101, Producto!$B$2:$B$500, 0))</f>
        <v>1</v>
      </c>
      <c r="E3101" s="12">
        <f>VLOOKUP(Data!E3101 &amp; Data!F3101 &amp; Data!G3101, Ubicacion!$A$2:$B$1000, 2, FALSE)</f>
        <v>44</v>
      </c>
      <c r="F3101" s="15">
        <f>Data!J3101</f>
        <v>470</v>
      </c>
      <c r="G3101" s="16">
        <f>Data!I3101</f>
        <v>20</v>
      </c>
      <c r="H3101" s="17">
        <f>Data!K3101</f>
        <v>94000</v>
      </c>
      <c r="I3101" s="17">
        <f>Data!L3101</f>
        <v>28200</v>
      </c>
      <c r="J3101" s="12" t="str">
        <f>Data!N3101</f>
        <v>In-store</v>
      </c>
      <c r="K3101" s="12" t="str">
        <f>Data!O3101</f>
        <v>Efectivo</v>
      </c>
      <c r="L3101" s="12" t="str">
        <f>Data!P3101</f>
        <v>Recurrente</v>
      </c>
    </row>
    <row r="3102">
      <c r="A3102" s="11">
        <v>3101.0</v>
      </c>
      <c r="B3102" s="14">
        <f>Data!D3102</f>
        <v>44257</v>
      </c>
      <c r="C3102" s="12">
        <f>IFERROR(VLOOKUP(Data!B3102, Minorista!$A$2:$B$100, 2, FALSE), "")</f>
        <v>4</v>
      </c>
      <c r="D3102" s="12">
        <f t="array" ref="D3102">INDEX(Producto!$A$2:$A$500, MATCH(Data!H3102, Producto!$B$2:$B$500, 0))</f>
        <v>2</v>
      </c>
      <c r="E3102" s="12">
        <f>VLOOKUP(Data!E3102 &amp; Data!F3102 &amp; Data!G3102, Ubicacion!$A$2:$B$1000, 2, FALSE)</f>
        <v>44</v>
      </c>
      <c r="F3102" s="15">
        <f>Data!J3102</f>
        <v>175</v>
      </c>
      <c r="G3102" s="16">
        <f>Data!I3102</f>
        <v>20</v>
      </c>
      <c r="H3102" s="17">
        <f>Data!K3102</f>
        <v>35000</v>
      </c>
      <c r="I3102" s="17">
        <f>Data!L3102</f>
        <v>12250</v>
      </c>
      <c r="J3102" s="12" t="str">
        <f>Data!N3102</f>
        <v>In-store</v>
      </c>
      <c r="K3102" s="12" t="str">
        <f>Data!O3102</f>
        <v>Efectivo</v>
      </c>
      <c r="L3102" s="12" t="str">
        <f>Data!P3102</f>
        <v>Nuevo</v>
      </c>
    </row>
    <row r="3103">
      <c r="A3103" s="11">
        <v>3102.0</v>
      </c>
      <c r="B3103" s="14">
        <f>Data!D3103</f>
        <v>44257</v>
      </c>
      <c r="C3103" s="12">
        <f>IFERROR(VLOOKUP(Data!B3103, Minorista!$A$2:$B$100, 2, FALSE), "")</f>
        <v>4</v>
      </c>
      <c r="D3103" s="12">
        <f t="array" ref="D3103">INDEX(Producto!$A$2:$A$500, MATCH(Data!H3103, Producto!$B$2:$B$500, 0))</f>
        <v>3</v>
      </c>
      <c r="E3103" s="12">
        <f>VLOOKUP(Data!E3103 &amp; Data!F3103 &amp; Data!G3103, Ubicacion!$A$2:$B$1000, 2, FALSE)</f>
        <v>44</v>
      </c>
      <c r="F3103" s="15">
        <f>Data!J3103</f>
        <v>225</v>
      </c>
      <c r="G3103" s="16">
        <f>Data!I3103</f>
        <v>10</v>
      </c>
      <c r="H3103" s="17">
        <f>Data!K3103</f>
        <v>22500</v>
      </c>
      <c r="I3103" s="17">
        <f>Data!L3103</f>
        <v>6750</v>
      </c>
      <c r="J3103" s="12" t="str">
        <f>Data!N3103</f>
        <v>In-store</v>
      </c>
      <c r="K3103" s="12" t="str">
        <f>Data!O3103</f>
        <v>Efectivo</v>
      </c>
      <c r="L3103" s="12" t="str">
        <f>Data!P3103</f>
        <v>Nuevo</v>
      </c>
    </row>
    <row r="3104">
      <c r="A3104" s="11">
        <v>3103.0</v>
      </c>
      <c r="B3104" s="14">
        <f>Data!D3104</f>
        <v>44257</v>
      </c>
      <c r="C3104" s="12">
        <f>IFERROR(VLOOKUP(Data!B3104, Minorista!$A$2:$B$100, 2, FALSE), "")</f>
        <v>4</v>
      </c>
      <c r="D3104" s="12">
        <f t="array" ref="D3104">INDEX(Producto!$A$2:$A$500, MATCH(Data!H3104, Producto!$B$2:$B$500, 0))</f>
        <v>4</v>
      </c>
      <c r="E3104" s="12">
        <f>VLOOKUP(Data!E3104 &amp; Data!F3104 &amp; Data!G3104, Ubicacion!$A$2:$B$1000, 2, FALSE)</f>
        <v>44</v>
      </c>
      <c r="F3104" s="15">
        <f>Data!J3104</f>
        <v>75</v>
      </c>
      <c r="G3104" s="16">
        <f>Data!I3104</f>
        <v>15</v>
      </c>
      <c r="H3104" s="17">
        <f>Data!K3104</f>
        <v>11250</v>
      </c>
      <c r="I3104" s="17">
        <f>Data!L3104</f>
        <v>3375</v>
      </c>
      <c r="J3104" s="12" t="str">
        <f>Data!N3104</f>
        <v>In-store</v>
      </c>
      <c r="K3104" s="12" t="str">
        <f>Data!O3104</f>
        <v>Transferencia bancaria</v>
      </c>
      <c r="L3104" s="12" t="str">
        <f>Data!P3104</f>
        <v>Recurrente</v>
      </c>
    </row>
    <row r="3105">
      <c r="A3105" s="11">
        <v>3104.0</v>
      </c>
      <c r="B3105" s="14">
        <f>Data!D3105</f>
        <v>44257</v>
      </c>
      <c r="C3105" s="12">
        <f>IFERROR(VLOOKUP(Data!B3105, Minorista!$A$2:$B$100, 2, FALSE), "")</f>
        <v>4</v>
      </c>
      <c r="D3105" s="12">
        <f t="array" ref="D3105">INDEX(Producto!$A$2:$A$500, MATCH(Data!H3105, Producto!$B$2:$B$500, 0))</f>
        <v>5</v>
      </c>
      <c r="E3105" s="12">
        <f>VLOOKUP(Data!E3105 &amp; Data!F3105 &amp; Data!G3105, Ubicacion!$A$2:$B$1000, 2, FALSE)</f>
        <v>44</v>
      </c>
      <c r="F3105" s="15">
        <f>Data!J3105</f>
        <v>125</v>
      </c>
      <c r="G3105" s="16">
        <f>Data!I3105</f>
        <v>30</v>
      </c>
      <c r="H3105" s="17">
        <f>Data!K3105</f>
        <v>37500</v>
      </c>
      <c r="I3105" s="17">
        <f>Data!L3105</f>
        <v>18750</v>
      </c>
      <c r="J3105" s="12" t="str">
        <f>Data!N3105</f>
        <v>In-store</v>
      </c>
      <c r="K3105" s="12" t="str">
        <f>Data!O3105</f>
        <v>Tarjeta</v>
      </c>
      <c r="L3105" s="12" t="str">
        <f>Data!P3105</f>
        <v>Nuevo</v>
      </c>
    </row>
    <row r="3106">
      <c r="A3106" s="11">
        <v>3105.0</v>
      </c>
      <c r="B3106" s="14">
        <f>Data!D3106</f>
        <v>44257</v>
      </c>
      <c r="C3106" s="12">
        <f>IFERROR(VLOOKUP(Data!B3106, Minorista!$A$2:$B$100, 2, FALSE), "")</f>
        <v>4</v>
      </c>
      <c r="D3106" s="12">
        <f t="array" ref="D3106">INDEX(Producto!$A$2:$A$500, MATCH(Data!H3106, Producto!$B$2:$B$500, 0))</f>
        <v>6</v>
      </c>
      <c r="E3106" s="12">
        <f>VLOOKUP(Data!E3106 &amp; Data!F3106 &amp; Data!G3106, Ubicacion!$A$2:$B$1000, 2, FALSE)</f>
        <v>44</v>
      </c>
      <c r="F3106" s="15">
        <f>Data!J3106</f>
        <v>225</v>
      </c>
      <c r="G3106" s="16">
        <f>Data!I3106</f>
        <v>20</v>
      </c>
      <c r="H3106" s="17">
        <f>Data!K3106</f>
        <v>45000</v>
      </c>
      <c r="I3106" s="17">
        <f>Data!L3106</f>
        <v>18000</v>
      </c>
      <c r="J3106" s="12" t="str">
        <f>Data!N3106</f>
        <v>In-store</v>
      </c>
      <c r="K3106" s="12" t="str">
        <f>Data!O3106</f>
        <v>Efectivo</v>
      </c>
      <c r="L3106" s="12" t="str">
        <f>Data!P3106</f>
        <v>Nuevo</v>
      </c>
    </row>
    <row r="3107">
      <c r="A3107" s="11">
        <v>3106.0</v>
      </c>
      <c r="B3107" s="14">
        <f>Data!D3107</f>
        <v>44289</v>
      </c>
      <c r="C3107" s="12">
        <f>IFERROR(VLOOKUP(Data!B3107, Minorista!$A$2:$B$100, 2, FALSE), "")</f>
        <v>4</v>
      </c>
      <c r="D3107" s="12">
        <f t="array" ref="D3107">INDEX(Producto!$A$2:$A$500, MATCH(Data!H3107, Producto!$B$2:$B$500, 0))</f>
        <v>1</v>
      </c>
      <c r="E3107" s="12">
        <f>VLOOKUP(Data!E3107 &amp; Data!F3107 &amp; Data!G3107, Ubicacion!$A$2:$B$1000, 2, FALSE)</f>
        <v>44</v>
      </c>
      <c r="F3107" s="15">
        <f>Data!J3107</f>
        <v>450</v>
      </c>
      <c r="G3107" s="16">
        <f>Data!I3107</f>
        <v>20</v>
      </c>
      <c r="H3107" s="17">
        <f>Data!K3107</f>
        <v>90000</v>
      </c>
      <c r="I3107" s="17">
        <f>Data!L3107</f>
        <v>27000</v>
      </c>
      <c r="J3107" s="12" t="str">
        <f>Data!N3107</f>
        <v>In-store</v>
      </c>
      <c r="K3107" s="12" t="str">
        <f>Data!O3107</f>
        <v>Transferencia bancaria</v>
      </c>
      <c r="L3107" s="12" t="str">
        <f>Data!P3107</f>
        <v>Recurrente</v>
      </c>
    </row>
    <row r="3108">
      <c r="A3108" s="11">
        <v>3107.0</v>
      </c>
      <c r="B3108" s="14">
        <f>Data!D3108</f>
        <v>44289</v>
      </c>
      <c r="C3108" s="12">
        <f>IFERROR(VLOOKUP(Data!B3108, Minorista!$A$2:$B$100, 2, FALSE), "")</f>
        <v>4</v>
      </c>
      <c r="D3108" s="12">
        <f t="array" ref="D3108">INDEX(Producto!$A$2:$A$500, MATCH(Data!H3108, Producto!$B$2:$B$500, 0))</f>
        <v>2</v>
      </c>
      <c r="E3108" s="12">
        <f>VLOOKUP(Data!E3108 &amp; Data!F3108 &amp; Data!G3108, Ubicacion!$A$2:$B$1000, 2, FALSE)</f>
        <v>44</v>
      </c>
      <c r="F3108" s="15">
        <f>Data!J3108</f>
        <v>150</v>
      </c>
      <c r="G3108" s="16">
        <f>Data!I3108</f>
        <v>20</v>
      </c>
      <c r="H3108" s="17">
        <f>Data!K3108</f>
        <v>30000</v>
      </c>
      <c r="I3108" s="17">
        <f>Data!L3108</f>
        <v>10500</v>
      </c>
      <c r="J3108" s="12" t="str">
        <f>Data!N3108</f>
        <v>In-store</v>
      </c>
      <c r="K3108" s="12" t="str">
        <f>Data!O3108</f>
        <v>Transferencia bancaria</v>
      </c>
      <c r="L3108" s="12" t="str">
        <f>Data!P3108</f>
        <v>Recurrente</v>
      </c>
    </row>
    <row r="3109">
      <c r="A3109" s="11">
        <v>3108.0</v>
      </c>
      <c r="B3109" s="14">
        <f>Data!D3109</f>
        <v>44289</v>
      </c>
      <c r="C3109" s="12">
        <f>IFERROR(VLOOKUP(Data!B3109, Minorista!$A$2:$B$100, 2, FALSE), "")</f>
        <v>4</v>
      </c>
      <c r="D3109" s="12">
        <f t="array" ref="D3109">INDEX(Producto!$A$2:$A$500, MATCH(Data!H3109, Producto!$B$2:$B$500, 0))</f>
        <v>3</v>
      </c>
      <c r="E3109" s="12">
        <f>VLOOKUP(Data!E3109 &amp; Data!F3109 &amp; Data!G3109, Ubicacion!$A$2:$B$1000, 2, FALSE)</f>
        <v>44</v>
      </c>
      <c r="F3109" s="15">
        <f>Data!J3109</f>
        <v>150</v>
      </c>
      <c r="G3109" s="16">
        <f>Data!I3109</f>
        <v>10</v>
      </c>
      <c r="H3109" s="17">
        <f>Data!K3109</f>
        <v>15000</v>
      </c>
      <c r="I3109" s="17">
        <f>Data!L3109</f>
        <v>4500</v>
      </c>
      <c r="J3109" s="12" t="str">
        <f>Data!N3109</f>
        <v>In-store</v>
      </c>
      <c r="K3109" s="12" t="str">
        <f>Data!O3109</f>
        <v>Efectivo</v>
      </c>
      <c r="L3109" s="12" t="str">
        <f>Data!P3109</f>
        <v>Nuevo</v>
      </c>
    </row>
    <row r="3110">
      <c r="A3110" s="11">
        <v>3109.0</v>
      </c>
      <c r="B3110" s="14">
        <f>Data!D3110</f>
        <v>44289</v>
      </c>
      <c r="C3110" s="12">
        <f>IFERROR(VLOOKUP(Data!B3110, Minorista!$A$2:$B$100, 2, FALSE), "")</f>
        <v>4</v>
      </c>
      <c r="D3110" s="12">
        <f t="array" ref="D3110">INDEX(Producto!$A$2:$A$500, MATCH(Data!H3110, Producto!$B$2:$B$500, 0))</f>
        <v>4</v>
      </c>
      <c r="E3110" s="12">
        <f>VLOOKUP(Data!E3110 &amp; Data!F3110 &amp; Data!G3110, Ubicacion!$A$2:$B$1000, 2, FALSE)</f>
        <v>44</v>
      </c>
      <c r="F3110" s="15">
        <f>Data!J3110</f>
        <v>75</v>
      </c>
      <c r="G3110" s="16">
        <f>Data!I3110</f>
        <v>15</v>
      </c>
      <c r="H3110" s="17">
        <f>Data!K3110</f>
        <v>11250</v>
      </c>
      <c r="I3110" s="17">
        <f>Data!L3110</f>
        <v>3375</v>
      </c>
      <c r="J3110" s="12" t="str">
        <f>Data!N3110</f>
        <v>In-store</v>
      </c>
      <c r="K3110" s="12" t="str">
        <f>Data!O3110</f>
        <v>Transferencia bancaria</v>
      </c>
      <c r="L3110" s="12" t="str">
        <f>Data!P3110</f>
        <v>Nuevo</v>
      </c>
    </row>
    <row r="3111">
      <c r="A3111" s="11">
        <v>3110.0</v>
      </c>
      <c r="B3111" s="14">
        <f>Data!D3111</f>
        <v>44289</v>
      </c>
      <c r="C3111" s="12">
        <f>IFERROR(VLOOKUP(Data!B3111, Minorista!$A$2:$B$100, 2, FALSE), "")</f>
        <v>4</v>
      </c>
      <c r="D3111" s="12">
        <f t="array" ref="D3111">INDEX(Producto!$A$2:$A$500, MATCH(Data!H3111, Producto!$B$2:$B$500, 0))</f>
        <v>5</v>
      </c>
      <c r="E3111" s="12">
        <f>VLOOKUP(Data!E3111 &amp; Data!F3111 &amp; Data!G3111, Ubicacion!$A$2:$B$1000, 2, FALSE)</f>
        <v>44</v>
      </c>
      <c r="F3111" s="15">
        <f>Data!J3111</f>
        <v>100</v>
      </c>
      <c r="G3111" s="16">
        <f>Data!I3111</f>
        <v>60</v>
      </c>
      <c r="H3111" s="17">
        <f>Data!K3111</f>
        <v>60000</v>
      </c>
      <c r="I3111" s="17">
        <f>Data!L3111</f>
        <v>30000</v>
      </c>
      <c r="J3111" s="12" t="str">
        <f>Data!N3111</f>
        <v>In-store</v>
      </c>
      <c r="K3111" s="12" t="str">
        <f>Data!O3111</f>
        <v>Efectivo</v>
      </c>
      <c r="L3111" s="12" t="str">
        <f>Data!P3111</f>
        <v>Nuevo</v>
      </c>
    </row>
    <row r="3112">
      <c r="A3112" s="11">
        <v>3111.0</v>
      </c>
      <c r="B3112" s="14">
        <f>Data!D3112</f>
        <v>44289</v>
      </c>
      <c r="C3112" s="12">
        <f>IFERROR(VLOOKUP(Data!B3112, Minorista!$A$2:$B$100, 2, FALSE), "")</f>
        <v>4</v>
      </c>
      <c r="D3112" s="12">
        <f t="array" ref="D3112">INDEX(Producto!$A$2:$A$500, MATCH(Data!H3112, Producto!$B$2:$B$500, 0))</f>
        <v>6</v>
      </c>
      <c r="E3112" s="12">
        <f>VLOOKUP(Data!E3112 &amp; Data!F3112 &amp; Data!G3112, Ubicacion!$A$2:$B$1000, 2, FALSE)</f>
        <v>44</v>
      </c>
      <c r="F3112" s="15">
        <f>Data!J3112</f>
        <v>225</v>
      </c>
      <c r="G3112" s="16">
        <f>Data!I3112</f>
        <v>50</v>
      </c>
      <c r="H3112" s="17">
        <f>Data!K3112</f>
        <v>112500</v>
      </c>
      <c r="I3112" s="17">
        <f>Data!L3112</f>
        <v>45000</v>
      </c>
      <c r="J3112" s="12" t="str">
        <f>Data!N3112</f>
        <v>In-store</v>
      </c>
      <c r="K3112" s="12" t="str">
        <f>Data!O3112</f>
        <v>Transferencia bancaria</v>
      </c>
      <c r="L3112" s="12" t="str">
        <f>Data!P3112</f>
        <v>Nuevo</v>
      </c>
    </row>
    <row r="3113">
      <c r="A3113" s="11">
        <v>3112.0</v>
      </c>
      <c r="B3113" s="14">
        <f>Data!D3113</f>
        <v>44320</v>
      </c>
      <c r="C3113" s="12">
        <f>IFERROR(VLOOKUP(Data!B3113, Minorista!$A$2:$B$100, 2, FALSE), "")</f>
        <v>4</v>
      </c>
      <c r="D3113" s="12">
        <f t="array" ref="D3113">INDEX(Producto!$A$2:$A$500, MATCH(Data!H3113, Producto!$B$2:$B$500, 0))</f>
        <v>1</v>
      </c>
      <c r="E3113" s="12">
        <f>VLOOKUP(Data!E3113 &amp; Data!F3113 &amp; Data!G3113, Ubicacion!$A$2:$B$1000, 2, FALSE)</f>
        <v>44</v>
      </c>
      <c r="F3113" s="15">
        <f>Data!J3113</f>
        <v>495</v>
      </c>
      <c r="G3113" s="16">
        <f>Data!I3113</f>
        <v>60</v>
      </c>
      <c r="H3113" s="17">
        <f>Data!K3113</f>
        <v>297000</v>
      </c>
      <c r="I3113" s="17">
        <f>Data!L3113</f>
        <v>89100</v>
      </c>
      <c r="J3113" s="12" t="str">
        <f>Data!N3113</f>
        <v>In-store</v>
      </c>
      <c r="K3113" s="12" t="str">
        <f>Data!O3113</f>
        <v>Transferencia bancaria</v>
      </c>
      <c r="L3113" s="12" t="str">
        <f>Data!P3113</f>
        <v>Recurrente</v>
      </c>
    </row>
    <row r="3114">
      <c r="A3114" s="11">
        <v>3113.0</v>
      </c>
      <c r="B3114" s="14">
        <f>Data!D3114</f>
        <v>44320</v>
      </c>
      <c r="C3114" s="12">
        <f>IFERROR(VLOOKUP(Data!B3114, Minorista!$A$2:$B$100, 2, FALSE), "")</f>
        <v>4</v>
      </c>
      <c r="D3114" s="12">
        <f t="array" ref="D3114">INDEX(Producto!$A$2:$A$500, MATCH(Data!H3114, Producto!$B$2:$B$500, 0))</f>
        <v>2</v>
      </c>
      <c r="E3114" s="12">
        <f>VLOOKUP(Data!E3114 &amp; Data!F3114 &amp; Data!G3114, Ubicacion!$A$2:$B$1000, 2, FALSE)</f>
        <v>44</v>
      </c>
      <c r="F3114" s="15">
        <f>Data!J3114</f>
        <v>200</v>
      </c>
      <c r="G3114" s="16">
        <f>Data!I3114</f>
        <v>40</v>
      </c>
      <c r="H3114" s="17">
        <f>Data!K3114</f>
        <v>80000</v>
      </c>
      <c r="I3114" s="17">
        <f>Data!L3114</f>
        <v>28000</v>
      </c>
      <c r="J3114" s="12" t="str">
        <f>Data!N3114</f>
        <v>In-store</v>
      </c>
      <c r="K3114" s="12" t="str">
        <f>Data!O3114</f>
        <v>Transferencia bancaria</v>
      </c>
      <c r="L3114" s="12" t="str">
        <f>Data!P3114</f>
        <v>Recurrente</v>
      </c>
    </row>
    <row r="3115">
      <c r="A3115" s="11">
        <v>3114.0</v>
      </c>
      <c r="B3115" s="14">
        <f>Data!D3115</f>
        <v>44320</v>
      </c>
      <c r="C3115" s="12">
        <f>IFERROR(VLOOKUP(Data!B3115, Minorista!$A$2:$B$100, 2, FALSE), "")</f>
        <v>4</v>
      </c>
      <c r="D3115" s="12">
        <f t="array" ref="D3115">INDEX(Producto!$A$2:$A$500, MATCH(Data!H3115, Producto!$B$2:$B$500, 0))</f>
        <v>3</v>
      </c>
      <c r="E3115" s="12">
        <f>VLOOKUP(Data!E3115 &amp; Data!F3115 &amp; Data!G3115, Ubicacion!$A$2:$B$1000, 2, FALSE)</f>
        <v>44</v>
      </c>
      <c r="F3115" s="15">
        <f>Data!J3115</f>
        <v>175</v>
      </c>
      <c r="G3115" s="16">
        <f>Data!I3115</f>
        <v>35</v>
      </c>
      <c r="H3115" s="17">
        <f>Data!K3115</f>
        <v>61250</v>
      </c>
      <c r="I3115" s="17">
        <f>Data!L3115</f>
        <v>18375</v>
      </c>
      <c r="J3115" s="12" t="str">
        <f>Data!N3115</f>
        <v>In-store</v>
      </c>
      <c r="K3115" s="12" t="str">
        <f>Data!O3115</f>
        <v>Tarjeta</v>
      </c>
      <c r="L3115" s="12" t="str">
        <f>Data!P3115</f>
        <v>Nuevo</v>
      </c>
    </row>
    <row r="3116">
      <c r="A3116" s="11">
        <v>3115.0</v>
      </c>
      <c r="B3116" s="14">
        <f>Data!D3116</f>
        <v>44320</v>
      </c>
      <c r="C3116" s="12">
        <f>IFERROR(VLOOKUP(Data!B3116, Minorista!$A$2:$B$100, 2, FALSE), "")</f>
        <v>4</v>
      </c>
      <c r="D3116" s="12">
        <f t="array" ref="D3116">INDEX(Producto!$A$2:$A$500, MATCH(Data!H3116, Producto!$B$2:$B$500, 0))</f>
        <v>4</v>
      </c>
      <c r="E3116" s="12">
        <f>VLOOKUP(Data!E3116 &amp; Data!F3116 &amp; Data!G3116, Ubicacion!$A$2:$B$1000, 2, FALSE)</f>
        <v>44</v>
      </c>
      <c r="F3116" s="15">
        <f>Data!J3116</f>
        <v>150</v>
      </c>
      <c r="G3116" s="16">
        <f>Data!I3116</f>
        <v>35</v>
      </c>
      <c r="H3116" s="17">
        <f>Data!K3116</f>
        <v>52500</v>
      </c>
      <c r="I3116" s="17">
        <f>Data!L3116</f>
        <v>15750</v>
      </c>
      <c r="J3116" s="12" t="str">
        <f>Data!N3116</f>
        <v>In-store</v>
      </c>
      <c r="K3116" s="12" t="str">
        <f>Data!O3116</f>
        <v>Tarjeta</v>
      </c>
      <c r="L3116" s="12" t="str">
        <f>Data!P3116</f>
        <v>Recurrente</v>
      </c>
    </row>
    <row r="3117">
      <c r="A3117" s="11">
        <v>3116.0</v>
      </c>
      <c r="B3117" s="14">
        <f>Data!D3117</f>
        <v>44320</v>
      </c>
      <c r="C3117" s="12">
        <f>IFERROR(VLOOKUP(Data!B3117, Minorista!$A$2:$B$100, 2, FALSE), "")</f>
        <v>4</v>
      </c>
      <c r="D3117" s="12">
        <f t="array" ref="D3117">INDEX(Producto!$A$2:$A$500, MATCH(Data!H3117, Producto!$B$2:$B$500, 0))</f>
        <v>5</v>
      </c>
      <c r="E3117" s="12">
        <f>VLOOKUP(Data!E3117 &amp; Data!F3117 &amp; Data!G3117, Ubicacion!$A$2:$B$1000, 2, FALSE)</f>
        <v>44</v>
      </c>
      <c r="F3117" s="15">
        <f>Data!J3117</f>
        <v>175</v>
      </c>
      <c r="G3117" s="16">
        <f>Data!I3117</f>
        <v>45</v>
      </c>
      <c r="H3117" s="17">
        <f>Data!K3117</f>
        <v>78750</v>
      </c>
      <c r="I3117" s="17">
        <f>Data!L3117</f>
        <v>39375</v>
      </c>
      <c r="J3117" s="12" t="str">
        <f>Data!N3117</f>
        <v>In-store</v>
      </c>
      <c r="K3117" s="12" t="str">
        <f>Data!O3117</f>
        <v>Tarjeta</v>
      </c>
      <c r="L3117" s="12" t="str">
        <f>Data!P3117</f>
        <v>Nuevo</v>
      </c>
    </row>
    <row r="3118">
      <c r="A3118" s="11">
        <v>3117.0</v>
      </c>
      <c r="B3118" s="14">
        <f>Data!D3118</f>
        <v>44320</v>
      </c>
      <c r="C3118" s="12">
        <f>IFERROR(VLOOKUP(Data!B3118, Minorista!$A$2:$B$100, 2, FALSE), "")</f>
        <v>4</v>
      </c>
      <c r="D3118" s="12">
        <f t="array" ref="D3118">INDEX(Producto!$A$2:$A$500, MATCH(Data!H3118, Producto!$B$2:$B$500, 0))</f>
        <v>6</v>
      </c>
      <c r="E3118" s="12">
        <f>VLOOKUP(Data!E3118 &amp; Data!F3118 &amp; Data!G3118, Ubicacion!$A$2:$B$1000, 2, FALSE)</f>
        <v>44</v>
      </c>
      <c r="F3118" s="15">
        <f>Data!J3118</f>
        <v>300</v>
      </c>
      <c r="G3118" s="16">
        <f>Data!I3118</f>
        <v>50</v>
      </c>
      <c r="H3118" s="17">
        <f>Data!K3118</f>
        <v>150000</v>
      </c>
      <c r="I3118" s="17">
        <f>Data!L3118</f>
        <v>60000</v>
      </c>
      <c r="J3118" s="12" t="str">
        <f>Data!N3118</f>
        <v>In-store</v>
      </c>
      <c r="K3118" s="12" t="str">
        <f>Data!O3118</f>
        <v>Efectivo</v>
      </c>
      <c r="L3118" s="12" t="str">
        <f>Data!P3118</f>
        <v>Recurrente</v>
      </c>
    </row>
    <row r="3119">
      <c r="A3119" s="11">
        <v>3118.0</v>
      </c>
      <c r="B3119" s="14">
        <f>Data!D3119</f>
        <v>44350</v>
      </c>
      <c r="C3119" s="12">
        <f>IFERROR(VLOOKUP(Data!B3119, Minorista!$A$2:$B$100, 2, FALSE), "")</f>
        <v>4</v>
      </c>
      <c r="D3119" s="12">
        <f t="array" ref="D3119">INDEX(Producto!$A$2:$A$500, MATCH(Data!H3119, Producto!$B$2:$B$500, 0))</f>
        <v>1</v>
      </c>
      <c r="E3119" s="12">
        <f>VLOOKUP(Data!E3119 &amp; Data!F3119 &amp; Data!G3119, Ubicacion!$A$2:$B$1000, 2, FALSE)</f>
        <v>44</v>
      </c>
      <c r="F3119" s="15">
        <f>Data!J3119</f>
        <v>550</v>
      </c>
      <c r="G3119" s="16">
        <f>Data!I3119</f>
        <v>35</v>
      </c>
      <c r="H3119" s="17">
        <f>Data!K3119</f>
        <v>192500</v>
      </c>
      <c r="I3119" s="17">
        <f>Data!L3119</f>
        <v>57750</v>
      </c>
      <c r="J3119" s="12" t="str">
        <f>Data!N3119</f>
        <v>In-store</v>
      </c>
      <c r="K3119" s="12" t="str">
        <f>Data!O3119</f>
        <v>Efectivo</v>
      </c>
      <c r="L3119" s="12" t="str">
        <f>Data!P3119</f>
        <v>Nuevo</v>
      </c>
    </row>
    <row r="3120">
      <c r="A3120" s="11">
        <v>3119.0</v>
      </c>
      <c r="B3120" s="14">
        <f>Data!D3120</f>
        <v>44350</v>
      </c>
      <c r="C3120" s="12">
        <f>IFERROR(VLOOKUP(Data!B3120, Minorista!$A$2:$B$100, 2, FALSE), "")</f>
        <v>4</v>
      </c>
      <c r="D3120" s="12">
        <f t="array" ref="D3120">INDEX(Producto!$A$2:$A$500, MATCH(Data!H3120, Producto!$B$2:$B$500, 0))</f>
        <v>2</v>
      </c>
      <c r="E3120" s="12">
        <f>VLOOKUP(Data!E3120 &amp; Data!F3120 &amp; Data!G3120, Ubicacion!$A$2:$B$1000, 2, FALSE)</f>
        <v>44</v>
      </c>
      <c r="F3120" s="15">
        <f>Data!J3120</f>
        <v>300</v>
      </c>
      <c r="G3120" s="16">
        <f>Data!I3120</f>
        <v>30</v>
      </c>
      <c r="H3120" s="17">
        <f>Data!K3120</f>
        <v>90000</v>
      </c>
      <c r="I3120" s="17">
        <f>Data!L3120</f>
        <v>31500</v>
      </c>
      <c r="J3120" s="12" t="str">
        <f>Data!N3120</f>
        <v>In-store</v>
      </c>
      <c r="K3120" s="12" t="str">
        <f>Data!O3120</f>
        <v>Transferencia bancaria</v>
      </c>
      <c r="L3120" s="12" t="str">
        <f>Data!P3120</f>
        <v>Nuevo</v>
      </c>
    </row>
    <row r="3121">
      <c r="A3121" s="11">
        <v>3120.0</v>
      </c>
      <c r="B3121" s="14">
        <f>Data!D3121</f>
        <v>44350</v>
      </c>
      <c r="C3121" s="12">
        <f>IFERROR(VLOOKUP(Data!B3121, Minorista!$A$2:$B$100, 2, FALSE), "")</f>
        <v>4</v>
      </c>
      <c r="D3121" s="12">
        <f t="array" ref="D3121">INDEX(Producto!$A$2:$A$500, MATCH(Data!H3121, Producto!$B$2:$B$500, 0))</f>
        <v>3</v>
      </c>
      <c r="E3121" s="12">
        <f>VLOOKUP(Data!E3121 &amp; Data!F3121 &amp; Data!G3121, Ubicacion!$A$2:$B$1000, 2, FALSE)</f>
        <v>44</v>
      </c>
      <c r="F3121" s="15">
        <f>Data!J3121</f>
        <v>200</v>
      </c>
      <c r="G3121" s="16">
        <f>Data!I3121</f>
        <v>25</v>
      </c>
      <c r="H3121" s="17">
        <f>Data!K3121</f>
        <v>50000</v>
      </c>
      <c r="I3121" s="17">
        <f>Data!L3121</f>
        <v>15000</v>
      </c>
      <c r="J3121" s="12" t="str">
        <f>Data!N3121</f>
        <v>In-store</v>
      </c>
      <c r="K3121" s="12" t="str">
        <f>Data!O3121</f>
        <v>Transferencia bancaria</v>
      </c>
      <c r="L3121" s="12" t="str">
        <f>Data!P3121</f>
        <v>Nuevo</v>
      </c>
    </row>
    <row r="3122">
      <c r="A3122" s="11">
        <v>3121.0</v>
      </c>
      <c r="B3122" s="14">
        <f>Data!D3122</f>
        <v>44350</v>
      </c>
      <c r="C3122" s="12">
        <f>IFERROR(VLOOKUP(Data!B3122, Minorista!$A$2:$B$100, 2, FALSE), "")</f>
        <v>4</v>
      </c>
      <c r="D3122" s="12">
        <f t="array" ref="D3122">INDEX(Producto!$A$2:$A$500, MATCH(Data!H3122, Producto!$B$2:$B$500, 0))</f>
        <v>4</v>
      </c>
      <c r="E3122" s="12">
        <f>VLOOKUP(Data!E3122 &amp; Data!F3122 &amp; Data!G3122, Ubicacion!$A$2:$B$1000, 2, FALSE)</f>
        <v>44</v>
      </c>
      <c r="F3122" s="15">
        <f>Data!J3122</f>
        <v>175</v>
      </c>
      <c r="G3122" s="16">
        <f>Data!I3122</f>
        <v>25</v>
      </c>
      <c r="H3122" s="17">
        <f>Data!K3122</f>
        <v>43750</v>
      </c>
      <c r="I3122" s="17">
        <f>Data!L3122</f>
        <v>13125</v>
      </c>
      <c r="J3122" s="12" t="str">
        <f>Data!N3122</f>
        <v>In-store</v>
      </c>
      <c r="K3122" s="12" t="str">
        <f>Data!O3122</f>
        <v>Efectivo</v>
      </c>
      <c r="L3122" s="12" t="str">
        <f>Data!P3122</f>
        <v>Nuevo</v>
      </c>
    </row>
    <row r="3123">
      <c r="A3123" s="11">
        <v>3122.0</v>
      </c>
      <c r="B3123" s="14">
        <f>Data!D3123</f>
        <v>44350</v>
      </c>
      <c r="C3123" s="12">
        <f>IFERROR(VLOOKUP(Data!B3123, Minorista!$A$2:$B$100, 2, FALSE), "")</f>
        <v>4</v>
      </c>
      <c r="D3123" s="12">
        <f t="array" ref="D3123">INDEX(Producto!$A$2:$A$500, MATCH(Data!H3123, Producto!$B$2:$B$500, 0))</f>
        <v>5</v>
      </c>
      <c r="E3123" s="12">
        <f>VLOOKUP(Data!E3123 &amp; Data!F3123 &amp; Data!G3123, Ubicacion!$A$2:$B$1000, 2, FALSE)</f>
        <v>44</v>
      </c>
      <c r="F3123" s="15">
        <f>Data!J3123</f>
        <v>175</v>
      </c>
      <c r="G3123" s="16">
        <f>Data!I3123</f>
        <v>35</v>
      </c>
      <c r="H3123" s="17">
        <f>Data!K3123</f>
        <v>61250</v>
      </c>
      <c r="I3123" s="17">
        <f>Data!L3123</f>
        <v>30625</v>
      </c>
      <c r="J3123" s="12" t="str">
        <f>Data!N3123</f>
        <v>In-store</v>
      </c>
      <c r="K3123" s="12" t="str">
        <f>Data!O3123</f>
        <v>Transferencia bancaria</v>
      </c>
      <c r="L3123" s="12" t="str">
        <f>Data!P3123</f>
        <v>Recurrente</v>
      </c>
    </row>
    <row r="3124">
      <c r="A3124" s="11">
        <v>3123.0</v>
      </c>
      <c r="B3124" s="14">
        <f>Data!D3124</f>
        <v>44350</v>
      </c>
      <c r="C3124" s="12">
        <f>IFERROR(VLOOKUP(Data!B3124, Minorista!$A$2:$B$100, 2, FALSE), "")</f>
        <v>4</v>
      </c>
      <c r="D3124" s="12">
        <f t="array" ref="D3124">INDEX(Producto!$A$2:$A$500, MATCH(Data!H3124, Producto!$B$2:$B$500, 0))</f>
        <v>6</v>
      </c>
      <c r="E3124" s="12">
        <f>VLOOKUP(Data!E3124 &amp; Data!F3124 &amp; Data!G3124, Ubicacion!$A$2:$B$1000, 2, FALSE)</f>
        <v>44</v>
      </c>
      <c r="F3124" s="15">
        <f>Data!J3124</f>
        <v>325</v>
      </c>
      <c r="G3124" s="16">
        <f>Data!I3124</f>
        <v>55</v>
      </c>
      <c r="H3124" s="17">
        <f>Data!K3124</f>
        <v>178750</v>
      </c>
      <c r="I3124" s="17">
        <f>Data!L3124</f>
        <v>71500</v>
      </c>
      <c r="J3124" s="12" t="str">
        <f>Data!N3124</f>
        <v>In-store</v>
      </c>
      <c r="K3124" s="12" t="str">
        <f>Data!O3124</f>
        <v>Efectivo</v>
      </c>
      <c r="L3124" s="12" t="str">
        <f>Data!P3124</f>
        <v>Nuevo</v>
      </c>
    </row>
    <row r="3125">
      <c r="A3125" s="11">
        <v>3124.0</v>
      </c>
      <c r="B3125" s="14">
        <f>Data!D3125</f>
        <v>44379</v>
      </c>
      <c r="C3125" s="12">
        <f>IFERROR(VLOOKUP(Data!B3125, Minorista!$A$2:$B$100, 2, FALSE), "")</f>
        <v>4</v>
      </c>
      <c r="D3125" s="12">
        <f t="array" ref="D3125">INDEX(Producto!$A$2:$A$500, MATCH(Data!H3125, Producto!$B$2:$B$500, 0))</f>
        <v>1</v>
      </c>
      <c r="E3125" s="12">
        <f>VLOOKUP(Data!E3125 &amp; Data!F3125 &amp; Data!G3125, Ubicacion!$A$2:$B$1000, 2, FALSE)</f>
        <v>44</v>
      </c>
      <c r="F3125" s="15">
        <f>Data!J3125</f>
        <v>550</v>
      </c>
      <c r="G3125" s="16">
        <f>Data!I3125</f>
        <v>50</v>
      </c>
      <c r="H3125" s="17">
        <f>Data!K3125</f>
        <v>275000</v>
      </c>
      <c r="I3125" s="17">
        <f>Data!L3125</f>
        <v>82500</v>
      </c>
      <c r="J3125" s="12" t="str">
        <f>Data!N3125</f>
        <v>In-store</v>
      </c>
      <c r="K3125" s="12" t="str">
        <f>Data!O3125</f>
        <v>Transferencia bancaria</v>
      </c>
      <c r="L3125" s="12" t="str">
        <f>Data!P3125</f>
        <v>Nuevo</v>
      </c>
    </row>
    <row r="3126">
      <c r="A3126" s="11">
        <v>3125.0</v>
      </c>
      <c r="B3126" s="14">
        <f>Data!D3126</f>
        <v>44379</v>
      </c>
      <c r="C3126" s="12">
        <f>IFERROR(VLOOKUP(Data!B3126, Minorista!$A$2:$B$100, 2, FALSE), "")</f>
        <v>4</v>
      </c>
      <c r="D3126" s="12">
        <f t="array" ref="D3126">INDEX(Producto!$A$2:$A$500, MATCH(Data!H3126, Producto!$B$2:$B$500, 0))</f>
        <v>2</v>
      </c>
      <c r="E3126" s="12">
        <f>VLOOKUP(Data!E3126 &amp; Data!F3126 &amp; Data!G3126, Ubicacion!$A$2:$B$1000, 2, FALSE)</f>
        <v>44</v>
      </c>
      <c r="F3126" s="15">
        <f>Data!J3126</f>
        <v>300</v>
      </c>
      <c r="G3126" s="16">
        <f>Data!I3126</f>
        <v>45</v>
      </c>
      <c r="H3126" s="17">
        <f>Data!K3126</f>
        <v>135000</v>
      </c>
      <c r="I3126" s="17">
        <f>Data!L3126</f>
        <v>47250</v>
      </c>
      <c r="J3126" s="12" t="str">
        <f>Data!N3126</f>
        <v>In-store</v>
      </c>
      <c r="K3126" s="12" t="str">
        <f>Data!O3126</f>
        <v>Transferencia bancaria</v>
      </c>
      <c r="L3126" s="12" t="str">
        <f>Data!P3126</f>
        <v>Recurrente</v>
      </c>
    </row>
    <row r="3127">
      <c r="A3127" s="11">
        <v>3126.0</v>
      </c>
      <c r="B3127" s="14">
        <f>Data!D3127</f>
        <v>44379</v>
      </c>
      <c r="C3127" s="12">
        <f>IFERROR(VLOOKUP(Data!B3127, Minorista!$A$2:$B$100, 2, FALSE), "")</f>
        <v>4</v>
      </c>
      <c r="D3127" s="12">
        <f t="array" ref="D3127">INDEX(Producto!$A$2:$A$500, MATCH(Data!H3127, Producto!$B$2:$B$500, 0))</f>
        <v>3</v>
      </c>
      <c r="E3127" s="12">
        <f>VLOOKUP(Data!E3127 &amp; Data!F3127 &amp; Data!G3127, Ubicacion!$A$2:$B$1000, 2, FALSE)</f>
        <v>44</v>
      </c>
      <c r="F3127" s="15">
        <f>Data!J3127</f>
        <v>225</v>
      </c>
      <c r="G3127" s="16">
        <f>Data!I3127</f>
        <v>40</v>
      </c>
      <c r="H3127" s="17">
        <f>Data!K3127</f>
        <v>90000</v>
      </c>
      <c r="I3127" s="17">
        <f>Data!L3127</f>
        <v>27000</v>
      </c>
      <c r="J3127" s="12" t="str">
        <f>Data!N3127</f>
        <v>In-store</v>
      </c>
      <c r="K3127" s="12" t="str">
        <f>Data!O3127</f>
        <v>Transferencia bancaria</v>
      </c>
      <c r="L3127" s="12" t="str">
        <f>Data!P3127</f>
        <v>Recurrente</v>
      </c>
    </row>
    <row r="3128">
      <c r="A3128" s="11">
        <v>3127.0</v>
      </c>
      <c r="B3128" s="14">
        <f>Data!D3128</f>
        <v>44379</v>
      </c>
      <c r="C3128" s="12">
        <f>IFERROR(VLOOKUP(Data!B3128, Minorista!$A$2:$B$100, 2, FALSE), "")</f>
        <v>4</v>
      </c>
      <c r="D3128" s="12">
        <f t="array" ref="D3128">INDEX(Producto!$A$2:$A$500, MATCH(Data!H3128, Producto!$B$2:$B$500, 0))</f>
        <v>4</v>
      </c>
      <c r="E3128" s="12">
        <f>VLOOKUP(Data!E3128 &amp; Data!F3128 &amp; Data!G3128, Ubicacion!$A$2:$B$1000, 2, FALSE)</f>
        <v>44</v>
      </c>
      <c r="F3128" s="15">
        <f>Data!J3128</f>
        <v>175</v>
      </c>
      <c r="G3128" s="16">
        <f>Data!I3128</f>
        <v>40</v>
      </c>
      <c r="H3128" s="17">
        <f>Data!K3128</f>
        <v>70000</v>
      </c>
      <c r="I3128" s="17">
        <f>Data!L3128</f>
        <v>21000</v>
      </c>
      <c r="J3128" s="12" t="str">
        <f>Data!N3128</f>
        <v>In-store</v>
      </c>
      <c r="K3128" s="12" t="str">
        <f>Data!O3128</f>
        <v>Tarjeta</v>
      </c>
      <c r="L3128" s="12" t="str">
        <f>Data!P3128</f>
        <v>Nuevo</v>
      </c>
    </row>
    <row r="3129">
      <c r="A3129" s="11">
        <v>3128.0</v>
      </c>
      <c r="B3129" s="14">
        <f>Data!D3129</f>
        <v>44379</v>
      </c>
      <c r="C3129" s="12">
        <f>IFERROR(VLOOKUP(Data!B3129, Minorista!$A$2:$B$100, 2, FALSE), "")</f>
        <v>4</v>
      </c>
      <c r="D3129" s="12">
        <f t="array" ref="D3129">INDEX(Producto!$A$2:$A$500, MATCH(Data!H3129, Producto!$B$2:$B$500, 0))</f>
        <v>5</v>
      </c>
      <c r="E3129" s="12">
        <f>VLOOKUP(Data!E3129 &amp; Data!F3129 &amp; Data!G3129, Ubicacion!$A$2:$B$1000, 2, FALSE)</f>
        <v>44</v>
      </c>
      <c r="F3129" s="15">
        <f>Data!J3129</f>
        <v>200</v>
      </c>
      <c r="G3129" s="16">
        <f>Data!I3129</f>
        <v>50</v>
      </c>
      <c r="H3129" s="17">
        <f>Data!K3129</f>
        <v>100000</v>
      </c>
      <c r="I3129" s="17">
        <f>Data!L3129</f>
        <v>50000</v>
      </c>
      <c r="J3129" s="12" t="str">
        <f>Data!N3129</f>
        <v>In-store</v>
      </c>
      <c r="K3129" s="12" t="str">
        <f>Data!O3129</f>
        <v>Efectivo</v>
      </c>
      <c r="L3129" s="12" t="str">
        <f>Data!P3129</f>
        <v>Recurrente</v>
      </c>
    </row>
    <row r="3130">
      <c r="A3130" s="11">
        <v>3129.0</v>
      </c>
      <c r="B3130" s="14">
        <f>Data!D3130</f>
        <v>44379</v>
      </c>
      <c r="C3130" s="12">
        <f>IFERROR(VLOOKUP(Data!B3130, Minorista!$A$2:$B$100, 2, FALSE), "")</f>
        <v>4</v>
      </c>
      <c r="D3130" s="12">
        <f t="array" ref="D3130">INDEX(Producto!$A$2:$A$500, MATCH(Data!H3130, Producto!$B$2:$B$500, 0))</f>
        <v>6</v>
      </c>
      <c r="E3130" s="12">
        <f>VLOOKUP(Data!E3130 &amp; Data!F3130 &amp; Data!G3130, Ubicacion!$A$2:$B$1000, 2, FALSE)</f>
        <v>44</v>
      </c>
      <c r="F3130" s="15">
        <f>Data!J3130</f>
        <v>375</v>
      </c>
      <c r="G3130" s="16">
        <f>Data!I3130</f>
        <v>55</v>
      </c>
      <c r="H3130" s="17">
        <f>Data!K3130</f>
        <v>206250</v>
      </c>
      <c r="I3130" s="17">
        <f>Data!L3130</f>
        <v>82500</v>
      </c>
      <c r="J3130" s="12" t="str">
        <f>Data!N3130</f>
        <v>In-store</v>
      </c>
      <c r="K3130" s="12" t="str">
        <f>Data!O3130</f>
        <v>Efectivo</v>
      </c>
      <c r="L3130" s="12" t="str">
        <f>Data!P3130</f>
        <v>Recurrente</v>
      </c>
    </row>
    <row r="3131">
      <c r="A3131" s="11">
        <v>3130.0</v>
      </c>
      <c r="B3131" s="14">
        <f>Data!D3131</f>
        <v>44411</v>
      </c>
      <c r="C3131" s="12">
        <f>IFERROR(VLOOKUP(Data!B3131, Minorista!$A$2:$B$100, 2, FALSE), "")</f>
        <v>4</v>
      </c>
      <c r="D3131" s="12">
        <f t="array" ref="D3131">INDEX(Producto!$A$2:$A$500, MATCH(Data!H3131, Producto!$B$2:$B$500, 0))</f>
        <v>1</v>
      </c>
      <c r="E3131" s="12">
        <f>VLOOKUP(Data!E3131 &amp; Data!F3131 &amp; Data!G3131, Ubicacion!$A$2:$B$1000, 2, FALSE)</f>
        <v>44</v>
      </c>
      <c r="F3131" s="15">
        <f>Data!J3131</f>
        <v>525</v>
      </c>
      <c r="G3131" s="16">
        <f>Data!I3131</f>
        <v>50</v>
      </c>
      <c r="H3131" s="17">
        <f>Data!K3131</f>
        <v>262500</v>
      </c>
      <c r="I3131" s="17">
        <f>Data!L3131</f>
        <v>78750</v>
      </c>
      <c r="J3131" s="12" t="str">
        <f>Data!N3131</f>
        <v>In-store</v>
      </c>
      <c r="K3131" s="12" t="str">
        <f>Data!O3131</f>
        <v>Transferencia bancaria</v>
      </c>
      <c r="L3131" s="12" t="str">
        <f>Data!P3131</f>
        <v>Nuevo</v>
      </c>
    </row>
    <row r="3132">
      <c r="A3132" s="11">
        <v>3131.0</v>
      </c>
      <c r="B3132" s="14">
        <f>Data!D3132</f>
        <v>44411</v>
      </c>
      <c r="C3132" s="12">
        <f>IFERROR(VLOOKUP(Data!B3132, Minorista!$A$2:$B$100, 2, FALSE), "")</f>
        <v>4</v>
      </c>
      <c r="D3132" s="12">
        <f t="array" ref="D3132">INDEX(Producto!$A$2:$A$500, MATCH(Data!H3132, Producto!$B$2:$B$500, 0))</f>
        <v>2</v>
      </c>
      <c r="E3132" s="12">
        <f>VLOOKUP(Data!E3132 &amp; Data!F3132 &amp; Data!G3132, Ubicacion!$A$2:$B$1000, 2, FALSE)</f>
        <v>44</v>
      </c>
      <c r="F3132" s="15">
        <f>Data!J3132</f>
        <v>300</v>
      </c>
      <c r="G3132" s="16">
        <f>Data!I3132</f>
        <v>45</v>
      </c>
      <c r="H3132" s="17">
        <f>Data!K3132</f>
        <v>135000</v>
      </c>
      <c r="I3132" s="17">
        <f>Data!L3132</f>
        <v>47250</v>
      </c>
      <c r="J3132" s="12" t="str">
        <f>Data!N3132</f>
        <v>In-store</v>
      </c>
      <c r="K3132" s="12" t="str">
        <f>Data!O3132</f>
        <v>Efectivo</v>
      </c>
      <c r="L3132" s="12" t="str">
        <f>Data!P3132</f>
        <v>Recurrente</v>
      </c>
    </row>
    <row r="3133">
      <c r="A3133" s="11">
        <v>3132.0</v>
      </c>
      <c r="B3133" s="14">
        <f>Data!D3133</f>
        <v>44411</v>
      </c>
      <c r="C3133" s="12">
        <f>IFERROR(VLOOKUP(Data!B3133, Minorista!$A$2:$B$100, 2, FALSE), "")</f>
        <v>4</v>
      </c>
      <c r="D3133" s="12">
        <f t="array" ref="D3133">INDEX(Producto!$A$2:$A$500, MATCH(Data!H3133, Producto!$B$2:$B$500, 0))</f>
        <v>3</v>
      </c>
      <c r="E3133" s="12">
        <f>VLOOKUP(Data!E3133 &amp; Data!F3133 &amp; Data!G3133, Ubicacion!$A$2:$B$1000, 2, FALSE)</f>
        <v>44</v>
      </c>
      <c r="F3133" s="15">
        <f>Data!J3133</f>
        <v>225</v>
      </c>
      <c r="G3133" s="16">
        <f>Data!I3133</f>
        <v>40</v>
      </c>
      <c r="H3133" s="17">
        <f>Data!K3133</f>
        <v>90000</v>
      </c>
      <c r="I3133" s="17">
        <f>Data!L3133</f>
        <v>27000</v>
      </c>
      <c r="J3133" s="12" t="str">
        <f>Data!N3133</f>
        <v>In-store</v>
      </c>
      <c r="K3133" s="12" t="str">
        <f>Data!O3133</f>
        <v>Transferencia bancaria</v>
      </c>
      <c r="L3133" s="12" t="str">
        <f>Data!P3133</f>
        <v>Recurrente</v>
      </c>
    </row>
    <row r="3134">
      <c r="A3134" s="11">
        <v>3133.0</v>
      </c>
      <c r="B3134" s="14">
        <f>Data!D3134</f>
        <v>44411</v>
      </c>
      <c r="C3134" s="12">
        <f>IFERROR(VLOOKUP(Data!B3134, Minorista!$A$2:$B$100, 2, FALSE), "")</f>
        <v>4</v>
      </c>
      <c r="D3134" s="12">
        <f t="array" ref="D3134">INDEX(Producto!$A$2:$A$500, MATCH(Data!H3134, Producto!$B$2:$B$500, 0))</f>
        <v>4</v>
      </c>
      <c r="E3134" s="12">
        <f>VLOOKUP(Data!E3134 &amp; Data!F3134 &amp; Data!G3134, Ubicacion!$A$2:$B$1000, 2, FALSE)</f>
        <v>44</v>
      </c>
      <c r="F3134" s="15">
        <f>Data!J3134</f>
        <v>200</v>
      </c>
      <c r="G3134" s="16">
        <f>Data!I3134</f>
        <v>40</v>
      </c>
      <c r="H3134" s="17">
        <f>Data!K3134</f>
        <v>80000</v>
      </c>
      <c r="I3134" s="17">
        <f>Data!L3134</f>
        <v>24000</v>
      </c>
      <c r="J3134" s="12" t="str">
        <f>Data!N3134</f>
        <v>In-store</v>
      </c>
      <c r="K3134" s="12" t="str">
        <f>Data!O3134</f>
        <v>Transferencia bancaria</v>
      </c>
      <c r="L3134" s="12" t="str">
        <f>Data!P3134</f>
        <v>Recurrente</v>
      </c>
    </row>
    <row r="3135">
      <c r="A3135" s="11">
        <v>3134.0</v>
      </c>
      <c r="B3135" s="14">
        <f>Data!D3135</f>
        <v>44411</v>
      </c>
      <c r="C3135" s="12">
        <f>IFERROR(VLOOKUP(Data!B3135, Minorista!$A$2:$B$100, 2, FALSE), "")</f>
        <v>4</v>
      </c>
      <c r="D3135" s="12">
        <f t="array" ref="D3135">INDEX(Producto!$A$2:$A$500, MATCH(Data!H3135, Producto!$B$2:$B$500, 0))</f>
        <v>5</v>
      </c>
      <c r="E3135" s="12">
        <f>VLOOKUP(Data!E3135 &amp; Data!F3135 &amp; Data!G3135, Ubicacion!$A$2:$B$1000, 2, FALSE)</f>
        <v>44</v>
      </c>
      <c r="F3135" s="15">
        <f>Data!J3135</f>
        <v>175</v>
      </c>
      <c r="G3135" s="16">
        <f>Data!I3135</f>
        <v>50</v>
      </c>
      <c r="H3135" s="17">
        <f>Data!K3135</f>
        <v>87500</v>
      </c>
      <c r="I3135" s="17">
        <f>Data!L3135</f>
        <v>43750</v>
      </c>
      <c r="J3135" s="12" t="str">
        <f>Data!N3135</f>
        <v>In-store</v>
      </c>
      <c r="K3135" s="12" t="str">
        <f>Data!O3135</f>
        <v>Tarjeta</v>
      </c>
      <c r="L3135" s="12" t="str">
        <f>Data!P3135</f>
        <v>Nuevo</v>
      </c>
    </row>
    <row r="3136">
      <c r="A3136" s="11">
        <v>3135.0</v>
      </c>
      <c r="B3136" s="14">
        <f>Data!D3136</f>
        <v>44411</v>
      </c>
      <c r="C3136" s="12">
        <f>IFERROR(VLOOKUP(Data!B3136, Minorista!$A$2:$B$100, 2, FALSE), "")</f>
        <v>4</v>
      </c>
      <c r="D3136" s="12">
        <f t="array" ref="D3136">INDEX(Producto!$A$2:$A$500, MATCH(Data!H3136, Producto!$B$2:$B$500, 0))</f>
        <v>6</v>
      </c>
      <c r="E3136" s="12">
        <f>VLOOKUP(Data!E3136 &amp; Data!F3136 &amp; Data!G3136, Ubicacion!$A$2:$B$1000, 2, FALSE)</f>
        <v>44</v>
      </c>
      <c r="F3136" s="15">
        <f>Data!J3136</f>
        <v>350</v>
      </c>
      <c r="G3136" s="16">
        <f>Data!I3136</f>
        <v>55</v>
      </c>
      <c r="H3136" s="17">
        <f>Data!K3136</f>
        <v>192500</v>
      </c>
      <c r="I3136" s="17">
        <f>Data!L3136</f>
        <v>77000</v>
      </c>
      <c r="J3136" s="12" t="str">
        <f>Data!N3136</f>
        <v>In-store</v>
      </c>
      <c r="K3136" s="12" t="str">
        <f>Data!O3136</f>
        <v>Tarjeta</v>
      </c>
      <c r="L3136" s="12" t="str">
        <f>Data!P3136</f>
        <v>Recurrente</v>
      </c>
    </row>
    <row r="3137">
      <c r="A3137" s="11">
        <v>3136.0</v>
      </c>
      <c r="B3137" s="14">
        <f>Data!D3137</f>
        <v>44443</v>
      </c>
      <c r="C3137" s="12">
        <f>IFERROR(VLOOKUP(Data!B3137, Minorista!$A$2:$B$100, 2, FALSE), "")</f>
        <v>4</v>
      </c>
      <c r="D3137" s="12">
        <f t="array" ref="D3137">INDEX(Producto!$A$2:$A$500, MATCH(Data!H3137, Producto!$B$2:$B$500, 0))</f>
        <v>1</v>
      </c>
      <c r="E3137" s="12">
        <f>VLOOKUP(Data!E3137 &amp; Data!F3137 &amp; Data!G3137, Ubicacion!$A$2:$B$1000, 2, FALSE)</f>
        <v>44</v>
      </c>
      <c r="F3137" s="15">
        <f>Data!J3137</f>
        <v>475</v>
      </c>
      <c r="G3137" s="16">
        <f>Data!I3137</f>
        <v>35</v>
      </c>
      <c r="H3137" s="17">
        <f>Data!K3137</f>
        <v>166250</v>
      </c>
      <c r="I3137" s="17">
        <f>Data!L3137</f>
        <v>49875</v>
      </c>
      <c r="J3137" s="12" t="str">
        <f>Data!N3137</f>
        <v>In-store</v>
      </c>
      <c r="K3137" s="12" t="str">
        <f>Data!O3137</f>
        <v>Efectivo</v>
      </c>
      <c r="L3137" s="12" t="str">
        <f>Data!P3137</f>
        <v>Recurrente</v>
      </c>
    </row>
    <row r="3138">
      <c r="A3138" s="11">
        <v>3137.0</v>
      </c>
      <c r="B3138" s="14">
        <f>Data!D3138</f>
        <v>44443</v>
      </c>
      <c r="C3138" s="12">
        <f>IFERROR(VLOOKUP(Data!B3138, Minorista!$A$2:$B$100, 2, FALSE), "")</f>
        <v>4</v>
      </c>
      <c r="D3138" s="12">
        <f t="array" ref="D3138">INDEX(Producto!$A$2:$A$500, MATCH(Data!H3138, Producto!$B$2:$B$500, 0))</f>
        <v>2</v>
      </c>
      <c r="E3138" s="12">
        <f>VLOOKUP(Data!E3138 &amp; Data!F3138 &amp; Data!G3138, Ubicacion!$A$2:$B$1000, 2, FALSE)</f>
        <v>44</v>
      </c>
      <c r="F3138" s="15">
        <f>Data!J3138</f>
        <v>250</v>
      </c>
      <c r="G3138" s="16">
        <f>Data!I3138</f>
        <v>30</v>
      </c>
      <c r="H3138" s="17">
        <f>Data!K3138</f>
        <v>75000</v>
      </c>
      <c r="I3138" s="17">
        <f>Data!L3138</f>
        <v>26250</v>
      </c>
      <c r="J3138" s="12" t="str">
        <f>Data!N3138</f>
        <v>In-store</v>
      </c>
      <c r="K3138" s="12" t="str">
        <f>Data!O3138</f>
        <v>Efectivo</v>
      </c>
      <c r="L3138" s="12" t="str">
        <f>Data!P3138</f>
        <v>Nuevo</v>
      </c>
    </row>
    <row r="3139">
      <c r="A3139" s="11">
        <v>3138.0</v>
      </c>
      <c r="B3139" s="14">
        <f>Data!D3139</f>
        <v>44443</v>
      </c>
      <c r="C3139" s="12">
        <f>IFERROR(VLOOKUP(Data!B3139, Minorista!$A$2:$B$100, 2, FALSE), "")</f>
        <v>4</v>
      </c>
      <c r="D3139" s="12">
        <f t="array" ref="D3139">INDEX(Producto!$A$2:$A$500, MATCH(Data!H3139, Producto!$B$2:$B$500, 0))</f>
        <v>3</v>
      </c>
      <c r="E3139" s="12">
        <f>VLOOKUP(Data!E3139 &amp; Data!F3139 &amp; Data!G3139, Ubicacion!$A$2:$B$1000, 2, FALSE)</f>
        <v>44</v>
      </c>
      <c r="F3139" s="15">
        <f>Data!J3139</f>
        <v>150</v>
      </c>
      <c r="G3139" s="16">
        <f>Data!I3139</f>
        <v>25</v>
      </c>
      <c r="H3139" s="17">
        <f>Data!K3139</f>
        <v>37500</v>
      </c>
      <c r="I3139" s="17">
        <f>Data!L3139</f>
        <v>11250</v>
      </c>
      <c r="J3139" s="12" t="str">
        <f>Data!N3139</f>
        <v>In-store</v>
      </c>
      <c r="K3139" s="12" t="str">
        <f>Data!O3139</f>
        <v>Efectivo</v>
      </c>
      <c r="L3139" s="12" t="str">
        <f>Data!P3139</f>
        <v>Nuevo</v>
      </c>
    </row>
    <row r="3140">
      <c r="A3140" s="11">
        <v>3139.0</v>
      </c>
      <c r="B3140" s="14">
        <f>Data!D3140</f>
        <v>44443</v>
      </c>
      <c r="C3140" s="12">
        <f>IFERROR(VLOOKUP(Data!B3140, Minorista!$A$2:$B$100, 2, FALSE), "")</f>
        <v>4</v>
      </c>
      <c r="D3140" s="12">
        <f t="array" ref="D3140">INDEX(Producto!$A$2:$A$500, MATCH(Data!H3140, Producto!$B$2:$B$500, 0))</f>
        <v>4</v>
      </c>
      <c r="E3140" s="12">
        <f>VLOOKUP(Data!E3140 &amp; Data!F3140 &amp; Data!G3140, Ubicacion!$A$2:$B$1000, 2, FALSE)</f>
        <v>44</v>
      </c>
      <c r="F3140" s="15">
        <f>Data!J3140</f>
        <v>125</v>
      </c>
      <c r="G3140" s="16">
        <f>Data!I3140</f>
        <v>25</v>
      </c>
      <c r="H3140" s="17">
        <f>Data!K3140</f>
        <v>31250</v>
      </c>
      <c r="I3140" s="17">
        <f>Data!L3140</f>
        <v>9375</v>
      </c>
      <c r="J3140" s="12" t="str">
        <f>Data!N3140</f>
        <v>In-store</v>
      </c>
      <c r="K3140" s="12" t="str">
        <f>Data!O3140</f>
        <v>Tarjeta</v>
      </c>
      <c r="L3140" s="12" t="str">
        <f>Data!P3140</f>
        <v>Nuevo</v>
      </c>
    </row>
    <row r="3141">
      <c r="A3141" s="11">
        <v>3140.0</v>
      </c>
      <c r="B3141" s="14">
        <f>Data!D3141</f>
        <v>44443</v>
      </c>
      <c r="C3141" s="12">
        <f>IFERROR(VLOOKUP(Data!B3141, Minorista!$A$2:$B$100, 2, FALSE), "")</f>
        <v>4</v>
      </c>
      <c r="D3141" s="12">
        <f t="array" ref="D3141">INDEX(Producto!$A$2:$A$500, MATCH(Data!H3141, Producto!$B$2:$B$500, 0))</f>
        <v>5</v>
      </c>
      <c r="E3141" s="12">
        <f>VLOOKUP(Data!E3141 &amp; Data!F3141 &amp; Data!G3141, Ubicacion!$A$2:$B$1000, 2, FALSE)</f>
        <v>44</v>
      </c>
      <c r="F3141" s="15">
        <f>Data!J3141</f>
        <v>125</v>
      </c>
      <c r="G3141" s="16">
        <f>Data!I3141</f>
        <v>35</v>
      </c>
      <c r="H3141" s="17">
        <f>Data!K3141</f>
        <v>43750</v>
      </c>
      <c r="I3141" s="17">
        <f>Data!L3141</f>
        <v>21875</v>
      </c>
      <c r="J3141" s="12" t="str">
        <f>Data!N3141</f>
        <v>In-store</v>
      </c>
      <c r="K3141" s="12" t="str">
        <f>Data!O3141</f>
        <v>Transferencia bancaria</v>
      </c>
      <c r="L3141" s="12" t="str">
        <f>Data!P3141</f>
        <v>Recurrente</v>
      </c>
    </row>
    <row r="3142">
      <c r="A3142" s="11">
        <v>3141.0</v>
      </c>
      <c r="B3142" s="14">
        <f>Data!D3142</f>
        <v>44443</v>
      </c>
      <c r="C3142" s="12">
        <f>IFERROR(VLOOKUP(Data!B3142, Minorista!$A$2:$B$100, 2, FALSE), "")</f>
        <v>4</v>
      </c>
      <c r="D3142" s="12">
        <f t="array" ref="D3142">INDEX(Producto!$A$2:$A$500, MATCH(Data!H3142, Producto!$B$2:$B$500, 0))</f>
        <v>6</v>
      </c>
      <c r="E3142" s="12">
        <f>VLOOKUP(Data!E3142 &amp; Data!F3142 &amp; Data!G3142, Ubicacion!$A$2:$B$1000, 2, FALSE)</f>
        <v>44</v>
      </c>
      <c r="F3142" s="15">
        <f>Data!J3142</f>
        <v>200</v>
      </c>
      <c r="G3142" s="16">
        <f>Data!I3142</f>
        <v>40</v>
      </c>
      <c r="H3142" s="17">
        <f>Data!K3142</f>
        <v>80000</v>
      </c>
      <c r="I3142" s="17">
        <f>Data!L3142</f>
        <v>32000</v>
      </c>
      <c r="J3142" s="12" t="str">
        <f>Data!N3142</f>
        <v>In-store</v>
      </c>
      <c r="K3142" s="12" t="str">
        <f>Data!O3142</f>
        <v>Transferencia bancaria</v>
      </c>
      <c r="L3142" s="12" t="str">
        <f>Data!P3142</f>
        <v>Nuevo</v>
      </c>
    </row>
    <row r="3143">
      <c r="A3143" s="11">
        <v>3142.0</v>
      </c>
      <c r="B3143" s="14">
        <f>Data!D3143</f>
        <v>44472</v>
      </c>
      <c r="C3143" s="12">
        <f>IFERROR(VLOOKUP(Data!B3143, Minorista!$A$2:$B$100, 2, FALSE), "")</f>
        <v>4</v>
      </c>
      <c r="D3143" s="12">
        <f t="array" ref="D3143">INDEX(Producto!$A$2:$A$500, MATCH(Data!H3143, Producto!$B$2:$B$500, 0))</f>
        <v>1</v>
      </c>
      <c r="E3143" s="12">
        <f>VLOOKUP(Data!E3143 &amp; Data!F3143 &amp; Data!G3143, Ubicacion!$A$2:$B$1000, 2, FALSE)</f>
        <v>44</v>
      </c>
      <c r="F3143" s="15">
        <f>Data!J3143</f>
        <v>375</v>
      </c>
      <c r="G3143" s="16">
        <f>Data!I3143</f>
        <v>45</v>
      </c>
      <c r="H3143" s="17">
        <f>Data!K3143</f>
        <v>168750</v>
      </c>
      <c r="I3143" s="17">
        <f>Data!L3143</f>
        <v>50625</v>
      </c>
      <c r="J3143" s="12" t="str">
        <f>Data!N3143</f>
        <v>In-store</v>
      </c>
      <c r="K3143" s="12" t="str">
        <f>Data!O3143</f>
        <v>Transferencia bancaria</v>
      </c>
      <c r="L3143" s="12" t="str">
        <f>Data!P3143</f>
        <v>Recurrente</v>
      </c>
    </row>
    <row r="3144">
      <c r="A3144" s="11">
        <v>3143.0</v>
      </c>
      <c r="B3144" s="14">
        <f>Data!D3144</f>
        <v>44472</v>
      </c>
      <c r="C3144" s="12">
        <f>IFERROR(VLOOKUP(Data!B3144, Minorista!$A$2:$B$100, 2, FALSE), "")</f>
        <v>4</v>
      </c>
      <c r="D3144" s="12">
        <f t="array" ref="D3144">INDEX(Producto!$A$2:$A$500, MATCH(Data!H3144, Producto!$B$2:$B$500, 0))</f>
        <v>2</v>
      </c>
      <c r="E3144" s="12">
        <f>VLOOKUP(Data!E3144 &amp; Data!F3144 &amp; Data!G3144, Ubicacion!$A$2:$B$1000, 2, FALSE)</f>
        <v>44</v>
      </c>
      <c r="F3144" s="15">
        <f>Data!J3144</f>
        <v>225</v>
      </c>
      <c r="G3144" s="16">
        <f>Data!I3144</f>
        <v>35</v>
      </c>
      <c r="H3144" s="17">
        <f>Data!K3144</f>
        <v>78750</v>
      </c>
      <c r="I3144" s="17">
        <f>Data!L3144</f>
        <v>27562.5</v>
      </c>
      <c r="J3144" s="12" t="str">
        <f>Data!N3144</f>
        <v>In-store</v>
      </c>
      <c r="K3144" s="12" t="str">
        <f>Data!O3144</f>
        <v>Tarjeta</v>
      </c>
      <c r="L3144" s="12" t="str">
        <f>Data!P3144</f>
        <v>Nuevo</v>
      </c>
    </row>
    <row r="3145">
      <c r="A3145" s="11">
        <v>3144.0</v>
      </c>
      <c r="B3145" s="14">
        <f>Data!D3145</f>
        <v>44472</v>
      </c>
      <c r="C3145" s="12">
        <f>IFERROR(VLOOKUP(Data!B3145, Minorista!$A$2:$B$100, 2, FALSE), "")</f>
        <v>4</v>
      </c>
      <c r="D3145" s="12">
        <f t="array" ref="D3145">INDEX(Producto!$A$2:$A$500, MATCH(Data!H3145, Producto!$B$2:$B$500, 0))</f>
        <v>3</v>
      </c>
      <c r="E3145" s="12">
        <f>VLOOKUP(Data!E3145 &amp; Data!F3145 &amp; Data!G3145, Ubicacion!$A$2:$B$1000, 2, FALSE)</f>
        <v>44</v>
      </c>
      <c r="F3145" s="15">
        <f>Data!J3145</f>
        <v>125</v>
      </c>
      <c r="G3145" s="16">
        <f>Data!I3145</f>
        <v>35</v>
      </c>
      <c r="H3145" s="17">
        <f>Data!K3145</f>
        <v>43750</v>
      </c>
      <c r="I3145" s="17">
        <f>Data!L3145</f>
        <v>13125</v>
      </c>
      <c r="J3145" s="12" t="str">
        <f>Data!N3145</f>
        <v>In-store</v>
      </c>
      <c r="K3145" s="12" t="str">
        <f>Data!O3145</f>
        <v>Tarjeta</v>
      </c>
      <c r="L3145" s="12" t="str">
        <f>Data!P3145</f>
        <v>Nuevo</v>
      </c>
    </row>
    <row r="3146">
      <c r="A3146" s="11">
        <v>3145.0</v>
      </c>
      <c r="B3146" s="14">
        <f>Data!D3146</f>
        <v>44472</v>
      </c>
      <c r="C3146" s="12">
        <f>IFERROR(VLOOKUP(Data!B3146, Minorista!$A$2:$B$100, 2, FALSE), "")</f>
        <v>4</v>
      </c>
      <c r="D3146" s="12">
        <f t="array" ref="D3146">INDEX(Producto!$A$2:$A$500, MATCH(Data!H3146, Producto!$B$2:$B$500, 0))</f>
        <v>4</v>
      </c>
      <c r="E3146" s="12">
        <f>VLOOKUP(Data!E3146 &amp; Data!F3146 &amp; Data!G3146, Ubicacion!$A$2:$B$1000, 2, FALSE)</f>
        <v>44</v>
      </c>
      <c r="F3146" s="15">
        <f>Data!J3146</f>
        <v>125</v>
      </c>
      <c r="G3146" s="16">
        <f>Data!I3146</f>
        <v>35</v>
      </c>
      <c r="H3146" s="17">
        <f>Data!K3146</f>
        <v>43750</v>
      </c>
      <c r="I3146" s="17">
        <f>Data!L3146</f>
        <v>13125</v>
      </c>
      <c r="J3146" s="12" t="str">
        <f>Data!N3146</f>
        <v>In-store</v>
      </c>
      <c r="K3146" s="12" t="str">
        <f>Data!O3146</f>
        <v>Efectivo</v>
      </c>
      <c r="L3146" s="12" t="str">
        <f>Data!P3146</f>
        <v>Nuevo</v>
      </c>
    </row>
    <row r="3147">
      <c r="A3147" s="11">
        <v>3146.0</v>
      </c>
      <c r="B3147" s="14">
        <f>Data!D3147</f>
        <v>44472</v>
      </c>
      <c r="C3147" s="12">
        <f>IFERROR(VLOOKUP(Data!B3147, Minorista!$A$2:$B$100, 2, FALSE), "")</f>
        <v>4</v>
      </c>
      <c r="D3147" s="12">
        <f t="array" ref="D3147">INDEX(Producto!$A$2:$A$500, MATCH(Data!H3147, Producto!$B$2:$B$500, 0))</f>
        <v>5</v>
      </c>
      <c r="E3147" s="12">
        <f>VLOOKUP(Data!E3147 &amp; Data!F3147 &amp; Data!G3147, Ubicacion!$A$2:$B$1000, 2, FALSE)</f>
        <v>44</v>
      </c>
      <c r="F3147" s="15">
        <f>Data!J3147</f>
        <v>125</v>
      </c>
      <c r="G3147" s="16">
        <f>Data!I3147</f>
        <v>45</v>
      </c>
      <c r="H3147" s="17">
        <f>Data!K3147</f>
        <v>56250</v>
      </c>
      <c r="I3147" s="17">
        <f>Data!L3147</f>
        <v>28125</v>
      </c>
      <c r="J3147" s="12" t="str">
        <f>Data!N3147</f>
        <v>In-store</v>
      </c>
      <c r="K3147" s="12" t="str">
        <f>Data!O3147</f>
        <v>Tarjeta</v>
      </c>
      <c r="L3147" s="12" t="str">
        <f>Data!P3147</f>
        <v>Nuevo</v>
      </c>
    </row>
    <row r="3148">
      <c r="A3148" s="11">
        <v>3147.0</v>
      </c>
      <c r="B3148" s="14">
        <f>Data!D3148</f>
        <v>44472</v>
      </c>
      <c r="C3148" s="12">
        <f>IFERROR(VLOOKUP(Data!B3148, Minorista!$A$2:$B$100, 2, FALSE), "")</f>
        <v>4</v>
      </c>
      <c r="D3148" s="12">
        <f t="array" ref="D3148">INDEX(Producto!$A$2:$A$500, MATCH(Data!H3148, Producto!$B$2:$B$500, 0))</f>
        <v>6</v>
      </c>
      <c r="E3148" s="12">
        <f>VLOOKUP(Data!E3148 &amp; Data!F3148 &amp; Data!G3148, Ubicacion!$A$2:$B$1000, 2, FALSE)</f>
        <v>44</v>
      </c>
      <c r="F3148" s="15">
        <f>Data!J3148</f>
        <v>250</v>
      </c>
      <c r="G3148" s="16">
        <f>Data!I3148</f>
        <v>50</v>
      </c>
      <c r="H3148" s="17">
        <f>Data!K3148</f>
        <v>125000</v>
      </c>
      <c r="I3148" s="17">
        <f>Data!L3148</f>
        <v>50000</v>
      </c>
      <c r="J3148" s="12" t="str">
        <f>Data!N3148</f>
        <v>In-store</v>
      </c>
      <c r="K3148" s="12" t="str">
        <f>Data!O3148</f>
        <v>Tarjeta</v>
      </c>
      <c r="L3148" s="12" t="str">
        <f>Data!P3148</f>
        <v>Nuevo</v>
      </c>
    </row>
    <row r="3149">
      <c r="A3149" s="11">
        <v>3148.0</v>
      </c>
      <c r="B3149" s="14">
        <f>Data!D3149</f>
        <v>44503</v>
      </c>
      <c r="C3149" s="12">
        <f>IFERROR(VLOOKUP(Data!B3149, Minorista!$A$2:$B$100, 2, FALSE), "")</f>
        <v>4</v>
      </c>
      <c r="D3149" s="12">
        <f t="array" ref="D3149">INDEX(Producto!$A$2:$A$500, MATCH(Data!H3149, Producto!$B$2:$B$500, 0))</f>
        <v>1</v>
      </c>
      <c r="E3149" s="12">
        <f>VLOOKUP(Data!E3149 &amp; Data!F3149 &amp; Data!G3149, Ubicacion!$A$2:$B$1000, 2, FALSE)</f>
        <v>44</v>
      </c>
      <c r="F3149" s="15">
        <f>Data!J3149</f>
        <v>400</v>
      </c>
      <c r="G3149" s="16">
        <f>Data!I3149</f>
        <v>45</v>
      </c>
      <c r="H3149" s="17">
        <f>Data!K3149</f>
        <v>180000</v>
      </c>
      <c r="I3149" s="17">
        <f>Data!L3149</f>
        <v>54000</v>
      </c>
      <c r="J3149" s="12" t="str">
        <f>Data!N3149</f>
        <v>In-store</v>
      </c>
      <c r="K3149" s="12" t="str">
        <f>Data!O3149</f>
        <v>Efectivo</v>
      </c>
      <c r="L3149" s="12" t="str">
        <f>Data!P3149</f>
        <v>Recurrente</v>
      </c>
    </row>
    <row r="3150">
      <c r="A3150" s="11">
        <v>3149.0</v>
      </c>
      <c r="B3150" s="14">
        <f>Data!D3150</f>
        <v>44503</v>
      </c>
      <c r="C3150" s="12">
        <f>IFERROR(VLOOKUP(Data!B3150, Minorista!$A$2:$B$100, 2, FALSE), "")</f>
        <v>4</v>
      </c>
      <c r="D3150" s="12">
        <f t="array" ref="D3150">INDEX(Producto!$A$2:$A$500, MATCH(Data!H3150, Producto!$B$2:$B$500, 0))</f>
        <v>2</v>
      </c>
      <c r="E3150" s="12">
        <f>VLOOKUP(Data!E3150 &amp; Data!F3150 &amp; Data!G3150, Ubicacion!$A$2:$B$1000, 2, FALSE)</f>
        <v>44</v>
      </c>
      <c r="F3150" s="15">
        <f>Data!J3150</f>
        <v>300</v>
      </c>
      <c r="G3150" s="16">
        <f>Data!I3150</f>
        <v>35</v>
      </c>
      <c r="H3150" s="17">
        <f>Data!K3150</f>
        <v>105000</v>
      </c>
      <c r="I3150" s="17">
        <f>Data!L3150</f>
        <v>36750</v>
      </c>
      <c r="J3150" s="12" t="str">
        <f>Data!N3150</f>
        <v>In-store</v>
      </c>
      <c r="K3150" s="12" t="str">
        <f>Data!O3150</f>
        <v>Tarjeta</v>
      </c>
      <c r="L3150" s="12" t="str">
        <f>Data!P3150</f>
        <v>Nuevo</v>
      </c>
    </row>
    <row r="3151">
      <c r="A3151" s="11">
        <v>3150.0</v>
      </c>
      <c r="B3151" s="14">
        <f>Data!D3151</f>
        <v>44503</v>
      </c>
      <c r="C3151" s="12">
        <f>IFERROR(VLOOKUP(Data!B3151, Minorista!$A$2:$B$100, 2, FALSE), "")</f>
        <v>4</v>
      </c>
      <c r="D3151" s="12">
        <f t="array" ref="D3151">INDEX(Producto!$A$2:$A$500, MATCH(Data!H3151, Producto!$B$2:$B$500, 0))</f>
        <v>3</v>
      </c>
      <c r="E3151" s="12">
        <f>VLOOKUP(Data!E3151 &amp; Data!F3151 &amp; Data!G3151, Ubicacion!$A$2:$B$1000, 2, FALSE)</f>
        <v>44</v>
      </c>
      <c r="F3151" s="15">
        <f>Data!J3151</f>
        <v>245</v>
      </c>
      <c r="G3151" s="16">
        <f>Data!I3151</f>
        <v>35</v>
      </c>
      <c r="H3151" s="17">
        <f>Data!K3151</f>
        <v>85750</v>
      </c>
      <c r="I3151" s="17">
        <f>Data!L3151</f>
        <v>25725</v>
      </c>
      <c r="J3151" s="12" t="str">
        <f>Data!N3151</f>
        <v>In-store</v>
      </c>
      <c r="K3151" s="12" t="str">
        <f>Data!O3151</f>
        <v>Transferencia bancaria</v>
      </c>
      <c r="L3151" s="12" t="str">
        <f>Data!P3151</f>
        <v>Recurrente</v>
      </c>
    </row>
    <row r="3152">
      <c r="A3152" s="11">
        <v>3151.0</v>
      </c>
      <c r="B3152" s="14">
        <f>Data!D3152</f>
        <v>44503</v>
      </c>
      <c r="C3152" s="12">
        <f>IFERROR(VLOOKUP(Data!B3152, Minorista!$A$2:$B$100, 2, FALSE), "")</f>
        <v>4</v>
      </c>
      <c r="D3152" s="12">
        <f t="array" ref="D3152">INDEX(Producto!$A$2:$A$500, MATCH(Data!H3152, Producto!$B$2:$B$500, 0))</f>
        <v>4</v>
      </c>
      <c r="E3152" s="12">
        <f>VLOOKUP(Data!E3152 &amp; Data!F3152 &amp; Data!G3152, Ubicacion!$A$2:$B$1000, 2, FALSE)</f>
        <v>44</v>
      </c>
      <c r="F3152" s="15">
        <f>Data!J3152</f>
        <v>225</v>
      </c>
      <c r="G3152" s="16">
        <f>Data!I3152</f>
        <v>35</v>
      </c>
      <c r="H3152" s="17">
        <f>Data!K3152</f>
        <v>78750</v>
      </c>
      <c r="I3152" s="17">
        <f>Data!L3152</f>
        <v>23625</v>
      </c>
      <c r="J3152" s="12" t="str">
        <f>Data!N3152</f>
        <v>In-store</v>
      </c>
      <c r="K3152" s="12" t="str">
        <f>Data!O3152</f>
        <v>Transferencia bancaria</v>
      </c>
      <c r="L3152" s="12" t="str">
        <f>Data!P3152</f>
        <v>Recurrente</v>
      </c>
    </row>
    <row r="3153">
      <c r="A3153" s="11">
        <v>3152.0</v>
      </c>
      <c r="B3153" s="14">
        <f>Data!D3153</f>
        <v>44503</v>
      </c>
      <c r="C3153" s="12">
        <f>IFERROR(VLOOKUP(Data!B3153, Minorista!$A$2:$B$100, 2, FALSE), "")</f>
        <v>4</v>
      </c>
      <c r="D3153" s="12">
        <f t="array" ref="D3153">INDEX(Producto!$A$2:$A$500, MATCH(Data!H3153, Producto!$B$2:$B$500, 0))</f>
        <v>5</v>
      </c>
      <c r="E3153" s="12">
        <f>VLOOKUP(Data!E3153 &amp; Data!F3153 &amp; Data!G3153, Ubicacion!$A$2:$B$1000, 2, FALSE)</f>
        <v>44</v>
      </c>
      <c r="F3153" s="15">
        <f>Data!J3153</f>
        <v>200</v>
      </c>
      <c r="G3153" s="16">
        <f>Data!I3153</f>
        <v>60</v>
      </c>
      <c r="H3153" s="17">
        <f>Data!K3153</f>
        <v>120000</v>
      </c>
      <c r="I3153" s="17">
        <f>Data!L3153</f>
        <v>60000</v>
      </c>
      <c r="J3153" s="12" t="str">
        <f>Data!N3153</f>
        <v>In-store</v>
      </c>
      <c r="K3153" s="12" t="str">
        <f>Data!O3153</f>
        <v>Transferencia bancaria</v>
      </c>
      <c r="L3153" s="12" t="str">
        <f>Data!P3153</f>
        <v>Recurrente</v>
      </c>
    </row>
    <row r="3154">
      <c r="A3154" s="11">
        <v>3153.0</v>
      </c>
      <c r="B3154" s="14">
        <f>Data!D3154</f>
        <v>44503</v>
      </c>
      <c r="C3154" s="12">
        <f>IFERROR(VLOOKUP(Data!B3154, Minorista!$A$2:$B$100, 2, FALSE), "")</f>
        <v>4</v>
      </c>
      <c r="D3154" s="12">
        <f t="array" ref="D3154">INDEX(Producto!$A$2:$A$500, MATCH(Data!H3154, Producto!$B$2:$B$500, 0))</f>
        <v>6</v>
      </c>
      <c r="E3154" s="12">
        <f>VLOOKUP(Data!E3154 &amp; Data!F3154 &amp; Data!G3154, Ubicacion!$A$2:$B$1000, 2, FALSE)</f>
        <v>44</v>
      </c>
      <c r="F3154" s="15">
        <f>Data!J3154</f>
        <v>300</v>
      </c>
      <c r="G3154" s="16">
        <f>Data!I3154</f>
        <v>65</v>
      </c>
      <c r="H3154" s="17">
        <f>Data!K3154</f>
        <v>195000</v>
      </c>
      <c r="I3154" s="17">
        <f>Data!L3154</f>
        <v>78000</v>
      </c>
      <c r="J3154" s="12" t="str">
        <f>Data!N3154</f>
        <v>In-store</v>
      </c>
      <c r="K3154" s="12" t="str">
        <f>Data!O3154</f>
        <v>Tarjeta</v>
      </c>
      <c r="L3154" s="12" t="str">
        <f>Data!P3154</f>
        <v>Nuevo</v>
      </c>
    </row>
    <row r="3155">
      <c r="A3155" s="11">
        <v>3154.0</v>
      </c>
      <c r="B3155" s="14">
        <f>Data!D3155</f>
        <v>44532</v>
      </c>
      <c r="C3155" s="12">
        <f>IFERROR(VLOOKUP(Data!B3155, Minorista!$A$2:$B$100, 2, FALSE), "")</f>
        <v>4</v>
      </c>
      <c r="D3155" s="12">
        <f t="array" ref="D3155">INDEX(Producto!$A$2:$A$500, MATCH(Data!H3155, Producto!$B$2:$B$500, 0))</f>
        <v>1</v>
      </c>
      <c r="E3155" s="12">
        <f>VLOOKUP(Data!E3155 &amp; Data!F3155 &amp; Data!G3155, Ubicacion!$A$2:$B$1000, 2, FALSE)</f>
        <v>44</v>
      </c>
      <c r="F3155" s="15">
        <f>Data!J3155</f>
        <v>550</v>
      </c>
      <c r="G3155" s="16">
        <f>Data!I3155</f>
        <v>60</v>
      </c>
      <c r="H3155" s="17">
        <f>Data!K3155</f>
        <v>330000</v>
      </c>
      <c r="I3155" s="17">
        <f>Data!L3155</f>
        <v>99000</v>
      </c>
      <c r="J3155" s="12" t="str">
        <f>Data!N3155</f>
        <v>In-store</v>
      </c>
      <c r="K3155" s="12" t="str">
        <f>Data!O3155</f>
        <v>Efectivo</v>
      </c>
      <c r="L3155" s="12" t="str">
        <f>Data!P3155</f>
        <v>Nuevo</v>
      </c>
    </row>
    <row r="3156">
      <c r="A3156" s="11">
        <v>3155.0</v>
      </c>
      <c r="B3156" s="14">
        <f>Data!D3156</f>
        <v>44532</v>
      </c>
      <c r="C3156" s="12">
        <f>IFERROR(VLOOKUP(Data!B3156, Minorista!$A$2:$B$100, 2, FALSE), "")</f>
        <v>4</v>
      </c>
      <c r="D3156" s="12">
        <f t="array" ref="D3156">INDEX(Producto!$A$2:$A$500, MATCH(Data!H3156, Producto!$B$2:$B$500, 0))</f>
        <v>2</v>
      </c>
      <c r="E3156" s="12">
        <f>VLOOKUP(Data!E3156 &amp; Data!F3156 &amp; Data!G3156, Ubicacion!$A$2:$B$1000, 2, FALSE)</f>
        <v>44</v>
      </c>
      <c r="F3156" s="15">
        <f>Data!J3156</f>
        <v>350</v>
      </c>
      <c r="G3156" s="16">
        <f>Data!I3156</f>
        <v>50</v>
      </c>
      <c r="H3156" s="17">
        <f>Data!K3156</f>
        <v>175000</v>
      </c>
      <c r="I3156" s="17">
        <f>Data!L3156</f>
        <v>61250</v>
      </c>
      <c r="J3156" s="12" t="str">
        <f>Data!N3156</f>
        <v>In-store</v>
      </c>
      <c r="K3156" s="12" t="str">
        <f>Data!O3156</f>
        <v>Transferencia bancaria</v>
      </c>
      <c r="L3156" s="12" t="str">
        <f>Data!P3156</f>
        <v>Recurrente</v>
      </c>
    </row>
    <row r="3157">
      <c r="A3157" s="11">
        <v>3156.0</v>
      </c>
      <c r="B3157" s="14">
        <f>Data!D3157</f>
        <v>44532</v>
      </c>
      <c r="C3157" s="12">
        <f>IFERROR(VLOOKUP(Data!B3157, Minorista!$A$2:$B$100, 2, FALSE), "")</f>
        <v>4</v>
      </c>
      <c r="D3157" s="12">
        <f t="array" ref="D3157">INDEX(Producto!$A$2:$A$500, MATCH(Data!H3157, Producto!$B$2:$B$500, 0))</f>
        <v>3</v>
      </c>
      <c r="E3157" s="12">
        <f>VLOOKUP(Data!E3157 &amp; Data!F3157 &amp; Data!G3157, Ubicacion!$A$2:$B$1000, 2, FALSE)</f>
        <v>44</v>
      </c>
      <c r="F3157" s="15">
        <f>Data!J3157</f>
        <v>300</v>
      </c>
      <c r="G3157" s="16">
        <f>Data!I3157</f>
        <v>50</v>
      </c>
      <c r="H3157" s="17">
        <f>Data!K3157</f>
        <v>150000</v>
      </c>
      <c r="I3157" s="17">
        <f>Data!L3157</f>
        <v>45000</v>
      </c>
      <c r="J3157" s="12" t="str">
        <f>Data!N3157</f>
        <v>In-store</v>
      </c>
      <c r="K3157" s="12" t="str">
        <f>Data!O3157</f>
        <v>Efectivo</v>
      </c>
      <c r="L3157" s="12" t="str">
        <f>Data!P3157</f>
        <v>Recurrente</v>
      </c>
    </row>
    <row r="3158">
      <c r="A3158" s="11">
        <v>3157.0</v>
      </c>
      <c r="B3158" s="14">
        <f>Data!D3158</f>
        <v>44532</v>
      </c>
      <c r="C3158" s="12">
        <f>IFERROR(VLOOKUP(Data!B3158, Minorista!$A$2:$B$100, 2, FALSE), "")</f>
        <v>4</v>
      </c>
      <c r="D3158" s="12">
        <f t="array" ref="D3158">INDEX(Producto!$A$2:$A$500, MATCH(Data!H3158, Producto!$B$2:$B$500, 0))</f>
        <v>4</v>
      </c>
      <c r="E3158" s="12">
        <f>VLOOKUP(Data!E3158 &amp; Data!F3158 &amp; Data!G3158, Ubicacion!$A$2:$B$1000, 2, FALSE)</f>
        <v>44</v>
      </c>
      <c r="F3158" s="15">
        <f>Data!J3158</f>
        <v>250</v>
      </c>
      <c r="G3158" s="16">
        <f>Data!I3158</f>
        <v>50</v>
      </c>
      <c r="H3158" s="17">
        <f>Data!K3158</f>
        <v>125000</v>
      </c>
      <c r="I3158" s="17">
        <f>Data!L3158</f>
        <v>37500</v>
      </c>
      <c r="J3158" s="12" t="str">
        <f>Data!N3158</f>
        <v>In-store</v>
      </c>
      <c r="K3158" s="12" t="str">
        <f>Data!O3158</f>
        <v>Efectivo</v>
      </c>
      <c r="L3158" s="12" t="str">
        <f>Data!P3158</f>
        <v>Nuevo</v>
      </c>
    </row>
    <row r="3159">
      <c r="A3159" s="11">
        <v>3158.0</v>
      </c>
      <c r="B3159" s="14">
        <f>Data!D3159</f>
        <v>44532</v>
      </c>
      <c r="C3159" s="12">
        <f>IFERROR(VLOOKUP(Data!B3159, Minorista!$A$2:$B$100, 2, FALSE), "")</f>
        <v>4</v>
      </c>
      <c r="D3159" s="12">
        <f t="array" ref="D3159">INDEX(Producto!$A$2:$A$500, MATCH(Data!H3159, Producto!$B$2:$B$500, 0))</f>
        <v>5</v>
      </c>
      <c r="E3159" s="12">
        <f>VLOOKUP(Data!E3159 &amp; Data!F3159 &amp; Data!G3159, Ubicacion!$A$2:$B$1000, 2, FALSE)</f>
        <v>44</v>
      </c>
      <c r="F3159" s="15">
        <f>Data!J3159</f>
        <v>250</v>
      </c>
      <c r="G3159" s="16">
        <f>Data!I3159</f>
        <v>60</v>
      </c>
      <c r="H3159" s="17">
        <f>Data!K3159</f>
        <v>150000</v>
      </c>
      <c r="I3159" s="17">
        <f>Data!L3159</f>
        <v>75000</v>
      </c>
      <c r="J3159" s="12" t="str">
        <f>Data!N3159</f>
        <v>In-store</v>
      </c>
      <c r="K3159" s="12" t="str">
        <f>Data!O3159</f>
        <v>Transferencia bancaria</v>
      </c>
      <c r="L3159" s="12" t="str">
        <f>Data!P3159</f>
        <v>Nuevo</v>
      </c>
    </row>
    <row r="3160">
      <c r="A3160" s="11">
        <v>3159.0</v>
      </c>
      <c r="B3160" s="14">
        <f>Data!D3160</f>
        <v>44532</v>
      </c>
      <c r="C3160" s="12">
        <f>IFERROR(VLOOKUP(Data!B3160, Minorista!$A$2:$B$100, 2, FALSE), "")</f>
        <v>4</v>
      </c>
      <c r="D3160" s="12">
        <f t="array" ref="D3160">INDEX(Producto!$A$2:$A$500, MATCH(Data!H3160, Producto!$B$2:$B$500, 0))</f>
        <v>6</v>
      </c>
      <c r="E3160" s="12">
        <f>VLOOKUP(Data!E3160 &amp; Data!F3160 &amp; Data!G3160, Ubicacion!$A$2:$B$1000, 2, FALSE)</f>
        <v>44</v>
      </c>
      <c r="F3160" s="15">
        <f>Data!J3160</f>
        <v>350</v>
      </c>
      <c r="G3160" s="16">
        <f>Data!I3160</f>
        <v>65</v>
      </c>
      <c r="H3160" s="17">
        <f>Data!K3160</f>
        <v>227500</v>
      </c>
      <c r="I3160" s="17">
        <f>Data!L3160</f>
        <v>91000</v>
      </c>
      <c r="J3160" s="12" t="str">
        <f>Data!N3160</f>
        <v>In-store</v>
      </c>
      <c r="K3160" s="12" t="str">
        <f>Data!O3160</f>
        <v>Transferencia bancaria</v>
      </c>
      <c r="L3160" s="12" t="str">
        <f>Data!P3160</f>
        <v>Recurrente</v>
      </c>
    </row>
    <row r="3161">
      <c r="A3161" s="11">
        <v>3160.0</v>
      </c>
      <c r="B3161" s="14">
        <f>Data!D3161</f>
        <v>44206</v>
      </c>
      <c r="C3161" s="12">
        <f>IFERROR(VLOOKUP(Data!B3161, Minorista!$A$2:$B$100, 2, FALSE), "")</f>
        <v>4</v>
      </c>
      <c r="D3161" s="12">
        <f t="array" ref="D3161">INDEX(Producto!$A$2:$A$500, MATCH(Data!H3161, Producto!$B$2:$B$500, 0))</f>
        <v>1</v>
      </c>
      <c r="E3161" s="12">
        <f>VLOOKUP(Data!E3161 &amp; Data!F3161 &amp; Data!G3161, Ubicacion!$A$2:$B$1000, 2, FALSE)</f>
        <v>44</v>
      </c>
      <c r="F3161" s="15">
        <f>Data!J3161</f>
        <v>500</v>
      </c>
      <c r="G3161" s="16">
        <f>Data!I3161</f>
        <v>35</v>
      </c>
      <c r="H3161" s="17">
        <f>Data!K3161</f>
        <v>175000</v>
      </c>
      <c r="I3161" s="17">
        <f>Data!L3161</f>
        <v>70000</v>
      </c>
      <c r="J3161" s="12" t="str">
        <f>Data!N3161</f>
        <v>In-store</v>
      </c>
      <c r="K3161" s="12" t="str">
        <f>Data!O3161</f>
        <v>Tarjeta</v>
      </c>
      <c r="L3161" s="12" t="str">
        <f>Data!P3161</f>
        <v>Nuevo</v>
      </c>
    </row>
    <row r="3162">
      <c r="A3162" s="11">
        <v>3161.0</v>
      </c>
      <c r="B3162" s="14">
        <f>Data!D3162</f>
        <v>44206</v>
      </c>
      <c r="C3162" s="12">
        <f>IFERROR(VLOOKUP(Data!B3162, Minorista!$A$2:$B$100, 2, FALSE), "")</f>
        <v>4</v>
      </c>
      <c r="D3162" s="12">
        <f t="array" ref="D3162">INDEX(Producto!$A$2:$A$500, MATCH(Data!H3162, Producto!$B$2:$B$500, 0))</f>
        <v>2</v>
      </c>
      <c r="E3162" s="12">
        <f>VLOOKUP(Data!E3162 &amp; Data!F3162 &amp; Data!G3162, Ubicacion!$A$2:$B$1000, 2, FALSE)</f>
        <v>44</v>
      </c>
      <c r="F3162" s="15">
        <f>Data!J3162</f>
        <v>300</v>
      </c>
      <c r="G3162" s="16">
        <f>Data!I3162</f>
        <v>35</v>
      </c>
      <c r="H3162" s="17">
        <f>Data!K3162</f>
        <v>105000</v>
      </c>
      <c r="I3162" s="17">
        <f>Data!L3162</f>
        <v>42000</v>
      </c>
      <c r="J3162" s="12" t="str">
        <f>Data!N3162</f>
        <v>In-store</v>
      </c>
      <c r="K3162" s="12" t="str">
        <f>Data!O3162</f>
        <v>Transferencia bancaria</v>
      </c>
      <c r="L3162" s="12" t="str">
        <f>Data!P3162</f>
        <v>Nuevo</v>
      </c>
    </row>
    <row r="3163">
      <c r="A3163" s="11">
        <v>3162.0</v>
      </c>
      <c r="B3163" s="14">
        <f>Data!D3163</f>
        <v>44206</v>
      </c>
      <c r="C3163" s="12">
        <f>IFERROR(VLOOKUP(Data!B3163, Minorista!$A$2:$B$100, 2, FALSE), "")</f>
        <v>4</v>
      </c>
      <c r="D3163" s="12">
        <f t="array" ref="D3163">INDEX(Producto!$A$2:$A$500, MATCH(Data!H3163, Producto!$B$2:$B$500, 0))</f>
        <v>3</v>
      </c>
      <c r="E3163" s="12">
        <f>VLOOKUP(Data!E3163 &amp; Data!F3163 &amp; Data!G3163, Ubicacion!$A$2:$B$1000, 2, FALSE)</f>
        <v>44</v>
      </c>
      <c r="F3163" s="15">
        <f>Data!J3163</f>
        <v>300</v>
      </c>
      <c r="G3163" s="16">
        <f>Data!I3163</f>
        <v>25</v>
      </c>
      <c r="H3163" s="17">
        <f>Data!K3163</f>
        <v>75000</v>
      </c>
      <c r="I3163" s="17">
        <f>Data!L3163</f>
        <v>26250</v>
      </c>
      <c r="J3163" s="12" t="str">
        <f>Data!N3163</f>
        <v>In-store</v>
      </c>
      <c r="K3163" s="12" t="str">
        <f>Data!O3163</f>
        <v>Transferencia bancaria</v>
      </c>
      <c r="L3163" s="12" t="str">
        <f>Data!P3163</f>
        <v>Recurrente</v>
      </c>
    </row>
    <row r="3164">
      <c r="A3164" s="11">
        <v>3163.0</v>
      </c>
      <c r="B3164" s="14">
        <f>Data!D3164</f>
        <v>44206</v>
      </c>
      <c r="C3164" s="12">
        <f>IFERROR(VLOOKUP(Data!B3164, Minorista!$A$2:$B$100, 2, FALSE), "")</f>
        <v>4</v>
      </c>
      <c r="D3164" s="12">
        <f t="array" ref="D3164">INDEX(Producto!$A$2:$A$500, MATCH(Data!H3164, Producto!$B$2:$B$500, 0))</f>
        <v>4</v>
      </c>
      <c r="E3164" s="12">
        <f>VLOOKUP(Data!E3164 &amp; Data!F3164 &amp; Data!G3164, Ubicacion!$A$2:$B$1000, 2, FALSE)</f>
        <v>44</v>
      </c>
      <c r="F3164" s="15">
        <f>Data!J3164</f>
        <v>150</v>
      </c>
      <c r="G3164" s="16">
        <f>Data!I3164</f>
        <v>30</v>
      </c>
      <c r="H3164" s="17">
        <f>Data!K3164</f>
        <v>45000</v>
      </c>
      <c r="I3164" s="17">
        <f>Data!L3164</f>
        <v>15750</v>
      </c>
      <c r="J3164" s="12" t="str">
        <f>Data!N3164</f>
        <v>In-store</v>
      </c>
      <c r="K3164" s="12" t="str">
        <f>Data!O3164</f>
        <v>Tarjeta</v>
      </c>
      <c r="L3164" s="12" t="str">
        <f>Data!P3164</f>
        <v>Recurrente</v>
      </c>
    </row>
    <row r="3165">
      <c r="A3165" s="11">
        <v>3164.0</v>
      </c>
      <c r="B3165" s="14">
        <f>Data!D3165</f>
        <v>44206</v>
      </c>
      <c r="C3165" s="12">
        <f>IFERROR(VLOOKUP(Data!B3165, Minorista!$A$2:$B$100, 2, FALSE), "")</f>
        <v>4</v>
      </c>
      <c r="D3165" s="12">
        <f t="array" ref="D3165">INDEX(Producto!$A$2:$A$500, MATCH(Data!H3165, Producto!$B$2:$B$500, 0))</f>
        <v>5</v>
      </c>
      <c r="E3165" s="12">
        <f>VLOOKUP(Data!E3165 &amp; Data!F3165 &amp; Data!G3165, Ubicacion!$A$2:$B$1000, 2, FALSE)</f>
        <v>44</v>
      </c>
      <c r="F3165" s="15">
        <f>Data!J3165</f>
        <v>200</v>
      </c>
      <c r="G3165" s="16">
        <f>Data!I3165</f>
        <v>45</v>
      </c>
      <c r="H3165" s="17">
        <f>Data!K3165</f>
        <v>90000</v>
      </c>
      <c r="I3165" s="17">
        <f>Data!L3165</f>
        <v>27000</v>
      </c>
      <c r="J3165" s="12" t="str">
        <f>Data!N3165</f>
        <v>In-store</v>
      </c>
      <c r="K3165" s="12" t="str">
        <f>Data!O3165</f>
        <v>Tarjeta</v>
      </c>
      <c r="L3165" s="12" t="str">
        <f>Data!P3165</f>
        <v>Nuevo</v>
      </c>
    </row>
    <row r="3166">
      <c r="A3166" s="11">
        <v>3165.0</v>
      </c>
      <c r="B3166" s="14">
        <f>Data!D3166</f>
        <v>44206</v>
      </c>
      <c r="C3166" s="12">
        <f>IFERROR(VLOOKUP(Data!B3166, Minorista!$A$2:$B$100, 2, FALSE), "")</f>
        <v>4</v>
      </c>
      <c r="D3166" s="12">
        <f t="array" ref="D3166">INDEX(Producto!$A$2:$A$500, MATCH(Data!H3166, Producto!$B$2:$B$500, 0))</f>
        <v>6</v>
      </c>
      <c r="E3166" s="12">
        <f>VLOOKUP(Data!E3166 &amp; Data!F3166 &amp; Data!G3166, Ubicacion!$A$2:$B$1000, 2, FALSE)</f>
        <v>44</v>
      </c>
      <c r="F3166" s="15">
        <f>Data!J3166</f>
        <v>300</v>
      </c>
      <c r="G3166" s="16">
        <f>Data!I3166</f>
        <v>35</v>
      </c>
      <c r="H3166" s="17">
        <f>Data!K3166</f>
        <v>105000</v>
      </c>
      <c r="I3166" s="17">
        <f>Data!L3166</f>
        <v>42000</v>
      </c>
      <c r="J3166" s="12" t="str">
        <f>Data!N3166</f>
        <v>In-store</v>
      </c>
      <c r="K3166" s="12" t="str">
        <f>Data!O3166</f>
        <v>Tarjeta</v>
      </c>
      <c r="L3166" s="12" t="str">
        <f>Data!P3166</f>
        <v>Recurrente</v>
      </c>
    </row>
    <row r="3167">
      <c r="A3167" s="11">
        <v>3166.0</v>
      </c>
      <c r="B3167" s="14">
        <f>Data!D3167</f>
        <v>44237</v>
      </c>
      <c r="C3167" s="12">
        <f>IFERROR(VLOOKUP(Data!B3167, Minorista!$A$2:$B$100, 2, FALSE), "")</f>
        <v>4</v>
      </c>
      <c r="D3167" s="12">
        <f t="array" ref="D3167">INDEX(Producto!$A$2:$A$500, MATCH(Data!H3167, Producto!$B$2:$B$500, 0))</f>
        <v>1</v>
      </c>
      <c r="E3167" s="12">
        <f>VLOOKUP(Data!E3167 &amp; Data!F3167 &amp; Data!G3167, Ubicacion!$A$2:$B$1000, 2, FALSE)</f>
        <v>44</v>
      </c>
      <c r="F3167" s="15">
        <f>Data!J3167</f>
        <v>550</v>
      </c>
      <c r="G3167" s="16">
        <f>Data!I3167</f>
        <v>35</v>
      </c>
      <c r="H3167" s="17">
        <f>Data!K3167</f>
        <v>192500</v>
      </c>
      <c r="I3167" s="17">
        <f>Data!L3167</f>
        <v>77000</v>
      </c>
      <c r="J3167" s="12" t="str">
        <f>Data!N3167</f>
        <v>In-store</v>
      </c>
      <c r="K3167" s="12" t="str">
        <f>Data!O3167</f>
        <v>Tarjeta</v>
      </c>
      <c r="L3167" s="12" t="str">
        <f>Data!P3167</f>
        <v>Nuevo</v>
      </c>
    </row>
    <row r="3168">
      <c r="A3168" s="11">
        <v>3167.0</v>
      </c>
      <c r="B3168" s="14">
        <f>Data!D3168</f>
        <v>44237</v>
      </c>
      <c r="C3168" s="12">
        <f>IFERROR(VLOOKUP(Data!B3168, Minorista!$A$2:$B$100, 2, FALSE), "")</f>
        <v>4</v>
      </c>
      <c r="D3168" s="12">
        <f t="array" ref="D3168">INDEX(Producto!$A$2:$A$500, MATCH(Data!H3168, Producto!$B$2:$B$500, 0))</f>
        <v>2</v>
      </c>
      <c r="E3168" s="12">
        <f>VLOOKUP(Data!E3168 &amp; Data!F3168 &amp; Data!G3168, Ubicacion!$A$2:$B$1000, 2, FALSE)</f>
        <v>44</v>
      </c>
      <c r="F3168" s="15">
        <f>Data!J3168</f>
        <v>200</v>
      </c>
      <c r="G3168" s="16">
        <f>Data!I3168</f>
        <v>35</v>
      </c>
      <c r="H3168" s="17">
        <f>Data!K3168</f>
        <v>70000</v>
      </c>
      <c r="I3168" s="17">
        <f>Data!L3168</f>
        <v>28000</v>
      </c>
      <c r="J3168" s="12" t="str">
        <f>Data!N3168</f>
        <v>In-store</v>
      </c>
      <c r="K3168" s="12" t="str">
        <f>Data!O3168</f>
        <v>Tarjeta</v>
      </c>
      <c r="L3168" s="12" t="str">
        <f>Data!P3168</f>
        <v>Recurrente</v>
      </c>
    </row>
    <row r="3169">
      <c r="A3169" s="11">
        <v>3168.0</v>
      </c>
      <c r="B3169" s="14">
        <f>Data!D3169</f>
        <v>44237</v>
      </c>
      <c r="C3169" s="12">
        <f>IFERROR(VLOOKUP(Data!B3169, Minorista!$A$2:$B$100, 2, FALSE), "")</f>
        <v>4</v>
      </c>
      <c r="D3169" s="12">
        <f t="array" ref="D3169">INDEX(Producto!$A$2:$A$500, MATCH(Data!H3169, Producto!$B$2:$B$500, 0))</f>
        <v>3</v>
      </c>
      <c r="E3169" s="12">
        <f>VLOOKUP(Data!E3169 &amp; Data!F3169 &amp; Data!G3169, Ubicacion!$A$2:$B$1000, 2, FALSE)</f>
        <v>44</v>
      </c>
      <c r="F3169" s="15">
        <f>Data!J3169</f>
        <v>250</v>
      </c>
      <c r="G3169" s="16">
        <f>Data!I3169</f>
        <v>25</v>
      </c>
      <c r="H3169" s="17">
        <f>Data!K3169</f>
        <v>62500</v>
      </c>
      <c r="I3169" s="17">
        <f>Data!L3169</f>
        <v>21875</v>
      </c>
      <c r="J3169" s="12" t="str">
        <f>Data!N3169</f>
        <v>In-store</v>
      </c>
      <c r="K3169" s="12" t="str">
        <f>Data!O3169</f>
        <v>Transferencia bancaria</v>
      </c>
      <c r="L3169" s="12" t="str">
        <f>Data!P3169</f>
        <v>Nuevo</v>
      </c>
    </row>
    <row r="3170">
      <c r="A3170" s="11">
        <v>3169.0</v>
      </c>
      <c r="B3170" s="14">
        <f>Data!D3170</f>
        <v>44237</v>
      </c>
      <c r="C3170" s="12">
        <f>IFERROR(VLOOKUP(Data!B3170, Minorista!$A$2:$B$100, 2, FALSE), "")</f>
        <v>4</v>
      </c>
      <c r="D3170" s="12">
        <f t="array" ref="D3170">INDEX(Producto!$A$2:$A$500, MATCH(Data!H3170, Producto!$B$2:$B$500, 0))</f>
        <v>4</v>
      </c>
      <c r="E3170" s="12">
        <f>VLOOKUP(Data!E3170 &amp; Data!F3170 &amp; Data!G3170, Ubicacion!$A$2:$B$1000, 2, FALSE)</f>
        <v>45</v>
      </c>
      <c r="F3170" s="15">
        <f>Data!J3170</f>
        <v>125</v>
      </c>
      <c r="G3170" s="16">
        <f>Data!I3170</f>
        <v>30</v>
      </c>
      <c r="H3170" s="17">
        <f>Data!K3170</f>
        <v>37500</v>
      </c>
      <c r="I3170" s="17">
        <f>Data!L3170</f>
        <v>13125</v>
      </c>
      <c r="J3170" s="12" t="str">
        <f>Data!N3170</f>
        <v>In-store</v>
      </c>
      <c r="K3170" s="12" t="str">
        <f>Data!O3170</f>
        <v>Tarjeta</v>
      </c>
      <c r="L3170" s="12" t="str">
        <f>Data!P3170</f>
        <v>Nuevo</v>
      </c>
    </row>
    <row r="3171">
      <c r="A3171" s="11">
        <v>3170.0</v>
      </c>
      <c r="B3171" s="14">
        <f>Data!D3171</f>
        <v>44237</v>
      </c>
      <c r="C3171" s="12">
        <f>IFERROR(VLOOKUP(Data!B3171, Minorista!$A$2:$B$100, 2, FALSE), "")</f>
        <v>4</v>
      </c>
      <c r="D3171" s="12">
        <f t="array" ref="D3171">INDEX(Producto!$A$2:$A$500, MATCH(Data!H3171, Producto!$B$2:$B$500, 0))</f>
        <v>5</v>
      </c>
      <c r="E3171" s="12">
        <f>VLOOKUP(Data!E3171 &amp; Data!F3171 &amp; Data!G3171, Ubicacion!$A$2:$B$1000, 2, FALSE)</f>
        <v>45</v>
      </c>
      <c r="F3171" s="15">
        <f>Data!J3171</f>
        <v>200</v>
      </c>
      <c r="G3171" s="16">
        <f>Data!I3171</f>
        <v>45</v>
      </c>
      <c r="H3171" s="17">
        <f>Data!K3171</f>
        <v>90000</v>
      </c>
      <c r="I3171" s="17">
        <f>Data!L3171</f>
        <v>27000</v>
      </c>
      <c r="J3171" s="12" t="str">
        <f>Data!N3171</f>
        <v>In-store</v>
      </c>
      <c r="K3171" s="12" t="str">
        <f>Data!O3171</f>
        <v>Tarjeta</v>
      </c>
      <c r="L3171" s="12" t="str">
        <f>Data!P3171</f>
        <v>Nuevo</v>
      </c>
    </row>
    <row r="3172">
      <c r="A3172" s="11">
        <v>3171.0</v>
      </c>
      <c r="B3172" s="14">
        <f>Data!D3172</f>
        <v>44237</v>
      </c>
      <c r="C3172" s="12">
        <f>IFERROR(VLOOKUP(Data!B3172, Minorista!$A$2:$B$100, 2, FALSE), "")</f>
        <v>4</v>
      </c>
      <c r="D3172" s="12">
        <f t="array" ref="D3172">INDEX(Producto!$A$2:$A$500, MATCH(Data!H3172, Producto!$B$2:$B$500, 0))</f>
        <v>6</v>
      </c>
      <c r="E3172" s="12">
        <f>VLOOKUP(Data!E3172 &amp; Data!F3172 &amp; Data!G3172, Ubicacion!$A$2:$B$1000, 2, FALSE)</f>
        <v>45</v>
      </c>
      <c r="F3172" s="15">
        <f>Data!J3172</f>
        <v>300</v>
      </c>
      <c r="G3172" s="16">
        <f>Data!I3172</f>
        <v>20</v>
      </c>
      <c r="H3172" s="17">
        <f>Data!K3172</f>
        <v>60000</v>
      </c>
      <c r="I3172" s="17">
        <f>Data!L3172</f>
        <v>24000</v>
      </c>
      <c r="J3172" s="12" t="str">
        <f>Data!N3172</f>
        <v>In-store</v>
      </c>
      <c r="K3172" s="12" t="str">
        <f>Data!O3172</f>
        <v>Tarjeta</v>
      </c>
      <c r="L3172" s="12" t="str">
        <f>Data!P3172</f>
        <v>Nuevo</v>
      </c>
    </row>
    <row r="3173">
      <c r="A3173" s="11">
        <v>3172.0</v>
      </c>
      <c r="B3173" s="14">
        <f>Data!D3173</f>
        <v>44264</v>
      </c>
      <c r="C3173" s="12">
        <f>IFERROR(VLOOKUP(Data!B3173, Minorista!$A$2:$B$100, 2, FALSE), "")</f>
        <v>4</v>
      </c>
      <c r="D3173" s="12">
        <f t="array" ref="D3173">INDEX(Producto!$A$2:$A$500, MATCH(Data!H3173, Producto!$B$2:$B$500, 0))</f>
        <v>1</v>
      </c>
      <c r="E3173" s="12">
        <f>VLOOKUP(Data!E3173 &amp; Data!F3173 &amp; Data!G3173, Ubicacion!$A$2:$B$1000, 2, FALSE)</f>
        <v>45</v>
      </c>
      <c r="F3173" s="15">
        <f>Data!J3173</f>
        <v>520</v>
      </c>
      <c r="G3173" s="16">
        <f>Data!I3173</f>
        <v>25</v>
      </c>
      <c r="H3173" s="17">
        <f>Data!K3173</f>
        <v>130000</v>
      </c>
      <c r="I3173" s="17">
        <f>Data!L3173</f>
        <v>52000</v>
      </c>
      <c r="J3173" s="12" t="str">
        <f>Data!N3173</f>
        <v>In-store</v>
      </c>
      <c r="K3173" s="12" t="str">
        <f>Data!O3173</f>
        <v>Transferencia bancaria</v>
      </c>
      <c r="L3173" s="12" t="str">
        <f>Data!P3173</f>
        <v>Nuevo</v>
      </c>
    </row>
    <row r="3174">
      <c r="A3174" s="11">
        <v>3173.0</v>
      </c>
      <c r="B3174" s="14">
        <f>Data!D3174</f>
        <v>44264</v>
      </c>
      <c r="C3174" s="12">
        <f>IFERROR(VLOOKUP(Data!B3174, Minorista!$A$2:$B$100, 2, FALSE), "")</f>
        <v>4</v>
      </c>
      <c r="D3174" s="12">
        <f t="array" ref="D3174">INDEX(Producto!$A$2:$A$500, MATCH(Data!H3174, Producto!$B$2:$B$500, 0))</f>
        <v>2</v>
      </c>
      <c r="E3174" s="12">
        <f>VLOOKUP(Data!E3174 &amp; Data!F3174 &amp; Data!G3174, Ubicacion!$A$2:$B$1000, 2, FALSE)</f>
        <v>45</v>
      </c>
      <c r="F3174" s="15">
        <f>Data!J3174</f>
        <v>225</v>
      </c>
      <c r="G3174" s="16">
        <f>Data!I3174</f>
        <v>25</v>
      </c>
      <c r="H3174" s="17">
        <f>Data!K3174</f>
        <v>56250</v>
      </c>
      <c r="I3174" s="17">
        <f>Data!L3174</f>
        <v>22500</v>
      </c>
      <c r="J3174" s="12" t="str">
        <f>Data!N3174</f>
        <v>In-store</v>
      </c>
      <c r="K3174" s="12" t="str">
        <f>Data!O3174</f>
        <v>Transferencia bancaria</v>
      </c>
      <c r="L3174" s="12" t="str">
        <f>Data!P3174</f>
        <v>Nuevo</v>
      </c>
    </row>
    <row r="3175">
      <c r="A3175" s="11">
        <v>3174.0</v>
      </c>
      <c r="B3175" s="14">
        <f>Data!D3175</f>
        <v>44264</v>
      </c>
      <c r="C3175" s="12">
        <f>IFERROR(VLOOKUP(Data!B3175, Minorista!$A$2:$B$100, 2, FALSE), "")</f>
        <v>4</v>
      </c>
      <c r="D3175" s="12">
        <f t="array" ref="D3175">INDEX(Producto!$A$2:$A$500, MATCH(Data!H3175, Producto!$B$2:$B$500, 0))</f>
        <v>3</v>
      </c>
      <c r="E3175" s="12">
        <f>VLOOKUP(Data!E3175 &amp; Data!F3175 &amp; Data!G3175, Ubicacion!$A$2:$B$1000, 2, FALSE)</f>
        <v>45</v>
      </c>
      <c r="F3175" s="15">
        <f>Data!J3175</f>
        <v>275</v>
      </c>
      <c r="G3175" s="16">
        <f>Data!I3175</f>
        <v>15</v>
      </c>
      <c r="H3175" s="17">
        <f>Data!K3175</f>
        <v>41250</v>
      </c>
      <c r="I3175" s="17">
        <f>Data!L3175</f>
        <v>14437.5</v>
      </c>
      <c r="J3175" s="12" t="str">
        <f>Data!N3175</f>
        <v>In-store</v>
      </c>
      <c r="K3175" s="12" t="str">
        <f>Data!O3175</f>
        <v>Efectivo</v>
      </c>
      <c r="L3175" s="12" t="str">
        <f>Data!P3175</f>
        <v>Nuevo</v>
      </c>
    </row>
    <row r="3176">
      <c r="A3176" s="11">
        <v>3175.0</v>
      </c>
      <c r="B3176" s="14">
        <f>Data!D3176</f>
        <v>44264</v>
      </c>
      <c r="C3176" s="12">
        <f>IFERROR(VLOOKUP(Data!B3176, Minorista!$A$2:$B$100, 2, FALSE), "")</f>
        <v>4</v>
      </c>
      <c r="D3176" s="12">
        <f t="array" ref="D3176">INDEX(Producto!$A$2:$A$500, MATCH(Data!H3176, Producto!$B$2:$B$500, 0))</f>
        <v>4</v>
      </c>
      <c r="E3176" s="12">
        <f>VLOOKUP(Data!E3176 &amp; Data!F3176 &amp; Data!G3176, Ubicacion!$A$2:$B$1000, 2, FALSE)</f>
        <v>45</v>
      </c>
      <c r="F3176" s="15">
        <f>Data!J3176</f>
        <v>125</v>
      </c>
      <c r="G3176" s="16">
        <f>Data!I3176</f>
        <v>20</v>
      </c>
      <c r="H3176" s="17">
        <f>Data!K3176</f>
        <v>25000</v>
      </c>
      <c r="I3176" s="17">
        <f>Data!L3176</f>
        <v>8750</v>
      </c>
      <c r="J3176" s="12" t="str">
        <f>Data!N3176</f>
        <v>In-store</v>
      </c>
      <c r="K3176" s="12" t="str">
        <f>Data!O3176</f>
        <v>Transferencia bancaria</v>
      </c>
      <c r="L3176" s="12" t="str">
        <f>Data!P3176</f>
        <v>Recurrente</v>
      </c>
    </row>
    <row r="3177">
      <c r="A3177" s="11">
        <v>3176.0</v>
      </c>
      <c r="B3177" s="14">
        <f>Data!D3177</f>
        <v>44264</v>
      </c>
      <c r="C3177" s="12">
        <f>IFERROR(VLOOKUP(Data!B3177, Minorista!$A$2:$B$100, 2, FALSE), "")</f>
        <v>4</v>
      </c>
      <c r="D3177" s="12">
        <f t="array" ref="D3177">INDEX(Producto!$A$2:$A$500, MATCH(Data!H3177, Producto!$B$2:$B$500, 0))</f>
        <v>5</v>
      </c>
      <c r="E3177" s="12">
        <f>VLOOKUP(Data!E3177 &amp; Data!F3177 &amp; Data!G3177, Ubicacion!$A$2:$B$1000, 2, FALSE)</f>
        <v>45</v>
      </c>
      <c r="F3177" s="15">
        <f>Data!J3177</f>
        <v>175</v>
      </c>
      <c r="G3177" s="16">
        <f>Data!I3177</f>
        <v>35</v>
      </c>
      <c r="H3177" s="17">
        <f>Data!K3177</f>
        <v>61250</v>
      </c>
      <c r="I3177" s="17">
        <f>Data!L3177</f>
        <v>18375</v>
      </c>
      <c r="J3177" s="12" t="str">
        <f>Data!N3177</f>
        <v>In-store</v>
      </c>
      <c r="K3177" s="12" t="str">
        <f>Data!O3177</f>
        <v>Transferencia bancaria</v>
      </c>
      <c r="L3177" s="12" t="str">
        <f>Data!P3177</f>
        <v>Nuevo</v>
      </c>
    </row>
    <row r="3178">
      <c r="A3178" s="11">
        <v>3177.0</v>
      </c>
      <c r="B3178" s="14">
        <f>Data!D3178</f>
        <v>44264</v>
      </c>
      <c r="C3178" s="12">
        <f>IFERROR(VLOOKUP(Data!B3178, Minorista!$A$2:$B$100, 2, FALSE), "")</f>
        <v>4</v>
      </c>
      <c r="D3178" s="12">
        <f t="array" ref="D3178">INDEX(Producto!$A$2:$A$500, MATCH(Data!H3178, Producto!$B$2:$B$500, 0))</f>
        <v>6</v>
      </c>
      <c r="E3178" s="12">
        <f>VLOOKUP(Data!E3178 &amp; Data!F3178 &amp; Data!G3178, Ubicacion!$A$2:$B$1000, 2, FALSE)</f>
        <v>45</v>
      </c>
      <c r="F3178" s="15">
        <f>Data!J3178</f>
        <v>275</v>
      </c>
      <c r="G3178" s="16">
        <f>Data!I3178</f>
        <v>25</v>
      </c>
      <c r="H3178" s="17">
        <f>Data!K3178</f>
        <v>68750</v>
      </c>
      <c r="I3178" s="17">
        <f>Data!L3178</f>
        <v>27500</v>
      </c>
      <c r="J3178" s="12" t="str">
        <f>Data!N3178</f>
        <v>In-store</v>
      </c>
      <c r="K3178" s="12" t="str">
        <f>Data!O3178</f>
        <v>Efectivo</v>
      </c>
      <c r="L3178" s="12" t="str">
        <f>Data!P3178</f>
        <v>Nuevo</v>
      </c>
    </row>
    <row r="3179">
      <c r="A3179" s="11">
        <v>3178.0</v>
      </c>
      <c r="B3179" s="14">
        <f>Data!D3179</f>
        <v>44296</v>
      </c>
      <c r="C3179" s="12">
        <f>IFERROR(VLOOKUP(Data!B3179, Minorista!$A$2:$B$100, 2, FALSE), "")</f>
        <v>4</v>
      </c>
      <c r="D3179" s="12">
        <f t="array" ref="D3179">INDEX(Producto!$A$2:$A$500, MATCH(Data!H3179, Producto!$B$2:$B$500, 0))</f>
        <v>1</v>
      </c>
      <c r="E3179" s="12">
        <f>VLOOKUP(Data!E3179 &amp; Data!F3179 &amp; Data!G3179, Ubicacion!$A$2:$B$1000, 2, FALSE)</f>
        <v>45</v>
      </c>
      <c r="F3179" s="15">
        <f>Data!J3179</f>
        <v>500</v>
      </c>
      <c r="G3179" s="16">
        <f>Data!I3179</f>
        <v>25</v>
      </c>
      <c r="H3179" s="17">
        <f>Data!K3179</f>
        <v>125000</v>
      </c>
      <c r="I3179" s="17">
        <f>Data!L3179</f>
        <v>50000</v>
      </c>
      <c r="J3179" s="12" t="str">
        <f>Data!N3179</f>
        <v>In-store</v>
      </c>
      <c r="K3179" s="12" t="str">
        <f>Data!O3179</f>
        <v>Tarjeta</v>
      </c>
      <c r="L3179" s="12" t="str">
        <f>Data!P3179</f>
        <v>Recurrente</v>
      </c>
    </row>
    <row r="3180">
      <c r="A3180" s="11">
        <v>3179.0</v>
      </c>
      <c r="B3180" s="14">
        <f>Data!D3180</f>
        <v>44296</v>
      </c>
      <c r="C3180" s="12">
        <f>IFERROR(VLOOKUP(Data!B3180, Minorista!$A$2:$B$100, 2, FALSE), "")</f>
        <v>4</v>
      </c>
      <c r="D3180" s="12">
        <f t="array" ref="D3180">INDEX(Producto!$A$2:$A$500, MATCH(Data!H3180, Producto!$B$2:$B$500, 0))</f>
        <v>2</v>
      </c>
      <c r="E3180" s="12">
        <f>VLOOKUP(Data!E3180 &amp; Data!F3180 &amp; Data!G3180, Ubicacion!$A$2:$B$1000, 2, FALSE)</f>
        <v>45</v>
      </c>
      <c r="F3180" s="15">
        <f>Data!J3180</f>
        <v>200</v>
      </c>
      <c r="G3180" s="16">
        <f>Data!I3180</f>
        <v>25</v>
      </c>
      <c r="H3180" s="17">
        <f>Data!K3180</f>
        <v>50000</v>
      </c>
      <c r="I3180" s="17">
        <f>Data!L3180</f>
        <v>20000</v>
      </c>
      <c r="J3180" s="12" t="str">
        <f>Data!N3180</f>
        <v>In-store</v>
      </c>
      <c r="K3180" s="12" t="str">
        <f>Data!O3180</f>
        <v>Transferencia bancaria</v>
      </c>
      <c r="L3180" s="12" t="str">
        <f>Data!P3180</f>
        <v>Nuevo</v>
      </c>
    </row>
    <row r="3181">
      <c r="A3181" s="11">
        <v>3180.0</v>
      </c>
      <c r="B3181" s="14">
        <f>Data!D3181</f>
        <v>44296</v>
      </c>
      <c r="C3181" s="12">
        <f>IFERROR(VLOOKUP(Data!B3181, Minorista!$A$2:$B$100, 2, FALSE), "")</f>
        <v>4</v>
      </c>
      <c r="D3181" s="12">
        <f t="array" ref="D3181">INDEX(Producto!$A$2:$A$500, MATCH(Data!H3181, Producto!$B$2:$B$500, 0))</f>
        <v>3</v>
      </c>
      <c r="E3181" s="12">
        <f>VLOOKUP(Data!E3181 &amp; Data!F3181 &amp; Data!G3181, Ubicacion!$A$2:$B$1000, 2, FALSE)</f>
        <v>45</v>
      </c>
      <c r="F3181" s="15">
        <f>Data!J3181</f>
        <v>200</v>
      </c>
      <c r="G3181" s="16">
        <f>Data!I3181</f>
        <v>15</v>
      </c>
      <c r="H3181" s="17">
        <f>Data!K3181</f>
        <v>30000</v>
      </c>
      <c r="I3181" s="17">
        <f>Data!L3181</f>
        <v>10500</v>
      </c>
      <c r="J3181" s="12" t="str">
        <f>Data!N3181</f>
        <v>In-store</v>
      </c>
      <c r="K3181" s="12" t="str">
        <f>Data!O3181</f>
        <v>Transferencia bancaria</v>
      </c>
      <c r="L3181" s="12" t="str">
        <f>Data!P3181</f>
        <v>Nuevo</v>
      </c>
    </row>
    <row r="3182">
      <c r="A3182" s="11">
        <v>3181.0</v>
      </c>
      <c r="B3182" s="14">
        <f>Data!D3182</f>
        <v>44296</v>
      </c>
      <c r="C3182" s="12">
        <f>IFERROR(VLOOKUP(Data!B3182, Minorista!$A$2:$B$100, 2, FALSE), "")</f>
        <v>4</v>
      </c>
      <c r="D3182" s="12">
        <f t="array" ref="D3182">INDEX(Producto!$A$2:$A$500, MATCH(Data!H3182, Producto!$B$2:$B$500, 0))</f>
        <v>4</v>
      </c>
      <c r="E3182" s="12">
        <f>VLOOKUP(Data!E3182 &amp; Data!F3182 &amp; Data!G3182, Ubicacion!$A$2:$B$1000, 2, FALSE)</f>
        <v>45</v>
      </c>
      <c r="F3182" s="15">
        <f>Data!J3182</f>
        <v>125</v>
      </c>
      <c r="G3182" s="16">
        <f>Data!I3182</f>
        <v>20</v>
      </c>
      <c r="H3182" s="17">
        <f>Data!K3182</f>
        <v>25000</v>
      </c>
      <c r="I3182" s="17">
        <f>Data!L3182</f>
        <v>8750</v>
      </c>
      <c r="J3182" s="12" t="str">
        <f>Data!N3182</f>
        <v>In-store</v>
      </c>
      <c r="K3182" s="12" t="str">
        <f>Data!O3182</f>
        <v>Tarjeta</v>
      </c>
      <c r="L3182" s="12" t="str">
        <f>Data!P3182</f>
        <v>Nuevo</v>
      </c>
    </row>
    <row r="3183">
      <c r="A3183" s="11">
        <v>3182.0</v>
      </c>
      <c r="B3183" s="14">
        <f>Data!D3183</f>
        <v>44296</v>
      </c>
      <c r="C3183" s="12">
        <f>IFERROR(VLOOKUP(Data!B3183, Minorista!$A$2:$B$100, 2, FALSE), "")</f>
        <v>4</v>
      </c>
      <c r="D3183" s="12">
        <f t="array" ref="D3183">INDEX(Producto!$A$2:$A$500, MATCH(Data!H3183, Producto!$B$2:$B$500, 0))</f>
        <v>5</v>
      </c>
      <c r="E3183" s="12">
        <f>VLOOKUP(Data!E3183 &amp; Data!F3183 &amp; Data!G3183, Ubicacion!$A$2:$B$1000, 2, FALSE)</f>
        <v>45</v>
      </c>
      <c r="F3183" s="15">
        <f>Data!J3183</f>
        <v>150</v>
      </c>
      <c r="G3183" s="16">
        <f>Data!I3183</f>
        <v>65</v>
      </c>
      <c r="H3183" s="17">
        <f>Data!K3183</f>
        <v>97500</v>
      </c>
      <c r="I3183" s="17">
        <f>Data!L3183</f>
        <v>29250</v>
      </c>
      <c r="J3183" s="12" t="str">
        <f>Data!N3183</f>
        <v>In-store</v>
      </c>
      <c r="K3183" s="12" t="str">
        <f>Data!O3183</f>
        <v>Efectivo</v>
      </c>
      <c r="L3183" s="12" t="str">
        <f>Data!P3183</f>
        <v>Recurrente</v>
      </c>
    </row>
    <row r="3184">
      <c r="A3184" s="11">
        <v>3183.0</v>
      </c>
      <c r="B3184" s="14">
        <f>Data!D3184</f>
        <v>44296</v>
      </c>
      <c r="C3184" s="12">
        <f>IFERROR(VLOOKUP(Data!B3184, Minorista!$A$2:$B$100, 2, FALSE), "")</f>
        <v>4</v>
      </c>
      <c r="D3184" s="12">
        <f t="array" ref="D3184">INDEX(Producto!$A$2:$A$500, MATCH(Data!H3184, Producto!$B$2:$B$500, 0))</f>
        <v>6</v>
      </c>
      <c r="E3184" s="12">
        <f>VLOOKUP(Data!E3184 &amp; Data!F3184 &amp; Data!G3184, Ubicacion!$A$2:$B$1000, 2, FALSE)</f>
        <v>45</v>
      </c>
      <c r="F3184" s="15">
        <f>Data!J3184</f>
        <v>275</v>
      </c>
      <c r="G3184" s="16">
        <f>Data!I3184</f>
        <v>50</v>
      </c>
      <c r="H3184" s="17">
        <f>Data!K3184</f>
        <v>137500</v>
      </c>
      <c r="I3184" s="17">
        <f>Data!L3184</f>
        <v>55000</v>
      </c>
      <c r="J3184" s="12" t="str">
        <f>Data!N3184</f>
        <v>In-store</v>
      </c>
      <c r="K3184" s="12" t="str">
        <f>Data!O3184</f>
        <v>Efectivo</v>
      </c>
      <c r="L3184" s="12" t="str">
        <f>Data!P3184</f>
        <v>Recurrente</v>
      </c>
    </row>
    <row r="3185">
      <c r="A3185" s="11">
        <v>3184.0</v>
      </c>
      <c r="B3185" s="14">
        <f>Data!D3185</f>
        <v>44327</v>
      </c>
      <c r="C3185" s="12">
        <f>IFERROR(VLOOKUP(Data!B3185, Minorista!$A$2:$B$100, 2, FALSE), "")</f>
        <v>4</v>
      </c>
      <c r="D3185" s="12">
        <f t="array" ref="D3185">INDEX(Producto!$A$2:$A$500, MATCH(Data!H3185, Producto!$B$2:$B$500, 0))</f>
        <v>1</v>
      </c>
      <c r="E3185" s="12">
        <f>VLOOKUP(Data!E3185 &amp; Data!F3185 &amp; Data!G3185, Ubicacion!$A$2:$B$1000, 2, FALSE)</f>
        <v>45</v>
      </c>
      <c r="F3185" s="15">
        <f>Data!J3185</f>
        <v>545</v>
      </c>
      <c r="G3185" s="16">
        <f>Data!I3185</f>
        <v>60</v>
      </c>
      <c r="H3185" s="17">
        <f>Data!K3185</f>
        <v>327000</v>
      </c>
      <c r="I3185" s="17">
        <f>Data!L3185</f>
        <v>130800</v>
      </c>
      <c r="J3185" s="12" t="str">
        <f>Data!N3185</f>
        <v>In-store</v>
      </c>
      <c r="K3185" s="12" t="str">
        <f>Data!O3185</f>
        <v>Efectivo</v>
      </c>
      <c r="L3185" s="12" t="str">
        <f>Data!P3185</f>
        <v>Nuevo</v>
      </c>
    </row>
    <row r="3186">
      <c r="A3186" s="11">
        <v>3185.0</v>
      </c>
      <c r="B3186" s="14">
        <f>Data!D3186</f>
        <v>44327</v>
      </c>
      <c r="C3186" s="12">
        <f>IFERROR(VLOOKUP(Data!B3186, Minorista!$A$2:$B$100, 2, FALSE), "")</f>
        <v>4</v>
      </c>
      <c r="D3186" s="12">
        <f t="array" ref="D3186">INDEX(Producto!$A$2:$A$500, MATCH(Data!H3186, Producto!$B$2:$B$500, 0))</f>
        <v>2</v>
      </c>
      <c r="E3186" s="12">
        <f>VLOOKUP(Data!E3186 &amp; Data!F3186 &amp; Data!G3186, Ubicacion!$A$2:$B$1000, 2, FALSE)</f>
        <v>45</v>
      </c>
      <c r="F3186" s="15">
        <f>Data!J3186</f>
        <v>250</v>
      </c>
      <c r="G3186" s="16">
        <f>Data!I3186</f>
        <v>40</v>
      </c>
      <c r="H3186" s="17">
        <f>Data!K3186</f>
        <v>100000</v>
      </c>
      <c r="I3186" s="17">
        <f>Data!L3186</f>
        <v>40000</v>
      </c>
      <c r="J3186" s="12" t="str">
        <f>Data!N3186</f>
        <v>In-store</v>
      </c>
      <c r="K3186" s="12" t="str">
        <f>Data!O3186</f>
        <v>Tarjeta</v>
      </c>
      <c r="L3186" s="12" t="str">
        <f>Data!P3186</f>
        <v>Nuevo</v>
      </c>
    </row>
    <row r="3187">
      <c r="A3187" s="11">
        <v>3186.0</v>
      </c>
      <c r="B3187" s="14">
        <f>Data!D3187</f>
        <v>44327</v>
      </c>
      <c r="C3187" s="12">
        <f>IFERROR(VLOOKUP(Data!B3187, Minorista!$A$2:$B$100, 2, FALSE), "")</f>
        <v>4</v>
      </c>
      <c r="D3187" s="12">
        <f t="array" ref="D3187">INDEX(Producto!$A$2:$A$500, MATCH(Data!H3187, Producto!$B$2:$B$500, 0))</f>
        <v>3</v>
      </c>
      <c r="E3187" s="12">
        <f>VLOOKUP(Data!E3187 &amp; Data!F3187 &amp; Data!G3187, Ubicacion!$A$2:$B$1000, 2, FALSE)</f>
        <v>45</v>
      </c>
      <c r="F3187" s="15">
        <f>Data!J3187</f>
        <v>225</v>
      </c>
      <c r="G3187" s="16">
        <f>Data!I3187</f>
        <v>35</v>
      </c>
      <c r="H3187" s="17">
        <f>Data!K3187</f>
        <v>78750</v>
      </c>
      <c r="I3187" s="17">
        <f>Data!L3187</f>
        <v>27562.5</v>
      </c>
      <c r="J3187" s="12" t="str">
        <f>Data!N3187</f>
        <v>In-store</v>
      </c>
      <c r="K3187" s="12" t="str">
        <f>Data!O3187</f>
        <v>Transferencia bancaria</v>
      </c>
      <c r="L3187" s="12" t="str">
        <f>Data!P3187</f>
        <v>Recurrente</v>
      </c>
    </row>
    <row r="3188">
      <c r="A3188" s="11">
        <v>3187.0</v>
      </c>
      <c r="B3188" s="14">
        <f>Data!D3188</f>
        <v>44327</v>
      </c>
      <c r="C3188" s="12">
        <f>IFERROR(VLOOKUP(Data!B3188, Minorista!$A$2:$B$100, 2, FALSE), "")</f>
        <v>4</v>
      </c>
      <c r="D3188" s="12">
        <f t="array" ref="D3188">INDEX(Producto!$A$2:$A$500, MATCH(Data!H3188, Producto!$B$2:$B$500, 0))</f>
        <v>4</v>
      </c>
      <c r="E3188" s="12">
        <f>VLOOKUP(Data!E3188 &amp; Data!F3188 &amp; Data!G3188, Ubicacion!$A$2:$B$1000, 2, FALSE)</f>
        <v>45</v>
      </c>
      <c r="F3188" s="15">
        <f>Data!J3188</f>
        <v>175</v>
      </c>
      <c r="G3188" s="16">
        <f>Data!I3188</f>
        <v>35</v>
      </c>
      <c r="H3188" s="17">
        <f>Data!K3188</f>
        <v>61250</v>
      </c>
      <c r="I3188" s="17">
        <f>Data!L3188</f>
        <v>21437.5</v>
      </c>
      <c r="J3188" s="12" t="str">
        <f>Data!N3188</f>
        <v>In-store</v>
      </c>
      <c r="K3188" s="12" t="str">
        <f>Data!O3188</f>
        <v>Efectivo</v>
      </c>
      <c r="L3188" s="12" t="str">
        <f>Data!P3188</f>
        <v>Nuevo</v>
      </c>
    </row>
    <row r="3189">
      <c r="A3189" s="11">
        <v>3188.0</v>
      </c>
      <c r="B3189" s="14">
        <f>Data!D3189</f>
        <v>44327</v>
      </c>
      <c r="C3189" s="12">
        <f>IFERROR(VLOOKUP(Data!B3189, Minorista!$A$2:$B$100, 2, FALSE), "")</f>
        <v>4</v>
      </c>
      <c r="D3189" s="12">
        <f t="array" ref="D3189">INDEX(Producto!$A$2:$A$500, MATCH(Data!H3189, Producto!$B$2:$B$500, 0))</f>
        <v>5</v>
      </c>
      <c r="E3189" s="12">
        <f>VLOOKUP(Data!E3189 &amp; Data!F3189 &amp; Data!G3189, Ubicacion!$A$2:$B$1000, 2, FALSE)</f>
        <v>45</v>
      </c>
      <c r="F3189" s="15">
        <f>Data!J3189</f>
        <v>200</v>
      </c>
      <c r="G3189" s="16">
        <f>Data!I3189</f>
        <v>45</v>
      </c>
      <c r="H3189" s="17">
        <f>Data!K3189</f>
        <v>90000</v>
      </c>
      <c r="I3189" s="17">
        <f>Data!L3189</f>
        <v>27000</v>
      </c>
      <c r="J3189" s="12" t="str">
        <f>Data!N3189</f>
        <v>In-store</v>
      </c>
      <c r="K3189" s="12" t="str">
        <f>Data!O3189</f>
        <v>Transferencia bancaria</v>
      </c>
      <c r="L3189" s="12" t="str">
        <f>Data!P3189</f>
        <v>Recurrente</v>
      </c>
    </row>
    <row r="3190">
      <c r="A3190" s="11">
        <v>3189.0</v>
      </c>
      <c r="B3190" s="14">
        <f>Data!D3190</f>
        <v>44327</v>
      </c>
      <c r="C3190" s="12">
        <f>IFERROR(VLOOKUP(Data!B3190, Minorista!$A$2:$B$100, 2, FALSE), "")</f>
        <v>4</v>
      </c>
      <c r="D3190" s="12">
        <f t="array" ref="D3190">INDEX(Producto!$A$2:$A$500, MATCH(Data!H3190, Producto!$B$2:$B$500, 0))</f>
        <v>6</v>
      </c>
      <c r="E3190" s="12">
        <f>VLOOKUP(Data!E3190 &amp; Data!F3190 &amp; Data!G3190, Ubicacion!$A$2:$B$1000, 2, FALSE)</f>
        <v>45</v>
      </c>
      <c r="F3190" s="15">
        <f>Data!J3190</f>
        <v>325</v>
      </c>
      <c r="G3190" s="16">
        <f>Data!I3190</f>
        <v>55</v>
      </c>
      <c r="H3190" s="17">
        <f>Data!K3190</f>
        <v>178750</v>
      </c>
      <c r="I3190" s="17">
        <f>Data!L3190</f>
        <v>71500</v>
      </c>
      <c r="J3190" s="12" t="str">
        <f>Data!N3190</f>
        <v>In-store</v>
      </c>
      <c r="K3190" s="12" t="str">
        <f>Data!O3190</f>
        <v>Transferencia bancaria</v>
      </c>
      <c r="L3190" s="12" t="str">
        <f>Data!P3190</f>
        <v>Nuevo</v>
      </c>
    </row>
    <row r="3191">
      <c r="A3191" s="11">
        <v>3190.0</v>
      </c>
      <c r="B3191" s="14">
        <f>Data!D3191</f>
        <v>44357</v>
      </c>
      <c r="C3191" s="12">
        <f>IFERROR(VLOOKUP(Data!B3191, Minorista!$A$2:$B$100, 2, FALSE), "")</f>
        <v>4</v>
      </c>
      <c r="D3191" s="12">
        <f t="array" ref="D3191">INDEX(Producto!$A$2:$A$500, MATCH(Data!H3191, Producto!$B$2:$B$500, 0))</f>
        <v>1</v>
      </c>
      <c r="E3191" s="12">
        <f>VLOOKUP(Data!E3191 &amp; Data!F3191 &amp; Data!G3191, Ubicacion!$A$2:$B$1000, 2, FALSE)</f>
        <v>45</v>
      </c>
      <c r="F3191" s="15">
        <f>Data!J3191</f>
        <v>575</v>
      </c>
      <c r="G3191" s="16">
        <f>Data!I3191</f>
        <v>40</v>
      </c>
      <c r="H3191" s="17">
        <f>Data!K3191</f>
        <v>230000</v>
      </c>
      <c r="I3191" s="17">
        <f>Data!L3191</f>
        <v>92000</v>
      </c>
      <c r="J3191" s="12" t="str">
        <f>Data!N3191</f>
        <v>In-store</v>
      </c>
      <c r="K3191" s="12" t="str">
        <f>Data!O3191</f>
        <v>Transferencia bancaria</v>
      </c>
      <c r="L3191" s="12" t="str">
        <f>Data!P3191</f>
        <v>Recurrente</v>
      </c>
    </row>
    <row r="3192">
      <c r="A3192" s="11">
        <v>3191.0</v>
      </c>
      <c r="B3192" s="14">
        <f>Data!D3192</f>
        <v>44357</v>
      </c>
      <c r="C3192" s="12">
        <f>IFERROR(VLOOKUP(Data!B3192, Minorista!$A$2:$B$100, 2, FALSE), "")</f>
        <v>4</v>
      </c>
      <c r="D3192" s="12">
        <f t="array" ref="D3192">INDEX(Producto!$A$2:$A$500, MATCH(Data!H3192, Producto!$B$2:$B$500, 0))</f>
        <v>2</v>
      </c>
      <c r="E3192" s="12">
        <f>VLOOKUP(Data!E3192 &amp; Data!F3192 &amp; Data!G3192, Ubicacion!$A$2:$B$1000, 2, FALSE)</f>
        <v>45</v>
      </c>
      <c r="F3192" s="15">
        <f>Data!J3192</f>
        <v>325</v>
      </c>
      <c r="G3192" s="16">
        <f>Data!I3192</f>
        <v>35</v>
      </c>
      <c r="H3192" s="17">
        <f>Data!K3192</f>
        <v>113750</v>
      </c>
      <c r="I3192" s="17">
        <f>Data!L3192</f>
        <v>45500</v>
      </c>
      <c r="J3192" s="12" t="str">
        <f>Data!N3192</f>
        <v>In-store</v>
      </c>
      <c r="K3192" s="12" t="str">
        <f>Data!O3192</f>
        <v>Efectivo</v>
      </c>
      <c r="L3192" s="12" t="str">
        <f>Data!P3192</f>
        <v>Nuevo</v>
      </c>
    </row>
    <row r="3193">
      <c r="A3193" s="11">
        <v>3192.0</v>
      </c>
      <c r="B3193" s="14">
        <f>Data!D3193</f>
        <v>44357</v>
      </c>
      <c r="C3193" s="12">
        <f>IFERROR(VLOOKUP(Data!B3193, Minorista!$A$2:$B$100, 2, FALSE), "")</f>
        <v>4</v>
      </c>
      <c r="D3193" s="12">
        <f t="array" ref="D3193">INDEX(Producto!$A$2:$A$500, MATCH(Data!H3193, Producto!$B$2:$B$500, 0))</f>
        <v>3</v>
      </c>
      <c r="E3193" s="12">
        <f>VLOOKUP(Data!E3193 &amp; Data!F3193 &amp; Data!G3193, Ubicacion!$A$2:$B$1000, 2, FALSE)</f>
        <v>45</v>
      </c>
      <c r="F3193" s="15">
        <f>Data!J3193</f>
        <v>200</v>
      </c>
      <c r="G3193" s="16">
        <f>Data!I3193</f>
        <v>30</v>
      </c>
      <c r="H3193" s="17">
        <f>Data!K3193</f>
        <v>60000</v>
      </c>
      <c r="I3193" s="17">
        <f>Data!L3193</f>
        <v>21000</v>
      </c>
      <c r="J3193" s="12" t="str">
        <f>Data!N3193</f>
        <v>In-store</v>
      </c>
      <c r="K3193" s="12" t="str">
        <f>Data!O3193</f>
        <v>Tarjeta</v>
      </c>
      <c r="L3193" s="12" t="str">
        <f>Data!P3193</f>
        <v>Nuevo</v>
      </c>
    </row>
    <row r="3194">
      <c r="A3194" s="11">
        <v>3193.0</v>
      </c>
      <c r="B3194" s="14">
        <f>Data!D3194</f>
        <v>44357</v>
      </c>
      <c r="C3194" s="12">
        <f>IFERROR(VLOOKUP(Data!B3194, Minorista!$A$2:$B$100, 2, FALSE), "")</f>
        <v>4</v>
      </c>
      <c r="D3194" s="12">
        <f t="array" ref="D3194">INDEX(Producto!$A$2:$A$500, MATCH(Data!H3194, Producto!$B$2:$B$500, 0))</f>
        <v>4</v>
      </c>
      <c r="E3194" s="12">
        <f>VLOOKUP(Data!E3194 &amp; Data!F3194 &amp; Data!G3194, Ubicacion!$A$2:$B$1000, 2, FALSE)</f>
        <v>45</v>
      </c>
      <c r="F3194" s="15">
        <f>Data!J3194</f>
        <v>175</v>
      </c>
      <c r="G3194" s="16">
        <f>Data!I3194</f>
        <v>30</v>
      </c>
      <c r="H3194" s="17">
        <f>Data!K3194</f>
        <v>52500</v>
      </c>
      <c r="I3194" s="17">
        <f>Data!L3194</f>
        <v>18375</v>
      </c>
      <c r="J3194" s="12" t="str">
        <f>Data!N3194</f>
        <v>In-store</v>
      </c>
      <c r="K3194" s="12" t="str">
        <f>Data!O3194</f>
        <v>Transferencia bancaria</v>
      </c>
      <c r="L3194" s="12" t="str">
        <f>Data!P3194</f>
        <v>Recurrente</v>
      </c>
    </row>
    <row r="3195">
      <c r="A3195" s="11">
        <v>3194.0</v>
      </c>
      <c r="B3195" s="14">
        <f>Data!D3195</f>
        <v>44357</v>
      </c>
      <c r="C3195" s="12">
        <f>IFERROR(VLOOKUP(Data!B3195, Minorista!$A$2:$B$100, 2, FALSE), "")</f>
        <v>4</v>
      </c>
      <c r="D3195" s="12">
        <f t="array" ref="D3195">INDEX(Producto!$A$2:$A$500, MATCH(Data!H3195, Producto!$B$2:$B$500, 0))</f>
        <v>5</v>
      </c>
      <c r="E3195" s="12">
        <f>VLOOKUP(Data!E3195 &amp; Data!F3195 &amp; Data!G3195, Ubicacion!$A$2:$B$1000, 2, FALSE)</f>
        <v>45</v>
      </c>
      <c r="F3195" s="15">
        <f>Data!J3195</f>
        <v>175</v>
      </c>
      <c r="G3195" s="16">
        <f>Data!I3195</f>
        <v>40</v>
      </c>
      <c r="H3195" s="17">
        <f>Data!K3195</f>
        <v>70000</v>
      </c>
      <c r="I3195" s="17">
        <f>Data!L3195</f>
        <v>21000</v>
      </c>
      <c r="J3195" s="12" t="str">
        <f>Data!N3195</f>
        <v>In-store</v>
      </c>
      <c r="K3195" s="12" t="str">
        <f>Data!O3195</f>
        <v>Transferencia bancaria</v>
      </c>
      <c r="L3195" s="12" t="str">
        <f>Data!P3195</f>
        <v>Recurrente</v>
      </c>
    </row>
    <row r="3196">
      <c r="A3196" s="11">
        <v>3195.0</v>
      </c>
      <c r="B3196" s="14">
        <f>Data!D3196</f>
        <v>44357</v>
      </c>
      <c r="C3196" s="12">
        <f>IFERROR(VLOOKUP(Data!B3196, Minorista!$A$2:$B$100, 2, FALSE), "")</f>
        <v>4</v>
      </c>
      <c r="D3196" s="12">
        <f t="array" ref="D3196">INDEX(Producto!$A$2:$A$500, MATCH(Data!H3196, Producto!$B$2:$B$500, 0))</f>
        <v>6</v>
      </c>
      <c r="E3196" s="12">
        <f>VLOOKUP(Data!E3196 &amp; Data!F3196 &amp; Data!G3196, Ubicacion!$A$2:$B$1000, 2, FALSE)</f>
        <v>45</v>
      </c>
      <c r="F3196" s="15">
        <f>Data!J3196</f>
        <v>325</v>
      </c>
      <c r="G3196" s="16">
        <f>Data!I3196</f>
        <v>60</v>
      </c>
      <c r="H3196" s="17">
        <f>Data!K3196</f>
        <v>195000</v>
      </c>
      <c r="I3196" s="17">
        <f>Data!L3196</f>
        <v>78000</v>
      </c>
      <c r="J3196" s="12" t="str">
        <f>Data!N3196</f>
        <v>In-store</v>
      </c>
      <c r="K3196" s="12" t="str">
        <f>Data!O3196</f>
        <v>Tarjeta</v>
      </c>
      <c r="L3196" s="12" t="str">
        <f>Data!P3196</f>
        <v>Nuevo</v>
      </c>
    </row>
    <row r="3197">
      <c r="A3197" s="11">
        <v>3196.0</v>
      </c>
      <c r="B3197" s="14">
        <f>Data!D3197</f>
        <v>44386</v>
      </c>
      <c r="C3197" s="12">
        <f>IFERROR(VLOOKUP(Data!B3197, Minorista!$A$2:$B$100, 2, FALSE), "")</f>
        <v>4</v>
      </c>
      <c r="D3197" s="12">
        <f t="array" ref="D3197">INDEX(Producto!$A$2:$A$500, MATCH(Data!H3197, Producto!$B$2:$B$500, 0))</f>
        <v>1</v>
      </c>
      <c r="E3197" s="12">
        <f>VLOOKUP(Data!E3197 &amp; Data!F3197 &amp; Data!G3197, Ubicacion!$A$2:$B$1000, 2, FALSE)</f>
        <v>45</v>
      </c>
      <c r="F3197" s="15">
        <f>Data!J3197</f>
        <v>550</v>
      </c>
      <c r="G3197" s="16">
        <f>Data!I3197</f>
        <v>55</v>
      </c>
      <c r="H3197" s="17">
        <f>Data!K3197</f>
        <v>302500</v>
      </c>
      <c r="I3197" s="17">
        <f>Data!L3197</f>
        <v>121000</v>
      </c>
      <c r="J3197" s="12" t="str">
        <f>Data!N3197</f>
        <v>In-store</v>
      </c>
      <c r="K3197" s="12" t="str">
        <f>Data!O3197</f>
        <v>Tarjeta</v>
      </c>
      <c r="L3197" s="12" t="str">
        <f>Data!P3197</f>
        <v>Recurrente</v>
      </c>
    </row>
    <row r="3198">
      <c r="A3198" s="11">
        <v>3197.0</v>
      </c>
      <c r="B3198" s="14">
        <f>Data!D3198</f>
        <v>44386</v>
      </c>
      <c r="C3198" s="12">
        <f>IFERROR(VLOOKUP(Data!B3198, Minorista!$A$2:$B$100, 2, FALSE), "")</f>
        <v>4</v>
      </c>
      <c r="D3198" s="12">
        <f t="array" ref="D3198">INDEX(Producto!$A$2:$A$500, MATCH(Data!H3198, Producto!$B$2:$B$500, 0))</f>
        <v>2</v>
      </c>
      <c r="E3198" s="12">
        <f>VLOOKUP(Data!E3198 &amp; Data!F3198 &amp; Data!G3198, Ubicacion!$A$2:$B$1000, 2, FALSE)</f>
        <v>45</v>
      </c>
      <c r="F3198" s="15">
        <f>Data!J3198</f>
        <v>300</v>
      </c>
      <c r="G3198" s="16">
        <f>Data!I3198</f>
        <v>50</v>
      </c>
      <c r="H3198" s="17">
        <f>Data!K3198</f>
        <v>150000</v>
      </c>
      <c r="I3198" s="17">
        <f>Data!L3198</f>
        <v>60000</v>
      </c>
      <c r="J3198" s="12" t="str">
        <f>Data!N3198</f>
        <v>In-store</v>
      </c>
      <c r="K3198" s="12" t="str">
        <f>Data!O3198</f>
        <v>Tarjeta</v>
      </c>
      <c r="L3198" s="12" t="str">
        <f>Data!P3198</f>
        <v>Nuevo</v>
      </c>
    </row>
    <row r="3199">
      <c r="A3199" s="11">
        <v>3198.0</v>
      </c>
      <c r="B3199" s="14">
        <f>Data!D3199</f>
        <v>44386</v>
      </c>
      <c r="C3199" s="12">
        <f>IFERROR(VLOOKUP(Data!B3199, Minorista!$A$2:$B$100, 2, FALSE), "")</f>
        <v>4</v>
      </c>
      <c r="D3199" s="12">
        <f t="array" ref="D3199">INDEX(Producto!$A$2:$A$500, MATCH(Data!H3199, Producto!$B$2:$B$500, 0))</f>
        <v>3</v>
      </c>
      <c r="E3199" s="12">
        <f>VLOOKUP(Data!E3199 &amp; Data!F3199 &amp; Data!G3199, Ubicacion!$A$2:$B$1000, 2, FALSE)</f>
        <v>45</v>
      </c>
      <c r="F3199" s="15">
        <f>Data!J3199</f>
        <v>225</v>
      </c>
      <c r="G3199" s="16">
        <f>Data!I3199</f>
        <v>45</v>
      </c>
      <c r="H3199" s="17">
        <f>Data!K3199</f>
        <v>101250</v>
      </c>
      <c r="I3199" s="17">
        <f>Data!L3199</f>
        <v>35437.5</v>
      </c>
      <c r="J3199" s="12" t="str">
        <f>Data!N3199</f>
        <v>In-store</v>
      </c>
      <c r="K3199" s="12" t="str">
        <f>Data!O3199</f>
        <v>Transferencia bancaria</v>
      </c>
      <c r="L3199" s="12" t="str">
        <f>Data!P3199</f>
        <v>Recurrente</v>
      </c>
    </row>
    <row r="3200">
      <c r="A3200" s="11">
        <v>3199.0</v>
      </c>
      <c r="B3200" s="14">
        <f>Data!D3200</f>
        <v>44386</v>
      </c>
      <c r="C3200" s="12">
        <f>IFERROR(VLOOKUP(Data!B3200, Minorista!$A$2:$B$100, 2, FALSE), "")</f>
        <v>4</v>
      </c>
      <c r="D3200" s="12">
        <f t="array" ref="D3200">INDEX(Producto!$A$2:$A$500, MATCH(Data!H3200, Producto!$B$2:$B$500, 0))</f>
        <v>4</v>
      </c>
      <c r="E3200" s="12">
        <f>VLOOKUP(Data!E3200 &amp; Data!F3200 &amp; Data!G3200, Ubicacion!$A$2:$B$1000, 2, FALSE)</f>
        <v>45</v>
      </c>
      <c r="F3200" s="15">
        <f>Data!J3200</f>
        <v>175</v>
      </c>
      <c r="G3200" s="16">
        <f>Data!I3200</f>
        <v>45</v>
      </c>
      <c r="H3200" s="17">
        <f>Data!K3200</f>
        <v>78750</v>
      </c>
      <c r="I3200" s="17">
        <f>Data!L3200</f>
        <v>27562.5</v>
      </c>
      <c r="J3200" s="12" t="str">
        <f>Data!N3200</f>
        <v>In-store</v>
      </c>
      <c r="K3200" s="12" t="str">
        <f>Data!O3200</f>
        <v>Transferencia bancaria</v>
      </c>
      <c r="L3200" s="12" t="str">
        <f>Data!P3200</f>
        <v>Nuevo</v>
      </c>
    </row>
    <row r="3201">
      <c r="A3201" s="11">
        <v>3200.0</v>
      </c>
      <c r="B3201" s="14">
        <f>Data!D3201</f>
        <v>44386</v>
      </c>
      <c r="C3201" s="12">
        <f>IFERROR(VLOOKUP(Data!B3201, Minorista!$A$2:$B$100, 2, FALSE), "")</f>
        <v>4</v>
      </c>
      <c r="D3201" s="12">
        <f t="array" ref="D3201">INDEX(Producto!$A$2:$A$500, MATCH(Data!H3201, Producto!$B$2:$B$500, 0))</f>
        <v>5</v>
      </c>
      <c r="E3201" s="12">
        <f>VLOOKUP(Data!E3201 &amp; Data!F3201 &amp; Data!G3201, Ubicacion!$A$2:$B$1000, 2, FALSE)</f>
        <v>45</v>
      </c>
      <c r="F3201" s="15">
        <f>Data!J3201</f>
        <v>200</v>
      </c>
      <c r="G3201" s="16">
        <f>Data!I3201</f>
        <v>55</v>
      </c>
      <c r="H3201" s="17">
        <f>Data!K3201</f>
        <v>110000</v>
      </c>
      <c r="I3201" s="17">
        <f>Data!L3201</f>
        <v>33000</v>
      </c>
      <c r="J3201" s="12" t="str">
        <f>Data!N3201</f>
        <v>In-store</v>
      </c>
      <c r="K3201" s="12" t="str">
        <f>Data!O3201</f>
        <v>Transferencia bancaria</v>
      </c>
      <c r="L3201" s="12" t="str">
        <f>Data!P3201</f>
        <v>Recurrente</v>
      </c>
    </row>
    <row r="3202">
      <c r="A3202" s="11">
        <v>3201.0</v>
      </c>
      <c r="B3202" s="14">
        <f>Data!D3202</f>
        <v>44386</v>
      </c>
      <c r="C3202" s="12">
        <f>IFERROR(VLOOKUP(Data!B3202, Minorista!$A$2:$B$100, 2, FALSE), "")</f>
        <v>4</v>
      </c>
      <c r="D3202" s="12">
        <f t="array" ref="D3202">INDEX(Producto!$A$2:$A$500, MATCH(Data!H3202, Producto!$B$2:$B$500, 0))</f>
        <v>6</v>
      </c>
      <c r="E3202" s="12">
        <f>VLOOKUP(Data!E3202 &amp; Data!F3202 &amp; Data!G3202, Ubicacion!$A$2:$B$1000, 2, FALSE)</f>
        <v>45</v>
      </c>
      <c r="F3202" s="15">
        <f>Data!J3202</f>
        <v>375</v>
      </c>
      <c r="G3202" s="16">
        <f>Data!I3202</f>
        <v>60</v>
      </c>
      <c r="H3202" s="17">
        <f>Data!K3202</f>
        <v>225000</v>
      </c>
      <c r="I3202" s="17">
        <f>Data!L3202</f>
        <v>90000</v>
      </c>
      <c r="J3202" s="12" t="str">
        <f>Data!N3202</f>
        <v>In-store</v>
      </c>
      <c r="K3202" s="12" t="str">
        <f>Data!O3202</f>
        <v>Transferencia bancaria</v>
      </c>
      <c r="L3202" s="12" t="str">
        <f>Data!P3202</f>
        <v>Nuevo</v>
      </c>
    </row>
    <row r="3203">
      <c r="A3203" s="11">
        <v>3202.0</v>
      </c>
      <c r="B3203" s="14">
        <f>Data!D3203</f>
        <v>44418</v>
      </c>
      <c r="C3203" s="12">
        <f>IFERROR(VLOOKUP(Data!B3203, Minorista!$A$2:$B$100, 2, FALSE), "")</f>
        <v>4</v>
      </c>
      <c r="D3203" s="12">
        <f t="array" ref="D3203">INDEX(Producto!$A$2:$A$500, MATCH(Data!H3203, Producto!$B$2:$B$500, 0))</f>
        <v>1</v>
      </c>
      <c r="E3203" s="12">
        <f>VLOOKUP(Data!E3203 &amp; Data!F3203 &amp; Data!G3203, Ubicacion!$A$2:$B$1000, 2, FALSE)</f>
        <v>45</v>
      </c>
      <c r="F3203" s="15">
        <f>Data!J3203</f>
        <v>525</v>
      </c>
      <c r="G3203" s="16">
        <f>Data!I3203</f>
        <v>50</v>
      </c>
      <c r="H3203" s="17">
        <f>Data!K3203</f>
        <v>262500</v>
      </c>
      <c r="I3203" s="17">
        <f>Data!L3203</f>
        <v>105000</v>
      </c>
      <c r="J3203" s="12" t="str">
        <f>Data!N3203</f>
        <v>In-store</v>
      </c>
      <c r="K3203" s="12" t="str">
        <f>Data!O3203</f>
        <v>Transferencia bancaria</v>
      </c>
      <c r="L3203" s="12" t="str">
        <f>Data!P3203</f>
        <v>Nuevo</v>
      </c>
    </row>
    <row r="3204">
      <c r="A3204" s="11">
        <v>3203.0</v>
      </c>
      <c r="B3204" s="14">
        <f>Data!D3204</f>
        <v>44418</v>
      </c>
      <c r="C3204" s="12">
        <f>IFERROR(VLOOKUP(Data!B3204, Minorista!$A$2:$B$100, 2, FALSE), "")</f>
        <v>4</v>
      </c>
      <c r="D3204" s="12">
        <f t="array" ref="D3204">INDEX(Producto!$A$2:$A$500, MATCH(Data!H3204, Producto!$B$2:$B$500, 0))</f>
        <v>2</v>
      </c>
      <c r="E3204" s="12">
        <f>VLOOKUP(Data!E3204 &amp; Data!F3204 &amp; Data!G3204, Ubicacion!$A$2:$B$1000, 2, FALSE)</f>
        <v>45</v>
      </c>
      <c r="F3204" s="15">
        <f>Data!J3204</f>
        <v>300</v>
      </c>
      <c r="G3204" s="16">
        <f>Data!I3204</f>
        <v>45</v>
      </c>
      <c r="H3204" s="17">
        <f>Data!K3204</f>
        <v>135000</v>
      </c>
      <c r="I3204" s="17">
        <f>Data!L3204</f>
        <v>54000</v>
      </c>
      <c r="J3204" s="12" t="str">
        <f>Data!N3204</f>
        <v>In-store</v>
      </c>
      <c r="K3204" s="12" t="str">
        <f>Data!O3204</f>
        <v>Tarjeta</v>
      </c>
      <c r="L3204" s="12" t="str">
        <f>Data!P3204</f>
        <v>Nuevo</v>
      </c>
    </row>
    <row r="3205">
      <c r="A3205" s="11">
        <v>3204.0</v>
      </c>
      <c r="B3205" s="14">
        <f>Data!D3205</f>
        <v>44418</v>
      </c>
      <c r="C3205" s="12">
        <f>IFERROR(VLOOKUP(Data!B3205, Minorista!$A$2:$B$100, 2, FALSE), "")</f>
        <v>4</v>
      </c>
      <c r="D3205" s="12">
        <f t="array" ref="D3205">INDEX(Producto!$A$2:$A$500, MATCH(Data!H3205, Producto!$B$2:$B$500, 0))</f>
        <v>3</v>
      </c>
      <c r="E3205" s="12">
        <f>VLOOKUP(Data!E3205 &amp; Data!F3205 &amp; Data!G3205, Ubicacion!$A$2:$B$1000, 2, FALSE)</f>
        <v>45</v>
      </c>
      <c r="F3205" s="15">
        <f>Data!J3205</f>
        <v>225</v>
      </c>
      <c r="G3205" s="16">
        <f>Data!I3205</f>
        <v>40</v>
      </c>
      <c r="H3205" s="17">
        <f>Data!K3205</f>
        <v>90000</v>
      </c>
      <c r="I3205" s="17">
        <f>Data!L3205</f>
        <v>31500</v>
      </c>
      <c r="J3205" s="12" t="str">
        <f>Data!N3205</f>
        <v>In-store</v>
      </c>
      <c r="K3205" s="12" t="str">
        <f>Data!O3205</f>
        <v>Tarjeta</v>
      </c>
      <c r="L3205" s="12" t="str">
        <f>Data!P3205</f>
        <v>Recurrente</v>
      </c>
    </row>
    <row r="3206">
      <c r="A3206" s="11">
        <v>3205.0</v>
      </c>
      <c r="B3206" s="14">
        <f>Data!D3206</f>
        <v>44418</v>
      </c>
      <c r="C3206" s="12">
        <f>IFERROR(VLOOKUP(Data!B3206, Minorista!$A$2:$B$100, 2, FALSE), "")</f>
        <v>4</v>
      </c>
      <c r="D3206" s="12">
        <f t="array" ref="D3206">INDEX(Producto!$A$2:$A$500, MATCH(Data!H3206, Producto!$B$2:$B$500, 0))</f>
        <v>4</v>
      </c>
      <c r="E3206" s="12">
        <f>VLOOKUP(Data!E3206 &amp; Data!F3206 &amp; Data!G3206, Ubicacion!$A$2:$B$1000, 2, FALSE)</f>
        <v>45</v>
      </c>
      <c r="F3206" s="15">
        <f>Data!J3206</f>
        <v>200</v>
      </c>
      <c r="G3206" s="16">
        <f>Data!I3206</f>
        <v>40</v>
      </c>
      <c r="H3206" s="17">
        <f>Data!K3206</f>
        <v>80000</v>
      </c>
      <c r="I3206" s="17">
        <f>Data!L3206</f>
        <v>28000</v>
      </c>
      <c r="J3206" s="12" t="str">
        <f>Data!N3206</f>
        <v>In-store</v>
      </c>
      <c r="K3206" s="12" t="str">
        <f>Data!O3206</f>
        <v>Tarjeta</v>
      </c>
      <c r="L3206" s="12" t="str">
        <f>Data!P3206</f>
        <v>Nuevo</v>
      </c>
    </row>
    <row r="3207">
      <c r="A3207" s="11">
        <v>3206.0</v>
      </c>
      <c r="B3207" s="14">
        <f>Data!D3207</f>
        <v>44418</v>
      </c>
      <c r="C3207" s="12">
        <f>IFERROR(VLOOKUP(Data!B3207, Minorista!$A$2:$B$100, 2, FALSE), "")</f>
        <v>4</v>
      </c>
      <c r="D3207" s="12">
        <f t="array" ref="D3207">INDEX(Producto!$A$2:$A$500, MATCH(Data!H3207, Producto!$B$2:$B$500, 0))</f>
        <v>5</v>
      </c>
      <c r="E3207" s="12">
        <f>VLOOKUP(Data!E3207 &amp; Data!F3207 &amp; Data!G3207, Ubicacion!$A$2:$B$1000, 2, FALSE)</f>
        <v>45</v>
      </c>
      <c r="F3207" s="15">
        <f>Data!J3207</f>
        <v>175</v>
      </c>
      <c r="G3207" s="16">
        <f>Data!I3207</f>
        <v>50</v>
      </c>
      <c r="H3207" s="17">
        <f>Data!K3207</f>
        <v>87500</v>
      </c>
      <c r="I3207" s="17">
        <f>Data!L3207</f>
        <v>26250</v>
      </c>
      <c r="J3207" s="12" t="str">
        <f>Data!N3207</f>
        <v>In-store</v>
      </c>
      <c r="K3207" s="12" t="str">
        <f>Data!O3207</f>
        <v>Efectivo</v>
      </c>
      <c r="L3207" s="12" t="str">
        <f>Data!P3207</f>
        <v>Nuevo</v>
      </c>
    </row>
    <row r="3208">
      <c r="A3208" s="11">
        <v>3207.0</v>
      </c>
      <c r="B3208" s="14">
        <f>Data!D3208</f>
        <v>44418</v>
      </c>
      <c r="C3208" s="12">
        <f>IFERROR(VLOOKUP(Data!B3208, Minorista!$A$2:$B$100, 2, FALSE), "")</f>
        <v>4</v>
      </c>
      <c r="D3208" s="12">
        <f t="array" ref="D3208">INDEX(Producto!$A$2:$A$500, MATCH(Data!H3208, Producto!$B$2:$B$500, 0))</f>
        <v>6</v>
      </c>
      <c r="E3208" s="12">
        <f>VLOOKUP(Data!E3208 &amp; Data!F3208 &amp; Data!G3208, Ubicacion!$A$2:$B$1000, 2, FALSE)</f>
        <v>45</v>
      </c>
      <c r="F3208" s="15">
        <f>Data!J3208</f>
        <v>350</v>
      </c>
      <c r="G3208" s="16">
        <f>Data!I3208</f>
        <v>55</v>
      </c>
      <c r="H3208" s="17">
        <f>Data!K3208</f>
        <v>192500</v>
      </c>
      <c r="I3208" s="17">
        <f>Data!L3208</f>
        <v>77000</v>
      </c>
      <c r="J3208" s="12" t="str">
        <f>Data!N3208</f>
        <v>In-store</v>
      </c>
      <c r="K3208" s="12" t="str">
        <f>Data!O3208</f>
        <v>Tarjeta</v>
      </c>
      <c r="L3208" s="12" t="str">
        <f>Data!P3208</f>
        <v>Nuevo</v>
      </c>
    </row>
    <row r="3209">
      <c r="A3209" s="11">
        <v>3208.0</v>
      </c>
      <c r="B3209" s="14">
        <f>Data!D3209</f>
        <v>44450</v>
      </c>
      <c r="C3209" s="12">
        <f>IFERROR(VLOOKUP(Data!B3209, Minorista!$A$2:$B$100, 2, FALSE), "")</f>
        <v>4</v>
      </c>
      <c r="D3209" s="12">
        <f t="array" ref="D3209">INDEX(Producto!$A$2:$A$500, MATCH(Data!H3209, Producto!$B$2:$B$500, 0))</f>
        <v>1</v>
      </c>
      <c r="E3209" s="12">
        <f>VLOOKUP(Data!E3209 &amp; Data!F3209 &amp; Data!G3209, Ubicacion!$A$2:$B$1000, 2, FALSE)</f>
        <v>45</v>
      </c>
      <c r="F3209" s="15">
        <f>Data!J3209</f>
        <v>475</v>
      </c>
      <c r="G3209" s="16">
        <f>Data!I3209</f>
        <v>35</v>
      </c>
      <c r="H3209" s="17">
        <f>Data!K3209</f>
        <v>166250</v>
      </c>
      <c r="I3209" s="17">
        <f>Data!L3209</f>
        <v>66500</v>
      </c>
      <c r="J3209" s="12" t="str">
        <f>Data!N3209</f>
        <v>In-store</v>
      </c>
      <c r="K3209" s="12" t="str">
        <f>Data!O3209</f>
        <v>Tarjeta</v>
      </c>
      <c r="L3209" s="12" t="str">
        <f>Data!P3209</f>
        <v>Recurrente</v>
      </c>
    </row>
    <row r="3210">
      <c r="A3210" s="11">
        <v>3209.0</v>
      </c>
      <c r="B3210" s="14">
        <f>Data!D3210</f>
        <v>44450</v>
      </c>
      <c r="C3210" s="12">
        <f>IFERROR(VLOOKUP(Data!B3210, Minorista!$A$2:$B$100, 2, FALSE), "")</f>
        <v>4</v>
      </c>
      <c r="D3210" s="12">
        <f t="array" ref="D3210">INDEX(Producto!$A$2:$A$500, MATCH(Data!H3210, Producto!$B$2:$B$500, 0))</f>
        <v>2</v>
      </c>
      <c r="E3210" s="12">
        <f>VLOOKUP(Data!E3210 &amp; Data!F3210 &amp; Data!G3210, Ubicacion!$A$2:$B$1000, 2, FALSE)</f>
        <v>45</v>
      </c>
      <c r="F3210" s="15">
        <f>Data!J3210</f>
        <v>275</v>
      </c>
      <c r="G3210" s="16">
        <f>Data!I3210</f>
        <v>30</v>
      </c>
      <c r="H3210" s="17">
        <f>Data!K3210</f>
        <v>82500</v>
      </c>
      <c r="I3210" s="17">
        <f>Data!L3210</f>
        <v>33000</v>
      </c>
      <c r="J3210" s="12" t="str">
        <f>Data!N3210</f>
        <v>In-store</v>
      </c>
      <c r="K3210" s="12" t="str">
        <f>Data!O3210</f>
        <v>Efectivo</v>
      </c>
      <c r="L3210" s="12" t="str">
        <f>Data!P3210</f>
        <v>Nuevo</v>
      </c>
    </row>
    <row r="3211">
      <c r="A3211" s="11">
        <v>3210.0</v>
      </c>
      <c r="B3211" s="14">
        <f>Data!D3211</f>
        <v>44450</v>
      </c>
      <c r="C3211" s="12">
        <f>IFERROR(VLOOKUP(Data!B3211, Minorista!$A$2:$B$100, 2, FALSE), "")</f>
        <v>4</v>
      </c>
      <c r="D3211" s="12">
        <f t="array" ref="D3211">INDEX(Producto!$A$2:$A$500, MATCH(Data!H3211, Producto!$B$2:$B$500, 0))</f>
        <v>3</v>
      </c>
      <c r="E3211" s="12">
        <f>VLOOKUP(Data!E3211 &amp; Data!F3211 &amp; Data!G3211, Ubicacion!$A$2:$B$1000, 2, FALSE)</f>
        <v>45</v>
      </c>
      <c r="F3211" s="15">
        <f>Data!J3211</f>
        <v>175</v>
      </c>
      <c r="G3211" s="16">
        <f>Data!I3211</f>
        <v>25</v>
      </c>
      <c r="H3211" s="17">
        <f>Data!K3211</f>
        <v>43750</v>
      </c>
      <c r="I3211" s="17">
        <f>Data!L3211</f>
        <v>15312.5</v>
      </c>
      <c r="J3211" s="12" t="str">
        <f>Data!N3211</f>
        <v>In-store</v>
      </c>
      <c r="K3211" s="12" t="str">
        <f>Data!O3211</f>
        <v>Tarjeta</v>
      </c>
      <c r="L3211" s="12" t="str">
        <f>Data!P3211</f>
        <v>Recurrente</v>
      </c>
    </row>
    <row r="3212">
      <c r="A3212" s="11">
        <v>3211.0</v>
      </c>
      <c r="B3212" s="14">
        <f>Data!D3212</f>
        <v>44450</v>
      </c>
      <c r="C3212" s="12">
        <f>IFERROR(VLOOKUP(Data!B3212, Minorista!$A$2:$B$100, 2, FALSE), "")</f>
        <v>4</v>
      </c>
      <c r="D3212" s="12">
        <f t="array" ref="D3212">INDEX(Producto!$A$2:$A$500, MATCH(Data!H3212, Producto!$B$2:$B$500, 0))</f>
        <v>4</v>
      </c>
      <c r="E3212" s="12">
        <f>VLOOKUP(Data!E3212 &amp; Data!F3212 &amp; Data!G3212, Ubicacion!$A$2:$B$1000, 2, FALSE)</f>
        <v>45</v>
      </c>
      <c r="F3212" s="15">
        <f>Data!J3212</f>
        <v>150</v>
      </c>
      <c r="G3212" s="16">
        <f>Data!I3212</f>
        <v>25</v>
      </c>
      <c r="H3212" s="17">
        <f>Data!K3212</f>
        <v>37500</v>
      </c>
      <c r="I3212" s="17">
        <f>Data!L3212</f>
        <v>13125</v>
      </c>
      <c r="J3212" s="12" t="str">
        <f>Data!N3212</f>
        <v>In-store</v>
      </c>
      <c r="K3212" s="12" t="str">
        <f>Data!O3212</f>
        <v>Transferencia bancaria</v>
      </c>
      <c r="L3212" s="12" t="str">
        <f>Data!P3212</f>
        <v>Nuevo</v>
      </c>
    </row>
    <row r="3213">
      <c r="A3213" s="11">
        <v>3212.0</v>
      </c>
      <c r="B3213" s="14">
        <f>Data!D3213</f>
        <v>44450</v>
      </c>
      <c r="C3213" s="12">
        <f>IFERROR(VLOOKUP(Data!B3213, Minorista!$A$2:$B$100, 2, FALSE), "")</f>
        <v>4</v>
      </c>
      <c r="D3213" s="12">
        <f t="array" ref="D3213">INDEX(Producto!$A$2:$A$500, MATCH(Data!H3213, Producto!$B$2:$B$500, 0))</f>
        <v>5</v>
      </c>
      <c r="E3213" s="12">
        <f>VLOOKUP(Data!E3213 &amp; Data!F3213 &amp; Data!G3213, Ubicacion!$A$2:$B$1000, 2, FALSE)</f>
        <v>45</v>
      </c>
      <c r="F3213" s="15">
        <f>Data!J3213</f>
        <v>150</v>
      </c>
      <c r="G3213" s="16">
        <f>Data!I3213</f>
        <v>35</v>
      </c>
      <c r="H3213" s="17">
        <f>Data!K3213</f>
        <v>52500</v>
      </c>
      <c r="I3213" s="17">
        <f>Data!L3213</f>
        <v>15750</v>
      </c>
      <c r="J3213" s="12" t="str">
        <f>Data!N3213</f>
        <v>In-store</v>
      </c>
      <c r="K3213" s="12" t="str">
        <f>Data!O3213</f>
        <v>Efectivo</v>
      </c>
      <c r="L3213" s="12" t="str">
        <f>Data!P3213</f>
        <v>Nuevo</v>
      </c>
    </row>
    <row r="3214">
      <c r="A3214" s="11">
        <v>3213.0</v>
      </c>
      <c r="B3214" s="14">
        <f>Data!D3214</f>
        <v>44450</v>
      </c>
      <c r="C3214" s="12">
        <f>IFERROR(VLOOKUP(Data!B3214, Minorista!$A$2:$B$100, 2, FALSE), "")</f>
        <v>4</v>
      </c>
      <c r="D3214" s="12">
        <f t="array" ref="D3214">INDEX(Producto!$A$2:$A$500, MATCH(Data!H3214, Producto!$B$2:$B$500, 0))</f>
        <v>6</v>
      </c>
      <c r="E3214" s="12">
        <f>VLOOKUP(Data!E3214 &amp; Data!F3214 &amp; Data!G3214, Ubicacion!$A$2:$B$1000, 2, FALSE)</f>
        <v>45</v>
      </c>
      <c r="F3214" s="15">
        <f>Data!J3214</f>
        <v>225</v>
      </c>
      <c r="G3214" s="16">
        <f>Data!I3214</f>
        <v>40</v>
      </c>
      <c r="H3214" s="17">
        <f>Data!K3214</f>
        <v>90000</v>
      </c>
      <c r="I3214" s="17">
        <f>Data!L3214</f>
        <v>36000</v>
      </c>
      <c r="J3214" s="12" t="str">
        <f>Data!N3214</f>
        <v>In-store</v>
      </c>
      <c r="K3214" s="12" t="str">
        <f>Data!O3214</f>
        <v>Efectivo</v>
      </c>
      <c r="L3214" s="12" t="str">
        <f>Data!P3214</f>
        <v>Nuevo</v>
      </c>
    </row>
    <row r="3215">
      <c r="A3215" s="11">
        <v>3214.0</v>
      </c>
      <c r="B3215" s="14">
        <f>Data!D3215</f>
        <v>44479</v>
      </c>
      <c r="C3215" s="12">
        <f>IFERROR(VLOOKUP(Data!B3215, Minorista!$A$2:$B$100, 2, FALSE), "")</f>
        <v>4</v>
      </c>
      <c r="D3215" s="12">
        <f t="array" ref="D3215">INDEX(Producto!$A$2:$A$500, MATCH(Data!H3215, Producto!$B$2:$B$500, 0))</f>
        <v>1</v>
      </c>
      <c r="E3215" s="12">
        <f>VLOOKUP(Data!E3215 &amp; Data!F3215 &amp; Data!G3215, Ubicacion!$A$2:$B$1000, 2, FALSE)</f>
        <v>45</v>
      </c>
      <c r="F3215" s="15">
        <f>Data!J3215</f>
        <v>400</v>
      </c>
      <c r="G3215" s="16">
        <f>Data!I3215</f>
        <v>45</v>
      </c>
      <c r="H3215" s="17">
        <f>Data!K3215</f>
        <v>180000</v>
      </c>
      <c r="I3215" s="17">
        <f>Data!L3215</f>
        <v>72000</v>
      </c>
      <c r="J3215" s="12" t="str">
        <f>Data!N3215</f>
        <v>In-store</v>
      </c>
      <c r="K3215" s="12" t="str">
        <f>Data!O3215</f>
        <v>Efectivo</v>
      </c>
      <c r="L3215" s="12" t="str">
        <f>Data!P3215</f>
        <v>Recurrente</v>
      </c>
    </row>
    <row r="3216">
      <c r="A3216" s="11">
        <v>3215.0</v>
      </c>
      <c r="B3216" s="14">
        <f>Data!D3216</f>
        <v>44479</v>
      </c>
      <c r="C3216" s="12">
        <f>IFERROR(VLOOKUP(Data!B3216, Minorista!$A$2:$B$100, 2, FALSE), "")</f>
        <v>4</v>
      </c>
      <c r="D3216" s="12">
        <f t="array" ref="D3216">INDEX(Producto!$A$2:$A$500, MATCH(Data!H3216, Producto!$B$2:$B$500, 0))</f>
        <v>2</v>
      </c>
      <c r="E3216" s="12">
        <f>VLOOKUP(Data!E3216 &amp; Data!F3216 &amp; Data!G3216, Ubicacion!$A$2:$B$1000, 2, FALSE)</f>
        <v>45</v>
      </c>
      <c r="F3216" s="15">
        <f>Data!J3216</f>
        <v>250</v>
      </c>
      <c r="G3216" s="16">
        <f>Data!I3216</f>
        <v>35</v>
      </c>
      <c r="H3216" s="17">
        <f>Data!K3216</f>
        <v>87500</v>
      </c>
      <c r="I3216" s="17">
        <f>Data!L3216</f>
        <v>35000</v>
      </c>
      <c r="J3216" s="12" t="str">
        <f>Data!N3216</f>
        <v>In-store</v>
      </c>
      <c r="K3216" s="12" t="str">
        <f>Data!O3216</f>
        <v>Transferencia bancaria</v>
      </c>
      <c r="L3216" s="12" t="str">
        <f>Data!P3216</f>
        <v>Recurrente</v>
      </c>
    </row>
    <row r="3217">
      <c r="A3217" s="11">
        <v>3216.0</v>
      </c>
      <c r="B3217" s="14">
        <f>Data!D3217</f>
        <v>44479</v>
      </c>
      <c r="C3217" s="12">
        <f>IFERROR(VLOOKUP(Data!B3217, Minorista!$A$2:$B$100, 2, FALSE), "")</f>
        <v>4</v>
      </c>
      <c r="D3217" s="12">
        <f t="array" ref="D3217">INDEX(Producto!$A$2:$A$500, MATCH(Data!H3217, Producto!$B$2:$B$500, 0))</f>
        <v>3</v>
      </c>
      <c r="E3217" s="12">
        <f>VLOOKUP(Data!E3217 &amp; Data!F3217 &amp; Data!G3217, Ubicacion!$A$2:$B$1000, 2, FALSE)</f>
        <v>45</v>
      </c>
      <c r="F3217" s="15">
        <f>Data!J3217</f>
        <v>150</v>
      </c>
      <c r="G3217" s="16">
        <f>Data!I3217</f>
        <v>35</v>
      </c>
      <c r="H3217" s="17">
        <f>Data!K3217</f>
        <v>52500</v>
      </c>
      <c r="I3217" s="17">
        <f>Data!L3217</f>
        <v>18375</v>
      </c>
      <c r="J3217" s="12" t="str">
        <f>Data!N3217</f>
        <v>In-store</v>
      </c>
      <c r="K3217" s="12" t="str">
        <f>Data!O3217</f>
        <v>Transferencia bancaria</v>
      </c>
      <c r="L3217" s="12" t="str">
        <f>Data!P3217</f>
        <v>Nuevo</v>
      </c>
    </row>
    <row r="3218">
      <c r="A3218" s="11">
        <v>3217.0</v>
      </c>
      <c r="B3218" s="14">
        <f>Data!D3218</f>
        <v>44479</v>
      </c>
      <c r="C3218" s="12">
        <f>IFERROR(VLOOKUP(Data!B3218, Minorista!$A$2:$B$100, 2, FALSE), "")</f>
        <v>4</v>
      </c>
      <c r="D3218" s="12">
        <f t="array" ref="D3218">INDEX(Producto!$A$2:$A$500, MATCH(Data!H3218, Producto!$B$2:$B$500, 0))</f>
        <v>4</v>
      </c>
      <c r="E3218" s="12">
        <f>VLOOKUP(Data!E3218 &amp; Data!F3218 &amp; Data!G3218, Ubicacion!$A$2:$B$1000, 2, FALSE)</f>
        <v>45</v>
      </c>
      <c r="F3218" s="15">
        <f>Data!J3218</f>
        <v>150</v>
      </c>
      <c r="G3218" s="16">
        <f>Data!I3218</f>
        <v>35</v>
      </c>
      <c r="H3218" s="17">
        <f>Data!K3218</f>
        <v>52500</v>
      </c>
      <c r="I3218" s="17">
        <f>Data!L3218</f>
        <v>18375</v>
      </c>
      <c r="J3218" s="12" t="str">
        <f>Data!N3218</f>
        <v>In-store</v>
      </c>
      <c r="K3218" s="12" t="str">
        <f>Data!O3218</f>
        <v>Efectivo</v>
      </c>
      <c r="L3218" s="12" t="str">
        <f>Data!P3218</f>
        <v>Nuevo</v>
      </c>
    </row>
    <row r="3219">
      <c r="A3219" s="11">
        <v>3218.0</v>
      </c>
      <c r="B3219" s="14">
        <f>Data!D3219</f>
        <v>44479</v>
      </c>
      <c r="C3219" s="12">
        <f>IFERROR(VLOOKUP(Data!B3219, Minorista!$A$2:$B$100, 2, FALSE), "")</f>
        <v>4</v>
      </c>
      <c r="D3219" s="12">
        <f t="array" ref="D3219">INDEX(Producto!$A$2:$A$500, MATCH(Data!H3219, Producto!$B$2:$B$500, 0))</f>
        <v>5</v>
      </c>
      <c r="E3219" s="12">
        <f>VLOOKUP(Data!E3219 &amp; Data!F3219 &amp; Data!G3219, Ubicacion!$A$2:$B$1000, 2, FALSE)</f>
        <v>45</v>
      </c>
      <c r="F3219" s="15">
        <f>Data!J3219</f>
        <v>150</v>
      </c>
      <c r="G3219" s="16">
        <f>Data!I3219</f>
        <v>45</v>
      </c>
      <c r="H3219" s="17">
        <f>Data!K3219</f>
        <v>67500</v>
      </c>
      <c r="I3219" s="17">
        <f>Data!L3219</f>
        <v>20250</v>
      </c>
      <c r="J3219" s="12" t="str">
        <f>Data!N3219</f>
        <v>In-store</v>
      </c>
      <c r="K3219" s="12" t="str">
        <f>Data!O3219</f>
        <v>Efectivo</v>
      </c>
      <c r="L3219" s="12" t="str">
        <f>Data!P3219</f>
        <v>Recurrente</v>
      </c>
    </row>
    <row r="3220">
      <c r="A3220" s="11">
        <v>3219.0</v>
      </c>
      <c r="B3220" s="14">
        <f>Data!D3220</f>
        <v>44479</v>
      </c>
      <c r="C3220" s="12">
        <f>IFERROR(VLOOKUP(Data!B3220, Minorista!$A$2:$B$100, 2, FALSE), "")</f>
        <v>4</v>
      </c>
      <c r="D3220" s="12">
        <f t="array" ref="D3220">INDEX(Producto!$A$2:$A$500, MATCH(Data!H3220, Producto!$B$2:$B$500, 0))</f>
        <v>6</v>
      </c>
      <c r="E3220" s="12">
        <f>VLOOKUP(Data!E3220 &amp; Data!F3220 &amp; Data!G3220, Ubicacion!$A$2:$B$1000, 2, FALSE)</f>
        <v>45</v>
      </c>
      <c r="F3220" s="15">
        <f>Data!J3220</f>
        <v>275</v>
      </c>
      <c r="G3220" s="16">
        <f>Data!I3220</f>
        <v>50</v>
      </c>
      <c r="H3220" s="17">
        <f>Data!K3220</f>
        <v>137500</v>
      </c>
      <c r="I3220" s="17">
        <f>Data!L3220</f>
        <v>55000</v>
      </c>
      <c r="J3220" s="12" t="str">
        <f>Data!N3220</f>
        <v>In-store</v>
      </c>
      <c r="K3220" s="12" t="str">
        <f>Data!O3220</f>
        <v>Tarjeta</v>
      </c>
      <c r="L3220" s="12" t="str">
        <f>Data!P3220</f>
        <v>Nuevo</v>
      </c>
    </row>
    <row r="3221">
      <c r="A3221" s="11">
        <v>3220.0</v>
      </c>
      <c r="B3221" s="14">
        <f>Data!D3221</f>
        <v>44510</v>
      </c>
      <c r="C3221" s="12">
        <f>IFERROR(VLOOKUP(Data!B3221, Minorista!$A$2:$B$100, 2, FALSE), "")</f>
        <v>4</v>
      </c>
      <c r="D3221" s="12">
        <f t="array" ref="D3221">INDEX(Producto!$A$2:$A$500, MATCH(Data!H3221, Producto!$B$2:$B$500, 0))</f>
        <v>1</v>
      </c>
      <c r="E3221" s="12">
        <f>VLOOKUP(Data!E3221 &amp; Data!F3221 &amp; Data!G3221, Ubicacion!$A$2:$B$1000, 2, FALSE)</f>
        <v>45</v>
      </c>
      <c r="F3221" s="15">
        <f>Data!J3221</f>
        <v>425</v>
      </c>
      <c r="G3221" s="16">
        <f>Data!I3221</f>
        <v>45</v>
      </c>
      <c r="H3221" s="17">
        <f>Data!K3221</f>
        <v>191250</v>
      </c>
      <c r="I3221" s="17">
        <f>Data!L3221</f>
        <v>76500</v>
      </c>
      <c r="J3221" s="12" t="str">
        <f>Data!N3221</f>
        <v>In-store</v>
      </c>
      <c r="K3221" s="12" t="str">
        <f>Data!O3221</f>
        <v>Tarjeta</v>
      </c>
      <c r="L3221" s="12" t="str">
        <f>Data!P3221</f>
        <v>Recurrente</v>
      </c>
    </row>
    <row r="3222">
      <c r="A3222" s="11">
        <v>3221.0</v>
      </c>
      <c r="B3222" s="14">
        <f>Data!D3222</f>
        <v>44510</v>
      </c>
      <c r="C3222" s="12">
        <f>IFERROR(VLOOKUP(Data!B3222, Minorista!$A$2:$B$100, 2, FALSE), "")</f>
        <v>4</v>
      </c>
      <c r="D3222" s="12">
        <f t="array" ref="D3222">INDEX(Producto!$A$2:$A$500, MATCH(Data!H3222, Producto!$B$2:$B$500, 0))</f>
        <v>2</v>
      </c>
      <c r="E3222" s="12">
        <f>VLOOKUP(Data!E3222 &amp; Data!F3222 &amp; Data!G3222, Ubicacion!$A$2:$B$1000, 2, FALSE)</f>
        <v>45</v>
      </c>
      <c r="F3222" s="15">
        <f>Data!J3222</f>
        <v>325</v>
      </c>
      <c r="G3222" s="16">
        <f>Data!I3222</f>
        <v>35</v>
      </c>
      <c r="H3222" s="17">
        <f>Data!K3222</f>
        <v>113750</v>
      </c>
      <c r="I3222" s="17">
        <f>Data!L3222</f>
        <v>45500</v>
      </c>
      <c r="J3222" s="12" t="str">
        <f>Data!N3222</f>
        <v>In-store</v>
      </c>
      <c r="K3222" s="12" t="str">
        <f>Data!O3222</f>
        <v>Tarjeta</v>
      </c>
      <c r="L3222" s="12" t="str">
        <f>Data!P3222</f>
        <v>Recurrente</v>
      </c>
    </row>
    <row r="3223">
      <c r="A3223" s="11">
        <v>3222.0</v>
      </c>
      <c r="B3223" s="14">
        <f>Data!D3223</f>
        <v>44510</v>
      </c>
      <c r="C3223" s="12">
        <f>IFERROR(VLOOKUP(Data!B3223, Minorista!$A$2:$B$100, 2, FALSE), "")</f>
        <v>4</v>
      </c>
      <c r="D3223" s="12">
        <f t="array" ref="D3223">INDEX(Producto!$A$2:$A$500, MATCH(Data!H3223, Producto!$B$2:$B$500, 0))</f>
        <v>3</v>
      </c>
      <c r="E3223" s="12">
        <f>VLOOKUP(Data!E3223 &amp; Data!F3223 &amp; Data!G3223, Ubicacion!$A$2:$B$1000, 2, FALSE)</f>
        <v>45</v>
      </c>
      <c r="F3223" s="15">
        <f>Data!J3223</f>
        <v>270</v>
      </c>
      <c r="G3223" s="16">
        <f>Data!I3223</f>
        <v>35</v>
      </c>
      <c r="H3223" s="17">
        <f>Data!K3223</f>
        <v>94500</v>
      </c>
      <c r="I3223" s="17">
        <f>Data!L3223</f>
        <v>33075</v>
      </c>
      <c r="J3223" s="12" t="str">
        <f>Data!N3223</f>
        <v>In-store</v>
      </c>
      <c r="K3223" s="12" t="str">
        <f>Data!O3223</f>
        <v>Tarjeta</v>
      </c>
      <c r="L3223" s="12" t="str">
        <f>Data!P3223</f>
        <v>Nuevo</v>
      </c>
    </row>
    <row r="3224">
      <c r="A3224" s="11">
        <v>3223.0</v>
      </c>
      <c r="B3224" s="14">
        <f>Data!D3224</f>
        <v>44510</v>
      </c>
      <c r="C3224" s="12">
        <f>IFERROR(VLOOKUP(Data!B3224, Minorista!$A$2:$B$100, 2, FALSE), "")</f>
        <v>4</v>
      </c>
      <c r="D3224" s="12">
        <f t="array" ref="D3224">INDEX(Producto!$A$2:$A$500, MATCH(Data!H3224, Producto!$B$2:$B$500, 0))</f>
        <v>4</v>
      </c>
      <c r="E3224" s="12">
        <f>VLOOKUP(Data!E3224 &amp; Data!F3224 &amp; Data!G3224, Ubicacion!$A$2:$B$1000, 2, FALSE)</f>
        <v>45</v>
      </c>
      <c r="F3224" s="15">
        <f>Data!J3224</f>
        <v>275</v>
      </c>
      <c r="G3224" s="16">
        <f>Data!I3224</f>
        <v>35</v>
      </c>
      <c r="H3224" s="17">
        <f>Data!K3224</f>
        <v>96250</v>
      </c>
      <c r="I3224" s="17">
        <f>Data!L3224</f>
        <v>33687.5</v>
      </c>
      <c r="J3224" s="12" t="str">
        <f>Data!N3224</f>
        <v>In-store</v>
      </c>
      <c r="K3224" s="12" t="str">
        <f>Data!O3224</f>
        <v>Tarjeta</v>
      </c>
      <c r="L3224" s="12" t="str">
        <f>Data!P3224</f>
        <v>Recurrente</v>
      </c>
    </row>
    <row r="3225">
      <c r="A3225" s="11">
        <v>3224.0</v>
      </c>
      <c r="B3225" s="14">
        <f>Data!D3225</f>
        <v>44510</v>
      </c>
      <c r="C3225" s="12">
        <f>IFERROR(VLOOKUP(Data!B3225, Minorista!$A$2:$B$100, 2, FALSE), "")</f>
        <v>4</v>
      </c>
      <c r="D3225" s="12">
        <f t="array" ref="D3225">INDEX(Producto!$A$2:$A$500, MATCH(Data!H3225, Producto!$B$2:$B$500, 0))</f>
        <v>5</v>
      </c>
      <c r="E3225" s="12">
        <f>VLOOKUP(Data!E3225 &amp; Data!F3225 &amp; Data!G3225, Ubicacion!$A$2:$B$1000, 2, FALSE)</f>
        <v>45</v>
      </c>
      <c r="F3225" s="15">
        <f>Data!J3225</f>
        <v>250</v>
      </c>
      <c r="G3225" s="16">
        <f>Data!I3225</f>
        <v>60</v>
      </c>
      <c r="H3225" s="17">
        <f>Data!K3225</f>
        <v>150000</v>
      </c>
      <c r="I3225" s="17">
        <f>Data!L3225</f>
        <v>45000</v>
      </c>
      <c r="J3225" s="12" t="str">
        <f>Data!N3225</f>
        <v>In-store</v>
      </c>
      <c r="K3225" s="12" t="str">
        <f>Data!O3225</f>
        <v>Transferencia bancaria</v>
      </c>
      <c r="L3225" s="12" t="str">
        <f>Data!P3225</f>
        <v>Recurrente</v>
      </c>
    </row>
    <row r="3226">
      <c r="A3226" s="11">
        <v>3225.0</v>
      </c>
      <c r="B3226" s="14">
        <f>Data!D3226</f>
        <v>44510</v>
      </c>
      <c r="C3226" s="12">
        <f>IFERROR(VLOOKUP(Data!B3226, Minorista!$A$2:$B$100, 2, FALSE), "")</f>
        <v>4</v>
      </c>
      <c r="D3226" s="12">
        <f t="array" ref="D3226">INDEX(Producto!$A$2:$A$500, MATCH(Data!H3226, Producto!$B$2:$B$500, 0))</f>
        <v>6</v>
      </c>
      <c r="E3226" s="12">
        <f>VLOOKUP(Data!E3226 &amp; Data!F3226 &amp; Data!G3226, Ubicacion!$A$2:$B$1000, 2, FALSE)</f>
        <v>45</v>
      </c>
      <c r="F3226" s="15">
        <f>Data!J3226</f>
        <v>350</v>
      </c>
      <c r="G3226" s="16">
        <f>Data!I3226</f>
        <v>65</v>
      </c>
      <c r="H3226" s="17">
        <f>Data!K3226</f>
        <v>227500</v>
      </c>
      <c r="I3226" s="17">
        <f>Data!L3226</f>
        <v>91000</v>
      </c>
      <c r="J3226" s="12" t="str">
        <f>Data!N3226</f>
        <v>In-store</v>
      </c>
      <c r="K3226" s="12" t="str">
        <f>Data!O3226</f>
        <v>Efectivo</v>
      </c>
      <c r="L3226" s="12" t="str">
        <f>Data!P3226</f>
        <v>Nuevo</v>
      </c>
    </row>
    <row r="3227">
      <c r="A3227" s="11">
        <v>3226.0</v>
      </c>
      <c r="B3227" s="14">
        <f>Data!D3227</f>
        <v>44539</v>
      </c>
      <c r="C3227" s="12">
        <f>IFERROR(VLOOKUP(Data!B3227, Minorista!$A$2:$B$100, 2, FALSE), "")</f>
        <v>4</v>
      </c>
      <c r="D3227" s="12">
        <f t="array" ref="D3227">INDEX(Producto!$A$2:$A$500, MATCH(Data!H3227, Producto!$B$2:$B$500, 0))</f>
        <v>1</v>
      </c>
      <c r="E3227" s="12">
        <f>VLOOKUP(Data!E3227 &amp; Data!F3227 &amp; Data!G3227, Ubicacion!$A$2:$B$1000, 2, FALSE)</f>
        <v>45</v>
      </c>
      <c r="F3227" s="15">
        <f>Data!J3227</f>
        <v>600</v>
      </c>
      <c r="G3227" s="16">
        <f>Data!I3227</f>
        <v>60</v>
      </c>
      <c r="H3227" s="17">
        <f>Data!K3227</f>
        <v>360000</v>
      </c>
      <c r="I3227" s="17">
        <f>Data!L3227</f>
        <v>144000</v>
      </c>
      <c r="J3227" s="12" t="str">
        <f>Data!N3227</f>
        <v>In-store</v>
      </c>
      <c r="K3227" s="12" t="str">
        <f>Data!O3227</f>
        <v>Transferencia bancaria</v>
      </c>
      <c r="L3227" s="12" t="str">
        <f>Data!P3227</f>
        <v>Nuevo</v>
      </c>
    </row>
    <row r="3228">
      <c r="A3228" s="11">
        <v>3227.0</v>
      </c>
      <c r="B3228" s="14">
        <f>Data!D3228</f>
        <v>44539</v>
      </c>
      <c r="C3228" s="12">
        <f>IFERROR(VLOOKUP(Data!B3228, Minorista!$A$2:$B$100, 2, FALSE), "")</f>
        <v>4</v>
      </c>
      <c r="D3228" s="12">
        <f t="array" ref="D3228">INDEX(Producto!$A$2:$A$500, MATCH(Data!H3228, Producto!$B$2:$B$500, 0))</f>
        <v>2</v>
      </c>
      <c r="E3228" s="12">
        <f>VLOOKUP(Data!E3228 &amp; Data!F3228 &amp; Data!G3228, Ubicacion!$A$2:$B$1000, 2, FALSE)</f>
        <v>45</v>
      </c>
      <c r="F3228" s="15">
        <f>Data!J3228</f>
        <v>400</v>
      </c>
      <c r="G3228" s="16">
        <f>Data!I3228</f>
        <v>50</v>
      </c>
      <c r="H3228" s="17">
        <f>Data!K3228</f>
        <v>200000</v>
      </c>
      <c r="I3228" s="17">
        <f>Data!L3228</f>
        <v>80000</v>
      </c>
      <c r="J3228" s="12" t="str">
        <f>Data!N3228</f>
        <v>In-store</v>
      </c>
      <c r="K3228" s="12" t="str">
        <f>Data!O3228</f>
        <v>Tarjeta</v>
      </c>
      <c r="L3228" s="12" t="str">
        <f>Data!P3228</f>
        <v>Recurrente</v>
      </c>
    </row>
    <row r="3229">
      <c r="A3229" s="11">
        <v>3228.0</v>
      </c>
      <c r="B3229" s="14">
        <f>Data!D3229</f>
        <v>44539</v>
      </c>
      <c r="C3229" s="12">
        <f>IFERROR(VLOOKUP(Data!B3229, Minorista!$A$2:$B$100, 2, FALSE), "")</f>
        <v>4</v>
      </c>
      <c r="D3229" s="12">
        <f t="array" ref="D3229">INDEX(Producto!$A$2:$A$500, MATCH(Data!H3229, Producto!$B$2:$B$500, 0))</f>
        <v>3</v>
      </c>
      <c r="E3229" s="12">
        <f>VLOOKUP(Data!E3229 &amp; Data!F3229 &amp; Data!G3229, Ubicacion!$A$2:$B$1000, 2, FALSE)</f>
        <v>45</v>
      </c>
      <c r="F3229" s="15">
        <f>Data!J3229</f>
        <v>350</v>
      </c>
      <c r="G3229" s="16">
        <f>Data!I3229</f>
        <v>50</v>
      </c>
      <c r="H3229" s="17">
        <f>Data!K3229</f>
        <v>175000</v>
      </c>
      <c r="I3229" s="17">
        <f>Data!L3229</f>
        <v>61250</v>
      </c>
      <c r="J3229" s="12" t="str">
        <f>Data!N3229</f>
        <v>In-store</v>
      </c>
      <c r="K3229" s="12" t="str">
        <f>Data!O3229</f>
        <v>Transferencia bancaria</v>
      </c>
      <c r="L3229" s="12" t="str">
        <f>Data!P3229</f>
        <v>Recurrente</v>
      </c>
    </row>
    <row r="3230">
      <c r="A3230" s="11">
        <v>3229.0</v>
      </c>
      <c r="B3230" s="14">
        <f>Data!D3230</f>
        <v>44539</v>
      </c>
      <c r="C3230" s="12">
        <f>IFERROR(VLOOKUP(Data!B3230, Minorista!$A$2:$B$100, 2, FALSE), "")</f>
        <v>4</v>
      </c>
      <c r="D3230" s="12">
        <f t="array" ref="D3230">INDEX(Producto!$A$2:$A$500, MATCH(Data!H3230, Producto!$B$2:$B$500, 0))</f>
        <v>4</v>
      </c>
      <c r="E3230" s="12">
        <f>VLOOKUP(Data!E3230 &amp; Data!F3230 &amp; Data!G3230, Ubicacion!$A$2:$B$1000, 2, FALSE)</f>
        <v>45</v>
      </c>
      <c r="F3230" s="15">
        <f>Data!J3230</f>
        <v>300</v>
      </c>
      <c r="G3230" s="16">
        <f>Data!I3230</f>
        <v>50</v>
      </c>
      <c r="H3230" s="17">
        <f>Data!K3230</f>
        <v>150000</v>
      </c>
      <c r="I3230" s="17">
        <f>Data!L3230</f>
        <v>52500</v>
      </c>
      <c r="J3230" s="12" t="str">
        <f>Data!N3230</f>
        <v>In-store</v>
      </c>
      <c r="K3230" s="12" t="str">
        <f>Data!O3230</f>
        <v>Transferencia bancaria</v>
      </c>
      <c r="L3230" s="12" t="str">
        <f>Data!P3230</f>
        <v>Recurrente</v>
      </c>
    </row>
    <row r="3231">
      <c r="A3231" s="11">
        <v>3230.0</v>
      </c>
      <c r="B3231" s="14">
        <f>Data!D3231</f>
        <v>44539</v>
      </c>
      <c r="C3231" s="12">
        <f>IFERROR(VLOOKUP(Data!B3231, Minorista!$A$2:$B$100, 2, FALSE), "")</f>
        <v>4</v>
      </c>
      <c r="D3231" s="12">
        <f t="array" ref="D3231">INDEX(Producto!$A$2:$A$500, MATCH(Data!H3231, Producto!$B$2:$B$500, 0))</f>
        <v>5</v>
      </c>
      <c r="E3231" s="12">
        <f>VLOOKUP(Data!E3231 &amp; Data!F3231 &amp; Data!G3231, Ubicacion!$A$2:$B$1000, 2, FALSE)</f>
        <v>45</v>
      </c>
      <c r="F3231" s="15">
        <f>Data!J3231</f>
        <v>300</v>
      </c>
      <c r="G3231" s="16">
        <f>Data!I3231</f>
        <v>60</v>
      </c>
      <c r="H3231" s="17">
        <f>Data!K3231</f>
        <v>180000</v>
      </c>
      <c r="I3231" s="17">
        <f>Data!L3231</f>
        <v>54000</v>
      </c>
      <c r="J3231" s="12" t="str">
        <f>Data!N3231</f>
        <v>In-store</v>
      </c>
      <c r="K3231" s="12" t="str">
        <f>Data!O3231</f>
        <v>Tarjeta</v>
      </c>
      <c r="L3231" s="12" t="str">
        <f>Data!P3231</f>
        <v>Nuevo</v>
      </c>
    </row>
    <row r="3232">
      <c r="A3232" s="11">
        <v>3231.0</v>
      </c>
      <c r="B3232" s="14">
        <f>Data!D3232</f>
        <v>44539</v>
      </c>
      <c r="C3232" s="12">
        <f>IFERROR(VLOOKUP(Data!B3232, Minorista!$A$2:$B$100, 2, FALSE), "")</f>
        <v>4</v>
      </c>
      <c r="D3232" s="12">
        <f t="array" ref="D3232">INDEX(Producto!$A$2:$A$500, MATCH(Data!H3232, Producto!$B$2:$B$500, 0))</f>
        <v>6</v>
      </c>
      <c r="E3232" s="12">
        <f>VLOOKUP(Data!E3232 &amp; Data!F3232 &amp; Data!G3232, Ubicacion!$A$2:$B$1000, 2, FALSE)</f>
        <v>45</v>
      </c>
      <c r="F3232" s="15">
        <f>Data!J3232</f>
        <v>400</v>
      </c>
      <c r="G3232" s="16">
        <f>Data!I3232</f>
        <v>65</v>
      </c>
      <c r="H3232" s="17">
        <f>Data!K3232</f>
        <v>260000</v>
      </c>
      <c r="I3232" s="17">
        <f>Data!L3232</f>
        <v>104000</v>
      </c>
      <c r="J3232" s="12" t="str">
        <f>Data!N3232</f>
        <v>In-store</v>
      </c>
      <c r="K3232" s="12" t="str">
        <f>Data!O3232</f>
        <v>Transferencia bancaria</v>
      </c>
      <c r="L3232" s="12" t="str">
        <f>Data!P3232</f>
        <v>Nuevo</v>
      </c>
    </row>
    <row r="3233">
      <c r="A3233" s="11">
        <v>3232.0</v>
      </c>
      <c r="B3233" s="14">
        <f>Data!D3233</f>
        <v>44213</v>
      </c>
      <c r="C3233" s="12">
        <f>IFERROR(VLOOKUP(Data!B3233, Minorista!$A$2:$B$100, 2, FALSE), "")</f>
        <v>4</v>
      </c>
      <c r="D3233" s="12">
        <f t="array" ref="D3233">INDEX(Producto!$A$2:$A$500, MATCH(Data!H3233, Producto!$B$2:$B$500, 0))</f>
        <v>1</v>
      </c>
      <c r="E3233" s="12">
        <f>VLOOKUP(Data!E3233 &amp; Data!F3233 &amp; Data!G3233, Ubicacion!$A$2:$B$1000, 2, FALSE)</f>
        <v>45</v>
      </c>
      <c r="F3233" s="15">
        <f>Data!J3233</f>
        <v>500</v>
      </c>
      <c r="G3233" s="16">
        <f>Data!I3233</f>
        <v>35</v>
      </c>
      <c r="H3233" s="17">
        <f>Data!K3233</f>
        <v>175000</v>
      </c>
      <c r="I3233" s="17">
        <f>Data!L3233</f>
        <v>70000</v>
      </c>
      <c r="J3233" s="12" t="str">
        <f>Data!N3233</f>
        <v>In-store</v>
      </c>
      <c r="K3233" s="12" t="str">
        <f>Data!O3233</f>
        <v>Transferencia bancaria</v>
      </c>
      <c r="L3233" s="12" t="str">
        <f>Data!P3233</f>
        <v>Nuevo</v>
      </c>
    </row>
    <row r="3234">
      <c r="A3234" s="11">
        <v>3233.0</v>
      </c>
      <c r="B3234" s="14">
        <f>Data!D3234</f>
        <v>44213</v>
      </c>
      <c r="C3234" s="12">
        <f>IFERROR(VLOOKUP(Data!B3234, Minorista!$A$2:$B$100, 2, FALSE), "")</f>
        <v>4</v>
      </c>
      <c r="D3234" s="12">
        <f t="array" ref="D3234">INDEX(Producto!$A$2:$A$500, MATCH(Data!H3234, Producto!$B$2:$B$500, 0))</f>
        <v>2</v>
      </c>
      <c r="E3234" s="12">
        <f>VLOOKUP(Data!E3234 &amp; Data!F3234 &amp; Data!G3234, Ubicacion!$A$2:$B$1000, 2, FALSE)</f>
        <v>45</v>
      </c>
      <c r="F3234" s="15">
        <f>Data!J3234</f>
        <v>300</v>
      </c>
      <c r="G3234" s="16">
        <f>Data!I3234</f>
        <v>35</v>
      </c>
      <c r="H3234" s="17">
        <f>Data!K3234</f>
        <v>105000</v>
      </c>
      <c r="I3234" s="17">
        <f>Data!L3234</f>
        <v>42000</v>
      </c>
      <c r="J3234" s="12" t="str">
        <f>Data!N3234</f>
        <v>In-store</v>
      </c>
      <c r="K3234" s="12" t="str">
        <f>Data!O3234</f>
        <v>Tarjeta</v>
      </c>
      <c r="L3234" s="12" t="str">
        <f>Data!P3234</f>
        <v>Nuevo</v>
      </c>
    </row>
    <row r="3235">
      <c r="A3235" s="11">
        <v>3234.0</v>
      </c>
      <c r="B3235" s="14">
        <f>Data!D3235</f>
        <v>44213</v>
      </c>
      <c r="C3235" s="12">
        <f>IFERROR(VLOOKUP(Data!B3235, Minorista!$A$2:$B$100, 2, FALSE), "")</f>
        <v>4</v>
      </c>
      <c r="D3235" s="12">
        <f t="array" ref="D3235">INDEX(Producto!$A$2:$A$500, MATCH(Data!H3235, Producto!$B$2:$B$500, 0))</f>
        <v>3</v>
      </c>
      <c r="E3235" s="12">
        <f>VLOOKUP(Data!E3235 &amp; Data!F3235 &amp; Data!G3235, Ubicacion!$A$2:$B$1000, 2, FALSE)</f>
        <v>45</v>
      </c>
      <c r="F3235" s="15">
        <f>Data!J3235</f>
        <v>300</v>
      </c>
      <c r="G3235" s="16">
        <f>Data!I3235</f>
        <v>25</v>
      </c>
      <c r="H3235" s="17">
        <f>Data!K3235</f>
        <v>75000</v>
      </c>
      <c r="I3235" s="17">
        <f>Data!L3235</f>
        <v>30000</v>
      </c>
      <c r="J3235" s="12" t="str">
        <f>Data!N3235</f>
        <v>In-store</v>
      </c>
      <c r="K3235" s="12" t="str">
        <f>Data!O3235</f>
        <v>Transferencia bancaria</v>
      </c>
      <c r="L3235" s="12" t="str">
        <f>Data!P3235</f>
        <v>Nuevo</v>
      </c>
    </row>
    <row r="3236">
      <c r="A3236" s="11">
        <v>3235.0</v>
      </c>
      <c r="B3236" s="14">
        <f>Data!D3236</f>
        <v>44213</v>
      </c>
      <c r="C3236" s="12">
        <f>IFERROR(VLOOKUP(Data!B3236, Minorista!$A$2:$B$100, 2, FALSE), "")</f>
        <v>4</v>
      </c>
      <c r="D3236" s="12">
        <f t="array" ref="D3236">INDEX(Producto!$A$2:$A$500, MATCH(Data!H3236, Producto!$B$2:$B$500, 0))</f>
        <v>4</v>
      </c>
      <c r="E3236" s="12">
        <f>VLOOKUP(Data!E3236 &amp; Data!F3236 &amp; Data!G3236, Ubicacion!$A$2:$B$1000, 2, FALSE)</f>
        <v>45</v>
      </c>
      <c r="F3236" s="15">
        <f>Data!J3236</f>
        <v>150</v>
      </c>
      <c r="G3236" s="16">
        <f>Data!I3236</f>
        <v>30</v>
      </c>
      <c r="H3236" s="17">
        <f>Data!K3236</f>
        <v>45000</v>
      </c>
      <c r="I3236" s="17">
        <f>Data!L3236</f>
        <v>18000</v>
      </c>
      <c r="J3236" s="12" t="str">
        <f>Data!N3236</f>
        <v>In-store</v>
      </c>
      <c r="K3236" s="12" t="str">
        <f>Data!O3236</f>
        <v>Tarjeta</v>
      </c>
      <c r="L3236" s="12" t="str">
        <f>Data!P3236</f>
        <v>Nuevo</v>
      </c>
    </row>
    <row r="3237">
      <c r="A3237" s="11">
        <v>3236.0</v>
      </c>
      <c r="B3237" s="14">
        <f>Data!D3237</f>
        <v>44213</v>
      </c>
      <c r="C3237" s="12">
        <f>IFERROR(VLOOKUP(Data!B3237, Minorista!$A$2:$B$100, 2, FALSE), "")</f>
        <v>4</v>
      </c>
      <c r="D3237" s="12">
        <f t="array" ref="D3237">INDEX(Producto!$A$2:$A$500, MATCH(Data!H3237, Producto!$B$2:$B$500, 0))</f>
        <v>5</v>
      </c>
      <c r="E3237" s="12">
        <f>VLOOKUP(Data!E3237 &amp; Data!F3237 &amp; Data!G3237, Ubicacion!$A$2:$B$1000, 2, FALSE)</f>
        <v>45</v>
      </c>
      <c r="F3237" s="15">
        <f>Data!J3237</f>
        <v>200</v>
      </c>
      <c r="G3237" s="16">
        <f>Data!I3237</f>
        <v>45</v>
      </c>
      <c r="H3237" s="17">
        <f>Data!K3237</f>
        <v>90000</v>
      </c>
      <c r="I3237" s="17">
        <f>Data!L3237</f>
        <v>36000</v>
      </c>
      <c r="J3237" s="12" t="str">
        <f>Data!N3237</f>
        <v>In-store</v>
      </c>
      <c r="K3237" s="12" t="str">
        <f>Data!O3237</f>
        <v>Tarjeta</v>
      </c>
      <c r="L3237" s="12" t="str">
        <f>Data!P3237</f>
        <v>Recurrente</v>
      </c>
    </row>
    <row r="3238">
      <c r="A3238" s="11">
        <v>3237.0</v>
      </c>
      <c r="B3238" s="14">
        <f>Data!D3238</f>
        <v>44213</v>
      </c>
      <c r="C3238" s="12">
        <f>IFERROR(VLOOKUP(Data!B3238, Minorista!$A$2:$B$100, 2, FALSE), "")</f>
        <v>4</v>
      </c>
      <c r="D3238" s="12">
        <f t="array" ref="D3238">INDEX(Producto!$A$2:$A$500, MATCH(Data!H3238, Producto!$B$2:$B$500, 0))</f>
        <v>6</v>
      </c>
      <c r="E3238" s="12">
        <f>VLOOKUP(Data!E3238 &amp; Data!F3238 &amp; Data!G3238, Ubicacion!$A$2:$B$1000, 2, FALSE)</f>
        <v>45</v>
      </c>
      <c r="F3238" s="15">
        <f>Data!J3238</f>
        <v>300</v>
      </c>
      <c r="G3238" s="16">
        <f>Data!I3238</f>
        <v>35</v>
      </c>
      <c r="H3238" s="17">
        <f>Data!K3238</f>
        <v>105000</v>
      </c>
      <c r="I3238" s="17">
        <f>Data!L3238</f>
        <v>42000</v>
      </c>
      <c r="J3238" s="12" t="str">
        <f>Data!N3238</f>
        <v>In-store</v>
      </c>
      <c r="K3238" s="12" t="str">
        <f>Data!O3238</f>
        <v>Tarjeta</v>
      </c>
      <c r="L3238" s="12" t="str">
        <f>Data!P3238</f>
        <v>Recurrente</v>
      </c>
    </row>
    <row r="3239">
      <c r="A3239" s="11">
        <v>3238.0</v>
      </c>
      <c r="B3239" s="14">
        <f>Data!D3239</f>
        <v>44244</v>
      </c>
      <c r="C3239" s="12">
        <f>IFERROR(VLOOKUP(Data!B3239, Minorista!$A$2:$B$100, 2, FALSE), "")</f>
        <v>4</v>
      </c>
      <c r="D3239" s="12">
        <f t="array" ref="D3239">INDEX(Producto!$A$2:$A$500, MATCH(Data!H3239, Producto!$B$2:$B$500, 0))</f>
        <v>1</v>
      </c>
      <c r="E3239" s="12">
        <f>VLOOKUP(Data!E3239 &amp; Data!F3239 &amp; Data!G3239, Ubicacion!$A$2:$B$1000, 2, FALSE)</f>
        <v>45</v>
      </c>
      <c r="F3239" s="15">
        <f>Data!J3239</f>
        <v>550</v>
      </c>
      <c r="G3239" s="16">
        <f>Data!I3239</f>
        <v>35</v>
      </c>
      <c r="H3239" s="17">
        <f>Data!K3239</f>
        <v>192500</v>
      </c>
      <c r="I3239" s="17">
        <f>Data!L3239</f>
        <v>77000</v>
      </c>
      <c r="J3239" s="12" t="str">
        <f>Data!N3239</f>
        <v>In-store</v>
      </c>
      <c r="K3239" s="12" t="str">
        <f>Data!O3239</f>
        <v>Transferencia bancaria</v>
      </c>
      <c r="L3239" s="12" t="str">
        <f>Data!P3239</f>
        <v>Nuevo</v>
      </c>
    </row>
    <row r="3240">
      <c r="A3240" s="11">
        <v>3239.0</v>
      </c>
      <c r="B3240" s="14">
        <f>Data!D3240</f>
        <v>44244</v>
      </c>
      <c r="C3240" s="12">
        <f>IFERROR(VLOOKUP(Data!B3240, Minorista!$A$2:$B$100, 2, FALSE), "")</f>
        <v>4</v>
      </c>
      <c r="D3240" s="12">
        <f t="array" ref="D3240">INDEX(Producto!$A$2:$A$500, MATCH(Data!H3240, Producto!$B$2:$B$500, 0))</f>
        <v>2</v>
      </c>
      <c r="E3240" s="12">
        <f>VLOOKUP(Data!E3240 &amp; Data!F3240 &amp; Data!G3240, Ubicacion!$A$2:$B$1000, 2, FALSE)</f>
        <v>45</v>
      </c>
      <c r="F3240" s="15">
        <f>Data!J3240</f>
        <v>200</v>
      </c>
      <c r="G3240" s="16">
        <f>Data!I3240</f>
        <v>40</v>
      </c>
      <c r="H3240" s="17">
        <f>Data!K3240</f>
        <v>80000</v>
      </c>
      <c r="I3240" s="17">
        <f>Data!L3240</f>
        <v>32000</v>
      </c>
      <c r="J3240" s="12" t="str">
        <f>Data!N3240</f>
        <v>In-store</v>
      </c>
      <c r="K3240" s="12" t="str">
        <f>Data!O3240</f>
        <v>Tarjeta</v>
      </c>
      <c r="L3240" s="12" t="str">
        <f>Data!P3240</f>
        <v>Nuevo</v>
      </c>
    </row>
    <row r="3241">
      <c r="A3241" s="11">
        <v>3240.0</v>
      </c>
      <c r="B3241" s="14">
        <f>Data!D3241</f>
        <v>44244</v>
      </c>
      <c r="C3241" s="12">
        <f>IFERROR(VLOOKUP(Data!B3241, Minorista!$A$2:$B$100, 2, FALSE), "")</f>
        <v>4</v>
      </c>
      <c r="D3241" s="12">
        <f t="array" ref="D3241">INDEX(Producto!$A$2:$A$500, MATCH(Data!H3241, Producto!$B$2:$B$500, 0))</f>
        <v>3</v>
      </c>
      <c r="E3241" s="12">
        <f>VLOOKUP(Data!E3241 &amp; Data!F3241 &amp; Data!G3241, Ubicacion!$A$2:$B$1000, 2, FALSE)</f>
        <v>45</v>
      </c>
      <c r="F3241" s="15">
        <f>Data!J3241</f>
        <v>300</v>
      </c>
      <c r="G3241" s="16">
        <f>Data!I3241</f>
        <v>30</v>
      </c>
      <c r="H3241" s="17">
        <f>Data!K3241</f>
        <v>90000</v>
      </c>
      <c r="I3241" s="17">
        <f>Data!L3241</f>
        <v>36000</v>
      </c>
      <c r="J3241" s="12" t="str">
        <f>Data!N3241</f>
        <v>In-store</v>
      </c>
      <c r="K3241" s="12" t="str">
        <f>Data!O3241</f>
        <v>Tarjeta</v>
      </c>
      <c r="L3241" s="12" t="str">
        <f>Data!P3241</f>
        <v>Recurrente</v>
      </c>
    </row>
    <row r="3242">
      <c r="A3242" s="11">
        <v>3241.0</v>
      </c>
      <c r="B3242" s="14">
        <f>Data!D3242</f>
        <v>44244</v>
      </c>
      <c r="C3242" s="12">
        <f>IFERROR(VLOOKUP(Data!B3242, Minorista!$A$2:$B$100, 2, FALSE), "")</f>
        <v>4</v>
      </c>
      <c r="D3242" s="12">
        <f t="array" ref="D3242">INDEX(Producto!$A$2:$A$500, MATCH(Data!H3242, Producto!$B$2:$B$500, 0))</f>
        <v>4</v>
      </c>
      <c r="E3242" s="12">
        <f>VLOOKUP(Data!E3242 &amp; Data!F3242 &amp; Data!G3242, Ubicacion!$A$2:$B$1000, 2, FALSE)</f>
        <v>46</v>
      </c>
      <c r="F3242" s="15">
        <f>Data!J3242</f>
        <v>175</v>
      </c>
      <c r="G3242" s="16">
        <f>Data!I3242</f>
        <v>35</v>
      </c>
      <c r="H3242" s="17">
        <f>Data!K3242</f>
        <v>61250</v>
      </c>
      <c r="I3242" s="17">
        <f>Data!L3242</f>
        <v>24500</v>
      </c>
      <c r="J3242" s="12" t="str">
        <f>Data!N3242</f>
        <v>In-store</v>
      </c>
      <c r="K3242" s="12" t="str">
        <f>Data!O3242</f>
        <v>Transferencia bancaria</v>
      </c>
      <c r="L3242" s="12" t="str">
        <f>Data!P3242</f>
        <v>Recurrente</v>
      </c>
    </row>
    <row r="3243">
      <c r="A3243" s="11">
        <v>3242.0</v>
      </c>
      <c r="B3243" s="14">
        <f>Data!D3243</f>
        <v>44244</v>
      </c>
      <c r="C3243" s="12">
        <f>IFERROR(VLOOKUP(Data!B3243, Minorista!$A$2:$B$100, 2, FALSE), "")</f>
        <v>4</v>
      </c>
      <c r="D3243" s="12">
        <f t="array" ref="D3243">INDEX(Producto!$A$2:$A$500, MATCH(Data!H3243, Producto!$B$2:$B$500, 0))</f>
        <v>5</v>
      </c>
      <c r="E3243" s="12">
        <f>VLOOKUP(Data!E3243 &amp; Data!F3243 &amp; Data!G3243, Ubicacion!$A$2:$B$1000, 2, FALSE)</f>
        <v>46</v>
      </c>
      <c r="F3243" s="15">
        <f>Data!J3243</f>
        <v>250</v>
      </c>
      <c r="G3243" s="16">
        <f>Data!I3243</f>
        <v>50</v>
      </c>
      <c r="H3243" s="17">
        <f>Data!K3243</f>
        <v>125000</v>
      </c>
      <c r="I3243" s="17">
        <f>Data!L3243</f>
        <v>50000</v>
      </c>
      <c r="J3243" s="12" t="str">
        <f>Data!N3243</f>
        <v>In-store</v>
      </c>
      <c r="K3243" s="12" t="str">
        <f>Data!O3243</f>
        <v>Transferencia bancaria</v>
      </c>
      <c r="L3243" s="12" t="str">
        <f>Data!P3243</f>
        <v>Nuevo</v>
      </c>
    </row>
    <row r="3244">
      <c r="A3244" s="11">
        <v>3243.0</v>
      </c>
      <c r="B3244" s="14">
        <f>Data!D3244</f>
        <v>44244</v>
      </c>
      <c r="C3244" s="12">
        <f>IFERROR(VLOOKUP(Data!B3244, Minorista!$A$2:$B$100, 2, FALSE), "")</f>
        <v>4</v>
      </c>
      <c r="D3244" s="12">
        <f t="array" ref="D3244">INDEX(Producto!$A$2:$A$500, MATCH(Data!H3244, Producto!$B$2:$B$500, 0))</f>
        <v>6</v>
      </c>
      <c r="E3244" s="12">
        <f>VLOOKUP(Data!E3244 &amp; Data!F3244 &amp; Data!G3244, Ubicacion!$A$2:$B$1000, 2, FALSE)</f>
        <v>46</v>
      </c>
      <c r="F3244" s="15">
        <f>Data!J3244</f>
        <v>350</v>
      </c>
      <c r="G3244" s="16">
        <f>Data!I3244</f>
        <v>25</v>
      </c>
      <c r="H3244" s="17">
        <f>Data!K3244</f>
        <v>87500</v>
      </c>
      <c r="I3244" s="17">
        <f>Data!L3244</f>
        <v>35000</v>
      </c>
      <c r="J3244" s="12" t="str">
        <f>Data!N3244</f>
        <v>In-store</v>
      </c>
      <c r="K3244" s="12" t="str">
        <f>Data!O3244</f>
        <v>Transferencia bancaria</v>
      </c>
      <c r="L3244" s="12" t="str">
        <f>Data!P3244</f>
        <v>Nuevo</v>
      </c>
    </row>
    <row r="3245">
      <c r="A3245" s="11">
        <v>3244.0</v>
      </c>
      <c r="B3245" s="14">
        <f>Data!D3245</f>
        <v>44271</v>
      </c>
      <c r="C3245" s="12">
        <f>IFERROR(VLOOKUP(Data!B3245, Minorista!$A$2:$B$100, 2, FALSE), "")</f>
        <v>4</v>
      </c>
      <c r="D3245" s="12">
        <f t="array" ref="D3245">INDEX(Producto!$A$2:$A$500, MATCH(Data!H3245, Producto!$B$2:$B$500, 0))</f>
        <v>1</v>
      </c>
      <c r="E3245" s="12">
        <f>VLOOKUP(Data!E3245 &amp; Data!F3245 &amp; Data!G3245, Ubicacion!$A$2:$B$1000, 2, FALSE)</f>
        <v>46</v>
      </c>
      <c r="F3245" s="15">
        <f>Data!J3245</f>
        <v>570</v>
      </c>
      <c r="G3245" s="16">
        <f>Data!I3245</f>
        <v>30</v>
      </c>
      <c r="H3245" s="17">
        <f>Data!K3245</f>
        <v>171000</v>
      </c>
      <c r="I3245" s="17">
        <f>Data!L3245</f>
        <v>68400</v>
      </c>
      <c r="J3245" s="12" t="str">
        <f>Data!N3245</f>
        <v>In-store</v>
      </c>
      <c r="K3245" s="12" t="str">
        <f>Data!O3245</f>
        <v>Efectivo</v>
      </c>
      <c r="L3245" s="12" t="str">
        <f>Data!P3245</f>
        <v>Recurrente</v>
      </c>
    </row>
    <row r="3246">
      <c r="A3246" s="11">
        <v>3245.0</v>
      </c>
      <c r="B3246" s="14">
        <f>Data!D3246</f>
        <v>44271</v>
      </c>
      <c r="C3246" s="12">
        <f>IFERROR(VLOOKUP(Data!B3246, Minorista!$A$2:$B$100, 2, FALSE), "")</f>
        <v>4</v>
      </c>
      <c r="D3246" s="12">
        <f t="array" ref="D3246">INDEX(Producto!$A$2:$A$500, MATCH(Data!H3246, Producto!$B$2:$B$500, 0))</f>
        <v>2</v>
      </c>
      <c r="E3246" s="12">
        <f>VLOOKUP(Data!E3246 &amp; Data!F3246 &amp; Data!G3246, Ubicacion!$A$2:$B$1000, 2, FALSE)</f>
        <v>46</v>
      </c>
      <c r="F3246" s="15">
        <f>Data!J3246</f>
        <v>275</v>
      </c>
      <c r="G3246" s="16">
        <f>Data!I3246</f>
        <v>30</v>
      </c>
      <c r="H3246" s="17">
        <f>Data!K3246</f>
        <v>82500</v>
      </c>
      <c r="I3246" s="17">
        <f>Data!L3246</f>
        <v>33000</v>
      </c>
      <c r="J3246" s="12" t="str">
        <f>Data!N3246</f>
        <v>In-store</v>
      </c>
      <c r="K3246" s="12" t="str">
        <f>Data!O3246</f>
        <v>Tarjeta</v>
      </c>
      <c r="L3246" s="12" t="str">
        <f>Data!P3246</f>
        <v>Recurrente</v>
      </c>
    </row>
    <row r="3247">
      <c r="A3247" s="11">
        <v>3246.0</v>
      </c>
      <c r="B3247" s="14">
        <f>Data!D3247</f>
        <v>44271</v>
      </c>
      <c r="C3247" s="12">
        <f>IFERROR(VLOOKUP(Data!B3247, Minorista!$A$2:$B$100, 2, FALSE), "")</f>
        <v>4</v>
      </c>
      <c r="D3247" s="12">
        <f t="array" ref="D3247">INDEX(Producto!$A$2:$A$500, MATCH(Data!H3247, Producto!$B$2:$B$500, 0))</f>
        <v>3</v>
      </c>
      <c r="E3247" s="12">
        <f>VLOOKUP(Data!E3247 &amp; Data!F3247 &amp; Data!G3247, Ubicacion!$A$2:$B$1000, 2, FALSE)</f>
        <v>46</v>
      </c>
      <c r="F3247" s="15">
        <f>Data!J3247</f>
        <v>325</v>
      </c>
      <c r="G3247" s="16">
        <f>Data!I3247</f>
        <v>20</v>
      </c>
      <c r="H3247" s="17">
        <f>Data!K3247</f>
        <v>65000</v>
      </c>
      <c r="I3247" s="17">
        <f>Data!L3247</f>
        <v>26000</v>
      </c>
      <c r="J3247" s="12" t="str">
        <f>Data!N3247</f>
        <v>In-store</v>
      </c>
      <c r="K3247" s="12" t="str">
        <f>Data!O3247</f>
        <v>Tarjeta</v>
      </c>
      <c r="L3247" s="12" t="str">
        <f>Data!P3247</f>
        <v>Nuevo</v>
      </c>
    </row>
    <row r="3248">
      <c r="A3248" s="11">
        <v>3247.0</v>
      </c>
      <c r="B3248" s="14">
        <f>Data!D3248</f>
        <v>44271</v>
      </c>
      <c r="C3248" s="12">
        <f>IFERROR(VLOOKUP(Data!B3248, Minorista!$A$2:$B$100, 2, FALSE), "")</f>
        <v>4</v>
      </c>
      <c r="D3248" s="12">
        <f t="array" ref="D3248">INDEX(Producto!$A$2:$A$500, MATCH(Data!H3248, Producto!$B$2:$B$500, 0))</f>
        <v>4</v>
      </c>
      <c r="E3248" s="12">
        <f>VLOOKUP(Data!E3248 &amp; Data!F3248 &amp; Data!G3248, Ubicacion!$A$2:$B$1000, 2, FALSE)</f>
        <v>46</v>
      </c>
      <c r="F3248" s="15">
        <f>Data!J3248</f>
        <v>175</v>
      </c>
      <c r="G3248" s="16">
        <f>Data!I3248</f>
        <v>25</v>
      </c>
      <c r="H3248" s="17">
        <f>Data!K3248</f>
        <v>43750</v>
      </c>
      <c r="I3248" s="17">
        <f>Data!L3248</f>
        <v>17500</v>
      </c>
      <c r="J3248" s="12" t="str">
        <f>Data!N3248</f>
        <v>In-store</v>
      </c>
      <c r="K3248" s="12" t="str">
        <f>Data!O3248</f>
        <v>Transferencia bancaria</v>
      </c>
      <c r="L3248" s="12" t="str">
        <f>Data!P3248</f>
        <v>Nuevo</v>
      </c>
    </row>
    <row r="3249">
      <c r="A3249" s="11">
        <v>3248.0</v>
      </c>
      <c r="B3249" s="14">
        <f>Data!D3249</f>
        <v>44271</v>
      </c>
      <c r="C3249" s="12">
        <f>IFERROR(VLOOKUP(Data!B3249, Minorista!$A$2:$B$100, 2, FALSE), "")</f>
        <v>4</v>
      </c>
      <c r="D3249" s="12">
        <f t="array" ref="D3249">INDEX(Producto!$A$2:$A$500, MATCH(Data!H3249, Producto!$B$2:$B$500, 0))</f>
        <v>5</v>
      </c>
      <c r="E3249" s="12">
        <f>VLOOKUP(Data!E3249 &amp; Data!F3249 &amp; Data!G3249, Ubicacion!$A$2:$B$1000, 2, FALSE)</f>
        <v>46</v>
      </c>
      <c r="F3249" s="15">
        <f>Data!J3249</f>
        <v>225</v>
      </c>
      <c r="G3249" s="16">
        <f>Data!I3249</f>
        <v>40</v>
      </c>
      <c r="H3249" s="17">
        <f>Data!K3249</f>
        <v>90000</v>
      </c>
      <c r="I3249" s="17">
        <f>Data!L3249</f>
        <v>36000</v>
      </c>
      <c r="J3249" s="12" t="str">
        <f>Data!N3249</f>
        <v>In-store</v>
      </c>
      <c r="K3249" s="12" t="str">
        <f>Data!O3249</f>
        <v>Efectivo</v>
      </c>
      <c r="L3249" s="12" t="str">
        <f>Data!P3249</f>
        <v>Nuevo</v>
      </c>
    </row>
    <row r="3250">
      <c r="A3250" s="11">
        <v>3249.0</v>
      </c>
      <c r="B3250" s="14">
        <f>Data!D3250</f>
        <v>44271</v>
      </c>
      <c r="C3250" s="12">
        <f>IFERROR(VLOOKUP(Data!B3250, Minorista!$A$2:$B$100, 2, FALSE), "")</f>
        <v>4</v>
      </c>
      <c r="D3250" s="12">
        <f t="array" ref="D3250">INDEX(Producto!$A$2:$A$500, MATCH(Data!H3250, Producto!$B$2:$B$500, 0))</f>
        <v>6</v>
      </c>
      <c r="E3250" s="12">
        <f>VLOOKUP(Data!E3250 &amp; Data!F3250 &amp; Data!G3250, Ubicacion!$A$2:$B$1000, 2, FALSE)</f>
        <v>46</v>
      </c>
      <c r="F3250" s="15">
        <f>Data!J3250</f>
        <v>325</v>
      </c>
      <c r="G3250" s="16">
        <f>Data!I3250</f>
        <v>30</v>
      </c>
      <c r="H3250" s="17">
        <f>Data!K3250</f>
        <v>97500</v>
      </c>
      <c r="I3250" s="17">
        <f>Data!L3250</f>
        <v>39000</v>
      </c>
      <c r="J3250" s="12" t="str">
        <f>Data!N3250</f>
        <v>In-store</v>
      </c>
      <c r="K3250" s="12" t="str">
        <f>Data!O3250</f>
        <v>Efectivo</v>
      </c>
      <c r="L3250" s="12" t="str">
        <f>Data!P3250</f>
        <v>Recurrente</v>
      </c>
    </row>
    <row r="3251">
      <c r="A3251" s="11">
        <v>3250.0</v>
      </c>
      <c r="B3251" s="14">
        <f>Data!D3251</f>
        <v>44303</v>
      </c>
      <c r="C3251" s="12">
        <f>IFERROR(VLOOKUP(Data!B3251, Minorista!$A$2:$B$100, 2, FALSE), "")</f>
        <v>4</v>
      </c>
      <c r="D3251" s="12">
        <f t="array" ref="D3251">INDEX(Producto!$A$2:$A$500, MATCH(Data!H3251, Producto!$B$2:$B$500, 0))</f>
        <v>1</v>
      </c>
      <c r="E3251" s="12">
        <f>VLOOKUP(Data!E3251 &amp; Data!F3251 &amp; Data!G3251, Ubicacion!$A$2:$B$1000, 2, FALSE)</f>
        <v>46</v>
      </c>
      <c r="F3251" s="15">
        <f>Data!J3251</f>
        <v>550</v>
      </c>
      <c r="G3251" s="16">
        <f>Data!I3251</f>
        <v>30</v>
      </c>
      <c r="H3251" s="17">
        <f>Data!K3251</f>
        <v>165000</v>
      </c>
      <c r="I3251" s="17">
        <f>Data!L3251</f>
        <v>66000</v>
      </c>
      <c r="J3251" s="12" t="str">
        <f>Data!N3251</f>
        <v>In-store</v>
      </c>
      <c r="K3251" s="12" t="str">
        <f>Data!O3251</f>
        <v>Transferencia bancaria</v>
      </c>
      <c r="L3251" s="12" t="str">
        <f>Data!P3251</f>
        <v>Recurrente</v>
      </c>
    </row>
    <row r="3252">
      <c r="A3252" s="11">
        <v>3251.0</v>
      </c>
      <c r="B3252" s="14">
        <f>Data!D3252</f>
        <v>44303</v>
      </c>
      <c r="C3252" s="12">
        <f>IFERROR(VLOOKUP(Data!B3252, Minorista!$A$2:$B$100, 2, FALSE), "")</f>
        <v>4</v>
      </c>
      <c r="D3252" s="12">
        <f t="array" ref="D3252">INDEX(Producto!$A$2:$A$500, MATCH(Data!H3252, Producto!$B$2:$B$500, 0))</f>
        <v>2</v>
      </c>
      <c r="E3252" s="12">
        <f>VLOOKUP(Data!E3252 &amp; Data!F3252 &amp; Data!G3252, Ubicacion!$A$2:$B$1000, 2, FALSE)</f>
        <v>46</v>
      </c>
      <c r="F3252" s="15">
        <f>Data!J3252</f>
        <v>250</v>
      </c>
      <c r="G3252" s="16">
        <f>Data!I3252</f>
        <v>30</v>
      </c>
      <c r="H3252" s="17">
        <f>Data!K3252</f>
        <v>75000</v>
      </c>
      <c r="I3252" s="17">
        <f>Data!L3252</f>
        <v>30000</v>
      </c>
      <c r="J3252" s="12" t="str">
        <f>Data!N3252</f>
        <v>In-store</v>
      </c>
      <c r="K3252" s="12" t="str">
        <f>Data!O3252</f>
        <v>Transferencia bancaria</v>
      </c>
      <c r="L3252" s="12" t="str">
        <f>Data!P3252</f>
        <v>Nuevo</v>
      </c>
    </row>
    <row r="3253">
      <c r="A3253" s="11">
        <v>3252.0</v>
      </c>
      <c r="B3253" s="14">
        <f>Data!D3253</f>
        <v>44303</v>
      </c>
      <c r="C3253" s="12">
        <f>IFERROR(VLOOKUP(Data!B3253, Minorista!$A$2:$B$100, 2, FALSE), "")</f>
        <v>4</v>
      </c>
      <c r="D3253" s="12">
        <f t="array" ref="D3253">INDEX(Producto!$A$2:$A$500, MATCH(Data!H3253, Producto!$B$2:$B$500, 0))</f>
        <v>3</v>
      </c>
      <c r="E3253" s="12">
        <f>VLOOKUP(Data!E3253 &amp; Data!F3253 &amp; Data!G3253, Ubicacion!$A$2:$B$1000, 2, FALSE)</f>
        <v>46</v>
      </c>
      <c r="F3253" s="15">
        <f>Data!J3253</f>
        <v>250</v>
      </c>
      <c r="G3253" s="16">
        <f>Data!I3253</f>
        <v>20</v>
      </c>
      <c r="H3253" s="17">
        <f>Data!K3253</f>
        <v>50000</v>
      </c>
      <c r="I3253" s="17">
        <f>Data!L3253</f>
        <v>20000</v>
      </c>
      <c r="J3253" s="12" t="str">
        <f>Data!N3253</f>
        <v>In-store</v>
      </c>
      <c r="K3253" s="12" t="str">
        <f>Data!O3253</f>
        <v>Tarjeta</v>
      </c>
      <c r="L3253" s="12" t="str">
        <f>Data!P3253</f>
        <v>Recurrente</v>
      </c>
    </row>
    <row r="3254">
      <c r="A3254" s="11">
        <v>3253.0</v>
      </c>
      <c r="B3254" s="14">
        <f>Data!D3254</f>
        <v>44303</v>
      </c>
      <c r="C3254" s="12">
        <f>IFERROR(VLOOKUP(Data!B3254, Minorista!$A$2:$B$100, 2, FALSE), "")</f>
        <v>4</v>
      </c>
      <c r="D3254" s="12">
        <f t="array" ref="D3254">INDEX(Producto!$A$2:$A$500, MATCH(Data!H3254, Producto!$B$2:$B$500, 0))</f>
        <v>4</v>
      </c>
      <c r="E3254" s="12">
        <f>VLOOKUP(Data!E3254 &amp; Data!F3254 &amp; Data!G3254, Ubicacion!$A$2:$B$1000, 2, FALSE)</f>
        <v>46</v>
      </c>
      <c r="F3254" s="15">
        <f>Data!J3254</f>
        <v>175</v>
      </c>
      <c r="G3254" s="16">
        <f>Data!I3254</f>
        <v>25</v>
      </c>
      <c r="H3254" s="17">
        <f>Data!K3254</f>
        <v>43750</v>
      </c>
      <c r="I3254" s="17">
        <f>Data!L3254</f>
        <v>17500</v>
      </c>
      <c r="J3254" s="12" t="str">
        <f>Data!N3254</f>
        <v>In-store</v>
      </c>
      <c r="K3254" s="12" t="str">
        <f>Data!O3254</f>
        <v>Efectivo</v>
      </c>
      <c r="L3254" s="12" t="str">
        <f>Data!P3254</f>
        <v>Recurrente</v>
      </c>
    </row>
    <row r="3255">
      <c r="A3255" s="11">
        <v>3254.0</v>
      </c>
      <c r="B3255" s="14">
        <f>Data!D3255</f>
        <v>44303</v>
      </c>
      <c r="C3255" s="12">
        <f>IFERROR(VLOOKUP(Data!B3255, Minorista!$A$2:$B$100, 2, FALSE), "")</f>
        <v>4</v>
      </c>
      <c r="D3255" s="12">
        <f t="array" ref="D3255">INDEX(Producto!$A$2:$A$500, MATCH(Data!H3255, Producto!$B$2:$B$500, 0))</f>
        <v>5</v>
      </c>
      <c r="E3255" s="12">
        <f>VLOOKUP(Data!E3255 &amp; Data!F3255 &amp; Data!G3255, Ubicacion!$A$2:$B$1000, 2, FALSE)</f>
        <v>46</v>
      </c>
      <c r="F3255" s="15">
        <f>Data!J3255</f>
        <v>200</v>
      </c>
      <c r="G3255" s="16">
        <f>Data!I3255</f>
        <v>65</v>
      </c>
      <c r="H3255" s="17">
        <f>Data!K3255</f>
        <v>130000</v>
      </c>
      <c r="I3255" s="17">
        <f>Data!L3255</f>
        <v>52000</v>
      </c>
      <c r="J3255" s="12" t="str">
        <f>Data!N3255</f>
        <v>In-store</v>
      </c>
      <c r="K3255" s="12" t="str">
        <f>Data!O3255</f>
        <v>Transferencia bancaria</v>
      </c>
      <c r="L3255" s="12" t="str">
        <f>Data!P3255</f>
        <v>Recurrente</v>
      </c>
    </row>
    <row r="3256">
      <c r="A3256" s="11">
        <v>3255.0</v>
      </c>
      <c r="B3256" s="14">
        <f>Data!D3256</f>
        <v>44303</v>
      </c>
      <c r="C3256" s="12">
        <f>IFERROR(VLOOKUP(Data!B3256, Minorista!$A$2:$B$100, 2, FALSE), "")</f>
        <v>4</v>
      </c>
      <c r="D3256" s="12">
        <f t="array" ref="D3256">INDEX(Producto!$A$2:$A$500, MATCH(Data!H3256, Producto!$B$2:$B$500, 0))</f>
        <v>6</v>
      </c>
      <c r="E3256" s="12">
        <f>VLOOKUP(Data!E3256 &amp; Data!F3256 &amp; Data!G3256, Ubicacion!$A$2:$B$1000, 2, FALSE)</f>
        <v>46</v>
      </c>
      <c r="F3256" s="15">
        <f>Data!J3256</f>
        <v>325</v>
      </c>
      <c r="G3256" s="16">
        <f>Data!I3256</f>
        <v>50</v>
      </c>
      <c r="H3256" s="17">
        <f>Data!K3256</f>
        <v>162500</v>
      </c>
      <c r="I3256" s="17">
        <f>Data!L3256</f>
        <v>65000</v>
      </c>
      <c r="J3256" s="12" t="str">
        <f>Data!N3256</f>
        <v>In-store</v>
      </c>
      <c r="K3256" s="12" t="str">
        <f>Data!O3256</f>
        <v>Transferencia bancaria</v>
      </c>
      <c r="L3256" s="12" t="str">
        <f>Data!P3256</f>
        <v>Recurrente</v>
      </c>
    </row>
    <row r="3257">
      <c r="A3257" s="11">
        <v>3256.0</v>
      </c>
      <c r="B3257" s="14">
        <f>Data!D3257</f>
        <v>44334</v>
      </c>
      <c r="C3257" s="12">
        <f>IFERROR(VLOOKUP(Data!B3257, Minorista!$A$2:$B$100, 2, FALSE), "")</f>
        <v>4</v>
      </c>
      <c r="D3257" s="12">
        <f t="array" ref="D3257">INDEX(Producto!$A$2:$A$500, MATCH(Data!H3257, Producto!$B$2:$B$500, 0))</f>
        <v>1</v>
      </c>
      <c r="E3257" s="12">
        <f>VLOOKUP(Data!E3257 &amp; Data!F3257 &amp; Data!G3257, Ubicacion!$A$2:$B$1000, 2, FALSE)</f>
        <v>46</v>
      </c>
      <c r="F3257" s="15">
        <f>Data!J3257</f>
        <v>595</v>
      </c>
      <c r="G3257" s="16">
        <f>Data!I3257</f>
        <v>60</v>
      </c>
      <c r="H3257" s="17">
        <f>Data!K3257</f>
        <v>357000</v>
      </c>
      <c r="I3257" s="17">
        <f>Data!L3257</f>
        <v>142800</v>
      </c>
      <c r="J3257" s="12" t="str">
        <f>Data!N3257</f>
        <v>In-store</v>
      </c>
      <c r="K3257" s="12" t="str">
        <f>Data!O3257</f>
        <v>Tarjeta</v>
      </c>
      <c r="L3257" s="12" t="str">
        <f>Data!P3257</f>
        <v>Recurrente</v>
      </c>
    </row>
    <row r="3258">
      <c r="A3258" s="11">
        <v>3257.0</v>
      </c>
      <c r="B3258" s="14">
        <f>Data!D3258</f>
        <v>44334</v>
      </c>
      <c r="C3258" s="12">
        <f>IFERROR(VLOOKUP(Data!B3258, Minorista!$A$2:$B$100, 2, FALSE), "")</f>
        <v>4</v>
      </c>
      <c r="D3258" s="12">
        <f t="array" ref="D3258">INDEX(Producto!$A$2:$A$500, MATCH(Data!H3258, Producto!$B$2:$B$500, 0))</f>
        <v>2</v>
      </c>
      <c r="E3258" s="12">
        <f>VLOOKUP(Data!E3258 &amp; Data!F3258 &amp; Data!G3258, Ubicacion!$A$2:$B$1000, 2, FALSE)</f>
        <v>46</v>
      </c>
      <c r="F3258" s="15">
        <f>Data!J3258</f>
        <v>300</v>
      </c>
      <c r="G3258" s="16">
        <f>Data!I3258</f>
        <v>40</v>
      </c>
      <c r="H3258" s="17">
        <f>Data!K3258</f>
        <v>120000</v>
      </c>
      <c r="I3258" s="17">
        <f>Data!L3258</f>
        <v>48000</v>
      </c>
      <c r="J3258" s="12" t="str">
        <f>Data!N3258</f>
        <v>In-store</v>
      </c>
      <c r="K3258" s="12" t="str">
        <f>Data!O3258</f>
        <v>Transferencia bancaria</v>
      </c>
      <c r="L3258" s="12" t="str">
        <f>Data!P3258</f>
        <v>Recurrente</v>
      </c>
    </row>
    <row r="3259">
      <c r="A3259" s="11">
        <v>3258.0</v>
      </c>
      <c r="B3259" s="14">
        <f>Data!D3259</f>
        <v>44334</v>
      </c>
      <c r="C3259" s="12">
        <f>IFERROR(VLOOKUP(Data!B3259, Minorista!$A$2:$B$100, 2, FALSE), "")</f>
        <v>4</v>
      </c>
      <c r="D3259" s="12">
        <f t="array" ref="D3259">INDEX(Producto!$A$2:$A$500, MATCH(Data!H3259, Producto!$B$2:$B$500, 0))</f>
        <v>3</v>
      </c>
      <c r="E3259" s="12">
        <f>VLOOKUP(Data!E3259 &amp; Data!F3259 &amp; Data!G3259, Ubicacion!$A$2:$B$1000, 2, FALSE)</f>
        <v>46</v>
      </c>
      <c r="F3259" s="15">
        <f>Data!J3259</f>
        <v>275</v>
      </c>
      <c r="G3259" s="16">
        <f>Data!I3259</f>
        <v>35</v>
      </c>
      <c r="H3259" s="17">
        <f>Data!K3259</f>
        <v>96250</v>
      </c>
      <c r="I3259" s="17">
        <f>Data!L3259</f>
        <v>38500</v>
      </c>
      <c r="J3259" s="12" t="str">
        <f>Data!N3259</f>
        <v>In-store</v>
      </c>
      <c r="K3259" s="12" t="str">
        <f>Data!O3259</f>
        <v>Efectivo</v>
      </c>
      <c r="L3259" s="12" t="str">
        <f>Data!P3259</f>
        <v>Nuevo</v>
      </c>
    </row>
    <row r="3260">
      <c r="A3260" s="11">
        <v>3259.0</v>
      </c>
      <c r="B3260" s="14">
        <f>Data!D3260</f>
        <v>44334</v>
      </c>
      <c r="C3260" s="12">
        <f>IFERROR(VLOOKUP(Data!B3260, Minorista!$A$2:$B$100, 2, FALSE), "")</f>
        <v>4</v>
      </c>
      <c r="D3260" s="12">
        <f t="array" ref="D3260">INDEX(Producto!$A$2:$A$500, MATCH(Data!H3260, Producto!$B$2:$B$500, 0))</f>
        <v>4</v>
      </c>
      <c r="E3260" s="12">
        <f>VLOOKUP(Data!E3260 &amp; Data!F3260 &amp; Data!G3260, Ubicacion!$A$2:$B$1000, 2, FALSE)</f>
        <v>46</v>
      </c>
      <c r="F3260" s="15">
        <f>Data!J3260</f>
        <v>200</v>
      </c>
      <c r="G3260" s="16">
        <f>Data!I3260</f>
        <v>35</v>
      </c>
      <c r="H3260" s="17">
        <f>Data!K3260</f>
        <v>70000</v>
      </c>
      <c r="I3260" s="17">
        <f>Data!L3260</f>
        <v>28000</v>
      </c>
      <c r="J3260" s="12" t="str">
        <f>Data!N3260</f>
        <v>In-store</v>
      </c>
      <c r="K3260" s="12" t="str">
        <f>Data!O3260</f>
        <v>Transferencia bancaria</v>
      </c>
      <c r="L3260" s="12" t="str">
        <f>Data!P3260</f>
        <v>Nuevo</v>
      </c>
    </row>
    <row r="3261">
      <c r="A3261" s="11">
        <v>3260.0</v>
      </c>
      <c r="B3261" s="14">
        <f>Data!D3261</f>
        <v>44334</v>
      </c>
      <c r="C3261" s="12">
        <f>IFERROR(VLOOKUP(Data!B3261, Minorista!$A$2:$B$100, 2, FALSE), "")</f>
        <v>4</v>
      </c>
      <c r="D3261" s="12">
        <f t="array" ref="D3261">INDEX(Producto!$A$2:$A$500, MATCH(Data!H3261, Producto!$B$2:$B$500, 0))</f>
        <v>5</v>
      </c>
      <c r="E3261" s="12">
        <f>VLOOKUP(Data!E3261 &amp; Data!F3261 &amp; Data!G3261, Ubicacion!$A$2:$B$1000, 2, FALSE)</f>
        <v>46</v>
      </c>
      <c r="F3261" s="15">
        <f>Data!J3261</f>
        <v>225</v>
      </c>
      <c r="G3261" s="16">
        <f>Data!I3261</f>
        <v>45</v>
      </c>
      <c r="H3261" s="17">
        <f>Data!K3261</f>
        <v>101250</v>
      </c>
      <c r="I3261" s="17">
        <f>Data!L3261</f>
        <v>40500</v>
      </c>
      <c r="J3261" s="12" t="str">
        <f>Data!N3261</f>
        <v>In-store</v>
      </c>
      <c r="K3261" s="12" t="str">
        <f>Data!O3261</f>
        <v>Transferencia bancaria</v>
      </c>
      <c r="L3261" s="12" t="str">
        <f>Data!P3261</f>
        <v>Nuevo</v>
      </c>
    </row>
    <row r="3262">
      <c r="A3262" s="11">
        <v>3261.0</v>
      </c>
      <c r="B3262" s="14">
        <f>Data!D3262</f>
        <v>44334</v>
      </c>
      <c r="C3262" s="12">
        <f>IFERROR(VLOOKUP(Data!B3262, Minorista!$A$2:$B$100, 2, FALSE), "")</f>
        <v>4</v>
      </c>
      <c r="D3262" s="12">
        <f t="array" ref="D3262">INDEX(Producto!$A$2:$A$500, MATCH(Data!H3262, Producto!$B$2:$B$500, 0))</f>
        <v>6</v>
      </c>
      <c r="E3262" s="12">
        <f>VLOOKUP(Data!E3262 &amp; Data!F3262 &amp; Data!G3262, Ubicacion!$A$2:$B$1000, 2, FALSE)</f>
        <v>46</v>
      </c>
      <c r="F3262" s="15">
        <f>Data!J3262</f>
        <v>350</v>
      </c>
      <c r="G3262" s="16">
        <f>Data!I3262</f>
        <v>55</v>
      </c>
      <c r="H3262" s="17">
        <f>Data!K3262</f>
        <v>192500</v>
      </c>
      <c r="I3262" s="17">
        <f>Data!L3262</f>
        <v>77000</v>
      </c>
      <c r="J3262" s="12" t="str">
        <f>Data!N3262</f>
        <v>In-store</v>
      </c>
      <c r="K3262" s="12" t="str">
        <f>Data!O3262</f>
        <v>Efectivo</v>
      </c>
      <c r="L3262" s="12" t="str">
        <f>Data!P3262</f>
        <v>Nuevo</v>
      </c>
    </row>
    <row r="3263">
      <c r="A3263" s="11">
        <v>3262.0</v>
      </c>
      <c r="B3263" s="14">
        <f>Data!D3263</f>
        <v>44364</v>
      </c>
      <c r="C3263" s="12">
        <f>IFERROR(VLOOKUP(Data!B3263, Minorista!$A$2:$B$100, 2, FALSE), "")</f>
        <v>4</v>
      </c>
      <c r="D3263" s="12">
        <f t="array" ref="D3263">INDEX(Producto!$A$2:$A$500, MATCH(Data!H3263, Producto!$B$2:$B$500, 0))</f>
        <v>1</v>
      </c>
      <c r="E3263" s="12">
        <f>VLOOKUP(Data!E3263 &amp; Data!F3263 &amp; Data!G3263, Ubicacion!$A$2:$B$1000, 2, FALSE)</f>
        <v>46</v>
      </c>
      <c r="F3263" s="15">
        <f>Data!J3263</f>
        <v>600</v>
      </c>
      <c r="G3263" s="16">
        <f>Data!I3263</f>
        <v>45</v>
      </c>
      <c r="H3263" s="17">
        <f>Data!K3263</f>
        <v>270000</v>
      </c>
      <c r="I3263" s="17">
        <f>Data!L3263</f>
        <v>108000</v>
      </c>
      <c r="J3263" s="12" t="str">
        <f>Data!N3263</f>
        <v>In-store</v>
      </c>
      <c r="K3263" s="12" t="str">
        <f>Data!O3263</f>
        <v>Efectivo</v>
      </c>
      <c r="L3263" s="12" t="str">
        <f>Data!P3263</f>
        <v>Nuevo</v>
      </c>
    </row>
    <row r="3264">
      <c r="A3264" s="11">
        <v>3263.0</v>
      </c>
      <c r="B3264" s="14">
        <f>Data!D3264</f>
        <v>44364</v>
      </c>
      <c r="C3264" s="12">
        <f>IFERROR(VLOOKUP(Data!B3264, Minorista!$A$2:$B$100, 2, FALSE), "")</f>
        <v>4</v>
      </c>
      <c r="D3264" s="12">
        <f t="array" ref="D3264">INDEX(Producto!$A$2:$A$500, MATCH(Data!H3264, Producto!$B$2:$B$500, 0))</f>
        <v>2</v>
      </c>
      <c r="E3264" s="12">
        <f>VLOOKUP(Data!E3264 &amp; Data!F3264 &amp; Data!G3264, Ubicacion!$A$2:$B$1000, 2, FALSE)</f>
        <v>46</v>
      </c>
      <c r="F3264" s="15">
        <f>Data!J3264</f>
        <v>425</v>
      </c>
      <c r="G3264" s="16">
        <f>Data!I3264</f>
        <v>40</v>
      </c>
      <c r="H3264" s="17">
        <f>Data!K3264</f>
        <v>170000</v>
      </c>
      <c r="I3264" s="17">
        <f>Data!L3264</f>
        <v>68000</v>
      </c>
      <c r="J3264" s="12" t="str">
        <f>Data!N3264</f>
        <v>In-store</v>
      </c>
      <c r="K3264" s="12" t="str">
        <f>Data!O3264</f>
        <v>Transferencia bancaria</v>
      </c>
      <c r="L3264" s="12" t="str">
        <f>Data!P3264</f>
        <v>Nuevo</v>
      </c>
    </row>
    <row r="3265">
      <c r="A3265" s="11">
        <v>3264.0</v>
      </c>
      <c r="B3265" s="14">
        <f>Data!D3265</f>
        <v>44364</v>
      </c>
      <c r="C3265" s="12">
        <f>IFERROR(VLOOKUP(Data!B3265, Minorista!$A$2:$B$100, 2, FALSE), "")</f>
        <v>4</v>
      </c>
      <c r="D3265" s="12">
        <f t="array" ref="D3265">INDEX(Producto!$A$2:$A$500, MATCH(Data!H3265, Producto!$B$2:$B$500, 0))</f>
        <v>3</v>
      </c>
      <c r="E3265" s="12">
        <f>VLOOKUP(Data!E3265 &amp; Data!F3265 &amp; Data!G3265, Ubicacion!$A$2:$B$1000, 2, FALSE)</f>
        <v>46</v>
      </c>
      <c r="F3265" s="15">
        <f>Data!J3265</f>
        <v>300</v>
      </c>
      <c r="G3265" s="16">
        <f>Data!I3265</f>
        <v>35</v>
      </c>
      <c r="H3265" s="17">
        <f>Data!K3265</f>
        <v>105000</v>
      </c>
      <c r="I3265" s="17">
        <f>Data!L3265</f>
        <v>42000</v>
      </c>
      <c r="J3265" s="12" t="str">
        <f>Data!N3265</f>
        <v>In-store</v>
      </c>
      <c r="K3265" s="12" t="str">
        <f>Data!O3265</f>
        <v>Tarjeta</v>
      </c>
      <c r="L3265" s="12" t="str">
        <f>Data!P3265</f>
        <v>Nuevo</v>
      </c>
    </row>
    <row r="3266">
      <c r="A3266" s="11">
        <v>3265.0</v>
      </c>
      <c r="B3266" s="14">
        <f>Data!D3266</f>
        <v>44364</v>
      </c>
      <c r="C3266" s="12">
        <f>IFERROR(VLOOKUP(Data!B3266, Minorista!$A$2:$B$100, 2, FALSE), "")</f>
        <v>4</v>
      </c>
      <c r="D3266" s="12">
        <f t="array" ref="D3266">INDEX(Producto!$A$2:$A$500, MATCH(Data!H3266, Producto!$B$2:$B$500, 0))</f>
        <v>4</v>
      </c>
      <c r="E3266" s="12">
        <f>VLOOKUP(Data!E3266 &amp; Data!F3266 &amp; Data!G3266, Ubicacion!$A$2:$B$1000, 2, FALSE)</f>
        <v>46</v>
      </c>
      <c r="F3266" s="15">
        <f>Data!J3266</f>
        <v>275</v>
      </c>
      <c r="G3266" s="16">
        <f>Data!I3266</f>
        <v>35</v>
      </c>
      <c r="H3266" s="17">
        <f>Data!K3266</f>
        <v>96250</v>
      </c>
      <c r="I3266" s="17">
        <f>Data!L3266</f>
        <v>38500</v>
      </c>
      <c r="J3266" s="12" t="str">
        <f>Data!N3266</f>
        <v>In-store</v>
      </c>
      <c r="K3266" s="12" t="str">
        <f>Data!O3266</f>
        <v>Efectivo</v>
      </c>
      <c r="L3266" s="12" t="str">
        <f>Data!P3266</f>
        <v>Recurrente</v>
      </c>
    </row>
    <row r="3267">
      <c r="A3267" s="11">
        <v>3266.0</v>
      </c>
      <c r="B3267" s="14">
        <f>Data!D3267</f>
        <v>44364</v>
      </c>
      <c r="C3267" s="12">
        <f>IFERROR(VLOOKUP(Data!B3267, Minorista!$A$2:$B$100, 2, FALSE), "")</f>
        <v>4</v>
      </c>
      <c r="D3267" s="12">
        <f t="array" ref="D3267">INDEX(Producto!$A$2:$A$500, MATCH(Data!H3267, Producto!$B$2:$B$500, 0))</f>
        <v>5</v>
      </c>
      <c r="E3267" s="12">
        <f>VLOOKUP(Data!E3267 &amp; Data!F3267 &amp; Data!G3267, Ubicacion!$A$2:$B$1000, 2, FALSE)</f>
        <v>46</v>
      </c>
      <c r="F3267" s="15">
        <f>Data!J3267</f>
        <v>275</v>
      </c>
      <c r="G3267" s="16">
        <f>Data!I3267</f>
        <v>45</v>
      </c>
      <c r="H3267" s="17">
        <f>Data!K3267</f>
        <v>123750</v>
      </c>
      <c r="I3267" s="17">
        <f>Data!L3267</f>
        <v>49500</v>
      </c>
      <c r="J3267" s="12" t="str">
        <f>Data!N3267</f>
        <v>In-store</v>
      </c>
      <c r="K3267" s="12" t="str">
        <f>Data!O3267</f>
        <v>Efectivo</v>
      </c>
      <c r="L3267" s="12" t="str">
        <f>Data!P3267</f>
        <v>Recurrente</v>
      </c>
    </row>
    <row r="3268">
      <c r="A3268" s="11">
        <v>3267.0</v>
      </c>
      <c r="B3268" s="14">
        <f>Data!D3268</f>
        <v>44364</v>
      </c>
      <c r="C3268" s="12">
        <f>IFERROR(VLOOKUP(Data!B3268, Minorista!$A$2:$B$100, 2, FALSE), "")</f>
        <v>4</v>
      </c>
      <c r="D3268" s="12">
        <f t="array" ref="D3268">INDEX(Producto!$A$2:$A$500, MATCH(Data!H3268, Producto!$B$2:$B$500, 0))</f>
        <v>6</v>
      </c>
      <c r="E3268" s="12">
        <f>VLOOKUP(Data!E3268 &amp; Data!F3268 &amp; Data!G3268, Ubicacion!$A$2:$B$1000, 2, FALSE)</f>
        <v>46</v>
      </c>
      <c r="F3268" s="15">
        <f>Data!J3268</f>
        <v>425</v>
      </c>
      <c r="G3268" s="16">
        <f>Data!I3268</f>
        <v>65</v>
      </c>
      <c r="H3268" s="17">
        <f>Data!K3268</f>
        <v>276250</v>
      </c>
      <c r="I3268" s="17">
        <f>Data!L3268</f>
        <v>110500</v>
      </c>
      <c r="J3268" s="12" t="str">
        <f>Data!N3268</f>
        <v>In-store</v>
      </c>
      <c r="K3268" s="12" t="str">
        <f>Data!O3268</f>
        <v>Tarjeta</v>
      </c>
      <c r="L3268" s="12" t="str">
        <f>Data!P3268</f>
        <v>Recurrente</v>
      </c>
    </row>
    <row r="3269">
      <c r="A3269" s="11">
        <v>3268.0</v>
      </c>
      <c r="B3269" s="14">
        <f>Data!D3269</f>
        <v>44393</v>
      </c>
      <c r="C3269" s="12">
        <f>IFERROR(VLOOKUP(Data!B3269, Minorista!$A$2:$B$100, 2, FALSE), "")</f>
        <v>4</v>
      </c>
      <c r="D3269" s="12">
        <f t="array" ref="D3269">INDEX(Producto!$A$2:$A$500, MATCH(Data!H3269, Producto!$B$2:$B$500, 0))</f>
        <v>1</v>
      </c>
      <c r="E3269" s="12">
        <f>VLOOKUP(Data!E3269 &amp; Data!F3269 &amp; Data!G3269, Ubicacion!$A$2:$B$1000, 2, FALSE)</f>
        <v>46</v>
      </c>
      <c r="F3269" s="15">
        <f>Data!J3269</f>
        <v>650</v>
      </c>
      <c r="G3269" s="16">
        <f>Data!I3269</f>
        <v>60</v>
      </c>
      <c r="H3269" s="17">
        <f>Data!K3269</f>
        <v>390000</v>
      </c>
      <c r="I3269" s="17">
        <f>Data!L3269</f>
        <v>156000</v>
      </c>
      <c r="J3269" s="12" t="str">
        <f>Data!N3269</f>
        <v>In-store</v>
      </c>
      <c r="K3269" s="12" t="str">
        <f>Data!O3269</f>
        <v>Transferencia bancaria</v>
      </c>
      <c r="L3269" s="12" t="str">
        <f>Data!P3269</f>
        <v>Nuevo</v>
      </c>
    </row>
    <row r="3270">
      <c r="A3270" s="11">
        <v>3269.0</v>
      </c>
      <c r="B3270" s="14">
        <f>Data!D3270</f>
        <v>44393</v>
      </c>
      <c r="C3270" s="12">
        <f>IFERROR(VLOOKUP(Data!B3270, Minorista!$A$2:$B$100, 2, FALSE), "")</f>
        <v>4</v>
      </c>
      <c r="D3270" s="12">
        <f t="array" ref="D3270">INDEX(Producto!$A$2:$A$500, MATCH(Data!H3270, Producto!$B$2:$B$500, 0))</f>
        <v>2</v>
      </c>
      <c r="E3270" s="12">
        <f>VLOOKUP(Data!E3270 &amp; Data!F3270 &amp; Data!G3270, Ubicacion!$A$2:$B$1000, 2, FALSE)</f>
        <v>46</v>
      </c>
      <c r="F3270" s="15">
        <f>Data!J3270</f>
        <v>400</v>
      </c>
      <c r="G3270" s="16">
        <f>Data!I3270</f>
        <v>55</v>
      </c>
      <c r="H3270" s="17">
        <f>Data!K3270</f>
        <v>220000</v>
      </c>
      <c r="I3270" s="17">
        <f>Data!L3270</f>
        <v>88000</v>
      </c>
      <c r="J3270" s="12" t="str">
        <f>Data!N3270</f>
        <v>In-store</v>
      </c>
      <c r="K3270" s="12" t="str">
        <f>Data!O3270</f>
        <v>Tarjeta</v>
      </c>
      <c r="L3270" s="12" t="str">
        <f>Data!P3270</f>
        <v>Nuevo</v>
      </c>
    </row>
    <row r="3271">
      <c r="A3271" s="11">
        <v>3270.0</v>
      </c>
      <c r="B3271" s="14">
        <f>Data!D3271</f>
        <v>44393</v>
      </c>
      <c r="C3271" s="12">
        <f>IFERROR(VLOOKUP(Data!B3271, Minorista!$A$2:$B$100, 2, FALSE), "")</f>
        <v>4</v>
      </c>
      <c r="D3271" s="12">
        <f t="array" ref="D3271">INDEX(Producto!$A$2:$A$500, MATCH(Data!H3271, Producto!$B$2:$B$500, 0))</f>
        <v>3</v>
      </c>
      <c r="E3271" s="12">
        <f>VLOOKUP(Data!E3271 &amp; Data!F3271 &amp; Data!G3271, Ubicacion!$A$2:$B$1000, 2, FALSE)</f>
        <v>46</v>
      </c>
      <c r="F3271" s="15">
        <f>Data!J3271</f>
        <v>325</v>
      </c>
      <c r="G3271" s="16">
        <f>Data!I3271</f>
        <v>50</v>
      </c>
      <c r="H3271" s="17">
        <f>Data!K3271</f>
        <v>162500</v>
      </c>
      <c r="I3271" s="17">
        <f>Data!L3271</f>
        <v>65000</v>
      </c>
      <c r="J3271" s="12" t="str">
        <f>Data!N3271</f>
        <v>In-store</v>
      </c>
      <c r="K3271" s="12" t="str">
        <f>Data!O3271</f>
        <v>Tarjeta</v>
      </c>
      <c r="L3271" s="12" t="str">
        <f>Data!P3271</f>
        <v>Recurrente</v>
      </c>
    </row>
    <row r="3272">
      <c r="A3272" s="11">
        <v>3271.0</v>
      </c>
      <c r="B3272" s="14">
        <f>Data!D3272</f>
        <v>44393</v>
      </c>
      <c r="C3272" s="12">
        <f>IFERROR(VLOOKUP(Data!B3272, Minorista!$A$2:$B$100, 2, FALSE), "")</f>
        <v>4</v>
      </c>
      <c r="D3272" s="12">
        <f t="array" ref="D3272">INDEX(Producto!$A$2:$A$500, MATCH(Data!H3272, Producto!$B$2:$B$500, 0))</f>
        <v>4</v>
      </c>
      <c r="E3272" s="12">
        <f>VLOOKUP(Data!E3272 &amp; Data!F3272 &amp; Data!G3272, Ubicacion!$A$2:$B$1000, 2, FALSE)</f>
        <v>46</v>
      </c>
      <c r="F3272" s="15">
        <f>Data!J3272</f>
        <v>275</v>
      </c>
      <c r="G3272" s="16">
        <f>Data!I3272</f>
        <v>50</v>
      </c>
      <c r="H3272" s="17">
        <f>Data!K3272</f>
        <v>137500</v>
      </c>
      <c r="I3272" s="17">
        <f>Data!L3272</f>
        <v>55000</v>
      </c>
      <c r="J3272" s="12" t="str">
        <f>Data!N3272</f>
        <v>In-store</v>
      </c>
      <c r="K3272" s="12" t="str">
        <f>Data!O3272</f>
        <v>Tarjeta</v>
      </c>
      <c r="L3272" s="12" t="str">
        <f>Data!P3272</f>
        <v>Recurrente</v>
      </c>
    </row>
    <row r="3273">
      <c r="A3273" s="11">
        <v>3272.0</v>
      </c>
      <c r="B3273" s="14">
        <f>Data!D3273</f>
        <v>44393</v>
      </c>
      <c r="C3273" s="12">
        <f>IFERROR(VLOOKUP(Data!B3273, Minorista!$A$2:$B$100, 2, FALSE), "")</f>
        <v>4</v>
      </c>
      <c r="D3273" s="12">
        <f t="array" ref="D3273">INDEX(Producto!$A$2:$A$500, MATCH(Data!H3273, Producto!$B$2:$B$500, 0))</f>
        <v>5</v>
      </c>
      <c r="E3273" s="12">
        <f>VLOOKUP(Data!E3273 &amp; Data!F3273 &amp; Data!G3273, Ubicacion!$A$2:$B$1000, 2, FALSE)</f>
        <v>46</v>
      </c>
      <c r="F3273" s="15">
        <f>Data!J3273</f>
        <v>300</v>
      </c>
      <c r="G3273" s="16">
        <f>Data!I3273</f>
        <v>60</v>
      </c>
      <c r="H3273" s="17">
        <f>Data!K3273</f>
        <v>180000</v>
      </c>
      <c r="I3273" s="17">
        <f>Data!L3273</f>
        <v>72000</v>
      </c>
      <c r="J3273" s="12" t="str">
        <f>Data!N3273</f>
        <v>In-store</v>
      </c>
      <c r="K3273" s="12" t="str">
        <f>Data!O3273</f>
        <v>Efectivo</v>
      </c>
      <c r="L3273" s="12" t="str">
        <f>Data!P3273</f>
        <v>Nuevo</v>
      </c>
    </row>
    <row r="3274">
      <c r="A3274" s="11">
        <v>3273.0</v>
      </c>
      <c r="B3274" s="14">
        <f>Data!D3274</f>
        <v>44393</v>
      </c>
      <c r="C3274" s="12">
        <f>IFERROR(VLOOKUP(Data!B3274, Minorista!$A$2:$B$100, 2, FALSE), "")</f>
        <v>4</v>
      </c>
      <c r="D3274" s="12">
        <f t="array" ref="D3274">INDEX(Producto!$A$2:$A$500, MATCH(Data!H3274, Producto!$B$2:$B$500, 0))</f>
        <v>6</v>
      </c>
      <c r="E3274" s="12">
        <f>VLOOKUP(Data!E3274 &amp; Data!F3274 &amp; Data!G3274, Ubicacion!$A$2:$B$1000, 2, FALSE)</f>
        <v>46</v>
      </c>
      <c r="F3274" s="15">
        <f>Data!J3274</f>
        <v>475</v>
      </c>
      <c r="G3274" s="16">
        <f>Data!I3274</f>
        <v>65</v>
      </c>
      <c r="H3274" s="17">
        <f>Data!K3274</f>
        <v>308750</v>
      </c>
      <c r="I3274" s="17">
        <f>Data!L3274</f>
        <v>123500</v>
      </c>
      <c r="J3274" s="12" t="str">
        <f>Data!N3274</f>
        <v>In-store</v>
      </c>
      <c r="K3274" s="12" t="str">
        <f>Data!O3274</f>
        <v>Tarjeta</v>
      </c>
      <c r="L3274" s="12" t="str">
        <f>Data!P3274</f>
        <v>Recurrente</v>
      </c>
    </row>
    <row r="3275">
      <c r="A3275" s="11">
        <v>3274.0</v>
      </c>
      <c r="B3275" s="14">
        <f>Data!D3275</f>
        <v>44425</v>
      </c>
      <c r="C3275" s="12">
        <f>IFERROR(VLOOKUP(Data!B3275, Minorista!$A$2:$B$100, 2, FALSE), "")</f>
        <v>4</v>
      </c>
      <c r="D3275" s="12">
        <f t="array" ref="D3275">INDEX(Producto!$A$2:$A$500, MATCH(Data!H3275, Producto!$B$2:$B$500, 0))</f>
        <v>1</v>
      </c>
      <c r="E3275" s="12">
        <f>VLOOKUP(Data!E3275 &amp; Data!F3275 &amp; Data!G3275, Ubicacion!$A$2:$B$1000, 2, FALSE)</f>
        <v>46</v>
      </c>
      <c r="F3275" s="15">
        <f>Data!J3275</f>
        <v>525</v>
      </c>
      <c r="G3275" s="16">
        <f>Data!I3275</f>
        <v>50</v>
      </c>
      <c r="H3275" s="17">
        <f>Data!K3275</f>
        <v>262500</v>
      </c>
      <c r="I3275" s="17">
        <f>Data!L3275</f>
        <v>105000</v>
      </c>
      <c r="J3275" s="12" t="str">
        <f>Data!N3275</f>
        <v>In-store</v>
      </c>
      <c r="K3275" s="12" t="str">
        <f>Data!O3275</f>
        <v>Transferencia bancaria</v>
      </c>
      <c r="L3275" s="12" t="str">
        <f>Data!P3275</f>
        <v>Recurrente</v>
      </c>
    </row>
    <row r="3276">
      <c r="A3276" s="11">
        <v>3275.0</v>
      </c>
      <c r="B3276" s="14">
        <f>Data!D3276</f>
        <v>44425</v>
      </c>
      <c r="C3276" s="12">
        <f>IFERROR(VLOOKUP(Data!B3276, Minorista!$A$2:$B$100, 2, FALSE), "")</f>
        <v>4</v>
      </c>
      <c r="D3276" s="12">
        <f t="array" ref="D3276">INDEX(Producto!$A$2:$A$500, MATCH(Data!H3276, Producto!$B$2:$B$500, 0))</f>
        <v>2</v>
      </c>
      <c r="E3276" s="12">
        <f>VLOOKUP(Data!E3276 &amp; Data!F3276 &amp; Data!G3276, Ubicacion!$A$2:$B$1000, 2, FALSE)</f>
        <v>46</v>
      </c>
      <c r="F3276" s="15">
        <f>Data!J3276</f>
        <v>300</v>
      </c>
      <c r="G3276" s="16">
        <f>Data!I3276</f>
        <v>45</v>
      </c>
      <c r="H3276" s="17">
        <f>Data!K3276</f>
        <v>135000</v>
      </c>
      <c r="I3276" s="17">
        <f>Data!L3276</f>
        <v>54000</v>
      </c>
      <c r="J3276" s="12" t="str">
        <f>Data!N3276</f>
        <v>In-store</v>
      </c>
      <c r="K3276" s="12" t="str">
        <f>Data!O3276</f>
        <v>Efectivo</v>
      </c>
      <c r="L3276" s="12" t="str">
        <f>Data!P3276</f>
        <v>Recurrente</v>
      </c>
    </row>
    <row r="3277">
      <c r="A3277" s="11">
        <v>3276.0</v>
      </c>
      <c r="B3277" s="14">
        <f>Data!D3277</f>
        <v>44425</v>
      </c>
      <c r="C3277" s="12">
        <f>IFERROR(VLOOKUP(Data!B3277, Minorista!$A$2:$B$100, 2, FALSE), "")</f>
        <v>4</v>
      </c>
      <c r="D3277" s="12">
        <f t="array" ref="D3277">INDEX(Producto!$A$2:$A$500, MATCH(Data!H3277, Producto!$B$2:$B$500, 0))</f>
        <v>3</v>
      </c>
      <c r="E3277" s="12">
        <f>VLOOKUP(Data!E3277 &amp; Data!F3277 &amp; Data!G3277, Ubicacion!$A$2:$B$1000, 2, FALSE)</f>
        <v>46</v>
      </c>
      <c r="F3277" s="15">
        <f>Data!J3277</f>
        <v>300</v>
      </c>
      <c r="G3277" s="16">
        <f>Data!I3277</f>
        <v>40</v>
      </c>
      <c r="H3277" s="17">
        <f>Data!K3277</f>
        <v>120000</v>
      </c>
      <c r="I3277" s="17">
        <f>Data!L3277</f>
        <v>48000</v>
      </c>
      <c r="J3277" s="12" t="str">
        <f>Data!N3277</f>
        <v>In-store</v>
      </c>
      <c r="K3277" s="12" t="str">
        <f>Data!O3277</f>
        <v>Efectivo</v>
      </c>
      <c r="L3277" s="12" t="str">
        <f>Data!P3277</f>
        <v>Nuevo</v>
      </c>
    </row>
    <row r="3278">
      <c r="A3278" s="11">
        <v>3277.0</v>
      </c>
      <c r="B3278" s="14">
        <f>Data!D3278</f>
        <v>44425</v>
      </c>
      <c r="C3278" s="12">
        <f>IFERROR(VLOOKUP(Data!B3278, Minorista!$A$2:$B$100, 2, FALSE), "")</f>
        <v>4</v>
      </c>
      <c r="D3278" s="12">
        <f t="array" ref="D3278">INDEX(Producto!$A$2:$A$500, MATCH(Data!H3278, Producto!$B$2:$B$500, 0))</f>
        <v>4</v>
      </c>
      <c r="E3278" s="12">
        <f>VLOOKUP(Data!E3278 &amp; Data!F3278 &amp; Data!G3278, Ubicacion!$A$2:$B$1000, 2, FALSE)</f>
        <v>46</v>
      </c>
      <c r="F3278" s="15">
        <f>Data!J3278</f>
        <v>275</v>
      </c>
      <c r="G3278" s="16">
        <f>Data!I3278</f>
        <v>40</v>
      </c>
      <c r="H3278" s="17">
        <f>Data!K3278</f>
        <v>110000</v>
      </c>
      <c r="I3278" s="17">
        <f>Data!L3278</f>
        <v>44000</v>
      </c>
      <c r="J3278" s="12" t="str">
        <f>Data!N3278</f>
        <v>In-store</v>
      </c>
      <c r="K3278" s="12" t="str">
        <f>Data!O3278</f>
        <v>Transferencia bancaria</v>
      </c>
      <c r="L3278" s="12" t="str">
        <f>Data!P3278</f>
        <v>Recurrente</v>
      </c>
    </row>
    <row r="3279">
      <c r="A3279" s="11">
        <v>3278.0</v>
      </c>
      <c r="B3279" s="14">
        <f>Data!D3279</f>
        <v>44425</v>
      </c>
      <c r="C3279" s="12">
        <f>IFERROR(VLOOKUP(Data!B3279, Minorista!$A$2:$B$100, 2, FALSE), "")</f>
        <v>4</v>
      </c>
      <c r="D3279" s="12">
        <f t="array" ref="D3279">INDEX(Producto!$A$2:$A$500, MATCH(Data!H3279, Producto!$B$2:$B$500, 0))</f>
        <v>5</v>
      </c>
      <c r="E3279" s="12">
        <f>VLOOKUP(Data!E3279 &amp; Data!F3279 &amp; Data!G3279, Ubicacion!$A$2:$B$1000, 2, FALSE)</f>
        <v>46</v>
      </c>
      <c r="F3279" s="15">
        <f>Data!J3279</f>
        <v>250</v>
      </c>
      <c r="G3279" s="16">
        <f>Data!I3279</f>
        <v>50</v>
      </c>
      <c r="H3279" s="17">
        <f>Data!K3279</f>
        <v>125000</v>
      </c>
      <c r="I3279" s="17">
        <f>Data!L3279</f>
        <v>50000</v>
      </c>
      <c r="J3279" s="12" t="str">
        <f>Data!N3279</f>
        <v>In-store</v>
      </c>
      <c r="K3279" s="12" t="str">
        <f>Data!O3279</f>
        <v>Tarjeta</v>
      </c>
      <c r="L3279" s="12" t="str">
        <f>Data!P3279</f>
        <v>Recurrente</v>
      </c>
    </row>
    <row r="3280">
      <c r="A3280" s="11">
        <v>3279.0</v>
      </c>
      <c r="B3280" s="14">
        <f>Data!D3280</f>
        <v>44425</v>
      </c>
      <c r="C3280" s="12">
        <f>IFERROR(VLOOKUP(Data!B3280, Minorista!$A$2:$B$100, 2, FALSE), "")</f>
        <v>4</v>
      </c>
      <c r="D3280" s="12">
        <f t="array" ref="D3280">INDEX(Producto!$A$2:$A$500, MATCH(Data!H3280, Producto!$B$2:$B$500, 0))</f>
        <v>6</v>
      </c>
      <c r="E3280" s="12">
        <f>VLOOKUP(Data!E3280 &amp; Data!F3280 &amp; Data!G3280, Ubicacion!$A$2:$B$1000, 2, FALSE)</f>
        <v>46</v>
      </c>
      <c r="F3280" s="15">
        <f>Data!J3280</f>
        <v>425</v>
      </c>
      <c r="G3280" s="16">
        <f>Data!I3280</f>
        <v>55</v>
      </c>
      <c r="H3280" s="17">
        <f>Data!K3280</f>
        <v>233750</v>
      </c>
      <c r="I3280" s="17">
        <f>Data!L3280</f>
        <v>93500</v>
      </c>
      <c r="J3280" s="12" t="str">
        <f>Data!N3280</f>
        <v>In-store</v>
      </c>
      <c r="K3280" s="12" t="str">
        <f>Data!O3280</f>
        <v>Efectivo</v>
      </c>
      <c r="L3280" s="12" t="str">
        <f>Data!P3280</f>
        <v>Recurrente</v>
      </c>
    </row>
    <row r="3281">
      <c r="A3281" s="11">
        <v>3280.0</v>
      </c>
      <c r="B3281" s="14">
        <f>Data!D3281</f>
        <v>44457</v>
      </c>
      <c r="C3281" s="12">
        <f>IFERROR(VLOOKUP(Data!B3281, Minorista!$A$2:$B$100, 2, FALSE), "")</f>
        <v>4</v>
      </c>
      <c r="D3281" s="12">
        <f t="array" ref="D3281">INDEX(Producto!$A$2:$A$500, MATCH(Data!H3281, Producto!$B$2:$B$500, 0))</f>
        <v>1</v>
      </c>
      <c r="E3281" s="12">
        <f>VLOOKUP(Data!E3281 &amp; Data!F3281 &amp; Data!G3281, Ubicacion!$A$2:$B$1000, 2, FALSE)</f>
        <v>46</v>
      </c>
      <c r="F3281" s="15">
        <f>Data!J3281</f>
        <v>550</v>
      </c>
      <c r="G3281" s="16">
        <f>Data!I3281</f>
        <v>35</v>
      </c>
      <c r="H3281" s="17">
        <f>Data!K3281</f>
        <v>192500</v>
      </c>
      <c r="I3281" s="17">
        <f>Data!L3281</f>
        <v>77000</v>
      </c>
      <c r="J3281" s="12" t="str">
        <f>Data!N3281</f>
        <v>In-store</v>
      </c>
      <c r="K3281" s="12" t="str">
        <f>Data!O3281</f>
        <v>Transferencia bancaria</v>
      </c>
      <c r="L3281" s="12" t="str">
        <f>Data!P3281</f>
        <v>Recurrente</v>
      </c>
    </row>
    <row r="3282">
      <c r="A3282" s="11">
        <v>3281.0</v>
      </c>
      <c r="B3282" s="14">
        <f>Data!D3282</f>
        <v>44457</v>
      </c>
      <c r="C3282" s="12">
        <f>IFERROR(VLOOKUP(Data!B3282, Minorista!$A$2:$B$100, 2, FALSE), "")</f>
        <v>4</v>
      </c>
      <c r="D3282" s="12">
        <f t="array" ref="D3282">INDEX(Producto!$A$2:$A$500, MATCH(Data!H3282, Producto!$B$2:$B$500, 0))</f>
        <v>2</v>
      </c>
      <c r="E3282" s="12">
        <f>VLOOKUP(Data!E3282 &amp; Data!F3282 &amp; Data!G3282, Ubicacion!$A$2:$B$1000, 2, FALSE)</f>
        <v>46</v>
      </c>
      <c r="F3282" s="15">
        <f>Data!J3282</f>
        <v>350</v>
      </c>
      <c r="G3282" s="16">
        <f>Data!I3282</f>
        <v>30</v>
      </c>
      <c r="H3282" s="17">
        <f>Data!K3282</f>
        <v>105000</v>
      </c>
      <c r="I3282" s="17">
        <f>Data!L3282</f>
        <v>42000</v>
      </c>
      <c r="J3282" s="12" t="str">
        <f>Data!N3282</f>
        <v>In-store</v>
      </c>
      <c r="K3282" s="12" t="str">
        <f>Data!O3282</f>
        <v>Transferencia bancaria</v>
      </c>
      <c r="L3282" s="12" t="str">
        <f>Data!P3282</f>
        <v>Recurrente</v>
      </c>
    </row>
    <row r="3283">
      <c r="A3283" s="11">
        <v>3282.0</v>
      </c>
      <c r="B3283" s="14">
        <f>Data!D3283</f>
        <v>44457</v>
      </c>
      <c r="C3283" s="12">
        <f>IFERROR(VLOOKUP(Data!B3283, Minorista!$A$2:$B$100, 2, FALSE), "")</f>
        <v>4</v>
      </c>
      <c r="D3283" s="12">
        <f t="array" ref="D3283">INDEX(Producto!$A$2:$A$500, MATCH(Data!H3283, Producto!$B$2:$B$500, 0))</f>
        <v>3</v>
      </c>
      <c r="E3283" s="12">
        <f>VLOOKUP(Data!E3283 &amp; Data!F3283 &amp; Data!G3283, Ubicacion!$A$2:$B$1000, 2, FALSE)</f>
        <v>46</v>
      </c>
      <c r="F3283" s="15">
        <f>Data!J3283</f>
        <v>250</v>
      </c>
      <c r="G3283" s="16">
        <f>Data!I3283</f>
        <v>25</v>
      </c>
      <c r="H3283" s="17">
        <f>Data!K3283</f>
        <v>62500</v>
      </c>
      <c r="I3283" s="17">
        <f>Data!L3283</f>
        <v>25000</v>
      </c>
      <c r="J3283" s="12" t="str">
        <f>Data!N3283</f>
        <v>In-store</v>
      </c>
      <c r="K3283" s="12" t="str">
        <f>Data!O3283</f>
        <v>Transferencia bancaria</v>
      </c>
      <c r="L3283" s="12" t="str">
        <f>Data!P3283</f>
        <v>Nuevo</v>
      </c>
    </row>
    <row r="3284">
      <c r="A3284" s="11">
        <v>3283.0</v>
      </c>
      <c r="B3284" s="14">
        <f>Data!D3284</f>
        <v>44457</v>
      </c>
      <c r="C3284" s="12">
        <f>IFERROR(VLOOKUP(Data!B3284, Minorista!$A$2:$B$100, 2, FALSE), "")</f>
        <v>4</v>
      </c>
      <c r="D3284" s="12">
        <f t="array" ref="D3284">INDEX(Producto!$A$2:$A$500, MATCH(Data!H3284, Producto!$B$2:$B$500, 0))</f>
        <v>4</v>
      </c>
      <c r="E3284" s="12">
        <f>VLOOKUP(Data!E3284 &amp; Data!F3284 &amp; Data!G3284, Ubicacion!$A$2:$B$1000, 2, FALSE)</f>
        <v>46</v>
      </c>
      <c r="F3284" s="15">
        <f>Data!J3284</f>
        <v>225</v>
      </c>
      <c r="G3284" s="16">
        <f>Data!I3284</f>
        <v>25</v>
      </c>
      <c r="H3284" s="17">
        <f>Data!K3284</f>
        <v>56250</v>
      </c>
      <c r="I3284" s="17">
        <f>Data!L3284</f>
        <v>22500</v>
      </c>
      <c r="J3284" s="12" t="str">
        <f>Data!N3284</f>
        <v>In-store</v>
      </c>
      <c r="K3284" s="12" t="str">
        <f>Data!O3284</f>
        <v>Efectivo</v>
      </c>
      <c r="L3284" s="12" t="str">
        <f>Data!P3284</f>
        <v>Nuevo</v>
      </c>
    </row>
    <row r="3285">
      <c r="A3285" s="11">
        <v>3284.0</v>
      </c>
      <c r="B3285" s="14">
        <f>Data!D3285</f>
        <v>44457</v>
      </c>
      <c r="C3285" s="12">
        <f>IFERROR(VLOOKUP(Data!B3285, Minorista!$A$2:$B$100, 2, FALSE), "")</f>
        <v>4</v>
      </c>
      <c r="D3285" s="12">
        <f t="array" ref="D3285">INDEX(Producto!$A$2:$A$500, MATCH(Data!H3285, Producto!$B$2:$B$500, 0))</f>
        <v>5</v>
      </c>
      <c r="E3285" s="12">
        <f>VLOOKUP(Data!E3285 &amp; Data!F3285 &amp; Data!G3285, Ubicacion!$A$2:$B$1000, 2, FALSE)</f>
        <v>46</v>
      </c>
      <c r="F3285" s="15">
        <f>Data!J3285</f>
        <v>225</v>
      </c>
      <c r="G3285" s="16">
        <f>Data!I3285</f>
        <v>35</v>
      </c>
      <c r="H3285" s="17">
        <f>Data!K3285</f>
        <v>78750</v>
      </c>
      <c r="I3285" s="17">
        <f>Data!L3285</f>
        <v>31500</v>
      </c>
      <c r="J3285" s="12" t="str">
        <f>Data!N3285</f>
        <v>In-store</v>
      </c>
      <c r="K3285" s="12" t="str">
        <f>Data!O3285</f>
        <v>Tarjeta</v>
      </c>
      <c r="L3285" s="12" t="str">
        <f>Data!P3285</f>
        <v>Recurrente</v>
      </c>
    </row>
    <row r="3286">
      <c r="A3286" s="11">
        <v>3285.0</v>
      </c>
      <c r="B3286" s="14">
        <f>Data!D3286</f>
        <v>44457</v>
      </c>
      <c r="C3286" s="12">
        <f>IFERROR(VLOOKUP(Data!B3286, Minorista!$A$2:$B$100, 2, FALSE), "")</f>
        <v>4</v>
      </c>
      <c r="D3286" s="12">
        <f t="array" ref="D3286">INDEX(Producto!$A$2:$A$500, MATCH(Data!H3286, Producto!$B$2:$B$500, 0))</f>
        <v>6</v>
      </c>
      <c r="E3286" s="12">
        <f>VLOOKUP(Data!E3286 &amp; Data!F3286 &amp; Data!G3286, Ubicacion!$A$2:$B$1000, 2, FALSE)</f>
        <v>46</v>
      </c>
      <c r="F3286" s="15">
        <f>Data!J3286</f>
        <v>300</v>
      </c>
      <c r="G3286" s="16">
        <f>Data!I3286</f>
        <v>40</v>
      </c>
      <c r="H3286" s="17">
        <f>Data!K3286</f>
        <v>120000</v>
      </c>
      <c r="I3286" s="17">
        <f>Data!L3286</f>
        <v>48000</v>
      </c>
      <c r="J3286" s="12" t="str">
        <f>Data!N3286</f>
        <v>In-store</v>
      </c>
      <c r="K3286" s="12" t="str">
        <f>Data!O3286</f>
        <v>Transferencia bancaria</v>
      </c>
      <c r="L3286" s="12" t="str">
        <f>Data!P3286</f>
        <v>Nuevo</v>
      </c>
    </row>
    <row r="3287">
      <c r="A3287" s="11">
        <v>3286.0</v>
      </c>
      <c r="B3287" s="14">
        <f>Data!D3287</f>
        <v>44486</v>
      </c>
      <c r="C3287" s="12">
        <f>IFERROR(VLOOKUP(Data!B3287, Minorista!$A$2:$B$100, 2, FALSE), "")</f>
        <v>4</v>
      </c>
      <c r="D3287" s="12">
        <f t="array" ref="D3287">INDEX(Producto!$A$2:$A$500, MATCH(Data!H3287, Producto!$B$2:$B$500, 0))</f>
        <v>1</v>
      </c>
      <c r="E3287" s="12">
        <f>VLOOKUP(Data!E3287 &amp; Data!F3287 &amp; Data!G3287, Ubicacion!$A$2:$B$1000, 2, FALSE)</f>
        <v>46</v>
      </c>
      <c r="F3287" s="15">
        <f>Data!J3287</f>
        <v>425</v>
      </c>
      <c r="G3287" s="16">
        <f>Data!I3287</f>
        <v>45</v>
      </c>
      <c r="H3287" s="17">
        <f>Data!K3287</f>
        <v>191250</v>
      </c>
      <c r="I3287" s="17">
        <f>Data!L3287</f>
        <v>76500</v>
      </c>
      <c r="J3287" s="12" t="str">
        <f>Data!N3287</f>
        <v>In-store</v>
      </c>
      <c r="K3287" s="12" t="str">
        <f>Data!O3287</f>
        <v>Transferencia bancaria</v>
      </c>
      <c r="L3287" s="12" t="str">
        <f>Data!P3287</f>
        <v>Recurrente</v>
      </c>
    </row>
    <row r="3288">
      <c r="A3288" s="11">
        <v>3287.0</v>
      </c>
      <c r="B3288" s="14">
        <f>Data!D3288</f>
        <v>44486</v>
      </c>
      <c r="C3288" s="12">
        <f>IFERROR(VLOOKUP(Data!B3288, Minorista!$A$2:$B$100, 2, FALSE), "")</f>
        <v>4</v>
      </c>
      <c r="D3288" s="12">
        <f t="array" ref="D3288">INDEX(Producto!$A$2:$A$500, MATCH(Data!H3288, Producto!$B$2:$B$500, 0))</f>
        <v>2</v>
      </c>
      <c r="E3288" s="12">
        <f>VLOOKUP(Data!E3288 &amp; Data!F3288 &amp; Data!G3288, Ubicacion!$A$2:$B$1000, 2, FALSE)</f>
        <v>46</v>
      </c>
      <c r="F3288" s="15">
        <f>Data!J3288</f>
        <v>275</v>
      </c>
      <c r="G3288" s="16">
        <f>Data!I3288</f>
        <v>35</v>
      </c>
      <c r="H3288" s="17">
        <f>Data!K3288</f>
        <v>96250</v>
      </c>
      <c r="I3288" s="17">
        <f>Data!L3288</f>
        <v>38500</v>
      </c>
      <c r="J3288" s="12" t="str">
        <f>Data!N3288</f>
        <v>In-store</v>
      </c>
      <c r="K3288" s="12" t="str">
        <f>Data!O3288</f>
        <v>Efectivo</v>
      </c>
      <c r="L3288" s="12" t="str">
        <f>Data!P3288</f>
        <v>Nuevo</v>
      </c>
    </row>
    <row r="3289">
      <c r="A3289" s="11">
        <v>3288.0</v>
      </c>
      <c r="B3289" s="14">
        <f>Data!D3289</f>
        <v>44486</v>
      </c>
      <c r="C3289" s="12">
        <f>IFERROR(VLOOKUP(Data!B3289, Minorista!$A$2:$B$100, 2, FALSE), "")</f>
        <v>4</v>
      </c>
      <c r="D3289" s="12">
        <f t="array" ref="D3289">INDEX(Producto!$A$2:$A$500, MATCH(Data!H3289, Producto!$B$2:$B$500, 0))</f>
        <v>3</v>
      </c>
      <c r="E3289" s="12">
        <f>VLOOKUP(Data!E3289 &amp; Data!F3289 &amp; Data!G3289, Ubicacion!$A$2:$B$1000, 2, FALSE)</f>
        <v>46</v>
      </c>
      <c r="F3289" s="15">
        <f>Data!J3289</f>
        <v>175</v>
      </c>
      <c r="G3289" s="16">
        <f>Data!I3289</f>
        <v>35</v>
      </c>
      <c r="H3289" s="17">
        <f>Data!K3289</f>
        <v>61250</v>
      </c>
      <c r="I3289" s="17">
        <f>Data!L3289</f>
        <v>24500</v>
      </c>
      <c r="J3289" s="12" t="str">
        <f>Data!N3289</f>
        <v>In-store</v>
      </c>
      <c r="K3289" s="12" t="str">
        <f>Data!O3289</f>
        <v>Efectivo</v>
      </c>
      <c r="L3289" s="12" t="str">
        <f>Data!P3289</f>
        <v>Recurrente</v>
      </c>
    </row>
    <row r="3290">
      <c r="A3290" s="11">
        <v>3289.0</v>
      </c>
      <c r="B3290" s="14">
        <f>Data!D3290</f>
        <v>44486</v>
      </c>
      <c r="C3290" s="12">
        <f>IFERROR(VLOOKUP(Data!B3290, Minorista!$A$2:$B$100, 2, FALSE), "")</f>
        <v>4</v>
      </c>
      <c r="D3290" s="12">
        <f t="array" ref="D3290">INDEX(Producto!$A$2:$A$500, MATCH(Data!H3290, Producto!$B$2:$B$500, 0))</f>
        <v>4</v>
      </c>
      <c r="E3290" s="12">
        <f>VLOOKUP(Data!E3290 &amp; Data!F3290 &amp; Data!G3290, Ubicacion!$A$2:$B$1000, 2, FALSE)</f>
        <v>46</v>
      </c>
      <c r="F3290" s="15">
        <f>Data!J3290</f>
        <v>175</v>
      </c>
      <c r="G3290" s="16">
        <f>Data!I3290</f>
        <v>35</v>
      </c>
      <c r="H3290" s="17">
        <f>Data!K3290</f>
        <v>61250</v>
      </c>
      <c r="I3290" s="17">
        <f>Data!L3290</f>
        <v>24500</v>
      </c>
      <c r="J3290" s="12" t="str">
        <f>Data!N3290</f>
        <v>In-store</v>
      </c>
      <c r="K3290" s="12" t="str">
        <f>Data!O3290</f>
        <v>Tarjeta</v>
      </c>
      <c r="L3290" s="12" t="str">
        <f>Data!P3290</f>
        <v>Recurrente</v>
      </c>
    </row>
    <row r="3291">
      <c r="A3291" s="11">
        <v>3290.0</v>
      </c>
      <c r="B3291" s="14">
        <f>Data!D3291</f>
        <v>44486</v>
      </c>
      <c r="C3291" s="12">
        <f>IFERROR(VLOOKUP(Data!B3291, Minorista!$A$2:$B$100, 2, FALSE), "")</f>
        <v>4</v>
      </c>
      <c r="D3291" s="12">
        <f t="array" ref="D3291">INDEX(Producto!$A$2:$A$500, MATCH(Data!H3291, Producto!$B$2:$B$500, 0))</f>
        <v>5</v>
      </c>
      <c r="E3291" s="12">
        <f>VLOOKUP(Data!E3291 &amp; Data!F3291 &amp; Data!G3291, Ubicacion!$A$2:$B$1000, 2, FALSE)</f>
        <v>46</v>
      </c>
      <c r="F3291" s="15">
        <f>Data!J3291</f>
        <v>175</v>
      </c>
      <c r="G3291" s="16">
        <f>Data!I3291</f>
        <v>45</v>
      </c>
      <c r="H3291" s="17">
        <f>Data!K3291</f>
        <v>78750</v>
      </c>
      <c r="I3291" s="17">
        <f>Data!L3291</f>
        <v>31500</v>
      </c>
      <c r="J3291" s="12" t="str">
        <f>Data!N3291</f>
        <v>In-store</v>
      </c>
      <c r="K3291" s="12" t="str">
        <f>Data!O3291</f>
        <v>Transferencia bancaria</v>
      </c>
      <c r="L3291" s="12" t="str">
        <f>Data!P3291</f>
        <v>Nuevo</v>
      </c>
    </row>
    <row r="3292">
      <c r="A3292" s="11">
        <v>3291.0</v>
      </c>
      <c r="B3292" s="14">
        <f>Data!D3292</f>
        <v>44486</v>
      </c>
      <c r="C3292" s="12">
        <f>IFERROR(VLOOKUP(Data!B3292, Minorista!$A$2:$B$100, 2, FALSE), "")</f>
        <v>1</v>
      </c>
      <c r="D3292" s="12">
        <f t="array" ref="D3292">INDEX(Producto!$A$2:$A$500, MATCH(Data!H3292, Producto!$B$2:$B$500, 0))</f>
        <v>6</v>
      </c>
      <c r="E3292" s="12">
        <f>VLOOKUP(Data!E3292 &amp; Data!F3292 &amp; Data!G3292, Ubicacion!$A$2:$B$1000, 2, FALSE)</f>
        <v>46</v>
      </c>
      <c r="F3292" s="15">
        <f>Data!J3292</f>
        <v>300</v>
      </c>
      <c r="G3292" s="16">
        <f>Data!I3292</f>
        <v>50</v>
      </c>
      <c r="H3292" s="17">
        <f>Data!K3292</f>
        <v>150000</v>
      </c>
      <c r="I3292" s="17">
        <f>Data!L3292</f>
        <v>60000</v>
      </c>
      <c r="J3292" s="12" t="str">
        <f>Data!N3292</f>
        <v>In-store</v>
      </c>
      <c r="K3292" s="12" t="str">
        <f>Data!O3292</f>
        <v>Tarjeta</v>
      </c>
      <c r="L3292" s="12" t="str">
        <f>Data!P3292</f>
        <v>Nuevo</v>
      </c>
    </row>
    <row r="3293">
      <c r="A3293" s="11">
        <v>3292.0</v>
      </c>
      <c r="B3293" s="14">
        <f>Data!D3293</f>
        <v>44517</v>
      </c>
      <c r="C3293" s="12">
        <f>IFERROR(VLOOKUP(Data!B3293, Minorista!$A$2:$B$100, 2, FALSE), "")</f>
        <v>1</v>
      </c>
      <c r="D3293" s="12">
        <f t="array" ref="D3293">INDEX(Producto!$A$2:$A$500, MATCH(Data!H3293, Producto!$B$2:$B$500, 0))</f>
        <v>1</v>
      </c>
      <c r="E3293" s="12">
        <f>VLOOKUP(Data!E3293 &amp; Data!F3293 &amp; Data!G3293, Ubicacion!$A$2:$B$1000, 2, FALSE)</f>
        <v>46</v>
      </c>
      <c r="F3293" s="15">
        <f>Data!J3293</f>
        <v>450</v>
      </c>
      <c r="G3293" s="16">
        <f>Data!I3293</f>
        <v>45</v>
      </c>
      <c r="H3293" s="17">
        <f>Data!K3293</f>
        <v>202500</v>
      </c>
      <c r="I3293" s="17">
        <f>Data!L3293</f>
        <v>81000</v>
      </c>
      <c r="J3293" s="12" t="str">
        <f>Data!N3293</f>
        <v>In-store</v>
      </c>
      <c r="K3293" s="12" t="str">
        <f>Data!O3293</f>
        <v>Transferencia bancaria</v>
      </c>
      <c r="L3293" s="12" t="str">
        <f>Data!P3293</f>
        <v>Recurrente</v>
      </c>
    </row>
    <row r="3294">
      <c r="A3294" s="11">
        <v>3293.0</v>
      </c>
      <c r="B3294" s="14">
        <f>Data!D3294</f>
        <v>44517</v>
      </c>
      <c r="C3294" s="12">
        <f>IFERROR(VLOOKUP(Data!B3294, Minorista!$A$2:$B$100, 2, FALSE), "")</f>
        <v>1</v>
      </c>
      <c r="D3294" s="12">
        <f t="array" ref="D3294">INDEX(Producto!$A$2:$A$500, MATCH(Data!H3294, Producto!$B$2:$B$500, 0))</f>
        <v>2</v>
      </c>
      <c r="E3294" s="12">
        <f>VLOOKUP(Data!E3294 &amp; Data!F3294 &amp; Data!G3294, Ubicacion!$A$2:$B$1000, 2, FALSE)</f>
        <v>46</v>
      </c>
      <c r="F3294" s="15">
        <f>Data!J3294</f>
        <v>350</v>
      </c>
      <c r="G3294" s="16">
        <f>Data!I3294</f>
        <v>35</v>
      </c>
      <c r="H3294" s="17">
        <f>Data!K3294</f>
        <v>122500</v>
      </c>
      <c r="I3294" s="17">
        <f>Data!L3294</f>
        <v>49000</v>
      </c>
      <c r="J3294" s="12" t="str">
        <f>Data!N3294</f>
        <v>In-store</v>
      </c>
      <c r="K3294" s="12" t="str">
        <f>Data!O3294</f>
        <v>Tarjeta</v>
      </c>
      <c r="L3294" s="12" t="str">
        <f>Data!P3294</f>
        <v>Nuevo</v>
      </c>
    </row>
    <row r="3295">
      <c r="A3295" s="11">
        <v>3294.0</v>
      </c>
      <c r="B3295" s="14">
        <f>Data!D3295</f>
        <v>44517</v>
      </c>
      <c r="C3295" s="12">
        <f>IFERROR(VLOOKUP(Data!B3295, Minorista!$A$2:$B$100, 2, FALSE), "")</f>
        <v>1</v>
      </c>
      <c r="D3295" s="12">
        <f t="array" ref="D3295">INDEX(Producto!$A$2:$A$500, MATCH(Data!H3295, Producto!$B$2:$B$500, 0))</f>
        <v>3</v>
      </c>
      <c r="E3295" s="12">
        <f>VLOOKUP(Data!E3295 &amp; Data!F3295 &amp; Data!G3295, Ubicacion!$A$2:$B$1000, 2, FALSE)</f>
        <v>46</v>
      </c>
      <c r="F3295" s="15">
        <f>Data!J3295</f>
        <v>295</v>
      </c>
      <c r="G3295" s="16">
        <f>Data!I3295</f>
        <v>35</v>
      </c>
      <c r="H3295" s="17">
        <f>Data!K3295</f>
        <v>103250</v>
      </c>
      <c r="I3295" s="17">
        <f>Data!L3295</f>
        <v>41300</v>
      </c>
      <c r="J3295" s="12" t="str">
        <f>Data!N3295</f>
        <v>In-store</v>
      </c>
      <c r="K3295" s="12" t="str">
        <f>Data!O3295</f>
        <v>Efectivo</v>
      </c>
      <c r="L3295" s="12" t="str">
        <f>Data!P3295</f>
        <v>Recurrente</v>
      </c>
    </row>
    <row r="3296">
      <c r="A3296" s="11">
        <v>3295.0</v>
      </c>
      <c r="B3296" s="14">
        <f>Data!D3296</f>
        <v>44517</v>
      </c>
      <c r="C3296" s="12">
        <f>IFERROR(VLOOKUP(Data!B3296, Minorista!$A$2:$B$100, 2, FALSE), "")</f>
        <v>1</v>
      </c>
      <c r="D3296" s="12">
        <f t="array" ref="D3296">INDEX(Producto!$A$2:$A$500, MATCH(Data!H3296, Producto!$B$2:$B$500, 0))</f>
        <v>4</v>
      </c>
      <c r="E3296" s="12">
        <f>VLOOKUP(Data!E3296 &amp; Data!F3296 &amp; Data!G3296, Ubicacion!$A$2:$B$1000, 2, FALSE)</f>
        <v>46</v>
      </c>
      <c r="F3296" s="15">
        <f>Data!J3296</f>
        <v>325</v>
      </c>
      <c r="G3296" s="16">
        <f>Data!I3296</f>
        <v>40</v>
      </c>
      <c r="H3296" s="17">
        <f>Data!K3296</f>
        <v>130000</v>
      </c>
      <c r="I3296" s="17">
        <f>Data!L3296</f>
        <v>52000</v>
      </c>
      <c r="J3296" s="12" t="str">
        <f>Data!N3296</f>
        <v>In-store</v>
      </c>
      <c r="K3296" s="12" t="str">
        <f>Data!O3296</f>
        <v>Efectivo</v>
      </c>
      <c r="L3296" s="12" t="str">
        <f>Data!P3296</f>
        <v>Nuevo</v>
      </c>
    </row>
    <row r="3297">
      <c r="A3297" s="11">
        <v>3296.0</v>
      </c>
      <c r="B3297" s="14">
        <f>Data!D3297</f>
        <v>44517</v>
      </c>
      <c r="C3297" s="12">
        <f>IFERROR(VLOOKUP(Data!B3297, Minorista!$A$2:$B$100, 2, FALSE), "")</f>
        <v>1</v>
      </c>
      <c r="D3297" s="12">
        <f t="array" ref="D3297">INDEX(Producto!$A$2:$A$500, MATCH(Data!H3297, Producto!$B$2:$B$500, 0))</f>
        <v>5</v>
      </c>
      <c r="E3297" s="12">
        <f>VLOOKUP(Data!E3297 &amp; Data!F3297 &amp; Data!G3297, Ubicacion!$A$2:$B$1000, 2, FALSE)</f>
        <v>46</v>
      </c>
      <c r="F3297" s="15">
        <f>Data!J3297</f>
        <v>300</v>
      </c>
      <c r="G3297" s="16">
        <f>Data!I3297</f>
        <v>65</v>
      </c>
      <c r="H3297" s="17">
        <f>Data!K3297</f>
        <v>195000</v>
      </c>
      <c r="I3297" s="17">
        <f>Data!L3297</f>
        <v>78000</v>
      </c>
      <c r="J3297" s="12" t="str">
        <f>Data!N3297</f>
        <v>In-store</v>
      </c>
      <c r="K3297" s="12" t="str">
        <f>Data!O3297</f>
        <v>Efectivo</v>
      </c>
      <c r="L3297" s="12" t="str">
        <f>Data!P3297</f>
        <v>Recurrente</v>
      </c>
    </row>
    <row r="3298">
      <c r="A3298" s="11">
        <v>3297.0</v>
      </c>
      <c r="B3298" s="14">
        <f>Data!D3298</f>
        <v>44517</v>
      </c>
      <c r="C3298" s="12">
        <f>IFERROR(VLOOKUP(Data!B3298, Minorista!$A$2:$B$100, 2, FALSE), "")</f>
        <v>1</v>
      </c>
      <c r="D3298" s="12">
        <f t="array" ref="D3298">INDEX(Producto!$A$2:$A$500, MATCH(Data!H3298, Producto!$B$2:$B$500, 0))</f>
        <v>6</v>
      </c>
      <c r="E3298" s="12">
        <f>VLOOKUP(Data!E3298 &amp; Data!F3298 &amp; Data!G3298, Ubicacion!$A$2:$B$1000, 2, FALSE)</f>
        <v>46</v>
      </c>
      <c r="F3298" s="15">
        <f>Data!J3298</f>
        <v>400</v>
      </c>
      <c r="G3298" s="16">
        <f>Data!I3298</f>
        <v>70</v>
      </c>
      <c r="H3298" s="17">
        <f>Data!K3298</f>
        <v>280000</v>
      </c>
      <c r="I3298" s="17">
        <f>Data!L3298</f>
        <v>112000</v>
      </c>
      <c r="J3298" s="12" t="str">
        <f>Data!N3298</f>
        <v>In-store</v>
      </c>
      <c r="K3298" s="12" t="str">
        <f>Data!O3298</f>
        <v>Transferencia bancaria</v>
      </c>
      <c r="L3298" s="12" t="str">
        <f>Data!P3298</f>
        <v>Nuevo</v>
      </c>
    </row>
    <row r="3299">
      <c r="A3299" s="11">
        <v>3298.0</v>
      </c>
      <c r="B3299" s="14">
        <f>Data!D3299</f>
        <v>44546</v>
      </c>
      <c r="C3299" s="12">
        <f>IFERROR(VLOOKUP(Data!B3299, Minorista!$A$2:$B$100, 2, FALSE), "")</f>
        <v>1</v>
      </c>
      <c r="D3299" s="12">
        <f t="array" ref="D3299">INDEX(Producto!$A$2:$A$500, MATCH(Data!H3299, Producto!$B$2:$B$500, 0))</f>
        <v>1</v>
      </c>
      <c r="E3299" s="12">
        <f>VLOOKUP(Data!E3299 &amp; Data!F3299 &amp; Data!G3299, Ubicacion!$A$2:$B$1000, 2, FALSE)</f>
        <v>46</v>
      </c>
      <c r="F3299" s="15">
        <f>Data!J3299</f>
        <v>650</v>
      </c>
      <c r="G3299" s="16">
        <f>Data!I3299</f>
        <v>65</v>
      </c>
      <c r="H3299" s="17">
        <f>Data!K3299</f>
        <v>422500</v>
      </c>
      <c r="I3299" s="17">
        <f>Data!L3299</f>
        <v>169000</v>
      </c>
      <c r="J3299" s="12" t="str">
        <f>Data!N3299</f>
        <v>In-store</v>
      </c>
      <c r="K3299" s="12" t="str">
        <f>Data!O3299</f>
        <v>Efectivo</v>
      </c>
      <c r="L3299" s="12" t="str">
        <f>Data!P3299</f>
        <v>Recurrente</v>
      </c>
    </row>
    <row r="3300">
      <c r="A3300" s="11">
        <v>3299.0</v>
      </c>
      <c r="B3300" s="14">
        <f>Data!D3300</f>
        <v>44546</v>
      </c>
      <c r="C3300" s="12">
        <f>IFERROR(VLOOKUP(Data!B3300, Minorista!$A$2:$B$100, 2, FALSE), "")</f>
        <v>1</v>
      </c>
      <c r="D3300" s="12">
        <f t="array" ref="D3300">INDEX(Producto!$A$2:$A$500, MATCH(Data!H3300, Producto!$B$2:$B$500, 0))</f>
        <v>2</v>
      </c>
      <c r="E3300" s="12">
        <f>VLOOKUP(Data!E3300 &amp; Data!F3300 &amp; Data!G3300, Ubicacion!$A$2:$B$1000, 2, FALSE)</f>
        <v>46</v>
      </c>
      <c r="F3300" s="15">
        <f>Data!J3300</f>
        <v>450</v>
      </c>
      <c r="G3300" s="16">
        <f>Data!I3300</f>
        <v>55</v>
      </c>
      <c r="H3300" s="17">
        <f>Data!K3300</f>
        <v>247500</v>
      </c>
      <c r="I3300" s="17">
        <f>Data!L3300</f>
        <v>99000</v>
      </c>
      <c r="J3300" s="12" t="str">
        <f>Data!N3300</f>
        <v>In-store</v>
      </c>
      <c r="K3300" s="12" t="str">
        <f>Data!O3300</f>
        <v>Tarjeta</v>
      </c>
      <c r="L3300" s="12" t="str">
        <f>Data!P3300</f>
        <v>Recurrente</v>
      </c>
    </row>
    <row r="3301">
      <c r="A3301" s="11">
        <v>3300.0</v>
      </c>
      <c r="B3301" s="14">
        <f>Data!D3301</f>
        <v>44546</v>
      </c>
      <c r="C3301" s="12">
        <f>IFERROR(VLOOKUP(Data!B3301, Minorista!$A$2:$B$100, 2, FALSE), "")</f>
        <v>4</v>
      </c>
      <c r="D3301" s="12">
        <f t="array" ref="D3301">INDEX(Producto!$A$2:$A$500, MATCH(Data!H3301, Producto!$B$2:$B$500, 0))</f>
        <v>3</v>
      </c>
      <c r="E3301" s="12">
        <f>VLOOKUP(Data!E3301 &amp; Data!F3301 &amp; Data!G3301, Ubicacion!$A$2:$B$1000, 2, FALSE)</f>
        <v>46</v>
      </c>
      <c r="F3301" s="15">
        <f>Data!J3301</f>
        <v>400</v>
      </c>
      <c r="G3301" s="16">
        <f>Data!I3301</f>
        <v>55</v>
      </c>
      <c r="H3301" s="17">
        <f>Data!K3301</f>
        <v>220000</v>
      </c>
      <c r="I3301" s="17">
        <f>Data!L3301</f>
        <v>88000</v>
      </c>
      <c r="J3301" s="12" t="str">
        <f>Data!N3301</f>
        <v>In-store</v>
      </c>
      <c r="K3301" s="12" t="str">
        <f>Data!O3301</f>
        <v>Tarjeta</v>
      </c>
      <c r="L3301" s="12" t="str">
        <f>Data!P3301</f>
        <v>Recurrente</v>
      </c>
    </row>
    <row r="3302">
      <c r="A3302" s="11">
        <v>3301.0</v>
      </c>
      <c r="B3302" s="14">
        <f>Data!D3302</f>
        <v>44546</v>
      </c>
      <c r="C3302" s="12">
        <f>IFERROR(VLOOKUP(Data!B3302, Minorista!$A$2:$B$100, 2, FALSE), "")</f>
        <v>1</v>
      </c>
      <c r="D3302" s="12">
        <f t="array" ref="D3302">INDEX(Producto!$A$2:$A$500, MATCH(Data!H3302, Producto!$B$2:$B$500, 0))</f>
        <v>4</v>
      </c>
      <c r="E3302" s="12">
        <f>VLOOKUP(Data!E3302 &amp; Data!F3302 &amp; Data!G3302, Ubicacion!$A$2:$B$1000, 2, FALSE)</f>
        <v>46</v>
      </c>
      <c r="F3302" s="15">
        <f>Data!J3302</f>
        <v>350</v>
      </c>
      <c r="G3302" s="16">
        <f>Data!I3302</f>
        <v>55</v>
      </c>
      <c r="H3302" s="17">
        <f>Data!K3302</f>
        <v>192500</v>
      </c>
      <c r="I3302" s="17">
        <f>Data!L3302</f>
        <v>77000</v>
      </c>
      <c r="J3302" s="12" t="str">
        <f>Data!N3302</f>
        <v>In-store</v>
      </c>
      <c r="K3302" s="12" t="str">
        <f>Data!O3302</f>
        <v>Tarjeta</v>
      </c>
      <c r="L3302" s="12" t="str">
        <f>Data!P3302</f>
        <v>Recurrente</v>
      </c>
    </row>
    <row r="3303">
      <c r="A3303" s="11">
        <v>3302.0</v>
      </c>
      <c r="B3303" s="14">
        <f>Data!D3303</f>
        <v>44546</v>
      </c>
      <c r="C3303" s="12">
        <f>IFERROR(VLOOKUP(Data!B3303, Minorista!$A$2:$B$100, 2, FALSE), "")</f>
        <v>1</v>
      </c>
      <c r="D3303" s="12">
        <f t="array" ref="D3303">INDEX(Producto!$A$2:$A$500, MATCH(Data!H3303, Producto!$B$2:$B$500, 0))</f>
        <v>5</v>
      </c>
      <c r="E3303" s="12">
        <f>VLOOKUP(Data!E3303 &amp; Data!F3303 &amp; Data!G3303, Ubicacion!$A$2:$B$1000, 2, FALSE)</f>
        <v>46</v>
      </c>
      <c r="F3303" s="15">
        <f>Data!J3303</f>
        <v>350</v>
      </c>
      <c r="G3303" s="16">
        <f>Data!I3303</f>
        <v>65</v>
      </c>
      <c r="H3303" s="17">
        <f>Data!K3303</f>
        <v>227500</v>
      </c>
      <c r="I3303" s="17">
        <f>Data!L3303</f>
        <v>91000</v>
      </c>
      <c r="J3303" s="12" t="str">
        <f>Data!N3303</f>
        <v>In-store</v>
      </c>
      <c r="K3303" s="12" t="str">
        <f>Data!O3303</f>
        <v>Tarjeta</v>
      </c>
      <c r="L3303" s="12" t="str">
        <f>Data!P3303</f>
        <v>Recurrente</v>
      </c>
    </row>
    <row r="3304">
      <c r="A3304" s="11">
        <v>3303.0</v>
      </c>
      <c r="B3304" s="14">
        <f>Data!D3304</f>
        <v>44546</v>
      </c>
      <c r="C3304" s="12">
        <f>IFERROR(VLOOKUP(Data!B3304, Minorista!$A$2:$B$100, 2, FALSE), "")</f>
        <v>1</v>
      </c>
      <c r="D3304" s="12">
        <f t="array" ref="D3304">INDEX(Producto!$A$2:$A$500, MATCH(Data!H3304, Producto!$B$2:$B$500, 0))</f>
        <v>6</v>
      </c>
      <c r="E3304" s="12">
        <f>VLOOKUP(Data!E3304 &amp; Data!F3304 &amp; Data!G3304, Ubicacion!$A$2:$B$1000, 2, FALSE)</f>
        <v>46</v>
      </c>
      <c r="F3304" s="15">
        <f>Data!J3304</f>
        <v>450</v>
      </c>
      <c r="G3304" s="16">
        <f>Data!I3304</f>
        <v>70</v>
      </c>
      <c r="H3304" s="17">
        <f>Data!K3304</f>
        <v>315000</v>
      </c>
      <c r="I3304" s="17">
        <f>Data!L3304</f>
        <v>126000</v>
      </c>
      <c r="J3304" s="12" t="str">
        <f>Data!N3304</f>
        <v>In-store</v>
      </c>
      <c r="K3304" s="12" t="str">
        <f>Data!O3304</f>
        <v>Transferencia bancaria</v>
      </c>
      <c r="L3304" s="12" t="str">
        <f>Data!P3304</f>
        <v>Recurrente</v>
      </c>
    </row>
    <row r="3305">
      <c r="A3305" s="11">
        <v>3304.0</v>
      </c>
      <c r="B3305" s="14">
        <f>Data!D3305</f>
        <v>44220</v>
      </c>
      <c r="C3305" s="12">
        <f>IFERROR(VLOOKUP(Data!B3305, Minorista!$A$2:$B$100, 2, FALSE), "")</f>
        <v>1</v>
      </c>
      <c r="D3305" s="12">
        <f t="array" ref="D3305">INDEX(Producto!$A$2:$A$500, MATCH(Data!H3305, Producto!$B$2:$B$500, 0))</f>
        <v>1</v>
      </c>
      <c r="E3305" s="12">
        <f>VLOOKUP(Data!E3305 &amp; Data!F3305 &amp; Data!G3305, Ubicacion!$A$2:$B$1000, 2, FALSE)</f>
        <v>46</v>
      </c>
      <c r="F3305" s="15">
        <f>Data!J3305</f>
        <v>425</v>
      </c>
      <c r="G3305" s="16">
        <f>Data!I3305</f>
        <v>35</v>
      </c>
      <c r="H3305" s="17">
        <f>Data!K3305</f>
        <v>148750</v>
      </c>
      <c r="I3305" s="17">
        <f>Data!L3305</f>
        <v>59500</v>
      </c>
      <c r="J3305" s="12" t="str">
        <f>Data!N3305</f>
        <v>In-store</v>
      </c>
      <c r="K3305" s="12" t="str">
        <f>Data!O3305</f>
        <v>Efectivo</v>
      </c>
      <c r="L3305" s="12" t="str">
        <f>Data!P3305</f>
        <v>Nuevo</v>
      </c>
    </row>
    <row r="3306">
      <c r="A3306" s="11">
        <v>3305.0</v>
      </c>
      <c r="B3306" s="14">
        <f>Data!D3306</f>
        <v>44220</v>
      </c>
      <c r="C3306" s="12">
        <f>IFERROR(VLOOKUP(Data!B3306, Minorista!$A$2:$B$100, 2, FALSE), "")</f>
        <v>1</v>
      </c>
      <c r="D3306" s="12">
        <f t="array" ref="D3306">INDEX(Producto!$A$2:$A$500, MATCH(Data!H3306, Producto!$B$2:$B$500, 0))</f>
        <v>2</v>
      </c>
      <c r="E3306" s="12">
        <f>VLOOKUP(Data!E3306 &amp; Data!F3306 &amp; Data!G3306, Ubicacion!$A$2:$B$1000, 2, FALSE)</f>
        <v>46</v>
      </c>
      <c r="F3306" s="15">
        <f>Data!J3306</f>
        <v>225</v>
      </c>
      <c r="G3306" s="16">
        <f>Data!I3306</f>
        <v>35</v>
      </c>
      <c r="H3306" s="17">
        <f>Data!K3306</f>
        <v>78750</v>
      </c>
      <c r="I3306" s="17">
        <f>Data!L3306</f>
        <v>27562.5</v>
      </c>
      <c r="J3306" s="12" t="str">
        <f>Data!N3306</f>
        <v>In-store</v>
      </c>
      <c r="K3306" s="12" t="str">
        <f>Data!O3306</f>
        <v>Efectivo</v>
      </c>
      <c r="L3306" s="12" t="str">
        <f>Data!P3306</f>
        <v>Nuevo</v>
      </c>
    </row>
    <row r="3307">
      <c r="A3307" s="11">
        <v>3306.0</v>
      </c>
      <c r="B3307" s="14">
        <f>Data!D3307</f>
        <v>44220</v>
      </c>
      <c r="C3307" s="12">
        <f>IFERROR(VLOOKUP(Data!B3307, Minorista!$A$2:$B$100, 2, FALSE), "")</f>
        <v>1</v>
      </c>
      <c r="D3307" s="12">
        <f t="array" ref="D3307">INDEX(Producto!$A$2:$A$500, MATCH(Data!H3307, Producto!$B$2:$B$500, 0))</f>
        <v>3</v>
      </c>
      <c r="E3307" s="12">
        <f>VLOOKUP(Data!E3307 &amp; Data!F3307 &amp; Data!G3307, Ubicacion!$A$2:$B$1000, 2, FALSE)</f>
        <v>46</v>
      </c>
      <c r="F3307" s="15">
        <f>Data!J3307</f>
        <v>225</v>
      </c>
      <c r="G3307" s="16">
        <f>Data!I3307</f>
        <v>25</v>
      </c>
      <c r="H3307" s="17">
        <f>Data!K3307</f>
        <v>56250</v>
      </c>
      <c r="I3307" s="17">
        <f>Data!L3307</f>
        <v>19687.5</v>
      </c>
      <c r="J3307" s="12" t="str">
        <f>Data!N3307</f>
        <v>In-store</v>
      </c>
      <c r="K3307" s="12" t="str">
        <f>Data!O3307</f>
        <v>Tarjeta</v>
      </c>
      <c r="L3307" s="12" t="str">
        <f>Data!P3307</f>
        <v>Nuevo</v>
      </c>
    </row>
    <row r="3308">
      <c r="A3308" s="11">
        <v>3307.0</v>
      </c>
      <c r="B3308" s="14">
        <f>Data!D3308</f>
        <v>44220</v>
      </c>
      <c r="C3308" s="12">
        <f>IFERROR(VLOOKUP(Data!B3308, Minorista!$A$2:$B$100, 2, FALSE), "")</f>
        <v>1</v>
      </c>
      <c r="D3308" s="12">
        <f t="array" ref="D3308">INDEX(Producto!$A$2:$A$500, MATCH(Data!H3308, Producto!$B$2:$B$500, 0))</f>
        <v>4</v>
      </c>
      <c r="E3308" s="12">
        <f>VLOOKUP(Data!E3308 &amp; Data!F3308 &amp; Data!G3308, Ubicacion!$A$2:$B$1000, 2, FALSE)</f>
        <v>46</v>
      </c>
      <c r="F3308" s="15">
        <f>Data!J3308</f>
        <v>75</v>
      </c>
      <c r="G3308" s="16">
        <f>Data!I3308</f>
        <v>30</v>
      </c>
      <c r="H3308" s="17">
        <f>Data!K3308</f>
        <v>22500</v>
      </c>
      <c r="I3308" s="17">
        <f>Data!L3308</f>
        <v>7875</v>
      </c>
      <c r="J3308" s="12" t="str">
        <f>Data!N3308</f>
        <v>In-store</v>
      </c>
      <c r="K3308" s="12" t="str">
        <f>Data!O3308</f>
        <v>Transferencia bancaria</v>
      </c>
      <c r="L3308" s="12" t="str">
        <f>Data!P3308</f>
        <v>Nuevo</v>
      </c>
    </row>
    <row r="3309">
      <c r="A3309" s="11">
        <v>3308.0</v>
      </c>
      <c r="B3309" s="14">
        <f>Data!D3309</f>
        <v>44220</v>
      </c>
      <c r="C3309" s="12">
        <f>IFERROR(VLOOKUP(Data!B3309, Minorista!$A$2:$B$100, 2, FALSE), "")</f>
        <v>1</v>
      </c>
      <c r="D3309" s="12">
        <f t="array" ref="D3309">INDEX(Producto!$A$2:$A$500, MATCH(Data!H3309, Producto!$B$2:$B$500, 0))</f>
        <v>5</v>
      </c>
      <c r="E3309" s="12">
        <f>VLOOKUP(Data!E3309 &amp; Data!F3309 &amp; Data!G3309, Ubicacion!$A$2:$B$1000, 2, FALSE)</f>
        <v>46</v>
      </c>
      <c r="F3309" s="15">
        <f>Data!J3309</f>
        <v>125</v>
      </c>
      <c r="G3309" s="16">
        <f>Data!I3309</f>
        <v>45</v>
      </c>
      <c r="H3309" s="17">
        <f>Data!K3309</f>
        <v>56250</v>
      </c>
      <c r="I3309" s="17">
        <f>Data!L3309</f>
        <v>16875</v>
      </c>
      <c r="J3309" s="12" t="str">
        <f>Data!N3309</f>
        <v>In-store</v>
      </c>
      <c r="K3309" s="12" t="str">
        <f>Data!O3309</f>
        <v>Tarjeta</v>
      </c>
      <c r="L3309" s="12" t="str">
        <f>Data!P3309</f>
        <v>Nuevo</v>
      </c>
    </row>
    <row r="3310">
      <c r="A3310" s="11">
        <v>3309.0</v>
      </c>
      <c r="B3310" s="14">
        <f>Data!D3310</f>
        <v>44220</v>
      </c>
      <c r="C3310" s="12">
        <f>IFERROR(VLOOKUP(Data!B3310, Minorista!$A$2:$B$100, 2, FALSE), "")</f>
        <v>1</v>
      </c>
      <c r="D3310" s="12">
        <f t="array" ref="D3310">INDEX(Producto!$A$2:$A$500, MATCH(Data!H3310, Producto!$B$2:$B$500, 0))</f>
        <v>6</v>
      </c>
      <c r="E3310" s="12">
        <f>VLOOKUP(Data!E3310 &amp; Data!F3310 &amp; Data!G3310, Ubicacion!$A$2:$B$1000, 2, FALSE)</f>
        <v>46</v>
      </c>
      <c r="F3310" s="15">
        <f>Data!J3310</f>
        <v>225</v>
      </c>
      <c r="G3310" s="16">
        <f>Data!I3310</f>
        <v>35</v>
      </c>
      <c r="H3310" s="17">
        <f>Data!K3310</f>
        <v>78750</v>
      </c>
      <c r="I3310" s="17">
        <f>Data!L3310</f>
        <v>23625</v>
      </c>
      <c r="J3310" s="12" t="str">
        <f>Data!N3310</f>
        <v>In-store</v>
      </c>
      <c r="K3310" s="12" t="str">
        <f>Data!O3310</f>
        <v>Efectivo</v>
      </c>
      <c r="L3310" s="12" t="str">
        <f>Data!P3310</f>
        <v>Nuevo</v>
      </c>
    </row>
    <row r="3311">
      <c r="A3311" s="11">
        <v>3310.0</v>
      </c>
      <c r="B3311" s="14">
        <f>Data!D3311</f>
        <v>44249</v>
      </c>
      <c r="C3311" s="12">
        <f>IFERROR(VLOOKUP(Data!B3311, Minorista!$A$2:$B$100, 2, FALSE), "")</f>
        <v>1</v>
      </c>
      <c r="D3311" s="12">
        <f t="array" ref="D3311">INDEX(Producto!$A$2:$A$500, MATCH(Data!H3311, Producto!$B$2:$B$500, 0))</f>
        <v>1</v>
      </c>
      <c r="E3311" s="12">
        <f>VLOOKUP(Data!E3311 &amp; Data!F3311 &amp; Data!G3311, Ubicacion!$A$2:$B$1000, 2, FALSE)</f>
        <v>46</v>
      </c>
      <c r="F3311" s="15">
        <f>Data!J3311</f>
        <v>475</v>
      </c>
      <c r="G3311" s="16">
        <f>Data!I3311</f>
        <v>35</v>
      </c>
      <c r="H3311" s="17">
        <f>Data!K3311</f>
        <v>166250</v>
      </c>
      <c r="I3311" s="17">
        <f>Data!L3311</f>
        <v>66500</v>
      </c>
      <c r="J3311" s="12" t="str">
        <f>Data!N3311</f>
        <v>In-store</v>
      </c>
      <c r="K3311" s="12" t="str">
        <f>Data!O3311</f>
        <v>Transferencia bancaria</v>
      </c>
      <c r="L3311" s="12" t="str">
        <f>Data!P3311</f>
        <v>Recurrente</v>
      </c>
    </row>
    <row r="3312">
      <c r="A3312" s="11">
        <v>3311.0</v>
      </c>
      <c r="B3312" s="14">
        <f>Data!D3312</f>
        <v>44249</v>
      </c>
      <c r="C3312" s="12">
        <f>IFERROR(VLOOKUP(Data!B3312, Minorista!$A$2:$B$100, 2, FALSE), "")</f>
        <v>4</v>
      </c>
      <c r="D3312" s="12">
        <f t="array" ref="D3312">INDEX(Producto!$A$2:$A$500, MATCH(Data!H3312, Producto!$B$2:$B$500, 0))</f>
        <v>2</v>
      </c>
      <c r="E3312" s="12">
        <f>VLOOKUP(Data!E3312 &amp; Data!F3312 &amp; Data!G3312, Ubicacion!$A$2:$B$1000, 2, FALSE)</f>
        <v>46</v>
      </c>
      <c r="F3312" s="15">
        <f>Data!J3312</f>
        <v>125</v>
      </c>
      <c r="G3312" s="16">
        <f>Data!I3312</f>
        <v>35</v>
      </c>
      <c r="H3312" s="17">
        <f>Data!K3312</f>
        <v>43750</v>
      </c>
      <c r="I3312" s="17">
        <f>Data!L3312</f>
        <v>15312.5</v>
      </c>
      <c r="J3312" s="12" t="str">
        <f>Data!N3312</f>
        <v>In-store</v>
      </c>
      <c r="K3312" s="12" t="str">
        <f>Data!O3312</f>
        <v>Transferencia bancaria</v>
      </c>
      <c r="L3312" s="12" t="str">
        <f>Data!P3312</f>
        <v>Recurrente</v>
      </c>
    </row>
    <row r="3313">
      <c r="A3313" s="11">
        <v>3312.0</v>
      </c>
      <c r="B3313" s="14">
        <f>Data!D3313</f>
        <v>44249</v>
      </c>
      <c r="C3313" s="12">
        <f>IFERROR(VLOOKUP(Data!B3313, Minorista!$A$2:$B$100, 2, FALSE), "")</f>
        <v>4</v>
      </c>
      <c r="D3313" s="12">
        <f t="array" ref="D3313">INDEX(Producto!$A$2:$A$500, MATCH(Data!H3313, Producto!$B$2:$B$500, 0))</f>
        <v>3</v>
      </c>
      <c r="E3313" s="12">
        <f>VLOOKUP(Data!E3313 &amp; Data!F3313 &amp; Data!G3313, Ubicacion!$A$2:$B$1000, 2, FALSE)</f>
        <v>46</v>
      </c>
      <c r="F3313" s="15">
        <f>Data!J3313</f>
        <v>175</v>
      </c>
      <c r="G3313" s="16">
        <f>Data!I3313</f>
        <v>25</v>
      </c>
      <c r="H3313" s="17">
        <f>Data!K3313</f>
        <v>43750</v>
      </c>
      <c r="I3313" s="17">
        <f>Data!L3313</f>
        <v>15312.5</v>
      </c>
      <c r="J3313" s="12" t="str">
        <f>Data!N3313</f>
        <v>In-store</v>
      </c>
      <c r="K3313" s="12" t="str">
        <f>Data!O3313</f>
        <v>Tarjeta</v>
      </c>
      <c r="L3313" s="12" t="str">
        <f>Data!P3313</f>
        <v>Recurrente</v>
      </c>
    </row>
    <row r="3314">
      <c r="A3314" s="11">
        <v>3313.0</v>
      </c>
      <c r="B3314" s="14">
        <f>Data!D3314</f>
        <v>44249</v>
      </c>
      <c r="C3314" s="12">
        <f>IFERROR(VLOOKUP(Data!B3314, Minorista!$A$2:$B$100, 2, FALSE), "")</f>
        <v>4</v>
      </c>
      <c r="D3314" s="12">
        <f t="array" ref="D3314">INDEX(Producto!$A$2:$A$500, MATCH(Data!H3314, Producto!$B$2:$B$500, 0))</f>
        <v>4</v>
      </c>
      <c r="E3314" s="12">
        <f>VLOOKUP(Data!E3314 &amp; Data!F3314 &amp; Data!G3314, Ubicacion!$A$2:$B$1000, 2, FALSE)</f>
        <v>47</v>
      </c>
      <c r="F3314" s="15">
        <f>Data!J3314</f>
        <v>50</v>
      </c>
      <c r="G3314" s="16">
        <f>Data!I3314</f>
        <v>30</v>
      </c>
      <c r="H3314" s="17">
        <f>Data!K3314</f>
        <v>15000</v>
      </c>
      <c r="I3314" s="17">
        <f>Data!L3314</f>
        <v>5250</v>
      </c>
      <c r="J3314" s="12" t="str">
        <f>Data!N3314</f>
        <v>In-store</v>
      </c>
      <c r="K3314" s="12" t="str">
        <f>Data!O3314</f>
        <v>Tarjeta</v>
      </c>
      <c r="L3314" s="12" t="str">
        <f>Data!P3314</f>
        <v>Recurrente</v>
      </c>
    </row>
    <row r="3315">
      <c r="A3315" s="11">
        <v>3314.0</v>
      </c>
      <c r="B3315" s="14">
        <f>Data!D3315</f>
        <v>44249</v>
      </c>
      <c r="C3315" s="12">
        <f>IFERROR(VLOOKUP(Data!B3315, Minorista!$A$2:$B$100, 2, FALSE), "")</f>
        <v>4</v>
      </c>
      <c r="D3315" s="12">
        <f t="array" ref="D3315">INDEX(Producto!$A$2:$A$500, MATCH(Data!H3315, Producto!$B$2:$B$500, 0))</f>
        <v>5</v>
      </c>
      <c r="E3315" s="12">
        <f>VLOOKUP(Data!E3315 &amp; Data!F3315 &amp; Data!G3315, Ubicacion!$A$2:$B$1000, 2, FALSE)</f>
        <v>47</v>
      </c>
      <c r="F3315" s="15">
        <f>Data!J3315</f>
        <v>125</v>
      </c>
      <c r="G3315" s="16">
        <f>Data!I3315</f>
        <v>45</v>
      </c>
      <c r="H3315" s="17">
        <f>Data!K3315</f>
        <v>56250</v>
      </c>
      <c r="I3315" s="17">
        <f>Data!L3315</f>
        <v>16875</v>
      </c>
      <c r="J3315" s="12" t="str">
        <f>Data!N3315</f>
        <v>In-store</v>
      </c>
      <c r="K3315" s="12" t="str">
        <f>Data!O3315</f>
        <v>Efectivo</v>
      </c>
      <c r="L3315" s="12" t="str">
        <f>Data!P3315</f>
        <v>Recurrente</v>
      </c>
    </row>
    <row r="3316">
      <c r="A3316" s="11">
        <v>3315.0</v>
      </c>
      <c r="B3316" s="14">
        <f>Data!D3316</f>
        <v>44249</v>
      </c>
      <c r="C3316" s="12">
        <f>IFERROR(VLOOKUP(Data!B3316, Minorista!$A$2:$B$100, 2, FALSE), "")</f>
        <v>4</v>
      </c>
      <c r="D3316" s="12">
        <f t="array" ref="D3316">INDEX(Producto!$A$2:$A$500, MATCH(Data!H3316, Producto!$B$2:$B$500, 0))</f>
        <v>6</v>
      </c>
      <c r="E3316" s="12">
        <f>VLOOKUP(Data!E3316 &amp; Data!F3316 &amp; Data!G3316, Ubicacion!$A$2:$B$1000, 2, FALSE)</f>
        <v>47</v>
      </c>
      <c r="F3316" s="15">
        <f>Data!J3316</f>
        <v>225</v>
      </c>
      <c r="G3316" s="16">
        <f>Data!I3316</f>
        <v>35</v>
      </c>
      <c r="H3316" s="17">
        <f>Data!K3316</f>
        <v>78750</v>
      </c>
      <c r="I3316" s="17">
        <f>Data!L3316</f>
        <v>23625</v>
      </c>
      <c r="J3316" s="12" t="str">
        <f>Data!N3316</f>
        <v>In-store</v>
      </c>
      <c r="K3316" s="12" t="str">
        <f>Data!O3316</f>
        <v>Transferencia bancaria</v>
      </c>
      <c r="L3316" s="12" t="str">
        <f>Data!P3316</f>
        <v>Nuevo</v>
      </c>
    </row>
    <row r="3317">
      <c r="A3317" s="11">
        <v>3316.0</v>
      </c>
      <c r="B3317" s="14">
        <f>Data!D3317</f>
        <v>44275</v>
      </c>
      <c r="C3317" s="12">
        <f>IFERROR(VLOOKUP(Data!B3317, Minorista!$A$2:$B$100, 2, FALSE), "")</f>
        <v>4</v>
      </c>
      <c r="D3317" s="12">
        <f t="array" ref="D3317">INDEX(Producto!$A$2:$A$500, MATCH(Data!H3317, Producto!$B$2:$B$500, 0))</f>
        <v>1</v>
      </c>
      <c r="E3317" s="12">
        <f>VLOOKUP(Data!E3317 &amp; Data!F3317 &amp; Data!G3317, Ubicacion!$A$2:$B$1000, 2, FALSE)</f>
        <v>47</v>
      </c>
      <c r="F3317" s="15">
        <f>Data!J3317</f>
        <v>445</v>
      </c>
      <c r="G3317" s="16">
        <f>Data!I3317</f>
        <v>35</v>
      </c>
      <c r="H3317" s="17">
        <f>Data!K3317</f>
        <v>155750</v>
      </c>
      <c r="I3317" s="17">
        <f>Data!L3317</f>
        <v>62300</v>
      </c>
      <c r="J3317" s="12" t="str">
        <f>Data!N3317</f>
        <v>In-store</v>
      </c>
      <c r="K3317" s="12" t="str">
        <f>Data!O3317</f>
        <v>Tarjeta</v>
      </c>
      <c r="L3317" s="12" t="str">
        <f>Data!P3317</f>
        <v>Recurrente</v>
      </c>
    </row>
    <row r="3318">
      <c r="A3318" s="11">
        <v>3317.0</v>
      </c>
      <c r="B3318" s="14">
        <f>Data!D3318</f>
        <v>44275</v>
      </c>
      <c r="C3318" s="12">
        <f>IFERROR(VLOOKUP(Data!B3318, Minorista!$A$2:$B$100, 2, FALSE), "")</f>
        <v>4</v>
      </c>
      <c r="D3318" s="12">
        <f t="array" ref="D3318">INDEX(Producto!$A$2:$A$500, MATCH(Data!H3318, Producto!$B$2:$B$500, 0))</f>
        <v>2</v>
      </c>
      <c r="E3318" s="12">
        <f>VLOOKUP(Data!E3318 &amp; Data!F3318 &amp; Data!G3318, Ubicacion!$A$2:$B$1000, 2, FALSE)</f>
        <v>47</v>
      </c>
      <c r="F3318" s="15">
        <f>Data!J3318</f>
        <v>150</v>
      </c>
      <c r="G3318" s="16">
        <f>Data!I3318</f>
        <v>35</v>
      </c>
      <c r="H3318" s="17">
        <f>Data!K3318</f>
        <v>52500</v>
      </c>
      <c r="I3318" s="17">
        <f>Data!L3318</f>
        <v>18375</v>
      </c>
      <c r="J3318" s="12" t="str">
        <f>Data!N3318</f>
        <v>In-store</v>
      </c>
      <c r="K3318" s="12" t="str">
        <f>Data!O3318</f>
        <v>Transferencia bancaria</v>
      </c>
      <c r="L3318" s="12" t="str">
        <f>Data!P3318</f>
        <v>Recurrente</v>
      </c>
    </row>
    <row r="3319">
      <c r="A3319" s="11">
        <v>3318.0</v>
      </c>
      <c r="B3319" s="14">
        <f>Data!D3319</f>
        <v>44275</v>
      </c>
      <c r="C3319" s="12">
        <f>IFERROR(VLOOKUP(Data!B3319, Minorista!$A$2:$B$100, 2, FALSE), "")</f>
        <v>4</v>
      </c>
      <c r="D3319" s="12">
        <f t="array" ref="D3319">INDEX(Producto!$A$2:$A$500, MATCH(Data!H3319, Producto!$B$2:$B$500, 0))</f>
        <v>3</v>
      </c>
      <c r="E3319" s="12">
        <f>VLOOKUP(Data!E3319 &amp; Data!F3319 &amp; Data!G3319, Ubicacion!$A$2:$B$1000, 2, FALSE)</f>
        <v>47</v>
      </c>
      <c r="F3319" s="15">
        <f>Data!J3319</f>
        <v>175</v>
      </c>
      <c r="G3319" s="16">
        <f>Data!I3319</f>
        <v>25</v>
      </c>
      <c r="H3319" s="17">
        <f>Data!K3319</f>
        <v>43750</v>
      </c>
      <c r="I3319" s="17">
        <f>Data!L3319</f>
        <v>15312.5</v>
      </c>
      <c r="J3319" s="12" t="str">
        <f>Data!N3319</f>
        <v>In-store</v>
      </c>
      <c r="K3319" s="12" t="str">
        <f>Data!O3319</f>
        <v>Tarjeta</v>
      </c>
      <c r="L3319" s="12" t="str">
        <f>Data!P3319</f>
        <v>Recurrente</v>
      </c>
    </row>
    <row r="3320">
      <c r="A3320" s="11">
        <v>3319.0</v>
      </c>
      <c r="B3320" s="14">
        <f>Data!D3320</f>
        <v>44275</v>
      </c>
      <c r="C3320" s="12">
        <f>IFERROR(VLOOKUP(Data!B3320, Minorista!$A$2:$B$100, 2, FALSE), "")</f>
        <v>4</v>
      </c>
      <c r="D3320" s="12">
        <f t="array" ref="D3320">INDEX(Producto!$A$2:$A$500, MATCH(Data!H3320, Producto!$B$2:$B$500, 0))</f>
        <v>4</v>
      </c>
      <c r="E3320" s="12">
        <f>VLOOKUP(Data!E3320 &amp; Data!F3320 &amp; Data!G3320, Ubicacion!$A$2:$B$1000, 2, FALSE)</f>
        <v>47</v>
      </c>
      <c r="F3320" s="15">
        <f>Data!J3320</f>
        <v>25</v>
      </c>
      <c r="G3320" s="16">
        <f>Data!I3320</f>
        <v>30</v>
      </c>
      <c r="H3320" s="17">
        <f>Data!K3320</f>
        <v>7500</v>
      </c>
      <c r="I3320" s="17">
        <f>Data!L3320</f>
        <v>2625</v>
      </c>
      <c r="J3320" s="12" t="str">
        <f>Data!N3320</f>
        <v>In-store</v>
      </c>
      <c r="K3320" s="12" t="str">
        <f>Data!O3320</f>
        <v>Efectivo</v>
      </c>
      <c r="L3320" s="12" t="str">
        <f>Data!P3320</f>
        <v>Nuevo</v>
      </c>
    </row>
    <row r="3321">
      <c r="A3321" s="11">
        <v>3320.0</v>
      </c>
      <c r="B3321" s="14">
        <f>Data!D3321</f>
        <v>44275</v>
      </c>
      <c r="C3321" s="12">
        <f>IFERROR(VLOOKUP(Data!B3321, Minorista!$A$2:$B$100, 2, FALSE), "")</f>
        <v>4</v>
      </c>
      <c r="D3321" s="12">
        <f t="array" ref="D3321">INDEX(Producto!$A$2:$A$500, MATCH(Data!H3321, Producto!$B$2:$B$500, 0))</f>
        <v>5</v>
      </c>
      <c r="E3321" s="12">
        <f>VLOOKUP(Data!E3321 &amp; Data!F3321 &amp; Data!G3321, Ubicacion!$A$2:$B$1000, 2, FALSE)</f>
        <v>47</v>
      </c>
      <c r="F3321" s="15">
        <f>Data!J3321</f>
        <v>75</v>
      </c>
      <c r="G3321" s="16">
        <f>Data!I3321</f>
        <v>45</v>
      </c>
      <c r="H3321" s="17">
        <f>Data!K3321</f>
        <v>33750</v>
      </c>
      <c r="I3321" s="17">
        <f>Data!L3321</f>
        <v>10125</v>
      </c>
      <c r="J3321" s="12" t="str">
        <f>Data!N3321</f>
        <v>In-store</v>
      </c>
      <c r="K3321" s="12" t="str">
        <f>Data!O3321</f>
        <v>Transferencia bancaria</v>
      </c>
      <c r="L3321" s="12" t="str">
        <f>Data!P3321</f>
        <v>Recurrente</v>
      </c>
    </row>
    <row r="3322">
      <c r="A3322" s="11">
        <v>3321.0</v>
      </c>
      <c r="B3322" s="14">
        <f>Data!D3322</f>
        <v>44275</v>
      </c>
      <c r="C3322" s="12">
        <f>IFERROR(VLOOKUP(Data!B3322, Minorista!$A$2:$B$100, 2, FALSE), "")</f>
        <v>4</v>
      </c>
      <c r="D3322" s="12">
        <f t="array" ref="D3322">INDEX(Producto!$A$2:$A$500, MATCH(Data!H3322, Producto!$B$2:$B$500, 0))</f>
        <v>6</v>
      </c>
      <c r="E3322" s="12">
        <f>VLOOKUP(Data!E3322 &amp; Data!F3322 &amp; Data!G3322, Ubicacion!$A$2:$B$1000, 2, FALSE)</f>
        <v>47</v>
      </c>
      <c r="F3322" s="15">
        <f>Data!J3322</f>
        <v>175</v>
      </c>
      <c r="G3322" s="16">
        <f>Data!I3322</f>
        <v>35</v>
      </c>
      <c r="H3322" s="17">
        <f>Data!K3322</f>
        <v>61250</v>
      </c>
      <c r="I3322" s="17">
        <f>Data!L3322</f>
        <v>18375</v>
      </c>
      <c r="J3322" s="12" t="str">
        <f>Data!N3322</f>
        <v>In-store</v>
      </c>
      <c r="K3322" s="12" t="str">
        <f>Data!O3322</f>
        <v>Efectivo</v>
      </c>
      <c r="L3322" s="12" t="str">
        <f>Data!P3322</f>
        <v>Recurrente</v>
      </c>
    </row>
    <row r="3323">
      <c r="A3323" s="11">
        <v>3322.0</v>
      </c>
      <c r="B3323" s="14">
        <f>Data!D3323</f>
        <v>44307</v>
      </c>
      <c r="C3323" s="12">
        <f>IFERROR(VLOOKUP(Data!B3323, Minorista!$A$2:$B$100, 2, FALSE), "")</f>
        <v>4</v>
      </c>
      <c r="D3323" s="12">
        <f t="array" ref="D3323">INDEX(Producto!$A$2:$A$500, MATCH(Data!H3323, Producto!$B$2:$B$500, 0))</f>
        <v>1</v>
      </c>
      <c r="E3323" s="12">
        <f>VLOOKUP(Data!E3323 &amp; Data!F3323 &amp; Data!G3323, Ubicacion!$A$2:$B$1000, 2, FALSE)</f>
        <v>47</v>
      </c>
      <c r="F3323" s="15">
        <f>Data!J3323</f>
        <v>425</v>
      </c>
      <c r="G3323" s="16">
        <f>Data!I3323</f>
        <v>35</v>
      </c>
      <c r="H3323" s="17">
        <f>Data!K3323</f>
        <v>148750</v>
      </c>
      <c r="I3323" s="17">
        <f>Data!L3323</f>
        <v>59500</v>
      </c>
      <c r="J3323" s="12" t="str">
        <f>Data!N3323</f>
        <v>In-store</v>
      </c>
      <c r="K3323" s="12" t="str">
        <f>Data!O3323</f>
        <v>Transferencia bancaria</v>
      </c>
      <c r="L3323" s="12" t="str">
        <f>Data!P3323</f>
        <v>Recurrente</v>
      </c>
    </row>
    <row r="3324">
      <c r="A3324" s="11">
        <v>3323.0</v>
      </c>
      <c r="B3324" s="14">
        <f>Data!D3324</f>
        <v>44307</v>
      </c>
      <c r="C3324" s="12">
        <f>IFERROR(VLOOKUP(Data!B3324, Minorista!$A$2:$B$100, 2, FALSE), "")</f>
        <v>4</v>
      </c>
      <c r="D3324" s="12">
        <f t="array" ref="D3324">INDEX(Producto!$A$2:$A$500, MATCH(Data!H3324, Producto!$B$2:$B$500, 0))</f>
        <v>2</v>
      </c>
      <c r="E3324" s="12">
        <f>VLOOKUP(Data!E3324 &amp; Data!F3324 &amp; Data!G3324, Ubicacion!$A$2:$B$1000, 2, FALSE)</f>
        <v>47</v>
      </c>
      <c r="F3324" s="15">
        <f>Data!J3324</f>
        <v>125</v>
      </c>
      <c r="G3324" s="16">
        <f>Data!I3324</f>
        <v>35</v>
      </c>
      <c r="H3324" s="17">
        <f>Data!K3324</f>
        <v>43750</v>
      </c>
      <c r="I3324" s="17">
        <f>Data!L3324</f>
        <v>15312.5</v>
      </c>
      <c r="J3324" s="12" t="str">
        <f>Data!N3324</f>
        <v>In-store</v>
      </c>
      <c r="K3324" s="12" t="str">
        <f>Data!O3324</f>
        <v>Efectivo</v>
      </c>
      <c r="L3324" s="12" t="str">
        <f>Data!P3324</f>
        <v>Nuevo</v>
      </c>
    </row>
    <row r="3325">
      <c r="A3325" s="11">
        <v>3324.0</v>
      </c>
      <c r="B3325" s="14">
        <f>Data!D3325</f>
        <v>44307</v>
      </c>
      <c r="C3325" s="12">
        <f>IFERROR(VLOOKUP(Data!B3325, Minorista!$A$2:$B$100, 2, FALSE), "")</f>
        <v>4</v>
      </c>
      <c r="D3325" s="12">
        <f t="array" ref="D3325">INDEX(Producto!$A$2:$A$500, MATCH(Data!H3325, Producto!$B$2:$B$500, 0))</f>
        <v>3</v>
      </c>
      <c r="E3325" s="12">
        <f>VLOOKUP(Data!E3325 &amp; Data!F3325 &amp; Data!G3325, Ubicacion!$A$2:$B$1000, 2, FALSE)</f>
        <v>47</v>
      </c>
      <c r="F3325" s="15">
        <f>Data!J3325</f>
        <v>125</v>
      </c>
      <c r="G3325" s="16">
        <f>Data!I3325</f>
        <v>25</v>
      </c>
      <c r="H3325" s="17">
        <f>Data!K3325</f>
        <v>31250</v>
      </c>
      <c r="I3325" s="17">
        <f>Data!L3325</f>
        <v>10937.5</v>
      </c>
      <c r="J3325" s="12" t="str">
        <f>Data!N3325</f>
        <v>In-store</v>
      </c>
      <c r="K3325" s="12" t="str">
        <f>Data!O3325</f>
        <v>Efectivo</v>
      </c>
      <c r="L3325" s="12" t="str">
        <f>Data!P3325</f>
        <v>Nuevo</v>
      </c>
    </row>
    <row r="3326">
      <c r="A3326" s="11">
        <v>3325.0</v>
      </c>
      <c r="B3326" s="14">
        <f>Data!D3326</f>
        <v>44307</v>
      </c>
      <c r="C3326" s="12">
        <f>IFERROR(VLOOKUP(Data!B3326, Minorista!$A$2:$B$100, 2, FALSE), "")</f>
        <v>4</v>
      </c>
      <c r="D3326" s="12">
        <f t="array" ref="D3326">INDEX(Producto!$A$2:$A$500, MATCH(Data!H3326, Producto!$B$2:$B$500, 0))</f>
        <v>4</v>
      </c>
      <c r="E3326" s="12">
        <f>VLOOKUP(Data!E3326 &amp; Data!F3326 &amp; Data!G3326, Ubicacion!$A$2:$B$1000, 2, FALSE)</f>
        <v>47</v>
      </c>
      <c r="F3326" s="15">
        <f>Data!J3326</f>
        <v>50</v>
      </c>
      <c r="G3326" s="16">
        <f>Data!I3326</f>
        <v>30</v>
      </c>
      <c r="H3326" s="17">
        <f>Data!K3326</f>
        <v>15000</v>
      </c>
      <c r="I3326" s="17">
        <f>Data!L3326</f>
        <v>5250</v>
      </c>
      <c r="J3326" s="12" t="str">
        <f>Data!N3326</f>
        <v>In-store</v>
      </c>
      <c r="K3326" s="12" t="str">
        <f>Data!O3326</f>
        <v>Tarjeta</v>
      </c>
      <c r="L3326" s="12" t="str">
        <f>Data!P3326</f>
        <v>Recurrente</v>
      </c>
    </row>
    <row r="3327">
      <c r="A3327" s="11">
        <v>3326.0</v>
      </c>
      <c r="B3327" s="14">
        <f>Data!D3327</f>
        <v>44307</v>
      </c>
      <c r="C3327" s="12">
        <f>IFERROR(VLOOKUP(Data!B3327, Minorista!$A$2:$B$100, 2, FALSE), "")</f>
        <v>4</v>
      </c>
      <c r="D3327" s="12">
        <f t="array" ref="D3327">INDEX(Producto!$A$2:$A$500, MATCH(Data!H3327, Producto!$B$2:$B$500, 0))</f>
        <v>5</v>
      </c>
      <c r="E3327" s="12">
        <f>VLOOKUP(Data!E3327 &amp; Data!F3327 &amp; Data!G3327, Ubicacion!$A$2:$B$1000, 2, FALSE)</f>
        <v>47</v>
      </c>
      <c r="F3327" s="15">
        <f>Data!J3327</f>
        <v>50</v>
      </c>
      <c r="G3327" s="16">
        <f>Data!I3327</f>
        <v>45</v>
      </c>
      <c r="H3327" s="17">
        <f>Data!K3327</f>
        <v>22500</v>
      </c>
      <c r="I3327" s="17">
        <f>Data!L3327</f>
        <v>6750</v>
      </c>
      <c r="J3327" s="12" t="str">
        <f>Data!N3327</f>
        <v>In-store</v>
      </c>
      <c r="K3327" s="12" t="str">
        <f>Data!O3327</f>
        <v>Transferencia bancaria</v>
      </c>
      <c r="L3327" s="12" t="str">
        <f>Data!P3327</f>
        <v>Recurrente</v>
      </c>
    </row>
    <row r="3328">
      <c r="A3328" s="11">
        <v>3327.0</v>
      </c>
      <c r="B3328" s="14">
        <f>Data!D3328</f>
        <v>44307</v>
      </c>
      <c r="C3328" s="12">
        <f>IFERROR(VLOOKUP(Data!B3328, Minorista!$A$2:$B$100, 2, FALSE), "")</f>
        <v>4</v>
      </c>
      <c r="D3328" s="12">
        <f t="array" ref="D3328">INDEX(Producto!$A$2:$A$500, MATCH(Data!H3328, Producto!$B$2:$B$500, 0))</f>
        <v>6</v>
      </c>
      <c r="E3328" s="12">
        <f>VLOOKUP(Data!E3328 &amp; Data!F3328 &amp; Data!G3328, Ubicacion!$A$2:$B$1000, 2, FALSE)</f>
        <v>47</v>
      </c>
      <c r="F3328" s="15">
        <f>Data!J3328</f>
        <v>200</v>
      </c>
      <c r="G3328" s="16">
        <f>Data!I3328</f>
        <v>35</v>
      </c>
      <c r="H3328" s="17">
        <f>Data!K3328</f>
        <v>70000</v>
      </c>
      <c r="I3328" s="17">
        <f>Data!L3328</f>
        <v>21000</v>
      </c>
      <c r="J3328" s="12" t="str">
        <f>Data!N3328</f>
        <v>In-store</v>
      </c>
      <c r="K3328" s="12" t="str">
        <f>Data!O3328</f>
        <v>Efectivo</v>
      </c>
      <c r="L3328" s="12" t="str">
        <f>Data!P3328</f>
        <v>Recurrente</v>
      </c>
    </row>
    <row r="3329">
      <c r="A3329" s="11">
        <v>3328.0</v>
      </c>
      <c r="B3329" s="14">
        <f>Data!D3329</f>
        <v>44336</v>
      </c>
      <c r="C3329" s="12">
        <f>IFERROR(VLOOKUP(Data!B3329, Minorista!$A$2:$B$100, 2, FALSE), "")</f>
        <v>4</v>
      </c>
      <c r="D3329" s="12">
        <f t="array" ref="D3329">INDEX(Producto!$A$2:$A$500, MATCH(Data!H3329, Producto!$B$2:$B$500, 0))</f>
        <v>1</v>
      </c>
      <c r="E3329" s="12">
        <f>VLOOKUP(Data!E3329 &amp; Data!F3329 &amp; Data!G3329, Ubicacion!$A$2:$B$1000, 2, FALSE)</f>
        <v>47</v>
      </c>
      <c r="F3329" s="15">
        <f>Data!J3329</f>
        <v>470</v>
      </c>
      <c r="G3329" s="16">
        <f>Data!I3329</f>
        <v>50</v>
      </c>
      <c r="H3329" s="17">
        <f>Data!K3329</f>
        <v>235000</v>
      </c>
      <c r="I3329" s="17">
        <f>Data!L3329</f>
        <v>94000</v>
      </c>
      <c r="J3329" s="12" t="str">
        <f>Data!N3329</f>
        <v>In-store</v>
      </c>
      <c r="K3329" s="12" t="str">
        <f>Data!O3329</f>
        <v>Tarjeta</v>
      </c>
      <c r="L3329" s="12" t="str">
        <f>Data!P3329</f>
        <v>Recurrente</v>
      </c>
    </row>
    <row r="3330">
      <c r="A3330" s="11">
        <v>3329.0</v>
      </c>
      <c r="B3330" s="14">
        <f>Data!D3330</f>
        <v>44336</v>
      </c>
      <c r="C3330" s="12">
        <f>IFERROR(VLOOKUP(Data!B3330, Minorista!$A$2:$B$100, 2, FALSE), "")</f>
        <v>4</v>
      </c>
      <c r="D3330" s="12">
        <f t="array" ref="D3330">INDEX(Producto!$A$2:$A$500, MATCH(Data!H3330, Producto!$B$2:$B$500, 0))</f>
        <v>2</v>
      </c>
      <c r="E3330" s="12">
        <f>VLOOKUP(Data!E3330 &amp; Data!F3330 &amp; Data!G3330, Ubicacion!$A$2:$B$1000, 2, FALSE)</f>
        <v>47</v>
      </c>
      <c r="F3330" s="15">
        <f>Data!J3330</f>
        <v>175</v>
      </c>
      <c r="G3330" s="16">
        <f>Data!I3330</f>
        <v>45</v>
      </c>
      <c r="H3330" s="17">
        <f>Data!K3330</f>
        <v>78750</v>
      </c>
      <c r="I3330" s="17">
        <f>Data!L3330</f>
        <v>27562.5</v>
      </c>
      <c r="J3330" s="12" t="str">
        <f>Data!N3330</f>
        <v>In-store</v>
      </c>
      <c r="K3330" s="12" t="str">
        <f>Data!O3330</f>
        <v>Efectivo</v>
      </c>
      <c r="L3330" s="12" t="str">
        <f>Data!P3330</f>
        <v>Recurrente</v>
      </c>
    </row>
    <row r="3331">
      <c r="A3331" s="11">
        <v>3330.0</v>
      </c>
      <c r="B3331" s="14">
        <f>Data!D3331</f>
        <v>44336</v>
      </c>
      <c r="C3331" s="12">
        <f>IFERROR(VLOOKUP(Data!B3331, Minorista!$A$2:$B$100, 2, FALSE), "")</f>
        <v>4</v>
      </c>
      <c r="D3331" s="12">
        <f t="array" ref="D3331">INDEX(Producto!$A$2:$A$500, MATCH(Data!H3331, Producto!$B$2:$B$500, 0))</f>
        <v>3</v>
      </c>
      <c r="E3331" s="12">
        <f>VLOOKUP(Data!E3331 &amp; Data!F3331 &amp; Data!G3331, Ubicacion!$A$2:$B$1000, 2, FALSE)</f>
        <v>47</v>
      </c>
      <c r="F3331" s="15">
        <f>Data!J3331</f>
        <v>150</v>
      </c>
      <c r="G3331" s="16">
        <f>Data!I3331</f>
        <v>40</v>
      </c>
      <c r="H3331" s="17">
        <f>Data!K3331</f>
        <v>60000</v>
      </c>
      <c r="I3331" s="17">
        <f>Data!L3331</f>
        <v>21000</v>
      </c>
      <c r="J3331" s="12" t="str">
        <f>Data!N3331</f>
        <v>In-store</v>
      </c>
      <c r="K3331" s="12" t="str">
        <f>Data!O3331</f>
        <v>Efectivo</v>
      </c>
      <c r="L3331" s="12" t="str">
        <f>Data!P3331</f>
        <v>Recurrente</v>
      </c>
    </row>
    <row r="3332">
      <c r="A3332" s="11">
        <v>3331.0</v>
      </c>
      <c r="B3332" s="14">
        <f>Data!D3332</f>
        <v>44336</v>
      </c>
      <c r="C3332" s="12">
        <f>IFERROR(VLOOKUP(Data!B3332, Minorista!$A$2:$B$100, 2, FALSE), "")</f>
        <v>4</v>
      </c>
      <c r="D3332" s="12">
        <f t="array" ref="D3332">INDEX(Producto!$A$2:$A$500, MATCH(Data!H3332, Producto!$B$2:$B$500, 0))</f>
        <v>4</v>
      </c>
      <c r="E3332" s="12">
        <f>VLOOKUP(Data!E3332 &amp; Data!F3332 &amp; Data!G3332, Ubicacion!$A$2:$B$1000, 2, FALSE)</f>
        <v>47</v>
      </c>
      <c r="F3332" s="15">
        <f>Data!J3332</f>
        <v>100</v>
      </c>
      <c r="G3332" s="16">
        <f>Data!I3332</f>
        <v>40</v>
      </c>
      <c r="H3332" s="17">
        <f>Data!K3332</f>
        <v>40000</v>
      </c>
      <c r="I3332" s="17">
        <f>Data!L3332</f>
        <v>14000</v>
      </c>
      <c r="J3332" s="12" t="str">
        <f>Data!N3332</f>
        <v>In-store</v>
      </c>
      <c r="K3332" s="12" t="str">
        <f>Data!O3332</f>
        <v>Efectivo</v>
      </c>
      <c r="L3332" s="12" t="str">
        <f>Data!P3332</f>
        <v>Nuevo</v>
      </c>
    </row>
    <row r="3333">
      <c r="A3333" s="11">
        <v>3332.0</v>
      </c>
      <c r="B3333" s="14">
        <f>Data!D3333</f>
        <v>44336</v>
      </c>
      <c r="C3333" s="12">
        <f>IFERROR(VLOOKUP(Data!B3333, Minorista!$A$2:$B$100, 2, FALSE), "")</f>
        <v>4</v>
      </c>
      <c r="D3333" s="12">
        <f t="array" ref="D3333">INDEX(Producto!$A$2:$A$500, MATCH(Data!H3333, Producto!$B$2:$B$500, 0))</f>
        <v>5</v>
      </c>
      <c r="E3333" s="12">
        <f>VLOOKUP(Data!E3333 &amp; Data!F3333 &amp; Data!G3333, Ubicacion!$A$2:$B$1000, 2, FALSE)</f>
        <v>47</v>
      </c>
      <c r="F3333" s="15">
        <f>Data!J3333</f>
        <v>125</v>
      </c>
      <c r="G3333" s="16">
        <f>Data!I3333</f>
        <v>50</v>
      </c>
      <c r="H3333" s="17">
        <f>Data!K3333</f>
        <v>62500</v>
      </c>
      <c r="I3333" s="17">
        <f>Data!L3333</f>
        <v>18750</v>
      </c>
      <c r="J3333" s="12" t="str">
        <f>Data!N3333</f>
        <v>In-store</v>
      </c>
      <c r="K3333" s="12" t="str">
        <f>Data!O3333</f>
        <v>Tarjeta</v>
      </c>
      <c r="L3333" s="12" t="str">
        <f>Data!P3333</f>
        <v>Recurrente</v>
      </c>
    </row>
    <row r="3334">
      <c r="A3334" s="11">
        <v>3333.0</v>
      </c>
      <c r="B3334" s="14">
        <f>Data!D3334</f>
        <v>44336</v>
      </c>
      <c r="C3334" s="12">
        <f>IFERROR(VLOOKUP(Data!B3334, Minorista!$A$2:$B$100, 2, FALSE), "")</f>
        <v>4</v>
      </c>
      <c r="D3334" s="12">
        <f t="array" ref="D3334">INDEX(Producto!$A$2:$A$500, MATCH(Data!H3334, Producto!$B$2:$B$500, 0))</f>
        <v>6</v>
      </c>
      <c r="E3334" s="12">
        <f>VLOOKUP(Data!E3334 &amp; Data!F3334 &amp; Data!G3334, Ubicacion!$A$2:$B$1000, 2, FALSE)</f>
        <v>47</v>
      </c>
      <c r="F3334" s="15">
        <f>Data!J3334</f>
        <v>250</v>
      </c>
      <c r="G3334" s="16">
        <f>Data!I3334</f>
        <v>55</v>
      </c>
      <c r="H3334" s="17">
        <f>Data!K3334</f>
        <v>137500</v>
      </c>
      <c r="I3334" s="17">
        <f>Data!L3334</f>
        <v>41250</v>
      </c>
      <c r="J3334" s="12" t="str">
        <f>Data!N3334</f>
        <v>In-store</v>
      </c>
      <c r="K3334" s="12" t="str">
        <f>Data!O3334</f>
        <v>Transferencia bancaria</v>
      </c>
      <c r="L3334" s="12" t="str">
        <f>Data!P3334</f>
        <v>Recurrente</v>
      </c>
    </row>
    <row r="3335">
      <c r="A3335" s="11">
        <v>3334.0</v>
      </c>
      <c r="B3335" s="14">
        <f>Data!D3335</f>
        <v>44369</v>
      </c>
      <c r="C3335" s="12">
        <f>IFERROR(VLOOKUP(Data!B3335, Minorista!$A$2:$B$100, 2, FALSE), "")</f>
        <v>4</v>
      </c>
      <c r="D3335" s="12">
        <f t="array" ref="D3335">INDEX(Producto!$A$2:$A$500, MATCH(Data!H3335, Producto!$B$2:$B$500, 0))</f>
        <v>1</v>
      </c>
      <c r="E3335" s="12">
        <f>VLOOKUP(Data!E3335 &amp; Data!F3335 &amp; Data!G3335, Ubicacion!$A$2:$B$1000, 2, FALSE)</f>
        <v>47</v>
      </c>
      <c r="F3335" s="15">
        <f>Data!J3335</f>
        <v>500</v>
      </c>
      <c r="G3335" s="16">
        <f>Data!I3335</f>
        <v>50</v>
      </c>
      <c r="H3335" s="17">
        <f>Data!K3335</f>
        <v>250000</v>
      </c>
      <c r="I3335" s="17">
        <f>Data!L3335</f>
        <v>100000</v>
      </c>
      <c r="J3335" s="12" t="str">
        <f>Data!N3335</f>
        <v>In-store</v>
      </c>
      <c r="K3335" s="12" t="str">
        <f>Data!O3335</f>
        <v>Transferencia bancaria</v>
      </c>
      <c r="L3335" s="12" t="str">
        <f>Data!P3335</f>
        <v>Nuevo</v>
      </c>
    </row>
    <row r="3336">
      <c r="A3336" s="11">
        <v>3335.0</v>
      </c>
      <c r="B3336" s="14">
        <f>Data!D3336</f>
        <v>44369</v>
      </c>
      <c r="C3336" s="12">
        <f>IFERROR(VLOOKUP(Data!B3336, Minorista!$A$2:$B$100, 2, FALSE), "")</f>
        <v>4</v>
      </c>
      <c r="D3336" s="12">
        <f t="array" ref="D3336">INDEX(Producto!$A$2:$A$500, MATCH(Data!H3336, Producto!$B$2:$B$500, 0))</f>
        <v>2</v>
      </c>
      <c r="E3336" s="12">
        <f>VLOOKUP(Data!E3336 &amp; Data!F3336 &amp; Data!G3336, Ubicacion!$A$2:$B$1000, 2, FALSE)</f>
        <v>47</v>
      </c>
      <c r="F3336" s="15">
        <f>Data!J3336</f>
        <v>250</v>
      </c>
      <c r="G3336" s="16">
        <f>Data!I3336</f>
        <v>45</v>
      </c>
      <c r="H3336" s="17">
        <f>Data!K3336</f>
        <v>112500</v>
      </c>
      <c r="I3336" s="17">
        <f>Data!L3336</f>
        <v>39375</v>
      </c>
      <c r="J3336" s="12" t="str">
        <f>Data!N3336</f>
        <v>In-store</v>
      </c>
      <c r="K3336" s="12" t="str">
        <f>Data!O3336</f>
        <v>Efectivo</v>
      </c>
      <c r="L3336" s="12" t="str">
        <f>Data!P3336</f>
        <v>Nuevo</v>
      </c>
    </row>
    <row r="3337">
      <c r="A3337" s="11">
        <v>3336.0</v>
      </c>
      <c r="B3337" s="14">
        <f>Data!D3337</f>
        <v>44369</v>
      </c>
      <c r="C3337" s="12">
        <f>IFERROR(VLOOKUP(Data!B3337, Minorista!$A$2:$B$100, 2, FALSE), "")</f>
        <v>1</v>
      </c>
      <c r="D3337" s="12">
        <f t="array" ref="D3337">INDEX(Producto!$A$2:$A$500, MATCH(Data!H3337, Producto!$B$2:$B$500, 0))</f>
        <v>3</v>
      </c>
      <c r="E3337" s="12">
        <f>VLOOKUP(Data!E3337 &amp; Data!F3337 &amp; Data!G3337, Ubicacion!$A$2:$B$1000, 2, FALSE)</f>
        <v>47</v>
      </c>
      <c r="F3337" s="15">
        <f>Data!J3337</f>
        <v>175</v>
      </c>
      <c r="G3337" s="16">
        <f>Data!I3337</f>
        <v>40</v>
      </c>
      <c r="H3337" s="17">
        <f>Data!K3337</f>
        <v>70000</v>
      </c>
      <c r="I3337" s="17">
        <f>Data!L3337</f>
        <v>24500</v>
      </c>
      <c r="J3337" s="12" t="str">
        <f>Data!N3337</f>
        <v>In-store</v>
      </c>
      <c r="K3337" s="12" t="str">
        <f>Data!O3337</f>
        <v>Efectivo</v>
      </c>
      <c r="L3337" s="12" t="str">
        <f>Data!P3337</f>
        <v>Nuevo</v>
      </c>
    </row>
    <row r="3338">
      <c r="A3338" s="11">
        <v>3337.0</v>
      </c>
      <c r="B3338" s="14">
        <f>Data!D3338</f>
        <v>44369</v>
      </c>
      <c r="C3338" s="12">
        <f>IFERROR(VLOOKUP(Data!B3338, Minorista!$A$2:$B$100, 2, FALSE), "")</f>
        <v>1</v>
      </c>
      <c r="D3338" s="12">
        <f t="array" ref="D3338">INDEX(Producto!$A$2:$A$500, MATCH(Data!H3338, Producto!$B$2:$B$500, 0))</f>
        <v>4</v>
      </c>
      <c r="E3338" s="12">
        <f>VLOOKUP(Data!E3338 &amp; Data!F3338 &amp; Data!G3338, Ubicacion!$A$2:$B$1000, 2, FALSE)</f>
        <v>47</v>
      </c>
      <c r="F3338" s="15">
        <f>Data!J3338</f>
        <v>150</v>
      </c>
      <c r="G3338" s="16">
        <f>Data!I3338</f>
        <v>40</v>
      </c>
      <c r="H3338" s="17">
        <f>Data!K3338</f>
        <v>60000</v>
      </c>
      <c r="I3338" s="17">
        <f>Data!L3338</f>
        <v>21000</v>
      </c>
      <c r="J3338" s="12" t="str">
        <f>Data!N3338</f>
        <v>In-store</v>
      </c>
      <c r="K3338" s="12" t="str">
        <f>Data!O3338</f>
        <v>Efectivo</v>
      </c>
      <c r="L3338" s="12" t="str">
        <f>Data!P3338</f>
        <v>Recurrente</v>
      </c>
    </row>
    <row r="3339">
      <c r="A3339" s="11">
        <v>3338.0</v>
      </c>
      <c r="B3339" s="14">
        <f>Data!D3339</f>
        <v>44369</v>
      </c>
      <c r="C3339" s="12">
        <f>IFERROR(VLOOKUP(Data!B3339, Minorista!$A$2:$B$100, 2, FALSE), "")</f>
        <v>1</v>
      </c>
      <c r="D3339" s="12">
        <f t="array" ref="D3339">INDEX(Producto!$A$2:$A$500, MATCH(Data!H3339, Producto!$B$2:$B$500, 0))</f>
        <v>5</v>
      </c>
      <c r="E3339" s="12">
        <f>VLOOKUP(Data!E3339 &amp; Data!F3339 &amp; Data!G3339, Ubicacion!$A$2:$B$1000, 2, FALSE)</f>
        <v>47</v>
      </c>
      <c r="F3339" s="15">
        <f>Data!J3339</f>
        <v>150</v>
      </c>
      <c r="G3339" s="16">
        <f>Data!I3339</f>
        <v>50</v>
      </c>
      <c r="H3339" s="17">
        <f>Data!K3339</f>
        <v>75000</v>
      </c>
      <c r="I3339" s="17">
        <f>Data!L3339</f>
        <v>22500</v>
      </c>
      <c r="J3339" s="12" t="str">
        <f>Data!N3339</f>
        <v>In-store</v>
      </c>
      <c r="K3339" s="12" t="str">
        <f>Data!O3339</f>
        <v>Tarjeta</v>
      </c>
      <c r="L3339" s="12" t="str">
        <f>Data!P3339</f>
        <v>Nuevo</v>
      </c>
    </row>
    <row r="3340">
      <c r="A3340" s="11">
        <v>3339.0</v>
      </c>
      <c r="B3340" s="14">
        <f>Data!D3340</f>
        <v>44369</v>
      </c>
      <c r="C3340" s="12">
        <f>IFERROR(VLOOKUP(Data!B3340, Minorista!$A$2:$B$100, 2, FALSE), "")</f>
        <v>1</v>
      </c>
      <c r="D3340" s="12">
        <f t="array" ref="D3340">INDEX(Producto!$A$2:$A$500, MATCH(Data!H3340, Producto!$B$2:$B$500, 0))</f>
        <v>6</v>
      </c>
      <c r="E3340" s="12">
        <f>VLOOKUP(Data!E3340 &amp; Data!F3340 &amp; Data!G3340, Ubicacion!$A$2:$B$1000, 2, FALSE)</f>
        <v>47</v>
      </c>
      <c r="F3340" s="15">
        <f>Data!J3340</f>
        <v>300</v>
      </c>
      <c r="G3340" s="16">
        <f>Data!I3340</f>
        <v>55</v>
      </c>
      <c r="H3340" s="17">
        <f>Data!K3340</f>
        <v>165000</v>
      </c>
      <c r="I3340" s="17">
        <f>Data!L3340</f>
        <v>49500</v>
      </c>
      <c r="J3340" s="12" t="str">
        <f>Data!N3340</f>
        <v>In-store</v>
      </c>
      <c r="K3340" s="12" t="str">
        <f>Data!O3340</f>
        <v>Transferencia bancaria</v>
      </c>
      <c r="L3340" s="12" t="str">
        <f>Data!P3340</f>
        <v>Nuevo</v>
      </c>
    </row>
    <row r="3341">
      <c r="A3341" s="11">
        <v>3340.0</v>
      </c>
      <c r="B3341" s="14">
        <f>Data!D3341</f>
        <v>44397</v>
      </c>
      <c r="C3341" s="12">
        <f>IFERROR(VLOOKUP(Data!B3341, Minorista!$A$2:$B$100, 2, FALSE), "")</f>
        <v>1</v>
      </c>
      <c r="D3341" s="12">
        <f t="array" ref="D3341">INDEX(Producto!$A$2:$A$500, MATCH(Data!H3341, Producto!$B$2:$B$500, 0))</f>
        <v>1</v>
      </c>
      <c r="E3341" s="12">
        <f>VLOOKUP(Data!E3341 &amp; Data!F3341 &amp; Data!G3341, Ubicacion!$A$2:$B$1000, 2, FALSE)</f>
        <v>47</v>
      </c>
      <c r="F3341" s="15">
        <f>Data!J3341</f>
        <v>525</v>
      </c>
      <c r="G3341" s="16">
        <f>Data!I3341</f>
        <v>50</v>
      </c>
      <c r="H3341" s="17">
        <f>Data!K3341</f>
        <v>262500</v>
      </c>
      <c r="I3341" s="17">
        <f>Data!L3341</f>
        <v>105000</v>
      </c>
      <c r="J3341" s="12" t="str">
        <f>Data!N3341</f>
        <v>In-store</v>
      </c>
      <c r="K3341" s="12" t="str">
        <f>Data!O3341</f>
        <v>Tarjeta</v>
      </c>
      <c r="L3341" s="12" t="str">
        <f>Data!P3341</f>
        <v>Recurrente</v>
      </c>
    </row>
    <row r="3342">
      <c r="A3342" s="11">
        <v>3341.0</v>
      </c>
      <c r="B3342" s="14">
        <f>Data!D3342</f>
        <v>44397</v>
      </c>
      <c r="C3342" s="12">
        <f>IFERROR(VLOOKUP(Data!B3342, Minorista!$A$2:$B$100, 2, FALSE), "")</f>
        <v>3</v>
      </c>
      <c r="D3342" s="12">
        <f t="array" ref="D3342">INDEX(Producto!$A$2:$A$500, MATCH(Data!H3342, Producto!$B$2:$B$500, 0))</f>
        <v>2</v>
      </c>
      <c r="E3342" s="12">
        <f>VLOOKUP(Data!E3342 &amp; Data!F3342 &amp; Data!G3342, Ubicacion!$A$2:$B$1000, 2, FALSE)</f>
        <v>47</v>
      </c>
      <c r="F3342" s="15">
        <f>Data!J3342</f>
        <v>275</v>
      </c>
      <c r="G3342" s="16">
        <f>Data!I3342</f>
        <v>45</v>
      </c>
      <c r="H3342" s="17">
        <f>Data!K3342</f>
        <v>123750</v>
      </c>
      <c r="I3342" s="17">
        <f>Data!L3342</f>
        <v>43312.5</v>
      </c>
      <c r="J3342" s="12" t="str">
        <f>Data!N3342</f>
        <v>In-store</v>
      </c>
      <c r="K3342" s="12" t="str">
        <f>Data!O3342</f>
        <v>Efectivo</v>
      </c>
      <c r="L3342" s="12" t="str">
        <f>Data!P3342</f>
        <v>Nuevo</v>
      </c>
    </row>
    <row r="3343">
      <c r="A3343" s="11">
        <v>3342.0</v>
      </c>
      <c r="B3343" s="14">
        <f>Data!D3343</f>
        <v>44397</v>
      </c>
      <c r="C3343" s="12">
        <f>IFERROR(VLOOKUP(Data!B3343, Minorista!$A$2:$B$100, 2, FALSE), "")</f>
        <v>3</v>
      </c>
      <c r="D3343" s="12">
        <f t="array" ref="D3343">INDEX(Producto!$A$2:$A$500, MATCH(Data!H3343, Producto!$B$2:$B$500, 0))</f>
        <v>3</v>
      </c>
      <c r="E3343" s="12">
        <f>VLOOKUP(Data!E3343 &amp; Data!F3343 &amp; Data!G3343, Ubicacion!$A$2:$B$1000, 2, FALSE)</f>
        <v>47</v>
      </c>
      <c r="F3343" s="15">
        <f>Data!J3343</f>
        <v>200</v>
      </c>
      <c r="G3343" s="16">
        <f>Data!I3343</f>
        <v>40</v>
      </c>
      <c r="H3343" s="17">
        <f>Data!K3343</f>
        <v>80000</v>
      </c>
      <c r="I3343" s="17">
        <f>Data!L3343</f>
        <v>28000</v>
      </c>
      <c r="J3343" s="12" t="str">
        <f>Data!N3343</f>
        <v>In-store</v>
      </c>
      <c r="K3343" s="12" t="str">
        <f>Data!O3343</f>
        <v>Transferencia bancaria</v>
      </c>
      <c r="L3343" s="12" t="str">
        <f>Data!P3343</f>
        <v>Nuevo</v>
      </c>
    </row>
    <row r="3344">
      <c r="A3344" s="11">
        <v>3343.0</v>
      </c>
      <c r="B3344" s="14">
        <f>Data!D3344</f>
        <v>44397</v>
      </c>
      <c r="C3344" s="12">
        <f>IFERROR(VLOOKUP(Data!B3344, Minorista!$A$2:$B$100, 2, FALSE), "")</f>
        <v>3</v>
      </c>
      <c r="D3344" s="12">
        <f t="array" ref="D3344">INDEX(Producto!$A$2:$A$500, MATCH(Data!H3344, Producto!$B$2:$B$500, 0))</f>
        <v>4</v>
      </c>
      <c r="E3344" s="12">
        <f>VLOOKUP(Data!E3344 &amp; Data!F3344 &amp; Data!G3344, Ubicacion!$A$2:$B$1000, 2, FALSE)</f>
        <v>47</v>
      </c>
      <c r="F3344" s="15">
        <f>Data!J3344</f>
        <v>150</v>
      </c>
      <c r="G3344" s="16">
        <f>Data!I3344</f>
        <v>40</v>
      </c>
      <c r="H3344" s="17">
        <f>Data!K3344</f>
        <v>60000</v>
      </c>
      <c r="I3344" s="17">
        <f>Data!L3344</f>
        <v>21000</v>
      </c>
      <c r="J3344" s="12" t="str">
        <f>Data!N3344</f>
        <v>In-store</v>
      </c>
      <c r="K3344" s="12" t="str">
        <f>Data!O3344</f>
        <v>Efectivo</v>
      </c>
      <c r="L3344" s="12" t="str">
        <f>Data!P3344</f>
        <v>Nuevo</v>
      </c>
    </row>
    <row r="3345">
      <c r="A3345" s="11">
        <v>3344.0</v>
      </c>
      <c r="B3345" s="14">
        <f>Data!D3345</f>
        <v>44397</v>
      </c>
      <c r="C3345" s="12">
        <f>IFERROR(VLOOKUP(Data!B3345, Minorista!$A$2:$B$100, 2, FALSE), "")</f>
        <v>3</v>
      </c>
      <c r="D3345" s="12">
        <f t="array" ref="D3345">INDEX(Producto!$A$2:$A$500, MATCH(Data!H3345, Producto!$B$2:$B$500, 0))</f>
        <v>5</v>
      </c>
      <c r="E3345" s="12">
        <f>VLOOKUP(Data!E3345 &amp; Data!F3345 &amp; Data!G3345, Ubicacion!$A$2:$B$1000, 2, FALSE)</f>
        <v>47</v>
      </c>
      <c r="F3345" s="15">
        <f>Data!J3345</f>
        <v>175</v>
      </c>
      <c r="G3345" s="16">
        <f>Data!I3345</f>
        <v>50</v>
      </c>
      <c r="H3345" s="17">
        <f>Data!K3345</f>
        <v>87500</v>
      </c>
      <c r="I3345" s="17">
        <f>Data!L3345</f>
        <v>26250</v>
      </c>
      <c r="J3345" s="12" t="str">
        <f>Data!N3345</f>
        <v>In-store</v>
      </c>
      <c r="K3345" s="12" t="str">
        <f>Data!O3345</f>
        <v>Transferencia bancaria</v>
      </c>
      <c r="L3345" s="12" t="str">
        <f>Data!P3345</f>
        <v>Recurrente</v>
      </c>
    </row>
    <row r="3346">
      <c r="A3346" s="11">
        <v>3345.0</v>
      </c>
      <c r="B3346" s="14">
        <f>Data!D3346</f>
        <v>44397</v>
      </c>
      <c r="C3346" s="12">
        <f>IFERROR(VLOOKUP(Data!B3346, Minorista!$A$2:$B$100, 2, FALSE), "")</f>
        <v>3</v>
      </c>
      <c r="D3346" s="12">
        <f t="array" ref="D3346">INDEX(Producto!$A$2:$A$500, MATCH(Data!H3346, Producto!$B$2:$B$500, 0))</f>
        <v>6</v>
      </c>
      <c r="E3346" s="12">
        <f>VLOOKUP(Data!E3346 &amp; Data!F3346 &amp; Data!G3346, Ubicacion!$A$2:$B$1000, 2, FALSE)</f>
        <v>47</v>
      </c>
      <c r="F3346" s="15">
        <f>Data!J3346</f>
        <v>350</v>
      </c>
      <c r="G3346" s="16">
        <f>Data!I3346</f>
        <v>55</v>
      </c>
      <c r="H3346" s="17">
        <f>Data!K3346</f>
        <v>192500</v>
      </c>
      <c r="I3346" s="17">
        <f>Data!L3346</f>
        <v>57750</v>
      </c>
      <c r="J3346" s="12" t="str">
        <f>Data!N3346</f>
        <v>In-store</v>
      </c>
      <c r="K3346" s="12" t="str">
        <f>Data!O3346</f>
        <v>Efectivo</v>
      </c>
      <c r="L3346" s="12" t="str">
        <f>Data!P3346</f>
        <v>Nuevo</v>
      </c>
    </row>
    <row r="3347">
      <c r="A3347" s="11">
        <v>3346.0</v>
      </c>
      <c r="B3347" s="14">
        <f>Data!D3347</f>
        <v>44429</v>
      </c>
      <c r="C3347" s="12">
        <f>IFERROR(VLOOKUP(Data!B3347, Minorista!$A$2:$B$100, 2, FALSE), "")</f>
        <v>3</v>
      </c>
      <c r="D3347" s="12">
        <f t="array" ref="D3347">INDEX(Producto!$A$2:$A$500, MATCH(Data!H3347, Producto!$B$2:$B$500, 0))</f>
        <v>1</v>
      </c>
      <c r="E3347" s="12">
        <f>VLOOKUP(Data!E3347 &amp; Data!F3347 &amp; Data!G3347, Ubicacion!$A$2:$B$1000, 2, FALSE)</f>
        <v>47</v>
      </c>
      <c r="F3347" s="15">
        <f>Data!J3347</f>
        <v>500</v>
      </c>
      <c r="G3347" s="16">
        <f>Data!I3347</f>
        <v>50</v>
      </c>
      <c r="H3347" s="17">
        <f>Data!K3347</f>
        <v>250000</v>
      </c>
      <c r="I3347" s="17">
        <f>Data!L3347</f>
        <v>100000</v>
      </c>
      <c r="J3347" s="12" t="str">
        <f>Data!N3347</f>
        <v>In-store</v>
      </c>
      <c r="K3347" s="12" t="str">
        <f>Data!O3347</f>
        <v>Efectivo</v>
      </c>
      <c r="L3347" s="12" t="str">
        <f>Data!P3347</f>
        <v>Recurrente</v>
      </c>
    </row>
    <row r="3348">
      <c r="A3348" s="11">
        <v>3347.0</v>
      </c>
      <c r="B3348" s="14">
        <f>Data!D3348</f>
        <v>44429</v>
      </c>
      <c r="C3348" s="12">
        <f>IFERROR(VLOOKUP(Data!B3348, Minorista!$A$2:$B$100, 2, FALSE), "")</f>
        <v>3</v>
      </c>
      <c r="D3348" s="12">
        <f t="array" ref="D3348">INDEX(Producto!$A$2:$A$500, MATCH(Data!H3348, Producto!$B$2:$B$500, 0))</f>
        <v>2</v>
      </c>
      <c r="E3348" s="12">
        <f>VLOOKUP(Data!E3348 &amp; Data!F3348 &amp; Data!G3348, Ubicacion!$A$2:$B$1000, 2, FALSE)</f>
        <v>47</v>
      </c>
      <c r="F3348" s="15">
        <f>Data!J3348</f>
        <v>275</v>
      </c>
      <c r="G3348" s="16">
        <f>Data!I3348</f>
        <v>45</v>
      </c>
      <c r="H3348" s="17">
        <f>Data!K3348</f>
        <v>123750</v>
      </c>
      <c r="I3348" s="17">
        <f>Data!L3348</f>
        <v>43312.5</v>
      </c>
      <c r="J3348" s="12" t="str">
        <f>Data!N3348</f>
        <v>In-store</v>
      </c>
      <c r="K3348" s="12" t="str">
        <f>Data!O3348</f>
        <v>Efectivo</v>
      </c>
      <c r="L3348" s="12" t="str">
        <f>Data!P3348</f>
        <v>Nuevo</v>
      </c>
    </row>
    <row r="3349">
      <c r="A3349" s="11">
        <v>3348.0</v>
      </c>
      <c r="B3349" s="14">
        <f>Data!D3349</f>
        <v>44429</v>
      </c>
      <c r="C3349" s="12">
        <f>IFERROR(VLOOKUP(Data!B3349, Minorista!$A$2:$B$100, 2, FALSE), "")</f>
        <v>3</v>
      </c>
      <c r="D3349" s="12">
        <f t="array" ref="D3349">INDEX(Producto!$A$2:$A$500, MATCH(Data!H3349, Producto!$B$2:$B$500, 0))</f>
        <v>3</v>
      </c>
      <c r="E3349" s="12">
        <f>VLOOKUP(Data!E3349 &amp; Data!F3349 &amp; Data!G3349, Ubicacion!$A$2:$B$1000, 2, FALSE)</f>
        <v>47</v>
      </c>
      <c r="F3349" s="15">
        <f>Data!J3349</f>
        <v>200</v>
      </c>
      <c r="G3349" s="16">
        <f>Data!I3349</f>
        <v>40</v>
      </c>
      <c r="H3349" s="17">
        <f>Data!K3349</f>
        <v>80000</v>
      </c>
      <c r="I3349" s="17">
        <f>Data!L3349</f>
        <v>28000</v>
      </c>
      <c r="J3349" s="12" t="str">
        <f>Data!N3349</f>
        <v>In-store</v>
      </c>
      <c r="K3349" s="12" t="str">
        <f>Data!O3349</f>
        <v>Tarjeta</v>
      </c>
      <c r="L3349" s="12" t="str">
        <f>Data!P3349</f>
        <v>Nuevo</v>
      </c>
    </row>
    <row r="3350">
      <c r="A3350" s="11">
        <v>3349.0</v>
      </c>
      <c r="B3350" s="14">
        <f>Data!D3350</f>
        <v>44429</v>
      </c>
      <c r="C3350" s="12">
        <f>IFERROR(VLOOKUP(Data!B3350, Minorista!$A$2:$B$100, 2, FALSE), "")</f>
        <v>3</v>
      </c>
      <c r="D3350" s="12">
        <f t="array" ref="D3350">INDEX(Producto!$A$2:$A$500, MATCH(Data!H3350, Producto!$B$2:$B$500, 0))</f>
        <v>4</v>
      </c>
      <c r="E3350" s="12">
        <f>VLOOKUP(Data!E3350 &amp; Data!F3350 &amp; Data!G3350, Ubicacion!$A$2:$B$1000, 2, FALSE)</f>
        <v>47</v>
      </c>
      <c r="F3350" s="15">
        <f>Data!J3350</f>
        <v>150</v>
      </c>
      <c r="G3350" s="16">
        <f>Data!I3350</f>
        <v>40</v>
      </c>
      <c r="H3350" s="17">
        <f>Data!K3350</f>
        <v>60000</v>
      </c>
      <c r="I3350" s="17">
        <f>Data!L3350</f>
        <v>21000</v>
      </c>
      <c r="J3350" s="12" t="str">
        <f>Data!N3350</f>
        <v>In-store</v>
      </c>
      <c r="K3350" s="12" t="str">
        <f>Data!O3350</f>
        <v>Transferencia bancaria</v>
      </c>
      <c r="L3350" s="12" t="str">
        <f>Data!P3350</f>
        <v>Recurrente</v>
      </c>
    </row>
    <row r="3351">
      <c r="A3351" s="11">
        <v>3350.0</v>
      </c>
      <c r="B3351" s="14">
        <f>Data!D3351</f>
        <v>44429</v>
      </c>
      <c r="C3351" s="12">
        <f>IFERROR(VLOOKUP(Data!B3351, Minorista!$A$2:$B$100, 2, FALSE), "")</f>
        <v>3</v>
      </c>
      <c r="D3351" s="12">
        <f t="array" ref="D3351">INDEX(Producto!$A$2:$A$500, MATCH(Data!H3351, Producto!$B$2:$B$500, 0))</f>
        <v>5</v>
      </c>
      <c r="E3351" s="12">
        <f>VLOOKUP(Data!E3351 &amp; Data!F3351 &amp; Data!G3351, Ubicacion!$A$2:$B$1000, 2, FALSE)</f>
        <v>47</v>
      </c>
      <c r="F3351" s="15">
        <f>Data!J3351</f>
        <v>125</v>
      </c>
      <c r="G3351" s="16">
        <f>Data!I3351</f>
        <v>50</v>
      </c>
      <c r="H3351" s="17">
        <f>Data!K3351</f>
        <v>62500</v>
      </c>
      <c r="I3351" s="17">
        <f>Data!L3351</f>
        <v>18750</v>
      </c>
      <c r="J3351" s="12" t="str">
        <f>Data!N3351</f>
        <v>In-store</v>
      </c>
      <c r="K3351" s="12" t="str">
        <f>Data!O3351</f>
        <v>Tarjeta</v>
      </c>
      <c r="L3351" s="12" t="str">
        <f>Data!P3351</f>
        <v>Nuevo</v>
      </c>
    </row>
    <row r="3352">
      <c r="A3352" s="11">
        <v>3351.0</v>
      </c>
      <c r="B3352" s="14">
        <f>Data!D3352</f>
        <v>44429</v>
      </c>
      <c r="C3352" s="12">
        <f>IFERROR(VLOOKUP(Data!B3352, Minorista!$A$2:$B$100, 2, FALSE), "")</f>
        <v>3</v>
      </c>
      <c r="D3352" s="12">
        <f t="array" ref="D3352">INDEX(Producto!$A$2:$A$500, MATCH(Data!H3352, Producto!$B$2:$B$500, 0))</f>
        <v>6</v>
      </c>
      <c r="E3352" s="12">
        <f>VLOOKUP(Data!E3352 &amp; Data!F3352 &amp; Data!G3352, Ubicacion!$A$2:$B$1000, 2, FALSE)</f>
        <v>47</v>
      </c>
      <c r="F3352" s="15">
        <f>Data!J3352</f>
        <v>300</v>
      </c>
      <c r="G3352" s="16">
        <f>Data!I3352</f>
        <v>55</v>
      </c>
      <c r="H3352" s="17">
        <f>Data!K3352</f>
        <v>165000</v>
      </c>
      <c r="I3352" s="17">
        <f>Data!L3352</f>
        <v>49500</v>
      </c>
      <c r="J3352" s="12" t="str">
        <f>Data!N3352</f>
        <v>In-store</v>
      </c>
      <c r="K3352" s="12" t="str">
        <f>Data!O3352</f>
        <v>Efectivo</v>
      </c>
      <c r="L3352" s="12" t="str">
        <f>Data!P3352</f>
        <v>Nuevo</v>
      </c>
    </row>
    <row r="3353">
      <c r="A3353" s="11">
        <v>3352.0</v>
      </c>
      <c r="B3353" s="14">
        <f>Data!D3353</f>
        <v>44459</v>
      </c>
      <c r="C3353" s="12">
        <f>IFERROR(VLOOKUP(Data!B3353, Minorista!$A$2:$B$100, 2, FALSE), "")</f>
        <v>3</v>
      </c>
      <c r="D3353" s="12">
        <f t="array" ref="D3353">INDEX(Producto!$A$2:$A$500, MATCH(Data!H3353, Producto!$B$2:$B$500, 0))</f>
        <v>1</v>
      </c>
      <c r="E3353" s="12">
        <f>VLOOKUP(Data!E3353 &amp; Data!F3353 &amp; Data!G3353, Ubicacion!$A$2:$B$1000, 2, FALSE)</f>
        <v>47</v>
      </c>
      <c r="F3353" s="15">
        <f>Data!J3353</f>
        <v>425</v>
      </c>
      <c r="G3353" s="16">
        <f>Data!I3353</f>
        <v>50</v>
      </c>
      <c r="H3353" s="17">
        <f>Data!K3353</f>
        <v>212500</v>
      </c>
      <c r="I3353" s="17">
        <f>Data!L3353</f>
        <v>85000</v>
      </c>
      <c r="J3353" s="12" t="str">
        <f>Data!N3353</f>
        <v>In-store</v>
      </c>
      <c r="K3353" s="12" t="str">
        <f>Data!O3353</f>
        <v>Efectivo</v>
      </c>
      <c r="L3353" s="12" t="str">
        <f>Data!P3353</f>
        <v>Recurrente</v>
      </c>
    </row>
    <row r="3354">
      <c r="A3354" s="11">
        <v>3353.0</v>
      </c>
      <c r="B3354" s="14">
        <f>Data!D3354</f>
        <v>44459</v>
      </c>
      <c r="C3354" s="12">
        <f>IFERROR(VLOOKUP(Data!B3354, Minorista!$A$2:$B$100, 2, FALSE), "")</f>
        <v>3</v>
      </c>
      <c r="D3354" s="12">
        <f t="array" ref="D3354">INDEX(Producto!$A$2:$A$500, MATCH(Data!H3354, Producto!$B$2:$B$500, 0))</f>
        <v>2</v>
      </c>
      <c r="E3354" s="12">
        <f>VLOOKUP(Data!E3354 &amp; Data!F3354 &amp; Data!G3354, Ubicacion!$A$2:$B$1000, 2, FALSE)</f>
        <v>47</v>
      </c>
      <c r="F3354" s="15">
        <f>Data!J3354</f>
        <v>225</v>
      </c>
      <c r="G3354" s="16">
        <f>Data!I3354</f>
        <v>45</v>
      </c>
      <c r="H3354" s="17">
        <f>Data!K3354</f>
        <v>101250</v>
      </c>
      <c r="I3354" s="17">
        <f>Data!L3354</f>
        <v>35437.5</v>
      </c>
      <c r="J3354" s="12" t="str">
        <f>Data!N3354</f>
        <v>In-store</v>
      </c>
      <c r="K3354" s="12" t="str">
        <f>Data!O3354</f>
        <v>Transferencia bancaria</v>
      </c>
      <c r="L3354" s="12" t="str">
        <f>Data!P3354</f>
        <v>Recurrente</v>
      </c>
    </row>
    <row r="3355">
      <c r="A3355" s="11">
        <v>3354.0</v>
      </c>
      <c r="B3355" s="14">
        <f>Data!D3355</f>
        <v>44459</v>
      </c>
      <c r="C3355" s="12">
        <f>IFERROR(VLOOKUP(Data!B3355, Minorista!$A$2:$B$100, 2, FALSE), "")</f>
        <v>3</v>
      </c>
      <c r="D3355" s="12">
        <f t="array" ref="D3355">INDEX(Producto!$A$2:$A$500, MATCH(Data!H3355, Producto!$B$2:$B$500, 0))</f>
        <v>3</v>
      </c>
      <c r="E3355" s="12">
        <f>VLOOKUP(Data!E3355 &amp; Data!F3355 &amp; Data!G3355, Ubicacion!$A$2:$B$1000, 2, FALSE)</f>
        <v>47</v>
      </c>
      <c r="F3355" s="15">
        <f>Data!J3355</f>
        <v>125</v>
      </c>
      <c r="G3355" s="16">
        <f>Data!I3355</f>
        <v>40</v>
      </c>
      <c r="H3355" s="17">
        <f>Data!K3355</f>
        <v>50000</v>
      </c>
      <c r="I3355" s="17">
        <f>Data!L3355</f>
        <v>17500</v>
      </c>
      <c r="J3355" s="12" t="str">
        <f>Data!N3355</f>
        <v>In-store</v>
      </c>
      <c r="K3355" s="12" t="str">
        <f>Data!O3355</f>
        <v>Tarjeta</v>
      </c>
      <c r="L3355" s="12" t="str">
        <f>Data!P3355</f>
        <v>Recurrente</v>
      </c>
    </row>
    <row r="3356">
      <c r="A3356" s="11">
        <v>3355.0</v>
      </c>
      <c r="B3356" s="14">
        <f>Data!D3356</f>
        <v>44459</v>
      </c>
      <c r="C3356" s="12">
        <f>IFERROR(VLOOKUP(Data!B3356, Minorista!$A$2:$B$100, 2, FALSE), "")</f>
        <v>3</v>
      </c>
      <c r="D3356" s="12">
        <f t="array" ref="D3356">INDEX(Producto!$A$2:$A$500, MATCH(Data!H3356, Producto!$B$2:$B$500, 0))</f>
        <v>4</v>
      </c>
      <c r="E3356" s="12">
        <f>VLOOKUP(Data!E3356 &amp; Data!F3356 &amp; Data!G3356, Ubicacion!$A$2:$B$1000, 2, FALSE)</f>
        <v>47</v>
      </c>
      <c r="F3356" s="15">
        <f>Data!J3356</f>
        <v>100</v>
      </c>
      <c r="G3356" s="16">
        <f>Data!I3356</f>
        <v>40</v>
      </c>
      <c r="H3356" s="17">
        <f>Data!K3356</f>
        <v>40000</v>
      </c>
      <c r="I3356" s="17">
        <f>Data!L3356</f>
        <v>14000</v>
      </c>
      <c r="J3356" s="12" t="str">
        <f>Data!N3356</f>
        <v>In-store</v>
      </c>
      <c r="K3356" s="12" t="str">
        <f>Data!O3356</f>
        <v>Transferencia bancaria</v>
      </c>
      <c r="L3356" s="12" t="str">
        <f>Data!P3356</f>
        <v>Nuevo</v>
      </c>
    </row>
    <row r="3357">
      <c r="A3357" s="11">
        <v>3356.0</v>
      </c>
      <c r="B3357" s="14">
        <f>Data!D3357</f>
        <v>44459</v>
      </c>
      <c r="C3357" s="12">
        <f>IFERROR(VLOOKUP(Data!B3357, Minorista!$A$2:$B$100, 2, FALSE), "")</f>
        <v>3</v>
      </c>
      <c r="D3357" s="12">
        <f t="array" ref="D3357">INDEX(Producto!$A$2:$A$500, MATCH(Data!H3357, Producto!$B$2:$B$500, 0))</f>
        <v>5</v>
      </c>
      <c r="E3357" s="12">
        <f>VLOOKUP(Data!E3357 &amp; Data!F3357 &amp; Data!G3357, Ubicacion!$A$2:$B$1000, 2, FALSE)</f>
        <v>47</v>
      </c>
      <c r="F3357" s="15">
        <f>Data!J3357</f>
        <v>100</v>
      </c>
      <c r="G3357" s="16">
        <f>Data!I3357</f>
        <v>50</v>
      </c>
      <c r="H3357" s="17">
        <f>Data!K3357</f>
        <v>50000</v>
      </c>
      <c r="I3357" s="17">
        <f>Data!L3357</f>
        <v>15000</v>
      </c>
      <c r="J3357" s="12" t="str">
        <f>Data!N3357</f>
        <v>In-store</v>
      </c>
      <c r="K3357" s="12" t="str">
        <f>Data!O3357</f>
        <v>Tarjeta</v>
      </c>
      <c r="L3357" s="12" t="str">
        <f>Data!P3357</f>
        <v>Nuevo</v>
      </c>
    </row>
    <row r="3358">
      <c r="A3358" s="11">
        <v>3357.0</v>
      </c>
      <c r="B3358" s="14">
        <f>Data!D3358</f>
        <v>44459</v>
      </c>
      <c r="C3358" s="12">
        <f>IFERROR(VLOOKUP(Data!B3358, Minorista!$A$2:$B$100, 2, FALSE), "")</f>
        <v>3</v>
      </c>
      <c r="D3358" s="12">
        <f t="array" ref="D3358">INDEX(Producto!$A$2:$A$500, MATCH(Data!H3358, Producto!$B$2:$B$500, 0))</f>
        <v>6</v>
      </c>
      <c r="E3358" s="12">
        <f>VLOOKUP(Data!E3358 &amp; Data!F3358 &amp; Data!G3358, Ubicacion!$A$2:$B$1000, 2, FALSE)</f>
        <v>47</v>
      </c>
      <c r="F3358" s="15">
        <f>Data!J3358</f>
        <v>200</v>
      </c>
      <c r="G3358" s="16">
        <f>Data!I3358</f>
        <v>55</v>
      </c>
      <c r="H3358" s="17">
        <f>Data!K3358</f>
        <v>110000</v>
      </c>
      <c r="I3358" s="17">
        <f>Data!L3358</f>
        <v>33000</v>
      </c>
      <c r="J3358" s="12" t="str">
        <f>Data!N3358</f>
        <v>In-store</v>
      </c>
      <c r="K3358" s="12" t="str">
        <f>Data!O3358</f>
        <v>Transferencia bancaria</v>
      </c>
      <c r="L3358" s="12" t="str">
        <f>Data!P3358</f>
        <v>Recurrente</v>
      </c>
    </row>
    <row r="3359">
      <c r="A3359" s="11">
        <v>3358.0</v>
      </c>
      <c r="B3359" s="14">
        <f>Data!D3359</f>
        <v>44491</v>
      </c>
      <c r="C3359" s="12">
        <f>IFERROR(VLOOKUP(Data!B3359, Minorista!$A$2:$B$100, 2, FALSE), "")</f>
        <v>3</v>
      </c>
      <c r="D3359" s="12">
        <f t="array" ref="D3359">INDEX(Producto!$A$2:$A$500, MATCH(Data!H3359, Producto!$B$2:$B$500, 0))</f>
        <v>1</v>
      </c>
      <c r="E3359" s="12">
        <f>VLOOKUP(Data!E3359 &amp; Data!F3359 &amp; Data!G3359, Ubicacion!$A$2:$B$1000, 2, FALSE)</f>
        <v>47</v>
      </c>
      <c r="F3359" s="15">
        <f>Data!J3359</f>
        <v>375</v>
      </c>
      <c r="G3359" s="16">
        <f>Data!I3359</f>
        <v>55</v>
      </c>
      <c r="H3359" s="17">
        <f>Data!K3359</f>
        <v>206250</v>
      </c>
      <c r="I3359" s="17">
        <f>Data!L3359</f>
        <v>82500</v>
      </c>
      <c r="J3359" s="12" t="str">
        <f>Data!N3359</f>
        <v>In-store</v>
      </c>
      <c r="K3359" s="12" t="str">
        <f>Data!O3359</f>
        <v>Tarjeta</v>
      </c>
      <c r="L3359" s="12" t="str">
        <f>Data!P3359</f>
        <v>Nuevo</v>
      </c>
    </row>
    <row r="3360">
      <c r="A3360" s="11">
        <v>3359.0</v>
      </c>
      <c r="B3360" s="14">
        <f>Data!D3360</f>
        <v>44491</v>
      </c>
      <c r="C3360" s="12">
        <f>IFERROR(VLOOKUP(Data!B3360, Minorista!$A$2:$B$100, 2, FALSE), "")</f>
        <v>3</v>
      </c>
      <c r="D3360" s="12">
        <f t="array" ref="D3360">INDEX(Producto!$A$2:$A$500, MATCH(Data!H3360, Producto!$B$2:$B$500, 0))</f>
        <v>2</v>
      </c>
      <c r="E3360" s="12">
        <f>VLOOKUP(Data!E3360 &amp; Data!F3360 &amp; Data!G3360, Ubicacion!$A$2:$B$1000, 2, FALSE)</f>
        <v>47</v>
      </c>
      <c r="F3360" s="15">
        <f>Data!J3360</f>
        <v>200</v>
      </c>
      <c r="G3360" s="16">
        <f>Data!I3360</f>
        <v>50</v>
      </c>
      <c r="H3360" s="17">
        <f>Data!K3360</f>
        <v>100000</v>
      </c>
      <c r="I3360" s="17">
        <f>Data!L3360</f>
        <v>35000</v>
      </c>
      <c r="J3360" s="12" t="str">
        <f>Data!N3360</f>
        <v>In-store</v>
      </c>
      <c r="K3360" s="12" t="str">
        <f>Data!O3360</f>
        <v>Transferencia bancaria</v>
      </c>
      <c r="L3360" s="12" t="str">
        <f>Data!P3360</f>
        <v>Nuevo</v>
      </c>
    </row>
    <row r="3361">
      <c r="A3361" s="11">
        <v>3360.0</v>
      </c>
      <c r="B3361" s="14">
        <f>Data!D3361</f>
        <v>44491</v>
      </c>
      <c r="C3361" s="12">
        <f>IFERROR(VLOOKUP(Data!B3361, Minorista!$A$2:$B$100, 2, FALSE), "")</f>
        <v>3</v>
      </c>
      <c r="D3361" s="12">
        <f t="array" ref="D3361">INDEX(Producto!$A$2:$A$500, MATCH(Data!H3361, Producto!$B$2:$B$500, 0))</f>
        <v>3</v>
      </c>
      <c r="E3361" s="12">
        <f>VLOOKUP(Data!E3361 &amp; Data!F3361 &amp; Data!G3361, Ubicacion!$A$2:$B$1000, 2, FALSE)</f>
        <v>47</v>
      </c>
      <c r="F3361" s="15">
        <f>Data!J3361</f>
        <v>100</v>
      </c>
      <c r="G3361" s="16">
        <f>Data!I3361</f>
        <v>50</v>
      </c>
      <c r="H3361" s="17">
        <f>Data!K3361</f>
        <v>50000</v>
      </c>
      <c r="I3361" s="17">
        <f>Data!L3361</f>
        <v>17500</v>
      </c>
      <c r="J3361" s="12" t="str">
        <f>Data!N3361</f>
        <v>In-store</v>
      </c>
      <c r="K3361" s="12" t="str">
        <f>Data!O3361</f>
        <v>Tarjeta</v>
      </c>
      <c r="L3361" s="12" t="str">
        <f>Data!P3361</f>
        <v>Nuevo</v>
      </c>
    </row>
    <row r="3362">
      <c r="A3362" s="11">
        <v>3361.0</v>
      </c>
      <c r="B3362" s="14">
        <f>Data!D3362</f>
        <v>44491</v>
      </c>
      <c r="C3362" s="12">
        <f>IFERROR(VLOOKUP(Data!B3362, Minorista!$A$2:$B$100, 2, FALSE), "")</f>
        <v>1</v>
      </c>
      <c r="D3362" s="12">
        <f t="array" ref="D3362">INDEX(Producto!$A$2:$A$500, MATCH(Data!H3362, Producto!$B$2:$B$500, 0))</f>
        <v>4</v>
      </c>
      <c r="E3362" s="12">
        <f>VLOOKUP(Data!E3362 &amp; Data!F3362 &amp; Data!G3362, Ubicacion!$A$2:$B$1000, 2, FALSE)</f>
        <v>47</v>
      </c>
      <c r="F3362" s="15">
        <f>Data!J3362</f>
        <v>75</v>
      </c>
      <c r="G3362" s="16">
        <f>Data!I3362</f>
        <v>50</v>
      </c>
      <c r="H3362" s="17">
        <f>Data!K3362</f>
        <v>37500</v>
      </c>
      <c r="I3362" s="17">
        <f>Data!L3362</f>
        <v>13125</v>
      </c>
      <c r="J3362" s="12" t="str">
        <f>Data!N3362</f>
        <v>In-store</v>
      </c>
      <c r="K3362" s="12" t="str">
        <f>Data!O3362</f>
        <v>Efectivo</v>
      </c>
      <c r="L3362" s="12" t="str">
        <f>Data!P3362</f>
        <v>Nuevo</v>
      </c>
    </row>
    <row r="3363">
      <c r="A3363" s="11">
        <v>3362.0</v>
      </c>
      <c r="B3363" s="14">
        <f>Data!D3363</f>
        <v>44491</v>
      </c>
      <c r="C3363" s="12">
        <f>IFERROR(VLOOKUP(Data!B3363, Minorista!$A$2:$B$100, 2, FALSE), "")</f>
        <v>1</v>
      </c>
      <c r="D3363" s="12">
        <f t="array" ref="D3363">INDEX(Producto!$A$2:$A$500, MATCH(Data!H3363, Producto!$B$2:$B$500, 0))</f>
        <v>5</v>
      </c>
      <c r="E3363" s="12">
        <f>VLOOKUP(Data!E3363 &amp; Data!F3363 &amp; Data!G3363, Ubicacion!$A$2:$B$1000, 2, FALSE)</f>
        <v>47</v>
      </c>
      <c r="F3363" s="15">
        <f>Data!J3363</f>
        <v>75</v>
      </c>
      <c r="G3363" s="16">
        <f>Data!I3363</f>
        <v>60</v>
      </c>
      <c r="H3363" s="17">
        <f>Data!K3363</f>
        <v>45000</v>
      </c>
      <c r="I3363" s="17">
        <f>Data!L3363</f>
        <v>13500</v>
      </c>
      <c r="J3363" s="12" t="str">
        <f>Data!N3363</f>
        <v>In-store</v>
      </c>
      <c r="K3363" s="12" t="str">
        <f>Data!O3363</f>
        <v>Tarjeta</v>
      </c>
      <c r="L3363" s="12" t="str">
        <f>Data!P3363</f>
        <v>Nuevo</v>
      </c>
    </row>
    <row r="3364">
      <c r="A3364" s="11">
        <v>3363.0</v>
      </c>
      <c r="B3364" s="14">
        <f>Data!D3364</f>
        <v>44491</v>
      </c>
      <c r="C3364" s="12">
        <f>IFERROR(VLOOKUP(Data!B3364, Minorista!$A$2:$B$100, 2, FALSE), "")</f>
        <v>1</v>
      </c>
      <c r="D3364" s="12">
        <f t="array" ref="D3364">INDEX(Producto!$A$2:$A$500, MATCH(Data!H3364, Producto!$B$2:$B$500, 0))</f>
        <v>6</v>
      </c>
      <c r="E3364" s="12">
        <f>VLOOKUP(Data!E3364 &amp; Data!F3364 &amp; Data!G3364, Ubicacion!$A$2:$B$1000, 2, FALSE)</f>
        <v>47</v>
      </c>
      <c r="F3364" s="15">
        <f>Data!J3364</f>
        <v>200</v>
      </c>
      <c r="G3364" s="16">
        <f>Data!I3364</f>
        <v>65</v>
      </c>
      <c r="H3364" s="17">
        <f>Data!K3364</f>
        <v>130000</v>
      </c>
      <c r="I3364" s="17">
        <f>Data!L3364</f>
        <v>39000</v>
      </c>
      <c r="J3364" s="12" t="str">
        <f>Data!N3364</f>
        <v>In-store</v>
      </c>
      <c r="K3364" s="12" t="str">
        <f>Data!O3364</f>
        <v>Efectivo</v>
      </c>
      <c r="L3364" s="12" t="str">
        <f>Data!P3364</f>
        <v>Nuevo</v>
      </c>
    </row>
    <row r="3365">
      <c r="A3365" s="11">
        <v>3364.0</v>
      </c>
      <c r="B3365" s="14">
        <f>Data!D3365</f>
        <v>44521</v>
      </c>
      <c r="C3365" s="12">
        <f>IFERROR(VLOOKUP(Data!B3365, Minorista!$A$2:$B$100, 2, FALSE), "")</f>
        <v>1</v>
      </c>
      <c r="D3365" s="12">
        <f t="array" ref="D3365">INDEX(Producto!$A$2:$A$500, MATCH(Data!H3365, Producto!$B$2:$B$500, 0))</f>
        <v>1</v>
      </c>
      <c r="E3365" s="12">
        <f>VLOOKUP(Data!E3365 &amp; Data!F3365 &amp; Data!G3365, Ubicacion!$A$2:$B$1000, 2, FALSE)</f>
        <v>47</v>
      </c>
      <c r="F3365" s="15">
        <f>Data!J3365</f>
        <v>350</v>
      </c>
      <c r="G3365" s="16">
        <f>Data!I3365</f>
        <v>60</v>
      </c>
      <c r="H3365" s="17">
        <f>Data!K3365</f>
        <v>210000</v>
      </c>
      <c r="I3365" s="17">
        <f>Data!L3365</f>
        <v>84000</v>
      </c>
      <c r="J3365" s="12" t="str">
        <f>Data!N3365</f>
        <v>In-store</v>
      </c>
      <c r="K3365" s="12" t="str">
        <f>Data!O3365</f>
        <v>Transferencia bancaria</v>
      </c>
      <c r="L3365" s="12" t="str">
        <f>Data!P3365</f>
        <v>Nuevo</v>
      </c>
    </row>
    <row r="3366">
      <c r="A3366" s="11">
        <v>3365.0</v>
      </c>
      <c r="B3366" s="14">
        <f>Data!D3366</f>
        <v>44521</v>
      </c>
      <c r="C3366" s="12">
        <f>IFERROR(VLOOKUP(Data!B3366, Minorista!$A$2:$B$100, 2, FALSE), "")</f>
        <v>1</v>
      </c>
      <c r="D3366" s="12">
        <f t="array" ref="D3366">INDEX(Producto!$A$2:$A$500, MATCH(Data!H3366, Producto!$B$2:$B$500, 0))</f>
        <v>2</v>
      </c>
      <c r="E3366" s="12">
        <f>VLOOKUP(Data!E3366 &amp; Data!F3366 &amp; Data!G3366, Ubicacion!$A$2:$B$1000, 2, FALSE)</f>
        <v>47</v>
      </c>
      <c r="F3366" s="15">
        <f>Data!J3366</f>
        <v>175</v>
      </c>
      <c r="G3366" s="16">
        <f>Data!I3366</f>
        <v>50</v>
      </c>
      <c r="H3366" s="17">
        <f>Data!K3366</f>
        <v>87500</v>
      </c>
      <c r="I3366" s="17">
        <f>Data!L3366</f>
        <v>30625</v>
      </c>
      <c r="J3366" s="12" t="str">
        <f>Data!N3366</f>
        <v>In-store</v>
      </c>
      <c r="K3366" s="12" t="str">
        <f>Data!O3366</f>
        <v>Transferencia bancaria</v>
      </c>
      <c r="L3366" s="12" t="str">
        <f>Data!P3366</f>
        <v>Nuevo</v>
      </c>
    </row>
    <row r="3367">
      <c r="A3367" s="11">
        <v>3366.0</v>
      </c>
      <c r="B3367" s="14">
        <f>Data!D3367</f>
        <v>44521</v>
      </c>
      <c r="C3367" s="12">
        <f>IFERROR(VLOOKUP(Data!B3367, Minorista!$A$2:$B$100, 2, FALSE), "")</f>
        <v>1</v>
      </c>
      <c r="D3367" s="12">
        <f t="array" ref="D3367">INDEX(Producto!$A$2:$A$500, MATCH(Data!H3367, Producto!$B$2:$B$500, 0))</f>
        <v>3</v>
      </c>
      <c r="E3367" s="12">
        <f>VLOOKUP(Data!E3367 &amp; Data!F3367 &amp; Data!G3367, Ubicacion!$A$2:$B$1000, 2, FALSE)</f>
        <v>47</v>
      </c>
      <c r="F3367" s="15">
        <f>Data!J3367</f>
        <v>170</v>
      </c>
      <c r="G3367" s="16">
        <f>Data!I3367</f>
        <v>50</v>
      </c>
      <c r="H3367" s="17">
        <f>Data!K3367</f>
        <v>85000</v>
      </c>
      <c r="I3367" s="17">
        <f>Data!L3367</f>
        <v>29750</v>
      </c>
      <c r="J3367" s="12" t="str">
        <f>Data!N3367</f>
        <v>In-store</v>
      </c>
      <c r="K3367" s="12" t="str">
        <f>Data!O3367</f>
        <v>Tarjeta</v>
      </c>
      <c r="L3367" s="12" t="str">
        <f>Data!P3367</f>
        <v>Recurrente</v>
      </c>
    </row>
    <row r="3368">
      <c r="A3368" s="11">
        <v>3367.0</v>
      </c>
      <c r="B3368" s="14">
        <f>Data!D3368</f>
        <v>44521</v>
      </c>
      <c r="C3368" s="12">
        <f>IFERROR(VLOOKUP(Data!B3368, Minorista!$A$2:$B$100, 2, FALSE), "")</f>
        <v>1</v>
      </c>
      <c r="D3368" s="12">
        <f t="array" ref="D3368">INDEX(Producto!$A$2:$A$500, MATCH(Data!H3368, Producto!$B$2:$B$500, 0))</f>
        <v>4</v>
      </c>
      <c r="E3368" s="12">
        <f>VLOOKUP(Data!E3368 &amp; Data!F3368 &amp; Data!G3368, Ubicacion!$A$2:$B$1000, 2, FALSE)</f>
        <v>47</v>
      </c>
      <c r="F3368" s="15">
        <f>Data!J3368</f>
        <v>150</v>
      </c>
      <c r="G3368" s="16">
        <f>Data!I3368</f>
        <v>50</v>
      </c>
      <c r="H3368" s="17">
        <f>Data!K3368</f>
        <v>75000</v>
      </c>
      <c r="I3368" s="17">
        <f>Data!L3368</f>
        <v>26250</v>
      </c>
      <c r="J3368" s="12" t="str">
        <f>Data!N3368</f>
        <v>In-store</v>
      </c>
      <c r="K3368" s="12" t="str">
        <f>Data!O3368</f>
        <v>Transferencia bancaria</v>
      </c>
      <c r="L3368" s="12" t="str">
        <f>Data!P3368</f>
        <v>Recurrente</v>
      </c>
    </row>
    <row r="3369">
      <c r="A3369" s="11">
        <v>3368.0</v>
      </c>
      <c r="B3369" s="14">
        <f>Data!D3369</f>
        <v>44521</v>
      </c>
      <c r="C3369" s="12">
        <f>IFERROR(VLOOKUP(Data!B3369, Minorista!$A$2:$B$100, 2, FALSE), "")</f>
        <v>1</v>
      </c>
      <c r="D3369" s="12">
        <f t="array" ref="D3369">INDEX(Producto!$A$2:$A$500, MATCH(Data!H3369, Producto!$B$2:$B$500, 0))</f>
        <v>5</v>
      </c>
      <c r="E3369" s="12">
        <f>VLOOKUP(Data!E3369 &amp; Data!F3369 &amp; Data!G3369, Ubicacion!$A$2:$B$1000, 2, FALSE)</f>
        <v>47</v>
      </c>
      <c r="F3369" s="15">
        <f>Data!J3369</f>
        <v>125</v>
      </c>
      <c r="G3369" s="16">
        <f>Data!I3369</f>
        <v>60</v>
      </c>
      <c r="H3369" s="17">
        <f>Data!K3369</f>
        <v>75000</v>
      </c>
      <c r="I3369" s="17">
        <f>Data!L3369</f>
        <v>22500</v>
      </c>
      <c r="J3369" s="12" t="str">
        <f>Data!N3369</f>
        <v>In-store</v>
      </c>
      <c r="K3369" s="12" t="str">
        <f>Data!O3369</f>
        <v>Tarjeta</v>
      </c>
      <c r="L3369" s="12" t="str">
        <f>Data!P3369</f>
        <v>Nuevo</v>
      </c>
    </row>
    <row r="3370">
      <c r="A3370" s="11">
        <v>3369.0</v>
      </c>
      <c r="B3370" s="14">
        <f>Data!D3370</f>
        <v>44521</v>
      </c>
      <c r="C3370" s="12">
        <f>IFERROR(VLOOKUP(Data!B3370, Minorista!$A$2:$B$100, 2, FALSE), "")</f>
        <v>1</v>
      </c>
      <c r="D3370" s="12">
        <f t="array" ref="D3370">INDEX(Producto!$A$2:$A$500, MATCH(Data!H3370, Producto!$B$2:$B$500, 0))</f>
        <v>6</v>
      </c>
      <c r="E3370" s="12">
        <f>VLOOKUP(Data!E3370 &amp; Data!F3370 &amp; Data!G3370, Ubicacion!$A$2:$B$1000, 2, FALSE)</f>
        <v>47</v>
      </c>
      <c r="F3370" s="15">
        <f>Data!J3370</f>
        <v>225</v>
      </c>
      <c r="G3370" s="16">
        <f>Data!I3370</f>
        <v>65</v>
      </c>
      <c r="H3370" s="17">
        <f>Data!K3370</f>
        <v>146250</v>
      </c>
      <c r="I3370" s="17">
        <f>Data!L3370</f>
        <v>43875</v>
      </c>
      <c r="J3370" s="12" t="str">
        <f>Data!N3370</f>
        <v>In-store</v>
      </c>
      <c r="K3370" s="12" t="str">
        <f>Data!O3370</f>
        <v>Tarjeta</v>
      </c>
      <c r="L3370" s="12" t="str">
        <f>Data!P3370</f>
        <v>Recurrente</v>
      </c>
    </row>
    <row r="3371">
      <c r="A3371" s="11">
        <v>3370.0</v>
      </c>
      <c r="B3371" s="14">
        <f>Data!D3371</f>
        <v>44550</v>
      </c>
      <c r="C3371" s="12">
        <f>IFERROR(VLOOKUP(Data!B3371, Minorista!$A$2:$B$100, 2, FALSE), "")</f>
        <v>1</v>
      </c>
      <c r="D3371" s="12">
        <f t="array" ref="D3371">INDEX(Producto!$A$2:$A$500, MATCH(Data!H3371, Producto!$B$2:$B$500, 0))</f>
        <v>1</v>
      </c>
      <c r="E3371" s="12">
        <f>VLOOKUP(Data!E3371 &amp; Data!F3371 &amp; Data!G3371, Ubicacion!$A$2:$B$1000, 2, FALSE)</f>
        <v>47</v>
      </c>
      <c r="F3371" s="15">
        <f>Data!J3371</f>
        <v>450</v>
      </c>
      <c r="G3371" s="16">
        <f>Data!I3371</f>
        <v>60</v>
      </c>
      <c r="H3371" s="17">
        <f>Data!K3371</f>
        <v>270000</v>
      </c>
      <c r="I3371" s="17">
        <f>Data!L3371</f>
        <v>108000</v>
      </c>
      <c r="J3371" s="12" t="str">
        <f>Data!N3371</f>
        <v>In-store</v>
      </c>
      <c r="K3371" s="12" t="str">
        <f>Data!O3371</f>
        <v>Efectivo</v>
      </c>
      <c r="L3371" s="12" t="str">
        <f>Data!P3371</f>
        <v>Recurrente</v>
      </c>
    </row>
    <row r="3372">
      <c r="A3372" s="11">
        <v>3371.0</v>
      </c>
      <c r="B3372" s="14">
        <f>Data!D3372</f>
        <v>44550</v>
      </c>
      <c r="C3372" s="12">
        <f>IFERROR(VLOOKUP(Data!B3372, Minorista!$A$2:$B$100, 2, FALSE), "")</f>
        <v>1</v>
      </c>
      <c r="D3372" s="12">
        <f t="array" ref="D3372">INDEX(Producto!$A$2:$A$500, MATCH(Data!H3372, Producto!$B$2:$B$500, 0))</f>
        <v>2</v>
      </c>
      <c r="E3372" s="12">
        <f>VLOOKUP(Data!E3372 &amp; Data!F3372 &amp; Data!G3372, Ubicacion!$A$2:$B$1000, 2, FALSE)</f>
        <v>47</v>
      </c>
      <c r="F3372" s="15">
        <f>Data!J3372</f>
        <v>250</v>
      </c>
      <c r="G3372" s="16">
        <f>Data!I3372</f>
        <v>50</v>
      </c>
      <c r="H3372" s="17">
        <f>Data!K3372</f>
        <v>125000</v>
      </c>
      <c r="I3372" s="17">
        <f>Data!L3372</f>
        <v>43750</v>
      </c>
      <c r="J3372" s="12" t="str">
        <f>Data!N3372</f>
        <v>In-store</v>
      </c>
      <c r="K3372" s="12" t="str">
        <f>Data!O3372</f>
        <v>Efectivo</v>
      </c>
      <c r="L3372" s="12" t="str">
        <f>Data!P3372</f>
        <v>Recurrente</v>
      </c>
    </row>
    <row r="3373">
      <c r="A3373" s="11">
        <v>3372.0</v>
      </c>
      <c r="B3373" s="14">
        <f>Data!D3373</f>
        <v>44550</v>
      </c>
      <c r="C3373" s="12">
        <f>IFERROR(VLOOKUP(Data!B3373, Minorista!$A$2:$B$100, 2, FALSE), "")</f>
        <v>1</v>
      </c>
      <c r="D3373" s="12">
        <f t="array" ref="D3373">INDEX(Producto!$A$2:$A$500, MATCH(Data!H3373, Producto!$B$2:$B$500, 0))</f>
        <v>3</v>
      </c>
      <c r="E3373" s="12">
        <f>VLOOKUP(Data!E3373 &amp; Data!F3373 &amp; Data!G3373, Ubicacion!$A$2:$B$1000, 2, FALSE)</f>
        <v>47</v>
      </c>
      <c r="F3373" s="15">
        <f>Data!J3373</f>
        <v>225</v>
      </c>
      <c r="G3373" s="16">
        <f>Data!I3373</f>
        <v>50</v>
      </c>
      <c r="H3373" s="17">
        <f>Data!K3373</f>
        <v>112500</v>
      </c>
      <c r="I3373" s="17">
        <f>Data!L3373</f>
        <v>39375</v>
      </c>
      <c r="J3373" s="12" t="str">
        <f>Data!N3373</f>
        <v>In-store</v>
      </c>
      <c r="K3373" s="12" t="str">
        <f>Data!O3373</f>
        <v>Tarjeta</v>
      </c>
      <c r="L3373" s="12" t="str">
        <f>Data!P3373</f>
        <v>Recurrente</v>
      </c>
    </row>
    <row r="3374">
      <c r="A3374" s="11">
        <v>3373.0</v>
      </c>
      <c r="B3374" s="14">
        <f>Data!D3374</f>
        <v>44550</v>
      </c>
      <c r="C3374" s="12">
        <f>IFERROR(VLOOKUP(Data!B3374, Minorista!$A$2:$B$100, 2, FALSE), "")</f>
        <v>1</v>
      </c>
      <c r="D3374" s="12">
        <f t="array" ref="D3374">INDEX(Producto!$A$2:$A$500, MATCH(Data!H3374, Producto!$B$2:$B$500, 0))</f>
        <v>4</v>
      </c>
      <c r="E3374" s="12">
        <f>VLOOKUP(Data!E3374 &amp; Data!F3374 &amp; Data!G3374, Ubicacion!$A$2:$B$1000, 2, FALSE)</f>
        <v>47</v>
      </c>
      <c r="F3374" s="15">
        <f>Data!J3374</f>
        <v>175</v>
      </c>
      <c r="G3374" s="16">
        <f>Data!I3374</f>
        <v>50</v>
      </c>
      <c r="H3374" s="17">
        <f>Data!K3374</f>
        <v>87500</v>
      </c>
      <c r="I3374" s="17">
        <f>Data!L3374</f>
        <v>30625</v>
      </c>
      <c r="J3374" s="12" t="str">
        <f>Data!N3374</f>
        <v>In-store</v>
      </c>
      <c r="K3374" s="12" t="str">
        <f>Data!O3374</f>
        <v>Transferencia bancaria</v>
      </c>
      <c r="L3374" s="12" t="str">
        <f>Data!P3374</f>
        <v>Nuevo</v>
      </c>
    </row>
    <row r="3375">
      <c r="A3375" s="11">
        <v>3374.0</v>
      </c>
      <c r="B3375" s="14">
        <f>Data!D3375</f>
        <v>44550</v>
      </c>
      <c r="C3375" s="12">
        <f>IFERROR(VLOOKUP(Data!B3375, Minorista!$A$2:$B$100, 2, FALSE), "")</f>
        <v>1</v>
      </c>
      <c r="D3375" s="12">
        <f t="array" ref="D3375">INDEX(Producto!$A$2:$A$500, MATCH(Data!H3375, Producto!$B$2:$B$500, 0))</f>
        <v>5</v>
      </c>
      <c r="E3375" s="12">
        <f>VLOOKUP(Data!E3375 &amp; Data!F3375 &amp; Data!G3375, Ubicacion!$A$2:$B$1000, 2, FALSE)</f>
        <v>47</v>
      </c>
      <c r="F3375" s="15">
        <f>Data!J3375</f>
        <v>175</v>
      </c>
      <c r="G3375" s="16">
        <f>Data!I3375</f>
        <v>60</v>
      </c>
      <c r="H3375" s="17">
        <f>Data!K3375</f>
        <v>105000</v>
      </c>
      <c r="I3375" s="17">
        <f>Data!L3375</f>
        <v>31500</v>
      </c>
      <c r="J3375" s="12" t="str">
        <f>Data!N3375</f>
        <v>In-store</v>
      </c>
      <c r="K3375" s="12" t="str">
        <f>Data!O3375</f>
        <v>Efectivo</v>
      </c>
      <c r="L3375" s="12" t="str">
        <f>Data!P3375</f>
        <v>Nuevo</v>
      </c>
    </row>
    <row r="3376">
      <c r="A3376" s="11">
        <v>3375.0</v>
      </c>
      <c r="B3376" s="14">
        <f>Data!D3376</f>
        <v>44550</v>
      </c>
      <c r="C3376" s="12">
        <f>IFERROR(VLOOKUP(Data!B3376, Minorista!$A$2:$B$100, 2, FALSE), "")</f>
        <v>1</v>
      </c>
      <c r="D3376" s="12">
        <f t="array" ref="D3376">INDEX(Producto!$A$2:$A$500, MATCH(Data!H3376, Producto!$B$2:$B$500, 0))</f>
        <v>6</v>
      </c>
      <c r="E3376" s="12">
        <f>VLOOKUP(Data!E3376 &amp; Data!F3376 &amp; Data!G3376, Ubicacion!$A$2:$B$1000, 2, FALSE)</f>
        <v>47</v>
      </c>
      <c r="F3376" s="15">
        <f>Data!J3376</f>
        <v>275</v>
      </c>
      <c r="G3376" s="16">
        <f>Data!I3376</f>
        <v>65</v>
      </c>
      <c r="H3376" s="17">
        <f>Data!K3376</f>
        <v>178750</v>
      </c>
      <c r="I3376" s="17">
        <f>Data!L3376</f>
        <v>53625</v>
      </c>
      <c r="J3376" s="12" t="str">
        <f>Data!N3376</f>
        <v>In-store</v>
      </c>
      <c r="K3376" s="12" t="str">
        <f>Data!O3376</f>
        <v>Transferencia bancaria</v>
      </c>
      <c r="L3376" s="12" t="str">
        <f>Data!P3376</f>
        <v>Recurrente</v>
      </c>
    </row>
    <row r="3377">
      <c r="A3377" s="11">
        <v>3376.0</v>
      </c>
      <c r="B3377" s="14">
        <f>Data!D3377</f>
        <v>44213</v>
      </c>
      <c r="C3377" s="12">
        <f>IFERROR(VLOOKUP(Data!B3377, Minorista!$A$2:$B$100, 2, FALSE), "")</f>
        <v>1</v>
      </c>
      <c r="D3377" s="12">
        <f t="array" ref="D3377">INDEX(Producto!$A$2:$A$500, MATCH(Data!H3377, Producto!$B$2:$B$500, 0))</f>
        <v>1</v>
      </c>
      <c r="E3377" s="12">
        <f>VLOOKUP(Data!E3377 &amp; Data!F3377 &amp; Data!G3377, Ubicacion!$A$2:$B$1000, 2, FALSE)</f>
        <v>47</v>
      </c>
      <c r="F3377" s="15">
        <f>Data!J3377</f>
        <v>525</v>
      </c>
      <c r="G3377" s="16">
        <f>Data!I3377</f>
        <v>40</v>
      </c>
      <c r="H3377" s="17">
        <f>Data!K3377</f>
        <v>210000</v>
      </c>
      <c r="I3377" s="17">
        <f>Data!L3377</f>
        <v>73500</v>
      </c>
      <c r="J3377" s="12" t="str">
        <f>Data!N3377</f>
        <v>In-store</v>
      </c>
      <c r="K3377" s="12" t="str">
        <f>Data!O3377</f>
        <v>Transferencia bancaria</v>
      </c>
      <c r="L3377" s="12" t="str">
        <f>Data!P3377</f>
        <v>Recurrente</v>
      </c>
    </row>
    <row r="3378">
      <c r="A3378" s="11">
        <v>3377.0</v>
      </c>
      <c r="B3378" s="14">
        <f>Data!D3378</f>
        <v>44213</v>
      </c>
      <c r="C3378" s="12">
        <f>IFERROR(VLOOKUP(Data!B3378, Minorista!$A$2:$B$100, 2, FALSE), "")</f>
        <v>1</v>
      </c>
      <c r="D3378" s="12">
        <f t="array" ref="D3378">INDEX(Producto!$A$2:$A$500, MATCH(Data!H3378, Producto!$B$2:$B$500, 0))</f>
        <v>2</v>
      </c>
      <c r="E3378" s="12">
        <f>VLOOKUP(Data!E3378 &amp; Data!F3378 &amp; Data!G3378, Ubicacion!$A$2:$B$1000, 2, FALSE)</f>
        <v>47</v>
      </c>
      <c r="F3378" s="15">
        <f>Data!J3378</f>
        <v>325</v>
      </c>
      <c r="G3378" s="16">
        <f>Data!I3378</f>
        <v>40</v>
      </c>
      <c r="H3378" s="17">
        <f>Data!K3378</f>
        <v>130000</v>
      </c>
      <c r="I3378" s="17">
        <f>Data!L3378</f>
        <v>45500</v>
      </c>
      <c r="J3378" s="12" t="str">
        <f>Data!N3378</f>
        <v>In-store</v>
      </c>
      <c r="K3378" s="12" t="str">
        <f>Data!O3378</f>
        <v>Efectivo</v>
      </c>
      <c r="L3378" s="12" t="str">
        <f>Data!P3378</f>
        <v>Recurrente</v>
      </c>
    </row>
    <row r="3379">
      <c r="A3379" s="11">
        <v>3378.0</v>
      </c>
      <c r="B3379" s="14">
        <f>Data!D3379</f>
        <v>44213</v>
      </c>
      <c r="C3379" s="12">
        <f>IFERROR(VLOOKUP(Data!B3379, Minorista!$A$2:$B$100, 2, FALSE), "")</f>
        <v>1</v>
      </c>
      <c r="D3379" s="12">
        <f t="array" ref="D3379">INDEX(Producto!$A$2:$A$500, MATCH(Data!H3379, Producto!$B$2:$B$500, 0))</f>
        <v>3</v>
      </c>
      <c r="E3379" s="12">
        <f>VLOOKUP(Data!E3379 &amp; Data!F3379 &amp; Data!G3379, Ubicacion!$A$2:$B$1000, 2, FALSE)</f>
        <v>47</v>
      </c>
      <c r="F3379" s="15">
        <f>Data!J3379</f>
        <v>325</v>
      </c>
      <c r="G3379" s="16">
        <f>Data!I3379</f>
        <v>30</v>
      </c>
      <c r="H3379" s="17">
        <f>Data!K3379</f>
        <v>97500</v>
      </c>
      <c r="I3379" s="17">
        <f>Data!L3379</f>
        <v>39000</v>
      </c>
      <c r="J3379" s="12" t="str">
        <f>Data!N3379</f>
        <v>In-store</v>
      </c>
      <c r="K3379" s="12" t="str">
        <f>Data!O3379</f>
        <v>Transferencia bancaria</v>
      </c>
      <c r="L3379" s="12" t="str">
        <f>Data!P3379</f>
        <v>Nuevo</v>
      </c>
    </row>
    <row r="3380">
      <c r="A3380" s="11">
        <v>3379.0</v>
      </c>
      <c r="B3380" s="14">
        <f>Data!D3380</f>
        <v>44213</v>
      </c>
      <c r="C3380" s="12">
        <f>IFERROR(VLOOKUP(Data!B3380, Minorista!$A$2:$B$100, 2, FALSE), "")</f>
        <v>1</v>
      </c>
      <c r="D3380" s="12">
        <f t="array" ref="D3380">INDEX(Producto!$A$2:$A$500, MATCH(Data!H3380, Producto!$B$2:$B$500, 0))</f>
        <v>4</v>
      </c>
      <c r="E3380" s="12">
        <f>VLOOKUP(Data!E3380 &amp; Data!F3380 &amp; Data!G3380, Ubicacion!$A$2:$B$1000, 2, FALSE)</f>
        <v>47</v>
      </c>
      <c r="F3380" s="15">
        <f>Data!J3380</f>
        <v>175</v>
      </c>
      <c r="G3380" s="16">
        <f>Data!I3380</f>
        <v>35</v>
      </c>
      <c r="H3380" s="17">
        <f>Data!K3380</f>
        <v>61250</v>
      </c>
      <c r="I3380" s="17">
        <f>Data!L3380</f>
        <v>24500</v>
      </c>
      <c r="J3380" s="12" t="str">
        <f>Data!N3380</f>
        <v>In-store</v>
      </c>
      <c r="K3380" s="12" t="str">
        <f>Data!O3380</f>
        <v>Efectivo</v>
      </c>
      <c r="L3380" s="12" t="str">
        <f>Data!P3380</f>
        <v>Recurrente</v>
      </c>
    </row>
    <row r="3381">
      <c r="A3381" s="11">
        <v>3380.0</v>
      </c>
      <c r="B3381" s="14">
        <f>Data!D3381</f>
        <v>44213</v>
      </c>
      <c r="C3381" s="12">
        <f>IFERROR(VLOOKUP(Data!B3381, Minorista!$A$2:$B$100, 2, FALSE), "")</f>
        <v>1</v>
      </c>
      <c r="D3381" s="12">
        <f t="array" ref="D3381">INDEX(Producto!$A$2:$A$500, MATCH(Data!H3381, Producto!$B$2:$B$500, 0))</f>
        <v>5</v>
      </c>
      <c r="E3381" s="12">
        <f>VLOOKUP(Data!E3381 &amp; Data!F3381 &amp; Data!G3381, Ubicacion!$A$2:$B$1000, 2, FALSE)</f>
        <v>47</v>
      </c>
      <c r="F3381" s="15">
        <f>Data!J3381</f>
        <v>225</v>
      </c>
      <c r="G3381" s="16">
        <f>Data!I3381</f>
        <v>50</v>
      </c>
      <c r="H3381" s="17">
        <f>Data!K3381</f>
        <v>112500</v>
      </c>
      <c r="I3381" s="17">
        <f>Data!L3381</f>
        <v>33750</v>
      </c>
      <c r="J3381" s="12" t="str">
        <f>Data!N3381</f>
        <v>In-store</v>
      </c>
      <c r="K3381" s="12" t="str">
        <f>Data!O3381</f>
        <v>Efectivo</v>
      </c>
      <c r="L3381" s="12" t="str">
        <f>Data!P3381</f>
        <v>Nuevo</v>
      </c>
    </row>
    <row r="3382">
      <c r="A3382" s="11">
        <v>3381.0</v>
      </c>
      <c r="B3382" s="14">
        <f>Data!D3382</f>
        <v>44213</v>
      </c>
      <c r="C3382" s="12">
        <f>IFERROR(VLOOKUP(Data!B3382, Minorista!$A$2:$B$100, 2, FALSE), "")</f>
        <v>1</v>
      </c>
      <c r="D3382" s="12">
        <f t="array" ref="D3382">INDEX(Producto!$A$2:$A$500, MATCH(Data!H3382, Producto!$B$2:$B$500, 0))</f>
        <v>6</v>
      </c>
      <c r="E3382" s="12">
        <f>VLOOKUP(Data!E3382 &amp; Data!F3382 &amp; Data!G3382, Ubicacion!$A$2:$B$1000, 2, FALSE)</f>
        <v>47</v>
      </c>
      <c r="F3382" s="15">
        <f>Data!J3382</f>
        <v>325</v>
      </c>
      <c r="G3382" s="16">
        <f>Data!I3382</f>
        <v>40</v>
      </c>
      <c r="H3382" s="17">
        <f>Data!K3382</f>
        <v>130000</v>
      </c>
      <c r="I3382" s="17">
        <f>Data!L3382</f>
        <v>52000</v>
      </c>
      <c r="J3382" s="12" t="str">
        <f>Data!N3382</f>
        <v>In-store</v>
      </c>
      <c r="K3382" s="12" t="str">
        <f>Data!O3382</f>
        <v>Tarjeta</v>
      </c>
      <c r="L3382" s="12" t="str">
        <f>Data!P3382</f>
        <v>Nuevo</v>
      </c>
    </row>
    <row r="3383">
      <c r="A3383" s="11">
        <v>3382.0</v>
      </c>
      <c r="B3383" s="14">
        <f>Data!D3383</f>
        <v>44242</v>
      </c>
      <c r="C3383" s="12">
        <f>IFERROR(VLOOKUP(Data!B3383, Minorista!$A$2:$B$100, 2, FALSE), "")</f>
        <v>1</v>
      </c>
      <c r="D3383" s="12">
        <f t="array" ref="D3383">INDEX(Producto!$A$2:$A$500, MATCH(Data!H3383, Producto!$B$2:$B$500, 0))</f>
        <v>1</v>
      </c>
      <c r="E3383" s="12">
        <f>VLOOKUP(Data!E3383 &amp; Data!F3383 &amp; Data!G3383, Ubicacion!$A$2:$B$1000, 2, FALSE)</f>
        <v>47</v>
      </c>
      <c r="F3383" s="15">
        <f>Data!J3383</f>
        <v>575</v>
      </c>
      <c r="G3383" s="16">
        <f>Data!I3383</f>
        <v>40</v>
      </c>
      <c r="H3383" s="17">
        <f>Data!K3383</f>
        <v>230000</v>
      </c>
      <c r="I3383" s="17">
        <f>Data!L3383</f>
        <v>80500</v>
      </c>
      <c r="J3383" s="12" t="str">
        <f>Data!N3383</f>
        <v>In-store</v>
      </c>
      <c r="K3383" s="12" t="str">
        <f>Data!O3383</f>
        <v>Tarjeta</v>
      </c>
      <c r="L3383" s="12" t="str">
        <f>Data!P3383</f>
        <v>Recurrente</v>
      </c>
    </row>
    <row r="3384">
      <c r="A3384" s="11">
        <v>3383.0</v>
      </c>
      <c r="B3384" s="14">
        <f>Data!D3384</f>
        <v>44242</v>
      </c>
      <c r="C3384" s="12">
        <f>IFERROR(VLOOKUP(Data!B3384, Minorista!$A$2:$B$100, 2, FALSE), "")</f>
        <v>1</v>
      </c>
      <c r="D3384" s="12">
        <f t="array" ref="D3384">INDEX(Producto!$A$2:$A$500, MATCH(Data!H3384, Producto!$B$2:$B$500, 0))</f>
        <v>2</v>
      </c>
      <c r="E3384" s="12">
        <f>VLOOKUP(Data!E3384 &amp; Data!F3384 &amp; Data!G3384, Ubicacion!$A$2:$B$1000, 2, FALSE)</f>
        <v>47</v>
      </c>
      <c r="F3384" s="15">
        <f>Data!J3384</f>
        <v>225</v>
      </c>
      <c r="G3384" s="16">
        <f>Data!I3384</f>
        <v>40</v>
      </c>
      <c r="H3384" s="17">
        <f>Data!K3384</f>
        <v>90000</v>
      </c>
      <c r="I3384" s="17">
        <f>Data!L3384</f>
        <v>31500</v>
      </c>
      <c r="J3384" s="12" t="str">
        <f>Data!N3384</f>
        <v>In-store</v>
      </c>
      <c r="K3384" s="12" t="str">
        <f>Data!O3384</f>
        <v>Tarjeta</v>
      </c>
      <c r="L3384" s="12" t="str">
        <f>Data!P3384</f>
        <v>Nuevo</v>
      </c>
    </row>
    <row r="3385">
      <c r="A3385" s="11">
        <v>3384.0</v>
      </c>
      <c r="B3385" s="14">
        <f>Data!D3385</f>
        <v>44242</v>
      </c>
      <c r="C3385" s="12">
        <f>IFERROR(VLOOKUP(Data!B3385, Minorista!$A$2:$B$100, 2, FALSE), "")</f>
        <v>1</v>
      </c>
      <c r="D3385" s="12">
        <f t="array" ref="D3385">INDEX(Producto!$A$2:$A$500, MATCH(Data!H3385, Producto!$B$2:$B$500, 0))</f>
        <v>3</v>
      </c>
      <c r="E3385" s="12">
        <f>VLOOKUP(Data!E3385 &amp; Data!F3385 &amp; Data!G3385, Ubicacion!$A$2:$B$1000, 2, FALSE)</f>
        <v>47</v>
      </c>
      <c r="F3385" s="15">
        <f>Data!J3385</f>
        <v>275</v>
      </c>
      <c r="G3385" s="16">
        <f>Data!I3385</f>
        <v>30</v>
      </c>
      <c r="H3385" s="17">
        <f>Data!K3385</f>
        <v>82500</v>
      </c>
      <c r="I3385" s="17">
        <f>Data!L3385</f>
        <v>33000</v>
      </c>
      <c r="J3385" s="12" t="str">
        <f>Data!N3385</f>
        <v>In-store</v>
      </c>
      <c r="K3385" s="12" t="str">
        <f>Data!O3385</f>
        <v>Transferencia bancaria</v>
      </c>
      <c r="L3385" s="12" t="str">
        <f>Data!P3385</f>
        <v>Nuevo</v>
      </c>
    </row>
    <row r="3386">
      <c r="A3386" s="11">
        <v>3385.0</v>
      </c>
      <c r="B3386" s="14">
        <f>Data!D3386</f>
        <v>44242</v>
      </c>
      <c r="C3386" s="12">
        <f>IFERROR(VLOOKUP(Data!B3386, Minorista!$A$2:$B$100, 2, FALSE), "")</f>
        <v>1</v>
      </c>
      <c r="D3386" s="12">
        <f t="array" ref="D3386">INDEX(Producto!$A$2:$A$500, MATCH(Data!H3386, Producto!$B$2:$B$500, 0))</f>
        <v>4</v>
      </c>
      <c r="E3386" s="12">
        <f>VLOOKUP(Data!E3386 &amp; Data!F3386 &amp; Data!G3386, Ubicacion!$A$2:$B$1000, 2, FALSE)</f>
        <v>48</v>
      </c>
      <c r="F3386" s="15">
        <f>Data!J3386</f>
        <v>150</v>
      </c>
      <c r="G3386" s="16">
        <f>Data!I3386</f>
        <v>35</v>
      </c>
      <c r="H3386" s="17">
        <f>Data!K3386</f>
        <v>52500</v>
      </c>
      <c r="I3386" s="17">
        <f>Data!L3386</f>
        <v>21000</v>
      </c>
      <c r="J3386" s="12" t="str">
        <f>Data!N3386</f>
        <v>In-store</v>
      </c>
      <c r="K3386" s="12" t="str">
        <f>Data!O3386</f>
        <v>Transferencia bancaria</v>
      </c>
      <c r="L3386" s="12" t="str">
        <f>Data!P3386</f>
        <v>Nuevo</v>
      </c>
    </row>
    <row r="3387">
      <c r="A3387" s="11">
        <v>3386.0</v>
      </c>
      <c r="B3387" s="14">
        <f>Data!D3387</f>
        <v>44242</v>
      </c>
      <c r="C3387" s="12">
        <f>IFERROR(VLOOKUP(Data!B3387, Minorista!$A$2:$B$100, 2, FALSE), "")</f>
        <v>1</v>
      </c>
      <c r="D3387" s="12">
        <f t="array" ref="D3387">INDEX(Producto!$A$2:$A$500, MATCH(Data!H3387, Producto!$B$2:$B$500, 0))</f>
        <v>5</v>
      </c>
      <c r="E3387" s="12">
        <f>VLOOKUP(Data!E3387 &amp; Data!F3387 &amp; Data!G3387, Ubicacion!$A$2:$B$1000, 2, FALSE)</f>
        <v>48</v>
      </c>
      <c r="F3387" s="15">
        <f>Data!J3387</f>
        <v>225</v>
      </c>
      <c r="G3387" s="16">
        <f>Data!I3387</f>
        <v>50</v>
      </c>
      <c r="H3387" s="17">
        <f>Data!K3387</f>
        <v>112500</v>
      </c>
      <c r="I3387" s="17">
        <f>Data!L3387</f>
        <v>33750</v>
      </c>
      <c r="J3387" s="12" t="str">
        <f>Data!N3387</f>
        <v>In-store</v>
      </c>
      <c r="K3387" s="12" t="str">
        <f>Data!O3387</f>
        <v>Transferencia bancaria</v>
      </c>
      <c r="L3387" s="12" t="str">
        <f>Data!P3387</f>
        <v>Recurrente</v>
      </c>
    </row>
    <row r="3388">
      <c r="A3388" s="11">
        <v>3387.0</v>
      </c>
      <c r="B3388" s="14">
        <f>Data!D3388</f>
        <v>44242</v>
      </c>
      <c r="C3388" s="12">
        <f>IFERROR(VLOOKUP(Data!B3388, Minorista!$A$2:$B$100, 2, FALSE), "")</f>
        <v>1</v>
      </c>
      <c r="D3388" s="12">
        <f t="array" ref="D3388">INDEX(Producto!$A$2:$A$500, MATCH(Data!H3388, Producto!$B$2:$B$500, 0))</f>
        <v>6</v>
      </c>
      <c r="E3388" s="12">
        <f>VLOOKUP(Data!E3388 &amp; Data!F3388 &amp; Data!G3388, Ubicacion!$A$2:$B$1000, 2, FALSE)</f>
        <v>48</v>
      </c>
      <c r="F3388" s="15">
        <f>Data!J3388</f>
        <v>325</v>
      </c>
      <c r="G3388" s="16">
        <f>Data!I3388</f>
        <v>40</v>
      </c>
      <c r="H3388" s="17">
        <f>Data!K3388</f>
        <v>130000</v>
      </c>
      <c r="I3388" s="17">
        <f>Data!L3388</f>
        <v>52000</v>
      </c>
      <c r="J3388" s="12" t="str">
        <f>Data!N3388</f>
        <v>In-store</v>
      </c>
      <c r="K3388" s="12" t="str">
        <f>Data!O3388</f>
        <v>Efectivo</v>
      </c>
      <c r="L3388" s="12" t="str">
        <f>Data!P3388</f>
        <v>Recurrente</v>
      </c>
    </row>
    <row r="3389">
      <c r="A3389" s="11">
        <v>3388.0</v>
      </c>
      <c r="B3389" s="14">
        <f>Data!D3389</f>
        <v>44268</v>
      </c>
      <c r="C3389" s="12">
        <f>IFERROR(VLOOKUP(Data!B3389, Minorista!$A$2:$B$100, 2, FALSE), "")</f>
        <v>1</v>
      </c>
      <c r="D3389" s="12">
        <f t="array" ref="D3389">INDEX(Producto!$A$2:$A$500, MATCH(Data!H3389, Producto!$B$2:$B$500, 0))</f>
        <v>1</v>
      </c>
      <c r="E3389" s="12">
        <f>VLOOKUP(Data!E3389 &amp; Data!F3389 &amp; Data!G3389, Ubicacion!$A$2:$B$1000, 2, FALSE)</f>
        <v>48</v>
      </c>
      <c r="F3389" s="15">
        <f>Data!J3389</f>
        <v>545</v>
      </c>
      <c r="G3389" s="16">
        <f>Data!I3389</f>
        <v>40</v>
      </c>
      <c r="H3389" s="17">
        <f>Data!K3389</f>
        <v>218000</v>
      </c>
      <c r="I3389" s="17">
        <f>Data!L3389</f>
        <v>76300</v>
      </c>
      <c r="J3389" s="12" t="str">
        <f>Data!N3389</f>
        <v>In-store</v>
      </c>
      <c r="K3389" s="12" t="str">
        <f>Data!O3389</f>
        <v>Efectivo</v>
      </c>
      <c r="L3389" s="12" t="str">
        <f>Data!P3389</f>
        <v>Recurrente</v>
      </c>
    </row>
    <row r="3390">
      <c r="A3390" s="11">
        <v>3389.0</v>
      </c>
      <c r="B3390" s="14">
        <f>Data!D3390</f>
        <v>44268</v>
      </c>
      <c r="C3390" s="12">
        <f>IFERROR(VLOOKUP(Data!B3390, Minorista!$A$2:$B$100, 2, FALSE), "")</f>
        <v>1</v>
      </c>
      <c r="D3390" s="12">
        <f t="array" ref="D3390">INDEX(Producto!$A$2:$A$500, MATCH(Data!H3390, Producto!$B$2:$B$500, 0))</f>
        <v>2</v>
      </c>
      <c r="E3390" s="12">
        <f>VLOOKUP(Data!E3390 &amp; Data!F3390 &amp; Data!G3390, Ubicacion!$A$2:$B$1000, 2, FALSE)</f>
        <v>48</v>
      </c>
      <c r="F3390" s="15">
        <f>Data!J3390</f>
        <v>250</v>
      </c>
      <c r="G3390" s="16">
        <f>Data!I3390</f>
        <v>40</v>
      </c>
      <c r="H3390" s="17">
        <f>Data!K3390</f>
        <v>100000</v>
      </c>
      <c r="I3390" s="17">
        <f>Data!L3390</f>
        <v>35000</v>
      </c>
      <c r="J3390" s="12" t="str">
        <f>Data!N3390</f>
        <v>In-store</v>
      </c>
      <c r="K3390" s="12" t="str">
        <f>Data!O3390</f>
        <v>Tarjeta</v>
      </c>
      <c r="L3390" s="12" t="str">
        <f>Data!P3390</f>
        <v>Recurrente</v>
      </c>
    </row>
    <row r="3391">
      <c r="A3391" s="11">
        <v>3390.0</v>
      </c>
      <c r="B3391" s="14">
        <f>Data!D3391</f>
        <v>44268</v>
      </c>
      <c r="C3391" s="12">
        <f>IFERROR(VLOOKUP(Data!B3391, Minorista!$A$2:$B$100, 2, FALSE), "")</f>
        <v>1</v>
      </c>
      <c r="D3391" s="12">
        <f t="array" ref="D3391">INDEX(Producto!$A$2:$A$500, MATCH(Data!H3391, Producto!$B$2:$B$500, 0))</f>
        <v>3</v>
      </c>
      <c r="E3391" s="12">
        <f>VLOOKUP(Data!E3391 &amp; Data!F3391 &amp; Data!G3391, Ubicacion!$A$2:$B$1000, 2, FALSE)</f>
        <v>48</v>
      </c>
      <c r="F3391" s="15">
        <f>Data!J3391</f>
        <v>275</v>
      </c>
      <c r="G3391" s="16">
        <f>Data!I3391</f>
        <v>30</v>
      </c>
      <c r="H3391" s="17">
        <f>Data!K3391</f>
        <v>82500</v>
      </c>
      <c r="I3391" s="17">
        <f>Data!L3391</f>
        <v>33000</v>
      </c>
      <c r="J3391" s="12" t="str">
        <f>Data!N3391</f>
        <v>In-store</v>
      </c>
      <c r="K3391" s="12" t="str">
        <f>Data!O3391</f>
        <v>Efectivo</v>
      </c>
      <c r="L3391" s="12" t="str">
        <f>Data!P3391</f>
        <v>Nuevo</v>
      </c>
    </row>
    <row r="3392">
      <c r="A3392" s="11">
        <v>3391.0</v>
      </c>
      <c r="B3392" s="14">
        <f>Data!D3392</f>
        <v>44268</v>
      </c>
      <c r="C3392" s="12">
        <f>IFERROR(VLOOKUP(Data!B3392, Minorista!$A$2:$B$100, 2, FALSE), "")</f>
        <v>1</v>
      </c>
      <c r="D3392" s="12">
        <f t="array" ref="D3392">INDEX(Producto!$A$2:$A$500, MATCH(Data!H3392, Producto!$B$2:$B$500, 0))</f>
        <v>4</v>
      </c>
      <c r="E3392" s="12">
        <f>VLOOKUP(Data!E3392 &amp; Data!F3392 &amp; Data!G3392, Ubicacion!$A$2:$B$1000, 2, FALSE)</f>
        <v>48</v>
      </c>
      <c r="F3392" s="15">
        <f>Data!J3392</f>
        <v>125</v>
      </c>
      <c r="G3392" s="16">
        <f>Data!I3392</f>
        <v>35</v>
      </c>
      <c r="H3392" s="17">
        <f>Data!K3392</f>
        <v>43750</v>
      </c>
      <c r="I3392" s="17">
        <f>Data!L3392</f>
        <v>17500</v>
      </c>
      <c r="J3392" s="12" t="str">
        <f>Data!N3392</f>
        <v>In-store</v>
      </c>
      <c r="K3392" s="12" t="str">
        <f>Data!O3392</f>
        <v>Efectivo</v>
      </c>
      <c r="L3392" s="12" t="str">
        <f>Data!P3392</f>
        <v>Nuevo</v>
      </c>
    </row>
    <row r="3393">
      <c r="A3393" s="11">
        <v>3392.0</v>
      </c>
      <c r="B3393" s="14">
        <f>Data!D3393</f>
        <v>44268</v>
      </c>
      <c r="C3393" s="12">
        <f>IFERROR(VLOOKUP(Data!B3393, Minorista!$A$2:$B$100, 2, FALSE), "")</f>
        <v>1</v>
      </c>
      <c r="D3393" s="12">
        <f t="array" ref="D3393">INDEX(Producto!$A$2:$A$500, MATCH(Data!H3393, Producto!$B$2:$B$500, 0))</f>
        <v>5</v>
      </c>
      <c r="E3393" s="12">
        <f>VLOOKUP(Data!E3393 &amp; Data!F3393 &amp; Data!G3393, Ubicacion!$A$2:$B$1000, 2, FALSE)</f>
        <v>48</v>
      </c>
      <c r="F3393" s="15">
        <f>Data!J3393</f>
        <v>175</v>
      </c>
      <c r="G3393" s="16">
        <f>Data!I3393</f>
        <v>50</v>
      </c>
      <c r="H3393" s="17">
        <f>Data!K3393</f>
        <v>87500</v>
      </c>
      <c r="I3393" s="17">
        <f>Data!L3393</f>
        <v>26250</v>
      </c>
      <c r="J3393" s="12" t="str">
        <f>Data!N3393</f>
        <v>In-store</v>
      </c>
      <c r="K3393" s="12" t="str">
        <f>Data!O3393</f>
        <v>Tarjeta</v>
      </c>
      <c r="L3393" s="12" t="str">
        <f>Data!P3393</f>
        <v>Nuevo</v>
      </c>
    </row>
    <row r="3394">
      <c r="A3394" s="11">
        <v>3393.0</v>
      </c>
      <c r="B3394" s="14">
        <f>Data!D3394</f>
        <v>44268</v>
      </c>
      <c r="C3394" s="12">
        <f>IFERROR(VLOOKUP(Data!B3394, Minorista!$A$2:$B$100, 2, FALSE), "")</f>
        <v>1</v>
      </c>
      <c r="D3394" s="12">
        <f t="array" ref="D3394">INDEX(Producto!$A$2:$A$500, MATCH(Data!H3394, Producto!$B$2:$B$500, 0))</f>
        <v>6</v>
      </c>
      <c r="E3394" s="12">
        <f>VLOOKUP(Data!E3394 &amp; Data!F3394 &amp; Data!G3394, Ubicacion!$A$2:$B$1000, 2, FALSE)</f>
        <v>48</v>
      </c>
      <c r="F3394" s="15">
        <f>Data!J3394</f>
        <v>275</v>
      </c>
      <c r="G3394" s="16">
        <f>Data!I3394</f>
        <v>40</v>
      </c>
      <c r="H3394" s="17">
        <f>Data!K3394</f>
        <v>110000</v>
      </c>
      <c r="I3394" s="17">
        <f>Data!L3394</f>
        <v>44000</v>
      </c>
      <c r="J3394" s="12" t="str">
        <f>Data!N3394</f>
        <v>In-store</v>
      </c>
      <c r="K3394" s="12" t="str">
        <f>Data!O3394</f>
        <v>Transferencia bancaria</v>
      </c>
      <c r="L3394" s="12" t="str">
        <f>Data!P3394</f>
        <v>Recurrente</v>
      </c>
    </row>
    <row r="3395">
      <c r="A3395" s="11">
        <v>3394.0</v>
      </c>
      <c r="B3395" s="14">
        <f>Data!D3395</f>
        <v>44300</v>
      </c>
      <c r="C3395" s="12">
        <f>IFERROR(VLOOKUP(Data!B3395, Minorista!$A$2:$B$100, 2, FALSE), "")</f>
        <v>1</v>
      </c>
      <c r="D3395" s="12">
        <f t="array" ref="D3395">INDEX(Producto!$A$2:$A$500, MATCH(Data!H3395, Producto!$B$2:$B$500, 0))</f>
        <v>1</v>
      </c>
      <c r="E3395" s="12">
        <f>VLOOKUP(Data!E3395 &amp; Data!F3395 &amp; Data!G3395, Ubicacion!$A$2:$B$1000, 2, FALSE)</f>
        <v>48</v>
      </c>
      <c r="F3395" s="15">
        <f>Data!J3395</f>
        <v>525</v>
      </c>
      <c r="G3395" s="16">
        <f>Data!I3395</f>
        <v>40</v>
      </c>
      <c r="H3395" s="17">
        <f>Data!K3395</f>
        <v>210000</v>
      </c>
      <c r="I3395" s="17">
        <f>Data!L3395</f>
        <v>73500</v>
      </c>
      <c r="J3395" s="12" t="str">
        <f>Data!N3395</f>
        <v>In-store</v>
      </c>
      <c r="K3395" s="12" t="str">
        <f>Data!O3395</f>
        <v>Tarjeta</v>
      </c>
      <c r="L3395" s="12" t="str">
        <f>Data!P3395</f>
        <v>Nuevo</v>
      </c>
    </row>
    <row r="3396">
      <c r="A3396" s="11">
        <v>3395.0</v>
      </c>
      <c r="B3396" s="14">
        <f>Data!D3396</f>
        <v>44300</v>
      </c>
      <c r="C3396" s="12">
        <f>IFERROR(VLOOKUP(Data!B3396, Minorista!$A$2:$B$100, 2, FALSE), "")</f>
        <v>1</v>
      </c>
      <c r="D3396" s="12">
        <f t="array" ref="D3396">INDEX(Producto!$A$2:$A$500, MATCH(Data!H3396, Producto!$B$2:$B$500, 0))</f>
        <v>2</v>
      </c>
      <c r="E3396" s="12">
        <f>VLOOKUP(Data!E3396 &amp; Data!F3396 &amp; Data!G3396, Ubicacion!$A$2:$B$1000, 2, FALSE)</f>
        <v>48</v>
      </c>
      <c r="F3396" s="15">
        <f>Data!J3396</f>
        <v>225</v>
      </c>
      <c r="G3396" s="16">
        <f>Data!I3396</f>
        <v>40</v>
      </c>
      <c r="H3396" s="17">
        <f>Data!K3396</f>
        <v>90000</v>
      </c>
      <c r="I3396" s="17">
        <f>Data!L3396</f>
        <v>31500</v>
      </c>
      <c r="J3396" s="12" t="str">
        <f>Data!N3396</f>
        <v>In-store</v>
      </c>
      <c r="K3396" s="12" t="str">
        <f>Data!O3396</f>
        <v>Tarjeta</v>
      </c>
      <c r="L3396" s="12" t="str">
        <f>Data!P3396</f>
        <v>Nuevo</v>
      </c>
    </row>
    <row r="3397">
      <c r="A3397" s="11">
        <v>3396.0</v>
      </c>
      <c r="B3397" s="14">
        <f>Data!D3397</f>
        <v>44300</v>
      </c>
      <c r="C3397" s="12">
        <f>IFERROR(VLOOKUP(Data!B3397, Minorista!$A$2:$B$100, 2, FALSE), "")</f>
        <v>1</v>
      </c>
      <c r="D3397" s="12">
        <f t="array" ref="D3397">INDEX(Producto!$A$2:$A$500, MATCH(Data!H3397, Producto!$B$2:$B$500, 0))</f>
        <v>3</v>
      </c>
      <c r="E3397" s="12">
        <f>VLOOKUP(Data!E3397 &amp; Data!F3397 &amp; Data!G3397, Ubicacion!$A$2:$B$1000, 2, FALSE)</f>
        <v>48</v>
      </c>
      <c r="F3397" s="15">
        <f>Data!J3397</f>
        <v>225</v>
      </c>
      <c r="G3397" s="16">
        <f>Data!I3397</f>
        <v>30</v>
      </c>
      <c r="H3397" s="17">
        <f>Data!K3397</f>
        <v>67500</v>
      </c>
      <c r="I3397" s="17">
        <f>Data!L3397</f>
        <v>27000</v>
      </c>
      <c r="J3397" s="12" t="str">
        <f>Data!N3397</f>
        <v>In-store</v>
      </c>
      <c r="K3397" s="12" t="str">
        <f>Data!O3397</f>
        <v>Tarjeta</v>
      </c>
      <c r="L3397" s="12" t="str">
        <f>Data!P3397</f>
        <v>Recurrente</v>
      </c>
    </row>
    <row r="3398">
      <c r="A3398" s="11">
        <v>3397.0</v>
      </c>
      <c r="B3398" s="14">
        <f>Data!D3398</f>
        <v>44300</v>
      </c>
      <c r="C3398" s="12">
        <f>IFERROR(VLOOKUP(Data!B3398, Minorista!$A$2:$B$100, 2, FALSE), "")</f>
        <v>1</v>
      </c>
      <c r="D3398" s="12">
        <f t="array" ref="D3398">INDEX(Producto!$A$2:$A$500, MATCH(Data!H3398, Producto!$B$2:$B$500, 0))</f>
        <v>4</v>
      </c>
      <c r="E3398" s="12">
        <f>VLOOKUP(Data!E3398 &amp; Data!F3398 &amp; Data!G3398, Ubicacion!$A$2:$B$1000, 2, FALSE)</f>
        <v>48</v>
      </c>
      <c r="F3398" s="15">
        <f>Data!J3398</f>
        <v>150</v>
      </c>
      <c r="G3398" s="16">
        <f>Data!I3398</f>
        <v>35</v>
      </c>
      <c r="H3398" s="17">
        <f>Data!K3398</f>
        <v>52500</v>
      </c>
      <c r="I3398" s="17">
        <f>Data!L3398</f>
        <v>21000</v>
      </c>
      <c r="J3398" s="12" t="str">
        <f>Data!N3398</f>
        <v>In-store</v>
      </c>
      <c r="K3398" s="12" t="str">
        <f>Data!O3398</f>
        <v>Tarjeta</v>
      </c>
      <c r="L3398" s="12" t="str">
        <f>Data!P3398</f>
        <v>Recurrente</v>
      </c>
    </row>
    <row r="3399">
      <c r="A3399" s="11">
        <v>3398.0</v>
      </c>
      <c r="B3399" s="14">
        <f>Data!D3399</f>
        <v>44300</v>
      </c>
      <c r="C3399" s="12">
        <f>IFERROR(VLOOKUP(Data!B3399, Minorista!$A$2:$B$100, 2, FALSE), "")</f>
        <v>1</v>
      </c>
      <c r="D3399" s="12">
        <f t="array" ref="D3399">INDEX(Producto!$A$2:$A$500, MATCH(Data!H3399, Producto!$B$2:$B$500, 0))</f>
        <v>5</v>
      </c>
      <c r="E3399" s="12">
        <f>VLOOKUP(Data!E3399 &amp; Data!F3399 &amp; Data!G3399, Ubicacion!$A$2:$B$1000, 2, FALSE)</f>
        <v>48</v>
      </c>
      <c r="F3399" s="15">
        <f>Data!J3399</f>
        <v>150</v>
      </c>
      <c r="G3399" s="16">
        <f>Data!I3399</f>
        <v>50</v>
      </c>
      <c r="H3399" s="17">
        <f>Data!K3399</f>
        <v>75000</v>
      </c>
      <c r="I3399" s="17">
        <f>Data!L3399</f>
        <v>22500</v>
      </c>
      <c r="J3399" s="12" t="str">
        <f>Data!N3399</f>
        <v>In-store</v>
      </c>
      <c r="K3399" s="12" t="str">
        <f>Data!O3399</f>
        <v>Transferencia bancaria</v>
      </c>
      <c r="L3399" s="12" t="str">
        <f>Data!P3399</f>
        <v>Nuevo</v>
      </c>
    </row>
    <row r="3400">
      <c r="A3400" s="11">
        <v>3399.0</v>
      </c>
      <c r="B3400" s="14">
        <f>Data!D3400</f>
        <v>44300</v>
      </c>
      <c r="C3400" s="12">
        <f>IFERROR(VLOOKUP(Data!B3400, Minorista!$A$2:$B$100, 2, FALSE), "")</f>
        <v>1</v>
      </c>
      <c r="D3400" s="12">
        <f t="array" ref="D3400">INDEX(Producto!$A$2:$A$500, MATCH(Data!H3400, Producto!$B$2:$B$500, 0))</f>
        <v>6</v>
      </c>
      <c r="E3400" s="12">
        <f>VLOOKUP(Data!E3400 &amp; Data!F3400 &amp; Data!G3400, Ubicacion!$A$2:$B$1000, 2, FALSE)</f>
        <v>48</v>
      </c>
      <c r="F3400" s="15">
        <f>Data!J3400</f>
        <v>300</v>
      </c>
      <c r="G3400" s="16">
        <f>Data!I3400</f>
        <v>40</v>
      </c>
      <c r="H3400" s="17">
        <f>Data!K3400</f>
        <v>120000</v>
      </c>
      <c r="I3400" s="17">
        <f>Data!L3400</f>
        <v>48000</v>
      </c>
      <c r="J3400" s="12" t="str">
        <f>Data!N3400</f>
        <v>In-store</v>
      </c>
      <c r="K3400" s="12" t="str">
        <f>Data!O3400</f>
        <v>Tarjeta</v>
      </c>
      <c r="L3400" s="12" t="str">
        <f>Data!P3400</f>
        <v>Nuevo</v>
      </c>
    </row>
    <row r="3401">
      <c r="A3401" s="11">
        <v>3400.0</v>
      </c>
      <c r="B3401" s="14">
        <f>Data!D3401</f>
        <v>44329</v>
      </c>
      <c r="C3401" s="12">
        <f>IFERROR(VLOOKUP(Data!B3401, Minorista!$A$2:$B$100, 2, FALSE), "")</f>
        <v>1</v>
      </c>
      <c r="D3401" s="12">
        <f t="array" ref="D3401">INDEX(Producto!$A$2:$A$500, MATCH(Data!H3401, Producto!$B$2:$B$500, 0))</f>
        <v>1</v>
      </c>
      <c r="E3401" s="12">
        <f>VLOOKUP(Data!E3401 &amp; Data!F3401 &amp; Data!G3401, Ubicacion!$A$2:$B$1000, 2, FALSE)</f>
        <v>48</v>
      </c>
      <c r="F3401" s="15">
        <f>Data!J3401</f>
        <v>570</v>
      </c>
      <c r="G3401" s="16">
        <f>Data!I3401</f>
        <v>55</v>
      </c>
      <c r="H3401" s="17">
        <f>Data!K3401</f>
        <v>313500</v>
      </c>
      <c r="I3401" s="17">
        <f>Data!L3401</f>
        <v>109725</v>
      </c>
      <c r="J3401" s="12" t="str">
        <f>Data!N3401</f>
        <v>In-store</v>
      </c>
      <c r="K3401" s="12" t="str">
        <f>Data!O3401</f>
        <v>Efectivo</v>
      </c>
      <c r="L3401" s="12" t="str">
        <f>Data!P3401</f>
        <v>Recurrente</v>
      </c>
    </row>
    <row r="3402">
      <c r="A3402" s="11">
        <v>3401.0</v>
      </c>
      <c r="B3402" s="14">
        <f>Data!D3402</f>
        <v>44329</v>
      </c>
      <c r="C3402" s="12">
        <f>IFERROR(VLOOKUP(Data!B3402, Minorista!$A$2:$B$100, 2, FALSE), "")</f>
        <v>1</v>
      </c>
      <c r="D3402" s="12">
        <f t="array" ref="D3402">INDEX(Producto!$A$2:$A$500, MATCH(Data!H3402, Producto!$B$2:$B$500, 0))</f>
        <v>2</v>
      </c>
      <c r="E3402" s="12">
        <f>VLOOKUP(Data!E3402 &amp; Data!F3402 &amp; Data!G3402, Ubicacion!$A$2:$B$1000, 2, FALSE)</f>
        <v>48</v>
      </c>
      <c r="F3402" s="15">
        <f>Data!J3402</f>
        <v>275</v>
      </c>
      <c r="G3402" s="16">
        <f>Data!I3402</f>
        <v>50</v>
      </c>
      <c r="H3402" s="17">
        <f>Data!K3402</f>
        <v>137500</v>
      </c>
      <c r="I3402" s="17">
        <f>Data!L3402</f>
        <v>48125</v>
      </c>
      <c r="J3402" s="12" t="str">
        <f>Data!N3402</f>
        <v>In-store</v>
      </c>
      <c r="K3402" s="12" t="str">
        <f>Data!O3402</f>
        <v>Tarjeta</v>
      </c>
      <c r="L3402" s="12" t="str">
        <f>Data!P3402</f>
        <v>Nuevo</v>
      </c>
    </row>
    <row r="3403">
      <c r="A3403" s="11">
        <v>3402.0</v>
      </c>
      <c r="B3403" s="14">
        <f>Data!D3403</f>
        <v>44329</v>
      </c>
      <c r="C3403" s="12">
        <f>IFERROR(VLOOKUP(Data!B3403, Minorista!$A$2:$B$100, 2, FALSE), "")</f>
        <v>1</v>
      </c>
      <c r="D3403" s="12">
        <f t="array" ref="D3403">INDEX(Producto!$A$2:$A$500, MATCH(Data!H3403, Producto!$B$2:$B$500, 0))</f>
        <v>3</v>
      </c>
      <c r="E3403" s="12">
        <f>VLOOKUP(Data!E3403 &amp; Data!F3403 &amp; Data!G3403, Ubicacion!$A$2:$B$1000, 2, FALSE)</f>
        <v>48</v>
      </c>
      <c r="F3403" s="15">
        <f>Data!J3403</f>
        <v>300</v>
      </c>
      <c r="G3403" s="16">
        <f>Data!I3403</f>
        <v>45</v>
      </c>
      <c r="H3403" s="17">
        <f>Data!K3403</f>
        <v>135000</v>
      </c>
      <c r="I3403" s="17">
        <f>Data!L3403</f>
        <v>54000</v>
      </c>
      <c r="J3403" s="12" t="str">
        <f>Data!N3403</f>
        <v>In-store</v>
      </c>
      <c r="K3403" s="12" t="str">
        <f>Data!O3403</f>
        <v>Efectivo</v>
      </c>
      <c r="L3403" s="12" t="str">
        <f>Data!P3403</f>
        <v>Recurrente</v>
      </c>
    </row>
    <row r="3404">
      <c r="A3404" s="11">
        <v>3403.0</v>
      </c>
      <c r="B3404" s="14">
        <f>Data!D3404</f>
        <v>44329</v>
      </c>
      <c r="C3404" s="12">
        <f>IFERROR(VLOOKUP(Data!B3404, Minorista!$A$2:$B$100, 2, FALSE), "")</f>
        <v>1</v>
      </c>
      <c r="D3404" s="12">
        <f t="array" ref="D3404">INDEX(Producto!$A$2:$A$500, MATCH(Data!H3404, Producto!$B$2:$B$500, 0))</f>
        <v>4</v>
      </c>
      <c r="E3404" s="12">
        <f>VLOOKUP(Data!E3404 &amp; Data!F3404 &amp; Data!G3404, Ubicacion!$A$2:$B$1000, 2, FALSE)</f>
        <v>48</v>
      </c>
      <c r="F3404" s="15">
        <f>Data!J3404</f>
        <v>250</v>
      </c>
      <c r="G3404" s="16">
        <f>Data!I3404</f>
        <v>45</v>
      </c>
      <c r="H3404" s="17">
        <f>Data!K3404</f>
        <v>112500</v>
      </c>
      <c r="I3404" s="17">
        <f>Data!L3404</f>
        <v>45000</v>
      </c>
      <c r="J3404" s="12" t="str">
        <f>Data!N3404</f>
        <v>In-store</v>
      </c>
      <c r="K3404" s="12" t="str">
        <f>Data!O3404</f>
        <v>Tarjeta</v>
      </c>
      <c r="L3404" s="12" t="str">
        <f>Data!P3404</f>
        <v>Recurrente</v>
      </c>
    </row>
    <row r="3405">
      <c r="A3405" s="11">
        <v>3404.0</v>
      </c>
      <c r="B3405" s="14">
        <f>Data!D3405</f>
        <v>44329</v>
      </c>
      <c r="C3405" s="12">
        <f>IFERROR(VLOOKUP(Data!B3405, Minorista!$A$2:$B$100, 2, FALSE), "")</f>
        <v>1</v>
      </c>
      <c r="D3405" s="12">
        <f t="array" ref="D3405">INDEX(Producto!$A$2:$A$500, MATCH(Data!H3405, Producto!$B$2:$B$500, 0))</f>
        <v>5</v>
      </c>
      <c r="E3405" s="12">
        <f>VLOOKUP(Data!E3405 &amp; Data!F3405 &amp; Data!G3405, Ubicacion!$A$2:$B$1000, 2, FALSE)</f>
        <v>48</v>
      </c>
      <c r="F3405" s="15">
        <f>Data!J3405</f>
        <v>275</v>
      </c>
      <c r="G3405" s="16">
        <f>Data!I3405</f>
        <v>55</v>
      </c>
      <c r="H3405" s="17">
        <f>Data!K3405</f>
        <v>151250</v>
      </c>
      <c r="I3405" s="17">
        <f>Data!L3405</f>
        <v>45375</v>
      </c>
      <c r="J3405" s="12" t="str">
        <f>Data!N3405</f>
        <v>In-store</v>
      </c>
      <c r="K3405" s="12" t="str">
        <f>Data!O3405</f>
        <v>Tarjeta</v>
      </c>
      <c r="L3405" s="12" t="str">
        <f>Data!P3405</f>
        <v>Nuevo</v>
      </c>
    </row>
    <row r="3406">
      <c r="A3406" s="11">
        <v>3405.0</v>
      </c>
      <c r="B3406" s="14">
        <f>Data!D3406</f>
        <v>44329</v>
      </c>
      <c r="C3406" s="12">
        <f>IFERROR(VLOOKUP(Data!B3406, Minorista!$A$2:$B$100, 2, FALSE), "")</f>
        <v>1</v>
      </c>
      <c r="D3406" s="12">
        <f t="array" ref="D3406">INDEX(Producto!$A$2:$A$500, MATCH(Data!H3406, Producto!$B$2:$B$500, 0))</f>
        <v>6</v>
      </c>
      <c r="E3406" s="12">
        <f>VLOOKUP(Data!E3406 &amp; Data!F3406 &amp; Data!G3406, Ubicacion!$A$2:$B$1000, 2, FALSE)</f>
        <v>48</v>
      </c>
      <c r="F3406" s="15">
        <f>Data!J3406</f>
        <v>400</v>
      </c>
      <c r="G3406" s="16">
        <f>Data!I3406</f>
        <v>60</v>
      </c>
      <c r="H3406" s="17">
        <f>Data!K3406</f>
        <v>240000</v>
      </c>
      <c r="I3406" s="17">
        <f>Data!L3406</f>
        <v>96000</v>
      </c>
      <c r="J3406" s="12" t="str">
        <f>Data!N3406</f>
        <v>In-store</v>
      </c>
      <c r="K3406" s="12" t="str">
        <f>Data!O3406</f>
        <v>Transferencia bancaria</v>
      </c>
      <c r="L3406" s="12" t="str">
        <f>Data!P3406</f>
        <v>Recurrente</v>
      </c>
    </row>
    <row r="3407">
      <c r="A3407" s="11">
        <v>3406.0</v>
      </c>
      <c r="B3407" s="14">
        <f>Data!D3407</f>
        <v>44362</v>
      </c>
      <c r="C3407" s="12">
        <f>IFERROR(VLOOKUP(Data!B3407, Minorista!$A$2:$B$100, 2, FALSE), "")</f>
        <v>1</v>
      </c>
      <c r="D3407" s="12">
        <f t="array" ref="D3407">INDEX(Producto!$A$2:$A$500, MATCH(Data!H3407, Producto!$B$2:$B$500, 0))</f>
        <v>1</v>
      </c>
      <c r="E3407" s="12">
        <f>VLOOKUP(Data!E3407 &amp; Data!F3407 &amp; Data!G3407, Ubicacion!$A$2:$B$1000, 2, FALSE)</f>
        <v>48</v>
      </c>
      <c r="F3407" s="15">
        <f>Data!J3407</f>
        <v>650</v>
      </c>
      <c r="G3407" s="16">
        <f>Data!I3407</f>
        <v>55</v>
      </c>
      <c r="H3407" s="17">
        <f>Data!K3407</f>
        <v>357500</v>
      </c>
      <c r="I3407" s="17">
        <f>Data!L3407</f>
        <v>125125</v>
      </c>
      <c r="J3407" s="12" t="str">
        <f>Data!N3407</f>
        <v>In-store</v>
      </c>
      <c r="K3407" s="12" t="str">
        <f>Data!O3407</f>
        <v>Tarjeta</v>
      </c>
      <c r="L3407" s="12" t="str">
        <f>Data!P3407</f>
        <v>Nuevo</v>
      </c>
    </row>
    <row r="3408">
      <c r="A3408" s="11">
        <v>3407.0</v>
      </c>
      <c r="B3408" s="14">
        <f>Data!D3408</f>
        <v>44362</v>
      </c>
      <c r="C3408" s="12">
        <f>IFERROR(VLOOKUP(Data!B3408, Minorista!$A$2:$B$100, 2, FALSE), "")</f>
        <v>1</v>
      </c>
      <c r="D3408" s="12">
        <f t="array" ref="D3408">INDEX(Producto!$A$2:$A$500, MATCH(Data!H3408, Producto!$B$2:$B$500, 0))</f>
        <v>2</v>
      </c>
      <c r="E3408" s="12">
        <f>VLOOKUP(Data!E3408 &amp; Data!F3408 &amp; Data!G3408, Ubicacion!$A$2:$B$1000, 2, FALSE)</f>
        <v>48</v>
      </c>
      <c r="F3408" s="15">
        <f>Data!J3408</f>
        <v>400</v>
      </c>
      <c r="G3408" s="16">
        <f>Data!I3408</f>
        <v>50</v>
      </c>
      <c r="H3408" s="17">
        <f>Data!K3408</f>
        <v>200000</v>
      </c>
      <c r="I3408" s="17">
        <f>Data!L3408</f>
        <v>70000</v>
      </c>
      <c r="J3408" s="12" t="str">
        <f>Data!N3408</f>
        <v>In-store</v>
      </c>
      <c r="K3408" s="12" t="str">
        <f>Data!O3408</f>
        <v>Tarjeta</v>
      </c>
      <c r="L3408" s="12" t="str">
        <f>Data!P3408</f>
        <v>Nuevo</v>
      </c>
    </row>
    <row r="3409">
      <c r="A3409" s="11">
        <v>3408.0</v>
      </c>
      <c r="B3409" s="14">
        <f>Data!D3409</f>
        <v>44362</v>
      </c>
      <c r="C3409" s="12">
        <f>IFERROR(VLOOKUP(Data!B3409, Minorista!$A$2:$B$100, 2, FALSE), "")</f>
        <v>1</v>
      </c>
      <c r="D3409" s="12">
        <f t="array" ref="D3409">INDEX(Producto!$A$2:$A$500, MATCH(Data!H3409, Producto!$B$2:$B$500, 0))</f>
        <v>3</v>
      </c>
      <c r="E3409" s="12">
        <f>VLOOKUP(Data!E3409 &amp; Data!F3409 &amp; Data!G3409, Ubicacion!$A$2:$B$1000, 2, FALSE)</f>
        <v>48</v>
      </c>
      <c r="F3409" s="15">
        <f>Data!J3409</f>
        <v>325</v>
      </c>
      <c r="G3409" s="16">
        <f>Data!I3409</f>
        <v>45</v>
      </c>
      <c r="H3409" s="17">
        <f>Data!K3409</f>
        <v>146250</v>
      </c>
      <c r="I3409" s="17">
        <f>Data!L3409</f>
        <v>58500</v>
      </c>
      <c r="J3409" s="12" t="str">
        <f>Data!N3409</f>
        <v>In-store</v>
      </c>
      <c r="K3409" s="12" t="str">
        <f>Data!O3409</f>
        <v>Efectivo</v>
      </c>
      <c r="L3409" s="12" t="str">
        <f>Data!P3409</f>
        <v>Recurrente</v>
      </c>
    </row>
    <row r="3410">
      <c r="A3410" s="11">
        <v>3409.0</v>
      </c>
      <c r="B3410" s="14">
        <f>Data!D3410</f>
        <v>44362</v>
      </c>
      <c r="C3410" s="12">
        <f>IFERROR(VLOOKUP(Data!B3410, Minorista!$A$2:$B$100, 2, FALSE), "")</f>
        <v>1</v>
      </c>
      <c r="D3410" s="12">
        <f t="array" ref="D3410">INDEX(Producto!$A$2:$A$500, MATCH(Data!H3410, Producto!$B$2:$B$500, 0))</f>
        <v>4</v>
      </c>
      <c r="E3410" s="12">
        <f>VLOOKUP(Data!E3410 &amp; Data!F3410 &amp; Data!G3410, Ubicacion!$A$2:$B$1000, 2, FALSE)</f>
        <v>48</v>
      </c>
      <c r="F3410" s="15">
        <f>Data!J3410</f>
        <v>300</v>
      </c>
      <c r="G3410" s="16">
        <f>Data!I3410</f>
        <v>45</v>
      </c>
      <c r="H3410" s="17">
        <f>Data!K3410</f>
        <v>135000</v>
      </c>
      <c r="I3410" s="17">
        <f>Data!L3410</f>
        <v>54000</v>
      </c>
      <c r="J3410" s="12" t="str">
        <f>Data!N3410</f>
        <v>In-store</v>
      </c>
      <c r="K3410" s="12" t="str">
        <f>Data!O3410</f>
        <v>Tarjeta</v>
      </c>
      <c r="L3410" s="12" t="str">
        <f>Data!P3410</f>
        <v>Recurrente</v>
      </c>
    </row>
    <row r="3411">
      <c r="A3411" s="11">
        <v>3410.0</v>
      </c>
      <c r="B3411" s="14">
        <f>Data!D3411</f>
        <v>44362</v>
      </c>
      <c r="C3411" s="12">
        <f>IFERROR(VLOOKUP(Data!B3411, Minorista!$A$2:$B$100, 2, FALSE), "")</f>
        <v>1</v>
      </c>
      <c r="D3411" s="12">
        <f t="array" ref="D3411">INDEX(Producto!$A$2:$A$500, MATCH(Data!H3411, Producto!$B$2:$B$500, 0))</f>
        <v>5</v>
      </c>
      <c r="E3411" s="12">
        <f>VLOOKUP(Data!E3411 &amp; Data!F3411 &amp; Data!G3411, Ubicacion!$A$2:$B$1000, 2, FALSE)</f>
        <v>48</v>
      </c>
      <c r="F3411" s="15">
        <f>Data!J3411</f>
        <v>300</v>
      </c>
      <c r="G3411" s="16">
        <f>Data!I3411</f>
        <v>55</v>
      </c>
      <c r="H3411" s="17">
        <f>Data!K3411</f>
        <v>165000</v>
      </c>
      <c r="I3411" s="17">
        <f>Data!L3411</f>
        <v>49500</v>
      </c>
      <c r="J3411" s="12" t="str">
        <f>Data!N3411</f>
        <v>In-store</v>
      </c>
      <c r="K3411" s="12" t="str">
        <f>Data!O3411</f>
        <v>Transferencia bancaria</v>
      </c>
      <c r="L3411" s="12" t="str">
        <f>Data!P3411</f>
        <v>Recurrente</v>
      </c>
    </row>
    <row r="3412">
      <c r="A3412" s="11">
        <v>3411.0</v>
      </c>
      <c r="B3412" s="14">
        <f>Data!D3412</f>
        <v>44362</v>
      </c>
      <c r="C3412" s="12">
        <f>IFERROR(VLOOKUP(Data!B3412, Minorista!$A$2:$B$100, 2, FALSE), "")</f>
        <v>1</v>
      </c>
      <c r="D3412" s="12">
        <f t="array" ref="D3412">INDEX(Producto!$A$2:$A$500, MATCH(Data!H3412, Producto!$B$2:$B$500, 0))</f>
        <v>6</v>
      </c>
      <c r="E3412" s="12">
        <f>VLOOKUP(Data!E3412 &amp; Data!F3412 &amp; Data!G3412, Ubicacion!$A$2:$B$1000, 2, FALSE)</f>
        <v>48</v>
      </c>
      <c r="F3412" s="15">
        <f>Data!J3412</f>
        <v>450</v>
      </c>
      <c r="G3412" s="16">
        <f>Data!I3412</f>
        <v>60</v>
      </c>
      <c r="H3412" s="17">
        <f>Data!K3412</f>
        <v>270000</v>
      </c>
      <c r="I3412" s="17">
        <f>Data!L3412</f>
        <v>108000</v>
      </c>
      <c r="J3412" s="12" t="str">
        <f>Data!N3412</f>
        <v>In-store</v>
      </c>
      <c r="K3412" s="12" t="str">
        <f>Data!O3412</f>
        <v>Tarjeta</v>
      </c>
      <c r="L3412" s="12" t="str">
        <f>Data!P3412</f>
        <v>Recurrente</v>
      </c>
    </row>
    <row r="3413">
      <c r="A3413" s="11">
        <v>3412.0</v>
      </c>
      <c r="B3413" s="14">
        <f>Data!D3413</f>
        <v>44390</v>
      </c>
      <c r="C3413" s="12">
        <f>IFERROR(VLOOKUP(Data!B3413, Minorista!$A$2:$B$100, 2, FALSE), "")</f>
        <v>1</v>
      </c>
      <c r="D3413" s="12">
        <f t="array" ref="D3413">INDEX(Producto!$A$2:$A$500, MATCH(Data!H3413, Producto!$B$2:$B$500, 0))</f>
        <v>1</v>
      </c>
      <c r="E3413" s="12">
        <f>VLOOKUP(Data!E3413 &amp; Data!F3413 &amp; Data!G3413, Ubicacion!$A$2:$B$1000, 2, FALSE)</f>
        <v>48</v>
      </c>
      <c r="F3413" s="15">
        <f>Data!J3413</f>
        <v>675</v>
      </c>
      <c r="G3413" s="16">
        <f>Data!I3413</f>
        <v>55</v>
      </c>
      <c r="H3413" s="17">
        <f>Data!K3413</f>
        <v>371250</v>
      </c>
      <c r="I3413" s="17">
        <f>Data!L3413</f>
        <v>129937.5</v>
      </c>
      <c r="J3413" s="12" t="str">
        <f>Data!N3413</f>
        <v>In-store</v>
      </c>
      <c r="K3413" s="12" t="str">
        <f>Data!O3413</f>
        <v>Tarjeta</v>
      </c>
      <c r="L3413" s="12" t="str">
        <f>Data!P3413</f>
        <v>Recurrente</v>
      </c>
    </row>
    <row r="3414">
      <c r="A3414" s="11">
        <v>3413.0</v>
      </c>
      <c r="B3414" s="14">
        <f>Data!D3414</f>
        <v>44390</v>
      </c>
      <c r="C3414" s="12">
        <f>IFERROR(VLOOKUP(Data!B3414, Minorista!$A$2:$B$100, 2, FALSE), "")</f>
        <v>1</v>
      </c>
      <c r="D3414" s="12">
        <f t="array" ref="D3414">INDEX(Producto!$A$2:$A$500, MATCH(Data!H3414, Producto!$B$2:$B$500, 0))</f>
        <v>2</v>
      </c>
      <c r="E3414" s="12">
        <f>VLOOKUP(Data!E3414 &amp; Data!F3414 &amp; Data!G3414, Ubicacion!$A$2:$B$1000, 2, FALSE)</f>
        <v>48</v>
      </c>
      <c r="F3414" s="15">
        <f>Data!J3414</f>
        <v>425</v>
      </c>
      <c r="G3414" s="16">
        <f>Data!I3414</f>
        <v>50</v>
      </c>
      <c r="H3414" s="17">
        <f>Data!K3414</f>
        <v>212500</v>
      </c>
      <c r="I3414" s="17">
        <f>Data!L3414</f>
        <v>74375</v>
      </c>
      <c r="J3414" s="12" t="str">
        <f>Data!N3414</f>
        <v>In-store</v>
      </c>
      <c r="K3414" s="12" t="str">
        <f>Data!O3414</f>
        <v>Efectivo</v>
      </c>
      <c r="L3414" s="12" t="str">
        <f>Data!P3414</f>
        <v>Nuevo</v>
      </c>
    </row>
    <row r="3415">
      <c r="A3415" s="11">
        <v>3414.0</v>
      </c>
      <c r="B3415" s="14">
        <f>Data!D3415</f>
        <v>44390</v>
      </c>
      <c r="C3415" s="12">
        <f>IFERROR(VLOOKUP(Data!B3415, Minorista!$A$2:$B$100, 2, FALSE), "")</f>
        <v>1</v>
      </c>
      <c r="D3415" s="12">
        <f t="array" ref="D3415">INDEX(Producto!$A$2:$A$500, MATCH(Data!H3415, Producto!$B$2:$B$500, 0))</f>
        <v>3</v>
      </c>
      <c r="E3415" s="12">
        <f>VLOOKUP(Data!E3415 &amp; Data!F3415 &amp; Data!G3415, Ubicacion!$A$2:$B$1000, 2, FALSE)</f>
        <v>48</v>
      </c>
      <c r="F3415" s="15">
        <f>Data!J3415</f>
        <v>350</v>
      </c>
      <c r="G3415" s="16">
        <f>Data!I3415</f>
        <v>45</v>
      </c>
      <c r="H3415" s="17">
        <f>Data!K3415</f>
        <v>157500</v>
      </c>
      <c r="I3415" s="17">
        <f>Data!L3415</f>
        <v>63000</v>
      </c>
      <c r="J3415" s="12" t="str">
        <f>Data!N3415</f>
        <v>In-store</v>
      </c>
      <c r="K3415" s="12" t="str">
        <f>Data!O3415</f>
        <v>Efectivo</v>
      </c>
      <c r="L3415" s="12" t="str">
        <f>Data!P3415</f>
        <v>Nuevo</v>
      </c>
    </row>
    <row r="3416">
      <c r="A3416" s="11">
        <v>3415.0</v>
      </c>
      <c r="B3416" s="14">
        <f>Data!D3416</f>
        <v>44390</v>
      </c>
      <c r="C3416" s="12">
        <f>IFERROR(VLOOKUP(Data!B3416, Minorista!$A$2:$B$100, 2, FALSE), "")</f>
        <v>1</v>
      </c>
      <c r="D3416" s="12">
        <f t="array" ref="D3416">INDEX(Producto!$A$2:$A$500, MATCH(Data!H3416, Producto!$B$2:$B$500, 0))</f>
        <v>4</v>
      </c>
      <c r="E3416" s="12">
        <f>VLOOKUP(Data!E3416 &amp; Data!F3416 &amp; Data!G3416, Ubicacion!$A$2:$B$1000, 2, FALSE)</f>
        <v>48</v>
      </c>
      <c r="F3416" s="15">
        <f>Data!J3416</f>
        <v>300</v>
      </c>
      <c r="G3416" s="16">
        <f>Data!I3416</f>
        <v>45</v>
      </c>
      <c r="H3416" s="17">
        <f>Data!K3416</f>
        <v>135000</v>
      </c>
      <c r="I3416" s="17">
        <f>Data!L3416</f>
        <v>54000</v>
      </c>
      <c r="J3416" s="12" t="str">
        <f>Data!N3416</f>
        <v>In-store</v>
      </c>
      <c r="K3416" s="12" t="str">
        <f>Data!O3416</f>
        <v>Tarjeta</v>
      </c>
      <c r="L3416" s="12" t="str">
        <f>Data!P3416</f>
        <v>Recurrente</v>
      </c>
    </row>
    <row r="3417">
      <c r="A3417" s="11">
        <v>3416.0</v>
      </c>
      <c r="B3417" s="14">
        <f>Data!D3417</f>
        <v>44390</v>
      </c>
      <c r="C3417" s="12">
        <f>IFERROR(VLOOKUP(Data!B3417, Minorista!$A$2:$B$100, 2, FALSE), "")</f>
        <v>1</v>
      </c>
      <c r="D3417" s="12">
        <f t="array" ref="D3417">INDEX(Producto!$A$2:$A$500, MATCH(Data!H3417, Producto!$B$2:$B$500, 0))</f>
        <v>5</v>
      </c>
      <c r="E3417" s="12">
        <f>VLOOKUP(Data!E3417 &amp; Data!F3417 &amp; Data!G3417, Ubicacion!$A$2:$B$1000, 2, FALSE)</f>
        <v>48</v>
      </c>
      <c r="F3417" s="15">
        <f>Data!J3417</f>
        <v>325</v>
      </c>
      <c r="G3417" s="16">
        <f>Data!I3417</f>
        <v>55</v>
      </c>
      <c r="H3417" s="17">
        <f>Data!K3417</f>
        <v>178750</v>
      </c>
      <c r="I3417" s="17">
        <f>Data!L3417</f>
        <v>53625</v>
      </c>
      <c r="J3417" s="12" t="str">
        <f>Data!N3417</f>
        <v>In-store</v>
      </c>
      <c r="K3417" s="12" t="str">
        <f>Data!O3417</f>
        <v>Transferencia bancaria</v>
      </c>
      <c r="L3417" s="12" t="str">
        <f>Data!P3417</f>
        <v>Recurrente</v>
      </c>
    </row>
    <row r="3418">
      <c r="A3418" s="11">
        <v>3417.0</v>
      </c>
      <c r="B3418" s="14">
        <f>Data!D3418</f>
        <v>44390</v>
      </c>
      <c r="C3418" s="12">
        <f>IFERROR(VLOOKUP(Data!B3418, Minorista!$A$2:$B$100, 2, FALSE), "")</f>
        <v>1</v>
      </c>
      <c r="D3418" s="12">
        <f t="array" ref="D3418">INDEX(Producto!$A$2:$A$500, MATCH(Data!H3418, Producto!$B$2:$B$500, 0))</f>
        <v>6</v>
      </c>
      <c r="E3418" s="12">
        <f>VLOOKUP(Data!E3418 &amp; Data!F3418 &amp; Data!G3418, Ubicacion!$A$2:$B$1000, 2, FALSE)</f>
        <v>48</v>
      </c>
      <c r="F3418" s="15">
        <f>Data!J3418</f>
        <v>500</v>
      </c>
      <c r="G3418" s="16">
        <f>Data!I3418</f>
        <v>60</v>
      </c>
      <c r="H3418" s="17">
        <f>Data!K3418</f>
        <v>300000</v>
      </c>
      <c r="I3418" s="17">
        <f>Data!L3418</f>
        <v>120000</v>
      </c>
      <c r="J3418" s="12" t="str">
        <f>Data!N3418</f>
        <v>In-store</v>
      </c>
      <c r="K3418" s="12" t="str">
        <f>Data!O3418</f>
        <v>Transferencia bancaria</v>
      </c>
      <c r="L3418" s="12" t="str">
        <f>Data!P3418</f>
        <v>Recurrente</v>
      </c>
    </row>
    <row r="3419">
      <c r="A3419" s="11">
        <v>3418.0</v>
      </c>
      <c r="B3419" s="14">
        <f>Data!D3419</f>
        <v>44422</v>
      </c>
      <c r="C3419" s="12">
        <f>IFERROR(VLOOKUP(Data!B3419, Minorista!$A$2:$B$100, 2, FALSE), "")</f>
        <v>1</v>
      </c>
      <c r="D3419" s="12">
        <f t="array" ref="D3419">INDEX(Producto!$A$2:$A$500, MATCH(Data!H3419, Producto!$B$2:$B$500, 0))</f>
        <v>1</v>
      </c>
      <c r="E3419" s="12">
        <f>VLOOKUP(Data!E3419 &amp; Data!F3419 &amp; Data!G3419, Ubicacion!$A$2:$B$1000, 2, FALSE)</f>
        <v>48</v>
      </c>
      <c r="F3419" s="15">
        <f>Data!J3419</f>
        <v>650</v>
      </c>
      <c r="G3419" s="16">
        <f>Data!I3419</f>
        <v>55</v>
      </c>
      <c r="H3419" s="17">
        <f>Data!K3419</f>
        <v>357500</v>
      </c>
      <c r="I3419" s="17">
        <f>Data!L3419</f>
        <v>125125</v>
      </c>
      <c r="J3419" s="12" t="str">
        <f>Data!N3419</f>
        <v>In-store</v>
      </c>
      <c r="K3419" s="12" t="str">
        <f>Data!O3419</f>
        <v>Efectivo</v>
      </c>
      <c r="L3419" s="12" t="str">
        <f>Data!P3419</f>
        <v>Recurrente</v>
      </c>
    </row>
    <row r="3420">
      <c r="A3420" s="11">
        <v>3419.0</v>
      </c>
      <c r="B3420" s="14">
        <f>Data!D3420</f>
        <v>44422</v>
      </c>
      <c r="C3420" s="12">
        <f>IFERROR(VLOOKUP(Data!B3420, Minorista!$A$2:$B$100, 2, FALSE), "")</f>
        <v>1</v>
      </c>
      <c r="D3420" s="12">
        <f t="array" ref="D3420">INDEX(Producto!$A$2:$A$500, MATCH(Data!H3420, Producto!$B$2:$B$500, 0))</f>
        <v>2</v>
      </c>
      <c r="E3420" s="12">
        <f>VLOOKUP(Data!E3420 &amp; Data!F3420 &amp; Data!G3420, Ubicacion!$A$2:$B$1000, 2, FALSE)</f>
        <v>48</v>
      </c>
      <c r="F3420" s="15">
        <f>Data!J3420</f>
        <v>425</v>
      </c>
      <c r="G3420" s="16">
        <f>Data!I3420</f>
        <v>50</v>
      </c>
      <c r="H3420" s="17">
        <f>Data!K3420</f>
        <v>212500</v>
      </c>
      <c r="I3420" s="17">
        <f>Data!L3420</f>
        <v>74375</v>
      </c>
      <c r="J3420" s="12" t="str">
        <f>Data!N3420</f>
        <v>In-store</v>
      </c>
      <c r="K3420" s="12" t="str">
        <f>Data!O3420</f>
        <v>Tarjeta</v>
      </c>
      <c r="L3420" s="12" t="str">
        <f>Data!P3420</f>
        <v>Recurrente</v>
      </c>
    </row>
    <row r="3421">
      <c r="A3421" s="11">
        <v>3420.0</v>
      </c>
      <c r="B3421" s="14">
        <f>Data!D3421</f>
        <v>44422</v>
      </c>
      <c r="C3421" s="12">
        <f>IFERROR(VLOOKUP(Data!B3421, Minorista!$A$2:$B$100, 2, FALSE), "")</f>
        <v>1</v>
      </c>
      <c r="D3421" s="12">
        <f t="array" ref="D3421">INDEX(Producto!$A$2:$A$500, MATCH(Data!H3421, Producto!$B$2:$B$500, 0))</f>
        <v>3</v>
      </c>
      <c r="E3421" s="12">
        <f>VLOOKUP(Data!E3421 &amp; Data!F3421 &amp; Data!G3421, Ubicacion!$A$2:$B$1000, 2, FALSE)</f>
        <v>48</v>
      </c>
      <c r="F3421" s="15">
        <f>Data!J3421</f>
        <v>350</v>
      </c>
      <c r="G3421" s="16">
        <f>Data!I3421</f>
        <v>45</v>
      </c>
      <c r="H3421" s="17">
        <f>Data!K3421</f>
        <v>157500</v>
      </c>
      <c r="I3421" s="17">
        <f>Data!L3421</f>
        <v>63000</v>
      </c>
      <c r="J3421" s="12" t="str">
        <f>Data!N3421</f>
        <v>In-store</v>
      </c>
      <c r="K3421" s="12" t="str">
        <f>Data!O3421</f>
        <v>Tarjeta</v>
      </c>
      <c r="L3421" s="12" t="str">
        <f>Data!P3421</f>
        <v>Recurrente</v>
      </c>
    </row>
    <row r="3422">
      <c r="A3422" s="11">
        <v>3421.0</v>
      </c>
      <c r="B3422" s="14">
        <f>Data!D3422</f>
        <v>44422</v>
      </c>
      <c r="C3422" s="12">
        <f>IFERROR(VLOOKUP(Data!B3422, Minorista!$A$2:$B$100, 2, FALSE), "")</f>
        <v>1</v>
      </c>
      <c r="D3422" s="12">
        <f t="array" ref="D3422">INDEX(Producto!$A$2:$A$500, MATCH(Data!H3422, Producto!$B$2:$B$500, 0))</f>
        <v>4</v>
      </c>
      <c r="E3422" s="12">
        <f>VLOOKUP(Data!E3422 &amp; Data!F3422 &amp; Data!G3422, Ubicacion!$A$2:$B$1000, 2, FALSE)</f>
        <v>48</v>
      </c>
      <c r="F3422" s="15">
        <f>Data!J3422</f>
        <v>250</v>
      </c>
      <c r="G3422" s="16">
        <f>Data!I3422</f>
        <v>45</v>
      </c>
      <c r="H3422" s="17">
        <f>Data!K3422</f>
        <v>112500</v>
      </c>
      <c r="I3422" s="17">
        <f>Data!L3422</f>
        <v>45000</v>
      </c>
      <c r="J3422" s="12" t="str">
        <f>Data!N3422</f>
        <v>In-store</v>
      </c>
      <c r="K3422" s="12" t="str">
        <f>Data!O3422</f>
        <v>Efectivo</v>
      </c>
      <c r="L3422" s="12" t="str">
        <f>Data!P3422</f>
        <v>Recurrente</v>
      </c>
    </row>
    <row r="3423">
      <c r="A3423" s="11">
        <v>3422.0</v>
      </c>
      <c r="B3423" s="14">
        <f>Data!D3423</f>
        <v>44422</v>
      </c>
      <c r="C3423" s="12">
        <f>IFERROR(VLOOKUP(Data!B3423, Minorista!$A$2:$B$100, 2, FALSE), "")</f>
        <v>1</v>
      </c>
      <c r="D3423" s="12">
        <f t="array" ref="D3423">INDEX(Producto!$A$2:$A$500, MATCH(Data!H3423, Producto!$B$2:$B$500, 0))</f>
        <v>5</v>
      </c>
      <c r="E3423" s="12">
        <f>VLOOKUP(Data!E3423 &amp; Data!F3423 &amp; Data!G3423, Ubicacion!$A$2:$B$1000, 2, FALSE)</f>
        <v>48</v>
      </c>
      <c r="F3423" s="15">
        <f>Data!J3423</f>
        <v>225</v>
      </c>
      <c r="G3423" s="16">
        <f>Data!I3423</f>
        <v>55</v>
      </c>
      <c r="H3423" s="17">
        <f>Data!K3423</f>
        <v>123750</v>
      </c>
      <c r="I3423" s="17">
        <f>Data!L3423</f>
        <v>37125</v>
      </c>
      <c r="J3423" s="12" t="str">
        <f>Data!N3423</f>
        <v>In-store</v>
      </c>
      <c r="K3423" s="12" t="str">
        <f>Data!O3423</f>
        <v>Transferencia bancaria</v>
      </c>
      <c r="L3423" s="12" t="str">
        <f>Data!P3423</f>
        <v>Recurrente</v>
      </c>
    </row>
    <row r="3424">
      <c r="A3424" s="11">
        <v>3423.0</v>
      </c>
      <c r="B3424" s="14">
        <f>Data!D3424</f>
        <v>44422</v>
      </c>
      <c r="C3424" s="12">
        <f>IFERROR(VLOOKUP(Data!B3424, Minorista!$A$2:$B$100, 2, FALSE), "")</f>
        <v>1</v>
      </c>
      <c r="D3424" s="12">
        <f t="array" ref="D3424">INDEX(Producto!$A$2:$A$500, MATCH(Data!H3424, Producto!$B$2:$B$500, 0))</f>
        <v>6</v>
      </c>
      <c r="E3424" s="12">
        <f>VLOOKUP(Data!E3424 &amp; Data!F3424 &amp; Data!G3424, Ubicacion!$A$2:$B$1000, 2, FALSE)</f>
        <v>48</v>
      </c>
      <c r="F3424" s="15">
        <f>Data!J3424</f>
        <v>400</v>
      </c>
      <c r="G3424" s="16">
        <f>Data!I3424</f>
        <v>60</v>
      </c>
      <c r="H3424" s="17">
        <f>Data!K3424</f>
        <v>240000</v>
      </c>
      <c r="I3424" s="17">
        <f>Data!L3424</f>
        <v>96000</v>
      </c>
      <c r="J3424" s="12" t="str">
        <f>Data!N3424</f>
        <v>In-store</v>
      </c>
      <c r="K3424" s="12" t="str">
        <f>Data!O3424</f>
        <v>Transferencia bancaria</v>
      </c>
      <c r="L3424" s="12" t="str">
        <f>Data!P3424</f>
        <v>Recurrente</v>
      </c>
    </row>
    <row r="3425">
      <c r="A3425" s="11">
        <v>3424.0</v>
      </c>
      <c r="B3425" s="14">
        <f>Data!D3425</f>
        <v>44452</v>
      </c>
      <c r="C3425" s="12">
        <f>IFERROR(VLOOKUP(Data!B3425, Minorista!$A$2:$B$100, 2, FALSE), "")</f>
        <v>1</v>
      </c>
      <c r="D3425" s="12">
        <f t="array" ref="D3425">INDEX(Producto!$A$2:$A$500, MATCH(Data!H3425, Producto!$B$2:$B$500, 0))</f>
        <v>1</v>
      </c>
      <c r="E3425" s="12">
        <f>VLOOKUP(Data!E3425 &amp; Data!F3425 &amp; Data!G3425, Ubicacion!$A$2:$B$1000, 2, FALSE)</f>
        <v>48</v>
      </c>
      <c r="F3425" s="15">
        <f>Data!J3425</f>
        <v>525</v>
      </c>
      <c r="G3425" s="16">
        <f>Data!I3425</f>
        <v>55</v>
      </c>
      <c r="H3425" s="17">
        <f>Data!K3425</f>
        <v>288750</v>
      </c>
      <c r="I3425" s="17">
        <f>Data!L3425</f>
        <v>101062.5</v>
      </c>
      <c r="J3425" s="12" t="str">
        <f>Data!N3425</f>
        <v>In-store</v>
      </c>
      <c r="K3425" s="12" t="str">
        <f>Data!O3425</f>
        <v>Tarjeta</v>
      </c>
      <c r="L3425" s="12" t="str">
        <f>Data!P3425</f>
        <v>Nuevo</v>
      </c>
    </row>
    <row r="3426">
      <c r="A3426" s="11">
        <v>3425.0</v>
      </c>
      <c r="B3426" s="14">
        <f>Data!D3426</f>
        <v>44452</v>
      </c>
      <c r="C3426" s="12">
        <f>IFERROR(VLOOKUP(Data!B3426, Minorista!$A$2:$B$100, 2, FALSE), "")</f>
        <v>1</v>
      </c>
      <c r="D3426" s="12">
        <f t="array" ref="D3426">INDEX(Producto!$A$2:$A$500, MATCH(Data!H3426, Producto!$B$2:$B$500, 0))</f>
        <v>2</v>
      </c>
      <c r="E3426" s="12">
        <f>VLOOKUP(Data!E3426 &amp; Data!F3426 &amp; Data!G3426, Ubicacion!$A$2:$B$1000, 2, FALSE)</f>
        <v>48</v>
      </c>
      <c r="F3426" s="15">
        <f>Data!J3426</f>
        <v>325</v>
      </c>
      <c r="G3426" s="16">
        <f>Data!I3426</f>
        <v>50</v>
      </c>
      <c r="H3426" s="17">
        <f>Data!K3426</f>
        <v>162500</v>
      </c>
      <c r="I3426" s="17">
        <f>Data!L3426</f>
        <v>56875</v>
      </c>
      <c r="J3426" s="12" t="str">
        <f>Data!N3426</f>
        <v>In-store</v>
      </c>
      <c r="K3426" s="12" t="str">
        <f>Data!O3426</f>
        <v>Tarjeta</v>
      </c>
      <c r="L3426" s="12" t="str">
        <f>Data!P3426</f>
        <v>Nuevo</v>
      </c>
    </row>
    <row r="3427">
      <c r="A3427" s="11">
        <v>3426.0</v>
      </c>
      <c r="B3427" s="14">
        <f>Data!D3427</f>
        <v>44452</v>
      </c>
      <c r="C3427" s="12">
        <f>IFERROR(VLOOKUP(Data!B3427, Minorista!$A$2:$B$100, 2, FALSE), "")</f>
        <v>1</v>
      </c>
      <c r="D3427" s="12">
        <f t="array" ref="D3427">INDEX(Producto!$A$2:$A$500, MATCH(Data!H3427, Producto!$B$2:$B$500, 0))</f>
        <v>3</v>
      </c>
      <c r="E3427" s="12">
        <f>VLOOKUP(Data!E3427 &amp; Data!F3427 &amp; Data!G3427, Ubicacion!$A$2:$B$1000, 2, FALSE)</f>
        <v>48</v>
      </c>
      <c r="F3427" s="15">
        <f>Data!J3427</f>
        <v>225</v>
      </c>
      <c r="G3427" s="16">
        <f>Data!I3427</f>
        <v>45</v>
      </c>
      <c r="H3427" s="17">
        <f>Data!K3427</f>
        <v>101250</v>
      </c>
      <c r="I3427" s="17">
        <f>Data!L3427</f>
        <v>40500</v>
      </c>
      <c r="J3427" s="12" t="str">
        <f>Data!N3427</f>
        <v>In-store</v>
      </c>
      <c r="K3427" s="12" t="str">
        <f>Data!O3427</f>
        <v>Transferencia bancaria</v>
      </c>
      <c r="L3427" s="12" t="str">
        <f>Data!P3427</f>
        <v>Nuevo</v>
      </c>
    </row>
    <row r="3428">
      <c r="A3428" s="11">
        <v>3427.0</v>
      </c>
      <c r="B3428" s="14">
        <f>Data!D3428</f>
        <v>44452</v>
      </c>
      <c r="C3428" s="12">
        <f>IFERROR(VLOOKUP(Data!B3428, Minorista!$A$2:$B$100, 2, FALSE), "")</f>
        <v>1</v>
      </c>
      <c r="D3428" s="12">
        <f t="array" ref="D3428">INDEX(Producto!$A$2:$A$500, MATCH(Data!H3428, Producto!$B$2:$B$500, 0))</f>
        <v>4</v>
      </c>
      <c r="E3428" s="12">
        <f>VLOOKUP(Data!E3428 &amp; Data!F3428 &amp; Data!G3428, Ubicacion!$A$2:$B$1000, 2, FALSE)</f>
        <v>48</v>
      </c>
      <c r="F3428" s="15">
        <f>Data!J3428</f>
        <v>200</v>
      </c>
      <c r="G3428" s="16">
        <f>Data!I3428</f>
        <v>45</v>
      </c>
      <c r="H3428" s="17">
        <f>Data!K3428</f>
        <v>90000</v>
      </c>
      <c r="I3428" s="17">
        <f>Data!L3428</f>
        <v>36000</v>
      </c>
      <c r="J3428" s="12" t="str">
        <f>Data!N3428</f>
        <v>In-store</v>
      </c>
      <c r="K3428" s="12" t="str">
        <f>Data!O3428</f>
        <v>Tarjeta</v>
      </c>
      <c r="L3428" s="12" t="str">
        <f>Data!P3428</f>
        <v>Recurrente</v>
      </c>
    </row>
    <row r="3429">
      <c r="A3429" s="11">
        <v>3428.0</v>
      </c>
      <c r="B3429" s="14">
        <f>Data!D3429</f>
        <v>44452</v>
      </c>
      <c r="C3429" s="12">
        <f>IFERROR(VLOOKUP(Data!B3429, Minorista!$A$2:$B$100, 2, FALSE), "")</f>
        <v>1</v>
      </c>
      <c r="D3429" s="12">
        <f t="array" ref="D3429">INDEX(Producto!$A$2:$A$500, MATCH(Data!H3429, Producto!$B$2:$B$500, 0))</f>
        <v>5</v>
      </c>
      <c r="E3429" s="12">
        <f>VLOOKUP(Data!E3429 &amp; Data!F3429 &amp; Data!G3429, Ubicacion!$A$2:$B$1000, 2, FALSE)</f>
        <v>48</v>
      </c>
      <c r="F3429" s="15">
        <f>Data!J3429</f>
        <v>200</v>
      </c>
      <c r="G3429" s="16">
        <f>Data!I3429</f>
        <v>55</v>
      </c>
      <c r="H3429" s="17">
        <f>Data!K3429</f>
        <v>110000</v>
      </c>
      <c r="I3429" s="17">
        <f>Data!L3429</f>
        <v>33000</v>
      </c>
      <c r="J3429" s="12" t="str">
        <f>Data!N3429</f>
        <v>In-store</v>
      </c>
      <c r="K3429" s="12" t="str">
        <f>Data!O3429</f>
        <v>Transferencia bancaria</v>
      </c>
      <c r="L3429" s="12" t="str">
        <f>Data!P3429</f>
        <v>Recurrente</v>
      </c>
    </row>
    <row r="3430">
      <c r="A3430" s="11">
        <v>3429.0</v>
      </c>
      <c r="B3430" s="14">
        <f>Data!D3430</f>
        <v>44452</v>
      </c>
      <c r="C3430" s="12">
        <f>IFERROR(VLOOKUP(Data!B3430, Minorista!$A$2:$B$100, 2, FALSE), "")</f>
        <v>1</v>
      </c>
      <c r="D3430" s="12">
        <f t="array" ref="D3430">INDEX(Producto!$A$2:$A$500, MATCH(Data!H3430, Producto!$B$2:$B$500, 0))</f>
        <v>6</v>
      </c>
      <c r="E3430" s="12">
        <f>VLOOKUP(Data!E3430 &amp; Data!F3430 &amp; Data!G3430, Ubicacion!$A$2:$B$1000, 2, FALSE)</f>
        <v>48</v>
      </c>
      <c r="F3430" s="15">
        <f>Data!J3430</f>
        <v>300</v>
      </c>
      <c r="G3430" s="16">
        <f>Data!I3430</f>
        <v>60</v>
      </c>
      <c r="H3430" s="17">
        <f>Data!K3430</f>
        <v>180000</v>
      </c>
      <c r="I3430" s="17">
        <f>Data!L3430</f>
        <v>72000</v>
      </c>
      <c r="J3430" s="12" t="str">
        <f>Data!N3430</f>
        <v>In-store</v>
      </c>
      <c r="K3430" s="12" t="str">
        <f>Data!O3430</f>
        <v>Transferencia bancaria</v>
      </c>
      <c r="L3430" s="12" t="str">
        <f>Data!P3430</f>
        <v>Recurrente</v>
      </c>
    </row>
    <row r="3431">
      <c r="A3431" s="11">
        <v>3430.0</v>
      </c>
      <c r="B3431" s="14">
        <f>Data!D3431</f>
        <v>44484</v>
      </c>
      <c r="C3431" s="12">
        <f>IFERROR(VLOOKUP(Data!B3431, Minorista!$A$2:$B$100, 2, FALSE), "")</f>
        <v>1</v>
      </c>
      <c r="D3431" s="12">
        <f t="array" ref="D3431">INDEX(Producto!$A$2:$A$500, MATCH(Data!H3431, Producto!$B$2:$B$500, 0))</f>
        <v>1</v>
      </c>
      <c r="E3431" s="12">
        <f>VLOOKUP(Data!E3431 &amp; Data!F3431 &amp; Data!G3431, Ubicacion!$A$2:$B$1000, 2, FALSE)</f>
        <v>48</v>
      </c>
      <c r="F3431" s="15">
        <f>Data!J3431</f>
        <v>475</v>
      </c>
      <c r="G3431" s="16">
        <f>Data!I3431</f>
        <v>60</v>
      </c>
      <c r="H3431" s="17">
        <f>Data!K3431</f>
        <v>285000</v>
      </c>
      <c r="I3431" s="17">
        <f>Data!L3431</f>
        <v>99750</v>
      </c>
      <c r="J3431" s="12" t="str">
        <f>Data!N3431</f>
        <v>In-store</v>
      </c>
      <c r="K3431" s="12" t="str">
        <f>Data!O3431</f>
        <v>Efectivo</v>
      </c>
      <c r="L3431" s="12" t="str">
        <f>Data!P3431</f>
        <v>Recurrente</v>
      </c>
    </row>
    <row r="3432">
      <c r="A3432" s="11">
        <v>3431.0</v>
      </c>
      <c r="B3432" s="14">
        <f>Data!D3432</f>
        <v>44484</v>
      </c>
      <c r="C3432" s="12">
        <f>IFERROR(VLOOKUP(Data!B3432, Minorista!$A$2:$B$100, 2, FALSE), "")</f>
        <v>1</v>
      </c>
      <c r="D3432" s="12">
        <f t="array" ref="D3432">INDEX(Producto!$A$2:$A$500, MATCH(Data!H3432, Producto!$B$2:$B$500, 0))</f>
        <v>2</v>
      </c>
      <c r="E3432" s="12">
        <f>VLOOKUP(Data!E3432 &amp; Data!F3432 &amp; Data!G3432, Ubicacion!$A$2:$B$1000, 2, FALSE)</f>
        <v>48</v>
      </c>
      <c r="F3432" s="15">
        <f>Data!J3432</f>
        <v>300</v>
      </c>
      <c r="G3432" s="16">
        <f>Data!I3432</f>
        <v>55</v>
      </c>
      <c r="H3432" s="17">
        <f>Data!K3432</f>
        <v>165000</v>
      </c>
      <c r="I3432" s="17">
        <f>Data!L3432</f>
        <v>57750</v>
      </c>
      <c r="J3432" s="12" t="str">
        <f>Data!N3432</f>
        <v>In-store</v>
      </c>
      <c r="K3432" s="12" t="str">
        <f>Data!O3432</f>
        <v>Efectivo</v>
      </c>
      <c r="L3432" s="12" t="str">
        <f>Data!P3432</f>
        <v>Nuevo</v>
      </c>
    </row>
    <row r="3433">
      <c r="A3433" s="11">
        <v>3432.0</v>
      </c>
      <c r="B3433" s="14">
        <f>Data!D3433</f>
        <v>44484</v>
      </c>
      <c r="C3433" s="12">
        <f>IFERROR(VLOOKUP(Data!B3433, Minorista!$A$2:$B$100, 2, FALSE), "")</f>
        <v>1</v>
      </c>
      <c r="D3433" s="12">
        <f t="array" ref="D3433">INDEX(Producto!$A$2:$A$500, MATCH(Data!H3433, Producto!$B$2:$B$500, 0))</f>
        <v>3</v>
      </c>
      <c r="E3433" s="12">
        <f>VLOOKUP(Data!E3433 &amp; Data!F3433 &amp; Data!G3433, Ubicacion!$A$2:$B$1000, 2, FALSE)</f>
        <v>48</v>
      </c>
      <c r="F3433" s="15">
        <f>Data!J3433</f>
        <v>200</v>
      </c>
      <c r="G3433" s="16">
        <f>Data!I3433</f>
        <v>55</v>
      </c>
      <c r="H3433" s="17">
        <f>Data!K3433</f>
        <v>110000</v>
      </c>
      <c r="I3433" s="17">
        <f>Data!L3433</f>
        <v>44000</v>
      </c>
      <c r="J3433" s="12" t="str">
        <f>Data!N3433</f>
        <v>In-store</v>
      </c>
      <c r="K3433" s="12" t="str">
        <f>Data!O3433</f>
        <v>Efectivo</v>
      </c>
      <c r="L3433" s="12" t="str">
        <f>Data!P3433</f>
        <v>Recurrente</v>
      </c>
    </row>
    <row r="3434">
      <c r="A3434" s="11">
        <v>3433.0</v>
      </c>
      <c r="B3434" s="14">
        <f>Data!D3434</f>
        <v>44484</v>
      </c>
      <c r="C3434" s="12">
        <f>IFERROR(VLOOKUP(Data!B3434, Minorista!$A$2:$B$100, 2, FALSE), "")</f>
        <v>1</v>
      </c>
      <c r="D3434" s="12">
        <f t="array" ref="D3434">INDEX(Producto!$A$2:$A$500, MATCH(Data!H3434, Producto!$B$2:$B$500, 0))</f>
        <v>4</v>
      </c>
      <c r="E3434" s="12">
        <f>VLOOKUP(Data!E3434 &amp; Data!F3434 &amp; Data!G3434, Ubicacion!$A$2:$B$1000, 2, FALSE)</f>
        <v>48</v>
      </c>
      <c r="F3434" s="15">
        <f>Data!J3434</f>
        <v>175</v>
      </c>
      <c r="G3434" s="16">
        <f>Data!I3434</f>
        <v>55</v>
      </c>
      <c r="H3434" s="17">
        <f>Data!K3434</f>
        <v>96250</v>
      </c>
      <c r="I3434" s="17">
        <f>Data!L3434</f>
        <v>38500</v>
      </c>
      <c r="J3434" s="12" t="str">
        <f>Data!N3434</f>
        <v>In-store</v>
      </c>
      <c r="K3434" s="12" t="str">
        <f>Data!O3434</f>
        <v>Efectivo</v>
      </c>
      <c r="L3434" s="12" t="str">
        <f>Data!P3434</f>
        <v>Recurrente</v>
      </c>
    </row>
    <row r="3435">
      <c r="A3435" s="11">
        <v>3434.0</v>
      </c>
      <c r="B3435" s="14">
        <f>Data!D3435</f>
        <v>44484</v>
      </c>
      <c r="C3435" s="12">
        <f>IFERROR(VLOOKUP(Data!B3435, Minorista!$A$2:$B$100, 2, FALSE), "")</f>
        <v>1</v>
      </c>
      <c r="D3435" s="12">
        <f t="array" ref="D3435">INDEX(Producto!$A$2:$A$500, MATCH(Data!H3435, Producto!$B$2:$B$500, 0))</f>
        <v>5</v>
      </c>
      <c r="E3435" s="12">
        <f>VLOOKUP(Data!E3435 &amp; Data!F3435 &amp; Data!G3435, Ubicacion!$A$2:$B$1000, 2, FALSE)</f>
        <v>48</v>
      </c>
      <c r="F3435" s="15">
        <f>Data!J3435</f>
        <v>175</v>
      </c>
      <c r="G3435" s="16">
        <f>Data!I3435</f>
        <v>65</v>
      </c>
      <c r="H3435" s="17">
        <f>Data!K3435</f>
        <v>113750</v>
      </c>
      <c r="I3435" s="17">
        <f>Data!L3435</f>
        <v>34125</v>
      </c>
      <c r="J3435" s="12" t="str">
        <f>Data!N3435</f>
        <v>In-store</v>
      </c>
      <c r="K3435" s="12" t="str">
        <f>Data!O3435</f>
        <v>Tarjeta</v>
      </c>
      <c r="L3435" s="12" t="str">
        <f>Data!P3435</f>
        <v>Recurrente</v>
      </c>
    </row>
    <row r="3436">
      <c r="A3436" s="11">
        <v>3435.0</v>
      </c>
      <c r="B3436" s="14">
        <f>Data!D3436</f>
        <v>44484</v>
      </c>
      <c r="C3436" s="12">
        <f>IFERROR(VLOOKUP(Data!B3436, Minorista!$A$2:$B$100, 2, FALSE), "")</f>
        <v>5</v>
      </c>
      <c r="D3436" s="12">
        <f t="array" ref="D3436">INDEX(Producto!$A$2:$A$500, MATCH(Data!H3436, Producto!$B$2:$B$500, 0))</f>
        <v>6</v>
      </c>
      <c r="E3436" s="12">
        <f>VLOOKUP(Data!E3436 &amp; Data!F3436 &amp; Data!G3436, Ubicacion!$A$2:$B$1000, 2, FALSE)</f>
        <v>48</v>
      </c>
      <c r="F3436" s="15">
        <f>Data!J3436</f>
        <v>300</v>
      </c>
      <c r="G3436" s="16">
        <f>Data!I3436</f>
        <v>70</v>
      </c>
      <c r="H3436" s="17">
        <f>Data!K3436</f>
        <v>210000</v>
      </c>
      <c r="I3436" s="17">
        <f>Data!L3436</f>
        <v>84000</v>
      </c>
      <c r="J3436" s="12" t="str">
        <f>Data!N3436</f>
        <v>In-store</v>
      </c>
      <c r="K3436" s="12" t="str">
        <f>Data!O3436</f>
        <v>Transferencia bancaria</v>
      </c>
      <c r="L3436" s="12" t="str">
        <f>Data!P3436</f>
        <v>Recurrente</v>
      </c>
    </row>
    <row r="3437">
      <c r="A3437" s="11">
        <v>3436.0</v>
      </c>
      <c r="B3437" s="14">
        <f>Data!D3437</f>
        <v>44514</v>
      </c>
      <c r="C3437" s="12">
        <f>IFERROR(VLOOKUP(Data!B3437, Minorista!$A$2:$B$100, 2, FALSE), "")</f>
        <v>5</v>
      </c>
      <c r="D3437" s="12">
        <f t="array" ref="D3437">INDEX(Producto!$A$2:$A$500, MATCH(Data!H3437, Producto!$B$2:$B$500, 0))</f>
        <v>1</v>
      </c>
      <c r="E3437" s="12">
        <f>VLOOKUP(Data!E3437 &amp; Data!F3437 &amp; Data!G3437, Ubicacion!$A$2:$B$1000, 2, FALSE)</f>
        <v>48</v>
      </c>
      <c r="F3437" s="15">
        <f>Data!J3437</f>
        <v>450</v>
      </c>
      <c r="G3437" s="16">
        <f>Data!I3437</f>
        <v>65</v>
      </c>
      <c r="H3437" s="17">
        <f>Data!K3437</f>
        <v>292500</v>
      </c>
      <c r="I3437" s="17">
        <f>Data!L3437</f>
        <v>102375</v>
      </c>
      <c r="J3437" s="12" t="str">
        <f>Data!N3437</f>
        <v>In-store</v>
      </c>
      <c r="K3437" s="12" t="str">
        <f>Data!O3437</f>
        <v>Transferencia bancaria</v>
      </c>
      <c r="L3437" s="12" t="str">
        <f>Data!P3437</f>
        <v>Recurrente</v>
      </c>
    </row>
    <row r="3438">
      <c r="A3438" s="11">
        <v>3437.0</v>
      </c>
      <c r="B3438" s="14">
        <f>Data!D3438</f>
        <v>44514</v>
      </c>
      <c r="C3438" s="12">
        <f>IFERROR(VLOOKUP(Data!B3438, Minorista!$A$2:$B$100, 2, FALSE), "")</f>
        <v>5</v>
      </c>
      <c r="D3438" s="12">
        <f t="array" ref="D3438">INDEX(Producto!$A$2:$A$500, MATCH(Data!H3438, Producto!$B$2:$B$500, 0))</f>
        <v>2</v>
      </c>
      <c r="E3438" s="12">
        <f>VLOOKUP(Data!E3438 &amp; Data!F3438 &amp; Data!G3438, Ubicacion!$A$2:$B$1000, 2, FALSE)</f>
        <v>48</v>
      </c>
      <c r="F3438" s="15">
        <f>Data!J3438</f>
        <v>325</v>
      </c>
      <c r="G3438" s="16">
        <f>Data!I3438</f>
        <v>55</v>
      </c>
      <c r="H3438" s="17">
        <f>Data!K3438</f>
        <v>178750</v>
      </c>
      <c r="I3438" s="17">
        <f>Data!L3438</f>
        <v>62562.5</v>
      </c>
      <c r="J3438" s="12" t="str">
        <f>Data!N3438</f>
        <v>In-store</v>
      </c>
      <c r="K3438" s="12" t="str">
        <f>Data!O3438</f>
        <v>Tarjeta</v>
      </c>
      <c r="L3438" s="12" t="str">
        <f>Data!P3438</f>
        <v>Nuevo</v>
      </c>
    </row>
    <row r="3439">
      <c r="A3439" s="11">
        <v>3438.0</v>
      </c>
      <c r="B3439" s="14">
        <f>Data!D3439</f>
        <v>44514</v>
      </c>
      <c r="C3439" s="12">
        <f>IFERROR(VLOOKUP(Data!B3439, Minorista!$A$2:$B$100, 2, FALSE), "")</f>
        <v>5</v>
      </c>
      <c r="D3439" s="12">
        <f t="array" ref="D3439">INDEX(Producto!$A$2:$A$500, MATCH(Data!H3439, Producto!$B$2:$B$500, 0))</f>
        <v>3</v>
      </c>
      <c r="E3439" s="12">
        <f>VLOOKUP(Data!E3439 &amp; Data!F3439 &amp; Data!G3439, Ubicacion!$A$2:$B$1000, 2, FALSE)</f>
        <v>48</v>
      </c>
      <c r="F3439" s="15">
        <f>Data!J3439</f>
        <v>320</v>
      </c>
      <c r="G3439" s="16">
        <f>Data!I3439</f>
        <v>55</v>
      </c>
      <c r="H3439" s="17">
        <f>Data!K3439</f>
        <v>176000</v>
      </c>
      <c r="I3439" s="17">
        <f>Data!L3439</f>
        <v>70400</v>
      </c>
      <c r="J3439" s="12" t="str">
        <f>Data!N3439</f>
        <v>In-store</v>
      </c>
      <c r="K3439" s="12" t="str">
        <f>Data!O3439</f>
        <v>Tarjeta</v>
      </c>
      <c r="L3439" s="12" t="str">
        <f>Data!P3439</f>
        <v>Recurrente</v>
      </c>
    </row>
    <row r="3440">
      <c r="A3440" s="11">
        <v>3439.0</v>
      </c>
      <c r="B3440" s="14">
        <f>Data!D3440</f>
        <v>44514</v>
      </c>
      <c r="C3440" s="12">
        <f>IFERROR(VLOOKUP(Data!B3440, Minorista!$A$2:$B$100, 2, FALSE), "")</f>
        <v>5</v>
      </c>
      <c r="D3440" s="12">
        <f t="array" ref="D3440">INDEX(Producto!$A$2:$A$500, MATCH(Data!H3440, Producto!$B$2:$B$500, 0))</f>
        <v>4</v>
      </c>
      <c r="E3440" s="12">
        <f>VLOOKUP(Data!E3440 &amp; Data!F3440 &amp; Data!G3440, Ubicacion!$A$2:$B$1000, 2, FALSE)</f>
        <v>48</v>
      </c>
      <c r="F3440" s="15">
        <f>Data!J3440</f>
        <v>300</v>
      </c>
      <c r="G3440" s="16">
        <f>Data!I3440</f>
        <v>55</v>
      </c>
      <c r="H3440" s="17">
        <f>Data!K3440</f>
        <v>165000</v>
      </c>
      <c r="I3440" s="17">
        <f>Data!L3440</f>
        <v>66000</v>
      </c>
      <c r="J3440" s="12" t="str">
        <f>Data!N3440</f>
        <v>In-store</v>
      </c>
      <c r="K3440" s="12" t="str">
        <f>Data!O3440</f>
        <v>Efectivo</v>
      </c>
      <c r="L3440" s="12" t="str">
        <f>Data!P3440</f>
        <v>Nuevo</v>
      </c>
    </row>
    <row r="3441">
      <c r="A3441" s="11">
        <v>3440.0</v>
      </c>
      <c r="B3441" s="14">
        <f>Data!D3441</f>
        <v>44514</v>
      </c>
      <c r="C3441" s="12">
        <f>IFERROR(VLOOKUP(Data!B3441, Minorista!$A$2:$B$100, 2, FALSE), "")</f>
        <v>5</v>
      </c>
      <c r="D3441" s="12">
        <f t="array" ref="D3441">INDEX(Producto!$A$2:$A$500, MATCH(Data!H3441, Producto!$B$2:$B$500, 0))</f>
        <v>5</v>
      </c>
      <c r="E3441" s="12">
        <f>VLOOKUP(Data!E3441 &amp; Data!F3441 &amp; Data!G3441, Ubicacion!$A$2:$B$1000, 2, FALSE)</f>
        <v>48</v>
      </c>
      <c r="F3441" s="15">
        <f>Data!J3441</f>
        <v>275</v>
      </c>
      <c r="G3441" s="16">
        <f>Data!I3441</f>
        <v>65</v>
      </c>
      <c r="H3441" s="17">
        <f>Data!K3441</f>
        <v>178750</v>
      </c>
      <c r="I3441" s="17">
        <f>Data!L3441</f>
        <v>53625</v>
      </c>
      <c r="J3441" s="12" t="str">
        <f>Data!N3441</f>
        <v>In-store</v>
      </c>
      <c r="K3441" s="12" t="str">
        <f>Data!O3441</f>
        <v>Transferencia bancaria</v>
      </c>
      <c r="L3441" s="12" t="str">
        <f>Data!P3441</f>
        <v>Recurrente</v>
      </c>
    </row>
    <row r="3442">
      <c r="A3442" s="11">
        <v>3441.0</v>
      </c>
      <c r="B3442" s="14">
        <f>Data!D3442</f>
        <v>44514</v>
      </c>
      <c r="C3442" s="12">
        <f>IFERROR(VLOOKUP(Data!B3442, Minorista!$A$2:$B$100, 2, FALSE), "")</f>
        <v>5</v>
      </c>
      <c r="D3442" s="12">
        <f t="array" ref="D3442">INDEX(Producto!$A$2:$A$500, MATCH(Data!H3442, Producto!$B$2:$B$500, 0))</f>
        <v>6</v>
      </c>
      <c r="E3442" s="12">
        <f>VLOOKUP(Data!E3442 &amp; Data!F3442 &amp; Data!G3442, Ubicacion!$A$2:$B$1000, 2, FALSE)</f>
        <v>48</v>
      </c>
      <c r="F3442" s="15">
        <f>Data!J3442</f>
        <v>375</v>
      </c>
      <c r="G3442" s="16">
        <f>Data!I3442</f>
        <v>70</v>
      </c>
      <c r="H3442" s="17">
        <f>Data!K3442</f>
        <v>262500</v>
      </c>
      <c r="I3442" s="17">
        <f>Data!L3442</f>
        <v>105000</v>
      </c>
      <c r="J3442" s="12" t="str">
        <f>Data!N3442</f>
        <v>In-store</v>
      </c>
      <c r="K3442" s="12" t="str">
        <f>Data!O3442</f>
        <v>Efectivo</v>
      </c>
      <c r="L3442" s="12" t="str">
        <f>Data!P3442</f>
        <v>Recurrente</v>
      </c>
    </row>
    <row r="3443">
      <c r="A3443" s="11">
        <v>3442.0</v>
      </c>
      <c r="B3443" s="14">
        <f>Data!D3443</f>
        <v>44543</v>
      </c>
      <c r="C3443" s="12">
        <f>IFERROR(VLOOKUP(Data!B3443, Minorista!$A$2:$B$100, 2, FALSE), "")</f>
        <v>5</v>
      </c>
      <c r="D3443" s="12">
        <f t="array" ref="D3443">INDEX(Producto!$A$2:$A$500, MATCH(Data!H3443, Producto!$B$2:$B$500, 0))</f>
        <v>1</v>
      </c>
      <c r="E3443" s="12">
        <f>VLOOKUP(Data!E3443 &amp; Data!F3443 &amp; Data!G3443, Ubicacion!$A$2:$B$1000, 2, FALSE)</f>
        <v>48</v>
      </c>
      <c r="F3443" s="15">
        <f>Data!J3443</f>
        <v>600</v>
      </c>
      <c r="G3443" s="16">
        <f>Data!I3443</f>
        <v>65</v>
      </c>
      <c r="H3443" s="17">
        <f>Data!K3443</f>
        <v>390000</v>
      </c>
      <c r="I3443" s="17">
        <f>Data!L3443</f>
        <v>136500</v>
      </c>
      <c r="J3443" s="12" t="str">
        <f>Data!N3443</f>
        <v>In-store</v>
      </c>
      <c r="K3443" s="12" t="str">
        <f>Data!O3443</f>
        <v>Tarjeta</v>
      </c>
      <c r="L3443" s="12" t="str">
        <f>Data!P3443</f>
        <v>Recurrente</v>
      </c>
    </row>
    <row r="3444">
      <c r="A3444" s="11">
        <v>3443.0</v>
      </c>
      <c r="B3444" s="14">
        <f>Data!D3444</f>
        <v>44543</v>
      </c>
      <c r="C3444" s="12">
        <f>IFERROR(VLOOKUP(Data!B3444, Minorista!$A$2:$B$100, 2, FALSE), "")</f>
        <v>5</v>
      </c>
      <c r="D3444" s="12">
        <f t="array" ref="D3444">INDEX(Producto!$A$2:$A$500, MATCH(Data!H3444, Producto!$B$2:$B$500, 0))</f>
        <v>2</v>
      </c>
      <c r="E3444" s="12">
        <f>VLOOKUP(Data!E3444 &amp; Data!F3444 &amp; Data!G3444, Ubicacion!$A$2:$B$1000, 2, FALSE)</f>
        <v>48</v>
      </c>
      <c r="F3444" s="15">
        <f>Data!J3444</f>
        <v>400</v>
      </c>
      <c r="G3444" s="16">
        <f>Data!I3444</f>
        <v>55</v>
      </c>
      <c r="H3444" s="17">
        <f>Data!K3444</f>
        <v>220000</v>
      </c>
      <c r="I3444" s="17">
        <f>Data!L3444</f>
        <v>77000</v>
      </c>
      <c r="J3444" s="12" t="str">
        <f>Data!N3444</f>
        <v>In-store</v>
      </c>
      <c r="K3444" s="12" t="str">
        <f>Data!O3444</f>
        <v>Transferencia bancaria</v>
      </c>
      <c r="L3444" s="12" t="str">
        <f>Data!P3444</f>
        <v>Recurrente</v>
      </c>
    </row>
    <row r="3445">
      <c r="A3445" s="11">
        <v>3444.0</v>
      </c>
      <c r="B3445" s="14">
        <f>Data!D3445</f>
        <v>44543</v>
      </c>
      <c r="C3445" s="12">
        <f>IFERROR(VLOOKUP(Data!B3445, Minorista!$A$2:$B$100, 2, FALSE), "")</f>
        <v>5</v>
      </c>
      <c r="D3445" s="12">
        <f t="array" ref="D3445">INDEX(Producto!$A$2:$A$500, MATCH(Data!H3445, Producto!$B$2:$B$500, 0))</f>
        <v>3</v>
      </c>
      <c r="E3445" s="12">
        <f>VLOOKUP(Data!E3445 &amp; Data!F3445 &amp; Data!G3445, Ubicacion!$A$2:$B$1000, 2, FALSE)</f>
        <v>48</v>
      </c>
      <c r="F3445" s="15">
        <f>Data!J3445</f>
        <v>375</v>
      </c>
      <c r="G3445" s="16">
        <f>Data!I3445</f>
        <v>55</v>
      </c>
      <c r="H3445" s="17">
        <f>Data!K3445</f>
        <v>206250</v>
      </c>
      <c r="I3445" s="17">
        <f>Data!L3445</f>
        <v>82500</v>
      </c>
      <c r="J3445" s="12" t="str">
        <f>Data!N3445</f>
        <v>In-store</v>
      </c>
      <c r="K3445" s="12" t="str">
        <f>Data!O3445</f>
        <v>Tarjeta</v>
      </c>
      <c r="L3445" s="12" t="str">
        <f>Data!P3445</f>
        <v>Nuevo</v>
      </c>
    </row>
    <row r="3446">
      <c r="A3446" s="11">
        <v>3445.0</v>
      </c>
      <c r="B3446" s="14">
        <f>Data!D3446</f>
        <v>44543</v>
      </c>
      <c r="C3446" s="12">
        <f>IFERROR(VLOOKUP(Data!B3446, Minorista!$A$2:$B$100, 2, FALSE), "")</f>
        <v>5</v>
      </c>
      <c r="D3446" s="12">
        <f t="array" ref="D3446">INDEX(Producto!$A$2:$A$500, MATCH(Data!H3446, Producto!$B$2:$B$500, 0))</f>
        <v>4</v>
      </c>
      <c r="E3446" s="12">
        <f>VLOOKUP(Data!E3446 &amp; Data!F3446 &amp; Data!G3446, Ubicacion!$A$2:$B$1000, 2, FALSE)</f>
        <v>48</v>
      </c>
      <c r="F3446" s="15">
        <f>Data!J3446</f>
        <v>325</v>
      </c>
      <c r="G3446" s="16">
        <f>Data!I3446</f>
        <v>55</v>
      </c>
      <c r="H3446" s="17">
        <f>Data!K3446</f>
        <v>178750</v>
      </c>
      <c r="I3446" s="17">
        <f>Data!L3446</f>
        <v>71500</v>
      </c>
      <c r="J3446" s="12" t="str">
        <f>Data!N3446</f>
        <v>In-store</v>
      </c>
      <c r="K3446" s="12" t="str">
        <f>Data!O3446</f>
        <v>Tarjeta</v>
      </c>
      <c r="L3446" s="12" t="str">
        <f>Data!P3446</f>
        <v>Nuevo</v>
      </c>
    </row>
    <row r="3447">
      <c r="A3447" s="11">
        <v>3446.0</v>
      </c>
      <c r="B3447" s="14">
        <f>Data!D3447</f>
        <v>44543</v>
      </c>
      <c r="C3447" s="12">
        <f>IFERROR(VLOOKUP(Data!B3447, Minorista!$A$2:$B$100, 2, FALSE), "")</f>
        <v>5</v>
      </c>
      <c r="D3447" s="12">
        <f t="array" ref="D3447">INDEX(Producto!$A$2:$A$500, MATCH(Data!H3447, Producto!$B$2:$B$500, 0))</f>
        <v>5</v>
      </c>
      <c r="E3447" s="12">
        <f>VLOOKUP(Data!E3447 &amp; Data!F3447 &amp; Data!G3447, Ubicacion!$A$2:$B$1000, 2, FALSE)</f>
        <v>48</v>
      </c>
      <c r="F3447" s="15">
        <f>Data!J3447</f>
        <v>325</v>
      </c>
      <c r="G3447" s="16">
        <f>Data!I3447</f>
        <v>65</v>
      </c>
      <c r="H3447" s="17">
        <f>Data!K3447</f>
        <v>211250</v>
      </c>
      <c r="I3447" s="17">
        <f>Data!L3447</f>
        <v>63375</v>
      </c>
      <c r="J3447" s="12" t="str">
        <f>Data!N3447</f>
        <v>In-store</v>
      </c>
      <c r="K3447" s="12" t="str">
        <f>Data!O3447</f>
        <v>Tarjeta</v>
      </c>
      <c r="L3447" s="12" t="str">
        <f>Data!P3447</f>
        <v>Nuevo</v>
      </c>
    </row>
    <row r="3448">
      <c r="A3448" s="11">
        <v>3447.0</v>
      </c>
      <c r="B3448" s="14">
        <f>Data!D3448</f>
        <v>44543</v>
      </c>
      <c r="C3448" s="12">
        <f>IFERROR(VLOOKUP(Data!B3448, Minorista!$A$2:$B$100, 2, FALSE), "")</f>
        <v>5</v>
      </c>
      <c r="D3448" s="12">
        <f t="array" ref="D3448">INDEX(Producto!$A$2:$A$500, MATCH(Data!H3448, Producto!$B$2:$B$500, 0))</f>
        <v>6</v>
      </c>
      <c r="E3448" s="12">
        <f>VLOOKUP(Data!E3448 &amp; Data!F3448 &amp; Data!G3448, Ubicacion!$A$2:$B$1000, 2, FALSE)</f>
        <v>48</v>
      </c>
      <c r="F3448" s="15">
        <f>Data!J3448</f>
        <v>425</v>
      </c>
      <c r="G3448" s="16">
        <f>Data!I3448</f>
        <v>70</v>
      </c>
      <c r="H3448" s="17">
        <f>Data!K3448</f>
        <v>297500</v>
      </c>
      <c r="I3448" s="17">
        <f>Data!L3448</f>
        <v>119000</v>
      </c>
      <c r="J3448" s="12" t="str">
        <f>Data!N3448</f>
        <v>In-store</v>
      </c>
      <c r="K3448" s="12" t="str">
        <f>Data!O3448</f>
        <v>Tarjeta</v>
      </c>
      <c r="L3448" s="12" t="str">
        <f>Data!P3448</f>
        <v>Nuevo</v>
      </c>
    </row>
    <row r="3449">
      <c r="A3449" s="11">
        <v>3448.0</v>
      </c>
      <c r="B3449" s="14">
        <f>Data!D3449</f>
        <v>44206</v>
      </c>
      <c r="C3449" s="12">
        <f>IFERROR(VLOOKUP(Data!B3449, Minorista!$A$2:$B$100, 2, FALSE), "")</f>
        <v>5</v>
      </c>
      <c r="D3449" s="12">
        <f t="array" ref="D3449">INDEX(Producto!$A$2:$A$500, MATCH(Data!H3449, Producto!$B$2:$B$500, 0))</f>
        <v>1</v>
      </c>
      <c r="E3449" s="12">
        <f>VLOOKUP(Data!E3449 &amp; Data!F3449 &amp; Data!G3449, Ubicacion!$A$2:$B$1000, 2, FALSE)</f>
        <v>48</v>
      </c>
      <c r="F3449" s="15">
        <f>Data!J3449</f>
        <v>475</v>
      </c>
      <c r="G3449" s="16">
        <f>Data!I3449</f>
        <v>35</v>
      </c>
      <c r="H3449" s="17">
        <f>Data!K3449</f>
        <v>166250</v>
      </c>
      <c r="I3449" s="17">
        <f>Data!L3449</f>
        <v>58187.5</v>
      </c>
      <c r="J3449" s="12" t="str">
        <f>Data!N3449</f>
        <v>In-store</v>
      </c>
      <c r="K3449" s="12" t="str">
        <f>Data!O3449</f>
        <v>Transferencia bancaria</v>
      </c>
      <c r="L3449" s="12" t="str">
        <f>Data!P3449</f>
        <v>Nuevo</v>
      </c>
    </row>
    <row r="3450">
      <c r="A3450" s="11">
        <v>3449.0</v>
      </c>
      <c r="B3450" s="14">
        <f>Data!D3450</f>
        <v>44206</v>
      </c>
      <c r="C3450" s="12">
        <f>IFERROR(VLOOKUP(Data!B3450, Minorista!$A$2:$B$100, 2, FALSE), "")</f>
        <v>5</v>
      </c>
      <c r="D3450" s="12">
        <f t="array" ref="D3450">INDEX(Producto!$A$2:$A$500, MATCH(Data!H3450, Producto!$B$2:$B$500, 0))</f>
        <v>2</v>
      </c>
      <c r="E3450" s="12">
        <f>VLOOKUP(Data!E3450 &amp; Data!F3450 &amp; Data!G3450, Ubicacion!$A$2:$B$1000, 2, FALSE)</f>
        <v>48</v>
      </c>
      <c r="F3450" s="15">
        <f>Data!J3450</f>
        <v>275</v>
      </c>
      <c r="G3450" s="16">
        <f>Data!I3450</f>
        <v>35</v>
      </c>
      <c r="H3450" s="17">
        <f>Data!K3450</f>
        <v>96250</v>
      </c>
      <c r="I3450" s="17">
        <f>Data!L3450</f>
        <v>33687.5</v>
      </c>
      <c r="J3450" s="12" t="str">
        <f>Data!N3450</f>
        <v>In-store</v>
      </c>
      <c r="K3450" s="12" t="str">
        <f>Data!O3450</f>
        <v>Tarjeta</v>
      </c>
      <c r="L3450" s="12" t="str">
        <f>Data!P3450</f>
        <v>Recurrente</v>
      </c>
    </row>
    <row r="3451">
      <c r="A3451" s="11">
        <v>3450.0</v>
      </c>
      <c r="B3451" s="14">
        <f>Data!D3451</f>
        <v>44206</v>
      </c>
      <c r="C3451" s="12">
        <f>IFERROR(VLOOKUP(Data!B3451, Minorista!$A$2:$B$100, 2, FALSE), "")</f>
        <v>5</v>
      </c>
      <c r="D3451" s="12">
        <f t="array" ref="D3451">INDEX(Producto!$A$2:$A$500, MATCH(Data!H3451, Producto!$B$2:$B$500, 0))</f>
        <v>3</v>
      </c>
      <c r="E3451" s="12">
        <f>VLOOKUP(Data!E3451 &amp; Data!F3451 &amp; Data!G3451, Ubicacion!$A$2:$B$1000, 2, FALSE)</f>
        <v>48</v>
      </c>
      <c r="F3451" s="15">
        <f>Data!J3451</f>
        <v>275</v>
      </c>
      <c r="G3451" s="16">
        <f>Data!I3451</f>
        <v>25</v>
      </c>
      <c r="H3451" s="17">
        <f>Data!K3451</f>
        <v>68750</v>
      </c>
      <c r="I3451" s="17">
        <f>Data!L3451</f>
        <v>27500</v>
      </c>
      <c r="J3451" s="12" t="str">
        <f>Data!N3451</f>
        <v>In-store</v>
      </c>
      <c r="K3451" s="12" t="str">
        <f>Data!O3451</f>
        <v>Tarjeta</v>
      </c>
      <c r="L3451" s="12" t="str">
        <f>Data!P3451</f>
        <v>Recurrente</v>
      </c>
    </row>
    <row r="3452">
      <c r="A3452" s="11">
        <v>3451.0</v>
      </c>
      <c r="B3452" s="14">
        <f>Data!D3452</f>
        <v>44206</v>
      </c>
      <c r="C3452" s="12">
        <f>IFERROR(VLOOKUP(Data!B3452, Minorista!$A$2:$B$100, 2, FALSE), "")</f>
        <v>5</v>
      </c>
      <c r="D3452" s="12">
        <f t="array" ref="D3452">INDEX(Producto!$A$2:$A$500, MATCH(Data!H3452, Producto!$B$2:$B$500, 0))</f>
        <v>4</v>
      </c>
      <c r="E3452" s="12">
        <f>VLOOKUP(Data!E3452 &amp; Data!F3452 &amp; Data!G3452, Ubicacion!$A$2:$B$1000, 2, FALSE)</f>
        <v>48</v>
      </c>
      <c r="F3452" s="15">
        <f>Data!J3452</f>
        <v>125</v>
      </c>
      <c r="G3452" s="16">
        <f>Data!I3452</f>
        <v>30</v>
      </c>
      <c r="H3452" s="17">
        <f>Data!K3452</f>
        <v>37500</v>
      </c>
      <c r="I3452" s="17">
        <f>Data!L3452</f>
        <v>15000</v>
      </c>
      <c r="J3452" s="12" t="str">
        <f>Data!N3452</f>
        <v>In-store</v>
      </c>
      <c r="K3452" s="12" t="str">
        <f>Data!O3452</f>
        <v>Transferencia bancaria</v>
      </c>
      <c r="L3452" s="12" t="str">
        <f>Data!P3452</f>
        <v>Nuevo</v>
      </c>
    </row>
    <row r="3453">
      <c r="A3453" s="11">
        <v>3452.0</v>
      </c>
      <c r="B3453" s="14">
        <f>Data!D3453</f>
        <v>44206</v>
      </c>
      <c r="C3453" s="12">
        <f>IFERROR(VLOOKUP(Data!B3453, Minorista!$A$2:$B$100, 2, FALSE), "")</f>
        <v>5</v>
      </c>
      <c r="D3453" s="12">
        <f t="array" ref="D3453">INDEX(Producto!$A$2:$A$500, MATCH(Data!H3453, Producto!$B$2:$B$500, 0))</f>
        <v>5</v>
      </c>
      <c r="E3453" s="12">
        <f>VLOOKUP(Data!E3453 &amp; Data!F3453 &amp; Data!G3453, Ubicacion!$A$2:$B$1000, 2, FALSE)</f>
        <v>48</v>
      </c>
      <c r="F3453" s="15">
        <f>Data!J3453</f>
        <v>175</v>
      </c>
      <c r="G3453" s="16">
        <f>Data!I3453</f>
        <v>45</v>
      </c>
      <c r="H3453" s="17">
        <f>Data!K3453</f>
        <v>78750</v>
      </c>
      <c r="I3453" s="17">
        <f>Data!L3453</f>
        <v>23625</v>
      </c>
      <c r="J3453" s="12" t="str">
        <f>Data!N3453</f>
        <v>In-store</v>
      </c>
      <c r="K3453" s="12" t="str">
        <f>Data!O3453</f>
        <v>Transferencia bancaria</v>
      </c>
      <c r="L3453" s="12" t="str">
        <f>Data!P3453</f>
        <v>Recurrente</v>
      </c>
    </row>
    <row r="3454">
      <c r="A3454" s="11">
        <v>3453.0</v>
      </c>
      <c r="B3454" s="14">
        <f>Data!D3454</f>
        <v>44206</v>
      </c>
      <c r="C3454" s="12">
        <f>IFERROR(VLOOKUP(Data!B3454, Minorista!$A$2:$B$100, 2, FALSE), "")</f>
        <v>5</v>
      </c>
      <c r="D3454" s="12">
        <f t="array" ref="D3454">INDEX(Producto!$A$2:$A$500, MATCH(Data!H3454, Producto!$B$2:$B$500, 0))</f>
        <v>6</v>
      </c>
      <c r="E3454" s="12">
        <f>VLOOKUP(Data!E3454 &amp; Data!F3454 &amp; Data!G3454, Ubicacion!$A$2:$B$1000, 2, FALSE)</f>
        <v>48</v>
      </c>
      <c r="F3454" s="15">
        <f>Data!J3454</f>
        <v>275</v>
      </c>
      <c r="G3454" s="16">
        <f>Data!I3454</f>
        <v>35</v>
      </c>
      <c r="H3454" s="17">
        <f>Data!K3454</f>
        <v>96250</v>
      </c>
      <c r="I3454" s="17">
        <f>Data!L3454</f>
        <v>38500</v>
      </c>
      <c r="J3454" s="12" t="str">
        <f>Data!N3454</f>
        <v>In-store</v>
      </c>
      <c r="K3454" s="12" t="str">
        <f>Data!O3454</f>
        <v>Transferencia bancaria</v>
      </c>
      <c r="L3454" s="12" t="str">
        <f>Data!P3454</f>
        <v>Recurrente</v>
      </c>
    </row>
    <row r="3455">
      <c r="A3455" s="11">
        <v>3454.0</v>
      </c>
      <c r="B3455" s="14">
        <f>Data!D3455</f>
        <v>44235</v>
      </c>
      <c r="C3455" s="12">
        <f>IFERROR(VLOOKUP(Data!B3455, Minorista!$A$2:$B$100, 2, FALSE), "")</f>
        <v>5</v>
      </c>
      <c r="D3455" s="12">
        <f t="array" ref="D3455">INDEX(Producto!$A$2:$A$500, MATCH(Data!H3455, Producto!$B$2:$B$500, 0))</f>
        <v>1</v>
      </c>
      <c r="E3455" s="12">
        <f>VLOOKUP(Data!E3455 &amp; Data!F3455 &amp; Data!G3455, Ubicacion!$A$2:$B$1000, 2, FALSE)</f>
        <v>48</v>
      </c>
      <c r="F3455" s="15">
        <f>Data!J3455</f>
        <v>525</v>
      </c>
      <c r="G3455" s="16">
        <f>Data!I3455</f>
        <v>35</v>
      </c>
      <c r="H3455" s="17">
        <f>Data!K3455</f>
        <v>183750</v>
      </c>
      <c r="I3455" s="17">
        <f>Data!L3455</f>
        <v>64312.5</v>
      </c>
      <c r="J3455" s="12" t="str">
        <f>Data!N3455</f>
        <v>In-store</v>
      </c>
      <c r="K3455" s="12" t="str">
        <f>Data!O3455</f>
        <v>Efectivo</v>
      </c>
      <c r="L3455" s="12" t="str">
        <f>Data!P3455</f>
        <v>Nuevo</v>
      </c>
    </row>
    <row r="3456">
      <c r="A3456" s="11">
        <v>3455.0</v>
      </c>
      <c r="B3456" s="14">
        <f>Data!D3456</f>
        <v>44235</v>
      </c>
      <c r="C3456" s="12">
        <f>IFERROR(VLOOKUP(Data!B3456, Minorista!$A$2:$B$100, 2, FALSE), "")</f>
        <v>5</v>
      </c>
      <c r="D3456" s="12">
        <f t="array" ref="D3456">INDEX(Producto!$A$2:$A$500, MATCH(Data!H3456, Producto!$B$2:$B$500, 0))</f>
        <v>2</v>
      </c>
      <c r="E3456" s="12">
        <f>VLOOKUP(Data!E3456 &amp; Data!F3456 &amp; Data!G3456, Ubicacion!$A$2:$B$1000, 2, FALSE)</f>
        <v>48</v>
      </c>
      <c r="F3456" s="15">
        <f>Data!J3456</f>
        <v>175</v>
      </c>
      <c r="G3456" s="16">
        <f>Data!I3456</f>
        <v>35</v>
      </c>
      <c r="H3456" s="17">
        <f>Data!K3456</f>
        <v>61250</v>
      </c>
      <c r="I3456" s="17">
        <f>Data!L3456</f>
        <v>21437.5</v>
      </c>
      <c r="J3456" s="12" t="str">
        <f>Data!N3456</f>
        <v>In-store</v>
      </c>
      <c r="K3456" s="12" t="str">
        <f>Data!O3456</f>
        <v>Transferencia bancaria</v>
      </c>
      <c r="L3456" s="12" t="str">
        <f>Data!P3456</f>
        <v>Recurrente</v>
      </c>
    </row>
    <row r="3457">
      <c r="A3457" s="11">
        <v>3456.0</v>
      </c>
      <c r="B3457" s="14">
        <f>Data!D3457</f>
        <v>44235</v>
      </c>
      <c r="C3457" s="12">
        <f>IFERROR(VLOOKUP(Data!B3457, Minorista!$A$2:$B$100, 2, FALSE), "")</f>
        <v>5</v>
      </c>
      <c r="D3457" s="12">
        <f t="array" ref="D3457">INDEX(Producto!$A$2:$A$500, MATCH(Data!H3457, Producto!$B$2:$B$500, 0))</f>
        <v>3</v>
      </c>
      <c r="E3457" s="12">
        <f>VLOOKUP(Data!E3457 &amp; Data!F3457 &amp; Data!G3457, Ubicacion!$A$2:$B$1000, 2, FALSE)</f>
        <v>48</v>
      </c>
      <c r="F3457" s="15">
        <f>Data!J3457</f>
        <v>225</v>
      </c>
      <c r="G3457" s="16">
        <f>Data!I3457</f>
        <v>25</v>
      </c>
      <c r="H3457" s="17">
        <f>Data!K3457</f>
        <v>56250</v>
      </c>
      <c r="I3457" s="17">
        <f>Data!L3457</f>
        <v>22500</v>
      </c>
      <c r="J3457" s="12" t="str">
        <f>Data!N3457</f>
        <v>In-store</v>
      </c>
      <c r="K3457" s="12" t="str">
        <f>Data!O3457</f>
        <v>Tarjeta</v>
      </c>
      <c r="L3457" s="12" t="str">
        <f>Data!P3457</f>
        <v>Nuevo</v>
      </c>
    </row>
    <row r="3458">
      <c r="A3458" s="11">
        <v>3457.0</v>
      </c>
      <c r="B3458" s="14">
        <f>Data!D3458</f>
        <v>44235</v>
      </c>
      <c r="C3458" s="12">
        <f>IFERROR(VLOOKUP(Data!B3458, Minorista!$A$2:$B$100, 2, FALSE), "")</f>
        <v>5</v>
      </c>
      <c r="D3458" s="12">
        <f t="array" ref="D3458">INDEX(Producto!$A$2:$A$500, MATCH(Data!H3458, Producto!$B$2:$B$500, 0))</f>
        <v>4</v>
      </c>
      <c r="E3458" s="12">
        <f>VLOOKUP(Data!E3458 &amp; Data!F3458 &amp; Data!G3458, Ubicacion!$A$2:$B$1000, 2, FALSE)</f>
        <v>49</v>
      </c>
      <c r="F3458" s="15">
        <f>Data!J3458</f>
        <v>100</v>
      </c>
      <c r="G3458" s="16">
        <f>Data!I3458</f>
        <v>30</v>
      </c>
      <c r="H3458" s="17">
        <f>Data!K3458</f>
        <v>30000</v>
      </c>
      <c r="I3458" s="17">
        <f>Data!L3458</f>
        <v>12000</v>
      </c>
      <c r="J3458" s="12" t="str">
        <f>Data!N3458</f>
        <v>In-store</v>
      </c>
      <c r="K3458" s="12" t="str">
        <f>Data!O3458</f>
        <v>Tarjeta</v>
      </c>
      <c r="L3458" s="12" t="str">
        <f>Data!P3458</f>
        <v>Nuevo</v>
      </c>
    </row>
    <row r="3459">
      <c r="A3459" s="11">
        <v>3458.0</v>
      </c>
      <c r="B3459" s="14">
        <f>Data!D3459</f>
        <v>44235</v>
      </c>
      <c r="C3459" s="12">
        <f>IFERROR(VLOOKUP(Data!B3459, Minorista!$A$2:$B$100, 2, FALSE), "")</f>
        <v>5</v>
      </c>
      <c r="D3459" s="12">
        <f t="array" ref="D3459">INDEX(Producto!$A$2:$A$500, MATCH(Data!H3459, Producto!$B$2:$B$500, 0))</f>
        <v>5</v>
      </c>
      <c r="E3459" s="12">
        <f>VLOOKUP(Data!E3459 &amp; Data!F3459 &amp; Data!G3459, Ubicacion!$A$2:$B$1000, 2, FALSE)</f>
        <v>49</v>
      </c>
      <c r="F3459" s="15">
        <f>Data!J3459</f>
        <v>175</v>
      </c>
      <c r="G3459" s="16">
        <f>Data!I3459</f>
        <v>45</v>
      </c>
      <c r="H3459" s="17">
        <f>Data!K3459</f>
        <v>78750</v>
      </c>
      <c r="I3459" s="17">
        <f>Data!L3459</f>
        <v>23625</v>
      </c>
      <c r="J3459" s="12" t="str">
        <f>Data!N3459</f>
        <v>In-store</v>
      </c>
      <c r="K3459" s="12" t="str">
        <f>Data!O3459</f>
        <v>Efectivo</v>
      </c>
      <c r="L3459" s="12" t="str">
        <f>Data!P3459</f>
        <v>Recurrente</v>
      </c>
    </row>
    <row r="3460">
      <c r="A3460" s="11">
        <v>3459.0</v>
      </c>
      <c r="B3460" s="14">
        <f>Data!D3460</f>
        <v>44235</v>
      </c>
      <c r="C3460" s="12">
        <f>IFERROR(VLOOKUP(Data!B3460, Minorista!$A$2:$B$100, 2, FALSE), "")</f>
        <v>5</v>
      </c>
      <c r="D3460" s="12">
        <f t="array" ref="D3460">INDEX(Producto!$A$2:$A$500, MATCH(Data!H3460, Producto!$B$2:$B$500, 0))</f>
        <v>6</v>
      </c>
      <c r="E3460" s="12">
        <f>VLOOKUP(Data!E3460 &amp; Data!F3460 &amp; Data!G3460, Ubicacion!$A$2:$B$1000, 2, FALSE)</f>
        <v>49</v>
      </c>
      <c r="F3460" s="15">
        <f>Data!J3460</f>
        <v>275</v>
      </c>
      <c r="G3460" s="16">
        <f>Data!I3460</f>
        <v>35</v>
      </c>
      <c r="H3460" s="17">
        <f>Data!K3460</f>
        <v>96250</v>
      </c>
      <c r="I3460" s="17">
        <f>Data!L3460</f>
        <v>38500</v>
      </c>
      <c r="J3460" s="12" t="str">
        <f>Data!N3460</f>
        <v>In-store</v>
      </c>
      <c r="K3460" s="12" t="str">
        <f>Data!O3460</f>
        <v>Transferencia bancaria</v>
      </c>
      <c r="L3460" s="12" t="str">
        <f>Data!P3460</f>
        <v>Nuevo</v>
      </c>
    </row>
    <row r="3461">
      <c r="A3461" s="11">
        <v>3460.0</v>
      </c>
      <c r="B3461" s="14">
        <f>Data!D3461</f>
        <v>44261</v>
      </c>
      <c r="C3461" s="12">
        <f>IFERROR(VLOOKUP(Data!B3461, Minorista!$A$2:$B$100, 2, FALSE), "")</f>
        <v>5</v>
      </c>
      <c r="D3461" s="12">
        <f t="array" ref="D3461">INDEX(Producto!$A$2:$A$500, MATCH(Data!H3461, Producto!$B$2:$B$500, 0))</f>
        <v>1</v>
      </c>
      <c r="E3461" s="12">
        <f>VLOOKUP(Data!E3461 &amp; Data!F3461 &amp; Data!G3461, Ubicacion!$A$2:$B$1000, 2, FALSE)</f>
        <v>49</v>
      </c>
      <c r="F3461" s="15">
        <f>Data!J3461</f>
        <v>495</v>
      </c>
      <c r="G3461" s="16">
        <f>Data!I3461</f>
        <v>35</v>
      </c>
      <c r="H3461" s="17">
        <f>Data!K3461</f>
        <v>173250</v>
      </c>
      <c r="I3461" s="17">
        <f>Data!L3461</f>
        <v>60637.5</v>
      </c>
      <c r="J3461" s="12" t="str">
        <f>Data!N3461</f>
        <v>In-store</v>
      </c>
      <c r="K3461" s="12" t="str">
        <f>Data!O3461</f>
        <v>Transferencia bancaria</v>
      </c>
      <c r="L3461" s="12" t="str">
        <f>Data!P3461</f>
        <v>Recurrente</v>
      </c>
    </row>
    <row r="3462">
      <c r="A3462" s="11">
        <v>3461.0</v>
      </c>
      <c r="B3462" s="14">
        <f>Data!D3462</f>
        <v>44261</v>
      </c>
      <c r="C3462" s="12">
        <f>IFERROR(VLOOKUP(Data!B3462, Minorista!$A$2:$B$100, 2, FALSE), "")</f>
        <v>5</v>
      </c>
      <c r="D3462" s="12">
        <f t="array" ref="D3462">INDEX(Producto!$A$2:$A$500, MATCH(Data!H3462, Producto!$B$2:$B$500, 0))</f>
        <v>2</v>
      </c>
      <c r="E3462" s="12">
        <f>VLOOKUP(Data!E3462 &amp; Data!F3462 &amp; Data!G3462, Ubicacion!$A$2:$B$1000, 2, FALSE)</f>
        <v>49</v>
      </c>
      <c r="F3462" s="15">
        <f>Data!J3462</f>
        <v>200</v>
      </c>
      <c r="G3462" s="16">
        <f>Data!I3462</f>
        <v>35</v>
      </c>
      <c r="H3462" s="17">
        <f>Data!K3462</f>
        <v>70000</v>
      </c>
      <c r="I3462" s="17">
        <f>Data!L3462</f>
        <v>24500</v>
      </c>
      <c r="J3462" s="12" t="str">
        <f>Data!N3462</f>
        <v>In-store</v>
      </c>
      <c r="K3462" s="12" t="str">
        <f>Data!O3462</f>
        <v>Transferencia bancaria</v>
      </c>
      <c r="L3462" s="12" t="str">
        <f>Data!P3462</f>
        <v>Recurrente</v>
      </c>
    </row>
    <row r="3463">
      <c r="A3463" s="11">
        <v>3462.0</v>
      </c>
      <c r="B3463" s="14">
        <f>Data!D3463</f>
        <v>44261</v>
      </c>
      <c r="C3463" s="12">
        <f>IFERROR(VLOOKUP(Data!B3463, Minorista!$A$2:$B$100, 2, FALSE), "")</f>
        <v>5</v>
      </c>
      <c r="D3463" s="12">
        <f t="array" ref="D3463">INDEX(Producto!$A$2:$A$500, MATCH(Data!H3463, Producto!$B$2:$B$500, 0))</f>
        <v>3</v>
      </c>
      <c r="E3463" s="12">
        <f>VLOOKUP(Data!E3463 &amp; Data!F3463 &amp; Data!G3463, Ubicacion!$A$2:$B$1000, 2, FALSE)</f>
        <v>49</v>
      </c>
      <c r="F3463" s="15">
        <f>Data!J3463</f>
        <v>225</v>
      </c>
      <c r="G3463" s="16">
        <f>Data!I3463</f>
        <v>25</v>
      </c>
      <c r="H3463" s="17">
        <f>Data!K3463</f>
        <v>56250</v>
      </c>
      <c r="I3463" s="17">
        <f>Data!L3463</f>
        <v>22500</v>
      </c>
      <c r="J3463" s="12" t="str">
        <f>Data!N3463</f>
        <v>In-store</v>
      </c>
      <c r="K3463" s="12" t="str">
        <f>Data!O3463</f>
        <v>Transferencia bancaria</v>
      </c>
      <c r="L3463" s="12" t="str">
        <f>Data!P3463</f>
        <v>Nuevo</v>
      </c>
    </row>
    <row r="3464">
      <c r="A3464" s="11">
        <v>3463.0</v>
      </c>
      <c r="B3464" s="14">
        <f>Data!D3464</f>
        <v>44261</v>
      </c>
      <c r="C3464" s="12">
        <f>IFERROR(VLOOKUP(Data!B3464, Minorista!$A$2:$B$100, 2, FALSE), "")</f>
        <v>5</v>
      </c>
      <c r="D3464" s="12">
        <f t="array" ref="D3464">INDEX(Producto!$A$2:$A$500, MATCH(Data!H3464, Producto!$B$2:$B$500, 0))</f>
        <v>4</v>
      </c>
      <c r="E3464" s="12">
        <f>VLOOKUP(Data!E3464 &amp; Data!F3464 &amp; Data!G3464, Ubicacion!$A$2:$B$1000, 2, FALSE)</f>
        <v>49</v>
      </c>
      <c r="F3464" s="15">
        <f>Data!J3464</f>
        <v>75</v>
      </c>
      <c r="G3464" s="16">
        <f>Data!I3464</f>
        <v>30</v>
      </c>
      <c r="H3464" s="17">
        <f>Data!K3464</f>
        <v>22500</v>
      </c>
      <c r="I3464" s="17">
        <f>Data!L3464</f>
        <v>9000</v>
      </c>
      <c r="J3464" s="12" t="str">
        <f>Data!N3464</f>
        <v>In-store</v>
      </c>
      <c r="K3464" s="12" t="str">
        <f>Data!O3464</f>
        <v>Tarjeta</v>
      </c>
      <c r="L3464" s="12" t="str">
        <f>Data!P3464</f>
        <v>Recurrente</v>
      </c>
    </row>
    <row r="3465">
      <c r="A3465" s="11">
        <v>3464.0</v>
      </c>
      <c r="B3465" s="14">
        <f>Data!D3465</f>
        <v>44261</v>
      </c>
      <c r="C3465" s="12">
        <f>IFERROR(VLOOKUP(Data!B3465, Minorista!$A$2:$B$100, 2, FALSE), "")</f>
        <v>5</v>
      </c>
      <c r="D3465" s="12">
        <f t="array" ref="D3465">INDEX(Producto!$A$2:$A$500, MATCH(Data!H3465, Producto!$B$2:$B$500, 0))</f>
        <v>5</v>
      </c>
      <c r="E3465" s="12">
        <f>VLOOKUP(Data!E3465 &amp; Data!F3465 &amp; Data!G3465, Ubicacion!$A$2:$B$1000, 2, FALSE)</f>
        <v>49</v>
      </c>
      <c r="F3465" s="15">
        <f>Data!J3465</f>
        <v>125</v>
      </c>
      <c r="G3465" s="16">
        <f>Data!I3465</f>
        <v>45</v>
      </c>
      <c r="H3465" s="17">
        <f>Data!K3465</f>
        <v>56250</v>
      </c>
      <c r="I3465" s="17">
        <f>Data!L3465</f>
        <v>16875</v>
      </c>
      <c r="J3465" s="12" t="str">
        <f>Data!N3465</f>
        <v>In-store</v>
      </c>
      <c r="K3465" s="12" t="str">
        <f>Data!O3465</f>
        <v>Transferencia bancaria</v>
      </c>
      <c r="L3465" s="12" t="str">
        <f>Data!P3465</f>
        <v>Nuevo</v>
      </c>
    </row>
    <row r="3466">
      <c r="A3466" s="11">
        <v>3465.0</v>
      </c>
      <c r="B3466" s="14">
        <f>Data!D3466</f>
        <v>44261</v>
      </c>
      <c r="C3466" s="12">
        <f>IFERROR(VLOOKUP(Data!B3466, Minorista!$A$2:$B$100, 2, FALSE), "")</f>
        <v>5</v>
      </c>
      <c r="D3466" s="12">
        <f t="array" ref="D3466">INDEX(Producto!$A$2:$A$500, MATCH(Data!H3466, Producto!$B$2:$B$500, 0))</f>
        <v>6</v>
      </c>
      <c r="E3466" s="12">
        <f>VLOOKUP(Data!E3466 &amp; Data!F3466 &amp; Data!G3466, Ubicacion!$A$2:$B$1000, 2, FALSE)</f>
        <v>49</v>
      </c>
      <c r="F3466" s="15">
        <f>Data!J3466</f>
        <v>225</v>
      </c>
      <c r="G3466" s="16">
        <f>Data!I3466</f>
        <v>35</v>
      </c>
      <c r="H3466" s="17">
        <f>Data!K3466</f>
        <v>78750</v>
      </c>
      <c r="I3466" s="17">
        <f>Data!L3466</f>
        <v>31500</v>
      </c>
      <c r="J3466" s="12" t="str">
        <f>Data!N3466</f>
        <v>In-store</v>
      </c>
      <c r="K3466" s="12" t="str">
        <f>Data!O3466</f>
        <v>Efectivo</v>
      </c>
      <c r="L3466" s="12" t="str">
        <f>Data!P3466</f>
        <v>Nuevo</v>
      </c>
    </row>
    <row r="3467">
      <c r="A3467" s="11">
        <v>3466.0</v>
      </c>
      <c r="B3467" s="14">
        <f>Data!D3467</f>
        <v>44293</v>
      </c>
      <c r="C3467" s="12">
        <f>IFERROR(VLOOKUP(Data!B3467, Minorista!$A$2:$B$100, 2, FALSE), "")</f>
        <v>5</v>
      </c>
      <c r="D3467" s="12">
        <f t="array" ref="D3467">INDEX(Producto!$A$2:$A$500, MATCH(Data!H3467, Producto!$B$2:$B$500, 0))</f>
        <v>1</v>
      </c>
      <c r="E3467" s="12">
        <f>VLOOKUP(Data!E3467 &amp; Data!F3467 &amp; Data!G3467, Ubicacion!$A$2:$B$1000, 2, FALSE)</f>
        <v>49</v>
      </c>
      <c r="F3467" s="15">
        <f>Data!J3467</f>
        <v>475</v>
      </c>
      <c r="G3467" s="16">
        <f>Data!I3467</f>
        <v>35</v>
      </c>
      <c r="H3467" s="17">
        <f>Data!K3467</f>
        <v>166250</v>
      </c>
      <c r="I3467" s="17">
        <f>Data!L3467</f>
        <v>58187.5</v>
      </c>
      <c r="J3467" s="12" t="str">
        <f>Data!N3467</f>
        <v>In-store</v>
      </c>
      <c r="K3467" s="12" t="str">
        <f>Data!O3467</f>
        <v>Transferencia bancaria</v>
      </c>
      <c r="L3467" s="12" t="str">
        <f>Data!P3467</f>
        <v>Nuevo</v>
      </c>
    </row>
    <row r="3468">
      <c r="A3468" s="11">
        <v>3467.0</v>
      </c>
      <c r="B3468" s="14">
        <f>Data!D3468</f>
        <v>44293</v>
      </c>
      <c r="C3468" s="12">
        <f>IFERROR(VLOOKUP(Data!B3468, Minorista!$A$2:$B$100, 2, FALSE), "")</f>
        <v>5</v>
      </c>
      <c r="D3468" s="12">
        <f t="array" ref="D3468">INDEX(Producto!$A$2:$A$500, MATCH(Data!H3468, Producto!$B$2:$B$500, 0))</f>
        <v>2</v>
      </c>
      <c r="E3468" s="12">
        <f>VLOOKUP(Data!E3468 &amp; Data!F3468 &amp; Data!G3468, Ubicacion!$A$2:$B$1000, 2, FALSE)</f>
        <v>49</v>
      </c>
      <c r="F3468" s="15">
        <f>Data!J3468</f>
        <v>175</v>
      </c>
      <c r="G3468" s="16">
        <f>Data!I3468</f>
        <v>35</v>
      </c>
      <c r="H3468" s="17">
        <f>Data!K3468</f>
        <v>61250</v>
      </c>
      <c r="I3468" s="17">
        <f>Data!L3468</f>
        <v>21437.5</v>
      </c>
      <c r="J3468" s="12" t="str">
        <f>Data!N3468</f>
        <v>In-store</v>
      </c>
      <c r="K3468" s="12" t="str">
        <f>Data!O3468</f>
        <v>Tarjeta</v>
      </c>
      <c r="L3468" s="12" t="str">
        <f>Data!P3468</f>
        <v>Nuevo</v>
      </c>
    </row>
    <row r="3469">
      <c r="A3469" s="11">
        <v>3468.0</v>
      </c>
      <c r="B3469" s="14">
        <f>Data!D3469</f>
        <v>44293</v>
      </c>
      <c r="C3469" s="12">
        <f>IFERROR(VLOOKUP(Data!B3469, Minorista!$A$2:$B$100, 2, FALSE), "")</f>
        <v>5</v>
      </c>
      <c r="D3469" s="12">
        <f t="array" ref="D3469">INDEX(Producto!$A$2:$A$500, MATCH(Data!H3469, Producto!$B$2:$B$500, 0))</f>
        <v>3</v>
      </c>
      <c r="E3469" s="12">
        <f>VLOOKUP(Data!E3469 &amp; Data!F3469 &amp; Data!G3469, Ubicacion!$A$2:$B$1000, 2, FALSE)</f>
        <v>49</v>
      </c>
      <c r="F3469" s="15">
        <f>Data!J3469</f>
        <v>175</v>
      </c>
      <c r="G3469" s="16">
        <f>Data!I3469</f>
        <v>25</v>
      </c>
      <c r="H3469" s="17">
        <f>Data!K3469</f>
        <v>43750</v>
      </c>
      <c r="I3469" s="17">
        <f>Data!L3469</f>
        <v>17500</v>
      </c>
      <c r="J3469" s="12" t="str">
        <f>Data!N3469</f>
        <v>In-store</v>
      </c>
      <c r="K3469" s="12" t="str">
        <f>Data!O3469</f>
        <v>Efectivo</v>
      </c>
      <c r="L3469" s="12" t="str">
        <f>Data!P3469</f>
        <v>Recurrente</v>
      </c>
    </row>
    <row r="3470">
      <c r="A3470" s="11">
        <v>3469.0</v>
      </c>
      <c r="B3470" s="14">
        <f>Data!D3470</f>
        <v>44293</v>
      </c>
      <c r="C3470" s="12">
        <f>IFERROR(VLOOKUP(Data!B3470, Minorista!$A$2:$B$100, 2, FALSE), "")</f>
        <v>5</v>
      </c>
      <c r="D3470" s="12">
        <f t="array" ref="D3470">INDEX(Producto!$A$2:$A$500, MATCH(Data!H3470, Producto!$B$2:$B$500, 0))</f>
        <v>4</v>
      </c>
      <c r="E3470" s="12">
        <f>VLOOKUP(Data!E3470 &amp; Data!F3470 &amp; Data!G3470, Ubicacion!$A$2:$B$1000, 2, FALSE)</f>
        <v>49</v>
      </c>
      <c r="F3470" s="15">
        <f>Data!J3470</f>
        <v>100</v>
      </c>
      <c r="G3470" s="16">
        <f>Data!I3470</f>
        <v>30</v>
      </c>
      <c r="H3470" s="17">
        <f>Data!K3470</f>
        <v>30000</v>
      </c>
      <c r="I3470" s="17">
        <f>Data!L3470</f>
        <v>12000</v>
      </c>
      <c r="J3470" s="12" t="str">
        <f>Data!N3470</f>
        <v>In-store</v>
      </c>
      <c r="K3470" s="12" t="str">
        <f>Data!O3470</f>
        <v>Transferencia bancaria</v>
      </c>
      <c r="L3470" s="12" t="str">
        <f>Data!P3470</f>
        <v>Recurrente</v>
      </c>
    </row>
    <row r="3471">
      <c r="A3471" s="11">
        <v>3470.0</v>
      </c>
      <c r="B3471" s="14">
        <f>Data!D3471</f>
        <v>44293</v>
      </c>
      <c r="C3471" s="12">
        <f>IFERROR(VLOOKUP(Data!B3471, Minorista!$A$2:$B$100, 2, FALSE), "")</f>
        <v>5</v>
      </c>
      <c r="D3471" s="12">
        <f t="array" ref="D3471">INDEX(Producto!$A$2:$A$500, MATCH(Data!H3471, Producto!$B$2:$B$500, 0))</f>
        <v>5</v>
      </c>
      <c r="E3471" s="12">
        <f>VLOOKUP(Data!E3471 &amp; Data!F3471 &amp; Data!G3471, Ubicacion!$A$2:$B$1000, 2, FALSE)</f>
        <v>49</v>
      </c>
      <c r="F3471" s="15">
        <f>Data!J3471</f>
        <v>100</v>
      </c>
      <c r="G3471" s="16">
        <f>Data!I3471</f>
        <v>45</v>
      </c>
      <c r="H3471" s="17">
        <f>Data!K3471</f>
        <v>45000</v>
      </c>
      <c r="I3471" s="17">
        <f>Data!L3471</f>
        <v>13500</v>
      </c>
      <c r="J3471" s="12" t="str">
        <f>Data!N3471</f>
        <v>In-store</v>
      </c>
      <c r="K3471" s="12" t="str">
        <f>Data!O3471</f>
        <v>Tarjeta</v>
      </c>
      <c r="L3471" s="12" t="str">
        <f>Data!P3471</f>
        <v>Nuevo</v>
      </c>
    </row>
    <row r="3472">
      <c r="A3472" s="11">
        <v>3471.0</v>
      </c>
      <c r="B3472" s="14">
        <f>Data!D3472</f>
        <v>44293</v>
      </c>
      <c r="C3472" s="12">
        <f>IFERROR(VLOOKUP(Data!B3472, Minorista!$A$2:$B$100, 2, FALSE), "")</f>
        <v>5</v>
      </c>
      <c r="D3472" s="12">
        <f t="array" ref="D3472">INDEX(Producto!$A$2:$A$500, MATCH(Data!H3472, Producto!$B$2:$B$500, 0))</f>
        <v>6</v>
      </c>
      <c r="E3472" s="12">
        <f>VLOOKUP(Data!E3472 &amp; Data!F3472 &amp; Data!G3472, Ubicacion!$A$2:$B$1000, 2, FALSE)</f>
        <v>49</v>
      </c>
      <c r="F3472" s="15">
        <f>Data!J3472</f>
        <v>250</v>
      </c>
      <c r="G3472" s="16">
        <f>Data!I3472</f>
        <v>35</v>
      </c>
      <c r="H3472" s="17">
        <f>Data!K3472</f>
        <v>87500</v>
      </c>
      <c r="I3472" s="17">
        <f>Data!L3472</f>
        <v>35000</v>
      </c>
      <c r="J3472" s="12" t="str">
        <f>Data!N3472</f>
        <v>In-store</v>
      </c>
      <c r="K3472" s="12" t="str">
        <f>Data!O3472</f>
        <v>Transferencia bancaria</v>
      </c>
      <c r="L3472" s="12" t="str">
        <f>Data!P3472</f>
        <v>Recurrente</v>
      </c>
    </row>
    <row r="3473">
      <c r="A3473" s="11">
        <v>3472.0</v>
      </c>
      <c r="B3473" s="14">
        <f>Data!D3473</f>
        <v>44322</v>
      </c>
      <c r="C3473" s="12">
        <f>IFERROR(VLOOKUP(Data!B3473, Minorista!$A$2:$B$100, 2, FALSE), "")</f>
        <v>5</v>
      </c>
      <c r="D3473" s="12">
        <f t="array" ref="D3473">INDEX(Producto!$A$2:$A$500, MATCH(Data!H3473, Producto!$B$2:$B$500, 0))</f>
        <v>1</v>
      </c>
      <c r="E3473" s="12">
        <f>VLOOKUP(Data!E3473 &amp; Data!F3473 &amp; Data!G3473, Ubicacion!$A$2:$B$1000, 2, FALSE)</f>
        <v>49</v>
      </c>
      <c r="F3473" s="15">
        <f>Data!J3473</f>
        <v>520</v>
      </c>
      <c r="G3473" s="16">
        <f>Data!I3473</f>
        <v>50</v>
      </c>
      <c r="H3473" s="17">
        <f>Data!K3473</f>
        <v>260000</v>
      </c>
      <c r="I3473" s="17">
        <f>Data!L3473</f>
        <v>91000</v>
      </c>
      <c r="J3473" s="12" t="str">
        <f>Data!N3473</f>
        <v>In-store</v>
      </c>
      <c r="K3473" s="12" t="str">
        <f>Data!O3473</f>
        <v>Efectivo</v>
      </c>
      <c r="L3473" s="12" t="str">
        <f>Data!P3473</f>
        <v>Recurrente</v>
      </c>
    </row>
    <row r="3474">
      <c r="A3474" s="11">
        <v>3473.0</v>
      </c>
      <c r="B3474" s="14">
        <f>Data!D3474</f>
        <v>44322</v>
      </c>
      <c r="C3474" s="12">
        <f>IFERROR(VLOOKUP(Data!B3474, Minorista!$A$2:$B$100, 2, FALSE), "")</f>
        <v>5</v>
      </c>
      <c r="D3474" s="12">
        <f t="array" ref="D3474">INDEX(Producto!$A$2:$A$500, MATCH(Data!H3474, Producto!$B$2:$B$500, 0))</f>
        <v>2</v>
      </c>
      <c r="E3474" s="12">
        <f>VLOOKUP(Data!E3474 &amp; Data!F3474 &amp; Data!G3474, Ubicacion!$A$2:$B$1000, 2, FALSE)</f>
        <v>49</v>
      </c>
      <c r="F3474" s="15">
        <f>Data!J3474</f>
        <v>225</v>
      </c>
      <c r="G3474" s="16">
        <f>Data!I3474</f>
        <v>45</v>
      </c>
      <c r="H3474" s="17">
        <f>Data!K3474</f>
        <v>101250</v>
      </c>
      <c r="I3474" s="17">
        <f>Data!L3474</f>
        <v>35437.5</v>
      </c>
      <c r="J3474" s="12" t="str">
        <f>Data!N3474</f>
        <v>In-store</v>
      </c>
      <c r="K3474" s="12" t="str">
        <f>Data!O3474</f>
        <v>Efectivo</v>
      </c>
      <c r="L3474" s="12" t="str">
        <f>Data!P3474</f>
        <v>Recurrente</v>
      </c>
    </row>
    <row r="3475">
      <c r="A3475" s="11">
        <v>3474.0</v>
      </c>
      <c r="B3475" s="14">
        <f>Data!D3475</f>
        <v>44322</v>
      </c>
      <c r="C3475" s="12">
        <f>IFERROR(VLOOKUP(Data!B3475, Minorista!$A$2:$B$100, 2, FALSE), "")</f>
        <v>5</v>
      </c>
      <c r="D3475" s="12">
        <f t="array" ref="D3475">INDEX(Producto!$A$2:$A$500, MATCH(Data!H3475, Producto!$B$2:$B$500, 0))</f>
        <v>3</v>
      </c>
      <c r="E3475" s="12">
        <f>VLOOKUP(Data!E3475 &amp; Data!F3475 &amp; Data!G3475, Ubicacion!$A$2:$B$1000, 2, FALSE)</f>
        <v>49</v>
      </c>
      <c r="F3475" s="15">
        <f>Data!J3475</f>
        <v>250</v>
      </c>
      <c r="G3475" s="16">
        <f>Data!I3475</f>
        <v>40</v>
      </c>
      <c r="H3475" s="17">
        <f>Data!K3475</f>
        <v>100000</v>
      </c>
      <c r="I3475" s="17">
        <f>Data!L3475</f>
        <v>40000</v>
      </c>
      <c r="J3475" s="12" t="str">
        <f>Data!N3475</f>
        <v>In-store</v>
      </c>
      <c r="K3475" s="12" t="str">
        <f>Data!O3475</f>
        <v>Efectivo</v>
      </c>
      <c r="L3475" s="12" t="str">
        <f>Data!P3475</f>
        <v>Recurrente</v>
      </c>
    </row>
    <row r="3476">
      <c r="A3476" s="11">
        <v>3475.0</v>
      </c>
      <c r="B3476" s="14">
        <f>Data!D3476</f>
        <v>44322</v>
      </c>
      <c r="C3476" s="12">
        <f>IFERROR(VLOOKUP(Data!B3476, Minorista!$A$2:$B$100, 2, FALSE), "")</f>
        <v>5</v>
      </c>
      <c r="D3476" s="12">
        <f t="array" ref="D3476">INDEX(Producto!$A$2:$A$500, MATCH(Data!H3476, Producto!$B$2:$B$500, 0))</f>
        <v>4</v>
      </c>
      <c r="E3476" s="12">
        <f>VLOOKUP(Data!E3476 &amp; Data!F3476 &amp; Data!G3476, Ubicacion!$A$2:$B$1000, 2, FALSE)</f>
        <v>49</v>
      </c>
      <c r="F3476" s="15">
        <f>Data!J3476</f>
        <v>200</v>
      </c>
      <c r="G3476" s="16">
        <f>Data!I3476</f>
        <v>40</v>
      </c>
      <c r="H3476" s="17">
        <f>Data!K3476</f>
        <v>80000</v>
      </c>
      <c r="I3476" s="17">
        <f>Data!L3476</f>
        <v>32000</v>
      </c>
      <c r="J3476" s="12" t="str">
        <f>Data!N3476</f>
        <v>In-store</v>
      </c>
      <c r="K3476" s="12" t="str">
        <f>Data!O3476</f>
        <v>Efectivo</v>
      </c>
      <c r="L3476" s="12" t="str">
        <f>Data!P3476</f>
        <v>Nuevo</v>
      </c>
    </row>
    <row r="3477">
      <c r="A3477" s="11">
        <v>3476.0</v>
      </c>
      <c r="B3477" s="14">
        <f>Data!D3477</f>
        <v>44322</v>
      </c>
      <c r="C3477" s="12">
        <f>IFERROR(VLOOKUP(Data!B3477, Minorista!$A$2:$B$100, 2, FALSE), "")</f>
        <v>5</v>
      </c>
      <c r="D3477" s="12">
        <f t="array" ref="D3477">INDEX(Producto!$A$2:$A$500, MATCH(Data!H3477, Producto!$B$2:$B$500, 0))</f>
        <v>5</v>
      </c>
      <c r="E3477" s="12">
        <f>VLOOKUP(Data!E3477 &amp; Data!F3477 &amp; Data!G3477, Ubicacion!$A$2:$B$1000, 2, FALSE)</f>
        <v>49</v>
      </c>
      <c r="F3477" s="15">
        <f>Data!J3477</f>
        <v>225</v>
      </c>
      <c r="G3477" s="16">
        <f>Data!I3477</f>
        <v>50</v>
      </c>
      <c r="H3477" s="17">
        <f>Data!K3477</f>
        <v>112500</v>
      </c>
      <c r="I3477" s="17">
        <f>Data!L3477</f>
        <v>33750</v>
      </c>
      <c r="J3477" s="12" t="str">
        <f>Data!N3477</f>
        <v>In-store</v>
      </c>
      <c r="K3477" s="12" t="str">
        <f>Data!O3477</f>
        <v>Transferencia bancaria</v>
      </c>
      <c r="L3477" s="12" t="str">
        <f>Data!P3477</f>
        <v>Recurrente</v>
      </c>
    </row>
    <row r="3478">
      <c r="A3478" s="11">
        <v>3477.0</v>
      </c>
      <c r="B3478" s="14">
        <f>Data!D3478</f>
        <v>44322</v>
      </c>
      <c r="C3478" s="12">
        <f>IFERROR(VLOOKUP(Data!B3478, Minorista!$A$2:$B$100, 2, FALSE), "")</f>
        <v>5</v>
      </c>
      <c r="D3478" s="12">
        <f t="array" ref="D3478">INDEX(Producto!$A$2:$A$500, MATCH(Data!H3478, Producto!$B$2:$B$500, 0))</f>
        <v>6</v>
      </c>
      <c r="E3478" s="12">
        <f>VLOOKUP(Data!E3478 &amp; Data!F3478 &amp; Data!G3478, Ubicacion!$A$2:$B$1000, 2, FALSE)</f>
        <v>49</v>
      </c>
      <c r="F3478" s="15">
        <f>Data!J3478</f>
        <v>350</v>
      </c>
      <c r="G3478" s="16">
        <f>Data!I3478</f>
        <v>55</v>
      </c>
      <c r="H3478" s="17">
        <f>Data!K3478</f>
        <v>192500</v>
      </c>
      <c r="I3478" s="17">
        <f>Data!L3478</f>
        <v>77000</v>
      </c>
      <c r="J3478" s="12" t="str">
        <f>Data!N3478</f>
        <v>In-store</v>
      </c>
      <c r="K3478" s="12" t="str">
        <f>Data!O3478</f>
        <v>Transferencia bancaria</v>
      </c>
      <c r="L3478" s="12" t="str">
        <f>Data!P3478</f>
        <v>Nuevo</v>
      </c>
    </row>
    <row r="3479">
      <c r="A3479" s="11">
        <v>3478.0</v>
      </c>
      <c r="B3479" s="14">
        <f>Data!D3479</f>
        <v>44355</v>
      </c>
      <c r="C3479" s="12">
        <f>IFERROR(VLOOKUP(Data!B3479, Minorista!$A$2:$B$100, 2, FALSE), "")</f>
        <v>5</v>
      </c>
      <c r="D3479" s="12">
        <f t="array" ref="D3479">INDEX(Producto!$A$2:$A$500, MATCH(Data!H3479, Producto!$B$2:$B$500, 0))</f>
        <v>1</v>
      </c>
      <c r="E3479" s="12">
        <f>VLOOKUP(Data!E3479 &amp; Data!F3479 &amp; Data!G3479, Ubicacion!$A$2:$B$1000, 2, FALSE)</f>
        <v>49</v>
      </c>
      <c r="F3479" s="15">
        <f>Data!J3479</f>
        <v>600</v>
      </c>
      <c r="G3479" s="16">
        <f>Data!I3479</f>
        <v>50</v>
      </c>
      <c r="H3479" s="17">
        <f>Data!K3479</f>
        <v>300000</v>
      </c>
      <c r="I3479" s="17">
        <f>Data!L3479</f>
        <v>105000</v>
      </c>
      <c r="J3479" s="12" t="str">
        <f>Data!N3479</f>
        <v>In-store</v>
      </c>
      <c r="K3479" s="12" t="str">
        <f>Data!O3479</f>
        <v>Efectivo</v>
      </c>
      <c r="L3479" s="12" t="str">
        <f>Data!P3479</f>
        <v>Nuevo</v>
      </c>
    </row>
    <row r="3480">
      <c r="A3480" s="11">
        <v>3479.0</v>
      </c>
      <c r="B3480" s="14">
        <f>Data!D3480</f>
        <v>44355</v>
      </c>
      <c r="C3480" s="12">
        <f>IFERROR(VLOOKUP(Data!B3480, Minorista!$A$2:$B$100, 2, FALSE), "")</f>
        <v>5</v>
      </c>
      <c r="D3480" s="12">
        <f t="array" ref="D3480">INDEX(Producto!$A$2:$A$500, MATCH(Data!H3480, Producto!$B$2:$B$500, 0))</f>
        <v>2</v>
      </c>
      <c r="E3480" s="12">
        <f>VLOOKUP(Data!E3480 &amp; Data!F3480 &amp; Data!G3480, Ubicacion!$A$2:$B$1000, 2, FALSE)</f>
        <v>49</v>
      </c>
      <c r="F3480" s="15">
        <f>Data!J3480</f>
        <v>350</v>
      </c>
      <c r="G3480" s="16">
        <f>Data!I3480</f>
        <v>45</v>
      </c>
      <c r="H3480" s="17">
        <f>Data!K3480</f>
        <v>157500</v>
      </c>
      <c r="I3480" s="17">
        <f>Data!L3480</f>
        <v>55125</v>
      </c>
      <c r="J3480" s="12" t="str">
        <f>Data!N3480</f>
        <v>In-store</v>
      </c>
      <c r="K3480" s="12" t="str">
        <f>Data!O3480</f>
        <v>Tarjeta</v>
      </c>
      <c r="L3480" s="12" t="str">
        <f>Data!P3480</f>
        <v>Recurrente</v>
      </c>
    </row>
    <row r="3481">
      <c r="A3481" s="11">
        <v>3480.0</v>
      </c>
      <c r="B3481" s="14">
        <f>Data!D3481</f>
        <v>44355</v>
      </c>
      <c r="C3481" s="12">
        <f>IFERROR(VLOOKUP(Data!B3481, Minorista!$A$2:$B$100, 2, FALSE), "")</f>
        <v>5</v>
      </c>
      <c r="D3481" s="12">
        <f t="array" ref="D3481">INDEX(Producto!$A$2:$A$500, MATCH(Data!H3481, Producto!$B$2:$B$500, 0))</f>
        <v>3</v>
      </c>
      <c r="E3481" s="12">
        <f>VLOOKUP(Data!E3481 &amp; Data!F3481 &amp; Data!G3481, Ubicacion!$A$2:$B$1000, 2, FALSE)</f>
        <v>49</v>
      </c>
      <c r="F3481" s="15">
        <f>Data!J3481</f>
        <v>275</v>
      </c>
      <c r="G3481" s="16">
        <f>Data!I3481</f>
        <v>40</v>
      </c>
      <c r="H3481" s="17">
        <f>Data!K3481</f>
        <v>110000</v>
      </c>
      <c r="I3481" s="17">
        <f>Data!L3481</f>
        <v>44000</v>
      </c>
      <c r="J3481" s="12" t="str">
        <f>Data!N3481</f>
        <v>In-store</v>
      </c>
      <c r="K3481" s="12" t="str">
        <f>Data!O3481</f>
        <v>Efectivo</v>
      </c>
      <c r="L3481" s="12" t="str">
        <f>Data!P3481</f>
        <v>Recurrente</v>
      </c>
    </row>
    <row r="3482">
      <c r="A3482" s="11">
        <v>3481.0</v>
      </c>
      <c r="B3482" s="14">
        <f>Data!D3482</f>
        <v>44355</v>
      </c>
      <c r="C3482" s="12">
        <f>IFERROR(VLOOKUP(Data!B3482, Minorista!$A$2:$B$100, 2, FALSE), "")</f>
        <v>5</v>
      </c>
      <c r="D3482" s="12">
        <f t="array" ref="D3482">INDEX(Producto!$A$2:$A$500, MATCH(Data!H3482, Producto!$B$2:$B$500, 0))</f>
        <v>4</v>
      </c>
      <c r="E3482" s="12">
        <f>VLOOKUP(Data!E3482 &amp; Data!F3482 &amp; Data!G3482, Ubicacion!$A$2:$B$1000, 2, FALSE)</f>
        <v>49</v>
      </c>
      <c r="F3482" s="15">
        <f>Data!J3482</f>
        <v>250</v>
      </c>
      <c r="G3482" s="16">
        <f>Data!I3482</f>
        <v>40</v>
      </c>
      <c r="H3482" s="17">
        <f>Data!K3482</f>
        <v>100000</v>
      </c>
      <c r="I3482" s="17">
        <f>Data!L3482</f>
        <v>40000</v>
      </c>
      <c r="J3482" s="12" t="str">
        <f>Data!N3482</f>
        <v>In-store</v>
      </c>
      <c r="K3482" s="12" t="str">
        <f>Data!O3482</f>
        <v>Efectivo</v>
      </c>
      <c r="L3482" s="12" t="str">
        <f>Data!P3482</f>
        <v>Nuevo</v>
      </c>
    </row>
    <row r="3483">
      <c r="A3483" s="11">
        <v>3482.0</v>
      </c>
      <c r="B3483" s="14">
        <f>Data!D3483</f>
        <v>44355</v>
      </c>
      <c r="C3483" s="12">
        <f>IFERROR(VLOOKUP(Data!B3483, Minorista!$A$2:$B$100, 2, FALSE), "")</f>
        <v>5</v>
      </c>
      <c r="D3483" s="12">
        <f t="array" ref="D3483">INDEX(Producto!$A$2:$A$500, MATCH(Data!H3483, Producto!$B$2:$B$500, 0))</f>
        <v>5</v>
      </c>
      <c r="E3483" s="12">
        <f>VLOOKUP(Data!E3483 &amp; Data!F3483 &amp; Data!G3483, Ubicacion!$A$2:$B$1000, 2, FALSE)</f>
        <v>49</v>
      </c>
      <c r="F3483" s="15">
        <f>Data!J3483</f>
        <v>250</v>
      </c>
      <c r="G3483" s="16">
        <f>Data!I3483</f>
        <v>50</v>
      </c>
      <c r="H3483" s="17">
        <f>Data!K3483</f>
        <v>125000</v>
      </c>
      <c r="I3483" s="17">
        <f>Data!L3483</f>
        <v>37500</v>
      </c>
      <c r="J3483" s="12" t="str">
        <f>Data!N3483</f>
        <v>In-store</v>
      </c>
      <c r="K3483" s="12" t="str">
        <f>Data!O3483</f>
        <v>Tarjeta</v>
      </c>
      <c r="L3483" s="12" t="str">
        <f>Data!P3483</f>
        <v>Recurrente</v>
      </c>
    </row>
    <row r="3484">
      <c r="A3484" s="11">
        <v>3483.0</v>
      </c>
      <c r="B3484" s="14">
        <f>Data!D3484</f>
        <v>44355</v>
      </c>
      <c r="C3484" s="12">
        <f>IFERROR(VLOOKUP(Data!B3484, Minorista!$A$2:$B$100, 2, FALSE), "")</f>
        <v>5</v>
      </c>
      <c r="D3484" s="12">
        <f t="array" ref="D3484">INDEX(Producto!$A$2:$A$500, MATCH(Data!H3484, Producto!$B$2:$B$500, 0))</f>
        <v>6</v>
      </c>
      <c r="E3484" s="12">
        <f>VLOOKUP(Data!E3484 &amp; Data!F3484 &amp; Data!G3484, Ubicacion!$A$2:$B$1000, 2, FALSE)</f>
        <v>49</v>
      </c>
      <c r="F3484" s="15">
        <f>Data!J3484</f>
        <v>400</v>
      </c>
      <c r="G3484" s="16">
        <f>Data!I3484</f>
        <v>55</v>
      </c>
      <c r="H3484" s="17">
        <f>Data!K3484</f>
        <v>220000</v>
      </c>
      <c r="I3484" s="17">
        <f>Data!L3484</f>
        <v>88000</v>
      </c>
      <c r="J3484" s="12" t="str">
        <f>Data!N3484</f>
        <v>In-store</v>
      </c>
      <c r="K3484" s="12" t="str">
        <f>Data!O3484</f>
        <v>Efectivo</v>
      </c>
      <c r="L3484" s="12" t="str">
        <f>Data!P3484</f>
        <v>Nuevo</v>
      </c>
    </row>
    <row r="3485">
      <c r="A3485" s="11">
        <v>3484.0</v>
      </c>
      <c r="B3485" s="14">
        <f>Data!D3485</f>
        <v>44383</v>
      </c>
      <c r="C3485" s="12">
        <f>IFERROR(VLOOKUP(Data!B3485, Minorista!$A$2:$B$100, 2, FALSE), "")</f>
        <v>5</v>
      </c>
      <c r="D3485" s="12">
        <f t="array" ref="D3485">INDEX(Producto!$A$2:$A$500, MATCH(Data!H3485, Producto!$B$2:$B$500, 0))</f>
        <v>1</v>
      </c>
      <c r="E3485" s="12">
        <f>VLOOKUP(Data!E3485 &amp; Data!F3485 &amp; Data!G3485, Ubicacion!$A$2:$B$1000, 2, FALSE)</f>
        <v>49</v>
      </c>
      <c r="F3485" s="15">
        <f>Data!J3485</f>
        <v>625</v>
      </c>
      <c r="G3485" s="16">
        <f>Data!I3485</f>
        <v>50</v>
      </c>
      <c r="H3485" s="17">
        <f>Data!K3485</f>
        <v>312500</v>
      </c>
      <c r="I3485" s="17">
        <f>Data!L3485</f>
        <v>109375</v>
      </c>
      <c r="J3485" s="12" t="str">
        <f>Data!N3485</f>
        <v>In-store</v>
      </c>
      <c r="K3485" s="12" t="str">
        <f>Data!O3485</f>
        <v>Efectivo</v>
      </c>
      <c r="L3485" s="12" t="str">
        <f>Data!P3485</f>
        <v>Recurrente</v>
      </c>
    </row>
    <row r="3486">
      <c r="A3486" s="11">
        <v>3485.0</v>
      </c>
      <c r="B3486" s="14">
        <f>Data!D3486</f>
        <v>44383</v>
      </c>
      <c r="C3486" s="12">
        <f>IFERROR(VLOOKUP(Data!B3486, Minorista!$A$2:$B$100, 2, FALSE), "")</f>
        <v>5</v>
      </c>
      <c r="D3486" s="12">
        <f t="array" ref="D3486">INDEX(Producto!$A$2:$A$500, MATCH(Data!H3486, Producto!$B$2:$B$500, 0))</f>
        <v>2</v>
      </c>
      <c r="E3486" s="12">
        <f>VLOOKUP(Data!E3486 &amp; Data!F3486 &amp; Data!G3486, Ubicacion!$A$2:$B$1000, 2, FALSE)</f>
        <v>49</v>
      </c>
      <c r="F3486" s="15">
        <f>Data!J3486</f>
        <v>375</v>
      </c>
      <c r="G3486" s="16">
        <f>Data!I3486</f>
        <v>45</v>
      </c>
      <c r="H3486" s="17">
        <f>Data!K3486</f>
        <v>168750</v>
      </c>
      <c r="I3486" s="17">
        <f>Data!L3486</f>
        <v>59062.5</v>
      </c>
      <c r="J3486" s="12" t="str">
        <f>Data!N3486</f>
        <v>In-store</v>
      </c>
      <c r="K3486" s="12" t="str">
        <f>Data!O3486</f>
        <v>Efectivo</v>
      </c>
      <c r="L3486" s="12" t="str">
        <f>Data!P3486</f>
        <v>Nuevo</v>
      </c>
    </row>
    <row r="3487">
      <c r="A3487" s="11">
        <v>3486.0</v>
      </c>
      <c r="B3487" s="14">
        <f>Data!D3487</f>
        <v>44383</v>
      </c>
      <c r="C3487" s="12">
        <f>IFERROR(VLOOKUP(Data!B3487, Minorista!$A$2:$B$100, 2, FALSE), "")</f>
        <v>5</v>
      </c>
      <c r="D3487" s="12">
        <f t="array" ref="D3487">INDEX(Producto!$A$2:$A$500, MATCH(Data!H3487, Producto!$B$2:$B$500, 0))</f>
        <v>3</v>
      </c>
      <c r="E3487" s="12">
        <f>VLOOKUP(Data!E3487 &amp; Data!F3487 &amp; Data!G3487, Ubicacion!$A$2:$B$1000, 2, FALSE)</f>
        <v>49</v>
      </c>
      <c r="F3487" s="15">
        <f>Data!J3487</f>
        <v>300</v>
      </c>
      <c r="G3487" s="16">
        <f>Data!I3487</f>
        <v>40</v>
      </c>
      <c r="H3487" s="17">
        <f>Data!K3487</f>
        <v>120000</v>
      </c>
      <c r="I3487" s="17">
        <f>Data!L3487</f>
        <v>48000</v>
      </c>
      <c r="J3487" s="12" t="str">
        <f>Data!N3487</f>
        <v>In-store</v>
      </c>
      <c r="K3487" s="12" t="str">
        <f>Data!O3487</f>
        <v>Tarjeta</v>
      </c>
      <c r="L3487" s="12" t="str">
        <f>Data!P3487</f>
        <v>Recurrente</v>
      </c>
    </row>
    <row r="3488">
      <c r="A3488" s="11">
        <v>3487.0</v>
      </c>
      <c r="B3488" s="14">
        <f>Data!D3488</f>
        <v>44383</v>
      </c>
      <c r="C3488" s="12">
        <f>IFERROR(VLOOKUP(Data!B3488, Minorista!$A$2:$B$100, 2, FALSE), "")</f>
        <v>5</v>
      </c>
      <c r="D3488" s="12">
        <f t="array" ref="D3488">INDEX(Producto!$A$2:$A$500, MATCH(Data!H3488, Producto!$B$2:$B$500, 0))</f>
        <v>4</v>
      </c>
      <c r="E3488" s="12">
        <f>VLOOKUP(Data!E3488 &amp; Data!F3488 &amp; Data!G3488, Ubicacion!$A$2:$B$1000, 2, FALSE)</f>
        <v>49</v>
      </c>
      <c r="F3488" s="15">
        <f>Data!J3488</f>
        <v>250</v>
      </c>
      <c r="G3488" s="16">
        <f>Data!I3488</f>
        <v>40</v>
      </c>
      <c r="H3488" s="17">
        <f>Data!K3488</f>
        <v>100000</v>
      </c>
      <c r="I3488" s="17">
        <f>Data!L3488</f>
        <v>40000</v>
      </c>
      <c r="J3488" s="12" t="str">
        <f>Data!N3488</f>
        <v>In-store</v>
      </c>
      <c r="K3488" s="12" t="str">
        <f>Data!O3488</f>
        <v>Efectivo</v>
      </c>
      <c r="L3488" s="12" t="str">
        <f>Data!P3488</f>
        <v>Recurrente</v>
      </c>
    </row>
    <row r="3489">
      <c r="A3489" s="11">
        <v>3488.0</v>
      </c>
      <c r="B3489" s="14">
        <f>Data!D3489</f>
        <v>44383</v>
      </c>
      <c r="C3489" s="12">
        <f>IFERROR(VLOOKUP(Data!B3489, Minorista!$A$2:$B$100, 2, FALSE), "")</f>
        <v>5</v>
      </c>
      <c r="D3489" s="12">
        <f t="array" ref="D3489">INDEX(Producto!$A$2:$A$500, MATCH(Data!H3489, Producto!$B$2:$B$500, 0))</f>
        <v>5</v>
      </c>
      <c r="E3489" s="12">
        <f>VLOOKUP(Data!E3489 &amp; Data!F3489 &amp; Data!G3489, Ubicacion!$A$2:$B$1000, 2, FALSE)</f>
        <v>49</v>
      </c>
      <c r="F3489" s="15">
        <f>Data!J3489</f>
        <v>275</v>
      </c>
      <c r="G3489" s="16">
        <f>Data!I3489</f>
        <v>50</v>
      </c>
      <c r="H3489" s="17">
        <f>Data!K3489</f>
        <v>137500</v>
      </c>
      <c r="I3489" s="17">
        <f>Data!L3489</f>
        <v>41250</v>
      </c>
      <c r="J3489" s="12" t="str">
        <f>Data!N3489</f>
        <v>In-store</v>
      </c>
      <c r="K3489" s="12" t="str">
        <f>Data!O3489</f>
        <v>Tarjeta</v>
      </c>
      <c r="L3489" s="12" t="str">
        <f>Data!P3489</f>
        <v>Nuevo</v>
      </c>
    </row>
    <row r="3490">
      <c r="A3490" s="11">
        <v>3489.0</v>
      </c>
      <c r="B3490" s="14">
        <f>Data!D3490</f>
        <v>44383</v>
      </c>
      <c r="C3490" s="12">
        <f>IFERROR(VLOOKUP(Data!B3490, Minorista!$A$2:$B$100, 2, FALSE), "")</f>
        <v>5</v>
      </c>
      <c r="D3490" s="12">
        <f t="array" ref="D3490">INDEX(Producto!$A$2:$A$500, MATCH(Data!H3490, Producto!$B$2:$B$500, 0))</f>
        <v>6</v>
      </c>
      <c r="E3490" s="12">
        <f>VLOOKUP(Data!E3490 &amp; Data!F3490 &amp; Data!G3490, Ubicacion!$A$2:$B$1000, 2, FALSE)</f>
        <v>49</v>
      </c>
      <c r="F3490" s="15">
        <f>Data!J3490</f>
        <v>450</v>
      </c>
      <c r="G3490" s="16">
        <f>Data!I3490</f>
        <v>55</v>
      </c>
      <c r="H3490" s="17">
        <f>Data!K3490</f>
        <v>247500</v>
      </c>
      <c r="I3490" s="17">
        <f>Data!L3490</f>
        <v>99000</v>
      </c>
      <c r="J3490" s="12" t="str">
        <f>Data!N3490</f>
        <v>In-store</v>
      </c>
      <c r="K3490" s="12" t="str">
        <f>Data!O3490</f>
        <v>Tarjeta</v>
      </c>
      <c r="L3490" s="12" t="str">
        <f>Data!P3490</f>
        <v>Nuevo</v>
      </c>
    </row>
    <row r="3491">
      <c r="A3491" s="11">
        <v>3490.0</v>
      </c>
      <c r="B3491" s="14">
        <f>Data!D3491</f>
        <v>44415</v>
      </c>
      <c r="C3491" s="12">
        <f>IFERROR(VLOOKUP(Data!B3491, Minorista!$A$2:$B$100, 2, FALSE), "")</f>
        <v>5</v>
      </c>
      <c r="D3491" s="12">
        <f t="array" ref="D3491">INDEX(Producto!$A$2:$A$500, MATCH(Data!H3491, Producto!$B$2:$B$500, 0))</f>
        <v>1</v>
      </c>
      <c r="E3491" s="12">
        <f>VLOOKUP(Data!E3491 &amp; Data!F3491 &amp; Data!G3491, Ubicacion!$A$2:$B$1000, 2, FALSE)</f>
        <v>49</v>
      </c>
      <c r="F3491" s="15">
        <f>Data!J3491</f>
        <v>600</v>
      </c>
      <c r="G3491" s="16">
        <f>Data!I3491</f>
        <v>50</v>
      </c>
      <c r="H3491" s="17">
        <f>Data!K3491</f>
        <v>300000</v>
      </c>
      <c r="I3491" s="17">
        <f>Data!L3491</f>
        <v>105000</v>
      </c>
      <c r="J3491" s="12" t="str">
        <f>Data!N3491</f>
        <v>In-store</v>
      </c>
      <c r="K3491" s="12" t="str">
        <f>Data!O3491</f>
        <v>Efectivo</v>
      </c>
      <c r="L3491" s="12" t="str">
        <f>Data!P3491</f>
        <v>Nuevo</v>
      </c>
    </row>
    <row r="3492">
      <c r="A3492" s="11">
        <v>3491.0</v>
      </c>
      <c r="B3492" s="14">
        <f>Data!D3492</f>
        <v>44415</v>
      </c>
      <c r="C3492" s="12">
        <f>IFERROR(VLOOKUP(Data!B3492, Minorista!$A$2:$B$100, 2, FALSE), "")</f>
        <v>5</v>
      </c>
      <c r="D3492" s="12">
        <f t="array" ref="D3492">INDEX(Producto!$A$2:$A$500, MATCH(Data!H3492, Producto!$B$2:$B$500, 0))</f>
        <v>2</v>
      </c>
      <c r="E3492" s="12">
        <f>VLOOKUP(Data!E3492 &amp; Data!F3492 &amp; Data!G3492, Ubicacion!$A$2:$B$1000, 2, FALSE)</f>
        <v>49</v>
      </c>
      <c r="F3492" s="15">
        <f>Data!J3492</f>
        <v>375</v>
      </c>
      <c r="G3492" s="16">
        <f>Data!I3492</f>
        <v>45</v>
      </c>
      <c r="H3492" s="17">
        <f>Data!K3492</f>
        <v>168750</v>
      </c>
      <c r="I3492" s="17">
        <f>Data!L3492</f>
        <v>59062.5</v>
      </c>
      <c r="J3492" s="12" t="str">
        <f>Data!N3492</f>
        <v>In-store</v>
      </c>
      <c r="K3492" s="12" t="str">
        <f>Data!O3492</f>
        <v>Transferencia bancaria</v>
      </c>
      <c r="L3492" s="12" t="str">
        <f>Data!P3492</f>
        <v>Recurrente</v>
      </c>
    </row>
    <row r="3493">
      <c r="A3493" s="11">
        <v>3492.0</v>
      </c>
      <c r="B3493" s="14">
        <f>Data!D3493</f>
        <v>44415</v>
      </c>
      <c r="C3493" s="12">
        <f>IFERROR(VLOOKUP(Data!B3493, Minorista!$A$2:$B$100, 2, FALSE), "")</f>
        <v>5</v>
      </c>
      <c r="D3493" s="12">
        <f t="array" ref="D3493">INDEX(Producto!$A$2:$A$500, MATCH(Data!H3493, Producto!$B$2:$B$500, 0))</f>
        <v>3</v>
      </c>
      <c r="E3493" s="12">
        <f>VLOOKUP(Data!E3493 &amp; Data!F3493 &amp; Data!G3493, Ubicacion!$A$2:$B$1000, 2, FALSE)</f>
        <v>49</v>
      </c>
      <c r="F3493" s="15">
        <f>Data!J3493</f>
        <v>300</v>
      </c>
      <c r="G3493" s="16">
        <f>Data!I3493</f>
        <v>40</v>
      </c>
      <c r="H3493" s="17">
        <f>Data!K3493</f>
        <v>120000</v>
      </c>
      <c r="I3493" s="17">
        <f>Data!L3493</f>
        <v>48000</v>
      </c>
      <c r="J3493" s="12" t="str">
        <f>Data!N3493</f>
        <v>In-store</v>
      </c>
      <c r="K3493" s="12" t="str">
        <f>Data!O3493</f>
        <v>Tarjeta</v>
      </c>
      <c r="L3493" s="12" t="str">
        <f>Data!P3493</f>
        <v>Recurrente</v>
      </c>
    </row>
    <row r="3494">
      <c r="A3494" s="11">
        <v>3493.0</v>
      </c>
      <c r="B3494" s="14">
        <f>Data!D3494</f>
        <v>44415</v>
      </c>
      <c r="C3494" s="12">
        <f>IFERROR(VLOOKUP(Data!B3494, Minorista!$A$2:$B$100, 2, FALSE), "")</f>
        <v>5</v>
      </c>
      <c r="D3494" s="12">
        <f t="array" ref="D3494">INDEX(Producto!$A$2:$A$500, MATCH(Data!H3494, Producto!$B$2:$B$500, 0))</f>
        <v>4</v>
      </c>
      <c r="E3494" s="12">
        <f>VLOOKUP(Data!E3494 &amp; Data!F3494 &amp; Data!G3494, Ubicacion!$A$2:$B$1000, 2, FALSE)</f>
        <v>49</v>
      </c>
      <c r="F3494" s="15">
        <f>Data!J3494</f>
        <v>200</v>
      </c>
      <c r="G3494" s="16">
        <f>Data!I3494</f>
        <v>40</v>
      </c>
      <c r="H3494" s="17">
        <f>Data!K3494</f>
        <v>80000</v>
      </c>
      <c r="I3494" s="17">
        <f>Data!L3494</f>
        <v>32000</v>
      </c>
      <c r="J3494" s="12" t="str">
        <f>Data!N3494</f>
        <v>In-store</v>
      </c>
      <c r="K3494" s="12" t="str">
        <f>Data!O3494</f>
        <v>Transferencia bancaria</v>
      </c>
      <c r="L3494" s="12" t="str">
        <f>Data!P3494</f>
        <v>Recurrente</v>
      </c>
    </row>
    <row r="3495">
      <c r="A3495" s="11">
        <v>3494.0</v>
      </c>
      <c r="B3495" s="14">
        <f>Data!D3495</f>
        <v>44415</v>
      </c>
      <c r="C3495" s="12">
        <f>IFERROR(VLOOKUP(Data!B3495, Minorista!$A$2:$B$100, 2, FALSE), "")</f>
        <v>5</v>
      </c>
      <c r="D3495" s="12">
        <f t="array" ref="D3495">INDEX(Producto!$A$2:$A$500, MATCH(Data!H3495, Producto!$B$2:$B$500, 0))</f>
        <v>5</v>
      </c>
      <c r="E3495" s="12">
        <f>VLOOKUP(Data!E3495 &amp; Data!F3495 &amp; Data!G3495, Ubicacion!$A$2:$B$1000, 2, FALSE)</f>
        <v>49</v>
      </c>
      <c r="F3495" s="15">
        <f>Data!J3495</f>
        <v>175</v>
      </c>
      <c r="G3495" s="16">
        <f>Data!I3495</f>
        <v>50</v>
      </c>
      <c r="H3495" s="17">
        <f>Data!K3495</f>
        <v>87500</v>
      </c>
      <c r="I3495" s="17">
        <f>Data!L3495</f>
        <v>26250</v>
      </c>
      <c r="J3495" s="12" t="str">
        <f>Data!N3495</f>
        <v>In-store</v>
      </c>
      <c r="K3495" s="12" t="str">
        <f>Data!O3495</f>
        <v>Efectivo</v>
      </c>
      <c r="L3495" s="12" t="str">
        <f>Data!P3495</f>
        <v>Recurrente</v>
      </c>
    </row>
    <row r="3496">
      <c r="A3496" s="11">
        <v>3495.0</v>
      </c>
      <c r="B3496" s="14">
        <f>Data!D3496</f>
        <v>44415</v>
      </c>
      <c r="C3496" s="12">
        <f>IFERROR(VLOOKUP(Data!B3496, Minorista!$A$2:$B$100, 2, FALSE), "")</f>
        <v>5</v>
      </c>
      <c r="D3496" s="12">
        <f t="array" ref="D3496">INDEX(Producto!$A$2:$A$500, MATCH(Data!H3496, Producto!$B$2:$B$500, 0))</f>
        <v>6</v>
      </c>
      <c r="E3496" s="12">
        <f>VLOOKUP(Data!E3496 &amp; Data!F3496 &amp; Data!G3496, Ubicacion!$A$2:$B$1000, 2, FALSE)</f>
        <v>49</v>
      </c>
      <c r="F3496" s="15">
        <f>Data!J3496</f>
        <v>350</v>
      </c>
      <c r="G3496" s="16">
        <f>Data!I3496</f>
        <v>55</v>
      </c>
      <c r="H3496" s="17">
        <f>Data!K3496</f>
        <v>192500</v>
      </c>
      <c r="I3496" s="17">
        <f>Data!L3496</f>
        <v>77000</v>
      </c>
      <c r="J3496" s="12" t="str">
        <f>Data!N3496</f>
        <v>In-store</v>
      </c>
      <c r="K3496" s="12" t="str">
        <f>Data!O3496</f>
        <v>Efectivo</v>
      </c>
      <c r="L3496" s="12" t="str">
        <f>Data!P3496</f>
        <v>Recurrente</v>
      </c>
    </row>
    <row r="3497">
      <c r="A3497" s="11">
        <v>3496.0</v>
      </c>
      <c r="B3497" s="14">
        <f>Data!D3497</f>
        <v>44445</v>
      </c>
      <c r="C3497" s="12">
        <f>IFERROR(VLOOKUP(Data!B3497, Minorista!$A$2:$B$100, 2, FALSE), "")</f>
        <v>5</v>
      </c>
      <c r="D3497" s="12">
        <f t="array" ref="D3497">INDEX(Producto!$A$2:$A$500, MATCH(Data!H3497, Producto!$B$2:$B$500, 0))</f>
        <v>1</v>
      </c>
      <c r="E3497" s="12">
        <f>VLOOKUP(Data!E3497 &amp; Data!F3497 &amp; Data!G3497, Ubicacion!$A$2:$B$1000, 2, FALSE)</f>
        <v>49</v>
      </c>
      <c r="F3497" s="15">
        <f>Data!J3497</f>
        <v>475</v>
      </c>
      <c r="G3497" s="16">
        <f>Data!I3497</f>
        <v>50</v>
      </c>
      <c r="H3497" s="17">
        <f>Data!K3497</f>
        <v>237500</v>
      </c>
      <c r="I3497" s="17">
        <f>Data!L3497</f>
        <v>83125</v>
      </c>
      <c r="J3497" s="12" t="str">
        <f>Data!N3497</f>
        <v>In-store</v>
      </c>
      <c r="K3497" s="12" t="str">
        <f>Data!O3497</f>
        <v>Transferencia bancaria</v>
      </c>
      <c r="L3497" s="12" t="str">
        <f>Data!P3497</f>
        <v>Nuevo</v>
      </c>
    </row>
    <row r="3498">
      <c r="A3498" s="11">
        <v>3497.0</v>
      </c>
      <c r="B3498" s="14">
        <f>Data!D3498</f>
        <v>44445</v>
      </c>
      <c r="C3498" s="12">
        <f>IFERROR(VLOOKUP(Data!B3498, Minorista!$A$2:$B$100, 2, FALSE), "")</f>
        <v>5</v>
      </c>
      <c r="D3498" s="12">
        <f t="array" ref="D3498">INDEX(Producto!$A$2:$A$500, MATCH(Data!H3498, Producto!$B$2:$B$500, 0))</f>
        <v>2</v>
      </c>
      <c r="E3498" s="12">
        <f>VLOOKUP(Data!E3498 &amp; Data!F3498 &amp; Data!G3498, Ubicacion!$A$2:$B$1000, 2, FALSE)</f>
        <v>49</v>
      </c>
      <c r="F3498" s="15">
        <f>Data!J3498</f>
        <v>275</v>
      </c>
      <c r="G3498" s="16">
        <f>Data!I3498</f>
        <v>45</v>
      </c>
      <c r="H3498" s="17">
        <f>Data!K3498</f>
        <v>123750</v>
      </c>
      <c r="I3498" s="17">
        <f>Data!L3498</f>
        <v>43312.5</v>
      </c>
      <c r="J3498" s="12" t="str">
        <f>Data!N3498</f>
        <v>In-store</v>
      </c>
      <c r="K3498" s="12" t="str">
        <f>Data!O3498</f>
        <v>Tarjeta</v>
      </c>
      <c r="L3498" s="12" t="str">
        <f>Data!P3498</f>
        <v>Recurrente</v>
      </c>
    </row>
    <row r="3499">
      <c r="A3499" s="11">
        <v>3498.0</v>
      </c>
      <c r="B3499" s="14">
        <f>Data!D3499</f>
        <v>44445</v>
      </c>
      <c r="C3499" s="12">
        <f>IFERROR(VLOOKUP(Data!B3499, Minorista!$A$2:$B$100, 2, FALSE), "")</f>
        <v>5</v>
      </c>
      <c r="D3499" s="12">
        <f t="array" ref="D3499">INDEX(Producto!$A$2:$A$500, MATCH(Data!H3499, Producto!$B$2:$B$500, 0))</f>
        <v>3</v>
      </c>
      <c r="E3499" s="12">
        <f>VLOOKUP(Data!E3499 &amp; Data!F3499 &amp; Data!G3499, Ubicacion!$A$2:$B$1000, 2, FALSE)</f>
        <v>49</v>
      </c>
      <c r="F3499" s="15">
        <f>Data!J3499</f>
        <v>175</v>
      </c>
      <c r="G3499" s="16">
        <f>Data!I3499</f>
        <v>40</v>
      </c>
      <c r="H3499" s="17">
        <f>Data!K3499</f>
        <v>70000</v>
      </c>
      <c r="I3499" s="17">
        <f>Data!L3499</f>
        <v>28000</v>
      </c>
      <c r="J3499" s="12" t="str">
        <f>Data!N3499</f>
        <v>In-store</v>
      </c>
      <c r="K3499" s="12" t="str">
        <f>Data!O3499</f>
        <v>Transferencia bancaria</v>
      </c>
      <c r="L3499" s="12" t="str">
        <f>Data!P3499</f>
        <v>Nuevo</v>
      </c>
    </row>
    <row r="3500">
      <c r="A3500" s="11">
        <v>3499.0</v>
      </c>
      <c r="B3500" s="14">
        <f>Data!D3500</f>
        <v>44445</v>
      </c>
      <c r="C3500" s="12">
        <f>IFERROR(VLOOKUP(Data!B3500, Minorista!$A$2:$B$100, 2, FALSE), "")</f>
        <v>5</v>
      </c>
      <c r="D3500" s="12">
        <f t="array" ref="D3500">INDEX(Producto!$A$2:$A$500, MATCH(Data!H3500, Producto!$B$2:$B$500, 0))</f>
        <v>4</v>
      </c>
      <c r="E3500" s="12">
        <f>VLOOKUP(Data!E3500 &amp; Data!F3500 &amp; Data!G3500, Ubicacion!$A$2:$B$1000, 2, FALSE)</f>
        <v>49</v>
      </c>
      <c r="F3500" s="15">
        <f>Data!J3500</f>
        <v>150</v>
      </c>
      <c r="G3500" s="16">
        <f>Data!I3500</f>
        <v>40</v>
      </c>
      <c r="H3500" s="17">
        <f>Data!K3500</f>
        <v>60000</v>
      </c>
      <c r="I3500" s="17">
        <f>Data!L3500</f>
        <v>24000</v>
      </c>
      <c r="J3500" s="12" t="str">
        <f>Data!N3500</f>
        <v>In-store</v>
      </c>
      <c r="K3500" s="12" t="str">
        <f>Data!O3500</f>
        <v>Transferencia bancaria</v>
      </c>
      <c r="L3500" s="12" t="str">
        <f>Data!P3500</f>
        <v>Recurrente</v>
      </c>
    </row>
    <row r="3501">
      <c r="A3501" s="11">
        <v>3500.0</v>
      </c>
      <c r="B3501" s="14">
        <f>Data!D3501</f>
        <v>44445</v>
      </c>
      <c r="C3501" s="12">
        <f>IFERROR(VLOOKUP(Data!B3501, Minorista!$A$2:$B$100, 2, FALSE), "")</f>
        <v>5</v>
      </c>
      <c r="D3501" s="12">
        <f t="array" ref="D3501">INDEX(Producto!$A$2:$A$500, MATCH(Data!H3501, Producto!$B$2:$B$500, 0))</f>
        <v>5</v>
      </c>
      <c r="E3501" s="12">
        <f>VLOOKUP(Data!E3501 &amp; Data!F3501 &amp; Data!G3501, Ubicacion!$A$2:$B$1000, 2, FALSE)</f>
        <v>49</v>
      </c>
      <c r="F3501" s="15">
        <f>Data!J3501</f>
        <v>150</v>
      </c>
      <c r="G3501" s="16">
        <f>Data!I3501</f>
        <v>50</v>
      </c>
      <c r="H3501" s="17">
        <f>Data!K3501</f>
        <v>75000</v>
      </c>
      <c r="I3501" s="17">
        <f>Data!L3501</f>
        <v>22500</v>
      </c>
      <c r="J3501" s="12" t="str">
        <f>Data!N3501</f>
        <v>In-store</v>
      </c>
      <c r="K3501" s="12" t="str">
        <f>Data!O3501</f>
        <v>Tarjeta</v>
      </c>
      <c r="L3501" s="12" t="str">
        <f>Data!P3501</f>
        <v>Recurrente</v>
      </c>
    </row>
    <row r="3502">
      <c r="A3502" s="11">
        <v>3501.0</v>
      </c>
      <c r="B3502" s="14">
        <f>Data!D3502</f>
        <v>44445</v>
      </c>
      <c r="C3502" s="12">
        <f>IFERROR(VLOOKUP(Data!B3502, Minorista!$A$2:$B$100, 2, FALSE), "")</f>
        <v>5</v>
      </c>
      <c r="D3502" s="12">
        <f t="array" ref="D3502">INDEX(Producto!$A$2:$A$500, MATCH(Data!H3502, Producto!$B$2:$B$500, 0))</f>
        <v>6</v>
      </c>
      <c r="E3502" s="12">
        <f>VLOOKUP(Data!E3502 &amp; Data!F3502 &amp; Data!G3502, Ubicacion!$A$2:$B$1000, 2, FALSE)</f>
        <v>49</v>
      </c>
      <c r="F3502" s="15">
        <f>Data!J3502</f>
        <v>250</v>
      </c>
      <c r="G3502" s="16">
        <f>Data!I3502</f>
        <v>55</v>
      </c>
      <c r="H3502" s="17">
        <f>Data!K3502</f>
        <v>137500</v>
      </c>
      <c r="I3502" s="17">
        <f>Data!L3502</f>
        <v>55000</v>
      </c>
      <c r="J3502" s="12" t="str">
        <f>Data!N3502</f>
        <v>In-store</v>
      </c>
      <c r="K3502" s="12" t="str">
        <f>Data!O3502</f>
        <v>Efectivo</v>
      </c>
      <c r="L3502" s="12" t="str">
        <f>Data!P3502</f>
        <v>Recurrente</v>
      </c>
    </row>
    <row r="3503">
      <c r="A3503" s="11">
        <v>3502.0</v>
      </c>
      <c r="B3503" s="14">
        <f>Data!D3503</f>
        <v>44477</v>
      </c>
      <c r="C3503" s="12">
        <f>IFERROR(VLOOKUP(Data!B3503, Minorista!$A$2:$B$100, 2, FALSE), "")</f>
        <v>5</v>
      </c>
      <c r="D3503" s="12">
        <f t="array" ref="D3503">INDEX(Producto!$A$2:$A$500, MATCH(Data!H3503, Producto!$B$2:$B$500, 0))</f>
        <v>1</v>
      </c>
      <c r="E3503" s="12">
        <f>VLOOKUP(Data!E3503 &amp; Data!F3503 &amp; Data!G3503, Ubicacion!$A$2:$B$1000, 2, FALSE)</f>
        <v>49</v>
      </c>
      <c r="F3503" s="15">
        <f>Data!J3503</f>
        <v>425</v>
      </c>
      <c r="G3503" s="16">
        <f>Data!I3503</f>
        <v>55</v>
      </c>
      <c r="H3503" s="17">
        <f>Data!K3503</f>
        <v>233750</v>
      </c>
      <c r="I3503" s="17">
        <f>Data!L3503</f>
        <v>81812.5</v>
      </c>
      <c r="J3503" s="12" t="str">
        <f>Data!N3503</f>
        <v>In-store</v>
      </c>
      <c r="K3503" s="12" t="str">
        <f>Data!O3503</f>
        <v>Efectivo</v>
      </c>
      <c r="L3503" s="12" t="str">
        <f>Data!P3503</f>
        <v>Recurrente</v>
      </c>
    </row>
    <row r="3504">
      <c r="A3504" s="11">
        <v>3503.0</v>
      </c>
      <c r="B3504" s="14">
        <f>Data!D3504</f>
        <v>44477</v>
      </c>
      <c r="C3504" s="12">
        <f>IFERROR(VLOOKUP(Data!B3504, Minorista!$A$2:$B$100, 2, FALSE), "")</f>
        <v>5</v>
      </c>
      <c r="D3504" s="12">
        <f t="array" ref="D3504">INDEX(Producto!$A$2:$A$500, MATCH(Data!H3504, Producto!$B$2:$B$500, 0))</f>
        <v>2</v>
      </c>
      <c r="E3504" s="12">
        <f>VLOOKUP(Data!E3504 &amp; Data!F3504 &amp; Data!G3504, Ubicacion!$A$2:$B$1000, 2, FALSE)</f>
        <v>49</v>
      </c>
      <c r="F3504" s="15">
        <f>Data!J3504</f>
        <v>250</v>
      </c>
      <c r="G3504" s="16">
        <f>Data!I3504</f>
        <v>50</v>
      </c>
      <c r="H3504" s="17">
        <f>Data!K3504</f>
        <v>125000</v>
      </c>
      <c r="I3504" s="17">
        <f>Data!L3504</f>
        <v>43750</v>
      </c>
      <c r="J3504" s="12" t="str">
        <f>Data!N3504</f>
        <v>In-store</v>
      </c>
      <c r="K3504" s="12" t="str">
        <f>Data!O3504</f>
        <v>Transferencia bancaria</v>
      </c>
      <c r="L3504" s="12" t="str">
        <f>Data!P3504</f>
        <v>Recurrente</v>
      </c>
    </row>
    <row r="3505">
      <c r="A3505" s="11">
        <v>3504.0</v>
      </c>
      <c r="B3505" s="14">
        <f>Data!D3505</f>
        <v>44477</v>
      </c>
      <c r="C3505" s="12">
        <f>IFERROR(VLOOKUP(Data!B3505, Minorista!$A$2:$B$100, 2, FALSE), "")</f>
        <v>5</v>
      </c>
      <c r="D3505" s="12">
        <f t="array" ref="D3505">INDEX(Producto!$A$2:$A$500, MATCH(Data!H3505, Producto!$B$2:$B$500, 0))</f>
        <v>3</v>
      </c>
      <c r="E3505" s="12">
        <f>VLOOKUP(Data!E3505 &amp; Data!F3505 &amp; Data!G3505, Ubicacion!$A$2:$B$1000, 2, FALSE)</f>
        <v>49</v>
      </c>
      <c r="F3505" s="15">
        <f>Data!J3505</f>
        <v>150</v>
      </c>
      <c r="G3505" s="16">
        <f>Data!I3505</f>
        <v>50</v>
      </c>
      <c r="H3505" s="17">
        <f>Data!K3505</f>
        <v>75000</v>
      </c>
      <c r="I3505" s="17">
        <f>Data!L3505</f>
        <v>30000</v>
      </c>
      <c r="J3505" s="12" t="str">
        <f>Data!N3505</f>
        <v>In-store</v>
      </c>
      <c r="K3505" s="12" t="str">
        <f>Data!O3505</f>
        <v>Transferencia bancaria</v>
      </c>
      <c r="L3505" s="12" t="str">
        <f>Data!P3505</f>
        <v>Nuevo</v>
      </c>
    </row>
    <row r="3506">
      <c r="A3506" s="11">
        <v>3505.0</v>
      </c>
      <c r="B3506" s="14">
        <f>Data!D3506</f>
        <v>44477</v>
      </c>
      <c r="C3506" s="12">
        <f>IFERROR(VLOOKUP(Data!B3506, Minorista!$A$2:$B$100, 2, FALSE), "")</f>
        <v>5</v>
      </c>
      <c r="D3506" s="12">
        <f t="array" ref="D3506">INDEX(Producto!$A$2:$A$500, MATCH(Data!H3506, Producto!$B$2:$B$500, 0))</f>
        <v>4</v>
      </c>
      <c r="E3506" s="12">
        <f>VLOOKUP(Data!E3506 &amp; Data!F3506 &amp; Data!G3506, Ubicacion!$A$2:$B$1000, 2, FALSE)</f>
        <v>49</v>
      </c>
      <c r="F3506" s="15">
        <f>Data!J3506</f>
        <v>125</v>
      </c>
      <c r="G3506" s="16">
        <f>Data!I3506</f>
        <v>50</v>
      </c>
      <c r="H3506" s="17">
        <f>Data!K3506</f>
        <v>62500</v>
      </c>
      <c r="I3506" s="17">
        <f>Data!L3506</f>
        <v>25000</v>
      </c>
      <c r="J3506" s="12" t="str">
        <f>Data!N3506</f>
        <v>In-store</v>
      </c>
      <c r="K3506" s="12" t="str">
        <f>Data!O3506</f>
        <v>Efectivo</v>
      </c>
      <c r="L3506" s="12" t="str">
        <f>Data!P3506</f>
        <v>Recurrente</v>
      </c>
    </row>
    <row r="3507">
      <c r="A3507" s="11">
        <v>3506.0</v>
      </c>
      <c r="B3507" s="14">
        <f>Data!D3507</f>
        <v>44477</v>
      </c>
      <c r="C3507" s="12">
        <f>IFERROR(VLOOKUP(Data!B3507, Minorista!$A$2:$B$100, 2, FALSE), "")</f>
        <v>5</v>
      </c>
      <c r="D3507" s="12">
        <f t="array" ref="D3507">INDEX(Producto!$A$2:$A$500, MATCH(Data!H3507, Producto!$B$2:$B$500, 0))</f>
        <v>5</v>
      </c>
      <c r="E3507" s="12">
        <f>VLOOKUP(Data!E3507 &amp; Data!F3507 &amp; Data!G3507, Ubicacion!$A$2:$B$1000, 2, FALSE)</f>
        <v>49</v>
      </c>
      <c r="F3507" s="15">
        <f>Data!J3507</f>
        <v>125</v>
      </c>
      <c r="G3507" s="16">
        <f>Data!I3507</f>
        <v>60</v>
      </c>
      <c r="H3507" s="17">
        <f>Data!K3507</f>
        <v>75000</v>
      </c>
      <c r="I3507" s="17">
        <f>Data!L3507</f>
        <v>22500</v>
      </c>
      <c r="J3507" s="12" t="str">
        <f>Data!N3507</f>
        <v>In-store</v>
      </c>
      <c r="K3507" s="12" t="str">
        <f>Data!O3507</f>
        <v>Tarjeta</v>
      </c>
      <c r="L3507" s="12" t="str">
        <f>Data!P3507</f>
        <v>Nuevo</v>
      </c>
    </row>
    <row r="3508">
      <c r="A3508" s="11">
        <v>3507.0</v>
      </c>
      <c r="B3508" s="14">
        <f>Data!D3508</f>
        <v>44477</v>
      </c>
      <c r="C3508" s="12">
        <f>IFERROR(VLOOKUP(Data!B3508, Minorista!$A$2:$B$100, 2, FALSE), "")</f>
        <v>3</v>
      </c>
      <c r="D3508" s="12">
        <f t="array" ref="D3508">INDEX(Producto!$A$2:$A$500, MATCH(Data!H3508, Producto!$B$2:$B$500, 0))</f>
        <v>6</v>
      </c>
      <c r="E3508" s="12">
        <f>VLOOKUP(Data!E3508 &amp; Data!F3508 &amp; Data!G3508, Ubicacion!$A$2:$B$1000, 2, FALSE)</f>
        <v>49</v>
      </c>
      <c r="F3508" s="15">
        <f>Data!J3508</f>
        <v>250</v>
      </c>
      <c r="G3508" s="16">
        <f>Data!I3508</f>
        <v>65</v>
      </c>
      <c r="H3508" s="17">
        <f>Data!K3508</f>
        <v>162500</v>
      </c>
      <c r="I3508" s="17">
        <f>Data!L3508</f>
        <v>65000</v>
      </c>
      <c r="J3508" s="12" t="str">
        <f>Data!N3508</f>
        <v>In-store</v>
      </c>
      <c r="K3508" s="12" t="str">
        <f>Data!O3508</f>
        <v>Transferencia bancaria</v>
      </c>
      <c r="L3508" s="12" t="str">
        <f>Data!P3508</f>
        <v>Nuevo</v>
      </c>
    </row>
    <row r="3509">
      <c r="A3509" s="11">
        <v>3508.0</v>
      </c>
      <c r="B3509" s="14">
        <f>Data!D3509</f>
        <v>44507</v>
      </c>
      <c r="C3509" s="12">
        <f>IFERROR(VLOOKUP(Data!B3509, Minorista!$A$2:$B$100, 2, FALSE), "")</f>
        <v>3</v>
      </c>
      <c r="D3509" s="12">
        <f t="array" ref="D3509">INDEX(Producto!$A$2:$A$500, MATCH(Data!H3509, Producto!$B$2:$B$500, 0))</f>
        <v>1</v>
      </c>
      <c r="E3509" s="12">
        <f>VLOOKUP(Data!E3509 &amp; Data!F3509 &amp; Data!G3509, Ubicacion!$A$2:$B$1000, 2, FALSE)</f>
        <v>49</v>
      </c>
      <c r="F3509" s="15">
        <f>Data!J3509</f>
        <v>400</v>
      </c>
      <c r="G3509" s="16">
        <f>Data!I3509</f>
        <v>60</v>
      </c>
      <c r="H3509" s="17">
        <f>Data!K3509</f>
        <v>240000</v>
      </c>
      <c r="I3509" s="17">
        <f>Data!L3509</f>
        <v>84000</v>
      </c>
      <c r="J3509" s="12" t="str">
        <f>Data!N3509</f>
        <v>In-store</v>
      </c>
      <c r="K3509" s="12" t="str">
        <f>Data!O3509</f>
        <v>Efectivo</v>
      </c>
      <c r="L3509" s="12" t="str">
        <f>Data!P3509</f>
        <v>Recurrente</v>
      </c>
    </row>
    <row r="3510">
      <c r="A3510" s="11">
        <v>3509.0</v>
      </c>
      <c r="B3510" s="14">
        <f>Data!D3510</f>
        <v>44507</v>
      </c>
      <c r="C3510" s="12">
        <f>IFERROR(VLOOKUP(Data!B3510, Minorista!$A$2:$B$100, 2, FALSE), "")</f>
        <v>3</v>
      </c>
      <c r="D3510" s="12">
        <f t="array" ref="D3510">INDEX(Producto!$A$2:$A$500, MATCH(Data!H3510, Producto!$B$2:$B$500, 0))</f>
        <v>2</v>
      </c>
      <c r="E3510" s="12">
        <f>VLOOKUP(Data!E3510 &amp; Data!F3510 &amp; Data!G3510, Ubicacion!$A$2:$B$1000, 2, FALSE)</f>
        <v>49</v>
      </c>
      <c r="F3510" s="15">
        <f>Data!J3510</f>
        <v>275</v>
      </c>
      <c r="G3510" s="16">
        <f>Data!I3510</f>
        <v>50</v>
      </c>
      <c r="H3510" s="17">
        <f>Data!K3510</f>
        <v>137500</v>
      </c>
      <c r="I3510" s="17">
        <f>Data!L3510</f>
        <v>48125</v>
      </c>
      <c r="J3510" s="12" t="str">
        <f>Data!N3510</f>
        <v>In-store</v>
      </c>
      <c r="K3510" s="12" t="str">
        <f>Data!O3510</f>
        <v>Efectivo</v>
      </c>
      <c r="L3510" s="12" t="str">
        <f>Data!P3510</f>
        <v>Nuevo</v>
      </c>
    </row>
    <row r="3511">
      <c r="A3511" s="11">
        <v>3510.0</v>
      </c>
      <c r="B3511" s="14">
        <f>Data!D3511</f>
        <v>44507</v>
      </c>
      <c r="C3511" s="12">
        <f>IFERROR(VLOOKUP(Data!B3511, Minorista!$A$2:$B$100, 2, FALSE), "")</f>
        <v>3</v>
      </c>
      <c r="D3511" s="12">
        <f t="array" ref="D3511">INDEX(Producto!$A$2:$A$500, MATCH(Data!H3511, Producto!$B$2:$B$500, 0))</f>
        <v>3</v>
      </c>
      <c r="E3511" s="12">
        <f>VLOOKUP(Data!E3511 &amp; Data!F3511 &amp; Data!G3511, Ubicacion!$A$2:$B$1000, 2, FALSE)</f>
        <v>49</v>
      </c>
      <c r="F3511" s="15">
        <f>Data!J3511</f>
        <v>270</v>
      </c>
      <c r="G3511" s="16">
        <f>Data!I3511</f>
        <v>50</v>
      </c>
      <c r="H3511" s="17">
        <f>Data!K3511</f>
        <v>135000</v>
      </c>
      <c r="I3511" s="17">
        <f>Data!L3511</f>
        <v>54000</v>
      </c>
      <c r="J3511" s="12" t="str">
        <f>Data!N3511</f>
        <v>In-store</v>
      </c>
      <c r="K3511" s="12" t="str">
        <f>Data!O3511</f>
        <v>Transferencia bancaria</v>
      </c>
      <c r="L3511" s="12" t="str">
        <f>Data!P3511</f>
        <v>Recurrente</v>
      </c>
    </row>
    <row r="3512">
      <c r="A3512" s="11">
        <v>3511.0</v>
      </c>
      <c r="B3512" s="14">
        <f>Data!D3512</f>
        <v>44507</v>
      </c>
      <c r="C3512" s="12">
        <f>IFERROR(VLOOKUP(Data!B3512, Minorista!$A$2:$B$100, 2, FALSE), "")</f>
        <v>3</v>
      </c>
      <c r="D3512" s="12">
        <f t="array" ref="D3512">INDEX(Producto!$A$2:$A$500, MATCH(Data!H3512, Producto!$B$2:$B$500, 0))</f>
        <v>4</v>
      </c>
      <c r="E3512" s="12">
        <f>VLOOKUP(Data!E3512 &amp; Data!F3512 &amp; Data!G3512, Ubicacion!$A$2:$B$1000, 2, FALSE)</f>
        <v>49</v>
      </c>
      <c r="F3512" s="15">
        <f>Data!J3512</f>
        <v>250</v>
      </c>
      <c r="G3512" s="16">
        <f>Data!I3512</f>
        <v>50</v>
      </c>
      <c r="H3512" s="17">
        <f>Data!K3512</f>
        <v>125000</v>
      </c>
      <c r="I3512" s="17">
        <f>Data!L3512</f>
        <v>50000</v>
      </c>
      <c r="J3512" s="12" t="str">
        <f>Data!N3512</f>
        <v>In-store</v>
      </c>
      <c r="K3512" s="12" t="str">
        <f>Data!O3512</f>
        <v>Tarjeta</v>
      </c>
      <c r="L3512" s="12" t="str">
        <f>Data!P3512</f>
        <v>Nuevo</v>
      </c>
    </row>
    <row r="3513">
      <c r="A3513" s="11">
        <v>3512.0</v>
      </c>
      <c r="B3513" s="14">
        <f>Data!D3513</f>
        <v>44507</v>
      </c>
      <c r="C3513" s="12">
        <f>IFERROR(VLOOKUP(Data!B3513, Minorista!$A$2:$B$100, 2, FALSE), "")</f>
        <v>3</v>
      </c>
      <c r="D3513" s="12">
        <f t="array" ref="D3513">INDEX(Producto!$A$2:$A$500, MATCH(Data!H3513, Producto!$B$2:$B$500, 0))</f>
        <v>5</v>
      </c>
      <c r="E3513" s="12">
        <f>VLOOKUP(Data!E3513 &amp; Data!F3513 &amp; Data!G3513, Ubicacion!$A$2:$B$1000, 2, FALSE)</f>
        <v>49</v>
      </c>
      <c r="F3513" s="15">
        <f>Data!J3513</f>
        <v>225</v>
      </c>
      <c r="G3513" s="16">
        <f>Data!I3513</f>
        <v>60</v>
      </c>
      <c r="H3513" s="17">
        <f>Data!K3513</f>
        <v>135000</v>
      </c>
      <c r="I3513" s="17">
        <f>Data!L3513</f>
        <v>40500</v>
      </c>
      <c r="J3513" s="12" t="str">
        <f>Data!N3513</f>
        <v>In-store</v>
      </c>
      <c r="K3513" s="12" t="str">
        <f>Data!O3513</f>
        <v>Efectivo</v>
      </c>
      <c r="L3513" s="12" t="str">
        <f>Data!P3513</f>
        <v>Nuevo</v>
      </c>
    </row>
    <row r="3514">
      <c r="A3514" s="11">
        <v>3513.0</v>
      </c>
      <c r="B3514" s="14">
        <f>Data!D3514</f>
        <v>44507</v>
      </c>
      <c r="C3514" s="12">
        <f>IFERROR(VLOOKUP(Data!B3514, Minorista!$A$2:$B$100, 2, FALSE), "")</f>
        <v>3</v>
      </c>
      <c r="D3514" s="12">
        <f t="array" ref="D3514">INDEX(Producto!$A$2:$A$500, MATCH(Data!H3514, Producto!$B$2:$B$500, 0))</f>
        <v>6</v>
      </c>
      <c r="E3514" s="12">
        <f>VLOOKUP(Data!E3514 &amp; Data!F3514 &amp; Data!G3514, Ubicacion!$A$2:$B$1000, 2, FALSE)</f>
        <v>49</v>
      </c>
      <c r="F3514" s="15">
        <f>Data!J3514</f>
        <v>325</v>
      </c>
      <c r="G3514" s="16">
        <f>Data!I3514</f>
        <v>65</v>
      </c>
      <c r="H3514" s="17">
        <f>Data!K3514</f>
        <v>211250</v>
      </c>
      <c r="I3514" s="17">
        <f>Data!L3514</f>
        <v>84500</v>
      </c>
      <c r="J3514" s="12" t="str">
        <f>Data!N3514</f>
        <v>In-store</v>
      </c>
      <c r="K3514" s="12" t="str">
        <f>Data!O3514</f>
        <v>Efectivo</v>
      </c>
      <c r="L3514" s="12" t="str">
        <f>Data!P3514</f>
        <v>Recurrente</v>
      </c>
    </row>
    <row r="3515">
      <c r="A3515" s="11">
        <v>3514.0</v>
      </c>
      <c r="B3515" s="14">
        <f>Data!D3515</f>
        <v>44536</v>
      </c>
      <c r="C3515" s="12">
        <f>IFERROR(VLOOKUP(Data!B3515, Minorista!$A$2:$B$100, 2, FALSE), "")</f>
        <v>3</v>
      </c>
      <c r="D3515" s="12">
        <f t="array" ref="D3515">INDEX(Producto!$A$2:$A$500, MATCH(Data!H3515, Producto!$B$2:$B$500, 0))</f>
        <v>1</v>
      </c>
      <c r="E3515" s="12">
        <f>VLOOKUP(Data!E3515 &amp; Data!F3515 &amp; Data!G3515, Ubicacion!$A$2:$B$1000, 2, FALSE)</f>
        <v>49</v>
      </c>
      <c r="F3515" s="15">
        <f>Data!J3515</f>
        <v>550</v>
      </c>
      <c r="G3515" s="16">
        <f>Data!I3515</f>
        <v>60</v>
      </c>
      <c r="H3515" s="17">
        <f>Data!K3515</f>
        <v>330000</v>
      </c>
      <c r="I3515" s="17">
        <f>Data!L3515</f>
        <v>115500</v>
      </c>
      <c r="J3515" s="12" t="str">
        <f>Data!N3515</f>
        <v>In-store</v>
      </c>
      <c r="K3515" s="12" t="str">
        <f>Data!O3515</f>
        <v>Transferencia bancaria</v>
      </c>
      <c r="L3515" s="12" t="str">
        <f>Data!P3515</f>
        <v>Recurrente</v>
      </c>
    </row>
    <row r="3516">
      <c r="A3516" s="11">
        <v>3515.0</v>
      </c>
      <c r="B3516" s="14">
        <f>Data!D3516</f>
        <v>44536</v>
      </c>
      <c r="C3516" s="12">
        <f>IFERROR(VLOOKUP(Data!B3516, Minorista!$A$2:$B$100, 2, FALSE), "")</f>
        <v>3</v>
      </c>
      <c r="D3516" s="12">
        <f t="array" ref="D3516">INDEX(Producto!$A$2:$A$500, MATCH(Data!H3516, Producto!$B$2:$B$500, 0))</f>
        <v>2</v>
      </c>
      <c r="E3516" s="12">
        <f>VLOOKUP(Data!E3516 &amp; Data!F3516 &amp; Data!G3516, Ubicacion!$A$2:$B$1000, 2, FALSE)</f>
        <v>49</v>
      </c>
      <c r="F3516" s="15">
        <f>Data!J3516</f>
        <v>350</v>
      </c>
      <c r="G3516" s="16">
        <f>Data!I3516</f>
        <v>50</v>
      </c>
      <c r="H3516" s="17">
        <f>Data!K3516</f>
        <v>175000</v>
      </c>
      <c r="I3516" s="17">
        <f>Data!L3516</f>
        <v>61250</v>
      </c>
      <c r="J3516" s="12" t="str">
        <f>Data!N3516</f>
        <v>In-store</v>
      </c>
      <c r="K3516" s="12" t="str">
        <f>Data!O3516</f>
        <v>Transferencia bancaria</v>
      </c>
      <c r="L3516" s="12" t="str">
        <f>Data!P3516</f>
        <v>Nuevo</v>
      </c>
    </row>
    <row r="3517">
      <c r="A3517" s="11">
        <v>3516.0</v>
      </c>
      <c r="B3517" s="14">
        <f>Data!D3517</f>
        <v>44536</v>
      </c>
      <c r="C3517" s="12">
        <f>IFERROR(VLOOKUP(Data!B3517, Minorista!$A$2:$B$100, 2, FALSE), "")</f>
        <v>3</v>
      </c>
      <c r="D3517" s="12">
        <f t="array" ref="D3517">INDEX(Producto!$A$2:$A$500, MATCH(Data!H3517, Producto!$B$2:$B$500, 0))</f>
        <v>3</v>
      </c>
      <c r="E3517" s="12">
        <f>VLOOKUP(Data!E3517 &amp; Data!F3517 &amp; Data!G3517, Ubicacion!$A$2:$B$1000, 2, FALSE)</f>
        <v>49</v>
      </c>
      <c r="F3517" s="15">
        <f>Data!J3517</f>
        <v>325</v>
      </c>
      <c r="G3517" s="16">
        <f>Data!I3517</f>
        <v>50</v>
      </c>
      <c r="H3517" s="17">
        <f>Data!K3517</f>
        <v>162500</v>
      </c>
      <c r="I3517" s="17">
        <f>Data!L3517</f>
        <v>65000</v>
      </c>
      <c r="J3517" s="12" t="str">
        <f>Data!N3517</f>
        <v>In-store</v>
      </c>
      <c r="K3517" s="12" t="str">
        <f>Data!O3517</f>
        <v>Transferencia bancaria</v>
      </c>
      <c r="L3517" s="12" t="str">
        <f>Data!P3517</f>
        <v>Nuevo</v>
      </c>
    </row>
    <row r="3518">
      <c r="A3518" s="11">
        <v>3517.0</v>
      </c>
      <c r="B3518" s="14">
        <f>Data!D3518</f>
        <v>44536</v>
      </c>
      <c r="C3518" s="12">
        <f>IFERROR(VLOOKUP(Data!B3518, Minorista!$A$2:$B$100, 2, FALSE), "")</f>
        <v>3</v>
      </c>
      <c r="D3518" s="12">
        <f t="array" ref="D3518">INDEX(Producto!$A$2:$A$500, MATCH(Data!H3518, Producto!$B$2:$B$500, 0))</f>
        <v>4</v>
      </c>
      <c r="E3518" s="12">
        <f>VLOOKUP(Data!E3518 &amp; Data!F3518 &amp; Data!G3518, Ubicacion!$A$2:$B$1000, 2, FALSE)</f>
        <v>49</v>
      </c>
      <c r="F3518" s="15">
        <f>Data!J3518</f>
        <v>275</v>
      </c>
      <c r="G3518" s="16">
        <f>Data!I3518</f>
        <v>50</v>
      </c>
      <c r="H3518" s="17">
        <f>Data!K3518</f>
        <v>137500</v>
      </c>
      <c r="I3518" s="17">
        <f>Data!L3518</f>
        <v>55000</v>
      </c>
      <c r="J3518" s="12" t="str">
        <f>Data!N3518</f>
        <v>In-store</v>
      </c>
      <c r="K3518" s="12" t="str">
        <f>Data!O3518</f>
        <v>Transferencia bancaria</v>
      </c>
      <c r="L3518" s="12" t="str">
        <f>Data!P3518</f>
        <v>Recurrente</v>
      </c>
    </row>
    <row r="3519">
      <c r="A3519" s="11">
        <v>3518.0</v>
      </c>
      <c r="B3519" s="14">
        <f>Data!D3519</f>
        <v>44536</v>
      </c>
      <c r="C3519" s="12">
        <f>IFERROR(VLOOKUP(Data!B3519, Minorista!$A$2:$B$100, 2, FALSE), "")</f>
        <v>3</v>
      </c>
      <c r="D3519" s="12">
        <f t="array" ref="D3519">INDEX(Producto!$A$2:$A$500, MATCH(Data!H3519, Producto!$B$2:$B$500, 0))</f>
        <v>5</v>
      </c>
      <c r="E3519" s="12">
        <f>VLOOKUP(Data!E3519 &amp; Data!F3519 &amp; Data!G3519, Ubicacion!$A$2:$B$1000, 2, FALSE)</f>
        <v>49</v>
      </c>
      <c r="F3519" s="15">
        <f>Data!J3519</f>
        <v>275</v>
      </c>
      <c r="G3519" s="16">
        <f>Data!I3519</f>
        <v>60</v>
      </c>
      <c r="H3519" s="17">
        <f>Data!K3519</f>
        <v>165000</v>
      </c>
      <c r="I3519" s="17">
        <f>Data!L3519</f>
        <v>49500</v>
      </c>
      <c r="J3519" s="12" t="str">
        <f>Data!N3519</f>
        <v>In-store</v>
      </c>
      <c r="K3519" s="12" t="str">
        <f>Data!O3519</f>
        <v>Transferencia bancaria</v>
      </c>
      <c r="L3519" s="12" t="str">
        <f>Data!P3519</f>
        <v>Recurrente</v>
      </c>
    </row>
    <row r="3520">
      <c r="A3520" s="11">
        <v>3519.0</v>
      </c>
      <c r="B3520" s="14">
        <f>Data!D3520</f>
        <v>44536</v>
      </c>
      <c r="C3520" s="12">
        <f>IFERROR(VLOOKUP(Data!B3520, Minorista!$A$2:$B$100, 2, FALSE), "")</f>
        <v>3</v>
      </c>
      <c r="D3520" s="12">
        <f t="array" ref="D3520">INDEX(Producto!$A$2:$A$500, MATCH(Data!H3520, Producto!$B$2:$B$500, 0))</f>
        <v>6</v>
      </c>
      <c r="E3520" s="12">
        <f>VLOOKUP(Data!E3520 &amp; Data!F3520 &amp; Data!G3520, Ubicacion!$A$2:$B$1000, 2, FALSE)</f>
        <v>49</v>
      </c>
      <c r="F3520" s="15">
        <f>Data!J3520</f>
        <v>375</v>
      </c>
      <c r="G3520" s="16">
        <f>Data!I3520</f>
        <v>65</v>
      </c>
      <c r="H3520" s="17">
        <f>Data!K3520</f>
        <v>243750</v>
      </c>
      <c r="I3520" s="17">
        <f>Data!L3520</f>
        <v>97500</v>
      </c>
      <c r="J3520" s="12" t="str">
        <f>Data!N3520</f>
        <v>In-store</v>
      </c>
      <c r="K3520" s="12" t="str">
        <f>Data!O3520</f>
        <v>Efectivo</v>
      </c>
      <c r="L3520" s="12" t="str">
        <f>Data!P3520</f>
        <v>Recurrente</v>
      </c>
    </row>
    <row r="3521">
      <c r="A3521" s="11">
        <v>3520.0</v>
      </c>
      <c r="B3521" s="14">
        <f>Data!D3521</f>
        <v>44203</v>
      </c>
      <c r="C3521" s="12">
        <f>IFERROR(VLOOKUP(Data!B3521, Minorista!$A$2:$B$100, 2, FALSE), "")</f>
        <v>3</v>
      </c>
      <c r="D3521" s="12">
        <f t="array" ref="D3521">INDEX(Producto!$A$2:$A$500, MATCH(Data!H3521, Producto!$B$2:$B$500, 0))</f>
        <v>1</v>
      </c>
      <c r="E3521" s="12">
        <f>VLOOKUP(Data!E3521 &amp; Data!F3521 &amp; Data!G3521, Ubicacion!$A$2:$B$1000, 2, FALSE)</f>
        <v>49</v>
      </c>
      <c r="F3521" s="15">
        <f>Data!J3521</f>
        <v>500</v>
      </c>
      <c r="G3521" s="16">
        <f>Data!I3521</f>
        <v>40</v>
      </c>
      <c r="H3521" s="17">
        <f>Data!K3521</f>
        <v>200000</v>
      </c>
      <c r="I3521" s="17">
        <f>Data!L3521</f>
        <v>80000</v>
      </c>
      <c r="J3521" s="12" t="str">
        <f>Data!N3521</f>
        <v>In-store</v>
      </c>
      <c r="K3521" s="12" t="str">
        <f>Data!O3521</f>
        <v>Tarjeta</v>
      </c>
      <c r="L3521" s="12" t="str">
        <f>Data!P3521</f>
        <v>Recurrente</v>
      </c>
    </row>
    <row r="3522">
      <c r="A3522" s="11">
        <v>3521.0</v>
      </c>
      <c r="B3522" s="14">
        <f>Data!D3522</f>
        <v>44203</v>
      </c>
      <c r="C3522" s="12">
        <f>IFERROR(VLOOKUP(Data!B3522, Minorista!$A$2:$B$100, 2, FALSE), "")</f>
        <v>3</v>
      </c>
      <c r="D3522" s="12">
        <f t="array" ref="D3522">INDEX(Producto!$A$2:$A$500, MATCH(Data!H3522, Producto!$B$2:$B$500, 0))</f>
        <v>2</v>
      </c>
      <c r="E3522" s="12">
        <f>VLOOKUP(Data!E3522 &amp; Data!F3522 &amp; Data!G3522, Ubicacion!$A$2:$B$1000, 2, FALSE)</f>
        <v>49</v>
      </c>
      <c r="F3522" s="15">
        <f>Data!J3522</f>
        <v>300</v>
      </c>
      <c r="G3522" s="16">
        <f>Data!I3522</f>
        <v>40</v>
      </c>
      <c r="H3522" s="17">
        <f>Data!K3522</f>
        <v>120000</v>
      </c>
      <c r="I3522" s="17">
        <f>Data!L3522</f>
        <v>48000</v>
      </c>
      <c r="J3522" s="12" t="str">
        <f>Data!N3522</f>
        <v>In-store</v>
      </c>
      <c r="K3522" s="12" t="str">
        <f>Data!O3522</f>
        <v>Efectivo</v>
      </c>
      <c r="L3522" s="12" t="str">
        <f>Data!P3522</f>
        <v>Recurrente</v>
      </c>
    </row>
    <row r="3523">
      <c r="A3523" s="11">
        <v>3522.0</v>
      </c>
      <c r="B3523" s="14">
        <f>Data!D3523</f>
        <v>44203</v>
      </c>
      <c r="C3523" s="12">
        <f>IFERROR(VLOOKUP(Data!B3523, Minorista!$A$2:$B$100, 2, FALSE), "")</f>
        <v>3</v>
      </c>
      <c r="D3523" s="12">
        <f t="array" ref="D3523">INDEX(Producto!$A$2:$A$500, MATCH(Data!H3523, Producto!$B$2:$B$500, 0))</f>
        <v>3</v>
      </c>
      <c r="E3523" s="12">
        <f>VLOOKUP(Data!E3523 &amp; Data!F3523 &amp; Data!G3523, Ubicacion!$A$2:$B$1000, 2, FALSE)</f>
        <v>49</v>
      </c>
      <c r="F3523" s="15">
        <f>Data!J3523</f>
        <v>300</v>
      </c>
      <c r="G3523" s="16">
        <f>Data!I3523</f>
        <v>30</v>
      </c>
      <c r="H3523" s="17">
        <f>Data!K3523</f>
        <v>90000</v>
      </c>
      <c r="I3523" s="17">
        <f>Data!L3523</f>
        <v>27000</v>
      </c>
      <c r="J3523" s="12" t="str">
        <f>Data!N3523</f>
        <v>In-store</v>
      </c>
      <c r="K3523" s="12" t="str">
        <f>Data!O3523</f>
        <v>Tarjeta</v>
      </c>
      <c r="L3523" s="12" t="str">
        <f>Data!P3523</f>
        <v>Recurrente</v>
      </c>
    </row>
    <row r="3524">
      <c r="A3524" s="11">
        <v>3523.0</v>
      </c>
      <c r="B3524" s="14">
        <f>Data!D3524</f>
        <v>44203</v>
      </c>
      <c r="C3524" s="12">
        <f>IFERROR(VLOOKUP(Data!B3524, Minorista!$A$2:$B$100, 2, FALSE), "")</f>
        <v>3</v>
      </c>
      <c r="D3524" s="12">
        <f t="array" ref="D3524">INDEX(Producto!$A$2:$A$500, MATCH(Data!H3524, Producto!$B$2:$B$500, 0))</f>
        <v>4</v>
      </c>
      <c r="E3524" s="12">
        <f>VLOOKUP(Data!E3524 &amp; Data!F3524 &amp; Data!G3524, Ubicacion!$A$2:$B$1000, 2, FALSE)</f>
        <v>49</v>
      </c>
      <c r="F3524" s="15">
        <f>Data!J3524</f>
        <v>150</v>
      </c>
      <c r="G3524" s="16">
        <f>Data!I3524</f>
        <v>35</v>
      </c>
      <c r="H3524" s="17">
        <f>Data!K3524</f>
        <v>52500</v>
      </c>
      <c r="I3524" s="17">
        <f>Data!L3524</f>
        <v>15750</v>
      </c>
      <c r="J3524" s="12" t="str">
        <f>Data!N3524</f>
        <v>In-store</v>
      </c>
      <c r="K3524" s="12" t="str">
        <f>Data!O3524</f>
        <v>Transferencia bancaria</v>
      </c>
      <c r="L3524" s="12" t="str">
        <f>Data!P3524</f>
        <v>Nuevo</v>
      </c>
    </row>
    <row r="3525">
      <c r="A3525" s="11">
        <v>3524.0</v>
      </c>
      <c r="B3525" s="14">
        <f>Data!D3525</f>
        <v>44203</v>
      </c>
      <c r="C3525" s="12">
        <f>IFERROR(VLOOKUP(Data!B3525, Minorista!$A$2:$B$100, 2, FALSE), "")</f>
        <v>3</v>
      </c>
      <c r="D3525" s="12">
        <f t="array" ref="D3525">INDEX(Producto!$A$2:$A$500, MATCH(Data!H3525, Producto!$B$2:$B$500, 0))</f>
        <v>5</v>
      </c>
      <c r="E3525" s="12">
        <f>VLOOKUP(Data!E3525 &amp; Data!F3525 &amp; Data!G3525, Ubicacion!$A$2:$B$1000, 2, FALSE)</f>
        <v>49</v>
      </c>
      <c r="F3525" s="15">
        <f>Data!J3525</f>
        <v>200</v>
      </c>
      <c r="G3525" s="16">
        <f>Data!I3525</f>
        <v>50</v>
      </c>
      <c r="H3525" s="17">
        <f>Data!K3525</f>
        <v>100000</v>
      </c>
      <c r="I3525" s="17">
        <f>Data!L3525</f>
        <v>30000</v>
      </c>
      <c r="J3525" s="12" t="str">
        <f>Data!N3525</f>
        <v>In-store</v>
      </c>
      <c r="K3525" s="12" t="str">
        <f>Data!O3525</f>
        <v>Transferencia bancaria</v>
      </c>
      <c r="L3525" s="12" t="str">
        <f>Data!P3525</f>
        <v>Nuevo</v>
      </c>
    </row>
    <row r="3526">
      <c r="A3526" s="11">
        <v>3525.0</v>
      </c>
      <c r="B3526" s="14">
        <f>Data!D3526</f>
        <v>44203</v>
      </c>
      <c r="C3526" s="12">
        <f>IFERROR(VLOOKUP(Data!B3526, Minorista!$A$2:$B$100, 2, FALSE), "")</f>
        <v>3</v>
      </c>
      <c r="D3526" s="12">
        <f t="array" ref="D3526">INDEX(Producto!$A$2:$A$500, MATCH(Data!H3526, Producto!$B$2:$B$500, 0))</f>
        <v>6</v>
      </c>
      <c r="E3526" s="12">
        <f>VLOOKUP(Data!E3526 &amp; Data!F3526 &amp; Data!G3526, Ubicacion!$A$2:$B$1000, 2, FALSE)</f>
        <v>49</v>
      </c>
      <c r="F3526" s="15">
        <f>Data!J3526</f>
        <v>300</v>
      </c>
      <c r="G3526" s="16">
        <f>Data!I3526</f>
        <v>40</v>
      </c>
      <c r="H3526" s="17">
        <f>Data!K3526</f>
        <v>120000</v>
      </c>
      <c r="I3526" s="17">
        <f>Data!L3526</f>
        <v>42000</v>
      </c>
      <c r="J3526" s="12" t="str">
        <f>Data!N3526</f>
        <v>In-store</v>
      </c>
      <c r="K3526" s="12" t="str">
        <f>Data!O3526</f>
        <v>Tarjeta</v>
      </c>
      <c r="L3526" s="12" t="str">
        <f>Data!P3526</f>
        <v>Nuevo</v>
      </c>
    </row>
    <row r="3527">
      <c r="A3527" s="11">
        <v>3526.0</v>
      </c>
      <c r="B3527" s="14">
        <f>Data!D3527</f>
        <v>44232</v>
      </c>
      <c r="C3527" s="12">
        <f>IFERROR(VLOOKUP(Data!B3527, Minorista!$A$2:$B$100, 2, FALSE), "")</f>
        <v>3</v>
      </c>
      <c r="D3527" s="12">
        <f t="array" ref="D3527">INDEX(Producto!$A$2:$A$500, MATCH(Data!H3527, Producto!$B$2:$B$500, 0))</f>
        <v>1</v>
      </c>
      <c r="E3527" s="12">
        <f>VLOOKUP(Data!E3527 &amp; Data!F3527 &amp; Data!G3527, Ubicacion!$A$2:$B$1000, 2, FALSE)</f>
        <v>49</v>
      </c>
      <c r="F3527" s="15">
        <f>Data!J3527</f>
        <v>550</v>
      </c>
      <c r="G3527" s="16">
        <f>Data!I3527</f>
        <v>40</v>
      </c>
      <c r="H3527" s="17">
        <f>Data!K3527</f>
        <v>220000</v>
      </c>
      <c r="I3527" s="17">
        <f>Data!L3527</f>
        <v>88000</v>
      </c>
      <c r="J3527" s="12" t="str">
        <f>Data!N3527</f>
        <v>In-store</v>
      </c>
      <c r="K3527" s="12" t="str">
        <f>Data!O3527</f>
        <v>Efectivo</v>
      </c>
      <c r="L3527" s="12" t="str">
        <f>Data!P3527</f>
        <v>Nuevo</v>
      </c>
    </row>
    <row r="3528">
      <c r="A3528" s="11">
        <v>3527.0</v>
      </c>
      <c r="B3528" s="14">
        <f>Data!D3528</f>
        <v>44232</v>
      </c>
      <c r="C3528" s="12">
        <f>IFERROR(VLOOKUP(Data!B3528, Minorista!$A$2:$B$100, 2, FALSE), "")</f>
        <v>3</v>
      </c>
      <c r="D3528" s="12">
        <f t="array" ref="D3528">INDEX(Producto!$A$2:$A$500, MATCH(Data!H3528, Producto!$B$2:$B$500, 0))</f>
        <v>2</v>
      </c>
      <c r="E3528" s="12">
        <f>VLOOKUP(Data!E3528 &amp; Data!F3528 &amp; Data!G3528, Ubicacion!$A$2:$B$1000, 2, FALSE)</f>
        <v>49</v>
      </c>
      <c r="F3528" s="15">
        <f>Data!J3528</f>
        <v>200</v>
      </c>
      <c r="G3528" s="16">
        <f>Data!I3528</f>
        <v>40</v>
      </c>
      <c r="H3528" s="17">
        <f>Data!K3528</f>
        <v>80000</v>
      </c>
      <c r="I3528" s="17">
        <f>Data!L3528</f>
        <v>32000</v>
      </c>
      <c r="J3528" s="12" t="str">
        <f>Data!N3528</f>
        <v>In-store</v>
      </c>
      <c r="K3528" s="12" t="str">
        <f>Data!O3528</f>
        <v>Efectivo</v>
      </c>
      <c r="L3528" s="12" t="str">
        <f>Data!P3528</f>
        <v>Recurrente</v>
      </c>
    </row>
    <row r="3529">
      <c r="A3529" s="11">
        <v>3528.0</v>
      </c>
      <c r="B3529" s="14">
        <f>Data!D3529</f>
        <v>44232</v>
      </c>
      <c r="C3529" s="12">
        <f>IFERROR(VLOOKUP(Data!B3529, Minorista!$A$2:$B$100, 2, FALSE), "")</f>
        <v>3</v>
      </c>
      <c r="D3529" s="12">
        <f t="array" ref="D3529">INDEX(Producto!$A$2:$A$500, MATCH(Data!H3529, Producto!$B$2:$B$500, 0))</f>
        <v>3</v>
      </c>
      <c r="E3529" s="12">
        <f>VLOOKUP(Data!E3529 &amp; Data!F3529 &amp; Data!G3529, Ubicacion!$A$2:$B$1000, 2, FALSE)</f>
        <v>49</v>
      </c>
      <c r="F3529" s="15">
        <f>Data!J3529</f>
        <v>250</v>
      </c>
      <c r="G3529" s="16">
        <f>Data!I3529</f>
        <v>30</v>
      </c>
      <c r="H3529" s="17">
        <f>Data!K3529</f>
        <v>75000</v>
      </c>
      <c r="I3529" s="17">
        <f>Data!L3529</f>
        <v>22500</v>
      </c>
      <c r="J3529" s="12" t="str">
        <f>Data!N3529</f>
        <v>In-store</v>
      </c>
      <c r="K3529" s="12" t="str">
        <f>Data!O3529</f>
        <v>Transferencia bancaria</v>
      </c>
      <c r="L3529" s="12" t="str">
        <f>Data!P3529</f>
        <v>Recurrente</v>
      </c>
    </row>
    <row r="3530">
      <c r="A3530" s="11">
        <v>3529.0</v>
      </c>
      <c r="B3530" s="14">
        <f>Data!D3530</f>
        <v>44232</v>
      </c>
      <c r="C3530" s="12">
        <f>IFERROR(VLOOKUP(Data!B3530, Minorista!$A$2:$B$100, 2, FALSE), "")</f>
        <v>3</v>
      </c>
      <c r="D3530" s="12">
        <f t="array" ref="D3530">INDEX(Producto!$A$2:$A$500, MATCH(Data!H3530, Producto!$B$2:$B$500, 0))</f>
        <v>4</v>
      </c>
      <c r="E3530" s="12">
        <f>VLOOKUP(Data!E3530 &amp; Data!F3530 &amp; Data!G3530, Ubicacion!$A$2:$B$1000, 2, FALSE)</f>
        <v>50</v>
      </c>
      <c r="F3530" s="15">
        <f>Data!J3530</f>
        <v>125</v>
      </c>
      <c r="G3530" s="16">
        <f>Data!I3530</f>
        <v>35</v>
      </c>
      <c r="H3530" s="17">
        <f>Data!K3530</f>
        <v>43750</v>
      </c>
      <c r="I3530" s="17">
        <f>Data!L3530</f>
        <v>13125</v>
      </c>
      <c r="J3530" s="12" t="str">
        <f>Data!N3530</f>
        <v>In-store</v>
      </c>
      <c r="K3530" s="12" t="str">
        <f>Data!O3530</f>
        <v>Tarjeta</v>
      </c>
      <c r="L3530" s="12" t="str">
        <f>Data!P3530</f>
        <v>Nuevo</v>
      </c>
    </row>
    <row r="3531">
      <c r="A3531" s="11">
        <v>3530.0</v>
      </c>
      <c r="B3531" s="14">
        <f>Data!D3531</f>
        <v>44232</v>
      </c>
      <c r="C3531" s="12">
        <f>IFERROR(VLOOKUP(Data!B3531, Minorista!$A$2:$B$100, 2, FALSE), "")</f>
        <v>3</v>
      </c>
      <c r="D3531" s="12">
        <f t="array" ref="D3531">INDEX(Producto!$A$2:$A$500, MATCH(Data!H3531, Producto!$B$2:$B$500, 0))</f>
        <v>5</v>
      </c>
      <c r="E3531" s="12">
        <f>VLOOKUP(Data!E3531 &amp; Data!F3531 &amp; Data!G3531, Ubicacion!$A$2:$B$1000, 2, FALSE)</f>
        <v>50</v>
      </c>
      <c r="F3531" s="15">
        <f>Data!J3531</f>
        <v>200</v>
      </c>
      <c r="G3531" s="16">
        <f>Data!I3531</f>
        <v>50</v>
      </c>
      <c r="H3531" s="17">
        <f>Data!K3531</f>
        <v>100000</v>
      </c>
      <c r="I3531" s="17">
        <f>Data!L3531</f>
        <v>30000</v>
      </c>
      <c r="J3531" s="12" t="str">
        <f>Data!N3531</f>
        <v>In-store</v>
      </c>
      <c r="K3531" s="12" t="str">
        <f>Data!O3531</f>
        <v>Transferencia bancaria</v>
      </c>
      <c r="L3531" s="12" t="str">
        <f>Data!P3531</f>
        <v>Nuevo</v>
      </c>
    </row>
    <row r="3532">
      <c r="A3532" s="11">
        <v>3531.0</v>
      </c>
      <c r="B3532" s="14">
        <f>Data!D3532</f>
        <v>44232</v>
      </c>
      <c r="C3532" s="12">
        <f>IFERROR(VLOOKUP(Data!B3532, Minorista!$A$2:$B$100, 2, FALSE), "")</f>
        <v>3</v>
      </c>
      <c r="D3532" s="12">
        <f t="array" ref="D3532">INDEX(Producto!$A$2:$A$500, MATCH(Data!H3532, Producto!$B$2:$B$500, 0))</f>
        <v>6</v>
      </c>
      <c r="E3532" s="12">
        <f>VLOOKUP(Data!E3532 &amp; Data!F3532 &amp; Data!G3532, Ubicacion!$A$2:$B$1000, 2, FALSE)</f>
        <v>50</v>
      </c>
      <c r="F3532" s="15">
        <f>Data!J3532</f>
        <v>300</v>
      </c>
      <c r="G3532" s="16">
        <f>Data!I3532</f>
        <v>40</v>
      </c>
      <c r="H3532" s="17">
        <f>Data!K3532</f>
        <v>120000</v>
      </c>
      <c r="I3532" s="17">
        <f>Data!L3532</f>
        <v>42000</v>
      </c>
      <c r="J3532" s="12" t="str">
        <f>Data!N3532</f>
        <v>In-store</v>
      </c>
      <c r="K3532" s="12" t="str">
        <f>Data!O3532</f>
        <v>Tarjeta</v>
      </c>
      <c r="L3532" s="12" t="str">
        <f>Data!P3532</f>
        <v>Nuevo</v>
      </c>
    </row>
    <row r="3533">
      <c r="A3533" s="11">
        <v>3532.0</v>
      </c>
      <c r="B3533" s="14">
        <f>Data!D3533</f>
        <v>44258</v>
      </c>
      <c r="C3533" s="12">
        <f>IFERROR(VLOOKUP(Data!B3533, Minorista!$A$2:$B$100, 2, FALSE), "")</f>
        <v>3</v>
      </c>
      <c r="D3533" s="12">
        <f t="array" ref="D3533">INDEX(Producto!$A$2:$A$500, MATCH(Data!H3533, Producto!$B$2:$B$500, 0))</f>
        <v>1</v>
      </c>
      <c r="E3533" s="12">
        <f>VLOOKUP(Data!E3533 &amp; Data!F3533 &amp; Data!G3533, Ubicacion!$A$2:$B$1000, 2, FALSE)</f>
        <v>50</v>
      </c>
      <c r="F3533" s="15">
        <f>Data!J3533</f>
        <v>520</v>
      </c>
      <c r="G3533" s="16">
        <f>Data!I3533</f>
        <v>40</v>
      </c>
      <c r="H3533" s="17">
        <f>Data!K3533</f>
        <v>208000</v>
      </c>
      <c r="I3533" s="17">
        <f>Data!L3533</f>
        <v>83200</v>
      </c>
      <c r="J3533" s="12" t="str">
        <f>Data!N3533</f>
        <v>In-store</v>
      </c>
      <c r="K3533" s="12" t="str">
        <f>Data!O3533</f>
        <v>Efectivo</v>
      </c>
      <c r="L3533" s="12" t="str">
        <f>Data!P3533</f>
        <v>Recurrente</v>
      </c>
    </row>
    <row r="3534">
      <c r="A3534" s="11">
        <v>3533.0</v>
      </c>
      <c r="B3534" s="14">
        <f>Data!D3534</f>
        <v>44258</v>
      </c>
      <c r="C3534" s="12">
        <f>IFERROR(VLOOKUP(Data!B3534, Minorista!$A$2:$B$100, 2, FALSE), "")</f>
        <v>3</v>
      </c>
      <c r="D3534" s="12">
        <f t="array" ref="D3534">INDEX(Producto!$A$2:$A$500, MATCH(Data!H3534, Producto!$B$2:$B$500, 0))</f>
        <v>2</v>
      </c>
      <c r="E3534" s="12">
        <f>VLOOKUP(Data!E3534 &amp; Data!F3534 &amp; Data!G3534, Ubicacion!$A$2:$B$1000, 2, FALSE)</f>
        <v>50</v>
      </c>
      <c r="F3534" s="15">
        <f>Data!J3534</f>
        <v>225</v>
      </c>
      <c r="G3534" s="16">
        <f>Data!I3534</f>
        <v>40</v>
      </c>
      <c r="H3534" s="17">
        <f>Data!K3534</f>
        <v>90000</v>
      </c>
      <c r="I3534" s="17">
        <f>Data!L3534</f>
        <v>36000</v>
      </c>
      <c r="J3534" s="12" t="str">
        <f>Data!N3534</f>
        <v>In-store</v>
      </c>
      <c r="K3534" s="12" t="str">
        <f>Data!O3534</f>
        <v>Transferencia bancaria</v>
      </c>
      <c r="L3534" s="12" t="str">
        <f>Data!P3534</f>
        <v>Recurrente</v>
      </c>
    </row>
    <row r="3535">
      <c r="A3535" s="11">
        <v>3534.0</v>
      </c>
      <c r="B3535" s="14">
        <f>Data!D3535</f>
        <v>44258</v>
      </c>
      <c r="C3535" s="12">
        <f>IFERROR(VLOOKUP(Data!B3535, Minorista!$A$2:$B$100, 2, FALSE), "")</f>
        <v>3</v>
      </c>
      <c r="D3535" s="12">
        <f t="array" ref="D3535">INDEX(Producto!$A$2:$A$500, MATCH(Data!H3535, Producto!$B$2:$B$500, 0))</f>
        <v>3</v>
      </c>
      <c r="E3535" s="12">
        <f>VLOOKUP(Data!E3535 &amp; Data!F3535 &amp; Data!G3535, Ubicacion!$A$2:$B$1000, 2, FALSE)</f>
        <v>50</v>
      </c>
      <c r="F3535" s="15">
        <f>Data!J3535</f>
        <v>250</v>
      </c>
      <c r="G3535" s="16">
        <f>Data!I3535</f>
        <v>30</v>
      </c>
      <c r="H3535" s="17">
        <f>Data!K3535</f>
        <v>75000</v>
      </c>
      <c r="I3535" s="17">
        <f>Data!L3535</f>
        <v>22500</v>
      </c>
      <c r="J3535" s="12" t="str">
        <f>Data!N3535</f>
        <v>In-store</v>
      </c>
      <c r="K3535" s="12" t="str">
        <f>Data!O3535</f>
        <v>Tarjeta</v>
      </c>
      <c r="L3535" s="12" t="str">
        <f>Data!P3535</f>
        <v>Nuevo</v>
      </c>
    </row>
    <row r="3536">
      <c r="A3536" s="11">
        <v>3535.0</v>
      </c>
      <c r="B3536" s="14">
        <f>Data!D3536</f>
        <v>44258</v>
      </c>
      <c r="C3536" s="12">
        <f>IFERROR(VLOOKUP(Data!B3536, Minorista!$A$2:$B$100, 2, FALSE), "")</f>
        <v>3</v>
      </c>
      <c r="D3536" s="12">
        <f t="array" ref="D3536">INDEX(Producto!$A$2:$A$500, MATCH(Data!H3536, Producto!$B$2:$B$500, 0))</f>
        <v>4</v>
      </c>
      <c r="E3536" s="12">
        <f>VLOOKUP(Data!E3536 &amp; Data!F3536 &amp; Data!G3536, Ubicacion!$A$2:$B$1000, 2, FALSE)</f>
        <v>50</v>
      </c>
      <c r="F3536" s="15">
        <f>Data!J3536</f>
        <v>100</v>
      </c>
      <c r="G3536" s="16">
        <f>Data!I3536</f>
        <v>35</v>
      </c>
      <c r="H3536" s="17">
        <f>Data!K3536</f>
        <v>35000</v>
      </c>
      <c r="I3536" s="17">
        <f>Data!L3536</f>
        <v>10500</v>
      </c>
      <c r="J3536" s="12" t="str">
        <f>Data!N3536</f>
        <v>In-store</v>
      </c>
      <c r="K3536" s="12" t="str">
        <f>Data!O3536</f>
        <v>Efectivo</v>
      </c>
      <c r="L3536" s="12" t="str">
        <f>Data!P3536</f>
        <v>Nuevo</v>
      </c>
    </row>
    <row r="3537">
      <c r="A3537" s="11">
        <v>3536.0</v>
      </c>
      <c r="B3537" s="14">
        <f>Data!D3537</f>
        <v>44258</v>
      </c>
      <c r="C3537" s="12">
        <f>IFERROR(VLOOKUP(Data!B3537, Minorista!$A$2:$B$100, 2, FALSE), "")</f>
        <v>3</v>
      </c>
      <c r="D3537" s="12">
        <f t="array" ref="D3537">INDEX(Producto!$A$2:$A$500, MATCH(Data!H3537, Producto!$B$2:$B$500, 0))</f>
        <v>5</v>
      </c>
      <c r="E3537" s="12">
        <f>VLOOKUP(Data!E3537 &amp; Data!F3537 &amp; Data!G3537, Ubicacion!$A$2:$B$1000, 2, FALSE)</f>
        <v>50</v>
      </c>
      <c r="F3537" s="15">
        <f>Data!J3537</f>
        <v>150</v>
      </c>
      <c r="G3537" s="16">
        <f>Data!I3537</f>
        <v>50</v>
      </c>
      <c r="H3537" s="17">
        <f>Data!K3537</f>
        <v>75000</v>
      </c>
      <c r="I3537" s="17">
        <f>Data!L3537</f>
        <v>22500</v>
      </c>
      <c r="J3537" s="12" t="str">
        <f>Data!N3537</f>
        <v>In-store</v>
      </c>
      <c r="K3537" s="12" t="str">
        <f>Data!O3537</f>
        <v>Tarjeta</v>
      </c>
      <c r="L3537" s="12" t="str">
        <f>Data!P3537</f>
        <v>Recurrente</v>
      </c>
    </row>
    <row r="3538">
      <c r="A3538" s="11">
        <v>3537.0</v>
      </c>
      <c r="B3538" s="14">
        <f>Data!D3538</f>
        <v>44258</v>
      </c>
      <c r="C3538" s="12">
        <f>IFERROR(VLOOKUP(Data!B3538, Minorista!$A$2:$B$100, 2, FALSE), "")</f>
        <v>3</v>
      </c>
      <c r="D3538" s="12">
        <f t="array" ref="D3538">INDEX(Producto!$A$2:$A$500, MATCH(Data!H3538, Producto!$B$2:$B$500, 0))</f>
        <v>6</v>
      </c>
      <c r="E3538" s="12">
        <f>VLOOKUP(Data!E3538 &amp; Data!F3538 &amp; Data!G3538, Ubicacion!$A$2:$B$1000, 2, FALSE)</f>
        <v>50</v>
      </c>
      <c r="F3538" s="15">
        <f>Data!J3538</f>
        <v>250</v>
      </c>
      <c r="G3538" s="16">
        <f>Data!I3538</f>
        <v>40</v>
      </c>
      <c r="H3538" s="17">
        <f>Data!K3538</f>
        <v>100000</v>
      </c>
      <c r="I3538" s="17">
        <f>Data!L3538</f>
        <v>35000</v>
      </c>
      <c r="J3538" s="12" t="str">
        <f>Data!N3538</f>
        <v>In-store</v>
      </c>
      <c r="K3538" s="12" t="str">
        <f>Data!O3538</f>
        <v>Transferencia bancaria</v>
      </c>
      <c r="L3538" s="12" t="str">
        <f>Data!P3538</f>
        <v>Recurrente</v>
      </c>
    </row>
    <row r="3539">
      <c r="A3539" s="11">
        <v>3538.0</v>
      </c>
      <c r="B3539" s="14">
        <f>Data!D3539</f>
        <v>44290</v>
      </c>
      <c r="C3539" s="12">
        <f>IFERROR(VLOOKUP(Data!B3539, Minorista!$A$2:$B$100, 2, FALSE), "")</f>
        <v>3</v>
      </c>
      <c r="D3539" s="12">
        <f t="array" ref="D3539">INDEX(Producto!$A$2:$A$500, MATCH(Data!H3539, Producto!$B$2:$B$500, 0))</f>
        <v>1</v>
      </c>
      <c r="E3539" s="12">
        <f>VLOOKUP(Data!E3539 &amp; Data!F3539 &amp; Data!G3539, Ubicacion!$A$2:$B$1000, 2, FALSE)</f>
        <v>50</v>
      </c>
      <c r="F3539" s="15">
        <f>Data!J3539</f>
        <v>500</v>
      </c>
      <c r="G3539" s="16">
        <f>Data!I3539</f>
        <v>40</v>
      </c>
      <c r="H3539" s="17">
        <f>Data!K3539</f>
        <v>200000</v>
      </c>
      <c r="I3539" s="17">
        <f>Data!L3539</f>
        <v>80000</v>
      </c>
      <c r="J3539" s="12" t="str">
        <f>Data!N3539</f>
        <v>In-store</v>
      </c>
      <c r="K3539" s="12" t="str">
        <f>Data!O3539</f>
        <v>Efectivo</v>
      </c>
      <c r="L3539" s="12" t="str">
        <f>Data!P3539</f>
        <v>Recurrente</v>
      </c>
    </row>
    <row r="3540">
      <c r="A3540" s="11">
        <v>3539.0</v>
      </c>
      <c r="B3540" s="14">
        <f>Data!D3540</f>
        <v>44290</v>
      </c>
      <c r="C3540" s="12">
        <f>IFERROR(VLOOKUP(Data!B3540, Minorista!$A$2:$B$100, 2, FALSE), "")</f>
        <v>3</v>
      </c>
      <c r="D3540" s="12">
        <f t="array" ref="D3540">INDEX(Producto!$A$2:$A$500, MATCH(Data!H3540, Producto!$B$2:$B$500, 0))</f>
        <v>2</v>
      </c>
      <c r="E3540" s="12">
        <f>VLOOKUP(Data!E3540 &amp; Data!F3540 &amp; Data!G3540, Ubicacion!$A$2:$B$1000, 2, FALSE)</f>
        <v>50</v>
      </c>
      <c r="F3540" s="15">
        <f>Data!J3540</f>
        <v>200</v>
      </c>
      <c r="G3540" s="16">
        <f>Data!I3540</f>
        <v>40</v>
      </c>
      <c r="H3540" s="17">
        <f>Data!K3540</f>
        <v>80000</v>
      </c>
      <c r="I3540" s="17">
        <f>Data!L3540</f>
        <v>32000</v>
      </c>
      <c r="J3540" s="12" t="str">
        <f>Data!N3540</f>
        <v>In-store</v>
      </c>
      <c r="K3540" s="12" t="str">
        <f>Data!O3540</f>
        <v>Efectivo</v>
      </c>
      <c r="L3540" s="12" t="str">
        <f>Data!P3540</f>
        <v>Recurrente</v>
      </c>
    </row>
    <row r="3541">
      <c r="A3541" s="11">
        <v>3540.0</v>
      </c>
      <c r="B3541" s="14">
        <f>Data!D3541</f>
        <v>44290</v>
      </c>
      <c r="C3541" s="12">
        <f>IFERROR(VLOOKUP(Data!B3541, Minorista!$A$2:$B$100, 2, FALSE), "")</f>
        <v>3</v>
      </c>
      <c r="D3541" s="12">
        <f t="array" ref="D3541">INDEX(Producto!$A$2:$A$500, MATCH(Data!H3541, Producto!$B$2:$B$500, 0))</f>
        <v>3</v>
      </c>
      <c r="E3541" s="12">
        <f>VLOOKUP(Data!E3541 &amp; Data!F3541 &amp; Data!G3541, Ubicacion!$A$2:$B$1000, 2, FALSE)</f>
        <v>50</v>
      </c>
      <c r="F3541" s="15">
        <f>Data!J3541</f>
        <v>200</v>
      </c>
      <c r="G3541" s="16">
        <f>Data!I3541</f>
        <v>30</v>
      </c>
      <c r="H3541" s="17">
        <f>Data!K3541</f>
        <v>60000</v>
      </c>
      <c r="I3541" s="17">
        <f>Data!L3541</f>
        <v>18000</v>
      </c>
      <c r="J3541" s="12" t="str">
        <f>Data!N3541</f>
        <v>In-store</v>
      </c>
      <c r="K3541" s="12" t="str">
        <f>Data!O3541</f>
        <v>Tarjeta</v>
      </c>
      <c r="L3541" s="12" t="str">
        <f>Data!P3541</f>
        <v>Nuevo</v>
      </c>
    </row>
    <row r="3542">
      <c r="A3542" s="11">
        <v>3541.0</v>
      </c>
      <c r="B3542" s="14">
        <f>Data!D3542</f>
        <v>44290</v>
      </c>
      <c r="C3542" s="12">
        <f>IFERROR(VLOOKUP(Data!B3542, Minorista!$A$2:$B$100, 2, FALSE), "")</f>
        <v>3</v>
      </c>
      <c r="D3542" s="12">
        <f t="array" ref="D3542">INDEX(Producto!$A$2:$A$500, MATCH(Data!H3542, Producto!$B$2:$B$500, 0))</f>
        <v>4</v>
      </c>
      <c r="E3542" s="12">
        <f>VLOOKUP(Data!E3542 &amp; Data!F3542 &amp; Data!G3542, Ubicacion!$A$2:$B$1000, 2, FALSE)</f>
        <v>50</v>
      </c>
      <c r="F3542" s="15">
        <f>Data!J3542</f>
        <v>125</v>
      </c>
      <c r="G3542" s="16">
        <f>Data!I3542</f>
        <v>35</v>
      </c>
      <c r="H3542" s="17">
        <f>Data!K3542</f>
        <v>43750</v>
      </c>
      <c r="I3542" s="17">
        <f>Data!L3542</f>
        <v>13125</v>
      </c>
      <c r="J3542" s="12" t="str">
        <f>Data!N3542</f>
        <v>In-store</v>
      </c>
      <c r="K3542" s="12" t="str">
        <f>Data!O3542</f>
        <v>Tarjeta</v>
      </c>
      <c r="L3542" s="12" t="str">
        <f>Data!P3542</f>
        <v>Nuevo</v>
      </c>
    </row>
    <row r="3543">
      <c r="A3543" s="11">
        <v>3542.0</v>
      </c>
      <c r="B3543" s="14">
        <f>Data!D3543</f>
        <v>44290</v>
      </c>
      <c r="C3543" s="12">
        <f>IFERROR(VLOOKUP(Data!B3543, Minorista!$A$2:$B$100, 2, FALSE), "")</f>
        <v>3</v>
      </c>
      <c r="D3543" s="12">
        <f t="array" ref="D3543">INDEX(Producto!$A$2:$A$500, MATCH(Data!H3543, Producto!$B$2:$B$500, 0))</f>
        <v>5</v>
      </c>
      <c r="E3543" s="12">
        <f>VLOOKUP(Data!E3543 &amp; Data!F3543 &amp; Data!G3543, Ubicacion!$A$2:$B$1000, 2, FALSE)</f>
        <v>50</v>
      </c>
      <c r="F3543" s="15">
        <f>Data!J3543</f>
        <v>125</v>
      </c>
      <c r="G3543" s="16">
        <f>Data!I3543</f>
        <v>50</v>
      </c>
      <c r="H3543" s="17">
        <f>Data!K3543</f>
        <v>62500</v>
      </c>
      <c r="I3543" s="17">
        <f>Data!L3543</f>
        <v>18750</v>
      </c>
      <c r="J3543" s="12" t="str">
        <f>Data!N3543</f>
        <v>In-store</v>
      </c>
      <c r="K3543" s="12" t="str">
        <f>Data!O3543</f>
        <v>Tarjeta</v>
      </c>
      <c r="L3543" s="12" t="str">
        <f>Data!P3543</f>
        <v>Recurrente</v>
      </c>
    </row>
    <row r="3544">
      <c r="A3544" s="11">
        <v>3543.0</v>
      </c>
      <c r="B3544" s="14">
        <f>Data!D3544</f>
        <v>44290</v>
      </c>
      <c r="C3544" s="12">
        <f>IFERROR(VLOOKUP(Data!B3544, Minorista!$A$2:$B$100, 2, FALSE), "")</f>
        <v>3</v>
      </c>
      <c r="D3544" s="12">
        <f t="array" ref="D3544">INDEX(Producto!$A$2:$A$500, MATCH(Data!H3544, Producto!$B$2:$B$500, 0))</f>
        <v>6</v>
      </c>
      <c r="E3544" s="12">
        <f>VLOOKUP(Data!E3544 &amp; Data!F3544 &amp; Data!G3544, Ubicacion!$A$2:$B$1000, 2, FALSE)</f>
        <v>50</v>
      </c>
      <c r="F3544" s="15">
        <f>Data!J3544</f>
        <v>275</v>
      </c>
      <c r="G3544" s="16">
        <f>Data!I3544</f>
        <v>40</v>
      </c>
      <c r="H3544" s="17">
        <f>Data!K3544</f>
        <v>110000</v>
      </c>
      <c r="I3544" s="17">
        <f>Data!L3544</f>
        <v>38500</v>
      </c>
      <c r="J3544" s="12" t="str">
        <f>Data!N3544</f>
        <v>In-store</v>
      </c>
      <c r="K3544" s="12" t="str">
        <f>Data!O3544</f>
        <v>Tarjeta</v>
      </c>
      <c r="L3544" s="12" t="str">
        <f>Data!P3544</f>
        <v>Nuevo</v>
      </c>
    </row>
    <row r="3545">
      <c r="A3545" s="11">
        <v>3544.0</v>
      </c>
      <c r="B3545" s="14">
        <f>Data!D3545</f>
        <v>44319</v>
      </c>
      <c r="C3545" s="12">
        <f>IFERROR(VLOOKUP(Data!B3545, Minorista!$A$2:$B$100, 2, FALSE), "")</f>
        <v>3</v>
      </c>
      <c r="D3545" s="12">
        <f t="array" ref="D3545">INDEX(Producto!$A$2:$A$500, MATCH(Data!H3545, Producto!$B$2:$B$500, 0))</f>
        <v>1</v>
      </c>
      <c r="E3545" s="12">
        <f>VLOOKUP(Data!E3545 &amp; Data!F3545 &amp; Data!G3545, Ubicacion!$A$2:$B$1000, 2, FALSE)</f>
        <v>50</v>
      </c>
      <c r="F3545" s="15">
        <f>Data!J3545</f>
        <v>545</v>
      </c>
      <c r="G3545" s="16">
        <f>Data!I3545</f>
        <v>55</v>
      </c>
      <c r="H3545" s="17">
        <f>Data!K3545</f>
        <v>299750</v>
      </c>
      <c r="I3545" s="17">
        <f>Data!L3545</f>
        <v>119900</v>
      </c>
      <c r="J3545" s="12" t="str">
        <f>Data!N3545</f>
        <v>In-store</v>
      </c>
      <c r="K3545" s="12" t="str">
        <f>Data!O3545</f>
        <v>Tarjeta</v>
      </c>
      <c r="L3545" s="12" t="str">
        <f>Data!P3545</f>
        <v>Nuevo</v>
      </c>
    </row>
    <row r="3546">
      <c r="A3546" s="11">
        <v>3545.0</v>
      </c>
      <c r="B3546" s="14">
        <f>Data!D3546</f>
        <v>44319</v>
      </c>
      <c r="C3546" s="12">
        <f>IFERROR(VLOOKUP(Data!B3546, Minorista!$A$2:$B$100, 2, FALSE), "")</f>
        <v>3</v>
      </c>
      <c r="D3546" s="12">
        <f t="array" ref="D3546">INDEX(Producto!$A$2:$A$500, MATCH(Data!H3546, Producto!$B$2:$B$500, 0))</f>
        <v>2</v>
      </c>
      <c r="E3546" s="12">
        <f>VLOOKUP(Data!E3546 &amp; Data!F3546 &amp; Data!G3546, Ubicacion!$A$2:$B$1000, 2, FALSE)</f>
        <v>50</v>
      </c>
      <c r="F3546" s="15">
        <f>Data!J3546</f>
        <v>250</v>
      </c>
      <c r="G3546" s="16">
        <f>Data!I3546</f>
        <v>50</v>
      </c>
      <c r="H3546" s="17">
        <f>Data!K3546</f>
        <v>125000</v>
      </c>
      <c r="I3546" s="17">
        <f>Data!L3546</f>
        <v>50000</v>
      </c>
      <c r="J3546" s="12" t="str">
        <f>Data!N3546</f>
        <v>In-store</v>
      </c>
      <c r="K3546" s="12" t="str">
        <f>Data!O3546</f>
        <v>Transferencia bancaria</v>
      </c>
      <c r="L3546" s="12" t="str">
        <f>Data!P3546</f>
        <v>Nuevo</v>
      </c>
    </row>
    <row r="3547">
      <c r="A3547" s="11">
        <v>3546.0</v>
      </c>
      <c r="B3547" s="14">
        <f>Data!D3547</f>
        <v>44319</v>
      </c>
      <c r="C3547" s="12">
        <f>IFERROR(VLOOKUP(Data!B3547, Minorista!$A$2:$B$100, 2, FALSE), "")</f>
        <v>3</v>
      </c>
      <c r="D3547" s="12">
        <f t="array" ref="D3547">INDEX(Producto!$A$2:$A$500, MATCH(Data!H3547, Producto!$B$2:$B$500, 0))</f>
        <v>3</v>
      </c>
      <c r="E3547" s="12">
        <f>VLOOKUP(Data!E3547 &amp; Data!F3547 &amp; Data!G3547, Ubicacion!$A$2:$B$1000, 2, FALSE)</f>
        <v>50</v>
      </c>
      <c r="F3547" s="15">
        <f>Data!J3547</f>
        <v>275</v>
      </c>
      <c r="G3547" s="16">
        <f>Data!I3547</f>
        <v>45</v>
      </c>
      <c r="H3547" s="17">
        <f>Data!K3547</f>
        <v>123750</v>
      </c>
      <c r="I3547" s="17">
        <f>Data!L3547</f>
        <v>37125</v>
      </c>
      <c r="J3547" s="12" t="str">
        <f>Data!N3547</f>
        <v>In-store</v>
      </c>
      <c r="K3547" s="12" t="str">
        <f>Data!O3547</f>
        <v>Transferencia bancaria</v>
      </c>
      <c r="L3547" s="12" t="str">
        <f>Data!P3547</f>
        <v>Recurrente</v>
      </c>
    </row>
    <row r="3548">
      <c r="A3548" s="11">
        <v>3547.0</v>
      </c>
      <c r="B3548" s="14">
        <f>Data!D3548</f>
        <v>44319</v>
      </c>
      <c r="C3548" s="12">
        <f>IFERROR(VLOOKUP(Data!B3548, Minorista!$A$2:$B$100, 2, FALSE), "")</f>
        <v>3</v>
      </c>
      <c r="D3548" s="12">
        <f t="array" ref="D3548">INDEX(Producto!$A$2:$A$500, MATCH(Data!H3548, Producto!$B$2:$B$500, 0))</f>
        <v>4</v>
      </c>
      <c r="E3548" s="12">
        <f>VLOOKUP(Data!E3548 &amp; Data!F3548 &amp; Data!G3548, Ubicacion!$A$2:$B$1000, 2, FALSE)</f>
        <v>50</v>
      </c>
      <c r="F3548" s="15">
        <f>Data!J3548</f>
        <v>225</v>
      </c>
      <c r="G3548" s="16">
        <f>Data!I3548</f>
        <v>45</v>
      </c>
      <c r="H3548" s="17">
        <f>Data!K3548</f>
        <v>101250</v>
      </c>
      <c r="I3548" s="17">
        <f>Data!L3548</f>
        <v>30375</v>
      </c>
      <c r="J3548" s="12" t="str">
        <f>Data!N3548</f>
        <v>In-store</v>
      </c>
      <c r="K3548" s="12" t="str">
        <f>Data!O3548</f>
        <v>Transferencia bancaria</v>
      </c>
      <c r="L3548" s="12" t="str">
        <f>Data!P3548</f>
        <v>Nuevo</v>
      </c>
    </row>
    <row r="3549">
      <c r="A3549" s="11">
        <v>3548.0</v>
      </c>
      <c r="B3549" s="14">
        <f>Data!D3549</f>
        <v>44319</v>
      </c>
      <c r="C3549" s="12">
        <f>IFERROR(VLOOKUP(Data!B3549, Minorista!$A$2:$B$100, 2, FALSE), "")</f>
        <v>3</v>
      </c>
      <c r="D3549" s="12">
        <f t="array" ref="D3549">INDEX(Producto!$A$2:$A$500, MATCH(Data!H3549, Producto!$B$2:$B$500, 0))</f>
        <v>5</v>
      </c>
      <c r="E3549" s="12">
        <f>VLOOKUP(Data!E3549 &amp; Data!F3549 &amp; Data!G3549, Ubicacion!$A$2:$B$1000, 2, FALSE)</f>
        <v>50</v>
      </c>
      <c r="F3549" s="15">
        <f>Data!J3549</f>
        <v>250</v>
      </c>
      <c r="G3549" s="16">
        <f>Data!I3549</f>
        <v>55</v>
      </c>
      <c r="H3549" s="17">
        <f>Data!K3549</f>
        <v>137500</v>
      </c>
      <c r="I3549" s="17">
        <f>Data!L3549</f>
        <v>41250</v>
      </c>
      <c r="J3549" s="12" t="str">
        <f>Data!N3549</f>
        <v>In-store</v>
      </c>
      <c r="K3549" s="12" t="str">
        <f>Data!O3549</f>
        <v>Efectivo</v>
      </c>
      <c r="L3549" s="12" t="str">
        <f>Data!P3549</f>
        <v>Nuevo</v>
      </c>
    </row>
    <row r="3550">
      <c r="A3550" s="11">
        <v>3549.0</v>
      </c>
      <c r="B3550" s="14">
        <f>Data!D3550</f>
        <v>44319</v>
      </c>
      <c r="C3550" s="12">
        <f>IFERROR(VLOOKUP(Data!B3550, Minorista!$A$2:$B$100, 2, FALSE), "")</f>
        <v>3</v>
      </c>
      <c r="D3550" s="12">
        <f t="array" ref="D3550">INDEX(Producto!$A$2:$A$500, MATCH(Data!H3550, Producto!$B$2:$B$500, 0))</f>
        <v>6</v>
      </c>
      <c r="E3550" s="12">
        <f>VLOOKUP(Data!E3550 &amp; Data!F3550 &amp; Data!G3550, Ubicacion!$A$2:$B$1000, 2, FALSE)</f>
        <v>50</v>
      </c>
      <c r="F3550" s="15">
        <f>Data!J3550</f>
        <v>375</v>
      </c>
      <c r="G3550" s="16">
        <f>Data!I3550</f>
        <v>60</v>
      </c>
      <c r="H3550" s="17">
        <f>Data!K3550</f>
        <v>225000</v>
      </c>
      <c r="I3550" s="17">
        <f>Data!L3550</f>
        <v>78750</v>
      </c>
      <c r="J3550" s="12" t="str">
        <f>Data!N3550</f>
        <v>In-store</v>
      </c>
      <c r="K3550" s="12" t="str">
        <f>Data!O3550</f>
        <v>Efectivo</v>
      </c>
      <c r="L3550" s="12" t="str">
        <f>Data!P3550</f>
        <v>Recurrente</v>
      </c>
    </row>
    <row r="3551">
      <c r="A3551" s="11">
        <v>3550.0</v>
      </c>
      <c r="B3551" s="14">
        <f>Data!D3551</f>
        <v>44352</v>
      </c>
      <c r="C3551" s="12">
        <f>IFERROR(VLOOKUP(Data!B3551, Minorista!$A$2:$B$100, 2, FALSE), "")</f>
        <v>3</v>
      </c>
      <c r="D3551" s="12">
        <f t="array" ref="D3551">INDEX(Producto!$A$2:$A$500, MATCH(Data!H3551, Producto!$B$2:$B$500, 0))</f>
        <v>1</v>
      </c>
      <c r="E3551" s="12">
        <f>VLOOKUP(Data!E3551 &amp; Data!F3551 &amp; Data!G3551, Ubicacion!$A$2:$B$1000, 2, FALSE)</f>
        <v>50</v>
      </c>
      <c r="F3551" s="15">
        <f>Data!J3551</f>
        <v>625</v>
      </c>
      <c r="G3551" s="16">
        <f>Data!I3551</f>
        <v>55</v>
      </c>
      <c r="H3551" s="17">
        <f>Data!K3551</f>
        <v>343750</v>
      </c>
      <c r="I3551" s="17">
        <f>Data!L3551</f>
        <v>137500</v>
      </c>
      <c r="J3551" s="12" t="str">
        <f>Data!N3551</f>
        <v>In-store</v>
      </c>
      <c r="K3551" s="12" t="str">
        <f>Data!O3551</f>
        <v>Transferencia bancaria</v>
      </c>
      <c r="L3551" s="12" t="str">
        <f>Data!P3551</f>
        <v>Nuevo</v>
      </c>
    </row>
    <row r="3552">
      <c r="A3552" s="11">
        <v>3551.0</v>
      </c>
      <c r="B3552" s="14">
        <f>Data!D3552</f>
        <v>44352</v>
      </c>
      <c r="C3552" s="12">
        <f>IFERROR(VLOOKUP(Data!B3552, Minorista!$A$2:$B$100, 2, FALSE), "")</f>
        <v>3</v>
      </c>
      <c r="D3552" s="12">
        <f t="array" ref="D3552">INDEX(Producto!$A$2:$A$500, MATCH(Data!H3552, Producto!$B$2:$B$500, 0))</f>
        <v>2</v>
      </c>
      <c r="E3552" s="12">
        <f>VLOOKUP(Data!E3552 &amp; Data!F3552 &amp; Data!G3552, Ubicacion!$A$2:$B$1000, 2, FALSE)</f>
        <v>50</v>
      </c>
      <c r="F3552" s="15">
        <f>Data!J3552</f>
        <v>375</v>
      </c>
      <c r="G3552" s="16">
        <f>Data!I3552</f>
        <v>50</v>
      </c>
      <c r="H3552" s="17">
        <f>Data!K3552</f>
        <v>187500</v>
      </c>
      <c r="I3552" s="17">
        <f>Data!L3552</f>
        <v>75000</v>
      </c>
      <c r="J3552" s="12" t="str">
        <f>Data!N3552</f>
        <v>In-store</v>
      </c>
      <c r="K3552" s="12" t="str">
        <f>Data!O3552</f>
        <v>Transferencia bancaria</v>
      </c>
      <c r="L3552" s="12" t="str">
        <f>Data!P3552</f>
        <v>Recurrente</v>
      </c>
    </row>
    <row r="3553">
      <c r="A3553" s="11">
        <v>3552.0</v>
      </c>
      <c r="B3553" s="14">
        <f>Data!D3553</f>
        <v>44352</v>
      </c>
      <c r="C3553" s="12">
        <f>IFERROR(VLOOKUP(Data!B3553, Minorista!$A$2:$B$100, 2, FALSE), "")</f>
        <v>3</v>
      </c>
      <c r="D3553" s="12">
        <f t="array" ref="D3553">INDEX(Producto!$A$2:$A$500, MATCH(Data!H3553, Producto!$B$2:$B$500, 0))</f>
        <v>3</v>
      </c>
      <c r="E3553" s="12">
        <f>VLOOKUP(Data!E3553 &amp; Data!F3553 &amp; Data!G3553, Ubicacion!$A$2:$B$1000, 2, FALSE)</f>
        <v>50</v>
      </c>
      <c r="F3553" s="15">
        <f>Data!J3553</f>
        <v>300</v>
      </c>
      <c r="G3553" s="16">
        <f>Data!I3553</f>
        <v>45</v>
      </c>
      <c r="H3553" s="17">
        <f>Data!K3553</f>
        <v>135000</v>
      </c>
      <c r="I3553" s="17">
        <f>Data!L3553</f>
        <v>40500</v>
      </c>
      <c r="J3553" s="12" t="str">
        <f>Data!N3553</f>
        <v>In-store</v>
      </c>
      <c r="K3553" s="12" t="str">
        <f>Data!O3553</f>
        <v>Transferencia bancaria</v>
      </c>
      <c r="L3553" s="12" t="str">
        <f>Data!P3553</f>
        <v>Nuevo</v>
      </c>
    </row>
    <row r="3554">
      <c r="A3554" s="11">
        <v>3553.0</v>
      </c>
      <c r="B3554" s="14">
        <f>Data!D3554</f>
        <v>44352</v>
      </c>
      <c r="C3554" s="12">
        <f>IFERROR(VLOOKUP(Data!B3554, Minorista!$A$2:$B$100, 2, FALSE), "")</f>
        <v>3</v>
      </c>
      <c r="D3554" s="12">
        <f t="array" ref="D3554">INDEX(Producto!$A$2:$A$500, MATCH(Data!H3554, Producto!$B$2:$B$500, 0))</f>
        <v>4</v>
      </c>
      <c r="E3554" s="12">
        <f>VLOOKUP(Data!E3554 &amp; Data!F3554 &amp; Data!G3554, Ubicacion!$A$2:$B$1000, 2, FALSE)</f>
        <v>50</v>
      </c>
      <c r="F3554" s="15">
        <f>Data!J3554</f>
        <v>275</v>
      </c>
      <c r="G3554" s="16">
        <f>Data!I3554</f>
        <v>45</v>
      </c>
      <c r="H3554" s="17">
        <f>Data!K3554</f>
        <v>123750</v>
      </c>
      <c r="I3554" s="17">
        <f>Data!L3554</f>
        <v>37125</v>
      </c>
      <c r="J3554" s="12" t="str">
        <f>Data!N3554</f>
        <v>In-store</v>
      </c>
      <c r="K3554" s="12" t="str">
        <f>Data!O3554</f>
        <v>Tarjeta</v>
      </c>
      <c r="L3554" s="12" t="str">
        <f>Data!P3554</f>
        <v>Recurrente</v>
      </c>
    </row>
    <row r="3555">
      <c r="A3555" s="11">
        <v>3554.0</v>
      </c>
      <c r="B3555" s="14">
        <f>Data!D3555</f>
        <v>44352</v>
      </c>
      <c r="C3555" s="12">
        <f>IFERROR(VLOOKUP(Data!B3555, Minorista!$A$2:$B$100, 2, FALSE), "")</f>
        <v>3</v>
      </c>
      <c r="D3555" s="12">
        <f t="array" ref="D3555">INDEX(Producto!$A$2:$A$500, MATCH(Data!H3555, Producto!$B$2:$B$500, 0))</f>
        <v>5</v>
      </c>
      <c r="E3555" s="12">
        <f>VLOOKUP(Data!E3555 &amp; Data!F3555 &amp; Data!G3555, Ubicacion!$A$2:$B$1000, 2, FALSE)</f>
        <v>50</v>
      </c>
      <c r="F3555" s="15">
        <f>Data!J3555</f>
        <v>275</v>
      </c>
      <c r="G3555" s="16">
        <f>Data!I3555</f>
        <v>55</v>
      </c>
      <c r="H3555" s="17">
        <f>Data!K3555</f>
        <v>151250</v>
      </c>
      <c r="I3555" s="17">
        <f>Data!L3555</f>
        <v>45375</v>
      </c>
      <c r="J3555" s="12" t="str">
        <f>Data!N3555</f>
        <v>In-store</v>
      </c>
      <c r="K3555" s="12" t="str">
        <f>Data!O3555</f>
        <v>Transferencia bancaria</v>
      </c>
      <c r="L3555" s="12" t="str">
        <f>Data!P3555</f>
        <v>Recurrente</v>
      </c>
    </row>
    <row r="3556">
      <c r="A3556" s="11">
        <v>3555.0</v>
      </c>
      <c r="B3556" s="14">
        <f>Data!D3556</f>
        <v>44352</v>
      </c>
      <c r="C3556" s="12">
        <f>IFERROR(VLOOKUP(Data!B3556, Minorista!$A$2:$B$100, 2, FALSE), "")</f>
        <v>3</v>
      </c>
      <c r="D3556" s="12">
        <f t="array" ref="D3556">INDEX(Producto!$A$2:$A$500, MATCH(Data!H3556, Producto!$B$2:$B$500, 0))</f>
        <v>6</v>
      </c>
      <c r="E3556" s="12">
        <f>VLOOKUP(Data!E3556 &amp; Data!F3556 &amp; Data!G3556, Ubicacion!$A$2:$B$1000, 2, FALSE)</f>
        <v>50</v>
      </c>
      <c r="F3556" s="15">
        <f>Data!J3556</f>
        <v>425</v>
      </c>
      <c r="G3556" s="16">
        <f>Data!I3556</f>
        <v>60</v>
      </c>
      <c r="H3556" s="17">
        <f>Data!K3556</f>
        <v>255000</v>
      </c>
      <c r="I3556" s="17">
        <f>Data!L3556</f>
        <v>89250</v>
      </c>
      <c r="J3556" s="12" t="str">
        <f>Data!N3556</f>
        <v>In-store</v>
      </c>
      <c r="K3556" s="12" t="str">
        <f>Data!O3556</f>
        <v>Transferencia bancaria</v>
      </c>
      <c r="L3556" s="12" t="str">
        <f>Data!P3556</f>
        <v>Nuevo</v>
      </c>
    </row>
    <row r="3557">
      <c r="A3557" s="11">
        <v>3556.0</v>
      </c>
      <c r="B3557" s="14">
        <f>Data!D3557</f>
        <v>44380</v>
      </c>
      <c r="C3557" s="12">
        <f>IFERROR(VLOOKUP(Data!B3557, Minorista!$A$2:$B$100, 2, FALSE), "")</f>
        <v>3</v>
      </c>
      <c r="D3557" s="12">
        <f t="array" ref="D3557">INDEX(Producto!$A$2:$A$500, MATCH(Data!H3557, Producto!$B$2:$B$500, 0))</f>
        <v>1</v>
      </c>
      <c r="E3557" s="12">
        <f>VLOOKUP(Data!E3557 &amp; Data!F3557 &amp; Data!G3557, Ubicacion!$A$2:$B$1000, 2, FALSE)</f>
        <v>50</v>
      </c>
      <c r="F3557" s="15">
        <f>Data!J3557</f>
        <v>650</v>
      </c>
      <c r="G3557" s="16">
        <f>Data!I3557</f>
        <v>55</v>
      </c>
      <c r="H3557" s="17">
        <f>Data!K3557</f>
        <v>357500</v>
      </c>
      <c r="I3557" s="17">
        <f>Data!L3557</f>
        <v>143000</v>
      </c>
      <c r="J3557" s="12" t="str">
        <f>Data!N3557</f>
        <v>In-store</v>
      </c>
      <c r="K3557" s="12" t="str">
        <f>Data!O3557</f>
        <v>Efectivo</v>
      </c>
      <c r="L3557" s="12" t="str">
        <f>Data!P3557</f>
        <v>Recurrente</v>
      </c>
    </row>
    <row r="3558">
      <c r="A3558" s="11">
        <v>3557.0</v>
      </c>
      <c r="B3558" s="14">
        <f>Data!D3558</f>
        <v>44380</v>
      </c>
      <c r="C3558" s="12">
        <f>IFERROR(VLOOKUP(Data!B3558, Minorista!$A$2:$B$100, 2, FALSE), "")</f>
        <v>3</v>
      </c>
      <c r="D3558" s="12">
        <f t="array" ref="D3558">INDEX(Producto!$A$2:$A$500, MATCH(Data!H3558, Producto!$B$2:$B$500, 0))</f>
        <v>2</v>
      </c>
      <c r="E3558" s="12">
        <f>VLOOKUP(Data!E3558 &amp; Data!F3558 &amp; Data!G3558, Ubicacion!$A$2:$B$1000, 2, FALSE)</f>
        <v>50</v>
      </c>
      <c r="F3558" s="15">
        <f>Data!J3558</f>
        <v>400</v>
      </c>
      <c r="G3558" s="16">
        <f>Data!I3558</f>
        <v>50</v>
      </c>
      <c r="H3558" s="17">
        <f>Data!K3558</f>
        <v>200000</v>
      </c>
      <c r="I3558" s="17">
        <f>Data!L3558</f>
        <v>80000</v>
      </c>
      <c r="J3558" s="12" t="str">
        <f>Data!N3558</f>
        <v>In-store</v>
      </c>
      <c r="K3558" s="12" t="str">
        <f>Data!O3558</f>
        <v>Efectivo</v>
      </c>
      <c r="L3558" s="12" t="str">
        <f>Data!P3558</f>
        <v>Recurrente</v>
      </c>
    </row>
    <row r="3559">
      <c r="A3559" s="11">
        <v>3558.0</v>
      </c>
      <c r="B3559" s="14">
        <f>Data!D3559</f>
        <v>44380</v>
      </c>
      <c r="C3559" s="12">
        <f>IFERROR(VLOOKUP(Data!B3559, Minorista!$A$2:$B$100, 2, FALSE), "")</f>
        <v>3</v>
      </c>
      <c r="D3559" s="12">
        <f t="array" ref="D3559">INDEX(Producto!$A$2:$A$500, MATCH(Data!H3559, Producto!$B$2:$B$500, 0))</f>
        <v>3</v>
      </c>
      <c r="E3559" s="12">
        <f>VLOOKUP(Data!E3559 &amp; Data!F3559 &amp; Data!G3559, Ubicacion!$A$2:$B$1000, 2, FALSE)</f>
        <v>50</v>
      </c>
      <c r="F3559" s="15">
        <f>Data!J3559</f>
        <v>325</v>
      </c>
      <c r="G3559" s="16">
        <f>Data!I3559</f>
        <v>45</v>
      </c>
      <c r="H3559" s="17">
        <f>Data!K3559</f>
        <v>146250</v>
      </c>
      <c r="I3559" s="17">
        <f>Data!L3559</f>
        <v>43875</v>
      </c>
      <c r="J3559" s="12" t="str">
        <f>Data!N3559</f>
        <v>In-store</v>
      </c>
      <c r="K3559" s="12" t="str">
        <f>Data!O3559</f>
        <v>Efectivo</v>
      </c>
      <c r="L3559" s="12" t="str">
        <f>Data!P3559</f>
        <v>Nuevo</v>
      </c>
    </row>
    <row r="3560">
      <c r="A3560" s="11">
        <v>3559.0</v>
      </c>
      <c r="B3560" s="14">
        <f>Data!D3560</f>
        <v>44380</v>
      </c>
      <c r="C3560" s="12">
        <f>IFERROR(VLOOKUP(Data!B3560, Minorista!$A$2:$B$100, 2, FALSE), "")</f>
        <v>3</v>
      </c>
      <c r="D3560" s="12">
        <f t="array" ref="D3560">INDEX(Producto!$A$2:$A$500, MATCH(Data!H3560, Producto!$B$2:$B$500, 0))</f>
        <v>4</v>
      </c>
      <c r="E3560" s="12">
        <f>VLOOKUP(Data!E3560 &amp; Data!F3560 &amp; Data!G3560, Ubicacion!$A$2:$B$1000, 2, FALSE)</f>
        <v>50</v>
      </c>
      <c r="F3560" s="15">
        <f>Data!J3560</f>
        <v>275</v>
      </c>
      <c r="G3560" s="16">
        <f>Data!I3560</f>
        <v>45</v>
      </c>
      <c r="H3560" s="17">
        <f>Data!K3560</f>
        <v>123750</v>
      </c>
      <c r="I3560" s="17">
        <f>Data!L3560</f>
        <v>37125</v>
      </c>
      <c r="J3560" s="12" t="str">
        <f>Data!N3560</f>
        <v>In-store</v>
      </c>
      <c r="K3560" s="12" t="str">
        <f>Data!O3560</f>
        <v>Transferencia bancaria</v>
      </c>
      <c r="L3560" s="12" t="str">
        <f>Data!P3560</f>
        <v>Recurrente</v>
      </c>
    </row>
    <row r="3561">
      <c r="A3561" s="11">
        <v>3560.0</v>
      </c>
      <c r="B3561" s="14">
        <f>Data!D3561</f>
        <v>44380</v>
      </c>
      <c r="C3561" s="12">
        <f>IFERROR(VLOOKUP(Data!B3561, Minorista!$A$2:$B$100, 2, FALSE), "")</f>
        <v>3</v>
      </c>
      <c r="D3561" s="12">
        <f t="array" ref="D3561">INDEX(Producto!$A$2:$A$500, MATCH(Data!H3561, Producto!$B$2:$B$500, 0))</f>
        <v>5</v>
      </c>
      <c r="E3561" s="12">
        <f>VLOOKUP(Data!E3561 &amp; Data!F3561 &amp; Data!G3561, Ubicacion!$A$2:$B$1000, 2, FALSE)</f>
        <v>50</v>
      </c>
      <c r="F3561" s="15">
        <f>Data!J3561</f>
        <v>300</v>
      </c>
      <c r="G3561" s="16">
        <f>Data!I3561</f>
        <v>55</v>
      </c>
      <c r="H3561" s="17">
        <f>Data!K3561</f>
        <v>165000</v>
      </c>
      <c r="I3561" s="17">
        <f>Data!L3561</f>
        <v>49500</v>
      </c>
      <c r="J3561" s="12" t="str">
        <f>Data!N3561</f>
        <v>In-store</v>
      </c>
      <c r="K3561" s="12" t="str">
        <f>Data!O3561</f>
        <v>Transferencia bancaria</v>
      </c>
      <c r="L3561" s="12" t="str">
        <f>Data!P3561</f>
        <v>Nuevo</v>
      </c>
    </row>
    <row r="3562">
      <c r="A3562" s="11">
        <v>3561.0</v>
      </c>
      <c r="B3562" s="14">
        <f>Data!D3562</f>
        <v>44380</v>
      </c>
      <c r="C3562" s="12">
        <f>IFERROR(VLOOKUP(Data!B3562, Minorista!$A$2:$B$100, 2, FALSE), "")</f>
        <v>3</v>
      </c>
      <c r="D3562" s="12">
        <f t="array" ref="D3562">INDEX(Producto!$A$2:$A$500, MATCH(Data!H3562, Producto!$B$2:$B$500, 0))</f>
        <v>6</v>
      </c>
      <c r="E3562" s="12">
        <f>VLOOKUP(Data!E3562 &amp; Data!F3562 &amp; Data!G3562, Ubicacion!$A$2:$B$1000, 2, FALSE)</f>
        <v>50</v>
      </c>
      <c r="F3562" s="15">
        <f>Data!J3562</f>
        <v>475</v>
      </c>
      <c r="G3562" s="16">
        <f>Data!I3562</f>
        <v>60</v>
      </c>
      <c r="H3562" s="17">
        <f>Data!K3562</f>
        <v>285000</v>
      </c>
      <c r="I3562" s="17">
        <f>Data!L3562</f>
        <v>99750</v>
      </c>
      <c r="J3562" s="12" t="str">
        <f>Data!N3562</f>
        <v>In-store</v>
      </c>
      <c r="K3562" s="12" t="str">
        <f>Data!O3562</f>
        <v>Transferencia bancaria</v>
      </c>
      <c r="L3562" s="12" t="str">
        <f>Data!P3562</f>
        <v>Recurrente</v>
      </c>
    </row>
    <row r="3563">
      <c r="A3563" s="11">
        <v>3562.0</v>
      </c>
      <c r="B3563" s="14">
        <f>Data!D3563</f>
        <v>44412</v>
      </c>
      <c r="C3563" s="12">
        <f>IFERROR(VLOOKUP(Data!B3563, Minorista!$A$2:$B$100, 2, FALSE), "")</f>
        <v>3</v>
      </c>
      <c r="D3563" s="12">
        <f t="array" ref="D3563">INDEX(Producto!$A$2:$A$500, MATCH(Data!H3563, Producto!$B$2:$B$500, 0))</f>
        <v>1</v>
      </c>
      <c r="E3563" s="12">
        <f>VLOOKUP(Data!E3563 &amp; Data!F3563 &amp; Data!G3563, Ubicacion!$A$2:$B$1000, 2, FALSE)</f>
        <v>50</v>
      </c>
      <c r="F3563" s="15">
        <f>Data!J3563</f>
        <v>625</v>
      </c>
      <c r="G3563" s="16">
        <f>Data!I3563</f>
        <v>55</v>
      </c>
      <c r="H3563" s="17">
        <f>Data!K3563</f>
        <v>343750</v>
      </c>
      <c r="I3563" s="17">
        <f>Data!L3563</f>
        <v>137500</v>
      </c>
      <c r="J3563" s="12" t="str">
        <f>Data!N3563</f>
        <v>In-store</v>
      </c>
      <c r="K3563" s="12" t="str">
        <f>Data!O3563</f>
        <v>Transferencia bancaria</v>
      </c>
      <c r="L3563" s="12" t="str">
        <f>Data!P3563</f>
        <v>Recurrente</v>
      </c>
    </row>
    <row r="3564">
      <c r="A3564" s="11">
        <v>3563.0</v>
      </c>
      <c r="B3564" s="14">
        <f>Data!D3564</f>
        <v>44412</v>
      </c>
      <c r="C3564" s="12">
        <f>IFERROR(VLOOKUP(Data!B3564, Minorista!$A$2:$B$100, 2, FALSE), "")</f>
        <v>3</v>
      </c>
      <c r="D3564" s="12">
        <f t="array" ref="D3564">INDEX(Producto!$A$2:$A$500, MATCH(Data!H3564, Producto!$B$2:$B$500, 0))</f>
        <v>2</v>
      </c>
      <c r="E3564" s="12">
        <f>VLOOKUP(Data!E3564 &amp; Data!F3564 &amp; Data!G3564, Ubicacion!$A$2:$B$1000, 2, FALSE)</f>
        <v>50</v>
      </c>
      <c r="F3564" s="15">
        <f>Data!J3564</f>
        <v>400</v>
      </c>
      <c r="G3564" s="16">
        <f>Data!I3564</f>
        <v>50</v>
      </c>
      <c r="H3564" s="17">
        <f>Data!K3564</f>
        <v>200000</v>
      </c>
      <c r="I3564" s="17">
        <f>Data!L3564</f>
        <v>80000</v>
      </c>
      <c r="J3564" s="12" t="str">
        <f>Data!N3564</f>
        <v>In-store</v>
      </c>
      <c r="K3564" s="12" t="str">
        <f>Data!O3564</f>
        <v>Tarjeta</v>
      </c>
      <c r="L3564" s="12" t="str">
        <f>Data!P3564</f>
        <v>Recurrente</v>
      </c>
    </row>
    <row r="3565">
      <c r="A3565" s="11">
        <v>3564.0</v>
      </c>
      <c r="B3565" s="14">
        <f>Data!D3565</f>
        <v>44412</v>
      </c>
      <c r="C3565" s="12">
        <f>IFERROR(VLOOKUP(Data!B3565, Minorista!$A$2:$B$100, 2, FALSE), "")</f>
        <v>3</v>
      </c>
      <c r="D3565" s="12">
        <f t="array" ref="D3565">INDEX(Producto!$A$2:$A$500, MATCH(Data!H3565, Producto!$B$2:$B$500, 0))</f>
        <v>3</v>
      </c>
      <c r="E3565" s="12">
        <f>VLOOKUP(Data!E3565 &amp; Data!F3565 &amp; Data!G3565, Ubicacion!$A$2:$B$1000, 2, FALSE)</f>
        <v>50</v>
      </c>
      <c r="F3565" s="15">
        <f>Data!J3565</f>
        <v>325</v>
      </c>
      <c r="G3565" s="16">
        <f>Data!I3565</f>
        <v>45</v>
      </c>
      <c r="H3565" s="17">
        <f>Data!K3565</f>
        <v>146250</v>
      </c>
      <c r="I3565" s="17">
        <f>Data!L3565</f>
        <v>43875</v>
      </c>
      <c r="J3565" s="12" t="str">
        <f>Data!N3565</f>
        <v>In-store</v>
      </c>
      <c r="K3565" s="12" t="str">
        <f>Data!O3565</f>
        <v>Efectivo</v>
      </c>
      <c r="L3565" s="12" t="str">
        <f>Data!P3565</f>
        <v>Nuevo</v>
      </c>
    </row>
    <row r="3566">
      <c r="A3566" s="11">
        <v>3565.0</v>
      </c>
      <c r="B3566" s="14">
        <f>Data!D3566</f>
        <v>44412</v>
      </c>
      <c r="C3566" s="12">
        <f>IFERROR(VLOOKUP(Data!B3566, Minorista!$A$2:$B$100, 2, FALSE), "")</f>
        <v>3</v>
      </c>
      <c r="D3566" s="12">
        <f t="array" ref="D3566">INDEX(Producto!$A$2:$A$500, MATCH(Data!H3566, Producto!$B$2:$B$500, 0))</f>
        <v>4</v>
      </c>
      <c r="E3566" s="12">
        <f>VLOOKUP(Data!E3566 &amp; Data!F3566 &amp; Data!G3566, Ubicacion!$A$2:$B$1000, 2, FALSE)</f>
        <v>50</v>
      </c>
      <c r="F3566" s="15">
        <f>Data!J3566</f>
        <v>225</v>
      </c>
      <c r="G3566" s="16">
        <f>Data!I3566</f>
        <v>45</v>
      </c>
      <c r="H3566" s="17">
        <f>Data!K3566</f>
        <v>101250</v>
      </c>
      <c r="I3566" s="17">
        <f>Data!L3566</f>
        <v>30375</v>
      </c>
      <c r="J3566" s="12" t="str">
        <f>Data!N3566</f>
        <v>In-store</v>
      </c>
      <c r="K3566" s="12" t="str">
        <f>Data!O3566</f>
        <v>Transferencia bancaria</v>
      </c>
      <c r="L3566" s="12" t="str">
        <f>Data!P3566</f>
        <v>Nuevo</v>
      </c>
    </row>
    <row r="3567">
      <c r="A3567" s="11">
        <v>3566.0</v>
      </c>
      <c r="B3567" s="14">
        <f>Data!D3567</f>
        <v>44412</v>
      </c>
      <c r="C3567" s="12">
        <f>IFERROR(VLOOKUP(Data!B3567, Minorista!$A$2:$B$100, 2, FALSE), "")</f>
        <v>3</v>
      </c>
      <c r="D3567" s="12">
        <f t="array" ref="D3567">INDEX(Producto!$A$2:$A$500, MATCH(Data!H3567, Producto!$B$2:$B$500, 0))</f>
        <v>5</v>
      </c>
      <c r="E3567" s="12">
        <f>VLOOKUP(Data!E3567 &amp; Data!F3567 &amp; Data!G3567, Ubicacion!$A$2:$B$1000, 2, FALSE)</f>
        <v>50</v>
      </c>
      <c r="F3567" s="15">
        <f>Data!J3567</f>
        <v>200</v>
      </c>
      <c r="G3567" s="16">
        <f>Data!I3567</f>
        <v>55</v>
      </c>
      <c r="H3567" s="17">
        <f>Data!K3567</f>
        <v>110000</v>
      </c>
      <c r="I3567" s="17">
        <f>Data!L3567</f>
        <v>33000</v>
      </c>
      <c r="J3567" s="12" t="str">
        <f>Data!N3567</f>
        <v>In-store</v>
      </c>
      <c r="K3567" s="12" t="str">
        <f>Data!O3567</f>
        <v>Transferencia bancaria</v>
      </c>
      <c r="L3567" s="12" t="str">
        <f>Data!P3567</f>
        <v>Nuevo</v>
      </c>
    </row>
    <row r="3568">
      <c r="A3568" s="11">
        <v>3567.0</v>
      </c>
      <c r="B3568" s="14">
        <f>Data!D3568</f>
        <v>44412</v>
      </c>
      <c r="C3568" s="12">
        <f>IFERROR(VLOOKUP(Data!B3568, Minorista!$A$2:$B$100, 2, FALSE), "")</f>
        <v>3</v>
      </c>
      <c r="D3568" s="12">
        <f t="array" ref="D3568">INDEX(Producto!$A$2:$A$500, MATCH(Data!H3568, Producto!$B$2:$B$500, 0))</f>
        <v>6</v>
      </c>
      <c r="E3568" s="12">
        <f>VLOOKUP(Data!E3568 &amp; Data!F3568 &amp; Data!G3568, Ubicacion!$A$2:$B$1000, 2, FALSE)</f>
        <v>50</v>
      </c>
      <c r="F3568" s="15">
        <f>Data!J3568</f>
        <v>375</v>
      </c>
      <c r="G3568" s="16">
        <f>Data!I3568</f>
        <v>60</v>
      </c>
      <c r="H3568" s="17">
        <f>Data!K3568</f>
        <v>225000</v>
      </c>
      <c r="I3568" s="17">
        <f>Data!L3568</f>
        <v>78750</v>
      </c>
      <c r="J3568" s="12" t="str">
        <f>Data!N3568</f>
        <v>In-store</v>
      </c>
      <c r="K3568" s="12" t="str">
        <f>Data!O3568</f>
        <v>Transferencia bancaria</v>
      </c>
      <c r="L3568" s="12" t="str">
        <f>Data!P3568</f>
        <v>Nuevo</v>
      </c>
    </row>
    <row r="3569">
      <c r="A3569" s="11">
        <v>3568.0</v>
      </c>
      <c r="B3569" s="14">
        <f>Data!D3569</f>
        <v>44442</v>
      </c>
      <c r="C3569" s="12">
        <f>IFERROR(VLOOKUP(Data!B3569, Minorista!$A$2:$B$100, 2, FALSE), "")</f>
        <v>3</v>
      </c>
      <c r="D3569" s="12">
        <f t="array" ref="D3569">INDEX(Producto!$A$2:$A$500, MATCH(Data!H3569, Producto!$B$2:$B$500, 0))</f>
        <v>1</v>
      </c>
      <c r="E3569" s="12">
        <f>VLOOKUP(Data!E3569 &amp; Data!F3569 &amp; Data!G3569, Ubicacion!$A$2:$B$1000, 2, FALSE)</f>
        <v>50</v>
      </c>
      <c r="F3569" s="15">
        <f>Data!J3569</f>
        <v>500</v>
      </c>
      <c r="G3569" s="16">
        <f>Data!I3569</f>
        <v>55</v>
      </c>
      <c r="H3569" s="17">
        <f>Data!K3569</f>
        <v>275000</v>
      </c>
      <c r="I3569" s="17">
        <f>Data!L3569</f>
        <v>110000</v>
      </c>
      <c r="J3569" s="12" t="str">
        <f>Data!N3569</f>
        <v>In-store</v>
      </c>
      <c r="K3569" s="12" t="str">
        <f>Data!O3569</f>
        <v>Transferencia bancaria</v>
      </c>
      <c r="L3569" s="12" t="str">
        <f>Data!P3569</f>
        <v>Recurrente</v>
      </c>
    </row>
    <row r="3570">
      <c r="A3570" s="11">
        <v>3569.0</v>
      </c>
      <c r="B3570" s="14">
        <f>Data!D3570</f>
        <v>44442</v>
      </c>
      <c r="C3570" s="12">
        <f>IFERROR(VLOOKUP(Data!B3570, Minorista!$A$2:$B$100, 2, FALSE), "")</f>
        <v>3</v>
      </c>
      <c r="D3570" s="12">
        <f t="array" ref="D3570">INDEX(Producto!$A$2:$A$500, MATCH(Data!H3570, Producto!$B$2:$B$500, 0))</f>
        <v>2</v>
      </c>
      <c r="E3570" s="12">
        <f>VLOOKUP(Data!E3570 &amp; Data!F3570 &amp; Data!G3570, Ubicacion!$A$2:$B$1000, 2, FALSE)</f>
        <v>50</v>
      </c>
      <c r="F3570" s="15">
        <f>Data!J3570</f>
        <v>300</v>
      </c>
      <c r="G3570" s="16">
        <f>Data!I3570</f>
        <v>50</v>
      </c>
      <c r="H3570" s="17">
        <f>Data!K3570</f>
        <v>150000</v>
      </c>
      <c r="I3570" s="17">
        <f>Data!L3570</f>
        <v>60000</v>
      </c>
      <c r="J3570" s="12" t="str">
        <f>Data!N3570</f>
        <v>In-store</v>
      </c>
      <c r="K3570" s="12" t="str">
        <f>Data!O3570</f>
        <v>Tarjeta</v>
      </c>
      <c r="L3570" s="12" t="str">
        <f>Data!P3570</f>
        <v>Recurrente</v>
      </c>
    </row>
    <row r="3571">
      <c r="A3571" s="11">
        <v>3570.0</v>
      </c>
      <c r="B3571" s="14">
        <f>Data!D3571</f>
        <v>44442</v>
      </c>
      <c r="C3571" s="12">
        <f>IFERROR(VLOOKUP(Data!B3571, Minorista!$A$2:$B$100, 2, FALSE), "")</f>
        <v>3</v>
      </c>
      <c r="D3571" s="12">
        <f t="array" ref="D3571">INDEX(Producto!$A$2:$A$500, MATCH(Data!H3571, Producto!$B$2:$B$500, 0))</f>
        <v>3</v>
      </c>
      <c r="E3571" s="12">
        <f>VLOOKUP(Data!E3571 &amp; Data!F3571 &amp; Data!G3571, Ubicacion!$A$2:$B$1000, 2, FALSE)</f>
        <v>50</v>
      </c>
      <c r="F3571" s="15">
        <f>Data!J3571</f>
        <v>200</v>
      </c>
      <c r="G3571" s="16">
        <f>Data!I3571</f>
        <v>45</v>
      </c>
      <c r="H3571" s="17">
        <f>Data!K3571</f>
        <v>90000</v>
      </c>
      <c r="I3571" s="17">
        <f>Data!L3571</f>
        <v>27000</v>
      </c>
      <c r="J3571" s="12" t="str">
        <f>Data!N3571</f>
        <v>In-store</v>
      </c>
      <c r="K3571" s="12" t="str">
        <f>Data!O3571</f>
        <v>Efectivo</v>
      </c>
      <c r="L3571" s="12" t="str">
        <f>Data!P3571</f>
        <v>Nuevo</v>
      </c>
    </row>
    <row r="3572">
      <c r="A3572" s="11">
        <v>3571.0</v>
      </c>
      <c r="B3572" s="14">
        <f>Data!D3572</f>
        <v>44442</v>
      </c>
      <c r="C3572" s="12">
        <f>IFERROR(VLOOKUP(Data!B3572, Minorista!$A$2:$B$100, 2, FALSE), "")</f>
        <v>3</v>
      </c>
      <c r="D3572" s="12">
        <f t="array" ref="D3572">INDEX(Producto!$A$2:$A$500, MATCH(Data!H3572, Producto!$B$2:$B$500, 0))</f>
        <v>4</v>
      </c>
      <c r="E3572" s="12">
        <f>VLOOKUP(Data!E3572 &amp; Data!F3572 &amp; Data!G3572, Ubicacion!$A$2:$B$1000, 2, FALSE)</f>
        <v>50</v>
      </c>
      <c r="F3572" s="15">
        <f>Data!J3572</f>
        <v>175</v>
      </c>
      <c r="G3572" s="16">
        <f>Data!I3572</f>
        <v>45</v>
      </c>
      <c r="H3572" s="17">
        <f>Data!K3572</f>
        <v>78750</v>
      </c>
      <c r="I3572" s="17">
        <f>Data!L3572</f>
        <v>23625</v>
      </c>
      <c r="J3572" s="12" t="str">
        <f>Data!N3572</f>
        <v>In-store</v>
      </c>
      <c r="K3572" s="12" t="str">
        <f>Data!O3572</f>
        <v>Tarjeta</v>
      </c>
      <c r="L3572" s="12" t="str">
        <f>Data!P3572</f>
        <v>Recurrente</v>
      </c>
    </row>
    <row r="3573">
      <c r="A3573" s="11">
        <v>3572.0</v>
      </c>
      <c r="B3573" s="14">
        <f>Data!D3573</f>
        <v>44442</v>
      </c>
      <c r="C3573" s="12">
        <f>IFERROR(VLOOKUP(Data!B3573, Minorista!$A$2:$B$100, 2, FALSE), "")</f>
        <v>3</v>
      </c>
      <c r="D3573" s="12">
        <f t="array" ref="D3573">INDEX(Producto!$A$2:$A$500, MATCH(Data!H3573, Producto!$B$2:$B$500, 0))</f>
        <v>5</v>
      </c>
      <c r="E3573" s="12">
        <f>VLOOKUP(Data!E3573 &amp; Data!F3573 &amp; Data!G3573, Ubicacion!$A$2:$B$1000, 2, FALSE)</f>
        <v>50</v>
      </c>
      <c r="F3573" s="15">
        <f>Data!J3573</f>
        <v>175</v>
      </c>
      <c r="G3573" s="16">
        <f>Data!I3573</f>
        <v>55</v>
      </c>
      <c r="H3573" s="17">
        <f>Data!K3573</f>
        <v>96250</v>
      </c>
      <c r="I3573" s="17">
        <f>Data!L3573</f>
        <v>28875</v>
      </c>
      <c r="J3573" s="12" t="str">
        <f>Data!N3573</f>
        <v>In-store</v>
      </c>
      <c r="K3573" s="12" t="str">
        <f>Data!O3573</f>
        <v>Transferencia bancaria</v>
      </c>
      <c r="L3573" s="12" t="str">
        <f>Data!P3573</f>
        <v>Nuevo</v>
      </c>
    </row>
    <row r="3574">
      <c r="A3574" s="11">
        <v>3573.0</v>
      </c>
      <c r="B3574" s="14">
        <f>Data!D3574</f>
        <v>44442</v>
      </c>
      <c r="C3574" s="12">
        <f>IFERROR(VLOOKUP(Data!B3574, Minorista!$A$2:$B$100, 2, FALSE), "")</f>
        <v>3</v>
      </c>
      <c r="D3574" s="12">
        <f t="array" ref="D3574">INDEX(Producto!$A$2:$A$500, MATCH(Data!H3574, Producto!$B$2:$B$500, 0))</f>
        <v>6</v>
      </c>
      <c r="E3574" s="12">
        <f>VLOOKUP(Data!E3574 &amp; Data!F3574 &amp; Data!G3574, Ubicacion!$A$2:$B$1000, 2, FALSE)</f>
        <v>50</v>
      </c>
      <c r="F3574" s="15">
        <f>Data!J3574</f>
        <v>275</v>
      </c>
      <c r="G3574" s="16">
        <f>Data!I3574</f>
        <v>60</v>
      </c>
      <c r="H3574" s="17">
        <f>Data!K3574</f>
        <v>165000</v>
      </c>
      <c r="I3574" s="17">
        <f>Data!L3574</f>
        <v>57750</v>
      </c>
      <c r="J3574" s="12" t="str">
        <f>Data!N3574</f>
        <v>In-store</v>
      </c>
      <c r="K3574" s="12" t="str">
        <f>Data!O3574</f>
        <v>Transferencia bancaria</v>
      </c>
      <c r="L3574" s="12" t="str">
        <f>Data!P3574</f>
        <v>Nuevo</v>
      </c>
    </row>
    <row r="3575">
      <c r="A3575" s="11">
        <v>3574.0</v>
      </c>
      <c r="B3575" s="14">
        <f>Data!D3575</f>
        <v>44474</v>
      </c>
      <c r="C3575" s="12">
        <f>IFERROR(VLOOKUP(Data!B3575, Minorista!$A$2:$B$100, 2, FALSE), "")</f>
        <v>3</v>
      </c>
      <c r="D3575" s="12">
        <f t="array" ref="D3575">INDEX(Producto!$A$2:$A$500, MATCH(Data!H3575, Producto!$B$2:$B$500, 0))</f>
        <v>1</v>
      </c>
      <c r="E3575" s="12">
        <f>VLOOKUP(Data!E3575 &amp; Data!F3575 &amp; Data!G3575, Ubicacion!$A$2:$B$1000, 2, FALSE)</f>
        <v>50</v>
      </c>
      <c r="F3575" s="15">
        <f>Data!J3575</f>
        <v>450</v>
      </c>
      <c r="G3575" s="16">
        <f>Data!I3575</f>
        <v>60</v>
      </c>
      <c r="H3575" s="17">
        <f>Data!K3575</f>
        <v>270000</v>
      </c>
      <c r="I3575" s="17">
        <f>Data!L3575</f>
        <v>108000</v>
      </c>
      <c r="J3575" s="12" t="str">
        <f>Data!N3575</f>
        <v>In-store</v>
      </c>
      <c r="K3575" s="12" t="str">
        <f>Data!O3575</f>
        <v>Tarjeta</v>
      </c>
      <c r="L3575" s="12" t="str">
        <f>Data!P3575</f>
        <v>Nuevo</v>
      </c>
    </row>
    <row r="3576">
      <c r="A3576" s="11">
        <v>3575.0</v>
      </c>
      <c r="B3576" s="14">
        <f>Data!D3576</f>
        <v>44474</v>
      </c>
      <c r="C3576" s="12">
        <f>IFERROR(VLOOKUP(Data!B3576, Minorista!$A$2:$B$100, 2, FALSE), "")</f>
        <v>3</v>
      </c>
      <c r="D3576" s="12">
        <f t="array" ref="D3576">INDEX(Producto!$A$2:$A$500, MATCH(Data!H3576, Producto!$B$2:$B$500, 0))</f>
        <v>2</v>
      </c>
      <c r="E3576" s="12">
        <f>VLOOKUP(Data!E3576 &amp; Data!F3576 &amp; Data!G3576, Ubicacion!$A$2:$B$1000, 2, FALSE)</f>
        <v>50</v>
      </c>
      <c r="F3576" s="15">
        <f>Data!J3576</f>
        <v>275</v>
      </c>
      <c r="G3576" s="16">
        <f>Data!I3576</f>
        <v>55</v>
      </c>
      <c r="H3576" s="17">
        <f>Data!K3576</f>
        <v>151250</v>
      </c>
      <c r="I3576" s="17">
        <f>Data!L3576</f>
        <v>60500</v>
      </c>
      <c r="J3576" s="12" t="str">
        <f>Data!N3576</f>
        <v>In-store</v>
      </c>
      <c r="K3576" s="12" t="str">
        <f>Data!O3576</f>
        <v>Tarjeta</v>
      </c>
      <c r="L3576" s="12" t="str">
        <f>Data!P3576</f>
        <v>Nuevo</v>
      </c>
    </row>
    <row r="3577">
      <c r="A3577" s="11">
        <v>3576.0</v>
      </c>
      <c r="B3577" s="14">
        <f>Data!D3577</f>
        <v>44474</v>
      </c>
      <c r="C3577" s="12">
        <f>IFERROR(VLOOKUP(Data!B3577, Minorista!$A$2:$B$100, 2, FALSE), "")</f>
        <v>3</v>
      </c>
      <c r="D3577" s="12">
        <f t="array" ref="D3577">INDEX(Producto!$A$2:$A$500, MATCH(Data!H3577, Producto!$B$2:$B$500, 0))</f>
        <v>3</v>
      </c>
      <c r="E3577" s="12">
        <f>VLOOKUP(Data!E3577 &amp; Data!F3577 &amp; Data!G3577, Ubicacion!$A$2:$B$1000, 2, FALSE)</f>
        <v>50</v>
      </c>
      <c r="F3577" s="15">
        <f>Data!J3577</f>
        <v>175</v>
      </c>
      <c r="G3577" s="16">
        <f>Data!I3577</f>
        <v>55</v>
      </c>
      <c r="H3577" s="17">
        <f>Data!K3577</f>
        <v>96250</v>
      </c>
      <c r="I3577" s="17">
        <f>Data!L3577</f>
        <v>28875</v>
      </c>
      <c r="J3577" s="12" t="str">
        <f>Data!N3577</f>
        <v>In-store</v>
      </c>
      <c r="K3577" s="12" t="str">
        <f>Data!O3577</f>
        <v>Efectivo</v>
      </c>
      <c r="L3577" s="12" t="str">
        <f>Data!P3577</f>
        <v>Recurrente</v>
      </c>
    </row>
    <row r="3578">
      <c r="A3578" s="11">
        <v>3577.0</v>
      </c>
      <c r="B3578" s="14">
        <f>Data!D3578</f>
        <v>44474</v>
      </c>
      <c r="C3578" s="12">
        <f>IFERROR(VLOOKUP(Data!B3578, Minorista!$A$2:$B$100, 2, FALSE), "")</f>
        <v>3</v>
      </c>
      <c r="D3578" s="12">
        <f t="array" ref="D3578">INDEX(Producto!$A$2:$A$500, MATCH(Data!H3578, Producto!$B$2:$B$500, 0))</f>
        <v>4</v>
      </c>
      <c r="E3578" s="12">
        <f>VLOOKUP(Data!E3578 &amp; Data!F3578 &amp; Data!G3578, Ubicacion!$A$2:$B$1000, 2, FALSE)</f>
        <v>50</v>
      </c>
      <c r="F3578" s="15">
        <f>Data!J3578</f>
        <v>150</v>
      </c>
      <c r="G3578" s="16">
        <f>Data!I3578</f>
        <v>55</v>
      </c>
      <c r="H3578" s="17">
        <f>Data!K3578</f>
        <v>82500</v>
      </c>
      <c r="I3578" s="17">
        <f>Data!L3578</f>
        <v>24750</v>
      </c>
      <c r="J3578" s="12" t="str">
        <f>Data!N3578</f>
        <v>In-store</v>
      </c>
      <c r="K3578" s="12" t="str">
        <f>Data!O3578</f>
        <v>Efectivo</v>
      </c>
      <c r="L3578" s="12" t="str">
        <f>Data!P3578</f>
        <v>Recurrente</v>
      </c>
    </row>
    <row r="3579">
      <c r="A3579" s="11">
        <v>3578.0</v>
      </c>
      <c r="B3579" s="14">
        <f>Data!D3579</f>
        <v>44474</v>
      </c>
      <c r="C3579" s="12">
        <f>IFERROR(VLOOKUP(Data!B3579, Minorista!$A$2:$B$100, 2, FALSE), "")</f>
        <v>3</v>
      </c>
      <c r="D3579" s="12">
        <f t="array" ref="D3579">INDEX(Producto!$A$2:$A$500, MATCH(Data!H3579, Producto!$B$2:$B$500, 0))</f>
        <v>5</v>
      </c>
      <c r="E3579" s="12">
        <f>VLOOKUP(Data!E3579 &amp; Data!F3579 &amp; Data!G3579, Ubicacion!$A$2:$B$1000, 2, FALSE)</f>
        <v>50</v>
      </c>
      <c r="F3579" s="15">
        <f>Data!J3579</f>
        <v>150</v>
      </c>
      <c r="G3579" s="16">
        <f>Data!I3579</f>
        <v>65</v>
      </c>
      <c r="H3579" s="17">
        <f>Data!K3579</f>
        <v>97500</v>
      </c>
      <c r="I3579" s="17">
        <f>Data!L3579</f>
        <v>29250</v>
      </c>
      <c r="J3579" s="12" t="str">
        <f>Data!N3579</f>
        <v>In-store</v>
      </c>
      <c r="K3579" s="12" t="str">
        <f>Data!O3579</f>
        <v>Tarjeta</v>
      </c>
      <c r="L3579" s="12" t="str">
        <f>Data!P3579</f>
        <v>Nuevo</v>
      </c>
    </row>
    <row r="3580">
      <c r="A3580" s="11">
        <v>3579.0</v>
      </c>
      <c r="B3580" s="14">
        <f>Data!D3580</f>
        <v>44474</v>
      </c>
      <c r="C3580" s="12">
        <f>IFERROR(VLOOKUP(Data!B3580, Minorista!$A$2:$B$100, 2, FALSE), "")</f>
        <v>1</v>
      </c>
      <c r="D3580" s="12">
        <f t="array" ref="D3580">INDEX(Producto!$A$2:$A$500, MATCH(Data!H3580, Producto!$B$2:$B$500, 0))</f>
        <v>6</v>
      </c>
      <c r="E3580" s="12">
        <f>VLOOKUP(Data!E3580 &amp; Data!F3580 &amp; Data!G3580, Ubicacion!$A$2:$B$1000, 2, FALSE)</f>
        <v>50</v>
      </c>
      <c r="F3580" s="15">
        <f>Data!J3580</f>
        <v>275</v>
      </c>
      <c r="G3580" s="16">
        <f>Data!I3580</f>
        <v>70</v>
      </c>
      <c r="H3580" s="17">
        <f>Data!K3580</f>
        <v>192500</v>
      </c>
      <c r="I3580" s="17">
        <f>Data!L3580</f>
        <v>67375</v>
      </c>
      <c r="J3580" s="12" t="str">
        <f>Data!N3580</f>
        <v>In-store</v>
      </c>
      <c r="K3580" s="12" t="str">
        <f>Data!O3580</f>
        <v>Transferencia bancaria</v>
      </c>
      <c r="L3580" s="12" t="str">
        <f>Data!P3580</f>
        <v>Recurrente</v>
      </c>
    </row>
    <row r="3581">
      <c r="A3581" s="11">
        <v>3580.0</v>
      </c>
      <c r="B3581" s="14">
        <f>Data!D3581</f>
        <v>44504</v>
      </c>
      <c r="C3581" s="12">
        <f>IFERROR(VLOOKUP(Data!B3581, Minorista!$A$2:$B$100, 2, FALSE), "")</f>
        <v>1</v>
      </c>
      <c r="D3581" s="12">
        <f t="array" ref="D3581">INDEX(Producto!$A$2:$A$500, MATCH(Data!H3581, Producto!$B$2:$B$500, 0))</f>
        <v>1</v>
      </c>
      <c r="E3581" s="12">
        <f>VLOOKUP(Data!E3581 &amp; Data!F3581 &amp; Data!G3581, Ubicacion!$A$2:$B$1000, 2, FALSE)</f>
        <v>50</v>
      </c>
      <c r="F3581" s="15">
        <f>Data!J3581</f>
        <v>425</v>
      </c>
      <c r="G3581" s="16">
        <f>Data!I3581</f>
        <v>65</v>
      </c>
      <c r="H3581" s="17">
        <f>Data!K3581</f>
        <v>276250</v>
      </c>
      <c r="I3581" s="17">
        <f>Data!L3581</f>
        <v>110500</v>
      </c>
      <c r="J3581" s="12" t="str">
        <f>Data!N3581</f>
        <v>In-store</v>
      </c>
      <c r="K3581" s="12" t="str">
        <f>Data!O3581</f>
        <v>Transferencia bancaria</v>
      </c>
      <c r="L3581" s="12" t="str">
        <f>Data!P3581</f>
        <v>Nuevo</v>
      </c>
    </row>
    <row r="3582">
      <c r="A3582" s="11">
        <v>3581.0</v>
      </c>
      <c r="B3582" s="14">
        <f>Data!D3582</f>
        <v>44504</v>
      </c>
      <c r="C3582" s="12">
        <f>IFERROR(VLOOKUP(Data!B3582, Minorista!$A$2:$B$100, 2, FALSE), "")</f>
        <v>1</v>
      </c>
      <c r="D3582" s="12">
        <f t="array" ref="D3582">INDEX(Producto!$A$2:$A$500, MATCH(Data!H3582, Producto!$B$2:$B$500, 0))</f>
        <v>2</v>
      </c>
      <c r="E3582" s="12">
        <f>VLOOKUP(Data!E3582 &amp; Data!F3582 &amp; Data!G3582, Ubicacion!$A$2:$B$1000, 2, FALSE)</f>
        <v>50</v>
      </c>
      <c r="F3582" s="15">
        <f>Data!J3582</f>
        <v>300</v>
      </c>
      <c r="G3582" s="16">
        <f>Data!I3582</f>
        <v>55</v>
      </c>
      <c r="H3582" s="17">
        <f>Data!K3582</f>
        <v>165000</v>
      </c>
      <c r="I3582" s="17">
        <f>Data!L3582</f>
        <v>66000</v>
      </c>
      <c r="J3582" s="12" t="str">
        <f>Data!N3582</f>
        <v>In-store</v>
      </c>
      <c r="K3582" s="12" t="str">
        <f>Data!O3582</f>
        <v>Tarjeta</v>
      </c>
      <c r="L3582" s="12" t="str">
        <f>Data!P3582</f>
        <v>Nuevo</v>
      </c>
    </row>
    <row r="3583">
      <c r="A3583" s="11">
        <v>3582.0</v>
      </c>
      <c r="B3583" s="14">
        <f>Data!D3583</f>
        <v>44504</v>
      </c>
      <c r="C3583" s="12">
        <f>IFERROR(VLOOKUP(Data!B3583, Minorista!$A$2:$B$100, 2, FALSE), "")</f>
        <v>1</v>
      </c>
      <c r="D3583" s="12">
        <f t="array" ref="D3583">INDEX(Producto!$A$2:$A$500, MATCH(Data!H3583, Producto!$B$2:$B$500, 0))</f>
        <v>3</v>
      </c>
      <c r="E3583" s="12">
        <f>VLOOKUP(Data!E3583 &amp; Data!F3583 &amp; Data!G3583, Ubicacion!$A$2:$B$1000, 2, FALSE)</f>
        <v>50</v>
      </c>
      <c r="F3583" s="15">
        <f>Data!J3583</f>
        <v>295</v>
      </c>
      <c r="G3583" s="16">
        <f>Data!I3583</f>
        <v>55</v>
      </c>
      <c r="H3583" s="17">
        <f>Data!K3583</f>
        <v>162250</v>
      </c>
      <c r="I3583" s="17">
        <f>Data!L3583</f>
        <v>48675</v>
      </c>
      <c r="J3583" s="12" t="str">
        <f>Data!N3583</f>
        <v>In-store</v>
      </c>
      <c r="K3583" s="12" t="str">
        <f>Data!O3583</f>
        <v>Efectivo</v>
      </c>
      <c r="L3583" s="12" t="str">
        <f>Data!P3583</f>
        <v>Nuevo</v>
      </c>
    </row>
    <row r="3584">
      <c r="A3584" s="11">
        <v>3583.0</v>
      </c>
      <c r="B3584" s="14">
        <f>Data!D3584</f>
        <v>44504</v>
      </c>
      <c r="C3584" s="12">
        <f>IFERROR(VLOOKUP(Data!B3584, Minorista!$A$2:$B$100, 2, FALSE), "")</f>
        <v>1</v>
      </c>
      <c r="D3584" s="12">
        <f t="array" ref="D3584">INDEX(Producto!$A$2:$A$500, MATCH(Data!H3584, Producto!$B$2:$B$500, 0))</f>
        <v>4</v>
      </c>
      <c r="E3584" s="12">
        <f>VLOOKUP(Data!E3584 &amp; Data!F3584 &amp; Data!G3584, Ubicacion!$A$2:$B$1000, 2, FALSE)</f>
        <v>50</v>
      </c>
      <c r="F3584" s="15">
        <f>Data!J3584</f>
        <v>275</v>
      </c>
      <c r="G3584" s="16">
        <f>Data!I3584</f>
        <v>55</v>
      </c>
      <c r="H3584" s="17">
        <f>Data!K3584</f>
        <v>151250</v>
      </c>
      <c r="I3584" s="17">
        <f>Data!L3584</f>
        <v>45375</v>
      </c>
      <c r="J3584" s="12" t="str">
        <f>Data!N3584</f>
        <v>In-store</v>
      </c>
      <c r="K3584" s="12" t="str">
        <f>Data!O3584</f>
        <v>Tarjeta</v>
      </c>
      <c r="L3584" s="12" t="str">
        <f>Data!P3584</f>
        <v>Recurrente</v>
      </c>
    </row>
    <row r="3585">
      <c r="A3585" s="11">
        <v>3584.0</v>
      </c>
      <c r="B3585" s="14">
        <f>Data!D3585</f>
        <v>44504</v>
      </c>
      <c r="C3585" s="12">
        <f>IFERROR(VLOOKUP(Data!B3585, Minorista!$A$2:$B$100, 2, FALSE), "")</f>
        <v>1</v>
      </c>
      <c r="D3585" s="12">
        <f t="array" ref="D3585">INDEX(Producto!$A$2:$A$500, MATCH(Data!H3585, Producto!$B$2:$B$500, 0))</f>
        <v>5</v>
      </c>
      <c r="E3585" s="12">
        <f>VLOOKUP(Data!E3585 &amp; Data!F3585 &amp; Data!G3585, Ubicacion!$A$2:$B$1000, 2, FALSE)</f>
        <v>50</v>
      </c>
      <c r="F3585" s="15">
        <f>Data!J3585</f>
        <v>250</v>
      </c>
      <c r="G3585" s="16">
        <f>Data!I3585</f>
        <v>65</v>
      </c>
      <c r="H3585" s="17">
        <f>Data!K3585</f>
        <v>162500</v>
      </c>
      <c r="I3585" s="17">
        <f>Data!L3585</f>
        <v>48750</v>
      </c>
      <c r="J3585" s="12" t="str">
        <f>Data!N3585</f>
        <v>In-store</v>
      </c>
      <c r="K3585" s="12" t="str">
        <f>Data!O3585</f>
        <v>Tarjeta</v>
      </c>
      <c r="L3585" s="12" t="str">
        <f>Data!P3585</f>
        <v>Nuevo</v>
      </c>
    </row>
    <row r="3586">
      <c r="A3586" s="11">
        <v>3585.0</v>
      </c>
      <c r="B3586" s="14">
        <f>Data!D3586</f>
        <v>44504</v>
      </c>
      <c r="C3586" s="12">
        <f>IFERROR(VLOOKUP(Data!B3586, Minorista!$A$2:$B$100, 2, FALSE), "")</f>
        <v>1</v>
      </c>
      <c r="D3586" s="12">
        <f t="array" ref="D3586">INDEX(Producto!$A$2:$A$500, MATCH(Data!H3586, Producto!$B$2:$B$500, 0))</f>
        <v>6</v>
      </c>
      <c r="E3586" s="12">
        <f>VLOOKUP(Data!E3586 &amp; Data!F3586 &amp; Data!G3586, Ubicacion!$A$2:$B$1000, 2, FALSE)</f>
        <v>50</v>
      </c>
      <c r="F3586" s="15">
        <f>Data!J3586</f>
        <v>350</v>
      </c>
      <c r="G3586" s="16">
        <f>Data!I3586</f>
        <v>70</v>
      </c>
      <c r="H3586" s="17">
        <f>Data!K3586</f>
        <v>245000</v>
      </c>
      <c r="I3586" s="17">
        <f>Data!L3586</f>
        <v>85750</v>
      </c>
      <c r="J3586" s="12" t="str">
        <f>Data!N3586</f>
        <v>In-store</v>
      </c>
      <c r="K3586" s="12" t="str">
        <f>Data!O3586</f>
        <v>Transferencia bancaria</v>
      </c>
      <c r="L3586" s="12" t="str">
        <f>Data!P3586</f>
        <v>Recurrente</v>
      </c>
    </row>
    <row r="3587">
      <c r="A3587" s="11">
        <v>3586.0</v>
      </c>
      <c r="B3587" s="14">
        <f>Data!D3587</f>
        <v>44533</v>
      </c>
      <c r="C3587" s="12">
        <f>IFERROR(VLOOKUP(Data!B3587, Minorista!$A$2:$B$100, 2, FALSE), "")</f>
        <v>1</v>
      </c>
      <c r="D3587" s="12">
        <f t="array" ref="D3587">INDEX(Producto!$A$2:$A$500, MATCH(Data!H3587, Producto!$B$2:$B$500, 0))</f>
        <v>1</v>
      </c>
      <c r="E3587" s="12">
        <f>VLOOKUP(Data!E3587 &amp; Data!F3587 &amp; Data!G3587, Ubicacion!$A$2:$B$1000, 2, FALSE)</f>
        <v>50</v>
      </c>
      <c r="F3587" s="15">
        <f>Data!J3587</f>
        <v>575</v>
      </c>
      <c r="G3587" s="16">
        <f>Data!I3587</f>
        <v>65</v>
      </c>
      <c r="H3587" s="17">
        <f>Data!K3587</f>
        <v>373750</v>
      </c>
      <c r="I3587" s="17">
        <f>Data!L3587</f>
        <v>149500</v>
      </c>
      <c r="J3587" s="12" t="str">
        <f>Data!N3587</f>
        <v>In-store</v>
      </c>
      <c r="K3587" s="12" t="str">
        <f>Data!O3587</f>
        <v>Transferencia bancaria</v>
      </c>
      <c r="L3587" s="12" t="str">
        <f>Data!P3587</f>
        <v>Recurrente</v>
      </c>
    </row>
    <row r="3588">
      <c r="A3588" s="11">
        <v>3587.0</v>
      </c>
      <c r="B3588" s="14">
        <f>Data!D3588</f>
        <v>44533</v>
      </c>
      <c r="C3588" s="12">
        <f>IFERROR(VLOOKUP(Data!B3588, Minorista!$A$2:$B$100, 2, FALSE), "")</f>
        <v>1</v>
      </c>
      <c r="D3588" s="12">
        <f t="array" ref="D3588">INDEX(Producto!$A$2:$A$500, MATCH(Data!H3588, Producto!$B$2:$B$500, 0))</f>
        <v>2</v>
      </c>
      <c r="E3588" s="12">
        <f>VLOOKUP(Data!E3588 &amp; Data!F3588 &amp; Data!G3588, Ubicacion!$A$2:$B$1000, 2, FALSE)</f>
        <v>50</v>
      </c>
      <c r="F3588" s="15">
        <f>Data!J3588</f>
        <v>375</v>
      </c>
      <c r="G3588" s="16">
        <f>Data!I3588</f>
        <v>55</v>
      </c>
      <c r="H3588" s="17">
        <f>Data!K3588</f>
        <v>206250</v>
      </c>
      <c r="I3588" s="17">
        <f>Data!L3588</f>
        <v>82500</v>
      </c>
      <c r="J3588" s="12" t="str">
        <f>Data!N3588</f>
        <v>In-store</v>
      </c>
      <c r="K3588" s="12" t="str">
        <f>Data!O3588</f>
        <v>Efectivo</v>
      </c>
      <c r="L3588" s="12" t="str">
        <f>Data!P3588</f>
        <v>Recurrente</v>
      </c>
    </row>
    <row r="3589">
      <c r="A3589" s="11">
        <v>3588.0</v>
      </c>
      <c r="B3589" s="14">
        <f>Data!D3589</f>
        <v>44533</v>
      </c>
      <c r="C3589" s="12">
        <f>IFERROR(VLOOKUP(Data!B3589, Minorista!$A$2:$B$100, 2, FALSE), "")</f>
        <v>1</v>
      </c>
      <c r="D3589" s="12">
        <f t="array" ref="D3589">INDEX(Producto!$A$2:$A$500, MATCH(Data!H3589, Producto!$B$2:$B$500, 0))</f>
        <v>3</v>
      </c>
      <c r="E3589" s="12">
        <f>VLOOKUP(Data!E3589 &amp; Data!F3589 &amp; Data!G3589, Ubicacion!$A$2:$B$1000, 2, FALSE)</f>
        <v>50</v>
      </c>
      <c r="F3589" s="15">
        <f>Data!J3589</f>
        <v>350</v>
      </c>
      <c r="G3589" s="16">
        <f>Data!I3589</f>
        <v>55</v>
      </c>
      <c r="H3589" s="17">
        <f>Data!K3589</f>
        <v>192500</v>
      </c>
      <c r="I3589" s="17">
        <f>Data!L3589</f>
        <v>57750</v>
      </c>
      <c r="J3589" s="12" t="str">
        <f>Data!N3589</f>
        <v>In-store</v>
      </c>
      <c r="K3589" s="12" t="str">
        <f>Data!O3589</f>
        <v>Transferencia bancaria</v>
      </c>
      <c r="L3589" s="12" t="str">
        <f>Data!P3589</f>
        <v>Recurrente</v>
      </c>
    </row>
    <row r="3590">
      <c r="A3590" s="11">
        <v>3589.0</v>
      </c>
      <c r="B3590" s="14">
        <f>Data!D3590</f>
        <v>44533</v>
      </c>
      <c r="C3590" s="12">
        <f>IFERROR(VLOOKUP(Data!B3590, Minorista!$A$2:$B$100, 2, FALSE), "")</f>
        <v>1</v>
      </c>
      <c r="D3590" s="12">
        <f t="array" ref="D3590">INDEX(Producto!$A$2:$A$500, MATCH(Data!H3590, Producto!$B$2:$B$500, 0))</f>
        <v>4</v>
      </c>
      <c r="E3590" s="12">
        <f>VLOOKUP(Data!E3590 &amp; Data!F3590 &amp; Data!G3590, Ubicacion!$A$2:$B$1000, 2, FALSE)</f>
        <v>50</v>
      </c>
      <c r="F3590" s="15">
        <f>Data!J3590</f>
        <v>300</v>
      </c>
      <c r="G3590" s="16">
        <f>Data!I3590</f>
        <v>55</v>
      </c>
      <c r="H3590" s="17">
        <f>Data!K3590</f>
        <v>165000</v>
      </c>
      <c r="I3590" s="17">
        <f>Data!L3590</f>
        <v>49500</v>
      </c>
      <c r="J3590" s="12" t="str">
        <f>Data!N3590</f>
        <v>In-store</v>
      </c>
      <c r="K3590" s="12" t="str">
        <f>Data!O3590</f>
        <v>Efectivo</v>
      </c>
      <c r="L3590" s="12" t="str">
        <f>Data!P3590</f>
        <v>Nuevo</v>
      </c>
    </row>
    <row r="3591">
      <c r="A3591" s="11">
        <v>3590.0</v>
      </c>
      <c r="B3591" s="14">
        <f>Data!D3591</f>
        <v>44533</v>
      </c>
      <c r="C3591" s="12">
        <f>IFERROR(VLOOKUP(Data!B3591, Minorista!$A$2:$B$100, 2, FALSE), "")</f>
        <v>1</v>
      </c>
      <c r="D3591" s="12">
        <f t="array" ref="D3591">INDEX(Producto!$A$2:$A$500, MATCH(Data!H3591, Producto!$B$2:$B$500, 0))</f>
        <v>5</v>
      </c>
      <c r="E3591" s="12">
        <f>VLOOKUP(Data!E3591 &amp; Data!F3591 &amp; Data!G3591, Ubicacion!$A$2:$B$1000, 2, FALSE)</f>
        <v>50</v>
      </c>
      <c r="F3591" s="15">
        <f>Data!J3591</f>
        <v>300</v>
      </c>
      <c r="G3591" s="16">
        <f>Data!I3591</f>
        <v>65</v>
      </c>
      <c r="H3591" s="17">
        <f>Data!K3591</f>
        <v>195000</v>
      </c>
      <c r="I3591" s="17">
        <f>Data!L3591</f>
        <v>58500</v>
      </c>
      <c r="J3591" s="12" t="str">
        <f>Data!N3591</f>
        <v>In-store</v>
      </c>
      <c r="K3591" s="12" t="str">
        <f>Data!O3591</f>
        <v>Tarjeta</v>
      </c>
      <c r="L3591" s="12" t="str">
        <f>Data!P3591</f>
        <v>Nuevo</v>
      </c>
    </row>
    <row r="3592">
      <c r="A3592" s="11">
        <v>3591.0</v>
      </c>
      <c r="B3592" s="14">
        <f>Data!D3592</f>
        <v>44533</v>
      </c>
      <c r="C3592" s="12">
        <f>IFERROR(VLOOKUP(Data!B3592, Minorista!$A$2:$B$100, 2, FALSE), "")</f>
        <v>1</v>
      </c>
      <c r="D3592" s="12">
        <f t="array" ref="D3592">INDEX(Producto!$A$2:$A$500, MATCH(Data!H3592, Producto!$B$2:$B$500, 0))</f>
        <v>6</v>
      </c>
      <c r="E3592" s="12">
        <f>VLOOKUP(Data!E3592 &amp; Data!F3592 &amp; Data!G3592, Ubicacion!$A$2:$B$1000, 2, FALSE)</f>
        <v>50</v>
      </c>
      <c r="F3592" s="15">
        <f>Data!J3592</f>
        <v>400</v>
      </c>
      <c r="G3592" s="16">
        <f>Data!I3592</f>
        <v>70</v>
      </c>
      <c r="H3592" s="17">
        <f>Data!K3592</f>
        <v>280000</v>
      </c>
      <c r="I3592" s="17">
        <f>Data!L3592</f>
        <v>98000</v>
      </c>
      <c r="J3592" s="12" t="str">
        <f>Data!N3592</f>
        <v>In-store</v>
      </c>
      <c r="K3592" s="12" t="str">
        <f>Data!O3592</f>
        <v>Tarjeta</v>
      </c>
      <c r="L3592" s="12" t="str">
        <f>Data!P3592</f>
        <v>Nuevo</v>
      </c>
    </row>
    <row r="3593">
      <c r="A3593" s="11">
        <v>3592.0</v>
      </c>
      <c r="B3593" s="14">
        <f>Data!D3593</f>
        <v>44206</v>
      </c>
      <c r="C3593" s="12">
        <f>IFERROR(VLOOKUP(Data!B3593, Minorista!$A$2:$B$100, 2, FALSE), "")</f>
        <v>1</v>
      </c>
      <c r="D3593" s="12">
        <f t="array" ref="D3593">INDEX(Producto!$A$2:$A$500, MATCH(Data!H3593, Producto!$B$2:$B$500, 0))</f>
        <v>1</v>
      </c>
      <c r="E3593" s="12">
        <f>VLOOKUP(Data!E3593 &amp; Data!F3593 &amp; Data!G3593, Ubicacion!$A$2:$B$1000, 2, FALSE)</f>
        <v>50</v>
      </c>
      <c r="F3593" s="15">
        <f>Data!J3593</f>
        <v>425</v>
      </c>
      <c r="G3593" s="16">
        <f>Data!I3593</f>
        <v>35</v>
      </c>
      <c r="H3593" s="17">
        <f>Data!K3593</f>
        <v>148750</v>
      </c>
      <c r="I3593" s="17">
        <f>Data!L3593</f>
        <v>52062.5</v>
      </c>
      <c r="J3593" s="12" t="str">
        <f>Data!N3593</f>
        <v>In-store</v>
      </c>
      <c r="K3593" s="12" t="str">
        <f>Data!O3593</f>
        <v>Transferencia bancaria</v>
      </c>
      <c r="L3593" s="12" t="str">
        <f>Data!P3593</f>
        <v>Recurrente</v>
      </c>
    </row>
    <row r="3594">
      <c r="A3594" s="11">
        <v>3593.0</v>
      </c>
      <c r="B3594" s="14">
        <f>Data!D3594</f>
        <v>44206</v>
      </c>
      <c r="C3594" s="12">
        <f>IFERROR(VLOOKUP(Data!B3594, Minorista!$A$2:$B$100, 2, FALSE), "")</f>
        <v>1</v>
      </c>
      <c r="D3594" s="12">
        <f t="array" ref="D3594">INDEX(Producto!$A$2:$A$500, MATCH(Data!H3594, Producto!$B$2:$B$500, 0))</f>
        <v>2</v>
      </c>
      <c r="E3594" s="12">
        <f>VLOOKUP(Data!E3594 &amp; Data!F3594 &amp; Data!G3594, Ubicacion!$A$2:$B$1000, 2, FALSE)</f>
        <v>50</v>
      </c>
      <c r="F3594" s="15">
        <f>Data!J3594</f>
        <v>225</v>
      </c>
      <c r="G3594" s="16">
        <f>Data!I3594</f>
        <v>35</v>
      </c>
      <c r="H3594" s="17">
        <f>Data!K3594</f>
        <v>78750</v>
      </c>
      <c r="I3594" s="17">
        <f>Data!L3594</f>
        <v>27562.5</v>
      </c>
      <c r="J3594" s="12" t="str">
        <f>Data!N3594</f>
        <v>In-store</v>
      </c>
      <c r="K3594" s="12" t="str">
        <f>Data!O3594</f>
        <v>Tarjeta</v>
      </c>
      <c r="L3594" s="12" t="str">
        <f>Data!P3594</f>
        <v>Recurrente</v>
      </c>
    </row>
    <row r="3595">
      <c r="A3595" s="11">
        <v>3594.0</v>
      </c>
      <c r="B3595" s="14">
        <f>Data!D3595</f>
        <v>44206</v>
      </c>
      <c r="C3595" s="12">
        <f>IFERROR(VLOOKUP(Data!B3595, Minorista!$A$2:$B$100, 2, FALSE), "")</f>
        <v>1</v>
      </c>
      <c r="D3595" s="12">
        <f t="array" ref="D3595">INDEX(Producto!$A$2:$A$500, MATCH(Data!H3595, Producto!$B$2:$B$500, 0))</f>
        <v>3</v>
      </c>
      <c r="E3595" s="12">
        <f>VLOOKUP(Data!E3595 &amp; Data!F3595 &amp; Data!G3595, Ubicacion!$A$2:$B$1000, 2, FALSE)</f>
        <v>50</v>
      </c>
      <c r="F3595" s="15">
        <f>Data!J3595</f>
        <v>225</v>
      </c>
      <c r="G3595" s="16">
        <f>Data!I3595</f>
        <v>25</v>
      </c>
      <c r="H3595" s="17">
        <f>Data!K3595</f>
        <v>56250</v>
      </c>
      <c r="I3595" s="17">
        <f>Data!L3595</f>
        <v>22500</v>
      </c>
      <c r="J3595" s="12" t="str">
        <f>Data!N3595</f>
        <v>In-store</v>
      </c>
      <c r="K3595" s="12" t="str">
        <f>Data!O3595</f>
        <v>Tarjeta</v>
      </c>
      <c r="L3595" s="12" t="str">
        <f>Data!P3595</f>
        <v>Recurrente</v>
      </c>
    </row>
    <row r="3596">
      <c r="A3596" s="11">
        <v>3595.0</v>
      </c>
      <c r="B3596" s="14">
        <f>Data!D3596</f>
        <v>44206</v>
      </c>
      <c r="C3596" s="12">
        <f>IFERROR(VLOOKUP(Data!B3596, Minorista!$A$2:$B$100, 2, FALSE), "")</f>
        <v>1</v>
      </c>
      <c r="D3596" s="12">
        <f t="array" ref="D3596">INDEX(Producto!$A$2:$A$500, MATCH(Data!H3596, Producto!$B$2:$B$500, 0))</f>
        <v>4</v>
      </c>
      <c r="E3596" s="12">
        <f>VLOOKUP(Data!E3596 &amp; Data!F3596 &amp; Data!G3596, Ubicacion!$A$2:$B$1000, 2, FALSE)</f>
        <v>50</v>
      </c>
      <c r="F3596" s="15">
        <f>Data!J3596</f>
        <v>75</v>
      </c>
      <c r="G3596" s="16">
        <f>Data!I3596</f>
        <v>30</v>
      </c>
      <c r="H3596" s="17">
        <f>Data!K3596</f>
        <v>22500</v>
      </c>
      <c r="I3596" s="17">
        <f>Data!L3596</f>
        <v>9000</v>
      </c>
      <c r="J3596" s="12" t="str">
        <f>Data!N3596</f>
        <v>In-store</v>
      </c>
      <c r="K3596" s="12" t="str">
        <f>Data!O3596</f>
        <v>Tarjeta</v>
      </c>
      <c r="L3596" s="12" t="str">
        <f>Data!P3596</f>
        <v>Nuevo</v>
      </c>
    </row>
    <row r="3597">
      <c r="A3597" s="11">
        <v>3596.0</v>
      </c>
      <c r="B3597" s="14">
        <f>Data!D3597</f>
        <v>44206</v>
      </c>
      <c r="C3597" s="12">
        <f>IFERROR(VLOOKUP(Data!B3597, Minorista!$A$2:$B$100, 2, FALSE), "")</f>
        <v>1</v>
      </c>
      <c r="D3597" s="12">
        <f t="array" ref="D3597">INDEX(Producto!$A$2:$A$500, MATCH(Data!H3597, Producto!$B$2:$B$500, 0))</f>
        <v>5</v>
      </c>
      <c r="E3597" s="12">
        <f>VLOOKUP(Data!E3597 &amp; Data!F3597 &amp; Data!G3597, Ubicacion!$A$2:$B$1000, 2, FALSE)</f>
        <v>50</v>
      </c>
      <c r="F3597" s="15">
        <f>Data!J3597</f>
        <v>125</v>
      </c>
      <c r="G3597" s="16">
        <f>Data!I3597</f>
        <v>45</v>
      </c>
      <c r="H3597" s="17">
        <f>Data!K3597</f>
        <v>56250</v>
      </c>
      <c r="I3597" s="17">
        <f>Data!L3597</f>
        <v>16875</v>
      </c>
      <c r="J3597" s="12" t="str">
        <f>Data!N3597</f>
        <v>In-store</v>
      </c>
      <c r="K3597" s="12" t="str">
        <f>Data!O3597</f>
        <v>Transferencia bancaria</v>
      </c>
      <c r="L3597" s="12" t="str">
        <f>Data!P3597</f>
        <v>Recurrente</v>
      </c>
    </row>
    <row r="3598">
      <c r="A3598" s="11">
        <v>3597.0</v>
      </c>
      <c r="B3598" s="14">
        <f>Data!D3598</f>
        <v>44206</v>
      </c>
      <c r="C3598" s="12">
        <f>IFERROR(VLOOKUP(Data!B3598, Minorista!$A$2:$B$100, 2, FALSE), "")</f>
        <v>1</v>
      </c>
      <c r="D3598" s="12">
        <f t="array" ref="D3598">INDEX(Producto!$A$2:$A$500, MATCH(Data!H3598, Producto!$B$2:$B$500, 0))</f>
        <v>6</v>
      </c>
      <c r="E3598" s="12">
        <f>VLOOKUP(Data!E3598 &amp; Data!F3598 &amp; Data!G3598, Ubicacion!$A$2:$B$1000, 2, FALSE)</f>
        <v>50</v>
      </c>
      <c r="F3598" s="15">
        <f>Data!J3598</f>
        <v>225</v>
      </c>
      <c r="G3598" s="16">
        <f>Data!I3598</f>
        <v>35</v>
      </c>
      <c r="H3598" s="17">
        <f>Data!K3598</f>
        <v>78750</v>
      </c>
      <c r="I3598" s="17">
        <f>Data!L3598</f>
        <v>31500</v>
      </c>
      <c r="J3598" s="12" t="str">
        <f>Data!N3598</f>
        <v>In-store</v>
      </c>
      <c r="K3598" s="12" t="str">
        <f>Data!O3598</f>
        <v>Transferencia bancaria</v>
      </c>
      <c r="L3598" s="12" t="str">
        <f>Data!P3598</f>
        <v>Nuevo</v>
      </c>
    </row>
    <row r="3599">
      <c r="A3599" s="11">
        <v>3598.0</v>
      </c>
      <c r="B3599" s="14">
        <f>Data!D3599</f>
        <v>44235</v>
      </c>
      <c r="C3599" s="12">
        <f>IFERROR(VLOOKUP(Data!B3599, Minorista!$A$2:$B$100, 2, FALSE), "")</f>
        <v>1</v>
      </c>
      <c r="D3599" s="12">
        <f t="array" ref="D3599">INDEX(Producto!$A$2:$A$500, MATCH(Data!H3599, Producto!$B$2:$B$500, 0))</f>
        <v>1</v>
      </c>
      <c r="E3599" s="12">
        <f>VLOOKUP(Data!E3599 &amp; Data!F3599 &amp; Data!G3599, Ubicacion!$A$2:$B$1000, 2, FALSE)</f>
        <v>50</v>
      </c>
      <c r="F3599" s="15">
        <f>Data!J3599</f>
        <v>475</v>
      </c>
      <c r="G3599" s="16">
        <f>Data!I3599</f>
        <v>35</v>
      </c>
      <c r="H3599" s="17">
        <f>Data!K3599</f>
        <v>166250</v>
      </c>
      <c r="I3599" s="17">
        <f>Data!L3599</f>
        <v>58187.5</v>
      </c>
      <c r="J3599" s="12" t="str">
        <f>Data!N3599</f>
        <v>In-store</v>
      </c>
      <c r="K3599" s="12" t="str">
        <f>Data!O3599</f>
        <v>Efectivo</v>
      </c>
      <c r="L3599" s="12" t="str">
        <f>Data!P3599</f>
        <v>Nuevo</v>
      </c>
    </row>
    <row r="3600">
      <c r="A3600" s="11">
        <v>3599.0</v>
      </c>
      <c r="B3600" s="14">
        <f>Data!D3600</f>
        <v>44235</v>
      </c>
      <c r="C3600" s="12">
        <f>IFERROR(VLOOKUP(Data!B3600, Minorista!$A$2:$B$100, 2, FALSE), "")</f>
        <v>1</v>
      </c>
      <c r="D3600" s="12">
        <f t="array" ref="D3600">INDEX(Producto!$A$2:$A$500, MATCH(Data!H3600, Producto!$B$2:$B$500, 0))</f>
        <v>2</v>
      </c>
      <c r="E3600" s="12">
        <f>VLOOKUP(Data!E3600 &amp; Data!F3600 &amp; Data!G3600, Ubicacion!$A$2:$B$1000, 2, FALSE)</f>
        <v>50</v>
      </c>
      <c r="F3600" s="15">
        <f>Data!J3600</f>
        <v>125</v>
      </c>
      <c r="G3600" s="16">
        <f>Data!I3600</f>
        <v>35</v>
      </c>
      <c r="H3600" s="17">
        <f>Data!K3600</f>
        <v>43750</v>
      </c>
      <c r="I3600" s="17">
        <f>Data!L3600</f>
        <v>15312.5</v>
      </c>
      <c r="J3600" s="12" t="str">
        <f>Data!N3600</f>
        <v>In-store</v>
      </c>
      <c r="K3600" s="12" t="str">
        <f>Data!O3600</f>
        <v>Tarjeta</v>
      </c>
      <c r="L3600" s="12" t="str">
        <f>Data!P3600</f>
        <v>Recurrente</v>
      </c>
    </row>
    <row r="3601">
      <c r="A3601" s="11">
        <v>3600.0</v>
      </c>
      <c r="B3601" s="14">
        <f>Data!D3601</f>
        <v>44235</v>
      </c>
      <c r="C3601" s="12">
        <f>IFERROR(VLOOKUP(Data!B3601, Minorista!$A$2:$B$100, 2, FALSE), "")</f>
        <v>1</v>
      </c>
      <c r="D3601" s="12">
        <f t="array" ref="D3601">INDEX(Producto!$A$2:$A$500, MATCH(Data!H3601, Producto!$B$2:$B$500, 0))</f>
        <v>3</v>
      </c>
      <c r="E3601" s="12">
        <f>VLOOKUP(Data!E3601 &amp; Data!F3601 &amp; Data!G3601, Ubicacion!$A$2:$B$1000, 2, FALSE)</f>
        <v>50</v>
      </c>
      <c r="F3601" s="15">
        <f>Data!J3601</f>
        <v>175</v>
      </c>
      <c r="G3601" s="16">
        <f>Data!I3601</f>
        <v>25</v>
      </c>
      <c r="H3601" s="17">
        <f>Data!K3601</f>
        <v>43750</v>
      </c>
      <c r="I3601" s="17">
        <f>Data!L3601</f>
        <v>17500</v>
      </c>
      <c r="J3601" s="12" t="str">
        <f>Data!N3601</f>
        <v>In-store</v>
      </c>
      <c r="K3601" s="12" t="str">
        <f>Data!O3601</f>
        <v>Transferencia bancaria</v>
      </c>
      <c r="L3601" s="12" t="str">
        <f>Data!P3601</f>
        <v>Nuevo</v>
      </c>
    </row>
    <row r="3602">
      <c r="A3602" s="11">
        <v>3601.0</v>
      </c>
      <c r="B3602" s="14">
        <f>Data!D3602</f>
        <v>44235</v>
      </c>
      <c r="C3602" s="12">
        <f>IFERROR(VLOOKUP(Data!B3602, Minorista!$A$2:$B$100, 2, FALSE), "")</f>
        <v>1</v>
      </c>
      <c r="D3602" s="12">
        <f t="array" ref="D3602">INDEX(Producto!$A$2:$A$500, MATCH(Data!H3602, Producto!$B$2:$B$500, 0))</f>
        <v>4</v>
      </c>
      <c r="E3602" s="12">
        <f>VLOOKUP(Data!E3602 &amp; Data!F3602 &amp; Data!G3602, Ubicacion!$A$2:$B$1000, 2, FALSE)</f>
        <v>51</v>
      </c>
      <c r="F3602" s="15">
        <f>Data!J3602</f>
        <v>50</v>
      </c>
      <c r="G3602" s="16">
        <f>Data!I3602</f>
        <v>30</v>
      </c>
      <c r="H3602" s="17">
        <f>Data!K3602</f>
        <v>15000</v>
      </c>
      <c r="I3602" s="17">
        <f>Data!L3602</f>
        <v>6000</v>
      </c>
      <c r="J3602" s="12" t="str">
        <f>Data!N3602</f>
        <v>In-store</v>
      </c>
      <c r="K3602" s="12" t="str">
        <f>Data!O3602</f>
        <v>Transferencia bancaria</v>
      </c>
      <c r="L3602" s="12" t="str">
        <f>Data!P3602</f>
        <v>Nuevo</v>
      </c>
    </row>
    <row r="3603">
      <c r="A3603" s="11">
        <v>3602.0</v>
      </c>
      <c r="B3603" s="14">
        <f>Data!D3603</f>
        <v>44235</v>
      </c>
      <c r="C3603" s="12">
        <f>IFERROR(VLOOKUP(Data!B3603, Minorista!$A$2:$B$100, 2, FALSE), "")</f>
        <v>1</v>
      </c>
      <c r="D3603" s="12">
        <f t="array" ref="D3603">INDEX(Producto!$A$2:$A$500, MATCH(Data!H3603, Producto!$B$2:$B$500, 0))</f>
        <v>5</v>
      </c>
      <c r="E3603" s="12">
        <f>VLOOKUP(Data!E3603 &amp; Data!F3603 &amp; Data!G3603, Ubicacion!$A$2:$B$1000, 2, FALSE)</f>
        <v>51</v>
      </c>
      <c r="F3603" s="15">
        <f>Data!J3603</f>
        <v>125</v>
      </c>
      <c r="G3603" s="16">
        <f>Data!I3603</f>
        <v>45</v>
      </c>
      <c r="H3603" s="17">
        <f>Data!K3603</f>
        <v>56250</v>
      </c>
      <c r="I3603" s="17">
        <f>Data!L3603</f>
        <v>16875</v>
      </c>
      <c r="J3603" s="12" t="str">
        <f>Data!N3603</f>
        <v>In-store</v>
      </c>
      <c r="K3603" s="12" t="str">
        <f>Data!O3603</f>
        <v>Efectivo</v>
      </c>
      <c r="L3603" s="12" t="str">
        <f>Data!P3603</f>
        <v>Recurrente</v>
      </c>
    </row>
    <row r="3604">
      <c r="A3604" s="11">
        <v>3603.0</v>
      </c>
      <c r="B3604" s="14">
        <f>Data!D3604</f>
        <v>44235</v>
      </c>
      <c r="C3604" s="12">
        <f>IFERROR(VLOOKUP(Data!B3604, Minorista!$A$2:$B$100, 2, FALSE), "")</f>
        <v>1</v>
      </c>
      <c r="D3604" s="12">
        <f t="array" ref="D3604">INDEX(Producto!$A$2:$A$500, MATCH(Data!H3604, Producto!$B$2:$B$500, 0))</f>
        <v>6</v>
      </c>
      <c r="E3604" s="12">
        <f>VLOOKUP(Data!E3604 &amp; Data!F3604 &amp; Data!G3604, Ubicacion!$A$2:$B$1000, 2, FALSE)</f>
        <v>51</v>
      </c>
      <c r="F3604" s="15">
        <f>Data!J3604</f>
        <v>225</v>
      </c>
      <c r="G3604" s="16">
        <f>Data!I3604</f>
        <v>35</v>
      </c>
      <c r="H3604" s="17">
        <f>Data!K3604</f>
        <v>78750</v>
      </c>
      <c r="I3604" s="17">
        <f>Data!L3604</f>
        <v>31500</v>
      </c>
      <c r="J3604" s="12" t="str">
        <f>Data!N3604</f>
        <v>In-store</v>
      </c>
      <c r="K3604" s="12" t="str">
        <f>Data!O3604</f>
        <v>Transferencia bancaria</v>
      </c>
      <c r="L3604" s="12" t="str">
        <f>Data!P3604</f>
        <v>Nuevo</v>
      </c>
    </row>
    <row r="3605">
      <c r="A3605" s="11">
        <v>3604.0</v>
      </c>
      <c r="B3605" s="14">
        <f>Data!D3605</f>
        <v>44261</v>
      </c>
      <c r="C3605" s="12">
        <f>IFERROR(VLOOKUP(Data!B3605, Minorista!$A$2:$B$100, 2, FALSE), "")</f>
        <v>1</v>
      </c>
      <c r="D3605" s="12">
        <f t="array" ref="D3605">INDEX(Producto!$A$2:$A$500, MATCH(Data!H3605, Producto!$B$2:$B$500, 0))</f>
        <v>1</v>
      </c>
      <c r="E3605" s="12">
        <f>VLOOKUP(Data!E3605 &amp; Data!F3605 &amp; Data!G3605, Ubicacion!$A$2:$B$1000, 2, FALSE)</f>
        <v>51</v>
      </c>
      <c r="F3605" s="15">
        <f>Data!J3605</f>
        <v>445</v>
      </c>
      <c r="G3605" s="16">
        <f>Data!I3605</f>
        <v>35</v>
      </c>
      <c r="H3605" s="17">
        <f>Data!K3605</f>
        <v>155750</v>
      </c>
      <c r="I3605" s="17">
        <f>Data!L3605</f>
        <v>54512.5</v>
      </c>
      <c r="J3605" s="12" t="str">
        <f>Data!N3605</f>
        <v>In-store</v>
      </c>
      <c r="K3605" s="12" t="str">
        <f>Data!O3605</f>
        <v>Efectivo</v>
      </c>
      <c r="L3605" s="12" t="str">
        <f>Data!P3605</f>
        <v>Nuevo</v>
      </c>
    </row>
    <row r="3606">
      <c r="A3606" s="11">
        <v>3605.0</v>
      </c>
      <c r="B3606" s="14">
        <f>Data!D3606</f>
        <v>44261</v>
      </c>
      <c r="C3606" s="12">
        <f>IFERROR(VLOOKUP(Data!B3606, Minorista!$A$2:$B$100, 2, FALSE), "")</f>
        <v>1</v>
      </c>
      <c r="D3606" s="12">
        <f t="array" ref="D3606">INDEX(Producto!$A$2:$A$500, MATCH(Data!H3606, Producto!$B$2:$B$500, 0))</f>
        <v>2</v>
      </c>
      <c r="E3606" s="12">
        <f>VLOOKUP(Data!E3606 &amp; Data!F3606 &amp; Data!G3606, Ubicacion!$A$2:$B$1000, 2, FALSE)</f>
        <v>51</v>
      </c>
      <c r="F3606" s="15">
        <f>Data!J3606</f>
        <v>150</v>
      </c>
      <c r="G3606" s="16">
        <f>Data!I3606</f>
        <v>35</v>
      </c>
      <c r="H3606" s="17">
        <f>Data!K3606</f>
        <v>52500</v>
      </c>
      <c r="I3606" s="17">
        <f>Data!L3606</f>
        <v>18375</v>
      </c>
      <c r="J3606" s="12" t="str">
        <f>Data!N3606</f>
        <v>In-store</v>
      </c>
      <c r="K3606" s="12" t="str">
        <f>Data!O3606</f>
        <v>Transferencia bancaria</v>
      </c>
      <c r="L3606" s="12" t="str">
        <f>Data!P3606</f>
        <v>Recurrente</v>
      </c>
    </row>
    <row r="3607">
      <c r="A3607" s="11">
        <v>3606.0</v>
      </c>
      <c r="B3607" s="14">
        <f>Data!D3607</f>
        <v>44261</v>
      </c>
      <c r="C3607" s="12">
        <f>IFERROR(VLOOKUP(Data!B3607, Minorista!$A$2:$B$100, 2, FALSE), "")</f>
        <v>1</v>
      </c>
      <c r="D3607" s="12">
        <f t="array" ref="D3607">INDEX(Producto!$A$2:$A$500, MATCH(Data!H3607, Producto!$B$2:$B$500, 0))</f>
        <v>3</v>
      </c>
      <c r="E3607" s="12">
        <f>VLOOKUP(Data!E3607 &amp; Data!F3607 &amp; Data!G3607, Ubicacion!$A$2:$B$1000, 2, FALSE)</f>
        <v>51</v>
      </c>
      <c r="F3607" s="15">
        <f>Data!J3607</f>
        <v>175</v>
      </c>
      <c r="G3607" s="16">
        <f>Data!I3607</f>
        <v>25</v>
      </c>
      <c r="H3607" s="17">
        <f>Data!K3607</f>
        <v>43750</v>
      </c>
      <c r="I3607" s="17">
        <f>Data!L3607</f>
        <v>17500</v>
      </c>
      <c r="J3607" s="12" t="str">
        <f>Data!N3607</f>
        <v>In-store</v>
      </c>
      <c r="K3607" s="12" t="str">
        <f>Data!O3607</f>
        <v>Transferencia bancaria</v>
      </c>
      <c r="L3607" s="12" t="str">
        <f>Data!P3607</f>
        <v>Recurrente</v>
      </c>
    </row>
    <row r="3608">
      <c r="A3608" s="11">
        <v>3607.0</v>
      </c>
      <c r="B3608" s="14">
        <f>Data!D3608</f>
        <v>44261</v>
      </c>
      <c r="C3608" s="12">
        <f>IFERROR(VLOOKUP(Data!B3608, Minorista!$A$2:$B$100, 2, FALSE), "")</f>
        <v>1</v>
      </c>
      <c r="D3608" s="12">
        <f t="array" ref="D3608">INDEX(Producto!$A$2:$A$500, MATCH(Data!H3608, Producto!$B$2:$B$500, 0))</f>
        <v>4</v>
      </c>
      <c r="E3608" s="12">
        <f>VLOOKUP(Data!E3608 &amp; Data!F3608 &amp; Data!G3608, Ubicacion!$A$2:$B$1000, 2, FALSE)</f>
        <v>51</v>
      </c>
      <c r="F3608" s="15">
        <f>Data!J3608</f>
        <v>25</v>
      </c>
      <c r="G3608" s="16">
        <f>Data!I3608</f>
        <v>30</v>
      </c>
      <c r="H3608" s="17">
        <f>Data!K3608</f>
        <v>7500</v>
      </c>
      <c r="I3608" s="17">
        <f>Data!L3608</f>
        <v>3000</v>
      </c>
      <c r="J3608" s="12" t="str">
        <f>Data!N3608</f>
        <v>In-store</v>
      </c>
      <c r="K3608" s="12" t="str">
        <f>Data!O3608</f>
        <v>Transferencia bancaria</v>
      </c>
      <c r="L3608" s="12" t="str">
        <f>Data!P3608</f>
        <v>Nuevo</v>
      </c>
    </row>
    <row r="3609">
      <c r="A3609" s="11">
        <v>3608.0</v>
      </c>
      <c r="B3609" s="14">
        <f>Data!D3609</f>
        <v>44261</v>
      </c>
      <c r="C3609" s="12">
        <f>IFERROR(VLOOKUP(Data!B3609, Minorista!$A$2:$B$100, 2, FALSE), "")</f>
        <v>1</v>
      </c>
      <c r="D3609" s="12">
        <f t="array" ref="D3609">INDEX(Producto!$A$2:$A$500, MATCH(Data!H3609, Producto!$B$2:$B$500, 0))</f>
        <v>5</v>
      </c>
      <c r="E3609" s="12">
        <f>VLOOKUP(Data!E3609 &amp; Data!F3609 &amp; Data!G3609, Ubicacion!$A$2:$B$1000, 2, FALSE)</f>
        <v>51</v>
      </c>
      <c r="F3609" s="15">
        <f>Data!J3609</f>
        <v>75</v>
      </c>
      <c r="G3609" s="16">
        <f>Data!I3609</f>
        <v>45</v>
      </c>
      <c r="H3609" s="17">
        <f>Data!K3609</f>
        <v>33750</v>
      </c>
      <c r="I3609" s="17">
        <f>Data!L3609</f>
        <v>10125</v>
      </c>
      <c r="J3609" s="12" t="str">
        <f>Data!N3609</f>
        <v>In-store</v>
      </c>
      <c r="K3609" s="12" t="str">
        <f>Data!O3609</f>
        <v>Efectivo</v>
      </c>
      <c r="L3609" s="12" t="str">
        <f>Data!P3609</f>
        <v>Nuevo</v>
      </c>
    </row>
    <row r="3610">
      <c r="A3610" s="11">
        <v>3609.0</v>
      </c>
      <c r="B3610" s="14">
        <f>Data!D3610</f>
        <v>44261</v>
      </c>
      <c r="C3610" s="12">
        <f>IFERROR(VLOOKUP(Data!B3610, Minorista!$A$2:$B$100, 2, FALSE), "")</f>
        <v>1</v>
      </c>
      <c r="D3610" s="12">
        <f t="array" ref="D3610">INDEX(Producto!$A$2:$A$500, MATCH(Data!H3610, Producto!$B$2:$B$500, 0))</f>
        <v>6</v>
      </c>
      <c r="E3610" s="12">
        <f>VLOOKUP(Data!E3610 &amp; Data!F3610 &amp; Data!G3610, Ubicacion!$A$2:$B$1000, 2, FALSE)</f>
        <v>51</v>
      </c>
      <c r="F3610" s="15">
        <f>Data!J3610</f>
        <v>175</v>
      </c>
      <c r="G3610" s="16">
        <f>Data!I3610</f>
        <v>35</v>
      </c>
      <c r="H3610" s="17">
        <f>Data!K3610</f>
        <v>61250</v>
      </c>
      <c r="I3610" s="17">
        <f>Data!L3610</f>
        <v>24500</v>
      </c>
      <c r="J3610" s="12" t="str">
        <f>Data!N3610</f>
        <v>In-store</v>
      </c>
      <c r="K3610" s="12" t="str">
        <f>Data!O3610</f>
        <v>Tarjeta</v>
      </c>
      <c r="L3610" s="12" t="str">
        <f>Data!P3610</f>
        <v>Nuevo</v>
      </c>
    </row>
    <row r="3611">
      <c r="A3611" s="11">
        <v>3610.0</v>
      </c>
      <c r="B3611" s="14">
        <f>Data!D3611</f>
        <v>44293</v>
      </c>
      <c r="C3611" s="12">
        <f>IFERROR(VLOOKUP(Data!B3611, Minorista!$A$2:$B$100, 2, FALSE), "")</f>
        <v>1</v>
      </c>
      <c r="D3611" s="12">
        <f t="array" ref="D3611">INDEX(Producto!$A$2:$A$500, MATCH(Data!H3611, Producto!$B$2:$B$500, 0))</f>
        <v>1</v>
      </c>
      <c r="E3611" s="12">
        <f>VLOOKUP(Data!E3611 &amp; Data!F3611 &amp; Data!G3611, Ubicacion!$A$2:$B$1000, 2, FALSE)</f>
        <v>51</v>
      </c>
      <c r="F3611" s="15">
        <f>Data!J3611</f>
        <v>425</v>
      </c>
      <c r="G3611" s="16">
        <f>Data!I3611</f>
        <v>35</v>
      </c>
      <c r="H3611" s="17">
        <f>Data!K3611</f>
        <v>148750</v>
      </c>
      <c r="I3611" s="17">
        <f>Data!L3611</f>
        <v>52062.5</v>
      </c>
      <c r="J3611" s="12" t="str">
        <f>Data!N3611</f>
        <v>In-store</v>
      </c>
      <c r="K3611" s="12" t="str">
        <f>Data!O3611</f>
        <v>Tarjeta</v>
      </c>
      <c r="L3611" s="12" t="str">
        <f>Data!P3611</f>
        <v>Recurrente</v>
      </c>
    </row>
    <row r="3612">
      <c r="A3612" s="11">
        <v>3611.0</v>
      </c>
      <c r="B3612" s="14">
        <f>Data!D3612</f>
        <v>44293</v>
      </c>
      <c r="C3612" s="12">
        <f>IFERROR(VLOOKUP(Data!B3612, Minorista!$A$2:$B$100, 2, FALSE), "")</f>
        <v>1</v>
      </c>
      <c r="D3612" s="12">
        <f t="array" ref="D3612">INDEX(Producto!$A$2:$A$500, MATCH(Data!H3612, Producto!$B$2:$B$500, 0))</f>
        <v>2</v>
      </c>
      <c r="E3612" s="12">
        <f>VLOOKUP(Data!E3612 &amp; Data!F3612 &amp; Data!G3612, Ubicacion!$A$2:$B$1000, 2, FALSE)</f>
        <v>51</v>
      </c>
      <c r="F3612" s="15">
        <f>Data!J3612</f>
        <v>125</v>
      </c>
      <c r="G3612" s="16">
        <f>Data!I3612</f>
        <v>35</v>
      </c>
      <c r="H3612" s="17">
        <f>Data!K3612</f>
        <v>43750</v>
      </c>
      <c r="I3612" s="17">
        <f>Data!L3612</f>
        <v>15312.5</v>
      </c>
      <c r="J3612" s="12" t="str">
        <f>Data!N3612</f>
        <v>In-store</v>
      </c>
      <c r="K3612" s="12" t="str">
        <f>Data!O3612</f>
        <v>Tarjeta</v>
      </c>
      <c r="L3612" s="12" t="str">
        <f>Data!P3612</f>
        <v>Nuevo</v>
      </c>
    </row>
    <row r="3613">
      <c r="A3613" s="11">
        <v>3612.0</v>
      </c>
      <c r="B3613" s="14">
        <f>Data!D3613</f>
        <v>44293</v>
      </c>
      <c r="C3613" s="12">
        <f>IFERROR(VLOOKUP(Data!B3613, Minorista!$A$2:$B$100, 2, FALSE), "")</f>
        <v>1</v>
      </c>
      <c r="D3613" s="12">
        <f t="array" ref="D3613">INDEX(Producto!$A$2:$A$500, MATCH(Data!H3613, Producto!$B$2:$B$500, 0))</f>
        <v>3</v>
      </c>
      <c r="E3613" s="12">
        <f>VLOOKUP(Data!E3613 &amp; Data!F3613 &amp; Data!G3613, Ubicacion!$A$2:$B$1000, 2, FALSE)</f>
        <v>51</v>
      </c>
      <c r="F3613" s="15">
        <f>Data!J3613</f>
        <v>125</v>
      </c>
      <c r="G3613" s="16">
        <f>Data!I3613</f>
        <v>25</v>
      </c>
      <c r="H3613" s="17">
        <f>Data!K3613</f>
        <v>31250</v>
      </c>
      <c r="I3613" s="17">
        <f>Data!L3613</f>
        <v>12500</v>
      </c>
      <c r="J3613" s="12" t="str">
        <f>Data!N3613</f>
        <v>In-store</v>
      </c>
      <c r="K3613" s="12" t="str">
        <f>Data!O3613</f>
        <v>Transferencia bancaria</v>
      </c>
      <c r="L3613" s="12" t="str">
        <f>Data!P3613</f>
        <v>Recurrente</v>
      </c>
    </row>
    <row r="3614">
      <c r="A3614" s="11">
        <v>3613.0</v>
      </c>
      <c r="B3614" s="14">
        <f>Data!D3614</f>
        <v>44293</v>
      </c>
      <c r="C3614" s="12">
        <f>IFERROR(VLOOKUP(Data!B3614, Minorista!$A$2:$B$100, 2, FALSE), "")</f>
        <v>1</v>
      </c>
      <c r="D3614" s="12">
        <f t="array" ref="D3614">INDEX(Producto!$A$2:$A$500, MATCH(Data!H3614, Producto!$B$2:$B$500, 0))</f>
        <v>4</v>
      </c>
      <c r="E3614" s="12">
        <f>VLOOKUP(Data!E3614 &amp; Data!F3614 &amp; Data!G3614, Ubicacion!$A$2:$B$1000, 2, FALSE)</f>
        <v>51</v>
      </c>
      <c r="F3614" s="15">
        <f>Data!J3614</f>
        <v>50</v>
      </c>
      <c r="G3614" s="16">
        <f>Data!I3614</f>
        <v>30</v>
      </c>
      <c r="H3614" s="17">
        <f>Data!K3614</f>
        <v>15000</v>
      </c>
      <c r="I3614" s="17">
        <f>Data!L3614</f>
        <v>6000</v>
      </c>
      <c r="J3614" s="12" t="str">
        <f>Data!N3614</f>
        <v>In-store</v>
      </c>
      <c r="K3614" s="12" t="str">
        <f>Data!O3614</f>
        <v>Transferencia bancaria</v>
      </c>
      <c r="L3614" s="12" t="str">
        <f>Data!P3614</f>
        <v>Nuevo</v>
      </c>
    </row>
    <row r="3615">
      <c r="A3615" s="11">
        <v>3614.0</v>
      </c>
      <c r="B3615" s="14">
        <f>Data!D3615</f>
        <v>44293</v>
      </c>
      <c r="C3615" s="12">
        <f>IFERROR(VLOOKUP(Data!B3615, Minorista!$A$2:$B$100, 2, FALSE), "")</f>
        <v>1</v>
      </c>
      <c r="D3615" s="12">
        <f t="array" ref="D3615">INDEX(Producto!$A$2:$A$500, MATCH(Data!H3615, Producto!$B$2:$B$500, 0))</f>
        <v>5</v>
      </c>
      <c r="E3615" s="12">
        <f>VLOOKUP(Data!E3615 &amp; Data!F3615 &amp; Data!G3615, Ubicacion!$A$2:$B$1000, 2, FALSE)</f>
        <v>51</v>
      </c>
      <c r="F3615" s="15">
        <f>Data!J3615</f>
        <v>50</v>
      </c>
      <c r="G3615" s="16">
        <f>Data!I3615</f>
        <v>45</v>
      </c>
      <c r="H3615" s="17">
        <f>Data!K3615</f>
        <v>22500</v>
      </c>
      <c r="I3615" s="17">
        <f>Data!L3615</f>
        <v>6750</v>
      </c>
      <c r="J3615" s="12" t="str">
        <f>Data!N3615</f>
        <v>In-store</v>
      </c>
      <c r="K3615" s="12" t="str">
        <f>Data!O3615</f>
        <v>Tarjeta</v>
      </c>
      <c r="L3615" s="12" t="str">
        <f>Data!P3615</f>
        <v>Nuevo</v>
      </c>
    </row>
    <row r="3616">
      <c r="A3616" s="11">
        <v>3615.0</v>
      </c>
      <c r="B3616" s="14">
        <f>Data!D3616</f>
        <v>44293</v>
      </c>
      <c r="C3616" s="12">
        <f>IFERROR(VLOOKUP(Data!B3616, Minorista!$A$2:$B$100, 2, FALSE), "")</f>
        <v>1</v>
      </c>
      <c r="D3616" s="12">
        <f t="array" ref="D3616">INDEX(Producto!$A$2:$A$500, MATCH(Data!H3616, Producto!$B$2:$B$500, 0))</f>
        <v>6</v>
      </c>
      <c r="E3616" s="12">
        <f>VLOOKUP(Data!E3616 &amp; Data!F3616 &amp; Data!G3616, Ubicacion!$A$2:$B$1000, 2, FALSE)</f>
        <v>51</v>
      </c>
      <c r="F3616" s="15">
        <f>Data!J3616</f>
        <v>200</v>
      </c>
      <c r="G3616" s="16">
        <f>Data!I3616</f>
        <v>35</v>
      </c>
      <c r="H3616" s="17">
        <f>Data!K3616</f>
        <v>70000</v>
      </c>
      <c r="I3616" s="17">
        <f>Data!L3616</f>
        <v>28000</v>
      </c>
      <c r="J3616" s="12" t="str">
        <f>Data!N3616</f>
        <v>In-store</v>
      </c>
      <c r="K3616" s="12" t="str">
        <f>Data!O3616</f>
        <v>Efectivo</v>
      </c>
      <c r="L3616" s="12" t="str">
        <f>Data!P3616</f>
        <v>Nuevo</v>
      </c>
    </row>
    <row r="3617">
      <c r="A3617" s="11">
        <v>3616.0</v>
      </c>
      <c r="B3617" s="14">
        <f>Data!D3617</f>
        <v>44322</v>
      </c>
      <c r="C3617" s="12">
        <f>IFERROR(VLOOKUP(Data!B3617, Minorista!$A$2:$B$100, 2, FALSE), "")</f>
        <v>1</v>
      </c>
      <c r="D3617" s="12">
        <f t="array" ref="D3617">INDEX(Producto!$A$2:$A$500, MATCH(Data!H3617, Producto!$B$2:$B$500, 0))</f>
        <v>1</v>
      </c>
      <c r="E3617" s="12">
        <f>VLOOKUP(Data!E3617 &amp; Data!F3617 &amp; Data!G3617, Ubicacion!$A$2:$B$1000, 2, FALSE)</f>
        <v>51</v>
      </c>
      <c r="F3617" s="15">
        <f>Data!J3617</f>
        <v>470</v>
      </c>
      <c r="G3617" s="16">
        <f>Data!I3617</f>
        <v>50</v>
      </c>
      <c r="H3617" s="17">
        <f>Data!K3617</f>
        <v>235000</v>
      </c>
      <c r="I3617" s="17">
        <f>Data!L3617</f>
        <v>82250</v>
      </c>
      <c r="J3617" s="12" t="str">
        <f>Data!N3617</f>
        <v>In-store</v>
      </c>
      <c r="K3617" s="12" t="str">
        <f>Data!O3617</f>
        <v>Efectivo</v>
      </c>
      <c r="L3617" s="12" t="str">
        <f>Data!P3617</f>
        <v>Nuevo</v>
      </c>
    </row>
    <row r="3618">
      <c r="A3618" s="11">
        <v>3617.0</v>
      </c>
      <c r="B3618" s="14">
        <f>Data!D3618</f>
        <v>44322</v>
      </c>
      <c r="C3618" s="12">
        <f>IFERROR(VLOOKUP(Data!B3618, Minorista!$A$2:$B$100, 2, FALSE), "")</f>
        <v>1</v>
      </c>
      <c r="D3618" s="12">
        <f t="array" ref="D3618">INDEX(Producto!$A$2:$A$500, MATCH(Data!H3618, Producto!$B$2:$B$500, 0))</f>
        <v>2</v>
      </c>
      <c r="E3618" s="12">
        <f>VLOOKUP(Data!E3618 &amp; Data!F3618 &amp; Data!G3618, Ubicacion!$A$2:$B$1000, 2, FALSE)</f>
        <v>51</v>
      </c>
      <c r="F3618" s="15">
        <f>Data!J3618</f>
        <v>175</v>
      </c>
      <c r="G3618" s="16">
        <f>Data!I3618</f>
        <v>45</v>
      </c>
      <c r="H3618" s="17">
        <f>Data!K3618</f>
        <v>78750</v>
      </c>
      <c r="I3618" s="17">
        <f>Data!L3618</f>
        <v>27562.5</v>
      </c>
      <c r="J3618" s="12" t="str">
        <f>Data!N3618</f>
        <v>In-store</v>
      </c>
      <c r="K3618" s="12" t="str">
        <f>Data!O3618</f>
        <v>Tarjeta</v>
      </c>
      <c r="L3618" s="12" t="str">
        <f>Data!P3618</f>
        <v>Nuevo</v>
      </c>
    </row>
    <row r="3619">
      <c r="A3619" s="11">
        <v>3618.0</v>
      </c>
      <c r="B3619" s="14">
        <f>Data!D3619</f>
        <v>44322</v>
      </c>
      <c r="C3619" s="12">
        <f>IFERROR(VLOOKUP(Data!B3619, Minorista!$A$2:$B$100, 2, FALSE), "")</f>
        <v>1</v>
      </c>
      <c r="D3619" s="12">
        <f t="array" ref="D3619">INDEX(Producto!$A$2:$A$500, MATCH(Data!H3619, Producto!$B$2:$B$500, 0))</f>
        <v>3</v>
      </c>
      <c r="E3619" s="12">
        <f>VLOOKUP(Data!E3619 &amp; Data!F3619 &amp; Data!G3619, Ubicacion!$A$2:$B$1000, 2, FALSE)</f>
        <v>51</v>
      </c>
      <c r="F3619" s="15">
        <f>Data!J3619</f>
        <v>200</v>
      </c>
      <c r="G3619" s="16">
        <f>Data!I3619</f>
        <v>40</v>
      </c>
      <c r="H3619" s="17">
        <f>Data!K3619</f>
        <v>80000</v>
      </c>
      <c r="I3619" s="17">
        <f>Data!L3619</f>
        <v>32000</v>
      </c>
      <c r="J3619" s="12" t="str">
        <f>Data!N3619</f>
        <v>In-store</v>
      </c>
      <c r="K3619" s="12" t="str">
        <f>Data!O3619</f>
        <v>Transferencia bancaria</v>
      </c>
      <c r="L3619" s="12" t="str">
        <f>Data!P3619</f>
        <v>Recurrente</v>
      </c>
    </row>
    <row r="3620">
      <c r="A3620" s="11">
        <v>3619.0</v>
      </c>
      <c r="B3620" s="14">
        <f>Data!D3620</f>
        <v>44322</v>
      </c>
      <c r="C3620" s="12">
        <f>IFERROR(VLOOKUP(Data!B3620, Minorista!$A$2:$B$100, 2, FALSE), "")</f>
        <v>1</v>
      </c>
      <c r="D3620" s="12">
        <f t="array" ref="D3620">INDEX(Producto!$A$2:$A$500, MATCH(Data!H3620, Producto!$B$2:$B$500, 0))</f>
        <v>4</v>
      </c>
      <c r="E3620" s="12">
        <f>VLOOKUP(Data!E3620 &amp; Data!F3620 &amp; Data!G3620, Ubicacion!$A$2:$B$1000, 2, FALSE)</f>
        <v>51</v>
      </c>
      <c r="F3620" s="15">
        <f>Data!J3620</f>
        <v>150</v>
      </c>
      <c r="G3620" s="16">
        <f>Data!I3620</f>
        <v>40</v>
      </c>
      <c r="H3620" s="17">
        <f>Data!K3620</f>
        <v>60000</v>
      </c>
      <c r="I3620" s="17">
        <f>Data!L3620</f>
        <v>24000</v>
      </c>
      <c r="J3620" s="12" t="str">
        <f>Data!N3620</f>
        <v>In-store</v>
      </c>
      <c r="K3620" s="12" t="str">
        <f>Data!O3620</f>
        <v>Transferencia bancaria</v>
      </c>
      <c r="L3620" s="12" t="str">
        <f>Data!P3620</f>
        <v>Nuevo</v>
      </c>
    </row>
    <row r="3621">
      <c r="A3621" s="11">
        <v>3620.0</v>
      </c>
      <c r="B3621" s="14">
        <f>Data!D3621</f>
        <v>44322</v>
      </c>
      <c r="C3621" s="12">
        <f>IFERROR(VLOOKUP(Data!B3621, Minorista!$A$2:$B$100, 2, FALSE), "")</f>
        <v>1</v>
      </c>
      <c r="D3621" s="12">
        <f t="array" ref="D3621">INDEX(Producto!$A$2:$A$500, MATCH(Data!H3621, Producto!$B$2:$B$500, 0))</f>
        <v>5</v>
      </c>
      <c r="E3621" s="12">
        <f>VLOOKUP(Data!E3621 &amp; Data!F3621 &amp; Data!G3621, Ubicacion!$A$2:$B$1000, 2, FALSE)</f>
        <v>51</v>
      </c>
      <c r="F3621" s="15">
        <f>Data!J3621</f>
        <v>175</v>
      </c>
      <c r="G3621" s="16">
        <f>Data!I3621</f>
        <v>50</v>
      </c>
      <c r="H3621" s="17">
        <f>Data!K3621</f>
        <v>87500</v>
      </c>
      <c r="I3621" s="17">
        <f>Data!L3621</f>
        <v>26250</v>
      </c>
      <c r="J3621" s="12" t="str">
        <f>Data!N3621</f>
        <v>In-store</v>
      </c>
      <c r="K3621" s="12" t="str">
        <f>Data!O3621</f>
        <v>Transferencia bancaria</v>
      </c>
      <c r="L3621" s="12" t="str">
        <f>Data!P3621</f>
        <v>Recurrente</v>
      </c>
    </row>
    <row r="3622">
      <c r="A3622" s="11">
        <v>3621.0</v>
      </c>
      <c r="B3622" s="14">
        <f>Data!D3622</f>
        <v>44322</v>
      </c>
      <c r="C3622" s="12">
        <f>IFERROR(VLOOKUP(Data!B3622, Minorista!$A$2:$B$100, 2, FALSE), "")</f>
        <v>1</v>
      </c>
      <c r="D3622" s="12">
        <f t="array" ref="D3622">INDEX(Producto!$A$2:$A$500, MATCH(Data!H3622, Producto!$B$2:$B$500, 0))</f>
        <v>6</v>
      </c>
      <c r="E3622" s="12">
        <f>VLOOKUP(Data!E3622 &amp; Data!F3622 &amp; Data!G3622, Ubicacion!$A$2:$B$1000, 2, FALSE)</f>
        <v>51</v>
      </c>
      <c r="F3622" s="15">
        <f>Data!J3622</f>
        <v>300</v>
      </c>
      <c r="G3622" s="16">
        <f>Data!I3622</f>
        <v>55</v>
      </c>
      <c r="H3622" s="17">
        <f>Data!K3622</f>
        <v>165000</v>
      </c>
      <c r="I3622" s="17">
        <f>Data!L3622</f>
        <v>66000</v>
      </c>
      <c r="J3622" s="12" t="str">
        <f>Data!N3622</f>
        <v>In-store</v>
      </c>
      <c r="K3622" s="12" t="str">
        <f>Data!O3622</f>
        <v>Transferencia bancaria</v>
      </c>
      <c r="L3622" s="12" t="str">
        <f>Data!P3622</f>
        <v>Nuevo</v>
      </c>
    </row>
    <row r="3623">
      <c r="A3623" s="11">
        <v>3622.0</v>
      </c>
      <c r="B3623" s="14">
        <f>Data!D3623</f>
        <v>44355</v>
      </c>
      <c r="C3623" s="12">
        <f>IFERROR(VLOOKUP(Data!B3623, Minorista!$A$2:$B$100, 2, FALSE), "")</f>
        <v>1</v>
      </c>
      <c r="D3623" s="12">
        <f t="array" ref="D3623">INDEX(Producto!$A$2:$A$500, MATCH(Data!H3623, Producto!$B$2:$B$500, 0))</f>
        <v>1</v>
      </c>
      <c r="E3623" s="12">
        <f>VLOOKUP(Data!E3623 &amp; Data!F3623 &amp; Data!G3623, Ubicacion!$A$2:$B$1000, 2, FALSE)</f>
        <v>51</v>
      </c>
      <c r="F3623" s="15">
        <f>Data!J3623</f>
        <v>550</v>
      </c>
      <c r="G3623" s="16">
        <f>Data!I3623</f>
        <v>50</v>
      </c>
      <c r="H3623" s="17">
        <f>Data!K3623</f>
        <v>275000</v>
      </c>
      <c r="I3623" s="17">
        <f>Data!L3623</f>
        <v>96250</v>
      </c>
      <c r="J3623" s="12" t="str">
        <f>Data!N3623</f>
        <v>In-store</v>
      </c>
      <c r="K3623" s="12" t="str">
        <f>Data!O3623</f>
        <v>Tarjeta</v>
      </c>
      <c r="L3623" s="12" t="str">
        <f>Data!P3623</f>
        <v>Nuevo</v>
      </c>
    </row>
    <row r="3624">
      <c r="A3624" s="11">
        <v>3623.0</v>
      </c>
      <c r="B3624" s="14">
        <f>Data!D3624</f>
        <v>44355</v>
      </c>
      <c r="C3624" s="12">
        <f>IFERROR(VLOOKUP(Data!B3624, Minorista!$A$2:$B$100, 2, FALSE), "")</f>
        <v>1</v>
      </c>
      <c r="D3624" s="12">
        <f t="array" ref="D3624">INDEX(Producto!$A$2:$A$500, MATCH(Data!H3624, Producto!$B$2:$B$500, 0))</f>
        <v>2</v>
      </c>
      <c r="E3624" s="12">
        <f>VLOOKUP(Data!E3624 &amp; Data!F3624 &amp; Data!G3624, Ubicacion!$A$2:$B$1000, 2, FALSE)</f>
        <v>51</v>
      </c>
      <c r="F3624" s="15">
        <f>Data!J3624</f>
        <v>300</v>
      </c>
      <c r="G3624" s="16">
        <f>Data!I3624</f>
        <v>45</v>
      </c>
      <c r="H3624" s="17">
        <f>Data!K3624</f>
        <v>135000</v>
      </c>
      <c r="I3624" s="17">
        <f>Data!L3624</f>
        <v>47250</v>
      </c>
      <c r="J3624" s="12" t="str">
        <f>Data!N3624</f>
        <v>In-store</v>
      </c>
      <c r="K3624" s="12" t="str">
        <f>Data!O3624</f>
        <v>Efectivo</v>
      </c>
      <c r="L3624" s="12" t="str">
        <f>Data!P3624</f>
        <v>Recurrente</v>
      </c>
    </row>
    <row r="3625">
      <c r="A3625" s="11">
        <v>3624.0</v>
      </c>
      <c r="B3625" s="14">
        <f>Data!D3625</f>
        <v>44355</v>
      </c>
      <c r="C3625" s="12">
        <f>IFERROR(VLOOKUP(Data!B3625, Minorista!$A$2:$B$100, 2, FALSE), "")</f>
        <v>1</v>
      </c>
      <c r="D3625" s="12">
        <f t="array" ref="D3625">INDEX(Producto!$A$2:$A$500, MATCH(Data!H3625, Producto!$B$2:$B$500, 0))</f>
        <v>3</v>
      </c>
      <c r="E3625" s="12">
        <f>VLOOKUP(Data!E3625 &amp; Data!F3625 &amp; Data!G3625, Ubicacion!$A$2:$B$1000, 2, FALSE)</f>
        <v>51</v>
      </c>
      <c r="F3625" s="15">
        <f>Data!J3625</f>
        <v>225</v>
      </c>
      <c r="G3625" s="16">
        <f>Data!I3625</f>
        <v>40</v>
      </c>
      <c r="H3625" s="17">
        <f>Data!K3625</f>
        <v>90000</v>
      </c>
      <c r="I3625" s="17">
        <f>Data!L3625</f>
        <v>36000</v>
      </c>
      <c r="J3625" s="12" t="str">
        <f>Data!N3625</f>
        <v>In-store</v>
      </c>
      <c r="K3625" s="12" t="str">
        <f>Data!O3625</f>
        <v>Tarjeta</v>
      </c>
      <c r="L3625" s="12" t="str">
        <f>Data!P3625</f>
        <v>Recurrente</v>
      </c>
    </row>
    <row r="3626">
      <c r="A3626" s="11">
        <v>3625.0</v>
      </c>
      <c r="B3626" s="14">
        <f>Data!D3626</f>
        <v>44355</v>
      </c>
      <c r="C3626" s="12">
        <f>IFERROR(VLOOKUP(Data!B3626, Minorista!$A$2:$B$100, 2, FALSE), "")</f>
        <v>1</v>
      </c>
      <c r="D3626" s="12">
        <f t="array" ref="D3626">INDEX(Producto!$A$2:$A$500, MATCH(Data!H3626, Producto!$B$2:$B$500, 0))</f>
        <v>4</v>
      </c>
      <c r="E3626" s="12">
        <f>VLOOKUP(Data!E3626 &amp; Data!F3626 &amp; Data!G3626, Ubicacion!$A$2:$B$1000, 2, FALSE)</f>
        <v>51</v>
      </c>
      <c r="F3626" s="15">
        <f>Data!J3626</f>
        <v>200</v>
      </c>
      <c r="G3626" s="16">
        <f>Data!I3626</f>
        <v>40</v>
      </c>
      <c r="H3626" s="17">
        <f>Data!K3626</f>
        <v>80000</v>
      </c>
      <c r="I3626" s="17">
        <f>Data!L3626</f>
        <v>32000</v>
      </c>
      <c r="J3626" s="12" t="str">
        <f>Data!N3626</f>
        <v>In-store</v>
      </c>
      <c r="K3626" s="12" t="str">
        <f>Data!O3626</f>
        <v>Transferencia bancaria</v>
      </c>
      <c r="L3626" s="12" t="str">
        <f>Data!P3626</f>
        <v>Recurrente</v>
      </c>
    </row>
    <row r="3627">
      <c r="A3627" s="11">
        <v>3626.0</v>
      </c>
      <c r="B3627" s="14">
        <f>Data!D3627</f>
        <v>44355</v>
      </c>
      <c r="C3627" s="12">
        <f>IFERROR(VLOOKUP(Data!B3627, Minorista!$A$2:$B$100, 2, FALSE), "")</f>
        <v>1</v>
      </c>
      <c r="D3627" s="12">
        <f t="array" ref="D3627">INDEX(Producto!$A$2:$A$500, MATCH(Data!H3627, Producto!$B$2:$B$500, 0))</f>
        <v>5</v>
      </c>
      <c r="E3627" s="12">
        <f>VLOOKUP(Data!E3627 &amp; Data!F3627 &amp; Data!G3627, Ubicacion!$A$2:$B$1000, 2, FALSE)</f>
        <v>51</v>
      </c>
      <c r="F3627" s="15">
        <f>Data!J3627</f>
        <v>200</v>
      </c>
      <c r="G3627" s="16">
        <f>Data!I3627</f>
        <v>50</v>
      </c>
      <c r="H3627" s="17">
        <f>Data!K3627</f>
        <v>100000</v>
      </c>
      <c r="I3627" s="17">
        <f>Data!L3627</f>
        <v>30000</v>
      </c>
      <c r="J3627" s="12" t="str">
        <f>Data!N3627</f>
        <v>In-store</v>
      </c>
      <c r="K3627" s="12" t="str">
        <f>Data!O3627</f>
        <v>Transferencia bancaria</v>
      </c>
      <c r="L3627" s="12" t="str">
        <f>Data!P3627</f>
        <v>Nuevo</v>
      </c>
    </row>
    <row r="3628">
      <c r="A3628" s="11">
        <v>3627.0</v>
      </c>
      <c r="B3628" s="14">
        <f>Data!D3628</f>
        <v>44355</v>
      </c>
      <c r="C3628" s="12">
        <f>IFERROR(VLOOKUP(Data!B3628, Minorista!$A$2:$B$100, 2, FALSE), "")</f>
        <v>1</v>
      </c>
      <c r="D3628" s="12">
        <f t="array" ref="D3628">INDEX(Producto!$A$2:$A$500, MATCH(Data!H3628, Producto!$B$2:$B$500, 0))</f>
        <v>6</v>
      </c>
      <c r="E3628" s="12">
        <f>VLOOKUP(Data!E3628 &amp; Data!F3628 &amp; Data!G3628, Ubicacion!$A$2:$B$1000, 2, FALSE)</f>
        <v>51</v>
      </c>
      <c r="F3628" s="15">
        <f>Data!J3628</f>
        <v>350</v>
      </c>
      <c r="G3628" s="16">
        <f>Data!I3628</f>
        <v>55</v>
      </c>
      <c r="H3628" s="17">
        <f>Data!K3628</f>
        <v>192500</v>
      </c>
      <c r="I3628" s="17">
        <f>Data!L3628</f>
        <v>77000</v>
      </c>
      <c r="J3628" s="12" t="str">
        <f>Data!N3628</f>
        <v>In-store</v>
      </c>
      <c r="K3628" s="12" t="str">
        <f>Data!O3628</f>
        <v>Efectivo</v>
      </c>
      <c r="L3628" s="12" t="str">
        <f>Data!P3628</f>
        <v>Recurrente</v>
      </c>
    </row>
    <row r="3629">
      <c r="A3629" s="11">
        <v>3628.0</v>
      </c>
      <c r="B3629" s="14">
        <f>Data!D3629</f>
        <v>44383</v>
      </c>
      <c r="C3629" s="12">
        <f>IFERROR(VLOOKUP(Data!B3629, Minorista!$A$2:$B$100, 2, FALSE), "")</f>
        <v>1</v>
      </c>
      <c r="D3629" s="12">
        <f t="array" ref="D3629">INDEX(Producto!$A$2:$A$500, MATCH(Data!H3629, Producto!$B$2:$B$500, 0))</f>
        <v>1</v>
      </c>
      <c r="E3629" s="12">
        <f>VLOOKUP(Data!E3629 &amp; Data!F3629 &amp; Data!G3629, Ubicacion!$A$2:$B$1000, 2, FALSE)</f>
        <v>51</v>
      </c>
      <c r="F3629" s="15">
        <f>Data!J3629</f>
        <v>575</v>
      </c>
      <c r="G3629" s="16">
        <f>Data!I3629</f>
        <v>50</v>
      </c>
      <c r="H3629" s="17">
        <f>Data!K3629</f>
        <v>287500</v>
      </c>
      <c r="I3629" s="17">
        <f>Data!L3629</f>
        <v>100625</v>
      </c>
      <c r="J3629" s="12" t="str">
        <f>Data!N3629</f>
        <v>In-store</v>
      </c>
      <c r="K3629" s="12" t="str">
        <f>Data!O3629</f>
        <v>Tarjeta</v>
      </c>
      <c r="L3629" s="12" t="str">
        <f>Data!P3629</f>
        <v>Recurrente</v>
      </c>
    </row>
    <row r="3630">
      <c r="A3630" s="11">
        <v>3629.0</v>
      </c>
      <c r="B3630" s="14">
        <f>Data!D3630</f>
        <v>44383</v>
      </c>
      <c r="C3630" s="12">
        <f>IFERROR(VLOOKUP(Data!B3630, Minorista!$A$2:$B$100, 2, FALSE), "")</f>
        <v>1</v>
      </c>
      <c r="D3630" s="12">
        <f t="array" ref="D3630">INDEX(Producto!$A$2:$A$500, MATCH(Data!H3630, Producto!$B$2:$B$500, 0))</f>
        <v>2</v>
      </c>
      <c r="E3630" s="12">
        <f>VLOOKUP(Data!E3630 &amp; Data!F3630 &amp; Data!G3630, Ubicacion!$A$2:$B$1000, 2, FALSE)</f>
        <v>51</v>
      </c>
      <c r="F3630" s="15">
        <f>Data!J3630</f>
        <v>325</v>
      </c>
      <c r="G3630" s="16">
        <f>Data!I3630</f>
        <v>45</v>
      </c>
      <c r="H3630" s="17">
        <f>Data!K3630</f>
        <v>146250</v>
      </c>
      <c r="I3630" s="17">
        <f>Data!L3630</f>
        <v>51187.5</v>
      </c>
      <c r="J3630" s="12" t="str">
        <f>Data!N3630</f>
        <v>In-store</v>
      </c>
      <c r="K3630" s="12" t="str">
        <f>Data!O3630</f>
        <v>Transferencia bancaria</v>
      </c>
      <c r="L3630" s="12" t="str">
        <f>Data!P3630</f>
        <v>Recurrente</v>
      </c>
    </row>
    <row r="3631">
      <c r="A3631" s="11">
        <v>3630.0</v>
      </c>
      <c r="B3631" s="14">
        <f>Data!D3631</f>
        <v>44383</v>
      </c>
      <c r="C3631" s="12">
        <f>IFERROR(VLOOKUP(Data!B3631, Minorista!$A$2:$B$100, 2, FALSE), "")</f>
        <v>1</v>
      </c>
      <c r="D3631" s="12">
        <f t="array" ref="D3631">INDEX(Producto!$A$2:$A$500, MATCH(Data!H3631, Producto!$B$2:$B$500, 0))</f>
        <v>3</v>
      </c>
      <c r="E3631" s="12">
        <f>VLOOKUP(Data!E3631 &amp; Data!F3631 &amp; Data!G3631, Ubicacion!$A$2:$B$1000, 2, FALSE)</f>
        <v>51</v>
      </c>
      <c r="F3631" s="15">
        <f>Data!J3631</f>
        <v>250</v>
      </c>
      <c r="G3631" s="16">
        <f>Data!I3631</f>
        <v>40</v>
      </c>
      <c r="H3631" s="17">
        <f>Data!K3631</f>
        <v>100000</v>
      </c>
      <c r="I3631" s="17">
        <f>Data!L3631</f>
        <v>40000</v>
      </c>
      <c r="J3631" s="12" t="str">
        <f>Data!N3631</f>
        <v>In-store</v>
      </c>
      <c r="K3631" s="12" t="str">
        <f>Data!O3631</f>
        <v>Efectivo</v>
      </c>
      <c r="L3631" s="12" t="str">
        <f>Data!P3631</f>
        <v>Recurrente</v>
      </c>
    </row>
    <row r="3632">
      <c r="A3632" s="11">
        <v>3631.0</v>
      </c>
      <c r="B3632" s="14">
        <f>Data!D3632</f>
        <v>44383</v>
      </c>
      <c r="C3632" s="12">
        <f>IFERROR(VLOOKUP(Data!B3632, Minorista!$A$2:$B$100, 2, FALSE), "")</f>
        <v>1</v>
      </c>
      <c r="D3632" s="12">
        <f t="array" ref="D3632">INDEX(Producto!$A$2:$A$500, MATCH(Data!H3632, Producto!$B$2:$B$500, 0))</f>
        <v>4</v>
      </c>
      <c r="E3632" s="12">
        <f>VLOOKUP(Data!E3632 &amp; Data!F3632 &amp; Data!G3632, Ubicacion!$A$2:$B$1000, 2, FALSE)</f>
        <v>51</v>
      </c>
      <c r="F3632" s="15">
        <f>Data!J3632</f>
        <v>200</v>
      </c>
      <c r="G3632" s="16">
        <f>Data!I3632</f>
        <v>40</v>
      </c>
      <c r="H3632" s="17">
        <f>Data!K3632</f>
        <v>80000</v>
      </c>
      <c r="I3632" s="17">
        <f>Data!L3632</f>
        <v>32000</v>
      </c>
      <c r="J3632" s="12" t="str">
        <f>Data!N3632</f>
        <v>In-store</v>
      </c>
      <c r="K3632" s="12" t="str">
        <f>Data!O3632</f>
        <v>Transferencia bancaria</v>
      </c>
      <c r="L3632" s="12" t="str">
        <f>Data!P3632</f>
        <v>Nuevo</v>
      </c>
    </row>
    <row r="3633">
      <c r="A3633" s="11">
        <v>3632.0</v>
      </c>
      <c r="B3633" s="14">
        <f>Data!D3633</f>
        <v>44383</v>
      </c>
      <c r="C3633" s="12">
        <f>IFERROR(VLOOKUP(Data!B3633, Minorista!$A$2:$B$100, 2, FALSE), "")</f>
        <v>1</v>
      </c>
      <c r="D3633" s="12">
        <f t="array" ref="D3633">INDEX(Producto!$A$2:$A$500, MATCH(Data!H3633, Producto!$B$2:$B$500, 0))</f>
        <v>5</v>
      </c>
      <c r="E3633" s="12">
        <f>VLOOKUP(Data!E3633 &amp; Data!F3633 &amp; Data!G3633, Ubicacion!$A$2:$B$1000, 2, FALSE)</f>
        <v>51</v>
      </c>
      <c r="F3633" s="15">
        <f>Data!J3633</f>
        <v>225</v>
      </c>
      <c r="G3633" s="16">
        <f>Data!I3633</f>
        <v>50</v>
      </c>
      <c r="H3633" s="17">
        <f>Data!K3633</f>
        <v>112500</v>
      </c>
      <c r="I3633" s="17">
        <f>Data!L3633</f>
        <v>33750</v>
      </c>
      <c r="J3633" s="12" t="str">
        <f>Data!N3633</f>
        <v>In-store</v>
      </c>
      <c r="K3633" s="12" t="str">
        <f>Data!O3633</f>
        <v>Transferencia bancaria</v>
      </c>
      <c r="L3633" s="12" t="str">
        <f>Data!P3633</f>
        <v>Recurrente</v>
      </c>
    </row>
    <row r="3634">
      <c r="A3634" s="11">
        <v>3633.0</v>
      </c>
      <c r="B3634" s="14">
        <f>Data!D3634</f>
        <v>44383</v>
      </c>
      <c r="C3634" s="12">
        <f>IFERROR(VLOOKUP(Data!B3634, Minorista!$A$2:$B$100, 2, FALSE), "")</f>
        <v>1</v>
      </c>
      <c r="D3634" s="12">
        <f t="array" ref="D3634">INDEX(Producto!$A$2:$A$500, MATCH(Data!H3634, Producto!$B$2:$B$500, 0))</f>
        <v>6</v>
      </c>
      <c r="E3634" s="12">
        <f>VLOOKUP(Data!E3634 &amp; Data!F3634 &amp; Data!G3634, Ubicacion!$A$2:$B$1000, 2, FALSE)</f>
        <v>51</v>
      </c>
      <c r="F3634" s="15">
        <f>Data!J3634</f>
        <v>400</v>
      </c>
      <c r="G3634" s="16">
        <f>Data!I3634</f>
        <v>55</v>
      </c>
      <c r="H3634" s="17">
        <f>Data!K3634</f>
        <v>220000</v>
      </c>
      <c r="I3634" s="17">
        <f>Data!L3634</f>
        <v>88000</v>
      </c>
      <c r="J3634" s="12" t="str">
        <f>Data!N3634</f>
        <v>In-store</v>
      </c>
      <c r="K3634" s="12" t="str">
        <f>Data!O3634</f>
        <v>Efectivo</v>
      </c>
      <c r="L3634" s="12" t="str">
        <f>Data!P3634</f>
        <v>Nuevo</v>
      </c>
    </row>
    <row r="3635">
      <c r="A3635" s="11">
        <v>3634.0</v>
      </c>
      <c r="B3635" s="14">
        <f>Data!D3635</f>
        <v>44415</v>
      </c>
      <c r="C3635" s="12">
        <f>IFERROR(VLOOKUP(Data!B3635, Minorista!$A$2:$B$100, 2, FALSE), "")</f>
        <v>1</v>
      </c>
      <c r="D3635" s="12">
        <f t="array" ref="D3635">INDEX(Producto!$A$2:$A$500, MATCH(Data!H3635, Producto!$B$2:$B$500, 0))</f>
        <v>1</v>
      </c>
      <c r="E3635" s="12">
        <f>VLOOKUP(Data!E3635 &amp; Data!F3635 &amp; Data!G3635, Ubicacion!$A$2:$B$1000, 2, FALSE)</f>
        <v>51</v>
      </c>
      <c r="F3635" s="15">
        <f>Data!J3635</f>
        <v>550</v>
      </c>
      <c r="G3635" s="16">
        <f>Data!I3635</f>
        <v>50</v>
      </c>
      <c r="H3635" s="17">
        <f>Data!K3635</f>
        <v>275000</v>
      </c>
      <c r="I3635" s="17">
        <f>Data!L3635</f>
        <v>96250</v>
      </c>
      <c r="J3635" s="12" t="str">
        <f>Data!N3635</f>
        <v>In-store</v>
      </c>
      <c r="K3635" s="12" t="str">
        <f>Data!O3635</f>
        <v>Tarjeta</v>
      </c>
      <c r="L3635" s="12" t="str">
        <f>Data!P3635</f>
        <v>Recurrente</v>
      </c>
    </row>
    <row r="3636">
      <c r="A3636" s="11">
        <v>3635.0</v>
      </c>
      <c r="B3636" s="14">
        <f>Data!D3636</f>
        <v>44415</v>
      </c>
      <c r="C3636" s="12">
        <f>IFERROR(VLOOKUP(Data!B3636, Minorista!$A$2:$B$100, 2, FALSE), "")</f>
        <v>1</v>
      </c>
      <c r="D3636" s="12">
        <f t="array" ref="D3636">INDEX(Producto!$A$2:$A$500, MATCH(Data!H3636, Producto!$B$2:$B$500, 0))</f>
        <v>2</v>
      </c>
      <c r="E3636" s="12">
        <f>VLOOKUP(Data!E3636 &amp; Data!F3636 &amp; Data!G3636, Ubicacion!$A$2:$B$1000, 2, FALSE)</f>
        <v>51</v>
      </c>
      <c r="F3636" s="15">
        <f>Data!J3636</f>
        <v>325</v>
      </c>
      <c r="G3636" s="16">
        <f>Data!I3636</f>
        <v>45</v>
      </c>
      <c r="H3636" s="17">
        <f>Data!K3636</f>
        <v>146250</v>
      </c>
      <c r="I3636" s="17">
        <f>Data!L3636</f>
        <v>51187.5</v>
      </c>
      <c r="J3636" s="12" t="str">
        <f>Data!N3636</f>
        <v>In-store</v>
      </c>
      <c r="K3636" s="12" t="str">
        <f>Data!O3636</f>
        <v>Transferencia bancaria</v>
      </c>
      <c r="L3636" s="12" t="str">
        <f>Data!P3636</f>
        <v>Recurrente</v>
      </c>
    </row>
    <row r="3637">
      <c r="A3637" s="11">
        <v>3636.0</v>
      </c>
      <c r="B3637" s="14">
        <f>Data!D3637</f>
        <v>44415</v>
      </c>
      <c r="C3637" s="12">
        <f>IFERROR(VLOOKUP(Data!B3637, Minorista!$A$2:$B$100, 2, FALSE), "")</f>
        <v>1</v>
      </c>
      <c r="D3637" s="12">
        <f t="array" ref="D3637">INDEX(Producto!$A$2:$A$500, MATCH(Data!H3637, Producto!$B$2:$B$500, 0))</f>
        <v>3</v>
      </c>
      <c r="E3637" s="12">
        <f>VLOOKUP(Data!E3637 &amp; Data!F3637 &amp; Data!G3637, Ubicacion!$A$2:$B$1000, 2, FALSE)</f>
        <v>51</v>
      </c>
      <c r="F3637" s="15">
        <f>Data!J3637</f>
        <v>250</v>
      </c>
      <c r="G3637" s="16">
        <f>Data!I3637</f>
        <v>40</v>
      </c>
      <c r="H3637" s="17">
        <f>Data!K3637</f>
        <v>100000</v>
      </c>
      <c r="I3637" s="17">
        <f>Data!L3637</f>
        <v>40000</v>
      </c>
      <c r="J3637" s="12" t="str">
        <f>Data!N3637</f>
        <v>In-store</v>
      </c>
      <c r="K3637" s="12" t="str">
        <f>Data!O3637</f>
        <v>Transferencia bancaria</v>
      </c>
      <c r="L3637" s="12" t="str">
        <f>Data!P3637</f>
        <v>Nuevo</v>
      </c>
    </row>
    <row r="3638">
      <c r="A3638" s="11">
        <v>3637.0</v>
      </c>
      <c r="B3638" s="14">
        <f>Data!D3638</f>
        <v>44415</v>
      </c>
      <c r="C3638" s="12">
        <f>IFERROR(VLOOKUP(Data!B3638, Minorista!$A$2:$B$100, 2, FALSE), "")</f>
        <v>1</v>
      </c>
      <c r="D3638" s="12">
        <f t="array" ref="D3638">INDEX(Producto!$A$2:$A$500, MATCH(Data!H3638, Producto!$B$2:$B$500, 0))</f>
        <v>4</v>
      </c>
      <c r="E3638" s="12">
        <f>VLOOKUP(Data!E3638 &amp; Data!F3638 &amp; Data!G3638, Ubicacion!$A$2:$B$1000, 2, FALSE)</f>
        <v>51</v>
      </c>
      <c r="F3638" s="15">
        <f>Data!J3638</f>
        <v>150</v>
      </c>
      <c r="G3638" s="16">
        <f>Data!I3638</f>
        <v>40</v>
      </c>
      <c r="H3638" s="17">
        <f>Data!K3638</f>
        <v>60000</v>
      </c>
      <c r="I3638" s="17">
        <f>Data!L3638</f>
        <v>24000</v>
      </c>
      <c r="J3638" s="12" t="str">
        <f>Data!N3638</f>
        <v>In-store</v>
      </c>
      <c r="K3638" s="12" t="str">
        <f>Data!O3638</f>
        <v>Efectivo</v>
      </c>
      <c r="L3638" s="12" t="str">
        <f>Data!P3638</f>
        <v>Nuevo</v>
      </c>
    </row>
    <row r="3639">
      <c r="A3639" s="11">
        <v>3638.0</v>
      </c>
      <c r="B3639" s="14">
        <f>Data!D3639</f>
        <v>44415</v>
      </c>
      <c r="C3639" s="12">
        <f>IFERROR(VLOOKUP(Data!B3639, Minorista!$A$2:$B$100, 2, FALSE), "")</f>
        <v>1</v>
      </c>
      <c r="D3639" s="12">
        <f t="array" ref="D3639">INDEX(Producto!$A$2:$A$500, MATCH(Data!H3639, Producto!$B$2:$B$500, 0))</f>
        <v>5</v>
      </c>
      <c r="E3639" s="12">
        <f>VLOOKUP(Data!E3639 &amp; Data!F3639 &amp; Data!G3639, Ubicacion!$A$2:$B$1000, 2, FALSE)</f>
        <v>51</v>
      </c>
      <c r="F3639" s="15">
        <f>Data!J3639</f>
        <v>125</v>
      </c>
      <c r="G3639" s="16">
        <f>Data!I3639</f>
        <v>50</v>
      </c>
      <c r="H3639" s="17">
        <f>Data!K3639</f>
        <v>62500</v>
      </c>
      <c r="I3639" s="17">
        <f>Data!L3639</f>
        <v>18750</v>
      </c>
      <c r="J3639" s="12" t="str">
        <f>Data!N3639</f>
        <v>In-store</v>
      </c>
      <c r="K3639" s="12" t="str">
        <f>Data!O3639</f>
        <v>Efectivo</v>
      </c>
      <c r="L3639" s="12" t="str">
        <f>Data!P3639</f>
        <v>Recurrente</v>
      </c>
    </row>
    <row r="3640">
      <c r="A3640" s="11">
        <v>3639.0</v>
      </c>
      <c r="B3640" s="14">
        <f>Data!D3640</f>
        <v>44415</v>
      </c>
      <c r="C3640" s="12">
        <f>IFERROR(VLOOKUP(Data!B3640, Minorista!$A$2:$B$100, 2, FALSE), "")</f>
        <v>1</v>
      </c>
      <c r="D3640" s="12">
        <f t="array" ref="D3640">INDEX(Producto!$A$2:$A$500, MATCH(Data!H3640, Producto!$B$2:$B$500, 0))</f>
        <v>6</v>
      </c>
      <c r="E3640" s="12">
        <f>VLOOKUP(Data!E3640 &amp; Data!F3640 &amp; Data!G3640, Ubicacion!$A$2:$B$1000, 2, FALSE)</f>
        <v>51</v>
      </c>
      <c r="F3640" s="15">
        <f>Data!J3640</f>
        <v>300</v>
      </c>
      <c r="G3640" s="16">
        <f>Data!I3640</f>
        <v>55</v>
      </c>
      <c r="H3640" s="17">
        <f>Data!K3640</f>
        <v>165000</v>
      </c>
      <c r="I3640" s="17">
        <f>Data!L3640</f>
        <v>66000</v>
      </c>
      <c r="J3640" s="12" t="str">
        <f>Data!N3640</f>
        <v>In-store</v>
      </c>
      <c r="K3640" s="12" t="str">
        <f>Data!O3640</f>
        <v>Tarjeta</v>
      </c>
      <c r="L3640" s="12" t="str">
        <f>Data!P3640</f>
        <v>Recurrente</v>
      </c>
    </row>
    <row r="3641">
      <c r="A3641" s="11">
        <v>3640.0</v>
      </c>
      <c r="B3641" s="14">
        <f>Data!D3641</f>
        <v>44445</v>
      </c>
      <c r="C3641" s="12">
        <f>IFERROR(VLOOKUP(Data!B3641, Minorista!$A$2:$B$100, 2, FALSE), "")</f>
        <v>1</v>
      </c>
      <c r="D3641" s="12">
        <f t="array" ref="D3641">INDEX(Producto!$A$2:$A$500, MATCH(Data!H3641, Producto!$B$2:$B$500, 0))</f>
        <v>1</v>
      </c>
      <c r="E3641" s="12">
        <f>VLOOKUP(Data!E3641 &amp; Data!F3641 &amp; Data!G3641, Ubicacion!$A$2:$B$1000, 2, FALSE)</f>
        <v>51</v>
      </c>
      <c r="F3641" s="15">
        <f>Data!J3641</f>
        <v>425</v>
      </c>
      <c r="G3641" s="16">
        <f>Data!I3641</f>
        <v>50</v>
      </c>
      <c r="H3641" s="17">
        <f>Data!K3641</f>
        <v>212500</v>
      </c>
      <c r="I3641" s="17">
        <f>Data!L3641</f>
        <v>74375</v>
      </c>
      <c r="J3641" s="12" t="str">
        <f>Data!N3641</f>
        <v>In-store</v>
      </c>
      <c r="K3641" s="12" t="str">
        <f>Data!O3641</f>
        <v>Efectivo</v>
      </c>
      <c r="L3641" s="12" t="str">
        <f>Data!P3641</f>
        <v>Nuevo</v>
      </c>
    </row>
    <row r="3642">
      <c r="A3642" s="11">
        <v>3641.0</v>
      </c>
      <c r="B3642" s="14">
        <f>Data!D3642</f>
        <v>44445</v>
      </c>
      <c r="C3642" s="12">
        <f>IFERROR(VLOOKUP(Data!B3642, Minorista!$A$2:$B$100, 2, FALSE), "")</f>
        <v>1</v>
      </c>
      <c r="D3642" s="12">
        <f t="array" ref="D3642">INDEX(Producto!$A$2:$A$500, MATCH(Data!H3642, Producto!$B$2:$B$500, 0))</f>
        <v>2</v>
      </c>
      <c r="E3642" s="12">
        <f>VLOOKUP(Data!E3642 &amp; Data!F3642 &amp; Data!G3642, Ubicacion!$A$2:$B$1000, 2, FALSE)</f>
        <v>51</v>
      </c>
      <c r="F3642" s="15">
        <f>Data!J3642</f>
        <v>225</v>
      </c>
      <c r="G3642" s="16">
        <f>Data!I3642</f>
        <v>45</v>
      </c>
      <c r="H3642" s="17">
        <f>Data!K3642</f>
        <v>101250</v>
      </c>
      <c r="I3642" s="17">
        <f>Data!L3642</f>
        <v>35437.5</v>
      </c>
      <c r="J3642" s="12" t="str">
        <f>Data!N3642</f>
        <v>In-store</v>
      </c>
      <c r="K3642" s="12" t="str">
        <f>Data!O3642</f>
        <v>Tarjeta</v>
      </c>
      <c r="L3642" s="12" t="str">
        <f>Data!P3642</f>
        <v>Nuevo</v>
      </c>
    </row>
    <row r="3643">
      <c r="A3643" s="11">
        <v>3642.0</v>
      </c>
      <c r="B3643" s="14">
        <f>Data!D3643</f>
        <v>44445</v>
      </c>
      <c r="C3643" s="12">
        <f>IFERROR(VLOOKUP(Data!B3643, Minorista!$A$2:$B$100, 2, FALSE), "")</f>
        <v>1</v>
      </c>
      <c r="D3643" s="12">
        <f t="array" ref="D3643">INDEX(Producto!$A$2:$A$500, MATCH(Data!H3643, Producto!$B$2:$B$500, 0))</f>
        <v>3</v>
      </c>
      <c r="E3643" s="12">
        <f>VLOOKUP(Data!E3643 &amp; Data!F3643 &amp; Data!G3643, Ubicacion!$A$2:$B$1000, 2, FALSE)</f>
        <v>51</v>
      </c>
      <c r="F3643" s="15">
        <f>Data!J3643</f>
        <v>125</v>
      </c>
      <c r="G3643" s="16">
        <f>Data!I3643</f>
        <v>40</v>
      </c>
      <c r="H3643" s="17">
        <f>Data!K3643</f>
        <v>50000</v>
      </c>
      <c r="I3643" s="17">
        <f>Data!L3643</f>
        <v>20000</v>
      </c>
      <c r="J3643" s="12" t="str">
        <f>Data!N3643</f>
        <v>In-store</v>
      </c>
      <c r="K3643" s="12" t="str">
        <f>Data!O3643</f>
        <v>Transferencia bancaria</v>
      </c>
      <c r="L3643" s="12" t="str">
        <f>Data!P3643</f>
        <v>Nuevo</v>
      </c>
    </row>
    <row r="3644">
      <c r="A3644" s="11">
        <v>3643.0</v>
      </c>
      <c r="B3644" s="14">
        <f>Data!D3644</f>
        <v>44445</v>
      </c>
      <c r="C3644" s="12">
        <f>IFERROR(VLOOKUP(Data!B3644, Minorista!$A$2:$B$100, 2, FALSE), "")</f>
        <v>1</v>
      </c>
      <c r="D3644" s="12">
        <f t="array" ref="D3644">INDEX(Producto!$A$2:$A$500, MATCH(Data!H3644, Producto!$B$2:$B$500, 0))</f>
        <v>4</v>
      </c>
      <c r="E3644" s="12">
        <f>VLOOKUP(Data!E3644 &amp; Data!F3644 &amp; Data!G3644, Ubicacion!$A$2:$B$1000, 2, FALSE)</f>
        <v>51</v>
      </c>
      <c r="F3644" s="15">
        <f>Data!J3644</f>
        <v>100</v>
      </c>
      <c r="G3644" s="16">
        <f>Data!I3644</f>
        <v>40</v>
      </c>
      <c r="H3644" s="17">
        <f>Data!K3644</f>
        <v>40000</v>
      </c>
      <c r="I3644" s="17">
        <f>Data!L3644</f>
        <v>16000</v>
      </c>
      <c r="J3644" s="12" t="str">
        <f>Data!N3644</f>
        <v>In-store</v>
      </c>
      <c r="K3644" s="12" t="str">
        <f>Data!O3644</f>
        <v>Transferencia bancaria</v>
      </c>
      <c r="L3644" s="12" t="str">
        <f>Data!P3644</f>
        <v>Nuevo</v>
      </c>
    </row>
    <row r="3645">
      <c r="A3645" s="11">
        <v>3644.0</v>
      </c>
      <c r="B3645" s="14">
        <f>Data!D3645</f>
        <v>44445</v>
      </c>
      <c r="C3645" s="12">
        <f>IFERROR(VLOOKUP(Data!B3645, Minorista!$A$2:$B$100, 2, FALSE), "")</f>
        <v>1</v>
      </c>
      <c r="D3645" s="12">
        <f t="array" ref="D3645">INDEX(Producto!$A$2:$A$500, MATCH(Data!H3645, Producto!$B$2:$B$500, 0))</f>
        <v>5</v>
      </c>
      <c r="E3645" s="12">
        <f>VLOOKUP(Data!E3645 &amp; Data!F3645 &amp; Data!G3645, Ubicacion!$A$2:$B$1000, 2, FALSE)</f>
        <v>51</v>
      </c>
      <c r="F3645" s="15">
        <f>Data!J3645</f>
        <v>100</v>
      </c>
      <c r="G3645" s="16">
        <f>Data!I3645</f>
        <v>50</v>
      </c>
      <c r="H3645" s="17">
        <f>Data!K3645</f>
        <v>50000</v>
      </c>
      <c r="I3645" s="17">
        <f>Data!L3645</f>
        <v>15000</v>
      </c>
      <c r="J3645" s="12" t="str">
        <f>Data!N3645</f>
        <v>In-store</v>
      </c>
      <c r="K3645" s="12" t="str">
        <f>Data!O3645</f>
        <v>Transferencia bancaria</v>
      </c>
      <c r="L3645" s="12" t="str">
        <f>Data!P3645</f>
        <v>Nuevo</v>
      </c>
    </row>
    <row r="3646">
      <c r="A3646" s="11">
        <v>3645.0</v>
      </c>
      <c r="B3646" s="14">
        <f>Data!D3646</f>
        <v>44445</v>
      </c>
      <c r="C3646" s="12">
        <f>IFERROR(VLOOKUP(Data!B3646, Minorista!$A$2:$B$100, 2, FALSE), "")</f>
        <v>1</v>
      </c>
      <c r="D3646" s="12">
        <f t="array" ref="D3646">INDEX(Producto!$A$2:$A$500, MATCH(Data!H3646, Producto!$B$2:$B$500, 0))</f>
        <v>6</v>
      </c>
      <c r="E3646" s="12">
        <f>VLOOKUP(Data!E3646 &amp; Data!F3646 &amp; Data!G3646, Ubicacion!$A$2:$B$1000, 2, FALSE)</f>
        <v>51</v>
      </c>
      <c r="F3646" s="15">
        <f>Data!J3646</f>
        <v>200</v>
      </c>
      <c r="G3646" s="16">
        <f>Data!I3646</f>
        <v>55</v>
      </c>
      <c r="H3646" s="17">
        <f>Data!K3646</f>
        <v>110000</v>
      </c>
      <c r="I3646" s="17">
        <f>Data!L3646</f>
        <v>44000</v>
      </c>
      <c r="J3646" s="12" t="str">
        <f>Data!N3646</f>
        <v>In-store</v>
      </c>
      <c r="K3646" s="12" t="str">
        <f>Data!O3646</f>
        <v>Efectivo</v>
      </c>
      <c r="L3646" s="12" t="str">
        <f>Data!P3646</f>
        <v>Nuevo</v>
      </c>
    </row>
    <row r="3647">
      <c r="A3647" s="11">
        <v>3646.0</v>
      </c>
      <c r="B3647" s="14">
        <f>Data!D3647</f>
        <v>44477</v>
      </c>
      <c r="C3647" s="12">
        <f>IFERROR(VLOOKUP(Data!B3647, Minorista!$A$2:$B$100, 2, FALSE), "")</f>
        <v>1</v>
      </c>
      <c r="D3647" s="12">
        <f t="array" ref="D3647">INDEX(Producto!$A$2:$A$500, MATCH(Data!H3647, Producto!$B$2:$B$500, 0))</f>
        <v>1</v>
      </c>
      <c r="E3647" s="12">
        <f>VLOOKUP(Data!E3647 &amp; Data!F3647 &amp; Data!G3647, Ubicacion!$A$2:$B$1000, 2, FALSE)</f>
        <v>51</v>
      </c>
      <c r="F3647" s="15">
        <f>Data!J3647</f>
        <v>375</v>
      </c>
      <c r="G3647" s="16">
        <f>Data!I3647</f>
        <v>55</v>
      </c>
      <c r="H3647" s="17">
        <f>Data!K3647</f>
        <v>206250</v>
      </c>
      <c r="I3647" s="17">
        <f>Data!L3647</f>
        <v>72187.5</v>
      </c>
      <c r="J3647" s="12" t="str">
        <f>Data!N3647</f>
        <v>In-store</v>
      </c>
      <c r="K3647" s="12" t="str">
        <f>Data!O3647</f>
        <v>Efectivo</v>
      </c>
      <c r="L3647" s="12" t="str">
        <f>Data!P3647</f>
        <v>Nuevo</v>
      </c>
    </row>
    <row r="3648">
      <c r="A3648" s="11">
        <v>3647.0</v>
      </c>
      <c r="B3648" s="14">
        <f>Data!D3648</f>
        <v>44477</v>
      </c>
      <c r="C3648" s="12">
        <f>IFERROR(VLOOKUP(Data!B3648, Minorista!$A$2:$B$100, 2, FALSE), "")</f>
        <v>1</v>
      </c>
      <c r="D3648" s="12">
        <f t="array" ref="D3648">INDEX(Producto!$A$2:$A$500, MATCH(Data!H3648, Producto!$B$2:$B$500, 0))</f>
        <v>2</v>
      </c>
      <c r="E3648" s="12">
        <f>VLOOKUP(Data!E3648 &amp; Data!F3648 &amp; Data!G3648, Ubicacion!$A$2:$B$1000, 2, FALSE)</f>
        <v>51</v>
      </c>
      <c r="F3648" s="15">
        <f>Data!J3648</f>
        <v>200</v>
      </c>
      <c r="G3648" s="16">
        <f>Data!I3648</f>
        <v>50</v>
      </c>
      <c r="H3648" s="17">
        <f>Data!K3648</f>
        <v>100000</v>
      </c>
      <c r="I3648" s="17">
        <f>Data!L3648</f>
        <v>35000</v>
      </c>
      <c r="J3648" s="12" t="str">
        <f>Data!N3648</f>
        <v>In-store</v>
      </c>
      <c r="K3648" s="12" t="str">
        <f>Data!O3648</f>
        <v>Tarjeta</v>
      </c>
      <c r="L3648" s="12" t="str">
        <f>Data!P3648</f>
        <v>Nuevo</v>
      </c>
    </row>
    <row r="3649">
      <c r="A3649" s="11">
        <v>3648.0</v>
      </c>
      <c r="B3649" s="14">
        <f>Data!D3649</f>
        <v>44477</v>
      </c>
      <c r="C3649" s="12">
        <f>IFERROR(VLOOKUP(Data!B3649, Minorista!$A$2:$B$100, 2, FALSE), "")</f>
        <v>1</v>
      </c>
      <c r="D3649" s="12">
        <f t="array" ref="D3649">INDEX(Producto!$A$2:$A$500, MATCH(Data!H3649, Producto!$B$2:$B$500, 0))</f>
        <v>3</v>
      </c>
      <c r="E3649" s="12">
        <f>VLOOKUP(Data!E3649 &amp; Data!F3649 &amp; Data!G3649, Ubicacion!$A$2:$B$1000, 2, FALSE)</f>
        <v>51</v>
      </c>
      <c r="F3649" s="15">
        <f>Data!J3649</f>
        <v>100</v>
      </c>
      <c r="G3649" s="16">
        <f>Data!I3649</f>
        <v>50</v>
      </c>
      <c r="H3649" s="17">
        <f>Data!K3649</f>
        <v>50000</v>
      </c>
      <c r="I3649" s="17">
        <f>Data!L3649</f>
        <v>20000</v>
      </c>
      <c r="J3649" s="12" t="str">
        <f>Data!N3649</f>
        <v>In-store</v>
      </c>
      <c r="K3649" s="12" t="str">
        <f>Data!O3649</f>
        <v>Tarjeta</v>
      </c>
      <c r="L3649" s="12" t="str">
        <f>Data!P3649</f>
        <v>Recurrente</v>
      </c>
    </row>
    <row r="3650">
      <c r="A3650" s="11">
        <v>3649.0</v>
      </c>
      <c r="B3650" s="14">
        <f>Data!D3650</f>
        <v>44477</v>
      </c>
      <c r="C3650" s="12">
        <f>IFERROR(VLOOKUP(Data!B3650, Minorista!$A$2:$B$100, 2, FALSE), "")</f>
        <v>1</v>
      </c>
      <c r="D3650" s="12">
        <f t="array" ref="D3650">INDEX(Producto!$A$2:$A$500, MATCH(Data!H3650, Producto!$B$2:$B$500, 0))</f>
        <v>4</v>
      </c>
      <c r="E3650" s="12">
        <f>VLOOKUP(Data!E3650 &amp; Data!F3650 &amp; Data!G3650, Ubicacion!$A$2:$B$1000, 2, FALSE)</f>
        <v>51</v>
      </c>
      <c r="F3650" s="15">
        <f>Data!J3650</f>
        <v>75</v>
      </c>
      <c r="G3650" s="16">
        <f>Data!I3650</f>
        <v>50</v>
      </c>
      <c r="H3650" s="17">
        <f>Data!K3650</f>
        <v>37500</v>
      </c>
      <c r="I3650" s="17">
        <f>Data!L3650</f>
        <v>15000</v>
      </c>
      <c r="J3650" s="12" t="str">
        <f>Data!N3650</f>
        <v>In-store</v>
      </c>
      <c r="K3650" s="12" t="str">
        <f>Data!O3650</f>
        <v>Efectivo</v>
      </c>
      <c r="L3650" s="12" t="str">
        <f>Data!P3650</f>
        <v>Nuevo</v>
      </c>
    </row>
    <row r="3651">
      <c r="A3651" s="11">
        <v>3650.0</v>
      </c>
      <c r="B3651" s="14">
        <f>Data!D3651</f>
        <v>44477</v>
      </c>
      <c r="C3651" s="12">
        <f>IFERROR(VLOOKUP(Data!B3651, Minorista!$A$2:$B$100, 2, FALSE), "")</f>
        <v>1</v>
      </c>
      <c r="D3651" s="12">
        <f t="array" ref="D3651">INDEX(Producto!$A$2:$A$500, MATCH(Data!H3651, Producto!$B$2:$B$500, 0))</f>
        <v>5</v>
      </c>
      <c r="E3651" s="12">
        <f>VLOOKUP(Data!E3651 &amp; Data!F3651 &amp; Data!G3651, Ubicacion!$A$2:$B$1000, 2, FALSE)</f>
        <v>51</v>
      </c>
      <c r="F3651" s="15">
        <f>Data!J3651</f>
        <v>75</v>
      </c>
      <c r="G3651" s="16">
        <f>Data!I3651</f>
        <v>60</v>
      </c>
      <c r="H3651" s="17">
        <f>Data!K3651</f>
        <v>45000</v>
      </c>
      <c r="I3651" s="17">
        <f>Data!L3651</f>
        <v>13500</v>
      </c>
      <c r="J3651" s="12" t="str">
        <f>Data!N3651</f>
        <v>In-store</v>
      </c>
      <c r="K3651" s="12" t="str">
        <f>Data!O3651</f>
        <v>Efectivo</v>
      </c>
      <c r="L3651" s="12" t="str">
        <f>Data!P3651</f>
        <v>Nuevo</v>
      </c>
    </row>
    <row r="3652">
      <c r="A3652" s="11">
        <v>3651.0</v>
      </c>
      <c r="B3652" s="14">
        <f>Data!D3652</f>
        <v>44477</v>
      </c>
      <c r="C3652" s="12">
        <f>IFERROR(VLOOKUP(Data!B3652, Minorista!$A$2:$B$100, 2, FALSE), "")</f>
        <v>3</v>
      </c>
      <c r="D3652" s="12">
        <f t="array" ref="D3652">INDEX(Producto!$A$2:$A$500, MATCH(Data!H3652, Producto!$B$2:$B$500, 0))</f>
        <v>6</v>
      </c>
      <c r="E3652" s="12">
        <f>VLOOKUP(Data!E3652 &amp; Data!F3652 &amp; Data!G3652, Ubicacion!$A$2:$B$1000, 2, FALSE)</f>
        <v>51</v>
      </c>
      <c r="F3652" s="15">
        <f>Data!J3652</f>
        <v>200</v>
      </c>
      <c r="G3652" s="16">
        <f>Data!I3652</f>
        <v>65</v>
      </c>
      <c r="H3652" s="17">
        <f>Data!K3652</f>
        <v>130000</v>
      </c>
      <c r="I3652" s="17">
        <f>Data!L3652</f>
        <v>52000</v>
      </c>
      <c r="J3652" s="12" t="str">
        <f>Data!N3652</f>
        <v>In-store</v>
      </c>
      <c r="K3652" s="12" t="str">
        <f>Data!O3652</f>
        <v>Transferencia bancaria</v>
      </c>
      <c r="L3652" s="12" t="str">
        <f>Data!P3652</f>
        <v>Nuevo</v>
      </c>
    </row>
    <row r="3653">
      <c r="A3653" s="11">
        <v>3652.0</v>
      </c>
      <c r="B3653" s="14">
        <f>Data!D3653</f>
        <v>44507</v>
      </c>
      <c r="C3653" s="12">
        <f>IFERROR(VLOOKUP(Data!B3653, Minorista!$A$2:$B$100, 2, FALSE), "")</f>
        <v>3</v>
      </c>
      <c r="D3653" s="12">
        <f t="array" ref="D3653">INDEX(Producto!$A$2:$A$500, MATCH(Data!H3653, Producto!$B$2:$B$500, 0))</f>
        <v>1</v>
      </c>
      <c r="E3653" s="12">
        <f>VLOOKUP(Data!E3653 &amp; Data!F3653 &amp; Data!G3653, Ubicacion!$A$2:$B$1000, 2, FALSE)</f>
        <v>51</v>
      </c>
      <c r="F3653" s="15">
        <f>Data!J3653</f>
        <v>350</v>
      </c>
      <c r="G3653" s="16">
        <f>Data!I3653</f>
        <v>60</v>
      </c>
      <c r="H3653" s="17">
        <f>Data!K3653</f>
        <v>210000</v>
      </c>
      <c r="I3653" s="17">
        <f>Data!L3653</f>
        <v>73500</v>
      </c>
      <c r="J3653" s="12" t="str">
        <f>Data!N3653</f>
        <v>In-store</v>
      </c>
      <c r="K3653" s="12" t="str">
        <f>Data!O3653</f>
        <v>Transferencia bancaria</v>
      </c>
      <c r="L3653" s="12" t="str">
        <f>Data!P3653</f>
        <v>Nuevo</v>
      </c>
    </row>
    <row r="3654">
      <c r="A3654" s="11">
        <v>3653.0</v>
      </c>
      <c r="B3654" s="14">
        <f>Data!D3654</f>
        <v>44507</v>
      </c>
      <c r="C3654" s="12">
        <f>IFERROR(VLOOKUP(Data!B3654, Minorista!$A$2:$B$100, 2, FALSE), "")</f>
        <v>3</v>
      </c>
      <c r="D3654" s="12">
        <f t="array" ref="D3654">INDEX(Producto!$A$2:$A$500, MATCH(Data!H3654, Producto!$B$2:$B$500, 0))</f>
        <v>2</v>
      </c>
      <c r="E3654" s="12">
        <f>VLOOKUP(Data!E3654 &amp; Data!F3654 &amp; Data!G3654, Ubicacion!$A$2:$B$1000, 2, FALSE)</f>
        <v>51</v>
      </c>
      <c r="F3654" s="15">
        <f>Data!J3654</f>
        <v>225</v>
      </c>
      <c r="G3654" s="16">
        <f>Data!I3654</f>
        <v>50</v>
      </c>
      <c r="H3654" s="17">
        <f>Data!K3654</f>
        <v>112500</v>
      </c>
      <c r="I3654" s="17">
        <f>Data!L3654</f>
        <v>39375</v>
      </c>
      <c r="J3654" s="12" t="str">
        <f>Data!N3654</f>
        <v>In-store</v>
      </c>
      <c r="K3654" s="12" t="str">
        <f>Data!O3654</f>
        <v>Tarjeta</v>
      </c>
      <c r="L3654" s="12" t="str">
        <f>Data!P3654</f>
        <v>Recurrente</v>
      </c>
    </row>
    <row r="3655">
      <c r="A3655" s="11">
        <v>3654.0</v>
      </c>
      <c r="B3655" s="14">
        <f>Data!D3655</f>
        <v>44507</v>
      </c>
      <c r="C3655" s="12">
        <f>IFERROR(VLOOKUP(Data!B3655, Minorista!$A$2:$B$100, 2, FALSE), "")</f>
        <v>3</v>
      </c>
      <c r="D3655" s="12">
        <f t="array" ref="D3655">INDEX(Producto!$A$2:$A$500, MATCH(Data!H3655, Producto!$B$2:$B$500, 0))</f>
        <v>3</v>
      </c>
      <c r="E3655" s="12">
        <f>VLOOKUP(Data!E3655 &amp; Data!F3655 &amp; Data!G3655, Ubicacion!$A$2:$B$1000, 2, FALSE)</f>
        <v>51</v>
      </c>
      <c r="F3655" s="15">
        <f>Data!J3655</f>
        <v>220</v>
      </c>
      <c r="G3655" s="16">
        <f>Data!I3655</f>
        <v>50</v>
      </c>
      <c r="H3655" s="17">
        <f>Data!K3655</f>
        <v>110000</v>
      </c>
      <c r="I3655" s="17">
        <f>Data!L3655</f>
        <v>44000</v>
      </c>
      <c r="J3655" s="12" t="str">
        <f>Data!N3655</f>
        <v>In-store</v>
      </c>
      <c r="K3655" s="12" t="str">
        <f>Data!O3655</f>
        <v>Transferencia bancaria</v>
      </c>
      <c r="L3655" s="12" t="str">
        <f>Data!P3655</f>
        <v>Recurrente</v>
      </c>
    </row>
    <row r="3656">
      <c r="A3656" s="11">
        <v>3655.0</v>
      </c>
      <c r="B3656" s="14">
        <f>Data!D3656</f>
        <v>44507</v>
      </c>
      <c r="C3656" s="12">
        <f>IFERROR(VLOOKUP(Data!B3656, Minorista!$A$2:$B$100, 2, FALSE), "")</f>
        <v>3</v>
      </c>
      <c r="D3656" s="12">
        <f t="array" ref="D3656">INDEX(Producto!$A$2:$A$500, MATCH(Data!H3656, Producto!$B$2:$B$500, 0))</f>
        <v>4</v>
      </c>
      <c r="E3656" s="12">
        <f>VLOOKUP(Data!E3656 &amp; Data!F3656 &amp; Data!G3656, Ubicacion!$A$2:$B$1000, 2, FALSE)</f>
        <v>51</v>
      </c>
      <c r="F3656" s="15">
        <f>Data!J3656</f>
        <v>200</v>
      </c>
      <c r="G3656" s="16">
        <f>Data!I3656</f>
        <v>50</v>
      </c>
      <c r="H3656" s="17">
        <f>Data!K3656</f>
        <v>100000</v>
      </c>
      <c r="I3656" s="17">
        <f>Data!L3656</f>
        <v>40000</v>
      </c>
      <c r="J3656" s="12" t="str">
        <f>Data!N3656</f>
        <v>In-store</v>
      </c>
      <c r="K3656" s="12" t="str">
        <f>Data!O3656</f>
        <v>Tarjeta</v>
      </c>
      <c r="L3656" s="12" t="str">
        <f>Data!P3656</f>
        <v>Nuevo</v>
      </c>
    </row>
    <row r="3657">
      <c r="A3657" s="11">
        <v>3656.0</v>
      </c>
      <c r="B3657" s="14">
        <f>Data!D3657</f>
        <v>44507</v>
      </c>
      <c r="C3657" s="12">
        <f>IFERROR(VLOOKUP(Data!B3657, Minorista!$A$2:$B$100, 2, FALSE), "")</f>
        <v>3</v>
      </c>
      <c r="D3657" s="12">
        <f t="array" ref="D3657">INDEX(Producto!$A$2:$A$500, MATCH(Data!H3657, Producto!$B$2:$B$500, 0))</f>
        <v>5</v>
      </c>
      <c r="E3657" s="12">
        <f>VLOOKUP(Data!E3657 &amp; Data!F3657 &amp; Data!G3657, Ubicacion!$A$2:$B$1000, 2, FALSE)</f>
        <v>51</v>
      </c>
      <c r="F3657" s="15">
        <f>Data!J3657</f>
        <v>175</v>
      </c>
      <c r="G3657" s="16">
        <f>Data!I3657</f>
        <v>60</v>
      </c>
      <c r="H3657" s="17">
        <f>Data!K3657</f>
        <v>105000</v>
      </c>
      <c r="I3657" s="17">
        <f>Data!L3657</f>
        <v>31500</v>
      </c>
      <c r="J3657" s="12" t="str">
        <f>Data!N3657</f>
        <v>In-store</v>
      </c>
      <c r="K3657" s="12" t="str">
        <f>Data!O3657</f>
        <v>Tarjeta</v>
      </c>
      <c r="L3657" s="12" t="str">
        <f>Data!P3657</f>
        <v>Nuevo</v>
      </c>
    </row>
    <row r="3658">
      <c r="A3658" s="11">
        <v>3657.0</v>
      </c>
      <c r="B3658" s="14">
        <f>Data!D3658</f>
        <v>44507</v>
      </c>
      <c r="C3658" s="12">
        <f>IFERROR(VLOOKUP(Data!B3658, Minorista!$A$2:$B$100, 2, FALSE), "")</f>
        <v>3</v>
      </c>
      <c r="D3658" s="12">
        <f t="array" ref="D3658">INDEX(Producto!$A$2:$A$500, MATCH(Data!H3658, Producto!$B$2:$B$500, 0))</f>
        <v>6</v>
      </c>
      <c r="E3658" s="12">
        <f>VLOOKUP(Data!E3658 &amp; Data!F3658 &amp; Data!G3658, Ubicacion!$A$2:$B$1000, 2, FALSE)</f>
        <v>51</v>
      </c>
      <c r="F3658" s="15">
        <f>Data!J3658</f>
        <v>275</v>
      </c>
      <c r="G3658" s="16">
        <f>Data!I3658</f>
        <v>65</v>
      </c>
      <c r="H3658" s="17">
        <f>Data!K3658</f>
        <v>178750</v>
      </c>
      <c r="I3658" s="17">
        <f>Data!L3658</f>
        <v>71500</v>
      </c>
      <c r="J3658" s="12" t="str">
        <f>Data!N3658</f>
        <v>In-store</v>
      </c>
      <c r="K3658" s="12" t="str">
        <f>Data!O3658</f>
        <v>Tarjeta</v>
      </c>
      <c r="L3658" s="12" t="str">
        <f>Data!P3658</f>
        <v>Recurrente</v>
      </c>
    </row>
    <row r="3659">
      <c r="A3659" s="11">
        <v>3658.0</v>
      </c>
      <c r="B3659" s="14">
        <f>Data!D3659</f>
        <v>44536</v>
      </c>
      <c r="C3659" s="12">
        <f>IFERROR(VLOOKUP(Data!B3659, Minorista!$A$2:$B$100, 2, FALSE), "")</f>
        <v>3</v>
      </c>
      <c r="D3659" s="12">
        <f t="array" ref="D3659">INDEX(Producto!$A$2:$A$500, MATCH(Data!H3659, Producto!$B$2:$B$500, 0))</f>
        <v>1</v>
      </c>
      <c r="E3659" s="12">
        <f>VLOOKUP(Data!E3659 &amp; Data!F3659 &amp; Data!G3659, Ubicacion!$A$2:$B$1000, 2, FALSE)</f>
        <v>51</v>
      </c>
      <c r="F3659" s="15">
        <f>Data!J3659</f>
        <v>500</v>
      </c>
      <c r="G3659" s="16">
        <f>Data!I3659</f>
        <v>60</v>
      </c>
      <c r="H3659" s="17">
        <f>Data!K3659</f>
        <v>300000</v>
      </c>
      <c r="I3659" s="17">
        <f>Data!L3659</f>
        <v>105000</v>
      </c>
      <c r="J3659" s="12" t="str">
        <f>Data!N3659</f>
        <v>In-store</v>
      </c>
      <c r="K3659" s="12" t="str">
        <f>Data!O3659</f>
        <v>Tarjeta</v>
      </c>
      <c r="L3659" s="12" t="str">
        <f>Data!P3659</f>
        <v>Nuevo</v>
      </c>
    </row>
    <row r="3660">
      <c r="A3660" s="11">
        <v>3659.0</v>
      </c>
      <c r="B3660" s="14">
        <f>Data!D3660</f>
        <v>44536</v>
      </c>
      <c r="C3660" s="12">
        <f>IFERROR(VLOOKUP(Data!B3660, Minorista!$A$2:$B$100, 2, FALSE), "")</f>
        <v>3</v>
      </c>
      <c r="D3660" s="12">
        <f t="array" ref="D3660">INDEX(Producto!$A$2:$A$500, MATCH(Data!H3660, Producto!$B$2:$B$500, 0))</f>
        <v>2</v>
      </c>
      <c r="E3660" s="12">
        <f>VLOOKUP(Data!E3660 &amp; Data!F3660 &amp; Data!G3660, Ubicacion!$A$2:$B$1000, 2, FALSE)</f>
        <v>51</v>
      </c>
      <c r="F3660" s="15">
        <f>Data!J3660</f>
        <v>300</v>
      </c>
      <c r="G3660" s="16">
        <f>Data!I3660</f>
        <v>50</v>
      </c>
      <c r="H3660" s="17">
        <f>Data!K3660</f>
        <v>150000</v>
      </c>
      <c r="I3660" s="17">
        <f>Data!L3660</f>
        <v>52500</v>
      </c>
      <c r="J3660" s="12" t="str">
        <f>Data!N3660</f>
        <v>In-store</v>
      </c>
      <c r="K3660" s="12" t="str">
        <f>Data!O3660</f>
        <v>Tarjeta</v>
      </c>
      <c r="L3660" s="12" t="str">
        <f>Data!P3660</f>
        <v>Recurrente</v>
      </c>
    </row>
    <row r="3661">
      <c r="A3661" s="11">
        <v>3660.0</v>
      </c>
      <c r="B3661" s="14">
        <f>Data!D3661</f>
        <v>44536</v>
      </c>
      <c r="C3661" s="12">
        <f>IFERROR(VLOOKUP(Data!B3661, Minorista!$A$2:$B$100, 2, FALSE), "")</f>
        <v>3</v>
      </c>
      <c r="D3661" s="12">
        <f t="array" ref="D3661">INDEX(Producto!$A$2:$A$500, MATCH(Data!H3661, Producto!$B$2:$B$500, 0))</f>
        <v>3</v>
      </c>
      <c r="E3661" s="12">
        <f>VLOOKUP(Data!E3661 &amp; Data!F3661 &amp; Data!G3661, Ubicacion!$A$2:$B$1000, 2, FALSE)</f>
        <v>51</v>
      </c>
      <c r="F3661" s="15">
        <f>Data!J3661</f>
        <v>275</v>
      </c>
      <c r="G3661" s="16">
        <f>Data!I3661</f>
        <v>50</v>
      </c>
      <c r="H3661" s="17">
        <f>Data!K3661</f>
        <v>137500</v>
      </c>
      <c r="I3661" s="17">
        <f>Data!L3661</f>
        <v>55000</v>
      </c>
      <c r="J3661" s="12" t="str">
        <f>Data!N3661</f>
        <v>In-store</v>
      </c>
      <c r="K3661" s="12" t="str">
        <f>Data!O3661</f>
        <v>Transferencia bancaria</v>
      </c>
      <c r="L3661" s="12" t="str">
        <f>Data!P3661</f>
        <v>Nuevo</v>
      </c>
    </row>
    <row r="3662">
      <c r="A3662" s="11">
        <v>3661.0</v>
      </c>
      <c r="B3662" s="14">
        <f>Data!D3662</f>
        <v>44536</v>
      </c>
      <c r="C3662" s="12">
        <f>IFERROR(VLOOKUP(Data!B3662, Minorista!$A$2:$B$100, 2, FALSE), "")</f>
        <v>3</v>
      </c>
      <c r="D3662" s="12">
        <f t="array" ref="D3662">INDEX(Producto!$A$2:$A$500, MATCH(Data!H3662, Producto!$B$2:$B$500, 0))</f>
        <v>4</v>
      </c>
      <c r="E3662" s="12">
        <f>VLOOKUP(Data!E3662 &amp; Data!F3662 &amp; Data!G3662, Ubicacion!$A$2:$B$1000, 2, FALSE)</f>
        <v>51</v>
      </c>
      <c r="F3662" s="15">
        <f>Data!J3662</f>
        <v>225</v>
      </c>
      <c r="G3662" s="16">
        <f>Data!I3662</f>
        <v>50</v>
      </c>
      <c r="H3662" s="17">
        <f>Data!K3662</f>
        <v>112500</v>
      </c>
      <c r="I3662" s="17">
        <f>Data!L3662</f>
        <v>45000</v>
      </c>
      <c r="J3662" s="12" t="str">
        <f>Data!N3662</f>
        <v>In-store</v>
      </c>
      <c r="K3662" s="12" t="str">
        <f>Data!O3662</f>
        <v>Tarjeta</v>
      </c>
      <c r="L3662" s="12" t="str">
        <f>Data!P3662</f>
        <v>Recurrente</v>
      </c>
    </row>
    <row r="3663">
      <c r="A3663" s="11">
        <v>3662.0</v>
      </c>
      <c r="B3663" s="14">
        <f>Data!D3663</f>
        <v>44536</v>
      </c>
      <c r="C3663" s="12">
        <f>IFERROR(VLOOKUP(Data!B3663, Minorista!$A$2:$B$100, 2, FALSE), "")</f>
        <v>3</v>
      </c>
      <c r="D3663" s="12">
        <f t="array" ref="D3663">INDEX(Producto!$A$2:$A$500, MATCH(Data!H3663, Producto!$B$2:$B$500, 0))</f>
        <v>5</v>
      </c>
      <c r="E3663" s="12">
        <f>VLOOKUP(Data!E3663 &amp; Data!F3663 &amp; Data!G3663, Ubicacion!$A$2:$B$1000, 2, FALSE)</f>
        <v>51</v>
      </c>
      <c r="F3663" s="15">
        <f>Data!J3663</f>
        <v>225</v>
      </c>
      <c r="G3663" s="16">
        <f>Data!I3663</f>
        <v>60</v>
      </c>
      <c r="H3663" s="17">
        <f>Data!K3663</f>
        <v>135000</v>
      </c>
      <c r="I3663" s="17">
        <f>Data!L3663</f>
        <v>40500</v>
      </c>
      <c r="J3663" s="12" t="str">
        <f>Data!N3663</f>
        <v>In-store</v>
      </c>
      <c r="K3663" s="12" t="str">
        <f>Data!O3663</f>
        <v>Efectivo</v>
      </c>
      <c r="L3663" s="12" t="str">
        <f>Data!P3663</f>
        <v>Nuevo</v>
      </c>
    </row>
    <row r="3664">
      <c r="A3664" s="11">
        <v>3663.0</v>
      </c>
      <c r="B3664" s="14">
        <f>Data!D3664</f>
        <v>44536</v>
      </c>
      <c r="C3664" s="12">
        <f>IFERROR(VLOOKUP(Data!B3664, Minorista!$A$2:$B$100, 2, FALSE), "")</f>
        <v>3</v>
      </c>
      <c r="D3664" s="12">
        <f t="array" ref="D3664">INDEX(Producto!$A$2:$A$500, MATCH(Data!H3664, Producto!$B$2:$B$500, 0))</f>
        <v>6</v>
      </c>
      <c r="E3664" s="12">
        <f>VLOOKUP(Data!E3664 &amp; Data!F3664 &amp; Data!G3664, Ubicacion!$A$2:$B$1000, 2, FALSE)</f>
        <v>51</v>
      </c>
      <c r="F3664" s="15">
        <f>Data!J3664</f>
        <v>325</v>
      </c>
      <c r="G3664" s="16">
        <f>Data!I3664</f>
        <v>65</v>
      </c>
      <c r="H3664" s="17">
        <f>Data!K3664</f>
        <v>211250</v>
      </c>
      <c r="I3664" s="17">
        <f>Data!L3664</f>
        <v>84500</v>
      </c>
      <c r="J3664" s="12" t="str">
        <f>Data!N3664</f>
        <v>In-store</v>
      </c>
      <c r="K3664" s="12" t="str">
        <f>Data!O3664</f>
        <v>Tarjeta</v>
      </c>
      <c r="L3664" s="12" t="str">
        <f>Data!P3664</f>
        <v>Nuevo</v>
      </c>
    </row>
    <row r="3665">
      <c r="A3665" s="11">
        <v>3664.0</v>
      </c>
      <c r="B3665" s="14">
        <f>Data!D3665</f>
        <v>44213</v>
      </c>
      <c r="C3665" s="12">
        <f>IFERROR(VLOOKUP(Data!B3665, Minorista!$A$2:$B$100, 2, FALSE), "")</f>
        <v>3</v>
      </c>
      <c r="D3665" s="12">
        <f t="array" ref="D3665">INDEX(Producto!$A$2:$A$500, MATCH(Data!H3665, Producto!$B$2:$B$500, 0))</f>
        <v>1</v>
      </c>
      <c r="E3665" s="12">
        <f>VLOOKUP(Data!E3665 &amp; Data!F3665 &amp; Data!G3665, Ubicacion!$A$2:$B$1000, 2, FALSE)</f>
        <v>51</v>
      </c>
      <c r="F3665" s="15">
        <f>Data!J3665</f>
        <v>450</v>
      </c>
      <c r="G3665" s="16">
        <f>Data!I3665</f>
        <v>40</v>
      </c>
      <c r="H3665" s="17">
        <f>Data!K3665</f>
        <v>180000</v>
      </c>
      <c r="I3665" s="17">
        <f>Data!L3665</f>
        <v>54000</v>
      </c>
      <c r="J3665" s="12" t="str">
        <f>Data!N3665</f>
        <v>In-store</v>
      </c>
      <c r="K3665" s="12" t="str">
        <f>Data!O3665</f>
        <v>Efectivo</v>
      </c>
      <c r="L3665" s="12" t="str">
        <f>Data!P3665</f>
        <v>Recurrente</v>
      </c>
    </row>
    <row r="3666">
      <c r="A3666" s="11">
        <v>3665.0</v>
      </c>
      <c r="B3666" s="14">
        <f>Data!D3666</f>
        <v>44213</v>
      </c>
      <c r="C3666" s="12">
        <f>IFERROR(VLOOKUP(Data!B3666, Minorista!$A$2:$B$100, 2, FALSE), "")</f>
        <v>3</v>
      </c>
      <c r="D3666" s="12">
        <f t="array" ref="D3666">INDEX(Producto!$A$2:$A$500, MATCH(Data!H3666, Producto!$B$2:$B$500, 0))</f>
        <v>2</v>
      </c>
      <c r="E3666" s="12">
        <f>VLOOKUP(Data!E3666 &amp; Data!F3666 &amp; Data!G3666, Ubicacion!$A$2:$B$1000, 2, FALSE)</f>
        <v>51</v>
      </c>
      <c r="F3666" s="15">
        <f>Data!J3666</f>
        <v>250</v>
      </c>
      <c r="G3666" s="16">
        <f>Data!I3666</f>
        <v>40</v>
      </c>
      <c r="H3666" s="17">
        <f>Data!K3666</f>
        <v>100000</v>
      </c>
      <c r="I3666" s="17">
        <f>Data!L3666</f>
        <v>30000</v>
      </c>
      <c r="J3666" s="12" t="str">
        <f>Data!N3666</f>
        <v>In-store</v>
      </c>
      <c r="K3666" s="12" t="str">
        <f>Data!O3666</f>
        <v>Tarjeta</v>
      </c>
      <c r="L3666" s="12" t="str">
        <f>Data!P3666</f>
        <v>Nuevo</v>
      </c>
    </row>
    <row r="3667">
      <c r="A3667" s="11">
        <v>3666.0</v>
      </c>
      <c r="B3667" s="14">
        <f>Data!D3667</f>
        <v>44213</v>
      </c>
      <c r="C3667" s="12">
        <f>IFERROR(VLOOKUP(Data!B3667, Minorista!$A$2:$B$100, 2, FALSE), "")</f>
        <v>3</v>
      </c>
      <c r="D3667" s="12">
        <f t="array" ref="D3667">INDEX(Producto!$A$2:$A$500, MATCH(Data!H3667, Producto!$B$2:$B$500, 0))</f>
        <v>3</v>
      </c>
      <c r="E3667" s="12">
        <f>VLOOKUP(Data!E3667 &amp; Data!F3667 &amp; Data!G3667, Ubicacion!$A$2:$B$1000, 2, FALSE)</f>
        <v>51</v>
      </c>
      <c r="F3667" s="15">
        <f>Data!J3667</f>
        <v>250</v>
      </c>
      <c r="G3667" s="16">
        <f>Data!I3667</f>
        <v>30</v>
      </c>
      <c r="H3667" s="17">
        <f>Data!K3667</f>
        <v>75000</v>
      </c>
      <c r="I3667" s="17">
        <f>Data!L3667</f>
        <v>18750</v>
      </c>
      <c r="J3667" s="12" t="str">
        <f>Data!N3667</f>
        <v>In-store</v>
      </c>
      <c r="K3667" s="12" t="str">
        <f>Data!O3667</f>
        <v>Transferencia bancaria</v>
      </c>
      <c r="L3667" s="12" t="str">
        <f>Data!P3667</f>
        <v>Nuevo</v>
      </c>
    </row>
    <row r="3668">
      <c r="A3668" s="11">
        <v>3667.0</v>
      </c>
      <c r="B3668" s="14">
        <f>Data!D3668</f>
        <v>44213</v>
      </c>
      <c r="C3668" s="12">
        <f>IFERROR(VLOOKUP(Data!B3668, Minorista!$A$2:$B$100, 2, FALSE), "")</f>
        <v>3</v>
      </c>
      <c r="D3668" s="12">
        <f t="array" ref="D3668">INDEX(Producto!$A$2:$A$500, MATCH(Data!H3668, Producto!$B$2:$B$500, 0))</f>
        <v>4</v>
      </c>
      <c r="E3668" s="12">
        <f>VLOOKUP(Data!E3668 &amp; Data!F3668 &amp; Data!G3668, Ubicacion!$A$2:$B$1000, 2, FALSE)</f>
        <v>51</v>
      </c>
      <c r="F3668" s="15">
        <f>Data!J3668</f>
        <v>100</v>
      </c>
      <c r="G3668" s="16">
        <f>Data!I3668</f>
        <v>35</v>
      </c>
      <c r="H3668" s="17">
        <f>Data!K3668</f>
        <v>35000</v>
      </c>
      <c r="I3668" s="17">
        <f>Data!L3668</f>
        <v>8750</v>
      </c>
      <c r="J3668" s="12" t="str">
        <f>Data!N3668</f>
        <v>In-store</v>
      </c>
      <c r="K3668" s="12" t="str">
        <f>Data!O3668</f>
        <v>Transferencia bancaria</v>
      </c>
      <c r="L3668" s="12" t="str">
        <f>Data!P3668</f>
        <v>Nuevo</v>
      </c>
    </row>
    <row r="3669">
      <c r="A3669" s="11">
        <v>3668.0</v>
      </c>
      <c r="B3669" s="14">
        <f>Data!D3669</f>
        <v>44213</v>
      </c>
      <c r="C3669" s="12">
        <f>IFERROR(VLOOKUP(Data!B3669, Minorista!$A$2:$B$100, 2, FALSE), "")</f>
        <v>3</v>
      </c>
      <c r="D3669" s="12">
        <f t="array" ref="D3669">INDEX(Producto!$A$2:$A$500, MATCH(Data!H3669, Producto!$B$2:$B$500, 0))</f>
        <v>5</v>
      </c>
      <c r="E3669" s="12">
        <f>VLOOKUP(Data!E3669 &amp; Data!F3669 &amp; Data!G3669, Ubicacion!$A$2:$B$1000, 2, FALSE)</f>
        <v>51</v>
      </c>
      <c r="F3669" s="15">
        <f>Data!J3669</f>
        <v>150</v>
      </c>
      <c r="G3669" s="16">
        <f>Data!I3669</f>
        <v>50</v>
      </c>
      <c r="H3669" s="17">
        <f>Data!K3669</f>
        <v>75000</v>
      </c>
      <c r="I3669" s="17">
        <f>Data!L3669</f>
        <v>18750</v>
      </c>
      <c r="J3669" s="12" t="str">
        <f>Data!N3669</f>
        <v>In-store</v>
      </c>
      <c r="K3669" s="12" t="str">
        <f>Data!O3669</f>
        <v>Transferencia bancaria</v>
      </c>
      <c r="L3669" s="12" t="str">
        <f>Data!P3669</f>
        <v>Nuevo</v>
      </c>
    </row>
    <row r="3670">
      <c r="A3670" s="11">
        <v>3669.0</v>
      </c>
      <c r="B3670" s="14">
        <f>Data!D3670</f>
        <v>44213</v>
      </c>
      <c r="C3670" s="12">
        <f>IFERROR(VLOOKUP(Data!B3670, Minorista!$A$2:$B$100, 2, FALSE), "")</f>
        <v>3</v>
      </c>
      <c r="D3670" s="12">
        <f t="array" ref="D3670">INDEX(Producto!$A$2:$A$500, MATCH(Data!H3670, Producto!$B$2:$B$500, 0))</f>
        <v>6</v>
      </c>
      <c r="E3670" s="12">
        <f>VLOOKUP(Data!E3670 &amp; Data!F3670 &amp; Data!G3670, Ubicacion!$A$2:$B$1000, 2, FALSE)</f>
        <v>51</v>
      </c>
      <c r="F3670" s="15">
        <f>Data!J3670</f>
        <v>250</v>
      </c>
      <c r="G3670" s="16">
        <f>Data!I3670</f>
        <v>40</v>
      </c>
      <c r="H3670" s="17">
        <f>Data!K3670</f>
        <v>100000</v>
      </c>
      <c r="I3670" s="17">
        <f>Data!L3670</f>
        <v>30000</v>
      </c>
      <c r="J3670" s="12" t="str">
        <f>Data!N3670</f>
        <v>In-store</v>
      </c>
      <c r="K3670" s="12" t="str">
        <f>Data!O3670</f>
        <v>Transferencia bancaria</v>
      </c>
      <c r="L3670" s="12" t="str">
        <f>Data!P3670</f>
        <v>Recurrente</v>
      </c>
    </row>
    <row r="3671">
      <c r="A3671" s="11">
        <v>3670.0</v>
      </c>
      <c r="B3671" s="14">
        <f>Data!D3671</f>
        <v>44242</v>
      </c>
      <c r="C3671" s="12">
        <f>IFERROR(VLOOKUP(Data!B3671, Minorista!$A$2:$B$100, 2, FALSE), "")</f>
        <v>3</v>
      </c>
      <c r="D3671" s="12">
        <f t="array" ref="D3671">INDEX(Producto!$A$2:$A$500, MATCH(Data!H3671, Producto!$B$2:$B$500, 0))</f>
        <v>1</v>
      </c>
      <c r="E3671" s="12">
        <f>VLOOKUP(Data!E3671 &amp; Data!F3671 &amp; Data!G3671, Ubicacion!$A$2:$B$1000, 2, FALSE)</f>
        <v>51</v>
      </c>
      <c r="F3671" s="15">
        <f>Data!J3671</f>
        <v>500</v>
      </c>
      <c r="G3671" s="16">
        <f>Data!I3671</f>
        <v>40</v>
      </c>
      <c r="H3671" s="17">
        <f>Data!K3671</f>
        <v>200000</v>
      </c>
      <c r="I3671" s="17">
        <f>Data!L3671</f>
        <v>60000</v>
      </c>
      <c r="J3671" s="12" t="str">
        <f>Data!N3671</f>
        <v>In-store</v>
      </c>
      <c r="K3671" s="12" t="str">
        <f>Data!O3671</f>
        <v>Tarjeta</v>
      </c>
      <c r="L3671" s="12" t="str">
        <f>Data!P3671</f>
        <v>Recurrente</v>
      </c>
    </row>
    <row r="3672">
      <c r="A3672" s="11">
        <v>3671.0</v>
      </c>
      <c r="B3672" s="14">
        <f>Data!D3672</f>
        <v>44242</v>
      </c>
      <c r="C3672" s="12">
        <f>IFERROR(VLOOKUP(Data!B3672, Minorista!$A$2:$B$100, 2, FALSE), "")</f>
        <v>3</v>
      </c>
      <c r="D3672" s="12">
        <f t="array" ref="D3672">INDEX(Producto!$A$2:$A$500, MATCH(Data!H3672, Producto!$B$2:$B$500, 0))</f>
        <v>2</v>
      </c>
      <c r="E3672" s="12">
        <f>VLOOKUP(Data!E3672 &amp; Data!F3672 &amp; Data!G3672, Ubicacion!$A$2:$B$1000, 2, FALSE)</f>
        <v>51</v>
      </c>
      <c r="F3672" s="15">
        <f>Data!J3672</f>
        <v>150</v>
      </c>
      <c r="G3672" s="16">
        <f>Data!I3672</f>
        <v>40</v>
      </c>
      <c r="H3672" s="17">
        <f>Data!K3672</f>
        <v>60000</v>
      </c>
      <c r="I3672" s="17">
        <f>Data!L3672</f>
        <v>18000</v>
      </c>
      <c r="J3672" s="12" t="str">
        <f>Data!N3672</f>
        <v>In-store</v>
      </c>
      <c r="K3672" s="12" t="str">
        <f>Data!O3672</f>
        <v>Efectivo</v>
      </c>
      <c r="L3672" s="12" t="str">
        <f>Data!P3672</f>
        <v>Nuevo</v>
      </c>
    </row>
    <row r="3673">
      <c r="A3673" s="11">
        <v>3672.0</v>
      </c>
      <c r="B3673" s="14">
        <f>Data!D3673</f>
        <v>44242</v>
      </c>
      <c r="C3673" s="12">
        <f>IFERROR(VLOOKUP(Data!B3673, Minorista!$A$2:$B$100, 2, FALSE), "")</f>
        <v>3</v>
      </c>
      <c r="D3673" s="12">
        <f t="array" ref="D3673">INDEX(Producto!$A$2:$A$500, MATCH(Data!H3673, Producto!$B$2:$B$500, 0))</f>
        <v>3</v>
      </c>
      <c r="E3673" s="12">
        <f>VLOOKUP(Data!E3673 &amp; Data!F3673 &amp; Data!G3673, Ubicacion!$A$2:$B$1000, 2, FALSE)</f>
        <v>51</v>
      </c>
      <c r="F3673" s="15">
        <f>Data!J3673</f>
        <v>200</v>
      </c>
      <c r="G3673" s="16">
        <f>Data!I3673</f>
        <v>30</v>
      </c>
      <c r="H3673" s="17">
        <f>Data!K3673</f>
        <v>60000</v>
      </c>
      <c r="I3673" s="17">
        <f>Data!L3673</f>
        <v>15000</v>
      </c>
      <c r="J3673" s="12" t="str">
        <f>Data!N3673</f>
        <v>In-store</v>
      </c>
      <c r="K3673" s="12" t="str">
        <f>Data!O3673</f>
        <v>Transferencia bancaria</v>
      </c>
      <c r="L3673" s="12" t="str">
        <f>Data!P3673</f>
        <v>Recurrente</v>
      </c>
    </row>
    <row r="3674">
      <c r="A3674" s="11">
        <v>3673.0</v>
      </c>
      <c r="B3674" s="14">
        <f>Data!D3674</f>
        <v>44242</v>
      </c>
      <c r="C3674" s="12">
        <f>IFERROR(VLOOKUP(Data!B3674, Minorista!$A$2:$B$100, 2, FALSE), "")</f>
        <v>3</v>
      </c>
      <c r="D3674" s="12">
        <f t="array" ref="D3674">INDEX(Producto!$A$2:$A$500, MATCH(Data!H3674, Producto!$B$2:$B$500, 0))</f>
        <v>4</v>
      </c>
      <c r="E3674" s="12">
        <f>VLOOKUP(Data!E3674 &amp; Data!F3674 &amp; Data!G3674, Ubicacion!$A$2:$B$1000, 2, FALSE)</f>
        <v>52</v>
      </c>
      <c r="F3674" s="15">
        <f>Data!J3674</f>
        <v>250</v>
      </c>
      <c r="G3674" s="16">
        <f>Data!I3674</f>
        <v>35</v>
      </c>
      <c r="H3674" s="17">
        <f>Data!K3674</f>
        <v>87500</v>
      </c>
      <c r="I3674" s="17">
        <f>Data!L3674</f>
        <v>21875</v>
      </c>
      <c r="J3674" s="12" t="str">
        <f>Data!N3674</f>
        <v>In-store</v>
      </c>
      <c r="K3674" s="12" t="str">
        <f>Data!O3674</f>
        <v>Tarjeta</v>
      </c>
      <c r="L3674" s="12" t="str">
        <f>Data!P3674</f>
        <v>Nuevo</v>
      </c>
    </row>
    <row r="3675">
      <c r="A3675" s="11">
        <v>3674.0</v>
      </c>
      <c r="B3675" s="14">
        <f>Data!D3675</f>
        <v>44242</v>
      </c>
      <c r="C3675" s="12">
        <f>IFERROR(VLOOKUP(Data!B3675, Minorista!$A$2:$B$100, 2, FALSE), "")</f>
        <v>3</v>
      </c>
      <c r="D3675" s="12">
        <f t="array" ref="D3675">INDEX(Producto!$A$2:$A$500, MATCH(Data!H3675, Producto!$B$2:$B$500, 0))</f>
        <v>5</v>
      </c>
      <c r="E3675" s="12">
        <f>VLOOKUP(Data!E3675 &amp; Data!F3675 &amp; Data!G3675, Ubicacion!$A$2:$B$1000, 2, FALSE)</f>
        <v>52</v>
      </c>
      <c r="F3675" s="15">
        <f>Data!J3675</f>
        <v>150</v>
      </c>
      <c r="G3675" s="16">
        <f>Data!I3675</f>
        <v>50</v>
      </c>
      <c r="H3675" s="17">
        <f>Data!K3675</f>
        <v>75000</v>
      </c>
      <c r="I3675" s="17">
        <f>Data!L3675</f>
        <v>18750</v>
      </c>
      <c r="J3675" s="12" t="str">
        <f>Data!N3675</f>
        <v>In-store</v>
      </c>
      <c r="K3675" s="12" t="str">
        <f>Data!O3675</f>
        <v>Transferencia bancaria</v>
      </c>
      <c r="L3675" s="12" t="str">
        <f>Data!P3675</f>
        <v>Recurrente</v>
      </c>
    </row>
    <row r="3676">
      <c r="A3676" s="11">
        <v>3675.0</v>
      </c>
      <c r="B3676" s="14">
        <f>Data!D3676</f>
        <v>44242</v>
      </c>
      <c r="C3676" s="12">
        <f>IFERROR(VLOOKUP(Data!B3676, Minorista!$A$2:$B$100, 2, FALSE), "")</f>
        <v>3</v>
      </c>
      <c r="D3676" s="12">
        <f t="array" ref="D3676">INDEX(Producto!$A$2:$A$500, MATCH(Data!H3676, Producto!$B$2:$B$500, 0))</f>
        <v>6</v>
      </c>
      <c r="E3676" s="12">
        <f>VLOOKUP(Data!E3676 &amp; Data!F3676 &amp; Data!G3676, Ubicacion!$A$2:$B$1000, 2, FALSE)</f>
        <v>52</v>
      </c>
      <c r="F3676" s="15">
        <f>Data!J3676</f>
        <v>250</v>
      </c>
      <c r="G3676" s="16">
        <f>Data!I3676</f>
        <v>40</v>
      </c>
      <c r="H3676" s="17">
        <f>Data!K3676</f>
        <v>100000</v>
      </c>
      <c r="I3676" s="17">
        <f>Data!L3676</f>
        <v>30000</v>
      </c>
      <c r="J3676" s="12" t="str">
        <f>Data!N3676</f>
        <v>In-store</v>
      </c>
      <c r="K3676" s="12" t="str">
        <f>Data!O3676</f>
        <v>Tarjeta</v>
      </c>
      <c r="L3676" s="12" t="str">
        <f>Data!P3676</f>
        <v>Recurrente</v>
      </c>
    </row>
    <row r="3677">
      <c r="A3677" s="11">
        <v>3676.0</v>
      </c>
      <c r="B3677" s="14">
        <f>Data!D3677</f>
        <v>44268</v>
      </c>
      <c r="C3677" s="12">
        <f>IFERROR(VLOOKUP(Data!B3677, Minorista!$A$2:$B$100, 2, FALSE), "")</f>
        <v>3</v>
      </c>
      <c r="D3677" s="12">
        <f t="array" ref="D3677">INDEX(Producto!$A$2:$A$500, MATCH(Data!H3677, Producto!$B$2:$B$500, 0))</f>
        <v>1</v>
      </c>
      <c r="E3677" s="12">
        <f>VLOOKUP(Data!E3677 &amp; Data!F3677 &amp; Data!G3677, Ubicacion!$A$2:$B$1000, 2, FALSE)</f>
        <v>52</v>
      </c>
      <c r="F3677" s="15">
        <f>Data!J3677</f>
        <v>470</v>
      </c>
      <c r="G3677" s="16">
        <f>Data!I3677</f>
        <v>40</v>
      </c>
      <c r="H3677" s="17">
        <f>Data!K3677</f>
        <v>188000</v>
      </c>
      <c r="I3677" s="17">
        <f>Data!L3677</f>
        <v>56400</v>
      </c>
      <c r="J3677" s="12" t="str">
        <f>Data!N3677</f>
        <v>In-store</v>
      </c>
      <c r="K3677" s="12" t="str">
        <f>Data!O3677</f>
        <v>Efectivo</v>
      </c>
      <c r="L3677" s="12" t="str">
        <f>Data!P3677</f>
        <v>Nuevo</v>
      </c>
    </row>
    <row r="3678">
      <c r="A3678" s="11">
        <v>3677.0</v>
      </c>
      <c r="B3678" s="14">
        <f>Data!D3678</f>
        <v>44268</v>
      </c>
      <c r="C3678" s="12">
        <f>IFERROR(VLOOKUP(Data!B3678, Minorista!$A$2:$B$100, 2, FALSE), "")</f>
        <v>3</v>
      </c>
      <c r="D3678" s="12">
        <f t="array" ref="D3678">INDEX(Producto!$A$2:$A$500, MATCH(Data!H3678, Producto!$B$2:$B$500, 0))</f>
        <v>2</v>
      </c>
      <c r="E3678" s="12">
        <f>VLOOKUP(Data!E3678 &amp; Data!F3678 &amp; Data!G3678, Ubicacion!$A$2:$B$1000, 2, FALSE)</f>
        <v>52</v>
      </c>
      <c r="F3678" s="15">
        <f>Data!J3678</f>
        <v>175</v>
      </c>
      <c r="G3678" s="16">
        <f>Data!I3678</f>
        <v>40</v>
      </c>
      <c r="H3678" s="17">
        <f>Data!K3678</f>
        <v>70000</v>
      </c>
      <c r="I3678" s="17">
        <f>Data!L3678</f>
        <v>21000</v>
      </c>
      <c r="J3678" s="12" t="str">
        <f>Data!N3678</f>
        <v>In-store</v>
      </c>
      <c r="K3678" s="12" t="str">
        <f>Data!O3678</f>
        <v>Efectivo</v>
      </c>
      <c r="L3678" s="12" t="str">
        <f>Data!P3678</f>
        <v>Recurrente</v>
      </c>
    </row>
    <row r="3679">
      <c r="A3679" s="11">
        <v>3678.0</v>
      </c>
      <c r="B3679" s="14">
        <f>Data!D3679</f>
        <v>44268</v>
      </c>
      <c r="C3679" s="12">
        <f>IFERROR(VLOOKUP(Data!B3679, Minorista!$A$2:$B$100, 2, FALSE), "")</f>
        <v>3</v>
      </c>
      <c r="D3679" s="12">
        <f t="array" ref="D3679">INDEX(Producto!$A$2:$A$500, MATCH(Data!H3679, Producto!$B$2:$B$500, 0))</f>
        <v>3</v>
      </c>
      <c r="E3679" s="12">
        <f>VLOOKUP(Data!E3679 &amp; Data!F3679 &amp; Data!G3679, Ubicacion!$A$2:$B$1000, 2, FALSE)</f>
        <v>52</v>
      </c>
      <c r="F3679" s="15">
        <f>Data!J3679</f>
        <v>200</v>
      </c>
      <c r="G3679" s="16">
        <f>Data!I3679</f>
        <v>30</v>
      </c>
      <c r="H3679" s="17">
        <f>Data!K3679</f>
        <v>60000</v>
      </c>
      <c r="I3679" s="17">
        <f>Data!L3679</f>
        <v>15000</v>
      </c>
      <c r="J3679" s="12" t="str">
        <f>Data!N3679</f>
        <v>In-store</v>
      </c>
      <c r="K3679" s="12" t="str">
        <f>Data!O3679</f>
        <v>Tarjeta</v>
      </c>
      <c r="L3679" s="12" t="str">
        <f>Data!P3679</f>
        <v>Nuevo</v>
      </c>
    </row>
    <row r="3680">
      <c r="A3680" s="11">
        <v>3679.0</v>
      </c>
      <c r="B3680" s="14">
        <f>Data!D3680</f>
        <v>44268</v>
      </c>
      <c r="C3680" s="12">
        <f>IFERROR(VLOOKUP(Data!B3680, Minorista!$A$2:$B$100, 2, FALSE), "")</f>
        <v>3</v>
      </c>
      <c r="D3680" s="12">
        <f t="array" ref="D3680">INDEX(Producto!$A$2:$A$500, MATCH(Data!H3680, Producto!$B$2:$B$500, 0))</f>
        <v>4</v>
      </c>
      <c r="E3680" s="12">
        <f>VLOOKUP(Data!E3680 &amp; Data!F3680 &amp; Data!G3680, Ubicacion!$A$2:$B$1000, 2, FALSE)</f>
        <v>52</v>
      </c>
      <c r="F3680" s="15">
        <f>Data!J3680</f>
        <v>300</v>
      </c>
      <c r="G3680" s="16">
        <f>Data!I3680</f>
        <v>35</v>
      </c>
      <c r="H3680" s="17">
        <f>Data!K3680</f>
        <v>105000</v>
      </c>
      <c r="I3680" s="17">
        <f>Data!L3680</f>
        <v>26250</v>
      </c>
      <c r="J3680" s="12" t="str">
        <f>Data!N3680</f>
        <v>In-store</v>
      </c>
      <c r="K3680" s="12" t="str">
        <f>Data!O3680</f>
        <v>Tarjeta</v>
      </c>
      <c r="L3680" s="12" t="str">
        <f>Data!P3680</f>
        <v>Recurrente</v>
      </c>
    </row>
    <row r="3681">
      <c r="A3681" s="11">
        <v>3680.0</v>
      </c>
      <c r="B3681" s="14">
        <f>Data!D3681</f>
        <v>44268</v>
      </c>
      <c r="C3681" s="12">
        <f>IFERROR(VLOOKUP(Data!B3681, Minorista!$A$2:$B$100, 2, FALSE), "")</f>
        <v>3</v>
      </c>
      <c r="D3681" s="12">
        <f t="array" ref="D3681">INDEX(Producto!$A$2:$A$500, MATCH(Data!H3681, Producto!$B$2:$B$500, 0))</f>
        <v>5</v>
      </c>
      <c r="E3681" s="12">
        <f>VLOOKUP(Data!E3681 &amp; Data!F3681 &amp; Data!G3681, Ubicacion!$A$2:$B$1000, 2, FALSE)</f>
        <v>52</v>
      </c>
      <c r="F3681" s="15">
        <f>Data!J3681</f>
        <v>100</v>
      </c>
      <c r="G3681" s="16">
        <f>Data!I3681</f>
        <v>50</v>
      </c>
      <c r="H3681" s="17">
        <f>Data!K3681</f>
        <v>50000</v>
      </c>
      <c r="I3681" s="17">
        <f>Data!L3681</f>
        <v>12500</v>
      </c>
      <c r="J3681" s="12" t="str">
        <f>Data!N3681</f>
        <v>In-store</v>
      </c>
      <c r="K3681" s="12" t="str">
        <f>Data!O3681</f>
        <v>Tarjeta</v>
      </c>
      <c r="L3681" s="12" t="str">
        <f>Data!P3681</f>
        <v>Nuevo</v>
      </c>
    </row>
    <row r="3682">
      <c r="A3682" s="11">
        <v>3681.0</v>
      </c>
      <c r="B3682" s="14">
        <f>Data!D3682</f>
        <v>44268</v>
      </c>
      <c r="C3682" s="12">
        <f>IFERROR(VLOOKUP(Data!B3682, Minorista!$A$2:$B$100, 2, FALSE), "")</f>
        <v>3</v>
      </c>
      <c r="D3682" s="12">
        <f t="array" ref="D3682">INDEX(Producto!$A$2:$A$500, MATCH(Data!H3682, Producto!$B$2:$B$500, 0))</f>
        <v>6</v>
      </c>
      <c r="E3682" s="12">
        <f>VLOOKUP(Data!E3682 &amp; Data!F3682 &amp; Data!G3682, Ubicacion!$A$2:$B$1000, 2, FALSE)</f>
        <v>52</v>
      </c>
      <c r="F3682" s="15">
        <f>Data!J3682</f>
        <v>200</v>
      </c>
      <c r="G3682" s="16">
        <f>Data!I3682</f>
        <v>40</v>
      </c>
      <c r="H3682" s="17">
        <f>Data!K3682</f>
        <v>80000</v>
      </c>
      <c r="I3682" s="17">
        <f>Data!L3682</f>
        <v>24000</v>
      </c>
      <c r="J3682" s="12" t="str">
        <f>Data!N3682</f>
        <v>In-store</v>
      </c>
      <c r="K3682" s="12" t="str">
        <f>Data!O3682</f>
        <v>Efectivo</v>
      </c>
      <c r="L3682" s="12" t="str">
        <f>Data!P3682</f>
        <v>Nuevo</v>
      </c>
    </row>
    <row r="3683">
      <c r="A3683" s="11">
        <v>3682.0</v>
      </c>
      <c r="B3683" s="14">
        <f>Data!D3683</f>
        <v>44300</v>
      </c>
      <c r="C3683" s="12">
        <f>IFERROR(VLOOKUP(Data!B3683, Minorista!$A$2:$B$100, 2, FALSE), "")</f>
        <v>3</v>
      </c>
      <c r="D3683" s="12">
        <f t="array" ref="D3683">INDEX(Producto!$A$2:$A$500, MATCH(Data!H3683, Producto!$B$2:$B$500, 0))</f>
        <v>1</v>
      </c>
      <c r="E3683" s="12">
        <f>VLOOKUP(Data!E3683 &amp; Data!F3683 &amp; Data!G3683, Ubicacion!$A$2:$B$1000, 2, FALSE)</f>
        <v>52</v>
      </c>
      <c r="F3683" s="15">
        <f>Data!J3683</f>
        <v>450</v>
      </c>
      <c r="G3683" s="16">
        <f>Data!I3683</f>
        <v>40</v>
      </c>
      <c r="H3683" s="17">
        <f>Data!K3683</f>
        <v>180000</v>
      </c>
      <c r="I3683" s="17">
        <f>Data!L3683</f>
        <v>54000</v>
      </c>
      <c r="J3683" s="12" t="str">
        <f>Data!N3683</f>
        <v>In-store</v>
      </c>
      <c r="K3683" s="12" t="str">
        <f>Data!O3683</f>
        <v>Tarjeta</v>
      </c>
      <c r="L3683" s="12" t="str">
        <f>Data!P3683</f>
        <v>Recurrente</v>
      </c>
    </row>
    <row r="3684">
      <c r="A3684" s="11">
        <v>3683.0</v>
      </c>
      <c r="B3684" s="14">
        <f>Data!D3684</f>
        <v>44300</v>
      </c>
      <c r="C3684" s="12">
        <f>IFERROR(VLOOKUP(Data!B3684, Minorista!$A$2:$B$100, 2, FALSE), "")</f>
        <v>3</v>
      </c>
      <c r="D3684" s="12">
        <f t="array" ref="D3684">INDEX(Producto!$A$2:$A$500, MATCH(Data!H3684, Producto!$B$2:$B$500, 0))</f>
        <v>2</v>
      </c>
      <c r="E3684" s="12">
        <f>VLOOKUP(Data!E3684 &amp; Data!F3684 &amp; Data!G3684, Ubicacion!$A$2:$B$1000, 2, FALSE)</f>
        <v>52</v>
      </c>
      <c r="F3684" s="15">
        <f>Data!J3684</f>
        <v>150</v>
      </c>
      <c r="G3684" s="16">
        <f>Data!I3684</f>
        <v>40</v>
      </c>
      <c r="H3684" s="17">
        <f>Data!K3684</f>
        <v>60000</v>
      </c>
      <c r="I3684" s="17">
        <f>Data!L3684</f>
        <v>18000</v>
      </c>
      <c r="J3684" s="12" t="str">
        <f>Data!N3684</f>
        <v>In-store</v>
      </c>
      <c r="K3684" s="12" t="str">
        <f>Data!O3684</f>
        <v>Efectivo</v>
      </c>
      <c r="L3684" s="12" t="str">
        <f>Data!P3684</f>
        <v>Recurrente</v>
      </c>
    </row>
    <row r="3685">
      <c r="A3685" s="11">
        <v>3684.0</v>
      </c>
      <c r="B3685" s="14">
        <f>Data!D3685</f>
        <v>44300</v>
      </c>
      <c r="C3685" s="12">
        <f>IFERROR(VLOOKUP(Data!B3685, Minorista!$A$2:$B$100, 2, FALSE), "")</f>
        <v>3</v>
      </c>
      <c r="D3685" s="12">
        <f t="array" ref="D3685">INDEX(Producto!$A$2:$A$500, MATCH(Data!H3685, Producto!$B$2:$B$500, 0))</f>
        <v>3</v>
      </c>
      <c r="E3685" s="12">
        <f>VLOOKUP(Data!E3685 &amp; Data!F3685 &amp; Data!G3685, Ubicacion!$A$2:$B$1000, 2, FALSE)</f>
        <v>52</v>
      </c>
      <c r="F3685" s="15">
        <f>Data!J3685</f>
        <v>150</v>
      </c>
      <c r="G3685" s="16">
        <f>Data!I3685</f>
        <v>30</v>
      </c>
      <c r="H3685" s="17">
        <f>Data!K3685</f>
        <v>45000</v>
      </c>
      <c r="I3685" s="17">
        <f>Data!L3685</f>
        <v>11250</v>
      </c>
      <c r="J3685" s="12" t="str">
        <f>Data!N3685</f>
        <v>In-store</v>
      </c>
      <c r="K3685" s="12" t="str">
        <f>Data!O3685</f>
        <v>Transferencia bancaria</v>
      </c>
      <c r="L3685" s="12" t="str">
        <f>Data!P3685</f>
        <v>Recurrente</v>
      </c>
    </row>
    <row r="3686">
      <c r="A3686" s="11">
        <v>3685.0</v>
      </c>
      <c r="B3686" s="14">
        <f>Data!D3686</f>
        <v>44300</v>
      </c>
      <c r="C3686" s="12">
        <f>IFERROR(VLOOKUP(Data!B3686, Minorista!$A$2:$B$100, 2, FALSE), "")</f>
        <v>3</v>
      </c>
      <c r="D3686" s="12">
        <f t="array" ref="D3686">INDEX(Producto!$A$2:$A$500, MATCH(Data!H3686, Producto!$B$2:$B$500, 0))</f>
        <v>4</v>
      </c>
      <c r="E3686" s="12">
        <f>VLOOKUP(Data!E3686 &amp; Data!F3686 &amp; Data!G3686, Ubicacion!$A$2:$B$1000, 2, FALSE)</f>
        <v>52</v>
      </c>
      <c r="F3686" s="15">
        <f>Data!J3686</f>
        <v>125</v>
      </c>
      <c r="G3686" s="16">
        <f>Data!I3686</f>
        <v>35</v>
      </c>
      <c r="H3686" s="17">
        <f>Data!K3686</f>
        <v>43750</v>
      </c>
      <c r="I3686" s="17">
        <f>Data!L3686</f>
        <v>10937.5</v>
      </c>
      <c r="J3686" s="12" t="str">
        <f>Data!N3686</f>
        <v>In-store</v>
      </c>
      <c r="K3686" s="12" t="str">
        <f>Data!O3686</f>
        <v>Efectivo</v>
      </c>
      <c r="L3686" s="12" t="str">
        <f>Data!P3686</f>
        <v>Recurrente</v>
      </c>
    </row>
    <row r="3687">
      <c r="A3687" s="11">
        <v>3686.0</v>
      </c>
      <c r="B3687" s="14">
        <f>Data!D3687</f>
        <v>44300</v>
      </c>
      <c r="C3687" s="12">
        <f>IFERROR(VLOOKUP(Data!B3687, Minorista!$A$2:$B$100, 2, FALSE), "")</f>
        <v>3</v>
      </c>
      <c r="D3687" s="12">
        <f t="array" ref="D3687">INDEX(Producto!$A$2:$A$500, MATCH(Data!H3687, Producto!$B$2:$B$500, 0))</f>
        <v>5</v>
      </c>
      <c r="E3687" s="12">
        <f>VLOOKUP(Data!E3687 &amp; Data!F3687 &amp; Data!G3687, Ubicacion!$A$2:$B$1000, 2, FALSE)</f>
        <v>52</v>
      </c>
      <c r="F3687" s="15">
        <f>Data!J3687</f>
        <v>125</v>
      </c>
      <c r="G3687" s="16">
        <f>Data!I3687</f>
        <v>50</v>
      </c>
      <c r="H3687" s="17">
        <f>Data!K3687</f>
        <v>62500</v>
      </c>
      <c r="I3687" s="17">
        <f>Data!L3687</f>
        <v>15625</v>
      </c>
      <c r="J3687" s="12" t="str">
        <f>Data!N3687</f>
        <v>In-store</v>
      </c>
      <c r="K3687" s="12" t="str">
        <f>Data!O3687</f>
        <v>Transferencia bancaria</v>
      </c>
      <c r="L3687" s="12" t="str">
        <f>Data!P3687</f>
        <v>Recurrente</v>
      </c>
    </row>
    <row r="3688">
      <c r="A3688" s="11">
        <v>3687.0</v>
      </c>
      <c r="B3688" s="14">
        <f>Data!D3688</f>
        <v>44300</v>
      </c>
      <c r="C3688" s="12">
        <f>IFERROR(VLOOKUP(Data!B3688, Minorista!$A$2:$B$100, 2, FALSE), "")</f>
        <v>3</v>
      </c>
      <c r="D3688" s="12">
        <f t="array" ref="D3688">INDEX(Producto!$A$2:$A$500, MATCH(Data!H3688, Producto!$B$2:$B$500, 0))</f>
        <v>6</v>
      </c>
      <c r="E3688" s="12">
        <f>VLOOKUP(Data!E3688 &amp; Data!F3688 &amp; Data!G3688, Ubicacion!$A$2:$B$1000, 2, FALSE)</f>
        <v>52</v>
      </c>
      <c r="F3688" s="15">
        <f>Data!J3688</f>
        <v>275</v>
      </c>
      <c r="G3688" s="16">
        <f>Data!I3688</f>
        <v>40</v>
      </c>
      <c r="H3688" s="17">
        <f>Data!K3688</f>
        <v>110000</v>
      </c>
      <c r="I3688" s="17">
        <f>Data!L3688</f>
        <v>33000</v>
      </c>
      <c r="J3688" s="12" t="str">
        <f>Data!N3688</f>
        <v>In-store</v>
      </c>
      <c r="K3688" s="12" t="str">
        <f>Data!O3688</f>
        <v>Efectivo</v>
      </c>
      <c r="L3688" s="12" t="str">
        <f>Data!P3688</f>
        <v>Recurrente</v>
      </c>
    </row>
    <row r="3689">
      <c r="A3689" s="11">
        <v>3688.0</v>
      </c>
      <c r="B3689" s="14">
        <f>Data!D3689</f>
        <v>44329</v>
      </c>
      <c r="C3689" s="12">
        <f>IFERROR(VLOOKUP(Data!B3689, Minorista!$A$2:$B$100, 2, FALSE), "")</f>
        <v>3</v>
      </c>
      <c r="D3689" s="12">
        <f t="array" ref="D3689">INDEX(Producto!$A$2:$A$500, MATCH(Data!H3689, Producto!$B$2:$B$500, 0))</f>
        <v>1</v>
      </c>
      <c r="E3689" s="12">
        <f>VLOOKUP(Data!E3689 &amp; Data!F3689 &amp; Data!G3689, Ubicacion!$A$2:$B$1000, 2, FALSE)</f>
        <v>52</v>
      </c>
      <c r="F3689" s="15">
        <f>Data!J3689</f>
        <v>495</v>
      </c>
      <c r="G3689" s="16">
        <f>Data!I3689</f>
        <v>55</v>
      </c>
      <c r="H3689" s="17">
        <f>Data!K3689</f>
        <v>272250</v>
      </c>
      <c r="I3689" s="17">
        <f>Data!L3689</f>
        <v>81675</v>
      </c>
      <c r="J3689" s="12" t="str">
        <f>Data!N3689</f>
        <v>In-store</v>
      </c>
      <c r="K3689" s="12" t="str">
        <f>Data!O3689</f>
        <v>Transferencia bancaria</v>
      </c>
      <c r="L3689" s="12" t="str">
        <f>Data!P3689</f>
        <v>Recurrente</v>
      </c>
    </row>
    <row r="3690">
      <c r="A3690" s="11">
        <v>3689.0</v>
      </c>
      <c r="B3690" s="14">
        <f>Data!D3690</f>
        <v>44329</v>
      </c>
      <c r="C3690" s="12">
        <f>IFERROR(VLOOKUP(Data!B3690, Minorista!$A$2:$B$100, 2, FALSE), "")</f>
        <v>3</v>
      </c>
      <c r="D3690" s="12">
        <f t="array" ref="D3690">INDEX(Producto!$A$2:$A$500, MATCH(Data!H3690, Producto!$B$2:$B$500, 0))</f>
        <v>2</v>
      </c>
      <c r="E3690" s="12">
        <f>VLOOKUP(Data!E3690 &amp; Data!F3690 &amp; Data!G3690, Ubicacion!$A$2:$B$1000, 2, FALSE)</f>
        <v>52</v>
      </c>
      <c r="F3690" s="15">
        <f>Data!J3690</f>
        <v>200</v>
      </c>
      <c r="G3690" s="16">
        <f>Data!I3690</f>
        <v>50</v>
      </c>
      <c r="H3690" s="17">
        <f>Data!K3690</f>
        <v>100000</v>
      </c>
      <c r="I3690" s="17">
        <f>Data!L3690</f>
        <v>30000</v>
      </c>
      <c r="J3690" s="12" t="str">
        <f>Data!N3690</f>
        <v>In-store</v>
      </c>
      <c r="K3690" s="12" t="str">
        <f>Data!O3690</f>
        <v>Transferencia bancaria</v>
      </c>
      <c r="L3690" s="12" t="str">
        <f>Data!P3690</f>
        <v>Nuevo</v>
      </c>
    </row>
    <row r="3691">
      <c r="A3691" s="11">
        <v>3690.0</v>
      </c>
      <c r="B3691" s="14">
        <f>Data!D3691</f>
        <v>44329</v>
      </c>
      <c r="C3691" s="12">
        <f>IFERROR(VLOOKUP(Data!B3691, Minorista!$A$2:$B$100, 2, FALSE), "")</f>
        <v>3</v>
      </c>
      <c r="D3691" s="12">
        <f t="array" ref="D3691">INDEX(Producto!$A$2:$A$500, MATCH(Data!H3691, Producto!$B$2:$B$500, 0))</f>
        <v>3</v>
      </c>
      <c r="E3691" s="12">
        <f>VLOOKUP(Data!E3691 &amp; Data!F3691 &amp; Data!G3691, Ubicacion!$A$2:$B$1000, 2, FALSE)</f>
        <v>52</v>
      </c>
      <c r="F3691" s="15">
        <f>Data!J3691</f>
        <v>225</v>
      </c>
      <c r="G3691" s="16">
        <f>Data!I3691</f>
        <v>45</v>
      </c>
      <c r="H3691" s="17">
        <f>Data!K3691</f>
        <v>101250</v>
      </c>
      <c r="I3691" s="17">
        <f>Data!L3691</f>
        <v>25312.5</v>
      </c>
      <c r="J3691" s="12" t="str">
        <f>Data!N3691</f>
        <v>In-store</v>
      </c>
      <c r="K3691" s="12" t="str">
        <f>Data!O3691</f>
        <v>Efectivo</v>
      </c>
      <c r="L3691" s="12" t="str">
        <f>Data!P3691</f>
        <v>Nuevo</v>
      </c>
    </row>
    <row r="3692">
      <c r="A3692" s="11">
        <v>3691.0</v>
      </c>
      <c r="B3692" s="14">
        <f>Data!D3692</f>
        <v>44329</v>
      </c>
      <c r="C3692" s="12">
        <f>IFERROR(VLOOKUP(Data!B3692, Minorista!$A$2:$B$100, 2, FALSE), "")</f>
        <v>3</v>
      </c>
      <c r="D3692" s="12">
        <f t="array" ref="D3692">INDEX(Producto!$A$2:$A$500, MATCH(Data!H3692, Producto!$B$2:$B$500, 0))</f>
        <v>4</v>
      </c>
      <c r="E3692" s="12">
        <f>VLOOKUP(Data!E3692 &amp; Data!F3692 &amp; Data!G3692, Ubicacion!$A$2:$B$1000, 2, FALSE)</f>
        <v>52</v>
      </c>
      <c r="F3692" s="15">
        <f>Data!J3692</f>
        <v>175</v>
      </c>
      <c r="G3692" s="16">
        <f>Data!I3692</f>
        <v>45</v>
      </c>
      <c r="H3692" s="17">
        <f>Data!K3692</f>
        <v>78750</v>
      </c>
      <c r="I3692" s="17">
        <f>Data!L3692</f>
        <v>19687.5</v>
      </c>
      <c r="J3692" s="12" t="str">
        <f>Data!N3692</f>
        <v>In-store</v>
      </c>
      <c r="K3692" s="12" t="str">
        <f>Data!O3692</f>
        <v>Efectivo</v>
      </c>
      <c r="L3692" s="12" t="str">
        <f>Data!P3692</f>
        <v>Nuevo</v>
      </c>
    </row>
    <row r="3693">
      <c r="A3693" s="11">
        <v>3692.0</v>
      </c>
      <c r="B3693" s="14">
        <f>Data!D3693</f>
        <v>44329</v>
      </c>
      <c r="C3693" s="12">
        <f>IFERROR(VLOOKUP(Data!B3693, Minorista!$A$2:$B$100, 2, FALSE), "")</f>
        <v>3</v>
      </c>
      <c r="D3693" s="12">
        <f t="array" ref="D3693">INDEX(Producto!$A$2:$A$500, MATCH(Data!H3693, Producto!$B$2:$B$500, 0))</f>
        <v>5</v>
      </c>
      <c r="E3693" s="12">
        <f>VLOOKUP(Data!E3693 &amp; Data!F3693 &amp; Data!G3693, Ubicacion!$A$2:$B$1000, 2, FALSE)</f>
        <v>52</v>
      </c>
      <c r="F3693" s="15">
        <f>Data!J3693</f>
        <v>200</v>
      </c>
      <c r="G3693" s="16">
        <f>Data!I3693</f>
        <v>55</v>
      </c>
      <c r="H3693" s="17">
        <f>Data!K3693</f>
        <v>110000</v>
      </c>
      <c r="I3693" s="17">
        <f>Data!L3693</f>
        <v>27500</v>
      </c>
      <c r="J3693" s="12" t="str">
        <f>Data!N3693</f>
        <v>In-store</v>
      </c>
      <c r="K3693" s="12" t="str">
        <f>Data!O3693</f>
        <v>Efectivo</v>
      </c>
      <c r="L3693" s="12" t="str">
        <f>Data!P3693</f>
        <v>Nuevo</v>
      </c>
    </row>
    <row r="3694">
      <c r="A3694" s="11">
        <v>3693.0</v>
      </c>
      <c r="B3694" s="14">
        <f>Data!D3694</f>
        <v>44329</v>
      </c>
      <c r="C3694" s="12">
        <f>IFERROR(VLOOKUP(Data!B3694, Minorista!$A$2:$B$100, 2, FALSE), "")</f>
        <v>3</v>
      </c>
      <c r="D3694" s="12">
        <f t="array" ref="D3694">INDEX(Producto!$A$2:$A$500, MATCH(Data!H3694, Producto!$B$2:$B$500, 0))</f>
        <v>6</v>
      </c>
      <c r="E3694" s="12">
        <f>VLOOKUP(Data!E3694 &amp; Data!F3694 &amp; Data!G3694, Ubicacion!$A$2:$B$1000, 2, FALSE)</f>
        <v>52</v>
      </c>
      <c r="F3694" s="15">
        <f>Data!J3694</f>
        <v>325</v>
      </c>
      <c r="G3694" s="16">
        <f>Data!I3694</f>
        <v>60</v>
      </c>
      <c r="H3694" s="17">
        <f>Data!K3694</f>
        <v>195000</v>
      </c>
      <c r="I3694" s="17">
        <f>Data!L3694</f>
        <v>58500</v>
      </c>
      <c r="J3694" s="12" t="str">
        <f>Data!N3694</f>
        <v>In-store</v>
      </c>
      <c r="K3694" s="12" t="str">
        <f>Data!O3694</f>
        <v>Tarjeta</v>
      </c>
      <c r="L3694" s="12" t="str">
        <f>Data!P3694</f>
        <v>Nuevo</v>
      </c>
    </row>
    <row r="3695">
      <c r="A3695" s="11">
        <v>3694.0</v>
      </c>
      <c r="B3695" s="14">
        <f>Data!D3695</f>
        <v>44362</v>
      </c>
      <c r="C3695" s="12">
        <f>IFERROR(VLOOKUP(Data!B3695, Minorista!$A$2:$B$100, 2, FALSE), "")</f>
        <v>3</v>
      </c>
      <c r="D3695" s="12">
        <f t="array" ref="D3695">INDEX(Producto!$A$2:$A$500, MATCH(Data!H3695, Producto!$B$2:$B$500, 0))</f>
        <v>1</v>
      </c>
      <c r="E3695" s="12">
        <f>VLOOKUP(Data!E3695 &amp; Data!F3695 &amp; Data!G3695, Ubicacion!$A$2:$B$1000, 2, FALSE)</f>
        <v>52</v>
      </c>
      <c r="F3695" s="15">
        <f>Data!J3695</f>
        <v>575</v>
      </c>
      <c r="G3695" s="16">
        <f>Data!I3695</f>
        <v>55</v>
      </c>
      <c r="H3695" s="17">
        <f>Data!K3695</f>
        <v>316250</v>
      </c>
      <c r="I3695" s="17">
        <f>Data!L3695</f>
        <v>94875</v>
      </c>
      <c r="J3695" s="12" t="str">
        <f>Data!N3695</f>
        <v>In-store</v>
      </c>
      <c r="K3695" s="12" t="str">
        <f>Data!O3695</f>
        <v>Tarjeta</v>
      </c>
      <c r="L3695" s="12" t="str">
        <f>Data!P3695</f>
        <v>Recurrente</v>
      </c>
    </row>
    <row r="3696">
      <c r="A3696" s="11">
        <v>3695.0</v>
      </c>
      <c r="B3696" s="14">
        <f>Data!D3696</f>
        <v>44362</v>
      </c>
      <c r="C3696" s="12">
        <f>IFERROR(VLOOKUP(Data!B3696, Minorista!$A$2:$B$100, 2, FALSE), "")</f>
        <v>3</v>
      </c>
      <c r="D3696" s="12">
        <f t="array" ref="D3696">INDEX(Producto!$A$2:$A$500, MATCH(Data!H3696, Producto!$B$2:$B$500, 0))</f>
        <v>2</v>
      </c>
      <c r="E3696" s="12">
        <f>VLOOKUP(Data!E3696 &amp; Data!F3696 &amp; Data!G3696, Ubicacion!$A$2:$B$1000, 2, FALSE)</f>
        <v>52</v>
      </c>
      <c r="F3696" s="15">
        <f>Data!J3696</f>
        <v>325</v>
      </c>
      <c r="G3696" s="16">
        <f>Data!I3696</f>
        <v>50</v>
      </c>
      <c r="H3696" s="17">
        <f>Data!K3696</f>
        <v>162500</v>
      </c>
      <c r="I3696" s="17">
        <f>Data!L3696</f>
        <v>48750</v>
      </c>
      <c r="J3696" s="12" t="str">
        <f>Data!N3696</f>
        <v>In-store</v>
      </c>
      <c r="K3696" s="12" t="str">
        <f>Data!O3696</f>
        <v>Tarjeta</v>
      </c>
      <c r="L3696" s="12" t="str">
        <f>Data!P3696</f>
        <v>Nuevo</v>
      </c>
    </row>
    <row r="3697">
      <c r="A3697" s="11">
        <v>3696.0</v>
      </c>
      <c r="B3697" s="14">
        <f>Data!D3697</f>
        <v>44362</v>
      </c>
      <c r="C3697" s="12">
        <f>IFERROR(VLOOKUP(Data!B3697, Minorista!$A$2:$B$100, 2, FALSE), "")</f>
        <v>3</v>
      </c>
      <c r="D3697" s="12">
        <f t="array" ref="D3697">INDEX(Producto!$A$2:$A$500, MATCH(Data!H3697, Producto!$B$2:$B$500, 0))</f>
        <v>3</v>
      </c>
      <c r="E3697" s="12">
        <f>VLOOKUP(Data!E3697 &amp; Data!F3697 &amp; Data!G3697, Ubicacion!$A$2:$B$1000, 2, FALSE)</f>
        <v>52</v>
      </c>
      <c r="F3697" s="15">
        <f>Data!J3697</f>
        <v>250</v>
      </c>
      <c r="G3697" s="16">
        <f>Data!I3697</f>
        <v>45</v>
      </c>
      <c r="H3697" s="17">
        <f>Data!K3697</f>
        <v>112500</v>
      </c>
      <c r="I3697" s="17">
        <f>Data!L3697</f>
        <v>28125</v>
      </c>
      <c r="J3697" s="12" t="str">
        <f>Data!N3697</f>
        <v>In-store</v>
      </c>
      <c r="K3697" s="12" t="str">
        <f>Data!O3697</f>
        <v>Efectivo</v>
      </c>
      <c r="L3697" s="12" t="str">
        <f>Data!P3697</f>
        <v>Recurrente</v>
      </c>
    </row>
    <row r="3698">
      <c r="A3698" s="11">
        <v>3697.0</v>
      </c>
      <c r="B3698" s="14">
        <f>Data!D3698</f>
        <v>44362</v>
      </c>
      <c r="C3698" s="12">
        <f>IFERROR(VLOOKUP(Data!B3698, Minorista!$A$2:$B$100, 2, FALSE), "")</f>
        <v>3</v>
      </c>
      <c r="D3698" s="12">
        <f t="array" ref="D3698">INDEX(Producto!$A$2:$A$500, MATCH(Data!H3698, Producto!$B$2:$B$500, 0))</f>
        <v>4</v>
      </c>
      <c r="E3698" s="12">
        <f>VLOOKUP(Data!E3698 &amp; Data!F3698 &amp; Data!G3698, Ubicacion!$A$2:$B$1000, 2, FALSE)</f>
        <v>52</v>
      </c>
      <c r="F3698" s="15">
        <f>Data!J3698</f>
        <v>225</v>
      </c>
      <c r="G3698" s="16">
        <f>Data!I3698</f>
        <v>45</v>
      </c>
      <c r="H3698" s="17">
        <f>Data!K3698</f>
        <v>101250</v>
      </c>
      <c r="I3698" s="17">
        <f>Data!L3698</f>
        <v>25312.5</v>
      </c>
      <c r="J3698" s="12" t="str">
        <f>Data!N3698</f>
        <v>In-store</v>
      </c>
      <c r="K3698" s="12" t="str">
        <f>Data!O3698</f>
        <v>Tarjeta</v>
      </c>
      <c r="L3698" s="12" t="str">
        <f>Data!P3698</f>
        <v>Recurrente</v>
      </c>
    </row>
    <row r="3699">
      <c r="A3699" s="11">
        <v>3698.0</v>
      </c>
      <c r="B3699" s="14">
        <f>Data!D3699</f>
        <v>44362</v>
      </c>
      <c r="C3699" s="12">
        <f>IFERROR(VLOOKUP(Data!B3699, Minorista!$A$2:$B$100, 2, FALSE), "")</f>
        <v>3</v>
      </c>
      <c r="D3699" s="12">
        <f t="array" ref="D3699">INDEX(Producto!$A$2:$A$500, MATCH(Data!H3699, Producto!$B$2:$B$500, 0))</f>
        <v>5</v>
      </c>
      <c r="E3699" s="12">
        <f>VLOOKUP(Data!E3699 &amp; Data!F3699 &amp; Data!G3699, Ubicacion!$A$2:$B$1000, 2, FALSE)</f>
        <v>52</v>
      </c>
      <c r="F3699" s="15">
        <f>Data!J3699</f>
        <v>225</v>
      </c>
      <c r="G3699" s="16">
        <f>Data!I3699</f>
        <v>55</v>
      </c>
      <c r="H3699" s="17">
        <f>Data!K3699</f>
        <v>123750</v>
      </c>
      <c r="I3699" s="17">
        <f>Data!L3699</f>
        <v>30937.5</v>
      </c>
      <c r="J3699" s="12" t="str">
        <f>Data!N3699</f>
        <v>In-store</v>
      </c>
      <c r="K3699" s="12" t="str">
        <f>Data!O3699</f>
        <v>Efectivo</v>
      </c>
      <c r="L3699" s="12" t="str">
        <f>Data!P3699</f>
        <v>Recurrente</v>
      </c>
    </row>
    <row r="3700">
      <c r="A3700" s="11">
        <v>3699.0</v>
      </c>
      <c r="B3700" s="14">
        <f>Data!D3700</f>
        <v>44362</v>
      </c>
      <c r="C3700" s="12">
        <f>IFERROR(VLOOKUP(Data!B3700, Minorista!$A$2:$B$100, 2, FALSE), "")</f>
        <v>3</v>
      </c>
      <c r="D3700" s="12">
        <f t="array" ref="D3700">INDEX(Producto!$A$2:$A$500, MATCH(Data!H3700, Producto!$B$2:$B$500, 0))</f>
        <v>6</v>
      </c>
      <c r="E3700" s="12">
        <f>VLOOKUP(Data!E3700 &amp; Data!F3700 &amp; Data!G3700, Ubicacion!$A$2:$B$1000, 2, FALSE)</f>
        <v>52</v>
      </c>
      <c r="F3700" s="15">
        <f>Data!J3700</f>
        <v>375</v>
      </c>
      <c r="G3700" s="16">
        <f>Data!I3700</f>
        <v>60</v>
      </c>
      <c r="H3700" s="17">
        <f>Data!K3700</f>
        <v>225000</v>
      </c>
      <c r="I3700" s="17">
        <f>Data!L3700</f>
        <v>67500</v>
      </c>
      <c r="J3700" s="12" t="str">
        <f>Data!N3700</f>
        <v>In-store</v>
      </c>
      <c r="K3700" s="12" t="str">
        <f>Data!O3700</f>
        <v>Efectivo</v>
      </c>
      <c r="L3700" s="12" t="str">
        <f>Data!P3700</f>
        <v>Nuevo</v>
      </c>
    </row>
    <row r="3701">
      <c r="A3701" s="11">
        <v>3700.0</v>
      </c>
      <c r="B3701" s="14">
        <f>Data!D3701</f>
        <v>44390</v>
      </c>
      <c r="C3701" s="12">
        <f>IFERROR(VLOOKUP(Data!B3701, Minorista!$A$2:$B$100, 2, FALSE), "")</f>
        <v>3</v>
      </c>
      <c r="D3701" s="12">
        <f t="array" ref="D3701">INDEX(Producto!$A$2:$A$500, MATCH(Data!H3701, Producto!$B$2:$B$500, 0))</f>
        <v>1</v>
      </c>
      <c r="E3701" s="12">
        <f>VLOOKUP(Data!E3701 &amp; Data!F3701 &amp; Data!G3701, Ubicacion!$A$2:$B$1000, 2, FALSE)</f>
        <v>52</v>
      </c>
      <c r="F3701" s="15">
        <f>Data!J3701</f>
        <v>600</v>
      </c>
      <c r="G3701" s="16">
        <f>Data!I3701</f>
        <v>55</v>
      </c>
      <c r="H3701" s="17">
        <f>Data!K3701</f>
        <v>330000</v>
      </c>
      <c r="I3701" s="17">
        <f>Data!L3701</f>
        <v>99000</v>
      </c>
      <c r="J3701" s="12" t="str">
        <f>Data!N3701</f>
        <v>In-store</v>
      </c>
      <c r="K3701" s="12" t="str">
        <f>Data!O3701</f>
        <v>Tarjeta</v>
      </c>
      <c r="L3701" s="12" t="str">
        <f>Data!P3701</f>
        <v>Nuevo</v>
      </c>
    </row>
    <row r="3702">
      <c r="A3702" s="11">
        <v>3701.0</v>
      </c>
      <c r="B3702" s="14">
        <f>Data!D3702</f>
        <v>44390</v>
      </c>
      <c r="C3702" s="12">
        <f>IFERROR(VLOOKUP(Data!B3702, Minorista!$A$2:$B$100, 2, FALSE), "")</f>
        <v>3</v>
      </c>
      <c r="D3702" s="12">
        <f t="array" ref="D3702">INDEX(Producto!$A$2:$A$500, MATCH(Data!H3702, Producto!$B$2:$B$500, 0))</f>
        <v>2</v>
      </c>
      <c r="E3702" s="12">
        <f>VLOOKUP(Data!E3702 &amp; Data!F3702 &amp; Data!G3702, Ubicacion!$A$2:$B$1000, 2, FALSE)</f>
        <v>52</v>
      </c>
      <c r="F3702" s="15">
        <f>Data!J3702</f>
        <v>350</v>
      </c>
      <c r="G3702" s="16">
        <f>Data!I3702</f>
        <v>50</v>
      </c>
      <c r="H3702" s="17">
        <f>Data!K3702</f>
        <v>175000</v>
      </c>
      <c r="I3702" s="17">
        <f>Data!L3702</f>
        <v>52500</v>
      </c>
      <c r="J3702" s="12" t="str">
        <f>Data!N3702</f>
        <v>In-store</v>
      </c>
      <c r="K3702" s="12" t="str">
        <f>Data!O3702</f>
        <v>Tarjeta</v>
      </c>
      <c r="L3702" s="12" t="str">
        <f>Data!P3702</f>
        <v>Recurrente</v>
      </c>
    </row>
    <row r="3703">
      <c r="A3703" s="11">
        <v>3702.0</v>
      </c>
      <c r="B3703" s="14">
        <f>Data!D3703</f>
        <v>44390</v>
      </c>
      <c r="C3703" s="12">
        <f>IFERROR(VLOOKUP(Data!B3703, Minorista!$A$2:$B$100, 2, FALSE), "")</f>
        <v>3</v>
      </c>
      <c r="D3703" s="12">
        <f t="array" ref="D3703">INDEX(Producto!$A$2:$A$500, MATCH(Data!H3703, Producto!$B$2:$B$500, 0))</f>
        <v>3</v>
      </c>
      <c r="E3703" s="12">
        <f>VLOOKUP(Data!E3703 &amp; Data!F3703 &amp; Data!G3703, Ubicacion!$A$2:$B$1000, 2, FALSE)</f>
        <v>52</v>
      </c>
      <c r="F3703" s="15">
        <f>Data!J3703</f>
        <v>275</v>
      </c>
      <c r="G3703" s="16">
        <f>Data!I3703</f>
        <v>45</v>
      </c>
      <c r="H3703" s="17">
        <f>Data!K3703</f>
        <v>123750</v>
      </c>
      <c r="I3703" s="17">
        <f>Data!L3703</f>
        <v>30937.5</v>
      </c>
      <c r="J3703" s="12" t="str">
        <f>Data!N3703</f>
        <v>In-store</v>
      </c>
      <c r="K3703" s="12" t="str">
        <f>Data!O3703</f>
        <v>Efectivo</v>
      </c>
      <c r="L3703" s="12" t="str">
        <f>Data!P3703</f>
        <v>Recurrente</v>
      </c>
    </row>
    <row r="3704">
      <c r="A3704" s="11">
        <v>3703.0</v>
      </c>
      <c r="B3704" s="14">
        <f>Data!D3704</f>
        <v>44390</v>
      </c>
      <c r="C3704" s="12">
        <f>IFERROR(VLOOKUP(Data!B3704, Minorista!$A$2:$B$100, 2, FALSE), "")</f>
        <v>3</v>
      </c>
      <c r="D3704" s="12">
        <f t="array" ref="D3704">INDEX(Producto!$A$2:$A$500, MATCH(Data!H3704, Producto!$B$2:$B$500, 0))</f>
        <v>4</v>
      </c>
      <c r="E3704" s="12">
        <f>VLOOKUP(Data!E3704 &amp; Data!F3704 &amp; Data!G3704, Ubicacion!$A$2:$B$1000, 2, FALSE)</f>
        <v>52</v>
      </c>
      <c r="F3704" s="15">
        <f>Data!J3704</f>
        <v>225</v>
      </c>
      <c r="G3704" s="16">
        <f>Data!I3704</f>
        <v>45</v>
      </c>
      <c r="H3704" s="17">
        <f>Data!K3704</f>
        <v>101250</v>
      </c>
      <c r="I3704" s="17">
        <f>Data!L3704</f>
        <v>25312.5</v>
      </c>
      <c r="J3704" s="12" t="str">
        <f>Data!N3704</f>
        <v>In-store</v>
      </c>
      <c r="K3704" s="12" t="str">
        <f>Data!O3704</f>
        <v>Efectivo</v>
      </c>
      <c r="L3704" s="12" t="str">
        <f>Data!P3704</f>
        <v>Recurrente</v>
      </c>
    </row>
    <row r="3705">
      <c r="A3705" s="11">
        <v>3704.0</v>
      </c>
      <c r="B3705" s="14">
        <f>Data!D3705</f>
        <v>44390</v>
      </c>
      <c r="C3705" s="12">
        <f>IFERROR(VLOOKUP(Data!B3705, Minorista!$A$2:$B$100, 2, FALSE), "")</f>
        <v>3</v>
      </c>
      <c r="D3705" s="12">
        <f t="array" ref="D3705">INDEX(Producto!$A$2:$A$500, MATCH(Data!H3705, Producto!$B$2:$B$500, 0))</f>
        <v>5</v>
      </c>
      <c r="E3705" s="12">
        <f>VLOOKUP(Data!E3705 &amp; Data!F3705 &amp; Data!G3705, Ubicacion!$A$2:$B$1000, 2, FALSE)</f>
        <v>52</v>
      </c>
      <c r="F3705" s="15">
        <f>Data!J3705</f>
        <v>250</v>
      </c>
      <c r="G3705" s="16">
        <f>Data!I3705</f>
        <v>55</v>
      </c>
      <c r="H3705" s="17">
        <f>Data!K3705</f>
        <v>137500</v>
      </c>
      <c r="I3705" s="17">
        <f>Data!L3705</f>
        <v>34375</v>
      </c>
      <c r="J3705" s="12" t="str">
        <f>Data!N3705</f>
        <v>In-store</v>
      </c>
      <c r="K3705" s="12" t="str">
        <f>Data!O3705</f>
        <v>Transferencia bancaria</v>
      </c>
      <c r="L3705" s="12" t="str">
        <f>Data!P3705</f>
        <v>Nuevo</v>
      </c>
    </row>
    <row r="3706">
      <c r="A3706" s="11">
        <v>3705.0</v>
      </c>
      <c r="B3706" s="14">
        <f>Data!D3706</f>
        <v>44390</v>
      </c>
      <c r="C3706" s="12">
        <f>IFERROR(VLOOKUP(Data!B3706, Minorista!$A$2:$B$100, 2, FALSE), "")</f>
        <v>3</v>
      </c>
      <c r="D3706" s="12">
        <f t="array" ref="D3706">INDEX(Producto!$A$2:$A$500, MATCH(Data!H3706, Producto!$B$2:$B$500, 0))</f>
        <v>6</v>
      </c>
      <c r="E3706" s="12">
        <f>VLOOKUP(Data!E3706 &amp; Data!F3706 &amp; Data!G3706, Ubicacion!$A$2:$B$1000, 2, FALSE)</f>
        <v>52</v>
      </c>
      <c r="F3706" s="15">
        <f>Data!J3706</f>
        <v>425</v>
      </c>
      <c r="G3706" s="16">
        <f>Data!I3706</f>
        <v>60</v>
      </c>
      <c r="H3706" s="17">
        <f>Data!K3706</f>
        <v>255000</v>
      </c>
      <c r="I3706" s="17">
        <f>Data!L3706</f>
        <v>76500</v>
      </c>
      <c r="J3706" s="12" t="str">
        <f>Data!N3706</f>
        <v>In-store</v>
      </c>
      <c r="K3706" s="12" t="str">
        <f>Data!O3706</f>
        <v>Efectivo</v>
      </c>
      <c r="L3706" s="12" t="str">
        <f>Data!P3706</f>
        <v>Recurrente</v>
      </c>
    </row>
    <row r="3707">
      <c r="A3707" s="11">
        <v>3706.0</v>
      </c>
      <c r="B3707" s="14">
        <f>Data!D3707</f>
        <v>44422</v>
      </c>
      <c r="C3707" s="12">
        <f>IFERROR(VLOOKUP(Data!B3707, Minorista!$A$2:$B$100, 2, FALSE), "")</f>
        <v>3</v>
      </c>
      <c r="D3707" s="12">
        <f t="array" ref="D3707">INDEX(Producto!$A$2:$A$500, MATCH(Data!H3707, Producto!$B$2:$B$500, 0))</f>
        <v>1</v>
      </c>
      <c r="E3707" s="12">
        <f>VLOOKUP(Data!E3707 &amp; Data!F3707 &amp; Data!G3707, Ubicacion!$A$2:$B$1000, 2, FALSE)</f>
        <v>52</v>
      </c>
      <c r="F3707" s="15">
        <f>Data!J3707</f>
        <v>575</v>
      </c>
      <c r="G3707" s="16">
        <f>Data!I3707</f>
        <v>55</v>
      </c>
      <c r="H3707" s="17">
        <f>Data!K3707</f>
        <v>316250</v>
      </c>
      <c r="I3707" s="17">
        <f>Data!L3707</f>
        <v>94875</v>
      </c>
      <c r="J3707" s="12" t="str">
        <f>Data!N3707</f>
        <v>In-store</v>
      </c>
      <c r="K3707" s="12" t="str">
        <f>Data!O3707</f>
        <v>Efectivo</v>
      </c>
      <c r="L3707" s="12" t="str">
        <f>Data!P3707</f>
        <v>Nuevo</v>
      </c>
    </row>
    <row r="3708">
      <c r="A3708" s="11">
        <v>3707.0</v>
      </c>
      <c r="B3708" s="14">
        <f>Data!D3708</f>
        <v>44422</v>
      </c>
      <c r="C3708" s="12">
        <f>IFERROR(VLOOKUP(Data!B3708, Minorista!$A$2:$B$100, 2, FALSE), "")</f>
        <v>3</v>
      </c>
      <c r="D3708" s="12">
        <f t="array" ref="D3708">INDEX(Producto!$A$2:$A$500, MATCH(Data!H3708, Producto!$B$2:$B$500, 0))</f>
        <v>2</v>
      </c>
      <c r="E3708" s="12">
        <f>VLOOKUP(Data!E3708 &amp; Data!F3708 &amp; Data!G3708, Ubicacion!$A$2:$B$1000, 2, FALSE)</f>
        <v>52</v>
      </c>
      <c r="F3708" s="15">
        <f>Data!J3708</f>
        <v>350</v>
      </c>
      <c r="G3708" s="16">
        <f>Data!I3708</f>
        <v>50</v>
      </c>
      <c r="H3708" s="17">
        <f>Data!K3708</f>
        <v>175000</v>
      </c>
      <c r="I3708" s="17">
        <f>Data!L3708</f>
        <v>52500</v>
      </c>
      <c r="J3708" s="12" t="str">
        <f>Data!N3708</f>
        <v>In-store</v>
      </c>
      <c r="K3708" s="12" t="str">
        <f>Data!O3708</f>
        <v>Transferencia bancaria</v>
      </c>
      <c r="L3708" s="12" t="str">
        <f>Data!P3708</f>
        <v>Nuevo</v>
      </c>
    </row>
    <row r="3709">
      <c r="A3709" s="11">
        <v>3708.0</v>
      </c>
      <c r="B3709" s="14">
        <f>Data!D3709</f>
        <v>44422</v>
      </c>
      <c r="C3709" s="12">
        <f>IFERROR(VLOOKUP(Data!B3709, Minorista!$A$2:$B$100, 2, FALSE), "")</f>
        <v>3</v>
      </c>
      <c r="D3709" s="12">
        <f t="array" ref="D3709">INDEX(Producto!$A$2:$A$500, MATCH(Data!H3709, Producto!$B$2:$B$500, 0))</f>
        <v>3</v>
      </c>
      <c r="E3709" s="12">
        <f>VLOOKUP(Data!E3709 &amp; Data!F3709 &amp; Data!G3709, Ubicacion!$A$2:$B$1000, 2, FALSE)</f>
        <v>52</v>
      </c>
      <c r="F3709" s="15">
        <f>Data!J3709</f>
        <v>275</v>
      </c>
      <c r="G3709" s="16">
        <f>Data!I3709</f>
        <v>45</v>
      </c>
      <c r="H3709" s="17">
        <f>Data!K3709</f>
        <v>123750</v>
      </c>
      <c r="I3709" s="17">
        <f>Data!L3709</f>
        <v>30937.5</v>
      </c>
      <c r="J3709" s="12" t="str">
        <f>Data!N3709</f>
        <v>In-store</v>
      </c>
      <c r="K3709" s="12" t="str">
        <f>Data!O3709</f>
        <v>Tarjeta</v>
      </c>
      <c r="L3709" s="12" t="str">
        <f>Data!P3709</f>
        <v>Nuevo</v>
      </c>
    </row>
    <row r="3710">
      <c r="A3710" s="11">
        <v>3709.0</v>
      </c>
      <c r="B3710" s="14">
        <f>Data!D3710</f>
        <v>44422</v>
      </c>
      <c r="C3710" s="12">
        <f>IFERROR(VLOOKUP(Data!B3710, Minorista!$A$2:$B$100, 2, FALSE), "")</f>
        <v>3</v>
      </c>
      <c r="D3710" s="12">
        <f t="array" ref="D3710">INDEX(Producto!$A$2:$A$500, MATCH(Data!H3710, Producto!$B$2:$B$500, 0))</f>
        <v>4</v>
      </c>
      <c r="E3710" s="12">
        <f>VLOOKUP(Data!E3710 &amp; Data!F3710 &amp; Data!G3710, Ubicacion!$A$2:$B$1000, 2, FALSE)</f>
        <v>52</v>
      </c>
      <c r="F3710" s="15">
        <f>Data!J3710</f>
        <v>175</v>
      </c>
      <c r="G3710" s="16">
        <f>Data!I3710</f>
        <v>45</v>
      </c>
      <c r="H3710" s="17">
        <f>Data!K3710</f>
        <v>78750</v>
      </c>
      <c r="I3710" s="17">
        <f>Data!L3710</f>
        <v>19687.5</v>
      </c>
      <c r="J3710" s="12" t="str">
        <f>Data!N3710</f>
        <v>In-store</v>
      </c>
      <c r="K3710" s="12" t="str">
        <f>Data!O3710</f>
        <v>Transferencia bancaria</v>
      </c>
      <c r="L3710" s="12" t="str">
        <f>Data!P3710</f>
        <v>Nuevo</v>
      </c>
    </row>
    <row r="3711">
      <c r="A3711" s="11">
        <v>3710.0</v>
      </c>
      <c r="B3711" s="14">
        <f>Data!D3711</f>
        <v>44422</v>
      </c>
      <c r="C3711" s="12">
        <f>IFERROR(VLOOKUP(Data!B3711, Minorista!$A$2:$B$100, 2, FALSE), "")</f>
        <v>3</v>
      </c>
      <c r="D3711" s="12">
        <f t="array" ref="D3711">INDEX(Producto!$A$2:$A$500, MATCH(Data!H3711, Producto!$B$2:$B$500, 0))</f>
        <v>5</v>
      </c>
      <c r="E3711" s="12">
        <f>VLOOKUP(Data!E3711 &amp; Data!F3711 &amp; Data!G3711, Ubicacion!$A$2:$B$1000, 2, FALSE)</f>
        <v>52</v>
      </c>
      <c r="F3711" s="15">
        <f>Data!J3711</f>
        <v>150</v>
      </c>
      <c r="G3711" s="16">
        <f>Data!I3711</f>
        <v>55</v>
      </c>
      <c r="H3711" s="17">
        <f>Data!K3711</f>
        <v>82500</v>
      </c>
      <c r="I3711" s="17">
        <f>Data!L3711</f>
        <v>20625</v>
      </c>
      <c r="J3711" s="12" t="str">
        <f>Data!N3711</f>
        <v>In-store</v>
      </c>
      <c r="K3711" s="12" t="str">
        <f>Data!O3711</f>
        <v>Transferencia bancaria</v>
      </c>
      <c r="L3711" s="12" t="str">
        <f>Data!P3711</f>
        <v>Recurrente</v>
      </c>
    </row>
    <row r="3712">
      <c r="A3712" s="11">
        <v>3711.0</v>
      </c>
      <c r="B3712" s="14">
        <f>Data!D3712</f>
        <v>44422</v>
      </c>
      <c r="C3712" s="12">
        <f>IFERROR(VLOOKUP(Data!B3712, Minorista!$A$2:$B$100, 2, FALSE), "")</f>
        <v>3</v>
      </c>
      <c r="D3712" s="12">
        <f t="array" ref="D3712">INDEX(Producto!$A$2:$A$500, MATCH(Data!H3712, Producto!$B$2:$B$500, 0))</f>
        <v>6</v>
      </c>
      <c r="E3712" s="12">
        <f>VLOOKUP(Data!E3712 &amp; Data!F3712 &amp; Data!G3712, Ubicacion!$A$2:$B$1000, 2, FALSE)</f>
        <v>52</v>
      </c>
      <c r="F3712" s="15">
        <f>Data!J3712</f>
        <v>325</v>
      </c>
      <c r="G3712" s="16">
        <f>Data!I3712</f>
        <v>60</v>
      </c>
      <c r="H3712" s="17">
        <f>Data!K3712</f>
        <v>195000</v>
      </c>
      <c r="I3712" s="17">
        <f>Data!L3712</f>
        <v>58500</v>
      </c>
      <c r="J3712" s="12" t="str">
        <f>Data!N3712</f>
        <v>In-store</v>
      </c>
      <c r="K3712" s="12" t="str">
        <f>Data!O3712</f>
        <v>Tarjeta</v>
      </c>
      <c r="L3712" s="12" t="str">
        <f>Data!P3712</f>
        <v>Nuevo</v>
      </c>
    </row>
    <row r="3713">
      <c r="A3713" s="11">
        <v>3712.0</v>
      </c>
      <c r="B3713" s="14">
        <f>Data!D3713</f>
        <v>44452</v>
      </c>
      <c r="C3713" s="12">
        <f>IFERROR(VLOOKUP(Data!B3713, Minorista!$A$2:$B$100, 2, FALSE), "")</f>
        <v>3</v>
      </c>
      <c r="D3713" s="12">
        <f t="array" ref="D3713">INDEX(Producto!$A$2:$A$500, MATCH(Data!H3713, Producto!$B$2:$B$500, 0))</f>
        <v>1</v>
      </c>
      <c r="E3713" s="12">
        <f>VLOOKUP(Data!E3713 &amp; Data!F3713 &amp; Data!G3713, Ubicacion!$A$2:$B$1000, 2, FALSE)</f>
        <v>52</v>
      </c>
      <c r="F3713" s="15">
        <f>Data!J3713</f>
        <v>450</v>
      </c>
      <c r="G3713" s="16">
        <f>Data!I3713</f>
        <v>55</v>
      </c>
      <c r="H3713" s="17">
        <f>Data!K3713</f>
        <v>247500</v>
      </c>
      <c r="I3713" s="17">
        <f>Data!L3713</f>
        <v>74250</v>
      </c>
      <c r="J3713" s="12" t="str">
        <f>Data!N3713</f>
        <v>In-store</v>
      </c>
      <c r="K3713" s="12" t="str">
        <f>Data!O3713</f>
        <v>Transferencia bancaria</v>
      </c>
      <c r="L3713" s="12" t="str">
        <f>Data!P3713</f>
        <v>Nuevo</v>
      </c>
    </row>
    <row r="3714">
      <c r="A3714" s="11">
        <v>3713.0</v>
      </c>
      <c r="B3714" s="14">
        <f>Data!D3714</f>
        <v>44452</v>
      </c>
      <c r="C3714" s="12">
        <f>IFERROR(VLOOKUP(Data!B3714, Minorista!$A$2:$B$100, 2, FALSE), "")</f>
        <v>3</v>
      </c>
      <c r="D3714" s="12">
        <f t="array" ref="D3714">INDEX(Producto!$A$2:$A$500, MATCH(Data!H3714, Producto!$B$2:$B$500, 0))</f>
        <v>2</v>
      </c>
      <c r="E3714" s="12">
        <f>VLOOKUP(Data!E3714 &amp; Data!F3714 &amp; Data!G3714, Ubicacion!$A$2:$B$1000, 2, FALSE)</f>
        <v>52</v>
      </c>
      <c r="F3714" s="15">
        <f>Data!J3714</f>
        <v>250</v>
      </c>
      <c r="G3714" s="16">
        <f>Data!I3714</f>
        <v>50</v>
      </c>
      <c r="H3714" s="17">
        <f>Data!K3714</f>
        <v>125000</v>
      </c>
      <c r="I3714" s="17">
        <f>Data!L3714</f>
        <v>37500</v>
      </c>
      <c r="J3714" s="12" t="str">
        <f>Data!N3714</f>
        <v>In-store</v>
      </c>
      <c r="K3714" s="12" t="str">
        <f>Data!O3714</f>
        <v>Efectivo</v>
      </c>
      <c r="L3714" s="12" t="str">
        <f>Data!P3714</f>
        <v>Nuevo</v>
      </c>
    </row>
    <row r="3715">
      <c r="A3715" s="11">
        <v>3714.0</v>
      </c>
      <c r="B3715" s="14">
        <f>Data!D3715</f>
        <v>44452</v>
      </c>
      <c r="C3715" s="12">
        <f>IFERROR(VLOOKUP(Data!B3715, Minorista!$A$2:$B$100, 2, FALSE), "")</f>
        <v>3</v>
      </c>
      <c r="D3715" s="12">
        <f t="array" ref="D3715">INDEX(Producto!$A$2:$A$500, MATCH(Data!H3715, Producto!$B$2:$B$500, 0))</f>
        <v>3</v>
      </c>
      <c r="E3715" s="12">
        <f>VLOOKUP(Data!E3715 &amp; Data!F3715 &amp; Data!G3715, Ubicacion!$A$2:$B$1000, 2, FALSE)</f>
        <v>52</v>
      </c>
      <c r="F3715" s="15">
        <f>Data!J3715</f>
        <v>150</v>
      </c>
      <c r="G3715" s="16">
        <f>Data!I3715</f>
        <v>45</v>
      </c>
      <c r="H3715" s="17">
        <f>Data!K3715</f>
        <v>67500</v>
      </c>
      <c r="I3715" s="17">
        <f>Data!L3715</f>
        <v>16875</v>
      </c>
      <c r="J3715" s="12" t="str">
        <f>Data!N3715</f>
        <v>In-store</v>
      </c>
      <c r="K3715" s="12" t="str">
        <f>Data!O3715</f>
        <v>Efectivo</v>
      </c>
      <c r="L3715" s="12" t="str">
        <f>Data!P3715</f>
        <v>Recurrente</v>
      </c>
    </row>
    <row r="3716">
      <c r="A3716" s="11">
        <v>3715.0</v>
      </c>
      <c r="B3716" s="14">
        <f>Data!D3716</f>
        <v>44452</v>
      </c>
      <c r="C3716" s="12">
        <f>IFERROR(VLOOKUP(Data!B3716, Minorista!$A$2:$B$100, 2, FALSE), "")</f>
        <v>3</v>
      </c>
      <c r="D3716" s="12">
        <f t="array" ref="D3716">INDEX(Producto!$A$2:$A$500, MATCH(Data!H3716, Producto!$B$2:$B$500, 0))</f>
        <v>4</v>
      </c>
      <c r="E3716" s="12">
        <f>VLOOKUP(Data!E3716 &amp; Data!F3716 &amp; Data!G3716, Ubicacion!$A$2:$B$1000, 2, FALSE)</f>
        <v>52</v>
      </c>
      <c r="F3716" s="15">
        <f>Data!J3716</f>
        <v>125</v>
      </c>
      <c r="G3716" s="16">
        <f>Data!I3716</f>
        <v>45</v>
      </c>
      <c r="H3716" s="17">
        <f>Data!K3716</f>
        <v>56250</v>
      </c>
      <c r="I3716" s="17">
        <f>Data!L3716</f>
        <v>14062.5</v>
      </c>
      <c r="J3716" s="12" t="str">
        <f>Data!N3716</f>
        <v>In-store</v>
      </c>
      <c r="K3716" s="12" t="str">
        <f>Data!O3716</f>
        <v>Tarjeta</v>
      </c>
      <c r="L3716" s="12" t="str">
        <f>Data!P3716</f>
        <v>Recurrente</v>
      </c>
    </row>
    <row r="3717">
      <c r="A3717" s="11">
        <v>3716.0</v>
      </c>
      <c r="B3717" s="14">
        <f>Data!D3717</f>
        <v>44452</v>
      </c>
      <c r="C3717" s="12">
        <f>IFERROR(VLOOKUP(Data!B3717, Minorista!$A$2:$B$100, 2, FALSE), "")</f>
        <v>3</v>
      </c>
      <c r="D3717" s="12">
        <f t="array" ref="D3717">INDEX(Producto!$A$2:$A$500, MATCH(Data!H3717, Producto!$B$2:$B$500, 0))</f>
        <v>5</v>
      </c>
      <c r="E3717" s="12">
        <f>VLOOKUP(Data!E3717 &amp; Data!F3717 &amp; Data!G3717, Ubicacion!$A$2:$B$1000, 2, FALSE)</f>
        <v>52</v>
      </c>
      <c r="F3717" s="15">
        <f>Data!J3717</f>
        <v>125</v>
      </c>
      <c r="G3717" s="16">
        <f>Data!I3717</f>
        <v>55</v>
      </c>
      <c r="H3717" s="17">
        <f>Data!K3717</f>
        <v>68750</v>
      </c>
      <c r="I3717" s="17">
        <f>Data!L3717</f>
        <v>17187.5</v>
      </c>
      <c r="J3717" s="12" t="str">
        <f>Data!N3717</f>
        <v>In-store</v>
      </c>
      <c r="K3717" s="12" t="str">
        <f>Data!O3717</f>
        <v>Efectivo</v>
      </c>
      <c r="L3717" s="12" t="str">
        <f>Data!P3717</f>
        <v>Nuevo</v>
      </c>
    </row>
    <row r="3718">
      <c r="A3718" s="11">
        <v>3717.0</v>
      </c>
      <c r="B3718" s="14">
        <f>Data!D3718</f>
        <v>44452</v>
      </c>
      <c r="C3718" s="12">
        <f>IFERROR(VLOOKUP(Data!B3718, Minorista!$A$2:$B$100, 2, FALSE), "")</f>
        <v>3</v>
      </c>
      <c r="D3718" s="12">
        <f t="array" ref="D3718">INDEX(Producto!$A$2:$A$500, MATCH(Data!H3718, Producto!$B$2:$B$500, 0))</f>
        <v>6</v>
      </c>
      <c r="E3718" s="12">
        <f>VLOOKUP(Data!E3718 &amp; Data!F3718 &amp; Data!G3718, Ubicacion!$A$2:$B$1000, 2, FALSE)</f>
        <v>52</v>
      </c>
      <c r="F3718" s="15">
        <f>Data!J3718</f>
        <v>225</v>
      </c>
      <c r="G3718" s="16">
        <f>Data!I3718</f>
        <v>60</v>
      </c>
      <c r="H3718" s="17">
        <f>Data!K3718</f>
        <v>135000</v>
      </c>
      <c r="I3718" s="17">
        <f>Data!L3718</f>
        <v>40500</v>
      </c>
      <c r="J3718" s="12" t="str">
        <f>Data!N3718</f>
        <v>In-store</v>
      </c>
      <c r="K3718" s="12" t="str">
        <f>Data!O3718</f>
        <v>Efectivo</v>
      </c>
      <c r="L3718" s="12" t="str">
        <f>Data!P3718</f>
        <v>Recurrente</v>
      </c>
    </row>
    <row r="3719">
      <c r="A3719" s="11">
        <v>3718.0</v>
      </c>
      <c r="B3719" s="14">
        <f>Data!D3719</f>
        <v>44484</v>
      </c>
      <c r="C3719" s="12">
        <f>IFERROR(VLOOKUP(Data!B3719, Minorista!$A$2:$B$100, 2, FALSE), "")</f>
        <v>3</v>
      </c>
      <c r="D3719" s="12">
        <f t="array" ref="D3719">INDEX(Producto!$A$2:$A$500, MATCH(Data!H3719, Producto!$B$2:$B$500, 0))</f>
        <v>1</v>
      </c>
      <c r="E3719" s="12">
        <f>VLOOKUP(Data!E3719 &amp; Data!F3719 &amp; Data!G3719, Ubicacion!$A$2:$B$1000, 2, FALSE)</f>
        <v>52</v>
      </c>
      <c r="F3719" s="15">
        <f>Data!J3719</f>
        <v>400</v>
      </c>
      <c r="G3719" s="16">
        <f>Data!I3719</f>
        <v>60</v>
      </c>
      <c r="H3719" s="17">
        <f>Data!K3719</f>
        <v>240000</v>
      </c>
      <c r="I3719" s="17">
        <f>Data!L3719</f>
        <v>72000</v>
      </c>
      <c r="J3719" s="12" t="str">
        <f>Data!N3719</f>
        <v>In-store</v>
      </c>
      <c r="K3719" s="12" t="str">
        <f>Data!O3719</f>
        <v>Transferencia bancaria</v>
      </c>
      <c r="L3719" s="12" t="str">
        <f>Data!P3719</f>
        <v>Recurrente</v>
      </c>
    </row>
    <row r="3720">
      <c r="A3720" s="11">
        <v>3719.0</v>
      </c>
      <c r="B3720" s="14">
        <f>Data!D3720</f>
        <v>44484</v>
      </c>
      <c r="C3720" s="12">
        <f>IFERROR(VLOOKUP(Data!B3720, Minorista!$A$2:$B$100, 2, FALSE), "")</f>
        <v>3</v>
      </c>
      <c r="D3720" s="12">
        <f t="array" ref="D3720">INDEX(Producto!$A$2:$A$500, MATCH(Data!H3720, Producto!$B$2:$B$500, 0))</f>
        <v>2</v>
      </c>
      <c r="E3720" s="12">
        <f>VLOOKUP(Data!E3720 &amp; Data!F3720 &amp; Data!G3720, Ubicacion!$A$2:$B$1000, 2, FALSE)</f>
        <v>52</v>
      </c>
      <c r="F3720" s="15">
        <f>Data!J3720</f>
        <v>225</v>
      </c>
      <c r="G3720" s="16">
        <f>Data!I3720</f>
        <v>55</v>
      </c>
      <c r="H3720" s="17">
        <f>Data!K3720</f>
        <v>123750</v>
      </c>
      <c r="I3720" s="17">
        <f>Data!L3720</f>
        <v>37125</v>
      </c>
      <c r="J3720" s="12" t="str">
        <f>Data!N3720</f>
        <v>In-store</v>
      </c>
      <c r="K3720" s="12" t="str">
        <f>Data!O3720</f>
        <v>Efectivo</v>
      </c>
      <c r="L3720" s="12" t="str">
        <f>Data!P3720</f>
        <v>Nuevo</v>
      </c>
    </row>
    <row r="3721">
      <c r="A3721" s="11">
        <v>3720.0</v>
      </c>
      <c r="B3721" s="14">
        <f>Data!D3721</f>
        <v>44484</v>
      </c>
      <c r="C3721" s="12">
        <f>IFERROR(VLOOKUP(Data!B3721, Minorista!$A$2:$B$100, 2, FALSE), "")</f>
        <v>3</v>
      </c>
      <c r="D3721" s="12">
        <f t="array" ref="D3721">INDEX(Producto!$A$2:$A$500, MATCH(Data!H3721, Producto!$B$2:$B$500, 0))</f>
        <v>3</v>
      </c>
      <c r="E3721" s="12">
        <f>VLOOKUP(Data!E3721 &amp; Data!F3721 &amp; Data!G3721, Ubicacion!$A$2:$B$1000, 2, FALSE)</f>
        <v>52</v>
      </c>
      <c r="F3721" s="15">
        <f>Data!J3721</f>
        <v>125</v>
      </c>
      <c r="G3721" s="16">
        <f>Data!I3721</f>
        <v>55</v>
      </c>
      <c r="H3721" s="17">
        <f>Data!K3721</f>
        <v>68750</v>
      </c>
      <c r="I3721" s="17">
        <f>Data!L3721</f>
        <v>17187.5</v>
      </c>
      <c r="J3721" s="12" t="str">
        <f>Data!N3721</f>
        <v>In-store</v>
      </c>
      <c r="K3721" s="12" t="str">
        <f>Data!O3721</f>
        <v>Efectivo</v>
      </c>
      <c r="L3721" s="12" t="str">
        <f>Data!P3721</f>
        <v>Nuevo</v>
      </c>
    </row>
    <row r="3722">
      <c r="A3722" s="11">
        <v>3721.0</v>
      </c>
      <c r="B3722" s="14">
        <f>Data!D3722</f>
        <v>44484</v>
      </c>
      <c r="C3722" s="12">
        <f>IFERROR(VLOOKUP(Data!B3722, Minorista!$A$2:$B$100, 2, FALSE), "")</f>
        <v>3</v>
      </c>
      <c r="D3722" s="12">
        <f t="array" ref="D3722">INDEX(Producto!$A$2:$A$500, MATCH(Data!H3722, Producto!$B$2:$B$500, 0))</f>
        <v>4</v>
      </c>
      <c r="E3722" s="12">
        <f>VLOOKUP(Data!E3722 &amp; Data!F3722 &amp; Data!G3722, Ubicacion!$A$2:$B$1000, 2, FALSE)</f>
        <v>52</v>
      </c>
      <c r="F3722" s="15">
        <f>Data!J3722</f>
        <v>100</v>
      </c>
      <c r="G3722" s="16">
        <f>Data!I3722</f>
        <v>55</v>
      </c>
      <c r="H3722" s="17">
        <f>Data!K3722</f>
        <v>55000</v>
      </c>
      <c r="I3722" s="17">
        <f>Data!L3722</f>
        <v>13750</v>
      </c>
      <c r="J3722" s="12" t="str">
        <f>Data!N3722</f>
        <v>In-store</v>
      </c>
      <c r="K3722" s="12" t="str">
        <f>Data!O3722</f>
        <v>Efectivo</v>
      </c>
      <c r="L3722" s="12" t="str">
        <f>Data!P3722</f>
        <v>Nuevo</v>
      </c>
    </row>
    <row r="3723">
      <c r="A3723" s="11">
        <v>3722.0</v>
      </c>
      <c r="B3723" s="14">
        <f>Data!D3723</f>
        <v>44484</v>
      </c>
      <c r="C3723" s="12">
        <f>IFERROR(VLOOKUP(Data!B3723, Minorista!$A$2:$B$100, 2, FALSE), "")</f>
        <v>3</v>
      </c>
      <c r="D3723" s="12">
        <f t="array" ref="D3723">INDEX(Producto!$A$2:$A$500, MATCH(Data!H3723, Producto!$B$2:$B$500, 0))</f>
        <v>5</v>
      </c>
      <c r="E3723" s="12">
        <f>VLOOKUP(Data!E3723 &amp; Data!F3723 &amp; Data!G3723, Ubicacion!$A$2:$B$1000, 2, FALSE)</f>
        <v>52</v>
      </c>
      <c r="F3723" s="15">
        <f>Data!J3723</f>
        <v>100</v>
      </c>
      <c r="G3723" s="16">
        <f>Data!I3723</f>
        <v>65</v>
      </c>
      <c r="H3723" s="17">
        <f>Data!K3723</f>
        <v>65000</v>
      </c>
      <c r="I3723" s="17">
        <f>Data!L3723</f>
        <v>16250</v>
      </c>
      <c r="J3723" s="12" t="str">
        <f>Data!N3723</f>
        <v>In-store</v>
      </c>
      <c r="K3723" s="12" t="str">
        <f>Data!O3723</f>
        <v>Efectivo</v>
      </c>
      <c r="L3723" s="12" t="str">
        <f>Data!P3723</f>
        <v>Nuevo</v>
      </c>
    </row>
    <row r="3724">
      <c r="A3724" s="11">
        <v>3723.0</v>
      </c>
      <c r="B3724" s="14">
        <f>Data!D3724</f>
        <v>44484</v>
      </c>
      <c r="C3724" s="12">
        <f>IFERROR(VLOOKUP(Data!B3724, Minorista!$A$2:$B$100, 2, FALSE), "")</f>
        <v>6</v>
      </c>
      <c r="D3724" s="12">
        <f t="array" ref="D3724">INDEX(Producto!$A$2:$A$500, MATCH(Data!H3724, Producto!$B$2:$B$500, 0))</f>
        <v>6</v>
      </c>
      <c r="E3724" s="12">
        <f>VLOOKUP(Data!E3724 &amp; Data!F3724 &amp; Data!G3724, Ubicacion!$A$2:$B$1000, 2, FALSE)</f>
        <v>52</v>
      </c>
      <c r="F3724" s="15">
        <f>Data!J3724</f>
        <v>225</v>
      </c>
      <c r="G3724" s="16">
        <f>Data!I3724</f>
        <v>70</v>
      </c>
      <c r="H3724" s="17">
        <f>Data!K3724</f>
        <v>157500</v>
      </c>
      <c r="I3724" s="17">
        <f>Data!L3724</f>
        <v>47250</v>
      </c>
      <c r="J3724" s="12" t="str">
        <f>Data!N3724</f>
        <v>In-store</v>
      </c>
      <c r="K3724" s="12" t="str">
        <f>Data!O3724</f>
        <v>Efectivo</v>
      </c>
      <c r="L3724" s="12" t="str">
        <f>Data!P3724</f>
        <v>Nuevo</v>
      </c>
    </row>
    <row r="3725">
      <c r="A3725" s="11">
        <v>3724.0</v>
      </c>
      <c r="B3725" s="14">
        <f>Data!D3725</f>
        <v>44514</v>
      </c>
      <c r="C3725" s="12">
        <f>IFERROR(VLOOKUP(Data!B3725, Minorista!$A$2:$B$100, 2, FALSE), "")</f>
        <v>6</v>
      </c>
      <c r="D3725" s="12">
        <f t="array" ref="D3725">INDEX(Producto!$A$2:$A$500, MATCH(Data!H3725, Producto!$B$2:$B$500, 0))</f>
        <v>1</v>
      </c>
      <c r="E3725" s="12">
        <f>VLOOKUP(Data!E3725 &amp; Data!F3725 &amp; Data!G3725, Ubicacion!$A$2:$B$1000, 2, FALSE)</f>
        <v>52</v>
      </c>
      <c r="F3725" s="15">
        <f>Data!J3725</f>
        <v>375</v>
      </c>
      <c r="G3725" s="16">
        <f>Data!I3725</f>
        <v>65</v>
      </c>
      <c r="H3725" s="17">
        <f>Data!K3725</f>
        <v>243750</v>
      </c>
      <c r="I3725" s="17">
        <f>Data!L3725</f>
        <v>73125</v>
      </c>
      <c r="J3725" s="12" t="str">
        <f>Data!N3725</f>
        <v>In-store</v>
      </c>
      <c r="K3725" s="12" t="str">
        <f>Data!O3725</f>
        <v>Efectivo</v>
      </c>
      <c r="L3725" s="12" t="str">
        <f>Data!P3725</f>
        <v>Nuevo</v>
      </c>
    </row>
    <row r="3726">
      <c r="A3726" s="11">
        <v>3725.0</v>
      </c>
      <c r="B3726" s="14">
        <f>Data!D3726</f>
        <v>44514</v>
      </c>
      <c r="C3726" s="12">
        <f>IFERROR(VLOOKUP(Data!B3726, Minorista!$A$2:$B$100, 2, FALSE), "")</f>
        <v>6</v>
      </c>
      <c r="D3726" s="12">
        <f t="array" ref="D3726">INDEX(Producto!$A$2:$A$500, MATCH(Data!H3726, Producto!$B$2:$B$500, 0))</f>
        <v>2</v>
      </c>
      <c r="E3726" s="12">
        <f>VLOOKUP(Data!E3726 &amp; Data!F3726 &amp; Data!G3726, Ubicacion!$A$2:$B$1000, 2, FALSE)</f>
        <v>52</v>
      </c>
      <c r="F3726" s="15">
        <f>Data!J3726</f>
        <v>300</v>
      </c>
      <c r="G3726" s="16">
        <f>Data!I3726</f>
        <v>55</v>
      </c>
      <c r="H3726" s="17">
        <f>Data!K3726</f>
        <v>165000</v>
      </c>
      <c r="I3726" s="17">
        <f>Data!L3726</f>
        <v>49500</v>
      </c>
      <c r="J3726" s="12" t="str">
        <f>Data!N3726</f>
        <v>In-store</v>
      </c>
      <c r="K3726" s="12" t="str">
        <f>Data!O3726</f>
        <v>Tarjeta</v>
      </c>
      <c r="L3726" s="12" t="str">
        <f>Data!P3726</f>
        <v>Nuevo</v>
      </c>
    </row>
    <row r="3727">
      <c r="A3727" s="11">
        <v>3726.0</v>
      </c>
      <c r="B3727" s="14">
        <f>Data!D3727</f>
        <v>44514</v>
      </c>
      <c r="C3727" s="12">
        <f>IFERROR(VLOOKUP(Data!B3727, Minorista!$A$2:$B$100, 2, FALSE), "")</f>
        <v>6</v>
      </c>
      <c r="D3727" s="12">
        <f t="array" ref="D3727">INDEX(Producto!$A$2:$A$500, MATCH(Data!H3727, Producto!$B$2:$B$500, 0))</f>
        <v>3</v>
      </c>
      <c r="E3727" s="12">
        <f>VLOOKUP(Data!E3727 &amp; Data!F3727 &amp; Data!G3727, Ubicacion!$A$2:$B$1000, 2, FALSE)</f>
        <v>52</v>
      </c>
      <c r="F3727" s="15">
        <f>Data!J3727</f>
        <v>295</v>
      </c>
      <c r="G3727" s="16">
        <f>Data!I3727</f>
        <v>55</v>
      </c>
      <c r="H3727" s="17">
        <f>Data!K3727</f>
        <v>162250</v>
      </c>
      <c r="I3727" s="17">
        <f>Data!L3727</f>
        <v>40562.5</v>
      </c>
      <c r="J3727" s="12" t="str">
        <f>Data!N3727</f>
        <v>In-store</v>
      </c>
      <c r="K3727" s="12" t="str">
        <f>Data!O3727</f>
        <v>Efectivo</v>
      </c>
      <c r="L3727" s="12" t="str">
        <f>Data!P3727</f>
        <v>Nuevo</v>
      </c>
    </row>
    <row r="3728">
      <c r="A3728" s="11">
        <v>3727.0</v>
      </c>
      <c r="B3728" s="14">
        <f>Data!D3728</f>
        <v>44514</v>
      </c>
      <c r="C3728" s="12">
        <f>IFERROR(VLOOKUP(Data!B3728, Minorista!$A$2:$B$100, 2, FALSE), "")</f>
        <v>6</v>
      </c>
      <c r="D3728" s="12">
        <f t="array" ref="D3728">INDEX(Producto!$A$2:$A$500, MATCH(Data!H3728, Producto!$B$2:$B$500, 0))</f>
        <v>4</v>
      </c>
      <c r="E3728" s="12">
        <f>VLOOKUP(Data!E3728 &amp; Data!F3728 &amp; Data!G3728, Ubicacion!$A$2:$B$1000, 2, FALSE)</f>
        <v>52</v>
      </c>
      <c r="F3728" s="15">
        <f>Data!J3728</f>
        <v>275</v>
      </c>
      <c r="G3728" s="16">
        <f>Data!I3728</f>
        <v>55</v>
      </c>
      <c r="H3728" s="17">
        <f>Data!K3728</f>
        <v>151250</v>
      </c>
      <c r="I3728" s="17">
        <f>Data!L3728</f>
        <v>37812.5</v>
      </c>
      <c r="J3728" s="12" t="str">
        <f>Data!N3728</f>
        <v>In-store</v>
      </c>
      <c r="K3728" s="12" t="str">
        <f>Data!O3728</f>
        <v>Transferencia bancaria</v>
      </c>
      <c r="L3728" s="12" t="str">
        <f>Data!P3728</f>
        <v>Recurrente</v>
      </c>
    </row>
    <row r="3729">
      <c r="A3729" s="11">
        <v>3728.0</v>
      </c>
      <c r="B3729" s="14">
        <f>Data!D3729</f>
        <v>44514</v>
      </c>
      <c r="C3729" s="12">
        <f>IFERROR(VLOOKUP(Data!B3729, Minorista!$A$2:$B$100, 2, FALSE), "")</f>
        <v>6</v>
      </c>
      <c r="D3729" s="12">
        <f t="array" ref="D3729">INDEX(Producto!$A$2:$A$500, MATCH(Data!H3729, Producto!$B$2:$B$500, 0))</f>
        <v>5</v>
      </c>
      <c r="E3729" s="12">
        <f>VLOOKUP(Data!E3729 &amp; Data!F3729 &amp; Data!G3729, Ubicacion!$A$2:$B$1000, 2, FALSE)</f>
        <v>52</v>
      </c>
      <c r="F3729" s="15">
        <f>Data!J3729</f>
        <v>250</v>
      </c>
      <c r="G3729" s="16">
        <f>Data!I3729</f>
        <v>65</v>
      </c>
      <c r="H3729" s="17">
        <f>Data!K3729</f>
        <v>162500</v>
      </c>
      <c r="I3729" s="17">
        <f>Data!L3729</f>
        <v>40625</v>
      </c>
      <c r="J3729" s="12" t="str">
        <f>Data!N3729</f>
        <v>In-store</v>
      </c>
      <c r="K3729" s="12" t="str">
        <f>Data!O3729</f>
        <v>Transferencia bancaria</v>
      </c>
      <c r="L3729" s="12" t="str">
        <f>Data!P3729</f>
        <v>Recurrente</v>
      </c>
    </row>
    <row r="3730">
      <c r="A3730" s="11">
        <v>3729.0</v>
      </c>
      <c r="B3730" s="14">
        <f>Data!D3730</f>
        <v>44514</v>
      </c>
      <c r="C3730" s="12">
        <f>IFERROR(VLOOKUP(Data!B3730, Minorista!$A$2:$B$100, 2, FALSE), "")</f>
        <v>6</v>
      </c>
      <c r="D3730" s="12">
        <f t="array" ref="D3730">INDEX(Producto!$A$2:$A$500, MATCH(Data!H3730, Producto!$B$2:$B$500, 0))</f>
        <v>6</v>
      </c>
      <c r="E3730" s="12">
        <f>VLOOKUP(Data!E3730 &amp; Data!F3730 &amp; Data!G3730, Ubicacion!$A$2:$B$1000, 2, FALSE)</f>
        <v>52</v>
      </c>
      <c r="F3730" s="15">
        <f>Data!J3730</f>
        <v>350</v>
      </c>
      <c r="G3730" s="16">
        <f>Data!I3730</f>
        <v>70</v>
      </c>
      <c r="H3730" s="17">
        <f>Data!K3730</f>
        <v>245000</v>
      </c>
      <c r="I3730" s="17">
        <f>Data!L3730</f>
        <v>73500</v>
      </c>
      <c r="J3730" s="12" t="str">
        <f>Data!N3730</f>
        <v>In-store</v>
      </c>
      <c r="K3730" s="12" t="str">
        <f>Data!O3730</f>
        <v>Efectivo</v>
      </c>
      <c r="L3730" s="12" t="str">
        <f>Data!P3730</f>
        <v>Recurrente</v>
      </c>
    </row>
    <row r="3731">
      <c r="A3731" s="11">
        <v>3730.0</v>
      </c>
      <c r="B3731" s="14">
        <f>Data!D3731</f>
        <v>44543</v>
      </c>
      <c r="C3731" s="12">
        <f>IFERROR(VLOOKUP(Data!B3731, Minorista!$A$2:$B$100, 2, FALSE), "")</f>
        <v>6</v>
      </c>
      <c r="D3731" s="12">
        <f t="array" ref="D3731">INDEX(Producto!$A$2:$A$500, MATCH(Data!H3731, Producto!$B$2:$B$500, 0))</f>
        <v>1</v>
      </c>
      <c r="E3731" s="12">
        <f>VLOOKUP(Data!E3731 &amp; Data!F3731 &amp; Data!G3731, Ubicacion!$A$2:$B$1000, 2, FALSE)</f>
        <v>52</v>
      </c>
      <c r="F3731" s="15">
        <f>Data!J3731</f>
        <v>575</v>
      </c>
      <c r="G3731" s="16">
        <f>Data!I3731</f>
        <v>65</v>
      </c>
      <c r="H3731" s="17">
        <f>Data!K3731</f>
        <v>373750</v>
      </c>
      <c r="I3731" s="17">
        <f>Data!L3731</f>
        <v>112125</v>
      </c>
      <c r="J3731" s="12" t="str">
        <f>Data!N3731</f>
        <v>In-store</v>
      </c>
      <c r="K3731" s="12" t="str">
        <f>Data!O3731</f>
        <v>Tarjeta</v>
      </c>
      <c r="L3731" s="12" t="str">
        <f>Data!P3731</f>
        <v>Nuevo</v>
      </c>
    </row>
    <row r="3732">
      <c r="A3732" s="11">
        <v>3731.0</v>
      </c>
      <c r="B3732" s="14">
        <f>Data!D3732</f>
        <v>44543</v>
      </c>
      <c r="C3732" s="12">
        <f>IFERROR(VLOOKUP(Data!B3732, Minorista!$A$2:$B$100, 2, FALSE), "")</f>
        <v>6</v>
      </c>
      <c r="D3732" s="12">
        <f t="array" ref="D3732">INDEX(Producto!$A$2:$A$500, MATCH(Data!H3732, Producto!$B$2:$B$500, 0))</f>
        <v>2</v>
      </c>
      <c r="E3732" s="12">
        <f>VLOOKUP(Data!E3732 &amp; Data!F3732 &amp; Data!G3732, Ubicacion!$A$2:$B$1000, 2, FALSE)</f>
        <v>52</v>
      </c>
      <c r="F3732" s="15">
        <f>Data!J3732</f>
        <v>375</v>
      </c>
      <c r="G3732" s="16">
        <f>Data!I3732</f>
        <v>55</v>
      </c>
      <c r="H3732" s="17">
        <f>Data!K3732</f>
        <v>206250</v>
      </c>
      <c r="I3732" s="17">
        <f>Data!L3732</f>
        <v>61875</v>
      </c>
      <c r="J3732" s="12" t="str">
        <f>Data!N3732</f>
        <v>In-store</v>
      </c>
      <c r="K3732" s="12" t="str">
        <f>Data!O3732</f>
        <v>Tarjeta</v>
      </c>
      <c r="L3732" s="12" t="str">
        <f>Data!P3732</f>
        <v>Recurrente</v>
      </c>
    </row>
    <row r="3733">
      <c r="A3733" s="11">
        <v>3732.0</v>
      </c>
      <c r="B3733" s="14">
        <f>Data!D3733</f>
        <v>44543</v>
      </c>
      <c r="C3733" s="12">
        <f>IFERROR(VLOOKUP(Data!B3733, Minorista!$A$2:$B$100, 2, FALSE), "")</f>
        <v>6</v>
      </c>
      <c r="D3733" s="12">
        <f t="array" ref="D3733">INDEX(Producto!$A$2:$A$500, MATCH(Data!H3733, Producto!$B$2:$B$500, 0))</f>
        <v>3</v>
      </c>
      <c r="E3733" s="12">
        <f>VLOOKUP(Data!E3733 &amp; Data!F3733 &amp; Data!G3733, Ubicacion!$A$2:$B$1000, 2, FALSE)</f>
        <v>52</v>
      </c>
      <c r="F3733" s="15">
        <f>Data!J3733</f>
        <v>350</v>
      </c>
      <c r="G3733" s="16">
        <f>Data!I3733</f>
        <v>55</v>
      </c>
      <c r="H3733" s="17">
        <f>Data!K3733</f>
        <v>192500</v>
      </c>
      <c r="I3733" s="17">
        <f>Data!L3733</f>
        <v>48125</v>
      </c>
      <c r="J3733" s="12" t="str">
        <f>Data!N3733</f>
        <v>In-store</v>
      </c>
      <c r="K3733" s="12" t="str">
        <f>Data!O3733</f>
        <v>Transferencia bancaria</v>
      </c>
      <c r="L3733" s="12" t="str">
        <f>Data!P3733</f>
        <v>Nuevo</v>
      </c>
    </row>
    <row r="3734">
      <c r="A3734" s="11">
        <v>3733.0</v>
      </c>
      <c r="B3734" s="14">
        <f>Data!D3734</f>
        <v>44543</v>
      </c>
      <c r="C3734" s="12">
        <f>IFERROR(VLOOKUP(Data!B3734, Minorista!$A$2:$B$100, 2, FALSE), "")</f>
        <v>6</v>
      </c>
      <c r="D3734" s="12">
        <f t="array" ref="D3734">INDEX(Producto!$A$2:$A$500, MATCH(Data!H3734, Producto!$B$2:$B$500, 0))</f>
        <v>4</v>
      </c>
      <c r="E3734" s="12">
        <f>VLOOKUP(Data!E3734 &amp; Data!F3734 &amp; Data!G3734, Ubicacion!$A$2:$B$1000, 2, FALSE)</f>
        <v>52</v>
      </c>
      <c r="F3734" s="15">
        <f>Data!J3734</f>
        <v>300</v>
      </c>
      <c r="G3734" s="16">
        <f>Data!I3734</f>
        <v>55</v>
      </c>
      <c r="H3734" s="17">
        <f>Data!K3734</f>
        <v>165000</v>
      </c>
      <c r="I3734" s="17">
        <f>Data!L3734</f>
        <v>41250</v>
      </c>
      <c r="J3734" s="12" t="str">
        <f>Data!N3734</f>
        <v>In-store</v>
      </c>
      <c r="K3734" s="12" t="str">
        <f>Data!O3734</f>
        <v>Efectivo</v>
      </c>
      <c r="L3734" s="12" t="str">
        <f>Data!P3734</f>
        <v>Nuevo</v>
      </c>
    </row>
    <row r="3735">
      <c r="A3735" s="11">
        <v>3734.0</v>
      </c>
      <c r="B3735" s="14">
        <f>Data!D3735</f>
        <v>44543</v>
      </c>
      <c r="C3735" s="12">
        <f>IFERROR(VLOOKUP(Data!B3735, Minorista!$A$2:$B$100, 2, FALSE), "")</f>
        <v>6</v>
      </c>
      <c r="D3735" s="12">
        <f t="array" ref="D3735">INDEX(Producto!$A$2:$A$500, MATCH(Data!H3735, Producto!$B$2:$B$500, 0))</f>
        <v>5</v>
      </c>
      <c r="E3735" s="12">
        <f>VLOOKUP(Data!E3735 &amp; Data!F3735 &amp; Data!G3735, Ubicacion!$A$2:$B$1000, 2, FALSE)</f>
        <v>52</v>
      </c>
      <c r="F3735" s="15">
        <f>Data!J3735</f>
        <v>300</v>
      </c>
      <c r="G3735" s="16">
        <f>Data!I3735</f>
        <v>65</v>
      </c>
      <c r="H3735" s="17">
        <f>Data!K3735</f>
        <v>195000</v>
      </c>
      <c r="I3735" s="17">
        <f>Data!L3735</f>
        <v>48750</v>
      </c>
      <c r="J3735" s="12" t="str">
        <f>Data!N3735</f>
        <v>In-store</v>
      </c>
      <c r="K3735" s="12" t="str">
        <f>Data!O3735</f>
        <v>Tarjeta</v>
      </c>
      <c r="L3735" s="12" t="str">
        <f>Data!P3735</f>
        <v>Recurrente</v>
      </c>
    </row>
    <row r="3736">
      <c r="A3736" s="11">
        <v>3735.0</v>
      </c>
      <c r="B3736" s="14">
        <f>Data!D3736</f>
        <v>44543</v>
      </c>
      <c r="C3736" s="12">
        <f>IFERROR(VLOOKUP(Data!B3736, Minorista!$A$2:$B$100, 2, FALSE), "")</f>
        <v>6</v>
      </c>
      <c r="D3736" s="12">
        <f t="array" ref="D3736">INDEX(Producto!$A$2:$A$500, MATCH(Data!H3736, Producto!$B$2:$B$500, 0))</f>
        <v>6</v>
      </c>
      <c r="E3736" s="12">
        <f>VLOOKUP(Data!E3736 &amp; Data!F3736 &amp; Data!G3736, Ubicacion!$A$2:$B$1000, 2, FALSE)</f>
        <v>52</v>
      </c>
      <c r="F3736" s="15">
        <f>Data!J3736</f>
        <v>400</v>
      </c>
      <c r="G3736" s="16">
        <f>Data!I3736</f>
        <v>70</v>
      </c>
      <c r="H3736" s="17">
        <f>Data!K3736</f>
        <v>280000</v>
      </c>
      <c r="I3736" s="17">
        <f>Data!L3736</f>
        <v>84000</v>
      </c>
      <c r="J3736" s="12" t="str">
        <f>Data!N3736</f>
        <v>In-store</v>
      </c>
      <c r="K3736" s="12" t="str">
        <f>Data!O3736</f>
        <v>Efectivo</v>
      </c>
      <c r="L3736" s="12" t="str">
        <f>Data!P3736</f>
        <v>Recurrente</v>
      </c>
    </row>
    <row r="3737">
      <c r="A3737" s="11">
        <v>3736.0</v>
      </c>
      <c r="B3737" s="14">
        <f>Data!D3737</f>
        <v>44210</v>
      </c>
      <c r="C3737" s="12">
        <f>IFERROR(VLOOKUP(Data!B3737, Minorista!$A$2:$B$100, 2, FALSE), "")</f>
        <v>6</v>
      </c>
      <c r="D3737" s="12">
        <f t="array" ref="D3737">INDEX(Producto!$A$2:$A$500, MATCH(Data!H3737, Producto!$B$2:$B$500, 0))</f>
        <v>1</v>
      </c>
      <c r="E3737" s="12">
        <f>VLOOKUP(Data!E3737 &amp; Data!F3737 &amp; Data!G3737, Ubicacion!$A$2:$B$1000, 2, FALSE)</f>
        <v>52</v>
      </c>
      <c r="F3737" s="15">
        <f>Data!J3737</f>
        <v>525</v>
      </c>
      <c r="G3737" s="16">
        <f>Data!I3737</f>
        <v>45</v>
      </c>
      <c r="H3737" s="17">
        <f>Data!K3737</f>
        <v>236250</v>
      </c>
      <c r="I3737" s="17">
        <f>Data!L3737</f>
        <v>106312.5</v>
      </c>
      <c r="J3737" s="12" t="str">
        <f>Data!N3737</f>
        <v>In-store</v>
      </c>
      <c r="K3737" s="12" t="str">
        <f>Data!O3737</f>
        <v>Efectivo</v>
      </c>
      <c r="L3737" s="12" t="str">
        <f>Data!P3737</f>
        <v>Recurrente</v>
      </c>
    </row>
    <row r="3738">
      <c r="A3738" s="11">
        <v>3737.0</v>
      </c>
      <c r="B3738" s="14">
        <f>Data!D3738</f>
        <v>44210</v>
      </c>
      <c r="C3738" s="12">
        <f>IFERROR(VLOOKUP(Data!B3738, Minorista!$A$2:$B$100, 2, FALSE), "")</f>
        <v>6</v>
      </c>
      <c r="D3738" s="12">
        <f t="array" ref="D3738">INDEX(Producto!$A$2:$A$500, MATCH(Data!H3738, Producto!$B$2:$B$500, 0))</f>
        <v>2</v>
      </c>
      <c r="E3738" s="12">
        <f>VLOOKUP(Data!E3738 &amp; Data!F3738 &amp; Data!G3738, Ubicacion!$A$2:$B$1000, 2, FALSE)</f>
        <v>52</v>
      </c>
      <c r="F3738" s="15">
        <f>Data!J3738</f>
        <v>325</v>
      </c>
      <c r="G3738" s="16">
        <f>Data!I3738</f>
        <v>45</v>
      </c>
      <c r="H3738" s="17">
        <f>Data!K3738</f>
        <v>146250</v>
      </c>
      <c r="I3738" s="17">
        <f>Data!L3738</f>
        <v>65812.5</v>
      </c>
      <c r="J3738" s="12" t="str">
        <f>Data!N3738</f>
        <v>In-store</v>
      </c>
      <c r="K3738" s="12" t="str">
        <f>Data!O3738</f>
        <v>Tarjeta</v>
      </c>
      <c r="L3738" s="12" t="str">
        <f>Data!P3738</f>
        <v>Recurrente</v>
      </c>
    </row>
    <row r="3739">
      <c r="A3739" s="11">
        <v>3738.0</v>
      </c>
      <c r="B3739" s="14">
        <f>Data!D3739</f>
        <v>44210</v>
      </c>
      <c r="C3739" s="12">
        <f>IFERROR(VLOOKUP(Data!B3739, Minorista!$A$2:$B$100, 2, FALSE), "")</f>
        <v>6</v>
      </c>
      <c r="D3739" s="12">
        <f t="array" ref="D3739">INDEX(Producto!$A$2:$A$500, MATCH(Data!H3739, Producto!$B$2:$B$500, 0))</f>
        <v>3</v>
      </c>
      <c r="E3739" s="12">
        <f>VLOOKUP(Data!E3739 &amp; Data!F3739 &amp; Data!G3739, Ubicacion!$A$2:$B$1000, 2, FALSE)</f>
        <v>52</v>
      </c>
      <c r="F3739" s="15">
        <f>Data!J3739</f>
        <v>325</v>
      </c>
      <c r="G3739" s="16">
        <f>Data!I3739</f>
        <v>35</v>
      </c>
      <c r="H3739" s="17">
        <f>Data!K3739</f>
        <v>113750</v>
      </c>
      <c r="I3739" s="17">
        <f>Data!L3739</f>
        <v>39812.5</v>
      </c>
      <c r="J3739" s="12" t="str">
        <f>Data!N3739</f>
        <v>In-store</v>
      </c>
      <c r="K3739" s="12" t="str">
        <f>Data!O3739</f>
        <v>Transferencia bancaria</v>
      </c>
      <c r="L3739" s="12" t="str">
        <f>Data!P3739</f>
        <v>Recurrente</v>
      </c>
    </row>
    <row r="3740">
      <c r="A3740" s="11">
        <v>3739.0</v>
      </c>
      <c r="B3740" s="14">
        <f>Data!D3740</f>
        <v>44210</v>
      </c>
      <c r="C3740" s="12">
        <f>IFERROR(VLOOKUP(Data!B3740, Minorista!$A$2:$B$100, 2, FALSE), "")</f>
        <v>6</v>
      </c>
      <c r="D3740" s="12">
        <f t="array" ref="D3740">INDEX(Producto!$A$2:$A$500, MATCH(Data!H3740, Producto!$B$2:$B$500, 0))</f>
        <v>4</v>
      </c>
      <c r="E3740" s="12">
        <f>VLOOKUP(Data!E3740 &amp; Data!F3740 &amp; Data!G3740, Ubicacion!$A$2:$B$1000, 2, FALSE)</f>
        <v>52</v>
      </c>
      <c r="F3740" s="15">
        <f>Data!J3740</f>
        <v>175</v>
      </c>
      <c r="G3740" s="16">
        <f>Data!I3740</f>
        <v>40</v>
      </c>
      <c r="H3740" s="17">
        <f>Data!K3740</f>
        <v>70000</v>
      </c>
      <c r="I3740" s="17">
        <f>Data!L3740</f>
        <v>24500</v>
      </c>
      <c r="J3740" s="12" t="str">
        <f>Data!N3740</f>
        <v>In-store</v>
      </c>
      <c r="K3740" s="12" t="str">
        <f>Data!O3740</f>
        <v>Efectivo</v>
      </c>
      <c r="L3740" s="12" t="str">
        <f>Data!P3740</f>
        <v>Recurrente</v>
      </c>
    </row>
    <row r="3741">
      <c r="A3741" s="11">
        <v>3740.0</v>
      </c>
      <c r="B3741" s="14">
        <f>Data!D3741</f>
        <v>44210</v>
      </c>
      <c r="C3741" s="12">
        <f>IFERROR(VLOOKUP(Data!B3741, Minorista!$A$2:$B$100, 2, FALSE), "")</f>
        <v>6</v>
      </c>
      <c r="D3741" s="12">
        <f t="array" ref="D3741">INDEX(Producto!$A$2:$A$500, MATCH(Data!H3741, Producto!$B$2:$B$500, 0))</f>
        <v>5</v>
      </c>
      <c r="E3741" s="12">
        <f>VLOOKUP(Data!E3741 &amp; Data!F3741 &amp; Data!G3741, Ubicacion!$A$2:$B$1000, 2, FALSE)</f>
        <v>52</v>
      </c>
      <c r="F3741" s="15">
        <f>Data!J3741</f>
        <v>225</v>
      </c>
      <c r="G3741" s="16">
        <f>Data!I3741</f>
        <v>55</v>
      </c>
      <c r="H3741" s="17">
        <f>Data!K3741</f>
        <v>123750</v>
      </c>
      <c r="I3741" s="17">
        <f>Data!L3741</f>
        <v>43312.5</v>
      </c>
      <c r="J3741" s="12" t="str">
        <f>Data!N3741</f>
        <v>In-store</v>
      </c>
      <c r="K3741" s="12" t="str">
        <f>Data!O3741</f>
        <v>Transferencia bancaria</v>
      </c>
      <c r="L3741" s="12" t="str">
        <f>Data!P3741</f>
        <v>Nuevo</v>
      </c>
    </row>
    <row r="3742">
      <c r="A3742" s="11">
        <v>3741.0</v>
      </c>
      <c r="B3742" s="14">
        <f>Data!D3742</f>
        <v>44210</v>
      </c>
      <c r="C3742" s="12">
        <f>IFERROR(VLOOKUP(Data!B3742, Minorista!$A$2:$B$100, 2, FALSE), "")</f>
        <v>6</v>
      </c>
      <c r="D3742" s="12">
        <f t="array" ref="D3742">INDEX(Producto!$A$2:$A$500, MATCH(Data!H3742, Producto!$B$2:$B$500, 0))</f>
        <v>6</v>
      </c>
      <c r="E3742" s="12">
        <f>VLOOKUP(Data!E3742 &amp; Data!F3742 &amp; Data!G3742, Ubicacion!$A$2:$B$1000, 2, FALSE)</f>
        <v>52</v>
      </c>
      <c r="F3742" s="15">
        <f>Data!J3742</f>
        <v>325</v>
      </c>
      <c r="G3742" s="16">
        <f>Data!I3742</f>
        <v>45</v>
      </c>
      <c r="H3742" s="17">
        <f>Data!K3742</f>
        <v>146250</v>
      </c>
      <c r="I3742" s="17">
        <f>Data!L3742</f>
        <v>58500</v>
      </c>
      <c r="J3742" s="12" t="str">
        <f>Data!N3742</f>
        <v>In-store</v>
      </c>
      <c r="K3742" s="12" t="str">
        <f>Data!O3742</f>
        <v>Tarjeta</v>
      </c>
      <c r="L3742" s="12" t="str">
        <f>Data!P3742</f>
        <v>Recurrente</v>
      </c>
    </row>
    <row r="3743">
      <c r="A3743" s="11">
        <v>3742.0</v>
      </c>
      <c r="B3743" s="14">
        <f>Data!D3743</f>
        <v>44239</v>
      </c>
      <c r="C3743" s="12">
        <f>IFERROR(VLOOKUP(Data!B3743, Minorista!$A$2:$B$100, 2, FALSE), "")</f>
        <v>6</v>
      </c>
      <c r="D3743" s="12">
        <f t="array" ref="D3743">INDEX(Producto!$A$2:$A$500, MATCH(Data!H3743, Producto!$B$2:$B$500, 0))</f>
        <v>1</v>
      </c>
      <c r="E3743" s="12">
        <f>VLOOKUP(Data!E3743 &amp; Data!F3743 &amp; Data!G3743, Ubicacion!$A$2:$B$1000, 2, FALSE)</f>
        <v>52</v>
      </c>
      <c r="F3743" s="15">
        <f>Data!J3743</f>
        <v>575</v>
      </c>
      <c r="G3743" s="16">
        <f>Data!I3743</f>
        <v>45</v>
      </c>
      <c r="H3743" s="17">
        <f>Data!K3743</f>
        <v>258750</v>
      </c>
      <c r="I3743" s="17">
        <f>Data!L3743</f>
        <v>116437.5</v>
      </c>
      <c r="J3743" s="12" t="str">
        <f>Data!N3743</f>
        <v>In-store</v>
      </c>
      <c r="K3743" s="12" t="str">
        <f>Data!O3743</f>
        <v>Tarjeta</v>
      </c>
      <c r="L3743" s="12" t="str">
        <f>Data!P3743</f>
        <v>Nuevo</v>
      </c>
    </row>
    <row r="3744">
      <c r="A3744" s="11">
        <v>3743.0</v>
      </c>
      <c r="B3744" s="14">
        <f>Data!D3744</f>
        <v>44239</v>
      </c>
      <c r="C3744" s="12">
        <f>IFERROR(VLOOKUP(Data!B3744, Minorista!$A$2:$B$100, 2, FALSE), "")</f>
        <v>6</v>
      </c>
      <c r="D3744" s="12">
        <f t="array" ref="D3744">INDEX(Producto!$A$2:$A$500, MATCH(Data!H3744, Producto!$B$2:$B$500, 0))</f>
        <v>2</v>
      </c>
      <c r="E3744" s="12">
        <f>VLOOKUP(Data!E3744 &amp; Data!F3744 &amp; Data!G3744, Ubicacion!$A$2:$B$1000, 2, FALSE)</f>
        <v>52</v>
      </c>
      <c r="F3744" s="15">
        <f>Data!J3744</f>
        <v>225</v>
      </c>
      <c r="G3744" s="16">
        <f>Data!I3744</f>
        <v>45</v>
      </c>
      <c r="H3744" s="17">
        <f>Data!K3744</f>
        <v>101250</v>
      </c>
      <c r="I3744" s="17">
        <f>Data!L3744</f>
        <v>45562.5</v>
      </c>
      <c r="J3744" s="12" t="str">
        <f>Data!N3744</f>
        <v>In-store</v>
      </c>
      <c r="K3744" s="12" t="str">
        <f>Data!O3744</f>
        <v>Transferencia bancaria</v>
      </c>
      <c r="L3744" s="12" t="str">
        <f>Data!P3744</f>
        <v>Recurrente</v>
      </c>
    </row>
    <row r="3745">
      <c r="A3745" s="11">
        <v>3744.0</v>
      </c>
      <c r="B3745" s="14">
        <f>Data!D3745</f>
        <v>44239</v>
      </c>
      <c r="C3745" s="12">
        <f>IFERROR(VLOOKUP(Data!B3745, Minorista!$A$2:$B$100, 2, FALSE), "")</f>
        <v>6</v>
      </c>
      <c r="D3745" s="12">
        <f t="array" ref="D3745">INDEX(Producto!$A$2:$A$500, MATCH(Data!H3745, Producto!$B$2:$B$500, 0))</f>
        <v>3</v>
      </c>
      <c r="E3745" s="12">
        <f>VLOOKUP(Data!E3745 &amp; Data!F3745 &amp; Data!G3745, Ubicacion!$A$2:$B$1000, 2, FALSE)</f>
        <v>52</v>
      </c>
      <c r="F3745" s="15">
        <f>Data!J3745</f>
        <v>275</v>
      </c>
      <c r="G3745" s="16">
        <f>Data!I3745</f>
        <v>35</v>
      </c>
      <c r="H3745" s="17">
        <f>Data!K3745</f>
        <v>96250</v>
      </c>
      <c r="I3745" s="17">
        <f>Data!L3745</f>
        <v>33687.5</v>
      </c>
      <c r="J3745" s="12" t="str">
        <f>Data!N3745</f>
        <v>In-store</v>
      </c>
      <c r="K3745" s="12" t="str">
        <f>Data!O3745</f>
        <v>Transferencia bancaria</v>
      </c>
      <c r="L3745" s="12" t="str">
        <f>Data!P3745</f>
        <v>Recurrente</v>
      </c>
    </row>
    <row r="3746">
      <c r="A3746" s="11">
        <v>3745.0</v>
      </c>
      <c r="B3746" s="14">
        <f>Data!D3746</f>
        <v>44239</v>
      </c>
      <c r="C3746" s="12">
        <f>IFERROR(VLOOKUP(Data!B3746, Minorista!$A$2:$B$100, 2, FALSE), "")</f>
        <v>6</v>
      </c>
      <c r="D3746" s="12">
        <f t="array" ref="D3746">INDEX(Producto!$A$2:$A$500, MATCH(Data!H3746, Producto!$B$2:$B$500, 0))</f>
        <v>4</v>
      </c>
      <c r="E3746" s="12">
        <f>VLOOKUP(Data!E3746 &amp; Data!F3746 &amp; Data!G3746, Ubicacion!$A$2:$B$1000, 2, FALSE)</f>
        <v>53</v>
      </c>
      <c r="F3746" s="15">
        <f>Data!J3746</f>
        <v>150</v>
      </c>
      <c r="G3746" s="16">
        <f>Data!I3746</f>
        <v>40</v>
      </c>
      <c r="H3746" s="17">
        <f>Data!K3746</f>
        <v>60000</v>
      </c>
      <c r="I3746" s="17">
        <f>Data!L3746</f>
        <v>21000</v>
      </c>
      <c r="J3746" s="12" t="str">
        <f>Data!N3746</f>
        <v>In-store</v>
      </c>
      <c r="K3746" s="12" t="str">
        <f>Data!O3746</f>
        <v>Efectivo</v>
      </c>
      <c r="L3746" s="12" t="str">
        <f>Data!P3746</f>
        <v>Recurrente</v>
      </c>
    </row>
    <row r="3747">
      <c r="A3747" s="11">
        <v>3746.0</v>
      </c>
      <c r="B3747" s="14">
        <f>Data!D3747</f>
        <v>44239</v>
      </c>
      <c r="C3747" s="12">
        <f>IFERROR(VLOOKUP(Data!B3747, Minorista!$A$2:$B$100, 2, FALSE), "")</f>
        <v>6</v>
      </c>
      <c r="D3747" s="12">
        <f t="array" ref="D3747">INDEX(Producto!$A$2:$A$500, MATCH(Data!H3747, Producto!$B$2:$B$500, 0))</f>
        <v>5</v>
      </c>
      <c r="E3747" s="12">
        <f>VLOOKUP(Data!E3747 &amp; Data!F3747 &amp; Data!G3747, Ubicacion!$A$2:$B$1000, 2, FALSE)</f>
        <v>53</v>
      </c>
      <c r="F3747" s="15">
        <f>Data!J3747</f>
        <v>225</v>
      </c>
      <c r="G3747" s="16">
        <f>Data!I3747</f>
        <v>55</v>
      </c>
      <c r="H3747" s="17">
        <f>Data!K3747</f>
        <v>123750</v>
      </c>
      <c r="I3747" s="17">
        <f>Data!L3747</f>
        <v>43312.5</v>
      </c>
      <c r="J3747" s="12" t="str">
        <f>Data!N3747</f>
        <v>In-store</v>
      </c>
      <c r="K3747" s="12" t="str">
        <f>Data!O3747</f>
        <v>Tarjeta</v>
      </c>
      <c r="L3747" s="12" t="str">
        <f>Data!P3747</f>
        <v>Nuevo</v>
      </c>
    </row>
    <row r="3748">
      <c r="A3748" s="11">
        <v>3747.0</v>
      </c>
      <c r="B3748" s="14">
        <f>Data!D3748</f>
        <v>44239</v>
      </c>
      <c r="C3748" s="12">
        <f>IFERROR(VLOOKUP(Data!B3748, Minorista!$A$2:$B$100, 2, FALSE), "")</f>
        <v>6</v>
      </c>
      <c r="D3748" s="12">
        <f t="array" ref="D3748">INDEX(Producto!$A$2:$A$500, MATCH(Data!H3748, Producto!$B$2:$B$500, 0))</f>
        <v>6</v>
      </c>
      <c r="E3748" s="12">
        <f>VLOOKUP(Data!E3748 &amp; Data!F3748 &amp; Data!G3748, Ubicacion!$A$2:$B$1000, 2, FALSE)</f>
        <v>53</v>
      </c>
      <c r="F3748" s="15">
        <f>Data!J3748</f>
        <v>325</v>
      </c>
      <c r="G3748" s="16">
        <f>Data!I3748</f>
        <v>45</v>
      </c>
      <c r="H3748" s="17">
        <f>Data!K3748</f>
        <v>146250</v>
      </c>
      <c r="I3748" s="17">
        <f>Data!L3748</f>
        <v>58500</v>
      </c>
      <c r="J3748" s="12" t="str">
        <f>Data!N3748</f>
        <v>In-store</v>
      </c>
      <c r="K3748" s="12" t="str">
        <f>Data!O3748</f>
        <v>Tarjeta</v>
      </c>
      <c r="L3748" s="12" t="str">
        <f>Data!P3748</f>
        <v>Nuevo</v>
      </c>
    </row>
    <row r="3749">
      <c r="A3749" s="11">
        <v>3748.0</v>
      </c>
      <c r="B3749" s="14">
        <f>Data!D3749</f>
        <v>44265</v>
      </c>
      <c r="C3749" s="12">
        <f>IFERROR(VLOOKUP(Data!B3749, Minorista!$A$2:$B$100, 2, FALSE), "")</f>
        <v>6</v>
      </c>
      <c r="D3749" s="12">
        <f t="array" ref="D3749">INDEX(Producto!$A$2:$A$500, MATCH(Data!H3749, Producto!$B$2:$B$500, 0))</f>
        <v>1</v>
      </c>
      <c r="E3749" s="12">
        <f>VLOOKUP(Data!E3749 &amp; Data!F3749 &amp; Data!G3749, Ubicacion!$A$2:$B$1000, 2, FALSE)</f>
        <v>53</v>
      </c>
      <c r="F3749" s="15">
        <f>Data!J3749</f>
        <v>545</v>
      </c>
      <c r="G3749" s="16">
        <f>Data!I3749</f>
        <v>45</v>
      </c>
      <c r="H3749" s="17">
        <f>Data!K3749</f>
        <v>245250</v>
      </c>
      <c r="I3749" s="17">
        <f>Data!L3749</f>
        <v>110362.5</v>
      </c>
      <c r="J3749" s="12" t="str">
        <f>Data!N3749</f>
        <v>In-store</v>
      </c>
      <c r="K3749" s="12" t="str">
        <f>Data!O3749</f>
        <v>Efectivo</v>
      </c>
      <c r="L3749" s="12" t="str">
        <f>Data!P3749</f>
        <v>Recurrente</v>
      </c>
    </row>
    <row r="3750">
      <c r="A3750" s="11">
        <v>3749.0</v>
      </c>
      <c r="B3750" s="14">
        <f>Data!D3750</f>
        <v>44265</v>
      </c>
      <c r="C3750" s="12">
        <f>IFERROR(VLOOKUP(Data!B3750, Minorista!$A$2:$B$100, 2, FALSE), "")</f>
        <v>6</v>
      </c>
      <c r="D3750" s="12">
        <f t="array" ref="D3750">INDEX(Producto!$A$2:$A$500, MATCH(Data!H3750, Producto!$B$2:$B$500, 0))</f>
        <v>2</v>
      </c>
      <c r="E3750" s="12">
        <f>VLOOKUP(Data!E3750 &amp; Data!F3750 &amp; Data!G3750, Ubicacion!$A$2:$B$1000, 2, FALSE)</f>
        <v>53</v>
      </c>
      <c r="F3750" s="15">
        <f>Data!J3750</f>
        <v>250</v>
      </c>
      <c r="G3750" s="16">
        <f>Data!I3750</f>
        <v>45</v>
      </c>
      <c r="H3750" s="17">
        <f>Data!K3750</f>
        <v>112500</v>
      </c>
      <c r="I3750" s="17">
        <f>Data!L3750</f>
        <v>50625</v>
      </c>
      <c r="J3750" s="12" t="str">
        <f>Data!N3750</f>
        <v>In-store</v>
      </c>
      <c r="K3750" s="12" t="str">
        <f>Data!O3750</f>
        <v>Tarjeta</v>
      </c>
      <c r="L3750" s="12" t="str">
        <f>Data!P3750</f>
        <v>Nuevo</v>
      </c>
    </row>
    <row r="3751">
      <c r="A3751" s="11">
        <v>3750.0</v>
      </c>
      <c r="B3751" s="14">
        <f>Data!D3751</f>
        <v>44265</v>
      </c>
      <c r="C3751" s="12">
        <f>IFERROR(VLOOKUP(Data!B3751, Minorista!$A$2:$B$100, 2, FALSE), "")</f>
        <v>6</v>
      </c>
      <c r="D3751" s="12">
        <f t="array" ref="D3751">INDEX(Producto!$A$2:$A$500, MATCH(Data!H3751, Producto!$B$2:$B$500, 0))</f>
        <v>3</v>
      </c>
      <c r="E3751" s="12">
        <f>VLOOKUP(Data!E3751 &amp; Data!F3751 &amp; Data!G3751, Ubicacion!$A$2:$B$1000, 2, FALSE)</f>
        <v>53</v>
      </c>
      <c r="F3751" s="15">
        <f>Data!J3751</f>
        <v>275</v>
      </c>
      <c r="G3751" s="16">
        <f>Data!I3751</f>
        <v>35</v>
      </c>
      <c r="H3751" s="17">
        <f>Data!K3751</f>
        <v>96250</v>
      </c>
      <c r="I3751" s="17">
        <f>Data!L3751</f>
        <v>33687.5</v>
      </c>
      <c r="J3751" s="12" t="str">
        <f>Data!N3751</f>
        <v>In-store</v>
      </c>
      <c r="K3751" s="12" t="str">
        <f>Data!O3751</f>
        <v>Efectivo</v>
      </c>
      <c r="L3751" s="12" t="str">
        <f>Data!P3751</f>
        <v>Recurrente</v>
      </c>
    </row>
    <row r="3752">
      <c r="A3752" s="11">
        <v>3751.0</v>
      </c>
      <c r="B3752" s="14">
        <f>Data!D3752</f>
        <v>44265</v>
      </c>
      <c r="C3752" s="12">
        <f>IFERROR(VLOOKUP(Data!B3752, Minorista!$A$2:$B$100, 2, FALSE), "")</f>
        <v>6</v>
      </c>
      <c r="D3752" s="12">
        <f t="array" ref="D3752">INDEX(Producto!$A$2:$A$500, MATCH(Data!H3752, Producto!$B$2:$B$500, 0))</f>
        <v>4</v>
      </c>
      <c r="E3752" s="12">
        <f>VLOOKUP(Data!E3752 &amp; Data!F3752 &amp; Data!G3752, Ubicacion!$A$2:$B$1000, 2, FALSE)</f>
        <v>53</v>
      </c>
      <c r="F3752" s="15">
        <f>Data!J3752</f>
        <v>125</v>
      </c>
      <c r="G3752" s="16">
        <f>Data!I3752</f>
        <v>40</v>
      </c>
      <c r="H3752" s="17">
        <f>Data!K3752</f>
        <v>50000</v>
      </c>
      <c r="I3752" s="17">
        <f>Data!L3752</f>
        <v>17500</v>
      </c>
      <c r="J3752" s="12" t="str">
        <f>Data!N3752</f>
        <v>In-store</v>
      </c>
      <c r="K3752" s="12" t="str">
        <f>Data!O3752</f>
        <v>Transferencia bancaria</v>
      </c>
      <c r="L3752" s="12" t="str">
        <f>Data!P3752</f>
        <v>Recurrente</v>
      </c>
    </row>
    <row r="3753">
      <c r="A3753" s="11">
        <v>3752.0</v>
      </c>
      <c r="B3753" s="14">
        <f>Data!D3753</f>
        <v>44265</v>
      </c>
      <c r="C3753" s="12">
        <f>IFERROR(VLOOKUP(Data!B3753, Minorista!$A$2:$B$100, 2, FALSE), "")</f>
        <v>6</v>
      </c>
      <c r="D3753" s="12">
        <f t="array" ref="D3753">INDEX(Producto!$A$2:$A$500, MATCH(Data!H3753, Producto!$B$2:$B$500, 0))</f>
        <v>5</v>
      </c>
      <c r="E3753" s="12">
        <f>VLOOKUP(Data!E3753 &amp; Data!F3753 &amp; Data!G3753, Ubicacion!$A$2:$B$1000, 2, FALSE)</f>
        <v>53</v>
      </c>
      <c r="F3753" s="15">
        <f>Data!J3753</f>
        <v>175</v>
      </c>
      <c r="G3753" s="16">
        <f>Data!I3753</f>
        <v>55</v>
      </c>
      <c r="H3753" s="17">
        <f>Data!K3753</f>
        <v>96250</v>
      </c>
      <c r="I3753" s="17">
        <f>Data!L3753</f>
        <v>33687.5</v>
      </c>
      <c r="J3753" s="12" t="str">
        <f>Data!N3753</f>
        <v>In-store</v>
      </c>
      <c r="K3753" s="12" t="str">
        <f>Data!O3753</f>
        <v>Tarjeta</v>
      </c>
      <c r="L3753" s="12" t="str">
        <f>Data!P3753</f>
        <v>Recurrente</v>
      </c>
    </row>
    <row r="3754">
      <c r="A3754" s="11">
        <v>3753.0</v>
      </c>
      <c r="B3754" s="14">
        <f>Data!D3754</f>
        <v>44265</v>
      </c>
      <c r="C3754" s="12">
        <f>IFERROR(VLOOKUP(Data!B3754, Minorista!$A$2:$B$100, 2, FALSE), "")</f>
        <v>6</v>
      </c>
      <c r="D3754" s="12">
        <f t="array" ref="D3754">INDEX(Producto!$A$2:$A$500, MATCH(Data!H3754, Producto!$B$2:$B$500, 0))</f>
        <v>6</v>
      </c>
      <c r="E3754" s="12">
        <f>VLOOKUP(Data!E3754 &amp; Data!F3754 &amp; Data!G3754, Ubicacion!$A$2:$B$1000, 2, FALSE)</f>
        <v>53</v>
      </c>
      <c r="F3754" s="15">
        <f>Data!J3754</f>
        <v>275</v>
      </c>
      <c r="G3754" s="16">
        <f>Data!I3754</f>
        <v>45</v>
      </c>
      <c r="H3754" s="17">
        <f>Data!K3754</f>
        <v>123750</v>
      </c>
      <c r="I3754" s="17">
        <f>Data!L3754</f>
        <v>49500</v>
      </c>
      <c r="J3754" s="12" t="str">
        <f>Data!N3754</f>
        <v>In-store</v>
      </c>
      <c r="K3754" s="12" t="str">
        <f>Data!O3754</f>
        <v>Tarjeta</v>
      </c>
      <c r="L3754" s="12" t="str">
        <f>Data!P3754</f>
        <v>Recurrente</v>
      </c>
    </row>
    <row r="3755">
      <c r="A3755" s="11">
        <v>3754.0</v>
      </c>
      <c r="B3755" s="14">
        <f>Data!D3755</f>
        <v>44297</v>
      </c>
      <c r="C3755" s="12">
        <f>IFERROR(VLOOKUP(Data!B3755, Minorista!$A$2:$B$100, 2, FALSE), "")</f>
        <v>6</v>
      </c>
      <c r="D3755" s="12">
        <f t="array" ref="D3755">INDEX(Producto!$A$2:$A$500, MATCH(Data!H3755, Producto!$B$2:$B$500, 0))</f>
        <v>1</v>
      </c>
      <c r="E3755" s="12">
        <f>VLOOKUP(Data!E3755 &amp; Data!F3755 &amp; Data!G3755, Ubicacion!$A$2:$B$1000, 2, FALSE)</f>
        <v>53</v>
      </c>
      <c r="F3755" s="15">
        <f>Data!J3755</f>
        <v>525</v>
      </c>
      <c r="G3755" s="16">
        <f>Data!I3755</f>
        <v>45</v>
      </c>
      <c r="H3755" s="17">
        <f>Data!K3755</f>
        <v>236250</v>
      </c>
      <c r="I3755" s="17">
        <f>Data!L3755</f>
        <v>106312.5</v>
      </c>
      <c r="J3755" s="12" t="str">
        <f>Data!N3755</f>
        <v>In-store</v>
      </c>
      <c r="K3755" s="12" t="str">
        <f>Data!O3755</f>
        <v>Tarjeta</v>
      </c>
      <c r="L3755" s="12" t="str">
        <f>Data!P3755</f>
        <v>Nuevo</v>
      </c>
    </row>
    <row r="3756">
      <c r="A3756" s="11">
        <v>3755.0</v>
      </c>
      <c r="B3756" s="14">
        <f>Data!D3756</f>
        <v>44297</v>
      </c>
      <c r="C3756" s="12">
        <f>IFERROR(VLOOKUP(Data!B3756, Minorista!$A$2:$B$100, 2, FALSE), "")</f>
        <v>6</v>
      </c>
      <c r="D3756" s="12">
        <f t="array" ref="D3756">INDEX(Producto!$A$2:$A$500, MATCH(Data!H3756, Producto!$B$2:$B$500, 0))</f>
        <v>2</v>
      </c>
      <c r="E3756" s="12">
        <f>VLOOKUP(Data!E3756 &amp; Data!F3756 &amp; Data!G3756, Ubicacion!$A$2:$B$1000, 2, FALSE)</f>
        <v>53</v>
      </c>
      <c r="F3756" s="15">
        <f>Data!J3756</f>
        <v>225</v>
      </c>
      <c r="G3756" s="16">
        <f>Data!I3756</f>
        <v>45</v>
      </c>
      <c r="H3756" s="17">
        <f>Data!K3756</f>
        <v>101250</v>
      </c>
      <c r="I3756" s="17">
        <f>Data!L3756</f>
        <v>45562.5</v>
      </c>
      <c r="J3756" s="12" t="str">
        <f>Data!N3756</f>
        <v>In-store</v>
      </c>
      <c r="K3756" s="12" t="str">
        <f>Data!O3756</f>
        <v>Tarjeta</v>
      </c>
      <c r="L3756" s="12" t="str">
        <f>Data!P3756</f>
        <v>Nuevo</v>
      </c>
    </row>
    <row r="3757">
      <c r="A3757" s="11">
        <v>3756.0</v>
      </c>
      <c r="B3757" s="14">
        <f>Data!D3757</f>
        <v>44297</v>
      </c>
      <c r="C3757" s="12">
        <f>IFERROR(VLOOKUP(Data!B3757, Minorista!$A$2:$B$100, 2, FALSE), "")</f>
        <v>6</v>
      </c>
      <c r="D3757" s="12">
        <f t="array" ref="D3757">INDEX(Producto!$A$2:$A$500, MATCH(Data!H3757, Producto!$B$2:$B$500, 0))</f>
        <v>3</v>
      </c>
      <c r="E3757" s="12">
        <f>VLOOKUP(Data!E3757 &amp; Data!F3757 &amp; Data!G3757, Ubicacion!$A$2:$B$1000, 2, FALSE)</f>
        <v>53</v>
      </c>
      <c r="F3757" s="15">
        <f>Data!J3757</f>
        <v>225</v>
      </c>
      <c r="G3757" s="16">
        <f>Data!I3757</f>
        <v>35</v>
      </c>
      <c r="H3757" s="17">
        <f>Data!K3757</f>
        <v>78750</v>
      </c>
      <c r="I3757" s="17">
        <f>Data!L3757</f>
        <v>27562.5</v>
      </c>
      <c r="J3757" s="12" t="str">
        <f>Data!N3757</f>
        <v>In-store</v>
      </c>
      <c r="K3757" s="12" t="str">
        <f>Data!O3757</f>
        <v>Efectivo</v>
      </c>
      <c r="L3757" s="12" t="str">
        <f>Data!P3757</f>
        <v>Nuevo</v>
      </c>
    </row>
    <row r="3758">
      <c r="A3758" s="11">
        <v>3757.0</v>
      </c>
      <c r="B3758" s="14">
        <f>Data!D3758</f>
        <v>44297</v>
      </c>
      <c r="C3758" s="12">
        <f>IFERROR(VLOOKUP(Data!B3758, Minorista!$A$2:$B$100, 2, FALSE), "")</f>
        <v>6</v>
      </c>
      <c r="D3758" s="12">
        <f t="array" ref="D3758">INDEX(Producto!$A$2:$A$500, MATCH(Data!H3758, Producto!$B$2:$B$500, 0))</f>
        <v>4</v>
      </c>
      <c r="E3758" s="12">
        <f>VLOOKUP(Data!E3758 &amp; Data!F3758 &amp; Data!G3758, Ubicacion!$A$2:$B$1000, 2, FALSE)</f>
        <v>53</v>
      </c>
      <c r="F3758" s="15">
        <f>Data!J3758</f>
        <v>150</v>
      </c>
      <c r="G3758" s="16">
        <f>Data!I3758</f>
        <v>40</v>
      </c>
      <c r="H3758" s="17">
        <f>Data!K3758</f>
        <v>60000</v>
      </c>
      <c r="I3758" s="17">
        <f>Data!L3758</f>
        <v>21000</v>
      </c>
      <c r="J3758" s="12" t="str">
        <f>Data!N3758</f>
        <v>In-store</v>
      </c>
      <c r="K3758" s="12" t="str">
        <f>Data!O3758</f>
        <v>Efectivo</v>
      </c>
      <c r="L3758" s="12" t="str">
        <f>Data!P3758</f>
        <v>Nuevo</v>
      </c>
    </row>
    <row r="3759">
      <c r="A3759" s="11">
        <v>3758.0</v>
      </c>
      <c r="B3759" s="14">
        <f>Data!D3759</f>
        <v>44297</v>
      </c>
      <c r="C3759" s="12">
        <f>IFERROR(VLOOKUP(Data!B3759, Minorista!$A$2:$B$100, 2, FALSE), "")</f>
        <v>6</v>
      </c>
      <c r="D3759" s="12">
        <f t="array" ref="D3759">INDEX(Producto!$A$2:$A$500, MATCH(Data!H3759, Producto!$B$2:$B$500, 0))</f>
        <v>5</v>
      </c>
      <c r="E3759" s="12">
        <f>VLOOKUP(Data!E3759 &amp; Data!F3759 &amp; Data!G3759, Ubicacion!$A$2:$B$1000, 2, FALSE)</f>
        <v>53</v>
      </c>
      <c r="F3759" s="15">
        <f>Data!J3759</f>
        <v>150</v>
      </c>
      <c r="G3759" s="16">
        <f>Data!I3759</f>
        <v>55</v>
      </c>
      <c r="H3759" s="17">
        <f>Data!K3759</f>
        <v>82500</v>
      </c>
      <c r="I3759" s="17">
        <f>Data!L3759</f>
        <v>28875</v>
      </c>
      <c r="J3759" s="12" t="str">
        <f>Data!N3759</f>
        <v>In-store</v>
      </c>
      <c r="K3759" s="12" t="str">
        <f>Data!O3759</f>
        <v>Transferencia bancaria</v>
      </c>
      <c r="L3759" s="12" t="str">
        <f>Data!P3759</f>
        <v>Nuevo</v>
      </c>
    </row>
    <row r="3760">
      <c r="A3760" s="11">
        <v>3759.0</v>
      </c>
      <c r="B3760" s="14">
        <f>Data!D3760</f>
        <v>44297</v>
      </c>
      <c r="C3760" s="12">
        <f>IFERROR(VLOOKUP(Data!B3760, Minorista!$A$2:$B$100, 2, FALSE), "")</f>
        <v>6</v>
      </c>
      <c r="D3760" s="12">
        <f t="array" ref="D3760">INDEX(Producto!$A$2:$A$500, MATCH(Data!H3760, Producto!$B$2:$B$500, 0))</f>
        <v>6</v>
      </c>
      <c r="E3760" s="12">
        <f>VLOOKUP(Data!E3760 &amp; Data!F3760 &amp; Data!G3760, Ubicacion!$A$2:$B$1000, 2, FALSE)</f>
        <v>53</v>
      </c>
      <c r="F3760" s="15">
        <f>Data!J3760</f>
        <v>300</v>
      </c>
      <c r="G3760" s="16">
        <f>Data!I3760</f>
        <v>45</v>
      </c>
      <c r="H3760" s="17">
        <f>Data!K3760</f>
        <v>135000</v>
      </c>
      <c r="I3760" s="17">
        <f>Data!L3760</f>
        <v>54000</v>
      </c>
      <c r="J3760" s="12" t="str">
        <f>Data!N3760</f>
        <v>In-store</v>
      </c>
      <c r="K3760" s="12" t="str">
        <f>Data!O3760</f>
        <v>Transferencia bancaria</v>
      </c>
      <c r="L3760" s="12" t="str">
        <f>Data!P3760</f>
        <v>Recurrente</v>
      </c>
    </row>
    <row r="3761">
      <c r="A3761" s="11">
        <v>3760.0</v>
      </c>
      <c r="B3761" s="14">
        <f>Data!D3761</f>
        <v>44326</v>
      </c>
      <c r="C3761" s="12">
        <f>IFERROR(VLOOKUP(Data!B3761, Minorista!$A$2:$B$100, 2, FALSE), "")</f>
        <v>6</v>
      </c>
      <c r="D3761" s="12">
        <f t="array" ref="D3761">INDEX(Producto!$A$2:$A$500, MATCH(Data!H3761, Producto!$B$2:$B$500, 0))</f>
        <v>1</v>
      </c>
      <c r="E3761" s="12">
        <f>VLOOKUP(Data!E3761 &amp; Data!F3761 &amp; Data!G3761, Ubicacion!$A$2:$B$1000, 2, FALSE)</f>
        <v>53</v>
      </c>
      <c r="F3761" s="15">
        <f>Data!J3761</f>
        <v>570</v>
      </c>
      <c r="G3761" s="16">
        <f>Data!I3761</f>
        <v>60</v>
      </c>
      <c r="H3761" s="17">
        <f>Data!K3761</f>
        <v>342000</v>
      </c>
      <c r="I3761" s="17">
        <f>Data!L3761</f>
        <v>153900</v>
      </c>
      <c r="J3761" s="12" t="str">
        <f>Data!N3761</f>
        <v>In-store</v>
      </c>
      <c r="K3761" s="12" t="str">
        <f>Data!O3761</f>
        <v>Efectivo</v>
      </c>
      <c r="L3761" s="12" t="str">
        <f>Data!P3761</f>
        <v>Recurrente</v>
      </c>
    </row>
    <row r="3762">
      <c r="A3762" s="11">
        <v>3761.0</v>
      </c>
      <c r="B3762" s="14">
        <f>Data!D3762</f>
        <v>44326</v>
      </c>
      <c r="C3762" s="12">
        <f>IFERROR(VLOOKUP(Data!B3762, Minorista!$A$2:$B$100, 2, FALSE), "")</f>
        <v>6</v>
      </c>
      <c r="D3762" s="12">
        <f t="array" ref="D3762">INDEX(Producto!$A$2:$A$500, MATCH(Data!H3762, Producto!$B$2:$B$500, 0))</f>
        <v>2</v>
      </c>
      <c r="E3762" s="12">
        <f>VLOOKUP(Data!E3762 &amp; Data!F3762 &amp; Data!G3762, Ubicacion!$A$2:$B$1000, 2, FALSE)</f>
        <v>53</v>
      </c>
      <c r="F3762" s="15">
        <f>Data!J3762</f>
        <v>275</v>
      </c>
      <c r="G3762" s="16">
        <f>Data!I3762</f>
        <v>55</v>
      </c>
      <c r="H3762" s="17">
        <f>Data!K3762</f>
        <v>151250</v>
      </c>
      <c r="I3762" s="17">
        <f>Data!L3762</f>
        <v>68062.5</v>
      </c>
      <c r="J3762" s="12" t="str">
        <f>Data!N3762</f>
        <v>In-store</v>
      </c>
      <c r="K3762" s="12" t="str">
        <f>Data!O3762</f>
        <v>Tarjeta</v>
      </c>
      <c r="L3762" s="12" t="str">
        <f>Data!P3762</f>
        <v>Recurrente</v>
      </c>
    </row>
    <row r="3763">
      <c r="A3763" s="11">
        <v>3762.0</v>
      </c>
      <c r="B3763" s="14">
        <f>Data!D3763</f>
        <v>44326</v>
      </c>
      <c r="C3763" s="12">
        <f>IFERROR(VLOOKUP(Data!B3763, Minorista!$A$2:$B$100, 2, FALSE), "")</f>
        <v>6</v>
      </c>
      <c r="D3763" s="12">
        <f t="array" ref="D3763">INDEX(Producto!$A$2:$A$500, MATCH(Data!H3763, Producto!$B$2:$B$500, 0))</f>
        <v>3</v>
      </c>
      <c r="E3763" s="12">
        <f>VLOOKUP(Data!E3763 &amp; Data!F3763 &amp; Data!G3763, Ubicacion!$A$2:$B$1000, 2, FALSE)</f>
        <v>53</v>
      </c>
      <c r="F3763" s="15">
        <f>Data!J3763</f>
        <v>300</v>
      </c>
      <c r="G3763" s="16">
        <f>Data!I3763</f>
        <v>50</v>
      </c>
      <c r="H3763" s="17">
        <f>Data!K3763</f>
        <v>150000</v>
      </c>
      <c r="I3763" s="17">
        <f>Data!L3763</f>
        <v>52500</v>
      </c>
      <c r="J3763" s="12" t="str">
        <f>Data!N3763</f>
        <v>In-store</v>
      </c>
      <c r="K3763" s="12" t="str">
        <f>Data!O3763</f>
        <v>Transferencia bancaria</v>
      </c>
      <c r="L3763" s="12" t="str">
        <f>Data!P3763</f>
        <v>Nuevo</v>
      </c>
    </row>
    <row r="3764">
      <c r="A3764" s="11">
        <v>3763.0</v>
      </c>
      <c r="B3764" s="14">
        <f>Data!D3764</f>
        <v>44326</v>
      </c>
      <c r="C3764" s="12">
        <f>IFERROR(VLOOKUP(Data!B3764, Minorista!$A$2:$B$100, 2, FALSE), "")</f>
        <v>6</v>
      </c>
      <c r="D3764" s="12">
        <f t="array" ref="D3764">INDEX(Producto!$A$2:$A$500, MATCH(Data!H3764, Producto!$B$2:$B$500, 0))</f>
        <v>4</v>
      </c>
      <c r="E3764" s="12">
        <f>VLOOKUP(Data!E3764 &amp; Data!F3764 &amp; Data!G3764, Ubicacion!$A$2:$B$1000, 2, FALSE)</f>
        <v>53</v>
      </c>
      <c r="F3764" s="15">
        <f>Data!J3764</f>
        <v>250</v>
      </c>
      <c r="G3764" s="16">
        <f>Data!I3764</f>
        <v>50</v>
      </c>
      <c r="H3764" s="17">
        <f>Data!K3764</f>
        <v>125000</v>
      </c>
      <c r="I3764" s="17">
        <f>Data!L3764</f>
        <v>43750</v>
      </c>
      <c r="J3764" s="12" t="str">
        <f>Data!N3764</f>
        <v>In-store</v>
      </c>
      <c r="K3764" s="12" t="str">
        <f>Data!O3764</f>
        <v>Transferencia bancaria</v>
      </c>
      <c r="L3764" s="12" t="str">
        <f>Data!P3764</f>
        <v>Recurrente</v>
      </c>
    </row>
    <row r="3765">
      <c r="A3765" s="11">
        <v>3764.0</v>
      </c>
      <c r="B3765" s="14">
        <f>Data!D3765</f>
        <v>44326</v>
      </c>
      <c r="C3765" s="12">
        <f>IFERROR(VLOOKUP(Data!B3765, Minorista!$A$2:$B$100, 2, FALSE), "")</f>
        <v>6</v>
      </c>
      <c r="D3765" s="12">
        <f t="array" ref="D3765">INDEX(Producto!$A$2:$A$500, MATCH(Data!H3765, Producto!$B$2:$B$500, 0))</f>
        <v>5</v>
      </c>
      <c r="E3765" s="12">
        <f>VLOOKUP(Data!E3765 &amp; Data!F3765 &amp; Data!G3765, Ubicacion!$A$2:$B$1000, 2, FALSE)</f>
        <v>53</v>
      </c>
      <c r="F3765" s="15">
        <f>Data!J3765</f>
        <v>275</v>
      </c>
      <c r="G3765" s="16">
        <f>Data!I3765</f>
        <v>60</v>
      </c>
      <c r="H3765" s="17">
        <f>Data!K3765</f>
        <v>165000</v>
      </c>
      <c r="I3765" s="17">
        <f>Data!L3765</f>
        <v>57750</v>
      </c>
      <c r="J3765" s="12" t="str">
        <f>Data!N3765</f>
        <v>In-store</v>
      </c>
      <c r="K3765" s="12" t="str">
        <f>Data!O3765</f>
        <v>Tarjeta</v>
      </c>
      <c r="L3765" s="12" t="str">
        <f>Data!P3765</f>
        <v>Nuevo</v>
      </c>
    </row>
    <row r="3766">
      <c r="A3766" s="11">
        <v>3765.0</v>
      </c>
      <c r="B3766" s="14">
        <f>Data!D3766</f>
        <v>44326</v>
      </c>
      <c r="C3766" s="12">
        <f>IFERROR(VLOOKUP(Data!B3766, Minorista!$A$2:$B$100, 2, FALSE), "")</f>
        <v>6</v>
      </c>
      <c r="D3766" s="12">
        <f t="array" ref="D3766">INDEX(Producto!$A$2:$A$500, MATCH(Data!H3766, Producto!$B$2:$B$500, 0))</f>
        <v>6</v>
      </c>
      <c r="E3766" s="12">
        <f>VLOOKUP(Data!E3766 &amp; Data!F3766 &amp; Data!G3766, Ubicacion!$A$2:$B$1000, 2, FALSE)</f>
        <v>53</v>
      </c>
      <c r="F3766" s="15">
        <f>Data!J3766</f>
        <v>400</v>
      </c>
      <c r="G3766" s="16">
        <f>Data!I3766</f>
        <v>65</v>
      </c>
      <c r="H3766" s="17">
        <f>Data!K3766</f>
        <v>260000</v>
      </c>
      <c r="I3766" s="17">
        <f>Data!L3766</f>
        <v>104000</v>
      </c>
      <c r="J3766" s="12" t="str">
        <f>Data!N3766</f>
        <v>In-store</v>
      </c>
      <c r="K3766" s="12" t="str">
        <f>Data!O3766</f>
        <v>Transferencia bancaria</v>
      </c>
      <c r="L3766" s="12" t="str">
        <f>Data!P3766</f>
        <v>Recurrente</v>
      </c>
    </row>
    <row r="3767">
      <c r="A3767" s="11">
        <v>3766.0</v>
      </c>
      <c r="B3767" s="14">
        <f>Data!D3767</f>
        <v>44359</v>
      </c>
      <c r="C3767" s="12">
        <f>IFERROR(VLOOKUP(Data!B3767, Minorista!$A$2:$B$100, 2, FALSE), "")</f>
        <v>6</v>
      </c>
      <c r="D3767" s="12">
        <f t="array" ref="D3767">INDEX(Producto!$A$2:$A$500, MATCH(Data!H3767, Producto!$B$2:$B$500, 0))</f>
        <v>1</v>
      </c>
      <c r="E3767" s="12">
        <f>VLOOKUP(Data!E3767 &amp; Data!F3767 &amp; Data!G3767, Ubicacion!$A$2:$B$1000, 2, FALSE)</f>
        <v>53</v>
      </c>
      <c r="F3767" s="15">
        <f>Data!J3767</f>
        <v>650</v>
      </c>
      <c r="G3767" s="16">
        <f>Data!I3767</f>
        <v>60</v>
      </c>
      <c r="H3767" s="17">
        <f>Data!K3767</f>
        <v>390000</v>
      </c>
      <c r="I3767" s="17">
        <f>Data!L3767</f>
        <v>175500</v>
      </c>
      <c r="J3767" s="12" t="str">
        <f>Data!N3767</f>
        <v>In-store</v>
      </c>
      <c r="K3767" s="12" t="str">
        <f>Data!O3767</f>
        <v>Efectivo</v>
      </c>
      <c r="L3767" s="12" t="str">
        <f>Data!P3767</f>
        <v>Nuevo</v>
      </c>
    </row>
    <row r="3768">
      <c r="A3768" s="11">
        <v>3767.0</v>
      </c>
      <c r="B3768" s="14">
        <f>Data!D3768</f>
        <v>44359</v>
      </c>
      <c r="C3768" s="12">
        <f>IFERROR(VLOOKUP(Data!B3768, Minorista!$A$2:$B$100, 2, FALSE), "")</f>
        <v>6</v>
      </c>
      <c r="D3768" s="12">
        <f t="array" ref="D3768">INDEX(Producto!$A$2:$A$500, MATCH(Data!H3768, Producto!$B$2:$B$500, 0))</f>
        <v>2</v>
      </c>
      <c r="E3768" s="12">
        <f>VLOOKUP(Data!E3768 &amp; Data!F3768 &amp; Data!G3768, Ubicacion!$A$2:$B$1000, 2, FALSE)</f>
        <v>53</v>
      </c>
      <c r="F3768" s="15">
        <f>Data!J3768</f>
        <v>400</v>
      </c>
      <c r="G3768" s="16">
        <f>Data!I3768</f>
        <v>55</v>
      </c>
      <c r="H3768" s="17">
        <f>Data!K3768</f>
        <v>220000</v>
      </c>
      <c r="I3768" s="17">
        <f>Data!L3768</f>
        <v>99000</v>
      </c>
      <c r="J3768" s="12" t="str">
        <f>Data!N3768</f>
        <v>In-store</v>
      </c>
      <c r="K3768" s="12" t="str">
        <f>Data!O3768</f>
        <v>Transferencia bancaria</v>
      </c>
      <c r="L3768" s="12" t="str">
        <f>Data!P3768</f>
        <v>Nuevo</v>
      </c>
    </row>
    <row r="3769">
      <c r="A3769" s="11">
        <v>3768.0</v>
      </c>
      <c r="B3769" s="14">
        <f>Data!D3769</f>
        <v>44359</v>
      </c>
      <c r="C3769" s="12">
        <f>IFERROR(VLOOKUP(Data!B3769, Minorista!$A$2:$B$100, 2, FALSE), "")</f>
        <v>6</v>
      </c>
      <c r="D3769" s="12">
        <f t="array" ref="D3769">INDEX(Producto!$A$2:$A$500, MATCH(Data!H3769, Producto!$B$2:$B$500, 0))</f>
        <v>3</v>
      </c>
      <c r="E3769" s="12">
        <f>VLOOKUP(Data!E3769 &amp; Data!F3769 &amp; Data!G3769, Ubicacion!$A$2:$B$1000, 2, FALSE)</f>
        <v>53</v>
      </c>
      <c r="F3769" s="15">
        <f>Data!J3769</f>
        <v>325</v>
      </c>
      <c r="G3769" s="16">
        <f>Data!I3769</f>
        <v>50</v>
      </c>
      <c r="H3769" s="17">
        <f>Data!K3769</f>
        <v>162500</v>
      </c>
      <c r="I3769" s="17">
        <f>Data!L3769</f>
        <v>56875</v>
      </c>
      <c r="J3769" s="12" t="str">
        <f>Data!N3769</f>
        <v>In-store</v>
      </c>
      <c r="K3769" s="12" t="str">
        <f>Data!O3769</f>
        <v>Tarjeta</v>
      </c>
      <c r="L3769" s="12" t="str">
        <f>Data!P3769</f>
        <v>Nuevo</v>
      </c>
    </row>
    <row r="3770">
      <c r="A3770" s="11">
        <v>3769.0</v>
      </c>
      <c r="B3770" s="14">
        <f>Data!D3770</f>
        <v>44359</v>
      </c>
      <c r="C3770" s="12">
        <f>IFERROR(VLOOKUP(Data!B3770, Minorista!$A$2:$B$100, 2, FALSE), "")</f>
        <v>6</v>
      </c>
      <c r="D3770" s="12">
        <f t="array" ref="D3770">INDEX(Producto!$A$2:$A$500, MATCH(Data!H3770, Producto!$B$2:$B$500, 0))</f>
        <v>4</v>
      </c>
      <c r="E3770" s="12">
        <f>VLOOKUP(Data!E3770 &amp; Data!F3770 &amp; Data!G3770, Ubicacion!$A$2:$B$1000, 2, FALSE)</f>
        <v>53</v>
      </c>
      <c r="F3770" s="15">
        <f>Data!J3770</f>
        <v>300</v>
      </c>
      <c r="G3770" s="16">
        <f>Data!I3770</f>
        <v>50</v>
      </c>
      <c r="H3770" s="17">
        <f>Data!K3770</f>
        <v>150000</v>
      </c>
      <c r="I3770" s="17">
        <f>Data!L3770</f>
        <v>52500</v>
      </c>
      <c r="J3770" s="12" t="str">
        <f>Data!N3770</f>
        <v>In-store</v>
      </c>
      <c r="K3770" s="12" t="str">
        <f>Data!O3770</f>
        <v>Efectivo</v>
      </c>
      <c r="L3770" s="12" t="str">
        <f>Data!P3770</f>
        <v>Recurrente</v>
      </c>
    </row>
    <row r="3771">
      <c r="A3771" s="11">
        <v>3770.0</v>
      </c>
      <c r="B3771" s="14">
        <f>Data!D3771</f>
        <v>44359</v>
      </c>
      <c r="C3771" s="12">
        <f>IFERROR(VLOOKUP(Data!B3771, Minorista!$A$2:$B$100, 2, FALSE), "")</f>
        <v>6</v>
      </c>
      <c r="D3771" s="12">
        <f t="array" ref="D3771">INDEX(Producto!$A$2:$A$500, MATCH(Data!H3771, Producto!$B$2:$B$500, 0))</f>
        <v>5</v>
      </c>
      <c r="E3771" s="12">
        <f>VLOOKUP(Data!E3771 &amp; Data!F3771 &amp; Data!G3771, Ubicacion!$A$2:$B$1000, 2, FALSE)</f>
        <v>53</v>
      </c>
      <c r="F3771" s="15">
        <f>Data!J3771</f>
        <v>300</v>
      </c>
      <c r="G3771" s="16">
        <f>Data!I3771</f>
        <v>60</v>
      </c>
      <c r="H3771" s="17">
        <f>Data!K3771</f>
        <v>180000</v>
      </c>
      <c r="I3771" s="17">
        <f>Data!L3771</f>
        <v>63000</v>
      </c>
      <c r="J3771" s="12" t="str">
        <f>Data!N3771</f>
        <v>In-store</v>
      </c>
      <c r="K3771" s="12" t="str">
        <f>Data!O3771</f>
        <v>Efectivo</v>
      </c>
      <c r="L3771" s="12" t="str">
        <f>Data!P3771</f>
        <v>Recurrente</v>
      </c>
    </row>
    <row r="3772">
      <c r="A3772" s="11">
        <v>3771.0</v>
      </c>
      <c r="B3772" s="14">
        <f>Data!D3772</f>
        <v>44359</v>
      </c>
      <c r="C3772" s="12">
        <f>IFERROR(VLOOKUP(Data!B3772, Minorista!$A$2:$B$100, 2, FALSE), "")</f>
        <v>6</v>
      </c>
      <c r="D3772" s="12">
        <f t="array" ref="D3772">INDEX(Producto!$A$2:$A$500, MATCH(Data!H3772, Producto!$B$2:$B$500, 0))</f>
        <v>6</v>
      </c>
      <c r="E3772" s="12">
        <f>VLOOKUP(Data!E3772 &amp; Data!F3772 &amp; Data!G3772, Ubicacion!$A$2:$B$1000, 2, FALSE)</f>
        <v>53</v>
      </c>
      <c r="F3772" s="15">
        <f>Data!J3772</f>
        <v>450</v>
      </c>
      <c r="G3772" s="16">
        <f>Data!I3772</f>
        <v>65</v>
      </c>
      <c r="H3772" s="17">
        <f>Data!K3772</f>
        <v>292500</v>
      </c>
      <c r="I3772" s="17">
        <f>Data!L3772</f>
        <v>117000</v>
      </c>
      <c r="J3772" s="12" t="str">
        <f>Data!N3772</f>
        <v>In-store</v>
      </c>
      <c r="K3772" s="12" t="str">
        <f>Data!O3772</f>
        <v>Transferencia bancaria</v>
      </c>
      <c r="L3772" s="12" t="str">
        <f>Data!P3772</f>
        <v>Nuevo</v>
      </c>
    </row>
    <row r="3773">
      <c r="A3773" s="11">
        <v>3772.0</v>
      </c>
      <c r="B3773" s="14">
        <f>Data!D3773</f>
        <v>44387</v>
      </c>
      <c r="C3773" s="12">
        <f>IFERROR(VLOOKUP(Data!B3773, Minorista!$A$2:$B$100, 2, FALSE), "")</f>
        <v>6</v>
      </c>
      <c r="D3773" s="12">
        <f t="array" ref="D3773">INDEX(Producto!$A$2:$A$500, MATCH(Data!H3773, Producto!$B$2:$B$500, 0))</f>
        <v>1</v>
      </c>
      <c r="E3773" s="12">
        <f>VLOOKUP(Data!E3773 &amp; Data!F3773 &amp; Data!G3773, Ubicacion!$A$2:$B$1000, 2, FALSE)</f>
        <v>53</v>
      </c>
      <c r="F3773" s="15">
        <f>Data!J3773</f>
        <v>675</v>
      </c>
      <c r="G3773" s="16">
        <f>Data!I3773</f>
        <v>60</v>
      </c>
      <c r="H3773" s="17">
        <f>Data!K3773</f>
        <v>405000</v>
      </c>
      <c r="I3773" s="17">
        <f>Data!L3773</f>
        <v>182250</v>
      </c>
      <c r="J3773" s="12" t="str">
        <f>Data!N3773</f>
        <v>In-store</v>
      </c>
      <c r="K3773" s="12" t="str">
        <f>Data!O3773</f>
        <v>Efectivo</v>
      </c>
      <c r="L3773" s="12" t="str">
        <f>Data!P3773</f>
        <v>Nuevo</v>
      </c>
    </row>
    <row r="3774">
      <c r="A3774" s="11">
        <v>3773.0</v>
      </c>
      <c r="B3774" s="14">
        <f>Data!D3774</f>
        <v>44387</v>
      </c>
      <c r="C3774" s="12">
        <f>IFERROR(VLOOKUP(Data!B3774, Minorista!$A$2:$B$100, 2, FALSE), "")</f>
        <v>6</v>
      </c>
      <c r="D3774" s="12">
        <f t="array" ref="D3774">INDEX(Producto!$A$2:$A$500, MATCH(Data!H3774, Producto!$B$2:$B$500, 0))</f>
        <v>2</v>
      </c>
      <c r="E3774" s="12">
        <f>VLOOKUP(Data!E3774 &amp; Data!F3774 &amp; Data!G3774, Ubicacion!$A$2:$B$1000, 2, FALSE)</f>
        <v>53</v>
      </c>
      <c r="F3774" s="15">
        <f>Data!J3774</f>
        <v>425</v>
      </c>
      <c r="G3774" s="16">
        <f>Data!I3774</f>
        <v>55</v>
      </c>
      <c r="H3774" s="17">
        <f>Data!K3774</f>
        <v>233750</v>
      </c>
      <c r="I3774" s="17">
        <f>Data!L3774</f>
        <v>105187.5</v>
      </c>
      <c r="J3774" s="12" t="str">
        <f>Data!N3774</f>
        <v>In-store</v>
      </c>
      <c r="K3774" s="12" t="str">
        <f>Data!O3774</f>
        <v>Tarjeta</v>
      </c>
      <c r="L3774" s="12" t="str">
        <f>Data!P3774</f>
        <v>Nuevo</v>
      </c>
    </row>
    <row r="3775">
      <c r="A3775" s="11">
        <v>3774.0</v>
      </c>
      <c r="B3775" s="14">
        <f>Data!D3775</f>
        <v>44387</v>
      </c>
      <c r="C3775" s="12">
        <f>IFERROR(VLOOKUP(Data!B3775, Minorista!$A$2:$B$100, 2, FALSE), "")</f>
        <v>6</v>
      </c>
      <c r="D3775" s="12">
        <f t="array" ref="D3775">INDEX(Producto!$A$2:$A$500, MATCH(Data!H3775, Producto!$B$2:$B$500, 0))</f>
        <v>3</v>
      </c>
      <c r="E3775" s="12">
        <f>VLOOKUP(Data!E3775 &amp; Data!F3775 &amp; Data!G3775, Ubicacion!$A$2:$B$1000, 2, FALSE)</f>
        <v>53</v>
      </c>
      <c r="F3775" s="15">
        <f>Data!J3775</f>
        <v>350</v>
      </c>
      <c r="G3775" s="16">
        <f>Data!I3775</f>
        <v>50</v>
      </c>
      <c r="H3775" s="17">
        <f>Data!K3775</f>
        <v>175000</v>
      </c>
      <c r="I3775" s="17">
        <f>Data!L3775</f>
        <v>61250</v>
      </c>
      <c r="J3775" s="12" t="str">
        <f>Data!N3775</f>
        <v>In-store</v>
      </c>
      <c r="K3775" s="12" t="str">
        <f>Data!O3775</f>
        <v>Tarjeta</v>
      </c>
      <c r="L3775" s="12" t="str">
        <f>Data!P3775</f>
        <v>Nuevo</v>
      </c>
    </row>
    <row r="3776">
      <c r="A3776" s="11">
        <v>3775.0</v>
      </c>
      <c r="B3776" s="14">
        <f>Data!D3776</f>
        <v>44387</v>
      </c>
      <c r="C3776" s="12">
        <f>IFERROR(VLOOKUP(Data!B3776, Minorista!$A$2:$B$100, 2, FALSE), "")</f>
        <v>6</v>
      </c>
      <c r="D3776" s="12">
        <f t="array" ref="D3776">INDEX(Producto!$A$2:$A$500, MATCH(Data!H3776, Producto!$B$2:$B$500, 0))</f>
        <v>4</v>
      </c>
      <c r="E3776" s="12">
        <f>VLOOKUP(Data!E3776 &amp; Data!F3776 &amp; Data!G3776, Ubicacion!$A$2:$B$1000, 2, FALSE)</f>
        <v>53</v>
      </c>
      <c r="F3776" s="15">
        <f>Data!J3776</f>
        <v>300</v>
      </c>
      <c r="G3776" s="16">
        <f>Data!I3776</f>
        <v>50</v>
      </c>
      <c r="H3776" s="17">
        <f>Data!K3776</f>
        <v>150000</v>
      </c>
      <c r="I3776" s="17">
        <f>Data!L3776</f>
        <v>52500</v>
      </c>
      <c r="J3776" s="12" t="str">
        <f>Data!N3776</f>
        <v>In-store</v>
      </c>
      <c r="K3776" s="12" t="str">
        <f>Data!O3776</f>
        <v>Efectivo</v>
      </c>
      <c r="L3776" s="12" t="str">
        <f>Data!P3776</f>
        <v>Recurrente</v>
      </c>
    </row>
    <row r="3777">
      <c r="A3777" s="11">
        <v>3776.0</v>
      </c>
      <c r="B3777" s="14">
        <f>Data!D3777</f>
        <v>44387</v>
      </c>
      <c r="C3777" s="12">
        <f>IFERROR(VLOOKUP(Data!B3777, Minorista!$A$2:$B$100, 2, FALSE), "")</f>
        <v>6</v>
      </c>
      <c r="D3777" s="12">
        <f t="array" ref="D3777">INDEX(Producto!$A$2:$A$500, MATCH(Data!H3777, Producto!$B$2:$B$500, 0))</f>
        <v>5</v>
      </c>
      <c r="E3777" s="12">
        <f>VLOOKUP(Data!E3777 &amp; Data!F3777 &amp; Data!G3777, Ubicacion!$A$2:$B$1000, 2, FALSE)</f>
        <v>53</v>
      </c>
      <c r="F3777" s="15">
        <f>Data!J3777</f>
        <v>325</v>
      </c>
      <c r="G3777" s="16">
        <f>Data!I3777</f>
        <v>60</v>
      </c>
      <c r="H3777" s="17">
        <f>Data!K3777</f>
        <v>195000</v>
      </c>
      <c r="I3777" s="17">
        <f>Data!L3777</f>
        <v>68250</v>
      </c>
      <c r="J3777" s="12" t="str">
        <f>Data!N3777</f>
        <v>In-store</v>
      </c>
      <c r="K3777" s="12" t="str">
        <f>Data!O3777</f>
        <v>Tarjeta</v>
      </c>
      <c r="L3777" s="12" t="str">
        <f>Data!P3777</f>
        <v>Recurrente</v>
      </c>
    </row>
    <row r="3778">
      <c r="A3778" s="11">
        <v>3777.0</v>
      </c>
      <c r="B3778" s="14">
        <f>Data!D3778</f>
        <v>44387</v>
      </c>
      <c r="C3778" s="12">
        <f>IFERROR(VLOOKUP(Data!B3778, Minorista!$A$2:$B$100, 2, FALSE), "")</f>
        <v>6</v>
      </c>
      <c r="D3778" s="12">
        <f t="array" ref="D3778">INDEX(Producto!$A$2:$A$500, MATCH(Data!H3778, Producto!$B$2:$B$500, 0))</f>
        <v>6</v>
      </c>
      <c r="E3778" s="12">
        <f>VLOOKUP(Data!E3778 &amp; Data!F3778 &amp; Data!G3778, Ubicacion!$A$2:$B$1000, 2, FALSE)</f>
        <v>53</v>
      </c>
      <c r="F3778" s="15">
        <f>Data!J3778</f>
        <v>500</v>
      </c>
      <c r="G3778" s="16">
        <f>Data!I3778</f>
        <v>65</v>
      </c>
      <c r="H3778" s="17">
        <f>Data!K3778</f>
        <v>325000</v>
      </c>
      <c r="I3778" s="17">
        <f>Data!L3778</f>
        <v>130000</v>
      </c>
      <c r="J3778" s="12" t="str">
        <f>Data!N3778</f>
        <v>In-store</v>
      </c>
      <c r="K3778" s="12" t="str">
        <f>Data!O3778</f>
        <v>Tarjeta</v>
      </c>
      <c r="L3778" s="12" t="str">
        <f>Data!P3778</f>
        <v>Nuevo</v>
      </c>
    </row>
    <row r="3779">
      <c r="A3779" s="11">
        <v>3778.0</v>
      </c>
      <c r="B3779" s="14">
        <f>Data!D3779</f>
        <v>44419</v>
      </c>
      <c r="C3779" s="12">
        <f>IFERROR(VLOOKUP(Data!B3779, Minorista!$A$2:$B$100, 2, FALSE), "")</f>
        <v>6</v>
      </c>
      <c r="D3779" s="12">
        <f t="array" ref="D3779">INDEX(Producto!$A$2:$A$500, MATCH(Data!H3779, Producto!$B$2:$B$500, 0))</f>
        <v>1</v>
      </c>
      <c r="E3779" s="12">
        <f>VLOOKUP(Data!E3779 &amp; Data!F3779 &amp; Data!G3779, Ubicacion!$A$2:$B$1000, 2, FALSE)</f>
        <v>53</v>
      </c>
      <c r="F3779" s="15">
        <f>Data!J3779</f>
        <v>650</v>
      </c>
      <c r="G3779" s="16">
        <f>Data!I3779</f>
        <v>60</v>
      </c>
      <c r="H3779" s="17">
        <f>Data!K3779</f>
        <v>390000</v>
      </c>
      <c r="I3779" s="17">
        <f>Data!L3779</f>
        <v>175500</v>
      </c>
      <c r="J3779" s="12" t="str">
        <f>Data!N3779</f>
        <v>In-store</v>
      </c>
      <c r="K3779" s="12" t="str">
        <f>Data!O3779</f>
        <v>Transferencia bancaria</v>
      </c>
      <c r="L3779" s="12" t="str">
        <f>Data!P3779</f>
        <v>Nuevo</v>
      </c>
    </row>
    <row r="3780">
      <c r="A3780" s="11">
        <v>3779.0</v>
      </c>
      <c r="B3780" s="14">
        <f>Data!D3780</f>
        <v>44419</v>
      </c>
      <c r="C3780" s="12">
        <f>IFERROR(VLOOKUP(Data!B3780, Minorista!$A$2:$B$100, 2, FALSE), "")</f>
        <v>6</v>
      </c>
      <c r="D3780" s="12">
        <f t="array" ref="D3780">INDEX(Producto!$A$2:$A$500, MATCH(Data!H3780, Producto!$B$2:$B$500, 0))</f>
        <v>2</v>
      </c>
      <c r="E3780" s="12">
        <f>VLOOKUP(Data!E3780 &amp; Data!F3780 &amp; Data!G3780, Ubicacion!$A$2:$B$1000, 2, FALSE)</f>
        <v>53</v>
      </c>
      <c r="F3780" s="15">
        <f>Data!J3780</f>
        <v>425</v>
      </c>
      <c r="G3780" s="16">
        <f>Data!I3780</f>
        <v>55</v>
      </c>
      <c r="H3780" s="17">
        <f>Data!K3780</f>
        <v>233750</v>
      </c>
      <c r="I3780" s="17">
        <f>Data!L3780</f>
        <v>105187.5</v>
      </c>
      <c r="J3780" s="12" t="str">
        <f>Data!N3780</f>
        <v>In-store</v>
      </c>
      <c r="K3780" s="12" t="str">
        <f>Data!O3780</f>
        <v>Tarjeta</v>
      </c>
      <c r="L3780" s="12" t="str">
        <f>Data!P3780</f>
        <v>Nuevo</v>
      </c>
    </row>
    <row r="3781">
      <c r="A3781" s="11">
        <v>3780.0</v>
      </c>
      <c r="B3781" s="14">
        <f>Data!D3781</f>
        <v>44419</v>
      </c>
      <c r="C3781" s="12">
        <f>IFERROR(VLOOKUP(Data!B3781, Minorista!$A$2:$B$100, 2, FALSE), "")</f>
        <v>6</v>
      </c>
      <c r="D3781" s="12">
        <f t="array" ref="D3781">INDEX(Producto!$A$2:$A$500, MATCH(Data!H3781, Producto!$B$2:$B$500, 0))</f>
        <v>3</v>
      </c>
      <c r="E3781" s="12">
        <f>VLOOKUP(Data!E3781 &amp; Data!F3781 &amp; Data!G3781, Ubicacion!$A$2:$B$1000, 2, FALSE)</f>
        <v>53</v>
      </c>
      <c r="F3781" s="15">
        <f>Data!J3781</f>
        <v>350</v>
      </c>
      <c r="G3781" s="16">
        <f>Data!I3781</f>
        <v>50</v>
      </c>
      <c r="H3781" s="17">
        <f>Data!K3781</f>
        <v>175000</v>
      </c>
      <c r="I3781" s="17">
        <f>Data!L3781</f>
        <v>61250</v>
      </c>
      <c r="J3781" s="12" t="str">
        <f>Data!N3781</f>
        <v>In-store</v>
      </c>
      <c r="K3781" s="12" t="str">
        <f>Data!O3781</f>
        <v>Efectivo</v>
      </c>
      <c r="L3781" s="12" t="str">
        <f>Data!P3781</f>
        <v>Recurrente</v>
      </c>
    </row>
    <row r="3782">
      <c r="A3782" s="11">
        <v>3781.0</v>
      </c>
      <c r="B3782" s="14">
        <f>Data!D3782</f>
        <v>44419</v>
      </c>
      <c r="C3782" s="12">
        <f>IFERROR(VLOOKUP(Data!B3782, Minorista!$A$2:$B$100, 2, FALSE), "")</f>
        <v>6</v>
      </c>
      <c r="D3782" s="12">
        <f t="array" ref="D3782">INDEX(Producto!$A$2:$A$500, MATCH(Data!H3782, Producto!$B$2:$B$500, 0))</f>
        <v>4</v>
      </c>
      <c r="E3782" s="12">
        <f>VLOOKUP(Data!E3782 &amp; Data!F3782 &amp; Data!G3782, Ubicacion!$A$2:$B$1000, 2, FALSE)</f>
        <v>53</v>
      </c>
      <c r="F3782" s="15">
        <f>Data!J3782</f>
        <v>250</v>
      </c>
      <c r="G3782" s="16">
        <f>Data!I3782</f>
        <v>50</v>
      </c>
      <c r="H3782" s="17">
        <f>Data!K3782</f>
        <v>125000</v>
      </c>
      <c r="I3782" s="17">
        <f>Data!L3782</f>
        <v>43750</v>
      </c>
      <c r="J3782" s="12" t="str">
        <f>Data!N3782</f>
        <v>In-store</v>
      </c>
      <c r="K3782" s="12" t="str">
        <f>Data!O3782</f>
        <v>Efectivo</v>
      </c>
      <c r="L3782" s="12" t="str">
        <f>Data!P3782</f>
        <v>Nuevo</v>
      </c>
    </row>
    <row r="3783">
      <c r="A3783" s="11">
        <v>3782.0</v>
      </c>
      <c r="B3783" s="14">
        <f>Data!D3783</f>
        <v>44419</v>
      </c>
      <c r="C3783" s="12">
        <f>IFERROR(VLOOKUP(Data!B3783, Minorista!$A$2:$B$100, 2, FALSE), "")</f>
        <v>6</v>
      </c>
      <c r="D3783" s="12">
        <f t="array" ref="D3783">INDEX(Producto!$A$2:$A$500, MATCH(Data!H3783, Producto!$B$2:$B$500, 0))</f>
        <v>5</v>
      </c>
      <c r="E3783" s="12">
        <f>VLOOKUP(Data!E3783 &amp; Data!F3783 &amp; Data!G3783, Ubicacion!$A$2:$B$1000, 2, FALSE)</f>
        <v>53</v>
      </c>
      <c r="F3783" s="15">
        <f>Data!J3783</f>
        <v>225</v>
      </c>
      <c r="G3783" s="16">
        <f>Data!I3783</f>
        <v>60</v>
      </c>
      <c r="H3783" s="17">
        <f>Data!K3783</f>
        <v>135000</v>
      </c>
      <c r="I3783" s="17">
        <f>Data!L3783</f>
        <v>47250</v>
      </c>
      <c r="J3783" s="12" t="str">
        <f>Data!N3783</f>
        <v>In-store</v>
      </c>
      <c r="K3783" s="12" t="str">
        <f>Data!O3783</f>
        <v>Efectivo</v>
      </c>
      <c r="L3783" s="12" t="str">
        <f>Data!P3783</f>
        <v>Recurrente</v>
      </c>
    </row>
    <row r="3784">
      <c r="A3784" s="11">
        <v>3783.0</v>
      </c>
      <c r="B3784" s="14">
        <f>Data!D3784</f>
        <v>44419</v>
      </c>
      <c r="C3784" s="12">
        <f>IFERROR(VLOOKUP(Data!B3784, Minorista!$A$2:$B$100, 2, FALSE), "")</f>
        <v>6</v>
      </c>
      <c r="D3784" s="12">
        <f t="array" ref="D3784">INDEX(Producto!$A$2:$A$500, MATCH(Data!H3784, Producto!$B$2:$B$500, 0))</f>
        <v>6</v>
      </c>
      <c r="E3784" s="12">
        <f>VLOOKUP(Data!E3784 &amp; Data!F3784 &amp; Data!G3784, Ubicacion!$A$2:$B$1000, 2, FALSE)</f>
        <v>53</v>
      </c>
      <c r="F3784" s="15">
        <f>Data!J3784</f>
        <v>400</v>
      </c>
      <c r="G3784" s="16">
        <f>Data!I3784</f>
        <v>65</v>
      </c>
      <c r="H3784" s="17">
        <f>Data!K3784</f>
        <v>260000</v>
      </c>
      <c r="I3784" s="17">
        <f>Data!L3784</f>
        <v>104000</v>
      </c>
      <c r="J3784" s="12" t="str">
        <f>Data!N3784</f>
        <v>In-store</v>
      </c>
      <c r="K3784" s="12" t="str">
        <f>Data!O3784</f>
        <v>Efectivo</v>
      </c>
      <c r="L3784" s="12" t="str">
        <f>Data!P3784</f>
        <v>Nuevo</v>
      </c>
    </row>
    <row r="3785">
      <c r="A3785" s="11">
        <v>3784.0</v>
      </c>
      <c r="B3785" s="14">
        <f>Data!D3785</f>
        <v>44449</v>
      </c>
      <c r="C3785" s="12">
        <f>IFERROR(VLOOKUP(Data!B3785, Minorista!$A$2:$B$100, 2, FALSE), "")</f>
        <v>6</v>
      </c>
      <c r="D3785" s="12">
        <f t="array" ref="D3785">INDEX(Producto!$A$2:$A$500, MATCH(Data!H3785, Producto!$B$2:$B$500, 0))</f>
        <v>1</v>
      </c>
      <c r="E3785" s="12">
        <f>VLOOKUP(Data!E3785 &amp; Data!F3785 &amp; Data!G3785, Ubicacion!$A$2:$B$1000, 2, FALSE)</f>
        <v>53</v>
      </c>
      <c r="F3785" s="15">
        <f>Data!J3785</f>
        <v>525</v>
      </c>
      <c r="G3785" s="16">
        <f>Data!I3785</f>
        <v>60</v>
      </c>
      <c r="H3785" s="17">
        <f>Data!K3785</f>
        <v>315000</v>
      </c>
      <c r="I3785" s="17">
        <f>Data!L3785</f>
        <v>141750</v>
      </c>
      <c r="J3785" s="12" t="str">
        <f>Data!N3785</f>
        <v>In-store</v>
      </c>
      <c r="K3785" s="12" t="str">
        <f>Data!O3785</f>
        <v>Efectivo</v>
      </c>
      <c r="L3785" s="12" t="str">
        <f>Data!P3785</f>
        <v>Recurrente</v>
      </c>
    </row>
    <row r="3786">
      <c r="A3786" s="11">
        <v>3785.0</v>
      </c>
      <c r="B3786" s="14">
        <f>Data!D3786</f>
        <v>44449</v>
      </c>
      <c r="C3786" s="12">
        <f>IFERROR(VLOOKUP(Data!B3786, Minorista!$A$2:$B$100, 2, FALSE), "")</f>
        <v>6</v>
      </c>
      <c r="D3786" s="12">
        <f t="array" ref="D3786">INDEX(Producto!$A$2:$A$500, MATCH(Data!H3786, Producto!$B$2:$B$500, 0))</f>
        <v>2</v>
      </c>
      <c r="E3786" s="12">
        <f>VLOOKUP(Data!E3786 &amp; Data!F3786 &amp; Data!G3786, Ubicacion!$A$2:$B$1000, 2, FALSE)</f>
        <v>53</v>
      </c>
      <c r="F3786" s="15">
        <f>Data!J3786</f>
        <v>325</v>
      </c>
      <c r="G3786" s="16">
        <f>Data!I3786</f>
        <v>55</v>
      </c>
      <c r="H3786" s="17">
        <f>Data!K3786</f>
        <v>178750</v>
      </c>
      <c r="I3786" s="17">
        <f>Data!L3786</f>
        <v>80437.5</v>
      </c>
      <c r="J3786" s="12" t="str">
        <f>Data!N3786</f>
        <v>In-store</v>
      </c>
      <c r="K3786" s="12" t="str">
        <f>Data!O3786</f>
        <v>Efectivo</v>
      </c>
      <c r="L3786" s="12" t="str">
        <f>Data!P3786</f>
        <v>Recurrente</v>
      </c>
    </row>
    <row r="3787">
      <c r="A3787" s="11">
        <v>3786.0</v>
      </c>
      <c r="B3787" s="14">
        <f>Data!D3787</f>
        <v>44449</v>
      </c>
      <c r="C3787" s="12">
        <f>IFERROR(VLOOKUP(Data!B3787, Minorista!$A$2:$B$100, 2, FALSE), "")</f>
        <v>6</v>
      </c>
      <c r="D3787" s="12">
        <f t="array" ref="D3787">INDEX(Producto!$A$2:$A$500, MATCH(Data!H3787, Producto!$B$2:$B$500, 0))</f>
        <v>3</v>
      </c>
      <c r="E3787" s="12">
        <f>VLOOKUP(Data!E3787 &amp; Data!F3787 &amp; Data!G3787, Ubicacion!$A$2:$B$1000, 2, FALSE)</f>
        <v>53</v>
      </c>
      <c r="F3787" s="15">
        <f>Data!J3787</f>
        <v>225</v>
      </c>
      <c r="G3787" s="16">
        <f>Data!I3787</f>
        <v>50</v>
      </c>
      <c r="H3787" s="17">
        <f>Data!K3787</f>
        <v>112500</v>
      </c>
      <c r="I3787" s="17">
        <f>Data!L3787</f>
        <v>39375</v>
      </c>
      <c r="J3787" s="12" t="str">
        <f>Data!N3787</f>
        <v>In-store</v>
      </c>
      <c r="K3787" s="12" t="str">
        <f>Data!O3787</f>
        <v>Tarjeta</v>
      </c>
      <c r="L3787" s="12" t="str">
        <f>Data!P3787</f>
        <v>Nuevo</v>
      </c>
    </row>
    <row r="3788">
      <c r="A3788" s="11">
        <v>3787.0</v>
      </c>
      <c r="B3788" s="14">
        <f>Data!D3788</f>
        <v>44449</v>
      </c>
      <c r="C3788" s="12">
        <f>IFERROR(VLOOKUP(Data!B3788, Minorista!$A$2:$B$100, 2, FALSE), "")</f>
        <v>6</v>
      </c>
      <c r="D3788" s="12">
        <f t="array" ref="D3788">INDEX(Producto!$A$2:$A$500, MATCH(Data!H3788, Producto!$B$2:$B$500, 0))</f>
        <v>4</v>
      </c>
      <c r="E3788" s="12">
        <f>VLOOKUP(Data!E3788 &amp; Data!F3788 &amp; Data!G3788, Ubicacion!$A$2:$B$1000, 2, FALSE)</f>
        <v>53</v>
      </c>
      <c r="F3788" s="15">
        <f>Data!J3788</f>
        <v>200</v>
      </c>
      <c r="G3788" s="16">
        <f>Data!I3788</f>
        <v>50</v>
      </c>
      <c r="H3788" s="17">
        <f>Data!K3788</f>
        <v>100000</v>
      </c>
      <c r="I3788" s="17">
        <f>Data!L3788</f>
        <v>35000</v>
      </c>
      <c r="J3788" s="12" t="str">
        <f>Data!N3788</f>
        <v>In-store</v>
      </c>
      <c r="K3788" s="12" t="str">
        <f>Data!O3788</f>
        <v>Transferencia bancaria</v>
      </c>
      <c r="L3788" s="12" t="str">
        <f>Data!P3788</f>
        <v>Nuevo</v>
      </c>
    </row>
    <row r="3789">
      <c r="A3789" s="11">
        <v>3788.0</v>
      </c>
      <c r="B3789" s="14">
        <f>Data!D3789</f>
        <v>44449</v>
      </c>
      <c r="C3789" s="12">
        <f>IFERROR(VLOOKUP(Data!B3789, Minorista!$A$2:$B$100, 2, FALSE), "")</f>
        <v>6</v>
      </c>
      <c r="D3789" s="12">
        <f t="array" ref="D3789">INDEX(Producto!$A$2:$A$500, MATCH(Data!H3789, Producto!$B$2:$B$500, 0))</f>
        <v>5</v>
      </c>
      <c r="E3789" s="12">
        <f>VLOOKUP(Data!E3789 &amp; Data!F3789 &amp; Data!G3789, Ubicacion!$A$2:$B$1000, 2, FALSE)</f>
        <v>53</v>
      </c>
      <c r="F3789" s="15">
        <f>Data!J3789</f>
        <v>200</v>
      </c>
      <c r="G3789" s="16">
        <f>Data!I3789</f>
        <v>60</v>
      </c>
      <c r="H3789" s="17">
        <f>Data!K3789</f>
        <v>120000</v>
      </c>
      <c r="I3789" s="17">
        <f>Data!L3789</f>
        <v>42000</v>
      </c>
      <c r="J3789" s="12" t="str">
        <f>Data!N3789</f>
        <v>In-store</v>
      </c>
      <c r="K3789" s="12" t="str">
        <f>Data!O3789</f>
        <v>Tarjeta</v>
      </c>
      <c r="L3789" s="12" t="str">
        <f>Data!P3789</f>
        <v>Recurrente</v>
      </c>
    </row>
    <row r="3790">
      <c r="A3790" s="11">
        <v>3789.0</v>
      </c>
      <c r="B3790" s="14">
        <f>Data!D3790</f>
        <v>44449</v>
      </c>
      <c r="C3790" s="12">
        <f>IFERROR(VLOOKUP(Data!B3790, Minorista!$A$2:$B$100, 2, FALSE), "")</f>
        <v>6</v>
      </c>
      <c r="D3790" s="12">
        <f t="array" ref="D3790">INDEX(Producto!$A$2:$A$500, MATCH(Data!H3790, Producto!$B$2:$B$500, 0))</f>
        <v>6</v>
      </c>
      <c r="E3790" s="12">
        <f>VLOOKUP(Data!E3790 &amp; Data!F3790 &amp; Data!G3790, Ubicacion!$A$2:$B$1000, 2, FALSE)</f>
        <v>53</v>
      </c>
      <c r="F3790" s="15">
        <f>Data!J3790</f>
        <v>300</v>
      </c>
      <c r="G3790" s="16">
        <f>Data!I3790</f>
        <v>65</v>
      </c>
      <c r="H3790" s="17">
        <f>Data!K3790</f>
        <v>195000</v>
      </c>
      <c r="I3790" s="17">
        <f>Data!L3790</f>
        <v>78000</v>
      </c>
      <c r="J3790" s="12" t="str">
        <f>Data!N3790</f>
        <v>In-store</v>
      </c>
      <c r="K3790" s="12" t="str">
        <f>Data!O3790</f>
        <v>Efectivo</v>
      </c>
      <c r="L3790" s="12" t="str">
        <f>Data!P3790</f>
        <v>Nuevo</v>
      </c>
    </row>
    <row r="3791">
      <c r="A3791" s="11">
        <v>3790.0</v>
      </c>
      <c r="B3791" s="14">
        <f>Data!D3791</f>
        <v>44481</v>
      </c>
      <c r="C3791" s="12">
        <f>IFERROR(VLOOKUP(Data!B3791, Minorista!$A$2:$B$100, 2, FALSE), "")</f>
        <v>6</v>
      </c>
      <c r="D3791" s="12">
        <f t="array" ref="D3791">INDEX(Producto!$A$2:$A$500, MATCH(Data!H3791, Producto!$B$2:$B$500, 0))</f>
        <v>1</v>
      </c>
      <c r="E3791" s="12">
        <f>VLOOKUP(Data!E3791 &amp; Data!F3791 &amp; Data!G3791, Ubicacion!$A$2:$B$1000, 2, FALSE)</f>
        <v>53</v>
      </c>
      <c r="F3791" s="15">
        <f>Data!J3791</f>
        <v>475</v>
      </c>
      <c r="G3791" s="16">
        <f>Data!I3791</f>
        <v>65</v>
      </c>
      <c r="H3791" s="17">
        <f>Data!K3791</f>
        <v>308750</v>
      </c>
      <c r="I3791" s="17">
        <f>Data!L3791</f>
        <v>138937.5</v>
      </c>
      <c r="J3791" s="12" t="str">
        <f>Data!N3791</f>
        <v>In-store</v>
      </c>
      <c r="K3791" s="12" t="str">
        <f>Data!O3791</f>
        <v>Transferencia bancaria</v>
      </c>
      <c r="L3791" s="12" t="str">
        <f>Data!P3791</f>
        <v>Nuevo</v>
      </c>
    </row>
    <row r="3792">
      <c r="A3792" s="11">
        <v>3791.0</v>
      </c>
      <c r="B3792" s="14">
        <f>Data!D3792</f>
        <v>44481</v>
      </c>
      <c r="C3792" s="12">
        <f>IFERROR(VLOOKUP(Data!B3792, Minorista!$A$2:$B$100, 2, FALSE), "")</f>
        <v>6</v>
      </c>
      <c r="D3792" s="12">
        <f t="array" ref="D3792">INDEX(Producto!$A$2:$A$500, MATCH(Data!H3792, Producto!$B$2:$B$500, 0))</f>
        <v>2</v>
      </c>
      <c r="E3792" s="12">
        <f>VLOOKUP(Data!E3792 &amp; Data!F3792 &amp; Data!G3792, Ubicacion!$A$2:$B$1000, 2, FALSE)</f>
        <v>53</v>
      </c>
      <c r="F3792" s="15">
        <f>Data!J3792</f>
        <v>300</v>
      </c>
      <c r="G3792" s="16">
        <f>Data!I3792</f>
        <v>60</v>
      </c>
      <c r="H3792" s="17">
        <f>Data!K3792</f>
        <v>180000</v>
      </c>
      <c r="I3792" s="17">
        <f>Data!L3792</f>
        <v>81000</v>
      </c>
      <c r="J3792" s="12" t="str">
        <f>Data!N3792</f>
        <v>In-store</v>
      </c>
      <c r="K3792" s="12" t="str">
        <f>Data!O3792</f>
        <v>Transferencia bancaria</v>
      </c>
      <c r="L3792" s="12" t="str">
        <f>Data!P3792</f>
        <v>Recurrente</v>
      </c>
    </row>
    <row r="3793">
      <c r="A3793" s="11">
        <v>3792.0</v>
      </c>
      <c r="B3793" s="14">
        <f>Data!D3793</f>
        <v>44481</v>
      </c>
      <c r="C3793" s="12">
        <f>IFERROR(VLOOKUP(Data!B3793, Minorista!$A$2:$B$100, 2, FALSE), "")</f>
        <v>6</v>
      </c>
      <c r="D3793" s="12">
        <f t="array" ref="D3793">INDEX(Producto!$A$2:$A$500, MATCH(Data!H3793, Producto!$B$2:$B$500, 0))</f>
        <v>3</v>
      </c>
      <c r="E3793" s="12">
        <f>VLOOKUP(Data!E3793 &amp; Data!F3793 &amp; Data!G3793, Ubicacion!$A$2:$B$1000, 2, FALSE)</f>
        <v>53</v>
      </c>
      <c r="F3793" s="15">
        <f>Data!J3793</f>
        <v>200</v>
      </c>
      <c r="G3793" s="16">
        <f>Data!I3793</f>
        <v>60</v>
      </c>
      <c r="H3793" s="17">
        <f>Data!K3793</f>
        <v>120000</v>
      </c>
      <c r="I3793" s="17">
        <f>Data!L3793</f>
        <v>42000</v>
      </c>
      <c r="J3793" s="12" t="str">
        <f>Data!N3793</f>
        <v>In-store</v>
      </c>
      <c r="K3793" s="12" t="str">
        <f>Data!O3793</f>
        <v>Tarjeta</v>
      </c>
      <c r="L3793" s="12" t="str">
        <f>Data!P3793</f>
        <v>Recurrente</v>
      </c>
    </row>
    <row r="3794">
      <c r="A3794" s="11">
        <v>3793.0</v>
      </c>
      <c r="B3794" s="14">
        <f>Data!D3794</f>
        <v>44481</v>
      </c>
      <c r="C3794" s="12">
        <f>IFERROR(VLOOKUP(Data!B3794, Minorista!$A$2:$B$100, 2, FALSE), "")</f>
        <v>6</v>
      </c>
      <c r="D3794" s="12">
        <f t="array" ref="D3794">INDEX(Producto!$A$2:$A$500, MATCH(Data!H3794, Producto!$B$2:$B$500, 0))</f>
        <v>4</v>
      </c>
      <c r="E3794" s="12">
        <f>VLOOKUP(Data!E3794 &amp; Data!F3794 &amp; Data!G3794, Ubicacion!$A$2:$B$1000, 2, FALSE)</f>
        <v>53</v>
      </c>
      <c r="F3794" s="15">
        <f>Data!J3794</f>
        <v>175</v>
      </c>
      <c r="G3794" s="16">
        <f>Data!I3794</f>
        <v>60</v>
      </c>
      <c r="H3794" s="17">
        <f>Data!K3794</f>
        <v>105000</v>
      </c>
      <c r="I3794" s="17">
        <f>Data!L3794</f>
        <v>36750</v>
      </c>
      <c r="J3794" s="12" t="str">
        <f>Data!N3794</f>
        <v>In-store</v>
      </c>
      <c r="K3794" s="12" t="str">
        <f>Data!O3794</f>
        <v>Transferencia bancaria</v>
      </c>
      <c r="L3794" s="12" t="str">
        <f>Data!P3794</f>
        <v>Recurrente</v>
      </c>
    </row>
    <row r="3795">
      <c r="A3795" s="11">
        <v>3794.0</v>
      </c>
      <c r="B3795" s="14">
        <f>Data!D3795</f>
        <v>44481</v>
      </c>
      <c r="C3795" s="12">
        <f>IFERROR(VLOOKUP(Data!B3795, Minorista!$A$2:$B$100, 2, FALSE), "")</f>
        <v>6</v>
      </c>
      <c r="D3795" s="12">
        <f t="array" ref="D3795">INDEX(Producto!$A$2:$A$500, MATCH(Data!H3795, Producto!$B$2:$B$500, 0))</f>
        <v>5</v>
      </c>
      <c r="E3795" s="12">
        <f>VLOOKUP(Data!E3795 &amp; Data!F3795 &amp; Data!G3795, Ubicacion!$A$2:$B$1000, 2, FALSE)</f>
        <v>53</v>
      </c>
      <c r="F3795" s="15">
        <f>Data!J3795</f>
        <v>175</v>
      </c>
      <c r="G3795" s="16">
        <f>Data!I3795</f>
        <v>70</v>
      </c>
      <c r="H3795" s="17">
        <f>Data!K3795</f>
        <v>122500</v>
      </c>
      <c r="I3795" s="17">
        <f>Data!L3795</f>
        <v>42875</v>
      </c>
      <c r="J3795" s="12" t="str">
        <f>Data!N3795</f>
        <v>In-store</v>
      </c>
      <c r="K3795" s="12" t="str">
        <f>Data!O3795</f>
        <v>Transferencia bancaria</v>
      </c>
      <c r="L3795" s="12" t="str">
        <f>Data!P3795</f>
        <v>Recurrente</v>
      </c>
    </row>
    <row r="3796">
      <c r="A3796" s="11">
        <v>3795.0</v>
      </c>
      <c r="B3796" s="14">
        <f>Data!D3796</f>
        <v>44481</v>
      </c>
      <c r="C3796" s="12">
        <f>IFERROR(VLOOKUP(Data!B3796, Minorista!$A$2:$B$100, 2, FALSE), "")</f>
        <v>4</v>
      </c>
      <c r="D3796" s="12">
        <f t="array" ref="D3796">INDEX(Producto!$A$2:$A$500, MATCH(Data!H3796, Producto!$B$2:$B$500, 0))</f>
        <v>6</v>
      </c>
      <c r="E3796" s="12">
        <f>VLOOKUP(Data!E3796 &amp; Data!F3796 &amp; Data!G3796, Ubicacion!$A$2:$B$1000, 2, FALSE)</f>
        <v>53</v>
      </c>
      <c r="F3796" s="15">
        <f>Data!J3796</f>
        <v>300</v>
      </c>
      <c r="G3796" s="16">
        <f>Data!I3796</f>
        <v>75</v>
      </c>
      <c r="H3796" s="17">
        <f>Data!K3796</f>
        <v>225000</v>
      </c>
      <c r="I3796" s="17">
        <f>Data!L3796</f>
        <v>90000</v>
      </c>
      <c r="J3796" s="12" t="str">
        <f>Data!N3796</f>
        <v>In-store</v>
      </c>
      <c r="K3796" s="12" t="str">
        <f>Data!O3796</f>
        <v>Efectivo</v>
      </c>
      <c r="L3796" s="12" t="str">
        <f>Data!P3796</f>
        <v>Recurrente</v>
      </c>
    </row>
    <row r="3797">
      <c r="A3797" s="11">
        <v>3796.0</v>
      </c>
      <c r="B3797" s="14">
        <f>Data!D3797</f>
        <v>44511</v>
      </c>
      <c r="C3797" s="12">
        <f>IFERROR(VLOOKUP(Data!B3797, Minorista!$A$2:$B$100, 2, FALSE), "")</f>
        <v>4</v>
      </c>
      <c r="D3797" s="12">
        <f t="array" ref="D3797">INDEX(Producto!$A$2:$A$500, MATCH(Data!H3797, Producto!$B$2:$B$500, 0))</f>
        <v>1</v>
      </c>
      <c r="E3797" s="12">
        <f>VLOOKUP(Data!E3797 &amp; Data!F3797 &amp; Data!G3797, Ubicacion!$A$2:$B$1000, 2, FALSE)</f>
        <v>53</v>
      </c>
      <c r="F3797" s="15">
        <f>Data!J3797</f>
        <v>450</v>
      </c>
      <c r="G3797" s="16">
        <f>Data!I3797</f>
        <v>70</v>
      </c>
      <c r="H3797" s="17">
        <f>Data!K3797</f>
        <v>315000</v>
      </c>
      <c r="I3797" s="17">
        <f>Data!L3797</f>
        <v>141750</v>
      </c>
      <c r="J3797" s="12" t="str">
        <f>Data!N3797</f>
        <v>In-store</v>
      </c>
      <c r="K3797" s="12" t="str">
        <f>Data!O3797</f>
        <v>Tarjeta</v>
      </c>
      <c r="L3797" s="12" t="str">
        <f>Data!P3797</f>
        <v>Recurrente</v>
      </c>
    </row>
    <row r="3798">
      <c r="A3798" s="11">
        <v>3797.0</v>
      </c>
      <c r="B3798" s="14">
        <f>Data!D3798</f>
        <v>44511</v>
      </c>
      <c r="C3798" s="12">
        <f>IFERROR(VLOOKUP(Data!B3798, Minorista!$A$2:$B$100, 2, FALSE), "")</f>
        <v>4</v>
      </c>
      <c r="D3798" s="12">
        <f t="array" ref="D3798">INDEX(Producto!$A$2:$A$500, MATCH(Data!H3798, Producto!$B$2:$B$500, 0))</f>
        <v>2</v>
      </c>
      <c r="E3798" s="12">
        <f>VLOOKUP(Data!E3798 &amp; Data!F3798 &amp; Data!G3798, Ubicacion!$A$2:$B$1000, 2, FALSE)</f>
        <v>53</v>
      </c>
      <c r="F3798" s="15">
        <f>Data!J3798</f>
        <v>325</v>
      </c>
      <c r="G3798" s="16">
        <f>Data!I3798</f>
        <v>60</v>
      </c>
      <c r="H3798" s="17">
        <f>Data!K3798</f>
        <v>195000</v>
      </c>
      <c r="I3798" s="17">
        <f>Data!L3798</f>
        <v>87750</v>
      </c>
      <c r="J3798" s="12" t="str">
        <f>Data!N3798</f>
        <v>In-store</v>
      </c>
      <c r="K3798" s="12" t="str">
        <f>Data!O3798</f>
        <v>Transferencia bancaria</v>
      </c>
      <c r="L3798" s="12" t="str">
        <f>Data!P3798</f>
        <v>Recurrente</v>
      </c>
    </row>
    <row r="3799">
      <c r="A3799" s="11">
        <v>3798.0</v>
      </c>
      <c r="B3799" s="14">
        <f>Data!D3799</f>
        <v>44511</v>
      </c>
      <c r="C3799" s="12">
        <f>IFERROR(VLOOKUP(Data!B3799, Minorista!$A$2:$B$100, 2, FALSE), "")</f>
        <v>4</v>
      </c>
      <c r="D3799" s="12">
        <f t="array" ref="D3799">INDEX(Producto!$A$2:$A$500, MATCH(Data!H3799, Producto!$B$2:$B$500, 0))</f>
        <v>3</v>
      </c>
      <c r="E3799" s="12">
        <f>VLOOKUP(Data!E3799 &amp; Data!F3799 &amp; Data!G3799, Ubicacion!$A$2:$B$1000, 2, FALSE)</f>
        <v>53</v>
      </c>
      <c r="F3799" s="15">
        <f>Data!J3799</f>
        <v>320</v>
      </c>
      <c r="G3799" s="16">
        <f>Data!I3799</f>
        <v>60</v>
      </c>
      <c r="H3799" s="17">
        <f>Data!K3799</f>
        <v>192000</v>
      </c>
      <c r="I3799" s="17">
        <f>Data!L3799</f>
        <v>67200</v>
      </c>
      <c r="J3799" s="12" t="str">
        <f>Data!N3799</f>
        <v>In-store</v>
      </c>
      <c r="K3799" s="12" t="str">
        <f>Data!O3799</f>
        <v>Tarjeta</v>
      </c>
      <c r="L3799" s="12" t="str">
        <f>Data!P3799</f>
        <v>Nuevo</v>
      </c>
    </row>
    <row r="3800">
      <c r="A3800" s="11">
        <v>3799.0</v>
      </c>
      <c r="B3800" s="14">
        <f>Data!D3800</f>
        <v>44511</v>
      </c>
      <c r="C3800" s="12">
        <f>IFERROR(VLOOKUP(Data!B3800, Minorista!$A$2:$B$100, 2, FALSE), "")</f>
        <v>6</v>
      </c>
      <c r="D3800" s="12">
        <f t="array" ref="D3800">INDEX(Producto!$A$2:$A$500, MATCH(Data!H3800, Producto!$B$2:$B$500, 0))</f>
        <v>4</v>
      </c>
      <c r="E3800" s="12">
        <f>VLOOKUP(Data!E3800 &amp; Data!F3800 &amp; Data!G3800, Ubicacion!$A$2:$B$1000, 2, FALSE)</f>
        <v>53</v>
      </c>
      <c r="F3800" s="15">
        <f>Data!J3800</f>
        <v>300</v>
      </c>
      <c r="G3800" s="16">
        <f>Data!I3800</f>
        <v>60</v>
      </c>
      <c r="H3800" s="17">
        <f>Data!K3800</f>
        <v>180000</v>
      </c>
      <c r="I3800" s="17">
        <f>Data!L3800</f>
        <v>63000</v>
      </c>
      <c r="J3800" s="12" t="str">
        <f>Data!N3800</f>
        <v>In-store</v>
      </c>
      <c r="K3800" s="12" t="str">
        <f>Data!O3800</f>
        <v>Tarjeta</v>
      </c>
      <c r="L3800" s="12" t="str">
        <f>Data!P3800</f>
        <v>Recurrente</v>
      </c>
    </row>
    <row r="3801">
      <c r="A3801" s="11">
        <v>3800.0</v>
      </c>
      <c r="B3801" s="14">
        <f>Data!D3801</f>
        <v>44511</v>
      </c>
      <c r="C3801" s="12">
        <f>IFERROR(VLOOKUP(Data!B3801, Minorista!$A$2:$B$100, 2, FALSE), "")</f>
        <v>6</v>
      </c>
      <c r="D3801" s="12">
        <f t="array" ref="D3801">INDEX(Producto!$A$2:$A$500, MATCH(Data!H3801, Producto!$B$2:$B$500, 0))</f>
        <v>5</v>
      </c>
      <c r="E3801" s="12">
        <f>VLOOKUP(Data!E3801 &amp; Data!F3801 &amp; Data!G3801, Ubicacion!$A$2:$B$1000, 2, FALSE)</f>
        <v>53</v>
      </c>
      <c r="F3801" s="15">
        <f>Data!J3801</f>
        <v>275</v>
      </c>
      <c r="G3801" s="16">
        <f>Data!I3801</f>
        <v>70</v>
      </c>
      <c r="H3801" s="17">
        <f>Data!K3801</f>
        <v>192500</v>
      </c>
      <c r="I3801" s="17">
        <f>Data!L3801</f>
        <v>67375</v>
      </c>
      <c r="J3801" s="12" t="str">
        <f>Data!N3801</f>
        <v>In-store</v>
      </c>
      <c r="K3801" s="12" t="str">
        <f>Data!O3801</f>
        <v>Transferencia bancaria</v>
      </c>
      <c r="L3801" s="12" t="str">
        <f>Data!P3801</f>
        <v>Nuevo</v>
      </c>
    </row>
    <row r="3802">
      <c r="A3802" s="11">
        <v>3801.0</v>
      </c>
      <c r="B3802" s="14">
        <f>Data!D3802</f>
        <v>44511</v>
      </c>
      <c r="C3802" s="12">
        <f>IFERROR(VLOOKUP(Data!B3802, Minorista!$A$2:$B$100, 2, FALSE), "")</f>
        <v>6</v>
      </c>
      <c r="D3802" s="12">
        <f t="array" ref="D3802">INDEX(Producto!$A$2:$A$500, MATCH(Data!H3802, Producto!$B$2:$B$500, 0))</f>
        <v>6</v>
      </c>
      <c r="E3802" s="12">
        <f>VLOOKUP(Data!E3802 &amp; Data!F3802 &amp; Data!G3802, Ubicacion!$A$2:$B$1000, 2, FALSE)</f>
        <v>53</v>
      </c>
      <c r="F3802" s="15">
        <f>Data!J3802</f>
        <v>375</v>
      </c>
      <c r="G3802" s="16">
        <f>Data!I3802</f>
        <v>75</v>
      </c>
      <c r="H3802" s="17">
        <f>Data!K3802</f>
        <v>281250</v>
      </c>
      <c r="I3802" s="17">
        <f>Data!L3802</f>
        <v>112500</v>
      </c>
      <c r="J3802" s="12" t="str">
        <f>Data!N3802</f>
        <v>In-store</v>
      </c>
      <c r="K3802" s="12" t="str">
        <f>Data!O3802</f>
        <v>Tarjeta</v>
      </c>
      <c r="L3802" s="12" t="str">
        <f>Data!P3802</f>
        <v>Nuevo</v>
      </c>
    </row>
    <row r="3803">
      <c r="A3803" s="11">
        <v>3802.0</v>
      </c>
      <c r="B3803" s="14">
        <f>Data!D3803</f>
        <v>44540</v>
      </c>
      <c r="C3803" s="12">
        <f>IFERROR(VLOOKUP(Data!B3803, Minorista!$A$2:$B$100, 2, FALSE), "")</f>
        <v>6</v>
      </c>
      <c r="D3803" s="12">
        <f t="array" ref="D3803">INDEX(Producto!$A$2:$A$500, MATCH(Data!H3803, Producto!$B$2:$B$500, 0))</f>
        <v>1</v>
      </c>
      <c r="E3803" s="12">
        <f>VLOOKUP(Data!E3803 &amp; Data!F3803 &amp; Data!G3803, Ubicacion!$A$2:$B$1000, 2, FALSE)</f>
        <v>53</v>
      </c>
      <c r="F3803" s="15">
        <f>Data!J3803</f>
        <v>600</v>
      </c>
      <c r="G3803" s="16">
        <f>Data!I3803</f>
        <v>70</v>
      </c>
      <c r="H3803" s="17">
        <f>Data!K3803</f>
        <v>420000</v>
      </c>
      <c r="I3803" s="17">
        <f>Data!L3803</f>
        <v>189000</v>
      </c>
      <c r="J3803" s="12" t="str">
        <f>Data!N3803</f>
        <v>In-store</v>
      </c>
      <c r="K3803" s="12" t="str">
        <f>Data!O3803</f>
        <v>Tarjeta</v>
      </c>
      <c r="L3803" s="12" t="str">
        <f>Data!P3803</f>
        <v>Nuevo</v>
      </c>
    </row>
    <row r="3804">
      <c r="A3804" s="11">
        <v>3803.0</v>
      </c>
      <c r="B3804" s="14">
        <f>Data!D3804</f>
        <v>44540</v>
      </c>
      <c r="C3804" s="12">
        <f>IFERROR(VLOOKUP(Data!B3804, Minorista!$A$2:$B$100, 2, FALSE), "")</f>
        <v>6</v>
      </c>
      <c r="D3804" s="12">
        <f t="array" ref="D3804">INDEX(Producto!$A$2:$A$500, MATCH(Data!H3804, Producto!$B$2:$B$500, 0))</f>
        <v>2</v>
      </c>
      <c r="E3804" s="12">
        <f>VLOOKUP(Data!E3804 &amp; Data!F3804 &amp; Data!G3804, Ubicacion!$A$2:$B$1000, 2, FALSE)</f>
        <v>53</v>
      </c>
      <c r="F3804" s="15">
        <f>Data!J3804</f>
        <v>400</v>
      </c>
      <c r="G3804" s="16">
        <f>Data!I3804</f>
        <v>60</v>
      </c>
      <c r="H3804" s="17">
        <f>Data!K3804</f>
        <v>240000</v>
      </c>
      <c r="I3804" s="17">
        <f>Data!L3804</f>
        <v>108000</v>
      </c>
      <c r="J3804" s="12" t="str">
        <f>Data!N3804</f>
        <v>In-store</v>
      </c>
      <c r="K3804" s="12" t="str">
        <f>Data!O3804</f>
        <v>Efectivo</v>
      </c>
      <c r="L3804" s="12" t="str">
        <f>Data!P3804</f>
        <v>Nuevo</v>
      </c>
    </row>
    <row r="3805">
      <c r="A3805" s="11">
        <v>3804.0</v>
      </c>
      <c r="B3805" s="14">
        <f>Data!D3805</f>
        <v>44540</v>
      </c>
      <c r="C3805" s="12">
        <f>IFERROR(VLOOKUP(Data!B3805, Minorista!$A$2:$B$100, 2, FALSE), "")</f>
        <v>6</v>
      </c>
      <c r="D3805" s="12">
        <f t="array" ref="D3805">INDEX(Producto!$A$2:$A$500, MATCH(Data!H3805, Producto!$B$2:$B$500, 0))</f>
        <v>3</v>
      </c>
      <c r="E3805" s="12">
        <f>VLOOKUP(Data!E3805 &amp; Data!F3805 &amp; Data!G3805, Ubicacion!$A$2:$B$1000, 2, FALSE)</f>
        <v>53</v>
      </c>
      <c r="F3805" s="15">
        <f>Data!J3805</f>
        <v>375</v>
      </c>
      <c r="G3805" s="16">
        <f>Data!I3805</f>
        <v>60</v>
      </c>
      <c r="H3805" s="17">
        <f>Data!K3805</f>
        <v>225000</v>
      </c>
      <c r="I3805" s="17">
        <f>Data!L3805</f>
        <v>78750</v>
      </c>
      <c r="J3805" s="12" t="str">
        <f>Data!N3805</f>
        <v>In-store</v>
      </c>
      <c r="K3805" s="12" t="str">
        <f>Data!O3805</f>
        <v>Transferencia bancaria</v>
      </c>
      <c r="L3805" s="12" t="str">
        <f>Data!P3805</f>
        <v>Recurrente</v>
      </c>
    </row>
    <row r="3806">
      <c r="A3806" s="11">
        <v>3805.0</v>
      </c>
      <c r="B3806" s="14">
        <f>Data!D3806</f>
        <v>44540</v>
      </c>
      <c r="C3806" s="12">
        <f>IFERROR(VLOOKUP(Data!B3806, Minorista!$A$2:$B$100, 2, FALSE), "")</f>
        <v>6</v>
      </c>
      <c r="D3806" s="12">
        <f t="array" ref="D3806">INDEX(Producto!$A$2:$A$500, MATCH(Data!H3806, Producto!$B$2:$B$500, 0))</f>
        <v>4</v>
      </c>
      <c r="E3806" s="12">
        <f>VLOOKUP(Data!E3806 &amp; Data!F3806 &amp; Data!G3806, Ubicacion!$A$2:$B$1000, 2, FALSE)</f>
        <v>53</v>
      </c>
      <c r="F3806" s="15">
        <f>Data!J3806</f>
        <v>325</v>
      </c>
      <c r="G3806" s="16">
        <f>Data!I3806</f>
        <v>60</v>
      </c>
      <c r="H3806" s="17">
        <f>Data!K3806</f>
        <v>195000</v>
      </c>
      <c r="I3806" s="17">
        <f>Data!L3806</f>
        <v>68250</v>
      </c>
      <c r="J3806" s="12" t="str">
        <f>Data!N3806</f>
        <v>In-store</v>
      </c>
      <c r="K3806" s="12" t="str">
        <f>Data!O3806</f>
        <v>Transferencia bancaria</v>
      </c>
      <c r="L3806" s="12" t="str">
        <f>Data!P3806</f>
        <v>Nuevo</v>
      </c>
    </row>
    <row r="3807">
      <c r="A3807" s="11">
        <v>3806.0</v>
      </c>
      <c r="B3807" s="14">
        <f>Data!D3807</f>
        <v>44540</v>
      </c>
      <c r="C3807" s="12">
        <f>IFERROR(VLOOKUP(Data!B3807, Minorista!$A$2:$B$100, 2, FALSE), "")</f>
        <v>6</v>
      </c>
      <c r="D3807" s="12">
        <f t="array" ref="D3807">INDEX(Producto!$A$2:$A$500, MATCH(Data!H3807, Producto!$B$2:$B$500, 0))</f>
        <v>5</v>
      </c>
      <c r="E3807" s="12">
        <f>VLOOKUP(Data!E3807 &amp; Data!F3807 &amp; Data!G3807, Ubicacion!$A$2:$B$1000, 2, FALSE)</f>
        <v>53</v>
      </c>
      <c r="F3807" s="15">
        <f>Data!J3807</f>
        <v>325</v>
      </c>
      <c r="G3807" s="16">
        <f>Data!I3807</f>
        <v>70</v>
      </c>
      <c r="H3807" s="17">
        <f>Data!K3807</f>
        <v>227500</v>
      </c>
      <c r="I3807" s="17">
        <f>Data!L3807</f>
        <v>79625</v>
      </c>
      <c r="J3807" s="12" t="str">
        <f>Data!N3807</f>
        <v>In-store</v>
      </c>
      <c r="K3807" s="12" t="str">
        <f>Data!O3807</f>
        <v>Tarjeta</v>
      </c>
      <c r="L3807" s="12" t="str">
        <f>Data!P3807</f>
        <v>Recurrente</v>
      </c>
    </row>
    <row r="3808">
      <c r="A3808" s="11">
        <v>3807.0</v>
      </c>
      <c r="B3808" s="14">
        <f>Data!D3808</f>
        <v>44540</v>
      </c>
      <c r="C3808" s="12">
        <f>IFERROR(VLOOKUP(Data!B3808, Minorista!$A$2:$B$100, 2, FALSE), "")</f>
        <v>6</v>
      </c>
      <c r="D3808" s="12">
        <f t="array" ref="D3808">INDEX(Producto!$A$2:$A$500, MATCH(Data!H3808, Producto!$B$2:$B$500, 0))</f>
        <v>6</v>
      </c>
      <c r="E3808" s="12">
        <f>VLOOKUP(Data!E3808 &amp; Data!F3808 &amp; Data!G3808, Ubicacion!$A$2:$B$1000, 2, FALSE)</f>
        <v>53</v>
      </c>
      <c r="F3808" s="15">
        <f>Data!J3808</f>
        <v>425</v>
      </c>
      <c r="G3808" s="16">
        <f>Data!I3808</f>
        <v>75</v>
      </c>
      <c r="H3808" s="17">
        <f>Data!K3808</f>
        <v>318750</v>
      </c>
      <c r="I3808" s="17">
        <f>Data!L3808</f>
        <v>127500</v>
      </c>
      <c r="J3808" s="12" t="str">
        <f>Data!N3808</f>
        <v>In-store</v>
      </c>
      <c r="K3808" s="12" t="str">
        <f>Data!O3808</f>
        <v>Transferencia bancaria</v>
      </c>
      <c r="L3808" s="12" t="str">
        <f>Data!P3808</f>
        <v>Nuevo</v>
      </c>
    </row>
    <row r="3809">
      <c r="A3809" s="11">
        <v>3808.0</v>
      </c>
      <c r="B3809" s="14">
        <f>Data!D3809</f>
        <v>44217</v>
      </c>
      <c r="C3809" s="12">
        <f>IFERROR(VLOOKUP(Data!B3809, Minorista!$A$2:$B$100, 2, FALSE), "")</f>
        <v>6</v>
      </c>
      <c r="D3809" s="12">
        <f t="array" ref="D3809">INDEX(Producto!$A$2:$A$500, MATCH(Data!H3809, Producto!$B$2:$B$500, 0))</f>
        <v>1</v>
      </c>
      <c r="E3809" s="12">
        <f>VLOOKUP(Data!E3809 &amp; Data!F3809 &amp; Data!G3809, Ubicacion!$A$2:$B$1000, 2, FALSE)</f>
        <v>53</v>
      </c>
      <c r="F3809" s="15">
        <f>Data!J3809</f>
        <v>525</v>
      </c>
      <c r="G3809" s="16">
        <f>Data!I3809</f>
        <v>50</v>
      </c>
      <c r="H3809" s="17">
        <f>Data!K3809</f>
        <v>262500</v>
      </c>
      <c r="I3809" s="17">
        <f>Data!L3809</f>
        <v>105000</v>
      </c>
      <c r="J3809" s="12" t="str">
        <f>Data!N3809</f>
        <v>In-store</v>
      </c>
      <c r="K3809" s="12" t="str">
        <f>Data!O3809</f>
        <v>Efectivo</v>
      </c>
      <c r="L3809" s="12" t="str">
        <f>Data!P3809</f>
        <v>Nuevo</v>
      </c>
    </row>
    <row r="3810">
      <c r="A3810" s="11">
        <v>3809.0</v>
      </c>
      <c r="B3810" s="14">
        <f>Data!D3810</f>
        <v>44217</v>
      </c>
      <c r="C3810" s="12">
        <f>IFERROR(VLOOKUP(Data!B3810, Minorista!$A$2:$B$100, 2, FALSE), "")</f>
        <v>6</v>
      </c>
      <c r="D3810" s="12">
        <f t="array" ref="D3810">INDEX(Producto!$A$2:$A$500, MATCH(Data!H3810, Producto!$B$2:$B$500, 0))</f>
        <v>2</v>
      </c>
      <c r="E3810" s="12">
        <f>VLOOKUP(Data!E3810 &amp; Data!F3810 &amp; Data!G3810, Ubicacion!$A$2:$B$1000, 2, FALSE)</f>
        <v>53</v>
      </c>
      <c r="F3810" s="15">
        <f>Data!J3810</f>
        <v>325</v>
      </c>
      <c r="G3810" s="16">
        <f>Data!I3810</f>
        <v>50</v>
      </c>
      <c r="H3810" s="17">
        <f>Data!K3810</f>
        <v>162500</v>
      </c>
      <c r="I3810" s="17">
        <f>Data!L3810</f>
        <v>65000</v>
      </c>
      <c r="J3810" s="12" t="str">
        <f>Data!N3810</f>
        <v>In-store</v>
      </c>
      <c r="K3810" s="12" t="str">
        <f>Data!O3810</f>
        <v>Efectivo</v>
      </c>
      <c r="L3810" s="12" t="str">
        <f>Data!P3810</f>
        <v>Recurrente</v>
      </c>
    </row>
    <row r="3811">
      <c r="A3811" s="11">
        <v>3810.0</v>
      </c>
      <c r="B3811" s="14">
        <f>Data!D3811</f>
        <v>44217</v>
      </c>
      <c r="C3811" s="12">
        <f>IFERROR(VLOOKUP(Data!B3811, Minorista!$A$2:$B$100, 2, FALSE), "")</f>
        <v>6</v>
      </c>
      <c r="D3811" s="12">
        <f t="array" ref="D3811">INDEX(Producto!$A$2:$A$500, MATCH(Data!H3811, Producto!$B$2:$B$500, 0))</f>
        <v>3</v>
      </c>
      <c r="E3811" s="12">
        <f>VLOOKUP(Data!E3811 &amp; Data!F3811 &amp; Data!G3811, Ubicacion!$A$2:$B$1000, 2, FALSE)</f>
        <v>53</v>
      </c>
      <c r="F3811" s="15">
        <f>Data!J3811</f>
        <v>325</v>
      </c>
      <c r="G3811" s="16">
        <f>Data!I3811</f>
        <v>40</v>
      </c>
      <c r="H3811" s="17">
        <f>Data!K3811</f>
        <v>130000</v>
      </c>
      <c r="I3811" s="17">
        <f>Data!L3811</f>
        <v>39000</v>
      </c>
      <c r="J3811" s="12" t="str">
        <f>Data!N3811</f>
        <v>In-store</v>
      </c>
      <c r="K3811" s="12" t="str">
        <f>Data!O3811</f>
        <v>Tarjeta</v>
      </c>
      <c r="L3811" s="12" t="str">
        <f>Data!P3811</f>
        <v>Nuevo</v>
      </c>
    </row>
    <row r="3812">
      <c r="A3812" s="11">
        <v>3811.0</v>
      </c>
      <c r="B3812" s="14">
        <f>Data!D3812</f>
        <v>44217</v>
      </c>
      <c r="C3812" s="12">
        <f>IFERROR(VLOOKUP(Data!B3812, Minorista!$A$2:$B$100, 2, FALSE), "")</f>
        <v>6</v>
      </c>
      <c r="D3812" s="12">
        <f t="array" ref="D3812">INDEX(Producto!$A$2:$A$500, MATCH(Data!H3812, Producto!$B$2:$B$500, 0))</f>
        <v>4</v>
      </c>
      <c r="E3812" s="12">
        <f>VLOOKUP(Data!E3812 &amp; Data!F3812 &amp; Data!G3812, Ubicacion!$A$2:$B$1000, 2, FALSE)</f>
        <v>53</v>
      </c>
      <c r="F3812" s="15">
        <f>Data!J3812</f>
        <v>175</v>
      </c>
      <c r="G3812" s="16">
        <f>Data!I3812</f>
        <v>45</v>
      </c>
      <c r="H3812" s="17">
        <f>Data!K3812</f>
        <v>78750</v>
      </c>
      <c r="I3812" s="17">
        <f>Data!L3812</f>
        <v>23625</v>
      </c>
      <c r="J3812" s="12" t="str">
        <f>Data!N3812</f>
        <v>In-store</v>
      </c>
      <c r="K3812" s="12" t="str">
        <f>Data!O3812</f>
        <v>Transferencia bancaria</v>
      </c>
      <c r="L3812" s="12" t="str">
        <f>Data!P3812</f>
        <v>Nuevo</v>
      </c>
    </row>
    <row r="3813">
      <c r="A3813" s="11">
        <v>3812.0</v>
      </c>
      <c r="B3813" s="14">
        <f>Data!D3813</f>
        <v>44217</v>
      </c>
      <c r="C3813" s="12">
        <f>IFERROR(VLOOKUP(Data!B3813, Minorista!$A$2:$B$100, 2, FALSE), "")</f>
        <v>6</v>
      </c>
      <c r="D3813" s="12">
        <f t="array" ref="D3813">INDEX(Producto!$A$2:$A$500, MATCH(Data!H3813, Producto!$B$2:$B$500, 0))</f>
        <v>5</v>
      </c>
      <c r="E3813" s="12">
        <f>VLOOKUP(Data!E3813 &amp; Data!F3813 &amp; Data!G3813, Ubicacion!$A$2:$B$1000, 2, FALSE)</f>
        <v>53</v>
      </c>
      <c r="F3813" s="15">
        <f>Data!J3813</f>
        <v>225</v>
      </c>
      <c r="G3813" s="16">
        <f>Data!I3813</f>
        <v>60</v>
      </c>
      <c r="H3813" s="17">
        <f>Data!K3813</f>
        <v>135000</v>
      </c>
      <c r="I3813" s="17">
        <f>Data!L3813</f>
        <v>40500</v>
      </c>
      <c r="J3813" s="12" t="str">
        <f>Data!N3813</f>
        <v>In-store</v>
      </c>
      <c r="K3813" s="12" t="str">
        <f>Data!O3813</f>
        <v>Efectivo</v>
      </c>
      <c r="L3813" s="12" t="str">
        <f>Data!P3813</f>
        <v>Nuevo</v>
      </c>
    </row>
    <row r="3814">
      <c r="A3814" s="11">
        <v>3813.0</v>
      </c>
      <c r="B3814" s="14">
        <f>Data!D3814</f>
        <v>44217</v>
      </c>
      <c r="C3814" s="12">
        <f>IFERROR(VLOOKUP(Data!B3814, Minorista!$A$2:$B$100, 2, FALSE), "")</f>
        <v>6</v>
      </c>
      <c r="D3814" s="12">
        <f t="array" ref="D3814">INDEX(Producto!$A$2:$A$500, MATCH(Data!H3814, Producto!$B$2:$B$500, 0))</f>
        <v>6</v>
      </c>
      <c r="E3814" s="12">
        <f>VLOOKUP(Data!E3814 &amp; Data!F3814 &amp; Data!G3814, Ubicacion!$A$2:$B$1000, 2, FALSE)</f>
        <v>53</v>
      </c>
      <c r="F3814" s="15">
        <f>Data!J3814</f>
        <v>325</v>
      </c>
      <c r="G3814" s="16">
        <f>Data!I3814</f>
        <v>50</v>
      </c>
      <c r="H3814" s="17">
        <f>Data!K3814</f>
        <v>162500</v>
      </c>
      <c r="I3814" s="17">
        <f>Data!L3814</f>
        <v>56875</v>
      </c>
      <c r="J3814" s="12" t="str">
        <f>Data!N3814</f>
        <v>In-store</v>
      </c>
      <c r="K3814" s="12" t="str">
        <f>Data!O3814</f>
        <v>Transferencia bancaria</v>
      </c>
      <c r="L3814" s="12" t="str">
        <f>Data!P3814</f>
        <v>Nuevo</v>
      </c>
    </row>
    <row r="3815">
      <c r="A3815" s="11">
        <v>3814.0</v>
      </c>
      <c r="B3815" s="14">
        <f>Data!D3815</f>
        <v>44246</v>
      </c>
      <c r="C3815" s="12">
        <f>IFERROR(VLOOKUP(Data!B3815, Minorista!$A$2:$B$100, 2, FALSE), "")</f>
        <v>6</v>
      </c>
      <c r="D3815" s="12">
        <f t="array" ref="D3815">INDEX(Producto!$A$2:$A$500, MATCH(Data!H3815, Producto!$B$2:$B$500, 0))</f>
        <v>1</v>
      </c>
      <c r="E3815" s="12">
        <f>VLOOKUP(Data!E3815 &amp; Data!F3815 &amp; Data!G3815, Ubicacion!$A$2:$B$1000, 2, FALSE)</f>
        <v>53</v>
      </c>
      <c r="F3815" s="15">
        <f>Data!J3815</f>
        <v>600</v>
      </c>
      <c r="G3815" s="16">
        <f>Data!I3815</f>
        <v>50</v>
      </c>
      <c r="H3815" s="17">
        <f>Data!K3815</f>
        <v>300000</v>
      </c>
      <c r="I3815" s="17">
        <f>Data!L3815</f>
        <v>120000</v>
      </c>
      <c r="J3815" s="12" t="str">
        <f>Data!N3815</f>
        <v>In-store</v>
      </c>
      <c r="K3815" s="12" t="str">
        <f>Data!O3815</f>
        <v>Efectivo</v>
      </c>
      <c r="L3815" s="12" t="str">
        <f>Data!P3815</f>
        <v>Nuevo</v>
      </c>
    </row>
    <row r="3816">
      <c r="A3816" s="11">
        <v>3815.0</v>
      </c>
      <c r="B3816" s="14">
        <f>Data!D3816</f>
        <v>44246</v>
      </c>
      <c r="C3816" s="12">
        <f>IFERROR(VLOOKUP(Data!B3816, Minorista!$A$2:$B$100, 2, FALSE), "")</f>
        <v>6</v>
      </c>
      <c r="D3816" s="12">
        <f t="array" ref="D3816">INDEX(Producto!$A$2:$A$500, MATCH(Data!H3816, Producto!$B$2:$B$500, 0))</f>
        <v>2</v>
      </c>
      <c r="E3816" s="12">
        <f>VLOOKUP(Data!E3816 &amp; Data!F3816 &amp; Data!G3816, Ubicacion!$A$2:$B$1000, 2, FALSE)</f>
        <v>53</v>
      </c>
      <c r="F3816" s="15">
        <f>Data!J3816</f>
        <v>250</v>
      </c>
      <c r="G3816" s="16">
        <f>Data!I3816</f>
        <v>50</v>
      </c>
      <c r="H3816" s="17">
        <f>Data!K3816</f>
        <v>125000</v>
      </c>
      <c r="I3816" s="17">
        <f>Data!L3816</f>
        <v>50000</v>
      </c>
      <c r="J3816" s="12" t="str">
        <f>Data!N3816</f>
        <v>In-store</v>
      </c>
      <c r="K3816" s="12" t="str">
        <f>Data!O3816</f>
        <v>Transferencia bancaria</v>
      </c>
      <c r="L3816" s="12" t="str">
        <f>Data!P3816</f>
        <v>Nuevo</v>
      </c>
    </row>
    <row r="3817">
      <c r="A3817" s="11">
        <v>3816.0</v>
      </c>
      <c r="B3817" s="14">
        <f>Data!D3817</f>
        <v>44246</v>
      </c>
      <c r="C3817" s="12">
        <f>IFERROR(VLOOKUP(Data!B3817, Minorista!$A$2:$B$100, 2, FALSE), "")</f>
        <v>6</v>
      </c>
      <c r="D3817" s="12">
        <f t="array" ref="D3817">INDEX(Producto!$A$2:$A$500, MATCH(Data!H3817, Producto!$B$2:$B$500, 0))</f>
        <v>3</v>
      </c>
      <c r="E3817" s="12">
        <f>VLOOKUP(Data!E3817 &amp; Data!F3817 &amp; Data!G3817, Ubicacion!$A$2:$B$1000, 2, FALSE)</f>
        <v>53</v>
      </c>
      <c r="F3817" s="15">
        <f>Data!J3817</f>
        <v>300</v>
      </c>
      <c r="G3817" s="16">
        <f>Data!I3817</f>
        <v>40</v>
      </c>
      <c r="H3817" s="17">
        <f>Data!K3817</f>
        <v>120000</v>
      </c>
      <c r="I3817" s="17">
        <f>Data!L3817</f>
        <v>36000</v>
      </c>
      <c r="J3817" s="12" t="str">
        <f>Data!N3817</f>
        <v>In-store</v>
      </c>
      <c r="K3817" s="12" t="str">
        <f>Data!O3817</f>
        <v>Efectivo</v>
      </c>
      <c r="L3817" s="12" t="str">
        <f>Data!P3817</f>
        <v>Nuevo</v>
      </c>
    </row>
    <row r="3818">
      <c r="A3818" s="11">
        <v>3817.0</v>
      </c>
      <c r="B3818" s="14">
        <f>Data!D3818</f>
        <v>44246</v>
      </c>
      <c r="C3818" s="12">
        <f>IFERROR(VLOOKUP(Data!B3818, Minorista!$A$2:$B$100, 2, FALSE), "")</f>
        <v>6</v>
      </c>
      <c r="D3818" s="12">
        <f t="array" ref="D3818">INDEX(Producto!$A$2:$A$500, MATCH(Data!H3818, Producto!$B$2:$B$500, 0))</f>
        <v>4</v>
      </c>
      <c r="E3818" s="12">
        <f>VLOOKUP(Data!E3818 &amp; Data!F3818 &amp; Data!G3818, Ubicacion!$A$2:$B$1000, 2, FALSE)</f>
        <v>54</v>
      </c>
      <c r="F3818" s="15">
        <f>Data!J3818</f>
        <v>200</v>
      </c>
      <c r="G3818" s="16">
        <f>Data!I3818</f>
        <v>45</v>
      </c>
      <c r="H3818" s="17">
        <f>Data!K3818</f>
        <v>90000</v>
      </c>
      <c r="I3818" s="17">
        <f>Data!L3818</f>
        <v>27000</v>
      </c>
      <c r="J3818" s="12" t="str">
        <f>Data!N3818</f>
        <v>In-store</v>
      </c>
      <c r="K3818" s="12" t="str">
        <f>Data!O3818</f>
        <v>Efectivo</v>
      </c>
      <c r="L3818" s="12" t="str">
        <f>Data!P3818</f>
        <v>Recurrente</v>
      </c>
    </row>
    <row r="3819">
      <c r="A3819" s="11">
        <v>3818.0</v>
      </c>
      <c r="B3819" s="14">
        <f>Data!D3819</f>
        <v>44246</v>
      </c>
      <c r="C3819" s="12">
        <f>IFERROR(VLOOKUP(Data!B3819, Minorista!$A$2:$B$100, 2, FALSE), "")</f>
        <v>6</v>
      </c>
      <c r="D3819" s="12">
        <f t="array" ref="D3819">INDEX(Producto!$A$2:$A$500, MATCH(Data!H3819, Producto!$B$2:$B$500, 0))</f>
        <v>5</v>
      </c>
      <c r="E3819" s="12">
        <f>VLOOKUP(Data!E3819 &amp; Data!F3819 &amp; Data!G3819, Ubicacion!$A$2:$B$1000, 2, FALSE)</f>
        <v>54</v>
      </c>
      <c r="F3819" s="15">
        <f>Data!J3819</f>
        <v>275</v>
      </c>
      <c r="G3819" s="16">
        <f>Data!I3819</f>
        <v>60</v>
      </c>
      <c r="H3819" s="17">
        <f>Data!K3819</f>
        <v>165000</v>
      </c>
      <c r="I3819" s="17">
        <f>Data!L3819</f>
        <v>49500</v>
      </c>
      <c r="J3819" s="12" t="str">
        <f>Data!N3819</f>
        <v>In-store</v>
      </c>
      <c r="K3819" s="12" t="str">
        <f>Data!O3819</f>
        <v>Transferencia bancaria</v>
      </c>
      <c r="L3819" s="12" t="str">
        <f>Data!P3819</f>
        <v>Recurrente</v>
      </c>
    </row>
    <row r="3820">
      <c r="A3820" s="11">
        <v>3819.0</v>
      </c>
      <c r="B3820" s="14">
        <f>Data!D3820</f>
        <v>44246</v>
      </c>
      <c r="C3820" s="12">
        <f>IFERROR(VLOOKUP(Data!B3820, Minorista!$A$2:$B$100, 2, FALSE), "")</f>
        <v>6</v>
      </c>
      <c r="D3820" s="12">
        <f t="array" ref="D3820">INDEX(Producto!$A$2:$A$500, MATCH(Data!H3820, Producto!$B$2:$B$500, 0))</f>
        <v>6</v>
      </c>
      <c r="E3820" s="12">
        <f>VLOOKUP(Data!E3820 &amp; Data!F3820 &amp; Data!G3820, Ubicacion!$A$2:$B$1000, 2, FALSE)</f>
        <v>54</v>
      </c>
      <c r="F3820" s="15">
        <f>Data!J3820</f>
        <v>375</v>
      </c>
      <c r="G3820" s="16">
        <f>Data!I3820</f>
        <v>50</v>
      </c>
      <c r="H3820" s="17">
        <f>Data!K3820</f>
        <v>187500</v>
      </c>
      <c r="I3820" s="17">
        <f>Data!L3820</f>
        <v>65625</v>
      </c>
      <c r="J3820" s="12" t="str">
        <f>Data!N3820</f>
        <v>In-store</v>
      </c>
      <c r="K3820" s="12" t="str">
        <f>Data!O3820</f>
        <v>Transferencia bancaria</v>
      </c>
      <c r="L3820" s="12" t="str">
        <f>Data!P3820</f>
        <v>Nuevo</v>
      </c>
    </row>
    <row r="3821">
      <c r="A3821" s="11">
        <v>3820.0</v>
      </c>
      <c r="B3821" s="14">
        <f>Data!D3821</f>
        <v>44272</v>
      </c>
      <c r="C3821" s="12">
        <f>IFERROR(VLOOKUP(Data!B3821, Minorista!$A$2:$B$100, 2, FALSE), "")</f>
        <v>6</v>
      </c>
      <c r="D3821" s="12">
        <f t="array" ref="D3821">INDEX(Producto!$A$2:$A$500, MATCH(Data!H3821, Producto!$B$2:$B$500, 0))</f>
        <v>1</v>
      </c>
      <c r="E3821" s="12">
        <f>VLOOKUP(Data!E3821 &amp; Data!F3821 &amp; Data!G3821, Ubicacion!$A$2:$B$1000, 2, FALSE)</f>
        <v>54</v>
      </c>
      <c r="F3821" s="15">
        <f>Data!J3821</f>
        <v>570</v>
      </c>
      <c r="G3821" s="16">
        <f>Data!I3821</f>
        <v>50</v>
      </c>
      <c r="H3821" s="17">
        <f>Data!K3821</f>
        <v>285000</v>
      </c>
      <c r="I3821" s="17">
        <f>Data!L3821</f>
        <v>114000</v>
      </c>
      <c r="J3821" s="12" t="str">
        <f>Data!N3821</f>
        <v>In-store</v>
      </c>
      <c r="K3821" s="12" t="str">
        <f>Data!O3821</f>
        <v>Transferencia bancaria</v>
      </c>
      <c r="L3821" s="12" t="str">
        <f>Data!P3821</f>
        <v>Recurrente</v>
      </c>
    </row>
    <row r="3822">
      <c r="A3822" s="11">
        <v>3821.0</v>
      </c>
      <c r="B3822" s="14">
        <f>Data!D3822</f>
        <v>44272</v>
      </c>
      <c r="C3822" s="12">
        <f>IFERROR(VLOOKUP(Data!B3822, Minorista!$A$2:$B$100, 2, FALSE), "")</f>
        <v>6</v>
      </c>
      <c r="D3822" s="12">
        <f t="array" ref="D3822">INDEX(Producto!$A$2:$A$500, MATCH(Data!H3822, Producto!$B$2:$B$500, 0))</f>
        <v>2</v>
      </c>
      <c r="E3822" s="12">
        <f>VLOOKUP(Data!E3822 &amp; Data!F3822 &amp; Data!G3822, Ubicacion!$A$2:$B$1000, 2, FALSE)</f>
        <v>54</v>
      </c>
      <c r="F3822" s="15">
        <f>Data!J3822</f>
        <v>275</v>
      </c>
      <c r="G3822" s="16">
        <f>Data!I3822</f>
        <v>50</v>
      </c>
      <c r="H3822" s="17">
        <f>Data!K3822</f>
        <v>137500</v>
      </c>
      <c r="I3822" s="17">
        <f>Data!L3822</f>
        <v>55000</v>
      </c>
      <c r="J3822" s="12" t="str">
        <f>Data!N3822</f>
        <v>In-store</v>
      </c>
      <c r="K3822" s="12" t="str">
        <f>Data!O3822</f>
        <v>Transferencia bancaria</v>
      </c>
      <c r="L3822" s="12" t="str">
        <f>Data!P3822</f>
        <v>Nuevo</v>
      </c>
    </row>
    <row r="3823">
      <c r="A3823" s="11">
        <v>3822.0</v>
      </c>
      <c r="B3823" s="14">
        <f>Data!D3823</f>
        <v>44272</v>
      </c>
      <c r="C3823" s="12">
        <f>IFERROR(VLOOKUP(Data!B3823, Minorista!$A$2:$B$100, 2, FALSE), "")</f>
        <v>6</v>
      </c>
      <c r="D3823" s="12">
        <f t="array" ref="D3823">INDEX(Producto!$A$2:$A$500, MATCH(Data!H3823, Producto!$B$2:$B$500, 0))</f>
        <v>3</v>
      </c>
      <c r="E3823" s="12">
        <f>VLOOKUP(Data!E3823 &amp; Data!F3823 &amp; Data!G3823, Ubicacion!$A$2:$B$1000, 2, FALSE)</f>
        <v>54</v>
      </c>
      <c r="F3823" s="15">
        <f>Data!J3823</f>
        <v>300</v>
      </c>
      <c r="G3823" s="16">
        <f>Data!I3823</f>
        <v>40</v>
      </c>
      <c r="H3823" s="17">
        <f>Data!K3823</f>
        <v>120000</v>
      </c>
      <c r="I3823" s="17">
        <f>Data!L3823</f>
        <v>36000</v>
      </c>
      <c r="J3823" s="12" t="str">
        <f>Data!N3823</f>
        <v>In-store</v>
      </c>
      <c r="K3823" s="12" t="str">
        <f>Data!O3823</f>
        <v>Transferencia bancaria</v>
      </c>
      <c r="L3823" s="12" t="str">
        <f>Data!P3823</f>
        <v>Nuevo</v>
      </c>
    </row>
    <row r="3824">
      <c r="A3824" s="11">
        <v>3823.0</v>
      </c>
      <c r="B3824" s="14">
        <f>Data!D3824</f>
        <v>44272</v>
      </c>
      <c r="C3824" s="12">
        <f>IFERROR(VLOOKUP(Data!B3824, Minorista!$A$2:$B$100, 2, FALSE), "")</f>
        <v>6</v>
      </c>
      <c r="D3824" s="12">
        <f t="array" ref="D3824">INDEX(Producto!$A$2:$A$500, MATCH(Data!H3824, Producto!$B$2:$B$500, 0))</f>
        <v>4</v>
      </c>
      <c r="E3824" s="12">
        <f>VLOOKUP(Data!E3824 &amp; Data!F3824 &amp; Data!G3824, Ubicacion!$A$2:$B$1000, 2, FALSE)</f>
        <v>54</v>
      </c>
      <c r="F3824" s="15">
        <f>Data!J3824</f>
        <v>150</v>
      </c>
      <c r="G3824" s="16">
        <f>Data!I3824</f>
        <v>45</v>
      </c>
      <c r="H3824" s="17">
        <f>Data!K3824</f>
        <v>67500</v>
      </c>
      <c r="I3824" s="17">
        <f>Data!L3824</f>
        <v>20250</v>
      </c>
      <c r="J3824" s="12" t="str">
        <f>Data!N3824</f>
        <v>In-store</v>
      </c>
      <c r="K3824" s="12" t="str">
        <f>Data!O3824</f>
        <v>Tarjeta</v>
      </c>
      <c r="L3824" s="12" t="str">
        <f>Data!P3824</f>
        <v>Nuevo</v>
      </c>
    </row>
    <row r="3825">
      <c r="A3825" s="11">
        <v>3824.0</v>
      </c>
      <c r="B3825" s="14">
        <f>Data!D3825</f>
        <v>44272</v>
      </c>
      <c r="C3825" s="12">
        <f>IFERROR(VLOOKUP(Data!B3825, Minorista!$A$2:$B$100, 2, FALSE), "")</f>
        <v>6</v>
      </c>
      <c r="D3825" s="12">
        <f t="array" ref="D3825">INDEX(Producto!$A$2:$A$500, MATCH(Data!H3825, Producto!$B$2:$B$500, 0))</f>
        <v>5</v>
      </c>
      <c r="E3825" s="12">
        <f>VLOOKUP(Data!E3825 &amp; Data!F3825 &amp; Data!G3825, Ubicacion!$A$2:$B$1000, 2, FALSE)</f>
        <v>54</v>
      </c>
      <c r="F3825" s="15">
        <f>Data!J3825</f>
        <v>200</v>
      </c>
      <c r="G3825" s="16">
        <f>Data!I3825</f>
        <v>60</v>
      </c>
      <c r="H3825" s="17">
        <f>Data!K3825</f>
        <v>120000</v>
      </c>
      <c r="I3825" s="17">
        <f>Data!L3825</f>
        <v>36000</v>
      </c>
      <c r="J3825" s="12" t="str">
        <f>Data!N3825</f>
        <v>In-store</v>
      </c>
      <c r="K3825" s="12" t="str">
        <f>Data!O3825</f>
        <v>Tarjeta</v>
      </c>
      <c r="L3825" s="12" t="str">
        <f>Data!P3825</f>
        <v>Recurrente</v>
      </c>
    </row>
    <row r="3826">
      <c r="A3826" s="11">
        <v>3825.0</v>
      </c>
      <c r="B3826" s="14">
        <f>Data!D3826</f>
        <v>44272</v>
      </c>
      <c r="C3826" s="12">
        <f>IFERROR(VLOOKUP(Data!B3826, Minorista!$A$2:$B$100, 2, FALSE), "")</f>
        <v>6</v>
      </c>
      <c r="D3826" s="12">
        <f t="array" ref="D3826">INDEX(Producto!$A$2:$A$500, MATCH(Data!H3826, Producto!$B$2:$B$500, 0))</f>
        <v>6</v>
      </c>
      <c r="E3826" s="12">
        <f>VLOOKUP(Data!E3826 &amp; Data!F3826 &amp; Data!G3826, Ubicacion!$A$2:$B$1000, 2, FALSE)</f>
        <v>54</v>
      </c>
      <c r="F3826" s="15">
        <f>Data!J3826</f>
        <v>300</v>
      </c>
      <c r="G3826" s="16">
        <f>Data!I3826</f>
        <v>50</v>
      </c>
      <c r="H3826" s="17">
        <f>Data!K3826</f>
        <v>150000</v>
      </c>
      <c r="I3826" s="17">
        <f>Data!L3826</f>
        <v>52500</v>
      </c>
      <c r="J3826" s="12" t="str">
        <f>Data!N3826</f>
        <v>In-store</v>
      </c>
      <c r="K3826" s="12" t="str">
        <f>Data!O3826</f>
        <v>Tarjeta</v>
      </c>
      <c r="L3826" s="12" t="str">
        <f>Data!P3826</f>
        <v>Nuevo</v>
      </c>
    </row>
    <row r="3827">
      <c r="A3827" s="11">
        <v>3826.0</v>
      </c>
      <c r="B3827" s="14">
        <f>Data!D3827</f>
        <v>44304</v>
      </c>
      <c r="C3827" s="12">
        <f>IFERROR(VLOOKUP(Data!B3827, Minorista!$A$2:$B$100, 2, FALSE), "")</f>
        <v>6</v>
      </c>
      <c r="D3827" s="12">
        <f t="array" ref="D3827">INDEX(Producto!$A$2:$A$500, MATCH(Data!H3827, Producto!$B$2:$B$500, 0))</f>
        <v>1</v>
      </c>
      <c r="E3827" s="12">
        <f>VLOOKUP(Data!E3827 &amp; Data!F3827 &amp; Data!G3827, Ubicacion!$A$2:$B$1000, 2, FALSE)</f>
        <v>54</v>
      </c>
      <c r="F3827" s="15">
        <f>Data!J3827</f>
        <v>550</v>
      </c>
      <c r="G3827" s="16">
        <f>Data!I3827</f>
        <v>50</v>
      </c>
      <c r="H3827" s="17">
        <f>Data!K3827</f>
        <v>275000</v>
      </c>
      <c r="I3827" s="17">
        <f>Data!L3827</f>
        <v>110000</v>
      </c>
      <c r="J3827" s="12" t="str">
        <f>Data!N3827</f>
        <v>In-store</v>
      </c>
      <c r="K3827" s="12" t="str">
        <f>Data!O3827</f>
        <v>Efectivo</v>
      </c>
      <c r="L3827" s="12" t="str">
        <f>Data!P3827</f>
        <v>Recurrente</v>
      </c>
    </row>
    <row r="3828">
      <c r="A3828" s="11">
        <v>3827.0</v>
      </c>
      <c r="B3828" s="14">
        <f>Data!D3828</f>
        <v>44304</v>
      </c>
      <c r="C3828" s="12">
        <f>IFERROR(VLOOKUP(Data!B3828, Minorista!$A$2:$B$100, 2, FALSE), "")</f>
        <v>6</v>
      </c>
      <c r="D3828" s="12">
        <f t="array" ref="D3828">INDEX(Producto!$A$2:$A$500, MATCH(Data!H3828, Producto!$B$2:$B$500, 0))</f>
        <v>2</v>
      </c>
      <c r="E3828" s="12">
        <f>VLOOKUP(Data!E3828 &amp; Data!F3828 &amp; Data!G3828, Ubicacion!$A$2:$B$1000, 2, FALSE)</f>
        <v>54</v>
      </c>
      <c r="F3828" s="15">
        <f>Data!J3828</f>
        <v>250</v>
      </c>
      <c r="G3828" s="16">
        <f>Data!I3828</f>
        <v>50</v>
      </c>
      <c r="H3828" s="17">
        <f>Data!K3828</f>
        <v>125000</v>
      </c>
      <c r="I3828" s="17">
        <f>Data!L3828</f>
        <v>50000</v>
      </c>
      <c r="J3828" s="12" t="str">
        <f>Data!N3828</f>
        <v>In-store</v>
      </c>
      <c r="K3828" s="12" t="str">
        <f>Data!O3828</f>
        <v>Transferencia bancaria</v>
      </c>
      <c r="L3828" s="12" t="str">
        <f>Data!P3828</f>
        <v>Nuevo</v>
      </c>
    </row>
    <row r="3829">
      <c r="A3829" s="11">
        <v>3828.0</v>
      </c>
      <c r="B3829" s="14">
        <f>Data!D3829</f>
        <v>44304</v>
      </c>
      <c r="C3829" s="12">
        <f>IFERROR(VLOOKUP(Data!B3829, Minorista!$A$2:$B$100, 2, FALSE), "")</f>
        <v>6</v>
      </c>
      <c r="D3829" s="12">
        <f t="array" ref="D3829">INDEX(Producto!$A$2:$A$500, MATCH(Data!H3829, Producto!$B$2:$B$500, 0))</f>
        <v>3</v>
      </c>
      <c r="E3829" s="12">
        <f>VLOOKUP(Data!E3829 &amp; Data!F3829 &amp; Data!G3829, Ubicacion!$A$2:$B$1000, 2, FALSE)</f>
        <v>54</v>
      </c>
      <c r="F3829" s="15">
        <f>Data!J3829</f>
        <v>250</v>
      </c>
      <c r="G3829" s="16">
        <f>Data!I3829</f>
        <v>40</v>
      </c>
      <c r="H3829" s="17">
        <f>Data!K3829</f>
        <v>100000</v>
      </c>
      <c r="I3829" s="17">
        <f>Data!L3829</f>
        <v>30000</v>
      </c>
      <c r="J3829" s="12" t="str">
        <f>Data!N3829</f>
        <v>In-store</v>
      </c>
      <c r="K3829" s="12" t="str">
        <f>Data!O3829</f>
        <v>Tarjeta</v>
      </c>
      <c r="L3829" s="12" t="str">
        <f>Data!P3829</f>
        <v>Recurrente</v>
      </c>
    </row>
    <row r="3830">
      <c r="A3830" s="11">
        <v>3829.0</v>
      </c>
      <c r="B3830" s="14">
        <f>Data!D3830</f>
        <v>44304</v>
      </c>
      <c r="C3830" s="12">
        <f>IFERROR(VLOOKUP(Data!B3830, Minorista!$A$2:$B$100, 2, FALSE), "")</f>
        <v>6</v>
      </c>
      <c r="D3830" s="12">
        <f t="array" ref="D3830">INDEX(Producto!$A$2:$A$500, MATCH(Data!H3830, Producto!$B$2:$B$500, 0))</f>
        <v>4</v>
      </c>
      <c r="E3830" s="12">
        <f>VLOOKUP(Data!E3830 &amp; Data!F3830 &amp; Data!G3830, Ubicacion!$A$2:$B$1000, 2, FALSE)</f>
        <v>54</v>
      </c>
      <c r="F3830" s="15">
        <f>Data!J3830</f>
        <v>175</v>
      </c>
      <c r="G3830" s="16">
        <f>Data!I3830</f>
        <v>45</v>
      </c>
      <c r="H3830" s="17">
        <f>Data!K3830</f>
        <v>78750</v>
      </c>
      <c r="I3830" s="17">
        <f>Data!L3830</f>
        <v>23625</v>
      </c>
      <c r="J3830" s="12" t="str">
        <f>Data!N3830</f>
        <v>In-store</v>
      </c>
      <c r="K3830" s="12" t="str">
        <f>Data!O3830</f>
        <v>Efectivo</v>
      </c>
      <c r="L3830" s="12" t="str">
        <f>Data!P3830</f>
        <v>Recurrente</v>
      </c>
    </row>
    <row r="3831">
      <c r="A3831" s="11">
        <v>3830.0</v>
      </c>
      <c r="B3831" s="14">
        <f>Data!D3831</f>
        <v>44304</v>
      </c>
      <c r="C3831" s="12">
        <f>IFERROR(VLOOKUP(Data!B3831, Minorista!$A$2:$B$100, 2, FALSE), "")</f>
        <v>6</v>
      </c>
      <c r="D3831" s="12">
        <f t="array" ref="D3831">INDEX(Producto!$A$2:$A$500, MATCH(Data!H3831, Producto!$B$2:$B$500, 0))</f>
        <v>5</v>
      </c>
      <c r="E3831" s="12">
        <f>VLOOKUP(Data!E3831 &amp; Data!F3831 &amp; Data!G3831, Ubicacion!$A$2:$B$1000, 2, FALSE)</f>
        <v>54</v>
      </c>
      <c r="F3831" s="15">
        <f>Data!J3831</f>
        <v>175</v>
      </c>
      <c r="G3831" s="16">
        <f>Data!I3831</f>
        <v>60</v>
      </c>
      <c r="H3831" s="17">
        <f>Data!K3831</f>
        <v>105000</v>
      </c>
      <c r="I3831" s="17">
        <f>Data!L3831</f>
        <v>31500</v>
      </c>
      <c r="J3831" s="12" t="str">
        <f>Data!N3831</f>
        <v>In-store</v>
      </c>
      <c r="K3831" s="12" t="str">
        <f>Data!O3831</f>
        <v>Tarjeta</v>
      </c>
      <c r="L3831" s="12" t="str">
        <f>Data!P3831</f>
        <v>Recurrente</v>
      </c>
    </row>
    <row r="3832">
      <c r="A3832" s="11">
        <v>3831.0</v>
      </c>
      <c r="B3832" s="14">
        <f>Data!D3832</f>
        <v>44304</v>
      </c>
      <c r="C3832" s="12">
        <f>IFERROR(VLOOKUP(Data!B3832, Minorista!$A$2:$B$100, 2, FALSE), "")</f>
        <v>6</v>
      </c>
      <c r="D3832" s="12">
        <f t="array" ref="D3832">INDEX(Producto!$A$2:$A$500, MATCH(Data!H3832, Producto!$B$2:$B$500, 0))</f>
        <v>6</v>
      </c>
      <c r="E3832" s="12">
        <f>VLOOKUP(Data!E3832 &amp; Data!F3832 &amp; Data!G3832, Ubicacion!$A$2:$B$1000, 2, FALSE)</f>
        <v>54</v>
      </c>
      <c r="F3832" s="15">
        <f>Data!J3832</f>
        <v>325</v>
      </c>
      <c r="G3832" s="16">
        <f>Data!I3832</f>
        <v>50</v>
      </c>
      <c r="H3832" s="17">
        <f>Data!K3832</f>
        <v>162500</v>
      </c>
      <c r="I3832" s="17">
        <f>Data!L3832</f>
        <v>56875</v>
      </c>
      <c r="J3832" s="12" t="str">
        <f>Data!N3832</f>
        <v>In-store</v>
      </c>
      <c r="K3832" s="12" t="str">
        <f>Data!O3832</f>
        <v>Transferencia bancaria</v>
      </c>
      <c r="L3832" s="12" t="str">
        <f>Data!P3832</f>
        <v>Nuevo</v>
      </c>
    </row>
    <row r="3833">
      <c r="A3833" s="11">
        <v>3832.0</v>
      </c>
      <c r="B3833" s="14">
        <f>Data!D3833</f>
        <v>44333</v>
      </c>
      <c r="C3833" s="12">
        <f>IFERROR(VLOOKUP(Data!B3833, Minorista!$A$2:$B$100, 2, FALSE), "")</f>
        <v>6</v>
      </c>
      <c r="D3833" s="12">
        <f t="array" ref="D3833">INDEX(Producto!$A$2:$A$500, MATCH(Data!H3833, Producto!$B$2:$B$500, 0))</f>
        <v>1</v>
      </c>
      <c r="E3833" s="12">
        <f>VLOOKUP(Data!E3833 &amp; Data!F3833 &amp; Data!G3833, Ubicacion!$A$2:$B$1000, 2, FALSE)</f>
        <v>54</v>
      </c>
      <c r="F3833" s="15">
        <f>Data!J3833</f>
        <v>595</v>
      </c>
      <c r="G3833" s="16">
        <f>Data!I3833</f>
        <v>65</v>
      </c>
      <c r="H3833" s="17">
        <f>Data!K3833</f>
        <v>386750</v>
      </c>
      <c r="I3833" s="17">
        <f>Data!L3833</f>
        <v>154700</v>
      </c>
      <c r="J3833" s="12" t="str">
        <f>Data!N3833</f>
        <v>In-store</v>
      </c>
      <c r="K3833" s="12" t="str">
        <f>Data!O3833</f>
        <v>Transferencia bancaria</v>
      </c>
      <c r="L3833" s="12" t="str">
        <f>Data!P3833</f>
        <v>Nuevo</v>
      </c>
    </row>
    <row r="3834">
      <c r="A3834" s="11">
        <v>3833.0</v>
      </c>
      <c r="B3834" s="14">
        <f>Data!D3834</f>
        <v>44333</v>
      </c>
      <c r="C3834" s="12">
        <f>IFERROR(VLOOKUP(Data!B3834, Minorista!$A$2:$B$100, 2, FALSE), "")</f>
        <v>6</v>
      </c>
      <c r="D3834" s="12">
        <f t="array" ref="D3834">INDEX(Producto!$A$2:$A$500, MATCH(Data!H3834, Producto!$B$2:$B$500, 0))</f>
        <v>2</v>
      </c>
      <c r="E3834" s="12">
        <f>VLOOKUP(Data!E3834 &amp; Data!F3834 &amp; Data!G3834, Ubicacion!$A$2:$B$1000, 2, FALSE)</f>
        <v>54</v>
      </c>
      <c r="F3834" s="15">
        <f>Data!J3834</f>
        <v>300</v>
      </c>
      <c r="G3834" s="16">
        <f>Data!I3834</f>
        <v>60</v>
      </c>
      <c r="H3834" s="17">
        <f>Data!K3834</f>
        <v>180000</v>
      </c>
      <c r="I3834" s="17">
        <f>Data!L3834</f>
        <v>72000</v>
      </c>
      <c r="J3834" s="12" t="str">
        <f>Data!N3834</f>
        <v>In-store</v>
      </c>
      <c r="K3834" s="12" t="str">
        <f>Data!O3834</f>
        <v>Transferencia bancaria</v>
      </c>
      <c r="L3834" s="12" t="str">
        <f>Data!P3834</f>
        <v>Recurrente</v>
      </c>
    </row>
    <row r="3835">
      <c r="A3835" s="11">
        <v>3834.0</v>
      </c>
      <c r="B3835" s="14">
        <f>Data!D3835</f>
        <v>44333</v>
      </c>
      <c r="C3835" s="12">
        <f>IFERROR(VLOOKUP(Data!B3835, Minorista!$A$2:$B$100, 2, FALSE), "")</f>
        <v>6</v>
      </c>
      <c r="D3835" s="12">
        <f t="array" ref="D3835">INDEX(Producto!$A$2:$A$500, MATCH(Data!H3835, Producto!$B$2:$B$500, 0))</f>
        <v>3</v>
      </c>
      <c r="E3835" s="12">
        <f>VLOOKUP(Data!E3835 &amp; Data!F3835 &amp; Data!G3835, Ubicacion!$A$2:$B$1000, 2, FALSE)</f>
        <v>54</v>
      </c>
      <c r="F3835" s="15">
        <f>Data!J3835</f>
        <v>325</v>
      </c>
      <c r="G3835" s="16">
        <f>Data!I3835</f>
        <v>55</v>
      </c>
      <c r="H3835" s="17">
        <f>Data!K3835</f>
        <v>178750</v>
      </c>
      <c r="I3835" s="17">
        <f>Data!L3835</f>
        <v>53625</v>
      </c>
      <c r="J3835" s="12" t="str">
        <f>Data!N3835</f>
        <v>In-store</v>
      </c>
      <c r="K3835" s="12" t="str">
        <f>Data!O3835</f>
        <v>Transferencia bancaria</v>
      </c>
      <c r="L3835" s="12" t="str">
        <f>Data!P3835</f>
        <v>Recurrente</v>
      </c>
    </row>
    <row r="3836">
      <c r="A3836" s="11">
        <v>3835.0</v>
      </c>
      <c r="B3836" s="14">
        <f>Data!D3836</f>
        <v>44333</v>
      </c>
      <c r="C3836" s="12">
        <f>IFERROR(VLOOKUP(Data!B3836, Minorista!$A$2:$B$100, 2, FALSE), "")</f>
        <v>6</v>
      </c>
      <c r="D3836" s="12">
        <f t="array" ref="D3836">INDEX(Producto!$A$2:$A$500, MATCH(Data!H3836, Producto!$B$2:$B$500, 0))</f>
        <v>4</v>
      </c>
      <c r="E3836" s="12">
        <f>VLOOKUP(Data!E3836 &amp; Data!F3836 &amp; Data!G3836, Ubicacion!$A$2:$B$1000, 2, FALSE)</f>
        <v>54</v>
      </c>
      <c r="F3836" s="15">
        <f>Data!J3836</f>
        <v>275</v>
      </c>
      <c r="G3836" s="16">
        <f>Data!I3836</f>
        <v>55</v>
      </c>
      <c r="H3836" s="17">
        <f>Data!K3836</f>
        <v>151250</v>
      </c>
      <c r="I3836" s="17">
        <f>Data!L3836</f>
        <v>45375</v>
      </c>
      <c r="J3836" s="12" t="str">
        <f>Data!N3836</f>
        <v>In-store</v>
      </c>
      <c r="K3836" s="12" t="str">
        <f>Data!O3836</f>
        <v>Tarjeta</v>
      </c>
      <c r="L3836" s="12" t="str">
        <f>Data!P3836</f>
        <v>Recurrente</v>
      </c>
    </row>
    <row r="3837">
      <c r="A3837" s="11">
        <v>3836.0</v>
      </c>
      <c r="B3837" s="14">
        <f>Data!D3837</f>
        <v>44333</v>
      </c>
      <c r="C3837" s="12">
        <f>IFERROR(VLOOKUP(Data!B3837, Minorista!$A$2:$B$100, 2, FALSE), "")</f>
        <v>6</v>
      </c>
      <c r="D3837" s="12">
        <f t="array" ref="D3837">INDEX(Producto!$A$2:$A$500, MATCH(Data!H3837, Producto!$B$2:$B$500, 0))</f>
        <v>5</v>
      </c>
      <c r="E3837" s="12">
        <f>VLOOKUP(Data!E3837 &amp; Data!F3837 &amp; Data!G3837, Ubicacion!$A$2:$B$1000, 2, FALSE)</f>
        <v>54</v>
      </c>
      <c r="F3837" s="15">
        <f>Data!J3837</f>
        <v>300</v>
      </c>
      <c r="G3837" s="16">
        <f>Data!I3837</f>
        <v>65</v>
      </c>
      <c r="H3837" s="17">
        <f>Data!K3837</f>
        <v>195000</v>
      </c>
      <c r="I3837" s="17">
        <f>Data!L3837</f>
        <v>58500</v>
      </c>
      <c r="J3837" s="12" t="str">
        <f>Data!N3837</f>
        <v>In-store</v>
      </c>
      <c r="K3837" s="12" t="str">
        <f>Data!O3837</f>
        <v>Transferencia bancaria</v>
      </c>
      <c r="L3837" s="12" t="str">
        <f>Data!P3837</f>
        <v>Recurrente</v>
      </c>
    </row>
    <row r="3838">
      <c r="A3838" s="11">
        <v>3837.0</v>
      </c>
      <c r="B3838" s="14">
        <f>Data!D3838</f>
        <v>44333</v>
      </c>
      <c r="C3838" s="12">
        <f>IFERROR(VLOOKUP(Data!B3838, Minorista!$A$2:$B$100, 2, FALSE), "")</f>
        <v>6</v>
      </c>
      <c r="D3838" s="12">
        <f t="array" ref="D3838">INDEX(Producto!$A$2:$A$500, MATCH(Data!H3838, Producto!$B$2:$B$500, 0))</f>
        <v>6</v>
      </c>
      <c r="E3838" s="12">
        <f>VLOOKUP(Data!E3838 &amp; Data!F3838 &amp; Data!G3838, Ubicacion!$A$2:$B$1000, 2, FALSE)</f>
        <v>54</v>
      </c>
      <c r="F3838" s="15">
        <f>Data!J3838</f>
        <v>425</v>
      </c>
      <c r="G3838" s="16">
        <f>Data!I3838</f>
        <v>70</v>
      </c>
      <c r="H3838" s="17">
        <f>Data!K3838</f>
        <v>297500</v>
      </c>
      <c r="I3838" s="17">
        <f>Data!L3838</f>
        <v>104125</v>
      </c>
      <c r="J3838" s="12" t="str">
        <f>Data!N3838</f>
        <v>In-store</v>
      </c>
      <c r="K3838" s="12" t="str">
        <f>Data!O3838</f>
        <v>Efectivo</v>
      </c>
      <c r="L3838" s="12" t="str">
        <f>Data!P3838</f>
        <v>Nuevo</v>
      </c>
    </row>
    <row r="3839">
      <c r="A3839" s="11">
        <v>3838.0</v>
      </c>
      <c r="B3839" s="14">
        <f>Data!D3839</f>
        <v>44366</v>
      </c>
      <c r="C3839" s="12">
        <f>IFERROR(VLOOKUP(Data!B3839, Minorista!$A$2:$B$100, 2, FALSE), "")</f>
        <v>6</v>
      </c>
      <c r="D3839" s="12">
        <f t="array" ref="D3839">INDEX(Producto!$A$2:$A$500, MATCH(Data!H3839, Producto!$B$2:$B$500, 0))</f>
        <v>1</v>
      </c>
      <c r="E3839" s="12">
        <f>VLOOKUP(Data!E3839 &amp; Data!F3839 &amp; Data!G3839, Ubicacion!$A$2:$B$1000, 2, FALSE)</f>
        <v>54</v>
      </c>
      <c r="F3839" s="15">
        <f>Data!J3839</f>
        <v>675</v>
      </c>
      <c r="G3839" s="16">
        <f>Data!I3839</f>
        <v>65</v>
      </c>
      <c r="H3839" s="17">
        <f>Data!K3839</f>
        <v>438750</v>
      </c>
      <c r="I3839" s="17">
        <f>Data!L3839</f>
        <v>175500</v>
      </c>
      <c r="J3839" s="12" t="str">
        <f>Data!N3839</f>
        <v>In-store</v>
      </c>
      <c r="K3839" s="12" t="str">
        <f>Data!O3839</f>
        <v>Efectivo</v>
      </c>
      <c r="L3839" s="12" t="str">
        <f>Data!P3839</f>
        <v>Nuevo</v>
      </c>
    </row>
    <row r="3840">
      <c r="A3840" s="11">
        <v>3839.0</v>
      </c>
      <c r="B3840" s="14">
        <f>Data!D3840</f>
        <v>44366</v>
      </c>
      <c r="C3840" s="12">
        <f>IFERROR(VLOOKUP(Data!B3840, Minorista!$A$2:$B$100, 2, FALSE), "")</f>
        <v>6</v>
      </c>
      <c r="D3840" s="12">
        <f t="array" ref="D3840">INDEX(Producto!$A$2:$A$500, MATCH(Data!H3840, Producto!$B$2:$B$500, 0))</f>
        <v>2</v>
      </c>
      <c r="E3840" s="12">
        <f>VLOOKUP(Data!E3840 &amp; Data!F3840 &amp; Data!G3840, Ubicacion!$A$2:$B$1000, 2, FALSE)</f>
        <v>54</v>
      </c>
      <c r="F3840" s="15">
        <f>Data!J3840</f>
        <v>425</v>
      </c>
      <c r="G3840" s="16">
        <f>Data!I3840</f>
        <v>60</v>
      </c>
      <c r="H3840" s="17">
        <f>Data!K3840</f>
        <v>255000</v>
      </c>
      <c r="I3840" s="17">
        <f>Data!L3840</f>
        <v>102000</v>
      </c>
      <c r="J3840" s="12" t="str">
        <f>Data!N3840</f>
        <v>In-store</v>
      </c>
      <c r="K3840" s="12" t="str">
        <f>Data!O3840</f>
        <v>Tarjeta</v>
      </c>
      <c r="L3840" s="12" t="str">
        <f>Data!P3840</f>
        <v>Recurrente</v>
      </c>
    </row>
    <row r="3841">
      <c r="A3841" s="11">
        <v>3840.0</v>
      </c>
      <c r="B3841" s="14">
        <f>Data!D3841</f>
        <v>44366</v>
      </c>
      <c r="C3841" s="12">
        <f>IFERROR(VLOOKUP(Data!B3841, Minorista!$A$2:$B$100, 2, FALSE), "")</f>
        <v>6</v>
      </c>
      <c r="D3841" s="12">
        <f t="array" ref="D3841">INDEX(Producto!$A$2:$A$500, MATCH(Data!H3841, Producto!$B$2:$B$500, 0))</f>
        <v>3</v>
      </c>
      <c r="E3841" s="12">
        <f>VLOOKUP(Data!E3841 &amp; Data!F3841 &amp; Data!G3841, Ubicacion!$A$2:$B$1000, 2, FALSE)</f>
        <v>54</v>
      </c>
      <c r="F3841" s="15">
        <f>Data!J3841</f>
        <v>350</v>
      </c>
      <c r="G3841" s="16">
        <f>Data!I3841</f>
        <v>55</v>
      </c>
      <c r="H3841" s="17">
        <f>Data!K3841</f>
        <v>192500</v>
      </c>
      <c r="I3841" s="17">
        <f>Data!L3841</f>
        <v>57750</v>
      </c>
      <c r="J3841" s="12" t="str">
        <f>Data!N3841</f>
        <v>In-store</v>
      </c>
      <c r="K3841" s="12" t="str">
        <f>Data!O3841</f>
        <v>Tarjeta</v>
      </c>
      <c r="L3841" s="12" t="str">
        <f>Data!P3841</f>
        <v>Nuevo</v>
      </c>
    </row>
    <row r="3842">
      <c r="A3842" s="11">
        <v>3841.0</v>
      </c>
      <c r="B3842" s="14">
        <f>Data!D3842</f>
        <v>44366</v>
      </c>
      <c r="C3842" s="12">
        <f>IFERROR(VLOOKUP(Data!B3842, Minorista!$A$2:$B$100, 2, FALSE), "")</f>
        <v>6</v>
      </c>
      <c r="D3842" s="12">
        <f t="array" ref="D3842">INDEX(Producto!$A$2:$A$500, MATCH(Data!H3842, Producto!$B$2:$B$500, 0))</f>
        <v>4</v>
      </c>
      <c r="E3842" s="12">
        <f>VLOOKUP(Data!E3842 &amp; Data!F3842 &amp; Data!G3842, Ubicacion!$A$2:$B$1000, 2, FALSE)</f>
        <v>54</v>
      </c>
      <c r="F3842" s="15">
        <f>Data!J3842</f>
        <v>325</v>
      </c>
      <c r="G3842" s="16">
        <f>Data!I3842</f>
        <v>55</v>
      </c>
      <c r="H3842" s="17">
        <f>Data!K3842</f>
        <v>178750</v>
      </c>
      <c r="I3842" s="17">
        <f>Data!L3842</f>
        <v>53625</v>
      </c>
      <c r="J3842" s="12" t="str">
        <f>Data!N3842</f>
        <v>In-store</v>
      </c>
      <c r="K3842" s="12" t="str">
        <f>Data!O3842</f>
        <v>Transferencia bancaria</v>
      </c>
      <c r="L3842" s="12" t="str">
        <f>Data!P3842</f>
        <v>Nuevo</v>
      </c>
    </row>
    <row r="3843">
      <c r="A3843" s="11">
        <v>3842.0</v>
      </c>
      <c r="B3843" s="14">
        <f>Data!D3843</f>
        <v>44366</v>
      </c>
      <c r="C3843" s="12">
        <f>IFERROR(VLOOKUP(Data!B3843, Minorista!$A$2:$B$100, 2, FALSE), "")</f>
        <v>6</v>
      </c>
      <c r="D3843" s="12">
        <f t="array" ref="D3843">INDEX(Producto!$A$2:$A$500, MATCH(Data!H3843, Producto!$B$2:$B$500, 0))</f>
        <v>5</v>
      </c>
      <c r="E3843" s="12">
        <f>VLOOKUP(Data!E3843 &amp; Data!F3843 &amp; Data!G3843, Ubicacion!$A$2:$B$1000, 2, FALSE)</f>
        <v>54</v>
      </c>
      <c r="F3843" s="15">
        <f>Data!J3843</f>
        <v>325</v>
      </c>
      <c r="G3843" s="16">
        <f>Data!I3843</f>
        <v>65</v>
      </c>
      <c r="H3843" s="17">
        <f>Data!K3843</f>
        <v>211250</v>
      </c>
      <c r="I3843" s="17">
        <f>Data!L3843</f>
        <v>63375</v>
      </c>
      <c r="J3843" s="12" t="str">
        <f>Data!N3843</f>
        <v>In-store</v>
      </c>
      <c r="K3843" s="12" t="str">
        <f>Data!O3843</f>
        <v>Efectivo</v>
      </c>
      <c r="L3843" s="12" t="str">
        <f>Data!P3843</f>
        <v>Recurrente</v>
      </c>
    </row>
    <row r="3844">
      <c r="A3844" s="11">
        <v>3843.0</v>
      </c>
      <c r="B3844" s="14">
        <f>Data!D3844</f>
        <v>44366</v>
      </c>
      <c r="C3844" s="12">
        <f>IFERROR(VLOOKUP(Data!B3844, Minorista!$A$2:$B$100, 2, FALSE), "")</f>
        <v>6</v>
      </c>
      <c r="D3844" s="12">
        <f t="array" ref="D3844">INDEX(Producto!$A$2:$A$500, MATCH(Data!H3844, Producto!$B$2:$B$500, 0))</f>
        <v>6</v>
      </c>
      <c r="E3844" s="12">
        <f>VLOOKUP(Data!E3844 &amp; Data!F3844 &amp; Data!G3844, Ubicacion!$A$2:$B$1000, 2, FALSE)</f>
        <v>54</v>
      </c>
      <c r="F3844" s="15">
        <f>Data!J3844</f>
        <v>475</v>
      </c>
      <c r="G3844" s="16">
        <f>Data!I3844</f>
        <v>70</v>
      </c>
      <c r="H3844" s="17">
        <f>Data!K3844</f>
        <v>332500</v>
      </c>
      <c r="I3844" s="17">
        <f>Data!L3844</f>
        <v>116375</v>
      </c>
      <c r="J3844" s="12" t="str">
        <f>Data!N3844</f>
        <v>In-store</v>
      </c>
      <c r="K3844" s="12" t="str">
        <f>Data!O3844</f>
        <v>Transferencia bancaria</v>
      </c>
      <c r="L3844" s="12" t="str">
        <f>Data!P3844</f>
        <v>Nuevo</v>
      </c>
    </row>
    <row r="3845">
      <c r="A3845" s="11">
        <v>3844.0</v>
      </c>
      <c r="B3845" s="14">
        <f>Data!D3845</f>
        <v>44394</v>
      </c>
      <c r="C3845" s="12">
        <f>IFERROR(VLOOKUP(Data!B3845, Minorista!$A$2:$B$100, 2, FALSE), "")</f>
        <v>6</v>
      </c>
      <c r="D3845" s="12">
        <f t="array" ref="D3845">INDEX(Producto!$A$2:$A$500, MATCH(Data!H3845, Producto!$B$2:$B$500, 0))</f>
        <v>1</v>
      </c>
      <c r="E3845" s="12">
        <f>VLOOKUP(Data!E3845 &amp; Data!F3845 &amp; Data!G3845, Ubicacion!$A$2:$B$1000, 2, FALSE)</f>
        <v>54</v>
      </c>
      <c r="F3845" s="15">
        <f>Data!J3845</f>
        <v>700</v>
      </c>
      <c r="G3845" s="16">
        <f>Data!I3845</f>
        <v>65</v>
      </c>
      <c r="H3845" s="17">
        <f>Data!K3845</f>
        <v>455000</v>
      </c>
      <c r="I3845" s="17">
        <f>Data!L3845</f>
        <v>182000</v>
      </c>
      <c r="J3845" s="12" t="str">
        <f>Data!N3845</f>
        <v>In-store</v>
      </c>
      <c r="K3845" s="12" t="str">
        <f>Data!O3845</f>
        <v>Transferencia bancaria</v>
      </c>
      <c r="L3845" s="12" t="str">
        <f>Data!P3845</f>
        <v>Recurrente</v>
      </c>
    </row>
    <row r="3846">
      <c r="A3846" s="11">
        <v>3845.0</v>
      </c>
      <c r="B3846" s="14">
        <f>Data!D3846</f>
        <v>44394</v>
      </c>
      <c r="C3846" s="12">
        <f>IFERROR(VLOOKUP(Data!B3846, Minorista!$A$2:$B$100, 2, FALSE), "")</f>
        <v>6</v>
      </c>
      <c r="D3846" s="12">
        <f t="array" ref="D3846">INDEX(Producto!$A$2:$A$500, MATCH(Data!H3846, Producto!$B$2:$B$500, 0))</f>
        <v>2</v>
      </c>
      <c r="E3846" s="12">
        <f>VLOOKUP(Data!E3846 &amp; Data!F3846 &amp; Data!G3846, Ubicacion!$A$2:$B$1000, 2, FALSE)</f>
        <v>54</v>
      </c>
      <c r="F3846" s="15">
        <f>Data!J3846</f>
        <v>450</v>
      </c>
      <c r="G3846" s="16">
        <f>Data!I3846</f>
        <v>60</v>
      </c>
      <c r="H3846" s="17">
        <f>Data!K3846</f>
        <v>270000</v>
      </c>
      <c r="I3846" s="17">
        <f>Data!L3846</f>
        <v>108000</v>
      </c>
      <c r="J3846" s="12" t="str">
        <f>Data!N3846</f>
        <v>Outlet</v>
      </c>
      <c r="K3846" s="12" t="str">
        <f>Data!O3846</f>
        <v>Transferencia bancaria</v>
      </c>
      <c r="L3846" s="12" t="str">
        <f>Data!P3846</f>
        <v>Nuevo</v>
      </c>
    </row>
    <row r="3847">
      <c r="A3847" s="11">
        <v>3846.0</v>
      </c>
      <c r="B3847" s="14">
        <f>Data!D3847</f>
        <v>44394</v>
      </c>
      <c r="C3847" s="12">
        <f>IFERROR(VLOOKUP(Data!B3847, Minorista!$A$2:$B$100, 2, FALSE), "")</f>
        <v>6</v>
      </c>
      <c r="D3847" s="12">
        <f t="array" ref="D3847">INDEX(Producto!$A$2:$A$500, MATCH(Data!H3847, Producto!$B$2:$B$500, 0))</f>
        <v>3</v>
      </c>
      <c r="E3847" s="12">
        <f>VLOOKUP(Data!E3847 &amp; Data!F3847 &amp; Data!G3847, Ubicacion!$A$2:$B$1000, 2, FALSE)</f>
        <v>54</v>
      </c>
      <c r="F3847" s="15">
        <f>Data!J3847</f>
        <v>375</v>
      </c>
      <c r="G3847" s="16">
        <f>Data!I3847</f>
        <v>55</v>
      </c>
      <c r="H3847" s="17">
        <f>Data!K3847</f>
        <v>206250</v>
      </c>
      <c r="I3847" s="17">
        <f>Data!L3847</f>
        <v>61875</v>
      </c>
      <c r="J3847" s="12" t="str">
        <f>Data!N3847</f>
        <v>Outlet</v>
      </c>
      <c r="K3847" s="12" t="str">
        <f>Data!O3847</f>
        <v>Efectivo</v>
      </c>
      <c r="L3847" s="12" t="str">
        <f>Data!P3847</f>
        <v>Nuevo</v>
      </c>
    </row>
    <row r="3848">
      <c r="A3848" s="11">
        <v>3847.0</v>
      </c>
      <c r="B3848" s="14">
        <f>Data!D3848</f>
        <v>44394</v>
      </c>
      <c r="C3848" s="12">
        <f>IFERROR(VLOOKUP(Data!B3848, Minorista!$A$2:$B$100, 2, FALSE), "")</f>
        <v>6</v>
      </c>
      <c r="D3848" s="12">
        <f t="array" ref="D3848">INDEX(Producto!$A$2:$A$500, MATCH(Data!H3848, Producto!$B$2:$B$500, 0))</f>
        <v>4</v>
      </c>
      <c r="E3848" s="12">
        <f>VLOOKUP(Data!E3848 &amp; Data!F3848 &amp; Data!G3848, Ubicacion!$A$2:$B$1000, 2, FALSE)</f>
        <v>54</v>
      </c>
      <c r="F3848" s="15">
        <f>Data!J3848</f>
        <v>325</v>
      </c>
      <c r="G3848" s="16">
        <f>Data!I3848</f>
        <v>55</v>
      </c>
      <c r="H3848" s="17">
        <f>Data!K3848</f>
        <v>178750</v>
      </c>
      <c r="I3848" s="17">
        <f>Data!L3848</f>
        <v>53625</v>
      </c>
      <c r="J3848" s="12" t="str">
        <f>Data!N3848</f>
        <v>Outlet</v>
      </c>
      <c r="K3848" s="12" t="str">
        <f>Data!O3848</f>
        <v>Tarjeta</v>
      </c>
      <c r="L3848" s="12" t="str">
        <f>Data!P3848</f>
        <v>Nuevo</v>
      </c>
    </row>
    <row r="3849">
      <c r="A3849" s="11">
        <v>3848.0</v>
      </c>
      <c r="B3849" s="14">
        <f>Data!D3849</f>
        <v>44394</v>
      </c>
      <c r="C3849" s="12">
        <f>IFERROR(VLOOKUP(Data!B3849, Minorista!$A$2:$B$100, 2, FALSE), "")</f>
        <v>6</v>
      </c>
      <c r="D3849" s="12">
        <f t="array" ref="D3849">INDEX(Producto!$A$2:$A$500, MATCH(Data!H3849, Producto!$B$2:$B$500, 0))</f>
        <v>5</v>
      </c>
      <c r="E3849" s="12">
        <f>VLOOKUP(Data!E3849 &amp; Data!F3849 &amp; Data!G3849, Ubicacion!$A$2:$B$1000, 2, FALSE)</f>
        <v>54</v>
      </c>
      <c r="F3849" s="15">
        <f>Data!J3849</f>
        <v>350</v>
      </c>
      <c r="G3849" s="16">
        <f>Data!I3849</f>
        <v>65</v>
      </c>
      <c r="H3849" s="17">
        <f>Data!K3849</f>
        <v>227500</v>
      </c>
      <c r="I3849" s="17">
        <f>Data!L3849</f>
        <v>68250</v>
      </c>
      <c r="J3849" s="12" t="str">
        <f>Data!N3849</f>
        <v>Outlet</v>
      </c>
      <c r="K3849" s="12" t="str">
        <f>Data!O3849</f>
        <v>Tarjeta</v>
      </c>
      <c r="L3849" s="12" t="str">
        <f>Data!P3849</f>
        <v>Nuevo</v>
      </c>
    </row>
    <row r="3850">
      <c r="A3850" s="11">
        <v>3849.0</v>
      </c>
      <c r="B3850" s="14">
        <f>Data!D3850</f>
        <v>44394</v>
      </c>
      <c r="C3850" s="12">
        <f>IFERROR(VLOOKUP(Data!B3850, Minorista!$A$2:$B$100, 2, FALSE), "")</f>
        <v>6</v>
      </c>
      <c r="D3850" s="12">
        <f t="array" ref="D3850">INDEX(Producto!$A$2:$A$500, MATCH(Data!H3850, Producto!$B$2:$B$500, 0))</f>
        <v>6</v>
      </c>
      <c r="E3850" s="12">
        <f>VLOOKUP(Data!E3850 &amp; Data!F3850 &amp; Data!G3850, Ubicacion!$A$2:$B$1000, 2, FALSE)</f>
        <v>54</v>
      </c>
      <c r="F3850" s="15">
        <f>Data!J3850</f>
        <v>525</v>
      </c>
      <c r="G3850" s="16">
        <f>Data!I3850</f>
        <v>70</v>
      </c>
      <c r="H3850" s="17">
        <f>Data!K3850</f>
        <v>367500</v>
      </c>
      <c r="I3850" s="17">
        <f>Data!L3850</f>
        <v>128625</v>
      </c>
      <c r="J3850" s="12" t="str">
        <f>Data!N3850</f>
        <v>Outlet</v>
      </c>
      <c r="K3850" s="12" t="str">
        <f>Data!O3850</f>
        <v>Tarjeta</v>
      </c>
      <c r="L3850" s="12" t="str">
        <f>Data!P3850</f>
        <v>Recurrente</v>
      </c>
    </row>
    <row r="3851">
      <c r="A3851" s="11">
        <v>3850.0</v>
      </c>
      <c r="B3851" s="14">
        <f>Data!D3851</f>
        <v>44426</v>
      </c>
      <c r="C3851" s="12">
        <f>IFERROR(VLOOKUP(Data!B3851, Minorista!$A$2:$B$100, 2, FALSE), "")</f>
        <v>6</v>
      </c>
      <c r="D3851" s="12">
        <f t="array" ref="D3851">INDEX(Producto!$A$2:$A$500, MATCH(Data!H3851, Producto!$B$2:$B$500, 0))</f>
        <v>1</v>
      </c>
      <c r="E3851" s="12">
        <f>VLOOKUP(Data!E3851 &amp; Data!F3851 &amp; Data!G3851, Ubicacion!$A$2:$B$1000, 2, FALSE)</f>
        <v>54</v>
      </c>
      <c r="F3851" s="15">
        <f>Data!J3851</f>
        <v>675</v>
      </c>
      <c r="G3851" s="16">
        <f>Data!I3851</f>
        <v>65</v>
      </c>
      <c r="H3851" s="17">
        <f>Data!K3851</f>
        <v>438750</v>
      </c>
      <c r="I3851" s="17">
        <f>Data!L3851</f>
        <v>175500</v>
      </c>
      <c r="J3851" s="12" t="str">
        <f>Data!N3851</f>
        <v>Outlet</v>
      </c>
      <c r="K3851" s="12" t="str">
        <f>Data!O3851</f>
        <v>Efectivo</v>
      </c>
      <c r="L3851" s="12" t="str">
        <f>Data!P3851</f>
        <v>Recurrente</v>
      </c>
    </row>
    <row r="3852">
      <c r="A3852" s="11">
        <v>3851.0</v>
      </c>
      <c r="B3852" s="14">
        <f>Data!D3852</f>
        <v>44426</v>
      </c>
      <c r="C3852" s="12">
        <f>IFERROR(VLOOKUP(Data!B3852, Minorista!$A$2:$B$100, 2, FALSE), "")</f>
        <v>6</v>
      </c>
      <c r="D3852" s="12">
        <f t="array" ref="D3852">INDEX(Producto!$A$2:$A$500, MATCH(Data!H3852, Producto!$B$2:$B$500, 0))</f>
        <v>2</v>
      </c>
      <c r="E3852" s="12">
        <f>VLOOKUP(Data!E3852 &amp; Data!F3852 &amp; Data!G3852, Ubicacion!$A$2:$B$1000, 2, FALSE)</f>
        <v>54</v>
      </c>
      <c r="F3852" s="15">
        <f>Data!J3852</f>
        <v>450</v>
      </c>
      <c r="G3852" s="16">
        <f>Data!I3852</f>
        <v>60</v>
      </c>
      <c r="H3852" s="17">
        <f>Data!K3852</f>
        <v>270000</v>
      </c>
      <c r="I3852" s="17">
        <f>Data!L3852</f>
        <v>108000</v>
      </c>
      <c r="J3852" s="12" t="str">
        <f>Data!N3852</f>
        <v>Outlet</v>
      </c>
      <c r="K3852" s="12" t="str">
        <f>Data!O3852</f>
        <v>Transferencia bancaria</v>
      </c>
      <c r="L3852" s="12" t="str">
        <f>Data!P3852</f>
        <v>Recurrente</v>
      </c>
    </row>
    <row r="3853">
      <c r="A3853" s="11">
        <v>3852.0</v>
      </c>
      <c r="B3853" s="14">
        <f>Data!D3853</f>
        <v>44426</v>
      </c>
      <c r="C3853" s="12">
        <f>IFERROR(VLOOKUP(Data!B3853, Minorista!$A$2:$B$100, 2, FALSE), "")</f>
        <v>6</v>
      </c>
      <c r="D3853" s="12">
        <f t="array" ref="D3853">INDEX(Producto!$A$2:$A$500, MATCH(Data!H3853, Producto!$B$2:$B$500, 0))</f>
        <v>3</v>
      </c>
      <c r="E3853" s="12">
        <f>VLOOKUP(Data!E3853 &amp; Data!F3853 &amp; Data!G3853, Ubicacion!$A$2:$B$1000, 2, FALSE)</f>
        <v>54</v>
      </c>
      <c r="F3853" s="15">
        <f>Data!J3853</f>
        <v>375</v>
      </c>
      <c r="G3853" s="16">
        <f>Data!I3853</f>
        <v>55</v>
      </c>
      <c r="H3853" s="17">
        <f>Data!K3853</f>
        <v>206250</v>
      </c>
      <c r="I3853" s="17">
        <f>Data!L3853</f>
        <v>61875</v>
      </c>
      <c r="J3853" s="12" t="str">
        <f>Data!N3853</f>
        <v>Outlet</v>
      </c>
      <c r="K3853" s="12" t="str">
        <f>Data!O3853</f>
        <v>Tarjeta</v>
      </c>
      <c r="L3853" s="12" t="str">
        <f>Data!P3853</f>
        <v>Nuevo</v>
      </c>
    </row>
    <row r="3854">
      <c r="A3854" s="11">
        <v>3853.0</v>
      </c>
      <c r="B3854" s="14">
        <f>Data!D3854</f>
        <v>44426</v>
      </c>
      <c r="C3854" s="12">
        <f>IFERROR(VLOOKUP(Data!B3854, Minorista!$A$2:$B$100, 2, FALSE), "")</f>
        <v>6</v>
      </c>
      <c r="D3854" s="12">
        <f t="array" ref="D3854">INDEX(Producto!$A$2:$A$500, MATCH(Data!H3854, Producto!$B$2:$B$500, 0))</f>
        <v>4</v>
      </c>
      <c r="E3854" s="12">
        <f>VLOOKUP(Data!E3854 &amp; Data!F3854 &amp; Data!G3854, Ubicacion!$A$2:$B$1000, 2, FALSE)</f>
        <v>54</v>
      </c>
      <c r="F3854" s="15">
        <f>Data!J3854</f>
        <v>275</v>
      </c>
      <c r="G3854" s="16">
        <f>Data!I3854</f>
        <v>55</v>
      </c>
      <c r="H3854" s="17">
        <f>Data!K3854</f>
        <v>151250</v>
      </c>
      <c r="I3854" s="17">
        <f>Data!L3854</f>
        <v>45375</v>
      </c>
      <c r="J3854" s="12" t="str">
        <f>Data!N3854</f>
        <v>Outlet</v>
      </c>
      <c r="K3854" s="12" t="str">
        <f>Data!O3854</f>
        <v>Transferencia bancaria</v>
      </c>
      <c r="L3854" s="12" t="str">
        <f>Data!P3854</f>
        <v>Recurrente</v>
      </c>
    </row>
    <row r="3855">
      <c r="A3855" s="11">
        <v>3854.0</v>
      </c>
      <c r="B3855" s="14">
        <f>Data!D3855</f>
        <v>44426</v>
      </c>
      <c r="C3855" s="12">
        <f>IFERROR(VLOOKUP(Data!B3855, Minorista!$A$2:$B$100, 2, FALSE), "")</f>
        <v>6</v>
      </c>
      <c r="D3855" s="12">
        <f t="array" ref="D3855">INDEX(Producto!$A$2:$A$500, MATCH(Data!H3855, Producto!$B$2:$B$500, 0))</f>
        <v>5</v>
      </c>
      <c r="E3855" s="12">
        <f>VLOOKUP(Data!E3855 &amp; Data!F3855 &amp; Data!G3855, Ubicacion!$A$2:$B$1000, 2, FALSE)</f>
        <v>54</v>
      </c>
      <c r="F3855" s="15">
        <f>Data!J3855</f>
        <v>250</v>
      </c>
      <c r="G3855" s="16">
        <f>Data!I3855</f>
        <v>65</v>
      </c>
      <c r="H3855" s="17">
        <f>Data!K3855</f>
        <v>162500</v>
      </c>
      <c r="I3855" s="17">
        <f>Data!L3855</f>
        <v>48750</v>
      </c>
      <c r="J3855" s="12" t="str">
        <f>Data!N3855</f>
        <v>Outlet</v>
      </c>
      <c r="K3855" s="12" t="str">
        <f>Data!O3855</f>
        <v>Transferencia bancaria</v>
      </c>
      <c r="L3855" s="12" t="str">
        <f>Data!P3855</f>
        <v>Recurrente</v>
      </c>
    </row>
    <row r="3856">
      <c r="A3856" s="11">
        <v>3855.0</v>
      </c>
      <c r="B3856" s="14">
        <f>Data!D3856</f>
        <v>44426</v>
      </c>
      <c r="C3856" s="12">
        <f>IFERROR(VLOOKUP(Data!B3856, Minorista!$A$2:$B$100, 2, FALSE), "")</f>
        <v>6</v>
      </c>
      <c r="D3856" s="12">
        <f t="array" ref="D3856">INDEX(Producto!$A$2:$A$500, MATCH(Data!H3856, Producto!$B$2:$B$500, 0))</f>
        <v>6</v>
      </c>
      <c r="E3856" s="12">
        <f>VLOOKUP(Data!E3856 &amp; Data!F3856 &amp; Data!G3856, Ubicacion!$A$2:$B$1000, 2, FALSE)</f>
        <v>54</v>
      </c>
      <c r="F3856" s="15">
        <f>Data!J3856</f>
        <v>425</v>
      </c>
      <c r="G3856" s="16">
        <f>Data!I3856</f>
        <v>70</v>
      </c>
      <c r="H3856" s="17">
        <f>Data!K3856</f>
        <v>297500</v>
      </c>
      <c r="I3856" s="17">
        <f>Data!L3856</f>
        <v>104125</v>
      </c>
      <c r="J3856" s="12" t="str">
        <f>Data!N3856</f>
        <v>Outlet</v>
      </c>
      <c r="K3856" s="12" t="str">
        <f>Data!O3856</f>
        <v>Transferencia bancaria</v>
      </c>
      <c r="L3856" s="12" t="str">
        <f>Data!P3856</f>
        <v>Recurrente</v>
      </c>
    </row>
    <row r="3857">
      <c r="A3857" s="11">
        <v>3856.0</v>
      </c>
      <c r="B3857" s="14">
        <f>Data!D3857</f>
        <v>44456</v>
      </c>
      <c r="C3857" s="12">
        <f>IFERROR(VLOOKUP(Data!B3857, Minorista!$A$2:$B$100, 2, FALSE), "")</f>
        <v>6</v>
      </c>
      <c r="D3857" s="12">
        <f t="array" ref="D3857">INDEX(Producto!$A$2:$A$500, MATCH(Data!H3857, Producto!$B$2:$B$500, 0))</f>
        <v>1</v>
      </c>
      <c r="E3857" s="12">
        <f>VLOOKUP(Data!E3857 &amp; Data!F3857 &amp; Data!G3857, Ubicacion!$A$2:$B$1000, 2, FALSE)</f>
        <v>54</v>
      </c>
      <c r="F3857" s="15">
        <f>Data!J3857</f>
        <v>550</v>
      </c>
      <c r="G3857" s="16">
        <f>Data!I3857</f>
        <v>65</v>
      </c>
      <c r="H3857" s="17">
        <f>Data!K3857</f>
        <v>357500</v>
      </c>
      <c r="I3857" s="17">
        <f>Data!L3857</f>
        <v>143000</v>
      </c>
      <c r="J3857" s="12" t="str">
        <f>Data!N3857</f>
        <v>Outlet</v>
      </c>
      <c r="K3857" s="12" t="str">
        <f>Data!O3857</f>
        <v>Efectivo</v>
      </c>
      <c r="L3857" s="12" t="str">
        <f>Data!P3857</f>
        <v>Recurrente</v>
      </c>
    </row>
    <row r="3858">
      <c r="A3858" s="11">
        <v>3857.0</v>
      </c>
      <c r="B3858" s="14">
        <f>Data!D3858</f>
        <v>44456</v>
      </c>
      <c r="C3858" s="12">
        <f>IFERROR(VLOOKUP(Data!B3858, Minorista!$A$2:$B$100, 2, FALSE), "")</f>
        <v>6</v>
      </c>
      <c r="D3858" s="12">
        <f t="array" ref="D3858">INDEX(Producto!$A$2:$A$500, MATCH(Data!H3858, Producto!$B$2:$B$500, 0))</f>
        <v>2</v>
      </c>
      <c r="E3858" s="12">
        <f>VLOOKUP(Data!E3858 &amp; Data!F3858 &amp; Data!G3858, Ubicacion!$A$2:$B$1000, 2, FALSE)</f>
        <v>54</v>
      </c>
      <c r="F3858" s="15">
        <f>Data!J3858</f>
        <v>350</v>
      </c>
      <c r="G3858" s="16">
        <f>Data!I3858</f>
        <v>60</v>
      </c>
      <c r="H3858" s="17">
        <f>Data!K3858</f>
        <v>210000</v>
      </c>
      <c r="I3858" s="17">
        <f>Data!L3858</f>
        <v>84000</v>
      </c>
      <c r="J3858" s="12" t="str">
        <f>Data!N3858</f>
        <v>Outlet</v>
      </c>
      <c r="K3858" s="12" t="str">
        <f>Data!O3858</f>
        <v>Transferencia bancaria</v>
      </c>
      <c r="L3858" s="12" t="str">
        <f>Data!P3858</f>
        <v>Recurrente</v>
      </c>
    </row>
    <row r="3859">
      <c r="A3859" s="11">
        <v>3858.0</v>
      </c>
      <c r="B3859" s="14">
        <f>Data!D3859</f>
        <v>44456</v>
      </c>
      <c r="C3859" s="12">
        <f>IFERROR(VLOOKUP(Data!B3859, Minorista!$A$2:$B$100, 2, FALSE), "")</f>
        <v>6</v>
      </c>
      <c r="D3859" s="12">
        <f t="array" ref="D3859">INDEX(Producto!$A$2:$A$500, MATCH(Data!H3859, Producto!$B$2:$B$500, 0))</f>
        <v>3</v>
      </c>
      <c r="E3859" s="12">
        <f>VLOOKUP(Data!E3859 &amp; Data!F3859 &amp; Data!G3859, Ubicacion!$A$2:$B$1000, 2, FALSE)</f>
        <v>54</v>
      </c>
      <c r="F3859" s="15">
        <f>Data!J3859</f>
        <v>250</v>
      </c>
      <c r="G3859" s="16">
        <f>Data!I3859</f>
        <v>55</v>
      </c>
      <c r="H3859" s="17">
        <f>Data!K3859</f>
        <v>137500</v>
      </c>
      <c r="I3859" s="17">
        <f>Data!L3859</f>
        <v>41250</v>
      </c>
      <c r="J3859" s="12" t="str">
        <f>Data!N3859</f>
        <v>Outlet</v>
      </c>
      <c r="K3859" s="12" t="str">
        <f>Data!O3859</f>
        <v>Transferencia bancaria</v>
      </c>
      <c r="L3859" s="12" t="str">
        <f>Data!P3859</f>
        <v>Recurrente</v>
      </c>
    </row>
    <row r="3860">
      <c r="A3860" s="11">
        <v>3859.0</v>
      </c>
      <c r="B3860" s="14">
        <f>Data!D3860</f>
        <v>44456</v>
      </c>
      <c r="C3860" s="12">
        <f>IFERROR(VLOOKUP(Data!B3860, Minorista!$A$2:$B$100, 2, FALSE), "")</f>
        <v>6</v>
      </c>
      <c r="D3860" s="12">
        <f t="array" ref="D3860">INDEX(Producto!$A$2:$A$500, MATCH(Data!H3860, Producto!$B$2:$B$500, 0))</f>
        <v>4</v>
      </c>
      <c r="E3860" s="12">
        <f>VLOOKUP(Data!E3860 &amp; Data!F3860 &amp; Data!G3860, Ubicacion!$A$2:$B$1000, 2, FALSE)</f>
        <v>54</v>
      </c>
      <c r="F3860" s="15">
        <f>Data!J3860</f>
        <v>225</v>
      </c>
      <c r="G3860" s="16">
        <f>Data!I3860</f>
        <v>55</v>
      </c>
      <c r="H3860" s="17">
        <f>Data!K3860</f>
        <v>123750</v>
      </c>
      <c r="I3860" s="17">
        <f>Data!L3860</f>
        <v>37125</v>
      </c>
      <c r="J3860" s="12" t="str">
        <f>Data!N3860</f>
        <v>Outlet</v>
      </c>
      <c r="K3860" s="12" t="str">
        <f>Data!O3860</f>
        <v>Efectivo</v>
      </c>
      <c r="L3860" s="12" t="str">
        <f>Data!P3860</f>
        <v>Nuevo</v>
      </c>
    </row>
    <row r="3861">
      <c r="A3861" s="11">
        <v>3860.0</v>
      </c>
      <c r="B3861" s="14">
        <f>Data!D3861</f>
        <v>44456</v>
      </c>
      <c r="C3861" s="12">
        <f>IFERROR(VLOOKUP(Data!B3861, Minorista!$A$2:$B$100, 2, FALSE), "")</f>
        <v>6</v>
      </c>
      <c r="D3861" s="12">
        <f t="array" ref="D3861">INDEX(Producto!$A$2:$A$500, MATCH(Data!H3861, Producto!$B$2:$B$500, 0))</f>
        <v>5</v>
      </c>
      <c r="E3861" s="12">
        <f>VLOOKUP(Data!E3861 &amp; Data!F3861 &amp; Data!G3861, Ubicacion!$A$2:$B$1000, 2, FALSE)</f>
        <v>54</v>
      </c>
      <c r="F3861" s="15">
        <f>Data!J3861</f>
        <v>225</v>
      </c>
      <c r="G3861" s="16">
        <f>Data!I3861</f>
        <v>65</v>
      </c>
      <c r="H3861" s="17">
        <f>Data!K3861</f>
        <v>146250</v>
      </c>
      <c r="I3861" s="17">
        <f>Data!L3861</f>
        <v>43875</v>
      </c>
      <c r="J3861" s="12" t="str">
        <f>Data!N3861</f>
        <v>Outlet</v>
      </c>
      <c r="K3861" s="12" t="str">
        <f>Data!O3861</f>
        <v>Efectivo</v>
      </c>
      <c r="L3861" s="12" t="str">
        <f>Data!P3861</f>
        <v>Nuevo</v>
      </c>
    </row>
    <row r="3862">
      <c r="A3862" s="11">
        <v>3861.0</v>
      </c>
      <c r="B3862" s="14">
        <f>Data!D3862</f>
        <v>44456</v>
      </c>
      <c r="C3862" s="12">
        <f>IFERROR(VLOOKUP(Data!B3862, Minorista!$A$2:$B$100, 2, FALSE), "")</f>
        <v>6</v>
      </c>
      <c r="D3862" s="12">
        <f t="array" ref="D3862">INDEX(Producto!$A$2:$A$500, MATCH(Data!H3862, Producto!$B$2:$B$500, 0))</f>
        <v>6</v>
      </c>
      <c r="E3862" s="12">
        <f>VLOOKUP(Data!E3862 &amp; Data!F3862 &amp; Data!G3862, Ubicacion!$A$2:$B$1000, 2, FALSE)</f>
        <v>54</v>
      </c>
      <c r="F3862" s="15">
        <f>Data!J3862</f>
        <v>325</v>
      </c>
      <c r="G3862" s="16">
        <f>Data!I3862</f>
        <v>70</v>
      </c>
      <c r="H3862" s="17">
        <f>Data!K3862</f>
        <v>227500</v>
      </c>
      <c r="I3862" s="17">
        <f>Data!L3862</f>
        <v>79625</v>
      </c>
      <c r="J3862" s="12" t="str">
        <f>Data!N3862</f>
        <v>Outlet</v>
      </c>
      <c r="K3862" s="12" t="str">
        <f>Data!O3862</f>
        <v>Efectivo</v>
      </c>
      <c r="L3862" s="12" t="str">
        <f>Data!P3862</f>
        <v>Recurrente</v>
      </c>
    </row>
    <row r="3863">
      <c r="A3863" s="11">
        <v>3862.0</v>
      </c>
      <c r="B3863" s="14">
        <f>Data!D3863</f>
        <v>44488</v>
      </c>
      <c r="C3863" s="12">
        <f>IFERROR(VLOOKUP(Data!B3863, Minorista!$A$2:$B$100, 2, FALSE), "")</f>
        <v>1</v>
      </c>
      <c r="D3863" s="12">
        <f t="array" ref="D3863">INDEX(Producto!$A$2:$A$500, MATCH(Data!H3863, Producto!$B$2:$B$500, 0))</f>
        <v>1</v>
      </c>
      <c r="E3863" s="12">
        <f>VLOOKUP(Data!E3863 &amp; Data!F3863 &amp; Data!G3863, Ubicacion!$A$2:$B$1000, 2, FALSE)</f>
        <v>54</v>
      </c>
      <c r="F3863" s="15">
        <f>Data!J3863</f>
        <v>475</v>
      </c>
      <c r="G3863" s="16">
        <f>Data!I3863</f>
        <v>70</v>
      </c>
      <c r="H3863" s="17">
        <f>Data!K3863</f>
        <v>332500</v>
      </c>
      <c r="I3863" s="17">
        <f>Data!L3863</f>
        <v>133000</v>
      </c>
      <c r="J3863" s="12" t="str">
        <f>Data!N3863</f>
        <v>Outlet</v>
      </c>
      <c r="K3863" s="12" t="str">
        <f>Data!O3863</f>
        <v>Efectivo</v>
      </c>
      <c r="L3863" s="12" t="str">
        <f>Data!P3863</f>
        <v>Nuevo</v>
      </c>
    </row>
    <row r="3864">
      <c r="A3864" s="11">
        <v>3863.0</v>
      </c>
      <c r="B3864" s="14">
        <f>Data!D3864</f>
        <v>44488</v>
      </c>
      <c r="C3864" s="12">
        <f>IFERROR(VLOOKUP(Data!B3864, Minorista!$A$2:$B$100, 2, FALSE), "")</f>
        <v>1</v>
      </c>
      <c r="D3864" s="12">
        <f t="array" ref="D3864">INDEX(Producto!$A$2:$A$500, MATCH(Data!H3864, Producto!$B$2:$B$500, 0))</f>
        <v>2</v>
      </c>
      <c r="E3864" s="12">
        <f>VLOOKUP(Data!E3864 &amp; Data!F3864 &amp; Data!G3864, Ubicacion!$A$2:$B$1000, 2, FALSE)</f>
        <v>54</v>
      </c>
      <c r="F3864" s="15">
        <f>Data!J3864</f>
        <v>300</v>
      </c>
      <c r="G3864" s="16">
        <f>Data!I3864</f>
        <v>65</v>
      </c>
      <c r="H3864" s="17">
        <f>Data!K3864</f>
        <v>195000</v>
      </c>
      <c r="I3864" s="17">
        <f>Data!L3864</f>
        <v>78000</v>
      </c>
      <c r="J3864" s="12" t="str">
        <f>Data!N3864</f>
        <v>Outlet</v>
      </c>
      <c r="K3864" s="12" t="str">
        <f>Data!O3864</f>
        <v>Efectivo</v>
      </c>
      <c r="L3864" s="12" t="str">
        <f>Data!P3864</f>
        <v>Nuevo</v>
      </c>
    </row>
    <row r="3865">
      <c r="A3865" s="11">
        <v>3864.0</v>
      </c>
      <c r="B3865" s="14">
        <f>Data!D3865</f>
        <v>44488</v>
      </c>
      <c r="C3865" s="12">
        <f>IFERROR(VLOOKUP(Data!B3865, Minorista!$A$2:$B$100, 2, FALSE), "")</f>
        <v>1</v>
      </c>
      <c r="D3865" s="12">
        <f t="array" ref="D3865">INDEX(Producto!$A$2:$A$500, MATCH(Data!H3865, Producto!$B$2:$B$500, 0))</f>
        <v>3</v>
      </c>
      <c r="E3865" s="12">
        <f>VLOOKUP(Data!E3865 &amp; Data!F3865 &amp; Data!G3865, Ubicacion!$A$2:$B$1000, 2, FALSE)</f>
        <v>54</v>
      </c>
      <c r="F3865" s="15">
        <f>Data!J3865</f>
        <v>200</v>
      </c>
      <c r="G3865" s="16">
        <f>Data!I3865</f>
        <v>65</v>
      </c>
      <c r="H3865" s="17">
        <f>Data!K3865</f>
        <v>130000</v>
      </c>
      <c r="I3865" s="17">
        <f>Data!L3865</f>
        <v>39000</v>
      </c>
      <c r="J3865" s="12" t="str">
        <f>Data!N3865</f>
        <v>Outlet</v>
      </c>
      <c r="K3865" s="12" t="str">
        <f>Data!O3865</f>
        <v>Transferencia bancaria</v>
      </c>
      <c r="L3865" s="12" t="str">
        <f>Data!P3865</f>
        <v>Recurrente</v>
      </c>
    </row>
    <row r="3866">
      <c r="A3866" s="11">
        <v>3865.0</v>
      </c>
      <c r="B3866" s="14">
        <f>Data!D3866</f>
        <v>44488</v>
      </c>
      <c r="C3866" s="12">
        <f>IFERROR(VLOOKUP(Data!B3866, Minorista!$A$2:$B$100, 2, FALSE), "")</f>
        <v>1</v>
      </c>
      <c r="D3866" s="12">
        <f t="array" ref="D3866">INDEX(Producto!$A$2:$A$500, MATCH(Data!H3866, Producto!$B$2:$B$500, 0))</f>
        <v>4</v>
      </c>
      <c r="E3866" s="12">
        <f>VLOOKUP(Data!E3866 &amp; Data!F3866 &amp; Data!G3866, Ubicacion!$A$2:$B$1000, 2, FALSE)</f>
        <v>54</v>
      </c>
      <c r="F3866" s="15">
        <f>Data!J3866</f>
        <v>175</v>
      </c>
      <c r="G3866" s="16">
        <f>Data!I3866</f>
        <v>65</v>
      </c>
      <c r="H3866" s="17">
        <f>Data!K3866</f>
        <v>113750</v>
      </c>
      <c r="I3866" s="17">
        <f>Data!L3866</f>
        <v>34125</v>
      </c>
      <c r="J3866" s="12" t="str">
        <f>Data!N3866</f>
        <v>Outlet</v>
      </c>
      <c r="K3866" s="12" t="str">
        <f>Data!O3866</f>
        <v>Tarjeta</v>
      </c>
      <c r="L3866" s="12" t="str">
        <f>Data!P3866</f>
        <v>Nuevo</v>
      </c>
    </row>
    <row r="3867">
      <c r="A3867" s="11">
        <v>3866.0</v>
      </c>
      <c r="B3867" s="14">
        <f>Data!D3867</f>
        <v>44488</v>
      </c>
      <c r="C3867" s="12">
        <f>IFERROR(VLOOKUP(Data!B3867, Minorista!$A$2:$B$100, 2, FALSE), "")</f>
        <v>1</v>
      </c>
      <c r="D3867" s="12">
        <f t="array" ref="D3867">INDEX(Producto!$A$2:$A$500, MATCH(Data!H3867, Producto!$B$2:$B$500, 0))</f>
        <v>5</v>
      </c>
      <c r="E3867" s="12">
        <f>VLOOKUP(Data!E3867 &amp; Data!F3867 &amp; Data!G3867, Ubicacion!$A$2:$B$1000, 2, FALSE)</f>
        <v>54</v>
      </c>
      <c r="F3867" s="15">
        <f>Data!J3867</f>
        <v>175</v>
      </c>
      <c r="G3867" s="16">
        <f>Data!I3867</f>
        <v>75</v>
      </c>
      <c r="H3867" s="17">
        <f>Data!K3867</f>
        <v>131250</v>
      </c>
      <c r="I3867" s="17">
        <f>Data!L3867</f>
        <v>39375</v>
      </c>
      <c r="J3867" s="12" t="str">
        <f>Data!N3867</f>
        <v>Outlet</v>
      </c>
      <c r="K3867" s="12" t="str">
        <f>Data!O3867</f>
        <v>Transferencia bancaria</v>
      </c>
      <c r="L3867" s="12" t="str">
        <f>Data!P3867</f>
        <v>Recurrente</v>
      </c>
    </row>
    <row r="3868">
      <c r="A3868" s="11">
        <v>3867.0</v>
      </c>
      <c r="B3868" s="14">
        <f>Data!D3868</f>
        <v>44488</v>
      </c>
      <c r="C3868" s="12">
        <f>IFERROR(VLOOKUP(Data!B3868, Minorista!$A$2:$B$100, 2, FALSE), "")</f>
        <v>1</v>
      </c>
      <c r="D3868" s="12">
        <f t="array" ref="D3868">INDEX(Producto!$A$2:$A$500, MATCH(Data!H3868, Producto!$B$2:$B$500, 0))</f>
        <v>6</v>
      </c>
      <c r="E3868" s="12">
        <f>VLOOKUP(Data!E3868 &amp; Data!F3868 &amp; Data!G3868, Ubicacion!$A$2:$B$1000, 2, FALSE)</f>
        <v>54</v>
      </c>
      <c r="F3868" s="15">
        <f>Data!J3868</f>
        <v>300</v>
      </c>
      <c r="G3868" s="16">
        <f>Data!I3868</f>
        <v>80</v>
      </c>
      <c r="H3868" s="17">
        <f>Data!K3868</f>
        <v>240000</v>
      </c>
      <c r="I3868" s="17">
        <f>Data!L3868</f>
        <v>84000</v>
      </c>
      <c r="J3868" s="12" t="str">
        <f>Data!N3868</f>
        <v>Outlet</v>
      </c>
      <c r="K3868" s="12" t="str">
        <f>Data!O3868</f>
        <v>Efectivo</v>
      </c>
      <c r="L3868" s="12" t="str">
        <f>Data!P3868</f>
        <v>Nuevo</v>
      </c>
    </row>
    <row r="3869">
      <c r="A3869" s="11">
        <v>3868.0</v>
      </c>
      <c r="B3869" s="14">
        <f>Data!D3869</f>
        <v>44518</v>
      </c>
      <c r="C3869" s="12">
        <f>IFERROR(VLOOKUP(Data!B3869, Minorista!$A$2:$B$100, 2, FALSE), "")</f>
        <v>1</v>
      </c>
      <c r="D3869" s="12">
        <f t="array" ref="D3869">INDEX(Producto!$A$2:$A$500, MATCH(Data!H3869, Producto!$B$2:$B$500, 0))</f>
        <v>1</v>
      </c>
      <c r="E3869" s="12">
        <f>VLOOKUP(Data!E3869 &amp; Data!F3869 &amp; Data!G3869, Ubicacion!$A$2:$B$1000, 2, FALSE)</f>
        <v>54</v>
      </c>
      <c r="F3869" s="15">
        <f>Data!J3869</f>
        <v>450</v>
      </c>
      <c r="G3869" s="16">
        <f>Data!I3869</f>
        <v>75</v>
      </c>
      <c r="H3869" s="17">
        <f>Data!K3869</f>
        <v>337500</v>
      </c>
      <c r="I3869" s="17">
        <f>Data!L3869</f>
        <v>135000</v>
      </c>
      <c r="J3869" s="12" t="str">
        <f>Data!N3869</f>
        <v>Outlet</v>
      </c>
      <c r="K3869" s="12" t="str">
        <f>Data!O3869</f>
        <v>Transferencia bancaria</v>
      </c>
      <c r="L3869" s="12" t="str">
        <f>Data!P3869</f>
        <v>Recurrente</v>
      </c>
    </row>
    <row r="3870">
      <c r="A3870" s="11">
        <v>3869.0</v>
      </c>
      <c r="B3870" s="14">
        <f>Data!D3870</f>
        <v>44518</v>
      </c>
      <c r="C3870" s="12">
        <f>IFERROR(VLOOKUP(Data!B3870, Minorista!$A$2:$B$100, 2, FALSE), "")</f>
        <v>1</v>
      </c>
      <c r="D3870" s="12">
        <f t="array" ref="D3870">INDEX(Producto!$A$2:$A$500, MATCH(Data!H3870, Producto!$B$2:$B$500, 0))</f>
        <v>2</v>
      </c>
      <c r="E3870" s="12">
        <f>VLOOKUP(Data!E3870 &amp; Data!F3870 &amp; Data!G3870, Ubicacion!$A$2:$B$1000, 2, FALSE)</f>
        <v>54</v>
      </c>
      <c r="F3870" s="15">
        <f>Data!J3870</f>
        <v>325</v>
      </c>
      <c r="G3870" s="16">
        <f>Data!I3870</f>
        <v>65</v>
      </c>
      <c r="H3870" s="17">
        <f>Data!K3870</f>
        <v>211250</v>
      </c>
      <c r="I3870" s="17">
        <f>Data!L3870</f>
        <v>84500</v>
      </c>
      <c r="J3870" s="12" t="str">
        <f>Data!N3870</f>
        <v>Outlet</v>
      </c>
      <c r="K3870" s="12" t="str">
        <f>Data!O3870</f>
        <v>Transferencia bancaria</v>
      </c>
      <c r="L3870" s="12" t="str">
        <f>Data!P3870</f>
        <v>Nuevo</v>
      </c>
    </row>
    <row r="3871">
      <c r="A3871" s="11">
        <v>3870.0</v>
      </c>
      <c r="B3871" s="14">
        <f>Data!D3871</f>
        <v>44518</v>
      </c>
      <c r="C3871" s="12">
        <f>IFERROR(VLOOKUP(Data!B3871, Minorista!$A$2:$B$100, 2, FALSE), "")</f>
        <v>1</v>
      </c>
      <c r="D3871" s="12">
        <f t="array" ref="D3871">INDEX(Producto!$A$2:$A$500, MATCH(Data!H3871, Producto!$B$2:$B$500, 0))</f>
        <v>3</v>
      </c>
      <c r="E3871" s="12">
        <f>VLOOKUP(Data!E3871 &amp; Data!F3871 &amp; Data!G3871, Ubicacion!$A$2:$B$1000, 2, FALSE)</f>
        <v>54</v>
      </c>
      <c r="F3871" s="15">
        <f>Data!J3871</f>
        <v>345</v>
      </c>
      <c r="G3871" s="16">
        <f>Data!I3871</f>
        <v>65</v>
      </c>
      <c r="H3871" s="17">
        <f>Data!K3871</f>
        <v>224250</v>
      </c>
      <c r="I3871" s="17">
        <f>Data!L3871</f>
        <v>67275</v>
      </c>
      <c r="J3871" s="12" t="str">
        <f>Data!N3871</f>
        <v>Outlet</v>
      </c>
      <c r="K3871" s="12" t="str">
        <f>Data!O3871</f>
        <v>Transferencia bancaria</v>
      </c>
      <c r="L3871" s="12" t="str">
        <f>Data!P3871</f>
        <v>Nuevo</v>
      </c>
    </row>
    <row r="3872">
      <c r="A3872" s="11">
        <v>3871.0</v>
      </c>
      <c r="B3872" s="14">
        <f>Data!D3872</f>
        <v>44518</v>
      </c>
      <c r="C3872" s="12">
        <f>IFERROR(VLOOKUP(Data!B3872, Minorista!$A$2:$B$100, 2, FALSE), "")</f>
        <v>1</v>
      </c>
      <c r="D3872" s="12">
        <f t="array" ref="D3872">INDEX(Producto!$A$2:$A$500, MATCH(Data!H3872, Producto!$B$2:$B$500, 0))</f>
        <v>4</v>
      </c>
      <c r="E3872" s="12">
        <f>VLOOKUP(Data!E3872 &amp; Data!F3872 &amp; Data!G3872, Ubicacion!$A$2:$B$1000, 2, FALSE)</f>
        <v>54</v>
      </c>
      <c r="F3872" s="15">
        <f>Data!J3872</f>
        <v>325</v>
      </c>
      <c r="G3872" s="16">
        <f>Data!I3872</f>
        <v>65</v>
      </c>
      <c r="H3872" s="17">
        <f>Data!K3872</f>
        <v>211250</v>
      </c>
      <c r="I3872" s="17">
        <f>Data!L3872</f>
        <v>63375</v>
      </c>
      <c r="J3872" s="12" t="str">
        <f>Data!N3872</f>
        <v>Outlet</v>
      </c>
      <c r="K3872" s="12" t="str">
        <f>Data!O3872</f>
        <v>Transferencia bancaria</v>
      </c>
      <c r="L3872" s="12" t="str">
        <f>Data!P3872</f>
        <v>Recurrente</v>
      </c>
    </row>
    <row r="3873">
      <c r="A3873" s="11">
        <v>3872.0</v>
      </c>
      <c r="B3873" s="14">
        <f>Data!D3873</f>
        <v>44518</v>
      </c>
      <c r="C3873" s="12">
        <f>IFERROR(VLOOKUP(Data!B3873, Minorista!$A$2:$B$100, 2, FALSE), "")</f>
        <v>1</v>
      </c>
      <c r="D3873" s="12">
        <f t="array" ref="D3873">INDEX(Producto!$A$2:$A$500, MATCH(Data!H3873, Producto!$B$2:$B$500, 0))</f>
        <v>5</v>
      </c>
      <c r="E3873" s="12">
        <f>VLOOKUP(Data!E3873 &amp; Data!F3873 &amp; Data!G3873, Ubicacion!$A$2:$B$1000, 2, FALSE)</f>
        <v>54</v>
      </c>
      <c r="F3873" s="15">
        <f>Data!J3873</f>
        <v>300</v>
      </c>
      <c r="G3873" s="16">
        <f>Data!I3873</f>
        <v>75</v>
      </c>
      <c r="H3873" s="17">
        <f>Data!K3873</f>
        <v>225000</v>
      </c>
      <c r="I3873" s="17">
        <f>Data!L3873</f>
        <v>67500</v>
      </c>
      <c r="J3873" s="12" t="str">
        <f>Data!N3873</f>
        <v>Outlet</v>
      </c>
      <c r="K3873" s="12" t="str">
        <f>Data!O3873</f>
        <v>Transferencia bancaria</v>
      </c>
      <c r="L3873" s="12" t="str">
        <f>Data!P3873</f>
        <v>Recurrente</v>
      </c>
    </row>
    <row r="3874">
      <c r="A3874" s="11">
        <v>3873.0</v>
      </c>
      <c r="B3874" s="14">
        <f>Data!D3874</f>
        <v>44518</v>
      </c>
      <c r="C3874" s="12">
        <f>IFERROR(VLOOKUP(Data!B3874, Minorista!$A$2:$B$100, 2, FALSE), "")</f>
        <v>1</v>
      </c>
      <c r="D3874" s="12">
        <f t="array" ref="D3874">INDEX(Producto!$A$2:$A$500, MATCH(Data!H3874, Producto!$B$2:$B$500, 0))</f>
        <v>6</v>
      </c>
      <c r="E3874" s="12">
        <f>VLOOKUP(Data!E3874 &amp; Data!F3874 &amp; Data!G3874, Ubicacion!$A$2:$B$1000, 2, FALSE)</f>
        <v>54</v>
      </c>
      <c r="F3874" s="15">
        <f>Data!J3874</f>
        <v>400</v>
      </c>
      <c r="G3874" s="16">
        <f>Data!I3874</f>
        <v>80</v>
      </c>
      <c r="H3874" s="17">
        <f>Data!K3874</f>
        <v>320000</v>
      </c>
      <c r="I3874" s="17">
        <f>Data!L3874</f>
        <v>112000</v>
      </c>
      <c r="J3874" s="12" t="str">
        <f>Data!N3874</f>
        <v>Outlet</v>
      </c>
      <c r="K3874" s="12" t="str">
        <f>Data!O3874</f>
        <v>Efectivo</v>
      </c>
      <c r="L3874" s="12" t="str">
        <f>Data!P3874</f>
        <v>Nuevo</v>
      </c>
    </row>
    <row r="3875">
      <c r="A3875" s="11">
        <v>3874.0</v>
      </c>
      <c r="B3875" s="14">
        <f>Data!D3875</f>
        <v>44547</v>
      </c>
      <c r="C3875" s="12">
        <f>IFERROR(VLOOKUP(Data!B3875, Minorista!$A$2:$B$100, 2, FALSE), "")</f>
        <v>1</v>
      </c>
      <c r="D3875" s="12">
        <f t="array" ref="D3875">INDEX(Producto!$A$2:$A$500, MATCH(Data!H3875, Producto!$B$2:$B$500, 0))</f>
        <v>1</v>
      </c>
      <c r="E3875" s="12">
        <f>VLOOKUP(Data!E3875 &amp; Data!F3875 &amp; Data!G3875, Ubicacion!$A$2:$B$1000, 2, FALSE)</f>
        <v>54</v>
      </c>
      <c r="F3875" s="15">
        <f>Data!J3875</f>
        <v>625</v>
      </c>
      <c r="G3875" s="16">
        <f>Data!I3875</f>
        <v>75</v>
      </c>
      <c r="H3875" s="17">
        <f>Data!K3875</f>
        <v>468750</v>
      </c>
      <c r="I3875" s="17">
        <f>Data!L3875</f>
        <v>187500</v>
      </c>
      <c r="J3875" s="12" t="str">
        <f>Data!N3875</f>
        <v>Outlet</v>
      </c>
      <c r="K3875" s="12" t="str">
        <f>Data!O3875</f>
        <v>Tarjeta</v>
      </c>
      <c r="L3875" s="12" t="str">
        <f>Data!P3875</f>
        <v>Recurrente</v>
      </c>
    </row>
    <row r="3876">
      <c r="A3876" s="11">
        <v>3875.0</v>
      </c>
      <c r="B3876" s="14">
        <f>Data!D3876</f>
        <v>44547</v>
      </c>
      <c r="C3876" s="12">
        <f>IFERROR(VLOOKUP(Data!B3876, Minorista!$A$2:$B$100, 2, FALSE), "")</f>
        <v>1</v>
      </c>
      <c r="D3876" s="12">
        <f t="array" ref="D3876">INDEX(Producto!$A$2:$A$500, MATCH(Data!H3876, Producto!$B$2:$B$500, 0))</f>
        <v>2</v>
      </c>
      <c r="E3876" s="12">
        <f>VLOOKUP(Data!E3876 &amp; Data!F3876 &amp; Data!G3876, Ubicacion!$A$2:$B$1000, 2, FALSE)</f>
        <v>54</v>
      </c>
      <c r="F3876" s="15">
        <f>Data!J3876</f>
        <v>425</v>
      </c>
      <c r="G3876" s="16">
        <f>Data!I3876</f>
        <v>65</v>
      </c>
      <c r="H3876" s="17">
        <f>Data!K3876</f>
        <v>276250</v>
      </c>
      <c r="I3876" s="17">
        <f>Data!L3876</f>
        <v>110500</v>
      </c>
      <c r="J3876" s="12" t="str">
        <f>Data!N3876</f>
        <v>Outlet</v>
      </c>
      <c r="K3876" s="12" t="str">
        <f>Data!O3876</f>
        <v>Tarjeta</v>
      </c>
      <c r="L3876" s="12" t="str">
        <f>Data!P3876</f>
        <v>Nuevo</v>
      </c>
    </row>
    <row r="3877">
      <c r="A3877" s="11">
        <v>3876.0</v>
      </c>
      <c r="B3877" s="14">
        <f>Data!D3877</f>
        <v>44547</v>
      </c>
      <c r="C3877" s="12">
        <f>IFERROR(VLOOKUP(Data!B3877, Minorista!$A$2:$B$100, 2, FALSE), "")</f>
        <v>1</v>
      </c>
      <c r="D3877" s="12">
        <f t="array" ref="D3877">INDEX(Producto!$A$2:$A$500, MATCH(Data!H3877, Producto!$B$2:$B$500, 0))</f>
        <v>3</v>
      </c>
      <c r="E3877" s="12">
        <f>VLOOKUP(Data!E3877 &amp; Data!F3877 &amp; Data!G3877, Ubicacion!$A$2:$B$1000, 2, FALSE)</f>
        <v>54</v>
      </c>
      <c r="F3877" s="15">
        <f>Data!J3877</f>
        <v>400</v>
      </c>
      <c r="G3877" s="16">
        <f>Data!I3877</f>
        <v>65</v>
      </c>
      <c r="H3877" s="17">
        <f>Data!K3877</f>
        <v>260000</v>
      </c>
      <c r="I3877" s="17">
        <f>Data!L3877</f>
        <v>78000</v>
      </c>
      <c r="J3877" s="12" t="str">
        <f>Data!N3877</f>
        <v>Outlet</v>
      </c>
      <c r="K3877" s="12" t="str">
        <f>Data!O3877</f>
        <v>Transferencia bancaria</v>
      </c>
      <c r="L3877" s="12" t="str">
        <f>Data!P3877</f>
        <v>Recurrente</v>
      </c>
    </row>
    <row r="3878">
      <c r="A3878" s="11">
        <v>3877.0</v>
      </c>
      <c r="B3878" s="14">
        <f>Data!D3878</f>
        <v>44547</v>
      </c>
      <c r="C3878" s="12">
        <f>IFERROR(VLOOKUP(Data!B3878, Minorista!$A$2:$B$100, 2, FALSE), "")</f>
        <v>1</v>
      </c>
      <c r="D3878" s="12">
        <f t="array" ref="D3878">INDEX(Producto!$A$2:$A$500, MATCH(Data!H3878, Producto!$B$2:$B$500, 0))</f>
        <v>4</v>
      </c>
      <c r="E3878" s="12">
        <f>VLOOKUP(Data!E3878 &amp; Data!F3878 &amp; Data!G3878, Ubicacion!$A$2:$B$1000, 2, FALSE)</f>
        <v>54</v>
      </c>
      <c r="F3878" s="15">
        <f>Data!J3878</f>
        <v>350</v>
      </c>
      <c r="G3878" s="16">
        <f>Data!I3878</f>
        <v>65</v>
      </c>
      <c r="H3878" s="17">
        <f>Data!K3878</f>
        <v>227500</v>
      </c>
      <c r="I3878" s="17">
        <f>Data!L3878</f>
        <v>68250</v>
      </c>
      <c r="J3878" s="12" t="str">
        <f>Data!N3878</f>
        <v>Outlet</v>
      </c>
      <c r="K3878" s="12" t="str">
        <f>Data!O3878</f>
        <v>Tarjeta</v>
      </c>
      <c r="L3878" s="12" t="str">
        <f>Data!P3878</f>
        <v>Recurrente</v>
      </c>
    </row>
    <row r="3879">
      <c r="A3879" s="11">
        <v>3878.0</v>
      </c>
      <c r="B3879" s="14">
        <f>Data!D3879</f>
        <v>44547</v>
      </c>
      <c r="C3879" s="12">
        <f>IFERROR(VLOOKUP(Data!B3879, Minorista!$A$2:$B$100, 2, FALSE), "")</f>
        <v>1</v>
      </c>
      <c r="D3879" s="12">
        <f t="array" ref="D3879">INDEX(Producto!$A$2:$A$500, MATCH(Data!H3879, Producto!$B$2:$B$500, 0))</f>
        <v>5</v>
      </c>
      <c r="E3879" s="12">
        <f>VLOOKUP(Data!E3879 &amp; Data!F3879 &amp; Data!G3879, Ubicacion!$A$2:$B$1000, 2, FALSE)</f>
        <v>54</v>
      </c>
      <c r="F3879" s="15">
        <f>Data!J3879</f>
        <v>350</v>
      </c>
      <c r="G3879" s="16">
        <f>Data!I3879</f>
        <v>75</v>
      </c>
      <c r="H3879" s="17">
        <f>Data!K3879</f>
        <v>262500</v>
      </c>
      <c r="I3879" s="17">
        <f>Data!L3879</f>
        <v>78750</v>
      </c>
      <c r="J3879" s="12" t="str">
        <f>Data!N3879</f>
        <v>Outlet</v>
      </c>
      <c r="K3879" s="12" t="str">
        <f>Data!O3879</f>
        <v>Efectivo</v>
      </c>
      <c r="L3879" s="12" t="str">
        <f>Data!P3879</f>
        <v>Recurrente</v>
      </c>
    </row>
    <row r="3880">
      <c r="A3880" s="11">
        <v>3879.0</v>
      </c>
      <c r="B3880" s="14">
        <f>Data!D3880</f>
        <v>44547</v>
      </c>
      <c r="C3880" s="12">
        <f>IFERROR(VLOOKUP(Data!B3880, Minorista!$A$2:$B$100, 2, FALSE), "")</f>
        <v>1</v>
      </c>
      <c r="D3880" s="12">
        <f t="array" ref="D3880">INDEX(Producto!$A$2:$A$500, MATCH(Data!H3880, Producto!$B$2:$B$500, 0))</f>
        <v>6</v>
      </c>
      <c r="E3880" s="12">
        <f>VLOOKUP(Data!E3880 &amp; Data!F3880 &amp; Data!G3880, Ubicacion!$A$2:$B$1000, 2, FALSE)</f>
        <v>54</v>
      </c>
      <c r="F3880" s="15">
        <f>Data!J3880</f>
        <v>450</v>
      </c>
      <c r="G3880" s="16">
        <f>Data!I3880</f>
        <v>80</v>
      </c>
      <c r="H3880" s="17">
        <f>Data!K3880</f>
        <v>360000</v>
      </c>
      <c r="I3880" s="17">
        <f>Data!L3880</f>
        <v>126000</v>
      </c>
      <c r="J3880" s="12" t="str">
        <f>Data!N3880</f>
        <v>Outlet</v>
      </c>
      <c r="K3880" s="12" t="str">
        <f>Data!O3880</f>
        <v>Efectivo</v>
      </c>
      <c r="L3880" s="12" t="str">
        <f>Data!P3880</f>
        <v>Nuevo</v>
      </c>
    </row>
    <row r="3881">
      <c r="A3881" s="11">
        <v>3880.0</v>
      </c>
      <c r="B3881" s="14">
        <f>Data!D3881</f>
        <v>44220</v>
      </c>
      <c r="C3881" s="12">
        <f>IFERROR(VLOOKUP(Data!B3881, Minorista!$A$2:$B$100, 2, FALSE), "")</f>
        <v>1</v>
      </c>
      <c r="D3881" s="12">
        <f t="array" ref="D3881">INDEX(Producto!$A$2:$A$500, MATCH(Data!H3881, Producto!$B$2:$B$500, 0))</f>
        <v>1</v>
      </c>
      <c r="E3881" s="12">
        <f>VLOOKUP(Data!E3881 &amp; Data!F3881 &amp; Data!G3881, Ubicacion!$A$2:$B$1000, 2, FALSE)</f>
        <v>54</v>
      </c>
      <c r="F3881" s="15">
        <f>Data!J3881</f>
        <v>500</v>
      </c>
      <c r="G3881" s="16">
        <f>Data!I3881</f>
        <v>55</v>
      </c>
      <c r="H3881" s="17">
        <f>Data!K3881</f>
        <v>275000</v>
      </c>
      <c r="I3881" s="17">
        <f>Data!L3881</f>
        <v>96250</v>
      </c>
      <c r="J3881" s="12" t="str">
        <f>Data!N3881</f>
        <v>Outlet</v>
      </c>
      <c r="K3881" s="12" t="str">
        <f>Data!O3881</f>
        <v>Tarjeta</v>
      </c>
      <c r="L3881" s="12" t="str">
        <f>Data!P3881</f>
        <v>Recurrente</v>
      </c>
    </row>
    <row r="3882">
      <c r="A3882" s="11">
        <v>3881.0</v>
      </c>
      <c r="B3882" s="14">
        <f>Data!D3882</f>
        <v>44220</v>
      </c>
      <c r="C3882" s="12">
        <f>IFERROR(VLOOKUP(Data!B3882, Minorista!$A$2:$B$100, 2, FALSE), "")</f>
        <v>1</v>
      </c>
      <c r="D3882" s="12">
        <f t="array" ref="D3882">INDEX(Producto!$A$2:$A$500, MATCH(Data!H3882, Producto!$B$2:$B$500, 0))</f>
        <v>2</v>
      </c>
      <c r="E3882" s="12">
        <f>VLOOKUP(Data!E3882 &amp; Data!F3882 &amp; Data!G3882, Ubicacion!$A$2:$B$1000, 2, FALSE)</f>
        <v>54</v>
      </c>
      <c r="F3882" s="15">
        <f>Data!J3882</f>
        <v>300</v>
      </c>
      <c r="G3882" s="16">
        <f>Data!I3882</f>
        <v>55</v>
      </c>
      <c r="H3882" s="17">
        <f>Data!K3882</f>
        <v>165000</v>
      </c>
      <c r="I3882" s="17">
        <f>Data!L3882</f>
        <v>57750</v>
      </c>
      <c r="J3882" s="12" t="str">
        <f>Data!N3882</f>
        <v>Outlet</v>
      </c>
      <c r="K3882" s="12" t="str">
        <f>Data!O3882</f>
        <v>Transferencia bancaria</v>
      </c>
      <c r="L3882" s="12" t="str">
        <f>Data!P3882</f>
        <v>Nuevo</v>
      </c>
    </row>
    <row r="3883">
      <c r="A3883" s="11">
        <v>3882.0</v>
      </c>
      <c r="B3883" s="14">
        <f>Data!D3883</f>
        <v>44220</v>
      </c>
      <c r="C3883" s="12">
        <f>IFERROR(VLOOKUP(Data!B3883, Minorista!$A$2:$B$100, 2, FALSE), "")</f>
        <v>1</v>
      </c>
      <c r="D3883" s="12">
        <f t="array" ref="D3883">INDEX(Producto!$A$2:$A$500, MATCH(Data!H3883, Producto!$B$2:$B$500, 0))</f>
        <v>3</v>
      </c>
      <c r="E3883" s="12">
        <f>VLOOKUP(Data!E3883 &amp; Data!F3883 &amp; Data!G3883, Ubicacion!$A$2:$B$1000, 2, FALSE)</f>
        <v>54</v>
      </c>
      <c r="F3883" s="15">
        <f>Data!J3883</f>
        <v>300</v>
      </c>
      <c r="G3883" s="16">
        <f>Data!I3883</f>
        <v>45</v>
      </c>
      <c r="H3883" s="17">
        <f>Data!K3883</f>
        <v>135000</v>
      </c>
      <c r="I3883" s="17">
        <f>Data!L3883</f>
        <v>33750</v>
      </c>
      <c r="J3883" s="12" t="str">
        <f>Data!N3883</f>
        <v>Outlet</v>
      </c>
      <c r="K3883" s="12" t="str">
        <f>Data!O3883</f>
        <v>Transferencia bancaria</v>
      </c>
      <c r="L3883" s="12" t="str">
        <f>Data!P3883</f>
        <v>Nuevo</v>
      </c>
    </row>
    <row r="3884">
      <c r="A3884" s="11">
        <v>3883.0</v>
      </c>
      <c r="B3884" s="14">
        <f>Data!D3884</f>
        <v>44220</v>
      </c>
      <c r="C3884" s="12">
        <f>IFERROR(VLOOKUP(Data!B3884, Minorista!$A$2:$B$100, 2, FALSE), "")</f>
        <v>1</v>
      </c>
      <c r="D3884" s="12">
        <f t="array" ref="D3884">INDEX(Producto!$A$2:$A$500, MATCH(Data!H3884, Producto!$B$2:$B$500, 0))</f>
        <v>4</v>
      </c>
      <c r="E3884" s="12">
        <f>VLOOKUP(Data!E3884 &amp; Data!F3884 &amp; Data!G3884, Ubicacion!$A$2:$B$1000, 2, FALSE)</f>
        <v>54</v>
      </c>
      <c r="F3884" s="15">
        <f>Data!J3884</f>
        <v>150</v>
      </c>
      <c r="G3884" s="16">
        <f>Data!I3884</f>
        <v>50</v>
      </c>
      <c r="H3884" s="17">
        <f>Data!K3884</f>
        <v>75000</v>
      </c>
      <c r="I3884" s="17">
        <f>Data!L3884</f>
        <v>18750</v>
      </c>
      <c r="J3884" s="12" t="str">
        <f>Data!N3884</f>
        <v>Outlet</v>
      </c>
      <c r="K3884" s="12" t="str">
        <f>Data!O3884</f>
        <v>Efectivo</v>
      </c>
      <c r="L3884" s="12" t="str">
        <f>Data!P3884</f>
        <v>Recurrente</v>
      </c>
    </row>
    <row r="3885">
      <c r="A3885" s="11">
        <v>3884.0</v>
      </c>
      <c r="B3885" s="14">
        <f>Data!D3885</f>
        <v>44220</v>
      </c>
      <c r="C3885" s="12">
        <f>IFERROR(VLOOKUP(Data!B3885, Minorista!$A$2:$B$100, 2, FALSE), "")</f>
        <v>1</v>
      </c>
      <c r="D3885" s="12">
        <f t="array" ref="D3885">INDEX(Producto!$A$2:$A$500, MATCH(Data!H3885, Producto!$B$2:$B$500, 0))</f>
        <v>5</v>
      </c>
      <c r="E3885" s="12">
        <f>VLOOKUP(Data!E3885 &amp; Data!F3885 &amp; Data!G3885, Ubicacion!$A$2:$B$1000, 2, FALSE)</f>
        <v>54</v>
      </c>
      <c r="F3885" s="15">
        <f>Data!J3885</f>
        <v>200</v>
      </c>
      <c r="G3885" s="16">
        <f>Data!I3885</f>
        <v>65</v>
      </c>
      <c r="H3885" s="17">
        <f>Data!K3885</f>
        <v>130000</v>
      </c>
      <c r="I3885" s="17">
        <f>Data!L3885</f>
        <v>32500</v>
      </c>
      <c r="J3885" s="12" t="str">
        <f>Data!N3885</f>
        <v>Outlet</v>
      </c>
      <c r="K3885" s="12" t="str">
        <f>Data!O3885</f>
        <v>Efectivo</v>
      </c>
      <c r="L3885" s="12" t="str">
        <f>Data!P3885</f>
        <v>Recurrente</v>
      </c>
    </row>
    <row r="3886">
      <c r="A3886" s="11">
        <v>3885.0</v>
      </c>
      <c r="B3886" s="14">
        <f>Data!D3886</f>
        <v>44220</v>
      </c>
      <c r="C3886" s="12">
        <f>IFERROR(VLOOKUP(Data!B3886, Minorista!$A$2:$B$100, 2, FALSE), "")</f>
        <v>1</v>
      </c>
      <c r="D3886" s="12">
        <f t="array" ref="D3886">INDEX(Producto!$A$2:$A$500, MATCH(Data!H3886, Producto!$B$2:$B$500, 0))</f>
        <v>6</v>
      </c>
      <c r="E3886" s="12">
        <f>VLOOKUP(Data!E3886 &amp; Data!F3886 &amp; Data!G3886, Ubicacion!$A$2:$B$1000, 2, FALSE)</f>
        <v>54</v>
      </c>
      <c r="F3886" s="15">
        <f>Data!J3886</f>
        <v>300</v>
      </c>
      <c r="G3886" s="16">
        <f>Data!I3886</f>
        <v>55</v>
      </c>
      <c r="H3886" s="17">
        <f>Data!K3886</f>
        <v>165000</v>
      </c>
      <c r="I3886" s="17">
        <f>Data!L3886</f>
        <v>49500</v>
      </c>
      <c r="J3886" s="12" t="str">
        <f>Data!N3886</f>
        <v>Outlet</v>
      </c>
      <c r="K3886" s="12" t="str">
        <f>Data!O3886</f>
        <v>Transferencia bancaria</v>
      </c>
      <c r="L3886" s="12" t="str">
        <f>Data!P3886</f>
        <v>Nuevo</v>
      </c>
    </row>
    <row r="3887">
      <c r="A3887" s="11">
        <v>3886.0</v>
      </c>
      <c r="B3887" s="14">
        <f>Data!D3887</f>
        <v>44249</v>
      </c>
      <c r="C3887" s="12">
        <f>IFERROR(VLOOKUP(Data!B3887, Minorista!$A$2:$B$100, 2, FALSE), "")</f>
        <v>1</v>
      </c>
      <c r="D3887" s="12">
        <f t="array" ref="D3887">INDEX(Producto!$A$2:$A$500, MATCH(Data!H3887, Producto!$B$2:$B$500, 0))</f>
        <v>1</v>
      </c>
      <c r="E3887" s="12">
        <f>VLOOKUP(Data!E3887 &amp; Data!F3887 &amp; Data!G3887, Ubicacion!$A$2:$B$1000, 2, FALSE)</f>
        <v>54</v>
      </c>
      <c r="F3887" s="15">
        <f>Data!J3887</f>
        <v>575</v>
      </c>
      <c r="G3887" s="16">
        <f>Data!I3887</f>
        <v>55</v>
      </c>
      <c r="H3887" s="17">
        <f>Data!K3887</f>
        <v>316250</v>
      </c>
      <c r="I3887" s="17">
        <f>Data!L3887</f>
        <v>110687.5</v>
      </c>
      <c r="J3887" s="12" t="str">
        <f>Data!N3887</f>
        <v>Outlet</v>
      </c>
      <c r="K3887" s="12" t="str">
        <f>Data!O3887</f>
        <v>Transferencia bancaria</v>
      </c>
      <c r="L3887" s="12" t="str">
        <f>Data!P3887</f>
        <v>Recurrente</v>
      </c>
    </row>
    <row r="3888">
      <c r="A3888" s="11">
        <v>3887.0</v>
      </c>
      <c r="B3888" s="14">
        <f>Data!D3888</f>
        <v>44249</v>
      </c>
      <c r="C3888" s="12">
        <f>IFERROR(VLOOKUP(Data!B3888, Minorista!$A$2:$B$100, 2, FALSE), "")</f>
        <v>1</v>
      </c>
      <c r="D3888" s="12">
        <f t="array" ref="D3888">INDEX(Producto!$A$2:$A$500, MATCH(Data!H3888, Producto!$B$2:$B$500, 0))</f>
        <v>2</v>
      </c>
      <c r="E3888" s="12">
        <f>VLOOKUP(Data!E3888 &amp; Data!F3888 &amp; Data!G3888, Ubicacion!$A$2:$B$1000, 2, FALSE)</f>
        <v>54</v>
      </c>
      <c r="F3888" s="15">
        <f>Data!J3888</f>
        <v>225</v>
      </c>
      <c r="G3888" s="16">
        <f>Data!I3888</f>
        <v>55</v>
      </c>
      <c r="H3888" s="17">
        <f>Data!K3888</f>
        <v>123750</v>
      </c>
      <c r="I3888" s="17">
        <f>Data!L3888</f>
        <v>43312.5</v>
      </c>
      <c r="J3888" s="12" t="str">
        <f>Data!N3888</f>
        <v>Outlet</v>
      </c>
      <c r="K3888" s="12" t="str">
        <f>Data!O3888</f>
        <v>Efectivo</v>
      </c>
      <c r="L3888" s="12" t="str">
        <f>Data!P3888</f>
        <v>Nuevo</v>
      </c>
    </row>
    <row r="3889">
      <c r="A3889" s="11">
        <v>3888.0</v>
      </c>
      <c r="B3889" s="14">
        <f>Data!D3889</f>
        <v>44249</v>
      </c>
      <c r="C3889" s="12">
        <f>IFERROR(VLOOKUP(Data!B3889, Minorista!$A$2:$B$100, 2, FALSE), "")</f>
        <v>1</v>
      </c>
      <c r="D3889" s="12">
        <f t="array" ref="D3889">INDEX(Producto!$A$2:$A$500, MATCH(Data!H3889, Producto!$B$2:$B$500, 0))</f>
        <v>3</v>
      </c>
      <c r="E3889" s="12">
        <f>VLOOKUP(Data!E3889 &amp; Data!F3889 &amp; Data!G3889, Ubicacion!$A$2:$B$1000, 2, FALSE)</f>
        <v>54</v>
      </c>
      <c r="F3889" s="15">
        <f>Data!J3889</f>
        <v>275</v>
      </c>
      <c r="G3889" s="16">
        <f>Data!I3889</f>
        <v>45</v>
      </c>
      <c r="H3889" s="17">
        <f>Data!K3889</f>
        <v>123750</v>
      </c>
      <c r="I3889" s="17">
        <f>Data!L3889</f>
        <v>30937.5</v>
      </c>
      <c r="J3889" s="12" t="str">
        <f>Data!N3889</f>
        <v>Outlet</v>
      </c>
      <c r="K3889" s="12" t="str">
        <f>Data!O3889</f>
        <v>Tarjeta</v>
      </c>
      <c r="L3889" s="12" t="str">
        <f>Data!P3889</f>
        <v>Recurrente</v>
      </c>
    </row>
    <row r="3890">
      <c r="A3890" s="11">
        <v>3889.0</v>
      </c>
      <c r="B3890" s="14">
        <f>Data!D3890</f>
        <v>43831</v>
      </c>
      <c r="C3890" s="12">
        <f>IFERROR(VLOOKUP(Data!B3890, Minorista!$A$2:$B$100, 2, FALSE), "")</f>
        <v>1</v>
      </c>
      <c r="D3890" s="12">
        <f t="array" ref="D3890">INDEX(Producto!$A$2:$A$500, MATCH(Data!H3890, Producto!$B$2:$B$500, 0))</f>
        <v>1</v>
      </c>
      <c r="E3890" s="12">
        <f>VLOOKUP(Data!E3890 &amp; Data!F3890 &amp; Data!G3890, Ubicacion!$A$2:$B$1000, 2, FALSE)</f>
        <v>1</v>
      </c>
      <c r="F3890" s="15">
        <f>Data!J3890</f>
        <v>336</v>
      </c>
      <c r="G3890" s="16">
        <f>Data!I3890</f>
        <v>47</v>
      </c>
      <c r="H3890" s="17">
        <f>Data!K3890</f>
        <v>15792</v>
      </c>
      <c r="I3890" s="17">
        <f>Data!L3890</f>
        <v>9633.12</v>
      </c>
      <c r="J3890" s="12" t="str">
        <f>Data!N3890</f>
        <v>Online</v>
      </c>
      <c r="K3890" s="12" t="str">
        <f>Data!O3890</f>
        <v>Tarjeta</v>
      </c>
      <c r="L3890" s="12" t="str">
        <f>Data!P3890</f>
        <v>Recurrente</v>
      </c>
    </row>
    <row r="3891">
      <c r="A3891" s="11">
        <v>3890.0</v>
      </c>
      <c r="B3891" s="14">
        <f>Data!D3891</f>
        <v>43832</v>
      </c>
      <c r="C3891" s="12">
        <f>IFERROR(VLOOKUP(Data!B3891, Minorista!$A$2:$B$100, 2, FALSE), "")</f>
        <v>1</v>
      </c>
      <c r="D3891" s="12">
        <f t="array" ref="D3891">INDEX(Producto!$A$2:$A$500, MATCH(Data!H3891, Producto!$B$2:$B$500, 0))</f>
        <v>2</v>
      </c>
      <c r="E3891" s="12">
        <f>VLOOKUP(Data!E3891 &amp; Data!F3891 &amp; Data!G3891, Ubicacion!$A$2:$B$1000, 2, FALSE)</f>
        <v>1</v>
      </c>
      <c r="F3891" s="15">
        <f>Data!J3891</f>
        <v>260</v>
      </c>
      <c r="G3891" s="16">
        <f>Data!I3891</f>
        <v>47</v>
      </c>
      <c r="H3891" s="17">
        <f>Data!K3891</f>
        <v>12220</v>
      </c>
      <c r="I3891" s="17">
        <f>Data!L3891</f>
        <v>5132.4</v>
      </c>
      <c r="J3891" s="12" t="str">
        <f>Data!N3891</f>
        <v>Online</v>
      </c>
      <c r="K3891" s="12" t="str">
        <f>Data!O3891</f>
        <v>Efectivo</v>
      </c>
      <c r="L3891" s="12" t="str">
        <f>Data!P3891</f>
        <v>Recurrente</v>
      </c>
    </row>
    <row r="3892">
      <c r="A3892" s="11">
        <v>3891.0</v>
      </c>
      <c r="B3892" s="14">
        <f>Data!D3892</f>
        <v>43833</v>
      </c>
      <c r="C3892" s="12">
        <f>IFERROR(VLOOKUP(Data!B3892, Minorista!$A$2:$B$100, 2, FALSE), "")</f>
        <v>1</v>
      </c>
      <c r="D3892" s="12">
        <f t="array" ref="D3892">INDEX(Producto!$A$2:$A$500, MATCH(Data!H3892, Producto!$B$2:$B$500, 0))</f>
        <v>3</v>
      </c>
      <c r="E3892" s="12">
        <f>VLOOKUP(Data!E3892 &amp; Data!F3892 &amp; Data!G3892, Ubicacion!$A$2:$B$1000, 2, FALSE)</f>
        <v>1</v>
      </c>
      <c r="F3892" s="15">
        <f>Data!J3892</f>
        <v>250</v>
      </c>
      <c r="G3892" s="16">
        <f>Data!I3892</f>
        <v>36</v>
      </c>
      <c r="H3892" s="17">
        <f>Data!K3892</f>
        <v>9000</v>
      </c>
      <c r="I3892" s="17">
        <f>Data!L3892</f>
        <v>4140</v>
      </c>
      <c r="J3892" s="12" t="str">
        <f>Data!N3892</f>
        <v>Online</v>
      </c>
      <c r="K3892" s="12" t="str">
        <f>Data!O3892</f>
        <v>Efectivo</v>
      </c>
      <c r="L3892" s="12" t="str">
        <f>Data!P3892</f>
        <v>Nuevo</v>
      </c>
    </row>
    <row r="3893">
      <c r="A3893" s="11">
        <v>3892.0</v>
      </c>
      <c r="B3893" s="14">
        <f>Data!D3893</f>
        <v>43834</v>
      </c>
      <c r="C3893" s="12">
        <f>IFERROR(VLOOKUP(Data!B3893, Minorista!$A$2:$B$100, 2, FALSE), "")</f>
        <v>1</v>
      </c>
      <c r="D3893" s="12">
        <f t="array" ref="D3893">INDEX(Producto!$A$2:$A$500, MATCH(Data!H3893, Producto!$B$2:$B$500, 0))</f>
        <v>4</v>
      </c>
      <c r="E3893" s="12">
        <f>VLOOKUP(Data!E3893 &amp; Data!F3893 &amp; Data!G3893, Ubicacion!$A$2:$B$1000, 2, FALSE)</f>
        <v>1</v>
      </c>
      <c r="F3893" s="15">
        <f>Data!J3893</f>
        <v>247</v>
      </c>
      <c r="G3893" s="16">
        <f>Data!I3893</f>
        <v>41</v>
      </c>
      <c r="H3893" s="17">
        <f>Data!K3893</f>
        <v>10127</v>
      </c>
      <c r="I3893" s="17">
        <f>Data!L3893</f>
        <v>4658.42</v>
      </c>
      <c r="J3893" s="12" t="str">
        <f>Data!N3893</f>
        <v>Online</v>
      </c>
      <c r="K3893" s="12" t="str">
        <f>Data!O3893</f>
        <v>Transferencia bancaria</v>
      </c>
      <c r="L3893" s="12" t="str">
        <f>Data!P3893</f>
        <v>Recurrente</v>
      </c>
    </row>
    <row r="3894">
      <c r="A3894" s="11">
        <v>3893.0</v>
      </c>
      <c r="B3894" s="14">
        <f>Data!D3894</f>
        <v>43835</v>
      </c>
      <c r="C3894" s="12">
        <f>IFERROR(VLOOKUP(Data!B3894, Minorista!$A$2:$B$100, 2, FALSE), "")</f>
        <v>1</v>
      </c>
      <c r="D3894" s="12">
        <f t="array" ref="D3894">INDEX(Producto!$A$2:$A$500, MATCH(Data!H3894, Producto!$B$2:$B$500, 0))</f>
        <v>5</v>
      </c>
      <c r="E3894" s="12">
        <f>VLOOKUP(Data!E3894 &amp; Data!F3894 &amp; Data!G3894, Ubicacion!$A$2:$B$1000, 2, FALSE)</f>
        <v>1</v>
      </c>
      <c r="F3894" s="15">
        <f>Data!J3894</f>
        <v>234</v>
      </c>
      <c r="G3894" s="16">
        <f>Data!I3894</f>
        <v>55</v>
      </c>
      <c r="H3894" s="17">
        <f>Data!K3894</f>
        <v>12870</v>
      </c>
      <c r="I3894" s="17">
        <f>Data!L3894</f>
        <v>5148</v>
      </c>
      <c r="J3894" s="12" t="str">
        <f>Data!N3894</f>
        <v>Online</v>
      </c>
      <c r="K3894" s="12" t="str">
        <f>Data!O3894</f>
        <v>Transferencia bancaria</v>
      </c>
      <c r="L3894" s="12" t="str">
        <f>Data!P3894</f>
        <v>Nuevo</v>
      </c>
    </row>
    <row r="3895">
      <c r="A3895" s="11">
        <v>3894.0</v>
      </c>
      <c r="B3895" s="14">
        <f>Data!D3895</f>
        <v>43836</v>
      </c>
      <c r="C3895" s="12">
        <f>IFERROR(VLOOKUP(Data!B3895, Minorista!$A$2:$B$100, 2, FALSE), "")</f>
        <v>1</v>
      </c>
      <c r="D3895" s="12">
        <f t="array" ref="D3895">INDEX(Producto!$A$2:$A$500, MATCH(Data!H3895, Producto!$B$2:$B$500, 0))</f>
        <v>6</v>
      </c>
      <c r="E3895" s="12">
        <f>VLOOKUP(Data!E3895 &amp; Data!F3895 &amp; Data!G3895, Ubicacion!$A$2:$B$1000, 2, FALSE)</f>
        <v>1</v>
      </c>
      <c r="F3895" s="15">
        <f>Data!J3895</f>
        <v>260</v>
      </c>
      <c r="G3895" s="16">
        <f>Data!I3895</f>
        <v>46</v>
      </c>
      <c r="H3895" s="17">
        <f>Data!K3895</f>
        <v>11960</v>
      </c>
      <c r="I3895" s="17">
        <f>Data!L3895</f>
        <v>4425.2</v>
      </c>
      <c r="J3895" s="12" t="str">
        <f>Data!N3895</f>
        <v>Online</v>
      </c>
      <c r="K3895" s="12" t="str">
        <f>Data!O3895</f>
        <v>Efectivo</v>
      </c>
      <c r="L3895" s="12" t="str">
        <f>Data!P3895</f>
        <v>Recurrente</v>
      </c>
    </row>
    <row r="3896">
      <c r="A3896" s="11">
        <v>3895.0</v>
      </c>
      <c r="B3896" s="14">
        <f>Data!D3896</f>
        <v>43837</v>
      </c>
      <c r="C3896" s="12">
        <f>IFERROR(VLOOKUP(Data!B3896, Minorista!$A$2:$B$100, 2, FALSE), "")</f>
        <v>1</v>
      </c>
      <c r="D3896" s="12">
        <f t="array" ref="D3896">INDEX(Producto!$A$2:$A$500, MATCH(Data!H3896, Producto!$B$2:$B$500, 0))</f>
        <v>1</v>
      </c>
      <c r="E3896" s="12">
        <f>VLOOKUP(Data!E3896 &amp; Data!F3896 &amp; Data!G3896, Ubicacion!$A$2:$B$1000, 2, FALSE)</f>
        <v>1</v>
      </c>
      <c r="F3896" s="15">
        <f>Data!J3896</f>
        <v>313</v>
      </c>
      <c r="G3896" s="16">
        <f>Data!I3896</f>
        <v>46</v>
      </c>
      <c r="H3896" s="17">
        <f>Data!K3896</f>
        <v>14398</v>
      </c>
      <c r="I3896" s="17">
        <f>Data!L3896</f>
        <v>8926.76</v>
      </c>
      <c r="J3896" s="12" t="str">
        <f>Data!N3896</f>
        <v>Online</v>
      </c>
      <c r="K3896" s="12" t="str">
        <f>Data!O3896</f>
        <v>Tarjeta</v>
      </c>
      <c r="L3896" s="12" t="str">
        <f>Data!P3896</f>
        <v>Recurrente</v>
      </c>
    </row>
    <row r="3897">
      <c r="A3897" s="11">
        <v>3896.0</v>
      </c>
      <c r="B3897" s="14">
        <f>Data!D3897</f>
        <v>43838</v>
      </c>
      <c r="C3897" s="12">
        <f>IFERROR(VLOOKUP(Data!B3897, Minorista!$A$2:$B$100, 2, FALSE), "")</f>
        <v>1</v>
      </c>
      <c r="D3897" s="12">
        <f t="array" ref="D3897">INDEX(Producto!$A$2:$A$500, MATCH(Data!H3897, Producto!$B$2:$B$500, 0))</f>
        <v>2</v>
      </c>
      <c r="E3897" s="12">
        <f>VLOOKUP(Data!E3897 &amp; Data!F3897 &amp; Data!G3897, Ubicacion!$A$2:$B$1000, 2, FALSE)</f>
        <v>1</v>
      </c>
      <c r="F3897" s="15">
        <f>Data!J3897</f>
        <v>261</v>
      </c>
      <c r="G3897" s="16">
        <f>Data!I3897</f>
        <v>46</v>
      </c>
      <c r="H3897" s="17">
        <f>Data!K3897</f>
        <v>12006</v>
      </c>
      <c r="I3897" s="17">
        <f>Data!L3897</f>
        <v>5282.64</v>
      </c>
      <c r="J3897" s="12" t="str">
        <f>Data!N3897</f>
        <v>Online</v>
      </c>
      <c r="K3897" s="12" t="str">
        <f>Data!O3897</f>
        <v>Efectivo</v>
      </c>
      <c r="L3897" s="12" t="str">
        <f>Data!P3897</f>
        <v>Nuevo</v>
      </c>
    </row>
    <row r="3898">
      <c r="A3898" s="11">
        <v>3897.0</v>
      </c>
      <c r="B3898" s="14">
        <f>Data!D3898</f>
        <v>43851</v>
      </c>
      <c r="C3898" s="12">
        <f>IFERROR(VLOOKUP(Data!B3898, Minorista!$A$2:$B$100, 2, FALSE), "")</f>
        <v>1</v>
      </c>
      <c r="D3898" s="12">
        <f t="array" ref="D3898">INDEX(Producto!$A$2:$A$500, MATCH(Data!H3898, Producto!$B$2:$B$500, 0))</f>
        <v>3</v>
      </c>
      <c r="E3898" s="12">
        <f>VLOOKUP(Data!E3898 &amp; Data!F3898 &amp; Data!G3898, Ubicacion!$A$2:$B$1000, 2, FALSE)</f>
        <v>1</v>
      </c>
      <c r="F3898" s="15">
        <f>Data!J3898</f>
        <v>276</v>
      </c>
      <c r="G3898" s="16">
        <f>Data!I3898</f>
        <v>36</v>
      </c>
      <c r="H3898" s="17">
        <f>Data!K3898</f>
        <v>9936</v>
      </c>
      <c r="I3898" s="17">
        <f>Data!L3898</f>
        <v>4669.92</v>
      </c>
      <c r="J3898" s="12" t="str">
        <f>Data!N3898</f>
        <v>Online</v>
      </c>
      <c r="K3898" s="12" t="str">
        <f>Data!O3898</f>
        <v>Tarjeta</v>
      </c>
      <c r="L3898" s="12" t="str">
        <f>Data!P3898</f>
        <v>Nuevo</v>
      </c>
    </row>
    <row r="3899">
      <c r="A3899" s="11">
        <v>3898.0</v>
      </c>
      <c r="B3899" s="14">
        <f>Data!D3899</f>
        <v>43852</v>
      </c>
      <c r="C3899" s="12">
        <f>IFERROR(VLOOKUP(Data!B3899, Minorista!$A$2:$B$100, 2, FALSE), "")</f>
        <v>1</v>
      </c>
      <c r="D3899" s="12">
        <f t="array" ref="D3899">INDEX(Producto!$A$2:$A$500, MATCH(Data!H3899, Producto!$B$2:$B$500, 0))</f>
        <v>4</v>
      </c>
      <c r="E3899" s="12">
        <f>VLOOKUP(Data!E3899 &amp; Data!F3899 &amp; Data!G3899, Ubicacion!$A$2:$B$1000, 2, FALSE)</f>
        <v>1</v>
      </c>
      <c r="F3899" s="15">
        <f>Data!J3899</f>
        <v>206</v>
      </c>
      <c r="G3899" s="16">
        <f>Data!I3899</f>
        <v>44</v>
      </c>
      <c r="H3899" s="17">
        <f>Data!K3899</f>
        <v>9064</v>
      </c>
      <c r="I3899" s="17">
        <f>Data!L3899</f>
        <v>4441.36</v>
      </c>
      <c r="J3899" s="12" t="str">
        <f>Data!N3899</f>
        <v>Online</v>
      </c>
      <c r="K3899" s="12" t="str">
        <f>Data!O3899</f>
        <v>Tarjeta</v>
      </c>
      <c r="L3899" s="12" t="str">
        <f>Data!P3899</f>
        <v>Nuevo</v>
      </c>
    </row>
    <row r="3900">
      <c r="A3900" s="11">
        <v>3899.0</v>
      </c>
      <c r="B3900" s="14">
        <f>Data!D3900</f>
        <v>43853</v>
      </c>
      <c r="C3900" s="12">
        <f>IFERROR(VLOOKUP(Data!B3900, Minorista!$A$2:$B$100, 2, FALSE), "")</f>
        <v>1</v>
      </c>
      <c r="D3900" s="12">
        <f t="array" ref="D3900">INDEX(Producto!$A$2:$A$500, MATCH(Data!H3900, Producto!$B$2:$B$500, 0))</f>
        <v>5</v>
      </c>
      <c r="E3900" s="12">
        <f>VLOOKUP(Data!E3900 &amp; Data!F3900 &amp; Data!G3900, Ubicacion!$A$2:$B$1000, 2, FALSE)</f>
        <v>1</v>
      </c>
      <c r="F3900" s="15">
        <f>Data!J3900</f>
        <v>243</v>
      </c>
      <c r="G3900" s="16">
        <f>Data!I3900</f>
        <v>58</v>
      </c>
      <c r="H3900" s="17">
        <f>Data!K3900</f>
        <v>14094</v>
      </c>
      <c r="I3900" s="17">
        <f>Data!L3900</f>
        <v>6060.42</v>
      </c>
      <c r="J3900" s="12" t="str">
        <f>Data!N3900</f>
        <v>Online</v>
      </c>
      <c r="K3900" s="12" t="str">
        <f>Data!O3900</f>
        <v>Efectivo</v>
      </c>
      <c r="L3900" s="12" t="str">
        <f>Data!P3900</f>
        <v>Nuevo</v>
      </c>
    </row>
    <row r="3901">
      <c r="A3901" s="11">
        <v>3900.0</v>
      </c>
      <c r="B3901" s="14">
        <f>Data!D3901</f>
        <v>43854</v>
      </c>
      <c r="C3901" s="12">
        <f>IFERROR(VLOOKUP(Data!B3901, Minorista!$A$2:$B$100, 2, FALSE), "")</f>
        <v>1</v>
      </c>
      <c r="D3901" s="12">
        <f t="array" ref="D3901">INDEX(Producto!$A$2:$A$500, MATCH(Data!H3901, Producto!$B$2:$B$500, 0))</f>
        <v>6</v>
      </c>
      <c r="E3901" s="12">
        <f>VLOOKUP(Data!E3901 &amp; Data!F3901 &amp; Data!G3901, Ubicacion!$A$2:$B$1000, 2, FALSE)</f>
        <v>1</v>
      </c>
      <c r="F3901" s="15">
        <f>Data!J3901</f>
        <v>290</v>
      </c>
      <c r="G3901" s="16">
        <f>Data!I3901</f>
        <v>48</v>
      </c>
      <c r="H3901" s="17">
        <f>Data!K3901</f>
        <v>13920</v>
      </c>
      <c r="I3901" s="17">
        <f>Data!L3901</f>
        <v>5289.6</v>
      </c>
      <c r="J3901" s="12" t="str">
        <f>Data!N3901</f>
        <v>Online</v>
      </c>
      <c r="K3901" s="12" t="str">
        <f>Data!O3901</f>
        <v>Transferencia bancaria</v>
      </c>
      <c r="L3901" s="12" t="str">
        <f>Data!P3901</f>
        <v>Recurrente</v>
      </c>
    </row>
    <row r="3902">
      <c r="A3902" s="11">
        <v>3901.0</v>
      </c>
      <c r="B3902" s="14">
        <f>Data!D3902</f>
        <v>43855</v>
      </c>
      <c r="C3902" s="12">
        <f>IFERROR(VLOOKUP(Data!B3902, Minorista!$A$2:$B$100, 2, FALSE), "")</f>
        <v>1</v>
      </c>
      <c r="D3902" s="12">
        <f t="array" ref="D3902">INDEX(Producto!$A$2:$A$500, MATCH(Data!H3902, Producto!$B$2:$B$500, 0))</f>
        <v>1</v>
      </c>
      <c r="E3902" s="12">
        <f>VLOOKUP(Data!E3902 &amp; Data!F3902 &amp; Data!G3902, Ubicacion!$A$2:$B$1000, 2, FALSE)</f>
        <v>1</v>
      </c>
      <c r="F3902" s="15">
        <f>Data!J3902</f>
        <v>354</v>
      </c>
      <c r="G3902" s="16">
        <f>Data!I3902</f>
        <v>46</v>
      </c>
      <c r="H3902" s="17">
        <f>Data!K3902</f>
        <v>16284</v>
      </c>
      <c r="I3902" s="17">
        <f>Data!L3902</f>
        <v>10258.92</v>
      </c>
      <c r="J3902" s="12" t="str">
        <f>Data!N3902</f>
        <v>Online</v>
      </c>
      <c r="K3902" s="12" t="str">
        <f>Data!O3902</f>
        <v>Tarjeta</v>
      </c>
      <c r="L3902" s="12" t="str">
        <f>Data!P3902</f>
        <v>Recurrente</v>
      </c>
    </row>
    <row r="3903">
      <c r="A3903" s="11">
        <v>3902.0</v>
      </c>
      <c r="B3903" s="14">
        <f>Data!D3903</f>
        <v>43856</v>
      </c>
      <c r="C3903" s="12">
        <f>IFERROR(VLOOKUP(Data!B3903, Minorista!$A$2:$B$100, 2, FALSE), "")</f>
        <v>1</v>
      </c>
      <c r="D3903" s="12">
        <f t="array" ref="D3903">INDEX(Producto!$A$2:$A$500, MATCH(Data!H3903, Producto!$B$2:$B$500, 0))</f>
        <v>2</v>
      </c>
      <c r="E3903" s="12">
        <f>VLOOKUP(Data!E3903 &amp; Data!F3903 &amp; Data!G3903, Ubicacion!$A$2:$B$1000, 2, FALSE)</f>
        <v>1</v>
      </c>
      <c r="F3903" s="15">
        <f>Data!J3903</f>
        <v>259</v>
      </c>
      <c r="G3903" s="16">
        <f>Data!I3903</f>
        <v>48</v>
      </c>
      <c r="H3903" s="17">
        <f>Data!K3903</f>
        <v>12432</v>
      </c>
      <c r="I3903" s="17">
        <f>Data!L3903</f>
        <v>5345.76</v>
      </c>
      <c r="J3903" s="12" t="str">
        <f>Data!N3903</f>
        <v>Online</v>
      </c>
      <c r="K3903" s="12" t="str">
        <f>Data!O3903</f>
        <v>Transferencia bancaria</v>
      </c>
      <c r="L3903" s="12" t="str">
        <f>Data!P3903</f>
        <v>Recurrente</v>
      </c>
    </row>
    <row r="3904">
      <c r="A3904" s="11">
        <v>3903.0</v>
      </c>
      <c r="B3904" s="14">
        <f>Data!D3904</f>
        <v>43857</v>
      </c>
      <c r="C3904" s="12">
        <f>IFERROR(VLOOKUP(Data!B3904, Minorista!$A$2:$B$100, 2, FALSE), "")</f>
        <v>1</v>
      </c>
      <c r="D3904" s="12">
        <f t="array" ref="D3904">INDEX(Producto!$A$2:$A$500, MATCH(Data!H3904, Producto!$B$2:$B$500, 0))</f>
        <v>3</v>
      </c>
      <c r="E3904" s="12">
        <f>VLOOKUP(Data!E3904 &amp; Data!F3904 &amp; Data!G3904, Ubicacion!$A$2:$B$1000, 2, FALSE)</f>
        <v>1</v>
      </c>
      <c r="F3904" s="15">
        <f>Data!J3904</f>
        <v>247</v>
      </c>
      <c r="G3904" s="16">
        <f>Data!I3904</f>
        <v>39</v>
      </c>
      <c r="H3904" s="17">
        <f>Data!K3904</f>
        <v>9633</v>
      </c>
      <c r="I3904" s="17">
        <f>Data!L3904</f>
        <v>4720.17</v>
      </c>
      <c r="J3904" s="12" t="str">
        <f>Data!N3904</f>
        <v>Online</v>
      </c>
      <c r="K3904" s="12" t="str">
        <f>Data!O3904</f>
        <v>Transferencia bancaria</v>
      </c>
      <c r="L3904" s="12" t="str">
        <f>Data!P3904</f>
        <v>Recurrente</v>
      </c>
    </row>
    <row r="3905">
      <c r="A3905" s="11">
        <v>3904.0</v>
      </c>
      <c r="B3905" s="14">
        <f>Data!D3905</f>
        <v>43858</v>
      </c>
      <c r="C3905" s="12">
        <f>IFERROR(VLOOKUP(Data!B3905, Minorista!$A$2:$B$100, 2, FALSE), "")</f>
        <v>1</v>
      </c>
      <c r="D3905" s="12">
        <f t="array" ref="D3905">INDEX(Producto!$A$2:$A$500, MATCH(Data!H3905, Producto!$B$2:$B$500, 0))</f>
        <v>4</v>
      </c>
      <c r="E3905" s="12">
        <f>VLOOKUP(Data!E3905 &amp; Data!F3905 &amp; Data!G3905, Ubicacion!$A$2:$B$1000, 2, FALSE)</f>
        <v>1</v>
      </c>
      <c r="F3905" s="15">
        <f>Data!J3905</f>
        <v>216</v>
      </c>
      <c r="G3905" s="16">
        <f>Data!I3905</f>
        <v>43</v>
      </c>
      <c r="H3905" s="17">
        <f>Data!K3905</f>
        <v>9288</v>
      </c>
      <c r="I3905" s="17">
        <f>Data!L3905</f>
        <v>4644</v>
      </c>
      <c r="J3905" s="12" t="str">
        <f>Data!N3905</f>
        <v>Online</v>
      </c>
      <c r="K3905" s="12" t="str">
        <f>Data!O3905</f>
        <v>Efectivo</v>
      </c>
      <c r="L3905" s="12" t="str">
        <f>Data!P3905</f>
        <v>Recurrente</v>
      </c>
    </row>
    <row r="3906">
      <c r="A3906" s="11">
        <v>3905.0</v>
      </c>
      <c r="B3906" s="14">
        <f>Data!D3906</f>
        <v>43859</v>
      </c>
      <c r="C3906" s="12">
        <f>IFERROR(VLOOKUP(Data!B3906, Minorista!$A$2:$B$100, 2, FALSE), "")</f>
        <v>1</v>
      </c>
      <c r="D3906" s="12">
        <f t="array" ref="D3906">INDEX(Producto!$A$2:$A$500, MATCH(Data!H3906, Producto!$B$2:$B$500, 0))</f>
        <v>5</v>
      </c>
      <c r="E3906" s="12">
        <f>VLOOKUP(Data!E3906 &amp; Data!F3906 &amp; Data!G3906, Ubicacion!$A$2:$B$1000, 2, FALSE)</f>
        <v>1</v>
      </c>
      <c r="F3906" s="15">
        <f>Data!J3906</f>
        <v>230</v>
      </c>
      <c r="G3906" s="16">
        <f>Data!I3906</f>
        <v>59</v>
      </c>
      <c r="H3906" s="17">
        <f>Data!K3906</f>
        <v>13570</v>
      </c>
      <c r="I3906" s="17">
        <f>Data!L3906</f>
        <v>5699.4</v>
      </c>
      <c r="J3906" s="12" t="str">
        <f>Data!N3906</f>
        <v>Online</v>
      </c>
      <c r="K3906" s="12" t="str">
        <f>Data!O3906</f>
        <v>Tarjeta</v>
      </c>
      <c r="L3906" s="12" t="str">
        <f>Data!P3906</f>
        <v>Recurrente</v>
      </c>
    </row>
    <row r="3907">
      <c r="A3907" s="11">
        <v>3906.0</v>
      </c>
      <c r="B3907" s="14">
        <f>Data!D3907</f>
        <v>43860</v>
      </c>
      <c r="C3907" s="12">
        <f>IFERROR(VLOOKUP(Data!B3907, Minorista!$A$2:$B$100, 2, FALSE), "")</f>
        <v>1</v>
      </c>
      <c r="D3907" s="12">
        <f t="array" ref="D3907">INDEX(Producto!$A$2:$A$500, MATCH(Data!H3907, Producto!$B$2:$B$500, 0))</f>
        <v>6</v>
      </c>
      <c r="E3907" s="12">
        <f>VLOOKUP(Data!E3907 &amp; Data!F3907 &amp; Data!G3907, Ubicacion!$A$2:$B$1000, 2, FALSE)</f>
        <v>1</v>
      </c>
      <c r="F3907" s="15">
        <f>Data!J3907</f>
        <v>238</v>
      </c>
      <c r="G3907" s="16">
        <f>Data!I3907</f>
        <v>45</v>
      </c>
      <c r="H3907" s="17">
        <f>Data!K3907</f>
        <v>10710</v>
      </c>
      <c r="I3907" s="17">
        <f>Data!L3907</f>
        <v>3748.5</v>
      </c>
      <c r="J3907" s="12" t="str">
        <f>Data!N3907</f>
        <v>Online</v>
      </c>
      <c r="K3907" s="12" t="str">
        <f>Data!O3907</f>
        <v>Transferencia bancaria</v>
      </c>
      <c r="L3907" s="12" t="str">
        <f>Data!P3907</f>
        <v>Nuevo</v>
      </c>
    </row>
    <row r="3908">
      <c r="A3908" s="11">
        <v>3907.0</v>
      </c>
      <c r="B3908" s="14">
        <f>Data!D3908</f>
        <v>43861</v>
      </c>
      <c r="C3908" s="12">
        <f>IFERROR(VLOOKUP(Data!B3908, Minorista!$A$2:$B$100, 2, FALSE), "")</f>
        <v>1</v>
      </c>
      <c r="D3908" s="12">
        <f t="array" ref="D3908">INDEX(Producto!$A$2:$A$500, MATCH(Data!H3908, Producto!$B$2:$B$500, 0))</f>
        <v>1</v>
      </c>
      <c r="E3908" s="12">
        <f>VLOOKUP(Data!E3908 &amp; Data!F3908 &amp; Data!G3908, Ubicacion!$A$2:$B$1000, 2, FALSE)</f>
        <v>1</v>
      </c>
      <c r="F3908" s="15">
        <f>Data!J3908</f>
        <v>300</v>
      </c>
      <c r="G3908" s="16">
        <f>Data!I3908</f>
        <v>45</v>
      </c>
      <c r="H3908" s="17">
        <f>Data!K3908</f>
        <v>13500</v>
      </c>
      <c r="I3908" s="17">
        <f>Data!L3908</f>
        <v>8370</v>
      </c>
      <c r="J3908" s="12" t="str">
        <f>Data!N3908</f>
        <v>Online</v>
      </c>
      <c r="K3908" s="12" t="str">
        <f>Data!O3908</f>
        <v>Tarjeta</v>
      </c>
      <c r="L3908" s="12" t="str">
        <f>Data!P3908</f>
        <v>Recurrente</v>
      </c>
    </row>
    <row r="3909">
      <c r="A3909" s="11">
        <v>3908.0</v>
      </c>
      <c r="B3909" s="14">
        <f>Data!D3909</f>
        <v>43862</v>
      </c>
      <c r="C3909" s="12">
        <f>IFERROR(VLOOKUP(Data!B3909, Minorista!$A$2:$B$100, 2, FALSE), "")</f>
        <v>1</v>
      </c>
      <c r="D3909" s="12">
        <f t="array" ref="D3909">INDEX(Producto!$A$2:$A$500, MATCH(Data!H3909, Producto!$B$2:$B$500, 0))</f>
        <v>2</v>
      </c>
      <c r="E3909" s="12">
        <f>VLOOKUP(Data!E3909 &amp; Data!F3909 &amp; Data!G3909, Ubicacion!$A$2:$B$1000, 2, FALSE)</f>
        <v>1</v>
      </c>
      <c r="F3909" s="15">
        <f>Data!J3909</f>
        <v>234</v>
      </c>
      <c r="G3909" s="16">
        <f>Data!I3909</f>
        <v>47</v>
      </c>
      <c r="H3909" s="17">
        <f>Data!K3909</f>
        <v>10998</v>
      </c>
      <c r="I3909" s="17">
        <f>Data!L3909</f>
        <v>4509.18</v>
      </c>
      <c r="J3909" s="12" t="str">
        <f>Data!N3909</f>
        <v>Online</v>
      </c>
      <c r="K3909" s="12" t="str">
        <f>Data!O3909</f>
        <v>Transferencia bancaria</v>
      </c>
      <c r="L3909" s="12" t="str">
        <f>Data!P3909</f>
        <v>Nuevo</v>
      </c>
    </row>
    <row r="3910">
      <c r="A3910" s="11">
        <v>3909.0</v>
      </c>
      <c r="B3910" s="14">
        <f>Data!D3910</f>
        <v>43863</v>
      </c>
      <c r="C3910" s="12">
        <f>IFERROR(VLOOKUP(Data!B3910, Minorista!$A$2:$B$100, 2, FALSE), "")</f>
        <v>1</v>
      </c>
      <c r="D3910" s="12">
        <f t="array" ref="D3910">INDEX(Producto!$A$2:$A$500, MATCH(Data!H3910, Producto!$B$2:$B$500, 0))</f>
        <v>3</v>
      </c>
      <c r="E3910" s="12">
        <f>VLOOKUP(Data!E3910 &amp; Data!F3910 &amp; Data!G3910, Ubicacion!$A$2:$B$1000, 2, FALSE)</f>
        <v>1</v>
      </c>
      <c r="F3910" s="15">
        <f>Data!J3910</f>
        <v>252</v>
      </c>
      <c r="G3910" s="16">
        <f>Data!I3910</f>
        <v>39</v>
      </c>
      <c r="H3910" s="17">
        <f>Data!K3910</f>
        <v>9828</v>
      </c>
      <c r="I3910" s="17">
        <f>Data!L3910</f>
        <v>4914</v>
      </c>
      <c r="J3910" s="12" t="str">
        <f>Data!N3910</f>
        <v>Online</v>
      </c>
      <c r="K3910" s="12" t="str">
        <f>Data!O3910</f>
        <v>Efectivo</v>
      </c>
      <c r="L3910" s="12" t="str">
        <f>Data!P3910</f>
        <v>Nuevo</v>
      </c>
    </row>
    <row r="3911">
      <c r="A3911" s="11">
        <v>3910.0</v>
      </c>
      <c r="B3911" s="14">
        <f>Data!D3911</f>
        <v>43864</v>
      </c>
      <c r="C3911" s="12">
        <f>IFERROR(VLOOKUP(Data!B3911, Minorista!$A$2:$B$100, 2, FALSE), "")</f>
        <v>1</v>
      </c>
      <c r="D3911" s="12">
        <f t="array" ref="D3911">INDEX(Producto!$A$2:$A$500, MATCH(Data!H3911, Producto!$B$2:$B$500, 0))</f>
        <v>4</v>
      </c>
      <c r="E3911" s="12">
        <f>VLOOKUP(Data!E3911 &amp; Data!F3911 &amp; Data!G3911, Ubicacion!$A$2:$B$1000, 2, FALSE)</f>
        <v>1</v>
      </c>
      <c r="F3911" s="15">
        <f>Data!J3911</f>
        <v>239</v>
      </c>
      <c r="G3911" s="16">
        <f>Data!I3911</f>
        <v>41</v>
      </c>
      <c r="H3911" s="17">
        <f>Data!K3911</f>
        <v>9799</v>
      </c>
      <c r="I3911" s="17">
        <f>Data!L3911</f>
        <v>4801.51</v>
      </c>
      <c r="J3911" s="12" t="str">
        <f>Data!N3911</f>
        <v>Online</v>
      </c>
      <c r="K3911" s="12" t="str">
        <f>Data!O3911</f>
        <v>Tarjeta</v>
      </c>
      <c r="L3911" s="12" t="str">
        <f>Data!P3911</f>
        <v>Nuevo</v>
      </c>
    </row>
    <row r="3912">
      <c r="A3912" s="11">
        <v>3911.0</v>
      </c>
      <c r="B3912" s="14">
        <f>Data!D3912</f>
        <v>43865</v>
      </c>
      <c r="C3912" s="12">
        <f>IFERROR(VLOOKUP(Data!B3912, Minorista!$A$2:$B$100, 2, FALSE), "")</f>
        <v>1</v>
      </c>
      <c r="D3912" s="12">
        <f t="array" ref="D3912">INDEX(Producto!$A$2:$A$500, MATCH(Data!H3912, Producto!$B$2:$B$500, 0))</f>
        <v>5</v>
      </c>
      <c r="E3912" s="12">
        <f>VLOOKUP(Data!E3912 &amp; Data!F3912 &amp; Data!G3912, Ubicacion!$A$2:$B$1000, 2, FALSE)</f>
        <v>1</v>
      </c>
      <c r="F3912" s="15">
        <f>Data!J3912</f>
        <v>215</v>
      </c>
      <c r="G3912" s="16">
        <f>Data!I3912</f>
        <v>56</v>
      </c>
      <c r="H3912" s="17">
        <f>Data!K3912</f>
        <v>12040</v>
      </c>
      <c r="I3912" s="17">
        <f>Data!L3912</f>
        <v>5056.8</v>
      </c>
      <c r="J3912" s="12" t="str">
        <f>Data!N3912</f>
        <v>Online</v>
      </c>
      <c r="K3912" s="12" t="str">
        <f>Data!O3912</f>
        <v>Tarjeta</v>
      </c>
      <c r="L3912" s="12" t="str">
        <f>Data!P3912</f>
        <v>Recurrente</v>
      </c>
    </row>
    <row r="3913">
      <c r="A3913" s="11">
        <v>3912.0</v>
      </c>
      <c r="B3913" s="14">
        <f>Data!D3913</f>
        <v>43866</v>
      </c>
      <c r="C3913" s="12">
        <f>IFERROR(VLOOKUP(Data!B3913, Minorista!$A$2:$B$100, 2, FALSE), "")</f>
        <v>1</v>
      </c>
      <c r="D3913" s="12">
        <f t="array" ref="D3913">INDEX(Producto!$A$2:$A$500, MATCH(Data!H3913, Producto!$B$2:$B$500, 0))</f>
        <v>6</v>
      </c>
      <c r="E3913" s="12">
        <f>VLOOKUP(Data!E3913 &amp; Data!F3913 &amp; Data!G3913, Ubicacion!$A$2:$B$1000, 2, FALSE)</f>
        <v>1</v>
      </c>
      <c r="F3913" s="15">
        <f>Data!J3913</f>
        <v>238</v>
      </c>
      <c r="G3913" s="16">
        <f>Data!I3913</f>
        <v>49</v>
      </c>
      <c r="H3913" s="17">
        <f>Data!K3913</f>
        <v>11662</v>
      </c>
      <c r="I3913" s="17">
        <f>Data!L3913</f>
        <v>4314.94</v>
      </c>
      <c r="J3913" s="12" t="str">
        <f>Data!N3913</f>
        <v>Online</v>
      </c>
      <c r="K3913" s="12" t="str">
        <f>Data!O3913</f>
        <v>Tarjeta</v>
      </c>
      <c r="L3913" s="12" t="str">
        <f>Data!P3913</f>
        <v>Nuevo</v>
      </c>
    </row>
    <row r="3914">
      <c r="A3914" s="11">
        <v>3913.0</v>
      </c>
      <c r="B3914" s="14">
        <f>Data!D3914</f>
        <v>43867</v>
      </c>
      <c r="C3914" s="12">
        <f>IFERROR(VLOOKUP(Data!B3914, Minorista!$A$2:$B$100, 2, FALSE), "")</f>
        <v>1</v>
      </c>
      <c r="D3914" s="12">
        <f t="array" ref="D3914">INDEX(Producto!$A$2:$A$500, MATCH(Data!H3914, Producto!$B$2:$B$500, 0))</f>
        <v>1</v>
      </c>
      <c r="E3914" s="12">
        <f>VLOOKUP(Data!E3914 &amp; Data!F3914 &amp; Data!G3914, Ubicacion!$A$2:$B$1000, 2, FALSE)</f>
        <v>1</v>
      </c>
      <c r="F3914" s="15">
        <f>Data!J3914</f>
        <v>317</v>
      </c>
      <c r="G3914" s="16">
        <f>Data!I3914</f>
        <v>54</v>
      </c>
      <c r="H3914" s="17">
        <f>Data!K3914</f>
        <v>17118</v>
      </c>
      <c r="I3914" s="17">
        <f>Data!L3914</f>
        <v>10955.52</v>
      </c>
      <c r="J3914" s="12" t="str">
        <f>Data!N3914</f>
        <v>Online</v>
      </c>
      <c r="K3914" s="12" t="str">
        <f>Data!O3914</f>
        <v>Transferencia bancaria</v>
      </c>
      <c r="L3914" s="12" t="str">
        <f>Data!P3914</f>
        <v>Recurrente</v>
      </c>
    </row>
    <row r="3915">
      <c r="A3915" s="11">
        <v>3914.0</v>
      </c>
      <c r="B3915" s="14">
        <f>Data!D3915</f>
        <v>43868</v>
      </c>
      <c r="C3915" s="12">
        <f>IFERROR(VLOOKUP(Data!B3915, Minorista!$A$2:$B$100, 2, FALSE), "")</f>
        <v>1</v>
      </c>
      <c r="D3915" s="12">
        <f t="array" ref="D3915">INDEX(Producto!$A$2:$A$500, MATCH(Data!H3915, Producto!$B$2:$B$500, 0))</f>
        <v>2</v>
      </c>
      <c r="E3915" s="12">
        <f>VLOOKUP(Data!E3915 &amp; Data!F3915 &amp; Data!G3915, Ubicacion!$A$2:$B$1000, 2, FALSE)</f>
        <v>1</v>
      </c>
      <c r="F3915" s="15">
        <f>Data!J3915</f>
        <v>259</v>
      </c>
      <c r="G3915" s="16">
        <f>Data!I3915</f>
        <v>50</v>
      </c>
      <c r="H3915" s="17">
        <f>Data!K3915</f>
        <v>12950</v>
      </c>
      <c r="I3915" s="17">
        <f>Data!L3915</f>
        <v>5180</v>
      </c>
      <c r="J3915" s="12" t="str">
        <f>Data!N3915</f>
        <v>Online</v>
      </c>
      <c r="K3915" s="12" t="str">
        <f>Data!O3915</f>
        <v>Efectivo</v>
      </c>
      <c r="L3915" s="12" t="str">
        <f>Data!P3915</f>
        <v>Nuevo</v>
      </c>
    </row>
    <row r="3916">
      <c r="A3916" s="11">
        <v>3915.0</v>
      </c>
      <c r="B3916" s="14">
        <f>Data!D3916</f>
        <v>43869</v>
      </c>
      <c r="C3916" s="12">
        <f>IFERROR(VLOOKUP(Data!B3916, Minorista!$A$2:$B$100, 2, FALSE), "")</f>
        <v>1</v>
      </c>
      <c r="D3916" s="12">
        <f t="array" ref="D3916">INDEX(Producto!$A$2:$A$500, MATCH(Data!H3916, Producto!$B$2:$B$500, 0))</f>
        <v>3</v>
      </c>
      <c r="E3916" s="12">
        <f>VLOOKUP(Data!E3916 &amp; Data!F3916 &amp; Data!G3916, Ubicacion!$A$2:$B$1000, 2, FALSE)</f>
        <v>1</v>
      </c>
      <c r="F3916" s="15">
        <f>Data!J3916</f>
        <v>261</v>
      </c>
      <c r="G3916" s="16">
        <f>Data!I3916</f>
        <v>46</v>
      </c>
      <c r="H3916" s="17">
        <f>Data!K3916</f>
        <v>12006</v>
      </c>
      <c r="I3916" s="17">
        <f>Data!L3916</f>
        <v>5642.82</v>
      </c>
      <c r="J3916" s="12" t="str">
        <f>Data!N3916</f>
        <v>Online</v>
      </c>
      <c r="K3916" s="12" t="str">
        <f>Data!O3916</f>
        <v>Efectivo</v>
      </c>
      <c r="L3916" s="12" t="str">
        <f>Data!P3916</f>
        <v>Nuevo</v>
      </c>
    </row>
    <row r="3917">
      <c r="A3917" s="11">
        <v>3916.0</v>
      </c>
      <c r="B3917" s="14">
        <f>Data!D3917</f>
        <v>43870</v>
      </c>
      <c r="C3917" s="12">
        <f>IFERROR(VLOOKUP(Data!B3917, Minorista!$A$2:$B$100, 2, FALSE), "")</f>
        <v>1</v>
      </c>
      <c r="D3917" s="12">
        <f t="array" ref="D3917">INDEX(Producto!$A$2:$A$500, MATCH(Data!H3917, Producto!$B$2:$B$500, 0))</f>
        <v>4</v>
      </c>
      <c r="E3917" s="12">
        <f>VLOOKUP(Data!E3917 &amp; Data!F3917 &amp; Data!G3917, Ubicacion!$A$2:$B$1000, 2, FALSE)</f>
        <v>1</v>
      </c>
      <c r="F3917" s="15">
        <f>Data!J3917</f>
        <v>230</v>
      </c>
      <c r="G3917" s="16">
        <f>Data!I3917</f>
        <v>46</v>
      </c>
      <c r="H3917" s="17">
        <f>Data!K3917</f>
        <v>10580</v>
      </c>
      <c r="I3917" s="17">
        <f>Data!L3917</f>
        <v>5078.4</v>
      </c>
      <c r="J3917" s="12" t="str">
        <f>Data!N3917</f>
        <v>Online</v>
      </c>
      <c r="K3917" s="12" t="str">
        <f>Data!O3917</f>
        <v>Efectivo</v>
      </c>
      <c r="L3917" s="12" t="str">
        <f>Data!P3917</f>
        <v>Recurrente</v>
      </c>
    </row>
    <row r="3918">
      <c r="A3918" s="11">
        <v>3917.0</v>
      </c>
      <c r="B3918" s="14">
        <f>Data!D3918</f>
        <v>43871</v>
      </c>
      <c r="C3918" s="12">
        <f>IFERROR(VLOOKUP(Data!B3918, Minorista!$A$2:$B$100, 2, FALSE), "")</f>
        <v>1</v>
      </c>
      <c r="D3918" s="12">
        <f t="array" ref="D3918">INDEX(Producto!$A$2:$A$500, MATCH(Data!H3918, Producto!$B$2:$B$500, 0))</f>
        <v>5</v>
      </c>
      <c r="E3918" s="12">
        <f>VLOOKUP(Data!E3918 &amp; Data!F3918 &amp; Data!G3918, Ubicacion!$A$2:$B$1000, 2, FALSE)</f>
        <v>1</v>
      </c>
      <c r="F3918" s="15">
        <f>Data!J3918</f>
        <v>245</v>
      </c>
      <c r="G3918" s="16">
        <f>Data!I3918</f>
        <v>59</v>
      </c>
      <c r="H3918" s="17">
        <f>Data!K3918</f>
        <v>14455</v>
      </c>
      <c r="I3918" s="17">
        <f>Data!L3918</f>
        <v>6504.75</v>
      </c>
      <c r="J3918" s="12" t="str">
        <f>Data!N3918</f>
        <v>Online</v>
      </c>
      <c r="K3918" s="12" t="str">
        <f>Data!O3918</f>
        <v>Transferencia bancaria</v>
      </c>
      <c r="L3918" s="12" t="str">
        <f>Data!P3918</f>
        <v>Nuevo</v>
      </c>
    </row>
    <row r="3919">
      <c r="A3919" s="11">
        <v>3918.0</v>
      </c>
      <c r="B3919" s="14">
        <f>Data!D3919</f>
        <v>43893</v>
      </c>
      <c r="C3919" s="12">
        <f>IFERROR(VLOOKUP(Data!B3919, Minorista!$A$2:$B$100, 2, FALSE), "")</f>
        <v>1</v>
      </c>
      <c r="D3919" s="12">
        <f t="array" ref="D3919">INDEX(Producto!$A$2:$A$500, MATCH(Data!H3919, Producto!$B$2:$B$500, 0))</f>
        <v>6</v>
      </c>
      <c r="E3919" s="12">
        <f>VLOOKUP(Data!E3919 &amp; Data!F3919 &amp; Data!G3919, Ubicacion!$A$2:$B$1000, 2, FALSE)</f>
        <v>1</v>
      </c>
      <c r="F3919" s="15">
        <f>Data!J3919</f>
        <v>290</v>
      </c>
      <c r="G3919" s="16">
        <f>Data!I3919</f>
        <v>59</v>
      </c>
      <c r="H3919" s="17">
        <f>Data!K3919</f>
        <v>17110</v>
      </c>
      <c r="I3919" s="17">
        <f>Data!L3919</f>
        <v>6159.6</v>
      </c>
      <c r="J3919" s="12" t="str">
        <f>Data!N3919</f>
        <v>Online</v>
      </c>
      <c r="K3919" s="12" t="str">
        <f>Data!O3919</f>
        <v>Efectivo</v>
      </c>
      <c r="L3919" s="12" t="str">
        <f>Data!P3919</f>
        <v>Nuevo</v>
      </c>
    </row>
    <row r="3920">
      <c r="A3920" s="11">
        <v>3919.0</v>
      </c>
      <c r="B3920" s="14">
        <f>Data!D3920</f>
        <v>43894</v>
      </c>
      <c r="C3920" s="12">
        <f>IFERROR(VLOOKUP(Data!B3920, Minorista!$A$2:$B$100, 2, FALSE), "")</f>
        <v>1</v>
      </c>
      <c r="D3920" s="12">
        <f t="array" ref="D3920">INDEX(Producto!$A$2:$A$500, MATCH(Data!H3920, Producto!$B$2:$B$500, 0))</f>
        <v>1</v>
      </c>
      <c r="E3920" s="12">
        <f>VLOOKUP(Data!E3920 &amp; Data!F3920 &amp; Data!G3920, Ubicacion!$A$2:$B$1000, 2, FALSE)</f>
        <v>1</v>
      </c>
      <c r="F3920" s="15">
        <f>Data!J3920</f>
        <v>313</v>
      </c>
      <c r="G3920" s="16">
        <f>Data!I3920</f>
        <v>55</v>
      </c>
      <c r="H3920" s="17">
        <f>Data!K3920</f>
        <v>17215</v>
      </c>
      <c r="I3920" s="17">
        <f>Data!L3920</f>
        <v>10501.15</v>
      </c>
      <c r="J3920" s="12" t="str">
        <f>Data!N3920</f>
        <v>Online</v>
      </c>
      <c r="K3920" s="12" t="str">
        <f>Data!O3920</f>
        <v>Transferencia bancaria</v>
      </c>
      <c r="L3920" s="12" t="str">
        <f>Data!P3920</f>
        <v>Nuevo</v>
      </c>
    </row>
    <row r="3921">
      <c r="A3921" s="11">
        <v>3920.0</v>
      </c>
      <c r="B3921" s="14">
        <f>Data!D3921</f>
        <v>43895</v>
      </c>
      <c r="C3921" s="12">
        <f>IFERROR(VLOOKUP(Data!B3921, Minorista!$A$2:$B$100, 2, FALSE), "")</f>
        <v>1</v>
      </c>
      <c r="D3921" s="12">
        <f t="array" ref="D3921">INDEX(Producto!$A$2:$A$500, MATCH(Data!H3921, Producto!$B$2:$B$500, 0))</f>
        <v>2</v>
      </c>
      <c r="E3921" s="12">
        <f>VLOOKUP(Data!E3921 &amp; Data!F3921 &amp; Data!G3921, Ubicacion!$A$2:$B$1000, 2, FALSE)</f>
        <v>1</v>
      </c>
      <c r="F3921" s="15">
        <f>Data!J3921</f>
        <v>270</v>
      </c>
      <c r="G3921" s="16">
        <f>Data!I3921</f>
        <v>54</v>
      </c>
      <c r="H3921" s="17">
        <f>Data!K3921</f>
        <v>14580</v>
      </c>
      <c r="I3921" s="17">
        <f>Data!L3921</f>
        <v>5977.8</v>
      </c>
      <c r="J3921" s="12" t="str">
        <f>Data!N3921</f>
        <v>Online</v>
      </c>
      <c r="K3921" s="12" t="str">
        <f>Data!O3921</f>
        <v>Tarjeta</v>
      </c>
      <c r="L3921" s="12" t="str">
        <f>Data!P3921</f>
        <v>Recurrente</v>
      </c>
    </row>
    <row r="3922">
      <c r="A3922" s="11">
        <v>3921.0</v>
      </c>
      <c r="B3922" s="14">
        <f>Data!D3922</f>
        <v>43896</v>
      </c>
      <c r="C3922" s="12">
        <f>IFERROR(VLOOKUP(Data!B3922, Minorista!$A$2:$B$100, 2, FALSE), "")</f>
        <v>1</v>
      </c>
      <c r="D3922" s="12">
        <f t="array" ref="D3922">INDEX(Producto!$A$2:$A$500, MATCH(Data!H3922, Producto!$B$2:$B$500, 0))</f>
        <v>3</v>
      </c>
      <c r="E3922" s="12">
        <f>VLOOKUP(Data!E3922 &amp; Data!F3922 &amp; Data!G3922, Ubicacion!$A$2:$B$1000, 2, FALSE)</f>
        <v>1</v>
      </c>
      <c r="F3922" s="15">
        <f>Data!J3922</f>
        <v>278</v>
      </c>
      <c r="G3922" s="16">
        <f>Data!I3922</f>
        <v>46</v>
      </c>
      <c r="H3922" s="17">
        <f>Data!K3922</f>
        <v>12788</v>
      </c>
      <c r="I3922" s="17">
        <f>Data!L3922</f>
        <v>6138.24</v>
      </c>
      <c r="J3922" s="12" t="str">
        <f>Data!N3922</f>
        <v>Online</v>
      </c>
      <c r="K3922" s="12" t="str">
        <f>Data!O3922</f>
        <v>Transferencia bancaria</v>
      </c>
      <c r="L3922" s="12" t="str">
        <f>Data!P3922</f>
        <v>Recurrente</v>
      </c>
    </row>
    <row r="3923">
      <c r="A3923" s="11">
        <v>3922.0</v>
      </c>
      <c r="B3923" s="14">
        <f>Data!D3923</f>
        <v>43897</v>
      </c>
      <c r="C3923" s="12">
        <f>IFERROR(VLOOKUP(Data!B3923, Minorista!$A$2:$B$100, 2, FALSE), "")</f>
        <v>1</v>
      </c>
      <c r="D3923" s="12">
        <f t="array" ref="D3923">INDEX(Producto!$A$2:$A$500, MATCH(Data!H3923, Producto!$B$2:$B$500, 0))</f>
        <v>4</v>
      </c>
      <c r="E3923" s="12">
        <f>VLOOKUP(Data!E3923 &amp; Data!F3923 &amp; Data!G3923, Ubicacion!$A$2:$B$1000, 2, FALSE)</f>
        <v>1</v>
      </c>
      <c r="F3923" s="15">
        <f>Data!J3923</f>
        <v>261</v>
      </c>
      <c r="G3923" s="16">
        <f>Data!I3923</f>
        <v>47</v>
      </c>
      <c r="H3923" s="17">
        <f>Data!K3923</f>
        <v>12267</v>
      </c>
      <c r="I3923" s="17">
        <f>Data!L3923</f>
        <v>5520.15</v>
      </c>
      <c r="J3923" s="12" t="str">
        <f>Data!N3923</f>
        <v>Online</v>
      </c>
      <c r="K3923" s="12" t="str">
        <f>Data!O3923</f>
        <v>Efectivo</v>
      </c>
      <c r="L3923" s="12" t="str">
        <f>Data!P3923</f>
        <v>Recurrente</v>
      </c>
    </row>
    <row r="3924">
      <c r="A3924" s="11">
        <v>3923.0</v>
      </c>
      <c r="B3924" s="14">
        <f>Data!D3924</f>
        <v>43898</v>
      </c>
      <c r="C3924" s="12">
        <f>IFERROR(VLOOKUP(Data!B3924, Minorista!$A$2:$B$100, 2, FALSE), "")</f>
        <v>1</v>
      </c>
      <c r="D3924" s="12">
        <f t="array" ref="D3924">INDEX(Producto!$A$2:$A$500, MATCH(Data!H3924, Producto!$B$2:$B$500, 0))</f>
        <v>5</v>
      </c>
      <c r="E3924" s="12">
        <f>VLOOKUP(Data!E3924 &amp; Data!F3924 &amp; Data!G3924, Ubicacion!$A$2:$B$1000, 2, FALSE)</f>
        <v>1</v>
      </c>
      <c r="F3924" s="15">
        <f>Data!J3924</f>
        <v>252</v>
      </c>
      <c r="G3924" s="16">
        <f>Data!I3924</f>
        <v>55</v>
      </c>
      <c r="H3924" s="17">
        <f>Data!K3924</f>
        <v>13860</v>
      </c>
      <c r="I3924" s="17">
        <f>Data!L3924</f>
        <v>6237</v>
      </c>
      <c r="J3924" s="12" t="str">
        <f>Data!N3924</f>
        <v>Online</v>
      </c>
      <c r="K3924" s="12" t="str">
        <f>Data!O3924</f>
        <v>Tarjeta</v>
      </c>
      <c r="L3924" s="12" t="str">
        <f>Data!P3924</f>
        <v>Recurrente</v>
      </c>
    </row>
    <row r="3925">
      <c r="A3925" s="11">
        <v>3924.0</v>
      </c>
      <c r="B3925" s="14">
        <f>Data!D3925</f>
        <v>43899</v>
      </c>
      <c r="C3925" s="12">
        <f>IFERROR(VLOOKUP(Data!B3925, Minorista!$A$2:$B$100, 2, FALSE), "")</f>
        <v>1</v>
      </c>
      <c r="D3925" s="12">
        <f t="array" ref="D3925">INDEX(Producto!$A$2:$A$500, MATCH(Data!H3925, Producto!$B$2:$B$500, 0))</f>
        <v>6</v>
      </c>
      <c r="E3925" s="12">
        <f>VLOOKUP(Data!E3925 &amp; Data!F3925 &amp; Data!G3925, Ubicacion!$A$2:$B$1000, 2, FALSE)</f>
        <v>1</v>
      </c>
      <c r="F3925" s="15">
        <f>Data!J3925</f>
        <v>305</v>
      </c>
      <c r="G3925" s="16">
        <f>Data!I3925</f>
        <v>64</v>
      </c>
      <c r="H3925" s="17">
        <f>Data!K3925</f>
        <v>19520</v>
      </c>
      <c r="I3925" s="17">
        <f>Data!L3925</f>
        <v>7612.8</v>
      </c>
      <c r="J3925" s="12" t="str">
        <f>Data!N3925</f>
        <v>Online</v>
      </c>
      <c r="K3925" s="12" t="str">
        <f>Data!O3925</f>
        <v>Transferencia bancaria</v>
      </c>
      <c r="L3925" s="12" t="str">
        <f>Data!P3925</f>
        <v>Nuevo</v>
      </c>
    </row>
    <row r="3926">
      <c r="A3926" s="11">
        <v>3925.0</v>
      </c>
      <c r="B3926" s="14">
        <f>Data!D3926</f>
        <v>43900</v>
      </c>
      <c r="C3926" s="12">
        <f>IFERROR(VLOOKUP(Data!B3926, Minorista!$A$2:$B$100, 2, FALSE), "")</f>
        <v>1</v>
      </c>
      <c r="D3926" s="12">
        <f t="array" ref="D3926">INDEX(Producto!$A$2:$A$500, MATCH(Data!H3926, Producto!$B$2:$B$500, 0))</f>
        <v>1</v>
      </c>
      <c r="E3926" s="12">
        <f>VLOOKUP(Data!E3926 &amp; Data!F3926 &amp; Data!G3926, Ubicacion!$A$2:$B$1000, 2, FALSE)</f>
        <v>1</v>
      </c>
      <c r="F3926" s="15">
        <f>Data!J3926</f>
        <v>319</v>
      </c>
      <c r="G3926" s="16">
        <f>Data!I3926</f>
        <v>59</v>
      </c>
      <c r="H3926" s="17">
        <f>Data!K3926</f>
        <v>18821</v>
      </c>
      <c r="I3926" s="17">
        <f>Data!L3926</f>
        <v>11292.6</v>
      </c>
      <c r="J3926" s="12" t="str">
        <f>Data!N3926</f>
        <v>Online</v>
      </c>
      <c r="K3926" s="12" t="str">
        <f>Data!O3926</f>
        <v>Efectivo</v>
      </c>
      <c r="L3926" s="12" t="str">
        <f>Data!P3926</f>
        <v>Recurrente</v>
      </c>
    </row>
    <row r="3927">
      <c r="A3927" s="11">
        <v>3926.0</v>
      </c>
      <c r="B3927" s="14">
        <f>Data!D3927</f>
        <v>43901</v>
      </c>
      <c r="C3927" s="12">
        <f>IFERROR(VLOOKUP(Data!B3927, Minorista!$A$2:$B$100, 2, FALSE), "")</f>
        <v>1</v>
      </c>
      <c r="D3927" s="12">
        <f t="array" ref="D3927">INDEX(Producto!$A$2:$A$500, MATCH(Data!H3927, Producto!$B$2:$B$500, 0))</f>
        <v>2</v>
      </c>
      <c r="E3927" s="12">
        <f>VLOOKUP(Data!E3927 &amp; Data!F3927 &amp; Data!G3927, Ubicacion!$A$2:$B$1000, 2, FALSE)</f>
        <v>1</v>
      </c>
      <c r="F3927" s="15">
        <f>Data!J3927</f>
        <v>267</v>
      </c>
      <c r="G3927" s="16">
        <f>Data!I3927</f>
        <v>53</v>
      </c>
      <c r="H3927" s="17">
        <f>Data!K3927</f>
        <v>14151</v>
      </c>
      <c r="I3927" s="17">
        <f>Data!L3927</f>
        <v>5943.42</v>
      </c>
      <c r="J3927" s="12" t="str">
        <f>Data!N3927</f>
        <v>Online</v>
      </c>
      <c r="K3927" s="12" t="str">
        <f>Data!O3927</f>
        <v>Tarjeta</v>
      </c>
      <c r="L3927" s="12" t="str">
        <f>Data!P3927</f>
        <v>Nuevo</v>
      </c>
    </row>
    <row r="3928">
      <c r="A3928" s="11">
        <v>3927.0</v>
      </c>
      <c r="B3928" s="14">
        <f>Data!D3928</f>
        <v>43902</v>
      </c>
      <c r="C3928" s="12">
        <f>IFERROR(VLOOKUP(Data!B3928, Minorista!$A$2:$B$100, 2, FALSE), "")</f>
        <v>1</v>
      </c>
      <c r="D3928" s="12">
        <f t="array" ref="D3928">INDEX(Producto!$A$2:$A$500, MATCH(Data!H3928, Producto!$B$2:$B$500, 0))</f>
        <v>3</v>
      </c>
      <c r="E3928" s="12">
        <f>VLOOKUP(Data!E3928 &amp; Data!F3928 &amp; Data!G3928, Ubicacion!$A$2:$B$1000, 2, FALSE)</f>
        <v>1</v>
      </c>
      <c r="F3928" s="15">
        <f>Data!J3928</f>
        <v>247</v>
      </c>
      <c r="G3928" s="16">
        <f>Data!I3928</f>
        <v>46</v>
      </c>
      <c r="H3928" s="17">
        <f>Data!K3928</f>
        <v>11362</v>
      </c>
      <c r="I3928" s="17">
        <f>Data!L3928</f>
        <v>5112.9</v>
      </c>
      <c r="J3928" s="12" t="str">
        <f>Data!N3928</f>
        <v>Online</v>
      </c>
      <c r="K3928" s="12" t="str">
        <f>Data!O3928</f>
        <v>Tarjeta</v>
      </c>
      <c r="L3928" s="12" t="str">
        <f>Data!P3928</f>
        <v>Recurrente</v>
      </c>
    </row>
    <row r="3929">
      <c r="A3929" s="11">
        <v>3928.0</v>
      </c>
      <c r="B3929" s="14">
        <f>Data!D3929</f>
        <v>43903</v>
      </c>
      <c r="C3929" s="12">
        <f>IFERROR(VLOOKUP(Data!B3929, Minorista!$A$2:$B$100, 2, FALSE), "")</f>
        <v>1</v>
      </c>
      <c r="D3929" s="12">
        <f t="array" ref="D3929">INDEX(Producto!$A$2:$A$500, MATCH(Data!H3929, Producto!$B$2:$B$500, 0))</f>
        <v>4</v>
      </c>
      <c r="E3929" s="12">
        <f>VLOOKUP(Data!E3929 &amp; Data!F3929 &amp; Data!G3929, Ubicacion!$A$2:$B$1000, 2, FALSE)</f>
        <v>1</v>
      </c>
      <c r="F3929" s="15">
        <f>Data!J3929</f>
        <v>243</v>
      </c>
      <c r="G3929" s="16">
        <f>Data!I3929</f>
        <v>46</v>
      </c>
      <c r="H3929" s="17">
        <f>Data!K3929</f>
        <v>11178</v>
      </c>
      <c r="I3929" s="17">
        <f>Data!L3929</f>
        <v>5141.88</v>
      </c>
      <c r="J3929" s="12" t="str">
        <f>Data!N3929</f>
        <v>Online</v>
      </c>
      <c r="K3929" s="12" t="str">
        <f>Data!O3929</f>
        <v>Efectivo</v>
      </c>
      <c r="L3929" s="12" t="str">
        <f>Data!P3929</f>
        <v>Recurrente</v>
      </c>
    </row>
    <row r="3930">
      <c r="A3930" s="11">
        <v>3929.0</v>
      </c>
      <c r="B3930" s="14">
        <f>Data!D3930</f>
        <v>43904</v>
      </c>
      <c r="C3930" s="12">
        <f>IFERROR(VLOOKUP(Data!B3930, Minorista!$A$2:$B$100, 2, FALSE), "")</f>
        <v>1</v>
      </c>
      <c r="D3930" s="12">
        <f t="array" ref="D3930">INDEX(Producto!$A$2:$A$500, MATCH(Data!H3930, Producto!$B$2:$B$500, 0))</f>
        <v>5</v>
      </c>
      <c r="E3930" s="12">
        <f>VLOOKUP(Data!E3930 &amp; Data!F3930 &amp; Data!G3930, Ubicacion!$A$2:$B$1000, 2, FALSE)</f>
        <v>1</v>
      </c>
      <c r="F3930" s="15">
        <f>Data!J3930</f>
        <v>231</v>
      </c>
      <c r="G3930" s="16">
        <f>Data!I3930</f>
        <v>58</v>
      </c>
      <c r="H3930" s="17">
        <f>Data!K3930</f>
        <v>13398</v>
      </c>
      <c r="I3930" s="17">
        <f>Data!L3930</f>
        <v>5761.14</v>
      </c>
      <c r="J3930" s="12" t="str">
        <f>Data!N3930</f>
        <v>Online</v>
      </c>
      <c r="K3930" s="12" t="str">
        <f>Data!O3930</f>
        <v>Efectivo</v>
      </c>
      <c r="L3930" s="12" t="str">
        <f>Data!P3930</f>
        <v>Nuevo</v>
      </c>
    </row>
    <row r="3931">
      <c r="A3931" s="11">
        <v>3930.0</v>
      </c>
      <c r="B3931" s="14">
        <f>Data!D3931</f>
        <v>43905</v>
      </c>
      <c r="C3931" s="12">
        <f>IFERROR(VLOOKUP(Data!B3931, Minorista!$A$2:$B$100, 2, FALSE), "")</f>
        <v>1</v>
      </c>
      <c r="D3931" s="12">
        <f t="array" ref="D3931">INDEX(Producto!$A$2:$A$500, MATCH(Data!H3931, Producto!$B$2:$B$500, 0))</f>
        <v>6</v>
      </c>
      <c r="E3931" s="12">
        <f>VLOOKUP(Data!E3931 &amp; Data!F3931 &amp; Data!G3931, Ubicacion!$A$2:$B$1000, 2, FALSE)</f>
        <v>1</v>
      </c>
      <c r="F3931" s="15">
        <f>Data!J3931</f>
        <v>286</v>
      </c>
      <c r="G3931" s="16">
        <f>Data!I3931</f>
        <v>61</v>
      </c>
      <c r="H3931" s="17">
        <f>Data!K3931</f>
        <v>17446</v>
      </c>
      <c r="I3931" s="17">
        <f>Data!L3931</f>
        <v>6978.4</v>
      </c>
      <c r="J3931" s="12" t="str">
        <f>Data!N3931</f>
        <v>Online</v>
      </c>
      <c r="K3931" s="12" t="str">
        <f>Data!O3931</f>
        <v>Transferencia bancaria</v>
      </c>
      <c r="L3931" s="12" t="str">
        <f>Data!P3931</f>
        <v>Recurrente</v>
      </c>
    </row>
    <row r="3932">
      <c r="A3932" s="11">
        <v>3931.0</v>
      </c>
      <c r="B3932" s="14">
        <f>Data!D3932</f>
        <v>43906</v>
      </c>
      <c r="C3932" s="12">
        <f>IFERROR(VLOOKUP(Data!B3932, Minorista!$A$2:$B$100, 2, FALSE), "")</f>
        <v>1</v>
      </c>
      <c r="D3932" s="12">
        <f t="array" ref="D3932">INDEX(Producto!$A$2:$A$500, MATCH(Data!H3932, Producto!$B$2:$B$500, 0))</f>
        <v>1</v>
      </c>
      <c r="E3932" s="12">
        <f>VLOOKUP(Data!E3932 &amp; Data!F3932 &amp; Data!G3932, Ubicacion!$A$2:$B$1000, 2, FALSE)</f>
        <v>1</v>
      </c>
      <c r="F3932" s="15">
        <f>Data!J3932</f>
        <v>325</v>
      </c>
      <c r="G3932" s="16">
        <f>Data!I3932</f>
        <v>58</v>
      </c>
      <c r="H3932" s="17">
        <f>Data!K3932</f>
        <v>18850</v>
      </c>
      <c r="I3932" s="17">
        <f>Data!L3932</f>
        <v>11498.5</v>
      </c>
      <c r="J3932" s="12" t="str">
        <f>Data!N3932</f>
        <v>Online</v>
      </c>
      <c r="K3932" s="12" t="str">
        <f>Data!O3932</f>
        <v>Efectivo</v>
      </c>
      <c r="L3932" s="12" t="str">
        <f>Data!P3932</f>
        <v>Recurrente</v>
      </c>
    </row>
    <row r="3933">
      <c r="A3933" s="11">
        <v>3932.0</v>
      </c>
      <c r="B3933" s="14">
        <f>Data!D3933</f>
        <v>43907</v>
      </c>
      <c r="C3933" s="12">
        <f>IFERROR(VLOOKUP(Data!B3933, Minorista!$A$2:$B$100, 2, FALSE), "")</f>
        <v>1</v>
      </c>
      <c r="D3933" s="12">
        <f t="array" ref="D3933">INDEX(Producto!$A$2:$A$500, MATCH(Data!H3933, Producto!$B$2:$B$500, 0))</f>
        <v>2</v>
      </c>
      <c r="E3933" s="12">
        <f>VLOOKUP(Data!E3933 &amp; Data!F3933 &amp; Data!G3933, Ubicacion!$A$2:$B$1000, 2, FALSE)</f>
        <v>1</v>
      </c>
      <c r="F3933" s="15">
        <f>Data!J3933</f>
        <v>308</v>
      </c>
      <c r="G3933" s="16">
        <f>Data!I3933</f>
        <v>53</v>
      </c>
      <c r="H3933" s="17">
        <f>Data!K3933</f>
        <v>16324</v>
      </c>
      <c r="I3933" s="17">
        <f>Data!L3933</f>
        <v>6692.84</v>
      </c>
      <c r="J3933" s="12" t="str">
        <f>Data!N3933</f>
        <v>Online</v>
      </c>
      <c r="K3933" s="12" t="str">
        <f>Data!O3933</f>
        <v>Efectivo</v>
      </c>
      <c r="L3933" s="12" t="str">
        <f>Data!P3933</f>
        <v>Recurrente</v>
      </c>
    </row>
    <row r="3934">
      <c r="A3934" s="11">
        <v>3933.0</v>
      </c>
      <c r="B3934" s="14">
        <f>Data!D3934</f>
        <v>43908</v>
      </c>
      <c r="C3934" s="12">
        <f>IFERROR(VLOOKUP(Data!B3934, Minorista!$A$2:$B$100, 2, FALSE), "")</f>
        <v>1</v>
      </c>
      <c r="D3934" s="12">
        <f t="array" ref="D3934">INDEX(Producto!$A$2:$A$500, MATCH(Data!H3934, Producto!$B$2:$B$500, 0))</f>
        <v>3</v>
      </c>
      <c r="E3934" s="12">
        <f>VLOOKUP(Data!E3934 &amp; Data!F3934 &amp; Data!G3934, Ubicacion!$A$2:$B$1000, 2, FALSE)</f>
        <v>1</v>
      </c>
      <c r="F3934" s="15">
        <f>Data!J3934</f>
        <v>257</v>
      </c>
      <c r="G3934" s="16">
        <f>Data!I3934</f>
        <v>45</v>
      </c>
      <c r="H3934" s="17">
        <f>Data!K3934</f>
        <v>11565</v>
      </c>
      <c r="I3934" s="17">
        <f>Data!L3934</f>
        <v>5319.9</v>
      </c>
      <c r="J3934" s="12" t="str">
        <f>Data!N3934</f>
        <v>Online</v>
      </c>
      <c r="K3934" s="12" t="str">
        <f>Data!O3934</f>
        <v>Tarjeta</v>
      </c>
      <c r="L3934" s="12" t="str">
        <f>Data!P3934</f>
        <v>Nuevo</v>
      </c>
    </row>
    <row r="3935">
      <c r="A3935" s="11">
        <v>3934.0</v>
      </c>
      <c r="B3935" s="14">
        <f>Data!D3935</f>
        <v>43921</v>
      </c>
      <c r="C3935" s="12">
        <f>IFERROR(VLOOKUP(Data!B3935, Minorista!$A$2:$B$100, 2, FALSE), "")</f>
        <v>1</v>
      </c>
      <c r="D3935" s="12">
        <f t="array" ref="D3935">INDEX(Producto!$A$2:$A$500, MATCH(Data!H3935, Producto!$B$2:$B$500, 0))</f>
        <v>4</v>
      </c>
      <c r="E3935" s="12">
        <f>VLOOKUP(Data!E3935 &amp; Data!F3935 &amp; Data!G3935, Ubicacion!$A$2:$B$1000, 2, FALSE)</f>
        <v>1</v>
      </c>
      <c r="F3935" s="15">
        <f>Data!J3935</f>
        <v>241</v>
      </c>
      <c r="G3935" s="16">
        <f>Data!I3935</f>
        <v>47</v>
      </c>
      <c r="H3935" s="17">
        <f>Data!K3935</f>
        <v>11327</v>
      </c>
      <c r="I3935" s="17">
        <f>Data!L3935</f>
        <v>5323.69</v>
      </c>
      <c r="J3935" s="12" t="str">
        <f>Data!N3935</f>
        <v>Online</v>
      </c>
      <c r="K3935" s="12" t="str">
        <f>Data!O3935</f>
        <v>Efectivo</v>
      </c>
      <c r="L3935" s="12" t="str">
        <f>Data!P3935</f>
        <v>Nuevo</v>
      </c>
    </row>
    <row r="3936">
      <c r="A3936" s="11">
        <v>3935.0</v>
      </c>
      <c r="B3936" s="14">
        <f>Data!D3936</f>
        <v>43938</v>
      </c>
      <c r="C3936" s="12">
        <f>IFERROR(VLOOKUP(Data!B3936, Minorista!$A$2:$B$100, 2, FALSE), "")</f>
        <v>2</v>
      </c>
      <c r="D3936" s="12">
        <f t="array" ref="D3936">INDEX(Producto!$A$2:$A$500, MATCH(Data!H3936, Producto!$B$2:$B$500, 0))</f>
        <v>5</v>
      </c>
      <c r="E3936" s="12">
        <f>VLOOKUP(Data!E3936 &amp; Data!F3936 &amp; Data!G3936, Ubicacion!$A$2:$B$1000, 2, FALSE)</f>
        <v>1</v>
      </c>
      <c r="F3936" s="15">
        <f>Data!J3936</f>
        <v>270</v>
      </c>
      <c r="G3936" s="16">
        <f>Data!I3936</f>
        <v>54</v>
      </c>
      <c r="H3936" s="17">
        <f>Data!K3936</f>
        <v>14580</v>
      </c>
      <c r="I3936" s="17">
        <f>Data!L3936</f>
        <v>6561</v>
      </c>
      <c r="J3936" s="12" t="str">
        <f>Data!N3936</f>
        <v>Online</v>
      </c>
      <c r="K3936" s="12" t="str">
        <f>Data!O3936</f>
        <v>Transferencia bancaria</v>
      </c>
      <c r="L3936" s="12" t="str">
        <f>Data!P3936</f>
        <v>Nuevo</v>
      </c>
    </row>
    <row r="3937">
      <c r="A3937" s="11">
        <v>3936.0</v>
      </c>
      <c r="B3937" s="14">
        <f>Data!D3937</f>
        <v>43939</v>
      </c>
      <c r="C3937" s="12">
        <f>IFERROR(VLOOKUP(Data!B3937, Minorista!$A$2:$B$100, 2, FALSE), "")</f>
        <v>2</v>
      </c>
      <c r="D3937" s="12">
        <f t="array" ref="D3937">INDEX(Producto!$A$2:$A$500, MATCH(Data!H3937, Producto!$B$2:$B$500, 0))</f>
        <v>6</v>
      </c>
      <c r="E3937" s="12">
        <f>VLOOKUP(Data!E3937 &amp; Data!F3937 &amp; Data!G3937, Ubicacion!$A$2:$B$1000, 2, FALSE)</f>
        <v>1</v>
      </c>
      <c r="F3937" s="15">
        <f>Data!J3937</f>
        <v>290</v>
      </c>
      <c r="G3937" s="16">
        <f>Data!I3937</f>
        <v>62</v>
      </c>
      <c r="H3937" s="17">
        <f>Data!K3937</f>
        <v>17980</v>
      </c>
      <c r="I3937" s="17">
        <f>Data!L3937</f>
        <v>6652.6</v>
      </c>
      <c r="J3937" s="12" t="str">
        <f>Data!N3937</f>
        <v>Online</v>
      </c>
      <c r="K3937" s="12" t="str">
        <f>Data!O3937</f>
        <v>Tarjeta</v>
      </c>
      <c r="L3937" s="12" t="str">
        <f>Data!P3937</f>
        <v>Nuevo</v>
      </c>
    </row>
    <row r="3938">
      <c r="A3938" s="11">
        <v>3937.0</v>
      </c>
      <c r="B3938" s="14">
        <f>Data!D3938</f>
        <v>43940</v>
      </c>
      <c r="C3938" s="12">
        <f>IFERROR(VLOOKUP(Data!B3938, Minorista!$A$2:$B$100, 2, FALSE), "")</f>
        <v>2</v>
      </c>
      <c r="D3938" s="12">
        <f t="array" ref="D3938">INDEX(Producto!$A$2:$A$500, MATCH(Data!H3938, Producto!$B$2:$B$500, 0))</f>
        <v>1</v>
      </c>
      <c r="E3938" s="12">
        <f>VLOOKUP(Data!E3938 &amp; Data!F3938 &amp; Data!G3938, Ubicacion!$A$2:$B$1000, 2, FALSE)</f>
        <v>1</v>
      </c>
      <c r="F3938" s="15">
        <f>Data!J3938</f>
        <v>360</v>
      </c>
      <c r="G3938" s="16">
        <f>Data!I3938</f>
        <v>56</v>
      </c>
      <c r="H3938" s="17">
        <f>Data!K3938</f>
        <v>20160</v>
      </c>
      <c r="I3938" s="17">
        <f>Data!L3938</f>
        <v>12499.2</v>
      </c>
      <c r="J3938" s="12" t="str">
        <f>Data!N3938</f>
        <v>Online</v>
      </c>
      <c r="K3938" s="12" t="str">
        <f>Data!O3938</f>
        <v>Tarjeta</v>
      </c>
      <c r="L3938" s="12" t="str">
        <f>Data!P3938</f>
        <v>Nuevo</v>
      </c>
    </row>
    <row r="3939">
      <c r="A3939" s="11">
        <v>3938.0</v>
      </c>
      <c r="B3939" s="14">
        <f>Data!D3939</f>
        <v>43941</v>
      </c>
      <c r="C3939" s="12">
        <f>IFERROR(VLOOKUP(Data!B3939, Minorista!$A$2:$B$100, 2, FALSE), "")</f>
        <v>2</v>
      </c>
      <c r="D3939" s="12">
        <f t="array" ref="D3939">INDEX(Producto!$A$2:$A$500, MATCH(Data!H3939, Producto!$B$2:$B$500, 0))</f>
        <v>2</v>
      </c>
      <c r="E3939" s="12">
        <f>VLOOKUP(Data!E3939 &amp; Data!F3939 &amp; Data!G3939, Ubicacion!$A$2:$B$1000, 2, FALSE)</f>
        <v>1</v>
      </c>
      <c r="F3939" s="15">
        <f>Data!J3939</f>
        <v>270</v>
      </c>
      <c r="G3939" s="16">
        <f>Data!I3939</f>
        <v>50</v>
      </c>
      <c r="H3939" s="17">
        <f>Data!K3939</f>
        <v>13500</v>
      </c>
      <c r="I3939" s="17">
        <f>Data!L3939</f>
        <v>5940</v>
      </c>
      <c r="J3939" s="12" t="str">
        <f>Data!N3939</f>
        <v>Online</v>
      </c>
      <c r="K3939" s="12" t="str">
        <f>Data!O3939</f>
        <v>Transferencia bancaria</v>
      </c>
      <c r="L3939" s="12" t="str">
        <f>Data!P3939</f>
        <v>Recurrente</v>
      </c>
    </row>
    <row r="3940">
      <c r="A3940" s="11">
        <v>3939.0</v>
      </c>
      <c r="B3940" s="14">
        <f>Data!D3940</f>
        <v>43942</v>
      </c>
      <c r="C3940" s="12">
        <f>IFERROR(VLOOKUP(Data!B3940, Minorista!$A$2:$B$100, 2, FALSE), "")</f>
        <v>2</v>
      </c>
      <c r="D3940" s="12">
        <f t="array" ref="D3940">INDEX(Producto!$A$2:$A$500, MATCH(Data!H3940, Producto!$B$2:$B$500, 0))</f>
        <v>3</v>
      </c>
      <c r="E3940" s="12">
        <f>VLOOKUP(Data!E3940 &amp; Data!F3940 &amp; Data!G3940, Ubicacion!$A$2:$B$1000, 2, FALSE)</f>
        <v>1</v>
      </c>
      <c r="F3940" s="15">
        <f>Data!J3940</f>
        <v>268</v>
      </c>
      <c r="G3940" s="16">
        <f>Data!I3940</f>
        <v>47</v>
      </c>
      <c r="H3940" s="17">
        <f>Data!K3940</f>
        <v>12596</v>
      </c>
      <c r="I3940" s="17">
        <f>Data!L3940</f>
        <v>5920.12</v>
      </c>
      <c r="J3940" s="12" t="str">
        <f>Data!N3940</f>
        <v>Online</v>
      </c>
      <c r="K3940" s="12" t="str">
        <f>Data!O3940</f>
        <v>Transferencia bancaria</v>
      </c>
      <c r="L3940" s="12" t="str">
        <f>Data!P3940</f>
        <v>Recurrente</v>
      </c>
    </row>
    <row r="3941">
      <c r="A3941" s="11">
        <v>3940.0</v>
      </c>
      <c r="B3941" s="14">
        <f>Data!D3941</f>
        <v>43943</v>
      </c>
      <c r="C3941" s="12">
        <f>IFERROR(VLOOKUP(Data!B3941, Minorista!$A$2:$B$100, 2, FALSE), "")</f>
        <v>2</v>
      </c>
      <c r="D3941" s="12">
        <f t="array" ref="D3941">INDEX(Producto!$A$2:$A$500, MATCH(Data!H3941, Producto!$B$2:$B$500, 0))</f>
        <v>4</v>
      </c>
      <c r="E3941" s="12">
        <f>VLOOKUP(Data!E3941 &amp; Data!F3941 &amp; Data!G3941, Ubicacion!$A$2:$B$1000, 2, FALSE)</f>
        <v>1</v>
      </c>
      <c r="F3941" s="15">
        <f>Data!J3941</f>
        <v>252</v>
      </c>
      <c r="G3941" s="16">
        <f>Data!I3941</f>
        <v>47</v>
      </c>
      <c r="H3941" s="17">
        <f>Data!K3941</f>
        <v>11844</v>
      </c>
      <c r="I3941" s="17">
        <f>Data!L3941</f>
        <v>5448.24</v>
      </c>
      <c r="J3941" s="12" t="str">
        <f>Data!N3941</f>
        <v>Online</v>
      </c>
      <c r="K3941" s="12" t="str">
        <f>Data!O3941</f>
        <v>Tarjeta</v>
      </c>
      <c r="L3941" s="12" t="str">
        <f>Data!P3941</f>
        <v>Recurrente</v>
      </c>
    </row>
    <row r="3942">
      <c r="A3942" s="11">
        <v>3941.0</v>
      </c>
      <c r="B3942" s="14">
        <f>Data!D3942</f>
        <v>43944</v>
      </c>
      <c r="C3942" s="12">
        <f>IFERROR(VLOOKUP(Data!B3942, Minorista!$A$2:$B$100, 2, FALSE), "")</f>
        <v>2</v>
      </c>
      <c r="D3942" s="12">
        <f t="array" ref="D3942">INDEX(Producto!$A$2:$A$500, MATCH(Data!H3942, Producto!$B$2:$B$500, 0))</f>
        <v>5</v>
      </c>
      <c r="E3942" s="12">
        <f>VLOOKUP(Data!E3942 &amp; Data!F3942 &amp; Data!G3942, Ubicacion!$A$2:$B$1000, 2, FALSE)</f>
        <v>1</v>
      </c>
      <c r="F3942" s="15">
        <f>Data!J3942</f>
        <v>252</v>
      </c>
      <c r="G3942" s="16">
        <f>Data!I3942</f>
        <v>58</v>
      </c>
      <c r="H3942" s="17">
        <f>Data!K3942</f>
        <v>14616</v>
      </c>
      <c r="I3942" s="17">
        <f>Data!L3942</f>
        <v>5846.4</v>
      </c>
      <c r="J3942" s="12" t="str">
        <f>Data!N3942</f>
        <v>Online</v>
      </c>
      <c r="K3942" s="12" t="str">
        <f>Data!O3942</f>
        <v>Efectivo</v>
      </c>
      <c r="L3942" s="12" t="str">
        <f>Data!P3942</f>
        <v>Recurrente</v>
      </c>
    </row>
    <row r="3943">
      <c r="A3943" s="11">
        <v>3942.0</v>
      </c>
      <c r="B3943" s="14">
        <f>Data!D3943</f>
        <v>43945</v>
      </c>
      <c r="C3943" s="12">
        <f>IFERROR(VLOOKUP(Data!B3943, Minorista!$A$2:$B$100, 2, FALSE), "")</f>
        <v>2</v>
      </c>
      <c r="D3943" s="12">
        <f t="array" ref="D3943">INDEX(Producto!$A$2:$A$500, MATCH(Data!H3943, Producto!$B$2:$B$500, 0))</f>
        <v>6</v>
      </c>
      <c r="E3943" s="12">
        <f>VLOOKUP(Data!E3943 &amp; Data!F3943 &amp; Data!G3943, Ubicacion!$A$2:$B$1000, 2, FALSE)</f>
        <v>1</v>
      </c>
      <c r="F3943" s="15">
        <f>Data!J3943</f>
        <v>280</v>
      </c>
      <c r="G3943" s="16">
        <f>Data!I3943</f>
        <v>59</v>
      </c>
      <c r="H3943" s="17">
        <f>Data!K3943</f>
        <v>16520</v>
      </c>
      <c r="I3943" s="17">
        <f>Data!L3943</f>
        <v>6608</v>
      </c>
      <c r="J3943" s="12" t="str">
        <f>Data!N3943</f>
        <v>Online</v>
      </c>
      <c r="K3943" s="12" t="str">
        <f>Data!O3943</f>
        <v>Transferencia bancaria</v>
      </c>
      <c r="L3943" s="12" t="str">
        <f>Data!P3943</f>
        <v>Nuevo</v>
      </c>
    </row>
    <row r="3944">
      <c r="A3944" s="11">
        <v>3943.0</v>
      </c>
      <c r="B3944" s="14">
        <f>Data!D3944</f>
        <v>43946</v>
      </c>
      <c r="C3944" s="12">
        <f>IFERROR(VLOOKUP(Data!B3944, Minorista!$A$2:$B$100, 2, FALSE), "")</f>
        <v>2</v>
      </c>
      <c r="D3944" s="12">
        <f t="array" ref="D3944">INDEX(Producto!$A$2:$A$500, MATCH(Data!H3944, Producto!$B$2:$B$500, 0))</f>
        <v>5</v>
      </c>
      <c r="E3944" s="12">
        <f>VLOOKUP(Data!E3944 &amp; Data!F3944 &amp; Data!G3944, Ubicacion!$A$2:$B$1000, 2, FALSE)</f>
        <v>1</v>
      </c>
      <c r="F3944" s="15">
        <f>Data!J3944</f>
        <v>236</v>
      </c>
      <c r="G3944" s="16">
        <f>Data!I3944</f>
        <v>64</v>
      </c>
      <c r="H3944" s="17">
        <f>Data!K3944</f>
        <v>15104</v>
      </c>
      <c r="I3944" s="17">
        <f>Data!L3944</f>
        <v>6343.68</v>
      </c>
      <c r="J3944" s="12" t="str">
        <f>Data!N3944</f>
        <v>Online</v>
      </c>
      <c r="K3944" s="12" t="str">
        <f>Data!O3944</f>
        <v>Transferencia bancaria</v>
      </c>
      <c r="L3944" s="12" t="str">
        <f>Data!P3944</f>
        <v>Nuevo</v>
      </c>
    </row>
    <row r="3945">
      <c r="A3945" s="11">
        <v>3944.0</v>
      </c>
      <c r="B3945" s="14">
        <f>Data!D3945</f>
        <v>43947</v>
      </c>
      <c r="C3945" s="12">
        <f>IFERROR(VLOOKUP(Data!B3945, Minorista!$A$2:$B$100, 2, FALSE), "")</f>
        <v>2</v>
      </c>
      <c r="D3945" s="12">
        <f t="array" ref="D3945">INDEX(Producto!$A$2:$A$500, MATCH(Data!H3945, Producto!$B$2:$B$500, 0))</f>
        <v>6</v>
      </c>
      <c r="E3945" s="12">
        <f>VLOOKUP(Data!E3945 &amp; Data!F3945 &amp; Data!G3945, Ubicacion!$A$2:$B$1000, 2, FALSE)</f>
        <v>1</v>
      </c>
      <c r="F3945" s="15">
        <f>Data!J3945</f>
        <v>290</v>
      </c>
      <c r="G3945" s="16">
        <f>Data!I3945</f>
        <v>68</v>
      </c>
      <c r="H3945" s="17">
        <f>Data!K3945</f>
        <v>19720</v>
      </c>
      <c r="I3945" s="17">
        <f>Data!L3945</f>
        <v>7493.6</v>
      </c>
      <c r="J3945" s="12" t="str">
        <f>Data!N3945</f>
        <v>Online</v>
      </c>
      <c r="K3945" s="12" t="str">
        <f>Data!O3945</f>
        <v>Transferencia bancaria</v>
      </c>
      <c r="L3945" s="12" t="str">
        <f>Data!P3945</f>
        <v>Recurrente</v>
      </c>
    </row>
    <row r="3946">
      <c r="A3946" s="11">
        <v>3945.0</v>
      </c>
      <c r="B3946" s="14">
        <f>Data!D3946</f>
        <v>43948</v>
      </c>
      <c r="C3946" s="12">
        <f>IFERROR(VLOOKUP(Data!B3946, Minorista!$A$2:$B$100, 2, FALSE), "")</f>
        <v>2</v>
      </c>
      <c r="D3946" s="12">
        <f t="array" ref="D3946">INDEX(Producto!$A$2:$A$500, MATCH(Data!H3946, Producto!$B$2:$B$500, 0))</f>
        <v>1</v>
      </c>
      <c r="E3946" s="12">
        <f>VLOOKUP(Data!E3946 &amp; Data!F3946 &amp; Data!G3946, Ubicacion!$A$2:$B$1000, 2, FALSE)</f>
        <v>1</v>
      </c>
      <c r="F3946" s="15">
        <f>Data!J3946</f>
        <v>299</v>
      </c>
      <c r="G3946" s="16">
        <f>Data!I3946</f>
        <v>60</v>
      </c>
      <c r="H3946" s="17">
        <f>Data!K3946</f>
        <v>17940</v>
      </c>
      <c r="I3946" s="17">
        <f>Data!L3946</f>
        <v>10764</v>
      </c>
      <c r="J3946" s="12" t="str">
        <f>Data!N3946</f>
        <v>Online</v>
      </c>
      <c r="K3946" s="12" t="str">
        <f>Data!O3946</f>
        <v>Tarjeta</v>
      </c>
      <c r="L3946" s="12" t="str">
        <f>Data!P3946</f>
        <v>Nuevo</v>
      </c>
    </row>
    <row r="3947">
      <c r="A3947" s="11">
        <v>3946.0</v>
      </c>
      <c r="B3947" s="14">
        <f>Data!D3947</f>
        <v>43949</v>
      </c>
      <c r="C3947" s="12">
        <f>IFERROR(VLOOKUP(Data!B3947, Minorista!$A$2:$B$100, 2, FALSE), "")</f>
        <v>2</v>
      </c>
      <c r="D3947" s="12">
        <f t="array" ref="D3947">INDEX(Producto!$A$2:$A$500, MATCH(Data!H3947, Producto!$B$2:$B$500, 0))</f>
        <v>2</v>
      </c>
      <c r="E3947" s="12">
        <f>VLOOKUP(Data!E3947 &amp; Data!F3947 &amp; Data!G3947, Ubicacion!$A$2:$B$1000, 2, FALSE)</f>
        <v>1</v>
      </c>
      <c r="F3947" s="15">
        <f>Data!J3947</f>
        <v>273</v>
      </c>
      <c r="G3947" s="16">
        <f>Data!I3947</f>
        <v>53</v>
      </c>
      <c r="H3947" s="17">
        <f>Data!K3947</f>
        <v>14469</v>
      </c>
      <c r="I3947" s="17">
        <f>Data!L3947</f>
        <v>6221.67</v>
      </c>
      <c r="J3947" s="12" t="str">
        <f>Data!N3947</f>
        <v>Online</v>
      </c>
      <c r="K3947" s="12" t="str">
        <f>Data!O3947</f>
        <v>Tarjeta</v>
      </c>
      <c r="L3947" s="12" t="str">
        <f>Data!P3947</f>
        <v>Recurrente</v>
      </c>
    </row>
    <row r="3948">
      <c r="A3948" s="11">
        <v>3947.0</v>
      </c>
      <c r="B3948" s="14">
        <f>Data!D3948</f>
        <v>43950</v>
      </c>
      <c r="C3948" s="12">
        <f>IFERROR(VLOOKUP(Data!B3948, Minorista!$A$2:$B$100, 2, FALSE), "")</f>
        <v>2</v>
      </c>
      <c r="D3948" s="12">
        <f t="array" ref="D3948">INDEX(Producto!$A$2:$A$500, MATCH(Data!H3948, Producto!$B$2:$B$500, 0))</f>
        <v>3</v>
      </c>
      <c r="E3948" s="12">
        <f>VLOOKUP(Data!E3948 &amp; Data!F3948 &amp; Data!G3948, Ubicacion!$A$2:$B$1000, 2, FALSE)</f>
        <v>1</v>
      </c>
      <c r="F3948" s="15">
        <f>Data!J3948</f>
        <v>258</v>
      </c>
      <c r="G3948" s="16">
        <f>Data!I3948</f>
        <v>52</v>
      </c>
      <c r="H3948" s="17">
        <f>Data!K3948</f>
        <v>13416</v>
      </c>
      <c r="I3948" s="17">
        <f>Data!L3948</f>
        <v>6439.68</v>
      </c>
      <c r="J3948" s="12" t="str">
        <f>Data!N3948</f>
        <v>Online</v>
      </c>
      <c r="K3948" s="12" t="str">
        <f>Data!O3948</f>
        <v>Efectivo</v>
      </c>
      <c r="L3948" s="12" t="str">
        <f>Data!P3948</f>
        <v>Recurrente</v>
      </c>
    </row>
    <row r="3949">
      <c r="A3949" s="11">
        <v>3948.0</v>
      </c>
      <c r="B3949" s="14">
        <f>Data!D3949</f>
        <v>43951</v>
      </c>
      <c r="C3949" s="12">
        <f>IFERROR(VLOOKUP(Data!B3949, Minorista!$A$2:$B$100, 2, FALSE), "")</f>
        <v>2</v>
      </c>
      <c r="D3949" s="12">
        <f t="array" ref="D3949">INDEX(Producto!$A$2:$A$500, MATCH(Data!H3949, Producto!$B$2:$B$500, 0))</f>
        <v>4</v>
      </c>
      <c r="E3949" s="12">
        <f>VLOOKUP(Data!E3949 &amp; Data!F3949 &amp; Data!G3949, Ubicacion!$A$2:$B$1000, 2, FALSE)</f>
        <v>1</v>
      </c>
      <c r="F3949" s="15">
        <f>Data!J3949</f>
        <v>252</v>
      </c>
      <c r="G3949" s="16">
        <f>Data!I3949</f>
        <v>50</v>
      </c>
      <c r="H3949" s="17">
        <f>Data!K3949</f>
        <v>12600</v>
      </c>
      <c r="I3949" s="17">
        <f>Data!L3949</f>
        <v>6174</v>
      </c>
      <c r="J3949" s="12" t="str">
        <f>Data!N3949</f>
        <v>Online</v>
      </c>
      <c r="K3949" s="12" t="str">
        <f>Data!O3949</f>
        <v>Tarjeta</v>
      </c>
      <c r="L3949" s="12" t="str">
        <f>Data!P3949</f>
        <v>Recurrente</v>
      </c>
    </row>
    <row r="3950">
      <c r="A3950" s="11">
        <v>3949.0</v>
      </c>
      <c r="B3950" s="14">
        <f>Data!D3950</f>
        <v>43952</v>
      </c>
      <c r="C3950" s="12">
        <f>IFERROR(VLOOKUP(Data!B3950, Minorista!$A$2:$B$100, 2, FALSE), "")</f>
        <v>2</v>
      </c>
      <c r="D3950" s="12">
        <f t="array" ref="D3950">INDEX(Producto!$A$2:$A$500, MATCH(Data!H3950, Producto!$B$2:$B$500, 0))</f>
        <v>5</v>
      </c>
      <c r="E3950" s="12">
        <f>VLOOKUP(Data!E3950 &amp; Data!F3950 &amp; Data!G3950, Ubicacion!$A$2:$B$1000, 2, FALSE)</f>
        <v>1</v>
      </c>
      <c r="F3950" s="15">
        <f>Data!J3950</f>
        <v>254</v>
      </c>
      <c r="G3950" s="16">
        <f>Data!I3950</f>
        <v>64</v>
      </c>
      <c r="H3950" s="17">
        <f>Data!K3950</f>
        <v>16256</v>
      </c>
      <c r="I3950" s="17">
        <f>Data!L3950</f>
        <v>6827.52</v>
      </c>
      <c r="J3950" s="12" t="str">
        <f>Data!N3950</f>
        <v>Online</v>
      </c>
      <c r="K3950" s="12" t="str">
        <f>Data!O3950</f>
        <v>Efectivo</v>
      </c>
      <c r="L3950" s="12" t="str">
        <f>Data!P3950</f>
        <v>Recurrente</v>
      </c>
    </row>
    <row r="3951">
      <c r="A3951" s="11">
        <v>3950.0</v>
      </c>
      <c r="B3951" s="14">
        <f>Data!D3951</f>
        <v>43953</v>
      </c>
      <c r="C3951" s="12">
        <f>IFERROR(VLOOKUP(Data!B3951, Minorista!$A$2:$B$100, 2, FALSE), "")</f>
        <v>2</v>
      </c>
      <c r="D3951" s="12">
        <f t="array" ref="D3951">INDEX(Producto!$A$2:$A$500, MATCH(Data!H3951, Producto!$B$2:$B$500, 0))</f>
        <v>6</v>
      </c>
      <c r="E3951" s="12">
        <f>VLOOKUP(Data!E3951 &amp; Data!F3951 &amp; Data!G3951, Ubicacion!$A$2:$B$1000, 2, FALSE)</f>
        <v>1</v>
      </c>
      <c r="F3951" s="15">
        <f>Data!J3951</f>
        <v>263</v>
      </c>
      <c r="G3951" s="16">
        <f>Data!I3951</f>
        <v>66</v>
      </c>
      <c r="H3951" s="17">
        <f>Data!K3951</f>
        <v>17358</v>
      </c>
      <c r="I3951" s="17">
        <f>Data!L3951</f>
        <v>6422.46</v>
      </c>
      <c r="J3951" s="12" t="str">
        <f>Data!N3951</f>
        <v>Online</v>
      </c>
      <c r="K3951" s="12" t="str">
        <f>Data!O3951</f>
        <v>Efectivo</v>
      </c>
      <c r="L3951" s="12" t="str">
        <f>Data!P3951</f>
        <v>Nuevo</v>
      </c>
    </row>
    <row r="3952">
      <c r="A3952" s="11">
        <v>3951.0</v>
      </c>
      <c r="B3952" s="14">
        <f>Data!D3952</f>
        <v>43954</v>
      </c>
      <c r="C3952" s="12">
        <f>IFERROR(VLOOKUP(Data!B3952, Minorista!$A$2:$B$100, 2, FALSE), "")</f>
        <v>2</v>
      </c>
      <c r="D3952" s="12">
        <f t="array" ref="D3952">INDEX(Producto!$A$2:$A$500, MATCH(Data!H3952, Producto!$B$2:$B$500, 0))</f>
        <v>1</v>
      </c>
      <c r="E3952" s="12">
        <f>VLOOKUP(Data!E3952 &amp; Data!F3952 &amp; Data!G3952, Ubicacion!$A$2:$B$1000, 2, FALSE)</f>
        <v>1</v>
      </c>
      <c r="F3952" s="15">
        <f>Data!J3952</f>
        <v>312</v>
      </c>
      <c r="G3952" s="16">
        <f>Data!I3952</f>
        <v>62</v>
      </c>
      <c r="H3952" s="17">
        <f>Data!K3952</f>
        <v>19344</v>
      </c>
      <c r="I3952" s="17">
        <f>Data!L3952</f>
        <v>12380.16</v>
      </c>
      <c r="J3952" s="12" t="str">
        <f>Data!N3952</f>
        <v>Online</v>
      </c>
      <c r="K3952" s="12" t="str">
        <f>Data!O3952</f>
        <v>Efectivo</v>
      </c>
      <c r="L3952" s="12" t="str">
        <f>Data!P3952</f>
        <v>Recurrente</v>
      </c>
    </row>
    <row r="3953">
      <c r="A3953" s="11">
        <v>3952.0</v>
      </c>
      <c r="B3953" s="14">
        <f>Data!D3953</f>
        <v>43955</v>
      </c>
      <c r="C3953" s="12">
        <f>IFERROR(VLOOKUP(Data!B3953, Minorista!$A$2:$B$100, 2, FALSE), "")</f>
        <v>2</v>
      </c>
      <c r="D3953" s="12">
        <f t="array" ref="D3953">INDEX(Producto!$A$2:$A$500, MATCH(Data!H3953, Producto!$B$2:$B$500, 0))</f>
        <v>2</v>
      </c>
      <c r="E3953" s="12">
        <f>VLOOKUP(Data!E3953 &amp; Data!F3953 &amp; Data!G3953, Ubicacion!$A$2:$B$1000, 2, FALSE)</f>
        <v>1</v>
      </c>
      <c r="F3953" s="15">
        <f>Data!J3953</f>
        <v>300</v>
      </c>
      <c r="G3953" s="16">
        <f>Data!I3953</f>
        <v>51</v>
      </c>
      <c r="H3953" s="17">
        <f>Data!K3953</f>
        <v>15300</v>
      </c>
      <c r="I3953" s="17">
        <f>Data!L3953</f>
        <v>6426</v>
      </c>
      <c r="J3953" s="12" t="str">
        <f>Data!N3953</f>
        <v>Online</v>
      </c>
      <c r="K3953" s="12" t="str">
        <f>Data!O3953</f>
        <v>Transferencia bancaria</v>
      </c>
      <c r="L3953" s="12" t="str">
        <f>Data!P3953</f>
        <v>Recurrente</v>
      </c>
    </row>
    <row r="3954">
      <c r="A3954" s="11">
        <v>3953.0</v>
      </c>
      <c r="B3954" s="14">
        <f>Data!D3954</f>
        <v>43956</v>
      </c>
      <c r="C3954" s="12">
        <f>IFERROR(VLOOKUP(Data!B3954, Minorista!$A$2:$B$100, 2, FALSE), "")</f>
        <v>2</v>
      </c>
      <c r="D3954" s="12">
        <f t="array" ref="D3954">INDEX(Producto!$A$2:$A$500, MATCH(Data!H3954, Producto!$B$2:$B$500, 0))</f>
        <v>3</v>
      </c>
      <c r="E3954" s="12">
        <f>VLOOKUP(Data!E3954 &amp; Data!F3954 &amp; Data!G3954, Ubicacion!$A$2:$B$1000, 2, FALSE)</f>
        <v>1</v>
      </c>
      <c r="F3954" s="15">
        <f>Data!J3954</f>
        <v>285</v>
      </c>
      <c r="G3954" s="16">
        <f>Data!I3954</f>
        <v>54</v>
      </c>
      <c r="H3954" s="17">
        <f>Data!K3954</f>
        <v>15390</v>
      </c>
      <c r="I3954" s="17">
        <f>Data!L3954</f>
        <v>7233.3</v>
      </c>
      <c r="J3954" s="12" t="str">
        <f>Data!N3954</f>
        <v>Online</v>
      </c>
      <c r="K3954" s="12" t="str">
        <f>Data!O3954</f>
        <v>Transferencia bancaria</v>
      </c>
      <c r="L3954" s="12" t="str">
        <f>Data!P3954</f>
        <v>Recurrente</v>
      </c>
    </row>
    <row r="3955">
      <c r="A3955" s="11">
        <v>3954.0</v>
      </c>
      <c r="B3955" s="14">
        <f>Data!D3955</f>
        <v>43957</v>
      </c>
      <c r="C3955" s="12">
        <f>IFERROR(VLOOKUP(Data!B3955, Minorista!$A$2:$B$100, 2, FALSE), "")</f>
        <v>2</v>
      </c>
      <c r="D3955" s="12">
        <f t="array" ref="D3955">INDEX(Producto!$A$2:$A$500, MATCH(Data!H3955, Producto!$B$2:$B$500, 0))</f>
        <v>4</v>
      </c>
      <c r="E3955" s="12">
        <f>VLOOKUP(Data!E3955 &amp; Data!F3955 &amp; Data!G3955, Ubicacion!$A$2:$B$1000, 2, FALSE)</f>
        <v>1</v>
      </c>
      <c r="F3955" s="15">
        <f>Data!J3955</f>
        <v>225</v>
      </c>
      <c r="G3955" s="16">
        <f>Data!I3955</f>
        <v>54</v>
      </c>
      <c r="H3955" s="17">
        <f>Data!K3955</f>
        <v>12150</v>
      </c>
      <c r="I3955" s="17">
        <f>Data!L3955</f>
        <v>5589</v>
      </c>
      <c r="J3955" s="12" t="str">
        <f>Data!N3955</f>
        <v>Online</v>
      </c>
      <c r="K3955" s="12" t="str">
        <f>Data!O3955</f>
        <v>Transferencia bancaria</v>
      </c>
      <c r="L3955" s="12" t="str">
        <f>Data!P3955</f>
        <v>Nuevo</v>
      </c>
    </row>
    <row r="3956">
      <c r="A3956" s="11">
        <v>3955.0</v>
      </c>
      <c r="B3956" s="14">
        <f>Data!D3956</f>
        <v>43958</v>
      </c>
      <c r="C3956" s="12">
        <f>IFERROR(VLOOKUP(Data!B3956, Minorista!$A$2:$B$100, 2, FALSE), "")</f>
        <v>2</v>
      </c>
      <c r="D3956" s="12">
        <f t="array" ref="D3956">INDEX(Producto!$A$2:$A$500, MATCH(Data!H3956, Producto!$B$2:$B$500, 0))</f>
        <v>5</v>
      </c>
      <c r="E3956" s="12">
        <f>VLOOKUP(Data!E3956 &amp; Data!F3956 &amp; Data!G3956, Ubicacion!$A$2:$B$1000, 2, FALSE)</f>
        <v>1</v>
      </c>
      <c r="F3956" s="15">
        <f>Data!J3956</f>
        <v>261</v>
      </c>
      <c r="G3956" s="16">
        <f>Data!I3956</f>
        <v>60</v>
      </c>
      <c r="H3956" s="17">
        <f>Data!K3956</f>
        <v>15660</v>
      </c>
      <c r="I3956" s="17">
        <f>Data!L3956</f>
        <v>6733.8</v>
      </c>
      <c r="J3956" s="12" t="str">
        <f>Data!N3956</f>
        <v>Online</v>
      </c>
      <c r="K3956" s="12" t="str">
        <f>Data!O3956</f>
        <v>Tarjeta</v>
      </c>
      <c r="L3956" s="12" t="str">
        <f>Data!P3956</f>
        <v>Recurrente</v>
      </c>
    </row>
    <row r="3957">
      <c r="A3957" s="11">
        <v>3956.0</v>
      </c>
      <c r="B3957" s="14">
        <f>Data!D3957</f>
        <v>44030</v>
      </c>
      <c r="C3957" s="12">
        <f>IFERROR(VLOOKUP(Data!B3957, Minorista!$A$2:$B$100, 2, FALSE), "")</f>
        <v>2</v>
      </c>
      <c r="D3957" s="12">
        <f t="array" ref="D3957">INDEX(Producto!$A$2:$A$500, MATCH(Data!H3957, Producto!$B$2:$B$500, 0))</f>
        <v>6</v>
      </c>
      <c r="E3957" s="12">
        <f>VLOOKUP(Data!E3957 &amp; Data!F3957 &amp; Data!G3957, Ubicacion!$A$2:$B$1000, 2, FALSE)</f>
        <v>1</v>
      </c>
      <c r="F3957" s="15">
        <f>Data!J3957</f>
        <v>290</v>
      </c>
      <c r="G3957" s="16">
        <f>Data!I3957</f>
        <v>68</v>
      </c>
      <c r="H3957" s="17">
        <f>Data!K3957</f>
        <v>19720</v>
      </c>
      <c r="I3957" s="17">
        <f>Data!L3957</f>
        <v>6902</v>
      </c>
      <c r="J3957" s="12" t="str">
        <f>Data!N3957</f>
        <v>Online</v>
      </c>
      <c r="K3957" s="12" t="str">
        <f>Data!O3957</f>
        <v>Tarjeta</v>
      </c>
      <c r="L3957" s="12" t="str">
        <f>Data!P3957</f>
        <v>Recurrente</v>
      </c>
    </row>
    <row r="3958">
      <c r="A3958" s="11">
        <v>3957.0</v>
      </c>
      <c r="B3958" s="14">
        <f>Data!D3958</f>
        <v>44031</v>
      </c>
      <c r="C3958" s="12">
        <f>IFERROR(VLOOKUP(Data!B3958, Minorista!$A$2:$B$100, 2, FALSE), "")</f>
        <v>3</v>
      </c>
      <c r="D3958" s="12">
        <f t="array" ref="D3958">INDEX(Producto!$A$2:$A$500, MATCH(Data!H3958, Producto!$B$2:$B$500, 0))</f>
        <v>1</v>
      </c>
      <c r="E3958" s="12">
        <f>VLOOKUP(Data!E3958 &amp; Data!F3958 &amp; Data!G3958, Ubicacion!$A$2:$B$1000, 2, FALSE)</f>
        <v>1</v>
      </c>
      <c r="F3958" s="15">
        <f>Data!J3958</f>
        <v>234</v>
      </c>
      <c r="G3958" s="16">
        <f>Data!I3958</f>
        <v>24</v>
      </c>
      <c r="H3958" s="17">
        <f>Data!K3958</f>
        <v>5616</v>
      </c>
      <c r="I3958" s="17">
        <f>Data!L3958</f>
        <v>2639.52</v>
      </c>
      <c r="J3958" s="12" t="str">
        <f>Data!N3958</f>
        <v>Online</v>
      </c>
      <c r="K3958" s="12" t="str">
        <f>Data!O3958</f>
        <v>Tarjeta</v>
      </c>
      <c r="L3958" s="12" t="str">
        <f>Data!P3958</f>
        <v>Recurrente</v>
      </c>
    </row>
    <row r="3959">
      <c r="A3959" s="11">
        <v>3958.0</v>
      </c>
      <c r="B3959" s="14">
        <f>Data!D3959</f>
        <v>44032</v>
      </c>
      <c r="C3959" s="12">
        <f>IFERROR(VLOOKUP(Data!B3959, Minorista!$A$2:$B$100, 2, FALSE), "")</f>
        <v>3</v>
      </c>
      <c r="D3959" s="12">
        <f t="array" ref="D3959">INDEX(Producto!$A$2:$A$500, MATCH(Data!H3959, Producto!$B$2:$B$500, 0))</f>
        <v>2</v>
      </c>
      <c r="E3959" s="12">
        <f>VLOOKUP(Data!E3959 &amp; Data!F3959 &amp; Data!G3959, Ubicacion!$A$2:$B$1000, 2, FALSE)</f>
        <v>1</v>
      </c>
      <c r="F3959" s="15">
        <f>Data!J3959</f>
        <v>225</v>
      </c>
      <c r="G3959" s="16">
        <f>Data!I3959</f>
        <v>34</v>
      </c>
      <c r="H3959" s="17">
        <f>Data!K3959</f>
        <v>7650</v>
      </c>
      <c r="I3959" s="17">
        <f>Data!L3959</f>
        <v>3748.5</v>
      </c>
      <c r="J3959" s="12" t="str">
        <f>Data!N3959</f>
        <v>Online</v>
      </c>
      <c r="K3959" s="12" t="str">
        <f>Data!O3959</f>
        <v>Efectivo</v>
      </c>
      <c r="L3959" s="12" t="str">
        <f>Data!P3959</f>
        <v>Recurrente</v>
      </c>
    </row>
    <row r="3960">
      <c r="A3960" s="11">
        <v>3959.0</v>
      </c>
      <c r="B3960" s="14">
        <f>Data!D3960</f>
        <v>44033</v>
      </c>
      <c r="C3960" s="12">
        <f>IFERROR(VLOOKUP(Data!B3960, Minorista!$A$2:$B$100, 2, FALSE), "")</f>
        <v>3</v>
      </c>
      <c r="D3960" s="12">
        <f t="array" ref="D3960">INDEX(Producto!$A$2:$A$500, MATCH(Data!H3960, Producto!$B$2:$B$500, 0))</f>
        <v>3</v>
      </c>
      <c r="E3960" s="12">
        <f>VLOOKUP(Data!E3960 &amp; Data!F3960 &amp; Data!G3960, Ubicacion!$A$2:$B$1000, 2, FALSE)</f>
        <v>1</v>
      </c>
      <c r="F3960" s="15">
        <f>Data!J3960</f>
        <v>210</v>
      </c>
      <c r="G3960" s="16">
        <f>Data!I3960</f>
        <v>33</v>
      </c>
      <c r="H3960" s="17">
        <f>Data!K3960</f>
        <v>6930</v>
      </c>
      <c r="I3960" s="17">
        <f>Data!L3960</f>
        <v>3187.8</v>
      </c>
      <c r="J3960" s="12" t="str">
        <f>Data!N3960</f>
        <v>Online</v>
      </c>
      <c r="K3960" s="12" t="str">
        <f>Data!O3960</f>
        <v>Transferencia bancaria</v>
      </c>
      <c r="L3960" s="12" t="str">
        <f>Data!P3960</f>
        <v>Recurrente</v>
      </c>
    </row>
    <row r="3961">
      <c r="A3961" s="11">
        <v>3960.0</v>
      </c>
      <c r="B3961" s="14">
        <f>Data!D3961</f>
        <v>44034</v>
      </c>
      <c r="C3961" s="12">
        <f>IFERROR(VLOOKUP(Data!B3961, Minorista!$A$2:$B$100, 2, FALSE), "")</f>
        <v>3</v>
      </c>
      <c r="D3961" s="12">
        <f t="array" ref="D3961">INDEX(Producto!$A$2:$A$500, MATCH(Data!H3961, Producto!$B$2:$B$500, 0))</f>
        <v>4</v>
      </c>
      <c r="E3961" s="12">
        <f>VLOOKUP(Data!E3961 &amp; Data!F3961 &amp; Data!G3961, Ubicacion!$A$2:$B$1000, 2, FALSE)</f>
        <v>1</v>
      </c>
      <c r="F3961" s="15">
        <f>Data!J3961</f>
        <v>175</v>
      </c>
      <c r="G3961" s="16">
        <f>Data!I3961</f>
        <v>34</v>
      </c>
      <c r="H3961" s="17">
        <f>Data!K3961</f>
        <v>5950</v>
      </c>
      <c r="I3961" s="17">
        <f>Data!L3961</f>
        <v>3272.5</v>
      </c>
      <c r="J3961" s="12" t="str">
        <f>Data!N3961</f>
        <v>Online</v>
      </c>
      <c r="K3961" s="12" t="str">
        <f>Data!O3961</f>
        <v>Efectivo</v>
      </c>
      <c r="L3961" s="12" t="str">
        <f>Data!P3961</f>
        <v>Recurrente</v>
      </c>
    </row>
    <row r="3962">
      <c r="A3962" s="11">
        <v>3961.0</v>
      </c>
      <c r="B3962" s="14">
        <f>Data!D3962</f>
        <v>44035</v>
      </c>
      <c r="C3962" s="12">
        <f>IFERROR(VLOOKUP(Data!B3962, Minorista!$A$2:$B$100, 2, FALSE), "")</f>
        <v>3</v>
      </c>
      <c r="D3962" s="12">
        <f t="array" ref="D3962">INDEX(Producto!$A$2:$A$500, MATCH(Data!H3962, Producto!$B$2:$B$500, 0))</f>
        <v>5</v>
      </c>
      <c r="E3962" s="12">
        <f>VLOOKUP(Data!E3962 &amp; Data!F3962 &amp; Data!G3962, Ubicacion!$A$2:$B$1000, 2, FALSE)</f>
        <v>2</v>
      </c>
      <c r="F3962" s="15">
        <f>Data!J3962</f>
        <v>154</v>
      </c>
      <c r="G3962" s="16">
        <f>Data!I3962</f>
        <v>36</v>
      </c>
      <c r="H3962" s="17">
        <f>Data!K3962</f>
        <v>5544</v>
      </c>
      <c r="I3962" s="17">
        <f>Data!L3962</f>
        <v>2383.92</v>
      </c>
      <c r="J3962" s="12" t="str">
        <f>Data!N3962</f>
        <v>Online</v>
      </c>
      <c r="K3962" s="12" t="str">
        <f>Data!O3962</f>
        <v>Efectivo</v>
      </c>
      <c r="L3962" s="12" t="str">
        <f>Data!P3962</f>
        <v>Nuevo</v>
      </c>
    </row>
    <row r="3963">
      <c r="A3963" s="11">
        <v>3962.0</v>
      </c>
      <c r="B3963" s="14">
        <f>Data!D3963</f>
        <v>44036</v>
      </c>
      <c r="C3963" s="12">
        <f>IFERROR(VLOOKUP(Data!B3963, Minorista!$A$2:$B$100, 2, FALSE), "")</f>
        <v>3</v>
      </c>
      <c r="D3963" s="12">
        <f t="array" ref="D3963">INDEX(Producto!$A$2:$A$500, MATCH(Data!H3963, Producto!$B$2:$B$500, 0))</f>
        <v>6</v>
      </c>
      <c r="E3963" s="12">
        <f>VLOOKUP(Data!E3963 &amp; Data!F3963 &amp; Data!G3963, Ubicacion!$A$2:$B$1000, 2, FALSE)</f>
        <v>2</v>
      </c>
      <c r="F3963" s="15">
        <f>Data!J3963</f>
        <v>203</v>
      </c>
      <c r="G3963" s="16">
        <f>Data!I3963</f>
        <v>34</v>
      </c>
      <c r="H3963" s="17">
        <f>Data!K3963</f>
        <v>6902</v>
      </c>
      <c r="I3963" s="17">
        <f>Data!L3963</f>
        <v>4417.28</v>
      </c>
      <c r="J3963" s="12" t="str">
        <f>Data!N3963</f>
        <v>Online</v>
      </c>
      <c r="K3963" s="12" t="str">
        <f>Data!O3963</f>
        <v>Efectivo</v>
      </c>
      <c r="L3963" s="12" t="str">
        <f>Data!P3963</f>
        <v>Recurrente</v>
      </c>
    </row>
    <row r="3964">
      <c r="A3964" s="11">
        <v>3963.0</v>
      </c>
      <c r="B3964" s="14">
        <f>Data!D3964</f>
        <v>44037</v>
      </c>
      <c r="C3964" s="12">
        <f>IFERROR(VLOOKUP(Data!B3964, Minorista!$A$2:$B$100, 2, FALSE), "")</f>
        <v>3</v>
      </c>
      <c r="D3964" s="12">
        <f t="array" ref="D3964">INDEX(Producto!$A$2:$A$500, MATCH(Data!H3964, Producto!$B$2:$B$500, 0))</f>
        <v>1</v>
      </c>
      <c r="E3964" s="12">
        <f>VLOOKUP(Data!E3964 &amp; Data!F3964 &amp; Data!G3964, Ubicacion!$A$2:$B$1000, 2, FALSE)</f>
        <v>2</v>
      </c>
      <c r="F3964" s="15">
        <f>Data!J3964</f>
        <v>213</v>
      </c>
      <c r="G3964" s="16">
        <f>Data!I3964</f>
        <v>23</v>
      </c>
      <c r="H3964" s="17">
        <f>Data!K3964</f>
        <v>4899</v>
      </c>
      <c r="I3964" s="17">
        <f>Data!L3964</f>
        <v>2449.5</v>
      </c>
      <c r="J3964" s="12" t="str">
        <f>Data!N3964</f>
        <v>Online</v>
      </c>
      <c r="K3964" s="12" t="str">
        <f>Data!O3964</f>
        <v>Efectivo</v>
      </c>
      <c r="L3964" s="12" t="str">
        <f>Data!P3964</f>
        <v>Recurrente</v>
      </c>
    </row>
    <row r="3965">
      <c r="A3965" s="11">
        <v>3964.0</v>
      </c>
      <c r="B3965" s="14">
        <f>Data!D3965</f>
        <v>44038</v>
      </c>
      <c r="C3965" s="12">
        <f>IFERROR(VLOOKUP(Data!B3965, Minorista!$A$2:$B$100, 2, FALSE), "")</f>
        <v>3</v>
      </c>
      <c r="D3965" s="12">
        <f t="array" ref="D3965">INDEX(Producto!$A$2:$A$500, MATCH(Data!H3965, Producto!$B$2:$B$500, 0))</f>
        <v>2</v>
      </c>
      <c r="E3965" s="12">
        <f>VLOOKUP(Data!E3965 &amp; Data!F3965 &amp; Data!G3965, Ubicacion!$A$2:$B$1000, 2, FALSE)</f>
        <v>2</v>
      </c>
      <c r="F3965" s="15">
        <f>Data!J3965</f>
        <v>255</v>
      </c>
      <c r="G3965" s="16">
        <f>Data!I3965</f>
        <v>33</v>
      </c>
      <c r="H3965" s="17">
        <f>Data!K3965</f>
        <v>8415</v>
      </c>
      <c r="I3965" s="17">
        <f>Data!L3965</f>
        <v>3786.75</v>
      </c>
      <c r="J3965" s="12" t="str">
        <f>Data!N3965</f>
        <v>Online</v>
      </c>
      <c r="K3965" s="12" t="str">
        <f>Data!O3965</f>
        <v>Transferencia bancaria</v>
      </c>
      <c r="L3965" s="12" t="str">
        <f>Data!P3965</f>
        <v>Nuevo</v>
      </c>
    </row>
    <row r="3966">
      <c r="A3966" s="11">
        <v>3965.0</v>
      </c>
      <c r="B3966" s="14">
        <f>Data!D3966</f>
        <v>44039</v>
      </c>
      <c r="C3966" s="12">
        <f>IFERROR(VLOOKUP(Data!B3966, Minorista!$A$2:$B$100, 2, FALSE), "")</f>
        <v>3</v>
      </c>
      <c r="D3966" s="12">
        <f t="array" ref="D3966">INDEX(Producto!$A$2:$A$500, MATCH(Data!H3966, Producto!$B$2:$B$500, 0))</f>
        <v>3</v>
      </c>
      <c r="E3966" s="12">
        <f>VLOOKUP(Data!E3966 &amp; Data!F3966 &amp; Data!G3966, Ubicacion!$A$2:$B$1000, 2, FALSE)</f>
        <v>2</v>
      </c>
      <c r="F3966" s="15">
        <f>Data!J3966</f>
        <v>176</v>
      </c>
      <c r="G3966" s="16">
        <f>Data!I3966</f>
        <v>32</v>
      </c>
      <c r="H3966" s="17">
        <f>Data!K3966</f>
        <v>5632</v>
      </c>
      <c r="I3966" s="17">
        <f>Data!L3966</f>
        <v>2534.4</v>
      </c>
      <c r="J3966" s="12" t="str">
        <f>Data!N3966</f>
        <v>Online</v>
      </c>
      <c r="K3966" s="12" t="str">
        <f>Data!O3966</f>
        <v>Tarjeta</v>
      </c>
      <c r="L3966" s="12" t="str">
        <f>Data!P3966</f>
        <v>Nuevo</v>
      </c>
    </row>
    <row r="3967">
      <c r="A3967" s="11">
        <v>3966.0</v>
      </c>
      <c r="B3967" s="14">
        <f>Data!D3967</f>
        <v>44040</v>
      </c>
      <c r="C3967" s="12">
        <f>IFERROR(VLOOKUP(Data!B3967, Minorista!$A$2:$B$100, 2, FALSE), "")</f>
        <v>3</v>
      </c>
      <c r="D3967" s="12">
        <f t="array" ref="D3967">INDEX(Producto!$A$2:$A$500, MATCH(Data!H3967, Producto!$B$2:$B$500, 0))</f>
        <v>4</v>
      </c>
      <c r="E3967" s="12">
        <f>VLOOKUP(Data!E3967 &amp; Data!F3967 &amp; Data!G3967, Ubicacion!$A$2:$B$1000, 2, FALSE)</f>
        <v>2</v>
      </c>
      <c r="F3967" s="15">
        <f>Data!J3967</f>
        <v>175</v>
      </c>
      <c r="G3967" s="16">
        <f>Data!I3967</f>
        <v>34</v>
      </c>
      <c r="H3967" s="17">
        <f>Data!K3967</f>
        <v>5950</v>
      </c>
      <c r="I3967" s="17">
        <f>Data!L3967</f>
        <v>3570</v>
      </c>
      <c r="J3967" s="12" t="str">
        <f>Data!N3967</f>
        <v>Online</v>
      </c>
      <c r="K3967" s="12" t="str">
        <f>Data!O3967</f>
        <v>Transferencia bancaria</v>
      </c>
      <c r="L3967" s="12" t="str">
        <f>Data!P3967</f>
        <v>Recurrente</v>
      </c>
    </row>
    <row r="3968">
      <c r="A3968" s="11">
        <v>3967.0</v>
      </c>
      <c r="B3968" s="14">
        <f>Data!D3968</f>
        <v>44041</v>
      </c>
      <c r="C3968" s="12">
        <f>IFERROR(VLOOKUP(Data!B3968, Minorista!$A$2:$B$100, 2, FALSE), "")</f>
        <v>3</v>
      </c>
      <c r="D3968" s="12">
        <f t="array" ref="D3968">INDEX(Producto!$A$2:$A$500, MATCH(Data!H3968, Producto!$B$2:$B$500, 0))</f>
        <v>5</v>
      </c>
      <c r="E3968" s="12">
        <f>VLOOKUP(Data!E3968 &amp; Data!F3968 &amp; Data!G3968, Ubicacion!$A$2:$B$1000, 2, FALSE)</f>
        <v>2</v>
      </c>
      <c r="F3968" s="15">
        <f>Data!J3968</f>
        <v>125</v>
      </c>
      <c r="G3968" s="16">
        <f>Data!I3968</f>
        <v>38</v>
      </c>
      <c r="H3968" s="17">
        <f>Data!K3968</f>
        <v>4750</v>
      </c>
      <c r="I3968" s="17">
        <f>Data!L3968</f>
        <v>2137.5</v>
      </c>
      <c r="J3968" s="12" t="str">
        <f>Data!N3968</f>
        <v>Online</v>
      </c>
      <c r="K3968" s="12" t="str">
        <f>Data!O3968</f>
        <v>Efectivo</v>
      </c>
      <c r="L3968" s="12" t="str">
        <f>Data!P3968</f>
        <v>Recurrente</v>
      </c>
    </row>
    <row r="3969">
      <c r="A3969" s="11">
        <v>3968.0</v>
      </c>
      <c r="B3969" s="14">
        <f>Data!D3969</f>
        <v>44042</v>
      </c>
      <c r="C3969" s="12">
        <f>IFERROR(VLOOKUP(Data!B3969, Minorista!$A$2:$B$100, 2, FALSE), "")</f>
        <v>3</v>
      </c>
      <c r="D3969" s="12">
        <f t="array" ref="D3969">INDEX(Producto!$A$2:$A$500, MATCH(Data!H3969, Producto!$B$2:$B$500, 0))</f>
        <v>6</v>
      </c>
      <c r="E3969" s="12">
        <f>VLOOKUP(Data!E3969 &amp; Data!F3969 &amp; Data!G3969, Ubicacion!$A$2:$B$1000, 2, FALSE)</f>
        <v>2</v>
      </c>
      <c r="F3969" s="15">
        <f>Data!J3969</f>
        <v>196</v>
      </c>
      <c r="G3969" s="16">
        <f>Data!I3969</f>
        <v>34</v>
      </c>
      <c r="H3969" s="17">
        <f>Data!K3969</f>
        <v>6664</v>
      </c>
      <c r="I3969" s="17">
        <f>Data!L3969</f>
        <v>4198.32</v>
      </c>
      <c r="J3969" s="12" t="str">
        <f>Data!N3969</f>
        <v>Online</v>
      </c>
      <c r="K3969" s="12" t="str">
        <f>Data!O3969</f>
        <v>Tarjeta</v>
      </c>
      <c r="L3969" s="12" t="str">
        <f>Data!P3969</f>
        <v>Nuevo</v>
      </c>
    </row>
    <row r="3970">
      <c r="A3970" s="11">
        <v>3969.0</v>
      </c>
      <c r="B3970" s="14">
        <f>Data!D3970</f>
        <v>44043</v>
      </c>
      <c r="C3970" s="12">
        <f>IFERROR(VLOOKUP(Data!B3970, Minorista!$A$2:$B$100, 2, FALSE), "")</f>
        <v>3</v>
      </c>
      <c r="D3970" s="12">
        <f t="array" ref="D3970">INDEX(Producto!$A$2:$A$500, MATCH(Data!H3970, Producto!$B$2:$B$500, 0))</f>
        <v>1</v>
      </c>
      <c r="E3970" s="12">
        <f>VLOOKUP(Data!E3970 &amp; Data!F3970 &amp; Data!G3970, Ubicacion!$A$2:$B$1000, 2, FALSE)</f>
        <v>2</v>
      </c>
      <c r="F3970" s="15">
        <f>Data!J3970</f>
        <v>254</v>
      </c>
      <c r="G3970" s="16">
        <f>Data!I3970</f>
        <v>29</v>
      </c>
      <c r="H3970" s="17">
        <f>Data!K3970</f>
        <v>7366</v>
      </c>
      <c r="I3970" s="17">
        <f>Data!L3970</f>
        <v>3314.7</v>
      </c>
      <c r="J3970" s="12" t="str">
        <f>Data!N3970</f>
        <v>Online</v>
      </c>
      <c r="K3970" s="12" t="str">
        <f>Data!O3970</f>
        <v>Tarjeta</v>
      </c>
      <c r="L3970" s="12" t="str">
        <f>Data!P3970</f>
        <v>Recurrente</v>
      </c>
    </row>
    <row r="3971">
      <c r="A3971" s="11">
        <v>3970.0</v>
      </c>
      <c r="B3971" s="14">
        <f>Data!D3971</f>
        <v>44044</v>
      </c>
      <c r="C3971" s="12">
        <f>IFERROR(VLOOKUP(Data!B3971, Minorista!$A$2:$B$100, 2, FALSE), "")</f>
        <v>3</v>
      </c>
      <c r="D3971" s="12">
        <f t="array" ref="D3971">INDEX(Producto!$A$2:$A$500, MATCH(Data!H3971, Producto!$B$2:$B$500, 0))</f>
        <v>2</v>
      </c>
      <c r="E3971" s="12">
        <f>VLOOKUP(Data!E3971 &amp; Data!F3971 &amp; Data!G3971, Ubicacion!$A$2:$B$1000, 2, FALSE)</f>
        <v>2</v>
      </c>
      <c r="F3971" s="15">
        <f>Data!J3971</f>
        <v>236</v>
      </c>
      <c r="G3971" s="16">
        <f>Data!I3971</f>
        <v>39</v>
      </c>
      <c r="H3971" s="17">
        <f>Data!K3971</f>
        <v>9204</v>
      </c>
      <c r="I3971" s="17">
        <f>Data!L3971</f>
        <v>4141.8</v>
      </c>
      <c r="J3971" s="12" t="str">
        <f>Data!N3971</f>
        <v>Online</v>
      </c>
      <c r="K3971" s="12" t="str">
        <f>Data!O3971</f>
        <v>Efectivo</v>
      </c>
      <c r="L3971" s="12" t="str">
        <f>Data!P3971</f>
        <v>Nuevo</v>
      </c>
    </row>
    <row r="3972">
      <c r="A3972" s="11">
        <v>3971.0</v>
      </c>
      <c r="B3972" s="14">
        <f>Data!D3972</f>
        <v>44045</v>
      </c>
      <c r="C3972" s="12">
        <f>IFERROR(VLOOKUP(Data!B3972, Minorista!$A$2:$B$100, 2, FALSE), "")</f>
        <v>3</v>
      </c>
      <c r="D3972" s="12">
        <f t="array" ref="D3972">INDEX(Producto!$A$2:$A$500, MATCH(Data!H3972, Producto!$B$2:$B$500, 0))</f>
        <v>3</v>
      </c>
      <c r="E3972" s="12">
        <f>VLOOKUP(Data!E3972 &amp; Data!F3972 &amp; Data!G3972, Ubicacion!$A$2:$B$1000, 2, FALSE)</f>
        <v>2</v>
      </c>
      <c r="F3972" s="15">
        <f>Data!J3972</f>
        <v>182</v>
      </c>
      <c r="G3972" s="16">
        <f>Data!I3972</f>
        <v>32</v>
      </c>
      <c r="H3972" s="17">
        <f>Data!K3972</f>
        <v>5824</v>
      </c>
      <c r="I3972" s="17">
        <f>Data!L3972</f>
        <v>2853.76</v>
      </c>
      <c r="J3972" s="12" t="str">
        <f>Data!N3972</f>
        <v>Online</v>
      </c>
      <c r="K3972" s="12" t="str">
        <f>Data!O3972</f>
        <v>Transferencia bancaria</v>
      </c>
      <c r="L3972" s="12" t="str">
        <f>Data!P3972</f>
        <v>Recurrente</v>
      </c>
    </row>
    <row r="3973">
      <c r="A3973" s="11">
        <v>3972.0</v>
      </c>
      <c r="B3973" s="14">
        <f>Data!D3973</f>
        <v>44046</v>
      </c>
      <c r="C3973" s="12">
        <f>IFERROR(VLOOKUP(Data!B3973, Minorista!$A$2:$B$100, 2, FALSE), "")</f>
        <v>3</v>
      </c>
      <c r="D3973" s="12">
        <f t="array" ref="D3973">INDEX(Producto!$A$2:$A$500, MATCH(Data!H3973, Producto!$B$2:$B$500, 0))</f>
        <v>4</v>
      </c>
      <c r="E3973" s="12">
        <f>VLOOKUP(Data!E3973 &amp; Data!F3973 &amp; Data!G3973, Ubicacion!$A$2:$B$1000, 2, FALSE)</f>
        <v>2</v>
      </c>
      <c r="F3973" s="15">
        <f>Data!J3973</f>
        <v>174</v>
      </c>
      <c r="G3973" s="16">
        <f>Data!I3973</f>
        <v>37</v>
      </c>
      <c r="H3973" s="17">
        <f>Data!K3973</f>
        <v>6438</v>
      </c>
      <c r="I3973" s="17">
        <f>Data!L3973</f>
        <v>3734.04</v>
      </c>
      <c r="J3973" s="12" t="str">
        <f>Data!N3973</f>
        <v>Online</v>
      </c>
      <c r="K3973" s="12" t="str">
        <f>Data!O3973</f>
        <v>Tarjeta</v>
      </c>
      <c r="L3973" s="12" t="str">
        <f>Data!P3973</f>
        <v>Recurrente</v>
      </c>
    </row>
    <row r="3974">
      <c r="A3974" s="11">
        <v>3973.0</v>
      </c>
      <c r="B3974" s="14">
        <f>Data!D3974</f>
        <v>44047</v>
      </c>
      <c r="C3974" s="12">
        <f>IFERROR(VLOOKUP(Data!B3974, Minorista!$A$2:$B$100, 2, FALSE), "")</f>
        <v>3</v>
      </c>
      <c r="D3974" s="12">
        <f t="array" ref="D3974">INDEX(Producto!$A$2:$A$500, MATCH(Data!H3974, Producto!$B$2:$B$500, 0))</f>
        <v>5</v>
      </c>
      <c r="E3974" s="12">
        <f>VLOOKUP(Data!E3974 &amp; Data!F3974 &amp; Data!G3974, Ubicacion!$A$2:$B$1000, 2, FALSE)</f>
        <v>2</v>
      </c>
      <c r="F3974" s="15">
        <f>Data!J3974</f>
        <v>125</v>
      </c>
      <c r="G3974" s="16">
        <f>Data!I3974</f>
        <v>41</v>
      </c>
      <c r="H3974" s="17">
        <f>Data!K3974</f>
        <v>5125</v>
      </c>
      <c r="I3974" s="17">
        <f>Data!L3974</f>
        <v>2050</v>
      </c>
      <c r="J3974" s="12" t="str">
        <f>Data!N3974</f>
        <v>Online</v>
      </c>
      <c r="K3974" s="12" t="str">
        <f>Data!O3974</f>
        <v>Tarjeta</v>
      </c>
      <c r="L3974" s="12" t="str">
        <f>Data!P3974</f>
        <v>Nuevo</v>
      </c>
    </row>
    <row r="3975">
      <c r="A3975" s="11">
        <v>3974.0</v>
      </c>
      <c r="B3975" s="14">
        <f>Data!D3975</f>
        <v>44048</v>
      </c>
      <c r="C3975" s="12">
        <f>IFERROR(VLOOKUP(Data!B3975, Minorista!$A$2:$B$100, 2, FALSE), "")</f>
        <v>3</v>
      </c>
      <c r="D3975" s="12">
        <f t="array" ref="D3975">INDEX(Producto!$A$2:$A$500, MATCH(Data!H3975, Producto!$B$2:$B$500, 0))</f>
        <v>6</v>
      </c>
      <c r="E3975" s="12">
        <f>VLOOKUP(Data!E3975 &amp; Data!F3975 &amp; Data!G3975, Ubicacion!$A$2:$B$1000, 2, FALSE)</f>
        <v>2</v>
      </c>
      <c r="F3975" s="15">
        <f>Data!J3975</f>
        <v>189</v>
      </c>
      <c r="G3975" s="16">
        <f>Data!I3975</f>
        <v>39</v>
      </c>
      <c r="H3975" s="17">
        <f>Data!K3975</f>
        <v>7371</v>
      </c>
      <c r="I3975" s="17">
        <f>Data!L3975</f>
        <v>4422.6</v>
      </c>
      <c r="J3975" s="12" t="str">
        <f>Data!N3975</f>
        <v>Online</v>
      </c>
      <c r="K3975" s="12" t="str">
        <f>Data!O3975</f>
        <v>Transferencia bancaria</v>
      </c>
      <c r="L3975" s="12" t="str">
        <f>Data!P3975</f>
        <v>Recurrente</v>
      </c>
    </row>
    <row r="3976">
      <c r="A3976" s="11">
        <v>3975.0</v>
      </c>
      <c r="B3976" s="14">
        <f>Data!D3976</f>
        <v>44049</v>
      </c>
      <c r="C3976" s="12">
        <f>IFERROR(VLOOKUP(Data!B3976, Minorista!$A$2:$B$100, 2, FALSE), "")</f>
        <v>3</v>
      </c>
      <c r="D3976" s="12">
        <f t="array" ref="D3976">INDEX(Producto!$A$2:$A$500, MATCH(Data!H3976, Producto!$B$2:$B$500, 0))</f>
        <v>1</v>
      </c>
      <c r="E3976" s="12">
        <f>VLOOKUP(Data!E3976 &amp; Data!F3976 &amp; Data!G3976, Ubicacion!$A$2:$B$1000, 2, FALSE)</f>
        <v>2</v>
      </c>
      <c r="F3976" s="15">
        <f>Data!J3976</f>
        <v>234</v>
      </c>
      <c r="G3976" s="16">
        <f>Data!I3976</f>
        <v>27</v>
      </c>
      <c r="H3976" s="17">
        <f>Data!K3976</f>
        <v>6318</v>
      </c>
      <c r="I3976" s="17">
        <f>Data!L3976</f>
        <v>3032.64</v>
      </c>
      <c r="J3976" s="12" t="str">
        <f>Data!N3976</f>
        <v>Online</v>
      </c>
      <c r="K3976" s="12" t="str">
        <f>Data!O3976</f>
        <v>Tarjeta</v>
      </c>
      <c r="L3976" s="12" t="str">
        <f>Data!P3976</f>
        <v>Recurrente</v>
      </c>
    </row>
    <row r="3977">
      <c r="A3977" s="11">
        <v>3976.0</v>
      </c>
      <c r="B3977" s="14">
        <f>Data!D3977</f>
        <v>44050</v>
      </c>
      <c r="C3977" s="12">
        <f>IFERROR(VLOOKUP(Data!B3977, Minorista!$A$2:$B$100, 2, FALSE), "")</f>
        <v>3</v>
      </c>
      <c r="D3977" s="12">
        <f t="array" ref="D3977">INDEX(Producto!$A$2:$A$500, MATCH(Data!H3977, Producto!$B$2:$B$500, 0))</f>
        <v>2</v>
      </c>
      <c r="E3977" s="12">
        <f>VLOOKUP(Data!E3977 &amp; Data!F3977 &amp; Data!G3977, Ubicacion!$A$2:$B$1000, 2, FALSE)</f>
        <v>2</v>
      </c>
      <c r="F3977" s="15">
        <f>Data!J3977</f>
        <v>225</v>
      </c>
      <c r="G3977" s="16">
        <f>Data!I3977</f>
        <v>38</v>
      </c>
      <c r="H3977" s="17">
        <f>Data!K3977</f>
        <v>8550</v>
      </c>
      <c r="I3977" s="17">
        <f>Data!L3977</f>
        <v>3847.5</v>
      </c>
      <c r="J3977" s="12" t="str">
        <f>Data!N3977</f>
        <v>Online</v>
      </c>
      <c r="K3977" s="12" t="str">
        <f>Data!O3977</f>
        <v>Efectivo</v>
      </c>
      <c r="L3977" s="12" t="str">
        <f>Data!P3977</f>
        <v>Recurrente</v>
      </c>
    </row>
    <row r="3978">
      <c r="A3978" s="11">
        <v>3977.0</v>
      </c>
      <c r="B3978" s="14">
        <f>Data!D3978</f>
        <v>44051</v>
      </c>
      <c r="C3978" s="12">
        <f>IFERROR(VLOOKUP(Data!B3978, Minorista!$A$2:$B$100, 2, FALSE), "")</f>
        <v>3</v>
      </c>
      <c r="D3978" s="12">
        <f t="array" ref="D3978">INDEX(Producto!$A$2:$A$500, MATCH(Data!H3978, Producto!$B$2:$B$500, 0))</f>
        <v>3</v>
      </c>
      <c r="E3978" s="12">
        <f>VLOOKUP(Data!E3978 &amp; Data!F3978 &amp; Data!G3978, Ubicacion!$A$2:$B$1000, 2, FALSE)</f>
        <v>2</v>
      </c>
      <c r="F3978" s="15">
        <f>Data!J3978</f>
        <v>203</v>
      </c>
      <c r="G3978" s="16">
        <f>Data!I3978</f>
        <v>34</v>
      </c>
      <c r="H3978" s="17">
        <f>Data!K3978</f>
        <v>6902</v>
      </c>
      <c r="I3978" s="17">
        <f>Data!L3978</f>
        <v>3174.92</v>
      </c>
      <c r="J3978" s="12" t="str">
        <f>Data!N3978</f>
        <v>Online</v>
      </c>
      <c r="K3978" s="12" t="str">
        <f>Data!O3978</f>
        <v>Efectivo</v>
      </c>
      <c r="L3978" s="12" t="str">
        <f>Data!P3978</f>
        <v>Recurrente</v>
      </c>
    </row>
    <row r="3979">
      <c r="A3979" s="11">
        <v>3978.0</v>
      </c>
      <c r="B3979" s="14">
        <f>Data!D3979</f>
        <v>44052</v>
      </c>
      <c r="C3979" s="12">
        <f>IFERROR(VLOOKUP(Data!B3979, Minorista!$A$2:$B$100, 2, FALSE), "")</f>
        <v>3</v>
      </c>
      <c r="D3979" s="12">
        <f t="array" ref="D3979">INDEX(Producto!$A$2:$A$500, MATCH(Data!H3979, Producto!$B$2:$B$500, 0))</f>
        <v>4</v>
      </c>
      <c r="E3979" s="12">
        <f>VLOOKUP(Data!E3979 &amp; Data!F3979 &amp; Data!G3979, Ubicacion!$A$2:$B$1000, 2, FALSE)</f>
        <v>2</v>
      </c>
      <c r="F3979" s="15">
        <f>Data!J3979</f>
        <v>163</v>
      </c>
      <c r="G3979" s="16">
        <f>Data!I3979</f>
        <v>36</v>
      </c>
      <c r="H3979" s="17">
        <f>Data!K3979</f>
        <v>5868</v>
      </c>
      <c r="I3979" s="17">
        <f>Data!L3979</f>
        <v>3462.12</v>
      </c>
      <c r="J3979" s="12" t="str">
        <f>Data!N3979</f>
        <v>Online</v>
      </c>
      <c r="K3979" s="12" t="str">
        <f>Data!O3979</f>
        <v>Transferencia bancaria</v>
      </c>
      <c r="L3979" s="12" t="str">
        <f>Data!P3979</f>
        <v>Nuevo</v>
      </c>
    </row>
    <row r="3980">
      <c r="A3980" s="11">
        <v>3979.0</v>
      </c>
      <c r="B3980" s="14">
        <f>Data!D3980</f>
        <v>44053</v>
      </c>
      <c r="C3980" s="12">
        <f>IFERROR(VLOOKUP(Data!B3980, Minorista!$A$2:$B$100, 2, FALSE), "")</f>
        <v>2</v>
      </c>
      <c r="D3980" s="12">
        <f t="array" ref="D3980">INDEX(Producto!$A$2:$A$500, MATCH(Data!H3980, Producto!$B$2:$B$500, 0))</f>
        <v>5</v>
      </c>
      <c r="E3980" s="12">
        <f>VLOOKUP(Data!E3980 &amp; Data!F3980 &amp; Data!G3980, Ubicacion!$A$2:$B$1000, 2, FALSE)</f>
        <v>2</v>
      </c>
      <c r="F3980" s="15">
        <f>Data!J3980</f>
        <v>147</v>
      </c>
      <c r="G3980" s="16">
        <f>Data!I3980</f>
        <v>42</v>
      </c>
      <c r="H3980" s="17">
        <f>Data!K3980</f>
        <v>6174</v>
      </c>
      <c r="I3980" s="17">
        <f>Data!L3980</f>
        <v>2593.08</v>
      </c>
      <c r="J3980" s="12" t="str">
        <f>Data!N3980</f>
        <v>Online</v>
      </c>
      <c r="K3980" s="12" t="str">
        <f>Data!O3980</f>
        <v>Efectivo</v>
      </c>
      <c r="L3980" s="12" t="str">
        <f>Data!P3980</f>
        <v>Nuevo</v>
      </c>
    </row>
    <row r="3981">
      <c r="A3981" s="11">
        <v>3980.0</v>
      </c>
      <c r="B3981" s="14">
        <f>Data!D3981</f>
        <v>44054</v>
      </c>
      <c r="C3981" s="12">
        <f>IFERROR(VLOOKUP(Data!B3981, Minorista!$A$2:$B$100, 2, FALSE), "")</f>
        <v>2</v>
      </c>
      <c r="D3981" s="12">
        <f t="array" ref="D3981">INDEX(Producto!$A$2:$A$500, MATCH(Data!H3981, Producto!$B$2:$B$500, 0))</f>
        <v>6</v>
      </c>
      <c r="E3981" s="12">
        <f>VLOOKUP(Data!E3981 &amp; Data!F3981 &amp; Data!G3981, Ubicacion!$A$2:$B$1000, 2, FALSE)</f>
        <v>2</v>
      </c>
      <c r="F3981" s="15">
        <f>Data!J3981</f>
        <v>232</v>
      </c>
      <c r="G3981" s="16">
        <f>Data!I3981</f>
        <v>39</v>
      </c>
      <c r="H3981" s="17">
        <f>Data!K3981</f>
        <v>9048</v>
      </c>
      <c r="I3981" s="17">
        <f>Data!L3981</f>
        <v>5519.28</v>
      </c>
      <c r="J3981" s="12" t="str">
        <f>Data!N3981</f>
        <v>Online</v>
      </c>
      <c r="K3981" s="12" t="str">
        <f>Data!O3981</f>
        <v>Transferencia bancaria</v>
      </c>
      <c r="L3981" s="12" t="str">
        <f>Data!P3981</f>
        <v>Nuevo</v>
      </c>
    </row>
    <row r="3982">
      <c r="A3982" s="11">
        <v>3981.0</v>
      </c>
      <c r="B3982" s="14">
        <f>Data!D3982</f>
        <v>44055</v>
      </c>
      <c r="C3982" s="12">
        <f>IFERROR(VLOOKUP(Data!B3982, Minorista!$A$2:$B$100, 2, FALSE), "")</f>
        <v>2</v>
      </c>
      <c r="D3982" s="12">
        <f t="array" ref="D3982">INDEX(Producto!$A$2:$A$500, MATCH(Data!H3982, Producto!$B$2:$B$500, 0))</f>
        <v>1</v>
      </c>
      <c r="E3982" s="12">
        <f>VLOOKUP(Data!E3982 &amp; Data!F3982 &amp; Data!G3982, Ubicacion!$A$2:$B$1000, 2, FALSE)</f>
        <v>2</v>
      </c>
      <c r="F3982" s="15">
        <f>Data!J3982</f>
        <v>268</v>
      </c>
      <c r="G3982" s="16">
        <f>Data!I3982</f>
        <v>29</v>
      </c>
      <c r="H3982" s="17">
        <f>Data!K3982</f>
        <v>7772</v>
      </c>
      <c r="I3982" s="17">
        <f>Data!L3982</f>
        <v>3730.56</v>
      </c>
      <c r="J3982" s="12" t="str">
        <f>Data!N3982</f>
        <v>Online</v>
      </c>
      <c r="K3982" s="12" t="str">
        <f>Data!O3982</f>
        <v>Efectivo</v>
      </c>
      <c r="L3982" s="12" t="str">
        <f>Data!P3982</f>
        <v>Recurrente</v>
      </c>
    </row>
    <row r="3983">
      <c r="A3983" s="11">
        <v>3982.0</v>
      </c>
      <c r="B3983" s="14">
        <f>Data!D3983</f>
        <v>44056</v>
      </c>
      <c r="C3983" s="12">
        <f>IFERROR(VLOOKUP(Data!B3983, Minorista!$A$2:$B$100, 2, FALSE), "")</f>
        <v>2</v>
      </c>
      <c r="D3983" s="12">
        <f t="array" ref="D3983">INDEX(Producto!$A$2:$A$500, MATCH(Data!H3983, Producto!$B$2:$B$500, 0))</f>
        <v>2</v>
      </c>
      <c r="E3983" s="12">
        <f>VLOOKUP(Data!E3983 &amp; Data!F3983 &amp; Data!G3983, Ubicacion!$A$2:$B$1000, 2, FALSE)</f>
        <v>2</v>
      </c>
      <c r="F3983" s="15">
        <f>Data!J3983</f>
        <v>259</v>
      </c>
      <c r="G3983" s="16">
        <f>Data!I3983</f>
        <v>38</v>
      </c>
      <c r="H3983" s="17">
        <f>Data!K3983</f>
        <v>9842</v>
      </c>
      <c r="I3983" s="17">
        <f>Data!L3983</f>
        <v>4527.32</v>
      </c>
      <c r="J3983" s="12" t="str">
        <f>Data!N3983</f>
        <v>Online</v>
      </c>
      <c r="K3983" s="12" t="str">
        <f>Data!O3983</f>
        <v>Transferencia bancaria</v>
      </c>
      <c r="L3983" s="12" t="str">
        <f>Data!P3983</f>
        <v>Recurrente</v>
      </c>
    </row>
    <row r="3984">
      <c r="A3984" s="11">
        <v>3983.0</v>
      </c>
      <c r="B3984" s="14">
        <f>Data!D3984</f>
        <v>44057</v>
      </c>
      <c r="C3984" s="12">
        <f>IFERROR(VLOOKUP(Data!B3984, Minorista!$A$2:$B$100, 2, FALSE), "")</f>
        <v>2</v>
      </c>
      <c r="D3984" s="12">
        <f t="array" ref="D3984">INDEX(Producto!$A$2:$A$500, MATCH(Data!H3984, Producto!$B$2:$B$500, 0))</f>
        <v>3</v>
      </c>
      <c r="E3984" s="12">
        <f>VLOOKUP(Data!E3984 &amp; Data!F3984 &amp; Data!G3984, Ubicacion!$A$2:$B$1000, 2, FALSE)</f>
        <v>2</v>
      </c>
      <c r="F3984" s="15">
        <f>Data!J3984</f>
        <v>225</v>
      </c>
      <c r="G3984" s="16">
        <f>Data!I3984</f>
        <v>33</v>
      </c>
      <c r="H3984" s="17">
        <f>Data!K3984</f>
        <v>7425</v>
      </c>
      <c r="I3984" s="17">
        <f>Data!L3984</f>
        <v>3564</v>
      </c>
      <c r="J3984" s="12" t="str">
        <f>Data!N3984</f>
        <v>Online</v>
      </c>
      <c r="K3984" s="12" t="str">
        <f>Data!O3984</f>
        <v>Transferencia bancaria</v>
      </c>
      <c r="L3984" s="12" t="str">
        <f>Data!P3984</f>
        <v>Nuevo</v>
      </c>
    </row>
    <row r="3985">
      <c r="A3985" s="11">
        <v>3984.0</v>
      </c>
      <c r="B3985" s="14">
        <f>Data!D3985</f>
        <v>44058</v>
      </c>
      <c r="C3985" s="12">
        <f>IFERROR(VLOOKUP(Data!B3985, Minorista!$A$2:$B$100, 2, FALSE), "")</f>
        <v>2</v>
      </c>
      <c r="D3985" s="12">
        <f t="array" ref="D3985">INDEX(Producto!$A$2:$A$500, MATCH(Data!H3985, Producto!$B$2:$B$500, 0))</f>
        <v>4</v>
      </c>
      <c r="E3985" s="12">
        <f>VLOOKUP(Data!E3985 &amp; Data!F3985 &amp; Data!G3985, Ubicacion!$A$2:$B$1000, 2, FALSE)</f>
        <v>2</v>
      </c>
      <c r="F3985" s="15">
        <f>Data!J3985</f>
        <v>189</v>
      </c>
      <c r="G3985" s="16">
        <f>Data!I3985</f>
        <v>39</v>
      </c>
      <c r="H3985" s="17">
        <f>Data!K3985</f>
        <v>7371</v>
      </c>
      <c r="I3985" s="17">
        <f>Data!L3985</f>
        <v>4275.18</v>
      </c>
      <c r="J3985" s="12" t="str">
        <f>Data!N3985</f>
        <v>Online</v>
      </c>
      <c r="K3985" s="12" t="str">
        <f>Data!O3985</f>
        <v>Tarjeta</v>
      </c>
      <c r="L3985" s="12" t="str">
        <f>Data!P3985</f>
        <v>Nuevo</v>
      </c>
    </row>
    <row r="3986">
      <c r="A3986" s="11">
        <v>3985.0</v>
      </c>
      <c r="B3986" s="14">
        <f>Data!D3986</f>
        <v>44059</v>
      </c>
      <c r="C3986" s="12">
        <f>IFERROR(VLOOKUP(Data!B3986, Minorista!$A$2:$B$100, 2, FALSE), "")</f>
        <v>2</v>
      </c>
      <c r="D3986" s="12">
        <f t="array" ref="D3986">INDEX(Producto!$A$2:$A$500, MATCH(Data!H3986, Producto!$B$2:$B$500, 0))</f>
        <v>5</v>
      </c>
      <c r="E3986" s="12">
        <f>VLOOKUP(Data!E3986 &amp; Data!F3986 &amp; Data!G3986, Ubicacion!$A$2:$B$1000, 2, FALSE)</f>
        <v>2</v>
      </c>
      <c r="F3986" s="15">
        <f>Data!J3986</f>
        <v>168</v>
      </c>
      <c r="G3986" s="16">
        <f>Data!I3986</f>
        <v>42</v>
      </c>
      <c r="H3986" s="17">
        <f>Data!K3986</f>
        <v>7056</v>
      </c>
      <c r="I3986" s="17">
        <f>Data!L3986</f>
        <v>2822.4</v>
      </c>
      <c r="J3986" s="12" t="str">
        <f>Data!N3986</f>
        <v>Online</v>
      </c>
      <c r="K3986" s="12" t="str">
        <f>Data!O3986</f>
        <v>Transferencia bancaria</v>
      </c>
      <c r="L3986" s="12" t="str">
        <f>Data!P3986</f>
        <v>Recurrente</v>
      </c>
    </row>
    <row r="3987">
      <c r="A3987" s="11">
        <v>3986.0</v>
      </c>
      <c r="B3987" s="14">
        <f>Data!D3987</f>
        <v>44060</v>
      </c>
      <c r="C3987" s="12">
        <f>IFERROR(VLOOKUP(Data!B3987, Minorista!$A$2:$B$100, 2, FALSE), "")</f>
        <v>2</v>
      </c>
      <c r="D3987" s="12">
        <f t="array" ref="D3987">INDEX(Producto!$A$2:$A$500, MATCH(Data!H3987, Producto!$B$2:$B$500, 0))</f>
        <v>6</v>
      </c>
      <c r="E3987" s="12">
        <f>VLOOKUP(Data!E3987 &amp; Data!F3987 &amp; Data!G3987, Ubicacion!$A$2:$B$1000, 2, FALSE)</f>
        <v>2</v>
      </c>
      <c r="F3987" s="15">
        <f>Data!J3987</f>
        <v>276</v>
      </c>
      <c r="G3987" s="16">
        <f>Data!I3987</f>
        <v>37</v>
      </c>
      <c r="H3987" s="17">
        <f>Data!K3987</f>
        <v>10212</v>
      </c>
      <c r="I3987" s="17">
        <f>Data!L3987</f>
        <v>6433.56</v>
      </c>
      <c r="J3987" s="12" t="str">
        <f>Data!N3987</f>
        <v>Online</v>
      </c>
      <c r="K3987" s="12" t="str">
        <f>Data!O3987</f>
        <v>Tarjeta</v>
      </c>
      <c r="L3987" s="12" t="str">
        <f>Data!P3987</f>
        <v>Recurrente</v>
      </c>
    </row>
    <row r="3988">
      <c r="A3988" s="11">
        <v>3987.0</v>
      </c>
      <c r="B3988" s="14">
        <f>Data!D3988</f>
        <v>44061</v>
      </c>
      <c r="C3988" s="12">
        <f>IFERROR(VLOOKUP(Data!B3988, Minorista!$A$2:$B$100, 2, FALSE), "")</f>
        <v>2</v>
      </c>
      <c r="D3988" s="12">
        <f t="array" ref="D3988">INDEX(Producto!$A$2:$A$500, MATCH(Data!H3988, Producto!$B$2:$B$500, 0))</f>
        <v>1</v>
      </c>
      <c r="E3988" s="12">
        <f>VLOOKUP(Data!E3988 &amp; Data!F3988 &amp; Data!G3988, Ubicacion!$A$2:$B$1000, 2, FALSE)</f>
        <v>2</v>
      </c>
      <c r="F3988" s="15">
        <f>Data!J3988</f>
        <v>238</v>
      </c>
      <c r="G3988" s="16">
        <f>Data!I3988</f>
        <v>39</v>
      </c>
      <c r="H3988" s="17">
        <f>Data!K3988</f>
        <v>9282</v>
      </c>
      <c r="I3988" s="17">
        <f>Data!L3988</f>
        <v>4362.54</v>
      </c>
      <c r="J3988" s="12" t="str">
        <f>Data!N3988</f>
        <v>Online</v>
      </c>
      <c r="K3988" s="12" t="str">
        <f>Data!O3988</f>
        <v>Efectivo</v>
      </c>
      <c r="L3988" s="12" t="str">
        <f>Data!P3988</f>
        <v>Recurrente</v>
      </c>
    </row>
    <row r="3989">
      <c r="A3989" s="11">
        <v>3988.0</v>
      </c>
      <c r="B3989" s="14">
        <f>Data!D3989</f>
        <v>44062</v>
      </c>
      <c r="C3989" s="12">
        <f>IFERROR(VLOOKUP(Data!B3989, Minorista!$A$2:$B$100, 2, FALSE), "")</f>
        <v>2</v>
      </c>
      <c r="D3989" s="12">
        <f t="array" ref="D3989">INDEX(Producto!$A$2:$A$500, MATCH(Data!H3989, Producto!$B$2:$B$500, 0))</f>
        <v>2</v>
      </c>
      <c r="E3989" s="12">
        <f>VLOOKUP(Data!E3989 &amp; Data!F3989 &amp; Data!G3989, Ubicacion!$A$2:$B$1000, 2, FALSE)</f>
        <v>2</v>
      </c>
      <c r="F3989" s="15">
        <f>Data!J3989</f>
        <v>238</v>
      </c>
      <c r="G3989" s="16">
        <f>Data!I3989</f>
        <v>42</v>
      </c>
      <c r="H3989" s="17">
        <f>Data!K3989</f>
        <v>9996</v>
      </c>
      <c r="I3989" s="17">
        <f>Data!L3989</f>
        <v>4498.2</v>
      </c>
      <c r="J3989" s="12" t="str">
        <f>Data!N3989</f>
        <v>Online</v>
      </c>
      <c r="K3989" s="12" t="str">
        <f>Data!O3989</f>
        <v>Efectivo</v>
      </c>
      <c r="L3989" s="12" t="str">
        <f>Data!P3989</f>
        <v>Recurrente</v>
      </c>
    </row>
    <row r="3990">
      <c r="A3990" s="11">
        <v>3989.0</v>
      </c>
      <c r="B3990" s="14">
        <f>Data!D3990</f>
        <v>44063</v>
      </c>
      <c r="C3990" s="12">
        <f>IFERROR(VLOOKUP(Data!B3990, Minorista!$A$2:$B$100, 2, FALSE), "")</f>
        <v>2</v>
      </c>
      <c r="D3990" s="12">
        <f t="array" ref="D3990">INDEX(Producto!$A$2:$A$500, MATCH(Data!H3990, Producto!$B$2:$B$500, 0))</f>
        <v>3</v>
      </c>
      <c r="E3990" s="12">
        <f>VLOOKUP(Data!E3990 &amp; Data!F3990 &amp; Data!G3990, Ubicacion!$A$2:$B$1000, 2, FALSE)</f>
        <v>2</v>
      </c>
      <c r="F3990" s="15">
        <f>Data!J3990</f>
        <v>232</v>
      </c>
      <c r="G3990" s="16">
        <f>Data!I3990</f>
        <v>37</v>
      </c>
      <c r="H3990" s="17">
        <f>Data!K3990</f>
        <v>8584</v>
      </c>
      <c r="I3990" s="17">
        <f>Data!L3990</f>
        <v>4206.16</v>
      </c>
      <c r="J3990" s="12" t="str">
        <f>Data!N3990</f>
        <v>Online</v>
      </c>
      <c r="K3990" s="12" t="str">
        <f>Data!O3990</f>
        <v>Efectivo</v>
      </c>
      <c r="L3990" s="12" t="str">
        <f>Data!P3990</f>
        <v>Nuevo</v>
      </c>
    </row>
    <row r="3991">
      <c r="A3991" s="11">
        <v>3990.0</v>
      </c>
      <c r="B3991" s="14">
        <f>Data!D3991</f>
        <v>44064</v>
      </c>
      <c r="C3991" s="12">
        <f>IFERROR(VLOOKUP(Data!B3991, Minorista!$A$2:$B$100, 2, FALSE), "")</f>
        <v>2</v>
      </c>
      <c r="D3991" s="12">
        <f t="array" ref="D3991">INDEX(Producto!$A$2:$A$500, MATCH(Data!H3991, Producto!$B$2:$B$500, 0))</f>
        <v>4</v>
      </c>
      <c r="E3991" s="12">
        <f>VLOOKUP(Data!E3991 &amp; Data!F3991 &amp; Data!G3991, Ubicacion!$A$2:$B$1000, 2, FALSE)</f>
        <v>2</v>
      </c>
      <c r="F3991" s="15">
        <f>Data!J3991</f>
        <v>203</v>
      </c>
      <c r="G3991" s="16">
        <f>Data!I3991</f>
        <v>38</v>
      </c>
      <c r="H3991" s="17">
        <f>Data!K3991</f>
        <v>7714</v>
      </c>
      <c r="I3991" s="17">
        <f>Data!L3991</f>
        <v>4396.98</v>
      </c>
      <c r="J3991" s="12" t="str">
        <f>Data!N3991</f>
        <v>Online</v>
      </c>
      <c r="K3991" s="12" t="str">
        <f>Data!O3991</f>
        <v>Efectivo</v>
      </c>
      <c r="L3991" s="12" t="str">
        <f>Data!P3991</f>
        <v>Nuevo</v>
      </c>
    </row>
    <row r="3992">
      <c r="A3992" s="11">
        <v>3991.0</v>
      </c>
      <c r="B3992" s="14">
        <f>Data!D3992</f>
        <v>44065</v>
      </c>
      <c r="C3992" s="12">
        <f>IFERROR(VLOOKUP(Data!B3992, Minorista!$A$2:$B$100, 2, FALSE), "")</f>
        <v>2</v>
      </c>
      <c r="D3992" s="12">
        <f t="array" ref="D3992">INDEX(Producto!$A$2:$A$500, MATCH(Data!H3992, Producto!$B$2:$B$500, 0))</f>
        <v>5</v>
      </c>
      <c r="E3992" s="12">
        <f>VLOOKUP(Data!E3992 &amp; Data!F3992 &amp; Data!G3992, Ubicacion!$A$2:$B$1000, 2, FALSE)</f>
        <v>2</v>
      </c>
      <c r="F3992" s="15">
        <f>Data!J3992</f>
        <v>169</v>
      </c>
      <c r="G3992" s="16">
        <f>Data!I3992</f>
        <v>41</v>
      </c>
      <c r="H3992" s="17">
        <f>Data!K3992</f>
        <v>6929</v>
      </c>
      <c r="I3992" s="17">
        <f>Data!L3992</f>
        <v>3118.05</v>
      </c>
      <c r="J3992" s="12" t="str">
        <f>Data!N3992</f>
        <v>Online</v>
      </c>
      <c r="K3992" s="12" t="str">
        <f>Data!O3992</f>
        <v>Efectivo</v>
      </c>
      <c r="L3992" s="12" t="str">
        <f>Data!P3992</f>
        <v>Recurrente</v>
      </c>
    </row>
    <row r="3993">
      <c r="A3993" s="11">
        <v>3992.0</v>
      </c>
      <c r="B3993" s="14">
        <f>Data!D3993</f>
        <v>44066</v>
      </c>
      <c r="C3993" s="12">
        <f>IFERROR(VLOOKUP(Data!B3993, Minorista!$A$2:$B$100, 2, FALSE), "")</f>
        <v>2</v>
      </c>
      <c r="D3993" s="12">
        <f t="array" ref="D3993">INDEX(Producto!$A$2:$A$500, MATCH(Data!H3993, Producto!$B$2:$B$500, 0))</f>
        <v>6</v>
      </c>
      <c r="E3993" s="12">
        <f>VLOOKUP(Data!E3993 &amp; Data!F3993 &amp; Data!G3993, Ubicacion!$A$2:$B$1000, 2, FALSE)</f>
        <v>2</v>
      </c>
      <c r="F3993" s="15">
        <f>Data!J3993</f>
        <v>250</v>
      </c>
      <c r="G3993" s="16">
        <f>Data!I3993</f>
        <v>47</v>
      </c>
      <c r="H3993" s="17">
        <f>Data!K3993</f>
        <v>11750</v>
      </c>
      <c r="I3993" s="17">
        <f>Data!L3993</f>
        <v>7520</v>
      </c>
      <c r="J3993" s="12" t="str">
        <f>Data!N3993</f>
        <v>Online</v>
      </c>
      <c r="K3993" s="12" t="str">
        <f>Data!O3993</f>
        <v>Transferencia bancaria</v>
      </c>
      <c r="L3993" s="12" t="str">
        <f>Data!P3993</f>
        <v>Recurrente</v>
      </c>
    </row>
    <row r="3994">
      <c r="A3994" s="11">
        <v>3993.0</v>
      </c>
      <c r="B3994" s="14">
        <f>Data!D3994</f>
        <v>44067</v>
      </c>
      <c r="C3994" s="12">
        <f>IFERROR(VLOOKUP(Data!B3994, Minorista!$A$2:$B$100, 2, FALSE), "")</f>
        <v>2</v>
      </c>
      <c r="D3994" s="12">
        <f t="array" ref="D3994">INDEX(Producto!$A$2:$A$500, MATCH(Data!H3994, Producto!$B$2:$B$500, 0))</f>
        <v>1</v>
      </c>
      <c r="E3994" s="12">
        <f>VLOOKUP(Data!E3994 &amp; Data!F3994 &amp; Data!G3994, Ubicacion!$A$2:$B$1000, 2, FALSE)</f>
        <v>2</v>
      </c>
      <c r="F3994" s="15">
        <f>Data!J3994</f>
        <v>238</v>
      </c>
      <c r="G3994" s="16">
        <f>Data!I3994</f>
        <v>37</v>
      </c>
      <c r="H3994" s="17">
        <f>Data!K3994</f>
        <v>8806</v>
      </c>
      <c r="I3994" s="17">
        <f>Data!L3994</f>
        <v>3962.7</v>
      </c>
      <c r="J3994" s="12" t="str">
        <f>Data!N3994</f>
        <v>Online</v>
      </c>
      <c r="K3994" s="12" t="str">
        <f>Data!O3994</f>
        <v>Transferencia bancaria</v>
      </c>
      <c r="L3994" s="12" t="str">
        <f>Data!P3994</f>
        <v>Nuevo</v>
      </c>
    </row>
    <row r="3995">
      <c r="A3995" s="11">
        <v>3994.0</v>
      </c>
      <c r="B3995" s="14">
        <f>Data!D3995</f>
        <v>44068</v>
      </c>
      <c r="C3995" s="12">
        <f>IFERROR(VLOOKUP(Data!B3995, Minorista!$A$2:$B$100, 2, FALSE), "")</f>
        <v>2</v>
      </c>
      <c r="D3995" s="12">
        <f t="array" ref="D3995">INDEX(Producto!$A$2:$A$500, MATCH(Data!H3995, Producto!$B$2:$B$500, 0))</f>
        <v>2</v>
      </c>
      <c r="E3995" s="12">
        <f>VLOOKUP(Data!E3995 &amp; Data!F3995 &amp; Data!G3995, Ubicacion!$A$2:$B$1000, 2, FALSE)</f>
        <v>2</v>
      </c>
      <c r="F3995" s="15">
        <f>Data!J3995</f>
        <v>238</v>
      </c>
      <c r="G3995" s="16">
        <f>Data!I3995</f>
        <v>42</v>
      </c>
      <c r="H3995" s="17">
        <f>Data!K3995</f>
        <v>9996</v>
      </c>
      <c r="I3995" s="17">
        <f>Data!L3995</f>
        <v>4598.16</v>
      </c>
      <c r="J3995" s="12" t="str">
        <f>Data!N3995</f>
        <v>Online</v>
      </c>
      <c r="K3995" s="12" t="str">
        <f>Data!O3995</f>
        <v>Transferencia bancaria</v>
      </c>
      <c r="L3995" s="12" t="str">
        <f>Data!P3995</f>
        <v>Nuevo</v>
      </c>
    </row>
    <row r="3996">
      <c r="A3996" s="11">
        <v>3995.0</v>
      </c>
      <c r="B3996" s="14">
        <f>Data!D3996</f>
        <v>44069</v>
      </c>
      <c r="C3996" s="12">
        <f>IFERROR(VLOOKUP(Data!B3996, Minorista!$A$2:$B$100, 2, FALSE), "")</f>
        <v>2</v>
      </c>
      <c r="D3996" s="12">
        <f t="array" ref="D3996">INDEX(Producto!$A$2:$A$500, MATCH(Data!H3996, Producto!$B$2:$B$500, 0))</f>
        <v>3</v>
      </c>
      <c r="E3996" s="12">
        <f>VLOOKUP(Data!E3996 &amp; Data!F3996 &amp; Data!G3996, Ubicacion!$A$2:$B$1000, 2, FALSE)</f>
        <v>2</v>
      </c>
      <c r="F3996" s="15">
        <f>Data!J3996</f>
        <v>319</v>
      </c>
      <c r="G3996" s="16">
        <f>Data!I3996</f>
        <v>37</v>
      </c>
      <c r="H3996" s="17">
        <f>Data!K3996</f>
        <v>11803</v>
      </c>
      <c r="I3996" s="17">
        <f>Data!L3996</f>
        <v>5311.35</v>
      </c>
      <c r="J3996" s="12" t="str">
        <f>Data!N3996</f>
        <v>Online</v>
      </c>
      <c r="K3996" s="12" t="str">
        <f>Data!O3996</f>
        <v>Transferencia bancaria</v>
      </c>
      <c r="L3996" s="12" t="str">
        <f>Data!P3996</f>
        <v>Recurrente</v>
      </c>
    </row>
    <row r="3997">
      <c r="A3997" s="11">
        <v>3996.0</v>
      </c>
      <c r="B3997" s="14">
        <f>Data!D3997</f>
        <v>44070</v>
      </c>
      <c r="C3997" s="12">
        <f>IFERROR(VLOOKUP(Data!B3997, Minorista!$A$2:$B$100, 2, FALSE), "")</f>
        <v>2</v>
      </c>
      <c r="D3997" s="12">
        <f t="array" ref="D3997">INDEX(Producto!$A$2:$A$500, MATCH(Data!H3997, Producto!$B$2:$B$500, 0))</f>
        <v>4</v>
      </c>
      <c r="E3997" s="12">
        <f>VLOOKUP(Data!E3997 &amp; Data!F3997 &amp; Data!G3997, Ubicacion!$A$2:$B$1000, 2, FALSE)</f>
        <v>2</v>
      </c>
      <c r="F3997" s="15">
        <f>Data!J3997</f>
        <v>210</v>
      </c>
      <c r="G3997" s="16">
        <f>Data!I3997</f>
        <v>36</v>
      </c>
      <c r="H3997" s="17">
        <f>Data!K3997</f>
        <v>7560</v>
      </c>
      <c r="I3997" s="17">
        <f>Data!L3997</f>
        <v>4536</v>
      </c>
      <c r="J3997" s="12" t="str">
        <f>Data!N3997</f>
        <v>Online</v>
      </c>
      <c r="K3997" s="12" t="str">
        <f>Data!O3997</f>
        <v>Tarjeta</v>
      </c>
      <c r="L3997" s="12" t="str">
        <f>Data!P3997</f>
        <v>Nuevo</v>
      </c>
    </row>
    <row r="3998">
      <c r="A3998" s="11">
        <v>3997.0</v>
      </c>
      <c r="B3998" s="14">
        <f>Data!D3998</f>
        <v>44071</v>
      </c>
      <c r="C3998" s="12">
        <f>IFERROR(VLOOKUP(Data!B3998, Minorista!$A$2:$B$100, 2, FALSE), "")</f>
        <v>2</v>
      </c>
      <c r="D3998" s="12">
        <f t="array" ref="D3998">INDEX(Producto!$A$2:$A$500, MATCH(Data!H3998, Producto!$B$2:$B$500, 0))</f>
        <v>5</v>
      </c>
      <c r="E3998" s="12">
        <f>VLOOKUP(Data!E3998 &amp; Data!F3998 &amp; Data!G3998, Ubicacion!$A$2:$B$1000, 2, FALSE)</f>
        <v>2</v>
      </c>
      <c r="F3998" s="15">
        <f>Data!J3998</f>
        <v>196</v>
      </c>
      <c r="G3998" s="16">
        <f>Data!I3998</f>
        <v>41</v>
      </c>
      <c r="H3998" s="17">
        <f>Data!K3998</f>
        <v>8036</v>
      </c>
      <c r="I3998" s="17">
        <f>Data!L3998</f>
        <v>3214.4</v>
      </c>
      <c r="J3998" s="12" t="str">
        <f>Data!N3998</f>
        <v>Online</v>
      </c>
      <c r="K3998" s="12" t="str">
        <f>Data!O3998</f>
        <v>Transferencia bancaria</v>
      </c>
      <c r="L3998" s="12" t="str">
        <f>Data!P3998</f>
        <v>Nuevo</v>
      </c>
    </row>
    <row r="3999">
      <c r="A3999" s="11">
        <v>3998.0</v>
      </c>
      <c r="B3999" s="14">
        <f>Data!D3999</f>
        <v>44072</v>
      </c>
      <c r="C3999" s="12">
        <f>IFERROR(VLOOKUP(Data!B3999, Minorista!$A$2:$B$100, 2, FALSE), "")</f>
        <v>2</v>
      </c>
      <c r="D3999" s="12">
        <f t="array" ref="D3999">INDEX(Producto!$A$2:$A$500, MATCH(Data!H3999, Producto!$B$2:$B$500, 0))</f>
        <v>6</v>
      </c>
      <c r="E3999" s="12">
        <f>VLOOKUP(Data!E3999 &amp; Data!F3999 &amp; Data!G3999, Ubicacion!$A$2:$B$1000, 2, FALSE)</f>
        <v>2</v>
      </c>
      <c r="F3999" s="15">
        <f>Data!J3999</f>
        <v>293</v>
      </c>
      <c r="G3999" s="16">
        <f>Data!I3999</f>
        <v>47</v>
      </c>
      <c r="H3999" s="17">
        <f>Data!K3999</f>
        <v>13771</v>
      </c>
      <c r="I3999" s="17">
        <f>Data!L3999</f>
        <v>8675.73</v>
      </c>
      <c r="J3999" s="12" t="str">
        <f>Data!N3999</f>
        <v>Online</v>
      </c>
      <c r="K3999" s="12" t="str">
        <f>Data!O3999</f>
        <v>Transferencia bancaria</v>
      </c>
      <c r="L3999" s="12" t="str">
        <f>Data!P3999</f>
        <v>Nuevo</v>
      </c>
    </row>
    <row r="4000">
      <c r="A4000" s="11">
        <v>3999.0</v>
      </c>
      <c r="B4000" s="14">
        <f>Data!D4000</f>
        <v>44073</v>
      </c>
      <c r="C4000" s="12">
        <f>IFERROR(VLOOKUP(Data!B4000, Minorista!$A$2:$B$100, 2, FALSE), "")</f>
        <v>2</v>
      </c>
      <c r="D4000" s="12">
        <f t="array" ref="D4000">INDEX(Producto!$A$2:$A$500, MATCH(Data!H4000, Producto!$B$2:$B$500, 0))</f>
        <v>1</v>
      </c>
      <c r="E4000" s="12">
        <f>VLOOKUP(Data!E4000 &amp; Data!F4000 &amp; Data!G4000, Ubicacion!$A$2:$B$1000, 2, FALSE)</f>
        <v>2</v>
      </c>
      <c r="F4000" s="15">
        <f>Data!J4000</f>
        <v>268</v>
      </c>
      <c r="G4000" s="16">
        <f>Data!I4000</f>
        <v>37</v>
      </c>
      <c r="H4000" s="17">
        <f>Data!K4000</f>
        <v>9916</v>
      </c>
      <c r="I4000" s="17">
        <f>Data!L4000</f>
        <v>4858.84</v>
      </c>
      <c r="J4000" s="12" t="str">
        <f>Data!N4000</f>
        <v>Online</v>
      </c>
      <c r="K4000" s="12" t="str">
        <f>Data!O4000</f>
        <v>Tarjeta</v>
      </c>
      <c r="L4000" s="12" t="str">
        <f>Data!P4000</f>
        <v>Recurrente</v>
      </c>
    </row>
    <row r="4001">
      <c r="A4001" s="11">
        <v>4000.0</v>
      </c>
      <c r="B4001" s="14">
        <f>Data!D4001</f>
        <v>44074</v>
      </c>
      <c r="C4001" s="12">
        <f>IFERROR(VLOOKUP(Data!B4001, Minorista!$A$2:$B$100, 2, FALSE), "")</f>
        <v>2</v>
      </c>
      <c r="D4001" s="12">
        <f t="array" ref="D4001">INDEX(Producto!$A$2:$A$500, MATCH(Data!H4001, Producto!$B$2:$B$500, 0))</f>
        <v>2</v>
      </c>
      <c r="E4001" s="12">
        <f>VLOOKUP(Data!E4001 &amp; Data!F4001 &amp; Data!G4001, Ubicacion!$A$2:$B$1000, 2, FALSE)</f>
        <v>2</v>
      </c>
      <c r="F4001" s="15">
        <f>Data!J4001</f>
        <v>259</v>
      </c>
      <c r="G4001" s="16">
        <f>Data!I4001</f>
        <v>41</v>
      </c>
      <c r="H4001" s="17">
        <f>Data!K4001</f>
        <v>10619</v>
      </c>
      <c r="I4001" s="17">
        <f>Data!L4001</f>
        <v>4778.55</v>
      </c>
      <c r="J4001" s="12" t="str">
        <f>Data!N4001</f>
        <v>Online</v>
      </c>
      <c r="K4001" s="12" t="str">
        <f>Data!O4001</f>
        <v>Tarjeta</v>
      </c>
      <c r="L4001" s="12" t="str">
        <f>Data!P4001</f>
        <v>Nuevo</v>
      </c>
    </row>
    <row r="4002">
      <c r="A4002" s="11">
        <v>4001.0</v>
      </c>
      <c r="B4002" s="14">
        <f>Data!D4002</f>
        <v>44075</v>
      </c>
      <c r="C4002" s="12">
        <f>IFERROR(VLOOKUP(Data!B4002, Minorista!$A$2:$B$100, 2, FALSE), "")</f>
        <v>2</v>
      </c>
      <c r="D4002" s="12">
        <f t="array" ref="D4002">INDEX(Producto!$A$2:$A$500, MATCH(Data!H4002, Producto!$B$2:$B$500, 0))</f>
        <v>3</v>
      </c>
      <c r="E4002" s="12">
        <f>VLOOKUP(Data!E4002 &amp; Data!F4002 &amp; Data!G4002, Ubicacion!$A$2:$B$1000, 2, FALSE)</f>
        <v>2</v>
      </c>
      <c r="F4002" s="15">
        <f>Data!J4002</f>
        <v>297</v>
      </c>
      <c r="G4002" s="16">
        <f>Data!I4002</f>
        <v>39</v>
      </c>
      <c r="H4002" s="17">
        <f>Data!K4002</f>
        <v>11583</v>
      </c>
      <c r="I4002" s="17">
        <f>Data!L4002</f>
        <v>5328.18</v>
      </c>
      <c r="J4002" s="12" t="str">
        <f>Data!N4002</f>
        <v>Online</v>
      </c>
      <c r="K4002" s="12" t="str">
        <f>Data!O4002</f>
        <v>Efectivo</v>
      </c>
      <c r="L4002" s="12" t="str">
        <f>Data!P4002</f>
        <v>Recurrente</v>
      </c>
    </row>
    <row r="4003">
      <c r="A4003" s="11">
        <v>4002.0</v>
      </c>
      <c r="B4003" s="14">
        <f>Data!D4003</f>
        <v>44076</v>
      </c>
      <c r="C4003" s="12">
        <f>IFERROR(VLOOKUP(Data!B4003, Minorista!$A$2:$B$100, 2, FALSE), "")</f>
        <v>2</v>
      </c>
      <c r="D4003" s="12">
        <f t="array" ref="D4003">INDEX(Producto!$A$2:$A$500, MATCH(Data!H4003, Producto!$B$2:$B$500, 0))</f>
        <v>4</v>
      </c>
      <c r="E4003" s="12">
        <f>VLOOKUP(Data!E4003 &amp; Data!F4003 &amp; Data!G4003, Ubicacion!$A$2:$B$1000, 2, FALSE)</f>
        <v>2</v>
      </c>
      <c r="F4003" s="15">
        <f>Data!J4003</f>
        <v>189</v>
      </c>
      <c r="G4003" s="16">
        <f>Data!I4003</f>
        <v>38</v>
      </c>
      <c r="H4003" s="17">
        <f>Data!K4003</f>
        <v>7182</v>
      </c>
      <c r="I4003" s="17">
        <f>Data!L4003</f>
        <v>4237.38</v>
      </c>
      <c r="J4003" s="12" t="str">
        <f>Data!N4003</f>
        <v>Online</v>
      </c>
      <c r="K4003" s="12" t="str">
        <f>Data!O4003</f>
        <v>Efectivo</v>
      </c>
      <c r="L4003" s="12" t="str">
        <f>Data!P4003</f>
        <v>Recurrente</v>
      </c>
    </row>
    <row r="4004">
      <c r="A4004" s="11">
        <v>4003.0</v>
      </c>
      <c r="B4004" s="14">
        <f>Data!D4004</f>
        <v>44077</v>
      </c>
      <c r="C4004" s="12">
        <f>IFERROR(VLOOKUP(Data!B4004, Minorista!$A$2:$B$100, 2, FALSE), "")</f>
        <v>2</v>
      </c>
      <c r="D4004" s="12">
        <f t="array" ref="D4004">INDEX(Producto!$A$2:$A$500, MATCH(Data!H4004, Producto!$B$2:$B$500, 0))</f>
        <v>5</v>
      </c>
      <c r="E4004" s="12">
        <f>VLOOKUP(Data!E4004 &amp; Data!F4004 &amp; Data!G4004, Ubicacion!$A$2:$B$1000, 2, FALSE)</f>
        <v>2</v>
      </c>
      <c r="F4004" s="15">
        <f>Data!J4004</f>
        <v>169</v>
      </c>
      <c r="G4004" s="16">
        <f>Data!I4004</f>
        <v>41</v>
      </c>
      <c r="H4004" s="17">
        <f>Data!K4004</f>
        <v>6929</v>
      </c>
      <c r="I4004" s="17">
        <f>Data!L4004</f>
        <v>2771.6</v>
      </c>
      <c r="J4004" s="12" t="str">
        <f>Data!N4004</f>
        <v>Online</v>
      </c>
      <c r="K4004" s="12" t="str">
        <f>Data!O4004</f>
        <v>Transferencia bancaria</v>
      </c>
      <c r="L4004" s="12" t="str">
        <f>Data!P4004</f>
        <v>Nuevo</v>
      </c>
    </row>
    <row r="4005">
      <c r="A4005" s="11">
        <v>4004.0</v>
      </c>
      <c r="B4005" s="14">
        <f>Data!D4005</f>
        <v>44078</v>
      </c>
      <c r="C4005" s="12">
        <f>IFERROR(VLOOKUP(Data!B4005, Minorista!$A$2:$B$100, 2, FALSE), "")</f>
        <v>2</v>
      </c>
      <c r="D4005" s="12">
        <f t="array" ref="D4005">INDEX(Producto!$A$2:$A$500, MATCH(Data!H4005, Producto!$B$2:$B$500, 0))</f>
        <v>6</v>
      </c>
      <c r="E4005" s="12">
        <f>VLOOKUP(Data!E4005 &amp; Data!F4005 &amp; Data!G4005, Ubicacion!$A$2:$B$1000, 2, FALSE)</f>
        <v>2</v>
      </c>
      <c r="F4005" s="15">
        <f>Data!J4005</f>
        <v>225</v>
      </c>
      <c r="G4005" s="16">
        <f>Data!I4005</f>
        <v>46</v>
      </c>
      <c r="H4005" s="17">
        <f>Data!K4005</f>
        <v>10350</v>
      </c>
      <c r="I4005" s="17">
        <f>Data!L4005</f>
        <v>6727.5</v>
      </c>
      <c r="J4005" s="12" t="str">
        <f>Data!N4005</f>
        <v>Online</v>
      </c>
      <c r="K4005" s="12" t="str">
        <f>Data!O4005</f>
        <v>Efectivo</v>
      </c>
      <c r="L4005" s="12" t="str">
        <f>Data!P4005</f>
        <v>Recurrente</v>
      </c>
    </row>
    <row r="4006">
      <c r="A4006" s="11">
        <v>4005.0</v>
      </c>
      <c r="B4006" s="14">
        <f>Data!D4006</f>
        <v>44079</v>
      </c>
      <c r="C4006" s="12">
        <f>IFERROR(VLOOKUP(Data!B4006, Minorista!$A$2:$B$100, 2, FALSE), "")</f>
        <v>2</v>
      </c>
      <c r="D4006" s="12">
        <f t="array" ref="D4006">INDEX(Producto!$A$2:$A$500, MATCH(Data!H4006, Producto!$B$2:$B$500, 0))</f>
        <v>1</v>
      </c>
      <c r="E4006" s="12">
        <f>VLOOKUP(Data!E4006 &amp; Data!F4006 &amp; Data!G4006, Ubicacion!$A$2:$B$1000, 2, FALSE)</f>
        <v>2</v>
      </c>
      <c r="F4006" s="15">
        <f>Data!J4006</f>
        <v>255</v>
      </c>
      <c r="G4006" s="16">
        <f>Data!I4006</f>
        <v>44</v>
      </c>
      <c r="H4006" s="17">
        <f>Data!K4006</f>
        <v>11220</v>
      </c>
      <c r="I4006" s="17">
        <f>Data!L4006</f>
        <v>5385.6</v>
      </c>
      <c r="J4006" s="12" t="str">
        <f>Data!N4006</f>
        <v>Online</v>
      </c>
      <c r="K4006" s="12" t="str">
        <f>Data!O4006</f>
        <v>Tarjeta</v>
      </c>
      <c r="L4006" s="12" t="str">
        <f>Data!P4006</f>
        <v>Recurrente</v>
      </c>
    </row>
    <row r="4007">
      <c r="A4007" s="11">
        <v>4006.0</v>
      </c>
      <c r="B4007" s="14">
        <f>Data!D4007</f>
        <v>44080</v>
      </c>
      <c r="C4007" s="12">
        <f>IFERROR(VLOOKUP(Data!B4007, Minorista!$A$2:$B$100, 2, FALSE), "")</f>
        <v>2</v>
      </c>
      <c r="D4007" s="12">
        <f t="array" ref="D4007">INDEX(Producto!$A$2:$A$500, MATCH(Data!H4007, Producto!$B$2:$B$500, 0))</f>
        <v>2</v>
      </c>
      <c r="E4007" s="12">
        <f>VLOOKUP(Data!E4007 &amp; Data!F4007 &amp; Data!G4007, Ubicacion!$A$2:$B$1000, 2, FALSE)</f>
        <v>2</v>
      </c>
      <c r="F4007" s="15">
        <f>Data!J4007</f>
        <v>213</v>
      </c>
      <c r="G4007" s="16">
        <f>Data!I4007</f>
        <v>41</v>
      </c>
      <c r="H4007" s="17">
        <f>Data!K4007</f>
        <v>8733</v>
      </c>
      <c r="I4007" s="17">
        <f>Data!L4007</f>
        <v>4017.18</v>
      </c>
      <c r="J4007" s="12" t="str">
        <f>Data!N4007</f>
        <v>Online</v>
      </c>
      <c r="K4007" s="12" t="str">
        <f>Data!O4007</f>
        <v>Efectivo</v>
      </c>
      <c r="L4007" s="12" t="str">
        <f>Data!P4007</f>
        <v>Recurrente</v>
      </c>
    </row>
    <row r="4008">
      <c r="A4008" s="11">
        <v>4007.0</v>
      </c>
      <c r="B4008" s="14">
        <f>Data!D4008</f>
        <v>44081</v>
      </c>
      <c r="C4008" s="12">
        <f>IFERROR(VLOOKUP(Data!B4008, Minorista!$A$2:$B$100, 2, FALSE), "")</f>
        <v>2</v>
      </c>
      <c r="D4008" s="12">
        <f t="array" ref="D4008">INDEX(Producto!$A$2:$A$500, MATCH(Data!H4008, Producto!$B$2:$B$500, 0))</f>
        <v>3</v>
      </c>
      <c r="E4008" s="12">
        <f>VLOOKUP(Data!E4008 &amp; Data!F4008 &amp; Data!G4008, Ubicacion!$A$2:$B$1000, 2, FALSE)</f>
        <v>2</v>
      </c>
      <c r="F4008" s="15">
        <f>Data!J4008</f>
        <v>234</v>
      </c>
      <c r="G4008" s="16">
        <f>Data!I4008</f>
        <v>46</v>
      </c>
      <c r="H4008" s="17">
        <f>Data!K4008</f>
        <v>10764</v>
      </c>
      <c r="I4008" s="17">
        <f>Data!L4008</f>
        <v>5274.36</v>
      </c>
      <c r="J4008" s="12" t="str">
        <f>Data!N4008</f>
        <v>Online</v>
      </c>
      <c r="K4008" s="12" t="str">
        <f>Data!O4008</f>
        <v>Efectivo</v>
      </c>
      <c r="L4008" s="12" t="str">
        <f>Data!P4008</f>
        <v>Recurrente</v>
      </c>
    </row>
    <row r="4009">
      <c r="A4009" s="11">
        <v>4008.0</v>
      </c>
      <c r="B4009" s="14">
        <f>Data!D4009</f>
        <v>44082</v>
      </c>
      <c r="C4009" s="12">
        <f>IFERROR(VLOOKUP(Data!B4009, Minorista!$A$2:$B$100, 2, FALSE), "")</f>
        <v>2</v>
      </c>
      <c r="D4009" s="12">
        <f t="array" ref="D4009">INDEX(Producto!$A$2:$A$500, MATCH(Data!H4009, Producto!$B$2:$B$500, 0))</f>
        <v>4</v>
      </c>
      <c r="E4009" s="12">
        <f>VLOOKUP(Data!E4009 &amp; Data!F4009 &amp; Data!G4009, Ubicacion!$A$2:$B$1000, 2, FALSE)</f>
        <v>2</v>
      </c>
      <c r="F4009" s="15">
        <f>Data!J4009</f>
        <v>181</v>
      </c>
      <c r="G4009" s="16">
        <f>Data!I4009</f>
        <v>47</v>
      </c>
      <c r="H4009" s="17">
        <f>Data!K4009</f>
        <v>8507</v>
      </c>
      <c r="I4009" s="17">
        <f>Data!L4009</f>
        <v>4678.85</v>
      </c>
      <c r="J4009" s="12" t="str">
        <f>Data!N4009</f>
        <v>Online</v>
      </c>
      <c r="K4009" s="12" t="str">
        <f>Data!O4009</f>
        <v>Transferencia bancaria</v>
      </c>
      <c r="L4009" s="12" t="str">
        <f>Data!P4009</f>
        <v>Nuevo</v>
      </c>
    </row>
    <row r="4010">
      <c r="A4010" s="11">
        <v>4009.0</v>
      </c>
      <c r="B4010" s="14">
        <f>Data!D4010</f>
        <v>44083</v>
      </c>
      <c r="C4010" s="12">
        <f>IFERROR(VLOOKUP(Data!B4010, Minorista!$A$2:$B$100, 2, FALSE), "")</f>
        <v>2</v>
      </c>
      <c r="D4010" s="12">
        <f t="array" ref="D4010">INDEX(Producto!$A$2:$A$500, MATCH(Data!H4010, Producto!$B$2:$B$500, 0))</f>
        <v>5</v>
      </c>
      <c r="E4010" s="12">
        <f>VLOOKUP(Data!E4010 &amp; Data!F4010 &amp; Data!G4010, Ubicacion!$A$2:$B$1000, 2, FALSE)</f>
        <v>2</v>
      </c>
      <c r="F4010" s="15">
        <f>Data!J4010</f>
        <v>175</v>
      </c>
      <c r="G4010" s="16">
        <f>Data!I4010</f>
        <v>44</v>
      </c>
      <c r="H4010" s="17">
        <f>Data!K4010</f>
        <v>7700</v>
      </c>
      <c r="I4010" s="17">
        <f>Data!L4010</f>
        <v>3311</v>
      </c>
      <c r="J4010" s="12" t="str">
        <f>Data!N4010</f>
        <v>Online</v>
      </c>
      <c r="K4010" s="12" t="str">
        <f>Data!O4010</f>
        <v>Transferencia bancaria</v>
      </c>
      <c r="L4010" s="12" t="str">
        <f>Data!P4010</f>
        <v>Recurrente</v>
      </c>
    </row>
    <row r="4011">
      <c r="A4011" s="11">
        <v>4010.0</v>
      </c>
      <c r="B4011" s="14">
        <f>Data!D4011</f>
        <v>44084</v>
      </c>
      <c r="C4011" s="12">
        <f>IFERROR(VLOOKUP(Data!B4011, Minorista!$A$2:$B$100, 2, FALSE), "")</f>
        <v>2</v>
      </c>
      <c r="D4011" s="12">
        <f t="array" ref="D4011">INDEX(Producto!$A$2:$A$500, MATCH(Data!H4011, Producto!$B$2:$B$500, 0))</f>
        <v>6</v>
      </c>
      <c r="E4011" s="12">
        <f>VLOOKUP(Data!E4011 &amp; Data!F4011 &amp; Data!G4011, Ubicacion!$A$2:$B$1000, 2, FALSE)</f>
        <v>2</v>
      </c>
      <c r="F4011" s="15">
        <f>Data!J4011</f>
        <v>213</v>
      </c>
      <c r="G4011" s="16">
        <f>Data!I4011</f>
        <v>50</v>
      </c>
      <c r="H4011" s="17">
        <f>Data!K4011</f>
        <v>10650</v>
      </c>
      <c r="I4011" s="17">
        <f>Data!L4011</f>
        <v>6816</v>
      </c>
      <c r="J4011" s="12" t="str">
        <f>Data!N4011</f>
        <v>Online</v>
      </c>
      <c r="K4011" s="12" t="str">
        <f>Data!O4011</f>
        <v>Efectivo</v>
      </c>
      <c r="L4011" s="12" t="str">
        <f>Data!P4011</f>
        <v>Nuevo</v>
      </c>
    </row>
    <row r="4012">
      <c r="A4012" s="11">
        <v>4011.0</v>
      </c>
      <c r="B4012" s="14">
        <f>Data!D4012</f>
        <v>44085</v>
      </c>
      <c r="C4012" s="12">
        <f>IFERROR(VLOOKUP(Data!B4012, Minorista!$A$2:$B$100, 2, FALSE), "")</f>
        <v>2</v>
      </c>
      <c r="D4012" s="12">
        <f t="array" ref="D4012">INDEX(Producto!$A$2:$A$500, MATCH(Data!H4012, Producto!$B$2:$B$500, 0))</f>
        <v>1</v>
      </c>
      <c r="E4012" s="12">
        <f>VLOOKUP(Data!E4012 &amp; Data!F4012 &amp; Data!G4012, Ubicacion!$A$2:$B$1000, 2, FALSE)</f>
        <v>2</v>
      </c>
      <c r="F4012" s="15">
        <f>Data!J4012</f>
        <v>240</v>
      </c>
      <c r="G4012" s="16">
        <f>Data!I4012</f>
        <v>44</v>
      </c>
      <c r="H4012" s="17">
        <f>Data!K4012</f>
        <v>10560</v>
      </c>
      <c r="I4012" s="17">
        <f>Data!L4012</f>
        <v>5280</v>
      </c>
      <c r="J4012" s="12" t="str">
        <f>Data!N4012</f>
        <v>Online</v>
      </c>
      <c r="K4012" s="12" t="str">
        <f>Data!O4012</f>
        <v>Transferencia bancaria</v>
      </c>
      <c r="L4012" s="12" t="str">
        <f>Data!P4012</f>
        <v>Nuevo</v>
      </c>
    </row>
    <row r="4013">
      <c r="A4013" s="11">
        <v>4012.0</v>
      </c>
      <c r="B4013" s="14">
        <f>Data!D4013</f>
        <v>44086</v>
      </c>
      <c r="C4013" s="12">
        <f>IFERROR(VLOOKUP(Data!B4013, Minorista!$A$2:$B$100, 2, FALSE), "")</f>
        <v>2</v>
      </c>
      <c r="D4013" s="12">
        <f t="array" ref="D4013">INDEX(Producto!$A$2:$A$500, MATCH(Data!H4013, Producto!$B$2:$B$500, 0))</f>
        <v>2</v>
      </c>
      <c r="E4013" s="12">
        <f>VLOOKUP(Data!E4013 &amp; Data!F4013 &amp; Data!G4013, Ubicacion!$A$2:$B$1000, 2, FALSE)</f>
        <v>2</v>
      </c>
      <c r="F4013" s="15">
        <f>Data!J4013</f>
        <v>216</v>
      </c>
      <c r="G4013" s="16">
        <f>Data!I4013</f>
        <v>43</v>
      </c>
      <c r="H4013" s="17">
        <f>Data!K4013</f>
        <v>9288</v>
      </c>
      <c r="I4013" s="17">
        <f>Data!L4013</f>
        <v>4365.36</v>
      </c>
      <c r="J4013" s="12" t="str">
        <f>Data!N4013</f>
        <v>Online</v>
      </c>
      <c r="K4013" s="12" t="str">
        <f>Data!O4013</f>
        <v>Tarjeta</v>
      </c>
      <c r="L4013" s="12" t="str">
        <f>Data!P4013</f>
        <v>Nuevo</v>
      </c>
    </row>
    <row r="4014">
      <c r="A4014" s="11">
        <v>4013.0</v>
      </c>
      <c r="B4014" s="14">
        <f>Data!D4014</f>
        <v>44087</v>
      </c>
      <c r="C4014" s="12">
        <f>IFERROR(VLOOKUP(Data!B4014, Minorista!$A$2:$B$100, 2, FALSE), "")</f>
        <v>2</v>
      </c>
      <c r="D4014" s="12">
        <f t="array" ref="D4014">INDEX(Producto!$A$2:$A$500, MATCH(Data!H4014, Producto!$B$2:$B$500, 0))</f>
        <v>3</v>
      </c>
      <c r="E4014" s="12">
        <f>VLOOKUP(Data!E4014 &amp; Data!F4014 &amp; Data!G4014, Ubicacion!$A$2:$B$1000, 2, FALSE)</f>
        <v>2</v>
      </c>
      <c r="F4014" s="15">
        <f>Data!J4014</f>
        <v>188</v>
      </c>
      <c r="G4014" s="16">
        <f>Data!I4014</f>
        <v>48</v>
      </c>
      <c r="H4014" s="17">
        <f>Data!K4014</f>
        <v>9024</v>
      </c>
      <c r="I4014" s="17">
        <f>Data!L4014</f>
        <v>4241.28</v>
      </c>
      <c r="J4014" s="12" t="str">
        <f>Data!N4014</f>
        <v>Online</v>
      </c>
      <c r="K4014" s="12" t="str">
        <f>Data!O4014</f>
        <v>Efectivo</v>
      </c>
      <c r="L4014" s="12" t="str">
        <f>Data!P4014</f>
        <v>Recurrente</v>
      </c>
    </row>
    <row r="4015">
      <c r="A4015" s="11">
        <v>4014.0</v>
      </c>
      <c r="B4015" s="14">
        <f>Data!D4015</f>
        <v>44088</v>
      </c>
      <c r="C4015" s="12">
        <f>IFERROR(VLOOKUP(Data!B4015, Minorista!$A$2:$B$100, 2, FALSE), "")</f>
        <v>2</v>
      </c>
      <c r="D4015" s="12">
        <f t="array" ref="D4015">INDEX(Producto!$A$2:$A$500, MATCH(Data!H4015, Producto!$B$2:$B$500, 0))</f>
        <v>4</v>
      </c>
      <c r="E4015" s="12">
        <f>VLOOKUP(Data!E4015 &amp; Data!F4015 &amp; Data!G4015, Ubicacion!$A$2:$B$1000, 2, FALSE)</f>
        <v>2</v>
      </c>
      <c r="F4015" s="15">
        <f>Data!J4015</f>
        <v>168</v>
      </c>
      <c r="G4015" s="16">
        <f>Data!I4015</f>
        <v>45</v>
      </c>
      <c r="H4015" s="17">
        <f>Data!K4015</f>
        <v>7560</v>
      </c>
      <c r="I4015" s="17">
        <f>Data!L4015</f>
        <v>4384.8</v>
      </c>
      <c r="J4015" s="12" t="str">
        <f>Data!N4015</f>
        <v>Online</v>
      </c>
      <c r="K4015" s="12" t="str">
        <f>Data!O4015</f>
        <v>Transferencia bancaria</v>
      </c>
      <c r="L4015" s="12" t="str">
        <f>Data!P4015</f>
        <v>Recurrente</v>
      </c>
    </row>
    <row r="4016">
      <c r="A4016" s="11">
        <v>4015.0</v>
      </c>
      <c r="B4016" s="14">
        <f>Data!D4016</f>
        <v>44089</v>
      </c>
      <c r="C4016" s="12">
        <f>IFERROR(VLOOKUP(Data!B4016, Minorista!$A$2:$B$100, 2, FALSE), "")</f>
        <v>2</v>
      </c>
      <c r="D4016" s="12">
        <f t="array" ref="D4016">INDEX(Producto!$A$2:$A$500, MATCH(Data!H4016, Producto!$B$2:$B$500, 0))</f>
        <v>5</v>
      </c>
      <c r="E4016" s="12">
        <f>VLOOKUP(Data!E4016 &amp; Data!F4016 &amp; Data!G4016, Ubicacion!$A$2:$B$1000, 2, FALSE)</f>
        <v>2</v>
      </c>
      <c r="F4016" s="15">
        <f>Data!J4016</f>
        <v>150</v>
      </c>
      <c r="G4016" s="16">
        <f>Data!I4016</f>
        <v>42</v>
      </c>
      <c r="H4016" s="17">
        <f>Data!K4016</f>
        <v>6300</v>
      </c>
      <c r="I4016" s="17">
        <f>Data!L4016</f>
        <v>2583</v>
      </c>
      <c r="J4016" s="12" t="str">
        <f>Data!N4016</f>
        <v>Online</v>
      </c>
      <c r="K4016" s="12" t="str">
        <f>Data!O4016</f>
        <v>Efectivo</v>
      </c>
      <c r="L4016" s="12" t="str">
        <f>Data!P4016</f>
        <v>Nuevo</v>
      </c>
    </row>
    <row r="4017">
      <c r="A4017" s="11">
        <v>4016.0</v>
      </c>
      <c r="B4017" s="14">
        <f>Data!D4017</f>
        <v>44090</v>
      </c>
      <c r="C4017" s="12">
        <f>IFERROR(VLOOKUP(Data!B4017, Minorista!$A$2:$B$100, 2, FALSE), "")</f>
        <v>2</v>
      </c>
      <c r="D4017" s="12">
        <f t="array" ref="D4017">INDEX(Producto!$A$2:$A$500, MATCH(Data!H4017, Producto!$B$2:$B$500, 0))</f>
        <v>6</v>
      </c>
      <c r="E4017" s="12">
        <f>VLOOKUP(Data!E4017 &amp; Data!F4017 &amp; Data!G4017, Ubicacion!$A$2:$B$1000, 2, FALSE)</f>
        <v>2</v>
      </c>
      <c r="F4017" s="15">
        <f>Data!J4017</f>
        <v>210</v>
      </c>
      <c r="G4017" s="16">
        <f>Data!I4017</f>
        <v>53</v>
      </c>
      <c r="H4017" s="17">
        <f>Data!K4017</f>
        <v>11130</v>
      </c>
      <c r="I4017" s="17">
        <f>Data!L4017</f>
        <v>6900.6</v>
      </c>
      <c r="J4017" s="12" t="str">
        <f>Data!N4017</f>
        <v>Online</v>
      </c>
      <c r="K4017" s="12" t="str">
        <f>Data!O4017</f>
        <v>Efectivo</v>
      </c>
      <c r="L4017" s="12" t="str">
        <f>Data!P4017</f>
        <v>Nuevo</v>
      </c>
    </row>
    <row r="4018">
      <c r="A4018" s="11">
        <v>4017.0</v>
      </c>
      <c r="B4018" s="14">
        <f>Data!D4018</f>
        <v>44124</v>
      </c>
      <c r="C4018" s="12">
        <f>IFERROR(VLOOKUP(Data!B4018, Minorista!$A$2:$B$100, 2, FALSE), "")</f>
        <v>2</v>
      </c>
      <c r="D4018" s="12">
        <f t="array" ref="D4018">INDEX(Producto!$A$2:$A$500, MATCH(Data!H4018, Producto!$B$2:$B$500, 0))</f>
        <v>1</v>
      </c>
      <c r="E4018" s="12">
        <f>VLOOKUP(Data!E4018 &amp; Data!F4018 &amp; Data!G4018, Ubicacion!$A$2:$B$1000, 2, FALSE)</f>
        <v>2</v>
      </c>
      <c r="F4018" s="15">
        <f>Data!J4018</f>
        <v>234</v>
      </c>
      <c r="G4018" s="16">
        <f>Data!I4018</f>
        <v>43</v>
      </c>
      <c r="H4018" s="17">
        <f>Data!K4018</f>
        <v>10062</v>
      </c>
      <c r="I4018" s="17">
        <f>Data!L4018</f>
        <v>4930.38</v>
      </c>
      <c r="J4018" s="12" t="str">
        <f>Data!N4018</f>
        <v>Online</v>
      </c>
      <c r="K4018" s="12" t="str">
        <f>Data!O4018</f>
        <v>Tarjeta</v>
      </c>
      <c r="L4018" s="12" t="str">
        <f>Data!P4018</f>
        <v>Recurrente</v>
      </c>
    </row>
    <row r="4019">
      <c r="A4019" s="11">
        <v>4018.0</v>
      </c>
      <c r="B4019" s="14">
        <f>Data!D4019</f>
        <v>44125</v>
      </c>
      <c r="C4019" s="12">
        <f>IFERROR(VLOOKUP(Data!B4019, Minorista!$A$2:$B$100, 2, FALSE), "")</f>
        <v>2</v>
      </c>
      <c r="D4019" s="12">
        <f t="array" ref="D4019">INDEX(Producto!$A$2:$A$500, MATCH(Data!H4019, Producto!$B$2:$B$500, 0))</f>
        <v>2</v>
      </c>
      <c r="E4019" s="12">
        <f>VLOOKUP(Data!E4019 &amp; Data!F4019 &amp; Data!G4019, Ubicacion!$A$2:$B$1000, 2, FALSE)</f>
        <v>2</v>
      </c>
      <c r="F4019" s="15">
        <f>Data!J4019</f>
        <v>243</v>
      </c>
      <c r="G4019" s="16">
        <f>Data!I4019</f>
        <v>43</v>
      </c>
      <c r="H4019" s="17">
        <f>Data!K4019</f>
        <v>10449</v>
      </c>
      <c r="I4019" s="17">
        <f>Data!L4019</f>
        <v>5120.01</v>
      </c>
      <c r="J4019" s="12" t="str">
        <f>Data!N4019</f>
        <v>Online</v>
      </c>
      <c r="K4019" s="12" t="str">
        <f>Data!O4019</f>
        <v>Tarjeta</v>
      </c>
      <c r="L4019" s="12" t="str">
        <f>Data!P4019</f>
        <v>Recurrente</v>
      </c>
    </row>
    <row r="4020">
      <c r="A4020" s="11">
        <v>4019.0</v>
      </c>
      <c r="B4020" s="14">
        <f>Data!D4020</f>
        <v>44126</v>
      </c>
      <c r="C4020" s="12">
        <f>IFERROR(VLOOKUP(Data!B4020, Minorista!$A$2:$B$100, 2, FALSE), "")</f>
        <v>2</v>
      </c>
      <c r="D4020" s="12">
        <f t="array" ref="D4020">INDEX(Producto!$A$2:$A$500, MATCH(Data!H4020, Producto!$B$2:$B$500, 0))</f>
        <v>3</v>
      </c>
      <c r="E4020" s="12">
        <f>VLOOKUP(Data!E4020 &amp; Data!F4020 &amp; Data!G4020, Ubicacion!$A$2:$B$1000, 2, FALSE)</f>
        <v>2</v>
      </c>
      <c r="F4020" s="15">
        <f>Data!J4020</f>
        <v>206</v>
      </c>
      <c r="G4020" s="16">
        <f>Data!I4020</f>
        <v>47</v>
      </c>
      <c r="H4020" s="17">
        <f>Data!K4020</f>
        <v>9682</v>
      </c>
      <c r="I4020" s="17">
        <f>Data!L4020</f>
        <v>4647.36</v>
      </c>
      <c r="J4020" s="12" t="str">
        <f>Data!N4020</f>
        <v>Online</v>
      </c>
      <c r="K4020" s="12" t="str">
        <f>Data!O4020</f>
        <v>Tarjeta</v>
      </c>
      <c r="L4020" s="12" t="str">
        <f>Data!P4020</f>
        <v>Nuevo</v>
      </c>
    </row>
    <row r="4021">
      <c r="A4021" s="11">
        <v>4020.0</v>
      </c>
      <c r="B4021" s="14">
        <f>Data!D4021</f>
        <v>44127</v>
      </c>
      <c r="C4021" s="12">
        <f>IFERROR(VLOOKUP(Data!B4021, Minorista!$A$2:$B$100, 2, FALSE), "")</f>
        <v>2</v>
      </c>
      <c r="D4021" s="12">
        <f t="array" ref="D4021">INDEX(Producto!$A$2:$A$500, MATCH(Data!H4021, Producto!$B$2:$B$500, 0))</f>
        <v>4</v>
      </c>
      <c r="E4021" s="12">
        <f>VLOOKUP(Data!E4021 &amp; Data!F4021 &amp; Data!G4021, Ubicacion!$A$2:$B$1000, 2, FALSE)</f>
        <v>2</v>
      </c>
      <c r="F4021" s="15">
        <f>Data!J4021</f>
        <v>203</v>
      </c>
      <c r="G4021" s="16">
        <f>Data!I4021</f>
        <v>48</v>
      </c>
      <c r="H4021" s="17">
        <f>Data!K4021</f>
        <v>9744</v>
      </c>
      <c r="I4021" s="17">
        <f>Data!L4021</f>
        <v>5359.2</v>
      </c>
      <c r="J4021" s="12" t="str">
        <f>Data!N4021</f>
        <v>Online</v>
      </c>
      <c r="K4021" s="12" t="str">
        <f>Data!O4021</f>
        <v>Transferencia bancaria</v>
      </c>
      <c r="L4021" s="12" t="str">
        <f>Data!P4021</f>
        <v>Recurrente</v>
      </c>
    </row>
    <row r="4022">
      <c r="A4022" s="11">
        <v>4021.0</v>
      </c>
      <c r="B4022" s="14">
        <f>Data!D4022</f>
        <v>44128</v>
      </c>
      <c r="C4022" s="12">
        <f>IFERROR(VLOOKUP(Data!B4022, Minorista!$A$2:$B$100, 2, FALSE), "")</f>
        <v>2</v>
      </c>
      <c r="D4022" s="12">
        <f t="array" ref="D4022">INDEX(Producto!$A$2:$A$500, MATCH(Data!H4022, Producto!$B$2:$B$500, 0))</f>
        <v>5</v>
      </c>
      <c r="E4022" s="12">
        <f>VLOOKUP(Data!E4022 &amp; Data!F4022 &amp; Data!G4022, Ubicacion!$A$2:$B$1000, 2, FALSE)</f>
        <v>2</v>
      </c>
      <c r="F4022" s="15">
        <f>Data!J4022</f>
        <v>195</v>
      </c>
      <c r="G4022" s="16">
        <f>Data!I4022</f>
        <v>42</v>
      </c>
      <c r="H4022" s="17">
        <f>Data!K4022</f>
        <v>8190</v>
      </c>
      <c r="I4022" s="17">
        <f>Data!L4022</f>
        <v>3685.5</v>
      </c>
      <c r="J4022" s="12" t="str">
        <f>Data!N4022</f>
        <v>Online</v>
      </c>
      <c r="K4022" s="12" t="str">
        <f>Data!O4022</f>
        <v>Tarjeta</v>
      </c>
      <c r="L4022" s="12" t="str">
        <f>Data!P4022</f>
        <v>Recurrente</v>
      </c>
    </row>
    <row r="4023">
      <c r="A4023" s="11">
        <v>4022.0</v>
      </c>
      <c r="B4023" s="14">
        <f>Data!D4023</f>
        <v>44129</v>
      </c>
      <c r="C4023" s="12">
        <f>IFERROR(VLOOKUP(Data!B4023, Minorista!$A$2:$B$100, 2, FALSE), "")</f>
        <v>2</v>
      </c>
      <c r="D4023" s="12">
        <f t="array" ref="D4023">INDEX(Producto!$A$2:$A$500, MATCH(Data!H4023, Producto!$B$2:$B$500, 0))</f>
        <v>6</v>
      </c>
      <c r="E4023" s="12">
        <f>VLOOKUP(Data!E4023 &amp; Data!F4023 &amp; Data!G4023, Ubicacion!$A$2:$B$1000, 2, FALSE)</f>
        <v>2</v>
      </c>
      <c r="F4023" s="15">
        <f>Data!J4023</f>
        <v>247</v>
      </c>
      <c r="G4023" s="16">
        <f>Data!I4023</f>
        <v>51</v>
      </c>
      <c r="H4023" s="17">
        <f>Data!K4023</f>
        <v>12597</v>
      </c>
      <c r="I4023" s="17">
        <f>Data!L4023</f>
        <v>7810.14</v>
      </c>
      <c r="J4023" s="12" t="str">
        <f>Data!N4023</f>
        <v>Online</v>
      </c>
      <c r="K4023" s="12" t="str">
        <f>Data!O4023</f>
        <v>Efectivo</v>
      </c>
      <c r="L4023" s="12" t="str">
        <f>Data!P4023</f>
        <v>Nuevo</v>
      </c>
    </row>
    <row r="4024">
      <c r="A4024" s="11">
        <v>4023.0</v>
      </c>
      <c r="B4024" s="14">
        <f>Data!D4024</f>
        <v>44130</v>
      </c>
      <c r="C4024" s="12">
        <f>IFERROR(VLOOKUP(Data!B4024, Minorista!$A$2:$B$100, 2, FALSE), "")</f>
        <v>2</v>
      </c>
      <c r="D4024" s="12">
        <f t="array" ref="D4024">INDEX(Producto!$A$2:$A$500, MATCH(Data!H4024, Producto!$B$2:$B$500, 0))</f>
        <v>1</v>
      </c>
      <c r="E4024" s="12">
        <f>VLOOKUP(Data!E4024 &amp; Data!F4024 &amp; Data!G4024, Ubicacion!$A$2:$B$1000, 2, FALSE)</f>
        <v>2</v>
      </c>
      <c r="F4024" s="15">
        <f>Data!J4024</f>
        <v>238</v>
      </c>
      <c r="G4024" s="16">
        <f>Data!I4024</f>
        <v>41</v>
      </c>
      <c r="H4024" s="17">
        <f>Data!K4024</f>
        <v>9758</v>
      </c>
      <c r="I4024" s="17">
        <f>Data!L4024</f>
        <v>4683.84</v>
      </c>
      <c r="J4024" s="12" t="str">
        <f>Data!N4024</f>
        <v>Online</v>
      </c>
      <c r="K4024" s="12" t="str">
        <f>Data!O4024</f>
        <v>Transferencia bancaria</v>
      </c>
      <c r="L4024" s="12" t="str">
        <f>Data!P4024</f>
        <v>Nuevo</v>
      </c>
    </row>
    <row r="4025">
      <c r="A4025" s="11">
        <v>4024.0</v>
      </c>
      <c r="B4025" s="14">
        <f>Data!D4025</f>
        <v>44131</v>
      </c>
      <c r="C4025" s="12">
        <f>IFERROR(VLOOKUP(Data!B4025, Minorista!$A$2:$B$100, 2, FALSE), "")</f>
        <v>2</v>
      </c>
      <c r="D4025" s="12">
        <f t="array" ref="D4025">INDEX(Producto!$A$2:$A$500, MATCH(Data!H4025, Producto!$B$2:$B$500, 0))</f>
        <v>2</v>
      </c>
      <c r="E4025" s="12">
        <f>VLOOKUP(Data!E4025 &amp; Data!F4025 &amp; Data!G4025, Ubicacion!$A$2:$B$1000, 2, FALSE)</f>
        <v>2</v>
      </c>
      <c r="F4025" s="15">
        <f>Data!J4025</f>
        <v>285</v>
      </c>
      <c r="G4025" s="16">
        <f>Data!I4025</f>
        <v>44</v>
      </c>
      <c r="H4025" s="17">
        <f>Data!K4025</f>
        <v>12540</v>
      </c>
      <c r="I4025" s="17">
        <f>Data!L4025</f>
        <v>6019.2</v>
      </c>
      <c r="J4025" s="12" t="str">
        <f>Data!N4025</f>
        <v>Online</v>
      </c>
      <c r="K4025" s="12" t="str">
        <f>Data!O4025</f>
        <v>Tarjeta</v>
      </c>
      <c r="L4025" s="12" t="str">
        <f>Data!P4025</f>
        <v>Recurrente</v>
      </c>
    </row>
    <row r="4026">
      <c r="A4026" s="11">
        <v>4025.0</v>
      </c>
      <c r="B4026" s="14">
        <f>Data!D4026</f>
        <v>44132</v>
      </c>
      <c r="C4026" s="12">
        <f>IFERROR(VLOOKUP(Data!B4026, Minorista!$A$2:$B$100, 2, FALSE), "")</f>
        <v>2</v>
      </c>
      <c r="D4026" s="12">
        <f t="array" ref="D4026">INDEX(Producto!$A$2:$A$500, MATCH(Data!H4026, Producto!$B$2:$B$500, 0))</f>
        <v>3</v>
      </c>
      <c r="E4026" s="12">
        <f>VLOOKUP(Data!E4026 &amp; Data!F4026 &amp; Data!G4026, Ubicacion!$A$2:$B$1000, 2, FALSE)</f>
        <v>2</v>
      </c>
      <c r="F4026" s="15">
        <f>Data!J4026</f>
        <v>255</v>
      </c>
      <c r="G4026" s="16">
        <f>Data!I4026</f>
        <v>47</v>
      </c>
      <c r="H4026" s="17">
        <f>Data!K4026</f>
        <v>11985</v>
      </c>
      <c r="I4026" s="17">
        <f>Data!L4026</f>
        <v>5872.65</v>
      </c>
      <c r="J4026" s="12" t="str">
        <f>Data!N4026</f>
        <v>Online</v>
      </c>
      <c r="K4026" s="12" t="str">
        <f>Data!O4026</f>
        <v>Transferencia bancaria</v>
      </c>
      <c r="L4026" s="12" t="str">
        <f>Data!P4026</f>
        <v>Recurrente</v>
      </c>
    </row>
    <row r="4027">
      <c r="A4027" s="11">
        <v>4026.0</v>
      </c>
      <c r="B4027" s="14">
        <f>Data!D4027</f>
        <v>44133</v>
      </c>
      <c r="C4027" s="12">
        <f>IFERROR(VLOOKUP(Data!B4027, Minorista!$A$2:$B$100, 2, FALSE), "")</f>
        <v>2</v>
      </c>
      <c r="D4027" s="12">
        <f t="array" ref="D4027">INDEX(Producto!$A$2:$A$500, MATCH(Data!H4027, Producto!$B$2:$B$500, 0))</f>
        <v>4</v>
      </c>
      <c r="E4027" s="12">
        <f>VLOOKUP(Data!E4027 &amp; Data!F4027 &amp; Data!G4027, Ubicacion!$A$2:$B$1000, 2, FALSE)</f>
        <v>2</v>
      </c>
      <c r="F4027" s="15">
        <f>Data!J4027</f>
        <v>182</v>
      </c>
      <c r="G4027" s="16">
        <f>Data!I4027</f>
        <v>47</v>
      </c>
      <c r="H4027" s="17">
        <f>Data!K4027</f>
        <v>8554</v>
      </c>
      <c r="I4027" s="17">
        <f>Data!L4027</f>
        <v>4961.32</v>
      </c>
      <c r="J4027" s="12" t="str">
        <f>Data!N4027</f>
        <v>Online</v>
      </c>
      <c r="K4027" s="12" t="str">
        <f>Data!O4027</f>
        <v>Tarjeta</v>
      </c>
      <c r="L4027" s="12" t="str">
        <f>Data!P4027</f>
        <v>Nuevo</v>
      </c>
    </row>
    <row r="4028">
      <c r="A4028" s="11">
        <v>4027.0</v>
      </c>
      <c r="B4028" s="14">
        <f>Data!D4028</f>
        <v>44134</v>
      </c>
      <c r="C4028" s="12">
        <f>IFERROR(VLOOKUP(Data!B4028, Minorista!$A$2:$B$100, 2, FALSE), "")</f>
        <v>2</v>
      </c>
      <c r="D4028" s="12">
        <f t="array" ref="D4028">INDEX(Producto!$A$2:$A$500, MATCH(Data!H4028, Producto!$B$2:$B$500, 0))</f>
        <v>5</v>
      </c>
      <c r="E4028" s="12">
        <f>VLOOKUP(Data!E4028 &amp; Data!F4028 &amp; Data!G4028, Ubicacion!$A$2:$B$1000, 2, FALSE)</f>
        <v>2</v>
      </c>
      <c r="F4028" s="15">
        <f>Data!J4028</f>
        <v>169</v>
      </c>
      <c r="G4028" s="16">
        <f>Data!I4028</f>
        <v>42</v>
      </c>
      <c r="H4028" s="17">
        <f>Data!K4028</f>
        <v>7098</v>
      </c>
      <c r="I4028" s="17">
        <f>Data!L4028</f>
        <v>3194.1</v>
      </c>
      <c r="J4028" s="12" t="str">
        <f>Data!N4028</f>
        <v>Online</v>
      </c>
      <c r="K4028" s="12" t="str">
        <f>Data!O4028</f>
        <v>Tarjeta</v>
      </c>
      <c r="L4028" s="12" t="str">
        <f>Data!P4028</f>
        <v>Recurrente</v>
      </c>
    </row>
    <row r="4029">
      <c r="A4029" s="11">
        <v>4028.0</v>
      </c>
      <c r="B4029" s="14">
        <f>Data!D4029</f>
        <v>44135</v>
      </c>
      <c r="C4029" s="12">
        <f>IFERROR(VLOOKUP(Data!B4029, Minorista!$A$2:$B$100, 2, FALSE), "")</f>
        <v>2</v>
      </c>
      <c r="D4029" s="12">
        <f t="array" ref="D4029">INDEX(Producto!$A$2:$A$500, MATCH(Data!H4029, Producto!$B$2:$B$500, 0))</f>
        <v>6</v>
      </c>
      <c r="E4029" s="12">
        <f>VLOOKUP(Data!E4029 &amp; Data!F4029 &amp; Data!G4029, Ubicacion!$A$2:$B$1000, 2, FALSE)</f>
        <v>2</v>
      </c>
      <c r="F4029" s="15">
        <f>Data!J4029</f>
        <v>261</v>
      </c>
      <c r="G4029" s="16">
        <f>Data!I4029</f>
        <v>53</v>
      </c>
      <c r="H4029" s="17">
        <f>Data!K4029</f>
        <v>13833</v>
      </c>
      <c r="I4029" s="17">
        <f>Data!L4029</f>
        <v>8576.46</v>
      </c>
      <c r="J4029" s="12" t="str">
        <f>Data!N4029</f>
        <v>Online</v>
      </c>
      <c r="K4029" s="12" t="str">
        <f>Data!O4029</f>
        <v>Transferencia bancaria</v>
      </c>
      <c r="L4029" s="12" t="str">
        <f>Data!P4029</f>
        <v>Recurrente</v>
      </c>
    </row>
    <row r="4030">
      <c r="A4030" s="11">
        <v>4029.0</v>
      </c>
      <c r="B4030" s="14">
        <f>Data!D4030</f>
        <v>44136</v>
      </c>
      <c r="C4030" s="12">
        <f>IFERROR(VLOOKUP(Data!B4030, Minorista!$A$2:$B$100, 2, FALSE), "")</f>
        <v>4</v>
      </c>
      <c r="D4030" s="12">
        <f t="array" ref="D4030">INDEX(Producto!$A$2:$A$500, MATCH(Data!H4030, Producto!$B$2:$B$500, 0))</f>
        <v>1</v>
      </c>
      <c r="E4030" s="12">
        <f>VLOOKUP(Data!E4030 &amp; Data!F4030 &amp; Data!G4030, Ubicacion!$A$2:$B$1000, 2, FALSE)</f>
        <v>2</v>
      </c>
      <c r="F4030" s="15">
        <f>Data!J4030</f>
        <v>209</v>
      </c>
      <c r="G4030" s="16">
        <f>Data!I4030</f>
        <v>37</v>
      </c>
      <c r="H4030" s="17">
        <f>Data!K4030</f>
        <v>7733</v>
      </c>
      <c r="I4030" s="17">
        <f>Data!L4030</f>
        <v>3479.85</v>
      </c>
      <c r="J4030" s="12" t="str">
        <f>Data!N4030</f>
        <v>Online</v>
      </c>
      <c r="K4030" s="12" t="str">
        <f>Data!O4030</f>
        <v>Transferencia bancaria</v>
      </c>
      <c r="L4030" s="12" t="str">
        <f>Data!P4030</f>
        <v>Recurrente</v>
      </c>
    </row>
    <row r="4031">
      <c r="A4031" s="11">
        <v>4030.0</v>
      </c>
      <c r="B4031" s="14">
        <f>Data!D4031</f>
        <v>44137</v>
      </c>
      <c r="C4031" s="12">
        <f>IFERROR(VLOOKUP(Data!B4031, Minorista!$A$2:$B$100, 2, FALSE), "")</f>
        <v>4</v>
      </c>
      <c r="D4031" s="12">
        <f t="array" ref="D4031">INDEX(Producto!$A$2:$A$500, MATCH(Data!H4031, Producto!$B$2:$B$500, 0))</f>
        <v>2</v>
      </c>
      <c r="E4031" s="12">
        <f>VLOOKUP(Data!E4031 &amp; Data!F4031 &amp; Data!G4031, Ubicacion!$A$2:$B$1000, 2, FALSE)</f>
        <v>2</v>
      </c>
      <c r="F4031" s="15">
        <f>Data!J4031</f>
        <v>194</v>
      </c>
      <c r="G4031" s="16">
        <f>Data!I4031</f>
        <v>49</v>
      </c>
      <c r="H4031" s="17">
        <f>Data!K4031</f>
        <v>9506</v>
      </c>
      <c r="I4031" s="17">
        <f>Data!L4031</f>
        <v>2946.86</v>
      </c>
      <c r="J4031" s="12" t="str">
        <f>Data!N4031</f>
        <v>Online</v>
      </c>
      <c r="K4031" s="12" t="str">
        <f>Data!O4031</f>
        <v>Efectivo</v>
      </c>
      <c r="L4031" s="12" t="str">
        <f>Data!P4031</f>
        <v>Nuevo</v>
      </c>
    </row>
    <row r="4032">
      <c r="A4032" s="11">
        <v>4031.0</v>
      </c>
      <c r="B4032" s="14">
        <f>Data!D4032</f>
        <v>44138</v>
      </c>
      <c r="C4032" s="12">
        <f>IFERROR(VLOOKUP(Data!B4032, Minorista!$A$2:$B$100, 2, FALSE), "")</f>
        <v>4</v>
      </c>
      <c r="D4032" s="12">
        <f t="array" ref="D4032">INDEX(Producto!$A$2:$A$500, MATCH(Data!H4032, Producto!$B$2:$B$500, 0))</f>
        <v>3</v>
      </c>
      <c r="E4032" s="12">
        <f>VLOOKUP(Data!E4032 &amp; Data!F4032 &amp; Data!G4032, Ubicacion!$A$2:$B$1000, 2, FALSE)</f>
        <v>2</v>
      </c>
      <c r="F4032" s="15">
        <f>Data!J4032</f>
        <v>217</v>
      </c>
      <c r="G4032" s="16">
        <f>Data!I4032</f>
        <v>46</v>
      </c>
      <c r="H4032" s="17">
        <f>Data!K4032</f>
        <v>9982</v>
      </c>
      <c r="I4032" s="17">
        <f>Data!L4032</f>
        <v>4491.9</v>
      </c>
      <c r="J4032" s="12" t="str">
        <f>Data!N4032</f>
        <v>Online</v>
      </c>
      <c r="K4032" s="12" t="str">
        <f>Data!O4032</f>
        <v>Transferencia bancaria</v>
      </c>
      <c r="L4032" s="12" t="str">
        <f>Data!P4032</f>
        <v>Recurrente</v>
      </c>
    </row>
    <row r="4033">
      <c r="A4033" s="11">
        <v>4032.0</v>
      </c>
      <c r="B4033" s="14">
        <f>Data!D4033</f>
        <v>44139</v>
      </c>
      <c r="C4033" s="12">
        <f>IFERROR(VLOOKUP(Data!B4033, Minorista!$A$2:$B$100, 2, FALSE), "")</f>
        <v>4</v>
      </c>
      <c r="D4033" s="12">
        <f t="array" ref="D4033">INDEX(Producto!$A$2:$A$500, MATCH(Data!H4033, Producto!$B$2:$B$500, 0))</f>
        <v>4</v>
      </c>
      <c r="E4033" s="12">
        <f>VLOOKUP(Data!E4033 &amp; Data!F4033 &amp; Data!G4033, Ubicacion!$A$2:$B$1000, 2, FALSE)</f>
        <v>2</v>
      </c>
      <c r="F4033" s="15">
        <f>Data!J4033</f>
        <v>175</v>
      </c>
      <c r="G4033" s="16">
        <f>Data!I4033</f>
        <v>48</v>
      </c>
      <c r="H4033" s="17">
        <f>Data!K4033</f>
        <v>8400</v>
      </c>
      <c r="I4033" s="17">
        <f>Data!L4033</f>
        <v>3360</v>
      </c>
      <c r="J4033" s="12" t="str">
        <f>Data!N4033</f>
        <v>Online</v>
      </c>
      <c r="K4033" s="12" t="str">
        <f>Data!O4033</f>
        <v>Transferencia bancaria</v>
      </c>
      <c r="L4033" s="12" t="str">
        <f>Data!P4033</f>
        <v>Recurrente</v>
      </c>
    </row>
    <row r="4034">
      <c r="A4034" s="11">
        <v>4033.0</v>
      </c>
      <c r="B4034" s="14">
        <f>Data!D4034</f>
        <v>44140</v>
      </c>
      <c r="C4034" s="12">
        <f>IFERROR(VLOOKUP(Data!B4034, Minorista!$A$2:$B$100, 2, FALSE), "")</f>
        <v>4</v>
      </c>
      <c r="D4034" s="12">
        <f t="array" ref="D4034">INDEX(Producto!$A$2:$A$500, MATCH(Data!H4034, Producto!$B$2:$B$500, 0))</f>
        <v>5</v>
      </c>
      <c r="E4034" s="12">
        <f>VLOOKUP(Data!E4034 &amp; Data!F4034 &amp; Data!G4034, Ubicacion!$A$2:$B$1000, 2, FALSE)</f>
        <v>3</v>
      </c>
      <c r="F4034" s="15">
        <f>Data!J4034</f>
        <v>161</v>
      </c>
      <c r="G4034" s="16">
        <f>Data!I4034</f>
        <v>51</v>
      </c>
      <c r="H4034" s="17">
        <f>Data!K4034</f>
        <v>8211</v>
      </c>
      <c r="I4034" s="17">
        <f>Data!L4034</f>
        <v>5172.93</v>
      </c>
      <c r="J4034" s="12" t="str">
        <f>Data!N4034</f>
        <v>Online</v>
      </c>
      <c r="K4034" s="12" t="str">
        <f>Data!O4034</f>
        <v>Efectivo</v>
      </c>
      <c r="L4034" s="12" t="str">
        <f>Data!P4034</f>
        <v>Recurrente</v>
      </c>
    </row>
    <row r="4035">
      <c r="A4035" s="11">
        <v>4034.0</v>
      </c>
      <c r="B4035" s="14">
        <f>Data!D4035</f>
        <v>44141</v>
      </c>
      <c r="C4035" s="12">
        <f>IFERROR(VLOOKUP(Data!B4035, Minorista!$A$2:$B$100, 2, FALSE), "")</f>
        <v>4</v>
      </c>
      <c r="D4035" s="12">
        <f t="array" ref="D4035">INDEX(Producto!$A$2:$A$500, MATCH(Data!H4035, Producto!$B$2:$B$500, 0))</f>
        <v>6</v>
      </c>
      <c r="E4035" s="12">
        <f>VLOOKUP(Data!E4035 &amp; Data!F4035 &amp; Data!G4035, Ubicacion!$A$2:$B$1000, 2, FALSE)</f>
        <v>3</v>
      </c>
      <c r="F4035" s="15">
        <f>Data!J4035</f>
        <v>233</v>
      </c>
      <c r="G4035" s="16">
        <f>Data!I4035</f>
        <v>49</v>
      </c>
      <c r="H4035" s="17">
        <f>Data!K4035</f>
        <v>11417</v>
      </c>
      <c r="I4035" s="17">
        <f>Data!L4035</f>
        <v>2854.25</v>
      </c>
      <c r="J4035" s="12" t="str">
        <f>Data!N4035</f>
        <v>Online</v>
      </c>
      <c r="K4035" s="12" t="str">
        <f>Data!O4035</f>
        <v>Tarjeta</v>
      </c>
      <c r="L4035" s="12" t="str">
        <f>Data!P4035</f>
        <v>Recurrente</v>
      </c>
    </row>
    <row r="4036">
      <c r="A4036" s="11">
        <v>4035.0</v>
      </c>
      <c r="B4036" s="14">
        <f>Data!D4036</f>
        <v>44142</v>
      </c>
      <c r="C4036" s="12">
        <f>IFERROR(VLOOKUP(Data!B4036, Minorista!$A$2:$B$100, 2, FALSE), "")</f>
        <v>4</v>
      </c>
      <c r="D4036" s="12">
        <f t="array" ref="D4036">INDEX(Producto!$A$2:$A$500, MATCH(Data!H4036, Producto!$B$2:$B$500, 0))</f>
        <v>1</v>
      </c>
      <c r="E4036" s="12">
        <f>VLOOKUP(Data!E4036 &amp; Data!F4036 &amp; Data!G4036, Ubicacion!$A$2:$B$1000, 2, FALSE)</f>
        <v>3</v>
      </c>
      <c r="F4036" s="15">
        <f>Data!J4036</f>
        <v>223</v>
      </c>
      <c r="G4036" s="16">
        <f>Data!I4036</f>
        <v>37</v>
      </c>
      <c r="H4036" s="17">
        <f>Data!K4036</f>
        <v>8251</v>
      </c>
      <c r="I4036" s="17">
        <f>Data!L4036</f>
        <v>4125.5</v>
      </c>
      <c r="J4036" s="12" t="str">
        <f>Data!N4036</f>
        <v>Online</v>
      </c>
      <c r="K4036" s="12" t="str">
        <f>Data!O4036</f>
        <v>Tarjeta</v>
      </c>
      <c r="L4036" s="12" t="str">
        <f>Data!P4036</f>
        <v>Nuevo</v>
      </c>
    </row>
    <row r="4037">
      <c r="A4037" s="11">
        <v>4036.0</v>
      </c>
      <c r="B4037" s="14">
        <f>Data!D4037</f>
        <v>44143</v>
      </c>
      <c r="C4037" s="12">
        <f>IFERROR(VLOOKUP(Data!B4037, Minorista!$A$2:$B$100, 2, FALSE), "")</f>
        <v>4</v>
      </c>
      <c r="D4037" s="12">
        <f t="array" ref="D4037">INDEX(Producto!$A$2:$A$500, MATCH(Data!H4037, Producto!$B$2:$B$500, 0))</f>
        <v>2</v>
      </c>
      <c r="E4037" s="12">
        <f>VLOOKUP(Data!E4037 &amp; Data!F4037 &amp; Data!G4037, Ubicacion!$A$2:$B$1000, 2, FALSE)</f>
        <v>3</v>
      </c>
      <c r="F4037" s="15">
        <f>Data!J4037</f>
        <v>210</v>
      </c>
      <c r="G4037" s="16">
        <f>Data!I4037</f>
        <v>49</v>
      </c>
      <c r="H4037" s="17">
        <f>Data!K4037</f>
        <v>10290</v>
      </c>
      <c r="I4037" s="17">
        <f>Data!L4037</f>
        <v>3189.9</v>
      </c>
      <c r="J4037" s="12" t="str">
        <f>Data!N4037</f>
        <v>Online</v>
      </c>
      <c r="K4037" s="12" t="str">
        <f>Data!O4037</f>
        <v>Efectivo</v>
      </c>
      <c r="L4037" s="12" t="str">
        <f>Data!P4037</f>
        <v>Nuevo</v>
      </c>
    </row>
    <row r="4038">
      <c r="A4038" s="11">
        <v>4037.0</v>
      </c>
      <c r="B4038" s="14">
        <f>Data!D4038</f>
        <v>44144</v>
      </c>
      <c r="C4038" s="12">
        <f>IFERROR(VLOOKUP(Data!B4038, Minorista!$A$2:$B$100, 2, FALSE), "")</f>
        <v>4</v>
      </c>
      <c r="D4038" s="12">
        <f t="array" ref="D4038">INDEX(Producto!$A$2:$A$500, MATCH(Data!H4038, Producto!$B$2:$B$500, 0))</f>
        <v>3</v>
      </c>
      <c r="E4038" s="12">
        <f>VLOOKUP(Data!E4038 &amp; Data!F4038 &amp; Data!G4038, Ubicacion!$A$2:$B$1000, 2, FALSE)</f>
        <v>3</v>
      </c>
      <c r="F4038" s="15">
        <f>Data!J4038</f>
        <v>196</v>
      </c>
      <c r="G4038" s="16">
        <f>Data!I4038</f>
        <v>49</v>
      </c>
      <c r="H4038" s="17">
        <f>Data!K4038</f>
        <v>9604</v>
      </c>
      <c r="I4038" s="17">
        <f>Data!L4038</f>
        <v>4705.96</v>
      </c>
      <c r="J4038" s="12" t="str">
        <f>Data!N4038</f>
        <v>Online</v>
      </c>
      <c r="K4038" s="12" t="str">
        <f>Data!O4038</f>
        <v>Tarjeta</v>
      </c>
      <c r="L4038" s="12" t="str">
        <f>Data!P4038</f>
        <v>Recurrente</v>
      </c>
    </row>
    <row r="4039">
      <c r="A4039" s="11">
        <v>4038.0</v>
      </c>
      <c r="B4039" s="14">
        <f>Data!D4039</f>
        <v>44145</v>
      </c>
      <c r="C4039" s="12">
        <f>IFERROR(VLOOKUP(Data!B4039, Minorista!$A$2:$B$100, 2, FALSE), "")</f>
        <v>4</v>
      </c>
      <c r="D4039" s="12">
        <f t="array" ref="D4039">INDEX(Producto!$A$2:$A$500, MATCH(Data!H4039, Producto!$B$2:$B$500, 0))</f>
        <v>4</v>
      </c>
      <c r="E4039" s="12">
        <f>VLOOKUP(Data!E4039 &amp; Data!F4039 &amp; Data!G4039, Ubicacion!$A$2:$B$1000, 2, FALSE)</f>
        <v>3</v>
      </c>
      <c r="F4039" s="15">
        <f>Data!J4039</f>
        <v>150</v>
      </c>
      <c r="G4039" s="16">
        <f>Data!I4039</f>
        <v>47</v>
      </c>
      <c r="H4039" s="17">
        <f>Data!K4039</f>
        <v>7050</v>
      </c>
      <c r="I4039" s="17">
        <f>Data!L4039</f>
        <v>2961</v>
      </c>
      <c r="J4039" s="12" t="str">
        <f>Data!N4039</f>
        <v>Online</v>
      </c>
      <c r="K4039" s="12" t="str">
        <f>Data!O4039</f>
        <v>Transferencia bancaria</v>
      </c>
      <c r="L4039" s="12" t="str">
        <f>Data!P4039</f>
        <v>Recurrente</v>
      </c>
    </row>
    <row r="4040">
      <c r="A4040" s="11">
        <v>4039.0</v>
      </c>
      <c r="B4040" s="14">
        <f>Data!D4040</f>
        <v>44146</v>
      </c>
      <c r="C4040" s="12">
        <f>IFERROR(VLOOKUP(Data!B4040, Minorista!$A$2:$B$100, 2, FALSE), "")</f>
        <v>4</v>
      </c>
      <c r="D4040" s="12">
        <f t="array" ref="D4040">INDEX(Producto!$A$2:$A$500, MATCH(Data!H4040, Producto!$B$2:$B$500, 0))</f>
        <v>5</v>
      </c>
      <c r="E4040" s="12">
        <f>VLOOKUP(Data!E4040 &amp; Data!F4040 &amp; Data!G4040, Ubicacion!$A$2:$B$1000, 2, FALSE)</f>
        <v>3</v>
      </c>
      <c r="F4040" s="15">
        <f>Data!J4040</f>
        <v>140</v>
      </c>
      <c r="G4040" s="16">
        <f>Data!I4040</f>
        <v>50</v>
      </c>
      <c r="H4040" s="17">
        <f>Data!K4040</f>
        <v>7000</v>
      </c>
      <c r="I4040" s="17">
        <f>Data!L4040</f>
        <v>4270</v>
      </c>
      <c r="J4040" s="12" t="str">
        <f>Data!N4040</f>
        <v>Online</v>
      </c>
      <c r="K4040" s="12" t="str">
        <f>Data!O4040</f>
        <v>Tarjeta</v>
      </c>
      <c r="L4040" s="12" t="str">
        <f>Data!P4040</f>
        <v>Nuevo</v>
      </c>
    </row>
    <row r="4041">
      <c r="A4041" s="11">
        <v>4040.0</v>
      </c>
      <c r="B4041" s="14">
        <f>Data!D4041</f>
        <v>44147</v>
      </c>
      <c r="C4041" s="12">
        <f>IFERROR(VLOOKUP(Data!B4041, Minorista!$A$2:$B$100, 2, FALSE), "")</f>
        <v>4</v>
      </c>
      <c r="D4041" s="12">
        <f t="array" ref="D4041">INDEX(Producto!$A$2:$A$500, MATCH(Data!H4041, Producto!$B$2:$B$500, 0))</f>
        <v>6</v>
      </c>
      <c r="E4041" s="12">
        <f>VLOOKUP(Data!E4041 &amp; Data!F4041 &amp; Data!G4041, Ubicacion!$A$2:$B$1000, 2, FALSE)</f>
        <v>3</v>
      </c>
      <c r="F4041" s="15">
        <f>Data!J4041</f>
        <v>182</v>
      </c>
      <c r="G4041" s="16">
        <f>Data!I4041</f>
        <v>46</v>
      </c>
      <c r="H4041" s="17">
        <f>Data!K4041</f>
        <v>8372</v>
      </c>
      <c r="I4041" s="17">
        <f>Data!L4041</f>
        <v>2344.16</v>
      </c>
      <c r="J4041" s="12" t="str">
        <f>Data!N4041</f>
        <v>Online</v>
      </c>
      <c r="K4041" s="12" t="str">
        <f>Data!O4041</f>
        <v>Tarjeta</v>
      </c>
      <c r="L4041" s="12" t="str">
        <f>Data!P4041</f>
        <v>Recurrente</v>
      </c>
    </row>
    <row r="4042">
      <c r="A4042" s="11">
        <v>4041.0</v>
      </c>
      <c r="B4042" s="14">
        <f>Data!D4042</f>
        <v>44148</v>
      </c>
      <c r="C4042" s="12">
        <f>IFERROR(VLOOKUP(Data!B4042, Minorista!$A$2:$B$100, 2, FALSE), "")</f>
        <v>4</v>
      </c>
      <c r="D4042" s="12">
        <f t="array" ref="D4042">INDEX(Producto!$A$2:$A$500, MATCH(Data!H4042, Producto!$B$2:$B$500, 0))</f>
        <v>1</v>
      </c>
      <c r="E4042" s="12">
        <f>VLOOKUP(Data!E4042 &amp; Data!F4042 &amp; Data!G4042, Ubicacion!$A$2:$B$1000, 2, FALSE)</f>
        <v>3</v>
      </c>
      <c r="F4042" s="15">
        <f>Data!J4042</f>
        <v>230</v>
      </c>
      <c r="G4042" s="16">
        <f>Data!I4042</f>
        <v>49</v>
      </c>
      <c r="H4042" s="17">
        <f>Data!K4042</f>
        <v>11270</v>
      </c>
      <c r="I4042" s="17">
        <f>Data!L4042</f>
        <v>5071.5</v>
      </c>
      <c r="J4042" s="12" t="str">
        <f>Data!N4042</f>
        <v>Online</v>
      </c>
      <c r="K4042" s="12" t="str">
        <f>Data!O4042</f>
        <v>Efectivo</v>
      </c>
      <c r="L4042" s="12" t="str">
        <f>Data!P4042</f>
        <v>Recurrente</v>
      </c>
    </row>
    <row r="4043">
      <c r="A4043" s="11">
        <v>4042.0</v>
      </c>
      <c r="B4043" s="14">
        <f>Data!D4043</f>
        <v>44149</v>
      </c>
      <c r="C4043" s="12">
        <f>IFERROR(VLOOKUP(Data!B4043, Minorista!$A$2:$B$100, 2, FALSE), "")</f>
        <v>4</v>
      </c>
      <c r="D4043" s="12">
        <f t="array" ref="D4043">INDEX(Producto!$A$2:$A$500, MATCH(Data!H4043, Producto!$B$2:$B$500, 0))</f>
        <v>2</v>
      </c>
      <c r="E4043" s="12">
        <f>VLOOKUP(Data!E4043 &amp; Data!F4043 &amp; Data!G4043, Ubicacion!$A$2:$B$1000, 2, FALSE)</f>
        <v>3</v>
      </c>
      <c r="F4043" s="15">
        <f>Data!J4043</f>
        <v>175</v>
      </c>
      <c r="G4043" s="16">
        <f>Data!I4043</f>
        <v>58</v>
      </c>
      <c r="H4043" s="17">
        <f>Data!K4043</f>
        <v>10150</v>
      </c>
      <c r="I4043" s="17">
        <f>Data!L4043</f>
        <v>3045</v>
      </c>
      <c r="J4043" s="12" t="str">
        <f>Data!N4043</f>
        <v>Online</v>
      </c>
      <c r="K4043" s="12" t="str">
        <f>Data!O4043</f>
        <v>Transferencia bancaria</v>
      </c>
      <c r="L4043" s="12" t="str">
        <f>Data!P4043</f>
        <v>Recurrente</v>
      </c>
    </row>
    <row r="4044">
      <c r="A4044" s="11">
        <v>4043.0</v>
      </c>
      <c r="B4044" s="14">
        <f>Data!D4044</f>
        <v>44150</v>
      </c>
      <c r="C4044" s="12">
        <f>IFERROR(VLOOKUP(Data!B4044, Minorista!$A$2:$B$100, 2, FALSE), "")</f>
        <v>4</v>
      </c>
      <c r="D4044" s="12">
        <f t="array" ref="D4044">INDEX(Producto!$A$2:$A$500, MATCH(Data!H4044, Producto!$B$2:$B$500, 0))</f>
        <v>3</v>
      </c>
      <c r="E4044" s="12">
        <f>VLOOKUP(Data!E4044 &amp; Data!F4044 &amp; Data!G4044, Ubicacion!$A$2:$B$1000, 2, FALSE)</f>
        <v>3</v>
      </c>
      <c r="F4044" s="15">
        <f>Data!J4044</f>
        <v>203</v>
      </c>
      <c r="G4044" s="16">
        <f>Data!I4044</f>
        <v>55</v>
      </c>
      <c r="H4044" s="17">
        <f>Data!K4044</f>
        <v>11165</v>
      </c>
      <c r="I4044" s="17">
        <f>Data!L4044</f>
        <v>5247.55</v>
      </c>
      <c r="J4044" s="12" t="str">
        <f>Data!N4044</f>
        <v>Online</v>
      </c>
      <c r="K4044" s="12" t="str">
        <f>Data!O4044</f>
        <v>Efectivo</v>
      </c>
      <c r="L4044" s="12" t="str">
        <f>Data!P4044</f>
        <v>Recurrente</v>
      </c>
    </row>
    <row r="4045">
      <c r="A4045" s="11">
        <v>4044.0</v>
      </c>
      <c r="B4045" s="14">
        <f>Data!D4045</f>
        <v>44187</v>
      </c>
      <c r="C4045" s="12">
        <f>IFERROR(VLOOKUP(Data!B4045, Minorista!$A$2:$B$100, 2, FALSE), "")</f>
        <v>4</v>
      </c>
      <c r="D4045" s="12">
        <f t="array" ref="D4045">INDEX(Producto!$A$2:$A$500, MATCH(Data!H4045, Producto!$B$2:$B$500, 0))</f>
        <v>4</v>
      </c>
      <c r="E4045" s="12">
        <f>VLOOKUP(Data!E4045 &amp; Data!F4045 &amp; Data!G4045, Ubicacion!$A$2:$B$1000, 2, FALSE)</f>
        <v>3</v>
      </c>
      <c r="F4045" s="15">
        <f>Data!J4045</f>
        <v>174</v>
      </c>
      <c r="G4045" s="16">
        <f>Data!I4045</f>
        <v>58</v>
      </c>
      <c r="H4045" s="17">
        <f>Data!K4045</f>
        <v>10092</v>
      </c>
      <c r="I4045" s="17">
        <f>Data!L4045</f>
        <v>4339.56</v>
      </c>
      <c r="J4045" s="12" t="str">
        <f>Data!N4045</f>
        <v>Online</v>
      </c>
      <c r="K4045" s="12" t="str">
        <f>Data!O4045</f>
        <v>Efectivo</v>
      </c>
      <c r="L4045" s="12" t="str">
        <f>Data!P4045</f>
        <v>Nuevo</v>
      </c>
    </row>
    <row r="4046">
      <c r="A4046" s="11">
        <v>4045.0</v>
      </c>
      <c r="B4046" s="14">
        <f>Data!D4046</f>
        <v>44188</v>
      </c>
      <c r="C4046" s="12">
        <f>IFERROR(VLOOKUP(Data!B4046, Minorista!$A$2:$B$100, 2, FALSE), "")</f>
        <v>4</v>
      </c>
      <c r="D4046" s="12">
        <f t="array" ref="D4046">INDEX(Producto!$A$2:$A$500, MATCH(Data!H4046, Producto!$B$2:$B$500, 0))</f>
        <v>5</v>
      </c>
      <c r="E4046" s="12">
        <f>VLOOKUP(Data!E4046 &amp; Data!F4046 &amp; Data!G4046, Ubicacion!$A$2:$B$1000, 2, FALSE)</f>
        <v>3</v>
      </c>
      <c r="F4046" s="15">
        <f>Data!J4046</f>
        <v>145</v>
      </c>
      <c r="G4046" s="16">
        <f>Data!I4046</f>
        <v>62</v>
      </c>
      <c r="H4046" s="17">
        <f>Data!K4046</f>
        <v>8990</v>
      </c>
      <c r="I4046" s="17">
        <f>Data!L4046</f>
        <v>5663.7</v>
      </c>
      <c r="J4046" s="12" t="str">
        <f>Data!N4046</f>
        <v>Online</v>
      </c>
      <c r="K4046" s="12" t="str">
        <f>Data!O4046</f>
        <v>Efectivo</v>
      </c>
      <c r="L4046" s="12" t="str">
        <f>Data!P4046</f>
        <v>Nuevo</v>
      </c>
    </row>
    <row r="4047">
      <c r="A4047" s="11">
        <v>4046.0</v>
      </c>
      <c r="B4047" s="14">
        <f>Data!D4047</f>
        <v>44189</v>
      </c>
      <c r="C4047" s="12">
        <f>IFERROR(VLOOKUP(Data!B4047, Minorista!$A$2:$B$100, 2, FALSE), "")</f>
        <v>4</v>
      </c>
      <c r="D4047" s="12">
        <f t="array" ref="D4047">INDEX(Producto!$A$2:$A$500, MATCH(Data!H4047, Producto!$B$2:$B$500, 0))</f>
        <v>6</v>
      </c>
      <c r="E4047" s="12">
        <f>VLOOKUP(Data!E4047 &amp; Data!F4047 &amp; Data!G4047, Ubicacion!$A$2:$B$1000, 2, FALSE)</f>
        <v>3</v>
      </c>
      <c r="F4047" s="15">
        <f>Data!J4047</f>
        <v>210</v>
      </c>
      <c r="G4047" s="16">
        <f>Data!I4047</f>
        <v>54</v>
      </c>
      <c r="H4047" s="17">
        <f>Data!K4047</f>
        <v>11340</v>
      </c>
      <c r="I4047" s="17">
        <f>Data!L4047</f>
        <v>3061.8</v>
      </c>
      <c r="J4047" s="12" t="str">
        <f>Data!N4047</f>
        <v>Online</v>
      </c>
      <c r="K4047" s="12" t="str">
        <f>Data!O4047</f>
        <v>Efectivo</v>
      </c>
      <c r="L4047" s="12" t="str">
        <f>Data!P4047</f>
        <v>Nuevo</v>
      </c>
    </row>
    <row r="4048">
      <c r="A4048" s="11">
        <v>4047.0</v>
      </c>
      <c r="B4048" s="14">
        <f>Data!D4048</f>
        <v>44190</v>
      </c>
      <c r="C4048" s="12">
        <f>IFERROR(VLOOKUP(Data!B4048, Minorista!$A$2:$B$100, 2, FALSE), "")</f>
        <v>4</v>
      </c>
      <c r="D4048" s="12">
        <f t="array" ref="D4048">INDEX(Producto!$A$2:$A$500, MATCH(Data!H4048, Producto!$B$2:$B$500, 0))</f>
        <v>1</v>
      </c>
      <c r="E4048" s="12">
        <f>VLOOKUP(Data!E4048 &amp; Data!F4048 &amp; Data!G4048, Ubicacion!$A$2:$B$1000, 2, FALSE)</f>
        <v>3</v>
      </c>
      <c r="F4048" s="15">
        <f>Data!J4048</f>
        <v>228</v>
      </c>
      <c r="G4048" s="16">
        <f>Data!I4048</f>
        <v>56</v>
      </c>
      <c r="H4048" s="17">
        <f>Data!K4048</f>
        <v>12768</v>
      </c>
      <c r="I4048" s="17">
        <f>Data!L4048</f>
        <v>6000.96</v>
      </c>
      <c r="J4048" s="12" t="str">
        <f>Data!N4048</f>
        <v>Online</v>
      </c>
      <c r="K4048" s="12" t="str">
        <f>Data!O4048</f>
        <v>Transferencia bancaria</v>
      </c>
      <c r="L4048" s="12" t="str">
        <f>Data!P4048</f>
        <v>Recurrente</v>
      </c>
    </row>
    <row r="4049">
      <c r="A4049" s="11">
        <v>4048.0</v>
      </c>
      <c r="B4049" s="14">
        <f>Data!D4049</f>
        <v>44191</v>
      </c>
      <c r="C4049" s="12">
        <f>IFERROR(VLOOKUP(Data!B4049, Minorista!$A$2:$B$100, 2, FALSE), "")</f>
        <v>4</v>
      </c>
      <c r="D4049" s="12">
        <f t="array" ref="D4049">INDEX(Producto!$A$2:$A$500, MATCH(Data!H4049, Producto!$B$2:$B$500, 0))</f>
        <v>2</v>
      </c>
      <c r="E4049" s="12">
        <f>VLOOKUP(Data!E4049 &amp; Data!F4049 &amp; Data!G4049, Ubicacion!$A$2:$B$1000, 2, FALSE)</f>
        <v>3</v>
      </c>
      <c r="F4049" s="15">
        <f>Data!J4049</f>
        <v>203</v>
      </c>
      <c r="G4049" s="16">
        <f>Data!I4049</f>
        <v>62</v>
      </c>
      <c r="H4049" s="17">
        <f>Data!K4049</f>
        <v>12586</v>
      </c>
      <c r="I4049" s="17">
        <f>Data!L4049</f>
        <v>3775.8</v>
      </c>
      <c r="J4049" s="12" t="str">
        <f>Data!N4049</f>
        <v>Online</v>
      </c>
      <c r="K4049" s="12" t="str">
        <f>Data!O4049</f>
        <v>Transferencia bancaria</v>
      </c>
      <c r="L4049" s="12" t="str">
        <f>Data!P4049</f>
        <v>Nuevo</v>
      </c>
    </row>
    <row r="4050">
      <c r="A4050" s="11">
        <v>4049.0</v>
      </c>
      <c r="B4050" s="14">
        <f>Data!D4050</f>
        <v>44192</v>
      </c>
      <c r="C4050" s="12">
        <f>IFERROR(VLOOKUP(Data!B4050, Minorista!$A$2:$B$100, 2, FALSE), "")</f>
        <v>4</v>
      </c>
      <c r="D4050" s="12">
        <f t="array" ref="D4050">INDEX(Producto!$A$2:$A$500, MATCH(Data!H4050, Producto!$B$2:$B$500, 0))</f>
        <v>3</v>
      </c>
      <c r="E4050" s="12">
        <f>VLOOKUP(Data!E4050 &amp; Data!F4050 &amp; Data!G4050, Ubicacion!$A$2:$B$1000, 2, FALSE)</f>
        <v>3</v>
      </c>
      <c r="F4050" s="15">
        <f>Data!J4050</f>
        <v>210</v>
      </c>
      <c r="G4050" s="16">
        <f>Data!I4050</f>
        <v>64</v>
      </c>
      <c r="H4050" s="17">
        <f>Data!K4050</f>
        <v>13440</v>
      </c>
      <c r="I4050" s="17">
        <f>Data!L4050</f>
        <v>6720</v>
      </c>
      <c r="J4050" s="12" t="str">
        <f>Data!N4050</f>
        <v>Online</v>
      </c>
      <c r="K4050" s="12" t="str">
        <f>Data!O4050</f>
        <v>Tarjeta</v>
      </c>
      <c r="L4050" s="12" t="str">
        <f>Data!P4050</f>
        <v>Recurrente</v>
      </c>
    </row>
    <row r="4051">
      <c r="A4051" s="11">
        <v>4050.0</v>
      </c>
      <c r="B4051" s="14">
        <f>Data!D4051</f>
        <v>44193</v>
      </c>
      <c r="C4051" s="12">
        <f>IFERROR(VLOOKUP(Data!B4051, Minorista!$A$2:$B$100, 2, FALSE), "")</f>
        <v>4</v>
      </c>
      <c r="D4051" s="12">
        <f t="array" ref="D4051">INDEX(Producto!$A$2:$A$500, MATCH(Data!H4051, Producto!$B$2:$B$500, 0))</f>
        <v>4</v>
      </c>
      <c r="E4051" s="12">
        <f>VLOOKUP(Data!E4051 &amp; Data!F4051 &amp; Data!G4051, Ubicacion!$A$2:$B$1000, 2, FALSE)</f>
        <v>3</v>
      </c>
      <c r="F4051" s="15">
        <f>Data!J4051</f>
        <v>188</v>
      </c>
      <c r="G4051" s="16">
        <f>Data!I4051</f>
        <v>54</v>
      </c>
      <c r="H4051" s="17">
        <f>Data!K4051</f>
        <v>10152</v>
      </c>
      <c r="I4051" s="17">
        <f>Data!L4051</f>
        <v>4162.32</v>
      </c>
      <c r="J4051" s="12" t="str">
        <f>Data!N4051</f>
        <v>Online</v>
      </c>
      <c r="K4051" s="12" t="str">
        <f>Data!O4051</f>
        <v>Transferencia bancaria</v>
      </c>
      <c r="L4051" s="12" t="str">
        <f>Data!P4051</f>
        <v>Recurrente</v>
      </c>
    </row>
    <row r="4052">
      <c r="A4052" s="11">
        <v>4051.0</v>
      </c>
      <c r="B4052" s="14">
        <f>Data!D4052</f>
        <v>44194</v>
      </c>
      <c r="C4052" s="12">
        <f>IFERROR(VLOOKUP(Data!B4052, Minorista!$A$2:$B$100, 2, FALSE), "")</f>
        <v>4</v>
      </c>
      <c r="D4052" s="12">
        <f t="array" ref="D4052">INDEX(Producto!$A$2:$A$500, MATCH(Data!H4052, Producto!$B$2:$B$500, 0))</f>
        <v>5</v>
      </c>
      <c r="E4052" s="12">
        <f>VLOOKUP(Data!E4052 &amp; Data!F4052 &amp; Data!G4052, Ubicacion!$A$2:$B$1000, 2, FALSE)</f>
        <v>3</v>
      </c>
      <c r="F4052" s="15">
        <f>Data!J4052</f>
        <v>152</v>
      </c>
      <c r="G4052" s="16">
        <f>Data!I4052</f>
        <v>59</v>
      </c>
      <c r="H4052" s="17">
        <f>Data!K4052</f>
        <v>8968</v>
      </c>
      <c r="I4052" s="17">
        <f>Data!L4052</f>
        <v>5829.2</v>
      </c>
      <c r="J4052" s="12" t="str">
        <f>Data!N4052</f>
        <v>Online</v>
      </c>
      <c r="K4052" s="12" t="str">
        <f>Data!O4052</f>
        <v>Transferencia bancaria</v>
      </c>
      <c r="L4052" s="12" t="str">
        <f>Data!P4052</f>
        <v>Recurrente</v>
      </c>
    </row>
    <row r="4053">
      <c r="A4053" s="11">
        <v>4052.0</v>
      </c>
      <c r="B4053" s="14">
        <f>Data!D4053</f>
        <v>44195</v>
      </c>
      <c r="C4053" s="12">
        <f>IFERROR(VLOOKUP(Data!B4053, Minorista!$A$2:$B$100, 2, FALSE), "")</f>
        <v>4</v>
      </c>
      <c r="D4053" s="12">
        <f t="array" ref="D4053">INDEX(Producto!$A$2:$A$500, MATCH(Data!H4053, Producto!$B$2:$B$500, 0))</f>
        <v>6</v>
      </c>
      <c r="E4053" s="12">
        <f>VLOOKUP(Data!E4053 &amp; Data!F4053 &amp; Data!G4053, Ubicacion!$A$2:$B$1000, 2, FALSE)</f>
        <v>3</v>
      </c>
      <c r="F4053" s="15">
        <f>Data!J4053</f>
        <v>203</v>
      </c>
      <c r="G4053" s="16">
        <f>Data!I4053</f>
        <v>72</v>
      </c>
      <c r="H4053" s="17">
        <f>Data!K4053</f>
        <v>14616</v>
      </c>
      <c r="I4053" s="17">
        <f>Data!L4053</f>
        <v>3946.32</v>
      </c>
      <c r="J4053" s="12" t="str">
        <f>Data!N4053</f>
        <v>Online</v>
      </c>
      <c r="K4053" s="12" t="str">
        <f>Data!O4053</f>
        <v>Tarjeta</v>
      </c>
      <c r="L4053" s="12" t="str">
        <f>Data!P4053</f>
        <v>Recurrente</v>
      </c>
    </row>
    <row r="4054">
      <c r="A4054" s="11">
        <v>4053.0</v>
      </c>
      <c r="B4054" s="14">
        <f>Data!D4054</f>
        <v>44196</v>
      </c>
      <c r="C4054" s="12">
        <f>IFERROR(VLOOKUP(Data!B4054, Minorista!$A$2:$B$100, 2, FALSE), "")</f>
        <v>4</v>
      </c>
      <c r="D4054" s="12">
        <f t="array" ref="D4054">INDEX(Producto!$A$2:$A$500, MATCH(Data!H4054, Producto!$B$2:$B$500, 0))</f>
        <v>1</v>
      </c>
      <c r="E4054" s="12">
        <f>VLOOKUP(Data!E4054 &amp; Data!F4054 &amp; Data!G4054, Ubicacion!$A$2:$B$1000, 2, FALSE)</f>
        <v>3</v>
      </c>
      <c r="F4054" s="15">
        <f>Data!J4054</f>
        <v>252</v>
      </c>
      <c r="G4054" s="16">
        <f>Data!I4054</f>
        <v>56</v>
      </c>
      <c r="H4054" s="17">
        <f>Data!K4054</f>
        <v>14112</v>
      </c>
      <c r="I4054" s="17">
        <f>Data!L4054</f>
        <v>7056</v>
      </c>
      <c r="J4054" s="12" t="str">
        <f>Data!N4054</f>
        <v>Online</v>
      </c>
      <c r="K4054" s="12" t="str">
        <f>Data!O4054</f>
        <v>Transferencia bancaria</v>
      </c>
      <c r="L4054" s="12" t="str">
        <f>Data!P4054</f>
        <v>Recurrente</v>
      </c>
    </row>
    <row r="4055">
      <c r="A4055" s="11">
        <v>4054.0</v>
      </c>
      <c r="B4055" s="14">
        <f>Data!D4055</f>
        <v>44197</v>
      </c>
      <c r="C4055" s="12">
        <f>IFERROR(VLOOKUP(Data!B4055, Minorista!$A$2:$B$100, 2, FALSE), "")</f>
        <v>4</v>
      </c>
      <c r="D4055" s="12">
        <f t="array" ref="D4055">INDEX(Producto!$A$2:$A$500, MATCH(Data!H4055, Producto!$B$2:$B$500, 0))</f>
        <v>2</v>
      </c>
      <c r="E4055" s="12">
        <f>VLOOKUP(Data!E4055 &amp; Data!F4055 &amp; Data!G4055, Ubicacion!$A$2:$B$1000, 2, FALSE)</f>
        <v>3</v>
      </c>
      <c r="F4055" s="15">
        <f>Data!J4055</f>
        <v>225</v>
      </c>
      <c r="G4055" s="16">
        <f>Data!I4055</f>
        <v>64</v>
      </c>
      <c r="H4055" s="17">
        <f>Data!K4055</f>
        <v>14400</v>
      </c>
      <c r="I4055" s="17">
        <f>Data!L4055</f>
        <v>5184</v>
      </c>
      <c r="J4055" s="12" t="str">
        <f>Data!N4055</f>
        <v>Online</v>
      </c>
      <c r="K4055" s="12" t="str">
        <f>Data!O4055</f>
        <v>Efectivo</v>
      </c>
      <c r="L4055" s="12" t="str">
        <f>Data!P4055</f>
        <v>Recurrente</v>
      </c>
    </row>
    <row r="4056">
      <c r="A4056" s="11">
        <v>4055.0</v>
      </c>
      <c r="B4056" s="14">
        <f>Data!D4056</f>
        <v>44198</v>
      </c>
      <c r="C4056" s="12">
        <f>IFERROR(VLOOKUP(Data!B4056, Minorista!$A$2:$B$100, 2, FALSE), "")</f>
        <v>4</v>
      </c>
      <c r="D4056" s="12">
        <f t="array" ref="D4056">INDEX(Producto!$A$2:$A$500, MATCH(Data!H4056, Producto!$B$2:$B$500, 0))</f>
        <v>3</v>
      </c>
      <c r="E4056" s="12">
        <f>VLOOKUP(Data!E4056 &amp; Data!F4056 &amp; Data!G4056, Ubicacion!$A$2:$B$1000, 2, FALSE)</f>
        <v>3</v>
      </c>
      <c r="F4056" s="15">
        <f>Data!J4056</f>
        <v>218</v>
      </c>
      <c r="G4056" s="16">
        <f>Data!I4056</f>
        <v>60</v>
      </c>
      <c r="H4056" s="17">
        <f>Data!K4056</f>
        <v>13080</v>
      </c>
      <c r="I4056" s="17">
        <f>Data!L4056</f>
        <v>6670.8</v>
      </c>
      <c r="J4056" s="12" t="str">
        <f>Data!N4056</f>
        <v>Online</v>
      </c>
      <c r="K4056" s="12" t="str">
        <f>Data!O4056</f>
        <v>Transferencia bancaria</v>
      </c>
      <c r="L4056" s="12" t="str">
        <f>Data!P4056</f>
        <v>Recurrente</v>
      </c>
    </row>
    <row r="4057">
      <c r="A4057" s="11">
        <v>4056.0</v>
      </c>
      <c r="B4057" s="14">
        <f>Data!D4057</f>
        <v>44199</v>
      </c>
      <c r="C4057" s="12">
        <f>IFERROR(VLOOKUP(Data!B4057, Minorista!$A$2:$B$100, 2, FALSE), "")</f>
        <v>4</v>
      </c>
      <c r="D4057" s="12">
        <f t="array" ref="D4057">INDEX(Producto!$A$2:$A$500, MATCH(Data!H4057, Producto!$B$2:$B$500, 0))</f>
        <v>4</v>
      </c>
      <c r="E4057" s="12">
        <f>VLOOKUP(Data!E4057 &amp; Data!F4057 &amp; Data!G4057, Ubicacion!$A$2:$B$1000, 2, FALSE)</f>
        <v>3</v>
      </c>
      <c r="F4057" s="15">
        <f>Data!J4057</f>
        <v>182</v>
      </c>
      <c r="G4057" s="16">
        <f>Data!I4057</f>
        <v>56</v>
      </c>
      <c r="H4057" s="17">
        <f>Data!K4057</f>
        <v>10192</v>
      </c>
      <c r="I4057" s="17">
        <f>Data!L4057</f>
        <v>4586.4</v>
      </c>
      <c r="J4057" s="12" t="str">
        <f>Data!N4057</f>
        <v>Online</v>
      </c>
      <c r="K4057" s="12" t="str">
        <f>Data!O4057</f>
        <v>Efectivo</v>
      </c>
      <c r="L4057" s="12" t="str">
        <f>Data!P4057</f>
        <v>Nuevo</v>
      </c>
    </row>
    <row r="4058">
      <c r="A4058" s="11">
        <v>4057.0</v>
      </c>
      <c r="B4058" s="14">
        <f>Data!D4058</f>
        <v>44200</v>
      </c>
      <c r="C4058" s="12">
        <f>IFERROR(VLOOKUP(Data!B4058, Minorista!$A$2:$B$100, 2, FALSE), "")</f>
        <v>4</v>
      </c>
      <c r="D4058" s="12">
        <f t="array" ref="D4058">INDEX(Producto!$A$2:$A$500, MATCH(Data!H4058, Producto!$B$2:$B$500, 0))</f>
        <v>5</v>
      </c>
      <c r="E4058" s="12">
        <f>VLOOKUP(Data!E4058 &amp; Data!F4058 &amp; Data!G4058, Ubicacion!$A$2:$B$1000, 2, FALSE)</f>
        <v>3</v>
      </c>
      <c r="F4058" s="15">
        <f>Data!J4058</f>
        <v>154</v>
      </c>
      <c r="G4058" s="16">
        <f>Data!I4058</f>
        <v>60</v>
      </c>
      <c r="H4058" s="17">
        <f>Data!K4058</f>
        <v>9240</v>
      </c>
      <c r="I4058" s="17">
        <f>Data!L4058</f>
        <v>6098.4</v>
      </c>
      <c r="J4058" s="12" t="str">
        <f>Data!N4058</f>
        <v>Online</v>
      </c>
      <c r="K4058" s="12" t="str">
        <f>Data!O4058</f>
        <v>Transferencia bancaria</v>
      </c>
      <c r="L4058" s="12" t="str">
        <f>Data!P4058</f>
        <v>Nuevo</v>
      </c>
    </row>
    <row r="4059">
      <c r="A4059" s="11">
        <v>4058.0</v>
      </c>
      <c r="B4059" s="14">
        <f>Data!D4059</f>
        <v>44201</v>
      </c>
      <c r="C4059" s="12">
        <f>IFERROR(VLOOKUP(Data!B4059, Minorista!$A$2:$B$100, 2, FALSE), "")</f>
        <v>4</v>
      </c>
      <c r="D4059" s="12">
        <f t="array" ref="D4059">INDEX(Producto!$A$2:$A$500, MATCH(Data!H4059, Producto!$B$2:$B$500, 0))</f>
        <v>6</v>
      </c>
      <c r="E4059" s="12">
        <f>VLOOKUP(Data!E4059 &amp; Data!F4059 &amp; Data!G4059, Ubicacion!$A$2:$B$1000, 2, FALSE)</f>
        <v>3</v>
      </c>
      <c r="F4059" s="15">
        <f>Data!J4059</f>
        <v>189</v>
      </c>
      <c r="G4059" s="16">
        <f>Data!I4059</f>
        <v>72</v>
      </c>
      <c r="H4059" s="17">
        <f>Data!K4059</f>
        <v>13608</v>
      </c>
      <c r="I4059" s="17">
        <f>Data!L4059</f>
        <v>4490.64</v>
      </c>
      <c r="J4059" s="12" t="str">
        <f>Data!N4059</f>
        <v>Online</v>
      </c>
      <c r="K4059" s="12" t="str">
        <f>Data!O4059</f>
        <v>Transferencia bancaria</v>
      </c>
      <c r="L4059" s="12" t="str">
        <f>Data!P4059</f>
        <v>Nuevo</v>
      </c>
    </row>
    <row r="4060">
      <c r="A4060" s="11">
        <v>4059.0</v>
      </c>
      <c r="B4060" s="14">
        <f>Data!D4060</f>
        <v>44202</v>
      </c>
      <c r="C4060" s="12">
        <f>IFERROR(VLOOKUP(Data!B4060, Minorista!$A$2:$B$100, 2, FALSE), "")</f>
        <v>4</v>
      </c>
      <c r="D4060" s="12">
        <f t="array" ref="D4060">INDEX(Producto!$A$2:$A$500, MATCH(Data!H4060, Producto!$B$2:$B$500, 0))</f>
        <v>1</v>
      </c>
      <c r="E4060" s="12">
        <f>VLOOKUP(Data!E4060 &amp; Data!F4060 &amp; Data!G4060, Ubicacion!$A$2:$B$1000, 2, FALSE)</f>
        <v>3</v>
      </c>
      <c r="F4060" s="15">
        <f>Data!J4060</f>
        <v>273</v>
      </c>
      <c r="G4060" s="16">
        <f>Data!I4060</f>
        <v>56</v>
      </c>
      <c r="H4060" s="17">
        <f>Data!K4060</f>
        <v>15288</v>
      </c>
      <c r="I4060" s="17">
        <f>Data!L4060</f>
        <v>7644</v>
      </c>
      <c r="J4060" s="12" t="str">
        <f>Data!N4060</f>
        <v>Online</v>
      </c>
      <c r="K4060" s="12" t="str">
        <f>Data!O4060</f>
        <v>Transferencia bancaria</v>
      </c>
      <c r="L4060" s="12" t="str">
        <f>Data!P4060</f>
        <v>Nuevo</v>
      </c>
    </row>
    <row r="4061">
      <c r="A4061" s="11">
        <v>4060.0</v>
      </c>
      <c r="B4061" s="14">
        <f>Data!D4061</f>
        <v>44203</v>
      </c>
      <c r="C4061" s="12">
        <f>IFERROR(VLOOKUP(Data!B4061, Minorista!$A$2:$B$100, 2, FALSE), "")</f>
        <v>4</v>
      </c>
      <c r="D4061" s="12">
        <f t="array" ref="D4061">INDEX(Producto!$A$2:$A$500, MATCH(Data!H4061, Producto!$B$2:$B$500, 0))</f>
        <v>2</v>
      </c>
      <c r="E4061" s="12">
        <f>VLOOKUP(Data!E4061 &amp; Data!F4061 &amp; Data!G4061, Ubicacion!$A$2:$B$1000, 2, FALSE)</f>
        <v>3</v>
      </c>
      <c r="F4061" s="15">
        <f>Data!J4061</f>
        <v>248</v>
      </c>
      <c r="G4061" s="16">
        <f>Data!I4061</f>
        <v>63</v>
      </c>
      <c r="H4061" s="17">
        <f>Data!K4061</f>
        <v>15624</v>
      </c>
      <c r="I4061" s="17">
        <f>Data!L4061</f>
        <v>5780.88</v>
      </c>
      <c r="J4061" s="12" t="str">
        <f>Data!N4061</f>
        <v>Online</v>
      </c>
      <c r="K4061" s="12" t="str">
        <f>Data!O4061</f>
        <v>Efectivo</v>
      </c>
      <c r="L4061" s="12" t="str">
        <f>Data!P4061</f>
        <v>Nuevo</v>
      </c>
    </row>
    <row r="4062">
      <c r="A4062" s="11">
        <v>4061.0</v>
      </c>
      <c r="B4062" s="14">
        <f>Data!D4062</f>
        <v>44204</v>
      </c>
      <c r="C4062" s="12">
        <f>IFERROR(VLOOKUP(Data!B4062, Minorista!$A$2:$B$100, 2, FALSE), "")</f>
        <v>4</v>
      </c>
      <c r="D4062" s="12">
        <f t="array" ref="D4062">INDEX(Producto!$A$2:$A$500, MATCH(Data!H4062, Producto!$B$2:$B$500, 0))</f>
        <v>3</v>
      </c>
      <c r="E4062" s="12">
        <f>VLOOKUP(Data!E4062 &amp; Data!F4062 &amp; Data!G4062, Ubicacion!$A$2:$B$1000, 2, FALSE)</f>
        <v>3</v>
      </c>
      <c r="F4062" s="15">
        <f>Data!J4062</f>
        <v>206</v>
      </c>
      <c r="G4062" s="16">
        <f>Data!I4062</f>
        <v>64</v>
      </c>
      <c r="H4062" s="17">
        <f>Data!K4062</f>
        <v>13184</v>
      </c>
      <c r="I4062" s="17">
        <f>Data!L4062</f>
        <v>7251.2</v>
      </c>
      <c r="J4062" s="12" t="str">
        <f>Data!N4062</f>
        <v>Online</v>
      </c>
      <c r="K4062" s="12" t="str">
        <f>Data!O4062</f>
        <v>Tarjeta</v>
      </c>
      <c r="L4062" s="12" t="str">
        <f>Data!P4062</f>
        <v>Recurrente</v>
      </c>
    </row>
    <row r="4063">
      <c r="A4063" s="11">
        <v>4062.0</v>
      </c>
      <c r="B4063" s="14">
        <f>Data!D4063</f>
        <v>44205</v>
      </c>
      <c r="C4063" s="12">
        <f>IFERROR(VLOOKUP(Data!B4063, Minorista!$A$2:$B$100, 2, FALSE), "")</f>
        <v>4</v>
      </c>
      <c r="D4063" s="12">
        <f t="array" ref="D4063">INDEX(Producto!$A$2:$A$500, MATCH(Data!H4063, Producto!$B$2:$B$500, 0))</f>
        <v>4</v>
      </c>
      <c r="E4063" s="12">
        <f>VLOOKUP(Data!E4063 &amp; Data!F4063 &amp; Data!G4063, Ubicacion!$A$2:$B$1000, 2, FALSE)</f>
        <v>3</v>
      </c>
      <c r="F4063" s="15">
        <f>Data!J4063</f>
        <v>210</v>
      </c>
      <c r="G4063" s="16">
        <f>Data!I4063</f>
        <v>59</v>
      </c>
      <c r="H4063" s="17">
        <f>Data!K4063</f>
        <v>12390</v>
      </c>
      <c r="I4063" s="17">
        <f>Data!L4063</f>
        <v>6071.1</v>
      </c>
      <c r="J4063" s="12" t="str">
        <f>Data!N4063</f>
        <v>Online</v>
      </c>
      <c r="K4063" s="12" t="str">
        <f>Data!O4063</f>
        <v>Tarjeta</v>
      </c>
      <c r="L4063" s="12" t="str">
        <f>Data!P4063</f>
        <v>Nuevo</v>
      </c>
    </row>
    <row r="4064">
      <c r="A4064" s="11">
        <v>4063.0</v>
      </c>
      <c r="B4064" s="14">
        <f>Data!D4064</f>
        <v>44206</v>
      </c>
      <c r="C4064" s="12">
        <f>IFERROR(VLOOKUP(Data!B4064, Minorista!$A$2:$B$100, 2, FALSE), "")</f>
        <v>4</v>
      </c>
      <c r="D4064" s="12">
        <f t="array" ref="D4064">INDEX(Producto!$A$2:$A$500, MATCH(Data!H4064, Producto!$B$2:$B$500, 0))</f>
        <v>5</v>
      </c>
      <c r="E4064" s="12">
        <f>VLOOKUP(Data!E4064 &amp; Data!F4064 &amp; Data!G4064, Ubicacion!$A$2:$B$1000, 2, FALSE)</f>
        <v>3</v>
      </c>
      <c r="F4064" s="15">
        <f>Data!J4064</f>
        <v>155</v>
      </c>
      <c r="G4064" s="16">
        <f>Data!I4064</f>
        <v>62</v>
      </c>
      <c r="H4064" s="17">
        <f>Data!K4064</f>
        <v>9610</v>
      </c>
      <c r="I4064" s="17">
        <f>Data!L4064</f>
        <v>6342.6</v>
      </c>
      <c r="J4064" s="12" t="str">
        <f>Data!N4064</f>
        <v>Online</v>
      </c>
      <c r="K4064" s="12" t="str">
        <f>Data!O4064</f>
        <v>Efectivo</v>
      </c>
      <c r="L4064" s="12" t="str">
        <f>Data!P4064</f>
        <v>Nuevo</v>
      </c>
    </row>
    <row r="4065">
      <c r="A4065" s="11">
        <v>4064.0</v>
      </c>
      <c r="B4065" s="14">
        <f>Data!D4065</f>
        <v>44207</v>
      </c>
      <c r="C4065" s="12">
        <f>IFERROR(VLOOKUP(Data!B4065, Minorista!$A$2:$B$100, 2, FALSE), "")</f>
        <v>4</v>
      </c>
      <c r="D4065" s="12">
        <f t="array" ref="D4065">INDEX(Producto!$A$2:$A$500, MATCH(Data!H4065, Producto!$B$2:$B$500, 0))</f>
        <v>6</v>
      </c>
      <c r="E4065" s="12">
        <f>VLOOKUP(Data!E4065 &amp; Data!F4065 &amp; Data!G4065, Ubicacion!$A$2:$B$1000, 2, FALSE)</f>
        <v>3</v>
      </c>
      <c r="F4065" s="15">
        <f>Data!J4065</f>
        <v>219</v>
      </c>
      <c r="G4065" s="16">
        <f>Data!I4065</f>
        <v>72</v>
      </c>
      <c r="H4065" s="17">
        <f>Data!K4065</f>
        <v>15768</v>
      </c>
      <c r="I4065" s="17">
        <f>Data!L4065</f>
        <v>5518.8</v>
      </c>
      <c r="J4065" s="12" t="str">
        <f>Data!N4065</f>
        <v>Online</v>
      </c>
      <c r="K4065" s="12" t="str">
        <f>Data!O4065</f>
        <v>Efectivo</v>
      </c>
      <c r="L4065" s="12" t="str">
        <f>Data!P4065</f>
        <v>Recurrente</v>
      </c>
    </row>
    <row r="4066">
      <c r="A4066" s="11">
        <v>4065.0</v>
      </c>
      <c r="B4066" s="14">
        <f>Data!D4066</f>
        <v>44208</v>
      </c>
      <c r="C4066" s="12">
        <f>IFERROR(VLOOKUP(Data!B4066, Minorista!$A$2:$B$100, 2, FALSE), "")</f>
        <v>4</v>
      </c>
      <c r="D4066" s="12">
        <f t="array" ref="D4066">INDEX(Producto!$A$2:$A$500, MATCH(Data!H4066, Producto!$B$2:$B$500, 0))</f>
        <v>1</v>
      </c>
      <c r="E4066" s="12">
        <f>VLOOKUP(Data!E4066 &amp; Data!F4066 &amp; Data!G4066, Ubicacion!$A$2:$B$1000, 2, FALSE)</f>
        <v>3</v>
      </c>
      <c r="F4066" s="15">
        <f>Data!J4066</f>
        <v>277</v>
      </c>
      <c r="G4066" s="16">
        <f>Data!I4066</f>
        <v>56</v>
      </c>
      <c r="H4066" s="17">
        <f>Data!K4066</f>
        <v>15512</v>
      </c>
      <c r="I4066" s="17">
        <f>Data!L4066</f>
        <v>6980.4</v>
      </c>
      <c r="J4066" s="12" t="str">
        <f>Data!N4066</f>
        <v>Online</v>
      </c>
      <c r="K4066" s="12" t="str">
        <f>Data!O4066</f>
        <v>Transferencia bancaria</v>
      </c>
      <c r="L4066" s="12" t="str">
        <f>Data!P4066</f>
        <v>Nuevo</v>
      </c>
    </row>
    <row r="4067">
      <c r="A4067" s="11">
        <v>4066.0</v>
      </c>
      <c r="B4067" s="14">
        <f>Data!D4067</f>
        <v>44209</v>
      </c>
      <c r="C4067" s="12">
        <f>IFERROR(VLOOKUP(Data!B4067, Minorista!$A$2:$B$100, 2, FALSE), "")</f>
        <v>4</v>
      </c>
      <c r="D4067" s="12">
        <f t="array" ref="D4067">INDEX(Producto!$A$2:$A$500, MATCH(Data!H4067, Producto!$B$2:$B$500, 0))</f>
        <v>2</v>
      </c>
      <c r="E4067" s="12">
        <f>VLOOKUP(Data!E4067 &amp; Data!F4067 &amp; Data!G4067, Ubicacion!$A$2:$B$1000, 2, FALSE)</f>
        <v>3</v>
      </c>
      <c r="F4067" s="15">
        <f>Data!J4067</f>
        <v>245</v>
      </c>
      <c r="G4067" s="16">
        <f>Data!I4067</f>
        <v>59</v>
      </c>
      <c r="H4067" s="17">
        <f>Data!K4067</f>
        <v>14455</v>
      </c>
      <c r="I4067" s="17">
        <f>Data!L4067</f>
        <v>4914.7</v>
      </c>
      <c r="J4067" s="12" t="str">
        <f>Data!N4067</f>
        <v>Online</v>
      </c>
      <c r="K4067" s="12" t="str">
        <f>Data!O4067</f>
        <v>Efectivo</v>
      </c>
      <c r="L4067" s="12" t="str">
        <f>Data!P4067</f>
        <v>Nuevo</v>
      </c>
    </row>
    <row r="4068">
      <c r="A4068" s="11">
        <v>4067.0</v>
      </c>
      <c r="B4068" s="14">
        <f>Data!D4068</f>
        <v>44210</v>
      </c>
      <c r="C4068" s="12">
        <f>IFERROR(VLOOKUP(Data!B4068, Minorista!$A$2:$B$100, 2, FALSE), "")</f>
        <v>4</v>
      </c>
      <c r="D4068" s="12">
        <f t="array" ref="D4068">INDEX(Producto!$A$2:$A$500, MATCH(Data!H4068, Producto!$B$2:$B$500, 0))</f>
        <v>3</v>
      </c>
      <c r="E4068" s="12">
        <f>VLOOKUP(Data!E4068 &amp; Data!F4068 &amp; Data!G4068, Ubicacion!$A$2:$B$1000, 2, FALSE)</f>
        <v>3</v>
      </c>
      <c r="F4068" s="15">
        <f>Data!J4068</f>
        <v>248</v>
      </c>
      <c r="G4068" s="16">
        <f>Data!I4068</f>
        <v>62</v>
      </c>
      <c r="H4068" s="17">
        <f>Data!K4068</f>
        <v>15376</v>
      </c>
      <c r="I4068" s="17">
        <f>Data!L4068</f>
        <v>7072.96</v>
      </c>
      <c r="J4068" s="12" t="str">
        <f>Data!N4068</f>
        <v>Online</v>
      </c>
      <c r="K4068" s="12" t="str">
        <f>Data!O4068</f>
        <v>Transferencia bancaria</v>
      </c>
      <c r="L4068" s="12" t="str">
        <f>Data!P4068</f>
        <v>Nuevo</v>
      </c>
    </row>
    <row r="4069">
      <c r="A4069" s="11">
        <v>4068.0</v>
      </c>
      <c r="B4069" s="14">
        <f>Data!D4069</f>
        <v>44211</v>
      </c>
      <c r="C4069" s="12">
        <f>IFERROR(VLOOKUP(Data!B4069, Minorista!$A$2:$B$100, 2, FALSE), "")</f>
        <v>4</v>
      </c>
      <c r="D4069" s="12">
        <f t="array" ref="D4069">INDEX(Producto!$A$2:$A$500, MATCH(Data!H4069, Producto!$B$2:$B$500, 0))</f>
        <v>4</v>
      </c>
      <c r="E4069" s="12">
        <f>VLOOKUP(Data!E4069 &amp; Data!F4069 &amp; Data!G4069, Ubicacion!$A$2:$B$1000, 2, FALSE)</f>
        <v>3</v>
      </c>
      <c r="F4069" s="15">
        <f>Data!J4069</f>
        <v>218</v>
      </c>
      <c r="G4069" s="16">
        <f>Data!I4069</f>
        <v>55</v>
      </c>
      <c r="H4069" s="17">
        <f>Data!K4069</f>
        <v>11990</v>
      </c>
      <c r="I4069" s="17">
        <f>Data!L4069</f>
        <v>4796</v>
      </c>
      <c r="J4069" s="12" t="str">
        <f>Data!N4069</f>
        <v>Online</v>
      </c>
      <c r="K4069" s="12" t="str">
        <f>Data!O4069</f>
        <v>Tarjeta</v>
      </c>
      <c r="L4069" s="12" t="str">
        <f>Data!P4069</f>
        <v>Nuevo</v>
      </c>
    </row>
    <row r="4070">
      <c r="A4070" s="11">
        <v>4069.0</v>
      </c>
      <c r="B4070" s="14">
        <f>Data!D4070</f>
        <v>44212</v>
      </c>
      <c r="C4070" s="12">
        <f>IFERROR(VLOOKUP(Data!B4070, Minorista!$A$2:$B$100, 2, FALSE), "")</f>
        <v>4</v>
      </c>
      <c r="D4070" s="12">
        <f t="array" ref="D4070">INDEX(Producto!$A$2:$A$500, MATCH(Data!H4070, Producto!$B$2:$B$500, 0))</f>
        <v>5</v>
      </c>
      <c r="E4070" s="12">
        <f>VLOOKUP(Data!E4070 &amp; Data!F4070 &amp; Data!G4070, Ubicacion!$A$2:$B$1000, 2, FALSE)</f>
        <v>3</v>
      </c>
      <c r="F4070" s="15">
        <f>Data!J4070</f>
        <v>233</v>
      </c>
      <c r="G4070" s="16">
        <f>Data!I4070</f>
        <v>64</v>
      </c>
      <c r="H4070" s="17">
        <f>Data!K4070</f>
        <v>14912</v>
      </c>
      <c r="I4070" s="17">
        <f>Data!L4070</f>
        <v>9543.68</v>
      </c>
      <c r="J4070" s="12" t="str">
        <f>Data!N4070</f>
        <v>Online</v>
      </c>
      <c r="K4070" s="12" t="str">
        <f>Data!O4070</f>
        <v>Transferencia bancaria</v>
      </c>
      <c r="L4070" s="12" t="str">
        <f>Data!P4070</f>
        <v>Nuevo</v>
      </c>
    </row>
    <row r="4071">
      <c r="A4071" s="11">
        <v>4070.0</v>
      </c>
      <c r="B4071" s="14">
        <f>Data!D4071</f>
        <v>44213</v>
      </c>
      <c r="C4071" s="12">
        <f>IFERROR(VLOOKUP(Data!B4071, Minorista!$A$2:$B$100, 2, FALSE), "")</f>
        <v>4</v>
      </c>
      <c r="D4071" s="12">
        <f t="array" ref="D4071">INDEX(Producto!$A$2:$A$500, MATCH(Data!H4071, Producto!$B$2:$B$500, 0))</f>
        <v>6</v>
      </c>
      <c r="E4071" s="12">
        <f>VLOOKUP(Data!E4071 &amp; Data!F4071 &amp; Data!G4071, Ubicacion!$A$2:$B$1000, 2, FALSE)</f>
        <v>3</v>
      </c>
      <c r="F4071" s="15">
        <f>Data!J4071</f>
        <v>233</v>
      </c>
      <c r="G4071" s="16">
        <f>Data!I4071</f>
        <v>72</v>
      </c>
      <c r="H4071" s="17">
        <f>Data!K4071</f>
        <v>16776</v>
      </c>
      <c r="I4071" s="17">
        <f>Data!L4071</f>
        <v>4865.04</v>
      </c>
      <c r="J4071" s="12" t="str">
        <f>Data!N4071</f>
        <v>Online</v>
      </c>
      <c r="K4071" s="12" t="str">
        <f>Data!O4071</f>
        <v>Transferencia bancaria</v>
      </c>
      <c r="L4071" s="12" t="str">
        <f>Data!P4071</f>
        <v>Recurrente</v>
      </c>
    </row>
    <row r="4072">
      <c r="A4072" s="11">
        <v>4071.0</v>
      </c>
      <c r="B4072" s="14">
        <f>Data!D4072</f>
        <v>44214</v>
      </c>
      <c r="C4072" s="12">
        <f>IFERROR(VLOOKUP(Data!B4072, Minorista!$A$2:$B$100, 2, FALSE), "")</f>
        <v>4</v>
      </c>
      <c r="D4072" s="12">
        <f t="array" ref="D4072">INDEX(Producto!$A$2:$A$500, MATCH(Data!H4072, Producto!$B$2:$B$500, 0))</f>
        <v>1</v>
      </c>
      <c r="E4072" s="12">
        <f>VLOOKUP(Data!E4072 &amp; Data!F4072 &amp; Data!G4072, Ubicacion!$A$2:$B$1000, 2, FALSE)</f>
        <v>3</v>
      </c>
      <c r="F4072" s="15">
        <f>Data!J4072</f>
        <v>273</v>
      </c>
      <c r="G4072" s="16">
        <f>Data!I4072</f>
        <v>62</v>
      </c>
      <c r="H4072" s="17">
        <f>Data!K4072</f>
        <v>16926</v>
      </c>
      <c r="I4072" s="17">
        <f>Data!L4072</f>
        <v>7785.96</v>
      </c>
      <c r="J4072" s="12" t="str">
        <f>Data!N4072</f>
        <v>Online</v>
      </c>
      <c r="K4072" s="12" t="str">
        <f>Data!O4072</f>
        <v>Efectivo</v>
      </c>
      <c r="L4072" s="12" t="str">
        <f>Data!P4072</f>
        <v>Nuevo</v>
      </c>
    </row>
    <row r="4073">
      <c r="A4073" s="11">
        <v>4072.0</v>
      </c>
      <c r="B4073" s="14">
        <f>Data!D4073</f>
        <v>44215</v>
      </c>
      <c r="C4073" s="12">
        <f>IFERROR(VLOOKUP(Data!B4073, Minorista!$A$2:$B$100, 2, FALSE), "")</f>
        <v>4</v>
      </c>
      <c r="D4073" s="12">
        <f t="array" ref="D4073">INDEX(Producto!$A$2:$A$500, MATCH(Data!H4073, Producto!$B$2:$B$500, 0))</f>
        <v>2</v>
      </c>
      <c r="E4073" s="12">
        <f>VLOOKUP(Data!E4073 &amp; Data!F4073 &amp; Data!G4073, Ubicacion!$A$2:$B$1000, 2, FALSE)</f>
        <v>3</v>
      </c>
      <c r="F4073" s="15">
        <f>Data!J4073</f>
        <v>259</v>
      </c>
      <c r="G4073" s="16">
        <f>Data!I4073</f>
        <v>66</v>
      </c>
      <c r="H4073" s="17">
        <f>Data!K4073</f>
        <v>17094</v>
      </c>
      <c r="I4073" s="17">
        <f>Data!L4073</f>
        <v>5128.2</v>
      </c>
      <c r="J4073" s="12" t="str">
        <f>Data!N4073</f>
        <v>Online</v>
      </c>
      <c r="K4073" s="12" t="str">
        <f>Data!O4073</f>
        <v>Transferencia bancaria</v>
      </c>
      <c r="L4073" s="12" t="str">
        <f>Data!P4073</f>
        <v>Recurrente</v>
      </c>
    </row>
    <row r="4074">
      <c r="A4074" s="11">
        <v>4073.0</v>
      </c>
      <c r="B4074" s="14">
        <f>Data!D4074</f>
        <v>44216</v>
      </c>
      <c r="C4074" s="12">
        <f>IFERROR(VLOOKUP(Data!B4074, Minorista!$A$2:$B$100, 2, FALSE), "")</f>
        <v>4</v>
      </c>
      <c r="D4074" s="12">
        <f t="array" ref="D4074">INDEX(Producto!$A$2:$A$500, MATCH(Data!H4074, Producto!$B$2:$B$500, 0))</f>
        <v>3</v>
      </c>
      <c r="E4074" s="12">
        <f>VLOOKUP(Data!E4074 &amp; Data!F4074 &amp; Data!G4074, Ubicacion!$A$2:$B$1000, 2, FALSE)</f>
        <v>3</v>
      </c>
      <c r="F4074" s="15">
        <f>Data!J4074</f>
        <v>200</v>
      </c>
      <c r="G4074" s="16">
        <f>Data!I4074</f>
        <v>60</v>
      </c>
      <c r="H4074" s="17">
        <f>Data!K4074</f>
        <v>12000</v>
      </c>
      <c r="I4074" s="17">
        <f>Data!L4074</f>
        <v>5640</v>
      </c>
      <c r="J4074" s="12" t="str">
        <f>Data!N4074</f>
        <v>Online</v>
      </c>
      <c r="K4074" s="12" t="str">
        <f>Data!O4074</f>
        <v>Tarjeta</v>
      </c>
      <c r="L4074" s="12" t="str">
        <f>Data!P4074</f>
        <v>Nuevo</v>
      </c>
    </row>
    <row r="4075">
      <c r="A4075" s="11">
        <v>4074.0</v>
      </c>
      <c r="B4075" s="14">
        <f>Data!D4075</f>
        <v>44217</v>
      </c>
      <c r="C4075" s="12">
        <f>IFERROR(VLOOKUP(Data!B4075, Minorista!$A$2:$B$100, 2, FALSE), "")</f>
        <v>4</v>
      </c>
      <c r="D4075" s="12">
        <f t="array" ref="D4075">INDEX(Producto!$A$2:$A$500, MATCH(Data!H4075, Producto!$B$2:$B$500, 0))</f>
        <v>4</v>
      </c>
      <c r="E4075" s="12">
        <f>VLOOKUP(Data!E4075 &amp; Data!F4075 &amp; Data!G4075, Ubicacion!$A$2:$B$1000, 2, FALSE)</f>
        <v>3</v>
      </c>
      <c r="F4075" s="15">
        <f>Data!J4075</f>
        <v>188</v>
      </c>
      <c r="G4075" s="16">
        <f>Data!I4075</f>
        <v>59</v>
      </c>
      <c r="H4075" s="17">
        <f>Data!K4075</f>
        <v>11092</v>
      </c>
      <c r="I4075" s="17">
        <f>Data!L4075</f>
        <v>4547.72</v>
      </c>
      <c r="J4075" s="12" t="str">
        <f>Data!N4075</f>
        <v>Online</v>
      </c>
      <c r="K4075" s="12" t="str">
        <f>Data!O4075</f>
        <v>Efectivo</v>
      </c>
      <c r="L4075" s="12" t="str">
        <f>Data!P4075</f>
        <v>Nuevo</v>
      </c>
    </row>
    <row r="4076">
      <c r="A4076" s="11">
        <v>4075.0</v>
      </c>
      <c r="B4076" s="14">
        <f>Data!D4076</f>
        <v>44218</v>
      </c>
      <c r="C4076" s="12">
        <f>IFERROR(VLOOKUP(Data!B4076, Minorista!$A$2:$B$100, 2, FALSE), "")</f>
        <v>4</v>
      </c>
      <c r="D4076" s="12">
        <f t="array" ref="D4076">INDEX(Producto!$A$2:$A$500, MATCH(Data!H4076, Producto!$B$2:$B$500, 0))</f>
        <v>5</v>
      </c>
      <c r="E4076" s="12">
        <f>VLOOKUP(Data!E4076 &amp; Data!F4076 &amp; Data!G4076, Ubicacion!$A$2:$B$1000, 2, FALSE)</f>
        <v>3</v>
      </c>
      <c r="F4076" s="15">
        <f>Data!J4076</f>
        <v>188</v>
      </c>
      <c r="G4076" s="16">
        <f>Data!I4076</f>
        <v>69</v>
      </c>
      <c r="H4076" s="17">
        <f>Data!K4076</f>
        <v>12972</v>
      </c>
      <c r="I4076" s="17">
        <f>Data!L4076</f>
        <v>7912.92</v>
      </c>
      <c r="J4076" s="12" t="str">
        <f>Data!N4076</f>
        <v>Online</v>
      </c>
      <c r="K4076" s="12" t="str">
        <f>Data!O4076</f>
        <v>Tarjeta</v>
      </c>
      <c r="L4076" s="12" t="str">
        <f>Data!P4076</f>
        <v>Recurrente</v>
      </c>
    </row>
    <row r="4077">
      <c r="A4077" s="11">
        <v>4076.0</v>
      </c>
      <c r="B4077" s="14">
        <f>Data!D4077</f>
        <v>44219</v>
      </c>
      <c r="C4077" s="12">
        <f>IFERROR(VLOOKUP(Data!B4077, Minorista!$A$2:$B$100, 2, FALSE), "")</f>
        <v>4</v>
      </c>
      <c r="D4077" s="12">
        <f t="array" ref="D4077">INDEX(Producto!$A$2:$A$500, MATCH(Data!H4077, Producto!$B$2:$B$500, 0))</f>
        <v>6</v>
      </c>
      <c r="E4077" s="12">
        <f>VLOOKUP(Data!E4077 &amp; Data!F4077 &amp; Data!G4077, Ubicacion!$A$2:$B$1000, 2, FALSE)</f>
        <v>3</v>
      </c>
      <c r="F4077" s="15">
        <f>Data!J4077</f>
        <v>181</v>
      </c>
      <c r="G4077" s="16">
        <f>Data!I4077</f>
        <v>76</v>
      </c>
      <c r="H4077" s="17">
        <f>Data!K4077</f>
        <v>13756</v>
      </c>
      <c r="I4077" s="17">
        <f>Data!L4077</f>
        <v>3439</v>
      </c>
      <c r="J4077" s="12" t="str">
        <f>Data!N4077</f>
        <v>Online</v>
      </c>
      <c r="K4077" s="12" t="str">
        <f>Data!O4077</f>
        <v>Efectivo</v>
      </c>
      <c r="L4077" s="12" t="str">
        <f>Data!P4077</f>
        <v>Recurrente</v>
      </c>
    </row>
    <row r="4078">
      <c r="A4078" s="11">
        <v>4077.0</v>
      </c>
      <c r="B4078" s="14">
        <f>Data!D4078</f>
        <v>44220</v>
      </c>
      <c r="C4078" s="12">
        <f>IFERROR(VLOOKUP(Data!B4078, Minorista!$A$2:$B$100, 2, FALSE), "")</f>
        <v>4</v>
      </c>
      <c r="D4078" s="12">
        <f t="array" ref="D4078">INDEX(Producto!$A$2:$A$500, MATCH(Data!H4078, Producto!$B$2:$B$500, 0))</f>
        <v>1</v>
      </c>
      <c r="E4078" s="12">
        <f>VLOOKUP(Data!E4078 &amp; Data!F4078 &amp; Data!G4078, Ubicacion!$A$2:$B$1000, 2, FALSE)</f>
        <v>3</v>
      </c>
      <c r="F4078" s="15">
        <f>Data!J4078</f>
        <v>241</v>
      </c>
      <c r="G4078" s="16">
        <f>Data!I4078</f>
        <v>51</v>
      </c>
      <c r="H4078" s="17">
        <f>Data!K4078</f>
        <v>12291</v>
      </c>
      <c r="I4078" s="17">
        <f>Data!L4078</f>
        <v>5162.22</v>
      </c>
      <c r="J4078" s="12" t="str">
        <f>Data!N4078</f>
        <v>Online</v>
      </c>
      <c r="K4078" s="12" t="str">
        <f>Data!O4078</f>
        <v>Transferencia bancaria</v>
      </c>
      <c r="L4078" s="12" t="str">
        <f>Data!P4078</f>
        <v>Nuevo</v>
      </c>
    </row>
    <row r="4079">
      <c r="A4079" s="11">
        <v>4078.0</v>
      </c>
      <c r="B4079" s="14">
        <f>Data!D4079</f>
        <v>44221</v>
      </c>
      <c r="C4079" s="12">
        <f>IFERROR(VLOOKUP(Data!B4079, Minorista!$A$2:$B$100, 2, FALSE), "")</f>
        <v>4</v>
      </c>
      <c r="D4079" s="12">
        <f t="array" ref="D4079">INDEX(Producto!$A$2:$A$500, MATCH(Data!H4079, Producto!$B$2:$B$500, 0))</f>
        <v>2</v>
      </c>
      <c r="E4079" s="12">
        <f>VLOOKUP(Data!E4079 &amp; Data!F4079 &amp; Data!G4079, Ubicacion!$A$2:$B$1000, 2, FALSE)</f>
        <v>3</v>
      </c>
      <c r="F4079" s="15">
        <f>Data!J4079</f>
        <v>268</v>
      </c>
      <c r="G4079" s="16">
        <f>Data!I4079</f>
        <v>56</v>
      </c>
      <c r="H4079" s="17">
        <f>Data!K4079</f>
        <v>15008</v>
      </c>
      <c r="I4079" s="17">
        <f>Data!L4079</f>
        <v>4202.24</v>
      </c>
      <c r="J4079" s="12" t="str">
        <f>Data!N4079</f>
        <v>Online</v>
      </c>
      <c r="K4079" s="12" t="str">
        <f>Data!O4079</f>
        <v>Transferencia bancaria</v>
      </c>
      <c r="L4079" s="12" t="str">
        <f>Data!P4079</f>
        <v>Nuevo</v>
      </c>
    </row>
    <row r="4080">
      <c r="A4080" s="11">
        <v>4079.0</v>
      </c>
      <c r="B4080" s="14">
        <f>Data!D4080</f>
        <v>44222</v>
      </c>
      <c r="C4080" s="12">
        <f>IFERROR(VLOOKUP(Data!B4080, Minorista!$A$2:$B$100, 2, FALSE), "")</f>
        <v>4</v>
      </c>
      <c r="D4080" s="12">
        <f t="array" ref="D4080">INDEX(Producto!$A$2:$A$500, MATCH(Data!H4080, Producto!$B$2:$B$500, 0))</f>
        <v>3</v>
      </c>
      <c r="E4080" s="12">
        <f>VLOOKUP(Data!E4080 &amp; Data!F4080 &amp; Data!G4080, Ubicacion!$A$2:$B$1000, 2, FALSE)</f>
        <v>3</v>
      </c>
      <c r="F4080" s="15">
        <f>Data!J4080</f>
        <v>225</v>
      </c>
      <c r="G4080" s="16">
        <f>Data!I4080</f>
        <v>52</v>
      </c>
      <c r="H4080" s="17">
        <f>Data!K4080</f>
        <v>11700</v>
      </c>
      <c r="I4080" s="17">
        <f>Data!L4080</f>
        <v>4680</v>
      </c>
      <c r="J4080" s="12" t="str">
        <f>Data!N4080</f>
        <v>Online</v>
      </c>
      <c r="K4080" s="12" t="str">
        <f>Data!O4080</f>
        <v>Tarjeta</v>
      </c>
      <c r="L4080" s="12" t="str">
        <f>Data!P4080</f>
        <v>Recurrente</v>
      </c>
    </row>
    <row r="4081">
      <c r="A4081" s="11">
        <v>4080.0</v>
      </c>
      <c r="B4081" s="14">
        <f>Data!D4081</f>
        <v>44223</v>
      </c>
      <c r="C4081" s="12">
        <f>IFERROR(VLOOKUP(Data!B4081, Minorista!$A$2:$B$100, 2, FALSE), "")</f>
        <v>4</v>
      </c>
      <c r="D4081" s="12">
        <f t="array" ref="D4081">INDEX(Producto!$A$2:$A$500, MATCH(Data!H4081, Producto!$B$2:$B$500, 0))</f>
        <v>4</v>
      </c>
      <c r="E4081" s="12">
        <f>VLOOKUP(Data!E4081 &amp; Data!F4081 &amp; Data!G4081, Ubicacion!$A$2:$B$1000, 2, FALSE)</f>
        <v>3</v>
      </c>
      <c r="F4081" s="15">
        <f>Data!J4081</f>
        <v>203</v>
      </c>
      <c r="G4081" s="16">
        <f>Data!I4081</f>
        <v>53</v>
      </c>
      <c r="H4081" s="17">
        <f>Data!K4081</f>
        <v>10759</v>
      </c>
      <c r="I4081" s="17">
        <f>Data!L4081</f>
        <v>3765.65</v>
      </c>
      <c r="J4081" s="12" t="str">
        <f>Data!N4081</f>
        <v>Online</v>
      </c>
      <c r="K4081" s="12" t="str">
        <f>Data!O4081</f>
        <v>Tarjeta</v>
      </c>
      <c r="L4081" s="12" t="str">
        <f>Data!P4081</f>
        <v>Nuevo</v>
      </c>
    </row>
    <row r="4082">
      <c r="A4082" s="11">
        <v>4081.0</v>
      </c>
      <c r="B4082" s="14">
        <f>Data!D4082</f>
        <v>44224</v>
      </c>
      <c r="C4082" s="12">
        <f>IFERROR(VLOOKUP(Data!B4082, Minorista!$A$2:$B$100, 2, FALSE), "")</f>
        <v>4</v>
      </c>
      <c r="D4082" s="12">
        <f t="array" ref="D4082">INDEX(Producto!$A$2:$A$500, MATCH(Data!H4082, Producto!$B$2:$B$500, 0))</f>
        <v>5</v>
      </c>
      <c r="E4082" s="12">
        <f>VLOOKUP(Data!E4082 &amp; Data!F4082 &amp; Data!G4082, Ubicacion!$A$2:$B$1000, 2, FALSE)</f>
        <v>3</v>
      </c>
      <c r="F4082" s="15">
        <f>Data!J4082</f>
        <v>218</v>
      </c>
      <c r="G4082" s="16">
        <f>Data!I4082</f>
        <v>63</v>
      </c>
      <c r="H4082" s="17">
        <f>Data!K4082</f>
        <v>13734</v>
      </c>
      <c r="I4082" s="17">
        <f>Data!L4082</f>
        <v>7965.72</v>
      </c>
      <c r="J4082" s="12" t="str">
        <f>Data!N4082</f>
        <v>Online</v>
      </c>
      <c r="K4082" s="12" t="str">
        <f>Data!O4082</f>
        <v>Efectivo</v>
      </c>
      <c r="L4082" s="12" t="str">
        <f>Data!P4082</f>
        <v>Nuevo</v>
      </c>
    </row>
    <row r="4083">
      <c r="A4083" s="11">
        <v>4082.0</v>
      </c>
      <c r="B4083" s="14">
        <f>Data!D4083</f>
        <v>44225</v>
      </c>
      <c r="C4083" s="12">
        <f>IFERROR(VLOOKUP(Data!B4083, Minorista!$A$2:$B$100, 2, FALSE), "")</f>
        <v>4</v>
      </c>
      <c r="D4083" s="12">
        <f t="array" ref="D4083">INDEX(Producto!$A$2:$A$500, MATCH(Data!H4083, Producto!$B$2:$B$500, 0))</f>
        <v>6</v>
      </c>
      <c r="E4083" s="12">
        <f>VLOOKUP(Data!E4083 &amp; Data!F4083 &amp; Data!G4083, Ubicacion!$A$2:$B$1000, 2, FALSE)</f>
        <v>3</v>
      </c>
      <c r="F4083" s="15">
        <f>Data!J4083</f>
        <v>217</v>
      </c>
      <c r="G4083" s="16">
        <f>Data!I4083</f>
        <v>65</v>
      </c>
      <c r="H4083" s="17">
        <f>Data!K4083</f>
        <v>14105</v>
      </c>
      <c r="I4083" s="17">
        <f>Data!L4083</f>
        <v>3385.2</v>
      </c>
      <c r="J4083" s="12" t="str">
        <f>Data!N4083</f>
        <v>Online</v>
      </c>
      <c r="K4083" s="12" t="str">
        <f>Data!O4083</f>
        <v>Tarjeta</v>
      </c>
      <c r="L4083" s="12" t="str">
        <f>Data!P4083</f>
        <v>Nuevo</v>
      </c>
    </row>
    <row r="4084">
      <c r="A4084" s="11">
        <v>4083.0</v>
      </c>
      <c r="B4084" s="14">
        <f>Data!D4084</f>
        <v>44226</v>
      </c>
      <c r="C4084" s="12">
        <f>IFERROR(VLOOKUP(Data!B4084, Minorista!$A$2:$B$100, 2, FALSE), "")</f>
        <v>4</v>
      </c>
      <c r="D4084" s="12">
        <f t="array" ref="D4084">INDEX(Producto!$A$2:$A$500, MATCH(Data!H4084, Producto!$B$2:$B$500, 0))</f>
        <v>1</v>
      </c>
      <c r="E4084" s="12">
        <f>VLOOKUP(Data!E4084 &amp; Data!F4084 &amp; Data!G4084, Ubicacion!$A$2:$B$1000, 2, FALSE)</f>
        <v>3</v>
      </c>
      <c r="F4084" s="15">
        <f>Data!J4084</f>
        <v>236</v>
      </c>
      <c r="G4084" s="16">
        <f>Data!I4084</f>
        <v>51</v>
      </c>
      <c r="H4084" s="17">
        <f>Data!K4084</f>
        <v>12036</v>
      </c>
      <c r="I4084" s="17">
        <f>Data!L4084</f>
        <v>5416.2</v>
      </c>
      <c r="J4084" s="12" t="str">
        <f>Data!N4084</f>
        <v>Online</v>
      </c>
      <c r="K4084" s="12" t="str">
        <f>Data!O4084</f>
        <v>Transferencia bancaria</v>
      </c>
      <c r="L4084" s="12" t="str">
        <f>Data!P4084</f>
        <v>Recurrente</v>
      </c>
    </row>
    <row r="4085">
      <c r="A4085" s="11">
        <v>4084.0</v>
      </c>
      <c r="B4085" s="14">
        <f>Data!D4085</f>
        <v>44227</v>
      </c>
      <c r="C4085" s="12">
        <f>IFERROR(VLOOKUP(Data!B4085, Minorista!$A$2:$B$100, 2, FALSE), "")</f>
        <v>4</v>
      </c>
      <c r="D4085" s="12">
        <f t="array" ref="D4085">INDEX(Producto!$A$2:$A$500, MATCH(Data!H4085, Producto!$B$2:$B$500, 0))</f>
        <v>2</v>
      </c>
      <c r="E4085" s="12">
        <f>VLOOKUP(Data!E4085 &amp; Data!F4085 &amp; Data!G4085, Ubicacion!$A$2:$B$1000, 2, FALSE)</f>
        <v>3</v>
      </c>
      <c r="F4085" s="15">
        <f>Data!J4085</f>
        <v>219</v>
      </c>
      <c r="G4085" s="16">
        <f>Data!I4085</f>
        <v>59</v>
      </c>
      <c r="H4085" s="17">
        <f>Data!K4085</f>
        <v>12921</v>
      </c>
      <c r="I4085" s="17">
        <f>Data!L4085</f>
        <v>3747.09</v>
      </c>
      <c r="J4085" s="12" t="str">
        <f>Data!N4085</f>
        <v>Online</v>
      </c>
      <c r="K4085" s="12" t="str">
        <f>Data!O4085</f>
        <v>Efectivo</v>
      </c>
      <c r="L4085" s="12" t="str">
        <f>Data!P4085</f>
        <v>Nuevo</v>
      </c>
    </row>
    <row r="4086">
      <c r="A4086" s="11">
        <v>4085.0</v>
      </c>
      <c r="B4086" s="14">
        <f>Data!D4086</f>
        <v>44228</v>
      </c>
      <c r="C4086" s="12">
        <f>IFERROR(VLOOKUP(Data!B4086, Minorista!$A$2:$B$100, 2, FALSE), "")</f>
        <v>4</v>
      </c>
      <c r="D4086" s="12">
        <f t="array" ref="D4086">INDEX(Producto!$A$2:$A$500, MATCH(Data!H4086, Producto!$B$2:$B$500, 0))</f>
        <v>3</v>
      </c>
      <c r="E4086" s="12">
        <f>VLOOKUP(Data!E4086 &amp; Data!F4086 &amp; Data!G4086, Ubicacion!$A$2:$B$1000, 2, FALSE)</f>
        <v>3</v>
      </c>
      <c r="F4086" s="15">
        <f>Data!J4086</f>
        <v>182</v>
      </c>
      <c r="G4086" s="16">
        <f>Data!I4086</f>
        <v>50</v>
      </c>
      <c r="H4086" s="17">
        <f>Data!K4086</f>
        <v>9100</v>
      </c>
      <c r="I4086" s="17">
        <f>Data!L4086</f>
        <v>3822</v>
      </c>
      <c r="J4086" s="12" t="str">
        <f>Data!N4086</f>
        <v>Online</v>
      </c>
      <c r="K4086" s="12" t="str">
        <f>Data!O4086</f>
        <v>Efectivo</v>
      </c>
      <c r="L4086" s="12" t="str">
        <f>Data!P4086</f>
        <v>Recurrente</v>
      </c>
    </row>
    <row r="4087">
      <c r="A4087" s="11">
        <v>4086.0</v>
      </c>
      <c r="B4087" s="14">
        <f>Data!D4087</f>
        <v>44229</v>
      </c>
      <c r="C4087" s="12">
        <f>IFERROR(VLOOKUP(Data!B4087, Minorista!$A$2:$B$100, 2, FALSE), "")</f>
        <v>4</v>
      </c>
      <c r="D4087" s="12">
        <f t="array" ref="D4087">INDEX(Producto!$A$2:$A$500, MATCH(Data!H4087, Producto!$B$2:$B$500, 0))</f>
        <v>4</v>
      </c>
      <c r="E4087" s="12">
        <f>VLOOKUP(Data!E4087 &amp; Data!F4087 &amp; Data!G4087, Ubicacion!$A$2:$B$1000, 2, FALSE)</f>
        <v>3</v>
      </c>
      <c r="F4087" s="15">
        <f>Data!J4087</f>
        <v>203</v>
      </c>
      <c r="G4087" s="16">
        <f>Data!I4087</f>
        <v>51</v>
      </c>
      <c r="H4087" s="17">
        <f>Data!K4087</f>
        <v>10353</v>
      </c>
      <c r="I4087" s="17">
        <f>Data!L4087</f>
        <v>3727.08</v>
      </c>
      <c r="J4087" s="12" t="str">
        <f>Data!N4087</f>
        <v>Online</v>
      </c>
      <c r="K4087" s="12" t="str">
        <f>Data!O4087</f>
        <v>Transferencia bancaria</v>
      </c>
      <c r="L4087" s="12" t="str">
        <f>Data!P4087</f>
        <v>Nuevo</v>
      </c>
    </row>
    <row r="4088">
      <c r="A4088" s="11">
        <v>4087.0</v>
      </c>
      <c r="B4088" s="14">
        <f>Data!D4088</f>
        <v>44230</v>
      </c>
      <c r="C4088" s="12">
        <f>IFERROR(VLOOKUP(Data!B4088, Minorista!$A$2:$B$100, 2, FALSE), "")</f>
        <v>4</v>
      </c>
      <c r="D4088" s="12">
        <f t="array" ref="D4088">INDEX(Producto!$A$2:$A$500, MATCH(Data!H4088, Producto!$B$2:$B$500, 0))</f>
        <v>5</v>
      </c>
      <c r="E4088" s="12">
        <f>VLOOKUP(Data!E4088 &amp; Data!F4088 &amp; Data!G4088, Ubicacion!$A$2:$B$1000, 2, FALSE)</f>
        <v>3</v>
      </c>
      <c r="F4088" s="15">
        <f>Data!J4088</f>
        <v>182</v>
      </c>
      <c r="G4088" s="16">
        <f>Data!I4088</f>
        <v>59</v>
      </c>
      <c r="H4088" s="17">
        <f>Data!K4088</f>
        <v>10738</v>
      </c>
      <c r="I4088" s="17">
        <f>Data!L4088</f>
        <v>6228.04</v>
      </c>
      <c r="J4088" s="12" t="str">
        <f>Data!N4088</f>
        <v>Online</v>
      </c>
      <c r="K4088" s="12" t="str">
        <f>Data!O4088</f>
        <v>Tarjeta</v>
      </c>
      <c r="L4088" s="12" t="str">
        <f>Data!P4088</f>
        <v>Nuevo</v>
      </c>
    </row>
    <row r="4089">
      <c r="A4089" s="11">
        <v>4088.0</v>
      </c>
      <c r="B4089" s="14">
        <f>Data!D4089</f>
        <v>44231</v>
      </c>
      <c r="C4089" s="12">
        <f>IFERROR(VLOOKUP(Data!B4089, Minorista!$A$2:$B$100, 2, FALSE), "")</f>
        <v>4</v>
      </c>
      <c r="D4089" s="12">
        <f t="array" ref="D4089">INDEX(Producto!$A$2:$A$500, MATCH(Data!H4089, Producto!$B$2:$B$500, 0))</f>
        <v>6</v>
      </c>
      <c r="E4089" s="12">
        <f>VLOOKUP(Data!E4089 &amp; Data!F4089 &amp; Data!G4089, Ubicacion!$A$2:$B$1000, 2, FALSE)</f>
        <v>3</v>
      </c>
      <c r="F4089" s="15">
        <f>Data!J4089</f>
        <v>196</v>
      </c>
      <c r="G4089" s="16">
        <f>Data!I4089</f>
        <v>63</v>
      </c>
      <c r="H4089" s="17">
        <f>Data!K4089</f>
        <v>12348</v>
      </c>
      <c r="I4089" s="17">
        <f>Data!L4089</f>
        <v>2840.04</v>
      </c>
      <c r="J4089" s="12" t="str">
        <f>Data!N4089</f>
        <v>Online</v>
      </c>
      <c r="K4089" s="12" t="str">
        <f>Data!O4089</f>
        <v>Transferencia bancaria</v>
      </c>
      <c r="L4089" s="12" t="str">
        <f>Data!P4089</f>
        <v>Nuevo</v>
      </c>
    </row>
    <row r="4090">
      <c r="A4090" s="11">
        <v>4089.0</v>
      </c>
      <c r="B4090" s="14">
        <f>Data!D4090</f>
        <v>44232</v>
      </c>
      <c r="C4090" s="12">
        <f>IFERROR(VLOOKUP(Data!B4090, Minorista!$A$2:$B$100, 2, FALSE), "")</f>
        <v>4</v>
      </c>
      <c r="D4090" s="12">
        <f t="array" ref="D4090">INDEX(Producto!$A$2:$A$500, MATCH(Data!H4090, Producto!$B$2:$B$500, 0))</f>
        <v>1</v>
      </c>
      <c r="E4090" s="12">
        <f>VLOOKUP(Data!E4090 &amp; Data!F4090 &amp; Data!G4090, Ubicacion!$A$2:$B$1000, 2, FALSE)</f>
        <v>3</v>
      </c>
      <c r="F4090" s="15">
        <f>Data!J4090</f>
        <v>263</v>
      </c>
      <c r="G4090" s="16">
        <f>Data!I4090</f>
        <v>52</v>
      </c>
      <c r="H4090" s="17">
        <f>Data!K4090</f>
        <v>13676</v>
      </c>
      <c r="I4090" s="17">
        <f>Data!L4090</f>
        <v>6017.44</v>
      </c>
      <c r="J4090" s="12" t="str">
        <f>Data!N4090</f>
        <v>Online</v>
      </c>
      <c r="K4090" s="12" t="str">
        <f>Data!O4090</f>
        <v>Tarjeta</v>
      </c>
      <c r="L4090" s="12" t="str">
        <f>Data!P4090</f>
        <v>Nuevo</v>
      </c>
    </row>
    <row r="4091">
      <c r="A4091" s="11">
        <v>4090.0</v>
      </c>
      <c r="B4091" s="14">
        <f>Data!D4091</f>
        <v>44233</v>
      </c>
      <c r="C4091" s="12">
        <f>IFERROR(VLOOKUP(Data!B4091, Minorista!$A$2:$B$100, 2, FALSE), "")</f>
        <v>4</v>
      </c>
      <c r="D4091" s="12">
        <f t="array" ref="D4091">INDEX(Producto!$A$2:$A$500, MATCH(Data!H4091, Producto!$B$2:$B$500, 0))</f>
        <v>2</v>
      </c>
      <c r="E4091" s="12">
        <f>VLOOKUP(Data!E4091 &amp; Data!F4091 &amp; Data!G4091, Ubicacion!$A$2:$B$1000, 2, FALSE)</f>
        <v>3</v>
      </c>
      <c r="F4091" s="15">
        <f>Data!J4091</f>
        <v>236</v>
      </c>
      <c r="G4091" s="16">
        <f>Data!I4091</f>
        <v>58</v>
      </c>
      <c r="H4091" s="17">
        <f>Data!K4091</f>
        <v>13688</v>
      </c>
      <c r="I4091" s="17">
        <f>Data!L4091</f>
        <v>3422</v>
      </c>
      <c r="J4091" s="12" t="str">
        <f>Data!N4091</f>
        <v>Online</v>
      </c>
      <c r="K4091" s="12" t="str">
        <f>Data!O4091</f>
        <v>Tarjeta</v>
      </c>
      <c r="L4091" s="12" t="str">
        <f>Data!P4091</f>
        <v>Recurrente</v>
      </c>
    </row>
    <row r="4092">
      <c r="A4092" s="11">
        <v>4091.0</v>
      </c>
      <c r="B4092" s="14">
        <f>Data!D4092</f>
        <v>44234</v>
      </c>
      <c r="C4092" s="12">
        <f>IFERROR(VLOOKUP(Data!B4092, Minorista!$A$2:$B$100, 2, FALSE), "")</f>
        <v>4</v>
      </c>
      <c r="D4092" s="12">
        <f t="array" ref="D4092">INDEX(Producto!$A$2:$A$500, MATCH(Data!H4092, Producto!$B$2:$B$500, 0))</f>
        <v>3</v>
      </c>
      <c r="E4092" s="12">
        <f>VLOOKUP(Data!E4092 &amp; Data!F4092 &amp; Data!G4092, Ubicacion!$A$2:$B$1000, 2, FALSE)</f>
        <v>3</v>
      </c>
      <c r="F4092" s="15">
        <f>Data!J4092</f>
        <v>210</v>
      </c>
      <c r="G4092" s="16">
        <f>Data!I4092</f>
        <v>50</v>
      </c>
      <c r="H4092" s="17">
        <f>Data!K4092</f>
        <v>10500</v>
      </c>
      <c r="I4092" s="17">
        <f>Data!L4092</f>
        <v>4200</v>
      </c>
      <c r="J4092" s="12" t="str">
        <f>Data!N4092</f>
        <v>Online</v>
      </c>
      <c r="K4092" s="12" t="str">
        <f>Data!O4092</f>
        <v>Efectivo</v>
      </c>
      <c r="L4092" s="12" t="str">
        <f>Data!P4092</f>
        <v>Recurrente</v>
      </c>
    </row>
    <row r="4093">
      <c r="A4093" s="11">
        <v>4092.0</v>
      </c>
      <c r="B4093" s="14">
        <f>Data!D4093</f>
        <v>44235</v>
      </c>
      <c r="C4093" s="12">
        <f>IFERROR(VLOOKUP(Data!B4093, Minorista!$A$2:$B$100, 2, FALSE), "")</f>
        <v>4</v>
      </c>
      <c r="D4093" s="12">
        <f t="array" ref="D4093">INDEX(Producto!$A$2:$A$500, MATCH(Data!H4093, Producto!$B$2:$B$500, 0))</f>
        <v>4</v>
      </c>
      <c r="E4093" s="12">
        <f>VLOOKUP(Data!E4093 &amp; Data!F4093 &amp; Data!G4093, Ubicacion!$A$2:$B$1000, 2, FALSE)</f>
        <v>3</v>
      </c>
      <c r="F4093" s="15">
        <f>Data!J4093</f>
        <v>210</v>
      </c>
      <c r="G4093" s="16">
        <f>Data!I4093</f>
        <v>53</v>
      </c>
      <c r="H4093" s="17">
        <f>Data!K4093</f>
        <v>11130</v>
      </c>
      <c r="I4093" s="17">
        <f>Data!L4093</f>
        <v>4452</v>
      </c>
      <c r="J4093" s="12" t="str">
        <f>Data!N4093</f>
        <v>Online</v>
      </c>
      <c r="K4093" s="12" t="str">
        <f>Data!O4093</f>
        <v>Transferencia bancaria</v>
      </c>
      <c r="L4093" s="12" t="str">
        <f>Data!P4093</f>
        <v>Recurrente</v>
      </c>
    </row>
    <row r="4094">
      <c r="A4094" s="11">
        <v>4093.0</v>
      </c>
      <c r="B4094" s="14">
        <f>Data!D4094</f>
        <v>44236</v>
      </c>
      <c r="C4094" s="12">
        <f>IFERROR(VLOOKUP(Data!B4094, Minorista!$A$2:$B$100, 2, FALSE), "")</f>
        <v>4</v>
      </c>
      <c r="D4094" s="12">
        <f t="array" ref="D4094">INDEX(Producto!$A$2:$A$500, MATCH(Data!H4094, Producto!$B$2:$B$500, 0))</f>
        <v>5</v>
      </c>
      <c r="E4094" s="12">
        <f>VLOOKUP(Data!E4094 &amp; Data!F4094 &amp; Data!G4094, Ubicacion!$A$2:$B$1000, 2, FALSE)</f>
        <v>3</v>
      </c>
      <c r="F4094" s="15">
        <f>Data!J4094</f>
        <v>163</v>
      </c>
      <c r="G4094" s="16">
        <f>Data!I4094</f>
        <v>63</v>
      </c>
      <c r="H4094" s="17">
        <f>Data!K4094</f>
        <v>10269</v>
      </c>
      <c r="I4094" s="17">
        <f>Data!L4094</f>
        <v>5853.33</v>
      </c>
      <c r="J4094" s="12" t="str">
        <f>Data!N4094</f>
        <v>Online</v>
      </c>
      <c r="K4094" s="12" t="str">
        <f>Data!O4094</f>
        <v>Tarjeta</v>
      </c>
      <c r="L4094" s="12" t="str">
        <f>Data!P4094</f>
        <v>Nuevo</v>
      </c>
    </row>
    <row r="4095">
      <c r="A4095" s="11">
        <v>4094.0</v>
      </c>
      <c r="B4095" s="14">
        <f>Data!D4095</f>
        <v>44237</v>
      </c>
      <c r="C4095" s="12">
        <f>IFERROR(VLOOKUP(Data!B4095, Minorista!$A$2:$B$100, 2, FALSE), "")</f>
        <v>4</v>
      </c>
      <c r="D4095" s="12">
        <f t="array" ref="D4095">INDEX(Producto!$A$2:$A$500, MATCH(Data!H4095, Producto!$B$2:$B$500, 0))</f>
        <v>6</v>
      </c>
      <c r="E4095" s="12">
        <f>VLOOKUP(Data!E4095 &amp; Data!F4095 &amp; Data!G4095, Ubicacion!$A$2:$B$1000, 2, FALSE)</f>
        <v>3</v>
      </c>
      <c r="F4095" s="15">
        <f>Data!J4095</f>
        <v>202</v>
      </c>
      <c r="G4095" s="16">
        <f>Data!I4095</f>
        <v>67</v>
      </c>
      <c r="H4095" s="17">
        <f>Data!K4095</f>
        <v>13534</v>
      </c>
      <c r="I4095" s="17">
        <f>Data!L4095</f>
        <v>2842.14</v>
      </c>
      <c r="J4095" s="12" t="str">
        <f>Data!N4095</f>
        <v>Online</v>
      </c>
      <c r="K4095" s="12" t="str">
        <f>Data!O4095</f>
        <v>Transferencia bancaria</v>
      </c>
      <c r="L4095" s="12" t="str">
        <f>Data!P4095</f>
        <v>Recurrente</v>
      </c>
    </row>
    <row r="4096">
      <c r="A4096" s="11">
        <v>4095.0</v>
      </c>
      <c r="B4096" s="14">
        <f>Data!D4096</f>
        <v>44238</v>
      </c>
      <c r="C4096" s="12">
        <f>IFERROR(VLOOKUP(Data!B4096, Minorista!$A$2:$B$100, 2, FALSE), "")</f>
        <v>4</v>
      </c>
      <c r="D4096" s="12">
        <f t="array" ref="D4096">INDEX(Producto!$A$2:$A$500, MATCH(Data!H4096, Producto!$B$2:$B$500, 0))</f>
        <v>1</v>
      </c>
      <c r="E4096" s="12">
        <f>VLOOKUP(Data!E4096 &amp; Data!F4096 &amp; Data!G4096, Ubicacion!$A$2:$B$1000, 2, FALSE)</f>
        <v>3</v>
      </c>
      <c r="F4096" s="15">
        <f>Data!J4096</f>
        <v>293</v>
      </c>
      <c r="G4096" s="16">
        <f>Data!I4096</f>
        <v>51</v>
      </c>
      <c r="H4096" s="17">
        <f>Data!K4096</f>
        <v>14943</v>
      </c>
      <c r="I4096" s="17">
        <f>Data!L4096</f>
        <v>5977.2</v>
      </c>
      <c r="J4096" s="12" t="str">
        <f>Data!N4096</f>
        <v>Online</v>
      </c>
      <c r="K4096" s="12" t="str">
        <f>Data!O4096</f>
        <v>Transferencia bancaria</v>
      </c>
      <c r="L4096" s="12" t="str">
        <f>Data!P4096</f>
        <v>Recurrente</v>
      </c>
    </row>
    <row r="4097">
      <c r="A4097" s="11">
        <v>4096.0</v>
      </c>
      <c r="B4097" s="14">
        <f>Data!D4097</f>
        <v>44239</v>
      </c>
      <c r="C4097" s="12">
        <f>IFERROR(VLOOKUP(Data!B4097, Minorista!$A$2:$B$100, 2, FALSE), "")</f>
        <v>4</v>
      </c>
      <c r="D4097" s="12">
        <f t="array" ref="D4097">INDEX(Producto!$A$2:$A$500, MATCH(Data!H4097, Producto!$B$2:$B$500, 0))</f>
        <v>2</v>
      </c>
      <c r="E4097" s="12">
        <f>VLOOKUP(Data!E4097 &amp; Data!F4097 &amp; Data!G4097, Ubicacion!$A$2:$B$1000, 2, FALSE)</f>
        <v>3</v>
      </c>
      <c r="F4097" s="15">
        <f>Data!J4097</f>
        <v>273</v>
      </c>
      <c r="G4097" s="16">
        <f>Data!I4097</f>
        <v>58</v>
      </c>
      <c r="H4097" s="17">
        <f>Data!K4097</f>
        <v>15834</v>
      </c>
      <c r="I4097" s="17">
        <f>Data!L4097</f>
        <v>4275.18</v>
      </c>
      <c r="J4097" s="12" t="str">
        <f>Data!N4097</f>
        <v>Online</v>
      </c>
      <c r="K4097" s="12" t="str">
        <f>Data!O4097</f>
        <v>Tarjeta</v>
      </c>
      <c r="L4097" s="12" t="str">
        <f>Data!P4097</f>
        <v>Recurrente</v>
      </c>
    </row>
    <row r="4098">
      <c r="A4098" s="11">
        <v>4097.0</v>
      </c>
      <c r="B4098" s="14">
        <f>Data!D4098</f>
        <v>44240</v>
      </c>
      <c r="C4098" s="12">
        <f>IFERROR(VLOOKUP(Data!B4098, Minorista!$A$2:$B$100, 2, FALSE), "")</f>
        <v>4</v>
      </c>
      <c r="D4098" s="12">
        <f t="array" ref="D4098">INDEX(Producto!$A$2:$A$500, MATCH(Data!H4098, Producto!$B$2:$B$500, 0))</f>
        <v>3</v>
      </c>
      <c r="E4098" s="12">
        <f>VLOOKUP(Data!E4098 &amp; Data!F4098 &amp; Data!G4098, Ubicacion!$A$2:$B$1000, 2, FALSE)</f>
        <v>3</v>
      </c>
      <c r="F4098" s="15">
        <f>Data!J4098</f>
        <v>233</v>
      </c>
      <c r="G4098" s="16">
        <f>Data!I4098</f>
        <v>52</v>
      </c>
      <c r="H4098" s="17">
        <f>Data!K4098</f>
        <v>12116</v>
      </c>
      <c r="I4098" s="17">
        <f>Data!L4098</f>
        <v>4846.4</v>
      </c>
      <c r="J4098" s="12" t="str">
        <f>Data!N4098</f>
        <v>Online</v>
      </c>
      <c r="K4098" s="12" t="str">
        <f>Data!O4098</f>
        <v>Transferencia bancaria</v>
      </c>
      <c r="L4098" s="12" t="str">
        <f>Data!P4098</f>
        <v>Recurrente</v>
      </c>
    </row>
    <row r="4099">
      <c r="A4099" s="11">
        <v>4098.0</v>
      </c>
      <c r="B4099" s="14">
        <f>Data!D4099</f>
        <v>44241</v>
      </c>
      <c r="C4099" s="12">
        <f>IFERROR(VLOOKUP(Data!B4099, Minorista!$A$2:$B$100, 2, FALSE), "")</f>
        <v>4</v>
      </c>
      <c r="D4099" s="12">
        <f t="array" ref="D4099">INDEX(Producto!$A$2:$A$500, MATCH(Data!H4099, Producto!$B$2:$B$500, 0))</f>
        <v>4</v>
      </c>
      <c r="E4099" s="12">
        <f>VLOOKUP(Data!E4099 &amp; Data!F4099 &amp; Data!G4099, Ubicacion!$A$2:$B$1000, 2, FALSE)</f>
        <v>3</v>
      </c>
      <c r="F4099" s="15">
        <f>Data!J4099</f>
        <v>194</v>
      </c>
      <c r="G4099" s="16">
        <f>Data!I4099</f>
        <v>51</v>
      </c>
      <c r="H4099" s="17">
        <f>Data!K4099</f>
        <v>9894</v>
      </c>
      <c r="I4099" s="17">
        <f>Data!L4099</f>
        <v>3957.6</v>
      </c>
      <c r="J4099" s="12" t="str">
        <f>Data!N4099</f>
        <v>Online</v>
      </c>
      <c r="K4099" s="12" t="str">
        <f>Data!O4099</f>
        <v>Transferencia bancaria</v>
      </c>
      <c r="L4099" s="12" t="str">
        <f>Data!P4099</f>
        <v>Nuevo</v>
      </c>
    </row>
    <row r="4100">
      <c r="A4100" s="11">
        <v>4099.0</v>
      </c>
      <c r="B4100" s="14">
        <f>Data!D4100</f>
        <v>44242</v>
      </c>
      <c r="C4100" s="12">
        <f>IFERROR(VLOOKUP(Data!B4100, Minorista!$A$2:$B$100, 2, FALSE), "")</f>
        <v>4</v>
      </c>
      <c r="D4100" s="12">
        <f t="array" ref="D4100">INDEX(Producto!$A$2:$A$500, MATCH(Data!H4100, Producto!$B$2:$B$500, 0))</f>
        <v>5</v>
      </c>
      <c r="E4100" s="12">
        <f>VLOOKUP(Data!E4100 &amp; Data!F4100 &amp; Data!G4100, Ubicacion!$A$2:$B$1000, 2, FALSE)</f>
        <v>3</v>
      </c>
      <c r="F4100" s="15">
        <f>Data!J4100</f>
        <v>175</v>
      </c>
      <c r="G4100" s="16">
        <f>Data!I4100</f>
        <v>59</v>
      </c>
      <c r="H4100" s="17">
        <f>Data!K4100</f>
        <v>10325</v>
      </c>
      <c r="I4100" s="17">
        <f>Data!L4100</f>
        <v>6195</v>
      </c>
      <c r="J4100" s="12" t="str">
        <f>Data!N4100</f>
        <v>Online</v>
      </c>
      <c r="K4100" s="12" t="str">
        <f>Data!O4100</f>
        <v>Transferencia bancaria</v>
      </c>
      <c r="L4100" s="12" t="str">
        <f>Data!P4100</f>
        <v>Recurrente</v>
      </c>
    </row>
    <row r="4101">
      <c r="A4101" s="11">
        <v>4100.0</v>
      </c>
      <c r="B4101" s="14">
        <f>Data!D4101</f>
        <v>44243</v>
      </c>
      <c r="C4101" s="12">
        <f>IFERROR(VLOOKUP(Data!B4101, Minorista!$A$2:$B$100, 2, FALSE), "")</f>
        <v>4</v>
      </c>
      <c r="D4101" s="12">
        <f t="array" ref="D4101">INDEX(Producto!$A$2:$A$500, MATCH(Data!H4101, Producto!$B$2:$B$500, 0))</f>
        <v>6</v>
      </c>
      <c r="E4101" s="12">
        <f>VLOOKUP(Data!E4101 &amp; Data!F4101 &amp; Data!G4101, Ubicacion!$A$2:$B$1000, 2, FALSE)</f>
        <v>3</v>
      </c>
      <c r="F4101" s="15">
        <f>Data!J4101</f>
        <v>208</v>
      </c>
      <c r="G4101" s="16">
        <f>Data!I4101</f>
        <v>67</v>
      </c>
      <c r="H4101" s="17">
        <f>Data!K4101</f>
        <v>13936</v>
      </c>
      <c r="I4101" s="17">
        <f>Data!L4101</f>
        <v>3205.28</v>
      </c>
      <c r="J4101" s="12" t="str">
        <f>Data!N4101</f>
        <v>Online</v>
      </c>
      <c r="K4101" s="12" t="str">
        <f>Data!O4101</f>
        <v>Transferencia bancaria</v>
      </c>
      <c r="L4101" s="12" t="str">
        <f>Data!P4101</f>
        <v>Recurrente</v>
      </c>
    </row>
    <row r="4102">
      <c r="A4102" s="11">
        <v>4101.0</v>
      </c>
      <c r="B4102" s="14">
        <f>Data!D4102</f>
        <v>44244</v>
      </c>
      <c r="C4102" s="12">
        <f>IFERROR(VLOOKUP(Data!B4102, Minorista!$A$2:$B$100, 2, FALSE), "")</f>
        <v>5</v>
      </c>
      <c r="D4102" s="12">
        <f t="array" ref="D4102">INDEX(Producto!$A$2:$A$500, MATCH(Data!H4102, Producto!$B$2:$B$500, 0))</f>
        <v>1</v>
      </c>
      <c r="E4102" s="12">
        <f>VLOOKUP(Data!E4102 &amp; Data!F4102 &amp; Data!G4102, Ubicacion!$A$2:$B$1000, 2, FALSE)</f>
        <v>3</v>
      </c>
      <c r="F4102" s="15">
        <f>Data!J4102</f>
        <v>203</v>
      </c>
      <c r="G4102" s="16">
        <f>Data!I4102</f>
        <v>32</v>
      </c>
      <c r="H4102" s="17">
        <f>Data!K4102</f>
        <v>6496</v>
      </c>
      <c r="I4102" s="17">
        <f>Data!L4102</f>
        <v>3312.96</v>
      </c>
      <c r="J4102" s="12" t="str">
        <f>Data!N4102</f>
        <v>Online</v>
      </c>
      <c r="K4102" s="12" t="str">
        <f>Data!O4102</f>
        <v>Transferencia bancaria</v>
      </c>
      <c r="L4102" s="12" t="str">
        <f>Data!P4102</f>
        <v>Nuevo</v>
      </c>
    </row>
    <row r="4103">
      <c r="A4103" s="11">
        <v>4102.0</v>
      </c>
      <c r="B4103" s="14">
        <f>Data!D4103</f>
        <v>44245</v>
      </c>
      <c r="C4103" s="12">
        <f>IFERROR(VLOOKUP(Data!B4103, Minorista!$A$2:$B$100, 2, FALSE), "")</f>
        <v>5</v>
      </c>
      <c r="D4103" s="12">
        <f t="array" ref="D4103">INDEX(Producto!$A$2:$A$500, MATCH(Data!H4103, Producto!$B$2:$B$500, 0))</f>
        <v>2</v>
      </c>
      <c r="E4103" s="12">
        <f>VLOOKUP(Data!E4103 &amp; Data!F4103 &amp; Data!G4103, Ubicacion!$A$2:$B$1000, 2, FALSE)</f>
        <v>3</v>
      </c>
      <c r="F4103" s="15">
        <f>Data!J4103</f>
        <v>196</v>
      </c>
      <c r="G4103" s="16">
        <f>Data!I4103</f>
        <v>41</v>
      </c>
      <c r="H4103" s="17">
        <f>Data!K4103</f>
        <v>8036</v>
      </c>
      <c r="I4103" s="17">
        <f>Data!L4103</f>
        <v>2892.96</v>
      </c>
      <c r="J4103" s="12" t="str">
        <f>Data!N4103</f>
        <v>Online</v>
      </c>
      <c r="K4103" s="12" t="str">
        <f>Data!O4103</f>
        <v>Transferencia bancaria</v>
      </c>
      <c r="L4103" s="12" t="str">
        <f>Data!P4103</f>
        <v>Nuevo</v>
      </c>
    </row>
    <row r="4104">
      <c r="A4104" s="11">
        <v>4103.0</v>
      </c>
      <c r="B4104" s="14">
        <f>Data!D4104</f>
        <v>44264</v>
      </c>
      <c r="C4104" s="12">
        <f>IFERROR(VLOOKUP(Data!B4104, Minorista!$A$2:$B$100, 2, FALSE), "")</f>
        <v>5</v>
      </c>
      <c r="D4104" s="12">
        <f t="array" ref="D4104">INDEX(Producto!$A$2:$A$500, MATCH(Data!H4104, Producto!$B$2:$B$500, 0))</f>
        <v>3</v>
      </c>
      <c r="E4104" s="12">
        <f>VLOOKUP(Data!E4104 &amp; Data!F4104 &amp; Data!G4104, Ubicacion!$A$2:$B$1000, 2, FALSE)</f>
        <v>3</v>
      </c>
      <c r="F4104" s="15">
        <f>Data!J4104</f>
        <v>189</v>
      </c>
      <c r="G4104" s="16">
        <f>Data!I4104</f>
        <v>41</v>
      </c>
      <c r="H4104" s="17">
        <f>Data!K4104</f>
        <v>7749</v>
      </c>
      <c r="I4104" s="17">
        <f>Data!L4104</f>
        <v>4029.48</v>
      </c>
      <c r="J4104" s="12" t="str">
        <f>Data!N4104</f>
        <v>Online</v>
      </c>
      <c r="K4104" s="12" t="str">
        <f>Data!O4104</f>
        <v>Tarjeta</v>
      </c>
      <c r="L4104" s="12" t="str">
        <f>Data!P4104</f>
        <v>Nuevo</v>
      </c>
    </row>
    <row r="4105">
      <c r="A4105" s="11">
        <v>4104.0</v>
      </c>
      <c r="B4105" s="14">
        <f>Data!D4105</f>
        <v>44265</v>
      </c>
      <c r="C4105" s="12">
        <f>IFERROR(VLOOKUP(Data!B4105, Minorista!$A$2:$B$100, 2, FALSE), "")</f>
        <v>5</v>
      </c>
      <c r="D4105" s="12">
        <f t="array" ref="D4105">INDEX(Producto!$A$2:$A$500, MATCH(Data!H4105, Producto!$B$2:$B$500, 0))</f>
        <v>4</v>
      </c>
      <c r="E4105" s="12">
        <f>VLOOKUP(Data!E4105 &amp; Data!F4105 &amp; Data!G4105, Ubicacion!$A$2:$B$1000, 2, FALSE)</f>
        <v>3</v>
      </c>
      <c r="F4105" s="15">
        <f>Data!J4105</f>
        <v>160</v>
      </c>
      <c r="G4105" s="16">
        <f>Data!I4105</f>
        <v>41</v>
      </c>
      <c r="H4105" s="17">
        <f>Data!K4105</f>
        <v>6560</v>
      </c>
      <c r="I4105" s="17">
        <f>Data!L4105</f>
        <v>3214.4</v>
      </c>
      <c r="J4105" s="12" t="str">
        <f>Data!N4105</f>
        <v>Online</v>
      </c>
      <c r="K4105" s="12" t="str">
        <f>Data!O4105</f>
        <v>Tarjeta</v>
      </c>
      <c r="L4105" s="12" t="str">
        <f>Data!P4105</f>
        <v>Recurrente</v>
      </c>
    </row>
    <row r="4106">
      <c r="A4106" s="11">
        <v>4105.0</v>
      </c>
      <c r="B4106" s="14">
        <f>Data!D4106</f>
        <v>44266</v>
      </c>
      <c r="C4106" s="12">
        <f>IFERROR(VLOOKUP(Data!B4106, Minorista!$A$2:$B$100, 2, FALSE), "")</f>
        <v>5</v>
      </c>
      <c r="D4106" s="12">
        <f t="array" ref="D4106">INDEX(Producto!$A$2:$A$500, MATCH(Data!H4106, Producto!$B$2:$B$500, 0))</f>
        <v>5</v>
      </c>
      <c r="E4106" s="12">
        <f>VLOOKUP(Data!E4106 &amp; Data!F4106 &amp; Data!G4106, Ubicacion!$A$2:$B$1000, 2, FALSE)</f>
        <v>4</v>
      </c>
      <c r="F4106" s="15">
        <f>Data!J4106</f>
        <v>145</v>
      </c>
      <c r="G4106" s="16">
        <f>Data!I4106</f>
        <v>49</v>
      </c>
      <c r="H4106" s="17">
        <f>Data!K4106</f>
        <v>7105</v>
      </c>
      <c r="I4106" s="17">
        <f>Data!L4106</f>
        <v>4689.3</v>
      </c>
      <c r="J4106" s="12" t="str">
        <f>Data!N4106</f>
        <v>Online</v>
      </c>
      <c r="K4106" s="12" t="str">
        <f>Data!O4106</f>
        <v>Efectivo</v>
      </c>
      <c r="L4106" s="12" t="str">
        <f>Data!P4106</f>
        <v>Recurrente</v>
      </c>
    </row>
    <row r="4107">
      <c r="A4107" s="11">
        <v>4106.0</v>
      </c>
      <c r="B4107" s="14">
        <f>Data!D4107</f>
        <v>44267</v>
      </c>
      <c r="C4107" s="12">
        <f>IFERROR(VLOOKUP(Data!B4107, Minorista!$A$2:$B$100, 2, FALSE), "")</f>
        <v>5</v>
      </c>
      <c r="D4107" s="12">
        <f t="array" ref="D4107">INDEX(Producto!$A$2:$A$500, MATCH(Data!H4107, Producto!$B$2:$B$500, 0))</f>
        <v>6</v>
      </c>
      <c r="E4107" s="12">
        <f>VLOOKUP(Data!E4107 &amp; Data!F4107 &amp; Data!G4107, Ubicacion!$A$2:$B$1000, 2, FALSE)</f>
        <v>4</v>
      </c>
      <c r="F4107" s="15">
        <f>Data!J4107</f>
        <v>182</v>
      </c>
      <c r="G4107" s="16">
        <f>Data!I4107</f>
        <v>41</v>
      </c>
      <c r="H4107" s="17">
        <f>Data!K4107</f>
        <v>7462</v>
      </c>
      <c r="I4107" s="17">
        <f>Data!L4107</f>
        <v>2313.22</v>
      </c>
      <c r="J4107" s="12" t="str">
        <f>Data!N4107</f>
        <v>Online</v>
      </c>
      <c r="K4107" s="12" t="str">
        <f>Data!O4107</f>
        <v>Efectivo</v>
      </c>
      <c r="L4107" s="12" t="str">
        <f>Data!P4107</f>
        <v>Recurrente</v>
      </c>
    </row>
    <row r="4108">
      <c r="A4108" s="11">
        <v>4107.0</v>
      </c>
      <c r="B4108" s="14">
        <f>Data!D4108</f>
        <v>44268</v>
      </c>
      <c r="C4108" s="12">
        <f>IFERROR(VLOOKUP(Data!B4108, Minorista!$A$2:$B$100, 2, FALSE), "")</f>
        <v>5</v>
      </c>
      <c r="D4108" s="12">
        <f t="array" ref="D4108">INDEX(Producto!$A$2:$A$500, MATCH(Data!H4108, Producto!$B$2:$B$500, 0))</f>
        <v>1</v>
      </c>
      <c r="E4108" s="12">
        <f>VLOOKUP(Data!E4108 &amp; Data!F4108 &amp; Data!G4108, Ubicacion!$A$2:$B$1000, 2, FALSE)</f>
        <v>4</v>
      </c>
      <c r="F4108" s="15">
        <f>Data!J4108</f>
        <v>225</v>
      </c>
      <c r="G4108" s="16">
        <f>Data!I4108</f>
        <v>34</v>
      </c>
      <c r="H4108" s="17">
        <f>Data!K4108</f>
        <v>7650</v>
      </c>
      <c r="I4108" s="17">
        <f>Data!L4108</f>
        <v>4054.5</v>
      </c>
      <c r="J4108" s="12" t="str">
        <f>Data!N4108</f>
        <v>Online</v>
      </c>
      <c r="K4108" s="12" t="str">
        <f>Data!O4108</f>
        <v>Transferencia bancaria</v>
      </c>
      <c r="L4108" s="12" t="str">
        <f>Data!P4108</f>
        <v>Recurrente</v>
      </c>
    </row>
    <row r="4109">
      <c r="A4109" s="11">
        <v>4108.0</v>
      </c>
      <c r="B4109" s="14">
        <f>Data!D4109</f>
        <v>44269</v>
      </c>
      <c r="C4109" s="12">
        <f>IFERROR(VLOOKUP(Data!B4109, Minorista!$A$2:$B$100, 2, FALSE), "")</f>
        <v>5</v>
      </c>
      <c r="D4109" s="12">
        <f t="array" ref="D4109">INDEX(Producto!$A$2:$A$500, MATCH(Data!H4109, Producto!$B$2:$B$500, 0))</f>
        <v>2</v>
      </c>
      <c r="E4109" s="12">
        <f>VLOOKUP(Data!E4109 &amp; Data!F4109 &amp; Data!G4109, Ubicacion!$A$2:$B$1000, 2, FALSE)</f>
        <v>4</v>
      </c>
      <c r="F4109" s="15">
        <f>Data!J4109</f>
        <v>195</v>
      </c>
      <c r="G4109" s="16">
        <f>Data!I4109</f>
        <v>43</v>
      </c>
      <c r="H4109" s="17">
        <f>Data!K4109</f>
        <v>8385</v>
      </c>
      <c r="I4109" s="17">
        <f>Data!L4109</f>
        <v>3354</v>
      </c>
      <c r="J4109" s="12" t="str">
        <f>Data!N4109</f>
        <v>Online</v>
      </c>
      <c r="K4109" s="12" t="str">
        <f>Data!O4109</f>
        <v>Tarjeta</v>
      </c>
      <c r="L4109" s="12" t="str">
        <f>Data!P4109</f>
        <v>Nuevo</v>
      </c>
    </row>
    <row r="4110">
      <c r="A4110" s="11">
        <v>4109.0</v>
      </c>
      <c r="B4110" s="14">
        <f>Data!D4110</f>
        <v>44270</v>
      </c>
      <c r="C4110" s="12">
        <f>IFERROR(VLOOKUP(Data!B4110, Minorista!$A$2:$B$100, 2, FALSE), "")</f>
        <v>5</v>
      </c>
      <c r="D4110" s="12">
        <f t="array" ref="D4110">INDEX(Producto!$A$2:$A$500, MATCH(Data!H4110, Producto!$B$2:$B$500, 0))</f>
        <v>3</v>
      </c>
      <c r="E4110" s="12">
        <f>VLOOKUP(Data!E4110 &amp; Data!F4110 &amp; Data!G4110, Ubicacion!$A$2:$B$1000, 2, FALSE)</f>
        <v>4</v>
      </c>
      <c r="F4110" s="15">
        <f>Data!J4110</f>
        <v>169</v>
      </c>
      <c r="G4110" s="16">
        <f>Data!I4110</f>
        <v>44</v>
      </c>
      <c r="H4110" s="17">
        <f>Data!K4110</f>
        <v>7436</v>
      </c>
      <c r="I4110" s="17">
        <f>Data!L4110</f>
        <v>3718</v>
      </c>
      <c r="J4110" s="12" t="str">
        <f>Data!N4110</f>
        <v>Online</v>
      </c>
      <c r="K4110" s="12" t="str">
        <f>Data!O4110</f>
        <v>Efectivo</v>
      </c>
      <c r="L4110" s="12" t="str">
        <f>Data!P4110</f>
        <v>Nuevo</v>
      </c>
    </row>
    <row r="4111">
      <c r="A4111" s="11">
        <v>4110.0</v>
      </c>
      <c r="B4111" s="14">
        <f>Data!D4111</f>
        <v>44271</v>
      </c>
      <c r="C4111" s="12">
        <f>IFERROR(VLOOKUP(Data!B4111, Minorista!$A$2:$B$100, 2, FALSE), "")</f>
        <v>5</v>
      </c>
      <c r="D4111" s="12">
        <f t="array" ref="D4111">INDEX(Producto!$A$2:$A$500, MATCH(Data!H4111, Producto!$B$2:$B$500, 0))</f>
        <v>4</v>
      </c>
      <c r="E4111" s="12">
        <f>VLOOKUP(Data!E4111 &amp; Data!F4111 &amp; Data!G4111, Ubicacion!$A$2:$B$1000, 2, FALSE)</f>
        <v>4</v>
      </c>
      <c r="F4111" s="15">
        <f>Data!J4111</f>
        <v>152</v>
      </c>
      <c r="G4111" s="16">
        <f>Data!I4111</f>
        <v>41</v>
      </c>
      <c r="H4111" s="17">
        <f>Data!K4111</f>
        <v>6232</v>
      </c>
      <c r="I4111" s="17">
        <f>Data!L4111</f>
        <v>3053.68</v>
      </c>
      <c r="J4111" s="12" t="str">
        <f>Data!N4111</f>
        <v>Online</v>
      </c>
      <c r="K4111" s="12" t="str">
        <f>Data!O4111</f>
        <v>Tarjeta</v>
      </c>
      <c r="L4111" s="12" t="str">
        <f>Data!P4111</f>
        <v>Nuevo</v>
      </c>
    </row>
    <row r="4112">
      <c r="A4112" s="11">
        <v>4111.0</v>
      </c>
      <c r="B4112" s="14">
        <f>Data!D4112</f>
        <v>44272</v>
      </c>
      <c r="C4112" s="12">
        <f>IFERROR(VLOOKUP(Data!B4112, Minorista!$A$2:$B$100, 2, FALSE), "")</f>
        <v>5</v>
      </c>
      <c r="D4112" s="12">
        <f t="array" ref="D4112">INDEX(Producto!$A$2:$A$500, MATCH(Data!H4112, Producto!$B$2:$B$500, 0))</f>
        <v>5</v>
      </c>
      <c r="E4112" s="12">
        <f>VLOOKUP(Data!E4112 &amp; Data!F4112 &amp; Data!G4112, Ubicacion!$A$2:$B$1000, 2, FALSE)</f>
        <v>4</v>
      </c>
      <c r="F4112" s="15">
        <f>Data!J4112</f>
        <v>113</v>
      </c>
      <c r="G4112" s="16">
        <f>Data!I4112</f>
        <v>46</v>
      </c>
      <c r="H4112" s="17">
        <f>Data!K4112</f>
        <v>5198</v>
      </c>
      <c r="I4112" s="17">
        <f>Data!L4112</f>
        <v>3534.64</v>
      </c>
      <c r="J4112" s="12" t="str">
        <f>Data!N4112</f>
        <v>Online</v>
      </c>
      <c r="K4112" s="12" t="str">
        <f>Data!O4112</f>
        <v>Efectivo</v>
      </c>
      <c r="L4112" s="12" t="str">
        <f>Data!P4112</f>
        <v>Recurrente</v>
      </c>
    </row>
    <row r="4113">
      <c r="A4113" s="11">
        <v>4112.0</v>
      </c>
      <c r="B4113" s="14">
        <f>Data!D4113</f>
        <v>44273</v>
      </c>
      <c r="C4113" s="12">
        <f>IFERROR(VLOOKUP(Data!B4113, Minorista!$A$2:$B$100, 2, FALSE), "")</f>
        <v>5</v>
      </c>
      <c r="D4113" s="12">
        <f t="array" ref="D4113">INDEX(Producto!$A$2:$A$500, MATCH(Data!H4113, Producto!$B$2:$B$500, 0))</f>
        <v>6</v>
      </c>
      <c r="E4113" s="12">
        <f>VLOOKUP(Data!E4113 &amp; Data!F4113 &amp; Data!G4113, Ubicacion!$A$2:$B$1000, 2, FALSE)</f>
        <v>4</v>
      </c>
      <c r="F4113" s="15">
        <f>Data!J4113</f>
        <v>176</v>
      </c>
      <c r="G4113" s="16">
        <f>Data!I4113</f>
        <v>41</v>
      </c>
      <c r="H4113" s="17">
        <f>Data!K4113</f>
        <v>7216</v>
      </c>
      <c r="I4113" s="17">
        <f>Data!L4113</f>
        <v>2164.8</v>
      </c>
      <c r="J4113" s="12" t="str">
        <f>Data!N4113</f>
        <v>Online</v>
      </c>
      <c r="K4113" s="12" t="str">
        <f>Data!O4113</f>
        <v>Efectivo</v>
      </c>
      <c r="L4113" s="12" t="str">
        <f>Data!P4113</f>
        <v>Recurrente</v>
      </c>
    </row>
    <row r="4114">
      <c r="A4114" s="11">
        <v>4113.0</v>
      </c>
      <c r="B4114" s="14">
        <f>Data!D4114</f>
        <v>44274</v>
      </c>
      <c r="C4114" s="12">
        <f>IFERROR(VLOOKUP(Data!B4114, Minorista!$A$2:$B$100, 2, FALSE), "")</f>
        <v>5</v>
      </c>
      <c r="D4114" s="12">
        <f t="array" ref="D4114">INDEX(Producto!$A$2:$A$500, MATCH(Data!H4114, Producto!$B$2:$B$500, 0))</f>
        <v>1</v>
      </c>
      <c r="E4114" s="12">
        <f>VLOOKUP(Data!E4114 &amp; Data!F4114 &amp; Data!G4114, Ubicacion!$A$2:$B$1000, 2, FALSE)</f>
        <v>4</v>
      </c>
      <c r="F4114" s="15">
        <f>Data!J4114</f>
        <v>216</v>
      </c>
      <c r="G4114" s="16">
        <f>Data!I4114</f>
        <v>32</v>
      </c>
      <c r="H4114" s="17">
        <f>Data!K4114</f>
        <v>6912</v>
      </c>
      <c r="I4114" s="17">
        <f>Data!L4114</f>
        <v>3456</v>
      </c>
      <c r="J4114" s="12" t="str">
        <f>Data!N4114</f>
        <v>Online</v>
      </c>
      <c r="K4114" s="12" t="str">
        <f>Data!O4114</f>
        <v>Efectivo</v>
      </c>
      <c r="L4114" s="12" t="str">
        <f>Data!P4114</f>
        <v>Recurrente</v>
      </c>
    </row>
    <row r="4115">
      <c r="A4115" s="11">
        <v>4114.0</v>
      </c>
      <c r="B4115" s="14">
        <f>Data!D4115</f>
        <v>44275</v>
      </c>
      <c r="C4115" s="12">
        <f>IFERROR(VLOOKUP(Data!B4115, Minorista!$A$2:$B$100, 2, FALSE), "")</f>
        <v>5</v>
      </c>
      <c r="D4115" s="12">
        <f t="array" ref="D4115">INDEX(Producto!$A$2:$A$500, MATCH(Data!H4115, Producto!$B$2:$B$500, 0))</f>
        <v>2</v>
      </c>
      <c r="E4115" s="12">
        <f>VLOOKUP(Data!E4115 &amp; Data!F4115 &amp; Data!G4115, Ubicacion!$A$2:$B$1000, 2, FALSE)</f>
        <v>4</v>
      </c>
      <c r="F4115" s="15">
        <f>Data!J4115</f>
        <v>195</v>
      </c>
      <c r="G4115" s="16">
        <f>Data!I4115</f>
        <v>41</v>
      </c>
      <c r="H4115" s="17">
        <f>Data!K4115</f>
        <v>7995</v>
      </c>
      <c r="I4115" s="17">
        <f>Data!L4115</f>
        <v>2798.25</v>
      </c>
      <c r="J4115" s="12" t="str">
        <f>Data!N4115</f>
        <v>Online</v>
      </c>
      <c r="K4115" s="12" t="str">
        <f>Data!O4115</f>
        <v>Efectivo</v>
      </c>
      <c r="L4115" s="12" t="str">
        <f>Data!P4115</f>
        <v>Nuevo</v>
      </c>
    </row>
    <row r="4116">
      <c r="A4116" s="11">
        <v>4115.0</v>
      </c>
      <c r="B4116" s="14">
        <f>Data!D4116</f>
        <v>44276</v>
      </c>
      <c r="C4116" s="12">
        <f>IFERROR(VLOOKUP(Data!B4116, Minorista!$A$2:$B$100, 2, FALSE), "")</f>
        <v>5</v>
      </c>
      <c r="D4116" s="12">
        <f t="array" ref="D4116">INDEX(Producto!$A$2:$A$500, MATCH(Data!H4116, Producto!$B$2:$B$500, 0))</f>
        <v>3</v>
      </c>
      <c r="E4116" s="12">
        <f>VLOOKUP(Data!E4116 &amp; Data!F4116 &amp; Data!G4116, Ubicacion!$A$2:$B$1000, 2, FALSE)</f>
        <v>4</v>
      </c>
      <c r="F4116" s="15">
        <f>Data!J4116</f>
        <v>169</v>
      </c>
      <c r="G4116" s="16">
        <f>Data!I4116</f>
        <v>42</v>
      </c>
      <c r="H4116" s="17">
        <f>Data!K4116</f>
        <v>7098</v>
      </c>
      <c r="I4116" s="17">
        <f>Data!L4116</f>
        <v>3903.9</v>
      </c>
      <c r="J4116" s="12" t="str">
        <f>Data!N4116</f>
        <v>Online</v>
      </c>
      <c r="K4116" s="12" t="str">
        <f>Data!O4116</f>
        <v>Efectivo</v>
      </c>
      <c r="L4116" s="12" t="str">
        <f>Data!P4116</f>
        <v>Recurrente</v>
      </c>
    </row>
    <row r="4117">
      <c r="A4117" s="11">
        <v>4116.0</v>
      </c>
      <c r="B4117" s="14">
        <f>Data!D4117</f>
        <v>44277</v>
      </c>
      <c r="C4117" s="12">
        <f>IFERROR(VLOOKUP(Data!B4117, Minorista!$A$2:$B$100, 2, FALSE), "")</f>
        <v>5</v>
      </c>
      <c r="D4117" s="12">
        <f t="array" ref="D4117">INDEX(Producto!$A$2:$A$500, MATCH(Data!H4117, Producto!$B$2:$B$500, 0))</f>
        <v>4</v>
      </c>
      <c r="E4117" s="12">
        <f>VLOOKUP(Data!E4117 &amp; Data!F4117 &amp; Data!G4117, Ubicacion!$A$2:$B$1000, 2, FALSE)</f>
        <v>4</v>
      </c>
      <c r="F4117" s="15">
        <f>Data!J4117</f>
        <v>154</v>
      </c>
      <c r="G4117" s="16">
        <f>Data!I4117</f>
        <v>41</v>
      </c>
      <c r="H4117" s="17">
        <f>Data!K4117</f>
        <v>6314</v>
      </c>
      <c r="I4117" s="17">
        <f>Data!L4117</f>
        <v>2841.3</v>
      </c>
      <c r="J4117" s="12" t="str">
        <f>Data!N4117</f>
        <v>Online</v>
      </c>
      <c r="K4117" s="12" t="str">
        <f>Data!O4117</f>
        <v>Transferencia bancaria</v>
      </c>
      <c r="L4117" s="12" t="str">
        <f>Data!P4117</f>
        <v>Recurrente</v>
      </c>
    </row>
    <row r="4118">
      <c r="A4118" s="11">
        <v>4117.0</v>
      </c>
      <c r="B4118" s="14">
        <f>Data!D4118</f>
        <v>44278</v>
      </c>
      <c r="C4118" s="12">
        <f>IFERROR(VLOOKUP(Data!B4118, Minorista!$A$2:$B$100, 2, FALSE), "")</f>
        <v>5</v>
      </c>
      <c r="D4118" s="12">
        <f t="array" ref="D4118">INDEX(Producto!$A$2:$A$500, MATCH(Data!H4118, Producto!$B$2:$B$500, 0))</f>
        <v>5</v>
      </c>
      <c r="E4118" s="12">
        <f>VLOOKUP(Data!E4118 &amp; Data!F4118 &amp; Data!G4118, Ubicacion!$A$2:$B$1000, 2, FALSE)</f>
        <v>4</v>
      </c>
      <c r="F4118" s="15">
        <f>Data!J4118</f>
        <v>106</v>
      </c>
      <c r="G4118" s="16">
        <f>Data!I4118</f>
        <v>46</v>
      </c>
      <c r="H4118" s="17">
        <f>Data!K4118</f>
        <v>4876</v>
      </c>
      <c r="I4118" s="17">
        <f>Data!L4118</f>
        <v>3315.68</v>
      </c>
      <c r="J4118" s="12" t="str">
        <f>Data!N4118</f>
        <v>Online</v>
      </c>
      <c r="K4118" s="12" t="str">
        <f>Data!O4118</f>
        <v>Tarjeta</v>
      </c>
      <c r="L4118" s="12" t="str">
        <f>Data!P4118</f>
        <v>Nuevo</v>
      </c>
    </row>
    <row r="4119">
      <c r="A4119" s="11">
        <v>4118.0</v>
      </c>
      <c r="B4119" s="14">
        <f>Data!D4119</f>
        <v>44292</v>
      </c>
      <c r="C4119" s="12">
        <f>IFERROR(VLOOKUP(Data!B4119, Minorista!$A$2:$B$100, 2, FALSE), "")</f>
        <v>5</v>
      </c>
      <c r="D4119" s="12">
        <f t="array" ref="D4119">INDEX(Producto!$A$2:$A$500, MATCH(Data!H4119, Producto!$B$2:$B$500, 0))</f>
        <v>6</v>
      </c>
      <c r="E4119" s="12">
        <f>VLOOKUP(Data!E4119 &amp; Data!F4119 &amp; Data!G4119, Ubicacion!$A$2:$B$1000, 2, FALSE)</f>
        <v>4</v>
      </c>
      <c r="F4119" s="15">
        <f>Data!J4119</f>
        <v>188</v>
      </c>
      <c r="G4119" s="16">
        <f>Data!I4119</f>
        <v>41</v>
      </c>
      <c r="H4119" s="17">
        <f>Data!K4119</f>
        <v>7708</v>
      </c>
      <c r="I4119" s="17">
        <f>Data!L4119</f>
        <v>2697.8</v>
      </c>
      <c r="J4119" s="12" t="str">
        <f>Data!N4119</f>
        <v>Online</v>
      </c>
      <c r="K4119" s="12" t="str">
        <f>Data!O4119</f>
        <v>Tarjeta</v>
      </c>
      <c r="L4119" s="12" t="str">
        <f>Data!P4119</f>
        <v>Nuevo</v>
      </c>
    </row>
    <row r="4120">
      <c r="A4120" s="11">
        <v>4119.0</v>
      </c>
      <c r="B4120" s="14">
        <f>Data!D4120</f>
        <v>44293</v>
      </c>
      <c r="C4120" s="12">
        <f>IFERROR(VLOOKUP(Data!B4120, Minorista!$A$2:$B$100, 2, FALSE), "")</f>
        <v>5</v>
      </c>
      <c r="D4120" s="12">
        <f t="array" ref="D4120">INDEX(Producto!$A$2:$A$500, MATCH(Data!H4120, Producto!$B$2:$B$500, 0))</f>
        <v>1</v>
      </c>
      <c r="E4120" s="12">
        <f>VLOOKUP(Data!E4120 &amp; Data!F4120 &amp; Data!G4120, Ubicacion!$A$2:$B$1000, 2, FALSE)</f>
        <v>4</v>
      </c>
      <c r="F4120" s="15">
        <f>Data!J4120</f>
        <v>240</v>
      </c>
      <c r="G4120" s="16">
        <f>Data!I4120</f>
        <v>43</v>
      </c>
      <c r="H4120" s="17">
        <f>Data!K4120</f>
        <v>10320</v>
      </c>
      <c r="I4120" s="17">
        <f>Data!L4120</f>
        <v>5160</v>
      </c>
      <c r="J4120" s="12" t="str">
        <f>Data!N4120</f>
        <v>Online</v>
      </c>
      <c r="K4120" s="12" t="str">
        <f>Data!O4120</f>
        <v>Transferencia bancaria</v>
      </c>
      <c r="L4120" s="12" t="str">
        <f>Data!P4120</f>
        <v>Nuevo</v>
      </c>
    </row>
    <row r="4121">
      <c r="A4121" s="11">
        <v>4120.0</v>
      </c>
      <c r="B4121" s="14">
        <f>Data!D4121</f>
        <v>44294</v>
      </c>
      <c r="C4121" s="12">
        <f>IFERROR(VLOOKUP(Data!B4121, Minorista!$A$2:$B$100, 2, FALSE), "")</f>
        <v>5</v>
      </c>
      <c r="D4121" s="12">
        <f t="array" ref="D4121">INDEX(Producto!$A$2:$A$500, MATCH(Data!H4121, Producto!$B$2:$B$500, 0))</f>
        <v>2</v>
      </c>
      <c r="E4121" s="12">
        <f>VLOOKUP(Data!E4121 &amp; Data!F4121 &amp; Data!G4121, Ubicacion!$A$2:$B$1000, 2, FALSE)</f>
        <v>4</v>
      </c>
      <c r="F4121" s="15">
        <f>Data!J4121</f>
        <v>156</v>
      </c>
      <c r="G4121" s="16">
        <f>Data!I4121</f>
        <v>49</v>
      </c>
      <c r="H4121" s="17">
        <f>Data!K4121</f>
        <v>7644</v>
      </c>
      <c r="I4121" s="17">
        <f>Data!L4121</f>
        <v>2751.84</v>
      </c>
      <c r="J4121" s="12" t="str">
        <f>Data!N4121</f>
        <v>Online</v>
      </c>
      <c r="K4121" s="12" t="str">
        <f>Data!O4121</f>
        <v>Transferencia bancaria</v>
      </c>
      <c r="L4121" s="12" t="str">
        <f>Data!P4121</f>
        <v>Nuevo</v>
      </c>
    </row>
    <row r="4122">
      <c r="A4122" s="11">
        <v>4121.0</v>
      </c>
      <c r="B4122" s="14">
        <f>Data!D4122</f>
        <v>44295</v>
      </c>
      <c r="C4122" s="12">
        <f>IFERROR(VLOOKUP(Data!B4122, Minorista!$A$2:$B$100, 2, FALSE), "")</f>
        <v>5</v>
      </c>
      <c r="D4122" s="12">
        <f t="array" ref="D4122">INDEX(Producto!$A$2:$A$500, MATCH(Data!H4122, Producto!$B$2:$B$500, 0))</f>
        <v>3</v>
      </c>
      <c r="E4122" s="12">
        <f>VLOOKUP(Data!E4122 &amp; Data!F4122 &amp; Data!G4122, Ubicacion!$A$2:$B$1000, 2, FALSE)</f>
        <v>4</v>
      </c>
      <c r="F4122" s="15">
        <f>Data!J4122</f>
        <v>175</v>
      </c>
      <c r="G4122" s="16">
        <f>Data!I4122</f>
        <v>49</v>
      </c>
      <c r="H4122" s="17">
        <f>Data!K4122</f>
        <v>8575</v>
      </c>
      <c r="I4122" s="17">
        <f>Data!L4122</f>
        <v>4716.25</v>
      </c>
      <c r="J4122" s="12" t="str">
        <f>Data!N4122</f>
        <v>Online</v>
      </c>
      <c r="K4122" s="12" t="str">
        <f>Data!O4122</f>
        <v>Transferencia bancaria</v>
      </c>
      <c r="L4122" s="12" t="str">
        <f>Data!P4122</f>
        <v>Recurrente</v>
      </c>
    </row>
    <row r="4123">
      <c r="A4123" s="11">
        <v>4122.0</v>
      </c>
      <c r="B4123" s="14">
        <f>Data!D4123</f>
        <v>44296</v>
      </c>
      <c r="C4123" s="12">
        <f>IFERROR(VLOOKUP(Data!B4123, Minorista!$A$2:$B$100, 2, FALSE), "")</f>
        <v>5</v>
      </c>
      <c r="D4123" s="12">
        <f t="array" ref="D4123">INDEX(Producto!$A$2:$A$500, MATCH(Data!H4123, Producto!$B$2:$B$500, 0))</f>
        <v>4</v>
      </c>
      <c r="E4123" s="12">
        <f>VLOOKUP(Data!E4123 &amp; Data!F4123 &amp; Data!G4123, Ubicacion!$A$2:$B$1000, 2, FALSE)</f>
        <v>4</v>
      </c>
      <c r="F4123" s="15">
        <f>Data!J4123</f>
        <v>152</v>
      </c>
      <c r="G4123" s="16">
        <f>Data!I4123</f>
        <v>43</v>
      </c>
      <c r="H4123" s="17">
        <f>Data!K4123</f>
        <v>6536</v>
      </c>
      <c r="I4123" s="17">
        <f>Data!L4123</f>
        <v>3202.64</v>
      </c>
      <c r="J4123" s="12" t="str">
        <f>Data!N4123</f>
        <v>Online</v>
      </c>
      <c r="K4123" s="12" t="str">
        <f>Data!O4123</f>
        <v>Transferencia bancaria</v>
      </c>
      <c r="L4123" s="12" t="str">
        <f>Data!P4123</f>
        <v>Nuevo</v>
      </c>
    </row>
    <row r="4124">
      <c r="A4124" s="11">
        <v>4123.0</v>
      </c>
      <c r="B4124" s="14">
        <f>Data!D4124</f>
        <v>44297</v>
      </c>
      <c r="C4124" s="12">
        <f>IFERROR(VLOOKUP(Data!B4124, Minorista!$A$2:$B$100, 2, FALSE), "")</f>
        <v>5</v>
      </c>
      <c r="D4124" s="12">
        <f t="array" ref="D4124">INDEX(Producto!$A$2:$A$500, MATCH(Data!H4124, Producto!$B$2:$B$500, 0))</f>
        <v>5</v>
      </c>
      <c r="E4124" s="12">
        <f>VLOOKUP(Data!E4124 &amp; Data!F4124 &amp; Data!G4124, Ubicacion!$A$2:$B$1000, 2, FALSE)</f>
        <v>4</v>
      </c>
      <c r="F4124" s="15">
        <f>Data!J4124</f>
        <v>119</v>
      </c>
      <c r="G4124" s="16">
        <f>Data!I4124</f>
        <v>49</v>
      </c>
      <c r="H4124" s="17">
        <f>Data!K4124</f>
        <v>5831</v>
      </c>
      <c r="I4124" s="17">
        <f>Data!L4124</f>
        <v>3848.46</v>
      </c>
      <c r="J4124" s="12" t="str">
        <f>Data!N4124</f>
        <v>Online</v>
      </c>
      <c r="K4124" s="12" t="str">
        <f>Data!O4124</f>
        <v>Efectivo</v>
      </c>
      <c r="L4124" s="12" t="str">
        <f>Data!P4124</f>
        <v>Nuevo</v>
      </c>
    </row>
    <row r="4125">
      <c r="A4125" s="11">
        <v>4124.0</v>
      </c>
      <c r="B4125" s="14">
        <f>Data!D4125</f>
        <v>44298</v>
      </c>
      <c r="C4125" s="12">
        <f>IFERROR(VLOOKUP(Data!B4125, Minorista!$A$2:$B$100, 2, FALSE), "")</f>
        <v>5</v>
      </c>
      <c r="D4125" s="12">
        <f t="array" ref="D4125">INDEX(Producto!$A$2:$A$500, MATCH(Data!H4125, Producto!$B$2:$B$500, 0))</f>
        <v>6</v>
      </c>
      <c r="E4125" s="12">
        <f>VLOOKUP(Data!E4125 &amp; Data!F4125 &amp; Data!G4125, Ubicacion!$A$2:$B$1000, 2, FALSE)</f>
        <v>4</v>
      </c>
      <c r="F4125" s="15">
        <f>Data!J4125</f>
        <v>174</v>
      </c>
      <c r="G4125" s="16">
        <f>Data!I4125</f>
        <v>62</v>
      </c>
      <c r="H4125" s="17">
        <f>Data!K4125</f>
        <v>10788</v>
      </c>
      <c r="I4125" s="17">
        <f>Data!L4125</f>
        <v>3560.04</v>
      </c>
      <c r="J4125" s="12" t="str">
        <f>Data!N4125</f>
        <v>Online</v>
      </c>
      <c r="K4125" s="12" t="str">
        <f>Data!O4125</f>
        <v>Transferencia bancaria</v>
      </c>
      <c r="L4125" s="12" t="str">
        <f>Data!P4125</f>
        <v>Nuevo</v>
      </c>
    </row>
    <row r="4126">
      <c r="A4126" s="11">
        <v>4125.0</v>
      </c>
      <c r="B4126" s="14">
        <f>Data!D4126</f>
        <v>44299</v>
      </c>
      <c r="C4126" s="12">
        <f>IFERROR(VLOOKUP(Data!B4126, Minorista!$A$2:$B$100, 2, FALSE), "")</f>
        <v>5</v>
      </c>
      <c r="D4126" s="12">
        <f t="array" ref="D4126">INDEX(Producto!$A$2:$A$500, MATCH(Data!H4126, Producto!$B$2:$B$500, 0))</f>
        <v>1</v>
      </c>
      <c r="E4126" s="12">
        <f>VLOOKUP(Data!E4126 &amp; Data!F4126 &amp; Data!G4126, Ubicacion!$A$2:$B$1000, 2, FALSE)</f>
        <v>4</v>
      </c>
      <c r="F4126" s="15">
        <f>Data!J4126</f>
        <v>208</v>
      </c>
      <c r="G4126" s="16">
        <f>Data!I4126</f>
        <v>41</v>
      </c>
      <c r="H4126" s="17">
        <f>Data!K4126</f>
        <v>8528</v>
      </c>
      <c r="I4126" s="17">
        <f>Data!L4126</f>
        <v>4434.56</v>
      </c>
      <c r="J4126" s="12" t="str">
        <f>Data!N4126</f>
        <v>Online</v>
      </c>
      <c r="K4126" s="12" t="str">
        <f>Data!O4126</f>
        <v>Transferencia bancaria</v>
      </c>
      <c r="L4126" s="12" t="str">
        <f>Data!P4126</f>
        <v>Nuevo</v>
      </c>
    </row>
    <row r="4127">
      <c r="A4127" s="11">
        <v>4126.0</v>
      </c>
      <c r="B4127" s="14">
        <f>Data!D4127</f>
        <v>44300</v>
      </c>
      <c r="C4127" s="12">
        <f>IFERROR(VLOOKUP(Data!B4127, Minorista!$A$2:$B$100, 2, FALSE), "")</f>
        <v>5</v>
      </c>
      <c r="D4127" s="12">
        <f t="array" ref="D4127">INDEX(Producto!$A$2:$A$500, MATCH(Data!H4127, Producto!$B$2:$B$500, 0))</f>
        <v>2</v>
      </c>
      <c r="E4127" s="12">
        <f>VLOOKUP(Data!E4127 &amp; Data!F4127 &amp; Data!G4127, Ubicacion!$A$2:$B$1000, 2, FALSE)</f>
        <v>4</v>
      </c>
      <c r="F4127" s="15">
        <f>Data!J4127</f>
        <v>169</v>
      </c>
      <c r="G4127" s="16">
        <f>Data!I4127</f>
        <v>47</v>
      </c>
      <c r="H4127" s="17">
        <f>Data!K4127</f>
        <v>7943</v>
      </c>
      <c r="I4127" s="17">
        <f>Data!L4127</f>
        <v>2780.05</v>
      </c>
      <c r="J4127" s="12" t="str">
        <f>Data!N4127</f>
        <v>Online</v>
      </c>
      <c r="K4127" s="12" t="str">
        <f>Data!O4127</f>
        <v>Efectivo</v>
      </c>
      <c r="L4127" s="12" t="str">
        <f>Data!P4127</f>
        <v>Nuevo</v>
      </c>
    </row>
    <row r="4128">
      <c r="A4128" s="11">
        <v>4127.0</v>
      </c>
      <c r="B4128" s="14">
        <f>Data!D4128</f>
        <v>44301</v>
      </c>
      <c r="C4128" s="12">
        <f>IFERROR(VLOOKUP(Data!B4128, Minorista!$A$2:$B$100, 2, FALSE), "")</f>
        <v>5</v>
      </c>
      <c r="D4128" s="12">
        <f t="array" ref="D4128">INDEX(Producto!$A$2:$A$500, MATCH(Data!H4128, Producto!$B$2:$B$500, 0))</f>
        <v>3</v>
      </c>
      <c r="E4128" s="12">
        <f>VLOOKUP(Data!E4128 &amp; Data!F4128 &amp; Data!G4128, Ubicacion!$A$2:$B$1000, 2, FALSE)</f>
        <v>4</v>
      </c>
      <c r="F4128" s="15">
        <f>Data!J4128</f>
        <v>163</v>
      </c>
      <c r="G4128" s="16">
        <f>Data!I4128</f>
        <v>45</v>
      </c>
      <c r="H4128" s="17">
        <f>Data!K4128</f>
        <v>7335</v>
      </c>
      <c r="I4128" s="17">
        <f>Data!L4128</f>
        <v>3814.2</v>
      </c>
      <c r="J4128" s="12" t="str">
        <f>Data!N4128</f>
        <v>Online</v>
      </c>
      <c r="K4128" s="12" t="str">
        <f>Data!O4128</f>
        <v>Transferencia bancaria</v>
      </c>
      <c r="L4128" s="12" t="str">
        <f>Data!P4128</f>
        <v>Nuevo</v>
      </c>
    </row>
    <row r="4129">
      <c r="A4129" s="11">
        <v>4128.0</v>
      </c>
      <c r="B4129" s="14">
        <f>Data!D4129</f>
        <v>44302</v>
      </c>
      <c r="C4129" s="12">
        <f>IFERROR(VLOOKUP(Data!B4129, Minorista!$A$2:$B$100, 2, FALSE), "")</f>
        <v>5</v>
      </c>
      <c r="D4129" s="12">
        <f t="array" ref="D4129">INDEX(Producto!$A$2:$A$500, MATCH(Data!H4129, Producto!$B$2:$B$500, 0))</f>
        <v>4</v>
      </c>
      <c r="E4129" s="12">
        <f>VLOOKUP(Data!E4129 &amp; Data!F4129 &amp; Data!G4129, Ubicacion!$A$2:$B$1000, 2, FALSE)</f>
        <v>4</v>
      </c>
      <c r="F4129" s="15">
        <f>Data!J4129</f>
        <v>154</v>
      </c>
      <c r="G4129" s="16">
        <f>Data!I4129</f>
        <v>41</v>
      </c>
      <c r="H4129" s="17">
        <f>Data!K4129</f>
        <v>6314</v>
      </c>
      <c r="I4129" s="17">
        <f>Data!L4129</f>
        <v>3030.72</v>
      </c>
      <c r="J4129" s="12" t="str">
        <f>Data!N4129</f>
        <v>Online</v>
      </c>
      <c r="K4129" s="12" t="str">
        <f>Data!O4129</f>
        <v>Transferencia bancaria</v>
      </c>
      <c r="L4129" s="12" t="str">
        <f>Data!P4129</f>
        <v>Recurrente</v>
      </c>
    </row>
    <row r="4130">
      <c r="A4130" s="11">
        <v>4129.0</v>
      </c>
      <c r="B4130" s="14">
        <f>Data!D4130</f>
        <v>44303</v>
      </c>
      <c r="C4130" s="12">
        <f>IFERROR(VLOOKUP(Data!B4130, Minorista!$A$2:$B$100, 2, FALSE), "")</f>
        <v>5</v>
      </c>
      <c r="D4130" s="12">
        <f t="array" ref="D4130">INDEX(Producto!$A$2:$A$500, MATCH(Data!H4130, Producto!$B$2:$B$500, 0))</f>
        <v>5</v>
      </c>
      <c r="E4130" s="12">
        <f>VLOOKUP(Data!E4130 &amp; Data!F4130 &amp; Data!G4130, Ubicacion!$A$2:$B$1000, 2, FALSE)</f>
        <v>4</v>
      </c>
      <c r="F4130" s="15">
        <f>Data!J4130</f>
        <v>131</v>
      </c>
      <c r="G4130" s="16">
        <f>Data!I4130</f>
        <v>45</v>
      </c>
      <c r="H4130" s="17">
        <f>Data!K4130</f>
        <v>5895</v>
      </c>
      <c r="I4130" s="17">
        <f>Data!L4130</f>
        <v>3831.75</v>
      </c>
      <c r="J4130" s="12" t="str">
        <f>Data!N4130</f>
        <v>Online</v>
      </c>
      <c r="K4130" s="12" t="str">
        <f>Data!O4130</f>
        <v>Efectivo</v>
      </c>
      <c r="L4130" s="12" t="str">
        <f>Data!P4130</f>
        <v>Nuevo</v>
      </c>
    </row>
    <row r="4131">
      <c r="A4131" s="11">
        <v>4130.0</v>
      </c>
      <c r="B4131" s="14">
        <f>Data!D4131</f>
        <v>44304</v>
      </c>
      <c r="C4131" s="12">
        <f>IFERROR(VLOOKUP(Data!B4131, Minorista!$A$2:$B$100, 2, FALSE), "")</f>
        <v>5</v>
      </c>
      <c r="D4131" s="12">
        <f t="array" ref="D4131">INDEX(Producto!$A$2:$A$500, MATCH(Data!H4131, Producto!$B$2:$B$500, 0))</f>
        <v>6</v>
      </c>
      <c r="E4131" s="12">
        <f>VLOOKUP(Data!E4131 &amp; Data!F4131 &amp; Data!G4131, Ubicacion!$A$2:$B$1000, 2, FALSE)</f>
        <v>4</v>
      </c>
      <c r="F4131" s="15">
        <f>Data!J4131</f>
        <v>181</v>
      </c>
      <c r="G4131" s="16">
        <f>Data!I4131</f>
        <v>64</v>
      </c>
      <c r="H4131" s="17">
        <f>Data!K4131</f>
        <v>11584</v>
      </c>
      <c r="I4131" s="17">
        <f>Data!L4131</f>
        <v>3591.04</v>
      </c>
      <c r="J4131" s="12" t="str">
        <f>Data!N4131</f>
        <v>Online</v>
      </c>
      <c r="K4131" s="12" t="str">
        <f>Data!O4131</f>
        <v>Transferencia bancaria</v>
      </c>
      <c r="L4131" s="12" t="str">
        <f>Data!P4131</f>
        <v>Recurrente</v>
      </c>
    </row>
    <row r="4132">
      <c r="A4132" s="11">
        <v>4131.0</v>
      </c>
      <c r="B4132" s="14">
        <f>Data!D4132</f>
        <v>44305</v>
      </c>
      <c r="C4132" s="12">
        <f>IFERROR(VLOOKUP(Data!B4132, Minorista!$A$2:$B$100, 2, FALSE), "")</f>
        <v>5</v>
      </c>
      <c r="D4132" s="12">
        <f t="array" ref="D4132">INDEX(Producto!$A$2:$A$500, MATCH(Data!H4132, Producto!$B$2:$B$500, 0))</f>
        <v>1</v>
      </c>
      <c r="E4132" s="12">
        <f>VLOOKUP(Data!E4132 &amp; Data!F4132 &amp; Data!G4132, Ubicacion!$A$2:$B$1000, 2, FALSE)</f>
        <v>4</v>
      </c>
      <c r="F4132" s="15">
        <f>Data!J4132</f>
        <v>270</v>
      </c>
      <c r="G4132" s="16">
        <f>Data!I4132</f>
        <v>44</v>
      </c>
      <c r="H4132" s="17">
        <f>Data!K4132</f>
        <v>11880</v>
      </c>
      <c r="I4132" s="17">
        <f>Data!L4132</f>
        <v>6534</v>
      </c>
      <c r="J4132" s="12" t="str">
        <f>Data!N4132</f>
        <v>Online</v>
      </c>
      <c r="K4132" s="12" t="str">
        <f>Data!O4132</f>
        <v>Efectivo</v>
      </c>
      <c r="L4132" s="12" t="str">
        <f>Data!P4132</f>
        <v>Nuevo</v>
      </c>
    </row>
    <row r="4133">
      <c r="A4133" s="11">
        <v>4132.0</v>
      </c>
      <c r="B4133" s="14">
        <f>Data!D4133</f>
        <v>44306</v>
      </c>
      <c r="C4133" s="12">
        <f>IFERROR(VLOOKUP(Data!B4133, Minorista!$A$2:$B$100, 2, FALSE), "")</f>
        <v>5</v>
      </c>
      <c r="D4133" s="12">
        <f t="array" ref="D4133">INDEX(Producto!$A$2:$A$500, MATCH(Data!H4133, Producto!$B$2:$B$500, 0))</f>
        <v>2</v>
      </c>
      <c r="E4133" s="12">
        <f>VLOOKUP(Data!E4133 &amp; Data!F4133 &amp; Data!G4133, Ubicacion!$A$2:$B$1000, 2, FALSE)</f>
        <v>4</v>
      </c>
      <c r="F4133" s="15">
        <f>Data!J4133</f>
        <v>225</v>
      </c>
      <c r="G4133" s="16">
        <f>Data!I4133</f>
        <v>47</v>
      </c>
      <c r="H4133" s="17">
        <f>Data!K4133</f>
        <v>10575</v>
      </c>
      <c r="I4133" s="17">
        <f>Data!L4133</f>
        <v>3701.25</v>
      </c>
      <c r="J4133" s="12" t="str">
        <f>Data!N4133</f>
        <v>Online</v>
      </c>
      <c r="K4133" s="12" t="str">
        <f>Data!O4133</f>
        <v>Tarjeta</v>
      </c>
      <c r="L4133" s="12" t="str">
        <f>Data!P4133</f>
        <v>Recurrente</v>
      </c>
    </row>
    <row r="4134">
      <c r="A4134" s="11">
        <v>4133.0</v>
      </c>
      <c r="B4134" s="14">
        <f>Data!D4134</f>
        <v>44307</v>
      </c>
      <c r="C4134" s="12">
        <f>IFERROR(VLOOKUP(Data!B4134, Minorista!$A$2:$B$100, 2, FALSE), "")</f>
        <v>5</v>
      </c>
      <c r="D4134" s="12">
        <f t="array" ref="D4134">INDEX(Producto!$A$2:$A$500, MATCH(Data!H4134, Producto!$B$2:$B$500, 0))</f>
        <v>3</v>
      </c>
      <c r="E4134" s="12">
        <f>VLOOKUP(Data!E4134 &amp; Data!F4134 &amp; Data!G4134, Ubicacion!$A$2:$B$1000, 2, FALSE)</f>
        <v>4</v>
      </c>
      <c r="F4134" s="15">
        <f>Data!J4134</f>
        <v>203</v>
      </c>
      <c r="G4134" s="16">
        <f>Data!I4134</f>
        <v>48</v>
      </c>
      <c r="H4134" s="17">
        <f>Data!K4134</f>
        <v>9744</v>
      </c>
      <c r="I4134" s="17">
        <f>Data!L4134</f>
        <v>5359.2</v>
      </c>
      <c r="J4134" s="12" t="str">
        <f>Data!N4134</f>
        <v>Online</v>
      </c>
      <c r="K4134" s="12" t="str">
        <f>Data!O4134</f>
        <v>Tarjeta</v>
      </c>
      <c r="L4134" s="12" t="str">
        <f>Data!P4134</f>
        <v>Nuevo</v>
      </c>
    </row>
    <row r="4135">
      <c r="A4135" s="11">
        <v>4134.0</v>
      </c>
      <c r="B4135" s="14">
        <f>Data!D4135</f>
        <v>44308</v>
      </c>
      <c r="C4135" s="12">
        <f>IFERROR(VLOOKUP(Data!B4135, Minorista!$A$2:$B$100, 2, FALSE), "")</f>
        <v>5</v>
      </c>
      <c r="D4135" s="12">
        <f t="array" ref="D4135">INDEX(Producto!$A$2:$A$500, MATCH(Data!H4135, Producto!$B$2:$B$500, 0))</f>
        <v>4</v>
      </c>
      <c r="E4135" s="12">
        <f>VLOOKUP(Data!E4135 &amp; Data!F4135 &amp; Data!G4135, Ubicacion!$A$2:$B$1000, 2, FALSE)</f>
        <v>4</v>
      </c>
      <c r="F4135" s="15">
        <f>Data!J4135</f>
        <v>175</v>
      </c>
      <c r="G4135" s="16">
        <f>Data!I4135</f>
        <v>44</v>
      </c>
      <c r="H4135" s="17">
        <f>Data!K4135</f>
        <v>7700</v>
      </c>
      <c r="I4135" s="17">
        <f>Data!L4135</f>
        <v>3696</v>
      </c>
      <c r="J4135" s="12" t="str">
        <f>Data!N4135</f>
        <v>Online</v>
      </c>
      <c r="K4135" s="12" t="str">
        <f>Data!O4135</f>
        <v>Efectivo</v>
      </c>
      <c r="L4135" s="12" t="str">
        <f>Data!P4135</f>
        <v>Nuevo</v>
      </c>
    </row>
    <row r="4136">
      <c r="A4136" s="11">
        <v>4135.0</v>
      </c>
      <c r="B4136" s="14">
        <f>Data!D4136</f>
        <v>44309</v>
      </c>
      <c r="C4136" s="12">
        <f>IFERROR(VLOOKUP(Data!B4136, Minorista!$A$2:$B$100, 2, FALSE), "")</f>
        <v>5</v>
      </c>
      <c r="D4136" s="12">
        <f t="array" ref="D4136">INDEX(Producto!$A$2:$A$500, MATCH(Data!H4136, Producto!$B$2:$B$500, 0))</f>
        <v>5</v>
      </c>
      <c r="E4136" s="12">
        <f>VLOOKUP(Data!E4136 &amp; Data!F4136 &amp; Data!G4136, Ubicacion!$A$2:$B$1000, 2, FALSE)</f>
        <v>4</v>
      </c>
      <c r="F4136" s="15">
        <f>Data!J4136</f>
        <v>125</v>
      </c>
      <c r="G4136" s="16">
        <f>Data!I4136</f>
        <v>45</v>
      </c>
      <c r="H4136" s="17">
        <f>Data!K4136</f>
        <v>5625</v>
      </c>
      <c r="I4136" s="17">
        <f>Data!L4136</f>
        <v>3881.25</v>
      </c>
      <c r="J4136" s="12" t="str">
        <f>Data!N4136</f>
        <v>Online</v>
      </c>
      <c r="K4136" s="12" t="str">
        <f>Data!O4136</f>
        <v>Tarjeta</v>
      </c>
      <c r="L4136" s="12" t="str">
        <f>Data!P4136</f>
        <v>Nuevo</v>
      </c>
    </row>
    <row r="4137">
      <c r="A4137" s="11">
        <v>4136.0</v>
      </c>
      <c r="B4137" s="14">
        <f>Data!D4137</f>
        <v>44310</v>
      </c>
      <c r="C4137" s="12">
        <f>IFERROR(VLOOKUP(Data!B4137, Minorista!$A$2:$B$100, 2, FALSE), "")</f>
        <v>5</v>
      </c>
      <c r="D4137" s="12">
        <f t="array" ref="D4137">INDEX(Producto!$A$2:$A$500, MATCH(Data!H4137, Producto!$B$2:$B$500, 0))</f>
        <v>6</v>
      </c>
      <c r="E4137" s="12">
        <f>VLOOKUP(Data!E4137 &amp; Data!F4137 &amp; Data!G4137, Ubicacion!$A$2:$B$1000, 2, FALSE)</f>
        <v>4</v>
      </c>
      <c r="F4137" s="15">
        <f>Data!J4137</f>
        <v>200</v>
      </c>
      <c r="G4137" s="16">
        <f>Data!I4137</f>
        <v>60</v>
      </c>
      <c r="H4137" s="17">
        <f>Data!K4137</f>
        <v>12000</v>
      </c>
      <c r="I4137" s="17">
        <f>Data!L4137</f>
        <v>3720</v>
      </c>
      <c r="J4137" s="12" t="str">
        <f>Data!N4137</f>
        <v>Online</v>
      </c>
      <c r="K4137" s="12" t="str">
        <f>Data!O4137</f>
        <v>Efectivo</v>
      </c>
      <c r="L4137" s="12" t="str">
        <f>Data!P4137</f>
        <v>Nuevo</v>
      </c>
    </row>
    <row r="4138">
      <c r="A4138" s="11">
        <v>4137.0</v>
      </c>
      <c r="B4138" s="14">
        <f>Data!D4138</f>
        <v>44311</v>
      </c>
      <c r="C4138" s="12">
        <f>IFERROR(VLOOKUP(Data!B4138, Minorista!$A$2:$B$100, 2, FALSE), "")</f>
        <v>5</v>
      </c>
      <c r="D4138" s="12">
        <f t="array" ref="D4138">INDEX(Producto!$A$2:$A$500, MATCH(Data!H4138, Producto!$B$2:$B$500, 0))</f>
        <v>1</v>
      </c>
      <c r="E4138" s="12">
        <f>VLOOKUP(Data!E4138 &amp; Data!F4138 &amp; Data!G4138, Ubicacion!$A$2:$B$1000, 2, FALSE)</f>
        <v>4</v>
      </c>
      <c r="F4138" s="15">
        <f>Data!J4138</f>
        <v>238</v>
      </c>
      <c r="G4138" s="16">
        <f>Data!I4138</f>
        <v>41</v>
      </c>
      <c r="H4138" s="17">
        <f>Data!K4138</f>
        <v>9758</v>
      </c>
      <c r="I4138" s="17">
        <f>Data!L4138</f>
        <v>4976.58</v>
      </c>
      <c r="J4138" s="12" t="str">
        <f>Data!N4138</f>
        <v>Online</v>
      </c>
      <c r="K4138" s="12" t="str">
        <f>Data!O4138</f>
        <v>Efectivo</v>
      </c>
      <c r="L4138" s="12" t="str">
        <f>Data!P4138</f>
        <v>Recurrente</v>
      </c>
    </row>
    <row r="4139">
      <c r="A4139" s="11">
        <v>4138.0</v>
      </c>
      <c r="B4139" s="14">
        <f>Data!D4139</f>
        <v>44312</v>
      </c>
      <c r="C4139" s="12">
        <f>IFERROR(VLOOKUP(Data!B4139, Minorista!$A$2:$B$100, 2, FALSE), "")</f>
        <v>5</v>
      </c>
      <c r="D4139" s="12">
        <f t="array" ref="D4139">INDEX(Producto!$A$2:$A$500, MATCH(Data!H4139, Producto!$B$2:$B$500, 0))</f>
        <v>2</v>
      </c>
      <c r="E4139" s="12">
        <f>VLOOKUP(Data!E4139 &amp; Data!F4139 &amp; Data!G4139, Ubicacion!$A$2:$B$1000, 2, FALSE)</f>
        <v>4</v>
      </c>
      <c r="F4139" s="15">
        <f>Data!J4139</f>
        <v>216</v>
      </c>
      <c r="G4139" s="16">
        <f>Data!I4139</f>
        <v>46</v>
      </c>
      <c r="H4139" s="17">
        <f>Data!K4139</f>
        <v>9936</v>
      </c>
      <c r="I4139" s="17">
        <f>Data!L4139</f>
        <v>3775.68</v>
      </c>
      <c r="J4139" s="12" t="str">
        <f>Data!N4139</f>
        <v>Online</v>
      </c>
      <c r="K4139" s="12" t="str">
        <f>Data!O4139</f>
        <v>Transferencia bancaria</v>
      </c>
      <c r="L4139" s="12" t="str">
        <f>Data!P4139</f>
        <v>Recurrente</v>
      </c>
    </row>
    <row r="4140">
      <c r="A4140" s="11">
        <v>4139.0</v>
      </c>
      <c r="B4140" s="14">
        <f>Data!D4140</f>
        <v>44313</v>
      </c>
      <c r="C4140" s="12">
        <f>IFERROR(VLOOKUP(Data!B4140, Minorista!$A$2:$B$100, 2, FALSE), "")</f>
        <v>5</v>
      </c>
      <c r="D4140" s="12">
        <f t="array" ref="D4140">INDEX(Producto!$A$2:$A$500, MATCH(Data!H4140, Producto!$B$2:$B$500, 0))</f>
        <v>3</v>
      </c>
      <c r="E4140" s="12">
        <f>VLOOKUP(Data!E4140 &amp; Data!F4140 &amp; Data!G4140, Ubicacion!$A$2:$B$1000, 2, FALSE)</f>
        <v>4</v>
      </c>
      <c r="F4140" s="15">
        <f>Data!J4140</f>
        <v>218</v>
      </c>
      <c r="G4140" s="16">
        <f>Data!I4140</f>
        <v>47</v>
      </c>
      <c r="H4140" s="17">
        <f>Data!K4140</f>
        <v>10246</v>
      </c>
      <c r="I4140" s="17">
        <f>Data!L4140</f>
        <v>5327.92</v>
      </c>
      <c r="J4140" s="12" t="str">
        <f>Data!N4140</f>
        <v>Online</v>
      </c>
      <c r="K4140" s="12" t="str">
        <f>Data!O4140</f>
        <v>Efectivo</v>
      </c>
      <c r="L4140" s="12" t="str">
        <f>Data!P4140</f>
        <v>Nuevo</v>
      </c>
    </row>
    <row r="4141">
      <c r="A4141" s="11">
        <v>4140.0</v>
      </c>
      <c r="B4141" s="14">
        <f>Data!D4141</f>
        <v>44314</v>
      </c>
      <c r="C4141" s="12">
        <f>IFERROR(VLOOKUP(Data!B4141, Minorista!$A$2:$B$100, 2, FALSE), "")</f>
        <v>5</v>
      </c>
      <c r="D4141" s="12">
        <f t="array" ref="D4141">INDEX(Producto!$A$2:$A$500, MATCH(Data!H4141, Producto!$B$2:$B$500, 0))</f>
        <v>4</v>
      </c>
      <c r="E4141" s="12">
        <f>VLOOKUP(Data!E4141 &amp; Data!F4141 &amp; Data!G4141, Ubicacion!$A$2:$B$1000, 2, FALSE)</f>
        <v>4</v>
      </c>
      <c r="F4141" s="15">
        <f>Data!J4141</f>
        <v>189</v>
      </c>
      <c r="G4141" s="16">
        <f>Data!I4141</f>
        <v>44</v>
      </c>
      <c r="H4141" s="17">
        <f>Data!K4141</f>
        <v>8316</v>
      </c>
      <c r="I4141" s="17">
        <f>Data!L4141</f>
        <v>3991.68</v>
      </c>
      <c r="J4141" s="12" t="str">
        <f>Data!N4141</f>
        <v>Online</v>
      </c>
      <c r="K4141" s="12" t="str">
        <f>Data!O4141</f>
        <v>Tarjeta</v>
      </c>
      <c r="L4141" s="12" t="str">
        <f>Data!P4141</f>
        <v>Recurrente</v>
      </c>
    </row>
    <row r="4142">
      <c r="A4142" s="11">
        <v>4141.0</v>
      </c>
      <c r="B4142" s="14">
        <f>Data!D4142</f>
        <v>44315</v>
      </c>
      <c r="C4142" s="12">
        <f>IFERROR(VLOOKUP(Data!B4142, Minorista!$A$2:$B$100, 2, FALSE), "")</f>
        <v>5</v>
      </c>
      <c r="D4142" s="12">
        <f t="array" ref="D4142">INDEX(Producto!$A$2:$A$500, MATCH(Data!H4142, Producto!$B$2:$B$500, 0))</f>
        <v>5</v>
      </c>
      <c r="E4142" s="12">
        <f>VLOOKUP(Data!E4142 &amp; Data!F4142 &amp; Data!G4142, Ubicacion!$A$2:$B$1000, 2, FALSE)</f>
        <v>4</v>
      </c>
      <c r="F4142" s="15">
        <f>Data!J4142</f>
        <v>189</v>
      </c>
      <c r="G4142" s="16">
        <f>Data!I4142</f>
        <v>46</v>
      </c>
      <c r="H4142" s="17">
        <f>Data!K4142</f>
        <v>8694</v>
      </c>
      <c r="I4142" s="17">
        <f>Data!L4142</f>
        <v>5738.04</v>
      </c>
      <c r="J4142" s="12" t="str">
        <f>Data!N4142</f>
        <v>Online</v>
      </c>
      <c r="K4142" s="12" t="str">
        <f>Data!O4142</f>
        <v>Transferencia bancaria</v>
      </c>
      <c r="L4142" s="12" t="str">
        <f>Data!P4142</f>
        <v>Recurrente</v>
      </c>
    </row>
    <row r="4143">
      <c r="A4143" s="11">
        <v>4142.0</v>
      </c>
      <c r="B4143" s="14">
        <f>Data!D4143</f>
        <v>44316</v>
      </c>
      <c r="C4143" s="12">
        <f>IFERROR(VLOOKUP(Data!B4143, Minorista!$A$2:$B$100, 2, FALSE), "")</f>
        <v>5</v>
      </c>
      <c r="D4143" s="12">
        <f t="array" ref="D4143">INDEX(Producto!$A$2:$A$500, MATCH(Data!H4143, Producto!$B$2:$B$500, 0))</f>
        <v>6</v>
      </c>
      <c r="E4143" s="12">
        <f>VLOOKUP(Data!E4143 &amp; Data!F4143 &amp; Data!G4143, Ubicacion!$A$2:$B$1000, 2, FALSE)</f>
        <v>4</v>
      </c>
      <c r="F4143" s="15">
        <f>Data!J4143</f>
        <v>203</v>
      </c>
      <c r="G4143" s="16">
        <f>Data!I4143</f>
        <v>59</v>
      </c>
      <c r="H4143" s="17">
        <f>Data!K4143</f>
        <v>11977</v>
      </c>
      <c r="I4143" s="17">
        <f>Data!L4143</f>
        <v>3593.1</v>
      </c>
      <c r="J4143" s="12" t="str">
        <f>Data!N4143</f>
        <v>Online</v>
      </c>
      <c r="K4143" s="12" t="str">
        <f>Data!O4143</f>
        <v>Tarjeta</v>
      </c>
      <c r="L4143" s="12" t="str">
        <f>Data!P4143</f>
        <v>Recurrente</v>
      </c>
    </row>
    <row r="4144">
      <c r="A4144" s="11">
        <v>4143.0</v>
      </c>
      <c r="B4144" s="14">
        <f>Data!D4144</f>
        <v>44317</v>
      </c>
      <c r="C4144" s="12">
        <f>IFERROR(VLOOKUP(Data!B4144, Minorista!$A$2:$B$100, 2, FALSE), "")</f>
        <v>5</v>
      </c>
      <c r="D4144" s="12">
        <f t="array" ref="D4144">INDEX(Producto!$A$2:$A$500, MATCH(Data!H4144, Producto!$B$2:$B$500, 0))</f>
        <v>1</v>
      </c>
      <c r="E4144" s="12">
        <f>VLOOKUP(Data!E4144 &amp; Data!F4144 &amp; Data!G4144, Ubicacion!$A$2:$B$1000, 2, FALSE)</f>
        <v>4</v>
      </c>
      <c r="F4144" s="15">
        <f>Data!J4144</f>
        <v>252</v>
      </c>
      <c r="G4144" s="16">
        <f>Data!I4144</f>
        <v>47</v>
      </c>
      <c r="H4144" s="17">
        <f>Data!K4144</f>
        <v>11844</v>
      </c>
      <c r="I4144" s="17">
        <f>Data!L4144</f>
        <v>6158.88</v>
      </c>
      <c r="J4144" s="12" t="str">
        <f>Data!N4144</f>
        <v>Online</v>
      </c>
      <c r="K4144" s="12" t="str">
        <f>Data!O4144</f>
        <v>Transferencia bancaria</v>
      </c>
      <c r="L4144" s="12" t="str">
        <f>Data!P4144</f>
        <v>Recurrente</v>
      </c>
    </row>
    <row r="4145">
      <c r="A4145" s="11">
        <v>4144.0</v>
      </c>
      <c r="B4145" s="14">
        <f>Data!D4145</f>
        <v>44318</v>
      </c>
      <c r="C4145" s="12">
        <f>IFERROR(VLOOKUP(Data!B4145, Minorista!$A$2:$B$100, 2, FALSE), "")</f>
        <v>5</v>
      </c>
      <c r="D4145" s="12">
        <f t="array" ref="D4145">INDEX(Producto!$A$2:$A$500, MATCH(Data!H4145, Producto!$B$2:$B$500, 0))</f>
        <v>2</v>
      </c>
      <c r="E4145" s="12">
        <f>VLOOKUP(Data!E4145 &amp; Data!F4145 &amp; Data!G4145, Ubicacion!$A$2:$B$1000, 2, FALSE)</f>
        <v>4</v>
      </c>
      <c r="F4145" s="15">
        <f>Data!J4145</f>
        <v>221</v>
      </c>
      <c r="G4145" s="16">
        <f>Data!I4145</f>
        <v>51</v>
      </c>
      <c r="H4145" s="17">
        <f>Data!K4145</f>
        <v>11271</v>
      </c>
      <c r="I4145" s="17">
        <f>Data!L4145</f>
        <v>4508.4</v>
      </c>
      <c r="J4145" s="12" t="str">
        <f>Data!N4145</f>
        <v>Online</v>
      </c>
      <c r="K4145" s="12" t="str">
        <f>Data!O4145</f>
        <v>Efectivo</v>
      </c>
      <c r="L4145" s="12" t="str">
        <f>Data!P4145</f>
        <v>Recurrente</v>
      </c>
    </row>
    <row r="4146">
      <c r="A4146" s="11">
        <v>4145.0</v>
      </c>
      <c r="B4146" s="14">
        <f>Data!D4146</f>
        <v>44319</v>
      </c>
      <c r="C4146" s="12">
        <f>IFERROR(VLOOKUP(Data!B4146, Minorista!$A$2:$B$100, 2, FALSE), "")</f>
        <v>5</v>
      </c>
      <c r="D4146" s="12">
        <f t="array" ref="D4146">INDEX(Producto!$A$2:$A$500, MATCH(Data!H4146, Producto!$B$2:$B$500, 0))</f>
        <v>3</v>
      </c>
      <c r="E4146" s="12">
        <f>VLOOKUP(Data!E4146 &amp; Data!F4146 &amp; Data!G4146, Ubicacion!$A$2:$B$1000, 2, FALSE)</f>
        <v>4</v>
      </c>
      <c r="F4146" s="15">
        <f>Data!J4146</f>
        <v>218</v>
      </c>
      <c r="G4146" s="16">
        <f>Data!I4146</f>
        <v>48</v>
      </c>
      <c r="H4146" s="17">
        <f>Data!K4146</f>
        <v>10464</v>
      </c>
      <c r="I4146" s="17">
        <f>Data!L4146</f>
        <v>5336.64</v>
      </c>
      <c r="J4146" s="12" t="str">
        <f>Data!N4146</f>
        <v>Online</v>
      </c>
      <c r="K4146" s="12" t="str">
        <f>Data!O4146</f>
        <v>Transferencia bancaria</v>
      </c>
      <c r="L4146" s="12" t="str">
        <f>Data!P4146</f>
        <v>Recurrente</v>
      </c>
    </row>
    <row r="4147">
      <c r="A4147" s="11">
        <v>4146.0</v>
      </c>
      <c r="B4147" s="14">
        <f>Data!D4147</f>
        <v>44320</v>
      </c>
      <c r="C4147" s="12">
        <f>IFERROR(VLOOKUP(Data!B4147, Minorista!$A$2:$B$100, 2, FALSE), "")</f>
        <v>5</v>
      </c>
      <c r="D4147" s="12">
        <f t="array" ref="D4147">INDEX(Producto!$A$2:$A$500, MATCH(Data!H4147, Producto!$B$2:$B$500, 0))</f>
        <v>4</v>
      </c>
      <c r="E4147" s="12">
        <f>VLOOKUP(Data!E4147 &amp; Data!F4147 &amp; Data!G4147, Ubicacion!$A$2:$B$1000, 2, FALSE)</f>
        <v>4</v>
      </c>
      <c r="F4147" s="15">
        <f>Data!J4147</f>
        <v>169</v>
      </c>
      <c r="G4147" s="16">
        <f>Data!I4147</f>
        <v>47</v>
      </c>
      <c r="H4147" s="17">
        <f>Data!K4147</f>
        <v>7943</v>
      </c>
      <c r="I4147" s="17">
        <f>Data!L4147</f>
        <v>3812.64</v>
      </c>
      <c r="J4147" s="12" t="str">
        <f>Data!N4147</f>
        <v>Online</v>
      </c>
      <c r="K4147" s="12" t="str">
        <f>Data!O4147</f>
        <v>Transferencia bancaria</v>
      </c>
      <c r="L4147" s="12" t="str">
        <f>Data!P4147</f>
        <v>Recurrente</v>
      </c>
    </row>
    <row r="4148">
      <c r="A4148" s="11">
        <v>4147.0</v>
      </c>
      <c r="B4148" s="14">
        <f>Data!D4148</f>
        <v>44321</v>
      </c>
      <c r="C4148" s="12">
        <f>IFERROR(VLOOKUP(Data!B4148, Minorista!$A$2:$B$100, 2, FALSE), "")</f>
        <v>5</v>
      </c>
      <c r="D4148" s="12">
        <f t="array" ref="D4148">INDEX(Producto!$A$2:$A$500, MATCH(Data!H4148, Producto!$B$2:$B$500, 0))</f>
        <v>5</v>
      </c>
      <c r="E4148" s="12">
        <f>VLOOKUP(Data!E4148 &amp; Data!F4148 &amp; Data!G4148, Ubicacion!$A$2:$B$1000, 2, FALSE)</f>
        <v>4</v>
      </c>
      <c r="F4148" s="15">
        <f>Data!J4148</f>
        <v>182</v>
      </c>
      <c r="G4148" s="16">
        <f>Data!I4148</f>
        <v>58</v>
      </c>
      <c r="H4148" s="17">
        <f>Data!K4148</f>
        <v>10556</v>
      </c>
      <c r="I4148" s="17">
        <f>Data!L4148</f>
        <v>7072.52</v>
      </c>
      <c r="J4148" s="12" t="str">
        <f>Data!N4148</f>
        <v>Online</v>
      </c>
      <c r="K4148" s="12" t="str">
        <f>Data!O4148</f>
        <v>Tarjeta</v>
      </c>
      <c r="L4148" s="12" t="str">
        <f>Data!P4148</f>
        <v>Nuevo</v>
      </c>
    </row>
    <row r="4149">
      <c r="A4149" s="11">
        <v>4148.0</v>
      </c>
      <c r="B4149" s="14">
        <f>Data!D4149</f>
        <v>44322</v>
      </c>
      <c r="C4149" s="12">
        <f>IFERROR(VLOOKUP(Data!B4149, Minorista!$A$2:$B$100, 2, FALSE), "")</f>
        <v>5</v>
      </c>
      <c r="D4149" s="12">
        <f t="array" ref="D4149">INDEX(Producto!$A$2:$A$500, MATCH(Data!H4149, Producto!$B$2:$B$500, 0))</f>
        <v>6</v>
      </c>
      <c r="E4149" s="12">
        <f>VLOOKUP(Data!E4149 &amp; Data!F4149 &amp; Data!G4149, Ubicacion!$A$2:$B$1000, 2, FALSE)</f>
        <v>4</v>
      </c>
      <c r="F4149" s="15">
        <f>Data!J4149</f>
        <v>189</v>
      </c>
      <c r="G4149" s="16">
        <f>Data!I4149</f>
        <v>61</v>
      </c>
      <c r="H4149" s="17">
        <f>Data!K4149</f>
        <v>11529</v>
      </c>
      <c r="I4149" s="17">
        <f>Data!L4149</f>
        <v>4035.15</v>
      </c>
      <c r="J4149" s="12" t="str">
        <f>Data!N4149</f>
        <v>Online</v>
      </c>
      <c r="K4149" s="12" t="str">
        <f>Data!O4149</f>
        <v>Tarjeta</v>
      </c>
      <c r="L4149" s="12" t="str">
        <f>Data!P4149</f>
        <v>Nuevo</v>
      </c>
    </row>
    <row r="4150">
      <c r="A4150" s="11">
        <v>4149.0</v>
      </c>
      <c r="B4150" s="14">
        <f>Data!D4150</f>
        <v>44323</v>
      </c>
      <c r="C4150" s="12">
        <f>IFERROR(VLOOKUP(Data!B4150, Minorista!$A$2:$B$100, 2, FALSE), "")</f>
        <v>5</v>
      </c>
      <c r="D4150" s="12">
        <f t="array" ref="D4150">INDEX(Producto!$A$2:$A$500, MATCH(Data!H4150, Producto!$B$2:$B$500, 0))</f>
        <v>1</v>
      </c>
      <c r="E4150" s="12">
        <f>VLOOKUP(Data!E4150 &amp; Data!F4150 &amp; Data!G4150, Ubicacion!$A$2:$B$1000, 2, FALSE)</f>
        <v>4</v>
      </c>
      <c r="F4150" s="15">
        <f>Data!J4150</f>
        <v>213</v>
      </c>
      <c r="G4150" s="16">
        <f>Data!I4150</f>
        <v>47</v>
      </c>
      <c r="H4150" s="17">
        <f>Data!K4150</f>
        <v>10011</v>
      </c>
      <c r="I4150" s="17">
        <f>Data!L4150</f>
        <v>5405.94</v>
      </c>
      <c r="J4150" s="12" t="str">
        <f>Data!N4150</f>
        <v>Online</v>
      </c>
      <c r="K4150" s="12" t="str">
        <f>Data!O4150</f>
        <v>Tarjeta</v>
      </c>
      <c r="L4150" s="12" t="str">
        <f>Data!P4150</f>
        <v>Nuevo</v>
      </c>
    </row>
    <row r="4151">
      <c r="A4151" s="11">
        <v>4150.0</v>
      </c>
      <c r="B4151" s="14">
        <f>Data!D4151</f>
        <v>44324</v>
      </c>
      <c r="C4151" s="12">
        <f>IFERROR(VLOOKUP(Data!B4151, Minorista!$A$2:$B$100, 2, FALSE), "")</f>
        <v>5</v>
      </c>
      <c r="D4151" s="12">
        <f t="array" ref="D4151">INDEX(Producto!$A$2:$A$500, MATCH(Data!H4151, Producto!$B$2:$B$500, 0))</f>
        <v>2</v>
      </c>
      <c r="E4151" s="12">
        <f>VLOOKUP(Data!E4151 &amp; Data!F4151 &amp; Data!G4151, Ubicacion!$A$2:$B$1000, 2, FALSE)</f>
        <v>4</v>
      </c>
      <c r="F4151" s="15">
        <f>Data!J4151</f>
        <v>247</v>
      </c>
      <c r="G4151" s="16">
        <f>Data!I4151</f>
        <v>50</v>
      </c>
      <c r="H4151" s="17">
        <f>Data!K4151</f>
        <v>12350</v>
      </c>
      <c r="I4151" s="17">
        <f>Data!L4151</f>
        <v>4569.5</v>
      </c>
      <c r="J4151" s="12" t="str">
        <f>Data!N4151</f>
        <v>Online</v>
      </c>
      <c r="K4151" s="12" t="str">
        <f>Data!O4151</f>
        <v>Tarjeta</v>
      </c>
      <c r="L4151" s="12" t="str">
        <f>Data!P4151</f>
        <v>Nuevo</v>
      </c>
    </row>
    <row r="4152">
      <c r="A4152" s="11">
        <v>4151.0</v>
      </c>
      <c r="B4152" s="14">
        <f>Data!D4152</f>
        <v>44325</v>
      </c>
      <c r="C4152" s="12">
        <f>IFERROR(VLOOKUP(Data!B4152, Minorista!$A$2:$B$100, 2, FALSE), "")</f>
        <v>5</v>
      </c>
      <c r="D4152" s="12">
        <f t="array" ref="D4152">INDEX(Producto!$A$2:$A$500, MATCH(Data!H4152, Producto!$B$2:$B$500, 0))</f>
        <v>3</v>
      </c>
      <c r="E4152" s="12">
        <f>VLOOKUP(Data!E4152 &amp; Data!F4152 &amp; Data!G4152, Ubicacion!$A$2:$B$1000, 2, FALSE)</f>
        <v>4</v>
      </c>
      <c r="F4152" s="15">
        <f>Data!J4152</f>
        <v>196</v>
      </c>
      <c r="G4152" s="16">
        <f>Data!I4152</f>
        <v>46</v>
      </c>
      <c r="H4152" s="17">
        <f>Data!K4152</f>
        <v>9016</v>
      </c>
      <c r="I4152" s="17">
        <f>Data!L4152</f>
        <v>4508</v>
      </c>
      <c r="J4152" s="12" t="str">
        <f>Data!N4152</f>
        <v>Online</v>
      </c>
      <c r="K4152" s="12" t="str">
        <f>Data!O4152</f>
        <v>Efectivo</v>
      </c>
      <c r="L4152" s="12" t="str">
        <f>Data!P4152</f>
        <v>Recurrente</v>
      </c>
    </row>
    <row r="4153">
      <c r="A4153" s="11">
        <v>4152.0</v>
      </c>
      <c r="B4153" s="14">
        <f>Data!D4153</f>
        <v>44326</v>
      </c>
      <c r="C4153" s="12">
        <f>IFERROR(VLOOKUP(Data!B4153, Minorista!$A$2:$B$100, 2, FALSE), "")</f>
        <v>5</v>
      </c>
      <c r="D4153" s="12">
        <f t="array" ref="D4153">INDEX(Producto!$A$2:$A$500, MATCH(Data!H4153, Producto!$B$2:$B$500, 0))</f>
        <v>4</v>
      </c>
      <c r="E4153" s="12">
        <f>VLOOKUP(Data!E4153 &amp; Data!F4153 &amp; Data!G4153, Ubicacion!$A$2:$B$1000, 2, FALSE)</f>
        <v>4</v>
      </c>
      <c r="F4153" s="15">
        <f>Data!J4153</f>
        <v>176</v>
      </c>
      <c r="G4153" s="16">
        <f>Data!I4153</f>
        <v>46</v>
      </c>
      <c r="H4153" s="17">
        <f>Data!K4153</f>
        <v>8096</v>
      </c>
      <c r="I4153" s="17">
        <f>Data!L4153</f>
        <v>4048</v>
      </c>
      <c r="J4153" s="12" t="str">
        <f>Data!N4153</f>
        <v>Online</v>
      </c>
      <c r="K4153" s="12" t="str">
        <f>Data!O4153</f>
        <v>Efectivo</v>
      </c>
      <c r="L4153" s="12" t="str">
        <f>Data!P4153</f>
        <v>Recurrente</v>
      </c>
    </row>
    <row r="4154">
      <c r="A4154" s="11">
        <v>4153.0</v>
      </c>
      <c r="B4154" s="14">
        <f>Data!D4154</f>
        <v>44327</v>
      </c>
      <c r="C4154" s="12">
        <f>IFERROR(VLOOKUP(Data!B4154, Minorista!$A$2:$B$100, 2, FALSE), "")</f>
        <v>5</v>
      </c>
      <c r="D4154" s="12">
        <f t="array" ref="D4154">INDEX(Producto!$A$2:$A$500, MATCH(Data!H4154, Producto!$B$2:$B$500, 0))</f>
        <v>5</v>
      </c>
      <c r="E4154" s="12">
        <f>VLOOKUP(Data!E4154 &amp; Data!F4154 &amp; Data!G4154, Ubicacion!$A$2:$B$1000, 2, FALSE)</f>
        <v>4</v>
      </c>
      <c r="F4154" s="15">
        <f>Data!J4154</f>
        <v>163</v>
      </c>
      <c r="G4154" s="16">
        <f>Data!I4154</f>
        <v>58</v>
      </c>
      <c r="H4154" s="17">
        <f>Data!K4154</f>
        <v>9454</v>
      </c>
      <c r="I4154" s="17">
        <f>Data!L4154</f>
        <v>6334.18</v>
      </c>
      <c r="J4154" s="12" t="str">
        <f>Data!N4154</f>
        <v>Online</v>
      </c>
      <c r="K4154" s="12" t="str">
        <f>Data!O4154</f>
        <v>Transferencia bancaria</v>
      </c>
      <c r="L4154" s="12" t="str">
        <f>Data!P4154</f>
        <v>Recurrente</v>
      </c>
    </row>
    <row r="4155">
      <c r="A4155" s="11">
        <v>4154.0</v>
      </c>
      <c r="B4155" s="14">
        <f>Data!D4155</f>
        <v>44328</v>
      </c>
      <c r="C4155" s="12">
        <f>IFERROR(VLOOKUP(Data!B4155, Minorista!$A$2:$B$100, 2, FALSE), "")</f>
        <v>5</v>
      </c>
      <c r="D4155" s="12">
        <f t="array" ref="D4155">INDEX(Producto!$A$2:$A$500, MATCH(Data!H4155, Producto!$B$2:$B$500, 0))</f>
        <v>6</v>
      </c>
      <c r="E4155" s="12">
        <f>VLOOKUP(Data!E4155 &amp; Data!F4155 &amp; Data!G4155, Ubicacion!$A$2:$B$1000, 2, FALSE)</f>
        <v>4</v>
      </c>
      <c r="F4155" s="15">
        <f>Data!J4155</f>
        <v>189</v>
      </c>
      <c r="G4155" s="16">
        <f>Data!I4155</f>
        <v>59</v>
      </c>
      <c r="H4155" s="17">
        <f>Data!K4155</f>
        <v>11151</v>
      </c>
      <c r="I4155" s="17">
        <f>Data!L4155</f>
        <v>3456.81</v>
      </c>
      <c r="J4155" s="12" t="str">
        <f>Data!N4155</f>
        <v>Online</v>
      </c>
      <c r="K4155" s="12" t="str">
        <f>Data!O4155</f>
        <v>Transferencia bancaria</v>
      </c>
      <c r="L4155" s="12" t="str">
        <f>Data!P4155</f>
        <v>Recurrente</v>
      </c>
    </row>
    <row r="4156">
      <c r="A4156" s="11">
        <v>4155.0</v>
      </c>
      <c r="B4156" s="14">
        <f>Data!D4156</f>
        <v>44329</v>
      </c>
      <c r="C4156" s="12">
        <f>IFERROR(VLOOKUP(Data!B4156, Minorista!$A$2:$B$100, 2, FALSE), "")</f>
        <v>5</v>
      </c>
      <c r="D4156" s="12">
        <f t="array" ref="D4156">INDEX(Producto!$A$2:$A$500, MATCH(Data!H4156, Producto!$B$2:$B$500, 0))</f>
        <v>1</v>
      </c>
      <c r="E4156" s="12">
        <f>VLOOKUP(Data!E4156 &amp; Data!F4156 &amp; Data!G4156, Ubicacion!$A$2:$B$1000, 2, FALSE)</f>
        <v>4</v>
      </c>
      <c r="F4156" s="15">
        <f>Data!J4156</f>
        <v>224</v>
      </c>
      <c r="G4156" s="16">
        <f>Data!I4156</f>
        <v>49</v>
      </c>
      <c r="H4156" s="17">
        <f>Data!K4156</f>
        <v>10976</v>
      </c>
      <c r="I4156" s="17">
        <f>Data!L4156</f>
        <v>5488</v>
      </c>
      <c r="J4156" s="12" t="str">
        <f>Data!N4156</f>
        <v>Online</v>
      </c>
      <c r="K4156" s="12" t="str">
        <f>Data!O4156</f>
        <v>Transferencia bancaria</v>
      </c>
      <c r="L4156" s="12" t="str">
        <f>Data!P4156</f>
        <v>Nuevo</v>
      </c>
    </row>
    <row r="4157">
      <c r="A4157" s="11">
        <v>4156.0</v>
      </c>
      <c r="B4157" s="14">
        <f>Data!D4157</f>
        <v>44330</v>
      </c>
      <c r="C4157" s="12">
        <f>IFERROR(VLOOKUP(Data!B4157, Minorista!$A$2:$B$100, 2, FALSE), "")</f>
        <v>5</v>
      </c>
      <c r="D4157" s="12">
        <f t="array" ref="D4157">INDEX(Producto!$A$2:$A$500, MATCH(Data!H4157, Producto!$B$2:$B$500, 0))</f>
        <v>2</v>
      </c>
      <c r="E4157" s="12">
        <f>VLOOKUP(Data!E4157 &amp; Data!F4157 &amp; Data!G4157, Ubicacion!$A$2:$B$1000, 2, FALSE)</f>
        <v>4</v>
      </c>
      <c r="F4157" s="15">
        <f>Data!J4157</f>
        <v>232</v>
      </c>
      <c r="G4157" s="16">
        <f>Data!I4157</f>
        <v>51</v>
      </c>
      <c r="H4157" s="17">
        <f>Data!K4157</f>
        <v>11832</v>
      </c>
      <c r="I4157" s="17">
        <f>Data!L4157</f>
        <v>4259.52</v>
      </c>
      <c r="J4157" s="12" t="str">
        <f>Data!N4157</f>
        <v>Online</v>
      </c>
      <c r="K4157" s="12" t="str">
        <f>Data!O4157</f>
        <v>Tarjeta</v>
      </c>
      <c r="L4157" s="12" t="str">
        <f>Data!P4157</f>
        <v>Nuevo</v>
      </c>
    </row>
    <row r="4158">
      <c r="A4158" s="11">
        <v>4157.0</v>
      </c>
      <c r="B4158" s="14">
        <f>Data!D4158</f>
        <v>44331</v>
      </c>
      <c r="C4158" s="12">
        <f>IFERROR(VLOOKUP(Data!B4158, Minorista!$A$2:$B$100, 2, FALSE), "")</f>
        <v>5</v>
      </c>
      <c r="D4158" s="12">
        <f t="array" ref="D4158">INDEX(Producto!$A$2:$A$500, MATCH(Data!H4158, Producto!$B$2:$B$500, 0))</f>
        <v>3</v>
      </c>
      <c r="E4158" s="12">
        <f>VLOOKUP(Data!E4158 &amp; Data!F4158 &amp; Data!G4158, Ubicacion!$A$2:$B$1000, 2, FALSE)</f>
        <v>4</v>
      </c>
      <c r="F4158" s="15">
        <f>Data!J4158</f>
        <v>176</v>
      </c>
      <c r="G4158" s="16">
        <f>Data!I4158</f>
        <v>49</v>
      </c>
      <c r="H4158" s="17">
        <f>Data!K4158</f>
        <v>8624</v>
      </c>
      <c r="I4158" s="17">
        <f>Data!L4158</f>
        <v>4398.24</v>
      </c>
      <c r="J4158" s="12" t="str">
        <f>Data!N4158</f>
        <v>Online</v>
      </c>
      <c r="K4158" s="12" t="str">
        <f>Data!O4158</f>
        <v>Transferencia bancaria</v>
      </c>
      <c r="L4158" s="12" t="str">
        <f>Data!P4158</f>
        <v>Nuevo</v>
      </c>
    </row>
    <row r="4159">
      <c r="A4159" s="11">
        <v>4158.0</v>
      </c>
      <c r="B4159" s="14">
        <f>Data!D4159</f>
        <v>44332</v>
      </c>
      <c r="C4159" s="12">
        <f>IFERROR(VLOOKUP(Data!B4159, Minorista!$A$2:$B$100, 2, FALSE), "")</f>
        <v>5</v>
      </c>
      <c r="D4159" s="12">
        <f t="array" ref="D4159">INDEX(Producto!$A$2:$A$500, MATCH(Data!H4159, Producto!$B$2:$B$500, 0))</f>
        <v>4</v>
      </c>
      <c r="E4159" s="12">
        <f>VLOOKUP(Data!E4159 &amp; Data!F4159 &amp; Data!G4159, Ubicacion!$A$2:$B$1000, 2, FALSE)</f>
        <v>4</v>
      </c>
      <c r="F4159" s="15">
        <f>Data!J4159</f>
        <v>175</v>
      </c>
      <c r="G4159" s="16">
        <f>Data!I4159</f>
        <v>48</v>
      </c>
      <c r="H4159" s="17">
        <f>Data!K4159</f>
        <v>8400</v>
      </c>
      <c r="I4159" s="17">
        <f>Data!L4159</f>
        <v>3780</v>
      </c>
      <c r="J4159" s="12" t="str">
        <f>Data!N4159</f>
        <v>Online</v>
      </c>
      <c r="K4159" s="12" t="str">
        <f>Data!O4159</f>
        <v>Transferencia bancaria</v>
      </c>
      <c r="L4159" s="12" t="str">
        <f>Data!P4159</f>
        <v>Recurrente</v>
      </c>
    </row>
    <row r="4160">
      <c r="A4160" s="11">
        <v>4159.0</v>
      </c>
      <c r="B4160" s="14">
        <f>Data!D4160</f>
        <v>44333</v>
      </c>
      <c r="C4160" s="12">
        <f>IFERROR(VLOOKUP(Data!B4160, Minorista!$A$2:$B$100, 2, FALSE), "")</f>
        <v>5</v>
      </c>
      <c r="D4160" s="12">
        <f t="array" ref="D4160">INDEX(Producto!$A$2:$A$500, MATCH(Data!H4160, Producto!$B$2:$B$500, 0))</f>
        <v>5</v>
      </c>
      <c r="E4160" s="12">
        <f>VLOOKUP(Data!E4160 &amp; Data!F4160 &amp; Data!G4160, Ubicacion!$A$2:$B$1000, 2, FALSE)</f>
        <v>4</v>
      </c>
      <c r="F4160" s="15">
        <f>Data!J4160</f>
        <v>174</v>
      </c>
      <c r="G4160" s="16">
        <f>Data!I4160</f>
        <v>56</v>
      </c>
      <c r="H4160" s="17">
        <f>Data!K4160</f>
        <v>9744</v>
      </c>
      <c r="I4160" s="17">
        <f>Data!L4160</f>
        <v>6625.92</v>
      </c>
      <c r="J4160" s="12" t="str">
        <f>Data!N4160</f>
        <v>Online</v>
      </c>
      <c r="K4160" s="12" t="str">
        <f>Data!O4160</f>
        <v>Tarjeta</v>
      </c>
      <c r="L4160" s="12" t="str">
        <f>Data!P4160</f>
        <v>Nuevo</v>
      </c>
    </row>
    <row r="4161">
      <c r="A4161" s="11">
        <v>4160.0</v>
      </c>
      <c r="B4161" s="14">
        <f>Data!D4161</f>
        <v>44334</v>
      </c>
      <c r="C4161" s="12">
        <f>IFERROR(VLOOKUP(Data!B4161, Minorista!$A$2:$B$100, 2, FALSE), "")</f>
        <v>5</v>
      </c>
      <c r="D4161" s="12">
        <f t="array" ref="D4161">INDEX(Producto!$A$2:$A$500, MATCH(Data!H4161, Producto!$B$2:$B$500, 0))</f>
        <v>6</v>
      </c>
      <c r="E4161" s="12">
        <f>VLOOKUP(Data!E4161 &amp; Data!F4161 &amp; Data!G4161, Ubicacion!$A$2:$B$1000, 2, FALSE)</f>
        <v>4</v>
      </c>
      <c r="F4161" s="15">
        <f>Data!J4161</f>
        <v>176</v>
      </c>
      <c r="G4161" s="16">
        <f>Data!I4161</f>
        <v>62</v>
      </c>
      <c r="H4161" s="17">
        <f>Data!K4161</f>
        <v>10912</v>
      </c>
      <c r="I4161" s="17">
        <f>Data!L4161</f>
        <v>3819.2</v>
      </c>
      <c r="J4161" s="12" t="str">
        <f>Data!N4161</f>
        <v>Online</v>
      </c>
      <c r="K4161" s="12" t="str">
        <f>Data!O4161</f>
        <v>Efectivo</v>
      </c>
      <c r="L4161" s="12" t="str">
        <f>Data!P4161</f>
        <v>Recurrente</v>
      </c>
    </row>
    <row r="4162">
      <c r="A4162" s="11">
        <v>4161.0</v>
      </c>
      <c r="B4162" s="14">
        <f>Data!D4162</f>
        <v>44335</v>
      </c>
      <c r="C4162" s="12">
        <f>IFERROR(VLOOKUP(Data!B4162, Minorista!$A$2:$B$100, 2, FALSE), "")</f>
        <v>5</v>
      </c>
      <c r="D4162" s="12">
        <f t="array" ref="D4162">INDEX(Producto!$A$2:$A$500, MATCH(Data!H4162, Producto!$B$2:$B$500, 0))</f>
        <v>1</v>
      </c>
      <c r="E4162" s="12">
        <f>VLOOKUP(Data!E4162 &amp; Data!F4162 &amp; Data!G4162, Ubicacion!$A$2:$B$1000, 2, FALSE)</f>
        <v>4</v>
      </c>
      <c r="F4162" s="15">
        <f>Data!J4162</f>
        <v>231</v>
      </c>
      <c r="G4162" s="16">
        <f>Data!I4162</f>
        <v>49</v>
      </c>
      <c r="H4162" s="17">
        <f>Data!K4162</f>
        <v>11319</v>
      </c>
      <c r="I4162" s="17">
        <f>Data!L4162</f>
        <v>5659.5</v>
      </c>
      <c r="J4162" s="12" t="str">
        <f>Data!N4162</f>
        <v>Online</v>
      </c>
      <c r="K4162" s="12" t="str">
        <f>Data!O4162</f>
        <v>Tarjeta</v>
      </c>
      <c r="L4162" s="12" t="str">
        <f>Data!P4162</f>
        <v>Recurrente</v>
      </c>
    </row>
    <row r="4163">
      <c r="A4163" s="11">
        <v>4162.0</v>
      </c>
      <c r="B4163" s="14">
        <f>Data!D4163</f>
        <v>44336</v>
      </c>
      <c r="C4163" s="12">
        <f>IFERROR(VLOOKUP(Data!B4163, Minorista!$A$2:$B$100, 2, FALSE), "")</f>
        <v>5</v>
      </c>
      <c r="D4163" s="12">
        <f t="array" ref="D4163">INDEX(Producto!$A$2:$A$500, MATCH(Data!H4163, Producto!$B$2:$B$500, 0))</f>
        <v>2</v>
      </c>
      <c r="E4163" s="12">
        <f>VLOOKUP(Data!E4163 &amp; Data!F4163 &amp; Data!G4163, Ubicacion!$A$2:$B$1000, 2, FALSE)</f>
        <v>4</v>
      </c>
      <c r="F4163" s="15">
        <f>Data!J4163</f>
        <v>215</v>
      </c>
      <c r="G4163" s="16">
        <f>Data!I4163</f>
        <v>54</v>
      </c>
      <c r="H4163" s="17">
        <f>Data!K4163</f>
        <v>11610</v>
      </c>
      <c r="I4163" s="17">
        <f>Data!L4163</f>
        <v>4411.8</v>
      </c>
      <c r="J4163" s="12" t="str">
        <f>Data!N4163</f>
        <v>Online</v>
      </c>
      <c r="K4163" s="12" t="str">
        <f>Data!O4163</f>
        <v>Tarjeta</v>
      </c>
      <c r="L4163" s="12" t="str">
        <f>Data!P4163</f>
        <v>Recurrente</v>
      </c>
    </row>
    <row r="4164">
      <c r="A4164" s="11">
        <v>4163.0</v>
      </c>
      <c r="B4164" s="14">
        <f>Data!D4164</f>
        <v>44337</v>
      </c>
      <c r="C4164" s="12">
        <f>IFERROR(VLOOKUP(Data!B4164, Minorista!$A$2:$B$100, 2, FALSE), "")</f>
        <v>5</v>
      </c>
      <c r="D4164" s="12">
        <f t="array" ref="D4164">INDEX(Producto!$A$2:$A$500, MATCH(Data!H4164, Producto!$B$2:$B$500, 0))</f>
        <v>3</v>
      </c>
      <c r="E4164" s="12">
        <f>VLOOKUP(Data!E4164 &amp; Data!F4164 &amp; Data!G4164, Ubicacion!$A$2:$B$1000, 2, FALSE)</f>
        <v>4</v>
      </c>
      <c r="F4164" s="15">
        <f>Data!J4164</f>
        <v>169</v>
      </c>
      <c r="G4164" s="16">
        <f>Data!I4164</f>
        <v>47</v>
      </c>
      <c r="H4164" s="17">
        <f>Data!K4164</f>
        <v>7943</v>
      </c>
      <c r="I4164" s="17">
        <f>Data!L4164</f>
        <v>3971.5</v>
      </c>
      <c r="J4164" s="12" t="str">
        <f>Data!N4164</f>
        <v>Online</v>
      </c>
      <c r="K4164" s="12" t="str">
        <f>Data!O4164</f>
        <v>Efectivo</v>
      </c>
      <c r="L4164" s="12" t="str">
        <f>Data!P4164</f>
        <v>Nuevo</v>
      </c>
    </row>
    <row r="4165">
      <c r="A4165" s="11">
        <v>4164.0</v>
      </c>
      <c r="B4165" s="14">
        <f>Data!D4165</f>
        <v>44338</v>
      </c>
      <c r="C4165" s="12">
        <f>IFERROR(VLOOKUP(Data!B4165, Minorista!$A$2:$B$100, 2, FALSE), "")</f>
        <v>5</v>
      </c>
      <c r="D4165" s="12">
        <f t="array" ref="D4165">INDEX(Producto!$A$2:$A$500, MATCH(Data!H4165, Producto!$B$2:$B$500, 0))</f>
        <v>4</v>
      </c>
      <c r="E4165" s="12">
        <f>VLOOKUP(Data!E4165 &amp; Data!F4165 &amp; Data!G4165, Ubicacion!$A$2:$B$1000, 2, FALSE)</f>
        <v>4</v>
      </c>
      <c r="F4165" s="15">
        <f>Data!J4165</f>
        <v>176</v>
      </c>
      <c r="G4165" s="16">
        <f>Data!I4165</f>
        <v>47</v>
      </c>
      <c r="H4165" s="17">
        <f>Data!K4165</f>
        <v>8272</v>
      </c>
      <c r="I4165" s="17">
        <f>Data!L4165</f>
        <v>3722.4</v>
      </c>
      <c r="J4165" s="12" t="str">
        <f>Data!N4165</f>
        <v>Online</v>
      </c>
      <c r="K4165" s="12" t="str">
        <f>Data!O4165</f>
        <v>Transferencia bancaria</v>
      </c>
      <c r="L4165" s="12" t="str">
        <f>Data!P4165</f>
        <v>Recurrente</v>
      </c>
    </row>
    <row r="4166">
      <c r="A4166" s="11">
        <v>4165.0</v>
      </c>
      <c r="B4166" s="14">
        <f>Data!D4166</f>
        <v>44339</v>
      </c>
      <c r="C4166" s="12">
        <f>IFERROR(VLOOKUP(Data!B4166, Minorista!$A$2:$B$100, 2, FALSE), "")</f>
        <v>5</v>
      </c>
      <c r="D4166" s="12">
        <f t="array" ref="D4166">INDEX(Producto!$A$2:$A$500, MATCH(Data!H4166, Producto!$B$2:$B$500, 0))</f>
        <v>5</v>
      </c>
      <c r="E4166" s="12">
        <f>VLOOKUP(Data!E4166 &amp; Data!F4166 &amp; Data!G4166, Ubicacion!$A$2:$B$1000, 2, FALSE)</f>
        <v>4</v>
      </c>
      <c r="F4166" s="15">
        <f>Data!J4166</f>
        <v>174</v>
      </c>
      <c r="G4166" s="16">
        <f>Data!I4166</f>
        <v>55</v>
      </c>
      <c r="H4166" s="17">
        <f>Data!K4166</f>
        <v>9570</v>
      </c>
      <c r="I4166" s="17">
        <f>Data!L4166</f>
        <v>6603.3</v>
      </c>
      <c r="J4166" s="12" t="str">
        <f>Data!N4166</f>
        <v>Online</v>
      </c>
      <c r="K4166" s="12" t="str">
        <f>Data!O4166</f>
        <v>Transferencia bancaria</v>
      </c>
      <c r="L4166" s="12" t="str">
        <f>Data!P4166</f>
        <v>Recurrente</v>
      </c>
    </row>
    <row r="4167">
      <c r="A4167" s="11">
        <v>4166.0</v>
      </c>
      <c r="B4167" s="14">
        <f>Data!D4167</f>
        <v>44340</v>
      </c>
      <c r="C4167" s="12">
        <f>IFERROR(VLOOKUP(Data!B4167, Minorista!$A$2:$B$100, 2, FALSE), "")</f>
        <v>5</v>
      </c>
      <c r="D4167" s="12">
        <f t="array" ref="D4167">INDEX(Producto!$A$2:$A$500, MATCH(Data!H4167, Producto!$B$2:$B$500, 0))</f>
        <v>6</v>
      </c>
      <c r="E4167" s="12">
        <f>VLOOKUP(Data!E4167 &amp; Data!F4167 &amp; Data!G4167, Ubicacion!$A$2:$B$1000, 2, FALSE)</f>
        <v>4</v>
      </c>
      <c r="F4167" s="15">
        <f>Data!J4167</f>
        <v>189</v>
      </c>
      <c r="G4167" s="16">
        <f>Data!I4167</f>
        <v>59</v>
      </c>
      <c r="H4167" s="17">
        <f>Data!K4167</f>
        <v>11151</v>
      </c>
      <c r="I4167" s="17">
        <f>Data!L4167</f>
        <v>3791.34</v>
      </c>
      <c r="J4167" s="12" t="str">
        <f>Data!N4167</f>
        <v>Online</v>
      </c>
      <c r="K4167" s="12" t="str">
        <f>Data!O4167</f>
        <v>Efectivo</v>
      </c>
      <c r="L4167" s="12" t="str">
        <f>Data!P4167</f>
        <v>Recurrente</v>
      </c>
    </row>
    <row r="4168">
      <c r="A4168" s="11">
        <v>4167.0</v>
      </c>
      <c r="B4168" s="14">
        <f>Data!D4168</f>
        <v>44341</v>
      </c>
      <c r="C4168" s="12">
        <f>IFERROR(VLOOKUP(Data!B4168, Minorista!$A$2:$B$100, 2, FALSE), "")</f>
        <v>5</v>
      </c>
      <c r="D4168" s="12">
        <f t="array" ref="D4168">INDEX(Producto!$A$2:$A$500, MATCH(Data!H4168, Producto!$B$2:$B$500, 0))</f>
        <v>1</v>
      </c>
      <c r="E4168" s="12">
        <f>VLOOKUP(Data!E4168 &amp; Data!F4168 &amp; Data!G4168, Ubicacion!$A$2:$B$1000, 2, FALSE)</f>
        <v>4</v>
      </c>
      <c r="F4168" s="15">
        <f>Data!J4168</f>
        <v>225</v>
      </c>
      <c r="G4168" s="16">
        <f>Data!I4168</f>
        <v>49</v>
      </c>
      <c r="H4168" s="17">
        <f>Data!K4168</f>
        <v>11025</v>
      </c>
      <c r="I4168" s="17">
        <f>Data!L4168</f>
        <v>5622.75</v>
      </c>
      <c r="J4168" s="12" t="str">
        <f>Data!N4168</f>
        <v>Online</v>
      </c>
      <c r="K4168" s="12" t="str">
        <f>Data!O4168</f>
        <v>Efectivo</v>
      </c>
      <c r="L4168" s="12" t="str">
        <f>Data!P4168</f>
        <v>Recurrente</v>
      </c>
    </row>
    <row r="4169">
      <c r="A4169" s="11">
        <v>4168.0</v>
      </c>
      <c r="B4169" s="14">
        <f>Data!D4169</f>
        <v>44342</v>
      </c>
      <c r="C4169" s="12">
        <f>IFERROR(VLOOKUP(Data!B4169, Minorista!$A$2:$B$100, 2, FALSE), "")</f>
        <v>5</v>
      </c>
      <c r="D4169" s="12">
        <f t="array" ref="D4169">INDEX(Producto!$A$2:$A$500, MATCH(Data!H4169, Producto!$B$2:$B$500, 0))</f>
        <v>2</v>
      </c>
      <c r="E4169" s="12">
        <f>VLOOKUP(Data!E4169 &amp; Data!F4169 &amp; Data!G4169, Ubicacion!$A$2:$B$1000, 2, FALSE)</f>
        <v>4</v>
      </c>
      <c r="F4169" s="15">
        <f>Data!J4169</f>
        <v>243</v>
      </c>
      <c r="G4169" s="16">
        <f>Data!I4169</f>
        <v>50</v>
      </c>
      <c r="H4169" s="17">
        <f>Data!K4169</f>
        <v>12150</v>
      </c>
      <c r="I4169" s="17">
        <f>Data!L4169</f>
        <v>4617</v>
      </c>
      <c r="J4169" s="12" t="str">
        <f>Data!N4169</f>
        <v>Online</v>
      </c>
      <c r="K4169" s="12" t="str">
        <f>Data!O4169</f>
        <v>Tarjeta</v>
      </c>
      <c r="L4169" s="12" t="str">
        <f>Data!P4169</f>
        <v>Nuevo</v>
      </c>
    </row>
    <row r="4170">
      <c r="A4170" s="11">
        <v>4169.0</v>
      </c>
      <c r="B4170" s="14">
        <f>Data!D4170</f>
        <v>44343</v>
      </c>
      <c r="C4170" s="12">
        <f>IFERROR(VLOOKUP(Data!B4170, Minorista!$A$2:$B$100, 2, FALSE), "")</f>
        <v>5</v>
      </c>
      <c r="D4170" s="12">
        <f t="array" ref="D4170">INDEX(Producto!$A$2:$A$500, MATCH(Data!H4170, Producto!$B$2:$B$500, 0))</f>
        <v>3</v>
      </c>
      <c r="E4170" s="12">
        <f>VLOOKUP(Data!E4170 &amp; Data!F4170 &amp; Data!G4170, Ubicacion!$A$2:$B$1000, 2, FALSE)</f>
        <v>4</v>
      </c>
      <c r="F4170" s="15">
        <f>Data!J4170</f>
        <v>182</v>
      </c>
      <c r="G4170" s="16">
        <f>Data!I4170</f>
        <v>46</v>
      </c>
      <c r="H4170" s="17">
        <f>Data!K4170</f>
        <v>8372</v>
      </c>
      <c r="I4170" s="17">
        <f>Data!L4170</f>
        <v>4520.88</v>
      </c>
      <c r="J4170" s="12" t="str">
        <f>Data!N4170</f>
        <v>Online</v>
      </c>
      <c r="K4170" s="12" t="str">
        <f>Data!O4170</f>
        <v>Efectivo</v>
      </c>
      <c r="L4170" s="12" t="str">
        <f>Data!P4170</f>
        <v>Nuevo</v>
      </c>
    </row>
    <row r="4171">
      <c r="A4171" s="11">
        <v>4170.0</v>
      </c>
      <c r="B4171" s="14">
        <f>Data!D4171</f>
        <v>44344</v>
      </c>
      <c r="C4171" s="12">
        <f>IFERROR(VLOOKUP(Data!B4171, Minorista!$A$2:$B$100, 2, FALSE), "")</f>
        <v>5</v>
      </c>
      <c r="D4171" s="12">
        <f t="array" ref="D4171">INDEX(Producto!$A$2:$A$500, MATCH(Data!H4171, Producto!$B$2:$B$500, 0))</f>
        <v>4</v>
      </c>
      <c r="E4171" s="12">
        <f>VLOOKUP(Data!E4171 &amp; Data!F4171 &amp; Data!G4171, Ubicacion!$A$2:$B$1000, 2, FALSE)</f>
        <v>4</v>
      </c>
      <c r="F4171" s="15">
        <f>Data!J4171</f>
        <v>210</v>
      </c>
      <c r="G4171" s="16">
        <f>Data!I4171</f>
        <v>49</v>
      </c>
      <c r="H4171" s="17">
        <f>Data!K4171</f>
        <v>10290</v>
      </c>
      <c r="I4171" s="17">
        <f>Data!L4171</f>
        <v>5145</v>
      </c>
      <c r="J4171" s="12" t="str">
        <f>Data!N4171</f>
        <v>Online</v>
      </c>
      <c r="K4171" s="12" t="str">
        <f>Data!O4171</f>
        <v>Transferencia bancaria</v>
      </c>
      <c r="L4171" s="12" t="str">
        <f>Data!P4171</f>
        <v>Recurrente</v>
      </c>
    </row>
    <row r="4172">
      <c r="A4172" s="11">
        <v>4171.0</v>
      </c>
      <c r="B4172" s="14">
        <f>Data!D4172</f>
        <v>44345</v>
      </c>
      <c r="C4172" s="12">
        <f>IFERROR(VLOOKUP(Data!B4172, Minorista!$A$2:$B$100, 2, FALSE), "")</f>
        <v>5</v>
      </c>
      <c r="D4172" s="12">
        <f t="array" ref="D4172">INDEX(Producto!$A$2:$A$500, MATCH(Data!H4172, Producto!$B$2:$B$500, 0))</f>
        <v>5</v>
      </c>
      <c r="E4172" s="12">
        <f>VLOOKUP(Data!E4172 &amp; Data!F4172 &amp; Data!G4172, Ubicacion!$A$2:$B$1000, 2, FALSE)</f>
        <v>4</v>
      </c>
      <c r="F4172" s="15">
        <f>Data!J4172</f>
        <v>156</v>
      </c>
      <c r="G4172" s="16">
        <f>Data!I4172</f>
        <v>55</v>
      </c>
      <c r="H4172" s="17">
        <f>Data!K4172</f>
        <v>8580</v>
      </c>
      <c r="I4172" s="17">
        <f>Data!L4172</f>
        <v>5577</v>
      </c>
      <c r="J4172" s="12" t="str">
        <f>Data!N4172</f>
        <v>Online</v>
      </c>
      <c r="K4172" s="12" t="str">
        <f>Data!O4172</f>
        <v>Transferencia bancaria</v>
      </c>
      <c r="L4172" s="12" t="str">
        <f>Data!P4172</f>
        <v>Nuevo</v>
      </c>
    </row>
    <row r="4173">
      <c r="A4173" s="11">
        <v>4172.0</v>
      </c>
      <c r="B4173" s="14">
        <f>Data!D4173</f>
        <v>44346</v>
      </c>
      <c r="C4173" s="12">
        <f>IFERROR(VLOOKUP(Data!B4173, Minorista!$A$2:$B$100, 2, FALSE), "")</f>
        <v>5</v>
      </c>
      <c r="D4173" s="12">
        <f t="array" ref="D4173">INDEX(Producto!$A$2:$A$500, MATCH(Data!H4173, Producto!$B$2:$B$500, 0))</f>
        <v>6</v>
      </c>
      <c r="E4173" s="12">
        <f>VLOOKUP(Data!E4173 &amp; Data!F4173 &amp; Data!G4173, Ubicacion!$A$2:$B$1000, 2, FALSE)</f>
        <v>4</v>
      </c>
      <c r="F4173" s="15">
        <f>Data!J4173</f>
        <v>196</v>
      </c>
      <c r="G4173" s="16">
        <f>Data!I4173</f>
        <v>59</v>
      </c>
      <c r="H4173" s="17">
        <f>Data!K4173</f>
        <v>11564</v>
      </c>
      <c r="I4173" s="17">
        <f>Data!L4173</f>
        <v>4047.4</v>
      </c>
      <c r="J4173" s="12" t="str">
        <f>Data!N4173</f>
        <v>Online</v>
      </c>
      <c r="K4173" s="12" t="str">
        <f>Data!O4173</f>
        <v>Transferencia bancaria</v>
      </c>
      <c r="L4173" s="12" t="str">
        <f>Data!P4173</f>
        <v>Nuevo</v>
      </c>
    </row>
    <row r="4174">
      <c r="A4174" s="11">
        <v>4173.0</v>
      </c>
      <c r="B4174" s="14">
        <f>Data!D4174</f>
        <v>44347</v>
      </c>
      <c r="C4174" s="12">
        <f>IFERROR(VLOOKUP(Data!B4174, Minorista!$A$2:$B$100, 2, FALSE), "")</f>
        <v>1</v>
      </c>
      <c r="D4174" s="12">
        <f t="array" ref="D4174">INDEX(Producto!$A$2:$A$500, MATCH(Data!H4174, Producto!$B$2:$B$500, 0))</f>
        <v>1</v>
      </c>
      <c r="E4174" s="12">
        <f>VLOOKUP(Data!E4174 &amp; Data!F4174 &amp; Data!G4174, Ubicacion!$A$2:$B$1000, 2, FALSE)</f>
        <v>4</v>
      </c>
      <c r="F4174" s="15">
        <f>Data!J4174</f>
        <v>124</v>
      </c>
      <c r="G4174" s="16">
        <f>Data!I4174</f>
        <v>44</v>
      </c>
      <c r="H4174" s="17">
        <f>Data!K4174</f>
        <v>5456</v>
      </c>
      <c r="I4174" s="17">
        <f>Data!L4174</f>
        <v>2837.12</v>
      </c>
      <c r="J4174" s="12" t="str">
        <f>Data!N4174</f>
        <v>Online</v>
      </c>
      <c r="K4174" s="12" t="str">
        <f>Data!O4174</f>
        <v>Tarjeta</v>
      </c>
      <c r="L4174" s="12" t="str">
        <f>Data!P4174</f>
        <v>Recurrente</v>
      </c>
    </row>
    <row r="4175">
      <c r="A4175" s="11">
        <v>4174.0</v>
      </c>
      <c r="B4175" s="14">
        <f>Data!D4175</f>
        <v>44348</v>
      </c>
      <c r="C4175" s="12">
        <f>IFERROR(VLOOKUP(Data!B4175, Minorista!$A$2:$B$100, 2, FALSE), "")</f>
        <v>1</v>
      </c>
      <c r="D4175" s="12">
        <f t="array" ref="D4175">INDEX(Producto!$A$2:$A$500, MATCH(Data!H4175, Producto!$B$2:$B$500, 0))</f>
        <v>2</v>
      </c>
      <c r="E4175" s="12">
        <f>VLOOKUP(Data!E4175 &amp; Data!F4175 &amp; Data!G4175, Ubicacion!$A$2:$B$1000, 2, FALSE)</f>
        <v>4</v>
      </c>
      <c r="F4175" s="15">
        <f>Data!J4175</f>
        <v>77</v>
      </c>
      <c r="G4175" s="16">
        <f>Data!I4175</f>
        <v>41</v>
      </c>
      <c r="H4175" s="17">
        <f>Data!K4175</f>
        <v>3157</v>
      </c>
      <c r="I4175" s="17">
        <f>Data!L4175</f>
        <v>1452.22</v>
      </c>
      <c r="J4175" s="12" t="str">
        <f>Data!N4175</f>
        <v>Online</v>
      </c>
      <c r="K4175" s="12" t="str">
        <f>Data!O4175</f>
        <v>Efectivo</v>
      </c>
      <c r="L4175" s="12" t="str">
        <f>Data!P4175</f>
        <v>Recurrente</v>
      </c>
    </row>
    <row r="4176">
      <c r="A4176" s="11">
        <v>4175.0</v>
      </c>
      <c r="B4176" s="14">
        <f>Data!D4176</f>
        <v>44349</v>
      </c>
      <c r="C4176" s="12">
        <f>IFERROR(VLOOKUP(Data!B4176, Minorista!$A$2:$B$100, 2, FALSE), "")</f>
        <v>1</v>
      </c>
      <c r="D4176" s="12">
        <f t="array" ref="D4176">INDEX(Producto!$A$2:$A$500, MATCH(Data!H4176, Producto!$B$2:$B$500, 0))</f>
        <v>3</v>
      </c>
      <c r="E4176" s="12">
        <f>VLOOKUP(Data!E4176 &amp; Data!F4176 &amp; Data!G4176, Ubicacion!$A$2:$B$1000, 2, FALSE)</f>
        <v>4</v>
      </c>
      <c r="F4176" s="15">
        <f>Data!J4176</f>
        <v>83</v>
      </c>
      <c r="G4176" s="16">
        <f>Data!I4176</f>
        <v>32</v>
      </c>
      <c r="H4176" s="17">
        <f>Data!K4176</f>
        <v>2656</v>
      </c>
      <c r="I4176" s="17">
        <f>Data!L4176</f>
        <v>1248.32</v>
      </c>
      <c r="J4176" s="12" t="str">
        <f>Data!N4176</f>
        <v>Online</v>
      </c>
      <c r="K4176" s="12" t="str">
        <f>Data!O4176</f>
        <v>Tarjeta</v>
      </c>
      <c r="L4176" s="12" t="str">
        <f>Data!P4176</f>
        <v>Nuevo</v>
      </c>
    </row>
    <row r="4177">
      <c r="A4177" s="11">
        <v>4176.0</v>
      </c>
      <c r="B4177" s="14">
        <f>Data!D4177</f>
        <v>44350</v>
      </c>
      <c r="C4177" s="12">
        <f>IFERROR(VLOOKUP(Data!B4177, Minorista!$A$2:$B$100, 2, FALSE), "")</f>
        <v>1</v>
      </c>
      <c r="D4177" s="12">
        <f t="array" ref="D4177">INDEX(Producto!$A$2:$A$500, MATCH(Data!H4177, Producto!$B$2:$B$500, 0))</f>
        <v>4</v>
      </c>
      <c r="E4177" s="12">
        <f>VLOOKUP(Data!E4177 &amp; Data!F4177 &amp; Data!G4177, Ubicacion!$A$2:$B$1000, 2, FALSE)</f>
        <v>4</v>
      </c>
      <c r="F4177" s="15">
        <f>Data!J4177</f>
        <v>34</v>
      </c>
      <c r="G4177" s="16">
        <f>Data!I4177</f>
        <v>37</v>
      </c>
      <c r="H4177" s="17">
        <f>Data!K4177</f>
        <v>1258</v>
      </c>
      <c r="I4177" s="17">
        <f>Data!L4177</f>
        <v>654.16</v>
      </c>
      <c r="J4177" s="12" t="str">
        <f>Data!N4177</f>
        <v>Online</v>
      </c>
      <c r="K4177" s="12" t="str">
        <f>Data!O4177</f>
        <v>Tarjeta</v>
      </c>
      <c r="L4177" s="12" t="str">
        <f>Data!P4177</f>
        <v>Nuevo</v>
      </c>
    </row>
    <row r="4178">
      <c r="A4178" s="11">
        <v>4177.0</v>
      </c>
      <c r="B4178" s="14">
        <f>Data!D4178</f>
        <v>44351</v>
      </c>
      <c r="C4178" s="12">
        <f>IFERROR(VLOOKUP(Data!B4178, Minorista!$A$2:$B$100, 2, FALSE), "")</f>
        <v>1</v>
      </c>
      <c r="D4178" s="12">
        <f t="array" ref="D4178">INDEX(Producto!$A$2:$A$500, MATCH(Data!H4178, Producto!$B$2:$B$500, 0))</f>
        <v>5</v>
      </c>
      <c r="E4178" s="12">
        <f>VLOOKUP(Data!E4178 &amp; Data!F4178 &amp; Data!G4178, Ubicacion!$A$2:$B$1000, 2, FALSE)</f>
        <v>5</v>
      </c>
      <c r="F4178" s="15">
        <f>Data!J4178</f>
        <v>47</v>
      </c>
      <c r="G4178" s="16">
        <f>Data!I4178</f>
        <v>53</v>
      </c>
      <c r="H4178" s="17">
        <f>Data!K4178</f>
        <v>2491</v>
      </c>
      <c r="I4178" s="17">
        <f>Data!L4178</f>
        <v>1220.59</v>
      </c>
      <c r="J4178" s="12" t="str">
        <f>Data!N4178</f>
        <v>Online</v>
      </c>
      <c r="K4178" s="12" t="str">
        <f>Data!O4178</f>
        <v>Efectivo</v>
      </c>
      <c r="L4178" s="12" t="str">
        <f>Data!P4178</f>
        <v>Recurrente</v>
      </c>
    </row>
    <row r="4179">
      <c r="A4179" s="11">
        <v>4178.0</v>
      </c>
      <c r="B4179" s="14">
        <f>Data!D4179</f>
        <v>44352</v>
      </c>
      <c r="C4179" s="12">
        <f>IFERROR(VLOOKUP(Data!B4179, Minorista!$A$2:$B$100, 2, FALSE), "")</f>
        <v>1</v>
      </c>
      <c r="D4179" s="12">
        <f t="array" ref="D4179">INDEX(Producto!$A$2:$A$500, MATCH(Data!H4179, Producto!$B$2:$B$500, 0))</f>
        <v>6</v>
      </c>
      <c r="E4179" s="12">
        <f>VLOOKUP(Data!E4179 &amp; Data!F4179 &amp; Data!G4179, Ubicacion!$A$2:$B$1000, 2, FALSE)</f>
        <v>5</v>
      </c>
      <c r="F4179" s="15">
        <f>Data!J4179</f>
        <v>69</v>
      </c>
      <c r="G4179" s="16">
        <f>Data!I4179</f>
        <v>41</v>
      </c>
      <c r="H4179" s="17">
        <f>Data!K4179</f>
        <v>2829</v>
      </c>
      <c r="I4179" s="17">
        <f>Data!L4179</f>
        <v>1697.4</v>
      </c>
      <c r="J4179" s="12" t="str">
        <f>Data!N4179</f>
        <v>Online</v>
      </c>
      <c r="K4179" s="12" t="str">
        <f>Data!O4179</f>
        <v>Efectivo</v>
      </c>
      <c r="L4179" s="12" t="str">
        <f>Data!P4179</f>
        <v>Nuevo</v>
      </c>
    </row>
    <row r="4180">
      <c r="A4180" s="11">
        <v>4179.0</v>
      </c>
      <c r="B4180" s="14">
        <f>Data!D4180</f>
        <v>44353</v>
      </c>
      <c r="C4180" s="12">
        <f>IFERROR(VLOOKUP(Data!B4180, Minorista!$A$2:$B$100, 2, FALSE), "")</f>
        <v>1</v>
      </c>
      <c r="D4180" s="12">
        <f t="array" ref="D4180">INDEX(Producto!$A$2:$A$500, MATCH(Data!H4180, Producto!$B$2:$B$500, 0))</f>
        <v>1</v>
      </c>
      <c r="E4180" s="12">
        <f>VLOOKUP(Data!E4180 &amp; Data!F4180 &amp; Data!G4180, Ubicacion!$A$2:$B$1000, 2, FALSE)</f>
        <v>5</v>
      </c>
      <c r="F4180" s="15">
        <f>Data!J4180</f>
        <v>158</v>
      </c>
      <c r="G4180" s="16">
        <f>Data!I4180</f>
        <v>44</v>
      </c>
      <c r="H4180" s="17">
        <f>Data!K4180</f>
        <v>6952</v>
      </c>
      <c r="I4180" s="17">
        <f>Data!L4180</f>
        <v>3545.52</v>
      </c>
      <c r="J4180" s="12" t="str">
        <f>Data!N4180</f>
        <v>Online</v>
      </c>
      <c r="K4180" s="12" t="str">
        <f>Data!O4180</f>
        <v>Transferencia bancaria</v>
      </c>
      <c r="L4180" s="12" t="str">
        <f>Data!P4180</f>
        <v>Recurrente</v>
      </c>
    </row>
    <row r="4181">
      <c r="A4181" s="11">
        <v>4180.0</v>
      </c>
      <c r="B4181" s="14">
        <f>Data!D4181</f>
        <v>44354</v>
      </c>
      <c r="C4181" s="12">
        <f>IFERROR(VLOOKUP(Data!B4181, Minorista!$A$2:$B$100, 2, FALSE), "")</f>
        <v>1</v>
      </c>
      <c r="D4181" s="12">
        <f t="array" ref="D4181">INDEX(Producto!$A$2:$A$500, MATCH(Data!H4181, Producto!$B$2:$B$500, 0))</f>
        <v>2</v>
      </c>
      <c r="E4181" s="12">
        <f>VLOOKUP(Data!E4181 &amp; Data!F4181 &amp; Data!G4181, Ubicacion!$A$2:$B$1000, 2, FALSE)</f>
        <v>5</v>
      </c>
      <c r="F4181" s="15">
        <f>Data!J4181</f>
        <v>51</v>
      </c>
      <c r="G4181" s="16">
        <f>Data!I4181</f>
        <v>43</v>
      </c>
      <c r="H4181" s="17">
        <f>Data!K4181</f>
        <v>2193</v>
      </c>
      <c r="I4181" s="17">
        <f>Data!L4181</f>
        <v>1030.71</v>
      </c>
      <c r="J4181" s="12" t="str">
        <f>Data!N4181</f>
        <v>Online</v>
      </c>
      <c r="K4181" s="12" t="str">
        <f>Data!O4181</f>
        <v>Efectivo</v>
      </c>
      <c r="L4181" s="12" t="str">
        <f>Data!P4181</f>
        <v>Recurrente</v>
      </c>
    </row>
    <row r="4182">
      <c r="A4182" s="11">
        <v>4181.0</v>
      </c>
      <c r="B4182" s="14">
        <f>Data!D4182</f>
        <v>44355</v>
      </c>
      <c r="C4182" s="12">
        <f>IFERROR(VLOOKUP(Data!B4182, Minorista!$A$2:$B$100, 2, FALSE), "")</f>
        <v>1</v>
      </c>
      <c r="D4182" s="12">
        <f t="array" ref="D4182">INDEX(Producto!$A$2:$A$500, MATCH(Data!H4182, Producto!$B$2:$B$500, 0))</f>
        <v>3</v>
      </c>
      <c r="E4182" s="12">
        <f>VLOOKUP(Data!E4182 &amp; Data!F4182 &amp; Data!G4182, Ubicacion!$A$2:$B$1000, 2, FALSE)</f>
        <v>5</v>
      </c>
      <c r="F4182" s="15">
        <f>Data!J4182</f>
        <v>61</v>
      </c>
      <c r="G4182" s="16">
        <f>Data!I4182</f>
        <v>32</v>
      </c>
      <c r="H4182" s="17">
        <f>Data!K4182</f>
        <v>1952</v>
      </c>
      <c r="I4182" s="17">
        <f>Data!L4182</f>
        <v>897.92</v>
      </c>
      <c r="J4182" s="12" t="str">
        <f>Data!N4182</f>
        <v>Online</v>
      </c>
      <c r="K4182" s="12" t="str">
        <f>Data!O4182</f>
        <v>Efectivo</v>
      </c>
      <c r="L4182" s="12" t="str">
        <f>Data!P4182</f>
        <v>Nuevo</v>
      </c>
    </row>
    <row r="4183">
      <c r="A4183" s="11">
        <v>4182.0</v>
      </c>
      <c r="B4183" s="14">
        <f>Data!D4183</f>
        <v>44356</v>
      </c>
      <c r="C4183" s="12">
        <f>IFERROR(VLOOKUP(Data!B4183, Minorista!$A$2:$B$100, 2, FALSE), "")</f>
        <v>1</v>
      </c>
      <c r="D4183" s="12">
        <f t="array" ref="D4183">INDEX(Producto!$A$2:$A$500, MATCH(Data!H4183, Producto!$B$2:$B$500, 0))</f>
        <v>4</v>
      </c>
      <c r="E4183" s="12">
        <f>VLOOKUP(Data!E4183 &amp; Data!F4183 &amp; Data!G4183, Ubicacion!$A$2:$B$1000, 2, FALSE)</f>
        <v>5</v>
      </c>
      <c r="F4183" s="15">
        <f>Data!J4183</f>
        <v>28</v>
      </c>
      <c r="G4183" s="16">
        <f>Data!I4183</f>
        <v>39</v>
      </c>
      <c r="H4183" s="17">
        <f>Data!K4183</f>
        <v>1092</v>
      </c>
      <c r="I4183" s="17">
        <f>Data!L4183</f>
        <v>578.76</v>
      </c>
      <c r="J4183" s="12" t="str">
        <f>Data!N4183</f>
        <v>Online</v>
      </c>
      <c r="K4183" s="12" t="str">
        <f>Data!O4183</f>
        <v>Transferencia bancaria</v>
      </c>
      <c r="L4183" s="12" t="str">
        <f>Data!P4183</f>
        <v>Recurrente</v>
      </c>
    </row>
    <row r="4184">
      <c r="A4184" s="11">
        <v>4183.0</v>
      </c>
      <c r="B4184" s="14">
        <f>Data!D4184</f>
        <v>44357</v>
      </c>
      <c r="C4184" s="12">
        <f>IFERROR(VLOOKUP(Data!B4184, Minorista!$A$2:$B$100, 2, FALSE), "")</f>
        <v>1</v>
      </c>
      <c r="D4184" s="12">
        <f t="array" ref="D4184">INDEX(Producto!$A$2:$A$500, MATCH(Data!H4184, Producto!$B$2:$B$500, 0))</f>
        <v>5</v>
      </c>
      <c r="E4184" s="12">
        <f>VLOOKUP(Data!E4184 &amp; Data!F4184 &amp; Data!G4184, Ubicacion!$A$2:$B$1000, 2, FALSE)</f>
        <v>5</v>
      </c>
      <c r="F4184" s="15">
        <f>Data!J4184</f>
        <v>44</v>
      </c>
      <c r="G4184" s="16">
        <f>Data!I4184</f>
        <v>50</v>
      </c>
      <c r="H4184" s="17">
        <f>Data!K4184</f>
        <v>2200</v>
      </c>
      <c r="I4184" s="17">
        <f>Data!L4184</f>
        <v>1034</v>
      </c>
      <c r="J4184" s="12" t="str">
        <f>Data!N4184</f>
        <v>Online</v>
      </c>
      <c r="K4184" s="12" t="str">
        <f>Data!O4184</f>
        <v>Tarjeta</v>
      </c>
      <c r="L4184" s="12" t="str">
        <f>Data!P4184</f>
        <v>Recurrente</v>
      </c>
    </row>
    <row r="4185">
      <c r="A4185" s="11">
        <v>4184.0</v>
      </c>
      <c r="B4185" s="14">
        <f>Data!D4185</f>
        <v>44358</v>
      </c>
      <c r="C4185" s="12">
        <f>IFERROR(VLOOKUP(Data!B4185, Minorista!$A$2:$B$100, 2, FALSE), "")</f>
        <v>1</v>
      </c>
      <c r="D4185" s="12">
        <f t="array" ref="D4185">INDEX(Producto!$A$2:$A$500, MATCH(Data!H4185, Producto!$B$2:$B$500, 0))</f>
        <v>6</v>
      </c>
      <c r="E4185" s="12">
        <f>VLOOKUP(Data!E4185 &amp; Data!F4185 &amp; Data!G4185, Ubicacion!$A$2:$B$1000, 2, FALSE)</f>
        <v>5</v>
      </c>
      <c r="F4185" s="15">
        <f>Data!J4185</f>
        <v>77</v>
      </c>
      <c r="G4185" s="16">
        <f>Data!I4185</f>
        <v>43</v>
      </c>
      <c r="H4185" s="17">
        <f>Data!K4185</f>
        <v>3311</v>
      </c>
      <c r="I4185" s="17">
        <f>Data!L4185</f>
        <v>2152.15</v>
      </c>
      <c r="J4185" s="12" t="str">
        <f>Data!N4185</f>
        <v>Online</v>
      </c>
      <c r="K4185" s="12" t="str">
        <f>Data!O4185</f>
        <v>Tarjeta</v>
      </c>
      <c r="L4185" s="12" t="str">
        <f>Data!P4185</f>
        <v>Recurrente</v>
      </c>
    </row>
    <row r="4186">
      <c r="A4186" s="11">
        <v>4185.0</v>
      </c>
      <c r="B4186" s="14">
        <f>Data!D4186</f>
        <v>44359</v>
      </c>
      <c r="C4186" s="12">
        <f>IFERROR(VLOOKUP(Data!B4186, Minorista!$A$2:$B$100, 2, FALSE), "")</f>
        <v>1</v>
      </c>
      <c r="D4186" s="12">
        <f t="array" ref="D4186">INDEX(Producto!$A$2:$A$500, MATCH(Data!H4186, Producto!$B$2:$B$500, 0))</f>
        <v>1</v>
      </c>
      <c r="E4186" s="12">
        <f>VLOOKUP(Data!E4186 &amp; Data!F4186 &amp; Data!G4186, Ubicacion!$A$2:$B$1000, 2, FALSE)</f>
        <v>5</v>
      </c>
      <c r="F4186" s="15">
        <f>Data!J4186</f>
        <v>144</v>
      </c>
      <c r="G4186" s="16">
        <f>Data!I4186</f>
        <v>47</v>
      </c>
      <c r="H4186" s="17">
        <f>Data!K4186</f>
        <v>6768</v>
      </c>
      <c r="I4186" s="17">
        <f>Data!L4186</f>
        <v>3722.4</v>
      </c>
      <c r="J4186" s="12" t="str">
        <f>Data!N4186</f>
        <v>Online</v>
      </c>
      <c r="K4186" s="12" t="str">
        <f>Data!O4186</f>
        <v>Efectivo</v>
      </c>
      <c r="L4186" s="12" t="str">
        <f>Data!P4186</f>
        <v>Nuevo</v>
      </c>
    </row>
    <row r="4187">
      <c r="A4187" s="11">
        <v>4186.0</v>
      </c>
      <c r="B4187" s="14">
        <f>Data!D4187</f>
        <v>44360</v>
      </c>
      <c r="C4187" s="12">
        <f>IFERROR(VLOOKUP(Data!B4187, Minorista!$A$2:$B$100, 2, FALSE), "")</f>
        <v>1</v>
      </c>
      <c r="D4187" s="12">
        <f t="array" ref="D4187">INDEX(Producto!$A$2:$A$500, MATCH(Data!H4187, Producto!$B$2:$B$500, 0))</f>
        <v>2</v>
      </c>
      <c r="E4187" s="12">
        <f>VLOOKUP(Data!E4187 &amp; Data!F4187 &amp; Data!G4187, Ubicacion!$A$2:$B$1000, 2, FALSE)</f>
        <v>5</v>
      </c>
      <c r="F4187" s="15">
        <f>Data!J4187</f>
        <v>60</v>
      </c>
      <c r="G4187" s="16">
        <f>Data!I4187</f>
        <v>46</v>
      </c>
      <c r="H4187" s="17">
        <f>Data!K4187</f>
        <v>2760</v>
      </c>
      <c r="I4187" s="17">
        <f>Data!L4187</f>
        <v>1324.8</v>
      </c>
      <c r="J4187" s="12" t="str">
        <f>Data!N4187</f>
        <v>Online</v>
      </c>
      <c r="K4187" s="12" t="str">
        <f>Data!O4187</f>
        <v>Tarjeta</v>
      </c>
      <c r="L4187" s="12" t="str">
        <f>Data!P4187</f>
        <v>Nuevo</v>
      </c>
    </row>
    <row r="4188">
      <c r="A4188" s="11">
        <v>4187.0</v>
      </c>
      <c r="B4188" s="14">
        <f>Data!D4188</f>
        <v>44361</v>
      </c>
      <c r="C4188" s="12">
        <f>IFERROR(VLOOKUP(Data!B4188, Minorista!$A$2:$B$100, 2, FALSE), "")</f>
        <v>1</v>
      </c>
      <c r="D4188" s="12">
        <f t="array" ref="D4188">INDEX(Producto!$A$2:$A$500, MATCH(Data!H4188, Producto!$B$2:$B$500, 0))</f>
        <v>3</v>
      </c>
      <c r="E4188" s="12">
        <f>VLOOKUP(Data!E4188 &amp; Data!F4188 &amp; Data!G4188, Ubicacion!$A$2:$B$1000, 2, FALSE)</f>
        <v>5</v>
      </c>
      <c r="F4188" s="15">
        <f>Data!J4188</f>
        <v>68</v>
      </c>
      <c r="G4188" s="16">
        <f>Data!I4188</f>
        <v>37</v>
      </c>
      <c r="H4188" s="17">
        <f>Data!K4188</f>
        <v>2516</v>
      </c>
      <c r="I4188" s="17">
        <f>Data!L4188</f>
        <v>1132.2</v>
      </c>
      <c r="J4188" s="12" t="str">
        <f>Data!N4188</f>
        <v>Online</v>
      </c>
      <c r="K4188" s="12" t="str">
        <f>Data!O4188</f>
        <v>Efectivo</v>
      </c>
      <c r="L4188" s="12" t="str">
        <f>Data!P4188</f>
        <v>Nuevo</v>
      </c>
    </row>
    <row r="4189">
      <c r="A4189" s="11">
        <v>4188.0</v>
      </c>
      <c r="B4189" s="14">
        <f>Data!D4189</f>
        <v>44362</v>
      </c>
      <c r="C4189" s="12">
        <f>IFERROR(VLOOKUP(Data!B4189, Minorista!$A$2:$B$100, 2, FALSE), "")</f>
        <v>1</v>
      </c>
      <c r="D4189" s="12">
        <f t="array" ref="D4189">INDEX(Producto!$A$2:$A$500, MATCH(Data!H4189, Producto!$B$2:$B$500, 0))</f>
        <v>4</v>
      </c>
      <c r="E4189" s="12">
        <f>VLOOKUP(Data!E4189 &amp; Data!F4189 &amp; Data!G4189, Ubicacion!$A$2:$B$1000, 2, FALSE)</f>
        <v>5</v>
      </c>
      <c r="F4189" s="15">
        <f>Data!J4189</f>
        <v>19</v>
      </c>
      <c r="G4189" s="16">
        <f>Data!I4189</f>
        <v>41</v>
      </c>
      <c r="H4189" s="17">
        <f>Data!K4189</f>
        <v>779</v>
      </c>
      <c r="I4189" s="17">
        <f>Data!L4189</f>
        <v>412.87</v>
      </c>
      <c r="J4189" s="12" t="str">
        <f>Data!N4189</f>
        <v>Online</v>
      </c>
      <c r="K4189" s="12" t="str">
        <f>Data!O4189</f>
        <v>Efectivo</v>
      </c>
      <c r="L4189" s="12" t="str">
        <f>Data!P4189</f>
        <v>Nuevo</v>
      </c>
    </row>
    <row r="4190">
      <c r="A4190" s="11">
        <v>4189.0</v>
      </c>
      <c r="B4190" s="14">
        <f>Data!D4190</f>
        <v>44363</v>
      </c>
      <c r="C4190" s="12">
        <f>IFERROR(VLOOKUP(Data!B4190, Minorista!$A$2:$B$100, 2, FALSE), "")</f>
        <v>1</v>
      </c>
      <c r="D4190" s="12">
        <f t="array" ref="D4190">INDEX(Producto!$A$2:$A$500, MATCH(Data!H4190, Producto!$B$2:$B$500, 0))</f>
        <v>5</v>
      </c>
      <c r="E4190" s="12">
        <f>VLOOKUP(Data!E4190 &amp; Data!F4190 &amp; Data!G4190, Ubicacion!$A$2:$B$1000, 2, FALSE)</f>
        <v>5</v>
      </c>
      <c r="F4190" s="15">
        <f>Data!J4190</f>
        <v>38</v>
      </c>
      <c r="G4190" s="16">
        <f>Data!I4190</f>
        <v>56</v>
      </c>
      <c r="H4190" s="17">
        <f>Data!K4190</f>
        <v>2128</v>
      </c>
      <c r="I4190" s="17">
        <f>Data!L4190</f>
        <v>1000.16</v>
      </c>
      <c r="J4190" s="12" t="str">
        <f>Data!N4190</f>
        <v>Online</v>
      </c>
      <c r="K4190" s="12" t="str">
        <f>Data!O4190</f>
        <v>Efectivo</v>
      </c>
      <c r="L4190" s="12" t="str">
        <f>Data!P4190</f>
        <v>Nuevo</v>
      </c>
    </row>
    <row r="4191">
      <c r="A4191" s="11">
        <v>4190.0</v>
      </c>
      <c r="B4191" s="14">
        <f>Data!D4191</f>
        <v>44364</v>
      </c>
      <c r="C4191" s="12">
        <f>IFERROR(VLOOKUP(Data!B4191, Minorista!$A$2:$B$100, 2, FALSE), "")</f>
        <v>1</v>
      </c>
      <c r="D4191" s="12">
        <f t="array" ref="D4191">INDEX(Producto!$A$2:$A$500, MATCH(Data!H4191, Producto!$B$2:$B$500, 0))</f>
        <v>6</v>
      </c>
      <c r="E4191" s="12">
        <f>VLOOKUP(Data!E4191 &amp; Data!F4191 &amp; Data!G4191, Ubicacion!$A$2:$B$1000, 2, FALSE)</f>
        <v>5</v>
      </c>
      <c r="F4191" s="15">
        <f>Data!J4191</f>
        <v>63</v>
      </c>
      <c r="G4191" s="16">
        <f>Data!I4191</f>
        <v>45</v>
      </c>
      <c r="H4191" s="17">
        <f>Data!K4191</f>
        <v>2835</v>
      </c>
      <c r="I4191" s="17">
        <f>Data!L4191</f>
        <v>1786.05</v>
      </c>
      <c r="J4191" s="12" t="str">
        <f>Data!N4191</f>
        <v>Online</v>
      </c>
      <c r="K4191" s="12" t="str">
        <f>Data!O4191</f>
        <v>Efectivo</v>
      </c>
      <c r="L4191" s="12" t="str">
        <f>Data!P4191</f>
        <v>Recurrente</v>
      </c>
    </row>
    <row r="4192">
      <c r="A4192" s="11">
        <v>4191.0</v>
      </c>
      <c r="B4192" s="14">
        <f>Data!D4192</f>
        <v>44365</v>
      </c>
      <c r="C4192" s="12">
        <f>IFERROR(VLOOKUP(Data!B4192, Minorista!$A$2:$B$100, 2, FALSE), "")</f>
        <v>1</v>
      </c>
      <c r="D4192" s="12">
        <f t="array" ref="D4192">INDEX(Producto!$A$2:$A$500, MATCH(Data!H4192, Producto!$B$2:$B$500, 0))</f>
        <v>1</v>
      </c>
      <c r="E4192" s="12">
        <f>VLOOKUP(Data!E4192 &amp; Data!F4192 &amp; Data!G4192, Ubicacion!$A$2:$B$1000, 2, FALSE)</f>
        <v>5</v>
      </c>
      <c r="F4192" s="15">
        <f>Data!J4192</f>
        <v>122</v>
      </c>
      <c r="G4192" s="16">
        <f>Data!I4192</f>
        <v>48</v>
      </c>
      <c r="H4192" s="17">
        <f>Data!K4192</f>
        <v>5856</v>
      </c>
      <c r="I4192" s="17">
        <f>Data!L4192</f>
        <v>3045.12</v>
      </c>
      <c r="J4192" s="12" t="str">
        <f>Data!N4192</f>
        <v>Online</v>
      </c>
      <c r="K4192" s="12" t="str">
        <f>Data!O4192</f>
        <v>Efectivo</v>
      </c>
      <c r="L4192" s="12" t="str">
        <f>Data!P4192</f>
        <v>Nuevo</v>
      </c>
    </row>
    <row r="4193">
      <c r="A4193" s="11">
        <v>4192.0</v>
      </c>
      <c r="B4193" s="14">
        <f>Data!D4193</f>
        <v>44366</v>
      </c>
      <c r="C4193" s="12">
        <f>IFERROR(VLOOKUP(Data!B4193, Minorista!$A$2:$B$100, 2, FALSE), "")</f>
        <v>1</v>
      </c>
      <c r="D4193" s="12">
        <f t="array" ref="D4193">INDEX(Producto!$A$2:$A$500, MATCH(Data!H4193, Producto!$B$2:$B$500, 0))</f>
        <v>2</v>
      </c>
      <c r="E4193" s="12">
        <f>VLOOKUP(Data!E4193 &amp; Data!F4193 &amp; Data!G4193, Ubicacion!$A$2:$B$1000, 2, FALSE)</f>
        <v>5</v>
      </c>
      <c r="F4193" s="15">
        <f>Data!J4193</f>
        <v>44</v>
      </c>
      <c r="G4193" s="16">
        <f>Data!I4193</f>
        <v>48</v>
      </c>
      <c r="H4193" s="17">
        <f>Data!K4193</f>
        <v>2112</v>
      </c>
      <c r="I4193" s="17">
        <f>Data!L4193</f>
        <v>971.52</v>
      </c>
      <c r="J4193" s="12" t="str">
        <f>Data!N4193</f>
        <v>Online</v>
      </c>
      <c r="K4193" s="12" t="str">
        <f>Data!O4193</f>
        <v>Efectivo</v>
      </c>
      <c r="L4193" s="12" t="str">
        <f>Data!P4193</f>
        <v>Recurrente</v>
      </c>
    </row>
    <row r="4194">
      <c r="A4194" s="11">
        <v>4193.0</v>
      </c>
      <c r="B4194" s="14">
        <f>Data!D4194</f>
        <v>44367</v>
      </c>
      <c r="C4194" s="12">
        <f>IFERROR(VLOOKUP(Data!B4194, Minorista!$A$2:$B$100, 2, FALSE), "")</f>
        <v>1</v>
      </c>
      <c r="D4194" s="12">
        <f t="array" ref="D4194">INDEX(Producto!$A$2:$A$500, MATCH(Data!H4194, Producto!$B$2:$B$500, 0))</f>
        <v>3</v>
      </c>
      <c r="E4194" s="12">
        <f>VLOOKUP(Data!E4194 &amp; Data!F4194 &amp; Data!G4194, Ubicacion!$A$2:$B$1000, 2, FALSE)</f>
        <v>5</v>
      </c>
      <c r="F4194" s="15">
        <f>Data!J4194</f>
        <v>42</v>
      </c>
      <c r="G4194" s="16">
        <f>Data!I4194</f>
        <v>36</v>
      </c>
      <c r="H4194" s="17">
        <f>Data!K4194</f>
        <v>1512</v>
      </c>
      <c r="I4194" s="17">
        <f>Data!L4194</f>
        <v>725.76</v>
      </c>
      <c r="J4194" s="12" t="str">
        <f>Data!N4194</f>
        <v>Online</v>
      </c>
      <c r="K4194" s="12" t="str">
        <f>Data!O4194</f>
        <v>Transferencia bancaria</v>
      </c>
      <c r="L4194" s="12" t="str">
        <f>Data!P4194</f>
        <v>Recurrente</v>
      </c>
    </row>
    <row r="4195">
      <c r="A4195" s="11">
        <v>4194.0</v>
      </c>
      <c r="B4195" s="14">
        <f>Data!D4195</f>
        <v>44368</v>
      </c>
      <c r="C4195" s="12">
        <f>IFERROR(VLOOKUP(Data!B4195, Minorista!$A$2:$B$100, 2, FALSE), "")</f>
        <v>1</v>
      </c>
      <c r="D4195" s="12">
        <f t="array" ref="D4195">INDEX(Producto!$A$2:$A$500, MATCH(Data!H4195, Producto!$B$2:$B$500, 0))</f>
        <v>4</v>
      </c>
      <c r="E4195" s="12">
        <f>VLOOKUP(Data!E4195 &amp; Data!F4195 &amp; Data!G4195, Ubicacion!$A$2:$B$1000, 2, FALSE)</f>
        <v>5</v>
      </c>
      <c r="F4195" s="15">
        <f>Data!J4195</f>
        <v>20</v>
      </c>
      <c r="G4195" s="16">
        <f>Data!I4195</f>
        <v>44</v>
      </c>
      <c r="H4195" s="17">
        <f>Data!K4195</f>
        <v>880</v>
      </c>
      <c r="I4195" s="17">
        <f>Data!L4195</f>
        <v>440</v>
      </c>
      <c r="J4195" s="12" t="str">
        <f>Data!N4195</f>
        <v>Online</v>
      </c>
      <c r="K4195" s="12" t="str">
        <f>Data!O4195</f>
        <v>Transferencia bancaria</v>
      </c>
      <c r="L4195" s="12" t="str">
        <f>Data!P4195</f>
        <v>Nuevo</v>
      </c>
    </row>
    <row r="4196">
      <c r="A4196" s="11">
        <v>4195.0</v>
      </c>
      <c r="B4196" s="14">
        <f>Data!D4196</f>
        <v>44369</v>
      </c>
      <c r="C4196" s="12">
        <f>IFERROR(VLOOKUP(Data!B4196, Minorista!$A$2:$B$100, 2, FALSE), "")</f>
        <v>1</v>
      </c>
      <c r="D4196" s="12">
        <f t="array" ref="D4196">INDEX(Producto!$A$2:$A$500, MATCH(Data!H4196, Producto!$B$2:$B$500, 0))</f>
        <v>5</v>
      </c>
      <c r="E4196" s="12">
        <f>VLOOKUP(Data!E4196 &amp; Data!F4196 &amp; Data!G4196, Ubicacion!$A$2:$B$1000, 2, FALSE)</f>
        <v>5</v>
      </c>
      <c r="F4196" s="15">
        <f>Data!J4196</f>
        <v>28</v>
      </c>
      <c r="G4196" s="16">
        <f>Data!I4196</f>
        <v>54</v>
      </c>
      <c r="H4196" s="17">
        <f>Data!K4196</f>
        <v>1512</v>
      </c>
      <c r="I4196" s="17">
        <f>Data!L4196</f>
        <v>710.64</v>
      </c>
      <c r="J4196" s="12" t="str">
        <f>Data!N4196</f>
        <v>Online</v>
      </c>
      <c r="K4196" s="12" t="str">
        <f>Data!O4196</f>
        <v>Tarjeta</v>
      </c>
      <c r="L4196" s="12" t="str">
        <f>Data!P4196</f>
        <v>Nuevo</v>
      </c>
    </row>
    <row r="4197">
      <c r="A4197" s="11">
        <v>4196.0</v>
      </c>
      <c r="B4197" s="14">
        <f>Data!D4197</f>
        <v>44370</v>
      </c>
      <c r="C4197" s="12">
        <f>IFERROR(VLOOKUP(Data!B4197, Minorista!$A$2:$B$100, 2, FALSE), "")</f>
        <v>1</v>
      </c>
      <c r="D4197" s="12">
        <f t="array" ref="D4197">INDEX(Producto!$A$2:$A$500, MATCH(Data!H4197, Producto!$B$2:$B$500, 0))</f>
        <v>6</v>
      </c>
      <c r="E4197" s="12">
        <f>VLOOKUP(Data!E4197 &amp; Data!F4197 &amp; Data!G4197, Ubicacion!$A$2:$B$1000, 2, FALSE)</f>
        <v>5</v>
      </c>
      <c r="F4197" s="15">
        <f>Data!J4197</f>
        <v>65</v>
      </c>
      <c r="G4197" s="16">
        <f>Data!I4197</f>
        <v>49</v>
      </c>
      <c r="H4197" s="17">
        <f>Data!K4197</f>
        <v>3185</v>
      </c>
      <c r="I4197" s="17">
        <f>Data!L4197</f>
        <v>1911</v>
      </c>
      <c r="J4197" s="12" t="str">
        <f>Data!N4197</f>
        <v>Online</v>
      </c>
      <c r="K4197" s="12" t="str">
        <f>Data!O4197</f>
        <v>Tarjeta</v>
      </c>
      <c r="L4197" s="12" t="str">
        <f>Data!P4197</f>
        <v>Nuevo</v>
      </c>
    </row>
    <row r="4198">
      <c r="A4198" s="11">
        <v>4197.0</v>
      </c>
      <c r="B4198" s="14">
        <f>Data!D4198</f>
        <v>44371</v>
      </c>
      <c r="C4198" s="12">
        <f>IFERROR(VLOOKUP(Data!B4198, Minorista!$A$2:$B$100, 2, FALSE), "")</f>
        <v>1</v>
      </c>
      <c r="D4198" s="12">
        <f t="array" ref="D4198">INDEX(Producto!$A$2:$A$500, MATCH(Data!H4198, Producto!$B$2:$B$500, 0))</f>
        <v>1</v>
      </c>
      <c r="E4198" s="12">
        <f>VLOOKUP(Data!E4198 &amp; Data!F4198 &amp; Data!G4198, Ubicacion!$A$2:$B$1000, 2, FALSE)</f>
        <v>5</v>
      </c>
      <c r="F4198" s="15">
        <f>Data!J4198</f>
        <v>134</v>
      </c>
      <c r="G4198" s="16">
        <f>Data!I4198</f>
        <v>58</v>
      </c>
      <c r="H4198" s="17">
        <f>Data!K4198</f>
        <v>7772</v>
      </c>
      <c r="I4198" s="17">
        <f>Data!L4198</f>
        <v>4196.88</v>
      </c>
      <c r="J4198" s="12" t="str">
        <f>Data!N4198</f>
        <v>Online</v>
      </c>
      <c r="K4198" s="12" t="str">
        <f>Data!O4198</f>
        <v>Tarjeta</v>
      </c>
      <c r="L4198" s="12" t="str">
        <f>Data!P4198</f>
        <v>Recurrente</v>
      </c>
    </row>
    <row r="4199">
      <c r="A4199" s="11">
        <v>4198.0</v>
      </c>
      <c r="B4199" s="14">
        <f>Data!D4199</f>
        <v>44372</v>
      </c>
      <c r="C4199" s="12">
        <f>IFERROR(VLOOKUP(Data!B4199, Minorista!$A$2:$B$100, 2, FALSE), "")</f>
        <v>1</v>
      </c>
      <c r="D4199" s="12">
        <f t="array" ref="D4199">INDEX(Producto!$A$2:$A$500, MATCH(Data!H4199, Producto!$B$2:$B$500, 0))</f>
        <v>2</v>
      </c>
      <c r="E4199" s="12">
        <f>VLOOKUP(Data!E4199 &amp; Data!F4199 &amp; Data!G4199, Ubicacion!$A$2:$B$1000, 2, FALSE)</f>
        <v>5</v>
      </c>
      <c r="F4199" s="15">
        <f>Data!J4199</f>
        <v>54</v>
      </c>
      <c r="G4199" s="16">
        <f>Data!I4199</f>
        <v>53</v>
      </c>
      <c r="H4199" s="17">
        <f>Data!K4199</f>
        <v>2862</v>
      </c>
      <c r="I4199" s="17">
        <f>Data!L4199</f>
        <v>1287.9</v>
      </c>
      <c r="J4199" s="12" t="str">
        <f>Data!N4199</f>
        <v>Online</v>
      </c>
      <c r="K4199" s="12" t="str">
        <f>Data!O4199</f>
        <v>Efectivo</v>
      </c>
      <c r="L4199" s="12" t="str">
        <f>Data!P4199</f>
        <v>Nuevo</v>
      </c>
    </row>
    <row r="4200">
      <c r="A4200" s="11">
        <v>4199.0</v>
      </c>
      <c r="B4200" s="14">
        <f>Data!D4200</f>
        <v>44373</v>
      </c>
      <c r="C4200" s="12">
        <f>IFERROR(VLOOKUP(Data!B4200, Minorista!$A$2:$B$100, 2, FALSE), "")</f>
        <v>1</v>
      </c>
      <c r="D4200" s="12">
        <f t="array" ref="D4200">INDEX(Producto!$A$2:$A$500, MATCH(Data!H4200, Producto!$B$2:$B$500, 0))</f>
        <v>3</v>
      </c>
      <c r="E4200" s="12">
        <f>VLOOKUP(Data!E4200 &amp; Data!F4200 &amp; Data!G4200, Ubicacion!$A$2:$B$1000, 2, FALSE)</f>
        <v>5</v>
      </c>
      <c r="F4200" s="15">
        <f>Data!J4200</f>
        <v>44</v>
      </c>
      <c r="G4200" s="16">
        <f>Data!I4200</f>
        <v>49</v>
      </c>
      <c r="H4200" s="17">
        <f>Data!K4200</f>
        <v>2156</v>
      </c>
      <c r="I4200" s="17">
        <f>Data!L4200</f>
        <v>991.76</v>
      </c>
      <c r="J4200" s="12" t="str">
        <f>Data!N4200</f>
        <v>Online</v>
      </c>
      <c r="K4200" s="12" t="str">
        <f>Data!O4200</f>
        <v>Tarjeta</v>
      </c>
      <c r="L4200" s="12" t="str">
        <f>Data!P4200</f>
        <v>Nuevo</v>
      </c>
    </row>
    <row r="4201">
      <c r="A4201" s="11">
        <v>4200.0</v>
      </c>
      <c r="B4201" s="14">
        <f>Data!D4201</f>
        <v>44374</v>
      </c>
      <c r="C4201" s="12">
        <f>IFERROR(VLOOKUP(Data!B4201, Minorista!$A$2:$B$100, 2, FALSE), "")</f>
        <v>1</v>
      </c>
      <c r="D4201" s="12">
        <f t="array" ref="D4201">INDEX(Producto!$A$2:$A$500, MATCH(Data!H4201, Producto!$B$2:$B$500, 0))</f>
        <v>4</v>
      </c>
      <c r="E4201" s="12">
        <f>VLOOKUP(Data!E4201 &amp; Data!F4201 &amp; Data!G4201, Ubicacion!$A$2:$B$1000, 2, FALSE)</f>
        <v>5</v>
      </c>
      <c r="F4201" s="15">
        <f>Data!J4201</f>
        <v>28</v>
      </c>
      <c r="G4201" s="16">
        <f>Data!I4201</f>
        <v>48</v>
      </c>
      <c r="H4201" s="17">
        <f>Data!K4201</f>
        <v>1344</v>
      </c>
      <c r="I4201" s="17">
        <f>Data!L4201</f>
        <v>712.32</v>
      </c>
      <c r="J4201" s="12" t="str">
        <f>Data!N4201</f>
        <v>Online</v>
      </c>
      <c r="K4201" s="12" t="str">
        <f>Data!O4201</f>
        <v>Tarjeta</v>
      </c>
      <c r="L4201" s="12" t="str">
        <f>Data!P4201</f>
        <v>Nuevo</v>
      </c>
    </row>
    <row r="4202">
      <c r="A4202" s="11">
        <v>4201.0</v>
      </c>
      <c r="B4202" s="14">
        <f>Data!D4202</f>
        <v>44375</v>
      </c>
      <c r="C4202" s="12">
        <f>IFERROR(VLOOKUP(Data!B4202, Minorista!$A$2:$B$100, 2, FALSE), "")</f>
        <v>1</v>
      </c>
      <c r="D4202" s="12">
        <f t="array" ref="D4202">INDEX(Producto!$A$2:$A$500, MATCH(Data!H4202, Producto!$B$2:$B$500, 0))</f>
        <v>5</v>
      </c>
      <c r="E4202" s="12">
        <f>VLOOKUP(Data!E4202 &amp; Data!F4202 &amp; Data!G4202, Ubicacion!$A$2:$B$1000, 2, FALSE)</f>
        <v>5</v>
      </c>
      <c r="F4202" s="15">
        <f>Data!J4202</f>
        <v>35</v>
      </c>
      <c r="G4202" s="16">
        <f>Data!I4202</f>
        <v>59</v>
      </c>
      <c r="H4202" s="17">
        <f>Data!K4202</f>
        <v>2065</v>
      </c>
      <c r="I4202" s="17">
        <f>Data!L4202</f>
        <v>949.9</v>
      </c>
      <c r="J4202" s="12" t="str">
        <f>Data!N4202</f>
        <v>Online</v>
      </c>
      <c r="K4202" s="12" t="str">
        <f>Data!O4202</f>
        <v>Efectivo</v>
      </c>
      <c r="L4202" s="12" t="str">
        <f>Data!P4202</f>
        <v>Recurrente</v>
      </c>
    </row>
    <row r="4203">
      <c r="A4203" s="11">
        <v>4202.0</v>
      </c>
      <c r="B4203" s="14">
        <f>Data!D4203</f>
        <v>44376</v>
      </c>
      <c r="C4203" s="12">
        <f>IFERROR(VLOOKUP(Data!B4203, Minorista!$A$2:$B$100, 2, FALSE), "")</f>
        <v>1</v>
      </c>
      <c r="D4203" s="12">
        <f t="array" ref="D4203">INDEX(Producto!$A$2:$A$500, MATCH(Data!H4203, Producto!$B$2:$B$500, 0))</f>
        <v>6</v>
      </c>
      <c r="E4203" s="12">
        <f>VLOOKUP(Data!E4203 &amp; Data!F4203 &amp; Data!G4203, Ubicacion!$A$2:$B$1000, 2, FALSE)</f>
        <v>5</v>
      </c>
      <c r="F4203" s="15">
        <f>Data!J4203</f>
        <v>63</v>
      </c>
      <c r="G4203" s="16">
        <f>Data!I4203</f>
        <v>64</v>
      </c>
      <c r="H4203" s="17">
        <f>Data!K4203</f>
        <v>4032</v>
      </c>
      <c r="I4203" s="17">
        <f>Data!L4203</f>
        <v>2419.2</v>
      </c>
      <c r="J4203" s="12" t="str">
        <f>Data!N4203</f>
        <v>Online</v>
      </c>
      <c r="K4203" s="12" t="str">
        <f>Data!O4203</f>
        <v>Transferencia bancaria</v>
      </c>
      <c r="L4203" s="12" t="str">
        <f>Data!P4203</f>
        <v>Nuevo</v>
      </c>
    </row>
    <row r="4204">
      <c r="A4204" s="11">
        <v>4203.0</v>
      </c>
      <c r="B4204" s="14">
        <f>Data!D4204</f>
        <v>44377</v>
      </c>
      <c r="C4204" s="12">
        <f>IFERROR(VLOOKUP(Data!B4204, Minorista!$A$2:$B$100, 2, FALSE), "")</f>
        <v>1</v>
      </c>
      <c r="D4204" s="12">
        <f t="array" ref="D4204">INDEX(Producto!$A$2:$A$500, MATCH(Data!H4204, Producto!$B$2:$B$500, 0))</f>
        <v>1</v>
      </c>
      <c r="E4204" s="12">
        <f>VLOOKUP(Data!E4204 &amp; Data!F4204 &amp; Data!G4204, Ubicacion!$A$2:$B$1000, 2, FALSE)</f>
        <v>5</v>
      </c>
      <c r="F4204" s="15">
        <f>Data!J4204</f>
        <v>135</v>
      </c>
      <c r="G4204" s="16">
        <f>Data!I4204</f>
        <v>46</v>
      </c>
      <c r="H4204" s="17">
        <f>Data!K4204</f>
        <v>6210</v>
      </c>
      <c r="I4204" s="17">
        <f>Data!L4204</f>
        <v>3415.5</v>
      </c>
      <c r="J4204" s="12" t="str">
        <f>Data!N4204</f>
        <v>Online</v>
      </c>
      <c r="K4204" s="12" t="str">
        <f>Data!O4204</f>
        <v>Efectivo</v>
      </c>
      <c r="L4204" s="12" t="str">
        <f>Data!P4204</f>
        <v>Nuevo</v>
      </c>
    </row>
    <row r="4205">
      <c r="A4205" s="11">
        <v>4204.0</v>
      </c>
      <c r="B4205" s="14">
        <f>Data!D4205</f>
        <v>44378</v>
      </c>
      <c r="C4205" s="12">
        <f>IFERROR(VLOOKUP(Data!B4205, Minorista!$A$2:$B$100, 2, FALSE), "")</f>
        <v>1</v>
      </c>
      <c r="D4205" s="12">
        <f t="array" ref="D4205">INDEX(Producto!$A$2:$A$500, MATCH(Data!H4205, Producto!$B$2:$B$500, 0))</f>
        <v>2</v>
      </c>
      <c r="E4205" s="12">
        <f>VLOOKUP(Data!E4205 &amp; Data!F4205 &amp; Data!G4205, Ubicacion!$A$2:$B$1000, 2, FALSE)</f>
        <v>5</v>
      </c>
      <c r="F4205" s="15">
        <f>Data!J4205</f>
        <v>63</v>
      </c>
      <c r="G4205" s="16">
        <f>Data!I4205</f>
        <v>43</v>
      </c>
      <c r="H4205" s="17">
        <f>Data!K4205</f>
        <v>2709</v>
      </c>
      <c r="I4205" s="17">
        <f>Data!L4205</f>
        <v>1219.05</v>
      </c>
      <c r="J4205" s="12" t="str">
        <f>Data!N4205</f>
        <v>Online</v>
      </c>
      <c r="K4205" s="12" t="str">
        <f>Data!O4205</f>
        <v>Efectivo</v>
      </c>
      <c r="L4205" s="12" t="str">
        <f>Data!P4205</f>
        <v>Nuevo</v>
      </c>
    </row>
    <row r="4206">
      <c r="A4206" s="11">
        <v>4205.0</v>
      </c>
      <c r="B4206" s="14">
        <f>Data!D4206</f>
        <v>44379</v>
      </c>
      <c r="C4206" s="12">
        <f>IFERROR(VLOOKUP(Data!B4206, Minorista!$A$2:$B$100, 2, FALSE), "")</f>
        <v>1</v>
      </c>
      <c r="D4206" s="12">
        <f t="array" ref="D4206">INDEX(Producto!$A$2:$A$500, MATCH(Data!H4206, Producto!$B$2:$B$500, 0))</f>
        <v>3</v>
      </c>
      <c r="E4206" s="12">
        <f>VLOOKUP(Data!E4206 &amp; Data!F4206 &amp; Data!G4206, Ubicacion!$A$2:$B$1000, 2, FALSE)</f>
        <v>5</v>
      </c>
      <c r="F4206" s="15">
        <f>Data!J4206</f>
        <v>54</v>
      </c>
      <c r="G4206" s="16">
        <f>Data!I4206</f>
        <v>39</v>
      </c>
      <c r="H4206" s="17">
        <f>Data!K4206</f>
        <v>2106</v>
      </c>
      <c r="I4206" s="17">
        <f>Data!L4206</f>
        <v>947.7</v>
      </c>
      <c r="J4206" s="12" t="str">
        <f>Data!N4206</f>
        <v>Online</v>
      </c>
      <c r="K4206" s="12" t="str">
        <f>Data!O4206</f>
        <v>Tarjeta</v>
      </c>
      <c r="L4206" s="12" t="str">
        <f>Data!P4206</f>
        <v>Recurrente</v>
      </c>
    </row>
    <row r="4207">
      <c r="A4207" s="11">
        <v>4206.0</v>
      </c>
      <c r="B4207" s="14">
        <f>Data!D4207</f>
        <v>44380</v>
      </c>
      <c r="C4207" s="12">
        <f>IFERROR(VLOOKUP(Data!B4207, Minorista!$A$2:$B$100, 2, FALSE), "")</f>
        <v>1</v>
      </c>
      <c r="D4207" s="12">
        <f t="array" ref="D4207">INDEX(Producto!$A$2:$A$500, MATCH(Data!H4207, Producto!$B$2:$B$500, 0))</f>
        <v>4</v>
      </c>
      <c r="E4207" s="12">
        <f>VLOOKUP(Data!E4207 &amp; Data!F4207 &amp; Data!G4207, Ubicacion!$A$2:$B$1000, 2, FALSE)</f>
        <v>5</v>
      </c>
      <c r="F4207" s="15">
        <f>Data!J4207</f>
        <v>47</v>
      </c>
      <c r="G4207" s="16">
        <f>Data!I4207</f>
        <v>38</v>
      </c>
      <c r="H4207" s="17">
        <f>Data!K4207</f>
        <v>1786</v>
      </c>
      <c r="I4207" s="17">
        <f>Data!L4207</f>
        <v>946.58</v>
      </c>
      <c r="J4207" s="12" t="str">
        <f>Data!N4207</f>
        <v>Online</v>
      </c>
      <c r="K4207" s="12" t="str">
        <f>Data!O4207</f>
        <v>Efectivo</v>
      </c>
      <c r="L4207" s="12" t="str">
        <f>Data!P4207</f>
        <v>Recurrente</v>
      </c>
    </row>
    <row r="4208">
      <c r="A4208" s="11">
        <v>4207.0</v>
      </c>
      <c r="B4208" s="14">
        <f>Data!D4208</f>
        <v>44381</v>
      </c>
      <c r="C4208" s="12">
        <f>IFERROR(VLOOKUP(Data!B4208, Minorista!$A$2:$B$100, 2, FALSE), "")</f>
        <v>1</v>
      </c>
      <c r="D4208" s="12">
        <f t="array" ref="D4208">INDEX(Producto!$A$2:$A$500, MATCH(Data!H4208, Producto!$B$2:$B$500, 0))</f>
        <v>5</v>
      </c>
      <c r="E4208" s="12">
        <f>VLOOKUP(Data!E4208 &amp; Data!F4208 &amp; Data!G4208, Ubicacion!$A$2:$B$1000, 2, FALSE)</f>
        <v>5</v>
      </c>
      <c r="F4208" s="15">
        <f>Data!J4208</f>
        <v>51</v>
      </c>
      <c r="G4208" s="16">
        <f>Data!I4208</f>
        <v>46</v>
      </c>
      <c r="H4208" s="17">
        <f>Data!K4208</f>
        <v>2346</v>
      </c>
      <c r="I4208" s="17">
        <f>Data!L4208</f>
        <v>1173</v>
      </c>
      <c r="J4208" s="12" t="str">
        <f>Data!N4208</f>
        <v>Online</v>
      </c>
      <c r="K4208" s="12" t="str">
        <f>Data!O4208</f>
        <v>Efectivo</v>
      </c>
      <c r="L4208" s="12" t="str">
        <f>Data!P4208</f>
        <v>Recurrente</v>
      </c>
    </row>
    <row r="4209">
      <c r="A4209" s="11">
        <v>4208.0</v>
      </c>
      <c r="B4209" s="14">
        <f>Data!D4209</f>
        <v>44382</v>
      </c>
      <c r="C4209" s="12">
        <f>IFERROR(VLOOKUP(Data!B4209, Minorista!$A$2:$B$100, 2, FALSE), "")</f>
        <v>1</v>
      </c>
      <c r="D4209" s="12">
        <f t="array" ref="D4209">INDEX(Producto!$A$2:$A$500, MATCH(Data!H4209, Producto!$B$2:$B$500, 0))</f>
        <v>6</v>
      </c>
      <c r="E4209" s="12">
        <f>VLOOKUP(Data!E4209 &amp; Data!F4209 &amp; Data!G4209, Ubicacion!$A$2:$B$1000, 2, FALSE)</f>
        <v>5</v>
      </c>
      <c r="F4209" s="15">
        <f>Data!J4209</f>
        <v>105</v>
      </c>
      <c r="G4209" s="16">
        <f>Data!I4209</f>
        <v>51</v>
      </c>
      <c r="H4209" s="17">
        <f>Data!K4209</f>
        <v>5355</v>
      </c>
      <c r="I4209" s="17">
        <f>Data!L4209</f>
        <v>3373.65</v>
      </c>
      <c r="J4209" s="12" t="str">
        <f>Data!N4209</f>
        <v>Online</v>
      </c>
      <c r="K4209" s="12" t="str">
        <f>Data!O4209</f>
        <v>Transferencia bancaria</v>
      </c>
      <c r="L4209" s="12" t="str">
        <f>Data!P4209</f>
        <v>Nuevo</v>
      </c>
    </row>
    <row r="4210">
      <c r="A4210" s="11">
        <v>4209.0</v>
      </c>
      <c r="B4210" s="14">
        <f>Data!D4210</f>
        <v>44383</v>
      </c>
      <c r="C4210" s="12">
        <f>IFERROR(VLOOKUP(Data!B4210, Minorista!$A$2:$B$100, 2, FALSE), "")</f>
        <v>1</v>
      </c>
      <c r="D4210" s="12">
        <f t="array" ref="D4210">INDEX(Producto!$A$2:$A$500, MATCH(Data!H4210, Producto!$B$2:$B$500, 0))</f>
        <v>1</v>
      </c>
      <c r="E4210" s="12">
        <f>VLOOKUP(Data!E4210 &amp; Data!F4210 &amp; Data!G4210, Ubicacion!$A$2:$B$1000, 2, FALSE)</f>
        <v>5</v>
      </c>
      <c r="F4210" s="15">
        <f>Data!J4210</f>
        <v>161</v>
      </c>
      <c r="G4210" s="16">
        <f>Data!I4210</f>
        <v>47</v>
      </c>
      <c r="H4210" s="17">
        <f>Data!K4210</f>
        <v>7567</v>
      </c>
      <c r="I4210" s="17">
        <f>Data!L4210</f>
        <v>3934.84</v>
      </c>
      <c r="J4210" s="12" t="str">
        <f>Data!N4210</f>
        <v>Online</v>
      </c>
      <c r="K4210" s="12" t="str">
        <f>Data!O4210</f>
        <v>Tarjeta</v>
      </c>
      <c r="L4210" s="12" t="str">
        <f>Data!P4210</f>
        <v>Recurrente</v>
      </c>
    </row>
    <row r="4211">
      <c r="A4211" s="11">
        <v>4210.0</v>
      </c>
      <c r="B4211" s="14">
        <f>Data!D4211</f>
        <v>44384</v>
      </c>
      <c r="C4211" s="12">
        <f>IFERROR(VLOOKUP(Data!B4211, Minorista!$A$2:$B$100, 2, FALSE), "")</f>
        <v>1</v>
      </c>
      <c r="D4211" s="12">
        <f t="array" ref="D4211">INDEX(Producto!$A$2:$A$500, MATCH(Data!H4211, Producto!$B$2:$B$500, 0))</f>
        <v>2</v>
      </c>
      <c r="E4211" s="12">
        <f>VLOOKUP(Data!E4211 &amp; Data!F4211 &amp; Data!G4211, Ubicacion!$A$2:$B$1000, 2, FALSE)</f>
        <v>5</v>
      </c>
      <c r="F4211" s="15">
        <f>Data!J4211</f>
        <v>81</v>
      </c>
      <c r="G4211" s="16">
        <f>Data!I4211</f>
        <v>43</v>
      </c>
      <c r="H4211" s="17">
        <f>Data!K4211</f>
        <v>3483</v>
      </c>
      <c r="I4211" s="17">
        <f>Data!L4211</f>
        <v>1567.35</v>
      </c>
      <c r="J4211" s="12" t="str">
        <f>Data!N4211</f>
        <v>Online</v>
      </c>
      <c r="K4211" s="12" t="str">
        <f>Data!O4211</f>
        <v>Efectivo</v>
      </c>
      <c r="L4211" s="12" t="str">
        <f>Data!P4211</f>
        <v>Recurrente</v>
      </c>
    </row>
    <row r="4212">
      <c r="A4212" s="11">
        <v>4211.0</v>
      </c>
      <c r="B4212" s="14">
        <f>Data!D4212</f>
        <v>44385</v>
      </c>
      <c r="C4212" s="12">
        <f>IFERROR(VLOOKUP(Data!B4212, Minorista!$A$2:$B$100, 2, FALSE), "")</f>
        <v>1</v>
      </c>
      <c r="D4212" s="12">
        <f t="array" ref="D4212">INDEX(Producto!$A$2:$A$500, MATCH(Data!H4212, Producto!$B$2:$B$500, 0))</f>
        <v>3</v>
      </c>
      <c r="E4212" s="12">
        <f>VLOOKUP(Data!E4212 &amp; Data!F4212 &amp; Data!G4212, Ubicacion!$A$2:$B$1000, 2, FALSE)</f>
        <v>5</v>
      </c>
      <c r="F4212" s="15">
        <f>Data!J4212</f>
        <v>65</v>
      </c>
      <c r="G4212" s="16">
        <f>Data!I4212</f>
        <v>36</v>
      </c>
      <c r="H4212" s="17">
        <f>Data!K4212</f>
        <v>2340</v>
      </c>
      <c r="I4212" s="17">
        <f>Data!L4212</f>
        <v>1053</v>
      </c>
      <c r="J4212" s="12" t="str">
        <f>Data!N4212</f>
        <v>Online</v>
      </c>
      <c r="K4212" s="12" t="str">
        <f>Data!O4212</f>
        <v>Efectivo</v>
      </c>
      <c r="L4212" s="12" t="str">
        <f>Data!P4212</f>
        <v>Recurrente</v>
      </c>
    </row>
    <row r="4213">
      <c r="A4213" s="11">
        <v>4212.0</v>
      </c>
      <c r="B4213" s="14">
        <f>Data!D4213</f>
        <v>44386</v>
      </c>
      <c r="C4213" s="12">
        <f>IFERROR(VLOOKUP(Data!B4213, Minorista!$A$2:$B$100, 2, FALSE), "")</f>
        <v>1</v>
      </c>
      <c r="D4213" s="12">
        <f t="array" ref="D4213">INDEX(Producto!$A$2:$A$500, MATCH(Data!H4213, Producto!$B$2:$B$500, 0))</f>
        <v>4</v>
      </c>
      <c r="E4213" s="12">
        <f>VLOOKUP(Data!E4213 &amp; Data!F4213 &amp; Data!G4213, Ubicacion!$A$2:$B$1000, 2, FALSE)</f>
        <v>5</v>
      </c>
      <c r="F4213" s="15">
        <f>Data!J4213</f>
        <v>50</v>
      </c>
      <c r="G4213" s="16">
        <f>Data!I4213</f>
        <v>39</v>
      </c>
      <c r="H4213" s="17">
        <f>Data!K4213</f>
        <v>1950</v>
      </c>
      <c r="I4213" s="17">
        <f>Data!L4213</f>
        <v>1053</v>
      </c>
      <c r="J4213" s="12" t="str">
        <f>Data!N4213</f>
        <v>Online</v>
      </c>
      <c r="K4213" s="12" t="str">
        <f>Data!O4213</f>
        <v>Efectivo</v>
      </c>
      <c r="L4213" s="12" t="str">
        <f>Data!P4213</f>
        <v>Nuevo</v>
      </c>
    </row>
    <row r="4214">
      <c r="A4214" s="11">
        <v>4213.0</v>
      </c>
      <c r="B4214" s="14">
        <f>Data!D4214</f>
        <v>44387</v>
      </c>
      <c r="C4214" s="12">
        <f>IFERROR(VLOOKUP(Data!B4214, Minorista!$A$2:$B$100, 2, FALSE), "")</f>
        <v>1</v>
      </c>
      <c r="D4214" s="12">
        <f t="array" ref="D4214">INDEX(Producto!$A$2:$A$500, MATCH(Data!H4214, Producto!$B$2:$B$500, 0))</f>
        <v>5</v>
      </c>
      <c r="E4214" s="12">
        <f>VLOOKUP(Data!E4214 &amp; Data!F4214 &amp; Data!G4214, Ubicacion!$A$2:$B$1000, 2, FALSE)</f>
        <v>5</v>
      </c>
      <c r="F4214" s="15">
        <f>Data!J4214</f>
        <v>56</v>
      </c>
      <c r="G4214" s="16">
        <f>Data!I4214</f>
        <v>47</v>
      </c>
      <c r="H4214" s="17">
        <f>Data!K4214</f>
        <v>2632</v>
      </c>
      <c r="I4214" s="17">
        <f>Data!L4214</f>
        <v>1210.72</v>
      </c>
      <c r="J4214" s="12" t="str">
        <f>Data!N4214</f>
        <v>Online</v>
      </c>
      <c r="K4214" s="12" t="str">
        <f>Data!O4214</f>
        <v>Efectivo</v>
      </c>
      <c r="L4214" s="12" t="str">
        <f>Data!P4214</f>
        <v>Nuevo</v>
      </c>
    </row>
    <row r="4215">
      <c r="A4215" s="11">
        <v>4214.0</v>
      </c>
      <c r="B4215" s="14">
        <f>Data!D4215</f>
        <v>44388</v>
      </c>
      <c r="C4215" s="12">
        <f>IFERROR(VLOOKUP(Data!B4215, Minorista!$A$2:$B$100, 2, FALSE), "")</f>
        <v>1</v>
      </c>
      <c r="D4215" s="12">
        <f t="array" ref="D4215">INDEX(Producto!$A$2:$A$500, MATCH(Data!H4215, Producto!$B$2:$B$500, 0))</f>
        <v>6</v>
      </c>
      <c r="E4215" s="12">
        <f>VLOOKUP(Data!E4215 &amp; Data!F4215 &amp; Data!G4215, Ubicacion!$A$2:$B$1000, 2, FALSE)</f>
        <v>5</v>
      </c>
      <c r="F4215" s="15">
        <f>Data!J4215</f>
        <v>120</v>
      </c>
      <c r="G4215" s="16">
        <f>Data!I4215</f>
        <v>54</v>
      </c>
      <c r="H4215" s="17">
        <f>Data!K4215</f>
        <v>6480</v>
      </c>
      <c r="I4215" s="17">
        <f>Data!L4215</f>
        <v>3952.8</v>
      </c>
      <c r="J4215" s="12" t="str">
        <f>Data!N4215</f>
        <v>Online</v>
      </c>
      <c r="K4215" s="12" t="str">
        <f>Data!O4215</f>
        <v>Efectivo</v>
      </c>
      <c r="L4215" s="12" t="str">
        <f>Data!P4215</f>
        <v>Recurrente</v>
      </c>
    </row>
    <row r="4216">
      <c r="A4216" s="11">
        <v>4215.0</v>
      </c>
      <c r="B4216" s="14">
        <f>Data!D4216</f>
        <v>44389</v>
      </c>
      <c r="C4216" s="12">
        <f>IFERROR(VLOOKUP(Data!B4216, Minorista!$A$2:$B$100, 2, FALSE), "")</f>
        <v>1</v>
      </c>
      <c r="D4216" s="12">
        <f t="array" ref="D4216">INDEX(Producto!$A$2:$A$500, MATCH(Data!H4216, Producto!$B$2:$B$500, 0))</f>
        <v>1</v>
      </c>
      <c r="E4216" s="12">
        <f>VLOOKUP(Data!E4216 &amp; Data!F4216 &amp; Data!G4216, Ubicacion!$A$2:$B$1000, 2, FALSE)</f>
        <v>5</v>
      </c>
      <c r="F4216" s="15">
        <f>Data!J4216</f>
        <v>149</v>
      </c>
      <c r="G4216" s="16">
        <f>Data!I4216</f>
        <v>49</v>
      </c>
      <c r="H4216" s="17">
        <f>Data!K4216</f>
        <v>7301</v>
      </c>
      <c r="I4216" s="17">
        <f>Data!L4216</f>
        <v>3723.51</v>
      </c>
      <c r="J4216" s="12" t="str">
        <f>Data!N4216</f>
        <v>Online</v>
      </c>
      <c r="K4216" s="12" t="str">
        <f>Data!O4216</f>
        <v>Efectivo</v>
      </c>
      <c r="L4216" s="12" t="str">
        <f>Data!P4216</f>
        <v>Recurrente</v>
      </c>
    </row>
    <row r="4217">
      <c r="A4217" s="11">
        <v>4216.0</v>
      </c>
      <c r="B4217" s="14">
        <f>Data!D4217</f>
        <v>44390</v>
      </c>
      <c r="C4217" s="12">
        <f>IFERROR(VLOOKUP(Data!B4217, Minorista!$A$2:$B$100, 2, FALSE), "")</f>
        <v>1</v>
      </c>
      <c r="D4217" s="12">
        <f t="array" ref="D4217">INDEX(Producto!$A$2:$A$500, MATCH(Data!H4217, Producto!$B$2:$B$500, 0))</f>
        <v>2</v>
      </c>
      <c r="E4217" s="12">
        <f>VLOOKUP(Data!E4217 &amp; Data!F4217 &amp; Data!G4217, Ubicacion!$A$2:$B$1000, 2, FALSE)</f>
        <v>5</v>
      </c>
      <c r="F4217" s="15">
        <f>Data!J4217</f>
        <v>94</v>
      </c>
      <c r="G4217" s="16">
        <f>Data!I4217</f>
        <v>41</v>
      </c>
      <c r="H4217" s="17">
        <f>Data!K4217</f>
        <v>3854</v>
      </c>
      <c r="I4217" s="17">
        <f>Data!L4217</f>
        <v>1772.84</v>
      </c>
      <c r="J4217" s="12" t="str">
        <f>Data!N4217</f>
        <v>Online</v>
      </c>
      <c r="K4217" s="12" t="str">
        <f>Data!O4217</f>
        <v>Efectivo</v>
      </c>
      <c r="L4217" s="12" t="str">
        <f>Data!P4217</f>
        <v>Nuevo</v>
      </c>
    </row>
    <row r="4218">
      <c r="A4218" s="11">
        <v>4217.0</v>
      </c>
      <c r="B4218" s="14">
        <f>Data!D4218</f>
        <v>44391</v>
      </c>
      <c r="C4218" s="12">
        <f>IFERROR(VLOOKUP(Data!B4218, Minorista!$A$2:$B$100, 2, FALSE), "")</f>
        <v>1</v>
      </c>
      <c r="D4218" s="12">
        <f t="array" ref="D4218">INDEX(Producto!$A$2:$A$500, MATCH(Data!H4218, Producto!$B$2:$B$500, 0))</f>
        <v>3</v>
      </c>
      <c r="E4218" s="12">
        <f>VLOOKUP(Data!E4218 &amp; Data!F4218 &amp; Data!G4218, Ubicacion!$A$2:$B$1000, 2, FALSE)</f>
        <v>5</v>
      </c>
      <c r="F4218" s="15">
        <f>Data!J4218</f>
        <v>75</v>
      </c>
      <c r="G4218" s="16">
        <f>Data!I4218</f>
        <v>38</v>
      </c>
      <c r="H4218" s="17">
        <f>Data!K4218</f>
        <v>2850</v>
      </c>
      <c r="I4218" s="17">
        <f>Data!L4218</f>
        <v>1396.5</v>
      </c>
      <c r="J4218" s="12" t="str">
        <f>Data!N4218</f>
        <v>Online</v>
      </c>
      <c r="K4218" s="12" t="str">
        <f>Data!O4218</f>
        <v>Tarjeta</v>
      </c>
      <c r="L4218" s="12" t="str">
        <f>Data!P4218</f>
        <v>Recurrente</v>
      </c>
    </row>
    <row r="4219">
      <c r="A4219" s="11">
        <v>4218.0</v>
      </c>
      <c r="B4219" s="14">
        <f>Data!D4219</f>
        <v>44392</v>
      </c>
      <c r="C4219" s="12">
        <f>IFERROR(VLOOKUP(Data!B4219, Minorista!$A$2:$B$100, 2, FALSE), "")</f>
        <v>1</v>
      </c>
      <c r="D4219" s="12">
        <f t="array" ref="D4219">INDEX(Producto!$A$2:$A$500, MATCH(Data!H4219, Producto!$B$2:$B$500, 0))</f>
        <v>4</v>
      </c>
      <c r="E4219" s="12">
        <f>VLOOKUP(Data!E4219 &amp; Data!F4219 &amp; Data!G4219, Ubicacion!$A$2:$B$1000, 2, FALSE)</f>
        <v>5</v>
      </c>
      <c r="F4219" s="15">
        <f>Data!J4219</f>
        <v>63</v>
      </c>
      <c r="G4219" s="16">
        <f>Data!I4219</f>
        <v>37</v>
      </c>
      <c r="H4219" s="17">
        <f>Data!K4219</f>
        <v>2331</v>
      </c>
      <c r="I4219" s="17">
        <f>Data!L4219</f>
        <v>1165.5</v>
      </c>
      <c r="J4219" s="12" t="str">
        <f>Data!N4219</f>
        <v>Online</v>
      </c>
      <c r="K4219" s="12" t="str">
        <f>Data!O4219</f>
        <v>Efectivo</v>
      </c>
      <c r="L4219" s="12" t="str">
        <f>Data!P4219</f>
        <v>Nuevo</v>
      </c>
    </row>
    <row r="4220">
      <c r="A4220" s="11">
        <v>4219.0</v>
      </c>
      <c r="B4220" s="14">
        <f>Data!D4220</f>
        <v>44393</v>
      </c>
      <c r="C4220" s="12">
        <f>IFERROR(VLOOKUP(Data!B4220, Minorista!$A$2:$B$100, 2, FALSE), "")</f>
        <v>1</v>
      </c>
      <c r="D4220" s="12">
        <f t="array" ref="D4220">INDEX(Producto!$A$2:$A$500, MATCH(Data!H4220, Producto!$B$2:$B$500, 0))</f>
        <v>5</v>
      </c>
      <c r="E4220" s="12">
        <f>VLOOKUP(Data!E4220 &amp; Data!F4220 &amp; Data!G4220, Ubicacion!$A$2:$B$1000, 2, FALSE)</f>
        <v>5</v>
      </c>
      <c r="F4220" s="15">
        <f>Data!J4220</f>
        <v>50</v>
      </c>
      <c r="G4220" s="16">
        <f>Data!I4220</f>
        <v>49</v>
      </c>
      <c r="H4220" s="17">
        <f>Data!K4220</f>
        <v>2450</v>
      </c>
      <c r="I4220" s="17">
        <f>Data!L4220</f>
        <v>1225</v>
      </c>
      <c r="J4220" s="12" t="str">
        <f>Data!N4220</f>
        <v>Online</v>
      </c>
      <c r="K4220" s="12" t="str">
        <f>Data!O4220</f>
        <v>Transferencia bancaria</v>
      </c>
      <c r="L4220" s="12" t="str">
        <f>Data!P4220</f>
        <v>Nuevo</v>
      </c>
    </row>
    <row r="4221">
      <c r="A4221" s="11">
        <v>4220.0</v>
      </c>
      <c r="B4221" s="14">
        <f>Data!D4221</f>
        <v>44394</v>
      </c>
      <c r="C4221" s="12">
        <f>IFERROR(VLOOKUP(Data!B4221, Minorista!$A$2:$B$100, 2, FALSE), "")</f>
        <v>1</v>
      </c>
      <c r="D4221" s="12">
        <f t="array" ref="D4221">INDEX(Producto!$A$2:$A$500, MATCH(Data!H4221, Producto!$B$2:$B$500, 0))</f>
        <v>6</v>
      </c>
      <c r="E4221" s="12">
        <f>VLOOKUP(Data!E4221 &amp; Data!F4221 &amp; Data!G4221, Ubicacion!$A$2:$B$1000, 2, FALSE)</f>
        <v>5</v>
      </c>
      <c r="F4221" s="15">
        <f>Data!J4221</f>
        <v>94</v>
      </c>
      <c r="G4221" s="16">
        <f>Data!I4221</f>
        <v>50</v>
      </c>
      <c r="H4221" s="17">
        <f>Data!K4221</f>
        <v>4700</v>
      </c>
      <c r="I4221" s="17">
        <f>Data!L4221</f>
        <v>3055</v>
      </c>
      <c r="J4221" s="12" t="str">
        <f>Data!N4221</f>
        <v>Online</v>
      </c>
      <c r="K4221" s="12" t="str">
        <f>Data!O4221</f>
        <v>Transferencia bancaria</v>
      </c>
      <c r="L4221" s="12" t="str">
        <f>Data!P4221</f>
        <v>Nuevo</v>
      </c>
    </row>
    <row r="4222">
      <c r="A4222" s="11">
        <v>4221.0</v>
      </c>
      <c r="B4222" s="14">
        <f>Data!D4222</f>
        <v>44395</v>
      </c>
      <c r="C4222" s="12">
        <f>IFERROR(VLOOKUP(Data!B4222, Minorista!$A$2:$B$100, 2, FALSE), "")</f>
        <v>1</v>
      </c>
      <c r="D4222" s="12">
        <f t="array" ref="D4222">INDEX(Producto!$A$2:$A$500, MATCH(Data!H4222, Producto!$B$2:$B$500, 0))</f>
        <v>1</v>
      </c>
      <c r="E4222" s="12">
        <f>VLOOKUP(Data!E4222 &amp; Data!F4222 &amp; Data!G4222, Ubicacion!$A$2:$B$1000, 2, FALSE)</f>
        <v>5</v>
      </c>
      <c r="F4222" s="15">
        <f>Data!J4222</f>
        <v>135</v>
      </c>
      <c r="G4222" s="16">
        <f>Data!I4222</f>
        <v>47</v>
      </c>
      <c r="H4222" s="17">
        <f>Data!K4222</f>
        <v>6345</v>
      </c>
      <c r="I4222" s="17">
        <f>Data!L4222</f>
        <v>3172.5</v>
      </c>
      <c r="J4222" s="12" t="str">
        <f>Data!N4222</f>
        <v>Online</v>
      </c>
      <c r="K4222" s="12" t="str">
        <f>Data!O4222</f>
        <v>Tarjeta</v>
      </c>
      <c r="L4222" s="12" t="str">
        <f>Data!P4222</f>
        <v>Nuevo</v>
      </c>
    </row>
    <row r="4223">
      <c r="A4223" s="11">
        <v>4222.0</v>
      </c>
      <c r="B4223" s="14">
        <f>Data!D4223</f>
        <v>44396</v>
      </c>
      <c r="C4223" s="12">
        <f>IFERROR(VLOOKUP(Data!B4223, Minorista!$A$2:$B$100, 2, FALSE), "")</f>
        <v>1</v>
      </c>
      <c r="D4223" s="12">
        <f t="array" ref="D4223">INDEX(Producto!$A$2:$A$500, MATCH(Data!H4223, Producto!$B$2:$B$500, 0))</f>
        <v>2</v>
      </c>
      <c r="E4223" s="12">
        <f>VLOOKUP(Data!E4223 &amp; Data!F4223 &amp; Data!G4223, Ubicacion!$A$2:$B$1000, 2, FALSE)</f>
        <v>5</v>
      </c>
      <c r="F4223" s="15">
        <f>Data!J4223</f>
        <v>84</v>
      </c>
      <c r="G4223" s="16">
        <f>Data!I4223</f>
        <v>41</v>
      </c>
      <c r="H4223" s="17">
        <f>Data!K4223</f>
        <v>3444</v>
      </c>
      <c r="I4223" s="17">
        <f>Data!L4223</f>
        <v>1687.56</v>
      </c>
      <c r="J4223" s="12" t="str">
        <f>Data!N4223</f>
        <v>Online</v>
      </c>
      <c r="K4223" s="12" t="str">
        <f>Data!O4223</f>
        <v>Efectivo</v>
      </c>
      <c r="L4223" s="12" t="str">
        <f>Data!P4223</f>
        <v>Recurrente</v>
      </c>
    </row>
    <row r="4224">
      <c r="A4224" s="11">
        <v>4223.0</v>
      </c>
      <c r="B4224" s="14">
        <f>Data!D4224</f>
        <v>44397</v>
      </c>
      <c r="C4224" s="12">
        <f>IFERROR(VLOOKUP(Data!B4224, Minorista!$A$2:$B$100, 2, FALSE), "")</f>
        <v>1</v>
      </c>
      <c r="D4224" s="12">
        <f t="array" ref="D4224">INDEX(Producto!$A$2:$A$500, MATCH(Data!H4224, Producto!$B$2:$B$500, 0))</f>
        <v>3</v>
      </c>
      <c r="E4224" s="12">
        <f>VLOOKUP(Data!E4224 &amp; Data!F4224 &amp; Data!G4224, Ubicacion!$A$2:$B$1000, 2, FALSE)</f>
        <v>5</v>
      </c>
      <c r="F4224" s="15">
        <f>Data!J4224</f>
        <v>60</v>
      </c>
      <c r="G4224" s="16">
        <f>Data!I4224</f>
        <v>36</v>
      </c>
      <c r="H4224" s="17">
        <f>Data!K4224</f>
        <v>2160</v>
      </c>
      <c r="I4224" s="17">
        <f>Data!L4224</f>
        <v>1015.2</v>
      </c>
      <c r="J4224" s="12" t="str">
        <f>Data!N4224</f>
        <v>Online</v>
      </c>
      <c r="K4224" s="12" t="str">
        <f>Data!O4224</f>
        <v>Transferencia bancaria</v>
      </c>
      <c r="L4224" s="12" t="str">
        <f>Data!P4224</f>
        <v>Recurrente</v>
      </c>
    </row>
    <row r="4225">
      <c r="A4225" s="11">
        <v>4224.0</v>
      </c>
      <c r="B4225" s="14">
        <f>Data!D4225</f>
        <v>44398</v>
      </c>
      <c r="C4225" s="12">
        <f>IFERROR(VLOOKUP(Data!B4225, Minorista!$A$2:$B$100, 2, FALSE), "")</f>
        <v>1</v>
      </c>
      <c r="D4225" s="12">
        <f t="array" ref="D4225">INDEX(Producto!$A$2:$A$500, MATCH(Data!H4225, Producto!$B$2:$B$500, 0))</f>
        <v>4</v>
      </c>
      <c r="E4225" s="12">
        <f>VLOOKUP(Data!E4225 &amp; Data!F4225 &amp; Data!G4225, Ubicacion!$A$2:$B$1000, 2, FALSE)</f>
        <v>5</v>
      </c>
      <c r="F4225" s="15">
        <f>Data!J4225</f>
        <v>44</v>
      </c>
      <c r="G4225" s="16">
        <f>Data!I4225</f>
        <v>36</v>
      </c>
      <c r="H4225" s="17">
        <f>Data!K4225</f>
        <v>1584</v>
      </c>
      <c r="I4225" s="17">
        <f>Data!L4225</f>
        <v>839.52</v>
      </c>
      <c r="J4225" s="12" t="str">
        <f>Data!N4225</f>
        <v>Online</v>
      </c>
      <c r="K4225" s="12" t="str">
        <f>Data!O4225</f>
        <v>Tarjeta</v>
      </c>
      <c r="L4225" s="12" t="str">
        <f>Data!P4225</f>
        <v>Nuevo</v>
      </c>
    </row>
    <row r="4226">
      <c r="A4226" s="11">
        <v>4225.0</v>
      </c>
      <c r="B4226" s="14">
        <f>Data!D4226</f>
        <v>44399</v>
      </c>
      <c r="C4226" s="12">
        <f>IFERROR(VLOOKUP(Data!B4226, Minorista!$A$2:$B$100, 2, FALSE), "")</f>
        <v>1</v>
      </c>
      <c r="D4226" s="12">
        <f t="array" ref="D4226">INDEX(Producto!$A$2:$A$500, MATCH(Data!H4226, Producto!$B$2:$B$500, 0))</f>
        <v>5</v>
      </c>
      <c r="E4226" s="12">
        <f>VLOOKUP(Data!E4226 &amp; Data!F4226 &amp; Data!G4226, Ubicacion!$A$2:$B$1000, 2, FALSE)</f>
        <v>5</v>
      </c>
      <c r="F4226" s="15">
        <f>Data!J4226</f>
        <v>49</v>
      </c>
      <c r="G4226" s="16">
        <f>Data!I4226</f>
        <v>49</v>
      </c>
      <c r="H4226" s="17">
        <f>Data!K4226</f>
        <v>2401</v>
      </c>
      <c r="I4226" s="17">
        <f>Data!L4226</f>
        <v>1104.46</v>
      </c>
      <c r="J4226" s="12" t="str">
        <f>Data!N4226</f>
        <v>Online</v>
      </c>
      <c r="K4226" s="12" t="str">
        <f>Data!O4226</f>
        <v>Efectivo</v>
      </c>
      <c r="L4226" s="12" t="str">
        <f>Data!P4226</f>
        <v>Recurrente</v>
      </c>
    </row>
    <row r="4227">
      <c r="A4227" s="11">
        <v>4226.0</v>
      </c>
      <c r="B4227" s="14">
        <f>Data!D4227</f>
        <v>44400</v>
      </c>
      <c r="C4227" s="12">
        <f>IFERROR(VLOOKUP(Data!B4227, Minorista!$A$2:$B$100, 2, FALSE), "")</f>
        <v>1</v>
      </c>
      <c r="D4227" s="12">
        <f t="array" ref="D4227">INDEX(Producto!$A$2:$A$500, MATCH(Data!H4227, Producto!$B$2:$B$500, 0))</f>
        <v>6</v>
      </c>
      <c r="E4227" s="12">
        <f>VLOOKUP(Data!E4227 &amp; Data!F4227 &amp; Data!G4227, Ubicacion!$A$2:$B$1000, 2, FALSE)</f>
        <v>5</v>
      </c>
      <c r="F4227" s="15">
        <f>Data!J4227</f>
        <v>73</v>
      </c>
      <c r="G4227" s="16">
        <f>Data!I4227</f>
        <v>53</v>
      </c>
      <c r="H4227" s="17">
        <f>Data!K4227</f>
        <v>3869</v>
      </c>
      <c r="I4227" s="17">
        <f>Data!L4227</f>
        <v>2476.16</v>
      </c>
      <c r="J4227" s="12" t="str">
        <f>Data!N4227</f>
        <v>Online</v>
      </c>
      <c r="K4227" s="12" t="str">
        <f>Data!O4227</f>
        <v>Transferencia bancaria</v>
      </c>
      <c r="L4227" s="12" t="str">
        <f>Data!P4227</f>
        <v>Nuevo</v>
      </c>
    </row>
    <row r="4228">
      <c r="A4228" s="11">
        <v>4227.0</v>
      </c>
      <c r="B4228" s="14">
        <f>Data!D4228</f>
        <v>44401</v>
      </c>
      <c r="C4228" s="12">
        <f>IFERROR(VLOOKUP(Data!B4228, Minorista!$A$2:$B$100, 2, FALSE), "")</f>
        <v>1</v>
      </c>
      <c r="D4228" s="12">
        <f t="array" ref="D4228">INDEX(Producto!$A$2:$A$500, MATCH(Data!H4228, Producto!$B$2:$B$500, 0))</f>
        <v>1</v>
      </c>
      <c r="E4228" s="12">
        <f>VLOOKUP(Data!E4228 &amp; Data!F4228 &amp; Data!G4228, Ubicacion!$A$2:$B$1000, 2, FALSE)</f>
        <v>5</v>
      </c>
      <c r="F4228" s="15">
        <f>Data!J4228</f>
        <v>115</v>
      </c>
      <c r="G4228" s="16">
        <f>Data!I4228</f>
        <v>56</v>
      </c>
      <c r="H4228" s="17">
        <f>Data!K4228</f>
        <v>6440</v>
      </c>
      <c r="I4228" s="17">
        <f>Data!L4228</f>
        <v>3542</v>
      </c>
      <c r="J4228" s="12" t="str">
        <f>Data!N4228</f>
        <v>Online</v>
      </c>
      <c r="K4228" s="12" t="str">
        <f>Data!O4228</f>
        <v>Efectivo</v>
      </c>
      <c r="L4228" s="12" t="str">
        <f>Data!P4228</f>
        <v>Recurrente</v>
      </c>
    </row>
    <row r="4229">
      <c r="A4229" s="11">
        <v>4228.0</v>
      </c>
      <c r="B4229" s="14">
        <f>Data!D4229</f>
        <v>44402</v>
      </c>
      <c r="C4229" s="12">
        <f>IFERROR(VLOOKUP(Data!B4229, Minorista!$A$2:$B$100, 2, FALSE), "")</f>
        <v>1</v>
      </c>
      <c r="D4229" s="12">
        <f t="array" ref="D4229">INDEX(Producto!$A$2:$A$500, MATCH(Data!H4229, Producto!$B$2:$B$500, 0))</f>
        <v>2</v>
      </c>
      <c r="E4229" s="12">
        <f>VLOOKUP(Data!E4229 &amp; Data!F4229 &amp; Data!G4229, Ubicacion!$A$2:$B$1000, 2, FALSE)</f>
        <v>5</v>
      </c>
      <c r="F4229" s="15">
        <f>Data!J4229</f>
        <v>75</v>
      </c>
      <c r="G4229" s="16">
        <f>Data!I4229</f>
        <v>49</v>
      </c>
      <c r="H4229" s="17">
        <f>Data!K4229</f>
        <v>3675</v>
      </c>
      <c r="I4229" s="17">
        <f>Data!L4229</f>
        <v>1800.75</v>
      </c>
      <c r="J4229" s="12" t="str">
        <f>Data!N4229</f>
        <v>Online</v>
      </c>
      <c r="K4229" s="12" t="str">
        <f>Data!O4229</f>
        <v>Tarjeta</v>
      </c>
      <c r="L4229" s="12" t="str">
        <f>Data!P4229</f>
        <v>Nuevo</v>
      </c>
    </row>
    <row r="4230">
      <c r="A4230" s="11">
        <v>4229.0</v>
      </c>
      <c r="B4230" s="14">
        <f>Data!D4230</f>
        <v>44403</v>
      </c>
      <c r="C4230" s="12">
        <f>IFERROR(VLOOKUP(Data!B4230, Minorista!$A$2:$B$100, 2, FALSE), "")</f>
        <v>1</v>
      </c>
      <c r="D4230" s="12">
        <f t="array" ref="D4230">INDEX(Producto!$A$2:$A$500, MATCH(Data!H4230, Producto!$B$2:$B$500, 0))</f>
        <v>3</v>
      </c>
      <c r="E4230" s="12">
        <f>VLOOKUP(Data!E4230 &amp; Data!F4230 &amp; Data!G4230, Ubicacion!$A$2:$B$1000, 2, FALSE)</f>
        <v>5</v>
      </c>
      <c r="F4230" s="15">
        <f>Data!J4230</f>
        <v>39</v>
      </c>
      <c r="G4230" s="16">
        <f>Data!I4230</f>
        <v>48</v>
      </c>
      <c r="H4230" s="17">
        <f>Data!K4230</f>
        <v>1872</v>
      </c>
      <c r="I4230" s="17">
        <f>Data!L4230</f>
        <v>842.4</v>
      </c>
      <c r="J4230" s="12" t="str">
        <f>Data!N4230</f>
        <v>Online</v>
      </c>
      <c r="K4230" s="12" t="str">
        <f>Data!O4230</f>
        <v>Tarjeta</v>
      </c>
      <c r="L4230" s="12" t="str">
        <f>Data!P4230</f>
        <v>Recurrente</v>
      </c>
    </row>
    <row r="4231">
      <c r="A4231" s="11">
        <v>4230.0</v>
      </c>
      <c r="B4231" s="14">
        <f>Data!D4231</f>
        <v>44404</v>
      </c>
      <c r="C4231" s="12">
        <f>IFERROR(VLOOKUP(Data!B4231, Minorista!$A$2:$B$100, 2, FALSE), "")</f>
        <v>1</v>
      </c>
      <c r="D4231" s="12">
        <f t="array" ref="D4231">INDEX(Producto!$A$2:$A$500, MATCH(Data!H4231, Producto!$B$2:$B$500, 0))</f>
        <v>4</v>
      </c>
      <c r="E4231" s="12">
        <f>VLOOKUP(Data!E4231 &amp; Data!F4231 &amp; Data!G4231, Ubicacion!$A$2:$B$1000, 2, FALSE)</f>
        <v>5</v>
      </c>
      <c r="F4231" s="15">
        <f>Data!J4231</f>
        <v>33</v>
      </c>
      <c r="G4231" s="16">
        <f>Data!I4231</f>
        <v>47</v>
      </c>
      <c r="H4231" s="17">
        <f>Data!K4231</f>
        <v>1551</v>
      </c>
      <c r="I4231" s="17">
        <f>Data!L4231</f>
        <v>791.01</v>
      </c>
      <c r="J4231" s="12" t="str">
        <f>Data!N4231</f>
        <v>Online</v>
      </c>
      <c r="K4231" s="12" t="str">
        <f>Data!O4231</f>
        <v>Tarjeta</v>
      </c>
      <c r="L4231" s="12" t="str">
        <f>Data!P4231</f>
        <v>Recurrente</v>
      </c>
    </row>
    <row r="4232">
      <c r="A4232" s="11">
        <v>4231.0</v>
      </c>
      <c r="B4232" s="14">
        <f>Data!D4232</f>
        <v>44405</v>
      </c>
      <c r="C4232" s="12">
        <f>IFERROR(VLOOKUP(Data!B4232, Minorista!$A$2:$B$100, 2, FALSE), "")</f>
        <v>1</v>
      </c>
      <c r="D4232" s="12">
        <f t="array" ref="D4232">INDEX(Producto!$A$2:$A$500, MATCH(Data!H4232, Producto!$B$2:$B$500, 0))</f>
        <v>5</v>
      </c>
      <c r="E4232" s="12">
        <f>VLOOKUP(Data!E4232 &amp; Data!F4232 &amp; Data!G4232, Ubicacion!$A$2:$B$1000, 2, FALSE)</f>
        <v>5</v>
      </c>
      <c r="F4232" s="15">
        <f>Data!J4232</f>
        <v>33</v>
      </c>
      <c r="G4232" s="16">
        <f>Data!I4232</f>
        <v>56</v>
      </c>
      <c r="H4232" s="17">
        <f>Data!K4232</f>
        <v>1848</v>
      </c>
      <c r="I4232" s="17">
        <f>Data!L4232</f>
        <v>868.56</v>
      </c>
      <c r="J4232" s="12" t="str">
        <f>Data!N4232</f>
        <v>Online</v>
      </c>
      <c r="K4232" s="12" t="str">
        <f>Data!O4232</f>
        <v>Tarjeta</v>
      </c>
      <c r="L4232" s="12" t="str">
        <f>Data!P4232</f>
        <v>Nuevo</v>
      </c>
    </row>
    <row r="4233">
      <c r="A4233" s="11">
        <v>4232.0</v>
      </c>
      <c r="B4233" s="14">
        <f>Data!D4233</f>
        <v>44406</v>
      </c>
      <c r="C4233" s="12">
        <f>IFERROR(VLOOKUP(Data!B4233, Minorista!$A$2:$B$100, 2, FALSE), "")</f>
        <v>1</v>
      </c>
      <c r="D4233" s="12">
        <f t="array" ref="D4233">INDEX(Producto!$A$2:$A$500, MATCH(Data!H4233, Producto!$B$2:$B$500, 0))</f>
        <v>6</v>
      </c>
      <c r="E4233" s="12">
        <f>VLOOKUP(Data!E4233 &amp; Data!F4233 &amp; Data!G4233, Ubicacion!$A$2:$B$1000, 2, FALSE)</f>
        <v>5</v>
      </c>
      <c r="F4233" s="15">
        <f>Data!J4233</f>
        <v>65</v>
      </c>
      <c r="G4233" s="16">
        <f>Data!I4233</f>
        <v>60</v>
      </c>
      <c r="H4233" s="17">
        <f>Data!K4233</f>
        <v>3900</v>
      </c>
      <c r="I4233" s="17">
        <f>Data!L4233</f>
        <v>2340</v>
      </c>
      <c r="J4233" s="12" t="str">
        <f>Data!N4233</f>
        <v>Online</v>
      </c>
      <c r="K4233" s="12" t="str">
        <f>Data!O4233</f>
        <v>Efectivo</v>
      </c>
      <c r="L4233" s="12" t="str">
        <f>Data!P4233</f>
        <v>Recurrente</v>
      </c>
    </row>
    <row r="4234">
      <c r="A4234" s="11">
        <v>4233.0</v>
      </c>
      <c r="B4234" s="14">
        <f>Data!D4234</f>
        <v>44407</v>
      </c>
      <c r="C4234" s="12">
        <f>IFERROR(VLOOKUP(Data!B4234, Minorista!$A$2:$B$100, 2, FALSE), "")</f>
        <v>1</v>
      </c>
      <c r="D4234" s="12">
        <f t="array" ref="D4234">INDEX(Producto!$A$2:$A$500, MATCH(Data!H4234, Producto!$B$2:$B$500, 0))</f>
        <v>1</v>
      </c>
      <c r="E4234" s="12">
        <f>VLOOKUP(Data!E4234 &amp; Data!F4234 &amp; Data!G4234, Ubicacion!$A$2:$B$1000, 2, FALSE)</f>
        <v>5</v>
      </c>
      <c r="F4234" s="15">
        <f>Data!J4234</f>
        <v>112</v>
      </c>
      <c r="G4234" s="16">
        <f>Data!I4234</f>
        <v>55</v>
      </c>
      <c r="H4234" s="17">
        <f>Data!K4234</f>
        <v>6160</v>
      </c>
      <c r="I4234" s="17">
        <f>Data!L4234</f>
        <v>3326.4</v>
      </c>
      <c r="J4234" s="12" t="str">
        <f>Data!N4234</f>
        <v>Online</v>
      </c>
      <c r="K4234" s="12" t="str">
        <f>Data!O4234</f>
        <v>Transferencia bancaria</v>
      </c>
      <c r="L4234" s="12" t="str">
        <f>Data!P4234</f>
        <v>Recurrente</v>
      </c>
    </row>
    <row r="4235">
      <c r="A4235" s="11">
        <v>4234.0</v>
      </c>
      <c r="B4235" s="14">
        <f>Data!D4235</f>
        <v>44408</v>
      </c>
      <c r="C4235" s="12">
        <f>IFERROR(VLOOKUP(Data!B4235, Minorista!$A$2:$B$100, 2, FALSE), "")</f>
        <v>1</v>
      </c>
      <c r="D4235" s="12">
        <f t="array" ref="D4235">INDEX(Producto!$A$2:$A$500, MATCH(Data!H4235, Producto!$B$2:$B$500, 0))</f>
        <v>2</v>
      </c>
      <c r="E4235" s="12">
        <f>VLOOKUP(Data!E4235 &amp; Data!F4235 &amp; Data!G4235, Ubicacion!$A$2:$B$1000, 2, FALSE)</f>
        <v>5</v>
      </c>
      <c r="F4235" s="15">
        <f>Data!J4235</f>
        <v>65</v>
      </c>
      <c r="G4235" s="16">
        <f>Data!I4235</f>
        <v>46</v>
      </c>
      <c r="H4235" s="17">
        <f>Data!K4235</f>
        <v>2990</v>
      </c>
      <c r="I4235" s="17">
        <f>Data!L4235</f>
        <v>1405.3</v>
      </c>
      <c r="J4235" s="12" t="str">
        <f>Data!N4235</f>
        <v>Online</v>
      </c>
      <c r="K4235" s="12" t="str">
        <f>Data!O4235</f>
        <v>Transferencia bancaria</v>
      </c>
      <c r="L4235" s="12" t="str">
        <f>Data!P4235</f>
        <v>Recurrente</v>
      </c>
    </row>
    <row r="4236">
      <c r="A4236" s="11">
        <v>4235.0</v>
      </c>
      <c r="B4236" s="14">
        <f>Data!D4236</f>
        <v>44409</v>
      </c>
      <c r="C4236" s="12">
        <f>IFERROR(VLOOKUP(Data!B4236, Minorista!$A$2:$B$100, 2, FALSE), "")</f>
        <v>1</v>
      </c>
      <c r="D4236" s="12">
        <f t="array" ref="D4236">INDEX(Producto!$A$2:$A$500, MATCH(Data!H4236, Producto!$B$2:$B$500, 0))</f>
        <v>3</v>
      </c>
      <c r="E4236" s="12">
        <f>VLOOKUP(Data!E4236 &amp; Data!F4236 &amp; Data!G4236, Ubicacion!$A$2:$B$1000, 2, FALSE)</f>
        <v>5</v>
      </c>
      <c r="F4236" s="15">
        <f>Data!J4236</f>
        <v>49</v>
      </c>
      <c r="G4236" s="16">
        <f>Data!I4236</f>
        <v>48</v>
      </c>
      <c r="H4236" s="17">
        <f>Data!K4236</f>
        <v>2352</v>
      </c>
      <c r="I4236" s="17">
        <f>Data!L4236</f>
        <v>1105.44</v>
      </c>
      <c r="J4236" s="12" t="str">
        <f>Data!N4236</f>
        <v>Online</v>
      </c>
      <c r="K4236" s="12" t="str">
        <f>Data!O4236</f>
        <v>Transferencia bancaria</v>
      </c>
      <c r="L4236" s="12" t="str">
        <f>Data!P4236</f>
        <v>Recurrente</v>
      </c>
    </row>
    <row r="4237">
      <c r="A4237" s="11">
        <v>4236.0</v>
      </c>
      <c r="B4237" s="14">
        <f>Data!D4237</f>
        <v>44410</v>
      </c>
      <c r="C4237" s="12">
        <f>IFERROR(VLOOKUP(Data!B4237, Minorista!$A$2:$B$100, 2, FALSE), "")</f>
        <v>1</v>
      </c>
      <c r="D4237" s="12">
        <f t="array" ref="D4237">INDEX(Producto!$A$2:$A$500, MATCH(Data!H4237, Producto!$B$2:$B$500, 0))</f>
        <v>4</v>
      </c>
      <c r="E4237" s="12">
        <f>VLOOKUP(Data!E4237 &amp; Data!F4237 &amp; Data!G4237, Ubicacion!$A$2:$B$1000, 2, FALSE)</f>
        <v>5</v>
      </c>
      <c r="F4237" s="15">
        <f>Data!J4237</f>
        <v>53</v>
      </c>
      <c r="G4237" s="16">
        <f>Data!I4237</f>
        <v>46</v>
      </c>
      <c r="H4237" s="17">
        <f>Data!K4237</f>
        <v>2438</v>
      </c>
      <c r="I4237" s="17">
        <f>Data!L4237</f>
        <v>1292.14</v>
      </c>
      <c r="J4237" s="12" t="str">
        <f>Data!N4237</f>
        <v>Online</v>
      </c>
      <c r="K4237" s="12" t="str">
        <f>Data!O4237</f>
        <v>Tarjeta</v>
      </c>
      <c r="L4237" s="12" t="str">
        <f>Data!P4237</f>
        <v>Nuevo</v>
      </c>
    </row>
    <row r="4238">
      <c r="A4238" s="11">
        <v>4237.0</v>
      </c>
      <c r="B4238" s="14">
        <f>Data!D4238</f>
        <v>44411</v>
      </c>
      <c r="C4238" s="12">
        <f>IFERROR(VLOOKUP(Data!B4238, Minorista!$A$2:$B$100, 2, FALSE), "")</f>
        <v>1</v>
      </c>
      <c r="D4238" s="12">
        <f t="array" ref="D4238">INDEX(Producto!$A$2:$A$500, MATCH(Data!H4238, Producto!$B$2:$B$500, 0))</f>
        <v>5</v>
      </c>
      <c r="E4238" s="12">
        <f>VLOOKUP(Data!E4238 &amp; Data!F4238 &amp; Data!G4238, Ubicacion!$A$2:$B$1000, 2, FALSE)</f>
        <v>5</v>
      </c>
      <c r="F4238" s="15">
        <f>Data!J4238</f>
        <v>41</v>
      </c>
      <c r="G4238" s="16">
        <f>Data!I4238</f>
        <v>56</v>
      </c>
      <c r="H4238" s="17">
        <f>Data!K4238</f>
        <v>2296</v>
      </c>
      <c r="I4238" s="17">
        <f>Data!L4238</f>
        <v>1148</v>
      </c>
      <c r="J4238" s="12" t="str">
        <f>Data!N4238</f>
        <v>Online</v>
      </c>
      <c r="K4238" s="12" t="str">
        <f>Data!O4238</f>
        <v>Transferencia bancaria</v>
      </c>
      <c r="L4238" s="12" t="str">
        <f>Data!P4238</f>
        <v>Recurrente</v>
      </c>
    </row>
    <row r="4239">
      <c r="A4239" s="11">
        <v>4238.0</v>
      </c>
      <c r="B4239" s="14">
        <f>Data!D4239</f>
        <v>44412</v>
      </c>
      <c r="C4239" s="12">
        <f>IFERROR(VLOOKUP(Data!B4239, Minorista!$A$2:$B$100, 2, FALSE), "")</f>
        <v>1</v>
      </c>
      <c r="D4239" s="12">
        <f t="array" ref="D4239">INDEX(Producto!$A$2:$A$500, MATCH(Data!H4239, Producto!$B$2:$B$500, 0))</f>
        <v>6</v>
      </c>
      <c r="E4239" s="12">
        <f>VLOOKUP(Data!E4239 &amp; Data!F4239 &amp; Data!G4239, Ubicacion!$A$2:$B$1000, 2, FALSE)</f>
        <v>5</v>
      </c>
      <c r="F4239" s="15">
        <f>Data!J4239</f>
        <v>65</v>
      </c>
      <c r="G4239" s="16">
        <f>Data!I4239</f>
        <v>61</v>
      </c>
      <c r="H4239" s="17">
        <f>Data!K4239</f>
        <v>3965</v>
      </c>
      <c r="I4239" s="17">
        <f>Data!L4239</f>
        <v>2379</v>
      </c>
      <c r="J4239" s="12" t="str">
        <f>Data!N4239</f>
        <v>Online</v>
      </c>
      <c r="K4239" s="12" t="str">
        <f>Data!O4239</f>
        <v>Efectivo</v>
      </c>
      <c r="L4239" s="12" t="str">
        <f>Data!P4239</f>
        <v>Recurrente</v>
      </c>
    </row>
    <row r="4240">
      <c r="A4240" s="11">
        <v>4239.0</v>
      </c>
      <c r="B4240" s="14">
        <f>Data!D4240</f>
        <v>44413</v>
      </c>
      <c r="C4240" s="12">
        <f>IFERROR(VLOOKUP(Data!B4240, Minorista!$A$2:$B$100, 2, FALSE), "")</f>
        <v>1</v>
      </c>
      <c r="D4240" s="12">
        <f t="array" ref="D4240">INDEX(Producto!$A$2:$A$500, MATCH(Data!H4240, Producto!$B$2:$B$500, 0))</f>
        <v>1</v>
      </c>
      <c r="E4240" s="12">
        <f>VLOOKUP(Data!E4240 &amp; Data!F4240 &amp; Data!G4240, Ubicacion!$A$2:$B$1000, 2, FALSE)</f>
        <v>5</v>
      </c>
      <c r="F4240" s="15">
        <f>Data!J4240</f>
        <v>150</v>
      </c>
      <c r="G4240" s="16">
        <f>Data!I4240</f>
        <v>57</v>
      </c>
      <c r="H4240" s="17">
        <f>Data!K4240</f>
        <v>8550</v>
      </c>
      <c r="I4240" s="17">
        <f>Data!L4240</f>
        <v>4702.5</v>
      </c>
      <c r="J4240" s="12" t="str">
        <f>Data!N4240</f>
        <v>Online</v>
      </c>
      <c r="K4240" s="12" t="str">
        <f>Data!O4240</f>
        <v>Transferencia bancaria</v>
      </c>
      <c r="L4240" s="12" t="str">
        <f>Data!P4240</f>
        <v>Nuevo</v>
      </c>
    </row>
    <row r="4241">
      <c r="A4241" s="11">
        <v>4240.0</v>
      </c>
      <c r="B4241" s="14">
        <f>Data!D4241</f>
        <v>44414</v>
      </c>
      <c r="C4241" s="12">
        <f>IFERROR(VLOOKUP(Data!B4241, Minorista!$A$2:$B$100, 2, FALSE), "")</f>
        <v>1</v>
      </c>
      <c r="D4241" s="12">
        <f t="array" ref="D4241">INDEX(Producto!$A$2:$A$500, MATCH(Data!H4241, Producto!$B$2:$B$500, 0))</f>
        <v>2</v>
      </c>
      <c r="E4241" s="12">
        <f>VLOOKUP(Data!E4241 &amp; Data!F4241 &amp; Data!G4241, Ubicacion!$A$2:$B$1000, 2, FALSE)</f>
        <v>5</v>
      </c>
      <c r="F4241" s="15">
        <f>Data!J4241</f>
        <v>75</v>
      </c>
      <c r="G4241" s="16">
        <f>Data!I4241</f>
        <v>46</v>
      </c>
      <c r="H4241" s="17">
        <f>Data!K4241</f>
        <v>3450</v>
      </c>
      <c r="I4241" s="17">
        <f>Data!L4241</f>
        <v>1656</v>
      </c>
      <c r="J4241" s="12" t="str">
        <f>Data!N4241</f>
        <v>Online</v>
      </c>
      <c r="K4241" s="12" t="str">
        <f>Data!O4241</f>
        <v>Tarjeta</v>
      </c>
      <c r="L4241" s="12" t="str">
        <f>Data!P4241</f>
        <v>Recurrente</v>
      </c>
    </row>
    <row r="4242">
      <c r="A4242" s="11">
        <v>4241.0</v>
      </c>
      <c r="B4242" s="14">
        <f>Data!D4242</f>
        <v>44415</v>
      </c>
      <c r="C4242" s="12">
        <f>IFERROR(VLOOKUP(Data!B4242, Minorista!$A$2:$B$100, 2, FALSE), "")</f>
        <v>1</v>
      </c>
      <c r="D4242" s="12">
        <f t="array" ref="D4242">INDEX(Producto!$A$2:$A$500, MATCH(Data!H4242, Producto!$B$2:$B$500, 0))</f>
        <v>3</v>
      </c>
      <c r="E4242" s="12">
        <f>VLOOKUP(Data!E4242 &amp; Data!F4242 &amp; Data!G4242, Ubicacion!$A$2:$B$1000, 2, FALSE)</f>
        <v>5</v>
      </c>
      <c r="F4242" s="15">
        <f>Data!J4242</f>
        <v>75</v>
      </c>
      <c r="G4242" s="16">
        <f>Data!I4242</f>
        <v>46</v>
      </c>
      <c r="H4242" s="17">
        <f>Data!K4242</f>
        <v>3450</v>
      </c>
      <c r="I4242" s="17">
        <f>Data!L4242</f>
        <v>1690.5</v>
      </c>
      <c r="J4242" s="12" t="str">
        <f>Data!N4242</f>
        <v>Online</v>
      </c>
      <c r="K4242" s="12" t="str">
        <f>Data!O4242</f>
        <v>Tarjeta</v>
      </c>
      <c r="L4242" s="12" t="str">
        <f>Data!P4242</f>
        <v>Nuevo</v>
      </c>
    </row>
    <row r="4243">
      <c r="A4243" s="11">
        <v>4242.0</v>
      </c>
      <c r="B4243" s="14">
        <f>Data!D4243</f>
        <v>44416</v>
      </c>
      <c r="C4243" s="12">
        <f>IFERROR(VLOOKUP(Data!B4243, Minorista!$A$2:$B$100, 2, FALSE), "")</f>
        <v>1</v>
      </c>
      <c r="D4243" s="12">
        <f t="array" ref="D4243">INDEX(Producto!$A$2:$A$500, MATCH(Data!H4243, Producto!$B$2:$B$500, 0))</f>
        <v>4</v>
      </c>
      <c r="E4243" s="12">
        <f>VLOOKUP(Data!E4243 &amp; Data!F4243 &amp; Data!G4243, Ubicacion!$A$2:$B$1000, 2, FALSE)</f>
        <v>5</v>
      </c>
      <c r="F4243" s="15">
        <f>Data!J4243</f>
        <v>54</v>
      </c>
      <c r="G4243" s="16">
        <f>Data!I4243</f>
        <v>49</v>
      </c>
      <c r="H4243" s="17">
        <f>Data!K4243</f>
        <v>2646</v>
      </c>
      <c r="I4243" s="17">
        <f>Data!L4243</f>
        <v>1402.38</v>
      </c>
      <c r="J4243" s="12" t="str">
        <f>Data!N4243</f>
        <v>Online</v>
      </c>
      <c r="K4243" s="12" t="str">
        <f>Data!O4243</f>
        <v>Transferencia bancaria</v>
      </c>
      <c r="L4243" s="12" t="str">
        <f>Data!P4243</f>
        <v>Nuevo</v>
      </c>
    </row>
    <row r="4244">
      <c r="A4244" s="11">
        <v>4243.0</v>
      </c>
      <c r="B4244" s="14">
        <f>Data!D4244</f>
        <v>44417</v>
      </c>
      <c r="C4244" s="12">
        <f>IFERROR(VLOOKUP(Data!B4244, Minorista!$A$2:$B$100, 2, FALSE), "")</f>
        <v>1</v>
      </c>
      <c r="D4244" s="12">
        <f t="array" ref="D4244">INDEX(Producto!$A$2:$A$500, MATCH(Data!H4244, Producto!$B$2:$B$500, 0))</f>
        <v>5</v>
      </c>
      <c r="E4244" s="12">
        <f>VLOOKUP(Data!E4244 &amp; Data!F4244 &amp; Data!G4244, Ubicacion!$A$2:$B$1000, 2, FALSE)</f>
        <v>5</v>
      </c>
      <c r="F4244" s="15">
        <f>Data!J4244</f>
        <v>58</v>
      </c>
      <c r="G4244" s="16">
        <f>Data!I4244</f>
        <v>59</v>
      </c>
      <c r="H4244" s="17">
        <f>Data!K4244</f>
        <v>3422</v>
      </c>
      <c r="I4244" s="17">
        <f>Data!L4244</f>
        <v>1539.9</v>
      </c>
      <c r="J4244" s="12" t="str">
        <f>Data!N4244</f>
        <v>Online</v>
      </c>
      <c r="K4244" s="12" t="str">
        <f>Data!O4244</f>
        <v>Efectivo</v>
      </c>
      <c r="L4244" s="12" t="str">
        <f>Data!P4244</f>
        <v>Nuevo</v>
      </c>
    </row>
    <row r="4245">
      <c r="A4245" s="11">
        <v>4244.0</v>
      </c>
      <c r="B4245" s="14">
        <f>Data!D4245</f>
        <v>44418</v>
      </c>
      <c r="C4245" s="12">
        <f>IFERROR(VLOOKUP(Data!B4245, Minorista!$A$2:$B$100, 2, FALSE), "")</f>
        <v>1</v>
      </c>
      <c r="D4245" s="12">
        <f t="array" ref="D4245">INDEX(Producto!$A$2:$A$500, MATCH(Data!H4245, Producto!$B$2:$B$500, 0))</f>
        <v>6</v>
      </c>
      <c r="E4245" s="12">
        <f>VLOOKUP(Data!E4245 &amp; Data!F4245 &amp; Data!G4245, Ubicacion!$A$2:$B$1000, 2, FALSE)</f>
        <v>5</v>
      </c>
      <c r="F4245" s="15">
        <f>Data!J4245</f>
        <v>81</v>
      </c>
      <c r="G4245" s="16">
        <f>Data!I4245</f>
        <v>64</v>
      </c>
      <c r="H4245" s="17">
        <f>Data!K4245</f>
        <v>5184</v>
      </c>
      <c r="I4245" s="17">
        <f>Data!L4245</f>
        <v>3265.92</v>
      </c>
      <c r="J4245" s="12" t="str">
        <f>Data!N4245</f>
        <v>Online</v>
      </c>
      <c r="K4245" s="12" t="str">
        <f>Data!O4245</f>
        <v>Efectivo</v>
      </c>
      <c r="L4245" s="12" t="str">
        <f>Data!P4245</f>
        <v>Nuevo</v>
      </c>
    </row>
    <row r="4246">
      <c r="A4246" s="11">
        <v>4245.0</v>
      </c>
      <c r="B4246" s="14">
        <f>Data!D4246</f>
        <v>44419</v>
      </c>
      <c r="C4246" s="12">
        <f>IFERROR(VLOOKUP(Data!B4246, Minorista!$A$2:$B$100, 2, FALSE), "")</f>
        <v>3</v>
      </c>
      <c r="D4246" s="12">
        <f t="array" ref="D4246">INDEX(Producto!$A$2:$A$500, MATCH(Data!H4246, Producto!$B$2:$B$500, 0))</f>
        <v>1</v>
      </c>
      <c r="E4246" s="12">
        <f>VLOOKUP(Data!E4246 &amp; Data!F4246 &amp; Data!G4246, Ubicacion!$A$2:$B$1000, 2, FALSE)</f>
        <v>5</v>
      </c>
      <c r="F4246" s="15">
        <f>Data!J4246</f>
        <v>189</v>
      </c>
      <c r="G4246" s="16">
        <f>Data!I4246</f>
        <v>20</v>
      </c>
      <c r="H4246" s="17">
        <f>Data!K4246</f>
        <v>3780</v>
      </c>
      <c r="I4246" s="17">
        <f>Data!L4246</f>
        <v>1512</v>
      </c>
      <c r="J4246" s="12" t="str">
        <f>Data!N4246</f>
        <v>Online</v>
      </c>
      <c r="K4246" s="12" t="str">
        <f>Data!O4246</f>
        <v>Transferencia bancaria</v>
      </c>
      <c r="L4246" s="12" t="str">
        <f>Data!P4246</f>
        <v>Recurrente</v>
      </c>
    </row>
    <row r="4247">
      <c r="A4247" s="11">
        <v>4246.0</v>
      </c>
      <c r="B4247" s="14">
        <f>Data!D4247</f>
        <v>44420</v>
      </c>
      <c r="C4247" s="12">
        <f>IFERROR(VLOOKUP(Data!B4247, Minorista!$A$2:$B$100, 2, FALSE), "")</f>
        <v>3</v>
      </c>
      <c r="D4247" s="12">
        <f t="array" ref="D4247">INDEX(Producto!$A$2:$A$500, MATCH(Data!H4247, Producto!$B$2:$B$500, 0))</f>
        <v>2</v>
      </c>
      <c r="E4247" s="12">
        <f>VLOOKUP(Data!E4247 &amp; Data!F4247 &amp; Data!G4247, Ubicacion!$A$2:$B$1000, 2, FALSE)</f>
        <v>5</v>
      </c>
      <c r="F4247" s="15">
        <f>Data!J4247</f>
        <v>196</v>
      </c>
      <c r="G4247" s="16">
        <f>Data!I4247</f>
        <v>28</v>
      </c>
      <c r="H4247" s="17">
        <f>Data!K4247</f>
        <v>5488</v>
      </c>
      <c r="I4247" s="17">
        <f>Data!L4247</f>
        <v>2195.2</v>
      </c>
      <c r="J4247" s="12" t="str">
        <f>Data!N4247</f>
        <v>Online</v>
      </c>
      <c r="K4247" s="12" t="str">
        <f>Data!O4247</f>
        <v>Transferencia bancaria</v>
      </c>
      <c r="L4247" s="12" t="str">
        <f>Data!P4247</f>
        <v>Nuevo</v>
      </c>
    </row>
    <row r="4248">
      <c r="A4248" s="11">
        <v>4247.0</v>
      </c>
      <c r="B4248" s="14">
        <f>Data!D4248</f>
        <v>44421</v>
      </c>
      <c r="C4248" s="12">
        <f>IFERROR(VLOOKUP(Data!B4248, Minorista!$A$2:$B$100, 2, FALSE), "")</f>
        <v>3</v>
      </c>
      <c r="D4248" s="12">
        <f t="array" ref="D4248">INDEX(Producto!$A$2:$A$500, MATCH(Data!H4248, Producto!$B$2:$B$500, 0))</f>
        <v>3</v>
      </c>
      <c r="E4248" s="12">
        <f>VLOOKUP(Data!E4248 &amp; Data!F4248 &amp; Data!G4248, Ubicacion!$A$2:$B$1000, 2, FALSE)</f>
        <v>5</v>
      </c>
      <c r="F4248" s="15">
        <f>Data!J4248</f>
        <v>158</v>
      </c>
      <c r="G4248" s="16">
        <f>Data!I4248</f>
        <v>27</v>
      </c>
      <c r="H4248" s="17">
        <f>Data!K4248</f>
        <v>4266</v>
      </c>
      <c r="I4248" s="17">
        <f>Data!L4248</f>
        <v>1749.06</v>
      </c>
      <c r="J4248" s="12" t="str">
        <f>Data!N4248</f>
        <v>Online</v>
      </c>
      <c r="K4248" s="12" t="str">
        <f>Data!O4248</f>
        <v>Transferencia bancaria</v>
      </c>
      <c r="L4248" s="12" t="str">
        <f>Data!P4248</f>
        <v>Nuevo</v>
      </c>
    </row>
    <row r="4249">
      <c r="A4249" s="11">
        <v>4248.0</v>
      </c>
      <c r="B4249" s="14">
        <f>Data!D4249</f>
        <v>44422</v>
      </c>
      <c r="C4249" s="12">
        <f>IFERROR(VLOOKUP(Data!B4249, Minorista!$A$2:$B$100, 2, FALSE), "")</f>
        <v>3</v>
      </c>
      <c r="D4249" s="12">
        <f t="array" ref="D4249">INDEX(Producto!$A$2:$A$500, MATCH(Data!H4249, Producto!$B$2:$B$500, 0))</f>
        <v>4</v>
      </c>
      <c r="E4249" s="12">
        <f>VLOOKUP(Data!E4249 &amp; Data!F4249 &amp; Data!G4249, Ubicacion!$A$2:$B$1000, 2, FALSE)</f>
        <v>5</v>
      </c>
      <c r="F4249" s="15">
        <f>Data!J4249</f>
        <v>152</v>
      </c>
      <c r="G4249" s="16">
        <f>Data!I4249</f>
        <v>34</v>
      </c>
      <c r="H4249" s="17">
        <f>Data!K4249</f>
        <v>5168</v>
      </c>
      <c r="I4249" s="17">
        <f>Data!L4249</f>
        <v>2635.68</v>
      </c>
      <c r="J4249" s="12" t="str">
        <f>Data!N4249</f>
        <v>Online</v>
      </c>
      <c r="K4249" s="12" t="str">
        <f>Data!O4249</f>
        <v>Transferencia bancaria</v>
      </c>
      <c r="L4249" s="12" t="str">
        <f>Data!P4249</f>
        <v>Nuevo</v>
      </c>
    </row>
    <row r="4250">
      <c r="A4250" s="11">
        <v>4249.0</v>
      </c>
      <c r="B4250" s="14">
        <f>Data!D4250</f>
        <v>44423</v>
      </c>
      <c r="C4250" s="12">
        <f>IFERROR(VLOOKUP(Data!B4250, Minorista!$A$2:$B$100, 2, FALSE), "")</f>
        <v>3</v>
      </c>
      <c r="D4250" s="12">
        <f t="array" ref="D4250">INDEX(Producto!$A$2:$A$500, MATCH(Data!H4250, Producto!$B$2:$B$500, 0))</f>
        <v>5</v>
      </c>
      <c r="E4250" s="12">
        <f>VLOOKUP(Data!E4250 &amp; Data!F4250 &amp; Data!G4250, Ubicacion!$A$2:$B$1000, 2, FALSE)</f>
        <v>6</v>
      </c>
      <c r="F4250" s="15">
        <f>Data!J4250</f>
        <v>94</v>
      </c>
      <c r="G4250" s="16">
        <f>Data!I4250</f>
        <v>37</v>
      </c>
      <c r="H4250" s="17">
        <f>Data!K4250</f>
        <v>3478</v>
      </c>
      <c r="I4250" s="17">
        <f>Data!L4250</f>
        <v>1217.3</v>
      </c>
      <c r="J4250" s="12" t="str">
        <f>Data!N4250</f>
        <v>Online</v>
      </c>
      <c r="K4250" s="12" t="str">
        <f>Data!O4250</f>
        <v>Transferencia bancaria</v>
      </c>
      <c r="L4250" s="12" t="str">
        <f>Data!P4250</f>
        <v>Nuevo</v>
      </c>
    </row>
    <row r="4251">
      <c r="A4251" s="11">
        <v>4250.0</v>
      </c>
      <c r="B4251" s="14">
        <f>Data!D4251</f>
        <v>44424</v>
      </c>
      <c r="C4251" s="12">
        <f>IFERROR(VLOOKUP(Data!B4251, Minorista!$A$2:$B$100, 2, FALSE), "")</f>
        <v>3</v>
      </c>
      <c r="D4251" s="12">
        <f t="array" ref="D4251">INDEX(Producto!$A$2:$A$500, MATCH(Data!H4251, Producto!$B$2:$B$500, 0))</f>
        <v>6</v>
      </c>
      <c r="E4251" s="12">
        <f>VLOOKUP(Data!E4251 &amp; Data!F4251 &amp; Data!G4251, Ubicacion!$A$2:$B$1000, 2, FALSE)</f>
        <v>6</v>
      </c>
      <c r="F4251" s="15">
        <f>Data!J4251</f>
        <v>147</v>
      </c>
      <c r="G4251" s="16">
        <f>Data!I4251</f>
        <v>33</v>
      </c>
      <c r="H4251" s="17">
        <f>Data!K4251</f>
        <v>4851</v>
      </c>
      <c r="I4251" s="17">
        <f>Data!L4251</f>
        <v>2668.05</v>
      </c>
      <c r="J4251" s="12" t="str">
        <f>Data!N4251</f>
        <v>Online</v>
      </c>
      <c r="K4251" s="12" t="str">
        <f>Data!O4251</f>
        <v>Transferencia bancaria</v>
      </c>
      <c r="L4251" s="12" t="str">
        <f>Data!P4251</f>
        <v>Recurrente</v>
      </c>
    </row>
    <row r="4252">
      <c r="A4252" s="11">
        <v>4251.0</v>
      </c>
      <c r="B4252" s="14">
        <f>Data!D4252</f>
        <v>44425</v>
      </c>
      <c r="C4252" s="12">
        <f>IFERROR(VLOOKUP(Data!B4252, Minorista!$A$2:$B$100, 2, FALSE), "")</f>
        <v>3</v>
      </c>
      <c r="D4252" s="12">
        <f t="array" ref="D4252">INDEX(Producto!$A$2:$A$500, MATCH(Data!H4252, Producto!$B$2:$B$500, 0))</f>
        <v>1</v>
      </c>
      <c r="E4252" s="12">
        <f>VLOOKUP(Data!E4252 &amp; Data!F4252 &amp; Data!G4252, Ubicacion!$A$2:$B$1000, 2, FALSE)</f>
        <v>6</v>
      </c>
      <c r="F4252" s="15">
        <f>Data!J4252</f>
        <v>176</v>
      </c>
      <c r="G4252" s="16">
        <f>Data!I4252</f>
        <v>23</v>
      </c>
      <c r="H4252" s="17">
        <f>Data!K4252</f>
        <v>4048</v>
      </c>
      <c r="I4252" s="17">
        <f>Data!L4252</f>
        <v>1740.64</v>
      </c>
      <c r="J4252" s="12" t="str">
        <f>Data!N4252</f>
        <v>Online</v>
      </c>
      <c r="K4252" s="12" t="str">
        <f>Data!O4252</f>
        <v>Tarjeta</v>
      </c>
      <c r="L4252" s="12" t="str">
        <f>Data!P4252</f>
        <v>Nuevo</v>
      </c>
    </row>
    <row r="4253">
      <c r="A4253" s="11">
        <v>4252.0</v>
      </c>
      <c r="B4253" s="14">
        <f>Data!D4253</f>
        <v>44426</v>
      </c>
      <c r="C4253" s="12">
        <f>IFERROR(VLOOKUP(Data!B4253, Minorista!$A$2:$B$100, 2, FALSE), "")</f>
        <v>3</v>
      </c>
      <c r="D4253" s="12">
        <f t="array" ref="D4253">INDEX(Producto!$A$2:$A$500, MATCH(Data!H4253, Producto!$B$2:$B$500, 0))</f>
        <v>2</v>
      </c>
      <c r="E4253" s="12">
        <f>VLOOKUP(Data!E4253 &amp; Data!F4253 &amp; Data!G4253, Ubicacion!$A$2:$B$1000, 2, FALSE)</f>
        <v>6</v>
      </c>
      <c r="F4253" s="15">
        <f>Data!J4253</f>
        <v>163</v>
      </c>
      <c r="G4253" s="16">
        <f>Data!I4253</f>
        <v>32</v>
      </c>
      <c r="H4253" s="17">
        <f>Data!K4253</f>
        <v>5216</v>
      </c>
      <c r="I4253" s="17">
        <f>Data!L4253</f>
        <v>2086.4</v>
      </c>
      <c r="J4253" s="12" t="str">
        <f>Data!N4253</f>
        <v>Online</v>
      </c>
      <c r="K4253" s="12" t="str">
        <f>Data!O4253</f>
        <v>Transferencia bancaria</v>
      </c>
      <c r="L4253" s="12" t="str">
        <f>Data!P4253</f>
        <v>Nuevo</v>
      </c>
    </row>
    <row r="4254">
      <c r="A4254" s="11">
        <v>4253.0</v>
      </c>
      <c r="B4254" s="14">
        <f>Data!D4254</f>
        <v>44427</v>
      </c>
      <c r="C4254" s="12">
        <f>IFERROR(VLOOKUP(Data!B4254, Minorista!$A$2:$B$100, 2, FALSE), "")</f>
        <v>3</v>
      </c>
      <c r="D4254" s="12">
        <f t="array" ref="D4254">INDEX(Producto!$A$2:$A$500, MATCH(Data!H4254, Producto!$B$2:$B$500, 0))</f>
        <v>3</v>
      </c>
      <c r="E4254" s="12">
        <f>VLOOKUP(Data!E4254 &amp; Data!F4254 &amp; Data!G4254, Ubicacion!$A$2:$B$1000, 2, FALSE)</f>
        <v>6</v>
      </c>
      <c r="F4254" s="15">
        <f>Data!J4254</f>
        <v>119</v>
      </c>
      <c r="G4254" s="16">
        <f>Data!I4254</f>
        <v>34</v>
      </c>
      <c r="H4254" s="17">
        <f>Data!K4254</f>
        <v>4046</v>
      </c>
      <c r="I4254" s="17">
        <f>Data!L4254</f>
        <v>1739.78</v>
      </c>
      <c r="J4254" s="12" t="str">
        <f>Data!N4254</f>
        <v>Online</v>
      </c>
      <c r="K4254" s="12" t="str">
        <f>Data!O4254</f>
        <v>Transferencia bancaria</v>
      </c>
      <c r="L4254" s="12" t="str">
        <f>Data!P4254</f>
        <v>Nuevo</v>
      </c>
    </row>
    <row r="4255">
      <c r="A4255" s="11">
        <v>4254.0</v>
      </c>
      <c r="B4255" s="14">
        <f>Data!D4255</f>
        <v>44428</v>
      </c>
      <c r="C4255" s="12">
        <f>IFERROR(VLOOKUP(Data!B4255, Minorista!$A$2:$B$100, 2, FALSE), "")</f>
        <v>3</v>
      </c>
      <c r="D4255" s="12">
        <f t="array" ref="D4255">INDEX(Producto!$A$2:$A$500, MATCH(Data!H4255, Producto!$B$2:$B$500, 0))</f>
        <v>4</v>
      </c>
      <c r="E4255" s="12">
        <f>VLOOKUP(Data!E4255 &amp; Data!F4255 &amp; Data!G4255, Ubicacion!$A$2:$B$1000, 2, FALSE)</f>
        <v>6</v>
      </c>
      <c r="F4255" s="15">
        <f>Data!J4255</f>
        <v>128</v>
      </c>
      <c r="G4255" s="16">
        <f>Data!I4255</f>
        <v>32</v>
      </c>
      <c r="H4255" s="17">
        <f>Data!K4255</f>
        <v>4096</v>
      </c>
      <c r="I4255" s="17">
        <f>Data!L4255</f>
        <v>2170.88</v>
      </c>
      <c r="J4255" s="12" t="str">
        <f>Data!N4255</f>
        <v>Online</v>
      </c>
      <c r="K4255" s="12" t="str">
        <f>Data!O4255</f>
        <v>Tarjeta</v>
      </c>
      <c r="L4255" s="12" t="str">
        <f>Data!P4255</f>
        <v>Recurrente</v>
      </c>
    </row>
    <row r="4256">
      <c r="A4256" s="11">
        <v>4255.0</v>
      </c>
      <c r="B4256" s="14">
        <f>Data!D4256</f>
        <v>44429</v>
      </c>
      <c r="C4256" s="12">
        <f>IFERROR(VLOOKUP(Data!B4256, Minorista!$A$2:$B$100, 2, FALSE), "")</f>
        <v>3</v>
      </c>
      <c r="D4256" s="12">
        <f t="array" ref="D4256">INDEX(Producto!$A$2:$A$500, MATCH(Data!H4256, Producto!$B$2:$B$500, 0))</f>
        <v>5</v>
      </c>
      <c r="E4256" s="12">
        <f>VLOOKUP(Data!E4256 &amp; Data!F4256 &amp; Data!G4256, Ubicacion!$A$2:$B$1000, 2, FALSE)</f>
        <v>6</v>
      </c>
      <c r="F4256" s="15">
        <f>Data!J4256</f>
        <v>75</v>
      </c>
      <c r="G4256" s="16">
        <f>Data!I4256</f>
        <v>38</v>
      </c>
      <c r="H4256" s="17">
        <f>Data!K4256</f>
        <v>2850</v>
      </c>
      <c r="I4256" s="17">
        <f>Data!L4256</f>
        <v>997.5</v>
      </c>
      <c r="J4256" s="12" t="str">
        <f>Data!N4256</f>
        <v>Online</v>
      </c>
      <c r="K4256" s="12" t="str">
        <f>Data!O4256</f>
        <v>Efectivo</v>
      </c>
      <c r="L4256" s="12" t="str">
        <f>Data!P4256</f>
        <v>Recurrente</v>
      </c>
    </row>
    <row r="4257">
      <c r="A4257" s="11">
        <v>4256.0</v>
      </c>
      <c r="B4257" s="14">
        <f>Data!D4257</f>
        <v>44430</v>
      </c>
      <c r="C4257" s="12">
        <f>IFERROR(VLOOKUP(Data!B4257, Minorista!$A$2:$B$100, 2, FALSE), "")</f>
        <v>3</v>
      </c>
      <c r="D4257" s="12">
        <f t="array" ref="D4257">INDEX(Producto!$A$2:$A$500, MATCH(Data!H4257, Producto!$B$2:$B$500, 0))</f>
        <v>6</v>
      </c>
      <c r="E4257" s="12">
        <f>VLOOKUP(Data!E4257 &amp; Data!F4257 &amp; Data!G4257, Ubicacion!$A$2:$B$1000, 2, FALSE)</f>
        <v>6</v>
      </c>
      <c r="F4257" s="15">
        <f>Data!J4257</f>
        <v>140</v>
      </c>
      <c r="G4257" s="16">
        <f>Data!I4257</f>
        <v>32</v>
      </c>
      <c r="H4257" s="17">
        <f>Data!K4257</f>
        <v>4480</v>
      </c>
      <c r="I4257" s="17">
        <f>Data!L4257</f>
        <v>2508.8</v>
      </c>
      <c r="J4257" s="12" t="str">
        <f>Data!N4257</f>
        <v>Online</v>
      </c>
      <c r="K4257" s="12" t="str">
        <f>Data!O4257</f>
        <v>Tarjeta</v>
      </c>
      <c r="L4257" s="12" t="str">
        <f>Data!P4257</f>
        <v>Recurrente</v>
      </c>
    </row>
    <row r="4258">
      <c r="A4258" s="11">
        <v>4257.0</v>
      </c>
      <c r="B4258" s="14">
        <f>Data!D4258</f>
        <v>44431</v>
      </c>
      <c r="C4258" s="12">
        <f>IFERROR(VLOOKUP(Data!B4258, Minorista!$A$2:$B$100, 2, FALSE), "")</f>
        <v>3</v>
      </c>
      <c r="D4258" s="12">
        <f t="array" ref="D4258">INDEX(Producto!$A$2:$A$500, MATCH(Data!H4258, Producto!$B$2:$B$500, 0))</f>
        <v>1</v>
      </c>
      <c r="E4258" s="12">
        <f>VLOOKUP(Data!E4258 &amp; Data!F4258 &amp; Data!G4258, Ubicacion!$A$2:$B$1000, 2, FALSE)</f>
        <v>6</v>
      </c>
      <c r="F4258" s="15">
        <f>Data!J4258</f>
        <v>182</v>
      </c>
      <c r="G4258" s="16">
        <f>Data!I4258</f>
        <v>29</v>
      </c>
      <c r="H4258" s="17">
        <f>Data!K4258</f>
        <v>5278</v>
      </c>
      <c r="I4258" s="17">
        <f>Data!L4258</f>
        <v>2639</v>
      </c>
      <c r="J4258" s="12" t="str">
        <f>Data!N4258</f>
        <v>Online</v>
      </c>
      <c r="K4258" s="12" t="str">
        <f>Data!O4258</f>
        <v>Efectivo</v>
      </c>
      <c r="L4258" s="12" t="str">
        <f>Data!P4258</f>
        <v>Recurrente</v>
      </c>
    </row>
    <row r="4259">
      <c r="A4259" s="11">
        <v>4258.0</v>
      </c>
      <c r="B4259" s="14">
        <f>Data!D4259</f>
        <v>44432</v>
      </c>
      <c r="C4259" s="12">
        <f>IFERROR(VLOOKUP(Data!B4259, Minorista!$A$2:$B$100, 2, FALSE), "")</f>
        <v>3</v>
      </c>
      <c r="D4259" s="12">
        <f t="array" ref="D4259">INDEX(Producto!$A$2:$A$500, MATCH(Data!H4259, Producto!$B$2:$B$500, 0))</f>
        <v>2</v>
      </c>
      <c r="E4259" s="12">
        <f>VLOOKUP(Data!E4259 &amp; Data!F4259 &amp; Data!G4259, Ubicacion!$A$2:$B$1000, 2, FALSE)</f>
        <v>6</v>
      </c>
      <c r="F4259" s="15">
        <f>Data!J4259</f>
        <v>169</v>
      </c>
      <c r="G4259" s="16">
        <f>Data!I4259</f>
        <v>39</v>
      </c>
      <c r="H4259" s="17">
        <f>Data!K4259</f>
        <v>6591</v>
      </c>
      <c r="I4259" s="17">
        <f>Data!L4259</f>
        <v>3295.5</v>
      </c>
      <c r="J4259" s="12" t="str">
        <f>Data!N4259</f>
        <v>Online</v>
      </c>
      <c r="K4259" s="12" t="str">
        <f>Data!O4259</f>
        <v>Efectivo</v>
      </c>
      <c r="L4259" s="12" t="str">
        <f>Data!P4259</f>
        <v>Nuevo</v>
      </c>
    </row>
    <row r="4260">
      <c r="A4260" s="11">
        <v>4259.0</v>
      </c>
      <c r="B4260" s="14">
        <f>Data!D4260</f>
        <v>44433</v>
      </c>
      <c r="C4260" s="12">
        <f>IFERROR(VLOOKUP(Data!B4260, Minorista!$A$2:$B$100, 2, FALSE), "")</f>
        <v>3</v>
      </c>
      <c r="D4260" s="12">
        <f t="array" ref="D4260">INDEX(Producto!$A$2:$A$500, MATCH(Data!H4260, Producto!$B$2:$B$500, 0))</f>
        <v>3</v>
      </c>
      <c r="E4260" s="12">
        <f>VLOOKUP(Data!E4260 &amp; Data!F4260 &amp; Data!G4260, Ubicacion!$A$2:$B$1000, 2, FALSE)</f>
        <v>6</v>
      </c>
      <c r="F4260" s="15">
        <f>Data!J4260</f>
        <v>145</v>
      </c>
      <c r="G4260" s="16">
        <f>Data!I4260</f>
        <v>28</v>
      </c>
      <c r="H4260" s="17">
        <f>Data!K4260</f>
        <v>4060</v>
      </c>
      <c r="I4260" s="17">
        <f>Data!L4260</f>
        <v>1908.2</v>
      </c>
      <c r="J4260" s="12" t="str">
        <f>Data!N4260</f>
        <v>Online</v>
      </c>
      <c r="K4260" s="12" t="str">
        <f>Data!O4260</f>
        <v>Efectivo</v>
      </c>
      <c r="L4260" s="12" t="str">
        <f>Data!P4260</f>
        <v>Nuevo</v>
      </c>
    </row>
    <row r="4261">
      <c r="A4261" s="11">
        <v>4260.0</v>
      </c>
      <c r="B4261" s="14">
        <f>Data!D4261</f>
        <v>44434</v>
      </c>
      <c r="C4261" s="12">
        <f>IFERROR(VLOOKUP(Data!B4261, Minorista!$A$2:$B$100, 2, FALSE), "")</f>
        <v>3</v>
      </c>
      <c r="D4261" s="12">
        <f t="array" ref="D4261">INDEX(Producto!$A$2:$A$500, MATCH(Data!H4261, Producto!$B$2:$B$500, 0))</f>
        <v>4</v>
      </c>
      <c r="E4261" s="12">
        <f>VLOOKUP(Data!E4261 &amp; Data!F4261 &amp; Data!G4261, Ubicacion!$A$2:$B$1000, 2, FALSE)</f>
        <v>6</v>
      </c>
      <c r="F4261" s="15">
        <f>Data!J4261</f>
        <v>116</v>
      </c>
      <c r="G4261" s="16">
        <f>Data!I4261</f>
        <v>32</v>
      </c>
      <c r="H4261" s="17">
        <f>Data!K4261</f>
        <v>3712</v>
      </c>
      <c r="I4261" s="17">
        <f>Data!L4261</f>
        <v>2115.84</v>
      </c>
      <c r="J4261" s="12" t="str">
        <f>Data!N4261</f>
        <v>Online</v>
      </c>
      <c r="K4261" s="12" t="str">
        <f>Data!O4261</f>
        <v>Efectivo</v>
      </c>
      <c r="L4261" s="12" t="str">
        <f>Data!P4261</f>
        <v>Nuevo</v>
      </c>
    </row>
    <row r="4262">
      <c r="A4262" s="11">
        <v>4261.0</v>
      </c>
      <c r="B4262" s="14">
        <f>Data!D4262</f>
        <v>44435</v>
      </c>
      <c r="C4262" s="12">
        <f>IFERROR(VLOOKUP(Data!B4262, Minorista!$A$2:$B$100, 2, FALSE), "")</f>
        <v>3</v>
      </c>
      <c r="D4262" s="12">
        <f t="array" ref="D4262">INDEX(Producto!$A$2:$A$500, MATCH(Data!H4262, Producto!$B$2:$B$500, 0))</f>
        <v>5</v>
      </c>
      <c r="E4262" s="12">
        <f>VLOOKUP(Data!E4262 &amp; Data!F4262 &amp; Data!G4262, Ubicacion!$A$2:$B$1000, 2, FALSE)</f>
        <v>6</v>
      </c>
      <c r="F4262" s="15">
        <f>Data!J4262</f>
        <v>81</v>
      </c>
      <c r="G4262" s="16">
        <f>Data!I4262</f>
        <v>38</v>
      </c>
      <c r="H4262" s="17">
        <f>Data!K4262</f>
        <v>3078</v>
      </c>
      <c r="I4262" s="17">
        <f>Data!L4262</f>
        <v>1385.1</v>
      </c>
      <c r="J4262" s="12" t="str">
        <f>Data!N4262</f>
        <v>Online</v>
      </c>
      <c r="K4262" s="12" t="str">
        <f>Data!O4262</f>
        <v>Efectivo</v>
      </c>
      <c r="L4262" s="12" t="str">
        <f>Data!P4262</f>
        <v>Recurrente</v>
      </c>
    </row>
    <row r="4263">
      <c r="A4263" s="11">
        <v>4262.0</v>
      </c>
      <c r="B4263" s="14">
        <f>Data!D4263</f>
        <v>44436</v>
      </c>
      <c r="C4263" s="12">
        <f>IFERROR(VLOOKUP(Data!B4263, Minorista!$A$2:$B$100, 2, FALSE), "")</f>
        <v>3</v>
      </c>
      <c r="D4263" s="12">
        <f t="array" ref="D4263">INDEX(Producto!$A$2:$A$500, MATCH(Data!H4263, Producto!$B$2:$B$500, 0))</f>
        <v>6</v>
      </c>
      <c r="E4263" s="12">
        <f>VLOOKUP(Data!E4263 &amp; Data!F4263 &amp; Data!G4263, Ubicacion!$A$2:$B$1000, 2, FALSE)</f>
        <v>6</v>
      </c>
      <c r="F4263" s="15">
        <f>Data!J4263</f>
        <v>135</v>
      </c>
      <c r="G4263" s="16">
        <f>Data!I4263</f>
        <v>32</v>
      </c>
      <c r="H4263" s="17">
        <f>Data!K4263</f>
        <v>4320</v>
      </c>
      <c r="I4263" s="17">
        <f>Data!L4263</f>
        <v>2721.6</v>
      </c>
      <c r="J4263" s="12" t="str">
        <f>Data!N4263</f>
        <v>Online</v>
      </c>
      <c r="K4263" s="12" t="str">
        <f>Data!O4263</f>
        <v>Tarjeta</v>
      </c>
      <c r="L4263" s="12" t="str">
        <f>Data!P4263</f>
        <v>Recurrente</v>
      </c>
    </row>
    <row r="4264">
      <c r="A4264" s="11">
        <v>4263.0</v>
      </c>
      <c r="B4264" s="14">
        <f>Data!D4264</f>
        <v>44437</v>
      </c>
      <c r="C4264" s="12">
        <f>IFERROR(VLOOKUP(Data!B4264, Minorista!$A$2:$B$100, 2, FALSE), "")</f>
        <v>3</v>
      </c>
      <c r="D4264" s="12">
        <f t="array" ref="D4264">INDEX(Producto!$A$2:$A$500, MATCH(Data!H4264, Producto!$B$2:$B$500, 0))</f>
        <v>1</v>
      </c>
      <c r="E4264" s="12">
        <f>VLOOKUP(Data!E4264 &amp; Data!F4264 &amp; Data!G4264, Ubicacion!$A$2:$B$1000, 2, FALSE)</f>
        <v>6</v>
      </c>
      <c r="F4264" s="15">
        <f>Data!J4264</f>
        <v>182</v>
      </c>
      <c r="G4264" s="16">
        <f>Data!I4264</f>
        <v>18</v>
      </c>
      <c r="H4264" s="17">
        <f>Data!K4264</f>
        <v>3276</v>
      </c>
      <c r="I4264" s="17">
        <f>Data!L4264</f>
        <v>1474.2</v>
      </c>
      <c r="J4264" s="12" t="str">
        <f>Data!N4264</f>
        <v>Online</v>
      </c>
      <c r="K4264" s="12" t="str">
        <f>Data!O4264</f>
        <v>Tarjeta</v>
      </c>
      <c r="L4264" s="12" t="str">
        <f>Data!P4264</f>
        <v>Recurrente</v>
      </c>
    </row>
    <row r="4265">
      <c r="A4265" s="11">
        <v>4264.0</v>
      </c>
      <c r="B4265" s="14">
        <f>Data!D4265</f>
        <v>44438</v>
      </c>
      <c r="C4265" s="12">
        <f>IFERROR(VLOOKUP(Data!B4265, Minorista!$A$2:$B$100, 2, FALSE), "")</f>
        <v>3</v>
      </c>
      <c r="D4265" s="12">
        <f t="array" ref="D4265">INDEX(Producto!$A$2:$A$500, MATCH(Data!H4265, Producto!$B$2:$B$500, 0))</f>
        <v>2</v>
      </c>
      <c r="E4265" s="12">
        <f>VLOOKUP(Data!E4265 &amp; Data!F4265 &amp; Data!G4265, Ubicacion!$A$2:$B$1000, 2, FALSE)</f>
        <v>6</v>
      </c>
      <c r="F4265" s="15">
        <f>Data!J4265</f>
        <v>175</v>
      </c>
      <c r="G4265" s="16">
        <f>Data!I4265</f>
        <v>28</v>
      </c>
      <c r="H4265" s="17">
        <f>Data!K4265</f>
        <v>4900</v>
      </c>
      <c r="I4265" s="17">
        <f>Data!L4265</f>
        <v>2352</v>
      </c>
      <c r="J4265" s="12" t="str">
        <f>Data!N4265</f>
        <v>Online</v>
      </c>
      <c r="K4265" s="12" t="str">
        <f>Data!O4265</f>
        <v>Tarjeta</v>
      </c>
      <c r="L4265" s="12" t="str">
        <f>Data!P4265</f>
        <v>Recurrente</v>
      </c>
    </row>
    <row r="4266">
      <c r="A4266" s="11">
        <v>4265.0</v>
      </c>
      <c r="B4266" s="14">
        <f>Data!D4266</f>
        <v>44439</v>
      </c>
      <c r="C4266" s="12">
        <f>IFERROR(VLOOKUP(Data!B4266, Minorista!$A$2:$B$100, 2, FALSE), "")</f>
        <v>3</v>
      </c>
      <c r="D4266" s="12">
        <f t="array" ref="D4266">INDEX(Producto!$A$2:$A$500, MATCH(Data!H4266, Producto!$B$2:$B$500, 0))</f>
        <v>3</v>
      </c>
      <c r="E4266" s="12">
        <f>VLOOKUP(Data!E4266 &amp; Data!F4266 &amp; Data!G4266, Ubicacion!$A$2:$B$1000, 2, FALSE)</f>
        <v>6</v>
      </c>
      <c r="F4266" s="15">
        <f>Data!J4266</f>
        <v>152</v>
      </c>
      <c r="G4266" s="16">
        <f>Data!I4266</f>
        <v>25</v>
      </c>
      <c r="H4266" s="17">
        <f>Data!K4266</f>
        <v>3800</v>
      </c>
      <c r="I4266" s="17">
        <f>Data!L4266</f>
        <v>1862</v>
      </c>
      <c r="J4266" s="12" t="str">
        <f>Data!N4266</f>
        <v>Online</v>
      </c>
      <c r="K4266" s="12" t="str">
        <f>Data!O4266</f>
        <v>Tarjeta</v>
      </c>
      <c r="L4266" s="12" t="str">
        <f>Data!P4266</f>
        <v>Recurrente</v>
      </c>
    </row>
    <row r="4267">
      <c r="A4267" s="11">
        <v>4266.0</v>
      </c>
      <c r="B4267" s="14">
        <f>Data!D4267</f>
        <v>44440</v>
      </c>
      <c r="C4267" s="12">
        <f>IFERROR(VLOOKUP(Data!B4267, Minorista!$A$2:$B$100, 2, FALSE), "")</f>
        <v>3</v>
      </c>
      <c r="D4267" s="12">
        <f t="array" ref="D4267">INDEX(Producto!$A$2:$A$500, MATCH(Data!H4267, Producto!$B$2:$B$500, 0))</f>
        <v>4</v>
      </c>
      <c r="E4267" s="12">
        <f>VLOOKUP(Data!E4267 &amp; Data!F4267 &amp; Data!G4267, Ubicacion!$A$2:$B$1000, 2, FALSE)</f>
        <v>6</v>
      </c>
      <c r="F4267" s="15">
        <f>Data!J4267</f>
        <v>128</v>
      </c>
      <c r="G4267" s="16">
        <f>Data!I4267</f>
        <v>29</v>
      </c>
      <c r="H4267" s="17">
        <f>Data!K4267</f>
        <v>3712</v>
      </c>
      <c r="I4267" s="17">
        <f>Data!L4267</f>
        <v>2190.08</v>
      </c>
      <c r="J4267" s="12" t="str">
        <f>Data!N4267</f>
        <v>Online</v>
      </c>
      <c r="K4267" s="12" t="str">
        <f>Data!O4267</f>
        <v>Transferencia bancaria</v>
      </c>
      <c r="L4267" s="12" t="str">
        <f>Data!P4267</f>
        <v>Nuevo</v>
      </c>
    </row>
    <row r="4268">
      <c r="A4268" s="11">
        <v>4267.0</v>
      </c>
      <c r="B4268" s="14">
        <f>Data!D4268</f>
        <v>44441</v>
      </c>
      <c r="C4268" s="12">
        <f>IFERROR(VLOOKUP(Data!B4268, Minorista!$A$2:$B$100, 2, FALSE), "")</f>
        <v>3</v>
      </c>
      <c r="D4268" s="12">
        <f t="array" ref="D4268">INDEX(Producto!$A$2:$A$500, MATCH(Data!H4268, Producto!$B$2:$B$500, 0))</f>
        <v>5</v>
      </c>
      <c r="E4268" s="12">
        <f>VLOOKUP(Data!E4268 &amp; Data!F4268 &amp; Data!G4268, Ubicacion!$A$2:$B$1000, 2, FALSE)</f>
        <v>6</v>
      </c>
      <c r="F4268" s="15">
        <f>Data!J4268</f>
        <v>85</v>
      </c>
      <c r="G4268" s="16">
        <f>Data!I4268</f>
        <v>34</v>
      </c>
      <c r="H4268" s="17">
        <f>Data!K4268</f>
        <v>2890</v>
      </c>
      <c r="I4268" s="17">
        <f>Data!L4268</f>
        <v>1156</v>
      </c>
      <c r="J4268" s="12" t="str">
        <f>Data!N4268</f>
        <v>Online</v>
      </c>
      <c r="K4268" s="12" t="str">
        <f>Data!O4268</f>
        <v>Tarjeta</v>
      </c>
      <c r="L4268" s="12" t="str">
        <f>Data!P4268</f>
        <v>Nuevo</v>
      </c>
    </row>
    <row r="4269">
      <c r="A4269" s="11">
        <v>4268.0</v>
      </c>
      <c r="B4269" s="14">
        <f>Data!D4269</f>
        <v>44442</v>
      </c>
      <c r="C4269" s="12">
        <f>IFERROR(VLOOKUP(Data!B4269, Minorista!$A$2:$B$100, 2, FALSE), "")</f>
        <v>3</v>
      </c>
      <c r="D4269" s="12">
        <f t="array" ref="D4269">INDEX(Producto!$A$2:$A$500, MATCH(Data!H4269, Producto!$B$2:$B$500, 0))</f>
        <v>6</v>
      </c>
      <c r="E4269" s="12">
        <f>VLOOKUP(Data!E4269 &amp; Data!F4269 &amp; Data!G4269, Ubicacion!$A$2:$B$1000, 2, FALSE)</f>
        <v>6</v>
      </c>
      <c r="F4269" s="15">
        <f>Data!J4269</f>
        <v>156</v>
      </c>
      <c r="G4269" s="16">
        <f>Data!I4269</f>
        <v>29</v>
      </c>
      <c r="H4269" s="17">
        <f>Data!K4269</f>
        <v>4524</v>
      </c>
      <c r="I4269" s="17">
        <f>Data!L4269</f>
        <v>2804.88</v>
      </c>
      <c r="J4269" s="12" t="str">
        <f>Data!N4269</f>
        <v>Online</v>
      </c>
      <c r="K4269" s="12" t="str">
        <f>Data!O4269</f>
        <v>Transferencia bancaria</v>
      </c>
      <c r="L4269" s="12" t="str">
        <f>Data!P4269</f>
        <v>Recurrente</v>
      </c>
    </row>
    <row r="4270">
      <c r="A4270" s="11">
        <v>4269.0</v>
      </c>
      <c r="B4270" s="14">
        <f>Data!D4270</f>
        <v>44443</v>
      </c>
      <c r="C4270" s="12">
        <f>IFERROR(VLOOKUP(Data!B4270, Minorista!$A$2:$B$100, 2, FALSE), "")</f>
        <v>3</v>
      </c>
      <c r="D4270" s="12">
        <f t="array" ref="D4270">INDEX(Producto!$A$2:$A$500, MATCH(Data!H4270, Producto!$B$2:$B$500, 0))</f>
        <v>1</v>
      </c>
      <c r="E4270" s="12">
        <f>VLOOKUP(Data!E4270 &amp; Data!F4270 &amp; Data!G4270, Ubicacion!$A$2:$B$1000, 2, FALSE)</f>
        <v>6</v>
      </c>
      <c r="F4270" s="15">
        <f>Data!J4270</f>
        <v>195</v>
      </c>
      <c r="G4270" s="16">
        <f>Data!I4270</f>
        <v>19</v>
      </c>
      <c r="H4270" s="17">
        <f>Data!K4270</f>
        <v>3705</v>
      </c>
      <c r="I4270" s="17">
        <f>Data!L4270</f>
        <v>1852.5</v>
      </c>
      <c r="J4270" s="12" t="str">
        <f>Data!N4270</f>
        <v>Online</v>
      </c>
      <c r="K4270" s="12" t="str">
        <f>Data!O4270</f>
        <v>Efectivo</v>
      </c>
      <c r="L4270" s="12" t="str">
        <f>Data!P4270</f>
        <v>Nuevo</v>
      </c>
    </row>
    <row r="4271">
      <c r="A4271" s="11">
        <v>4270.0</v>
      </c>
      <c r="B4271" s="14">
        <f>Data!D4271</f>
        <v>44444</v>
      </c>
      <c r="C4271" s="12">
        <f>IFERROR(VLOOKUP(Data!B4271, Minorista!$A$2:$B$100, 2, FALSE), "")</f>
        <v>3</v>
      </c>
      <c r="D4271" s="12">
        <f t="array" ref="D4271">INDEX(Producto!$A$2:$A$500, MATCH(Data!H4271, Producto!$B$2:$B$500, 0))</f>
        <v>2</v>
      </c>
      <c r="E4271" s="12">
        <f>VLOOKUP(Data!E4271 &amp; Data!F4271 &amp; Data!G4271, Ubicacion!$A$2:$B$1000, 2, FALSE)</f>
        <v>6</v>
      </c>
      <c r="F4271" s="15">
        <f>Data!J4271</f>
        <v>194</v>
      </c>
      <c r="G4271" s="16">
        <f>Data!I4271</f>
        <v>29</v>
      </c>
      <c r="H4271" s="17">
        <f>Data!K4271</f>
        <v>5626</v>
      </c>
      <c r="I4271" s="17">
        <f>Data!L4271</f>
        <v>2756.74</v>
      </c>
      <c r="J4271" s="12" t="str">
        <f>Data!N4271</f>
        <v>Online</v>
      </c>
      <c r="K4271" s="12" t="str">
        <f>Data!O4271</f>
        <v>Transferencia bancaria</v>
      </c>
      <c r="L4271" s="12" t="str">
        <f>Data!P4271</f>
        <v>Nuevo</v>
      </c>
    </row>
    <row r="4272">
      <c r="A4272" s="11">
        <v>4271.0</v>
      </c>
      <c r="B4272" s="14">
        <f>Data!D4272</f>
        <v>44445</v>
      </c>
      <c r="C4272" s="12">
        <f>IFERROR(VLOOKUP(Data!B4272, Minorista!$A$2:$B$100, 2, FALSE), "")</f>
        <v>3</v>
      </c>
      <c r="D4272" s="12">
        <f t="array" ref="D4272">INDEX(Producto!$A$2:$A$500, MATCH(Data!H4272, Producto!$B$2:$B$500, 0))</f>
        <v>3</v>
      </c>
      <c r="E4272" s="12">
        <f>VLOOKUP(Data!E4272 &amp; Data!F4272 &amp; Data!G4272, Ubicacion!$A$2:$B$1000, 2, FALSE)</f>
        <v>6</v>
      </c>
      <c r="F4272" s="15">
        <f>Data!J4272</f>
        <v>175</v>
      </c>
      <c r="G4272" s="16">
        <f>Data!I4272</f>
        <v>24</v>
      </c>
      <c r="H4272" s="17">
        <f>Data!K4272</f>
        <v>4200</v>
      </c>
      <c r="I4272" s="17">
        <f>Data!L4272</f>
        <v>1974</v>
      </c>
      <c r="J4272" s="12" t="str">
        <f>Data!N4272</f>
        <v>Online</v>
      </c>
      <c r="K4272" s="12" t="str">
        <f>Data!O4272</f>
        <v>Tarjeta</v>
      </c>
      <c r="L4272" s="12" t="str">
        <f>Data!P4272</f>
        <v>Recurrente</v>
      </c>
    </row>
    <row r="4273">
      <c r="A4273" s="11">
        <v>4272.0</v>
      </c>
      <c r="B4273" s="14">
        <f>Data!D4273</f>
        <v>44446</v>
      </c>
      <c r="C4273" s="12">
        <f>IFERROR(VLOOKUP(Data!B4273, Minorista!$A$2:$B$100, 2, FALSE), "")</f>
        <v>3</v>
      </c>
      <c r="D4273" s="12">
        <f t="array" ref="D4273">INDEX(Producto!$A$2:$A$500, MATCH(Data!H4273, Producto!$B$2:$B$500, 0))</f>
        <v>4</v>
      </c>
      <c r="E4273" s="12">
        <f>VLOOKUP(Data!E4273 &amp; Data!F4273 &amp; Data!G4273, Ubicacion!$A$2:$B$1000, 2, FALSE)</f>
        <v>6</v>
      </c>
      <c r="F4273" s="15">
        <f>Data!J4273</f>
        <v>154</v>
      </c>
      <c r="G4273" s="16">
        <f>Data!I4273</f>
        <v>34</v>
      </c>
      <c r="H4273" s="17">
        <f>Data!K4273</f>
        <v>5236</v>
      </c>
      <c r="I4273" s="17">
        <f>Data!L4273</f>
        <v>3141.6</v>
      </c>
      <c r="J4273" s="12" t="str">
        <f>Data!N4273</f>
        <v>Online</v>
      </c>
      <c r="K4273" s="12" t="str">
        <f>Data!O4273</f>
        <v>Efectivo</v>
      </c>
      <c r="L4273" s="12" t="str">
        <f>Data!P4273</f>
        <v>Nuevo</v>
      </c>
    </row>
    <row r="4274">
      <c r="A4274" s="11">
        <v>4273.0</v>
      </c>
      <c r="B4274" s="14">
        <f>Data!D4274</f>
        <v>44447</v>
      </c>
      <c r="C4274" s="12">
        <f>IFERROR(VLOOKUP(Data!B4274, Minorista!$A$2:$B$100, 2, FALSE), "")</f>
        <v>3</v>
      </c>
      <c r="D4274" s="12">
        <f t="array" ref="D4274">INDEX(Producto!$A$2:$A$500, MATCH(Data!H4274, Producto!$B$2:$B$500, 0))</f>
        <v>5</v>
      </c>
      <c r="E4274" s="12">
        <f>VLOOKUP(Data!E4274 &amp; Data!F4274 &amp; Data!G4274, Ubicacion!$A$2:$B$1000, 2, FALSE)</f>
        <v>6</v>
      </c>
      <c r="F4274" s="15">
        <f>Data!J4274</f>
        <v>131</v>
      </c>
      <c r="G4274" s="16">
        <f>Data!I4274</f>
        <v>49</v>
      </c>
      <c r="H4274" s="17">
        <f>Data!K4274</f>
        <v>6419</v>
      </c>
      <c r="I4274" s="17">
        <f>Data!L4274</f>
        <v>2888.55</v>
      </c>
      <c r="J4274" s="12" t="str">
        <f>Data!N4274</f>
        <v>Online</v>
      </c>
      <c r="K4274" s="12" t="str">
        <f>Data!O4274</f>
        <v>Transferencia bancaria</v>
      </c>
      <c r="L4274" s="12" t="str">
        <f>Data!P4274</f>
        <v>Recurrente</v>
      </c>
    </row>
    <row r="4275">
      <c r="A4275" s="11">
        <v>4274.0</v>
      </c>
      <c r="B4275" s="14">
        <f>Data!D4275</f>
        <v>44448</v>
      </c>
      <c r="C4275" s="12">
        <f>IFERROR(VLOOKUP(Data!B4275, Minorista!$A$2:$B$100, 2, FALSE), "")</f>
        <v>3</v>
      </c>
      <c r="D4275" s="12">
        <f t="array" ref="D4275">INDEX(Producto!$A$2:$A$500, MATCH(Data!H4275, Producto!$B$2:$B$500, 0))</f>
        <v>6</v>
      </c>
      <c r="E4275" s="12">
        <f>VLOOKUP(Data!E4275 &amp; Data!F4275 &amp; Data!G4275, Ubicacion!$A$2:$B$1000, 2, FALSE)</f>
        <v>6</v>
      </c>
      <c r="F4275" s="15">
        <f>Data!J4275</f>
        <v>224</v>
      </c>
      <c r="G4275" s="16">
        <f>Data!I4275</f>
        <v>43</v>
      </c>
      <c r="H4275" s="17">
        <f>Data!K4275</f>
        <v>9632</v>
      </c>
      <c r="I4275" s="17">
        <f>Data!L4275</f>
        <v>6260.8</v>
      </c>
      <c r="J4275" s="12" t="str">
        <f>Data!N4275</f>
        <v>Online</v>
      </c>
      <c r="K4275" s="12" t="str">
        <f>Data!O4275</f>
        <v>Tarjeta</v>
      </c>
      <c r="L4275" s="12" t="str">
        <f>Data!P4275</f>
        <v>Nuevo</v>
      </c>
    </row>
    <row r="4276">
      <c r="A4276" s="11">
        <v>4275.0</v>
      </c>
      <c r="B4276" s="14">
        <f>Data!D4276</f>
        <v>44449</v>
      </c>
      <c r="C4276" s="12">
        <f>IFERROR(VLOOKUP(Data!B4276, Minorista!$A$2:$B$100, 2, FALSE), "")</f>
        <v>3</v>
      </c>
      <c r="D4276" s="12">
        <f t="array" ref="D4276">INDEX(Producto!$A$2:$A$500, MATCH(Data!H4276, Producto!$B$2:$B$500, 0))</f>
        <v>1</v>
      </c>
      <c r="E4276" s="12">
        <f>VLOOKUP(Data!E4276 &amp; Data!F4276 &amp; Data!G4276, Ubicacion!$A$2:$B$1000, 2, FALSE)</f>
        <v>6</v>
      </c>
      <c r="F4276" s="15">
        <f>Data!J4276</f>
        <v>224</v>
      </c>
      <c r="G4276" s="16">
        <f>Data!I4276</f>
        <v>41</v>
      </c>
      <c r="H4276" s="17">
        <f>Data!K4276</f>
        <v>9184</v>
      </c>
      <c r="I4276" s="17">
        <f>Data!L4276</f>
        <v>4132.8</v>
      </c>
      <c r="J4276" s="12" t="str">
        <f>Data!N4276</f>
        <v>Online</v>
      </c>
      <c r="K4276" s="12" t="str">
        <f>Data!O4276</f>
        <v>Tarjeta</v>
      </c>
      <c r="L4276" s="12" t="str">
        <f>Data!P4276</f>
        <v>Nuevo</v>
      </c>
    </row>
    <row r="4277">
      <c r="A4277" s="11">
        <v>4276.0</v>
      </c>
      <c r="B4277" s="14">
        <f>Data!D4277</f>
        <v>44450</v>
      </c>
      <c r="C4277" s="12">
        <f>IFERROR(VLOOKUP(Data!B4277, Minorista!$A$2:$B$100, 2, FALSE), "")</f>
        <v>3</v>
      </c>
      <c r="D4277" s="12">
        <f t="array" ref="D4277">INDEX(Producto!$A$2:$A$500, MATCH(Data!H4277, Producto!$B$2:$B$500, 0))</f>
        <v>2</v>
      </c>
      <c r="E4277" s="12">
        <f>VLOOKUP(Data!E4277 &amp; Data!F4277 &amp; Data!G4277, Ubicacion!$A$2:$B$1000, 2, FALSE)</f>
        <v>6</v>
      </c>
      <c r="F4277" s="15">
        <f>Data!J4277</f>
        <v>200</v>
      </c>
      <c r="G4277" s="16">
        <f>Data!I4277</f>
        <v>49</v>
      </c>
      <c r="H4277" s="17">
        <f>Data!K4277</f>
        <v>9800</v>
      </c>
      <c r="I4277" s="17">
        <f>Data!L4277</f>
        <v>4704</v>
      </c>
      <c r="J4277" s="12" t="str">
        <f>Data!N4277</f>
        <v>Online</v>
      </c>
      <c r="K4277" s="12" t="str">
        <f>Data!O4277</f>
        <v>Efectivo</v>
      </c>
      <c r="L4277" s="12" t="str">
        <f>Data!P4277</f>
        <v>Nuevo</v>
      </c>
    </row>
    <row r="4278">
      <c r="A4278" s="11">
        <v>4277.0</v>
      </c>
      <c r="B4278" s="14">
        <f>Data!D4278</f>
        <v>44451</v>
      </c>
      <c r="C4278" s="12">
        <f>IFERROR(VLOOKUP(Data!B4278, Minorista!$A$2:$B$100, 2, FALSE), "")</f>
        <v>3</v>
      </c>
      <c r="D4278" s="12">
        <f t="array" ref="D4278">INDEX(Producto!$A$2:$A$500, MATCH(Data!H4278, Producto!$B$2:$B$500, 0))</f>
        <v>3</v>
      </c>
      <c r="E4278" s="12">
        <f>VLOOKUP(Data!E4278 &amp; Data!F4278 &amp; Data!G4278, Ubicacion!$A$2:$B$1000, 2, FALSE)</f>
        <v>6</v>
      </c>
      <c r="F4278" s="15">
        <f>Data!J4278</f>
        <v>176</v>
      </c>
      <c r="G4278" s="16">
        <f>Data!I4278</f>
        <v>44</v>
      </c>
      <c r="H4278" s="17">
        <f>Data!K4278</f>
        <v>7744</v>
      </c>
      <c r="I4278" s="17">
        <f>Data!L4278</f>
        <v>3639.68</v>
      </c>
      <c r="J4278" s="12" t="str">
        <f>Data!N4278</f>
        <v>Online</v>
      </c>
      <c r="K4278" s="12" t="str">
        <f>Data!O4278</f>
        <v>Efectivo</v>
      </c>
      <c r="L4278" s="12" t="str">
        <f>Data!P4278</f>
        <v>Nuevo</v>
      </c>
    </row>
    <row r="4279">
      <c r="A4279" s="11">
        <v>4278.0</v>
      </c>
      <c r="B4279" s="14">
        <f>Data!D4279</f>
        <v>44452</v>
      </c>
      <c r="C4279" s="12">
        <f>IFERROR(VLOOKUP(Data!B4279, Minorista!$A$2:$B$100, 2, FALSE), "")</f>
        <v>3</v>
      </c>
      <c r="D4279" s="12">
        <f t="array" ref="D4279">INDEX(Producto!$A$2:$A$500, MATCH(Data!H4279, Producto!$B$2:$B$500, 0))</f>
        <v>4</v>
      </c>
      <c r="E4279" s="12">
        <f>VLOOKUP(Data!E4279 &amp; Data!F4279 &amp; Data!G4279, Ubicacion!$A$2:$B$1000, 2, FALSE)</f>
        <v>6</v>
      </c>
      <c r="F4279" s="15">
        <f>Data!J4279</f>
        <v>174</v>
      </c>
      <c r="G4279" s="16">
        <f>Data!I4279</f>
        <v>43</v>
      </c>
      <c r="H4279" s="17">
        <f>Data!K4279</f>
        <v>7482</v>
      </c>
      <c r="I4279" s="17">
        <f>Data!L4279</f>
        <v>4115.1</v>
      </c>
      <c r="J4279" s="12" t="str">
        <f>Data!N4279</f>
        <v>Online</v>
      </c>
      <c r="K4279" s="12" t="str">
        <f>Data!O4279</f>
        <v>Tarjeta</v>
      </c>
      <c r="L4279" s="12" t="str">
        <f>Data!P4279</f>
        <v>Nuevo</v>
      </c>
    </row>
    <row r="4280">
      <c r="A4280" s="11">
        <v>4279.0</v>
      </c>
      <c r="B4280" s="14">
        <f>Data!D4280</f>
        <v>44453</v>
      </c>
      <c r="C4280" s="12">
        <f>IFERROR(VLOOKUP(Data!B4280, Minorista!$A$2:$B$100, 2, FALSE), "")</f>
        <v>3</v>
      </c>
      <c r="D4280" s="12">
        <f t="array" ref="D4280">INDEX(Producto!$A$2:$A$500, MATCH(Data!H4280, Producto!$B$2:$B$500, 0))</f>
        <v>5</v>
      </c>
      <c r="E4280" s="12">
        <f>VLOOKUP(Data!E4280 &amp; Data!F4280 &amp; Data!G4280, Ubicacion!$A$2:$B$1000, 2, FALSE)</f>
        <v>6</v>
      </c>
      <c r="F4280" s="15">
        <f>Data!J4280</f>
        <v>145</v>
      </c>
      <c r="G4280" s="16">
        <f>Data!I4280</f>
        <v>45</v>
      </c>
      <c r="H4280" s="17">
        <f>Data!K4280</f>
        <v>6525</v>
      </c>
      <c r="I4280" s="17">
        <f>Data!L4280</f>
        <v>2805.75</v>
      </c>
      <c r="J4280" s="12" t="str">
        <f>Data!N4280</f>
        <v>Online</v>
      </c>
      <c r="K4280" s="12" t="str">
        <f>Data!O4280</f>
        <v>Transferencia bancaria</v>
      </c>
      <c r="L4280" s="12" t="str">
        <f>Data!P4280</f>
        <v>Recurrente</v>
      </c>
    </row>
    <row r="4281">
      <c r="A4281" s="11">
        <v>4280.0</v>
      </c>
      <c r="B4281" s="14">
        <f>Data!D4281</f>
        <v>44454</v>
      </c>
      <c r="C4281" s="12">
        <f>IFERROR(VLOOKUP(Data!B4281, Minorista!$A$2:$B$100, 2, FALSE), "")</f>
        <v>3</v>
      </c>
      <c r="D4281" s="12">
        <f t="array" ref="D4281">INDEX(Producto!$A$2:$A$500, MATCH(Data!H4281, Producto!$B$2:$B$500, 0))</f>
        <v>6</v>
      </c>
      <c r="E4281" s="12">
        <f>VLOOKUP(Data!E4281 &amp; Data!F4281 &amp; Data!G4281, Ubicacion!$A$2:$B$1000, 2, FALSE)</f>
        <v>6</v>
      </c>
      <c r="F4281" s="15">
        <f>Data!J4281</f>
        <v>263</v>
      </c>
      <c r="G4281" s="16">
        <f>Data!I4281</f>
        <v>53</v>
      </c>
      <c r="H4281" s="17">
        <f>Data!K4281</f>
        <v>13939</v>
      </c>
      <c r="I4281" s="17">
        <f>Data!L4281</f>
        <v>8781.57</v>
      </c>
      <c r="J4281" s="12" t="str">
        <f>Data!N4281</f>
        <v>Online</v>
      </c>
      <c r="K4281" s="12" t="str">
        <f>Data!O4281</f>
        <v>Transferencia bancaria</v>
      </c>
      <c r="L4281" s="12" t="str">
        <f>Data!P4281</f>
        <v>Recurrente</v>
      </c>
    </row>
    <row r="4282">
      <c r="A4282" s="11">
        <v>4281.0</v>
      </c>
      <c r="B4282" s="14">
        <f>Data!D4282</f>
        <v>44455</v>
      </c>
      <c r="C4282" s="12">
        <f>IFERROR(VLOOKUP(Data!B4282, Minorista!$A$2:$B$100, 2, FALSE), "")</f>
        <v>3</v>
      </c>
      <c r="D4282" s="12">
        <f t="array" ref="D4282">INDEX(Producto!$A$2:$A$500, MATCH(Data!H4282, Producto!$B$2:$B$500, 0))</f>
        <v>1</v>
      </c>
      <c r="E4282" s="12">
        <f>VLOOKUP(Data!E4282 &amp; Data!F4282 &amp; Data!G4282, Ubicacion!$A$2:$B$1000, 2, FALSE)</f>
        <v>6</v>
      </c>
      <c r="F4282" s="15">
        <f>Data!J4282</f>
        <v>231</v>
      </c>
      <c r="G4282" s="16">
        <f>Data!I4282</f>
        <v>41</v>
      </c>
      <c r="H4282" s="17">
        <f>Data!K4282</f>
        <v>9471</v>
      </c>
      <c r="I4282" s="17">
        <f>Data!L4282</f>
        <v>4924.92</v>
      </c>
      <c r="J4282" s="12" t="str">
        <f>Data!N4282</f>
        <v>Online</v>
      </c>
      <c r="K4282" s="12" t="str">
        <f>Data!O4282</f>
        <v>Transferencia bancaria</v>
      </c>
      <c r="L4282" s="12" t="str">
        <f>Data!P4282</f>
        <v>Recurrente</v>
      </c>
    </row>
    <row r="4283">
      <c r="A4283" s="11">
        <v>4282.0</v>
      </c>
      <c r="B4283" s="14">
        <f>Data!D4283</f>
        <v>44456</v>
      </c>
      <c r="C4283" s="12">
        <f>IFERROR(VLOOKUP(Data!B4283, Minorista!$A$2:$B$100, 2, FALSE), "")</f>
        <v>3</v>
      </c>
      <c r="D4283" s="12">
        <f t="array" ref="D4283">INDEX(Producto!$A$2:$A$500, MATCH(Data!H4283, Producto!$B$2:$B$500, 0))</f>
        <v>2</v>
      </c>
      <c r="E4283" s="12">
        <f>VLOOKUP(Data!E4283 &amp; Data!F4283 &amp; Data!G4283, Ubicacion!$A$2:$B$1000, 2, FALSE)</f>
        <v>6</v>
      </c>
      <c r="F4283" s="15">
        <f>Data!J4283</f>
        <v>215</v>
      </c>
      <c r="G4283" s="16">
        <f>Data!I4283</f>
        <v>48</v>
      </c>
      <c r="H4283" s="17">
        <f>Data!K4283</f>
        <v>10320</v>
      </c>
      <c r="I4283" s="17">
        <f>Data!L4283</f>
        <v>5572.8</v>
      </c>
      <c r="J4283" s="12" t="str">
        <f>Data!N4283</f>
        <v>Online</v>
      </c>
      <c r="K4283" s="12" t="str">
        <f>Data!O4283</f>
        <v>Tarjeta</v>
      </c>
      <c r="L4283" s="12" t="str">
        <f>Data!P4283</f>
        <v>Nuevo</v>
      </c>
    </row>
    <row r="4284">
      <c r="A4284" s="11">
        <v>4283.0</v>
      </c>
      <c r="B4284" s="14">
        <f>Data!D4284</f>
        <v>44457</v>
      </c>
      <c r="C4284" s="12">
        <f>IFERROR(VLOOKUP(Data!B4284, Minorista!$A$2:$B$100, 2, FALSE), "")</f>
        <v>3</v>
      </c>
      <c r="D4284" s="12">
        <f t="array" ref="D4284">INDEX(Producto!$A$2:$A$500, MATCH(Data!H4284, Producto!$B$2:$B$500, 0))</f>
        <v>3</v>
      </c>
      <c r="E4284" s="12">
        <f>VLOOKUP(Data!E4284 &amp; Data!F4284 &amp; Data!G4284, Ubicacion!$A$2:$B$1000, 2, FALSE)</f>
        <v>6</v>
      </c>
      <c r="F4284" s="15">
        <f>Data!J4284</f>
        <v>254</v>
      </c>
      <c r="G4284" s="16">
        <f>Data!I4284</f>
        <v>44</v>
      </c>
      <c r="H4284" s="17">
        <f>Data!K4284</f>
        <v>11176</v>
      </c>
      <c r="I4284" s="17">
        <f>Data!L4284</f>
        <v>6146.8</v>
      </c>
      <c r="J4284" s="12" t="str">
        <f>Data!N4284</f>
        <v>Online</v>
      </c>
      <c r="K4284" s="12" t="str">
        <f>Data!O4284</f>
        <v>Transferencia bancaria</v>
      </c>
      <c r="L4284" s="12" t="str">
        <f>Data!P4284</f>
        <v>Recurrente</v>
      </c>
    </row>
    <row r="4285">
      <c r="A4285" s="11">
        <v>4284.0</v>
      </c>
      <c r="B4285" s="14">
        <f>Data!D4285</f>
        <v>44458</v>
      </c>
      <c r="C4285" s="12">
        <f>IFERROR(VLOOKUP(Data!B4285, Minorista!$A$2:$B$100, 2, FALSE), "")</f>
        <v>3</v>
      </c>
      <c r="D4285" s="12">
        <f t="array" ref="D4285">INDEX(Producto!$A$2:$A$500, MATCH(Data!H4285, Producto!$B$2:$B$500, 0))</f>
        <v>4</v>
      </c>
      <c r="E4285" s="12">
        <f>VLOOKUP(Data!E4285 &amp; Data!F4285 &amp; Data!G4285, Ubicacion!$A$2:$B$1000, 2, FALSE)</f>
        <v>6</v>
      </c>
      <c r="F4285" s="15">
        <f>Data!J4285</f>
        <v>150</v>
      </c>
      <c r="G4285" s="16">
        <f>Data!I4285</f>
        <v>43</v>
      </c>
      <c r="H4285" s="17">
        <f>Data!K4285</f>
        <v>6450</v>
      </c>
      <c r="I4285" s="17">
        <f>Data!L4285</f>
        <v>3934.5</v>
      </c>
      <c r="J4285" s="12" t="str">
        <f>Data!N4285</f>
        <v>Online</v>
      </c>
      <c r="K4285" s="12" t="str">
        <f>Data!O4285</f>
        <v>Tarjeta</v>
      </c>
      <c r="L4285" s="12" t="str">
        <f>Data!P4285</f>
        <v>Recurrente</v>
      </c>
    </row>
    <row r="4286">
      <c r="A4286" s="11">
        <v>4285.0</v>
      </c>
      <c r="B4286" s="14">
        <f>Data!D4286</f>
        <v>44459</v>
      </c>
      <c r="C4286" s="12">
        <f>IFERROR(VLOOKUP(Data!B4286, Minorista!$A$2:$B$100, 2, FALSE), "")</f>
        <v>3</v>
      </c>
      <c r="D4286" s="12">
        <f t="array" ref="D4286">INDEX(Producto!$A$2:$A$500, MATCH(Data!H4286, Producto!$B$2:$B$500, 0))</f>
        <v>5</v>
      </c>
      <c r="E4286" s="12">
        <f>VLOOKUP(Data!E4286 &amp; Data!F4286 &amp; Data!G4286, Ubicacion!$A$2:$B$1000, 2, FALSE)</f>
        <v>6</v>
      </c>
      <c r="F4286" s="15">
        <f>Data!J4286</f>
        <v>167</v>
      </c>
      <c r="G4286" s="16">
        <f>Data!I4286</f>
        <v>47</v>
      </c>
      <c r="H4286" s="17">
        <f>Data!K4286</f>
        <v>7849</v>
      </c>
      <c r="I4286" s="17">
        <f>Data!L4286</f>
        <v>3610.54</v>
      </c>
      <c r="J4286" s="12" t="str">
        <f>Data!N4286</f>
        <v>Online</v>
      </c>
      <c r="K4286" s="12" t="str">
        <f>Data!O4286</f>
        <v>Efectivo</v>
      </c>
      <c r="L4286" s="12" t="str">
        <f>Data!P4286</f>
        <v>Recurrente</v>
      </c>
    </row>
    <row r="4287">
      <c r="A4287" s="11">
        <v>4286.0</v>
      </c>
      <c r="B4287" s="14">
        <f>Data!D4287</f>
        <v>44460</v>
      </c>
      <c r="C4287" s="12">
        <f>IFERROR(VLOOKUP(Data!B4287, Minorista!$A$2:$B$100, 2, FALSE), "")</f>
        <v>3</v>
      </c>
      <c r="D4287" s="12">
        <f t="array" ref="D4287">INDEX(Producto!$A$2:$A$500, MATCH(Data!H4287, Producto!$B$2:$B$500, 0))</f>
        <v>6</v>
      </c>
      <c r="E4287" s="12">
        <f>VLOOKUP(Data!E4287 &amp; Data!F4287 &amp; Data!G4287, Ubicacion!$A$2:$B$1000, 2, FALSE)</f>
        <v>6</v>
      </c>
      <c r="F4287" s="15">
        <f>Data!J4287</f>
        <v>255</v>
      </c>
      <c r="G4287" s="16">
        <f>Data!I4287</f>
        <v>54</v>
      </c>
      <c r="H4287" s="17">
        <f>Data!K4287</f>
        <v>13770</v>
      </c>
      <c r="I4287" s="17">
        <f>Data!L4287</f>
        <v>9225.9</v>
      </c>
      <c r="J4287" s="12" t="str">
        <f>Data!N4287</f>
        <v>Online</v>
      </c>
      <c r="K4287" s="12" t="str">
        <f>Data!O4287</f>
        <v>Tarjeta</v>
      </c>
      <c r="L4287" s="12" t="str">
        <f>Data!P4287</f>
        <v>Nuevo</v>
      </c>
    </row>
    <row r="4288">
      <c r="A4288" s="11">
        <v>4287.0</v>
      </c>
      <c r="B4288" s="14">
        <f>Data!D4288</f>
        <v>44461</v>
      </c>
      <c r="C4288" s="12">
        <f>IFERROR(VLOOKUP(Data!B4288, Minorista!$A$2:$B$100, 2, FALSE), "")</f>
        <v>3</v>
      </c>
      <c r="D4288" s="12">
        <f t="array" ref="D4288">INDEX(Producto!$A$2:$A$500, MATCH(Data!H4288, Producto!$B$2:$B$500, 0))</f>
        <v>1</v>
      </c>
      <c r="E4288" s="12">
        <f>VLOOKUP(Data!E4288 &amp; Data!F4288 &amp; Data!G4288, Ubicacion!$A$2:$B$1000, 2, FALSE)</f>
        <v>6</v>
      </c>
      <c r="F4288" s="15">
        <f>Data!J4288</f>
        <v>208</v>
      </c>
      <c r="G4288" s="16">
        <f>Data!I4288</f>
        <v>49</v>
      </c>
      <c r="H4288" s="17">
        <f>Data!K4288</f>
        <v>10192</v>
      </c>
      <c r="I4288" s="17">
        <f>Data!L4288</f>
        <v>5197.92</v>
      </c>
      <c r="J4288" s="12" t="str">
        <f>Data!N4288</f>
        <v>Online</v>
      </c>
      <c r="K4288" s="12" t="str">
        <f>Data!O4288</f>
        <v>Tarjeta</v>
      </c>
      <c r="L4288" s="12" t="str">
        <f>Data!P4288</f>
        <v>Recurrente</v>
      </c>
    </row>
    <row r="4289">
      <c r="A4289" s="11">
        <v>4288.0</v>
      </c>
      <c r="B4289" s="14">
        <f>Data!D4289</f>
        <v>44462</v>
      </c>
      <c r="C4289" s="12">
        <f>IFERROR(VLOOKUP(Data!B4289, Minorista!$A$2:$B$100, 2, FALSE), "")</f>
        <v>3</v>
      </c>
      <c r="D4289" s="12">
        <f t="array" ref="D4289">INDEX(Producto!$A$2:$A$500, MATCH(Data!H4289, Producto!$B$2:$B$500, 0))</f>
        <v>2</v>
      </c>
      <c r="E4289" s="12">
        <f>VLOOKUP(Data!E4289 &amp; Data!F4289 &amp; Data!G4289, Ubicacion!$A$2:$B$1000, 2, FALSE)</f>
        <v>6</v>
      </c>
      <c r="F4289" s="15">
        <f>Data!J4289</f>
        <v>208</v>
      </c>
      <c r="G4289" s="16">
        <f>Data!I4289</f>
        <v>53</v>
      </c>
      <c r="H4289" s="17">
        <f>Data!K4289</f>
        <v>11024</v>
      </c>
      <c r="I4289" s="17">
        <f>Data!L4289</f>
        <v>5512</v>
      </c>
      <c r="J4289" s="12" t="str">
        <f>Data!N4289</f>
        <v>Online</v>
      </c>
      <c r="K4289" s="12" t="str">
        <f>Data!O4289</f>
        <v>Transferencia bancaria</v>
      </c>
      <c r="L4289" s="12" t="str">
        <f>Data!P4289</f>
        <v>Nuevo</v>
      </c>
    </row>
    <row r="4290">
      <c r="A4290" s="11">
        <v>4289.0</v>
      </c>
      <c r="B4290" s="14">
        <f>Data!D4290</f>
        <v>44463</v>
      </c>
      <c r="C4290" s="12">
        <f>IFERROR(VLOOKUP(Data!B4290, Minorista!$A$2:$B$100, 2, FALSE), "")</f>
        <v>3</v>
      </c>
      <c r="D4290" s="12">
        <f t="array" ref="D4290">INDEX(Producto!$A$2:$A$500, MATCH(Data!H4290, Producto!$B$2:$B$500, 0))</f>
        <v>3</v>
      </c>
      <c r="E4290" s="12">
        <f>VLOOKUP(Data!E4290 &amp; Data!F4290 &amp; Data!G4290, Ubicacion!$A$2:$B$1000, 2, FALSE)</f>
        <v>6</v>
      </c>
      <c r="F4290" s="15">
        <f>Data!J4290</f>
        <v>273</v>
      </c>
      <c r="G4290" s="16">
        <f>Data!I4290</f>
        <v>46</v>
      </c>
      <c r="H4290" s="17">
        <f>Data!K4290</f>
        <v>12558</v>
      </c>
      <c r="I4290" s="17">
        <f>Data!L4290</f>
        <v>6906.9</v>
      </c>
      <c r="J4290" s="12" t="str">
        <f>Data!N4290</f>
        <v>Online</v>
      </c>
      <c r="K4290" s="12" t="str">
        <f>Data!O4290</f>
        <v>Efectivo</v>
      </c>
      <c r="L4290" s="12" t="str">
        <f>Data!P4290</f>
        <v>Recurrente</v>
      </c>
    </row>
    <row r="4291">
      <c r="A4291" s="11">
        <v>4290.0</v>
      </c>
      <c r="B4291" s="14">
        <f>Data!D4291</f>
        <v>44464</v>
      </c>
      <c r="C4291" s="12">
        <f>IFERROR(VLOOKUP(Data!B4291, Minorista!$A$2:$B$100, 2, FALSE), "")</f>
        <v>3</v>
      </c>
      <c r="D4291" s="12">
        <f t="array" ref="D4291">INDEX(Producto!$A$2:$A$500, MATCH(Data!H4291, Producto!$B$2:$B$500, 0))</f>
        <v>4</v>
      </c>
      <c r="E4291" s="12">
        <f>VLOOKUP(Data!E4291 &amp; Data!F4291 &amp; Data!G4291, Ubicacion!$A$2:$B$1000, 2, FALSE)</f>
        <v>6</v>
      </c>
      <c r="F4291" s="15">
        <f>Data!J4291</f>
        <v>147</v>
      </c>
      <c r="G4291" s="16">
        <f>Data!I4291</f>
        <v>47</v>
      </c>
      <c r="H4291" s="17">
        <f>Data!K4291</f>
        <v>6909</v>
      </c>
      <c r="I4291" s="17">
        <f>Data!L4291</f>
        <v>4490.85</v>
      </c>
      <c r="J4291" s="12" t="str">
        <f>Data!N4291</f>
        <v>Online</v>
      </c>
      <c r="K4291" s="12" t="str">
        <f>Data!O4291</f>
        <v>Efectivo</v>
      </c>
      <c r="L4291" s="12" t="str">
        <f>Data!P4291</f>
        <v>Nuevo</v>
      </c>
    </row>
    <row r="4292">
      <c r="A4292" s="11">
        <v>4291.0</v>
      </c>
      <c r="B4292" s="14">
        <f>Data!D4292</f>
        <v>44465</v>
      </c>
      <c r="C4292" s="12">
        <f>IFERROR(VLOOKUP(Data!B4292, Minorista!$A$2:$B$100, 2, FALSE), "")</f>
        <v>3</v>
      </c>
      <c r="D4292" s="12">
        <f t="array" ref="D4292">INDEX(Producto!$A$2:$A$500, MATCH(Data!H4292, Producto!$B$2:$B$500, 0))</f>
        <v>5</v>
      </c>
      <c r="E4292" s="12">
        <f>VLOOKUP(Data!E4292 &amp; Data!F4292 &amp; Data!G4292, Ubicacion!$A$2:$B$1000, 2, FALSE)</f>
        <v>6</v>
      </c>
      <c r="F4292" s="15">
        <f>Data!J4292</f>
        <v>142</v>
      </c>
      <c r="G4292" s="16">
        <f>Data!I4292</f>
        <v>53</v>
      </c>
      <c r="H4292" s="17">
        <f>Data!K4292</f>
        <v>7526</v>
      </c>
      <c r="I4292" s="17">
        <f>Data!L4292</f>
        <v>3612.48</v>
      </c>
      <c r="J4292" s="12" t="str">
        <f>Data!N4292</f>
        <v>Online</v>
      </c>
      <c r="K4292" s="12" t="str">
        <f>Data!O4292</f>
        <v>Efectivo</v>
      </c>
      <c r="L4292" s="12" t="str">
        <f>Data!P4292</f>
        <v>Nuevo</v>
      </c>
    </row>
    <row r="4293">
      <c r="A4293" s="11">
        <v>4292.0</v>
      </c>
      <c r="B4293" s="14">
        <f>Data!D4293</f>
        <v>44466</v>
      </c>
      <c r="C4293" s="12">
        <f>IFERROR(VLOOKUP(Data!B4293, Minorista!$A$2:$B$100, 2, FALSE), "")</f>
        <v>3</v>
      </c>
      <c r="D4293" s="12">
        <f t="array" ref="D4293">INDEX(Producto!$A$2:$A$500, MATCH(Data!H4293, Producto!$B$2:$B$500, 0))</f>
        <v>6</v>
      </c>
      <c r="E4293" s="12">
        <f>VLOOKUP(Data!E4293 &amp; Data!F4293 &amp; Data!G4293, Ubicacion!$A$2:$B$1000, 2, FALSE)</f>
        <v>6</v>
      </c>
      <c r="F4293" s="15">
        <f>Data!J4293</f>
        <v>233</v>
      </c>
      <c r="G4293" s="16">
        <f>Data!I4293</f>
        <v>56</v>
      </c>
      <c r="H4293" s="17">
        <f>Data!K4293</f>
        <v>13048</v>
      </c>
      <c r="I4293" s="17">
        <f>Data!L4293</f>
        <v>9133.6</v>
      </c>
      <c r="J4293" s="12" t="str">
        <f>Data!N4293</f>
        <v>Online</v>
      </c>
      <c r="K4293" s="12" t="str">
        <f>Data!O4293</f>
        <v>Efectivo</v>
      </c>
      <c r="L4293" s="12" t="str">
        <f>Data!P4293</f>
        <v>Nuevo</v>
      </c>
    </row>
    <row r="4294">
      <c r="A4294" s="11">
        <v>4293.0</v>
      </c>
      <c r="B4294" s="14">
        <f>Data!D4294</f>
        <v>44467</v>
      </c>
      <c r="C4294" s="12">
        <f>IFERROR(VLOOKUP(Data!B4294, Minorista!$A$2:$B$100, 2, FALSE), "")</f>
        <v>3</v>
      </c>
      <c r="D4294" s="12">
        <f t="array" ref="D4294">INDEX(Producto!$A$2:$A$500, MATCH(Data!H4294, Producto!$B$2:$B$500, 0))</f>
        <v>1</v>
      </c>
      <c r="E4294" s="12">
        <f>VLOOKUP(Data!E4294 &amp; Data!F4294 &amp; Data!G4294, Ubicacion!$A$2:$B$1000, 2, FALSE)</f>
        <v>6</v>
      </c>
      <c r="F4294" s="15">
        <f>Data!J4294</f>
        <v>181</v>
      </c>
      <c r="G4294" s="16">
        <f>Data!I4294</f>
        <v>53</v>
      </c>
      <c r="H4294" s="17">
        <f>Data!K4294</f>
        <v>9593</v>
      </c>
      <c r="I4294" s="17">
        <f>Data!L4294</f>
        <v>5276.15</v>
      </c>
      <c r="J4294" s="12" t="str">
        <f>Data!N4294</f>
        <v>Online</v>
      </c>
      <c r="K4294" s="12" t="str">
        <f>Data!O4294</f>
        <v>Efectivo</v>
      </c>
      <c r="L4294" s="12" t="str">
        <f>Data!P4294</f>
        <v>Nuevo</v>
      </c>
    </row>
    <row r="4295">
      <c r="A4295" s="11">
        <v>4294.0</v>
      </c>
      <c r="B4295" s="14">
        <f>Data!D4295</f>
        <v>44468</v>
      </c>
      <c r="C4295" s="12">
        <f>IFERROR(VLOOKUP(Data!B4295, Minorista!$A$2:$B$100, 2, FALSE), "")</f>
        <v>3</v>
      </c>
      <c r="D4295" s="12">
        <f t="array" ref="D4295">INDEX(Producto!$A$2:$A$500, MATCH(Data!H4295, Producto!$B$2:$B$500, 0))</f>
        <v>2</v>
      </c>
      <c r="E4295" s="12">
        <f>VLOOKUP(Data!E4295 &amp; Data!F4295 &amp; Data!G4295, Ubicacion!$A$2:$B$1000, 2, FALSE)</f>
        <v>6</v>
      </c>
      <c r="F4295" s="15">
        <f>Data!J4295</f>
        <v>176</v>
      </c>
      <c r="G4295" s="16">
        <f>Data!I4295</f>
        <v>54</v>
      </c>
      <c r="H4295" s="17">
        <f>Data!K4295</f>
        <v>9504</v>
      </c>
      <c r="I4295" s="17">
        <f>Data!L4295</f>
        <v>4847.04</v>
      </c>
      <c r="J4295" s="12" t="str">
        <f>Data!N4295</f>
        <v>Online</v>
      </c>
      <c r="K4295" s="12" t="str">
        <f>Data!O4295</f>
        <v>Efectivo</v>
      </c>
      <c r="L4295" s="12" t="str">
        <f>Data!P4295</f>
        <v>Nuevo</v>
      </c>
    </row>
    <row r="4296">
      <c r="A4296" s="11">
        <v>4295.0</v>
      </c>
      <c r="B4296" s="14">
        <f>Data!D4296</f>
        <v>44469</v>
      </c>
      <c r="C4296" s="12">
        <f>IFERROR(VLOOKUP(Data!B4296, Minorista!$A$2:$B$100, 2, FALSE), "")</f>
        <v>3</v>
      </c>
      <c r="D4296" s="12">
        <f t="array" ref="D4296">INDEX(Producto!$A$2:$A$500, MATCH(Data!H4296, Producto!$B$2:$B$500, 0))</f>
        <v>3</v>
      </c>
      <c r="E4296" s="12">
        <f>VLOOKUP(Data!E4296 &amp; Data!F4296 &amp; Data!G4296, Ubicacion!$A$2:$B$1000, 2, FALSE)</f>
        <v>6</v>
      </c>
      <c r="F4296" s="15">
        <f>Data!J4296</f>
        <v>203</v>
      </c>
      <c r="G4296" s="16">
        <f>Data!I4296</f>
        <v>59</v>
      </c>
      <c r="H4296" s="17">
        <f>Data!K4296</f>
        <v>11977</v>
      </c>
      <c r="I4296" s="17">
        <f>Data!L4296</f>
        <v>6347.81</v>
      </c>
      <c r="J4296" s="12" t="str">
        <f>Data!N4296</f>
        <v>Online</v>
      </c>
      <c r="K4296" s="12" t="str">
        <f>Data!O4296</f>
        <v>Efectivo</v>
      </c>
      <c r="L4296" s="12" t="str">
        <f>Data!P4296</f>
        <v>Recurrente</v>
      </c>
    </row>
    <row r="4297">
      <c r="A4297" s="11">
        <v>4296.0</v>
      </c>
      <c r="B4297" s="14">
        <f>Data!D4297</f>
        <v>44470</v>
      </c>
      <c r="C4297" s="12">
        <f>IFERROR(VLOOKUP(Data!B4297, Minorista!$A$2:$B$100, 2, FALSE), "")</f>
        <v>3</v>
      </c>
      <c r="D4297" s="12">
        <f t="array" ref="D4297">INDEX(Producto!$A$2:$A$500, MATCH(Data!H4297, Producto!$B$2:$B$500, 0))</f>
        <v>4</v>
      </c>
      <c r="E4297" s="12">
        <f>VLOOKUP(Data!E4297 &amp; Data!F4297 &amp; Data!G4297, Ubicacion!$A$2:$B$1000, 2, FALSE)</f>
        <v>6</v>
      </c>
      <c r="F4297" s="15">
        <f>Data!J4297</f>
        <v>126</v>
      </c>
      <c r="G4297" s="16">
        <f>Data!I4297</f>
        <v>56</v>
      </c>
      <c r="H4297" s="17">
        <f>Data!K4297</f>
        <v>7056</v>
      </c>
      <c r="I4297" s="17">
        <f>Data!L4297</f>
        <v>4586.4</v>
      </c>
      <c r="J4297" s="12" t="str">
        <f>Data!N4297</f>
        <v>Online</v>
      </c>
      <c r="K4297" s="12" t="str">
        <f>Data!O4297</f>
        <v>Transferencia bancaria</v>
      </c>
      <c r="L4297" s="12" t="str">
        <f>Data!P4297</f>
        <v>Recurrente</v>
      </c>
    </row>
    <row r="4298">
      <c r="A4298" s="11">
        <v>4297.0</v>
      </c>
      <c r="B4298" s="14">
        <f>Data!D4298</f>
        <v>44471</v>
      </c>
      <c r="C4298" s="12">
        <f>IFERROR(VLOOKUP(Data!B4298, Minorista!$A$2:$B$100, 2, FALSE), "")</f>
        <v>3</v>
      </c>
      <c r="D4298" s="12">
        <f t="array" ref="D4298">INDEX(Producto!$A$2:$A$500, MATCH(Data!H4298, Producto!$B$2:$B$500, 0))</f>
        <v>5</v>
      </c>
      <c r="E4298" s="12">
        <f>VLOOKUP(Data!E4298 &amp; Data!F4298 &amp; Data!G4298, Ubicacion!$A$2:$B$1000, 2, FALSE)</f>
        <v>6</v>
      </c>
      <c r="F4298" s="15">
        <f>Data!J4298</f>
        <v>135</v>
      </c>
      <c r="G4298" s="16">
        <f>Data!I4298</f>
        <v>53</v>
      </c>
      <c r="H4298" s="17">
        <f>Data!K4298</f>
        <v>7155</v>
      </c>
      <c r="I4298" s="17">
        <f>Data!L4298</f>
        <v>3505.95</v>
      </c>
      <c r="J4298" s="12" t="str">
        <f>Data!N4298</f>
        <v>Online</v>
      </c>
      <c r="K4298" s="12" t="str">
        <f>Data!O4298</f>
        <v>Transferencia bancaria</v>
      </c>
      <c r="L4298" s="12" t="str">
        <f>Data!P4298</f>
        <v>Recurrente</v>
      </c>
    </row>
    <row r="4299">
      <c r="A4299" s="11">
        <v>4298.0</v>
      </c>
      <c r="B4299" s="14">
        <f>Data!D4299</f>
        <v>44472</v>
      </c>
      <c r="C4299" s="12">
        <f>IFERROR(VLOOKUP(Data!B4299, Minorista!$A$2:$B$100, 2, FALSE), "")</f>
        <v>3</v>
      </c>
      <c r="D4299" s="12">
        <f t="array" ref="D4299">INDEX(Producto!$A$2:$A$500, MATCH(Data!H4299, Producto!$B$2:$B$500, 0))</f>
        <v>6</v>
      </c>
      <c r="E4299" s="12">
        <f>VLOOKUP(Data!E4299 &amp; Data!F4299 &amp; Data!G4299, Ubicacion!$A$2:$B$1000, 2, FALSE)</f>
        <v>6</v>
      </c>
      <c r="F4299" s="15">
        <f>Data!J4299</f>
        <v>203</v>
      </c>
      <c r="G4299" s="16">
        <f>Data!I4299</f>
        <v>48</v>
      </c>
      <c r="H4299" s="17">
        <f>Data!K4299</f>
        <v>9744</v>
      </c>
      <c r="I4299" s="17">
        <f>Data!L4299</f>
        <v>6820.8</v>
      </c>
      <c r="J4299" s="12" t="str">
        <f>Data!N4299</f>
        <v>Online</v>
      </c>
      <c r="K4299" s="12" t="str">
        <f>Data!O4299</f>
        <v>Transferencia bancaria</v>
      </c>
      <c r="L4299" s="12" t="str">
        <f>Data!P4299</f>
        <v>Recurrente</v>
      </c>
    </row>
    <row r="4300">
      <c r="A4300" s="11">
        <v>4299.0</v>
      </c>
      <c r="B4300" s="14">
        <f>Data!D4300</f>
        <v>44473</v>
      </c>
      <c r="C4300" s="12">
        <f>IFERROR(VLOOKUP(Data!B4300, Minorista!$A$2:$B$100, 2, FALSE), "")</f>
        <v>3</v>
      </c>
      <c r="D4300" s="12">
        <f t="array" ref="D4300">INDEX(Producto!$A$2:$A$500, MATCH(Data!H4300, Producto!$B$2:$B$500, 0))</f>
        <v>1</v>
      </c>
      <c r="E4300" s="12">
        <f>VLOOKUP(Data!E4300 &amp; Data!F4300 &amp; Data!G4300, Ubicacion!$A$2:$B$1000, 2, FALSE)</f>
        <v>6</v>
      </c>
      <c r="F4300" s="15">
        <f>Data!J4300</f>
        <v>156</v>
      </c>
      <c r="G4300" s="16">
        <f>Data!I4300</f>
        <v>39</v>
      </c>
      <c r="H4300" s="17">
        <f>Data!K4300</f>
        <v>6084</v>
      </c>
      <c r="I4300" s="17">
        <f>Data!L4300</f>
        <v>3042</v>
      </c>
      <c r="J4300" s="12" t="str">
        <f>Data!N4300</f>
        <v>Online</v>
      </c>
      <c r="K4300" s="12" t="str">
        <f>Data!O4300</f>
        <v>Efectivo</v>
      </c>
      <c r="L4300" s="12" t="str">
        <f>Data!P4300</f>
        <v>Recurrente</v>
      </c>
    </row>
    <row r="4301">
      <c r="A4301" s="11">
        <v>4300.0</v>
      </c>
      <c r="B4301" s="14">
        <f>Data!D4301</f>
        <v>44474</v>
      </c>
      <c r="C4301" s="12">
        <f>IFERROR(VLOOKUP(Data!B4301, Minorista!$A$2:$B$100, 2, FALSE), "")</f>
        <v>3</v>
      </c>
      <c r="D4301" s="12">
        <f t="array" ref="D4301">INDEX(Producto!$A$2:$A$500, MATCH(Data!H4301, Producto!$B$2:$B$500, 0))</f>
        <v>2</v>
      </c>
      <c r="E4301" s="12">
        <f>VLOOKUP(Data!E4301 &amp; Data!F4301 &amp; Data!G4301, Ubicacion!$A$2:$B$1000, 2, FALSE)</f>
        <v>6</v>
      </c>
      <c r="F4301" s="15">
        <f>Data!J4301</f>
        <v>169</v>
      </c>
      <c r="G4301" s="16">
        <f>Data!I4301</f>
        <v>38</v>
      </c>
      <c r="H4301" s="17">
        <f>Data!K4301</f>
        <v>6422</v>
      </c>
      <c r="I4301" s="17">
        <f>Data!L4301</f>
        <v>3275.22</v>
      </c>
      <c r="J4301" s="12" t="str">
        <f>Data!N4301</f>
        <v>Online</v>
      </c>
      <c r="K4301" s="12" t="str">
        <f>Data!O4301</f>
        <v>Transferencia bancaria</v>
      </c>
      <c r="L4301" s="12" t="str">
        <f>Data!P4301</f>
        <v>Recurrente</v>
      </c>
    </row>
    <row r="4302">
      <c r="A4302" s="11">
        <v>4301.0</v>
      </c>
      <c r="B4302" s="14">
        <f>Data!D4302</f>
        <v>44475</v>
      </c>
      <c r="C4302" s="12">
        <f>IFERROR(VLOOKUP(Data!B4302, Minorista!$A$2:$B$100, 2, FALSE), "")</f>
        <v>3</v>
      </c>
      <c r="D4302" s="12">
        <f t="array" ref="D4302">INDEX(Producto!$A$2:$A$500, MATCH(Data!H4302, Producto!$B$2:$B$500, 0))</f>
        <v>3</v>
      </c>
      <c r="E4302" s="12">
        <f>VLOOKUP(Data!E4302 &amp; Data!F4302 &amp; Data!G4302, Ubicacion!$A$2:$B$1000, 2, FALSE)</f>
        <v>6</v>
      </c>
      <c r="F4302" s="15">
        <f>Data!J4302</f>
        <v>144</v>
      </c>
      <c r="G4302" s="16">
        <f>Data!I4302</f>
        <v>41</v>
      </c>
      <c r="H4302" s="17">
        <f>Data!K4302</f>
        <v>5904</v>
      </c>
      <c r="I4302" s="17">
        <f>Data!L4302</f>
        <v>3070.08</v>
      </c>
      <c r="J4302" s="12" t="str">
        <f>Data!N4302</f>
        <v>Online</v>
      </c>
      <c r="K4302" s="12" t="str">
        <f>Data!O4302</f>
        <v>Tarjeta</v>
      </c>
      <c r="L4302" s="12" t="str">
        <f>Data!P4302</f>
        <v>Nuevo</v>
      </c>
    </row>
    <row r="4303">
      <c r="A4303" s="11">
        <v>4302.0</v>
      </c>
      <c r="B4303" s="14">
        <f>Data!D4303</f>
        <v>44476</v>
      </c>
      <c r="C4303" s="12">
        <f>IFERROR(VLOOKUP(Data!B4303, Minorista!$A$2:$B$100, 2, FALSE), "")</f>
        <v>3</v>
      </c>
      <c r="D4303" s="12">
        <f t="array" ref="D4303">INDEX(Producto!$A$2:$A$500, MATCH(Data!H4303, Producto!$B$2:$B$500, 0))</f>
        <v>4</v>
      </c>
      <c r="E4303" s="12">
        <f>VLOOKUP(Data!E4303 &amp; Data!F4303 &amp; Data!G4303, Ubicacion!$A$2:$B$1000, 2, FALSE)</f>
        <v>6</v>
      </c>
      <c r="F4303" s="15">
        <f>Data!J4303</f>
        <v>111</v>
      </c>
      <c r="G4303" s="16">
        <f>Data!I4303</f>
        <v>41</v>
      </c>
      <c r="H4303" s="17">
        <f>Data!K4303</f>
        <v>4551</v>
      </c>
      <c r="I4303" s="17">
        <f>Data!L4303</f>
        <v>2730.6</v>
      </c>
      <c r="J4303" s="12" t="str">
        <f>Data!N4303</f>
        <v>Online</v>
      </c>
      <c r="K4303" s="12" t="str">
        <f>Data!O4303</f>
        <v>Tarjeta</v>
      </c>
      <c r="L4303" s="12" t="str">
        <f>Data!P4303</f>
        <v>Recurrente</v>
      </c>
    </row>
    <row r="4304">
      <c r="A4304" s="11">
        <v>4303.0</v>
      </c>
      <c r="B4304" s="14">
        <f>Data!D4304</f>
        <v>44477</v>
      </c>
      <c r="C4304" s="12">
        <f>IFERROR(VLOOKUP(Data!B4304, Minorista!$A$2:$B$100, 2, FALSE), "")</f>
        <v>3</v>
      </c>
      <c r="D4304" s="12">
        <f t="array" ref="D4304">INDEX(Producto!$A$2:$A$500, MATCH(Data!H4304, Producto!$B$2:$B$500, 0))</f>
        <v>5</v>
      </c>
      <c r="E4304" s="12">
        <f>VLOOKUP(Data!E4304 &amp; Data!F4304 &amp; Data!G4304, Ubicacion!$A$2:$B$1000, 2, FALSE)</f>
        <v>6</v>
      </c>
      <c r="F4304" s="15">
        <f>Data!J4304</f>
        <v>100</v>
      </c>
      <c r="G4304" s="16">
        <f>Data!I4304</f>
        <v>36</v>
      </c>
      <c r="H4304" s="17">
        <f>Data!K4304</f>
        <v>3600</v>
      </c>
      <c r="I4304" s="17">
        <f>Data!L4304</f>
        <v>1620</v>
      </c>
      <c r="J4304" s="12" t="str">
        <f>Data!N4304</f>
        <v>Online</v>
      </c>
      <c r="K4304" s="12" t="str">
        <f>Data!O4304</f>
        <v>Efectivo</v>
      </c>
      <c r="L4304" s="12" t="str">
        <f>Data!P4304</f>
        <v>Recurrente</v>
      </c>
    </row>
    <row r="4305">
      <c r="A4305" s="11">
        <v>4304.0</v>
      </c>
      <c r="B4305" s="14">
        <f>Data!D4305</f>
        <v>44478</v>
      </c>
      <c r="C4305" s="12">
        <f>IFERROR(VLOOKUP(Data!B4305, Minorista!$A$2:$B$100, 2, FALSE), "")</f>
        <v>3</v>
      </c>
      <c r="D4305" s="12">
        <f t="array" ref="D4305">INDEX(Producto!$A$2:$A$500, MATCH(Data!H4305, Producto!$B$2:$B$500, 0))</f>
        <v>6</v>
      </c>
      <c r="E4305" s="12">
        <f>VLOOKUP(Data!E4305 &amp; Data!F4305 &amp; Data!G4305, Ubicacion!$A$2:$B$1000, 2, FALSE)</f>
        <v>6</v>
      </c>
      <c r="F4305" s="15">
        <f>Data!J4305</f>
        <v>161</v>
      </c>
      <c r="G4305" s="16">
        <f>Data!I4305</f>
        <v>45</v>
      </c>
      <c r="H4305" s="17">
        <f>Data!K4305</f>
        <v>7245</v>
      </c>
      <c r="I4305" s="17">
        <f>Data!L4305</f>
        <v>5071.5</v>
      </c>
      <c r="J4305" s="12" t="str">
        <f>Data!N4305</f>
        <v>Online</v>
      </c>
      <c r="K4305" s="12" t="str">
        <f>Data!O4305</f>
        <v>Efectivo</v>
      </c>
      <c r="L4305" s="12" t="str">
        <f>Data!P4305</f>
        <v>Nuevo</v>
      </c>
    </row>
    <row r="4306">
      <c r="A4306" s="11">
        <v>4305.0</v>
      </c>
      <c r="B4306" s="14">
        <f>Data!D4306</f>
        <v>44479</v>
      </c>
      <c r="C4306" s="12">
        <f>IFERROR(VLOOKUP(Data!B4306, Minorista!$A$2:$B$100, 2, FALSE), "")</f>
        <v>3</v>
      </c>
      <c r="D4306" s="12">
        <f t="array" ref="D4306">INDEX(Producto!$A$2:$A$500, MATCH(Data!H4306, Producto!$B$2:$B$500, 0))</f>
        <v>1</v>
      </c>
      <c r="E4306" s="12">
        <f>VLOOKUP(Data!E4306 &amp; Data!F4306 &amp; Data!G4306, Ubicacion!$A$2:$B$1000, 2, FALSE)</f>
        <v>6</v>
      </c>
      <c r="F4306" s="15">
        <f>Data!J4306</f>
        <v>181</v>
      </c>
      <c r="G4306" s="16">
        <f>Data!I4306</f>
        <v>38</v>
      </c>
      <c r="H4306" s="17">
        <f>Data!K4306</f>
        <v>6878</v>
      </c>
      <c r="I4306" s="17">
        <f>Data!L4306</f>
        <v>3782.9</v>
      </c>
      <c r="J4306" s="12" t="str">
        <f>Data!N4306</f>
        <v>Online</v>
      </c>
      <c r="K4306" s="12" t="str">
        <f>Data!O4306</f>
        <v>Tarjeta</v>
      </c>
      <c r="L4306" s="12" t="str">
        <f>Data!P4306</f>
        <v>Recurrente</v>
      </c>
    </row>
    <row r="4307">
      <c r="A4307" s="11">
        <v>4306.0</v>
      </c>
      <c r="B4307" s="14">
        <f>Data!D4307</f>
        <v>44480</v>
      </c>
      <c r="C4307" s="12">
        <f>IFERROR(VLOOKUP(Data!B4307, Minorista!$A$2:$B$100, 2, FALSE), "")</f>
        <v>3</v>
      </c>
      <c r="D4307" s="12">
        <f t="array" ref="D4307">INDEX(Producto!$A$2:$A$500, MATCH(Data!H4307, Producto!$B$2:$B$500, 0))</f>
        <v>2</v>
      </c>
      <c r="E4307" s="12">
        <f>VLOOKUP(Data!E4307 &amp; Data!F4307 &amp; Data!G4307, Ubicacion!$A$2:$B$1000, 2, FALSE)</f>
        <v>6</v>
      </c>
      <c r="F4307" s="15">
        <f>Data!J4307</f>
        <v>218</v>
      </c>
      <c r="G4307" s="16">
        <f>Data!I4307</f>
        <v>37</v>
      </c>
      <c r="H4307" s="17">
        <f>Data!K4307</f>
        <v>8066</v>
      </c>
      <c r="I4307" s="17">
        <f>Data!L4307</f>
        <v>4033</v>
      </c>
      <c r="J4307" s="12" t="str">
        <f>Data!N4307</f>
        <v>Online</v>
      </c>
      <c r="K4307" s="12" t="str">
        <f>Data!O4307</f>
        <v>Transferencia bancaria</v>
      </c>
      <c r="L4307" s="12" t="str">
        <f>Data!P4307</f>
        <v>Nuevo</v>
      </c>
    </row>
    <row r="4308">
      <c r="A4308" s="11">
        <v>4307.0</v>
      </c>
      <c r="B4308" s="14">
        <f>Data!D4308</f>
        <v>44481</v>
      </c>
      <c r="C4308" s="12">
        <f>IFERROR(VLOOKUP(Data!B4308, Minorista!$A$2:$B$100, 2, FALSE), "")</f>
        <v>3</v>
      </c>
      <c r="D4308" s="12">
        <f t="array" ref="D4308">INDEX(Producto!$A$2:$A$500, MATCH(Data!H4308, Producto!$B$2:$B$500, 0))</f>
        <v>3</v>
      </c>
      <c r="E4308" s="12">
        <f>VLOOKUP(Data!E4308 &amp; Data!F4308 &amp; Data!G4308, Ubicacion!$A$2:$B$1000, 2, FALSE)</f>
        <v>6</v>
      </c>
      <c r="F4308" s="15">
        <f>Data!J4308</f>
        <v>176</v>
      </c>
      <c r="G4308" s="16">
        <f>Data!I4308</f>
        <v>63</v>
      </c>
      <c r="H4308" s="17">
        <f>Data!K4308</f>
        <v>11088</v>
      </c>
      <c r="I4308" s="17">
        <f>Data!L4308</f>
        <v>6098.4</v>
      </c>
      <c r="J4308" s="12" t="str">
        <f>Data!N4308</f>
        <v>Online</v>
      </c>
      <c r="K4308" s="12" t="str">
        <f>Data!O4308</f>
        <v>Transferencia bancaria</v>
      </c>
      <c r="L4308" s="12" t="str">
        <f>Data!P4308</f>
        <v>Nuevo</v>
      </c>
    </row>
    <row r="4309">
      <c r="A4309" s="11">
        <v>4308.0</v>
      </c>
      <c r="B4309" s="14">
        <f>Data!D4309</f>
        <v>44482</v>
      </c>
      <c r="C4309" s="12">
        <f>IFERROR(VLOOKUP(Data!B4309, Minorista!$A$2:$B$100, 2, FALSE), "")</f>
        <v>3</v>
      </c>
      <c r="D4309" s="12">
        <f t="array" ref="D4309">INDEX(Producto!$A$2:$A$500, MATCH(Data!H4309, Producto!$B$2:$B$500, 0))</f>
        <v>4</v>
      </c>
      <c r="E4309" s="12">
        <f>VLOOKUP(Data!E4309 &amp; Data!F4309 &amp; Data!G4309, Ubicacion!$A$2:$B$1000, 2, FALSE)</f>
        <v>6</v>
      </c>
      <c r="F4309" s="15">
        <f>Data!J4309</f>
        <v>145</v>
      </c>
      <c r="G4309" s="16">
        <f>Data!I4309</f>
        <v>59</v>
      </c>
      <c r="H4309" s="17">
        <f>Data!K4309</f>
        <v>8555</v>
      </c>
      <c r="I4309" s="17">
        <f>Data!L4309</f>
        <v>5304.1</v>
      </c>
      <c r="J4309" s="12" t="str">
        <f>Data!N4309</f>
        <v>Online</v>
      </c>
      <c r="K4309" s="12" t="str">
        <f>Data!O4309</f>
        <v>Transferencia bancaria</v>
      </c>
      <c r="L4309" s="12" t="str">
        <f>Data!P4309</f>
        <v>Nuevo</v>
      </c>
    </row>
    <row r="4310">
      <c r="A4310" s="11">
        <v>4309.0</v>
      </c>
      <c r="B4310" s="14">
        <f>Data!D4310</f>
        <v>44483</v>
      </c>
      <c r="C4310" s="12">
        <f>IFERROR(VLOOKUP(Data!B4310, Minorista!$A$2:$B$100, 2, FALSE), "")</f>
        <v>3</v>
      </c>
      <c r="D4310" s="12">
        <f t="array" ref="D4310">INDEX(Producto!$A$2:$A$500, MATCH(Data!H4310, Producto!$B$2:$B$500, 0))</f>
        <v>5</v>
      </c>
      <c r="E4310" s="12">
        <f>VLOOKUP(Data!E4310 &amp; Data!F4310 &amp; Data!G4310, Ubicacion!$A$2:$B$1000, 2, FALSE)</f>
        <v>6</v>
      </c>
      <c r="F4310" s="15">
        <f>Data!J4310</f>
        <v>138</v>
      </c>
      <c r="G4310" s="16">
        <f>Data!I4310</f>
        <v>56</v>
      </c>
      <c r="H4310" s="17">
        <f>Data!K4310</f>
        <v>7728</v>
      </c>
      <c r="I4310" s="17">
        <f>Data!L4310</f>
        <v>3709.44</v>
      </c>
      <c r="J4310" s="12" t="str">
        <f>Data!N4310</f>
        <v>Online</v>
      </c>
      <c r="K4310" s="12" t="str">
        <f>Data!O4310</f>
        <v>Tarjeta</v>
      </c>
      <c r="L4310" s="12" t="str">
        <f>Data!P4310</f>
        <v>Recurrente</v>
      </c>
    </row>
    <row r="4311">
      <c r="A4311" s="11">
        <v>4310.0</v>
      </c>
      <c r="B4311" s="14">
        <f>Data!D4311</f>
        <v>44484</v>
      </c>
      <c r="C4311" s="12">
        <f>IFERROR(VLOOKUP(Data!B4311, Minorista!$A$2:$B$100, 2, FALSE), "")</f>
        <v>3</v>
      </c>
      <c r="D4311" s="12">
        <f t="array" ref="D4311">INDEX(Producto!$A$2:$A$500, MATCH(Data!H4311, Producto!$B$2:$B$500, 0))</f>
        <v>6</v>
      </c>
      <c r="E4311" s="12">
        <f>VLOOKUP(Data!E4311 &amp; Data!F4311 &amp; Data!G4311, Ubicacion!$A$2:$B$1000, 2, FALSE)</f>
        <v>6</v>
      </c>
      <c r="F4311" s="15">
        <f>Data!J4311</f>
        <v>176</v>
      </c>
      <c r="G4311" s="16">
        <f>Data!I4311</f>
        <v>67</v>
      </c>
      <c r="H4311" s="17">
        <f>Data!K4311</f>
        <v>11792</v>
      </c>
      <c r="I4311" s="17">
        <f>Data!L4311</f>
        <v>7664.8</v>
      </c>
      <c r="J4311" s="12" t="str">
        <f>Data!N4311</f>
        <v>Online</v>
      </c>
      <c r="K4311" s="12" t="str">
        <f>Data!O4311</f>
        <v>Transferencia bancaria</v>
      </c>
      <c r="L4311" s="12" t="str">
        <f>Data!P4311</f>
        <v>Recurrente</v>
      </c>
    </row>
    <row r="4312">
      <c r="A4312" s="11">
        <v>4311.0</v>
      </c>
      <c r="B4312" s="14">
        <f>Data!D4312</f>
        <v>44485</v>
      </c>
      <c r="C4312" s="12">
        <f>IFERROR(VLOOKUP(Data!B4312, Minorista!$A$2:$B$100, 2, FALSE), "")</f>
        <v>3</v>
      </c>
      <c r="D4312" s="12">
        <f t="array" ref="D4312">INDEX(Producto!$A$2:$A$500, MATCH(Data!H4312, Producto!$B$2:$B$500, 0))</f>
        <v>1</v>
      </c>
      <c r="E4312" s="12">
        <f>VLOOKUP(Data!E4312 &amp; Data!F4312 &amp; Data!G4312, Ubicacion!$A$2:$B$1000, 2, FALSE)</f>
        <v>6</v>
      </c>
      <c r="F4312" s="15">
        <f>Data!J4312</f>
        <v>223</v>
      </c>
      <c r="G4312" s="16">
        <f>Data!I4312</f>
        <v>59</v>
      </c>
      <c r="H4312" s="17">
        <f>Data!K4312</f>
        <v>13157</v>
      </c>
      <c r="I4312" s="17">
        <f>Data!L4312</f>
        <v>7104.78</v>
      </c>
      <c r="J4312" s="12" t="str">
        <f>Data!N4312</f>
        <v>Online</v>
      </c>
      <c r="K4312" s="12" t="str">
        <f>Data!O4312</f>
        <v>Efectivo</v>
      </c>
      <c r="L4312" s="12" t="str">
        <f>Data!P4312</f>
        <v>Recurrente</v>
      </c>
    </row>
    <row r="4313">
      <c r="A4313" s="11">
        <v>4312.0</v>
      </c>
      <c r="B4313" s="14">
        <f>Data!D4313</f>
        <v>44486</v>
      </c>
      <c r="C4313" s="12">
        <f>IFERROR(VLOOKUP(Data!B4313, Minorista!$A$2:$B$100, 2, FALSE), "")</f>
        <v>3</v>
      </c>
      <c r="D4313" s="12">
        <f t="array" ref="D4313">INDEX(Producto!$A$2:$A$500, MATCH(Data!H4313, Producto!$B$2:$B$500, 0))</f>
        <v>2</v>
      </c>
      <c r="E4313" s="12">
        <f>VLOOKUP(Data!E4313 &amp; Data!F4313 &amp; Data!G4313, Ubicacion!$A$2:$B$1000, 2, FALSE)</f>
        <v>6</v>
      </c>
      <c r="F4313" s="15">
        <f>Data!J4313</f>
        <v>231</v>
      </c>
      <c r="G4313" s="16">
        <f>Data!I4313</f>
        <v>56</v>
      </c>
      <c r="H4313" s="17">
        <f>Data!K4313</f>
        <v>12936</v>
      </c>
      <c r="I4313" s="17">
        <f>Data!L4313</f>
        <v>6726.72</v>
      </c>
      <c r="J4313" s="12" t="str">
        <f>Data!N4313</f>
        <v>Online</v>
      </c>
      <c r="K4313" s="12" t="str">
        <f>Data!O4313</f>
        <v>Transferencia bancaria</v>
      </c>
      <c r="L4313" s="12" t="str">
        <f>Data!P4313</f>
        <v>Recurrente</v>
      </c>
    </row>
    <row r="4314">
      <c r="A4314" s="11">
        <v>4313.0</v>
      </c>
      <c r="B4314" s="14">
        <f>Data!D4314</f>
        <v>44487</v>
      </c>
      <c r="C4314" s="12">
        <f>IFERROR(VLOOKUP(Data!B4314, Minorista!$A$2:$B$100, 2, FALSE), "")</f>
        <v>3</v>
      </c>
      <c r="D4314" s="12">
        <f t="array" ref="D4314">INDEX(Producto!$A$2:$A$500, MATCH(Data!H4314, Producto!$B$2:$B$500, 0))</f>
        <v>3</v>
      </c>
      <c r="E4314" s="12">
        <f>VLOOKUP(Data!E4314 &amp; Data!F4314 &amp; Data!G4314, Ubicacion!$A$2:$B$1000, 2, FALSE)</f>
        <v>6</v>
      </c>
      <c r="F4314" s="15">
        <f>Data!J4314</f>
        <v>189</v>
      </c>
      <c r="G4314" s="16">
        <f>Data!I4314</f>
        <v>62</v>
      </c>
      <c r="H4314" s="17">
        <f>Data!K4314</f>
        <v>11718</v>
      </c>
      <c r="I4314" s="17">
        <f>Data!L4314</f>
        <v>6327.72</v>
      </c>
      <c r="J4314" s="12" t="str">
        <f>Data!N4314</f>
        <v>Online</v>
      </c>
      <c r="K4314" s="12" t="str">
        <f>Data!O4314</f>
        <v>Transferencia bancaria</v>
      </c>
      <c r="L4314" s="12" t="str">
        <f>Data!P4314</f>
        <v>Recurrente</v>
      </c>
    </row>
    <row r="4315">
      <c r="A4315" s="11">
        <v>4314.0</v>
      </c>
      <c r="B4315" s="14">
        <f>Data!D4315</f>
        <v>44488</v>
      </c>
      <c r="C4315" s="12">
        <f>IFERROR(VLOOKUP(Data!B4315, Minorista!$A$2:$B$100, 2, FALSE), "")</f>
        <v>3</v>
      </c>
      <c r="D4315" s="12">
        <f t="array" ref="D4315">INDEX(Producto!$A$2:$A$500, MATCH(Data!H4315, Producto!$B$2:$B$500, 0))</f>
        <v>4</v>
      </c>
      <c r="E4315" s="12">
        <f>VLOOKUP(Data!E4315 &amp; Data!F4315 &amp; Data!G4315, Ubicacion!$A$2:$B$1000, 2, FALSE)</f>
        <v>6</v>
      </c>
      <c r="F4315" s="15">
        <f>Data!J4315</f>
        <v>173</v>
      </c>
      <c r="G4315" s="16">
        <f>Data!I4315</f>
        <v>59</v>
      </c>
      <c r="H4315" s="17">
        <f>Data!K4315</f>
        <v>10207</v>
      </c>
      <c r="I4315" s="17">
        <f>Data!L4315</f>
        <v>6328.34</v>
      </c>
      <c r="J4315" s="12" t="str">
        <f>Data!N4315</f>
        <v>Online</v>
      </c>
      <c r="K4315" s="12" t="str">
        <f>Data!O4315</f>
        <v>Efectivo</v>
      </c>
      <c r="L4315" s="12" t="str">
        <f>Data!P4315</f>
        <v>Recurrente</v>
      </c>
    </row>
    <row r="4316">
      <c r="A4316" s="11">
        <v>4315.0</v>
      </c>
      <c r="B4316" s="14">
        <f>Data!D4316</f>
        <v>44489</v>
      </c>
      <c r="C4316" s="12">
        <f>IFERROR(VLOOKUP(Data!B4316, Minorista!$A$2:$B$100, 2, FALSE), "")</f>
        <v>3</v>
      </c>
      <c r="D4316" s="12">
        <f t="array" ref="D4316">INDEX(Producto!$A$2:$A$500, MATCH(Data!H4316, Producto!$B$2:$B$500, 0))</f>
        <v>5</v>
      </c>
      <c r="E4316" s="12">
        <f>VLOOKUP(Data!E4316 &amp; Data!F4316 &amp; Data!G4316, Ubicacion!$A$2:$B$1000, 2, FALSE)</f>
        <v>6</v>
      </c>
      <c r="F4316" s="15">
        <f>Data!J4316</f>
        <v>158</v>
      </c>
      <c r="G4316" s="16">
        <f>Data!I4316</f>
        <v>58</v>
      </c>
      <c r="H4316" s="17">
        <f>Data!K4316</f>
        <v>9164</v>
      </c>
      <c r="I4316" s="17">
        <f>Data!L4316</f>
        <v>4582</v>
      </c>
      <c r="J4316" s="12" t="str">
        <f>Data!N4316</f>
        <v>Online</v>
      </c>
      <c r="K4316" s="12" t="str">
        <f>Data!O4316</f>
        <v>Efectivo</v>
      </c>
      <c r="L4316" s="12" t="str">
        <f>Data!P4316</f>
        <v>Nuevo</v>
      </c>
    </row>
    <row r="4317">
      <c r="A4317" s="11">
        <v>4316.0</v>
      </c>
      <c r="B4317" s="14">
        <f>Data!D4317</f>
        <v>44490</v>
      </c>
      <c r="C4317" s="12">
        <f>IFERROR(VLOOKUP(Data!B4317, Minorista!$A$2:$B$100, 2, FALSE), "")</f>
        <v>3</v>
      </c>
      <c r="D4317" s="12">
        <f t="array" ref="D4317">INDEX(Producto!$A$2:$A$500, MATCH(Data!H4317, Producto!$B$2:$B$500, 0))</f>
        <v>6</v>
      </c>
      <c r="E4317" s="12">
        <f>VLOOKUP(Data!E4317 &amp; Data!F4317 &amp; Data!G4317, Ubicacion!$A$2:$B$1000, 2, FALSE)</f>
        <v>6</v>
      </c>
      <c r="F4317" s="15">
        <f>Data!J4317</f>
        <v>233</v>
      </c>
      <c r="G4317" s="16">
        <f>Data!I4317</f>
        <v>65</v>
      </c>
      <c r="H4317" s="17">
        <f>Data!K4317</f>
        <v>15145</v>
      </c>
      <c r="I4317" s="17">
        <f>Data!L4317</f>
        <v>9995.7</v>
      </c>
      <c r="J4317" s="12" t="str">
        <f>Data!N4317</f>
        <v>Online</v>
      </c>
      <c r="K4317" s="12" t="str">
        <f>Data!O4317</f>
        <v>Tarjeta</v>
      </c>
      <c r="L4317" s="12" t="str">
        <f>Data!P4317</f>
        <v>Nuevo</v>
      </c>
    </row>
    <row r="4318">
      <c r="A4318" s="11">
        <v>4317.0</v>
      </c>
      <c r="B4318" s="14">
        <f>Data!D4318</f>
        <v>44491</v>
      </c>
      <c r="C4318" s="12">
        <f>IFERROR(VLOOKUP(Data!B4318, Minorista!$A$2:$B$100, 2, FALSE), "")</f>
        <v>1</v>
      </c>
      <c r="D4318" s="12">
        <f t="array" ref="D4318">INDEX(Producto!$A$2:$A$500, MATCH(Data!H4318, Producto!$B$2:$B$500, 0))</f>
        <v>1</v>
      </c>
      <c r="E4318" s="12">
        <f>VLOOKUP(Data!E4318 &amp; Data!F4318 &amp; Data!G4318, Ubicacion!$A$2:$B$1000, 2, FALSE)</f>
        <v>6</v>
      </c>
      <c r="F4318" s="15">
        <f>Data!J4318</f>
        <v>111</v>
      </c>
      <c r="G4318" s="16">
        <f>Data!I4318</f>
        <v>44</v>
      </c>
      <c r="H4318" s="17">
        <f>Data!K4318</f>
        <v>4884</v>
      </c>
      <c r="I4318" s="17">
        <f>Data!L4318</f>
        <v>3418.8</v>
      </c>
      <c r="J4318" s="12" t="str">
        <f>Data!N4318</f>
        <v>Online</v>
      </c>
      <c r="K4318" s="12" t="str">
        <f>Data!O4318</f>
        <v>Efectivo</v>
      </c>
      <c r="L4318" s="12" t="str">
        <f>Data!P4318</f>
        <v>Nuevo</v>
      </c>
    </row>
    <row r="4319">
      <c r="A4319" s="11">
        <v>4318.0</v>
      </c>
      <c r="B4319" s="14">
        <f>Data!D4319</f>
        <v>44492</v>
      </c>
      <c r="C4319" s="12">
        <f>IFERROR(VLOOKUP(Data!B4319, Minorista!$A$2:$B$100, 2, FALSE), "")</f>
        <v>1</v>
      </c>
      <c r="D4319" s="12">
        <f t="array" ref="D4319">INDEX(Producto!$A$2:$A$500, MATCH(Data!H4319, Producto!$B$2:$B$500, 0))</f>
        <v>2</v>
      </c>
      <c r="E4319" s="12">
        <f>VLOOKUP(Data!E4319 &amp; Data!F4319 &amp; Data!G4319, Ubicacion!$A$2:$B$1000, 2, FALSE)</f>
        <v>6</v>
      </c>
      <c r="F4319" s="15">
        <f>Data!J4319</f>
        <v>68</v>
      </c>
      <c r="G4319" s="16">
        <f>Data!I4319</f>
        <v>41</v>
      </c>
      <c r="H4319" s="17">
        <f>Data!K4319</f>
        <v>2788</v>
      </c>
      <c r="I4319" s="17">
        <f>Data!L4319</f>
        <v>1310.36</v>
      </c>
      <c r="J4319" s="12" t="str">
        <f>Data!N4319</f>
        <v>Online</v>
      </c>
      <c r="K4319" s="12" t="str">
        <f>Data!O4319</f>
        <v>Transferencia bancaria</v>
      </c>
      <c r="L4319" s="12" t="str">
        <f>Data!P4319</f>
        <v>Recurrente</v>
      </c>
    </row>
    <row r="4320">
      <c r="A4320" s="11">
        <v>4319.0</v>
      </c>
      <c r="B4320" s="14">
        <f>Data!D4320</f>
        <v>44493</v>
      </c>
      <c r="C4320" s="12">
        <f>IFERROR(VLOOKUP(Data!B4320, Minorista!$A$2:$B$100, 2, FALSE), "")</f>
        <v>1</v>
      </c>
      <c r="D4320" s="12">
        <f t="array" ref="D4320">INDEX(Producto!$A$2:$A$500, MATCH(Data!H4320, Producto!$B$2:$B$500, 0))</f>
        <v>3</v>
      </c>
      <c r="E4320" s="12">
        <f>VLOOKUP(Data!E4320 &amp; Data!F4320 &amp; Data!G4320, Ubicacion!$A$2:$B$1000, 2, FALSE)</f>
        <v>6</v>
      </c>
      <c r="F4320" s="15">
        <f>Data!J4320</f>
        <v>56</v>
      </c>
      <c r="G4320" s="16">
        <f>Data!I4320</f>
        <v>33</v>
      </c>
      <c r="H4320" s="17">
        <f>Data!K4320</f>
        <v>1848</v>
      </c>
      <c r="I4320" s="17">
        <f>Data!L4320</f>
        <v>942.48</v>
      </c>
      <c r="J4320" s="12" t="str">
        <f>Data!N4320</f>
        <v>Online</v>
      </c>
      <c r="K4320" s="12" t="str">
        <f>Data!O4320</f>
        <v>Transferencia bancaria</v>
      </c>
      <c r="L4320" s="12" t="str">
        <f>Data!P4320</f>
        <v>Recurrente</v>
      </c>
    </row>
    <row r="4321">
      <c r="A4321" s="11">
        <v>4320.0</v>
      </c>
      <c r="B4321" s="14">
        <f>Data!D4321</f>
        <v>44494</v>
      </c>
      <c r="C4321" s="12">
        <f>IFERROR(VLOOKUP(Data!B4321, Minorista!$A$2:$B$100, 2, FALSE), "")</f>
        <v>1</v>
      </c>
      <c r="D4321" s="12">
        <f t="array" ref="D4321">INDEX(Producto!$A$2:$A$500, MATCH(Data!H4321, Producto!$B$2:$B$500, 0))</f>
        <v>4</v>
      </c>
      <c r="E4321" s="12">
        <f>VLOOKUP(Data!E4321 &amp; Data!F4321 &amp; Data!G4321, Ubicacion!$A$2:$B$1000, 2, FALSE)</f>
        <v>6</v>
      </c>
      <c r="F4321" s="15">
        <f>Data!J4321</f>
        <v>19</v>
      </c>
      <c r="G4321" s="16">
        <f>Data!I4321</f>
        <v>38</v>
      </c>
      <c r="H4321" s="17">
        <f>Data!K4321</f>
        <v>722</v>
      </c>
      <c r="I4321" s="17">
        <f>Data!L4321</f>
        <v>368.22</v>
      </c>
      <c r="J4321" s="12" t="str">
        <f>Data!N4321</f>
        <v>Online</v>
      </c>
      <c r="K4321" s="12" t="str">
        <f>Data!O4321</f>
        <v>Efectivo</v>
      </c>
      <c r="L4321" s="12" t="str">
        <f>Data!P4321</f>
        <v>Nuevo</v>
      </c>
    </row>
    <row r="4322">
      <c r="A4322" s="11">
        <v>4321.0</v>
      </c>
      <c r="B4322" s="14">
        <f>Data!D4322</f>
        <v>44495</v>
      </c>
      <c r="C4322" s="12">
        <f>IFERROR(VLOOKUP(Data!B4322, Minorista!$A$2:$B$100, 2, FALSE), "")</f>
        <v>1</v>
      </c>
      <c r="D4322" s="12">
        <f t="array" ref="D4322">INDEX(Producto!$A$2:$A$500, MATCH(Data!H4322, Producto!$B$2:$B$500, 0))</f>
        <v>5</v>
      </c>
      <c r="E4322" s="12">
        <f>VLOOKUP(Data!E4322 &amp; Data!F4322 &amp; Data!G4322, Ubicacion!$A$2:$B$1000, 2, FALSE)</f>
        <v>7</v>
      </c>
      <c r="F4322" s="15">
        <f>Data!J4322</f>
        <v>36</v>
      </c>
      <c r="G4322" s="16">
        <f>Data!I4322</f>
        <v>54</v>
      </c>
      <c r="H4322" s="17">
        <f>Data!K4322</f>
        <v>1944</v>
      </c>
      <c r="I4322" s="17">
        <f>Data!L4322</f>
        <v>874.8</v>
      </c>
      <c r="J4322" s="12" t="str">
        <f>Data!N4322</f>
        <v>Online</v>
      </c>
      <c r="K4322" s="12" t="str">
        <f>Data!O4322</f>
        <v>Tarjeta</v>
      </c>
      <c r="L4322" s="12" t="str">
        <f>Data!P4322</f>
        <v>Nuevo</v>
      </c>
    </row>
    <row r="4323">
      <c r="A4323" s="11">
        <v>4322.0</v>
      </c>
      <c r="B4323" s="14">
        <f>Data!D4323</f>
        <v>44496</v>
      </c>
      <c r="C4323" s="12">
        <f>IFERROR(VLOOKUP(Data!B4323, Minorista!$A$2:$B$100, 2, FALSE), "")</f>
        <v>1</v>
      </c>
      <c r="D4323" s="12">
        <f t="array" ref="D4323">INDEX(Producto!$A$2:$A$500, MATCH(Data!H4323, Producto!$B$2:$B$500, 0))</f>
        <v>6</v>
      </c>
      <c r="E4323" s="12">
        <f>VLOOKUP(Data!E4323 &amp; Data!F4323 &amp; Data!G4323, Ubicacion!$A$2:$B$1000, 2, FALSE)</f>
        <v>7</v>
      </c>
      <c r="F4323" s="15">
        <f>Data!J4323</f>
        <v>61</v>
      </c>
      <c r="G4323" s="16">
        <f>Data!I4323</f>
        <v>43</v>
      </c>
      <c r="H4323" s="17">
        <f>Data!K4323</f>
        <v>2623</v>
      </c>
      <c r="I4323" s="17">
        <f>Data!L4323</f>
        <v>1154.12</v>
      </c>
      <c r="J4323" s="12" t="str">
        <f>Data!N4323</f>
        <v>Online</v>
      </c>
      <c r="K4323" s="12" t="str">
        <f>Data!O4323</f>
        <v>Tarjeta</v>
      </c>
      <c r="L4323" s="12" t="str">
        <f>Data!P4323</f>
        <v>Recurrente</v>
      </c>
    </row>
    <row r="4324">
      <c r="A4324" s="11">
        <v>4323.0</v>
      </c>
      <c r="B4324" s="14">
        <f>Data!D4324</f>
        <v>44497</v>
      </c>
      <c r="C4324" s="12">
        <f>IFERROR(VLOOKUP(Data!B4324, Minorista!$A$2:$B$100, 2, FALSE), "")</f>
        <v>1</v>
      </c>
      <c r="D4324" s="12">
        <f t="array" ref="D4324">INDEX(Producto!$A$2:$A$500, MATCH(Data!H4324, Producto!$B$2:$B$500, 0))</f>
        <v>1</v>
      </c>
      <c r="E4324" s="12">
        <f>VLOOKUP(Data!E4324 &amp; Data!F4324 &amp; Data!G4324, Ubicacion!$A$2:$B$1000, 2, FALSE)</f>
        <v>7</v>
      </c>
      <c r="F4324" s="15">
        <f>Data!J4324</f>
        <v>119</v>
      </c>
      <c r="G4324" s="16">
        <f>Data!I4324</f>
        <v>42</v>
      </c>
      <c r="H4324" s="17">
        <f>Data!K4324</f>
        <v>4998</v>
      </c>
      <c r="I4324" s="17">
        <f>Data!L4324</f>
        <v>3348.66</v>
      </c>
      <c r="J4324" s="12" t="str">
        <f>Data!N4324</f>
        <v>Online</v>
      </c>
      <c r="K4324" s="12" t="str">
        <f>Data!O4324</f>
        <v>Tarjeta</v>
      </c>
      <c r="L4324" s="12" t="str">
        <f>Data!P4324</f>
        <v>Recurrente</v>
      </c>
    </row>
    <row r="4325">
      <c r="A4325" s="11">
        <v>4324.0</v>
      </c>
      <c r="B4325" s="14">
        <f>Data!D4325</f>
        <v>44498</v>
      </c>
      <c r="C4325" s="12">
        <f>IFERROR(VLOOKUP(Data!B4325, Minorista!$A$2:$B$100, 2, FALSE), "")</f>
        <v>1</v>
      </c>
      <c r="D4325" s="12">
        <f t="array" ref="D4325">INDEX(Producto!$A$2:$A$500, MATCH(Data!H4325, Producto!$B$2:$B$500, 0))</f>
        <v>2</v>
      </c>
      <c r="E4325" s="12">
        <f>VLOOKUP(Data!E4325 &amp; Data!F4325 &amp; Data!G4325, Ubicacion!$A$2:$B$1000, 2, FALSE)</f>
        <v>7</v>
      </c>
      <c r="F4325" s="15">
        <f>Data!J4325</f>
        <v>35</v>
      </c>
      <c r="G4325" s="16">
        <f>Data!I4325</f>
        <v>44</v>
      </c>
      <c r="H4325" s="17">
        <f>Data!K4325</f>
        <v>1540</v>
      </c>
      <c r="I4325" s="17">
        <f>Data!L4325</f>
        <v>739.2</v>
      </c>
      <c r="J4325" s="12" t="str">
        <f>Data!N4325</f>
        <v>Online</v>
      </c>
      <c r="K4325" s="12" t="str">
        <f>Data!O4325</f>
        <v>Transferencia bancaria</v>
      </c>
      <c r="L4325" s="12" t="str">
        <f>Data!P4325</f>
        <v>Recurrente</v>
      </c>
    </row>
    <row r="4326">
      <c r="A4326" s="11">
        <v>4325.0</v>
      </c>
      <c r="B4326" s="14">
        <f>Data!D4326</f>
        <v>44499</v>
      </c>
      <c r="C4326" s="12">
        <f>IFERROR(VLOOKUP(Data!B4326, Minorista!$A$2:$B$100, 2, FALSE), "")</f>
        <v>1</v>
      </c>
      <c r="D4326" s="12">
        <f t="array" ref="D4326">INDEX(Producto!$A$2:$A$500, MATCH(Data!H4326, Producto!$B$2:$B$500, 0))</f>
        <v>3</v>
      </c>
      <c r="E4326" s="12">
        <f>VLOOKUP(Data!E4326 &amp; Data!F4326 &amp; Data!G4326, Ubicacion!$A$2:$B$1000, 2, FALSE)</f>
        <v>7</v>
      </c>
      <c r="F4326" s="15">
        <f>Data!J4326</f>
        <v>46</v>
      </c>
      <c r="G4326" s="16">
        <f>Data!I4326</f>
        <v>34</v>
      </c>
      <c r="H4326" s="17">
        <f>Data!K4326</f>
        <v>1564</v>
      </c>
      <c r="I4326" s="17">
        <f>Data!L4326</f>
        <v>813.28</v>
      </c>
      <c r="J4326" s="12" t="str">
        <f>Data!N4326</f>
        <v>Online</v>
      </c>
      <c r="K4326" s="12" t="str">
        <f>Data!O4326</f>
        <v>Transferencia bancaria</v>
      </c>
      <c r="L4326" s="12" t="str">
        <f>Data!P4326</f>
        <v>Recurrente</v>
      </c>
    </row>
    <row r="4327">
      <c r="A4327" s="11">
        <v>4326.0</v>
      </c>
      <c r="B4327" s="14">
        <f>Data!D4327</f>
        <v>44500</v>
      </c>
      <c r="C4327" s="12">
        <f>IFERROR(VLOOKUP(Data!B4327, Minorista!$A$2:$B$100, 2, FALSE), "")</f>
        <v>1</v>
      </c>
      <c r="D4327" s="12">
        <f t="array" ref="D4327">INDEX(Producto!$A$2:$A$500, MATCH(Data!H4327, Producto!$B$2:$B$500, 0))</f>
        <v>4</v>
      </c>
      <c r="E4327" s="12">
        <f>VLOOKUP(Data!E4327 &amp; Data!F4327 &amp; Data!G4327, Ubicacion!$A$2:$B$1000, 2, FALSE)</f>
        <v>7</v>
      </c>
      <c r="F4327" s="15">
        <f>Data!J4327</f>
        <v>13</v>
      </c>
      <c r="G4327" s="16">
        <f>Data!I4327</f>
        <v>39</v>
      </c>
      <c r="H4327" s="17">
        <f>Data!K4327</f>
        <v>507</v>
      </c>
      <c r="I4327" s="17">
        <f>Data!L4327</f>
        <v>263.64</v>
      </c>
      <c r="J4327" s="12" t="str">
        <f>Data!N4327</f>
        <v>Online</v>
      </c>
      <c r="K4327" s="12" t="str">
        <f>Data!O4327</f>
        <v>Transferencia bancaria</v>
      </c>
      <c r="L4327" s="12" t="str">
        <f>Data!P4327</f>
        <v>Nuevo</v>
      </c>
    </row>
    <row r="4328">
      <c r="A4328" s="11">
        <v>4327.0</v>
      </c>
      <c r="B4328" s="14">
        <f>Data!D4328</f>
        <v>44501</v>
      </c>
      <c r="C4328" s="12">
        <f>IFERROR(VLOOKUP(Data!B4328, Minorista!$A$2:$B$100, 2, FALSE), "")</f>
        <v>1</v>
      </c>
      <c r="D4328" s="12">
        <f t="array" ref="D4328">INDEX(Producto!$A$2:$A$500, MATCH(Data!H4328, Producto!$B$2:$B$500, 0))</f>
        <v>5</v>
      </c>
      <c r="E4328" s="12">
        <f>VLOOKUP(Data!E4328 &amp; Data!F4328 &amp; Data!G4328, Ubicacion!$A$2:$B$1000, 2, FALSE)</f>
        <v>7</v>
      </c>
      <c r="F4328" s="15">
        <f>Data!J4328</f>
        <v>36</v>
      </c>
      <c r="G4328" s="16">
        <f>Data!I4328</f>
        <v>51</v>
      </c>
      <c r="H4328" s="17">
        <f>Data!K4328</f>
        <v>1836</v>
      </c>
      <c r="I4328" s="17">
        <f>Data!L4328</f>
        <v>844.56</v>
      </c>
      <c r="J4328" s="12" t="str">
        <f>Data!N4328</f>
        <v>Online</v>
      </c>
      <c r="K4328" s="12" t="str">
        <f>Data!O4328</f>
        <v>Tarjeta</v>
      </c>
      <c r="L4328" s="12" t="str">
        <f>Data!P4328</f>
        <v>Nuevo</v>
      </c>
    </row>
    <row r="4329">
      <c r="A4329" s="11">
        <v>4328.0</v>
      </c>
      <c r="B4329" s="14">
        <f>Data!D4329</f>
        <v>44502</v>
      </c>
      <c r="C4329" s="12">
        <f>IFERROR(VLOOKUP(Data!B4329, Minorista!$A$2:$B$100, 2, FALSE), "")</f>
        <v>1</v>
      </c>
      <c r="D4329" s="12">
        <f t="array" ref="D4329">INDEX(Producto!$A$2:$A$500, MATCH(Data!H4329, Producto!$B$2:$B$500, 0))</f>
        <v>6</v>
      </c>
      <c r="E4329" s="12">
        <f>VLOOKUP(Data!E4329 &amp; Data!F4329 &amp; Data!G4329, Ubicacion!$A$2:$B$1000, 2, FALSE)</f>
        <v>7</v>
      </c>
      <c r="F4329" s="15">
        <f>Data!J4329</f>
        <v>68</v>
      </c>
      <c r="G4329" s="16">
        <f>Data!I4329</f>
        <v>44</v>
      </c>
      <c r="H4329" s="17">
        <f>Data!K4329</f>
        <v>2992</v>
      </c>
      <c r="I4329" s="17">
        <f>Data!L4329</f>
        <v>1346.4</v>
      </c>
      <c r="J4329" s="12" t="str">
        <f>Data!N4329</f>
        <v>Online</v>
      </c>
      <c r="K4329" s="12" t="str">
        <f>Data!O4329</f>
        <v>Transferencia bancaria</v>
      </c>
      <c r="L4329" s="12" t="str">
        <f>Data!P4329</f>
        <v>Nuevo</v>
      </c>
    </row>
    <row r="4330">
      <c r="A4330" s="11">
        <v>4329.0</v>
      </c>
      <c r="B4330" s="14">
        <f>Data!D4330</f>
        <v>44503</v>
      </c>
      <c r="C4330" s="12">
        <f>IFERROR(VLOOKUP(Data!B4330, Minorista!$A$2:$B$100, 2, FALSE), "")</f>
        <v>1</v>
      </c>
      <c r="D4330" s="12">
        <f t="array" ref="D4330">INDEX(Producto!$A$2:$A$500, MATCH(Data!H4330, Producto!$B$2:$B$500, 0))</f>
        <v>1</v>
      </c>
      <c r="E4330" s="12">
        <f>VLOOKUP(Data!E4330 &amp; Data!F4330 &amp; Data!G4330, Ubicacion!$A$2:$B$1000, 2, FALSE)</f>
        <v>7</v>
      </c>
      <c r="F4330" s="15">
        <f>Data!J4330</f>
        <v>120</v>
      </c>
      <c r="G4330" s="16">
        <f>Data!I4330</f>
        <v>49</v>
      </c>
      <c r="H4330" s="17">
        <f>Data!K4330</f>
        <v>5880</v>
      </c>
      <c r="I4330" s="17">
        <f>Data!L4330</f>
        <v>4116</v>
      </c>
      <c r="J4330" s="12" t="str">
        <f>Data!N4330</f>
        <v>Online</v>
      </c>
      <c r="K4330" s="12" t="str">
        <f>Data!O4330</f>
        <v>Tarjeta</v>
      </c>
      <c r="L4330" s="12" t="str">
        <f>Data!P4330</f>
        <v>Recurrente</v>
      </c>
    </row>
    <row r="4331">
      <c r="A4331" s="11">
        <v>4330.0</v>
      </c>
      <c r="B4331" s="14">
        <f>Data!D4331</f>
        <v>44504</v>
      </c>
      <c r="C4331" s="12">
        <f>IFERROR(VLOOKUP(Data!B4331, Minorista!$A$2:$B$100, 2, FALSE), "")</f>
        <v>1</v>
      </c>
      <c r="D4331" s="12">
        <f t="array" ref="D4331">INDEX(Producto!$A$2:$A$500, MATCH(Data!H4331, Producto!$B$2:$B$500, 0))</f>
        <v>2</v>
      </c>
      <c r="E4331" s="12">
        <f>VLOOKUP(Data!E4331 &amp; Data!F4331 &amp; Data!G4331, Ubicacion!$A$2:$B$1000, 2, FALSE)</f>
        <v>7</v>
      </c>
      <c r="F4331" s="15">
        <f>Data!J4331</f>
        <v>38</v>
      </c>
      <c r="G4331" s="16">
        <f>Data!I4331</f>
        <v>47</v>
      </c>
      <c r="H4331" s="17">
        <f>Data!K4331</f>
        <v>1786</v>
      </c>
      <c r="I4331" s="17">
        <f>Data!L4331</f>
        <v>875.14</v>
      </c>
      <c r="J4331" s="12" t="str">
        <f>Data!N4331</f>
        <v>Online</v>
      </c>
      <c r="K4331" s="12" t="str">
        <f>Data!O4331</f>
        <v>Efectivo</v>
      </c>
      <c r="L4331" s="12" t="str">
        <f>Data!P4331</f>
        <v>Recurrente</v>
      </c>
    </row>
    <row r="4332">
      <c r="A4332" s="11">
        <v>4331.0</v>
      </c>
      <c r="B4332" s="14">
        <f>Data!D4332</f>
        <v>44505</v>
      </c>
      <c r="C4332" s="12">
        <f>IFERROR(VLOOKUP(Data!B4332, Minorista!$A$2:$B$100, 2, FALSE), "")</f>
        <v>1</v>
      </c>
      <c r="D4332" s="12">
        <f t="array" ref="D4332">INDEX(Producto!$A$2:$A$500, MATCH(Data!H4332, Producto!$B$2:$B$500, 0))</f>
        <v>3</v>
      </c>
      <c r="E4332" s="12">
        <f>VLOOKUP(Data!E4332 &amp; Data!F4332 &amp; Data!G4332, Ubicacion!$A$2:$B$1000, 2, FALSE)</f>
        <v>7</v>
      </c>
      <c r="F4332" s="15">
        <f>Data!J4332</f>
        <v>51</v>
      </c>
      <c r="G4332" s="16">
        <f>Data!I4332</f>
        <v>36</v>
      </c>
      <c r="H4332" s="17">
        <f>Data!K4332</f>
        <v>1836</v>
      </c>
      <c r="I4332" s="17">
        <f>Data!L4332</f>
        <v>991.44</v>
      </c>
      <c r="J4332" s="12" t="str">
        <f>Data!N4332</f>
        <v>Online</v>
      </c>
      <c r="K4332" s="12" t="str">
        <f>Data!O4332</f>
        <v>Transferencia bancaria</v>
      </c>
      <c r="L4332" s="12" t="str">
        <f>Data!P4332</f>
        <v>Recurrente</v>
      </c>
    </row>
    <row r="4333">
      <c r="A4333" s="11">
        <v>4332.0</v>
      </c>
      <c r="B4333" s="14">
        <f>Data!D4333</f>
        <v>44506</v>
      </c>
      <c r="C4333" s="12">
        <f>IFERROR(VLOOKUP(Data!B4333, Minorista!$A$2:$B$100, 2, FALSE), "")</f>
        <v>1</v>
      </c>
      <c r="D4333" s="12">
        <f t="array" ref="D4333">INDEX(Producto!$A$2:$A$500, MATCH(Data!H4333, Producto!$B$2:$B$500, 0))</f>
        <v>4</v>
      </c>
      <c r="E4333" s="12">
        <f>VLOOKUP(Data!E4333 &amp; Data!F4333 &amp; Data!G4333, Ubicacion!$A$2:$B$1000, 2, FALSE)</f>
        <v>7</v>
      </c>
      <c r="F4333" s="15">
        <f>Data!J4333</f>
        <v>8</v>
      </c>
      <c r="G4333" s="16">
        <f>Data!I4333</f>
        <v>43</v>
      </c>
      <c r="H4333" s="17">
        <f>Data!K4333</f>
        <v>344</v>
      </c>
      <c r="I4333" s="17">
        <f>Data!L4333</f>
        <v>175.44</v>
      </c>
      <c r="J4333" s="12" t="str">
        <f>Data!N4333</f>
        <v>Online</v>
      </c>
      <c r="K4333" s="12" t="str">
        <f>Data!O4333</f>
        <v>Efectivo</v>
      </c>
      <c r="L4333" s="12" t="str">
        <f>Data!P4333</f>
        <v>Nuevo</v>
      </c>
    </row>
    <row r="4334">
      <c r="A4334" s="11">
        <v>4333.0</v>
      </c>
      <c r="B4334" s="14">
        <f>Data!D4334</f>
        <v>44507</v>
      </c>
      <c r="C4334" s="12">
        <f>IFERROR(VLOOKUP(Data!B4334, Minorista!$A$2:$B$100, 2, FALSE), "")</f>
        <v>1</v>
      </c>
      <c r="D4334" s="12">
        <f t="array" ref="D4334">INDEX(Producto!$A$2:$A$500, MATCH(Data!H4334, Producto!$B$2:$B$500, 0))</f>
        <v>5</v>
      </c>
      <c r="E4334" s="12">
        <f>VLOOKUP(Data!E4334 &amp; Data!F4334 &amp; Data!G4334, Ubicacion!$A$2:$B$1000, 2, FALSE)</f>
        <v>7</v>
      </c>
      <c r="F4334" s="15">
        <f>Data!J4334</f>
        <v>20</v>
      </c>
      <c r="G4334" s="16">
        <f>Data!I4334</f>
        <v>58</v>
      </c>
      <c r="H4334" s="17">
        <f>Data!K4334</f>
        <v>1160</v>
      </c>
      <c r="I4334" s="17">
        <f>Data!L4334</f>
        <v>464</v>
      </c>
      <c r="J4334" s="12" t="str">
        <f>Data!N4334</f>
        <v>Online</v>
      </c>
      <c r="K4334" s="12" t="str">
        <f>Data!O4334</f>
        <v>Efectivo</v>
      </c>
      <c r="L4334" s="12" t="str">
        <f>Data!P4334</f>
        <v>Nuevo</v>
      </c>
    </row>
    <row r="4335">
      <c r="A4335" s="11">
        <v>4334.0</v>
      </c>
      <c r="B4335" s="14">
        <f>Data!D4335</f>
        <v>44508</v>
      </c>
      <c r="C4335" s="12">
        <f>IFERROR(VLOOKUP(Data!B4335, Minorista!$A$2:$B$100, 2, FALSE), "")</f>
        <v>1</v>
      </c>
      <c r="D4335" s="12">
        <f t="array" ref="D4335">INDEX(Producto!$A$2:$A$500, MATCH(Data!H4335, Producto!$B$2:$B$500, 0))</f>
        <v>6</v>
      </c>
      <c r="E4335" s="12">
        <f>VLOOKUP(Data!E4335 &amp; Data!F4335 &amp; Data!G4335, Ubicacion!$A$2:$B$1000, 2, FALSE)</f>
        <v>7</v>
      </c>
      <c r="F4335" s="15">
        <f>Data!J4335</f>
        <v>44</v>
      </c>
      <c r="G4335" s="16">
        <f>Data!I4335</f>
        <v>47</v>
      </c>
      <c r="H4335" s="17">
        <f>Data!K4335</f>
        <v>2068</v>
      </c>
      <c r="I4335" s="17">
        <f>Data!L4335</f>
        <v>723.8</v>
      </c>
      <c r="J4335" s="12" t="str">
        <f>Data!N4335</f>
        <v>Online</v>
      </c>
      <c r="K4335" s="12" t="str">
        <f>Data!O4335</f>
        <v>Efectivo</v>
      </c>
      <c r="L4335" s="12" t="str">
        <f>Data!P4335</f>
        <v>Nuevo</v>
      </c>
    </row>
    <row r="4336">
      <c r="A4336" s="11">
        <v>4335.0</v>
      </c>
      <c r="B4336" s="14">
        <f>Data!D4336</f>
        <v>44509</v>
      </c>
      <c r="C4336" s="12">
        <f>IFERROR(VLOOKUP(Data!B4336, Minorista!$A$2:$B$100, 2, FALSE), "")</f>
        <v>1</v>
      </c>
      <c r="D4336" s="12">
        <f t="array" ref="D4336">INDEX(Producto!$A$2:$A$500, MATCH(Data!H4336, Producto!$B$2:$B$500, 0))</f>
        <v>1</v>
      </c>
      <c r="E4336" s="12">
        <f>VLOOKUP(Data!E4336 &amp; Data!F4336 &amp; Data!G4336, Ubicacion!$A$2:$B$1000, 2, FALSE)</f>
        <v>7</v>
      </c>
      <c r="F4336" s="15">
        <f>Data!J4336</f>
        <v>122</v>
      </c>
      <c r="G4336" s="16">
        <f>Data!I4336</f>
        <v>46</v>
      </c>
      <c r="H4336" s="17">
        <f>Data!K4336</f>
        <v>5612</v>
      </c>
      <c r="I4336" s="17">
        <f>Data!L4336</f>
        <v>3535.56</v>
      </c>
      <c r="J4336" s="12" t="str">
        <f>Data!N4336</f>
        <v>Online</v>
      </c>
      <c r="K4336" s="12" t="str">
        <f>Data!O4336</f>
        <v>Tarjeta</v>
      </c>
      <c r="L4336" s="12" t="str">
        <f>Data!P4336</f>
        <v>Recurrente</v>
      </c>
    </row>
    <row r="4337">
      <c r="A4337" s="11">
        <v>4336.0</v>
      </c>
      <c r="B4337" s="14">
        <f>Data!D4337</f>
        <v>44510</v>
      </c>
      <c r="C4337" s="12">
        <f>IFERROR(VLOOKUP(Data!B4337, Minorista!$A$2:$B$100, 2, FALSE), "")</f>
        <v>1</v>
      </c>
      <c r="D4337" s="12">
        <f t="array" ref="D4337">INDEX(Producto!$A$2:$A$500, MATCH(Data!H4337, Producto!$B$2:$B$500, 0))</f>
        <v>2</v>
      </c>
      <c r="E4337" s="12">
        <f>VLOOKUP(Data!E4337 &amp; Data!F4337 &amp; Data!G4337, Ubicacion!$A$2:$B$1000, 2, FALSE)</f>
        <v>7</v>
      </c>
      <c r="F4337" s="15">
        <f>Data!J4337</f>
        <v>45</v>
      </c>
      <c r="G4337" s="16">
        <f>Data!I4337</f>
        <v>45</v>
      </c>
      <c r="H4337" s="17">
        <f>Data!K4337</f>
        <v>2025</v>
      </c>
      <c r="I4337" s="17">
        <f>Data!L4337</f>
        <v>850.5</v>
      </c>
      <c r="J4337" s="12" t="str">
        <f>Data!N4337</f>
        <v>Online</v>
      </c>
      <c r="K4337" s="12" t="str">
        <f>Data!O4337</f>
        <v>Tarjeta</v>
      </c>
      <c r="L4337" s="12" t="str">
        <f>Data!P4337</f>
        <v>Nuevo</v>
      </c>
    </row>
    <row r="4338">
      <c r="A4338" s="11">
        <v>4337.0</v>
      </c>
      <c r="B4338" s="14">
        <f>Data!D4338</f>
        <v>44511</v>
      </c>
      <c r="C4338" s="12">
        <f>IFERROR(VLOOKUP(Data!B4338, Minorista!$A$2:$B$100, 2, FALSE), "")</f>
        <v>1</v>
      </c>
      <c r="D4338" s="12">
        <f t="array" ref="D4338">INDEX(Producto!$A$2:$A$500, MATCH(Data!H4338, Producto!$B$2:$B$500, 0))</f>
        <v>3</v>
      </c>
      <c r="E4338" s="12">
        <f>VLOOKUP(Data!E4338 &amp; Data!F4338 &amp; Data!G4338, Ubicacion!$A$2:$B$1000, 2, FALSE)</f>
        <v>7</v>
      </c>
      <c r="F4338" s="15">
        <f>Data!J4338</f>
        <v>38</v>
      </c>
      <c r="G4338" s="16">
        <f>Data!I4338</f>
        <v>38</v>
      </c>
      <c r="H4338" s="17">
        <f>Data!K4338</f>
        <v>1444</v>
      </c>
      <c r="I4338" s="17">
        <f>Data!L4338</f>
        <v>664.24</v>
      </c>
      <c r="J4338" s="12" t="str">
        <f>Data!N4338</f>
        <v>Online</v>
      </c>
      <c r="K4338" s="12" t="str">
        <f>Data!O4338</f>
        <v>Tarjeta</v>
      </c>
      <c r="L4338" s="12" t="str">
        <f>Data!P4338</f>
        <v>Nuevo</v>
      </c>
    </row>
    <row r="4339">
      <c r="A4339" s="11">
        <v>4338.0</v>
      </c>
      <c r="B4339" s="14">
        <f>Data!D4339</f>
        <v>44512</v>
      </c>
      <c r="C4339" s="12">
        <f>IFERROR(VLOOKUP(Data!B4339, Minorista!$A$2:$B$100, 2, FALSE), "")</f>
        <v>1</v>
      </c>
      <c r="D4339" s="12">
        <f t="array" ref="D4339">INDEX(Producto!$A$2:$A$500, MATCH(Data!H4339, Producto!$B$2:$B$500, 0))</f>
        <v>4</v>
      </c>
      <c r="E4339" s="12">
        <f>VLOOKUP(Data!E4339 &amp; Data!F4339 &amp; Data!G4339, Ubicacion!$A$2:$B$1000, 2, FALSE)</f>
        <v>7</v>
      </c>
      <c r="F4339" s="15">
        <f>Data!J4339</f>
        <v>20</v>
      </c>
      <c r="G4339" s="16">
        <f>Data!I4339</f>
        <v>42</v>
      </c>
      <c r="H4339" s="17">
        <f>Data!K4339</f>
        <v>840</v>
      </c>
      <c r="I4339" s="17">
        <f>Data!L4339</f>
        <v>386.4</v>
      </c>
      <c r="J4339" s="12" t="str">
        <f>Data!N4339</f>
        <v>Online</v>
      </c>
      <c r="K4339" s="12" t="str">
        <f>Data!O4339</f>
        <v>Efectivo</v>
      </c>
      <c r="L4339" s="12" t="str">
        <f>Data!P4339</f>
        <v>Nuevo</v>
      </c>
    </row>
    <row r="4340">
      <c r="A4340" s="11">
        <v>4339.0</v>
      </c>
      <c r="B4340" s="14">
        <f>Data!D4340</f>
        <v>44513</v>
      </c>
      <c r="C4340" s="12">
        <f>IFERROR(VLOOKUP(Data!B4340, Minorista!$A$2:$B$100, 2, FALSE), "")</f>
        <v>1</v>
      </c>
      <c r="D4340" s="12">
        <f t="array" ref="D4340">INDEX(Producto!$A$2:$A$500, MATCH(Data!H4340, Producto!$B$2:$B$500, 0))</f>
        <v>5</v>
      </c>
      <c r="E4340" s="12">
        <f>VLOOKUP(Data!E4340 &amp; Data!F4340 &amp; Data!G4340, Ubicacion!$A$2:$B$1000, 2, FALSE)</f>
        <v>7</v>
      </c>
      <c r="F4340" s="15">
        <f>Data!J4340</f>
        <v>22</v>
      </c>
      <c r="G4340" s="16">
        <f>Data!I4340</f>
        <v>55</v>
      </c>
      <c r="H4340" s="17">
        <f>Data!K4340</f>
        <v>1210</v>
      </c>
      <c r="I4340" s="17">
        <f>Data!L4340</f>
        <v>508.2</v>
      </c>
      <c r="J4340" s="12" t="str">
        <f>Data!N4340</f>
        <v>Online</v>
      </c>
      <c r="K4340" s="12" t="str">
        <f>Data!O4340</f>
        <v>Transferencia bancaria</v>
      </c>
      <c r="L4340" s="12" t="str">
        <f>Data!P4340</f>
        <v>Recurrente</v>
      </c>
    </row>
    <row r="4341">
      <c r="A4341" s="11">
        <v>4340.0</v>
      </c>
      <c r="B4341" s="14">
        <f>Data!D4341</f>
        <v>44514</v>
      </c>
      <c r="C4341" s="12">
        <f>IFERROR(VLOOKUP(Data!B4341, Minorista!$A$2:$B$100, 2, FALSE), "")</f>
        <v>1</v>
      </c>
      <c r="D4341" s="12">
        <f t="array" ref="D4341">INDEX(Producto!$A$2:$A$500, MATCH(Data!H4341, Producto!$B$2:$B$500, 0))</f>
        <v>6</v>
      </c>
      <c r="E4341" s="12">
        <f>VLOOKUP(Data!E4341 &amp; Data!F4341 &amp; Data!G4341, Ubicacion!$A$2:$B$1000, 2, FALSE)</f>
        <v>7</v>
      </c>
      <c r="F4341" s="15">
        <f>Data!J4341</f>
        <v>54</v>
      </c>
      <c r="G4341" s="16">
        <f>Data!I4341</f>
        <v>48</v>
      </c>
      <c r="H4341" s="17">
        <f>Data!K4341</f>
        <v>2592</v>
      </c>
      <c r="I4341" s="17">
        <f>Data!L4341</f>
        <v>933.12</v>
      </c>
      <c r="J4341" s="12" t="str">
        <f>Data!N4341</f>
        <v>Online</v>
      </c>
      <c r="K4341" s="12" t="str">
        <f>Data!O4341</f>
        <v>Efectivo</v>
      </c>
      <c r="L4341" s="12" t="str">
        <f>Data!P4341</f>
        <v>Recurrente</v>
      </c>
    </row>
    <row r="4342">
      <c r="A4342" s="11">
        <v>4341.0</v>
      </c>
      <c r="B4342" s="14">
        <f>Data!D4342</f>
        <v>44515</v>
      </c>
      <c r="C4342" s="12">
        <f>IFERROR(VLOOKUP(Data!B4342, Minorista!$A$2:$B$100, 2, FALSE), "")</f>
        <v>1</v>
      </c>
      <c r="D4342" s="12">
        <f t="array" ref="D4342">INDEX(Producto!$A$2:$A$500, MATCH(Data!H4342, Producto!$B$2:$B$500, 0))</f>
        <v>1</v>
      </c>
      <c r="E4342" s="12">
        <f>VLOOKUP(Data!E4342 &amp; Data!F4342 &amp; Data!G4342, Ubicacion!$A$2:$B$1000, 2, FALSE)</f>
        <v>7</v>
      </c>
      <c r="F4342" s="15">
        <f>Data!J4342</f>
        <v>136</v>
      </c>
      <c r="G4342" s="16">
        <f>Data!I4342</f>
        <v>58</v>
      </c>
      <c r="H4342" s="17">
        <f>Data!K4342</f>
        <v>7888</v>
      </c>
      <c r="I4342" s="17">
        <f>Data!L4342</f>
        <v>4969.44</v>
      </c>
      <c r="J4342" s="12" t="str">
        <f>Data!N4342</f>
        <v>Online</v>
      </c>
      <c r="K4342" s="12" t="str">
        <f>Data!O4342</f>
        <v>Transferencia bancaria</v>
      </c>
      <c r="L4342" s="12" t="str">
        <f>Data!P4342</f>
        <v>Nuevo</v>
      </c>
    </row>
    <row r="4343">
      <c r="A4343" s="11">
        <v>4342.0</v>
      </c>
      <c r="B4343" s="14">
        <f>Data!D4343</f>
        <v>44516</v>
      </c>
      <c r="C4343" s="12">
        <f>IFERROR(VLOOKUP(Data!B4343, Minorista!$A$2:$B$100, 2, FALSE), "")</f>
        <v>1</v>
      </c>
      <c r="D4343" s="12">
        <f t="array" ref="D4343">INDEX(Producto!$A$2:$A$500, MATCH(Data!H4343, Producto!$B$2:$B$500, 0))</f>
        <v>2</v>
      </c>
      <c r="E4343" s="12">
        <f>VLOOKUP(Data!E4343 &amp; Data!F4343 &amp; Data!G4343, Ubicacion!$A$2:$B$1000, 2, FALSE)</f>
        <v>7</v>
      </c>
      <c r="F4343" s="15">
        <f>Data!J4343</f>
        <v>53</v>
      </c>
      <c r="G4343" s="16">
        <f>Data!I4343</f>
        <v>54</v>
      </c>
      <c r="H4343" s="17">
        <f>Data!K4343</f>
        <v>2862</v>
      </c>
      <c r="I4343" s="17">
        <f>Data!L4343</f>
        <v>1144.8</v>
      </c>
      <c r="J4343" s="12" t="str">
        <f>Data!N4343</f>
        <v>Online</v>
      </c>
      <c r="K4343" s="12" t="str">
        <f>Data!O4343</f>
        <v>Transferencia bancaria</v>
      </c>
      <c r="L4343" s="12" t="str">
        <f>Data!P4343</f>
        <v>Recurrente</v>
      </c>
    </row>
    <row r="4344">
      <c r="A4344" s="11">
        <v>4343.0</v>
      </c>
      <c r="B4344" s="14">
        <f>Data!D4344</f>
        <v>44517</v>
      </c>
      <c r="C4344" s="12">
        <f>IFERROR(VLOOKUP(Data!B4344, Minorista!$A$2:$B$100, 2, FALSE), "")</f>
        <v>1</v>
      </c>
      <c r="D4344" s="12">
        <f t="array" ref="D4344">INDEX(Producto!$A$2:$A$500, MATCH(Data!H4344, Producto!$B$2:$B$500, 0))</f>
        <v>3</v>
      </c>
      <c r="E4344" s="12">
        <f>VLOOKUP(Data!E4344 &amp; Data!F4344 &amp; Data!G4344, Ubicacion!$A$2:$B$1000, 2, FALSE)</f>
        <v>7</v>
      </c>
      <c r="F4344" s="15">
        <f>Data!J4344</f>
        <v>42</v>
      </c>
      <c r="G4344" s="16">
        <f>Data!I4344</f>
        <v>52</v>
      </c>
      <c r="H4344" s="17">
        <f>Data!K4344</f>
        <v>2184</v>
      </c>
      <c r="I4344" s="17">
        <f>Data!L4344</f>
        <v>1004.64</v>
      </c>
      <c r="J4344" s="12" t="str">
        <f>Data!N4344</f>
        <v>Online</v>
      </c>
      <c r="K4344" s="12" t="str">
        <f>Data!O4344</f>
        <v>Tarjeta</v>
      </c>
      <c r="L4344" s="12" t="str">
        <f>Data!P4344</f>
        <v>Recurrente</v>
      </c>
    </row>
    <row r="4345">
      <c r="A4345" s="11">
        <v>4344.0</v>
      </c>
      <c r="B4345" s="14">
        <f>Data!D4345</f>
        <v>44518</v>
      </c>
      <c r="C4345" s="12">
        <f>IFERROR(VLOOKUP(Data!B4345, Minorista!$A$2:$B$100, 2, FALSE), "")</f>
        <v>1</v>
      </c>
      <c r="D4345" s="12">
        <f t="array" ref="D4345">INDEX(Producto!$A$2:$A$500, MATCH(Data!H4345, Producto!$B$2:$B$500, 0))</f>
        <v>4</v>
      </c>
      <c r="E4345" s="12">
        <f>VLOOKUP(Data!E4345 &amp; Data!F4345 &amp; Data!G4345, Ubicacion!$A$2:$B$1000, 2, FALSE)</f>
        <v>7</v>
      </c>
      <c r="F4345" s="15">
        <f>Data!J4345</f>
        <v>29</v>
      </c>
      <c r="G4345" s="16">
        <f>Data!I4345</f>
        <v>51</v>
      </c>
      <c r="H4345" s="17">
        <f>Data!K4345</f>
        <v>1479</v>
      </c>
      <c r="I4345" s="17">
        <f>Data!L4345</f>
        <v>695.13</v>
      </c>
      <c r="J4345" s="12" t="str">
        <f>Data!N4345</f>
        <v>Online</v>
      </c>
      <c r="K4345" s="12" t="str">
        <f>Data!O4345</f>
        <v>Tarjeta</v>
      </c>
      <c r="L4345" s="12" t="str">
        <f>Data!P4345</f>
        <v>Recurrente</v>
      </c>
    </row>
    <row r="4346">
      <c r="A4346" s="11">
        <v>4345.0</v>
      </c>
      <c r="B4346" s="14">
        <f>Data!D4346</f>
        <v>44519</v>
      </c>
      <c r="C4346" s="12">
        <f>IFERROR(VLOOKUP(Data!B4346, Minorista!$A$2:$B$100, 2, FALSE), "")</f>
        <v>1</v>
      </c>
      <c r="D4346" s="12">
        <f t="array" ref="D4346">INDEX(Producto!$A$2:$A$500, MATCH(Data!H4346, Producto!$B$2:$B$500, 0))</f>
        <v>5</v>
      </c>
      <c r="E4346" s="12">
        <f>VLOOKUP(Data!E4346 &amp; Data!F4346 &amp; Data!G4346, Ubicacion!$A$2:$B$1000, 2, FALSE)</f>
        <v>7</v>
      </c>
      <c r="F4346" s="15">
        <f>Data!J4346</f>
        <v>31</v>
      </c>
      <c r="G4346" s="16">
        <f>Data!I4346</f>
        <v>59</v>
      </c>
      <c r="H4346" s="17">
        <f>Data!K4346</f>
        <v>1829</v>
      </c>
      <c r="I4346" s="17">
        <f>Data!L4346</f>
        <v>768.18</v>
      </c>
      <c r="J4346" s="12" t="str">
        <f>Data!N4346</f>
        <v>Online</v>
      </c>
      <c r="K4346" s="12" t="str">
        <f>Data!O4346</f>
        <v>Transferencia bancaria</v>
      </c>
      <c r="L4346" s="12" t="str">
        <f>Data!P4346</f>
        <v>Nuevo</v>
      </c>
    </row>
    <row r="4347">
      <c r="A4347" s="11">
        <v>4346.0</v>
      </c>
      <c r="B4347" s="14">
        <f>Data!D4347</f>
        <v>44520</v>
      </c>
      <c r="C4347" s="12">
        <f>IFERROR(VLOOKUP(Data!B4347, Minorista!$A$2:$B$100, 2, FALSE), "")</f>
        <v>1</v>
      </c>
      <c r="D4347" s="12">
        <f t="array" ref="D4347">INDEX(Producto!$A$2:$A$500, MATCH(Data!H4347, Producto!$B$2:$B$500, 0))</f>
        <v>6</v>
      </c>
      <c r="E4347" s="12">
        <f>VLOOKUP(Data!E4347 &amp; Data!F4347 &amp; Data!G4347, Ubicacion!$A$2:$B$1000, 2, FALSE)</f>
        <v>7</v>
      </c>
      <c r="F4347" s="15">
        <f>Data!J4347</f>
        <v>63</v>
      </c>
      <c r="G4347" s="16">
        <f>Data!I4347</f>
        <v>64</v>
      </c>
      <c r="H4347" s="17">
        <f>Data!K4347</f>
        <v>4032</v>
      </c>
      <c r="I4347" s="17">
        <f>Data!L4347</f>
        <v>1814.4</v>
      </c>
      <c r="J4347" s="12" t="str">
        <f>Data!N4347</f>
        <v>Online</v>
      </c>
      <c r="K4347" s="12" t="str">
        <f>Data!O4347</f>
        <v>Tarjeta</v>
      </c>
      <c r="L4347" s="12" t="str">
        <f>Data!P4347</f>
        <v>Recurrente</v>
      </c>
    </row>
    <row r="4348">
      <c r="A4348" s="11">
        <v>4347.0</v>
      </c>
      <c r="B4348" s="14">
        <f>Data!D4348</f>
        <v>44521</v>
      </c>
      <c r="C4348" s="12">
        <f>IFERROR(VLOOKUP(Data!B4348, Minorista!$A$2:$B$100, 2, FALSE), "")</f>
        <v>1</v>
      </c>
      <c r="D4348" s="12">
        <f t="array" ref="D4348">INDEX(Producto!$A$2:$A$500, MATCH(Data!H4348, Producto!$B$2:$B$500, 0))</f>
        <v>1</v>
      </c>
      <c r="E4348" s="12">
        <f>VLOOKUP(Data!E4348 &amp; Data!F4348 &amp; Data!G4348, Ubicacion!$A$2:$B$1000, 2, FALSE)</f>
        <v>7</v>
      </c>
      <c r="F4348" s="15">
        <f>Data!J4348</f>
        <v>135</v>
      </c>
      <c r="G4348" s="16">
        <f>Data!I4348</f>
        <v>64</v>
      </c>
      <c r="H4348" s="17">
        <f>Data!K4348</f>
        <v>8640</v>
      </c>
      <c r="I4348" s="17">
        <f>Data!L4348</f>
        <v>5616</v>
      </c>
      <c r="J4348" s="12" t="str">
        <f>Data!N4348</f>
        <v>Online</v>
      </c>
      <c r="K4348" s="12" t="str">
        <f>Data!O4348</f>
        <v>Efectivo</v>
      </c>
      <c r="L4348" s="12" t="str">
        <f>Data!P4348</f>
        <v>Recurrente</v>
      </c>
    </row>
    <row r="4349">
      <c r="A4349" s="11">
        <v>4348.0</v>
      </c>
      <c r="B4349" s="14">
        <f>Data!D4349</f>
        <v>44522</v>
      </c>
      <c r="C4349" s="12">
        <f>IFERROR(VLOOKUP(Data!B4349, Minorista!$A$2:$B$100, 2, FALSE), "")</f>
        <v>1</v>
      </c>
      <c r="D4349" s="12">
        <f t="array" ref="D4349">INDEX(Producto!$A$2:$A$500, MATCH(Data!H4349, Producto!$B$2:$B$500, 0))</f>
        <v>2</v>
      </c>
      <c r="E4349" s="12">
        <f>VLOOKUP(Data!E4349 &amp; Data!F4349 &amp; Data!G4349, Ubicacion!$A$2:$B$1000, 2, FALSE)</f>
        <v>7</v>
      </c>
      <c r="F4349" s="15">
        <f>Data!J4349</f>
        <v>70</v>
      </c>
      <c r="G4349" s="16">
        <f>Data!I4349</f>
        <v>59</v>
      </c>
      <c r="H4349" s="17">
        <f>Data!K4349</f>
        <v>4130</v>
      </c>
      <c r="I4349" s="17">
        <f>Data!L4349</f>
        <v>1899.8</v>
      </c>
      <c r="J4349" s="12" t="str">
        <f>Data!N4349</f>
        <v>Online</v>
      </c>
      <c r="K4349" s="12" t="str">
        <f>Data!O4349</f>
        <v>Transferencia bancaria</v>
      </c>
      <c r="L4349" s="12" t="str">
        <f>Data!P4349</f>
        <v>Nuevo</v>
      </c>
    </row>
    <row r="4350">
      <c r="A4350" s="11">
        <v>4349.0</v>
      </c>
      <c r="B4350" s="14">
        <f>Data!D4350</f>
        <v>44523</v>
      </c>
      <c r="C4350" s="12">
        <f>IFERROR(VLOOKUP(Data!B4350, Minorista!$A$2:$B$100, 2, FALSE), "")</f>
        <v>1</v>
      </c>
      <c r="D4350" s="12">
        <f t="array" ref="D4350">INDEX(Producto!$A$2:$A$500, MATCH(Data!H4350, Producto!$B$2:$B$500, 0))</f>
        <v>3</v>
      </c>
      <c r="E4350" s="12">
        <f>VLOOKUP(Data!E4350 &amp; Data!F4350 &amp; Data!G4350, Ubicacion!$A$2:$B$1000, 2, FALSE)</f>
        <v>7</v>
      </c>
      <c r="F4350" s="15">
        <f>Data!J4350</f>
        <v>44</v>
      </c>
      <c r="G4350" s="16">
        <f>Data!I4350</f>
        <v>52</v>
      </c>
      <c r="H4350" s="17">
        <f>Data!K4350</f>
        <v>2288</v>
      </c>
      <c r="I4350" s="17">
        <f>Data!L4350</f>
        <v>1144</v>
      </c>
      <c r="J4350" s="12" t="str">
        <f>Data!N4350</f>
        <v>Online</v>
      </c>
      <c r="K4350" s="12" t="str">
        <f>Data!O4350</f>
        <v>Efectivo</v>
      </c>
      <c r="L4350" s="12" t="str">
        <f>Data!P4350</f>
        <v>Recurrente</v>
      </c>
    </row>
    <row r="4351">
      <c r="A4351" s="11">
        <v>4350.0</v>
      </c>
      <c r="B4351" s="14">
        <f>Data!D4351</f>
        <v>44524</v>
      </c>
      <c r="C4351" s="12">
        <f>IFERROR(VLOOKUP(Data!B4351, Minorista!$A$2:$B$100, 2, FALSE), "")</f>
        <v>1</v>
      </c>
      <c r="D4351" s="12">
        <f t="array" ref="D4351">INDEX(Producto!$A$2:$A$500, MATCH(Data!H4351, Producto!$B$2:$B$500, 0))</f>
        <v>4</v>
      </c>
      <c r="E4351" s="12">
        <f>VLOOKUP(Data!E4351 &amp; Data!F4351 &amp; Data!G4351, Ubicacion!$A$2:$B$1000, 2, FALSE)</f>
        <v>7</v>
      </c>
      <c r="F4351" s="15">
        <f>Data!J4351</f>
        <v>39</v>
      </c>
      <c r="G4351" s="16">
        <f>Data!I4351</f>
        <v>52</v>
      </c>
      <c r="H4351" s="17">
        <f>Data!K4351</f>
        <v>2028</v>
      </c>
      <c r="I4351" s="17">
        <f>Data!L4351</f>
        <v>1074.84</v>
      </c>
      <c r="J4351" s="12" t="str">
        <f>Data!N4351</f>
        <v>Online</v>
      </c>
      <c r="K4351" s="12" t="str">
        <f>Data!O4351</f>
        <v>Efectivo</v>
      </c>
      <c r="L4351" s="12" t="str">
        <f>Data!P4351</f>
        <v>Recurrente</v>
      </c>
    </row>
    <row r="4352">
      <c r="A4352" s="11">
        <v>4351.0</v>
      </c>
      <c r="B4352" s="14">
        <f>Data!D4352</f>
        <v>44525</v>
      </c>
      <c r="C4352" s="12">
        <f>IFERROR(VLOOKUP(Data!B4352, Minorista!$A$2:$B$100, 2, FALSE), "")</f>
        <v>1</v>
      </c>
      <c r="D4352" s="12">
        <f t="array" ref="D4352">INDEX(Producto!$A$2:$A$500, MATCH(Data!H4352, Producto!$B$2:$B$500, 0))</f>
        <v>5</v>
      </c>
      <c r="E4352" s="12">
        <f>VLOOKUP(Data!E4352 &amp; Data!F4352 &amp; Data!G4352, Ubicacion!$A$2:$B$1000, 2, FALSE)</f>
        <v>7</v>
      </c>
      <c r="F4352" s="15">
        <f>Data!J4352</f>
        <v>45</v>
      </c>
      <c r="G4352" s="16">
        <f>Data!I4352</f>
        <v>60</v>
      </c>
      <c r="H4352" s="17">
        <f>Data!K4352</f>
        <v>2700</v>
      </c>
      <c r="I4352" s="17">
        <f>Data!L4352</f>
        <v>1242</v>
      </c>
      <c r="J4352" s="12" t="str">
        <f>Data!N4352</f>
        <v>Online</v>
      </c>
      <c r="K4352" s="12" t="str">
        <f>Data!O4352</f>
        <v>Transferencia bancaria</v>
      </c>
      <c r="L4352" s="12" t="str">
        <f>Data!P4352</f>
        <v>Nuevo</v>
      </c>
    </row>
    <row r="4353">
      <c r="A4353" s="11">
        <v>4352.0</v>
      </c>
      <c r="B4353" s="14">
        <f>Data!D4353</f>
        <v>44526</v>
      </c>
      <c r="C4353" s="12">
        <f>IFERROR(VLOOKUP(Data!B4353, Minorista!$A$2:$B$100, 2, FALSE), "")</f>
        <v>1</v>
      </c>
      <c r="D4353" s="12">
        <f t="array" ref="D4353">INDEX(Producto!$A$2:$A$500, MATCH(Data!H4353, Producto!$B$2:$B$500, 0))</f>
        <v>6</v>
      </c>
      <c r="E4353" s="12">
        <f>VLOOKUP(Data!E4353 &amp; Data!F4353 &amp; Data!G4353, Ubicacion!$A$2:$B$1000, 2, FALSE)</f>
        <v>7</v>
      </c>
      <c r="F4353" s="15">
        <f>Data!J4353</f>
        <v>81</v>
      </c>
      <c r="G4353" s="16">
        <f>Data!I4353</f>
        <v>65</v>
      </c>
      <c r="H4353" s="17">
        <f>Data!K4353</f>
        <v>5265</v>
      </c>
      <c r="I4353" s="17">
        <f>Data!L4353</f>
        <v>2211.3</v>
      </c>
      <c r="J4353" s="12" t="str">
        <f>Data!N4353</f>
        <v>Online</v>
      </c>
      <c r="K4353" s="12" t="str">
        <f>Data!O4353</f>
        <v>Transferencia bancaria</v>
      </c>
      <c r="L4353" s="12" t="str">
        <f>Data!P4353</f>
        <v>Recurrente</v>
      </c>
    </row>
    <row r="4354">
      <c r="A4354" s="11">
        <v>4353.0</v>
      </c>
      <c r="B4354" s="14">
        <f>Data!D4354</f>
        <v>44527</v>
      </c>
      <c r="C4354" s="12">
        <f>IFERROR(VLOOKUP(Data!B4354, Minorista!$A$2:$B$100, 2, FALSE), "")</f>
        <v>1</v>
      </c>
      <c r="D4354" s="12">
        <f t="array" ref="D4354">INDEX(Producto!$A$2:$A$500, MATCH(Data!H4354, Producto!$B$2:$B$500, 0))</f>
        <v>1</v>
      </c>
      <c r="E4354" s="12">
        <f>VLOOKUP(Data!E4354 &amp; Data!F4354 &amp; Data!G4354, Ubicacion!$A$2:$B$1000, 2, FALSE)</f>
        <v>7</v>
      </c>
      <c r="F4354" s="15">
        <f>Data!J4354</f>
        <v>145</v>
      </c>
      <c r="G4354" s="16">
        <f>Data!I4354</f>
        <v>60</v>
      </c>
      <c r="H4354" s="17">
        <f>Data!K4354</f>
        <v>8700</v>
      </c>
      <c r="I4354" s="17">
        <f>Data!L4354</f>
        <v>5829</v>
      </c>
      <c r="J4354" s="12" t="str">
        <f>Data!N4354</f>
        <v>Online</v>
      </c>
      <c r="K4354" s="12" t="str">
        <f>Data!O4354</f>
        <v>Efectivo</v>
      </c>
      <c r="L4354" s="12" t="str">
        <f>Data!P4354</f>
        <v>Nuevo</v>
      </c>
    </row>
    <row r="4355">
      <c r="A4355" s="11">
        <v>4354.0</v>
      </c>
      <c r="B4355" s="14">
        <f>Data!D4355</f>
        <v>44528</v>
      </c>
      <c r="C4355" s="12">
        <f>IFERROR(VLOOKUP(Data!B4355, Minorista!$A$2:$B$100, 2, FALSE), "")</f>
        <v>1</v>
      </c>
      <c r="D4355" s="12">
        <f t="array" ref="D4355">INDEX(Producto!$A$2:$A$500, MATCH(Data!H4355, Producto!$B$2:$B$500, 0))</f>
        <v>2</v>
      </c>
      <c r="E4355" s="12">
        <f>VLOOKUP(Data!E4355 &amp; Data!F4355 &amp; Data!G4355, Ubicacion!$A$2:$B$1000, 2, FALSE)</f>
        <v>7</v>
      </c>
      <c r="F4355" s="15">
        <f>Data!J4355</f>
        <v>90</v>
      </c>
      <c r="G4355" s="16">
        <f>Data!I4355</f>
        <v>55</v>
      </c>
      <c r="H4355" s="17">
        <f>Data!K4355</f>
        <v>4950</v>
      </c>
      <c r="I4355" s="17">
        <f>Data!L4355</f>
        <v>2475</v>
      </c>
      <c r="J4355" s="12" t="str">
        <f>Data!N4355</f>
        <v>Online</v>
      </c>
      <c r="K4355" s="12" t="str">
        <f>Data!O4355</f>
        <v>Efectivo</v>
      </c>
      <c r="L4355" s="12" t="str">
        <f>Data!P4355</f>
        <v>Recurrente</v>
      </c>
    </row>
    <row r="4356">
      <c r="A4356" s="11">
        <v>4355.0</v>
      </c>
      <c r="B4356" s="14">
        <f>Data!D4356</f>
        <v>44529</v>
      </c>
      <c r="C4356" s="12">
        <f>IFERROR(VLOOKUP(Data!B4356, Minorista!$A$2:$B$100, 2, FALSE), "")</f>
        <v>1</v>
      </c>
      <c r="D4356" s="12">
        <f t="array" ref="D4356">INDEX(Producto!$A$2:$A$500, MATCH(Data!H4356, Producto!$B$2:$B$500, 0))</f>
        <v>3</v>
      </c>
      <c r="E4356" s="12">
        <f>VLOOKUP(Data!E4356 &amp; Data!F4356 &amp; Data!G4356, Ubicacion!$A$2:$B$1000, 2, FALSE)</f>
        <v>7</v>
      </c>
      <c r="F4356" s="15">
        <f>Data!J4356</f>
        <v>59</v>
      </c>
      <c r="G4356" s="16">
        <f>Data!I4356</f>
        <v>51</v>
      </c>
      <c r="H4356" s="17">
        <f>Data!K4356</f>
        <v>3009</v>
      </c>
      <c r="I4356" s="17">
        <f>Data!L4356</f>
        <v>1504.5</v>
      </c>
      <c r="J4356" s="12" t="str">
        <f>Data!N4356</f>
        <v>Online</v>
      </c>
      <c r="K4356" s="12" t="str">
        <f>Data!O4356</f>
        <v>Transferencia bancaria</v>
      </c>
      <c r="L4356" s="12" t="str">
        <f>Data!P4356</f>
        <v>Recurrente</v>
      </c>
    </row>
    <row r="4357">
      <c r="A4357" s="11">
        <v>4356.0</v>
      </c>
      <c r="B4357" s="14">
        <f>Data!D4357</f>
        <v>44530</v>
      </c>
      <c r="C4357" s="12">
        <f>IFERROR(VLOOKUP(Data!B4357, Minorista!$A$2:$B$100, 2, FALSE), "")</f>
        <v>1</v>
      </c>
      <c r="D4357" s="12">
        <f t="array" ref="D4357">INDEX(Producto!$A$2:$A$500, MATCH(Data!H4357, Producto!$B$2:$B$500, 0))</f>
        <v>4</v>
      </c>
      <c r="E4357" s="12">
        <f>VLOOKUP(Data!E4357 &amp; Data!F4357 &amp; Data!G4357, Ubicacion!$A$2:$B$1000, 2, FALSE)</f>
        <v>7</v>
      </c>
      <c r="F4357" s="15">
        <f>Data!J4357</f>
        <v>44</v>
      </c>
      <c r="G4357" s="16">
        <f>Data!I4357</f>
        <v>51</v>
      </c>
      <c r="H4357" s="17">
        <f>Data!K4357</f>
        <v>2244</v>
      </c>
      <c r="I4357" s="17">
        <f>Data!L4357</f>
        <v>1189.32</v>
      </c>
      <c r="J4357" s="12" t="str">
        <f>Data!N4357</f>
        <v>Online</v>
      </c>
      <c r="K4357" s="12" t="str">
        <f>Data!O4357</f>
        <v>Tarjeta</v>
      </c>
      <c r="L4357" s="12" t="str">
        <f>Data!P4357</f>
        <v>Recurrente</v>
      </c>
    </row>
    <row r="4358">
      <c r="A4358" s="11">
        <v>4357.0</v>
      </c>
      <c r="B4358" s="14">
        <f>Data!D4358</f>
        <v>44531</v>
      </c>
      <c r="C4358" s="12">
        <f>IFERROR(VLOOKUP(Data!B4358, Minorista!$A$2:$B$100, 2, FALSE), "")</f>
        <v>1</v>
      </c>
      <c r="D4358" s="12">
        <f t="array" ref="D4358">INDEX(Producto!$A$2:$A$500, MATCH(Data!H4358, Producto!$B$2:$B$500, 0))</f>
        <v>5</v>
      </c>
      <c r="E4358" s="12">
        <f>VLOOKUP(Data!E4358 &amp; Data!F4358 &amp; Data!G4358, Ubicacion!$A$2:$B$1000, 2, FALSE)</f>
        <v>7</v>
      </c>
      <c r="F4358" s="15">
        <f>Data!J4358</f>
        <v>60</v>
      </c>
      <c r="G4358" s="16">
        <f>Data!I4358</f>
        <v>64</v>
      </c>
      <c r="H4358" s="17">
        <f>Data!K4358</f>
        <v>3840</v>
      </c>
      <c r="I4358" s="17">
        <f>Data!L4358</f>
        <v>1843.2</v>
      </c>
      <c r="J4358" s="12" t="str">
        <f>Data!N4358</f>
        <v>Online</v>
      </c>
      <c r="K4358" s="12" t="str">
        <f>Data!O4358</f>
        <v>Efectivo</v>
      </c>
      <c r="L4358" s="12" t="str">
        <f>Data!P4358</f>
        <v>Nuevo</v>
      </c>
    </row>
    <row r="4359">
      <c r="A4359" s="11">
        <v>4358.0</v>
      </c>
      <c r="B4359" s="14">
        <f>Data!D4359</f>
        <v>44532</v>
      </c>
      <c r="C4359" s="12">
        <f>IFERROR(VLOOKUP(Data!B4359, Minorista!$A$2:$B$100, 2, FALSE), "")</f>
        <v>1</v>
      </c>
      <c r="D4359" s="12">
        <f t="array" ref="D4359">INDEX(Producto!$A$2:$A$500, MATCH(Data!H4359, Producto!$B$2:$B$500, 0))</f>
        <v>6</v>
      </c>
      <c r="E4359" s="12">
        <f>VLOOKUP(Data!E4359 &amp; Data!F4359 &amp; Data!G4359, Ubicacion!$A$2:$B$1000, 2, FALSE)</f>
        <v>7</v>
      </c>
      <c r="F4359" s="15">
        <f>Data!J4359</f>
        <v>98</v>
      </c>
      <c r="G4359" s="16">
        <f>Data!I4359</f>
        <v>64</v>
      </c>
      <c r="H4359" s="17">
        <f>Data!K4359</f>
        <v>6272</v>
      </c>
      <c r="I4359" s="17">
        <f>Data!L4359</f>
        <v>2634.24</v>
      </c>
      <c r="J4359" s="12" t="str">
        <f>Data!N4359</f>
        <v>Online</v>
      </c>
      <c r="K4359" s="12" t="str">
        <f>Data!O4359</f>
        <v>Transferencia bancaria</v>
      </c>
      <c r="L4359" s="12" t="str">
        <f>Data!P4359</f>
        <v>Recurrente</v>
      </c>
    </row>
    <row r="4360">
      <c r="A4360" s="11">
        <v>4359.0</v>
      </c>
      <c r="B4360" s="14">
        <f>Data!D4360</f>
        <v>44533</v>
      </c>
      <c r="C4360" s="12">
        <f>IFERROR(VLOOKUP(Data!B4360, Minorista!$A$2:$B$100, 2, FALSE), "")</f>
        <v>1</v>
      </c>
      <c r="D4360" s="12">
        <f t="array" ref="D4360">INDEX(Producto!$A$2:$A$500, MATCH(Data!H4360, Producto!$B$2:$B$500, 0))</f>
        <v>1</v>
      </c>
      <c r="E4360" s="12">
        <f>VLOOKUP(Data!E4360 &amp; Data!F4360 &amp; Data!G4360, Ubicacion!$A$2:$B$1000, 2, FALSE)</f>
        <v>7</v>
      </c>
      <c r="F4360" s="15">
        <f>Data!J4360</f>
        <v>158</v>
      </c>
      <c r="G4360" s="16">
        <f>Data!I4360</f>
        <v>60</v>
      </c>
      <c r="H4360" s="17">
        <f>Data!K4360</f>
        <v>9480</v>
      </c>
      <c r="I4360" s="17">
        <f>Data!L4360</f>
        <v>6256.8</v>
      </c>
      <c r="J4360" s="12" t="str">
        <f>Data!N4360</f>
        <v>Online</v>
      </c>
      <c r="K4360" s="12" t="str">
        <f>Data!O4360</f>
        <v>Efectivo</v>
      </c>
      <c r="L4360" s="12" t="str">
        <f>Data!P4360</f>
        <v>Nuevo</v>
      </c>
    </row>
    <row r="4361">
      <c r="A4361" s="11">
        <v>4360.0</v>
      </c>
      <c r="B4361" s="14">
        <f>Data!D4361</f>
        <v>44534</v>
      </c>
      <c r="C4361" s="12">
        <f>IFERROR(VLOOKUP(Data!B4361, Minorista!$A$2:$B$100, 2, FALSE), "")</f>
        <v>1</v>
      </c>
      <c r="D4361" s="12">
        <f t="array" ref="D4361">INDEX(Producto!$A$2:$A$500, MATCH(Data!H4361, Producto!$B$2:$B$500, 0))</f>
        <v>2</v>
      </c>
      <c r="E4361" s="12">
        <f>VLOOKUP(Data!E4361 &amp; Data!F4361 &amp; Data!G4361, Ubicacion!$A$2:$B$1000, 2, FALSE)</f>
        <v>7</v>
      </c>
      <c r="F4361" s="15">
        <f>Data!J4361</f>
        <v>75</v>
      </c>
      <c r="G4361" s="16">
        <f>Data!I4361</f>
        <v>54</v>
      </c>
      <c r="H4361" s="17">
        <f>Data!K4361</f>
        <v>4050</v>
      </c>
      <c r="I4361" s="17">
        <f>Data!L4361</f>
        <v>1903.5</v>
      </c>
      <c r="J4361" s="12" t="str">
        <f>Data!N4361</f>
        <v>Online</v>
      </c>
      <c r="K4361" s="12" t="str">
        <f>Data!O4361</f>
        <v>Tarjeta</v>
      </c>
      <c r="L4361" s="12" t="str">
        <f>Data!P4361</f>
        <v>Recurrente</v>
      </c>
    </row>
    <row r="4362">
      <c r="A4362" s="11">
        <v>4361.0</v>
      </c>
      <c r="B4362" s="14">
        <f>Data!D4362</f>
        <v>44535</v>
      </c>
      <c r="C4362" s="12">
        <f>IFERROR(VLOOKUP(Data!B4362, Minorista!$A$2:$B$100, 2, FALSE), "")</f>
        <v>1</v>
      </c>
      <c r="D4362" s="12">
        <f t="array" ref="D4362">INDEX(Producto!$A$2:$A$500, MATCH(Data!H4362, Producto!$B$2:$B$500, 0))</f>
        <v>3</v>
      </c>
      <c r="E4362" s="12">
        <f>VLOOKUP(Data!E4362 &amp; Data!F4362 &amp; Data!G4362, Ubicacion!$A$2:$B$1000, 2, FALSE)</f>
        <v>7</v>
      </c>
      <c r="F4362" s="15">
        <f>Data!J4362</f>
        <v>61</v>
      </c>
      <c r="G4362" s="16">
        <f>Data!I4362</f>
        <v>54</v>
      </c>
      <c r="H4362" s="17">
        <f>Data!K4362</f>
        <v>3294</v>
      </c>
      <c r="I4362" s="17">
        <f>Data!L4362</f>
        <v>1811.7</v>
      </c>
      <c r="J4362" s="12" t="str">
        <f>Data!N4362</f>
        <v>Online</v>
      </c>
      <c r="K4362" s="12" t="str">
        <f>Data!O4362</f>
        <v>Tarjeta</v>
      </c>
      <c r="L4362" s="12" t="str">
        <f>Data!P4362</f>
        <v>Nuevo</v>
      </c>
    </row>
    <row r="4363">
      <c r="A4363" s="11">
        <v>4362.0</v>
      </c>
      <c r="B4363" s="14">
        <f>Data!D4363</f>
        <v>44536</v>
      </c>
      <c r="C4363" s="12">
        <f>IFERROR(VLOOKUP(Data!B4363, Minorista!$A$2:$B$100, 2, FALSE), "")</f>
        <v>1</v>
      </c>
      <c r="D4363" s="12">
        <f t="array" ref="D4363">INDEX(Producto!$A$2:$A$500, MATCH(Data!H4363, Producto!$B$2:$B$500, 0))</f>
        <v>4</v>
      </c>
      <c r="E4363" s="12">
        <f>VLOOKUP(Data!E4363 &amp; Data!F4363 &amp; Data!G4363, Ubicacion!$A$2:$B$1000, 2, FALSE)</f>
        <v>7</v>
      </c>
      <c r="F4363" s="15">
        <f>Data!J4363</f>
        <v>58</v>
      </c>
      <c r="G4363" s="16">
        <f>Data!I4363</f>
        <v>53</v>
      </c>
      <c r="H4363" s="17">
        <f>Data!K4363</f>
        <v>3074</v>
      </c>
      <c r="I4363" s="17">
        <f>Data!L4363</f>
        <v>1659.96</v>
      </c>
      <c r="J4363" s="12" t="str">
        <f>Data!N4363</f>
        <v>Online</v>
      </c>
      <c r="K4363" s="12" t="str">
        <f>Data!O4363</f>
        <v>Efectivo</v>
      </c>
      <c r="L4363" s="12" t="str">
        <f>Data!P4363</f>
        <v>Recurrente</v>
      </c>
    </row>
    <row r="4364">
      <c r="A4364" s="11">
        <v>4363.0</v>
      </c>
      <c r="B4364" s="14">
        <f>Data!D4364</f>
        <v>44537</v>
      </c>
      <c r="C4364" s="12">
        <f>IFERROR(VLOOKUP(Data!B4364, Minorista!$A$2:$B$100, 2, FALSE), "")</f>
        <v>1</v>
      </c>
      <c r="D4364" s="12">
        <f t="array" ref="D4364">INDEX(Producto!$A$2:$A$500, MATCH(Data!H4364, Producto!$B$2:$B$500, 0))</f>
        <v>5</v>
      </c>
      <c r="E4364" s="12">
        <f>VLOOKUP(Data!E4364 &amp; Data!F4364 &amp; Data!G4364, Ubicacion!$A$2:$B$1000, 2, FALSE)</f>
        <v>7</v>
      </c>
      <c r="F4364" s="15">
        <f>Data!J4364</f>
        <v>46</v>
      </c>
      <c r="G4364" s="16">
        <f>Data!I4364</f>
        <v>61</v>
      </c>
      <c r="H4364" s="17">
        <f>Data!K4364</f>
        <v>2806</v>
      </c>
      <c r="I4364" s="17">
        <f>Data!L4364</f>
        <v>1290.76</v>
      </c>
      <c r="J4364" s="12" t="str">
        <f>Data!N4364</f>
        <v>Online</v>
      </c>
      <c r="K4364" s="12" t="str">
        <f>Data!O4364</f>
        <v>Tarjeta</v>
      </c>
      <c r="L4364" s="12" t="str">
        <f>Data!P4364</f>
        <v>Recurrente</v>
      </c>
    </row>
    <row r="4365">
      <c r="A4365" s="11">
        <v>4364.0</v>
      </c>
      <c r="B4365" s="14">
        <f>Data!D4365</f>
        <v>44538</v>
      </c>
      <c r="C4365" s="12">
        <f>IFERROR(VLOOKUP(Data!B4365, Minorista!$A$2:$B$100, 2, FALSE), "")</f>
        <v>1</v>
      </c>
      <c r="D4365" s="12">
        <f t="array" ref="D4365">INDEX(Producto!$A$2:$A$500, MATCH(Data!H4365, Producto!$B$2:$B$500, 0))</f>
        <v>6</v>
      </c>
      <c r="E4365" s="12">
        <f>VLOOKUP(Data!E4365 &amp; Data!F4365 &amp; Data!G4365, Ubicacion!$A$2:$B$1000, 2, FALSE)</f>
        <v>7</v>
      </c>
      <c r="F4365" s="15">
        <f>Data!J4365</f>
        <v>95</v>
      </c>
      <c r="G4365" s="16">
        <f>Data!I4365</f>
        <v>64</v>
      </c>
      <c r="H4365" s="17">
        <f>Data!K4365</f>
        <v>6080</v>
      </c>
      <c r="I4365" s="17">
        <f>Data!L4365</f>
        <v>2614.4</v>
      </c>
      <c r="J4365" s="12" t="str">
        <f>Data!N4365</f>
        <v>Online</v>
      </c>
      <c r="K4365" s="12" t="str">
        <f>Data!O4365</f>
        <v>Tarjeta</v>
      </c>
      <c r="L4365" s="12" t="str">
        <f>Data!P4365</f>
        <v>Recurrente</v>
      </c>
    </row>
    <row r="4366">
      <c r="A4366" s="11">
        <v>4365.0</v>
      </c>
      <c r="B4366" s="14">
        <f>Data!D4366</f>
        <v>44539</v>
      </c>
      <c r="C4366" s="12">
        <f>IFERROR(VLOOKUP(Data!B4366, Minorista!$A$2:$B$100, 2, FALSE), "")</f>
        <v>1</v>
      </c>
      <c r="D4366" s="12">
        <f t="array" ref="D4366">INDEX(Producto!$A$2:$A$500, MATCH(Data!H4366, Producto!$B$2:$B$500, 0))</f>
        <v>1</v>
      </c>
      <c r="E4366" s="12">
        <f>VLOOKUP(Data!E4366 &amp; Data!F4366 &amp; Data!G4366, Ubicacion!$A$2:$B$1000, 2, FALSE)</f>
        <v>7</v>
      </c>
      <c r="F4366" s="15">
        <f>Data!J4366</f>
        <v>143</v>
      </c>
      <c r="G4366" s="16">
        <f>Data!I4366</f>
        <v>62</v>
      </c>
      <c r="H4366" s="17">
        <f>Data!K4366</f>
        <v>8866</v>
      </c>
      <c r="I4366" s="17">
        <f>Data!L4366</f>
        <v>5319.6</v>
      </c>
      <c r="J4366" s="12" t="str">
        <f>Data!N4366</f>
        <v>Online</v>
      </c>
      <c r="K4366" s="12" t="str">
        <f>Data!O4366</f>
        <v>Efectivo</v>
      </c>
      <c r="L4366" s="12" t="str">
        <f>Data!P4366</f>
        <v>Nuevo</v>
      </c>
    </row>
    <row r="4367">
      <c r="A4367" s="11">
        <v>4366.0</v>
      </c>
      <c r="B4367" s="14">
        <f>Data!D4367</f>
        <v>44540</v>
      </c>
      <c r="C4367" s="12">
        <f>IFERROR(VLOOKUP(Data!B4367, Minorista!$A$2:$B$100, 2, FALSE), "")</f>
        <v>1</v>
      </c>
      <c r="D4367" s="12">
        <f t="array" ref="D4367">INDEX(Producto!$A$2:$A$500, MATCH(Data!H4367, Producto!$B$2:$B$500, 0))</f>
        <v>2</v>
      </c>
      <c r="E4367" s="12">
        <f>VLOOKUP(Data!E4367 &amp; Data!F4367 &amp; Data!G4367, Ubicacion!$A$2:$B$1000, 2, FALSE)</f>
        <v>7</v>
      </c>
      <c r="F4367" s="15">
        <f>Data!J4367</f>
        <v>80</v>
      </c>
      <c r="G4367" s="16">
        <f>Data!I4367</f>
        <v>48</v>
      </c>
      <c r="H4367" s="17">
        <f>Data!K4367</f>
        <v>3840</v>
      </c>
      <c r="I4367" s="17">
        <f>Data!L4367</f>
        <v>1536</v>
      </c>
      <c r="J4367" s="12" t="str">
        <f>Data!N4367</f>
        <v>Online</v>
      </c>
      <c r="K4367" s="12" t="str">
        <f>Data!O4367</f>
        <v>Efectivo</v>
      </c>
      <c r="L4367" s="12" t="str">
        <f>Data!P4367</f>
        <v>Nuevo</v>
      </c>
    </row>
    <row r="4368">
      <c r="A4368" s="11">
        <v>4367.0</v>
      </c>
      <c r="B4368" s="14">
        <f>Data!D4368</f>
        <v>44541</v>
      </c>
      <c r="C4368" s="12">
        <f>IFERROR(VLOOKUP(Data!B4368, Minorista!$A$2:$B$100, 2, FALSE), "")</f>
        <v>1</v>
      </c>
      <c r="D4368" s="12">
        <f t="array" ref="D4368">INDEX(Producto!$A$2:$A$500, MATCH(Data!H4368, Producto!$B$2:$B$500, 0))</f>
        <v>3</v>
      </c>
      <c r="E4368" s="12">
        <f>VLOOKUP(Data!E4368 &amp; Data!F4368 &amp; Data!G4368, Ubicacion!$A$2:$B$1000, 2, FALSE)</f>
        <v>7</v>
      </c>
      <c r="F4368" s="15">
        <f>Data!J4368</f>
        <v>50</v>
      </c>
      <c r="G4368" s="16">
        <f>Data!I4368</f>
        <v>41</v>
      </c>
      <c r="H4368" s="17">
        <f>Data!K4368</f>
        <v>2050</v>
      </c>
      <c r="I4368" s="17">
        <f>Data!L4368</f>
        <v>922.5</v>
      </c>
      <c r="J4368" s="12" t="str">
        <f>Data!N4368</f>
        <v>Online</v>
      </c>
      <c r="K4368" s="12" t="str">
        <f>Data!O4368</f>
        <v>Efectivo</v>
      </c>
      <c r="L4368" s="12" t="str">
        <f>Data!P4368</f>
        <v>Recurrente</v>
      </c>
    </row>
    <row r="4369">
      <c r="A4369" s="11">
        <v>4368.0</v>
      </c>
      <c r="B4369" s="14">
        <f>Data!D4369</f>
        <v>44542</v>
      </c>
      <c r="C4369" s="12">
        <f>IFERROR(VLOOKUP(Data!B4369, Minorista!$A$2:$B$100, 2, FALSE), "")</f>
        <v>1</v>
      </c>
      <c r="D4369" s="12">
        <f t="array" ref="D4369">INDEX(Producto!$A$2:$A$500, MATCH(Data!H4369, Producto!$B$2:$B$500, 0))</f>
        <v>4</v>
      </c>
      <c r="E4369" s="12">
        <f>VLOOKUP(Data!E4369 &amp; Data!F4369 &amp; Data!G4369, Ubicacion!$A$2:$B$1000, 2, FALSE)</f>
        <v>7</v>
      </c>
      <c r="F4369" s="15">
        <f>Data!J4369</f>
        <v>53</v>
      </c>
      <c r="G4369" s="16">
        <f>Data!I4369</f>
        <v>41</v>
      </c>
      <c r="H4369" s="17">
        <f>Data!K4369</f>
        <v>2173</v>
      </c>
      <c r="I4369" s="17">
        <f>Data!L4369</f>
        <v>1021.31</v>
      </c>
      <c r="J4369" s="12" t="str">
        <f>Data!N4369</f>
        <v>Online</v>
      </c>
      <c r="K4369" s="12" t="str">
        <f>Data!O4369</f>
        <v>Transferencia bancaria</v>
      </c>
      <c r="L4369" s="12" t="str">
        <f>Data!P4369</f>
        <v>Nuevo</v>
      </c>
    </row>
    <row r="4370">
      <c r="A4370" s="11">
        <v>4369.0</v>
      </c>
      <c r="B4370" s="14">
        <f>Data!D4370</f>
        <v>44543</v>
      </c>
      <c r="C4370" s="12">
        <f>IFERROR(VLOOKUP(Data!B4370, Minorista!$A$2:$B$100, 2, FALSE), "")</f>
        <v>1</v>
      </c>
      <c r="D4370" s="12">
        <f t="array" ref="D4370">INDEX(Producto!$A$2:$A$500, MATCH(Data!H4370, Producto!$B$2:$B$500, 0))</f>
        <v>5</v>
      </c>
      <c r="E4370" s="12">
        <f>VLOOKUP(Data!E4370 &amp; Data!F4370 &amp; Data!G4370, Ubicacion!$A$2:$B$1000, 2, FALSE)</f>
        <v>7</v>
      </c>
      <c r="F4370" s="15">
        <f>Data!J4370</f>
        <v>36</v>
      </c>
      <c r="G4370" s="16">
        <f>Data!I4370</f>
        <v>50</v>
      </c>
      <c r="H4370" s="17">
        <f>Data!K4370</f>
        <v>1800</v>
      </c>
      <c r="I4370" s="17">
        <f>Data!L4370</f>
        <v>810</v>
      </c>
      <c r="J4370" s="12" t="str">
        <f>Data!N4370</f>
        <v>Online</v>
      </c>
      <c r="K4370" s="12" t="str">
        <f>Data!O4370</f>
        <v>Tarjeta</v>
      </c>
      <c r="L4370" s="12" t="str">
        <f>Data!P4370</f>
        <v>Nuevo</v>
      </c>
    </row>
    <row r="4371">
      <c r="A4371" s="11">
        <v>4370.0</v>
      </c>
      <c r="B4371" s="14">
        <f>Data!D4371</f>
        <v>44544</v>
      </c>
      <c r="C4371" s="12">
        <f>IFERROR(VLOOKUP(Data!B4371, Minorista!$A$2:$B$100, 2, FALSE), "")</f>
        <v>1</v>
      </c>
      <c r="D4371" s="12">
        <f t="array" ref="D4371">INDEX(Producto!$A$2:$A$500, MATCH(Data!H4371, Producto!$B$2:$B$500, 0))</f>
        <v>6</v>
      </c>
      <c r="E4371" s="12">
        <f>VLOOKUP(Data!E4371 &amp; Data!F4371 &amp; Data!G4371, Ubicacion!$A$2:$B$1000, 2, FALSE)</f>
        <v>7</v>
      </c>
      <c r="F4371" s="15">
        <f>Data!J4371</f>
        <v>61</v>
      </c>
      <c r="G4371" s="16">
        <f>Data!I4371</f>
        <v>55</v>
      </c>
      <c r="H4371" s="17">
        <f>Data!K4371</f>
        <v>3355</v>
      </c>
      <c r="I4371" s="17">
        <f>Data!L4371</f>
        <v>1342</v>
      </c>
      <c r="J4371" s="12" t="str">
        <f>Data!N4371</f>
        <v>Online</v>
      </c>
      <c r="K4371" s="12" t="str">
        <f>Data!O4371</f>
        <v>Transferencia bancaria</v>
      </c>
      <c r="L4371" s="12" t="str">
        <f>Data!P4371</f>
        <v>Recurrente</v>
      </c>
    </row>
    <row r="4372">
      <c r="A4372" s="11">
        <v>4371.0</v>
      </c>
      <c r="B4372" s="14">
        <f>Data!D4372</f>
        <v>44545</v>
      </c>
      <c r="C4372" s="12">
        <f>IFERROR(VLOOKUP(Data!B4372, Minorista!$A$2:$B$100, 2, FALSE), "")</f>
        <v>1</v>
      </c>
      <c r="D4372" s="12">
        <f t="array" ref="D4372">INDEX(Producto!$A$2:$A$500, MATCH(Data!H4372, Producto!$B$2:$B$500, 0))</f>
        <v>1</v>
      </c>
      <c r="E4372" s="12">
        <f>VLOOKUP(Data!E4372 &amp; Data!F4372 &amp; Data!G4372, Ubicacion!$A$2:$B$1000, 2, FALSE)</f>
        <v>7</v>
      </c>
      <c r="F4372" s="15">
        <f>Data!J4372</f>
        <v>104</v>
      </c>
      <c r="G4372" s="16">
        <f>Data!I4372</f>
        <v>55</v>
      </c>
      <c r="H4372" s="17">
        <f>Data!K4372</f>
        <v>5720</v>
      </c>
      <c r="I4372" s="17">
        <f>Data!L4372</f>
        <v>3546.4</v>
      </c>
      <c r="J4372" s="12" t="str">
        <f>Data!N4372</f>
        <v>Online</v>
      </c>
      <c r="K4372" s="12" t="str">
        <f>Data!O4372</f>
        <v>Transferencia bancaria</v>
      </c>
      <c r="L4372" s="12" t="str">
        <f>Data!P4372</f>
        <v>Recurrente</v>
      </c>
    </row>
    <row r="4373">
      <c r="A4373" s="11">
        <v>4372.0</v>
      </c>
      <c r="B4373" s="14">
        <f>Data!D4373</f>
        <v>44546</v>
      </c>
      <c r="C4373" s="12">
        <f>IFERROR(VLOOKUP(Data!B4373, Minorista!$A$2:$B$100, 2, FALSE), "")</f>
        <v>1</v>
      </c>
      <c r="D4373" s="12">
        <f t="array" ref="D4373">INDEX(Producto!$A$2:$A$500, MATCH(Data!H4373, Producto!$B$2:$B$500, 0))</f>
        <v>2</v>
      </c>
      <c r="E4373" s="12">
        <f>VLOOKUP(Data!E4373 &amp; Data!F4373 &amp; Data!G4373, Ubicacion!$A$2:$B$1000, 2, FALSE)</f>
        <v>7</v>
      </c>
      <c r="F4373" s="15">
        <f>Data!J4373</f>
        <v>63</v>
      </c>
      <c r="G4373" s="16">
        <f>Data!I4373</f>
        <v>47</v>
      </c>
      <c r="H4373" s="17">
        <f>Data!K4373</f>
        <v>2961</v>
      </c>
      <c r="I4373" s="17">
        <f>Data!L4373</f>
        <v>1243.62</v>
      </c>
      <c r="J4373" s="12" t="str">
        <f>Data!N4373</f>
        <v>Online</v>
      </c>
      <c r="K4373" s="12" t="str">
        <f>Data!O4373</f>
        <v>Tarjeta</v>
      </c>
      <c r="L4373" s="12" t="str">
        <f>Data!P4373</f>
        <v>Recurrente</v>
      </c>
    </row>
    <row r="4374">
      <c r="A4374" s="11">
        <v>4373.0</v>
      </c>
      <c r="B4374" s="14">
        <f>Data!D4374</f>
        <v>44547</v>
      </c>
      <c r="C4374" s="12">
        <f>IFERROR(VLOOKUP(Data!B4374, Minorista!$A$2:$B$100, 2, FALSE), "")</f>
        <v>1</v>
      </c>
      <c r="D4374" s="12">
        <f t="array" ref="D4374">INDEX(Producto!$A$2:$A$500, MATCH(Data!H4374, Producto!$B$2:$B$500, 0))</f>
        <v>3</v>
      </c>
      <c r="E4374" s="12">
        <f>VLOOKUP(Data!E4374 &amp; Data!F4374 &amp; Data!G4374, Ubicacion!$A$2:$B$1000, 2, FALSE)</f>
        <v>7</v>
      </c>
      <c r="F4374" s="15">
        <f>Data!J4374</f>
        <v>34</v>
      </c>
      <c r="G4374" s="16">
        <f>Data!I4374</f>
        <v>48</v>
      </c>
      <c r="H4374" s="17">
        <f>Data!K4374</f>
        <v>1632</v>
      </c>
      <c r="I4374" s="17">
        <f>Data!L4374</f>
        <v>734.4</v>
      </c>
      <c r="J4374" s="12" t="str">
        <f>Data!N4374</f>
        <v>Online</v>
      </c>
      <c r="K4374" s="12" t="str">
        <f>Data!O4374</f>
        <v>Efectivo</v>
      </c>
      <c r="L4374" s="12" t="str">
        <f>Data!P4374</f>
        <v>Nuevo</v>
      </c>
    </row>
    <row r="4375">
      <c r="A4375" s="11">
        <v>4374.0</v>
      </c>
      <c r="B4375" s="14">
        <f>Data!D4375</f>
        <v>44548</v>
      </c>
      <c r="C4375" s="12">
        <f>IFERROR(VLOOKUP(Data!B4375, Minorista!$A$2:$B$100, 2, FALSE), "")</f>
        <v>1</v>
      </c>
      <c r="D4375" s="12">
        <f t="array" ref="D4375">INDEX(Producto!$A$2:$A$500, MATCH(Data!H4375, Producto!$B$2:$B$500, 0))</f>
        <v>4</v>
      </c>
      <c r="E4375" s="12">
        <f>VLOOKUP(Data!E4375 &amp; Data!F4375 &amp; Data!G4375, Ubicacion!$A$2:$B$1000, 2, FALSE)</f>
        <v>7</v>
      </c>
      <c r="F4375" s="15">
        <f>Data!J4375</f>
        <v>29</v>
      </c>
      <c r="G4375" s="16">
        <f>Data!I4375</f>
        <v>48</v>
      </c>
      <c r="H4375" s="17">
        <f>Data!K4375</f>
        <v>1392</v>
      </c>
      <c r="I4375" s="17">
        <f>Data!L4375</f>
        <v>626.4</v>
      </c>
      <c r="J4375" s="12" t="str">
        <f>Data!N4375</f>
        <v>Online</v>
      </c>
      <c r="K4375" s="12" t="str">
        <f>Data!O4375</f>
        <v>Transferencia bancaria</v>
      </c>
      <c r="L4375" s="12" t="str">
        <f>Data!P4375</f>
        <v>Nuevo</v>
      </c>
    </row>
    <row r="4376">
      <c r="A4376" s="11">
        <v>4375.0</v>
      </c>
      <c r="B4376" s="14">
        <f>Data!D4376</f>
        <v>44549</v>
      </c>
      <c r="C4376" s="12">
        <f>IFERROR(VLOOKUP(Data!B4376, Minorista!$A$2:$B$100, 2, FALSE), "")</f>
        <v>1</v>
      </c>
      <c r="D4376" s="12">
        <f t="array" ref="D4376">INDEX(Producto!$A$2:$A$500, MATCH(Data!H4376, Producto!$B$2:$B$500, 0))</f>
        <v>5</v>
      </c>
      <c r="E4376" s="12">
        <f>VLOOKUP(Data!E4376 &amp; Data!F4376 &amp; Data!G4376, Ubicacion!$A$2:$B$1000, 2, FALSE)</f>
        <v>7</v>
      </c>
      <c r="F4376" s="15">
        <f>Data!J4376</f>
        <v>27</v>
      </c>
      <c r="G4376" s="16">
        <f>Data!I4376</f>
        <v>56</v>
      </c>
      <c r="H4376" s="17">
        <f>Data!K4376</f>
        <v>1512</v>
      </c>
      <c r="I4376" s="17">
        <f>Data!L4376</f>
        <v>650.16</v>
      </c>
      <c r="J4376" s="12" t="str">
        <f>Data!N4376</f>
        <v>Online</v>
      </c>
      <c r="K4376" s="12" t="str">
        <f>Data!O4376</f>
        <v>Tarjeta</v>
      </c>
      <c r="L4376" s="12" t="str">
        <f>Data!P4376</f>
        <v>Nuevo</v>
      </c>
    </row>
    <row r="4377">
      <c r="A4377" s="11">
        <v>4376.0</v>
      </c>
      <c r="B4377" s="14">
        <f>Data!D4377</f>
        <v>44550</v>
      </c>
      <c r="C4377" s="12">
        <f>IFERROR(VLOOKUP(Data!B4377, Minorista!$A$2:$B$100, 2, FALSE), "")</f>
        <v>1</v>
      </c>
      <c r="D4377" s="12">
        <f t="array" ref="D4377">INDEX(Producto!$A$2:$A$500, MATCH(Data!H4377, Producto!$B$2:$B$500, 0))</f>
        <v>6</v>
      </c>
      <c r="E4377" s="12">
        <f>VLOOKUP(Data!E4377 &amp; Data!F4377 &amp; Data!G4377, Ubicacion!$A$2:$B$1000, 2, FALSE)</f>
        <v>7</v>
      </c>
      <c r="F4377" s="15">
        <f>Data!J4377</f>
        <v>63</v>
      </c>
      <c r="G4377" s="16">
        <f>Data!I4377</f>
        <v>60</v>
      </c>
      <c r="H4377" s="17">
        <f>Data!K4377</f>
        <v>3780</v>
      </c>
      <c r="I4377" s="17">
        <f>Data!L4377</f>
        <v>1474.2</v>
      </c>
      <c r="J4377" s="12" t="str">
        <f>Data!N4377</f>
        <v>Online</v>
      </c>
      <c r="K4377" s="12" t="str">
        <f>Data!O4377</f>
        <v>Tarjeta</v>
      </c>
      <c r="L4377" s="12" t="str">
        <f>Data!P4377</f>
        <v>Recurrente</v>
      </c>
    </row>
    <row r="4378">
      <c r="A4378" s="11">
        <v>4377.0</v>
      </c>
      <c r="B4378" s="14">
        <f>Data!D4378</f>
        <v>44551</v>
      </c>
      <c r="C4378" s="12">
        <f>IFERROR(VLOOKUP(Data!B4378, Minorista!$A$2:$B$100, 2, FALSE), "")</f>
        <v>1</v>
      </c>
      <c r="D4378" s="12">
        <f t="array" ref="D4378">INDEX(Producto!$A$2:$A$500, MATCH(Data!H4378, Producto!$B$2:$B$500, 0))</f>
        <v>1</v>
      </c>
      <c r="E4378" s="12">
        <f>VLOOKUP(Data!E4378 &amp; Data!F4378 &amp; Data!G4378, Ubicacion!$A$2:$B$1000, 2, FALSE)</f>
        <v>7</v>
      </c>
      <c r="F4378" s="15">
        <f>Data!J4378</f>
        <v>113</v>
      </c>
      <c r="G4378" s="16">
        <f>Data!I4378</f>
        <v>66</v>
      </c>
      <c r="H4378" s="17">
        <f>Data!K4378</f>
        <v>7458</v>
      </c>
      <c r="I4378" s="17">
        <f>Data!L4378</f>
        <v>4847.7</v>
      </c>
      <c r="J4378" s="12" t="str">
        <f>Data!N4378</f>
        <v>Online</v>
      </c>
      <c r="K4378" s="12" t="str">
        <f>Data!O4378</f>
        <v>Efectivo</v>
      </c>
      <c r="L4378" s="12" t="str">
        <f>Data!P4378</f>
        <v>Recurrente</v>
      </c>
    </row>
    <row r="4379">
      <c r="A4379" s="11">
        <v>4378.0</v>
      </c>
      <c r="B4379" s="14">
        <f>Data!D4379</f>
        <v>44552</v>
      </c>
      <c r="C4379" s="12">
        <f>IFERROR(VLOOKUP(Data!B4379, Minorista!$A$2:$B$100, 2, FALSE), "")</f>
        <v>1</v>
      </c>
      <c r="D4379" s="12">
        <f t="array" ref="D4379">INDEX(Producto!$A$2:$A$500, MATCH(Data!H4379, Producto!$B$2:$B$500, 0))</f>
        <v>2</v>
      </c>
      <c r="E4379" s="12">
        <f>VLOOKUP(Data!E4379 &amp; Data!F4379 &amp; Data!G4379, Ubicacion!$A$2:$B$1000, 2, FALSE)</f>
        <v>7</v>
      </c>
      <c r="F4379" s="15">
        <f>Data!J4379</f>
        <v>60</v>
      </c>
      <c r="G4379" s="16">
        <f>Data!I4379</f>
        <v>55</v>
      </c>
      <c r="H4379" s="17">
        <f>Data!K4379</f>
        <v>3300</v>
      </c>
      <c r="I4379" s="17">
        <f>Data!L4379</f>
        <v>1551</v>
      </c>
      <c r="J4379" s="12" t="str">
        <f>Data!N4379</f>
        <v>Online</v>
      </c>
      <c r="K4379" s="12" t="str">
        <f>Data!O4379</f>
        <v>Transferencia bancaria</v>
      </c>
      <c r="L4379" s="12" t="str">
        <f>Data!P4379</f>
        <v>Recurrente</v>
      </c>
    </row>
    <row r="4380">
      <c r="A4380" s="11">
        <v>4379.0</v>
      </c>
      <c r="B4380" s="14">
        <f>Data!D4380</f>
        <v>44553</v>
      </c>
      <c r="C4380" s="12">
        <f>IFERROR(VLOOKUP(Data!B4380, Minorista!$A$2:$B$100, 2, FALSE), "")</f>
        <v>1</v>
      </c>
      <c r="D4380" s="12">
        <f t="array" ref="D4380">INDEX(Producto!$A$2:$A$500, MATCH(Data!H4380, Producto!$B$2:$B$500, 0))</f>
        <v>3</v>
      </c>
      <c r="E4380" s="12">
        <f>VLOOKUP(Data!E4380 &amp; Data!F4380 &amp; Data!G4380, Ubicacion!$A$2:$B$1000, 2, FALSE)</f>
        <v>7</v>
      </c>
      <c r="F4380" s="15">
        <f>Data!J4380</f>
        <v>55</v>
      </c>
      <c r="G4380" s="16">
        <f>Data!I4380</f>
        <v>55</v>
      </c>
      <c r="H4380" s="17">
        <f>Data!K4380</f>
        <v>3025</v>
      </c>
      <c r="I4380" s="17">
        <f>Data!L4380</f>
        <v>1603.25</v>
      </c>
      <c r="J4380" s="12" t="str">
        <f>Data!N4380</f>
        <v>Online</v>
      </c>
      <c r="K4380" s="12" t="str">
        <f>Data!O4380</f>
        <v>Efectivo</v>
      </c>
      <c r="L4380" s="12" t="str">
        <f>Data!P4380</f>
        <v>Recurrente</v>
      </c>
    </row>
    <row r="4381">
      <c r="A4381" s="11">
        <v>4380.0</v>
      </c>
      <c r="B4381" s="14">
        <f>Data!D4381</f>
        <v>44554</v>
      </c>
      <c r="C4381" s="12">
        <f>IFERROR(VLOOKUP(Data!B4381, Minorista!$A$2:$B$100, 2, FALSE), "")</f>
        <v>1</v>
      </c>
      <c r="D4381" s="12">
        <f t="array" ref="D4381">INDEX(Producto!$A$2:$A$500, MATCH(Data!H4381, Producto!$B$2:$B$500, 0))</f>
        <v>4</v>
      </c>
      <c r="E4381" s="12">
        <f>VLOOKUP(Data!E4381 &amp; Data!F4381 &amp; Data!G4381, Ubicacion!$A$2:$B$1000, 2, FALSE)</f>
        <v>7</v>
      </c>
      <c r="F4381" s="15">
        <f>Data!J4381</f>
        <v>44</v>
      </c>
      <c r="G4381" s="16">
        <f>Data!I4381</f>
        <v>56</v>
      </c>
      <c r="H4381" s="17">
        <f>Data!K4381</f>
        <v>2464</v>
      </c>
      <c r="I4381" s="17">
        <f>Data!L4381</f>
        <v>1256.64</v>
      </c>
      <c r="J4381" s="12" t="str">
        <f>Data!N4381</f>
        <v>Online</v>
      </c>
      <c r="K4381" s="12" t="str">
        <f>Data!O4381</f>
        <v>Efectivo</v>
      </c>
      <c r="L4381" s="12" t="str">
        <f>Data!P4381</f>
        <v>Nuevo</v>
      </c>
    </row>
    <row r="4382">
      <c r="A4382" s="11">
        <v>4381.0</v>
      </c>
      <c r="B4382" s="14">
        <f>Data!D4382</f>
        <v>44555</v>
      </c>
      <c r="C4382" s="12">
        <f>IFERROR(VLOOKUP(Data!B4382, Minorista!$A$2:$B$100, 2, FALSE), "")</f>
        <v>1</v>
      </c>
      <c r="D4382" s="12">
        <f t="array" ref="D4382">INDEX(Producto!$A$2:$A$500, MATCH(Data!H4382, Producto!$B$2:$B$500, 0))</f>
        <v>5</v>
      </c>
      <c r="E4382" s="12">
        <f>VLOOKUP(Data!E4382 &amp; Data!F4382 &amp; Data!G4382, Ubicacion!$A$2:$B$1000, 2, FALSE)</f>
        <v>7</v>
      </c>
      <c r="F4382" s="15">
        <f>Data!J4382</f>
        <v>42</v>
      </c>
      <c r="G4382" s="16">
        <f>Data!I4382</f>
        <v>64</v>
      </c>
      <c r="H4382" s="17">
        <f>Data!K4382</f>
        <v>2688</v>
      </c>
      <c r="I4382" s="17">
        <f>Data!L4382</f>
        <v>1290.24</v>
      </c>
      <c r="J4382" s="12" t="str">
        <f>Data!N4382</f>
        <v>Online</v>
      </c>
      <c r="K4382" s="12" t="str">
        <f>Data!O4382</f>
        <v>Efectivo</v>
      </c>
      <c r="L4382" s="12" t="str">
        <f>Data!P4382</f>
        <v>Recurrente</v>
      </c>
    </row>
    <row r="4383">
      <c r="A4383" s="11">
        <v>4382.0</v>
      </c>
      <c r="B4383" s="14">
        <f>Data!D4383</f>
        <v>44556</v>
      </c>
      <c r="C4383" s="12">
        <f>IFERROR(VLOOKUP(Data!B4383, Minorista!$A$2:$B$100, 2, FALSE), "")</f>
        <v>1</v>
      </c>
      <c r="D4383" s="12">
        <f t="array" ref="D4383">INDEX(Producto!$A$2:$A$500, MATCH(Data!H4383, Producto!$B$2:$B$500, 0))</f>
        <v>6</v>
      </c>
      <c r="E4383" s="12">
        <f>VLOOKUP(Data!E4383 &amp; Data!F4383 &amp; Data!G4383, Ubicacion!$A$2:$B$1000, 2, FALSE)</f>
        <v>7</v>
      </c>
      <c r="F4383" s="15">
        <f>Data!J4383</f>
        <v>65</v>
      </c>
      <c r="G4383" s="16">
        <f>Data!I4383</f>
        <v>71</v>
      </c>
      <c r="H4383" s="17">
        <f>Data!K4383</f>
        <v>4615</v>
      </c>
      <c r="I4383" s="17">
        <f>Data!L4383</f>
        <v>2030.6</v>
      </c>
      <c r="J4383" s="12" t="str">
        <f>Data!N4383</f>
        <v>Online</v>
      </c>
      <c r="K4383" s="12" t="str">
        <f>Data!O4383</f>
        <v>Transferencia bancaria</v>
      </c>
      <c r="L4383" s="12" t="str">
        <f>Data!P4383</f>
        <v>Nuevo</v>
      </c>
    </row>
    <row r="4384">
      <c r="A4384" s="11">
        <v>4383.0</v>
      </c>
      <c r="B4384" s="14">
        <f>Data!D4384</f>
        <v>44557</v>
      </c>
      <c r="C4384" s="12">
        <f>IFERROR(VLOOKUP(Data!B4384, Minorista!$A$2:$B$100, 2, FALSE), "")</f>
        <v>1</v>
      </c>
      <c r="D4384" s="12">
        <f t="array" ref="D4384">INDEX(Producto!$A$2:$A$500, MATCH(Data!H4384, Producto!$B$2:$B$500, 0))</f>
        <v>1</v>
      </c>
      <c r="E4384" s="12">
        <f>VLOOKUP(Data!E4384 &amp; Data!F4384 &amp; Data!G4384, Ubicacion!$A$2:$B$1000, 2, FALSE)</f>
        <v>7</v>
      </c>
      <c r="F4384" s="15">
        <f>Data!J4384</f>
        <v>124</v>
      </c>
      <c r="G4384" s="16">
        <f>Data!I4384</f>
        <v>67</v>
      </c>
      <c r="H4384" s="17">
        <f>Data!K4384</f>
        <v>8308</v>
      </c>
      <c r="I4384" s="17">
        <f>Data!L4384</f>
        <v>5732.52</v>
      </c>
      <c r="J4384" s="12" t="str">
        <f>Data!N4384</f>
        <v>Online</v>
      </c>
      <c r="K4384" s="12" t="str">
        <f>Data!O4384</f>
        <v>Transferencia bancaria</v>
      </c>
      <c r="L4384" s="12" t="str">
        <f>Data!P4384</f>
        <v>Nuevo</v>
      </c>
    </row>
    <row r="4385">
      <c r="A4385" s="11">
        <v>4384.0</v>
      </c>
      <c r="B4385" s="14">
        <f>Data!D4385</f>
        <v>44558</v>
      </c>
      <c r="C4385" s="12">
        <f>IFERROR(VLOOKUP(Data!B4385, Minorista!$A$2:$B$100, 2, FALSE), "")</f>
        <v>1</v>
      </c>
      <c r="D4385" s="12">
        <f t="array" ref="D4385">INDEX(Producto!$A$2:$A$500, MATCH(Data!H4385, Producto!$B$2:$B$500, 0))</f>
        <v>2</v>
      </c>
      <c r="E4385" s="12">
        <f>VLOOKUP(Data!E4385 &amp; Data!F4385 &amp; Data!G4385, Ubicacion!$A$2:$B$1000, 2, FALSE)</f>
        <v>7</v>
      </c>
      <c r="F4385" s="15">
        <f>Data!J4385</f>
        <v>69</v>
      </c>
      <c r="G4385" s="16">
        <f>Data!I4385</f>
        <v>55</v>
      </c>
      <c r="H4385" s="17">
        <f>Data!K4385</f>
        <v>3795</v>
      </c>
      <c r="I4385" s="17">
        <f>Data!L4385</f>
        <v>1707.75</v>
      </c>
      <c r="J4385" s="12" t="str">
        <f>Data!N4385</f>
        <v>Online</v>
      </c>
      <c r="K4385" s="12" t="str">
        <f>Data!O4385</f>
        <v>Transferencia bancaria</v>
      </c>
      <c r="L4385" s="12" t="str">
        <f>Data!P4385</f>
        <v>Nuevo</v>
      </c>
    </row>
    <row r="4386">
      <c r="A4386" s="11">
        <v>4385.0</v>
      </c>
      <c r="B4386" s="14">
        <f>Data!D4386</f>
        <v>44559</v>
      </c>
      <c r="C4386" s="12">
        <f>IFERROR(VLOOKUP(Data!B4386, Minorista!$A$2:$B$100, 2, FALSE), "")</f>
        <v>1</v>
      </c>
      <c r="D4386" s="12">
        <f t="array" ref="D4386">INDEX(Producto!$A$2:$A$500, MATCH(Data!H4386, Producto!$B$2:$B$500, 0))</f>
        <v>3</v>
      </c>
      <c r="E4386" s="12">
        <f>VLOOKUP(Data!E4386 &amp; Data!F4386 &amp; Data!G4386, Ubicacion!$A$2:$B$1000, 2, FALSE)</f>
        <v>7</v>
      </c>
      <c r="F4386" s="15">
        <f>Data!J4386</f>
        <v>65</v>
      </c>
      <c r="G4386" s="16">
        <f>Data!I4386</f>
        <v>55</v>
      </c>
      <c r="H4386" s="17">
        <f>Data!K4386</f>
        <v>3575</v>
      </c>
      <c r="I4386" s="17">
        <f>Data!L4386</f>
        <v>1894.75</v>
      </c>
      <c r="J4386" s="12" t="str">
        <f>Data!N4386</f>
        <v>Online</v>
      </c>
      <c r="K4386" s="12" t="str">
        <f>Data!O4386</f>
        <v>Tarjeta</v>
      </c>
      <c r="L4386" s="12" t="str">
        <f>Data!P4386</f>
        <v>Recurrente</v>
      </c>
    </row>
    <row r="4387">
      <c r="A4387" s="11">
        <v>4386.0</v>
      </c>
      <c r="B4387" s="14">
        <f>Data!D4387</f>
        <v>44560</v>
      </c>
      <c r="C4387" s="12">
        <f>IFERROR(VLOOKUP(Data!B4387, Minorista!$A$2:$B$100, 2, FALSE), "")</f>
        <v>1</v>
      </c>
      <c r="D4387" s="12">
        <f t="array" ref="D4387">INDEX(Producto!$A$2:$A$500, MATCH(Data!H4387, Producto!$B$2:$B$500, 0))</f>
        <v>4</v>
      </c>
      <c r="E4387" s="12">
        <f>VLOOKUP(Data!E4387 &amp; Data!F4387 &amp; Data!G4387, Ubicacion!$A$2:$B$1000, 2, FALSE)</f>
        <v>7</v>
      </c>
      <c r="F4387" s="15">
        <f>Data!J4387</f>
        <v>53</v>
      </c>
      <c r="G4387" s="16">
        <f>Data!I4387</f>
        <v>57</v>
      </c>
      <c r="H4387" s="17">
        <f>Data!K4387</f>
        <v>3021</v>
      </c>
      <c r="I4387" s="17">
        <f>Data!L4387</f>
        <v>1601.13</v>
      </c>
      <c r="J4387" s="12" t="str">
        <f>Data!N4387</f>
        <v>Online</v>
      </c>
      <c r="K4387" s="12" t="str">
        <f>Data!O4387</f>
        <v>Transferencia bancaria</v>
      </c>
      <c r="L4387" s="12" t="str">
        <f>Data!P4387</f>
        <v>Nuevo</v>
      </c>
    </row>
    <row r="4388">
      <c r="A4388" s="11">
        <v>4387.0</v>
      </c>
      <c r="B4388" s="14">
        <f>Data!D4388</f>
        <v>44561</v>
      </c>
      <c r="C4388" s="12">
        <f>IFERROR(VLOOKUP(Data!B4388, Minorista!$A$2:$B$100, 2, FALSE), "")</f>
        <v>1</v>
      </c>
      <c r="D4388" s="12">
        <f t="array" ref="D4388">INDEX(Producto!$A$2:$A$500, MATCH(Data!H4388, Producto!$B$2:$B$500, 0))</f>
        <v>5</v>
      </c>
      <c r="E4388" s="12">
        <f>VLOOKUP(Data!E4388 &amp; Data!F4388 &amp; Data!G4388, Ubicacion!$A$2:$B$1000, 2, FALSE)</f>
        <v>7</v>
      </c>
      <c r="F4388" s="15">
        <f>Data!J4388</f>
        <v>47</v>
      </c>
      <c r="G4388" s="16">
        <f>Data!I4388</f>
        <v>63</v>
      </c>
      <c r="H4388" s="17">
        <f>Data!K4388</f>
        <v>2961</v>
      </c>
      <c r="I4388" s="17">
        <f>Data!L4388</f>
        <v>1362.06</v>
      </c>
      <c r="J4388" s="12" t="str">
        <f>Data!N4388</f>
        <v>Online</v>
      </c>
      <c r="K4388" s="12" t="str">
        <f>Data!O4388</f>
        <v>Efectivo</v>
      </c>
      <c r="L4388" s="12" t="str">
        <f>Data!P4388</f>
        <v>Recurrente</v>
      </c>
    </row>
    <row r="4389">
      <c r="A4389" s="11">
        <v>4388.0</v>
      </c>
      <c r="B4389" s="14">
        <f>Data!D4389</f>
        <v>43831</v>
      </c>
      <c r="C4389" s="12">
        <f>IFERROR(VLOOKUP(Data!B4389, Minorista!$A$2:$B$100, 2, FALSE), "")</f>
        <v>1</v>
      </c>
      <c r="D4389" s="12">
        <f t="array" ref="D4389">INDEX(Producto!$A$2:$A$500, MATCH(Data!H4389, Producto!$B$2:$B$500, 0))</f>
        <v>6</v>
      </c>
      <c r="E4389" s="12">
        <f>VLOOKUP(Data!E4389 &amp; Data!F4389 &amp; Data!G4389, Ubicacion!$A$2:$B$1000, 2, FALSE)</f>
        <v>7</v>
      </c>
      <c r="F4389" s="15">
        <f>Data!J4389</f>
        <v>83</v>
      </c>
      <c r="G4389" s="16">
        <f>Data!I4389</f>
        <v>68</v>
      </c>
      <c r="H4389" s="17">
        <f>Data!K4389</f>
        <v>5644</v>
      </c>
      <c r="I4389" s="17">
        <f>Data!L4389</f>
        <v>2426.92</v>
      </c>
      <c r="J4389" s="12" t="str">
        <f>Data!N4389</f>
        <v>Online</v>
      </c>
      <c r="K4389" s="12" t="str">
        <f>Data!O4389</f>
        <v>Tarjeta</v>
      </c>
      <c r="L4389" s="12" t="str">
        <f>Data!P4389</f>
        <v>Recurrente</v>
      </c>
    </row>
    <row r="4390">
      <c r="A4390" s="11">
        <v>4389.0</v>
      </c>
      <c r="B4390" s="14">
        <f>Data!D4390</f>
        <v>43832</v>
      </c>
      <c r="C4390" s="12">
        <f>IFERROR(VLOOKUP(Data!B4390, Minorista!$A$2:$B$100, 2, FALSE), "")</f>
        <v>4</v>
      </c>
      <c r="D4390" s="12">
        <f t="array" ref="D4390">INDEX(Producto!$A$2:$A$500, MATCH(Data!H4390, Producto!$B$2:$B$500, 0))</f>
        <v>1</v>
      </c>
      <c r="E4390" s="12">
        <f>VLOOKUP(Data!E4390 &amp; Data!F4390 &amp; Data!G4390, Ubicacion!$A$2:$B$1000, 2, FALSE)</f>
        <v>7</v>
      </c>
      <c r="F4390" s="15">
        <f>Data!J4390</f>
        <v>122</v>
      </c>
      <c r="G4390" s="16">
        <f>Data!I4390</f>
        <v>32</v>
      </c>
      <c r="H4390" s="17">
        <f>Data!K4390</f>
        <v>3904</v>
      </c>
      <c r="I4390" s="17">
        <f>Data!L4390</f>
        <v>1991.04</v>
      </c>
      <c r="J4390" s="12" t="str">
        <f>Data!N4390</f>
        <v>Online</v>
      </c>
      <c r="K4390" s="12" t="str">
        <f>Data!O4390</f>
        <v>Tarjeta</v>
      </c>
      <c r="L4390" s="12" t="str">
        <f>Data!P4390</f>
        <v>Recurrente</v>
      </c>
    </row>
    <row r="4391">
      <c r="A4391" s="11">
        <v>4390.0</v>
      </c>
      <c r="B4391" s="14">
        <f>Data!D4391</f>
        <v>43833</v>
      </c>
      <c r="C4391" s="12">
        <f>IFERROR(VLOOKUP(Data!B4391, Minorista!$A$2:$B$100, 2, FALSE), "")</f>
        <v>4</v>
      </c>
      <c r="D4391" s="12">
        <f t="array" ref="D4391">INDEX(Producto!$A$2:$A$500, MATCH(Data!H4391, Producto!$B$2:$B$500, 0))</f>
        <v>2</v>
      </c>
      <c r="E4391" s="12">
        <f>VLOOKUP(Data!E4391 &amp; Data!F4391 &amp; Data!G4391, Ubicacion!$A$2:$B$1000, 2, FALSE)</f>
        <v>7</v>
      </c>
      <c r="F4391" s="15">
        <f>Data!J4391</f>
        <v>117</v>
      </c>
      <c r="G4391" s="16">
        <f>Data!I4391</f>
        <v>44</v>
      </c>
      <c r="H4391" s="17">
        <f>Data!K4391</f>
        <v>5148</v>
      </c>
      <c r="I4391" s="17">
        <f>Data!L4391</f>
        <v>1904.76</v>
      </c>
      <c r="J4391" s="12" t="str">
        <f>Data!N4391</f>
        <v>Online</v>
      </c>
      <c r="K4391" s="12" t="str">
        <f>Data!O4391</f>
        <v>Efectivo</v>
      </c>
      <c r="L4391" s="12" t="str">
        <f>Data!P4391</f>
        <v>Recurrente</v>
      </c>
    </row>
    <row r="4392">
      <c r="A4392" s="11">
        <v>4391.0</v>
      </c>
      <c r="B4392" s="14">
        <f>Data!D4392</f>
        <v>43834</v>
      </c>
      <c r="C4392" s="12">
        <f>IFERROR(VLOOKUP(Data!B4392, Minorista!$A$2:$B$100, 2, FALSE), "")</f>
        <v>4</v>
      </c>
      <c r="D4392" s="12">
        <f t="array" ref="D4392">INDEX(Producto!$A$2:$A$500, MATCH(Data!H4392, Producto!$B$2:$B$500, 0))</f>
        <v>3</v>
      </c>
      <c r="E4392" s="12">
        <f>VLOOKUP(Data!E4392 &amp; Data!F4392 &amp; Data!G4392, Ubicacion!$A$2:$B$1000, 2, FALSE)</f>
        <v>7</v>
      </c>
      <c r="F4392" s="15">
        <f>Data!J4392</f>
        <v>117</v>
      </c>
      <c r="G4392" s="16">
        <f>Data!I4392</f>
        <v>41</v>
      </c>
      <c r="H4392" s="17">
        <f>Data!K4392</f>
        <v>4797</v>
      </c>
      <c r="I4392" s="17">
        <f>Data!L4392</f>
        <v>2590.38</v>
      </c>
      <c r="J4392" s="12" t="str">
        <f>Data!N4392</f>
        <v>Online</v>
      </c>
      <c r="K4392" s="12" t="str">
        <f>Data!O4392</f>
        <v>Transferencia bancaria</v>
      </c>
      <c r="L4392" s="12" t="str">
        <f>Data!P4392</f>
        <v>Nuevo</v>
      </c>
    </row>
    <row r="4393">
      <c r="A4393" s="11">
        <v>4392.0</v>
      </c>
      <c r="B4393" s="14">
        <f>Data!D4393</f>
        <v>43835</v>
      </c>
      <c r="C4393" s="12">
        <f>IFERROR(VLOOKUP(Data!B4393, Minorista!$A$2:$B$100, 2, FALSE), "")</f>
        <v>4</v>
      </c>
      <c r="D4393" s="12">
        <f t="array" ref="D4393">INDEX(Producto!$A$2:$A$500, MATCH(Data!H4393, Producto!$B$2:$B$500, 0))</f>
        <v>4</v>
      </c>
      <c r="E4393" s="12">
        <f>VLOOKUP(Data!E4393 &amp; Data!F4393 &amp; Data!G4393, Ubicacion!$A$2:$B$1000, 2, FALSE)</f>
        <v>7</v>
      </c>
      <c r="F4393" s="15">
        <f>Data!J4393</f>
        <v>87</v>
      </c>
      <c r="G4393" s="16">
        <f>Data!I4393</f>
        <v>43</v>
      </c>
      <c r="H4393" s="17">
        <f>Data!K4393</f>
        <v>3741</v>
      </c>
      <c r="I4393" s="17">
        <f>Data!L4393</f>
        <v>1870.5</v>
      </c>
      <c r="J4393" s="12" t="str">
        <f>Data!N4393</f>
        <v>Online</v>
      </c>
      <c r="K4393" s="12" t="str">
        <f>Data!O4393</f>
        <v>Tarjeta</v>
      </c>
      <c r="L4393" s="12" t="str">
        <f>Data!P4393</f>
        <v>Nuevo</v>
      </c>
    </row>
    <row r="4394">
      <c r="A4394" s="11">
        <v>4393.0</v>
      </c>
      <c r="B4394" s="14">
        <f>Data!D4394</f>
        <v>43836</v>
      </c>
      <c r="C4394" s="12">
        <f>IFERROR(VLOOKUP(Data!B4394, Minorista!$A$2:$B$100, 2, FALSE), "")</f>
        <v>4</v>
      </c>
      <c r="D4394" s="12">
        <f t="array" ref="D4394">INDEX(Producto!$A$2:$A$500, MATCH(Data!H4394, Producto!$B$2:$B$500, 0))</f>
        <v>5</v>
      </c>
      <c r="E4394" s="12">
        <f>VLOOKUP(Data!E4394 &amp; Data!F4394 &amp; Data!G4394, Ubicacion!$A$2:$B$1000, 2, FALSE)</f>
        <v>8</v>
      </c>
      <c r="F4394" s="15">
        <f>Data!J4394</f>
        <v>70</v>
      </c>
      <c r="G4394" s="16">
        <f>Data!I4394</f>
        <v>47</v>
      </c>
      <c r="H4394" s="17">
        <f>Data!K4394</f>
        <v>3290</v>
      </c>
      <c r="I4394" s="17">
        <f>Data!L4394</f>
        <v>2138.5</v>
      </c>
      <c r="J4394" s="12" t="str">
        <f>Data!N4394</f>
        <v>Online</v>
      </c>
      <c r="K4394" s="12" t="str">
        <f>Data!O4394</f>
        <v>Transferencia bancaria</v>
      </c>
      <c r="L4394" s="12" t="str">
        <f>Data!P4394</f>
        <v>Recurrente</v>
      </c>
    </row>
    <row r="4395">
      <c r="A4395" s="11">
        <v>4394.0</v>
      </c>
      <c r="B4395" s="14">
        <f>Data!D4395</f>
        <v>43837</v>
      </c>
      <c r="C4395" s="12">
        <f>IFERROR(VLOOKUP(Data!B4395, Minorista!$A$2:$B$100, 2, FALSE), "")</f>
        <v>4</v>
      </c>
      <c r="D4395" s="12">
        <f t="array" ref="D4395">INDEX(Producto!$A$2:$A$500, MATCH(Data!H4395, Producto!$B$2:$B$500, 0))</f>
        <v>6</v>
      </c>
      <c r="E4395" s="12">
        <f>VLOOKUP(Data!E4395 &amp; Data!F4395 &amp; Data!G4395, Ubicacion!$A$2:$B$1000, 2, FALSE)</f>
        <v>8</v>
      </c>
      <c r="F4395" s="15">
        <f>Data!J4395</f>
        <v>128</v>
      </c>
      <c r="G4395" s="16">
        <f>Data!I4395</f>
        <v>41</v>
      </c>
      <c r="H4395" s="17">
        <f>Data!K4395</f>
        <v>5248</v>
      </c>
      <c r="I4395" s="17">
        <f>Data!L4395</f>
        <v>1574.4</v>
      </c>
      <c r="J4395" s="12" t="str">
        <f>Data!N4395</f>
        <v>Online</v>
      </c>
      <c r="K4395" s="12" t="str">
        <f>Data!O4395</f>
        <v>Tarjeta</v>
      </c>
      <c r="L4395" s="12" t="str">
        <f>Data!P4395</f>
        <v>Nuevo</v>
      </c>
    </row>
    <row r="4396">
      <c r="A4396" s="11">
        <v>4395.0</v>
      </c>
      <c r="B4396" s="14">
        <f>Data!D4396</f>
        <v>43838</v>
      </c>
      <c r="C4396" s="12">
        <f>IFERROR(VLOOKUP(Data!B4396, Minorista!$A$2:$B$100, 2, FALSE), "")</f>
        <v>4</v>
      </c>
      <c r="D4396" s="12">
        <f t="array" ref="D4396">INDEX(Producto!$A$2:$A$500, MATCH(Data!H4396, Producto!$B$2:$B$500, 0))</f>
        <v>1</v>
      </c>
      <c r="E4396" s="12">
        <f>VLOOKUP(Data!E4396 &amp; Data!F4396 &amp; Data!G4396, Ubicacion!$A$2:$B$1000, 2, FALSE)</f>
        <v>8</v>
      </c>
      <c r="F4396" s="15">
        <f>Data!J4396</f>
        <v>158</v>
      </c>
      <c r="G4396" s="16">
        <f>Data!I4396</f>
        <v>34</v>
      </c>
      <c r="H4396" s="17">
        <f>Data!K4396</f>
        <v>5372</v>
      </c>
      <c r="I4396" s="17">
        <f>Data!L4396</f>
        <v>2686</v>
      </c>
      <c r="J4396" s="12" t="str">
        <f>Data!N4396</f>
        <v>Online</v>
      </c>
      <c r="K4396" s="12" t="str">
        <f>Data!O4396</f>
        <v>Efectivo</v>
      </c>
      <c r="L4396" s="12" t="str">
        <f>Data!P4396</f>
        <v>Recurrente</v>
      </c>
    </row>
    <row r="4397">
      <c r="A4397" s="11">
        <v>4396.0</v>
      </c>
      <c r="B4397" s="14">
        <f>Data!D4397</f>
        <v>43839</v>
      </c>
      <c r="C4397" s="12">
        <f>IFERROR(VLOOKUP(Data!B4397, Minorista!$A$2:$B$100, 2, FALSE), "")</f>
        <v>4</v>
      </c>
      <c r="D4397" s="12">
        <f t="array" ref="D4397">INDEX(Producto!$A$2:$A$500, MATCH(Data!H4397, Producto!$B$2:$B$500, 0))</f>
        <v>2</v>
      </c>
      <c r="E4397" s="12">
        <f>VLOOKUP(Data!E4397 &amp; Data!F4397 &amp; Data!G4397, Ubicacion!$A$2:$B$1000, 2, FALSE)</f>
        <v>8</v>
      </c>
      <c r="F4397" s="15">
        <f>Data!J4397</f>
        <v>128</v>
      </c>
      <c r="G4397" s="16">
        <f>Data!I4397</f>
        <v>43</v>
      </c>
      <c r="H4397" s="17">
        <f>Data!K4397</f>
        <v>5504</v>
      </c>
      <c r="I4397" s="17">
        <f>Data!L4397</f>
        <v>2201.6</v>
      </c>
      <c r="J4397" s="12" t="str">
        <f>Data!N4397</f>
        <v>Online</v>
      </c>
      <c r="K4397" s="12" t="str">
        <f>Data!O4397</f>
        <v>Transferencia bancaria</v>
      </c>
      <c r="L4397" s="12" t="str">
        <f>Data!P4397</f>
        <v>Nuevo</v>
      </c>
    </row>
    <row r="4398">
      <c r="A4398" s="11">
        <v>4397.0</v>
      </c>
      <c r="B4398" s="14">
        <f>Data!D4398</f>
        <v>43840</v>
      </c>
      <c r="C4398" s="12">
        <f>IFERROR(VLOOKUP(Data!B4398, Minorista!$A$2:$B$100, 2, FALSE), "")</f>
        <v>4</v>
      </c>
      <c r="D4398" s="12">
        <f t="array" ref="D4398">INDEX(Producto!$A$2:$A$500, MATCH(Data!H4398, Producto!$B$2:$B$500, 0))</f>
        <v>3</v>
      </c>
      <c r="E4398" s="12">
        <f>VLOOKUP(Data!E4398 &amp; Data!F4398 &amp; Data!G4398, Ubicacion!$A$2:$B$1000, 2, FALSE)</f>
        <v>8</v>
      </c>
      <c r="F4398" s="15">
        <f>Data!J4398</f>
        <v>119</v>
      </c>
      <c r="G4398" s="16">
        <f>Data!I4398</f>
        <v>41</v>
      </c>
      <c r="H4398" s="17">
        <f>Data!K4398</f>
        <v>4879</v>
      </c>
      <c r="I4398" s="17">
        <f>Data!L4398</f>
        <v>2585.87</v>
      </c>
      <c r="J4398" s="12" t="str">
        <f>Data!N4398</f>
        <v>Online</v>
      </c>
      <c r="K4398" s="12" t="str">
        <f>Data!O4398</f>
        <v>Transferencia bancaria</v>
      </c>
      <c r="L4398" s="12" t="str">
        <f>Data!P4398</f>
        <v>Nuevo</v>
      </c>
    </row>
    <row r="4399">
      <c r="A4399" s="11">
        <v>4398.0</v>
      </c>
      <c r="B4399" s="14">
        <f>Data!D4399</f>
        <v>43841</v>
      </c>
      <c r="C4399" s="12">
        <f>IFERROR(VLOOKUP(Data!B4399, Minorista!$A$2:$B$100, 2, FALSE), "")</f>
        <v>4</v>
      </c>
      <c r="D4399" s="12">
        <f t="array" ref="D4399">INDEX(Producto!$A$2:$A$500, MATCH(Data!H4399, Producto!$B$2:$B$500, 0))</f>
        <v>4</v>
      </c>
      <c r="E4399" s="12">
        <f>VLOOKUP(Data!E4399 &amp; Data!F4399 &amp; Data!G4399, Ubicacion!$A$2:$B$1000, 2, FALSE)</f>
        <v>8</v>
      </c>
      <c r="F4399" s="15">
        <f>Data!J4399</f>
        <v>74</v>
      </c>
      <c r="G4399" s="16">
        <f>Data!I4399</f>
        <v>44</v>
      </c>
      <c r="H4399" s="17">
        <f>Data!K4399</f>
        <v>3256</v>
      </c>
      <c r="I4399" s="17">
        <f>Data!L4399</f>
        <v>1497.76</v>
      </c>
      <c r="J4399" s="12" t="str">
        <f>Data!N4399</f>
        <v>Online</v>
      </c>
      <c r="K4399" s="12" t="str">
        <f>Data!O4399</f>
        <v>Tarjeta</v>
      </c>
      <c r="L4399" s="12" t="str">
        <f>Data!P4399</f>
        <v>Nuevo</v>
      </c>
    </row>
    <row r="4400">
      <c r="A4400" s="11">
        <v>4399.0</v>
      </c>
      <c r="B4400" s="14">
        <f>Data!D4400</f>
        <v>43842</v>
      </c>
      <c r="C4400" s="12">
        <f>IFERROR(VLOOKUP(Data!B4400, Minorista!$A$2:$B$100, 2, FALSE), "")</f>
        <v>4</v>
      </c>
      <c r="D4400" s="12">
        <f t="array" ref="D4400">INDEX(Producto!$A$2:$A$500, MATCH(Data!H4400, Producto!$B$2:$B$500, 0))</f>
        <v>5</v>
      </c>
      <c r="E4400" s="12">
        <f>VLOOKUP(Data!E4400 &amp; Data!F4400 &amp; Data!G4400, Ubicacion!$A$2:$B$1000, 2, FALSE)</f>
        <v>8</v>
      </c>
      <c r="F4400" s="15">
        <f>Data!J4400</f>
        <v>52</v>
      </c>
      <c r="G4400" s="16">
        <f>Data!I4400</f>
        <v>46</v>
      </c>
      <c r="H4400" s="17">
        <f>Data!K4400</f>
        <v>2392</v>
      </c>
      <c r="I4400" s="17">
        <f>Data!L4400</f>
        <v>1674.4</v>
      </c>
      <c r="J4400" s="12" t="str">
        <f>Data!N4400</f>
        <v>Online</v>
      </c>
      <c r="K4400" s="12" t="str">
        <f>Data!O4400</f>
        <v>Transferencia bancaria</v>
      </c>
      <c r="L4400" s="12" t="str">
        <f>Data!P4400</f>
        <v>Nuevo</v>
      </c>
    </row>
    <row r="4401">
      <c r="A4401" s="11">
        <v>4400.0</v>
      </c>
      <c r="B4401" s="14">
        <f>Data!D4401</f>
        <v>43843</v>
      </c>
      <c r="C4401" s="12">
        <f>IFERROR(VLOOKUP(Data!B4401, Minorista!$A$2:$B$100, 2, FALSE), "")</f>
        <v>4</v>
      </c>
      <c r="D4401" s="12">
        <f t="array" ref="D4401">INDEX(Producto!$A$2:$A$500, MATCH(Data!H4401, Producto!$B$2:$B$500, 0))</f>
        <v>6</v>
      </c>
      <c r="E4401" s="12">
        <f>VLOOKUP(Data!E4401 &amp; Data!F4401 &amp; Data!G4401, Ubicacion!$A$2:$B$1000, 2, FALSE)</f>
        <v>8</v>
      </c>
      <c r="F4401" s="15">
        <f>Data!J4401</f>
        <v>116</v>
      </c>
      <c r="G4401" s="16">
        <f>Data!I4401</f>
        <v>41</v>
      </c>
      <c r="H4401" s="17">
        <f>Data!K4401</f>
        <v>4756</v>
      </c>
      <c r="I4401" s="17">
        <f>Data!L4401</f>
        <v>1617.04</v>
      </c>
      <c r="J4401" s="12" t="str">
        <f>Data!N4401</f>
        <v>Online</v>
      </c>
      <c r="K4401" s="12" t="str">
        <f>Data!O4401</f>
        <v>Tarjeta</v>
      </c>
      <c r="L4401" s="12" t="str">
        <f>Data!P4401</f>
        <v>Recurrente</v>
      </c>
    </row>
    <row r="4402">
      <c r="A4402" s="11">
        <v>4401.0</v>
      </c>
      <c r="B4402" s="14">
        <f>Data!D4402</f>
        <v>43844</v>
      </c>
      <c r="C4402" s="12">
        <f>IFERROR(VLOOKUP(Data!B4402, Minorista!$A$2:$B$100, 2, FALSE), "")</f>
        <v>4</v>
      </c>
      <c r="D4402" s="12">
        <f t="array" ref="D4402">INDEX(Producto!$A$2:$A$500, MATCH(Data!H4402, Producto!$B$2:$B$500, 0))</f>
        <v>1</v>
      </c>
      <c r="E4402" s="12">
        <f>VLOOKUP(Data!E4402 &amp; Data!F4402 &amp; Data!G4402, Ubicacion!$A$2:$B$1000, 2, FALSE)</f>
        <v>8</v>
      </c>
      <c r="F4402" s="15">
        <f>Data!J4402</f>
        <v>160</v>
      </c>
      <c r="G4402" s="16">
        <f>Data!I4402</f>
        <v>43</v>
      </c>
      <c r="H4402" s="17">
        <f>Data!K4402</f>
        <v>6880</v>
      </c>
      <c r="I4402" s="17">
        <f>Data!L4402</f>
        <v>3784</v>
      </c>
      <c r="J4402" s="12" t="str">
        <f>Data!N4402</f>
        <v>Online</v>
      </c>
      <c r="K4402" s="12" t="str">
        <f>Data!O4402</f>
        <v>Efectivo</v>
      </c>
      <c r="L4402" s="12" t="str">
        <f>Data!P4402</f>
        <v>Recurrente</v>
      </c>
    </row>
    <row r="4403">
      <c r="A4403" s="11">
        <v>4402.0</v>
      </c>
      <c r="B4403" s="14">
        <f>Data!D4403</f>
        <v>43845</v>
      </c>
      <c r="C4403" s="12">
        <f>IFERROR(VLOOKUP(Data!B4403, Minorista!$A$2:$B$100, 2, FALSE), "")</f>
        <v>4</v>
      </c>
      <c r="D4403" s="12">
        <f t="array" ref="D4403">INDEX(Producto!$A$2:$A$500, MATCH(Data!H4403, Producto!$B$2:$B$500, 0))</f>
        <v>2</v>
      </c>
      <c r="E4403" s="12">
        <f>VLOOKUP(Data!E4403 &amp; Data!F4403 &amp; Data!G4403, Ubicacion!$A$2:$B$1000, 2, FALSE)</f>
        <v>8</v>
      </c>
      <c r="F4403" s="15">
        <f>Data!J4403</f>
        <v>120</v>
      </c>
      <c r="G4403" s="16">
        <f>Data!I4403</f>
        <v>50</v>
      </c>
      <c r="H4403" s="17">
        <f>Data!K4403</f>
        <v>6000</v>
      </c>
      <c r="I4403" s="17">
        <f>Data!L4403</f>
        <v>2400</v>
      </c>
      <c r="J4403" s="12" t="str">
        <f>Data!N4403</f>
        <v>Online</v>
      </c>
      <c r="K4403" s="12" t="str">
        <f>Data!O4403</f>
        <v>Transferencia bancaria</v>
      </c>
      <c r="L4403" s="12" t="str">
        <f>Data!P4403</f>
        <v>Recurrente</v>
      </c>
    </row>
    <row r="4404">
      <c r="A4404" s="11">
        <v>4403.0</v>
      </c>
      <c r="B4404" s="14">
        <f>Data!D4404</f>
        <v>43846</v>
      </c>
      <c r="C4404" s="12">
        <f>IFERROR(VLOOKUP(Data!B4404, Minorista!$A$2:$B$100, 2, FALSE), "")</f>
        <v>4</v>
      </c>
      <c r="D4404" s="12">
        <f t="array" ref="D4404">INDEX(Producto!$A$2:$A$500, MATCH(Data!H4404, Producto!$B$2:$B$500, 0))</f>
        <v>3</v>
      </c>
      <c r="E4404" s="12">
        <f>VLOOKUP(Data!E4404 &amp; Data!F4404 &amp; Data!G4404, Ubicacion!$A$2:$B$1000, 2, FALSE)</f>
        <v>8</v>
      </c>
      <c r="F4404" s="15">
        <f>Data!J4404</f>
        <v>104</v>
      </c>
      <c r="G4404" s="16">
        <f>Data!I4404</f>
        <v>52</v>
      </c>
      <c r="H4404" s="17">
        <f>Data!K4404</f>
        <v>5408</v>
      </c>
      <c r="I4404" s="17">
        <f>Data!L4404</f>
        <v>2866.24</v>
      </c>
      <c r="J4404" s="12" t="str">
        <f>Data!N4404</f>
        <v>Online</v>
      </c>
      <c r="K4404" s="12" t="str">
        <f>Data!O4404</f>
        <v>Efectivo</v>
      </c>
      <c r="L4404" s="12" t="str">
        <f>Data!P4404</f>
        <v>Nuevo</v>
      </c>
    </row>
    <row r="4405">
      <c r="A4405" s="11">
        <v>4404.0</v>
      </c>
      <c r="B4405" s="14">
        <f>Data!D4405</f>
        <v>43847</v>
      </c>
      <c r="C4405" s="12">
        <f>IFERROR(VLOOKUP(Data!B4405, Minorista!$A$2:$B$100, 2, FALSE), "")</f>
        <v>4</v>
      </c>
      <c r="D4405" s="12">
        <f t="array" ref="D4405">INDEX(Producto!$A$2:$A$500, MATCH(Data!H4405, Producto!$B$2:$B$500, 0))</f>
        <v>4</v>
      </c>
      <c r="E4405" s="12">
        <f>VLOOKUP(Data!E4405 &amp; Data!F4405 &amp; Data!G4405, Ubicacion!$A$2:$B$1000, 2, FALSE)</f>
        <v>8</v>
      </c>
      <c r="F4405" s="15">
        <f>Data!J4405</f>
        <v>84</v>
      </c>
      <c r="G4405" s="16">
        <f>Data!I4405</f>
        <v>50</v>
      </c>
      <c r="H4405" s="17">
        <f>Data!K4405</f>
        <v>4200</v>
      </c>
      <c r="I4405" s="17">
        <f>Data!L4405</f>
        <v>1974</v>
      </c>
      <c r="J4405" s="12" t="str">
        <f>Data!N4405</f>
        <v>Online</v>
      </c>
      <c r="K4405" s="12" t="str">
        <f>Data!O4405</f>
        <v>Tarjeta</v>
      </c>
      <c r="L4405" s="12" t="str">
        <f>Data!P4405</f>
        <v>Nuevo</v>
      </c>
    </row>
    <row r="4406">
      <c r="A4406" s="11">
        <v>4405.0</v>
      </c>
      <c r="B4406" s="14">
        <f>Data!D4406</f>
        <v>43848</v>
      </c>
      <c r="C4406" s="12">
        <f>IFERROR(VLOOKUP(Data!B4406, Minorista!$A$2:$B$100, 2, FALSE), "")</f>
        <v>4</v>
      </c>
      <c r="D4406" s="12">
        <f t="array" ref="D4406">INDEX(Producto!$A$2:$A$500, MATCH(Data!H4406, Producto!$B$2:$B$500, 0))</f>
        <v>5</v>
      </c>
      <c r="E4406" s="12">
        <f>VLOOKUP(Data!E4406 &amp; Data!F4406 &amp; Data!G4406, Ubicacion!$A$2:$B$1000, 2, FALSE)</f>
        <v>8</v>
      </c>
      <c r="F4406" s="15">
        <f>Data!J4406</f>
        <v>47</v>
      </c>
      <c r="G4406" s="16">
        <f>Data!I4406</f>
        <v>55</v>
      </c>
      <c r="H4406" s="17">
        <f>Data!K4406</f>
        <v>2585</v>
      </c>
      <c r="I4406" s="17">
        <f>Data!L4406</f>
        <v>1809.5</v>
      </c>
      <c r="J4406" s="12" t="str">
        <f>Data!N4406</f>
        <v>Online</v>
      </c>
      <c r="K4406" s="12" t="str">
        <f>Data!O4406</f>
        <v>Efectivo</v>
      </c>
      <c r="L4406" s="12" t="str">
        <f>Data!P4406</f>
        <v>Recurrente</v>
      </c>
    </row>
    <row r="4407">
      <c r="A4407" s="11">
        <v>4406.0</v>
      </c>
      <c r="B4407" s="14">
        <f>Data!D4407</f>
        <v>43849</v>
      </c>
      <c r="C4407" s="12">
        <f>IFERROR(VLOOKUP(Data!B4407, Minorista!$A$2:$B$100, 2, FALSE), "")</f>
        <v>4</v>
      </c>
      <c r="D4407" s="12">
        <f t="array" ref="D4407">INDEX(Producto!$A$2:$A$500, MATCH(Data!H4407, Producto!$B$2:$B$500, 0))</f>
        <v>6</v>
      </c>
      <c r="E4407" s="12">
        <f>VLOOKUP(Data!E4407 &amp; Data!F4407 &amp; Data!G4407, Ubicacion!$A$2:$B$1000, 2, FALSE)</f>
        <v>8</v>
      </c>
      <c r="F4407" s="15">
        <f>Data!J4407</f>
        <v>94</v>
      </c>
      <c r="G4407" s="16">
        <f>Data!I4407</f>
        <v>54</v>
      </c>
      <c r="H4407" s="17">
        <f>Data!K4407</f>
        <v>5076</v>
      </c>
      <c r="I4407" s="17">
        <f>Data!L4407</f>
        <v>1725.84</v>
      </c>
      <c r="J4407" s="12" t="str">
        <f>Data!N4407</f>
        <v>Online</v>
      </c>
      <c r="K4407" s="12" t="str">
        <f>Data!O4407</f>
        <v>Transferencia bancaria</v>
      </c>
      <c r="L4407" s="12" t="str">
        <f>Data!P4407</f>
        <v>Nuevo</v>
      </c>
    </row>
    <row r="4408">
      <c r="A4408" s="11">
        <v>4407.0</v>
      </c>
      <c r="B4408" s="14">
        <f>Data!D4408</f>
        <v>43850</v>
      </c>
      <c r="C4408" s="12">
        <f>IFERROR(VLOOKUP(Data!B4408, Minorista!$A$2:$B$100, 2, FALSE), "")</f>
        <v>4</v>
      </c>
      <c r="D4408" s="12">
        <f t="array" ref="D4408">INDEX(Producto!$A$2:$A$500, MATCH(Data!H4408, Producto!$B$2:$B$500, 0))</f>
        <v>1</v>
      </c>
      <c r="E4408" s="12">
        <f>VLOOKUP(Data!E4408 &amp; Data!F4408 &amp; Data!G4408, Ubicacion!$A$2:$B$1000, 2, FALSE)</f>
        <v>8</v>
      </c>
      <c r="F4408" s="15">
        <f>Data!J4408</f>
        <v>143</v>
      </c>
      <c r="G4408" s="16">
        <f>Data!I4408</f>
        <v>58</v>
      </c>
      <c r="H4408" s="17">
        <f>Data!K4408</f>
        <v>8294</v>
      </c>
      <c r="I4408" s="17">
        <f>Data!L4408</f>
        <v>4229.94</v>
      </c>
      <c r="J4408" s="12" t="str">
        <f>Data!N4408</f>
        <v>Online</v>
      </c>
      <c r="K4408" s="12" t="str">
        <f>Data!O4408</f>
        <v>Efectivo</v>
      </c>
      <c r="L4408" s="12" t="str">
        <f>Data!P4408</f>
        <v>Nuevo</v>
      </c>
    </row>
    <row r="4409">
      <c r="A4409" s="11">
        <v>4408.0</v>
      </c>
      <c r="B4409" s="14">
        <f>Data!D4409</f>
        <v>43851</v>
      </c>
      <c r="C4409" s="12">
        <f>IFERROR(VLOOKUP(Data!B4409, Minorista!$A$2:$B$100, 2, FALSE), "")</f>
        <v>4</v>
      </c>
      <c r="D4409" s="12">
        <f t="array" ref="D4409">INDEX(Producto!$A$2:$A$500, MATCH(Data!H4409, Producto!$B$2:$B$500, 0))</f>
        <v>2</v>
      </c>
      <c r="E4409" s="12">
        <f>VLOOKUP(Data!E4409 &amp; Data!F4409 &amp; Data!G4409, Ubicacion!$A$2:$B$1000, 2, FALSE)</f>
        <v>8</v>
      </c>
      <c r="F4409" s="15">
        <f>Data!J4409</f>
        <v>102</v>
      </c>
      <c r="G4409" s="16">
        <f>Data!I4409</f>
        <v>62</v>
      </c>
      <c r="H4409" s="17">
        <f>Data!K4409</f>
        <v>6324</v>
      </c>
      <c r="I4409" s="17">
        <f>Data!L4409</f>
        <v>2403.12</v>
      </c>
      <c r="J4409" s="12" t="str">
        <f>Data!N4409</f>
        <v>Online</v>
      </c>
      <c r="K4409" s="12" t="str">
        <f>Data!O4409</f>
        <v>Efectivo</v>
      </c>
      <c r="L4409" s="12" t="str">
        <f>Data!P4409</f>
        <v>Nuevo</v>
      </c>
    </row>
    <row r="4410">
      <c r="A4410" s="11">
        <v>4409.0</v>
      </c>
      <c r="B4410" s="14">
        <f>Data!D4410</f>
        <v>43852</v>
      </c>
      <c r="C4410" s="12">
        <f>IFERROR(VLOOKUP(Data!B4410, Minorista!$A$2:$B$100, 2, FALSE), "")</f>
        <v>4</v>
      </c>
      <c r="D4410" s="12">
        <f t="array" ref="D4410">INDEX(Producto!$A$2:$A$500, MATCH(Data!H4410, Producto!$B$2:$B$500, 0))</f>
        <v>3</v>
      </c>
      <c r="E4410" s="12">
        <f>VLOOKUP(Data!E4410 &amp; Data!F4410 &amp; Data!G4410, Ubicacion!$A$2:$B$1000, 2, FALSE)</f>
        <v>8</v>
      </c>
      <c r="F4410" s="15">
        <f>Data!J4410</f>
        <v>120</v>
      </c>
      <c r="G4410" s="16">
        <f>Data!I4410</f>
        <v>61</v>
      </c>
      <c r="H4410" s="17">
        <f>Data!K4410</f>
        <v>7320</v>
      </c>
      <c r="I4410" s="17">
        <f>Data!L4410</f>
        <v>3879.6</v>
      </c>
      <c r="J4410" s="12" t="str">
        <f>Data!N4410</f>
        <v>Online</v>
      </c>
      <c r="K4410" s="12" t="str">
        <f>Data!O4410</f>
        <v>Tarjeta</v>
      </c>
      <c r="L4410" s="12" t="str">
        <f>Data!P4410</f>
        <v>Recurrente</v>
      </c>
    </row>
    <row r="4411">
      <c r="A4411" s="11">
        <v>4410.0</v>
      </c>
      <c r="B4411" s="14">
        <f>Data!D4411</f>
        <v>43853</v>
      </c>
      <c r="C4411" s="12">
        <f>IFERROR(VLOOKUP(Data!B4411, Minorista!$A$2:$B$100, 2, FALSE), "")</f>
        <v>4</v>
      </c>
      <c r="D4411" s="12">
        <f t="array" ref="D4411">INDEX(Producto!$A$2:$A$500, MATCH(Data!H4411, Producto!$B$2:$B$500, 0))</f>
        <v>4</v>
      </c>
      <c r="E4411" s="12">
        <f>VLOOKUP(Data!E4411 &amp; Data!F4411 &amp; Data!G4411, Ubicacion!$A$2:$B$1000, 2, FALSE)</f>
        <v>8</v>
      </c>
      <c r="F4411" s="15">
        <f>Data!J4411</f>
        <v>75</v>
      </c>
      <c r="G4411" s="16">
        <f>Data!I4411</f>
        <v>59</v>
      </c>
      <c r="H4411" s="17">
        <f>Data!K4411</f>
        <v>4425</v>
      </c>
      <c r="I4411" s="17">
        <f>Data!L4411</f>
        <v>2035.5</v>
      </c>
      <c r="J4411" s="12" t="str">
        <f>Data!N4411</f>
        <v>Online</v>
      </c>
      <c r="K4411" s="12" t="str">
        <f>Data!O4411</f>
        <v>Tarjeta</v>
      </c>
      <c r="L4411" s="12" t="str">
        <f>Data!P4411</f>
        <v>Nuevo</v>
      </c>
    </row>
    <row r="4412">
      <c r="A4412" s="11">
        <v>4411.0</v>
      </c>
      <c r="B4412" s="14">
        <f>Data!D4412</f>
        <v>43854</v>
      </c>
      <c r="C4412" s="12">
        <f>IFERROR(VLOOKUP(Data!B4412, Minorista!$A$2:$B$100, 2, FALSE), "")</f>
        <v>4</v>
      </c>
      <c r="D4412" s="12">
        <f t="array" ref="D4412">INDEX(Producto!$A$2:$A$500, MATCH(Data!H4412, Producto!$B$2:$B$500, 0))</f>
        <v>5</v>
      </c>
      <c r="E4412" s="12">
        <f>VLOOKUP(Data!E4412 &amp; Data!F4412 &amp; Data!G4412, Ubicacion!$A$2:$B$1000, 2, FALSE)</f>
        <v>8</v>
      </c>
      <c r="F4412" s="15">
        <f>Data!J4412</f>
        <v>52</v>
      </c>
      <c r="G4412" s="16">
        <f>Data!I4412</f>
        <v>63</v>
      </c>
      <c r="H4412" s="17">
        <f>Data!K4412</f>
        <v>3276</v>
      </c>
      <c r="I4412" s="17">
        <f>Data!L4412</f>
        <v>2162.16</v>
      </c>
      <c r="J4412" s="12" t="str">
        <f>Data!N4412</f>
        <v>Online</v>
      </c>
      <c r="K4412" s="12" t="str">
        <f>Data!O4412</f>
        <v>Tarjeta</v>
      </c>
      <c r="L4412" s="12" t="str">
        <f>Data!P4412</f>
        <v>Recurrente</v>
      </c>
    </row>
    <row r="4413">
      <c r="A4413" s="11">
        <v>4412.0</v>
      </c>
      <c r="B4413" s="14">
        <f>Data!D4413</f>
        <v>43855</v>
      </c>
      <c r="C4413" s="12">
        <f>IFERROR(VLOOKUP(Data!B4413, Minorista!$A$2:$B$100, 2, FALSE), "")</f>
        <v>4</v>
      </c>
      <c r="D4413" s="12">
        <f t="array" ref="D4413">INDEX(Producto!$A$2:$A$500, MATCH(Data!H4413, Producto!$B$2:$B$500, 0))</f>
        <v>6</v>
      </c>
      <c r="E4413" s="12">
        <f>VLOOKUP(Data!E4413 &amp; Data!F4413 &amp; Data!G4413, Ubicacion!$A$2:$B$1000, 2, FALSE)</f>
        <v>8</v>
      </c>
      <c r="F4413" s="15">
        <f>Data!J4413</f>
        <v>95</v>
      </c>
      <c r="G4413" s="16">
        <f>Data!I4413</f>
        <v>78</v>
      </c>
      <c r="H4413" s="17">
        <f>Data!K4413</f>
        <v>7410</v>
      </c>
      <c r="I4413" s="17">
        <f>Data!L4413</f>
        <v>2519.4</v>
      </c>
      <c r="J4413" s="12" t="str">
        <f>Data!N4413</f>
        <v>Online</v>
      </c>
      <c r="K4413" s="12" t="str">
        <f>Data!O4413</f>
        <v>Transferencia bancaria</v>
      </c>
      <c r="L4413" s="12" t="str">
        <f>Data!P4413</f>
        <v>Nuevo</v>
      </c>
    </row>
    <row r="4414">
      <c r="A4414" s="11">
        <v>4413.0</v>
      </c>
      <c r="B4414" s="14">
        <f>Data!D4414</f>
        <v>43856</v>
      </c>
      <c r="C4414" s="12">
        <f>IFERROR(VLOOKUP(Data!B4414, Minorista!$A$2:$B$100, 2, FALSE), "")</f>
        <v>4</v>
      </c>
      <c r="D4414" s="12">
        <f t="array" ref="D4414">INDEX(Producto!$A$2:$A$500, MATCH(Data!H4414, Producto!$B$2:$B$500, 0))</f>
        <v>1</v>
      </c>
      <c r="E4414" s="12">
        <f>VLOOKUP(Data!E4414 &amp; Data!F4414 &amp; Data!G4414, Ubicacion!$A$2:$B$1000, 2, FALSE)</f>
        <v>8</v>
      </c>
      <c r="F4414" s="15">
        <f>Data!J4414</f>
        <v>149</v>
      </c>
      <c r="G4414" s="16">
        <f>Data!I4414</f>
        <v>58</v>
      </c>
      <c r="H4414" s="17">
        <f>Data!K4414</f>
        <v>8642</v>
      </c>
      <c r="I4414" s="17">
        <f>Data!L4414</f>
        <v>5012.36</v>
      </c>
      <c r="J4414" s="12" t="str">
        <f>Data!N4414</f>
        <v>Online</v>
      </c>
      <c r="K4414" s="12" t="str">
        <f>Data!O4414</f>
        <v>Tarjeta</v>
      </c>
      <c r="L4414" s="12" t="str">
        <f>Data!P4414</f>
        <v>Nuevo</v>
      </c>
    </row>
    <row r="4415">
      <c r="A4415" s="11">
        <v>4414.0</v>
      </c>
      <c r="B4415" s="14">
        <f>Data!D4415</f>
        <v>43857</v>
      </c>
      <c r="C4415" s="12">
        <f>IFERROR(VLOOKUP(Data!B4415, Minorista!$A$2:$B$100, 2, FALSE), "")</f>
        <v>4</v>
      </c>
      <c r="D4415" s="12">
        <f t="array" ref="D4415">INDEX(Producto!$A$2:$A$500, MATCH(Data!H4415, Producto!$B$2:$B$500, 0))</f>
        <v>2</v>
      </c>
      <c r="E4415" s="12">
        <f>VLOOKUP(Data!E4415 &amp; Data!F4415 &amp; Data!G4415, Ubicacion!$A$2:$B$1000, 2, FALSE)</f>
        <v>8</v>
      </c>
      <c r="F4415" s="15">
        <f>Data!J4415</f>
        <v>104</v>
      </c>
      <c r="G4415" s="16">
        <f>Data!I4415</f>
        <v>60</v>
      </c>
      <c r="H4415" s="17">
        <f>Data!K4415</f>
        <v>6240</v>
      </c>
      <c r="I4415" s="17">
        <f>Data!L4415</f>
        <v>2683.2</v>
      </c>
      <c r="J4415" s="12" t="str">
        <f>Data!N4415</f>
        <v>Online</v>
      </c>
      <c r="K4415" s="12" t="str">
        <f>Data!O4415</f>
        <v>Transferencia bancaria</v>
      </c>
      <c r="L4415" s="12" t="str">
        <f>Data!P4415</f>
        <v>Nuevo</v>
      </c>
    </row>
    <row r="4416">
      <c r="A4416" s="11">
        <v>4415.0</v>
      </c>
      <c r="B4416" s="14">
        <f>Data!D4416</f>
        <v>43858</v>
      </c>
      <c r="C4416" s="12">
        <f>IFERROR(VLOOKUP(Data!B4416, Minorista!$A$2:$B$100, 2, FALSE), "")</f>
        <v>4</v>
      </c>
      <c r="D4416" s="12">
        <f t="array" ref="D4416">INDEX(Producto!$A$2:$A$500, MATCH(Data!H4416, Producto!$B$2:$B$500, 0))</f>
        <v>3</v>
      </c>
      <c r="E4416" s="12">
        <f>VLOOKUP(Data!E4416 &amp; Data!F4416 &amp; Data!G4416, Ubicacion!$A$2:$B$1000, 2, FALSE)</f>
        <v>8</v>
      </c>
      <c r="F4416" s="15">
        <f>Data!J4416</f>
        <v>116</v>
      </c>
      <c r="G4416" s="16">
        <f>Data!I4416</f>
        <v>63</v>
      </c>
      <c r="H4416" s="17">
        <f>Data!K4416</f>
        <v>7308</v>
      </c>
      <c r="I4416" s="17">
        <f>Data!L4416</f>
        <v>4165.56</v>
      </c>
      <c r="J4416" s="12" t="str">
        <f>Data!N4416</f>
        <v>Online</v>
      </c>
      <c r="K4416" s="12" t="str">
        <f>Data!O4416</f>
        <v>Tarjeta</v>
      </c>
      <c r="L4416" s="12" t="str">
        <f>Data!P4416</f>
        <v>Recurrente</v>
      </c>
    </row>
    <row r="4417">
      <c r="A4417" s="11">
        <v>4416.0</v>
      </c>
      <c r="B4417" s="14">
        <f>Data!D4417</f>
        <v>43859</v>
      </c>
      <c r="C4417" s="12">
        <f>IFERROR(VLOOKUP(Data!B4417, Minorista!$A$2:$B$100, 2, FALSE), "")</f>
        <v>4</v>
      </c>
      <c r="D4417" s="12">
        <f t="array" ref="D4417">INDEX(Producto!$A$2:$A$500, MATCH(Data!H4417, Producto!$B$2:$B$500, 0))</f>
        <v>4</v>
      </c>
      <c r="E4417" s="12">
        <f>VLOOKUP(Data!E4417 &amp; Data!F4417 &amp; Data!G4417, Ubicacion!$A$2:$B$1000, 2, FALSE)</f>
        <v>8</v>
      </c>
      <c r="F4417" s="15">
        <f>Data!J4417</f>
        <v>90</v>
      </c>
      <c r="G4417" s="16">
        <f>Data!I4417</f>
        <v>57</v>
      </c>
      <c r="H4417" s="17">
        <f>Data!K4417</f>
        <v>5130</v>
      </c>
      <c r="I4417" s="17">
        <f>Data!L4417</f>
        <v>2565</v>
      </c>
      <c r="J4417" s="12" t="str">
        <f>Data!N4417</f>
        <v>Online</v>
      </c>
      <c r="K4417" s="12" t="str">
        <f>Data!O4417</f>
        <v>Transferencia bancaria</v>
      </c>
      <c r="L4417" s="12" t="str">
        <f>Data!P4417</f>
        <v>Recurrente</v>
      </c>
    </row>
    <row r="4418">
      <c r="A4418" s="11">
        <v>4417.0</v>
      </c>
      <c r="B4418" s="14">
        <f>Data!D4418</f>
        <v>43860</v>
      </c>
      <c r="C4418" s="12">
        <f>IFERROR(VLOOKUP(Data!B4418, Minorista!$A$2:$B$100, 2, FALSE), "")</f>
        <v>4</v>
      </c>
      <c r="D4418" s="12">
        <f t="array" ref="D4418">INDEX(Producto!$A$2:$A$500, MATCH(Data!H4418, Producto!$B$2:$B$500, 0))</f>
        <v>5</v>
      </c>
      <c r="E4418" s="12">
        <f>VLOOKUP(Data!E4418 &amp; Data!F4418 &amp; Data!G4418, Ubicacion!$A$2:$B$1000, 2, FALSE)</f>
        <v>8</v>
      </c>
      <c r="F4418" s="15">
        <f>Data!J4418</f>
        <v>60</v>
      </c>
      <c r="G4418" s="16">
        <f>Data!I4418</f>
        <v>60</v>
      </c>
      <c r="H4418" s="17">
        <f>Data!K4418</f>
        <v>3600</v>
      </c>
      <c r="I4418" s="17">
        <f>Data!L4418</f>
        <v>2520</v>
      </c>
      <c r="J4418" s="12" t="str">
        <f>Data!N4418</f>
        <v>Online</v>
      </c>
      <c r="K4418" s="12" t="str">
        <f>Data!O4418</f>
        <v>Efectivo</v>
      </c>
      <c r="L4418" s="12" t="str">
        <f>Data!P4418</f>
        <v>Recurrente</v>
      </c>
    </row>
    <row r="4419">
      <c r="A4419" s="11">
        <v>4418.0</v>
      </c>
      <c r="B4419" s="14">
        <f>Data!D4419</f>
        <v>43861</v>
      </c>
      <c r="C4419" s="12">
        <f>IFERROR(VLOOKUP(Data!B4419, Minorista!$A$2:$B$100, 2, FALSE), "")</f>
        <v>4</v>
      </c>
      <c r="D4419" s="12">
        <f t="array" ref="D4419">INDEX(Producto!$A$2:$A$500, MATCH(Data!H4419, Producto!$B$2:$B$500, 0))</f>
        <v>6</v>
      </c>
      <c r="E4419" s="12">
        <f>VLOOKUP(Data!E4419 &amp; Data!F4419 &amp; Data!G4419, Ubicacion!$A$2:$B$1000, 2, FALSE)</f>
        <v>8</v>
      </c>
      <c r="F4419" s="15">
        <f>Data!J4419</f>
        <v>131</v>
      </c>
      <c r="G4419" s="16">
        <f>Data!I4419</f>
        <v>78</v>
      </c>
      <c r="H4419" s="17">
        <f>Data!K4419</f>
        <v>10218</v>
      </c>
      <c r="I4419" s="17">
        <f>Data!L4419</f>
        <v>3576.3</v>
      </c>
      <c r="J4419" s="12" t="str">
        <f>Data!N4419</f>
        <v>Online</v>
      </c>
      <c r="K4419" s="12" t="str">
        <f>Data!O4419</f>
        <v>Tarjeta</v>
      </c>
      <c r="L4419" s="12" t="str">
        <f>Data!P4419</f>
        <v>Recurrente</v>
      </c>
    </row>
    <row r="4420">
      <c r="A4420" s="11">
        <v>4419.0</v>
      </c>
      <c r="B4420" s="14">
        <f>Data!D4420</f>
        <v>43862</v>
      </c>
      <c r="C4420" s="12">
        <f>IFERROR(VLOOKUP(Data!B4420, Minorista!$A$2:$B$100, 2, FALSE), "")</f>
        <v>4</v>
      </c>
      <c r="D4420" s="12">
        <f t="array" ref="D4420">INDEX(Producto!$A$2:$A$500, MATCH(Data!H4420, Producto!$B$2:$B$500, 0))</f>
        <v>1</v>
      </c>
      <c r="E4420" s="12">
        <f>VLOOKUP(Data!E4420 &amp; Data!F4420 &amp; Data!G4420, Ubicacion!$A$2:$B$1000, 2, FALSE)</f>
        <v>8</v>
      </c>
      <c r="F4420" s="15">
        <f>Data!J4420</f>
        <v>189</v>
      </c>
      <c r="G4420" s="16">
        <f>Data!I4420</f>
        <v>56</v>
      </c>
      <c r="H4420" s="17">
        <f>Data!K4420</f>
        <v>10584</v>
      </c>
      <c r="I4420" s="17">
        <f>Data!L4420</f>
        <v>6032.88</v>
      </c>
      <c r="J4420" s="12" t="str">
        <f>Data!N4420</f>
        <v>Online</v>
      </c>
      <c r="K4420" s="12" t="str">
        <f>Data!O4420</f>
        <v>Tarjeta</v>
      </c>
      <c r="L4420" s="12" t="str">
        <f>Data!P4420</f>
        <v>Nuevo</v>
      </c>
    </row>
    <row r="4421">
      <c r="A4421" s="11">
        <v>4420.0</v>
      </c>
      <c r="B4421" s="14">
        <f>Data!D4421</f>
        <v>43863</v>
      </c>
      <c r="C4421" s="12">
        <f>IFERROR(VLOOKUP(Data!B4421, Minorista!$A$2:$B$100, 2, FALSE), "")</f>
        <v>4</v>
      </c>
      <c r="D4421" s="12">
        <f t="array" ref="D4421">INDEX(Producto!$A$2:$A$500, MATCH(Data!H4421, Producto!$B$2:$B$500, 0))</f>
        <v>2</v>
      </c>
      <c r="E4421" s="12">
        <f>VLOOKUP(Data!E4421 &amp; Data!F4421 &amp; Data!G4421, Ubicacion!$A$2:$B$1000, 2, FALSE)</f>
        <v>8</v>
      </c>
      <c r="F4421" s="15">
        <f>Data!J4421</f>
        <v>165</v>
      </c>
      <c r="G4421" s="16">
        <f>Data!I4421</f>
        <v>62</v>
      </c>
      <c r="H4421" s="17">
        <f>Data!K4421</f>
        <v>10230</v>
      </c>
      <c r="I4421" s="17">
        <f>Data!L4421</f>
        <v>4194.3</v>
      </c>
      <c r="J4421" s="12" t="str">
        <f>Data!N4421</f>
        <v>Online</v>
      </c>
      <c r="K4421" s="12" t="str">
        <f>Data!O4421</f>
        <v>Tarjeta</v>
      </c>
      <c r="L4421" s="12" t="str">
        <f>Data!P4421</f>
        <v>Recurrente</v>
      </c>
    </row>
    <row r="4422">
      <c r="A4422" s="11">
        <v>4421.0</v>
      </c>
      <c r="B4422" s="14">
        <f>Data!D4422</f>
        <v>43864</v>
      </c>
      <c r="C4422" s="12">
        <f>IFERROR(VLOOKUP(Data!B4422, Minorista!$A$2:$B$100, 2, FALSE), "")</f>
        <v>4</v>
      </c>
      <c r="D4422" s="12">
        <f t="array" ref="D4422">INDEX(Producto!$A$2:$A$500, MATCH(Data!H4422, Producto!$B$2:$B$500, 0))</f>
        <v>3</v>
      </c>
      <c r="E4422" s="12">
        <f>VLOOKUP(Data!E4422 &amp; Data!F4422 &amp; Data!G4422, Ubicacion!$A$2:$B$1000, 2, FALSE)</f>
        <v>8</v>
      </c>
      <c r="F4422" s="15">
        <f>Data!J4422</f>
        <v>165</v>
      </c>
      <c r="G4422" s="16">
        <f>Data!I4422</f>
        <v>62</v>
      </c>
      <c r="H4422" s="17">
        <f>Data!K4422</f>
        <v>10230</v>
      </c>
      <c r="I4422" s="17">
        <f>Data!L4422</f>
        <v>6035.7</v>
      </c>
      <c r="J4422" s="12" t="str">
        <f>Data!N4422</f>
        <v>Online</v>
      </c>
      <c r="K4422" s="12" t="str">
        <f>Data!O4422</f>
        <v>Efectivo</v>
      </c>
      <c r="L4422" s="12" t="str">
        <f>Data!P4422</f>
        <v>Recurrente</v>
      </c>
    </row>
    <row r="4423">
      <c r="A4423" s="11">
        <v>4422.0</v>
      </c>
      <c r="B4423" s="14">
        <f>Data!D4423</f>
        <v>43865</v>
      </c>
      <c r="C4423" s="12">
        <f>IFERROR(VLOOKUP(Data!B4423, Minorista!$A$2:$B$100, 2, FALSE), "")</f>
        <v>4</v>
      </c>
      <c r="D4423" s="12">
        <f t="array" ref="D4423">INDEX(Producto!$A$2:$A$500, MATCH(Data!H4423, Producto!$B$2:$B$500, 0))</f>
        <v>4</v>
      </c>
      <c r="E4423" s="12">
        <f>VLOOKUP(Data!E4423 &amp; Data!F4423 &amp; Data!G4423, Ubicacion!$A$2:$B$1000, 2, FALSE)</f>
        <v>8</v>
      </c>
      <c r="F4423" s="15">
        <f>Data!J4423</f>
        <v>111</v>
      </c>
      <c r="G4423" s="16">
        <f>Data!I4423</f>
        <v>58</v>
      </c>
      <c r="H4423" s="17">
        <f>Data!K4423</f>
        <v>6438</v>
      </c>
      <c r="I4423" s="17">
        <f>Data!L4423</f>
        <v>3283.38</v>
      </c>
      <c r="J4423" s="12" t="str">
        <f>Data!N4423</f>
        <v>Online</v>
      </c>
      <c r="K4423" s="12" t="str">
        <f>Data!O4423</f>
        <v>Tarjeta</v>
      </c>
      <c r="L4423" s="12" t="str">
        <f>Data!P4423</f>
        <v>Recurrente</v>
      </c>
    </row>
    <row r="4424">
      <c r="A4424" s="11">
        <v>4423.0</v>
      </c>
      <c r="B4424" s="14">
        <f>Data!D4424</f>
        <v>43866</v>
      </c>
      <c r="C4424" s="12">
        <f>IFERROR(VLOOKUP(Data!B4424, Minorista!$A$2:$B$100, 2, FALSE), "")</f>
        <v>4</v>
      </c>
      <c r="D4424" s="12">
        <f t="array" ref="D4424">INDEX(Producto!$A$2:$A$500, MATCH(Data!H4424, Producto!$B$2:$B$500, 0))</f>
        <v>5</v>
      </c>
      <c r="E4424" s="12">
        <f>VLOOKUP(Data!E4424 &amp; Data!F4424 &amp; Data!G4424, Ubicacion!$A$2:$B$1000, 2, FALSE)</f>
        <v>8</v>
      </c>
      <c r="F4424" s="15">
        <f>Data!J4424</f>
        <v>81</v>
      </c>
      <c r="G4424" s="16">
        <f>Data!I4424</f>
        <v>59</v>
      </c>
      <c r="H4424" s="17">
        <f>Data!K4424</f>
        <v>4779</v>
      </c>
      <c r="I4424" s="17">
        <f>Data!L4424</f>
        <v>3536.46</v>
      </c>
      <c r="J4424" s="12" t="str">
        <f>Data!N4424</f>
        <v>Online</v>
      </c>
      <c r="K4424" s="12" t="str">
        <f>Data!O4424</f>
        <v>Transferencia bancaria</v>
      </c>
      <c r="L4424" s="12" t="str">
        <f>Data!P4424</f>
        <v>Recurrente</v>
      </c>
    </row>
    <row r="4425">
      <c r="A4425" s="11">
        <v>4424.0</v>
      </c>
      <c r="B4425" s="14">
        <f>Data!D4425</f>
        <v>43867</v>
      </c>
      <c r="C4425" s="12">
        <f>IFERROR(VLOOKUP(Data!B4425, Minorista!$A$2:$B$100, 2, FALSE), "")</f>
        <v>4</v>
      </c>
      <c r="D4425" s="12">
        <f t="array" ref="D4425">INDEX(Producto!$A$2:$A$500, MATCH(Data!H4425, Producto!$B$2:$B$500, 0))</f>
        <v>6</v>
      </c>
      <c r="E4425" s="12">
        <f>VLOOKUP(Data!E4425 &amp; Data!F4425 &amp; Data!G4425, Ubicacion!$A$2:$B$1000, 2, FALSE)</f>
        <v>8</v>
      </c>
      <c r="F4425" s="15">
        <f>Data!J4425</f>
        <v>174</v>
      </c>
      <c r="G4425" s="16">
        <f>Data!I4425</f>
        <v>73</v>
      </c>
      <c r="H4425" s="17">
        <f>Data!K4425</f>
        <v>12702</v>
      </c>
      <c r="I4425" s="17">
        <f>Data!L4425</f>
        <v>5080.8</v>
      </c>
      <c r="J4425" s="12" t="str">
        <f>Data!N4425</f>
        <v>Online</v>
      </c>
      <c r="K4425" s="12" t="str">
        <f>Data!O4425</f>
        <v>Efectivo</v>
      </c>
      <c r="L4425" s="12" t="str">
        <f>Data!P4425</f>
        <v>Nuevo</v>
      </c>
    </row>
    <row r="4426">
      <c r="A4426" s="11">
        <v>4425.0</v>
      </c>
      <c r="B4426" s="14">
        <f>Data!D4426</f>
        <v>43868</v>
      </c>
      <c r="C4426" s="12">
        <f>IFERROR(VLOOKUP(Data!B4426, Minorista!$A$2:$B$100, 2, FALSE), "")</f>
        <v>4</v>
      </c>
      <c r="D4426" s="12">
        <f t="array" ref="D4426">INDEX(Producto!$A$2:$A$500, MATCH(Data!H4426, Producto!$B$2:$B$500, 0))</f>
        <v>1</v>
      </c>
      <c r="E4426" s="12">
        <f>VLOOKUP(Data!E4426 &amp; Data!F4426 &amp; Data!G4426, Ubicacion!$A$2:$B$1000, 2, FALSE)</f>
        <v>8</v>
      </c>
      <c r="F4426" s="15">
        <f>Data!J4426</f>
        <v>218</v>
      </c>
      <c r="G4426" s="16">
        <f>Data!I4426</f>
        <v>58</v>
      </c>
      <c r="H4426" s="17">
        <f>Data!K4426</f>
        <v>12644</v>
      </c>
      <c r="I4426" s="17">
        <f>Data!L4426</f>
        <v>6701.32</v>
      </c>
      <c r="J4426" s="12" t="str">
        <f>Data!N4426</f>
        <v>Online</v>
      </c>
      <c r="K4426" s="12" t="str">
        <f>Data!O4426</f>
        <v>Transferencia bancaria</v>
      </c>
      <c r="L4426" s="12" t="str">
        <f>Data!P4426</f>
        <v>Nuevo</v>
      </c>
    </row>
    <row r="4427">
      <c r="A4427" s="11">
        <v>4426.0</v>
      </c>
      <c r="B4427" s="14">
        <f>Data!D4427</f>
        <v>43869</v>
      </c>
      <c r="C4427" s="12">
        <f>IFERROR(VLOOKUP(Data!B4427, Minorista!$A$2:$B$100, 2, FALSE), "")</f>
        <v>4</v>
      </c>
      <c r="D4427" s="12">
        <f t="array" ref="D4427">INDEX(Producto!$A$2:$A$500, MATCH(Data!H4427, Producto!$B$2:$B$500, 0))</f>
        <v>2</v>
      </c>
      <c r="E4427" s="12">
        <f>VLOOKUP(Data!E4427 &amp; Data!F4427 &amp; Data!G4427, Ubicacion!$A$2:$B$1000, 2, FALSE)</f>
        <v>8</v>
      </c>
      <c r="F4427" s="15">
        <f>Data!J4427</f>
        <v>174</v>
      </c>
      <c r="G4427" s="16">
        <f>Data!I4427</f>
        <v>61</v>
      </c>
      <c r="H4427" s="17">
        <f>Data!K4427</f>
        <v>10614</v>
      </c>
      <c r="I4427" s="17">
        <f>Data!L4427</f>
        <v>3821.04</v>
      </c>
      <c r="J4427" s="12" t="str">
        <f>Data!N4427</f>
        <v>Online</v>
      </c>
      <c r="K4427" s="12" t="str">
        <f>Data!O4427</f>
        <v>Tarjeta</v>
      </c>
      <c r="L4427" s="12" t="str">
        <f>Data!P4427</f>
        <v>Nuevo</v>
      </c>
    </row>
    <row r="4428">
      <c r="A4428" s="11">
        <v>4427.0</v>
      </c>
      <c r="B4428" s="14">
        <f>Data!D4428</f>
        <v>43870</v>
      </c>
      <c r="C4428" s="12">
        <f>IFERROR(VLOOKUP(Data!B4428, Minorista!$A$2:$B$100, 2, FALSE), "")</f>
        <v>4</v>
      </c>
      <c r="D4428" s="12">
        <f t="array" ref="D4428">INDEX(Producto!$A$2:$A$500, MATCH(Data!H4428, Producto!$B$2:$B$500, 0))</f>
        <v>3</v>
      </c>
      <c r="E4428" s="12">
        <f>VLOOKUP(Data!E4428 &amp; Data!F4428 &amp; Data!G4428, Ubicacion!$A$2:$B$1000, 2, FALSE)</f>
        <v>8</v>
      </c>
      <c r="F4428" s="15">
        <f>Data!J4428</f>
        <v>143</v>
      </c>
      <c r="G4428" s="16">
        <f>Data!I4428</f>
        <v>61</v>
      </c>
      <c r="H4428" s="17">
        <f>Data!K4428</f>
        <v>8723</v>
      </c>
      <c r="I4428" s="17">
        <f>Data!L4428</f>
        <v>4623.19</v>
      </c>
      <c r="J4428" s="12" t="str">
        <f>Data!N4428</f>
        <v>Online</v>
      </c>
      <c r="K4428" s="12" t="str">
        <f>Data!O4428</f>
        <v>Efectivo</v>
      </c>
      <c r="L4428" s="12" t="str">
        <f>Data!P4428</f>
        <v>Nuevo</v>
      </c>
    </row>
    <row r="4429">
      <c r="A4429" s="11">
        <v>4428.0</v>
      </c>
      <c r="B4429" s="14">
        <f>Data!D4429</f>
        <v>43871</v>
      </c>
      <c r="C4429" s="12">
        <f>IFERROR(VLOOKUP(Data!B4429, Minorista!$A$2:$B$100, 2, FALSE), "")</f>
        <v>4</v>
      </c>
      <c r="D4429" s="12">
        <f t="array" ref="D4429">INDEX(Producto!$A$2:$A$500, MATCH(Data!H4429, Producto!$B$2:$B$500, 0))</f>
        <v>4</v>
      </c>
      <c r="E4429" s="12">
        <f>VLOOKUP(Data!E4429 &amp; Data!F4429 &amp; Data!G4429, Ubicacion!$A$2:$B$1000, 2, FALSE)</f>
        <v>8</v>
      </c>
      <c r="F4429" s="15">
        <f>Data!J4429</f>
        <v>117</v>
      </c>
      <c r="G4429" s="16">
        <f>Data!I4429</f>
        <v>55</v>
      </c>
      <c r="H4429" s="17">
        <f>Data!K4429</f>
        <v>6435</v>
      </c>
      <c r="I4429" s="17">
        <f>Data!L4429</f>
        <v>3153.15</v>
      </c>
      <c r="J4429" s="12" t="str">
        <f>Data!N4429</f>
        <v>Online</v>
      </c>
      <c r="K4429" s="12" t="str">
        <f>Data!O4429</f>
        <v>Tarjeta</v>
      </c>
      <c r="L4429" s="12" t="str">
        <f>Data!P4429</f>
        <v>Recurrente</v>
      </c>
    </row>
    <row r="4430">
      <c r="A4430" s="11">
        <v>4429.0</v>
      </c>
      <c r="B4430" s="14">
        <f>Data!D4430</f>
        <v>43872</v>
      </c>
      <c r="C4430" s="12">
        <f>IFERROR(VLOOKUP(Data!B4430, Minorista!$A$2:$B$100, 2, FALSE), "")</f>
        <v>4</v>
      </c>
      <c r="D4430" s="12">
        <f t="array" ref="D4430">INDEX(Producto!$A$2:$A$500, MATCH(Data!H4430, Producto!$B$2:$B$500, 0))</f>
        <v>5</v>
      </c>
      <c r="E4430" s="12">
        <f>VLOOKUP(Data!E4430 &amp; Data!F4430 &amp; Data!G4430, Ubicacion!$A$2:$B$1000, 2, FALSE)</f>
        <v>8</v>
      </c>
      <c r="F4430" s="15">
        <f>Data!J4430</f>
        <v>130</v>
      </c>
      <c r="G4430" s="16">
        <f>Data!I4430</f>
        <v>60</v>
      </c>
      <c r="H4430" s="17">
        <f>Data!K4430</f>
        <v>7800</v>
      </c>
      <c r="I4430" s="17">
        <f>Data!L4430</f>
        <v>5460</v>
      </c>
      <c r="J4430" s="12" t="str">
        <f>Data!N4430</f>
        <v>Online</v>
      </c>
      <c r="K4430" s="12" t="str">
        <f>Data!O4430</f>
        <v>Efectivo</v>
      </c>
      <c r="L4430" s="12" t="str">
        <f>Data!P4430</f>
        <v>Recurrente</v>
      </c>
    </row>
    <row r="4431">
      <c r="A4431" s="11">
        <v>4430.0</v>
      </c>
      <c r="B4431" s="14">
        <f>Data!D4431</f>
        <v>43873</v>
      </c>
      <c r="C4431" s="12">
        <f>IFERROR(VLOOKUP(Data!B4431, Minorista!$A$2:$B$100, 2, FALSE), "")</f>
        <v>4</v>
      </c>
      <c r="D4431" s="12">
        <f t="array" ref="D4431">INDEX(Producto!$A$2:$A$500, MATCH(Data!H4431, Producto!$B$2:$B$500, 0))</f>
        <v>6</v>
      </c>
      <c r="E4431" s="12">
        <f>VLOOKUP(Data!E4431 &amp; Data!F4431 &amp; Data!G4431, Ubicacion!$A$2:$B$1000, 2, FALSE)</f>
        <v>8</v>
      </c>
      <c r="F4431" s="15">
        <f>Data!J4431</f>
        <v>145</v>
      </c>
      <c r="G4431" s="16">
        <f>Data!I4431</f>
        <v>78</v>
      </c>
      <c r="H4431" s="17">
        <f>Data!K4431</f>
        <v>11310</v>
      </c>
      <c r="I4431" s="17">
        <f>Data!L4431</f>
        <v>3393</v>
      </c>
      <c r="J4431" s="12" t="str">
        <f>Data!N4431</f>
        <v>Online</v>
      </c>
      <c r="K4431" s="12" t="str">
        <f>Data!O4431</f>
        <v>Transferencia bancaria</v>
      </c>
      <c r="L4431" s="12" t="str">
        <f>Data!P4431</f>
        <v>Nuevo</v>
      </c>
    </row>
    <row r="4432">
      <c r="A4432" s="11">
        <v>4431.0</v>
      </c>
      <c r="B4432" s="14">
        <f>Data!D4432</f>
        <v>43874</v>
      </c>
      <c r="C4432" s="12">
        <f>IFERROR(VLOOKUP(Data!B4432, Minorista!$A$2:$B$100, 2, FALSE), "")</f>
        <v>4</v>
      </c>
      <c r="D4432" s="12">
        <f t="array" ref="D4432">INDEX(Producto!$A$2:$A$500, MATCH(Data!H4432, Producto!$B$2:$B$500, 0))</f>
        <v>1</v>
      </c>
      <c r="E4432" s="12">
        <f>VLOOKUP(Data!E4432 &amp; Data!F4432 &amp; Data!G4432, Ubicacion!$A$2:$B$1000, 2, FALSE)</f>
        <v>8</v>
      </c>
      <c r="F4432" s="15">
        <f>Data!J4432</f>
        <v>210</v>
      </c>
      <c r="G4432" s="16">
        <f>Data!I4432</f>
        <v>62</v>
      </c>
      <c r="H4432" s="17">
        <f>Data!K4432</f>
        <v>13020</v>
      </c>
      <c r="I4432" s="17">
        <f>Data!L4432</f>
        <v>6900.6</v>
      </c>
      <c r="J4432" s="12" t="str">
        <f>Data!N4432</f>
        <v>Online</v>
      </c>
      <c r="K4432" s="12" t="str">
        <f>Data!O4432</f>
        <v>Tarjeta</v>
      </c>
      <c r="L4432" s="12" t="str">
        <f>Data!P4432</f>
        <v>Recurrente</v>
      </c>
    </row>
    <row r="4433">
      <c r="A4433" s="11">
        <v>4432.0</v>
      </c>
      <c r="B4433" s="14">
        <f>Data!D4433</f>
        <v>43875</v>
      </c>
      <c r="C4433" s="12">
        <f>IFERROR(VLOOKUP(Data!B4433, Minorista!$A$2:$B$100, 2, FALSE), "")</f>
        <v>4</v>
      </c>
      <c r="D4433" s="12">
        <f t="array" ref="D4433">INDEX(Producto!$A$2:$A$500, MATCH(Data!H4433, Producto!$B$2:$B$500, 0))</f>
        <v>2</v>
      </c>
      <c r="E4433" s="12">
        <f>VLOOKUP(Data!E4433 &amp; Data!F4433 &amp; Data!G4433, Ubicacion!$A$2:$B$1000, 2, FALSE)</f>
        <v>8</v>
      </c>
      <c r="F4433" s="15">
        <f>Data!J4433</f>
        <v>182</v>
      </c>
      <c r="G4433" s="16">
        <f>Data!I4433</f>
        <v>64</v>
      </c>
      <c r="H4433" s="17">
        <f>Data!K4433</f>
        <v>11648</v>
      </c>
      <c r="I4433" s="17">
        <f>Data!L4433</f>
        <v>4542.72</v>
      </c>
      <c r="J4433" s="12" t="str">
        <f>Data!N4433</f>
        <v>Online</v>
      </c>
      <c r="K4433" s="12" t="str">
        <f>Data!O4433</f>
        <v>Efectivo</v>
      </c>
      <c r="L4433" s="12" t="str">
        <f>Data!P4433</f>
        <v>Recurrente</v>
      </c>
    </row>
    <row r="4434">
      <c r="A4434" s="11">
        <v>4433.0</v>
      </c>
      <c r="B4434" s="14">
        <f>Data!D4434</f>
        <v>43876</v>
      </c>
      <c r="C4434" s="12">
        <f>IFERROR(VLOOKUP(Data!B4434, Minorista!$A$2:$B$100, 2, FALSE), "")</f>
        <v>4</v>
      </c>
      <c r="D4434" s="12">
        <f t="array" ref="D4434">INDEX(Producto!$A$2:$A$500, MATCH(Data!H4434, Producto!$B$2:$B$500, 0))</f>
        <v>3</v>
      </c>
      <c r="E4434" s="12">
        <f>VLOOKUP(Data!E4434 &amp; Data!F4434 &amp; Data!G4434, Ubicacion!$A$2:$B$1000, 2, FALSE)</f>
        <v>8</v>
      </c>
      <c r="F4434" s="15">
        <f>Data!J4434</f>
        <v>152</v>
      </c>
      <c r="G4434" s="16">
        <f>Data!I4434</f>
        <v>60</v>
      </c>
      <c r="H4434" s="17">
        <f>Data!K4434</f>
        <v>9120</v>
      </c>
      <c r="I4434" s="17">
        <f>Data!L4434</f>
        <v>4742.4</v>
      </c>
      <c r="J4434" s="12" t="str">
        <f>Data!N4434</f>
        <v>Online</v>
      </c>
      <c r="K4434" s="12" t="str">
        <f>Data!O4434</f>
        <v>Efectivo</v>
      </c>
      <c r="L4434" s="12" t="str">
        <f>Data!P4434</f>
        <v>Recurrente</v>
      </c>
    </row>
    <row r="4435">
      <c r="A4435" s="11">
        <v>4434.0</v>
      </c>
      <c r="B4435" s="14">
        <f>Data!D4435</f>
        <v>43877</v>
      </c>
      <c r="C4435" s="12">
        <f>IFERROR(VLOOKUP(Data!B4435, Minorista!$A$2:$B$100, 2, FALSE), "")</f>
        <v>4</v>
      </c>
      <c r="D4435" s="12">
        <f t="array" ref="D4435">INDEX(Producto!$A$2:$A$500, MATCH(Data!H4435, Producto!$B$2:$B$500, 0))</f>
        <v>4</v>
      </c>
      <c r="E4435" s="12">
        <f>VLOOKUP(Data!E4435 &amp; Data!F4435 &amp; Data!G4435, Ubicacion!$A$2:$B$1000, 2, FALSE)</f>
        <v>8</v>
      </c>
      <c r="F4435" s="15">
        <f>Data!J4435</f>
        <v>124</v>
      </c>
      <c r="G4435" s="16">
        <f>Data!I4435</f>
        <v>64</v>
      </c>
      <c r="H4435" s="17">
        <f>Data!K4435</f>
        <v>7936</v>
      </c>
      <c r="I4435" s="17">
        <f>Data!L4435</f>
        <v>3729.92</v>
      </c>
      <c r="J4435" s="12" t="str">
        <f>Data!N4435</f>
        <v>Online</v>
      </c>
      <c r="K4435" s="12" t="str">
        <f>Data!O4435</f>
        <v>Tarjeta</v>
      </c>
      <c r="L4435" s="12" t="str">
        <f>Data!P4435</f>
        <v>Nuevo</v>
      </c>
    </row>
    <row r="4436">
      <c r="A4436" s="11">
        <v>4435.0</v>
      </c>
      <c r="B4436" s="14">
        <f>Data!D4436</f>
        <v>43878</v>
      </c>
      <c r="C4436" s="12">
        <f>IFERROR(VLOOKUP(Data!B4436, Minorista!$A$2:$B$100, 2, FALSE), "")</f>
        <v>4</v>
      </c>
      <c r="D4436" s="12">
        <f t="array" ref="D4436">INDEX(Producto!$A$2:$A$500, MATCH(Data!H4436, Producto!$B$2:$B$500, 0))</f>
        <v>5</v>
      </c>
      <c r="E4436" s="12">
        <f>VLOOKUP(Data!E4436 &amp; Data!F4436 &amp; Data!G4436, Ubicacion!$A$2:$B$1000, 2, FALSE)</f>
        <v>8</v>
      </c>
      <c r="F4436" s="15">
        <f>Data!J4436</f>
        <v>138</v>
      </c>
      <c r="G4436" s="16">
        <f>Data!I4436</f>
        <v>68</v>
      </c>
      <c r="H4436" s="17">
        <f>Data!K4436</f>
        <v>9384</v>
      </c>
      <c r="I4436" s="17">
        <f>Data!L4436</f>
        <v>6381.12</v>
      </c>
      <c r="J4436" s="12" t="str">
        <f>Data!N4436</f>
        <v>Online</v>
      </c>
      <c r="K4436" s="12" t="str">
        <f>Data!O4436</f>
        <v>Transferencia bancaria</v>
      </c>
      <c r="L4436" s="12" t="str">
        <f>Data!P4436</f>
        <v>Recurrente</v>
      </c>
    </row>
    <row r="4437">
      <c r="A4437" s="11">
        <v>4436.0</v>
      </c>
      <c r="B4437" s="14">
        <f>Data!D4437</f>
        <v>43879</v>
      </c>
      <c r="C4437" s="12">
        <f>IFERROR(VLOOKUP(Data!B4437, Minorista!$A$2:$B$100, 2, FALSE), "")</f>
        <v>4</v>
      </c>
      <c r="D4437" s="12">
        <f t="array" ref="D4437">INDEX(Producto!$A$2:$A$500, MATCH(Data!H4437, Producto!$B$2:$B$500, 0))</f>
        <v>6</v>
      </c>
      <c r="E4437" s="12">
        <f>VLOOKUP(Data!E4437 &amp; Data!F4437 &amp; Data!G4437, Ubicacion!$A$2:$B$1000, 2, FALSE)</f>
        <v>8</v>
      </c>
      <c r="F4437" s="15">
        <f>Data!J4437</f>
        <v>108</v>
      </c>
      <c r="G4437" s="16">
        <f>Data!I4437</f>
        <v>78</v>
      </c>
      <c r="H4437" s="17">
        <f>Data!K4437</f>
        <v>8424</v>
      </c>
      <c r="I4437" s="17">
        <f>Data!L4437</f>
        <v>2864.16</v>
      </c>
      <c r="J4437" s="12" t="str">
        <f>Data!N4437</f>
        <v>Online</v>
      </c>
      <c r="K4437" s="12" t="str">
        <f>Data!O4437</f>
        <v>Efectivo</v>
      </c>
      <c r="L4437" s="12" t="str">
        <f>Data!P4437</f>
        <v>Nuevo</v>
      </c>
    </row>
    <row r="4438">
      <c r="A4438" s="11">
        <v>4437.0</v>
      </c>
      <c r="B4438" s="14">
        <f>Data!D4438</f>
        <v>43880</v>
      </c>
      <c r="C4438" s="12">
        <f>IFERROR(VLOOKUP(Data!B4438, Minorista!$A$2:$B$100, 2, FALSE), "")</f>
        <v>4</v>
      </c>
      <c r="D4438" s="12">
        <f t="array" ref="D4438">INDEX(Producto!$A$2:$A$500, MATCH(Data!H4438, Producto!$B$2:$B$500, 0))</f>
        <v>1</v>
      </c>
      <c r="E4438" s="12">
        <f>VLOOKUP(Data!E4438 &amp; Data!F4438 &amp; Data!G4438, Ubicacion!$A$2:$B$1000, 2, FALSE)</f>
        <v>8</v>
      </c>
      <c r="F4438" s="15">
        <f>Data!J4438</f>
        <v>174</v>
      </c>
      <c r="G4438" s="16">
        <f>Data!I4438</f>
        <v>56</v>
      </c>
      <c r="H4438" s="17">
        <f>Data!K4438</f>
        <v>9744</v>
      </c>
      <c r="I4438" s="17">
        <f>Data!L4438</f>
        <v>4677.12</v>
      </c>
      <c r="J4438" s="12" t="str">
        <f>Data!N4438</f>
        <v>Online</v>
      </c>
      <c r="K4438" s="12" t="str">
        <f>Data!O4438</f>
        <v>Efectivo</v>
      </c>
      <c r="L4438" s="12" t="str">
        <f>Data!P4438</f>
        <v>Nuevo</v>
      </c>
    </row>
    <row r="4439">
      <c r="A4439" s="11">
        <v>4438.0</v>
      </c>
      <c r="B4439" s="14">
        <f>Data!D4439</f>
        <v>43881</v>
      </c>
      <c r="C4439" s="12">
        <f>IFERROR(VLOOKUP(Data!B4439, Minorista!$A$2:$B$100, 2, FALSE), "")</f>
        <v>4</v>
      </c>
      <c r="D4439" s="12">
        <f t="array" ref="D4439">INDEX(Producto!$A$2:$A$500, MATCH(Data!H4439, Producto!$B$2:$B$500, 0))</f>
        <v>2</v>
      </c>
      <c r="E4439" s="12">
        <f>VLOOKUP(Data!E4439 &amp; Data!F4439 &amp; Data!G4439, Ubicacion!$A$2:$B$1000, 2, FALSE)</f>
        <v>8</v>
      </c>
      <c r="F4439" s="15">
        <f>Data!J4439</f>
        <v>162</v>
      </c>
      <c r="G4439" s="16">
        <f>Data!I4439</f>
        <v>61</v>
      </c>
      <c r="H4439" s="17">
        <f>Data!K4439</f>
        <v>9882</v>
      </c>
      <c r="I4439" s="17">
        <f>Data!L4439</f>
        <v>3359.88</v>
      </c>
      <c r="J4439" s="12" t="str">
        <f>Data!N4439</f>
        <v>Online</v>
      </c>
      <c r="K4439" s="12" t="str">
        <f>Data!O4439</f>
        <v>Efectivo</v>
      </c>
      <c r="L4439" s="12" t="str">
        <f>Data!P4439</f>
        <v>Nuevo</v>
      </c>
    </row>
    <row r="4440">
      <c r="A4440" s="11">
        <v>4439.0</v>
      </c>
      <c r="B4440" s="14">
        <f>Data!D4440</f>
        <v>43882</v>
      </c>
      <c r="C4440" s="12">
        <f>IFERROR(VLOOKUP(Data!B4440, Minorista!$A$2:$B$100, 2, FALSE), "")</f>
        <v>4</v>
      </c>
      <c r="D4440" s="12">
        <f t="array" ref="D4440">INDEX(Producto!$A$2:$A$500, MATCH(Data!H4440, Producto!$B$2:$B$500, 0))</f>
        <v>3</v>
      </c>
      <c r="E4440" s="12">
        <f>VLOOKUP(Data!E4440 &amp; Data!F4440 &amp; Data!G4440, Ubicacion!$A$2:$B$1000, 2, FALSE)</f>
        <v>8</v>
      </c>
      <c r="F4440" s="15">
        <f>Data!J4440</f>
        <v>117</v>
      </c>
      <c r="G4440" s="16">
        <f>Data!I4440</f>
        <v>57</v>
      </c>
      <c r="H4440" s="17">
        <f>Data!K4440</f>
        <v>6669</v>
      </c>
      <c r="I4440" s="17">
        <f>Data!L4440</f>
        <v>3334.5</v>
      </c>
      <c r="J4440" s="12" t="str">
        <f>Data!N4440</f>
        <v>Online</v>
      </c>
      <c r="K4440" s="12" t="str">
        <f>Data!O4440</f>
        <v>Transferencia bancaria</v>
      </c>
      <c r="L4440" s="12" t="str">
        <f>Data!P4440</f>
        <v>Nuevo</v>
      </c>
    </row>
    <row r="4441">
      <c r="A4441" s="11">
        <v>4440.0</v>
      </c>
      <c r="B4441" s="14">
        <f>Data!D4441</f>
        <v>43883</v>
      </c>
      <c r="C4441" s="12">
        <f>IFERROR(VLOOKUP(Data!B4441, Minorista!$A$2:$B$100, 2, FALSE), "")</f>
        <v>4</v>
      </c>
      <c r="D4441" s="12">
        <f t="array" ref="D4441">INDEX(Producto!$A$2:$A$500, MATCH(Data!H4441, Producto!$B$2:$B$500, 0))</f>
        <v>4</v>
      </c>
      <c r="E4441" s="12">
        <f>VLOOKUP(Data!E4441 &amp; Data!F4441 &amp; Data!G4441, Ubicacion!$A$2:$B$1000, 2, FALSE)</f>
        <v>8</v>
      </c>
      <c r="F4441" s="15">
        <f>Data!J4441</f>
        <v>112</v>
      </c>
      <c r="G4441" s="16">
        <f>Data!I4441</f>
        <v>58</v>
      </c>
      <c r="H4441" s="17">
        <f>Data!K4441</f>
        <v>6496</v>
      </c>
      <c r="I4441" s="17">
        <f>Data!L4441</f>
        <v>2858.24</v>
      </c>
      <c r="J4441" s="12" t="str">
        <f>Data!N4441</f>
        <v>Online</v>
      </c>
      <c r="K4441" s="12" t="str">
        <f>Data!O4441</f>
        <v>Transferencia bancaria</v>
      </c>
      <c r="L4441" s="12" t="str">
        <f>Data!P4441</f>
        <v>Nuevo</v>
      </c>
    </row>
    <row r="4442">
      <c r="A4442" s="11">
        <v>4441.0</v>
      </c>
      <c r="B4442" s="14">
        <f>Data!D4442</f>
        <v>43884</v>
      </c>
      <c r="C4442" s="12">
        <f>IFERROR(VLOOKUP(Data!B4442, Minorista!$A$2:$B$100, 2, FALSE), "")</f>
        <v>4</v>
      </c>
      <c r="D4442" s="12">
        <f t="array" ref="D4442">INDEX(Producto!$A$2:$A$500, MATCH(Data!H4442, Producto!$B$2:$B$500, 0))</f>
        <v>5</v>
      </c>
      <c r="E4442" s="12">
        <f>VLOOKUP(Data!E4442 &amp; Data!F4442 &amp; Data!G4442, Ubicacion!$A$2:$B$1000, 2, FALSE)</f>
        <v>8</v>
      </c>
      <c r="F4442" s="15">
        <f>Data!J4442</f>
        <v>120</v>
      </c>
      <c r="G4442" s="16">
        <f>Data!I4442</f>
        <v>67</v>
      </c>
      <c r="H4442" s="17">
        <f>Data!K4442</f>
        <v>8040</v>
      </c>
      <c r="I4442" s="17">
        <f>Data!L4442</f>
        <v>4904.4</v>
      </c>
      <c r="J4442" s="12" t="str">
        <f>Data!N4442</f>
        <v>Online</v>
      </c>
      <c r="K4442" s="12" t="str">
        <f>Data!O4442</f>
        <v>Transferencia bancaria</v>
      </c>
      <c r="L4442" s="12" t="str">
        <f>Data!P4442</f>
        <v>Recurrente</v>
      </c>
    </row>
    <row r="4443">
      <c r="A4443" s="11">
        <v>4442.0</v>
      </c>
      <c r="B4443" s="14">
        <f>Data!D4443</f>
        <v>43885</v>
      </c>
      <c r="C4443" s="12">
        <f>IFERROR(VLOOKUP(Data!B4443, Minorista!$A$2:$B$100, 2, FALSE), "")</f>
        <v>4</v>
      </c>
      <c r="D4443" s="12">
        <f t="array" ref="D4443">INDEX(Producto!$A$2:$A$500, MATCH(Data!H4443, Producto!$B$2:$B$500, 0))</f>
        <v>6</v>
      </c>
      <c r="E4443" s="12">
        <f>VLOOKUP(Data!E4443 &amp; Data!F4443 &amp; Data!G4443, Ubicacion!$A$2:$B$1000, 2, FALSE)</f>
        <v>8</v>
      </c>
      <c r="F4443" s="15">
        <f>Data!J4443</f>
        <v>113</v>
      </c>
      <c r="G4443" s="16">
        <f>Data!I4443</f>
        <v>74</v>
      </c>
      <c r="H4443" s="17">
        <f>Data!K4443</f>
        <v>8362</v>
      </c>
      <c r="I4443" s="17">
        <f>Data!L4443</f>
        <v>2508.6</v>
      </c>
      <c r="J4443" s="12" t="str">
        <f>Data!N4443</f>
        <v>Online</v>
      </c>
      <c r="K4443" s="12" t="str">
        <f>Data!O4443</f>
        <v>Efectivo</v>
      </c>
      <c r="L4443" s="12" t="str">
        <f>Data!P4443</f>
        <v>Nuevo</v>
      </c>
    </row>
    <row r="4444">
      <c r="A4444" s="11">
        <v>4443.0</v>
      </c>
      <c r="B4444" s="14">
        <f>Data!D4444</f>
        <v>43886</v>
      </c>
      <c r="C4444" s="12">
        <f>IFERROR(VLOOKUP(Data!B4444, Minorista!$A$2:$B$100, 2, FALSE), "")</f>
        <v>4</v>
      </c>
      <c r="D4444" s="12">
        <f t="array" ref="D4444">INDEX(Producto!$A$2:$A$500, MATCH(Data!H4444, Producto!$B$2:$B$500, 0))</f>
        <v>1</v>
      </c>
      <c r="E4444" s="12">
        <f>VLOOKUP(Data!E4444 &amp; Data!F4444 &amp; Data!G4444, Ubicacion!$A$2:$B$1000, 2, FALSE)</f>
        <v>8</v>
      </c>
      <c r="F4444" s="15">
        <f>Data!J4444</f>
        <v>138</v>
      </c>
      <c r="G4444" s="16">
        <f>Data!I4444</f>
        <v>56</v>
      </c>
      <c r="H4444" s="17">
        <f>Data!K4444</f>
        <v>7728</v>
      </c>
      <c r="I4444" s="17">
        <f>Data!L4444</f>
        <v>3786.72</v>
      </c>
      <c r="J4444" s="12" t="str">
        <f>Data!N4444</f>
        <v>Online</v>
      </c>
      <c r="K4444" s="12" t="str">
        <f>Data!O4444</f>
        <v>Efectivo</v>
      </c>
      <c r="L4444" s="12" t="str">
        <f>Data!P4444</f>
        <v>Recurrente</v>
      </c>
    </row>
    <row r="4445">
      <c r="A4445" s="11">
        <v>4444.0</v>
      </c>
      <c r="B4445" s="14">
        <f>Data!D4445</f>
        <v>43887</v>
      </c>
      <c r="C4445" s="12">
        <f>IFERROR(VLOOKUP(Data!B4445, Minorista!$A$2:$B$100, 2, FALSE), "")</f>
        <v>4</v>
      </c>
      <c r="D4445" s="12">
        <f t="array" ref="D4445">INDEX(Producto!$A$2:$A$500, MATCH(Data!H4445, Producto!$B$2:$B$500, 0))</f>
        <v>2</v>
      </c>
      <c r="E4445" s="12">
        <f>VLOOKUP(Data!E4445 &amp; Data!F4445 &amp; Data!G4445, Ubicacion!$A$2:$B$1000, 2, FALSE)</f>
        <v>8</v>
      </c>
      <c r="F4445" s="15">
        <f>Data!J4445</f>
        <v>165</v>
      </c>
      <c r="G4445" s="16">
        <f>Data!I4445</f>
        <v>59</v>
      </c>
      <c r="H4445" s="17">
        <f>Data!K4445</f>
        <v>9735</v>
      </c>
      <c r="I4445" s="17">
        <f>Data!L4445</f>
        <v>3407.25</v>
      </c>
      <c r="J4445" s="12" t="str">
        <f>Data!N4445</f>
        <v>Online</v>
      </c>
      <c r="K4445" s="12" t="str">
        <f>Data!O4445</f>
        <v>Tarjeta</v>
      </c>
      <c r="L4445" s="12" t="str">
        <f>Data!P4445</f>
        <v>Nuevo</v>
      </c>
    </row>
    <row r="4446">
      <c r="A4446" s="11">
        <v>4445.0</v>
      </c>
      <c r="B4446" s="14">
        <f>Data!D4446</f>
        <v>43888</v>
      </c>
      <c r="C4446" s="12">
        <f>IFERROR(VLOOKUP(Data!B4446, Minorista!$A$2:$B$100, 2, FALSE), "")</f>
        <v>4</v>
      </c>
      <c r="D4446" s="12">
        <f t="array" ref="D4446">INDEX(Producto!$A$2:$A$500, MATCH(Data!H4446, Producto!$B$2:$B$500, 0))</f>
        <v>3</v>
      </c>
      <c r="E4446" s="12">
        <f>VLOOKUP(Data!E4446 &amp; Data!F4446 &amp; Data!G4446, Ubicacion!$A$2:$B$1000, 2, FALSE)</f>
        <v>8</v>
      </c>
      <c r="F4446" s="15">
        <f>Data!J4446</f>
        <v>109</v>
      </c>
      <c r="G4446" s="16">
        <f>Data!I4446</f>
        <v>54</v>
      </c>
      <c r="H4446" s="17">
        <f>Data!K4446</f>
        <v>5886</v>
      </c>
      <c r="I4446" s="17">
        <f>Data!L4446</f>
        <v>2648.7</v>
      </c>
      <c r="J4446" s="12" t="str">
        <f>Data!N4446</f>
        <v>Online</v>
      </c>
      <c r="K4446" s="12" t="str">
        <f>Data!O4446</f>
        <v>Tarjeta</v>
      </c>
      <c r="L4446" s="12" t="str">
        <f>Data!P4446</f>
        <v>Recurrente</v>
      </c>
    </row>
    <row r="4447">
      <c r="A4447" s="11">
        <v>4446.0</v>
      </c>
      <c r="B4447" s="14">
        <f>Data!D4447</f>
        <v>43889</v>
      </c>
      <c r="C4447" s="12">
        <f>IFERROR(VLOOKUP(Data!B4447, Minorista!$A$2:$B$100, 2, FALSE), "")</f>
        <v>4</v>
      </c>
      <c r="D4447" s="12">
        <f t="array" ref="D4447">INDEX(Producto!$A$2:$A$500, MATCH(Data!H4447, Producto!$B$2:$B$500, 0))</f>
        <v>4</v>
      </c>
      <c r="E4447" s="12">
        <f>VLOOKUP(Data!E4447 &amp; Data!F4447 &amp; Data!G4447, Ubicacion!$A$2:$B$1000, 2, FALSE)</f>
        <v>8</v>
      </c>
      <c r="F4447" s="15">
        <f>Data!J4447</f>
        <v>105</v>
      </c>
      <c r="G4447" s="16">
        <f>Data!I4447</f>
        <v>54</v>
      </c>
      <c r="H4447" s="17">
        <f>Data!K4447</f>
        <v>5670</v>
      </c>
      <c r="I4447" s="17">
        <f>Data!L4447</f>
        <v>2381.4</v>
      </c>
      <c r="J4447" s="12" t="str">
        <f>Data!N4447</f>
        <v>Online</v>
      </c>
      <c r="K4447" s="12" t="str">
        <f>Data!O4447</f>
        <v>Transferencia bancaria</v>
      </c>
      <c r="L4447" s="12" t="str">
        <f>Data!P4447</f>
        <v>Recurrente</v>
      </c>
    </row>
    <row r="4448">
      <c r="A4448" s="11">
        <v>4447.0</v>
      </c>
      <c r="B4448" s="14">
        <f>Data!D4448</f>
        <v>43891</v>
      </c>
      <c r="C4448" s="12">
        <f>IFERROR(VLOOKUP(Data!B4448, Minorista!$A$2:$B$100, 2, FALSE), "")</f>
        <v>4</v>
      </c>
      <c r="D4448" s="12">
        <f t="array" ref="D4448">INDEX(Producto!$A$2:$A$500, MATCH(Data!H4448, Producto!$B$2:$B$500, 0))</f>
        <v>5</v>
      </c>
      <c r="E4448" s="12">
        <f>VLOOKUP(Data!E4448 &amp; Data!F4448 &amp; Data!G4448, Ubicacion!$A$2:$B$1000, 2, FALSE)</f>
        <v>8</v>
      </c>
      <c r="F4448" s="15">
        <f>Data!J4448</f>
        <v>81</v>
      </c>
      <c r="G4448" s="16">
        <f>Data!I4448</f>
        <v>63</v>
      </c>
      <c r="H4448" s="17">
        <f>Data!K4448</f>
        <v>5103</v>
      </c>
      <c r="I4448" s="17">
        <f>Data!L4448</f>
        <v>3112.83</v>
      </c>
      <c r="J4448" s="12" t="str">
        <f>Data!N4448</f>
        <v>Online</v>
      </c>
      <c r="K4448" s="12" t="str">
        <f>Data!O4448</f>
        <v>Tarjeta</v>
      </c>
      <c r="L4448" s="12" t="str">
        <f>Data!P4448</f>
        <v>Nuevo</v>
      </c>
    </row>
    <row r="4449">
      <c r="A4449" s="11">
        <v>4448.0</v>
      </c>
      <c r="B4449" s="14">
        <f>Data!D4449</f>
        <v>43892</v>
      </c>
      <c r="C4449" s="12">
        <f>IFERROR(VLOOKUP(Data!B4449, Minorista!$A$2:$B$100, 2, FALSE), "")</f>
        <v>4</v>
      </c>
      <c r="D4449" s="12">
        <f t="array" ref="D4449">INDEX(Producto!$A$2:$A$500, MATCH(Data!H4449, Producto!$B$2:$B$500, 0))</f>
        <v>6</v>
      </c>
      <c r="E4449" s="12">
        <f>VLOOKUP(Data!E4449 &amp; Data!F4449 &amp; Data!G4449, Ubicacion!$A$2:$B$1000, 2, FALSE)</f>
        <v>8</v>
      </c>
      <c r="F4449" s="15">
        <f>Data!J4449</f>
        <v>94</v>
      </c>
      <c r="G4449" s="16">
        <f>Data!I4449</f>
        <v>68</v>
      </c>
      <c r="H4449" s="17">
        <f>Data!K4449</f>
        <v>6392</v>
      </c>
      <c r="I4449" s="17">
        <f>Data!L4449</f>
        <v>1598</v>
      </c>
      <c r="J4449" s="12" t="str">
        <f>Data!N4449</f>
        <v>Online</v>
      </c>
      <c r="K4449" s="12" t="str">
        <f>Data!O4449</f>
        <v>Tarjeta</v>
      </c>
      <c r="L4449" s="12" t="str">
        <f>Data!P4449</f>
        <v>Nuevo</v>
      </c>
    </row>
    <row r="4450">
      <c r="A4450" s="11">
        <v>4449.0</v>
      </c>
      <c r="B4450" s="14">
        <f>Data!D4450</f>
        <v>43893</v>
      </c>
      <c r="C4450" s="12">
        <f>IFERROR(VLOOKUP(Data!B4450, Minorista!$A$2:$B$100, 2, FALSE), "")</f>
        <v>4</v>
      </c>
      <c r="D4450" s="12">
        <f t="array" ref="D4450">INDEX(Producto!$A$2:$A$500, MATCH(Data!H4450, Producto!$B$2:$B$500, 0))</f>
        <v>1</v>
      </c>
      <c r="E4450" s="12">
        <f>VLOOKUP(Data!E4450 &amp; Data!F4450 &amp; Data!G4450, Ubicacion!$A$2:$B$1000, 2, FALSE)</f>
        <v>8</v>
      </c>
      <c r="F4450" s="15">
        <f>Data!J4450</f>
        <v>155</v>
      </c>
      <c r="G4450" s="16">
        <f>Data!I4450</f>
        <v>57</v>
      </c>
      <c r="H4450" s="17">
        <f>Data!K4450</f>
        <v>8835</v>
      </c>
      <c r="I4450" s="17">
        <f>Data!L4450</f>
        <v>4240.8</v>
      </c>
      <c r="J4450" s="12" t="str">
        <f>Data!N4450</f>
        <v>Online</v>
      </c>
      <c r="K4450" s="12" t="str">
        <f>Data!O4450</f>
        <v>Tarjeta</v>
      </c>
      <c r="L4450" s="12" t="str">
        <f>Data!P4450</f>
        <v>Nuevo</v>
      </c>
    </row>
    <row r="4451">
      <c r="A4451" s="11">
        <v>4450.0</v>
      </c>
      <c r="B4451" s="14">
        <f>Data!D4451</f>
        <v>43894</v>
      </c>
      <c r="C4451" s="12">
        <f>IFERROR(VLOOKUP(Data!B4451, Minorista!$A$2:$B$100, 2, FALSE), "")</f>
        <v>4</v>
      </c>
      <c r="D4451" s="12">
        <f t="array" ref="D4451">INDEX(Producto!$A$2:$A$500, MATCH(Data!H4451, Producto!$B$2:$B$500, 0))</f>
        <v>2</v>
      </c>
      <c r="E4451" s="12">
        <f>VLOOKUP(Data!E4451 &amp; Data!F4451 &amp; Data!G4451, Ubicacion!$A$2:$B$1000, 2, FALSE)</f>
        <v>8</v>
      </c>
      <c r="F4451" s="15">
        <f>Data!J4451</f>
        <v>150</v>
      </c>
      <c r="G4451" s="16">
        <f>Data!I4451</f>
        <v>64</v>
      </c>
      <c r="H4451" s="17">
        <f>Data!K4451</f>
        <v>9600</v>
      </c>
      <c r="I4451" s="17">
        <f>Data!L4451</f>
        <v>3264</v>
      </c>
      <c r="J4451" s="12" t="str">
        <f>Data!N4451</f>
        <v>Online</v>
      </c>
      <c r="K4451" s="12" t="str">
        <f>Data!O4451</f>
        <v>Tarjeta</v>
      </c>
      <c r="L4451" s="12" t="str">
        <f>Data!P4451</f>
        <v>Nuevo</v>
      </c>
    </row>
    <row r="4452">
      <c r="A4452" s="11">
        <v>4451.0</v>
      </c>
      <c r="B4452" s="14">
        <f>Data!D4452</f>
        <v>43895</v>
      </c>
      <c r="C4452" s="12">
        <f>IFERROR(VLOOKUP(Data!B4452, Minorista!$A$2:$B$100, 2, FALSE), "")</f>
        <v>4</v>
      </c>
      <c r="D4452" s="12">
        <f t="array" ref="D4452">INDEX(Producto!$A$2:$A$500, MATCH(Data!H4452, Producto!$B$2:$B$500, 0))</f>
        <v>3</v>
      </c>
      <c r="E4452" s="12">
        <f>VLOOKUP(Data!E4452 &amp; Data!F4452 &amp; Data!G4452, Ubicacion!$A$2:$B$1000, 2, FALSE)</f>
        <v>8</v>
      </c>
      <c r="F4452" s="15">
        <f>Data!J4452</f>
        <v>106</v>
      </c>
      <c r="G4452" s="16">
        <f>Data!I4452</f>
        <v>55</v>
      </c>
      <c r="H4452" s="17">
        <f>Data!K4452</f>
        <v>5830</v>
      </c>
      <c r="I4452" s="17">
        <f>Data!L4452</f>
        <v>2681.8</v>
      </c>
      <c r="J4452" s="12" t="str">
        <f>Data!N4452</f>
        <v>Online</v>
      </c>
      <c r="K4452" s="12" t="str">
        <f>Data!O4452</f>
        <v>Transferencia bancaria</v>
      </c>
      <c r="L4452" s="12" t="str">
        <f>Data!P4452</f>
        <v>Recurrente</v>
      </c>
    </row>
    <row r="4453">
      <c r="A4453" s="11">
        <v>4452.0</v>
      </c>
      <c r="B4453" s="14">
        <f>Data!D4453</f>
        <v>43896</v>
      </c>
      <c r="C4453" s="12">
        <f>IFERROR(VLOOKUP(Data!B4453, Minorista!$A$2:$B$100, 2, FALSE), "")</f>
        <v>4</v>
      </c>
      <c r="D4453" s="12">
        <f t="array" ref="D4453">INDEX(Producto!$A$2:$A$500, MATCH(Data!H4453, Producto!$B$2:$B$500, 0))</f>
        <v>4</v>
      </c>
      <c r="E4453" s="12">
        <f>VLOOKUP(Data!E4453 &amp; Data!F4453 &amp; Data!G4453, Ubicacion!$A$2:$B$1000, 2, FALSE)</f>
        <v>8</v>
      </c>
      <c r="F4453" s="15">
        <f>Data!J4453</f>
        <v>108</v>
      </c>
      <c r="G4453" s="16">
        <f>Data!I4453</f>
        <v>56</v>
      </c>
      <c r="H4453" s="17">
        <f>Data!K4453</f>
        <v>6048</v>
      </c>
      <c r="I4453" s="17">
        <f>Data!L4453</f>
        <v>2479.68</v>
      </c>
      <c r="J4453" s="12" t="str">
        <f>Data!N4453</f>
        <v>Online</v>
      </c>
      <c r="K4453" s="12" t="str">
        <f>Data!O4453</f>
        <v>Transferencia bancaria</v>
      </c>
      <c r="L4453" s="12" t="str">
        <f>Data!P4453</f>
        <v>Nuevo</v>
      </c>
    </row>
    <row r="4454">
      <c r="A4454" s="11">
        <v>4453.0</v>
      </c>
      <c r="B4454" s="14">
        <f>Data!D4454</f>
        <v>43897</v>
      </c>
      <c r="C4454" s="12">
        <f>IFERROR(VLOOKUP(Data!B4454, Minorista!$A$2:$B$100, 2, FALSE), "")</f>
        <v>4</v>
      </c>
      <c r="D4454" s="12">
        <f t="array" ref="D4454">INDEX(Producto!$A$2:$A$500, MATCH(Data!H4454, Producto!$B$2:$B$500, 0))</f>
        <v>5</v>
      </c>
      <c r="E4454" s="12">
        <f>VLOOKUP(Data!E4454 &amp; Data!F4454 &amp; Data!G4454, Ubicacion!$A$2:$B$1000, 2, FALSE)</f>
        <v>8</v>
      </c>
      <c r="F4454" s="15">
        <f>Data!J4454</f>
        <v>88</v>
      </c>
      <c r="G4454" s="16">
        <f>Data!I4454</f>
        <v>64</v>
      </c>
      <c r="H4454" s="17">
        <f>Data!K4454</f>
        <v>5632</v>
      </c>
      <c r="I4454" s="17">
        <f>Data!L4454</f>
        <v>3604.48</v>
      </c>
      <c r="J4454" s="12" t="str">
        <f>Data!N4454</f>
        <v>Online</v>
      </c>
      <c r="K4454" s="12" t="str">
        <f>Data!O4454</f>
        <v>Tarjeta</v>
      </c>
      <c r="L4454" s="12" t="str">
        <f>Data!P4454</f>
        <v>Nuevo</v>
      </c>
    </row>
    <row r="4455">
      <c r="A4455" s="11">
        <v>4454.0</v>
      </c>
      <c r="B4455" s="14">
        <f>Data!D4455</f>
        <v>43898</v>
      </c>
      <c r="C4455" s="12">
        <f>IFERROR(VLOOKUP(Data!B4455, Minorista!$A$2:$B$100, 2, FALSE), "")</f>
        <v>4</v>
      </c>
      <c r="D4455" s="12">
        <f t="array" ref="D4455">INDEX(Producto!$A$2:$A$500, MATCH(Data!H4455, Producto!$B$2:$B$500, 0))</f>
        <v>6</v>
      </c>
      <c r="E4455" s="12">
        <f>VLOOKUP(Data!E4455 &amp; Data!F4455 &amp; Data!G4455, Ubicacion!$A$2:$B$1000, 2, FALSE)</f>
        <v>8</v>
      </c>
      <c r="F4455" s="15">
        <f>Data!J4455</f>
        <v>133</v>
      </c>
      <c r="G4455" s="16">
        <f>Data!I4455</f>
        <v>68</v>
      </c>
      <c r="H4455" s="17">
        <f>Data!K4455</f>
        <v>9044</v>
      </c>
      <c r="I4455" s="17">
        <f>Data!L4455</f>
        <v>2351.44</v>
      </c>
      <c r="J4455" s="12" t="str">
        <f>Data!N4455</f>
        <v>Online</v>
      </c>
      <c r="K4455" s="12" t="str">
        <f>Data!O4455</f>
        <v>Transferencia bancaria</v>
      </c>
      <c r="L4455" s="12" t="str">
        <f>Data!P4455</f>
        <v>Recurrente</v>
      </c>
    </row>
    <row r="4456">
      <c r="A4456" s="11">
        <v>4455.0</v>
      </c>
      <c r="B4456" s="14">
        <f>Data!D4456</f>
        <v>43899</v>
      </c>
      <c r="C4456" s="12">
        <f>IFERROR(VLOOKUP(Data!B4456, Minorista!$A$2:$B$100, 2, FALSE), "")</f>
        <v>4</v>
      </c>
      <c r="D4456" s="12">
        <f t="array" ref="D4456">INDEX(Producto!$A$2:$A$500, MATCH(Data!H4456, Producto!$B$2:$B$500, 0))</f>
        <v>1</v>
      </c>
      <c r="E4456" s="12">
        <f>VLOOKUP(Data!E4456 &amp; Data!F4456 &amp; Data!G4456, Ubicacion!$A$2:$B$1000, 2, FALSE)</f>
        <v>8</v>
      </c>
      <c r="F4456" s="15">
        <f>Data!J4456</f>
        <v>196</v>
      </c>
      <c r="G4456" s="16">
        <f>Data!I4456</f>
        <v>58</v>
      </c>
      <c r="H4456" s="17">
        <f>Data!K4456</f>
        <v>11368</v>
      </c>
      <c r="I4456" s="17">
        <f>Data!L4456</f>
        <v>5342.96</v>
      </c>
      <c r="J4456" s="12" t="str">
        <f>Data!N4456</f>
        <v>Online</v>
      </c>
      <c r="K4456" s="12" t="str">
        <f>Data!O4456</f>
        <v>Transferencia bancaria</v>
      </c>
      <c r="L4456" s="12" t="str">
        <f>Data!P4456</f>
        <v>Nuevo</v>
      </c>
    </row>
    <row r="4457">
      <c r="A4457" s="11">
        <v>4456.0</v>
      </c>
      <c r="B4457" s="14">
        <f>Data!D4457</f>
        <v>43900</v>
      </c>
      <c r="C4457" s="12">
        <f>IFERROR(VLOOKUP(Data!B4457, Minorista!$A$2:$B$100, 2, FALSE), "")</f>
        <v>4</v>
      </c>
      <c r="D4457" s="12">
        <f t="array" ref="D4457">INDEX(Producto!$A$2:$A$500, MATCH(Data!H4457, Producto!$B$2:$B$500, 0))</f>
        <v>2</v>
      </c>
      <c r="E4457" s="12">
        <f>VLOOKUP(Data!E4457 &amp; Data!F4457 &amp; Data!G4457, Ubicacion!$A$2:$B$1000, 2, FALSE)</f>
        <v>8</v>
      </c>
      <c r="F4457" s="15">
        <f>Data!J4457</f>
        <v>189</v>
      </c>
      <c r="G4457" s="16">
        <f>Data!I4457</f>
        <v>62</v>
      </c>
      <c r="H4457" s="17">
        <f>Data!K4457</f>
        <v>11718</v>
      </c>
      <c r="I4457" s="17">
        <f>Data!L4457</f>
        <v>3984.12</v>
      </c>
      <c r="J4457" s="12" t="str">
        <f>Data!N4457</f>
        <v>Online</v>
      </c>
      <c r="K4457" s="12" t="str">
        <f>Data!O4457</f>
        <v>Transferencia bancaria</v>
      </c>
      <c r="L4457" s="12" t="str">
        <f>Data!P4457</f>
        <v>Nuevo</v>
      </c>
    </row>
    <row r="4458">
      <c r="A4458" s="11">
        <v>4457.0</v>
      </c>
      <c r="B4458" s="14">
        <f>Data!D4458</f>
        <v>43901</v>
      </c>
      <c r="C4458" s="12">
        <f>IFERROR(VLOOKUP(Data!B4458, Minorista!$A$2:$B$100, 2, FALSE), "")</f>
        <v>4</v>
      </c>
      <c r="D4458" s="12">
        <f t="array" ref="D4458">INDEX(Producto!$A$2:$A$500, MATCH(Data!H4458, Producto!$B$2:$B$500, 0))</f>
        <v>3</v>
      </c>
      <c r="E4458" s="12">
        <f>VLOOKUP(Data!E4458 &amp; Data!F4458 &amp; Data!G4458, Ubicacion!$A$2:$B$1000, 2, FALSE)</f>
        <v>8</v>
      </c>
      <c r="F4458" s="15">
        <f>Data!J4458</f>
        <v>119</v>
      </c>
      <c r="G4458" s="16">
        <f>Data!I4458</f>
        <v>59</v>
      </c>
      <c r="H4458" s="17">
        <f>Data!K4458</f>
        <v>7021</v>
      </c>
      <c r="I4458" s="17">
        <f>Data!L4458</f>
        <v>3299.87</v>
      </c>
      <c r="J4458" s="12" t="str">
        <f>Data!N4458</f>
        <v>Online</v>
      </c>
      <c r="K4458" s="12" t="str">
        <f>Data!O4458</f>
        <v>Tarjeta</v>
      </c>
      <c r="L4458" s="12" t="str">
        <f>Data!P4458</f>
        <v>Recurrente</v>
      </c>
    </row>
    <row r="4459">
      <c r="A4459" s="11">
        <v>4458.0</v>
      </c>
      <c r="B4459" s="14">
        <f>Data!D4459</f>
        <v>43902</v>
      </c>
      <c r="C4459" s="12">
        <f>IFERROR(VLOOKUP(Data!B4459, Minorista!$A$2:$B$100, 2, FALSE), "")</f>
        <v>4</v>
      </c>
      <c r="D4459" s="12">
        <f t="array" ref="D4459">INDEX(Producto!$A$2:$A$500, MATCH(Data!H4459, Producto!$B$2:$B$500, 0))</f>
        <v>4</v>
      </c>
      <c r="E4459" s="12">
        <f>VLOOKUP(Data!E4459 &amp; Data!F4459 &amp; Data!G4459, Ubicacion!$A$2:$B$1000, 2, FALSE)</f>
        <v>8</v>
      </c>
      <c r="F4459" s="15">
        <f>Data!J4459</f>
        <v>133</v>
      </c>
      <c r="G4459" s="16">
        <f>Data!I4459</f>
        <v>57</v>
      </c>
      <c r="H4459" s="17">
        <f>Data!K4459</f>
        <v>7581</v>
      </c>
      <c r="I4459" s="17">
        <f>Data!L4459</f>
        <v>3335.64</v>
      </c>
      <c r="J4459" s="12" t="str">
        <f>Data!N4459</f>
        <v>Online</v>
      </c>
      <c r="K4459" s="12" t="str">
        <f>Data!O4459</f>
        <v>Transferencia bancaria</v>
      </c>
      <c r="L4459" s="12" t="str">
        <f>Data!P4459</f>
        <v>Recurrente</v>
      </c>
    </row>
    <row r="4460">
      <c r="A4460" s="11">
        <v>4459.0</v>
      </c>
      <c r="B4460" s="14">
        <f>Data!D4460</f>
        <v>43903</v>
      </c>
      <c r="C4460" s="12">
        <f>IFERROR(VLOOKUP(Data!B4460, Minorista!$A$2:$B$100, 2, FALSE), "")</f>
        <v>4</v>
      </c>
      <c r="D4460" s="12">
        <f t="array" ref="D4460">INDEX(Producto!$A$2:$A$500, MATCH(Data!H4460, Producto!$B$2:$B$500, 0))</f>
        <v>5</v>
      </c>
      <c r="E4460" s="12">
        <f>VLOOKUP(Data!E4460 &amp; Data!F4460 &amp; Data!G4460, Ubicacion!$A$2:$B$1000, 2, FALSE)</f>
        <v>8</v>
      </c>
      <c r="F4460" s="15">
        <f>Data!J4460</f>
        <v>112</v>
      </c>
      <c r="G4460" s="16">
        <f>Data!I4460</f>
        <v>69</v>
      </c>
      <c r="H4460" s="17">
        <f>Data!K4460</f>
        <v>7728</v>
      </c>
      <c r="I4460" s="17">
        <f>Data!L4460</f>
        <v>4636.8</v>
      </c>
      <c r="J4460" s="12" t="str">
        <f>Data!N4460</f>
        <v>Online</v>
      </c>
      <c r="K4460" s="12" t="str">
        <f>Data!O4460</f>
        <v>Transferencia bancaria</v>
      </c>
      <c r="L4460" s="12" t="str">
        <f>Data!P4460</f>
        <v>Nuevo</v>
      </c>
    </row>
    <row r="4461">
      <c r="A4461" s="11">
        <v>4460.0</v>
      </c>
      <c r="B4461" s="14">
        <f>Data!D4461</f>
        <v>43904</v>
      </c>
      <c r="C4461" s="12">
        <f>IFERROR(VLOOKUP(Data!B4461, Minorista!$A$2:$B$100, 2, FALSE), "")</f>
        <v>4</v>
      </c>
      <c r="D4461" s="12">
        <f t="array" ref="D4461">INDEX(Producto!$A$2:$A$500, MATCH(Data!H4461, Producto!$B$2:$B$500, 0))</f>
        <v>6</v>
      </c>
      <c r="E4461" s="12">
        <f>VLOOKUP(Data!E4461 &amp; Data!F4461 &amp; Data!G4461, Ubicacion!$A$2:$B$1000, 2, FALSE)</f>
        <v>8</v>
      </c>
      <c r="F4461" s="15">
        <f>Data!J4461</f>
        <v>150</v>
      </c>
      <c r="G4461" s="16">
        <f>Data!I4461</f>
        <v>74</v>
      </c>
      <c r="H4461" s="17">
        <f>Data!K4461</f>
        <v>11100</v>
      </c>
      <c r="I4461" s="17">
        <f>Data!L4461</f>
        <v>2997</v>
      </c>
      <c r="J4461" s="12" t="str">
        <f>Data!N4461</f>
        <v>Online</v>
      </c>
      <c r="K4461" s="12" t="str">
        <f>Data!O4461</f>
        <v>Efectivo</v>
      </c>
      <c r="L4461" s="12" t="str">
        <f>Data!P4461</f>
        <v>Nuevo</v>
      </c>
    </row>
    <row r="4462">
      <c r="A4462" s="11">
        <v>4461.0</v>
      </c>
      <c r="B4462" s="14">
        <f>Data!D4462</f>
        <v>43905</v>
      </c>
      <c r="C4462" s="12">
        <f>IFERROR(VLOOKUP(Data!B4462, Minorista!$A$2:$B$100, 2, FALSE), "")</f>
        <v>4</v>
      </c>
      <c r="D4462" s="12">
        <f t="array" ref="D4462">INDEX(Producto!$A$2:$A$500, MATCH(Data!H4462, Producto!$B$2:$B$500, 0))</f>
        <v>1</v>
      </c>
      <c r="E4462" s="12">
        <f>VLOOKUP(Data!E4462 &amp; Data!F4462 &amp; Data!G4462, Ubicacion!$A$2:$B$1000, 2, FALSE)</f>
        <v>8</v>
      </c>
      <c r="F4462" s="15">
        <f>Data!J4462</f>
        <v>123</v>
      </c>
      <c r="G4462" s="16">
        <f>Data!I4462</f>
        <v>28</v>
      </c>
      <c r="H4462" s="17">
        <f>Data!K4462</f>
        <v>3444</v>
      </c>
      <c r="I4462" s="17">
        <f>Data!L4462</f>
        <v>1722</v>
      </c>
      <c r="J4462" s="12" t="str">
        <f>Data!N4462</f>
        <v>Online</v>
      </c>
      <c r="K4462" s="12" t="str">
        <f>Data!O4462</f>
        <v>Tarjeta</v>
      </c>
      <c r="L4462" s="12" t="str">
        <f>Data!P4462</f>
        <v>Recurrente</v>
      </c>
    </row>
    <row r="4463">
      <c r="A4463" s="11">
        <v>4462.0</v>
      </c>
      <c r="B4463" s="14">
        <f>Data!D4463</f>
        <v>43906</v>
      </c>
      <c r="C4463" s="12">
        <f>IFERROR(VLOOKUP(Data!B4463, Minorista!$A$2:$B$100, 2, FALSE), "")</f>
        <v>4</v>
      </c>
      <c r="D4463" s="12">
        <f t="array" ref="D4463">INDEX(Producto!$A$2:$A$500, MATCH(Data!H4463, Producto!$B$2:$B$500, 0))</f>
        <v>2</v>
      </c>
      <c r="E4463" s="12">
        <f>VLOOKUP(Data!E4463 &amp; Data!F4463 &amp; Data!G4463, Ubicacion!$A$2:$B$1000, 2, FALSE)</f>
        <v>8</v>
      </c>
      <c r="F4463" s="15">
        <f>Data!J4463</f>
        <v>123</v>
      </c>
      <c r="G4463" s="16">
        <f>Data!I4463</f>
        <v>38</v>
      </c>
      <c r="H4463" s="17">
        <f>Data!K4463</f>
        <v>4674</v>
      </c>
      <c r="I4463" s="17">
        <f>Data!L4463</f>
        <v>1542.42</v>
      </c>
      <c r="J4463" s="12" t="str">
        <f>Data!N4463</f>
        <v>Online</v>
      </c>
      <c r="K4463" s="12" t="str">
        <f>Data!O4463</f>
        <v>Transferencia bancaria</v>
      </c>
      <c r="L4463" s="12" t="str">
        <f>Data!P4463</f>
        <v>Recurrente</v>
      </c>
    </row>
    <row r="4464">
      <c r="A4464" s="11">
        <v>4463.0</v>
      </c>
      <c r="B4464" s="14">
        <f>Data!D4464</f>
        <v>43907</v>
      </c>
      <c r="C4464" s="12">
        <f>IFERROR(VLOOKUP(Data!B4464, Minorista!$A$2:$B$100, 2, FALSE), "")</f>
        <v>4</v>
      </c>
      <c r="D4464" s="12">
        <f t="array" ref="D4464">INDEX(Producto!$A$2:$A$500, MATCH(Data!H4464, Producto!$B$2:$B$500, 0))</f>
        <v>3</v>
      </c>
      <c r="E4464" s="12">
        <f>VLOOKUP(Data!E4464 &amp; Data!F4464 &amp; Data!G4464, Ubicacion!$A$2:$B$1000, 2, FALSE)</f>
        <v>8</v>
      </c>
      <c r="F4464" s="15">
        <f>Data!J4464</f>
        <v>115</v>
      </c>
      <c r="G4464" s="16">
        <f>Data!I4464</f>
        <v>39</v>
      </c>
      <c r="H4464" s="17">
        <f>Data!K4464</f>
        <v>4485</v>
      </c>
      <c r="I4464" s="17">
        <f>Data!L4464</f>
        <v>2063.1</v>
      </c>
      <c r="J4464" s="12" t="str">
        <f>Data!N4464</f>
        <v>Online</v>
      </c>
      <c r="K4464" s="12" t="str">
        <f>Data!O4464</f>
        <v>Efectivo</v>
      </c>
      <c r="L4464" s="12" t="str">
        <f>Data!P4464</f>
        <v>Recurrente</v>
      </c>
    </row>
    <row r="4465">
      <c r="A4465" s="11">
        <v>4464.0</v>
      </c>
      <c r="B4465" s="14">
        <f>Data!D4465</f>
        <v>43908</v>
      </c>
      <c r="C4465" s="12">
        <f>IFERROR(VLOOKUP(Data!B4465, Minorista!$A$2:$B$100, 2, FALSE), "")</f>
        <v>4</v>
      </c>
      <c r="D4465" s="12">
        <f t="array" ref="D4465">INDEX(Producto!$A$2:$A$500, MATCH(Data!H4465, Producto!$B$2:$B$500, 0))</f>
        <v>4</v>
      </c>
      <c r="E4465" s="12">
        <f>VLOOKUP(Data!E4465 &amp; Data!F4465 &amp; Data!G4465, Ubicacion!$A$2:$B$1000, 2, FALSE)</f>
        <v>8</v>
      </c>
      <c r="F4465" s="15">
        <f>Data!J4465</f>
        <v>72</v>
      </c>
      <c r="G4465" s="16">
        <f>Data!I4465</f>
        <v>38</v>
      </c>
      <c r="H4465" s="17">
        <f>Data!K4465</f>
        <v>2736</v>
      </c>
      <c r="I4465" s="17">
        <f>Data!L4465</f>
        <v>1231.2</v>
      </c>
      <c r="J4465" s="12" t="str">
        <f>Data!N4465</f>
        <v>Online</v>
      </c>
      <c r="K4465" s="12" t="str">
        <f>Data!O4465</f>
        <v>Tarjeta</v>
      </c>
      <c r="L4465" s="12" t="str">
        <f>Data!P4465</f>
        <v>Nuevo</v>
      </c>
    </row>
    <row r="4466">
      <c r="A4466" s="11">
        <v>4465.0</v>
      </c>
      <c r="B4466" s="14">
        <f>Data!D4466</f>
        <v>43909</v>
      </c>
      <c r="C4466" s="12">
        <f>IFERROR(VLOOKUP(Data!B4466, Minorista!$A$2:$B$100, 2, FALSE), "")</f>
        <v>4</v>
      </c>
      <c r="D4466" s="12">
        <f t="array" ref="D4466">INDEX(Producto!$A$2:$A$500, MATCH(Data!H4466, Producto!$B$2:$B$500, 0))</f>
        <v>5</v>
      </c>
      <c r="E4466" s="12">
        <f>VLOOKUP(Data!E4466 &amp; Data!F4466 &amp; Data!G4466, Ubicacion!$A$2:$B$1000, 2, FALSE)</f>
        <v>9</v>
      </c>
      <c r="F4466" s="15">
        <f>Data!J4466</f>
        <v>56</v>
      </c>
      <c r="G4466" s="16">
        <f>Data!I4466</f>
        <v>41</v>
      </c>
      <c r="H4466" s="17">
        <f>Data!K4466</f>
        <v>2296</v>
      </c>
      <c r="I4466" s="17">
        <f>Data!L4466</f>
        <v>1469.44</v>
      </c>
      <c r="J4466" s="12" t="str">
        <f>Data!N4466</f>
        <v>Online</v>
      </c>
      <c r="K4466" s="12" t="str">
        <f>Data!O4466</f>
        <v>Efectivo</v>
      </c>
      <c r="L4466" s="12" t="str">
        <f>Data!P4466</f>
        <v>Nuevo</v>
      </c>
    </row>
    <row r="4467">
      <c r="A4467" s="11">
        <v>4466.0</v>
      </c>
      <c r="B4467" s="14">
        <f>Data!D4467</f>
        <v>43910</v>
      </c>
      <c r="C4467" s="12">
        <f>IFERROR(VLOOKUP(Data!B4467, Minorista!$A$2:$B$100, 2, FALSE), "")</f>
        <v>4</v>
      </c>
      <c r="D4467" s="12">
        <f t="array" ref="D4467">INDEX(Producto!$A$2:$A$500, MATCH(Data!H4467, Producto!$B$2:$B$500, 0))</f>
        <v>6</v>
      </c>
      <c r="E4467" s="12">
        <f>VLOOKUP(Data!E4467 &amp; Data!F4467 &amp; Data!G4467, Ubicacion!$A$2:$B$1000, 2, FALSE)</f>
        <v>9</v>
      </c>
      <c r="F4467" s="15">
        <f>Data!J4467</f>
        <v>128</v>
      </c>
      <c r="G4467" s="16">
        <f>Data!I4467</f>
        <v>37</v>
      </c>
      <c r="H4467" s="17">
        <f>Data!K4467</f>
        <v>4736</v>
      </c>
      <c r="I4467" s="17">
        <f>Data!L4467</f>
        <v>1231.36</v>
      </c>
      <c r="J4467" s="12" t="str">
        <f>Data!N4467</f>
        <v>Online</v>
      </c>
      <c r="K4467" s="12" t="str">
        <f>Data!O4467</f>
        <v>Efectivo</v>
      </c>
      <c r="L4467" s="12" t="str">
        <f>Data!P4467</f>
        <v>Recurrente</v>
      </c>
    </row>
    <row r="4468">
      <c r="A4468" s="11">
        <v>4467.0</v>
      </c>
      <c r="B4468" s="14">
        <f>Data!D4468</f>
        <v>43911</v>
      </c>
      <c r="C4468" s="12">
        <f>IFERROR(VLOOKUP(Data!B4468, Minorista!$A$2:$B$100, 2, FALSE), "")</f>
        <v>4</v>
      </c>
      <c r="D4468" s="12">
        <f t="array" ref="D4468">INDEX(Producto!$A$2:$A$500, MATCH(Data!H4468, Producto!$B$2:$B$500, 0))</f>
        <v>1</v>
      </c>
      <c r="E4468" s="12">
        <f>VLOOKUP(Data!E4468 &amp; Data!F4468 &amp; Data!G4468, Ubicacion!$A$2:$B$1000, 2, FALSE)</f>
        <v>9</v>
      </c>
      <c r="F4468" s="15">
        <f>Data!J4468</f>
        <v>131</v>
      </c>
      <c r="G4468" s="16">
        <f>Data!I4468</f>
        <v>27</v>
      </c>
      <c r="H4468" s="17">
        <f>Data!K4468</f>
        <v>3537</v>
      </c>
      <c r="I4468" s="17">
        <f>Data!L4468</f>
        <v>1697.76</v>
      </c>
      <c r="J4468" s="12" t="str">
        <f>Data!N4468</f>
        <v>Online</v>
      </c>
      <c r="K4468" s="12" t="str">
        <f>Data!O4468</f>
        <v>Tarjeta</v>
      </c>
      <c r="L4468" s="12" t="str">
        <f>Data!P4468</f>
        <v>Recurrente</v>
      </c>
    </row>
    <row r="4469">
      <c r="A4469" s="11">
        <v>4468.0</v>
      </c>
      <c r="B4469" s="14">
        <f>Data!D4469</f>
        <v>43912</v>
      </c>
      <c r="C4469" s="12">
        <f>IFERROR(VLOOKUP(Data!B4469, Minorista!$A$2:$B$100, 2, FALSE), "")</f>
        <v>4</v>
      </c>
      <c r="D4469" s="12">
        <f t="array" ref="D4469">INDEX(Producto!$A$2:$A$500, MATCH(Data!H4469, Producto!$B$2:$B$500, 0))</f>
        <v>2</v>
      </c>
      <c r="E4469" s="12">
        <f>VLOOKUP(Data!E4469 &amp; Data!F4469 &amp; Data!G4469, Ubicacion!$A$2:$B$1000, 2, FALSE)</f>
        <v>9</v>
      </c>
      <c r="F4469" s="15">
        <f>Data!J4469</f>
        <v>111</v>
      </c>
      <c r="G4469" s="16">
        <f>Data!I4469</f>
        <v>38</v>
      </c>
      <c r="H4469" s="17">
        <f>Data!K4469</f>
        <v>4218</v>
      </c>
      <c r="I4469" s="17">
        <f>Data!L4469</f>
        <v>1265.4</v>
      </c>
      <c r="J4469" s="12" t="str">
        <f>Data!N4469</f>
        <v>Online</v>
      </c>
      <c r="K4469" s="12" t="str">
        <f>Data!O4469</f>
        <v>Efectivo</v>
      </c>
      <c r="L4469" s="12" t="str">
        <f>Data!P4469</f>
        <v>Nuevo</v>
      </c>
    </row>
    <row r="4470">
      <c r="A4470" s="11">
        <v>4469.0</v>
      </c>
      <c r="B4470" s="14">
        <f>Data!D4470</f>
        <v>43913</v>
      </c>
      <c r="C4470" s="12">
        <f>IFERROR(VLOOKUP(Data!B4470, Minorista!$A$2:$B$100, 2, FALSE), "")</f>
        <v>4</v>
      </c>
      <c r="D4470" s="12">
        <f t="array" ref="D4470">INDEX(Producto!$A$2:$A$500, MATCH(Data!H4470, Producto!$B$2:$B$500, 0))</f>
        <v>3</v>
      </c>
      <c r="E4470" s="12">
        <f>VLOOKUP(Data!E4470 &amp; Data!F4470 &amp; Data!G4470, Ubicacion!$A$2:$B$1000, 2, FALSE)</f>
        <v>9</v>
      </c>
      <c r="F4470" s="15">
        <f>Data!J4470</f>
        <v>123</v>
      </c>
      <c r="G4470" s="16">
        <f>Data!I4470</f>
        <v>38</v>
      </c>
      <c r="H4470" s="17">
        <f>Data!K4470</f>
        <v>4674</v>
      </c>
      <c r="I4470" s="17">
        <f>Data!L4470</f>
        <v>2337</v>
      </c>
      <c r="J4470" s="12" t="str">
        <f>Data!N4470</f>
        <v>Online</v>
      </c>
      <c r="K4470" s="12" t="str">
        <f>Data!O4470</f>
        <v>Transferencia bancaria</v>
      </c>
      <c r="L4470" s="12" t="str">
        <f>Data!P4470</f>
        <v>Nuevo</v>
      </c>
    </row>
    <row r="4471">
      <c r="A4471" s="11">
        <v>4470.0</v>
      </c>
      <c r="B4471" s="14">
        <f>Data!D4471</f>
        <v>43914</v>
      </c>
      <c r="C4471" s="12">
        <f>IFERROR(VLOOKUP(Data!B4471, Minorista!$A$2:$B$100, 2, FALSE), "")</f>
        <v>4</v>
      </c>
      <c r="D4471" s="12">
        <f t="array" ref="D4471">INDEX(Producto!$A$2:$A$500, MATCH(Data!H4471, Producto!$B$2:$B$500, 0))</f>
        <v>4</v>
      </c>
      <c r="E4471" s="12">
        <f>VLOOKUP(Data!E4471 &amp; Data!F4471 &amp; Data!G4471, Ubicacion!$A$2:$B$1000, 2, FALSE)</f>
        <v>9</v>
      </c>
      <c r="F4471" s="15">
        <f>Data!J4471</f>
        <v>72</v>
      </c>
      <c r="G4471" s="16">
        <f>Data!I4471</f>
        <v>36</v>
      </c>
      <c r="H4471" s="17">
        <f>Data!K4471</f>
        <v>2592</v>
      </c>
      <c r="I4471" s="17">
        <f>Data!L4471</f>
        <v>1166.4</v>
      </c>
      <c r="J4471" s="12" t="str">
        <f>Data!N4471</f>
        <v>Online</v>
      </c>
      <c r="K4471" s="12" t="str">
        <f>Data!O4471</f>
        <v>Tarjeta</v>
      </c>
      <c r="L4471" s="12" t="str">
        <f>Data!P4471</f>
        <v>Nuevo</v>
      </c>
    </row>
    <row r="4472">
      <c r="A4472" s="11">
        <v>4471.0</v>
      </c>
      <c r="B4472" s="14">
        <f>Data!D4472</f>
        <v>43915</v>
      </c>
      <c r="C4472" s="12">
        <f>IFERROR(VLOOKUP(Data!B4472, Minorista!$A$2:$B$100, 2, FALSE), "")</f>
        <v>4</v>
      </c>
      <c r="D4472" s="12">
        <f t="array" ref="D4472">INDEX(Producto!$A$2:$A$500, MATCH(Data!H4472, Producto!$B$2:$B$500, 0))</f>
        <v>5</v>
      </c>
      <c r="E4472" s="12">
        <f>VLOOKUP(Data!E4472 &amp; Data!F4472 &amp; Data!G4472, Ubicacion!$A$2:$B$1000, 2, FALSE)</f>
        <v>9</v>
      </c>
      <c r="F4472" s="15">
        <f>Data!J4472</f>
        <v>58</v>
      </c>
      <c r="G4472" s="16">
        <f>Data!I4472</f>
        <v>43</v>
      </c>
      <c r="H4472" s="17">
        <f>Data!K4472</f>
        <v>2494</v>
      </c>
      <c r="I4472" s="17">
        <f>Data!L4472</f>
        <v>1546.28</v>
      </c>
      <c r="J4472" s="12" t="str">
        <f>Data!N4472</f>
        <v>Online</v>
      </c>
      <c r="K4472" s="12" t="str">
        <f>Data!O4472</f>
        <v>Efectivo</v>
      </c>
      <c r="L4472" s="12" t="str">
        <f>Data!P4472</f>
        <v>Recurrente</v>
      </c>
    </row>
    <row r="4473">
      <c r="A4473" s="11">
        <v>4472.0</v>
      </c>
      <c r="B4473" s="14">
        <f>Data!D4473</f>
        <v>43916</v>
      </c>
      <c r="C4473" s="12">
        <f>IFERROR(VLOOKUP(Data!B4473, Minorista!$A$2:$B$100, 2, FALSE), "")</f>
        <v>4</v>
      </c>
      <c r="D4473" s="12">
        <f t="array" ref="D4473">INDEX(Producto!$A$2:$A$500, MATCH(Data!H4473, Producto!$B$2:$B$500, 0))</f>
        <v>6</v>
      </c>
      <c r="E4473" s="12">
        <f>VLOOKUP(Data!E4473 &amp; Data!F4473 &amp; Data!G4473, Ubicacion!$A$2:$B$1000, 2, FALSE)</f>
        <v>9</v>
      </c>
      <c r="F4473" s="15">
        <f>Data!J4473</f>
        <v>116</v>
      </c>
      <c r="G4473" s="16">
        <f>Data!I4473</f>
        <v>37</v>
      </c>
      <c r="H4473" s="17">
        <f>Data!K4473</f>
        <v>4292</v>
      </c>
      <c r="I4473" s="17">
        <f>Data!L4473</f>
        <v>1158.84</v>
      </c>
      <c r="J4473" s="12" t="str">
        <f>Data!N4473</f>
        <v>Online</v>
      </c>
      <c r="K4473" s="12" t="str">
        <f>Data!O4473</f>
        <v>Tarjeta</v>
      </c>
      <c r="L4473" s="12" t="str">
        <f>Data!P4473</f>
        <v>Nuevo</v>
      </c>
    </row>
    <row r="4474">
      <c r="A4474" s="11">
        <v>4473.0</v>
      </c>
      <c r="B4474" s="14">
        <f>Data!D4474</f>
        <v>43917</v>
      </c>
      <c r="C4474" s="12">
        <f>IFERROR(VLOOKUP(Data!B4474, Minorista!$A$2:$B$100, 2, FALSE), "")</f>
        <v>4</v>
      </c>
      <c r="D4474" s="12">
        <f t="array" ref="D4474">INDEX(Producto!$A$2:$A$500, MATCH(Data!H4474, Producto!$B$2:$B$500, 0))</f>
        <v>1</v>
      </c>
      <c r="E4474" s="12">
        <f>VLOOKUP(Data!E4474 &amp; Data!F4474 &amp; Data!G4474, Ubicacion!$A$2:$B$1000, 2, FALSE)</f>
        <v>9</v>
      </c>
      <c r="F4474" s="15">
        <f>Data!J4474</f>
        <v>165</v>
      </c>
      <c r="G4474" s="16">
        <f>Data!I4474</f>
        <v>37</v>
      </c>
      <c r="H4474" s="17">
        <f>Data!K4474</f>
        <v>6105</v>
      </c>
      <c r="I4474" s="17">
        <f>Data!L4474</f>
        <v>2930.4</v>
      </c>
      <c r="J4474" s="12" t="str">
        <f>Data!N4474</f>
        <v>Online</v>
      </c>
      <c r="K4474" s="12" t="str">
        <f>Data!O4474</f>
        <v>Efectivo</v>
      </c>
      <c r="L4474" s="12" t="str">
        <f>Data!P4474</f>
        <v>Nuevo</v>
      </c>
    </row>
    <row r="4475">
      <c r="A4475" s="11">
        <v>4474.0</v>
      </c>
      <c r="B4475" s="14">
        <f>Data!D4475</f>
        <v>43918</v>
      </c>
      <c r="C4475" s="12">
        <f>IFERROR(VLOOKUP(Data!B4475, Minorista!$A$2:$B$100, 2, FALSE), "")</f>
        <v>4</v>
      </c>
      <c r="D4475" s="12">
        <f t="array" ref="D4475">INDEX(Producto!$A$2:$A$500, MATCH(Data!H4475, Producto!$B$2:$B$500, 0))</f>
        <v>2</v>
      </c>
      <c r="E4475" s="12">
        <f>VLOOKUP(Data!E4475 &amp; Data!F4475 &amp; Data!G4475, Ubicacion!$A$2:$B$1000, 2, FALSE)</f>
        <v>9</v>
      </c>
      <c r="F4475" s="15">
        <f>Data!J4475</f>
        <v>112</v>
      </c>
      <c r="G4475" s="16">
        <f>Data!I4475</f>
        <v>48</v>
      </c>
      <c r="H4475" s="17">
        <f>Data!K4475</f>
        <v>5376</v>
      </c>
      <c r="I4475" s="17">
        <f>Data!L4475</f>
        <v>1827.84</v>
      </c>
      <c r="J4475" s="12" t="str">
        <f>Data!N4475</f>
        <v>Online</v>
      </c>
      <c r="K4475" s="12" t="str">
        <f>Data!O4475</f>
        <v>Tarjeta</v>
      </c>
      <c r="L4475" s="12" t="str">
        <f>Data!P4475</f>
        <v>Recurrente</v>
      </c>
    </row>
    <row r="4476">
      <c r="A4476" s="11">
        <v>4475.0</v>
      </c>
      <c r="B4476" s="14">
        <f>Data!D4476</f>
        <v>43919</v>
      </c>
      <c r="C4476" s="12">
        <f>IFERROR(VLOOKUP(Data!B4476, Minorista!$A$2:$B$100, 2, FALSE), "")</f>
        <v>4</v>
      </c>
      <c r="D4476" s="12">
        <f t="array" ref="D4476">INDEX(Producto!$A$2:$A$500, MATCH(Data!H4476, Producto!$B$2:$B$500, 0))</f>
        <v>3</v>
      </c>
      <c r="E4476" s="12">
        <f>VLOOKUP(Data!E4476 &amp; Data!F4476 &amp; Data!G4476, Ubicacion!$A$2:$B$1000, 2, FALSE)</f>
        <v>9</v>
      </c>
      <c r="F4476" s="15">
        <f>Data!J4476</f>
        <v>116</v>
      </c>
      <c r="G4476" s="16">
        <f>Data!I4476</f>
        <v>51</v>
      </c>
      <c r="H4476" s="17">
        <f>Data!K4476</f>
        <v>5916</v>
      </c>
      <c r="I4476" s="17">
        <f>Data!L4476</f>
        <v>2898.84</v>
      </c>
      <c r="J4476" s="12" t="str">
        <f>Data!N4476</f>
        <v>Online</v>
      </c>
      <c r="K4476" s="12" t="str">
        <f>Data!O4476</f>
        <v>Transferencia bancaria</v>
      </c>
      <c r="L4476" s="12" t="str">
        <f>Data!P4476</f>
        <v>Nuevo</v>
      </c>
    </row>
    <row r="4477">
      <c r="A4477" s="11">
        <v>4476.0</v>
      </c>
      <c r="B4477" s="14">
        <f>Data!D4477</f>
        <v>43920</v>
      </c>
      <c r="C4477" s="12">
        <f>IFERROR(VLOOKUP(Data!B4477, Minorista!$A$2:$B$100, 2, FALSE), "")</f>
        <v>4</v>
      </c>
      <c r="D4477" s="12">
        <f t="array" ref="D4477">INDEX(Producto!$A$2:$A$500, MATCH(Data!H4477, Producto!$B$2:$B$500, 0))</f>
        <v>4</v>
      </c>
      <c r="E4477" s="12">
        <f>VLOOKUP(Data!E4477 &amp; Data!F4477 &amp; Data!G4477, Ubicacion!$A$2:$B$1000, 2, FALSE)</f>
        <v>9</v>
      </c>
      <c r="F4477" s="15">
        <f>Data!J4477</f>
        <v>90</v>
      </c>
      <c r="G4477" s="16">
        <f>Data!I4477</f>
        <v>51</v>
      </c>
      <c r="H4477" s="17">
        <f>Data!K4477</f>
        <v>4590</v>
      </c>
      <c r="I4477" s="17">
        <f>Data!L4477</f>
        <v>1973.7</v>
      </c>
      <c r="J4477" s="12" t="str">
        <f>Data!N4477</f>
        <v>Online</v>
      </c>
      <c r="K4477" s="12" t="str">
        <f>Data!O4477</f>
        <v>Efectivo</v>
      </c>
      <c r="L4477" s="12" t="str">
        <f>Data!P4477</f>
        <v>Recurrente</v>
      </c>
    </row>
    <row r="4478">
      <c r="A4478" s="11">
        <v>4477.0</v>
      </c>
      <c r="B4478" s="14">
        <f>Data!D4478</f>
        <v>43921</v>
      </c>
      <c r="C4478" s="12">
        <f>IFERROR(VLOOKUP(Data!B4478, Minorista!$A$2:$B$100, 2, FALSE), "")</f>
        <v>4</v>
      </c>
      <c r="D4478" s="12">
        <f t="array" ref="D4478">INDEX(Producto!$A$2:$A$500, MATCH(Data!H4478, Producto!$B$2:$B$500, 0))</f>
        <v>5</v>
      </c>
      <c r="E4478" s="12">
        <f>VLOOKUP(Data!E4478 &amp; Data!F4478 &amp; Data!G4478, Ubicacion!$A$2:$B$1000, 2, FALSE)</f>
        <v>9</v>
      </c>
      <c r="F4478" s="15">
        <f>Data!J4478</f>
        <v>39</v>
      </c>
      <c r="G4478" s="16">
        <f>Data!I4478</f>
        <v>56</v>
      </c>
      <c r="H4478" s="17">
        <f>Data!K4478</f>
        <v>2184</v>
      </c>
      <c r="I4478" s="17">
        <f>Data!L4478</f>
        <v>1310.4</v>
      </c>
      <c r="J4478" s="12" t="str">
        <f>Data!N4478</f>
        <v>Online</v>
      </c>
      <c r="K4478" s="12" t="str">
        <f>Data!O4478</f>
        <v>Efectivo</v>
      </c>
      <c r="L4478" s="12" t="str">
        <f>Data!P4478</f>
        <v>Nuevo</v>
      </c>
    </row>
    <row r="4479">
      <c r="A4479" s="11">
        <v>4478.0</v>
      </c>
      <c r="B4479" s="14">
        <f>Data!D4479</f>
        <v>43922</v>
      </c>
      <c r="C4479" s="12">
        <f>IFERROR(VLOOKUP(Data!B4479, Minorista!$A$2:$B$100, 2, FALSE), "")</f>
        <v>4</v>
      </c>
      <c r="D4479" s="12">
        <f t="array" ref="D4479">INDEX(Producto!$A$2:$A$500, MATCH(Data!H4479, Producto!$B$2:$B$500, 0))</f>
        <v>6</v>
      </c>
      <c r="E4479" s="12">
        <f>VLOOKUP(Data!E4479 &amp; Data!F4479 &amp; Data!G4479, Ubicacion!$A$2:$B$1000, 2, FALSE)</f>
        <v>9</v>
      </c>
      <c r="F4479" s="15">
        <f>Data!J4479</f>
        <v>95</v>
      </c>
      <c r="G4479" s="16">
        <f>Data!I4479</f>
        <v>52</v>
      </c>
      <c r="H4479" s="17">
        <f>Data!K4479</f>
        <v>4940</v>
      </c>
      <c r="I4479" s="17">
        <f>Data!L4479</f>
        <v>1432.6</v>
      </c>
      <c r="J4479" s="12" t="str">
        <f>Data!N4479</f>
        <v>Online</v>
      </c>
      <c r="K4479" s="12" t="str">
        <f>Data!O4479</f>
        <v>Efectivo</v>
      </c>
      <c r="L4479" s="12" t="str">
        <f>Data!P4479</f>
        <v>Nuevo</v>
      </c>
    </row>
    <row r="4480">
      <c r="A4480" s="11">
        <v>4479.0</v>
      </c>
      <c r="B4480" s="14">
        <f>Data!D4480</f>
        <v>43923</v>
      </c>
      <c r="C4480" s="12">
        <f>IFERROR(VLOOKUP(Data!B4480, Minorista!$A$2:$B$100, 2, FALSE), "")</f>
        <v>4</v>
      </c>
      <c r="D4480" s="12">
        <f t="array" ref="D4480">INDEX(Producto!$A$2:$A$500, MATCH(Data!H4480, Producto!$B$2:$B$500, 0))</f>
        <v>1</v>
      </c>
      <c r="E4480" s="12">
        <f>VLOOKUP(Data!E4480 &amp; Data!F4480 &amp; Data!G4480, Ubicacion!$A$2:$B$1000, 2, FALSE)</f>
        <v>9</v>
      </c>
      <c r="F4480" s="15">
        <f>Data!J4480</f>
        <v>131</v>
      </c>
      <c r="G4480" s="16">
        <f>Data!I4480</f>
        <v>55</v>
      </c>
      <c r="H4480" s="17">
        <f>Data!K4480</f>
        <v>7205</v>
      </c>
      <c r="I4480" s="17">
        <f>Data!L4480</f>
        <v>3386.35</v>
      </c>
      <c r="J4480" s="12" t="str">
        <f>Data!N4480</f>
        <v>Online</v>
      </c>
      <c r="K4480" s="12" t="str">
        <f>Data!O4480</f>
        <v>Tarjeta</v>
      </c>
      <c r="L4480" s="12" t="str">
        <f>Data!P4480</f>
        <v>Nuevo</v>
      </c>
    </row>
    <row r="4481">
      <c r="A4481" s="11">
        <v>4480.0</v>
      </c>
      <c r="B4481" s="14">
        <f>Data!D4481</f>
        <v>43924</v>
      </c>
      <c r="C4481" s="12">
        <f>IFERROR(VLOOKUP(Data!B4481, Minorista!$A$2:$B$100, 2, FALSE), "")</f>
        <v>4</v>
      </c>
      <c r="D4481" s="12">
        <f t="array" ref="D4481">INDEX(Producto!$A$2:$A$500, MATCH(Data!H4481, Producto!$B$2:$B$500, 0))</f>
        <v>2</v>
      </c>
      <c r="E4481" s="12">
        <f>VLOOKUP(Data!E4481 &amp; Data!F4481 &amp; Data!G4481, Ubicacion!$A$2:$B$1000, 2, FALSE)</f>
        <v>9</v>
      </c>
      <c r="F4481" s="15">
        <f>Data!J4481</f>
        <v>94</v>
      </c>
      <c r="G4481" s="16">
        <f>Data!I4481</f>
        <v>59</v>
      </c>
      <c r="H4481" s="17">
        <f>Data!K4481</f>
        <v>5546</v>
      </c>
      <c r="I4481" s="17">
        <f>Data!L4481</f>
        <v>1941.1</v>
      </c>
      <c r="J4481" s="12" t="str">
        <f>Data!N4481</f>
        <v>Online</v>
      </c>
      <c r="K4481" s="12" t="str">
        <f>Data!O4481</f>
        <v>Transferencia bancaria</v>
      </c>
      <c r="L4481" s="12" t="str">
        <f>Data!P4481</f>
        <v>Nuevo</v>
      </c>
    </row>
    <row r="4482">
      <c r="A4482" s="11">
        <v>4481.0</v>
      </c>
      <c r="B4482" s="14">
        <f>Data!D4482</f>
        <v>43925</v>
      </c>
      <c r="C4482" s="12">
        <f>IFERROR(VLOOKUP(Data!B4482, Minorista!$A$2:$B$100, 2, FALSE), "")</f>
        <v>4</v>
      </c>
      <c r="D4482" s="12">
        <f t="array" ref="D4482">INDEX(Producto!$A$2:$A$500, MATCH(Data!H4482, Producto!$B$2:$B$500, 0))</f>
        <v>3</v>
      </c>
      <c r="E4482" s="12">
        <f>VLOOKUP(Data!E4482 &amp; Data!F4482 &amp; Data!G4482, Ubicacion!$A$2:$B$1000, 2, FALSE)</f>
        <v>9</v>
      </c>
      <c r="F4482" s="15">
        <f>Data!J4482</f>
        <v>113</v>
      </c>
      <c r="G4482" s="16">
        <f>Data!I4482</f>
        <v>61</v>
      </c>
      <c r="H4482" s="17">
        <f>Data!K4482</f>
        <v>6893</v>
      </c>
      <c r="I4482" s="17">
        <f>Data!L4482</f>
        <v>3446.5</v>
      </c>
      <c r="J4482" s="12" t="str">
        <f>Data!N4482</f>
        <v>Online</v>
      </c>
      <c r="K4482" s="12" t="str">
        <f>Data!O4482</f>
        <v>Transferencia bancaria</v>
      </c>
      <c r="L4482" s="12" t="str">
        <f>Data!P4482</f>
        <v>Nuevo</v>
      </c>
    </row>
    <row r="4483">
      <c r="A4483" s="11">
        <v>4482.0</v>
      </c>
      <c r="B4483" s="14">
        <f>Data!D4483</f>
        <v>43926</v>
      </c>
      <c r="C4483" s="12">
        <f>IFERROR(VLOOKUP(Data!B4483, Minorista!$A$2:$B$100, 2, FALSE), "")</f>
        <v>4</v>
      </c>
      <c r="D4483" s="12">
        <f t="array" ref="D4483">INDEX(Producto!$A$2:$A$500, MATCH(Data!H4483, Producto!$B$2:$B$500, 0))</f>
        <v>4</v>
      </c>
      <c r="E4483" s="12">
        <f>VLOOKUP(Data!E4483 &amp; Data!F4483 &amp; Data!G4483, Ubicacion!$A$2:$B$1000, 2, FALSE)</f>
        <v>9</v>
      </c>
      <c r="F4483" s="15">
        <f>Data!J4483</f>
        <v>74</v>
      </c>
      <c r="G4483" s="16">
        <f>Data!I4483</f>
        <v>56</v>
      </c>
      <c r="H4483" s="17">
        <f>Data!K4483</f>
        <v>4144</v>
      </c>
      <c r="I4483" s="17">
        <f>Data!L4483</f>
        <v>1781.92</v>
      </c>
      <c r="J4483" s="12" t="str">
        <f>Data!N4483</f>
        <v>Online</v>
      </c>
      <c r="K4483" s="12" t="str">
        <f>Data!O4483</f>
        <v>Tarjeta</v>
      </c>
      <c r="L4483" s="12" t="str">
        <f>Data!P4483</f>
        <v>Recurrente</v>
      </c>
    </row>
    <row r="4484">
      <c r="A4484" s="11">
        <v>4483.0</v>
      </c>
      <c r="B4484" s="14">
        <f>Data!D4484</f>
        <v>43927</v>
      </c>
      <c r="C4484" s="12">
        <f>IFERROR(VLOOKUP(Data!B4484, Minorista!$A$2:$B$100, 2, FALSE), "")</f>
        <v>4</v>
      </c>
      <c r="D4484" s="12">
        <f t="array" ref="D4484">INDEX(Producto!$A$2:$A$500, MATCH(Data!H4484, Producto!$B$2:$B$500, 0))</f>
        <v>5</v>
      </c>
      <c r="E4484" s="12">
        <f>VLOOKUP(Data!E4484 &amp; Data!F4484 &amp; Data!G4484, Ubicacion!$A$2:$B$1000, 2, FALSE)</f>
        <v>9</v>
      </c>
      <c r="F4484" s="15">
        <f>Data!J4484</f>
        <v>44</v>
      </c>
      <c r="G4484" s="16">
        <f>Data!I4484</f>
        <v>62</v>
      </c>
      <c r="H4484" s="17">
        <f>Data!K4484</f>
        <v>2728</v>
      </c>
      <c r="I4484" s="17">
        <f>Data!L4484</f>
        <v>1664.08</v>
      </c>
      <c r="J4484" s="12" t="str">
        <f>Data!N4484</f>
        <v>Online</v>
      </c>
      <c r="K4484" s="12" t="str">
        <f>Data!O4484</f>
        <v>Efectivo</v>
      </c>
      <c r="L4484" s="12" t="str">
        <f>Data!P4484</f>
        <v>Recurrente</v>
      </c>
    </row>
    <row r="4485">
      <c r="A4485" s="11">
        <v>4484.0</v>
      </c>
      <c r="B4485" s="14">
        <f>Data!D4485</f>
        <v>43928</v>
      </c>
      <c r="C4485" s="12">
        <f>IFERROR(VLOOKUP(Data!B4485, Minorista!$A$2:$B$100, 2, FALSE), "")</f>
        <v>4</v>
      </c>
      <c r="D4485" s="12">
        <f t="array" ref="D4485">INDEX(Producto!$A$2:$A$500, MATCH(Data!H4485, Producto!$B$2:$B$500, 0))</f>
        <v>6</v>
      </c>
      <c r="E4485" s="12">
        <f>VLOOKUP(Data!E4485 &amp; Data!F4485 &amp; Data!G4485, Ubicacion!$A$2:$B$1000, 2, FALSE)</f>
        <v>9</v>
      </c>
      <c r="F4485" s="15">
        <f>Data!J4485</f>
        <v>98</v>
      </c>
      <c r="G4485" s="16">
        <f>Data!I4485</f>
        <v>72</v>
      </c>
      <c r="H4485" s="17">
        <f>Data!K4485</f>
        <v>7056</v>
      </c>
      <c r="I4485" s="17">
        <f>Data!L4485</f>
        <v>1764</v>
      </c>
      <c r="J4485" s="12" t="str">
        <f>Data!N4485</f>
        <v>Online</v>
      </c>
      <c r="K4485" s="12" t="str">
        <f>Data!O4485</f>
        <v>Efectivo</v>
      </c>
      <c r="L4485" s="12" t="str">
        <f>Data!P4485</f>
        <v>Nuevo</v>
      </c>
    </row>
    <row r="4486">
      <c r="A4486" s="11">
        <v>4485.0</v>
      </c>
      <c r="B4486" s="14">
        <f>Data!D4486</f>
        <v>43929</v>
      </c>
      <c r="C4486" s="12">
        <f>IFERROR(VLOOKUP(Data!B4486, Minorista!$A$2:$B$100, 2, FALSE), "")</f>
        <v>4</v>
      </c>
      <c r="D4486" s="12">
        <f t="array" ref="D4486">INDEX(Producto!$A$2:$A$500, MATCH(Data!H4486, Producto!$B$2:$B$500, 0))</f>
        <v>1</v>
      </c>
      <c r="E4486" s="12">
        <f>VLOOKUP(Data!E4486 &amp; Data!F4486 &amp; Data!G4486, Ubicacion!$A$2:$B$1000, 2, FALSE)</f>
        <v>9</v>
      </c>
      <c r="F4486" s="15">
        <f>Data!J4486</f>
        <v>131</v>
      </c>
      <c r="G4486" s="16">
        <f>Data!I4486</f>
        <v>55</v>
      </c>
      <c r="H4486" s="17">
        <f>Data!K4486</f>
        <v>7205</v>
      </c>
      <c r="I4486" s="17">
        <f>Data!L4486</f>
        <v>4395.05</v>
      </c>
      <c r="J4486" s="12" t="str">
        <f>Data!N4486</f>
        <v>Online</v>
      </c>
      <c r="K4486" s="12" t="str">
        <f>Data!O4486</f>
        <v>Tarjeta</v>
      </c>
      <c r="L4486" s="12" t="str">
        <f>Data!P4486</f>
        <v>Recurrente</v>
      </c>
    </row>
    <row r="4487">
      <c r="A4487" s="11">
        <v>4486.0</v>
      </c>
      <c r="B4487" s="14">
        <f>Data!D4487</f>
        <v>43930</v>
      </c>
      <c r="C4487" s="12">
        <f>IFERROR(VLOOKUP(Data!B4487, Minorista!$A$2:$B$100, 2, FALSE), "")</f>
        <v>4</v>
      </c>
      <c r="D4487" s="12">
        <f t="array" ref="D4487">INDEX(Producto!$A$2:$A$500, MATCH(Data!H4487, Producto!$B$2:$B$500, 0))</f>
        <v>2</v>
      </c>
      <c r="E4487" s="12">
        <f>VLOOKUP(Data!E4487 &amp; Data!F4487 &amp; Data!G4487, Ubicacion!$A$2:$B$1000, 2, FALSE)</f>
        <v>9</v>
      </c>
      <c r="F4487" s="15">
        <f>Data!J4487</f>
        <v>105</v>
      </c>
      <c r="G4487" s="16">
        <f>Data!I4487</f>
        <v>60</v>
      </c>
      <c r="H4487" s="17">
        <f>Data!K4487</f>
        <v>6300</v>
      </c>
      <c r="I4487" s="17">
        <f>Data!L4487</f>
        <v>2898</v>
      </c>
      <c r="J4487" s="12" t="str">
        <f>Data!N4487</f>
        <v>Online</v>
      </c>
      <c r="K4487" s="12" t="str">
        <f>Data!O4487</f>
        <v>Efectivo</v>
      </c>
      <c r="L4487" s="12" t="str">
        <f>Data!P4487</f>
        <v>Recurrente</v>
      </c>
    </row>
    <row r="4488">
      <c r="A4488" s="11">
        <v>4487.0</v>
      </c>
      <c r="B4488" s="14">
        <f>Data!D4488</f>
        <v>43931</v>
      </c>
      <c r="C4488" s="12">
        <f>IFERROR(VLOOKUP(Data!B4488, Minorista!$A$2:$B$100, 2, FALSE), "")</f>
        <v>4</v>
      </c>
      <c r="D4488" s="12">
        <f t="array" ref="D4488">INDEX(Producto!$A$2:$A$500, MATCH(Data!H4488, Producto!$B$2:$B$500, 0))</f>
        <v>3</v>
      </c>
      <c r="E4488" s="12">
        <f>VLOOKUP(Data!E4488 &amp; Data!F4488 &amp; Data!G4488, Ubicacion!$A$2:$B$1000, 2, FALSE)</f>
        <v>9</v>
      </c>
      <c r="F4488" s="15">
        <f>Data!J4488</f>
        <v>98</v>
      </c>
      <c r="G4488" s="16">
        <f>Data!I4488</f>
        <v>59</v>
      </c>
      <c r="H4488" s="17">
        <f>Data!K4488</f>
        <v>5782</v>
      </c>
      <c r="I4488" s="17">
        <f>Data!L4488</f>
        <v>3469.2</v>
      </c>
      <c r="J4488" s="12" t="str">
        <f>Data!N4488</f>
        <v>Online</v>
      </c>
      <c r="K4488" s="12" t="str">
        <f>Data!O4488</f>
        <v>Efectivo</v>
      </c>
      <c r="L4488" s="12" t="str">
        <f>Data!P4488</f>
        <v>Nuevo</v>
      </c>
    </row>
    <row r="4489">
      <c r="A4489" s="11">
        <v>4488.0</v>
      </c>
      <c r="B4489" s="14">
        <f>Data!D4489</f>
        <v>43932</v>
      </c>
      <c r="C4489" s="12">
        <f>IFERROR(VLOOKUP(Data!B4489, Minorista!$A$2:$B$100, 2, FALSE), "")</f>
        <v>4</v>
      </c>
      <c r="D4489" s="12">
        <f t="array" ref="D4489">INDEX(Producto!$A$2:$A$500, MATCH(Data!H4489, Producto!$B$2:$B$500, 0))</f>
        <v>4</v>
      </c>
      <c r="E4489" s="12">
        <f>VLOOKUP(Data!E4489 &amp; Data!F4489 &amp; Data!G4489, Ubicacion!$A$2:$B$1000, 2, FALSE)</f>
        <v>9</v>
      </c>
      <c r="F4489" s="15">
        <f>Data!J4489</f>
        <v>69</v>
      </c>
      <c r="G4489" s="16">
        <f>Data!I4489</f>
        <v>58</v>
      </c>
      <c r="H4489" s="17">
        <f>Data!K4489</f>
        <v>4002</v>
      </c>
      <c r="I4489" s="17">
        <f>Data!L4489</f>
        <v>2361.18</v>
      </c>
      <c r="J4489" s="12" t="str">
        <f>Data!N4489</f>
        <v>Online</v>
      </c>
      <c r="K4489" s="12" t="str">
        <f>Data!O4489</f>
        <v>Efectivo</v>
      </c>
      <c r="L4489" s="12" t="str">
        <f>Data!P4489</f>
        <v>Nuevo</v>
      </c>
    </row>
    <row r="4490">
      <c r="A4490" s="11">
        <v>4489.0</v>
      </c>
      <c r="B4490" s="14">
        <f>Data!D4490</f>
        <v>43933</v>
      </c>
      <c r="C4490" s="12">
        <f>IFERROR(VLOOKUP(Data!B4490, Minorista!$A$2:$B$100, 2, FALSE), "")</f>
        <v>4</v>
      </c>
      <c r="D4490" s="12">
        <f t="array" ref="D4490">INDEX(Producto!$A$2:$A$500, MATCH(Data!H4490, Producto!$B$2:$B$500, 0))</f>
        <v>5</v>
      </c>
      <c r="E4490" s="12">
        <f>VLOOKUP(Data!E4490 &amp; Data!F4490 &amp; Data!G4490, Ubicacion!$A$2:$B$1000, 2, FALSE)</f>
        <v>9</v>
      </c>
      <c r="F4490" s="15">
        <f>Data!J4490</f>
        <v>44</v>
      </c>
      <c r="G4490" s="16">
        <f>Data!I4490</f>
        <v>63</v>
      </c>
      <c r="H4490" s="17">
        <f>Data!K4490</f>
        <v>2772</v>
      </c>
      <c r="I4490" s="17">
        <f>Data!L4490</f>
        <v>2106.72</v>
      </c>
      <c r="J4490" s="12" t="str">
        <f>Data!N4490</f>
        <v>Online</v>
      </c>
      <c r="K4490" s="12" t="str">
        <f>Data!O4490</f>
        <v>Transferencia bancaria</v>
      </c>
      <c r="L4490" s="12" t="str">
        <f>Data!P4490</f>
        <v>Nuevo</v>
      </c>
    </row>
    <row r="4491">
      <c r="A4491" s="11">
        <v>4490.0</v>
      </c>
      <c r="B4491" s="14">
        <f>Data!D4491</f>
        <v>43934</v>
      </c>
      <c r="C4491" s="12">
        <f>IFERROR(VLOOKUP(Data!B4491, Minorista!$A$2:$B$100, 2, FALSE), "")</f>
        <v>4</v>
      </c>
      <c r="D4491" s="12">
        <f t="array" ref="D4491">INDEX(Producto!$A$2:$A$500, MATCH(Data!H4491, Producto!$B$2:$B$500, 0))</f>
        <v>6</v>
      </c>
      <c r="E4491" s="12">
        <f>VLOOKUP(Data!E4491 &amp; Data!F4491 &amp; Data!G4491, Ubicacion!$A$2:$B$1000, 2, FALSE)</f>
        <v>9</v>
      </c>
      <c r="F4491" s="15">
        <f>Data!J4491</f>
        <v>133</v>
      </c>
      <c r="G4491" s="16">
        <f>Data!I4491</f>
        <v>74</v>
      </c>
      <c r="H4491" s="17">
        <f>Data!K4491</f>
        <v>9842</v>
      </c>
      <c r="I4491" s="17">
        <f>Data!L4491</f>
        <v>4232.06</v>
      </c>
      <c r="J4491" s="12" t="str">
        <f>Data!N4491</f>
        <v>Online</v>
      </c>
      <c r="K4491" s="12" t="str">
        <f>Data!O4491</f>
        <v>Transferencia bancaria</v>
      </c>
      <c r="L4491" s="12" t="str">
        <f>Data!P4491</f>
        <v>Recurrente</v>
      </c>
    </row>
    <row r="4492">
      <c r="A4492" s="11">
        <v>4491.0</v>
      </c>
      <c r="B4492" s="14">
        <f>Data!D4492</f>
        <v>43935</v>
      </c>
      <c r="C4492" s="12">
        <f>IFERROR(VLOOKUP(Data!B4492, Minorista!$A$2:$B$100, 2, FALSE), "")</f>
        <v>4</v>
      </c>
      <c r="D4492" s="12">
        <f t="array" ref="D4492">INDEX(Producto!$A$2:$A$500, MATCH(Data!H4492, Producto!$B$2:$B$500, 0))</f>
        <v>1</v>
      </c>
      <c r="E4492" s="12">
        <f>VLOOKUP(Data!E4492 &amp; Data!F4492 &amp; Data!G4492, Ubicacion!$A$2:$B$1000, 2, FALSE)</f>
        <v>9</v>
      </c>
      <c r="F4492" s="15">
        <f>Data!J4492</f>
        <v>189</v>
      </c>
      <c r="G4492" s="16">
        <f>Data!I4492</f>
        <v>54</v>
      </c>
      <c r="H4492" s="17">
        <f>Data!K4492</f>
        <v>10206</v>
      </c>
      <c r="I4492" s="17">
        <f>Data!L4492</f>
        <v>6531.84</v>
      </c>
      <c r="J4492" s="12" t="str">
        <f>Data!N4492</f>
        <v>Online</v>
      </c>
      <c r="K4492" s="12" t="str">
        <f>Data!O4492</f>
        <v>Efectivo</v>
      </c>
      <c r="L4492" s="12" t="str">
        <f>Data!P4492</f>
        <v>Nuevo</v>
      </c>
    </row>
    <row r="4493">
      <c r="A4493" s="11">
        <v>4492.0</v>
      </c>
      <c r="B4493" s="14">
        <f>Data!D4493</f>
        <v>43936</v>
      </c>
      <c r="C4493" s="12">
        <f>IFERROR(VLOOKUP(Data!B4493, Minorista!$A$2:$B$100, 2, FALSE), "")</f>
        <v>4</v>
      </c>
      <c r="D4493" s="12">
        <f t="array" ref="D4493">INDEX(Producto!$A$2:$A$500, MATCH(Data!H4493, Producto!$B$2:$B$500, 0))</f>
        <v>2</v>
      </c>
      <c r="E4493" s="12">
        <f>VLOOKUP(Data!E4493 &amp; Data!F4493 &amp; Data!G4493, Ubicacion!$A$2:$B$1000, 2, FALSE)</f>
        <v>9</v>
      </c>
      <c r="F4493" s="15">
        <f>Data!J4493</f>
        <v>144</v>
      </c>
      <c r="G4493" s="16">
        <f>Data!I4493</f>
        <v>59</v>
      </c>
      <c r="H4493" s="17">
        <f>Data!K4493</f>
        <v>8496</v>
      </c>
      <c r="I4493" s="17">
        <f>Data!L4493</f>
        <v>4248</v>
      </c>
      <c r="J4493" s="12" t="str">
        <f>Data!N4493</f>
        <v>Online</v>
      </c>
      <c r="K4493" s="12" t="str">
        <f>Data!O4493</f>
        <v>Tarjeta</v>
      </c>
      <c r="L4493" s="12" t="str">
        <f>Data!P4493</f>
        <v>Nuevo</v>
      </c>
    </row>
    <row r="4494">
      <c r="A4494" s="11">
        <v>4493.0</v>
      </c>
      <c r="B4494" s="14">
        <f>Data!D4494</f>
        <v>43937</v>
      </c>
      <c r="C4494" s="12">
        <f>IFERROR(VLOOKUP(Data!B4494, Minorista!$A$2:$B$100, 2, FALSE), "")</f>
        <v>4</v>
      </c>
      <c r="D4494" s="12">
        <f t="array" ref="D4494">INDEX(Producto!$A$2:$A$500, MATCH(Data!H4494, Producto!$B$2:$B$500, 0))</f>
        <v>3</v>
      </c>
      <c r="E4494" s="12">
        <f>VLOOKUP(Data!E4494 &amp; Data!F4494 &amp; Data!G4494, Ubicacion!$A$2:$B$1000, 2, FALSE)</f>
        <v>9</v>
      </c>
      <c r="F4494" s="15">
        <f>Data!J4494</f>
        <v>150</v>
      </c>
      <c r="G4494" s="16">
        <f>Data!I4494</f>
        <v>64</v>
      </c>
      <c r="H4494" s="17">
        <f>Data!K4494</f>
        <v>9600</v>
      </c>
      <c r="I4494" s="17">
        <f>Data!L4494</f>
        <v>6144</v>
      </c>
      <c r="J4494" s="12" t="str">
        <f>Data!N4494</f>
        <v>Online</v>
      </c>
      <c r="K4494" s="12" t="str">
        <f>Data!O4494</f>
        <v>Transferencia bancaria</v>
      </c>
      <c r="L4494" s="12" t="str">
        <f>Data!P4494</f>
        <v>Recurrente</v>
      </c>
    </row>
    <row r="4495">
      <c r="A4495" s="11">
        <v>4494.0</v>
      </c>
      <c r="B4495" s="14">
        <f>Data!D4495</f>
        <v>43938</v>
      </c>
      <c r="C4495" s="12">
        <f>IFERROR(VLOOKUP(Data!B4495, Minorista!$A$2:$B$100, 2, FALSE), "")</f>
        <v>4</v>
      </c>
      <c r="D4495" s="12">
        <f t="array" ref="D4495">INDEX(Producto!$A$2:$A$500, MATCH(Data!H4495, Producto!$B$2:$B$500, 0))</f>
        <v>4</v>
      </c>
      <c r="E4495" s="12">
        <f>VLOOKUP(Data!E4495 &amp; Data!F4495 &amp; Data!G4495, Ubicacion!$A$2:$B$1000, 2, FALSE)</f>
        <v>9</v>
      </c>
      <c r="F4495" s="15">
        <f>Data!J4495</f>
        <v>135</v>
      </c>
      <c r="G4495" s="16">
        <f>Data!I4495</f>
        <v>62</v>
      </c>
      <c r="H4495" s="17">
        <f>Data!K4495</f>
        <v>8370</v>
      </c>
      <c r="I4495" s="17">
        <f>Data!L4495</f>
        <v>5022</v>
      </c>
      <c r="J4495" s="12" t="str">
        <f>Data!N4495</f>
        <v>Online</v>
      </c>
      <c r="K4495" s="12" t="str">
        <f>Data!O4495</f>
        <v>Transferencia bancaria</v>
      </c>
      <c r="L4495" s="12" t="str">
        <f>Data!P4495</f>
        <v>Nuevo</v>
      </c>
    </row>
    <row r="4496">
      <c r="A4496" s="11">
        <v>4495.0</v>
      </c>
      <c r="B4496" s="14">
        <f>Data!D4496</f>
        <v>43939</v>
      </c>
      <c r="C4496" s="12">
        <f>IFERROR(VLOOKUP(Data!B4496, Minorista!$A$2:$B$100, 2, FALSE), "")</f>
        <v>4</v>
      </c>
      <c r="D4496" s="12">
        <f t="array" ref="D4496">INDEX(Producto!$A$2:$A$500, MATCH(Data!H4496, Producto!$B$2:$B$500, 0))</f>
        <v>5</v>
      </c>
      <c r="E4496" s="12">
        <f>VLOOKUP(Data!E4496 &amp; Data!F4496 &amp; Data!G4496, Ubicacion!$A$2:$B$1000, 2, FALSE)</f>
        <v>9</v>
      </c>
      <c r="F4496" s="15">
        <f>Data!J4496</f>
        <v>91</v>
      </c>
      <c r="G4496" s="16">
        <f>Data!I4496</f>
        <v>66</v>
      </c>
      <c r="H4496" s="17">
        <f>Data!K4496</f>
        <v>6006</v>
      </c>
      <c r="I4496" s="17">
        <f>Data!L4496</f>
        <v>4624.62</v>
      </c>
      <c r="J4496" s="12" t="str">
        <f>Data!N4496</f>
        <v>Online</v>
      </c>
      <c r="K4496" s="12" t="str">
        <f>Data!O4496</f>
        <v>Efectivo</v>
      </c>
      <c r="L4496" s="12" t="str">
        <f>Data!P4496</f>
        <v>Recurrente</v>
      </c>
    </row>
    <row r="4497">
      <c r="A4497" s="11">
        <v>4496.0</v>
      </c>
      <c r="B4497" s="14">
        <f>Data!D4497</f>
        <v>43940</v>
      </c>
      <c r="C4497" s="12">
        <f>IFERROR(VLOOKUP(Data!B4497, Minorista!$A$2:$B$100, 2, FALSE), "")</f>
        <v>4</v>
      </c>
      <c r="D4497" s="12">
        <f t="array" ref="D4497">INDEX(Producto!$A$2:$A$500, MATCH(Data!H4497, Producto!$B$2:$B$500, 0))</f>
        <v>6</v>
      </c>
      <c r="E4497" s="12">
        <f>VLOOKUP(Data!E4497 &amp; Data!F4497 &amp; Data!G4497, Ubicacion!$A$2:$B$1000, 2, FALSE)</f>
        <v>9</v>
      </c>
      <c r="F4497" s="15">
        <f>Data!J4497</f>
        <v>181</v>
      </c>
      <c r="G4497" s="16">
        <f>Data!I4497</f>
        <v>83</v>
      </c>
      <c r="H4497" s="17">
        <f>Data!K4497</f>
        <v>15023</v>
      </c>
      <c r="I4497" s="17">
        <f>Data!L4497</f>
        <v>6459.89</v>
      </c>
      <c r="J4497" s="12" t="str">
        <f>Data!N4497</f>
        <v>Online</v>
      </c>
      <c r="K4497" s="12" t="str">
        <f>Data!O4497</f>
        <v>Tarjeta</v>
      </c>
      <c r="L4497" s="12" t="str">
        <f>Data!P4497</f>
        <v>Nuevo</v>
      </c>
    </row>
    <row r="4498">
      <c r="A4498" s="11">
        <v>4497.0</v>
      </c>
      <c r="B4498" s="14">
        <f>Data!D4498</f>
        <v>43941</v>
      </c>
      <c r="C4498" s="12">
        <f>IFERROR(VLOOKUP(Data!B4498, Minorista!$A$2:$B$100, 2, FALSE), "")</f>
        <v>4</v>
      </c>
      <c r="D4498" s="12">
        <f t="array" ref="D4498">INDEX(Producto!$A$2:$A$500, MATCH(Data!H4498, Producto!$B$2:$B$500, 0))</f>
        <v>1</v>
      </c>
      <c r="E4498" s="12">
        <f>VLOOKUP(Data!E4498 &amp; Data!F4498 &amp; Data!G4498, Ubicacion!$A$2:$B$1000, 2, FALSE)</f>
        <v>9</v>
      </c>
      <c r="F4498" s="15">
        <f>Data!J4498</f>
        <v>202</v>
      </c>
      <c r="G4498" s="16">
        <f>Data!I4498</f>
        <v>64</v>
      </c>
      <c r="H4498" s="17">
        <f>Data!K4498</f>
        <v>12928</v>
      </c>
      <c r="I4498" s="17">
        <f>Data!L4498</f>
        <v>7756.8</v>
      </c>
      <c r="J4498" s="12" t="str">
        <f>Data!N4498</f>
        <v>Online</v>
      </c>
      <c r="K4498" s="12" t="str">
        <f>Data!O4498</f>
        <v>Tarjeta</v>
      </c>
      <c r="L4498" s="12" t="str">
        <f>Data!P4498</f>
        <v>Recurrente</v>
      </c>
    </row>
    <row r="4499">
      <c r="A4499" s="11">
        <v>4498.0</v>
      </c>
      <c r="B4499" s="14">
        <f>Data!D4499</f>
        <v>43942</v>
      </c>
      <c r="C4499" s="12">
        <f>IFERROR(VLOOKUP(Data!B4499, Minorista!$A$2:$B$100, 2, FALSE), "")</f>
        <v>4</v>
      </c>
      <c r="D4499" s="12">
        <f t="array" ref="D4499">INDEX(Producto!$A$2:$A$500, MATCH(Data!H4499, Producto!$B$2:$B$500, 0))</f>
        <v>2</v>
      </c>
      <c r="E4499" s="12">
        <f>VLOOKUP(Data!E4499 &amp; Data!F4499 &amp; Data!G4499, Ubicacion!$A$2:$B$1000, 2, FALSE)</f>
        <v>9</v>
      </c>
      <c r="F4499" s="15">
        <f>Data!J4499</f>
        <v>188</v>
      </c>
      <c r="G4499" s="16">
        <f>Data!I4499</f>
        <v>67</v>
      </c>
      <c r="H4499" s="17">
        <f>Data!K4499</f>
        <v>12596</v>
      </c>
      <c r="I4499" s="17">
        <f>Data!L4499</f>
        <v>5038.4</v>
      </c>
      <c r="J4499" s="12" t="str">
        <f>Data!N4499</f>
        <v>Online</v>
      </c>
      <c r="K4499" s="12" t="str">
        <f>Data!O4499</f>
        <v>Efectivo</v>
      </c>
      <c r="L4499" s="12" t="str">
        <f>Data!P4499</f>
        <v>Nuevo</v>
      </c>
    </row>
    <row r="4500">
      <c r="A4500" s="11">
        <v>4499.0</v>
      </c>
      <c r="B4500" s="14">
        <f>Data!D4500</f>
        <v>43943</v>
      </c>
      <c r="C4500" s="12">
        <f>IFERROR(VLOOKUP(Data!B4500, Minorista!$A$2:$B$100, 2, FALSE), "")</f>
        <v>4</v>
      </c>
      <c r="D4500" s="12">
        <f t="array" ref="D4500">INDEX(Producto!$A$2:$A$500, MATCH(Data!H4500, Producto!$B$2:$B$500, 0))</f>
        <v>3</v>
      </c>
      <c r="E4500" s="12">
        <f>VLOOKUP(Data!E4500 &amp; Data!F4500 &amp; Data!G4500, Ubicacion!$A$2:$B$1000, 2, FALSE)</f>
        <v>9</v>
      </c>
      <c r="F4500" s="15">
        <f>Data!J4500</f>
        <v>161</v>
      </c>
      <c r="G4500" s="16">
        <f>Data!I4500</f>
        <v>67</v>
      </c>
      <c r="H4500" s="17">
        <f>Data!K4500</f>
        <v>10787</v>
      </c>
      <c r="I4500" s="17">
        <f>Data!L4500</f>
        <v>5932.85</v>
      </c>
      <c r="J4500" s="12" t="str">
        <f>Data!N4500</f>
        <v>Online</v>
      </c>
      <c r="K4500" s="12" t="str">
        <f>Data!O4500</f>
        <v>Tarjeta</v>
      </c>
      <c r="L4500" s="12" t="str">
        <f>Data!P4500</f>
        <v>Recurrente</v>
      </c>
    </row>
    <row r="4501">
      <c r="A4501" s="11">
        <v>4500.0</v>
      </c>
      <c r="B4501" s="14">
        <f>Data!D4501</f>
        <v>43944</v>
      </c>
      <c r="C4501" s="12">
        <f>IFERROR(VLOOKUP(Data!B4501, Minorista!$A$2:$B$100, 2, FALSE), "")</f>
        <v>4</v>
      </c>
      <c r="D4501" s="12">
        <f t="array" ref="D4501">INDEX(Producto!$A$2:$A$500, MATCH(Data!H4501, Producto!$B$2:$B$500, 0))</f>
        <v>4</v>
      </c>
      <c r="E4501" s="12">
        <f>VLOOKUP(Data!E4501 &amp; Data!F4501 &amp; Data!G4501, Ubicacion!$A$2:$B$1000, 2, FALSE)</f>
        <v>9</v>
      </c>
      <c r="F4501" s="15">
        <f>Data!J4501</f>
        <v>143</v>
      </c>
      <c r="G4501" s="16">
        <f>Data!I4501</f>
        <v>61</v>
      </c>
      <c r="H4501" s="17">
        <f>Data!K4501</f>
        <v>8723</v>
      </c>
      <c r="I4501" s="17">
        <f>Data!L4501</f>
        <v>4535.96</v>
      </c>
      <c r="J4501" s="12" t="str">
        <f>Data!N4501</f>
        <v>Online</v>
      </c>
      <c r="K4501" s="12" t="str">
        <f>Data!O4501</f>
        <v>Tarjeta</v>
      </c>
      <c r="L4501" s="12" t="str">
        <f>Data!P4501</f>
        <v>Recurrente</v>
      </c>
    </row>
    <row r="4502">
      <c r="A4502" s="11">
        <v>4501.0</v>
      </c>
      <c r="B4502" s="14">
        <f>Data!D4502</f>
        <v>43945</v>
      </c>
      <c r="C4502" s="12">
        <f>IFERROR(VLOOKUP(Data!B4502, Minorista!$A$2:$B$100, 2, FALSE), "")</f>
        <v>4</v>
      </c>
      <c r="D4502" s="12">
        <f t="array" ref="D4502">INDEX(Producto!$A$2:$A$500, MATCH(Data!H4502, Producto!$B$2:$B$500, 0))</f>
        <v>5</v>
      </c>
      <c r="E4502" s="12">
        <f>VLOOKUP(Data!E4502 &amp; Data!F4502 &amp; Data!G4502, Ubicacion!$A$2:$B$1000, 2, FALSE)</f>
        <v>9</v>
      </c>
      <c r="F4502" s="15">
        <f>Data!J4502</f>
        <v>131</v>
      </c>
      <c r="G4502" s="16">
        <f>Data!I4502</f>
        <v>67</v>
      </c>
      <c r="H4502" s="17">
        <f>Data!K4502</f>
        <v>8777</v>
      </c>
      <c r="I4502" s="17">
        <f>Data!L4502</f>
        <v>6143.9</v>
      </c>
      <c r="J4502" s="12" t="str">
        <f>Data!N4502</f>
        <v>Online</v>
      </c>
      <c r="K4502" s="12" t="str">
        <f>Data!O4502</f>
        <v>Efectivo</v>
      </c>
      <c r="L4502" s="12" t="str">
        <f>Data!P4502</f>
        <v>Nuevo</v>
      </c>
    </row>
    <row r="4503">
      <c r="A4503" s="11">
        <v>4502.0</v>
      </c>
      <c r="B4503" s="14">
        <f>Data!D4503</f>
        <v>43946</v>
      </c>
      <c r="C4503" s="12">
        <f>IFERROR(VLOOKUP(Data!B4503, Minorista!$A$2:$B$100, 2, FALSE), "")</f>
        <v>4</v>
      </c>
      <c r="D4503" s="12">
        <f t="array" ref="D4503">INDEX(Producto!$A$2:$A$500, MATCH(Data!H4503, Producto!$B$2:$B$500, 0))</f>
        <v>6</v>
      </c>
      <c r="E4503" s="12">
        <f>VLOOKUP(Data!E4503 &amp; Data!F4503 &amp; Data!G4503, Ubicacion!$A$2:$B$1000, 2, FALSE)</f>
        <v>9</v>
      </c>
      <c r="F4503" s="15">
        <f>Data!J4503</f>
        <v>137</v>
      </c>
      <c r="G4503" s="16">
        <f>Data!I4503</f>
        <v>78</v>
      </c>
      <c r="H4503" s="17">
        <f>Data!K4503</f>
        <v>10686</v>
      </c>
      <c r="I4503" s="17">
        <f>Data!L4503</f>
        <v>4274.4</v>
      </c>
      <c r="J4503" s="12" t="str">
        <f>Data!N4503</f>
        <v>Online</v>
      </c>
      <c r="K4503" s="12" t="str">
        <f>Data!O4503</f>
        <v>Tarjeta</v>
      </c>
      <c r="L4503" s="12" t="str">
        <f>Data!P4503</f>
        <v>Nuevo</v>
      </c>
    </row>
    <row r="4504">
      <c r="A4504" s="11">
        <v>4503.0</v>
      </c>
      <c r="B4504" s="14">
        <f>Data!D4504</f>
        <v>43947</v>
      </c>
      <c r="C4504" s="12">
        <f>IFERROR(VLOOKUP(Data!B4504, Minorista!$A$2:$B$100, 2, FALSE), "")</f>
        <v>4</v>
      </c>
      <c r="D4504" s="12">
        <f t="array" ref="D4504">INDEX(Producto!$A$2:$A$500, MATCH(Data!H4504, Producto!$B$2:$B$500, 0))</f>
        <v>1</v>
      </c>
      <c r="E4504" s="12">
        <f>VLOOKUP(Data!E4504 &amp; Data!F4504 &amp; Data!G4504, Ubicacion!$A$2:$B$1000, 2, FALSE)</f>
        <v>9</v>
      </c>
      <c r="F4504" s="15">
        <f>Data!J4504</f>
        <v>196</v>
      </c>
      <c r="G4504" s="16">
        <f>Data!I4504</f>
        <v>63</v>
      </c>
      <c r="H4504" s="17">
        <f>Data!K4504</f>
        <v>12348</v>
      </c>
      <c r="I4504" s="17">
        <f>Data!L4504</f>
        <v>7285.32</v>
      </c>
      <c r="J4504" s="12" t="str">
        <f>Data!N4504</f>
        <v>Online</v>
      </c>
      <c r="K4504" s="12" t="str">
        <f>Data!O4504</f>
        <v>Transferencia bancaria</v>
      </c>
      <c r="L4504" s="12" t="str">
        <f>Data!P4504</f>
        <v>Nuevo</v>
      </c>
    </row>
    <row r="4505">
      <c r="A4505" s="11">
        <v>4504.0</v>
      </c>
      <c r="B4505" s="14">
        <f>Data!D4505</f>
        <v>43948</v>
      </c>
      <c r="C4505" s="12">
        <f>IFERROR(VLOOKUP(Data!B4505, Minorista!$A$2:$B$100, 2, FALSE), "")</f>
        <v>4</v>
      </c>
      <c r="D4505" s="12">
        <f t="array" ref="D4505">INDEX(Producto!$A$2:$A$500, MATCH(Data!H4505, Producto!$B$2:$B$500, 0))</f>
        <v>2</v>
      </c>
      <c r="E4505" s="12">
        <f>VLOOKUP(Data!E4505 &amp; Data!F4505 &amp; Data!G4505, Ubicacion!$A$2:$B$1000, 2, FALSE)</f>
        <v>9</v>
      </c>
      <c r="F4505" s="15">
        <f>Data!J4505</f>
        <v>189</v>
      </c>
      <c r="G4505" s="16">
        <f>Data!I4505</f>
        <v>73</v>
      </c>
      <c r="H4505" s="17">
        <f>Data!K4505</f>
        <v>13797</v>
      </c>
      <c r="I4505" s="17">
        <f>Data!L4505</f>
        <v>5794.74</v>
      </c>
      <c r="J4505" s="12" t="str">
        <f>Data!N4505</f>
        <v>Online</v>
      </c>
      <c r="K4505" s="12" t="str">
        <f>Data!O4505</f>
        <v>Transferencia bancaria</v>
      </c>
      <c r="L4505" s="12" t="str">
        <f>Data!P4505</f>
        <v>Nuevo</v>
      </c>
    </row>
    <row r="4506">
      <c r="A4506" s="11">
        <v>4505.0</v>
      </c>
      <c r="B4506" s="14">
        <f>Data!D4506</f>
        <v>43949</v>
      </c>
      <c r="C4506" s="12">
        <f>IFERROR(VLOOKUP(Data!B4506, Minorista!$A$2:$B$100, 2, FALSE), "")</f>
        <v>4</v>
      </c>
      <c r="D4506" s="12">
        <f t="array" ref="D4506">INDEX(Producto!$A$2:$A$500, MATCH(Data!H4506, Producto!$B$2:$B$500, 0))</f>
        <v>3</v>
      </c>
      <c r="E4506" s="12">
        <f>VLOOKUP(Data!E4506 &amp; Data!F4506 &amp; Data!G4506, Ubicacion!$A$2:$B$1000, 2, FALSE)</f>
        <v>9</v>
      </c>
      <c r="F4506" s="15">
        <f>Data!J4506</f>
        <v>143</v>
      </c>
      <c r="G4506" s="16">
        <f>Data!I4506</f>
        <v>67</v>
      </c>
      <c r="H4506" s="17">
        <f>Data!K4506</f>
        <v>9581</v>
      </c>
      <c r="I4506" s="17">
        <f>Data!L4506</f>
        <v>5461.17</v>
      </c>
      <c r="J4506" s="12" t="str">
        <f>Data!N4506</f>
        <v>Online</v>
      </c>
      <c r="K4506" s="12" t="str">
        <f>Data!O4506</f>
        <v>Efectivo</v>
      </c>
      <c r="L4506" s="12" t="str">
        <f>Data!P4506</f>
        <v>Nuevo</v>
      </c>
    </row>
    <row r="4507">
      <c r="A4507" s="11">
        <v>4506.0</v>
      </c>
      <c r="B4507" s="14">
        <f>Data!D4507</f>
        <v>43950</v>
      </c>
      <c r="C4507" s="12">
        <f>IFERROR(VLOOKUP(Data!B4507, Minorista!$A$2:$B$100, 2, FALSE), "")</f>
        <v>4</v>
      </c>
      <c r="D4507" s="12">
        <f t="array" ref="D4507">INDEX(Producto!$A$2:$A$500, MATCH(Data!H4507, Producto!$B$2:$B$500, 0))</f>
        <v>4</v>
      </c>
      <c r="E4507" s="12">
        <f>VLOOKUP(Data!E4507 &amp; Data!F4507 &amp; Data!G4507, Ubicacion!$A$2:$B$1000, 2, FALSE)</f>
        <v>9</v>
      </c>
      <c r="F4507" s="15">
        <f>Data!J4507</f>
        <v>135</v>
      </c>
      <c r="G4507" s="16">
        <f>Data!I4507</f>
        <v>63</v>
      </c>
      <c r="H4507" s="17">
        <f>Data!K4507</f>
        <v>8505</v>
      </c>
      <c r="I4507" s="17">
        <f>Data!L4507</f>
        <v>4592.7</v>
      </c>
      <c r="J4507" s="12" t="str">
        <f>Data!N4507</f>
        <v>Online</v>
      </c>
      <c r="K4507" s="12" t="str">
        <f>Data!O4507</f>
        <v>Tarjeta</v>
      </c>
      <c r="L4507" s="12" t="str">
        <f>Data!P4507</f>
        <v>Nuevo</v>
      </c>
    </row>
    <row r="4508">
      <c r="A4508" s="11">
        <v>4507.0</v>
      </c>
      <c r="B4508" s="14">
        <f>Data!D4508</f>
        <v>43951</v>
      </c>
      <c r="C4508" s="12">
        <f>IFERROR(VLOOKUP(Data!B4508, Minorista!$A$2:$B$100, 2, FALSE), "")</f>
        <v>4</v>
      </c>
      <c r="D4508" s="12">
        <f t="array" ref="D4508">INDEX(Producto!$A$2:$A$500, MATCH(Data!H4508, Producto!$B$2:$B$500, 0))</f>
        <v>5</v>
      </c>
      <c r="E4508" s="12">
        <f>VLOOKUP(Data!E4508 &amp; Data!F4508 &amp; Data!G4508, Ubicacion!$A$2:$B$1000, 2, FALSE)</f>
        <v>9</v>
      </c>
      <c r="F4508" s="15">
        <f>Data!J4508</f>
        <v>140</v>
      </c>
      <c r="G4508" s="16">
        <f>Data!I4508</f>
        <v>74</v>
      </c>
      <c r="H4508" s="17">
        <f>Data!K4508</f>
        <v>10360</v>
      </c>
      <c r="I4508" s="17">
        <f>Data!L4508</f>
        <v>7562.8</v>
      </c>
      <c r="J4508" s="12" t="str">
        <f>Data!N4508</f>
        <v>Online</v>
      </c>
      <c r="K4508" s="12" t="str">
        <f>Data!O4508</f>
        <v>Efectivo</v>
      </c>
      <c r="L4508" s="12" t="str">
        <f>Data!P4508</f>
        <v>Recurrente</v>
      </c>
    </row>
    <row r="4509">
      <c r="A4509" s="11">
        <v>4508.0</v>
      </c>
      <c r="B4509" s="14">
        <f>Data!D4509</f>
        <v>43952</v>
      </c>
      <c r="C4509" s="12">
        <f>IFERROR(VLOOKUP(Data!B4509, Minorista!$A$2:$B$100, 2, FALSE), "")</f>
        <v>4</v>
      </c>
      <c r="D4509" s="12">
        <f t="array" ref="D4509">INDEX(Producto!$A$2:$A$500, MATCH(Data!H4509, Producto!$B$2:$B$500, 0))</f>
        <v>6</v>
      </c>
      <c r="E4509" s="12">
        <f>VLOOKUP(Data!E4509 &amp; Data!F4509 &amp; Data!G4509, Ubicacion!$A$2:$B$1000, 2, FALSE)</f>
        <v>9</v>
      </c>
      <c r="F4509" s="15">
        <f>Data!J4509</f>
        <v>100</v>
      </c>
      <c r="G4509" s="16">
        <f>Data!I4509</f>
        <v>74</v>
      </c>
      <c r="H4509" s="17">
        <f>Data!K4509</f>
        <v>7400</v>
      </c>
      <c r="I4509" s="17">
        <f>Data!L4509</f>
        <v>2590</v>
      </c>
      <c r="J4509" s="12" t="str">
        <f>Data!N4509</f>
        <v>Online</v>
      </c>
      <c r="K4509" s="12" t="str">
        <f>Data!O4509</f>
        <v>Transferencia bancaria</v>
      </c>
      <c r="L4509" s="12" t="str">
        <f>Data!P4509</f>
        <v>Recurrente</v>
      </c>
    </row>
    <row r="4510">
      <c r="A4510" s="11">
        <v>4509.0</v>
      </c>
      <c r="B4510" s="14">
        <f>Data!D4510</f>
        <v>43953</v>
      </c>
      <c r="C4510" s="12">
        <f>IFERROR(VLOOKUP(Data!B4510, Minorista!$A$2:$B$100, 2, FALSE), "")</f>
        <v>4</v>
      </c>
      <c r="D4510" s="12">
        <f t="array" ref="D4510">INDEX(Producto!$A$2:$A$500, MATCH(Data!H4510, Producto!$B$2:$B$500, 0))</f>
        <v>1</v>
      </c>
      <c r="E4510" s="12">
        <f>VLOOKUP(Data!E4510 &amp; Data!F4510 &amp; Data!G4510, Ubicacion!$A$2:$B$1000, 2, FALSE)</f>
        <v>9</v>
      </c>
      <c r="F4510" s="15">
        <f>Data!J4510</f>
        <v>162</v>
      </c>
      <c r="G4510" s="16">
        <f>Data!I4510</f>
        <v>59</v>
      </c>
      <c r="H4510" s="17">
        <f>Data!K4510</f>
        <v>9558</v>
      </c>
      <c r="I4510" s="17">
        <f>Data!L4510</f>
        <v>5065.74</v>
      </c>
      <c r="J4510" s="12" t="str">
        <f>Data!N4510</f>
        <v>Online</v>
      </c>
      <c r="K4510" s="12" t="str">
        <f>Data!O4510</f>
        <v>Tarjeta</v>
      </c>
      <c r="L4510" s="12" t="str">
        <f>Data!P4510</f>
        <v>Recurrente</v>
      </c>
    </row>
    <row r="4511">
      <c r="A4511" s="11">
        <v>4510.0</v>
      </c>
      <c r="B4511" s="14">
        <f>Data!D4511</f>
        <v>43954</v>
      </c>
      <c r="C4511" s="12">
        <f>IFERROR(VLOOKUP(Data!B4511, Minorista!$A$2:$B$100, 2, FALSE), "")</f>
        <v>4</v>
      </c>
      <c r="D4511" s="12">
        <f t="array" ref="D4511">INDEX(Producto!$A$2:$A$500, MATCH(Data!H4511, Producto!$B$2:$B$500, 0))</f>
        <v>2</v>
      </c>
      <c r="E4511" s="12">
        <f>VLOOKUP(Data!E4511 &amp; Data!F4511 &amp; Data!G4511, Ubicacion!$A$2:$B$1000, 2, FALSE)</f>
        <v>9</v>
      </c>
      <c r="F4511" s="15">
        <f>Data!J4511</f>
        <v>168</v>
      </c>
      <c r="G4511" s="16">
        <f>Data!I4511</f>
        <v>69</v>
      </c>
      <c r="H4511" s="17">
        <f>Data!K4511</f>
        <v>11592</v>
      </c>
      <c r="I4511" s="17">
        <f>Data!L4511</f>
        <v>4173.12</v>
      </c>
      <c r="J4511" s="12" t="str">
        <f>Data!N4511</f>
        <v>Online</v>
      </c>
      <c r="K4511" s="12" t="str">
        <f>Data!O4511</f>
        <v>Tarjeta</v>
      </c>
      <c r="L4511" s="12" t="str">
        <f>Data!P4511</f>
        <v>Recurrente</v>
      </c>
    </row>
    <row r="4512">
      <c r="A4512" s="11">
        <v>4511.0</v>
      </c>
      <c r="B4512" s="14">
        <f>Data!D4512</f>
        <v>43955</v>
      </c>
      <c r="C4512" s="12">
        <f>IFERROR(VLOOKUP(Data!B4512, Minorista!$A$2:$B$100, 2, FALSE), "")</f>
        <v>4</v>
      </c>
      <c r="D4512" s="12">
        <f t="array" ref="D4512">INDEX(Producto!$A$2:$A$500, MATCH(Data!H4512, Producto!$B$2:$B$500, 0))</f>
        <v>3</v>
      </c>
      <c r="E4512" s="12">
        <f>VLOOKUP(Data!E4512 &amp; Data!F4512 &amp; Data!G4512, Ubicacion!$A$2:$B$1000, 2, FALSE)</f>
        <v>9</v>
      </c>
      <c r="F4512" s="15">
        <f>Data!J4512</f>
        <v>113</v>
      </c>
      <c r="G4512" s="16">
        <f>Data!I4512</f>
        <v>60</v>
      </c>
      <c r="H4512" s="17">
        <f>Data!K4512</f>
        <v>6780</v>
      </c>
      <c r="I4512" s="17">
        <f>Data!L4512</f>
        <v>3390</v>
      </c>
      <c r="J4512" s="12" t="str">
        <f>Data!N4512</f>
        <v>Online</v>
      </c>
      <c r="K4512" s="12" t="str">
        <f>Data!O4512</f>
        <v>Efectivo</v>
      </c>
      <c r="L4512" s="12" t="str">
        <f>Data!P4512</f>
        <v>Recurrente</v>
      </c>
    </row>
    <row r="4513">
      <c r="A4513" s="11">
        <v>4512.0</v>
      </c>
      <c r="B4513" s="14">
        <f>Data!D4513</f>
        <v>43956</v>
      </c>
      <c r="C4513" s="12">
        <f>IFERROR(VLOOKUP(Data!B4513, Minorista!$A$2:$B$100, 2, FALSE), "")</f>
        <v>4</v>
      </c>
      <c r="D4513" s="12">
        <f t="array" ref="D4513">INDEX(Producto!$A$2:$A$500, MATCH(Data!H4513, Producto!$B$2:$B$500, 0))</f>
        <v>4</v>
      </c>
      <c r="E4513" s="12">
        <f>VLOOKUP(Data!E4513 &amp; Data!F4513 &amp; Data!G4513, Ubicacion!$A$2:$B$1000, 2, FALSE)</f>
        <v>9</v>
      </c>
      <c r="F4513" s="15">
        <f>Data!J4513</f>
        <v>100</v>
      </c>
      <c r="G4513" s="16">
        <f>Data!I4513</f>
        <v>59</v>
      </c>
      <c r="H4513" s="17">
        <f>Data!K4513</f>
        <v>5900</v>
      </c>
      <c r="I4513" s="17">
        <f>Data!L4513</f>
        <v>2832</v>
      </c>
      <c r="J4513" s="12" t="str">
        <f>Data!N4513</f>
        <v>Online</v>
      </c>
      <c r="K4513" s="12" t="str">
        <f>Data!O4513</f>
        <v>Tarjeta</v>
      </c>
      <c r="L4513" s="12" t="str">
        <f>Data!P4513</f>
        <v>Recurrente</v>
      </c>
    </row>
    <row r="4514">
      <c r="A4514" s="11">
        <v>4513.0</v>
      </c>
      <c r="B4514" s="14">
        <f>Data!D4514</f>
        <v>43957</v>
      </c>
      <c r="C4514" s="12">
        <f>IFERROR(VLOOKUP(Data!B4514, Minorista!$A$2:$B$100, 2, FALSE), "")</f>
        <v>4</v>
      </c>
      <c r="D4514" s="12">
        <f t="array" ref="D4514">INDEX(Producto!$A$2:$A$500, MATCH(Data!H4514, Producto!$B$2:$B$500, 0))</f>
        <v>5</v>
      </c>
      <c r="E4514" s="12">
        <f>VLOOKUP(Data!E4514 &amp; Data!F4514 &amp; Data!G4514, Ubicacion!$A$2:$B$1000, 2, FALSE)</f>
        <v>9</v>
      </c>
      <c r="F4514" s="15">
        <f>Data!J4514</f>
        <v>120</v>
      </c>
      <c r="G4514" s="16">
        <f>Data!I4514</f>
        <v>74</v>
      </c>
      <c r="H4514" s="17">
        <f>Data!K4514</f>
        <v>8880</v>
      </c>
      <c r="I4514" s="17">
        <f>Data!L4514</f>
        <v>6127.2</v>
      </c>
      <c r="J4514" s="12" t="str">
        <f>Data!N4514</f>
        <v>Online</v>
      </c>
      <c r="K4514" s="12" t="str">
        <f>Data!O4514</f>
        <v>Transferencia bancaria</v>
      </c>
      <c r="L4514" s="12" t="str">
        <f>Data!P4514</f>
        <v>Nuevo</v>
      </c>
    </row>
    <row r="4515">
      <c r="A4515" s="11">
        <v>4514.0</v>
      </c>
      <c r="B4515" s="14">
        <f>Data!D4515</f>
        <v>43958</v>
      </c>
      <c r="C4515" s="12">
        <f>IFERROR(VLOOKUP(Data!B4515, Minorista!$A$2:$B$100, 2, FALSE), "")</f>
        <v>4</v>
      </c>
      <c r="D4515" s="12">
        <f t="array" ref="D4515">INDEX(Producto!$A$2:$A$500, MATCH(Data!H4515, Producto!$B$2:$B$500, 0))</f>
        <v>6</v>
      </c>
      <c r="E4515" s="12">
        <f>VLOOKUP(Data!E4515 &amp; Data!F4515 &amp; Data!G4515, Ubicacion!$A$2:$B$1000, 2, FALSE)</f>
        <v>9</v>
      </c>
      <c r="F4515" s="15">
        <f>Data!J4515</f>
        <v>106</v>
      </c>
      <c r="G4515" s="16">
        <f>Data!I4515</f>
        <v>65</v>
      </c>
      <c r="H4515" s="17">
        <f>Data!K4515</f>
        <v>6890</v>
      </c>
      <c r="I4515" s="17">
        <f>Data!L4515</f>
        <v>2135.9</v>
      </c>
      <c r="J4515" s="12" t="str">
        <f>Data!N4515</f>
        <v>Online</v>
      </c>
      <c r="K4515" s="12" t="str">
        <f>Data!O4515</f>
        <v>Tarjeta</v>
      </c>
      <c r="L4515" s="12" t="str">
        <f>Data!P4515</f>
        <v>Nuevo</v>
      </c>
    </row>
    <row r="4516">
      <c r="A4516" s="11">
        <v>4515.0</v>
      </c>
      <c r="B4516" s="14">
        <f>Data!D4516</f>
        <v>43959</v>
      </c>
      <c r="C4516" s="12">
        <f>IFERROR(VLOOKUP(Data!B4516, Minorista!$A$2:$B$100, 2, FALSE), "")</f>
        <v>4</v>
      </c>
      <c r="D4516" s="12">
        <f t="array" ref="D4516">INDEX(Producto!$A$2:$A$500, MATCH(Data!H4516, Producto!$B$2:$B$500, 0))</f>
        <v>1</v>
      </c>
      <c r="E4516" s="12">
        <f>VLOOKUP(Data!E4516 &amp; Data!F4516 &amp; Data!G4516, Ubicacion!$A$2:$B$1000, 2, FALSE)</f>
        <v>9</v>
      </c>
      <c r="F4516" s="15">
        <f>Data!J4516</f>
        <v>137</v>
      </c>
      <c r="G4516" s="16">
        <f>Data!I4516</f>
        <v>51</v>
      </c>
      <c r="H4516" s="17">
        <f>Data!K4516</f>
        <v>6987</v>
      </c>
      <c r="I4516" s="17">
        <f>Data!L4516</f>
        <v>3493.5</v>
      </c>
      <c r="J4516" s="12" t="str">
        <f>Data!N4516</f>
        <v>Online</v>
      </c>
      <c r="K4516" s="12" t="str">
        <f>Data!O4516</f>
        <v>Tarjeta</v>
      </c>
      <c r="L4516" s="12" t="str">
        <f>Data!P4516</f>
        <v>Nuevo</v>
      </c>
    </row>
    <row r="4517">
      <c r="A4517" s="11">
        <v>4516.0</v>
      </c>
      <c r="B4517" s="14">
        <f>Data!D4517</f>
        <v>43960</v>
      </c>
      <c r="C4517" s="12">
        <f>IFERROR(VLOOKUP(Data!B4517, Minorista!$A$2:$B$100, 2, FALSE), "")</f>
        <v>4</v>
      </c>
      <c r="D4517" s="12">
        <f t="array" ref="D4517">INDEX(Producto!$A$2:$A$500, MATCH(Data!H4517, Producto!$B$2:$B$500, 0))</f>
        <v>2</v>
      </c>
      <c r="E4517" s="12">
        <f>VLOOKUP(Data!E4517 &amp; Data!F4517 &amp; Data!G4517, Ubicacion!$A$2:$B$1000, 2, FALSE)</f>
        <v>9</v>
      </c>
      <c r="F4517" s="15">
        <f>Data!J4517</f>
        <v>152</v>
      </c>
      <c r="G4517" s="16">
        <f>Data!I4517</f>
        <v>54</v>
      </c>
      <c r="H4517" s="17">
        <f>Data!K4517</f>
        <v>8208</v>
      </c>
      <c r="I4517" s="17">
        <f>Data!L4517</f>
        <v>2872.8</v>
      </c>
      <c r="J4517" s="12" t="str">
        <f>Data!N4517</f>
        <v>Online</v>
      </c>
      <c r="K4517" s="12" t="str">
        <f>Data!O4517</f>
        <v>Transferencia bancaria</v>
      </c>
      <c r="L4517" s="12" t="str">
        <f>Data!P4517</f>
        <v>Recurrente</v>
      </c>
    </row>
    <row r="4518">
      <c r="A4518" s="11">
        <v>4517.0</v>
      </c>
      <c r="B4518" s="14">
        <f>Data!D4518</f>
        <v>43961</v>
      </c>
      <c r="C4518" s="12">
        <f>IFERROR(VLOOKUP(Data!B4518, Minorista!$A$2:$B$100, 2, FALSE), "")</f>
        <v>4</v>
      </c>
      <c r="D4518" s="12">
        <f t="array" ref="D4518">INDEX(Producto!$A$2:$A$500, MATCH(Data!H4518, Producto!$B$2:$B$500, 0))</f>
        <v>3</v>
      </c>
      <c r="E4518" s="12">
        <f>VLOOKUP(Data!E4518 &amp; Data!F4518 &amp; Data!G4518, Ubicacion!$A$2:$B$1000, 2, FALSE)</f>
        <v>9</v>
      </c>
      <c r="F4518" s="15">
        <f>Data!J4518</f>
        <v>102</v>
      </c>
      <c r="G4518" s="16">
        <f>Data!I4518</f>
        <v>51</v>
      </c>
      <c r="H4518" s="17">
        <f>Data!K4518</f>
        <v>5202</v>
      </c>
      <c r="I4518" s="17">
        <f>Data!L4518</f>
        <v>2601</v>
      </c>
      <c r="J4518" s="12" t="str">
        <f>Data!N4518</f>
        <v>Online</v>
      </c>
      <c r="K4518" s="12" t="str">
        <f>Data!O4518</f>
        <v>Tarjeta</v>
      </c>
      <c r="L4518" s="12" t="str">
        <f>Data!P4518</f>
        <v>Nuevo</v>
      </c>
    </row>
    <row r="4519">
      <c r="A4519" s="11">
        <v>4518.0</v>
      </c>
      <c r="B4519" s="14">
        <f>Data!D4519</f>
        <v>43962</v>
      </c>
      <c r="C4519" s="12">
        <f>IFERROR(VLOOKUP(Data!B4519, Minorista!$A$2:$B$100, 2, FALSE), "")</f>
        <v>4</v>
      </c>
      <c r="D4519" s="12">
        <f t="array" ref="D4519">INDEX(Producto!$A$2:$A$500, MATCH(Data!H4519, Producto!$B$2:$B$500, 0))</f>
        <v>4</v>
      </c>
      <c r="E4519" s="12">
        <f>VLOOKUP(Data!E4519 &amp; Data!F4519 &amp; Data!G4519, Ubicacion!$A$2:$B$1000, 2, FALSE)</f>
        <v>9</v>
      </c>
      <c r="F4519" s="15">
        <f>Data!J4519</f>
        <v>85</v>
      </c>
      <c r="G4519" s="16">
        <f>Data!I4519</f>
        <v>53</v>
      </c>
      <c r="H4519" s="17">
        <f>Data!K4519</f>
        <v>4505</v>
      </c>
      <c r="I4519" s="17">
        <f>Data!L4519</f>
        <v>2072.3</v>
      </c>
      <c r="J4519" s="12" t="str">
        <f>Data!N4519</f>
        <v>Online</v>
      </c>
      <c r="K4519" s="12" t="str">
        <f>Data!O4519</f>
        <v>Efectivo</v>
      </c>
      <c r="L4519" s="12" t="str">
        <f>Data!P4519</f>
        <v>Recurrente</v>
      </c>
    </row>
    <row r="4520">
      <c r="A4520" s="11">
        <v>4519.0</v>
      </c>
      <c r="B4520" s="14">
        <f>Data!D4520</f>
        <v>43963</v>
      </c>
      <c r="C4520" s="12">
        <f>IFERROR(VLOOKUP(Data!B4520, Minorista!$A$2:$B$100, 2, FALSE), "")</f>
        <v>4</v>
      </c>
      <c r="D4520" s="12">
        <f t="array" ref="D4520">INDEX(Producto!$A$2:$A$500, MATCH(Data!H4520, Producto!$B$2:$B$500, 0))</f>
        <v>5</v>
      </c>
      <c r="E4520" s="12">
        <f>VLOOKUP(Data!E4520 &amp; Data!F4520 &amp; Data!G4520, Ubicacion!$A$2:$B$1000, 2, FALSE)</f>
        <v>9</v>
      </c>
      <c r="F4520" s="15">
        <f>Data!J4520</f>
        <v>75</v>
      </c>
      <c r="G4520" s="16">
        <f>Data!I4520</f>
        <v>64</v>
      </c>
      <c r="H4520" s="17">
        <f>Data!K4520</f>
        <v>4800</v>
      </c>
      <c r="I4520" s="17">
        <f>Data!L4520</f>
        <v>3168</v>
      </c>
      <c r="J4520" s="12" t="str">
        <f>Data!N4520</f>
        <v>Online</v>
      </c>
      <c r="K4520" s="12" t="str">
        <f>Data!O4520</f>
        <v>Tarjeta</v>
      </c>
      <c r="L4520" s="12" t="str">
        <f>Data!P4520</f>
        <v>Nuevo</v>
      </c>
    </row>
    <row r="4521">
      <c r="A4521" s="11">
        <v>4520.0</v>
      </c>
      <c r="B4521" s="14">
        <f>Data!D4521</f>
        <v>43964</v>
      </c>
      <c r="C4521" s="12">
        <f>IFERROR(VLOOKUP(Data!B4521, Minorista!$A$2:$B$100, 2, FALSE), "")</f>
        <v>4</v>
      </c>
      <c r="D4521" s="12">
        <f t="array" ref="D4521">INDEX(Producto!$A$2:$A$500, MATCH(Data!H4521, Producto!$B$2:$B$500, 0))</f>
        <v>6</v>
      </c>
      <c r="E4521" s="12">
        <f>VLOOKUP(Data!E4521 &amp; Data!F4521 &amp; Data!G4521, Ubicacion!$A$2:$B$1000, 2, FALSE)</f>
        <v>9</v>
      </c>
      <c r="F4521" s="15">
        <f>Data!J4521</f>
        <v>105</v>
      </c>
      <c r="G4521" s="16">
        <f>Data!I4521</f>
        <v>65</v>
      </c>
      <c r="H4521" s="17">
        <f>Data!K4521</f>
        <v>6825</v>
      </c>
      <c r="I4521" s="17">
        <f>Data!L4521</f>
        <v>2047.5</v>
      </c>
      <c r="J4521" s="12" t="str">
        <f>Data!N4521</f>
        <v>Online</v>
      </c>
      <c r="K4521" s="12" t="str">
        <f>Data!O4521</f>
        <v>Transferencia bancaria</v>
      </c>
      <c r="L4521" s="12" t="str">
        <f>Data!P4521</f>
        <v>Recurrente</v>
      </c>
    </row>
    <row r="4522">
      <c r="A4522" s="11">
        <v>4521.0</v>
      </c>
      <c r="B4522" s="14">
        <f>Data!D4522</f>
        <v>43965</v>
      </c>
      <c r="C4522" s="12">
        <f>IFERROR(VLOOKUP(Data!B4522, Minorista!$A$2:$B$100, 2, FALSE), "")</f>
        <v>4</v>
      </c>
      <c r="D4522" s="12">
        <f t="array" ref="D4522">INDEX(Producto!$A$2:$A$500, MATCH(Data!H4522, Producto!$B$2:$B$500, 0))</f>
        <v>1</v>
      </c>
      <c r="E4522" s="12">
        <f>VLOOKUP(Data!E4522 &amp; Data!F4522 &amp; Data!G4522, Ubicacion!$A$2:$B$1000, 2, FALSE)</f>
        <v>9</v>
      </c>
      <c r="F4522" s="15">
        <f>Data!J4522</f>
        <v>150</v>
      </c>
      <c r="G4522" s="16">
        <f>Data!I4522</f>
        <v>52</v>
      </c>
      <c r="H4522" s="17">
        <f>Data!K4522</f>
        <v>7800</v>
      </c>
      <c r="I4522" s="17">
        <f>Data!L4522</f>
        <v>4290</v>
      </c>
      <c r="J4522" s="12" t="str">
        <f>Data!N4522</f>
        <v>Online</v>
      </c>
      <c r="K4522" s="12" t="str">
        <f>Data!O4522</f>
        <v>Efectivo</v>
      </c>
      <c r="L4522" s="12" t="str">
        <f>Data!P4522</f>
        <v>Recurrente</v>
      </c>
    </row>
    <row r="4523">
      <c r="A4523" s="11">
        <v>4522.0</v>
      </c>
      <c r="B4523" s="14">
        <f>Data!D4523</f>
        <v>43966</v>
      </c>
      <c r="C4523" s="12">
        <f>IFERROR(VLOOKUP(Data!B4523, Minorista!$A$2:$B$100, 2, FALSE), "")</f>
        <v>4</v>
      </c>
      <c r="D4523" s="12">
        <f t="array" ref="D4523">INDEX(Producto!$A$2:$A$500, MATCH(Data!H4523, Producto!$B$2:$B$500, 0))</f>
        <v>2</v>
      </c>
      <c r="E4523" s="12">
        <f>VLOOKUP(Data!E4523 &amp; Data!F4523 &amp; Data!G4523, Ubicacion!$A$2:$B$1000, 2, FALSE)</f>
        <v>9</v>
      </c>
      <c r="F4523" s="15">
        <f>Data!J4523</f>
        <v>150</v>
      </c>
      <c r="G4523" s="16">
        <f>Data!I4523</f>
        <v>55</v>
      </c>
      <c r="H4523" s="17">
        <f>Data!K4523</f>
        <v>8250</v>
      </c>
      <c r="I4523" s="17">
        <f>Data!L4523</f>
        <v>3052.5</v>
      </c>
      <c r="J4523" s="12" t="str">
        <f>Data!N4523</f>
        <v>Online</v>
      </c>
      <c r="K4523" s="12" t="str">
        <f>Data!O4523</f>
        <v>Efectivo</v>
      </c>
      <c r="L4523" s="12" t="str">
        <f>Data!P4523</f>
        <v>Recurrente</v>
      </c>
    </row>
    <row r="4524">
      <c r="A4524" s="11">
        <v>4523.0</v>
      </c>
      <c r="B4524" s="14">
        <f>Data!D4524</f>
        <v>43967</v>
      </c>
      <c r="C4524" s="12">
        <f>IFERROR(VLOOKUP(Data!B4524, Minorista!$A$2:$B$100, 2, FALSE), "")</f>
        <v>4</v>
      </c>
      <c r="D4524" s="12">
        <f t="array" ref="D4524">INDEX(Producto!$A$2:$A$500, MATCH(Data!H4524, Producto!$B$2:$B$500, 0))</f>
        <v>3</v>
      </c>
      <c r="E4524" s="12">
        <f>VLOOKUP(Data!E4524 &amp; Data!F4524 &amp; Data!G4524, Ubicacion!$A$2:$B$1000, 2, FALSE)</f>
        <v>9</v>
      </c>
      <c r="F4524" s="15">
        <f>Data!J4524</f>
        <v>128</v>
      </c>
      <c r="G4524" s="16">
        <f>Data!I4524</f>
        <v>51</v>
      </c>
      <c r="H4524" s="17">
        <f>Data!K4524</f>
        <v>6528</v>
      </c>
      <c r="I4524" s="17">
        <f>Data!L4524</f>
        <v>3459.84</v>
      </c>
      <c r="J4524" s="12" t="str">
        <f>Data!N4524</f>
        <v>Online</v>
      </c>
      <c r="K4524" s="12" t="str">
        <f>Data!O4524</f>
        <v>Tarjeta</v>
      </c>
      <c r="L4524" s="12" t="str">
        <f>Data!P4524</f>
        <v>Nuevo</v>
      </c>
    </row>
    <row r="4525">
      <c r="A4525" s="11">
        <v>4524.0</v>
      </c>
      <c r="B4525" s="14">
        <f>Data!D4525</f>
        <v>43968</v>
      </c>
      <c r="C4525" s="12">
        <f>IFERROR(VLOOKUP(Data!B4525, Minorista!$A$2:$B$100, 2, FALSE), "")</f>
        <v>4</v>
      </c>
      <c r="D4525" s="12">
        <f t="array" ref="D4525">INDEX(Producto!$A$2:$A$500, MATCH(Data!H4525, Producto!$B$2:$B$500, 0))</f>
        <v>4</v>
      </c>
      <c r="E4525" s="12">
        <f>VLOOKUP(Data!E4525 &amp; Data!F4525 &amp; Data!G4525, Ubicacion!$A$2:$B$1000, 2, FALSE)</f>
        <v>9</v>
      </c>
      <c r="F4525" s="15">
        <f>Data!J4525</f>
        <v>116</v>
      </c>
      <c r="G4525" s="16">
        <f>Data!I4525</f>
        <v>60</v>
      </c>
      <c r="H4525" s="17">
        <f>Data!K4525</f>
        <v>6960</v>
      </c>
      <c r="I4525" s="17">
        <f>Data!L4525</f>
        <v>3340.8</v>
      </c>
      <c r="J4525" s="12" t="str">
        <f>Data!N4525</f>
        <v>Online</v>
      </c>
      <c r="K4525" s="12" t="str">
        <f>Data!O4525</f>
        <v>Transferencia bancaria</v>
      </c>
      <c r="L4525" s="12" t="str">
        <f>Data!P4525</f>
        <v>Recurrente</v>
      </c>
    </row>
    <row r="4526">
      <c r="A4526" s="11">
        <v>4525.0</v>
      </c>
      <c r="B4526" s="14">
        <f>Data!D4526</f>
        <v>43969</v>
      </c>
      <c r="C4526" s="12">
        <f>IFERROR(VLOOKUP(Data!B4526, Minorista!$A$2:$B$100, 2, FALSE), "")</f>
        <v>4</v>
      </c>
      <c r="D4526" s="12">
        <f t="array" ref="D4526">INDEX(Producto!$A$2:$A$500, MATCH(Data!H4526, Producto!$B$2:$B$500, 0))</f>
        <v>5</v>
      </c>
      <c r="E4526" s="12">
        <f>VLOOKUP(Data!E4526 &amp; Data!F4526 &amp; Data!G4526, Ubicacion!$A$2:$B$1000, 2, FALSE)</f>
        <v>9</v>
      </c>
      <c r="F4526" s="15">
        <f>Data!J4526</f>
        <v>105</v>
      </c>
      <c r="G4526" s="16">
        <f>Data!I4526</f>
        <v>68</v>
      </c>
      <c r="H4526" s="17">
        <f>Data!K4526</f>
        <v>7140</v>
      </c>
      <c r="I4526" s="17">
        <f>Data!L4526</f>
        <v>4926.6</v>
      </c>
      <c r="J4526" s="12" t="str">
        <f>Data!N4526</f>
        <v>Online</v>
      </c>
      <c r="K4526" s="12" t="str">
        <f>Data!O4526</f>
        <v>Transferencia bancaria</v>
      </c>
      <c r="L4526" s="12" t="str">
        <f>Data!P4526</f>
        <v>Nuevo</v>
      </c>
    </row>
    <row r="4527">
      <c r="A4527" s="11">
        <v>4526.0</v>
      </c>
      <c r="B4527" s="14">
        <f>Data!D4527</f>
        <v>43970</v>
      </c>
      <c r="C4527" s="12">
        <f>IFERROR(VLOOKUP(Data!B4527, Minorista!$A$2:$B$100, 2, FALSE), "")</f>
        <v>4</v>
      </c>
      <c r="D4527" s="12">
        <f t="array" ref="D4527">INDEX(Producto!$A$2:$A$500, MATCH(Data!H4527, Producto!$B$2:$B$500, 0))</f>
        <v>6</v>
      </c>
      <c r="E4527" s="12">
        <f>VLOOKUP(Data!E4527 &amp; Data!F4527 &amp; Data!G4527, Ubicacion!$A$2:$B$1000, 2, FALSE)</f>
        <v>9</v>
      </c>
      <c r="F4527" s="15">
        <f>Data!J4527</f>
        <v>130</v>
      </c>
      <c r="G4527" s="16">
        <f>Data!I4527</f>
        <v>73</v>
      </c>
      <c r="H4527" s="17">
        <f>Data!K4527</f>
        <v>9490</v>
      </c>
      <c r="I4527" s="17">
        <f>Data!L4527</f>
        <v>2941.9</v>
      </c>
      <c r="J4527" s="12" t="str">
        <f>Data!N4527</f>
        <v>Online</v>
      </c>
      <c r="K4527" s="12" t="str">
        <f>Data!O4527</f>
        <v>Efectivo</v>
      </c>
      <c r="L4527" s="12" t="str">
        <f>Data!P4527</f>
        <v>Recurrente</v>
      </c>
    </row>
    <row r="4528">
      <c r="A4528" s="11">
        <v>4527.0</v>
      </c>
      <c r="B4528" s="14">
        <f>Data!D4528</f>
        <v>43971</v>
      </c>
      <c r="C4528" s="12">
        <f>IFERROR(VLOOKUP(Data!B4528, Minorista!$A$2:$B$100, 2, FALSE), "")</f>
        <v>4</v>
      </c>
      <c r="D4528" s="12">
        <f t="array" ref="D4528">INDEX(Producto!$A$2:$A$500, MATCH(Data!H4528, Producto!$B$2:$B$500, 0))</f>
        <v>1</v>
      </c>
      <c r="E4528" s="12">
        <f>VLOOKUP(Data!E4528 &amp; Data!F4528 &amp; Data!G4528, Ubicacion!$A$2:$B$1000, 2, FALSE)</f>
        <v>9</v>
      </c>
      <c r="F4528" s="15">
        <f>Data!J4528</f>
        <v>203</v>
      </c>
      <c r="G4528" s="16">
        <f>Data!I4528</f>
        <v>59</v>
      </c>
      <c r="H4528" s="17">
        <f>Data!K4528</f>
        <v>11977</v>
      </c>
      <c r="I4528" s="17">
        <f>Data!L4528</f>
        <v>6228.04</v>
      </c>
      <c r="J4528" s="12" t="str">
        <f>Data!N4528</f>
        <v>Online</v>
      </c>
      <c r="K4528" s="12" t="str">
        <f>Data!O4528</f>
        <v>Efectivo</v>
      </c>
      <c r="L4528" s="12" t="str">
        <f>Data!P4528</f>
        <v>Nuevo</v>
      </c>
    </row>
    <row r="4529">
      <c r="A4529" s="11">
        <v>4528.0</v>
      </c>
      <c r="B4529" s="14">
        <f>Data!D4529</f>
        <v>43972</v>
      </c>
      <c r="C4529" s="12">
        <f>IFERROR(VLOOKUP(Data!B4529, Minorista!$A$2:$B$100, 2, FALSE), "")</f>
        <v>4</v>
      </c>
      <c r="D4529" s="12">
        <f t="array" ref="D4529">INDEX(Producto!$A$2:$A$500, MATCH(Data!H4529, Producto!$B$2:$B$500, 0))</f>
        <v>2</v>
      </c>
      <c r="E4529" s="12">
        <f>VLOOKUP(Data!E4529 &amp; Data!F4529 &amp; Data!G4529, Ubicacion!$A$2:$B$1000, 2, FALSE)</f>
        <v>9</v>
      </c>
      <c r="F4529" s="15">
        <f>Data!J4529</f>
        <v>182</v>
      </c>
      <c r="G4529" s="16">
        <f>Data!I4529</f>
        <v>64</v>
      </c>
      <c r="H4529" s="17">
        <f>Data!K4529</f>
        <v>11648</v>
      </c>
      <c r="I4529" s="17">
        <f>Data!L4529</f>
        <v>4426.24</v>
      </c>
      <c r="J4529" s="12" t="str">
        <f>Data!N4529</f>
        <v>Online</v>
      </c>
      <c r="K4529" s="12" t="str">
        <f>Data!O4529</f>
        <v>Efectivo</v>
      </c>
      <c r="L4529" s="12" t="str">
        <f>Data!P4529</f>
        <v>Nuevo</v>
      </c>
    </row>
    <row r="4530">
      <c r="A4530" s="11">
        <v>4529.0</v>
      </c>
      <c r="B4530" s="14">
        <f>Data!D4530</f>
        <v>43973</v>
      </c>
      <c r="C4530" s="12">
        <f>IFERROR(VLOOKUP(Data!B4530, Minorista!$A$2:$B$100, 2, FALSE), "")</f>
        <v>4</v>
      </c>
      <c r="D4530" s="12">
        <f t="array" ref="D4530">INDEX(Producto!$A$2:$A$500, MATCH(Data!H4530, Producto!$B$2:$B$500, 0))</f>
        <v>3</v>
      </c>
      <c r="E4530" s="12">
        <f>VLOOKUP(Data!E4530 &amp; Data!F4530 &amp; Data!G4530, Ubicacion!$A$2:$B$1000, 2, FALSE)</f>
        <v>9</v>
      </c>
      <c r="F4530" s="15">
        <f>Data!J4530</f>
        <v>125</v>
      </c>
      <c r="G4530" s="16">
        <f>Data!I4530</f>
        <v>60</v>
      </c>
      <c r="H4530" s="17">
        <f>Data!K4530</f>
        <v>7500</v>
      </c>
      <c r="I4530" s="17">
        <f>Data!L4530</f>
        <v>4125</v>
      </c>
      <c r="J4530" s="12" t="str">
        <f>Data!N4530</f>
        <v>Online</v>
      </c>
      <c r="K4530" s="12" t="str">
        <f>Data!O4530</f>
        <v>Tarjeta</v>
      </c>
      <c r="L4530" s="12" t="str">
        <f>Data!P4530</f>
        <v>Nuevo</v>
      </c>
    </row>
    <row r="4531">
      <c r="A4531" s="11">
        <v>4530.0</v>
      </c>
      <c r="B4531" s="14">
        <f>Data!D4531</f>
        <v>43974</v>
      </c>
      <c r="C4531" s="12">
        <f>IFERROR(VLOOKUP(Data!B4531, Minorista!$A$2:$B$100, 2, FALSE), "")</f>
        <v>4</v>
      </c>
      <c r="D4531" s="12">
        <f t="array" ref="D4531">INDEX(Producto!$A$2:$A$500, MATCH(Data!H4531, Producto!$B$2:$B$500, 0))</f>
        <v>4</v>
      </c>
      <c r="E4531" s="12">
        <f>VLOOKUP(Data!E4531 &amp; Data!F4531 &amp; Data!G4531, Ubicacion!$A$2:$B$1000, 2, FALSE)</f>
        <v>9</v>
      </c>
      <c r="F4531" s="15">
        <f>Data!J4531</f>
        <v>125</v>
      </c>
      <c r="G4531" s="16">
        <f>Data!I4531</f>
        <v>63</v>
      </c>
      <c r="H4531" s="17">
        <f>Data!K4531</f>
        <v>7875</v>
      </c>
      <c r="I4531" s="17">
        <f>Data!L4531</f>
        <v>3543.75</v>
      </c>
      <c r="J4531" s="12" t="str">
        <f>Data!N4531</f>
        <v>Online</v>
      </c>
      <c r="K4531" s="12" t="str">
        <f>Data!O4531</f>
        <v>Tarjeta</v>
      </c>
      <c r="L4531" s="12" t="str">
        <f>Data!P4531</f>
        <v>Recurrente</v>
      </c>
    </row>
    <row r="4532">
      <c r="A4532" s="11">
        <v>4531.0</v>
      </c>
      <c r="B4532" s="14">
        <f>Data!D4532</f>
        <v>43975</v>
      </c>
      <c r="C4532" s="12">
        <f>IFERROR(VLOOKUP(Data!B4532, Minorista!$A$2:$B$100, 2, FALSE), "")</f>
        <v>4</v>
      </c>
      <c r="D4532" s="12">
        <f t="array" ref="D4532">INDEX(Producto!$A$2:$A$500, MATCH(Data!H4532, Producto!$B$2:$B$500, 0))</f>
        <v>5</v>
      </c>
      <c r="E4532" s="12">
        <f>VLOOKUP(Data!E4532 &amp; Data!F4532 &amp; Data!G4532, Ubicacion!$A$2:$B$1000, 2, FALSE)</f>
        <v>9</v>
      </c>
      <c r="F4532" s="15">
        <f>Data!J4532</f>
        <v>115</v>
      </c>
      <c r="G4532" s="16">
        <f>Data!I4532</f>
        <v>68</v>
      </c>
      <c r="H4532" s="17">
        <f>Data!K4532</f>
        <v>7820</v>
      </c>
      <c r="I4532" s="17">
        <f>Data!L4532</f>
        <v>5239.4</v>
      </c>
      <c r="J4532" s="12" t="str">
        <f>Data!N4532</f>
        <v>Online</v>
      </c>
      <c r="K4532" s="12" t="str">
        <f>Data!O4532</f>
        <v>Efectivo</v>
      </c>
      <c r="L4532" s="12" t="str">
        <f>Data!P4532</f>
        <v>Nuevo</v>
      </c>
    </row>
    <row r="4533">
      <c r="A4533" s="11">
        <v>4532.0</v>
      </c>
      <c r="B4533" s="14">
        <f>Data!D4533</f>
        <v>43976</v>
      </c>
      <c r="C4533" s="12">
        <f>IFERROR(VLOOKUP(Data!B4533, Minorista!$A$2:$B$100, 2, FALSE), "")</f>
        <v>4</v>
      </c>
      <c r="D4533" s="12">
        <f t="array" ref="D4533">INDEX(Producto!$A$2:$A$500, MATCH(Data!H4533, Producto!$B$2:$B$500, 0))</f>
        <v>6</v>
      </c>
      <c r="E4533" s="12">
        <f>VLOOKUP(Data!E4533 &amp; Data!F4533 &amp; Data!G4533, Ubicacion!$A$2:$B$1000, 2, FALSE)</f>
        <v>9</v>
      </c>
      <c r="F4533" s="15">
        <f>Data!J4533</f>
        <v>137</v>
      </c>
      <c r="G4533" s="16">
        <f>Data!I4533</f>
        <v>75</v>
      </c>
      <c r="H4533" s="17">
        <f>Data!K4533</f>
        <v>10275</v>
      </c>
      <c r="I4533" s="17">
        <f>Data!L4533</f>
        <v>3390.75</v>
      </c>
      <c r="J4533" s="12" t="str">
        <f>Data!N4533</f>
        <v>Online</v>
      </c>
      <c r="K4533" s="12" t="str">
        <f>Data!O4533</f>
        <v>Transferencia bancaria</v>
      </c>
      <c r="L4533" s="12" t="str">
        <f>Data!P4533</f>
        <v>Nuevo</v>
      </c>
    </row>
    <row r="4534">
      <c r="A4534" s="11">
        <v>4533.0</v>
      </c>
      <c r="B4534" s="14">
        <f>Data!D4534</f>
        <v>43977</v>
      </c>
      <c r="C4534" s="12">
        <f>IFERROR(VLOOKUP(Data!B4534, Minorista!$A$2:$B$100, 2, FALSE), "")</f>
        <v>4</v>
      </c>
      <c r="D4534" s="12">
        <f t="array" ref="D4534">INDEX(Producto!$A$2:$A$500, MATCH(Data!H4534, Producto!$B$2:$B$500, 0))</f>
        <v>1</v>
      </c>
      <c r="E4534" s="12">
        <f>VLOOKUP(Data!E4534 &amp; Data!F4534 &amp; Data!G4534, Ubicacion!$A$2:$B$1000, 2, FALSE)</f>
        <v>9</v>
      </c>
      <c r="F4534" s="15">
        <f>Data!J4534</f>
        <v>117</v>
      </c>
      <c r="G4534" s="16">
        <f>Data!I4534</f>
        <v>36</v>
      </c>
      <c r="H4534" s="17">
        <f>Data!K4534</f>
        <v>4212</v>
      </c>
      <c r="I4534" s="17">
        <f>Data!L4534</f>
        <v>1726.92</v>
      </c>
      <c r="J4534" s="12" t="str">
        <f>Data!N4534</f>
        <v>Online</v>
      </c>
      <c r="K4534" s="12" t="str">
        <f>Data!O4534</f>
        <v>Tarjeta</v>
      </c>
      <c r="L4534" s="12" t="str">
        <f>Data!P4534</f>
        <v>Recurrente</v>
      </c>
    </row>
    <row r="4535">
      <c r="A4535" s="11">
        <v>4534.0</v>
      </c>
      <c r="B4535" s="14">
        <f>Data!D4535</f>
        <v>43978</v>
      </c>
      <c r="C4535" s="12">
        <f>IFERROR(VLOOKUP(Data!B4535, Minorista!$A$2:$B$100, 2, FALSE), "")</f>
        <v>4</v>
      </c>
      <c r="D4535" s="12">
        <f t="array" ref="D4535">INDEX(Producto!$A$2:$A$500, MATCH(Data!H4535, Producto!$B$2:$B$500, 0))</f>
        <v>2</v>
      </c>
      <c r="E4535" s="12">
        <f>VLOOKUP(Data!E4535 &amp; Data!F4535 &amp; Data!G4535, Ubicacion!$A$2:$B$1000, 2, FALSE)</f>
        <v>9</v>
      </c>
      <c r="F4535" s="15">
        <f>Data!J4535</f>
        <v>131</v>
      </c>
      <c r="G4535" s="16">
        <f>Data!I4535</f>
        <v>48</v>
      </c>
      <c r="H4535" s="17">
        <f>Data!K4535</f>
        <v>6288</v>
      </c>
      <c r="I4535" s="17">
        <f>Data!L4535</f>
        <v>2515.2</v>
      </c>
      <c r="J4535" s="12" t="str">
        <f>Data!N4535</f>
        <v>Online</v>
      </c>
      <c r="K4535" s="12" t="str">
        <f>Data!O4535</f>
        <v>Efectivo</v>
      </c>
      <c r="L4535" s="12" t="str">
        <f>Data!P4535</f>
        <v>Nuevo</v>
      </c>
    </row>
    <row r="4536">
      <c r="A4536" s="11">
        <v>4535.0</v>
      </c>
      <c r="B4536" s="14">
        <f>Data!D4536</f>
        <v>43979</v>
      </c>
      <c r="C4536" s="12">
        <f>IFERROR(VLOOKUP(Data!B4536, Minorista!$A$2:$B$100, 2, FALSE), "")</f>
        <v>4</v>
      </c>
      <c r="D4536" s="12">
        <f t="array" ref="D4536">INDEX(Producto!$A$2:$A$500, MATCH(Data!H4536, Producto!$B$2:$B$500, 0))</f>
        <v>3</v>
      </c>
      <c r="E4536" s="12">
        <f>VLOOKUP(Data!E4536 &amp; Data!F4536 &amp; Data!G4536, Ubicacion!$A$2:$B$1000, 2, FALSE)</f>
        <v>9</v>
      </c>
      <c r="F4536" s="15">
        <f>Data!J4536</f>
        <v>135</v>
      </c>
      <c r="G4536" s="16">
        <f>Data!I4536</f>
        <v>46</v>
      </c>
      <c r="H4536" s="17">
        <f>Data!K4536</f>
        <v>6210</v>
      </c>
      <c r="I4536" s="17">
        <f>Data!L4536</f>
        <v>2173.5</v>
      </c>
      <c r="J4536" s="12" t="str">
        <f>Data!N4536</f>
        <v>Online</v>
      </c>
      <c r="K4536" s="12" t="str">
        <f>Data!O4536</f>
        <v>Efectivo</v>
      </c>
      <c r="L4536" s="12" t="str">
        <f>Data!P4536</f>
        <v>Nuevo</v>
      </c>
    </row>
    <row r="4537">
      <c r="A4537" s="11">
        <v>4536.0</v>
      </c>
      <c r="B4537" s="14">
        <f>Data!D4537</f>
        <v>43980</v>
      </c>
      <c r="C4537" s="12">
        <f>IFERROR(VLOOKUP(Data!B4537, Minorista!$A$2:$B$100, 2, FALSE), "")</f>
        <v>4</v>
      </c>
      <c r="D4537" s="12">
        <f t="array" ref="D4537">INDEX(Producto!$A$2:$A$500, MATCH(Data!H4537, Producto!$B$2:$B$500, 0))</f>
        <v>4</v>
      </c>
      <c r="E4537" s="12">
        <f>VLOOKUP(Data!E4537 &amp; Data!F4537 &amp; Data!G4537, Ubicacion!$A$2:$B$1000, 2, FALSE)</f>
        <v>9</v>
      </c>
      <c r="F4537" s="15">
        <f>Data!J4537</f>
        <v>78</v>
      </c>
      <c r="G4537" s="16">
        <f>Data!I4537</f>
        <v>49</v>
      </c>
      <c r="H4537" s="17">
        <f>Data!K4537</f>
        <v>3822</v>
      </c>
      <c r="I4537" s="17">
        <f>Data!L4537</f>
        <v>1567.02</v>
      </c>
      <c r="J4537" s="12" t="str">
        <f>Data!N4537</f>
        <v>Online</v>
      </c>
      <c r="K4537" s="12" t="str">
        <f>Data!O4537</f>
        <v>Transferencia bancaria</v>
      </c>
      <c r="L4537" s="12" t="str">
        <f>Data!P4537</f>
        <v>Nuevo</v>
      </c>
    </row>
    <row r="4538">
      <c r="A4538" s="11">
        <v>4537.0</v>
      </c>
      <c r="B4538" s="14">
        <f>Data!D4538</f>
        <v>43981</v>
      </c>
      <c r="C4538" s="12">
        <f>IFERROR(VLOOKUP(Data!B4538, Minorista!$A$2:$B$100, 2, FALSE), "")</f>
        <v>4</v>
      </c>
      <c r="D4538" s="12">
        <f t="array" ref="D4538">INDEX(Producto!$A$2:$A$500, MATCH(Data!H4538, Producto!$B$2:$B$500, 0))</f>
        <v>5</v>
      </c>
      <c r="E4538" s="12">
        <f>VLOOKUP(Data!E4538 &amp; Data!F4538 &amp; Data!G4538, Ubicacion!$A$2:$B$1000, 2, FALSE)</f>
        <v>10</v>
      </c>
      <c r="F4538" s="15">
        <f>Data!J4538</f>
        <v>73</v>
      </c>
      <c r="G4538" s="16">
        <f>Data!I4538</f>
        <v>51</v>
      </c>
      <c r="H4538" s="17">
        <f>Data!K4538</f>
        <v>3723</v>
      </c>
      <c r="I4538" s="17">
        <f>Data!L4538</f>
        <v>1451.97</v>
      </c>
      <c r="J4538" s="12" t="str">
        <f>Data!N4538</f>
        <v>Online</v>
      </c>
      <c r="K4538" s="12" t="str">
        <f>Data!O4538</f>
        <v>Efectivo</v>
      </c>
      <c r="L4538" s="12" t="str">
        <f>Data!P4538</f>
        <v>Recurrente</v>
      </c>
    </row>
    <row r="4539">
      <c r="A4539" s="11">
        <v>4538.0</v>
      </c>
      <c r="B4539" s="14">
        <f>Data!D4539</f>
        <v>43982</v>
      </c>
      <c r="C4539" s="12">
        <f>IFERROR(VLOOKUP(Data!B4539, Minorista!$A$2:$B$100, 2, FALSE), "")</f>
        <v>4</v>
      </c>
      <c r="D4539" s="12">
        <f t="array" ref="D4539">INDEX(Producto!$A$2:$A$500, MATCH(Data!H4539, Producto!$B$2:$B$500, 0))</f>
        <v>6</v>
      </c>
      <c r="E4539" s="12">
        <f>VLOOKUP(Data!E4539 &amp; Data!F4539 &amp; Data!G4539, Ubicacion!$A$2:$B$1000, 2, FALSE)</f>
        <v>10</v>
      </c>
      <c r="F4539" s="15">
        <f>Data!J4539</f>
        <v>125</v>
      </c>
      <c r="G4539" s="16">
        <f>Data!I4539</f>
        <v>46</v>
      </c>
      <c r="H4539" s="17">
        <f>Data!K4539</f>
        <v>5750</v>
      </c>
      <c r="I4539" s="17">
        <f>Data!L4539</f>
        <v>1782.5</v>
      </c>
      <c r="J4539" s="12" t="str">
        <f>Data!N4539</f>
        <v>Online</v>
      </c>
      <c r="K4539" s="12" t="str">
        <f>Data!O4539</f>
        <v>Tarjeta</v>
      </c>
      <c r="L4539" s="12" t="str">
        <f>Data!P4539</f>
        <v>Nuevo</v>
      </c>
    </row>
    <row r="4540">
      <c r="A4540" s="11">
        <v>4539.0</v>
      </c>
      <c r="B4540" s="14">
        <f>Data!D4540</f>
        <v>43983</v>
      </c>
      <c r="C4540" s="12">
        <f>IFERROR(VLOOKUP(Data!B4540, Minorista!$A$2:$B$100, 2, FALSE), "")</f>
        <v>4</v>
      </c>
      <c r="D4540" s="12">
        <f t="array" ref="D4540">INDEX(Producto!$A$2:$A$500, MATCH(Data!H4540, Producto!$B$2:$B$500, 0))</f>
        <v>1</v>
      </c>
      <c r="E4540" s="12">
        <f>VLOOKUP(Data!E4540 &amp; Data!F4540 &amp; Data!G4540, Ubicacion!$A$2:$B$1000, 2, FALSE)</f>
        <v>10</v>
      </c>
      <c r="F4540" s="15">
        <f>Data!J4540</f>
        <v>138</v>
      </c>
      <c r="G4540" s="16">
        <f>Data!I4540</f>
        <v>36</v>
      </c>
      <c r="H4540" s="17">
        <f>Data!K4540</f>
        <v>4968</v>
      </c>
      <c r="I4540" s="17">
        <f>Data!L4540</f>
        <v>2136.24</v>
      </c>
      <c r="J4540" s="12" t="str">
        <f>Data!N4540</f>
        <v>Online</v>
      </c>
      <c r="K4540" s="12" t="str">
        <f>Data!O4540</f>
        <v>Efectivo</v>
      </c>
      <c r="L4540" s="12" t="str">
        <f>Data!P4540</f>
        <v>Recurrente</v>
      </c>
    </row>
    <row r="4541">
      <c r="A4541" s="11">
        <v>4540.0</v>
      </c>
      <c r="B4541" s="14">
        <f>Data!D4541</f>
        <v>43984</v>
      </c>
      <c r="C4541" s="12">
        <f>IFERROR(VLOOKUP(Data!B4541, Minorista!$A$2:$B$100, 2, FALSE), "")</f>
        <v>4</v>
      </c>
      <c r="D4541" s="12">
        <f t="array" ref="D4541">INDEX(Producto!$A$2:$A$500, MATCH(Data!H4541, Producto!$B$2:$B$500, 0))</f>
        <v>2</v>
      </c>
      <c r="E4541" s="12">
        <f>VLOOKUP(Data!E4541 &amp; Data!F4541 &amp; Data!G4541, Ubicacion!$A$2:$B$1000, 2, FALSE)</f>
        <v>10</v>
      </c>
      <c r="F4541" s="15">
        <f>Data!J4541</f>
        <v>131</v>
      </c>
      <c r="G4541" s="16">
        <f>Data!I4541</f>
        <v>47</v>
      </c>
      <c r="H4541" s="17">
        <f>Data!K4541</f>
        <v>6157</v>
      </c>
      <c r="I4541" s="17">
        <f>Data!L4541</f>
        <v>2401.23</v>
      </c>
      <c r="J4541" s="12" t="str">
        <f>Data!N4541</f>
        <v>Online</v>
      </c>
      <c r="K4541" s="12" t="str">
        <f>Data!O4541</f>
        <v>Efectivo</v>
      </c>
      <c r="L4541" s="12" t="str">
        <f>Data!P4541</f>
        <v>Recurrente</v>
      </c>
    </row>
    <row r="4542">
      <c r="A4542" s="11">
        <v>4541.0</v>
      </c>
      <c r="B4542" s="14">
        <f>Data!D4542</f>
        <v>43985</v>
      </c>
      <c r="C4542" s="12">
        <f>IFERROR(VLOOKUP(Data!B4542, Minorista!$A$2:$B$100, 2, FALSE), "")</f>
        <v>4</v>
      </c>
      <c r="D4542" s="12">
        <f t="array" ref="D4542">INDEX(Producto!$A$2:$A$500, MATCH(Data!H4542, Producto!$B$2:$B$500, 0))</f>
        <v>3</v>
      </c>
      <c r="E4542" s="12">
        <f>VLOOKUP(Data!E4542 &amp; Data!F4542 &amp; Data!G4542, Ubicacion!$A$2:$B$1000, 2, FALSE)</f>
        <v>10</v>
      </c>
      <c r="F4542" s="15">
        <f>Data!J4542</f>
        <v>122</v>
      </c>
      <c r="G4542" s="16">
        <f>Data!I4542</f>
        <v>47</v>
      </c>
      <c r="H4542" s="17">
        <f>Data!K4542</f>
        <v>5734</v>
      </c>
      <c r="I4542" s="17">
        <f>Data!L4542</f>
        <v>2236.26</v>
      </c>
      <c r="J4542" s="12" t="str">
        <f>Data!N4542</f>
        <v>Online</v>
      </c>
      <c r="K4542" s="12" t="str">
        <f>Data!O4542</f>
        <v>Tarjeta</v>
      </c>
      <c r="L4542" s="12" t="str">
        <f>Data!P4542</f>
        <v>Recurrente</v>
      </c>
    </row>
    <row r="4543">
      <c r="A4543" s="11">
        <v>4542.0</v>
      </c>
      <c r="B4543" s="14">
        <f>Data!D4543</f>
        <v>43986</v>
      </c>
      <c r="C4543" s="12">
        <f>IFERROR(VLOOKUP(Data!B4543, Minorista!$A$2:$B$100, 2, FALSE), "")</f>
        <v>4</v>
      </c>
      <c r="D4543" s="12">
        <f t="array" ref="D4543">INDEX(Producto!$A$2:$A$500, MATCH(Data!H4543, Producto!$B$2:$B$500, 0))</f>
        <v>4</v>
      </c>
      <c r="E4543" s="12">
        <f>VLOOKUP(Data!E4543 &amp; Data!F4543 &amp; Data!G4543, Ubicacion!$A$2:$B$1000, 2, FALSE)</f>
        <v>10</v>
      </c>
      <c r="F4543" s="15">
        <f>Data!J4543</f>
        <v>87</v>
      </c>
      <c r="G4543" s="16">
        <f>Data!I4543</f>
        <v>48</v>
      </c>
      <c r="H4543" s="17">
        <f>Data!K4543</f>
        <v>4176</v>
      </c>
      <c r="I4543" s="17">
        <f>Data!L4543</f>
        <v>1753.92</v>
      </c>
      <c r="J4543" s="12" t="str">
        <f>Data!N4543</f>
        <v>Online</v>
      </c>
      <c r="K4543" s="12" t="str">
        <f>Data!O4543</f>
        <v>Transferencia bancaria</v>
      </c>
      <c r="L4543" s="12" t="str">
        <f>Data!P4543</f>
        <v>Nuevo</v>
      </c>
    </row>
    <row r="4544">
      <c r="A4544" s="11">
        <v>4543.0</v>
      </c>
      <c r="B4544" s="14">
        <f>Data!D4544</f>
        <v>43987</v>
      </c>
      <c r="C4544" s="12">
        <f>IFERROR(VLOOKUP(Data!B4544, Minorista!$A$2:$B$100, 2, FALSE), "")</f>
        <v>4</v>
      </c>
      <c r="D4544" s="12">
        <f t="array" ref="D4544">INDEX(Producto!$A$2:$A$500, MATCH(Data!H4544, Producto!$B$2:$B$500, 0))</f>
        <v>5</v>
      </c>
      <c r="E4544" s="12">
        <f>VLOOKUP(Data!E4544 &amp; Data!F4544 &amp; Data!G4544, Ubicacion!$A$2:$B$1000, 2, FALSE)</f>
        <v>10</v>
      </c>
      <c r="F4544" s="15">
        <f>Data!J4544</f>
        <v>65</v>
      </c>
      <c r="G4544" s="16">
        <f>Data!I4544</f>
        <v>52</v>
      </c>
      <c r="H4544" s="17">
        <f>Data!K4544</f>
        <v>3380</v>
      </c>
      <c r="I4544" s="17">
        <f>Data!L4544</f>
        <v>1352</v>
      </c>
      <c r="J4544" s="12" t="str">
        <f>Data!N4544</f>
        <v>Online</v>
      </c>
      <c r="K4544" s="12" t="str">
        <f>Data!O4544</f>
        <v>Tarjeta</v>
      </c>
      <c r="L4544" s="12" t="str">
        <f>Data!P4544</f>
        <v>Nuevo</v>
      </c>
    </row>
    <row r="4545">
      <c r="A4545" s="11">
        <v>4544.0</v>
      </c>
      <c r="B4545" s="14">
        <f>Data!D4545</f>
        <v>43988</v>
      </c>
      <c r="C4545" s="12">
        <f>IFERROR(VLOOKUP(Data!B4545, Minorista!$A$2:$B$100, 2, FALSE), "")</f>
        <v>4</v>
      </c>
      <c r="D4545" s="12">
        <f t="array" ref="D4545">INDEX(Producto!$A$2:$A$500, MATCH(Data!H4545, Producto!$B$2:$B$500, 0))</f>
        <v>6</v>
      </c>
      <c r="E4545" s="12">
        <f>VLOOKUP(Data!E4545 &amp; Data!F4545 &amp; Data!G4545, Ubicacion!$A$2:$B$1000, 2, FALSE)</f>
        <v>10</v>
      </c>
      <c r="F4545" s="15">
        <f>Data!J4545</f>
        <v>123</v>
      </c>
      <c r="G4545" s="16">
        <f>Data!I4545</f>
        <v>46</v>
      </c>
      <c r="H4545" s="17">
        <f>Data!K4545</f>
        <v>5658</v>
      </c>
      <c r="I4545" s="17">
        <f>Data!L4545</f>
        <v>1753.98</v>
      </c>
      <c r="J4545" s="12" t="str">
        <f>Data!N4545</f>
        <v>Online</v>
      </c>
      <c r="K4545" s="12" t="str">
        <f>Data!O4545</f>
        <v>Transferencia bancaria</v>
      </c>
      <c r="L4545" s="12" t="str">
        <f>Data!P4545</f>
        <v>Nuevo</v>
      </c>
    </row>
    <row r="4546">
      <c r="A4546" s="11">
        <v>4545.0</v>
      </c>
      <c r="B4546" s="14">
        <f>Data!D4546</f>
        <v>43989</v>
      </c>
      <c r="C4546" s="12">
        <f>IFERROR(VLOOKUP(Data!B4546, Minorista!$A$2:$B$100, 2, FALSE), "")</f>
        <v>4</v>
      </c>
      <c r="D4546" s="12">
        <f t="array" ref="D4546">INDEX(Producto!$A$2:$A$500, MATCH(Data!H4546, Producto!$B$2:$B$500, 0))</f>
        <v>1</v>
      </c>
      <c r="E4546" s="12">
        <f>VLOOKUP(Data!E4546 &amp; Data!F4546 &amp; Data!G4546, Ubicacion!$A$2:$B$1000, 2, FALSE)</f>
        <v>10</v>
      </c>
      <c r="F4546" s="15">
        <f>Data!J4546</f>
        <v>167</v>
      </c>
      <c r="G4546" s="16">
        <f>Data!I4546</f>
        <v>46</v>
      </c>
      <c r="H4546" s="17">
        <f>Data!K4546</f>
        <v>7682</v>
      </c>
      <c r="I4546" s="17">
        <f>Data!L4546</f>
        <v>3456.9</v>
      </c>
      <c r="J4546" s="12" t="str">
        <f>Data!N4546</f>
        <v>Online</v>
      </c>
      <c r="K4546" s="12" t="str">
        <f>Data!O4546</f>
        <v>Tarjeta</v>
      </c>
      <c r="L4546" s="12" t="str">
        <f>Data!P4546</f>
        <v>Recurrente</v>
      </c>
    </row>
    <row r="4547">
      <c r="A4547" s="11">
        <v>4546.0</v>
      </c>
      <c r="B4547" s="14">
        <f>Data!D4547</f>
        <v>43990</v>
      </c>
      <c r="C4547" s="12">
        <f>IFERROR(VLOOKUP(Data!B4547, Minorista!$A$2:$B$100, 2, FALSE), "")</f>
        <v>4</v>
      </c>
      <c r="D4547" s="12">
        <f t="array" ref="D4547">INDEX(Producto!$A$2:$A$500, MATCH(Data!H4547, Producto!$B$2:$B$500, 0))</f>
        <v>2</v>
      </c>
      <c r="E4547" s="12">
        <f>VLOOKUP(Data!E4547 &amp; Data!F4547 &amp; Data!G4547, Ubicacion!$A$2:$B$1000, 2, FALSE)</f>
        <v>10</v>
      </c>
      <c r="F4547" s="15">
        <f>Data!J4547</f>
        <v>115</v>
      </c>
      <c r="G4547" s="16">
        <f>Data!I4547</f>
        <v>58</v>
      </c>
      <c r="H4547" s="17">
        <f>Data!K4547</f>
        <v>6670</v>
      </c>
      <c r="I4547" s="17">
        <f>Data!L4547</f>
        <v>2401.2</v>
      </c>
      <c r="J4547" s="12" t="str">
        <f>Data!N4547</f>
        <v>Online</v>
      </c>
      <c r="K4547" s="12" t="str">
        <f>Data!O4547</f>
        <v>Tarjeta</v>
      </c>
      <c r="L4547" s="12" t="str">
        <f>Data!P4547</f>
        <v>Recurrente</v>
      </c>
    </row>
    <row r="4548">
      <c r="A4548" s="11">
        <v>4547.0</v>
      </c>
      <c r="B4548" s="14">
        <f>Data!D4548</f>
        <v>43991</v>
      </c>
      <c r="C4548" s="12">
        <f>IFERROR(VLOOKUP(Data!B4548, Minorista!$A$2:$B$100, 2, FALSE), "")</f>
        <v>4</v>
      </c>
      <c r="D4548" s="12">
        <f t="array" ref="D4548">INDEX(Producto!$A$2:$A$500, MATCH(Data!H4548, Producto!$B$2:$B$500, 0))</f>
        <v>3</v>
      </c>
      <c r="E4548" s="12">
        <f>VLOOKUP(Data!E4548 &amp; Data!F4548 &amp; Data!G4548, Ubicacion!$A$2:$B$1000, 2, FALSE)</f>
        <v>10</v>
      </c>
      <c r="F4548" s="15">
        <f>Data!J4548</f>
        <v>115</v>
      </c>
      <c r="G4548" s="16">
        <f>Data!I4548</f>
        <v>60</v>
      </c>
      <c r="H4548" s="17">
        <f>Data!K4548</f>
        <v>6900</v>
      </c>
      <c r="I4548" s="17">
        <f>Data!L4548</f>
        <v>2760</v>
      </c>
      <c r="J4548" s="12" t="str">
        <f>Data!N4548</f>
        <v>Online</v>
      </c>
      <c r="K4548" s="12" t="str">
        <f>Data!O4548</f>
        <v>Tarjeta</v>
      </c>
      <c r="L4548" s="12" t="str">
        <f>Data!P4548</f>
        <v>Recurrente</v>
      </c>
    </row>
    <row r="4549">
      <c r="A4549" s="11">
        <v>4548.0</v>
      </c>
      <c r="B4549" s="14">
        <f>Data!D4549</f>
        <v>43992</v>
      </c>
      <c r="C4549" s="12">
        <f>IFERROR(VLOOKUP(Data!B4549, Minorista!$A$2:$B$100, 2, FALSE), "")</f>
        <v>4</v>
      </c>
      <c r="D4549" s="12">
        <f t="array" ref="D4549">INDEX(Producto!$A$2:$A$500, MATCH(Data!H4549, Producto!$B$2:$B$500, 0))</f>
        <v>4</v>
      </c>
      <c r="E4549" s="12">
        <f>VLOOKUP(Data!E4549 &amp; Data!F4549 &amp; Data!G4549, Ubicacion!$A$2:$B$1000, 2, FALSE)</f>
        <v>10</v>
      </c>
      <c r="F4549" s="15">
        <f>Data!J4549</f>
        <v>85</v>
      </c>
      <c r="G4549" s="16">
        <f>Data!I4549</f>
        <v>64</v>
      </c>
      <c r="H4549" s="17">
        <f>Data!K4549</f>
        <v>5440</v>
      </c>
      <c r="I4549" s="17">
        <f>Data!L4549</f>
        <v>2284.8</v>
      </c>
      <c r="J4549" s="12" t="str">
        <f>Data!N4549</f>
        <v>Online</v>
      </c>
      <c r="K4549" s="12" t="str">
        <f>Data!O4549</f>
        <v>Transferencia bancaria</v>
      </c>
      <c r="L4549" s="12" t="str">
        <f>Data!P4549</f>
        <v>Nuevo</v>
      </c>
    </row>
    <row r="4550">
      <c r="A4550" s="11">
        <v>4549.0</v>
      </c>
      <c r="B4550" s="14">
        <f>Data!D4550</f>
        <v>43993</v>
      </c>
      <c r="C4550" s="12">
        <f>IFERROR(VLOOKUP(Data!B4550, Minorista!$A$2:$B$100, 2, FALSE), "")</f>
        <v>4</v>
      </c>
      <c r="D4550" s="12">
        <f t="array" ref="D4550">INDEX(Producto!$A$2:$A$500, MATCH(Data!H4550, Producto!$B$2:$B$500, 0))</f>
        <v>5</v>
      </c>
      <c r="E4550" s="12">
        <f>VLOOKUP(Data!E4550 &amp; Data!F4550 &amp; Data!G4550, Ubicacion!$A$2:$B$1000, 2, FALSE)</f>
        <v>10</v>
      </c>
      <c r="F4550" s="15">
        <f>Data!J4550</f>
        <v>46</v>
      </c>
      <c r="G4550" s="16">
        <f>Data!I4550</f>
        <v>69</v>
      </c>
      <c r="H4550" s="17">
        <f>Data!K4550</f>
        <v>3174</v>
      </c>
      <c r="I4550" s="17">
        <f>Data!L4550</f>
        <v>1206.12</v>
      </c>
      <c r="J4550" s="12" t="str">
        <f>Data!N4550</f>
        <v>Online</v>
      </c>
      <c r="K4550" s="12" t="str">
        <f>Data!O4550</f>
        <v>Transferencia bancaria</v>
      </c>
      <c r="L4550" s="12" t="str">
        <f>Data!P4550</f>
        <v>Recurrente</v>
      </c>
    </row>
    <row r="4551">
      <c r="A4551" s="11">
        <v>4550.0</v>
      </c>
      <c r="B4551" s="14">
        <f>Data!D4551</f>
        <v>43994</v>
      </c>
      <c r="C4551" s="12">
        <f>IFERROR(VLOOKUP(Data!B4551, Minorista!$A$2:$B$100, 2, FALSE), "")</f>
        <v>4</v>
      </c>
      <c r="D4551" s="12">
        <f t="array" ref="D4551">INDEX(Producto!$A$2:$A$500, MATCH(Data!H4551, Producto!$B$2:$B$500, 0))</f>
        <v>6</v>
      </c>
      <c r="E4551" s="12">
        <f>VLOOKUP(Data!E4551 &amp; Data!F4551 &amp; Data!G4551, Ubicacion!$A$2:$B$1000, 2, FALSE)</f>
        <v>10</v>
      </c>
      <c r="F4551" s="15">
        <f>Data!J4551</f>
        <v>105</v>
      </c>
      <c r="G4551" s="16">
        <f>Data!I4551</f>
        <v>62</v>
      </c>
      <c r="H4551" s="17">
        <f>Data!K4551</f>
        <v>6510</v>
      </c>
      <c r="I4551" s="17">
        <f>Data!L4551</f>
        <v>2213.4</v>
      </c>
      <c r="J4551" s="12" t="str">
        <f>Data!N4551</f>
        <v>Online</v>
      </c>
      <c r="K4551" s="12" t="str">
        <f>Data!O4551</f>
        <v>Tarjeta</v>
      </c>
      <c r="L4551" s="12" t="str">
        <f>Data!P4551</f>
        <v>Nuevo</v>
      </c>
    </row>
    <row r="4552">
      <c r="A4552" s="11">
        <v>4551.0</v>
      </c>
      <c r="B4552" s="14">
        <f>Data!D4552</f>
        <v>43995</v>
      </c>
      <c r="C4552" s="12">
        <f>IFERROR(VLOOKUP(Data!B4552, Minorista!$A$2:$B$100, 2, FALSE), "")</f>
        <v>4</v>
      </c>
      <c r="D4552" s="12">
        <f t="array" ref="D4552">INDEX(Producto!$A$2:$A$500, MATCH(Data!H4552, Producto!$B$2:$B$500, 0))</f>
        <v>1</v>
      </c>
      <c r="E4552" s="12">
        <f>VLOOKUP(Data!E4552 &amp; Data!F4552 &amp; Data!G4552, Ubicacion!$A$2:$B$1000, 2, FALSE)</f>
        <v>10</v>
      </c>
      <c r="F4552" s="15">
        <f>Data!J4552</f>
        <v>160</v>
      </c>
      <c r="G4552" s="16">
        <f>Data!I4552</f>
        <v>68</v>
      </c>
      <c r="H4552" s="17">
        <f>Data!K4552</f>
        <v>10880</v>
      </c>
      <c r="I4552" s="17">
        <f>Data!L4552</f>
        <v>4787.2</v>
      </c>
      <c r="J4552" s="12" t="str">
        <f>Data!N4552</f>
        <v>Online</v>
      </c>
      <c r="K4552" s="12" t="str">
        <f>Data!O4552</f>
        <v>Transferencia bancaria</v>
      </c>
      <c r="L4552" s="12" t="str">
        <f>Data!P4552</f>
        <v>Nuevo</v>
      </c>
    </row>
    <row r="4553">
      <c r="A4553" s="11">
        <v>4552.0</v>
      </c>
      <c r="B4553" s="14">
        <f>Data!D4553</f>
        <v>43996</v>
      </c>
      <c r="C4553" s="12">
        <f>IFERROR(VLOOKUP(Data!B4553, Minorista!$A$2:$B$100, 2, FALSE), "")</f>
        <v>4</v>
      </c>
      <c r="D4553" s="12">
        <f t="array" ref="D4553">INDEX(Producto!$A$2:$A$500, MATCH(Data!H4553, Producto!$B$2:$B$500, 0))</f>
        <v>2</v>
      </c>
      <c r="E4553" s="12">
        <f>VLOOKUP(Data!E4553 &amp; Data!F4553 &amp; Data!G4553, Ubicacion!$A$2:$B$1000, 2, FALSE)</f>
        <v>10</v>
      </c>
      <c r="F4553" s="15">
        <f>Data!J4553</f>
        <v>88</v>
      </c>
      <c r="G4553" s="16">
        <f>Data!I4553</f>
        <v>71</v>
      </c>
      <c r="H4553" s="17">
        <f>Data!K4553</f>
        <v>6248</v>
      </c>
      <c r="I4553" s="17">
        <f>Data!L4553</f>
        <v>2436.72</v>
      </c>
      <c r="J4553" s="12" t="str">
        <f>Data!N4553</f>
        <v>Online</v>
      </c>
      <c r="K4553" s="12" t="str">
        <f>Data!O4553</f>
        <v>Tarjeta</v>
      </c>
      <c r="L4553" s="12" t="str">
        <f>Data!P4553</f>
        <v>Nuevo</v>
      </c>
    </row>
    <row r="4554">
      <c r="A4554" s="11">
        <v>4553.0</v>
      </c>
      <c r="B4554" s="14">
        <f>Data!D4554</f>
        <v>43997</v>
      </c>
      <c r="C4554" s="12">
        <f>IFERROR(VLOOKUP(Data!B4554, Minorista!$A$2:$B$100, 2, FALSE), "")</f>
        <v>4</v>
      </c>
      <c r="D4554" s="12">
        <f t="array" ref="D4554">INDEX(Producto!$A$2:$A$500, MATCH(Data!H4554, Producto!$B$2:$B$500, 0))</f>
        <v>3</v>
      </c>
      <c r="E4554" s="12">
        <f>VLOOKUP(Data!E4554 &amp; Data!F4554 &amp; Data!G4554, Ubicacion!$A$2:$B$1000, 2, FALSE)</f>
        <v>10</v>
      </c>
      <c r="F4554" s="15">
        <f>Data!J4554</f>
        <v>120</v>
      </c>
      <c r="G4554" s="16">
        <f>Data!I4554</f>
        <v>74</v>
      </c>
      <c r="H4554" s="17">
        <f>Data!K4554</f>
        <v>8880</v>
      </c>
      <c r="I4554" s="17">
        <f>Data!L4554</f>
        <v>3463.2</v>
      </c>
      <c r="J4554" s="12" t="str">
        <f>Data!N4554</f>
        <v>Online</v>
      </c>
      <c r="K4554" s="12" t="str">
        <f>Data!O4554</f>
        <v>Efectivo</v>
      </c>
      <c r="L4554" s="12" t="str">
        <f>Data!P4554</f>
        <v>Recurrente</v>
      </c>
    </row>
    <row r="4555">
      <c r="A4555" s="11">
        <v>4554.0</v>
      </c>
      <c r="B4555" s="14">
        <f>Data!D4555</f>
        <v>43998</v>
      </c>
      <c r="C4555" s="12">
        <f>IFERROR(VLOOKUP(Data!B4555, Minorista!$A$2:$B$100, 2, FALSE), "")</f>
        <v>4</v>
      </c>
      <c r="D4555" s="12">
        <f t="array" ref="D4555">INDEX(Producto!$A$2:$A$500, MATCH(Data!H4555, Producto!$B$2:$B$500, 0))</f>
        <v>4</v>
      </c>
      <c r="E4555" s="12">
        <f>VLOOKUP(Data!E4555 &amp; Data!F4555 &amp; Data!G4555, Ubicacion!$A$2:$B$1000, 2, FALSE)</f>
        <v>10</v>
      </c>
      <c r="F4555" s="15">
        <f>Data!J4555</f>
        <v>90</v>
      </c>
      <c r="G4555" s="16">
        <f>Data!I4555</f>
        <v>55</v>
      </c>
      <c r="H4555" s="17">
        <f>Data!K4555</f>
        <v>4950</v>
      </c>
      <c r="I4555" s="17">
        <f>Data!L4555</f>
        <v>2079</v>
      </c>
      <c r="J4555" s="12" t="str">
        <f>Data!N4555</f>
        <v>Online</v>
      </c>
      <c r="K4555" s="12" t="str">
        <f>Data!O4555</f>
        <v>Efectivo</v>
      </c>
      <c r="L4555" s="12" t="str">
        <f>Data!P4555</f>
        <v>Recurrente</v>
      </c>
    </row>
    <row r="4556">
      <c r="A4556" s="11">
        <v>4555.0</v>
      </c>
      <c r="B4556" s="14">
        <f>Data!D4556</f>
        <v>43999</v>
      </c>
      <c r="C4556" s="12">
        <f>IFERROR(VLOOKUP(Data!B4556, Minorista!$A$2:$B$100, 2, FALSE), "")</f>
        <v>4</v>
      </c>
      <c r="D4556" s="12">
        <f t="array" ref="D4556">INDEX(Producto!$A$2:$A$500, MATCH(Data!H4556, Producto!$B$2:$B$500, 0))</f>
        <v>5</v>
      </c>
      <c r="E4556" s="12">
        <f>VLOOKUP(Data!E4556 &amp; Data!F4556 &amp; Data!G4556, Ubicacion!$A$2:$B$1000, 2, FALSE)</f>
        <v>10</v>
      </c>
      <c r="F4556" s="15">
        <f>Data!J4556</f>
        <v>56</v>
      </c>
      <c r="G4556" s="16">
        <f>Data!I4556</f>
        <v>59</v>
      </c>
      <c r="H4556" s="17">
        <f>Data!K4556</f>
        <v>3304</v>
      </c>
      <c r="I4556" s="17">
        <f>Data!L4556</f>
        <v>1321.6</v>
      </c>
      <c r="J4556" s="12" t="str">
        <f>Data!N4556</f>
        <v>Online</v>
      </c>
      <c r="K4556" s="12" t="str">
        <f>Data!O4556</f>
        <v>Efectivo</v>
      </c>
      <c r="L4556" s="12" t="str">
        <f>Data!P4556</f>
        <v>Recurrente</v>
      </c>
    </row>
    <row r="4557">
      <c r="A4557" s="11">
        <v>4556.0</v>
      </c>
      <c r="B4557" s="14">
        <f>Data!D4557</f>
        <v>44000</v>
      </c>
      <c r="C4557" s="12">
        <f>IFERROR(VLOOKUP(Data!B4557, Minorista!$A$2:$B$100, 2, FALSE), "")</f>
        <v>4</v>
      </c>
      <c r="D4557" s="12">
        <f t="array" ref="D4557">INDEX(Producto!$A$2:$A$500, MATCH(Data!H4557, Producto!$B$2:$B$500, 0))</f>
        <v>6</v>
      </c>
      <c r="E4557" s="12">
        <f>VLOOKUP(Data!E4557 &amp; Data!F4557 &amp; Data!G4557, Ubicacion!$A$2:$B$1000, 2, FALSE)</f>
        <v>10</v>
      </c>
      <c r="F4557" s="15">
        <f>Data!J4557</f>
        <v>88</v>
      </c>
      <c r="G4557" s="16">
        <f>Data!I4557</f>
        <v>78</v>
      </c>
      <c r="H4557" s="17">
        <f>Data!K4557</f>
        <v>6864</v>
      </c>
      <c r="I4557" s="17">
        <f>Data!L4557</f>
        <v>2196.48</v>
      </c>
      <c r="J4557" s="12" t="str">
        <f>Data!N4557</f>
        <v>Online</v>
      </c>
      <c r="K4557" s="12" t="str">
        <f>Data!O4557</f>
        <v>Efectivo</v>
      </c>
      <c r="L4557" s="12" t="str">
        <f>Data!P4557</f>
        <v>Nuevo</v>
      </c>
    </row>
    <row r="4558">
      <c r="A4558" s="11">
        <v>4557.0</v>
      </c>
      <c r="B4558" s="14">
        <f>Data!D4558</f>
        <v>44001</v>
      </c>
      <c r="C4558" s="12">
        <f>IFERROR(VLOOKUP(Data!B4558, Minorista!$A$2:$B$100, 2, FALSE), "")</f>
        <v>4</v>
      </c>
      <c r="D4558" s="12">
        <f t="array" ref="D4558">INDEX(Producto!$A$2:$A$500, MATCH(Data!H4558, Producto!$B$2:$B$500, 0))</f>
        <v>1</v>
      </c>
      <c r="E4558" s="12">
        <f>VLOOKUP(Data!E4558 &amp; Data!F4558 &amp; Data!G4558, Ubicacion!$A$2:$B$1000, 2, FALSE)</f>
        <v>10</v>
      </c>
      <c r="F4558" s="15">
        <f>Data!J4558</f>
        <v>165</v>
      </c>
      <c r="G4558" s="16">
        <f>Data!I4558</f>
        <v>55</v>
      </c>
      <c r="H4558" s="17">
        <f>Data!K4558</f>
        <v>9075</v>
      </c>
      <c r="I4558" s="17">
        <f>Data!L4558</f>
        <v>3720.75</v>
      </c>
      <c r="J4558" s="12" t="str">
        <f>Data!N4558</f>
        <v>Online</v>
      </c>
      <c r="K4558" s="12" t="str">
        <f>Data!O4558</f>
        <v>Transferencia bancaria</v>
      </c>
      <c r="L4558" s="12" t="str">
        <f>Data!P4558</f>
        <v>Recurrente</v>
      </c>
    </row>
    <row r="4559">
      <c r="A4559" s="11">
        <v>4558.0</v>
      </c>
      <c r="B4559" s="14">
        <f>Data!D4559</f>
        <v>44002</v>
      </c>
      <c r="C4559" s="12">
        <f>IFERROR(VLOOKUP(Data!B4559, Minorista!$A$2:$B$100, 2, FALSE), "")</f>
        <v>4</v>
      </c>
      <c r="D4559" s="12">
        <f t="array" ref="D4559">INDEX(Producto!$A$2:$A$500, MATCH(Data!H4559, Producto!$B$2:$B$500, 0))</f>
        <v>2</v>
      </c>
      <c r="E4559" s="12">
        <f>VLOOKUP(Data!E4559 &amp; Data!F4559 &amp; Data!G4559, Ubicacion!$A$2:$B$1000, 2, FALSE)</f>
        <v>10</v>
      </c>
      <c r="F4559" s="15">
        <f>Data!J4559</f>
        <v>108</v>
      </c>
      <c r="G4559" s="16">
        <f>Data!I4559</f>
        <v>60</v>
      </c>
      <c r="H4559" s="17">
        <f>Data!K4559</f>
        <v>6480</v>
      </c>
      <c r="I4559" s="17">
        <f>Data!L4559</f>
        <v>2462.4</v>
      </c>
      <c r="J4559" s="12" t="str">
        <f>Data!N4559</f>
        <v>Online</v>
      </c>
      <c r="K4559" s="12" t="str">
        <f>Data!O4559</f>
        <v>Efectivo</v>
      </c>
      <c r="L4559" s="12" t="str">
        <f>Data!P4559</f>
        <v>Nuevo</v>
      </c>
    </row>
    <row r="4560">
      <c r="A4560" s="11">
        <v>4559.0</v>
      </c>
      <c r="B4560" s="14">
        <f>Data!D4560</f>
        <v>44003</v>
      </c>
      <c r="C4560" s="12">
        <f>IFERROR(VLOOKUP(Data!B4560, Minorista!$A$2:$B$100, 2, FALSE), "")</f>
        <v>4</v>
      </c>
      <c r="D4560" s="12">
        <f t="array" ref="D4560">INDEX(Producto!$A$2:$A$500, MATCH(Data!H4560, Producto!$B$2:$B$500, 0))</f>
        <v>3</v>
      </c>
      <c r="E4560" s="12">
        <f>VLOOKUP(Data!E4560 &amp; Data!F4560 &amp; Data!G4560, Ubicacion!$A$2:$B$1000, 2, FALSE)</f>
        <v>10</v>
      </c>
      <c r="F4560" s="15">
        <f>Data!J4560</f>
        <v>120</v>
      </c>
      <c r="G4560" s="16">
        <f>Data!I4560</f>
        <v>61</v>
      </c>
      <c r="H4560" s="17">
        <f>Data!K4560</f>
        <v>7320</v>
      </c>
      <c r="I4560" s="17">
        <f>Data!L4560</f>
        <v>2781.6</v>
      </c>
      <c r="J4560" s="12" t="str">
        <f>Data!N4560</f>
        <v>Online</v>
      </c>
      <c r="K4560" s="12" t="str">
        <f>Data!O4560</f>
        <v>Transferencia bancaria</v>
      </c>
      <c r="L4560" s="12" t="str">
        <f>Data!P4560</f>
        <v>Nuevo</v>
      </c>
    </row>
    <row r="4561">
      <c r="A4561" s="11">
        <v>4560.0</v>
      </c>
      <c r="B4561" s="14">
        <f>Data!D4561</f>
        <v>44004</v>
      </c>
      <c r="C4561" s="12">
        <f>IFERROR(VLOOKUP(Data!B4561, Minorista!$A$2:$B$100, 2, FALSE), "")</f>
        <v>4</v>
      </c>
      <c r="D4561" s="12">
        <f t="array" ref="D4561">INDEX(Producto!$A$2:$A$500, MATCH(Data!H4561, Producto!$B$2:$B$500, 0))</f>
        <v>4</v>
      </c>
      <c r="E4561" s="12">
        <f>VLOOKUP(Data!E4561 &amp; Data!F4561 &amp; Data!G4561, Ubicacion!$A$2:$B$1000, 2, FALSE)</f>
        <v>10</v>
      </c>
      <c r="F4561" s="15">
        <f>Data!J4561</f>
        <v>90</v>
      </c>
      <c r="G4561" s="16">
        <f>Data!I4561</f>
        <v>59</v>
      </c>
      <c r="H4561" s="17">
        <f>Data!K4561</f>
        <v>5310</v>
      </c>
      <c r="I4561" s="17">
        <f>Data!L4561</f>
        <v>2336.4</v>
      </c>
      <c r="J4561" s="12" t="str">
        <f>Data!N4561</f>
        <v>Online</v>
      </c>
      <c r="K4561" s="12" t="str">
        <f>Data!O4561</f>
        <v>Tarjeta</v>
      </c>
      <c r="L4561" s="12" t="str">
        <f>Data!P4561</f>
        <v>Recurrente</v>
      </c>
    </row>
    <row r="4562">
      <c r="A4562" s="11">
        <v>4561.0</v>
      </c>
      <c r="B4562" s="14">
        <f>Data!D4562</f>
        <v>44005</v>
      </c>
      <c r="C4562" s="12">
        <f>IFERROR(VLOOKUP(Data!B4562, Minorista!$A$2:$B$100, 2, FALSE), "")</f>
        <v>4</v>
      </c>
      <c r="D4562" s="12">
        <f t="array" ref="D4562">INDEX(Producto!$A$2:$A$500, MATCH(Data!H4562, Producto!$B$2:$B$500, 0))</f>
        <v>5</v>
      </c>
      <c r="E4562" s="12">
        <f>VLOOKUP(Data!E4562 &amp; Data!F4562 &amp; Data!G4562, Ubicacion!$A$2:$B$1000, 2, FALSE)</f>
        <v>10</v>
      </c>
      <c r="F4562" s="15">
        <f>Data!J4562</f>
        <v>52</v>
      </c>
      <c r="G4562" s="16">
        <f>Data!I4562</f>
        <v>60</v>
      </c>
      <c r="H4562" s="17">
        <f>Data!K4562</f>
        <v>3120</v>
      </c>
      <c r="I4562" s="17">
        <f>Data!L4562</f>
        <v>1185.6</v>
      </c>
      <c r="J4562" s="12" t="str">
        <f>Data!N4562</f>
        <v>Online</v>
      </c>
      <c r="K4562" s="12" t="str">
        <f>Data!O4562</f>
        <v>Efectivo</v>
      </c>
      <c r="L4562" s="12" t="str">
        <f>Data!P4562</f>
        <v>Nuevo</v>
      </c>
    </row>
    <row r="4563">
      <c r="A4563" s="11">
        <v>4562.0</v>
      </c>
      <c r="B4563" s="14">
        <f>Data!D4563</f>
        <v>44006</v>
      </c>
      <c r="C4563" s="12">
        <f>IFERROR(VLOOKUP(Data!B4563, Minorista!$A$2:$B$100, 2, FALSE), "")</f>
        <v>4</v>
      </c>
      <c r="D4563" s="12">
        <f t="array" ref="D4563">INDEX(Producto!$A$2:$A$500, MATCH(Data!H4563, Producto!$B$2:$B$500, 0))</f>
        <v>6</v>
      </c>
      <c r="E4563" s="12">
        <f>VLOOKUP(Data!E4563 &amp; Data!F4563 &amp; Data!G4563, Ubicacion!$A$2:$B$1000, 2, FALSE)</f>
        <v>10</v>
      </c>
      <c r="F4563" s="15">
        <f>Data!J4563</f>
        <v>125</v>
      </c>
      <c r="G4563" s="16">
        <f>Data!I4563</f>
        <v>75</v>
      </c>
      <c r="H4563" s="17">
        <f>Data!K4563</f>
        <v>9375</v>
      </c>
      <c r="I4563" s="17">
        <f>Data!L4563</f>
        <v>3093.75</v>
      </c>
      <c r="J4563" s="12" t="str">
        <f>Data!N4563</f>
        <v>Online</v>
      </c>
      <c r="K4563" s="12" t="str">
        <f>Data!O4563</f>
        <v>Efectivo</v>
      </c>
      <c r="L4563" s="12" t="str">
        <f>Data!P4563</f>
        <v>Nuevo</v>
      </c>
    </row>
    <row r="4564">
      <c r="A4564" s="11">
        <v>4563.0</v>
      </c>
      <c r="B4564" s="14">
        <f>Data!D4564</f>
        <v>44007</v>
      </c>
      <c r="C4564" s="12">
        <f>IFERROR(VLOOKUP(Data!B4564, Minorista!$A$2:$B$100, 2, FALSE), "")</f>
        <v>4</v>
      </c>
      <c r="D4564" s="12">
        <f t="array" ref="D4564">INDEX(Producto!$A$2:$A$500, MATCH(Data!H4564, Producto!$B$2:$B$500, 0))</f>
        <v>1</v>
      </c>
      <c r="E4564" s="12">
        <f>VLOOKUP(Data!E4564 &amp; Data!F4564 &amp; Data!G4564, Ubicacion!$A$2:$B$1000, 2, FALSE)</f>
        <v>10</v>
      </c>
      <c r="F4564" s="15">
        <f>Data!J4564</f>
        <v>195</v>
      </c>
      <c r="G4564" s="16">
        <f>Data!I4564</f>
        <v>71</v>
      </c>
      <c r="H4564" s="17">
        <f>Data!K4564</f>
        <v>13845</v>
      </c>
      <c r="I4564" s="17">
        <f>Data!L4564</f>
        <v>5814.9</v>
      </c>
      <c r="J4564" s="12" t="str">
        <f>Data!N4564</f>
        <v>Online</v>
      </c>
      <c r="K4564" s="12" t="str">
        <f>Data!O4564</f>
        <v>Efectivo</v>
      </c>
      <c r="L4564" s="12" t="str">
        <f>Data!P4564</f>
        <v>Nuevo</v>
      </c>
    </row>
    <row r="4565">
      <c r="A4565" s="11">
        <v>4564.0</v>
      </c>
      <c r="B4565" s="14">
        <f>Data!D4565</f>
        <v>44008</v>
      </c>
      <c r="C4565" s="12">
        <f>IFERROR(VLOOKUP(Data!B4565, Minorista!$A$2:$B$100, 2, FALSE), "")</f>
        <v>4</v>
      </c>
      <c r="D4565" s="12">
        <f t="array" ref="D4565">INDEX(Producto!$A$2:$A$500, MATCH(Data!H4565, Producto!$B$2:$B$500, 0))</f>
        <v>2</v>
      </c>
      <c r="E4565" s="12">
        <f>VLOOKUP(Data!E4565 &amp; Data!F4565 &amp; Data!G4565, Ubicacion!$A$2:$B$1000, 2, FALSE)</f>
        <v>10</v>
      </c>
      <c r="F4565" s="15">
        <f>Data!J4565</f>
        <v>188</v>
      </c>
      <c r="G4565" s="16">
        <f>Data!I4565</f>
        <v>74</v>
      </c>
      <c r="H4565" s="17">
        <f>Data!K4565</f>
        <v>13912</v>
      </c>
      <c r="I4565" s="17">
        <f>Data!L4565</f>
        <v>5147.44</v>
      </c>
      <c r="J4565" s="12" t="str">
        <f>Data!N4565</f>
        <v>Online</v>
      </c>
      <c r="K4565" s="12" t="str">
        <f>Data!O4565</f>
        <v>Transferencia bancaria</v>
      </c>
      <c r="L4565" s="12" t="str">
        <f>Data!P4565</f>
        <v>Recurrente</v>
      </c>
    </row>
    <row r="4566">
      <c r="A4566" s="11">
        <v>4565.0</v>
      </c>
      <c r="B4566" s="14">
        <f>Data!D4566</f>
        <v>44009</v>
      </c>
      <c r="C4566" s="12">
        <f>IFERROR(VLOOKUP(Data!B4566, Minorista!$A$2:$B$100, 2, FALSE), "")</f>
        <v>4</v>
      </c>
      <c r="D4566" s="12">
        <f t="array" ref="D4566">INDEX(Producto!$A$2:$A$500, MATCH(Data!H4566, Producto!$B$2:$B$500, 0))</f>
        <v>3</v>
      </c>
      <c r="E4566" s="12">
        <f>VLOOKUP(Data!E4566 &amp; Data!F4566 &amp; Data!G4566, Ubicacion!$A$2:$B$1000, 2, FALSE)</f>
        <v>10</v>
      </c>
      <c r="F4566" s="15">
        <f>Data!J4566</f>
        <v>163</v>
      </c>
      <c r="G4566" s="16">
        <f>Data!I4566</f>
        <v>72</v>
      </c>
      <c r="H4566" s="17">
        <f>Data!K4566</f>
        <v>11736</v>
      </c>
      <c r="I4566" s="17">
        <f>Data!L4566</f>
        <v>4459.68</v>
      </c>
      <c r="J4566" s="12" t="str">
        <f>Data!N4566</f>
        <v>Online</v>
      </c>
      <c r="K4566" s="12" t="str">
        <f>Data!O4566</f>
        <v>Efectivo</v>
      </c>
      <c r="L4566" s="12" t="str">
        <f>Data!P4566</f>
        <v>Recurrente</v>
      </c>
    </row>
    <row r="4567">
      <c r="A4567" s="11">
        <v>4566.0</v>
      </c>
      <c r="B4567" s="14">
        <f>Data!D4567</f>
        <v>44010</v>
      </c>
      <c r="C4567" s="12">
        <f>IFERROR(VLOOKUP(Data!B4567, Minorista!$A$2:$B$100, 2, FALSE), "")</f>
        <v>4</v>
      </c>
      <c r="D4567" s="12">
        <f t="array" ref="D4567">INDEX(Producto!$A$2:$A$500, MATCH(Data!H4567, Producto!$B$2:$B$500, 0))</f>
        <v>4</v>
      </c>
      <c r="E4567" s="12">
        <f>VLOOKUP(Data!E4567 &amp; Data!F4567 &amp; Data!G4567, Ubicacion!$A$2:$B$1000, 2, FALSE)</f>
        <v>10</v>
      </c>
      <c r="F4567" s="15">
        <f>Data!J4567</f>
        <v>125</v>
      </c>
      <c r="G4567" s="16">
        <f>Data!I4567</f>
        <v>75</v>
      </c>
      <c r="H4567" s="17">
        <f>Data!K4567</f>
        <v>9375</v>
      </c>
      <c r="I4567" s="17">
        <f>Data!L4567</f>
        <v>3750</v>
      </c>
      <c r="J4567" s="12" t="str">
        <f>Data!N4567</f>
        <v>Online</v>
      </c>
      <c r="K4567" s="12" t="str">
        <f>Data!O4567</f>
        <v>Transferencia bancaria</v>
      </c>
      <c r="L4567" s="12" t="str">
        <f>Data!P4567</f>
        <v>Nuevo</v>
      </c>
    </row>
    <row r="4568">
      <c r="A4568" s="11">
        <v>4567.0</v>
      </c>
      <c r="B4568" s="14">
        <f>Data!D4568</f>
        <v>44011</v>
      </c>
      <c r="C4568" s="12">
        <f>IFERROR(VLOOKUP(Data!B4568, Minorista!$A$2:$B$100, 2, FALSE), "")</f>
        <v>4</v>
      </c>
      <c r="D4568" s="12">
        <f t="array" ref="D4568">INDEX(Producto!$A$2:$A$500, MATCH(Data!H4568, Producto!$B$2:$B$500, 0))</f>
        <v>5</v>
      </c>
      <c r="E4568" s="12">
        <f>VLOOKUP(Data!E4568 &amp; Data!F4568 &amp; Data!G4568, Ubicacion!$A$2:$B$1000, 2, FALSE)</f>
        <v>10</v>
      </c>
      <c r="F4568" s="15">
        <f>Data!J4568</f>
        <v>105</v>
      </c>
      <c r="G4568" s="16">
        <f>Data!I4568</f>
        <v>82</v>
      </c>
      <c r="H4568" s="17">
        <f>Data!K4568</f>
        <v>8610</v>
      </c>
      <c r="I4568" s="17">
        <f>Data!L4568</f>
        <v>3357.9</v>
      </c>
      <c r="J4568" s="12" t="str">
        <f>Data!N4568</f>
        <v>Online</v>
      </c>
      <c r="K4568" s="12" t="str">
        <f>Data!O4568</f>
        <v>Tarjeta</v>
      </c>
      <c r="L4568" s="12" t="str">
        <f>Data!P4568</f>
        <v>Nuevo</v>
      </c>
    </row>
    <row r="4569">
      <c r="A4569" s="11">
        <v>4568.0</v>
      </c>
      <c r="B4569" s="14">
        <f>Data!D4569</f>
        <v>44012</v>
      </c>
      <c r="C4569" s="12">
        <f>IFERROR(VLOOKUP(Data!B4569, Minorista!$A$2:$B$100, 2, FALSE), "")</f>
        <v>4</v>
      </c>
      <c r="D4569" s="12">
        <f t="array" ref="D4569">INDEX(Producto!$A$2:$A$500, MATCH(Data!H4569, Producto!$B$2:$B$500, 0))</f>
        <v>6</v>
      </c>
      <c r="E4569" s="12">
        <f>VLOOKUP(Data!E4569 &amp; Data!F4569 &amp; Data!G4569, Ubicacion!$A$2:$B$1000, 2, FALSE)</f>
        <v>10</v>
      </c>
      <c r="F4569" s="15">
        <f>Data!J4569</f>
        <v>182</v>
      </c>
      <c r="G4569" s="16">
        <f>Data!I4569</f>
        <v>98</v>
      </c>
      <c r="H4569" s="17">
        <f>Data!K4569</f>
        <v>17836</v>
      </c>
      <c r="I4569" s="17">
        <f>Data!L4569</f>
        <v>6064.24</v>
      </c>
      <c r="J4569" s="12" t="str">
        <f>Data!N4569</f>
        <v>Online</v>
      </c>
      <c r="K4569" s="12" t="str">
        <f>Data!O4569</f>
        <v>Efectivo</v>
      </c>
      <c r="L4569" s="12" t="str">
        <f>Data!P4569</f>
        <v>Recurrente</v>
      </c>
    </row>
    <row r="4570">
      <c r="A4570" s="11">
        <v>4569.0</v>
      </c>
      <c r="B4570" s="14">
        <f>Data!D4570</f>
        <v>44013</v>
      </c>
      <c r="C4570" s="12">
        <f>IFERROR(VLOOKUP(Data!B4570, Minorista!$A$2:$B$100, 2, FALSE), "")</f>
        <v>4</v>
      </c>
      <c r="D4570" s="12">
        <f t="array" ref="D4570">INDEX(Producto!$A$2:$A$500, MATCH(Data!H4570, Producto!$B$2:$B$500, 0))</f>
        <v>1</v>
      </c>
      <c r="E4570" s="12">
        <f>VLOOKUP(Data!E4570 &amp; Data!F4570 &amp; Data!G4570, Ubicacion!$A$2:$B$1000, 2, FALSE)</f>
        <v>10</v>
      </c>
      <c r="F4570" s="15">
        <f>Data!J4570</f>
        <v>239</v>
      </c>
      <c r="G4570" s="16">
        <f>Data!I4570</f>
        <v>73</v>
      </c>
      <c r="H4570" s="17">
        <f>Data!K4570</f>
        <v>17447</v>
      </c>
      <c r="I4570" s="17">
        <f>Data!L4570</f>
        <v>6978.8</v>
      </c>
      <c r="J4570" s="12" t="str">
        <f>Data!N4570</f>
        <v>Online</v>
      </c>
      <c r="K4570" s="12" t="str">
        <f>Data!O4570</f>
        <v>Transferencia bancaria</v>
      </c>
      <c r="L4570" s="12" t="str">
        <f>Data!P4570</f>
        <v>Recurrente</v>
      </c>
    </row>
    <row r="4571">
      <c r="A4571" s="11">
        <v>4570.0</v>
      </c>
      <c r="B4571" s="14">
        <f>Data!D4571</f>
        <v>44014</v>
      </c>
      <c r="C4571" s="12">
        <f>IFERROR(VLOOKUP(Data!B4571, Minorista!$A$2:$B$100, 2, FALSE), "")</f>
        <v>4</v>
      </c>
      <c r="D4571" s="12">
        <f t="array" ref="D4571">INDEX(Producto!$A$2:$A$500, MATCH(Data!H4571, Producto!$B$2:$B$500, 0))</f>
        <v>2</v>
      </c>
      <c r="E4571" s="12">
        <f>VLOOKUP(Data!E4571 &amp; Data!F4571 &amp; Data!G4571, Ubicacion!$A$2:$B$1000, 2, FALSE)</f>
        <v>10</v>
      </c>
      <c r="F4571" s="15">
        <f>Data!J4571</f>
        <v>182</v>
      </c>
      <c r="G4571" s="16">
        <f>Data!I4571</f>
        <v>82</v>
      </c>
      <c r="H4571" s="17">
        <f>Data!K4571</f>
        <v>14924</v>
      </c>
      <c r="I4571" s="17">
        <f>Data!L4571</f>
        <v>5372.64</v>
      </c>
      <c r="J4571" s="12" t="str">
        <f>Data!N4571</f>
        <v>Online</v>
      </c>
      <c r="K4571" s="12" t="str">
        <f>Data!O4571</f>
        <v>Transferencia bancaria</v>
      </c>
      <c r="L4571" s="12" t="str">
        <f>Data!P4571</f>
        <v>Recurrente</v>
      </c>
    </row>
    <row r="4572">
      <c r="A4572" s="11">
        <v>4571.0</v>
      </c>
      <c r="B4572" s="14">
        <f>Data!D4572</f>
        <v>44015</v>
      </c>
      <c r="C4572" s="12">
        <f>IFERROR(VLOOKUP(Data!B4572, Minorista!$A$2:$B$100, 2, FALSE), "")</f>
        <v>4</v>
      </c>
      <c r="D4572" s="12">
        <f t="array" ref="D4572">INDEX(Producto!$A$2:$A$500, MATCH(Data!H4572, Producto!$B$2:$B$500, 0))</f>
        <v>3</v>
      </c>
      <c r="E4572" s="12">
        <f>VLOOKUP(Data!E4572 &amp; Data!F4572 &amp; Data!G4572, Ubicacion!$A$2:$B$1000, 2, FALSE)</f>
        <v>10</v>
      </c>
      <c r="F4572" s="15">
        <f>Data!J4572</f>
        <v>175</v>
      </c>
      <c r="G4572" s="16">
        <f>Data!I4572</f>
        <v>78</v>
      </c>
      <c r="H4572" s="17">
        <f>Data!K4572</f>
        <v>13650</v>
      </c>
      <c r="I4572" s="17">
        <f>Data!L4572</f>
        <v>4777.5</v>
      </c>
      <c r="J4572" s="12" t="str">
        <f>Data!N4572</f>
        <v>Online</v>
      </c>
      <c r="K4572" s="12" t="str">
        <f>Data!O4572</f>
        <v>Tarjeta</v>
      </c>
      <c r="L4572" s="12" t="str">
        <f>Data!P4572</f>
        <v>Nuevo</v>
      </c>
    </row>
    <row r="4573">
      <c r="A4573" s="11">
        <v>4572.0</v>
      </c>
      <c r="B4573" s="14">
        <f>Data!D4573</f>
        <v>44016</v>
      </c>
      <c r="C4573" s="12">
        <f>IFERROR(VLOOKUP(Data!B4573, Minorista!$A$2:$B$100, 2, FALSE), "")</f>
        <v>4</v>
      </c>
      <c r="D4573" s="12">
        <f t="array" ref="D4573">INDEX(Producto!$A$2:$A$500, MATCH(Data!H4573, Producto!$B$2:$B$500, 0))</f>
        <v>4</v>
      </c>
      <c r="E4573" s="12">
        <f>VLOOKUP(Data!E4573 &amp; Data!F4573 &amp; Data!G4573, Ubicacion!$A$2:$B$1000, 2, FALSE)</f>
        <v>10</v>
      </c>
      <c r="F4573" s="15">
        <f>Data!J4573</f>
        <v>137</v>
      </c>
      <c r="G4573" s="16">
        <f>Data!I4573</f>
        <v>78</v>
      </c>
      <c r="H4573" s="17">
        <f>Data!K4573</f>
        <v>10686</v>
      </c>
      <c r="I4573" s="17">
        <f>Data!L4573</f>
        <v>4381.26</v>
      </c>
      <c r="J4573" s="12" t="str">
        <f>Data!N4573</f>
        <v>Online</v>
      </c>
      <c r="K4573" s="12" t="str">
        <f>Data!O4573</f>
        <v>Transferencia bancaria</v>
      </c>
      <c r="L4573" s="12" t="str">
        <f>Data!P4573</f>
        <v>Nuevo</v>
      </c>
    </row>
    <row r="4574">
      <c r="A4574" s="11">
        <v>4573.0</v>
      </c>
      <c r="B4574" s="14">
        <f>Data!D4574</f>
        <v>44017</v>
      </c>
      <c r="C4574" s="12">
        <f>IFERROR(VLOOKUP(Data!B4574, Minorista!$A$2:$B$100, 2, FALSE), "")</f>
        <v>4</v>
      </c>
      <c r="D4574" s="12">
        <f t="array" ref="D4574">INDEX(Producto!$A$2:$A$500, MATCH(Data!H4574, Producto!$B$2:$B$500, 0))</f>
        <v>5</v>
      </c>
      <c r="E4574" s="12">
        <f>VLOOKUP(Data!E4574 &amp; Data!F4574 &amp; Data!G4574, Ubicacion!$A$2:$B$1000, 2, FALSE)</f>
        <v>10</v>
      </c>
      <c r="F4574" s="15">
        <f>Data!J4574</f>
        <v>144</v>
      </c>
      <c r="G4574" s="16">
        <f>Data!I4574</f>
        <v>77</v>
      </c>
      <c r="H4574" s="17">
        <f>Data!K4574</f>
        <v>11088</v>
      </c>
      <c r="I4574" s="17">
        <f>Data!L4574</f>
        <v>3880.8</v>
      </c>
      <c r="J4574" s="12" t="str">
        <f>Data!N4574</f>
        <v>Online</v>
      </c>
      <c r="K4574" s="12" t="str">
        <f>Data!O4574</f>
        <v>Transferencia bancaria</v>
      </c>
      <c r="L4574" s="12" t="str">
        <f>Data!P4574</f>
        <v>Recurrente</v>
      </c>
    </row>
    <row r="4575">
      <c r="A4575" s="11">
        <v>4574.0</v>
      </c>
      <c r="B4575" s="14">
        <f>Data!D4575</f>
        <v>44018</v>
      </c>
      <c r="C4575" s="12">
        <f>IFERROR(VLOOKUP(Data!B4575, Minorista!$A$2:$B$100, 2, FALSE), "")</f>
        <v>4</v>
      </c>
      <c r="D4575" s="12">
        <f t="array" ref="D4575">INDEX(Producto!$A$2:$A$500, MATCH(Data!H4575, Producto!$B$2:$B$500, 0))</f>
        <v>6</v>
      </c>
      <c r="E4575" s="12">
        <f>VLOOKUP(Data!E4575 &amp; Data!F4575 &amp; Data!G4575, Ubicacion!$A$2:$B$1000, 2, FALSE)</f>
        <v>10</v>
      </c>
      <c r="F4575" s="15">
        <f>Data!J4575</f>
        <v>155</v>
      </c>
      <c r="G4575" s="16">
        <f>Data!I4575</f>
        <v>95</v>
      </c>
      <c r="H4575" s="17">
        <f>Data!K4575</f>
        <v>14725</v>
      </c>
      <c r="I4575" s="17">
        <f>Data!L4575</f>
        <v>5153.75</v>
      </c>
      <c r="J4575" s="12" t="str">
        <f>Data!N4575</f>
        <v>Online</v>
      </c>
      <c r="K4575" s="12" t="str">
        <f>Data!O4575</f>
        <v>Tarjeta</v>
      </c>
      <c r="L4575" s="12" t="str">
        <f>Data!P4575</f>
        <v>Recurrente</v>
      </c>
    </row>
    <row r="4576">
      <c r="A4576" s="11">
        <v>4575.0</v>
      </c>
      <c r="B4576" s="14">
        <f>Data!D4576</f>
        <v>44019</v>
      </c>
      <c r="C4576" s="12">
        <f>IFERROR(VLOOKUP(Data!B4576, Minorista!$A$2:$B$100, 2, FALSE), "")</f>
        <v>4</v>
      </c>
      <c r="D4576" s="12">
        <f t="array" ref="D4576">INDEX(Producto!$A$2:$A$500, MATCH(Data!H4576, Producto!$B$2:$B$500, 0))</f>
        <v>1</v>
      </c>
      <c r="E4576" s="12">
        <f>VLOOKUP(Data!E4576 &amp; Data!F4576 &amp; Data!G4576, Ubicacion!$A$2:$B$1000, 2, FALSE)</f>
        <v>10</v>
      </c>
      <c r="F4576" s="15">
        <f>Data!J4576</f>
        <v>217</v>
      </c>
      <c r="G4576" s="16">
        <f>Data!I4576</f>
        <v>80</v>
      </c>
      <c r="H4576" s="17">
        <f>Data!K4576</f>
        <v>17360</v>
      </c>
      <c r="I4576" s="17">
        <f>Data!L4576</f>
        <v>7812</v>
      </c>
      <c r="J4576" s="12" t="str">
        <f>Data!N4576</f>
        <v>Online</v>
      </c>
      <c r="K4576" s="12" t="str">
        <f>Data!O4576</f>
        <v>Transferencia bancaria</v>
      </c>
      <c r="L4576" s="12" t="str">
        <f>Data!P4576</f>
        <v>Nuevo</v>
      </c>
    </row>
    <row r="4577">
      <c r="A4577" s="11">
        <v>4576.0</v>
      </c>
      <c r="B4577" s="14">
        <f>Data!D4577</f>
        <v>44020</v>
      </c>
      <c r="C4577" s="12">
        <f>IFERROR(VLOOKUP(Data!B4577, Minorista!$A$2:$B$100, 2, FALSE), "")</f>
        <v>4</v>
      </c>
      <c r="D4577" s="12">
        <f t="array" ref="D4577">INDEX(Producto!$A$2:$A$500, MATCH(Data!H4577, Producto!$B$2:$B$500, 0))</f>
        <v>2</v>
      </c>
      <c r="E4577" s="12">
        <f>VLOOKUP(Data!E4577 &amp; Data!F4577 &amp; Data!G4577, Ubicacion!$A$2:$B$1000, 2, FALSE)</f>
        <v>10</v>
      </c>
      <c r="F4577" s="15">
        <f>Data!J4577</f>
        <v>210</v>
      </c>
      <c r="G4577" s="16">
        <f>Data!I4577</f>
        <v>77</v>
      </c>
      <c r="H4577" s="17">
        <f>Data!K4577</f>
        <v>16170</v>
      </c>
      <c r="I4577" s="17">
        <f>Data!L4577</f>
        <v>6306.3</v>
      </c>
      <c r="J4577" s="12" t="str">
        <f>Data!N4577</f>
        <v>Online</v>
      </c>
      <c r="K4577" s="12" t="str">
        <f>Data!O4577</f>
        <v>Transferencia bancaria</v>
      </c>
      <c r="L4577" s="12" t="str">
        <f>Data!P4577</f>
        <v>Recurrente</v>
      </c>
    </row>
    <row r="4578">
      <c r="A4578" s="11">
        <v>4577.0</v>
      </c>
      <c r="B4578" s="14">
        <f>Data!D4578</f>
        <v>44021</v>
      </c>
      <c r="C4578" s="12">
        <f>IFERROR(VLOOKUP(Data!B4578, Minorista!$A$2:$B$100, 2, FALSE), "")</f>
        <v>4</v>
      </c>
      <c r="D4578" s="12">
        <f t="array" ref="D4578">INDEX(Producto!$A$2:$A$500, MATCH(Data!H4578, Producto!$B$2:$B$500, 0))</f>
        <v>3</v>
      </c>
      <c r="E4578" s="12">
        <f>VLOOKUP(Data!E4578 &amp; Data!F4578 &amp; Data!G4578, Ubicacion!$A$2:$B$1000, 2, FALSE)</f>
        <v>10</v>
      </c>
      <c r="F4578" s="15">
        <f>Data!J4578</f>
        <v>163</v>
      </c>
      <c r="G4578" s="16">
        <f>Data!I4578</f>
        <v>73</v>
      </c>
      <c r="H4578" s="17">
        <f>Data!K4578</f>
        <v>11899</v>
      </c>
      <c r="I4578" s="17">
        <f>Data!L4578</f>
        <v>4164.65</v>
      </c>
      <c r="J4578" s="12" t="str">
        <f>Data!N4578</f>
        <v>Online</v>
      </c>
      <c r="K4578" s="12" t="str">
        <f>Data!O4578</f>
        <v>Tarjeta</v>
      </c>
      <c r="L4578" s="12" t="str">
        <f>Data!P4578</f>
        <v>Recurrente</v>
      </c>
    </row>
    <row r="4579">
      <c r="A4579" s="11">
        <v>4578.0</v>
      </c>
      <c r="B4579" s="14">
        <f>Data!D4579</f>
        <v>44022</v>
      </c>
      <c r="C4579" s="12">
        <f>IFERROR(VLOOKUP(Data!B4579, Minorista!$A$2:$B$100, 2, FALSE), "")</f>
        <v>4</v>
      </c>
      <c r="D4579" s="12">
        <f t="array" ref="D4579">INDEX(Producto!$A$2:$A$500, MATCH(Data!H4579, Producto!$B$2:$B$500, 0))</f>
        <v>4</v>
      </c>
      <c r="E4579" s="12">
        <f>VLOOKUP(Data!E4579 &amp; Data!F4579 &amp; Data!G4579, Ubicacion!$A$2:$B$1000, 2, FALSE)</f>
        <v>10</v>
      </c>
      <c r="F4579" s="15">
        <f>Data!J4579</f>
        <v>155</v>
      </c>
      <c r="G4579" s="16">
        <f>Data!I4579</f>
        <v>74</v>
      </c>
      <c r="H4579" s="17">
        <f>Data!K4579</f>
        <v>11470</v>
      </c>
      <c r="I4579" s="17">
        <f>Data!L4579</f>
        <v>5046.8</v>
      </c>
      <c r="J4579" s="12" t="str">
        <f>Data!N4579</f>
        <v>Online</v>
      </c>
      <c r="K4579" s="12" t="str">
        <f>Data!O4579</f>
        <v>Transferencia bancaria</v>
      </c>
      <c r="L4579" s="12" t="str">
        <f>Data!P4579</f>
        <v>Recurrente</v>
      </c>
    </row>
    <row r="4580">
      <c r="A4580" s="11">
        <v>4579.0</v>
      </c>
      <c r="B4580" s="14">
        <f>Data!D4580</f>
        <v>44023</v>
      </c>
      <c r="C4580" s="12">
        <f>IFERROR(VLOOKUP(Data!B4580, Minorista!$A$2:$B$100, 2, FALSE), "")</f>
        <v>4</v>
      </c>
      <c r="D4580" s="12">
        <f t="array" ref="D4580">INDEX(Producto!$A$2:$A$500, MATCH(Data!H4580, Producto!$B$2:$B$500, 0))</f>
        <v>5</v>
      </c>
      <c r="E4580" s="12">
        <f>VLOOKUP(Data!E4580 &amp; Data!F4580 &amp; Data!G4580, Ubicacion!$A$2:$B$1000, 2, FALSE)</f>
        <v>10</v>
      </c>
      <c r="F4580" s="15">
        <f>Data!J4580</f>
        <v>155</v>
      </c>
      <c r="G4580" s="16">
        <f>Data!I4580</f>
        <v>71</v>
      </c>
      <c r="H4580" s="17">
        <f>Data!K4580</f>
        <v>11005</v>
      </c>
      <c r="I4580" s="17">
        <f>Data!L4580</f>
        <v>4291.95</v>
      </c>
      <c r="J4580" s="12" t="str">
        <f>Data!N4580</f>
        <v>Online</v>
      </c>
      <c r="K4580" s="12" t="str">
        <f>Data!O4580</f>
        <v>Tarjeta</v>
      </c>
      <c r="L4580" s="12" t="str">
        <f>Data!P4580</f>
        <v>Recurrente</v>
      </c>
    </row>
    <row r="4581">
      <c r="A4581" s="11">
        <v>4580.0</v>
      </c>
      <c r="B4581" s="14">
        <f>Data!D4581</f>
        <v>44024</v>
      </c>
      <c r="C4581" s="12">
        <f>IFERROR(VLOOKUP(Data!B4581, Minorista!$A$2:$B$100, 2, FALSE), "")</f>
        <v>4</v>
      </c>
      <c r="D4581" s="12">
        <f t="array" ref="D4581">INDEX(Producto!$A$2:$A$500, MATCH(Data!H4581, Producto!$B$2:$B$500, 0))</f>
        <v>6</v>
      </c>
      <c r="E4581" s="12">
        <f>VLOOKUP(Data!E4581 &amp; Data!F4581 &amp; Data!G4581, Ubicacion!$A$2:$B$1000, 2, FALSE)</f>
        <v>10</v>
      </c>
      <c r="F4581" s="15">
        <f>Data!J4581</f>
        <v>108</v>
      </c>
      <c r="G4581" s="16">
        <f>Data!I4581</f>
        <v>76</v>
      </c>
      <c r="H4581" s="17">
        <f>Data!K4581</f>
        <v>8208</v>
      </c>
      <c r="I4581" s="17">
        <f>Data!L4581</f>
        <v>2708.64</v>
      </c>
      <c r="J4581" s="12" t="str">
        <f>Data!N4581</f>
        <v>Online</v>
      </c>
      <c r="K4581" s="12" t="str">
        <f>Data!O4581</f>
        <v>Transferencia bancaria</v>
      </c>
      <c r="L4581" s="12" t="str">
        <f>Data!P4581</f>
        <v>Recurrente</v>
      </c>
    </row>
    <row r="4582">
      <c r="A4582" s="11">
        <v>4581.0</v>
      </c>
      <c r="B4582" s="14">
        <f>Data!D4582</f>
        <v>44025</v>
      </c>
      <c r="C4582" s="12">
        <f>IFERROR(VLOOKUP(Data!B4582, Minorista!$A$2:$B$100, 2, FALSE), "")</f>
        <v>4</v>
      </c>
      <c r="D4582" s="12">
        <f t="array" ref="D4582">INDEX(Producto!$A$2:$A$500, MATCH(Data!H4582, Producto!$B$2:$B$500, 0))</f>
        <v>1</v>
      </c>
      <c r="E4582" s="12">
        <f>VLOOKUP(Data!E4582 &amp; Data!F4582 &amp; Data!G4582, Ubicacion!$A$2:$B$1000, 2, FALSE)</f>
        <v>10</v>
      </c>
      <c r="F4582" s="15">
        <f>Data!J4582</f>
        <v>156</v>
      </c>
      <c r="G4582" s="16">
        <f>Data!I4582</f>
        <v>64</v>
      </c>
      <c r="H4582" s="17">
        <f>Data!K4582</f>
        <v>9984</v>
      </c>
      <c r="I4582" s="17">
        <f>Data!L4582</f>
        <v>4093.44</v>
      </c>
      <c r="J4582" s="12" t="str">
        <f>Data!N4582</f>
        <v>Online</v>
      </c>
      <c r="K4582" s="12" t="str">
        <f>Data!O4582</f>
        <v>Tarjeta</v>
      </c>
      <c r="L4582" s="12" t="str">
        <f>Data!P4582</f>
        <v>Recurrente</v>
      </c>
    </row>
    <row r="4583">
      <c r="A4583" s="11">
        <v>4582.0</v>
      </c>
      <c r="B4583" s="14">
        <f>Data!D4583</f>
        <v>44026</v>
      </c>
      <c r="C4583" s="12">
        <f>IFERROR(VLOOKUP(Data!B4583, Minorista!$A$2:$B$100, 2, FALSE), "")</f>
        <v>4</v>
      </c>
      <c r="D4583" s="12">
        <f t="array" ref="D4583">INDEX(Producto!$A$2:$A$500, MATCH(Data!H4583, Producto!$B$2:$B$500, 0))</f>
        <v>2</v>
      </c>
      <c r="E4583" s="12">
        <f>VLOOKUP(Data!E4583 &amp; Data!F4583 &amp; Data!G4583, Ubicacion!$A$2:$B$1000, 2, FALSE)</f>
        <v>10</v>
      </c>
      <c r="F4583" s="15">
        <f>Data!J4583</f>
        <v>174</v>
      </c>
      <c r="G4583" s="16">
        <f>Data!I4583</f>
        <v>71</v>
      </c>
      <c r="H4583" s="17">
        <f>Data!K4583</f>
        <v>12354</v>
      </c>
      <c r="I4583" s="17">
        <f>Data!L4583</f>
        <v>4323.9</v>
      </c>
      <c r="J4583" s="12" t="str">
        <f>Data!N4583</f>
        <v>Online</v>
      </c>
      <c r="K4583" s="12" t="str">
        <f>Data!O4583</f>
        <v>Efectivo</v>
      </c>
      <c r="L4583" s="12" t="str">
        <f>Data!P4583</f>
        <v>Nuevo</v>
      </c>
    </row>
    <row r="4584">
      <c r="A4584" s="11">
        <v>4583.0</v>
      </c>
      <c r="B4584" s="14">
        <f>Data!D4584</f>
        <v>44027</v>
      </c>
      <c r="C4584" s="12">
        <f>IFERROR(VLOOKUP(Data!B4584, Minorista!$A$2:$B$100, 2, FALSE), "")</f>
        <v>4</v>
      </c>
      <c r="D4584" s="12">
        <f t="array" ref="D4584">INDEX(Producto!$A$2:$A$500, MATCH(Data!H4584, Producto!$B$2:$B$500, 0))</f>
        <v>3</v>
      </c>
      <c r="E4584" s="12">
        <f>VLOOKUP(Data!E4584 &amp; Data!F4584 &amp; Data!G4584, Ubicacion!$A$2:$B$1000, 2, FALSE)</f>
        <v>10</v>
      </c>
      <c r="F4584" s="15">
        <f>Data!J4584</f>
        <v>135</v>
      </c>
      <c r="G4584" s="16">
        <f>Data!I4584</f>
        <v>63</v>
      </c>
      <c r="H4584" s="17">
        <f>Data!K4584</f>
        <v>8505</v>
      </c>
      <c r="I4584" s="17">
        <f>Data!L4584</f>
        <v>3146.85</v>
      </c>
      <c r="J4584" s="12" t="str">
        <f>Data!N4584</f>
        <v>Online</v>
      </c>
      <c r="K4584" s="12" t="str">
        <f>Data!O4584</f>
        <v>Efectivo</v>
      </c>
      <c r="L4584" s="12" t="str">
        <f>Data!P4584</f>
        <v>Recurrente</v>
      </c>
    </row>
    <row r="4585">
      <c r="A4585" s="11">
        <v>4584.0</v>
      </c>
      <c r="B4585" s="14">
        <f>Data!D4585</f>
        <v>44028</v>
      </c>
      <c r="C4585" s="12">
        <f>IFERROR(VLOOKUP(Data!B4585, Minorista!$A$2:$B$100, 2, FALSE), "")</f>
        <v>4</v>
      </c>
      <c r="D4585" s="12">
        <f t="array" ref="D4585">INDEX(Producto!$A$2:$A$500, MATCH(Data!H4585, Producto!$B$2:$B$500, 0))</f>
        <v>4</v>
      </c>
      <c r="E4585" s="12">
        <f>VLOOKUP(Data!E4585 &amp; Data!F4585 &amp; Data!G4585, Ubicacion!$A$2:$B$1000, 2, FALSE)</f>
        <v>10</v>
      </c>
      <c r="F4585" s="15">
        <f>Data!J4585</f>
        <v>112</v>
      </c>
      <c r="G4585" s="16">
        <f>Data!I4585</f>
        <v>67</v>
      </c>
      <c r="H4585" s="17">
        <f>Data!K4585</f>
        <v>7504</v>
      </c>
      <c r="I4585" s="17">
        <f>Data!L4585</f>
        <v>3001.6</v>
      </c>
      <c r="J4585" s="12" t="str">
        <f>Data!N4585</f>
        <v>Online</v>
      </c>
      <c r="K4585" s="12" t="str">
        <f>Data!O4585</f>
        <v>Tarjeta</v>
      </c>
      <c r="L4585" s="12" t="str">
        <f>Data!P4585</f>
        <v>Nuevo</v>
      </c>
    </row>
    <row r="4586">
      <c r="A4586" s="11">
        <v>4585.0</v>
      </c>
      <c r="B4586" s="14">
        <f>Data!D4586</f>
        <v>44029</v>
      </c>
      <c r="C4586" s="12">
        <f>IFERROR(VLOOKUP(Data!B4586, Minorista!$A$2:$B$100, 2, FALSE), "")</f>
        <v>4</v>
      </c>
      <c r="D4586" s="12">
        <f t="array" ref="D4586">INDEX(Producto!$A$2:$A$500, MATCH(Data!H4586, Producto!$B$2:$B$500, 0))</f>
        <v>5</v>
      </c>
      <c r="E4586" s="12">
        <f>VLOOKUP(Data!E4586 &amp; Data!F4586 &amp; Data!G4586, Ubicacion!$A$2:$B$1000, 2, FALSE)</f>
        <v>10</v>
      </c>
      <c r="F4586" s="15">
        <f>Data!J4586</f>
        <v>111</v>
      </c>
      <c r="G4586" s="16">
        <f>Data!I4586</f>
        <v>72</v>
      </c>
      <c r="H4586" s="17">
        <f>Data!K4586</f>
        <v>7992</v>
      </c>
      <c r="I4586" s="17">
        <f>Data!L4586</f>
        <v>3196.8</v>
      </c>
      <c r="J4586" s="12" t="str">
        <f>Data!N4586</f>
        <v>Online</v>
      </c>
      <c r="K4586" s="12" t="str">
        <f>Data!O4586</f>
        <v>Efectivo</v>
      </c>
      <c r="L4586" s="12" t="str">
        <f>Data!P4586</f>
        <v>Recurrente</v>
      </c>
    </row>
    <row r="4587">
      <c r="A4587" s="11">
        <v>4586.0</v>
      </c>
      <c r="B4587" s="14">
        <f>Data!D4587</f>
        <v>44030</v>
      </c>
      <c r="C4587" s="12">
        <f>IFERROR(VLOOKUP(Data!B4587, Minorista!$A$2:$B$100, 2, FALSE), "")</f>
        <v>4</v>
      </c>
      <c r="D4587" s="12">
        <f t="array" ref="D4587">INDEX(Producto!$A$2:$A$500, MATCH(Data!H4587, Producto!$B$2:$B$500, 0))</f>
        <v>6</v>
      </c>
      <c r="E4587" s="12">
        <f>VLOOKUP(Data!E4587 &amp; Data!F4587 &amp; Data!G4587, Ubicacion!$A$2:$B$1000, 2, FALSE)</f>
        <v>10</v>
      </c>
      <c r="F4587" s="15">
        <f>Data!J4587</f>
        <v>113</v>
      </c>
      <c r="G4587" s="16">
        <f>Data!I4587</f>
        <v>62</v>
      </c>
      <c r="H4587" s="17">
        <f>Data!K4587</f>
        <v>7006</v>
      </c>
      <c r="I4587" s="17">
        <f>Data!L4587</f>
        <v>2452.1</v>
      </c>
      <c r="J4587" s="12" t="str">
        <f>Data!N4587</f>
        <v>Online</v>
      </c>
      <c r="K4587" s="12" t="str">
        <f>Data!O4587</f>
        <v>Transferencia bancaria</v>
      </c>
      <c r="L4587" s="12" t="str">
        <f>Data!P4587</f>
        <v>Nuevo</v>
      </c>
    </row>
    <row r="4588">
      <c r="A4588" s="11">
        <v>4587.0</v>
      </c>
      <c r="B4588" s="14">
        <f>Data!D4588</f>
        <v>44031</v>
      </c>
      <c r="C4588" s="12">
        <f>IFERROR(VLOOKUP(Data!B4588, Minorista!$A$2:$B$100, 2, FALSE), "")</f>
        <v>4</v>
      </c>
      <c r="D4588" s="12">
        <f t="array" ref="D4588">INDEX(Producto!$A$2:$A$500, MATCH(Data!H4588, Producto!$B$2:$B$500, 0))</f>
        <v>1</v>
      </c>
      <c r="E4588" s="12">
        <f>VLOOKUP(Data!E4588 &amp; Data!F4588 &amp; Data!G4588, Ubicacion!$A$2:$B$1000, 2, FALSE)</f>
        <v>10</v>
      </c>
      <c r="F4588" s="15">
        <f>Data!J4588</f>
        <v>149</v>
      </c>
      <c r="G4588" s="16">
        <f>Data!I4588</f>
        <v>58</v>
      </c>
      <c r="H4588" s="17">
        <f>Data!K4588</f>
        <v>8642</v>
      </c>
      <c r="I4588" s="17">
        <f>Data!L4588</f>
        <v>3456.8</v>
      </c>
      <c r="J4588" s="12" t="str">
        <f>Data!N4588</f>
        <v>Online</v>
      </c>
      <c r="K4588" s="12" t="str">
        <f>Data!O4588</f>
        <v>Tarjeta</v>
      </c>
      <c r="L4588" s="12" t="str">
        <f>Data!P4588</f>
        <v>Recurrente</v>
      </c>
    </row>
    <row r="4589">
      <c r="A4589" s="11">
        <v>4588.0</v>
      </c>
      <c r="B4589" s="14">
        <f>Data!D4589</f>
        <v>44032</v>
      </c>
      <c r="C4589" s="12">
        <f>IFERROR(VLOOKUP(Data!B4589, Minorista!$A$2:$B$100, 2, FALSE), "")</f>
        <v>4</v>
      </c>
      <c r="D4589" s="12">
        <f t="array" ref="D4589">INDEX(Producto!$A$2:$A$500, MATCH(Data!H4589, Producto!$B$2:$B$500, 0))</f>
        <v>2</v>
      </c>
      <c r="E4589" s="12">
        <f>VLOOKUP(Data!E4589 &amp; Data!F4589 &amp; Data!G4589, Ubicacion!$A$2:$B$1000, 2, FALSE)</f>
        <v>10</v>
      </c>
      <c r="F4589" s="15">
        <f>Data!J4589</f>
        <v>138</v>
      </c>
      <c r="G4589" s="16">
        <f>Data!I4589</f>
        <v>64</v>
      </c>
      <c r="H4589" s="17">
        <f>Data!K4589</f>
        <v>8832</v>
      </c>
      <c r="I4589" s="17">
        <f>Data!L4589</f>
        <v>3267.84</v>
      </c>
      <c r="J4589" s="12" t="str">
        <f>Data!N4589</f>
        <v>Online</v>
      </c>
      <c r="K4589" s="12" t="str">
        <f>Data!O4589</f>
        <v>Tarjeta</v>
      </c>
      <c r="L4589" s="12" t="str">
        <f>Data!P4589</f>
        <v>Recurrente</v>
      </c>
    </row>
    <row r="4590">
      <c r="A4590" s="11">
        <v>4589.0</v>
      </c>
      <c r="B4590" s="14">
        <f>Data!D4590</f>
        <v>44033</v>
      </c>
      <c r="C4590" s="12">
        <f>IFERROR(VLOOKUP(Data!B4590, Minorista!$A$2:$B$100, 2, FALSE), "")</f>
        <v>4</v>
      </c>
      <c r="D4590" s="12">
        <f t="array" ref="D4590">INDEX(Producto!$A$2:$A$500, MATCH(Data!H4590, Producto!$B$2:$B$500, 0))</f>
        <v>3</v>
      </c>
      <c r="E4590" s="12">
        <f>VLOOKUP(Data!E4590 &amp; Data!F4590 &amp; Data!G4590, Ubicacion!$A$2:$B$1000, 2, FALSE)</f>
        <v>10</v>
      </c>
      <c r="F4590" s="15">
        <f>Data!J4590</f>
        <v>113</v>
      </c>
      <c r="G4590" s="16">
        <f>Data!I4590</f>
        <v>56</v>
      </c>
      <c r="H4590" s="17">
        <f>Data!K4590</f>
        <v>6328</v>
      </c>
      <c r="I4590" s="17">
        <f>Data!L4590</f>
        <v>2278.08</v>
      </c>
      <c r="J4590" s="12" t="str">
        <f>Data!N4590</f>
        <v>Online</v>
      </c>
      <c r="K4590" s="12" t="str">
        <f>Data!O4590</f>
        <v>Tarjeta</v>
      </c>
      <c r="L4590" s="12" t="str">
        <f>Data!P4590</f>
        <v>Recurrente</v>
      </c>
    </row>
    <row r="4591">
      <c r="A4591" s="11">
        <v>4590.0</v>
      </c>
      <c r="B4591" s="14">
        <f>Data!D4591</f>
        <v>44034</v>
      </c>
      <c r="C4591" s="12">
        <f>IFERROR(VLOOKUP(Data!B4591, Minorista!$A$2:$B$100, 2, FALSE), "")</f>
        <v>4</v>
      </c>
      <c r="D4591" s="12">
        <f t="array" ref="D4591">INDEX(Producto!$A$2:$A$500, MATCH(Data!H4591, Producto!$B$2:$B$500, 0))</f>
        <v>4</v>
      </c>
      <c r="E4591" s="12">
        <f>VLOOKUP(Data!E4591 &amp; Data!F4591 &amp; Data!G4591, Ubicacion!$A$2:$B$1000, 2, FALSE)</f>
        <v>10</v>
      </c>
      <c r="F4591" s="15">
        <f>Data!J4591</f>
        <v>98</v>
      </c>
      <c r="G4591" s="16">
        <f>Data!I4591</f>
        <v>58</v>
      </c>
      <c r="H4591" s="17">
        <f>Data!K4591</f>
        <v>5684</v>
      </c>
      <c r="I4591" s="17">
        <f>Data!L4591</f>
        <v>2500.96</v>
      </c>
      <c r="J4591" s="12" t="str">
        <f>Data!N4591</f>
        <v>Online</v>
      </c>
      <c r="K4591" s="12" t="str">
        <f>Data!O4591</f>
        <v>Tarjeta</v>
      </c>
      <c r="L4591" s="12" t="str">
        <f>Data!P4591</f>
        <v>Recurrente</v>
      </c>
    </row>
    <row r="4592">
      <c r="A4592" s="11">
        <v>4591.0</v>
      </c>
      <c r="B4592" s="14">
        <f>Data!D4592</f>
        <v>44035</v>
      </c>
      <c r="C4592" s="12">
        <f>IFERROR(VLOOKUP(Data!B4592, Minorista!$A$2:$B$100, 2, FALSE), "")</f>
        <v>4</v>
      </c>
      <c r="D4592" s="12">
        <f t="array" ref="D4592">INDEX(Producto!$A$2:$A$500, MATCH(Data!H4592, Producto!$B$2:$B$500, 0))</f>
        <v>5</v>
      </c>
      <c r="E4592" s="12">
        <f>VLOOKUP(Data!E4592 &amp; Data!F4592 &amp; Data!G4592, Ubicacion!$A$2:$B$1000, 2, FALSE)</f>
        <v>10</v>
      </c>
      <c r="F4592" s="15">
        <f>Data!J4592</f>
        <v>94</v>
      </c>
      <c r="G4592" s="16">
        <f>Data!I4592</f>
        <v>69</v>
      </c>
      <c r="H4592" s="17">
        <f>Data!K4592</f>
        <v>6486</v>
      </c>
      <c r="I4592" s="17">
        <f>Data!L4592</f>
        <v>2270.1</v>
      </c>
      <c r="J4592" s="12" t="str">
        <f>Data!N4592</f>
        <v>Online</v>
      </c>
      <c r="K4592" s="12" t="str">
        <f>Data!O4592</f>
        <v>Efectivo</v>
      </c>
      <c r="L4592" s="12" t="str">
        <f>Data!P4592</f>
        <v>Recurrente</v>
      </c>
    </row>
    <row r="4593">
      <c r="A4593" s="11">
        <v>4592.0</v>
      </c>
      <c r="B4593" s="14">
        <f>Data!D4593</f>
        <v>44036</v>
      </c>
      <c r="C4593" s="12">
        <f>IFERROR(VLOOKUP(Data!B4593, Minorista!$A$2:$B$100, 2, FALSE), "")</f>
        <v>4</v>
      </c>
      <c r="D4593" s="12">
        <f t="array" ref="D4593">INDEX(Producto!$A$2:$A$500, MATCH(Data!H4593, Producto!$B$2:$B$500, 0))</f>
        <v>6</v>
      </c>
      <c r="E4593" s="12">
        <f>VLOOKUP(Data!E4593 &amp; Data!F4593 &amp; Data!G4593, Ubicacion!$A$2:$B$1000, 2, FALSE)</f>
        <v>10</v>
      </c>
      <c r="F4593" s="15">
        <f>Data!J4593</f>
        <v>101</v>
      </c>
      <c r="G4593" s="16">
        <f>Data!I4593</f>
        <v>71</v>
      </c>
      <c r="H4593" s="17">
        <f>Data!K4593</f>
        <v>7171</v>
      </c>
      <c r="I4593" s="17">
        <f>Data!L4593</f>
        <v>2509.85</v>
      </c>
      <c r="J4593" s="12" t="str">
        <f>Data!N4593</f>
        <v>Online</v>
      </c>
      <c r="K4593" s="12" t="str">
        <f>Data!O4593</f>
        <v>Tarjeta</v>
      </c>
      <c r="L4593" s="12" t="str">
        <f>Data!P4593</f>
        <v>Nuevo</v>
      </c>
    </row>
    <row r="4594">
      <c r="A4594" s="11">
        <v>4593.0</v>
      </c>
      <c r="B4594" s="14">
        <f>Data!D4594</f>
        <v>44037</v>
      </c>
      <c r="C4594" s="12">
        <f>IFERROR(VLOOKUP(Data!B4594, Minorista!$A$2:$B$100, 2, FALSE), "")</f>
        <v>4</v>
      </c>
      <c r="D4594" s="12">
        <f t="array" ref="D4594">INDEX(Producto!$A$2:$A$500, MATCH(Data!H4594, Producto!$B$2:$B$500, 0))</f>
        <v>1</v>
      </c>
      <c r="E4594" s="12">
        <f>VLOOKUP(Data!E4594 &amp; Data!F4594 &amp; Data!G4594, Ubicacion!$A$2:$B$1000, 2, FALSE)</f>
        <v>10</v>
      </c>
      <c r="F4594" s="15">
        <f>Data!J4594</f>
        <v>162</v>
      </c>
      <c r="G4594" s="16">
        <f>Data!I4594</f>
        <v>54</v>
      </c>
      <c r="H4594" s="17">
        <f>Data!K4594</f>
        <v>8748</v>
      </c>
      <c r="I4594" s="17">
        <f>Data!L4594</f>
        <v>3849.12</v>
      </c>
      <c r="J4594" s="12" t="str">
        <f>Data!N4594</f>
        <v>Online</v>
      </c>
      <c r="K4594" s="12" t="str">
        <f>Data!O4594</f>
        <v>Efectivo</v>
      </c>
      <c r="L4594" s="12" t="str">
        <f>Data!P4594</f>
        <v>Recurrente</v>
      </c>
    </row>
    <row r="4595">
      <c r="A4595" s="11">
        <v>4594.0</v>
      </c>
      <c r="B4595" s="14">
        <f>Data!D4595</f>
        <v>44038</v>
      </c>
      <c r="C4595" s="12">
        <f>IFERROR(VLOOKUP(Data!B4595, Minorista!$A$2:$B$100, 2, FALSE), "")</f>
        <v>4</v>
      </c>
      <c r="D4595" s="12">
        <f t="array" ref="D4595">INDEX(Producto!$A$2:$A$500, MATCH(Data!H4595, Producto!$B$2:$B$500, 0))</f>
        <v>2</v>
      </c>
      <c r="E4595" s="12">
        <f>VLOOKUP(Data!E4595 &amp; Data!F4595 &amp; Data!G4595, Ubicacion!$A$2:$B$1000, 2, FALSE)</f>
        <v>10</v>
      </c>
      <c r="F4595" s="15">
        <f>Data!J4595</f>
        <v>188</v>
      </c>
      <c r="G4595" s="16">
        <f>Data!I4595</f>
        <v>60</v>
      </c>
      <c r="H4595" s="17">
        <f>Data!K4595</f>
        <v>11280</v>
      </c>
      <c r="I4595" s="17">
        <f>Data!L4595</f>
        <v>4173.6</v>
      </c>
      <c r="J4595" s="12" t="str">
        <f>Data!N4595</f>
        <v>Online</v>
      </c>
      <c r="K4595" s="12" t="str">
        <f>Data!O4595</f>
        <v>Efectivo</v>
      </c>
      <c r="L4595" s="12" t="str">
        <f>Data!P4595</f>
        <v>Recurrente</v>
      </c>
    </row>
    <row r="4596">
      <c r="A4596" s="11">
        <v>4595.0</v>
      </c>
      <c r="B4596" s="14">
        <f>Data!D4596</f>
        <v>44039</v>
      </c>
      <c r="C4596" s="12">
        <f>IFERROR(VLOOKUP(Data!B4596, Minorista!$A$2:$B$100, 2, FALSE), "")</f>
        <v>4</v>
      </c>
      <c r="D4596" s="12">
        <f t="array" ref="D4596">INDEX(Producto!$A$2:$A$500, MATCH(Data!H4596, Producto!$B$2:$B$500, 0))</f>
        <v>3</v>
      </c>
      <c r="E4596" s="12">
        <f>VLOOKUP(Data!E4596 &amp; Data!F4596 &amp; Data!G4596, Ubicacion!$A$2:$B$1000, 2, FALSE)</f>
        <v>10</v>
      </c>
      <c r="F4596" s="15">
        <f>Data!J4596</f>
        <v>124</v>
      </c>
      <c r="G4596" s="16">
        <f>Data!I4596</f>
        <v>54</v>
      </c>
      <c r="H4596" s="17">
        <f>Data!K4596</f>
        <v>6696</v>
      </c>
      <c r="I4596" s="17">
        <f>Data!L4596</f>
        <v>2477.52</v>
      </c>
      <c r="J4596" s="12" t="str">
        <f>Data!N4596</f>
        <v>Online</v>
      </c>
      <c r="K4596" s="12" t="str">
        <f>Data!O4596</f>
        <v>Transferencia bancaria</v>
      </c>
      <c r="L4596" s="12" t="str">
        <f>Data!P4596</f>
        <v>Recurrente</v>
      </c>
    </row>
    <row r="4597">
      <c r="A4597" s="11">
        <v>4596.0</v>
      </c>
      <c r="B4597" s="14">
        <f>Data!D4597</f>
        <v>44040</v>
      </c>
      <c r="C4597" s="12">
        <f>IFERROR(VLOOKUP(Data!B4597, Minorista!$A$2:$B$100, 2, FALSE), "")</f>
        <v>4</v>
      </c>
      <c r="D4597" s="12">
        <f t="array" ref="D4597">INDEX(Producto!$A$2:$A$500, MATCH(Data!H4597, Producto!$B$2:$B$500, 0))</f>
        <v>4</v>
      </c>
      <c r="E4597" s="12">
        <f>VLOOKUP(Data!E4597 &amp; Data!F4597 &amp; Data!G4597, Ubicacion!$A$2:$B$1000, 2, FALSE)</f>
        <v>10</v>
      </c>
      <c r="F4597" s="15">
        <f>Data!J4597</f>
        <v>117</v>
      </c>
      <c r="G4597" s="16">
        <f>Data!I4597</f>
        <v>69</v>
      </c>
      <c r="H4597" s="17">
        <f>Data!K4597</f>
        <v>8073</v>
      </c>
      <c r="I4597" s="17">
        <f>Data!L4597</f>
        <v>3471.39</v>
      </c>
      <c r="J4597" s="12" t="str">
        <f>Data!N4597</f>
        <v>Online</v>
      </c>
      <c r="K4597" s="12" t="str">
        <f>Data!O4597</f>
        <v>Tarjeta</v>
      </c>
      <c r="L4597" s="12" t="str">
        <f>Data!P4597</f>
        <v>Nuevo</v>
      </c>
    </row>
    <row r="4598">
      <c r="A4598" s="11">
        <v>4597.0</v>
      </c>
      <c r="B4598" s="14">
        <f>Data!D4598</f>
        <v>44041</v>
      </c>
      <c r="C4598" s="12">
        <f>IFERROR(VLOOKUP(Data!B4598, Minorista!$A$2:$B$100, 2, FALSE), "")</f>
        <v>4</v>
      </c>
      <c r="D4598" s="12">
        <f t="array" ref="D4598">INDEX(Producto!$A$2:$A$500, MATCH(Data!H4598, Producto!$B$2:$B$500, 0))</f>
        <v>5</v>
      </c>
      <c r="E4598" s="12">
        <f>VLOOKUP(Data!E4598 &amp; Data!F4598 &amp; Data!G4598, Ubicacion!$A$2:$B$1000, 2, FALSE)</f>
        <v>10</v>
      </c>
      <c r="F4598" s="15">
        <f>Data!J4598</f>
        <v>115</v>
      </c>
      <c r="G4598" s="16">
        <f>Data!I4598</f>
        <v>85</v>
      </c>
      <c r="H4598" s="17">
        <f>Data!K4598</f>
        <v>9775</v>
      </c>
      <c r="I4598" s="17">
        <f>Data!L4598</f>
        <v>3910</v>
      </c>
      <c r="J4598" s="12" t="str">
        <f>Data!N4598</f>
        <v>Online</v>
      </c>
      <c r="K4598" s="12" t="str">
        <f>Data!O4598</f>
        <v>Tarjeta</v>
      </c>
      <c r="L4598" s="12" t="str">
        <f>Data!P4598</f>
        <v>Recurrente</v>
      </c>
    </row>
    <row r="4599">
      <c r="A4599" s="11">
        <v>4598.0</v>
      </c>
      <c r="B4599" s="14">
        <f>Data!D4599</f>
        <v>44042</v>
      </c>
      <c r="C4599" s="12">
        <f>IFERROR(VLOOKUP(Data!B4599, Minorista!$A$2:$B$100, 2, FALSE), "")</f>
        <v>4</v>
      </c>
      <c r="D4599" s="12">
        <f t="array" ref="D4599">INDEX(Producto!$A$2:$A$500, MATCH(Data!H4599, Producto!$B$2:$B$500, 0))</f>
        <v>6</v>
      </c>
      <c r="E4599" s="12">
        <f>VLOOKUP(Data!E4599 &amp; Data!F4599 &amp; Data!G4599, Ubicacion!$A$2:$B$1000, 2, FALSE)</f>
        <v>10</v>
      </c>
      <c r="F4599" s="15">
        <f>Data!J4599</f>
        <v>138</v>
      </c>
      <c r="G4599" s="16">
        <f>Data!I4599</f>
        <v>88</v>
      </c>
      <c r="H4599" s="17">
        <f>Data!K4599</f>
        <v>12144</v>
      </c>
      <c r="I4599" s="17">
        <f>Data!L4599</f>
        <v>3764.64</v>
      </c>
      <c r="J4599" s="12" t="str">
        <f>Data!N4599</f>
        <v>Online</v>
      </c>
      <c r="K4599" s="12" t="str">
        <f>Data!O4599</f>
        <v>Efectivo</v>
      </c>
      <c r="L4599" s="12" t="str">
        <f>Data!P4599</f>
        <v>Nuevo</v>
      </c>
    </row>
    <row r="4600">
      <c r="A4600" s="11">
        <v>4599.0</v>
      </c>
      <c r="B4600" s="14">
        <f>Data!D4600</f>
        <v>44043</v>
      </c>
      <c r="C4600" s="12">
        <f>IFERROR(VLOOKUP(Data!B4600, Minorista!$A$2:$B$100, 2, FALSE), "")</f>
        <v>4</v>
      </c>
      <c r="D4600" s="12">
        <f t="array" ref="D4600">INDEX(Producto!$A$2:$A$500, MATCH(Data!H4600, Producto!$B$2:$B$500, 0))</f>
        <v>1</v>
      </c>
      <c r="E4600" s="12">
        <f>VLOOKUP(Data!E4600 &amp; Data!F4600 &amp; Data!G4600, Ubicacion!$A$2:$B$1000, 2, FALSE)</f>
        <v>10</v>
      </c>
      <c r="F4600" s="15">
        <f>Data!J4600</f>
        <v>188</v>
      </c>
      <c r="G4600" s="16">
        <f>Data!I4600</f>
        <v>78</v>
      </c>
      <c r="H4600" s="17">
        <f>Data!K4600</f>
        <v>14664</v>
      </c>
      <c r="I4600" s="17">
        <f>Data!L4600</f>
        <v>5865.6</v>
      </c>
      <c r="J4600" s="12" t="str">
        <f>Data!N4600</f>
        <v>Online</v>
      </c>
      <c r="K4600" s="12" t="str">
        <f>Data!O4600</f>
        <v>Efectivo</v>
      </c>
      <c r="L4600" s="12" t="str">
        <f>Data!P4600</f>
        <v>Nuevo</v>
      </c>
    </row>
    <row r="4601">
      <c r="A4601" s="11">
        <v>4600.0</v>
      </c>
      <c r="B4601" s="14">
        <f>Data!D4601</f>
        <v>44044</v>
      </c>
      <c r="C4601" s="12">
        <f>IFERROR(VLOOKUP(Data!B4601, Minorista!$A$2:$B$100, 2, FALSE), "")</f>
        <v>4</v>
      </c>
      <c r="D4601" s="12">
        <f t="array" ref="D4601">INDEX(Producto!$A$2:$A$500, MATCH(Data!H4601, Producto!$B$2:$B$500, 0))</f>
        <v>2</v>
      </c>
      <c r="E4601" s="12">
        <f>VLOOKUP(Data!E4601 &amp; Data!F4601 &amp; Data!G4601, Ubicacion!$A$2:$B$1000, 2, FALSE)</f>
        <v>10</v>
      </c>
      <c r="F4601" s="15">
        <f>Data!J4601</f>
        <v>195</v>
      </c>
      <c r="G4601" s="16">
        <f>Data!I4601</f>
        <v>77</v>
      </c>
      <c r="H4601" s="17">
        <f>Data!K4601</f>
        <v>15015</v>
      </c>
      <c r="I4601" s="17">
        <f>Data!L4601</f>
        <v>5705.7</v>
      </c>
      <c r="J4601" s="12" t="str">
        <f>Data!N4601</f>
        <v>Online</v>
      </c>
      <c r="K4601" s="12" t="str">
        <f>Data!O4601</f>
        <v>Transferencia bancaria</v>
      </c>
      <c r="L4601" s="12" t="str">
        <f>Data!P4601</f>
        <v>Recurrente</v>
      </c>
    </row>
    <row r="4602">
      <c r="A4602" s="11">
        <v>4601.0</v>
      </c>
      <c r="B4602" s="14">
        <f>Data!D4602</f>
        <v>44045</v>
      </c>
      <c r="C4602" s="12">
        <f>IFERROR(VLOOKUP(Data!B4602, Minorista!$A$2:$B$100, 2, FALSE), "")</f>
        <v>4</v>
      </c>
      <c r="D4602" s="12">
        <f t="array" ref="D4602">INDEX(Producto!$A$2:$A$500, MATCH(Data!H4602, Producto!$B$2:$B$500, 0))</f>
        <v>3</v>
      </c>
      <c r="E4602" s="12">
        <f>VLOOKUP(Data!E4602 &amp; Data!F4602 &amp; Data!G4602, Ubicacion!$A$2:$B$1000, 2, FALSE)</f>
        <v>10</v>
      </c>
      <c r="F4602" s="15">
        <f>Data!J4602</f>
        <v>138</v>
      </c>
      <c r="G4602" s="16">
        <f>Data!I4602</f>
        <v>73</v>
      </c>
      <c r="H4602" s="17">
        <f>Data!K4602</f>
        <v>10074</v>
      </c>
      <c r="I4602" s="17">
        <f>Data!L4602</f>
        <v>3928.86</v>
      </c>
      <c r="J4602" s="12" t="str">
        <f>Data!N4602</f>
        <v>Online</v>
      </c>
      <c r="K4602" s="12" t="str">
        <f>Data!O4602</f>
        <v>Transferencia bancaria</v>
      </c>
      <c r="L4602" s="12" t="str">
        <f>Data!P4602</f>
        <v>Nuevo</v>
      </c>
    </row>
    <row r="4603">
      <c r="A4603" s="11">
        <v>4602.0</v>
      </c>
      <c r="B4603" s="14">
        <f>Data!D4603</f>
        <v>44046</v>
      </c>
      <c r="C4603" s="12">
        <f>IFERROR(VLOOKUP(Data!B4603, Minorista!$A$2:$B$100, 2, FALSE), "")</f>
        <v>4</v>
      </c>
      <c r="D4603" s="12">
        <f t="array" ref="D4603">INDEX(Producto!$A$2:$A$500, MATCH(Data!H4603, Producto!$B$2:$B$500, 0))</f>
        <v>4</v>
      </c>
      <c r="E4603" s="12">
        <f>VLOOKUP(Data!E4603 &amp; Data!F4603 &amp; Data!G4603, Ubicacion!$A$2:$B$1000, 2, FALSE)</f>
        <v>10</v>
      </c>
      <c r="F4603" s="15">
        <f>Data!J4603</f>
        <v>138</v>
      </c>
      <c r="G4603" s="16">
        <f>Data!I4603</f>
        <v>76</v>
      </c>
      <c r="H4603" s="17">
        <f>Data!K4603</f>
        <v>10488</v>
      </c>
      <c r="I4603" s="17">
        <f>Data!L4603</f>
        <v>4509.84</v>
      </c>
      <c r="J4603" s="12" t="str">
        <f>Data!N4603</f>
        <v>Online</v>
      </c>
      <c r="K4603" s="12" t="str">
        <f>Data!O4603</f>
        <v>Transferencia bancaria</v>
      </c>
      <c r="L4603" s="12" t="str">
        <f>Data!P4603</f>
        <v>Nuevo</v>
      </c>
    </row>
    <row r="4604">
      <c r="A4604" s="11">
        <v>4603.0</v>
      </c>
      <c r="B4604" s="14">
        <f>Data!D4604</f>
        <v>44047</v>
      </c>
      <c r="C4604" s="12">
        <f>IFERROR(VLOOKUP(Data!B4604, Minorista!$A$2:$B$100, 2, FALSE), "")</f>
        <v>4</v>
      </c>
      <c r="D4604" s="12">
        <f t="array" ref="D4604">INDEX(Producto!$A$2:$A$500, MATCH(Data!H4604, Producto!$B$2:$B$500, 0))</f>
        <v>5</v>
      </c>
      <c r="E4604" s="12">
        <f>VLOOKUP(Data!E4604 &amp; Data!F4604 &amp; Data!G4604, Ubicacion!$A$2:$B$1000, 2, FALSE)</f>
        <v>10</v>
      </c>
      <c r="F4604" s="15">
        <f>Data!J4604</f>
        <v>133</v>
      </c>
      <c r="G4604" s="16">
        <f>Data!I4604</f>
        <v>82</v>
      </c>
      <c r="H4604" s="17">
        <f>Data!K4604</f>
        <v>10906</v>
      </c>
      <c r="I4604" s="17">
        <f>Data!L4604</f>
        <v>4144.28</v>
      </c>
      <c r="J4604" s="12" t="str">
        <f>Data!N4604</f>
        <v>Online</v>
      </c>
      <c r="K4604" s="12" t="str">
        <f>Data!O4604</f>
        <v>Transferencia bancaria</v>
      </c>
      <c r="L4604" s="12" t="str">
        <f>Data!P4604</f>
        <v>Recurrente</v>
      </c>
    </row>
    <row r="4605">
      <c r="A4605" s="11">
        <v>4604.0</v>
      </c>
      <c r="B4605" s="14">
        <f>Data!D4605</f>
        <v>44048</v>
      </c>
      <c r="C4605" s="12">
        <f>IFERROR(VLOOKUP(Data!B4605, Minorista!$A$2:$B$100, 2, FALSE), "")</f>
        <v>4</v>
      </c>
      <c r="D4605" s="12">
        <f t="array" ref="D4605">INDEX(Producto!$A$2:$A$500, MATCH(Data!H4605, Producto!$B$2:$B$500, 0))</f>
        <v>6</v>
      </c>
      <c r="E4605" s="12">
        <f>VLOOKUP(Data!E4605 &amp; Data!F4605 &amp; Data!G4605, Ubicacion!$A$2:$B$1000, 2, FALSE)</f>
        <v>10</v>
      </c>
      <c r="F4605" s="15">
        <f>Data!J4605</f>
        <v>150</v>
      </c>
      <c r="G4605" s="16">
        <f>Data!I4605</f>
        <v>86</v>
      </c>
      <c r="H4605" s="17">
        <f>Data!K4605</f>
        <v>12900</v>
      </c>
      <c r="I4605" s="17">
        <f>Data!L4605</f>
        <v>4386</v>
      </c>
      <c r="J4605" s="12" t="str">
        <f>Data!N4605</f>
        <v>Online</v>
      </c>
      <c r="K4605" s="12" t="str">
        <f>Data!O4605</f>
        <v>Tarjeta</v>
      </c>
      <c r="L4605" s="12" t="str">
        <f>Data!P4605</f>
        <v>Nuevo</v>
      </c>
    </row>
    <row r="4606">
      <c r="A4606" s="11">
        <v>4605.0</v>
      </c>
      <c r="B4606" s="14">
        <f>Data!D4606</f>
        <v>44049</v>
      </c>
      <c r="C4606" s="12">
        <f>IFERROR(VLOOKUP(Data!B4606, Minorista!$A$2:$B$100, 2, FALSE), "")</f>
        <v>1</v>
      </c>
      <c r="D4606" s="12">
        <f t="array" ref="D4606">INDEX(Producto!$A$2:$A$500, MATCH(Data!H4606, Producto!$B$2:$B$500, 0))</f>
        <v>1</v>
      </c>
      <c r="E4606" s="12">
        <f>VLOOKUP(Data!E4606 &amp; Data!F4606 &amp; Data!G4606, Ubicacion!$A$2:$B$1000, 2, FALSE)</f>
        <v>10</v>
      </c>
      <c r="F4606" s="15">
        <f>Data!J4606</f>
        <v>273</v>
      </c>
      <c r="G4606" s="16">
        <f>Data!I4606</f>
        <v>44</v>
      </c>
      <c r="H4606" s="17">
        <f>Data!K4606</f>
        <v>12012</v>
      </c>
      <c r="I4606" s="17">
        <f>Data!L4606</f>
        <v>6606.6</v>
      </c>
      <c r="J4606" s="12" t="str">
        <f>Data!N4606</f>
        <v>Online</v>
      </c>
      <c r="K4606" s="12" t="str">
        <f>Data!O4606</f>
        <v>Efectivo</v>
      </c>
      <c r="L4606" s="12" t="str">
        <f>Data!P4606</f>
        <v>Recurrente</v>
      </c>
    </row>
    <row r="4607">
      <c r="A4607" s="11">
        <v>4606.0</v>
      </c>
      <c r="B4607" s="14">
        <f>Data!D4607</f>
        <v>44050</v>
      </c>
      <c r="C4607" s="12">
        <f>IFERROR(VLOOKUP(Data!B4607, Minorista!$A$2:$B$100, 2, FALSE), "")</f>
        <v>1</v>
      </c>
      <c r="D4607" s="12">
        <f t="array" ref="D4607">INDEX(Producto!$A$2:$A$500, MATCH(Data!H4607, Producto!$B$2:$B$500, 0))</f>
        <v>2</v>
      </c>
      <c r="E4607" s="12">
        <f>VLOOKUP(Data!E4607 &amp; Data!F4607 &amp; Data!G4607, Ubicacion!$A$2:$B$1000, 2, FALSE)</f>
        <v>10</v>
      </c>
      <c r="F4607" s="15">
        <f>Data!J4607</f>
        <v>221</v>
      </c>
      <c r="G4607" s="16">
        <f>Data!I4607</f>
        <v>41</v>
      </c>
      <c r="H4607" s="17">
        <f>Data!K4607</f>
        <v>9061</v>
      </c>
      <c r="I4607" s="17">
        <f>Data!L4607</f>
        <v>4439.89</v>
      </c>
      <c r="J4607" s="12" t="str">
        <f>Data!N4607</f>
        <v>Online</v>
      </c>
      <c r="K4607" s="12" t="str">
        <f>Data!O4607</f>
        <v>Tarjeta</v>
      </c>
      <c r="L4607" s="12" t="str">
        <f>Data!P4607</f>
        <v>Nuevo</v>
      </c>
    </row>
    <row r="4608">
      <c r="A4608" s="11">
        <v>4607.0</v>
      </c>
      <c r="B4608" s="14">
        <f>Data!D4608</f>
        <v>44051</v>
      </c>
      <c r="C4608" s="12">
        <f>IFERROR(VLOOKUP(Data!B4608, Minorista!$A$2:$B$100, 2, FALSE), "")</f>
        <v>1</v>
      </c>
      <c r="D4608" s="12">
        <f t="array" ref="D4608">INDEX(Producto!$A$2:$A$500, MATCH(Data!H4608, Producto!$B$2:$B$500, 0))</f>
        <v>3</v>
      </c>
      <c r="E4608" s="12">
        <f>VLOOKUP(Data!E4608 &amp; Data!F4608 &amp; Data!G4608, Ubicacion!$A$2:$B$1000, 2, FALSE)</f>
        <v>10</v>
      </c>
      <c r="F4608" s="15">
        <f>Data!J4608</f>
        <v>230</v>
      </c>
      <c r="G4608" s="16">
        <f>Data!I4608</f>
        <v>34</v>
      </c>
      <c r="H4608" s="17">
        <f>Data!K4608</f>
        <v>7820</v>
      </c>
      <c r="I4608" s="17">
        <f>Data!L4608</f>
        <v>3049.8</v>
      </c>
      <c r="J4608" s="12" t="str">
        <f>Data!N4608</f>
        <v>Online</v>
      </c>
      <c r="K4608" s="12" t="str">
        <f>Data!O4608</f>
        <v>Tarjeta</v>
      </c>
      <c r="L4608" s="12" t="str">
        <f>Data!P4608</f>
        <v>Nuevo</v>
      </c>
    </row>
    <row r="4609">
      <c r="A4609" s="11">
        <v>4608.0</v>
      </c>
      <c r="B4609" s="14">
        <f>Data!D4609</f>
        <v>44052</v>
      </c>
      <c r="C4609" s="12">
        <f>IFERROR(VLOOKUP(Data!B4609, Minorista!$A$2:$B$100, 2, FALSE), "")</f>
        <v>1</v>
      </c>
      <c r="D4609" s="12">
        <f t="array" ref="D4609">INDEX(Producto!$A$2:$A$500, MATCH(Data!H4609, Producto!$B$2:$B$500, 0))</f>
        <v>4</v>
      </c>
      <c r="E4609" s="12">
        <f>VLOOKUP(Data!E4609 &amp; Data!F4609 &amp; Data!G4609, Ubicacion!$A$2:$B$1000, 2, FALSE)</f>
        <v>10</v>
      </c>
      <c r="F4609" s="15">
        <f>Data!J4609</f>
        <v>175</v>
      </c>
      <c r="G4609" s="16">
        <f>Data!I4609</f>
        <v>38</v>
      </c>
      <c r="H4609" s="17">
        <f>Data!K4609</f>
        <v>6650</v>
      </c>
      <c r="I4609" s="17">
        <f>Data!L4609</f>
        <v>2660</v>
      </c>
      <c r="J4609" s="12" t="str">
        <f>Data!N4609</f>
        <v>Online</v>
      </c>
      <c r="K4609" s="12" t="str">
        <f>Data!O4609</f>
        <v>Efectivo</v>
      </c>
      <c r="L4609" s="12" t="str">
        <f>Data!P4609</f>
        <v>Recurrente</v>
      </c>
    </row>
    <row r="4610">
      <c r="A4610" s="11">
        <v>4609.0</v>
      </c>
      <c r="B4610" s="14">
        <f>Data!D4610</f>
        <v>44053</v>
      </c>
      <c r="C4610" s="12">
        <f>IFERROR(VLOOKUP(Data!B4610, Minorista!$A$2:$B$100, 2, FALSE), "")</f>
        <v>1</v>
      </c>
      <c r="D4610" s="12">
        <f t="array" ref="D4610">INDEX(Producto!$A$2:$A$500, MATCH(Data!H4610, Producto!$B$2:$B$500, 0))</f>
        <v>5</v>
      </c>
      <c r="E4610" s="12">
        <f>VLOOKUP(Data!E4610 &amp; Data!F4610 &amp; Data!G4610, Ubicacion!$A$2:$B$1000, 2, FALSE)</f>
        <v>11</v>
      </c>
      <c r="F4610" s="15">
        <f>Data!J4610</f>
        <v>195</v>
      </c>
      <c r="G4610" s="16">
        <f>Data!I4610</f>
        <v>50</v>
      </c>
      <c r="H4610" s="17">
        <f>Data!K4610</f>
        <v>9750</v>
      </c>
      <c r="I4610" s="17">
        <f>Data!L4610</f>
        <v>4875</v>
      </c>
      <c r="J4610" s="12" t="str">
        <f>Data!N4610</f>
        <v>Online</v>
      </c>
      <c r="K4610" s="12" t="str">
        <f>Data!O4610</f>
        <v>Tarjeta</v>
      </c>
      <c r="L4610" s="12" t="str">
        <f>Data!P4610</f>
        <v>Recurrente</v>
      </c>
    </row>
    <row r="4611">
      <c r="A4611" s="11">
        <v>4610.0</v>
      </c>
      <c r="B4611" s="14">
        <f>Data!D4611</f>
        <v>44054</v>
      </c>
      <c r="C4611" s="12">
        <f>IFERROR(VLOOKUP(Data!B4611, Minorista!$A$2:$B$100, 2, FALSE), "")</f>
        <v>1</v>
      </c>
      <c r="D4611" s="12">
        <f t="array" ref="D4611">INDEX(Producto!$A$2:$A$500, MATCH(Data!H4611, Producto!$B$2:$B$500, 0))</f>
        <v>6</v>
      </c>
      <c r="E4611" s="12">
        <f>VLOOKUP(Data!E4611 &amp; Data!F4611 &amp; Data!G4611, Ubicacion!$A$2:$B$1000, 2, FALSE)</f>
        <v>11</v>
      </c>
      <c r="F4611" s="15">
        <f>Data!J4611</f>
        <v>247</v>
      </c>
      <c r="G4611" s="16">
        <f>Data!I4611</f>
        <v>41</v>
      </c>
      <c r="H4611" s="17">
        <f>Data!K4611</f>
        <v>10127</v>
      </c>
      <c r="I4611" s="17">
        <f>Data!L4611</f>
        <v>6278.74</v>
      </c>
      <c r="J4611" s="12" t="str">
        <f>Data!N4611</f>
        <v>Online</v>
      </c>
      <c r="K4611" s="12" t="str">
        <f>Data!O4611</f>
        <v>Tarjeta</v>
      </c>
      <c r="L4611" s="12" t="str">
        <f>Data!P4611</f>
        <v>Nuevo</v>
      </c>
    </row>
    <row r="4612">
      <c r="A4612" s="11">
        <v>4611.0</v>
      </c>
      <c r="B4612" s="14">
        <f>Data!D4612</f>
        <v>44055</v>
      </c>
      <c r="C4612" s="12">
        <f>IFERROR(VLOOKUP(Data!B4612, Minorista!$A$2:$B$100, 2, FALSE), "")</f>
        <v>1</v>
      </c>
      <c r="D4612" s="12">
        <f t="array" ref="D4612">INDEX(Producto!$A$2:$A$500, MATCH(Data!H4612, Producto!$B$2:$B$500, 0))</f>
        <v>1</v>
      </c>
      <c r="E4612" s="12">
        <f>VLOOKUP(Data!E4612 &amp; Data!F4612 &amp; Data!G4612, Ubicacion!$A$2:$B$1000, 2, FALSE)</f>
        <v>11</v>
      </c>
      <c r="F4612" s="15">
        <f>Data!J4612</f>
        <v>319</v>
      </c>
      <c r="G4612" s="16">
        <f>Data!I4612</f>
        <v>43</v>
      </c>
      <c r="H4612" s="17">
        <f>Data!K4612</f>
        <v>13717</v>
      </c>
      <c r="I4612" s="17">
        <f>Data!L4612</f>
        <v>7818.69</v>
      </c>
      <c r="J4612" s="12" t="str">
        <f>Data!N4612</f>
        <v>Online</v>
      </c>
      <c r="K4612" s="12" t="str">
        <f>Data!O4612</f>
        <v>Efectivo</v>
      </c>
      <c r="L4612" s="12" t="str">
        <f>Data!P4612</f>
        <v>Nuevo</v>
      </c>
    </row>
    <row r="4613">
      <c r="A4613" s="11">
        <v>4612.0</v>
      </c>
      <c r="B4613" s="14">
        <f>Data!D4613</f>
        <v>44056</v>
      </c>
      <c r="C4613" s="12">
        <f>IFERROR(VLOOKUP(Data!B4613, Minorista!$A$2:$B$100, 2, FALSE), "")</f>
        <v>1</v>
      </c>
      <c r="D4613" s="12">
        <f t="array" ref="D4613">INDEX(Producto!$A$2:$A$500, MATCH(Data!H4613, Producto!$B$2:$B$500, 0))</f>
        <v>2</v>
      </c>
      <c r="E4613" s="12">
        <f>VLOOKUP(Data!E4613 &amp; Data!F4613 &amp; Data!G4613, Ubicacion!$A$2:$B$1000, 2, FALSE)</f>
        <v>11</v>
      </c>
      <c r="F4613" s="15">
        <f>Data!J4613</f>
        <v>195</v>
      </c>
      <c r="G4613" s="16">
        <f>Data!I4613</f>
        <v>43</v>
      </c>
      <c r="H4613" s="17">
        <f>Data!K4613</f>
        <v>8385</v>
      </c>
      <c r="I4613" s="17">
        <f>Data!L4613</f>
        <v>4108.65</v>
      </c>
      <c r="J4613" s="12" t="str">
        <f>Data!N4613</f>
        <v>Online</v>
      </c>
      <c r="K4613" s="12" t="str">
        <f>Data!O4613</f>
        <v>Transferencia bancaria</v>
      </c>
      <c r="L4613" s="12" t="str">
        <f>Data!P4613</f>
        <v>Nuevo</v>
      </c>
    </row>
    <row r="4614">
      <c r="A4614" s="11">
        <v>4613.0</v>
      </c>
      <c r="B4614" s="14">
        <f>Data!D4614</f>
        <v>44057</v>
      </c>
      <c r="C4614" s="12">
        <f>IFERROR(VLOOKUP(Data!B4614, Minorista!$A$2:$B$100, 2, FALSE), "")</f>
        <v>1</v>
      </c>
      <c r="D4614" s="12">
        <f t="array" ref="D4614">INDEX(Producto!$A$2:$A$500, MATCH(Data!H4614, Producto!$B$2:$B$500, 0))</f>
        <v>3</v>
      </c>
      <c r="E4614" s="12">
        <f>VLOOKUP(Data!E4614 &amp; Data!F4614 &amp; Data!G4614, Ubicacion!$A$2:$B$1000, 2, FALSE)</f>
        <v>11</v>
      </c>
      <c r="F4614" s="15">
        <f>Data!J4614</f>
        <v>240</v>
      </c>
      <c r="G4614" s="16">
        <f>Data!I4614</f>
        <v>32</v>
      </c>
      <c r="H4614" s="17">
        <f>Data!K4614</f>
        <v>7680</v>
      </c>
      <c r="I4614" s="17">
        <f>Data!L4614</f>
        <v>2918.4</v>
      </c>
      <c r="J4614" s="12" t="str">
        <f>Data!N4614</f>
        <v>Online</v>
      </c>
      <c r="K4614" s="12" t="str">
        <f>Data!O4614</f>
        <v>Efectivo</v>
      </c>
      <c r="L4614" s="12" t="str">
        <f>Data!P4614</f>
        <v>Recurrente</v>
      </c>
    </row>
    <row r="4615">
      <c r="A4615" s="11">
        <v>4614.0</v>
      </c>
      <c r="B4615" s="14">
        <f>Data!D4615</f>
        <v>44058</v>
      </c>
      <c r="C4615" s="12">
        <f>IFERROR(VLOOKUP(Data!B4615, Minorista!$A$2:$B$100, 2, FALSE), "")</f>
        <v>4</v>
      </c>
      <c r="D4615" s="12">
        <f t="array" ref="D4615">INDEX(Producto!$A$2:$A$500, MATCH(Data!H4615, Producto!$B$2:$B$500, 0))</f>
        <v>4</v>
      </c>
      <c r="E4615" s="12">
        <f>VLOOKUP(Data!E4615 &amp; Data!F4615 &amp; Data!G4615, Ubicacion!$A$2:$B$1000, 2, FALSE)</f>
        <v>11</v>
      </c>
      <c r="F4615" s="15">
        <f>Data!J4615</f>
        <v>169</v>
      </c>
      <c r="G4615" s="16">
        <f>Data!I4615</f>
        <v>38</v>
      </c>
      <c r="H4615" s="17">
        <f>Data!K4615</f>
        <v>6422</v>
      </c>
      <c r="I4615" s="17">
        <f>Data!L4615</f>
        <v>2825.68</v>
      </c>
      <c r="J4615" s="12" t="str">
        <f>Data!N4615</f>
        <v>Online</v>
      </c>
      <c r="K4615" s="12" t="str">
        <f>Data!O4615</f>
        <v>Tarjeta</v>
      </c>
      <c r="L4615" s="12" t="str">
        <f>Data!P4615</f>
        <v>Nuevo</v>
      </c>
    </row>
    <row r="4616">
      <c r="A4616" s="11">
        <v>4615.0</v>
      </c>
      <c r="B4616" s="14">
        <f>Data!D4616</f>
        <v>44059</v>
      </c>
      <c r="C4616" s="12">
        <f>IFERROR(VLOOKUP(Data!B4616, Minorista!$A$2:$B$100, 2, FALSE), "")</f>
        <v>1</v>
      </c>
      <c r="D4616" s="12">
        <f t="array" ref="D4616">INDEX(Producto!$A$2:$A$500, MATCH(Data!H4616, Producto!$B$2:$B$500, 0))</f>
        <v>5</v>
      </c>
      <c r="E4616" s="12">
        <f>VLOOKUP(Data!E4616 &amp; Data!F4616 &amp; Data!G4616, Ubicacion!$A$2:$B$1000, 2, FALSE)</f>
        <v>11</v>
      </c>
      <c r="F4616" s="15">
        <f>Data!J4616</f>
        <v>218</v>
      </c>
      <c r="G4616" s="16">
        <f>Data!I4616</f>
        <v>53</v>
      </c>
      <c r="H4616" s="17">
        <f>Data!K4616</f>
        <v>11554</v>
      </c>
      <c r="I4616" s="17">
        <f>Data!L4616</f>
        <v>5545.92</v>
      </c>
      <c r="J4616" s="12" t="str">
        <f>Data!N4616</f>
        <v>Online</v>
      </c>
      <c r="K4616" s="12" t="str">
        <f>Data!O4616</f>
        <v>Transferencia bancaria</v>
      </c>
      <c r="L4616" s="12" t="str">
        <f>Data!P4616</f>
        <v>Nuevo</v>
      </c>
    </row>
    <row r="4617">
      <c r="A4617" s="11">
        <v>4616.0</v>
      </c>
      <c r="B4617" s="14">
        <f>Data!D4617</f>
        <v>44060</v>
      </c>
      <c r="C4617" s="12">
        <f>IFERROR(VLOOKUP(Data!B4617, Minorista!$A$2:$B$100, 2, FALSE), "")</f>
        <v>1</v>
      </c>
      <c r="D4617" s="12">
        <f t="array" ref="D4617">INDEX(Producto!$A$2:$A$500, MATCH(Data!H4617, Producto!$B$2:$B$500, 0))</f>
        <v>6</v>
      </c>
      <c r="E4617" s="12">
        <f>VLOOKUP(Data!E4617 &amp; Data!F4617 &amp; Data!G4617, Ubicacion!$A$2:$B$1000, 2, FALSE)</f>
        <v>11</v>
      </c>
      <c r="F4617" s="15">
        <f>Data!J4617</f>
        <v>221</v>
      </c>
      <c r="G4617" s="16">
        <f>Data!I4617</f>
        <v>41</v>
      </c>
      <c r="H4617" s="17">
        <f>Data!K4617</f>
        <v>9061</v>
      </c>
      <c r="I4617" s="17">
        <f>Data!L4617</f>
        <v>5889.65</v>
      </c>
      <c r="J4617" s="12" t="str">
        <f>Data!N4617</f>
        <v>Online</v>
      </c>
      <c r="K4617" s="12" t="str">
        <f>Data!O4617</f>
        <v>Transferencia bancaria</v>
      </c>
      <c r="L4617" s="12" t="str">
        <f>Data!P4617</f>
        <v>Recurrente</v>
      </c>
    </row>
    <row r="4618">
      <c r="A4618" s="11">
        <v>4617.0</v>
      </c>
      <c r="B4618" s="14">
        <f>Data!D4618</f>
        <v>44061</v>
      </c>
      <c r="C4618" s="12">
        <f>IFERROR(VLOOKUP(Data!B4618, Minorista!$A$2:$B$100, 2, FALSE), "")</f>
        <v>1</v>
      </c>
      <c r="D4618" s="12">
        <f t="array" ref="D4618">INDEX(Producto!$A$2:$A$500, MATCH(Data!H4618, Producto!$B$2:$B$500, 0))</f>
        <v>1</v>
      </c>
      <c r="E4618" s="12">
        <f>VLOOKUP(Data!E4618 &amp; Data!F4618 &amp; Data!G4618, Ubicacion!$A$2:$B$1000, 2, FALSE)</f>
        <v>11</v>
      </c>
      <c r="F4618" s="15">
        <f>Data!J4618</f>
        <v>268</v>
      </c>
      <c r="G4618" s="16">
        <f>Data!I4618</f>
        <v>41</v>
      </c>
      <c r="H4618" s="17">
        <f>Data!K4618</f>
        <v>10988</v>
      </c>
      <c r="I4618" s="17">
        <f>Data!L4618</f>
        <v>6592.8</v>
      </c>
      <c r="J4618" s="12" t="str">
        <f>Data!N4618</f>
        <v>Online</v>
      </c>
      <c r="K4618" s="12" t="str">
        <f>Data!O4618</f>
        <v>Transferencia bancaria</v>
      </c>
      <c r="L4618" s="12" t="str">
        <f>Data!P4618</f>
        <v>Nuevo</v>
      </c>
    </row>
    <row r="4619">
      <c r="A4619" s="11">
        <v>4618.0</v>
      </c>
      <c r="B4619" s="14">
        <f>Data!D4619</f>
        <v>44062</v>
      </c>
      <c r="C4619" s="12">
        <f>IFERROR(VLOOKUP(Data!B4619, Minorista!$A$2:$B$100, 2, FALSE), "")</f>
        <v>1</v>
      </c>
      <c r="D4619" s="12">
        <f t="array" ref="D4619">INDEX(Producto!$A$2:$A$500, MATCH(Data!H4619, Producto!$B$2:$B$500, 0))</f>
        <v>2</v>
      </c>
      <c r="E4619" s="12">
        <f>VLOOKUP(Data!E4619 &amp; Data!F4619 &amp; Data!G4619, Ubicacion!$A$2:$B$1000, 2, FALSE)</f>
        <v>11</v>
      </c>
      <c r="F4619" s="15">
        <f>Data!J4619</f>
        <v>225</v>
      </c>
      <c r="G4619" s="16">
        <f>Data!I4619</f>
        <v>42</v>
      </c>
      <c r="H4619" s="17">
        <f>Data!K4619</f>
        <v>9450</v>
      </c>
      <c r="I4619" s="17">
        <f>Data!L4619</f>
        <v>4536</v>
      </c>
      <c r="J4619" s="12" t="str">
        <f>Data!N4619</f>
        <v>Online</v>
      </c>
      <c r="K4619" s="12" t="str">
        <f>Data!O4619</f>
        <v>Efectivo</v>
      </c>
      <c r="L4619" s="12" t="str">
        <f>Data!P4619</f>
        <v>Recurrente</v>
      </c>
    </row>
    <row r="4620">
      <c r="A4620" s="11">
        <v>4619.0</v>
      </c>
      <c r="B4620" s="14">
        <f>Data!D4620</f>
        <v>44063</v>
      </c>
      <c r="C4620" s="12">
        <f>IFERROR(VLOOKUP(Data!B4620, Minorista!$A$2:$B$100, 2, FALSE), "")</f>
        <v>1</v>
      </c>
      <c r="D4620" s="12">
        <f t="array" ref="D4620">INDEX(Producto!$A$2:$A$500, MATCH(Data!H4620, Producto!$B$2:$B$500, 0))</f>
        <v>3</v>
      </c>
      <c r="E4620" s="12">
        <f>VLOOKUP(Data!E4620 &amp; Data!F4620 &amp; Data!G4620, Ubicacion!$A$2:$B$1000, 2, FALSE)</f>
        <v>11</v>
      </c>
      <c r="F4620" s="15">
        <f>Data!J4620</f>
        <v>217</v>
      </c>
      <c r="G4620" s="16">
        <f>Data!I4620</f>
        <v>32</v>
      </c>
      <c r="H4620" s="17">
        <f>Data!K4620</f>
        <v>6944</v>
      </c>
      <c r="I4620" s="17">
        <f>Data!L4620</f>
        <v>2430.4</v>
      </c>
      <c r="J4620" s="12" t="str">
        <f>Data!N4620</f>
        <v>Online</v>
      </c>
      <c r="K4620" s="12" t="str">
        <f>Data!O4620</f>
        <v>Efectivo</v>
      </c>
      <c r="L4620" s="12" t="str">
        <f>Data!P4620</f>
        <v>Recurrente</v>
      </c>
    </row>
    <row r="4621">
      <c r="A4621" s="11">
        <v>4620.0</v>
      </c>
      <c r="B4621" s="14">
        <f>Data!D4621</f>
        <v>44064</v>
      </c>
      <c r="C4621" s="12">
        <f>IFERROR(VLOOKUP(Data!B4621, Minorista!$A$2:$B$100, 2, FALSE), "")</f>
        <v>1</v>
      </c>
      <c r="D4621" s="12">
        <f t="array" ref="D4621">INDEX(Producto!$A$2:$A$500, MATCH(Data!H4621, Producto!$B$2:$B$500, 0))</f>
        <v>4</v>
      </c>
      <c r="E4621" s="12">
        <f>VLOOKUP(Data!E4621 &amp; Data!F4621 &amp; Data!G4621, Ubicacion!$A$2:$B$1000, 2, FALSE)</f>
        <v>11</v>
      </c>
      <c r="F4621" s="15">
        <f>Data!J4621</f>
        <v>175</v>
      </c>
      <c r="G4621" s="16">
        <f>Data!I4621</f>
        <v>36</v>
      </c>
      <c r="H4621" s="17">
        <f>Data!K4621</f>
        <v>6300</v>
      </c>
      <c r="I4621" s="17">
        <f>Data!L4621</f>
        <v>2520</v>
      </c>
      <c r="J4621" s="12" t="str">
        <f>Data!N4621</f>
        <v>Online</v>
      </c>
      <c r="K4621" s="12" t="str">
        <f>Data!O4621</f>
        <v>Tarjeta</v>
      </c>
      <c r="L4621" s="12" t="str">
        <f>Data!P4621</f>
        <v>Recurrente</v>
      </c>
    </row>
    <row r="4622">
      <c r="A4622" s="11">
        <v>4621.0</v>
      </c>
      <c r="B4622" s="14">
        <f>Data!D4622</f>
        <v>44065</v>
      </c>
      <c r="C4622" s="12">
        <f>IFERROR(VLOOKUP(Data!B4622, Minorista!$A$2:$B$100, 2, FALSE), "")</f>
        <v>1</v>
      </c>
      <c r="D4622" s="12">
        <f t="array" ref="D4622">INDEX(Producto!$A$2:$A$500, MATCH(Data!H4622, Producto!$B$2:$B$500, 0))</f>
        <v>5</v>
      </c>
      <c r="E4622" s="12">
        <f>VLOOKUP(Data!E4622 &amp; Data!F4622 &amp; Data!G4622, Ubicacion!$A$2:$B$1000, 2, FALSE)</f>
        <v>11</v>
      </c>
      <c r="F4622" s="15">
        <f>Data!J4622</f>
        <v>182</v>
      </c>
      <c r="G4622" s="16">
        <f>Data!I4622</f>
        <v>53</v>
      </c>
      <c r="H4622" s="17">
        <f>Data!K4622</f>
        <v>9646</v>
      </c>
      <c r="I4622" s="17">
        <f>Data!L4622</f>
        <v>4437.16</v>
      </c>
      <c r="J4622" s="12" t="str">
        <f>Data!N4622</f>
        <v>Online</v>
      </c>
      <c r="K4622" s="12" t="str">
        <f>Data!O4622</f>
        <v>Efectivo</v>
      </c>
      <c r="L4622" s="12" t="str">
        <f>Data!P4622</f>
        <v>Nuevo</v>
      </c>
    </row>
    <row r="4623">
      <c r="A4623" s="11">
        <v>4622.0</v>
      </c>
      <c r="B4623" s="14">
        <f>Data!D4623</f>
        <v>44066</v>
      </c>
      <c r="C4623" s="12">
        <f>IFERROR(VLOOKUP(Data!B4623, Minorista!$A$2:$B$100, 2, FALSE), "")</f>
        <v>1</v>
      </c>
      <c r="D4623" s="12">
        <f t="array" ref="D4623">INDEX(Producto!$A$2:$A$500, MATCH(Data!H4623, Producto!$B$2:$B$500, 0))</f>
        <v>6</v>
      </c>
      <c r="E4623" s="12">
        <f>VLOOKUP(Data!E4623 &amp; Data!F4623 &amp; Data!G4623, Ubicacion!$A$2:$B$1000, 2, FALSE)</f>
        <v>11</v>
      </c>
      <c r="F4623" s="15">
        <f>Data!J4623</f>
        <v>225</v>
      </c>
      <c r="G4623" s="16">
        <f>Data!I4623</f>
        <v>42</v>
      </c>
      <c r="H4623" s="17">
        <f>Data!K4623</f>
        <v>9450</v>
      </c>
      <c r="I4623" s="17">
        <f>Data!L4623</f>
        <v>6048</v>
      </c>
      <c r="J4623" s="12" t="str">
        <f>Data!N4623</f>
        <v>Online</v>
      </c>
      <c r="K4623" s="12" t="str">
        <f>Data!O4623</f>
        <v>Efectivo</v>
      </c>
      <c r="L4623" s="12" t="str">
        <f>Data!P4623</f>
        <v>Nuevo</v>
      </c>
    </row>
    <row r="4624">
      <c r="A4624" s="11">
        <v>4623.0</v>
      </c>
      <c r="B4624" s="14">
        <f>Data!D4624</f>
        <v>43945</v>
      </c>
      <c r="C4624" s="12">
        <f>IFERROR(VLOOKUP(Data!B4624, Minorista!$A$2:$B$100, 2, FALSE), "")</f>
        <v>1</v>
      </c>
      <c r="D4624" s="12">
        <f t="array" ref="D4624">INDEX(Producto!$A$2:$A$500, MATCH(Data!H4624, Producto!$B$2:$B$500, 0))</f>
        <v>1</v>
      </c>
      <c r="E4624" s="12">
        <f>VLOOKUP(Data!E4624 &amp; Data!F4624 &amp; Data!G4624, Ubicacion!$A$2:$B$1000, 2, FALSE)</f>
        <v>11</v>
      </c>
      <c r="F4624" s="15">
        <f>Data!J4624</f>
        <v>256</v>
      </c>
      <c r="G4624" s="16">
        <f>Data!I4624</f>
        <v>42</v>
      </c>
      <c r="H4624" s="17">
        <f>Data!K4624</f>
        <v>10752</v>
      </c>
      <c r="I4624" s="17">
        <f>Data!L4624</f>
        <v>6236.16</v>
      </c>
      <c r="J4624" s="12" t="str">
        <f>Data!N4624</f>
        <v>Online</v>
      </c>
      <c r="K4624" s="12" t="str">
        <f>Data!O4624</f>
        <v>Tarjeta</v>
      </c>
      <c r="L4624" s="12" t="str">
        <f>Data!P4624</f>
        <v>Nuevo</v>
      </c>
    </row>
    <row r="4625">
      <c r="A4625" s="11">
        <v>4624.0</v>
      </c>
      <c r="B4625" s="14">
        <f>Data!D4625</f>
        <v>43945</v>
      </c>
      <c r="C4625" s="12">
        <f>IFERROR(VLOOKUP(Data!B4625, Minorista!$A$2:$B$100, 2, FALSE), "")</f>
        <v>1</v>
      </c>
      <c r="D4625" s="12">
        <f t="array" ref="D4625">INDEX(Producto!$A$2:$A$500, MATCH(Data!H4625, Producto!$B$2:$B$500, 0))</f>
        <v>2</v>
      </c>
      <c r="E4625" s="12">
        <f>VLOOKUP(Data!E4625 &amp; Data!F4625 &amp; Data!G4625, Ubicacion!$A$2:$B$1000, 2, FALSE)</f>
        <v>11</v>
      </c>
      <c r="F4625" s="15">
        <f>Data!J4625</f>
        <v>210</v>
      </c>
      <c r="G4625" s="16">
        <f>Data!I4625</f>
        <v>41</v>
      </c>
      <c r="H4625" s="17">
        <f>Data!K4625</f>
        <v>8610</v>
      </c>
      <c r="I4625" s="17">
        <f>Data!L4625</f>
        <v>4305</v>
      </c>
      <c r="J4625" s="12" t="str">
        <f>Data!N4625</f>
        <v>Online</v>
      </c>
      <c r="K4625" s="12" t="str">
        <f>Data!O4625</f>
        <v>Tarjeta</v>
      </c>
      <c r="L4625" s="12" t="str">
        <f>Data!P4625</f>
        <v>Nuevo</v>
      </c>
    </row>
    <row r="4626">
      <c r="A4626" s="11">
        <v>4625.0</v>
      </c>
      <c r="B4626" s="14">
        <f>Data!D4626</f>
        <v>43945</v>
      </c>
      <c r="C4626" s="12">
        <f>IFERROR(VLOOKUP(Data!B4626, Minorista!$A$2:$B$100, 2, FALSE), "")</f>
        <v>4</v>
      </c>
      <c r="D4626" s="12">
        <f t="array" ref="D4626">INDEX(Producto!$A$2:$A$500, MATCH(Data!H4626, Producto!$B$2:$B$500, 0))</f>
        <v>3</v>
      </c>
      <c r="E4626" s="12">
        <f>VLOOKUP(Data!E4626 &amp; Data!F4626 &amp; Data!G4626, Ubicacion!$A$2:$B$1000, 2, FALSE)</f>
        <v>11</v>
      </c>
      <c r="F4626" s="15">
        <f>Data!J4626</f>
        <v>203</v>
      </c>
      <c r="G4626" s="16">
        <f>Data!I4626</f>
        <v>32</v>
      </c>
      <c r="H4626" s="17">
        <f>Data!K4626</f>
        <v>6496</v>
      </c>
      <c r="I4626" s="17">
        <f>Data!L4626</f>
        <v>2598.4</v>
      </c>
      <c r="J4626" s="12" t="str">
        <f>Data!N4626</f>
        <v>Online</v>
      </c>
      <c r="K4626" s="12" t="str">
        <f>Data!O4626</f>
        <v>Transferencia bancaria</v>
      </c>
      <c r="L4626" s="12" t="str">
        <f>Data!P4626</f>
        <v>Recurrente</v>
      </c>
    </row>
    <row r="4627">
      <c r="A4627" s="11">
        <v>4626.0</v>
      </c>
      <c r="B4627" s="14">
        <f>Data!D4627</f>
        <v>43945</v>
      </c>
      <c r="C4627" s="12">
        <f>IFERROR(VLOOKUP(Data!B4627, Minorista!$A$2:$B$100, 2, FALSE), "")</f>
        <v>4</v>
      </c>
      <c r="D4627" s="12">
        <f t="array" ref="D4627">INDEX(Producto!$A$2:$A$500, MATCH(Data!H4627, Producto!$B$2:$B$500, 0))</f>
        <v>4</v>
      </c>
      <c r="E4627" s="12">
        <f>VLOOKUP(Data!E4627 &amp; Data!F4627 &amp; Data!G4627, Ubicacion!$A$2:$B$1000, 2, FALSE)</f>
        <v>11</v>
      </c>
      <c r="F4627" s="15">
        <f>Data!J4627</f>
        <v>189</v>
      </c>
      <c r="G4627" s="16">
        <f>Data!I4627</f>
        <v>38</v>
      </c>
      <c r="H4627" s="17">
        <f>Data!K4627</f>
        <v>7182</v>
      </c>
      <c r="I4627" s="17">
        <f>Data!L4627</f>
        <v>3231.9</v>
      </c>
      <c r="J4627" s="12" t="str">
        <f>Data!N4627</f>
        <v>Online</v>
      </c>
      <c r="K4627" s="12" t="str">
        <f>Data!O4627</f>
        <v>Transferencia bancaria</v>
      </c>
      <c r="L4627" s="12" t="str">
        <f>Data!P4627</f>
        <v>Nuevo</v>
      </c>
    </row>
    <row r="4628">
      <c r="A4628" s="11">
        <v>4627.0</v>
      </c>
      <c r="B4628" s="14">
        <f>Data!D4628</f>
        <v>43945</v>
      </c>
      <c r="C4628" s="12">
        <f>IFERROR(VLOOKUP(Data!B4628, Minorista!$A$2:$B$100, 2, FALSE), "")</f>
        <v>4</v>
      </c>
      <c r="D4628" s="12">
        <f t="array" ref="D4628">INDEX(Producto!$A$2:$A$500, MATCH(Data!H4628, Producto!$B$2:$B$500, 0))</f>
        <v>5</v>
      </c>
      <c r="E4628" s="12">
        <f>VLOOKUP(Data!E4628 &amp; Data!F4628 &amp; Data!G4628, Ubicacion!$A$2:$B$1000, 2, FALSE)</f>
        <v>11</v>
      </c>
      <c r="F4628" s="15">
        <f>Data!J4628</f>
        <v>196</v>
      </c>
      <c r="G4628" s="16">
        <f>Data!I4628</f>
        <v>52</v>
      </c>
      <c r="H4628" s="17">
        <f>Data!K4628</f>
        <v>10192</v>
      </c>
      <c r="I4628" s="17">
        <f>Data!L4628</f>
        <v>4586.4</v>
      </c>
      <c r="J4628" s="12" t="str">
        <f>Data!N4628</f>
        <v>Online</v>
      </c>
      <c r="K4628" s="12" t="str">
        <f>Data!O4628</f>
        <v>Transferencia bancaria</v>
      </c>
      <c r="L4628" s="12" t="str">
        <f>Data!P4628</f>
        <v>Recurrente</v>
      </c>
    </row>
    <row r="4629">
      <c r="A4629" s="11">
        <v>4628.0</v>
      </c>
      <c r="B4629" s="14">
        <f>Data!D4629</f>
        <v>43945</v>
      </c>
      <c r="C4629" s="12">
        <f>IFERROR(VLOOKUP(Data!B4629, Minorista!$A$2:$B$100, 2, FALSE), "")</f>
        <v>4</v>
      </c>
      <c r="D4629" s="12">
        <f t="array" ref="D4629">INDEX(Producto!$A$2:$A$500, MATCH(Data!H4629, Producto!$B$2:$B$500, 0))</f>
        <v>6</v>
      </c>
      <c r="E4629" s="12">
        <f>VLOOKUP(Data!E4629 &amp; Data!F4629 &amp; Data!G4629, Ubicacion!$A$2:$B$1000, 2, FALSE)</f>
        <v>11</v>
      </c>
      <c r="F4629" s="15">
        <f>Data!J4629</f>
        <v>208</v>
      </c>
      <c r="G4629" s="16">
        <f>Data!I4629</f>
        <v>44</v>
      </c>
      <c r="H4629" s="17">
        <f>Data!K4629</f>
        <v>9152</v>
      </c>
      <c r="I4629" s="17">
        <f>Data!L4629</f>
        <v>5491.2</v>
      </c>
      <c r="J4629" s="12" t="str">
        <f>Data!N4629</f>
        <v>Online</v>
      </c>
      <c r="K4629" s="12" t="str">
        <f>Data!O4629</f>
        <v>Transferencia bancaria</v>
      </c>
      <c r="L4629" s="12" t="str">
        <f>Data!P4629</f>
        <v>Nuevo</v>
      </c>
    </row>
    <row r="4630">
      <c r="A4630" s="11">
        <v>4629.0</v>
      </c>
      <c r="B4630" s="14">
        <f>Data!D4630</f>
        <v>43945</v>
      </c>
      <c r="C4630" s="12">
        <f>IFERROR(VLOOKUP(Data!B4630, Minorista!$A$2:$B$100, 2, FALSE), "")</f>
        <v>4</v>
      </c>
      <c r="D4630" s="12">
        <f t="array" ref="D4630">INDEX(Producto!$A$2:$A$500, MATCH(Data!H4630, Producto!$B$2:$B$500, 0))</f>
        <v>1</v>
      </c>
      <c r="E4630" s="12">
        <f>VLOOKUP(Data!E4630 &amp; Data!F4630 &amp; Data!G4630, Ubicacion!$A$2:$B$1000, 2, FALSE)</f>
        <v>11</v>
      </c>
      <c r="F4630" s="15">
        <f>Data!J4630</f>
        <v>300</v>
      </c>
      <c r="G4630" s="16">
        <f>Data!I4630</f>
        <v>52</v>
      </c>
      <c r="H4630" s="17">
        <f>Data!K4630</f>
        <v>15600</v>
      </c>
      <c r="I4630" s="17">
        <f>Data!L4630</f>
        <v>8736</v>
      </c>
      <c r="J4630" s="12" t="str">
        <f>Data!N4630</f>
        <v>Online</v>
      </c>
      <c r="K4630" s="12" t="str">
        <f>Data!O4630</f>
        <v>Tarjeta</v>
      </c>
      <c r="L4630" s="12" t="str">
        <f>Data!P4630</f>
        <v>Recurrente</v>
      </c>
    </row>
    <row r="4631">
      <c r="A4631" s="11">
        <v>4630.0</v>
      </c>
      <c r="B4631" s="14">
        <f>Data!D4631</f>
        <v>43945</v>
      </c>
      <c r="C4631" s="12">
        <f>IFERROR(VLOOKUP(Data!B4631, Minorista!$A$2:$B$100, 2, FALSE), "")</f>
        <v>4</v>
      </c>
      <c r="D4631" s="12">
        <f t="array" ref="D4631">INDEX(Producto!$A$2:$A$500, MATCH(Data!H4631, Producto!$B$2:$B$500, 0))</f>
        <v>2</v>
      </c>
      <c r="E4631" s="12">
        <f>VLOOKUP(Data!E4631 &amp; Data!F4631 &amp; Data!G4631, Ubicacion!$A$2:$B$1000, 2, FALSE)</f>
        <v>11</v>
      </c>
      <c r="F4631" s="15">
        <f>Data!J4631</f>
        <v>194</v>
      </c>
      <c r="G4631" s="16">
        <f>Data!I4631</f>
        <v>54</v>
      </c>
      <c r="H4631" s="17">
        <f>Data!K4631</f>
        <v>10476</v>
      </c>
      <c r="I4631" s="17">
        <f>Data!L4631</f>
        <v>5238</v>
      </c>
      <c r="J4631" s="12" t="str">
        <f>Data!N4631</f>
        <v>Online</v>
      </c>
      <c r="K4631" s="12" t="str">
        <f>Data!O4631</f>
        <v>Tarjeta</v>
      </c>
      <c r="L4631" s="12" t="str">
        <f>Data!P4631</f>
        <v>Nuevo</v>
      </c>
    </row>
    <row r="4632">
      <c r="A4632" s="11">
        <v>4631.0</v>
      </c>
      <c r="B4632" s="14">
        <f>Data!D4632</f>
        <v>43945</v>
      </c>
      <c r="C4632" s="12">
        <f>IFERROR(VLOOKUP(Data!B4632, Minorista!$A$2:$B$100, 2, FALSE), "")</f>
        <v>4</v>
      </c>
      <c r="D4632" s="12">
        <f t="array" ref="D4632">INDEX(Producto!$A$2:$A$500, MATCH(Data!H4632, Producto!$B$2:$B$500, 0))</f>
        <v>3</v>
      </c>
      <c r="E4632" s="12">
        <f>VLOOKUP(Data!E4632 &amp; Data!F4632 &amp; Data!G4632, Ubicacion!$A$2:$B$1000, 2, FALSE)</f>
        <v>11</v>
      </c>
      <c r="F4632" s="15">
        <f>Data!J4632</f>
        <v>188</v>
      </c>
      <c r="G4632" s="16">
        <f>Data!I4632</f>
        <v>47</v>
      </c>
      <c r="H4632" s="17">
        <f>Data!K4632</f>
        <v>8836</v>
      </c>
      <c r="I4632" s="17">
        <f>Data!L4632</f>
        <v>3269.32</v>
      </c>
      <c r="J4632" s="12" t="str">
        <f>Data!N4632</f>
        <v>Online</v>
      </c>
      <c r="K4632" s="12" t="str">
        <f>Data!O4632</f>
        <v>Efectivo</v>
      </c>
      <c r="L4632" s="12" t="str">
        <f>Data!P4632</f>
        <v>Recurrente</v>
      </c>
    </row>
    <row r="4633">
      <c r="A4633" s="11">
        <v>4632.0</v>
      </c>
      <c r="B4633" s="14">
        <f>Data!D4633</f>
        <v>43945</v>
      </c>
      <c r="C4633" s="12">
        <f>IFERROR(VLOOKUP(Data!B4633, Minorista!$A$2:$B$100, 2, FALSE), "")</f>
        <v>4</v>
      </c>
      <c r="D4633" s="12">
        <f t="array" ref="D4633">INDEX(Producto!$A$2:$A$500, MATCH(Data!H4633, Producto!$B$2:$B$500, 0))</f>
        <v>4</v>
      </c>
      <c r="E4633" s="12">
        <f>VLOOKUP(Data!E4633 &amp; Data!F4633 &amp; Data!G4633, Ubicacion!$A$2:$B$1000, 2, FALSE)</f>
        <v>11</v>
      </c>
      <c r="F4633" s="15">
        <f>Data!J4633</f>
        <v>175</v>
      </c>
      <c r="G4633" s="16">
        <f>Data!I4633</f>
        <v>49</v>
      </c>
      <c r="H4633" s="17">
        <f>Data!K4633</f>
        <v>8575</v>
      </c>
      <c r="I4633" s="17">
        <f>Data!L4633</f>
        <v>3687.25</v>
      </c>
      <c r="J4633" s="12" t="str">
        <f>Data!N4633</f>
        <v>Online</v>
      </c>
      <c r="K4633" s="12" t="str">
        <f>Data!O4633</f>
        <v>Transferencia bancaria</v>
      </c>
      <c r="L4633" s="12" t="str">
        <f>Data!P4633</f>
        <v>Recurrente</v>
      </c>
    </row>
    <row r="4634">
      <c r="A4634" s="11">
        <v>4633.0</v>
      </c>
      <c r="B4634" s="14">
        <f>Data!D4634</f>
        <v>43945</v>
      </c>
      <c r="C4634" s="12">
        <f>IFERROR(VLOOKUP(Data!B4634, Minorista!$A$2:$B$100, 2, FALSE), "")</f>
        <v>4</v>
      </c>
      <c r="D4634" s="12">
        <f t="array" ref="D4634">INDEX(Producto!$A$2:$A$500, MATCH(Data!H4634, Producto!$B$2:$B$500, 0))</f>
        <v>5</v>
      </c>
      <c r="E4634" s="12">
        <f>VLOOKUP(Data!E4634 &amp; Data!F4634 &amp; Data!G4634, Ubicacion!$A$2:$B$1000, 2, FALSE)</f>
        <v>11</v>
      </c>
      <c r="F4634" s="15">
        <f>Data!J4634</f>
        <v>196</v>
      </c>
      <c r="G4634" s="16">
        <f>Data!I4634</f>
        <v>58</v>
      </c>
      <c r="H4634" s="17">
        <f>Data!K4634</f>
        <v>11368</v>
      </c>
      <c r="I4634" s="17">
        <f>Data!L4634</f>
        <v>5342.96</v>
      </c>
      <c r="J4634" s="12" t="str">
        <f>Data!N4634</f>
        <v>Online</v>
      </c>
      <c r="K4634" s="12" t="str">
        <f>Data!O4634</f>
        <v>Efectivo</v>
      </c>
      <c r="L4634" s="12" t="str">
        <f>Data!P4634</f>
        <v>Recurrente</v>
      </c>
    </row>
    <row r="4635">
      <c r="A4635" s="11">
        <v>4634.0</v>
      </c>
      <c r="B4635" s="14">
        <f>Data!D4635</f>
        <v>43945</v>
      </c>
      <c r="C4635" s="12">
        <f>IFERROR(VLOOKUP(Data!B4635, Minorista!$A$2:$B$100, 2, FALSE), "")</f>
        <v>4</v>
      </c>
      <c r="D4635" s="12">
        <f t="array" ref="D4635">INDEX(Producto!$A$2:$A$500, MATCH(Data!H4635, Producto!$B$2:$B$500, 0))</f>
        <v>6</v>
      </c>
      <c r="E4635" s="12">
        <f>VLOOKUP(Data!E4635 &amp; Data!F4635 &amp; Data!G4635, Ubicacion!$A$2:$B$1000, 2, FALSE)</f>
        <v>11</v>
      </c>
      <c r="F4635" s="15">
        <f>Data!J4635</f>
        <v>248</v>
      </c>
      <c r="G4635" s="16">
        <f>Data!I4635</f>
        <v>64</v>
      </c>
      <c r="H4635" s="17">
        <f>Data!K4635</f>
        <v>15872</v>
      </c>
      <c r="I4635" s="17">
        <f>Data!L4635</f>
        <v>10158.08</v>
      </c>
      <c r="J4635" s="12" t="str">
        <f>Data!N4635</f>
        <v>Online</v>
      </c>
      <c r="K4635" s="12" t="str">
        <f>Data!O4635</f>
        <v>Efectivo</v>
      </c>
      <c r="L4635" s="12" t="str">
        <f>Data!P4635</f>
        <v>Recurrente</v>
      </c>
    </row>
    <row r="4636">
      <c r="A4636" s="11">
        <v>4635.0</v>
      </c>
      <c r="B4636" s="14">
        <f>Data!D4636</f>
        <v>43945</v>
      </c>
      <c r="C4636" s="12">
        <f>IFERROR(VLOOKUP(Data!B4636, Minorista!$A$2:$B$100, 2, FALSE), "")</f>
        <v>4</v>
      </c>
      <c r="D4636" s="12">
        <f t="array" ref="D4636">INDEX(Producto!$A$2:$A$500, MATCH(Data!H4636, Producto!$B$2:$B$500, 0))</f>
        <v>1</v>
      </c>
      <c r="E4636" s="12">
        <f>VLOOKUP(Data!E4636 &amp; Data!F4636 &amp; Data!G4636, Ubicacion!$A$2:$B$1000, 2, FALSE)</f>
        <v>11</v>
      </c>
      <c r="F4636" s="15">
        <f>Data!J4636</f>
        <v>290</v>
      </c>
      <c r="G4636" s="16">
        <f>Data!I4636</f>
        <v>55</v>
      </c>
      <c r="H4636" s="17">
        <f>Data!K4636</f>
        <v>15950</v>
      </c>
      <c r="I4636" s="17">
        <f>Data!L4636</f>
        <v>9410.5</v>
      </c>
      <c r="J4636" s="12" t="str">
        <f>Data!N4636</f>
        <v>Online</v>
      </c>
      <c r="K4636" s="12" t="str">
        <f>Data!O4636</f>
        <v>Efectivo</v>
      </c>
      <c r="L4636" s="12" t="str">
        <f>Data!P4636</f>
        <v>Recurrente</v>
      </c>
    </row>
    <row r="4637">
      <c r="A4637" s="11">
        <v>4636.0</v>
      </c>
      <c r="B4637" s="14">
        <f>Data!D4637</f>
        <v>43945</v>
      </c>
      <c r="C4637" s="12">
        <f>IFERROR(VLOOKUP(Data!B4637, Minorista!$A$2:$B$100, 2, FALSE), "")</f>
        <v>4</v>
      </c>
      <c r="D4637" s="12">
        <f t="array" ref="D4637">INDEX(Producto!$A$2:$A$500, MATCH(Data!H4637, Producto!$B$2:$B$500, 0))</f>
        <v>2</v>
      </c>
      <c r="E4637" s="12">
        <f>VLOOKUP(Data!E4637 &amp; Data!F4637 &amp; Data!G4637, Ubicacion!$A$2:$B$1000, 2, FALSE)</f>
        <v>11</v>
      </c>
      <c r="F4637" s="15">
        <f>Data!J4637</f>
        <v>206</v>
      </c>
      <c r="G4637" s="16">
        <f>Data!I4637</f>
        <v>54</v>
      </c>
      <c r="H4637" s="17">
        <f>Data!K4637</f>
        <v>11124</v>
      </c>
      <c r="I4637" s="17">
        <f>Data!L4637</f>
        <v>5450.76</v>
      </c>
      <c r="J4637" s="12" t="str">
        <f>Data!N4637</f>
        <v>Online</v>
      </c>
      <c r="K4637" s="12" t="str">
        <f>Data!O4637</f>
        <v>Efectivo</v>
      </c>
      <c r="L4637" s="12" t="str">
        <f>Data!P4637</f>
        <v>Nuevo</v>
      </c>
    </row>
    <row r="4638">
      <c r="A4638" s="11">
        <v>4637.0</v>
      </c>
      <c r="B4638" s="14">
        <f>Data!D4638</f>
        <v>44081</v>
      </c>
      <c r="C4638" s="12">
        <f>IFERROR(VLOOKUP(Data!B4638, Minorista!$A$2:$B$100, 2, FALSE), "")</f>
        <v>4</v>
      </c>
      <c r="D4638" s="12">
        <f t="array" ref="D4638">INDEX(Producto!$A$2:$A$500, MATCH(Data!H4638, Producto!$B$2:$B$500, 0))</f>
        <v>3</v>
      </c>
      <c r="E4638" s="12">
        <f>VLOOKUP(Data!E4638 &amp; Data!F4638 &amp; Data!G4638, Ubicacion!$A$2:$B$1000, 2, FALSE)</f>
        <v>11</v>
      </c>
      <c r="F4638" s="15">
        <f>Data!J4638</f>
        <v>208</v>
      </c>
      <c r="G4638" s="16">
        <f>Data!I4638</f>
        <v>49</v>
      </c>
      <c r="H4638" s="17">
        <f>Data!K4638</f>
        <v>10192</v>
      </c>
      <c r="I4638" s="17">
        <f>Data!L4638</f>
        <v>3567.2</v>
      </c>
      <c r="J4638" s="12" t="str">
        <f>Data!N4638</f>
        <v>Online</v>
      </c>
      <c r="K4638" s="12" t="str">
        <f>Data!O4638</f>
        <v>Tarjeta</v>
      </c>
      <c r="L4638" s="12" t="str">
        <f>Data!P4638</f>
        <v>Nuevo</v>
      </c>
    </row>
    <row r="4639">
      <c r="A4639" s="11">
        <v>4638.0</v>
      </c>
      <c r="B4639" s="14">
        <f>Data!D4639</f>
        <v>44082</v>
      </c>
      <c r="C4639" s="12">
        <f>IFERROR(VLOOKUP(Data!B4639, Minorista!$A$2:$B$100, 2, FALSE), "")</f>
        <v>4</v>
      </c>
      <c r="D4639" s="12">
        <f t="array" ref="D4639">INDEX(Producto!$A$2:$A$500, MATCH(Data!H4639, Producto!$B$2:$B$500, 0))</f>
        <v>4</v>
      </c>
      <c r="E4639" s="12">
        <f>VLOOKUP(Data!E4639 &amp; Data!F4639 &amp; Data!G4639, Ubicacion!$A$2:$B$1000, 2, FALSE)</f>
        <v>11</v>
      </c>
      <c r="F4639" s="15">
        <f>Data!J4639</f>
        <v>217</v>
      </c>
      <c r="G4639" s="16">
        <f>Data!I4639</f>
        <v>47</v>
      </c>
      <c r="H4639" s="17">
        <f>Data!K4639</f>
        <v>10199</v>
      </c>
      <c r="I4639" s="17">
        <f>Data!L4639</f>
        <v>4079.6</v>
      </c>
      <c r="J4639" s="12" t="str">
        <f>Data!N4639</f>
        <v>Online</v>
      </c>
      <c r="K4639" s="12" t="str">
        <f>Data!O4639</f>
        <v>Tarjeta</v>
      </c>
      <c r="L4639" s="12" t="str">
        <f>Data!P4639</f>
        <v>Nuevo</v>
      </c>
    </row>
    <row r="4640">
      <c r="A4640" s="11">
        <v>4639.0</v>
      </c>
      <c r="B4640" s="14">
        <f>Data!D4640</f>
        <v>44083</v>
      </c>
      <c r="C4640" s="12">
        <f>IFERROR(VLOOKUP(Data!B4640, Minorista!$A$2:$B$100, 2, FALSE), "")</f>
        <v>4</v>
      </c>
      <c r="D4640" s="12">
        <f t="array" ref="D4640">INDEX(Producto!$A$2:$A$500, MATCH(Data!H4640, Producto!$B$2:$B$500, 0))</f>
        <v>5</v>
      </c>
      <c r="E4640" s="12">
        <f>VLOOKUP(Data!E4640 &amp; Data!F4640 &amp; Data!G4640, Ubicacion!$A$2:$B$1000, 2, FALSE)</f>
        <v>11</v>
      </c>
      <c r="F4640" s="15">
        <f>Data!J4640</f>
        <v>233</v>
      </c>
      <c r="G4640" s="16">
        <f>Data!I4640</f>
        <v>62</v>
      </c>
      <c r="H4640" s="17">
        <f>Data!K4640</f>
        <v>14446</v>
      </c>
      <c r="I4640" s="17">
        <f>Data!L4640</f>
        <v>7078.54</v>
      </c>
      <c r="J4640" s="12" t="str">
        <f>Data!N4640</f>
        <v>Online</v>
      </c>
      <c r="K4640" s="12" t="str">
        <f>Data!O4640</f>
        <v>Tarjeta</v>
      </c>
      <c r="L4640" s="12" t="str">
        <f>Data!P4640</f>
        <v>Recurrente</v>
      </c>
    </row>
    <row r="4641">
      <c r="A4641" s="11">
        <v>4640.0</v>
      </c>
      <c r="B4641" s="14">
        <f>Data!D4641</f>
        <v>44084</v>
      </c>
      <c r="C4641" s="12">
        <f>IFERROR(VLOOKUP(Data!B4641, Minorista!$A$2:$B$100, 2, FALSE), "")</f>
        <v>4</v>
      </c>
      <c r="D4641" s="12">
        <f t="array" ref="D4641">INDEX(Producto!$A$2:$A$500, MATCH(Data!H4641, Producto!$B$2:$B$500, 0))</f>
        <v>6</v>
      </c>
      <c r="E4641" s="12">
        <f>VLOOKUP(Data!E4641 &amp; Data!F4641 &amp; Data!G4641, Ubicacion!$A$2:$B$1000, 2, FALSE)</f>
        <v>11</v>
      </c>
      <c r="F4641" s="15">
        <f>Data!J4641</f>
        <v>259</v>
      </c>
      <c r="G4641" s="16">
        <f>Data!I4641</f>
        <v>63</v>
      </c>
      <c r="H4641" s="17">
        <f>Data!K4641</f>
        <v>16317</v>
      </c>
      <c r="I4641" s="17">
        <f>Data!L4641</f>
        <v>10606.05</v>
      </c>
      <c r="J4641" s="12" t="str">
        <f>Data!N4641</f>
        <v>Online</v>
      </c>
      <c r="K4641" s="12" t="str">
        <f>Data!O4641</f>
        <v>Transferencia bancaria</v>
      </c>
      <c r="L4641" s="12" t="str">
        <f>Data!P4641</f>
        <v>Nuevo</v>
      </c>
    </row>
    <row r="4642">
      <c r="A4642" s="11">
        <v>4641.0</v>
      </c>
      <c r="B4642" s="14">
        <f>Data!D4642</f>
        <v>44085</v>
      </c>
      <c r="C4642" s="12">
        <f>IFERROR(VLOOKUP(Data!B4642, Minorista!$A$2:$B$100, 2, FALSE), "")</f>
        <v>4</v>
      </c>
      <c r="D4642" s="12">
        <f t="array" ref="D4642">INDEX(Producto!$A$2:$A$500, MATCH(Data!H4642, Producto!$B$2:$B$500, 0))</f>
        <v>1</v>
      </c>
      <c r="E4642" s="12">
        <f>VLOOKUP(Data!E4642 &amp; Data!F4642 &amp; Data!G4642, Ubicacion!$A$2:$B$1000, 2, FALSE)</f>
        <v>11</v>
      </c>
      <c r="F4642" s="15">
        <f>Data!J4642</f>
        <v>299</v>
      </c>
      <c r="G4642" s="16">
        <f>Data!I4642</f>
        <v>60</v>
      </c>
      <c r="H4642" s="17">
        <f>Data!K4642</f>
        <v>17940</v>
      </c>
      <c r="I4642" s="17">
        <f>Data!L4642</f>
        <v>10764</v>
      </c>
      <c r="J4642" s="12" t="str">
        <f>Data!N4642</f>
        <v>Online</v>
      </c>
      <c r="K4642" s="12" t="str">
        <f>Data!O4642</f>
        <v>Tarjeta</v>
      </c>
      <c r="L4642" s="12" t="str">
        <f>Data!P4642</f>
        <v>Recurrente</v>
      </c>
    </row>
    <row r="4643">
      <c r="A4643" s="11">
        <v>4642.0</v>
      </c>
      <c r="B4643" s="14">
        <f>Data!D4643</f>
        <v>44086</v>
      </c>
      <c r="C4643" s="12">
        <f>IFERROR(VLOOKUP(Data!B4643, Minorista!$A$2:$B$100, 2, FALSE), "")</f>
        <v>4</v>
      </c>
      <c r="D4643" s="12">
        <f t="array" ref="D4643">INDEX(Producto!$A$2:$A$500, MATCH(Data!H4643, Producto!$B$2:$B$500, 0))</f>
        <v>2</v>
      </c>
      <c r="E4643" s="12">
        <f>VLOOKUP(Data!E4643 &amp; Data!F4643 &amp; Data!G4643, Ubicacion!$A$2:$B$1000, 2, FALSE)</f>
        <v>11</v>
      </c>
      <c r="F4643" s="15">
        <f>Data!J4643</f>
        <v>225</v>
      </c>
      <c r="G4643" s="16">
        <f>Data!I4643</f>
        <v>57</v>
      </c>
      <c r="H4643" s="17">
        <f>Data!K4643</f>
        <v>12825</v>
      </c>
      <c r="I4643" s="17">
        <f>Data!L4643</f>
        <v>5899.5</v>
      </c>
      <c r="J4643" s="12" t="str">
        <f>Data!N4643</f>
        <v>Online</v>
      </c>
      <c r="K4643" s="12" t="str">
        <f>Data!O4643</f>
        <v>Efectivo</v>
      </c>
      <c r="L4643" s="12" t="str">
        <f>Data!P4643</f>
        <v>Nuevo</v>
      </c>
    </row>
    <row r="4644">
      <c r="A4644" s="11">
        <v>4643.0</v>
      </c>
      <c r="B4644" s="14">
        <f>Data!D4644</f>
        <v>44087</v>
      </c>
      <c r="C4644" s="12">
        <f>IFERROR(VLOOKUP(Data!B4644, Minorista!$A$2:$B$100, 2, FALSE), "")</f>
        <v>4</v>
      </c>
      <c r="D4644" s="12">
        <f t="array" ref="D4644">INDEX(Producto!$A$2:$A$500, MATCH(Data!H4644, Producto!$B$2:$B$500, 0))</f>
        <v>3</v>
      </c>
      <c r="E4644" s="12">
        <f>VLOOKUP(Data!E4644 &amp; Data!F4644 &amp; Data!G4644, Ubicacion!$A$2:$B$1000, 2, FALSE)</f>
        <v>11</v>
      </c>
      <c r="F4644" s="15">
        <f>Data!J4644</f>
        <v>215</v>
      </c>
      <c r="G4644" s="16">
        <f>Data!I4644</f>
        <v>50</v>
      </c>
      <c r="H4644" s="17">
        <f>Data!K4644</f>
        <v>10750</v>
      </c>
      <c r="I4644" s="17">
        <f>Data!L4644</f>
        <v>3977.5</v>
      </c>
      <c r="J4644" s="12" t="str">
        <f>Data!N4644</f>
        <v>Online</v>
      </c>
      <c r="K4644" s="12" t="str">
        <f>Data!O4644</f>
        <v>Efectivo</v>
      </c>
      <c r="L4644" s="12" t="str">
        <f>Data!P4644</f>
        <v>Nuevo</v>
      </c>
    </row>
    <row r="4645">
      <c r="A4645" s="11">
        <v>4644.0</v>
      </c>
      <c r="B4645" s="14">
        <f>Data!D4645</f>
        <v>44088</v>
      </c>
      <c r="C4645" s="12">
        <f>IFERROR(VLOOKUP(Data!B4645, Minorista!$A$2:$B$100, 2, FALSE), "")</f>
        <v>4</v>
      </c>
      <c r="D4645" s="12">
        <f t="array" ref="D4645">INDEX(Producto!$A$2:$A$500, MATCH(Data!H4645, Producto!$B$2:$B$500, 0))</f>
        <v>4</v>
      </c>
      <c r="E4645" s="12">
        <f>VLOOKUP(Data!E4645 &amp; Data!F4645 &amp; Data!G4645, Ubicacion!$A$2:$B$1000, 2, FALSE)</f>
        <v>11</v>
      </c>
      <c r="F4645" s="15">
        <f>Data!J4645</f>
        <v>233</v>
      </c>
      <c r="G4645" s="16">
        <f>Data!I4645</f>
        <v>53</v>
      </c>
      <c r="H4645" s="17">
        <f>Data!K4645</f>
        <v>12349</v>
      </c>
      <c r="I4645" s="17">
        <f>Data!L4645</f>
        <v>5310.07</v>
      </c>
      <c r="J4645" s="12" t="str">
        <f>Data!N4645</f>
        <v>Online</v>
      </c>
      <c r="K4645" s="12" t="str">
        <f>Data!O4645</f>
        <v>Tarjeta</v>
      </c>
      <c r="L4645" s="12" t="str">
        <f>Data!P4645</f>
        <v>Recurrente</v>
      </c>
    </row>
    <row r="4646">
      <c r="A4646" s="11">
        <v>4645.0</v>
      </c>
      <c r="B4646" s="14">
        <f>Data!D4646</f>
        <v>44089</v>
      </c>
      <c r="C4646" s="12">
        <f>IFERROR(VLOOKUP(Data!B4646, Minorista!$A$2:$B$100, 2, FALSE), "")</f>
        <v>4</v>
      </c>
      <c r="D4646" s="12">
        <f t="array" ref="D4646">INDEX(Producto!$A$2:$A$500, MATCH(Data!H4646, Producto!$B$2:$B$500, 0))</f>
        <v>5</v>
      </c>
      <c r="E4646" s="12">
        <f>VLOOKUP(Data!E4646 &amp; Data!F4646 &amp; Data!G4646, Ubicacion!$A$2:$B$1000, 2, FALSE)</f>
        <v>11</v>
      </c>
      <c r="F4646" s="15">
        <f>Data!J4646</f>
        <v>208</v>
      </c>
      <c r="G4646" s="16">
        <f>Data!I4646</f>
        <v>61</v>
      </c>
      <c r="H4646" s="17">
        <f>Data!K4646</f>
        <v>12688</v>
      </c>
      <c r="I4646" s="17">
        <f>Data!L4646</f>
        <v>6217.12</v>
      </c>
      <c r="J4646" s="12" t="str">
        <f>Data!N4646</f>
        <v>Online</v>
      </c>
      <c r="K4646" s="12" t="str">
        <f>Data!O4646</f>
        <v>Efectivo</v>
      </c>
      <c r="L4646" s="12" t="str">
        <f>Data!P4646</f>
        <v>Nuevo</v>
      </c>
    </row>
    <row r="4647">
      <c r="A4647" s="11">
        <v>4646.0</v>
      </c>
      <c r="B4647" s="14">
        <f>Data!D4647</f>
        <v>44090</v>
      </c>
      <c r="C4647" s="12">
        <f>IFERROR(VLOOKUP(Data!B4647, Minorista!$A$2:$B$100, 2, FALSE), "")</f>
        <v>4</v>
      </c>
      <c r="D4647" s="12">
        <f t="array" ref="D4647">INDEX(Producto!$A$2:$A$500, MATCH(Data!H4647, Producto!$B$2:$B$500, 0))</f>
        <v>6</v>
      </c>
      <c r="E4647" s="12">
        <f>VLOOKUP(Data!E4647 &amp; Data!F4647 &amp; Data!G4647, Ubicacion!$A$2:$B$1000, 2, FALSE)</f>
        <v>11</v>
      </c>
      <c r="F4647" s="15">
        <f>Data!J4647</f>
        <v>244</v>
      </c>
      <c r="G4647" s="16">
        <f>Data!I4647</f>
        <v>67</v>
      </c>
      <c r="H4647" s="17">
        <f>Data!K4647</f>
        <v>16348</v>
      </c>
      <c r="I4647" s="17">
        <f>Data!L4647</f>
        <v>10626.2</v>
      </c>
      <c r="J4647" s="12" t="str">
        <f>Data!N4647</f>
        <v>Online</v>
      </c>
      <c r="K4647" s="12" t="str">
        <f>Data!O4647</f>
        <v>Tarjeta</v>
      </c>
      <c r="L4647" s="12" t="str">
        <f>Data!P4647</f>
        <v>Nuevo</v>
      </c>
    </row>
    <row r="4648">
      <c r="A4648" s="11">
        <v>4647.0</v>
      </c>
      <c r="B4648" s="14">
        <f>Data!D4648</f>
        <v>44091</v>
      </c>
      <c r="C4648" s="12">
        <f>IFERROR(VLOOKUP(Data!B4648, Minorista!$A$2:$B$100, 2, FALSE), "")</f>
        <v>4</v>
      </c>
      <c r="D4648" s="12">
        <f t="array" ref="D4648">INDEX(Producto!$A$2:$A$500, MATCH(Data!H4648, Producto!$B$2:$B$500, 0))</f>
        <v>1</v>
      </c>
      <c r="E4648" s="12">
        <f>VLOOKUP(Data!E4648 &amp; Data!F4648 &amp; Data!G4648, Ubicacion!$A$2:$B$1000, 2, FALSE)</f>
        <v>11</v>
      </c>
      <c r="F4648" s="15">
        <f>Data!J4648</f>
        <v>304</v>
      </c>
      <c r="G4648" s="16">
        <f>Data!I4648</f>
        <v>60</v>
      </c>
      <c r="H4648" s="17">
        <f>Data!K4648</f>
        <v>18240</v>
      </c>
      <c r="I4648" s="17">
        <f>Data!L4648</f>
        <v>10396.8</v>
      </c>
      <c r="J4648" s="12" t="str">
        <f>Data!N4648</f>
        <v>Online</v>
      </c>
      <c r="K4648" s="12" t="str">
        <f>Data!O4648</f>
        <v>Efectivo</v>
      </c>
      <c r="L4648" s="12" t="str">
        <f>Data!P4648</f>
        <v>Nuevo</v>
      </c>
    </row>
    <row r="4649">
      <c r="A4649" s="11">
        <v>4648.0</v>
      </c>
      <c r="B4649" s="14">
        <f>Data!D4649</f>
        <v>44092</v>
      </c>
      <c r="C4649" s="12">
        <f>IFERROR(VLOOKUP(Data!B4649, Minorista!$A$2:$B$100, 2, FALSE), "")</f>
        <v>4</v>
      </c>
      <c r="D4649" s="12">
        <f t="array" ref="D4649">INDEX(Producto!$A$2:$A$500, MATCH(Data!H4649, Producto!$B$2:$B$500, 0))</f>
        <v>2</v>
      </c>
      <c r="E4649" s="12">
        <f>VLOOKUP(Data!E4649 &amp; Data!F4649 &amp; Data!G4649, Ubicacion!$A$2:$B$1000, 2, FALSE)</f>
        <v>11</v>
      </c>
      <c r="F4649" s="15">
        <f>Data!J4649</f>
        <v>252</v>
      </c>
      <c r="G4649" s="16">
        <f>Data!I4649</f>
        <v>55</v>
      </c>
      <c r="H4649" s="17">
        <f>Data!K4649</f>
        <v>13860</v>
      </c>
      <c r="I4649" s="17">
        <f>Data!L4649</f>
        <v>6237</v>
      </c>
      <c r="J4649" s="12" t="str">
        <f>Data!N4649</f>
        <v>Online</v>
      </c>
      <c r="K4649" s="12" t="str">
        <f>Data!O4649</f>
        <v>Transferencia bancaria</v>
      </c>
      <c r="L4649" s="12" t="str">
        <f>Data!P4649</f>
        <v>Nuevo</v>
      </c>
    </row>
    <row r="4650">
      <c r="A4650" s="11">
        <v>4649.0</v>
      </c>
      <c r="B4650" s="14">
        <f>Data!D4650</f>
        <v>44093</v>
      </c>
      <c r="C4650" s="12">
        <f>IFERROR(VLOOKUP(Data!B4650, Minorista!$A$2:$B$100, 2, FALSE), "")</f>
        <v>4</v>
      </c>
      <c r="D4650" s="12">
        <f t="array" ref="D4650">INDEX(Producto!$A$2:$A$500, MATCH(Data!H4650, Producto!$B$2:$B$500, 0))</f>
        <v>3</v>
      </c>
      <c r="E4650" s="12">
        <f>VLOOKUP(Data!E4650 &amp; Data!F4650 &amp; Data!G4650, Ubicacion!$A$2:$B$1000, 2, FALSE)</f>
        <v>11</v>
      </c>
      <c r="F4650" s="15">
        <f>Data!J4650</f>
        <v>231</v>
      </c>
      <c r="G4650" s="16">
        <f>Data!I4650</f>
        <v>53</v>
      </c>
      <c r="H4650" s="17">
        <f>Data!K4650</f>
        <v>12243</v>
      </c>
      <c r="I4650" s="17">
        <f>Data!L4650</f>
        <v>4529.91</v>
      </c>
      <c r="J4650" s="12" t="str">
        <f>Data!N4650</f>
        <v>Online</v>
      </c>
      <c r="K4650" s="12" t="str">
        <f>Data!O4650</f>
        <v>Tarjeta</v>
      </c>
      <c r="L4650" s="12" t="str">
        <f>Data!P4650</f>
        <v>Recurrente</v>
      </c>
    </row>
    <row r="4651">
      <c r="A4651" s="11">
        <v>4650.0</v>
      </c>
      <c r="B4651" s="14">
        <f>Data!D4651</f>
        <v>44094</v>
      </c>
      <c r="C4651" s="12">
        <f>IFERROR(VLOOKUP(Data!B4651, Minorista!$A$2:$B$100, 2, FALSE), "")</f>
        <v>1</v>
      </c>
      <c r="D4651" s="12">
        <f t="array" ref="D4651">INDEX(Producto!$A$2:$A$500, MATCH(Data!H4651, Producto!$B$2:$B$500, 0))</f>
        <v>4</v>
      </c>
      <c r="E4651" s="12">
        <f>VLOOKUP(Data!E4651 &amp; Data!F4651 &amp; Data!G4651, Ubicacion!$A$2:$B$1000, 2, FALSE)</f>
        <v>11</v>
      </c>
      <c r="F4651" s="15">
        <f>Data!J4651</f>
        <v>233</v>
      </c>
      <c r="G4651" s="16">
        <f>Data!I4651</f>
        <v>44</v>
      </c>
      <c r="H4651" s="17">
        <f>Data!K4651</f>
        <v>10252</v>
      </c>
      <c r="I4651" s="17">
        <f>Data!L4651</f>
        <v>4100.8</v>
      </c>
      <c r="J4651" s="12" t="str">
        <f>Data!N4651</f>
        <v>Online</v>
      </c>
      <c r="K4651" s="12" t="str">
        <f>Data!O4651</f>
        <v>Transferencia bancaria</v>
      </c>
      <c r="L4651" s="12" t="str">
        <f>Data!P4651</f>
        <v>Nuevo</v>
      </c>
    </row>
    <row r="4652">
      <c r="A4652" s="11">
        <v>4651.0</v>
      </c>
      <c r="B4652" s="14">
        <f>Data!D4652</f>
        <v>44095</v>
      </c>
      <c r="C4652" s="12">
        <f>IFERROR(VLOOKUP(Data!B4652, Minorista!$A$2:$B$100, 2, FALSE), "")</f>
        <v>1</v>
      </c>
      <c r="D4652" s="12">
        <f t="array" ref="D4652">INDEX(Producto!$A$2:$A$500, MATCH(Data!H4652, Producto!$B$2:$B$500, 0))</f>
        <v>5</v>
      </c>
      <c r="E4652" s="12">
        <f>VLOOKUP(Data!E4652 &amp; Data!F4652 &amp; Data!G4652, Ubicacion!$A$2:$B$1000, 2, FALSE)</f>
        <v>11</v>
      </c>
      <c r="F4652" s="15">
        <f>Data!J4652</f>
        <v>225</v>
      </c>
      <c r="G4652" s="16">
        <f>Data!I4652</f>
        <v>52</v>
      </c>
      <c r="H4652" s="17">
        <f>Data!K4652</f>
        <v>11700</v>
      </c>
      <c r="I4652" s="17">
        <f>Data!L4652</f>
        <v>5265</v>
      </c>
      <c r="J4652" s="12" t="str">
        <f>Data!N4652</f>
        <v>Online</v>
      </c>
      <c r="K4652" s="12" t="str">
        <f>Data!O4652</f>
        <v>Transferencia bancaria</v>
      </c>
      <c r="L4652" s="12" t="str">
        <f>Data!P4652</f>
        <v>Nuevo</v>
      </c>
    </row>
    <row r="4653">
      <c r="A4653" s="11">
        <v>4652.0</v>
      </c>
      <c r="B4653" s="14">
        <f>Data!D4653</f>
        <v>44096</v>
      </c>
      <c r="C4653" s="12">
        <f>IFERROR(VLOOKUP(Data!B4653, Minorista!$A$2:$B$100, 2, FALSE), "")</f>
        <v>1</v>
      </c>
      <c r="D4653" s="12">
        <f t="array" ref="D4653">INDEX(Producto!$A$2:$A$500, MATCH(Data!H4653, Producto!$B$2:$B$500, 0))</f>
        <v>6</v>
      </c>
      <c r="E4653" s="12">
        <f>VLOOKUP(Data!E4653 &amp; Data!F4653 &amp; Data!G4653, Ubicacion!$A$2:$B$1000, 2, FALSE)</f>
        <v>11</v>
      </c>
      <c r="F4653" s="15">
        <f>Data!J4653</f>
        <v>278</v>
      </c>
      <c r="G4653" s="16">
        <f>Data!I4653</f>
        <v>56</v>
      </c>
      <c r="H4653" s="17">
        <f>Data!K4653</f>
        <v>15568</v>
      </c>
      <c r="I4653" s="17">
        <f>Data!L4653</f>
        <v>9496.48</v>
      </c>
      <c r="J4653" s="12" t="str">
        <f>Data!N4653</f>
        <v>Online</v>
      </c>
      <c r="K4653" s="12" t="str">
        <f>Data!O4653</f>
        <v>Efectivo</v>
      </c>
      <c r="L4653" s="12" t="str">
        <f>Data!P4653</f>
        <v>Recurrente</v>
      </c>
    </row>
    <row r="4654">
      <c r="A4654" s="11">
        <v>4653.0</v>
      </c>
      <c r="B4654" s="14">
        <f>Data!D4654</f>
        <v>44097</v>
      </c>
      <c r="C4654" s="12">
        <f>IFERROR(VLOOKUP(Data!B4654, Minorista!$A$2:$B$100, 2, FALSE), "")</f>
        <v>1</v>
      </c>
      <c r="D4654" s="12">
        <f t="array" ref="D4654">INDEX(Producto!$A$2:$A$500, MATCH(Data!H4654, Producto!$B$2:$B$500, 0))</f>
        <v>1</v>
      </c>
      <c r="E4654" s="12">
        <f>VLOOKUP(Data!E4654 &amp; Data!F4654 &amp; Data!G4654, Ubicacion!$A$2:$B$1000, 2, FALSE)</f>
        <v>11</v>
      </c>
      <c r="F4654" s="15">
        <f>Data!J4654</f>
        <v>284</v>
      </c>
      <c r="G4654" s="16">
        <f>Data!I4654</f>
        <v>53</v>
      </c>
      <c r="H4654" s="17">
        <f>Data!K4654</f>
        <v>15052</v>
      </c>
      <c r="I4654" s="17">
        <f>Data!L4654</f>
        <v>8278.6</v>
      </c>
      <c r="J4654" s="12" t="str">
        <f>Data!N4654</f>
        <v>Online</v>
      </c>
      <c r="K4654" s="12" t="str">
        <f>Data!O4654</f>
        <v>Efectivo</v>
      </c>
      <c r="L4654" s="12" t="str">
        <f>Data!P4654</f>
        <v>Nuevo</v>
      </c>
    </row>
    <row r="4655">
      <c r="A4655" s="11">
        <v>4654.0</v>
      </c>
      <c r="B4655" s="14">
        <f>Data!D4655</f>
        <v>44098</v>
      </c>
      <c r="C4655" s="12">
        <f>IFERROR(VLOOKUP(Data!B4655, Minorista!$A$2:$B$100, 2, FALSE), "")</f>
        <v>1</v>
      </c>
      <c r="D4655" s="12">
        <f t="array" ref="D4655">INDEX(Producto!$A$2:$A$500, MATCH(Data!H4655, Producto!$B$2:$B$500, 0))</f>
        <v>2</v>
      </c>
      <c r="E4655" s="12">
        <f>VLOOKUP(Data!E4655 &amp; Data!F4655 &amp; Data!G4655, Ubicacion!$A$2:$B$1000, 2, FALSE)</f>
        <v>11</v>
      </c>
      <c r="F4655" s="15">
        <f>Data!J4655</f>
        <v>255</v>
      </c>
      <c r="G4655" s="16">
        <f>Data!I4655</f>
        <v>46</v>
      </c>
      <c r="H4655" s="17">
        <f>Data!K4655</f>
        <v>11730</v>
      </c>
      <c r="I4655" s="17">
        <f>Data!L4655</f>
        <v>5278.5</v>
      </c>
      <c r="J4655" s="12" t="str">
        <f>Data!N4655</f>
        <v>Online</v>
      </c>
      <c r="K4655" s="12" t="str">
        <f>Data!O4655</f>
        <v>Tarjeta</v>
      </c>
      <c r="L4655" s="12" t="str">
        <f>Data!P4655</f>
        <v>Nuevo</v>
      </c>
    </row>
    <row r="4656">
      <c r="A4656" s="11">
        <v>4655.0</v>
      </c>
      <c r="B4656" s="14">
        <f>Data!D4656</f>
        <v>44099</v>
      </c>
      <c r="C4656" s="12">
        <f>IFERROR(VLOOKUP(Data!B4656, Minorista!$A$2:$B$100, 2, FALSE), "")</f>
        <v>3</v>
      </c>
      <c r="D4656" s="12">
        <f t="array" ref="D4656">INDEX(Producto!$A$2:$A$500, MATCH(Data!H4656, Producto!$B$2:$B$500, 0))</f>
        <v>3</v>
      </c>
      <c r="E4656" s="12">
        <f>VLOOKUP(Data!E4656 &amp; Data!F4656 &amp; Data!G4656, Ubicacion!$A$2:$B$1000, 2, FALSE)</f>
        <v>11</v>
      </c>
      <c r="F4656" s="15">
        <f>Data!J4656</f>
        <v>225</v>
      </c>
      <c r="G4656" s="16">
        <f>Data!I4656</f>
        <v>41</v>
      </c>
      <c r="H4656" s="17">
        <f>Data!K4656</f>
        <v>9225</v>
      </c>
      <c r="I4656" s="17">
        <f>Data!L4656</f>
        <v>3413.25</v>
      </c>
      <c r="J4656" s="12" t="str">
        <f>Data!N4656</f>
        <v>Online</v>
      </c>
      <c r="K4656" s="12" t="str">
        <f>Data!O4656</f>
        <v>Transferencia bancaria</v>
      </c>
      <c r="L4656" s="12" t="str">
        <f>Data!P4656</f>
        <v>Nuevo</v>
      </c>
    </row>
    <row r="4657">
      <c r="A4657" s="11">
        <v>4656.0</v>
      </c>
      <c r="B4657" s="14">
        <f>Data!D4657</f>
        <v>44100</v>
      </c>
      <c r="C4657" s="12">
        <f>IFERROR(VLOOKUP(Data!B4657, Minorista!$A$2:$B$100, 2, FALSE), "")</f>
        <v>3</v>
      </c>
      <c r="D4657" s="12">
        <f t="array" ref="D4657">INDEX(Producto!$A$2:$A$500, MATCH(Data!H4657, Producto!$B$2:$B$500, 0))</f>
        <v>4</v>
      </c>
      <c r="E4657" s="12">
        <f>VLOOKUP(Data!E4657 &amp; Data!F4657 &amp; Data!G4657, Ubicacion!$A$2:$B$1000, 2, FALSE)</f>
        <v>11</v>
      </c>
      <c r="F4657" s="15">
        <f>Data!J4657</f>
        <v>210</v>
      </c>
      <c r="G4657" s="16">
        <f>Data!I4657</f>
        <v>42</v>
      </c>
      <c r="H4657" s="17">
        <f>Data!K4657</f>
        <v>8820</v>
      </c>
      <c r="I4657" s="17">
        <f>Data!L4657</f>
        <v>3792.6</v>
      </c>
      <c r="J4657" s="12" t="str">
        <f>Data!N4657</f>
        <v>Online</v>
      </c>
      <c r="K4657" s="12" t="str">
        <f>Data!O4657</f>
        <v>Efectivo</v>
      </c>
      <c r="L4657" s="12" t="str">
        <f>Data!P4657</f>
        <v>Recurrente</v>
      </c>
    </row>
    <row r="4658">
      <c r="A4658" s="11">
        <v>4657.0</v>
      </c>
      <c r="B4658" s="14">
        <f>Data!D4658</f>
        <v>44101</v>
      </c>
      <c r="C4658" s="12">
        <f>IFERROR(VLOOKUP(Data!B4658, Minorista!$A$2:$B$100, 2, FALSE), "")</f>
        <v>3</v>
      </c>
      <c r="D4658" s="12">
        <f t="array" ref="D4658">INDEX(Producto!$A$2:$A$500, MATCH(Data!H4658, Producto!$B$2:$B$500, 0))</f>
        <v>5</v>
      </c>
      <c r="E4658" s="12">
        <f>VLOOKUP(Data!E4658 &amp; Data!F4658 &amp; Data!G4658, Ubicacion!$A$2:$B$1000, 2, FALSE)</f>
        <v>11</v>
      </c>
      <c r="F4658" s="15">
        <f>Data!J4658</f>
        <v>210</v>
      </c>
      <c r="G4658" s="16">
        <f>Data!I4658</f>
        <v>50</v>
      </c>
      <c r="H4658" s="17">
        <f>Data!K4658</f>
        <v>10500</v>
      </c>
      <c r="I4658" s="17">
        <f>Data!L4658</f>
        <v>5250</v>
      </c>
      <c r="J4658" s="12" t="str">
        <f>Data!N4658</f>
        <v>Online</v>
      </c>
      <c r="K4658" s="12" t="str">
        <f>Data!O4658</f>
        <v>Efectivo</v>
      </c>
      <c r="L4658" s="12" t="str">
        <f>Data!P4658</f>
        <v>Recurrente</v>
      </c>
    </row>
    <row r="4659">
      <c r="A4659" s="11">
        <v>4658.0</v>
      </c>
      <c r="B4659" s="14">
        <f>Data!D4659</f>
        <v>44102</v>
      </c>
      <c r="C4659" s="12">
        <f>IFERROR(VLOOKUP(Data!B4659, Minorista!$A$2:$B$100, 2, FALSE), "")</f>
        <v>3</v>
      </c>
      <c r="D4659" s="12">
        <f t="array" ref="D4659">INDEX(Producto!$A$2:$A$500, MATCH(Data!H4659, Producto!$B$2:$B$500, 0))</f>
        <v>6</v>
      </c>
      <c r="E4659" s="12">
        <f>VLOOKUP(Data!E4659 &amp; Data!F4659 &amp; Data!G4659, Ubicacion!$A$2:$B$1000, 2, FALSE)</f>
        <v>11</v>
      </c>
      <c r="F4659" s="15">
        <f>Data!J4659</f>
        <v>223</v>
      </c>
      <c r="G4659" s="16">
        <f>Data!I4659</f>
        <v>55</v>
      </c>
      <c r="H4659" s="17">
        <f>Data!K4659</f>
        <v>12265</v>
      </c>
      <c r="I4659" s="17">
        <f>Data!L4659</f>
        <v>7726.95</v>
      </c>
      <c r="J4659" s="12" t="str">
        <f>Data!N4659</f>
        <v>Online</v>
      </c>
      <c r="K4659" s="12" t="str">
        <f>Data!O4659</f>
        <v>Transferencia bancaria</v>
      </c>
      <c r="L4659" s="12" t="str">
        <f>Data!P4659</f>
        <v>Recurrente</v>
      </c>
    </row>
    <row r="4660">
      <c r="A4660" s="11">
        <v>4659.0</v>
      </c>
      <c r="B4660" s="14">
        <f>Data!D4660</f>
        <v>44103</v>
      </c>
      <c r="C4660" s="12">
        <f>IFERROR(VLOOKUP(Data!B4660, Minorista!$A$2:$B$100, 2, FALSE), "")</f>
        <v>3</v>
      </c>
      <c r="D4660" s="12">
        <f t="array" ref="D4660">INDEX(Producto!$A$2:$A$500, MATCH(Data!H4660, Producto!$B$2:$B$500, 0))</f>
        <v>1</v>
      </c>
      <c r="E4660" s="12">
        <f>VLOOKUP(Data!E4660 &amp; Data!F4660 &amp; Data!G4660, Ubicacion!$A$2:$B$1000, 2, FALSE)</f>
        <v>11</v>
      </c>
      <c r="F4660" s="15">
        <f>Data!J4660</f>
        <v>270</v>
      </c>
      <c r="G4660" s="16">
        <f>Data!I4660</f>
        <v>56</v>
      </c>
      <c r="H4660" s="17">
        <f>Data!K4660</f>
        <v>15120</v>
      </c>
      <c r="I4660" s="17">
        <f>Data!L4660</f>
        <v>9072</v>
      </c>
      <c r="J4660" s="12" t="str">
        <f>Data!N4660</f>
        <v>Online</v>
      </c>
      <c r="K4660" s="12" t="str">
        <f>Data!O4660</f>
        <v>Efectivo</v>
      </c>
      <c r="L4660" s="12" t="str">
        <f>Data!P4660</f>
        <v>Nuevo</v>
      </c>
    </row>
    <row r="4661">
      <c r="A4661" s="11">
        <v>4660.0</v>
      </c>
      <c r="B4661" s="14">
        <f>Data!D4661</f>
        <v>44104</v>
      </c>
      <c r="C4661" s="12">
        <f>IFERROR(VLOOKUP(Data!B4661, Minorista!$A$2:$B$100, 2, FALSE), "")</f>
        <v>3</v>
      </c>
      <c r="D4661" s="12">
        <f t="array" ref="D4661">INDEX(Producto!$A$2:$A$500, MATCH(Data!H4661, Producto!$B$2:$B$500, 0))</f>
        <v>2</v>
      </c>
      <c r="E4661" s="12">
        <f>VLOOKUP(Data!E4661 &amp; Data!F4661 &amp; Data!G4661, Ubicacion!$A$2:$B$1000, 2, FALSE)</f>
        <v>11</v>
      </c>
      <c r="F4661" s="15">
        <f>Data!J4661</f>
        <v>215</v>
      </c>
      <c r="G4661" s="16">
        <f>Data!I4661</f>
        <v>47</v>
      </c>
      <c r="H4661" s="17">
        <f>Data!K4661</f>
        <v>10105</v>
      </c>
      <c r="I4661" s="17">
        <f>Data!L4661</f>
        <v>4547.25</v>
      </c>
      <c r="J4661" s="12" t="str">
        <f>Data!N4661</f>
        <v>Online</v>
      </c>
      <c r="K4661" s="12" t="str">
        <f>Data!O4661</f>
        <v>Tarjeta</v>
      </c>
      <c r="L4661" s="12" t="str">
        <f>Data!P4661</f>
        <v>Nuevo</v>
      </c>
    </row>
    <row r="4662">
      <c r="A4662" s="11">
        <v>4661.0</v>
      </c>
      <c r="B4662" s="14">
        <f>Data!D4662</f>
        <v>44105</v>
      </c>
      <c r="C4662" s="12">
        <f>IFERROR(VLOOKUP(Data!B4662, Minorista!$A$2:$B$100, 2, FALSE), "")</f>
        <v>3</v>
      </c>
      <c r="D4662" s="12">
        <f t="array" ref="D4662">INDEX(Producto!$A$2:$A$500, MATCH(Data!H4662, Producto!$B$2:$B$500, 0))</f>
        <v>3</v>
      </c>
      <c r="E4662" s="12">
        <f>VLOOKUP(Data!E4662 &amp; Data!F4662 &amp; Data!G4662, Ubicacion!$A$2:$B$1000, 2, FALSE)</f>
        <v>11</v>
      </c>
      <c r="F4662" s="15">
        <f>Data!J4662</f>
        <v>203</v>
      </c>
      <c r="G4662" s="16">
        <f>Data!I4662</f>
        <v>47</v>
      </c>
      <c r="H4662" s="17">
        <f>Data!K4662</f>
        <v>9541</v>
      </c>
      <c r="I4662" s="17">
        <f>Data!L4662</f>
        <v>3720.99</v>
      </c>
      <c r="J4662" s="12" t="str">
        <f>Data!N4662</f>
        <v>Online</v>
      </c>
      <c r="K4662" s="12" t="str">
        <f>Data!O4662</f>
        <v>Transferencia bancaria</v>
      </c>
      <c r="L4662" s="12" t="str">
        <f>Data!P4662</f>
        <v>Recurrente</v>
      </c>
    </row>
    <row r="4663">
      <c r="A4663" s="11">
        <v>4662.0</v>
      </c>
      <c r="B4663" s="14">
        <f>Data!D4663</f>
        <v>44106</v>
      </c>
      <c r="C4663" s="12">
        <f>IFERROR(VLOOKUP(Data!B4663, Minorista!$A$2:$B$100, 2, FALSE), "")</f>
        <v>3</v>
      </c>
      <c r="D4663" s="12">
        <f t="array" ref="D4663">INDEX(Producto!$A$2:$A$500, MATCH(Data!H4663, Producto!$B$2:$B$500, 0))</f>
        <v>4</v>
      </c>
      <c r="E4663" s="12">
        <f>VLOOKUP(Data!E4663 &amp; Data!F4663 &amp; Data!G4663, Ubicacion!$A$2:$B$1000, 2, FALSE)</f>
        <v>11</v>
      </c>
      <c r="F4663" s="15">
        <f>Data!J4663</f>
        <v>182</v>
      </c>
      <c r="G4663" s="16">
        <f>Data!I4663</f>
        <v>45</v>
      </c>
      <c r="H4663" s="17">
        <f>Data!K4663</f>
        <v>8190</v>
      </c>
      <c r="I4663" s="17">
        <f>Data!L4663</f>
        <v>3603.6</v>
      </c>
      <c r="J4663" s="12" t="str">
        <f>Data!N4663</f>
        <v>Online</v>
      </c>
      <c r="K4663" s="12" t="str">
        <f>Data!O4663</f>
        <v>Efectivo</v>
      </c>
      <c r="L4663" s="12" t="str">
        <f>Data!P4663</f>
        <v>Nuevo</v>
      </c>
    </row>
    <row r="4664">
      <c r="A4664" s="11">
        <v>4663.0</v>
      </c>
      <c r="B4664" s="14">
        <f>Data!D4664</f>
        <v>44107</v>
      </c>
      <c r="C4664" s="12">
        <f>IFERROR(VLOOKUP(Data!B4664, Minorista!$A$2:$B$100, 2, FALSE), "")</f>
        <v>3</v>
      </c>
      <c r="D4664" s="12">
        <f t="array" ref="D4664">INDEX(Producto!$A$2:$A$500, MATCH(Data!H4664, Producto!$B$2:$B$500, 0))</f>
        <v>5</v>
      </c>
      <c r="E4664" s="12">
        <f>VLOOKUP(Data!E4664 &amp; Data!F4664 &amp; Data!G4664, Ubicacion!$A$2:$B$1000, 2, FALSE)</f>
        <v>11</v>
      </c>
      <c r="F4664" s="15">
        <f>Data!J4664</f>
        <v>189</v>
      </c>
      <c r="G4664" s="16">
        <f>Data!I4664</f>
        <v>57</v>
      </c>
      <c r="H4664" s="17">
        <f>Data!K4664</f>
        <v>10773</v>
      </c>
      <c r="I4664" s="17">
        <f>Data!L4664</f>
        <v>5386.5</v>
      </c>
      <c r="J4664" s="12" t="str">
        <f>Data!N4664</f>
        <v>Online</v>
      </c>
      <c r="K4664" s="12" t="str">
        <f>Data!O4664</f>
        <v>Transferencia bancaria</v>
      </c>
      <c r="L4664" s="12" t="str">
        <f>Data!P4664</f>
        <v>Recurrente</v>
      </c>
    </row>
    <row r="4665">
      <c r="A4665" s="11">
        <v>4664.0</v>
      </c>
      <c r="B4665" s="14">
        <f>Data!D4665</f>
        <v>44108</v>
      </c>
      <c r="C4665" s="12">
        <f>IFERROR(VLOOKUP(Data!B4665, Minorista!$A$2:$B$100, 2, FALSE), "")</f>
        <v>3</v>
      </c>
      <c r="D4665" s="12">
        <f t="array" ref="D4665">INDEX(Producto!$A$2:$A$500, MATCH(Data!H4665, Producto!$B$2:$B$500, 0))</f>
        <v>6</v>
      </c>
      <c r="E4665" s="12">
        <f>VLOOKUP(Data!E4665 &amp; Data!F4665 &amp; Data!G4665, Ubicacion!$A$2:$B$1000, 2, FALSE)</f>
        <v>11</v>
      </c>
      <c r="F4665" s="15">
        <f>Data!J4665</f>
        <v>223</v>
      </c>
      <c r="G4665" s="16">
        <f>Data!I4665</f>
        <v>59</v>
      </c>
      <c r="H4665" s="17">
        <f>Data!K4665</f>
        <v>13157</v>
      </c>
      <c r="I4665" s="17">
        <f>Data!L4665</f>
        <v>8552.05</v>
      </c>
      <c r="J4665" s="12" t="str">
        <f>Data!N4665</f>
        <v>Online</v>
      </c>
      <c r="K4665" s="12" t="str">
        <f>Data!O4665</f>
        <v>Efectivo</v>
      </c>
      <c r="L4665" s="12" t="str">
        <f>Data!P4665</f>
        <v>Nuevo</v>
      </c>
    </row>
    <row r="4666">
      <c r="A4666" s="11">
        <v>4665.0</v>
      </c>
      <c r="B4666" s="14">
        <f>Data!D4666</f>
        <v>44109</v>
      </c>
      <c r="C4666" s="12">
        <f>IFERROR(VLOOKUP(Data!B4666, Minorista!$A$2:$B$100, 2, FALSE), "")</f>
        <v>3</v>
      </c>
      <c r="D4666" s="12">
        <f t="array" ref="D4666">INDEX(Producto!$A$2:$A$500, MATCH(Data!H4666, Producto!$B$2:$B$500, 0))</f>
        <v>1</v>
      </c>
      <c r="E4666" s="12">
        <f>VLOOKUP(Data!E4666 &amp; Data!F4666 &amp; Data!G4666, Ubicacion!$A$2:$B$1000, 2, FALSE)</f>
        <v>11</v>
      </c>
      <c r="F4666" s="15">
        <f>Data!J4666</f>
        <v>244</v>
      </c>
      <c r="G4666" s="16">
        <f>Data!I4666</f>
        <v>56</v>
      </c>
      <c r="H4666" s="17">
        <f>Data!K4666</f>
        <v>13664</v>
      </c>
      <c r="I4666" s="17">
        <f>Data!L4666</f>
        <v>7925.12</v>
      </c>
      <c r="J4666" s="12" t="str">
        <f>Data!N4666</f>
        <v>Online</v>
      </c>
      <c r="K4666" s="12" t="str">
        <f>Data!O4666</f>
        <v>Efectivo</v>
      </c>
      <c r="L4666" s="12" t="str">
        <f>Data!P4666</f>
        <v>Nuevo</v>
      </c>
    </row>
    <row r="4667">
      <c r="A4667" s="11">
        <v>4666.0</v>
      </c>
      <c r="B4667" s="14">
        <f>Data!D4667</f>
        <v>44110</v>
      </c>
      <c r="C4667" s="12">
        <f>IFERROR(VLOOKUP(Data!B4667, Minorista!$A$2:$B$100, 2, FALSE), "")</f>
        <v>3</v>
      </c>
      <c r="D4667" s="12">
        <f t="array" ref="D4667">INDEX(Producto!$A$2:$A$500, MATCH(Data!H4667, Producto!$B$2:$B$500, 0))</f>
        <v>2</v>
      </c>
      <c r="E4667" s="12">
        <f>VLOOKUP(Data!E4667 &amp; Data!F4667 &amp; Data!G4667, Ubicacion!$A$2:$B$1000, 2, FALSE)</f>
        <v>11</v>
      </c>
      <c r="F4667" s="15">
        <f>Data!J4667</f>
        <v>224</v>
      </c>
      <c r="G4667" s="16">
        <f>Data!I4667</f>
        <v>49</v>
      </c>
      <c r="H4667" s="17">
        <f>Data!K4667</f>
        <v>10976</v>
      </c>
      <c r="I4667" s="17">
        <f>Data!L4667</f>
        <v>5268.48</v>
      </c>
      <c r="J4667" s="12" t="str">
        <f>Data!N4667</f>
        <v>Online</v>
      </c>
      <c r="K4667" s="12" t="str">
        <f>Data!O4667</f>
        <v>Efectivo</v>
      </c>
      <c r="L4667" s="12" t="str">
        <f>Data!P4667</f>
        <v>Recurrente</v>
      </c>
    </row>
    <row r="4668">
      <c r="A4668" s="11">
        <v>4667.0</v>
      </c>
      <c r="B4668" s="14">
        <f>Data!D4668</f>
        <v>44111</v>
      </c>
      <c r="C4668" s="12">
        <f>IFERROR(VLOOKUP(Data!B4668, Minorista!$A$2:$B$100, 2, FALSE), "")</f>
        <v>3</v>
      </c>
      <c r="D4668" s="12">
        <f t="array" ref="D4668">INDEX(Producto!$A$2:$A$500, MATCH(Data!H4668, Producto!$B$2:$B$500, 0))</f>
        <v>3</v>
      </c>
      <c r="E4668" s="12">
        <f>VLOOKUP(Data!E4668 &amp; Data!F4668 &amp; Data!G4668, Ubicacion!$A$2:$B$1000, 2, FALSE)</f>
        <v>11</v>
      </c>
      <c r="F4668" s="15">
        <f>Data!J4668</f>
        <v>224</v>
      </c>
      <c r="G4668" s="16">
        <f>Data!I4668</f>
        <v>46</v>
      </c>
      <c r="H4668" s="17">
        <f>Data!K4668</f>
        <v>10304</v>
      </c>
      <c r="I4668" s="17">
        <f>Data!L4668</f>
        <v>3812.48</v>
      </c>
      <c r="J4668" s="12" t="str">
        <f>Data!N4668</f>
        <v>Online</v>
      </c>
      <c r="K4668" s="12" t="str">
        <f>Data!O4668</f>
        <v>Efectivo</v>
      </c>
      <c r="L4668" s="12" t="str">
        <f>Data!P4668</f>
        <v>Nuevo</v>
      </c>
    </row>
    <row r="4669">
      <c r="A4669" s="11">
        <v>4668.0</v>
      </c>
      <c r="B4669" s="14">
        <f>Data!D4669</f>
        <v>44112</v>
      </c>
      <c r="C4669" s="12">
        <f>IFERROR(VLOOKUP(Data!B4669, Minorista!$A$2:$B$100, 2, FALSE), "")</f>
        <v>3</v>
      </c>
      <c r="D4669" s="12">
        <f t="array" ref="D4669">INDEX(Producto!$A$2:$A$500, MATCH(Data!H4669, Producto!$B$2:$B$500, 0))</f>
        <v>4</v>
      </c>
      <c r="E4669" s="12">
        <f>VLOOKUP(Data!E4669 &amp; Data!F4669 &amp; Data!G4669, Ubicacion!$A$2:$B$1000, 2, FALSE)</f>
        <v>11</v>
      </c>
      <c r="F4669" s="15">
        <f>Data!J4669</f>
        <v>202</v>
      </c>
      <c r="G4669" s="16">
        <f>Data!I4669</f>
        <v>49</v>
      </c>
      <c r="H4669" s="17">
        <f>Data!K4669</f>
        <v>9898</v>
      </c>
      <c r="I4669" s="17">
        <f>Data!L4669</f>
        <v>4355.12</v>
      </c>
      <c r="J4669" s="12" t="str">
        <f>Data!N4669</f>
        <v>Online</v>
      </c>
      <c r="K4669" s="12" t="str">
        <f>Data!O4669</f>
        <v>Transferencia bancaria</v>
      </c>
      <c r="L4669" s="12" t="str">
        <f>Data!P4669</f>
        <v>Nuevo</v>
      </c>
    </row>
    <row r="4670">
      <c r="A4670" s="11">
        <v>4669.0</v>
      </c>
      <c r="B4670" s="14">
        <f>Data!D4670</f>
        <v>44113</v>
      </c>
      <c r="C4670" s="12">
        <f>IFERROR(VLOOKUP(Data!B4670, Minorista!$A$2:$B$100, 2, FALSE), "")</f>
        <v>3</v>
      </c>
      <c r="D4670" s="12">
        <f t="array" ref="D4670">INDEX(Producto!$A$2:$A$500, MATCH(Data!H4670, Producto!$B$2:$B$500, 0))</f>
        <v>5</v>
      </c>
      <c r="E4670" s="12">
        <f>VLOOKUP(Data!E4670 &amp; Data!F4670 &amp; Data!G4670, Ubicacion!$A$2:$B$1000, 2, FALSE)</f>
        <v>11</v>
      </c>
      <c r="F4670" s="15">
        <f>Data!J4670</f>
        <v>195</v>
      </c>
      <c r="G4670" s="16">
        <f>Data!I4670</f>
        <v>64</v>
      </c>
      <c r="H4670" s="17">
        <f>Data!K4670</f>
        <v>12480</v>
      </c>
      <c r="I4670" s="17">
        <f>Data!L4670</f>
        <v>6240</v>
      </c>
      <c r="J4670" s="12" t="str">
        <f>Data!N4670</f>
        <v>Online</v>
      </c>
      <c r="K4670" s="12" t="str">
        <f>Data!O4670</f>
        <v>Tarjeta</v>
      </c>
      <c r="L4670" s="12" t="str">
        <f>Data!P4670</f>
        <v>Recurrente</v>
      </c>
    </row>
    <row r="4671">
      <c r="A4671" s="11">
        <v>4670.0</v>
      </c>
      <c r="B4671" s="14">
        <f>Data!D4671</f>
        <v>44114</v>
      </c>
      <c r="C4671" s="12">
        <f>IFERROR(VLOOKUP(Data!B4671, Minorista!$A$2:$B$100, 2, FALSE), "")</f>
        <v>3</v>
      </c>
      <c r="D4671" s="12">
        <f t="array" ref="D4671">INDEX(Producto!$A$2:$A$500, MATCH(Data!H4671, Producto!$B$2:$B$500, 0))</f>
        <v>6</v>
      </c>
      <c r="E4671" s="12">
        <f>VLOOKUP(Data!E4671 &amp; Data!F4671 &amp; Data!G4671, Ubicacion!$A$2:$B$1000, 2, FALSE)</f>
        <v>11</v>
      </c>
      <c r="F4671" s="15">
        <f>Data!J4671</f>
        <v>213</v>
      </c>
      <c r="G4671" s="16">
        <f>Data!I4671</f>
        <v>64</v>
      </c>
      <c r="H4671" s="17">
        <f>Data!K4671</f>
        <v>13632</v>
      </c>
      <c r="I4671" s="17">
        <f>Data!L4671</f>
        <v>8179.2</v>
      </c>
      <c r="J4671" s="12" t="str">
        <f>Data!N4671</f>
        <v>Online</v>
      </c>
      <c r="K4671" s="12" t="str">
        <f>Data!O4671</f>
        <v>Efectivo</v>
      </c>
      <c r="L4671" s="12" t="str">
        <f>Data!P4671</f>
        <v>Recurrente</v>
      </c>
    </row>
    <row r="4672">
      <c r="A4672" s="11">
        <v>4671.0</v>
      </c>
      <c r="B4672" s="14">
        <f>Data!D4672</f>
        <v>43975</v>
      </c>
      <c r="C4672" s="12">
        <f>IFERROR(VLOOKUP(Data!B4672, Minorista!$A$2:$B$100, 2, FALSE), "")</f>
        <v>3</v>
      </c>
      <c r="D4672" s="12">
        <f t="array" ref="D4672">INDEX(Producto!$A$2:$A$500, MATCH(Data!H4672, Producto!$B$2:$B$500, 0))</f>
        <v>1</v>
      </c>
      <c r="E4672" s="12">
        <f>VLOOKUP(Data!E4672 &amp; Data!F4672 &amp; Data!G4672, Ubicacion!$A$2:$B$1000, 2, FALSE)</f>
        <v>11</v>
      </c>
      <c r="F4672" s="15">
        <f>Data!J4672</f>
        <v>323</v>
      </c>
      <c r="G4672" s="16">
        <f>Data!I4672</f>
        <v>63</v>
      </c>
      <c r="H4672" s="17">
        <f>Data!K4672</f>
        <v>20349</v>
      </c>
      <c r="I4672" s="17">
        <f>Data!L4672</f>
        <v>11395.44</v>
      </c>
      <c r="J4672" s="12" t="str">
        <f>Data!N4672</f>
        <v>Online</v>
      </c>
      <c r="K4672" s="12" t="str">
        <f>Data!O4672</f>
        <v>Tarjeta</v>
      </c>
      <c r="L4672" s="12" t="str">
        <f>Data!P4672</f>
        <v>Nuevo</v>
      </c>
    </row>
    <row r="4673">
      <c r="A4673" s="11">
        <v>4672.0</v>
      </c>
      <c r="B4673" s="14">
        <f>Data!D4673</f>
        <v>43975</v>
      </c>
      <c r="C4673" s="12">
        <f>IFERROR(VLOOKUP(Data!B4673, Minorista!$A$2:$B$100, 2, FALSE), "")</f>
        <v>3</v>
      </c>
      <c r="D4673" s="12">
        <f t="array" ref="D4673">INDEX(Producto!$A$2:$A$500, MATCH(Data!H4673, Producto!$B$2:$B$500, 0))</f>
        <v>2</v>
      </c>
      <c r="E4673" s="12">
        <f>VLOOKUP(Data!E4673 &amp; Data!F4673 &amp; Data!G4673, Ubicacion!$A$2:$B$1000, 2, FALSE)</f>
        <v>11</v>
      </c>
      <c r="F4673" s="15">
        <f>Data!J4673</f>
        <v>254</v>
      </c>
      <c r="G4673" s="16">
        <f>Data!I4673</f>
        <v>51</v>
      </c>
      <c r="H4673" s="17">
        <f>Data!K4673</f>
        <v>12954</v>
      </c>
      <c r="I4673" s="17">
        <f>Data!L4673</f>
        <v>6088.38</v>
      </c>
      <c r="J4673" s="12" t="str">
        <f>Data!N4673</f>
        <v>Online</v>
      </c>
      <c r="K4673" s="12" t="str">
        <f>Data!O4673</f>
        <v>Tarjeta</v>
      </c>
      <c r="L4673" s="12" t="str">
        <f>Data!P4673</f>
        <v>Recurrente</v>
      </c>
    </row>
    <row r="4674">
      <c r="A4674" s="11">
        <v>4673.0</v>
      </c>
      <c r="B4674" s="14">
        <f>Data!D4674</f>
        <v>43975</v>
      </c>
      <c r="C4674" s="12">
        <f>IFERROR(VLOOKUP(Data!B4674, Minorista!$A$2:$B$100, 2, FALSE), "")</f>
        <v>3</v>
      </c>
      <c r="D4674" s="12">
        <f t="array" ref="D4674">INDEX(Producto!$A$2:$A$500, MATCH(Data!H4674, Producto!$B$2:$B$500, 0))</f>
        <v>3</v>
      </c>
      <c r="E4674" s="12">
        <f>VLOOKUP(Data!E4674 &amp; Data!F4674 &amp; Data!G4674, Ubicacion!$A$2:$B$1000, 2, FALSE)</f>
        <v>11</v>
      </c>
      <c r="F4674" s="15">
        <f>Data!J4674</f>
        <v>248</v>
      </c>
      <c r="G4674" s="16">
        <f>Data!I4674</f>
        <v>52</v>
      </c>
      <c r="H4674" s="17">
        <f>Data!K4674</f>
        <v>12896</v>
      </c>
      <c r="I4674" s="17">
        <f>Data!L4674</f>
        <v>4771.52</v>
      </c>
      <c r="J4674" s="12" t="str">
        <f>Data!N4674</f>
        <v>Online</v>
      </c>
      <c r="K4674" s="12" t="str">
        <f>Data!O4674</f>
        <v>Efectivo</v>
      </c>
      <c r="L4674" s="12" t="str">
        <f>Data!P4674</f>
        <v>Recurrente</v>
      </c>
    </row>
    <row r="4675">
      <c r="A4675" s="11">
        <v>4674.0</v>
      </c>
      <c r="B4675" s="14">
        <f>Data!D4675</f>
        <v>43975</v>
      </c>
      <c r="C4675" s="12">
        <f>IFERROR(VLOOKUP(Data!B4675, Minorista!$A$2:$B$100, 2, FALSE), "")</f>
        <v>3</v>
      </c>
      <c r="D4675" s="12">
        <f t="array" ref="D4675">INDEX(Producto!$A$2:$A$500, MATCH(Data!H4675, Producto!$B$2:$B$500, 0))</f>
        <v>4</v>
      </c>
      <c r="E4675" s="12">
        <f>VLOOKUP(Data!E4675 &amp; Data!F4675 &amp; Data!G4675, Ubicacion!$A$2:$B$1000, 2, FALSE)</f>
        <v>11</v>
      </c>
      <c r="F4675" s="15">
        <f>Data!J4675</f>
        <v>209</v>
      </c>
      <c r="G4675" s="16">
        <f>Data!I4675</f>
        <v>54</v>
      </c>
      <c r="H4675" s="17">
        <f>Data!K4675</f>
        <v>11286</v>
      </c>
      <c r="I4675" s="17">
        <f>Data!L4675</f>
        <v>4852.98</v>
      </c>
      <c r="J4675" s="12" t="str">
        <f>Data!N4675</f>
        <v>Online</v>
      </c>
      <c r="K4675" s="12" t="str">
        <f>Data!O4675</f>
        <v>Efectivo</v>
      </c>
      <c r="L4675" s="12" t="str">
        <f>Data!P4675</f>
        <v>Nuevo</v>
      </c>
    </row>
    <row r="4676">
      <c r="A4676" s="11">
        <v>4675.0</v>
      </c>
      <c r="B4676" s="14">
        <f>Data!D4676</f>
        <v>43975</v>
      </c>
      <c r="C4676" s="12">
        <f>IFERROR(VLOOKUP(Data!B4676, Minorista!$A$2:$B$100, 2, FALSE), "")</f>
        <v>1</v>
      </c>
      <c r="D4676" s="12">
        <f t="array" ref="D4676">INDEX(Producto!$A$2:$A$500, MATCH(Data!H4676, Producto!$B$2:$B$500, 0))</f>
        <v>5</v>
      </c>
      <c r="E4676" s="12">
        <f>VLOOKUP(Data!E4676 &amp; Data!F4676 &amp; Data!G4676, Ubicacion!$A$2:$B$1000, 2, FALSE)</f>
        <v>11</v>
      </c>
      <c r="F4676" s="15">
        <f>Data!J4676</f>
        <v>202</v>
      </c>
      <c r="G4676" s="16">
        <f>Data!I4676</f>
        <v>60</v>
      </c>
      <c r="H4676" s="17">
        <f>Data!K4676</f>
        <v>12120</v>
      </c>
      <c r="I4676" s="17">
        <f>Data!L4676</f>
        <v>5938.8</v>
      </c>
      <c r="J4676" s="12" t="str">
        <f>Data!N4676</f>
        <v>Online</v>
      </c>
      <c r="K4676" s="12" t="str">
        <f>Data!O4676</f>
        <v>Tarjeta</v>
      </c>
      <c r="L4676" s="12" t="str">
        <f>Data!P4676</f>
        <v>Nuevo</v>
      </c>
    </row>
    <row r="4677">
      <c r="A4677" s="11">
        <v>4676.0</v>
      </c>
      <c r="B4677" s="14">
        <f>Data!D4677</f>
        <v>43975</v>
      </c>
      <c r="C4677" s="12">
        <f>IFERROR(VLOOKUP(Data!B4677, Minorista!$A$2:$B$100, 2, FALSE), "")</f>
        <v>1</v>
      </c>
      <c r="D4677" s="12">
        <f t="array" ref="D4677">INDEX(Producto!$A$2:$A$500, MATCH(Data!H4677, Producto!$B$2:$B$500, 0))</f>
        <v>6</v>
      </c>
      <c r="E4677" s="12">
        <f>VLOOKUP(Data!E4677 &amp; Data!F4677 &amp; Data!G4677, Ubicacion!$A$2:$B$1000, 2, FALSE)</f>
        <v>11</v>
      </c>
      <c r="F4677" s="15">
        <f>Data!J4677</f>
        <v>219</v>
      </c>
      <c r="G4677" s="16">
        <f>Data!I4677</f>
        <v>64</v>
      </c>
      <c r="H4677" s="17">
        <f>Data!K4677</f>
        <v>14016</v>
      </c>
      <c r="I4677" s="17">
        <f>Data!L4677</f>
        <v>8830.08</v>
      </c>
      <c r="J4677" s="12" t="str">
        <f>Data!N4677</f>
        <v>Online</v>
      </c>
      <c r="K4677" s="12" t="str">
        <f>Data!O4677</f>
        <v>Transferencia bancaria</v>
      </c>
      <c r="L4677" s="12" t="str">
        <f>Data!P4677</f>
        <v>Recurrente</v>
      </c>
    </row>
    <row r="4678">
      <c r="A4678" s="11">
        <v>4677.0</v>
      </c>
      <c r="B4678" s="14">
        <f>Data!D4678</f>
        <v>44121</v>
      </c>
      <c r="C4678" s="12">
        <f>IFERROR(VLOOKUP(Data!B4678, Minorista!$A$2:$B$100, 2, FALSE), "")</f>
        <v>1</v>
      </c>
      <c r="D4678" s="12">
        <f t="array" ref="D4678">INDEX(Producto!$A$2:$A$500, MATCH(Data!H4678, Producto!$B$2:$B$500, 0))</f>
        <v>1</v>
      </c>
      <c r="E4678" s="12">
        <f>VLOOKUP(Data!E4678 &amp; Data!F4678 &amp; Data!G4678, Ubicacion!$A$2:$B$1000, 2, FALSE)</f>
        <v>11</v>
      </c>
      <c r="F4678" s="15">
        <f>Data!J4678</f>
        <v>131</v>
      </c>
      <c r="G4678" s="16">
        <f>Data!I4678</f>
        <v>33</v>
      </c>
      <c r="H4678" s="17">
        <f>Data!K4678</f>
        <v>4323</v>
      </c>
      <c r="I4678" s="17">
        <f>Data!L4678</f>
        <v>1945.35</v>
      </c>
      <c r="J4678" s="12" t="str">
        <f>Data!N4678</f>
        <v>Online</v>
      </c>
      <c r="K4678" s="12" t="str">
        <f>Data!O4678</f>
        <v>Tarjeta</v>
      </c>
      <c r="L4678" s="12" t="str">
        <f>Data!P4678</f>
        <v>Nuevo</v>
      </c>
    </row>
    <row r="4679">
      <c r="A4679" s="11">
        <v>4678.0</v>
      </c>
      <c r="B4679" s="14">
        <f>Data!D4679</f>
        <v>44122</v>
      </c>
      <c r="C4679" s="12">
        <f>IFERROR(VLOOKUP(Data!B4679, Minorista!$A$2:$B$100, 2, FALSE), "")</f>
        <v>1</v>
      </c>
      <c r="D4679" s="12">
        <f t="array" ref="D4679">INDEX(Producto!$A$2:$A$500, MATCH(Data!H4679, Producto!$B$2:$B$500, 0))</f>
        <v>2</v>
      </c>
      <c r="E4679" s="12">
        <f>VLOOKUP(Data!E4679 &amp; Data!F4679 &amp; Data!G4679, Ubicacion!$A$2:$B$1000, 2, FALSE)</f>
        <v>11</v>
      </c>
      <c r="F4679" s="15">
        <f>Data!J4679</f>
        <v>65</v>
      </c>
      <c r="G4679" s="16">
        <f>Data!I4679</f>
        <v>33</v>
      </c>
      <c r="H4679" s="17">
        <f>Data!K4679</f>
        <v>2145</v>
      </c>
      <c r="I4679" s="17">
        <f>Data!L4679</f>
        <v>858</v>
      </c>
      <c r="J4679" s="12" t="str">
        <f>Data!N4679</f>
        <v>Online</v>
      </c>
      <c r="K4679" s="12" t="str">
        <f>Data!O4679</f>
        <v>Efectivo</v>
      </c>
      <c r="L4679" s="12" t="str">
        <f>Data!P4679</f>
        <v>Recurrente</v>
      </c>
    </row>
    <row r="4680">
      <c r="A4680" s="11">
        <v>4679.0</v>
      </c>
      <c r="B4680" s="14">
        <f>Data!D4680</f>
        <v>44123</v>
      </c>
      <c r="C4680" s="12">
        <f>IFERROR(VLOOKUP(Data!B4680, Minorista!$A$2:$B$100, 2, FALSE), "")</f>
        <v>1</v>
      </c>
      <c r="D4680" s="12">
        <f t="array" ref="D4680">INDEX(Producto!$A$2:$A$500, MATCH(Data!H4680, Producto!$B$2:$B$500, 0))</f>
        <v>3</v>
      </c>
      <c r="E4680" s="12">
        <f>VLOOKUP(Data!E4680 &amp; Data!F4680 &amp; Data!G4680, Ubicacion!$A$2:$B$1000, 2, FALSE)</f>
        <v>11</v>
      </c>
      <c r="F4680" s="15">
        <f>Data!J4680</f>
        <v>63</v>
      </c>
      <c r="G4680" s="16">
        <f>Data!I4680</f>
        <v>24</v>
      </c>
      <c r="H4680" s="17">
        <f>Data!K4680</f>
        <v>1512</v>
      </c>
      <c r="I4680" s="17">
        <f>Data!L4680</f>
        <v>665.28</v>
      </c>
      <c r="J4680" s="12" t="str">
        <f>Data!N4680</f>
        <v>Online</v>
      </c>
      <c r="K4680" s="12" t="str">
        <f>Data!O4680</f>
        <v>Tarjeta</v>
      </c>
      <c r="L4680" s="12" t="str">
        <f>Data!P4680</f>
        <v>Recurrente</v>
      </c>
    </row>
    <row r="4681">
      <c r="A4681" s="11">
        <v>4680.0</v>
      </c>
      <c r="B4681" s="14">
        <f>Data!D4681</f>
        <v>44124</v>
      </c>
      <c r="C4681" s="12">
        <f>IFERROR(VLOOKUP(Data!B4681, Minorista!$A$2:$B$100, 2, FALSE), "")</f>
        <v>1</v>
      </c>
      <c r="D4681" s="12">
        <f t="array" ref="D4681">INDEX(Producto!$A$2:$A$500, MATCH(Data!H4681, Producto!$B$2:$B$500, 0))</f>
        <v>4</v>
      </c>
      <c r="E4681" s="12">
        <f>VLOOKUP(Data!E4681 &amp; Data!F4681 &amp; Data!G4681, Ubicacion!$A$2:$B$1000, 2, FALSE)</f>
        <v>11</v>
      </c>
      <c r="F4681" s="15">
        <f>Data!J4681</f>
        <v>26</v>
      </c>
      <c r="G4681" s="16">
        <f>Data!I4681</f>
        <v>29</v>
      </c>
      <c r="H4681" s="17">
        <f>Data!K4681</f>
        <v>754</v>
      </c>
      <c r="I4681" s="17">
        <f>Data!L4681</f>
        <v>339.3</v>
      </c>
      <c r="J4681" s="12" t="str">
        <f>Data!N4681</f>
        <v>Online</v>
      </c>
      <c r="K4681" s="12" t="str">
        <f>Data!O4681</f>
        <v>Tarjeta</v>
      </c>
      <c r="L4681" s="12" t="str">
        <f>Data!P4681</f>
        <v>Recurrente</v>
      </c>
    </row>
    <row r="4682">
      <c r="A4682" s="11">
        <v>4681.0</v>
      </c>
      <c r="B4682" s="14">
        <f>Data!D4682</f>
        <v>44125</v>
      </c>
      <c r="C4682" s="12">
        <f>IFERROR(VLOOKUP(Data!B4682, Minorista!$A$2:$B$100, 2, FALSE), "")</f>
        <v>1</v>
      </c>
      <c r="D4682" s="12">
        <f t="array" ref="D4682">INDEX(Producto!$A$2:$A$500, MATCH(Data!H4682, Producto!$B$2:$B$500, 0))</f>
        <v>5</v>
      </c>
      <c r="E4682" s="12">
        <f>VLOOKUP(Data!E4682 &amp; Data!F4682 &amp; Data!G4682, Ubicacion!$A$2:$B$1000, 2, FALSE)</f>
        <v>12</v>
      </c>
      <c r="F4682" s="15">
        <f>Data!J4682</f>
        <v>39</v>
      </c>
      <c r="G4682" s="16">
        <f>Data!I4682</f>
        <v>43</v>
      </c>
      <c r="H4682" s="17">
        <f>Data!K4682</f>
        <v>1677</v>
      </c>
      <c r="I4682" s="17">
        <f>Data!L4682</f>
        <v>754.65</v>
      </c>
      <c r="J4682" s="12" t="str">
        <f>Data!N4682</f>
        <v>Online</v>
      </c>
      <c r="K4682" s="12" t="str">
        <f>Data!O4682</f>
        <v>Transferencia bancaria</v>
      </c>
      <c r="L4682" s="12" t="str">
        <f>Data!P4682</f>
        <v>Nuevo</v>
      </c>
    </row>
    <row r="4683">
      <c r="A4683" s="11">
        <v>4682.0</v>
      </c>
      <c r="B4683" s="14">
        <f>Data!D4683</f>
        <v>44126</v>
      </c>
      <c r="C4683" s="12">
        <f>IFERROR(VLOOKUP(Data!B4683, Minorista!$A$2:$B$100, 2, FALSE), "")</f>
        <v>1</v>
      </c>
      <c r="D4683" s="12">
        <f t="array" ref="D4683">INDEX(Producto!$A$2:$A$500, MATCH(Data!H4683, Producto!$B$2:$B$500, 0))</f>
        <v>6</v>
      </c>
      <c r="E4683" s="12">
        <f>VLOOKUP(Data!E4683 &amp; Data!F4683 &amp; Data!G4683, Ubicacion!$A$2:$B$1000, 2, FALSE)</f>
        <v>12</v>
      </c>
      <c r="F4683" s="15">
        <f>Data!J4683</f>
        <v>65</v>
      </c>
      <c r="G4683" s="16">
        <f>Data!I4683</f>
        <v>32</v>
      </c>
      <c r="H4683" s="17">
        <f>Data!K4683</f>
        <v>2080</v>
      </c>
      <c r="I4683" s="17">
        <f>Data!L4683</f>
        <v>1164.8</v>
      </c>
      <c r="J4683" s="12" t="str">
        <f>Data!N4683</f>
        <v>Online</v>
      </c>
      <c r="K4683" s="12" t="str">
        <f>Data!O4683</f>
        <v>Tarjeta</v>
      </c>
      <c r="L4683" s="12" t="str">
        <f>Data!P4683</f>
        <v>Recurrente</v>
      </c>
    </row>
    <row r="4684">
      <c r="A4684" s="11">
        <v>4683.0</v>
      </c>
      <c r="B4684" s="14">
        <f>Data!D4684</f>
        <v>44127</v>
      </c>
      <c r="C4684" s="12">
        <f>IFERROR(VLOOKUP(Data!B4684, Minorista!$A$2:$B$100, 2, FALSE), "")</f>
        <v>1</v>
      </c>
      <c r="D4684" s="12">
        <f t="array" ref="D4684">INDEX(Producto!$A$2:$A$500, MATCH(Data!H4684, Producto!$B$2:$B$500, 0))</f>
        <v>1</v>
      </c>
      <c r="E4684" s="12">
        <f>VLOOKUP(Data!E4684 &amp; Data!F4684 &amp; Data!G4684, Ubicacion!$A$2:$B$1000, 2, FALSE)</f>
        <v>12</v>
      </c>
      <c r="F4684" s="15">
        <f>Data!J4684</f>
        <v>135</v>
      </c>
      <c r="G4684" s="16">
        <f>Data!I4684</f>
        <v>32</v>
      </c>
      <c r="H4684" s="17">
        <f>Data!K4684</f>
        <v>4320</v>
      </c>
      <c r="I4684" s="17">
        <f>Data!L4684</f>
        <v>1944</v>
      </c>
      <c r="J4684" s="12" t="str">
        <f>Data!N4684</f>
        <v>Online</v>
      </c>
      <c r="K4684" s="12" t="str">
        <f>Data!O4684</f>
        <v>Tarjeta</v>
      </c>
      <c r="L4684" s="12" t="str">
        <f>Data!P4684</f>
        <v>Recurrente</v>
      </c>
    </row>
    <row r="4685">
      <c r="A4685" s="11">
        <v>4684.0</v>
      </c>
      <c r="B4685" s="14">
        <f>Data!D4685</f>
        <v>44128</v>
      </c>
      <c r="C4685" s="12">
        <f>IFERROR(VLOOKUP(Data!B4685, Minorista!$A$2:$B$100, 2, FALSE), "")</f>
        <v>1</v>
      </c>
      <c r="D4685" s="12">
        <f t="array" ref="D4685">INDEX(Producto!$A$2:$A$500, MATCH(Data!H4685, Producto!$B$2:$B$500, 0))</f>
        <v>2</v>
      </c>
      <c r="E4685" s="12">
        <f>VLOOKUP(Data!E4685 &amp; Data!F4685 &amp; Data!G4685, Ubicacion!$A$2:$B$1000, 2, FALSE)</f>
        <v>12</v>
      </c>
      <c r="F4685" s="15">
        <f>Data!J4685</f>
        <v>38</v>
      </c>
      <c r="G4685" s="16">
        <f>Data!I4685</f>
        <v>34</v>
      </c>
      <c r="H4685" s="17">
        <f>Data!K4685</f>
        <v>1292</v>
      </c>
      <c r="I4685" s="17">
        <f>Data!L4685</f>
        <v>581.4</v>
      </c>
      <c r="J4685" s="12" t="str">
        <f>Data!N4685</f>
        <v>Online</v>
      </c>
      <c r="K4685" s="12" t="str">
        <f>Data!O4685</f>
        <v>Efectivo</v>
      </c>
      <c r="L4685" s="12" t="str">
        <f>Data!P4685</f>
        <v>Nuevo</v>
      </c>
    </row>
    <row r="4686">
      <c r="A4686" s="11">
        <v>4685.0</v>
      </c>
      <c r="B4686" s="14">
        <f>Data!D4686</f>
        <v>44129</v>
      </c>
      <c r="C4686" s="12">
        <f>IFERROR(VLOOKUP(Data!B4686, Minorista!$A$2:$B$100, 2, FALSE), "")</f>
        <v>1</v>
      </c>
      <c r="D4686" s="12">
        <f t="array" ref="D4686">INDEX(Producto!$A$2:$A$500, MATCH(Data!H4686, Producto!$B$2:$B$500, 0))</f>
        <v>3</v>
      </c>
      <c r="E4686" s="12">
        <f>VLOOKUP(Data!E4686 &amp; Data!F4686 &amp; Data!G4686, Ubicacion!$A$2:$B$1000, 2, FALSE)</f>
        <v>12</v>
      </c>
      <c r="F4686" s="15">
        <f>Data!J4686</f>
        <v>56</v>
      </c>
      <c r="G4686" s="16">
        <f>Data!I4686</f>
        <v>25</v>
      </c>
      <c r="H4686" s="17">
        <f>Data!K4686</f>
        <v>1400</v>
      </c>
      <c r="I4686" s="17">
        <f>Data!L4686</f>
        <v>588</v>
      </c>
      <c r="J4686" s="12" t="str">
        <f>Data!N4686</f>
        <v>Online</v>
      </c>
      <c r="K4686" s="12" t="str">
        <f>Data!O4686</f>
        <v>Tarjeta</v>
      </c>
      <c r="L4686" s="12" t="str">
        <f>Data!P4686</f>
        <v>Nuevo</v>
      </c>
    </row>
    <row r="4687">
      <c r="A4687" s="11">
        <v>4686.0</v>
      </c>
      <c r="B4687" s="14">
        <f>Data!D4687</f>
        <v>44130</v>
      </c>
      <c r="C4687" s="12">
        <f>IFERROR(VLOOKUP(Data!B4687, Minorista!$A$2:$B$100, 2, FALSE), "")</f>
        <v>1</v>
      </c>
      <c r="D4687" s="12">
        <f t="array" ref="D4687">INDEX(Producto!$A$2:$A$500, MATCH(Data!H4687, Producto!$B$2:$B$500, 0))</f>
        <v>4</v>
      </c>
      <c r="E4687" s="12">
        <f>VLOOKUP(Data!E4687 &amp; Data!F4687 &amp; Data!G4687, Ubicacion!$A$2:$B$1000, 2, FALSE)</f>
        <v>12</v>
      </c>
      <c r="F4687" s="15">
        <f>Data!J4687</f>
        <v>20</v>
      </c>
      <c r="G4687" s="16">
        <f>Data!I4687</f>
        <v>27</v>
      </c>
      <c r="H4687" s="17">
        <f>Data!K4687</f>
        <v>540</v>
      </c>
      <c r="I4687" s="17">
        <f>Data!L4687</f>
        <v>253.8</v>
      </c>
      <c r="J4687" s="12" t="str">
        <f>Data!N4687</f>
        <v>Online</v>
      </c>
      <c r="K4687" s="12" t="str">
        <f>Data!O4687</f>
        <v>Efectivo</v>
      </c>
      <c r="L4687" s="12" t="str">
        <f>Data!P4687</f>
        <v>Nuevo</v>
      </c>
    </row>
    <row r="4688">
      <c r="A4688" s="11">
        <v>4687.0</v>
      </c>
      <c r="B4688" s="14">
        <f>Data!D4688</f>
        <v>44131</v>
      </c>
      <c r="C4688" s="12">
        <f>IFERROR(VLOOKUP(Data!B4688, Minorista!$A$2:$B$100, 2, FALSE), "")</f>
        <v>1</v>
      </c>
      <c r="D4688" s="12">
        <f t="array" ref="D4688">INDEX(Producto!$A$2:$A$500, MATCH(Data!H4688, Producto!$B$2:$B$500, 0))</f>
        <v>5</v>
      </c>
      <c r="E4688" s="12">
        <f>VLOOKUP(Data!E4688 &amp; Data!F4688 &amp; Data!G4688, Ubicacion!$A$2:$B$1000, 2, FALSE)</f>
        <v>12</v>
      </c>
      <c r="F4688" s="15">
        <f>Data!J4688</f>
        <v>44</v>
      </c>
      <c r="G4688" s="16">
        <f>Data!I4688</f>
        <v>41</v>
      </c>
      <c r="H4688" s="17">
        <f>Data!K4688</f>
        <v>1804</v>
      </c>
      <c r="I4688" s="17">
        <f>Data!L4688</f>
        <v>739.64</v>
      </c>
      <c r="J4688" s="12" t="str">
        <f>Data!N4688</f>
        <v>Online</v>
      </c>
      <c r="K4688" s="12" t="str">
        <f>Data!O4688</f>
        <v>Tarjeta</v>
      </c>
      <c r="L4688" s="12" t="str">
        <f>Data!P4688</f>
        <v>Nuevo</v>
      </c>
    </row>
    <row r="4689">
      <c r="A4689" s="11">
        <v>4688.0</v>
      </c>
      <c r="B4689" s="14">
        <f>Data!D4689</f>
        <v>44132</v>
      </c>
      <c r="C4689" s="12">
        <f>IFERROR(VLOOKUP(Data!B4689, Minorista!$A$2:$B$100, 2, FALSE), "")</f>
        <v>1</v>
      </c>
      <c r="D4689" s="12">
        <f t="array" ref="D4689">INDEX(Producto!$A$2:$A$500, MATCH(Data!H4689, Producto!$B$2:$B$500, 0))</f>
        <v>6</v>
      </c>
      <c r="E4689" s="12">
        <f>VLOOKUP(Data!E4689 &amp; Data!F4689 &amp; Data!G4689, Ubicacion!$A$2:$B$1000, 2, FALSE)</f>
        <v>12</v>
      </c>
      <c r="F4689" s="15">
        <f>Data!J4689</f>
        <v>65</v>
      </c>
      <c r="G4689" s="16">
        <f>Data!I4689</f>
        <v>34</v>
      </c>
      <c r="H4689" s="17">
        <f>Data!K4689</f>
        <v>2210</v>
      </c>
      <c r="I4689" s="17">
        <f>Data!L4689</f>
        <v>1215.5</v>
      </c>
      <c r="J4689" s="12" t="str">
        <f>Data!N4689</f>
        <v>Online</v>
      </c>
      <c r="K4689" s="12" t="str">
        <f>Data!O4689</f>
        <v>Tarjeta</v>
      </c>
      <c r="L4689" s="12" t="str">
        <f>Data!P4689</f>
        <v>Nuevo</v>
      </c>
    </row>
    <row r="4690">
      <c r="A4690" s="11">
        <v>4689.0</v>
      </c>
      <c r="B4690" s="14">
        <f>Data!D4690</f>
        <v>44133</v>
      </c>
      <c r="C4690" s="12">
        <f>IFERROR(VLOOKUP(Data!B4690, Minorista!$A$2:$B$100, 2, FALSE), "")</f>
        <v>1</v>
      </c>
      <c r="D4690" s="12">
        <f t="array" ref="D4690">INDEX(Producto!$A$2:$A$500, MATCH(Data!H4690, Producto!$B$2:$B$500, 0))</f>
        <v>1</v>
      </c>
      <c r="E4690" s="12">
        <f>VLOOKUP(Data!E4690 &amp; Data!F4690 &amp; Data!G4690, Ubicacion!$A$2:$B$1000, 2, FALSE)</f>
        <v>12</v>
      </c>
      <c r="F4690" s="15">
        <f>Data!J4690</f>
        <v>116</v>
      </c>
      <c r="G4690" s="16">
        <f>Data!I4690</f>
        <v>39</v>
      </c>
      <c r="H4690" s="17">
        <f>Data!K4690</f>
        <v>4524</v>
      </c>
      <c r="I4690" s="17">
        <f>Data!L4690</f>
        <v>2262</v>
      </c>
      <c r="J4690" s="12" t="str">
        <f>Data!N4690</f>
        <v>Online</v>
      </c>
      <c r="K4690" s="12" t="str">
        <f>Data!O4690</f>
        <v>Efectivo</v>
      </c>
      <c r="L4690" s="12" t="str">
        <f>Data!P4690</f>
        <v>Nuevo</v>
      </c>
    </row>
    <row r="4691">
      <c r="A4691" s="11">
        <v>4690.0</v>
      </c>
      <c r="B4691" s="14">
        <f>Data!D4691</f>
        <v>44134</v>
      </c>
      <c r="C4691" s="12">
        <f>IFERROR(VLOOKUP(Data!B4691, Minorista!$A$2:$B$100, 2, FALSE), "")</f>
        <v>1</v>
      </c>
      <c r="D4691" s="12">
        <f t="array" ref="D4691">INDEX(Producto!$A$2:$A$500, MATCH(Data!H4691, Producto!$B$2:$B$500, 0))</f>
        <v>2</v>
      </c>
      <c r="E4691" s="12">
        <f>VLOOKUP(Data!E4691 &amp; Data!F4691 &amp; Data!G4691, Ubicacion!$A$2:$B$1000, 2, FALSE)</f>
        <v>12</v>
      </c>
      <c r="F4691" s="15">
        <f>Data!J4691</f>
        <v>35</v>
      </c>
      <c r="G4691" s="16">
        <f>Data!I4691</f>
        <v>38</v>
      </c>
      <c r="H4691" s="17">
        <f>Data!K4691</f>
        <v>1330</v>
      </c>
      <c r="I4691" s="17">
        <f>Data!L4691</f>
        <v>532</v>
      </c>
      <c r="J4691" s="12" t="str">
        <f>Data!N4691</f>
        <v>Online</v>
      </c>
      <c r="K4691" s="12" t="str">
        <f>Data!O4691</f>
        <v>Tarjeta</v>
      </c>
      <c r="L4691" s="12" t="str">
        <f>Data!P4691</f>
        <v>Nuevo</v>
      </c>
    </row>
    <row r="4692">
      <c r="A4692" s="11">
        <v>4691.0</v>
      </c>
      <c r="B4692" s="14">
        <f>Data!D4692</f>
        <v>44135</v>
      </c>
      <c r="C4692" s="12">
        <f>IFERROR(VLOOKUP(Data!B4692, Minorista!$A$2:$B$100, 2, FALSE), "")</f>
        <v>1</v>
      </c>
      <c r="D4692" s="12">
        <f t="array" ref="D4692">INDEX(Producto!$A$2:$A$500, MATCH(Data!H4692, Producto!$B$2:$B$500, 0))</f>
        <v>3</v>
      </c>
      <c r="E4692" s="12">
        <f>VLOOKUP(Data!E4692 &amp; Data!F4692 &amp; Data!G4692, Ubicacion!$A$2:$B$1000, 2, FALSE)</f>
        <v>12</v>
      </c>
      <c r="F4692" s="15">
        <f>Data!J4692</f>
        <v>53</v>
      </c>
      <c r="G4692" s="16">
        <f>Data!I4692</f>
        <v>29</v>
      </c>
      <c r="H4692" s="17">
        <f>Data!K4692</f>
        <v>1537</v>
      </c>
      <c r="I4692" s="17">
        <f>Data!L4692</f>
        <v>691.65</v>
      </c>
      <c r="J4692" s="12" t="str">
        <f>Data!N4692</f>
        <v>Online</v>
      </c>
      <c r="K4692" s="12" t="str">
        <f>Data!O4692</f>
        <v>Tarjeta</v>
      </c>
      <c r="L4692" s="12" t="str">
        <f>Data!P4692</f>
        <v>Nuevo</v>
      </c>
    </row>
    <row r="4693">
      <c r="A4693" s="11">
        <v>4692.0</v>
      </c>
      <c r="B4693" s="14">
        <f>Data!D4693</f>
        <v>44136</v>
      </c>
      <c r="C4693" s="12">
        <f>IFERROR(VLOOKUP(Data!B4693, Minorista!$A$2:$B$100, 2, FALSE), "")</f>
        <v>1</v>
      </c>
      <c r="D4693" s="12">
        <f t="array" ref="D4693">INDEX(Producto!$A$2:$A$500, MATCH(Data!H4693, Producto!$B$2:$B$500, 0))</f>
        <v>4</v>
      </c>
      <c r="E4693" s="12">
        <f>VLOOKUP(Data!E4693 &amp; Data!F4693 &amp; Data!G4693, Ubicacion!$A$2:$B$1000, 2, FALSE)</f>
        <v>12</v>
      </c>
      <c r="F4693" s="15">
        <f>Data!J4693</f>
        <v>7</v>
      </c>
      <c r="G4693" s="16">
        <f>Data!I4693</f>
        <v>32</v>
      </c>
      <c r="H4693" s="17">
        <f>Data!K4693</f>
        <v>224</v>
      </c>
      <c r="I4693" s="17">
        <f>Data!L4693</f>
        <v>112</v>
      </c>
      <c r="J4693" s="12" t="str">
        <f>Data!N4693</f>
        <v>Online</v>
      </c>
      <c r="K4693" s="12" t="str">
        <f>Data!O4693</f>
        <v>Efectivo</v>
      </c>
      <c r="L4693" s="12" t="str">
        <f>Data!P4693</f>
        <v>Nuevo</v>
      </c>
    </row>
    <row r="4694">
      <c r="A4694" s="11">
        <v>4693.0</v>
      </c>
      <c r="B4694" s="14">
        <f>Data!D4694</f>
        <v>44137</v>
      </c>
      <c r="C4694" s="12">
        <f>IFERROR(VLOOKUP(Data!B4694, Minorista!$A$2:$B$100, 2, FALSE), "")</f>
        <v>1</v>
      </c>
      <c r="D4694" s="12">
        <f t="array" ref="D4694">INDEX(Producto!$A$2:$A$500, MATCH(Data!H4694, Producto!$B$2:$B$500, 0))</f>
        <v>5</v>
      </c>
      <c r="E4694" s="12">
        <f>VLOOKUP(Data!E4694 &amp; Data!F4694 &amp; Data!G4694, Ubicacion!$A$2:$B$1000, 2, FALSE)</f>
        <v>12</v>
      </c>
      <c r="F4694" s="15">
        <f>Data!J4694</f>
        <v>19</v>
      </c>
      <c r="G4694" s="16">
        <f>Data!I4694</f>
        <v>47</v>
      </c>
      <c r="H4694" s="17">
        <f>Data!K4694</f>
        <v>893</v>
      </c>
      <c r="I4694" s="17">
        <f>Data!L4694</f>
        <v>375.06</v>
      </c>
      <c r="J4694" s="12" t="str">
        <f>Data!N4694</f>
        <v>Online</v>
      </c>
      <c r="K4694" s="12" t="str">
        <f>Data!O4694</f>
        <v>Efectivo</v>
      </c>
      <c r="L4694" s="12" t="str">
        <f>Data!P4694</f>
        <v>Nuevo</v>
      </c>
    </row>
    <row r="4695">
      <c r="A4695" s="11">
        <v>4694.0</v>
      </c>
      <c r="B4695" s="14">
        <f>Data!D4695</f>
        <v>44138</v>
      </c>
      <c r="C4695" s="12">
        <f>IFERROR(VLOOKUP(Data!B4695, Minorista!$A$2:$B$100, 2, FALSE), "")</f>
        <v>1</v>
      </c>
      <c r="D4695" s="12">
        <f t="array" ref="D4695">INDEX(Producto!$A$2:$A$500, MATCH(Data!H4695, Producto!$B$2:$B$500, 0))</f>
        <v>6</v>
      </c>
      <c r="E4695" s="12">
        <f>VLOOKUP(Data!E4695 &amp; Data!F4695 &amp; Data!G4695, Ubicacion!$A$2:$B$1000, 2, FALSE)</f>
        <v>12</v>
      </c>
      <c r="F4695" s="15">
        <f>Data!J4695</f>
        <v>47</v>
      </c>
      <c r="G4695" s="16">
        <f>Data!I4695</f>
        <v>38</v>
      </c>
      <c r="H4695" s="17">
        <f>Data!K4695</f>
        <v>1786</v>
      </c>
      <c r="I4695" s="17">
        <f>Data!L4695</f>
        <v>982.3</v>
      </c>
      <c r="J4695" s="12" t="str">
        <f>Data!N4695</f>
        <v>Online</v>
      </c>
      <c r="K4695" s="12" t="str">
        <f>Data!O4695</f>
        <v>Efectivo</v>
      </c>
      <c r="L4695" s="12" t="str">
        <f>Data!P4695</f>
        <v>Recurrente</v>
      </c>
    </row>
    <row r="4696">
      <c r="A4696" s="11">
        <v>4695.0</v>
      </c>
      <c r="B4696" s="14">
        <f>Data!D4696</f>
        <v>44139</v>
      </c>
      <c r="C4696" s="12">
        <f>IFERROR(VLOOKUP(Data!B4696, Minorista!$A$2:$B$100, 2, FALSE), "")</f>
        <v>1</v>
      </c>
      <c r="D4696" s="12">
        <f t="array" ref="D4696">INDEX(Producto!$A$2:$A$500, MATCH(Data!H4696, Producto!$B$2:$B$500, 0))</f>
        <v>1</v>
      </c>
      <c r="E4696" s="12">
        <f>VLOOKUP(Data!E4696 &amp; Data!F4696 &amp; Data!G4696, Ubicacion!$A$2:$B$1000, 2, FALSE)</f>
        <v>12</v>
      </c>
      <c r="F4696" s="15">
        <f>Data!J4696</f>
        <v>120</v>
      </c>
      <c r="G4696" s="16">
        <f>Data!I4696</f>
        <v>36</v>
      </c>
      <c r="H4696" s="17">
        <f>Data!K4696</f>
        <v>4320</v>
      </c>
      <c r="I4696" s="17">
        <f>Data!L4696</f>
        <v>2030.4</v>
      </c>
      <c r="J4696" s="12" t="str">
        <f>Data!N4696</f>
        <v>Online</v>
      </c>
      <c r="K4696" s="12" t="str">
        <f>Data!O4696</f>
        <v>Transferencia bancaria</v>
      </c>
      <c r="L4696" s="12" t="str">
        <f>Data!P4696</f>
        <v>Recurrente</v>
      </c>
    </row>
    <row r="4697">
      <c r="A4697" s="11">
        <v>4696.0</v>
      </c>
      <c r="B4697" s="14">
        <f>Data!D4697</f>
        <v>44140</v>
      </c>
      <c r="C4697" s="12">
        <f>IFERROR(VLOOKUP(Data!B4697, Minorista!$A$2:$B$100, 2, FALSE), "")</f>
        <v>1</v>
      </c>
      <c r="D4697" s="12">
        <f t="array" ref="D4697">INDEX(Producto!$A$2:$A$500, MATCH(Data!H4697, Producto!$B$2:$B$500, 0))</f>
        <v>2</v>
      </c>
      <c r="E4697" s="12">
        <f>VLOOKUP(Data!E4697 &amp; Data!F4697 &amp; Data!G4697, Ubicacion!$A$2:$B$1000, 2, FALSE)</f>
        <v>12</v>
      </c>
      <c r="F4697" s="15">
        <f>Data!J4697</f>
        <v>28</v>
      </c>
      <c r="G4697" s="16">
        <f>Data!I4697</f>
        <v>38</v>
      </c>
      <c r="H4697" s="17">
        <f>Data!K4697</f>
        <v>1064</v>
      </c>
      <c r="I4697" s="17">
        <f>Data!L4697</f>
        <v>446.88</v>
      </c>
      <c r="J4697" s="12" t="str">
        <f>Data!N4697</f>
        <v>Online</v>
      </c>
      <c r="K4697" s="12" t="str">
        <f>Data!O4697</f>
        <v>Transferencia bancaria</v>
      </c>
      <c r="L4697" s="12" t="str">
        <f>Data!P4697</f>
        <v>Recurrente</v>
      </c>
    </row>
    <row r="4698">
      <c r="A4698" s="11">
        <v>4697.0</v>
      </c>
      <c r="B4698" s="14">
        <f>Data!D4698</f>
        <v>44141</v>
      </c>
      <c r="C4698" s="12">
        <f>IFERROR(VLOOKUP(Data!B4698, Minorista!$A$2:$B$100, 2, FALSE), "")</f>
        <v>1</v>
      </c>
      <c r="D4698" s="12">
        <f t="array" ref="D4698">INDEX(Producto!$A$2:$A$500, MATCH(Data!H4698, Producto!$B$2:$B$500, 0))</f>
        <v>3</v>
      </c>
      <c r="E4698" s="12">
        <f>VLOOKUP(Data!E4698 &amp; Data!F4698 &amp; Data!G4698, Ubicacion!$A$2:$B$1000, 2, FALSE)</f>
        <v>12</v>
      </c>
      <c r="F4698" s="15">
        <f>Data!J4698</f>
        <v>26</v>
      </c>
      <c r="G4698" s="16">
        <f>Data!I4698</f>
        <v>29</v>
      </c>
      <c r="H4698" s="17">
        <f>Data!K4698</f>
        <v>754</v>
      </c>
      <c r="I4698" s="17">
        <f>Data!L4698</f>
        <v>331.76</v>
      </c>
      <c r="J4698" s="12" t="str">
        <f>Data!N4698</f>
        <v>Online</v>
      </c>
      <c r="K4698" s="12" t="str">
        <f>Data!O4698</f>
        <v>Transferencia bancaria</v>
      </c>
      <c r="L4698" s="12" t="str">
        <f>Data!P4698</f>
        <v>Recurrente</v>
      </c>
    </row>
    <row r="4699">
      <c r="A4699" s="11">
        <v>4698.0</v>
      </c>
      <c r="B4699" s="14">
        <f>Data!D4699</f>
        <v>44142</v>
      </c>
      <c r="C4699" s="12">
        <f>IFERROR(VLOOKUP(Data!B4699, Minorista!$A$2:$B$100, 2, FALSE), "")</f>
        <v>1</v>
      </c>
      <c r="D4699" s="12">
        <f t="array" ref="D4699">INDEX(Producto!$A$2:$A$500, MATCH(Data!H4699, Producto!$B$2:$B$500, 0))</f>
        <v>4</v>
      </c>
      <c r="E4699" s="12">
        <f>VLOOKUP(Data!E4699 &amp; Data!F4699 &amp; Data!G4699, Ubicacion!$A$2:$B$1000, 2, FALSE)</f>
        <v>12</v>
      </c>
      <c r="F4699" s="15">
        <f>Data!J4699</f>
        <v>7</v>
      </c>
      <c r="G4699" s="16">
        <f>Data!I4699</f>
        <v>32</v>
      </c>
      <c r="H4699" s="17">
        <f>Data!K4699</f>
        <v>224</v>
      </c>
      <c r="I4699" s="17">
        <f>Data!L4699</f>
        <v>112</v>
      </c>
      <c r="J4699" s="12" t="str">
        <f>Data!N4699</f>
        <v>Online</v>
      </c>
      <c r="K4699" s="12" t="str">
        <f>Data!O4699</f>
        <v>Efectivo</v>
      </c>
      <c r="L4699" s="12" t="str">
        <f>Data!P4699</f>
        <v>Nuevo</v>
      </c>
    </row>
    <row r="4700">
      <c r="A4700" s="11">
        <v>4699.0</v>
      </c>
      <c r="B4700" s="14">
        <f>Data!D4700</f>
        <v>44143</v>
      </c>
      <c r="C4700" s="12">
        <f>IFERROR(VLOOKUP(Data!B4700, Minorista!$A$2:$B$100, 2, FALSE), "")</f>
        <v>1</v>
      </c>
      <c r="D4700" s="12">
        <f t="array" ref="D4700">INDEX(Producto!$A$2:$A$500, MATCH(Data!H4700, Producto!$B$2:$B$500, 0))</f>
        <v>5</v>
      </c>
      <c r="E4700" s="12">
        <f>VLOOKUP(Data!E4700 &amp; Data!F4700 &amp; Data!G4700, Ubicacion!$A$2:$B$1000, 2, FALSE)</f>
        <v>12</v>
      </c>
      <c r="F4700" s="15">
        <f>Data!J4700</f>
        <v>14</v>
      </c>
      <c r="G4700" s="16">
        <f>Data!I4700</f>
        <v>47</v>
      </c>
      <c r="H4700" s="17">
        <f>Data!K4700</f>
        <v>658</v>
      </c>
      <c r="I4700" s="17">
        <f>Data!L4700</f>
        <v>263.2</v>
      </c>
      <c r="J4700" s="12" t="str">
        <f>Data!N4700</f>
        <v>Online</v>
      </c>
      <c r="K4700" s="12" t="str">
        <f>Data!O4700</f>
        <v>Efectivo</v>
      </c>
      <c r="L4700" s="12" t="str">
        <f>Data!P4700</f>
        <v>Recurrente</v>
      </c>
    </row>
    <row r="4701">
      <c r="A4701" s="11">
        <v>4700.0</v>
      </c>
      <c r="B4701" s="14">
        <f>Data!D4701</f>
        <v>44144</v>
      </c>
      <c r="C4701" s="12">
        <f>IFERROR(VLOOKUP(Data!B4701, Minorista!$A$2:$B$100, 2, FALSE), "")</f>
        <v>1</v>
      </c>
      <c r="D4701" s="12">
        <f t="array" ref="D4701">INDEX(Producto!$A$2:$A$500, MATCH(Data!H4701, Producto!$B$2:$B$500, 0))</f>
        <v>6</v>
      </c>
      <c r="E4701" s="12">
        <f>VLOOKUP(Data!E4701 &amp; Data!F4701 &amp; Data!G4701, Ubicacion!$A$2:$B$1000, 2, FALSE)</f>
        <v>12</v>
      </c>
      <c r="F4701" s="15">
        <f>Data!J4701</f>
        <v>53</v>
      </c>
      <c r="G4701" s="16">
        <f>Data!I4701</f>
        <v>36</v>
      </c>
      <c r="H4701" s="17">
        <f>Data!K4701</f>
        <v>1908</v>
      </c>
      <c r="I4701" s="17">
        <f>Data!L4701</f>
        <v>1144.8</v>
      </c>
      <c r="J4701" s="12" t="str">
        <f>Data!N4701</f>
        <v>Online</v>
      </c>
      <c r="K4701" s="12" t="str">
        <f>Data!O4701</f>
        <v>Efectivo</v>
      </c>
      <c r="L4701" s="12" t="str">
        <f>Data!P4701</f>
        <v>Recurrente</v>
      </c>
    </row>
    <row r="4702">
      <c r="A4702" s="11">
        <v>4701.0</v>
      </c>
      <c r="B4702" s="14">
        <f>Data!D4702</f>
        <v>44145</v>
      </c>
      <c r="C4702" s="12">
        <f>IFERROR(VLOOKUP(Data!B4702, Minorista!$A$2:$B$100, 2, FALSE), "")</f>
        <v>1</v>
      </c>
      <c r="D4702" s="12">
        <f t="array" ref="D4702">INDEX(Producto!$A$2:$A$500, MATCH(Data!H4702, Producto!$B$2:$B$500, 0))</f>
        <v>1</v>
      </c>
      <c r="E4702" s="12">
        <f>VLOOKUP(Data!E4702 &amp; Data!F4702 &amp; Data!G4702, Ubicacion!$A$2:$B$1000, 2, FALSE)</f>
        <v>12</v>
      </c>
      <c r="F4702" s="15">
        <f>Data!J4702</f>
        <v>116</v>
      </c>
      <c r="G4702" s="16">
        <f>Data!I4702</f>
        <v>48</v>
      </c>
      <c r="H4702" s="17">
        <f>Data!K4702</f>
        <v>5568</v>
      </c>
      <c r="I4702" s="17">
        <f>Data!L4702</f>
        <v>2616.96</v>
      </c>
      <c r="J4702" s="12" t="str">
        <f>Data!N4702</f>
        <v>Online</v>
      </c>
      <c r="K4702" s="12" t="str">
        <f>Data!O4702</f>
        <v>Transferencia bancaria</v>
      </c>
      <c r="L4702" s="12" t="str">
        <f>Data!P4702</f>
        <v>Recurrente</v>
      </c>
    </row>
    <row r="4703">
      <c r="A4703" s="11">
        <v>4702.0</v>
      </c>
      <c r="B4703" s="14">
        <f>Data!D4703</f>
        <v>44146</v>
      </c>
      <c r="C4703" s="12">
        <f>IFERROR(VLOOKUP(Data!B4703, Minorista!$A$2:$B$100, 2, FALSE), "")</f>
        <v>1</v>
      </c>
      <c r="D4703" s="12">
        <f t="array" ref="D4703">INDEX(Producto!$A$2:$A$500, MATCH(Data!H4703, Producto!$B$2:$B$500, 0))</f>
        <v>2</v>
      </c>
      <c r="E4703" s="12">
        <f>VLOOKUP(Data!E4703 &amp; Data!F4703 &amp; Data!G4703, Ubicacion!$A$2:$B$1000, 2, FALSE)</f>
        <v>12</v>
      </c>
      <c r="F4703" s="15">
        <f>Data!J4703</f>
        <v>44</v>
      </c>
      <c r="G4703" s="16">
        <f>Data!I4703</f>
        <v>44</v>
      </c>
      <c r="H4703" s="17">
        <f>Data!K4703</f>
        <v>1936</v>
      </c>
      <c r="I4703" s="17">
        <f>Data!L4703</f>
        <v>793.76</v>
      </c>
      <c r="J4703" s="12" t="str">
        <f>Data!N4703</f>
        <v>Online</v>
      </c>
      <c r="K4703" s="12" t="str">
        <f>Data!O4703</f>
        <v>Transferencia bancaria</v>
      </c>
      <c r="L4703" s="12" t="str">
        <f>Data!P4703</f>
        <v>Nuevo</v>
      </c>
    </row>
    <row r="4704">
      <c r="A4704" s="11">
        <v>4703.0</v>
      </c>
      <c r="B4704" s="14">
        <f>Data!D4704</f>
        <v>44147</v>
      </c>
      <c r="C4704" s="12">
        <f>IFERROR(VLOOKUP(Data!B4704, Minorista!$A$2:$B$100, 2, FALSE), "")</f>
        <v>1</v>
      </c>
      <c r="D4704" s="12">
        <f t="array" ref="D4704">INDEX(Producto!$A$2:$A$500, MATCH(Data!H4704, Producto!$B$2:$B$500, 0))</f>
        <v>3</v>
      </c>
      <c r="E4704" s="12">
        <f>VLOOKUP(Data!E4704 &amp; Data!F4704 &amp; Data!G4704, Ubicacion!$A$2:$B$1000, 2, FALSE)</f>
        <v>12</v>
      </c>
      <c r="F4704" s="15">
        <f>Data!J4704</f>
        <v>38</v>
      </c>
      <c r="G4704" s="16">
        <f>Data!I4704</f>
        <v>37</v>
      </c>
      <c r="H4704" s="17">
        <f>Data!K4704</f>
        <v>1406</v>
      </c>
      <c r="I4704" s="17">
        <f>Data!L4704</f>
        <v>618.64</v>
      </c>
      <c r="J4704" s="12" t="str">
        <f>Data!N4704</f>
        <v>Online</v>
      </c>
      <c r="K4704" s="12" t="str">
        <f>Data!O4704</f>
        <v>Tarjeta</v>
      </c>
      <c r="L4704" s="12" t="str">
        <f>Data!P4704</f>
        <v>Recurrente</v>
      </c>
    </row>
    <row r="4705">
      <c r="A4705" s="11">
        <v>4704.0</v>
      </c>
      <c r="B4705" s="14">
        <f>Data!D4705</f>
        <v>44148</v>
      </c>
      <c r="C4705" s="12">
        <f>IFERROR(VLOOKUP(Data!B4705, Minorista!$A$2:$B$100, 2, FALSE), "")</f>
        <v>1</v>
      </c>
      <c r="D4705" s="12">
        <f t="array" ref="D4705">INDEX(Producto!$A$2:$A$500, MATCH(Data!H4705, Producto!$B$2:$B$500, 0))</f>
        <v>4</v>
      </c>
      <c r="E4705" s="12">
        <f>VLOOKUP(Data!E4705 &amp; Data!F4705 &amp; Data!G4705, Ubicacion!$A$2:$B$1000, 2, FALSE)</f>
        <v>12</v>
      </c>
      <c r="F4705" s="15">
        <f>Data!J4705</f>
        <v>13</v>
      </c>
      <c r="G4705" s="16">
        <f>Data!I4705</f>
        <v>36</v>
      </c>
      <c r="H4705" s="17">
        <f>Data!K4705</f>
        <v>468</v>
      </c>
      <c r="I4705" s="17">
        <f>Data!L4705</f>
        <v>229.32</v>
      </c>
      <c r="J4705" s="12" t="str">
        <f>Data!N4705</f>
        <v>Online</v>
      </c>
      <c r="K4705" s="12" t="str">
        <f>Data!O4705</f>
        <v>Efectivo</v>
      </c>
      <c r="L4705" s="12" t="str">
        <f>Data!P4705</f>
        <v>Nuevo</v>
      </c>
    </row>
    <row r="4706">
      <c r="A4706" s="11">
        <v>4705.0</v>
      </c>
      <c r="B4706" s="14">
        <f>Data!D4706</f>
        <v>44149</v>
      </c>
      <c r="C4706" s="12">
        <f>IFERROR(VLOOKUP(Data!B4706, Minorista!$A$2:$B$100, 2, FALSE), "")</f>
        <v>1</v>
      </c>
      <c r="D4706" s="12">
        <f t="array" ref="D4706">INDEX(Producto!$A$2:$A$500, MATCH(Data!H4706, Producto!$B$2:$B$500, 0))</f>
        <v>5</v>
      </c>
      <c r="E4706" s="12">
        <f>VLOOKUP(Data!E4706 &amp; Data!F4706 &amp; Data!G4706, Ubicacion!$A$2:$B$1000, 2, FALSE)</f>
        <v>12</v>
      </c>
      <c r="F4706" s="15">
        <f>Data!J4706</f>
        <v>20</v>
      </c>
      <c r="G4706" s="16">
        <f>Data!I4706</f>
        <v>50</v>
      </c>
      <c r="H4706" s="17">
        <f>Data!K4706</f>
        <v>1000</v>
      </c>
      <c r="I4706" s="17">
        <f>Data!L4706</f>
        <v>410</v>
      </c>
      <c r="J4706" s="12" t="str">
        <f>Data!N4706</f>
        <v>Online</v>
      </c>
      <c r="K4706" s="12" t="str">
        <f>Data!O4706</f>
        <v>Tarjeta</v>
      </c>
      <c r="L4706" s="12" t="str">
        <f>Data!P4706</f>
        <v>Recurrente</v>
      </c>
    </row>
    <row r="4707">
      <c r="A4707" s="11">
        <v>4706.0</v>
      </c>
      <c r="B4707" s="14">
        <f>Data!D4707</f>
        <v>44150</v>
      </c>
      <c r="C4707" s="12">
        <f>IFERROR(VLOOKUP(Data!B4707, Minorista!$A$2:$B$100, 2, FALSE), "")</f>
        <v>1</v>
      </c>
      <c r="D4707" s="12">
        <f t="array" ref="D4707">INDEX(Producto!$A$2:$A$500, MATCH(Data!H4707, Producto!$B$2:$B$500, 0))</f>
        <v>6</v>
      </c>
      <c r="E4707" s="12">
        <f>VLOOKUP(Data!E4707 &amp; Data!F4707 &amp; Data!G4707, Ubicacion!$A$2:$B$1000, 2, FALSE)</f>
        <v>12</v>
      </c>
      <c r="F4707" s="15">
        <f>Data!J4707</f>
        <v>51</v>
      </c>
      <c r="G4707" s="16">
        <f>Data!I4707</f>
        <v>58</v>
      </c>
      <c r="H4707" s="17">
        <f>Data!K4707</f>
        <v>2958</v>
      </c>
      <c r="I4707" s="17">
        <f>Data!L4707</f>
        <v>1745.22</v>
      </c>
      <c r="J4707" s="12" t="str">
        <f>Data!N4707</f>
        <v>Online</v>
      </c>
      <c r="K4707" s="12" t="str">
        <f>Data!O4707</f>
        <v>Efectivo</v>
      </c>
      <c r="L4707" s="12" t="str">
        <f>Data!P4707</f>
        <v>Nuevo</v>
      </c>
    </row>
    <row r="4708">
      <c r="A4708" s="11">
        <v>4707.0</v>
      </c>
      <c r="B4708" s="14">
        <f>Data!D4708</f>
        <v>44151</v>
      </c>
      <c r="C4708" s="12">
        <f>IFERROR(VLOOKUP(Data!B4708, Minorista!$A$2:$B$100, 2, FALSE), "")</f>
        <v>1</v>
      </c>
      <c r="D4708" s="12">
        <f t="array" ref="D4708">INDEX(Producto!$A$2:$A$500, MATCH(Data!H4708, Producto!$B$2:$B$500, 0))</f>
        <v>1</v>
      </c>
      <c r="E4708" s="12">
        <f>VLOOKUP(Data!E4708 &amp; Data!F4708 &amp; Data!G4708, Ubicacion!$A$2:$B$1000, 2, FALSE)</f>
        <v>12</v>
      </c>
      <c r="F4708" s="15">
        <f>Data!J4708</f>
        <v>106</v>
      </c>
      <c r="G4708" s="16">
        <f>Data!I4708</f>
        <v>44</v>
      </c>
      <c r="H4708" s="17">
        <f>Data!K4708</f>
        <v>4664</v>
      </c>
      <c r="I4708" s="17">
        <f>Data!L4708</f>
        <v>2285.36</v>
      </c>
      <c r="J4708" s="12" t="str">
        <f>Data!N4708</f>
        <v>Online</v>
      </c>
      <c r="K4708" s="12" t="str">
        <f>Data!O4708</f>
        <v>Transferencia bancaria</v>
      </c>
      <c r="L4708" s="12" t="str">
        <f>Data!P4708</f>
        <v>Recurrente</v>
      </c>
    </row>
    <row r="4709">
      <c r="A4709" s="11">
        <v>4708.0</v>
      </c>
      <c r="B4709" s="14">
        <f>Data!D4709</f>
        <v>44152</v>
      </c>
      <c r="C4709" s="12">
        <f>IFERROR(VLOOKUP(Data!B4709, Minorista!$A$2:$B$100, 2, FALSE), "")</f>
        <v>1</v>
      </c>
      <c r="D4709" s="12">
        <f t="array" ref="D4709">INDEX(Producto!$A$2:$A$500, MATCH(Data!H4709, Producto!$B$2:$B$500, 0))</f>
        <v>2</v>
      </c>
      <c r="E4709" s="12">
        <f>VLOOKUP(Data!E4709 &amp; Data!F4709 &amp; Data!G4709, Ubicacion!$A$2:$B$1000, 2, FALSE)</f>
        <v>12</v>
      </c>
      <c r="F4709" s="15">
        <f>Data!J4709</f>
        <v>49</v>
      </c>
      <c r="G4709" s="16">
        <f>Data!I4709</f>
        <v>38</v>
      </c>
      <c r="H4709" s="17">
        <f>Data!K4709</f>
        <v>1862</v>
      </c>
      <c r="I4709" s="17">
        <f>Data!L4709</f>
        <v>763.42</v>
      </c>
      <c r="J4709" s="12" t="str">
        <f>Data!N4709</f>
        <v>Online</v>
      </c>
      <c r="K4709" s="12" t="str">
        <f>Data!O4709</f>
        <v>Efectivo</v>
      </c>
      <c r="L4709" s="12" t="str">
        <f>Data!P4709</f>
        <v>Recurrente</v>
      </c>
    </row>
    <row r="4710">
      <c r="A4710" s="11">
        <v>4709.0</v>
      </c>
      <c r="B4710" s="14">
        <f>Data!D4710</f>
        <v>44153</v>
      </c>
      <c r="C4710" s="12">
        <f>IFERROR(VLOOKUP(Data!B4710, Minorista!$A$2:$B$100, 2, FALSE), "")</f>
        <v>1</v>
      </c>
      <c r="D4710" s="12">
        <f t="array" ref="D4710">INDEX(Producto!$A$2:$A$500, MATCH(Data!H4710, Producto!$B$2:$B$500, 0))</f>
        <v>3</v>
      </c>
      <c r="E4710" s="12">
        <f>VLOOKUP(Data!E4710 &amp; Data!F4710 &amp; Data!G4710, Ubicacion!$A$2:$B$1000, 2, FALSE)</f>
        <v>12</v>
      </c>
      <c r="F4710" s="15">
        <f>Data!J4710</f>
        <v>47</v>
      </c>
      <c r="G4710" s="16">
        <f>Data!I4710</f>
        <v>33</v>
      </c>
      <c r="H4710" s="17">
        <f>Data!K4710</f>
        <v>1551</v>
      </c>
      <c r="I4710" s="17">
        <f>Data!L4710</f>
        <v>697.95</v>
      </c>
      <c r="J4710" s="12" t="str">
        <f>Data!N4710</f>
        <v>Online</v>
      </c>
      <c r="K4710" s="12" t="str">
        <f>Data!O4710</f>
        <v>Efectivo</v>
      </c>
      <c r="L4710" s="12" t="str">
        <f>Data!P4710</f>
        <v>Nuevo</v>
      </c>
    </row>
    <row r="4711">
      <c r="A4711" s="11">
        <v>4710.0</v>
      </c>
      <c r="B4711" s="14">
        <f>Data!D4711</f>
        <v>44154</v>
      </c>
      <c r="C4711" s="12">
        <f>IFERROR(VLOOKUP(Data!B4711, Minorista!$A$2:$B$100, 2, FALSE), "")</f>
        <v>1</v>
      </c>
      <c r="D4711" s="12">
        <f t="array" ref="D4711">INDEX(Producto!$A$2:$A$500, MATCH(Data!H4711, Producto!$B$2:$B$500, 0))</f>
        <v>4</v>
      </c>
      <c r="E4711" s="12">
        <f>VLOOKUP(Data!E4711 &amp; Data!F4711 &amp; Data!G4711, Ubicacion!$A$2:$B$1000, 2, FALSE)</f>
        <v>12</v>
      </c>
      <c r="F4711" s="15">
        <f>Data!J4711</f>
        <v>45</v>
      </c>
      <c r="G4711" s="16">
        <f>Data!I4711</f>
        <v>32</v>
      </c>
      <c r="H4711" s="17">
        <f>Data!K4711</f>
        <v>1440</v>
      </c>
      <c r="I4711" s="17">
        <f>Data!L4711</f>
        <v>676.8</v>
      </c>
      <c r="J4711" s="12" t="str">
        <f>Data!N4711</f>
        <v>Online</v>
      </c>
      <c r="K4711" s="12" t="str">
        <f>Data!O4711</f>
        <v>Efectivo</v>
      </c>
      <c r="L4711" s="12" t="str">
        <f>Data!P4711</f>
        <v>Nuevo</v>
      </c>
    </row>
    <row r="4712">
      <c r="A4712" s="11">
        <v>4711.0</v>
      </c>
      <c r="B4712" s="14">
        <f>Data!D4712</f>
        <v>44155</v>
      </c>
      <c r="C4712" s="12">
        <f>IFERROR(VLOOKUP(Data!B4712, Minorista!$A$2:$B$100, 2, FALSE), "")</f>
        <v>1</v>
      </c>
      <c r="D4712" s="12">
        <f t="array" ref="D4712">INDEX(Producto!$A$2:$A$500, MATCH(Data!H4712, Producto!$B$2:$B$500, 0))</f>
        <v>5</v>
      </c>
      <c r="E4712" s="12">
        <f>VLOOKUP(Data!E4712 &amp; Data!F4712 &amp; Data!G4712, Ubicacion!$A$2:$B$1000, 2, FALSE)</f>
        <v>12</v>
      </c>
      <c r="F4712" s="15">
        <f>Data!J4712</f>
        <v>45</v>
      </c>
      <c r="G4712" s="16">
        <f>Data!I4712</f>
        <v>49</v>
      </c>
      <c r="H4712" s="17">
        <f>Data!K4712</f>
        <v>2205</v>
      </c>
      <c r="I4712" s="17">
        <f>Data!L4712</f>
        <v>926.1</v>
      </c>
      <c r="J4712" s="12" t="str">
        <f>Data!N4712</f>
        <v>Online</v>
      </c>
      <c r="K4712" s="12" t="str">
        <f>Data!O4712</f>
        <v>Efectivo</v>
      </c>
      <c r="L4712" s="12" t="str">
        <f>Data!P4712</f>
        <v>Recurrente</v>
      </c>
    </row>
    <row r="4713">
      <c r="A4713" s="11">
        <v>4712.0</v>
      </c>
      <c r="B4713" s="14">
        <f>Data!D4713</f>
        <v>44156</v>
      </c>
      <c r="C4713" s="12">
        <f>IFERROR(VLOOKUP(Data!B4713, Minorista!$A$2:$B$100, 2, FALSE), "")</f>
        <v>1</v>
      </c>
      <c r="D4713" s="12">
        <f t="array" ref="D4713">INDEX(Producto!$A$2:$A$500, MATCH(Data!H4713, Producto!$B$2:$B$500, 0))</f>
        <v>6</v>
      </c>
      <c r="E4713" s="12">
        <f>VLOOKUP(Data!E4713 &amp; Data!F4713 &amp; Data!G4713, Ubicacion!$A$2:$B$1000, 2, FALSE)</f>
        <v>12</v>
      </c>
      <c r="F4713" s="15">
        <f>Data!J4713</f>
        <v>81</v>
      </c>
      <c r="G4713" s="16">
        <f>Data!I4713</f>
        <v>53</v>
      </c>
      <c r="H4713" s="17">
        <f>Data!K4713</f>
        <v>4293</v>
      </c>
      <c r="I4713" s="17">
        <f>Data!L4713</f>
        <v>2404.08</v>
      </c>
      <c r="J4713" s="12" t="str">
        <f>Data!N4713</f>
        <v>Online</v>
      </c>
      <c r="K4713" s="12" t="str">
        <f>Data!O4713</f>
        <v>Transferencia bancaria</v>
      </c>
      <c r="L4713" s="12" t="str">
        <f>Data!P4713</f>
        <v>Recurrente</v>
      </c>
    </row>
    <row r="4714">
      <c r="A4714" s="11">
        <v>4713.0</v>
      </c>
      <c r="B4714" s="14">
        <f>Data!D4714</f>
        <v>44157</v>
      </c>
      <c r="C4714" s="12">
        <f>IFERROR(VLOOKUP(Data!B4714, Minorista!$A$2:$B$100, 2, FALSE), "")</f>
        <v>1</v>
      </c>
      <c r="D4714" s="12">
        <f t="array" ref="D4714">INDEX(Producto!$A$2:$A$500, MATCH(Data!H4714, Producto!$B$2:$B$500, 0))</f>
        <v>1</v>
      </c>
      <c r="E4714" s="12">
        <f>VLOOKUP(Data!E4714 &amp; Data!F4714 &amp; Data!G4714, Ubicacion!$A$2:$B$1000, 2, FALSE)</f>
        <v>12</v>
      </c>
      <c r="F4714" s="15">
        <f>Data!J4714</f>
        <v>160</v>
      </c>
      <c r="G4714" s="16">
        <f>Data!I4714</f>
        <v>49</v>
      </c>
      <c r="H4714" s="17">
        <f>Data!K4714</f>
        <v>7840</v>
      </c>
      <c r="I4714" s="17">
        <f>Data!L4714</f>
        <v>3684.8</v>
      </c>
      <c r="J4714" s="12" t="str">
        <f>Data!N4714</f>
        <v>Online</v>
      </c>
      <c r="K4714" s="12" t="str">
        <f>Data!O4714</f>
        <v>Transferencia bancaria</v>
      </c>
      <c r="L4714" s="12" t="str">
        <f>Data!P4714</f>
        <v>Recurrente</v>
      </c>
    </row>
    <row r="4715">
      <c r="A4715" s="11">
        <v>4714.0</v>
      </c>
      <c r="B4715" s="14">
        <f>Data!D4715</f>
        <v>44158</v>
      </c>
      <c r="C4715" s="12">
        <f>IFERROR(VLOOKUP(Data!B4715, Minorista!$A$2:$B$100, 2, FALSE), "")</f>
        <v>1</v>
      </c>
      <c r="D4715" s="12">
        <f t="array" ref="D4715">INDEX(Producto!$A$2:$A$500, MATCH(Data!H4715, Producto!$B$2:$B$500, 0))</f>
        <v>2</v>
      </c>
      <c r="E4715" s="12">
        <f>VLOOKUP(Data!E4715 &amp; Data!F4715 &amp; Data!G4715, Ubicacion!$A$2:$B$1000, 2, FALSE)</f>
        <v>12</v>
      </c>
      <c r="F4715" s="15">
        <f>Data!J4715</f>
        <v>75</v>
      </c>
      <c r="G4715" s="16">
        <f>Data!I4715</f>
        <v>42</v>
      </c>
      <c r="H4715" s="17">
        <f>Data!K4715</f>
        <v>3150</v>
      </c>
      <c r="I4715" s="17">
        <f>Data!L4715</f>
        <v>1417.5</v>
      </c>
      <c r="J4715" s="12" t="str">
        <f>Data!N4715</f>
        <v>Online</v>
      </c>
      <c r="K4715" s="12" t="str">
        <f>Data!O4715</f>
        <v>Efectivo</v>
      </c>
      <c r="L4715" s="12" t="str">
        <f>Data!P4715</f>
        <v>Nuevo</v>
      </c>
    </row>
    <row r="4716">
      <c r="A4716" s="11">
        <v>4715.0</v>
      </c>
      <c r="B4716" s="14">
        <f>Data!D4716</f>
        <v>44159</v>
      </c>
      <c r="C4716" s="12">
        <f>IFERROR(VLOOKUP(Data!B4716, Minorista!$A$2:$B$100, 2, FALSE), "")</f>
        <v>1</v>
      </c>
      <c r="D4716" s="12">
        <f t="array" ref="D4716">INDEX(Producto!$A$2:$A$500, MATCH(Data!H4716, Producto!$B$2:$B$500, 0))</f>
        <v>3</v>
      </c>
      <c r="E4716" s="12">
        <f>VLOOKUP(Data!E4716 &amp; Data!F4716 &amp; Data!G4716, Ubicacion!$A$2:$B$1000, 2, FALSE)</f>
        <v>12</v>
      </c>
      <c r="F4716" s="15">
        <f>Data!J4716</f>
        <v>63</v>
      </c>
      <c r="G4716" s="16">
        <f>Data!I4716</f>
        <v>36</v>
      </c>
      <c r="H4716" s="17">
        <f>Data!K4716</f>
        <v>2268</v>
      </c>
      <c r="I4716" s="17">
        <f>Data!L4716</f>
        <v>952.56</v>
      </c>
      <c r="J4716" s="12" t="str">
        <f>Data!N4716</f>
        <v>Online</v>
      </c>
      <c r="K4716" s="12" t="str">
        <f>Data!O4716</f>
        <v>Tarjeta</v>
      </c>
      <c r="L4716" s="12" t="str">
        <f>Data!P4716</f>
        <v>Recurrente</v>
      </c>
    </row>
    <row r="4717">
      <c r="A4717" s="11">
        <v>4716.0</v>
      </c>
      <c r="B4717" s="14">
        <f>Data!D4717</f>
        <v>44160</v>
      </c>
      <c r="C4717" s="12">
        <f>IFERROR(VLOOKUP(Data!B4717, Minorista!$A$2:$B$100, 2, FALSE), "")</f>
        <v>1</v>
      </c>
      <c r="D4717" s="12">
        <f t="array" ref="D4717">INDEX(Producto!$A$2:$A$500, MATCH(Data!H4717, Producto!$B$2:$B$500, 0))</f>
        <v>4</v>
      </c>
      <c r="E4717" s="12">
        <f>VLOOKUP(Data!E4717 &amp; Data!F4717 &amp; Data!G4717, Ubicacion!$A$2:$B$1000, 2, FALSE)</f>
        <v>12</v>
      </c>
      <c r="F4717" s="15">
        <f>Data!J4717</f>
        <v>51</v>
      </c>
      <c r="G4717" s="16">
        <f>Data!I4717</f>
        <v>38</v>
      </c>
      <c r="H4717" s="17">
        <f>Data!K4717</f>
        <v>1938</v>
      </c>
      <c r="I4717" s="17">
        <f>Data!L4717</f>
        <v>930.24</v>
      </c>
      <c r="J4717" s="12" t="str">
        <f>Data!N4717</f>
        <v>Online</v>
      </c>
      <c r="K4717" s="12" t="str">
        <f>Data!O4717</f>
        <v>Efectivo</v>
      </c>
      <c r="L4717" s="12" t="str">
        <f>Data!P4717</f>
        <v>Recurrente</v>
      </c>
    </row>
    <row r="4718">
      <c r="A4718" s="11">
        <v>4717.0</v>
      </c>
      <c r="B4718" s="14">
        <f>Data!D4718</f>
        <v>44161</v>
      </c>
      <c r="C4718" s="12">
        <f>IFERROR(VLOOKUP(Data!B4718, Minorista!$A$2:$B$100, 2, FALSE), "")</f>
        <v>1</v>
      </c>
      <c r="D4718" s="12">
        <f t="array" ref="D4718">INDEX(Producto!$A$2:$A$500, MATCH(Data!H4718, Producto!$B$2:$B$500, 0))</f>
        <v>5</v>
      </c>
      <c r="E4718" s="12">
        <f>VLOOKUP(Data!E4718 &amp; Data!F4718 &amp; Data!G4718, Ubicacion!$A$2:$B$1000, 2, FALSE)</f>
        <v>12</v>
      </c>
      <c r="F4718" s="15">
        <f>Data!J4718</f>
        <v>58</v>
      </c>
      <c r="G4718" s="16">
        <f>Data!I4718</f>
        <v>49</v>
      </c>
      <c r="H4718" s="17">
        <f>Data!K4718</f>
        <v>2842</v>
      </c>
      <c r="I4718" s="17">
        <f>Data!L4718</f>
        <v>1165.22</v>
      </c>
      <c r="J4718" s="12" t="str">
        <f>Data!N4718</f>
        <v>Online</v>
      </c>
      <c r="K4718" s="12" t="str">
        <f>Data!O4718</f>
        <v>Tarjeta</v>
      </c>
      <c r="L4718" s="12" t="str">
        <f>Data!P4718</f>
        <v>Recurrente</v>
      </c>
    </row>
    <row r="4719">
      <c r="A4719" s="11">
        <v>4718.0</v>
      </c>
      <c r="B4719" s="14">
        <f>Data!D4719</f>
        <v>44162</v>
      </c>
      <c r="C4719" s="12">
        <f>IFERROR(VLOOKUP(Data!B4719, Minorista!$A$2:$B$100, 2, FALSE), "")</f>
        <v>1</v>
      </c>
      <c r="D4719" s="12">
        <f t="array" ref="D4719">INDEX(Producto!$A$2:$A$500, MATCH(Data!H4719, Producto!$B$2:$B$500, 0))</f>
        <v>6</v>
      </c>
      <c r="E4719" s="12">
        <f>VLOOKUP(Data!E4719 &amp; Data!F4719 &amp; Data!G4719, Ubicacion!$A$2:$B$1000, 2, FALSE)</f>
        <v>12</v>
      </c>
      <c r="F4719" s="15">
        <f>Data!J4719</f>
        <v>98</v>
      </c>
      <c r="G4719" s="16">
        <f>Data!I4719</f>
        <v>54</v>
      </c>
      <c r="H4719" s="17">
        <f>Data!K4719</f>
        <v>5292</v>
      </c>
      <c r="I4719" s="17">
        <f>Data!L4719</f>
        <v>2910.6</v>
      </c>
      <c r="J4719" s="12" t="str">
        <f>Data!N4719</f>
        <v>Online</v>
      </c>
      <c r="K4719" s="12" t="str">
        <f>Data!O4719</f>
        <v>Efectivo</v>
      </c>
      <c r="L4719" s="12" t="str">
        <f>Data!P4719</f>
        <v>Nuevo</v>
      </c>
    </row>
    <row r="4720">
      <c r="A4720" s="11">
        <v>4719.0</v>
      </c>
      <c r="B4720" s="14">
        <f>Data!D4720</f>
        <v>44163</v>
      </c>
      <c r="C4720" s="12">
        <f>IFERROR(VLOOKUP(Data!B4720, Minorista!$A$2:$B$100, 2, FALSE), "")</f>
        <v>1</v>
      </c>
      <c r="D4720" s="12">
        <f t="array" ref="D4720">INDEX(Producto!$A$2:$A$500, MATCH(Data!H4720, Producto!$B$2:$B$500, 0))</f>
        <v>1</v>
      </c>
      <c r="E4720" s="12">
        <f>VLOOKUP(Data!E4720 &amp; Data!F4720 &amp; Data!G4720, Ubicacion!$A$2:$B$1000, 2, FALSE)</f>
        <v>12</v>
      </c>
      <c r="F4720" s="15">
        <f>Data!J4720</f>
        <v>137</v>
      </c>
      <c r="G4720" s="16">
        <f>Data!I4720</f>
        <v>47</v>
      </c>
      <c r="H4720" s="17">
        <f>Data!K4720</f>
        <v>6439</v>
      </c>
      <c r="I4720" s="17">
        <f>Data!L4720</f>
        <v>3026.33</v>
      </c>
      <c r="J4720" s="12" t="str">
        <f>Data!N4720</f>
        <v>Online</v>
      </c>
      <c r="K4720" s="12" t="str">
        <f>Data!O4720</f>
        <v>Efectivo</v>
      </c>
      <c r="L4720" s="12" t="str">
        <f>Data!P4720</f>
        <v>Recurrente</v>
      </c>
    </row>
    <row r="4721">
      <c r="A4721" s="11">
        <v>4720.0</v>
      </c>
      <c r="B4721" s="14">
        <f>Data!D4721</f>
        <v>44164</v>
      </c>
      <c r="C4721" s="12">
        <f>IFERROR(VLOOKUP(Data!B4721, Minorista!$A$2:$B$100, 2, FALSE), "")</f>
        <v>1</v>
      </c>
      <c r="D4721" s="12">
        <f t="array" ref="D4721">INDEX(Producto!$A$2:$A$500, MATCH(Data!H4721, Producto!$B$2:$B$500, 0))</f>
        <v>2</v>
      </c>
      <c r="E4721" s="12">
        <f>VLOOKUP(Data!E4721 &amp; Data!F4721 &amp; Data!G4721, Ubicacion!$A$2:$B$1000, 2, FALSE)</f>
        <v>12</v>
      </c>
      <c r="F4721" s="15">
        <f>Data!J4721</f>
        <v>87</v>
      </c>
      <c r="G4721" s="16">
        <f>Data!I4721</f>
        <v>43</v>
      </c>
      <c r="H4721" s="17">
        <f>Data!K4721</f>
        <v>3741</v>
      </c>
      <c r="I4721" s="17">
        <f>Data!L4721</f>
        <v>1533.81</v>
      </c>
      <c r="J4721" s="12" t="str">
        <f>Data!N4721</f>
        <v>Online</v>
      </c>
      <c r="K4721" s="12" t="str">
        <f>Data!O4721</f>
        <v>Tarjeta</v>
      </c>
      <c r="L4721" s="12" t="str">
        <f>Data!P4721</f>
        <v>Nuevo</v>
      </c>
    </row>
    <row r="4722">
      <c r="A4722" s="11">
        <v>4721.0</v>
      </c>
      <c r="B4722" s="14">
        <f>Data!D4722</f>
        <v>44165</v>
      </c>
      <c r="C4722" s="12">
        <f>IFERROR(VLOOKUP(Data!B4722, Minorista!$A$2:$B$100, 2, FALSE), "")</f>
        <v>1</v>
      </c>
      <c r="D4722" s="12">
        <f t="array" ref="D4722">INDEX(Producto!$A$2:$A$500, MATCH(Data!H4722, Producto!$B$2:$B$500, 0))</f>
        <v>3</v>
      </c>
      <c r="E4722" s="12">
        <f>VLOOKUP(Data!E4722 &amp; Data!F4722 &amp; Data!G4722, Ubicacion!$A$2:$B$1000, 2, FALSE)</f>
        <v>12</v>
      </c>
      <c r="F4722" s="15">
        <f>Data!J4722</f>
        <v>68</v>
      </c>
      <c r="G4722" s="16">
        <f>Data!I4722</f>
        <v>37</v>
      </c>
      <c r="H4722" s="17">
        <f>Data!K4722</f>
        <v>2516</v>
      </c>
      <c r="I4722" s="17">
        <f>Data!L4722</f>
        <v>1006.4</v>
      </c>
      <c r="J4722" s="12" t="str">
        <f>Data!N4722</f>
        <v>Online</v>
      </c>
      <c r="K4722" s="12" t="str">
        <f>Data!O4722</f>
        <v>Transferencia bancaria</v>
      </c>
      <c r="L4722" s="12" t="str">
        <f>Data!P4722</f>
        <v>Nuevo</v>
      </c>
    </row>
    <row r="4723">
      <c r="A4723" s="11">
        <v>4722.0</v>
      </c>
      <c r="B4723" s="14">
        <f>Data!D4723</f>
        <v>44166</v>
      </c>
      <c r="C4723" s="12">
        <f>IFERROR(VLOOKUP(Data!B4723, Minorista!$A$2:$B$100, 2, FALSE), "")</f>
        <v>1</v>
      </c>
      <c r="D4723" s="12">
        <f t="array" ref="D4723">INDEX(Producto!$A$2:$A$500, MATCH(Data!H4723, Producto!$B$2:$B$500, 0))</f>
        <v>4</v>
      </c>
      <c r="E4723" s="12">
        <f>VLOOKUP(Data!E4723 &amp; Data!F4723 &amp; Data!G4723, Ubicacion!$A$2:$B$1000, 2, FALSE)</f>
        <v>12</v>
      </c>
      <c r="F4723" s="15">
        <f>Data!J4723</f>
        <v>47</v>
      </c>
      <c r="G4723" s="16">
        <f>Data!I4723</f>
        <v>33</v>
      </c>
      <c r="H4723" s="17">
        <f>Data!K4723</f>
        <v>1551</v>
      </c>
      <c r="I4723" s="17">
        <f>Data!L4723</f>
        <v>759.99</v>
      </c>
      <c r="J4723" s="12" t="str">
        <f>Data!N4723</f>
        <v>Online</v>
      </c>
      <c r="K4723" s="12" t="str">
        <f>Data!O4723</f>
        <v>Efectivo</v>
      </c>
      <c r="L4723" s="12" t="str">
        <f>Data!P4723</f>
        <v>Recurrente</v>
      </c>
    </row>
    <row r="4724">
      <c r="A4724" s="11">
        <v>4723.0</v>
      </c>
      <c r="B4724" s="14">
        <f>Data!D4724</f>
        <v>44167</v>
      </c>
      <c r="C4724" s="12">
        <f>IFERROR(VLOOKUP(Data!B4724, Minorista!$A$2:$B$100, 2, FALSE), "")</f>
        <v>1</v>
      </c>
      <c r="D4724" s="12">
        <f t="array" ref="D4724">INDEX(Producto!$A$2:$A$500, MATCH(Data!H4724, Producto!$B$2:$B$500, 0))</f>
        <v>5</v>
      </c>
      <c r="E4724" s="12">
        <f>VLOOKUP(Data!E4724 &amp; Data!F4724 &amp; Data!G4724, Ubicacion!$A$2:$B$1000, 2, FALSE)</f>
        <v>12</v>
      </c>
      <c r="F4724" s="15">
        <f>Data!J4724</f>
        <v>42</v>
      </c>
      <c r="G4724" s="16">
        <f>Data!I4724</f>
        <v>42</v>
      </c>
      <c r="H4724" s="17">
        <f>Data!K4724</f>
        <v>1764</v>
      </c>
      <c r="I4724" s="17">
        <f>Data!L4724</f>
        <v>723.24</v>
      </c>
      <c r="J4724" s="12" t="str">
        <f>Data!N4724</f>
        <v>Online</v>
      </c>
      <c r="K4724" s="12" t="str">
        <f>Data!O4724</f>
        <v>Transferencia bancaria</v>
      </c>
      <c r="L4724" s="12" t="str">
        <f>Data!P4724</f>
        <v>Recurrente</v>
      </c>
    </row>
    <row r="4725">
      <c r="A4725" s="11">
        <v>4724.0</v>
      </c>
      <c r="B4725" s="14">
        <f>Data!D4725</f>
        <v>44168</v>
      </c>
      <c r="C4725" s="12">
        <f>IFERROR(VLOOKUP(Data!B4725, Minorista!$A$2:$B$100, 2, FALSE), "")</f>
        <v>1</v>
      </c>
      <c r="D4725" s="12">
        <f t="array" ref="D4725">INDEX(Producto!$A$2:$A$500, MATCH(Data!H4725, Producto!$B$2:$B$500, 0))</f>
        <v>6</v>
      </c>
      <c r="E4725" s="12">
        <f>VLOOKUP(Data!E4725 &amp; Data!F4725 &amp; Data!G4725, Ubicacion!$A$2:$B$1000, 2, FALSE)</f>
        <v>12</v>
      </c>
      <c r="F4725" s="15">
        <f>Data!J4725</f>
        <v>88</v>
      </c>
      <c r="G4725" s="16">
        <f>Data!I4725</f>
        <v>46</v>
      </c>
      <c r="H4725" s="17">
        <f>Data!K4725</f>
        <v>4048</v>
      </c>
      <c r="I4725" s="17">
        <f>Data!L4725</f>
        <v>2307.36</v>
      </c>
      <c r="J4725" s="12" t="str">
        <f>Data!N4725</f>
        <v>Online</v>
      </c>
      <c r="K4725" s="12" t="str">
        <f>Data!O4725</f>
        <v>Efectivo</v>
      </c>
      <c r="L4725" s="12" t="str">
        <f>Data!P4725</f>
        <v>Nuevo</v>
      </c>
    </row>
    <row r="4726">
      <c r="A4726" s="11">
        <v>4725.0</v>
      </c>
      <c r="B4726" s="14">
        <f>Data!D4726</f>
        <v>44169</v>
      </c>
      <c r="C4726" s="12">
        <f>IFERROR(VLOOKUP(Data!B4726, Minorista!$A$2:$B$100, 2, FALSE), "")</f>
        <v>1</v>
      </c>
      <c r="D4726" s="12">
        <f t="array" ref="D4726">INDEX(Producto!$A$2:$A$500, MATCH(Data!H4726, Producto!$B$2:$B$500, 0))</f>
        <v>1</v>
      </c>
      <c r="E4726" s="12">
        <f>VLOOKUP(Data!E4726 &amp; Data!F4726 &amp; Data!G4726, Ubicacion!$A$2:$B$1000, 2, FALSE)</f>
        <v>12</v>
      </c>
      <c r="F4726" s="15">
        <f>Data!J4726</f>
        <v>113</v>
      </c>
      <c r="G4726" s="16">
        <f>Data!I4726</f>
        <v>43</v>
      </c>
      <c r="H4726" s="17">
        <f>Data!K4726</f>
        <v>4859</v>
      </c>
      <c r="I4726" s="17">
        <f>Data!L4726</f>
        <v>2332.32</v>
      </c>
      <c r="J4726" s="12" t="str">
        <f>Data!N4726</f>
        <v>Online</v>
      </c>
      <c r="K4726" s="12" t="str">
        <f>Data!O4726</f>
        <v>Efectivo</v>
      </c>
      <c r="L4726" s="12" t="str">
        <f>Data!P4726</f>
        <v>Nuevo</v>
      </c>
    </row>
    <row r="4727">
      <c r="A4727" s="11">
        <v>4726.0</v>
      </c>
      <c r="B4727" s="14">
        <f>Data!D4727</f>
        <v>44170</v>
      </c>
      <c r="C4727" s="12">
        <f>IFERROR(VLOOKUP(Data!B4727, Minorista!$A$2:$B$100, 2, FALSE), "")</f>
        <v>1</v>
      </c>
      <c r="D4727" s="12">
        <f t="array" ref="D4727">INDEX(Producto!$A$2:$A$500, MATCH(Data!H4727, Producto!$B$2:$B$500, 0))</f>
        <v>2</v>
      </c>
      <c r="E4727" s="12">
        <f>VLOOKUP(Data!E4727 &amp; Data!F4727 &amp; Data!G4727, Ubicacion!$A$2:$B$1000, 2, FALSE)</f>
        <v>12</v>
      </c>
      <c r="F4727" s="15">
        <f>Data!J4727</f>
        <v>73</v>
      </c>
      <c r="G4727" s="16">
        <f>Data!I4727</f>
        <v>37</v>
      </c>
      <c r="H4727" s="17">
        <f>Data!K4727</f>
        <v>2701</v>
      </c>
      <c r="I4727" s="17">
        <f>Data!L4727</f>
        <v>1215.45</v>
      </c>
      <c r="J4727" s="12" t="str">
        <f>Data!N4727</f>
        <v>Online</v>
      </c>
      <c r="K4727" s="12" t="str">
        <f>Data!O4727</f>
        <v>Transferencia bancaria</v>
      </c>
      <c r="L4727" s="12" t="str">
        <f>Data!P4727</f>
        <v>Recurrente</v>
      </c>
    </row>
    <row r="4728">
      <c r="A4728" s="11">
        <v>4727.0</v>
      </c>
      <c r="B4728" s="14">
        <f>Data!D4728</f>
        <v>44171</v>
      </c>
      <c r="C4728" s="12">
        <f>IFERROR(VLOOKUP(Data!B4728, Minorista!$A$2:$B$100, 2, FALSE), "")</f>
        <v>1</v>
      </c>
      <c r="D4728" s="12">
        <f t="array" ref="D4728">INDEX(Producto!$A$2:$A$500, MATCH(Data!H4728, Producto!$B$2:$B$500, 0))</f>
        <v>3</v>
      </c>
      <c r="E4728" s="12">
        <f>VLOOKUP(Data!E4728 &amp; Data!F4728 &amp; Data!G4728, Ubicacion!$A$2:$B$1000, 2, FALSE)</f>
        <v>12</v>
      </c>
      <c r="F4728" s="15">
        <f>Data!J4728</f>
        <v>41</v>
      </c>
      <c r="G4728" s="16">
        <f>Data!I4728</f>
        <v>24</v>
      </c>
      <c r="H4728" s="17">
        <f>Data!K4728</f>
        <v>984</v>
      </c>
      <c r="I4728" s="17">
        <f>Data!L4728</f>
        <v>393.6</v>
      </c>
      <c r="J4728" s="12" t="str">
        <f>Data!N4728</f>
        <v>Online</v>
      </c>
      <c r="K4728" s="12" t="str">
        <f>Data!O4728</f>
        <v>Transferencia bancaria</v>
      </c>
      <c r="L4728" s="12" t="str">
        <f>Data!P4728</f>
        <v>Recurrente</v>
      </c>
    </row>
    <row r="4729">
      <c r="A4729" s="11">
        <v>4728.0</v>
      </c>
      <c r="B4729" s="14">
        <f>Data!D4729</f>
        <v>44172</v>
      </c>
      <c r="C4729" s="12">
        <f>IFERROR(VLOOKUP(Data!B4729, Minorista!$A$2:$B$100, 2, FALSE), "")</f>
        <v>1</v>
      </c>
      <c r="D4729" s="12">
        <f t="array" ref="D4729">INDEX(Producto!$A$2:$A$500, MATCH(Data!H4729, Producto!$B$2:$B$500, 0))</f>
        <v>4</v>
      </c>
      <c r="E4729" s="12">
        <f>VLOOKUP(Data!E4729 &amp; Data!F4729 &amp; Data!G4729, Ubicacion!$A$2:$B$1000, 2, FALSE)</f>
        <v>12</v>
      </c>
      <c r="F4729" s="15">
        <f>Data!J4729</f>
        <v>31</v>
      </c>
      <c r="G4729" s="16">
        <f>Data!I4729</f>
        <v>24</v>
      </c>
      <c r="H4729" s="17">
        <f>Data!K4729</f>
        <v>744</v>
      </c>
      <c r="I4729" s="17">
        <f>Data!L4729</f>
        <v>342.24</v>
      </c>
      <c r="J4729" s="12" t="str">
        <f>Data!N4729</f>
        <v>Online</v>
      </c>
      <c r="K4729" s="12" t="str">
        <f>Data!O4729</f>
        <v>Efectivo</v>
      </c>
      <c r="L4729" s="12" t="str">
        <f>Data!P4729</f>
        <v>Nuevo</v>
      </c>
    </row>
    <row r="4730">
      <c r="A4730" s="11">
        <v>4729.0</v>
      </c>
      <c r="B4730" s="14">
        <f>Data!D4730</f>
        <v>44173</v>
      </c>
      <c r="C4730" s="12">
        <f>IFERROR(VLOOKUP(Data!B4730, Minorista!$A$2:$B$100, 2, FALSE), "")</f>
        <v>1</v>
      </c>
      <c r="D4730" s="12">
        <f t="array" ref="D4730">INDEX(Producto!$A$2:$A$500, MATCH(Data!H4730, Producto!$B$2:$B$500, 0))</f>
        <v>5</v>
      </c>
      <c r="E4730" s="12">
        <f>VLOOKUP(Data!E4730 &amp; Data!F4730 &amp; Data!G4730, Ubicacion!$A$2:$B$1000, 2, FALSE)</f>
        <v>12</v>
      </c>
      <c r="F4730" s="15">
        <f>Data!J4730</f>
        <v>34</v>
      </c>
      <c r="G4730" s="16">
        <f>Data!I4730</f>
        <v>32</v>
      </c>
      <c r="H4730" s="17">
        <f>Data!K4730</f>
        <v>1088</v>
      </c>
      <c r="I4730" s="17">
        <f>Data!L4730</f>
        <v>478.72</v>
      </c>
      <c r="J4730" s="12" t="str">
        <f>Data!N4730</f>
        <v>Online</v>
      </c>
      <c r="K4730" s="12" t="str">
        <f>Data!O4730</f>
        <v>Transferencia bancaria</v>
      </c>
      <c r="L4730" s="12" t="str">
        <f>Data!P4730</f>
        <v>Nuevo</v>
      </c>
    </row>
    <row r="4731">
      <c r="A4731" s="11">
        <v>4730.0</v>
      </c>
      <c r="B4731" s="14">
        <f>Data!D4731</f>
        <v>44174</v>
      </c>
      <c r="C4731" s="12">
        <f>IFERROR(VLOOKUP(Data!B4731, Minorista!$A$2:$B$100, 2, FALSE), "")</f>
        <v>1</v>
      </c>
      <c r="D4731" s="12">
        <f t="array" ref="D4731">INDEX(Producto!$A$2:$A$500, MATCH(Data!H4731, Producto!$B$2:$B$500, 0))</f>
        <v>6</v>
      </c>
      <c r="E4731" s="12">
        <f>VLOOKUP(Data!E4731 &amp; Data!F4731 &amp; Data!G4731, Ubicacion!$A$2:$B$1000, 2, FALSE)</f>
        <v>12</v>
      </c>
      <c r="F4731" s="15">
        <f>Data!J4731</f>
        <v>52</v>
      </c>
      <c r="G4731" s="16">
        <f>Data!I4731</f>
        <v>39</v>
      </c>
      <c r="H4731" s="17">
        <f>Data!K4731</f>
        <v>2028</v>
      </c>
      <c r="I4731" s="17">
        <f>Data!L4731</f>
        <v>1155.96</v>
      </c>
      <c r="J4731" s="12" t="str">
        <f>Data!N4731</f>
        <v>Online</v>
      </c>
      <c r="K4731" s="12" t="str">
        <f>Data!O4731</f>
        <v>Transferencia bancaria</v>
      </c>
      <c r="L4731" s="12" t="str">
        <f>Data!P4731</f>
        <v>Recurrente</v>
      </c>
    </row>
    <row r="4732">
      <c r="A4732" s="11">
        <v>4731.0</v>
      </c>
      <c r="B4732" s="14">
        <f>Data!D4732</f>
        <v>44175</v>
      </c>
      <c r="C4732" s="12">
        <f>IFERROR(VLOOKUP(Data!B4732, Minorista!$A$2:$B$100, 2, FALSE), "")</f>
        <v>1</v>
      </c>
      <c r="D4732" s="12">
        <f t="array" ref="D4732">INDEX(Producto!$A$2:$A$500, MATCH(Data!H4732, Producto!$B$2:$B$500, 0))</f>
        <v>1</v>
      </c>
      <c r="E4732" s="12">
        <f>VLOOKUP(Data!E4732 &amp; Data!F4732 &amp; Data!G4732, Ubicacion!$A$2:$B$1000, 2, FALSE)</f>
        <v>12</v>
      </c>
      <c r="F4732" s="15">
        <f>Data!J4732</f>
        <v>98</v>
      </c>
      <c r="G4732" s="16">
        <f>Data!I4732</f>
        <v>41</v>
      </c>
      <c r="H4732" s="17">
        <f>Data!K4732</f>
        <v>4018</v>
      </c>
      <c r="I4732" s="17">
        <f>Data!L4732</f>
        <v>1888.46</v>
      </c>
      <c r="J4732" s="12" t="str">
        <f>Data!N4732</f>
        <v>Online</v>
      </c>
      <c r="K4732" s="12" t="str">
        <f>Data!O4732</f>
        <v>Efectivo</v>
      </c>
      <c r="L4732" s="12" t="str">
        <f>Data!P4732</f>
        <v>Nuevo</v>
      </c>
    </row>
    <row r="4733">
      <c r="A4733" s="11">
        <v>4732.0</v>
      </c>
      <c r="B4733" s="14">
        <f>Data!D4733</f>
        <v>44176</v>
      </c>
      <c r="C4733" s="12">
        <f>IFERROR(VLOOKUP(Data!B4733, Minorista!$A$2:$B$100, 2, FALSE), "")</f>
        <v>1</v>
      </c>
      <c r="D4733" s="12">
        <f t="array" ref="D4733">INDEX(Producto!$A$2:$A$500, MATCH(Data!H4733, Producto!$B$2:$B$500, 0))</f>
        <v>2</v>
      </c>
      <c r="E4733" s="12">
        <f>VLOOKUP(Data!E4733 &amp; Data!F4733 &amp; Data!G4733, Ubicacion!$A$2:$B$1000, 2, FALSE)</f>
        <v>12</v>
      </c>
      <c r="F4733" s="15">
        <f>Data!J4733</f>
        <v>58</v>
      </c>
      <c r="G4733" s="16">
        <f>Data!I4733</f>
        <v>34</v>
      </c>
      <c r="H4733" s="17">
        <f>Data!K4733</f>
        <v>1972</v>
      </c>
      <c r="I4733" s="17">
        <f>Data!L4733</f>
        <v>847.96</v>
      </c>
      <c r="J4733" s="12" t="str">
        <f>Data!N4733</f>
        <v>Online</v>
      </c>
      <c r="K4733" s="12" t="str">
        <f>Data!O4733</f>
        <v>Tarjeta</v>
      </c>
      <c r="L4733" s="12" t="str">
        <f>Data!P4733</f>
        <v>Recurrente</v>
      </c>
    </row>
    <row r="4734">
      <c r="A4734" s="11">
        <v>4733.0</v>
      </c>
      <c r="B4734" s="14">
        <f>Data!D4734</f>
        <v>44177</v>
      </c>
      <c r="C4734" s="12">
        <f>IFERROR(VLOOKUP(Data!B4734, Minorista!$A$2:$B$100, 2, FALSE), "")</f>
        <v>1</v>
      </c>
      <c r="D4734" s="12">
        <f t="array" ref="D4734">INDEX(Producto!$A$2:$A$500, MATCH(Data!H4734, Producto!$B$2:$B$500, 0))</f>
        <v>3</v>
      </c>
      <c r="E4734" s="12">
        <f>VLOOKUP(Data!E4734 &amp; Data!F4734 &amp; Data!G4734, Ubicacion!$A$2:$B$1000, 2, FALSE)</f>
        <v>12</v>
      </c>
      <c r="F4734" s="15">
        <f>Data!J4734</f>
        <v>25</v>
      </c>
      <c r="G4734" s="16">
        <f>Data!I4734</f>
        <v>32</v>
      </c>
      <c r="H4734" s="17">
        <f>Data!K4734</f>
        <v>800</v>
      </c>
      <c r="I4734" s="17">
        <f>Data!L4734</f>
        <v>336</v>
      </c>
      <c r="J4734" s="12" t="str">
        <f>Data!N4734</f>
        <v>Online</v>
      </c>
      <c r="K4734" s="12" t="str">
        <f>Data!O4734</f>
        <v>Tarjeta</v>
      </c>
      <c r="L4734" s="12" t="str">
        <f>Data!P4734</f>
        <v>Recurrente</v>
      </c>
    </row>
    <row r="4735">
      <c r="A4735" s="11">
        <v>4734.0</v>
      </c>
      <c r="B4735" s="14">
        <f>Data!D4735</f>
        <v>44178</v>
      </c>
      <c r="C4735" s="12">
        <f>IFERROR(VLOOKUP(Data!B4735, Minorista!$A$2:$B$100, 2, FALSE), "")</f>
        <v>1</v>
      </c>
      <c r="D4735" s="12">
        <f t="array" ref="D4735">INDEX(Producto!$A$2:$A$500, MATCH(Data!H4735, Producto!$B$2:$B$500, 0))</f>
        <v>4</v>
      </c>
      <c r="E4735" s="12">
        <f>VLOOKUP(Data!E4735 &amp; Data!F4735 &amp; Data!G4735, Ubicacion!$A$2:$B$1000, 2, FALSE)</f>
        <v>12</v>
      </c>
      <c r="F4735" s="15">
        <f>Data!J4735</f>
        <v>21</v>
      </c>
      <c r="G4735" s="16">
        <f>Data!I4735</f>
        <v>32</v>
      </c>
      <c r="H4735" s="17">
        <f>Data!K4735</f>
        <v>672</v>
      </c>
      <c r="I4735" s="17">
        <f>Data!L4735</f>
        <v>309.12</v>
      </c>
      <c r="J4735" s="12" t="str">
        <f>Data!N4735</f>
        <v>Online</v>
      </c>
      <c r="K4735" s="12" t="str">
        <f>Data!O4735</f>
        <v>Efectivo</v>
      </c>
      <c r="L4735" s="12" t="str">
        <f>Data!P4735</f>
        <v>Recurrente</v>
      </c>
    </row>
    <row r="4736">
      <c r="A4736" s="11">
        <v>4735.0</v>
      </c>
      <c r="B4736" s="14">
        <f>Data!D4736</f>
        <v>44179</v>
      </c>
      <c r="C4736" s="12">
        <f>IFERROR(VLOOKUP(Data!B4736, Minorista!$A$2:$B$100, 2, FALSE), "")</f>
        <v>1</v>
      </c>
      <c r="D4736" s="12">
        <f t="array" ref="D4736">INDEX(Producto!$A$2:$A$500, MATCH(Data!H4736, Producto!$B$2:$B$500, 0))</f>
        <v>5</v>
      </c>
      <c r="E4736" s="12">
        <f>VLOOKUP(Data!E4736 &amp; Data!F4736 &amp; Data!G4736, Ubicacion!$A$2:$B$1000, 2, FALSE)</f>
        <v>12</v>
      </c>
      <c r="F4736" s="15">
        <f>Data!J4736</f>
        <v>19</v>
      </c>
      <c r="G4736" s="16">
        <f>Data!I4736</f>
        <v>41</v>
      </c>
      <c r="H4736" s="17">
        <f>Data!K4736</f>
        <v>779</v>
      </c>
      <c r="I4736" s="17">
        <f>Data!L4736</f>
        <v>327.18</v>
      </c>
      <c r="J4736" s="12" t="str">
        <f>Data!N4736</f>
        <v>Online</v>
      </c>
      <c r="K4736" s="12" t="str">
        <f>Data!O4736</f>
        <v>Efectivo</v>
      </c>
      <c r="L4736" s="12" t="str">
        <f>Data!P4736</f>
        <v>Recurrente</v>
      </c>
    </row>
    <row r="4737">
      <c r="A4737" s="11">
        <v>4736.0</v>
      </c>
      <c r="B4737" s="14">
        <f>Data!D4737</f>
        <v>44180</v>
      </c>
      <c r="C4737" s="12">
        <f>IFERROR(VLOOKUP(Data!B4737, Minorista!$A$2:$B$100, 2, FALSE), "")</f>
        <v>1</v>
      </c>
      <c r="D4737" s="12">
        <f t="array" ref="D4737">INDEX(Producto!$A$2:$A$500, MATCH(Data!H4737, Producto!$B$2:$B$500, 0))</f>
        <v>6</v>
      </c>
      <c r="E4737" s="12">
        <f>VLOOKUP(Data!E4737 &amp; Data!F4737 &amp; Data!G4737, Ubicacion!$A$2:$B$1000, 2, FALSE)</f>
        <v>12</v>
      </c>
      <c r="F4737" s="15">
        <f>Data!J4737</f>
        <v>60</v>
      </c>
      <c r="G4737" s="16">
        <f>Data!I4737</f>
        <v>49</v>
      </c>
      <c r="H4737" s="17">
        <f>Data!K4737</f>
        <v>2940</v>
      </c>
      <c r="I4737" s="17">
        <f>Data!L4737</f>
        <v>1764</v>
      </c>
      <c r="J4737" s="12" t="str">
        <f>Data!N4737</f>
        <v>Online</v>
      </c>
      <c r="K4737" s="12" t="str">
        <f>Data!O4737</f>
        <v>Transferencia bancaria</v>
      </c>
      <c r="L4737" s="12" t="str">
        <f>Data!P4737</f>
        <v>Recurrente</v>
      </c>
    </row>
    <row r="4738">
      <c r="A4738" s="11">
        <v>4737.0</v>
      </c>
      <c r="B4738" s="14">
        <f>Data!D4738</f>
        <v>44181</v>
      </c>
      <c r="C4738" s="12">
        <f>IFERROR(VLOOKUP(Data!B4738, Minorista!$A$2:$B$100, 2, FALSE), "")</f>
        <v>1</v>
      </c>
      <c r="D4738" s="12">
        <f t="array" ref="D4738">INDEX(Producto!$A$2:$A$500, MATCH(Data!H4738, Producto!$B$2:$B$500, 0))</f>
        <v>1</v>
      </c>
      <c r="E4738" s="12">
        <f>VLOOKUP(Data!E4738 &amp; Data!F4738 &amp; Data!G4738, Ubicacion!$A$2:$B$1000, 2, FALSE)</f>
        <v>12</v>
      </c>
      <c r="F4738" s="15">
        <f>Data!J4738</f>
        <v>91</v>
      </c>
      <c r="G4738" s="16">
        <f>Data!I4738</f>
        <v>46</v>
      </c>
      <c r="H4738" s="17">
        <f>Data!K4738</f>
        <v>4186</v>
      </c>
      <c r="I4738" s="17">
        <f>Data!L4738</f>
        <v>1967.42</v>
      </c>
      <c r="J4738" s="12" t="str">
        <f>Data!N4738</f>
        <v>Online</v>
      </c>
      <c r="K4738" s="12" t="str">
        <f>Data!O4738</f>
        <v>Tarjeta</v>
      </c>
      <c r="L4738" s="12" t="str">
        <f>Data!P4738</f>
        <v>Nuevo</v>
      </c>
    </row>
    <row r="4739">
      <c r="A4739" s="11">
        <v>4738.0</v>
      </c>
      <c r="B4739" s="14">
        <f>Data!D4739</f>
        <v>44182</v>
      </c>
      <c r="C4739" s="12">
        <f>IFERROR(VLOOKUP(Data!B4739, Minorista!$A$2:$B$100, 2, FALSE), "")</f>
        <v>1</v>
      </c>
      <c r="D4739" s="12">
        <f t="array" ref="D4739">INDEX(Producto!$A$2:$A$500, MATCH(Data!H4739, Producto!$B$2:$B$500, 0))</f>
        <v>2</v>
      </c>
      <c r="E4739" s="12">
        <f>VLOOKUP(Data!E4739 &amp; Data!F4739 &amp; Data!G4739, Ubicacion!$A$2:$B$1000, 2, FALSE)</f>
        <v>12</v>
      </c>
      <c r="F4739" s="15">
        <f>Data!J4739</f>
        <v>52</v>
      </c>
      <c r="G4739" s="16">
        <f>Data!I4739</f>
        <v>38</v>
      </c>
      <c r="H4739" s="17">
        <f>Data!K4739</f>
        <v>1976</v>
      </c>
      <c r="I4739" s="17">
        <f>Data!L4739</f>
        <v>790.4</v>
      </c>
      <c r="J4739" s="12" t="str">
        <f>Data!N4739</f>
        <v>Online</v>
      </c>
      <c r="K4739" s="12" t="str">
        <f>Data!O4739</f>
        <v>Tarjeta</v>
      </c>
      <c r="L4739" s="12" t="str">
        <f>Data!P4739</f>
        <v>Recurrente</v>
      </c>
    </row>
    <row r="4740">
      <c r="A4740" s="11">
        <v>4739.0</v>
      </c>
      <c r="B4740" s="14">
        <f>Data!D4740</f>
        <v>44183</v>
      </c>
      <c r="C4740" s="12">
        <f>IFERROR(VLOOKUP(Data!B4740, Minorista!$A$2:$B$100, 2, FALSE), "")</f>
        <v>1</v>
      </c>
      <c r="D4740" s="12">
        <f t="array" ref="D4740">INDEX(Producto!$A$2:$A$500, MATCH(Data!H4740, Producto!$B$2:$B$500, 0))</f>
        <v>3</v>
      </c>
      <c r="E4740" s="12">
        <f>VLOOKUP(Data!E4740 &amp; Data!F4740 &amp; Data!G4740, Ubicacion!$A$2:$B$1000, 2, FALSE)</f>
        <v>12</v>
      </c>
      <c r="F4740" s="15">
        <f>Data!J4740</f>
        <v>38</v>
      </c>
      <c r="G4740" s="16">
        <f>Data!I4740</f>
        <v>36</v>
      </c>
      <c r="H4740" s="17">
        <f>Data!K4740</f>
        <v>1368</v>
      </c>
      <c r="I4740" s="17">
        <f>Data!L4740</f>
        <v>547.2</v>
      </c>
      <c r="J4740" s="12" t="str">
        <f>Data!N4740</f>
        <v>Online</v>
      </c>
      <c r="K4740" s="12" t="str">
        <f>Data!O4740</f>
        <v>Tarjeta</v>
      </c>
      <c r="L4740" s="12" t="str">
        <f>Data!P4740</f>
        <v>Recurrente</v>
      </c>
    </row>
    <row r="4741">
      <c r="A4741" s="11">
        <v>4740.0</v>
      </c>
      <c r="B4741" s="14">
        <f>Data!D4741</f>
        <v>44184</v>
      </c>
      <c r="C4741" s="12">
        <f>IFERROR(VLOOKUP(Data!B4741, Minorista!$A$2:$B$100, 2, FALSE), "")</f>
        <v>1</v>
      </c>
      <c r="D4741" s="12">
        <f t="array" ref="D4741">INDEX(Producto!$A$2:$A$500, MATCH(Data!H4741, Producto!$B$2:$B$500, 0))</f>
        <v>4</v>
      </c>
      <c r="E4741" s="12">
        <f>VLOOKUP(Data!E4741 &amp; Data!F4741 &amp; Data!G4741, Ubicacion!$A$2:$B$1000, 2, FALSE)</f>
        <v>12</v>
      </c>
      <c r="F4741" s="15">
        <f>Data!J4741</f>
        <v>45</v>
      </c>
      <c r="G4741" s="16">
        <f>Data!I4741</f>
        <v>38</v>
      </c>
      <c r="H4741" s="17">
        <f>Data!K4741</f>
        <v>1710</v>
      </c>
      <c r="I4741" s="17">
        <f>Data!L4741</f>
        <v>837.9</v>
      </c>
      <c r="J4741" s="12" t="str">
        <f>Data!N4741</f>
        <v>Online</v>
      </c>
      <c r="K4741" s="12" t="str">
        <f>Data!O4741</f>
        <v>Efectivo</v>
      </c>
      <c r="L4741" s="12" t="str">
        <f>Data!P4741</f>
        <v>Recurrente</v>
      </c>
    </row>
    <row r="4742">
      <c r="A4742" s="11">
        <v>4741.0</v>
      </c>
      <c r="B4742" s="14">
        <f>Data!D4742</f>
        <v>44185</v>
      </c>
      <c r="C4742" s="12">
        <f>IFERROR(VLOOKUP(Data!B4742, Minorista!$A$2:$B$100, 2, FALSE), "")</f>
        <v>1</v>
      </c>
      <c r="D4742" s="12">
        <f t="array" ref="D4742">INDEX(Producto!$A$2:$A$500, MATCH(Data!H4742, Producto!$B$2:$B$500, 0))</f>
        <v>5</v>
      </c>
      <c r="E4742" s="12">
        <f>VLOOKUP(Data!E4742 &amp; Data!F4742 &amp; Data!G4742, Ubicacion!$A$2:$B$1000, 2, FALSE)</f>
        <v>12</v>
      </c>
      <c r="F4742" s="15">
        <f>Data!J4742</f>
        <v>34</v>
      </c>
      <c r="G4742" s="16">
        <f>Data!I4742</f>
        <v>52</v>
      </c>
      <c r="H4742" s="17">
        <f>Data!K4742</f>
        <v>1768</v>
      </c>
      <c r="I4742" s="17">
        <f>Data!L4742</f>
        <v>742.56</v>
      </c>
      <c r="J4742" s="12" t="str">
        <f>Data!N4742</f>
        <v>Online</v>
      </c>
      <c r="K4742" s="12" t="str">
        <f>Data!O4742</f>
        <v>Efectivo</v>
      </c>
      <c r="L4742" s="12" t="str">
        <f>Data!P4742</f>
        <v>Recurrente</v>
      </c>
    </row>
    <row r="4743">
      <c r="A4743" s="11">
        <v>4742.0</v>
      </c>
      <c r="B4743" s="14">
        <f>Data!D4743</f>
        <v>44186</v>
      </c>
      <c r="C4743" s="12">
        <f>IFERROR(VLOOKUP(Data!B4743, Minorista!$A$2:$B$100, 2, FALSE), "")</f>
        <v>1</v>
      </c>
      <c r="D4743" s="12">
        <f t="array" ref="D4743">INDEX(Producto!$A$2:$A$500, MATCH(Data!H4743, Producto!$B$2:$B$500, 0))</f>
        <v>6</v>
      </c>
      <c r="E4743" s="12">
        <f>VLOOKUP(Data!E4743 &amp; Data!F4743 &amp; Data!G4743, Ubicacion!$A$2:$B$1000, 2, FALSE)</f>
        <v>12</v>
      </c>
      <c r="F4743" s="15">
        <f>Data!J4743</f>
        <v>61</v>
      </c>
      <c r="G4743" s="16">
        <f>Data!I4743</f>
        <v>59</v>
      </c>
      <c r="H4743" s="17">
        <f>Data!K4743</f>
        <v>3599</v>
      </c>
      <c r="I4743" s="17">
        <f>Data!L4743</f>
        <v>2159.4</v>
      </c>
      <c r="J4743" s="12" t="str">
        <f>Data!N4743</f>
        <v>Online</v>
      </c>
      <c r="K4743" s="12" t="str">
        <f>Data!O4743</f>
        <v>Tarjeta</v>
      </c>
      <c r="L4743" s="12" t="str">
        <f>Data!P4743</f>
        <v>Recurrente</v>
      </c>
    </row>
    <row r="4744">
      <c r="A4744" s="11">
        <v>4743.0</v>
      </c>
      <c r="B4744" s="14">
        <f>Data!D4744</f>
        <v>44187</v>
      </c>
      <c r="C4744" s="12">
        <f>IFERROR(VLOOKUP(Data!B4744, Minorista!$A$2:$B$100, 2, FALSE), "")</f>
        <v>1</v>
      </c>
      <c r="D4744" s="12">
        <f t="array" ref="D4744">INDEX(Producto!$A$2:$A$500, MATCH(Data!H4744, Producto!$B$2:$B$500, 0))</f>
        <v>1</v>
      </c>
      <c r="E4744" s="12">
        <f>VLOOKUP(Data!E4744 &amp; Data!F4744 &amp; Data!G4744, Ubicacion!$A$2:$B$1000, 2, FALSE)</f>
        <v>12</v>
      </c>
      <c r="F4744" s="15">
        <f>Data!J4744</f>
        <v>124</v>
      </c>
      <c r="G4744" s="16">
        <f>Data!I4744</f>
        <v>50</v>
      </c>
      <c r="H4744" s="17">
        <f>Data!K4744</f>
        <v>6200</v>
      </c>
      <c r="I4744" s="17">
        <f>Data!L4744</f>
        <v>3100</v>
      </c>
      <c r="J4744" s="12" t="str">
        <f>Data!N4744</f>
        <v>Online</v>
      </c>
      <c r="K4744" s="12" t="str">
        <f>Data!O4744</f>
        <v>Efectivo</v>
      </c>
      <c r="L4744" s="12" t="str">
        <f>Data!P4744</f>
        <v>Nuevo</v>
      </c>
    </row>
    <row r="4745">
      <c r="A4745" s="11">
        <v>4744.0</v>
      </c>
      <c r="B4745" s="14">
        <f>Data!D4745</f>
        <v>44188</v>
      </c>
      <c r="C4745" s="12">
        <f>IFERROR(VLOOKUP(Data!B4745, Minorista!$A$2:$B$100, 2, FALSE), "")</f>
        <v>1</v>
      </c>
      <c r="D4745" s="12">
        <f t="array" ref="D4745">INDEX(Producto!$A$2:$A$500, MATCH(Data!H4745, Producto!$B$2:$B$500, 0))</f>
        <v>2</v>
      </c>
      <c r="E4745" s="12">
        <f>VLOOKUP(Data!E4745 &amp; Data!F4745 &amp; Data!G4745, Ubicacion!$A$2:$B$1000, 2, FALSE)</f>
        <v>12</v>
      </c>
      <c r="F4745" s="15">
        <f>Data!J4745</f>
        <v>77</v>
      </c>
      <c r="G4745" s="16">
        <f>Data!I4745</f>
        <v>42</v>
      </c>
      <c r="H4745" s="17">
        <f>Data!K4745</f>
        <v>3234</v>
      </c>
      <c r="I4745" s="17">
        <f>Data!L4745</f>
        <v>1455.3</v>
      </c>
      <c r="J4745" s="12" t="str">
        <f>Data!N4745</f>
        <v>Online</v>
      </c>
      <c r="K4745" s="12" t="str">
        <f>Data!O4745</f>
        <v>Tarjeta</v>
      </c>
      <c r="L4745" s="12" t="str">
        <f>Data!P4745</f>
        <v>Nuevo</v>
      </c>
    </row>
    <row r="4746">
      <c r="A4746" s="11">
        <v>4745.0</v>
      </c>
      <c r="B4746" s="14">
        <f>Data!D4746</f>
        <v>44189</v>
      </c>
      <c r="C4746" s="12">
        <f>IFERROR(VLOOKUP(Data!B4746, Minorista!$A$2:$B$100, 2, FALSE), "")</f>
        <v>1</v>
      </c>
      <c r="D4746" s="12">
        <f t="array" ref="D4746">INDEX(Producto!$A$2:$A$500, MATCH(Data!H4746, Producto!$B$2:$B$500, 0))</f>
        <v>3</v>
      </c>
      <c r="E4746" s="12">
        <f>VLOOKUP(Data!E4746 &amp; Data!F4746 &amp; Data!G4746, Ubicacion!$A$2:$B$1000, 2, FALSE)</f>
        <v>12</v>
      </c>
      <c r="F4746" s="15">
        <f>Data!J4746</f>
        <v>56</v>
      </c>
      <c r="G4746" s="16">
        <f>Data!I4746</f>
        <v>44</v>
      </c>
      <c r="H4746" s="17">
        <f>Data!K4746</f>
        <v>2464</v>
      </c>
      <c r="I4746" s="17">
        <f>Data!L4746</f>
        <v>1010.24</v>
      </c>
      <c r="J4746" s="12" t="str">
        <f>Data!N4746</f>
        <v>Online</v>
      </c>
      <c r="K4746" s="12" t="str">
        <f>Data!O4746</f>
        <v>Tarjeta</v>
      </c>
      <c r="L4746" s="12" t="str">
        <f>Data!P4746</f>
        <v>Nuevo</v>
      </c>
    </row>
    <row r="4747">
      <c r="A4747" s="11">
        <v>4746.0</v>
      </c>
      <c r="B4747" s="14">
        <f>Data!D4747</f>
        <v>44190</v>
      </c>
      <c r="C4747" s="12">
        <f>IFERROR(VLOOKUP(Data!B4747, Minorista!$A$2:$B$100, 2, FALSE), "")</f>
        <v>1</v>
      </c>
      <c r="D4747" s="12">
        <f t="array" ref="D4747">INDEX(Producto!$A$2:$A$500, MATCH(Data!H4747, Producto!$B$2:$B$500, 0))</f>
        <v>4</v>
      </c>
      <c r="E4747" s="12">
        <f>VLOOKUP(Data!E4747 &amp; Data!F4747 &amp; Data!G4747, Ubicacion!$A$2:$B$1000, 2, FALSE)</f>
        <v>12</v>
      </c>
      <c r="F4747" s="15">
        <f>Data!J4747</f>
        <v>49</v>
      </c>
      <c r="G4747" s="16">
        <f>Data!I4747</f>
        <v>44</v>
      </c>
      <c r="H4747" s="17">
        <f>Data!K4747</f>
        <v>2156</v>
      </c>
      <c r="I4747" s="17">
        <f>Data!L4747</f>
        <v>1056.44</v>
      </c>
      <c r="J4747" s="12" t="str">
        <f>Data!N4747</f>
        <v>Online</v>
      </c>
      <c r="K4747" s="12" t="str">
        <f>Data!O4747</f>
        <v>Transferencia bancaria</v>
      </c>
      <c r="L4747" s="12" t="str">
        <f>Data!P4747</f>
        <v>Recurrente</v>
      </c>
    </row>
    <row r="4748">
      <c r="A4748" s="11">
        <v>4747.0</v>
      </c>
      <c r="B4748" s="14">
        <f>Data!D4748</f>
        <v>44191</v>
      </c>
      <c r="C4748" s="12">
        <f>IFERROR(VLOOKUP(Data!B4748, Minorista!$A$2:$B$100, 2, FALSE), "")</f>
        <v>1</v>
      </c>
      <c r="D4748" s="12">
        <f t="array" ref="D4748">INDEX(Producto!$A$2:$A$500, MATCH(Data!H4748, Producto!$B$2:$B$500, 0))</f>
        <v>5</v>
      </c>
      <c r="E4748" s="12">
        <f>VLOOKUP(Data!E4748 &amp; Data!F4748 &amp; Data!G4748, Ubicacion!$A$2:$B$1000, 2, FALSE)</f>
        <v>12</v>
      </c>
      <c r="F4748" s="15">
        <f>Data!J4748</f>
        <v>44</v>
      </c>
      <c r="G4748" s="16">
        <f>Data!I4748</f>
        <v>54</v>
      </c>
      <c r="H4748" s="17">
        <f>Data!K4748</f>
        <v>2376</v>
      </c>
      <c r="I4748" s="17">
        <f>Data!L4748</f>
        <v>974.16</v>
      </c>
      <c r="J4748" s="12" t="str">
        <f>Data!N4748</f>
        <v>Online</v>
      </c>
      <c r="K4748" s="12" t="str">
        <f>Data!O4748</f>
        <v>Tarjeta</v>
      </c>
      <c r="L4748" s="12" t="str">
        <f>Data!P4748</f>
        <v>Nuevo</v>
      </c>
    </row>
    <row r="4749">
      <c r="A4749" s="11">
        <v>4748.0</v>
      </c>
      <c r="B4749" s="14">
        <f>Data!D4749</f>
        <v>44192</v>
      </c>
      <c r="C4749" s="12">
        <f>IFERROR(VLOOKUP(Data!B4749, Minorista!$A$2:$B$100, 2, FALSE), "")</f>
        <v>1</v>
      </c>
      <c r="D4749" s="12">
        <f t="array" ref="D4749">INDEX(Producto!$A$2:$A$500, MATCH(Data!H4749, Producto!$B$2:$B$500, 0))</f>
        <v>6</v>
      </c>
      <c r="E4749" s="12">
        <f>VLOOKUP(Data!E4749 &amp; Data!F4749 &amp; Data!G4749, Ubicacion!$A$2:$B$1000, 2, FALSE)</f>
        <v>12</v>
      </c>
      <c r="F4749" s="15">
        <f>Data!J4749</f>
        <v>77</v>
      </c>
      <c r="G4749" s="16">
        <f>Data!I4749</f>
        <v>54</v>
      </c>
      <c r="H4749" s="17">
        <f>Data!K4749</f>
        <v>4158</v>
      </c>
      <c r="I4749" s="17">
        <f>Data!L4749</f>
        <v>2370.06</v>
      </c>
      <c r="J4749" s="12" t="str">
        <f>Data!N4749</f>
        <v>Online</v>
      </c>
      <c r="K4749" s="12" t="str">
        <f>Data!O4749</f>
        <v>Efectivo</v>
      </c>
      <c r="L4749" s="12" t="str">
        <f>Data!P4749</f>
        <v>Recurrente</v>
      </c>
    </row>
    <row r="4750">
      <c r="A4750" s="11">
        <v>4749.0</v>
      </c>
      <c r="B4750" s="14">
        <f>Data!D4750</f>
        <v>44193</v>
      </c>
      <c r="C4750" s="12">
        <f>IFERROR(VLOOKUP(Data!B4750, Minorista!$A$2:$B$100, 2, FALSE), "")</f>
        <v>5</v>
      </c>
      <c r="D4750" s="12">
        <f t="array" ref="D4750">INDEX(Producto!$A$2:$A$500, MATCH(Data!H4750, Producto!$B$2:$B$500, 0))</f>
        <v>1</v>
      </c>
      <c r="E4750" s="12">
        <f>VLOOKUP(Data!E4750 &amp; Data!F4750 &amp; Data!G4750, Ubicacion!$A$2:$B$1000, 2, FALSE)</f>
        <v>12</v>
      </c>
      <c r="F4750" s="15">
        <f>Data!J4750</f>
        <v>119</v>
      </c>
      <c r="G4750" s="16">
        <f>Data!I4750</f>
        <v>32</v>
      </c>
      <c r="H4750" s="17">
        <f>Data!K4750</f>
        <v>3808</v>
      </c>
      <c r="I4750" s="17">
        <f>Data!L4750</f>
        <v>2208.64</v>
      </c>
      <c r="J4750" s="12" t="str">
        <f>Data!N4750</f>
        <v>Online</v>
      </c>
      <c r="K4750" s="12" t="str">
        <f>Data!O4750</f>
        <v>Efectivo</v>
      </c>
      <c r="L4750" s="12" t="str">
        <f>Data!P4750</f>
        <v>Recurrente</v>
      </c>
    </row>
    <row r="4751">
      <c r="A4751" s="11">
        <v>4750.0</v>
      </c>
      <c r="B4751" s="14">
        <f>Data!D4751</f>
        <v>44194</v>
      </c>
      <c r="C4751" s="12">
        <f>IFERROR(VLOOKUP(Data!B4751, Minorista!$A$2:$B$100, 2, FALSE), "")</f>
        <v>5</v>
      </c>
      <c r="D4751" s="12">
        <f t="array" ref="D4751">INDEX(Producto!$A$2:$A$500, MATCH(Data!H4751, Producto!$B$2:$B$500, 0))</f>
        <v>2</v>
      </c>
      <c r="E4751" s="12">
        <f>VLOOKUP(Data!E4751 &amp; Data!F4751 &amp; Data!G4751, Ubicacion!$A$2:$B$1000, 2, FALSE)</f>
        <v>12</v>
      </c>
      <c r="F4751" s="15">
        <f>Data!J4751</f>
        <v>128</v>
      </c>
      <c r="G4751" s="16">
        <f>Data!I4751</f>
        <v>43</v>
      </c>
      <c r="H4751" s="17">
        <f>Data!K4751</f>
        <v>5504</v>
      </c>
      <c r="I4751" s="17">
        <f>Data!L4751</f>
        <v>2311.68</v>
      </c>
      <c r="J4751" s="12" t="str">
        <f>Data!N4751</f>
        <v>Online</v>
      </c>
      <c r="K4751" s="12" t="str">
        <f>Data!O4751</f>
        <v>Tarjeta</v>
      </c>
      <c r="L4751" s="12" t="str">
        <f>Data!P4751</f>
        <v>Recurrente</v>
      </c>
    </row>
    <row r="4752">
      <c r="A4752" s="11">
        <v>4751.0</v>
      </c>
      <c r="B4752" s="14">
        <f>Data!D4752</f>
        <v>44195</v>
      </c>
      <c r="C4752" s="12">
        <f>IFERROR(VLOOKUP(Data!B4752, Minorista!$A$2:$B$100, 2, FALSE), "")</f>
        <v>5</v>
      </c>
      <c r="D4752" s="12">
        <f t="array" ref="D4752">INDEX(Producto!$A$2:$A$500, MATCH(Data!H4752, Producto!$B$2:$B$500, 0))</f>
        <v>3</v>
      </c>
      <c r="E4752" s="12">
        <f>VLOOKUP(Data!E4752 &amp; Data!F4752 &amp; Data!G4752, Ubicacion!$A$2:$B$1000, 2, FALSE)</f>
        <v>12</v>
      </c>
      <c r="F4752" s="15">
        <f>Data!J4752</f>
        <v>119</v>
      </c>
      <c r="G4752" s="16">
        <f>Data!I4752</f>
        <v>41</v>
      </c>
      <c r="H4752" s="17">
        <f>Data!K4752</f>
        <v>4879</v>
      </c>
      <c r="I4752" s="17">
        <f>Data!L4752</f>
        <v>2878.61</v>
      </c>
      <c r="J4752" s="12" t="str">
        <f>Data!N4752</f>
        <v>Online</v>
      </c>
      <c r="K4752" s="12" t="str">
        <f>Data!O4752</f>
        <v>Efectivo</v>
      </c>
      <c r="L4752" s="12" t="str">
        <f>Data!P4752</f>
        <v>Recurrente</v>
      </c>
    </row>
    <row r="4753">
      <c r="A4753" s="11">
        <v>4752.0</v>
      </c>
      <c r="B4753" s="14">
        <f>Data!D4753</f>
        <v>44196</v>
      </c>
      <c r="C4753" s="12">
        <f>IFERROR(VLOOKUP(Data!B4753, Minorista!$A$2:$B$100, 2, FALSE), "")</f>
        <v>5</v>
      </c>
      <c r="D4753" s="12">
        <f t="array" ref="D4753">INDEX(Producto!$A$2:$A$500, MATCH(Data!H4753, Producto!$B$2:$B$500, 0))</f>
        <v>4</v>
      </c>
      <c r="E4753" s="12">
        <f>VLOOKUP(Data!E4753 &amp; Data!F4753 &amp; Data!G4753, Ubicacion!$A$2:$B$1000, 2, FALSE)</f>
        <v>12</v>
      </c>
      <c r="F4753" s="15">
        <f>Data!J4753</f>
        <v>98</v>
      </c>
      <c r="G4753" s="16">
        <f>Data!I4753</f>
        <v>44</v>
      </c>
      <c r="H4753" s="17">
        <f>Data!K4753</f>
        <v>4312</v>
      </c>
      <c r="I4753" s="17">
        <f>Data!L4753</f>
        <v>2242.24</v>
      </c>
      <c r="J4753" s="12" t="str">
        <f>Data!N4753</f>
        <v>Online</v>
      </c>
      <c r="K4753" s="12" t="str">
        <f>Data!O4753</f>
        <v>Efectivo</v>
      </c>
      <c r="L4753" s="12" t="str">
        <f>Data!P4753</f>
        <v>Recurrente</v>
      </c>
    </row>
    <row r="4754">
      <c r="A4754" s="11">
        <v>4753.0</v>
      </c>
      <c r="B4754" s="14">
        <f>Data!D4754</f>
        <v>44197</v>
      </c>
      <c r="C4754" s="12">
        <f>IFERROR(VLOOKUP(Data!B4754, Minorista!$A$2:$B$100, 2, FALSE), "")</f>
        <v>5</v>
      </c>
      <c r="D4754" s="12">
        <f t="array" ref="D4754">INDEX(Producto!$A$2:$A$500, MATCH(Data!H4754, Producto!$B$2:$B$500, 0))</f>
        <v>5</v>
      </c>
      <c r="E4754" s="12">
        <f>VLOOKUP(Data!E4754 &amp; Data!F4754 &amp; Data!G4754, Ubicacion!$A$2:$B$1000, 2, FALSE)</f>
        <v>13</v>
      </c>
      <c r="F4754" s="15">
        <f>Data!J4754</f>
        <v>77</v>
      </c>
      <c r="G4754" s="16">
        <f>Data!I4754</f>
        <v>47</v>
      </c>
      <c r="H4754" s="17">
        <f>Data!K4754</f>
        <v>3619</v>
      </c>
      <c r="I4754" s="17">
        <f>Data!L4754</f>
        <v>2714.25</v>
      </c>
      <c r="J4754" s="12" t="str">
        <f>Data!N4754</f>
        <v>Online</v>
      </c>
      <c r="K4754" s="12" t="str">
        <f>Data!O4754</f>
        <v>Transferencia bancaria</v>
      </c>
      <c r="L4754" s="12" t="str">
        <f>Data!P4754</f>
        <v>Recurrente</v>
      </c>
    </row>
    <row r="4755">
      <c r="A4755" s="11">
        <v>4754.0</v>
      </c>
      <c r="B4755" s="14">
        <f>Data!D4755</f>
        <v>44198</v>
      </c>
      <c r="C4755" s="12">
        <f>IFERROR(VLOOKUP(Data!B4755, Minorista!$A$2:$B$100, 2, FALSE), "")</f>
        <v>5</v>
      </c>
      <c r="D4755" s="12">
        <f t="array" ref="D4755">INDEX(Producto!$A$2:$A$500, MATCH(Data!H4755, Producto!$B$2:$B$500, 0))</f>
        <v>6</v>
      </c>
      <c r="E4755" s="12">
        <f>VLOOKUP(Data!E4755 &amp; Data!F4755 &amp; Data!G4755, Ubicacion!$A$2:$B$1000, 2, FALSE)</f>
        <v>13</v>
      </c>
      <c r="F4755" s="15">
        <f>Data!J4755</f>
        <v>138</v>
      </c>
      <c r="G4755" s="16">
        <f>Data!I4755</f>
        <v>43</v>
      </c>
      <c r="H4755" s="17">
        <f>Data!K4755</f>
        <v>5934</v>
      </c>
      <c r="I4755" s="17">
        <f>Data!L4755</f>
        <v>2314.26</v>
      </c>
      <c r="J4755" s="12" t="str">
        <f>Data!N4755</f>
        <v>Online</v>
      </c>
      <c r="K4755" s="12" t="str">
        <f>Data!O4755</f>
        <v>Transferencia bancaria</v>
      </c>
      <c r="L4755" s="12" t="str">
        <f>Data!P4755</f>
        <v>Nuevo</v>
      </c>
    </row>
    <row r="4756">
      <c r="A4756" s="11">
        <v>4755.0</v>
      </c>
      <c r="B4756" s="14">
        <f>Data!D4756</f>
        <v>44199</v>
      </c>
      <c r="C4756" s="12">
        <f>IFERROR(VLOOKUP(Data!B4756, Minorista!$A$2:$B$100, 2, FALSE), "")</f>
        <v>5</v>
      </c>
      <c r="D4756" s="12">
        <f t="array" ref="D4756">INDEX(Producto!$A$2:$A$500, MATCH(Data!H4756, Producto!$B$2:$B$500, 0))</f>
        <v>1</v>
      </c>
      <c r="E4756" s="12">
        <f>VLOOKUP(Data!E4756 &amp; Data!F4756 &amp; Data!G4756, Ubicacion!$A$2:$B$1000, 2, FALSE)</f>
        <v>13</v>
      </c>
      <c r="F4756" s="15">
        <f>Data!J4756</f>
        <v>158</v>
      </c>
      <c r="G4756" s="16">
        <f>Data!I4756</f>
        <v>34</v>
      </c>
      <c r="H4756" s="17">
        <f>Data!K4756</f>
        <v>5372</v>
      </c>
      <c r="I4756" s="17">
        <f>Data!L4756</f>
        <v>3062.04</v>
      </c>
      <c r="J4756" s="12" t="str">
        <f>Data!N4756</f>
        <v>Online</v>
      </c>
      <c r="K4756" s="12" t="str">
        <f>Data!O4756</f>
        <v>Efectivo</v>
      </c>
      <c r="L4756" s="12" t="str">
        <f>Data!P4756</f>
        <v>Nuevo</v>
      </c>
    </row>
    <row r="4757">
      <c r="A4757" s="11">
        <v>4756.0</v>
      </c>
      <c r="B4757" s="14">
        <f>Data!D4757</f>
        <v>44200</v>
      </c>
      <c r="C4757" s="12">
        <f>IFERROR(VLOOKUP(Data!B4757, Minorista!$A$2:$B$100, 2, FALSE), "")</f>
        <v>5</v>
      </c>
      <c r="D4757" s="12">
        <f t="array" ref="D4757">INDEX(Producto!$A$2:$A$500, MATCH(Data!H4757, Producto!$B$2:$B$500, 0))</f>
        <v>2</v>
      </c>
      <c r="E4757" s="12">
        <f>VLOOKUP(Data!E4757 &amp; Data!F4757 &amp; Data!G4757, Ubicacion!$A$2:$B$1000, 2, FALSE)</f>
        <v>13</v>
      </c>
      <c r="F4757" s="15">
        <f>Data!J4757</f>
        <v>123</v>
      </c>
      <c r="G4757" s="16">
        <f>Data!I4757</f>
        <v>42</v>
      </c>
      <c r="H4757" s="17">
        <f>Data!K4757</f>
        <v>5166</v>
      </c>
      <c r="I4757" s="17">
        <f>Data!L4757</f>
        <v>2324.7</v>
      </c>
      <c r="J4757" s="12" t="str">
        <f>Data!N4757</f>
        <v>Online</v>
      </c>
      <c r="K4757" s="12" t="str">
        <f>Data!O4757</f>
        <v>Efectivo</v>
      </c>
      <c r="L4757" s="12" t="str">
        <f>Data!P4757</f>
        <v>Nuevo</v>
      </c>
    </row>
    <row r="4758">
      <c r="A4758" s="11">
        <v>4757.0</v>
      </c>
      <c r="B4758" s="14">
        <f>Data!D4758</f>
        <v>44201</v>
      </c>
      <c r="C4758" s="12">
        <f>IFERROR(VLOOKUP(Data!B4758, Minorista!$A$2:$B$100, 2, FALSE), "")</f>
        <v>5</v>
      </c>
      <c r="D4758" s="12">
        <f t="array" ref="D4758">INDEX(Producto!$A$2:$A$500, MATCH(Data!H4758, Producto!$B$2:$B$500, 0))</f>
        <v>3</v>
      </c>
      <c r="E4758" s="12">
        <f>VLOOKUP(Data!E4758 &amp; Data!F4758 &amp; Data!G4758, Ubicacion!$A$2:$B$1000, 2, FALSE)</f>
        <v>13</v>
      </c>
      <c r="F4758" s="15">
        <f>Data!J4758</f>
        <v>122</v>
      </c>
      <c r="G4758" s="16">
        <f>Data!I4758</f>
        <v>43</v>
      </c>
      <c r="H4758" s="17">
        <f>Data!K4758</f>
        <v>5246</v>
      </c>
      <c r="I4758" s="17">
        <f>Data!L4758</f>
        <v>2990.22</v>
      </c>
      <c r="J4758" s="12" t="str">
        <f>Data!N4758</f>
        <v>Online</v>
      </c>
      <c r="K4758" s="12" t="str">
        <f>Data!O4758</f>
        <v>Efectivo</v>
      </c>
      <c r="L4758" s="12" t="str">
        <f>Data!P4758</f>
        <v>Recurrente</v>
      </c>
    </row>
    <row r="4759">
      <c r="A4759" s="11">
        <v>4758.0</v>
      </c>
      <c r="B4759" s="14">
        <f>Data!D4759</f>
        <v>44202</v>
      </c>
      <c r="C4759" s="12">
        <f>IFERROR(VLOOKUP(Data!B4759, Minorista!$A$2:$B$100, 2, FALSE), "")</f>
        <v>5</v>
      </c>
      <c r="D4759" s="12">
        <f t="array" ref="D4759">INDEX(Producto!$A$2:$A$500, MATCH(Data!H4759, Producto!$B$2:$B$500, 0))</f>
        <v>4</v>
      </c>
      <c r="E4759" s="12">
        <f>VLOOKUP(Data!E4759 &amp; Data!F4759 &amp; Data!G4759, Ubicacion!$A$2:$B$1000, 2, FALSE)</f>
        <v>13</v>
      </c>
      <c r="F4759" s="15">
        <f>Data!J4759</f>
        <v>81</v>
      </c>
      <c r="G4759" s="16">
        <f>Data!I4759</f>
        <v>44</v>
      </c>
      <c r="H4759" s="17">
        <f>Data!K4759</f>
        <v>3564</v>
      </c>
      <c r="I4759" s="17">
        <f>Data!L4759</f>
        <v>1960.2</v>
      </c>
      <c r="J4759" s="12" t="str">
        <f>Data!N4759</f>
        <v>Online</v>
      </c>
      <c r="K4759" s="12" t="str">
        <f>Data!O4759</f>
        <v>Tarjeta</v>
      </c>
      <c r="L4759" s="12" t="str">
        <f>Data!P4759</f>
        <v>Nuevo</v>
      </c>
    </row>
    <row r="4760">
      <c r="A4760" s="11">
        <v>4759.0</v>
      </c>
      <c r="B4760" s="14">
        <f>Data!D4760</f>
        <v>44203</v>
      </c>
      <c r="C4760" s="12">
        <f>IFERROR(VLOOKUP(Data!B4760, Minorista!$A$2:$B$100, 2, FALSE), "")</f>
        <v>5</v>
      </c>
      <c r="D4760" s="12">
        <f t="array" ref="D4760">INDEX(Producto!$A$2:$A$500, MATCH(Data!H4760, Producto!$B$2:$B$500, 0))</f>
        <v>5</v>
      </c>
      <c r="E4760" s="12">
        <f>VLOOKUP(Data!E4760 &amp; Data!F4760 &amp; Data!G4760, Ubicacion!$A$2:$B$1000, 2, FALSE)</f>
        <v>13</v>
      </c>
      <c r="F4760" s="15">
        <f>Data!J4760</f>
        <v>59</v>
      </c>
      <c r="G4760" s="16">
        <f>Data!I4760</f>
        <v>48</v>
      </c>
      <c r="H4760" s="17">
        <f>Data!K4760</f>
        <v>2832</v>
      </c>
      <c r="I4760" s="17">
        <f>Data!L4760</f>
        <v>2039.04</v>
      </c>
      <c r="J4760" s="12" t="str">
        <f>Data!N4760</f>
        <v>Online</v>
      </c>
      <c r="K4760" s="12" t="str">
        <f>Data!O4760</f>
        <v>Transferencia bancaria</v>
      </c>
      <c r="L4760" s="12" t="str">
        <f>Data!P4760</f>
        <v>Recurrente</v>
      </c>
    </row>
    <row r="4761">
      <c r="A4761" s="11">
        <v>4760.0</v>
      </c>
      <c r="B4761" s="14">
        <f>Data!D4761</f>
        <v>44204</v>
      </c>
      <c r="C4761" s="12">
        <f>IFERROR(VLOOKUP(Data!B4761, Minorista!$A$2:$B$100, 2, FALSE), "")</f>
        <v>5</v>
      </c>
      <c r="D4761" s="12">
        <f t="array" ref="D4761">INDEX(Producto!$A$2:$A$500, MATCH(Data!H4761, Producto!$B$2:$B$500, 0))</f>
        <v>6</v>
      </c>
      <c r="E4761" s="12">
        <f>VLOOKUP(Data!E4761 &amp; Data!F4761 &amp; Data!G4761, Ubicacion!$A$2:$B$1000, 2, FALSE)</f>
        <v>13</v>
      </c>
      <c r="F4761" s="15">
        <f>Data!J4761</f>
        <v>119</v>
      </c>
      <c r="G4761" s="16">
        <f>Data!I4761</f>
        <v>43</v>
      </c>
      <c r="H4761" s="17">
        <f>Data!K4761</f>
        <v>5117</v>
      </c>
      <c r="I4761" s="17">
        <f>Data!L4761</f>
        <v>1893.29</v>
      </c>
      <c r="J4761" s="12" t="str">
        <f>Data!N4761</f>
        <v>Online</v>
      </c>
      <c r="K4761" s="12" t="str">
        <f>Data!O4761</f>
        <v>Transferencia bancaria</v>
      </c>
      <c r="L4761" s="12" t="str">
        <f>Data!P4761</f>
        <v>Recurrente</v>
      </c>
    </row>
    <row r="4762">
      <c r="A4762" s="11">
        <v>4761.0</v>
      </c>
      <c r="B4762" s="14">
        <f>Data!D4762</f>
        <v>44205</v>
      </c>
      <c r="C4762" s="12">
        <f>IFERROR(VLOOKUP(Data!B4762, Minorista!$A$2:$B$100, 2, FALSE), "")</f>
        <v>5</v>
      </c>
      <c r="D4762" s="12">
        <f t="array" ref="D4762">INDEX(Producto!$A$2:$A$500, MATCH(Data!H4762, Producto!$B$2:$B$500, 0))</f>
        <v>1</v>
      </c>
      <c r="E4762" s="12">
        <f>VLOOKUP(Data!E4762 &amp; Data!F4762 &amp; Data!G4762, Ubicacion!$A$2:$B$1000, 2, FALSE)</f>
        <v>13</v>
      </c>
      <c r="F4762" s="15">
        <f>Data!J4762</f>
        <v>173</v>
      </c>
      <c r="G4762" s="16">
        <f>Data!I4762</f>
        <v>32</v>
      </c>
      <c r="H4762" s="17">
        <f>Data!K4762</f>
        <v>5536</v>
      </c>
      <c r="I4762" s="17">
        <f>Data!L4762</f>
        <v>3044.8</v>
      </c>
      <c r="J4762" s="12" t="str">
        <f>Data!N4762</f>
        <v>Online</v>
      </c>
      <c r="K4762" s="12" t="str">
        <f>Data!O4762</f>
        <v>Transferencia bancaria</v>
      </c>
      <c r="L4762" s="12" t="str">
        <f>Data!P4762</f>
        <v>Recurrente</v>
      </c>
    </row>
    <row r="4763">
      <c r="A4763" s="11">
        <v>4762.0</v>
      </c>
      <c r="B4763" s="14">
        <f>Data!D4763</f>
        <v>44206</v>
      </c>
      <c r="C4763" s="12">
        <f>IFERROR(VLOOKUP(Data!B4763, Minorista!$A$2:$B$100, 2, FALSE), "")</f>
        <v>5</v>
      </c>
      <c r="D4763" s="12">
        <f t="array" ref="D4763">INDEX(Producto!$A$2:$A$500, MATCH(Data!H4763, Producto!$B$2:$B$500, 0))</f>
        <v>2</v>
      </c>
      <c r="E4763" s="12">
        <f>VLOOKUP(Data!E4763 &amp; Data!F4763 &amp; Data!G4763, Ubicacion!$A$2:$B$1000, 2, FALSE)</f>
        <v>13</v>
      </c>
      <c r="F4763" s="15">
        <f>Data!J4763</f>
        <v>115</v>
      </c>
      <c r="G4763" s="16">
        <f>Data!I4763</f>
        <v>41</v>
      </c>
      <c r="H4763" s="17">
        <f>Data!K4763</f>
        <v>4715</v>
      </c>
      <c r="I4763" s="17">
        <f>Data!L4763</f>
        <v>1933.15</v>
      </c>
      <c r="J4763" s="12" t="str">
        <f>Data!N4763</f>
        <v>Online</v>
      </c>
      <c r="K4763" s="12" t="str">
        <f>Data!O4763</f>
        <v>Transferencia bancaria</v>
      </c>
      <c r="L4763" s="12" t="str">
        <f>Data!P4763</f>
        <v>Nuevo</v>
      </c>
    </row>
    <row r="4764">
      <c r="A4764" s="11">
        <v>4763.0</v>
      </c>
      <c r="B4764" s="14">
        <f>Data!D4764</f>
        <v>44207</v>
      </c>
      <c r="C4764" s="12">
        <f>IFERROR(VLOOKUP(Data!B4764, Minorista!$A$2:$B$100, 2, FALSE), "")</f>
        <v>5</v>
      </c>
      <c r="D4764" s="12">
        <f t="array" ref="D4764">INDEX(Producto!$A$2:$A$500, MATCH(Data!H4764, Producto!$B$2:$B$500, 0))</f>
        <v>3</v>
      </c>
      <c r="E4764" s="12">
        <f>VLOOKUP(Data!E4764 &amp; Data!F4764 &amp; Data!G4764, Ubicacion!$A$2:$B$1000, 2, FALSE)</f>
        <v>13</v>
      </c>
      <c r="F4764" s="15">
        <f>Data!J4764</f>
        <v>128</v>
      </c>
      <c r="G4764" s="16">
        <f>Data!I4764</f>
        <v>42</v>
      </c>
      <c r="H4764" s="17">
        <f>Data!K4764</f>
        <v>5376</v>
      </c>
      <c r="I4764" s="17">
        <f>Data!L4764</f>
        <v>3064.32</v>
      </c>
      <c r="J4764" s="12" t="str">
        <f>Data!N4764</f>
        <v>Online</v>
      </c>
      <c r="K4764" s="12" t="str">
        <f>Data!O4764</f>
        <v>Transferencia bancaria</v>
      </c>
      <c r="L4764" s="12" t="str">
        <f>Data!P4764</f>
        <v>Nuevo</v>
      </c>
    </row>
    <row r="4765">
      <c r="A4765" s="11">
        <v>4764.0</v>
      </c>
      <c r="B4765" s="14">
        <f>Data!D4765</f>
        <v>44208</v>
      </c>
      <c r="C4765" s="12">
        <f>IFERROR(VLOOKUP(Data!B4765, Minorista!$A$2:$B$100, 2, FALSE), "")</f>
        <v>5</v>
      </c>
      <c r="D4765" s="12">
        <f t="array" ref="D4765">INDEX(Producto!$A$2:$A$500, MATCH(Data!H4765, Producto!$B$2:$B$500, 0))</f>
        <v>4</v>
      </c>
      <c r="E4765" s="12">
        <f>VLOOKUP(Data!E4765 &amp; Data!F4765 &amp; Data!G4765, Ubicacion!$A$2:$B$1000, 2, FALSE)</f>
        <v>13</v>
      </c>
      <c r="F4765" s="15">
        <f>Data!J4765</f>
        <v>91</v>
      </c>
      <c r="G4765" s="16">
        <f>Data!I4765</f>
        <v>44</v>
      </c>
      <c r="H4765" s="17">
        <f>Data!K4765</f>
        <v>4004</v>
      </c>
      <c r="I4765" s="17">
        <f>Data!L4765</f>
        <v>2122.12</v>
      </c>
      <c r="J4765" s="12" t="str">
        <f>Data!N4765</f>
        <v>Online</v>
      </c>
      <c r="K4765" s="12" t="str">
        <f>Data!O4765</f>
        <v>Transferencia bancaria</v>
      </c>
      <c r="L4765" s="12" t="str">
        <f>Data!P4765</f>
        <v>Recurrente</v>
      </c>
    </row>
    <row r="4766">
      <c r="A4766" s="11">
        <v>4765.0</v>
      </c>
      <c r="B4766" s="14">
        <f>Data!D4766</f>
        <v>44209</v>
      </c>
      <c r="C4766" s="12">
        <f>IFERROR(VLOOKUP(Data!B4766, Minorista!$A$2:$B$100, 2, FALSE), "")</f>
        <v>5</v>
      </c>
      <c r="D4766" s="12">
        <f t="array" ref="D4766">INDEX(Producto!$A$2:$A$500, MATCH(Data!H4766, Producto!$B$2:$B$500, 0))</f>
        <v>5</v>
      </c>
      <c r="E4766" s="12">
        <f>VLOOKUP(Data!E4766 &amp; Data!F4766 &amp; Data!G4766, Ubicacion!$A$2:$B$1000, 2, FALSE)</f>
        <v>13</v>
      </c>
      <c r="F4766" s="15">
        <f>Data!J4766</f>
        <v>60</v>
      </c>
      <c r="G4766" s="16">
        <f>Data!I4766</f>
        <v>48</v>
      </c>
      <c r="H4766" s="17">
        <f>Data!K4766</f>
        <v>2880</v>
      </c>
      <c r="I4766" s="17">
        <f>Data!L4766</f>
        <v>2044.8</v>
      </c>
      <c r="J4766" s="12" t="str">
        <f>Data!N4766</f>
        <v>Online</v>
      </c>
      <c r="K4766" s="12" t="str">
        <f>Data!O4766</f>
        <v>Transferencia bancaria</v>
      </c>
      <c r="L4766" s="12" t="str">
        <f>Data!P4766</f>
        <v>Recurrente</v>
      </c>
    </row>
    <row r="4767">
      <c r="A4767" s="11">
        <v>4766.0</v>
      </c>
      <c r="B4767" s="14">
        <f>Data!D4767</f>
        <v>44210</v>
      </c>
      <c r="C4767" s="12">
        <f>IFERROR(VLOOKUP(Data!B4767, Minorista!$A$2:$B$100, 2, FALSE), "")</f>
        <v>5</v>
      </c>
      <c r="D4767" s="12">
        <f t="array" ref="D4767">INDEX(Producto!$A$2:$A$500, MATCH(Data!H4767, Producto!$B$2:$B$500, 0))</f>
        <v>6</v>
      </c>
      <c r="E4767" s="12">
        <f>VLOOKUP(Data!E4767 &amp; Data!F4767 &amp; Data!G4767, Ubicacion!$A$2:$B$1000, 2, FALSE)</f>
        <v>13</v>
      </c>
      <c r="F4767" s="15">
        <f>Data!J4767</f>
        <v>112</v>
      </c>
      <c r="G4767" s="16">
        <f>Data!I4767</f>
        <v>42</v>
      </c>
      <c r="H4767" s="17">
        <f>Data!K4767</f>
        <v>4704</v>
      </c>
      <c r="I4767" s="17">
        <f>Data!L4767</f>
        <v>1834.56</v>
      </c>
      <c r="J4767" s="12" t="str">
        <f>Data!N4767</f>
        <v>Online</v>
      </c>
      <c r="K4767" s="12" t="str">
        <f>Data!O4767</f>
        <v>Tarjeta</v>
      </c>
      <c r="L4767" s="12" t="str">
        <f>Data!P4767</f>
        <v>Nuevo</v>
      </c>
    </row>
    <row r="4768">
      <c r="A4768" s="11">
        <v>4767.0</v>
      </c>
      <c r="B4768" s="14">
        <f>Data!D4768</f>
        <v>44211</v>
      </c>
      <c r="C4768" s="12">
        <f>IFERROR(VLOOKUP(Data!B4768, Minorista!$A$2:$B$100, 2, FALSE), "")</f>
        <v>5</v>
      </c>
      <c r="D4768" s="12">
        <f t="array" ref="D4768">INDEX(Producto!$A$2:$A$500, MATCH(Data!H4768, Producto!$B$2:$B$500, 0))</f>
        <v>1</v>
      </c>
      <c r="E4768" s="12">
        <f>VLOOKUP(Data!E4768 &amp; Data!F4768 &amp; Data!G4768, Ubicacion!$A$2:$B$1000, 2, FALSE)</f>
        <v>13</v>
      </c>
      <c r="F4768" s="15">
        <f>Data!J4768</f>
        <v>161</v>
      </c>
      <c r="G4768" s="16">
        <f>Data!I4768</f>
        <v>44</v>
      </c>
      <c r="H4768" s="17">
        <f>Data!K4768</f>
        <v>7084</v>
      </c>
      <c r="I4768" s="17">
        <f>Data!L4768</f>
        <v>4179.56</v>
      </c>
      <c r="J4768" s="12" t="str">
        <f>Data!N4768</f>
        <v>Online</v>
      </c>
      <c r="K4768" s="12" t="str">
        <f>Data!O4768</f>
        <v>Tarjeta</v>
      </c>
      <c r="L4768" s="12" t="str">
        <f>Data!P4768</f>
        <v>Nuevo</v>
      </c>
    </row>
    <row r="4769">
      <c r="A4769" s="11">
        <v>4768.0</v>
      </c>
      <c r="B4769" s="14">
        <f>Data!D4769</f>
        <v>44212</v>
      </c>
      <c r="C4769" s="12">
        <f>IFERROR(VLOOKUP(Data!B4769, Minorista!$A$2:$B$100, 2, FALSE), "")</f>
        <v>5</v>
      </c>
      <c r="D4769" s="12">
        <f t="array" ref="D4769">INDEX(Producto!$A$2:$A$500, MATCH(Data!H4769, Producto!$B$2:$B$500, 0))</f>
        <v>2</v>
      </c>
      <c r="E4769" s="12">
        <f>VLOOKUP(Data!E4769 &amp; Data!F4769 &amp; Data!G4769, Ubicacion!$A$2:$B$1000, 2, FALSE)</f>
        <v>13</v>
      </c>
      <c r="F4769" s="15">
        <f>Data!J4769</f>
        <v>101</v>
      </c>
      <c r="G4769" s="16">
        <f>Data!I4769</f>
        <v>43</v>
      </c>
      <c r="H4769" s="17">
        <f>Data!K4769</f>
        <v>4343</v>
      </c>
      <c r="I4769" s="17">
        <f>Data!L4769</f>
        <v>1954.35</v>
      </c>
      <c r="J4769" s="12" t="str">
        <f>Data!N4769</f>
        <v>Online</v>
      </c>
      <c r="K4769" s="12" t="str">
        <f>Data!O4769</f>
        <v>Efectivo</v>
      </c>
      <c r="L4769" s="12" t="str">
        <f>Data!P4769</f>
        <v>Nuevo</v>
      </c>
    </row>
    <row r="4770">
      <c r="A4770" s="11">
        <v>4769.0</v>
      </c>
      <c r="B4770" s="14">
        <f>Data!D4770</f>
        <v>44213</v>
      </c>
      <c r="C4770" s="12">
        <f>IFERROR(VLOOKUP(Data!B4770, Minorista!$A$2:$B$100, 2, FALSE), "")</f>
        <v>5</v>
      </c>
      <c r="D4770" s="12">
        <f t="array" ref="D4770">INDEX(Producto!$A$2:$A$500, MATCH(Data!H4770, Producto!$B$2:$B$500, 0))</f>
        <v>3</v>
      </c>
      <c r="E4770" s="12">
        <f>VLOOKUP(Data!E4770 &amp; Data!F4770 &amp; Data!G4770, Ubicacion!$A$2:$B$1000, 2, FALSE)</f>
        <v>13</v>
      </c>
      <c r="F4770" s="15">
        <f>Data!J4770</f>
        <v>120</v>
      </c>
      <c r="G4770" s="16">
        <f>Data!I4770</f>
        <v>44</v>
      </c>
      <c r="H4770" s="17">
        <f>Data!K4770</f>
        <v>5280</v>
      </c>
      <c r="I4770" s="17">
        <f>Data!L4770</f>
        <v>3168</v>
      </c>
      <c r="J4770" s="12" t="str">
        <f>Data!N4770</f>
        <v>Online</v>
      </c>
      <c r="K4770" s="12" t="str">
        <f>Data!O4770</f>
        <v>Transferencia bancaria</v>
      </c>
      <c r="L4770" s="12" t="str">
        <f>Data!P4770</f>
        <v>Recurrente</v>
      </c>
    </row>
    <row r="4771">
      <c r="A4771" s="11">
        <v>4770.0</v>
      </c>
      <c r="B4771" s="14">
        <f>Data!D4771</f>
        <v>44214</v>
      </c>
      <c r="C4771" s="12">
        <f>IFERROR(VLOOKUP(Data!B4771, Minorista!$A$2:$B$100, 2, FALSE), "")</f>
        <v>5</v>
      </c>
      <c r="D4771" s="12">
        <f t="array" ref="D4771">INDEX(Producto!$A$2:$A$500, MATCH(Data!H4771, Producto!$B$2:$B$500, 0))</f>
        <v>4</v>
      </c>
      <c r="E4771" s="12">
        <f>VLOOKUP(Data!E4771 &amp; Data!F4771 &amp; Data!G4771, Ubicacion!$A$2:$B$1000, 2, FALSE)</f>
        <v>13</v>
      </c>
      <c r="F4771" s="15">
        <f>Data!J4771</f>
        <v>78</v>
      </c>
      <c r="G4771" s="16">
        <f>Data!I4771</f>
        <v>36</v>
      </c>
      <c r="H4771" s="17">
        <f>Data!K4771</f>
        <v>2808</v>
      </c>
      <c r="I4771" s="17">
        <f>Data!L4771</f>
        <v>1404</v>
      </c>
      <c r="J4771" s="12" t="str">
        <f>Data!N4771</f>
        <v>Online</v>
      </c>
      <c r="K4771" s="12" t="str">
        <f>Data!O4771</f>
        <v>Efectivo</v>
      </c>
      <c r="L4771" s="12" t="str">
        <f>Data!P4771</f>
        <v>Recurrente</v>
      </c>
    </row>
    <row r="4772">
      <c r="A4772" s="11">
        <v>4771.0</v>
      </c>
      <c r="B4772" s="14">
        <f>Data!D4772</f>
        <v>44215</v>
      </c>
      <c r="C4772" s="12">
        <f>IFERROR(VLOOKUP(Data!B4772, Minorista!$A$2:$B$100, 2, FALSE), "")</f>
        <v>5</v>
      </c>
      <c r="D4772" s="12">
        <f t="array" ref="D4772">INDEX(Producto!$A$2:$A$500, MATCH(Data!H4772, Producto!$B$2:$B$500, 0))</f>
        <v>5</v>
      </c>
      <c r="E4772" s="12">
        <f>VLOOKUP(Data!E4772 &amp; Data!F4772 &amp; Data!G4772, Ubicacion!$A$2:$B$1000, 2, FALSE)</f>
        <v>13</v>
      </c>
      <c r="F4772" s="15">
        <f>Data!J4772</f>
        <v>56</v>
      </c>
      <c r="G4772" s="16">
        <f>Data!I4772</f>
        <v>44</v>
      </c>
      <c r="H4772" s="17">
        <f>Data!K4772</f>
        <v>2464</v>
      </c>
      <c r="I4772" s="17">
        <f>Data!L4772</f>
        <v>1823.36</v>
      </c>
      <c r="J4772" s="12" t="str">
        <f>Data!N4772</f>
        <v>Online</v>
      </c>
      <c r="K4772" s="12" t="str">
        <f>Data!O4772</f>
        <v>Efectivo</v>
      </c>
      <c r="L4772" s="12" t="str">
        <f>Data!P4772</f>
        <v>Nuevo</v>
      </c>
    </row>
    <row r="4773">
      <c r="A4773" s="11">
        <v>4772.0</v>
      </c>
      <c r="B4773" s="14">
        <f>Data!D4773</f>
        <v>44216</v>
      </c>
      <c r="C4773" s="12">
        <f>IFERROR(VLOOKUP(Data!B4773, Minorista!$A$2:$B$100, 2, FALSE), "")</f>
        <v>5</v>
      </c>
      <c r="D4773" s="12">
        <f t="array" ref="D4773">INDEX(Producto!$A$2:$A$500, MATCH(Data!H4773, Producto!$B$2:$B$500, 0))</f>
        <v>6</v>
      </c>
      <c r="E4773" s="12">
        <f>VLOOKUP(Data!E4773 &amp; Data!F4773 &amp; Data!G4773, Ubicacion!$A$2:$B$1000, 2, FALSE)</f>
        <v>13</v>
      </c>
      <c r="F4773" s="15">
        <f>Data!J4773</f>
        <v>101</v>
      </c>
      <c r="G4773" s="16">
        <f>Data!I4773</f>
        <v>55</v>
      </c>
      <c r="H4773" s="17">
        <f>Data!K4773</f>
        <v>5555</v>
      </c>
      <c r="I4773" s="17">
        <f>Data!L4773</f>
        <v>2166.45</v>
      </c>
      <c r="J4773" s="12" t="str">
        <f>Data!N4773</f>
        <v>Online</v>
      </c>
      <c r="K4773" s="12" t="str">
        <f>Data!O4773</f>
        <v>Transferencia bancaria</v>
      </c>
      <c r="L4773" s="12" t="str">
        <f>Data!P4773</f>
        <v>Recurrente</v>
      </c>
    </row>
    <row r="4774">
      <c r="A4774" s="11">
        <v>4773.0</v>
      </c>
      <c r="B4774" s="14">
        <f>Data!D4774</f>
        <v>44217</v>
      </c>
      <c r="C4774" s="12">
        <f>IFERROR(VLOOKUP(Data!B4774, Minorista!$A$2:$B$100, 2, FALSE), "")</f>
        <v>5</v>
      </c>
      <c r="D4774" s="12">
        <f t="array" ref="D4774">INDEX(Producto!$A$2:$A$500, MATCH(Data!H4774, Producto!$B$2:$B$500, 0))</f>
        <v>1</v>
      </c>
      <c r="E4774" s="12">
        <f>VLOOKUP(Data!E4774 &amp; Data!F4774 &amp; Data!G4774, Ubicacion!$A$2:$B$1000, 2, FALSE)</f>
        <v>13</v>
      </c>
      <c r="F4774" s="15">
        <f>Data!J4774</f>
        <v>150</v>
      </c>
      <c r="G4774" s="16">
        <f>Data!I4774</f>
        <v>39</v>
      </c>
      <c r="H4774" s="17">
        <f>Data!K4774</f>
        <v>5850</v>
      </c>
      <c r="I4774" s="17">
        <f>Data!L4774</f>
        <v>3334.5</v>
      </c>
      <c r="J4774" s="12" t="str">
        <f>Data!N4774</f>
        <v>Online</v>
      </c>
      <c r="K4774" s="12" t="str">
        <f>Data!O4774</f>
        <v>Tarjeta</v>
      </c>
      <c r="L4774" s="12" t="str">
        <f>Data!P4774</f>
        <v>Nuevo</v>
      </c>
    </row>
    <row r="4775">
      <c r="A4775" s="11">
        <v>4774.0</v>
      </c>
      <c r="B4775" s="14">
        <f>Data!D4775</f>
        <v>44218</v>
      </c>
      <c r="C4775" s="12">
        <f>IFERROR(VLOOKUP(Data!B4775, Minorista!$A$2:$B$100, 2, FALSE), "")</f>
        <v>5</v>
      </c>
      <c r="D4775" s="12">
        <f t="array" ref="D4775">INDEX(Producto!$A$2:$A$500, MATCH(Data!H4775, Producto!$B$2:$B$500, 0))</f>
        <v>2</v>
      </c>
      <c r="E4775" s="12">
        <f>VLOOKUP(Data!E4775 &amp; Data!F4775 &amp; Data!G4775, Ubicacion!$A$2:$B$1000, 2, FALSE)</f>
        <v>13</v>
      </c>
      <c r="F4775" s="15">
        <f>Data!J4775</f>
        <v>106</v>
      </c>
      <c r="G4775" s="16">
        <f>Data!I4775</f>
        <v>41</v>
      </c>
      <c r="H4775" s="17">
        <f>Data!K4775</f>
        <v>4346</v>
      </c>
      <c r="I4775" s="17">
        <f>Data!L4775</f>
        <v>1912.24</v>
      </c>
      <c r="J4775" s="12" t="str">
        <f>Data!N4775</f>
        <v>Online</v>
      </c>
      <c r="K4775" s="12" t="str">
        <f>Data!O4775</f>
        <v>Efectivo</v>
      </c>
      <c r="L4775" s="12" t="str">
        <f>Data!P4775</f>
        <v>Nuevo</v>
      </c>
    </row>
    <row r="4776">
      <c r="A4776" s="11">
        <v>4775.0</v>
      </c>
      <c r="B4776" s="14">
        <f>Data!D4776</f>
        <v>44219</v>
      </c>
      <c r="C4776" s="12">
        <f>IFERROR(VLOOKUP(Data!B4776, Minorista!$A$2:$B$100, 2, FALSE), "")</f>
        <v>5</v>
      </c>
      <c r="D4776" s="12">
        <f t="array" ref="D4776">INDEX(Producto!$A$2:$A$500, MATCH(Data!H4776, Producto!$B$2:$B$500, 0))</f>
        <v>3</v>
      </c>
      <c r="E4776" s="12">
        <f>VLOOKUP(Data!E4776 &amp; Data!F4776 &amp; Data!G4776, Ubicacion!$A$2:$B$1000, 2, FALSE)</f>
        <v>13</v>
      </c>
      <c r="F4776" s="15">
        <f>Data!J4776</f>
        <v>111</v>
      </c>
      <c r="G4776" s="16">
        <f>Data!I4776</f>
        <v>44</v>
      </c>
      <c r="H4776" s="17">
        <f>Data!K4776</f>
        <v>4884</v>
      </c>
      <c r="I4776" s="17">
        <f>Data!L4776</f>
        <v>2686.2</v>
      </c>
      <c r="J4776" s="12" t="str">
        <f>Data!N4776</f>
        <v>Online</v>
      </c>
      <c r="K4776" s="12" t="str">
        <f>Data!O4776</f>
        <v>Tarjeta</v>
      </c>
      <c r="L4776" s="12" t="str">
        <f>Data!P4776</f>
        <v>Nuevo</v>
      </c>
    </row>
    <row r="4777">
      <c r="A4777" s="11">
        <v>4776.0</v>
      </c>
      <c r="B4777" s="14">
        <f>Data!D4777</f>
        <v>44220</v>
      </c>
      <c r="C4777" s="12">
        <f>IFERROR(VLOOKUP(Data!B4777, Minorista!$A$2:$B$100, 2, FALSE), "")</f>
        <v>5</v>
      </c>
      <c r="D4777" s="12">
        <f t="array" ref="D4777">INDEX(Producto!$A$2:$A$500, MATCH(Data!H4777, Producto!$B$2:$B$500, 0))</f>
        <v>4</v>
      </c>
      <c r="E4777" s="12">
        <f>VLOOKUP(Data!E4777 &amp; Data!F4777 &amp; Data!G4777, Ubicacion!$A$2:$B$1000, 2, FALSE)</f>
        <v>13</v>
      </c>
      <c r="F4777" s="15">
        <f>Data!J4777</f>
        <v>88</v>
      </c>
      <c r="G4777" s="16">
        <f>Data!I4777</f>
        <v>38</v>
      </c>
      <c r="H4777" s="17">
        <f>Data!K4777</f>
        <v>3344</v>
      </c>
      <c r="I4777" s="17">
        <f>Data!L4777</f>
        <v>1772.32</v>
      </c>
      <c r="J4777" s="12" t="str">
        <f>Data!N4777</f>
        <v>Online</v>
      </c>
      <c r="K4777" s="12" t="str">
        <f>Data!O4777</f>
        <v>Transferencia bancaria</v>
      </c>
      <c r="L4777" s="12" t="str">
        <f>Data!P4777</f>
        <v>Recurrente</v>
      </c>
    </row>
    <row r="4778">
      <c r="A4778" s="11">
        <v>4777.0</v>
      </c>
      <c r="B4778" s="14">
        <f>Data!D4778</f>
        <v>44221</v>
      </c>
      <c r="C4778" s="12">
        <f>IFERROR(VLOOKUP(Data!B4778, Minorista!$A$2:$B$100, 2, FALSE), "")</f>
        <v>5</v>
      </c>
      <c r="D4778" s="12">
        <f t="array" ref="D4778">INDEX(Producto!$A$2:$A$500, MATCH(Data!H4778, Producto!$B$2:$B$500, 0))</f>
        <v>5</v>
      </c>
      <c r="E4778" s="12">
        <f>VLOOKUP(Data!E4778 &amp; Data!F4778 &amp; Data!G4778, Ubicacion!$A$2:$B$1000, 2, FALSE)</f>
        <v>13</v>
      </c>
      <c r="F4778" s="15">
        <f>Data!J4778</f>
        <v>61</v>
      </c>
      <c r="G4778" s="16">
        <f>Data!I4778</f>
        <v>41</v>
      </c>
      <c r="H4778" s="17">
        <f>Data!K4778</f>
        <v>2501</v>
      </c>
      <c r="I4778" s="17">
        <f>Data!L4778</f>
        <v>1850.74</v>
      </c>
      <c r="J4778" s="12" t="str">
        <f>Data!N4778</f>
        <v>Online</v>
      </c>
      <c r="K4778" s="12" t="str">
        <f>Data!O4778</f>
        <v>Tarjeta</v>
      </c>
      <c r="L4778" s="12" t="str">
        <f>Data!P4778</f>
        <v>Recurrente</v>
      </c>
    </row>
    <row r="4779">
      <c r="A4779" s="11">
        <v>4778.0</v>
      </c>
      <c r="B4779" s="14">
        <f>Data!D4779</f>
        <v>44222</v>
      </c>
      <c r="C4779" s="12">
        <f>IFERROR(VLOOKUP(Data!B4779, Minorista!$A$2:$B$100, 2, FALSE), "")</f>
        <v>5</v>
      </c>
      <c r="D4779" s="12">
        <f t="array" ref="D4779">INDEX(Producto!$A$2:$A$500, MATCH(Data!H4779, Producto!$B$2:$B$500, 0))</f>
        <v>6</v>
      </c>
      <c r="E4779" s="12">
        <f>VLOOKUP(Data!E4779 &amp; Data!F4779 &amp; Data!G4779, Ubicacion!$A$2:$B$1000, 2, FALSE)</f>
        <v>13</v>
      </c>
      <c r="F4779" s="15">
        <f>Data!J4779</f>
        <v>108</v>
      </c>
      <c r="G4779" s="16">
        <f>Data!I4779</f>
        <v>59</v>
      </c>
      <c r="H4779" s="17">
        <f>Data!K4779</f>
        <v>6372</v>
      </c>
      <c r="I4779" s="17">
        <f>Data!L4779</f>
        <v>2421.36</v>
      </c>
      <c r="J4779" s="12" t="str">
        <f>Data!N4779</f>
        <v>Online</v>
      </c>
      <c r="K4779" s="12" t="str">
        <f>Data!O4779</f>
        <v>Efectivo</v>
      </c>
      <c r="L4779" s="12" t="str">
        <f>Data!P4779</f>
        <v>Nuevo</v>
      </c>
    </row>
    <row r="4780">
      <c r="A4780" s="11">
        <v>4779.0</v>
      </c>
      <c r="B4780" s="14">
        <f>Data!D4780</f>
        <v>44223</v>
      </c>
      <c r="C4780" s="12">
        <f>IFERROR(VLOOKUP(Data!B4780, Minorista!$A$2:$B$100, 2, FALSE), "")</f>
        <v>5</v>
      </c>
      <c r="D4780" s="12">
        <f t="array" ref="D4780">INDEX(Producto!$A$2:$A$500, MATCH(Data!H4780, Producto!$B$2:$B$500, 0))</f>
        <v>1</v>
      </c>
      <c r="E4780" s="12">
        <f>VLOOKUP(Data!E4780 &amp; Data!F4780 &amp; Data!G4780, Ubicacion!$A$2:$B$1000, 2, FALSE)</f>
        <v>13</v>
      </c>
      <c r="F4780" s="15">
        <f>Data!J4780</f>
        <v>169</v>
      </c>
      <c r="G4780" s="16">
        <f>Data!I4780</f>
        <v>36</v>
      </c>
      <c r="H4780" s="17">
        <f>Data!K4780</f>
        <v>6084</v>
      </c>
      <c r="I4780" s="17">
        <f>Data!L4780</f>
        <v>3589.56</v>
      </c>
      <c r="J4780" s="12" t="str">
        <f>Data!N4780</f>
        <v>Online</v>
      </c>
      <c r="K4780" s="12" t="str">
        <f>Data!O4780</f>
        <v>Efectivo</v>
      </c>
      <c r="L4780" s="12" t="str">
        <f>Data!P4780</f>
        <v>Recurrente</v>
      </c>
    </row>
    <row r="4781">
      <c r="A4781" s="11">
        <v>4780.0</v>
      </c>
      <c r="B4781" s="14">
        <f>Data!D4781</f>
        <v>44224</v>
      </c>
      <c r="C4781" s="12">
        <f>IFERROR(VLOOKUP(Data!B4781, Minorista!$A$2:$B$100, 2, FALSE), "")</f>
        <v>5</v>
      </c>
      <c r="D4781" s="12">
        <f t="array" ref="D4781">INDEX(Producto!$A$2:$A$500, MATCH(Data!H4781, Producto!$B$2:$B$500, 0))</f>
        <v>2</v>
      </c>
      <c r="E4781" s="12">
        <f>VLOOKUP(Data!E4781 &amp; Data!F4781 &amp; Data!G4781, Ubicacion!$A$2:$B$1000, 2, FALSE)</f>
        <v>13</v>
      </c>
      <c r="F4781" s="15">
        <f>Data!J4781</f>
        <v>147</v>
      </c>
      <c r="G4781" s="16">
        <f>Data!I4781</f>
        <v>42</v>
      </c>
      <c r="H4781" s="17">
        <f>Data!K4781</f>
        <v>6174</v>
      </c>
      <c r="I4781" s="17">
        <f>Data!L4781</f>
        <v>2531.34</v>
      </c>
      <c r="J4781" s="12" t="str">
        <f>Data!N4781</f>
        <v>Online</v>
      </c>
      <c r="K4781" s="12" t="str">
        <f>Data!O4781</f>
        <v>Transferencia bancaria</v>
      </c>
      <c r="L4781" s="12" t="str">
        <f>Data!P4781</f>
        <v>Nuevo</v>
      </c>
    </row>
    <row r="4782">
      <c r="A4782" s="11">
        <v>4781.0</v>
      </c>
      <c r="B4782" s="14">
        <f>Data!D4782</f>
        <v>44225</v>
      </c>
      <c r="C4782" s="12">
        <f>IFERROR(VLOOKUP(Data!B4782, Minorista!$A$2:$B$100, 2, FALSE), "")</f>
        <v>5</v>
      </c>
      <c r="D4782" s="12">
        <f t="array" ref="D4782">INDEX(Producto!$A$2:$A$500, MATCH(Data!H4782, Producto!$B$2:$B$500, 0))</f>
        <v>3</v>
      </c>
      <c r="E4782" s="12">
        <f>VLOOKUP(Data!E4782 &amp; Data!F4782 &amp; Data!G4782, Ubicacion!$A$2:$B$1000, 2, FALSE)</f>
        <v>13</v>
      </c>
      <c r="F4782" s="15">
        <f>Data!J4782</f>
        <v>165</v>
      </c>
      <c r="G4782" s="16">
        <f>Data!I4782</f>
        <v>44</v>
      </c>
      <c r="H4782" s="17">
        <f>Data!K4782</f>
        <v>7260</v>
      </c>
      <c r="I4782" s="17">
        <f>Data!L4782</f>
        <v>3993</v>
      </c>
      <c r="J4782" s="12" t="str">
        <f>Data!N4782</f>
        <v>Online</v>
      </c>
      <c r="K4782" s="12" t="str">
        <f>Data!O4782</f>
        <v>Efectivo</v>
      </c>
      <c r="L4782" s="12" t="str">
        <f>Data!P4782</f>
        <v>Nuevo</v>
      </c>
    </row>
    <row r="4783">
      <c r="A4783" s="11">
        <v>4782.0</v>
      </c>
      <c r="B4783" s="14">
        <f>Data!D4783</f>
        <v>44226</v>
      </c>
      <c r="C4783" s="12">
        <f>IFERROR(VLOOKUP(Data!B4783, Minorista!$A$2:$B$100, 2, FALSE), "")</f>
        <v>5</v>
      </c>
      <c r="D4783" s="12">
        <f t="array" ref="D4783">INDEX(Producto!$A$2:$A$500, MATCH(Data!H4783, Producto!$B$2:$B$500, 0))</f>
        <v>4</v>
      </c>
      <c r="E4783" s="12">
        <f>VLOOKUP(Data!E4783 &amp; Data!F4783 &amp; Data!G4783, Ubicacion!$A$2:$B$1000, 2, FALSE)</f>
        <v>13</v>
      </c>
      <c r="F4783" s="15">
        <f>Data!J4783</f>
        <v>106</v>
      </c>
      <c r="G4783" s="16">
        <f>Data!I4783</f>
        <v>38</v>
      </c>
      <c r="H4783" s="17">
        <f>Data!K4783</f>
        <v>4028</v>
      </c>
      <c r="I4783" s="17">
        <f>Data!L4783</f>
        <v>2134.84</v>
      </c>
      <c r="J4783" s="12" t="str">
        <f>Data!N4783</f>
        <v>Online</v>
      </c>
      <c r="K4783" s="12" t="str">
        <f>Data!O4783</f>
        <v>Transferencia bancaria</v>
      </c>
      <c r="L4783" s="12" t="str">
        <f>Data!P4783</f>
        <v>Nuevo</v>
      </c>
    </row>
    <row r="4784">
      <c r="A4784" s="11">
        <v>4783.0</v>
      </c>
      <c r="B4784" s="14">
        <f>Data!D4784</f>
        <v>44227</v>
      </c>
      <c r="C4784" s="12">
        <f>IFERROR(VLOOKUP(Data!B4784, Minorista!$A$2:$B$100, 2, FALSE), "")</f>
        <v>5</v>
      </c>
      <c r="D4784" s="12">
        <f t="array" ref="D4784">INDEX(Producto!$A$2:$A$500, MATCH(Data!H4784, Producto!$B$2:$B$500, 0))</f>
        <v>5</v>
      </c>
      <c r="E4784" s="12">
        <f>VLOOKUP(Data!E4784 &amp; Data!F4784 &amp; Data!G4784, Ubicacion!$A$2:$B$1000, 2, FALSE)</f>
        <v>13</v>
      </c>
      <c r="F4784" s="15">
        <f>Data!J4784</f>
        <v>75</v>
      </c>
      <c r="G4784" s="16">
        <f>Data!I4784</f>
        <v>41</v>
      </c>
      <c r="H4784" s="17">
        <f>Data!K4784</f>
        <v>3075</v>
      </c>
      <c r="I4784" s="17">
        <f>Data!L4784</f>
        <v>2275.5</v>
      </c>
      <c r="J4784" s="12" t="str">
        <f>Data!N4784</f>
        <v>Online</v>
      </c>
      <c r="K4784" s="12" t="str">
        <f>Data!O4784</f>
        <v>Transferencia bancaria</v>
      </c>
      <c r="L4784" s="12" t="str">
        <f>Data!P4784</f>
        <v>Recurrente</v>
      </c>
    </row>
    <row r="4785">
      <c r="A4785" s="11">
        <v>4784.0</v>
      </c>
      <c r="B4785" s="14">
        <f>Data!D4785</f>
        <v>44228</v>
      </c>
      <c r="C4785" s="12">
        <f>IFERROR(VLOOKUP(Data!B4785, Minorista!$A$2:$B$100, 2, FALSE), "")</f>
        <v>5</v>
      </c>
      <c r="D4785" s="12">
        <f t="array" ref="D4785">INDEX(Producto!$A$2:$A$500, MATCH(Data!H4785, Producto!$B$2:$B$500, 0))</f>
        <v>6</v>
      </c>
      <c r="E4785" s="12">
        <f>VLOOKUP(Data!E4785 &amp; Data!F4785 &amp; Data!G4785, Ubicacion!$A$2:$B$1000, 2, FALSE)</f>
        <v>13</v>
      </c>
      <c r="F4785" s="15">
        <f>Data!J4785</f>
        <v>150</v>
      </c>
      <c r="G4785" s="16">
        <f>Data!I4785</f>
        <v>55</v>
      </c>
      <c r="H4785" s="17">
        <f>Data!K4785</f>
        <v>8250</v>
      </c>
      <c r="I4785" s="17">
        <f>Data!L4785</f>
        <v>2970</v>
      </c>
      <c r="J4785" s="12" t="str">
        <f>Data!N4785</f>
        <v>Online</v>
      </c>
      <c r="K4785" s="12" t="str">
        <f>Data!O4785</f>
        <v>Transferencia bancaria</v>
      </c>
      <c r="L4785" s="12" t="str">
        <f>Data!P4785</f>
        <v>Recurrente</v>
      </c>
    </row>
    <row r="4786">
      <c r="A4786" s="11">
        <v>4785.0</v>
      </c>
      <c r="B4786" s="14">
        <f>Data!D4786</f>
        <v>44229</v>
      </c>
      <c r="C4786" s="12">
        <f>IFERROR(VLOOKUP(Data!B4786, Minorista!$A$2:$B$100, 2, FALSE), "")</f>
        <v>5</v>
      </c>
      <c r="D4786" s="12">
        <f t="array" ref="D4786">INDEX(Producto!$A$2:$A$500, MATCH(Data!H4786, Producto!$B$2:$B$500, 0))</f>
        <v>1</v>
      </c>
      <c r="E4786" s="12">
        <f>VLOOKUP(Data!E4786 &amp; Data!F4786 &amp; Data!G4786, Ubicacion!$A$2:$B$1000, 2, FALSE)</f>
        <v>13</v>
      </c>
      <c r="F4786" s="15">
        <f>Data!J4786</f>
        <v>203</v>
      </c>
      <c r="G4786" s="16">
        <f>Data!I4786</f>
        <v>37</v>
      </c>
      <c r="H4786" s="17">
        <f>Data!K4786</f>
        <v>7511</v>
      </c>
      <c r="I4786" s="17">
        <f>Data!L4786</f>
        <v>4431.49</v>
      </c>
      <c r="J4786" s="12" t="str">
        <f>Data!N4786</f>
        <v>Online</v>
      </c>
      <c r="K4786" s="12" t="str">
        <f>Data!O4786</f>
        <v>Tarjeta</v>
      </c>
      <c r="L4786" s="12" t="str">
        <f>Data!P4786</f>
        <v>Recurrente</v>
      </c>
    </row>
    <row r="4787">
      <c r="A4787" s="11">
        <v>4786.0</v>
      </c>
      <c r="B4787" s="14">
        <f>Data!D4787</f>
        <v>44230</v>
      </c>
      <c r="C4787" s="12">
        <f>IFERROR(VLOOKUP(Data!B4787, Minorista!$A$2:$B$100, 2, FALSE), "")</f>
        <v>5</v>
      </c>
      <c r="D4787" s="12">
        <f t="array" ref="D4787">INDEX(Producto!$A$2:$A$500, MATCH(Data!H4787, Producto!$B$2:$B$500, 0))</f>
        <v>2</v>
      </c>
      <c r="E4787" s="12">
        <f>VLOOKUP(Data!E4787 &amp; Data!F4787 &amp; Data!G4787, Ubicacion!$A$2:$B$1000, 2, FALSE)</f>
        <v>13</v>
      </c>
      <c r="F4787" s="15">
        <f>Data!J4787</f>
        <v>156</v>
      </c>
      <c r="G4787" s="16">
        <f>Data!I4787</f>
        <v>41</v>
      </c>
      <c r="H4787" s="17">
        <f>Data!K4787</f>
        <v>6396</v>
      </c>
      <c r="I4787" s="17">
        <f>Data!L4787</f>
        <v>2750.28</v>
      </c>
      <c r="J4787" s="12" t="str">
        <f>Data!N4787</f>
        <v>Online</v>
      </c>
      <c r="K4787" s="12" t="str">
        <f>Data!O4787</f>
        <v>Transferencia bancaria</v>
      </c>
      <c r="L4787" s="12" t="str">
        <f>Data!P4787</f>
        <v>Recurrente</v>
      </c>
    </row>
    <row r="4788">
      <c r="A4788" s="11">
        <v>4787.0</v>
      </c>
      <c r="B4788" s="14">
        <f>Data!D4788</f>
        <v>44231</v>
      </c>
      <c r="C4788" s="12">
        <f>IFERROR(VLOOKUP(Data!B4788, Minorista!$A$2:$B$100, 2, FALSE), "")</f>
        <v>5</v>
      </c>
      <c r="D4788" s="12">
        <f t="array" ref="D4788">INDEX(Producto!$A$2:$A$500, MATCH(Data!H4788, Producto!$B$2:$B$500, 0))</f>
        <v>3</v>
      </c>
      <c r="E4788" s="12">
        <f>VLOOKUP(Data!E4788 &amp; Data!F4788 &amp; Data!G4788, Ubicacion!$A$2:$B$1000, 2, FALSE)</f>
        <v>13</v>
      </c>
      <c r="F4788" s="15">
        <f>Data!J4788</f>
        <v>143</v>
      </c>
      <c r="G4788" s="16">
        <f>Data!I4788</f>
        <v>44</v>
      </c>
      <c r="H4788" s="17">
        <f>Data!K4788</f>
        <v>6292</v>
      </c>
      <c r="I4788" s="17">
        <f>Data!L4788</f>
        <v>3712.28</v>
      </c>
      <c r="J4788" s="12" t="str">
        <f>Data!N4788</f>
        <v>Online</v>
      </c>
      <c r="K4788" s="12" t="str">
        <f>Data!O4788</f>
        <v>Transferencia bancaria</v>
      </c>
      <c r="L4788" s="12" t="str">
        <f>Data!P4788</f>
        <v>Recurrente</v>
      </c>
    </row>
    <row r="4789">
      <c r="A4789" s="11">
        <v>4788.0</v>
      </c>
      <c r="B4789" s="14">
        <f>Data!D4789</f>
        <v>44232</v>
      </c>
      <c r="C4789" s="12">
        <f>IFERROR(VLOOKUP(Data!B4789, Minorista!$A$2:$B$100, 2, FALSE), "")</f>
        <v>5</v>
      </c>
      <c r="D4789" s="12">
        <f t="array" ref="D4789">INDEX(Producto!$A$2:$A$500, MATCH(Data!H4789, Producto!$B$2:$B$500, 0))</f>
        <v>4</v>
      </c>
      <c r="E4789" s="12">
        <f>VLOOKUP(Data!E4789 &amp; Data!F4789 &amp; Data!G4789, Ubicacion!$A$2:$B$1000, 2, FALSE)</f>
        <v>13</v>
      </c>
      <c r="F4789" s="15">
        <f>Data!J4789</f>
        <v>113</v>
      </c>
      <c r="G4789" s="16">
        <f>Data!I4789</f>
        <v>36</v>
      </c>
      <c r="H4789" s="17">
        <f>Data!K4789</f>
        <v>4068</v>
      </c>
      <c r="I4789" s="17">
        <f>Data!L4789</f>
        <v>2156.04</v>
      </c>
      <c r="J4789" s="12" t="str">
        <f>Data!N4789</f>
        <v>Online</v>
      </c>
      <c r="K4789" s="12" t="str">
        <f>Data!O4789</f>
        <v>Tarjeta</v>
      </c>
      <c r="L4789" s="12" t="str">
        <f>Data!P4789</f>
        <v>Recurrente</v>
      </c>
    </row>
    <row r="4790">
      <c r="A4790" s="11">
        <v>4789.0</v>
      </c>
      <c r="B4790" s="14">
        <f>Data!D4790</f>
        <v>44233</v>
      </c>
      <c r="C4790" s="12">
        <f>IFERROR(VLOOKUP(Data!B4790, Minorista!$A$2:$B$100, 2, FALSE), "")</f>
        <v>5</v>
      </c>
      <c r="D4790" s="12">
        <f t="array" ref="D4790">INDEX(Producto!$A$2:$A$500, MATCH(Data!H4790, Producto!$B$2:$B$500, 0))</f>
        <v>5</v>
      </c>
      <c r="E4790" s="12">
        <f>VLOOKUP(Data!E4790 &amp; Data!F4790 &amp; Data!G4790, Ubicacion!$A$2:$B$1000, 2, FALSE)</f>
        <v>13</v>
      </c>
      <c r="F4790" s="15">
        <f>Data!J4790</f>
        <v>124</v>
      </c>
      <c r="G4790" s="16">
        <f>Data!I4790</f>
        <v>42</v>
      </c>
      <c r="H4790" s="17">
        <f>Data!K4790</f>
        <v>5208</v>
      </c>
      <c r="I4790" s="17">
        <f>Data!L4790</f>
        <v>3645.6</v>
      </c>
      <c r="J4790" s="12" t="str">
        <f>Data!N4790</f>
        <v>Online</v>
      </c>
      <c r="K4790" s="12" t="str">
        <f>Data!O4790</f>
        <v>Transferencia bancaria</v>
      </c>
      <c r="L4790" s="12" t="str">
        <f>Data!P4790</f>
        <v>Recurrente</v>
      </c>
    </row>
    <row r="4791">
      <c r="A4791" s="11">
        <v>4790.0</v>
      </c>
      <c r="B4791" s="14">
        <f>Data!D4791</f>
        <v>44234</v>
      </c>
      <c r="C4791" s="12">
        <f>IFERROR(VLOOKUP(Data!B4791, Minorista!$A$2:$B$100, 2, FALSE), "")</f>
        <v>5</v>
      </c>
      <c r="D4791" s="12">
        <f t="array" ref="D4791">INDEX(Producto!$A$2:$A$500, MATCH(Data!H4791, Producto!$B$2:$B$500, 0))</f>
        <v>6</v>
      </c>
      <c r="E4791" s="12">
        <f>VLOOKUP(Data!E4791 &amp; Data!F4791 &amp; Data!G4791, Ubicacion!$A$2:$B$1000, 2, FALSE)</f>
        <v>13</v>
      </c>
      <c r="F4791" s="15">
        <f>Data!J4791</f>
        <v>143</v>
      </c>
      <c r="G4791" s="16">
        <f>Data!I4791</f>
        <v>58</v>
      </c>
      <c r="H4791" s="17">
        <f>Data!K4791</f>
        <v>8294</v>
      </c>
      <c r="I4791" s="17">
        <f>Data!L4791</f>
        <v>2902.9</v>
      </c>
      <c r="J4791" s="12" t="str">
        <f>Data!N4791</f>
        <v>Online</v>
      </c>
      <c r="K4791" s="12" t="str">
        <f>Data!O4791</f>
        <v>Transferencia bancaria</v>
      </c>
      <c r="L4791" s="12" t="str">
        <f>Data!P4791</f>
        <v>Recurrente</v>
      </c>
    </row>
    <row r="4792">
      <c r="A4792" s="11">
        <v>4791.0</v>
      </c>
      <c r="B4792" s="14">
        <f>Data!D4792</f>
        <v>44235</v>
      </c>
      <c r="C4792" s="12">
        <f>IFERROR(VLOOKUP(Data!B4792, Minorista!$A$2:$B$100, 2, FALSE), "")</f>
        <v>5</v>
      </c>
      <c r="D4792" s="12">
        <f t="array" ref="D4792">INDEX(Producto!$A$2:$A$500, MATCH(Data!H4792, Producto!$B$2:$B$500, 0))</f>
        <v>1</v>
      </c>
      <c r="E4792" s="12">
        <f>VLOOKUP(Data!E4792 &amp; Data!F4792 &amp; Data!G4792, Ubicacion!$A$2:$B$1000, 2, FALSE)</f>
        <v>13</v>
      </c>
      <c r="F4792" s="15">
        <f>Data!J4792</f>
        <v>203</v>
      </c>
      <c r="G4792" s="16">
        <f>Data!I4792</f>
        <v>42</v>
      </c>
      <c r="H4792" s="17">
        <f>Data!K4792</f>
        <v>8526</v>
      </c>
      <c r="I4792" s="17">
        <f>Data!L4792</f>
        <v>4945.08</v>
      </c>
      <c r="J4792" s="12" t="str">
        <f>Data!N4792</f>
        <v>Online</v>
      </c>
      <c r="K4792" s="12" t="str">
        <f>Data!O4792</f>
        <v>Tarjeta</v>
      </c>
      <c r="L4792" s="12" t="str">
        <f>Data!P4792</f>
        <v>Recurrente</v>
      </c>
    </row>
    <row r="4793">
      <c r="A4793" s="11">
        <v>4792.0</v>
      </c>
      <c r="B4793" s="14">
        <f>Data!D4793</f>
        <v>44236</v>
      </c>
      <c r="C4793" s="12">
        <f>IFERROR(VLOOKUP(Data!B4793, Minorista!$A$2:$B$100, 2, FALSE), "")</f>
        <v>5</v>
      </c>
      <c r="D4793" s="12">
        <f t="array" ref="D4793">INDEX(Producto!$A$2:$A$500, MATCH(Data!H4793, Producto!$B$2:$B$500, 0))</f>
        <v>2</v>
      </c>
      <c r="E4793" s="12">
        <f>VLOOKUP(Data!E4793 &amp; Data!F4793 &amp; Data!G4793, Ubicacion!$A$2:$B$1000, 2, FALSE)</f>
        <v>13</v>
      </c>
      <c r="F4793" s="15">
        <f>Data!J4793</f>
        <v>188</v>
      </c>
      <c r="G4793" s="16">
        <f>Data!I4793</f>
        <v>54</v>
      </c>
      <c r="H4793" s="17">
        <f>Data!K4793</f>
        <v>10152</v>
      </c>
      <c r="I4793" s="17">
        <f>Data!L4793</f>
        <v>4365.36</v>
      </c>
      <c r="J4793" s="12" t="str">
        <f>Data!N4793</f>
        <v>Online</v>
      </c>
      <c r="K4793" s="12" t="str">
        <f>Data!O4793</f>
        <v>Efectivo</v>
      </c>
      <c r="L4793" s="12" t="str">
        <f>Data!P4793</f>
        <v>Recurrente</v>
      </c>
    </row>
    <row r="4794">
      <c r="A4794" s="11">
        <v>4793.0</v>
      </c>
      <c r="B4794" s="14">
        <f>Data!D4794</f>
        <v>44237</v>
      </c>
      <c r="C4794" s="12">
        <f>IFERROR(VLOOKUP(Data!B4794, Minorista!$A$2:$B$100, 2, FALSE), "")</f>
        <v>5</v>
      </c>
      <c r="D4794" s="12">
        <f t="array" ref="D4794">INDEX(Producto!$A$2:$A$500, MATCH(Data!H4794, Producto!$B$2:$B$500, 0))</f>
        <v>3</v>
      </c>
      <c r="E4794" s="12">
        <f>VLOOKUP(Data!E4794 &amp; Data!F4794 &amp; Data!G4794, Ubicacion!$A$2:$B$1000, 2, FALSE)</f>
        <v>13</v>
      </c>
      <c r="F4794" s="15">
        <f>Data!J4794</f>
        <v>130</v>
      </c>
      <c r="G4794" s="16">
        <f>Data!I4794</f>
        <v>49</v>
      </c>
      <c r="H4794" s="17">
        <f>Data!K4794</f>
        <v>6370</v>
      </c>
      <c r="I4794" s="17">
        <f>Data!L4794</f>
        <v>3758.3</v>
      </c>
      <c r="J4794" s="12" t="str">
        <f>Data!N4794</f>
        <v>Online</v>
      </c>
      <c r="K4794" s="12" t="str">
        <f>Data!O4794</f>
        <v>Efectivo</v>
      </c>
      <c r="L4794" s="12" t="str">
        <f>Data!P4794</f>
        <v>Nuevo</v>
      </c>
    </row>
    <row r="4795">
      <c r="A4795" s="11">
        <v>4794.0</v>
      </c>
      <c r="B4795" s="14">
        <f>Data!D4795</f>
        <v>44238</v>
      </c>
      <c r="C4795" s="12">
        <f>IFERROR(VLOOKUP(Data!B4795, Minorista!$A$2:$B$100, 2, FALSE), "")</f>
        <v>5</v>
      </c>
      <c r="D4795" s="12">
        <f t="array" ref="D4795">INDEX(Producto!$A$2:$A$500, MATCH(Data!H4795, Producto!$B$2:$B$500, 0))</f>
        <v>4</v>
      </c>
      <c r="E4795" s="12">
        <f>VLOOKUP(Data!E4795 &amp; Data!F4795 &amp; Data!G4795, Ubicacion!$A$2:$B$1000, 2, FALSE)</f>
        <v>13</v>
      </c>
      <c r="F4795" s="15">
        <f>Data!J4795</f>
        <v>106</v>
      </c>
      <c r="G4795" s="16">
        <f>Data!I4795</f>
        <v>41</v>
      </c>
      <c r="H4795" s="17">
        <f>Data!K4795</f>
        <v>4346</v>
      </c>
      <c r="I4795" s="17">
        <f>Data!L4795</f>
        <v>2346.84</v>
      </c>
      <c r="J4795" s="12" t="str">
        <f>Data!N4795</f>
        <v>Online</v>
      </c>
      <c r="K4795" s="12" t="str">
        <f>Data!O4795</f>
        <v>Transferencia bancaria</v>
      </c>
      <c r="L4795" s="12" t="str">
        <f>Data!P4795</f>
        <v>Recurrente</v>
      </c>
    </row>
    <row r="4796">
      <c r="A4796" s="11">
        <v>4795.0</v>
      </c>
      <c r="B4796" s="14">
        <f>Data!D4796</f>
        <v>44239</v>
      </c>
      <c r="C4796" s="12">
        <f>IFERROR(VLOOKUP(Data!B4796, Minorista!$A$2:$B$100, 2, FALSE), "")</f>
        <v>5</v>
      </c>
      <c r="D4796" s="12">
        <f t="array" ref="D4796">INDEX(Producto!$A$2:$A$500, MATCH(Data!H4796, Producto!$B$2:$B$500, 0))</f>
        <v>5</v>
      </c>
      <c r="E4796" s="12">
        <f>VLOOKUP(Data!E4796 &amp; Data!F4796 &amp; Data!G4796, Ubicacion!$A$2:$B$1000, 2, FALSE)</f>
        <v>13</v>
      </c>
      <c r="F4796" s="15">
        <f>Data!J4796</f>
        <v>106</v>
      </c>
      <c r="G4796" s="16">
        <f>Data!I4796</f>
        <v>52</v>
      </c>
      <c r="H4796" s="17">
        <f>Data!K4796</f>
        <v>5512</v>
      </c>
      <c r="I4796" s="17">
        <f>Data!L4796</f>
        <v>3858.4</v>
      </c>
      <c r="J4796" s="12" t="str">
        <f>Data!N4796</f>
        <v>Online</v>
      </c>
      <c r="K4796" s="12" t="str">
        <f>Data!O4796</f>
        <v>Tarjeta</v>
      </c>
      <c r="L4796" s="12" t="str">
        <f>Data!P4796</f>
        <v>Recurrente</v>
      </c>
    </row>
    <row r="4797">
      <c r="A4797" s="11">
        <v>4796.0</v>
      </c>
      <c r="B4797" s="14">
        <f>Data!D4797</f>
        <v>44240</v>
      </c>
      <c r="C4797" s="12">
        <f>IFERROR(VLOOKUP(Data!B4797, Minorista!$A$2:$B$100, 2, FALSE), "")</f>
        <v>5</v>
      </c>
      <c r="D4797" s="12">
        <f t="array" ref="D4797">INDEX(Producto!$A$2:$A$500, MATCH(Data!H4797, Producto!$B$2:$B$500, 0))</f>
        <v>6</v>
      </c>
      <c r="E4797" s="12">
        <f>VLOOKUP(Data!E4797 &amp; Data!F4797 &amp; Data!G4797, Ubicacion!$A$2:$B$1000, 2, FALSE)</f>
        <v>13</v>
      </c>
      <c r="F4797" s="15">
        <f>Data!J4797</f>
        <v>112</v>
      </c>
      <c r="G4797" s="16">
        <f>Data!I4797</f>
        <v>56</v>
      </c>
      <c r="H4797" s="17">
        <f>Data!K4797</f>
        <v>6272</v>
      </c>
      <c r="I4797" s="17">
        <f>Data!L4797</f>
        <v>2383.36</v>
      </c>
      <c r="J4797" s="12" t="str">
        <f>Data!N4797</f>
        <v>Online</v>
      </c>
      <c r="K4797" s="12" t="str">
        <f>Data!O4797</f>
        <v>Transferencia bancaria</v>
      </c>
      <c r="L4797" s="12" t="str">
        <f>Data!P4797</f>
        <v>Recurrente</v>
      </c>
    </row>
    <row r="4798">
      <c r="A4798" s="11">
        <v>4797.0</v>
      </c>
      <c r="B4798" s="14">
        <f>Data!D4798</f>
        <v>44241</v>
      </c>
      <c r="C4798" s="12">
        <f>IFERROR(VLOOKUP(Data!B4798, Minorista!$A$2:$B$100, 2, FALSE), "")</f>
        <v>5</v>
      </c>
      <c r="D4798" s="12">
        <f t="array" ref="D4798">INDEX(Producto!$A$2:$A$500, MATCH(Data!H4798, Producto!$B$2:$B$500, 0))</f>
        <v>1</v>
      </c>
      <c r="E4798" s="12">
        <f>VLOOKUP(Data!E4798 &amp; Data!F4798 &amp; Data!G4798, Ubicacion!$A$2:$B$1000, 2, FALSE)</f>
        <v>13</v>
      </c>
      <c r="F4798" s="15">
        <f>Data!J4798</f>
        <v>180</v>
      </c>
      <c r="G4798" s="16">
        <f>Data!I4798</f>
        <v>41</v>
      </c>
      <c r="H4798" s="17">
        <f>Data!K4798</f>
        <v>7380</v>
      </c>
      <c r="I4798" s="17">
        <f>Data!L4798</f>
        <v>4280.4</v>
      </c>
      <c r="J4798" s="12" t="str">
        <f>Data!N4798</f>
        <v>Online</v>
      </c>
      <c r="K4798" s="12" t="str">
        <f>Data!O4798</f>
        <v>Efectivo</v>
      </c>
      <c r="L4798" s="12" t="str">
        <f>Data!P4798</f>
        <v>Nuevo</v>
      </c>
    </row>
    <row r="4799">
      <c r="A4799" s="11">
        <v>4798.0</v>
      </c>
      <c r="B4799" s="14">
        <f>Data!D4799</f>
        <v>44242</v>
      </c>
      <c r="C4799" s="12">
        <f>IFERROR(VLOOKUP(Data!B4799, Minorista!$A$2:$B$100, 2, FALSE), "")</f>
        <v>5</v>
      </c>
      <c r="D4799" s="12">
        <f t="array" ref="D4799">INDEX(Producto!$A$2:$A$500, MATCH(Data!H4799, Producto!$B$2:$B$500, 0))</f>
        <v>2</v>
      </c>
      <c r="E4799" s="12">
        <f>VLOOKUP(Data!E4799 &amp; Data!F4799 &amp; Data!G4799, Ubicacion!$A$2:$B$1000, 2, FALSE)</f>
        <v>13</v>
      </c>
      <c r="F4799" s="15">
        <f>Data!J4799</f>
        <v>156</v>
      </c>
      <c r="G4799" s="16">
        <f>Data!I4799</f>
        <v>48</v>
      </c>
      <c r="H4799" s="17">
        <f>Data!K4799</f>
        <v>7488</v>
      </c>
      <c r="I4799" s="17">
        <f>Data!L4799</f>
        <v>3294.72</v>
      </c>
      <c r="J4799" s="12" t="str">
        <f>Data!N4799</f>
        <v>Online</v>
      </c>
      <c r="K4799" s="12" t="str">
        <f>Data!O4799</f>
        <v>Transferencia bancaria</v>
      </c>
      <c r="L4799" s="12" t="str">
        <f>Data!P4799</f>
        <v>Nuevo</v>
      </c>
    </row>
    <row r="4800">
      <c r="A4800" s="11">
        <v>4799.0</v>
      </c>
      <c r="B4800" s="14">
        <f>Data!D4800</f>
        <v>44243</v>
      </c>
      <c r="C4800" s="12">
        <f>IFERROR(VLOOKUP(Data!B4800, Minorista!$A$2:$B$100, 2, FALSE), "")</f>
        <v>5</v>
      </c>
      <c r="D4800" s="12">
        <f t="array" ref="D4800">INDEX(Producto!$A$2:$A$500, MATCH(Data!H4800, Producto!$B$2:$B$500, 0))</f>
        <v>3</v>
      </c>
      <c r="E4800" s="12">
        <f>VLOOKUP(Data!E4800 &amp; Data!F4800 &amp; Data!G4800, Ubicacion!$A$2:$B$1000, 2, FALSE)</f>
        <v>13</v>
      </c>
      <c r="F4800" s="15">
        <f>Data!J4800</f>
        <v>117</v>
      </c>
      <c r="G4800" s="16">
        <f>Data!I4800</f>
        <v>42</v>
      </c>
      <c r="H4800" s="17">
        <f>Data!K4800</f>
        <v>4914</v>
      </c>
      <c r="I4800" s="17">
        <f>Data!L4800</f>
        <v>2751.84</v>
      </c>
      <c r="J4800" s="12" t="str">
        <f>Data!N4800</f>
        <v>Online</v>
      </c>
      <c r="K4800" s="12" t="str">
        <f>Data!O4800</f>
        <v>Tarjeta</v>
      </c>
      <c r="L4800" s="12" t="str">
        <f>Data!P4800</f>
        <v>Nuevo</v>
      </c>
    </row>
    <row r="4801">
      <c r="A4801" s="11">
        <v>4800.0</v>
      </c>
      <c r="B4801" s="14">
        <f>Data!D4801</f>
        <v>44244</v>
      </c>
      <c r="C4801" s="12">
        <f>IFERROR(VLOOKUP(Data!B4801, Minorista!$A$2:$B$100, 2, FALSE), "")</f>
        <v>5</v>
      </c>
      <c r="D4801" s="12">
        <f t="array" ref="D4801">INDEX(Producto!$A$2:$A$500, MATCH(Data!H4801, Producto!$B$2:$B$500, 0))</f>
        <v>4</v>
      </c>
      <c r="E4801" s="12">
        <f>VLOOKUP(Data!E4801 &amp; Data!F4801 &amp; Data!G4801, Ubicacion!$A$2:$B$1000, 2, FALSE)</f>
        <v>13</v>
      </c>
      <c r="F4801" s="15">
        <f>Data!J4801</f>
        <v>116</v>
      </c>
      <c r="G4801" s="16">
        <f>Data!I4801</f>
        <v>41</v>
      </c>
      <c r="H4801" s="17">
        <f>Data!K4801</f>
        <v>4756</v>
      </c>
      <c r="I4801" s="17">
        <f>Data!L4801</f>
        <v>2615.8</v>
      </c>
      <c r="J4801" s="12" t="str">
        <f>Data!N4801</f>
        <v>Online</v>
      </c>
      <c r="K4801" s="12" t="str">
        <f>Data!O4801</f>
        <v>Efectivo</v>
      </c>
      <c r="L4801" s="12" t="str">
        <f>Data!P4801</f>
        <v>Nuevo</v>
      </c>
    </row>
    <row r="4802">
      <c r="A4802" s="11">
        <v>4801.0</v>
      </c>
      <c r="B4802" s="14">
        <f>Data!D4802</f>
        <v>44245</v>
      </c>
      <c r="C4802" s="12">
        <f>IFERROR(VLOOKUP(Data!B4802, Minorista!$A$2:$B$100, 2, FALSE), "")</f>
        <v>5</v>
      </c>
      <c r="D4802" s="12">
        <f t="array" ref="D4802">INDEX(Producto!$A$2:$A$500, MATCH(Data!H4802, Producto!$B$2:$B$500, 0))</f>
        <v>5</v>
      </c>
      <c r="E4802" s="12">
        <f>VLOOKUP(Data!E4802 &amp; Data!F4802 &amp; Data!G4802, Ubicacion!$A$2:$B$1000, 2, FALSE)</f>
        <v>13</v>
      </c>
      <c r="F4802" s="15">
        <f>Data!J4802</f>
        <v>100</v>
      </c>
      <c r="G4802" s="16">
        <f>Data!I4802</f>
        <v>50</v>
      </c>
      <c r="H4802" s="17">
        <f>Data!K4802</f>
        <v>5000</v>
      </c>
      <c r="I4802" s="17">
        <f>Data!L4802</f>
        <v>3650</v>
      </c>
      <c r="J4802" s="12" t="str">
        <f>Data!N4802</f>
        <v>Online</v>
      </c>
      <c r="K4802" s="12" t="str">
        <f>Data!O4802</f>
        <v>Efectivo</v>
      </c>
      <c r="L4802" s="12" t="str">
        <f>Data!P4802</f>
        <v>Nuevo</v>
      </c>
    </row>
    <row r="4803">
      <c r="A4803" s="11">
        <v>4802.0</v>
      </c>
      <c r="B4803" s="14">
        <f>Data!D4803</f>
        <v>44246</v>
      </c>
      <c r="C4803" s="12">
        <f>IFERROR(VLOOKUP(Data!B4803, Minorista!$A$2:$B$100, 2, FALSE), "")</f>
        <v>5</v>
      </c>
      <c r="D4803" s="12">
        <f t="array" ref="D4803">INDEX(Producto!$A$2:$A$500, MATCH(Data!H4803, Producto!$B$2:$B$500, 0))</f>
        <v>6</v>
      </c>
      <c r="E4803" s="12">
        <f>VLOOKUP(Data!E4803 &amp; Data!F4803 &amp; Data!G4803, Ubicacion!$A$2:$B$1000, 2, FALSE)</f>
        <v>13</v>
      </c>
      <c r="F4803" s="15">
        <f>Data!J4803</f>
        <v>122</v>
      </c>
      <c r="G4803" s="16">
        <f>Data!I4803</f>
        <v>59</v>
      </c>
      <c r="H4803" s="17">
        <f>Data!K4803</f>
        <v>7198</v>
      </c>
      <c r="I4803" s="17">
        <f>Data!L4803</f>
        <v>2879.2</v>
      </c>
      <c r="J4803" s="12" t="str">
        <f>Data!N4803</f>
        <v>Online</v>
      </c>
      <c r="K4803" s="12" t="str">
        <f>Data!O4803</f>
        <v>Transferencia bancaria</v>
      </c>
      <c r="L4803" s="12" t="str">
        <f>Data!P4803</f>
        <v>Nuevo</v>
      </c>
    </row>
    <row r="4804">
      <c r="A4804" s="11">
        <v>4803.0</v>
      </c>
      <c r="B4804" s="14">
        <f>Data!D4804</f>
        <v>44247</v>
      </c>
      <c r="C4804" s="12">
        <f>IFERROR(VLOOKUP(Data!B4804, Minorista!$A$2:$B$100, 2, FALSE), "")</f>
        <v>5</v>
      </c>
      <c r="D4804" s="12">
        <f t="array" ref="D4804">INDEX(Producto!$A$2:$A$500, MATCH(Data!H4804, Producto!$B$2:$B$500, 0))</f>
        <v>1</v>
      </c>
      <c r="E4804" s="12">
        <f>VLOOKUP(Data!E4804 &amp; Data!F4804 &amp; Data!G4804, Ubicacion!$A$2:$B$1000, 2, FALSE)</f>
        <v>13</v>
      </c>
      <c r="F4804" s="15">
        <f>Data!J4804</f>
        <v>160</v>
      </c>
      <c r="G4804" s="16">
        <f>Data!I4804</f>
        <v>44</v>
      </c>
      <c r="H4804" s="17">
        <f>Data!K4804</f>
        <v>7040</v>
      </c>
      <c r="I4804" s="17">
        <f>Data!L4804</f>
        <v>3942.4</v>
      </c>
      <c r="J4804" s="12" t="str">
        <f>Data!N4804</f>
        <v>Online</v>
      </c>
      <c r="K4804" s="12" t="str">
        <f>Data!O4804</f>
        <v>Tarjeta</v>
      </c>
      <c r="L4804" s="12" t="str">
        <f>Data!P4804</f>
        <v>Nuevo</v>
      </c>
    </row>
    <row r="4805">
      <c r="A4805" s="11">
        <v>4804.0</v>
      </c>
      <c r="B4805" s="14">
        <f>Data!D4805</f>
        <v>44248</v>
      </c>
      <c r="C4805" s="12">
        <f>IFERROR(VLOOKUP(Data!B4805, Minorista!$A$2:$B$100, 2, FALSE), "")</f>
        <v>5</v>
      </c>
      <c r="D4805" s="12">
        <f t="array" ref="D4805">INDEX(Producto!$A$2:$A$500, MATCH(Data!H4805, Producto!$B$2:$B$500, 0))</f>
        <v>2</v>
      </c>
      <c r="E4805" s="12">
        <f>VLOOKUP(Data!E4805 &amp; Data!F4805 &amp; Data!G4805, Ubicacion!$A$2:$B$1000, 2, FALSE)</f>
        <v>13</v>
      </c>
      <c r="F4805" s="15">
        <f>Data!J4805</f>
        <v>160</v>
      </c>
      <c r="G4805" s="16">
        <f>Data!I4805</f>
        <v>49</v>
      </c>
      <c r="H4805" s="17">
        <f>Data!K4805</f>
        <v>7840</v>
      </c>
      <c r="I4805" s="17">
        <f>Data!L4805</f>
        <v>3371.2</v>
      </c>
      <c r="J4805" s="12" t="str">
        <f>Data!N4805</f>
        <v>Online</v>
      </c>
      <c r="K4805" s="12" t="str">
        <f>Data!O4805</f>
        <v>Tarjeta</v>
      </c>
      <c r="L4805" s="12" t="str">
        <f>Data!P4805</f>
        <v>Recurrente</v>
      </c>
    </row>
    <row r="4806">
      <c r="A4806" s="11">
        <v>4805.0</v>
      </c>
      <c r="B4806" s="14">
        <f>Data!D4806</f>
        <v>44249</v>
      </c>
      <c r="C4806" s="12">
        <f>IFERROR(VLOOKUP(Data!B4806, Minorista!$A$2:$B$100, 2, FALSE), "")</f>
        <v>5</v>
      </c>
      <c r="D4806" s="12">
        <f t="array" ref="D4806">INDEX(Producto!$A$2:$A$500, MATCH(Data!H4806, Producto!$B$2:$B$500, 0))</f>
        <v>3</v>
      </c>
      <c r="E4806" s="12">
        <f>VLOOKUP(Data!E4806 &amp; Data!F4806 &amp; Data!G4806, Ubicacion!$A$2:$B$1000, 2, FALSE)</f>
        <v>13</v>
      </c>
      <c r="F4806" s="15">
        <f>Data!J4806</f>
        <v>116</v>
      </c>
      <c r="G4806" s="16">
        <f>Data!I4806</f>
        <v>41</v>
      </c>
      <c r="H4806" s="17">
        <f>Data!K4806</f>
        <v>4756</v>
      </c>
      <c r="I4806" s="17">
        <f>Data!L4806</f>
        <v>2710.92</v>
      </c>
      <c r="J4806" s="12" t="str">
        <f>Data!N4806</f>
        <v>Online</v>
      </c>
      <c r="K4806" s="12" t="str">
        <f>Data!O4806</f>
        <v>Tarjeta</v>
      </c>
      <c r="L4806" s="12" t="str">
        <f>Data!P4806</f>
        <v>Nuevo</v>
      </c>
    </row>
    <row r="4807">
      <c r="A4807" s="11">
        <v>4806.0</v>
      </c>
      <c r="B4807" s="14">
        <f>Data!D4807</f>
        <v>44250</v>
      </c>
      <c r="C4807" s="12">
        <f>IFERROR(VLOOKUP(Data!B4807, Minorista!$A$2:$B$100, 2, FALSE), "")</f>
        <v>5</v>
      </c>
      <c r="D4807" s="12">
        <f t="array" ref="D4807">INDEX(Producto!$A$2:$A$500, MATCH(Data!H4807, Producto!$B$2:$B$500, 0))</f>
        <v>4</v>
      </c>
      <c r="E4807" s="12">
        <f>VLOOKUP(Data!E4807 &amp; Data!F4807 &amp; Data!G4807, Ubicacion!$A$2:$B$1000, 2, FALSE)</f>
        <v>13</v>
      </c>
      <c r="F4807" s="15">
        <f>Data!J4807</f>
        <v>105</v>
      </c>
      <c r="G4807" s="16">
        <f>Data!I4807</f>
        <v>44</v>
      </c>
      <c r="H4807" s="17">
        <f>Data!K4807</f>
        <v>4620</v>
      </c>
      <c r="I4807" s="17">
        <f>Data!L4807</f>
        <v>2402.4</v>
      </c>
      <c r="J4807" s="12" t="str">
        <f>Data!N4807</f>
        <v>Online</v>
      </c>
      <c r="K4807" s="12" t="str">
        <f>Data!O4807</f>
        <v>Efectivo</v>
      </c>
      <c r="L4807" s="12" t="str">
        <f>Data!P4807</f>
        <v>Recurrente</v>
      </c>
    </row>
    <row r="4808">
      <c r="A4808" s="11">
        <v>4807.0</v>
      </c>
      <c r="B4808" s="14">
        <f>Data!D4808</f>
        <v>44251</v>
      </c>
      <c r="C4808" s="12">
        <f>IFERROR(VLOOKUP(Data!B4808, Minorista!$A$2:$B$100, 2, FALSE), "")</f>
        <v>5</v>
      </c>
      <c r="D4808" s="12">
        <f t="array" ref="D4808">INDEX(Producto!$A$2:$A$500, MATCH(Data!H4808, Producto!$B$2:$B$500, 0))</f>
        <v>5</v>
      </c>
      <c r="E4808" s="12">
        <f>VLOOKUP(Data!E4808 &amp; Data!F4808 &amp; Data!G4808, Ubicacion!$A$2:$B$1000, 2, FALSE)</f>
        <v>13</v>
      </c>
      <c r="F4808" s="15">
        <f>Data!J4808</f>
        <v>98</v>
      </c>
      <c r="G4808" s="16">
        <f>Data!I4808</f>
        <v>54</v>
      </c>
      <c r="H4808" s="17">
        <f>Data!K4808</f>
        <v>5292</v>
      </c>
      <c r="I4808" s="17">
        <f>Data!L4808</f>
        <v>3969</v>
      </c>
      <c r="J4808" s="12" t="str">
        <f>Data!N4808</f>
        <v>Online</v>
      </c>
      <c r="K4808" s="12" t="str">
        <f>Data!O4808</f>
        <v>Efectivo</v>
      </c>
      <c r="L4808" s="12" t="str">
        <f>Data!P4808</f>
        <v>Recurrente</v>
      </c>
    </row>
    <row r="4809">
      <c r="A4809" s="11">
        <v>4808.0</v>
      </c>
      <c r="B4809" s="14">
        <f>Data!D4809</f>
        <v>44252</v>
      </c>
      <c r="C4809" s="12">
        <f>IFERROR(VLOOKUP(Data!B4809, Minorista!$A$2:$B$100, 2, FALSE), "")</f>
        <v>5</v>
      </c>
      <c r="D4809" s="12">
        <f t="array" ref="D4809">INDEX(Producto!$A$2:$A$500, MATCH(Data!H4809, Producto!$B$2:$B$500, 0))</f>
        <v>6</v>
      </c>
      <c r="E4809" s="12">
        <f>VLOOKUP(Data!E4809 &amp; Data!F4809 &amp; Data!G4809, Ubicacion!$A$2:$B$1000, 2, FALSE)</f>
        <v>13</v>
      </c>
      <c r="F4809" s="15">
        <f>Data!J4809</f>
        <v>108</v>
      </c>
      <c r="G4809" s="16">
        <f>Data!I4809</f>
        <v>58</v>
      </c>
      <c r="H4809" s="17">
        <f>Data!K4809</f>
        <v>6264</v>
      </c>
      <c r="I4809" s="17">
        <f>Data!L4809</f>
        <v>2442.96</v>
      </c>
      <c r="J4809" s="12" t="str">
        <f>Data!N4809</f>
        <v>Online</v>
      </c>
      <c r="K4809" s="12" t="str">
        <f>Data!O4809</f>
        <v>Transferencia bancaria</v>
      </c>
      <c r="L4809" s="12" t="str">
        <f>Data!P4809</f>
        <v>Recurrente</v>
      </c>
    </row>
    <row r="4810">
      <c r="A4810" s="11">
        <v>4809.0</v>
      </c>
      <c r="B4810" s="14">
        <f>Data!D4810</f>
        <v>44253</v>
      </c>
      <c r="C4810" s="12">
        <f>IFERROR(VLOOKUP(Data!B4810, Minorista!$A$2:$B$100, 2, FALSE), "")</f>
        <v>5</v>
      </c>
      <c r="D4810" s="12">
        <f t="array" ref="D4810">INDEX(Producto!$A$2:$A$500, MATCH(Data!H4810, Producto!$B$2:$B$500, 0))</f>
        <v>1</v>
      </c>
      <c r="E4810" s="12">
        <f>VLOOKUP(Data!E4810 &amp; Data!F4810 &amp; Data!G4810, Ubicacion!$A$2:$B$1000, 2, FALSE)</f>
        <v>13</v>
      </c>
      <c r="F4810" s="15">
        <f>Data!J4810</f>
        <v>167</v>
      </c>
      <c r="G4810" s="16">
        <f>Data!I4810</f>
        <v>38</v>
      </c>
      <c r="H4810" s="17">
        <f>Data!K4810</f>
        <v>6346</v>
      </c>
      <c r="I4810" s="17">
        <f>Data!L4810</f>
        <v>3744.14</v>
      </c>
      <c r="J4810" s="12" t="str">
        <f>Data!N4810</f>
        <v>Online</v>
      </c>
      <c r="K4810" s="12" t="str">
        <f>Data!O4810</f>
        <v>Efectivo</v>
      </c>
      <c r="L4810" s="12" t="str">
        <f>Data!P4810</f>
        <v>Nuevo</v>
      </c>
    </row>
    <row r="4811">
      <c r="A4811" s="11">
        <v>4810.0</v>
      </c>
      <c r="B4811" s="14">
        <f>Data!D4811</f>
        <v>44254</v>
      </c>
      <c r="C4811" s="12">
        <f>IFERROR(VLOOKUP(Data!B4811, Minorista!$A$2:$B$100, 2, FALSE), "")</f>
        <v>5</v>
      </c>
      <c r="D4811" s="12">
        <f t="array" ref="D4811">INDEX(Producto!$A$2:$A$500, MATCH(Data!H4811, Producto!$B$2:$B$500, 0))</f>
        <v>2</v>
      </c>
      <c r="E4811" s="12">
        <f>VLOOKUP(Data!E4811 &amp; Data!F4811 &amp; Data!G4811, Ubicacion!$A$2:$B$1000, 2, FALSE)</f>
        <v>13</v>
      </c>
      <c r="F4811" s="15">
        <f>Data!J4811</f>
        <v>173</v>
      </c>
      <c r="G4811" s="16">
        <f>Data!I4811</f>
        <v>42</v>
      </c>
      <c r="H4811" s="17">
        <f>Data!K4811</f>
        <v>7266</v>
      </c>
      <c r="I4811" s="17">
        <f>Data!L4811</f>
        <v>2979.06</v>
      </c>
      <c r="J4811" s="12" t="str">
        <f>Data!N4811</f>
        <v>Online</v>
      </c>
      <c r="K4811" s="12" t="str">
        <f>Data!O4811</f>
        <v>Transferencia bancaria</v>
      </c>
      <c r="L4811" s="12" t="str">
        <f>Data!P4811</f>
        <v>Recurrente</v>
      </c>
    </row>
    <row r="4812">
      <c r="A4812" s="11">
        <v>4811.0</v>
      </c>
      <c r="B4812" s="14">
        <f>Data!D4812</f>
        <v>44255</v>
      </c>
      <c r="C4812" s="12">
        <f>IFERROR(VLOOKUP(Data!B4812, Minorista!$A$2:$B$100, 2, FALSE), "")</f>
        <v>5</v>
      </c>
      <c r="D4812" s="12">
        <f t="array" ref="D4812">INDEX(Producto!$A$2:$A$500, MATCH(Data!H4812, Producto!$B$2:$B$500, 0))</f>
        <v>3</v>
      </c>
      <c r="E4812" s="12">
        <f>VLOOKUP(Data!E4812 &amp; Data!F4812 &amp; Data!G4812, Ubicacion!$A$2:$B$1000, 2, FALSE)</f>
        <v>13</v>
      </c>
      <c r="F4812" s="15">
        <f>Data!J4812</f>
        <v>123</v>
      </c>
      <c r="G4812" s="16">
        <f>Data!I4812</f>
        <v>37</v>
      </c>
      <c r="H4812" s="17">
        <f>Data!K4812</f>
        <v>4551</v>
      </c>
      <c r="I4812" s="17">
        <f>Data!L4812</f>
        <v>2594.07</v>
      </c>
      <c r="J4812" s="12" t="str">
        <f>Data!N4812</f>
        <v>Online</v>
      </c>
      <c r="K4812" s="12" t="str">
        <f>Data!O4812</f>
        <v>Transferencia bancaria</v>
      </c>
      <c r="L4812" s="12" t="str">
        <f>Data!P4812</f>
        <v>Recurrente</v>
      </c>
    </row>
    <row r="4813">
      <c r="A4813" s="11">
        <v>4812.0</v>
      </c>
      <c r="B4813" s="14">
        <f>Data!D4813</f>
        <v>44256</v>
      </c>
      <c r="C4813" s="12">
        <f>IFERROR(VLOOKUP(Data!B4813, Minorista!$A$2:$B$100, 2, FALSE), "")</f>
        <v>5</v>
      </c>
      <c r="D4813" s="12">
        <f t="array" ref="D4813">INDEX(Producto!$A$2:$A$500, MATCH(Data!H4813, Producto!$B$2:$B$500, 0))</f>
        <v>4</v>
      </c>
      <c r="E4813" s="12">
        <f>VLOOKUP(Data!E4813 &amp; Data!F4813 &amp; Data!G4813, Ubicacion!$A$2:$B$1000, 2, FALSE)</f>
        <v>13</v>
      </c>
      <c r="F4813" s="15">
        <f>Data!J4813</f>
        <v>119</v>
      </c>
      <c r="G4813" s="16">
        <f>Data!I4813</f>
        <v>39</v>
      </c>
      <c r="H4813" s="17">
        <f>Data!K4813</f>
        <v>4641</v>
      </c>
      <c r="I4813" s="17">
        <f>Data!L4813</f>
        <v>2552.55</v>
      </c>
      <c r="J4813" s="12" t="str">
        <f>Data!N4813</f>
        <v>Online</v>
      </c>
      <c r="K4813" s="12" t="str">
        <f>Data!O4813</f>
        <v>Tarjeta</v>
      </c>
      <c r="L4813" s="12" t="str">
        <f>Data!P4813</f>
        <v>Nuevo</v>
      </c>
    </row>
    <row r="4814">
      <c r="A4814" s="11">
        <v>4813.0</v>
      </c>
      <c r="B4814" s="14">
        <f>Data!D4814</f>
        <v>44257</v>
      </c>
      <c r="C4814" s="12">
        <f>IFERROR(VLOOKUP(Data!B4814, Minorista!$A$2:$B$100, 2, FALSE), "")</f>
        <v>5</v>
      </c>
      <c r="D4814" s="12">
        <f t="array" ref="D4814">INDEX(Producto!$A$2:$A$500, MATCH(Data!H4814, Producto!$B$2:$B$500, 0))</f>
        <v>5</v>
      </c>
      <c r="E4814" s="12">
        <f>VLOOKUP(Data!E4814 &amp; Data!F4814 &amp; Data!G4814, Ubicacion!$A$2:$B$1000, 2, FALSE)</f>
        <v>13</v>
      </c>
      <c r="F4814" s="15">
        <f>Data!J4814</f>
        <v>113</v>
      </c>
      <c r="G4814" s="16">
        <f>Data!I4814</f>
        <v>51</v>
      </c>
      <c r="H4814" s="17">
        <f>Data!K4814</f>
        <v>5763</v>
      </c>
      <c r="I4814" s="17">
        <f>Data!L4814</f>
        <v>4264.62</v>
      </c>
      <c r="J4814" s="12" t="str">
        <f>Data!N4814</f>
        <v>Online</v>
      </c>
      <c r="K4814" s="12" t="str">
        <f>Data!O4814</f>
        <v>Tarjeta</v>
      </c>
      <c r="L4814" s="12" t="str">
        <f>Data!P4814</f>
        <v>Nuevo</v>
      </c>
    </row>
    <row r="4815">
      <c r="A4815" s="11">
        <v>4814.0</v>
      </c>
      <c r="B4815" s="14">
        <f>Data!D4815</f>
        <v>44258</v>
      </c>
      <c r="C4815" s="12">
        <f>IFERROR(VLOOKUP(Data!B4815, Minorista!$A$2:$B$100, 2, FALSE), "")</f>
        <v>5</v>
      </c>
      <c r="D4815" s="12">
        <f t="array" ref="D4815">INDEX(Producto!$A$2:$A$500, MATCH(Data!H4815, Producto!$B$2:$B$500, 0))</f>
        <v>6</v>
      </c>
      <c r="E4815" s="12">
        <f>VLOOKUP(Data!E4815 &amp; Data!F4815 &amp; Data!G4815, Ubicacion!$A$2:$B$1000, 2, FALSE)</f>
        <v>13</v>
      </c>
      <c r="F4815" s="15">
        <f>Data!J4815</f>
        <v>133</v>
      </c>
      <c r="G4815" s="16">
        <f>Data!I4815</f>
        <v>56</v>
      </c>
      <c r="H4815" s="17">
        <f>Data!K4815</f>
        <v>7448</v>
      </c>
      <c r="I4815" s="17">
        <f>Data!L4815</f>
        <v>2830.24</v>
      </c>
      <c r="J4815" s="12" t="str">
        <f>Data!N4815</f>
        <v>Online</v>
      </c>
      <c r="K4815" s="12" t="str">
        <f>Data!O4815</f>
        <v>Efectivo</v>
      </c>
      <c r="L4815" s="12" t="str">
        <f>Data!P4815</f>
        <v>Nuevo</v>
      </c>
    </row>
    <row r="4816">
      <c r="A4816" s="11">
        <v>4815.0</v>
      </c>
      <c r="B4816" s="14">
        <f>Data!D4816</f>
        <v>44259</v>
      </c>
      <c r="C4816" s="12">
        <f>IFERROR(VLOOKUP(Data!B4816, Minorista!$A$2:$B$100, 2, FALSE), "")</f>
        <v>5</v>
      </c>
      <c r="D4816" s="12">
        <f t="array" ref="D4816">INDEX(Producto!$A$2:$A$500, MATCH(Data!H4816, Producto!$B$2:$B$500, 0))</f>
        <v>1</v>
      </c>
      <c r="E4816" s="12">
        <f>VLOOKUP(Data!E4816 &amp; Data!F4816 &amp; Data!G4816, Ubicacion!$A$2:$B$1000, 2, FALSE)</f>
        <v>13</v>
      </c>
      <c r="F4816" s="15">
        <f>Data!J4816</f>
        <v>196</v>
      </c>
      <c r="G4816" s="16">
        <f>Data!I4816</f>
        <v>41</v>
      </c>
      <c r="H4816" s="17">
        <f>Data!K4816</f>
        <v>8036</v>
      </c>
      <c r="I4816" s="17">
        <f>Data!L4816</f>
        <v>4500.16</v>
      </c>
      <c r="J4816" s="12" t="str">
        <f>Data!N4816</f>
        <v>Online</v>
      </c>
      <c r="K4816" s="12" t="str">
        <f>Data!O4816</f>
        <v>Tarjeta</v>
      </c>
      <c r="L4816" s="12" t="str">
        <f>Data!P4816</f>
        <v>Nuevo</v>
      </c>
    </row>
    <row r="4817">
      <c r="A4817" s="11">
        <v>4816.0</v>
      </c>
      <c r="B4817" s="14">
        <f>Data!D4817</f>
        <v>44260</v>
      </c>
      <c r="C4817" s="12">
        <f>IFERROR(VLOOKUP(Data!B4817, Minorista!$A$2:$B$100, 2, FALSE), "")</f>
        <v>5</v>
      </c>
      <c r="D4817" s="12">
        <f t="array" ref="D4817">INDEX(Producto!$A$2:$A$500, MATCH(Data!H4817, Producto!$B$2:$B$500, 0))</f>
        <v>2</v>
      </c>
      <c r="E4817" s="12">
        <f>VLOOKUP(Data!E4817 &amp; Data!F4817 &amp; Data!G4817, Ubicacion!$A$2:$B$1000, 2, FALSE)</f>
        <v>13</v>
      </c>
      <c r="F4817" s="15">
        <f>Data!J4817</f>
        <v>182</v>
      </c>
      <c r="G4817" s="16">
        <f>Data!I4817</f>
        <v>45</v>
      </c>
      <c r="H4817" s="17">
        <f>Data!K4817</f>
        <v>8190</v>
      </c>
      <c r="I4817" s="17">
        <f>Data!L4817</f>
        <v>3521.7</v>
      </c>
      <c r="J4817" s="12" t="str">
        <f>Data!N4817</f>
        <v>Online</v>
      </c>
      <c r="K4817" s="12" t="str">
        <f>Data!O4817</f>
        <v>Tarjeta</v>
      </c>
      <c r="L4817" s="12" t="str">
        <f>Data!P4817</f>
        <v>Recurrente</v>
      </c>
    </row>
    <row r="4818">
      <c r="A4818" s="11">
        <v>4817.0</v>
      </c>
      <c r="B4818" s="14">
        <f>Data!D4818</f>
        <v>44261</v>
      </c>
      <c r="C4818" s="12">
        <f>IFERROR(VLOOKUP(Data!B4818, Minorista!$A$2:$B$100, 2, FALSE), "")</f>
        <v>5</v>
      </c>
      <c r="D4818" s="12">
        <f t="array" ref="D4818">INDEX(Producto!$A$2:$A$500, MATCH(Data!H4818, Producto!$B$2:$B$500, 0))</f>
        <v>3</v>
      </c>
      <c r="E4818" s="12">
        <f>VLOOKUP(Data!E4818 &amp; Data!F4818 &amp; Data!G4818, Ubicacion!$A$2:$B$1000, 2, FALSE)</f>
        <v>13</v>
      </c>
      <c r="F4818" s="15">
        <f>Data!J4818</f>
        <v>133</v>
      </c>
      <c r="G4818" s="16">
        <f>Data!I4818</f>
        <v>42</v>
      </c>
      <c r="H4818" s="17">
        <f>Data!K4818</f>
        <v>5586</v>
      </c>
      <c r="I4818" s="17">
        <f>Data!L4818</f>
        <v>3351.6</v>
      </c>
      <c r="J4818" s="12" t="str">
        <f>Data!N4818</f>
        <v>Online</v>
      </c>
      <c r="K4818" s="12" t="str">
        <f>Data!O4818</f>
        <v>Tarjeta</v>
      </c>
      <c r="L4818" s="12" t="str">
        <f>Data!P4818</f>
        <v>Recurrente</v>
      </c>
    </row>
    <row r="4819">
      <c r="A4819" s="11">
        <v>4818.0</v>
      </c>
      <c r="B4819" s="14">
        <f>Data!D4819</f>
        <v>44262</v>
      </c>
      <c r="C4819" s="12">
        <f>IFERROR(VLOOKUP(Data!B4819, Minorista!$A$2:$B$100, 2, FALSE), "")</f>
        <v>5</v>
      </c>
      <c r="D4819" s="12">
        <f t="array" ref="D4819">INDEX(Producto!$A$2:$A$500, MATCH(Data!H4819, Producto!$B$2:$B$500, 0))</f>
        <v>4</v>
      </c>
      <c r="E4819" s="12">
        <f>VLOOKUP(Data!E4819 &amp; Data!F4819 &amp; Data!G4819, Ubicacion!$A$2:$B$1000, 2, FALSE)</f>
        <v>13</v>
      </c>
      <c r="F4819" s="15">
        <f>Data!J4819</f>
        <v>143</v>
      </c>
      <c r="G4819" s="16">
        <f>Data!I4819</f>
        <v>43</v>
      </c>
      <c r="H4819" s="17">
        <f>Data!K4819</f>
        <v>6149</v>
      </c>
      <c r="I4819" s="17">
        <f>Data!L4819</f>
        <v>3135.99</v>
      </c>
      <c r="J4819" s="12" t="str">
        <f>Data!N4819</f>
        <v>Online</v>
      </c>
      <c r="K4819" s="12" t="str">
        <f>Data!O4819</f>
        <v>Transferencia bancaria</v>
      </c>
      <c r="L4819" s="12" t="str">
        <f>Data!P4819</f>
        <v>Recurrente</v>
      </c>
    </row>
    <row r="4820">
      <c r="A4820" s="11">
        <v>4819.0</v>
      </c>
      <c r="B4820" s="14">
        <f>Data!D4820</f>
        <v>44263</v>
      </c>
      <c r="C4820" s="12">
        <f>IFERROR(VLOOKUP(Data!B4820, Minorista!$A$2:$B$100, 2, FALSE), "")</f>
        <v>5</v>
      </c>
      <c r="D4820" s="12">
        <f t="array" ref="D4820">INDEX(Producto!$A$2:$A$500, MATCH(Data!H4820, Producto!$B$2:$B$500, 0))</f>
        <v>5</v>
      </c>
      <c r="E4820" s="12">
        <f>VLOOKUP(Data!E4820 &amp; Data!F4820 &amp; Data!G4820, Ubicacion!$A$2:$B$1000, 2, FALSE)</f>
        <v>13</v>
      </c>
      <c r="F4820" s="15">
        <f>Data!J4820</f>
        <v>120</v>
      </c>
      <c r="G4820" s="16">
        <f>Data!I4820</f>
        <v>53</v>
      </c>
      <c r="H4820" s="17">
        <f>Data!K4820</f>
        <v>6360</v>
      </c>
      <c r="I4820" s="17">
        <f>Data!L4820</f>
        <v>4642.8</v>
      </c>
      <c r="J4820" s="12" t="str">
        <f>Data!N4820</f>
        <v>Online</v>
      </c>
      <c r="K4820" s="12" t="str">
        <f>Data!O4820</f>
        <v>Tarjeta</v>
      </c>
      <c r="L4820" s="12" t="str">
        <f>Data!P4820</f>
        <v>Nuevo</v>
      </c>
    </row>
    <row r="4821">
      <c r="A4821" s="11">
        <v>4820.0</v>
      </c>
      <c r="B4821" s="14">
        <f>Data!D4821</f>
        <v>44264</v>
      </c>
      <c r="C4821" s="12">
        <f>IFERROR(VLOOKUP(Data!B4821, Minorista!$A$2:$B$100, 2, FALSE), "")</f>
        <v>5</v>
      </c>
      <c r="D4821" s="12">
        <f t="array" ref="D4821">INDEX(Producto!$A$2:$A$500, MATCH(Data!H4821, Producto!$B$2:$B$500, 0))</f>
        <v>6</v>
      </c>
      <c r="E4821" s="12">
        <f>VLOOKUP(Data!E4821 &amp; Data!F4821 &amp; Data!G4821, Ubicacion!$A$2:$B$1000, 2, FALSE)</f>
        <v>13</v>
      </c>
      <c r="F4821" s="15">
        <f>Data!J4821</f>
        <v>130</v>
      </c>
      <c r="G4821" s="16">
        <f>Data!I4821</f>
        <v>55</v>
      </c>
      <c r="H4821" s="17">
        <f>Data!K4821</f>
        <v>7150</v>
      </c>
      <c r="I4821" s="17">
        <f>Data!L4821</f>
        <v>2860</v>
      </c>
      <c r="J4821" s="12" t="str">
        <f>Data!N4821</f>
        <v>Online</v>
      </c>
      <c r="K4821" s="12" t="str">
        <f>Data!O4821</f>
        <v>Tarjeta</v>
      </c>
      <c r="L4821" s="12" t="str">
        <f>Data!P4821</f>
        <v>Nuevo</v>
      </c>
    </row>
    <row r="4822">
      <c r="A4822" s="11">
        <v>4821.0</v>
      </c>
      <c r="B4822" s="14">
        <f>Data!D4822</f>
        <v>44265</v>
      </c>
      <c r="C4822" s="12">
        <f>IFERROR(VLOOKUP(Data!B4822, Minorista!$A$2:$B$100, 2, FALSE), "")</f>
        <v>3</v>
      </c>
      <c r="D4822" s="12">
        <f t="array" ref="D4822">INDEX(Producto!$A$2:$A$500, MATCH(Data!H4822, Producto!$B$2:$B$500, 0))</f>
        <v>1</v>
      </c>
      <c r="E4822" s="12">
        <f>VLOOKUP(Data!E4822 &amp; Data!F4822 &amp; Data!G4822, Ubicacion!$A$2:$B$1000, 2, FALSE)</f>
        <v>13</v>
      </c>
      <c r="F4822" s="15">
        <f>Data!J4822</f>
        <v>210</v>
      </c>
      <c r="G4822" s="16">
        <f>Data!I4822</f>
        <v>18</v>
      </c>
      <c r="H4822" s="17">
        <f>Data!K4822</f>
        <v>3780</v>
      </c>
      <c r="I4822" s="17">
        <f>Data!L4822</f>
        <v>1890</v>
      </c>
      <c r="J4822" s="12" t="str">
        <f>Data!N4822</f>
        <v>Online</v>
      </c>
      <c r="K4822" s="12" t="str">
        <f>Data!O4822</f>
        <v>Tarjeta</v>
      </c>
      <c r="L4822" s="12" t="str">
        <f>Data!P4822</f>
        <v>Recurrente</v>
      </c>
    </row>
    <row r="4823">
      <c r="A4823" s="11">
        <v>4822.0</v>
      </c>
      <c r="B4823" s="14">
        <f>Data!D4823</f>
        <v>44266</v>
      </c>
      <c r="C4823" s="12">
        <f>IFERROR(VLOOKUP(Data!B4823, Minorista!$A$2:$B$100, 2, FALSE), "")</f>
        <v>3</v>
      </c>
      <c r="D4823" s="12">
        <f t="array" ref="D4823">INDEX(Producto!$A$2:$A$500, MATCH(Data!H4823, Producto!$B$2:$B$500, 0))</f>
        <v>2</v>
      </c>
      <c r="E4823" s="12">
        <f>VLOOKUP(Data!E4823 &amp; Data!F4823 &amp; Data!G4823, Ubicacion!$A$2:$B$1000, 2, FALSE)</f>
        <v>13</v>
      </c>
      <c r="F4823" s="15">
        <f>Data!J4823</f>
        <v>182</v>
      </c>
      <c r="G4823" s="16">
        <f>Data!I4823</f>
        <v>29</v>
      </c>
      <c r="H4823" s="17">
        <f>Data!K4823</f>
        <v>5278</v>
      </c>
      <c r="I4823" s="17">
        <f>Data!L4823</f>
        <v>2427.88</v>
      </c>
      <c r="J4823" s="12" t="str">
        <f>Data!N4823</f>
        <v>Online</v>
      </c>
      <c r="K4823" s="12" t="str">
        <f>Data!O4823</f>
        <v>Tarjeta</v>
      </c>
      <c r="L4823" s="12" t="str">
        <f>Data!P4823</f>
        <v>Recurrente</v>
      </c>
    </row>
    <row r="4824">
      <c r="A4824" s="11">
        <v>4823.0</v>
      </c>
      <c r="B4824" s="14">
        <f>Data!D4824</f>
        <v>44267</v>
      </c>
      <c r="C4824" s="12">
        <f>IFERROR(VLOOKUP(Data!B4824, Minorista!$A$2:$B$100, 2, FALSE), "")</f>
        <v>3</v>
      </c>
      <c r="D4824" s="12">
        <f t="array" ref="D4824">INDEX(Producto!$A$2:$A$500, MATCH(Data!H4824, Producto!$B$2:$B$500, 0))</f>
        <v>3</v>
      </c>
      <c r="E4824" s="12">
        <f>VLOOKUP(Data!E4824 &amp; Data!F4824 &amp; Data!G4824, Ubicacion!$A$2:$B$1000, 2, FALSE)</f>
        <v>13</v>
      </c>
      <c r="F4824" s="15">
        <f>Data!J4824</f>
        <v>130</v>
      </c>
      <c r="G4824" s="16">
        <f>Data!I4824</f>
        <v>27</v>
      </c>
      <c r="H4824" s="17">
        <f>Data!K4824</f>
        <v>3510</v>
      </c>
      <c r="I4824" s="17">
        <f>Data!L4824</f>
        <v>1579.5</v>
      </c>
      <c r="J4824" s="12" t="str">
        <f>Data!N4824</f>
        <v>Online</v>
      </c>
      <c r="K4824" s="12" t="str">
        <f>Data!O4824</f>
        <v>Transferencia bancaria</v>
      </c>
      <c r="L4824" s="12" t="str">
        <f>Data!P4824</f>
        <v>Recurrente</v>
      </c>
    </row>
    <row r="4825">
      <c r="A4825" s="11">
        <v>4824.0</v>
      </c>
      <c r="B4825" s="14">
        <f>Data!D4825</f>
        <v>44268</v>
      </c>
      <c r="C4825" s="12">
        <f>IFERROR(VLOOKUP(Data!B4825, Minorista!$A$2:$B$100, 2, FALSE), "")</f>
        <v>3</v>
      </c>
      <c r="D4825" s="12">
        <f t="array" ref="D4825">INDEX(Producto!$A$2:$A$500, MATCH(Data!H4825, Producto!$B$2:$B$500, 0))</f>
        <v>4</v>
      </c>
      <c r="E4825" s="12">
        <f>VLOOKUP(Data!E4825 &amp; Data!F4825 &amp; Data!G4825, Ubicacion!$A$2:$B$1000, 2, FALSE)</f>
        <v>13</v>
      </c>
      <c r="F4825" s="15">
        <f>Data!J4825</f>
        <v>135</v>
      </c>
      <c r="G4825" s="16">
        <f>Data!I4825</f>
        <v>32</v>
      </c>
      <c r="H4825" s="17">
        <f>Data!K4825</f>
        <v>4320</v>
      </c>
      <c r="I4825" s="17">
        <f>Data!L4825</f>
        <v>2462.4</v>
      </c>
      <c r="J4825" s="12" t="str">
        <f>Data!N4825</f>
        <v>Online</v>
      </c>
      <c r="K4825" s="12" t="str">
        <f>Data!O4825</f>
        <v>Transferencia bancaria</v>
      </c>
      <c r="L4825" s="12" t="str">
        <f>Data!P4825</f>
        <v>Nuevo</v>
      </c>
    </row>
    <row r="4826">
      <c r="A4826" s="11">
        <v>4825.0</v>
      </c>
      <c r="B4826" s="14">
        <f>Data!D4826</f>
        <v>44269</v>
      </c>
      <c r="C4826" s="12">
        <f>IFERROR(VLOOKUP(Data!B4826, Minorista!$A$2:$B$100, 2, FALSE), "")</f>
        <v>3</v>
      </c>
      <c r="D4826" s="12">
        <f t="array" ref="D4826">INDEX(Producto!$A$2:$A$500, MATCH(Data!H4826, Producto!$B$2:$B$500, 0))</f>
        <v>5</v>
      </c>
      <c r="E4826" s="12">
        <f>VLOOKUP(Data!E4826 &amp; Data!F4826 &amp; Data!G4826, Ubicacion!$A$2:$B$1000, 2, FALSE)</f>
        <v>14</v>
      </c>
      <c r="F4826" s="15">
        <f>Data!J4826</f>
        <v>95</v>
      </c>
      <c r="G4826" s="16">
        <f>Data!I4826</f>
        <v>39</v>
      </c>
      <c r="H4826" s="17">
        <f>Data!K4826</f>
        <v>3705</v>
      </c>
      <c r="I4826" s="17">
        <f>Data!L4826</f>
        <v>1482</v>
      </c>
      <c r="J4826" s="12" t="str">
        <f>Data!N4826</f>
        <v>Online</v>
      </c>
      <c r="K4826" s="12" t="str">
        <f>Data!O4826</f>
        <v>Transferencia bancaria</v>
      </c>
      <c r="L4826" s="12" t="str">
        <f>Data!P4826</f>
        <v>Recurrente</v>
      </c>
    </row>
    <row r="4827">
      <c r="A4827" s="11">
        <v>4826.0</v>
      </c>
      <c r="B4827" s="14">
        <f>Data!D4827</f>
        <v>44270</v>
      </c>
      <c r="C4827" s="12">
        <f>IFERROR(VLOOKUP(Data!B4827, Minorista!$A$2:$B$100, 2, FALSE), "")</f>
        <v>3</v>
      </c>
      <c r="D4827" s="12">
        <f t="array" ref="D4827">INDEX(Producto!$A$2:$A$500, MATCH(Data!H4827, Producto!$B$2:$B$500, 0))</f>
        <v>6</v>
      </c>
      <c r="E4827" s="12">
        <f>VLOOKUP(Data!E4827 &amp; Data!F4827 &amp; Data!G4827, Ubicacion!$A$2:$B$1000, 2, FALSE)</f>
        <v>14</v>
      </c>
      <c r="F4827" s="15">
        <f>Data!J4827</f>
        <v>125</v>
      </c>
      <c r="G4827" s="16">
        <f>Data!I4827</f>
        <v>33</v>
      </c>
      <c r="H4827" s="17">
        <f>Data!K4827</f>
        <v>4125</v>
      </c>
      <c r="I4827" s="17">
        <f>Data!L4827</f>
        <v>2681.25</v>
      </c>
      <c r="J4827" s="12" t="str">
        <f>Data!N4827</f>
        <v>Online</v>
      </c>
      <c r="K4827" s="12" t="str">
        <f>Data!O4827</f>
        <v>Tarjeta</v>
      </c>
      <c r="L4827" s="12" t="str">
        <f>Data!P4827</f>
        <v>Recurrente</v>
      </c>
    </row>
    <row r="4828">
      <c r="A4828" s="11">
        <v>4827.0</v>
      </c>
      <c r="B4828" s="14">
        <f>Data!D4828</f>
        <v>44271</v>
      </c>
      <c r="C4828" s="12">
        <f>IFERROR(VLOOKUP(Data!B4828, Minorista!$A$2:$B$100, 2, FALSE), "")</f>
        <v>3</v>
      </c>
      <c r="D4828" s="12">
        <f t="array" ref="D4828">INDEX(Producto!$A$2:$A$500, MATCH(Data!H4828, Producto!$B$2:$B$500, 0))</f>
        <v>1</v>
      </c>
      <c r="E4828" s="12">
        <f>VLOOKUP(Data!E4828 &amp; Data!F4828 &amp; Data!G4828, Ubicacion!$A$2:$B$1000, 2, FALSE)</f>
        <v>14</v>
      </c>
      <c r="F4828" s="15">
        <f>Data!J4828</f>
        <v>169</v>
      </c>
      <c r="G4828" s="16">
        <f>Data!I4828</f>
        <v>24</v>
      </c>
      <c r="H4828" s="17">
        <f>Data!K4828</f>
        <v>4056</v>
      </c>
      <c r="I4828" s="17">
        <f>Data!L4828</f>
        <v>2028</v>
      </c>
      <c r="J4828" s="12" t="str">
        <f>Data!N4828</f>
        <v>Online</v>
      </c>
      <c r="K4828" s="12" t="str">
        <f>Data!O4828</f>
        <v>Tarjeta</v>
      </c>
      <c r="L4828" s="12" t="str">
        <f>Data!P4828</f>
        <v>Nuevo</v>
      </c>
    </row>
    <row r="4829">
      <c r="A4829" s="11">
        <v>4828.0</v>
      </c>
      <c r="B4829" s="14">
        <f>Data!D4829</f>
        <v>44272</v>
      </c>
      <c r="C4829" s="12">
        <f>IFERROR(VLOOKUP(Data!B4829, Minorista!$A$2:$B$100, 2, FALSE), "")</f>
        <v>3</v>
      </c>
      <c r="D4829" s="12">
        <f t="array" ref="D4829">INDEX(Producto!$A$2:$A$500, MATCH(Data!H4829, Producto!$B$2:$B$500, 0))</f>
        <v>2</v>
      </c>
      <c r="E4829" s="12">
        <f>VLOOKUP(Data!E4829 &amp; Data!F4829 &amp; Data!G4829, Ubicacion!$A$2:$B$1000, 2, FALSE)</f>
        <v>14</v>
      </c>
      <c r="F4829" s="15">
        <f>Data!J4829</f>
        <v>181</v>
      </c>
      <c r="G4829" s="16">
        <f>Data!I4829</f>
        <v>33</v>
      </c>
      <c r="H4829" s="17">
        <f>Data!K4829</f>
        <v>5973</v>
      </c>
      <c r="I4829" s="17">
        <f>Data!L4829</f>
        <v>2867.04</v>
      </c>
      <c r="J4829" s="12" t="str">
        <f>Data!N4829</f>
        <v>Online</v>
      </c>
      <c r="K4829" s="12" t="str">
        <f>Data!O4829</f>
        <v>Efectivo</v>
      </c>
      <c r="L4829" s="12" t="str">
        <f>Data!P4829</f>
        <v>Nuevo</v>
      </c>
    </row>
    <row r="4830">
      <c r="A4830" s="11">
        <v>4829.0</v>
      </c>
      <c r="B4830" s="14">
        <f>Data!D4830</f>
        <v>44273</v>
      </c>
      <c r="C4830" s="12">
        <f>IFERROR(VLOOKUP(Data!B4830, Minorista!$A$2:$B$100, 2, FALSE), "")</f>
        <v>3</v>
      </c>
      <c r="D4830" s="12">
        <f t="array" ref="D4830">INDEX(Producto!$A$2:$A$500, MATCH(Data!H4830, Producto!$B$2:$B$500, 0))</f>
        <v>3</v>
      </c>
      <c r="E4830" s="12">
        <f>VLOOKUP(Data!E4830 &amp; Data!F4830 &amp; Data!G4830, Ubicacion!$A$2:$B$1000, 2, FALSE)</f>
        <v>14</v>
      </c>
      <c r="F4830" s="15">
        <f>Data!J4830</f>
        <v>122</v>
      </c>
      <c r="G4830" s="16">
        <f>Data!I4830</f>
        <v>32</v>
      </c>
      <c r="H4830" s="17">
        <f>Data!K4830</f>
        <v>3904</v>
      </c>
      <c r="I4830" s="17">
        <f>Data!L4830</f>
        <v>1873.92</v>
      </c>
      <c r="J4830" s="12" t="str">
        <f>Data!N4830</f>
        <v>Online</v>
      </c>
      <c r="K4830" s="12" t="str">
        <f>Data!O4830</f>
        <v>Tarjeta</v>
      </c>
      <c r="L4830" s="12" t="str">
        <f>Data!P4830</f>
        <v>Recurrente</v>
      </c>
    </row>
    <row r="4831">
      <c r="A4831" s="11">
        <v>4830.0</v>
      </c>
      <c r="B4831" s="14">
        <f>Data!D4831</f>
        <v>44274</v>
      </c>
      <c r="C4831" s="12">
        <f>IFERROR(VLOOKUP(Data!B4831, Minorista!$A$2:$B$100, 2, FALSE), "")</f>
        <v>3</v>
      </c>
      <c r="D4831" s="12">
        <f t="array" ref="D4831">INDEX(Producto!$A$2:$A$500, MATCH(Data!H4831, Producto!$B$2:$B$500, 0))</f>
        <v>4</v>
      </c>
      <c r="E4831" s="12">
        <f>VLOOKUP(Data!E4831 &amp; Data!F4831 &amp; Data!G4831, Ubicacion!$A$2:$B$1000, 2, FALSE)</f>
        <v>14</v>
      </c>
      <c r="F4831" s="15">
        <f>Data!J4831</f>
        <v>108</v>
      </c>
      <c r="G4831" s="16">
        <f>Data!I4831</f>
        <v>33</v>
      </c>
      <c r="H4831" s="17">
        <f>Data!K4831</f>
        <v>3564</v>
      </c>
      <c r="I4831" s="17">
        <f>Data!L4831</f>
        <v>2138.4</v>
      </c>
      <c r="J4831" s="12" t="str">
        <f>Data!N4831</f>
        <v>Online</v>
      </c>
      <c r="K4831" s="12" t="str">
        <f>Data!O4831</f>
        <v>Transferencia bancaria</v>
      </c>
      <c r="L4831" s="12" t="str">
        <f>Data!P4831</f>
        <v>Recurrente</v>
      </c>
    </row>
    <row r="4832">
      <c r="A4832" s="11">
        <v>4831.0</v>
      </c>
      <c r="B4832" s="14">
        <f>Data!D4832</f>
        <v>44275</v>
      </c>
      <c r="C4832" s="12">
        <f>IFERROR(VLOOKUP(Data!B4832, Minorista!$A$2:$B$100, 2, FALSE), "")</f>
        <v>3</v>
      </c>
      <c r="D4832" s="12">
        <f t="array" ref="D4832">INDEX(Producto!$A$2:$A$500, MATCH(Data!H4832, Producto!$B$2:$B$500, 0))</f>
        <v>5</v>
      </c>
      <c r="E4832" s="12">
        <f>VLOOKUP(Data!E4832 &amp; Data!F4832 &amp; Data!G4832, Ubicacion!$A$2:$B$1000, 2, FALSE)</f>
        <v>14</v>
      </c>
      <c r="F4832" s="15">
        <f>Data!J4832</f>
        <v>83</v>
      </c>
      <c r="G4832" s="16">
        <f>Data!I4832</f>
        <v>37</v>
      </c>
      <c r="H4832" s="17">
        <f>Data!K4832</f>
        <v>3071</v>
      </c>
      <c r="I4832" s="17">
        <f>Data!L4832</f>
        <v>1259.11</v>
      </c>
      <c r="J4832" s="12" t="str">
        <f>Data!N4832</f>
        <v>Online</v>
      </c>
      <c r="K4832" s="12" t="str">
        <f>Data!O4832</f>
        <v>Tarjeta</v>
      </c>
      <c r="L4832" s="12" t="str">
        <f>Data!P4832</f>
        <v>Recurrente</v>
      </c>
    </row>
    <row r="4833">
      <c r="A4833" s="11">
        <v>4832.0</v>
      </c>
      <c r="B4833" s="14">
        <f>Data!D4833</f>
        <v>44276</v>
      </c>
      <c r="C4833" s="12">
        <f>IFERROR(VLOOKUP(Data!B4833, Minorista!$A$2:$B$100, 2, FALSE), "")</f>
        <v>3</v>
      </c>
      <c r="D4833" s="12">
        <f t="array" ref="D4833">INDEX(Producto!$A$2:$A$500, MATCH(Data!H4833, Producto!$B$2:$B$500, 0))</f>
        <v>6</v>
      </c>
      <c r="E4833" s="12">
        <f>VLOOKUP(Data!E4833 &amp; Data!F4833 &amp; Data!G4833, Ubicacion!$A$2:$B$1000, 2, FALSE)</f>
        <v>14</v>
      </c>
      <c r="F4833" s="15">
        <f>Data!J4833</f>
        <v>133</v>
      </c>
      <c r="G4833" s="16">
        <f>Data!I4833</f>
        <v>32</v>
      </c>
      <c r="H4833" s="17">
        <f>Data!K4833</f>
        <v>4256</v>
      </c>
      <c r="I4833" s="17">
        <f>Data!L4833</f>
        <v>2723.84</v>
      </c>
      <c r="J4833" s="12" t="str">
        <f>Data!N4833</f>
        <v>Online</v>
      </c>
      <c r="K4833" s="12" t="str">
        <f>Data!O4833</f>
        <v>Transferencia bancaria</v>
      </c>
      <c r="L4833" s="12" t="str">
        <f>Data!P4833</f>
        <v>Nuevo</v>
      </c>
    </row>
    <row r="4834">
      <c r="A4834" s="11">
        <v>4833.0</v>
      </c>
      <c r="B4834" s="14">
        <f>Data!D4834</f>
        <v>44277</v>
      </c>
      <c r="C4834" s="12">
        <f>IFERROR(VLOOKUP(Data!B4834, Minorista!$A$2:$B$100, 2, FALSE), "")</f>
        <v>3</v>
      </c>
      <c r="D4834" s="12">
        <f t="array" ref="D4834">INDEX(Producto!$A$2:$A$500, MATCH(Data!H4834, Producto!$B$2:$B$500, 0))</f>
        <v>1</v>
      </c>
      <c r="E4834" s="12">
        <f>VLOOKUP(Data!E4834 &amp; Data!F4834 &amp; Data!G4834, Ubicacion!$A$2:$B$1000, 2, FALSE)</f>
        <v>14</v>
      </c>
      <c r="F4834" s="15">
        <f>Data!J4834</f>
        <v>189</v>
      </c>
      <c r="G4834" s="16">
        <f>Data!I4834</f>
        <v>27</v>
      </c>
      <c r="H4834" s="17">
        <f>Data!K4834</f>
        <v>5103</v>
      </c>
      <c r="I4834" s="17">
        <f>Data!L4834</f>
        <v>2602.53</v>
      </c>
      <c r="J4834" s="12" t="str">
        <f>Data!N4834</f>
        <v>Online</v>
      </c>
      <c r="K4834" s="12" t="str">
        <f>Data!O4834</f>
        <v>Tarjeta</v>
      </c>
      <c r="L4834" s="12" t="str">
        <f>Data!P4834</f>
        <v>Recurrente</v>
      </c>
    </row>
    <row r="4835">
      <c r="A4835" s="11">
        <v>4834.0</v>
      </c>
      <c r="B4835" s="14">
        <f>Data!D4835</f>
        <v>44278</v>
      </c>
      <c r="C4835" s="12">
        <f>IFERROR(VLOOKUP(Data!B4835, Minorista!$A$2:$B$100, 2, FALSE), "")</f>
        <v>3</v>
      </c>
      <c r="D4835" s="12">
        <f t="array" ref="D4835">INDEX(Producto!$A$2:$A$500, MATCH(Data!H4835, Producto!$B$2:$B$500, 0))</f>
        <v>2</v>
      </c>
      <c r="E4835" s="12">
        <f>VLOOKUP(Data!E4835 &amp; Data!F4835 &amp; Data!G4835, Ubicacion!$A$2:$B$1000, 2, FALSE)</f>
        <v>14</v>
      </c>
      <c r="F4835" s="15">
        <f>Data!J4835</f>
        <v>163</v>
      </c>
      <c r="G4835" s="16">
        <f>Data!I4835</f>
        <v>37</v>
      </c>
      <c r="H4835" s="17">
        <f>Data!K4835</f>
        <v>6031</v>
      </c>
      <c r="I4835" s="17">
        <f>Data!L4835</f>
        <v>3136.12</v>
      </c>
      <c r="J4835" s="12" t="str">
        <f>Data!N4835</f>
        <v>Online</v>
      </c>
      <c r="K4835" s="12" t="str">
        <f>Data!O4835</f>
        <v>Tarjeta</v>
      </c>
      <c r="L4835" s="12" t="str">
        <f>Data!P4835</f>
        <v>Nuevo</v>
      </c>
    </row>
    <row r="4836">
      <c r="A4836" s="11">
        <v>4835.0</v>
      </c>
      <c r="B4836" s="14">
        <f>Data!D4836</f>
        <v>44279</v>
      </c>
      <c r="C4836" s="12">
        <f>IFERROR(VLOOKUP(Data!B4836, Minorista!$A$2:$B$100, 2, FALSE), "")</f>
        <v>3</v>
      </c>
      <c r="D4836" s="12">
        <f t="array" ref="D4836">INDEX(Producto!$A$2:$A$500, MATCH(Data!H4836, Producto!$B$2:$B$500, 0))</f>
        <v>3</v>
      </c>
      <c r="E4836" s="12">
        <f>VLOOKUP(Data!E4836 &amp; Data!F4836 &amp; Data!G4836, Ubicacion!$A$2:$B$1000, 2, FALSE)</f>
        <v>14</v>
      </c>
      <c r="F4836" s="15">
        <f>Data!J4836</f>
        <v>124</v>
      </c>
      <c r="G4836" s="16">
        <f>Data!I4836</f>
        <v>28</v>
      </c>
      <c r="H4836" s="17">
        <f>Data!K4836</f>
        <v>3472</v>
      </c>
      <c r="I4836" s="17">
        <f>Data!L4836</f>
        <v>1909.6</v>
      </c>
      <c r="J4836" s="12" t="str">
        <f>Data!N4836</f>
        <v>Online</v>
      </c>
      <c r="K4836" s="12" t="str">
        <f>Data!O4836</f>
        <v>Efectivo</v>
      </c>
      <c r="L4836" s="12" t="str">
        <f>Data!P4836</f>
        <v>Recurrente</v>
      </c>
    </row>
    <row r="4837">
      <c r="A4837" s="11">
        <v>4836.0</v>
      </c>
      <c r="B4837" s="14">
        <f>Data!D4837</f>
        <v>44280</v>
      </c>
      <c r="C4837" s="12">
        <f>IFERROR(VLOOKUP(Data!B4837, Minorista!$A$2:$B$100, 2, FALSE), "")</f>
        <v>3</v>
      </c>
      <c r="D4837" s="12">
        <f t="array" ref="D4837">INDEX(Producto!$A$2:$A$500, MATCH(Data!H4837, Producto!$B$2:$B$500, 0))</f>
        <v>4</v>
      </c>
      <c r="E4837" s="12">
        <f>VLOOKUP(Data!E4837 &amp; Data!F4837 &amp; Data!G4837, Ubicacion!$A$2:$B$1000, 2, FALSE)</f>
        <v>14</v>
      </c>
      <c r="F4837" s="15">
        <f>Data!J4837</f>
        <v>101</v>
      </c>
      <c r="G4837" s="16">
        <f>Data!I4837</f>
        <v>33</v>
      </c>
      <c r="H4837" s="17">
        <f>Data!K4837</f>
        <v>3333</v>
      </c>
      <c r="I4837" s="17">
        <f>Data!L4837</f>
        <v>2133.12</v>
      </c>
      <c r="J4837" s="12" t="str">
        <f>Data!N4837</f>
        <v>Online</v>
      </c>
      <c r="K4837" s="12" t="str">
        <f>Data!O4837</f>
        <v>Efectivo</v>
      </c>
      <c r="L4837" s="12" t="str">
        <f>Data!P4837</f>
        <v>Recurrente</v>
      </c>
    </row>
    <row r="4838">
      <c r="A4838" s="11">
        <v>4837.0</v>
      </c>
      <c r="B4838" s="14">
        <f>Data!D4838</f>
        <v>44281</v>
      </c>
      <c r="C4838" s="12">
        <f>IFERROR(VLOOKUP(Data!B4838, Minorista!$A$2:$B$100, 2, FALSE), "")</f>
        <v>3</v>
      </c>
      <c r="D4838" s="12">
        <f t="array" ref="D4838">INDEX(Producto!$A$2:$A$500, MATCH(Data!H4838, Producto!$B$2:$B$500, 0))</f>
        <v>5</v>
      </c>
      <c r="E4838" s="12">
        <f>VLOOKUP(Data!E4838 &amp; Data!F4838 &amp; Data!G4838, Ubicacion!$A$2:$B$1000, 2, FALSE)</f>
        <v>14</v>
      </c>
      <c r="F4838" s="15">
        <f>Data!J4838</f>
        <v>69</v>
      </c>
      <c r="G4838" s="16">
        <f>Data!I4838</f>
        <v>39</v>
      </c>
      <c r="H4838" s="17">
        <f>Data!K4838</f>
        <v>2691</v>
      </c>
      <c r="I4838" s="17">
        <f>Data!L4838</f>
        <v>1264.77</v>
      </c>
      <c r="J4838" s="12" t="str">
        <f>Data!N4838</f>
        <v>Online</v>
      </c>
      <c r="K4838" s="12" t="str">
        <f>Data!O4838</f>
        <v>Transferencia bancaria</v>
      </c>
      <c r="L4838" s="12" t="str">
        <f>Data!P4838</f>
        <v>Nuevo</v>
      </c>
    </row>
    <row r="4839">
      <c r="A4839" s="11">
        <v>4838.0</v>
      </c>
      <c r="B4839" s="14">
        <f>Data!D4839</f>
        <v>44282</v>
      </c>
      <c r="C4839" s="12">
        <f>IFERROR(VLOOKUP(Data!B4839, Minorista!$A$2:$B$100, 2, FALSE), "")</f>
        <v>3</v>
      </c>
      <c r="D4839" s="12">
        <f t="array" ref="D4839">INDEX(Producto!$A$2:$A$500, MATCH(Data!H4839, Producto!$B$2:$B$500, 0))</f>
        <v>6</v>
      </c>
      <c r="E4839" s="12">
        <f>VLOOKUP(Data!E4839 &amp; Data!F4839 &amp; Data!G4839, Ubicacion!$A$2:$B$1000, 2, FALSE)</f>
        <v>14</v>
      </c>
      <c r="F4839" s="15">
        <f>Data!J4839</f>
        <v>111</v>
      </c>
      <c r="G4839" s="16">
        <f>Data!I4839</f>
        <v>33</v>
      </c>
      <c r="H4839" s="17">
        <f>Data!K4839</f>
        <v>3663</v>
      </c>
      <c r="I4839" s="17">
        <f>Data!L4839</f>
        <v>2417.58</v>
      </c>
      <c r="J4839" s="12" t="str">
        <f>Data!N4839</f>
        <v>Online</v>
      </c>
      <c r="K4839" s="12" t="str">
        <f>Data!O4839</f>
        <v>Transferencia bancaria</v>
      </c>
      <c r="L4839" s="12" t="str">
        <f>Data!P4839</f>
        <v>Recurrente</v>
      </c>
    </row>
    <row r="4840">
      <c r="A4840" s="11">
        <v>4839.0</v>
      </c>
      <c r="B4840" s="14">
        <f>Data!D4840</f>
        <v>44283</v>
      </c>
      <c r="C4840" s="12">
        <f>IFERROR(VLOOKUP(Data!B4840, Minorista!$A$2:$B$100, 2, FALSE), "")</f>
        <v>3</v>
      </c>
      <c r="D4840" s="12">
        <f t="array" ref="D4840">INDEX(Producto!$A$2:$A$500, MATCH(Data!H4840, Producto!$B$2:$B$500, 0))</f>
        <v>1</v>
      </c>
      <c r="E4840" s="12">
        <f>VLOOKUP(Data!E4840 &amp; Data!F4840 &amp; Data!G4840, Ubicacion!$A$2:$B$1000, 2, FALSE)</f>
        <v>14</v>
      </c>
      <c r="F4840" s="15">
        <f>Data!J4840</f>
        <v>169</v>
      </c>
      <c r="G4840" s="16">
        <f>Data!I4840</f>
        <v>19</v>
      </c>
      <c r="H4840" s="17">
        <f>Data!K4840</f>
        <v>3211</v>
      </c>
      <c r="I4840" s="17">
        <f>Data!L4840</f>
        <v>1605.5</v>
      </c>
      <c r="J4840" s="12" t="str">
        <f>Data!N4840</f>
        <v>Online</v>
      </c>
      <c r="K4840" s="12" t="str">
        <f>Data!O4840</f>
        <v>Efectivo</v>
      </c>
      <c r="L4840" s="12" t="str">
        <f>Data!P4840</f>
        <v>Recurrente</v>
      </c>
    </row>
    <row r="4841">
      <c r="A4841" s="11">
        <v>4840.0</v>
      </c>
      <c r="B4841" s="14">
        <f>Data!D4841</f>
        <v>44284</v>
      </c>
      <c r="C4841" s="12">
        <f>IFERROR(VLOOKUP(Data!B4841, Minorista!$A$2:$B$100, 2, FALSE), "")</f>
        <v>3</v>
      </c>
      <c r="D4841" s="12">
        <f t="array" ref="D4841">INDEX(Producto!$A$2:$A$500, MATCH(Data!H4841, Producto!$B$2:$B$500, 0))</f>
        <v>2</v>
      </c>
      <c r="E4841" s="12">
        <f>VLOOKUP(Data!E4841 &amp; Data!F4841 &amp; Data!G4841, Ubicacion!$A$2:$B$1000, 2, FALSE)</f>
        <v>14</v>
      </c>
      <c r="F4841" s="15">
        <f>Data!J4841</f>
        <v>176</v>
      </c>
      <c r="G4841" s="16">
        <f>Data!I4841</f>
        <v>24</v>
      </c>
      <c r="H4841" s="17">
        <f>Data!K4841</f>
        <v>4224</v>
      </c>
      <c r="I4841" s="17">
        <f>Data!L4841</f>
        <v>2154.24</v>
      </c>
      <c r="J4841" s="12" t="str">
        <f>Data!N4841</f>
        <v>Online</v>
      </c>
      <c r="K4841" s="12" t="str">
        <f>Data!O4841</f>
        <v>Tarjeta</v>
      </c>
      <c r="L4841" s="12" t="str">
        <f>Data!P4841</f>
        <v>Nuevo</v>
      </c>
    </row>
    <row r="4842">
      <c r="A4842" s="11">
        <v>4841.0</v>
      </c>
      <c r="B4842" s="14">
        <f>Data!D4842</f>
        <v>44285</v>
      </c>
      <c r="C4842" s="12">
        <f>IFERROR(VLOOKUP(Data!B4842, Minorista!$A$2:$B$100, 2, FALSE), "")</f>
        <v>3</v>
      </c>
      <c r="D4842" s="12">
        <f t="array" ref="D4842">INDEX(Producto!$A$2:$A$500, MATCH(Data!H4842, Producto!$B$2:$B$500, 0))</f>
        <v>3</v>
      </c>
      <c r="E4842" s="12">
        <f>VLOOKUP(Data!E4842 &amp; Data!F4842 &amp; Data!G4842, Ubicacion!$A$2:$B$1000, 2, FALSE)</f>
        <v>14</v>
      </c>
      <c r="F4842" s="15">
        <f>Data!J4842</f>
        <v>135</v>
      </c>
      <c r="G4842" s="16">
        <f>Data!I4842</f>
        <v>19</v>
      </c>
      <c r="H4842" s="17">
        <f>Data!K4842</f>
        <v>2565</v>
      </c>
      <c r="I4842" s="17">
        <f>Data!L4842</f>
        <v>1410.75</v>
      </c>
      <c r="J4842" s="12" t="str">
        <f>Data!N4842</f>
        <v>Online</v>
      </c>
      <c r="K4842" s="12" t="str">
        <f>Data!O4842</f>
        <v>Transferencia bancaria</v>
      </c>
      <c r="L4842" s="12" t="str">
        <f>Data!P4842</f>
        <v>Nuevo</v>
      </c>
    </row>
    <row r="4843">
      <c r="A4843" s="11">
        <v>4842.0</v>
      </c>
      <c r="B4843" s="14">
        <f>Data!D4843</f>
        <v>44286</v>
      </c>
      <c r="C4843" s="12">
        <f>IFERROR(VLOOKUP(Data!B4843, Minorista!$A$2:$B$100, 2, FALSE), "")</f>
        <v>3</v>
      </c>
      <c r="D4843" s="12">
        <f t="array" ref="D4843">INDEX(Producto!$A$2:$A$500, MATCH(Data!H4843, Producto!$B$2:$B$500, 0))</f>
        <v>4</v>
      </c>
      <c r="E4843" s="12">
        <f>VLOOKUP(Data!E4843 &amp; Data!F4843 &amp; Data!G4843, Ubicacion!$A$2:$B$1000, 2, FALSE)</f>
        <v>14</v>
      </c>
      <c r="F4843" s="15">
        <f>Data!J4843</f>
        <v>112</v>
      </c>
      <c r="G4843" s="16">
        <f>Data!I4843</f>
        <v>23</v>
      </c>
      <c r="H4843" s="17">
        <f>Data!K4843</f>
        <v>2576</v>
      </c>
      <c r="I4843" s="17">
        <f>Data!L4843</f>
        <v>1674.4</v>
      </c>
      <c r="J4843" s="12" t="str">
        <f>Data!N4843</f>
        <v>Online</v>
      </c>
      <c r="K4843" s="12" t="str">
        <f>Data!O4843</f>
        <v>Efectivo</v>
      </c>
      <c r="L4843" s="12" t="str">
        <f>Data!P4843</f>
        <v>Nuevo</v>
      </c>
    </row>
    <row r="4844">
      <c r="A4844" s="11">
        <v>4843.0</v>
      </c>
      <c r="B4844" s="14">
        <f>Data!D4844</f>
        <v>44287</v>
      </c>
      <c r="C4844" s="12">
        <f>IFERROR(VLOOKUP(Data!B4844, Minorista!$A$2:$B$100, 2, FALSE), "")</f>
        <v>3</v>
      </c>
      <c r="D4844" s="12">
        <f t="array" ref="D4844">INDEX(Producto!$A$2:$A$500, MATCH(Data!H4844, Producto!$B$2:$B$500, 0))</f>
        <v>5</v>
      </c>
      <c r="E4844" s="12">
        <f>VLOOKUP(Data!E4844 &amp; Data!F4844 &amp; Data!G4844, Ubicacion!$A$2:$B$1000, 2, FALSE)</f>
        <v>14</v>
      </c>
      <c r="F4844" s="15">
        <f>Data!J4844</f>
        <v>84</v>
      </c>
      <c r="G4844" s="16">
        <f>Data!I4844</f>
        <v>28</v>
      </c>
      <c r="H4844" s="17">
        <f>Data!K4844</f>
        <v>2352</v>
      </c>
      <c r="I4844" s="17">
        <f>Data!L4844</f>
        <v>1058.4</v>
      </c>
      <c r="J4844" s="12" t="str">
        <f>Data!N4844</f>
        <v>Online</v>
      </c>
      <c r="K4844" s="12" t="str">
        <f>Data!O4844</f>
        <v>Transferencia bancaria</v>
      </c>
      <c r="L4844" s="12" t="str">
        <f>Data!P4844</f>
        <v>Nuevo</v>
      </c>
    </row>
    <row r="4845">
      <c r="A4845" s="11">
        <v>4844.0</v>
      </c>
      <c r="B4845" s="14">
        <f>Data!D4845</f>
        <v>44288</v>
      </c>
      <c r="C4845" s="12">
        <f>IFERROR(VLOOKUP(Data!B4845, Minorista!$A$2:$B$100, 2, FALSE), "")</f>
        <v>3</v>
      </c>
      <c r="D4845" s="12">
        <f t="array" ref="D4845">INDEX(Producto!$A$2:$A$500, MATCH(Data!H4845, Producto!$B$2:$B$500, 0))</f>
        <v>6</v>
      </c>
      <c r="E4845" s="12">
        <f>VLOOKUP(Data!E4845 &amp; Data!F4845 &amp; Data!G4845, Ubicacion!$A$2:$B$1000, 2, FALSE)</f>
        <v>14</v>
      </c>
      <c r="F4845" s="15">
        <f>Data!J4845</f>
        <v>161</v>
      </c>
      <c r="G4845" s="16">
        <f>Data!I4845</f>
        <v>24</v>
      </c>
      <c r="H4845" s="17">
        <f>Data!K4845</f>
        <v>3864</v>
      </c>
      <c r="I4845" s="17">
        <f>Data!L4845</f>
        <v>2627.52</v>
      </c>
      <c r="J4845" s="12" t="str">
        <f>Data!N4845</f>
        <v>Online</v>
      </c>
      <c r="K4845" s="12" t="str">
        <f>Data!O4845</f>
        <v>Transferencia bancaria</v>
      </c>
      <c r="L4845" s="12" t="str">
        <f>Data!P4845</f>
        <v>Recurrente</v>
      </c>
    </row>
    <row r="4846">
      <c r="A4846" s="11">
        <v>4845.0</v>
      </c>
      <c r="B4846" s="14">
        <f>Data!D4846</f>
        <v>44289</v>
      </c>
      <c r="C4846" s="12">
        <f>IFERROR(VLOOKUP(Data!B4846, Minorista!$A$2:$B$100, 2, FALSE), "")</f>
        <v>3</v>
      </c>
      <c r="D4846" s="12">
        <f t="array" ref="D4846">INDEX(Producto!$A$2:$A$500, MATCH(Data!H4846, Producto!$B$2:$B$500, 0))</f>
        <v>1</v>
      </c>
      <c r="E4846" s="12">
        <f>VLOOKUP(Data!E4846 &amp; Data!F4846 &amp; Data!G4846, Ubicacion!$A$2:$B$1000, 2, FALSE)</f>
        <v>14</v>
      </c>
      <c r="F4846" s="15">
        <f>Data!J4846</f>
        <v>189</v>
      </c>
      <c r="G4846" s="16">
        <f>Data!I4846</f>
        <v>14</v>
      </c>
      <c r="H4846" s="17">
        <f>Data!K4846</f>
        <v>2646</v>
      </c>
      <c r="I4846" s="17">
        <f>Data!L4846</f>
        <v>1323</v>
      </c>
      <c r="J4846" s="12" t="str">
        <f>Data!N4846</f>
        <v>Online</v>
      </c>
      <c r="K4846" s="12" t="str">
        <f>Data!O4846</f>
        <v>Efectivo</v>
      </c>
      <c r="L4846" s="12" t="str">
        <f>Data!P4846</f>
        <v>Recurrente</v>
      </c>
    </row>
    <row r="4847">
      <c r="A4847" s="11">
        <v>4846.0</v>
      </c>
      <c r="B4847" s="14">
        <f>Data!D4847</f>
        <v>44290</v>
      </c>
      <c r="C4847" s="12">
        <f>IFERROR(VLOOKUP(Data!B4847, Minorista!$A$2:$B$100, 2, FALSE), "")</f>
        <v>3</v>
      </c>
      <c r="D4847" s="12">
        <f t="array" ref="D4847">INDEX(Producto!$A$2:$A$500, MATCH(Data!H4847, Producto!$B$2:$B$500, 0))</f>
        <v>2</v>
      </c>
      <c r="E4847" s="12">
        <f>VLOOKUP(Data!E4847 &amp; Data!F4847 &amp; Data!G4847, Ubicacion!$A$2:$B$1000, 2, FALSE)</f>
        <v>14</v>
      </c>
      <c r="F4847" s="15">
        <f>Data!J4847</f>
        <v>218</v>
      </c>
      <c r="G4847" s="16">
        <f>Data!I4847</f>
        <v>23</v>
      </c>
      <c r="H4847" s="17">
        <f>Data!K4847</f>
        <v>5014</v>
      </c>
      <c r="I4847" s="17">
        <f>Data!L4847</f>
        <v>2507</v>
      </c>
      <c r="J4847" s="12" t="str">
        <f>Data!N4847</f>
        <v>Online</v>
      </c>
      <c r="K4847" s="12" t="str">
        <f>Data!O4847</f>
        <v>Transferencia bancaria</v>
      </c>
      <c r="L4847" s="12" t="str">
        <f>Data!P4847</f>
        <v>Nuevo</v>
      </c>
    </row>
    <row r="4848">
      <c r="A4848" s="11">
        <v>4847.0</v>
      </c>
      <c r="B4848" s="14">
        <f>Data!D4848</f>
        <v>44291</v>
      </c>
      <c r="C4848" s="12">
        <f>IFERROR(VLOOKUP(Data!B4848, Minorista!$A$2:$B$100, 2, FALSE), "")</f>
        <v>3</v>
      </c>
      <c r="D4848" s="12">
        <f t="array" ref="D4848">INDEX(Producto!$A$2:$A$500, MATCH(Data!H4848, Producto!$B$2:$B$500, 0))</f>
        <v>3</v>
      </c>
      <c r="E4848" s="12">
        <f>VLOOKUP(Data!E4848 &amp; Data!F4848 &amp; Data!G4848, Ubicacion!$A$2:$B$1000, 2, FALSE)</f>
        <v>14</v>
      </c>
      <c r="F4848" s="15">
        <f>Data!J4848</f>
        <v>180</v>
      </c>
      <c r="G4848" s="16">
        <f>Data!I4848</f>
        <v>19</v>
      </c>
      <c r="H4848" s="17">
        <f>Data!K4848</f>
        <v>3420</v>
      </c>
      <c r="I4848" s="17">
        <f>Data!L4848</f>
        <v>1846.8</v>
      </c>
      <c r="J4848" s="12" t="str">
        <f>Data!N4848</f>
        <v>Online</v>
      </c>
      <c r="K4848" s="12" t="str">
        <f>Data!O4848</f>
        <v>Transferencia bancaria</v>
      </c>
      <c r="L4848" s="12" t="str">
        <f>Data!P4848</f>
        <v>Nuevo</v>
      </c>
    </row>
    <row r="4849">
      <c r="A4849" s="11">
        <v>4848.0</v>
      </c>
      <c r="B4849" s="14">
        <f>Data!D4849</f>
        <v>44292</v>
      </c>
      <c r="C4849" s="12">
        <f>IFERROR(VLOOKUP(Data!B4849, Minorista!$A$2:$B$100, 2, FALSE), "")</f>
        <v>3</v>
      </c>
      <c r="D4849" s="12">
        <f t="array" ref="D4849">INDEX(Producto!$A$2:$A$500, MATCH(Data!H4849, Producto!$B$2:$B$500, 0))</f>
        <v>4</v>
      </c>
      <c r="E4849" s="12">
        <f>VLOOKUP(Data!E4849 &amp; Data!F4849 &amp; Data!G4849, Ubicacion!$A$2:$B$1000, 2, FALSE)</f>
        <v>14</v>
      </c>
      <c r="F4849" s="15">
        <f>Data!J4849</f>
        <v>142</v>
      </c>
      <c r="G4849" s="16">
        <f>Data!I4849</f>
        <v>27</v>
      </c>
      <c r="H4849" s="17">
        <f>Data!K4849</f>
        <v>3834</v>
      </c>
      <c r="I4849" s="17">
        <f>Data!L4849</f>
        <v>2300.4</v>
      </c>
      <c r="J4849" s="12" t="str">
        <f>Data!N4849</f>
        <v>Online</v>
      </c>
      <c r="K4849" s="12" t="str">
        <f>Data!O4849</f>
        <v>Efectivo</v>
      </c>
      <c r="L4849" s="12" t="str">
        <f>Data!P4849</f>
        <v>Nuevo</v>
      </c>
    </row>
    <row r="4850">
      <c r="A4850" s="11">
        <v>4849.0</v>
      </c>
      <c r="B4850" s="14">
        <f>Data!D4850</f>
        <v>44293</v>
      </c>
      <c r="C4850" s="12">
        <f>IFERROR(VLOOKUP(Data!B4850, Minorista!$A$2:$B$100, 2, FALSE), "")</f>
        <v>3</v>
      </c>
      <c r="D4850" s="12">
        <f t="array" ref="D4850">INDEX(Producto!$A$2:$A$500, MATCH(Data!H4850, Producto!$B$2:$B$500, 0))</f>
        <v>5</v>
      </c>
      <c r="E4850" s="12">
        <f>VLOOKUP(Data!E4850 &amp; Data!F4850 &amp; Data!G4850, Ubicacion!$A$2:$B$1000, 2, FALSE)</f>
        <v>14</v>
      </c>
      <c r="F4850" s="15">
        <f>Data!J4850</f>
        <v>106</v>
      </c>
      <c r="G4850" s="16">
        <f>Data!I4850</f>
        <v>41</v>
      </c>
      <c r="H4850" s="17">
        <f>Data!K4850</f>
        <v>4346</v>
      </c>
      <c r="I4850" s="17">
        <f>Data!L4850</f>
        <v>2129.54</v>
      </c>
      <c r="J4850" s="12" t="str">
        <f>Data!N4850</f>
        <v>Online</v>
      </c>
      <c r="K4850" s="12" t="str">
        <f>Data!O4850</f>
        <v>Transferencia bancaria</v>
      </c>
      <c r="L4850" s="12" t="str">
        <f>Data!P4850</f>
        <v>Nuevo</v>
      </c>
    </row>
    <row r="4851">
      <c r="A4851" s="11">
        <v>4850.0</v>
      </c>
      <c r="B4851" s="14">
        <f>Data!D4851</f>
        <v>44294</v>
      </c>
      <c r="C4851" s="12">
        <f>IFERROR(VLOOKUP(Data!B4851, Minorista!$A$2:$B$100, 2, FALSE), "")</f>
        <v>3</v>
      </c>
      <c r="D4851" s="12">
        <f t="array" ref="D4851">INDEX(Producto!$A$2:$A$500, MATCH(Data!H4851, Producto!$B$2:$B$500, 0))</f>
        <v>6</v>
      </c>
      <c r="E4851" s="12">
        <f>VLOOKUP(Data!E4851 &amp; Data!F4851 &amp; Data!G4851, Ubicacion!$A$2:$B$1000, 2, FALSE)</f>
        <v>14</v>
      </c>
      <c r="F4851" s="15">
        <f>Data!J4851</f>
        <v>202</v>
      </c>
      <c r="G4851" s="16">
        <f>Data!I4851</f>
        <v>38</v>
      </c>
      <c r="H4851" s="17">
        <f>Data!K4851</f>
        <v>7676</v>
      </c>
      <c r="I4851" s="17">
        <f>Data!L4851</f>
        <v>5142.92</v>
      </c>
      <c r="J4851" s="12" t="str">
        <f>Data!N4851</f>
        <v>Online</v>
      </c>
      <c r="K4851" s="12" t="str">
        <f>Data!O4851</f>
        <v>Tarjeta</v>
      </c>
      <c r="L4851" s="12" t="str">
        <f>Data!P4851</f>
        <v>Recurrente</v>
      </c>
    </row>
    <row r="4852">
      <c r="A4852" s="11">
        <v>4851.0</v>
      </c>
      <c r="B4852" s="14">
        <f>Data!D4852</f>
        <v>44295</v>
      </c>
      <c r="C4852" s="12">
        <f>IFERROR(VLOOKUP(Data!B4852, Minorista!$A$2:$B$100, 2, FALSE), "")</f>
        <v>3</v>
      </c>
      <c r="D4852" s="12">
        <f t="array" ref="D4852">INDEX(Producto!$A$2:$A$500, MATCH(Data!H4852, Producto!$B$2:$B$500, 0))</f>
        <v>1</v>
      </c>
      <c r="E4852" s="12">
        <f>VLOOKUP(Data!E4852 &amp; Data!F4852 &amp; Data!G4852, Ubicacion!$A$2:$B$1000, 2, FALSE)</f>
        <v>14</v>
      </c>
      <c r="F4852" s="15">
        <f>Data!J4852</f>
        <v>217</v>
      </c>
      <c r="G4852" s="16">
        <f>Data!I4852</f>
        <v>36</v>
      </c>
      <c r="H4852" s="17">
        <f>Data!K4852</f>
        <v>7812</v>
      </c>
      <c r="I4852" s="17">
        <f>Data!L4852</f>
        <v>3984.12</v>
      </c>
      <c r="J4852" s="12" t="str">
        <f>Data!N4852</f>
        <v>Online</v>
      </c>
      <c r="K4852" s="12" t="str">
        <f>Data!O4852</f>
        <v>Transferencia bancaria</v>
      </c>
      <c r="L4852" s="12" t="str">
        <f>Data!P4852</f>
        <v>Recurrente</v>
      </c>
    </row>
    <row r="4853">
      <c r="A4853" s="11">
        <v>4852.0</v>
      </c>
      <c r="B4853" s="14">
        <f>Data!D4853</f>
        <v>44296</v>
      </c>
      <c r="C4853" s="12">
        <f>IFERROR(VLOOKUP(Data!B4853, Minorista!$A$2:$B$100, 2, FALSE), "")</f>
        <v>3</v>
      </c>
      <c r="D4853" s="12">
        <f t="array" ref="D4853">INDEX(Producto!$A$2:$A$500, MATCH(Data!H4853, Producto!$B$2:$B$500, 0))</f>
        <v>2</v>
      </c>
      <c r="E4853" s="12">
        <f>VLOOKUP(Data!E4853 &amp; Data!F4853 &amp; Data!G4853, Ubicacion!$A$2:$B$1000, 2, FALSE)</f>
        <v>14</v>
      </c>
      <c r="F4853" s="15">
        <f>Data!J4853</f>
        <v>202</v>
      </c>
      <c r="G4853" s="16">
        <f>Data!I4853</f>
        <v>42</v>
      </c>
      <c r="H4853" s="17">
        <f>Data!K4853</f>
        <v>8484</v>
      </c>
      <c r="I4853" s="17">
        <f>Data!L4853</f>
        <v>4326.84</v>
      </c>
      <c r="J4853" s="12" t="str">
        <f>Data!N4853</f>
        <v>Online</v>
      </c>
      <c r="K4853" s="12" t="str">
        <f>Data!O4853</f>
        <v>Transferencia bancaria</v>
      </c>
      <c r="L4853" s="12" t="str">
        <f>Data!P4853</f>
        <v>Nuevo</v>
      </c>
    </row>
    <row r="4854">
      <c r="A4854" s="11">
        <v>4853.0</v>
      </c>
      <c r="B4854" s="14">
        <f>Data!D4854</f>
        <v>44297</v>
      </c>
      <c r="C4854" s="12">
        <f>IFERROR(VLOOKUP(Data!B4854, Minorista!$A$2:$B$100, 2, FALSE), "")</f>
        <v>3</v>
      </c>
      <c r="D4854" s="12">
        <f t="array" ref="D4854">INDEX(Producto!$A$2:$A$500, MATCH(Data!H4854, Producto!$B$2:$B$500, 0))</f>
        <v>3</v>
      </c>
      <c r="E4854" s="12">
        <f>VLOOKUP(Data!E4854 &amp; Data!F4854 &amp; Data!G4854, Ubicacion!$A$2:$B$1000, 2, FALSE)</f>
        <v>14</v>
      </c>
      <c r="F4854" s="15">
        <f>Data!J4854</f>
        <v>169</v>
      </c>
      <c r="G4854" s="16">
        <f>Data!I4854</f>
        <v>36</v>
      </c>
      <c r="H4854" s="17">
        <f>Data!K4854</f>
        <v>6084</v>
      </c>
      <c r="I4854" s="17">
        <f>Data!L4854</f>
        <v>3102.84</v>
      </c>
      <c r="J4854" s="12" t="str">
        <f>Data!N4854</f>
        <v>Online</v>
      </c>
      <c r="K4854" s="12" t="str">
        <f>Data!O4854</f>
        <v>Efectivo</v>
      </c>
      <c r="L4854" s="12" t="str">
        <f>Data!P4854</f>
        <v>Nuevo</v>
      </c>
    </row>
    <row r="4855">
      <c r="A4855" s="11">
        <v>4854.0</v>
      </c>
      <c r="B4855" s="14">
        <f>Data!D4855</f>
        <v>44298</v>
      </c>
      <c r="C4855" s="12">
        <f>IFERROR(VLOOKUP(Data!B4855, Minorista!$A$2:$B$100, 2, FALSE), "")</f>
        <v>3</v>
      </c>
      <c r="D4855" s="12">
        <f t="array" ref="D4855">INDEX(Producto!$A$2:$A$500, MATCH(Data!H4855, Producto!$B$2:$B$500, 0))</f>
        <v>4</v>
      </c>
      <c r="E4855" s="12">
        <f>VLOOKUP(Data!E4855 &amp; Data!F4855 &amp; Data!G4855, Ubicacion!$A$2:$B$1000, 2, FALSE)</f>
        <v>14</v>
      </c>
      <c r="F4855" s="15">
        <f>Data!J4855</f>
        <v>174</v>
      </c>
      <c r="G4855" s="16">
        <f>Data!I4855</f>
        <v>36</v>
      </c>
      <c r="H4855" s="17">
        <f>Data!K4855</f>
        <v>6264</v>
      </c>
      <c r="I4855" s="17">
        <f>Data!L4855</f>
        <v>3821.04</v>
      </c>
      <c r="J4855" s="12" t="str">
        <f>Data!N4855</f>
        <v>Online</v>
      </c>
      <c r="K4855" s="12" t="str">
        <f>Data!O4855</f>
        <v>Tarjeta</v>
      </c>
      <c r="L4855" s="12" t="str">
        <f>Data!P4855</f>
        <v>Nuevo</v>
      </c>
    </row>
    <row r="4856">
      <c r="A4856" s="11">
        <v>4855.0</v>
      </c>
      <c r="B4856" s="14">
        <f>Data!D4856</f>
        <v>44299</v>
      </c>
      <c r="C4856" s="12">
        <f>IFERROR(VLOOKUP(Data!B4856, Minorista!$A$2:$B$100, 2, FALSE), "")</f>
        <v>3</v>
      </c>
      <c r="D4856" s="12">
        <f t="array" ref="D4856">INDEX(Producto!$A$2:$A$500, MATCH(Data!H4856, Producto!$B$2:$B$500, 0))</f>
        <v>5</v>
      </c>
      <c r="E4856" s="12">
        <f>VLOOKUP(Data!E4856 &amp; Data!F4856 &amp; Data!G4856, Ubicacion!$A$2:$B$1000, 2, FALSE)</f>
        <v>14</v>
      </c>
      <c r="F4856" s="15">
        <f>Data!J4856</f>
        <v>145</v>
      </c>
      <c r="G4856" s="16">
        <f>Data!I4856</f>
        <v>43</v>
      </c>
      <c r="H4856" s="17">
        <f>Data!K4856</f>
        <v>6235</v>
      </c>
      <c r="I4856" s="17">
        <f>Data!L4856</f>
        <v>2992.8</v>
      </c>
      <c r="J4856" s="12" t="str">
        <f>Data!N4856</f>
        <v>Online</v>
      </c>
      <c r="K4856" s="12" t="str">
        <f>Data!O4856</f>
        <v>Efectivo</v>
      </c>
      <c r="L4856" s="12" t="str">
        <f>Data!P4856</f>
        <v>Recurrente</v>
      </c>
    </row>
    <row r="4857">
      <c r="A4857" s="11">
        <v>4856.0</v>
      </c>
      <c r="B4857" s="14">
        <f>Data!D4857</f>
        <v>44300</v>
      </c>
      <c r="C4857" s="12">
        <f>IFERROR(VLOOKUP(Data!B4857, Minorista!$A$2:$B$100, 2, FALSE), "")</f>
        <v>3</v>
      </c>
      <c r="D4857" s="12">
        <f t="array" ref="D4857">INDEX(Producto!$A$2:$A$500, MATCH(Data!H4857, Producto!$B$2:$B$500, 0))</f>
        <v>6</v>
      </c>
      <c r="E4857" s="12">
        <f>VLOOKUP(Data!E4857 &amp; Data!F4857 &amp; Data!G4857, Ubicacion!$A$2:$B$1000, 2, FALSE)</f>
        <v>14</v>
      </c>
      <c r="F4857" s="15">
        <f>Data!J4857</f>
        <v>236</v>
      </c>
      <c r="G4857" s="16">
        <f>Data!I4857</f>
        <v>49</v>
      </c>
      <c r="H4857" s="17">
        <f>Data!K4857</f>
        <v>11564</v>
      </c>
      <c r="I4857" s="17">
        <f>Data!L4857</f>
        <v>7516.6</v>
      </c>
      <c r="J4857" s="12" t="str">
        <f>Data!N4857</f>
        <v>Online</v>
      </c>
      <c r="K4857" s="12" t="str">
        <f>Data!O4857</f>
        <v>Transferencia bancaria</v>
      </c>
      <c r="L4857" s="12" t="str">
        <f>Data!P4857</f>
        <v>Nuevo</v>
      </c>
    </row>
    <row r="4858">
      <c r="A4858" s="11">
        <v>4857.0</v>
      </c>
      <c r="B4858" s="14">
        <f>Data!D4858</f>
        <v>44301</v>
      </c>
      <c r="C4858" s="12">
        <f>IFERROR(VLOOKUP(Data!B4858, Minorista!$A$2:$B$100, 2, FALSE), "")</f>
        <v>3</v>
      </c>
      <c r="D4858" s="12">
        <f t="array" ref="D4858">INDEX(Producto!$A$2:$A$500, MATCH(Data!H4858, Producto!$B$2:$B$500, 0))</f>
        <v>1</v>
      </c>
      <c r="E4858" s="12">
        <f>VLOOKUP(Data!E4858 &amp; Data!F4858 &amp; Data!G4858, Ubicacion!$A$2:$B$1000, 2, FALSE)</f>
        <v>14</v>
      </c>
      <c r="F4858" s="15">
        <f>Data!J4858</f>
        <v>215</v>
      </c>
      <c r="G4858" s="16">
        <f>Data!I4858</f>
        <v>36</v>
      </c>
      <c r="H4858" s="17">
        <f>Data!K4858</f>
        <v>7740</v>
      </c>
      <c r="I4858" s="17">
        <f>Data!L4858</f>
        <v>4411.8</v>
      </c>
      <c r="J4858" s="12" t="str">
        <f>Data!N4858</f>
        <v>Online</v>
      </c>
      <c r="K4858" s="12" t="str">
        <f>Data!O4858</f>
        <v>Transferencia bancaria</v>
      </c>
      <c r="L4858" s="12" t="str">
        <f>Data!P4858</f>
        <v>Recurrente</v>
      </c>
    </row>
    <row r="4859">
      <c r="A4859" s="11">
        <v>4858.0</v>
      </c>
      <c r="B4859" s="14">
        <f>Data!D4859</f>
        <v>44302</v>
      </c>
      <c r="C4859" s="12">
        <f>IFERROR(VLOOKUP(Data!B4859, Minorista!$A$2:$B$100, 2, FALSE), "")</f>
        <v>3</v>
      </c>
      <c r="D4859" s="12">
        <f t="array" ref="D4859">INDEX(Producto!$A$2:$A$500, MATCH(Data!H4859, Producto!$B$2:$B$500, 0))</f>
        <v>2</v>
      </c>
      <c r="E4859" s="12">
        <f>VLOOKUP(Data!E4859 &amp; Data!F4859 &amp; Data!G4859, Ubicacion!$A$2:$B$1000, 2, FALSE)</f>
        <v>14</v>
      </c>
      <c r="F4859" s="15">
        <f>Data!J4859</f>
        <v>206</v>
      </c>
      <c r="G4859" s="16">
        <f>Data!I4859</f>
        <v>43</v>
      </c>
      <c r="H4859" s="17">
        <f>Data!K4859</f>
        <v>8858</v>
      </c>
      <c r="I4859" s="17">
        <f>Data!L4859</f>
        <v>5137.64</v>
      </c>
      <c r="J4859" s="12" t="str">
        <f>Data!N4859</f>
        <v>Online</v>
      </c>
      <c r="K4859" s="12" t="str">
        <f>Data!O4859</f>
        <v>Efectivo</v>
      </c>
      <c r="L4859" s="12" t="str">
        <f>Data!P4859</f>
        <v>Recurrente</v>
      </c>
    </row>
    <row r="4860">
      <c r="A4860" s="11">
        <v>4859.0</v>
      </c>
      <c r="B4860" s="14">
        <f>Data!D4860</f>
        <v>44303</v>
      </c>
      <c r="C4860" s="12">
        <f>IFERROR(VLOOKUP(Data!B4860, Minorista!$A$2:$B$100, 2, FALSE), "")</f>
        <v>3</v>
      </c>
      <c r="D4860" s="12">
        <f t="array" ref="D4860">INDEX(Producto!$A$2:$A$500, MATCH(Data!H4860, Producto!$B$2:$B$500, 0))</f>
        <v>3</v>
      </c>
      <c r="E4860" s="12">
        <f>VLOOKUP(Data!E4860 &amp; Data!F4860 &amp; Data!G4860, Ubicacion!$A$2:$B$1000, 2, FALSE)</f>
        <v>14</v>
      </c>
      <c r="F4860" s="15">
        <f>Data!J4860</f>
        <v>263</v>
      </c>
      <c r="G4860" s="16">
        <f>Data!I4860</f>
        <v>36</v>
      </c>
      <c r="H4860" s="17">
        <f>Data!K4860</f>
        <v>9468</v>
      </c>
      <c r="I4860" s="17">
        <f>Data!L4860</f>
        <v>5680.8</v>
      </c>
      <c r="J4860" s="12" t="str">
        <f>Data!N4860</f>
        <v>Online</v>
      </c>
      <c r="K4860" s="12" t="str">
        <f>Data!O4860</f>
        <v>Efectivo</v>
      </c>
      <c r="L4860" s="12" t="str">
        <f>Data!P4860</f>
        <v>Recurrente</v>
      </c>
    </row>
    <row r="4861">
      <c r="A4861" s="11">
        <v>4860.0</v>
      </c>
      <c r="B4861" s="14">
        <f>Data!D4861</f>
        <v>44304</v>
      </c>
      <c r="C4861" s="12">
        <f>IFERROR(VLOOKUP(Data!B4861, Minorista!$A$2:$B$100, 2, FALSE), "")</f>
        <v>3</v>
      </c>
      <c r="D4861" s="12">
        <f t="array" ref="D4861">INDEX(Producto!$A$2:$A$500, MATCH(Data!H4861, Producto!$B$2:$B$500, 0))</f>
        <v>4</v>
      </c>
      <c r="E4861" s="12">
        <f>VLOOKUP(Data!E4861 &amp; Data!F4861 &amp; Data!G4861, Ubicacion!$A$2:$B$1000, 2, FALSE)</f>
        <v>14</v>
      </c>
      <c r="F4861" s="15">
        <f>Data!J4861</f>
        <v>161</v>
      </c>
      <c r="G4861" s="16">
        <f>Data!I4861</f>
        <v>37</v>
      </c>
      <c r="H4861" s="17">
        <f>Data!K4861</f>
        <v>5957</v>
      </c>
      <c r="I4861" s="17">
        <f>Data!L4861</f>
        <v>3872.05</v>
      </c>
      <c r="J4861" s="12" t="str">
        <f>Data!N4861</f>
        <v>Online</v>
      </c>
      <c r="K4861" s="12" t="str">
        <f>Data!O4861</f>
        <v>Tarjeta</v>
      </c>
      <c r="L4861" s="12" t="str">
        <f>Data!P4861</f>
        <v>Nuevo</v>
      </c>
    </row>
    <row r="4862">
      <c r="A4862" s="11">
        <v>4861.0</v>
      </c>
      <c r="B4862" s="14">
        <f>Data!D4862</f>
        <v>44305</v>
      </c>
      <c r="C4862" s="12">
        <f>IFERROR(VLOOKUP(Data!B4862, Minorista!$A$2:$B$100, 2, FALSE), "")</f>
        <v>3</v>
      </c>
      <c r="D4862" s="12">
        <f t="array" ref="D4862">INDEX(Producto!$A$2:$A$500, MATCH(Data!H4862, Producto!$B$2:$B$500, 0))</f>
        <v>5</v>
      </c>
      <c r="E4862" s="12">
        <f>VLOOKUP(Data!E4862 &amp; Data!F4862 &amp; Data!G4862, Ubicacion!$A$2:$B$1000, 2, FALSE)</f>
        <v>14</v>
      </c>
      <c r="F4862" s="15">
        <f>Data!J4862</f>
        <v>165</v>
      </c>
      <c r="G4862" s="16">
        <f>Data!I4862</f>
        <v>43</v>
      </c>
      <c r="H4862" s="17">
        <f>Data!K4862</f>
        <v>7095</v>
      </c>
      <c r="I4862" s="17">
        <f>Data!L4862</f>
        <v>3760.35</v>
      </c>
      <c r="J4862" s="12" t="str">
        <f>Data!N4862</f>
        <v>Online</v>
      </c>
      <c r="K4862" s="12" t="str">
        <f>Data!O4862</f>
        <v>Tarjeta</v>
      </c>
      <c r="L4862" s="12" t="str">
        <f>Data!P4862</f>
        <v>Nuevo</v>
      </c>
    </row>
    <row r="4863">
      <c r="A4863" s="11">
        <v>4862.0</v>
      </c>
      <c r="B4863" s="14">
        <f>Data!D4863</f>
        <v>44306</v>
      </c>
      <c r="C4863" s="12">
        <f>IFERROR(VLOOKUP(Data!B4863, Minorista!$A$2:$B$100, 2, FALSE), "")</f>
        <v>3</v>
      </c>
      <c r="D4863" s="12">
        <f t="array" ref="D4863">INDEX(Producto!$A$2:$A$500, MATCH(Data!H4863, Producto!$B$2:$B$500, 0))</f>
        <v>6</v>
      </c>
      <c r="E4863" s="12">
        <f>VLOOKUP(Data!E4863 &amp; Data!F4863 &amp; Data!G4863, Ubicacion!$A$2:$B$1000, 2, FALSE)</f>
        <v>14</v>
      </c>
      <c r="F4863" s="15">
        <f>Data!J4863</f>
        <v>223</v>
      </c>
      <c r="G4863" s="16">
        <f>Data!I4863</f>
        <v>52</v>
      </c>
      <c r="H4863" s="17">
        <f>Data!K4863</f>
        <v>11596</v>
      </c>
      <c r="I4863" s="17">
        <f>Data!L4863</f>
        <v>8117.2</v>
      </c>
      <c r="J4863" s="12" t="str">
        <f>Data!N4863</f>
        <v>Online</v>
      </c>
      <c r="K4863" s="12" t="str">
        <f>Data!O4863</f>
        <v>Efectivo</v>
      </c>
      <c r="L4863" s="12" t="str">
        <f>Data!P4863</f>
        <v>Nuevo</v>
      </c>
    </row>
    <row r="4864">
      <c r="A4864" s="11">
        <v>4863.0</v>
      </c>
      <c r="B4864" s="14">
        <f>Data!D4864</f>
        <v>44307</v>
      </c>
      <c r="C4864" s="12">
        <f>IFERROR(VLOOKUP(Data!B4864, Minorista!$A$2:$B$100, 2, FALSE), "")</f>
        <v>3</v>
      </c>
      <c r="D4864" s="12">
        <f t="array" ref="D4864">INDEX(Producto!$A$2:$A$500, MATCH(Data!H4864, Producto!$B$2:$B$500, 0))</f>
        <v>1</v>
      </c>
      <c r="E4864" s="12">
        <f>VLOOKUP(Data!E4864 &amp; Data!F4864 &amp; Data!G4864, Ubicacion!$A$2:$B$1000, 2, FALSE)</f>
        <v>14</v>
      </c>
      <c r="F4864" s="15">
        <f>Data!J4864</f>
        <v>233</v>
      </c>
      <c r="G4864" s="16">
        <f>Data!I4864</f>
        <v>41</v>
      </c>
      <c r="H4864" s="17">
        <f>Data!K4864</f>
        <v>9553</v>
      </c>
      <c r="I4864" s="17">
        <f>Data!L4864</f>
        <v>5445.21</v>
      </c>
      <c r="J4864" s="12" t="str">
        <f>Data!N4864</f>
        <v>Online</v>
      </c>
      <c r="K4864" s="12" t="str">
        <f>Data!O4864</f>
        <v>Transferencia bancaria</v>
      </c>
      <c r="L4864" s="12" t="str">
        <f>Data!P4864</f>
        <v>Recurrente</v>
      </c>
    </row>
    <row r="4865">
      <c r="A4865" s="11">
        <v>4864.0</v>
      </c>
      <c r="B4865" s="14">
        <f>Data!D4865</f>
        <v>44308</v>
      </c>
      <c r="C4865" s="12">
        <f>IFERROR(VLOOKUP(Data!B4865, Minorista!$A$2:$B$100, 2, FALSE), "")</f>
        <v>3</v>
      </c>
      <c r="D4865" s="12">
        <f t="array" ref="D4865">INDEX(Producto!$A$2:$A$500, MATCH(Data!H4865, Producto!$B$2:$B$500, 0))</f>
        <v>2</v>
      </c>
      <c r="E4865" s="12">
        <f>VLOOKUP(Data!E4865 &amp; Data!F4865 &amp; Data!G4865, Ubicacion!$A$2:$B$1000, 2, FALSE)</f>
        <v>14</v>
      </c>
      <c r="F4865" s="15">
        <f>Data!J4865</f>
        <v>233</v>
      </c>
      <c r="G4865" s="16">
        <f>Data!I4865</f>
        <v>54</v>
      </c>
      <c r="H4865" s="17">
        <f>Data!K4865</f>
        <v>12582</v>
      </c>
      <c r="I4865" s="17">
        <f>Data!L4865</f>
        <v>7171.74</v>
      </c>
      <c r="J4865" s="12" t="str">
        <f>Data!N4865</f>
        <v>Online</v>
      </c>
      <c r="K4865" s="12" t="str">
        <f>Data!O4865</f>
        <v>Efectivo</v>
      </c>
      <c r="L4865" s="12" t="str">
        <f>Data!P4865</f>
        <v>Nuevo</v>
      </c>
    </row>
    <row r="4866">
      <c r="A4866" s="11">
        <v>4865.0</v>
      </c>
      <c r="B4866" s="14">
        <f>Data!D4866</f>
        <v>44309</v>
      </c>
      <c r="C4866" s="12">
        <f>IFERROR(VLOOKUP(Data!B4866, Minorista!$A$2:$B$100, 2, FALSE), "")</f>
        <v>3</v>
      </c>
      <c r="D4866" s="12">
        <f t="array" ref="D4866">INDEX(Producto!$A$2:$A$500, MATCH(Data!H4866, Producto!$B$2:$B$500, 0))</f>
        <v>3</v>
      </c>
      <c r="E4866" s="12">
        <f>VLOOKUP(Data!E4866 &amp; Data!F4866 &amp; Data!G4866, Ubicacion!$A$2:$B$1000, 2, FALSE)</f>
        <v>14</v>
      </c>
      <c r="F4866" s="15">
        <f>Data!J4866</f>
        <v>285</v>
      </c>
      <c r="G4866" s="16">
        <f>Data!I4866</f>
        <v>46</v>
      </c>
      <c r="H4866" s="17">
        <f>Data!K4866</f>
        <v>13110</v>
      </c>
      <c r="I4866" s="17">
        <f>Data!L4866</f>
        <v>7866</v>
      </c>
      <c r="J4866" s="12" t="str">
        <f>Data!N4866</f>
        <v>Online</v>
      </c>
      <c r="K4866" s="12" t="str">
        <f>Data!O4866</f>
        <v>Transferencia bancaria</v>
      </c>
      <c r="L4866" s="12" t="str">
        <f>Data!P4866</f>
        <v>Nuevo</v>
      </c>
    </row>
    <row r="4867">
      <c r="A4867" s="11">
        <v>4866.0</v>
      </c>
      <c r="B4867" s="14">
        <f>Data!D4867</f>
        <v>44310</v>
      </c>
      <c r="C4867" s="12">
        <f>IFERROR(VLOOKUP(Data!B4867, Minorista!$A$2:$B$100, 2, FALSE), "")</f>
        <v>3</v>
      </c>
      <c r="D4867" s="12">
        <f t="array" ref="D4867">INDEX(Producto!$A$2:$A$500, MATCH(Data!H4867, Producto!$B$2:$B$500, 0))</f>
        <v>4</v>
      </c>
      <c r="E4867" s="12">
        <f>VLOOKUP(Data!E4867 &amp; Data!F4867 &amp; Data!G4867, Ubicacion!$A$2:$B$1000, 2, FALSE)</f>
        <v>14</v>
      </c>
      <c r="F4867" s="15">
        <f>Data!J4867</f>
        <v>133</v>
      </c>
      <c r="G4867" s="16">
        <f>Data!I4867</f>
        <v>42</v>
      </c>
      <c r="H4867" s="17">
        <f>Data!K4867</f>
        <v>5586</v>
      </c>
      <c r="I4867" s="17">
        <f>Data!L4867</f>
        <v>3854.34</v>
      </c>
      <c r="J4867" s="12" t="str">
        <f>Data!N4867</f>
        <v>Online</v>
      </c>
      <c r="K4867" s="12" t="str">
        <f>Data!O4867</f>
        <v>Tarjeta</v>
      </c>
      <c r="L4867" s="12" t="str">
        <f>Data!P4867</f>
        <v>Recurrente</v>
      </c>
    </row>
    <row r="4868">
      <c r="A4868" s="11">
        <v>4867.0</v>
      </c>
      <c r="B4868" s="14">
        <f>Data!D4868</f>
        <v>44311</v>
      </c>
      <c r="C4868" s="12">
        <f>IFERROR(VLOOKUP(Data!B4868, Minorista!$A$2:$B$100, 2, FALSE), "")</f>
        <v>3</v>
      </c>
      <c r="D4868" s="12">
        <f t="array" ref="D4868">INDEX(Producto!$A$2:$A$500, MATCH(Data!H4868, Producto!$B$2:$B$500, 0))</f>
        <v>5</v>
      </c>
      <c r="E4868" s="12">
        <f>VLOOKUP(Data!E4868 &amp; Data!F4868 &amp; Data!G4868, Ubicacion!$A$2:$B$1000, 2, FALSE)</f>
        <v>14</v>
      </c>
      <c r="F4868" s="15">
        <f>Data!J4868</f>
        <v>133</v>
      </c>
      <c r="G4868" s="16">
        <f>Data!I4868</f>
        <v>49</v>
      </c>
      <c r="H4868" s="17">
        <f>Data!K4868</f>
        <v>6517</v>
      </c>
      <c r="I4868" s="17">
        <f>Data!L4868</f>
        <v>3454.01</v>
      </c>
      <c r="J4868" s="12" t="str">
        <f>Data!N4868</f>
        <v>Online</v>
      </c>
      <c r="K4868" s="12" t="str">
        <f>Data!O4868</f>
        <v>Efectivo</v>
      </c>
      <c r="L4868" s="12" t="str">
        <f>Data!P4868</f>
        <v>Nuevo</v>
      </c>
    </row>
    <row r="4869">
      <c r="A4869" s="11">
        <v>4868.0</v>
      </c>
      <c r="B4869" s="14">
        <f>Data!D4869</f>
        <v>44312</v>
      </c>
      <c r="C4869" s="12">
        <f>IFERROR(VLOOKUP(Data!B4869, Minorista!$A$2:$B$100, 2, FALSE), "")</f>
        <v>3</v>
      </c>
      <c r="D4869" s="12">
        <f t="array" ref="D4869">INDEX(Producto!$A$2:$A$500, MATCH(Data!H4869, Producto!$B$2:$B$500, 0))</f>
        <v>6</v>
      </c>
      <c r="E4869" s="12">
        <f>VLOOKUP(Data!E4869 &amp; Data!F4869 &amp; Data!G4869, Ubicacion!$A$2:$B$1000, 2, FALSE)</f>
        <v>14</v>
      </c>
      <c r="F4869" s="15">
        <f>Data!J4869</f>
        <v>181</v>
      </c>
      <c r="G4869" s="16">
        <f>Data!I4869</f>
        <v>53</v>
      </c>
      <c r="H4869" s="17">
        <f>Data!K4869</f>
        <v>9593</v>
      </c>
      <c r="I4869" s="17">
        <f>Data!L4869</f>
        <v>6811.03</v>
      </c>
      <c r="J4869" s="12" t="str">
        <f>Data!N4869</f>
        <v>Online</v>
      </c>
      <c r="K4869" s="12" t="str">
        <f>Data!O4869</f>
        <v>Transferencia bancaria</v>
      </c>
      <c r="L4869" s="12" t="str">
        <f>Data!P4869</f>
        <v>Nuevo</v>
      </c>
    </row>
    <row r="4870">
      <c r="A4870" s="11">
        <v>4869.0</v>
      </c>
      <c r="B4870" s="14">
        <f>Data!D4870</f>
        <v>44313</v>
      </c>
      <c r="C4870" s="12">
        <f>IFERROR(VLOOKUP(Data!B4870, Minorista!$A$2:$B$100, 2, FALSE), "")</f>
        <v>3</v>
      </c>
      <c r="D4870" s="12">
        <f t="array" ref="D4870">INDEX(Producto!$A$2:$A$500, MATCH(Data!H4870, Producto!$B$2:$B$500, 0))</f>
        <v>1</v>
      </c>
      <c r="E4870" s="12">
        <f>VLOOKUP(Data!E4870 &amp; Data!F4870 &amp; Data!G4870, Ubicacion!$A$2:$B$1000, 2, FALSE)</f>
        <v>14</v>
      </c>
      <c r="F4870" s="15">
        <f>Data!J4870</f>
        <v>182</v>
      </c>
      <c r="G4870" s="16">
        <f>Data!I4870</f>
        <v>49</v>
      </c>
      <c r="H4870" s="17">
        <f>Data!K4870</f>
        <v>8918</v>
      </c>
      <c r="I4870" s="17">
        <f>Data!L4870</f>
        <v>5350.8</v>
      </c>
      <c r="J4870" s="12" t="str">
        <f>Data!N4870</f>
        <v>Online</v>
      </c>
      <c r="K4870" s="12" t="str">
        <f>Data!O4870</f>
        <v>Tarjeta</v>
      </c>
      <c r="L4870" s="12" t="str">
        <f>Data!P4870</f>
        <v>Nuevo</v>
      </c>
    </row>
    <row r="4871">
      <c r="A4871" s="11">
        <v>4870.0</v>
      </c>
      <c r="B4871" s="14">
        <f>Data!D4871</f>
        <v>44314</v>
      </c>
      <c r="C4871" s="12">
        <f>IFERROR(VLOOKUP(Data!B4871, Minorista!$A$2:$B$100, 2, FALSE), "")</f>
        <v>3</v>
      </c>
      <c r="D4871" s="12">
        <f t="array" ref="D4871">INDEX(Producto!$A$2:$A$500, MATCH(Data!H4871, Producto!$B$2:$B$500, 0))</f>
        <v>2</v>
      </c>
      <c r="E4871" s="12">
        <f>VLOOKUP(Data!E4871 &amp; Data!F4871 &amp; Data!G4871, Ubicacion!$A$2:$B$1000, 2, FALSE)</f>
        <v>14</v>
      </c>
      <c r="F4871" s="15">
        <f>Data!J4871</f>
        <v>169</v>
      </c>
      <c r="G4871" s="16">
        <f>Data!I4871</f>
        <v>47</v>
      </c>
      <c r="H4871" s="17">
        <f>Data!K4871</f>
        <v>7943</v>
      </c>
      <c r="I4871" s="17">
        <f>Data!L4871</f>
        <v>4765.8</v>
      </c>
      <c r="J4871" s="12" t="str">
        <f>Data!N4871</f>
        <v>Online</v>
      </c>
      <c r="K4871" s="12" t="str">
        <f>Data!O4871</f>
        <v>Tarjeta</v>
      </c>
      <c r="L4871" s="12" t="str">
        <f>Data!P4871</f>
        <v>Recurrente</v>
      </c>
    </row>
    <row r="4872">
      <c r="A4872" s="11">
        <v>4871.0</v>
      </c>
      <c r="B4872" s="14">
        <f>Data!D4872</f>
        <v>44315</v>
      </c>
      <c r="C4872" s="12">
        <f>IFERROR(VLOOKUP(Data!B4872, Minorista!$A$2:$B$100, 2, FALSE), "")</f>
        <v>3</v>
      </c>
      <c r="D4872" s="12">
        <f t="array" ref="D4872">INDEX(Producto!$A$2:$A$500, MATCH(Data!H4872, Producto!$B$2:$B$500, 0))</f>
        <v>3</v>
      </c>
      <c r="E4872" s="12">
        <f>VLOOKUP(Data!E4872 &amp; Data!F4872 &amp; Data!G4872, Ubicacion!$A$2:$B$1000, 2, FALSE)</f>
        <v>14</v>
      </c>
      <c r="F4872" s="15">
        <f>Data!J4872</f>
        <v>182</v>
      </c>
      <c r="G4872" s="16">
        <f>Data!I4872</f>
        <v>54</v>
      </c>
      <c r="H4872" s="17">
        <f>Data!K4872</f>
        <v>9828</v>
      </c>
      <c r="I4872" s="17">
        <f>Data!L4872</f>
        <v>5798.52</v>
      </c>
      <c r="J4872" s="12" t="str">
        <f>Data!N4872</f>
        <v>Online</v>
      </c>
      <c r="K4872" s="12" t="str">
        <f>Data!O4872</f>
        <v>Efectivo</v>
      </c>
      <c r="L4872" s="12" t="str">
        <f>Data!P4872</f>
        <v>Nuevo</v>
      </c>
    </row>
    <row r="4873">
      <c r="A4873" s="11">
        <v>4872.0</v>
      </c>
      <c r="B4873" s="14">
        <f>Data!D4873</f>
        <v>44316</v>
      </c>
      <c r="C4873" s="12">
        <f>IFERROR(VLOOKUP(Data!B4873, Minorista!$A$2:$B$100, 2, FALSE), "")</f>
        <v>3</v>
      </c>
      <c r="D4873" s="12">
        <f t="array" ref="D4873">INDEX(Producto!$A$2:$A$500, MATCH(Data!H4873, Producto!$B$2:$B$500, 0))</f>
        <v>4</v>
      </c>
      <c r="E4873" s="12">
        <f>VLOOKUP(Data!E4873 &amp; Data!F4873 &amp; Data!G4873, Ubicacion!$A$2:$B$1000, 2, FALSE)</f>
        <v>14</v>
      </c>
      <c r="F4873" s="15">
        <f>Data!J4873</f>
        <v>100</v>
      </c>
      <c r="G4873" s="16">
        <f>Data!I4873</f>
        <v>53</v>
      </c>
      <c r="H4873" s="17">
        <f>Data!K4873</f>
        <v>5300</v>
      </c>
      <c r="I4873" s="17">
        <f>Data!L4873</f>
        <v>3710</v>
      </c>
      <c r="J4873" s="12" t="str">
        <f>Data!N4873</f>
        <v>Online</v>
      </c>
      <c r="K4873" s="12" t="str">
        <f>Data!O4873</f>
        <v>Efectivo</v>
      </c>
      <c r="L4873" s="12" t="str">
        <f>Data!P4873</f>
        <v>Nuevo</v>
      </c>
    </row>
    <row r="4874">
      <c r="A4874" s="11">
        <v>4873.0</v>
      </c>
      <c r="B4874" s="14">
        <f>Data!D4874</f>
        <v>44317</v>
      </c>
      <c r="C4874" s="12">
        <f>IFERROR(VLOOKUP(Data!B4874, Minorista!$A$2:$B$100, 2, FALSE), "")</f>
        <v>3</v>
      </c>
      <c r="D4874" s="12">
        <f t="array" ref="D4874">INDEX(Producto!$A$2:$A$500, MATCH(Data!H4874, Producto!$B$2:$B$500, 0))</f>
        <v>5</v>
      </c>
      <c r="E4874" s="12">
        <f>VLOOKUP(Data!E4874 &amp; Data!F4874 &amp; Data!G4874, Ubicacion!$A$2:$B$1000, 2, FALSE)</f>
        <v>14</v>
      </c>
      <c r="F4874" s="15">
        <f>Data!J4874</f>
        <v>120</v>
      </c>
      <c r="G4874" s="16">
        <f>Data!I4874</f>
        <v>47</v>
      </c>
      <c r="H4874" s="17">
        <f>Data!K4874</f>
        <v>5640</v>
      </c>
      <c r="I4874" s="17">
        <f>Data!L4874</f>
        <v>2876.4</v>
      </c>
      <c r="J4874" s="12" t="str">
        <f>Data!N4874</f>
        <v>Online</v>
      </c>
      <c r="K4874" s="12" t="str">
        <f>Data!O4874</f>
        <v>Transferencia bancaria</v>
      </c>
      <c r="L4874" s="12" t="str">
        <f>Data!P4874</f>
        <v>Recurrente</v>
      </c>
    </row>
    <row r="4875">
      <c r="A4875" s="11">
        <v>4874.0</v>
      </c>
      <c r="B4875" s="14">
        <f>Data!D4875</f>
        <v>44318</v>
      </c>
      <c r="C4875" s="12">
        <f>IFERROR(VLOOKUP(Data!B4875, Minorista!$A$2:$B$100, 2, FALSE), "")</f>
        <v>3</v>
      </c>
      <c r="D4875" s="12">
        <f t="array" ref="D4875">INDEX(Producto!$A$2:$A$500, MATCH(Data!H4875, Producto!$B$2:$B$500, 0))</f>
        <v>6</v>
      </c>
      <c r="E4875" s="12">
        <f>VLOOKUP(Data!E4875 &amp; Data!F4875 &amp; Data!G4875, Ubicacion!$A$2:$B$1000, 2, FALSE)</f>
        <v>14</v>
      </c>
      <c r="F4875" s="15">
        <f>Data!J4875</f>
        <v>163</v>
      </c>
      <c r="G4875" s="16">
        <f>Data!I4875</f>
        <v>42</v>
      </c>
      <c r="H4875" s="17">
        <f>Data!K4875</f>
        <v>6846</v>
      </c>
      <c r="I4875" s="17">
        <f>Data!L4875</f>
        <v>5066.04</v>
      </c>
      <c r="J4875" s="12" t="str">
        <f>Data!N4875</f>
        <v>Online</v>
      </c>
      <c r="K4875" s="12" t="str">
        <f>Data!O4875</f>
        <v>Transferencia bancaria</v>
      </c>
      <c r="L4875" s="12" t="str">
        <f>Data!P4875</f>
        <v>Nuevo</v>
      </c>
    </row>
    <row r="4876">
      <c r="A4876" s="11">
        <v>4875.0</v>
      </c>
      <c r="B4876" s="14">
        <f>Data!D4876</f>
        <v>44319</v>
      </c>
      <c r="C4876" s="12">
        <f>IFERROR(VLOOKUP(Data!B4876, Minorista!$A$2:$B$100, 2, FALSE), "")</f>
        <v>3</v>
      </c>
      <c r="D4876" s="12">
        <f t="array" ref="D4876">INDEX(Producto!$A$2:$A$500, MATCH(Data!H4876, Producto!$B$2:$B$500, 0))</f>
        <v>1</v>
      </c>
      <c r="E4876" s="12">
        <f>VLOOKUP(Data!E4876 &amp; Data!F4876 &amp; Data!G4876, Ubicacion!$A$2:$B$1000, 2, FALSE)</f>
        <v>14</v>
      </c>
      <c r="F4876" s="15">
        <f>Data!J4876</f>
        <v>173</v>
      </c>
      <c r="G4876" s="16">
        <f>Data!I4876</f>
        <v>33</v>
      </c>
      <c r="H4876" s="17">
        <f>Data!K4876</f>
        <v>5709</v>
      </c>
      <c r="I4876" s="17">
        <f>Data!L4876</f>
        <v>3254.13</v>
      </c>
      <c r="J4876" s="12" t="str">
        <f>Data!N4876</f>
        <v>Online</v>
      </c>
      <c r="K4876" s="12" t="str">
        <f>Data!O4876</f>
        <v>Transferencia bancaria</v>
      </c>
      <c r="L4876" s="12" t="str">
        <f>Data!P4876</f>
        <v>Recurrente</v>
      </c>
    </row>
    <row r="4877">
      <c r="A4877" s="11">
        <v>4876.0</v>
      </c>
      <c r="B4877" s="14">
        <f>Data!D4877</f>
        <v>44320</v>
      </c>
      <c r="C4877" s="12">
        <f>IFERROR(VLOOKUP(Data!B4877, Minorista!$A$2:$B$100, 2, FALSE), "")</f>
        <v>3</v>
      </c>
      <c r="D4877" s="12">
        <f t="array" ref="D4877">INDEX(Producto!$A$2:$A$500, MATCH(Data!H4877, Producto!$B$2:$B$500, 0))</f>
        <v>2</v>
      </c>
      <c r="E4877" s="12">
        <f>VLOOKUP(Data!E4877 &amp; Data!F4877 &amp; Data!G4877, Ubicacion!$A$2:$B$1000, 2, FALSE)</f>
        <v>14</v>
      </c>
      <c r="F4877" s="15">
        <f>Data!J4877</f>
        <v>150</v>
      </c>
      <c r="G4877" s="16">
        <f>Data!I4877</f>
        <v>32</v>
      </c>
      <c r="H4877" s="17">
        <f>Data!K4877</f>
        <v>4800</v>
      </c>
      <c r="I4877" s="17">
        <f>Data!L4877</f>
        <v>2880</v>
      </c>
      <c r="J4877" s="12" t="str">
        <f>Data!N4877</f>
        <v>Online</v>
      </c>
      <c r="K4877" s="12" t="str">
        <f>Data!O4877</f>
        <v>Tarjeta</v>
      </c>
      <c r="L4877" s="12" t="str">
        <f>Data!P4877</f>
        <v>Recurrente</v>
      </c>
    </row>
    <row r="4878">
      <c r="A4878" s="11">
        <v>4877.0</v>
      </c>
      <c r="B4878" s="14">
        <f>Data!D4878</f>
        <v>44321</v>
      </c>
      <c r="C4878" s="12">
        <f>IFERROR(VLOOKUP(Data!B4878, Minorista!$A$2:$B$100, 2, FALSE), "")</f>
        <v>3</v>
      </c>
      <c r="D4878" s="12">
        <f t="array" ref="D4878">INDEX(Producto!$A$2:$A$500, MATCH(Data!H4878, Producto!$B$2:$B$500, 0))</f>
        <v>3</v>
      </c>
      <c r="E4878" s="12">
        <f>VLOOKUP(Data!E4878 &amp; Data!F4878 &amp; Data!G4878, Ubicacion!$A$2:$B$1000, 2, FALSE)</f>
        <v>14</v>
      </c>
      <c r="F4878" s="15">
        <f>Data!J4878</f>
        <v>147</v>
      </c>
      <c r="G4878" s="16">
        <f>Data!I4878</f>
        <v>36</v>
      </c>
      <c r="H4878" s="17">
        <f>Data!K4878</f>
        <v>5292</v>
      </c>
      <c r="I4878" s="17">
        <f>Data!L4878</f>
        <v>3069.36</v>
      </c>
      <c r="J4878" s="12" t="str">
        <f>Data!N4878</f>
        <v>Online</v>
      </c>
      <c r="K4878" s="12" t="str">
        <f>Data!O4878</f>
        <v>Efectivo</v>
      </c>
      <c r="L4878" s="12" t="str">
        <f>Data!P4878</f>
        <v>Recurrente</v>
      </c>
    </row>
    <row r="4879">
      <c r="A4879" s="11">
        <v>4878.0</v>
      </c>
      <c r="B4879" s="14">
        <f>Data!D4879</f>
        <v>44322</v>
      </c>
      <c r="C4879" s="12">
        <f>IFERROR(VLOOKUP(Data!B4879, Minorista!$A$2:$B$100, 2, FALSE), "")</f>
        <v>3</v>
      </c>
      <c r="D4879" s="12">
        <f t="array" ref="D4879">INDEX(Producto!$A$2:$A$500, MATCH(Data!H4879, Producto!$B$2:$B$500, 0))</f>
        <v>4</v>
      </c>
      <c r="E4879" s="12">
        <f>VLOOKUP(Data!E4879 &amp; Data!F4879 &amp; Data!G4879, Ubicacion!$A$2:$B$1000, 2, FALSE)</f>
        <v>14</v>
      </c>
      <c r="F4879" s="15">
        <f>Data!J4879</f>
        <v>98</v>
      </c>
      <c r="G4879" s="16">
        <f>Data!I4879</f>
        <v>38</v>
      </c>
      <c r="H4879" s="17">
        <f>Data!K4879</f>
        <v>3724</v>
      </c>
      <c r="I4879" s="17">
        <f>Data!L4879</f>
        <v>2606.8</v>
      </c>
      <c r="J4879" s="12" t="str">
        <f>Data!N4879</f>
        <v>Online</v>
      </c>
      <c r="K4879" s="12" t="str">
        <f>Data!O4879</f>
        <v>Transferencia bancaria</v>
      </c>
      <c r="L4879" s="12" t="str">
        <f>Data!P4879</f>
        <v>Nuevo</v>
      </c>
    </row>
    <row r="4880">
      <c r="A4880" s="11">
        <v>4879.0</v>
      </c>
      <c r="B4880" s="14">
        <f>Data!D4880</f>
        <v>44323</v>
      </c>
      <c r="C4880" s="12">
        <f>IFERROR(VLOOKUP(Data!B4880, Minorista!$A$2:$B$100, 2, FALSE), "")</f>
        <v>3</v>
      </c>
      <c r="D4880" s="12">
        <f t="array" ref="D4880">INDEX(Producto!$A$2:$A$500, MATCH(Data!H4880, Producto!$B$2:$B$500, 0))</f>
        <v>5</v>
      </c>
      <c r="E4880" s="12">
        <f>VLOOKUP(Data!E4880 &amp; Data!F4880 &amp; Data!G4880, Ubicacion!$A$2:$B$1000, 2, FALSE)</f>
        <v>14</v>
      </c>
      <c r="F4880" s="15">
        <f>Data!J4880</f>
        <v>88</v>
      </c>
      <c r="G4880" s="16">
        <f>Data!I4880</f>
        <v>32</v>
      </c>
      <c r="H4880" s="17">
        <f>Data!K4880</f>
        <v>2816</v>
      </c>
      <c r="I4880" s="17">
        <f>Data!L4880</f>
        <v>1436.16</v>
      </c>
      <c r="J4880" s="12" t="str">
        <f>Data!N4880</f>
        <v>Online</v>
      </c>
      <c r="K4880" s="12" t="str">
        <f>Data!O4880</f>
        <v>Transferencia bancaria</v>
      </c>
      <c r="L4880" s="12" t="str">
        <f>Data!P4880</f>
        <v>Nuevo</v>
      </c>
    </row>
    <row r="4881">
      <c r="A4881" s="11">
        <v>4880.0</v>
      </c>
      <c r="B4881" s="14">
        <f>Data!D4881</f>
        <v>44324</v>
      </c>
      <c r="C4881" s="12">
        <f>IFERROR(VLOOKUP(Data!B4881, Minorista!$A$2:$B$100, 2, FALSE), "")</f>
        <v>3</v>
      </c>
      <c r="D4881" s="12">
        <f t="array" ref="D4881">INDEX(Producto!$A$2:$A$500, MATCH(Data!H4881, Producto!$B$2:$B$500, 0))</f>
        <v>6</v>
      </c>
      <c r="E4881" s="12">
        <f>VLOOKUP(Data!E4881 &amp; Data!F4881 &amp; Data!G4881, Ubicacion!$A$2:$B$1000, 2, FALSE)</f>
        <v>14</v>
      </c>
      <c r="F4881" s="15">
        <f>Data!J4881</f>
        <v>131</v>
      </c>
      <c r="G4881" s="16">
        <f>Data!I4881</f>
        <v>43</v>
      </c>
      <c r="H4881" s="17">
        <f>Data!K4881</f>
        <v>5633</v>
      </c>
      <c r="I4881" s="17">
        <f>Data!L4881</f>
        <v>3999.43</v>
      </c>
      <c r="J4881" s="12" t="str">
        <f>Data!N4881</f>
        <v>Online</v>
      </c>
      <c r="K4881" s="12" t="str">
        <f>Data!O4881</f>
        <v>Tarjeta</v>
      </c>
      <c r="L4881" s="12" t="str">
        <f>Data!P4881</f>
        <v>Nuevo</v>
      </c>
    </row>
    <row r="4882">
      <c r="A4882" s="11">
        <v>4881.0</v>
      </c>
      <c r="B4882" s="14">
        <f>Data!D4882</f>
        <v>44325</v>
      </c>
      <c r="C4882" s="12">
        <f>IFERROR(VLOOKUP(Data!B4882, Minorista!$A$2:$B$100, 2, FALSE), "")</f>
        <v>3</v>
      </c>
      <c r="D4882" s="12">
        <f t="array" ref="D4882">INDEX(Producto!$A$2:$A$500, MATCH(Data!H4882, Producto!$B$2:$B$500, 0))</f>
        <v>1</v>
      </c>
      <c r="E4882" s="12">
        <f>VLOOKUP(Data!E4882 &amp; Data!F4882 &amp; Data!G4882, Ubicacion!$A$2:$B$1000, 2, FALSE)</f>
        <v>14</v>
      </c>
      <c r="F4882" s="15">
        <f>Data!J4882</f>
        <v>196</v>
      </c>
      <c r="G4882" s="16">
        <f>Data!I4882</f>
        <v>29</v>
      </c>
      <c r="H4882" s="17">
        <f>Data!K4882</f>
        <v>5684</v>
      </c>
      <c r="I4882" s="17">
        <f>Data!L4882</f>
        <v>3183.04</v>
      </c>
      <c r="J4882" s="12" t="str">
        <f>Data!N4882</f>
        <v>Online</v>
      </c>
      <c r="K4882" s="12" t="str">
        <f>Data!O4882</f>
        <v>Transferencia bancaria</v>
      </c>
      <c r="L4882" s="12" t="str">
        <f>Data!P4882</f>
        <v>Recurrente</v>
      </c>
    </row>
    <row r="4883">
      <c r="A4883" s="11">
        <v>4882.0</v>
      </c>
      <c r="B4883" s="14">
        <f>Data!D4883</f>
        <v>44326</v>
      </c>
      <c r="C4883" s="12">
        <f>IFERROR(VLOOKUP(Data!B4883, Minorista!$A$2:$B$100, 2, FALSE), "")</f>
        <v>3</v>
      </c>
      <c r="D4883" s="12">
        <f t="array" ref="D4883">INDEX(Producto!$A$2:$A$500, MATCH(Data!H4883, Producto!$B$2:$B$500, 0))</f>
        <v>2</v>
      </c>
      <c r="E4883" s="12">
        <f>VLOOKUP(Data!E4883 &amp; Data!F4883 &amp; Data!G4883, Ubicacion!$A$2:$B$1000, 2, FALSE)</f>
        <v>14</v>
      </c>
      <c r="F4883" s="15">
        <f>Data!J4883</f>
        <v>189</v>
      </c>
      <c r="G4883" s="16">
        <f>Data!I4883</f>
        <v>29</v>
      </c>
      <c r="H4883" s="17">
        <f>Data!K4883</f>
        <v>5481</v>
      </c>
      <c r="I4883" s="17">
        <f>Data!L4883</f>
        <v>3069.36</v>
      </c>
      <c r="J4883" s="12" t="str">
        <f>Data!N4883</f>
        <v>Online</v>
      </c>
      <c r="K4883" s="12" t="str">
        <f>Data!O4883</f>
        <v>Tarjeta</v>
      </c>
      <c r="L4883" s="12" t="str">
        <f>Data!P4883</f>
        <v>Recurrente</v>
      </c>
    </row>
    <row r="4884">
      <c r="A4884" s="11">
        <v>4883.0</v>
      </c>
      <c r="B4884" s="14">
        <f>Data!D4884</f>
        <v>44327</v>
      </c>
      <c r="C4884" s="12">
        <f>IFERROR(VLOOKUP(Data!B4884, Minorista!$A$2:$B$100, 2, FALSE), "")</f>
        <v>3</v>
      </c>
      <c r="D4884" s="12">
        <f t="array" ref="D4884">INDEX(Producto!$A$2:$A$500, MATCH(Data!H4884, Producto!$B$2:$B$500, 0))</f>
        <v>3</v>
      </c>
      <c r="E4884" s="12">
        <f>VLOOKUP(Data!E4884 &amp; Data!F4884 &amp; Data!G4884, Ubicacion!$A$2:$B$1000, 2, FALSE)</f>
        <v>14</v>
      </c>
      <c r="F4884" s="15">
        <f>Data!J4884</f>
        <v>174</v>
      </c>
      <c r="G4884" s="16">
        <f>Data!I4884</f>
        <v>50</v>
      </c>
      <c r="H4884" s="17">
        <f>Data!K4884</f>
        <v>8700</v>
      </c>
      <c r="I4884" s="17">
        <f>Data!L4884</f>
        <v>4872</v>
      </c>
      <c r="J4884" s="12" t="str">
        <f>Data!N4884</f>
        <v>Online</v>
      </c>
      <c r="K4884" s="12" t="str">
        <f>Data!O4884</f>
        <v>Tarjeta</v>
      </c>
      <c r="L4884" s="12" t="str">
        <f>Data!P4884</f>
        <v>Nuevo</v>
      </c>
    </row>
    <row r="4885">
      <c r="A4885" s="11">
        <v>4884.0</v>
      </c>
      <c r="B4885" s="14">
        <f>Data!D4885</f>
        <v>44328</v>
      </c>
      <c r="C4885" s="12">
        <f>IFERROR(VLOOKUP(Data!B4885, Minorista!$A$2:$B$100, 2, FALSE), "")</f>
        <v>3</v>
      </c>
      <c r="D4885" s="12">
        <f t="array" ref="D4885">INDEX(Producto!$A$2:$A$500, MATCH(Data!H4885, Producto!$B$2:$B$500, 0))</f>
        <v>4</v>
      </c>
      <c r="E4885" s="12">
        <f>VLOOKUP(Data!E4885 &amp; Data!F4885 &amp; Data!G4885, Ubicacion!$A$2:$B$1000, 2, FALSE)</f>
        <v>14</v>
      </c>
      <c r="F4885" s="15">
        <f>Data!J4885</f>
        <v>133</v>
      </c>
      <c r="G4885" s="16">
        <f>Data!I4885</f>
        <v>52</v>
      </c>
      <c r="H4885" s="17">
        <f>Data!K4885</f>
        <v>6916</v>
      </c>
      <c r="I4885" s="17">
        <f>Data!L4885</f>
        <v>4772.04</v>
      </c>
      <c r="J4885" s="12" t="str">
        <f>Data!N4885</f>
        <v>Online</v>
      </c>
      <c r="K4885" s="12" t="str">
        <f>Data!O4885</f>
        <v>Efectivo</v>
      </c>
      <c r="L4885" s="12" t="str">
        <f>Data!P4885</f>
        <v>Nuevo</v>
      </c>
    </row>
    <row r="4886">
      <c r="A4886" s="11">
        <v>4885.0</v>
      </c>
      <c r="B4886" s="14">
        <f>Data!D4886</f>
        <v>44329</v>
      </c>
      <c r="C4886" s="12">
        <f>IFERROR(VLOOKUP(Data!B4886, Minorista!$A$2:$B$100, 2, FALSE), "")</f>
        <v>3</v>
      </c>
      <c r="D4886" s="12">
        <f t="array" ref="D4886">INDEX(Producto!$A$2:$A$500, MATCH(Data!H4886, Producto!$B$2:$B$500, 0))</f>
        <v>5</v>
      </c>
      <c r="E4886" s="12">
        <f>VLOOKUP(Data!E4886 &amp; Data!F4886 &amp; Data!G4886, Ubicacion!$A$2:$B$1000, 2, FALSE)</f>
        <v>14</v>
      </c>
      <c r="F4886" s="15">
        <f>Data!J4886</f>
        <v>113</v>
      </c>
      <c r="G4886" s="16">
        <f>Data!I4886</f>
        <v>51</v>
      </c>
      <c r="H4886" s="17">
        <f>Data!K4886</f>
        <v>5763</v>
      </c>
      <c r="I4886" s="17">
        <f>Data!L4886</f>
        <v>3054.39</v>
      </c>
      <c r="J4886" s="12" t="str">
        <f>Data!N4886</f>
        <v>Online</v>
      </c>
      <c r="K4886" s="12" t="str">
        <f>Data!O4886</f>
        <v>Efectivo</v>
      </c>
      <c r="L4886" s="12" t="str">
        <f>Data!P4886</f>
        <v>Nuevo</v>
      </c>
    </row>
    <row r="4887">
      <c r="A4887" s="11">
        <v>4886.0</v>
      </c>
      <c r="B4887" s="14">
        <f>Data!D4887</f>
        <v>44330</v>
      </c>
      <c r="C4887" s="12">
        <f>IFERROR(VLOOKUP(Data!B4887, Minorista!$A$2:$B$100, 2, FALSE), "")</f>
        <v>3</v>
      </c>
      <c r="D4887" s="12">
        <f t="array" ref="D4887">INDEX(Producto!$A$2:$A$500, MATCH(Data!H4887, Producto!$B$2:$B$500, 0))</f>
        <v>6</v>
      </c>
      <c r="E4887" s="12">
        <f>VLOOKUP(Data!E4887 &amp; Data!F4887 &amp; Data!G4887, Ubicacion!$A$2:$B$1000, 2, FALSE)</f>
        <v>14</v>
      </c>
      <c r="F4887" s="15">
        <f>Data!J4887</f>
        <v>169</v>
      </c>
      <c r="G4887" s="16">
        <f>Data!I4887</f>
        <v>59</v>
      </c>
      <c r="H4887" s="17">
        <f>Data!K4887</f>
        <v>9971</v>
      </c>
      <c r="I4887" s="17">
        <f>Data!L4887</f>
        <v>7079.41</v>
      </c>
      <c r="J4887" s="12" t="str">
        <f>Data!N4887</f>
        <v>Online</v>
      </c>
      <c r="K4887" s="12" t="str">
        <f>Data!O4887</f>
        <v>Transferencia bancaria</v>
      </c>
      <c r="L4887" s="12" t="str">
        <f>Data!P4887</f>
        <v>Recurrente</v>
      </c>
    </row>
    <row r="4888">
      <c r="A4888" s="11">
        <v>4887.0</v>
      </c>
      <c r="B4888" s="14">
        <f>Data!D4888</f>
        <v>44331</v>
      </c>
      <c r="C4888" s="12">
        <f>IFERROR(VLOOKUP(Data!B4888, Minorista!$A$2:$B$100, 2, FALSE), "")</f>
        <v>3</v>
      </c>
      <c r="D4888" s="12">
        <f t="array" ref="D4888">INDEX(Producto!$A$2:$A$500, MATCH(Data!H4888, Producto!$B$2:$B$500, 0))</f>
        <v>1</v>
      </c>
      <c r="E4888" s="12">
        <f>VLOOKUP(Data!E4888 &amp; Data!F4888 &amp; Data!G4888, Ubicacion!$A$2:$B$1000, 2, FALSE)</f>
        <v>14</v>
      </c>
      <c r="F4888" s="15">
        <f>Data!J4888</f>
        <v>200</v>
      </c>
      <c r="G4888" s="16">
        <f>Data!I4888</f>
        <v>53</v>
      </c>
      <c r="H4888" s="17">
        <f>Data!K4888</f>
        <v>10600</v>
      </c>
      <c r="I4888" s="17">
        <f>Data!L4888</f>
        <v>6148</v>
      </c>
      <c r="J4888" s="12" t="str">
        <f>Data!N4888</f>
        <v>Online</v>
      </c>
      <c r="K4888" s="12" t="str">
        <f>Data!O4888</f>
        <v>Efectivo</v>
      </c>
      <c r="L4888" s="12" t="str">
        <f>Data!P4888</f>
        <v>Nuevo</v>
      </c>
    </row>
    <row r="4889">
      <c r="A4889" s="11">
        <v>4888.0</v>
      </c>
      <c r="B4889" s="14">
        <f>Data!D4889</f>
        <v>44332</v>
      </c>
      <c r="C4889" s="12">
        <f>IFERROR(VLOOKUP(Data!B4889, Minorista!$A$2:$B$100, 2, FALSE), "")</f>
        <v>3</v>
      </c>
      <c r="D4889" s="12">
        <f t="array" ref="D4889">INDEX(Producto!$A$2:$A$500, MATCH(Data!H4889, Producto!$B$2:$B$500, 0))</f>
        <v>2</v>
      </c>
      <c r="E4889" s="12">
        <f>VLOOKUP(Data!E4889 &amp; Data!F4889 &amp; Data!G4889, Ubicacion!$A$2:$B$1000, 2, FALSE)</f>
        <v>14</v>
      </c>
      <c r="F4889" s="15">
        <f>Data!J4889</f>
        <v>240</v>
      </c>
      <c r="G4889" s="16">
        <f>Data!I4889</f>
        <v>51</v>
      </c>
      <c r="H4889" s="17">
        <f>Data!K4889</f>
        <v>12240</v>
      </c>
      <c r="I4889" s="17">
        <f>Data!L4889</f>
        <v>6732</v>
      </c>
      <c r="J4889" s="12" t="str">
        <f>Data!N4889</f>
        <v>Online</v>
      </c>
      <c r="K4889" s="12" t="str">
        <f>Data!O4889</f>
        <v>Efectivo</v>
      </c>
      <c r="L4889" s="12" t="str">
        <f>Data!P4889</f>
        <v>Recurrente</v>
      </c>
    </row>
    <row r="4890">
      <c r="A4890" s="11">
        <v>4889.0</v>
      </c>
      <c r="B4890" s="14">
        <f>Data!D4890</f>
        <v>44333</v>
      </c>
      <c r="C4890" s="12">
        <f>IFERROR(VLOOKUP(Data!B4890, Minorista!$A$2:$B$100, 2, FALSE), "")</f>
        <v>3</v>
      </c>
      <c r="D4890" s="12">
        <f t="array" ref="D4890">INDEX(Producto!$A$2:$A$500, MATCH(Data!H4890, Producto!$B$2:$B$500, 0))</f>
        <v>3</v>
      </c>
      <c r="E4890" s="12">
        <f>VLOOKUP(Data!E4890 &amp; Data!F4890 &amp; Data!G4890, Ubicacion!$A$2:$B$1000, 2, FALSE)</f>
        <v>14</v>
      </c>
      <c r="F4890" s="15">
        <f>Data!J4890</f>
        <v>210</v>
      </c>
      <c r="G4890" s="16">
        <f>Data!I4890</f>
        <v>54</v>
      </c>
      <c r="H4890" s="17">
        <f>Data!K4890</f>
        <v>11340</v>
      </c>
      <c r="I4890" s="17">
        <f>Data!L4890</f>
        <v>6237</v>
      </c>
      <c r="J4890" s="12" t="str">
        <f>Data!N4890</f>
        <v>Online</v>
      </c>
      <c r="K4890" s="12" t="str">
        <f>Data!O4890</f>
        <v>Tarjeta</v>
      </c>
      <c r="L4890" s="12" t="str">
        <f>Data!P4890</f>
        <v>Recurrente</v>
      </c>
    </row>
    <row r="4891">
      <c r="A4891" s="11">
        <v>4890.0</v>
      </c>
      <c r="B4891" s="14">
        <f>Data!D4891</f>
        <v>44334</v>
      </c>
      <c r="C4891" s="12">
        <f>IFERROR(VLOOKUP(Data!B4891, Minorista!$A$2:$B$100, 2, FALSE), "")</f>
        <v>3</v>
      </c>
      <c r="D4891" s="12">
        <f t="array" ref="D4891">INDEX(Producto!$A$2:$A$500, MATCH(Data!H4891, Producto!$B$2:$B$500, 0))</f>
        <v>4</v>
      </c>
      <c r="E4891" s="12">
        <f>VLOOKUP(Data!E4891 &amp; Data!F4891 &amp; Data!G4891, Ubicacion!$A$2:$B$1000, 2, FALSE)</f>
        <v>14</v>
      </c>
      <c r="F4891" s="15">
        <f>Data!J4891</f>
        <v>149</v>
      </c>
      <c r="G4891" s="16">
        <f>Data!I4891</f>
        <v>54</v>
      </c>
      <c r="H4891" s="17">
        <f>Data!K4891</f>
        <v>8046</v>
      </c>
      <c r="I4891" s="17">
        <f>Data!L4891</f>
        <v>5551.74</v>
      </c>
      <c r="J4891" s="12" t="str">
        <f>Data!N4891</f>
        <v>Online</v>
      </c>
      <c r="K4891" s="12" t="str">
        <f>Data!O4891</f>
        <v>Efectivo</v>
      </c>
      <c r="L4891" s="12" t="str">
        <f>Data!P4891</f>
        <v>Nuevo</v>
      </c>
    </row>
    <row r="4892">
      <c r="A4892" s="11">
        <v>4891.0</v>
      </c>
      <c r="B4892" s="14">
        <f>Data!D4892</f>
        <v>44335</v>
      </c>
      <c r="C4892" s="12">
        <f>IFERROR(VLOOKUP(Data!B4892, Minorista!$A$2:$B$100, 2, FALSE), "")</f>
        <v>3</v>
      </c>
      <c r="D4892" s="12">
        <f t="array" ref="D4892">INDEX(Producto!$A$2:$A$500, MATCH(Data!H4892, Producto!$B$2:$B$500, 0))</f>
        <v>5</v>
      </c>
      <c r="E4892" s="12">
        <f>VLOOKUP(Data!E4892 &amp; Data!F4892 &amp; Data!G4892, Ubicacion!$A$2:$B$1000, 2, FALSE)</f>
        <v>14</v>
      </c>
      <c r="F4892" s="15">
        <f>Data!J4892</f>
        <v>140</v>
      </c>
      <c r="G4892" s="16">
        <f>Data!I4892</f>
        <v>50</v>
      </c>
      <c r="H4892" s="17">
        <f>Data!K4892</f>
        <v>7000</v>
      </c>
      <c r="I4892" s="17">
        <f>Data!L4892</f>
        <v>3500</v>
      </c>
      <c r="J4892" s="12" t="str">
        <f>Data!N4892</f>
        <v>Online</v>
      </c>
      <c r="K4892" s="12" t="str">
        <f>Data!O4892</f>
        <v>Efectivo</v>
      </c>
      <c r="L4892" s="12" t="str">
        <f>Data!P4892</f>
        <v>Recurrente</v>
      </c>
    </row>
    <row r="4893">
      <c r="A4893" s="11">
        <v>4892.0</v>
      </c>
      <c r="B4893" s="14">
        <f>Data!D4893</f>
        <v>44336</v>
      </c>
      <c r="C4893" s="12">
        <f>IFERROR(VLOOKUP(Data!B4893, Minorista!$A$2:$B$100, 2, FALSE), "")</f>
        <v>3</v>
      </c>
      <c r="D4893" s="12">
        <f t="array" ref="D4893">INDEX(Producto!$A$2:$A$500, MATCH(Data!H4893, Producto!$B$2:$B$500, 0))</f>
        <v>6</v>
      </c>
      <c r="E4893" s="12">
        <f>VLOOKUP(Data!E4893 &amp; Data!F4893 &amp; Data!G4893, Ubicacion!$A$2:$B$1000, 2, FALSE)</f>
        <v>14</v>
      </c>
      <c r="F4893" s="15">
        <f>Data!J4893</f>
        <v>225</v>
      </c>
      <c r="G4893" s="16">
        <f>Data!I4893</f>
        <v>61</v>
      </c>
      <c r="H4893" s="17">
        <f>Data!K4893</f>
        <v>13725</v>
      </c>
      <c r="I4893" s="17">
        <f>Data!L4893</f>
        <v>10156.5</v>
      </c>
      <c r="J4893" s="12" t="str">
        <f>Data!N4893</f>
        <v>Online</v>
      </c>
      <c r="K4893" s="12" t="str">
        <f>Data!O4893</f>
        <v>Efectivo</v>
      </c>
      <c r="L4893" s="12" t="str">
        <f>Data!P4893</f>
        <v>Recurrente</v>
      </c>
    </row>
    <row r="4894">
      <c r="A4894" s="11">
        <v>4893.0</v>
      </c>
      <c r="B4894" s="14">
        <f>Data!D4894</f>
        <v>44337</v>
      </c>
      <c r="C4894" s="12">
        <f>IFERROR(VLOOKUP(Data!B4894, Minorista!$A$2:$B$100, 2, FALSE), "")</f>
        <v>1</v>
      </c>
      <c r="D4894" s="12">
        <f t="array" ref="D4894">INDEX(Producto!$A$2:$A$500, MATCH(Data!H4894, Producto!$B$2:$B$500, 0))</f>
        <v>1</v>
      </c>
      <c r="E4894" s="12">
        <f>VLOOKUP(Data!E4894 &amp; Data!F4894 &amp; Data!G4894, Ubicacion!$A$2:$B$1000, 2, FALSE)</f>
        <v>14</v>
      </c>
      <c r="F4894" s="15">
        <f>Data!J4894</f>
        <v>119</v>
      </c>
      <c r="G4894" s="16">
        <f>Data!I4894</f>
        <v>32</v>
      </c>
      <c r="H4894" s="17">
        <f>Data!K4894</f>
        <v>3808</v>
      </c>
      <c r="I4894" s="17">
        <f>Data!L4894</f>
        <v>1904</v>
      </c>
      <c r="J4894" s="12" t="str">
        <f>Data!N4894</f>
        <v>Online</v>
      </c>
      <c r="K4894" s="12" t="str">
        <f>Data!O4894</f>
        <v>Efectivo</v>
      </c>
      <c r="L4894" s="12" t="str">
        <f>Data!P4894</f>
        <v>Recurrente</v>
      </c>
    </row>
    <row r="4895">
      <c r="A4895" s="11">
        <v>4894.0</v>
      </c>
      <c r="B4895" s="14">
        <f>Data!D4895</f>
        <v>44338</v>
      </c>
      <c r="C4895" s="12">
        <f>IFERROR(VLOOKUP(Data!B4895, Minorista!$A$2:$B$100, 2, FALSE), "")</f>
        <v>1</v>
      </c>
      <c r="D4895" s="12">
        <f t="array" ref="D4895">INDEX(Producto!$A$2:$A$500, MATCH(Data!H4895, Producto!$B$2:$B$500, 0))</f>
        <v>2</v>
      </c>
      <c r="E4895" s="12">
        <f>VLOOKUP(Data!E4895 &amp; Data!F4895 &amp; Data!G4895, Ubicacion!$A$2:$B$1000, 2, FALSE)</f>
        <v>14</v>
      </c>
      <c r="F4895" s="15">
        <f>Data!J4895</f>
        <v>56</v>
      </c>
      <c r="G4895" s="16">
        <f>Data!I4895</f>
        <v>32</v>
      </c>
      <c r="H4895" s="17">
        <f>Data!K4895</f>
        <v>1792</v>
      </c>
      <c r="I4895" s="17">
        <f>Data!L4895</f>
        <v>878.08</v>
      </c>
      <c r="J4895" s="12" t="str">
        <f>Data!N4895</f>
        <v>Online</v>
      </c>
      <c r="K4895" s="12" t="str">
        <f>Data!O4895</f>
        <v>Tarjeta</v>
      </c>
      <c r="L4895" s="12" t="str">
        <f>Data!P4895</f>
        <v>Nuevo</v>
      </c>
    </row>
    <row r="4896">
      <c r="A4896" s="11">
        <v>4895.0</v>
      </c>
      <c r="B4896" s="14">
        <f>Data!D4896</f>
        <v>44339</v>
      </c>
      <c r="C4896" s="12">
        <f>IFERROR(VLOOKUP(Data!B4896, Minorista!$A$2:$B$100, 2, FALSE), "")</f>
        <v>1</v>
      </c>
      <c r="D4896" s="12">
        <f t="array" ref="D4896">INDEX(Producto!$A$2:$A$500, MATCH(Data!H4896, Producto!$B$2:$B$500, 0))</f>
        <v>3</v>
      </c>
      <c r="E4896" s="12">
        <f>VLOOKUP(Data!E4896 &amp; Data!F4896 &amp; Data!G4896, Ubicacion!$A$2:$B$1000, 2, FALSE)</f>
        <v>14</v>
      </c>
      <c r="F4896" s="15">
        <f>Data!J4896</f>
        <v>65</v>
      </c>
      <c r="G4896" s="16">
        <f>Data!I4896</f>
        <v>24</v>
      </c>
      <c r="H4896" s="17">
        <f>Data!K4896</f>
        <v>1560</v>
      </c>
      <c r="I4896" s="17">
        <f>Data!L4896</f>
        <v>748.8</v>
      </c>
      <c r="J4896" s="12" t="str">
        <f>Data!N4896</f>
        <v>Online</v>
      </c>
      <c r="K4896" s="12" t="str">
        <f>Data!O4896</f>
        <v>Tarjeta</v>
      </c>
      <c r="L4896" s="12" t="str">
        <f>Data!P4896</f>
        <v>Nuevo</v>
      </c>
    </row>
    <row r="4897">
      <c r="A4897" s="11">
        <v>4896.0</v>
      </c>
      <c r="B4897" s="14">
        <f>Data!D4897</f>
        <v>44340</v>
      </c>
      <c r="C4897" s="12">
        <f>IFERROR(VLOOKUP(Data!B4897, Minorista!$A$2:$B$100, 2, FALSE), "")</f>
        <v>1</v>
      </c>
      <c r="D4897" s="12">
        <f t="array" ref="D4897">INDEX(Producto!$A$2:$A$500, MATCH(Data!H4897, Producto!$B$2:$B$500, 0))</f>
        <v>4</v>
      </c>
      <c r="E4897" s="12">
        <f>VLOOKUP(Data!E4897 &amp; Data!F4897 &amp; Data!G4897, Ubicacion!$A$2:$B$1000, 2, FALSE)</f>
        <v>14</v>
      </c>
      <c r="F4897" s="15">
        <f>Data!J4897</f>
        <v>19</v>
      </c>
      <c r="G4897" s="16">
        <f>Data!I4897</f>
        <v>27</v>
      </c>
      <c r="H4897" s="17">
        <f>Data!K4897</f>
        <v>513</v>
      </c>
      <c r="I4897" s="17">
        <f>Data!L4897</f>
        <v>271.89</v>
      </c>
      <c r="J4897" s="12" t="str">
        <f>Data!N4897</f>
        <v>Online</v>
      </c>
      <c r="K4897" s="12" t="str">
        <f>Data!O4897</f>
        <v>Tarjeta</v>
      </c>
      <c r="L4897" s="12" t="str">
        <f>Data!P4897</f>
        <v>Recurrente</v>
      </c>
    </row>
    <row r="4898">
      <c r="A4898" s="11">
        <v>4897.0</v>
      </c>
      <c r="B4898" s="14">
        <f>Data!D4898</f>
        <v>44341</v>
      </c>
      <c r="C4898" s="12">
        <f>IFERROR(VLOOKUP(Data!B4898, Minorista!$A$2:$B$100, 2, FALSE), "")</f>
        <v>1</v>
      </c>
      <c r="D4898" s="12">
        <f t="array" ref="D4898">INDEX(Producto!$A$2:$A$500, MATCH(Data!H4898, Producto!$B$2:$B$500, 0))</f>
        <v>5</v>
      </c>
      <c r="E4898" s="12">
        <f>VLOOKUP(Data!E4898 &amp; Data!F4898 &amp; Data!G4898, Ubicacion!$A$2:$B$1000, 2, FALSE)</f>
        <v>15</v>
      </c>
      <c r="F4898" s="15">
        <f>Data!J4898</f>
        <v>35</v>
      </c>
      <c r="G4898" s="16">
        <f>Data!I4898</f>
        <v>43</v>
      </c>
      <c r="H4898" s="17">
        <f>Data!K4898</f>
        <v>1505</v>
      </c>
      <c r="I4898" s="17">
        <f>Data!L4898</f>
        <v>677.25</v>
      </c>
      <c r="J4898" s="12" t="str">
        <f>Data!N4898</f>
        <v>Online</v>
      </c>
      <c r="K4898" s="12" t="str">
        <f>Data!O4898</f>
        <v>Transferencia bancaria</v>
      </c>
      <c r="L4898" s="12" t="str">
        <f>Data!P4898</f>
        <v>Recurrente</v>
      </c>
    </row>
    <row r="4899">
      <c r="A4899" s="11">
        <v>4898.0</v>
      </c>
      <c r="B4899" s="14">
        <f>Data!D4899</f>
        <v>44342</v>
      </c>
      <c r="C4899" s="12">
        <f>IFERROR(VLOOKUP(Data!B4899, Minorista!$A$2:$B$100, 2, FALSE), "")</f>
        <v>1</v>
      </c>
      <c r="D4899" s="12">
        <f t="array" ref="D4899">INDEX(Producto!$A$2:$A$500, MATCH(Data!H4899, Producto!$B$2:$B$500, 0))</f>
        <v>6</v>
      </c>
      <c r="E4899" s="12">
        <f>VLOOKUP(Data!E4899 &amp; Data!F4899 &amp; Data!G4899, Ubicacion!$A$2:$B$1000, 2, FALSE)</f>
        <v>15</v>
      </c>
      <c r="F4899" s="15">
        <f>Data!J4899</f>
        <v>68</v>
      </c>
      <c r="G4899" s="16">
        <f>Data!I4899</f>
        <v>32</v>
      </c>
      <c r="H4899" s="17">
        <f>Data!K4899</f>
        <v>2176</v>
      </c>
      <c r="I4899" s="17">
        <f>Data!L4899</f>
        <v>1327.36</v>
      </c>
      <c r="J4899" s="12" t="str">
        <f>Data!N4899</f>
        <v>Online</v>
      </c>
      <c r="K4899" s="12" t="str">
        <f>Data!O4899</f>
        <v>Transferencia bancaria</v>
      </c>
      <c r="L4899" s="12" t="str">
        <f>Data!P4899</f>
        <v>Recurrente</v>
      </c>
    </row>
    <row r="4900">
      <c r="A4900" s="11">
        <v>4899.0</v>
      </c>
      <c r="B4900" s="14">
        <f>Data!D4900</f>
        <v>44343</v>
      </c>
      <c r="C4900" s="12">
        <f>IFERROR(VLOOKUP(Data!B4900, Minorista!$A$2:$B$100, 2, FALSE), "")</f>
        <v>1</v>
      </c>
      <c r="D4900" s="12">
        <f t="array" ref="D4900">INDEX(Producto!$A$2:$A$500, MATCH(Data!H4900, Producto!$B$2:$B$500, 0))</f>
        <v>1</v>
      </c>
      <c r="E4900" s="12">
        <f>VLOOKUP(Data!E4900 &amp; Data!F4900 &amp; Data!G4900, Ubicacion!$A$2:$B$1000, 2, FALSE)</f>
        <v>15</v>
      </c>
      <c r="F4900" s="15">
        <f>Data!J4900</f>
        <v>119</v>
      </c>
      <c r="G4900" s="16">
        <f>Data!I4900</f>
        <v>32</v>
      </c>
      <c r="H4900" s="17">
        <f>Data!K4900</f>
        <v>3808</v>
      </c>
      <c r="I4900" s="17">
        <f>Data!L4900</f>
        <v>2056.32</v>
      </c>
      <c r="J4900" s="12" t="str">
        <f>Data!N4900</f>
        <v>Online</v>
      </c>
      <c r="K4900" s="12" t="str">
        <f>Data!O4900</f>
        <v>Tarjeta</v>
      </c>
      <c r="L4900" s="12" t="str">
        <f>Data!P4900</f>
        <v>Nuevo</v>
      </c>
    </row>
    <row r="4901">
      <c r="A4901" s="11">
        <v>4900.0</v>
      </c>
      <c r="B4901" s="14">
        <f>Data!D4901</f>
        <v>44344</v>
      </c>
      <c r="C4901" s="12">
        <f>IFERROR(VLOOKUP(Data!B4901, Minorista!$A$2:$B$100, 2, FALSE), "")</f>
        <v>1</v>
      </c>
      <c r="D4901" s="12">
        <f t="array" ref="D4901">INDEX(Producto!$A$2:$A$500, MATCH(Data!H4901, Producto!$B$2:$B$500, 0))</f>
        <v>2</v>
      </c>
      <c r="E4901" s="12">
        <f>VLOOKUP(Data!E4901 &amp; Data!F4901 &amp; Data!G4901, Ubicacion!$A$2:$B$1000, 2, FALSE)</f>
        <v>15</v>
      </c>
      <c r="F4901" s="15">
        <f>Data!J4901</f>
        <v>38</v>
      </c>
      <c r="G4901" s="16">
        <f>Data!I4901</f>
        <v>33</v>
      </c>
      <c r="H4901" s="17">
        <f>Data!K4901</f>
        <v>1254</v>
      </c>
      <c r="I4901" s="17">
        <f>Data!L4901</f>
        <v>627</v>
      </c>
      <c r="J4901" s="12" t="str">
        <f>Data!N4901</f>
        <v>Online</v>
      </c>
      <c r="K4901" s="12" t="str">
        <f>Data!O4901</f>
        <v>Tarjeta</v>
      </c>
      <c r="L4901" s="12" t="str">
        <f>Data!P4901</f>
        <v>Nuevo</v>
      </c>
    </row>
    <row r="4902">
      <c r="A4902" s="11">
        <v>4901.0</v>
      </c>
      <c r="B4902" s="14">
        <f>Data!D4902</f>
        <v>44345</v>
      </c>
      <c r="C4902" s="12">
        <f>IFERROR(VLOOKUP(Data!B4902, Minorista!$A$2:$B$100, 2, FALSE), "")</f>
        <v>1</v>
      </c>
      <c r="D4902" s="12">
        <f t="array" ref="D4902">INDEX(Producto!$A$2:$A$500, MATCH(Data!H4902, Producto!$B$2:$B$500, 0))</f>
        <v>3</v>
      </c>
      <c r="E4902" s="12">
        <f>VLOOKUP(Data!E4902 &amp; Data!F4902 &amp; Data!G4902, Ubicacion!$A$2:$B$1000, 2, FALSE)</f>
        <v>15</v>
      </c>
      <c r="F4902" s="15">
        <f>Data!J4902</f>
        <v>47</v>
      </c>
      <c r="G4902" s="16">
        <f>Data!I4902</f>
        <v>23</v>
      </c>
      <c r="H4902" s="17">
        <f>Data!K4902</f>
        <v>1081</v>
      </c>
      <c r="I4902" s="17">
        <f>Data!L4902</f>
        <v>540.5</v>
      </c>
      <c r="J4902" s="12" t="str">
        <f>Data!N4902</f>
        <v>Online</v>
      </c>
      <c r="K4902" s="12" t="str">
        <f>Data!O4902</f>
        <v>Tarjeta</v>
      </c>
      <c r="L4902" s="12" t="str">
        <f>Data!P4902</f>
        <v>Recurrente</v>
      </c>
    </row>
    <row r="4903">
      <c r="A4903" s="11">
        <v>4902.0</v>
      </c>
      <c r="B4903" s="14">
        <f>Data!D4903</f>
        <v>44346</v>
      </c>
      <c r="C4903" s="12">
        <f>IFERROR(VLOOKUP(Data!B4903, Minorista!$A$2:$B$100, 2, FALSE), "")</f>
        <v>1</v>
      </c>
      <c r="D4903" s="12">
        <f t="array" ref="D4903">INDEX(Producto!$A$2:$A$500, MATCH(Data!H4903, Producto!$B$2:$B$500, 0))</f>
        <v>4</v>
      </c>
      <c r="E4903" s="12">
        <f>VLOOKUP(Data!E4903 &amp; Data!F4903 &amp; Data!G4903, Ubicacion!$A$2:$B$1000, 2, FALSE)</f>
        <v>15</v>
      </c>
      <c r="F4903" s="15">
        <f>Data!J4903</f>
        <v>14</v>
      </c>
      <c r="G4903" s="16">
        <f>Data!I4903</f>
        <v>29</v>
      </c>
      <c r="H4903" s="17">
        <f>Data!K4903</f>
        <v>406</v>
      </c>
      <c r="I4903" s="17">
        <f>Data!L4903</f>
        <v>203</v>
      </c>
      <c r="J4903" s="12" t="str">
        <f>Data!N4903</f>
        <v>Online</v>
      </c>
      <c r="K4903" s="12" t="str">
        <f>Data!O4903</f>
        <v>Efectivo</v>
      </c>
      <c r="L4903" s="12" t="str">
        <f>Data!P4903</f>
        <v>Nuevo</v>
      </c>
    </row>
    <row r="4904">
      <c r="A4904" s="11">
        <v>4903.0</v>
      </c>
      <c r="B4904" s="14">
        <f>Data!D4904</f>
        <v>44347</v>
      </c>
      <c r="C4904" s="12">
        <f>IFERROR(VLOOKUP(Data!B4904, Minorista!$A$2:$B$100, 2, FALSE), "")</f>
        <v>1</v>
      </c>
      <c r="D4904" s="12">
        <f t="array" ref="D4904">INDEX(Producto!$A$2:$A$500, MATCH(Data!H4904, Producto!$B$2:$B$500, 0))</f>
        <v>5</v>
      </c>
      <c r="E4904" s="12">
        <f>VLOOKUP(Data!E4904 &amp; Data!F4904 &amp; Data!G4904, Ubicacion!$A$2:$B$1000, 2, FALSE)</f>
        <v>15</v>
      </c>
      <c r="F4904" s="15">
        <f>Data!J4904</f>
        <v>31</v>
      </c>
      <c r="G4904" s="16">
        <f>Data!I4904</f>
        <v>41</v>
      </c>
      <c r="H4904" s="17">
        <f>Data!K4904</f>
        <v>1271</v>
      </c>
      <c r="I4904" s="17">
        <f>Data!L4904</f>
        <v>622.79</v>
      </c>
      <c r="J4904" s="12" t="str">
        <f>Data!N4904</f>
        <v>Online</v>
      </c>
      <c r="K4904" s="12" t="str">
        <f>Data!O4904</f>
        <v>Tarjeta</v>
      </c>
      <c r="L4904" s="12" t="str">
        <f>Data!P4904</f>
        <v>Recurrente</v>
      </c>
    </row>
    <row r="4905">
      <c r="A4905" s="11">
        <v>4904.0</v>
      </c>
      <c r="B4905" s="14">
        <f>Data!D4905</f>
        <v>44348</v>
      </c>
      <c r="C4905" s="12">
        <f>IFERROR(VLOOKUP(Data!B4905, Minorista!$A$2:$B$100, 2, FALSE), "")</f>
        <v>1</v>
      </c>
      <c r="D4905" s="12">
        <f t="array" ref="D4905">INDEX(Producto!$A$2:$A$500, MATCH(Data!H4905, Producto!$B$2:$B$500, 0))</f>
        <v>6</v>
      </c>
      <c r="E4905" s="12">
        <f>VLOOKUP(Data!E4905 &amp; Data!F4905 &amp; Data!G4905, Ubicacion!$A$2:$B$1000, 2, FALSE)</f>
        <v>15</v>
      </c>
      <c r="F4905" s="15">
        <f>Data!J4905</f>
        <v>60</v>
      </c>
      <c r="G4905" s="16">
        <f>Data!I4905</f>
        <v>32</v>
      </c>
      <c r="H4905" s="17">
        <f>Data!K4905</f>
        <v>1920</v>
      </c>
      <c r="I4905" s="17">
        <f>Data!L4905</f>
        <v>1190.4</v>
      </c>
      <c r="J4905" s="12" t="str">
        <f>Data!N4905</f>
        <v>Online</v>
      </c>
      <c r="K4905" s="12" t="str">
        <f>Data!O4905</f>
        <v>Tarjeta</v>
      </c>
      <c r="L4905" s="12" t="str">
        <f>Data!P4905</f>
        <v>Recurrente</v>
      </c>
    </row>
    <row r="4906">
      <c r="A4906" s="11">
        <v>4905.0</v>
      </c>
      <c r="B4906" s="14">
        <f>Data!D4906</f>
        <v>44349</v>
      </c>
      <c r="C4906" s="12">
        <f>IFERROR(VLOOKUP(Data!B4906, Minorista!$A$2:$B$100, 2, FALSE), "")</f>
        <v>1</v>
      </c>
      <c r="D4906" s="12">
        <f t="array" ref="D4906">INDEX(Producto!$A$2:$A$500, MATCH(Data!H4906, Producto!$B$2:$B$500, 0))</f>
        <v>1</v>
      </c>
      <c r="E4906" s="12">
        <f>VLOOKUP(Data!E4906 &amp; Data!F4906 &amp; Data!G4906, Ubicacion!$A$2:$B$1000, 2, FALSE)</f>
        <v>15</v>
      </c>
      <c r="F4906" s="15">
        <f>Data!J4906</f>
        <v>122</v>
      </c>
      <c r="G4906" s="16">
        <f>Data!I4906</f>
        <v>38</v>
      </c>
      <c r="H4906" s="17">
        <f>Data!K4906</f>
        <v>4636</v>
      </c>
      <c r="I4906" s="17">
        <f>Data!L4906</f>
        <v>2503.44</v>
      </c>
      <c r="J4906" s="12" t="str">
        <f>Data!N4906</f>
        <v>Online</v>
      </c>
      <c r="K4906" s="12" t="str">
        <f>Data!O4906</f>
        <v>Tarjeta</v>
      </c>
      <c r="L4906" s="12" t="str">
        <f>Data!P4906</f>
        <v>Nuevo</v>
      </c>
    </row>
    <row r="4907">
      <c r="A4907" s="11">
        <v>4906.0</v>
      </c>
      <c r="B4907" s="14">
        <f>Data!D4907</f>
        <v>44350</v>
      </c>
      <c r="C4907" s="12">
        <f>IFERROR(VLOOKUP(Data!B4907, Minorista!$A$2:$B$100, 2, FALSE), "")</f>
        <v>1</v>
      </c>
      <c r="D4907" s="12">
        <f t="array" ref="D4907">INDEX(Producto!$A$2:$A$500, MATCH(Data!H4907, Producto!$B$2:$B$500, 0))</f>
        <v>2</v>
      </c>
      <c r="E4907" s="12">
        <f>VLOOKUP(Data!E4907 &amp; Data!F4907 &amp; Data!G4907, Ubicacion!$A$2:$B$1000, 2, FALSE)</f>
        <v>15</v>
      </c>
      <c r="F4907" s="15">
        <f>Data!J4907</f>
        <v>26</v>
      </c>
      <c r="G4907" s="16">
        <f>Data!I4907</f>
        <v>39</v>
      </c>
      <c r="H4907" s="17">
        <f>Data!K4907</f>
        <v>1014</v>
      </c>
      <c r="I4907" s="17">
        <f>Data!L4907</f>
        <v>466.44</v>
      </c>
      <c r="J4907" s="12" t="str">
        <f>Data!N4907</f>
        <v>Online</v>
      </c>
      <c r="K4907" s="12" t="str">
        <f>Data!O4907</f>
        <v>Tarjeta</v>
      </c>
      <c r="L4907" s="12" t="str">
        <f>Data!P4907</f>
        <v>Nuevo</v>
      </c>
    </row>
    <row r="4908">
      <c r="A4908" s="11">
        <v>4907.0</v>
      </c>
      <c r="B4908" s="14">
        <f>Data!D4908</f>
        <v>44351</v>
      </c>
      <c r="C4908" s="12">
        <f>IFERROR(VLOOKUP(Data!B4908, Minorista!$A$2:$B$100, 2, FALSE), "")</f>
        <v>1</v>
      </c>
      <c r="D4908" s="12">
        <f t="array" ref="D4908">INDEX(Producto!$A$2:$A$500, MATCH(Data!H4908, Producto!$B$2:$B$500, 0))</f>
        <v>3</v>
      </c>
      <c r="E4908" s="12">
        <f>VLOOKUP(Data!E4908 &amp; Data!F4908 &amp; Data!G4908, Ubicacion!$A$2:$B$1000, 2, FALSE)</f>
        <v>15</v>
      </c>
      <c r="F4908" s="15">
        <f>Data!J4908</f>
        <v>39</v>
      </c>
      <c r="G4908" s="16">
        <f>Data!I4908</f>
        <v>29</v>
      </c>
      <c r="H4908" s="17">
        <f>Data!K4908</f>
        <v>1131</v>
      </c>
      <c r="I4908" s="17">
        <f>Data!L4908</f>
        <v>565.5</v>
      </c>
      <c r="J4908" s="12" t="str">
        <f>Data!N4908</f>
        <v>Online</v>
      </c>
      <c r="K4908" s="12" t="str">
        <f>Data!O4908</f>
        <v>Transferencia bancaria</v>
      </c>
      <c r="L4908" s="12" t="str">
        <f>Data!P4908</f>
        <v>Nuevo</v>
      </c>
    </row>
    <row r="4909">
      <c r="A4909" s="11">
        <v>4908.0</v>
      </c>
      <c r="B4909" s="14">
        <f>Data!D4909</f>
        <v>44352</v>
      </c>
      <c r="C4909" s="12">
        <f>IFERROR(VLOOKUP(Data!B4909, Minorista!$A$2:$B$100, 2, FALSE), "")</f>
        <v>1</v>
      </c>
      <c r="D4909" s="12">
        <f t="array" ref="D4909">INDEX(Producto!$A$2:$A$500, MATCH(Data!H4909, Producto!$B$2:$B$500, 0))</f>
        <v>4</v>
      </c>
      <c r="E4909" s="12">
        <f>VLOOKUP(Data!E4909 &amp; Data!F4909 &amp; Data!G4909, Ubicacion!$A$2:$B$1000, 2, FALSE)</f>
        <v>15</v>
      </c>
      <c r="F4909" s="15">
        <f>Data!J4909</f>
        <v>0</v>
      </c>
      <c r="G4909" s="16">
        <f>Data!I4909</f>
        <v>33</v>
      </c>
      <c r="H4909" s="17">
        <f>Data!K4909</f>
        <v>0</v>
      </c>
      <c r="I4909" s="17">
        <f>Data!L4909</f>
        <v>0</v>
      </c>
      <c r="J4909" s="12" t="str">
        <f>Data!N4909</f>
        <v>Online</v>
      </c>
      <c r="K4909" s="12" t="str">
        <f>Data!O4909</f>
        <v>Efectivo</v>
      </c>
      <c r="L4909" s="12" t="str">
        <f>Data!P4909</f>
        <v>Recurrente</v>
      </c>
    </row>
    <row r="4910">
      <c r="A4910" s="11">
        <v>4909.0</v>
      </c>
      <c r="B4910" s="14">
        <f>Data!D4910</f>
        <v>44353</v>
      </c>
      <c r="C4910" s="12">
        <f>IFERROR(VLOOKUP(Data!B4910, Minorista!$A$2:$B$100, 2, FALSE), "")</f>
        <v>1</v>
      </c>
      <c r="D4910" s="12">
        <f t="array" ref="D4910">INDEX(Producto!$A$2:$A$500, MATCH(Data!H4910, Producto!$B$2:$B$500, 0))</f>
        <v>5</v>
      </c>
      <c r="E4910" s="12">
        <f>VLOOKUP(Data!E4910 &amp; Data!F4910 &amp; Data!G4910, Ubicacion!$A$2:$B$1000, 2, FALSE)</f>
        <v>15</v>
      </c>
      <c r="F4910" s="15">
        <f>Data!J4910</f>
        <v>13</v>
      </c>
      <c r="G4910" s="16">
        <f>Data!I4910</f>
        <v>45</v>
      </c>
      <c r="H4910" s="17">
        <f>Data!K4910</f>
        <v>585</v>
      </c>
      <c r="I4910" s="17">
        <f>Data!L4910</f>
        <v>274.95</v>
      </c>
      <c r="J4910" s="12" t="str">
        <f>Data!N4910</f>
        <v>Online</v>
      </c>
      <c r="K4910" s="12" t="str">
        <f>Data!O4910</f>
        <v>Transferencia bancaria</v>
      </c>
      <c r="L4910" s="12" t="str">
        <f>Data!P4910</f>
        <v>Recurrente</v>
      </c>
    </row>
    <row r="4911">
      <c r="A4911" s="11">
        <v>4910.0</v>
      </c>
      <c r="B4911" s="14">
        <f>Data!D4911</f>
        <v>44354</v>
      </c>
      <c r="C4911" s="12">
        <f>IFERROR(VLOOKUP(Data!B4911, Minorista!$A$2:$B$100, 2, FALSE), "")</f>
        <v>1</v>
      </c>
      <c r="D4911" s="12">
        <f t="array" ref="D4911">INDEX(Producto!$A$2:$A$500, MATCH(Data!H4911, Producto!$B$2:$B$500, 0))</f>
        <v>6</v>
      </c>
      <c r="E4911" s="12">
        <f>VLOOKUP(Data!E4911 &amp; Data!F4911 &amp; Data!G4911, Ubicacion!$A$2:$B$1000, 2, FALSE)</f>
        <v>15</v>
      </c>
      <c r="F4911" s="15">
        <f>Data!J4911</f>
        <v>38</v>
      </c>
      <c r="G4911" s="16">
        <f>Data!I4911</f>
        <v>37</v>
      </c>
      <c r="H4911" s="17">
        <f>Data!K4911</f>
        <v>1406</v>
      </c>
      <c r="I4911" s="17">
        <f>Data!L4911</f>
        <v>857.66</v>
      </c>
      <c r="J4911" s="12" t="str">
        <f>Data!N4911</f>
        <v>Online</v>
      </c>
      <c r="K4911" s="12" t="str">
        <f>Data!O4911</f>
        <v>Tarjeta</v>
      </c>
      <c r="L4911" s="12" t="str">
        <f>Data!P4911</f>
        <v>Recurrente</v>
      </c>
    </row>
    <row r="4912">
      <c r="A4912" s="11">
        <v>4911.0</v>
      </c>
      <c r="B4912" s="14">
        <f>Data!D4912</f>
        <v>44355</v>
      </c>
      <c r="C4912" s="12">
        <f>IFERROR(VLOOKUP(Data!B4912, Minorista!$A$2:$B$100, 2, FALSE), "")</f>
        <v>1</v>
      </c>
      <c r="D4912" s="12">
        <f t="array" ref="D4912">INDEX(Producto!$A$2:$A$500, MATCH(Data!H4912, Producto!$B$2:$B$500, 0))</f>
        <v>1</v>
      </c>
      <c r="E4912" s="12">
        <f>VLOOKUP(Data!E4912 &amp; Data!F4912 &amp; Data!G4912, Ubicacion!$A$2:$B$1000, 2, FALSE)</f>
        <v>15</v>
      </c>
      <c r="F4912" s="15">
        <f>Data!J4912</f>
        <v>105</v>
      </c>
      <c r="G4912" s="16">
        <f>Data!I4912</f>
        <v>38</v>
      </c>
      <c r="H4912" s="17">
        <f>Data!K4912</f>
        <v>3990</v>
      </c>
      <c r="I4912" s="17">
        <f>Data!L4912</f>
        <v>2114.7</v>
      </c>
      <c r="J4912" s="12" t="str">
        <f>Data!N4912</f>
        <v>Online</v>
      </c>
      <c r="K4912" s="12" t="str">
        <f>Data!O4912</f>
        <v>Transferencia bancaria</v>
      </c>
      <c r="L4912" s="12" t="str">
        <f>Data!P4912</f>
        <v>Recurrente</v>
      </c>
    </row>
    <row r="4913">
      <c r="A4913" s="11">
        <v>4912.0</v>
      </c>
      <c r="B4913" s="14">
        <f>Data!D4913</f>
        <v>44356</v>
      </c>
      <c r="C4913" s="12">
        <f>IFERROR(VLOOKUP(Data!B4913, Minorista!$A$2:$B$100, 2, FALSE), "")</f>
        <v>1</v>
      </c>
      <c r="D4913" s="12">
        <f t="array" ref="D4913">INDEX(Producto!$A$2:$A$500, MATCH(Data!H4913, Producto!$B$2:$B$500, 0))</f>
        <v>2</v>
      </c>
      <c r="E4913" s="12">
        <f>VLOOKUP(Data!E4913 &amp; Data!F4913 &amp; Data!G4913, Ubicacion!$A$2:$B$1000, 2, FALSE)</f>
        <v>15</v>
      </c>
      <c r="F4913" s="15">
        <f>Data!J4913</f>
        <v>23</v>
      </c>
      <c r="G4913" s="16">
        <f>Data!I4913</f>
        <v>32</v>
      </c>
      <c r="H4913" s="17">
        <f>Data!K4913</f>
        <v>736</v>
      </c>
      <c r="I4913" s="17">
        <f>Data!L4913</f>
        <v>331.2</v>
      </c>
      <c r="J4913" s="12" t="str">
        <f>Data!N4913</f>
        <v>Online</v>
      </c>
      <c r="K4913" s="12" t="str">
        <f>Data!O4913</f>
        <v>Efectivo</v>
      </c>
      <c r="L4913" s="12" t="str">
        <f>Data!P4913</f>
        <v>Nuevo</v>
      </c>
    </row>
    <row r="4914">
      <c r="A4914" s="11">
        <v>4913.0</v>
      </c>
      <c r="B4914" s="14">
        <f>Data!D4914</f>
        <v>44357</v>
      </c>
      <c r="C4914" s="12">
        <f>IFERROR(VLOOKUP(Data!B4914, Minorista!$A$2:$B$100, 2, FALSE), "")</f>
        <v>1</v>
      </c>
      <c r="D4914" s="12">
        <f t="array" ref="D4914">INDEX(Producto!$A$2:$A$500, MATCH(Data!H4914, Producto!$B$2:$B$500, 0))</f>
        <v>3</v>
      </c>
      <c r="E4914" s="12">
        <f>VLOOKUP(Data!E4914 &amp; Data!F4914 &amp; Data!G4914, Ubicacion!$A$2:$B$1000, 2, FALSE)</f>
        <v>15</v>
      </c>
      <c r="F4914" s="15">
        <f>Data!J4914</f>
        <v>21</v>
      </c>
      <c r="G4914" s="16">
        <f>Data!I4914</f>
        <v>23</v>
      </c>
      <c r="H4914" s="17">
        <f>Data!K4914</f>
        <v>483</v>
      </c>
      <c r="I4914" s="17">
        <f>Data!L4914</f>
        <v>217.35</v>
      </c>
      <c r="J4914" s="12" t="str">
        <f>Data!N4914</f>
        <v>Online</v>
      </c>
      <c r="K4914" s="12" t="str">
        <f>Data!O4914</f>
        <v>Transferencia bancaria</v>
      </c>
      <c r="L4914" s="12" t="str">
        <f>Data!P4914</f>
        <v>Recurrente</v>
      </c>
    </row>
    <row r="4915">
      <c r="A4915" s="11">
        <v>4914.0</v>
      </c>
      <c r="B4915" s="14">
        <f>Data!D4915</f>
        <v>44358</v>
      </c>
      <c r="C4915" s="12">
        <f>IFERROR(VLOOKUP(Data!B4915, Minorista!$A$2:$B$100, 2, FALSE), "")</f>
        <v>1</v>
      </c>
      <c r="D4915" s="12">
        <f t="array" ref="D4915">INDEX(Producto!$A$2:$A$500, MATCH(Data!H4915, Producto!$B$2:$B$500, 0))</f>
        <v>4</v>
      </c>
      <c r="E4915" s="12">
        <f>VLOOKUP(Data!E4915 &amp; Data!F4915 &amp; Data!G4915, Ubicacion!$A$2:$B$1000, 2, FALSE)</f>
        <v>15</v>
      </c>
      <c r="F4915" s="15">
        <f>Data!J4915</f>
        <v>0</v>
      </c>
      <c r="G4915" s="16">
        <f>Data!I4915</f>
        <v>27</v>
      </c>
      <c r="H4915" s="17">
        <f>Data!K4915</f>
        <v>0</v>
      </c>
      <c r="I4915" s="17">
        <f>Data!L4915</f>
        <v>0</v>
      </c>
      <c r="J4915" s="12" t="str">
        <f>Data!N4915</f>
        <v>Online</v>
      </c>
      <c r="K4915" s="12" t="str">
        <f>Data!O4915</f>
        <v>Transferencia bancaria</v>
      </c>
      <c r="L4915" s="12" t="str">
        <f>Data!P4915</f>
        <v>Nuevo</v>
      </c>
    </row>
    <row r="4916">
      <c r="A4916" s="11">
        <v>4915.0</v>
      </c>
      <c r="B4916" s="14">
        <f>Data!D4916</f>
        <v>44359</v>
      </c>
      <c r="C4916" s="12">
        <f>IFERROR(VLOOKUP(Data!B4916, Minorista!$A$2:$B$100, 2, FALSE), "")</f>
        <v>1</v>
      </c>
      <c r="D4916" s="12">
        <f t="array" ref="D4916">INDEX(Producto!$A$2:$A$500, MATCH(Data!H4916, Producto!$B$2:$B$500, 0))</f>
        <v>5</v>
      </c>
      <c r="E4916" s="12">
        <f>VLOOKUP(Data!E4916 &amp; Data!F4916 &amp; Data!G4916, Ubicacion!$A$2:$B$1000, 2, FALSE)</f>
        <v>15</v>
      </c>
      <c r="F4916" s="15">
        <f>Data!J4916</f>
        <v>6</v>
      </c>
      <c r="G4916" s="16">
        <f>Data!I4916</f>
        <v>42</v>
      </c>
      <c r="H4916" s="17">
        <f>Data!K4916</f>
        <v>252</v>
      </c>
      <c r="I4916" s="17">
        <f>Data!L4916</f>
        <v>120.96</v>
      </c>
      <c r="J4916" s="12" t="str">
        <f>Data!N4916</f>
        <v>Online</v>
      </c>
      <c r="K4916" s="12" t="str">
        <f>Data!O4916</f>
        <v>Efectivo</v>
      </c>
      <c r="L4916" s="12" t="str">
        <f>Data!P4916</f>
        <v>Nuevo</v>
      </c>
    </row>
    <row r="4917">
      <c r="A4917" s="11">
        <v>4916.0</v>
      </c>
      <c r="B4917" s="14">
        <f>Data!D4917</f>
        <v>44360</v>
      </c>
      <c r="C4917" s="12">
        <f>IFERROR(VLOOKUP(Data!B4917, Minorista!$A$2:$B$100, 2, FALSE), "")</f>
        <v>1</v>
      </c>
      <c r="D4917" s="12">
        <f t="array" ref="D4917">INDEX(Producto!$A$2:$A$500, MATCH(Data!H4917, Producto!$B$2:$B$500, 0))</f>
        <v>6</v>
      </c>
      <c r="E4917" s="12">
        <f>VLOOKUP(Data!E4917 &amp; Data!F4917 &amp; Data!G4917, Ubicacion!$A$2:$B$1000, 2, FALSE)</f>
        <v>15</v>
      </c>
      <c r="F4917" s="15">
        <f>Data!J4917</f>
        <v>39</v>
      </c>
      <c r="G4917" s="16">
        <f>Data!I4917</f>
        <v>34</v>
      </c>
      <c r="H4917" s="17">
        <f>Data!K4917</f>
        <v>1326</v>
      </c>
      <c r="I4917" s="17">
        <f>Data!L4917</f>
        <v>822.12</v>
      </c>
      <c r="J4917" s="12" t="str">
        <f>Data!N4917</f>
        <v>Online</v>
      </c>
      <c r="K4917" s="12" t="str">
        <f>Data!O4917</f>
        <v>Efectivo</v>
      </c>
      <c r="L4917" s="12" t="str">
        <f>Data!P4917</f>
        <v>Nuevo</v>
      </c>
    </row>
    <row r="4918">
      <c r="A4918" s="11">
        <v>4917.0</v>
      </c>
      <c r="B4918" s="14">
        <f>Data!D4918</f>
        <v>44361</v>
      </c>
      <c r="C4918" s="12">
        <f>IFERROR(VLOOKUP(Data!B4918, Minorista!$A$2:$B$100, 2, FALSE), "")</f>
        <v>1</v>
      </c>
      <c r="D4918" s="12">
        <f t="array" ref="D4918">INDEX(Producto!$A$2:$A$500, MATCH(Data!H4918, Producto!$B$2:$B$500, 0))</f>
        <v>1</v>
      </c>
      <c r="E4918" s="12">
        <f>VLOOKUP(Data!E4918 &amp; Data!F4918 &amp; Data!G4918, Ubicacion!$A$2:$B$1000, 2, FALSE)</f>
        <v>15</v>
      </c>
      <c r="F4918" s="15">
        <f>Data!J4918</f>
        <v>118</v>
      </c>
      <c r="G4918" s="16">
        <f>Data!I4918</f>
        <v>44</v>
      </c>
      <c r="H4918" s="17">
        <f>Data!K4918</f>
        <v>5192</v>
      </c>
      <c r="I4918" s="17">
        <f>Data!L4918</f>
        <v>2803.68</v>
      </c>
      <c r="J4918" s="12" t="str">
        <f>Data!N4918</f>
        <v>Online</v>
      </c>
      <c r="K4918" s="12" t="str">
        <f>Data!O4918</f>
        <v>Tarjeta</v>
      </c>
      <c r="L4918" s="12" t="str">
        <f>Data!P4918</f>
        <v>Nuevo</v>
      </c>
    </row>
    <row r="4919">
      <c r="A4919" s="11">
        <v>4918.0</v>
      </c>
      <c r="B4919" s="14">
        <f>Data!D4919</f>
        <v>44362</v>
      </c>
      <c r="C4919" s="12">
        <f>IFERROR(VLOOKUP(Data!B4919, Minorista!$A$2:$B$100, 2, FALSE), "")</f>
        <v>1</v>
      </c>
      <c r="D4919" s="12">
        <f t="array" ref="D4919">INDEX(Producto!$A$2:$A$500, MATCH(Data!H4919, Producto!$B$2:$B$500, 0))</f>
        <v>2</v>
      </c>
      <c r="E4919" s="12">
        <f>VLOOKUP(Data!E4919 &amp; Data!F4919 &amp; Data!G4919, Ubicacion!$A$2:$B$1000, 2, FALSE)</f>
        <v>15</v>
      </c>
      <c r="F4919" s="15">
        <f>Data!J4919</f>
        <v>33</v>
      </c>
      <c r="G4919" s="16">
        <f>Data!I4919</f>
        <v>38</v>
      </c>
      <c r="H4919" s="17">
        <f>Data!K4919</f>
        <v>1254</v>
      </c>
      <c r="I4919" s="17">
        <f>Data!L4919</f>
        <v>627</v>
      </c>
      <c r="J4919" s="12" t="str">
        <f>Data!N4919</f>
        <v>Online</v>
      </c>
      <c r="K4919" s="12" t="str">
        <f>Data!O4919</f>
        <v>Efectivo</v>
      </c>
      <c r="L4919" s="12" t="str">
        <f>Data!P4919</f>
        <v>Recurrente</v>
      </c>
    </row>
    <row r="4920">
      <c r="A4920" s="11">
        <v>4919.0</v>
      </c>
      <c r="B4920" s="14">
        <f>Data!D4920</f>
        <v>44363</v>
      </c>
      <c r="C4920" s="12">
        <f>IFERROR(VLOOKUP(Data!B4920, Minorista!$A$2:$B$100, 2, FALSE), "")</f>
        <v>1</v>
      </c>
      <c r="D4920" s="12">
        <f t="array" ref="D4920">INDEX(Producto!$A$2:$A$500, MATCH(Data!H4920, Producto!$B$2:$B$500, 0))</f>
        <v>3</v>
      </c>
      <c r="E4920" s="12">
        <f>VLOOKUP(Data!E4920 &amp; Data!F4920 &amp; Data!G4920, Ubicacion!$A$2:$B$1000, 2, FALSE)</f>
        <v>15</v>
      </c>
      <c r="F4920" s="15">
        <f>Data!J4920</f>
        <v>30</v>
      </c>
      <c r="G4920" s="16">
        <f>Data!I4920</f>
        <v>32</v>
      </c>
      <c r="H4920" s="17">
        <f>Data!K4920</f>
        <v>960</v>
      </c>
      <c r="I4920" s="17">
        <f>Data!L4920</f>
        <v>460.8</v>
      </c>
      <c r="J4920" s="12" t="str">
        <f>Data!N4920</f>
        <v>Online</v>
      </c>
      <c r="K4920" s="12" t="str">
        <f>Data!O4920</f>
        <v>Tarjeta</v>
      </c>
      <c r="L4920" s="12" t="str">
        <f>Data!P4920</f>
        <v>Nuevo</v>
      </c>
    </row>
    <row r="4921">
      <c r="A4921" s="11">
        <v>4920.0</v>
      </c>
      <c r="B4921" s="14">
        <f>Data!D4921</f>
        <v>44364</v>
      </c>
      <c r="C4921" s="12">
        <f>IFERROR(VLOOKUP(Data!B4921, Minorista!$A$2:$B$100, 2, FALSE), "")</f>
        <v>1</v>
      </c>
      <c r="D4921" s="12">
        <f t="array" ref="D4921">INDEX(Producto!$A$2:$A$500, MATCH(Data!H4921, Producto!$B$2:$B$500, 0))</f>
        <v>4</v>
      </c>
      <c r="E4921" s="12">
        <f>VLOOKUP(Data!E4921 &amp; Data!F4921 &amp; Data!G4921, Ubicacion!$A$2:$B$1000, 2, FALSE)</f>
        <v>15</v>
      </c>
      <c r="F4921" s="15">
        <f>Data!J4921</f>
        <v>7</v>
      </c>
      <c r="G4921" s="16">
        <f>Data!I4921</f>
        <v>34</v>
      </c>
      <c r="H4921" s="17">
        <f>Data!K4921</f>
        <v>238</v>
      </c>
      <c r="I4921" s="17">
        <f>Data!L4921</f>
        <v>126.14</v>
      </c>
      <c r="J4921" s="12" t="str">
        <f>Data!N4921</f>
        <v>Online</v>
      </c>
      <c r="K4921" s="12" t="str">
        <f>Data!O4921</f>
        <v>Transferencia bancaria</v>
      </c>
      <c r="L4921" s="12" t="str">
        <f>Data!P4921</f>
        <v>Nuevo</v>
      </c>
    </row>
    <row r="4922">
      <c r="A4922" s="11">
        <v>4921.0</v>
      </c>
      <c r="B4922" s="14">
        <f>Data!D4922</f>
        <v>44365</v>
      </c>
      <c r="C4922" s="12">
        <f>IFERROR(VLOOKUP(Data!B4922, Minorista!$A$2:$B$100, 2, FALSE), "")</f>
        <v>1</v>
      </c>
      <c r="D4922" s="12">
        <f t="array" ref="D4922">INDEX(Producto!$A$2:$A$500, MATCH(Data!H4922, Producto!$B$2:$B$500, 0))</f>
        <v>5</v>
      </c>
      <c r="E4922" s="12">
        <f>VLOOKUP(Data!E4922 &amp; Data!F4922 &amp; Data!G4922, Ubicacion!$A$2:$B$1000, 2, FALSE)</f>
        <v>15</v>
      </c>
      <c r="F4922" s="15">
        <f>Data!J4922</f>
        <v>13</v>
      </c>
      <c r="G4922" s="16">
        <f>Data!I4922</f>
        <v>46</v>
      </c>
      <c r="H4922" s="17">
        <f>Data!K4922</f>
        <v>598</v>
      </c>
      <c r="I4922" s="17">
        <f>Data!L4922</f>
        <v>275.08</v>
      </c>
      <c r="J4922" s="12" t="str">
        <f>Data!N4922</f>
        <v>Online</v>
      </c>
      <c r="K4922" s="12" t="str">
        <f>Data!O4922</f>
        <v>Efectivo</v>
      </c>
      <c r="L4922" s="12" t="str">
        <f>Data!P4922</f>
        <v>Nuevo</v>
      </c>
    </row>
    <row r="4923">
      <c r="A4923" s="11">
        <v>4922.0</v>
      </c>
      <c r="B4923" s="14">
        <f>Data!D4923</f>
        <v>44366</v>
      </c>
      <c r="C4923" s="12">
        <f>IFERROR(VLOOKUP(Data!B4923, Minorista!$A$2:$B$100, 2, FALSE), "")</f>
        <v>1</v>
      </c>
      <c r="D4923" s="12">
        <f t="array" ref="D4923">INDEX(Producto!$A$2:$A$500, MATCH(Data!H4923, Producto!$B$2:$B$500, 0))</f>
        <v>6</v>
      </c>
      <c r="E4923" s="12">
        <f>VLOOKUP(Data!E4923 &amp; Data!F4923 &amp; Data!G4923, Ubicacion!$A$2:$B$1000, 2, FALSE)</f>
        <v>15</v>
      </c>
      <c r="F4923" s="15">
        <f>Data!J4923</f>
        <v>41</v>
      </c>
      <c r="G4923" s="16">
        <f>Data!I4923</f>
        <v>51</v>
      </c>
      <c r="H4923" s="17">
        <f>Data!K4923</f>
        <v>2091</v>
      </c>
      <c r="I4923" s="17">
        <f>Data!L4923</f>
        <v>1296.42</v>
      </c>
      <c r="J4923" s="12" t="str">
        <f>Data!N4923</f>
        <v>Online</v>
      </c>
      <c r="K4923" s="12" t="str">
        <f>Data!O4923</f>
        <v>Efectivo</v>
      </c>
      <c r="L4923" s="12" t="str">
        <f>Data!P4923</f>
        <v>Nuevo</v>
      </c>
    </row>
    <row r="4924">
      <c r="A4924" s="11">
        <v>4923.0</v>
      </c>
      <c r="B4924" s="14">
        <f>Data!D4924</f>
        <v>44367</v>
      </c>
      <c r="C4924" s="12">
        <f>IFERROR(VLOOKUP(Data!B4924, Minorista!$A$2:$B$100, 2, FALSE), "")</f>
        <v>1</v>
      </c>
      <c r="D4924" s="12">
        <f t="array" ref="D4924">INDEX(Producto!$A$2:$A$500, MATCH(Data!H4924, Producto!$B$2:$B$500, 0))</f>
        <v>1</v>
      </c>
      <c r="E4924" s="12">
        <f>VLOOKUP(Data!E4924 &amp; Data!F4924 &amp; Data!G4924, Ubicacion!$A$2:$B$1000, 2, FALSE)</f>
        <v>15</v>
      </c>
      <c r="F4924" s="15">
        <f>Data!J4924</f>
        <v>120</v>
      </c>
      <c r="G4924" s="16">
        <f>Data!I4924</f>
        <v>36</v>
      </c>
      <c r="H4924" s="17">
        <f>Data!K4924</f>
        <v>4320</v>
      </c>
      <c r="I4924" s="17">
        <f>Data!L4924</f>
        <v>2289.6</v>
      </c>
      <c r="J4924" s="12" t="str">
        <f>Data!N4924</f>
        <v>Online</v>
      </c>
      <c r="K4924" s="12" t="str">
        <f>Data!O4924</f>
        <v>Efectivo</v>
      </c>
      <c r="L4924" s="12" t="str">
        <f>Data!P4924</f>
        <v>Recurrente</v>
      </c>
    </row>
    <row r="4925">
      <c r="A4925" s="11">
        <v>4924.0</v>
      </c>
      <c r="B4925" s="14">
        <f>Data!D4925</f>
        <v>44368</v>
      </c>
      <c r="C4925" s="12">
        <f>IFERROR(VLOOKUP(Data!B4925, Minorista!$A$2:$B$100, 2, FALSE), "")</f>
        <v>1</v>
      </c>
      <c r="D4925" s="12">
        <f t="array" ref="D4925">INDEX(Producto!$A$2:$A$500, MATCH(Data!H4925, Producto!$B$2:$B$500, 0))</f>
        <v>2</v>
      </c>
      <c r="E4925" s="12">
        <f>VLOOKUP(Data!E4925 &amp; Data!F4925 &amp; Data!G4925, Ubicacion!$A$2:$B$1000, 2, FALSE)</f>
        <v>15</v>
      </c>
      <c r="F4925" s="15">
        <f>Data!J4925</f>
        <v>45</v>
      </c>
      <c r="G4925" s="16">
        <f>Data!I4925</f>
        <v>32</v>
      </c>
      <c r="H4925" s="17">
        <f>Data!K4925</f>
        <v>1440</v>
      </c>
      <c r="I4925" s="17">
        <f>Data!L4925</f>
        <v>720</v>
      </c>
      <c r="J4925" s="12" t="str">
        <f>Data!N4925</f>
        <v>Online</v>
      </c>
      <c r="K4925" s="12" t="str">
        <f>Data!O4925</f>
        <v>Tarjeta</v>
      </c>
      <c r="L4925" s="12" t="str">
        <f>Data!P4925</f>
        <v>Recurrente</v>
      </c>
    </row>
    <row r="4926">
      <c r="A4926" s="11">
        <v>4925.0</v>
      </c>
      <c r="B4926" s="14">
        <f>Data!D4926</f>
        <v>44369</v>
      </c>
      <c r="C4926" s="12">
        <f>IFERROR(VLOOKUP(Data!B4926, Minorista!$A$2:$B$100, 2, FALSE), "")</f>
        <v>1</v>
      </c>
      <c r="D4926" s="12">
        <f t="array" ref="D4926">INDEX(Producto!$A$2:$A$500, MATCH(Data!H4926, Producto!$B$2:$B$500, 0))</f>
        <v>3</v>
      </c>
      <c r="E4926" s="12">
        <f>VLOOKUP(Data!E4926 &amp; Data!F4926 &amp; Data!G4926, Ubicacion!$A$2:$B$1000, 2, FALSE)</f>
        <v>15</v>
      </c>
      <c r="F4926" s="15">
        <f>Data!J4926</f>
        <v>46</v>
      </c>
      <c r="G4926" s="16">
        <f>Data!I4926</f>
        <v>27</v>
      </c>
      <c r="H4926" s="17">
        <f>Data!K4926</f>
        <v>1242</v>
      </c>
      <c r="I4926" s="17">
        <f>Data!L4926</f>
        <v>558.9</v>
      </c>
      <c r="J4926" s="12" t="str">
        <f>Data!N4926</f>
        <v>Online</v>
      </c>
      <c r="K4926" s="12" t="str">
        <f>Data!O4926</f>
        <v>Efectivo</v>
      </c>
      <c r="L4926" s="12" t="str">
        <f>Data!P4926</f>
        <v>Recurrente</v>
      </c>
    </row>
    <row r="4927">
      <c r="A4927" s="11">
        <v>4926.0</v>
      </c>
      <c r="B4927" s="14">
        <f>Data!D4927</f>
        <v>44370</v>
      </c>
      <c r="C4927" s="12">
        <f>IFERROR(VLOOKUP(Data!B4927, Minorista!$A$2:$B$100, 2, FALSE), "")</f>
        <v>1</v>
      </c>
      <c r="D4927" s="12">
        <f t="array" ref="D4927">INDEX(Producto!$A$2:$A$500, MATCH(Data!H4927, Producto!$B$2:$B$500, 0))</f>
        <v>4</v>
      </c>
      <c r="E4927" s="12">
        <f>VLOOKUP(Data!E4927 &amp; Data!F4927 &amp; Data!G4927, Ubicacion!$A$2:$B$1000, 2, FALSE)</f>
        <v>15</v>
      </c>
      <c r="F4927" s="15">
        <f>Data!J4927</f>
        <v>39</v>
      </c>
      <c r="G4927" s="16">
        <f>Data!I4927</f>
        <v>27</v>
      </c>
      <c r="H4927" s="17">
        <f>Data!K4927</f>
        <v>1053</v>
      </c>
      <c r="I4927" s="17">
        <f>Data!L4927</f>
        <v>568.62</v>
      </c>
      <c r="J4927" s="12" t="str">
        <f>Data!N4927</f>
        <v>Online</v>
      </c>
      <c r="K4927" s="12" t="str">
        <f>Data!O4927</f>
        <v>Tarjeta</v>
      </c>
      <c r="L4927" s="12" t="str">
        <f>Data!P4927</f>
        <v>Nuevo</v>
      </c>
    </row>
    <row r="4928">
      <c r="A4928" s="11">
        <v>4927.0</v>
      </c>
      <c r="B4928" s="14">
        <f>Data!D4928</f>
        <v>44371</v>
      </c>
      <c r="C4928" s="12">
        <f>IFERROR(VLOOKUP(Data!B4928, Minorista!$A$2:$B$100, 2, FALSE), "")</f>
        <v>1</v>
      </c>
      <c r="D4928" s="12">
        <f t="array" ref="D4928">INDEX(Producto!$A$2:$A$500, MATCH(Data!H4928, Producto!$B$2:$B$500, 0))</f>
        <v>5</v>
      </c>
      <c r="E4928" s="12">
        <f>VLOOKUP(Data!E4928 &amp; Data!F4928 &amp; Data!G4928, Ubicacion!$A$2:$B$1000, 2, FALSE)</f>
        <v>15</v>
      </c>
      <c r="F4928" s="15">
        <f>Data!J4928</f>
        <v>42</v>
      </c>
      <c r="G4928" s="16">
        <f>Data!I4928</f>
        <v>42</v>
      </c>
      <c r="H4928" s="17">
        <f>Data!K4928</f>
        <v>1764</v>
      </c>
      <c r="I4928" s="17">
        <f>Data!L4928</f>
        <v>882</v>
      </c>
      <c r="J4928" s="12" t="str">
        <f>Data!N4928</f>
        <v>Online</v>
      </c>
      <c r="K4928" s="12" t="str">
        <f>Data!O4928</f>
        <v>Transferencia bancaria</v>
      </c>
      <c r="L4928" s="12" t="str">
        <f>Data!P4928</f>
        <v>Nuevo</v>
      </c>
    </row>
    <row r="4929">
      <c r="A4929" s="11">
        <v>4928.0</v>
      </c>
      <c r="B4929" s="14">
        <f>Data!D4929</f>
        <v>44372</v>
      </c>
      <c r="C4929" s="12">
        <f>IFERROR(VLOOKUP(Data!B4929, Minorista!$A$2:$B$100, 2, FALSE), "")</f>
        <v>1</v>
      </c>
      <c r="D4929" s="12">
        <f t="array" ref="D4929">INDEX(Producto!$A$2:$A$500, MATCH(Data!H4929, Producto!$B$2:$B$500, 0))</f>
        <v>6</v>
      </c>
      <c r="E4929" s="12">
        <f>VLOOKUP(Data!E4929 &amp; Data!F4929 &amp; Data!G4929, Ubicacion!$A$2:$B$1000, 2, FALSE)</f>
        <v>15</v>
      </c>
      <c r="F4929" s="15">
        <f>Data!J4929</f>
        <v>85</v>
      </c>
      <c r="G4929" s="16">
        <f>Data!I4929</f>
        <v>49</v>
      </c>
      <c r="H4929" s="17">
        <f>Data!K4929</f>
        <v>4165</v>
      </c>
      <c r="I4929" s="17">
        <f>Data!L4929</f>
        <v>2582.3</v>
      </c>
      <c r="J4929" s="12" t="str">
        <f>Data!N4929</f>
        <v>Online</v>
      </c>
      <c r="K4929" s="12" t="str">
        <f>Data!O4929</f>
        <v>Efectivo</v>
      </c>
      <c r="L4929" s="12" t="str">
        <f>Data!P4929</f>
        <v>Nuevo</v>
      </c>
    </row>
    <row r="4930">
      <c r="A4930" s="11">
        <v>4929.0</v>
      </c>
      <c r="B4930" s="14">
        <f>Data!D4930</f>
        <v>44373</v>
      </c>
      <c r="C4930" s="12">
        <f>IFERROR(VLOOKUP(Data!B4930, Minorista!$A$2:$B$100, 2, FALSE), "")</f>
        <v>1</v>
      </c>
      <c r="D4930" s="12">
        <f t="array" ref="D4930">INDEX(Producto!$A$2:$A$500, MATCH(Data!H4930, Producto!$B$2:$B$500, 0))</f>
        <v>1</v>
      </c>
      <c r="E4930" s="12">
        <f>VLOOKUP(Data!E4930 &amp; Data!F4930 &amp; Data!G4930, Ubicacion!$A$2:$B$1000, 2, FALSE)</f>
        <v>15</v>
      </c>
      <c r="F4930" s="15">
        <f>Data!J4930</f>
        <v>165</v>
      </c>
      <c r="G4930" s="16">
        <f>Data!I4930</f>
        <v>43</v>
      </c>
      <c r="H4930" s="17">
        <f>Data!K4930</f>
        <v>7095</v>
      </c>
      <c r="I4930" s="17">
        <f>Data!L4930</f>
        <v>3618.45</v>
      </c>
      <c r="J4930" s="12" t="str">
        <f>Data!N4930</f>
        <v>Online</v>
      </c>
      <c r="K4930" s="12" t="str">
        <f>Data!O4930</f>
        <v>Efectivo</v>
      </c>
      <c r="L4930" s="12" t="str">
        <f>Data!P4930</f>
        <v>Recurrente</v>
      </c>
    </row>
    <row r="4931">
      <c r="A4931" s="11">
        <v>4930.0</v>
      </c>
      <c r="B4931" s="14">
        <f>Data!D4931</f>
        <v>44374</v>
      </c>
      <c r="C4931" s="12">
        <f>IFERROR(VLOOKUP(Data!B4931, Minorista!$A$2:$B$100, 2, FALSE), "")</f>
        <v>1</v>
      </c>
      <c r="D4931" s="12">
        <f t="array" ref="D4931">INDEX(Producto!$A$2:$A$500, MATCH(Data!H4931, Producto!$B$2:$B$500, 0))</f>
        <v>2</v>
      </c>
      <c r="E4931" s="12">
        <f>VLOOKUP(Data!E4931 &amp; Data!F4931 &amp; Data!G4931, Ubicacion!$A$2:$B$1000, 2, FALSE)</f>
        <v>15</v>
      </c>
      <c r="F4931" s="15">
        <f>Data!J4931</f>
        <v>81</v>
      </c>
      <c r="G4931" s="16">
        <f>Data!I4931</f>
        <v>37</v>
      </c>
      <c r="H4931" s="17">
        <f>Data!K4931</f>
        <v>2997</v>
      </c>
      <c r="I4931" s="17">
        <f>Data!L4931</f>
        <v>1348.65</v>
      </c>
      <c r="J4931" s="12" t="str">
        <f>Data!N4931</f>
        <v>Online</v>
      </c>
      <c r="K4931" s="12" t="str">
        <f>Data!O4931</f>
        <v>Transferencia bancaria</v>
      </c>
      <c r="L4931" s="12" t="str">
        <f>Data!P4931</f>
        <v>Nuevo</v>
      </c>
    </row>
    <row r="4932">
      <c r="A4932" s="11">
        <v>4931.0</v>
      </c>
      <c r="B4932" s="14">
        <f>Data!D4932</f>
        <v>44375</v>
      </c>
      <c r="C4932" s="12">
        <f>IFERROR(VLOOKUP(Data!B4932, Minorista!$A$2:$B$100, 2, FALSE), "")</f>
        <v>1</v>
      </c>
      <c r="D4932" s="12">
        <f t="array" ref="D4932">INDEX(Producto!$A$2:$A$500, MATCH(Data!H4932, Producto!$B$2:$B$500, 0))</f>
        <v>3</v>
      </c>
      <c r="E4932" s="12">
        <f>VLOOKUP(Data!E4932 &amp; Data!F4932 &amp; Data!G4932, Ubicacion!$A$2:$B$1000, 2, FALSE)</f>
        <v>15</v>
      </c>
      <c r="F4932" s="15">
        <f>Data!J4932</f>
        <v>63</v>
      </c>
      <c r="G4932" s="16">
        <f>Data!I4932</f>
        <v>34</v>
      </c>
      <c r="H4932" s="17">
        <f>Data!K4932</f>
        <v>2142</v>
      </c>
      <c r="I4932" s="17">
        <f>Data!L4932</f>
        <v>963.9</v>
      </c>
      <c r="J4932" s="12" t="str">
        <f>Data!N4932</f>
        <v>Online</v>
      </c>
      <c r="K4932" s="12" t="str">
        <f>Data!O4932</f>
        <v>Efectivo</v>
      </c>
      <c r="L4932" s="12" t="str">
        <f>Data!P4932</f>
        <v>Recurrente</v>
      </c>
    </row>
    <row r="4933">
      <c r="A4933" s="11">
        <v>4932.0</v>
      </c>
      <c r="B4933" s="14">
        <f>Data!D4933</f>
        <v>44376</v>
      </c>
      <c r="C4933" s="12">
        <f>IFERROR(VLOOKUP(Data!B4933, Minorista!$A$2:$B$100, 2, FALSE), "")</f>
        <v>1</v>
      </c>
      <c r="D4933" s="12">
        <f t="array" ref="D4933">INDEX(Producto!$A$2:$A$500, MATCH(Data!H4933, Producto!$B$2:$B$500, 0))</f>
        <v>4</v>
      </c>
      <c r="E4933" s="12">
        <f>VLOOKUP(Data!E4933 &amp; Data!F4933 &amp; Data!G4933, Ubicacion!$A$2:$B$1000, 2, FALSE)</f>
        <v>15</v>
      </c>
      <c r="F4933" s="15">
        <f>Data!J4933</f>
        <v>46</v>
      </c>
      <c r="G4933" s="16">
        <f>Data!I4933</f>
        <v>33</v>
      </c>
      <c r="H4933" s="17">
        <f>Data!K4933</f>
        <v>1518</v>
      </c>
      <c r="I4933" s="17">
        <f>Data!L4933</f>
        <v>789.36</v>
      </c>
      <c r="J4933" s="12" t="str">
        <f>Data!N4933</f>
        <v>Online</v>
      </c>
      <c r="K4933" s="12" t="str">
        <f>Data!O4933</f>
        <v>Efectivo</v>
      </c>
      <c r="L4933" s="12" t="str">
        <f>Data!P4933</f>
        <v>Nuevo</v>
      </c>
    </row>
    <row r="4934">
      <c r="A4934" s="11">
        <v>4933.0</v>
      </c>
      <c r="B4934" s="14">
        <f>Data!D4934</f>
        <v>44377</v>
      </c>
      <c r="C4934" s="12">
        <f>IFERROR(VLOOKUP(Data!B4934, Minorista!$A$2:$B$100, 2, FALSE), "")</f>
        <v>1</v>
      </c>
      <c r="D4934" s="12">
        <f t="array" ref="D4934">INDEX(Producto!$A$2:$A$500, MATCH(Data!H4934, Producto!$B$2:$B$500, 0))</f>
        <v>5</v>
      </c>
      <c r="E4934" s="12">
        <f>VLOOKUP(Data!E4934 &amp; Data!F4934 &amp; Data!G4934, Ubicacion!$A$2:$B$1000, 2, FALSE)</f>
        <v>15</v>
      </c>
      <c r="F4934" s="15">
        <f>Data!J4934</f>
        <v>44</v>
      </c>
      <c r="G4934" s="16">
        <f>Data!I4934</f>
        <v>41</v>
      </c>
      <c r="H4934" s="17">
        <f>Data!K4934</f>
        <v>1804</v>
      </c>
      <c r="I4934" s="17">
        <f>Data!L4934</f>
        <v>883.96</v>
      </c>
      <c r="J4934" s="12" t="str">
        <f>Data!N4934</f>
        <v>Online</v>
      </c>
      <c r="K4934" s="12" t="str">
        <f>Data!O4934</f>
        <v>Efectivo</v>
      </c>
      <c r="L4934" s="12" t="str">
        <f>Data!P4934</f>
        <v>Nuevo</v>
      </c>
    </row>
    <row r="4935">
      <c r="A4935" s="11">
        <v>4934.0</v>
      </c>
      <c r="B4935" s="14">
        <f>Data!D4935</f>
        <v>44378</v>
      </c>
      <c r="C4935" s="12">
        <f>IFERROR(VLOOKUP(Data!B4935, Minorista!$A$2:$B$100, 2, FALSE), "")</f>
        <v>1</v>
      </c>
      <c r="D4935" s="12">
        <f t="array" ref="D4935">INDEX(Producto!$A$2:$A$500, MATCH(Data!H4935, Producto!$B$2:$B$500, 0))</f>
        <v>6</v>
      </c>
      <c r="E4935" s="12">
        <f>VLOOKUP(Data!E4935 &amp; Data!F4935 &amp; Data!G4935, Ubicacion!$A$2:$B$1000, 2, FALSE)</f>
        <v>15</v>
      </c>
      <c r="F4935" s="15">
        <f>Data!J4935</f>
        <v>91</v>
      </c>
      <c r="G4935" s="16">
        <f>Data!I4935</f>
        <v>49</v>
      </c>
      <c r="H4935" s="17">
        <f>Data!K4935</f>
        <v>4459</v>
      </c>
      <c r="I4935" s="17">
        <f>Data!L4935</f>
        <v>2809.17</v>
      </c>
      <c r="J4935" s="12" t="str">
        <f>Data!N4935</f>
        <v>Online</v>
      </c>
      <c r="K4935" s="12" t="str">
        <f>Data!O4935</f>
        <v>Transferencia bancaria</v>
      </c>
      <c r="L4935" s="12" t="str">
        <f>Data!P4935</f>
        <v>Nuevo</v>
      </c>
    </row>
    <row r="4936">
      <c r="A4936" s="11">
        <v>4935.0</v>
      </c>
      <c r="B4936" s="14">
        <f>Data!D4936</f>
        <v>44379</v>
      </c>
      <c r="C4936" s="12">
        <f>IFERROR(VLOOKUP(Data!B4936, Minorista!$A$2:$B$100, 2, FALSE), "")</f>
        <v>1</v>
      </c>
      <c r="D4936" s="12">
        <f t="array" ref="D4936">INDEX(Producto!$A$2:$A$500, MATCH(Data!H4936, Producto!$B$2:$B$500, 0))</f>
        <v>1</v>
      </c>
      <c r="E4936" s="12">
        <f>VLOOKUP(Data!E4936 &amp; Data!F4936 &amp; Data!G4936, Ubicacion!$A$2:$B$1000, 2, FALSE)</f>
        <v>15</v>
      </c>
      <c r="F4936" s="15">
        <f>Data!J4936</f>
        <v>145</v>
      </c>
      <c r="G4936" s="16">
        <f>Data!I4936</f>
        <v>41</v>
      </c>
      <c r="H4936" s="17">
        <f>Data!K4936</f>
        <v>5945</v>
      </c>
      <c r="I4936" s="17">
        <f>Data!L4936</f>
        <v>3150.85</v>
      </c>
      <c r="J4936" s="12" t="str">
        <f>Data!N4936</f>
        <v>Online</v>
      </c>
      <c r="K4936" s="12" t="str">
        <f>Data!O4936</f>
        <v>Efectivo</v>
      </c>
      <c r="L4936" s="12" t="str">
        <f>Data!P4936</f>
        <v>Recurrente</v>
      </c>
    </row>
    <row r="4937">
      <c r="A4937" s="11">
        <v>4936.0</v>
      </c>
      <c r="B4937" s="14">
        <f>Data!D4937</f>
        <v>44380</v>
      </c>
      <c r="C4937" s="12">
        <f>IFERROR(VLOOKUP(Data!B4937, Minorista!$A$2:$B$100, 2, FALSE), "")</f>
        <v>1</v>
      </c>
      <c r="D4937" s="12">
        <f t="array" ref="D4937">INDEX(Producto!$A$2:$A$500, MATCH(Data!H4937, Producto!$B$2:$B$500, 0))</f>
        <v>2</v>
      </c>
      <c r="E4937" s="12">
        <f>VLOOKUP(Data!E4937 &amp; Data!F4937 &amp; Data!G4937, Ubicacion!$A$2:$B$1000, 2, FALSE)</f>
        <v>15</v>
      </c>
      <c r="F4937" s="15">
        <f>Data!J4937</f>
        <v>80</v>
      </c>
      <c r="G4937" s="16">
        <f>Data!I4937</f>
        <v>42</v>
      </c>
      <c r="H4937" s="17">
        <f>Data!K4937</f>
        <v>3360</v>
      </c>
      <c r="I4937" s="17">
        <f>Data!L4937</f>
        <v>1646.4</v>
      </c>
      <c r="J4937" s="12" t="str">
        <f>Data!N4937</f>
        <v>Online</v>
      </c>
      <c r="K4937" s="12" t="str">
        <f>Data!O4937</f>
        <v>Efectivo</v>
      </c>
      <c r="L4937" s="12" t="str">
        <f>Data!P4937</f>
        <v>Recurrente</v>
      </c>
    </row>
    <row r="4938">
      <c r="A4938" s="11">
        <v>4937.0</v>
      </c>
      <c r="B4938" s="14">
        <f>Data!D4938</f>
        <v>44381</v>
      </c>
      <c r="C4938" s="12">
        <f>IFERROR(VLOOKUP(Data!B4938, Minorista!$A$2:$B$100, 2, FALSE), "")</f>
        <v>1</v>
      </c>
      <c r="D4938" s="12">
        <f t="array" ref="D4938">INDEX(Producto!$A$2:$A$500, MATCH(Data!H4938, Producto!$B$2:$B$500, 0))</f>
        <v>3</v>
      </c>
      <c r="E4938" s="12">
        <f>VLOOKUP(Data!E4938 &amp; Data!F4938 &amp; Data!G4938, Ubicacion!$A$2:$B$1000, 2, FALSE)</f>
        <v>15</v>
      </c>
      <c r="F4938" s="15">
        <f>Data!J4938</f>
        <v>52</v>
      </c>
      <c r="G4938" s="16">
        <f>Data!I4938</f>
        <v>36</v>
      </c>
      <c r="H4938" s="17">
        <f>Data!K4938</f>
        <v>1872</v>
      </c>
      <c r="I4938" s="17">
        <f>Data!L4938</f>
        <v>898.56</v>
      </c>
      <c r="J4938" s="12" t="str">
        <f>Data!N4938</f>
        <v>Online</v>
      </c>
      <c r="K4938" s="12" t="str">
        <f>Data!O4938</f>
        <v>Efectivo</v>
      </c>
      <c r="L4938" s="12" t="str">
        <f>Data!P4938</f>
        <v>Nuevo</v>
      </c>
    </row>
    <row r="4939">
      <c r="A4939" s="11">
        <v>4938.0</v>
      </c>
      <c r="B4939" s="14">
        <f>Data!D4939</f>
        <v>44382</v>
      </c>
      <c r="C4939" s="12">
        <f>IFERROR(VLOOKUP(Data!B4939, Minorista!$A$2:$B$100, 2, FALSE), "")</f>
        <v>1</v>
      </c>
      <c r="D4939" s="12">
        <f t="array" ref="D4939">INDEX(Producto!$A$2:$A$500, MATCH(Data!H4939, Producto!$B$2:$B$500, 0))</f>
        <v>4</v>
      </c>
      <c r="E4939" s="12">
        <f>VLOOKUP(Data!E4939 &amp; Data!F4939 &amp; Data!G4939, Ubicacion!$A$2:$B$1000, 2, FALSE)</f>
        <v>15</v>
      </c>
      <c r="F4939" s="15">
        <f>Data!J4939</f>
        <v>38</v>
      </c>
      <c r="G4939" s="16">
        <f>Data!I4939</f>
        <v>29</v>
      </c>
      <c r="H4939" s="17">
        <f>Data!K4939</f>
        <v>1102</v>
      </c>
      <c r="I4939" s="17">
        <f>Data!L4939</f>
        <v>562.02</v>
      </c>
      <c r="J4939" s="12" t="str">
        <f>Data!N4939</f>
        <v>Online</v>
      </c>
      <c r="K4939" s="12" t="str">
        <f>Data!O4939</f>
        <v>Efectivo</v>
      </c>
      <c r="L4939" s="12" t="str">
        <f>Data!P4939</f>
        <v>Recurrente</v>
      </c>
    </row>
    <row r="4940">
      <c r="A4940" s="11">
        <v>4939.0</v>
      </c>
      <c r="B4940" s="14">
        <f>Data!D4940</f>
        <v>44383</v>
      </c>
      <c r="C4940" s="12">
        <f>IFERROR(VLOOKUP(Data!B4940, Minorista!$A$2:$B$100, 2, FALSE), "")</f>
        <v>1</v>
      </c>
      <c r="D4940" s="12">
        <f t="array" ref="D4940">INDEX(Producto!$A$2:$A$500, MATCH(Data!H4940, Producto!$B$2:$B$500, 0))</f>
        <v>5</v>
      </c>
      <c r="E4940" s="12">
        <f>VLOOKUP(Data!E4940 &amp; Data!F4940 &amp; Data!G4940, Ubicacion!$A$2:$B$1000, 2, FALSE)</f>
        <v>15</v>
      </c>
      <c r="F4940" s="15">
        <f>Data!J4940</f>
        <v>27</v>
      </c>
      <c r="G4940" s="16">
        <f>Data!I4940</f>
        <v>37</v>
      </c>
      <c r="H4940" s="17">
        <f>Data!K4940</f>
        <v>999</v>
      </c>
      <c r="I4940" s="17">
        <f>Data!L4940</f>
        <v>479.52</v>
      </c>
      <c r="J4940" s="12" t="str">
        <f>Data!N4940</f>
        <v>Online</v>
      </c>
      <c r="K4940" s="12" t="str">
        <f>Data!O4940</f>
        <v>Efectivo</v>
      </c>
      <c r="L4940" s="12" t="str">
        <f>Data!P4940</f>
        <v>Nuevo</v>
      </c>
    </row>
    <row r="4941">
      <c r="A4941" s="11">
        <v>4940.0</v>
      </c>
      <c r="B4941" s="14">
        <f>Data!D4941</f>
        <v>44384</v>
      </c>
      <c r="C4941" s="12">
        <f>IFERROR(VLOOKUP(Data!B4941, Minorista!$A$2:$B$100, 2, FALSE), "")</f>
        <v>1</v>
      </c>
      <c r="D4941" s="12">
        <f t="array" ref="D4941">INDEX(Producto!$A$2:$A$500, MATCH(Data!H4941, Producto!$B$2:$B$500, 0))</f>
        <v>6</v>
      </c>
      <c r="E4941" s="12">
        <f>VLOOKUP(Data!E4941 &amp; Data!F4941 &amp; Data!G4941, Ubicacion!$A$2:$B$1000, 2, FALSE)</f>
        <v>15</v>
      </c>
      <c r="F4941" s="15">
        <f>Data!J4941</f>
        <v>69</v>
      </c>
      <c r="G4941" s="16">
        <f>Data!I4941</f>
        <v>44</v>
      </c>
      <c r="H4941" s="17">
        <f>Data!K4941</f>
        <v>3036</v>
      </c>
      <c r="I4941" s="17">
        <f>Data!L4941</f>
        <v>1821.6</v>
      </c>
      <c r="J4941" s="12" t="str">
        <f>Data!N4941</f>
        <v>Online</v>
      </c>
      <c r="K4941" s="12" t="str">
        <f>Data!O4941</f>
        <v>Efectivo</v>
      </c>
      <c r="L4941" s="12" t="str">
        <f>Data!P4941</f>
        <v>Nuevo</v>
      </c>
    </row>
    <row r="4942">
      <c r="A4942" s="11">
        <v>4941.0</v>
      </c>
      <c r="B4942" s="14">
        <f>Data!D4942</f>
        <v>44385</v>
      </c>
      <c r="C4942" s="12">
        <f>IFERROR(VLOOKUP(Data!B4942, Minorista!$A$2:$B$100, 2, FALSE), "")</f>
        <v>1</v>
      </c>
      <c r="D4942" s="12">
        <f t="array" ref="D4942">INDEX(Producto!$A$2:$A$500, MATCH(Data!H4942, Producto!$B$2:$B$500, 0))</f>
        <v>1</v>
      </c>
      <c r="E4942" s="12">
        <f>VLOOKUP(Data!E4942 &amp; Data!F4942 &amp; Data!G4942, Ubicacion!$A$2:$B$1000, 2, FALSE)</f>
        <v>15</v>
      </c>
      <c r="F4942" s="15">
        <f>Data!J4942</f>
        <v>112</v>
      </c>
      <c r="G4942" s="16">
        <f>Data!I4942</f>
        <v>38</v>
      </c>
      <c r="H4942" s="17">
        <f>Data!K4942</f>
        <v>4256</v>
      </c>
      <c r="I4942" s="17">
        <f>Data!L4942</f>
        <v>2298.24</v>
      </c>
      <c r="J4942" s="12" t="str">
        <f>Data!N4942</f>
        <v>Online</v>
      </c>
      <c r="K4942" s="12" t="str">
        <f>Data!O4942</f>
        <v>Efectivo</v>
      </c>
      <c r="L4942" s="12" t="str">
        <f>Data!P4942</f>
        <v>Nuevo</v>
      </c>
    </row>
    <row r="4943">
      <c r="A4943" s="11">
        <v>4942.0</v>
      </c>
      <c r="B4943" s="14">
        <f>Data!D4943</f>
        <v>44386</v>
      </c>
      <c r="C4943" s="12">
        <f>IFERROR(VLOOKUP(Data!B4943, Minorista!$A$2:$B$100, 2, FALSE), "")</f>
        <v>1</v>
      </c>
      <c r="D4943" s="12">
        <f t="array" ref="D4943">INDEX(Producto!$A$2:$A$500, MATCH(Data!H4943, Producto!$B$2:$B$500, 0))</f>
        <v>2</v>
      </c>
      <c r="E4943" s="12">
        <f>VLOOKUP(Data!E4943 &amp; Data!F4943 &amp; Data!G4943, Ubicacion!$A$2:$B$1000, 2, FALSE)</f>
        <v>15</v>
      </c>
      <c r="F4943" s="15">
        <f>Data!J4943</f>
        <v>56</v>
      </c>
      <c r="G4943" s="16">
        <f>Data!I4943</f>
        <v>33</v>
      </c>
      <c r="H4943" s="17">
        <f>Data!K4943</f>
        <v>1848</v>
      </c>
      <c r="I4943" s="17">
        <f>Data!L4943</f>
        <v>850.08</v>
      </c>
      <c r="J4943" s="12" t="str">
        <f>Data!N4943</f>
        <v>Online</v>
      </c>
      <c r="K4943" s="12" t="str">
        <f>Data!O4943</f>
        <v>Tarjeta</v>
      </c>
      <c r="L4943" s="12" t="str">
        <f>Data!P4943</f>
        <v>Recurrente</v>
      </c>
    </row>
    <row r="4944">
      <c r="A4944" s="11">
        <v>4943.0</v>
      </c>
      <c r="B4944" s="14">
        <f>Data!D4944</f>
        <v>44387</v>
      </c>
      <c r="C4944" s="12">
        <f>IFERROR(VLOOKUP(Data!B4944, Minorista!$A$2:$B$100, 2, FALSE), "")</f>
        <v>1</v>
      </c>
      <c r="D4944" s="12">
        <f t="array" ref="D4944">INDEX(Producto!$A$2:$A$500, MATCH(Data!H4944, Producto!$B$2:$B$500, 0))</f>
        <v>3</v>
      </c>
      <c r="E4944" s="12">
        <f>VLOOKUP(Data!E4944 &amp; Data!F4944 &amp; Data!G4944, Ubicacion!$A$2:$B$1000, 2, FALSE)</f>
        <v>15</v>
      </c>
      <c r="F4944" s="15">
        <f>Data!J4944</f>
        <v>25</v>
      </c>
      <c r="G4944" s="16">
        <f>Data!I4944</f>
        <v>18</v>
      </c>
      <c r="H4944" s="17">
        <f>Data!K4944</f>
        <v>450</v>
      </c>
      <c r="I4944" s="17">
        <f>Data!L4944</f>
        <v>216</v>
      </c>
      <c r="J4944" s="12" t="str">
        <f>Data!N4944</f>
        <v>Online</v>
      </c>
      <c r="K4944" s="12" t="str">
        <f>Data!O4944</f>
        <v>Tarjeta</v>
      </c>
      <c r="L4944" s="12" t="str">
        <f>Data!P4944</f>
        <v>Nuevo</v>
      </c>
    </row>
    <row r="4945">
      <c r="A4945" s="11">
        <v>4944.0</v>
      </c>
      <c r="B4945" s="14">
        <f>Data!D4945</f>
        <v>44388</v>
      </c>
      <c r="C4945" s="12">
        <f>IFERROR(VLOOKUP(Data!B4945, Minorista!$A$2:$B$100, 2, FALSE), "")</f>
        <v>1</v>
      </c>
      <c r="D4945" s="12">
        <f t="array" ref="D4945">INDEX(Producto!$A$2:$A$500, MATCH(Data!H4945, Producto!$B$2:$B$500, 0))</f>
        <v>4</v>
      </c>
      <c r="E4945" s="12">
        <f>VLOOKUP(Data!E4945 &amp; Data!F4945 &amp; Data!G4945, Ubicacion!$A$2:$B$1000, 2, FALSE)</f>
        <v>15</v>
      </c>
      <c r="F4945" s="15">
        <f>Data!J4945</f>
        <v>23</v>
      </c>
      <c r="G4945" s="16">
        <f>Data!I4945</f>
        <v>19</v>
      </c>
      <c r="H4945" s="17">
        <f>Data!K4945</f>
        <v>437</v>
      </c>
      <c r="I4945" s="17">
        <f>Data!L4945</f>
        <v>227.24</v>
      </c>
      <c r="J4945" s="12" t="str">
        <f>Data!N4945</f>
        <v>Online</v>
      </c>
      <c r="K4945" s="12" t="str">
        <f>Data!O4945</f>
        <v>Tarjeta</v>
      </c>
      <c r="L4945" s="12" t="str">
        <f>Data!P4945</f>
        <v>Recurrente</v>
      </c>
    </row>
    <row r="4946">
      <c r="A4946" s="11">
        <v>4945.0</v>
      </c>
      <c r="B4946" s="14">
        <f>Data!D4946</f>
        <v>44389</v>
      </c>
      <c r="C4946" s="12">
        <f>IFERROR(VLOOKUP(Data!B4946, Minorista!$A$2:$B$100, 2, FALSE), "")</f>
        <v>1</v>
      </c>
      <c r="D4946" s="12">
        <f t="array" ref="D4946">INDEX(Producto!$A$2:$A$500, MATCH(Data!H4946, Producto!$B$2:$B$500, 0))</f>
        <v>5</v>
      </c>
      <c r="E4946" s="12">
        <f>VLOOKUP(Data!E4946 &amp; Data!F4946 &amp; Data!G4946, Ubicacion!$A$2:$B$1000, 2, FALSE)</f>
        <v>15</v>
      </c>
      <c r="F4946" s="15">
        <f>Data!J4946</f>
        <v>21</v>
      </c>
      <c r="G4946" s="16">
        <f>Data!I4946</f>
        <v>29</v>
      </c>
      <c r="H4946" s="17">
        <f>Data!K4946</f>
        <v>609</v>
      </c>
      <c r="I4946" s="17">
        <f>Data!L4946</f>
        <v>292.32</v>
      </c>
      <c r="J4946" s="12" t="str">
        <f>Data!N4946</f>
        <v>Online</v>
      </c>
      <c r="K4946" s="12" t="str">
        <f>Data!O4946</f>
        <v>Transferencia bancaria</v>
      </c>
      <c r="L4946" s="12" t="str">
        <f>Data!P4946</f>
        <v>Recurrente</v>
      </c>
    </row>
    <row r="4947">
      <c r="A4947" s="11">
        <v>4946.0</v>
      </c>
      <c r="B4947" s="14">
        <f>Data!D4947</f>
        <v>44390</v>
      </c>
      <c r="C4947" s="12">
        <f>IFERROR(VLOOKUP(Data!B4947, Minorista!$A$2:$B$100, 2, FALSE), "")</f>
        <v>1</v>
      </c>
      <c r="D4947" s="12">
        <f t="array" ref="D4947">INDEX(Producto!$A$2:$A$500, MATCH(Data!H4947, Producto!$B$2:$B$500, 0))</f>
        <v>6</v>
      </c>
      <c r="E4947" s="12">
        <f>VLOOKUP(Data!E4947 &amp; Data!F4947 &amp; Data!G4947, Ubicacion!$A$2:$B$1000, 2, FALSE)</f>
        <v>15</v>
      </c>
      <c r="F4947" s="15">
        <f>Data!J4947</f>
        <v>39</v>
      </c>
      <c r="G4947" s="16">
        <f>Data!I4947</f>
        <v>34</v>
      </c>
      <c r="H4947" s="17">
        <f>Data!K4947</f>
        <v>1326</v>
      </c>
      <c r="I4947" s="17">
        <f>Data!L4947</f>
        <v>822.12</v>
      </c>
      <c r="J4947" s="12" t="str">
        <f>Data!N4947</f>
        <v>Online</v>
      </c>
      <c r="K4947" s="12" t="str">
        <f>Data!O4947</f>
        <v>Efectivo</v>
      </c>
      <c r="L4947" s="12" t="str">
        <f>Data!P4947</f>
        <v>Nuevo</v>
      </c>
    </row>
    <row r="4948">
      <c r="A4948" s="11">
        <v>4947.0</v>
      </c>
      <c r="B4948" s="14">
        <f>Data!D4948</f>
        <v>44391</v>
      </c>
      <c r="C4948" s="12">
        <f>IFERROR(VLOOKUP(Data!B4948, Minorista!$A$2:$B$100, 2, FALSE), "")</f>
        <v>1</v>
      </c>
      <c r="D4948" s="12">
        <f t="array" ref="D4948">INDEX(Producto!$A$2:$A$500, MATCH(Data!H4948, Producto!$B$2:$B$500, 0))</f>
        <v>1</v>
      </c>
      <c r="E4948" s="12">
        <f>VLOOKUP(Data!E4948 &amp; Data!F4948 &amp; Data!G4948, Ubicacion!$A$2:$B$1000, 2, FALSE)</f>
        <v>15</v>
      </c>
      <c r="F4948" s="15">
        <f>Data!J4948</f>
        <v>94</v>
      </c>
      <c r="G4948" s="16">
        <f>Data!I4948</f>
        <v>36</v>
      </c>
      <c r="H4948" s="17">
        <f>Data!K4948</f>
        <v>3384</v>
      </c>
      <c r="I4948" s="17">
        <f>Data!L4948</f>
        <v>1827.36</v>
      </c>
      <c r="J4948" s="12" t="str">
        <f>Data!N4948</f>
        <v>Online</v>
      </c>
      <c r="K4948" s="12" t="str">
        <f>Data!O4948</f>
        <v>Transferencia bancaria</v>
      </c>
      <c r="L4948" s="12" t="str">
        <f>Data!P4948</f>
        <v>Recurrente</v>
      </c>
    </row>
    <row r="4949">
      <c r="A4949" s="11">
        <v>4948.0</v>
      </c>
      <c r="B4949" s="14">
        <f>Data!D4949</f>
        <v>44392</v>
      </c>
      <c r="C4949" s="12">
        <f>IFERROR(VLOOKUP(Data!B4949, Minorista!$A$2:$B$100, 2, FALSE), "")</f>
        <v>1</v>
      </c>
      <c r="D4949" s="12">
        <f t="array" ref="D4949">INDEX(Producto!$A$2:$A$500, MATCH(Data!H4949, Producto!$B$2:$B$500, 0))</f>
        <v>2</v>
      </c>
      <c r="E4949" s="12">
        <f>VLOOKUP(Data!E4949 &amp; Data!F4949 &amp; Data!G4949, Ubicacion!$A$2:$B$1000, 2, FALSE)</f>
        <v>15</v>
      </c>
      <c r="F4949" s="15">
        <f>Data!J4949</f>
        <v>41</v>
      </c>
      <c r="G4949" s="16">
        <f>Data!I4949</f>
        <v>29</v>
      </c>
      <c r="H4949" s="17">
        <f>Data!K4949</f>
        <v>1189</v>
      </c>
      <c r="I4949" s="17">
        <f>Data!L4949</f>
        <v>546.94</v>
      </c>
      <c r="J4949" s="12" t="str">
        <f>Data!N4949</f>
        <v>Online</v>
      </c>
      <c r="K4949" s="12" t="str">
        <f>Data!O4949</f>
        <v>Transferencia bancaria</v>
      </c>
      <c r="L4949" s="12" t="str">
        <f>Data!P4949</f>
        <v>Nuevo</v>
      </c>
    </row>
    <row r="4950">
      <c r="A4950" s="11">
        <v>4949.0</v>
      </c>
      <c r="B4950" s="14">
        <f>Data!D4950</f>
        <v>44393</v>
      </c>
      <c r="C4950" s="12">
        <f>IFERROR(VLOOKUP(Data!B4950, Minorista!$A$2:$B$100, 2, FALSE), "")</f>
        <v>1</v>
      </c>
      <c r="D4950" s="12">
        <f t="array" ref="D4950">INDEX(Producto!$A$2:$A$500, MATCH(Data!H4950, Producto!$B$2:$B$500, 0))</f>
        <v>3</v>
      </c>
      <c r="E4950" s="12">
        <f>VLOOKUP(Data!E4950 &amp; Data!F4950 &amp; Data!G4950, Ubicacion!$A$2:$B$1000, 2, FALSE)</f>
        <v>15</v>
      </c>
      <c r="F4950" s="15">
        <f>Data!J4950</f>
        <v>14</v>
      </c>
      <c r="G4950" s="16">
        <f>Data!I4950</f>
        <v>29</v>
      </c>
      <c r="H4950" s="17">
        <f>Data!K4950</f>
        <v>406</v>
      </c>
      <c r="I4950" s="17">
        <f>Data!L4950</f>
        <v>203</v>
      </c>
      <c r="J4950" s="12" t="str">
        <f>Data!N4950</f>
        <v>Online</v>
      </c>
      <c r="K4950" s="12" t="str">
        <f>Data!O4950</f>
        <v>Tarjeta</v>
      </c>
      <c r="L4950" s="12" t="str">
        <f>Data!P4950</f>
        <v>Recurrente</v>
      </c>
    </row>
    <row r="4951">
      <c r="A4951" s="11">
        <v>4950.0</v>
      </c>
      <c r="B4951" s="14">
        <f>Data!D4951</f>
        <v>44394</v>
      </c>
      <c r="C4951" s="12">
        <f>IFERROR(VLOOKUP(Data!B4951, Minorista!$A$2:$B$100, 2, FALSE), "")</f>
        <v>1</v>
      </c>
      <c r="D4951" s="12">
        <f t="array" ref="D4951">INDEX(Producto!$A$2:$A$500, MATCH(Data!H4951, Producto!$B$2:$B$500, 0))</f>
        <v>4</v>
      </c>
      <c r="E4951" s="12">
        <f>VLOOKUP(Data!E4951 &amp; Data!F4951 &amp; Data!G4951, Ubicacion!$A$2:$B$1000, 2, FALSE)</f>
        <v>15</v>
      </c>
      <c r="F4951" s="15">
        <f>Data!J4951</f>
        <v>7</v>
      </c>
      <c r="G4951" s="16">
        <f>Data!I4951</f>
        <v>29</v>
      </c>
      <c r="H4951" s="17">
        <f>Data!K4951</f>
        <v>203</v>
      </c>
      <c r="I4951" s="17">
        <f>Data!L4951</f>
        <v>107.59</v>
      </c>
      <c r="J4951" s="12" t="str">
        <f>Data!N4951</f>
        <v>Online</v>
      </c>
      <c r="K4951" s="12" t="str">
        <f>Data!O4951</f>
        <v>Tarjeta</v>
      </c>
      <c r="L4951" s="12" t="str">
        <f>Data!P4951</f>
        <v>Nuevo</v>
      </c>
    </row>
    <row r="4952">
      <c r="A4952" s="11">
        <v>4951.0</v>
      </c>
      <c r="B4952" s="14">
        <f>Data!D4952</f>
        <v>44395</v>
      </c>
      <c r="C4952" s="12">
        <f>IFERROR(VLOOKUP(Data!B4952, Minorista!$A$2:$B$100, 2, FALSE), "")</f>
        <v>1</v>
      </c>
      <c r="D4952" s="12">
        <f t="array" ref="D4952">INDEX(Producto!$A$2:$A$500, MATCH(Data!H4952, Producto!$B$2:$B$500, 0))</f>
        <v>5</v>
      </c>
      <c r="E4952" s="12">
        <f>VLOOKUP(Data!E4952 &amp; Data!F4952 &amp; Data!G4952, Ubicacion!$A$2:$B$1000, 2, FALSE)</f>
        <v>15</v>
      </c>
      <c r="F4952" s="15">
        <f>Data!J4952</f>
        <v>7</v>
      </c>
      <c r="G4952" s="16">
        <f>Data!I4952</f>
        <v>37</v>
      </c>
      <c r="H4952" s="17">
        <f>Data!K4952</f>
        <v>259</v>
      </c>
      <c r="I4952" s="17">
        <f>Data!L4952</f>
        <v>124.32</v>
      </c>
      <c r="J4952" s="12" t="str">
        <f>Data!N4952</f>
        <v>Online</v>
      </c>
      <c r="K4952" s="12" t="str">
        <f>Data!O4952</f>
        <v>Transferencia bancaria</v>
      </c>
      <c r="L4952" s="12" t="str">
        <f>Data!P4952</f>
        <v>Nuevo</v>
      </c>
    </row>
    <row r="4953">
      <c r="A4953" s="11">
        <v>4952.0</v>
      </c>
      <c r="B4953" s="14">
        <f>Data!D4953</f>
        <v>44396</v>
      </c>
      <c r="C4953" s="12">
        <f>IFERROR(VLOOKUP(Data!B4953, Minorista!$A$2:$B$100, 2, FALSE), "")</f>
        <v>1</v>
      </c>
      <c r="D4953" s="12">
        <f t="array" ref="D4953">INDEX(Producto!$A$2:$A$500, MATCH(Data!H4953, Producto!$B$2:$B$500, 0))</f>
        <v>6</v>
      </c>
      <c r="E4953" s="12">
        <f>VLOOKUP(Data!E4953 &amp; Data!F4953 &amp; Data!G4953, Ubicacion!$A$2:$B$1000, 2, FALSE)</f>
        <v>15</v>
      </c>
      <c r="F4953" s="15">
        <f>Data!J4953</f>
        <v>38</v>
      </c>
      <c r="G4953" s="16">
        <f>Data!I4953</f>
        <v>44</v>
      </c>
      <c r="H4953" s="17">
        <f>Data!K4953</f>
        <v>1672</v>
      </c>
      <c r="I4953" s="17">
        <f>Data!L4953</f>
        <v>1053.36</v>
      </c>
      <c r="J4953" s="12" t="str">
        <f>Data!N4953</f>
        <v>Online</v>
      </c>
      <c r="K4953" s="12" t="str">
        <f>Data!O4953</f>
        <v>Tarjeta</v>
      </c>
      <c r="L4953" s="12" t="str">
        <f>Data!P4953</f>
        <v>Recurrente</v>
      </c>
    </row>
    <row r="4954">
      <c r="A4954" s="11">
        <v>4953.0</v>
      </c>
      <c r="B4954" s="14">
        <f>Data!D4954</f>
        <v>44397</v>
      </c>
      <c r="C4954" s="12">
        <f>IFERROR(VLOOKUP(Data!B4954, Minorista!$A$2:$B$100, 2, FALSE), "")</f>
        <v>1</v>
      </c>
      <c r="D4954" s="12">
        <f t="array" ref="D4954">INDEX(Producto!$A$2:$A$500, MATCH(Data!H4954, Producto!$B$2:$B$500, 0))</f>
        <v>1</v>
      </c>
      <c r="E4954" s="12">
        <f>VLOOKUP(Data!E4954 &amp; Data!F4954 &amp; Data!G4954, Ubicacion!$A$2:$B$1000, 2, FALSE)</f>
        <v>15</v>
      </c>
      <c r="F4954" s="15">
        <f>Data!J4954</f>
        <v>84</v>
      </c>
      <c r="G4954" s="16">
        <f>Data!I4954</f>
        <v>37</v>
      </c>
      <c r="H4954" s="17">
        <f>Data!K4954</f>
        <v>3108</v>
      </c>
      <c r="I4954" s="17">
        <f>Data!L4954</f>
        <v>1678.32</v>
      </c>
      <c r="J4954" s="12" t="str">
        <f>Data!N4954</f>
        <v>Online</v>
      </c>
      <c r="K4954" s="12" t="str">
        <f>Data!O4954</f>
        <v>Tarjeta</v>
      </c>
      <c r="L4954" s="12" t="str">
        <f>Data!P4954</f>
        <v>Nuevo</v>
      </c>
    </row>
    <row r="4955">
      <c r="A4955" s="11">
        <v>4954.0</v>
      </c>
      <c r="B4955" s="14">
        <f>Data!D4955</f>
        <v>44398</v>
      </c>
      <c r="C4955" s="12">
        <f>IFERROR(VLOOKUP(Data!B4955, Minorista!$A$2:$B$100, 2, FALSE), "")</f>
        <v>1</v>
      </c>
      <c r="D4955" s="12">
        <f t="array" ref="D4955">INDEX(Producto!$A$2:$A$500, MATCH(Data!H4955, Producto!$B$2:$B$500, 0))</f>
        <v>2</v>
      </c>
      <c r="E4955" s="12">
        <f>VLOOKUP(Data!E4955 &amp; Data!F4955 &amp; Data!G4955, Ubicacion!$A$2:$B$1000, 2, FALSE)</f>
        <v>15</v>
      </c>
      <c r="F4955" s="15">
        <f>Data!J4955</f>
        <v>41</v>
      </c>
      <c r="G4955" s="16">
        <f>Data!I4955</f>
        <v>29</v>
      </c>
      <c r="H4955" s="17">
        <f>Data!K4955</f>
        <v>1189</v>
      </c>
      <c r="I4955" s="17">
        <f>Data!L4955</f>
        <v>546.94</v>
      </c>
      <c r="J4955" s="12" t="str">
        <f>Data!N4955</f>
        <v>Online</v>
      </c>
      <c r="K4955" s="12" t="str">
        <f>Data!O4955</f>
        <v>Transferencia bancaria</v>
      </c>
      <c r="L4955" s="12" t="str">
        <f>Data!P4955</f>
        <v>Nuevo</v>
      </c>
    </row>
    <row r="4956">
      <c r="A4956" s="11">
        <v>4955.0</v>
      </c>
      <c r="B4956" s="14">
        <f>Data!D4956</f>
        <v>44399</v>
      </c>
      <c r="C4956" s="12">
        <f>IFERROR(VLOOKUP(Data!B4956, Minorista!$A$2:$B$100, 2, FALSE), "")</f>
        <v>1</v>
      </c>
      <c r="D4956" s="12">
        <f t="array" ref="D4956">INDEX(Producto!$A$2:$A$500, MATCH(Data!H4956, Producto!$B$2:$B$500, 0))</f>
        <v>3</v>
      </c>
      <c r="E4956" s="12">
        <f>VLOOKUP(Data!E4956 &amp; Data!F4956 &amp; Data!G4956, Ubicacion!$A$2:$B$1000, 2, FALSE)</f>
        <v>15</v>
      </c>
      <c r="F4956" s="15">
        <f>Data!J4956</f>
        <v>25</v>
      </c>
      <c r="G4956" s="16">
        <f>Data!I4956</f>
        <v>29</v>
      </c>
      <c r="H4956" s="17">
        <f>Data!K4956</f>
        <v>725</v>
      </c>
      <c r="I4956" s="17">
        <f>Data!L4956</f>
        <v>340.75</v>
      </c>
      <c r="J4956" s="12" t="str">
        <f>Data!N4956</f>
        <v>Online</v>
      </c>
      <c r="K4956" s="12" t="str">
        <f>Data!O4956</f>
        <v>Efectivo</v>
      </c>
      <c r="L4956" s="12" t="str">
        <f>Data!P4956</f>
        <v>Recurrente</v>
      </c>
    </row>
    <row r="4957">
      <c r="A4957" s="11">
        <v>4956.0</v>
      </c>
      <c r="B4957" s="14">
        <f>Data!D4957</f>
        <v>44400</v>
      </c>
      <c r="C4957" s="12">
        <f>IFERROR(VLOOKUP(Data!B4957, Minorista!$A$2:$B$100, 2, FALSE), "")</f>
        <v>1</v>
      </c>
      <c r="D4957" s="12">
        <f t="array" ref="D4957">INDEX(Producto!$A$2:$A$500, MATCH(Data!H4957, Producto!$B$2:$B$500, 0))</f>
        <v>4</v>
      </c>
      <c r="E4957" s="12">
        <f>VLOOKUP(Data!E4957 &amp; Data!F4957 &amp; Data!G4957, Ubicacion!$A$2:$B$1000, 2, FALSE)</f>
        <v>15</v>
      </c>
      <c r="F4957" s="15">
        <f>Data!J4957</f>
        <v>36</v>
      </c>
      <c r="G4957" s="16">
        <f>Data!I4957</f>
        <v>27</v>
      </c>
      <c r="H4957" s="17">
        <f>Data!K4957</f>
        <v>972</v>
      </c>
      <c r="I4957" s="17">
        <f>Data!L4957</f>
        <v>534.6</v>
      </c>
      <c r="J4957" s="12" t="str">
        <f>Data!N4957</f>
        <v>Online</v>
      </c>
      <c r="K4957" s="12" t="str">
        <f>Data!O4957</f>
        <v>Efectivo</v>
      </c>
      <c r="L4957" s="12" t="str">
        <f>Data!P4957</f>
        <v>Recurrente</v>
      </c>
    </row>
    <row r="4958">
      <c r="A4958" s="11">
        <v>4957.0</v>
      </c>
      <c r="B4958" s="14">
        <f>Data!D4958</f>
        <v>44401</v>
      </c>
      <c r="C4958" s="12">
        <f>IFERROR(VLOOKUP(Data!B4958, Minorista!$A$2:$B$100, 2, FALSE), "")</f>
        <v>1</v>
      </c>
      <c r="D4958" s="12">
        <f t="array" ref="D4958">INDEX(Producto!$A$2:$A$500, MATCH(Data!H4958, Producto!$B$2:$B$500, 0))</f>
        <v>5</v>
      </c>
      <c r="E4958" s="12">
        <f>VLOOKUP(Data!E4958 &amp; Data!F4958 &amp; Data!G4958, Ubicacion!$A$2:$B$1000, 2, FALSE)</f>
        <v>15</v>
      </c>
      <c r="F4958" s="15">
        <f>Data!J4958</f>
        <v>27</v>
      </c>
      <c r="G4958" s="16">
        <f>Data!I4958</f>
        <v>48</v>
      </c>
      <c r="H4958" s="17">
        <f>Data!K4958</f>
        <v>1296</v>
      </c>
      <c r="I4958" s="17">
        <f>Data!L4958</f>
        <v>583.2</v>
      </c>
      <c r="J4958" s="12" t="str">
        <f>Data!N4958</f>
        <v>Online</v>
      </c>
      <c r="K4958" s="12" t="str">
        <f>Data!O4958</f>
        <v>Tarjeta</v>
      </c>
      <c r="L4958" s="12" t="str">
        <f>Data!P4958</f>
        <v>Recurrente</v>
      </c>
    </row>
    <row r="4959">
      <c r="A4959" s="11">
        <v>4958.0</v>
      </c>
      <c r="B4959" s="14">
        <f>Data!D4959</f>
        <v>44402</v>
      </c>
      <c r="C4959" s="12">
        <f>IFERROR(VLOOKUP(Data!B4959, Minorista!$A$2:$B$100, 2, FALSE), "")</f>
        <v>1</v>
      </c>
      <c r="D4959" s="12">
        <f t="array" ref="D4959">INDEX(Producto!$A$2:$A$500, MATCH(Data!H4959, Producto!$B$2:$B$500, 0))</f>
        <v>6</v>
      </c>
      <c r="E4959" s="12">
        <f>VLOOKUP(Data!E4959 &amp; Data!F4959 &amp; Data!G4959, Ubicacion!$A$2:$B$1000, 2, FALSE)</f>
        <v>15</v>
      </c>
      <c r="F4959" s="15">
        <f>Data!J4959</f>
        <v>58</v>
      </c>
      <c r="G4959" s="16">
        <f>Data!I4959</f>
        <v>53</v>
      </c>
      <c r="H4959" s="17">
        <f>Data!K4959</f>
        <v>3074</v>
      </c>
      <c r="I4959" s="17">
        <f>Data!L4959</f>
        <v>1905.88</v>
      </c>
      <c r="J4959" s="12" t="str">
        <f>Data!N4959</f>
        <v>Online</v>
      </c>
      <c r="K4959" s="12" t="str">
        <f>Data!O4959</f>
        <v>Tarjeta</v>
      </c>
      <c r="L4959" s="12" t="str">
        <f>Data!P4959</f>
        <v>Recurrente</v>
      </c>
    </row>
    <row r="4960">
      <c r="A4960" s="11">
        <v>4959.0</v>
      </c>
      <c r="B4960" s="14">
        <f>Data!D4960</f>
        <v>44403</v>
      </c>
      <c r="C4960" s="12">
        <f>IFERROR(VLOOKUP(Data!B4960, Minorista!$A$2:$B$100, 2, FALSE), "")</f>
        <v>1</v>
      </c>
      <c r="D4960" s="12">
        <f t="array" ref="D4960">INDEX(Producto!$A$2:$A$500, MATCH(Data!H4960, Producto!$B$2:$B$500, 0))</f>
        <v>1</v>
      </c>
      <c r="E4960" s="12">
        <f>VLOOKUP(Data!E4960 &amp; Data!F4960 &amp; Data!G4960, Ubicacion!$A$2:$B$1000, 2, FALSE)</f>
        <v>15</v>
      </c>
      <c r="F4960" s="15">
        <f>Data!J4960</f>
        <v>117</v>
      </c>
      <c r="G4960" s="16">
        <f>Data!I4960</f>
        <v>49</v>
      </c>
      <c r="H4960" s="17">
        <f>Data!K4960</f>
        <v>5733</v>
      </c>
      <c r="I4960" s="17">
        <f>Data!L4960</f>
        <v>2866.5</v>
      </c>
      <c r="J4960" s="12" t="str">
        <f>Data!N4960</f>
        <v>Online</v>
      </c>
      <c r="K4960" s="12" t="str">
        <f>Data!O4960</f>
        <v>Efectivo</v>
      </c>
      <c r="L4960" s="12" t="str">
        <f>Data!P4960</f>
        <v>Recurrente</v>
      </c>
    </row>
    <row r="4961">
      <c r="A4961" s="11">
        <v>4960.0</v>
      </c>
      <c r="B4961" s="14">
        <f>Data!D4961</f>
        <v>44404</v>
      </c>
      <c r="C4961" s="12">
        <f>IFERROR(VLOOKUP(Data!B4961, Minorista!$A$2:$B$100, 2, FALSE), "")</f>
        <v>1</v>
      </c>
      <c r="D4961" s="12">
        <f t="array" ref="D4961">INDEX(Producto!$A$2:$A$500, MATCH(Data!H4961, Producto!$B$2:$B$500, 0))</f>
        <v>2</v>
      </c>
      <c r="E4961" s="12">
        <f>VLOOKUP(Data!E4961 &amp; Data!F4961 &amp; Data!G4961, Ubicacion!$A$2:$B$1000, 2, FALSE)</f>
        <v>15</v>
      </c>
      <c r="F4961" s="15">
        <f>Data!J4961</f>
        <v>63</v>
      </c>
      <c r="G4961" s="16">
        <f>Data!I4961</f>
        <v>36</v>
      </c>
      <c r="H4961" s="17">
        <f>Data!K4961</f>
        <v>2268</v>
      </c>
      <c r="I4961" s="17">
        <f>Data!L4961</f>
        <v>1134</v>
      </c>
      <c r="J4961" s="12" t="str">
        <f>Data!N4961</f>
        <v>Online</v>
      </c>
      <c r="K4961" s="12" t="str">
        <f>Data!O4961</f>
        <v>Transferencia bancaria</v>
      </c>
      <c r="L4961" s="12" t="str">
        <f>Data!P4961</f>
        <v>Nuevo</v>
      </c>
    </row>
    <row r="4962">
      <c r="A4962" s="11">
        <v>4961.0</v>
      </c>
      <c r="B4962" s="14">
        <f>Data!D4962</f>
        <v>44405</v>
      </c>
      <c r="C4962" s="12">
        <f>IFERROR(VLOOKUP(Data!B4962, Minorista!$A$2:$B$100, 2, FALSE), "")</f>
        <v>1</v>
      </c>
      <c r="D4962" s="12">
        <f t="array" ref="D4962">INDEX(Producto!$A$2:$A$500, MATCH(Data!H4962, Producto!$B$2:$B$500, 0))</f>
        <v>3</v>
      </c>
      <c r="E4962" s="12">
        <f>VLOOKUP(Data!E4962 &amp; Data!F4962 &amp; Data!G4962, Ubicacion!$A$2:$B$1000, 2, FALSE)</f>
        <v>15</v>
      </c>
      <c r="F4962" s="15">
        <f>Data!J4962</f>
        <v>60</v>
      </c>
      <c r="G4962" s="16">
        <f>Data!I4962</f>
        <v>39</v>
      </c>
      <c r="H4962" s="17">
        <f>Data!K4962</f>
        <v>2340</v>
      </c>
      <c r="I4962" s="17">
        <f>Data!L4962</f>
        <v>1146.6</v>
      </c>
      <c r="J4962" s="12" t="str">
        <f>Data!N4962</f>
        <v>Online</v>
      </c>
      <c r="K4962" s="12" t="str">
        <f>Data!O4962</f>
        <v>Efectivo</v>
      </c>
      <c r="L4962" s="12" t="str">
        <f>Data!P4962</f>
        <v>Nuevo</v>
      </c>
    </row>
    <row r="4963">
      <c r="A4963" s="11">
        <v>4962.0</v>
      </c>
      <c r="B4963" s="14">
        <f>Data!D4963</f>
        <v>44406</v>
      </c>
      <c r="C4963" s="12">
        <f>IFERROR(VLOOKUP(Data!B4963, Minorista!$A$2:$B$100, 2, FALSE), "")</f>
        <v>1</v>
      </c>
      <c r="D4963" s="12">
        <f t="array" ref="D4963">INDEX(Producto!$A$2:$A$500, MATCH(Data!H4963, Producto!$B$2:$B$500, 0))</f>
        <v>4</v>
      </c>
      <c r="E4963" s="12">
        <f>VLOOKUP(Data!E4963 &amp; Data!F4963 &amp; Data!G4963, Ubicacion!$A$2:$B$1000, 2, FALSE)</f>
        <v>15</v>
      </c>
      <c r="F4963" s="15">
        <f>Data!J4963</f>
        <v>38</v>
      </c>
      <c r="G4963" s="16">
        <f>Data!I4963</f>
        <v>38</v>
      </c>
      <c r="H4963" s="17">
        <f>Data!K4963</f>
        <v>1444</v>
      </c>
      <c r="I4963" s="17">
        <f>Data!L4963</f>
        <v>794.2</v>
      </c>
      <c r="J4963" s="12" t="str">
        <f>Data!N4963</f>
        <v>Online</v>
      </c>
      <c r="K4963" s="12" t="str">
        <f>Data!O4963</f>
        <v>Efectivo</v>
      </c>
      <c r="L4963" s="12" t="str">
        <f>Data!P4963</f>
        <v>Nuevo</v>
      </c>
    </row>
    <row r="4964">
      <c r="A4964" s="11">
        <v>4963.0</v>
      </c>
      <c r="B4964" s="14">
        <f>Data!D4964</f>
        <v>44407</v>
      </c>
      <c r="C4964" s="12">
        <f>IFERROR(VLOOKUP(Data!B4964, Minorista!$A$2:$B$100, 2, FALSE), "")</f>
        <v>1</v>
      </c>
      <c r="D4964" s="12">
        <f t="array" ref="D4964">INDEX(Producto!$A$2:$A$500, MATCH(Data!H4964, Producto!$B$2:$B$500, 0))</f>
        <v>5</v>
      </c>
      <c r="E4964" s="12">
        <f>VLOOKUP(Data!E4964 &amp; Data!F4964 &amp; Data!G4964, Ubicacion!$A$2:$B$1000, 2, FALSE)</f>
        <v>15</v>
      </c>
      <c r="F4964" s="15">
        <f>Data!J4964</f>
        <v>39</v>
      </c>
      <c r="G4964" s="16">
        <f>Data!I4964</f>
        <v>45</v>
      </c>
      <c r="H4964" s="17">
        <f>Data!K4964</f>
        <v>1755</v>
      </c>
      <c r="I4964" s="17">
        <f>Data!L4964</f>
        <v>842.4</v>
      </c>
      <c r="J4964" s="12" t="str">
        <f>Data!N4964</f>
        <v>Online</v>
      </c>
      <c r="K4964" s="12" t="str">
        <f>Data!O4964</f>
        <v>Transferencia bancaria</v>
      </c>
      <c r="L4964" s="12" t="str">
        <f>Data!P4964</f>
        <v>Nuevo</v>
      </c>
    </row>
    <row r="4965">
      <c r="A4965" s="11">
        <v>4964.0</v>
      </c>
      <c r="B4965" s="14">
        <f>Data!D4965</f>
        <v>44408</v>
      </c>
      <c r="C4965" s="12">
        <f>IFERROR(VLOOKUP(Data!B4965, Minorista!$A$2:$B$100, 2, FALSE), "")</f>
        <v>1</v>
      </c>
      <c r="D4965" s="12">
        <f t="array" ref="D4965">INDEX(Producto!$A$2:$A$500, MATCH(Data!H4965, Producto!$B$2:$B$500, 0))</f>
        <v>6</v>
      </c>
      <c r="E4965" s="12">
        <f>VLOOKUP(Data!E4965 &amp; Data!F4965 &amp; Data!G4965, Ubicacion!$A$2:$B$1000, 2, FALSE)</f>
        <v>15</v>
      </c>
      <c r="F4965" s="15">
        <f>Data!J4965</f>
        <v>65</v>
      </c>
      <c r="G4965" s="16">
        <f>Data!I4965</f>
        <v>54</v>
      </c>
      <c r="H4965" s="17">
        <f>Data!K4965</f>
        <v>3510</v>
      </c>
      <c r="I4965" s="17">
        <f>Data!L4965</f>
        <v>2176.2</v>
      </c>
      <c r="J4965" s="12" t="str">
        <f>Data!N4965</f>
        <v>Online</v>
      </c>
      <c r="K4965" s="12" t="str">
        <f>Data!O4965</f>
        <v>Tarjeta</v>
      </c>
      <c r="L4965" s="12" t="str">
        <f>Data!P4965</f>
        <v>Recurrente</v>
      </c>
    </row>
    <row r="4966">
      <c r="A4966" s="11">
        <v>4965.0</v>
      </c>
      <c r="B4966" s="14">
        <f>Data!D4966</f>
        <v>44409</v>
      </c>
      <c r="C4966" s="12">
        <f>IFERROR(VLOOKUP(Data!B4966, Minorista!$A$2:$B$100, 2, FALSE), "")</f>
        <v>3</v>
      </c>
      <c r="D4966" s="12">
        <f t="array" ref="D4966">INDEX(Producto!$A$2:$A$500, MATCH(Data!H4966, Producto!$B$2:$B$500, 0))</f>
        <v>1</v>
      </c>
      <c r="E4966" s="12">
        <f>VLOOKUP(Data!E4966 &amp; Data!F4966 &amp; Data!G4966, Ubicacion!$A$2:$B$1000, 2, FALSE)</f>
        <v>15</v>
      </c>
      <c r="F4966" s="15">
        <f>Data!J4966</f>
        <v>203</v>
      </c>
      <c r="G4966" s="16">
        <f>Data!I4966</f>
        <v>19</v>
      </c>
      <c r="H4966" s="17">
        <f>Data!K4966</f>
        <v>3857</v>
      </c>
      <c r="I4966" s="17">
        <f>Data!L4966</f>
        <v>2044.21</v>
      </c>
      <c r="J4966" s="12" t="str">
        <f>Data!N4966</f>
        <v>Online</v>
      </c>
      <c r="K4966" s="12" t="str">
        <f>Data!O4966</f>
        <v>Tarjeta</v>
      </c>
      <c r="L4966" s="12" t="str">
        <f>Data!P4966</f>
        <v>Nuevo</v>
      </c>
    </row>
    <row r="4967">
      <c r="A4967" s="11">
        <v>4966.0</v>
      </c>
      <c r="B4967" s="14">
        <f>Data!D4967</f>
        <v>44410</v>
      </c>
      <c r="C4967" s="12">
        <f>IFERROR(VLOOKUP(Data!B4967, Minorista!$A$2:$B$100, 2, FALSE), "")</f>
        <v>3</v>
      </c>
      <c r="D4967" s="12">
        <f t="array" ref="D4967">INDEX(Producto!$A$2:$A$500, MATCH(Data!H4967, Producto!$B$2:$B$500, 0))</f>
        <v>2</v>
      </c>
      <c r="E4967" s="12">
        <f>VLOOKUP(Data!E4967 &amp; Data!F4967 &amp; Data!G4967, Ubicacion!$A$2:$B$1000, 2, FALSE)</f>
        <v>15</v>
      </c>
      <c r="F4967" s="15">
        <f>Data!J4967</f>
        <v>196</v>
      </c>
      <c r="G4967" s="16">
        <f>Data!I4967</f>
        <v>29</v>
      </c>
      <c r="H4967" s="17">
        <f>Data!K4967</f>
        <v>5684</v>
      </c>
      <c r="I4967" s="17">
        <f>Data!L4967</f>
        <v>3069.36</v>
      </c>
      <c r="J4967" s="12" t="str">
        <f>Data!N4967</f>
        <v>Online</v>
      </c>
      <c r="K4967" s="12" t="str">
        <f>Data!O4967</f>
        <v>Tarjeta</v>
      </c>
      <c r="L4967" s="12" t="str">
        <f>Data!P4967</f>
        <v>Recurrente</v>
      </c>
    </row>
    <row r="4968">
      <c r="A4968" s="11">
        <v>4967.0</v>
      </c>
      <c r="B4968" s="14">
        <f>Data!D4968</f>
        <v>44411</v>
      </c>
      <c r="C4968" s="12">
        <f>IFERROR(VLOOKUP(Data!B4968, Minorista!$A$2:$B$100, 2, FALSE), "")</f>
        <v>3</v>
      </c>
      <c r="D4968" s="12">
        <f t="array" ref="D4968">INDEX(Producto!$A$2:$A$500, MATCH(Data!H4968, Producto!$B$2:$B$500, 0))</f>
        <v>3</v>
      </c>
      <c r="E4968" s="12">
        <f>VLOOKUP(Data!E4968 &amp; Data!F4968 &amp; Data!G4968, Ubicacion!$A$2:$B$1000, 2, FALSE)</f>
        <v>15</v>
      </c>
      <c r="F4968" s="15">
        <f>Data!J4968</f>
        <v>138</v>
      </c>
      <c r="G4968" s="16">
        <f>Data!I4968</f>
        <v>28</v>
      </c>
      <c r="H4968" s="17">
        <f>Data!K4968</f>
        <v>3864</v>
      </c>
      <c r="I4968" s="17">
        <f>Data!L4968</f>
        <v>2125.2</v>
      </c>
      <c r="J4968" s="12" t="str">
        <f>Data!N4968</f>
        <v>Online</v>
      </c>
      <c r="K4968" s="12" t="str">
        <f>Data!O4968</f>
        <v>Transferencia bancaria</v>
      </c>
      <c r="L4968" s="12" t="str">
        <f>Data!P4968</f>
        <v>Nuevo</v>
      </c>
    </row>
    <row r="4969">
      <c r="A4969" s="11">
        <v>4968.0</v>
      </c>
      <c r="B4969" s="14">
        <f>Data!D4969</f>
        <v>44412</v>
      </c>
      <c r="C4969" s="12">
        <f>IFERROR(VLOOKUP(Data!B4969, Minorista!$A$2:$B$100, 2, FALSE), "")</f>
        <v>3</v>
      </c>
      <c r="D4969" s="12">
        <f t="array" ref="D4969">INDEX(Producto!$A$2:$A$500, MATCH(Data!H4969, Producto!$B$2:$B$500, 0))</f>
        <v>4</v>
      </c>
      <c r="E4969" s="12">
        <f>VLOOKUP(Data!E4969 &amp; Data!F4969 &amp; Data!G4969, Ubicacion!$A$2:$B$1000, 2, FALSE)</f>
        <v>15</v>
      </c>
      <c r="F4969" s="15">
        <f>Data!J4969</f>
        <v>138</v>
      </c>
      <c r="G4969" s="16">
        <f>Data!I4969</f>
        <v>33</v>
      </c>
      <c r="H4969" s="17">
        <f>Data!K4969</f>
        <v>4554</v>
      </c>
      <c r="I4969" s="17">
        <f>Data!L4969</f>
        <v>2914.56</v>
      </c>
      <c r="J4969" s="12" t="str">
        <f>Data!N4969</f>
        <v>Online</v>
      </c>
      <c r="K4969" s="12" t="str">
        <f>Data!O4969</f>
        <v>Efectivo</v>
      </c>
      <c r="L4969" s="12" t="str">
        <f>Data!P4969</f>
        <v>Recurrente</v>
      </c>
    </row>
    <row r="4970">
      <c r="A4970" s="11">
        <v>4969.0</v>
      </c>
      <c r="B4970" s="14">
        <f>Data!D4970</f>
        <v>44413</v>
      </c>
      <c r="C4970" s="12">
        <f>IFERROR(VLOOKUP(Data!B4970, Minorista!$A$2:$B$100, 2, FALSE), "")</f>
        <v>3</v>
      </c>
      <c r="D4970" s="12">
        <f t="array" ref="D4970">INDEX(Producto!$A$2:$A$500, MATCH(Data!H4970, Producto!$B$2:$B$500, 0))</f>
        <v>5</v>
      </c>
      <c r="E4970" s="12">
        <f>VLOOKUP(Data!E4970 &amp; Data!F4970 &amp; Data!G4970, Ubicacion!$A$2:$B$1000, 2, FALSE)</f>
        <v>16</v>
      </c>
      <c r="F4970" s="15">
        <f>Data!J4970</f>
        <v>88</v>
      </c>
      <c r="G4970" s="16">
        <f>Data!I4970</f>
        <v>37</v>
      </c>
      <c r="H4970" s="17">
        <f>Data!K4970</f>
        <v>3256</v>
      </c>
      <c r="I4970" s="17">
        <f>Data!L4970</f>
        <v>1562.88</v>
      </c>
      <c r="J4970" s="12" t="str">
        <f>Data!N4970</f>
        <v>Online</v>
      </c>
      <c r="K4970" s="12" t="str">
        <f>Data!O4970</f>
        <v>Transferencia bancaria</v>
      </c>
      <c r="L4970" s="12" t="str">
        <f>Data!P4970</f>
        <v>Recurrente</v>
      </c>
    </row>
    <row r="4971">
      <c r="A4971" s="11">
        <v>4970.0</v>
      </c>
      <c r="B4971" s="14">
        <f>Data!D4971</f>
        <v>44414</v>
      </c>
      <c r="C4971" s="12">
        <f>IFERROR(VLOOKUP(Data!B4971, Minorista!$A$2:$B$100, 2, FALSE), "")</f>
        <v>3</v>
      </c>
      <c r="D4971" s="12">
        <f t="array" ref="D4971">INDEX(Producto!$A$2:$A$500, MATCH(Data!H4971, Producto!$B$2:$B$500, 0))</f>
        <v>6</v>
      </c>
      <c r="E4971" s="12">
        <f>VLOOKUP(Data!E4971 &amp; Data!F4971 &amp; Data!G4971, Ubicacion!$A$2:$B$1000, 2, FALSE)</f>
        <v>16</v>
      </c>
      <c r="F4971" s="15">
        <f>Data!J4971</f>
        <v>138</v>
      </c>
      <c r="G4971" s="16">
        <f>Data!I4971</f>
        <v>32</v>
      </c>
      <c r="H4971" s="17">
        <f>Data!K4971</f>
        <v>4416</v>
      </c>
      <c r="I4971" s="17">
        <f>Data!L4971</f>
        <v>3091.2</v>
      </c>
      <c r="J4971" s="12" t="str">
        <f>Data!N4971</f>
        <v>Online</v>
      </c>
      <c r="K4971" s="12" t="str">
        <f>Data!O4971</f>
        <v>Transferencia bancaria</v>
      </c>
      <c r="L4971" s="12" t="str">
        <f>Data!P4971</f>
        <v>Recurrente</v>
      </c>
    </row>
    <row r="4972">
      <c r="A4972" s="11">
        <v>4971.0</v>
      </c>
      <c r="B4972" s="14">
        <f>Data!D4972</f>
        <v>44415</v>
      </c>
      <c r="C4972" s="12">
        <f>IFERROR(VLOOKUP(Data!B4972, Minorista!$A$2:$B$100, 2, FALSE), "")</f>
        <v>3</v>
      </c>
      <c r="D4972" s="12">
        <f t="array" ref="D4972">INDEX(Producto!$A$2:$A$500, MATCH(Data!H4972, Producto!$B$2:$B$500, 0))</f>
        <v>1</v>
      </c>
      <c r="E4972" s="12">
        <f>VLOOKUP(Data!E4972 &amp; Data!F4972 &amp; Data!G4972, Ubicacion!$A$2:$B$1000, 2, FALSE)</f>
        <v>16</v>
      </c>
      <c r="F4972" s="15">
        <f>Data!J4972</f>
        <v>156</v>
      </c>
      <c r="G4972" s="16">
        <f>Data!I4972</f>
        <v>24</v>
      </c>
      <c r="H4972" s="17">
        <f>Data!K4972</f>
        <v>3744</v>
      </c>
      <c r="I4972" s="17">
        <f>Data!L4972</f>
        <v>2021.76</v>
      </c>
      <c r="J4972" s="12" t="str">
        <f>Data!N4972</f>
        <v>Online</v>
      </c>
      <c r="K4972" s="12" t="str">
        <f>Data!O4972</f>
        <v>Efectivo</v>
      </c>
      <c r="L4972" s="12" t="str">
        <f>Data!P4972</f>
        <v>Recurrente</v>
      </c>
    </row>
    <row r="4973">
      <c r="A4973" s="11">
        <v>4972.0</v>
      </c>
      <c r="B4973" s="14">
        <f>Data!D4973</f>
        <v>44416</v>
      </c>
      <c r="C4973" s="12">
        <f>IFERROR(VLOOKUP(Data!B4973, Minorista!$A$2:$B$100, 2, FALSE), "")</f>
        <v>3</v>
      </c>
      <c r="D4973" s="12">
        <f t="array" ref="D4973">INDEX(Producto!$A$2:$A$500, MATCH(Data!H4973, Producto!$B$2:$B$500, 0))</f>
        <v>2</v>
      </c>
      <c r="E4973" s="12">
        <f>VLOOKUP(Data!E4973 &amp; Data!F4973 &amp; Data!G4973, Ubicacion!$A$2:$B$1000, 2, FALSE)</f>
        <v>16</v>
      </c>
      <c r="F4973" s="15">
        <f>Data!J4973</f>
        <v>174</v>
      </c>
      <c r="G4973" s="16">
        <f>Data!I4973</f>
        <v>33</v>
      </c>
      <c r="H4973" s="17">
        <f>Data!K4973</f>
        <v>5742</v>
      </c>
      <c r="I4973" s="17">
        <f>Data!L4973</f>
        <v>3100.68</v>
      </c>
      <c r="J4973" s="12" t="str">
        <f>Data!N4973</f>
        <v>Online</v>
      </c>
      <c r="K4973" s="12" t="str">
        <f>Data!O4973</f>
        <v>Transferencia bancaria</v>
      </c>
      <c r="L4973" s="12" t="str">
        <f>Data!P4973</f>
        <v>Nuevo</v>
      </c>
    </row>
    <row r="4974">
      <c r="A4974" s="11">
        <v>4973.0</v>
      </c>
      <c r="B4974" s="14">
        <f>Data!D4974</f>
        <v>44417</v>
      </c>
      <c r="C4974" s="12">
        <f>IFERROR(VLOOKUP(Data!B4974, Minorista!$A$2:$B$100, 2, FALSE), "")</f>
        <v>3</v>
      </c>
      <c r="D4974" s="12">
        <f t="array" ref="D4974">INDEX(Producto!$A$2:$A$500, MATCH(Data!H4974, Producto!$B$2:$B$500, 0))</f>
        <v>3</v>
      </c>
      <c r="E4974" s="12">
        <f>VLOOKUP(Data!E4974 &amp; Data!F4974 &amp; Data!G4974, Ubicacion!$A$2:$B$1000, 2, FALSE)</f>
        <v>16</v>
      </c>
      <c r="F4974" s="15">
        <f>Data!J4974</f>
        <v>128</v>
      </c>
      <c r="G4974" s="16">
        <f>Data!I4974</f>
        <v>32</v>
      </c>
      <c r="H4974" s="17">
        <f>Data!K4974</f>
        <v>4096</v>
      </c>
      <c r="I4974" s="17">
        <f>Data!L4974</f>
        <v>2129.92</v>
      </c>
      <c r="J4974" s="12" t="str">
        <f>Data!N4974</f>
        <v>Online</v>
      </c>
      <c r="K4974" s="12" t="str">
        <f>Data!O4974</f>
        <v>Transferencia bancaria</v>
      </c>
      <c r="L4974" s="12" t="str">
        <f>Data!P4974</f>
        <v>Nuevo</v>
      </c>
    </row>
    <row r="4975">
      <c r="A4975" s="11">
        <v>4974.0</v>
      </c>
      <c r="B4975" s="14">
        <f>Data!D4975</f>
        <v>44418</v>
      </c>
      <c r="C4975" s="12">
        <f>IFERROR(VLOOKUP(Data!B4975, Minorista!$A$2:$B$100, 2, FALSE), "")</f>
        <v>3</v>
      </c>
      <c r="D4975" s="12">
        <f t="array" ref="D4975">INDEX(Producto!$A$2:$A$500, MATCH(Data!H4975, Producto!$B$2:$B$500, 0))</f>
        <v>4</v>
      </c>
      <c r="E4975" s="12">
        <f>VLOOKUP(Data!E4975 &amp; Data!F4975 &amp; Data!G4975, Ubicacion!$A$2:$B$1000, 2, FALSE)</f>
        <v>16</v>
      </c>
      <c r="F4975" s="15">
        <f>Data!J4975</f>
        <v>98</v>
      </c>
      <c r="G4975" s="16">
        <f>Data!I4975</f>
        <v>32</v>
      </c>
      <c r="H4975" s="17">
        <f>Data!K4975</f>
        <v>3136</v>
      </c>
      <c r="I4975" s="17">
        <f>Data!L4975</f>
        <v>1944.32</v>
      </c>
      <c r="J4975" s="12" t="str">
        <f>Data!N4975</f>
        <v>Online</v>
      </c>
      <c r="K4975" s="12" t="str">
        <f>Data!O4975</f>
        <v>Tarjeta</v>
      </c>
      <c r="L4975" s="12" t="str">
        <f>Data!P4975</f>
        <v>Recurrente</v>
      </c>
    </row>
    <row r="4976">
      <c r="A4976" s="11">
        <v>4975.0</v>
      </c>
      <c r="B4976" s="14">
        <f>Data!D4976</f>
        <v>44419</v>
      </c>
      <c r="C4976" s="12">
        <f>IFERROR(VLOOKUP(Data!B4976, Minorista!$A$2:$B$100, 2, FALSE), "")</f>
        <v>3</v>
      </c>
      <c r="D4976" s="12">
        <f t="array" ref="D4976">INDEX(Producto!$A$2:$A$500, MATCH(Data!H4976, Producto!$B$2:$B$500, 0))</f>
        <v>5</v>
      </c>
      <c r="E4976" s="12">
        <f>VLOOKUP(Data!E4976 &amp; Data!F4976 &amp; Data!G4976, Ubicacion!$A$2:$B$1000, 2, FALSE)</f>
        <v>16</v>
      </c>
      <c r="F4976" s="15">
        <f>Data!J4976</f>
        <v>68</v>
      </c>
      <c r="G4976" s="16">
        <f>Data!I4976</f>
        <v>38</v>
      </c>
      <c r="H4976" s="17">
        <f>Data!K4976</f>
        <v>2584</v>
      </c>
      <c r="I4976" s="17">
        <f>Data!L4976</f>
        <v>1240.32</v>
      </c>
      <c r="J4976" s="12" t="str">
        <f>Data!N4976</f>
        <v>Online</v>
      </c>
      <c r="K4976" s="12" t="str">
        <f>Data!O4976</f>
        <v>Tarjeta</v>
      </c>
      <c r="L4976" s="12" t="str">
        <f>Data!P4976</f>
        <v>Recurrente</v>
      </c>
    </row>
    <row r="4977">
      <c r="A4977" s="11">
        <v>4976.0</v>
      </c>
      <c r="B4977" s="14">
        <f>Data!D4977</f>
        <v>44420</v>
      </c>
      <c r="C4977" s="12">
        <f>IFERROR(VLOOKUP(Data!B4977, Minorista!$A$2:$B$100, 2, FALSE), "")</f>
        <v>3</v>
      </c>
      <c r="D4977" s="12">
        <f t="array" ref="D4977">INDEX(Producto!$A$2:$A$500, MATCH(Data!H4977, Producto!$B$2:$B$500, 0))</f>
        <v>6</v>
      </c>
      <c r="E4977" s="12">
        <f>VLOOKUP(Data!E4977 &amp; Data!F4977 &amp; Data!G4977, Ubicacion!$A$2:$B$1000, 2, FALSE)</f>
        <v>16</v>
      </c>
      <c r="F4977" s="15">
        <f>Data!J4977</f>
        <v>126</v>
      </c>
      <c r="G4977" s="16">
        <f>Data!I4977</f>
        <v>33</v>
      </c>
      <c r="H4977" s="17">
        <f>Data!K4977</f>
        <v>4158</v>
      </c>
      <c r="I4977" s="17">
        <f>Data!L4977</f>
        <v>2785.86</v>
      </c>
      <c r="J4977" s="12" t="str">
        <f>Data!N4977</f>
        <v>Online</v>
      </c>
      <c r="K4977" s="12" t="str">
        <f>Data!O4977</f>
        <v>Transferencia bancaria</v>
      </c>
      <c r="L4977" s="12" t="str">
        <f>Data!P4977</f>
        <v>Nuevo</v>
      </c>
    </row>
    <row r="4978">
      <c r="A4978" s="11">
        <v>4977.0</v>
      </c>
      <c r="B4978" s="14">
        <f>Data!D4978</f>
        <v>44421</v>
      </c>
      <c r="C4978" s="12">
        <f>IFERROR(VLOOKUP(Data!B4978, Minorista!$A$2:$B$100, 2, FALSE), "")</f>
        <v>3</v>
      </c>
      <c r="D4978" s="12">
        <f t="array" ref="D4978">INDEX(Producto!$A$2:$A$500, MATCH(Data!H4978, Producto!$B$2:$B$500, 0))</f>
        <v>1</v>
      </c>
      <c r="E4978" s="12">
        <f>VLOOKUP(Data!E4978 &amp; Data!F4978 &amp; Data!G4978, Ubicacion!$A$2:$B$1000, 2, FALSE)</f>
        <v>16</v>
      </c>
      <c r="F4978" s="15">
        <f>Data!J4978</f>
        <v>163</v>
      </c>
      <c r="G4978" s="16">
        <f>Data!I4978</f>
        <v>28</v>
      </c>
      <c r="H4978" s="17">
        <f>Data!K4978</f>
        <v>4564</v>
      </c>
      <c r="I4978" s="17">
        <f>Data!L4978</f>
        <v>2510.2</v>
      </c>
      <c r="J4978" s="12" t="str">
        <f>Data!N4978</f>
        <v>Online</v>
      </c>
      <c r="K4978" s="12" t="str">
        <f>Data!O4978</f>
        <v>Tarjeta</v>
      </c>
      <c r="L4978" s="12" t="str">
        <f>Data!P4978</f>
        <v>Nuevo</v>
      </c>
    </row>
    <row r="4979">
      <c r="A4979" s="11">
        <v>4978.0</v>
      </c>
      <c r="B4979" s="14">
        <f>Data!D4979</f>
        <v>44422</v>
      </c>
      <c r="C4979" s="12">
        <f>IFERROR(VLOOKUP(Data!B4979, Minorista!$A$2:$B$100, 2, FALSE), "")</f>
        <v>3</v>
      </c>
      <c r="D4979" s="12">
        <f t="array" ref="D4979">INDEX(Producto!$A$2:$A$500, MATCH(Data!H4979, Producto!$B$2:$B$500, 0))</f>
        <v>2</v>
      </c>
      <c r="E4979" s="12">
        <f>VLOOKUP(Data!E4979 &amp; Data!F4979 &amp; Data!G4979, Ubicacion!$A$2:$B$1000, 2, FALSE)</f>
        <v>16</v>
      </c>
      <c r="F4979" s="15">
        <f>Data!J4979</f>
        <v>188</v>
      </c>
      <c r="G4979" s="16">
        <f>Data!I4979</f>
        <v>36</v>
      </c>
      <c r="H4979" s="17">
        <f>Data!K4979</f>
        <v>6768</v>
      </c>
      <c r="I4979" s="17">
        <f>Data!L4979</f>
        <v>3722.4</v>
      </c>
      <c r="J4979" s="12" t="str">
        <f>Data!N4979</f>
        <v>Online</v>
      </c>
      <c r="K4979" s="12" t="str">
        <f>Data!O4979</f>
        <v>Tarjeta</v>
      </c>
      <c r="L4979" s="12" t="str">
        <f>Data!P4979</f>
        <v>Nuevo</v>
      </c>
    </row>
    <row r="4980">
      <c r="A4980" s="11">
        <v>4979.0</v>
      </c>
      <c r="B4980" s="14">
        <f>Data!D4980</f>
        <v>44423</v>
      </c>
      <c r="C4980" s="12">
        <f>IFERROR(VLOOKUP(Data!B4980, Minorista!$A$2:$B$100, 2, FALSE), "")</f>
        <v>3</v>
      </c>
      <c r="D4980" s="12">
        <f t="array" ref="D4980">INDEX(Producto!$A$2:$A$500, MATCH(Data!H4980, Producto!$B$2:$B$500, 0))</f>
        <v>3</v>
      </c>
      <c r="E4980" s="12">
        <f>VLOOKUP(Data!E4980 &amp; Data!F4980 &amp; Data!G4980, Ubicacion!$A$2:$B$1000, 2, FALSE)</f>
        <v>16</v>
      </c>
      <c r="F4980" s="15">
        <f>Data!J4980</f>
        <v>117</v>
      </c>
      <c r="G4980" s="16">
        <f>Data!I4980</f>
        <v>27</v>
      </c>
      <c r="H4980" s="17">
        <f>Data!K4980</f>
        <v>3159</v>
      </c>
      <c r="I4980" s="17">
        <f>Data!L4980</f>
        <v>1832.22</v>
      </c>
      <c r="J4980" s="12" t="str">
        <f>Data!N4980</f>
        <v>Online</v>
      </c>
      <c r="K4980" s="12" t="str">
        <f>Data!O4980</f>
        <v>Tarjeta</v>
      </c>
      <c r="L4980" s="12" t="str">
        <f>Data!P4980</f>
        <v>Recurrente</v>
      </c>
    </row>
    <row r="4981">
      <c r="A4981" s="11">
        <v>4980.0</v>
      </c>
      <c r="B4981" s="14">
        <f>Data!D4981</f>
        <v>44424</v>
      </c>
      <c r="C4981" s="12">
        <f>IFERROR(VLOOKUP(Data!B4981, Minorista!$A$2:$B$100, 2, FALSE), "")</f>
        <v>3</v>
      </c>
      <c r="D4981" s="12">
        <f t="array" ref="D4981">INDEX(Producto!$A$2:$A$500, MATCH(Data!H4981, Producto!$B$2:$B$500, 0))</f>
        <v>4</v>
      </c>
      <c r="E4981" s="12">
        <f>VLOOKUP(Data!E4981 &amp; Data!F4981 &amp; Data!G4981, Ubicacion!$A$2:$B$1000, 2, FALSE)</f>
        <v>16</v>
      </c>
      <c r="F4981" s="15">
        <f>Data!J4981</f>
        <v>105</v>
      </c>
      <c r="G4981" s="16">
        <f>Data!I4981</f>
        <v>33</v>
      </c>
      <c r="H4981" s="17">
        <f>Data!K4981</f>
        <v>3465</v>
      </c>
      <c r="I4981" s="17">
        <f>Data!L4981</f>
        <v>2356.2</v>
      </c>
      <c r="J4981" s="12" t="str">
        <f>Data!N4981</f>
        <v>Online</v>
      </c>
      <c r="K4981" s="12" t="str">
        <f>Data!O4981</f>
        <v>Tarjeta</v>
      </c>
      <c r="L4981" s="12" t="str">
        <f>Data!P4981</f>
        <v>Nuevo</v>
      </c>
    </row>
    <row r="4982">
      <c r="A4982" s="11">
        <v>4981.0</v>
      </c>
      <c r="B4982" s="14">
        <f>Data!D4982</f>
        <v>44425</v>
      </c>
      <c r="C4982" s="12">
        <f>IFERROR(VLOOKUP(Data!B4982, Minorista!$A$2:$B$100, 2, FALSE), "")</f>
        <v>3</v>
      </c>
      <c r="D4982" s="12">
        <f t="array" ref="D4982">INDEX(Producto!$A$2:$A$500, MATCH(Data!H4982, Producto!$B$2:$B$500, 0))</f>
        <v>5</v>
      </c>
      <c r="E4982" s="12">
        <f>VLOOKUP(Data!E4982 &amp; Data!F4982 &amp; Data!G4982, Ubicacion!$A$2:$B$1000, 2, FALSE)</f>
        <v>16</v>
      </c>
      <c r="F4982" s="15">
        <f>Data!J4982</f>
        <v>73</v>
      </c>
      <c r="G4982" s="16">
        <f>Data!I4982</f>
        <v>37</v>
      </c>
      <c r="H4982" s="17">
        <f>Data!K4982</f>
        <v>2701</v>
      </c>
      <c r="I4982" s="17">
        <f>Data!L4982</f>
        <v>1350.5</v>
      </c>
      <c r="J4982" s="12" t="str">
        <f>Data!N4982</f>
        <v>Online</v>
      </c>
      <c r="K4982" s="12" t="str">
        <f>Data!O4982</f>
        <v>Efectivo</v>
      </c>
      <c r="L4982" s="12" t="str">
        <f>Data!P4982</f>
        <v>Nuevo</v>
      </c>
    </row>
    <row r="4983">
      <c r="A4983" s="11">
        <v>4982.0</v>
      </c>
      <c r="B4983" s="14">
        <f>Data!D4983</f>
        <v>44426</v>
      </c>
      <c r="C4983" s="12">
        <f>IFERROR(VLOOKUP(Data!B4983, Minorista!$A$2:$B$100, 2, FALSE), "")</f>
        <v>3</v>
      </c>
      <c r="D4983" s="12">
        <f t="array" ref="D4983">INDEX(Producto!$A$2:$A$500, MATCH(Data!H4983, Producto!$B$2:$B$500, 0))</f>
        <v>6</v>
      </c>
      <c r="E4983" s="12">
        <f>VLOOKUP(Data!E4983 &amp; Data!F4983 &amp; Data!G4983, Ubicacion!$A$2:$B$1000, 2, FALSE)</f>
        <v>16</v>
      </c>
      <c r="F4983" s="15">
        <f>Data!J4983</f>
        <v>104</v>
      </c>
      <c r="G4983" s="16">
        <f>Data!I4983</f>
        <v>34</v>
      </c>
      <c r="H4983" s="17">
        <f>Data!K4983</f>
        <v>3536</v>
      </c>
      <c r="I4983" s="17">
        <f>Data!L4983</f>
        <v>2652</v>
      </c>
      <c r="J4983" s="12" t="str">
        <f>Data!N4983</f>
        <v>Online</v>
      </c>
      <c r="K4983" s="12" t="str">
        <f>Data!O4983</f>
        <v>Efectivo</v>
      </c>
      <c r="L4983" s="12" t="str">
        <f>Data!P4983</f>
        <v>Nuevo</v>
      </c>
    </row>
    <row r="4984">
      <c r="A4984" s="11">
        <v>4983.0</v>
      </c>
      <c r="B4984" s="14">
        <f>Data!D4984</f>
        <v>44427</v>
      </c>
      <c r="C4984" s="12">
        <f>IFERROR(VLOOKUP(Data!B4984, Minorista!$A$2:$B$100, 2, FALSE), "")</f>
        <v>3</v>
      </c>
      <c r="D4984" s="12">
        <f t="array" ref="D4984">INDEX(Producto!$A$2:$A$500, MATCH(Data!H4984, Producto!$B$2:$B$500, 0))</f>
        <v>1</v>
      </c>
      <c r="E4984" s="12">
        <f>VLOOKUP(Data!E4984 &amp; Data!F4984 &amp; Data!G4984, Ubicacion!$A$2:$B$1000, 2, FALSE)</f>
        <v>16</v>
      </c>
      <c r="F4984" s="15">
        <f>Data!J4984</f>
        <v>195</v>
      </c>
      <c r="G4984" s="16">
        <f>Data!I4984</f>
        <v>19</v>
      </c>
      <c r="H4984" s="17">
        <f>Data!K4984</f>
        <v>3705</v>
      </c>
      <c r="I4984" s="17">
        <f>Data!L4984</f>
        <v>2148.9</v>
      </c>
      <c r="J4984" s="12" t="str">
        <f>Data!N4984</f>
        <v>Online</v>
      </c>
      <c r="K4984" s="12" t="str">
        <f>Data!O4984</f>
        <v>Tarjeta</v>
      </c>
      <c r="L4984" s="12" t="str">
        <f>Data!P4984</f>
        <v>Nuevo</v>
      </c>
    </row>
    <row r="4985">
      <c r="A4985" s="11">
        <v>4984.0</v>
      </c>
      <c r="B4985" s="14">
        <f>Data!D4985</f>
        <v>44428</v>
      </c>
      <c r="C4985" s="12">
        <f>IFERROR(VLOOKUP(Data!B4985, Minorista!$A$2:$B$100, 2, FALSE), "")</f>
        <v>3</v>
      </c>
      <c r="D4985" s="12">
        <f t="array" ref="D4985">INDEX(Producto!$A$2:$A$500, MATCH(Data!H4985, Producto!$B$2:$B$500, 0))</f>
        <v>2</v>
      </c>
      <c r="E4985" s="12">
        <f>VLOOKUP(Data!E4985 &amp; Data!F4985 &amp; Data!G4985, Ubicacion!$A$2:$B$1000, 2, FALSE)</f>
        <v>16</v>
      </c>
      <c r="F4985" s="15">
        <f>Data!J4985</f>
        <v>189</v>
      </c>
      <c r="G4985" s="16">
        <f>Data!I4985</f>
        <v>19</v>
      </c>
      <c r="H4985" s="17">
        <f>Data!K4985</f>
        <v>3591</v>
      </c>
      <c r="I4985" s="17">
        <f>Data!L4985</f>
        <v>2082.78</v>
      </c>
      <c r="J4985" s="12" t="str">
        <f>Data!N4985</f>
        <v>Online</v>
      </c>
      <c r="K4985" s="12" t="str">
        <f>Data!O4985</f>
        <v>Transferencia bancaria</v>
      </c>
      <c r="L4985" s="12" t="str">
        <f>Data!P4985</f>
        <v>Recurrente</v>
      </c>
    </row>
    <row r="4986">
      <c r="A4986" s="11">
        <v>4985.0</v>
      </c>
      <c r="B4986" s="14">
        <f>Data!D4986</f>
        <v>44429</v>
      </c>
      <c r="C4986" s="12">
        <f>IFERROR(VLOOKUP(Data!B4986, Minorista!$A$2:$B$100, 2, FALSE), "")</f>
        <v>3</v>
      </c>
      <c r="D4986" s="12">
        <f t="array" ref="D4986">INDEX(Producto!$A$2:$A$500, MATCH(Data!H4986, Producto!$B$2:$B$500, 0))</f>
        <v>3</v>
      </c>
      <c r="E4986" s="12">
        <f>VLOOKUP(Data!E4986 &amp; Data!F4986 &amp; Data!G4986, Ubicacion!$A$2:$B$1000, 2, FALSE)</f>
        <v>16</v>
      </c>
      <c r="F4986" s="15">
        <f>Data!J4986</f>
        <v>119</v>
      </c>
      <c r="G4986" s="16">
        <f>Data!I4986</f>
        <v>14</v>
      </c>
      <c r="H4986" s="17">
        <f>Data!K4986</f>
        <v>1666</v>
      </c>
      <c r="I4986" s="17">
        <f>Data!L4986</f>
        <v>982.94</v>
      </c>
      <c r="J4986" s="12" t="str">
        <f>Data!N4986</f>
        <v>Online</v>
      </c>
      <c r="K4986" s="12" t="str">
        <f>Data!O4986</f>
        <v>Efectivo</v>
      </c>
      <c r="L4986" s="12" t="str">
        <f>Data!P4986</f>
        <v>Recurrente</v>
      </c>
    </row>
    <row r="4987">
      <c r="A4987" s="11">
        <v>4986.0</v>
      </c>
      <c r="B4987" s="14">
        <f>Data!D4987</f>
        <v>44430</v>
      </c>
      <c r="C4987" s="12">
        <f>IFERROR(VLOOKUP(Data!B4987, Minorista!$A$2:$B$100, 2, FALSE), "")</f>
        <v>3</v>
      </c>
      <c r="D4987" s="12">
        <f t="array" ref="D4987">INDEX(Producto!$A$2:$A$500, MATCH(Data!H4987, Producto!$B$2:$B$500, 0))</f>
        <v>4</v>
      </c>
      <c r="E4987" s="12">
        <f>VLOOKUP(Data!E4987 &amp; Data!F4987 &amp; Data!G4987, Ubicacion!$A$2:$B$1000, 2, FALSE)</f>
        <v>16</v>
      </c>
      <c r="F4987" s="15">
        <f>Data!J4987</f>
        <v>113</v>
      </c>
      <c r="G4987" s="16">
        <f>Data!I4987</f>
        <v>18</v>
      </c>
      <c r="H4987" s="17">
        <f>Data!K4987</f>
        <v>2034</v>
      </c>
      <c r="I4987" s="17">
        <f>Data!L4987</f>
        <v>1342.44</v>
      </c>
      <c r="J4987" s="12" t="str">
        <f>Data!N4987</f>
        <v>Online</v>
      </c>
      <c r="K4987" s="12" t="str">
        <f>Data!O4987</f>
        <v>Tarjeta</v>
      </c>
      <c r="L4987" s="12" t="str">
        <f>Data!P4987</f>
        <v>Recurrente</v>
      </c>
    </row>
    <row r="4988">
      <c r="A4988" s="11">
        <v>4987.0</v>
      </c>
      <c r="B4988" s="14">
        <f>Data!D4988</f>
        <v>44431</v>
      </c>
      <c r="C4988" s="12">
        <f>IFERROR(VLOOKUP(Data!B4988, Minorista!$A$2:$B$100, 2, FALSE), "")</f>
        <v>3</v>
      </c>
      <c r="D4988" s="12">
        <f t="array" ref="D4988">INDEX(Producto!$A$2:$A$500, MATCH(Data!H4988, Producto!$B$2:$B$500, 0))</f>
        <v>5</v>
      </c>
      <c r="E4988" s="12">
        <f>VLOOKUP(Data!E4988 &amp; Data!F4988 &amp; Data!G4988, Ubicacion!$A$2:$B$1000, 2, FALSE)</f>
        <v>16</v>
      </c>
      <c r="F4988" s="15">
        <f>Data!J4988</f>
        <v>74</v>
      </c>
      <c r="G4988" s="16">
        <f>Data!I4988</f>
        <v>23</v>
      </c>
      <c r="H4988" s="17">
        <f>Data!K4988</f>
        <v>1702</v>
      </c>
      <c r="I4988" s="17">
        <f>Data!L4988</f>
        <v>902.06</v>
      </c>
      <c r="J4988" s="12" t="str">
        <f>Data!N4988</f>
        <v>Online</v>
      </c>
      <c r="K4988" s="12" t="str">
        <f>Data!O4988</f>
        <v>Transferencia bancaria</v>
      </c>
      <c r="L4988" s="12" t="str">
        <f>Data!P4988</f>
        <v>Nuevo</v>
      </c>
    </row>
    <row r="4989">
      <c r="A4989" s="11">
        <v>4988.0</v>
      </c>
      <c r="B4989" s="14">
        <f>Data!D4989</f>
        <v>44432</v>
      </c>
      <c r="C4989" s="12">
        <f>IFERROR(VLOOKUP(Data!B4989, Minorista!$A$2:$B$100, 2, FALSE), "")</f>
        <v>3</v>
      </c>
      <c r="D4989" s="12">
        <f t="array" ref="D4989">INDEX(Producto!$A$2:$A$500, MATCH(Data!H4989, Producto!$B$2:$B$500, 0))</f>
        <v>6</v>
      </c>
      <c r="E4989" s="12">
        <f>VLOOKUP(Data!E4989 &amp; Data!F4989 &amp; Data!G4989, Ubicacion!$A$2:$B$1000, 2, FALSE)</f>
        <v>16</v>
      </c>
      <c r="F4989" s="15">
        <f>Data!J4989</f>
        <v>149</v>
      </c>
      <c r="G4989" s="16">
        <f>Data!I4989</f>
        <v>20</v>
      </c>
      <c r="H4989" s="17">
        <f>Data!K4989</f>
        <v>2980</v>
      </c>
      <c r="I4989" s="17">
        <f>Data!L4989</f>
        <v>2235</v>
      </c>
      <c r="J4989" s="12" t="str">
        <f>Data!N4989</f>
        <v>Online</v>
      </c>
      <c r="K4989" s="12" t="str">
        <f>Data!O4989</f>
        <v>Tarjeta</v>
      </c>
      <c r="L4989" s="12" t="str">
        <f>Data!P4989</f>
        <v>Nuevo</v>
      </c>
    </row>
    <row r="4990">
      <c r="A4990" s="11">
        <v>4989.0</v>
      </c>
      <c r="B4990" s="14">
        <f>Data!D4990</f>
        <v>44433</v>
      </c>
      <c r="C4990" s="12">
        <f>IFERROR(VLOOKUP(Data!B4990, Minorista!$A$2:$B$100, 2, FALSE), "")</f>
        <v>3</v>
      </c>
      <c r="D4990" s="12">
        <f t="array" ref="D4990">INDEX(Producto!$A$2:$A$500, MATCH(Data!H4990, Producto!$B$2:$B$500, 0))</f>
        <v>1</v>
      </c>
      <c r="E4990" s="12">
        <f>VLOOKUP(Data!E4990 &amp; Data!F4990 &amp; Data!G4990, Ubicacion!$A$2:$B$1000, 2, FALSE)</f>
        <v>16</v>
      </c>
      <c r="F4990" s="15">
        <f>Data!J4990</f>
        <v>203</v>
      </c>
      <c r="G4990" s="16">
        <f>Data!I4990</f>
        <v>9</v>
      </c>
      <c r="H4990" s="17">
        <f>Data!K4990</f>
        <v>1827</v>
      </c>
      <c r="I4990" s="17">
        <f>Data!L4990</f>
        <v>1077.93</v>
      </c>
      <c r="J4990" s="12" t="str">
        <f>Data!N4990</f>
        <v>Online</v>
      </c>
      <c r="K4990" s="12" t="str">
        <f>Data!O4990</f>
        <v>Efectivo</v>
      </c>
      <c r="L4990" s="12" t="str">
        <f>Data!P4990</f>
        <v>Recurrente</v>
      </c>
    </row>
    <row r="4991">
      <c r="A4991" s="11">
        <v>4990.0</v>
      </c>
      <c r="B4991" s="14">
        <f>Data!D4991</f>
        <v>44434</v>
      </c>
      <c r="C4991" s="12">
        <f>IFERROR(VLOOKUP(Data!B4991, Minorista!$A$2:$B$100, 2, FALSE), "")</f>
        <v>3</v>
      </c>
      <c r="D4991" s="12">
        <f t="array" ref="D4991">INDEX(Producto!$A$2:$A$500, MATCH(Data!H4991, Producto!$B$2:$B$500, 0))</f>
        <v>2</v>
      </c>
      <c r="E4991" s="12">
        <f>VLOOKUP(Data!E4991 &amp; Data!F4991 &amp; Data!G4991, Ubicacion!$A$2:$B$1000, 2, FALSE)</f>
        <v>16</v>
      </c>
      <c r="F4991" s="15">
        <f>Data!J4991</f>
        <v>189</v>
      </c>
      <c r="G4991" s="16">
        <f>Data!I4991</f>
        <v>19</v>
      </c>
      <c r="H4991" s="17">
        <f>Data!K4991</f>
        <v>3591</v>
      </c>
      <c r="I4991" s="17">
        <f>Data!L4991</f>
        <v>2118.69</v>
      </c>
      <c r="J4991" s="12" t="str">
        <f>Data!N4991</f>
        <v>Online</v>
      </c>
      <c r="K4991" s="12" t="str">
        <f>Data!O4991</f>
        <v>Efectivo</v>
      </c>
      <c r="L4991" s="12" t="str">
        <f>Data!P4991</f>
        <v>Recurrente</v>
      </c>
    </row>
    <row r="4992">
      <c r="A4992" s="11">
        <v>4991.0</v>
      </c>
      <c r="B4992" s="14">
        <f>Data!D4992</f>
        <v>44435</v>
      </c>
      <c r="C4992" s="12">
        <f>IFERROR(VLOOKUP(Data!B4992, Minorista!$A$2:$B$100, 2, FALSE), "")</f>
        <v>3</v>
      </c>
      <c r="D4992" s="12">
        <f t="array" ref="D4992">INDEX(Producto!$A$2:$A$500, MATCH(Data!H4992, Producto!$B$2:$B$500, 0))</f>
        <v>3</v>
      </c>
      <c r="E4992" s="12">
        <f>VLOOKUP(Data!E4992 &amp; Data!F4992 &amp; Data!G4992, Ubicacion!$A$2:$B$1000, 2, FALSE)</f>
        <v>16</v>
      </c>
      <c r="F4992" s="15">
        <f>Data!J4992</f>
        <v>173</v>
      </c>
      <c r="G4992" s="16">
        <f>Data!I4992</f>
        <v>15</v>
      </c>
      <c r="H4992" s="17">
        <f>Data!K4992</f>
        <v>2595</v>
      </c>
      <c r="I4992" s="17">
        <f>Data!L4992</f>
        <v>1453.2</v>
      </c>
      <c r="J4992" s="12" t="str">
        <f>Data!N4992</f>
        <v>Online</v>
      </c>
      <c r="K4992" s="12" t="str">
        <f>Data!O4992</f>
        <v>Efectivo</v>
      </c>
      <c r="L4992" s="12" t="str">
        <f>Data!P4992</f>
        <v>Nuevo</v>
      </c>
    </row>
    <row r="4993">
      <c r="A4993" s="11">
        <v>4992.0</v>
      </c>
      <c r="B4993" s="14">
        <f>Data!D4993</f>
        <v>44436</v>
      </c>
      <c r="C4993" s="12">
        <f>IFERROR(VLOOKUP(Data!B4993, Minorista!$A$2:$B$100, 2, FALSE), "")</f>
        <v>3</v>
      </c>
      <c r="D4993" s="12">
        <f t="array" ref="D4993">INDEX(Producto!$A$2:$A$500, MATCH(Data!H4993, Producto!$B$2:$B$500, 0))</f>
        <v>4</v>
      </c>
      <c r="E4993" s="12">
        <f>VLOOKUP(Data!E4993 &amp; Data!F4993 &amp; Data!G4993, Ubicacion!$A$2:$B$1000, 2, FALSE)</f>
        <v>16</v>
      </c>
      <c r="F4993" s="15">
        <f>Data!J4993</f>
        <v>135</v>
      </c>
      <c r="G4993" s="16">
        <f>Data!I4993</f>
        <v>34</v>
      </c>
      <c r="H4993" s="17">
        <f>Data!K4993</f>
        <v>4590</v>
      </c>
      <c r="I4993" s="17">
        <f>Data!L4993</f>
        <v>3121.2</v>
      </c>
      <c r="J4993" s="12" t="str">
        <f>Data!N4993</f>
        <v>Online</v>
      </c>
      <c r="K4993" s="12" t="str">
        <f>Data!O4993</f>
        <v>Efectivo</v>
      </c>
      <c r="L4993" s="12" t="str">
        <f>Data!P4993</f>
        <v>Recurrente</v>
      </c>
    </row>
    <row r="4994">
      <c r="A4994" s="11">
        <v>4993.0</v>
      </c>
      <c r="B4994" s="14">
        <f>Data!D4994</f>
        <v>44437</v>
      </c>
      <c r="C4994" s="12">
        <f>IFERROR(VLOOKUP(Data!B4994, Minorista!$A$2:$B$100, 2, FALSE), "")</f>
        <v>3</v>
      </c>
      <c r="D4994" s="12">
        <f t="array" ref="D4994">INDEX(Producto!$A$2:$A$500, MATCH(Data!H4994, Producto!$B$2:$B$500, 0))</f>
        <v>5</v>
      </c>
      <c r="E4994" s="12">
        <f>VLOOKUP(Data!E4994 &amp; Data!F4994 &amp; Data!G4994, Ubicacion!$A$2:$B$1000, 2, FALSE)</f>
        <v>16</v>
      </c>
      <c r="F4994" s="15">
        <f>Data!J4994</f>
        <v>120</v>
      </c>
      <c r="G4994" s="16">
        <f>Data!I4994</f>
        <v>49</v>
      </c>
      <c r="H4994" s="17">
        <f>Data!K4994</f>
        <v>5880</v>
      </c>
      <c r="I4994" s="17">
        <f>Data!L4994</f>
        <v>3175.2</v>
      </c>
      <c r="J4994" s="12" t="str">
        <f>Data!N4994</f>
        <v>Online</v>
      </c>
      <c r="K4994" s="12" t="str">
        <f>Data!O4994</f>
        <v>Efectivo</v>
      </c>
      <c r="L4994" s="12" t="str">
        <f>Data!P4994</f>
        <v>Recurrente</v>
      </c>
    </row>
    <row r="4995">
      <c r="A4995" s="11">
        <v>4994.0</v>
      </c>
      <c r="B4995" s="14">
        <f>Data!D4995</f>
        <v>44438</v>
      </c>
      <c r="C4995" s="12">
        <f>IFERROR(VLOOKUP(Data!B4995, Minorista!$A$2:$B$100, 2, FALSE), "")</f>
        <v>3</v>
      </c>
      <c r="D4995" s="12">
        <f t="array" ref="D4995">INDEX(Producto!$A$2:$A$500, MATCH(Data!H4995, Producto!$B$2:$B$500, 0))</f>
        <v>6</v>
      </c>
      <c r="E4995" s="12">
        <f>VLOOKUP(Data!E4995 &amp; Data!F4995 &amp; Data!G4995, Ubicacion!$A$2:$B$1000, 2, FALSE)</f>
        <v>16</v>
      </c>
      <c r="F4995" s="15">
        <f>Data!J4995</f>
        <v>203</v>
      </c>
      <c r="G4995" s="16">
        <f>Data!I4995</f>
        <v>43</v>
      </c>
      <c r="H4995" s="17">
        <f>Data!K4995</f>
        <v>8729</v>
      </c>
      <c r="I4995" s="17">
        <f>Data!L4995</f>
        <v>6284.88</v>
      </c>
      <c r="J4995" s="12" t="str">
        <f>Data!N4995</f>
        <v>Online</v>
      </c>
      <c r="K4995" s="12" t="str">
        <f>Data!O4995</f>
        <v>Transferencia bancaria</v>
      </c>
      <c r="L4995" s="12" t="str">
        <f>Data!P4995</f>
        <v>Recurrente</v>
      </c>
    </row>
    <row r="4996">
      <c r="A4996" s="11">
        <v>4995.0</v>
      </c>
      <c r="B4996" s="14">
        <f>Data!D4996</f>
        <v>44439</v>
      </c>
      <c r="C4996" s="12">
        <f>IFERROR(VLOOKUP(Data!B4996, Minorista!$A$2:$B$100, 2, FALSE), "")</f>
        <v>3</v>
      </c>
      <c r="D4996" s="12">
        <f t="array" ref="D4996">INDEX(Producto!$A$2:$A$500, MATCH(Data!H4996, Producto!$B$2:$B$500, 0))</f>
        <v>1</v>
      </c>
      <c r="E4996" s="12">
        <f>VLOOKUP(Data!E4996 &amp; Data!F4996 &amp; Data!G4996, Ubicacion!$A$2:$B$1000, 2, FALSE)</f>
        <v>16</v>
      </c>
      <c r="F4996" s="15">
        <f>Data!J4996</f>
        <v>203</v>
      </c>
      <c r="G4996" s="16">
        <f>Data!I4996</f>
        <v>43</v>
      </c>
      <c r="H4996" s="17">
        <f>Data!K4996</f>
        <v>8729</v>
      </c>
      <c r="I4996" s="17">
        <f>Data!L4996</f>
        <v>4800.95</v>
      </c>
      <c r="J4996" s="12" t="str">
        <f>Data!N4996</f>
        <v>Online</v>
      </c>
      <c r="K4996" s="12" t="str">
        <f>Data!O4996</f>
        <v>Transferencia bancaria</v>
      </c>
      <c r="L4996" s="12" t="str">
        <f>Data!P4996</f>
        <v>Recurrente</v>
      </c>
    </row>
    <row r="4997">
      <c r="A4997" s="11">
        <v>4996.0</v>
      </c>
      <c r="B4997" s="14">
        <f>Data!D4997</f>
        <v>44440</v>
      </c>
      <c r="C4997" s="12">
        <f>IFERROR(VLOOKUP(Data!B4997, Minorista!$A$2:$B$100, 2, FALSE), "")</f>
        <v>3</v>
      </c>
      <c r="D4997" s="12">
        <f t="array" ref="D4997">INDEX(Producto!$A$2:$A$500, MATCH(Data!H4997, Producto!$B$2:$B$500, 0))</f>
        <v>2</v>
      </c>
      <c r="E4997" s="12">
        <f>VLOOKUP(Data!E4997 &amp; Data!F4997 &amp; Data!G4997, Ubicacion!$A$2:$B$1000, 2, FALSE)</f>
        <v>16</v>
      </c>
      <c r="F4997" s="15">
        <f>Data!J4997</f>
        <v>203</v>
      </c>
      <c r="G4997" s="16">
        <f>Data!I4997</f>
        <v>49</v>
      </c>
      <c r="H4997" s="17">
        <f>Data!K4997</f>
        <v>9947</v>
      </c>
      <c r="I4997" s="17">
        <f>Data!L4997</f>
        <v>5570.32</v>
      </c>
      <c r="J4997" s="12" t="str">
        <f>Data!N4997</f>
        <v>Online</v>
      </c>
      <c r="K4997" s="12" t="str">
        <f>Data!O4997</f>
        <v>Transferencia bancaria</v>
      </c>
      <c r="L4997" s="12" t="str">
        <f>Data!P4997</f>
        <v>Recurrente</v>
      </c>
    </row>
    <row r="4998">
      <c r="A4998" s="11">
        <v>4997.0</v>
      </c>
      <c r="B4998" s="14">
        <f>Data!D4998</f>
        <v>44441</v>
      </c>
      <c r="C4998" s="12">
        <f>IFERROR(VLOOKUP(Data!B4998, Minorista!$A$2:$B$100, 2, FALSE), "")</f>
        <v>3</v>
      </c>
      <c r="D4998" s="12">
        <f t="array" ref="D4998">INDEX(Producto!$A$2:$A$500, MATCH(Data!H4998, Producto!$B$2:$B$500, 0))</f>
        <v>3</v>
      </c>
      <c r="E4998" s="12">
        <f>VLOOKUP(Data!E4998 &amp; Data!F4998 &amp; Data!G4998, Ubicacion!$A$2:$B$1000, 2, FALSE)</f>
        <v>16</v>
      </c>
      <c r="F4998" s="15">
        <f>Data!J4998</f>
        <v>189</v>
      </c>
      <c r="G4998" s="16">
        <f>Data!I4998</f>
        <v>44</v>
      </c>
      <c r="H4998" s="17">
        <f>Data!K4998</f>
        <v>8316</v>
      </c>
      <c r="I4998" s="17">
        <f>Data!L4998</f>
        <v>4906.44</v>
      </c>
      <c r="J4998" s="12" t="str">
        <f>Data!N4998</f>
        <v>Online</v>
      </c>
      <c r="K4998" s="12" t="str">
        <f>Data!O4998</f>
        <v>Transferencia bancaria</v>
      </c>
      <c r="L4998" s="12" t="str">
        <f>Data!P4998</f>
        <v>Nuevo</v>
      </c>
    </row>
    <row r="4999">
      <c r="A4999" s="11">
        <v>4998.0</v>
      </c>
      <c r="B4999" s="14">
        <f>Data!D4999</f>
        <v>44442</v>
      </c>
      <c r="C4999" s="12">
        <f>IFERROR(VLOOKUP(Data!B4999, Minorista!$A$2:$B$100, 2, FALSE), "")</f>
        <v>3</v>
      </c>
      <c r="D4999" s="12">
        <f t="array" ref="D4999">INDEX(Producto!$A$2:$A$500, MATCH(Data!H4999, Producto!$B$2:$B$500, 0))</f>
        <v>4</v>
      </c>
      <c r="E4999" s="12">
        <f>VLOOKUP(Data!E4999 &amp; Data!F4999 &amp; Data!G4999, Ubicacion!$A$2:$B$1000, 2, FALSE)</f>
        <v>16</v>
      </c>
      <c r="F4999" s="15">
        <f>Data!J4999</f>
        <v>180</v>
      </c>
      <c r="G4999" s="16">
        <f>Data!I4999</f>
        <v>41</v>
      </c>
      <c r="H4999" s="17">
        <f>Data!K4999</f>
        <v>7380</v>
      </c>
      <c r="I4999" s="17">
        <f>Data!L4999</f>
        <v>5092.2</v>
      </c>
      <c r="J4999" s="12" t="str">
        <f>Data!N4999</f>
        <v>Online</v>
      </c>
      <c r="K4999" s="12" t="str">
        <f>Data!O4999</f>
        <v>Tarjeta</v>
      </c>
      <c r="L4999" s="12" t="str">
        <f>Data!P4999</f>
        <v>Nuevo</v>
      </c>
    </row>
    <row r="5000">
      <c r="A5000" s="11">
        <v>4999.0</v>
      </c>
      <c r="B5000" s="14">
        <f>Data!D5000</f>
        <v>44443</v>
      </c>
      <c r="C5000" s="12">
        <f>IFERROR(VLOOKUP(Data!B5000, Minorista!$A$2:$B$100, 2, FALSE), "")</f>
        <v>3</v>
      </c>
      <c r="D5000" s="12">
        <f t="array" ref="D5000">INDEX(Producto!$A$2:$A$500, MATCH(Data!H5000, Producto!$B$2:$B$500, 0))</f>
        <v>5</v>
      </c>
      <c r="E5000" s="12">
        <f>VLOOKUP(Data!E5000 &amp; Data!F5000 &amp; Data!G5000, Ubicacion!$A$2:$B$1000, 2, FALSE)</f>
        <v>16</v>
      </c>
      <c r="F5000" s="15">
        <f>Data!J5000</f>
        <v>145</v>
      </c>
      <c r="G5000" s="16">
        <f>Data!I5000</f>
        <v>49</v>
      </c>
      <c r="H5000" s="17">
        <f>Data!K5000</f>
        <v>7105</v>
      </c>
      <c r="I5000" s="17">
        <f>Data!L5000</f>
        <v>3907.75</v>
      </c>
      <c r="J5000" s="12" t="str">
        <f>Data!N5000</f>
        <v>Online</v>
      </c>
      <c r="K5000" s="12" t="str">
        <f>Data!O5000</f>
        <v>Transferencia bancaria</v>
      </c>
      <c r="L5000" s="12" t="str">
        <f>Data!P5000</f>
        <v>Recurrente</v>
      </c>
    </row>
    <row r="5001">
      <c r="A5001" s="11">
        <v>5000.0</v>
      </c>
      <c r="B5001" s="14">
        <f>Data!D5001</f>
        <v>44444</v>
      </c>
      <c r="C5001" s="12">
        <f>IFERROR(VLOOKUP(Data!B5001, Minorista!$A$2:$B$100, 2, FALSE), "")</f>
        <v>3</v>
      </c>
      <c r="D5001" s="12">
        <f t="array" ref="D5001">INDEX(Producto!$A$2:$A$500, MATCH(Data!H5001, Producto!$B$2:$B$500, 0))</f>
        <v>6</v>
      </c>
      <c r="E5001" s="12">
        <f>VLOOKUP(Data!E5001 &amp; Data!F5001 &amp; Data!G5001, Ubicacion!$A$2:$B$1000, 2, FALSE)</f>
        <v>16</v>
      </c>
      <c r="F5001" s="15">
        <f>Data!J5001</f>
        <v>245</v>
      </c>
      <c r="G5001" s="16">
        <f>Data!I5001</f>
        <v>50</v>
      </c>
      <c r="H5001" s="17">
        <f>Data!K5001</f>
        <v>12250</v>
      </c>
      <c r="I5001" s="17">
        <f>Data!L5001</f>
        <v>8820</v>
      </c>
      <c r="J5001" s="12" t="str">
        <f>Data!N5001</f>
        <v>Online</v>
      </c>
      <c r="K5001" s="12" t="str">
        <f>Data!O5001</f>
        <v>Efectivo</v>
      </c>
      <c r="L5001" s="12" t="str">
        <f>Data!P5001</f>
        <v>Nuevo</v>
      </c>
    </row>
    <row r="5002">
      <c r="A5002" s="11">
        <v>5001.0</v>
      </c>
      <c r="B5002" s="14">
        <f>Data!D5002</f>
        <v>44445</v>
      </c>
      <c r="C5002" s="12">
        <f>IFERROR(VLOOKUP(Data!B5002, Minorista!$A$2:$B$100, 2, FALSE), "")</f>
        <v>3</v>
      </c>
      <c r="D5002" s="12">
        <f t="array" ref="D5002">INDEX(Producto!$A$2:$A$500, MATCH(Data!H5002, Producto!$B$2:$B$500, 0))</f>
        <v>1</v>
      </c>
      <c r="E5002" s="12">
        <f>VLOOKUP(Data!E5002 &amp; Data!F5002 &amp; Data!G5002, Ubicacion!$A$2:$B$1000, 2, FALSE)</f>
        <v>16</v>
      </c>
      <c r="F5002" s="15">
        <f>Data!J5002</f>
        <v>206</v>
      </c>
      <c r="G5002" s="16">
        <f>Data!I5002</f>
        <v>44</v>
      </c>
      <c r="H5002" s="17">
        <f>Data!K5002</f>
        <v>9064</v>
      </c>
      <c r="I5002" s="17">
        <f>Data!L5002</f>
        <v>5800.96</v>
      </c>
      <c r="J5002" s="12" t="str">
        <f>Data!N5002</f>
        <v>Online</v>
      </c>
      <c r="K5002" s="12" t="str">
        <f>Data!O5002</f>
        <v>Tarjeta</v>
      </c>
      <c r="L5002" s="12" t="str">
        <f>Data!P5002</f>
        <v>Nuevo</v>
      </c>
    </row>
    <row r="5003">
      <c r="A5003" s="11">
        <v>5002.0</v>
      </c>
      <c r="B5003" s="14">
        <f>Data!D5003</f>
        <v>44446</v>
      </c>
      <c r="C5003" s="12">
        <f>IFERROR(VLOOKUP(Data!B5003, Minorista!$A$2:$B$100, 2, FALSE), "")</f>
        <v>3</v>
      </c>
      <c r="D5003" s="12">
        <f t="array" ref="D5003">INDEX(Producto!$A$2:$A$500, MATCH(Data!H5003, Producto!$B$2:$B$500, 0))</f>
        <v>2</v>
      </c>
      <c r="E5003" s="12">
        <f>VLOOKUP(Data!E5003 &amp; Data!F5003 &amp; Data!G5003, Ubicacion!$A$2:$B$1000, 2, FALSE)</f>
        <v>16</v>
      </c>
      <c r="F5003" s="15">
        <f>Data!J5003</f>
        <v>215</v>
      </c>
      <c r="G5003" s="16">
        <f>Data!I5003</f>
        <v>49</v>
      </c>
      <c r="H5003" s="17">
        <f>Data!K5003</f>
        <v>10535</v>
      </c>
      <c r="I5003" s="17">
        <f>Data!L5003</f>
        <v>6742.4</v>
      </c>
      <c r="J5003" s="12" t="str">
        <f>Data!N5003</f>
        <v>Online</v>
      </c>
      <c r="K5003" s="12" t="str">
        <f>Data!O5003</f>
        <v>Tarjeta</v>
      </c>
      <c r="L5003" s="12" t="str">
        <f>Data!P5003</f>
        <v>Nuevo</v>
      </c>
    </row>
    <row r="5004">
      <c r="A5004" s="11">
        <v>5003.0</v>
      </c>
      <c r="B5004" s="14">
        <f>Data!D5004</f>
        <v>44447</v>
      </c>
      <c r="C5004" s="12">
        <f>IFERROR(VLOOKUP(Data!B5004, Minorista!$A$2:$B$100, 2, FALSE), "")</f>
        <v>3</v>
      </c>
      <c r="D5004" s="12">
        <f t="array" ref="D5004">INDEX(Producto!$A$2:$A$500, MATCH(Data!H5004, Producto!$B$2:$B$500, 0))</f>
        <v>3</v>
      </c>
      <c r="E5004" s="12">
        <f>VLOOKUP(Data!E5004 &amp; Data!F5004 &amp; Data!G5004, Ubicacion!$A$2:$B$1000, 2, FALSE)</f>
        <v>16</v>
      </c>
      <c r="F5004" s="15">
        <f>Data!J5004</f>
        <v>254</v>
      </c>
      <c r="G5004" s="16">
        <f>Data!I5004</f>
        <v>41</v>
      </c>
      <c r="H5004" s="17">
        <f>Data!K5004</f>
        <v>10414</v>
      </c>
      <c r="I5004" s="17">
        <f>Data!L5004</f>
        <v>6560.82</v>
      </c>
      <c r="J5004" s="12" t="str">
        <f>Data!N5004</f>
        <v>Online</v>
      </c>
      <c r="K5004" s="12" t="str">
        <f>Data!O5004</f>
        <v>Transferencia bancaria</v>
      </c>
      <c r="L5004" s="12" t="str">
        <f>Data!P5004</f>
        <v>Nuevo</v>
      </c>
    </row>
    <row r="5005">
      <c r="A5005" s="11">
        <v>5004.0</v>
      </c>
      <c r="B5005" s="14">
        <f>Data!D5005</f>
        <v>44448</v>
      </c>
      <c r="C5005" s="12">
        <f>IFERROR(VLOOKUP(Data!B5005, Minorista!$A$2:$B$100, 2, FALSE), "")</f>
        <v>3</v>
      </c>
      <c r="D5005" s="12">
        <f t="array" ref="D5005">INDEX(Producto!$A$2:$A$500, MATCH(Data!H5005, Producto!$B$2:$B$500, 0))</f>
        <v>4</v>
      </c>
      <c r="E5005" s="12">
        <f>VLOOKUP(Data!E5005 &amp; Data!F5005 &amp; Data!G5005, Ubicacion!$A$2:$B$1000, 2, FALSE)</f>
        <v>16</v>
      </c>
      <c r="F5005" s="15">
        <f>Data!J5005</f>
        <v>173</v>
      </c>
      <c r="G5005" s="16">
        <f>Data!I5005</f>
        <v>44</v>
      </c>
      <c r="H5005" s="17">
        <f>Data!K5005</f>
        <v>7612</v>
      </c>
      <c r="I5005" s="17">
        <f>Data!L5005</f>
        <v>5632.88</v>
      </c>
      <c r="J5005" s="12" t="str">
        <f>Data!N5005</f>
        <v>Online</v>
      </c>
      <c r="K5005" s="12" t="str">
        <f>Data!O5005</f>
        <v>Tarjeta</v>
      </c>
      <c r="L5005" s="12" t="str">
        <f>Data!P5005</f>
        <v>Recurrente</v>
      </c>
    </row>
    <row r="5006">
      <c r="A5006" s="11">
        <v>5005.0</v>
      </c>
      <c r="B5006" s="14">
        <f>Data!D5006</f>
        <v>44449</v>
      </c>
      <c r="C5006" s="12">
        <f>IFERROR(VLOOKUP(Data!B5006, Minorista!$A$2:$B$100, 2, FALSE), "")</f>
        <v>3</v>
      </c>
      <c r="D5006" s="12">
        <f t="array" ref="D5006">INDEX(Producto!$A$2:$A$500, MATCH(Data!H5006, Producto!$B$2:$B$500, 0))</f>
        <v>5</v>
      </c>
      <c r="E5006" s="12">
        <f>VLOOKUP(Data!E5006 &amp; Data!F5006 &amp; Data!G5006, Ubicacion!$A$2:$B$1000, 2, FALSE)</f>
        <v>16</v>
      </c>
      <c r="F5006" s="15">
        <f>Data!J5006</f>
        <v>131</v>
      </c>
      <c r="G5006" s="16">
        <f>Data!I5006</f>
        <v>45</v>
      </c>
      <c r="H5006" s="17">
        <f>Data!K5006</f>
        <v>5895</v>
      </c>
      <c r="I5006" s="17">
        <f>Data!L5006</f>
        <v>3419.1</v>
      </c>
      <c r="J5006" s="12" t="str">
        <f>Data!N5006</f>
        <v>Online</v>
      </c>
      <c r="K5006" s="12" t="str">
        <f>Data!O5006</f>
        <v>Efectivo</v>
      </c>
      <c r="L5006" s="12" t="str">
        <f>Data!P5006</f>
        <v>Recurrente</v>
      </c>
    </row>
    <row r="5007">
      <c r="A5007" s="11">
        <v>5006.0</v>
      </c>
      <c r="B5007" s="14">
        <f>Data!D5007</f>
        <v>44450</v>
      </c>
      <c r="C5007" s="12">
        <f>IFERROR(VLOOKUP(Data!B5007, Minorista!$A$2:$B$100, 2, FALSE), "")</f>
        <v>3</v>
      </c>
      <c r="D5007" s="12">
        <f t="array" ref="D5007">INDEX(Producto!$A$2:$A$500, MATCH(Data!H5007, Producto!$B$2:$B$500, 0))</f>
        <v>6</v>
      </c>
      <c r="E5007" s="12">
        <f>VLOOKUP(Data!E5007 &amp; Data!F5007 &amp; Data!G5007, Ubicacion!$A$2:$B$1000, 2, FALSE)</f>
        <v>16</v>
      </c>
      <c r="F5007" s="15">
        <f>Data!J5007</f>
        <v>240</v>
      </c>
      <c r="G5007" s="16">
        <f>Data!I5007</f>
        <v>56</v>
      </c>
      <c r="H5007" s="17">
        <f>Data!K5007</f>
        <v>13440</v>
      </c>
      <c r="I5007" s="17">
        <f>Data!L5007</f>
        <v>10752</v>
      </c>
      <c r="J5007" s="12" t="str">
        <f>Data!N5007</f>
        <v>Online</v>
      </c>
      <c r="K5007" s="12" t="str">
        <f>Data!O5007</f>
        <v>Efectivo</v>
      </c>
      <c r="L5007" s="12" t="str">
        <f>Data!P5007</f>
        <v>Recurrente</v>
      </c>
    </row>
    <row r="5008">
      <c r="A5008" s="11">
        <v>5007.0</v>
      </c>
      <c r="B5008" s="14">
        <f>Data!D5008</f>
        <v>44451</v>
      </c>
      <c r="C5008" s="12">
        <f>IFERROR(VLOOKUP(Data!B5008, Minorista!$A$2:$B$100, 2, FALSE), "")</f>
        <v>3</v>
      </c>
      <c r="D5008" s="12">
        <f t="array" ref="D5008">INDEX(Producto!$A$2:$A$500, MATCH(Data!H5008, Producto!$B$2:$B$500, 0))</f>
        <v>1</v>
      </c>
      <c r="E5008" s="12">
        <f>VLOOKUP(Data!E5008 &amp; Data!F5008 &amp; Data!G5008, Ubicacion!$A$2:$B$1000, 2, FALSE)</f>
        <v>16</v>
      </c>
      <c r="F5008" s="15">
        <f>Data!J5008</f>
        <v>225</v>
      </c>
      <c r="G5008" s="16">
        <f>Data!I5008</f>
        <v>38</v>
      </c>
      <c r="H5008" s="17">
        <f>Data!K5008</f>
        <v>8550</v>
      </c>
      <c r="I5008" s="17">
        <f>Data!L5008</f>
        <v>5215.5</v>
      </c>
      <c r="J5008" s="12" t="str">
        <f>Data!N5008</f>
        <v>Online</v>
      </c>
      <c r="K5008" s="12" t="str">
        <f>Data!O5008</f>
        <v>Tarjeta</v>
      </c>
      <c r="L5008" s="12" t="str">
        <f>Data!P5008</f>
        <v>Nuevo</v>
      </c>
    </row>
    <row r="5009">
      <c r="A5009" s="11">
        <v>5008.0</v>
      </c>
      <c r="B5009" s="14">
        <f>Data!D5009</f>
        <v>44452</v>
      </c>
      <c r="C5009" s="12">
        <f>IFERROR(VLOOKUP(Data!B5009, Minorista!$A$2:$B$100, 2, FALSE), "")</f>
        <v>3</v>
      </c>
      <c r="D5009" s="12">
        <f t="array" ref="D5009">INDEX(Producto!$A$2:$A$500, MATCH(Data!H5009, Producto!$B$2:$B$500, 0))</f>
        <v>2</v>
      </c>
      <c r="E5009" s="12">
        <f>VLOOKUP(Data!E5009 &amp; Data!F5009 &amp; Data!G5009, Ubicacion!$A$2:$B$1000, 2, FALSE)</f>
        <v>16</v>
      </c>
      <c r="F5009" s="15">
        <f>Data!J5009</f>
        <v>210</v>
      </c>
      <c r="G5009" s="16">
        <f>Data!I5009</f>
        <v>52</v>
      </c>
      <c r="H5009" s="17">
        <f>Data!K5009</f>
        <v>10920</v>
      </c>
      <c r="I5009" s="17">
        <f>Data!L5009</f>
        <v>7098</v>
      </c>
      <c r="J5009" s="12" t="str">
        <f>Data!N5009</f>
        <v>Online</v>
      </c>
      <c r="K5009" s="12" t="str">
        <f>Data!O5009</f>
        <v>Transferencia bancaria</v>
      </c>
      <c r="L5009" s="12" t="str">
        <f>Data!P5009</f>
        <v>Recurrente</v>
      </c>
    </row>
    <row r="5010">
      <c r="A5010" s="11">
        <v>5009.0</v>
      </c>
      <c r="B5010" s="14">
        <f>Data!D5010</f>
        <v>44453</v>
      </c>
      <c r="C5010" s="12">
        <f>IFERROR(VLOOKUP(Data!B5010, Minorista!$A$2:$B$100, 2, FALSE), "")</f>
        <v>3</v>
      </c>
      <c r="D5010" s="12">
        <f t="array" ref="D5010">INDEX(Producto!$A$2:$A$500, MATCH(Data!H5010, Producto!$B$2:$B$500, 0))</f>
        <v>3</v>
      </c>
      <c r="E5010" s="12">
        <f>VLOOKUP(Data!E5010 &amp; Data!F5010 &amp; Data!G5010, Ubicacion!$A$2:$B$1000, 2, FALSE)</f>
        <v>16</v>
      </c>
      <c r="F5010" s="15">
        <f>Data!J5010</f>
        <v>268</v>
      </c>
      <c r="G5010" s="16">
        <f>Data!I5010</f>
        <v>51</v>
      </c>
      <c r="H5010" s="17">
        <f>Data!K5010</f>
        <v>13668</v>
      </c>
      <c r="I5010" s="17">
        <f>Data!L5010</f>
        <v>8200.8</v>
      </c>
      <c r="J5010" s="12" t="str">
        <f>Data!N5010</f>
        <v>Online</v>
      </c>
      <c r="K5010" s="12" t="str">
        <f>Data!O5010</f>
        <v>Tarjeta</v>
      </c>
      <c r="L5010" s="12" t="str">
        <f>Data!P5010</f>
        <v>Recurrente</v>
      </c>
    </row>
    <row r="5011">
      <c r="A5011" s="11">
        <v>5010.0</v>
      </c>
      <c r="B5011" s="14">
        <f>Data!D5011</f>
        <v>44454</v>
      </c>
      <c r="C5011" s="12">
        <f>IFERROR(VLOOKUP(Data!B5011, Minorista!$A$2:$B$100, 2, FALSE), "")</f>
        <v>3</v>
      </c>
      <c r="D5011" s="12">
        <f t="array" ref="D5011">INDEX(Producto!$A$2:$A$500, MATCH(Data!H5011, Producto!$B$2:$B$500, 0))</f>
        <v>4</v>
      </c>
      <c r="E5011" s="12">
        <f>VLOOKUP(Data!E5011 &amp; Data!F5011 &amp; Data!G5011, Ubicacion!$A$2:$B$1000, 2, FALSE)</f>
        <v>16</v>
      </c>
      <c r="F5011" s="15">
        <f>Data!J5011</f>
        <v>119</v>
      </c>
      <c r="G5011" s="16">
        <f>Data!I5011</f>
        <v>46</v>
      </c>
      <c r="H5011" s="17">
        <f>Data!K5011</f>
        <v>5474</v>
      </c>
      <c r="I5011" s="17">
        <f>Data!L5011</f>
        <v>3886.54</v>
      </c>
      <c r="J5011" s="12" t="str">
        <f>Data!N5011</f>
        <v>Online</v>
      </c>
      <c r="K5011" s="12" t="str">
        <f>Data!O5011</f>
        <v>Transferencia bancaria</v>
      </c>
      <c r="L5011" s="12" t="str">
        <f>Data!P5011</f>
        <v>Recurrente</v>
      </c>
    </row>
    <row r="5012">
      <c r="A5012" s="11">
        <v>5011.0</v>
      </c>
      <c r="B5012" s="14">
        <f>Data!D5012</f>
        <v>44455</v>
      </c>
      <c r="C5012" s="12">
        <f>IFERROR(VLOOKUP(Data!B5012, Minorista!$A$2:$B$100, 2, FALSE), "")</f>
        <v>3</v>
      </c>
      <c r="D5012" s="12">
        <f t="array" ref="D5012">INDEX(Producto!$A$2:$A$500, MATCH(Data!H5012, Producto!$B$2:$B$500, 0))</f>
        <v>5</v>
      </c>
      <c r="E5012" s="12">
        <f>VLOOKUP(Data!E5012 &amp; Data!F5012 &amp; Data!G5012, Ubicacion!$A$2:$B$1000, 2, FALSE)</f>
        <v>16</v>
      </c>
      <c r="F5012" s="15">
        <f>Data!J5012</f>
        <v>123</v>
      </c>
      <c r="G5012" s="16">
        <f>Data!I5012</f>
        <v>50</v>
      </c>
      <c r="H5012" s="17">
        <f>Data!K5012</f>
        <v>6150</v>
      </c>
      <c r="I5012" s="17">
        <f>Data!L5012</f>
        <v>3628.5</v>
      </c>
      <c r="J5012" s="12" t="str">
        <f>Data!N5012</f>
        <v>Online</v>
      </c>
      <c r="K5012" s="12" t="str">
        <f>Data!O5012</f>
        <v>Transferencia bancaria</v>
      </c>
      <c r="L5012" s="12" t="str">
        <f>Data!P5012</f>
        <v>Nuevo</v>
      </c>
    </row>
    <row r="5013">
      <c r="A5013" s="11">
        <v>5012.0</v>
      </c>
      <c r="B5013" s="14">
        <f>Data!D5013</f>
        <v>44456</v>
      </c>
      <c r="C5013" s="12">
        <f>IFERROR(VLOOKUP(Data!B5013, Minorista!$A$2:$B$100, 2, FALSE), "")</f>
        <v>3</v>
      </c>
      <c r="D5013" s="12">
        <f t="array" ref="D5013">INDEX(Producto!$A$2:$A$500, MATCH(Data!H5013, Producto!$B$2:$B$500, 0))</f>
        <v>6</v>
      </c>
      <c r="E5013" s="12">
        <f>VLOOKUP(Data!E5013 &amp; Data!F5013 &amp; Data!G5013, Ubicacion!$A$2:$B$1000, 2, FALSE)</f>
        <v>16</v>
      </c>
      <c r="F5013" s="15">
        <f>Data!J5013</f>
        <v>182</v>
      </c>
      <c r="G5013" s="16">
        <f>Data!I5013</f>
        <v>59</v>
      </c>
      <c r="H5013" s="17">
        <f>Data!K5013</f>
        <v>10738</v>
      </c>
      <c r="I5013" s="17">
        <f>Data!L5013</f>
        <v>8268.26</v>
      </c>
      <c r="J5013" s="12" t="str">
        <f>Data!N5013</f>
        <v>Online</v>
      </c>
      <c r="K5013" s="12" t="str">
        <f>Data!O5013</f>
        <v>Efectivo</v>
      </c>
      <c r="L5013" s="12" t="str">
        <f>Data!P5013</f>
        <v>Nuevo</v>
      </c>
    </row>
    <row r="5014">
      <c r="A5014" s="11">
        <v>5013.0</v>
      </c>
      <c r="B5014" s="14">
        <f>Data!D5014</f>
        <v>44457</v>
      </c>
      <c r="C5014" s="12">
        <f>IFERROR(VLOOKUP(Data!B5014, Minorista!$A$2:$B$100, 2, FALSE), "")</f>
        <v>3</v>
      </c>
      <c r="D5014" s="12">
        <f t="array" ref="D5014">INDEX(Producto!$A$2:$A$500, MATCH(Data!H5014, Producto!$B$2:$B$500, 0))</f>
        <v>1</v>
      </c>
      <c r="E5014" s="12">
        <f>VLOOKUP(Data!E5014 &amp; Data!F5014 &amp; Data!G5014, Ubicacion!$A$2:$B$1000, 2, FALSE)</f>
        <v>16</v>
      </c>
      <c r="F5014" s="15">
        <f>Data!J5014</f>
        <v>175</v>
      </c>
      <c r="G5014" s="16">
        <f>Data!I5014</f>
        <v>51</v>
      </c>
      <c r="H5014" s="17">
        <f>Data!K5014</f>
        <v>8925</v>
      </c>
      <c r="I5014" s="17">
        <f>Data!L5014</f>
        <v>5355</v>
      </c>
      <c r="J5014" s="12" t="str">
        <f>Data!N5014</f>
        <v>Online</v>
      </c>
      <c r="K5014" s="12" t="str">
        <f>Data!O5014</f>
        <v>Tarjeta</v>
      </c>
      <c r="L5014" s="12" t="str">
        <f>Data!P5014</f>
        <v>Nuevo</v>
      </c>
    </row>
    <row r="5015">
      <c r="A5015" s="11">
        <v>5014.0</v>
      </c>
      <c r="B5015" s="14">
        <f>Data!D5015</f>
        <v>44458</v>
      </c>
      <c r="C5015" s="12">
        <f>IFERROR(VLOOKUP(Data!B5015, Minorista!$A$2:$B$100, 2, FALSE), "")</f>
        <v>3</v>
      </c>
      <c r="D5015" s="12">
        <f t="array" ref="D5015">INDEX(Producto!$A$2:$A$500, MATCH(Data!H5015, Producto!$B$2:$B$500, 0))</f>
        <v>2</v>
      </c>
      <c r="E5015" s="12">
        <f>VLOOKUP(Data!E5015 &amp; Data!F5015 &amp; Data!G5015, Ubicacion!$A$2:$B$1000, 2, FALSE)</f>
        <v>16</v>
      </c>
      <c r="F5015" s="15">
        <f>Data!J5015</f>
        <v>144</v>
      </c>
      <c r="G5015" s="16">
        <f>Data!I5015</f>
        <v>50</v>
      </c>
      <c r="H5015" s="17">
        <f>Data!K5015</f>
        <v>7200</v>
      </c>
      <c r="I5015" s="17">
        <f>Data!L5015</f>
        <v>4536</v>
      </c>
      <c r="J5015" s="12" t="str">
        <f>Data!N5015</f>
        <v>Online</v>
      </c>
      <c r="K5015" s="12" t="str">
        <f>Data!O5015</f>
        <v>Efectivo</v>
      </c>
      <c r="L5015" s="12" t="str">
        <f>Data!P5015</f>
        <v>Nuevo</v>
      </c>
    </row>
    <row r="5016">
      <c r="A5016" s="11">
        <v>5015.0</v>
      </c>
      <c r="B5016" s="14">
        <f>Data!D5016</f>
        <v>44459</v>
      </c>
      <c r="C5016" s="12">
        <f>IFERROR(VLOOKUP(Data!B5016, Minorista!$A$2:$B$100, 2, FALSE), "")</f>
        <v>3</v>
      </c>
      <c r="D5016" s="12">
        <f t="array" ref="D5016">INDEX(Producto!$A$2:$A$500, MATCH(Data!H5016, Producto!$B$2:$B$500, 0))</f>
        <v>3</v>
      </c>
      <c r="E5016" s="12">
        <f>VLOOKUP(Data!E5016 &amp; Data!F5016 &amp; Data!G5016, Ubicacion!$A$2:$B$1000, 2, FALSE)</f>
        <v>16</v>
      </c>
      <c r="F5016" s="15">
        <f>Data!J5016</f>
        <v>188</v>
      </c>
      <c r="G5016" s="16">
        <f>Data!I5016</f>
        <v>59</v>
      </c>
      <c r="H5016" s="17">
        <f>Data!K5016</f>
        <v>11092</v>
      </c>
      <c r="I5016" s="17">
        <f>Data!L5016</f>
        <v>6987.96</v>
      </c>
      <c r="J5016" s="12" t="str">
        <f>Data!N5016</f>
        <v>Online</v>
      </c>
      <c r="K5016" s="12" t="str">
        <f>Data!O5016</f>
        <v>Efectivo</v>
      </c>
      <c r="L5016" s="12" t="str">
        <f>Data!P5016</f>
        <v>Recurrente</v>
      </c>
    </row>
    <row r="5017">
      <c r="A5017" s="11">
        <v>5016.0</v>
      </c>
      <c r="B5017" s="14">
        <f>Data!D5017</f>
        <v>44460</v>
      </c>
      <c r="C5017" s="12">
        <f>IFERROR(VLOOKUP(Data!B5017, Minorista!$A$2:$B$100, 2, FALSE), "")</f>
        <v>3</v>
      </c>
      <c r="D5017" s="12">
        <f t="array" ref="D5017">INDEX(Producto!$A$2:$A$500, MATCH(Data!H5017, Producto!$B$2:$B$500, 0))</f>
        <v>4</v>
      </c>
      <c r="E5017" s="12">
        <f>VLOOKUP(Data!E5017 &amp; Data!F5017 &amp; Data!G5017, Ubicacion!$A$2:$B$1000, 2, FALSE)</f>
        <v>16</v>
      </c>
      <c r="F5017" s="15">
        <f>Data!J5017</f>
        <v>95</v>
      </c>
      <c r="G5017" s="16">
        <f>Data!I5017</f>
        <v>58</v>
      </c>
      <c r="H5017" s="17">
        <f>Data!K5017</f>
        <v>5510</v>
      </c>
      <c r="I5017" s="17">
        <f>Data!L5017</f>
        <v>3912.1</v>
      </c>
      <c r="J5017" s="12" t="str">
        <f>Data!N5017</f>
        <v>Online</v>
      </c>
      <c r="K5017" s="12" t="str">
        <f>Data!O5017</f>
        <v>Tarjeta</v>
      </c>
      <c r="L5017" s="12" t="str">
        <f>Data!P5017</f>
        <v>Recurrente</v>
      </c>
    </row>
    <row r="5018">
      <c r="A5018" s="11">
        <v>5017.0</v>
      </c>
      <c r="B5018" s="14">
        <f>Data!D5018</f>
        <v>44461</v>
      </c>
      <c r="C5018" s="12">
        <f>IFERROR(VLOOKUP(Data!B5018, Minorista!$A$2:$B$100, 2, FALSE), "")</f>
        <v>3</v>
      </c>
      <c r="D5018" s="12">
        <f t="array" ref="D5018">INDEX(Producto!$A$2:$A$500, MATCH(Data!H5018, Producto!$B$2:$B$500, 0))</f>
        <v>5</v>
      </c>
      <c r="E5018" s="12">
        <f>VLOOKUP(Data!E5018 &amp; Data!F5018 &amp; Data!G5018, Ubicacion!$A$2:$B$1000, 2, FALSE)</f>
        <v>16</v>
      </c>
      <c r="F5018" s="15">
        <f>Data!J5018</f>
        <v>88</v>
      </c>
      <c r="G5018" s="16">
        <f>Data!I5018</f>
        <v>41</v>
      </c>
      <c r="H5018" s="17">
        <f>Data!K5018</f>
        <v>3608</v>
      </c>
      <c r="I5018" s="17">
        <f>Data!L5018</f>
        <v>2056.56</v>
      </c>
      <c r="J5018" s="12" t="str">
        <f>Data!N5018</f>
        <v>Online</v>
      </c>
      <c r="K5018" s="12" t="str">
        <f>Data!O5018</f>
        <v>Tarjeta</v>
      </c>
      <c r="L5018" s="12" t="str">
        <f>Data!P5018</f>
        <v>Nuevo</v>
      </c>
    </row>
    <row r="5019">
      <c r="A5019" s="11">
        <v>5018.0</v>
      </c>
      <c r="B5019" s="14">
        <f>Data!D5019</f>
        <v>44462</v>
      </c>
      <c r="C5019" s="12">
        <f>IFERROR(VLOOKUP(Data!B5019, Minorista!$A$2:$B$100, 2, FALSE), "")</f>
        <v>3</v>
      </c>
      <c r="D5019" s="12">
        <f t="array" ref="D5019">INDEX(Producto!$A$2:$A$500, MATCH(Data!H5019, Producto!$B$2:$B$500, 0))</f>
        <v>6</v>
      </c>
      <c r="E5019" s="12">
        <f>VLOOKUP(Data!E5019 &amp; Data!F5019 &amp; Data!G5019, Ubicacion!$A$2:$B$1000, 2, FALSE)</f>
        <v>16</v>
      </c>
      <c r="F5019" s="15">
        <f>Data!J5019</f>
        <v>150</v>
      </c>
      <c r="G5019" s="16">
        <f>Data!I5019</f>
        <v>37</v>
      </c>
      <c r="H5019" s="17">
        <f>Data!K5019</f>
        <v>5550</v>
      </c>
      <c r="I5019" s="17">
        <f>Data!L5019</f>
        <v>4273.5</v>
      </c>
      <c r="J5019" s="12" t="str">
        <f>Data!N5019</f>
        <v>Online</v>
      </c>
      <c r="K5019" s="12" t="str">
        <f>Data!O5019</f>
        <v>Transferencia bancaria</v>
      </c>
      <c r="L5019" s="12" t="str">
        <f>Data!P5019</f>
        <v>Recurrente</v>
      </c>
    </row>
    <row r="5020">
      <c r="A5020" s="11">
        <v>5019.0</v>
      </c>
      <c r="B5020" s="14">
        <f>Data!D5020</f>
        <v>44463</v>
      </c>
      <c r="C5020" s="12">
        <f>IFERROR(VLOOKUP(Data!B5020, Minorista!$A$2:$B$100, 2, FALSE), "")</f>
        <v>3</v>
      </c>
      <c r="D5020" s="12">
        <f t="array" ref="D5020">INDEX(Producto!$A$2:$A$500, MATCH(Data!H5020, Producto!$B$2:$B$500, 0))</f>
        <v>1</v>
      </c>
      <c r="E5020" s="12">
        <f>VLOOKUP(Data!E5020 &amp; Data!F5020 &amp; Data!G5020, Ubicacion!$A$2:$B$1000, 2, FALSE)</f>
        <v>16</v>
      </c>
      <c r="F5020" s="15">
        <f>Data!J5020</f>
        <v>131</v>
      </c>
      <c r="G5020" s="16">
        <f>Data!I5020</f>
        <v>29</v>
      </c>
      <c r="H5020" s="17">
        <f>Data!K5020</f>
        <v>3799</v>
      </c>
      <c r="I5020" s="17">
        <f>Data!L5020</f>
        <v>2279.4</v>
      </c>
      <c r="J5020" s="12" t="str">
        <f>Data!N5020</f>
        <v>Online</v>
      </c>
      <c r="K5020" s="12" t="str">
        <f>Data!O5020</f>
        <v>Tarjeta</v>
      </c>
      <c r="L5020" s="12" t="str">
        <f>Data!P5020</f>
        <v>Nuevo</v>
      </c>
    </row>
    <row r="5021">
      <c r="A5021" s="11">
        <v>5020.0</v>
      </c>
      <c r="B5021" s="14">
        <f>Data!D5021</f>
        <v>44464</v>
      </c>
      <c r="C5021" s="12">
        <f>IFERROR(VLOOKUP(Data!B5021, Minorista!$A$2:$B$100, 2, FALSE), "")</f>
        <v>3</v>
      </c>
      <c r="D5021" s="12">
        <f t="array" ref="D5021">INDEX(Producto!$A$2:$A$500, MATCH(Data!H5021, Producto!$B$2:$B$500, 0))</f>
        <v>2</v>
      </c>
      <c r="E5021" s="12">
        <f>VLOOKUP(Data!E5021 &amp; Data!F5021 &amp; Data!G5021, Ubicacion!$A$2:$B$1000, 2, FALSE)</f>
        <v>16</v>
      </c>
      <c r="F5021" s="15">
        <f>Data!J5021</f>
        <v>158</v>
      </c>
      <c r="G5021" s="16">
        <f>Data!I5021</f>
        <v>29</v>
      </c>
      <c r="H5021" s="17">
        <f>Data!K5021</f>
        <v>4582</v>
      </c>
      <c r="I5021" s="17">
        <f>Data!L5021</f>
        <v>2886.66</v>
      </c>
      <c r="J5021" s="12" t="str">
        <f>Data!N5021</f>
        <v>Online</v>
      </c>
      <c r="K5021" s="12" t="str">
        <f>Data!O5021</f>
        <v>Transferencia bancaria</v>
      </c>
      <c r="L5021" s="12" t="str">
        <f>Data!P5021</f>
        <v>Nuevo</v>
      </c>
    </row>
    <row r="5022">
      <c r="A5022" s="11">
        <v>5021.0</v>
      </c>
      <c r="B5022" s="14">
        <f>Data!D5022</f>
        <v>44465</v>
      </c>
      <c r="C5022" s="12">
        <f>IFERROR(VLOOKUP(Data!B5022, Minorista!$A$2:$B$100, 2, FALSE), "")</f>
        <v>3</v>
      </c>
      <c r="D5022" s="12">
        <f t="array" ref="D5022">INDEX(Producto!$A$2:$A$500, MATCH(Data!H5022, Producto!$B$2:$B$500, 0))</f>
        <v>3</v>
      </c>
      <c r="E5022" s="12">
        <f>VLOOKUP(Data!E5022 &amp; Data!F5022 &amp; Data!G5022, Ubicacion!$A$2:$B$1000, 2, FALSE)</f>
        <v>16</v>
      </c>
      <c r="F5022" s="15">
        <f>Data!J5022</f>
        <v>124</v>
      </c>
      <c r="G5022" s="16">
        <f>Data!I5022</f>
        <v>32</v>
      </c>
      <c r="H5022" s="17">
        <f>Data!K5022</f>
        <v>3968</v>
      </c>
      <c r="I5022" s="17">
        <f>Data!L5022</f>
        <v>2380.8</v>
      </c>
      <c r="J5022" s="12" t="str">
        <f>Data!N5022</f>
        <v>Online</v>
      </c>
      <c r="K5022" s="12" t="str">
        <f>Data!O5022</f>
        <v>Tarjeta</v>
      </c>
      <c r="L5022" s="12" t="str">
        <f>Data!P5022</f>
        <v>Recurrente</v>
      </c>
    </row>
    <row r="5023">
      <c r="A5023" s="11">
        <v>5022.0</v>
      </c>
      <c r="B5023" s="14">
        <f>Data!D5023</f>
        <v>44466</v>
      </c>
      <c r="C5023" s="12">
        <f>IFERROR(VLOOKUP(Data!B5023, Minorista!$A$2:$B$100, 2, FALSE), "")</f>
        <v>3</v>
      </c>
      <c r="D5023" s="12">
        <f t="array" ref="D5023">INDEX(Producto!$A$2:$A$500, MATCH(Data!H5023, Producto!$B$2:$B$500, 0))</f>
        <v>4</v>
      </c>
      <c r="E5023" s="12">
        <f>VLOOKUP(Data!E5023 &amp; Data!F5023 &amp; Data!G5023, Ubicacion!$A$2:$B$1000, 2, FALSE)</f>
        <v>16</v>
      </c>
      <c r="F5023" s="15">
        <f>Data!J5023</f>
        <v>91</v>
      </c>
      <c r="G5023" s="16">
        <f>Data!I5023</f>
        <v>32</v>
      </c>
      <c r="H5023" s="17">
        <f>Data!K5023</f>
        <v>2912</v>
      </c>
      <c r="I5023" s="17">
        <f>Data!L5023</f>
        <v>2125.76</v>
      </c>
      <c r="J5023" s="12" t="str">
        <f>Data!N5023</f>
        <v>Online</v>
      </c>
      <c r="K5023" s="12" t="str">
        <f>Data!O5023</f>
        <v>Transferencia bancaria</v>
      </c>
      <c r="L5023" s="12" t="str">
        <f>Data!P5023</f>
        <v>Recurrente</v>
      </c>
    </row>
    <row r="5024">
      <c r="A5024" s="11">
        <v>5023.0</v>
      </c>
      <c r="B5024" s="14">
        <f>Data!D5024</f>
        <v>44467</v>
      </c>
      <c r="C5024" s="12">
        <f>IFERROR(VLOOKUP(Data!B5024, Minorista!$A$2:$B$100, 2, FALSE), "")</f>
        <v>3</v>
      </c>
      <c r="D5024" s="12">
        <f t="array" ref="D5024">INDEX(Producto!$A$2:$A$500, MATCH(Data!H5024, Producto!$B$2:$B$500, 0))</f>
        <v>5</v>
      </c>
      <c r="E5024" s="12">
        <f>VLOOKUP(Data!E5024 &amp; Data!F5024 &amp; Data!G5024, Ubicacion!$A$2:$B$1000, 2, FALSE)</f>
        <v>16</v>
      </c>
      <c r="F5024" s="15">
        <f>Data!J5024</f>
        <v>78</v>
      </c>
      <c r="G5024" s="16">
        <f>Data!I5024</f>
        <v>29</v>
      </c>
      <c r="H5024" s="17">
        <f>Data!K5024</f>
        <v>2262</v>
      </c>
      <c r="I5024" s="17">
        <f>Data!L5024</f>
        <v>1357.2</v>
      </c>
      <c r="J5024" s="12" t="str">
        <f>Data!N5024</f>
        <v>Online</v>
      </c>
      <c r="K5024" s="12" t="str">
        <f>Data!O5024</f>
        <v>Efectivo</v>
      </c>
      <c r="L5024" s="12" t="str">
        <f>Data!P5024</f>
        <v>Nuevo</v>
      </c>
    </row>
    <row r="5025">
      <c r="A5025" s="11">
        <v>5024.0</v>
      </c>
      <c r="B5025" s="14">
        <f>Data!D5025</f>
        <v>44468</v>
      </c>
      <c r="C5025" s="12">
        <f>IFERROR(VLOOKUP(Data!B5025, Minorista!$A$2:$B$100, 2, FALSE), "")</f>
        <v>3</v>
      </c>
      <c r="D5025" s="12">
        <f t="array" ref="D5025">INDEX(Producto!$A$2:$A$500, MATCH(Data!H5025, Producto!$B$2:$B$500, 0))</f>
        <v>6</v>
      </c>
      <c r="E5025" s="12">
        <f>VLOOKUP(Data!E5025 &amp; Data!F5025 &amp; Data!G5025, Ubicacion!$A$2:$B$1000, 2, FALSE)</f>
        <v>16</v>
      </c>
      <c r="F5025" s="15">
        <f>Data!J5025</f>
        <v>143</v>
      </c>
      <c r="G5025" s="16">
        <f>Data!I5025</f>
        <v>36</v>
      </c>
      <c r="H5025" s="17">
        <f>Data!K5025</f>
        <v>5148</v>
      </c>
      <c r="I5025" s="17">
        <f>Data!L5025</f>
        <v>3861</v>
      </c>
      <c r="J5025" s="12" t="str">
        <f>Data!N5025</f>
        <v>Online</v>
      </c>
      <c r="K5025" s="12" t="str">
        <f>Data!O5025</f>
        <v>Transferencia bancaria</v>
      </c>
      <c r="L5025" s="12" t="str">
        <f>Data!P5025</f>
        <v>Nuevo</v>
      </c>
    </row>
    <row r="5026">
      <c r="A5026" s="11">
        <v>5025.0</v>
      </c>
      <c r="B5026" s="14">
        <f>Data!D5026</f>
        <v>44469</v>
      </c>
      <c r="C5026" s="12">
        <f>IFERROR(VLOOKUP(Data!B5026, Minorista!$A$2:$B$100, 2, FALSE), "")</f>
        <v>3</v>
      </c>
      <c r="D5026" s="12">
        <f t="array" ref="D5026">INDEX(Producto!$A$2:$A$500, MATCH(Data!H5026, Producto!$B$2:$B$500, 0))</f>
        <v>1</v>
      </c>
      <c r="E5026" s="12">
        <f>VLOOKUP(Data!E5026 &amp; Data!F5026 &amp; Data!G5026, Ubicacion!$A$2:$B$1000, 2, FALSE)</f>
        <v>16</v>
      </c>
      <c r="F5026" s="15">
        <f>Data!J5026</f>
        <v>169</v>
      </c>
      <c r="G5026" s="16">
        <f>Data!I5026</f>
        <v>18</v>
      </c>
      <c r="H5026" s="17">
        <f>Data!K5026</f>
        <v>3042</v>
      </c>
      <c r="I5026" s="17">
        <f>Data!L5026</f>
        <v>1946.88</v>
      </c>
      <c r="J5026" s="12" t="str">
        <f>Data!N5026</f>
        <v>Online</v>
      </c>
      <c r="K5026" s="12" t="str">
        <f>Data!O5026</f>
        <v>Tarjeta</v>
      </c>
      <c r="L5026" s="12" t="str">
        <f>Data!P5026</f>
        <v>Recurrente</v>
      </c>
    </row>
    <row r="5027">
      <c r="A5027" s="11">
        <v>5026.0</v>
      </c>
      <c r="B5027" s="14">
        <f>Data!D5027</f>
        <v>44470</v>
      </c>
      <c r="C5027" s="12">
        <f>IFERROR(VLOOKUP(Data!B5027, Minorista!$A$2:$B$100, 2, FALSE), "")</f>
        <v>3</v>
      </c>
      <c r="D5027" s="12">
        <f t="array" ref="D5027">INDEX(Producto!$A$2:$A$500, MATCH(Data!H5027, Producto!$B$2:$B$500, 0))</f>
        <v>2</v>
      </c>
      <c r="E5027" s="12">
        <f>VLOOKUP(Data!E5027 &amp; Data!F5027 &amp; Data!G5027, Ubicacion!$A$2:$B$1000, 2, FALSE)</f>
        <v>16</v>
      </c>
      <c r="F5027" s="15">
        <f>Data!J5027</f>
        <v>169</v>
      </c>
      <c r="G5027" s="16">
        <f>Data!I5027</f>
        <v>19</v>
      </c>
      <c r="H5027" s="17">
        <f>Data!K5027</f>
        <v>3211</v>
      </c>
      <c r="I5027" s="17">
        <f>Data!L5027</f>
        <v>1958.71</v>
      </c>
      <c r="J5027" s="12" t="str">
        <f>Data!N5027</f>
        <v>Online</v>
      </c>
      <c r="K5027" s="12" t="str">
        <f>Data!O5027</f>
        <v>Transferencia bancaria</v>
      </c>
      <c r="L5027" s="12" t="str">
        <f>Data!P5027</f>
        <v>Nuevo</v>
      </c>
    </row>
    <row r="5028">
      <c r="A5028" s="11">
        <v>5027.0</v>
      </c>
      <c r="B5028" s="14">
        <f>Data!D5028</f>
        <v>44471</v>
      </c>
      <c r="C5028" s="12">
        <f>IFERROR(VLOOKUP(Data!B5028, Minorista!$A$2:$B$100, 2, FALSE), "")</f>
        <v>3</v>
      </c>
      <c r="D5028" s="12">
        <f t="array" ref="D5028">INDEX(Producto!$A$2:$A$500, MATCH(Data!H5028, Producto!$B$2:$B$500, 0))</f>
        <v>3</v>
      </c>
      <c r="E5028" s="12">
        <f>VLOOKUP(Data!E5028 &amp; Data!F5028 &amp; Data!G5028, Ubicacion!$A$2:$B$1000, 2, FALSE)</f>
        <v>16</v>
      </c>
      <c r="F5028" s="15">
        <f>Data!J5028</f>
        <v>144</v>
      </c>
      <c r="G5028" s="16">
        <f>Data!I5028</f>
        <v>43</v>
      </c>
      <c r="H5028" s="17">
        <f>Data!K5028</f>
        <v>6192</v>
      </c>
      <c r="I5028" s="17">
        <f>Data!L5028</f>
        <v>3962.88</v>
      </c>
      <c r="J5028" s="12" t="str">
        <f>Data!N5028</f>
        <v>Online</v>
      </c>
      <c r="K5028" s="12" t="str">
        <f>Data!O5028</f>
        <v>Tarjeta</v>
      </c>
      <c r="L5028" s="12" t="str">
        <f>Data!P5028</f>
        <v>Nuevo</v>
      </c>
    </row>
    <row r="5029">
      <c r="A5029" s="11">
        <v>5028.0</v>
      </c>
      <c r="B5029" s="14">
        <f>Data!D5029</f>
        <v>44472</v>
      </c>
      <c r="C5029" s="12">
        <f>IFERROR(VLOOKUP(Data!B5029, Minorista!$A$2:$B$100, 2, FALSE), "")</f>
        <v>3</v>
      </c>
      <c r="D5029" s="12">
        <f t="array" ref="D5029">INDEX(Producto!$A$2:$A$500, MATCH(Data!H5029, Producto!$B$2:$B$500, 0))</f>
        <v>4</v>
      </c>
      <c r="E5029" s="12">
        <f>VLOOKUP(Data!E5029 &amp; Data!F5029 &amp; Data!G5029, Ubicacion!$A$2:$B$1000, 2, FALSE)</f>
        <v>16</v>
      </c>
      <c r="F5029" s="15">
        <f>Data!J5029</f>
        <v>131</v>
      </c>
      <c r="G5029" s="16">
        <f>Data!I5029</f>
        <v>44</v>
      </c>
      <c r="H5029" s="17">
        <f>Data!K5029</f>
        <v>5764</v>
      </c>
      <c r="I5029" s="17">
        <f>Data!L5029</f>
        <v>4207.72</v>
      </c>
      <c r="J5029" s="12" t="str">
        <f>Data!N5029</f>
        <v>Online</v>
      </c>
      <c r="K5029" s="12" t="str">
        <f>Data!O5029</f>
        <v>Efectivo</v>
      </c>
      <c r="L5029" s="12" t="str">
        <f>Data!P5029</f>
        <v>Recurrente</v>
      </c>
    </row>
    <row r="5030">
      <c r="A5030" s="11">
        <v>5029.0</v>
      </c>
      <c r="B5030" s="14">
        <f>Data!D5030</f>
        <v>44473</v>
      </c>
      <c r="C5030" s="12">
        <f>IFERROR(VLOOKUP(Data!B5030, Minorista!$A$2:$B$100, 2, FALSE), "")</f>
        <v>3</v>
      </c>
      <c r="D5030" s="12">
        <f t="array" ref="D5030">INDEX(Producto!$A$2:$A$500, MATCH(Data!H5030, Producto!$B$2:$B$500, 0))</f>
        <v>5</v>
      </c>
      <c r="E5030" s="12">
        <f>VLOOKUP(Data!E5030 &amp; Data!F5030 &amp; Data!G5030, Ubicacion!$A$2:$B$1000, 2, FALSE)</f>
        <v>16</v>
      </c>
      <c r="F5030" s="15">
        <f>Data!J5030</f>
        <v>111</v>
      </c>
      <c r="G5030" s="16">
        <f>Data!I5030</f>
        <v>48</v>
      </c>
      <c r="H5030" s="17">
        <f>Data!K5030</f>
        <v>5328</v>
      </c>
      <c r="I5030" s="17">
        <f>Data!L5030</f>
        <v>3143.52</v>
      </c>
      <c r="J5030" s="12" t="str">
        <f>Data!N5030</f>
        <v>Online</v>
      </c>
      <c r="K5030" s="12" t="str">
        <f>Data!O5030</f>
        <v>Transferencia bancaria</v>
      </c>
      <c r="L5030" s="12" t="str">
        <f>Data!P5030</f>
        <v>Nuevo</v>
      </c>
    </row>
    <row r="5031">
      <c r="A5031" s="11">
        <v>5030.0</v>
      </c>
      <c r="B5031" s="14">
        <f>Data!D5031</f>
        <v>44474</v>
      </c>
      <c r="C5031" s="12">
        <f>IFERROR(VLOOKUP(Data!B5031, Minorista!$A$2:$B$100, 2, FALSE), "")</f>
        <v>3</v>
      </c>
      <c r="D5031" s="12">
        <f t="array" ref="D5031">INDEX(Producto!$A$2:$A$500, MATCH(Data!H5031, Producto!$B$2:$B$500, 0))</f>
        <v>6</v>
      </c>
      <c r="E5031" s="12">
        <f>VLOOKUP(Data!E5031 &amp; Data!F5031 &amp; Data!G5031, Ubicacion!$A$2:$B$1000, 2, FALSE)</f>
        <v>16</v>
      </c>
      <c r="F5031" s="15">
        <f>Data!J5031</f>
        <v>188</v>
      </c>
      <c r="G5031" s="16">
        <f>Data!I5031</f>
        <v>56</v>
      </c>
      <c r="H5031" s="17">
        <f>Data!K5031</f>
        <v>10528</v>
      </c>
      <c r="I5031" s="17">
        <f>Data!L5031</f>
        <v>8317.12</v>
      </c>
      <c r="J5031" s="12" t="str">
        <f>Data!N5031</f>
        <v>Online</v>
      </c>
      <c r="K5031" s="12" t="str">
        <f>Data!O5031</f>
        <v>Efectivo</v>
      </c>
      <c r="L5031" s="12" t="str">
        <f>Data!P5031</f>
        <v>Nuevo</v>
      </c>
    </row>
    <row r="5032">
      <c r="A5032" s="11">
        <v>5031.0</v>
      </c>
      <c r="B5032" s="14">
        <f>Data!D5032</f>
        <v>44475</v>
      </c>
      <c r="C5032" s="12">
        <f>IFERROR(VLOOKUP(Data!B5032, Minorista!$A$2:$B$100, 2, FALSE), "")</f>
        <v>3</v>
      </c>
      <c r="D5032" s="12">
        <f t="array" ref="D5032">INDEX(Producto!$A$2:$A$500, MATCH(Data!H5032, Producto!$B$2:$B$500, 0))</f>
        <v>1</v>
      </c>
      <c r="E5032" s="12">
        <f>VLOOKUP(Data!E5032 &amp; Data!F5032 &amp; Data!G5032, Ubicacion!$A$2:$B$1000, 2, FALSE)</f>
        <v>16</v>
      </c>
      <c r="F5032" s="15">
        <f>Data!J5032</f>
        <v>233</v>
      </c>
      <c r="G5032" s="16">
        <f>Data!I5032</f>
        <v>56</v>
      </c>
      <c r="H5032" s="17">
        <f>Data!K5032</f>
        <v>13048</v>
      </c>
      <c r="I5032" s="17">
        <f>Data!L5032</f>
        <v>8220.24</v>
      </c>
      <c r="J5032" s="12" t="str">
        <f>Data!N5032</f>
        <v>Online</v>
      </c>
      <c r="K5032" s="12" t="str">
        <f>Data!O5032</f>
        <v>Efectivo</v>
      </c>
      <c r="L5032" s="12" t="str">
        <f>Data!P5032</f>
        <v>Nuevo</v>
      </c>
    </row>
    <row r="5033">
      <c r="A5033" s="11">
        <v>5032.0</v>
      </c>
      <c r="B5033" s="14">
        <f>Data!D5033</f>
        <v>44476</v>
      </c>
      <c r="C5033" s="12">
        <f>IFERROR(VLOOKUP(Data!B5033, Minorista!$A$2:$B$100, 2, FALSE), "")</f>
        <v>3</v>
      </c>
      <c r="D5033" s="12">
        <f t="array" ref="D5033">INDEX(Producto!$A$2:$A$500, MATCH(Data!H5033, Producto!$B$2:$B$500, 0))</f>
        <v>2</v>
      </c>
      <c r="E5033" s="12">
        <f>VLOOKUP(Data!E5033 &amp; Data!F5033 &amp; Data!G5033, Ubicacion!$A$2:$B$1000, 2, FALSE)</f>
        <v>16</v>
      </c>
      <c r="F5033" s="15">
        <f>Data!J5033</f>
        <v>225</v>
      </c>
      <c r="G5033" s="16">
        <f>Data!I5033</f>
        <v>58</v>
      </c>
      <c r="H5033" s="17">
        <f>Data!K5033</f>
        <v>13050</v>
      </c>
      <c r="I5033" s="17">
        <f>Data!L5033</f>
        <v>8352</v>
      </c>
      <c r="J5033" s="12" t="str">
        <f>Data!N5033</f>
        <v>Online</v>
      </c>
      <c r="K5033" s="12" t="str">
        <f>Data!O5033</f>
        <v>Transferencia bancaria</v>
      </c>
      <c r="L5033" s="12" t="str">
        <f>Data!P5033</f>
        <v>Nuevo</v>
      </c>
    </row>
    <row r="5034">
      <c r="A5034" s="11">
        <v>5033.0</v>
      </c>
      <c r="B5034" s="14">
        <f>Data!D5034</f>
        <v>44477</v>
      </c>
      <c r="C5034" s="12">
        <f>IFERROR(VLOOKUP(Data!B5034, Minorista!$A$2:$B$100, 2, FALSE), "")</f>
        <v>3</v>
      </c>
      <c r="D5034" s="12">
        <f t="array" ref="D5034">INDEX(Producto!$A$2:$A$500, MATCH(Data!H5034, Producto!$B$2:$B$500, 0))</f>
        <v>3</v>
      </c>
      <c r="E5034" s="12">
        <f>VLOOKUP(Data!E5034 &amp; Data!F5034 &amp; Data!G5034, Ubicacion!$A$2:$B$1000, 2, FALSE)</f>
        <v>16</v>
      </c>
      <c r="F5034" s="15">
        <f>Data!J5034</f>
        <v>175</v>
      </c>
      <c r="G5034" s="16">
        <f>Data!I5034</f>
        <v>64</v>
      </c>
      <c r="H5034" s="17">
        <f>Data!K5034</f>
        <v>11200</v>
      </c>
      <c r="I5034" s="17">
        <f>Data!L5034</f>
        <v>6944</v>
      </c>
      <c r="J5034" s="12" t="str">
        <f>Data!N5034</f>
        <v>Online</v>
      </c>
      <c r="K5034" s="12" t="str">
        <f>Data!O5034</f>
        <v>Efectivo</v>
      </c>
      <c r="L5034" s="12" t="str">
        <f>Data!P5034</f>
        <v>Nuevo</v>
      </c>
    </row>
    <row r="5035">
      <c r="A5035" s="11">
        <v>5034.0</v>
      </c>
      <c r="B5035" s="14">
        <f>Data!D5035</f>
        <v>44478</v>
      </c>
      <c r="C5035" s="12">
        <f>IFERROR(VLOOKUP(Data!B5035, Minorista!$A$2:$B$100, 2, FALSE), "")</f>
        <v>3</v>
      </c>
      <c r="D5035" s="12">
        <f t="array" ref="D5035">INDEX(Producto!$A$2:$A$500, MATCH(Data!H5035, Producto!$B$2:$B$500, 0))</f>
        <v>4</v>
      </c>
      <c r="E5035" s="12">
        <f>VLOOKUP(Data!E5035 &amp; Data!F5035 &amp; Data!G5035, Ubicacion!$A$2:$B$1000, 2, FALSE)</f>
        <v>16</v>
      </c>
      <c r="F5035" s="15">
        <f>Data!J5035</f>
        <v>143</v>
      </c>
      <c r="G5035" s="16">
        <f>Data!I5035</f>
        <v>63</v>
      </c>
      <c r="H5035" s="17">
        <f>Data!K5035</f>
        <v>9009</v>
      </c>
      <c r="I5035" s="17">
        <f>Data!L5035</f>
        <v>6756.75</v>
      </c>
      <c r="J5035" s="12" t="str">
        <f>Data!N5035</f>
        <v>Online</v>
      </c>
      <c r="K5035" s="12" t="str">
        <f>Data!O5035</f>
        <v>Tarjeta</v>
      </c>
      <c r="L5035" s="12" t="str">
        <f>Data!P5035</f>
        <v>Nuevo</v>
      </c>
    </row>
    <row r="5036">
      <c r="A5036" s="11">
        <v>5035.0</v>
      </c>
      <c r="B5036" s="14">
        <f>Data!D5036</f>
        <v>44479</v>
      </c>
      <c r="C5036" s="12">
        <f>IFERROR(VLOOKUP(Data!B5036, Minorista!$A$2:$B$100, 2, FALSE), "")</f>
        <v>3</v>
      </c>
      <c r="D5036" s="12">
        <f t="array" ref="D5036">INDEX(Producto!$A$2:$A$500, MATCH(Data!H5036, Producto!$B$2:$B$500, 0))</f>
        <v>5</v>
      </c>
      <c r="E5036" s="12">
        <f>VLOOKUP(Data!E5036 &amp; Data!F5036 &amp; Data!G5036, Ubicacion!$A$2:$B$1000, 2, FALSE)</f>
        <v>16</v>
      </c>
      <c r="F5036" s="15">
        <f>Data!J5036</f>
        <v>145</v>
      </c>
      <c r="G5036" s="16">
        <f>Data!I5036</f>
        <v>58</v>
      </c>
      <c r="H5036" s="17">
        <f>Data!K5036</f>
        <v>8410</v>
      </c>
      <c r="I5036" s="17">
        <f>Data!L5036</f>
        <v>4709.6</v>
      </c>
      <c r="J5036" s="12" t="str">
        <f>Data!N5036</f>
        <v>Online</v>
      </c>
      <c r="K5036" s="12" t="str">
        <f>Data!O5036</f>
        <v>Transferencia bancaria</v>
      </c>
      <c r="L5036" s="12" t="str">
        <f>Data!P5036</f>
        <v>Recurrente</v>
      </c>
    </row>
    <row r="5037">
      <c r="A5037" s="11">
        <v>5036.0</v>
      </c>
      <c r="B5037" s="14">
        <f>Data!D5037</f>
        <v>44480</v>
      </c>
      <c r="C5037" s="12">
        <f>IFERROR(VLOOKUP(Data!B5037, Minorista!$A$2:$B$100, 2, FALSE), "")</f>
        <v>3</v>
      </c>
      <c r="D5037" s="12">
        <f t="array" ref="D5037">INDEX(Producto!$A$2:$A$500, MATCH(Data!H5037, Producto!$B$2:$B$500, 0))</f>
        <v>6</v>
      </c>
      <c r="E5037" s="12">
        <f>VLOOKUP(Data!E5037 &amp; Data!F5037 &amp; Data!G5037, Ubicacion!$A$2:$B$1000, 2, FALSE)</f>
        <v>16</v>
      </c>
      <c r="F5037" s="15">
        <f>Data!J5037</f>
        <v>203</v>
      </c>
      <c r="G5037" s="16">
        <f>Data!I5037</f>
        <v>68</v>
      </c>
      <c r="H5037" s="17">
        <f>Data!K5037</f>
        <v>13804</v>
      </c>
      <c r="I5037" s="17">
        <f>Data!L5037</f>
        <v>11043.2</v>
      </c>
      <c r="J5037" s="12" t="str">
        <f>Data!N5037</f>
        <v>Online</v>
      </c>
      <c r="K5037" s="12" t="str">
        <f>Data!O5037</f>
        <v>Transferencia bancaria</v>
      </c>
      <c r="L5037" s="12" t="str">
        <f>Data!P5037</f>
        <v>Nuevo</v>
      </c>
    </row>
    <row r="5038">
      <c r="A5038" s="11">
        <v>5037.0</v>
      </c>
      <c r="B5038" s="14">
        <f>Data!D5038</f>
        <v>44481</v>
      </c>
      <c r="C5038" s="12">
        <f>IFERROR(VLOOKUP(Data!B5038, Minorista!$A$2:$B$100, 2, FALSE), "")</f>
        <v>6</v>
      </c>
      <c r="D5038" s="12">
        <f t="array" ref="D5038">INDEX(Producto!$A$2:$A$500, MATCH(Data!H5038, Producto!$B$2:$B$500, 0))</f>
        <v>1</v>
      </c>
      <c r="E5038" s="12">
        <f>VLOOKUP(Data!E5038 &amp; Data!F5038 &amp; Data!G5038, Ubicacion!$A$2:$B$1000, 2, FALSE)</f>
        <v>16</v>
      </c>
      <c r="F5038" s="15">
        <f>Data!J5038</f>
        <v>117</v>
      </c>
      <c r="G5038" s="16">
        <f>Data!I5038</f>
        <v>38</v>
      </c>
      <c r="H5038" s="17">
        <f>Data!K5038</f>
        <v>4446</v>
      </c>
      <c r="I5038" s="17">
        <f>Data!L5038</f>
        <v>2223</v>
      </c>
      <c r="J5038" s="12" t="str">
        <f>Data!N5038</f>
        <v>Online</v>
      </c>
      <c r="K5038" s="12" t="str">
        <f>Data!O5038</f>
        <v>Efectivo</v>
      </c>
      <c r="L5038" s="12" t="str">
        <f>Data!P5038</f>
        <v>Nuevo</v>
      </c>
    </row>
    <row r="5039">
      <c r="A5039" s="11">
        <v>5038.0</v>
      </c>
      <c r="B5039" s="14">
        <f>Data!D5039</f>
        <v>44482</v>
      </c>
      <c r="C5039" s="12">
        <f>IFERROR(VLOOKUP(Data!B5039, Minorista!$A$2:$B$100, 2, FALSE), "")</f>
        <v>6</v>
      </c>
      <c r="D5039" s="12">
        <f t="array" ref="D5039">INDEX(Producto!$A$2:$A$500, MATCH(Data!H5039, Producto!$B$2:$B$500, 0))</f>
        <v>2</v>
      </c>
      <c r="E5039" s="12">
        <f>VLOOKUP(Data!E5039 &amp; Data!F5039 &amp; Data!G5039, Ubicacion!$A$2:$B$1000, 2, FALSE)</f>
        <v>16</v>
      </c>
      <c r="F5039" s="15">
        <f>Data!J5039</f>
        <v>75</v>
      </c>
      <c r="G5039" s="16">
        <f>Data!I5039</f>
        <v>38</v>
      </c>
      <c r="H5039" s="17">
        <f>Data!K5039</f>
        <v>2850</v>
      </c>
      <c r="I5039" s="17">
        <f>Data!L5039</f>
        <v>1311</v>
      </c>
      <c r="J5039" s="12" t="str">
        <f>Data!N5039</f>
        <v>Online</v>
      </c>
      <c r="K5039" s="12" t="str">
        <f>Data!O5039</f>
        <v>Tarjeta</v>
      </c>
      <c r="L5039" s="12" t="str">
        <f>Data!P5039</f>
        <v>Recurrente</v>
      </c>
    </row>
    <row r="5040">
      <c r="A5040" s="11">
        <v>5039.0</v>
      </c>
      <c r="B5040" s="14">
        <f>Data!D5040</f>
        <v>44483</v>
      </c>
      <c r="C5040" s="12">
        <f>IFERROR(VLOOKUP(Data!B5040, Minorista!$A$2:$B$100, 2, FALSE), "")</f>
        <v>6</v>
      </c>
      <c r="D5040" s="12">
        <f t="array" ref="D5040">INDEX(Producto!$A$2:$A$500, MATCH(Data!H5040, Producto!$B$2:$B$500, 0))</f>
        <v>3</v>
      </c>
      <c r="E5040" s="12">
        <f>VLOOKUP(Data!E5040 &amp; Data!F5040 &amp; Data!G5040, Ubicacion!$A$2:$B$1000, 2, FALSE)</f>
        <v>16</v>
      </c>
      <c r="F5040" s="15">
        <f>Data!J5040</f>
        <v>63</v>
      </c>
      <c r="G5040" s="16">
        <f>Data!I5040</f>
        <v>28</v>
      </c>
      <c r="H5040" s="17">
        <f>Data!K5040</f>
        <v>1764</v>
      </c>
      <c r="I5040" s="17">
        <f>Data!L5040</f>
        <v>917.28</v>
      </c>
      <c r="J5040" s="12" t="str">
        <f>Data!N5040</f>
        <v>Online</v>
      </c>
      <c r="K5040" s="12" t="str">
        <f>Data!O5040</f>
        <v>Efectivo</v>
      </c>
      <c r="L5040" s="12" t="str">
        <f>Data!P5040</f>
        <v>Nuevo</v>
      </c>
    </row>
    <row r="5041">
      <c r="A5041" s="11">
        <v>5040.0</v>
      </c>
      <c r="B5041" s="14">
        <f>Data!D5041</f>
        <v>44484</v>
      </c>
      <c r="C5041" s="12">
        <f>IFERROR(VLOOKUP(Data!B5041, Minorista!$A$2:$B$100, 2, FALSE), "")</f>
        <v>6</v>
      </c>
      <c r="D5041" s="12">
        <f t="array" ref="D5041">INDEX(Producto!$A$2:$A$500, MATCH(Data!H5041, Producto!$B$2:$B$500, 0))</f>
        <v>4</v>
      </c>
      <c r="E5041" s="12">
        <f>VLOOKUP(Data!E5041 &amp; Data!F5041 &amp; Data!G5041, Ubicacion!$A$2:$B$1000, 2, FALSE)</f>
        <v>16</v>
      </c>
      <c r="F5041" s="15">
        <f>Data!J5041</f>
        <v>28</v>
      </c>
      <c r="G5041" s="16">
        <f>Data!I5041</f>
        <v>34</v>
      </c>
      <c r="H5041" s="17">
        <f>Data!K5041</f>
        <v>952</v>
      </c>
      <c r="I5041" s="17">
        <f>Data!L5041</f>
        <v>390.32</v>
      </c>
      <c r="J5041" s="12" t="str">
        <f>Data!N5041</f>
        <v>Online</v>
      </c>
      <c r="K5041" s="12" t="str">
        <f>Data!O5041</f>
        <v>Transferencia bancaria</v>
      </c>
      <c r="L5041" s="12" t="str">
        <f>Data!P5041</f>
        <v>Recurrente</v>
      </c>
    </row>
    <row r="5042">
      <c r="A5042" s="11">
        <v>5041.0</v>
      </c>
      <c r="B5042" s="14">
        <f>Data!D5042</f>
        <v>44485</v>
      </c>
      <c r="C5042" s="12">
        <f>IFERROR(VLOOKUP(Data!B5042, Minorista!$A$2:$B$100, 2, FALSE), "")</f>
        <v>6</v>
      </c>
      <c r="D5042" s="12">
        <f t="array" ref="D5042">INDEX(Producto!$A$2:$A$500, MATCH(Data!H5042, Producto!$B$2:$B$500, 0))</f>
        <v>5</v>
      </c>
      <c r="E5042" s="12">
        <f>VLOOKUP(Data!E5042 &amp; Data!F5042 &amp; Data!G5042, Ubicacion!$A$2:$B$1000, 2, FALSE)</f>
        <v>17</v>
      </c>
      <c r="F5042" s="15">
        <f>Data!J5042</f>
        <v>42</v>
      </c>
      <c r="G5042" s="16">
        <f>Data!I5042</f>
        <v>47</v>
      </c>
      <c r="H5042" s="17">
        <f>Data!K5042</f>
        <v>1974</v>
      </c>
      <c r="I5042" s="17">
        <f>Data!L5042</f>
        <v>769.86</v>
      </c>
      <c r="J5042" s="12" t="str">
        <f>Data!N5042</f>
        <v>Online</v>
      </c>
      <c r="K5042" s="12" t="str">
        <f>Data!O5042</f>
        <v>Efectivo</v>
      </c>
      <c r="L5042" s="12" t="str">
        <f>Data!P5042</f>
        <v>Nuevo</v>
      </c>
    </row>
    <row r="5043">
      <c r="A5043" s="11">
        <v>5042.0</v>
      </c>
      <c r="B5043" s="14">
        <f>Data!D5043</f>
        <v>44486</v>
      </c>
      <c r="C5043" s="12">
        <f>IFERROR(VLOOKUP(Data!B5043, Minorista!$A$2:$B$100, 2, FALSE), "")</f>
        <v>6</v>
      </c>
      <c r="D5043" s="12">
        <f t="array" ref="D5043">INDEX(Producto!$A$2:$A$500, MATCH(Data!H5043, Producto!$B$2:$B$500, 0))</f>
        <v>6</v>
      </c>
      <c r="E5043" s="12">
        <f>VLOOKUP(Data!E5043 &amp; Data!F5043 &amp; Data!G5043, Ubicacion!$A$2:$B$1000, 2, FALSE)</f>
        <v>17</v>
      </c>
      <c r="F5043" s="15">
        <f>Data!J5043</f>
        <v>68</v>
      </c>
      <c r="G5043" s="16">
        <f>Data!I5043</f>
        <v>38</v>
      </c>
      <c r="H5043" s="17">
        <f>Data!K5043</f>
        <v>2584</v>
      </c>
      <c r="I5043" s="17">
        <f>Data!L5043</f>
        <v>1343.68</v>
      </c>
      <c r="J5043" s="12" t="str">
        <f>Data!N5043</f>
        <v>Online</v>
      </c>
      <c r="K5043" s="12" t="str">
        <f>Data!O5043</f>
        <v>Tarjeta</v>
      </c>
      <c r="L5043" s="12" t="str">
        <f>Data!P5043</f>
        <v>Nuevo</v>
      </c>
    </row>
    <row r="5044">
      <c r="A5044" s="11">
        <v>5043.0</v>
      </c>
      <c r="B5044" s="14">
        <f>Data!D5044</f>
        <v>44487</v>
      </c>
      <c r="C5044" s="12">
        <f>IFERROR(VLOOKUP(Data!B5044, Minorista!$A$2:$B$100, 2, FALSE), "")</f>
        <v>6</v>
      </c>
      <c r="D5044" s="12">
        <f t="array" ref="D5044">INDEX(Producto!$A$2:$A$500, MATCH(Data!H5044, Producto!$B$2:$B$500, 0))</f>
        <v>1</v>
      </c>
      <c r="E5044" s="12">
        <f>VLOOKUP(Data!E5044 &amp; Data!F5044 &amp; Data!G5044, Ubicacion!$A$2:$B$1000, 2, FALSE)</f>
        <v>17</v>
      </c>
      <c r="F5044" s="15">
        <f>Data!J5044</f>
        <v>140</v>
      </c>
      <c r="G5044" s="16">
        <f>Data!I5044</f>
        <v>38</v>
      </c>
      <c r="H5044" s="17">
        <f>Data!K5044</f>
        <v>5320</v>
      </c>
      <c r="I5044" s="17">
        <f>Data!L5044</f>
        <v>2606.8</v>
      </c>
      <c r="J5044" s="12" t="str">
        <f>Data!N5044</f>
        <v>Online</v>
      </c>
      <c r="K5044" s="12" t="str">
        <f>Data!O5044</f>
        <v>Efectivo</v>
      </c>
      <c r="L5044" s="12" t="str">
        <f>Data!P5044</f>
        <v>Recurrente</v>
      </c>
    </row>
    <row r="5045">
      <c r="A5045" s="11">
        <v>5044.0</v>
      </c>
      <c r="B5045" s="14">
        <f>Data!D5045</f>
        <v>44488</v>
      </c>
      <c r="C5045" s="12">
        <f>IFERROR(VLOOKUP(Data!B5045, Minorista!$A$2:$B$100, 2, FALSE), "")</f>
        <v>6</v>
      </c>
      <c r="D5045" s="12">
        <f t="array" ref="D5045">INDEX(Producto!$A$2:$A$500, MATCH(Data!H5045, Producto!$B$2:$B$500, 0))</f>
        <v>2</v>
      </c>
      <c r="E5045" s="12">
        <f>VLOOKUP(Data!E5045 &amp; Data!F5045 &amp; Data!G5045, Ubicacion!$A$2:$B$1000, 2, FALSE)</f>
        <v>17</v>
      </c>
      <c r="F5045" s="15">
        <f>Data!J5045</f>
        <v>45</v>
      </c>
      <c r="G5045" s="16">
        <f>Data!I5045</f>
        <v>38</v>
      </c>
      <c r="H5045" s="17">
        <f>Data!K5045</f>
        <v>1710</v>
      </c>
      <c r="I5045" s="17">
        <f>Data!L5045</f>
        <v>803.7</v>
      </c>
      <c r="J5045" s="12" t="str">
        <f>Data!N5045</f>
        <v>Online</v>
      </c>
      <c r="K5045" s="12" t="str">
        <f>Data!O5045</f>
        <v>Efectivo</v>
      </c>
      <c r="L5045" s="12" t="str">
        <f>Data!P5045</f>
        <v>Recurrente</v>
      </c>
    </row>
    <row r="5046">
      <c r="A5046" s="11">
        <v>5045.0</v>
      </c>
      <c r="B5046" s="14">
        <f>Data!D5046</f>
        <v>44489</v>
      </c>
      <c r="C5046" s="12">
        <f>IFERROR(VLOOKUP(Data!B5046, Minorista!$A$2:$B$100, 2, FALSE), "")</f>
        <v>6</v>
      </c>
      <c r="D5046" s="12">
        <f t="array" ref="D5046">INDEX(Producto!$A$2:$A$500, MATCH(Data!H5046, Producto!$B$2:$B$500, 0))</f>
        <v>3</v>
      </c>
      <c r="E5046" s="12">
        <f>VLOOKUP(Data!E5046 &amp; Data!F5046 &amp; Data!G5046, Ubicacion!$A$2:$B$1000, 2, FALSE)</f>
        <v>17</v>
      </c>
      <c r="F5046" s="15">
        <f>Data!J5046</f>
        <v>60</v>
      </c>
      <c r="G5046" s="16">
        <f>Data!I5046</f>
        <v>29</v>
      </c>
      <c r="H5046" s="17">
        <f>Data!K5046</f>
        <v>1740</v>
      </c>
      <c r="I5046" s="17">
        <f>Data!L5046</f>
        <v>922.2</v>
      </c>
      <c r="J5046" s="12" t="str">
        <f>Data!N5046</f>
        <v>Online</v>
      </c>
      <c r="K5046" s="12" t="str">
        <f>Data!O5046</f>
        <v>Efectivo</v>
      </c>
      <c r="L5046" s="12" t="str">
        <f>Data!P5046</f>
        <v>Nuevo</v>
      </c>
    </row>
    <row r="5047">
      <c r="A5047" s="11">
        <v>5046.0</v>
      </c>
      <c r="B5047" s="14">
        <f>Data!D5047</f>
        <v>44490</v>
      </c>
      <c r="C5047" s="12">
        <f>IFERROR(VLOOKUP(Data!B5047, Minorista!$A$2:$B$100, 2, FALSE), "")</f>
        <v>6</v>
      </c>
      <c r="D5047" s="12">
        <f t="array" ref="D5047">INDEX(Producto!$A$2:$A$500, MATCH(Data!H5047, Producto!$B$2:$B$500, 0))</f>
        <v>4</v>
      </c>
      <c r="E5047" s="12">
        <f>VLOOKUP(Data!E5047 &amp; Data!F5047 &amp; Data!G5047, Ubicacion!$A$2:$B$1000, 2, FALSE)</f>
        <v>17</v>
      </c>
      <c r="F5047" s="15">
        <f>Data!J5047</f>
        <v>19</v>
      </c>
      <c r="G5047" s="16">
        <f>Data!I5047</f>
        <v>34</v>
      </c>
      <c r="H5047" s="17">
        <f>Data!K5047</f>
        <v>646</v>
      </c>
      <c r="I5047" s="17">
        <f>Data!L5047</f>
        <v>271.32</v>
      </c>
      <c r="J5047" s="12" t="str">
        <f>Data!N5047</f>
        <v>Online</v>
      </c>
      <c r="K5047" s="12" t="str">
        <f>Data!O5047</f>
        <v>Transferencia bancaria</v>
      </c>
      <c r="L5047" s="12" t="str">
        <f>Data!P5047</f>
        <v>Nuevo</v>
      </c>
    </row>
    <row r="5048">
      <c r="A5048" s="11">
        <v>5047.0</v>
      </c>
      <c r="B5048" s="14">
        <f>Data!D5048</f>
        <v>44491</v>
      </c>
      <c r="C5048" s="12">
        <f>IFERROR(VLOOKUP(Data!B5048, Minorista!$A$2:$B$100, 2, FALSE), "")</f>
        <v>6</v>
      </c>
      <c r="D5048" s="12">
        <f t="array" ref="D5048">INDEX(Producto!$A$2:$A$500, MATCH(Data!H5048, Producto!$B$2:$B$500, 0))</f>
        <v>5</v>
      </c>
      <c r="E5048" s="12">
        <f>VLOOKUP(Data!E5048 &amp; Data!F5048 &amp; Data!G5048, Ubicacion!$A$2:$B$1000, 2, FALSE)</f>
        <v>17</v>
      </c>
      <c r="F5048" s="15">
        <f>Data!J5048</f>
        <v>45</v>
      </c>
      <c r="G5048" s="16">
        <f>Data!I5048</f>
        <v>46</v>
      </c>
      <c r="H5048" s="17">
        <f>Data!K5048</f>
        <v>2070</v>
      </c>
      <c r="I5048" s="17">
        <f>Data!L5048</f>
        <v>807.3</v>
      </c>
      <c r="J5048" s="12" t="str">
        <f>Data!N5048</f>
        <v>Online</v>
      </c>
      <c r="K5048" s="12" t="str">
        <f>Data!O5048</f>
        <v>Efectivo</v>
      </c>
      <c r="L5048" s="12" t="str">
        <f>Data!P5048</f>
        <v>Recurrente</v>
      </c>
    </row>
    <row r="5049">
      <c r="A5049" s="11">
        <v>5048.0</v>
      </c>
      <c r="B5049" s="14">
        <f>Data!D5049</f>
        <v>44492</v>
      </c>
      <c r="C5049" s="12">
        <f>IFERROR(VLOOKUP(Data!B5049, Minorista!$A$2:$B$100, 2, FALSE), "")</f>
        <v>6</v>
      </c>
      <c r="D5049" s="12">
        <f t="array" ref="D5049">INDEX(Producto!$A$2:$A$500, MATCH(Data!H5049, Producto!$B$2:$B$500, 0))</f>
        <v>6</v>
      </c>
      <c r="E5049" s="12">
        <f>VLOOKUP(Data!E5049 &amp; Data!F5049 &amp; Data!G5049, Ubicacion!$A$2:$B$1000, 2, FALSE)</f>
        <v>17</v>
      </c>
      <c r="F5049" s="15">
        <f>Data!J5049</f>
        <v>63</v>
      </c>
      <c r="G5049" s="16">
        <f>Data!I5049</f>
        <v>37</v>
      </c>
      <c r="H5049" s="17">
        <f>Data!K5049</f>
        <v>2331</v>
      </c>
      <c r="I5049" s="17">
        <f>Data!L5049</f>
        <v>1188.81</v>
      </c>
      <c r="J5049" s="12" t="str">
        <f>Data!N5049</f>
        <v>Online</v>
      </c>
      <c r="K5049" s="12" t="str">
        <f>Data!O5049</f>
        <v>Transferencia bancaria</v>
      </c>
      <c r="L5049" s="12" t="str">
        <f>Data!P5049</f>
        <v>Nuevo</v>
      </c>
    </row>
    <row r="5050">
      <c r="A5050" s="11">
        <v>5049.0</v>
      </c>
      <c r="B5050" s="14">
        <f>Data!D5050</f>
        <v>44493</v>
      </c>
      <c r="C5050" s="12">
        <f>IFERROR(VLOOKUP(Data!B5050, Minorista!$A$2:$B$100, 2, FALSE), "")</f>
        <v>6</v>
      </c>
      <c r="D5050" s="12">
        <f t="array" ref="D5050">INDEX(Producto!$A$2:$A$500, MATCH(Data!H5050, Producto!$B$2:$B$500, 0))</f>
        <v>1</v>
      </c>
      <c r="E5050" s="12">
        <f>VLOOKUP(Data!E5050 &amp; Data!F5050 &amp; Data!G5050, Ubicacion!$A$2:$B$1000, 2, FALSE)</f>
        <v>17</v>
      </c>
      <c r="F5050" s="15">
        <f>Data!J5050</f>
        <v>127</v>
      </c>
      <c r="G5050" s="16">
        <f>Data!I5050</f>
        <v>39</v>
      </c>
      <c r="H5050" s="17">
        <f>Data!K5050</f>
        <v>4953</v>
      </c>
      <c r="I5050" s="17">
        <f>Data!L5050</f>
        <v>2426.97</v>
      </c>
      <c r="J5050" s="12" t="str">
        <f>Data!N5050</f>
        <v>Online</v>
      </c>
      <c r="K5050" s="12" t="str">
        <f>Data!O5050</f>
        <v>Transferencia bancaria</v>
      </c>
      <c r="L5050" s="12" t="str">
        <f>Data!P5050</f>
        <v>Recurrente</v>
      </c>
    </row>
    <row r="5051">
      <c r="A5051" s="11">
        <v>5050.0</v>
      </c>
      <c r="B5051" s="14">
        <f>Data!D5051</f>
        <v>44494</v>
      </c>
      <c r="C5051" s="12">
        <f>IFERROR(VLOOKUP(Data!B5051, Minorista!$A$2:$B$100, 2, FALSE), "")</f>
        <v>6</v>
      </c>
      <c r="D5051" s="12">
        <f t="array" ref="D5051">INDEX(Producto!$A$2:$A$500, MATCH(Data!H5051, Producto!$B$2:$B$500, 0))</f>
        <v>2</v>
      </c>
      <c r="E5051" s="12">
        <f>VLOOKUP(Data!E5051 &amp; Data!F5051 &amp; Data!G5051, Ubicacion!$A$2:$B$1000, 2, FALSE)</f>
        <v>17</v>
      </c>
      <c r="F5051" s="15">
        <f>Data!J5051</f>
        <v>46</v>
      </c>
      <c r="G5051" s="16">
        <f>Data!I5051</f>
        <v>39</v>
      </c>
      <c r="H5051" s="17">
        <f>Data!K5051</f>
        <v>1794</v>
      </c>
      <c r="I5051" s="17">
        <f>Data!L5051</f>
        <v>879.06</v>
      </c>
      <c r="J5051" s="12" t="str">
        <f>Data!N5051</f>
        <v>Online</v>
      </c>
      <c r="K5051" s="12" t="str">
        <f>Data!O5051</f>
        <v>Transferencia bancaria</v>
      </c>
      <c r="L5051" s="12" t="str">
        <f>Data!P5051</f>
        <v>Nuevo</v>
      </c>
    </row>
    <row r="5052">
      <c r="A5052" s="11">
        <v>5051.0</v>
      </c>
      <c r="B5052" s="14">
        <f>Data!D5052</f>
        <v>44495</v>
      </c>
      <c r="C5052" s="12">
        <f>IFERROR(VLOOKUP(Data!B5052, Minorista!$A$2:$B$100, 2, FALSE), "")</f>
        <v>6</v>
      </c>
      <c r="D5052" s="12">
        <f t="array" ref="D5052">INDEX(Producto!$A$2:$A$500, MATCH(Data!H5052, Producto!$B$2:$B$500, 0))</f>
        <v>3</v>
      </c>
      <c r="E5052" s="12">
        <f>VLOOKUP(Data!E5052 &amp; Data!F5052 &amp; Data!G5052, Ubicacion!$A$2:$B$1000, 2, FALSE)</f>
        <v>17</v>
      </c>
      <c r="F5052" s="15">
        <f>Data!J5052</f>
        <v>52</v>
      </c>
      <c r="G5052" s="16">
        <f>Data!I5052</f>
        <v>27</v>
      </c>
      <c r="H5052" s="17">
        <f>Data!K5052</f>
        <v>1404</v>
      </c>
      <c r="I5052" s="17">
        <f>Data!L5052</f>
        <v>772.2</v>
      </c>
      <c r="J5052" s="12" t="str">
        <f>Data!N5052</f>
        <v>Online</v>
      </c>
      <c r="K5052" s="12" t="str">
        <f>Data!O5052</f>
        <v>Efectivo</v>
      </c>
      <c r="L5052" s="12" t="str">
        <f>Data!P5052</f>
        <v>Recurrente</v>
      </c>
    </row>
    <row r="5053">
      <c r="A5053" s="11">
        <v>5052.0</v>
      </c>
      <c r="B5053" s="14">
        <f>Data!D5053</f>
        <v>44496</v>
      </c>
      <c r="C5053" s="12">
        <f>IFERROR(VLOOKUP(Data!B5053, Minorista!$A$2:$B$100, 2, FALSE), "")</f>
        <v>6</v>
      </c>
      <c r="D5053" s="12">
        <f t="array" ref="D5053">INDEX(Producto!$A$2:$A$500, MATCH(Data!H5053, Producto!$B$2:$B$500, 0))</f>
        <v>4</v>
      </c>
      <c r="E5053" s="12">
        <f>VLOOKUP(Data!E5053 &amp; Data!F5053 &amp; Data!G5053, Ubicacion!$A$2:$B$1000, 2, FALSE)</f>
        <v>17</v>
      </c>
      <c r="F5053" s="15">
        <f>Data!J5053</f>
        <v>13</v>
      </c>
      <c r="G5053" s="16">
        <f>Data!I5053</f>
        <v>32</v>
      </c>
      <c r="H5053" s="17">
        <f>Data!K5053</f>
        <v>416</v>
      </c>
      <c r="I5053" s="17">
        <f>Data!L5053</f>
        <v>166.4</v>
      </c>
      <c r="J5053" s="12" t="str">
        <f>Data!N5053</f>
        <v>Online</v>
      </c>
      <c r="K5053" s="12" t="str">
        <f>Data!O5053</f>
        <v>Efectivo</v>
      </c>
      <c r="L5053" s="12" t="str">
        <f>Data!P5053</f>
        <v>Nuevo</v>
      </c>
    </row>
    <row r="5054">
      <c r="A5054" s="11">
        <v>5053.0</v>
      </c>
      <c r="B5054" s="14">
        <f>Data!D5054</f>
        <v>44497</v>
      </c>
      <c r="C5054" s="12">
        <f>IFERROR(VLOOKUP(Data!B5054, Minorista!$A$2:$B$100, 2, FALSE), "")</f>
        <v>6</v>
      </c>
      <c r="D5054" s="12">
        <f t="array" ref="D5054">INDEX(Producto!$A$2:$A$500, MATCH(Data!H5054, Producto!$B$2:$B$500, 0))</f>
        <v>5</v>
      </c>
      <c r="E5054" s="12">
        <f>VLOOKUP(Data!E5054 &amp; Data!F5054 &amp; Data!G5054, Ubicacion!$A$2:$B$1000, 2, FALSE)</f>
        <v>17</v>
      </c>
      <c r="F5054" s="15">
        <f>Data!J5054</f>
        <v>29</v>
      </c>
      <c r="G5054" s="16">
        <f>Data!I5054</f>
        <v>49</v>
      </c>
      <c r="H5054" s="17">
        <f>Data!K5054</f>
        <v>1421</v>
      </c>
      <c r="I5054" s="17">
        <f>Data!L5054</f>
        <v>511.56</v>
      </c>
      <c r="J5054" s="12" t="str">
        <f>Data!N5054</f>
        <v>Online</v>
      </c>
      <c r="K5054" s="12" t="str">
        <f>Data!O5054</f>
        <v>Transferencia bancaria</v>
      </c>
      <c r="L5054" s="12" t="str">
        <f>Data!P5054</f>
        <v>Nuevo</v>
      </c>
    </row>
    <row r="5055">
      <c r="A5055" s="11">
        <v>5054.0</v>
      </c>
      <c r="B5055" s="14">
        <f>Data!D5055</f>
        <v>44498</v>
      </c>
      <c r="C5055" s="12">
        <f>IFERROR(VLOOKUP(Data!B5055, Minorista!$A$2:$B$100, 2, FALSE), "")</f>
        <v>6</v>
      </c>
      <c r="D5055" s="12">
        <f t="array" ref="D5055">INDEX(Producto!$A$2:$A$500, MATCH(Data!H5055, Producto!$B$2:$B$500, 0))</f>
        <v>6</v>
      </c>
      <c r="E5055" s="12">
        <f>VLOOKUP(Data!E5055 &amp; Data!F5055 &amp; Data!G5055, Ubicacion!$A$2:$B$1000, 2, FALSE)</f>
        <v>17</v>
      </c>
      <c r="F5055" s="15">
        <f>Data!J5055</f>
        <v>50</v>
      </c>
      <c r="G5055" s="16">
        <f>Data!I5055</f>
        <v>36</v>
      </c>
      <c r="H5055" s="17">
        <f>Data!K5055</f>
        <v>1800</v>
      </c>
      <c r="I5055" s="17">
        <f>Data!L5055</f>
        <v>990</v>
      </c>
      <c r="J5055" s="12" t="str">
        <f>Data!N5055</f>
        <v>Online</v>
      </c>
      <c r="K5055" s="12" t="str">
        <f>Data!O5055</f>
        <v>Transferencia bancaria</v>
      </c>
      <c r="L5055" s="12" t="str">
        <f>Data!P5055</f>
        <v>Recurrente</v>
      </c>
    </row>
    <row r="5056">
      <c r="A5056" s="11">
        <v>5055.0</v>
      </c>
      <c r="B5056" s="14">
        <f>Data!D5056</f>
        <v>44499</v>
      </c>
      <c r="C5056" s="12">
        <f>IFERROR(VLOOKUP(Data!B5056, Minorista!$A$2:$B$100, 2, FALSE), "")</f>
        <v>6</v>
      </c>
      <c r="D5056" s="12">
        <f t="array" ref="D5056">INDEX(Producto!$A$2:$A$500, MATCH(Data!H5056, Producto!$B$2:$B$500, 0))</f>
        <v>1</v>
      </c>
      <c r="E5056" s="12">
        <f>VLOOKUP(Data!E5056 &amp; Data!F5056 &amp; Data!G5056, Ubicacion!$A$2:$B$1000, 2, FALSE)</f>
        <v>17</v>
      </c>
      <c r="F5056" s="15">
        <f>Data!J5056</f>
        <v>122</v>
      </c>
      <c r="G5056" s="16">
        <f>Data!I5056</f>
        <v>37</v>
      </c>
      <c r="H5056" s="17">
        <f>Data!K5056</f>
        <v>4514</v>
      </c>
      <c r="I5056" s="17">
        <f>Data!L5056</f>
        <v>2166.72</v>
      </c>
      <c r="J5056" s="12" t="str">
        <f>Data!N5056</f>
        <v>Online</v>
      </c>
      <c r="K5056" s="12" t="str">
        <f>Data!O5056</f>
        <v>Efectivo</v>
      </c>
      <c r="L5056" s="12" t="str">
        <f>Data!P5056</f>
        <v>Recurrente</v>
      </c>
    </row>
    <row r="5057">
      <c r="A5057" s="11">
        <v>5056.0</v>
      </c>
      <c r="B5057" s="14">
        <f>Data!D5057</f>
        <v>44500</v>
      </c>
      <c r="C5057" s="12">
        <f>IFERROR(VLOOKUP(Data!B5057, Minorista!$A$2:$B$100, 2, FALSE), "")</f>
        <v>6</v>
      </c>
      <c r="D5057" s="12">
        <f t="array" ref="D5057">INDEX(Producto!$A$2:$A$500, MATCH(Data!H5057, Producto!$B$2:$B$500, 0))</f>
        <v>2</v>
      </c>
      <c r="E5057" s="12">
        <f>VLOOKUP(Data!E5057 &amp; Data!F5057 &amp; Data!G5057, Ubicacion!$A$2:$B$1000, 2, FALSE)</f>
        <v>17</v>
      </c>
      <c r="F5057" s="15">
        <f>Data!J5057</f>
        <v>44</v>
      </c>
      <c r="G5057" s="16">
        <f>Data!I5057</f>
        <v>37</v>
      </c>
      <c r="H5057" s="17">
        <f>Data!K5057</f>
        <v>1628</v>
      </c>
      <c r="I5057" s="17">
        <f>Data!L5057</f>
        <v>765.16</v>
      </c>
      <c r="J5057" s="12" t="str">
        <f>Data!N5057</f>
        <v>Online</v>
      </c>
      <c r="K5057" s="12" t="str">
        <f>Data!O5057</f>
        <v>Tarjeta</v>
      </c>
      <c r="L5057" s="12" t="str">
        <f>Data!P5057</f>
        <v>Nuevo</v>
      </c>
    </row>
    <row r="5058">
      <c r="A5058" s="11">
        <v>5057.0</v>
      </c>
      <c r="B5058" s="14">
        <f>Data!D5058</f>
        <v>44501</v>
      </c>
      <c r="C5058" s="12">
        <f>IFERROR(VLOOKUP(Data!B5058, Minorista!$A$2:$B$100, 2, FALSE), "")</f>
        <v>6</v>
      </c>
      <c r="D5058" s="12">
        <f t="array" ref="D5058">INDEX(Producto!$A$2:$A$500, MATCH(Data!H5058, Producto!$B$2:$B$500, 0))</f>
        <v>3</v>
      </c>
      <c r="E5058" s="12">
        <f>VLOOKUP(Data!E5058 &amp; Data!F5058 &amp; Data!G5058, Ubicacion!$A$2:$B$1000, 2, FALSE)</f>
        <v>17</v>
      </c>
      <c r="F5058" s="15">
        <f>Data!J5058</f>
        <v>44</v>
      </c>
      <c r="G5058" s="16">
        <f>Data!I5058</f>
        <v>27</v>
      </c>
      <c r="H5058" s="17">
        <f>Data!K5058</f>
        <v>1188</v>
      </c>
      <c r="I5058" s="17">
        <f>Data!L5058</f>
        <v>641.52</v>
      </c>
      <c r="J5058" s="12" t="str">
        <f>Data!N5058</f>
        <v>Online</v>
      </c>
      <c r="K5058" s="12" t="str">
        <f>Data!O5058</f>
        <v>Efectivo</v>
      </c>
      <c r="L5058" s="12" t="str">
        <f>Data!P5058</f>
        <v>Nuevo</v>
      </c>
    </row>
    <row r="5059">
      <c r="A5059" s="11">
        <v>5058.0</v>
      </c>
      <c r="B5059" s="14">
        <f>Data!D5059</f>
        <v>44502</v>
      </c>
      <c r="C5059" s="12">
        <f>IFERROR(VLOOKUP(Data!B5059, Minorista!$A$2:$B$100, 2, FALSE), "")</f>
        <v>6</v>
      </c>
      <c r="D5059" s="12">
        <f t="array" ref="D5059">INDEX(Producto!$A$2:$A$500, MATCH(Data!H5059, Producto!$B$2:$B$500, 0))</f>
        <v>4</v>
      </c>
      <c r="E5059" s="12">
        <f>VLOOKUP(Data!E5059 &amp; Data!F5059 &amp; Data!G5059, Ubicacion!$A$2:$B$1000, 2, FALSE)</f>
        <v>17</v>
      </c>
      <c r="F5059" s="15">
        <f>Data!J5059</f>
        <v>21</v>
      </c>
      <c r="G5059" s="16">
        <f>Data!I5059</f>
        <v>33</v>
      </c>
      <c r="H5059" s="17">
        <f>Data!K5059</f>
        <v>693</v>
      </c>
      <c r="I5059" s="17">
        <f>Data!L5059</f>
        <v>277.2</v>
      </c>
      <c r="J5059" s="12" t="str">
        <f>Data!N5059</f>
        <v>Online</v>
      </c>
      <c r="K5059" s="12" t="str">
        <f>Data!O5059</f>
        <v>Tarjeta</v>
      </c>
      <c r="L5059" s="12" t="str">
        <f>Data!P5059</f>
        <v>Nuevo</v>
      </c>
    </row>
    <row r="5060">
      <c r="A5060" s="11">
        <v>5059.0</v>
      </c>
      <c r="B5060" s="14">
        <f>Data!D5060</f>
        <v>44503</v>
      </c>
      <c r="C5060" s="12">
        <f>IFERROR(VLOOKUP(Data!B5060, Minorista!$A$2:$B$100, 2, FALSE), "")</f>
        <v>6</v>
      </c>
      <c r="D5060" s="12">
        <f t="array" ref="D5060">INDEX(Producto!$A$2:$A$500, MATCH(Data!H5060, Producto!$B$2:$B$500, 0))</f>
        <v>5</v>
      </c>
      <c r="E5060" s="12">
        <f>VLOOKUP(Data!E5060 &amp; Data!F5060 &amp; Data!G5060, Ubicacion!$A$2:$B$1000, 2, FALSE)</f>
        <v>17</v>
      </c>
      <c r="F5060" s="15">
        <f>Data!J5060</f>
        <v>20</v>
      </c>
      <c r="G5060" s="16">
        <f>Data!I5060</f>
        <v>47</v>
      </c>
      <c r="H5060" s="17">
        <f>Data!K5060</f>
        <v>940</v>
      </c>
      <c r="I5060" s="17">
        <f>Data!L5060</f>
        <v>357.2</v>
      </c>
      <c r="J5060" s="12" t="str">
        <f>Data!N5060</f>
        <v>Online</v>
      </c>
      <c r="K5060" s="12" t="str">
        <f>Data!O5060</f>
        <v>Tarjeta</v>
      </c>
      <c r="L5060" s="12" t="str">
        <f>Data!P5060</f>
        <v>Recurrente</v>
      </c>
    </row>
    <row r="5061">
      <c r="A5061" s="11">
        <v>5060.0</v>
      </c>
      <c r="B5061" s="14">
        <f>Data!D5061</f>
        <v>44504</v>
      </c>
      <c r="C5061" s="12">
        <f>IFERROR(VLOOKUP(Data!B5061, Minorista!$A$2:$B$100, 2, FALSE), "")</f>
        <v>6</v>
      </c>
      <c r="D5061" s="12">
        <f t="array" ref="D5061">INDEX(Producto!$A$2:$A$500, MATCH(Data!H5061, Producto!$B$2:$B$500, 0))</f>
        <v>6</v>
      </c>
      <c r="E5061" s="12">
        <f>VLOOKUP(Data!E5061 &amp; Data!F5061 &amp; Data!G5061, Ubicacion!$A$2:$B$1000, 2, FALSE)</f>
        <v>17</v>
      </c>
      <c r="F5061" s="15">
        <f>Data!J5061</f>
        <v>63</v>
      </c>
      <c r="G5061" s="16">
        <f>Data!I5061</f>
        <v>39</v>
      </c>
      <c r="H5061" s="17">
        <f>Data!K5061</f>
        <v>2457</v>
      </c>
      <c r="I5061" s="17">
        <f>Data!L5061</f>
        <v>1253.07</v>
      </c>
      <c r="J5061" s="12" t="str">
        <f>Data!N5061</f>
        <v>Online</v>
      </c>
      <c r="K5061" s="12" t="str">
        <f>Data!O5061</f>
        <v>Tarjeta</v>
      </c>
      <c r="L5061" s="12" t="str">
        <f>Data!P5061</f>
        <v>Nuevo</v>
      </c>
    </row>
    <row r="5062">
      <c r="A5062" s="11">
        <v>5061.0</v>
      </c>
      <c r="B5062" s="14">
        <f>Data!D5062</f>
        <v>44505</v>
      </c>
      <c r="C5062" s="12">
        <f>IFERROR(VLOOKUP(Data!B5062, Minorista!$A$2:$B$100, 2, FALSE), "")</f>
        <v>6</v>
      </c>
      <c r="D5062" s="12">
        <f t="array" ref="D5062">INDEX(Producto!$A$2:$A$500, MATCH(Data!H5062, Producto!$B$2:$B$500, 0))</f>
        <v>1</v>
      </c>
      <c r="E5062" s="12">
        <f>VLOOKUP(Data!E5062 &amp; Data!F5062 &amp; Data!G5062, Ubicacion!$A$2:$B$1000, 2, FALSE)</f>
        <v>17</v>
      </c>
      <c r="F5062" s="15">
        <f>Data!J5062</f>
        <v>144</v>
      </c>
      <c r="G5062" s="16">
        <f>Data!I5062</f>
        <v>52</v>
      </c>
      <c r="H5062" s="17">
        <f>Data!K5062</f>
        <v>7488</v>
      </c>
      <c r="I5062" s="17">
        <f>Data!L5062</f>
        <v>3369.6</v>
      </c>
      <c r="J5062" s="12" t="str">
        <f>Data!N5062</f>
        <v>Online</v>
      </c>
      <c r="K5062" s="12" t="str">
        <f>Data!O5062</f>
        <v>Tarjeta</v>
      </c>
      <c r="L5062" s="12" t="str">
        <f>Data!P5062</f>
        <v>Nuevo</v>
      </c>
    </row>
    <row r="5063">
      <c r="A5063" s="11">
        <v>5062.0</v>
      </c>
      <c r="B5063" s="14">
        <f>Data!D5063</f>
        <v>44506</v>
      </c>
      <c r="C5063" s="12">
        <f>IFERROR(VLOOKUP(Data!B5063, Minorista!$A$2:$B$100, 2, FALSE), "")</f>
        <v>6</v>
      </c>
      <c r="D5063" s="12">
        <f t="array" ref="D5063">INDEX(Producto!$A$2:$A$500, MATCH(Data!H5063, Producto!$B$2:$B$500, 0))</f>
        <v>2</v>
      </c>
      <c r="E5063" s="12">
        <f>VLOOKUP(Data!E5063 &amp; Data!F5063 &amp; Data!G5063, Ubicacion!$A$2:$B$1000, 2, FALSE)</f>
        <v>17</v>
      </c>
      <c r="F5063" s="15">
        <f>Data!J5063</f>
        <v>60</v>
      </c>
      <c r="G5063" s="16">
        <f>Data!I5063</f>
        <v>48</v>
      </c>
      <c r="H5063" s="17">
        <f>Data!K5063</f>
        <v>2880</v>
      </c>
      <c r="I5063" s="17">
        <f>Data!L5063</f>
        <v>1440</v>
      </c>
      <c r="J5063" s="12" t="str">
        <f>Data!N5063</f>
        <v>Online</v>
      </c>
      <c r="K5063" s="12" t="str">
        <f>Data!O5063</f>
        <v>Tarjeta</v>
      </c>
      <c r="L5063" s="12" t="str">
        <f>Data!P5063</f>
        <v>Nuevo</v>
      </c>
    </row>
    <row r="5064">
      <c r="A5064" s="11">
        <v>5063.0</v>
      </c>
      <c r="B5064" s="14">
        <f>Data!D5064</f>
        <v>44507</v>
      </c>
      <c r="C5064" s="12">
        <f>IFERROR(VLOOKUP(Data!B5064, Minorista!$A$2:$B$100, 2, FALSE), "")</f>
        <v>6</v>
      </c>
      <c r="D5064" s="12">
        <f t="array" ref="D5064">INDEX(Producto!$A$2:$A$500, MATCH(Data!H5064, Producto!$B$2:$B$500, 0))</f>
        <v>3</v>
      </c>
      <c r="E5064" s="12">
        <f>VLOOKUP(Data!E5064 &amp; Data!F5064 &amp; Data!G5064, Ubicacion!$A$2:$B$1000, 2, FALSE)</f>
        <v>17</v>
      </c>
      <c r="F5064" s="15">
        <f>Data!J5064</f>
        <v>47</v>
      </c>
      <c r="G5064" s="16">
        <f>Data!I5064</f>
        <v>42</v>
      </c>
      <c r="H5064" s="17">
        <f>Data!K5064</f>
        <v>1974</v>
      </c>
      <c r="I5064" s="17">
        <f>Data!L5064</f>
        <v>1065.96</v>
      </c>
      <c r="J5064" s="12" t="str">
        <f>Data!N5064</f>
        <v>Online</v>
      </c>
      <c r="K5064" s="12" t="str">
        <f>Data!O5064</f>
        <v>Efectivo</v>
      </c>
      <c r="L5064" s="12" t="str">
        <f>Data!P5064</f>
        <v>Recurrente</v>
      </c>
    </row>
    <row r="5065">
      <c r="A5065" s="11">
        <v>5064.0</v>
      </c>
      <c r="B5065" s="14">
        <f>Data!D5065</f>
        <v>44508</v>
      </c>
      <c r="C5065" s="12">
        <f>IFERROR(VLOOKUP(Data!B5065, Minorista!$A$2:$B$100, 2, FALSE), "")</f>
        <v>6</v>
      </c>
      <c r="D5065" s="12">
        <f t="array" ref="D5065">INDEX(Producto!$A$2:$A$500, MATCH(Data!H5065, Producto!$B$2:$B$500, 0))</f>
        <v>4</v>
      </c>
      <c r="E5065" s="12">
        <f>VLOOKUP(Data!E5065 &amp; Data!F5065 &amp; Data!G5065, Ubicacion!$A$2:$B$1000, 2, FALSE)</f>
        <v>17</v>
      </c>
      <c r="F5065" s="15">
        <f>Data!J5065</f>
        <v>34</v>
      </c>
      <c r="G5065" s="16">
        <f>Data!I5065</f>
        <v>41</v>
      </c>
      <c r="H5065" s="17">
        <f>Data!K5065</f>
        <v>1394</v>
      </c>
      <c r="I5065" s="17">
        <f>Data!L5065</f>
        <v>557.6</v>
      </c>
      <c r="J5065" s="12" t="str">
        <f>Data!N5065</f>
        <v>Online</v>
      </c>
      <c r="K5065" s="12" t="str">
        <f>Data!O5065</f>
        <v>Transferencia bancaria</v>
      </c>
      <c r="L5065" s="12" t="str">
        <f>Data!P5065</f>
        <v>Recurrente</v>
      </c>
    </row>
    <row r="5066">
      <c r="A5066" s="11">
        <v>5065.0</v>
      </c>
      <c r="B5066" s="14">
        <f>Data!D5066</f>
        <v>44509</v>
      </c>
      <c r="C5066" s="12">
        <f>IFERROR(VLOOKUP(Data!B5066, Minorista!$A$2:$B$100, 2, FALSE), "")</f>
        <v>6</v>
      </c>
      <c r="D5066" s="12">
        <f t="array" ref="D5066">INDEX(Producto!$A$2:$A$500, MATCH(Data!H5066, Producto!$B$2:$B$500, 0))</f>
        <v>5</v>
      </c>
      <c r="E5066" s="12">
        <f>VLOOKUP(Data!E5066 &amp; Data!F5066 &amp; Data!G5066, Ubicacion!$A$2:$B$1000, 2, FALSE)</f>
        <v>17</v>
      </c>
      <c r="F5066" s="15">
        <f>Data!J5066</f>
        <v>42</v>
      </c>
      <c r="G5066" s="16">
        <f>Data!I5066</f>
        <v>51</v>
      </c>
      <c r="H5066" s="17">
        <f>Data!K5066</f>
        <v>2142</v>
      </c>
      <c r="I5066" s="17">
        <f>Data!L5066</f>
        <v>792.54</v>
      </c>
      <c r="J5066" s="12" t="str">
        <f>Data!N5066</f>
        <v>Online</v>
      </c>
      <c r="K5066" s="12" t="str">
        <f>Data!O5066</f>
        <v>Transferencia bancaria</v>
      </c>
      <c r="L5066" s="12" t="str">
        <f>Data!P5066</f>
        <v>Recurrente</v>
      </c>
    </row>
    <row r="5067">
      <c r="A5067" s="11">
        <v>5066.0</v>
      </c>
      <c r="B5067" s="14">
        <f>Data!D5067</f>
        <v>44510</v>
      </c>
      <c r="C5067" s="12">
        <f>IFERROR(VLOOKUP(Data!B5067, Minorista!$A$2:$B$100, 2, FALSE), "")</f>
        <v>6</v>
      </c>
      <c r="D5067" s="12">
        <f t="array" ref="D5067">INDEX(Producto!$A$2:$A$500, MATCH(Data!H5067, Producto!$B$2:$B$500, 0))</f>
        <v>6</v>
      </c>
      <c r="E5067" s="12">
        <f>VLOOKUP(Data!E5067 &amp; Data!F5067 &amp; Data!G5067, Ubicacion!$A$2:$B$1000, 2, FALSE)</f>
        <v>17</v>
      </c>
      <c r="F5067" s="15">
        <f>Data!J5067</f>
        <v>72</v>
      </c>
      <c r="G5067" s="16">
        <f>Data!I5067</f>
        <v>56</v>
      </c>
      <c r="H5067" s="17">
        <f>Data!K5067</f>
        <v>4032</v>
      </c>
      <c r="I5067" s="17">
        <f>Data!L5067</f>
        <v>2136.96</v>
      </c>
      <c r="J5067" s="12" t="str">
        <f>Data!N5067</f>
        <v>Online</v>
      </c>
      <c r="K5067" s="12" t="str">
        <f>Data!O5067</f>
        <v>Transferencia bancaria</v>
      </c>
      <c r="L5067" s="12" t="str">
        <f>Data!P5067</f>
        <v>Nuevo</v>
      </c>
    </row>
    <row r="5068">
      <c r="A5068" s="11">
        <v>5067.0</v>
      </c>
      <c r="B5068" s="14">
        <f>Data!D5068</f>
        <v>44511</v>
      </c>
      <c r="C5068" s="12">
        <f>IFERROR(VLOOKUP(Data!B5068, Minorista!$A$2:$B$100, 2, FALSE), "")</f>
        <v>6</v>
      </c>
      <c r="D5068" s="12">
        <f t="array" ref="D5068">INDEX(Producto!$A$2:$A$500, MATCH(Data!H5068, Producto!$B$2:$B$500, 0))</f>
        <v>1</v>
      </c>
      <c r="E5068" s="12">
        <f>VLOOKUP(Data!E5068 &amp; Data!F5068 &amp; Data!G5068, Ubicacion!$A$2:$B$1000, 2, FALSE)</f>
        <v>17</v>
      </c>
      <c r="F5068" s="15">
        <f>Data!J5068</f>
        <v>158</v>
      </c>
      <c r="G5068" s="16">
        <f>Data!I5068</f>
        <v>54</v>
      </c>
      <c r="H5068" s="17">
        <f>Data!K5068</f>
        <v>8532</v>
      </c>
      <c r="I5068" s="17">
        <f>Data!L5068</f>
        <v>4010.04</v>
      </c>
      <c r="J5068" s="12" t="str">
        <f>Data!N5068</f>
        <v>Online</v>
      </c>
      <c r="K5068" s="12" t="str">
        <f>Data!O5068</f>
        <v>Transferencia bancaria</v>
      </c>
      <c r="L5068" s="12" t="str">
        <f>Data!P5068</f>
        <v>Recurrente</v>
      </c>
    </row>
    <row r="5069">
      <c r="A5069" s="11">
        <v>5068.0</v>
      </c>
      <c r="B5069" s="14">
        <f>Data!D5069</f>
        <v>44512</v>
      </c>
      <c r="C5069" s="12">
        <f>IFERROR(VLOOKUP(Data!B5069, Minorista!$A$2:$B$100, 2, FALSE), "")</f>
        <v>6</v>
      </c>
      <c r="D5069" s="12">
        <f t="array" ref="D5069">INDEX(Producto!$A$2:$A$500, MATCH(Data!H5069, Producto!$B$2:$B$500, 0))</f>
        <v>2</v>
      </c>
      <c r="E5069" s="12">
        <f>VLOOKUP(Data!E5069 &amp; Data!F5069 &amp; Data!G5069, Ubicacion!$A$2:$B$1000, 2, FALSE)</f>
        <v>17</v>
      </c>
      <c r="F5069" s="15">
        <f>Data!J5069</f>
        <v>77</v>
      </c>
      <c r="G5069" s="16">
        <f>Data!I5069</f>
        <v>48</v>
      </c>
      <c r="H5069" s="17">
        <f>Data!K5069</f>
        <v>3696</v>
      </c>
      <c r="I5069" s="17">
        <f>Data!L5069</f>
        <v>1811.04</v>
      </c>
      <c r="J5069" s="12" t="str">
        <f>Data!N5069</f>
        <v>Online</v>
      </c>
      <c r="K5069" s="12" t="str">
        <f>Data!O5069</f>
        <v>Tarjeta</v>
      </c>
      <c r="L5069" s="12" t="str">
        <f>Data!P5069</f>
        <v>Recurrente</v>
      </c>
    </row>
    <row r="5070">
      <c r="A5070" s="11">
        <v>5069.0</v>
      </c>
      <c r="B5070" s="14">
        <f>Data!D5070</f>
        <v>44513</v>
      </c>
      <c r="C5070" s="12">
        <f>IFERROR(VLOOKUP(Data!B5070, Minorista!$A$2:$B$100, 2, FALSE), "")</f>
        <v>6</v>
      </c>
      <c r="D5070" s="12">
        <f t="array" ref="D5070">INDEX(Producto!$A$2:$A$500, MATCH(Data!H5070, Producto!$B$2:$B$500, 0))</f>
        <v>3</v>
      </c>
      <c r="E5070" s="12">
        <f>VLOOKUP(Data!E5070 &amp; Data!F5070 &amp; Data!G5070, Ubicacion!$A$2:$B$1000, 2, FALSE)</f>
        <v>17</v>
      </c>
      <c r="F5070" s="15">
        <f>Data!J5070</f>
        <v>58</v>
      </c>
      <c r="G5070" s="16">
        <f>Data!I5070</f>
        <v>42</v>
      </c>
      <c r="H5070" s="17">
        <f>Data!K5070</f>
        <v>2436</v>
      </c>
      <c r="I5070" s="17">
        <f>Data!L5070</f>
        <v>1242.36</v>
      </c>
      <c r="J5070" s="12" t="str">
        <f>Data!N5070</f>
        <v>Online</v>
      </c>
      <c r="K5070" s="12" t="str">
        <f>Data!O5070</f>
        <v>Tarjeta</v>
      </c>
      <c r="L5070" s="12" t="str">
        <f>Data!P5070</f>
        <v>Recurrente</v>
      </c>
    </row>
    <row r="5071">
      <c r="A5071" s="11">
        <v>5070.0</v>
      </c>
      <c r="B5071" s="14">
        <f>Data!D5071</f>
        <v>44514</v>
      </c>
      <c r="C5071" s="12">
        <f>IFERROR(VLOOKUP(Data!B5071, Minorista!$A$2:$B$100, 2, FALSE), "")</f>
        <v>6</v>
      </c>
      <c r="D5071" s="12">
        <f t="array" ref="D5071">INDEX(Producto!$A$2:$A$500, MATCH(Data!H5071, Producto!$B$2:$B$500, 0))</f>
        <v>4</v>
      </c>
      <c r="E5071" s="12">
        <f>VLOOKUP(Data!E5071 &amp; Data!F5071 &amp; Data!G5071, Ubicacion!$A$2:$B$1000, 2, FALSE)</f>
        <v>17</v>
      </c>
      <c r="F5071" s="15">
        <f>Data!J5071</f>
        <v>51</v>
      </c>
      <c r="G5071" s="16">
        <f>Data!I5071</f>
        <v>41</v>
      </c>
      <c r="H5071" s="17">
        <f>Data!K5071</f>
        <v>2091</v>
      </c>
      <c r="I5071" s="17">
        <f>Data!L5071</f>
        <v>878.22</v>
      </c>
      <c r="J5071" s="12" t="str">
        <f>Data!N5071</f>
        <v>Online</v>
      </c>
      <c r="K5071" s="12" t="str">
        <f>Data!O5071</f>
        <v>Efectivo</v>
      </c>
      <c r="L5071" s="12" t="str">
        <f>Data!P5071</f>
        <v>Recurrente</v>
      </c>
    </row>
    <row r="5072">
      <c r="A5072" s="11">
        <v>5071.0</v>
      </c>
      <c r="B5072" s="14">
        <f>Data!D5072</f>
        <v>44515</v>
      </c>
      <c r="C5072" s="12">
        <f>IFERROR(VLOOKUP(Data!B5072, Minorista!$A$2:$B$100, 2, FALSE), "")</f>
        <v>6</v>
      </c>
      <c r="D5072" s="12">
        <f t="array" ref="D5072">INDEX(Producto!$A$2:$A$500, MATCH(Data!H5072, Producto!$B$2:$B$500, 0))</f>
        <v>5</v>
      </c>
      <c r="E5072" s="12">
        <f>VLOOKUP(Data!E5072 &amp; Data!F5072 &amp; Data!G5072, Ubicacion!$A$2:$B$1000, 2, FALSE)</f>
        <v>17</v>
      </c>
      <c r="F5072" s="15">
        <f>Data!J5072</f>
        <v>53</v>
      </c>
      <c r="G5072" s="16">
        <f>Data!I5072</f>
        <v>50</v>
      </c>
      <c r="H5072" s="17">
        <f>Data!K5072</f>
        <v>2650</v>
      </c>
      <c r="I5072" s="17">
        <f>Data!L5072</f>
        <v>954</v>
      </c>
      <c r="J5072" s="12" t="str">
        <f>Data!N5072</f>
        <v>Online</v>
      </c>
      <c r="K5072" s="12" t="str">
        <f>Data!O5072</f>
        <v>Transferencia bancaria</v>
      </c>
      <c r="L5072" s="12" t="str">
        <f>Data!P5072</f>
        <v>Recurrente</v>
      </c>
    </row>
    <row r="5073">
      <c r="A5073" s="11">
        <v>5072.0</v>
      </c>
      <c r="B5073" s="14">
        <f>Data!D5073</f>
        <v>44516</v>
      </c>
      <c r="C5073" s="12">
        <f>IFERROR(VLOOKUP(Data!B5073, Minorista!$A$2:$B$100, 2, FALSE), "")</f>
        <v>6</v>
      </c>
      <c r="D5073" s="12">
        <f t="array" ref="D5073">INDEX(Producto!$A$2:$A$500, MATCH(Data!H5073, Producto!$B$2:$B$500, 0))</f>
        <v>6</v>
      </c>
      <c r="E5073" s="12">
        <f>VLOOKUP(Data!E5073 &amp; Data!F5073 &amp; Data!G5073, Ubicacion!$A$2:$B$1000, 2, FALSE)</f>
        <v>17</v>
      </c>
      <c r="F5073" s="15">
        <f>Data!J5073</f>
        <v>85</v>
      </c>
      <c r="G5073" s="16">
        <f>Data!I5073</f>
        <v>56</v>
      </c>
      <c r="H5073" s="17">
        <f>Data!K5073</f>
        <v>4760</v>
      </c>
      <c r="I5073" s="17">
        <f>Data!L5073</f>
        <v>2427.6</v>
      </c>
      <c r="J5073" s="12" t="str">
        <f>Data!N5073</f>
        <v>Online</v>
      </c>
      <c r="K5073" s="12" t="str">
        <f>Data!O5073</f>
        <v>Transferencia bancaria</v>
      </c>
      <c r="L5073" s="12" t="str">
        <f>Data!P5073</f>
        <v>Recurrente</v>
      </c>
    </row>
    <row r="5074">
      <c r="A5074" s="11">
        <v>5073.0</v>
      </c>
      <c r="B5074" s="14">
        <f>Data!D5074</f>
        <v>44517</v>
      </c>
      <c r="C5074" s="12">
        <f>IFERROR(VLOOKUP(Data!B5074, Minorista!$A$2:$B$100, 2, FALSE), "")</f>
        <v>6</v>
      </c>
      <c r="D5074" s="12">
        <f t="array" ref="D5074">INDEX(Producto!$A$2:$A$500, MATCH(Data!H5074, Producto!$B$2:$B$500, 0))</f>
        <v>1</v>
      </c>
      <c r="E5074" s="12">
        <f>VLOOKUP(Data!E5074 &amp; Data!F5074 &amp; Data!G5074, Ubicacion!$A$2:$B$1000, 2, FALSE)</f>
        <v>17</v>
      </c>
      <c r="F5074" s="15">
        <f>Data!J5074</f>
        <v>143</v>
      </c>
      <c r="G5074" s="16">
        <f>Data!I5074</f>
        <v>51</v>
      </c>
      <c r="H5074" s="17">
        <f>Data!K5074</f>
        <v>7293</v>
      </c>
      <c r="I5074" s="17">
        <f>Data!L5074</f>
        <v>3573.57</v>
      </c>
      <c r="J5074" s="12" t="str">
        <f>Data!N5074</f>
        <v>Online</v>
      </c>
      <c r="K5074" s="12" t="str">
        <f>Data!O5074</f>
        <v>Transferencia bancaria</v>
      </c>
      <c r="L5074" s="12" t="str">
        <f>Data!P5074</f>
        <v>Nuevo</v>
      </c>
    </row>
    <row r="5075">
      <c r="A5075" s="11">
        <v>5074.0</v>
      </c>
      <c r="B5075" s="14">
        <f>Data!D5075</f>
        <v>44518</v>
      </c>
      <c r="C5075" s="12">
        <f>IFERROR(VLOOKUP(Data!B5075, Minorista!$A$2:$B$100, 2, FALSE), "")</f>
        <v>6</v>
      </c>
      <c r="D5075" s="12">
        <f t="array" ref="D5075">INDEX(Producto!$A$2:$A$500, MATCH(Data!H5075, Producto!$B$2:$B$500, 0))</f>
        <v>2</v>
      </c>
      <c r="E5075" s="12">
        <f>VLOOKUP(Data!E5075 &amp; Data!F5075 &amp; Data!G5075, Ubicacion!$A$2:$B$1000, 2, FALSE)</f>
        <v>17</v>
      </c>
      <c r="F5075" s="15">
        <f>Data!J5075</f>
        <v>84</v>
      </c>
      <c r="G5075" s="16">
        <f>Data!I5075</f>
        <v>46</v>
      </c>
      <c r="H5075" s="17">
        <f>Data!K5075</f>
        <v>3864</v>
      </c>
      <c r="I5075" s="17">
        <f>Data!L5075</f>
        <v>1854.72</v>
      </c>
      <c r="J5075" s="12" t="str">
        <f>Data!N5075</f>
        <v>Online</v>
      </c>
      <c r="K5075" s="12" t="str">
        <f>Data!O5075</f>
        <v>Transferencia bancaria</v>
      </c>
      <c r="L5075" s="12" t="str">
        <f>Data!P5075</f>
        <v>Nuevo</v>
      </c>
    </row>
    <row r="5076">
      <c r="A5076" s="11">
        <v>5075.0</v>
      </c>
      <c r="B5076" s="14">
        <f>Data!D5076</f>
        <v>44519</v>
      </c>
      <c r="C5076" s="12">
        <f>IFERROR(VLOOKUP(Data!B5076, Minorista!$A$2:$B$100, 2, FALSE), "")</f>
        <v>6</v>
      </c>
      <c r="D5076" s="12">
        <f t="array" ref="D5076">INDEX(Producto!$A$2:$A$500, MATCH(Data!H5076, Producto!$B$2:$B$500, 0))</f>
        <v>3</v>
      </c>
      <c r="E5076" s="12">
        <f>VLOOKUP(Data!E5076 &amp; Data!F5076 &amp; Data!G5076, Ubicacion!$A$2:$B$1000, 2, FALSE)</f>
        <v>17</v>
      </c>
      <c r="F5076" s="15">
        <f>Data!J5076</f>
        <v>63</v>
      </c>
      <c r="G5076" s="16">
        <f>Data!I5076</f>
        <v>43</v>
      </c>
      <c r="H5076" s="17">
        <f>Data!K5076</f>
        <v>2709</v>
      </c>
      <c r="I5076" s="17">
        <f>Data!L5076</f>
        <v>1489.95</v>
      </c>
      <c r="J5076" s="12" t="str">
        <f>Data!N5076</f>
        <v>Online</v>
      </c>
      <c r="K5076" s="12" t="str">
        <f>Data!O5076</f>
        <v>Efectivo</v>
      </c>
      <c r="L5076" s="12" t="str">
        <f>Data!P5076</f>
        <v>Recurrente</v>
      </c>
    </row>
    <row r="5077">
      <c r="A5077" s="11">
        <v>5076.0</v>
      </c>
      <c r="B5077" s="14">
        <f>Data!D5077</f>
        <v>44520</v>
      </c>
      <c r="C5077" s="12">
        <f>IFERROR(VLOOKUP(Data!B5077, Minorista!$A$2:$B$100, 2, FALSE), "")</f>
        <v>6</v>
      </c>
      <c r="D5077" s="12">
        <f t="array" ref="D5077">INDEX(Producto!$A$2:$A$500, MATCH(Data!H5077, Producto!$B$2:$B$500, 0))</f>
        <v>4</v>
      </c>
      <c r="E5077" s="12">
        <f>VLOOKUP(Data!E5077 &amp; Data!F5077 &amp; Data!G5077, Ubicacion!$A$2:$B$1000, 2, FALSE)</f>
        <v>17</v>
      </c>
      <c r="F5077" s="15">
        <f>Data!J5077</f>
        <v>44</v>
      </c>
      <c r="G5077" s="16">
        <f>Data!I5077</f>
        <v>43</v>
      </c>
      <c r="H5077" s="17">
        <f>Data!K5077</f>
        <v>1892</v>
      </c>
      <c r="I5077" s="17">
        <f>Data!L5077</f>
        <v>775.72</v>
      </c>
      <c r="J5077" s="12" t="str">
        <f>Data!N5077</f>
        <v>Online</v>
      </c>
      <c r="K5077" s="12" t="str">
        <f>Data!O5077</f>
        <v>Transferencia bancaria</v>
      </c>
      <c r="L5077" s="12" t="str">
        <f>Data!P5077</f>
        <v>Nuevo</v>
      </c>
    </row>
    <row r="5078">
      <c r="A5078" s="11">
        <v>5077.0</v>
      </c>
      <c r="B5078" s="14">
        <f>Data!D5078</f>
        <v>44521</v>
      </c>
      <c r="C5078" s="12">
        <f>IFERROR(VLOOKUP(Data!B5078, Minorista!$A$2:$B$100, 2, FALSE), "")</f>
        <v>6</v>
      </c>
      <c r="D5078" s="12">
        <f t="array" ref="D5078">INDEX(Producto!$A$2:$A$500, MATCH(Data!H5078, Producto!$B$2:$B$500, 0))</f>
        <v>5</v>
      </c>
      <c r="E5078" s="12">
        <f>VLOOKUP(Data!E5078 &amp; Data!F5078 &amp; Data!G5078, Ubicacion!$A$2:$B$1000, 2, FALSE)</f>
        <v>17</v>
      </c>
      <c r="F5078" s="15">
        <f>Data!J5078</f>
        <v>60</v>
      </c>
      <c r="G5078" s="16">
        <f>Data!I5078</f>
        <v>53</v>
      </c>
      <c r="H5078" s="17">
        <f>Data!K5078</f>
        <v>3180</v>
      </c>
      <c r="I5078" s="17">
        <f>Data!L5078</f>
        <v>1208.4</v>
      </c>
      <c r="J5078" s="12" t="str">
        <f>Data!N5078</f>
        <v>Online</v>
      </c>
      <c r="K5078" s="12" t="str">
        <f>Data!O5078</f>
        <v>Transferencia bancaria</v>
      </c>
      <c r="L5078" s="12" t="str">
        <f>Data!P5078</f>
        <v>Recurrente</v>
      </c>
    </row>
    <row r="5079">
      <c r="A5079" s="11">
        <v>5078.0</v>
      </c>
      <c r="B5079" s="14">
        <f>Data!D5079</f>
        <v>44550</v>
      </c>
      <c r="C5079" s="12">
        <f>IFERROR(VLOOKUP(Data!B5079, Minorista!$A$2:$B$100, 2, FALSE), "")</f>
        <v>6</v>
      </c>
      <c r="D5079" s="12">
        <f t="array" ref="D5079">INDEX(Producto!$A$2:$A$500, MATCH(Data!H5079, Producto!$B$2:$B$500, 0))</f>
        <v>6</v>
      </c>
      <c r="E5079" s="12">
        <f>VLOOKUP(Data!E5079 &amp; Data!F5079 &amp; Data!G5079, Ubicacion!$A$2:$B$1000, 2, FALSE)</f>
        <v>17</v>
      </c>
      <c r="F5079" s="15">
        <f>Data!J5079</f>
        <v>113</v>
      </c>
      <c r="G5079" s="16">
        <f>Data!I5079</f>
        <v>58</v>
      </c>
      <c r="H5079" s="17">
        <f>Data!K5079</f>
        <v>6554</v>
      </c>
      <c r="I5079" s="17">
        <f>Data!L5079</f>
        <v>3539.16</v>
      </c>
      <c r="J5079" s="12" t="str">
        <f>Data!N5079</f>
        <v>Online</v>
      </c>
      <c r="K5079" s="12" t="str">
        <f>Data!O5079</f>
        <v>Transferencia bancaria</v>
      </c>
      <c r="L5079" s="12" t="str">
        <f>Data!P5079</f>
        <v>Nuevo</v>
      </c>
    </row>
    <row r="5080">
      <c r="A5080" s="11">
        <v>5079.0</v>
      </c>
      <c r="B5080" s="14">
        <f>Data!D5080</f>
        <v>44551</v>
      </c>
      <c r="C5080" s="12">
        <f>IFERROR(VLOOKUP(Data!B5080, Minorista!$A$2:$B$100, 2, FALSE), "")</f>
        <v>6</v>
      </c>
      <c r="D5080" s="12">
        <f t="array" ref="D5080">INDEX(Producto!$A$2:$A$500, MATCH(Data!H5080, Producto!$B$2:$B$500, 0))</f>
        <v>1</v>
      </c>
      <c r="E5080" s="12">
        <f>VLOOKUP(Data!E5080 &amp; Data!F5080 &amp; Data!G5080, Ubicacion!$A$2:$B$1000, 2, FALSE)</f>
        <v>17</v>
      </c>
      <c r="F5080" s="15">
        <f>Data!J5080</f>
        <v>147</v>
      </c>
      <c r="G5080" s="16">
        <f>Data!I5080</f>
        <v>50</v>
      </c>
      <c r="H5080" s="17">
        <f>Data!K5080</f>
        <v>7350</v>
      </c>
      <c r="I5080" s="17">
        <f>Data!L5080</f>
        <v>3381</v>
      </c>
      <c r="J5080" s="12" t="str">
        <f>Data!N5080</f>
        <v>Online</v>
      </c>
      <c r="K5080" s="12" t="str">
        <f>Data!O5080</f>
        <v>Transferencia bancaria</v>
      </c>
      <c r="L5080" s="12" t="str">
        <f>Data!P5080</f>
        <v>Nuevo</v>
      </c>
    </row>
    <row r="5081">
      <c r="A5081" s="11">
        <v>5080.0</v>
      </c>
      <c r="B5081" s="14">
        <f>Data!D5081</f>
        <v>44552</v>
      </c>
      <c r="C5081" s="12">
        <f>IFERROR(VLOOKUP(Data!B5081, Minorista!$A$2:$B$100, 2, FALSE), "")</f>
        <v>6</v>
      </c>
      <c r="D5081" s="12">
        <f t="array" ref="D5081">INDEX(Producto!$A$2:$A$500, MATCH(Data!H5081, Producto!$B$2:$B$500, 0))</f>
        <v>2</v>
      </c>
      <c r="E5081" s="12">
        <f>VLOOKUP(Data!E5081 &amp; Data!F5081 &amp; Data!G5081, Ubicacion!$A$2:$B$1000, 2, FALSE)</f>
        <v>17</v>
      </c>
      <c r="F5081" s="15">
        <f>Data!J5081</f>
        <v>90</v>
      </c>
      <c r="G5081" s="16">
        <f>Data!I5081</f>
        <v>49</v>
      </c>
      <c r="H5081" s="17">
        <f>Data!K5081</f>
        <v>4410</v>
      </c>
      <c r="I5081" s="17">
        <f>Data!L5081</f>
        <v>2072.7</v>
      </c>
      <c r="J5081" s="12" t="str">
        <f>Data!N5081</f>
        <v>Online</v>
      </c>
      <c r="K5081" s="12" t="str">
        <f>Data!O5081</f>
        <v>Transferencia bancaria</v>
      </c>
      <c r="L5081" s="12" t="str">
        <f>Data!P5081</f>
        <v>Recurrente</v>
      </c>
    </row>
    <row r="5082">
      <c r="A5082" s="11">
        <v>5081.0</v>
      </c>
      <c r="B5082" s="14">
        <f>Data!D5082</f>
        <v>44553</v>
      </c>
      <c r="C5082" s="12">
        <f>IFERROR(VLOOKUP(Data!B5082, Minorista!$A$2:$B$100, 2, FALSE), "")</f>
        <v>6</v>
      </c>
      <c r="D5082" s="12">
        <f t="array" ref="D5082">INDEX(Producto!$A$2:$A$500, MATCH(Data!H5082, Producto!$B$2:$B$500, 0))</f>
        <v>3</v>
      </c>
      <c r="E5082" s="12">
        <f>VLOOKUP(Data!E5082 &amp; Data!F5082 &amp; Data!G5082, Ubicacion!$A$2:$B$1000, 2, FALSE)</f>
        <v>17</v>
      </c>
      <c r="F5082" s="15">
        <f>Data!J5082</f>
        <v>68</v>
      </c>
      <c r="G5082" s="16">
        <f>Data!I5082</f>
        <v>41</v>
      </c>
      <c r="H5082" s="17">
        <f>Data!K5082</f>
        <v>2788</v>
      </c>
      <c r="I5082" s="17">
        <f>Data!L5082</f>
        <v>1394</v>
      </c>
      <c r="J5082" s="12" t="str">
        <f>Data!N5082</f>
        <v>Online</v>
      </c>
      <c r="K5082" s="12" t="str">
        <f>Data!O5082</f>
        <v>Efectivo</v>
      </c>
      <c r="L5082" s="12" t="str">
        <f>Data!P5082</f>
        <v>Nuevo</v>
      </c>
    </row>
    <row r="5083">
      <c r="A5083" s="11">
        <v>5082.0</v>
      </c>
      <c r="B5083" s="14">
        <f>Data!D5083</f>
        <v>44554</v>
      </c>
      <c r="C5083" s="12">
        <f>IFERROR(VLOOKUP(Data!B5083, Minorista!$A$2:$B$100, 2, FALSE), "")</f>
        <v>6</v>
      </c>
      <c r="D5083" s="12">
        <f t="array" ref="D5083">INDEX(Producto!$A$2:$A$500, MATCH(Data!H5083, Producto!$B$2:$B$500, 0))</f>
        <v>4</v>
      </c>
      <c r="E5083" s="12">
        <f>VLOOKUP(Data!E5083 &amp; Data!F5083 &amp; Data!G5083, Ubicacion!$A$2:$B$1000, 2, FALSE)</f>
        <v>17</v>
      </c>
      <c r="F5083" s="15">
        <f>Data!J5083</f>
        <v>51</v>
      </c>
      <c r="G5083" s="16">
        <f>Data!I5083</f>
        <v>41</v>
      </c>
      <c r="H5083" s="17">
        <f>Data!K5083</f>
        <v>2091</v>
      </c>
      <c r="I5083" s="17">
        <f>Data!L5083</f>
        <v>857.31</v>
      </c>
      <c r="J5083" s="12" t="str">
        <f>Data!N5083</f>
        <v>Online</v>
      </c>
      <c r="K5083" s="12" t="str">
        <f>Data!O5083</f>
        <v>Tarjeta</v>
      </c>
      <c r="L5083" s="12" t="str">
        <f>Data!P5083</f>
        <v>Nuevo</v>
      </c>
    </row>
    <row r="5084">
      <c r="A5084" s="11">
        <v>5083.0</v>
      </c>
      <c r="B5084" s="14">
        <f>Data!D5084</f>
        <v>44555</v>
      </c>
      <c r="C5084" s="12">
        <f>IFERROR(VLOOKUP(Data!B5084, Minorista!$A$2:$B$100, 2, FALSE), "")</f>
        <v>6</v>
      </c>
      <c r="D5084" s="12">
        <f t="array" ref="D5084">INDEX(Producto!$A$2:$A$500, MATCH(Data!H5084, Producto!$B$2:$B$500, 0))</f>
        <v>5</v>
      </c>
      <c r="E5084" s="12">
        <f>VLOOKUP(Data!E5084 &amp; Data!F5084 &amp; Data!G5084, Ubicacion!$A$2:$B$1000, 2, FALSE)</f>
        <v>17</v>
      </c>
      <c r="F5084" s="15">
        <f>Data!J5084</f>
        <v>41</v>
      </c>
      <c r="G5084" s="16">
        <f>Data!I5084</f>
        <v>54</v>
      </c>
      <c r="H5084" s="17">
        <f>Data!K5084</f>
        <v>2214</v>
      </c>
      <c r="I5084" s="17">
        <f>Data!L5084</f>
        <v>819.18</v>
      </c>
      <c r="J5084" s="12" t="str">
        <f>Data!N5084</f>
        <v>Online</v>
      </c>
      <c r="K5084" s="12" t="str">
        <f>Data!O5084</f>
        <v>Efectivo</v>
      </c>
      <c r="L5084" s="12" t="str">
        <f>Data!P5084</f>
        <v>Recurrente</v>
      </c>
    </row>
    <row r="5085">
      <c r="A5085" s="11">
        <v>5084.0</v>
      </c>
      <c r="B5085" s="14">
        <f>Data!D5085</f>
        <v>44556</v>
      </c>
      <c r="C5085" s="12">
        <f>IFERROR(VLOOKUP(Data!B5085, Minorista!$A$2:$B$100, 2, FALSE), "")</f>
        <v>6</v>
      </c>
      <c r="D5085" s="12">
        <f t="array" ref="D5085">INDEX(Producto!$A$2:$A$500, MATCH(Data!H5085, Producto!$B$2:$B$500, 0))</f>
        <v>6</v>
      </c>
      <c r="E5085" s="12">
        <f>VLOOKUP(Data!E5085 &amp; Data!F5085 &amp; Data!G5085, Ubicacion!$A$2:$B$1000, 2, FALSE)</f>
        <v>17</v>
      </c>
      <c r="F5085" s="15">
        <f>Data!J5085</f>
        <v>91</v>
      </c>
      <c r="G5085" s="16">
        <f>Data!I5085</f>
        <v>54</v>
      </c>
      <c r="H5085" s="17">
        <f>Data!K5085</f>
        <v>4914</v>
      </c>
      <c r="I5085" s="17">
        <f>Data!L5085</f>
        <v>2653.56</v>
      </c>
      <c r="J5085" s="12" t="str">
        <f>Data!N5085</f>
        <v>Online</v>
      </c>
      <c r="K5085" s="12" t="str">
        <f>Data!O5085</f>
        <v>Tarjeta</v>
      </c>
      <c r="L5085" s="12" t="str">
        <f>Data!P5085</f>
        <v>Nuevo</v>
      </c>
    </row>
    <row r="5086">
      <c r="A5086" s="11">
        <v>5085.0</v>
      </c>
      <c r="B5086" s="14">
        <f>Data!D5086</f>
        <v>44557</v>
      </c>
      <c r="C5086" s="12">
        <f>IFERROR(VLOOKUP(Data!B5086, Minorista!$A$2:$B$100, 2, FALSE), "")</f>
        <v>6</v>
      </c>
      <c r="D5086" s="12">
        <f t="array" ref="D5086">INDEX(Producto!$A$2:$A$500, MATCH(Data!H5086, Producto!$B$2:$B$500, 0))</f>
        <v>1</v>
      </c>
      <c r="E5086" s="12">
        <f>VLOOKUP(Data!E5086 &amp; Data!F5086 &amp; Data!G5086, Ubicacion!$A$2:$B$1000, 2, FALSE)</f>
        <v>17</v>
      </c>
      <c r="F5086" s="15">
        <f>Data!J5086</f>
        <v>122</v>
      </c>
      <c r="G5086" s="16">
        <f>Data!I5086</f>
        <v>53</v>
      </c>
      <c r="H5086" s="17">
        <f>Data!K5086</f>
        <v>6466</v>
      </c>
      <c r="I5086" s="17">
        <f>Data!L5086</f>
        <v>3103.68</v>
      </c>
      <c r="J5086" s="12" t="str">
        <f>Data!N5086</f>
        <v>Online</v>
      </c>
      <c r="K5086" s="12" t="str">
        <f>Data!O5086</f>
        <v>Transferencia bancaria</v>
      </c>
      <c r="L5086" s="12" t="str">
        <f>Data!P5086</f>
        <v>Nuevo</v>
      </c>
    </row>
    <row r="5087">
      <c r="A5087" s="11">
        <v>5086.0</v>
      </c>
      <c r="B5087" s="14">
        <f>Data!D5087</f>
        <v>44558</v>
      </c>
      <c r="C5087" s="12">
        <f>IFERROR(VLOOKUP(Data!B5087, Minorista!$A$2:$B$100, 2, FALSE), "")</f>
        <v>6</v>
      </c>
      <c r="D5087" s="12">
        <f t="array" ref="D5087">INDEX(Producto!$A$2:$A$500, MATCH(Data!H5087, Producto!$B$2:$B$500, 0))</f>
        <v>2</v>
      </c>
      <c r="E5087" s="12">
        <f>VLOOKUP(Data!E5087 &amp; Data!F5087 &amp; Data!G5087, Ubicacion!$A$2:$B$1000, 2, FALSE)</f>
        <v>17</v>
      </c>
      <c r="F5087" s="15">
        <f>Data!J5087</f>
        <v>70</v>
      </c>
      <c r="G5087" s="16">
        <f>Data!I5087</f>
        <v>46</v>
      </c>
      <c r="H5087" s="17">
        <f>Data!K5087</f>
        <v>3220</v>
      </c>
      <c r="I5087" s="17">
        <f>Data!L5087</f>
        <v>1513.4</v>
      </c>
      <c r="J5087" s="12" t="str">
        <f>Data!N5087</f>
        <v>Online</v>
      </c>
      <c r="K5087" s="12" t="str">
        <f>Data!O5087</f>
        <v>Transferencia bancaria</v>
      </c>
      <c r="L5087" s="12" t="str">
        <f>Data!P5087</f>
        <v>Nuevo</v>
      </c>
    </row>
    <row r="5088">
      <c r="A5088" s="11">
        <v>5087.0</v>
      </c>
      <c r="B5088" s="14">
        <f>Data!D5088</f>
        <v>44559</v>
      </c>
      <c r="C5088" s="12">
        <f>IFERROR(VLOOKUP(Data!B5088, Minorista!$A$2:$B$100, 2, FALSE), "")</f>
        <v>6</v>
      </c>
      <c r="D5088" s="12">
        <f t="array" ref="D5088">INDEX(Producto!$A$2:$A$500, MATCH(Data!H5088, Producto!$B$2:$B$500, 0))</f>
        <v>3</v>
      </c>
      <c r="E5088" s="12">
        <f>VLOOKUP(Data!E5088 &amp; Data!F5088 &amp; Data!G5088, Ubicacion!$A$2:$B$1000, 2, FALSE)</f>
        <v>17</v>
      </c>
      <c r="F5088" s="15">
        <f>Data!J5088</f>
        <v>38</v>
      </c>
      <c r="G5088" s="16">
        <f>Data!I5088</f>
        <v>41</v>
      </c>
      <c r="H5088" s="17">
        <f>Data!K5088</f>
        <v>1558</v>
      </c>
      <c r="I5088" s="17">
        <f>Data!L5088</f>
        <v>856.9</v>
      </c>
      <c r="J5088" s="12" t="str">
        <f>Data!N5088</f>
        <v>Online</v>
      </c>
      <c r="K5088" s="12" t="str">
        <f>Data!O5088</f>
        <v>Tarjeta</v>
      </c>
      <c r="L5088" s="12" t="str">
        <f>Data!P5088</f>
        <v>Recurrente</v>
      </c>
    </row>
    <row r="5089">
      <c r="A5089" s="11">
        <v>5088.0</v>
      </c>
      <c r="B5089" s="14">
        <f>Data!D5089</f>
        <v>44560</v>
      </c>
      <c r="C5089" s="12">
        <f>IFERROR(VLOOKUP(Data!B5089, Minorista!$A$2:$B$100, 2, FALSE), "")</f>
        <v>6</v>
      </c>
      <c r="D5089" s="12">
        <f t="array" ref="D5089">INDEX(Producto!$A$2:$A$500, MATCH(Data!H5089, Producto!$B$2:$B$500, 0))</f>
        <v>4</v>
      </c>
      <c r="E5089" s="12">
        <f>VLOOKUP(Data!E5089 &amp; Data!F5089 &amp; Data!G5089, Ubicacion!$A$2:$B$1000, 2, FALSE)</f>
        <v>17</v>
      </c>
      <c r="F5089" s="15">
        <f>Data!J5089</f>
        <v>36</v>
      </c>
      <c r="G5089" s="16">
        <f>Data!I5089</f>
        <v>42</v>
      </c>
      <c r="H5089" s="17">
        <f>Data!K5089</f>
        <v>1512</v>
      </c>
      <c r="I5089" s="17">
        <f>Data!L5089</f>
        <v>680.4</v>
      </c>
      <c r="J5089" s="12" t="str">
        <f>Data!N5089</f>
        <v>Online</v>
      </c>
      <c r="K5089" s="12" t="str">
        <f>Data!O5089</f>
        <v>Transferencia bancaria</v>
      </c>
      <c r="L5089" s="12" t="str">
        <f>Data!P5089</f>
        <v>Recurrente</v>
      </c>
    </row>
    <row r="5090">
      <c r="A5090" s="11">
        <v>5089.0</v>
      </c>
      <c r="B5090" s="14">
        <f>Data!D5090</f>
        <v>44561</v>
      </c>
      <c r="C5090" s="12">
        <f>IFERROR(VLOOKUP(Data!B5090, Minorista!$A$2:$B$100, 2, FALSE), "")</f>
        <v>6</v>
      </c>
      <c r="D5090" s="12">
        <f t="array" ref="D5090">INDEX(Producto!$A$2:$A$500, MATCH(Data!H5090, Producto!$B$2:$B$500, 0))</f>
        <v>5</v>
      </c>
      <c r="E5090" s="12">
        <f>VLOOKUP(Data!E5090 &amp; Data!F5090 &amp; Data!G5090, Ubicacion!$A$2:$B$1000, 2, FALSE)</f>
        <v>17</v>
      </c>
      <c r="F5090" s="15">
        <f>Data!J5090</f>
        <v>36</v>
      </c>
      <c r="G5090" s="16">
        <f>Data!I5090</f>
        <v>52</v>
      </c>
      <c r="H5090" s="17">
        <f>Data!K5090</f>
        <v>1872</v>
      </c>
      <c r="I5090" s="17">
        <f>Data!L5090</f>
        <v>692.64</v>
      </c>
      <c r="J5090" s="12" t="str">
        <f>Data!N5090</f>
        <v>Online</v>
      </c>
      <c r="K5090" s="12" t="str">
        <f>Data!O5090</f>
        <v>Efectivo</v>
      </c>
      <c r="L5090" s="12" t="str">
        <f>Data!P5090</f>
        <v>Recurrente</v>
      </c>
    </row>
    <row r="5091">
      <c r="A5091" s="11">
        <v>5090.0</v>
      </c>
      <c r="B5091" s="14">
        <f>Data!D5091</f>
        <v>44456</v>
      </c>
      <c r="C5091" s="12">
        <f>IFERROR(VLOOKUP(Data!B5091, Minorista!$A$2:$B$100, 2, FALSE), "")</f>
        <v>6</v>
      </c>
      <c r="D5091" s="12">
        <f t="array" ref="D5091">INDEX(Producto!$A$2:$A$500, MATCH(Data!H5091, Producto!$B$2:$B$500, 0))</f>
        <v>6</v>
      </c>
      <c r="E5091" s="12">
        <f>VLOOKUP(Data!E5091 &amp; Data!F5091 &amp; Data!G5091, Ubicacion!$A$2:$B$1000, 2, FALSE)</f>
        <v>17</v>
      </c>
      <c r="F5091" s="15">
        <f>Data!J5091</f>
        <v>59</v>
      </c>
      <c r="G5091" s="16">
        <f>Data!I5091</f>
        <v>57</v>
      </c>
      <c r="H5091" s="17">
        <f>Data!K5091</f>
        <v>3363</v>
      </c>
      <c r="I5091" s="17">
        <f>Data!L5091</f>
        <v>1748.76</v>
      </c>
      <c r="J5091" s="12" t="str">
        <f>Data!N5091</f>
        <v>Online</v>
      </c>
      <c r="K5091" s="12" t="str">
        <f>Data!O5091</f>
        <v>Transferencia bancaria</v>
      </c>
      <c r="L5091" s="12" t="str">
        <f>Data!P5091</f>
        <v>Nuevo</v>
      </c>
    </row>
    <row r="5092">
      <c r="A5092" s="11">
        <v>5091.0</v>
      </c>
      <c r="B5092" s="14">
        <f>Data!D5092</f>
        <v>44488</v>
      </c>
      <c r="C5092" s="12">
        <f>IFERROR(VLOOKUP(Data!B5092, Minorista!$A$2:$B$100, 2, FALSE), "")</f>
        <v>6</v>
      </c>
      <c r="D5092" s="12">
        <f t="array" ref="D5092">INDEX(Producto!$A$2:$A$500, MATCH(Data!H5092, Producto!$B$2:$B$500, 0))</f>
        <v>1</v>
      </c>
      <c r="E5092" s="12">
        <f>VLOOKUP(Data!E5092 &amp; Data!F5092 &amp; Data!G5092, Ubicacion!$A$2:$B$1000, 2, FALSE)</f>
        <v>17</v>
      </c>
      <c r="F5092" s="15">
        <f>Data!J5092</f>
        <v>120</v>
      </c>
      <c r="G5092" s="16">
        <f>Data!I5092</f>
        <v>55</v>
      </c>
      <c r="H5092" s="17">
        <f>Data!K5092</f>
        <v>6600</v>
      </c>
      <c r="I5092" s="17">
        <f>Data!L5092</f>
        <v>3300</v>
      </c>
      <c r="J5092" s="12" t="str">
        <f>Data!N5092</f>
        <v>Online</v>
      </c>
      <c r="K5092" s="12" t="str">
        <f>Data!O5092</f>
        <v>Transferencia bancaria</v>
      </c>
      <c r="L5092" s="12" t="str">
        <f>Data!P5092</f>
        <v>Recurrente</v>
      </c>
    </row>
    <row r="5093">
      <c r="A5093" s="11">
        <v>5092.0</v>
      </c>
      <c r="B5093" s="14">
        <f>Data!D5093</f>
        <v>44488</v>
      </c>
      <c r="C5093" s="12">
        <f>IFERROR(VLOOKUP(Data!B5093, Minorista!$A$2:$B$100, 2, FALSE), "")</f>
        <v>6</v>
      </c>
      <c r="D5093" s="12">
        <f t="array" ref="D5093">INDEX(Producto!$A$2:$A$500, MATCH(Data!H5093, Producto!$B$2:$B$500, 0))</f>
        <v>2</v>
      </c>
      <c r="E5093" s="12">
        <f>VLOOKUP(Data!E5093 &amp; Data!F5093 &amp; Data!G5093, Ubicacion!$A$2:$B$1000, 2, FALSE)</f>
        <v>17</v>
      </c>
      <c r="F5093" s="15">
        <f>Data!J5093</f>
        <v>59</v>
      </c>
      <c r="G5093" s="16">
        <f>Data!I5093</f>
        <v>54</v>
      </c>
      <c r="H5093" s="17">
        <f>Data!K5093</f>
        <v>3186</v>
      </c>
      <c r="I5093" s="17">
        <f>Data!L5093</f>
        <v>1561.14</v>
      </c>
      <c r="J5093" s="12" t="str">
        <f>Data!N5093</f>
        <v>Online</v>
      </c>
      <c r="K5093" s="12" t="str">
        <f>Data!O5093</f>
        <v>Efectivo</v>
      </c>
      <c r="L5093" s="12" t="str">
        <f>Data!P5093</f>
        <v>Nuevo</v>
      </c>
    </row>
    <row r="5094">
      <c r="A5094" s="11">
        <v>5093.0</v>
      </c>
      <c r="B5094" s="14">
        <f>Data!D5094</f>
        <v>44488</v>
      </c>
      <c r="C5094" s="12">
        <f>IFERROR(VLOOKUP(Data!B5094, Minorista!$A$2:$B$100, 2, FALSE), "")</f>
        <v>6</v>
      </c>
      <c r="D5094" s="12">
        <f t="array" ref="D5094">INDEX(Producto!$A$2:$A$500, MATCH(Data!H5094, Producto!$B$2:$B$500, 0))</f>
        <v>3</v>
      </c>
      <c r="E5094" s="12">
        <f>VLOOKUP(Data!E5094 &amp; Data!F5094 &amp; Data!G5094, Ubicacion!$A$2:$B$1000, 2, FALSE)</f>
        <v>17</v>
      </c>
      <c r="F5094" s="15">
        <f>Data!J5094</f>
        <v>31</v>
      </c>
      <c r="G5094" s="16">
        <f>Data!I5094</f>
        <v>52</v>
      </c>
      <c r="H5094" s="17">
        <f>Data!K5094</f>
        <v>1612</v>
      </c>
      <c r="I5094" s="17">
        <f>Data!L5094</f>
        <v>886.6</v>
      </c>
      <c r="J5094" s="12" t="str">
        <f>Data!N5094</f>
        <v>Online</v>
      </c>
      <c r="K5094" s="12" t="str">
        <f>Data!O5094</f>
        <v>Efectivo</v>
      </c>
      <c r="L5094" s="12" t="str">
        <f>Data!P5094</f>
        <v>Nuevo</v>
      </c>
    </row>
    <row r="5095">
      <c r="A5095" s="11">
        <v>5094.0</v>
      </c>
      <c r="B5095" s="14">
        <f>Data!D5095</f>
        <v>44488</v>
      </c>
      <c r="C5095" s="12">
        <f>IFERROR(VLOOKUP(Data!B5095, Minorista!$A$2:$B$100, 2, FALSE), "")</f>
        <v>6</v>
      </c>
      <c r="D5095" s="12">
        <f t="array" ref="D5095">INDEX(Producto!$A$2:$A$500, MATCH(Data!H5095, Producto!$B$2:$B$500, 0))</f>
        <v>4</v>
      </c>
      <c r="E5095" s="12">
        <f>VLOOKUP(Data!E5095 &amp; Data!F5095 &amp; Data!G5095, Ubicacion!$A$2:$B$1000, 2, FALSE)</f>
        <v>17</v>
      </c>
      <c r="F5095" s="15">
        <f>Data!J5095</f>
        <v>26</v>
      </c>
      <c r="G5095" s="16">
        <f>Data!I5095</f>
        <v>50</v>
      </c>
      <c r="H5095" s="17">
        <f>Data!K5095</f>
        <v>1300</v>
      </c>
      <c r="I5095" s="17">
        <f>Data!L5095</f>
        <v>520</v>
      </c>
      <c r="J5095" s="12" t="str">
        <f>Data!N5095</f>
        <v>Online</v>
      </c>
      <c r="K5095" s="12" t="str">
        <f>Data!O5095</f>
        <v>Transferencia bancaria</v>
      </c>
      <c r="L5095" s="12" t="str">
        <f>Data!P5095</f>
        <v>Nuevo</v>
      </c>
    </row>
    <row r="5096">
      <c r="A5096" s="11">
        <v>5095.0</v>
      </c>
      <c r="B5096" s="14">
        <f>Data!D5096</f>
        <v>44488</v>
      </c>
      <c r="C5096" s="12">
        <f>IFERROR(VLOOKUP(Data!B5096, Minorista!$A$2:$B$100, 2, FALSE), "")</f>
        <v>6</v>
      </c>
      <c r="D5096" s="12">
        <f t="array" ref="D5096">INDEX(Producto!$A$2:$A$500, MATCH(Data!H5096, Producto!$B$2:$B$500, 0))</f>
        <v>5</v>
      </c>
      <c r="E5096" s="12">
        <f>VLOOKUP(Data!E5096 &amp; Data!F5096 &amp; Data!G5096, Ubicacion!$A$2:$B$1000, 2, FALSE)</f>
        <v>17</v>
      </c>
      <c r="F5096" s="15">
        <f>Data!J5096</f>
        <v>27</v>
      </c>
      <c r="G5096" s="16">
        <f>Data!I5096</f>
        <v>61</v>
      </c>
      <c r="H5096" s="17">
        <f>Data!K5096</f>
        <v>1647</v>
      </c>
      <c r="I5096" s="17">
        <f>Data!L5096</f>
        <v>625.86</v>
      </c>
      <c r="J5096" s="12" t="str">
        <f>Data!N5096</f>
        <v>Online</v>
      </c>
      <c r="K5096" s="12" t="str">
        <f>Data!O5096</f>
        <v>Tarjeta</v>
      </c>
      <c r="L5096" s="12" t="str">
        <f>Data!P5096</f>
        <v>Nuevo</v>
      </c>
    </row>
    <row r="5097">
      <c r="A5097" s="11">
        <v>5096.0</v>
      </c>
      <c r="B5097" s="14">
        <f>Data!D5097</f>
        <v>44488</v>
      </c>
      <c r="C5097" s="12">
        <f>IFERROR(VLOOKUP(Data!B5097, Minorista!$A$2:$B$100, 2, FALSE), "")</f>
        <v>6</v>
      </c>
      <c r="D5097" s="12">
        <f t="array" ref="D5097">INDEX(Producto!$A$2:$A$500, MATCH(Data!H5097, Producto!$B$2:$B$500, 0))</f>
        <v>6</v>
      </c>
      <c r="E5097" s="12">
        <f>VLOOKUP(Data!E5097 &amp; Data!F5097 &amp; Data!G5097, Ubicacion!$A$2:$B$1000, 2, FALSE)</f>
        <v>17</v>
      </c>
      <c r="F5097" s="15">
        <f>Data!J5097</f>
        <v>56</v>
      </c>
      <c r="G5097" s="16">
        <f>Data!I5097</f>
        <v>68</v>
      </c>
      <c r="H5097" s="17">
        <f>Data!K5097</f>
        <v>3808</v>
      </c>
      <c r="I5097" s="17">
        <f>Data!L5097</f>
        <v>2018.24</v>
      </c>
      <c r="J5097" s="12" t="str">
        <f>Data!N5097</f>
        <v>Online</v>
      </c>
      <c r="K5097" s="12" t="str">
        <f>Data!O5097</f>
        <v>Efectivo</v>
      </c>
      <c r="L5097" s="12" t="str">
        <f>Data!P5097</f>
        <v>Recurrente</v>
      </c>
    </row>
    <row r="5098">
      <c r="A5098" s="11">
        <v>5097.0</v>
      </c>
      <c r="B5098" s="14">
        <f>Data!D5098</f>
        <v>44518</v>
      </c>
      <c r="C5098" s="12">
        <f>IFERROR(VLOOKUP(Data!B5098, Minorista!$A$2:$B$100, 2, FALSE), "")</f>
        <v>6</v>
      </c>
      <c r="D5098" s="12">
        <f t="array" ref="D5098">INDEX(Producto!$A$2:$A$500, MATCH(Data!H5098, Producto!$B$2:$B$500, 0))</f>
        <v>1</v>
      </c>
      <c r="E5098" s="12">
        <f>VLOOKUP(Data!E5098 &amp; Data!F5098 &amp; Data!G5098, Ubicacion!$A$2:$B$1000, 2, FALSE)</f>
        <v>17</v>
      </c>
      <c r="F5098" s="15">
        <f>Data!J5098</f>
        <v>98</v>
      </c>
      <c r="G5098" s="16">
        <f>Data!I5098</f>
        <v>62</v>
      </c>
      <c r="H5098" s="17">
        <f>Data!K5098</f>
        <v>6076</v>
      </c>
      <c r="I5098" s="17">
        <f>Data!L5098</f>
        <v>2977.24</v>
      </c>
      <c r="J5098" s="12" t="str">
        <f>Data!N5098</f>
        <v>Online</v>
      </c>
      <c r="K5098" s="12" t="str">
        <f>Data!O5098</f>
        <v>Efectivo</v>
      </c>
      <c r="L5098" s="12" t="str">
        <f>Data!P5098</f>
        <v>Nuevo</v>
      </c>
    </row>
    <row r="5099">
      <c r="A5099" s="11">
        <v>5098.0</v>
      </c>
      <c r="B5099" s="14">
        <f>Data!D5099</f>
        <v>44518</v>
      </c>
      <c r="C5099" s="12">
        <f>IFERROR(VLOOKUP(Data!B5099, Minorista!$A$2:$B$100, 2, FALSE), "")</f>
        <v>6</v>
      </c>
      <c r="D5099" s="12">
        <f t="array" ref="D5099">INDEX(Producto!$A$2:$A$500, MATCH(Data!H5099, Producto!$B$2:$B$500, 0))</f>
        <v>2</v>
      </c>
      <c r="E5099" s="12">
        <f>VLOOKUP(Data!E5099 &amp; Data!F5099 &amp; Data!G5099, Ubicacion!$A$2:$B$1000, 2, FALSE)</f>
        <v>17</v>
      </c>
      <c r="F5099" s="15">
        <f>Data!J5099</f>
        <v>52</v>
      </c>
      <c r="G5099" s="16">
        <f>Data!I5099</f>
        <v>52</v>
      </c>
      <c r="H5099" s="17">
        <f>Data!K5099</f>
        <v>2704</v>
      </c>
      <c r="I5099" s="17">
        <f>Data!L5099</f>
        <v>1352</v>
      </c>
      <c r="J5099" s="12" t="str">
        <f>Data!N5099</f>
        <v>Online</v>
      </c>
      <c r="K5099" s="12" t="str">
        <f>Data!O5099</f>
        <v>Efectivo</v>
      </c>
      <c r="L5099" s="12" t="str">
        <f>Data!P5099</f>
        <v>Recurrente</v>
      </c>
    </row>
    <row r="5100">
      <c r="A5100" s="11">
        <v>5099.0</v>
      </c>
      <c r="B5100" s="14">
        <f>Data!D5100</f>
        <v>44518</v>
      </c>
      <c r="C5100" s="12">
        <f>IFERROR(VLOOKUP(Data!B5100, Minorista!$A$2:$B$100, 2, FALSE), "")</f>
        <v>6</v>
      </c>
      <c r="D5100" s="12">
        <f t="array" ref="D5100">INDEX(Producto!$A$2:$A$500, MATCH(Data!H5100, Producto!$B$2:$B$500, 0))</f>
        <v>3</v>
      </c>
      <c r="E5100" s="12">
        <f>VLOOKUP(Data!E5100 &amp; Data!F5100 &amp; Data!G5100, Ubicacion!$A$2:$B$1000, 2, FALSE)</f>
        <v>17</v>
      </c>
      <c r="F5100" s="15">
        <f>Data!J5100</f>
        <v>55</v>
      </c>
      <c r="G5100" s="16">
        <f>Data!I5100</f>
        <v>52</v>
      </c>
      <c r="H5100" s="17">
        <f>Data!K5100</f>
        <v>2860</v>
      </c>
      <c r="I5100" s="17">
        <f>Data!L5100</f>
        <v>1487.2</v>
      </c>
      <c r="J5100" s="12" t="str">
        <f>Data!N5100</f>
        <v>Online</v>
      </c>
      <c r="K5100" s="12" t="str">
        <f>Data!O5100</f>
        <v>Tarjeta</v>
      </c>
      <c r="L5100" s="12" t="str">
        <f>Data!P5100</f>
        <v>Nuevo</v>
      </c>
    </row>
    <row r="5101">
      <c r="A5101" s="11">
        <v>5100.0</v>
      </c>
      <c r="B5101" s="14">
        <f>Data!D5101</f>
        <v>44518</v>
      </c>
      <c r="C5101" s="12">
        <f>IFERROR(VLOOKUP(Data!B5101, Minorista!$A$2:$B$100, 2, FALSE), "")</f>
        <v>6</v>
      </c>
      <c r="D5101" s="12">
        <f t="array" ref="D5101">INDEX(Producto!$A$2:$A$500, MATCH(Data!H5101, Producto!$B$2:$B$500, 0))</f>
        <v>4</v>
      </c>
      <c r="E5101" s="12">
        <f>VLOOKUP(Data!E5101 &amp; Data!F5101 &amp; Data!G5101, Ubicacion!$A$2:$B$1000, 2, FALSE)</f>
        <v>17</v>
      </c>
      <c r="F5101" s="15">
        <f>Data!J5101</f>
        <v>46</v>
      </c>
      <c r="G5101" s="16">
        <f>Data!I5101</f>
        <v>54</v>
      </c>
      <c r="H5101" s="17">
        <f>Data!K5101</f>
        <v>2484</v>
      </c>
      <c r="I5101" s="17">
        <f>Data!L5101</f>
        <v>1068.12</v>
      </c>
      <c r="J5101" s="12" t="str">
        <f>Data!N5101</f>
        <v>Online</v>
      </c>
      <c r="K5101" s="12" t="str">
        <f>Data!O5101</f>
        <v>Tarjeta</v>
      </c>
      <c r="L5101" s="12" t="str">
        <f>Data!P5101</f>
        <v>Nuevo</v>
      </c>
    </row>
    <row r="5102">
      <c r="A5102" s="11">
        <v>5101.0</v>
      </c>
      <c r="B5102" s="14">
        <f>Data!D5102</f>
        <v>44518</v>
      </c>
      <c r="C5102" s="12">
        <f>IFERROR(VLOOKUP(Data!B5102, Minorista!$A$2:$B$100, 2, FALSE), "")</f>
        <v>6</v>
      </c>
      <c r="D5102" s="12">
        <f t="array" ref="D5102">INDEX(Producto!$A$2:$A$500, MATCH(Data!H5102, Producto!$B$2:$B$500, 0))</f>
        <v>5</v>
      </c>
      <c r="E5102" s="12">
        <f>VLOOKUP(Data!E5102 &amp; Data!F5102 &amp; Data!G5102, Ubicacion!$A$2:$B$1000, 2, FALSE)</f>
        <v>17</v>
      </c>
      <c r="F5102" s="15">
        <f>Data!J5102</f>
        <v>41</v>
      </c>
      <c r="G5102" s="16">
        <f>Data!I5102</f>
        <v>60</v>
      </c>
      <c r="H5102" s="17">
        <f>Data!K5102</f>
        <v>2460</v>
      </c>
      <c r="I5102" s="17">
        <f>Data!L5102</f>
        <v>885.6</v>
      </c>
      <c r="J5102" s="12" t="str">
        <f>Data!N5102</f>
        <v>Online</v>
      </c>
      <c r="K5102" s="12" t="str">
        <f>Data!O5102</f>
        <v>Transferencia bancaria</v>
      </c>
      <c r="L5102" s="12" t="str">
        <f>Data!P5102</f>
        <v>Recurrente</v>
      </c>
    </row>
    <row r="5103">
      <c r="A5103" s="11">
        <v>5102.0</v>
      </c>
      <c r="B5103" s="14">
        <f>Data!D5103</f>
        <v>44518</v>
      </c>
      <c r="C5103" s="12">
        <f>IFERROR(VLOOKUP(Data!B5103, Minorista!$A$2:$B$100, 2, FALSE), "")</f>
        <v>6</v>
      </c>
      <c r="D5103" s="12">
        <f t="array" ref="D5103">INDEX(Producto!$A$2:$A$500, MATCH(Data!H5103, Producto!$B$2:$B$500, 0))</f>
        <v>6</v>
      </c>
      <c r="E5103" s="12">
        <f>VLOOKUP(Data!E5103 &amp; Data!F5103 &amp; Data!G5103, Ubicacion!$A$2:$B$1000, 2, FALSE)</f>
        <v>17</v>
      </c>
      <c r="F5103" s="15">
        <f>Data!J5103</f>
        <v>63</v>
      </c>
      <c r="G5103" s="16">
        <f>Data!I5103</f>
        <v>67</v>
      </c>
      <c r="H5103" s="17">
        <f>Data!K5103</f>
        <v>4221</v>
      </c>
      <c r="I5103" s="17">
        <f>Data!L5103</f>
        <v>2279.34</v>
      </c>
      <c r="J5103" s="12" t="str">
        <f>Data!N5103</f>
        <v>Online</v>
      </c>
      <c r="K5103" s="12" t="str">
        <f>Data!O5103</f>
        <v>Transferencia bancaria</v>
      </c>
      <c r="L5103" s="12" t="str">
        <f>Data!P5103</f>
        <v>Nuevo</v>
      </c>
    </row>
    <row r="5104">
      <c r="A5104" s="11">
        <v>5103.0</v>
      </c>
      <c r="B5104" s="14">
        <f>Data!D5104</f>
        <v>44547</v>
      </c>
      <c r="C5104" s="12">
        <f>IFERROR(VLOOKUP(Data!B5104, Minorista!$A$2:$B$100, 2, FALSE), "")</f>
        <v>6</v>
      </c>
      <c r="D5104" s="12">
        <f t="array" ref="D5104">INDEX(Producto!$A$2:$A$500, MATCH(Data!H5104, Producto!$B$2:$B$500, 0))</f>
        <v>1</v>
      </c>
      <c r="E5104" s="12">
        <f>VLOOKUP(Data!E5104 &amp; Data!F5104 &amp; Data!G5104, Ubicacion!$A$2:$B$1000, 2, FALSE)</f>
        <v>17</v>
      </c>
      <c r="F5104" s="15">
        <f>Data!J5104</f>
        <v>138</v>
      </c>
      <c r="G5104" s="16">
        <f>Data!I5104</f>
        <v>62</v>
      </c>
      <c r="H5104" s="17">
        <f>Data!K5104</f>
        <v>8556</v>
      </c>
      <c r="I5104" s="17">
        <f>Data!L5104</f>
        <v>4106.88</v>
      </c>
      <c r="J5104" s="12" t="str">
        <f>Data!N5104</f>
        <v>Online</v>
      </c>
      <c r="K5104" s="12" t="str">
        <f>Data!O5104</f>
        <v>Tarjeta</v>
      </c>
      <c r="L5104" s="12" t="str">
        <f>Data!P5104</f>
        <v>Recurrente</v>
      </c>
    </row>
    <row r="5105">
      <c r="A5105" s="11">
        <v>5104.0</v>
      </c>
      <c r="B5105" s="14">
        <f>Data!D5105</f>
        <v>44547</v>
      </c>
      <c r="C5105" s="12">
        <f>IFERROR(VLOOKUP(Data!B5105, Minorista!$A$2:$B$100, 2, FALSE), "")</f>
        <v>6</v>
      </c>
      <c r="D5105" s="12">
        <f t="array" ref="D5105">INDEX(Producto!$A$2:$A$500, MATCH(Data!H5105, Producto!$B$2:$B$500, 0))</f>
        <v>2</v>
      </c>
      <c r="E5105" s="12">
        <f>VLOOKUP(Data!E5105 &amp; Data!F5105 &amp; Data!G5105, Ubicacion!$A$2:$B$1000, 2, FALSE)</f>
        <v>17</v>
      </c>
      <c r="F5105" s="15">
        <f>Data!J5105</f>
        <v>74</v>
      </c>
      <c r="G5105" s="16">
        <f>Data!I5105</f>
        <v>53</v>
      </c>
      <c r="H5105" s="17">
        <f>Data!K5105</f>
        <v>3922</v>
      </c>
      <c r="I5105" s="17">
        <f>Data!L5105</f>
        <v>1961</v>
      </c>
      <c r="J5105" s="12" t="str">
        <f>Data!N5105</f>
        <v>Online</v>
      </c>
      <c r="K5105" s="12" t="str">
        <f>Data!O5105</f>
        <v>Transferencia bancaria</v>
      </c>
      <c r="L5105" s="12" t="str">
        <f>Data!P5105</f>
        <v>Recurrente</v>
      </c>
    </row>
    <row r="5106">
      <c r="A5106" s="11">
        <v>5105.0</v>
      </c>
      <c r="B5106" s="14">
        <f>Data!D5106</f>
        <v>44547</v>
      </c>
      <c r="C5106" s="12">
        <f>IFERROR(VLOOKUP(Data!B5106, Minorista!$A$2:$B$100, 2, FALSE), "")</f>
        <v>6</v>
      </c>
      <c r="D5106" s="12">
        <f t="array" ref="D5106">INDEX(Producto!$A$2:$A$500, MATCH(Data!H5106, Producto!$B$2:$B$500, 0))</f>
        <v>3</v>
      </c>
      <c r="E5106" s="12">
        <f>VLOOKUP(Data!E5106 &amp; Data!F5106 &amp; Data!G5106, Ubicacion!$A$2:$B$1000, 2, FALSE)</f>
        <v>17</v>
      </c>
      <c r="F5106" s="15">
        <f>Data!J5106</f>
        <v>68</v>
      </c>
      <c r="G5106" s="16">
        <f>Data!I5106</f>
        <v>52</v>
      </c>
      <c r="H5106" s="17">
        <f>Data!K5106</f>
        <v>3536</v>
      </c>
      <c r="I5106" s="17">
        <f>Data!L5106</f>
        <v>1768</v>
      </c>
      <c r="J5106" s="12" t="str">
        <f>Data!N5106</f>
        <v>Online</v>
      </c>
      <c r="K5106" s="12" t="str">
        <f>Data!O5106</f>
        <v>Tarjeta</v>
      </c>
      <c r="L5106" s="12" t="str">
        <f>Data!P5106</f>
        <v>Nuevo</v>
      </c>
    </row>
    <row r="5107">
      <c r="A5107" s="11">
        <v>5106.0</v>
      </c>
      <c r="B5107" s="14">
        <f>Data!D5107</f>
        <v>44547</v>
      </c>
      <c r="C5107" s="12">
        <f>IFERROR(VLOOKUP(Data!B5107, Minorista!$A$2:$B$100, 2, FALSE), "")</f>
        <v>6</v>
      </c>
      <c r="D5107" s="12">
        <f t="array" ref="D5107">INDEX(Producto!$A$2:$A$500, MATCH(Data!H5107, Producto!$B$2:$B$500, 0))</f>
        <v>4</v>
      </c>
      <c r="E5107" s="12">
        <f>VLOOKUP(Data!E5107 &amp; Data!F5107 &amp; Data!G5107, Ubicacion!$A$2:$B$1000, 2, FALSE)</f>
        <v>17</v>
      </c>
      <c r="F5107" s="15">
        <f>Data!J5107</f>
        <v>50</v>
      </c>
      <c r="G5107" s="16">
        <f>Data!I5107</f>
        <v>52</v>
      </c>
      <c r="H5107" s="17">
        <f>Data!K5107</f>
        <v>2600</v>
      </c>
      <c r="I5107" s="17">
        <f>Data!L5107</f>
        <v>1118</v>
      </c>
      <c r="J5107" s="12" t="str">
        <f>Data!N5107</f>
        <v>Online</v>
      </c>
      <c r="K5107" s="12" t="str">
        <f>Data!O5107</f>
        <v>Transferencia bancaria</v>
      </c>
      <c r="L5107" s="12" t="str">
        <f>Data!P5107</f>
        <v>Nuevo</v>
      </c>
    </row>
    <row r="5108">
      <c r="A5108" s="11">
        <v>5107.0</v>
      </c>
      <c r="B5108" s="14">
        <f>Data!D5108</f>
        <v>44547</v>
      </c>
      <c r="C5108" s="12">
        <f>IFERROR(VLOOKUP(Data!B5108, Minorista!$A$2:$B$100, 2, FALSE), "")</f>
        <v>6</v>
      </c>
      <c r="D5108" s="12">
        <f t="array" ref="D5108">INDEX(Producto!$A$2:$A$500, MATCH(Data!H5108, Producto!$B$2:$B$500, 0))</f>
        <v>5</v>
      </c>
      <c r="E5108" s="12">
        <f>VLOOKUP(Data!E5108 &amp; Data!F5108 &amp; Data!G5108, Ubicacion!$A$2:$B$1000, 2, FALSE)</f>
        <v>17</v>
      </c>
      <c r="F5108" s="15">
        <f>Data!J5108</f>
        <v>54</v>
      </c>
      <c r="G5108" s="16">
        <f>Data!I5108</f>
        <v>60</v>
      </c>
      <c r="H5108" s="17">
        <f>Data!K5108</f>
        <v>3240</v>
      </c>
      <c r="I5108" s="17">
        <f>Data!L5108</f>
        <v>1166.4</v>
      </c>
      <c r="J5108" s="12" t="str">
        <f>Data!N5108</f>
        <v>Online</v>
      </c>
      <c r="K5108" s="12" t="str">
        <f>Data!O5108</f>
        <v>Transferencia bancaria</v>
      </c>
      <c r="L5108" s="12" t="str">
        <f>Data!P5108</f>
        <v>Recurrente</v>
      </c>
    </row>
    <row r="5109">
      <c r="A5109" s="11">
        <v>5108.0</v>
      </c>
      <c r="B5109" s="14">
        <f>Data!D5109</f>
        <v>44547</v>
      </c>
      <c r="C5109" s="12">
        <f>IFERROR(VLOOKUP(Data!B5109, Minorista!$A$2:$B$100, 2, FALSE), "")</f>
        <v>6</v>
      </c>
      <c r="D5109" s="12">
        <f t="array" ref="D5109">INDEX(Producto!$A$2:$A$500, MATCH(Data!H5109, Producto!$B$2:$B$500, 0))</f>
        <v>6</v>
      </c>
      <c r="E5109" s="12">
        <f>VLOOKUP(Data!E5109 &amp; Data!F5109 &amp; Data!G5109, Ubicacion!$A$2:$B$1000, 2, FALSE)</f>
        <v>17</v>
      </c>
      <c r="F5109" s="15">
        <f>Data!J5109</f>
        <v>75</v>
      </c>
      <c r="G5109" s="16">
        <f>Data!I5109</f>
        <v>69</v>
      </c>
      <c r="H5109" s="17">
        <f>Data!K5109</f>
        <v>5175</v>
      </c>
      <c r="I5109" s="17">
        <f>Data!L5109</f>
        <v>2742.75</v>
      </c>
      <c r="J5109" s="12" t="str">
        <f>Data!N5109</f>
        <v>Online</v>
      </c>
      <c r="K5109" s="12" t="str">
        <f>Data!O5109</f>
        <v>Tarjeta</v>
      </c>
      <c r="L5109" s="12" t="str">
        <f>Data!P5109</f>
        <v>Recurrente</v>
      </c>
    </row>
    <row r="5110">
      <c r="A5110" s="11">
        <v>5109.0</v>
      </c>
      <c r="B5110" s="14">
        <f>Data!D5110</f>
        <v>44206</v>
      </c>
      <c r="C5110" s="12">
        <f>IFERROR(VLOOKUP(Data!B5110, Minorista!$A$2:$B$100, 2, FALSE), "")</f>
        <v>4</v>
      </c>
      <c r="D5110" s="12">
        <f t="array" ref="D5110">INDEX(Producto!$A$2:$A$500, MATCH(Data!H5110, Producto!$B$2:$B$500, 0))</f>
        <v>1</v>
      </c>
      <c r="E5110" s="12">
        <f>VLOOKUP(Data!E5110 &amp; Data!F5110 &amp; Data!G5110, Ubicacion!$A$2:$B$1000, 2, FALSE)</f>
        <v>17</v>
      </c>
      <c r="F5110" s="15">
        <f>Data!J5110</f>
        <v>98</v>
      </c>
      <c r="G5110" s="16">
        <f>Data!I5110</f>
        <v>33</v>
      </c>
      <c r="H5110" s="17">
        <f>Data!K5110</f>
        <v>3234</v>
      </c>
      <c r="I5110" s="17">
        <f>Data!L5110</f>
        <v>1131.9</v>
      </c>
      <c r="J5110" s="12" t="str">
        <f>Data!N5110</f>
        <v>Online</v>
      </c>
      <c r="K5110" s="12" t="str">
        <f>Data!O5110</f>
        <v>Tarjeta</v>
      </c>
      <c r="L5110" s="12" t="str">
        <f>Data!P5110</f>
        <v>Nuevo</v>
      </c>
    </row>
    <row r="5111">
      <c r="A5111" s="11">
        <v>5110.0</v>
      </c>
      <c r="B5111" s="14">
        <f>Data!D5111</f>
        <v>44206</v>
      </c>
      <c r="C5111" s="12">
        <f>IFERROR(VLOOKUP(Data!B5111, Minorista!$A$2:$B$100, 2, FALSE), "")</f>
        <v>4</v>
      </c>
      <c r="D5111" s="12">
        <f t="array" ref="D5111">INDEX(Producto!$A$2:$A$500, MATCH(Data!H5111, Producto!$B$2:$B$500, 0))</f>
        <v>2</v>
      </c>
      <c r="E5111" s="12">
        <f>VLOOKUP(Data!E5111 &amp; Data!F5111 &amp; Data!G5111, Ubicacion!$A$2:$B$1000, 2, FALSE)</f>
        <v>17</v>
      </c>
      <c r="F5111" s="15">
        <f>Data!J5111</f>
        <v>109</v>
      </c>
      <c r="G5111" s="16">
        <f>Data!I5111</f>
        <v>41</v>
      </c>
      <c r="H5111" s="17">
        <f>Data!K5111</f>
        <v>4469</v>
      </c>
      <c r="I5111" s="17">
        <f>Data!L5111</f>
        <v>1474.77</v>
      </c>
      <c r="J5111" s="12" t="str">
        <f>Data!N5111</f>
        <v>Online</v>
      </c>
      <c r="K5111" s="12" t="str">
        <f>Data!O5111</f>
        <v>Tarjeta</v>
      </c>
      <c r="L5111" s="12" t="str">
        <f>Data!P5111</f>
        <v>Recurrente</v>
      </c>
    </row>
    <row r="5112">
      <c r="A5112" s="11">
        <v>5111.0</v>
      </c>
      <c r="B5112" s="14">
        <f>Data!D5112</f>
        <v>44206</v>
      </c>
      <c r="C5112" s="12">
        <f>IFERROR(VLOOKUP(Data!B5112, Minorista!$A$2:$B$100, 2, FALSE), "")</f>
        <v>4</v>
      </c>
      <c r="D5112" s="12">
        <f t="array" ref="D5112">INDEX(Producto!$A$2:$A$500, MATCH(Data!H5112, Producto!$B$2:$B$500, 0))</f>
        <v>3</v>
      </c>
      <c r="E5112" s="12">
        <f>VLOOKUP(Data!E5112 &amp; Data!F5112 &amp; Data!G5112, Ubicacion!$A$2:$B$1000, 2, FALSE)</f>
        <v>17</v>
      </c>
      <c r="F5112" s="15">
        <f>Data!J5112</f>
        <v>101</v>
      </c>
      <c r="G5112" s="16">
        <f>Data!I5112</f>
        <v>43</v>
      </c>
      <c r="H5112" s="17">
        <f>Data!K5112</f>
        <v>4343</v>
      </c>
      <c r="I5112" s="17">
        <f>Data!L5112</f>
        <v>1737.2</v>
      </c>
      <c r="J5112" s="12" t="str">
        <f>Data!N5112</f>
        <v>Online</v>
      </c>
      <c r="K5112" s="12" t="str">
        <f>Data!O5112</f>
        <v>Efectivo</v>
      </c>
      <c r="L5112" s="12" t="str">
        <f>Data!P5112</f>
        <v>Nuevo</v>
      </c>
    </row>
    <row r="5113">
      <c r="A5113" s="11">
        <v>5112.0</v>
      </c>
      <c r="B5113" s="14">
        <f>Data!D5113</f>
        <v>44206</v>
      </c>
      <c r="C5113" s="12">
        <f>IFERROR(VLOOKUP(Data!B5113, Minorista!$A$2:$B$100, 2, FALSE), "")</f>
        <v>4</v>
      </c>
      <c r="D5113" s="12">
        <f t="array" ref="D5113">INDEX(Producto!$A$2:$A$500, MATCH(Data!H5113, Producto!$B$2:$B$500, 0))</f>
        <v>4</v>
      </c>
      <c r="E5113" s="12">
        <f>VLOOKUP(Data!E5113 &amp; Data!F5113 &amp; Data!G5113, Ubicacion!$A$2:$B$1000, 2, FALSE)</f>
        <v>17</v>
      </c>
      <c r="F5113" s="15">
        <f>Data!J5113</f>
        <v>59</v>
      </c>
      <c r="G5113" s="16">
        <f>Data!I5113</f>
        <v>43</v>
      </c>
      <c r="H5113" s="17">
        <f>Data!K5113</f>
        <v>2537</v>
      </c>
      <c r="I5113" s="17">
        <f>Data!L5113</f>
        <v>989.43</v>
      </c>
      <c r="J5113" s="12" t="str">
        <f>Data!N5113</f>
        <v>Online</v>
      </c>
      <c r="K5113" s="12" t="str">
        <f>Data!O5113</f>
        <v>Tarjeta</v>
      </c>
      <c r="L5113" s="12" t="str">
        <f>Data!P5113</f>
        <v>Recurrente</v>
      </c>
    </row>
    <row r="5114">
      <c r="A5114" s="11">
        <v>5113.0</v>
      </c>
      <c r="B5114" s="14">
        <f>Data!D5114</f>
        <v>44220</v>
      </c>
      <c r="C5114" s="12">
        <f>IFERROR(VLOOKUP(Data!B5114, Minorista!$A$2:$B$100, 2, FALSE), "")</f>
        <v>6</v>
      </c>
      <c r="D5114" s="12">
        <f t="array" ref="D5114">INDEX(Producto!$A$2:$A$500, MATCH(Data!H5114, Producto!$B$2:$B$500, 0))</f>
        <v>6</v>
      </c>
      <c r="E5114" s="12">
        <f>VLOOKUP(Data!E5114 &amp; Data!F5114 &amp; Data!G5114, Ubicacion!$A$2:$B$1000, 2, FALSE)</f>
        <v>18</v>
      </c>
      <c r="F5114" s="15">
        <f>Data!J5114</f>
        <v>84</v>
      </c>
      <c r="G5114" s="16">
        <f>Data!I5114</f>
        <v>52</v>
      </c>
      <c r="H5114" s="17">
        <f>Data!K5114</f>
        <v>4368</v>
      </c>
      <c r="I5114" s="17">
        <f>Data!L5114</f>
        <v>1790.88</v>
      </c>
      <c r="J5114" s="12" t="str">
        <f>Data!N5114</f>
        <v>Online</v>
      </c>
      <c r="K5114" s="12" t="str">
        <f>Data!O5114</f>
        <v>Efectivo</v>
      </c>
      <c r="L5114" s="12" t="str">
        <f>Data!P5114</f>
        <v>Recurrente</v>
      </c>
    </row>
    <row r="5115">
      <c r="A5115" s="11">
        <v>5114.0</v>
      </c>
      <c r="B5115" s="14">
        <f>Data!D5115</f>
        <v>44249</v>
      </c>
      <c r="C5115" s="12">
        <f>IFERROR(VLOOKUP(Data!B5115, Minorista!$A$2:$B$100, 2, FALSE), "")</f>
        <v>6</v>
      </c>
      <c r="D5115" s="12">
        <f t="array" ref="D5115">INDEX(Producto!$A$2:$A$500, MATCH(Data!H5115, Producto!$B$2:$B$500, 0))</f>
        <v>1</v>
      </c>
      <c r="E5115" s="12">
        <f>VLOOKUP(Data!E5115 &amp; Data!F5115 &amp; Data!G5115, Ubicacion!$A$2:$B$1000, 2, FALSE)</f>
        <v>18</v>
      </c>
      <c r="F5115" s="15">
        <f>Data!J5115</f>
        <v>173</v>
      </c>
      <c r="G5115" s="16">
        <f>Data!I5115</f>
        <v>51</v>
      </c>
      <c r="H5115" s="17">
        <f>Data!K5115</f>
        <v>8823</v>
      </c>
      <c r="I5115" s="17">
        <f>Data!L5115</f>
        <v>4146.81</v>
      </c>
      <c r="J5115" s="12" t="str">
        <f>Data!N5115</f>
        <v>Online</v>
      </c>
      <c r="K5115" s="12" t="str">
        <f>Data!O5115</f>
        <v>Tarjeta</v>
      </c>
      <c r="L5115" s="12" t="str">
        <f>Data!P5115</f>
        <v>Recurrente</v>
      </c>
    </row>
    <row r="5116">
      <c r="A5116" s="11">
        <v>5115.0</v>
      </c>
      <c r="B5116" s="14">
        <f>Data!D5116</f>
        <v>44249</v>
      </c>
      <c r="C5116" s="12">
        <f>IFERROR(VLOOKUP(Data!B5116, Minorista!$A$2:$B$100, 2, FALSE), "")</f>
        <v>6</v>
      </c>
      <c r="D5116" s="12">
        <f t="array" ref="D5116">INDEX(Producto!$A$2:$A$500, MATCH(Data!H5116, Producto!$B$2:$B$500, 0))</f>
        <v>2</v>
      </c>
      <c r="E5116" s="12">
        <f>VLOOKUP(Data!E5116 &amp; Data!F5116 &amp; Data!G5116, Ubicacion!$A$2:$B$1000, 2, FALSE)</f>
        <v>18</v>
      </c>
      <c r="F5116" s="15">
        <f>Data!J5116</f>
        <v>65</v>
      </c>
      <c r="G5116" s="16">
        <f>Data!I5116</f>
        <v>53</v>
      </c>
      <c r="H5116" s="17">
        <f>Data!K5116</f>
        <v>3445</v>
      </c>
      <c r="I5116" s="17">
        <f>Data!L5116</f>
        <v>1653.6</v>
      </c>
      <c r="J5116" s="12" t="str">
        <f>Data!N5116</f>
        <v>Online</v>
      </c>
      <c r="K5116" s="12" t="str">
        <f>Data!O5116</f>
        <v>Efectivo</v>
      </c>
      <c r="L5116" s="12" t="str">
        <f>Data!P5116</f>
        <v>Nuevo</v>
      </c>
    </row>
    <row r="5117">
      <c r="A5117" s="11">
        <v>5116.0</v>
      </c>
      <c r="B5117" s="14">
        <f>Data!D5117</f>
        <v>44249</v>
      </c>
      <c r="C5117" s="12">
        <f>IFERROR(VLOOKUP(Data!B5117, Minorista!$A$2:$B$100, 2, FALSE), "")</f>
        <v>6</v>
      </c>
      <c r="D5117" s="12">
        <f t="array" ref="D5117">INDEX(Producto!$A$2:$A$500, MATCH(Data!H5117, Producto!$B$2:$B$500, 0))</f>
        <v>3</v>
      </c>
      <c r="E5117" s="12">
        <f>VLOOKUP(Data!E5117 &amp; Data!F5117 &amp; Data!G5117, Ubicacion!$A$2:$B$1000, 2, FALSE)</f>
        <v>18</v>
      </c>
      <c r="F5117" s="15">
        <f>Data!J5117</f>
        <v>77</v>
      </c>
      <c r="G5117" s="16">
        <f>Data!I5117</f>
        <v>43</v>
      </c>
      <c r="H5117" s="17">
        <f>Data!K5117</f>
        <v>3311</v>
      </c>
      <c r="I5117" s="17">
        <f>Data!L5117</f>
        <v>1225.07</v>
      </c>
      <c r="J5117" s="12" t="str">
        <f>Data!N5117</f>
        <v>Online</v>
      </c>
      <c r="K5117" s="12" t="str">
        <f>Data!O5117</f>
        <v>Efectivo</v>
      </c>
      <c r="L5117" s="12" t="str">
        <f>Data!P5117</f>
        <v>Nuevo</v>
      </c>
    </row>
    <row r="5118">
      <c r="A5118" s="11">
        <v>5117.0</v>
      </c>
      <c r="B5118" s="14">
        <f>Data!D5118</f>
        <v>44249</v>
      </c>
      <c r="C5118" s="12">
        <f>IFERROR(VLOOKUP(Data!B5118, Minorista!$A$2:$B$100, 2, FALSE), "")</f>
        <v>6</v>
      </c>
      <c r="D5118" s="12">
        <f t="array" ref="D5118">INDEX(Producto!$A$2:$A$500, MATCH(Data!H5118, Producto!$B$2:$B$500, 0))</f>
        <v>4</v>
      </c>
      <c r="E5118" s="12">
        <f>VLOOKUP(Data!E5118 &amp; Data!F5118 &amp; Data!G5118, Ubicacion!$A$2:$B$1000, 2, FALSE)</f>
        <v>18</v>
      </c>
      <c r="F5118" s="15">
        <f>Data!J5118</f>
        <v>46</v>
      </c>
      <c r="G5118" s="16">
        <f>Data!I5118</f>
        <v>49</v>
      </c>
      <c r="H5118" s="17">
        <f>Data!K5118</f>
        <v>2254</v>
      </c>
      <c r="I5118" s="17">
        <f>Data!L5118</f>
        <v>879.06</v>
      </c>
      <c r="J5118" s="12" t="str">
        <f>Data!N5118</f>
        <v>Online</v>
      </c>
      <c r="K5118" s="12" t="str">
        <f>Data!O5118</f>
        <v>Transferencia bancaria</v>
      </c>
      <c r="L5118" s="12" t="str">
        <f>Data!P5118</f>
        <v>Nuevo</v>
      </c>
    </row>
    <row r="5119">
      <c r="A5119" s="11">
        <v>5118.0</v>
      </c>
      <c r="B5119" s="14">
        <f>Data!D5119</f>
        <v>44249</v>
      </c>
      <c r="C5119" s="12">
        <f>IFERROR(VLOOKUP(Data!B5119, Minorista!$A$2:$B$100, 2, FALSE), "")</f>
        <v>6</v>
      </c>
      <c r="D5119" s="12">
        <f t="array" ref="D5119">INDEX(Producto!$A$2:$A$500, MATCH(Data!H5119, Producto!$B$2:$B$500, 0))</f>
        <v>5</v>
      </c>
      <c r="E5119" s="12">
        <f>VLOOKUP(Data!E5119 &amp; Data!F5119 &amp; Data!G5119, Ubicacion!$A$2:$B$1000, 2, FALSE)</f>
        <v>18</v>
      </c>
      <c r="F5119" s="15">
        <f>Data!J5119</f>
        <v>75</v>
      </c>
      <c r="G5119" s="16">
        <f>Data!I5119</f>
        <v>60</v>
      </c>
      <c r="H5119" s="17">
        <f>Data!K5119</f>
        <v>4500</v>
      </c>
      <c r="I5119" s="17">
        <f>Data!L5119</f>
        <v>1710</v>
      </c>
      <c r="J5119" s="12" t="str">
        <f>Data!N5119</f>
        <v>Online</v>
      </c>
      <c r="K5119" s="12" t="str">
        <f>Data!O5119</f>
        <v>Efectivo</v>
      </c>
      <c r="L5119" s="12" t="str">
        <f>Data!P5119</f>
        <v>Recurrente</v>
      </c>
    </row>
    <row r="5120">
      <c r="A5120" s="11">
        <v>5119.0</v>
      </c>
      <c r="B5120" s="14">
        <f>Data!D5120</f>
        <v>44249</v>
      </c>
      <c r="C5120" s="12">
        <f>IFERROR(VLOOKUP(Data!B5120, Minorista!$A$2:$B$100, 2, FALSE), "")</f>
        <v>6</v>
      </c>
      <c r="D5120" s="12">
        <f t="array" ref="D5120">INDEX(Producto!$A$2:$A$500, MATCH(Data!H5120, Producto!$B$2:$B$500, 0))</f>
        <v>6</v>
      </c>
      <c r="E5120" s="12">
        <f>VLOOKUP(Data!E5120 &amp; Data!F5120 &amp; Data!G5120, Ubicacion!$A$2:$B$1000, 2, FALSE)</f>
        <v>18</v>
      </c>
      <c r="F5120" s="15">
        <f>Data!J5120</f>
        <v>102</v>
      </c>
      <c r="G5120" s="16">
        <f>Data!I5120</f>
        <v>52</v>
      </c>
      <c r="H5120" s="17">
        <f>Data!K5120</f>
        <v>5304</v>
      </c>
      <c r="I5120" s="17">
        <f>Data!L5120</f>
        <v>2333.76</v>
      </c>
      <c r="J5120" s="12" t="str">
        <f>Data!N5120</f>
        <v>Online</v>
      </c>
      <c r="K5120" s="12" t="str">
        <f>Data!O5120</f>
        <v>Transferencia bancaria</v>
      </c>
      <c r="L5120" s="12" t="str">
        <f>Data!P5120</f>
        <v>Recurrente</v>
      </c>
    </row>
    <row r="5121">
      <c r="A5121" s="11">
        <v>5120.0</v>
      </c>
      <c r="B5121" s="14">
        <f>Data!D5121</f>
        <v>44275</v>
      </c>
      <c r="C5121" s="12">
        <f>IFERROR(VLOOKUP(Data!B5121, Minorista!$A$2:$B$100, 2, FALSE), "")</f>
        <v>6</v>
      </c>
      <c r="D5121" s="12">
        <f t="array" ref="D5121">INDEX(Producto!$A$2:$A$500, MATCH(Data!H5121, Producto!$B$2:$B$500, 0))</f>
        <v>1</v>
      </c>
      <c r="E5121" s="12">
        <f>VLOOKUP(Data!E5121 &amp; Data!F5121 &amp; Data!G5121, Ubicacion!$A$2:$B$1000, 2, FALSE)</f>
        <v>18</v>
      </c>
      <c r="F5121" s="15">
        <f>Data!J5121</f>
        <v>153</v>
      </c>
      <c r="G5121" s="16">
        <f>Data!I5121</f>
        <v>53</v>
      </c>
      <c r="H5121" s="17">
        <f>Data!K5121</f>
        <v>8109</v>
      </c>
      <c r="I5121" s="17">
        <f>Data!L5121</f>
        <v>3973.41</v>
      </c>
      <c r="J5121" s="12" t="str">
        <f>Data!N5121</f>
        <v>Online</v>
      </c>
      <c r="K5121" s="12" t="str">
        <f>Data!O5121</f>
        <v>Efectivo</v>
      </c>
      <c r="L5121" s="12" t="str">
        <f>Data!P5121</f>
        <v>Recurrente</v>
      </c>
    </row>
    <row r="5122">
      <c r="A5122" s="11">
        <v>5121.0</v>
      </c>
      <c r="B5122" s="14">
        <f>Data!D5122</f>
        <v>44275</v>
      </c>
      <c r="C5122" s="12">
        <f>IFERROR(VLOOKUP(Data!B5122, Minorista!$A$2:$B$100, 2, FALSE), "")</f>
        <v>6</v>
      </c>
      <c r="D5122" s="12">
        <f t="array" ref="D5122">INDEX(Producto!$A$2:$A$500, MATCH(Data!H5122, Producto!$B$2:$B$500, 0))</f>
        <v>2</v>
      </c>
      <c r="E5122" s="12">
        <f>VLOOKUP(Data!E5122 &amp; Data!F5122 &amp; Data!G5122, Ubicacion!$A$2:$B$1000, 2, FALSE)</f>
        <v>18</v>
      </c>
      <c r="F5122" s="15">
        <f>Data!J5122</f>
        <v>65</v>
      </c>
      <c r="G5122" s="16">
        <f>Data!I5122</f>
        <v>52</v>
      </c>
      <c r="H5122" s="17">
        <f>Data!K5122</f>
        <v>3380</v>
      </c>
      <c r="I5122" s="17">
        <f>Data!L5122</f>
        <v>1690</v>
      </c>
      <c r="J5122" s="12" t="str">
        <f>Data!N5122</f>
        <v>Online</v>
      </c>
      <c r="K5122" s="12" t="str">
        <f>Data!O5122</f>
        <v>Transferencia bancaria</v>
      </c>
      <c r="L5122" s="12" t="str">
        <f>Data!P5122</f>
        <v>Nuevo</v>
      </c>
    </row>
    <row r="5123">
      <c r="A5123" s="11">
        <v>5122.0</v>
      </c>
      <c r="B5123" s="14">
        <f>Data!D5123</f>
        <v>44275</v>
      </c>
      <c r="C5123" s="12">
        <f>IFERROR(VLOOKUP(Data!B5123, Minorista!$A$2:$B$100, 2, FALSE), "")</f>
        <v>6</v>
      </c>
      <c r="D5123" s="12">
        <f t="array" ref="D5123">INDEX(Producto!$A$2:$A$500, MATCH(Data!H5123, Producto!$B$2:$B$500, 0))</f>
        <v>3</v>
      </c>
      <c r="E5123" s="12">
        <f>VLOOKUP(Data!E5123 &amp; Data!F5123 &amp; Data!G5123, Ubicacion!$A$2:$B$1000, 2, FALSE)</f>
        <v>18</v>
      </c>
      <c r="F5123" s="15">
        <f>Data!J5123</f>
        <v>69</v>
      </c>
      <c r="G5123" s="16">
        <f>Data!I5123</f>
        <v>41</v>
      </c>
      <c r="H5123" s="17">
        <f>Data!K5123</f>
        <v>2829</v>
      </c>
      <c r="I5123" s="17">
        <f>Data!L5123</f>
        <v>1046.73</v>
      </c>
      <c r="J5123" s="12" t="str">
        <f>Data!N5123</f>
        <v>Online</v>
      </c>
      <c r="K5123" s="12" t="str">
        <f>Data!O5123</f>
        <v>Efectivo</v>
      </c>
      <c r="L5123" s="12" t="str">
        <f>Data!P5123</f>
        <v>Nuevo</v>
      </c>
    </row>
    <row r="5124">
      <c r="A5124" s="11">
        <v>5123.0</v>
      </c>
      <c r="B5124" s="14">
        <f>Data!D5124</f>
        <v>44275</v>
      </c>
      <c r="C5124" s="12">
        <f>IFERROR(VLOOKUP(Data!B5124, Minorista!$A$2:$B$100, 2, FALSE), "")</f>
        <v>6</v>
      </c>
      <c r="D5124" s="12">
        <f t="array" ref="D5124">INDEX(Producto!$A$2:$A$500, MATCH(Data!H5124, Producto!$B$2:$B$500, 0))</f>
        <v>4</v>
      </c>
      <c r="E5124" s="12">
        <f>VLOOKUP(Data!E5124 &amp; Data!F5124 &amp; Data!G5124, Ubicacion!$A$2:$B$1000, 2, FALSE)</f>
        <v>18</v>
      </c>
      <c r="F5124" s="15">
        <f>Data!J5124</f>
        <v>36</v>
      </c>
      <c r="G5124" s="16">
        <f>Data!I5124</f>
        <v>49</v>
      </c>
      <c r="H5124" s="17">
        <f>Data!K5124</f>
        <v>1764</v>
      </c>
      <c r="I5124" s="17">
        <f>Data!L5124</f>
        <v>670.32</v>
      </c>
      <c r="J5124" s="12" t="str">
        <f>Data!N5124</f>
        <v>Online</v>
      </c>
      <c r="K5124" s="12" t="str">
        <f>Data!O5124</f>
        <v>Transferencia bancaria</v>
      </c>
      <c r="L5124" s="12" t="str">
        <f>Data!P5124</f>
        <v>Nuevo</v>
      </c>
    </row>
    <row r="5125">
      <c r="A5125" s="11">
        <v>5124.0</v>
      </c>
      <c r="B5125" s="14">
        <f>Data!D5125</f>
        <v>44275</v>
      </c>
      <c r="C5125" s="12">
        <f>IFERROR(VLOOKUP(Data!B5125, Minorista!$A$2:$B$100, 2, FALSE), "")</f>
        <v>6</v>
      </c>
      <c r="D5125" s="12">
        <f t="array" ref="D5125">INDEX(Producto!$A$2:$A$500, MATCH(Data!H5125, Producto!$B$2:$B$500, 0))</f>
        <v>5</v>
      </c>
      <c r="E5125" s="12">
        <f>VLOOKUP(Data!E5125 &amp; Data!F5125 &amp; Data!G5125, Ubicacion!$A$2:$B$1000, 2, FALSE)</f>
        <v>18</v>
      </c>
      <c r="F5125" s="15">
        <f>Data!J5125</f>
        <v>53</v>
      </c>
      <c r="G5125" s="16">
        <f>Data!I5125</f>
        <v>64</v>
      </c>
      <c r="H5125" s="17">
        <f>Data!K5125</f>
        <v>3392</v>
      </c>
      <c r="I5125" s="17">
        <f>Data!L5125</f>
        <v>1322.88</v>
      </c>
      <c r="J5125" s="12" t="str">
        <f>Data!N5125</f>
        <v>Online</v>
      </c>
      <c r="K5125" s="12" t="str">
        <f>Data!O5125</f>
        <v>Efectivo</v>
      </c>
      <c r="L5125" s="12" t="str">
        <f>Data!P5125</f>
        <v>Recurrente</v>
      </c>
    </row>
    <row r="5126">
      <c r="A5126" s="11">
        <v>5125.0</v>
      </c>
      <c r="B5126" s="14">
        <f>Data!D5126</f>
        <v>44275</v>
      </c>
      <c r="C5126" s="12">
        <f>IFERROR(VLOOKUP(Data!B5126, Minorista!$A$2:$B$100, 2, FALSE), "")</f>
        <v>6</v>
      </c>
      <c r="D5126" s="12">
        <f t="array" ref="D5126">INDEX(Producto!$A$2:$A$500, MATCH(Data!H5126, Producto!$B$2:$B$500, 0))</f>
        <v>6</v>
      </c>
      <c r="E5126" s="12">
        <f>VLOOKUP(Data!E5126 &amp; Data!F5126 &amp; Data!G5126, Ubicacion!$A$2:$B$1000, 2, FALSE)</f>
        <v>18</v>
      </c>
      <c r="F5126" s="15">
        <f>Data!J5126</f>
        <v>72</v>
      </c>
      <c r="G5126" s="16">
        <f>Data!I5126</f>
        <v>53</v>
      </c>
      <c r="H5126" s="17">
        <f>Data!K5126</f>
        <v>3816</v>
      </c>
      <c r="I5126" s="17">
        <f>Data!L5126</f>
        <v>1526.4</v>
      </c>
      <c r="J5126" s="12" t="str">
        <f>Data!N5126</f>
        <v>Online</v>
      </c>
      <c r="K5126" s="12" t="str">
        <f>Data!O5126</f>
        <v>Transferencia bancaria</v>
      </c>
      <c r="L5126" s="12" t="str">
        <f>Data!P5126</f>
        <v>Nuevo</v>
      </c>
    </row>
    <row r="5127">
      <c r="A5127" s="11">
        <v>5126.0</v>
      </c>
      <c r="B5127" s="14">
        <f>Data!D5127</f>
        <v>44307</v>
      </c>
      <c r="C5127" s="12">
        <f>IFERROR(VLOOKUP(Data!B5127, Minorista!$A$2:$B$100, 2, FALSE), "")</f>
        <v>6</v>
      </c>
      <c r="D5127" s="12">
        <f t="array" ref="D5127">INDEX(Producto!$A$2:$A$500, MATCH(Data!H5127, Producto!$B$2:$B$500, 0))</f>
        <v>1</v>
      </c>
      <c r="E5127" s="12">
        <f>VLOOKUP(Data!E5127 &amp; Data!F5127 &amp; Data!G5127, Ubicacion!$A$2:$B$1000, 2, FALSE)</f>
        <v>18</v>
      </c>
      <c r="F5127" s="15">
        <f>Data!J5127</f>
        <v>131</v>
      </c>
      <c r="G5127" s="16">
        <f>Data!I5127</f>
        <v>54</v>
      </c>
      <c r="H5127" s="17">
        <f>Data!K5127</f>
        <v>7074</v>
      </c>
      <c r="I5127" s="17">
        <f>Data!L5127</f>
        <v>3254.04</v>
      </c>
      <c r="J5127" s="12" t="str">
        <f>Data!N5127</f>
        <v>Online</v>
      </c>
      <c r="K5127" s="12" t="str">
        <f>Data!O5127</f>
        <v>Tarjeta</v>
      </c>
      <c r="L5127" s="12" t="str">
        <f>Data!P5127</f>
        <v>Nuevo</v>
      </c>
    </row>
    <row r="5128">
      <c r="A5128" s="11">
        <v>5127.0</v>
      </c>
      <c r="B5128" s="14">
        <f>Data!D5128</f>
        <v>44307</v>
      </c>
      <c r="C5128" s="12">
        <f>IFERROR(VLOOKUP(Data!B5128, Minorista!$A$2:$B$100, 2, FALSE), "")</f>
        <v>6</v>
      </c>
      <c r="D5128" s="12">
        <f t="array" ref="D5128">INDEX(Producto!$A$2:$A$500, MATCH(Data!H5128, Producto!$B$2:$B$500, 0))</f>
        <v>2</v>
      </c>
      <c r="E5128" s="12">
        <f>VLOOKUP(Data!E5128 &amp; Data!F5128 &amp; Data!G5128, Ubicacion!$A$2:$B$1000, 2, FALSE)</f>
        <v>18</v>
      </c>
      <c r="F5128" s="15">
        <f>Data!J5128</f>
        <v>61</v>
      </c>
      <c r="G5128" s="16">
        <f>Data!I5128</f>
        <v>50</v>
      </c>
      <c r="H5128" s="17">
        <f>Data!K5128</f>
        <v>3050</v>
      </c>
      <c r="I5128" s="17">
        <f>Data!L5128</f>
        <v>1525</v>
      </c>
      <c r="J5128" s="12" t="str">
        <f>Data!N5128</f>
        <v>Online</v>
      </c>
      <c r="K5128" s="12" t="str">
        <f>Data!O5128</f>
        <v>Tarjeta</v>
      </c>
      <c r="L5128" s="12" t="str">
        <f>Data!P5128</f>
        <v>Recurrente</v>
      </c>
    </row>
    <row r="5129">
      <c r="A5129" s="11">
        <v>5128.0</v>
      </c>
      <c r="B5129" s="14">
        <f>Data!D5129</f>
        <v>44307</v>
      </c>
      <c r="C5129" s="12">
        <f>IFERROR(VLOOKUP(Data!B5129, Minorista!$A$2:$B$100, 2, FALSE), "")</f>
        <v>6</v>
      </c>
      <c r="D5129" s="12">
        <f t="array" ref="D5129">INDEX(Producto!$A$2:$A$500, MATCH(Data!H5129, Producto!$B$2:$B$500, 0))</f>
        <v>3</v>
      </c>
      <c r="E5129" s="12">
        <f>VLOOKUP(Data!E5129 &amp; Data!F5129 &amp; Data!G5129, Ubicacion!$A$2:$B$1000, 2, FALSE)</f>
        <v>18</v>
      </c>
      <c r="F5129" s="15">
        <f>Data!J5129</f>
        <v>61</v>
      </c>
      <c r="G5129" s="16">
        <f>Data!I5129</f>
        <v>44</v>
      </c>
      <c r="H5129" s="17">
        <f>Data!K5129</f>
        <v>2684</v>
      </c>
      <c r="I5129" s="17">
        <f>Data!L5129</f>
        <v>1073.6</v>
      </c>
      <c r="J5129" s="12" t="str">
        <f>Data!N5129</f>
        <v>Online</v>
      </c>
      <c r="K5129" s="12" t="str">
        <f>Data!O5129</f>
        <v>Tarjeta</v>
      </c>
      <c r="L5129" s="12" t="str">
        <f>Data!P5129</f>
        <v>Recurrente</v>
      </c>
    </row>
    <row r="5130">
      <c r="A5130" s="11">
        <v>5129.0</v>
      </c>
      <c r="B5130" s="14">
        <f>Data!D5130</f>
        <v>44307</v>
      </c>
      <c r="C5130" s="12">
        <f>IFERROR(VLOOKUP(Data!B5130, Minorista!$A$2:$B$100, 2, FALSE), "")</f>
        <v>6</v>
      </c>
      <c r="D5130" s="12">
        <f t="array" ref="D5130">INDEX(Producto!$A$2:$A$500, MATCH(Data!H5130, Producto!$B$2:$B$500, 0))</f>
        <v>4</v>
      </c>
      <c r="E5130" s="12">
        <f>VLOOKUP(Data!E5130 &amp; Data!F5130 &amp; Data!G5130, Ubicacion!$A$2:$B$1000, 2, FALSE)</f>
        <v>18</v>
      </c>
      <c r="F5130" s="15">
        <f>Data!J5130</f>
        <v>44</v>
      </c>
      <c r="G5130" s="16">
        <f>Data!I5130</f>
        <v>47</v>
      </c>
      <c r="H5130" s="17">
        <f>Data!K5130</f>
        <v>2068</v>
      </c>
      <c r="I5130" s="17">
        <f>Data!L5130</f>
        <v>765.16</v>
      </c>
      <c r="J5130" s="12" t="str">
        <f>Data!N5130</f>
        <v>Online</v>
      </c>
      <c r="K5130" s="12" t="str">
        <f>Data!O5130</f>
        <v>Efectivo</v>
      </c>
      <c r="L5130" s="12" t="str">
        <f>Data!P5130</f>
        <v>Recurrente</v>
      </c>
    </row>
    <row r="5131">
      <c r="A5131" s="11">
        <v>5130.0</v>
      </c>
      <c r="B5131" s="14">
        <f>Data!D5131</f>
        <v>44307</v>
      </c>
      <c r="C5131" s="12">
        <f>IFERROR(VLOOKUP(Data!B5131, Minorista!$A$2:$B$100, 2, FALSE), "")</f>
        <v>6</v>
      </c>
      <c r="D5131" s="12">
        <f t="array" ref="D5131">INDEX(Producto!$A$2:$A$500, MATCH(Data!H5131, Producto!$B$2:$B$500, 0))</f>
        <v>5</v>
      </c>
      <c r="E5131" s="12">
        <f>VLOOKUP(Data!E5131 &amp; Data!F5131 &amp; Data!G5131, Ubicacion!$A$2:$B$1000, 2, FALSE)</f>
        <v>18</v>
      </c>
      <c r="F5131" s="15">
        <f>Data!J5131</f>
        <v>41</v>
      </c>
      <c r="G5131" s="16">
        <f>Data!I5131</f>
        <v>56</v>
      </c>
      <c r="H5131" s="17">
        <f>Data!K5131</f>
        <v>2296</v>
      </c>
      <c r="I5131" s="17">
        <f>Data!L5131</f>
        <v>849.52</v>
      </c>
      <c r="J5131" s="12" t="str">
        <f>Data!N5131</f>
        <v>Online</v>
      </c>
      <c r="K5131" s="12" t="str">
        <f>Data!O5131</f>
        <v>Transferencia bancaria</v>
      </c>
      <c r="L5131" s="12" t="str">
        <f>Data!P5131</f>
        <v>Nuevo</v>
      </c>
    </row>
    <row r="5132">
      <c r="A5132" s="11">
        <v>5131.0</v>
      </c>
      <c r="B5132" s="14">
        <f>Data!D5132</f>
        <v>44307</v>
      </c>
      <c r="C5132" s="12">
        <f>IFERROR(VLOOKUP(Data!B5132, Minorista!$A$2:$B$100, 2, FALSE), "")</f>
        <v>6</v>
      </c>
      <c r="D5132" s="12">
        <f t="array" ref="D5132">INDEX(Producto!$A$2:$A$500, MATCH(Data!H5132, Producto!$B$2:$B$500, 0))</f>
        <v>6</v>
      </c>
      <c r="E5132" s="12">
        <f>VLOOKUP(Data!E5132 &amp; Data!F5132 &amp; Data!G5132, Ubicacion!$A$2:$B$1000, 2, FALSE)</f>
        <v>18</v>
      </c>
      <c r="F5132" s="15">
        <f>Data!J5132</f>
        <v>84</v>
      </c>
      <c r="G5132" s="16">
        <f>Data!I5132</f>
        <v>49</v>
      </c>
      <c r="H5132" s="17">
        <f>Data!K5132</f>
        <v>4116</v>
      </c>
      <c r="I5132" s="17">
        <f>Data!L5132</f>
        <v>1811.04</v>
      </c>
      <c r="J5132" s="12" t="str">
        <f>Data!N5132</f>
        <v>Online</v>
      </c>
      <c r="K5132" s="12" t="str">
        <f>Data!O5132</f>
        <v>Tarjeta</v>
      </c>
      <c r="L5132" s="12" t="str">
        <f>Data!P5132</f>
        <v>Nuevo</v>
      </c>
    </row>
    <row r="5133">
      <c r="A5133" s="11">
        <v>5132.0</v>
      </c>
      <c r="B5133" s="14">
        <f>Data!D5133</f>
        <v>44336</v>
      </c>
      <c r="C5133" s="12">
        <f>IFERROR(VLOOKUP(Data!B5133, Minorista!$A$2:$B$100, 2, FALSE), "")</f>
        <v>6</v>
      </c>
      <c r="D5133" s="12">
        <f t="array" ref="D5133">INDEX(Producto!$A$2:$A$500, MATCH(Data!H5133, Producto!$B$2:$B$500, 0))</f>
        <v>1</v>
      </c>
      <c r="E5133" s="12">
        <f>VLOOKUP(Data!E5133 &amp; Data!F5133 &amp; Data!G5133, Ubicacion!$A$2:$B$1000, 2, FALSE)</f>
        <v>18</v>
      </c>
      <c r="F5133" s="15">
        <f>Data!J5133</f>
        <v>160</v>
      </c>
      <c r="G5133" s="16">
        <f>Data!I5133</f>
        <v>59</v>
      </c>
      <c r="H5133" s="17">
        <f>Data!K5133</f>
        <v>9440</v>
      </c>
      <c r="I5133" s="17">
        <f>Data!L5133</f>
        <v>4720</v>
      </c>
      <c r="J5133" s="12" t="str">
        <f>Data!N5133</f>
        <v>Online</v>
      </c>
      <c r="K5133" s="12" t="str">
        <f>Data!O5133</f>
        <v>Transferencia bancaria</v>
      </c>
      <c r="L5133" s="12" t="str">
        <f>Data!P5133</f>
        <v>Nuevo</v>
      </c>
    </row>
    <row r="5134">
      <c r="A5134" s="11">
        <v>5133.0</v>
      </c>
      <c r="B5134" s="14">
        <f>Data!D5134</f>
        <v>44336</v>
      </c>
      <c r="C5134" s="12">
        <f>IFERROR(VLOOKUP(Data!B5134, Minorista!$A$2:$B$100, 2, FALSE), "")</f>
        <v>6</v>
      </c>
      <c r="D5134" s="12">
        <f t="array" ref="D5134">INDEX(Producto!$A$2:$A$500, MATCH(Data!H5134, Producto!$B$2:$B$500, 0))</f>
        <v>2</v>
      </c>
      <c r="E5134" s="12">
        <f>VLOOKUP(Data!E5134 &amp; Data!F5134 &amp; Data!G5134, Ubicacion!$A$2:$B$1000, 2, FALSE)</f>
        <v>18</v>
      </c>
      <c r="F5134" s="15">
        <f>Data!J5134</f>
        <v>72</v>
      </c>
      <c r="G5134" s="16">
        <f>Data!I5134</f>
        <v>56</v>
      </c>
      <c r="H5134" s="17">
        <f>Data!K5134</f>
        <v>4032</v>
      </c>
      <c r="I5134" s="17">
        <f>Data!L5134</f>
        <v>1814.4</v>
      </c>
      <c r="J5134" s="12" t="str">
        <f>Data!N5134</f>
        <v>Online</v>
      </c>
      <c r="K5134" s="12" t="str">
        <f>Data!O5134</f>
        <v>Transferencia bancaria</v>
      </c>
      <c r="L5134" s="12" t="str">
        <f>Data!P5134</f>
        <v>Recurrente</v>
      </c>
    </row>
    <row r="5135">
      <c r="A5135" s="11">
        <v>5134.0</v>
      </c>
      <c r="B5135" s="14">
        <f>Data!D5135</f>
        <v>44336</v>
      </c>
      <c r="C5135" s="12">
        <f>IFERROR(VLOOKUP(Data!B5135, Minorista!$A$2:$B$100, 2, FALSE), "")</f>
        <v>6</v>
      </c>
      <c r="D5135" s="12">
        <f t="array" ref="D5135">INDEX(Producto!$A$2:$A$500, MATCH(Data!H5135, Producto!$B$2:$B$500, 0))</f>
        <v>3</v>
      </c>
      <c r="E5135" s="12">
        <f>VLOOKUP(Data!E5135 &amp; Data!F5135 &amp; Data!G5135, Ubicacion!$A$2:$B$1000, 2, FALSE)</f>
        <v>18</v>
      </c>
      <c r="F5135" s="15">
        <f>Data!J5135</f>
        <v>84</v>
      </c>
      <c r="G5135" s="16">
        <f>Data!I5135</f>
        <v>53</v>
      </c>
      <c r="H5135" s="17">
        <f>Data!K5135</f>
        <v>4452</v>
      </c>
      <c r="I5135" s="17">
        <f>Data!L5135</f>
        <v>1780.8</v>
      </c>
      <c r="J5135" s="12" t="str">
        <f>Data!N5135</f>
        <v>Online</v>
      </c>
      <c r="K5135" s="12" t="str">
        <f>Data!O5135</f>
        <v>Tarjeta</v>
      </c>
      <c r="L5135" s="12" t="str">
        <f>Data!P5135</f>
        <v>Recurrente</v>
      </c>
    </row>
    <row r="5136">
      <c r="A5136" s="11">
        <v>5135.0</v>
      </c>
      <c r="B5136" s="14">
        <f>Data!D5136</f>
        <v>44336</v>
      </c>
      <c r="C5136" s="12">
        <f>IFERROR(VLOOKUP(Data!B5136, Minorista!$A$2:$B$100, 2, FALSE), "")</f>
        <v>6</v>
      </c>
      <c r="D5136" s="12">
        <f t="array" ref="D5136">INDEX(Producto!$A$2:$A$500, MATCH(Data!H5136, Producto!$B$2:$B$500, 0))</f>
        <v>4</v>
      </c>
      <c r="E5136" s="12">
        <f>VLOOKUP(Data!E5136 &amp; Data!F5136 &amp; Data!G5136, Ubicacion!$A$2:$B$1000, 2, FALSE)</f>
        <v>18</v>
      </c>
      <c r="F5136" s="15">
        <f>Data!J5136</f>
        <v>63</v>
      </c>
      <c r="G5136" s="16">
        <f>Data!I5136</f>
        <v>51</v>
      </c>
      <c r="H5136" s="17">
        <f>Data!K5136</f>
        <v>3213</v>
      </c>
      <c r="I5136" s="17">
        <f>Data!L5136</f>
        <v>1220.94</v>
      </c>
      <c r="J5136" s="12" t="str">
        <f>Data!N5136</f>
        <v>Online</v>
      </c>
      <c r="K5136" s="12" t="str">
        <f>Data!O5136</f>
        <v>Transferencia bancaria</v>
      </c>
      <c r="L5136" s="12" t="str">
        <f>Data!P5136</f>
        <v>Nuevo</v>
      </c>
    </row>
    <row r="5137">
      <c r="A5137" s="11">
        <v>5136.0</v>
      </c>
      <c r="B5137" s="14">
        <f>Data!D5137</f>
        <v>44336</v>
      </c>
      <c r="C5137" s="12">
        <f>IFERROR(VLOOKUP(Data!B5137, Minorista!$A$2:$B$100, 2, FALSE), "")</f>
        <v>6</v>
      </c>
      <c r="D5137" s="12">
        <f t="array" ref="D5137">INDEX(Producto!$A$2:$A$500, MATCH(Data!H5137, Producto!$B$2:$B$500, 0))</f>
        <v>5</v>
      </c>
      <c r="E5137" s="12">
        <f>VLOOKUP(Data!E5137 &amp; Data!F5137 &amp; Data!G5137, Ubicacion!$A$2:$B$1000, 2, FALSE)</f>
        <v>18</v>
      </c>
      <c r="F5137" s="15">
        <f>Data!J5137</f>
        <v>69</v>
      </c>
      <c r="G5137" s="16">
        <f>Data!I5137</f>
        <v>62</v>
      </c>
      <c r="H5137" s="17">
        <f>Data!K5137</f>
        <v>4278</v>
      </c>
      <c r="I5137" s="17">
        <f>Data!L5137</f>
        <v>1625.64</v>
      </c>
      <c r="J5137" s="12" t="str">
        <f>Data!N5137</f>
        <v>Online</v>
      </c>
      <c r="K5137" s="12" t="str">
        <f>Data!O5137</f>
        <v>Transferencia bancaria</v>
      </c>
      <c r="L5137" s="12" t="str">
        <f>Data!P5137</f>
        <v>Recurrente</v>
      </c>
    </row>
    <row r="5138">
      <c r="A5138" s="11">
        <v>5137.0</v>
      </c>
      <c r="B5138" s="14">
        <f>Data!D5138</f>
        <v>44336</v>
      </c>
      <c r="C5138" s="12">
        <f>IFERROR(VLOOKUP(Data!B5138, Minorista!$A$2:$B$100, 2, FALSE), "")</f>
        <v>6</v>
      </c>
      <c r="D5138" s="12">
        <f t="array" ref="D5138">INDEX(Producto!$A$2:$A$500, MATCH(Data!H5138, Producto!$B$2:$B$500, 0))</f>
        <v>6</v>
      </c>
      <c r="E5138" s="12">
        <f>VLOOKUP(Data!E5138 &amp; Data!F5138 &amp; Data!G5138, Ubicacion!$A$2:$B$1000, 2, FALSE)</f>
        <v>18</v>
      </c>
      <c r="F5138" s="15">
        <f>Data!J5138</f>
        <v>100</v>
      </c>
      <c r="G5138" s="16">
        <f>Data!I5138</f>
        <v>67</v>
      </c>
      <c r="H5138" s="17">
        <f>Data!K5138</f>
        <v>6700</v>
      </c>
      <c r="I5138" s="17">
        <f>Data!L5138</f>
        <v>2747</v>
      </c>
      <c r="J5138" s="12" t="str">
        <f>Data!N5138</f>
        <v>Online</v>
      </c>
      <c r="K5138" s="12" t="str">
        <f>Data!O5138</f>
        <v>Tarjeta</v>
      </c>
      <c r="L5138" s="12" t="str">
        <f>Data!P5138</f>
        <v>Nuevo</v>
      </c>
    </row>
    <row r="5139">
      <c r="A5139" s="11">
        <v>5138.0</v>
      </c>
      <c r="B5139" s="14">
        <f>Data!D5139</f>
        <v>44369</v>
      </c>
      <c r="C5139" s="12">
        <f>IFERROR(VLOOKUP(Data!B5139, Minorista!$A$2:$B$100, 2, FALSE), "")</f>
        <v>6</v>
      </c>
      <c r="D5139" s="12">
        <f t="array" ref="D5139">INDEX(Producto!$A$2:$A$500, MATCH(Data!H5139, Producto!$B$2:$B$500, 0))</f>
        <v>1</v>
      </c>
      <c r="E5139" s="12">
        <f>VLOOKUP(Data!E5139 &amp; Data!F5139 &amp; Data!G5139, Ubicacion!$A$2:$B$1000, 2, FALSE)</f>
        <v>18</v>
      </c>
      <c r="F5139" s="15">
        <f>Data!J5139</f>
        <v>189</v>
      </c>
      <c r="G5139" s="16">
        <f>Data!I5139</f>
        <v>59</v>
      </c>
      <c r="H5139" s="17">
        <f>Data!K5139</f>
        <v>11151</v>
      </c>
      <c r="I5139" s="17">
        <f>Data!L5139</f>
        <v>5129.46</v>
      </c>
      <c r="J5139" s="12" t="str">
        <f>Data!N5139</f>
        <v>Online</v>
      </c>
      <c r="K5139" s="12" t="str">
        <f>Data!O5139</f>
        <v>Transferencia bancaria</v>
      </c>
      <c r="L5139" s="12" t="str">
        <f>Data!P5139</f>
        <v>Recurrente</v>
      </c>
    </row>
    <row r="5140">
      <c r="A5140" s="11">
        <v>5139.0</v>
      </c>
      <c r="B5140" s="14">
        <f>Data!D5140</f>
        <v>44369</v>
      </c>
      <c r="C5140" s="12">
        <f>IFERROR(VLOOKUP(Data!B5140, Minorista!$A$2:$B$100, 2, FALSE), "")</f>
        <v>6</v>
      </c>
      <c r="D5140" s="12">
        <f t="array" ref="D5140">INDEX(Producto!$A$2:$A$500, MATCH(Data!H5140, Producto!$B$2:$B$500, 0))</f>
        <v>2</v>
      </c>
      <c r="E5140" s="12">
        <f>VLOOKUP(Data!E5140 &amp; Data!F5140 &amp; Data!G5140, Ubicacion!$A$2:$B$1000, 2, FALSE)</f>
        <v>18</v>
      </c>
      <c r="F5140" s="15">
        <f>Data!J5140</f>
        <v>112</v>
      </c>
      <c r="G5140" s="16">
        <f>Data!I5140</f>
        <v>55</v>
      </c>
      <c r="H5140" s="17">
        <f>Data!K5140</f>
        <v>6160</v>
      </c>
      <c r="I5140" s="17">
        <f>Data!L5140</f>
        <v>3080</v>
      </c>
      <c r="J5140" s="12" t="str">
        <f>Data!N5140</f>
        <v>Online</v>
      </c>
      <c r="K5140" s="12" t="str">
        <f>Data!O5140</f>
        <v>Tarjeta</v>
      </c>
      <c r="L5140" s="12" t="str">
        <f>Data!P5140</f>
        <v>Recurrente</v>
      </c>
    </row>
    <row r="5141">
      <c r="A5141" s="11">
        <v>5140.0</v>
      </c>
      <c r="B5141" s="14">
        <f>Data!D5141</f>
        <v>44369</v>
      </c>
      <c r="C5141" s="12">
        <f>IFERROR(VLOOKUP(Data!B5141, Minorista!$A$2:$B$100, 2, FALSE), "")</f>
        <v>6</v>
      </c>
      <c r="D5141" s="12">
        <f t="array" ref="D5141">INDEX(Producto!$A$2:$A$500, MATCH(Data!H5141, Producto!$B$2:$B$500, 0))</f>
        <v>3</v>
      </c>
      <c r="E5141" s="12">
        <f>VLOOKUP(Data!E5141 &amp; Data!F5141 &amp; Data!G5141, Ubicacion!$A$2:$B$1000, 2, FALSE)</f>
        <v>18</v>
      </c>
      <c r="F5141" s="15">
        <f>Data!J5141</f>
        <v>81</v>
      </c>
      <c r="G5141" s="16">
        <f>Data!I5141</f>
        <v>53</v>
      </c>
      <c r="H5141" s="17">
        <f>Data!K5141</f>
        <v>4293</v>
      </c>
      <c r="I5141" s="17">
        <f>Data!L5141</f>
        <v>1545.48</v>
      </c>
      <c r="J5141" s="12" t="str">
        <f>Data!N5141</f>
        <v>Online</v>
      </c>
      <c r="K5141" s="12" t="str">
        <f>Data!O5141</f>
        <v>Transferencia bancaria</v>
      </c>
      <c r="L5141" s="12" t="str">
        <f>Data!P5141</f>
        <v>Recurrente</v>
      </c>
    </row>
    <row r="5142">
      <c r="A5142" s="11">
        <v>5141.0</v>
      </c>
      <c r="B5142" s="14">
        <f>Data!D5142</f>
        <v>44369</v>
      </c>
      <c r="C5142" s="12">
        <f>IFERROR(VLOOKUP(Data!B5142, Minorista!$A$2:$B$100, 2, FALSE), "")</f>
        <v>6</v>
      </c>
      <c r="D5142" s="12">
        <f t="array" ref="D5142">INDEX(Producto!$A$2:$A$500, MATCH(Data!H5142, Producto!$B$2:$B$500, 0))</f>
        <v>4</v>
      </c>
      <c r="E5142" s="12">
        <f>VLOOKUP(Data!E5142 &amp; Data!F5142 &amp; Data!G5142, Ubicacion!$A$2:$B$1000, 2, FALSE)</f>
        <v>18</v>
      </c>
      <c r="F5142" s="15">
        <f>Data!J5142</f>
        <v>90</v>
      </c>
      <c r="G5142" s="16">
        <f>Data!I5142</f>
        <v>53</v>
      </c>
      <c r="H5142" s="17">
        <f>Data!K5142</f>
        <v>4770</v>
      </c>
      <c r="I5142" s="17">
        <f>Data!L5142</f>
        <v>1717.2</v>
      </c>
      <c r="J5142" s="12" t="str">
        <f>Data!N5142</f>
        <v>Online</v>
      </c>
      <c r="K5142" s="12" t="str">
        <f>Data!O5142</f>
        <v>Transferencia bancaria</v>
      </c>
      <c r="L5142" s="12" t="str">
        <f>Data!P5142</f>
        <v>Nuevo</v>
      </c>
    </row>
    <row r="5143">
      <c r="A5143" s="11">
        <v>5142.0</v>
      </c>
      <c r="B5143" s="14">
        <f>Data!D5143</f>
        <v>44369</v>
      </c>
      <c r="C5143" s="12">
        <f>IFERROR(VLOOKUP(Data!B5143, Minorista!$A$2:$B$100, 2, FALSE), "")</f>
        <v>6</v>
      </c>
      <c r="D5143" s="12">
        <f t="array" ref="D5143">INDEX(Producto!$A$2:$A$500, MATCH(Data!H5143, Producto!$B$2:$B$500, 0))</f>
        <v>5</v>
      </c>
      <c r="E5143" s="12">
        <f>VLOOKUP(Data!E5143 &amp; Data!F5143 &amp; Data!G5143, Ubicacion!$A$2:$B$1000, 2, FALSE)</f>
        <v>18</v>
      </c>
      <c r="F5143" s="15">
        <f>Data!J5143</f>
        <v>84</v>
      </c>
      <c r="G5143" s="16">
        <f>Data!I5143</f>
        <v>60</v>
      </c>
      <c r="H5143" s="17">
        <f>Data!K5143</f>
        <v>5040</v>
      </c>
      <c r="I5143" s="17">
        <f>Data!L5143</f>
        <v>1814.4</v>
      </c>
      <c r="J5143" s="12" t="str">
        <f>Data!N5143</f>
        <v>Online</v>
      </c>
      <c r="K5143" s="12" t="str">
        <f>Data!O5143</f>
        <v>Transferencia bancaria</v>
      </c>
      <c r="L5143" s="12" t="str">
        <f>Data!P5143</f>
        <v>Recurrente</v>
      </c>
    </row>
    <row r="5144">
      <c r="A5144" s="11">
        <v>5143.0</v>
      </c>
      <c r="B5144" s="14">
        <f>Data!D5144</f>
        <v>44369</v>
      </c>
      <c r="C5144" s="12">
        <f>IFERROR(VLOOKUP(Data!B5144, Minorista!$A$2:$B$100, 2, FALSE), "")</f>
        <v>6</v>
      </c>
      <c r="D5144" s="12">
        <f t="array" ref="D5144">INDEX(Producto!$A$2:$A$500, MATCH(Data!H5144, Producto!$B$2:$B$500, 0))</f>
        <v>6</v>
      </c>
      <c r="E5144" s="12">
        <f>VLOOKUP(Data!E5144 &amp; Data!F5144 &amp; Data!G5144, Ubicacion!$A$2:$B$1000, 2, FALSE)</f>
        <v>18</v>
      </c>
      <c r="F5144" s="15">
        <f>Data!J5144</f>
        <v>126</v>
      </c>
      <c r="G5144" s="16">
        <f>Data!I5144</f>
        <v>67</v>
      </c>
      <c r="H5144" s="17">
        <f>Data!K5144</f>
        <v>8442</v>
      </c>
      <c r="I5144" s="17">
        <f>Data!L5144</f>
        <v>3545.64</v>
      </c>
      <c r="J5144" s="12" t="str">
        <f>Data!N5144</f>
        <v>Online</v>
      </c>
      <c r="K5144" s="12" t="str">
        <f>Data!O5144</f>
        <v>Tarjeta</v>
      </c>
      <c r="L5144" s="12" t="str">
        <f>Data!P5144</f>
        <v>Recurrente</v>
      </c>
    </row>
    <row r="5145">
      <c r="A5145" s="11">
        <v>5144.0</v>
      </c>
      <c r="B5145" s="14">
        <f>Data!D5145</f>
        <v>44397</v>
      </c>
      <c r="C5145" s="12">
        <f>IFERROR(VLOOKUP(Data!B5145, Minorista!$A$2:$B$100, 2, FALSE), "")</f>
        <v>6</v>
      </c>
      <c r="D5145" s="12">
        <f t="array" ref="D5145">INDEX(Producto!$A$2:$A$500, MATCH(Data!H5145, Producto!$B$2:$B$500, 0))</f>
        <v>1</v>
      </c>
      <c r="E5145" s="12">
        <f>VLOOKUP(Data!E5145 &amp; Data!F5145 &amp; Data!G5145, Ubicacion!$A$2:$B$1000, 2, FALSE)</f>
        <v>18</v>
      </c>
      <c r="F5145" s="15">
        <f>Data!J5145</f>
        <v>182</v>
      </c>
      <c r="G5145" s="16">
        <f>Data!I5145</f>
        <v>63</v>
      </c>
      <c r="H5145" s="17">
        <f>Data!K5145</f>
        <v>11466</v>
      </c>
      <c r="I5145" s="17">
        <f>Data!L5145</f>
        <v>5274.36</v>
      </c>
      <c r="J5145" s="12" t="str">
        <f>Data!N5145</f>
        <v>Online</v>
      </c>
      <c r="K5145" s="12" t="str">
        <f>Data!O5145</f>
        <v>Tarjeta</v>
      </c>
      <c r="L5145" s="12" t="str">
        <f>Data!P5145</f>
        <v>Nuevo</v>
      </c>
    </row>
    <row r="5146">
      <c r="A5146" s="11">
        <v>5145.0</v>
      </c>
      <c r="B5146" s="14">
        <f>Data!D5146</f>
        <v>44397</v>
      </c>
      <c r="C5146" s="12">
        <f>IFERROR(VLOOKUP(Data!B5146, Minorista!$A$2:$B$100, 2, FALSE), "")</f>
        <v>6</v>
      </c>
      <c r="D5146" s="12">
        <f t="array" ref="D5146">INDEX(Producto!$A$2:$A$500, MATCH(Data!H5146, Producto!$B$2:$B$500, 0))</f>
        <v>2</v>
      </c>
      <c r="E5146" s="12">
        <f>VLOOKUP(Data!E5146 &amp; Data!F5146 &amp; Data!G5146, Ubicacion!$A$2:$B$1000, 2, FALSE)</f>
        <v>18</v>
      </c>
      <c r="F5146" s="15">
        <f>Data!J5146</f>
        <v>111</v>
      </c>
      <c r="G5146" s="16">
        <f>Data!I5146</f>
        <v>59</v>
      </c>
      <c r="H5146" s="17">
        <f>Data!K5146</f>
        <v>6549</v>
      </c>
      <c r="I5146" s="17">
        <f>Data!L5146</f>
        <v>3078.03</v>
      </c>
      <c r="J5146" s="12" t="str">
        <f>Data!N5146</f>
        <v>Online</v>
      </c>
      <c r="K5146" s="12" t="str">
        <f>Data!O5146</f>
        <v>Efectivo</v>
      </c>
      <c r="L5146" s="12" t="str">
        <f>Data!P5146</f>
        <v>Nuevo</v>
      </c>
    </row>
    <row r="5147">
      <c r="A5147" s="11">
        <v>5146.0</v>
      </c>
      <c r="B5147" s="14">
        <f>Data!D5147</f>
        <v>44397</v>
      </c>
      <c r="C5147" s="12">
        <f>IFERROR(VLOOKUP(Data!B5147, Minorista!$A$2:$B$100, 2, FALSE), "")</f>
        <v>6</v>
      </c>
      <c r="D5147" s="12">
        <f t="array" ref="D5147">INDEX(Producto!$A$2:$A$500, MATCH(Data!H5147, Producto!$B$2:$B$500, 0))</f>
        <v>3</v>
      </c>
      <c r="E5147" s="12">
        <f>VLOOKUP(Data!E5147 &amp; Data!F5147 &amp; Data!G5147, Ubicacion!$A$2:$B$1000, 2, FALSE)</f>
        <v>18</v>
      </c>
      <c r="F5147" s="15">
        <f>Data!J5147</f>
        <v>102</v>
      </c>
      <c r="G5147" s="16">
        <f>Data!I5147</f>
        <v>53</v>
      </c>
      <c r="H5147" s="17">
        <f>Data!K5147</f>
        <v>5406</v>
      </c>
      <c r="I5147" s="17">
        <f>Data!L5147</f>
        <v>1946.16</v>
      </c>
      <c r="J5147" s="12" t="str">
        <f>Data!N5147</f>
        <v>Online</v>
      </c>
      <c r="K5147" s="12" t="str">
        <f>Data!O5147</f>
        <v>Efectivo</v>
      </c>
      <c r="L5147" s="12" t="str">
        <f>Data!P5147</f>
        <v>Recurrente</v>
      </c>
    </row>
    <row r="5148">
      <c r="A5148" s="11">
        <v>5147.0</v>
      </c>
      <c r="B5148" s="14">
        <f>Data!D5148</f>
        <v>44397</v>
      </c>
      <c r="C5148" s="12">
        <f>IFERROR(VLOOKUP(Data!B5148, Minorista!$A$2:$B$100, 2, FALSE), "")</f>
        <v>6</v>
      </c>
      <c r="D5148" s="12">
        <f t="array" ref="D5148">INDEX(Producto!$A$2:$A$500, MATCH(Data!H5148, Producto!$B$2:$B$500, 0))</f>
        <v>4</v>
      </c>
      <c r="E5148" s="12">
        <f>VLOOKUP(Data!E5148 &amp; Data!F5148 &amp; Data!G5148, Ubicacion!$A$2:$B$1000, 2, FALSE)</f>
        <v>18</v>
      </c>
      <c r="F5148" s="15">
        <f>Data!J5148</f>
        <v>75</v>
      </c>
      <c r="G5148" s="16">
        <f>Data!I5148</f>
        <v>51</v>
      </c>
      <c r="H5148" s="17">
        <f>Data!K5148</f>
        <v>3825</v>
      </c>
      <c r="I5148" s="17">
        <f>Data!L5148</f>
        <v>1453.5</v>
      </c>
      <c r="J5148" s="12" t="str">
        <f>Data!N5148</f>
        <v>Online</v>
      </c>
      <c r="K5148" s="12" t="str">
        <f>Data!O5148</f>
        <v>Transferencia bancaria</v>
      </c>
      <c r="L5148" s="12" t="str">
        <f>Data!P5148</f>
        <v>Recurrente</v>
      </c>
    </row>
    <row r="5149">
      <c r="A5149" s="11">
        <v>5148.0</v>
      </c>
      <c r="B5149" s="14">
        <f>Data!D5149</f>
        <v>44397</v>
      </c>
      <c r="C5149" s="12">
        <f>IFERROR(VLOOKUP(Data!B5149, Minorista!$A$2:$B$100, 2, FALSE), "")</f>
        <v>6</v>
      </c>
      <c r="D5149" s="12">
        <f t="array" ref="D5149">INDEX(Producto!$A$2:$A$500, MATCH(Data!H5149, Producto!$B$2:$B$500, 0))</f>
        <v>5</v>
      </c>
      <c r="E5149" s="12">
        <f>VLOOKUP(Data!E5149 &amp; Data!F5149 &amp; Data!G5149, Ubicacion!$A$2:$B$1000, 2, FALSE)</f>
        <v>18</v>
      </c>
      <c r="F5149" s="15">
        <f>Data!J5149</f>
        <v>91</v>
      </c>
      <c r="G5149" s="16">
        <f>Data!I5149</f>
        <v>61</v>
      </c>
      <c r="H5149" s="17">
        <f>Data!K5149</f>
        <v>5551</v>
      </c>
      <c r="I5149" s="17">
        <f>Data!L5149</f>
        <v>2164.89</v>
      </c>
      <c r="J5149" s="12" t="str">
        <f>Data!N5149</f>
        <v>Online</v>
      </c>
      <c r="K5149" s="12" t="str">
        <f>Data!O5149</f>
        <v>Tarjeta</v>
      </c>
      <c r="L5149" s="12" t="str">
        <f>Data!P5149</f>
        <v>Nuevo</v>
      </c>
    </row>
    <row r="5150">
      <c r="A5150" s="11">
        <v>5149.0</v>
      </c>
      <c r="B5150" s="14">
        <f>Data!D5150</f>
        <v>44397</v>
      </c>
      <c r="C5150" s="12">
        <f>IFERROR(VLOOKUP(Data!B5150, Minorista!$A$2:$B$100, 2, FALSE), "")</f>
        <v>6</v>
      </c>
      <c r="D5150" s="12">
        <f t="array" ref="D5150">INDEX(Producto!$A$2:$A$500, MATCH(Data!H5150, Producto!$B$2:$B$500, 0))</f>
        <v>6</v>
      </c>
      <c r="E5150" s="12">
        <f>VLOOKUP(Data!E5150 &amp; Data!F5150 &amp; Data!G5150, Ubicacion!$A$2:$B$1000, 2, FALSE)</f>
        <v>18</v>
      </c>
      <c r="F5150" s="15">
        <f>Data!J5150</f>
        <v>130</v>
      </c>
      <c r="G5150" s="16">
        <f>Data!I5150</f>
        <v>67</v>
      </c>
      <c r="H5150" s="17">
        <f>Data!K5150</f>
        <v>8710</v>
      </c>
      <c r="I5150" s="17">
        <f>Data!L5150</f>
        <v>3919.5</v>
      </c>
      <c r="J5150" s="12" t="str">
        <f>Data!N5150</f>
        <v>Online</v>
      </c>
      <c r="K5150" s="12" t="str">
        <f>Data!O5150</f>
        <v>Efectivo</v>
      </c>
      <c r="L5150" s="12" t="str">
        <f>Data!P5150</f>
        <v>Recurrente</v>
      </c>
    </row>
    <row r="5151">
      <c r="A5151" s="11">
        <v>5150.0</v>
      </c>
      <c r="B5151" s="14">
        <f>Data!D5151</f>
        <v>44429</v>
      </c>
      <c r="C5151" s="12">
        <f>IFERROR(VLOOKUP(Data!B5151, Minorista!$A$2:$B$100, 2, FALSE), "")</f>
        <v>6</v>
      </c>
      <c r="D5151" s="12">
        <f t="array" ref="D5151">INDEX(Producto!$A$2:$A$500, MATCH(Data!H5151, Producto!$B$2:$B$500, 0))</f>
        <v>1</v>
      </c>
      <c r="E5151" s="12">
        <f>VLOOKUP(Data!E5151 &amp; Data!F5151 &amp; Data!G5151, Ubicacion!$A$2:$B$1000, 2, FALSE)</f>
        <v>18</v>
      </c>
      <c r="F5151" s="15">
        <f>Data!J5151</f>
        <v>163</v>
      </c>
      <c r="G5151" s="16">
        <f>Data!I5151</f>
        <v>59</v>
      </c>
      <c r="H5151" s="17">
        <f>Data!K5151</f>
        <v>9617</v>
      </c>
      <c r="I5151" s="17">
        <f>Data!L5151</f>
        <v>4327.65</v>
      </c>
      <c r="J5151" s="12" t="str">
        <f>Data!N5151</f>
        <v>Online</v>
      </c>
      <c r="K5151" s="12" t="str">
        <f>Data!O5151</f>
        <v>Efectivo</v>
      </c>
      <c r="L5151" s="12" t="str">
        <f>Data!P5151</f>
        <v>Recurrente</v>
      </c>
    </row>
    <row r="5152">
      <c r="A5152" s="11">
        <v>5151.0</v>
      </c>
      <c r="B5152" s="14">
        <f>Data!D5152</f>
        <v>44429</v>
      </c>
      <c r="C5152" s="12">
        <f>IFERROR(VLOOKUP(Data!B5152, Minorista!$A$2:$B$100, 2, FALSE), "")</f>
        <v>6</v>
      </c>
      <c r="D5152" s="12">
        <f t="array" ref="D5152">INDEX(Producto!$A$2:$A$500, MATCH(Data!H5152, Producto!$B$2:$B$500, 0))</f>
        <v>2</v>
      </c>
      <c r="E5152" s="12">
        <f>VLOOKUP(Data!E5152 &amp; Data!F5152 &amp; Data!G5152, Ubicacion!$A$2:$B$1000, 2, FALSE)</f>
        <v>18</v>
      </c>
      <c r="F5152" s="15">
        <f>Data!J5152</f>
        <v>106</v>
      </c>
      <c r="G5152" s="16">
        <f>Data!I5152</f>
        <v>56</v>
      </c>
      <c r="H5152" s="17">
        <f>Data!K5152</f>
        <v>5936</v>
      </c>
      <c r="I5152" s="17">
        <f>Data!L5152</f>
        <v>2671.2</v>
      </c>
      <c r="J5152" s="12" t="str">
        <f>Data!N5152</f>
        <v>Online</v>
      </c>
      <c r="K5152" s="12" t="str">
        <f>Data!O5152</f>
        <v>Tarjeta</v>
      </c>
      <c r="L5152" s="12" t="str">
        <f>Data!P5152</f>
        <v>Nuevo</v>
      </c>
    </row>
    <row r="5153">
      <c r="A5153" s="11">
        <v>5152.0</v>
      </c>
      <c r="B5153" s="14">
        <f>Data!D5153</f>
        <v>44429</v>
      </c>
      <c r="C5153" s="12">
        <f>IFERROR(VLOOKUP(Data!B5153, Minorista!$A$2:$B$100, 2, FALSE), "")</f>
        <v>6</v>
      </c>
      <c r="D5153" s="12">
        <f t="array" ref="D5153">INDEX(Producto!$A$2:$A$500, MATCH(Data!H5153, Producto!$B$2:$B$500, 0))</f>
        <v>3</v>
      </c>
      <c r="E5153" s="12">
        <f>VLOOKUP(Data!E5153 &amp; Data!F5153 &amp; Data!G5153, Ubicacion!$A$2:$B$1000, 2, FALSE)</f>
        <v>18</v>
      </c>
      <c r="F5153" s="15">
        <f>Data!J5153</f>
        <v>102</v>
      </c>
      <c r="G5153" s="16">
        <f>Data!I5153</f>
        <v>54</v>
      </c>
      <c r="H5153" s="17">
        <f>Data!K5153</f>
        <v>5508</v>
      </c>
      <c r="I5153" s="17">
        <f>Data!L5153</f>
        <v>1982.88</v>
      </c>
      <c r="J5153" s="12" t="str">
        <f>Data!N5153</f>
        <v>Online</v>
      </c>
      <c r="K5153" s="12" t="str">
        <f>Data!O5153</f>
        <v>Tarjeta</v>
      </c>
      <c r="L5153" s="12" t="str">
        <f>Data!P5153</f>
        <v>Recurrente</v>
      </c>
    </row>
    <row r="5154">
      <c r="A5154" s="11">
        <v>5153.0</v>
      </c>
      <c r="B5154" s="14">
        <f>Data!D5154</f>
        <v>44429</v>
      </c>
      <c r="C5154" s="12">
        <f>IFERROR(VLOOKUP(Data!B5154, Minorista!$A$2:$B$100, 2, FALSE), "")</f>
        <v>6</v>
      </c>
      <c r="D5154" s="12">
        <f t="array" ref="D5154">INDEX(Producto!$A$2:$A$500, MATCH(Data!H5154, Producto!$B$2:$B$500, 0))</f>
        <v>4</v>
      </c>
      <c r="E5154" s="12">
        <f>VLOOKUP(Data!E5154 &amp; Data!F5154 &amp; Data!G5154, Ubicacion!$A$2:$B$1000, 2, FALSE)</f>
        <v>18</v>
      </c>
      <c r="F5154" s="15">
        <f>Data!J5154</f>
        <v>68</v>
      </c>
      <c r="G5154" s="16">
        <f>Data!I5154</f>
        <v>53</v>
      </c>
      <c r="H5154" s="17">
        <f>Data!K5154</f>
        <v>3604</v>
      </c>
      <c r="I5154" s="17">
        <f>Data!L5154</f>
        <v>1441.6</v>
      </c>
      <c r="J5154" s="12" t="str">
        <f>Data!N5154</f>
        <v>Online</v>
      </c>
      <c r="K5154" s="12" t="str">
        <f>Data!O5154</f>
        <v>Tarjeta</v>
      </c>
      <c r="L5154" s="12" t="str">
        <f>Data!P5154</f>
        <v>Recurrente</v>
      </c>
    </row>
    <row r="5155">
      <c r="A5155" s="11">
        <v>5154.0</v>
      </c>
      <c r="B5155" s="14">
        <f>Data!D5155</f>
        <v>44429</v>
      </c>
      <c r="C5155" s="12">
        <f>IFERROR(VLOOKUP(Data!B5155, Minorista!$A$2:$B$100, 2, FALSE), "")</f>
        <v>6</v>
      </c>
      <c r="D5155" s="12">
        <f t="array" ref="D5155">INDEX(Producto!$A$2:$A$500, MATCH(Data!H5155, Producto!$B$2:$B$500, 0))</f>
        <v>5</v>
      </c>
      <c r="E5155" s="12">
        <f>VLOOKUP(Data!E5155 &amp; Data!F5155 &amp; Data!G5155, Ubicacion!$A$2:$B$1000, 2, FALSE)</f>
        <v>18</v>
      </c>
      <c r="F5155" s="15">
        <f>Data!J5155</f>
        <v>65</v>
      </c>
      <c r="G5155" s="16">
        <f>Data!I5155</f>
        <v>62</v>
      </c>
      <c r="H5155" s="17">
        <f>Data!K5155</f>
        <v>4030</v>
      </c>
      <c r="I5155" s="17">
        <f>Data!L5155</f>
        <v>1531.4</v>
      </c>
      <c r="J5155" s="12" t="str">
        <f>Data!N5155</f>
        <v>Online</v>
      </c>
      <c r="K5155" s="12" t="str">
        <f>Data!O5155</f>
        <v>Efectivo</v>
      </c>
      <c r="L5155" s="12" t="str">
        <f>Data!P5155</f>
        <v>Recurrente</v>
      </c>
    </row>
    <row r="5156">
      <c r="A5156" s="11">
        <v>5155.0</v>
      </c>
      <c r="B5156" s="14">
        <f>Data!D5156</f>
        <v>44429</v>
      </c>
      <c r="C5156" s="12">
        <f>IFERROR(VLOOKUP(Data!B5156, Minorista!$A$2:$B$100, 2, FALSE), "")</f>
        <v>6</v>
      </c>
      <c r="D5156" s="12">
        <f t="array" ref="D5156">INDEX(Producto!$A$2:$A$500, MATCH(Data!H5156, Producto!$B$2:$B$500, 0))</f>
        <v>6</v>
      </c>
      <c r="E5156" s="12">
        <f>VLOOKUP(Data!E5156 &amp; Data!F5156 &amp; Data!G5156, Ubicacion!$A$2:$B$1000, 2, FALSE)</f>
        <v>18</v>
      </c>
      <c r="F5156" s="15">
        <f>Data!J5156</f>
        <v>104</v>
      </c>
      <c r="G5156" s="16">
        <f>Data!I5156</f>
        <v>67</v>
      </c>
      <c r="H5156" s="17">
        <f>Data!K5156</f>
        <v>6968</v>
      </c>
      <c r="I5156" s="17">
        <f>Data!L5156</f>
        <v>2926.56</v>
      </c>
      <c r="J5156" s="12" t="str">
        <f>Data!N5156</f>
        <v>Online</v>
      </c>
      <c r="K5156" s="12" t="str">
        <f>Data!O5156</f>
        <v>Tarjeta</v>
      </c>
      <c r="L5156" s="12" t="str">
        <f>Data!P5156</f>
        <v>Nuevo</v>
      </c>
    </row>
    <row r="5157">
      <c r="A5157" s="11">
        <v>5156.0</v>
      </c>
      <c r="B5157" s="14">
        <f>Data!D5157</f>
        <v>44459</v>
      </c>
      <c r="C5157" s="12">
        <f>IFERROR(VLOOKUP(Data!B5157, Minorista!$A$2:$B$100, 2, FALSE), "")</f>
        <v>6</v>
      </c>
      <c r="D5157" s="12">
        <f t="array" ref="D5157">INDEX(Producto!$A$2:$A$500, MATCH(Data!H5157, Producto!$B$2:$B$500, 0))</f>
        <v>1</v>
      </c>
      <c r="E5157" s="12">
        <f>VLOOKUP(Data!E5157 &amp; Data!F5157 &amp; Data!G5157, Ubicacion!$A$2:$B$1000, 2, FALSE)</f>
        <v>18</v>
      </c>
      <c r="F5157" s="15">
        <f>Data!J5157</f>
        <v>131</v>
      </c>
      <c r="G5157" s="16">
        <f>Data!I5157</f>
        <v>64</v>
      </c>
      <c r="H5157" s="17">
        <f>Data!K5157</f>
        <v>8384</v>
      </c>
      <c r="I5157" s="17">
        <f>Data!L5157</f>
        <v>4024.32</v>
      </c>
      <c r="J5157" s="12" t="str">
        <f>Data!N5157</f>
        <v>Online</v>
      </c>
      <c r="K5157" s="12" t="str">
        <f>Data!O5157</f>
        <v>Tarjeta</v>
      </c>
      <c r="L5157" s="12" t="str">
        <f>Data!P5157</f>
        <v>Recurrente</v>
      </c>
    </row>
    <row r="5158">
      <c r="A5158" s="11">
        <v>5157.0</v>
      </c>
      <c r="B5158" s="14">
        <f>Data!D5158</f>
        <v>44459</v>
      </c>
      <c r="C5158" s="12">
        <f>IFERROR(VLOOKUP(Data!B5158, Minorista!$A$2:$B$100, 2, FALSE), "")</f>
        <v>6</v>
      </c>
      <c r="D5158" s="12">
        <f t="array" ref="D5158">INDEX(Producto!$A$2:$A$500, MATCH(Data!H5158, Producto!$B$2:$B$500, 0))</f>
        <v>2</v>
      </c>
      <c r="E5158" s="12">
        <f>VLOOKUP(Data!E5158 &amp; Data!F5158 &amp; Data!G5158, Ubicacion!$A$2:$B$1000, 2, FALSE)</f>
        <v>18</v>
      </c>
      <c r="F5158" s="15">
        <f>Data!J5158</f>
        <v>91</v>
      </c>
      <c r="G5158" s="16">
        <f>Data!I5158</f>
        <v>55</v>
      </c>
      <c r="H5158" s="17">
        <f>Data!K5158</f>
        <v>5005</v>
      </c>
      <c r="I5158" s="17">
        <f>Data!L5158</f>
        <v>2402.4</v>
      </c>
      <c r="J5158" s="12" t="str">
        <f>Data!N5158</f>
        <v>Online</v>
      </c>
      <c r="K5158" s="12" t="str">
        <f>Data!O5158</f>
        <v>Efectivo</v>
      </c>
      <c r="L5158" s="12" t="str">
        <f>Data!P5158</f>
        <v>Recurrente</v>
      </c>
    </row>
    <row r="5159">
      <c r="A5159" s="11">
        <v>5158.0</v>
      </c>
      <c r="B5159" s="14">
        <f>Data!D5159</f>
        <v>44459</v>
      </c>
      <c r="C5159" s="12">
        <f>IFERROR(VLOOKUP(Data!B5159, Minorista!$A$2:$B$100, 2, FALSE), "")</f>
        <v>6</v>
      </c>
      <c r="D5159" s="12">
        <f t="array" ref="D5159">INDEX(Producto!$A$2:$A$500, MATCH(Data!H5159, Producto!$B$2:$B$500, 0))</f>
        <v>3</v>
      </c>
      <c r="E5159" s="12">
        <f>VLOOKUP(Data!E5159 &amp; Data!F5159 &amp; Data!G5159, Ubicacion!$A$2:$B$1000, 2, FALSE)</f>
        <v>18</v>
      </c>
      <c r="F5159" s="15">
        <f>Data!J5159</f>
        <v>59</v>
      </c>
      <c r="G5159" s="16">
        <f>Data!I5159</f>
        <v>50</v>
      </c>
      <c r="H5159" s="17">
        <f>Data!K5159</f>
        <v>2950</v>
      </c>
      <c r="I5159" s="17">
        <f>Data!L5159</f>
        <v>1121</v>
      </c>
      <c r="J5159" s="12" t="str">
        <f>Data!N5159</f>
        <v>Online</v>
      </c>
      <c r="K5159" s="12" t="str">
        <f>Data!O5159</f>
        <v>Tarjeta</v>
      </c>
      <c r="L5159" s="12" t="str">
        <f>Data!P5159</f>
        <v>Recurrente</v>
      </c>
    </row>
    <row r="5160">
      <c r="A5160" s="11">
        <v>5159.0</v>
      </c>
      <c r="B5160" s="14">
        <f>Data!D5160</f>
        <v>44459</v>
      </c>
      <c r="C5160" s="12">
        <f>IFERROR(VLOOKUP(Data!B5160, Minorista!$A$2:$B$100, 2, FALSE), "")</f>
        <v>6</v>
      </c>
      <c r="D5160" s="12">
        <f t="array" ref="D5160">INDEX(Producto!$A$2:$A$500, MATCH(Data!H5160, Producto!$B$2:$B$500, 0))</f>
        <v>4</v>
      </c>
      <c r="E5160" s="12">
        <f>VLOOKUP(Data!E5160 &amp; Data!F5160 &amp; Data!G5160, Ubicacion!$A$2:$B$1000, 2, FALSE)</f>
        <v>18</v>
      </c>
      <c r="F5160" s="15">
        <f>Data!J5160</f>
        <v>56</v>
      </c>
      <c r="G5160" s="16">
        <f>Data!I5160</f>
        <v>50</v>
      </c>
      <c r="H5160" s="17">
        <f>Data!K5160</f>
        <v>2800</v>
      </c>
      <c r="I5160" s="17">
        <f>Data!L5160</f>
        <v>1092</v>
      </c>
      <c r="J5160" s="12" t="str">
        <f>Data!N5160</f>
        <v>Online</v>
      </c>
      <c r="K5160" s="12" t="str">
        <f>Data!O5160</f>
        <v>Efectivo</v>
      </c>
      <c r="L5160" s="12" t="str">
        <f>Data!P5160</f>
        <v>Nuevo</v>
      </c>
    </row>
    <row r="5161">
      <c r="A5161" s="11">
        <v>5160.0</v>
      </c>
      <c r="B5161" s="14">
        <f>Data!D5161</f>
        <v>44459</v>
      </c>
      <c r="C5161" s="12">
        <f>IFERROR(VLOOKUP(Data!B5161, Minorista!$A$2:$B$100, 2, FALSE), "")</f>
        <v>6</v>
      </c>
      <c r="D5161" s="12">
        <f t="array" ref="D5161">INDEX(Producto!$A$2:$A$500, MATCH(Data!H5161, Producto!$B$2:$B$500, 0))</f>
        <v>5</v>
      </c>
      <c r="E5161" s="12">
        <f>VLOOKUP(Data!E5161 &amp; Data!F5161 &amp; Data!G5161, Ubicacion!$A$2:$B$1000, 2, FALSE)</f>
        <v>18</v>
      </c>
      <c r="F5161" s="15">
        <f>Data!J5161</f>
        <v>60</v>
      </c>
      <c r="G5161" s="16">
        <f>Data!I5161</f>
        <v>62</v>
      </c>
      <c r="H5161" s="17">
        <f>Data!K5161</f>
        <v>3720</v>
      </c>
      <c r="I5161" s="17">
        <f>Data!L5161</f>
        <v>1488</v>
      </c>
      <c r="J5161" s="12" t="str">
        <f>Data!N5161</f>
        <v>Online</v>
      </c>
      <c r="K5161" s="12" t="str">
        <f>Data!O5161</f>
        <v>Efectivo</v>
      </c>
      <c r="L5161" s="12" t="str">
        <f>Data!P5161</f>
        <v>Recurrente</v>
      </c>
    </row>
    <row r="5162">
      <c r="A5162" s="11">
        <v>5161.0</v>
      </c>
      <c r="B5162" s="14">
        <f>Data!D5162</f>
        <v>44459</v>
      </c>
      <c r="C5162" s="12">
        <f>IFERROR(VLOOKUP(Data!B5162, Minorista!$A$2:$B$100, 2, FALSE), "")</f>
        <v>6</v>
      </c>
      <c r="D5162" s="12">
        <f t="array" ref="D5162">INDEX(Producto!$A$2:$A$500, MATCH(Data!H5162, Producto!$B$2:$B$500, 0))</f>
        <v>6</v>
      </c>
      <c r="E5162" s="12">
        <f>VLOOKUP(Data!E5162 &amp; Data!F5162 &amp; Data!G5162, Ubicacion!$A$2:$B$1000, 2, FALSE)</f>
        <v>18</v>
      </c>
      <c r="F5162" s="15">
        <f>Data!J5162</f>
        <v>84</v>
      </c>
      <c r="G5162" s="16">
        <f>Data!I5162</f>
        <v>64</v>
      </c>
      <c r="H5162" s="17">
        <f>Data!K5162</f>
        <v>5376</v>
      </c>
      <c r="I5162" s="17">
        <f>Data!L5162</f>
        <v>2204.16</v>
      </c>
      <c r="J5162" s="12" t="str">
        <f>Data!N5162</f>
        <v>Online</v>
      </c>
      <c r="K5162" s="12" t="str">
        <f>Data!O5162</f>
        <v>Efectivo</v>
      </c>
      <c r="L5162" s="12" t="str">
        <f>Data!P5162</f>
        <v>Nuevo</v>
      </c>
    </row>
    <row r="5163">
      <c r="A5163" s="11">
        <v>5162.0</v>
      </c>
      <c r="B5163" s="14">
        <f>Data!D5163</f>
        <v>44491</v>
      </c>
      <c r="C5163" s="12">
        <f>IFERROR(VLOOKUP(Data!B5163, Minorista!$A$2:$B$100, 2, FALSE), "")</f>
        <v>6</v>
      </c>
      <c r="D5163" s="12">
        <f t="array" ref="D5163">INDEX(Producto!$A$2:$A$500, MATCH(Data!H5163, Producto!$B$2:$B$500, 0))</f>
        <v>1</v>
      </c>
      <c r="E5163" s="12">
        <f>VLOOKUP(Data!E5163 &amp; Data!F5163 &amp; Data!G5163, Ubicacion!$A$2:$B$1000, 2, FALSE)</f>
        <v>18</v>
      </c>
      <c r="F5163" s="15">
        <f>Data!J5163</f>
        <v>113</v>
      </c>
      <c r="G5163" s="16">
        <f>Data!I5163</f>
        <v>68</v>
      </c>
      <c r="H5163" s="17">
        <f>Data!K5163</f>
        <v>7684</v>
      </c>
      <c r="I5163" s="17">
        <f>Data!L5163</f>
        <v>3611.48</v>
      </c>
      <c r="J5163" s="12" t="str">
        <f>Data!N5163</f>
        <v>Online</v>
      </c>
      <c r="K5163" s="12" t="str">
        <f>Data!O5163</f>
        <v>Efectivo</v>
      </c>
      <c r="L5163" s="12" t="str">
        <f>Data!P5163</f>
        <v>Nuevo</v>
      </c>
    </row>
    <row r="5164">
      <c r="A5164" s="11">
        <v>5163.0</v>
      </c>
      <c r="B5164" s="14">
        <f>Data!D5164</f>
        <v>44491</v>
      </c>
      <c r="C5164" s="12">
        <f>IFERROR(VLOOKUP(Data!B5164, Minorista!$A$2:$B$100, 2, FALSE), "")</f>
        <v>6</v>
      </c>
      <c r="D5164" s="12">
        <f t="array" ref="D5164">INDEX(Producto!$A$2:$A$500, MATCH(Data!H5164, Producto!$B$2:$B$500, 0))</f>
        <v>2</v>
      </c>
      <c r="E5164" s="12">
        <f>VLOOKUP(Data!E5164 &amp; Data!F5164 &amp; Data!G5164, Ubicacion!$A$2:$B$1000, 2, FALSE)</f>
        <v>18</v>
      </c>
      <c r="F5164" s="15">
        <f>Data!J5164</f>
        <v>77</v>
      </c>
      <c r="G5164" s="16">
        <f>Data!I5164</f>
        <v>60</v>
      </c>
      <c r="H5164" s="17">
        <f>Data!K5164</f>
        <v>4620</v>
      </c>
      <c r="I5164" s="17">
        <f>Data!L5164</f>
        <v>2217.6</v>
      </c>
      <c r="J5164" s="12" t="str">
        <f>Data!N5164</f>
        <v>Online</v>
      </c>
      <c r="K5164" s="12" t="str">
        <f>Data!O5164</f>
        <v>Transferencia bancaria</v>
      </c>
      <c r="L5164" s="12" t="str">
        <f>Data!P5164</f>
        <v>Recurrente</v>
      </c>
    </row>
    <row r="5165">
      <c r="A5165" s="11">
        <v>5164.0</v>
      </c>
      <c r="B5165" s="14">
        <f>Data!D5165</f>
        <v>44491</v>
      </c>
      <c r="C5165" s="12">
        <f>IFERROR(VLOOKUP(Data!B5165, Minorista!$A$2:$B$100, 2, FALSE), "")</f>
        <v>6</v>
      </c>
      <c r="D5165" s="12">
        <f t="array" ref="D5165">INDEX(Producto!$A$2:$A$500, MATCH(Data!H5165, Producto!$B$2:$B$500, 0))</f>
        <v>3</v>
      </c>
      <c r="E5165" s="12">
        <f>VLOOKUP(Data!E5165 &amp; Data!F5165 &amp; Data!G5165, Ubicacion!$A$2:$B$1000, 2, FALSE)</f>
        <v>18</v>
      </c>
      <c r="F5165" s="15">
        <f>Data!J5165</f>
        <v>46</v>
      </c>
      <c r="G5165" s="16">
        <f>Data!I5165</f>
        <v>59</v>
      </c>
      <c r="H5165" s="17">
        <f>Data!K5165</f>
        <v>2714</v>
      </c>
      <c r="I5165" s="17">
        <f>Data!L5165</f>
        <v>1085.6</v>
      </c>
      <c r="J5165" s="12" t="str">
        <f>Data!N5165</f>
        <v>Online</v>
      </c>
      <c r="K5165" s="12" t="str">
        <f>Data!O5165</f>
        <v>Transferencia bancaria</v>
      </c>
      <c r="L5165" s="12" t="str">
        <f>Data!P5165</f>
        <v>Nuevo</v>
      </c>
    </row>
    <row r="5166">
      <c r="A5166" s="11">
        <v>5165.0</v>
      </c>
      <c r="B5166" s="14">
        <f>Data!D5166</f>
        <v>44491</v>
      </c>
      <c r="C5166" s="12">
        <f>IFERROR(VLOOKUP(Data!B5166, Minorista!$A$2:$B$100, 2, FALSE), "")</f>
        <v>6</v>
      </c>
      <c r="D5166" s="12">
        <f t="array" ref="D5166">INDEX(Producto!$A$2:$A$500, MATCH(Data!H5166, Producto!$B$2:$B$500, 0))</f>
        <v>4</v>
      </c>
      <c r="E5166" s="12">
        <f>VLOOKUP(Data!E5166 &amp; Data!F5166 &amp; Data!G5166, Ubicacion!$A$2:$B$1000, 2, FALSE)</f>
        <v>18</v>
      </c>
      <c r="F5166" s="15">
        <f>Data!J5166</f>
        <v>42</v>
      </c>
      <c r="G5166" s="16">
        <f>Data!I5166</f>
        <v>59</v>
      </c>
      <c r="H5166" s="17">
        <f>Data!K5166</f>
        <v>2478</v>
      </c>
      <c r="I5166" s="17">
        <f>Data!L5166</f>
        <v>892.08</v>
      </c>
      <c r="J5166" s="12" t="str">
        <f>Data!N5166</f>
        <v>Online</v>
      </c>
      <c r="K5166" s="12" t="str">
        <f>Data!O5166</f>
        <v>Efectivo</v>
      </c>
      <c r="L5166" s="12" t="str">
        <f>Data!P5166</f>
        <v>Recurrente</v>
      </c>
    </row>
    <row r="5167">
      <c r="A5167" s="11">
        <v>5166.0</v>
      </c>
      <c r="B5167" s="14">
        <f>Data!D5167</f>
        <v>44491</v>
      </c>
      <c r="C5167" s="12">
        <f>IFERROR(VLOOKUP(Data!B5167, Minorista!$A$2:$B$100, 2, FALSE), "")</f>
        <v>6</v>
      </c>
      <c r="D5167" s="12">
        <f t="array" ref="D5167">INDEX(Producto!$A$2:$A$500, MATCH(Data!H5167, Producto!$B$2:$B$500, 0))</f>
        <v>5</v>
      </c>
      <c r="E5167" s="12">
        <f>VLOOKUP(Data!E5167 &amp; Data!F5167 &amp; Data!G5167, Ubicacion!$A$2:$B$1000, 2, FALSE)</f>
        <v>18</v>
      </c>
      <c r="F5167" s="15">
        <f>Data!J5167</f>
        <v>44</v>
      </c>
      <c r="G5167" s="16">
        <f>Data!I5167</f>
        <v>71</v>
      </c>
      <c r="H5167" s="17">
        <f>Data!K5167</f>
        <v>3124</v>
      </c>
      <c r="I5167" s="17">
        <f>Data!L5167</f>
        <v>1093.4</v>
      </c>
      <c r="J5167" s="12" t="str">
        <f>Data!N5167</f>
        <v>Online</v>
      </c>
      <c r="K5167" s="12" t="str">
        <f>Data!O5167</f>
        <v>Efectivo</v>
      </c>
      <c r="L5167" s="12" t="str">
        <f>Data!P5167</f>
        <v>Recurrente</v>
      </c>
    </row>
    <row r="5168">
      <c r="A5168" s="11">
        <v>5167.0</v>
      </c>
      <c r="B5168" s="14">
        <f>Data!D5168</f>
        <v>44491</v>
      </c>
      <c r="C5168" s="12">
        <f>IFERROR(VLOOKUP(Data!B5168, Minorista!$A$2:$B$100, 2, FALSE), "")</f>
        <v>6</v>
      </c>
      <c r="D5168" s="12">
        <f t="array" ref="D5168">INDEX(Producto!$A$2:$A$500, MATCH(Data!H5168, Producto!$B$2:$B$500, 0))</f>
        <v>6</v>
      </c>
      <c r="E5168" s="12">
        <f>VLOOKUP(Data!E5168 &amp; Data!F5168 &amp; Data!G5168, Ubicacion!$A$2:$B$1000, 2, FALSE)</f>
        <v>18</v>
      </c>
      <c r="F5168" s="15">
        <f>Data!J5168</f>
        <v>83</v>
      </c>
      <c r="G5168" s="16">
        <f>Data!I5168</f>
        <v>73</v>
      </c>
      <c r="H5168" s="17">
        <f>Data!K5168</f>
        <v>6059</v>
      </c>
      <c r="I5168" s="17">
        <f>Data!L5168</f>
        <v>2423.6</v>
      </c>
      <c r="J5168" s="12" t="str">
        <f>Data!N5168</f>
        <v>Online</v>
      </c>
      <c r="K5168" s="12" t="str">
        <f>Data!O5168</f>
        <v>Transferencia bancaria</v>
      </c>
      <c r="L5168" s="12" t="str">
        <f>Data!P5168</f>
        <v>Recurrente</v>
      </c>
    </row>
    <row r="5169">
      <c r="A5169" s="11">
        <v>5168.0</v>
      </c>
      <c r="B5169" s="14">
        <f>Data!D5169</f>
        <v>44521</v>
      </c>
      <c r="C5169" s="12">
        <f>IFERROR(VLOOKUP(Data!B5169, Minorista!$A$2:$B$100, 2, FALSE), "")</f>
        <v>6</v>
      </c>
      <c r="D5169" s="12">
        <f t="array" ref="D5169">INDEX(Producto!$A$2:$A$500, MATCH(Data!H5169, Producto!$B$2:$B$500, 0))</f>
        <v>1</v>
      </c>
      <c r="E5169" s="12">
        <f>VLOOKUP(Data!E5169 &amp; Data!F5169 &amp; Data!G5169, Ubicacion!$A$2:$B$1000, 2, FALSE)</f>
        <v>18</v>
      </c>
      <c r="F5169" s="15">
        <f>Data!J5169</f>
        <v>123</v>
      </c>
      <c r="G5169" s="16">
        <f>Data!I5169</f>
        <v>68</v>
      </c>
      <c r="H5169" s="17">
        <f>Data!K5169</f>
        <v>8364</v>
      </c>
      <c r="I5169" s="17">
        <f>Data!L5169</f>
        <v>4014.72</v>
      </c>
      <c r="J5169" s="12" t="str">
        <f>Data!N5169</f>
        <v>Online</v>
      </c>
      <c r="K5169" s="12" t="str">
        <f>Data!O5169</f>
        <v>Transferencia bancaria</v>
      </c>
      <c r="L5169" s="12" t="str">
        <f>Data!P5169</f>
        <v>Nuevo</v>
      </c>
    </row>
    <row r="5170">
      <c r="A5170" s="11">
        <v>5169.0</v>
      </c>
      <c r="B5170" s="14">
        <f>Data!D5170</f>
        <v>44521</v>
      </c>
      <c r="C5170" s="12">
        <f>IFERROR(VLOOKUP(Data!B5170, Minorista!$A$2:$B$100, 2, FALSE), "")</f>
        <v>6</v>
      </c>
      <c r="D5170" s="12">
        <f t="array" ref="D5170">INDEX(Producto!$A$2:$A$500, MATCH(Data!H5170, Producto!$B$2:$B$500, 0))</f>
        <v>2</v>
      </c>
      <c r="E5170" s="12">
        <f>VLOOKUP(Data!E5170 &amp; Data!F5170 &amp; Data!G5170, Ubicacion!$A$2:$B$1000, 2, FALSE)</f>
        <v>18</v>
      </c>
      <c r="F5170" s="15">
        <f>Data!J5170</f>
        <v>81</v>
      </c>
      <c r="G5170" s="16">
        <f>Data!I5170</f>
        <v>59</v>
      </c>
      <c r="H5170" s="17">
        <f>Data!K5170</f>
        <v>4779</v>
      </c>
      <c r="I5170" s="17">
        <f>Data!L5170</f>
        <v>2198.34</v>
      </c>
      <c r="J5170" s="12" t="str">
        <f>Data!N5170</f>
        <v>Online</v>
      </c>
      <c r="K5170" s="12" t="str">
        <f>Data!O5170</f>
        <v>Transferencia bancaria</v>
      </c>
      <c r="L5170" s="12" t="str">
        <f>Data!P5170</f>
        <v>Nuevo</v>
      </c>
    </row>
    <row r="5171">
      <c r="A5171" s="11">
        <v>5170.0</v>
      </c>
      <c r="B5171" s="14">
        <f>Data!D5171</f>
        <v>44521</v>
      </c>
      <c r="C5171" s="12">
        <f>IFERROR(VLOOKUP(Data!B5171, Minorista!$A$2:$B$100, 2, FALSE), "")</f>
        <v>6</v>
      </c>
      <c r="D5171" s="12">
        <f t="array" ref="D5171">INDEX(Producto!$A$2:$A$500, MATCH(Data!H5171, Producto!$B$2:$B$500, 0))</f>
        <v>3</v>
      </c>
      <c r="E5171" s="12">
        <f>VLOOKUP(Data!E5171 &amp; Data!F5171 &amp; Data!G5171, Ubicacion!$A$2:$B$1000, 2, FALSE)</f>
        <v>18</v>
      </c>
      <c r="F5171" s="15">
        <f>Data!J5171</f>
        <v>93</v>
      </c>
      <c r="G5171" s="16">
        <f>Data!I5171</f>
        <v>59</v>
      </c>
      <c r="H5171" s="17">
        <f>Data!K5171</f>
        <v>5487</v>
      </c>
      <c r="I5171" s="17">
        <f>Data!L5171</f>
        <v>2139.93</v>
      </c>
      <c r="J5171" s="12" t="str">
        <f>Data!N5171</f>
        <v>Online</v>
      </c>
      <c r="K5171" s="12" t="str">
        <f>Data!O5171</f>
        <v>Efectivo</v>
      </c>
      <c r="L5171" s="12" t="str">
        <f>Data!P5171</f>
        <v>Recurrente</v>
      </c>
    </row>
    <row r="5172">
      <c r="A5172" s="11">
        <v>5171.0</v>
      </c>
      <c r="B5172" s="14">
        <f>Data!D5172</f>
        <v>44521</v>
      </c>
      <c r="C5172" s="12">
        <f>IFERROR(VLOOKUP(Data!B5172, Minorista!$A$2:$B$100, 2, FALSE), "")</f>
        <v>6</v>
      </c>
      <c r="D5172" s="12">
        <f t="array" ref="D5172">INDEX(Producto!$A$2:$A$500, MATCH(Data!H5172, Producto!$B$2:$B$500, 0))</f>
        <v>4</v>
      </c>
      <c r="E5172" s="12">
        <f>VLOOKUP(Data!E5172 &amp; Data!F5172 &amp; Data!G5172, Ubicacion!$A$2:$B$1000, 2, FALSE)</f>
        <v>18</v>
      </c>
      <c r="F5172" s="15">
        <f>Data!J5172</f>
        <v>90</v>
      </c>
      <c r="G5172" s="16">
        <f>Data!I5172</f>
        <v>62</v>
      </c>
      <c r="H5172" s="17">
        <f>Data!K5172</f>
        <v>5580</v>
      </c>
      <c r="I5172" s="17">
        <f>Data!L5172</f>
        <v>2120.4</v>
      </c>
      <c r="J5172" s="12" t="str">
        <f>Data!N5172</f>
        <v>Online</v>
      </c>
      <c r="K5172" s="12" t="str">
        <f>Data!O5172</f>
        <v>Tarjeta</v>
      </c>
      <c r="L5172" s="12" t="str">
        <f>Data!P5172</f>
        <v>Nuevo</v>
      </c>
    </row>
    <row r="5173">
      <c r="A5173" s="11">
        <v>5172.0</v>
      </c>
      <c r="B5173" s="14">
        <f>Data!D5173</f>
        <v>44521</v>
      </c>
      <c r="C5173" s="12">
        <f>IFERROR(VLOOKUP(Data!B5173, Minorista!$A$2:$B$100, 2, FALSE), "")</f>
        <v>6</v>
      </c>
      <c r="D5173" s="12">
        <f t="array" ref="D5173">INDEX(Producto!$A$2:$A$500, MATCH(Data!H5173, Producto!$B$2:$B$500, 0))</f>
        <v>5</v>
      </c>
      <c r="E5173" s="12">
        <f>VLOOKUP(Data!E5173 &amp; Data!F5173 &amp; Data!G5173, Ubicacion!$A$2:$B$1000, 2, FALSE)</f>
        <v>18</v>
      </c>
      <c r="F5173" s="15">
        <f>Data!J5173</f>
        <v>83</v>
      </c>
      <c r="G5173" s="16">
        <f>Data!I5173</f>
        <v>69</v>
      </c>
      <c r="H5173" s="17">
        <f>Data!K5173</f>
        <v>5727</v>
      </c>
      <c r="I5173" s="17">
        <f>Data!L5173</f>
        <v>2004.45</v>
      </c>
      <c r="J5173" s="12" t="str">
        <f>Data!N5173</f>
        <v>Online</v>
      </c>
      <c r="K5173" s="12" t="str">
        <f>Data!O5173</f>
        <v>Tarjeta</v>
      </c>
      <c r="L5173" s="12" t="str">
        <f>Data!P5173</f>
        <v>Nuevo</v>
      </c>
    </row>
    <row r="5174">
      <c r="A5174" s="11">
        <v>5173.0</v>
      </c>
      <c r="B5174" s="14">
        <f>Data!D5174</f>
        <v>44521</v>
      </c>
      <c r="C5174" s="12">
        <f>IFERROR(VLOOKUP(Data!B5174, Minorista!$A$2:$B$100, 2, FALSE), "")</f>
        <v>6</v>
      </c>
      <c r="D5174" s="12">
        <f t="array" ref="D5174">INDEX(Producto!$A$2:$A$500, MATCH(Data!H5174, Producto!$B$2:$B$500, 0))</f>
        <v>6</v>
      </c>
      <c r="E5174" s="12">
        <f>VLOOKUP(Data!E5174 &amp; Data!F5174 &amp; Data!G5174, Ubicacion!$A$2:$B$1000, 2, FALSE)</f>
        <v>18</v>
      </c>
      <c r="F5174" s="15">
        <f>Data!J5174</f>
        <v>101</v>
      </c>
      <c r="G5174" s="16">
        <f>Data!I5174</f>
        <v>74</v>
      </c>
      <c r="H5174" s="17">
        <f>Data!K5174</f>
        <v>7474</v>
      </c>
      <c r="I5174" s="17">
        <f>Data!L5174</f>
        <v>3139.08</v>
      </c>
      <c r="J5174" s="12" t="str">
        <f>Data!N5174</f>
        <v>Online</v>
      </c>
      <c r="K5174" s="12" t="str">
        <f>Data!O5174</f>
        <v>Tarjeta</v>
      </c>
      <c r="L5174" s="12" t="str">
        <f>Data!P5174</f>
        <v>Recurrente</v>
      </c>
    </row>
    <row r="5175">
      <c r="A5175" s="11">
        <v>5174.0</v>
      </c>
      <c r="B5175" s="14">
        <f>Data!D5175</f>
        <v>44550</v>
      </c>
      <c r="C5175" s="12">
        <f>IFERROR(VLOOKUP(Data!B5175, Minorista!$A$2:$B$100, 2, FALSE), "")</f>
        <v>6</v>
      </c>
      <c r="D5175" s="12">
        <f t="array" ref="D5175">INDEX(Producto!$A$2:$A$500, MATCH(Data!H5175, Producto!$B$2:$B$500, 0))</f>
        <v>1</v>
      </c>
      <c r="E5175" s="12">
        <f>VLOOKUP(Data!E5175 &amp; Data!F5175 &amp; Data!G5175, Ubicacion!$A$2:$B$1000, 2, FALSE)</f>
        <v>18</v>
      </c>
      <c r="F5175" s="15">
        <f>Data!J5175</f>
        <v>174</v>
      </c>
      <c r="G5175" s="16">
        <f>Data!I5175</f>
        <v>69</v>
      </c>
      <c r="H5175" s="17">
        <f>Data!K5175</f>
        <v>12006</v>
      </c>
      <c r="I5175" s="17">
        <f>Data!L5175</f>
        <v>5642.82</v>
      </c>
      <c r="J5175" s="12" t="str">
        <f>Data!N5175</f>
        <v>Online</v>
      </c>
      <c r="K5175" s="12" t="str">
        <f>Data!O5175</f>
        <v>Efectivo</v>
      </c>
      <c r="L5175" s="12" t="str">
        <f>Data!P5175</f>
        <v>Nuevo</v>
      </c>
    </row>
    <row r="5176">
      <c r="A5176" s="11">
        <v>5175.0</v>
      </c>
      <c r="B5176" s="14">
        <f>Data!D5176</f>
        <v>44550</v>
      </c>
      <c r="C5176" s="12">
        <f>IFERROR(VLOOKUP(Data!B5176, Minorista!$A$2:$B$100, 2, FALSE), "")</f>
        <v>6</v>
      </c>
      <c r="D5176" s="12">
        <f t="array" ref="D5176">INDEX(Producto!$A$2:$A$500, MATCH(Data!H5176, Producto!$B$2:$B$500, 0))</f>
        <v>2</v>
      </c>
      <c r="E5176" s="12">
        <f>VLOOKUP(Data!E5176 &amp; Data!F5176 &amp; Data!G5176, Ubicacion!$A$2:$B$1000, 2, FALSE)</f>
        <v>18</v>
      </c>
      <c r="F5176" s="15">
        <f>Data!J5176</f>
        <v>112</v>
      </c>
      <c r="G5176" s="16">
        <f>Data!I5176</f>
        <v>60</v>
      </c>
      <c r="H5176" s="17">
        <f>Data!K5176</f>
        <v>6720</v>
      </c>
      <c r="I5176" s="17">
        <f>Data!L5176</f>
        <v>3158.4</v>
      </c>
      <c r="J5176" s="12" t="str">
        <f>Data!N5176</f>
        <v>Online</v>
      </c>
      <c r="K5176" s="12" t="str">
        <f>Data!O5176</f>
        <v>Efectivo</v>
      </c>
      <c r="L5176" s="12" t="str">
        <f>Data!P5176</f>
        <v>Nuevo</v>
      </c>
    </row>
    <row r="5177">
      <c r="A5177" s="11">
        <v>5176.0</v>
      </c>
      <c r="B5177" s="14">
        <f>Data!D5177</f>
        <v>44206</v>
      </c>
      <c r="C5177" s="12">
        <f>IFERROR(VLOOKUP(Data!B5177, Minorista!$A$2:$B$100, 2, FALSE), "")</f>
        <v>1</v>
      </c>
      <c r="D5177" s="12">
        <f t="array" ref="D5177">INDEX(Producto!$A$2:$A$500, MATCH(Data!H5177, Producto!$B$2:$B$500, 0))</f>
        <v>1</v>
      </c>
      <c r="E5177" s="12">
        <f>VLOOKUP(Data!E5177 &amp; Data!F5177 &amp; Data!G5177, Ubicacion!$A$2:$B$1000, 2, FALSE)</f>
        <v>18</v>
      </c>
      <c r="F5177" s="15">
        <f>Data!J5177</f>
        <v>109</v>
      </c>
      <c r="G5177" s="16">
        <f>Data!I5177</f>
        <v>33</v>
      </c>
      <c r="H5177" s="17">
        <f>Data!K5177</f>
        <v>3597</v>
      </c>
      <c r="I5177" s="17">
        <f>Data!L5177</f>
        <v>1366.86</v>
      </c>
      <c r="J5177" s="12" t="str">
        <f>Data!N5177</f>
        <v>Online</v>
      </c>
      <c r="K5177" s="12" t="str">
        <f>Data!O5177</f>
        <v>Efectivo</v>
      </c>
      <c r="L5177" s="12" t="str">
        <f>Data!P5177</f>
        <v>Nuevo</v>
      </c>
    </row>
    <row r="5178">
      <c r="A5178" s="11">
        <v>5177.0</v>
      </c>
      <c r="B5178" s="14">
        <f>Data!D5178</f>
        <v>44206</v>
      </c>
      <c r="C5178" s="12">
        <f>IFERROR(VLOOKUP(Data!B5178, Minorista!$A$2:$B$100, 2, FALSE), "")</f>
        <v>1</v>
      </c>
      <c r="D5178" s="12">
        <f t="array" ref="D5178">INDEX(Producto!$A$2:$A$500, MATCH(Data!H5178, Producto!$B$2:$B$500, 0))</f>
        <v>2</v>
      </c>
      <c r="E5178" s="12">
        <f>VLOOKUP(Data!E5178 &amp; Data!F5178 &amp; Data!G5178, Ubicacion!$A$2:$B$1000, 2, FALSE)</f>
        <v>18</v>
      </c>
      <c r="F5178" s="15">
        <f>Data!J5178</f>
        <v>109</v>
      </c>
      <c r="G5178" s="16">
        <f>Data!I5178</f>
        <v>43</v>
      </c>
      <c r="H5178" s="17">
        <f>Data!K5178</f>
        <v>4687</v>
      </c>
      <c r="I5178" s="17">
        <f>Data!L5178</f>
        <v>1546.71</v>
      </c>
      <c r="J5178" s="12" t="str">
        <f>Data!N5178</f>
        <v>Online</v>
      </c>
      <c r="K5178" s="12" t="str">
        <f>Data!O5178</f>
        <v>Efectivo</v>
      </c>
      <c r="L5178" s="12" t="str">
        <f>Data!P5178</f>
        <v>Nuevo</v>
      </c>
    </row>
    <row r="5179">
      <c r="A5179" s="11">
        <v>5178.0</v>
      </c>
      <c r="B5179" s="14">
        <f>Data!D5179</f>
        <v>44206</v>
      </c>
      <c r="C5179" s="12">
        <f>IFERROR(VLOOKUP(Data!B5179, Minorista!$A$2:$B$100, 2, FALSE), "")</f>
        <v>1</v>
      </c>
      <c r="D5179" s="12">
        <f t="array" ref="D5179">INDEX(Producto!$A$2:$A$500, MATCH(Data!H5179, Producto!$B$2:$B$500, 0))</f>
        <v>3</v>
      </c>
      <c r="E5179" s="12">
        <f>VLOOKUP(Data!E5179 &amp; Data!F5179 &amp; Data!G5179, Ubicacion!$A$2:$B$1000, 2, FALSE)</f>
        <v>18</v>
      </c>
      <c r="F5179" s="15">
        <f>Data!J5179</f>
        <v>113</v>
      </c>
      <c r="G5179" s="16">
        <f>Data!I5179</f>
        <v>41</v>
      </c>
      <c r="H5179" s="17">
        <f>Data!K5179</f>
        <v>4633</v>
      </c>
      <c r="I5179" s="17">
        <f>Data!L5179</f>
        <v>1667.88</v>
      </c>
      <c r="J5179" s="12" t="str">
        <f>Data!N5179</f>
        <v>Online</v>
      </c>
      <c r="K5179" s="12" t="str">
        <f>Data!O5179</f>
        <v>Tarjeta</v>
      </c>
      <c r="L5179" s="12" t="str">
        <f>Data!P5179</f>
        <v>Nuevo</v>
      </c>
    </row>
    <row r="5180">
      <c r="A5180" s="11">
        <v>5179.0</v>
      </c>
      <c r="B5180" s="14">
        <f>Data!D5180</f>
        <v>44206</v>
      </c>
      <c r="C5180" s="12">
        <f>IFERROR(VLOOKUP(Data!B5180, Minorista!$A$2:$B$100, 2, FALSE), "")</f>
        <v>1</v>
      </c>
      <c r="D5180" s="12">
        <f t="array" ref="D5180">INDEX(Producto!$A$2:$A$500, MATCH(Data!H5180, Producto!$B$2:$B$500, 0))</f>
        <v>4</v>
      </c>
      <c r="E5180" s="12">
        <f>VLOOKUP(Data!E5180 &amp; Data!F5180 &amp; Data!G5180, Ubicacion!$A$2:$B$1000, 2, FALSE)</f>
        <v>18</v>
      </c>
      <c r="F5180" s="15">
        <f>Data!J5180</f>
        <v>56</v>
      </c>
      <c r="G5180" s="16">
        <f>Data!I5180</f>
        <v>43</v>
      </c>
      <c r="H5180" s="17">
        <f>Data!K5180</f>
        <v>2408</v>
      </c>
      <c r="I5180" s="17">
        <f>Data!L5180</f>
        <v>842.8</v>
      </c>
      <c r="J5180" s="12" t="str">
        <f>Data!N5180</f>
        <v>Online</v>
      </c>
      <c r="K5180" s="12" t="str">
        <f>Data!O5180</f>
        <v>Tarjeta</v>
      </c>
      <c r="L5180" s="12" t="str">
        <f>Data!P5180</f>
        <v>Nuevo</v>
      </c>
    </row>
    <row r="5181">
      <c r="A5181" s="11">
        <v>5180.0</v>
      </c>
      <c r="B5181" s="14">
        <f>Data!D5181</f>
        <v>44206</v>
      </c>
      <c r="C5181" s="12">
        <f>IFERROR(VLOOKUP(Data!B5181, Minorista!$A$2:$B$100, 2, FALSE), "")</f>
        <v>1</v>
      </c>
      <c r="D5181" s="12">
        <f t="array" ref="D5181">INDEX(Producto!$A$2:$A$500, MATCH(Data!H5181, Producto!$B$2:$B$500, 0))</f>
        <v>5</v>
      </c>
      <c r="E5181" s="12">
        <f>VLOOKUP(Data!E5181 &amp; Data!F5181 &amp; Data!G5181, Ubicacion!$A$2:$B$1000, 2, FALSE)</f>
        <v>18</v>
      </c>
      <c r="F5181" s="15">
        <f>Data!J5181</f>
        <v>46</v>
      </c>
      <c r="G5181" s="16">
        <f>Data!I5181</f>
        <v>46</v>
      </c>
      <c r="H5181" s="17">
        <f>Data!K5181</f>
        <v>2116</v>
      </c>
      <c r="I5181" s="17">
        <f>Data!L5181</f>
        <v>634.8</v>
      </c>
      <c r="J5181" s="12" t="str">
        <f>Data!N5181</f>
        <v>Online</v>
      </c>
      <c r="K5181" s="12" t="str">
        <f>Data!O5181</f>
        <v>Tarjeta</v>
      </c>
      <c r="L5181" s="12" t="str">
        <f>Data!P5181</f>
        <v>Nuevo</v>
      </c>
    </row>
    <row r="5182">
      <c r="A5182" s="11">
        <v>5181.0</v>
      </c>
      <c r="B5182" s="14">
        <f>Data!D5182</f>
        <v>44206</v>
      </c>
      <c r="C5182" s="12">
        <f>IFERROR(VLOOKUP(Data!B5182, Minorista!$A$2:$B$100, 2, FALSE), "")</f>
        <v>1</v>
      </c>
      <c r="D5182" s="12">
        <f t="array" ref="D5182">INDEX(Producto!$A$2:$A$500, MATCH(Data!H5182, Producto!$B$2:$B$500, 0))</f>
        <v>6</v>
      </c>
      <c r="E5182" s="12">
        <f>VLOOKUP(Data!E5182 &amp; Data!F5182 &amp; Data!G5182, Ubicacion!$A$2:$B$1000, 2, FALSE)</f>
        <v>18</v>
      </c>
      <c r="F5182" s="15">
        <f>Data!J5182</f>
        <v>123</v>
      </c>
      <c r="G5182" s="16">
        <f>Data!I5182</f>
        <v>42</v>
      </c>
      <c r="H5182" s="17">
        <f>Data!K5182</f>
        <v>5166</v>
      </c>
      <c r="I5182" s="17">
        <f>Data!L5182</f>
        <v>2789.64</v>
      </c>
      <c r="J5182" s="12" t="str">
        <f>Data!N5182</f>
        <v>Online</v>
      </c>
      <c r="K5182" s="12" t="str">
        <f>Data!O5182</f>
        <v>Efectivo</v>
      </c>
      <c r="L5182" s="12" t="str">
        <f>Data!P5182</f>
        <v>Nuevo</v>
      </c>
    </row>
    <row r="5183">
      <c r="A5183" s="11">
        <v>5182.0</v>
      </c>
      <c r="B5183" s="14">
        <f>Data!D5183</f>
        <v>44237</v>
      </c>
      <c r="C5183" s="12">
        <f>IFERROR(VLOOKUP(Data!B5183, Minorista!$A$2:$B$100, 2, FALSE), "")</f>
        <v>1</v>
      </c>
      <c r="D5183" s="12">
        <f t="array" ref="D5183">INDEX(Producto!$A$2:$A$500, MATCH(Data!H5183, Producto!$B$2:$B$500, 0))</f>
        <v>1</v>
      </c>
      <c r="E5183" s="12">
        <f>VLOOKUP(Data!E5183 &amp; Data!F5183 &amp; Data!G5183, Ubicacion!$A$2:$B$1000, 2, FALSE)</f>
        <v>18</v>
      </c>
      <c r="F5183" s="15">
        <f>Data!J5183</f>
        <v>143</v>
      </c>
      <c r="G5183" s="16">
        <f>Data!I5183</f>
        <v>33</v>
      </c>
      <c r="H5183" s="17">
        <f>Data!K5183</f>
        <v>4719</v>
      </c>
      <c r="I5183" s="17">
        <f>Data!L5183</f>
        <v>1698.84</v>
      </c>
      <c r="J5183" s="12" t="str">
        <f>Data!N5183</f>
        <v>Online</v>
      </c>
      <c r="K5183" s="12" t="str">
        <f>Data!O5183</f>
        <v>Efectivo</v>
      </c>
      <c r="L5183" s="12" t="str">
        <f>Data!P5183</f>
        <v>Nuevo</v>
      </c>
    </row>
    <row r="5184">
      <c r="A5184" s="11">
        <v>5183.0</v>
      </c>
      <c r="B5184" s="14">
        <f>Data!D5184</f>
        <v>44237</v>
      </c>
      <c r="C5184" s="12">
        <f>IFERROR(VLOOKUP(Data!B5184, Minorista!$A$2:$B$100, 2, FALSE), "")</f>
        <v>1</v>
      </c>
      <c r="D5184" s="12">
        <f t="array" ref="D5184">INDEX(Producto!$A$2:$A$500, MATCH(Data!H5184, Producto!$B$2:$B$500, 0))</f>
        <v>2</v>
      </c>
      <c r="E5184" s="12">
        <f>VLOOKUP(Data!E5184 &amp; Data!F5184 &amp; Data!G5184, Ubicacion!$A$2:$B$1000, 2, FALSE)</f>
        <v>18</v>
      </c>
      <c r="F5184" s="15">
        <f>Data!J5184</f>
        <v>98</v>
      </c>
      <c r="G5184" s="16">
        <f>Data!I5184</f>
        <v>42</v>
      </c>
      <c r="H5184" s="17">
        <f>Data!K5184</f>
        <v>4116</v>
      </c>
      <c r="I5184" s="17">
        <f>Data!L5184</f>
        <v>1317.12</v>
      </c>
      <c r="J5184" s="12" t="str">
        <f>Data!N5184</f>
        <v>Online</v>
      </c>
      <c r="K5184" s="12" t="str">
        <f>Data!O5184</f>
        <v>Tarjeta</v>
      </c>
      <c r="L5184" s="12" t="str">
        <f>Data!P5184</f>
        <v>Recurrente</v>
      </c>
    </row>
    <row r="5185">
      <c r="A5185" s="11">
        <v>5184.0</v>
      </c>
      <c r="B5185" s="14">
        <f>Data!D5185</f>
        <v>44237</v>
      </c>
      <c r="C5185" s="12">
        <f>IFERROR(VLOOKUP(Data!B5185, Minorista!$A$2:$B$100, 2, FALSE), "")</f>
        <v>1</v>
      </c>
      <c r="D5185" s="12">
        <f t="array" ref="D5185">INDEX(Producto!$A$2:$A$500, MATCH(Data!H5185, Producto!$B$2:$B$500, 0))</f>
        <v>3</v>
      </c>
      <c r="E5185" s="12">
        <f>VLOOKUP(Data!E5185 &amp; Data!F5185 &amp; Data!G5185, Ubicacion!$A$2:$B$1000, 2, FALSE)</f>
        <v>18</v>
      </c>
      <c r="F5185" s="15">
        <f>Data!J5185</f>
        <v>94</v>
      </c>
      <c r="G5185" s="16">
        <f>Data!I5185</f>
        <v>44</v>
      </c>
      <c r="H5185" s="17">
        <f>Data!K5185</f>
        <v>4136</v>
      </c>
      <c r="I5185" s="17">
        <f>Data!L5185</f>
        <v>1488.96</v>
      </c>
      <c r="J5185" s="12" t="str">
        <f>Data!N5185</f>
        <v>Online</v>
      </c>
      <c r="K5185" s="12" t="str">
        <f>Data!O5185</f>
        <v>Transferencia bancaria</v>
      </c>
      <c r="L5185" s="12" t="str">
        <f>Data!P5185</f>
        <v>Nuevo</v>
      </c>
    </row>
    <row r="5186">
      <c r="A5186" s="11">
        <v>5185.0</v>
      </c>
      <c r="B5186" s="14">
        <f>Data!D5186</f>
        <v>44237</v>
      </c>
      <c r="C5186" s="12">
        <f>IFERROR(VLOOKUP(Data!B5186, Minorista!$A$2:$B$100, 2, FALSE), "")</f>
        <v>1</v>
      </c>
      <c r="D5186" s="12">
        <f t="array" ref="D5186">INDEX(Producto!$A$2:$A$500, MATCH(Data!H5186, Producto!$B$2:$B$500, 0))</f>
        <v>4</v>
      </c>
      <c r="E5186" s="12">
        <f>VLOOKUP(Data!E5186 &amp; Data!F5186 &amp; Data!G5186, Ubicacion!$A$2:$B$1000, 2, FALSE)</f>
        <v>19</v>
      </c>
      <c r="F5186" s="15">
        <f>Data!J5186</f>
        <v>56</v>
      </c>
      <c r="G5186" s="16">
        <f>Data!I5186</f>
        <v>41</v>
      </c>
      <c r="H5186" s="17">
        <f>Data!K5186</f>
        <v>2296</v>
      </c>
      <c r="I5186" s="17">
        <f>Data!L5186</f>
        <v>895.44</v>
      </c>
      <c r="J5186" s="12" t="str">
        <f>Data!N5186</f>
        <v>Online</v>
      </c>
      <c r="K5186" s="12" t="str">
        <f>Data!O5186</f>
        <v>Transferencia bancaria</v>
      </c>
      <c r="L5186" s="12" t="str">
        <f>Data!P5186</f>
        <v>Nuevo</v>
      </c>
    </row>
    <row r="5187">
      <c r="A5187" s="11">
        <v>5186.0</v>
      </c>
      <c r="B5187" s="14">
        <f>Data!D5187</f>
        <v>44237</v>
      </c>
      <c r="C5187" s="12">
        <f>IFERROR(VLOOKUP(Data!B5187, Minorista!$A$2:$B$100, 2, FALSE), "")</f>
        <v>1</v>
      </c>
      <c r="D5187" s="12">
        <f t="array" ref="D5187">INDEX(Producto!$A$2:$A$500, MATCH(Data!H5187, Producto!$B$2:$B$500, 0))</f>
        <v>5</v>
      </c>
      <c r="E5187" s="12">
        <f>VLOOKUP(Data!E5187 &amp; Data!F5187 &amp; Data!G5187, Ubicacion!$A$2:$B$1000, 2, FALSE)</f>
        <v>19</v>
      </c>
      <c r="F5187" s="15">
        <f>Data!J5187</f>
        <v>38</v>
      </c>
      <c r="G5187" s="16">
        <f>Data!I5187</f>
        <v>47</v>
      </c>
      <c r="H5187" s="17">
        <f>Data!K5187</f>
        <v>1786</v>
      </c>
      <c r="I5187" s="17">
        <f>Data!L5187</f>
        <v>535.8</v>
      </c>
      <c r="J5187" s="12" t="str">
        <f>Data!N5187</f>
        <v>Online</v>
      </c>
      <c r="K5187" s="12" t="str">
        <f>Data!O5187</f>
        <v>Transferencia bancaria</v>
      </c>
      <c r="L5187" s="12" t="str">
        <f>Data!P5187</f>
        <v>Nuevo</v>
      </c>
    </row>
    <row r="5188">
      <c r="A5188" s="11">
        <v>5187.0</v>
      </c>
      <c r="B5188" s="14">
        <f>Data!D5188</f>
        <v>44237</v>
      </c>
      <c r="C5188" s="12">
        <f>IFERROR(VLOOKUP(Data!B5188, Minorista!$A$2:$B$100, 2, FALSE), "")</f>
        <v>1</v>
      </c>
      <c r="D5188" s="12">
        <f t="array" ref="D5188">INDEX(Producto!$A$2:$A$500, MATCH(Data!H5188, Producto!$B$2:$B$500, 0))</f>
        <v>6</v>
      </c>
      <c r="E5188" s="12">
        <f>VLOOKUP(Data!E5188 &amp; Data!F5188 &amp; Data!G5188, Ubicacion!$A$2:$B$1000, 2, FALSE)</f>
        <v>19</v>
      </c>
      <c r="F5188" s="15">
        <f>Data!J5188</f>
        <v>102</v>
      </c>
      <c r="G5188" s="16">
        <f>Data!I5188</f>
        <v>44</v>
      </c>
      <c r="H5188" s="17">
        <f>Data!K5188</f>
        <v>4488</v>
      </c>
      <c r="I5188" s="17">
        <f>Data!L5188</f>
        <v>2468.4</v>
      </c>
      <c r="J5188" s="12" t="str">
        <f>Data!N5188</f>
        <v>Online</v>
      </c>
      <c r="K5188" s="12" t="str">
        <f>Data!O5188</f>
        <v>Tarjeta</v>
      </c>
      <c r="L5188" s="12" t="str">
        <f>Data!P5188</f>
        <v>Nuevo</v>
      </c>
    </row>
    <row r="5189">
      <c r="A5189" s="11">
        <v>5188.0</v>
      </c>
      <c r="B5189" s="14">
        <f>Data!D5189</f>
        <v>44264</v>
      </c>
      <c r="C5189" s="12">
        <f>IFERROR(VLOOKUP(Data!B5189, Minorista!$A$2:$B$100, 2, FALSE), "")</f>
        <v>1</v>
      </c>
      <c r="D5189" s="12">
        <f t="array" ref="D5189">INDEX(Producto!$A$2:$A$500, MATCH(Data!H5189, Producto!$B$2:$B$500, 0))</f>
        <v>1</v>
      </c>
      <c r="E5189" s="12">
        <f>VLOOKUP(Data!E5189 &amp; Data!F5189 &amp; Data!G5189, Ubicacion!$A$2:$B$1000, 2, FALSE)</f>
        <v>19</v>
      </c>
      <c r="F5189" s="15">
        <f>Data!J5189</f>
        <v>135</v>
      </c>
      <c r="G5189" s="16">
        <f>Data!I5189</f>
        <v>44</v>
      </c>
      <c r="H5189" s="17">
        <f>Data!K5189</f>
        <v>5940</v>
      </c>
      <c r="I5189" s="17">
        <f>Data!L5189</f>
        <v>2376</v>
      </c>
      <c r="J5189" s="12" t="str">
        <f>Data!N5189</f>
        <v>Online</v>
      </c>
      <c r="K5189" s="12" t="str">
        <f>Data!O5189</f>
        <v>Transferencia bancaria</v>
      </c>
      <c r="L5189" s="12" t="str">
        <f>Data!P5189</f>
        <v>Recurrente</v>
      </c>
    </row>
    <row r="5190">
      <c r="A5190" s="11">
        <v>5189.0</v>
      </c>
      <c r="B5190" s="14">
        <f>Data!D5190</f>
        <v>44264</v>
      </c>
      <c r="C5190" s="12">
        <f>IFERROR(VLOOKUP(Data!B5190, Minorista!$A$2:$B$100, 2, FALSE), "")</f>
        <v>1</v>
      </c>
      <c r="D5190" s="12">
        <f t="array" ref="D5190">INDEX(Producto!$A$2:$A$500, MATCH(Data!H5190, Producto!$B$2:$B$500, 0))</f>
        <v>2</v>
      </c>
      <c r="E5190" s="12">
        <f>VLOOKUP(Data!E5190 &amp; Data!F5190 &amp; Data!G5190, Ubicacion!$A$2:$B$1000, 2, FALSE)</f>
        <v>19</v>
      </c>
      <c r="F5190" s="15">
        <f>Data!J5190</f>
        <v>91</v>
      </c>
      <c r="G5190" s="16">
        <f>Data!I5190</f>
        <v>54</v>
      </c>
      <c r="H5190" s="17">
        <f>Data!K5190</f>
        <v>4914</v>
      </c>
      <c r="I5190" s="17">
        <f>Data!L5190</f>
        <v>1523.34</v>
      </c>
      <c r="J5190" s="12" t="str">
        <f>Data!N5190</f>
        <v>Online</v>
      </c>
      <c r="K5190" s="12" t="str">
        <f>Data!O5190</f>
        <v>Efectivo</v>
      </c>
      <c r="L5190" s="12" t="str">
        <f>Data!P5190</f>
        <v>Nuevo</v>
      </c>
    </row>
    <row r="5191">
      <c r="A5191" s="11">
        <v>5190.0</v>
      </c>
      <c r="B5191" s="14">
        <f>Data!D5191</f>
        <v>44264</v>
      </c>
      <c r="C5191" s="12">
        <f>IFERROR(VLOOKUP(Data!B5191, Minorista!$A$2:$B$100, 2, FALSE), "")</f>
        <v>1</v>
      </c>
      <c r="D5191" s="12">
        <f t="array" ref="D5191">INDEX(Producto!$A$2:$A$500, MATCH(Data!H5191, Producto!$B$2:$B$500, 0))</f>
        <v>3</v>
      </c>
      <c r="E5191" s="12">
        <f>VLOOKUP(Data!E5191 &amp; Data!F5191 &amp; Data!G5191, Ubicacion!$A$2:$B$1000, 2, FALSE)</f>
        <v>19</v>
      </c>
      <c r="F5191" s="15">
        <f>Data!J5191</f>
        <v>101</v>
      </c>
      <c r="G5191" s="16">
        <f>Data!I5191</f>
        <v>57</v>
      </c>
      <c r="H5191" s="17">
        <f>Data!K5191</f>
        <v>5757</v>
      </c>
      <c r="I5191" s="17">
        <f>Data!L5191</f>
        <v>2245.23</v>
      </c>
      <c r="J5191" s="12" t="str">
        <f>Data!N5191</f>
        <v>Online</v>
      </c>
      <c r="K5191" s="12" t="str">
        <f>Data!O5191</f>
        <v>Transferencia bancaria</v>
      </c>
      <c r="L5191" s="12" t="str">
        <f>Data!P5191</f>
        <v>Recurrente</v>
      </c>
    </row>
    <row r="5192">
      <c r="A5192" s="11">
        <v>5191.0</v>
      </c>
      <c r="B5192" s="14">
        <f>Data!D5192</f>
        <v>44264</v>
      </c>
      <c r="C5192" s="12">
        <f>IFERROR(VLOOKUP(Data!B5192, Minorista!$A$2:$B$100, 2, FALSE), "")</f>
        <v>1</v>
      </c>
      <c r="D5192" s="12">
        <f t="array" ref="D5192">INDEX(Producto!$A$2:$A$500, MATCH(Data!H5192, Producto!$B$2:$B$500, 0))</f>
        <v>4</v>
      </c>
      <c r="E5192" s="12">
        <f>VLOOKUP(Data!E5192 &amp; Data!F5192 &amp; Data!G5192, Ubicacion!$A$2:$B$1000, 2, FALSE)</f>
        <v>19</v>
      </c>
      <c r="F5192" s="15">
        <f>Data!J5192</f>
        <v>69</v>
      </c>
      <c r="G5192" s="16">
        <f>Data!I5192</f>
        <v>52</v>
      </c>
      <c r="H5192" s="17">
        <f>Data!K5192</f>
        <v>3588</v>
      </c>
      <c r="I5192" s="17">
        <f>Data!L5192</f>
        <v>1291.68</v>
      </c>
      <c r="J5192" s="12" t="str">
        <f>Data!N5192</f>
        <v>Online</v>
      </c>
      <c r="K5192" s="12" t="str">
        <f>Data!O5192</f>
        <v>Efectivo</v>
      </c>
      <c r="L5192" s="12" t="str">
        <f>Data!P5192</f>
        <v>Nuevo</v>
      </c>
    </row>
    <row r="5193">
      <c r="A5193" s="11">
        <v>5192.0</v>
      </c>
      <c r="B5193" s="14">
        <f>Data!D5193</f>
        <v>44264</v>
      </c>
      <c r="C5193" s="12">
        <f>IFERROR(VLOOKUP(Data!B5193, Minorista!$A$2:$B$100, 2, FALSE), "")</f>
        <v>1</v>
      </c>
      <c r="D5193" s="12">
        <f t="array" ref="D5193">INDEX(Producto!$A$2:$A$500, MATCH(Data!H5193, Producto!$B$2:$B$500, 0))</f>
        <v>5</v>
      </c>
      <c r="E5193" s="12">
        <f>VLOOKUP(Data!E5193 &amp; Data!F5193 &amp; Data!G5193, Ubicacion!$A$2:$B$1000, 2, FALSE)</f>
        <v>19</v>
      </c>
      <c r="F5193" s="15">
        <f>Data!J5193</f>
        <v>36</v>
      </c>
      <c r="G5193" s="16">
        <f>Data!I5193</f>
        <v>55</v>
      </c>
      <c r="H5193" s="17">
        <f>Data!K5193</f>
        <v>1980</v>
      </c>
      <c r="I5193" s="17">
        <f>Data!L5193</f>
        <v>514.8</v>
      </c>
      <c r="J5193" s="12" t="str">
        <f>Data!N5193</f>
        <v>Online</v>
      </c>
      <c r="K5193" s="12" t="str">
        <f>Data!O5193</f>
        <v>Transferencia bancaria</v>
      </c>
      <c r="L5193" s="12" t="str">
        <f>Data!P5193</f>
        <v>Nuevo</v>
      </c>
    </row>
    <row r="5194">
      <c r="A5194" s="11">
        <v>5193.0</v>
      </c>
      <c r="B5194" s="14">
        <f>Data!D5194</f>
        <v>44264</v>
      </c>
      <c r="C5194" s="12">
        <f>IFERROR(VLOOKUP(Data!B5194, Minorista!$A$2:$B$100, 2, FALSE), "")</f>
        <v>1</v>
      </c>
      <c r="D5194" s="12">
        <f t="array" ref="D5194">INDEX(Producto!$A$2:$A$500, MATCH(Data!H5194, Producto!$B$2:$B$500, 0))</f>
        <v>6</v>
      </c>
      <c r="E5194" s="12">
        <f>VLOOKUP(Data!E5194 &amp; Data!F5194 &amp; Data!G5194, Ubicacion!$A$2:$B$1000, 2, FALSE)</f>
        <v>19</v>
      </c>
      <c r="F5194" s="15">
        <f>Data!J5194</f>
        <v>85</v>
      </c>
      <c r="G5194" s="16">
        <f>Data!I5194</f>
        <v>50</v>
      </c>
      <c r="H5194" s="17">
        <f>Data!K5194</f>
        <v>4250</v>
      </c>
      <c r="I5194" s="17">
        <f>Data!L5194</f>
        <v>2337.5</v>
      </c>
      <c r="J5194" s="12" t="str">
        <f>Data!N5194</f>
        <v>Online</v>
      </c>
      <c r="K5194" s="12" t="str">
        <f>Data!O5194</f>
        <v>Transferencia bancaria</v>
      </c>
      <c r="L5194" s="12" t="str">
        <f>Data!P5194</f>
        <v>Recurrente</v>
      </c>
    </row>
    <row r="5195">
      <c r="A5195" s="11">
        <v>5194.0</v>
      </c>
      <c r="B5195" s="14">
        <f>Data!D5195</f>
        <v>44296</v>
      </c>
      <c r="C5195" s="12">
        <f>IFERROR(VLOOKUP(Data!B5195, Minorista!$A$2:$B$100, 2, FALSE), "")</f>
        <v>1</v>
      </c>
      <c r="D5195" s="12">
        <f t="array" ref="D5195">INDEX(Producto!$A$2:$A$500, MATCH(Data!H5195, Producto!$B$2:$B$500, 0))</f>
        <v>1</v>
      </c>
      <c r="E5195" s="12">
        <f>VLOOKUP(Data!E5195 &amp; Data!F5195 &amp; Data!G5195, Ubicacion!$A$2:$B$1000, 2, FALSE)</f>
        <v>19</v>
      </c>
      <c r="F5195" s="15">
        <f>Data!J5195</f>
        <v>130</v>
      </c>
      <c r="G5195" s="16">
        <f>Data!I5195</f>
        <v>59</v>
      </c>
      <c r="H5195" s="17">
        <f>Data!K5195</f>
        <v>7670</v>
      </c>
      <c r="I5195" s="17">
        <f>Data!L5195</f>
        <v>2761.2</v>
      </c>
      <c r="J5195" s="12" t="str">
        <f>Data!N5195</f>
        <v>Online</v>
      </c>
      <c r="K5195" s="12" t="str">
        <f>Data!O5195</f>
        <v>Tarjeta</v>
      </c>
      <c r="L5195" s="12" t="str">
        <f>Data!P5195</f>
        <v>Recurrente</v>
      </c>
    </row>
    <row r="5196">
      <c r="A5196" s="11">
        <v>5195.0</v>
      </c>
      <c r="B5196" s="14">
        <f>Data!D5196</f>
        <v>44296</v>
      </c>
      <c r="C5196" s="12">
        <f>IFERROR(VLOOKUP(Data!B5196, Minorista!$A$2:$B$100, 2, FALSE), "")</f>
        <v>1</v>
      </c>
      <c r="D5196" s="12">
        <f t="array" ref="D5196">INDEX(Producto!$A$2:$A$500, MATCH(Data!H5196, Producto!$B$2:$B$500, 0))</f>
        <v>2</v>
      </c>
      <c r="E5196" s="12">
        <f>VLOOKUP(Data!E5196 &amp; Data!F5196 &amp; Data!G5196, Ubicacion!$A$2:$B$1000, 2, FALSE)</f>
        <v>19</v>
      </c>
      <c r="F5196" s="15">
        <f>Data!J5196</f>
        <v>81</v>
      </c>
      <c r="G5196" s="16">
        <f>Data!I5196</f>
        <v>61</v>
      </c>
      <c r="H5196" s="17">
        <f>Data!K5196</f>
        <v>4941</v>
      </c>
      <c r="I5196" s="17">
        <f>Data!L5196</f>
        <v>1729.35</v>
      </c>
      <c r="J5196" s="12" t="str">
        <f>Data!N5196</f>
        <v>Online</v>
      </c>
      <c r="K5196" s="12" t="str">
        <f>Data!O5196</f>
        <v>Efectivo</v>
      </c>
      <c r="L5196" s="12" t="str">
        <f>Data!P5196</f>
        <v>Recurrente</v>
      </c>
    </row>
    <row r="5197">
      <c r="A5197" s="11">
        <v>5196.0</v>
      </c>
      <c r="B5197" s="14">
        <f>Data!D5197</f>
        <v>44296</v>
      </c>
      <c r="C5197" s="12">
        <f>IFERROR(VLOOKUP(Data!B5197, Minorista!$A$2:$B$100, 2, FALSE), "")</f>
        <v>1</v>
      </c>
      <c r="D5197" s="12">
        <f t="array" ref="D5197">INDEX(Producto!$A$2:$A$500, MATCH(Data!H5197, Producto!$B$2:$B$500, 0))</f>
        <v>3</v>
      </c>
      <c r="E5197" s="12">
        <f>VLOOKUP(Data!E5197 &amp; Data!F5197 &amp; Data!G5197, Ubicacion!$A$2:$B$1000, 2, FALSE)</f>
        <v>19</v>
      </c>
      <c r="F5197" s="15">
        <f>Data!J5197</f>
        <v>91</v>
      </c>
      <c r="G5197" s="16">
        <f>Data!I5197</f>
        <v>60</v>
      </c>
      <c r="H5197" s="17">
        <f>Data!K5197</f>
        <v>5460</v>
      </c>
      <c r="I5197" s="17">
        <f>Data!L5197</f>
        <v>2074.8</v>
      </c>
      <c r="J5197" s="12" t="str">
        <f>Data!N5197</f>
        <v>Online</v>
      </c>
      <c r="K5197" s="12" t="str">
        <f>Data!O5197</f>
        <v>Efectivo</v>
      </c>
      <c r="L5197" s="12" t="str">
        <f>Data!P5197</f>
        <v>Nuevo</v>
      </c>
    </row>
    <row r="5198">
      <c r="A5198" s="11">
        <v>5197.0</v>
      </c>
      <c r="B5198" s="14">
        <f>Data!D5198</f>
        <v>44296</v>
      </c>
      <c r="C5198" s="12">
        <f>IFERROR(VLOOKUP(Data!B5198, Minorista!$A$2:$B$100, 2, FALSE), "")</f>
        <v>1</v>
      </c>
      <c r="D5198" s="12">
        <f t="array" ref="D5198">INDEX(Producto!$A$2:$A$500, MATCH(Data!H5198, Producto!$B$2:$B$500, 0))</f>
        <v>4</v>
      </c>
      <c r="E5198" s="12">
        <f>VLOOKUP(Data!E5198 &amp; Data!F5198 &amp; Data!G5198, Ubicacion!$A$2:$B$1000, 2, FALSE)</f>
        <v>19</v>
      </c>
      <c r="F5198" s="15">
        <f>Data!J5198</f>
        <v>73</v>
      </c>
      <c r="G5198" s="16">
        <f>Data!I5198</f>
        <v>48</v>
      </c>
      <c r="H5198" s="17">
        <f>Data!K5198</f>
        <v>3504</v>
      </c>
      <c r="I5198" s="17">
        <f>Data!L5198</f>
        <v>1226.4</v>
      </c>
      <c r="J5198" s="12" t="str">
        <f>Data!N5198</f>
        <v>Online</v>
      </c>
      <c r="K5198" s="12" t="str">
        <f>Data!O5198</f>
        <v>Efectivo</v>
      </c>
      <c r="L5198" s="12" t="str">
        <f>Data!P5198</f>
        <v>Nuevo</v>
      </c>
    </row>
    <row r="5199">
      <c r="A5199" s="11">
        <v>5198.0</v>
      </c>
      <c r="B5199" s="14">
        <f>Data!D5199</f>
        <v>44296</v>
      </c>
      <c r="C5199" s="12">
        <f>IFERROR(VLOOKUP(Data!B5199, Minorista!$A$2:$B$100, 2, FALSE), "")</f>
        <v>1</v>
      </c>
      <c r="D5199" s="12">
        <f t="array" ref="D5199">INDEX(Producto!$A$2:$A$500, MATCH(Data!H5199, Producto!$B$2:$B$500, 0))</f>
        <v>5</v>
      </c>
      <c r="E5199" s="12">
        <f>VLOOKUP(Data!E5199 &amp; Data!F5199 &amp; Data!G5199, Ubicacion!$A$2:$B$1000, 2, FALSE)</f>
        <v>19</v>
      </c>
      <c r="F5199" s="15">
        <f>Data!J5199</f>
        <v>42</v>
      </c>
      <c r="G5199" s="16">
        <f>Data!I5199</f>
        <v>52</v>
      </c>
      <c r="H5199" s="17">
        <f>Data!K5199</f>
        <v>2184</v>
      </c>
      <c r="I5199" s="17">
        <f>Data!L5199</f>
        <v>589.68</v>
      </c>
      <c r="J5199" s="12" t="str">
        <f>Data!N5199</f>
        <v>Online</v>
      </c>
      <c r="K5199" s="12" t="str">
        <f>Data!O5199</f>
        <v>Tarjeta</v>
      </c>
      <c r="L5199" s="12" t="str">
        <f>Data!P5199</f>
        <v>Nuevo</v>
      </c>
    </row>
    <row r="5200">
      <c r="A5200" s="11">
        <v>5199.0</v>
      </c>
      <c r="B5200" s="14">
        <f>Data!D5200</f>
        <v>44296</v>
      </c>
      <c r="C5200" s="12">
        <f>IFERROR(VLOOKUP(Data!B5200, Minorista!$A$2:$B$100, 2, FALSE), "")</f>
        <v>1</v>
      </c>
      <c r="D5200" s="12">
        <f t="array" ref="D5200">INDEX(Producto!$A$2:$A$500, MATCH(Data!H5200, Producto!$B$2:$B$500, 0))</f>
        <v>6</v>
      </c>
      <c r="E5200" s="12">
        <f>VLOOKUP(Data!E5200 &amp; Data!F5200 &amp; Data!G5200, Ubicacion!$A$2:$B$1000, 2, FALSE)</f>
        <v>19</v>
      </c>
      <c r="F5200" s="15">
        <f>Data!J5200</f>
        <v>94</v>
      </c>
      <c r="G5200" s="16">
        <f>Data!I5200</f>
        <v>66</v>
      </c>
      <c r="H5200" s="17">
        <f>Data!K5200</f>
        <v>6204</v>
      </c>
      <c r="I5200" s="17">
        <f>Data!L5200</f>
        <v>3102</v>
      </c>
      <c r="J5200" s="12" t="str">
        <f>Data!N5200</f>
        <v>Online</v>
      </c>
      <c r="K5200" s="12" t="str">
        <f>Data!O5200</f>
        <v>Tarjeta</v>
      </c>
      <c r="L5200" s="12" t="str">
        <f>Data!P5200</f>
        <v>Recurrente</v>
      </c>
    </row>
    <row r="5201">
      <c r="A5201" s="11">
        <v>5200.0</v>
      </c>
      <c r="B5201" s="14">
        <f>Data!D5201</f>
        <v>44327</v>
      </c>
      <c r="C5201" s="12">
        <f>IFERROR(VLOOKUP(Data!B5201, Minorista!$A$2:$B$100, 2, FALSE), "")</f>
        <v>1</v>
      </c>
      <c r="D5201" s="12">
        <f t="array" ref="D5201">INDEX(Producto!$A$2:$A$500, MATCH(Data!H5201, Producto!$B$2:$B$500, 0))</f>
        <v>1</v>
      </c>
      <c r="E5201" s="12">
        <f>VLOOKUP(Data!E5201 &amp; Data!F5201 &amp; Data!G5201, Ubicacion!$A$2:$B$1000, 2, FALSE)</f>
        <v>19</v>
      </c>
      <c r="F5201" s="15">
        <f>Data!J5201</f>
        <v>158</v>
      </c>
      <c r="G5201" s="16">
        <f>Data!I5201</f>
        <v>51</v>
      </c>
      <c r="H5201" s="17">
        <f>Data!K5201</f>
        <v>8058</v>
      </c>
      <c r="I5201" s="17">
        <f>Data!L5201</f>
        <v>2981.46</v>
      </c>
      <c r="J5201" s="12" t="str">
        <f>Data!N5201</f>
        <v>Online</v>
      </c>
      <c r="K5201" s="12" t="str">
        <f>Data!O5201</f>
        <v>Tarjeta</v>
      </c>
      <c r="L5201" s="12" t="str">
        <f>Data!P5201</f>
        <v>Nuevo</v>
      </c>
    </row>
    <row r="5202">
      <c r="A5202" s="11">
        <v>5201.0</v>
      </c>
      <c r="B5202" s="14">
        <f>Data!D5202</f>
        <v>44327</v>
      </c>
      <c r="C5202" s="12">
        <f>IFERROR(VLOOKUP(Data!B5202, Minorista!$A$2:$B$100, 2, FALSE), "")</f>
        <v>1</v>
      </c>
      <c r="D5202" s="12">
        <f t="array" ref="D5202">INDEX(Producto!$A$2:$A$500, MATCH(Data!H5202, Producto!$B$2:$B$500, 0))</f>
        <v>2</v>
      </c>
      <c r="E5202" s="12">
        <f>VLOOKUP(Data!E5202 &amp; Data!F5202 &amp; Data!G5202, Ubicacion!$A$2:$B$1000, 2, FALSE)</f>
        <v>19</v>
      </c>
      <c r="F5202" s="15">
        <f>Data!J5202</f>
        <v>98</v>
      </c>
      <c r="G5202" s="16">
        <f>Data!I5202</f>
        <v>58</v>
      </c>
      <c r="H5202" s="17">
        <f>Data!K5202</f>
        <v>5684</v>
      </c>
      <c r="I5202" s="17">
        <f>Data!L5202</f>
        <v>1875.72</v>
      </c>
      <c r="J5202" s="12" t="str">
        <f>Data!N5202</f>
        <v>Online</v>
      </c>
      <c r="K5202" s="12" t="str">
        <f>Data!O5202</f>
        <v>Tarjeta</v>
      </c>
      <c r="L5202" s="12" t="str">
        <f>Data!P5202</f>
        <v>Nuevo</v>
      </c>
    </row>
    <row r="5203">
      <c r="A5203" s="11">
        <v>5202.0</v>
      </c>
      <c r="B5203" s="14">
        <f>Data!D5203</f>
        <v>44327</v>
      </c>
      <c r="C5203" s="12">
        <f>IFERROR(VLOOKUP(Data!B5203, Minorista!$A$2:$B$100, 2, FALSE), "")</f>
        <v>1</v>
      </c>
      <c r="D5203" s="12">
        <f t="array" ref="D5203">INDEX(Producto!$A$2:$A$500, MATCH(Data!H5203, Producto!$B$2:$B$500, 0))</f>
        <v>3</v>
      </c>
      <c r="E5203" s="12">
        <f>VLOOKUP(Data!E5203 &amp; Data!F5203 &amp; Data!G5203, Ubicacion!$A$2:$B$1000, 2, FALSE)</f>
        <v>19</v>
      </c>
      <c r="F5203" s="15">
        <f>Data!J5203</f>
        <v>98</v>
      </c>
      <c r="G5203" s="16">
        <f>Data!I5203</f>
        <v>56</v>
      </c>
      <c r="H5203" s="17">
        <f>Data!K5203</f>
        <v>5488</v>
      </c>
      <c r="I5203" s="17">
        <f>Data!L5203</f>
        <v>2195.2</v>
      </c>
      <c r="J5203" s="12" t="str">
        <f>Data!N5203</f>
        <v>Online</v>
      </c>
      <c r="K5203" s="12" t="str">
        <f>Data!O5203</f>
        <v>Transferencia bancaria</v>
      </c>
      <c r="L5203" s="12" t="str">
        <f>Data!P5203</f>
        <v>Nuevo</v>
      </c>
    </row>
    <row r="5204">
      <c r="A5204" s="11">
        <v>5203.0</v>
      </c>
      <c r="B5204" s="14">
        <f>Data!D5204</f>
        <v>44327</v>
      </c>
      <c r="C5204" s="12">
        <f>IFERROR(VLOOKUP(Data!B5204, Minorista!$A$2:$B$100, 2, FALSE), "")</f>
        <v>1</v>
      </c>
      <c r="D5204" s="12">
        <f t="array" ref="D5204">INDEX(Producto!$A$2:$A$500, MATCH(Data!H5204, Producto!$B$2:$B$500, 0))</f>
        <v>4</v>
      </c>
      <c r="E5204" s="12">
        <f>VLOOKUP(Data!E5204 &amp; Data!F5204 &amp; Data!G5204, Ubicacion!$A$2:$B$1000, 2, FALSE)</f>
        <v>19</v>
      </c>
      <c r="F5204" s="15">
        <f>Data!J5204</f>
        <v>80</v>
      </c>
      <c r="G5204" s="16">
        <f>Data!I5204</f>
        <v>52</v>
      </c>
      <c r="H5204" s="17">
        <f>Data!K5204</f>
        <v>4160</v>
      </c>
      <c r="I5204" s="17">
        <f>Data!L5204</f>
        <v>1664</v>
      </c>
      <c r="J5204" s="12" t="str">
        <f>Data!N5204</f>
        <v>Online</v>
      </c>
      <c r="K5204" s="12" t="str">
        <f>Data!O5204</f>
        <v>Transferencia bancaria</v>
      </c>
      <c r="L5204" s="12" t="str">
        <f>Data!P5204</f>
        <v>Recurrente</v>
      </c>
    </row>
    <row r="5205">
      <c r="A5205" s="11">
        <v>5204.0</v>
      </c>
      <c r="B5205" s="14">
        <f>Data!D5205</f>
        <v>44327</v>
      </c>
      <c r="C5205" s="12">
        <f>IFERROR(VLOOKUP(Data!B5205, Minorista!$A$2:$B$100, 2, FALSE), "")</f>
        <v>1</v>
      </c>
      <c r="D5205" s="12">
        <f t="array" ref="D5205">INDEX(Producto!$A$2:$A$500, MATCH(Data!H5205, Producto!$B$2:$B$500, 0))</f>
        <v>5</v>
      </c>
      <c r="E5205" s="12">
        <f>VLOOKUP(Data!E5205 &amp; Data!F5205 &amp; Data!G5205, Ubicacion!$A$2:$B$1000, 2, FALSE)</f>
        <v>19</v>
      </c>
      <c r="F5205" s="15">
        <f>Data!J5205</f>
        <v>46</v>
      </c>
      <c r="G5205" s="16">
        <f>Data!I5205</f>
        <v>55</v>
      </c>
      <c r="H5205" s="17">
        <f>Data!K5205</f>
        <v>2530</v>
      </c>
      <c r="I5205" s="17">
        <f>Data!L5205</f>
        <v>708.4</v>
      </c>
      <c r="J5205" s="12" t="str">
        <f>Data!N5205</f>
        <v>Online</v>
      </c>
      <c r="K5205" s="12" t="str">
        <f>Data!O5205</f>
        <v>Efectivo</v>
      </c>
      <c r="L5205" s="12" t="str">
        <f>Data!P5205</f>
        <v>Nuevo</v>
      </c>
    </row>
    <row r="5206">
      <c r="A5206" s="11">
        <v>5205.0</v>
      </c>
      <c r="B5206" s="14">
        <f>Data!D5206</f>
        <v>44327</v>
      </c>
      <c r="C5206" s="12">
        <f>IFERROR(VLOOKUP(Data!B5206, Minorista!$A$2:$B$100, 2, FALSE), "")</f>
        <v>1</v>
      </c>
      <c r="D5206" s="12">
        <f t="array" ref="D5206">INDEX(Producto!$A$2:$A$500, MATCH(Data!H5206, Producto!$B$2:$B$500, 0))</f>
        <v>6</v>
      </c>
      <c r="E5206" s="12">
        <f>VLOOKUP(Data!E5206 &amp; Data!F5206 &amp; Data!G5206, Ubicacion!$A$2:$B$1000, 2, FALSE)</f>
        <v>19</v>
      </c>
      <c r="F5206" s="15">
        <f>Data!J5206</f>
        <v>143</v>
      </c>
      <c r="G5206" s="16">
        <f>Data!I5206</f>
        <v>69</v>
      </c>
      <c r="H5206" s="17">
        <f>Data!K5206</f>
        <v>9867</v>
      </c>
      <c r="I5206" s="17">
        <f>Data!L5206</f>
        <v>5426.85</v>
      </c>
      <c r="J5206" s="12" t="str">
        <f>Data!N5206</f>
        <v>Online</v>
      </c>
      <c r="K5206" s="12" t="str">
        <f>Data!O5206</f>
        <v>Efectivo</v>
      </c>
      <c r="L5206" s="12" t="str">
        <f>Data!P5206</f>
        <v>Nuevo</v>
      </c>
    </row>
    <row r="5207">
      <c r="A5207" s="11">
        <v>5206.0</v>
      </c>
      <c r="B5207" s="14">
        <f>Data!D5207</f>
        <v>44357</v>
      </c>
      <c r="C5207" s="12">
        <f>IFERROR(VLOOKUP(Data!B5207, Minorista!$A$2:$B$100, 2, FALSE), "")</f>
        <v>1</v>
      </c>
      <c r="D5207" s="12">
        <f t="array" ref="D5207">INDEX(Producto!$A$2:$A$500, MATCH(Data!H5207, Producto!$B$2:$B$500, 0))</f>
        <v>1</v>
      </c>
      <c r="E5207" s="12">
        <f>VLOOKUP(Data!E5207 &amp; Data!F5207 &amp; Data!G5207, Ubicacion!$A$2:$B$1000, 2, FALSE)</f>
        <v>19</v>
      </c>
      <c r="F5207" s="15">
        <f>Data!J5207</f>
        <v>210</v>
      </c>
      <c r="G5207" s="16">
        <f>Data!I5207</f>
        <v>67</v>
      </c>
      <c r="H5207" s="17">
        <f>Data!K5207</f>
        <v>14070</v>
      </c>
      <c r="I5207" s="17">
        <f>Data!L5207</f>
        <v>5628</v>
      </c>
      <c r="J5207" s="12" t="str">
        <f>Data!N5207</f>
        <v>Online</v>
      </c>
      <c r="K5207" s="12" t="str">
        <f>Data!O5207</f>
        <v>Efectivo</v>
      </c>
      <c r="L5207" s="12" t="str">
        <f>Data!P5207</f>
        <v>Recurrente</v>
      </c>
    </row>
    <row r="5208">
      <c r="A5208" s="11">
        <v>5207.0</v>
      </c>
      <c r="B5208" s="14">
        <f>Data!D5208</f>
        <v>44357</v>
      </c>
      <c r="C5208" s="12">
        <f>IFERROR(VLOOKUP(Data!B5208, Minorista!$A$2:$B$100, 2, FALSE), "")</f>
        <v>1</v>
      </c>
      <c r="D5208" s="12">
        <f t="array" ref="D5208">INDEX(Producto!$A$2:$A$500, MATCH(Data!H5208, Producto!$B$2:$B$500, 0))</f>
        <v>2</v>
      </c>
      <c r="E5208" s="12">
        <f>VLOOKUP(Data!E5208 &amp; Data!F5208 &amp; Data!G5208, Ubicacion!$A$2:$B$1000, 2, FALSE)</f>
        <v>19</v>
      </c>
      <c r="F5208" s="15">
        <f>Data!J5208</f>
        <v>156</v>
      </c>
      <c r="G5208" s="16">
        <f>Data!I5208</f>
        <v>72</v>
      </c>
      <c r="H5208" s="17">
        <f>Data!K5208</f>
        <v>11232</v>
      </c>
      <c r="I5208" s="17">
        <f>Data!L5208</f>
        <v>3481.92</v>
      </c>
      <c r="J5208" s="12" t="str">
        <f>Data!N5208</f>
        <v>Online</v>
      </c>
      <c r="K5208" s="12" t="str">
        <f>Data!O5208</f>
        <v>Efectivo</v>
      </c>
      <c r="L5208" s="12" t="str">
        <f>Data!P5208</f>
        <v>Nuevo</v>
      </c>
    </row>
    <row r="5209">
      <c r="A5209" s="11">
        <v>5208.0</v>
      </c>
      <c r="B5209" s="14">
        <f>Data!D5209</f>
        <v>44357</v>
      </c>
      <c r="C5209" s="12">
        <f>IFERROR(VLOOKUP(Data!B5209, Minorista!$A$2:$B$100, 2, FALSE), "")</f>
        <v>1</v>
      </c>
      <c r="D5209" s="12">
        <f t="array" ref="D5209">INDEX(Producto!$A$2:$A$500, MATCH(Data!H5209, Producto!$B$2:$B$500, 0))</f>
        <v>3</v>
      </c>
      <c r="E5209" s="12">
        <f>VLOOKUP(Data!E5209 &amp; Data!F5209 &amp; Data!G5209, Ubicacion!$A$2:$B$1000, 2, FALSE)</f>
        <v>19</v>
      </c>
      <c r="F5209" s="15">
        <f>Data!J5209</f>
        <v>180</v>
      </c>
      <c r="G5209" s="16">
        <f>Data!I5209</f>
        <v>71</v>
      </c>
      <c r="H5209" s="17">
        <f>Data!K5209</f>
        <v>12780</v>
      </c>
      <c r="I5209" s="17">
        <f>Data!L5209</f>
        <v>4600.8</v>
      </c>
      <c r="J5209" s="12" t="str">
        <f>Data!N5209</f>
        <v>Online</v>
      </c>
      <c r="K5209" s="12" t="str">
        <f>Data!O5209</f>
        <v>Transferencia bancaria</v>
      </c>
      <c r="L5209" s="12" t="str">
        <f>Data!P5209</f>
        <v>Recurrente</v>
      </c>
    </row>
    <row r="5210">
      <c r="A5210" s="11">
        <v>5209.0</v>
      </c>
      <c r="B5210" s="14">
        <f>Data!D5210</f>
        <v>44357</v>
      </c>
      <c r="C5210" s="12">
        <f>IFERROR(VLOOKUP(Data!B5210, Minorista!$A$2:$B$100, 2, FALSE), "")</f>
        <v>1</v>
      </c>
      <c r="D5210" s="12">
        <f t="array" ref="D5210">INDEX(Producto!$A$2:$A$500, MATCH(Data!H5210, Producto!$B$2:$B$500, 0))</f>
        <v>4</v>
      </c>
      <c r="E5210" s="12">
        <f>VLOOKUP(Data!E5210 &amp; Data!F5210 &amp; Data!G5210, Ubicacion!$A$2:$B$1000, 2, FALSE)</f>
        <v>19</v>
      </c>
      <c r="F5210" s="15">
        <f>Data!J5210</f>
        <v>133</v>
      </c>
      <c r="G5210" s="16">
        <f>Data!I5210</f>
        <v>74</v>
      </c>
      <c r="H5210" s="17">
        <f>Data!K5210</f>
        <v>9842</v>
      </c>
      <c r="I5210" s="17">
        <f>Data!L5210</f>
        <v>3739.96</v>
      </c>
      <c r="J5210" s="12" t="str">
        <f>Data!N5210</f>
        <v>Online</v>
      </c>
      <c r="K5210" s="12" t="str">
        <f>Data!O5210</f>
        <v>Tarjeta</v>
      </c>
      <c r="L5210" s="12" t="str">
        <f>Data!P5210</f>
        <v>Recurrente</v>
      </c>
    </row>
    <row r="5211">
      <c r="A5211" s="11">
        <v>5210.0</v>
      </c>
      <c r="B5211" s="14">
        <f>Data!D5211</f>
        <v>44357</v>
      </c>
      <c r="C5211" s="12">
        <f>IFERROR(VLOOKUP(Data!B5211, Minorista!$A$2:$B$100, 2, FALSE), "")</f>
        <v>1</v>
      </c>
      <c r="D5211" s="12">
        <f t="array" ref="D5211">INDEX(Producto!$A$2:$A$500, MATCH(Data!H5211, Producto!$B$2:$B$500, 0))</f>
        <v>5</v>
      </c>
      <c r="E5211" s="12">
        <f>VLOOKUP(Data!E5211 &amp; Data!F5211 &amp; Data!G5211, Ubicacion!$A$2:$B$1000, 2, FALSE)</f>
        <v>19</v>
      </c>
      <c r="F5211" s="15">
        <f>Data!J5211</f>
        <v>88</v>
      </c>
      <c r="G5211" s="16">
        <f>Data!I5211</f>
        <v>83</v>
      </c>
      <c r="H5211" s="17">
        <f>Data!K5211</f>
        <v>7304</v>
      </c>
      <c r="I5211" s="17">
        <f>Data!L5211</f>
        <v>2191.2</v>
      </c>
      <c r="J5211" s="12" t="str">
        <f>Data!N5211</f>
        <v>Online</v>
      </c>
      <c r="K5211" s="12" t="str">
        <f>Data!O5211</f>
        <v>Tarjeta</v>
      </c>
      <c r="L5211" s="12" t="str">
        <f>Data!P5211</f>
        <v>Recurrente</v>
      </c>
    </row>
    <row r="5212">
      <c r="A5212" s="11">
        <v>5211.0</v>
      </c>
      <c r="B5212" s="14">
        <f>Data!D5212</f>
        <v>44357</v>
      </c>
      <c r="C5212" s="12">
        <f>IFERROR(VLOOKUP(Data!B5212, Minorista!$A$2:$B$100, 2, FALSE), "")</f>
        <v>1</v>
      </c>
      <c r="D5212" s="12">
        <f t="array" ref="D5212">INDEX(Producto!$A$2:$A$500, MATCH(Data!H5212, Producto!$B$2:$B$500, 0))</f>
        <v>6</v>
      </c>
      <c r="E5212" s="12">
        <f>VLOOKUP(Data!E5212 &amp; Data!F5212 &amp; Data!G5212, Ubicacion!$A$2:$B$1000, 2, FALSE)</f>
        <v>19</v>
      </c>
      <c r="F5212" s="15">
        <f>Data!J5212</f>
        <v>169</v>
      </c>
      <c r="G5212" s="16">
        <f>Data!I5212</f>
        <v>97</v>
      </c>
      <c r="H5212" s="17">
        <f>Data!K5212</f>
        <v>16393</v>
      </c>
      <c r="I5212" s="17">
        <f>Data!L5212</f>
        <v>8524.36</v>
      </c>
      <c r="J5212" s="12" t="str">
        <f>Data!N5212</f>
        <v>Online</v>
      </c>
      <c r="K5212" s="12" t="str">
        <f>Data!O5212</f>
        <v>Efectivo</v>
      </c>
      <c r="L5212" s="12" t="str">
        <f>Data!P5212</f>
        <v>Nuevo</v>
      </c>
    </row>
    <row r="5213">
      <c r="A5213" s="11">
        <v>5212.0</v>
      </c>
      <c r="B5213" s="14">
        <f>Data!D5213</f>
        <v>44386</v>
      </c>
      <c r="C5213" s="12">
        <f>IFERROR(VLOOKUP(Data!B5213, Minorista!$A$2:$B$100, 2, FALSE), "")</f>
        <v>1</v>
      </c>
      <c r="D5213" s="12">
        <f t="array" ref="D5213">INDEX(Producto!$A$2:$A$500, MATCH(Data!H5213, Producto!$B$2:$B$500, 0))</f>
        <v>1</v>
      </c>
      <c r="E5213" s="12">
        <f>VLOOKUP(Data!E5213 &amp; Data!F5213 &amp; Data!G5213, Ubicacion!$A$2:$B$1000, 2, FALSE)</f>
        <v>19</v>
      </c>
      <c r="F5213" s="15">
        <f>Data!J5213</f>
        <v>208</v>
      </c>
      <c r="G5213" s="16">
        <f>Data!I5213</f>
        <v>74</v>
      </c>
      <c r="H5213" s="17">
        <f>Data!K5213</f>
        <v>15392</v>
      </c>
      <c r="I5213" s="17">
        <f>Data!L5213</f>
        <v>5695.04</v>
      </c>
      <c r="J5213" s="12" t="str">
        <f>Data!N5213</f>
        <v>Online</v>
      </c>
      <c r="K5213" s="12" t="str">
        <f>Data!O5213</f>
        <v>Tarjeta</v>
      </c>
      <c r="L5213" s="12" t="str">
        <f>Data!P5213</f>
        <v>Nuevo</v>
      </c>
    </row>
    <row r="5214">
      <c r="A5214" s="11">
        <v>5213.0</v>
      </c>
      <c r="B5214" s="14">
        <f>Data!D5214</f>
        <v>44386</v>
      </c>
      <c r="C5214" s="12">
        <f>IFERROR(VLOOKUP(Data!B5214, Minorista!$A$2:$B$100, 2, FALSE), "")</f>
        <v>1</v>
      </c>
      <c r="D5214" s="12">
        <f t="array" ref="D5214">INDEX(Producto!$A$2:$A$500, MATCH(Data!H5214, Producto!$B$2:$B$500, 0))</f>
        <v>2</v>
      </c>
      <c r="E5214" s="12">
        <f>VLOOKUP(Data!E5214 &amp; Data!F5214 &amp; Data!G5214, Ubicacion!$A$2:$B$1000, 2, FALSE)</f>
        <v>19</v>
      </c>
      <c r="F5214" s="15">
        <f>Data!J5214</f>
        <v>182</v>
      </c>
      <c r="G5214" s="16">
        <f>Data!I5214</f>
        <v>81</v>
      </c>
      <c r="H5214" s="17">
        <f>Data!K5214</f>
        <v>14742</v>
      </c>
      <c r="I5214" s="17">
        <f>Data!L5214</f>
        <v>5012.28</v>
      </c>
      <c r="J5214" s="12" t="str">
        <f>Data!N5214</f>
        <v>Online</v>
      </c>
      <c r="K5214" s="12" t="str">
        <f>Data!O5214</f>
        <v>Transferencia bancaria</v>
      </c>
      <c r="L5214" s="12" t="str">
        <f>Data!P5214</f>
        <v>Nuevo</v>
      </c>
    </row>
    <row r="5215">
      <c r="A5215" s="11">
        <v>5214.0</v>
      </c>
      <c r="B5215" s="14">
        <f>Data!D5215</f>
        <v>44386</v>
      </c>
      <c r="C5215" s="12">
        <f>IFERROR(VLOOKUP(Data!B5215, Minorista!$A$2:$B$100, 2, FALSE), "")</f>
        <v>1</v>
      </c>
      <c r="D5215" s="12">
        <f t="array" ref="D5215">INDEX(Producto!$A$2:$A$500, MATCH(Data!H5215, Producto!$B$2:$B$500, 0))</f>
        <v>3</v>
      </c>
      <c r="E5215" s="12">
        <f>VLOOKUP(Data!E5215 &amp; Data!F5215 &amp; Data!G5215, Ubicacion!$A$2:$B$1000, 2, FALSE)</f>
        <v>19</v>
      </c>
      <c r="F5215" s="15">
        <f>Data!J5215</f>
        <v>150</v>
      </c>
      <c r="G5215" s="16">
        <f>Data!I5215</f>
        <v>79</v>
      </c>
      <c r="H5215" s="17">
        <f>Data!K5215</f>
        <v>11850</v>
      </c>
      <c r="I5215" s="17">
        <f>Data!L5215</f>
        <v>4266</v>
      </c>
      <c r="J5215" s="12" t="str">
        <f>Data!N5215</f>
        <v>Online</v>
      </c>
      <c r="K5215" s="12" t="str">
        <f>Data!O5215</f>
        <v>Efectivo</v>
      </c>
      <c r="L5215" s="12" t="str">
        <f>Data!P5215</f>
        <v>Nuevo</v>
      </c>
    </row>
    <row r="5216">
      <c r="A5216" s="11">
        <v>5215.0</v>
      </c>
      <c r="B5216" s="14">
        <f>Data!D5216</f>
        <v>44386</v>
      </c>
      <c r="C5216" s="12">
        <f>IFERROR(VLOOKUP(Data!B5216, Minorista!$A$2:$B$100, 2, FALSE), "")</f>
        <v>1</v>
      </c>
      <c r="D5216" s="12">
        <f t="array" ref="D5216">INDEX(Producto!$A$2:$A$500, MATCH(Data!H5216, Producto!$B$2:$B$500, 0))</f>
        <v>4</v>
      </c>
      <c r="E5216" s="12">
        <f>VLOOKUP(Data!E5216 &amp; Data!F5216 &amp; Data!G5216, Ubicacion!$A$2:$B$1000, 2, FALSE)</f>
        <v>19</v>
      </c>
      <c r="F5216" s="15">
        <f>Data!J5216</f>
        <v>130</v>
      </c>
      <c r="G5216" s="16">
        <f>Data!I5216</f>
        <v>73</v>
      </c>
      <c r="H5216" s="17">
        <f>Data!K5216</f>
        <v>9490</v>
      </c>
      <c r="I5216" s="17">
        <f>Data!L5216</f>
        <v>3796</v>
      </c>
      <c r="J5216" s="12" t="str">
        <f>Data!N5216</f>
        <v>Online</v>
      </c>
      <c r="K5216" s="12" t="str">
        <f>Data!O5216</f>
        <v>Tarjeta</v>
      </c>
      <c r="L5216" s="12" t="str">
        <f>Data!P5216</f>
        <v>Recurrente</v>
      </c>
    </row>
    <row r="5217">
      <c r="A5217" s="11">
        <v>5216.0</v>
      </c>
      <c r="B5217" s="14">
        <f>Data!D5217</f>
        <v>44386</v>
      </c>
      <c r="C5217" s="12">
        <f>IFERROR(VLOOKUP(Data!B5217, Minorista!$A$2:$B$100, 2, FALSE), "")</f>
        <v>1</v>
      </c>
      <c r="D5217" s="12">
        <f t="array" ref="D5217">INDEX(Producto!$A$2:$A$500, MATCH(Data!H5217, Producto!$B$2:$B$500, 0))</f>
        <v>5</v>
      </c>
      <c r="E5217" s="12">
        <f>VLOOKUP(Data!E5217 &amp; Data!F5217 &amp; Data!G5217, Ubicacion!$A$2:$B$1000, 2, FALSE)</f>
        <v>19</v>
      </c>
      <c r="F5217" s="15">
        <f>Data!J5217</f>
        <v>149</v>
      </c>
      <c r="G5217" s="16">
        <f>Data!I5217</f>
        <v>80</v>
      </c>
      <c r="H5217" s="17">
        <f>Data!K5217</f>
        <v>11920</v>
      </c>
      <c r="I5217" s="17">
        <f>Data!L5217</f>
        <v>3576</v>
      </c>
      <c r="J5217" s="12" t="str">
        <f>Data!N5217</f>
        <v>Online</v>
      </c>
      <c r="K5217" s="12" t="str">
        <f>Data!O5217</f>
        <v>Transferencia bancaria</v>
      </c>
      <c r="L5217" s="12" t="str">
        <f>Data!P5217</f>
        <v>Nuevo</v>
      </c>
    </row>
    <row r="5218">
      <c r="A5218" s="11">
        <v>5217.0</v>
      </c>
      <c r="B5218" s="14">
        <f>Data!D5218</f>
        <v>44386</v>
      </c>
      <c r="C5218" s="12">
        <f>IFERROR(VLOOKUP(Data!B5218, Minorista!$A$2:$B$100, 2, FALSE), "")</f>
        <v>1</v>
      </c>
      <c r="D5218" s="12">
        <f t="array" ref="D5218">INDEX(Producto!$A$2:$A$500, MATCH(Data!H5218, Producto!$B$2:$B$500, 0))</f>
        <v>6</v>
      </c>
      <c r="E5218" s="12">
        <f>VLOOKUP(Data!E5218 &amp; Data!F5218 &amp; Data!G5218, Ubicacion!$A$2:$B$1000, 2, FALSE)</f>
        <v>19</v>
      </c>
      <c r="F5218" s="15">
        <f>Data!J5218</f>
        <v>154</v>
      </c>
      <c r="G5218" s="16">
        <f>Data!I5218</f>
        <v>96</v>
      </c>
      <c r="H5218" s="17">
        <f>Data!K5218</f>
        <v>14784</v>
      </c>
      <c r="I5218" s="17">
        <f>Data!L5218</f>
        <v>7687.68</v>
      </c>
      <c r="J5218" s="12" t="str">
        <f>Data!N5218</f>
        <v>Online</v>
      </c>
      <c r="K5218" s="12" t="str">
        <f>Data!O5218</f>
        <v>Tarjeta</v>
      </c>
      <c r="L5218" s="12" t="str">
        <f>Data!P5218</f>
        <v>Nuevo</v>
      </c>
    </row>
    <row r="5219">
      <c r="A5219" s="11">
        <v>5218.0</v>
      </c>
      <c r="B5219" s="14">
        <f>Data!D5219</f>
        <v>44418</v>
      </c>
      <c r="C5219" s="12">
        <f>IFERROR(VLOOKUP(Data!B5219, Minorista!$A$2:$B$100, 2, FALSE), "")</f>
        <v>1</v>
      </c>
      <c r="D5219" s="12">
        <f t="array" ref="D5219">INDEX(Producto!$A$2:$A$500, MATCH(Data!H5219, Producto!$B$2:$B$500, 0))</f>
        <v>1</v>
      </c>
      <c r="E5219" s="12">
        <f>VLOOKUP(Data!E5219 &amp; Data!F5219 &amp; Data!G5219, Ubicacion!$A$2:$B$1000, 2, FALSE)</f>
        <v>19</v>
      </c>
      <c r="F5219" s="15">
        <f>Data!J5219</f>
        <v>210</v>
      </c>
      <c r="G5219" s="16">
        <f>Data!I5219</f>
        <v>79</v>
      </c>
      <c r="H5219" s="17">
        <f>Data!K5219</f>
        <v>16590</v>
      </c>
      <c r="I5219" s="17">
        <f>Data!L5219</f>
        <v>6138.3</v>
      </c>
      <c r="J5219" s="12" t="str">
        <f>Data!N5219</f>
        <v>Online</v>
      </c>
      <c r="K5219" s="12" t="str">
        <f>Data!O5219</f>
        <v>Efectivo</v>
      </c>
      <c r="L5219" s="12" t="str">
        <f>Data!P5219</f>
        <v>Recurrente</v>
      </c>
    </row>
    <row r="5220">
      <c r="A5220" s="11">
        <v>5219.0</v>
      </c>
      <c r="B5220" s="14">
        <f>Data!D5220</f>
        <v>44418</v>
      </c>
      <c r="C5220" s="12">
        <f>IFERROR(VLOOKUP(Data!B5220, Minorista!$A$2:$B$100, 2, FALSE), "")</f>
        <v>1</v>
      </c>
      <c r="D5220" s="12">
        <f t="array" ref="D5220">INDEX(Producto!$A$2:$A$500, MATCH(Data!H5220, Producto!$B$2:$B$500, 0))</f>
        <v>2</v>
      </c>
      <c r="E5220" s="12">
        <f>VLOOKUP(Data!E5220 &amp; Data!F5220 &amp; Data!G5220, Ubicacion!$A$2:$B$1000, 2, FALSE)</f>
        <v>19</v>
      </c>
      <c r="F5220" s="15">
        <f>Data!J5220</f>
        <v>218</v>
      </c>
      <c r="G5220" s="16">
        <f>Data!I5220</f>
        <v>71</v>
      </c>
      <c r="H5220" s="17">
        <f>Data!K5220</f>
        <v>15478</v>
      </c>
      <c r="I5220" s="17">
        <f>Data!L5220</f>
        <v>5262.52</v>
      </c>
      <c r="J5220" s="12" t="str">
        <f>Data!N5220</f>
        <v>Online</v>
      </c>
      <c r="K5220" s="12" t="str">
        <f>Data!O5220</f>
        <v>Transferencia bancaria</v>
      </c>
      <c r="L5220" s="12" t="str">
        <f>Data!P5220</f>
        <v>Recurrente</v>
      </c>
    </row>
    <row r="5221">
      <c r="A5221" s="11">
        <v>5220.0</v>
      </c>
      <c r="B5221" s="14">
        <f>Data!D5221</f>
        <v>44418</v>
      </c>
      <c r="C5221" s="12">
        <f>IFERROR(VLOOKUP(Data!B5221, Minorista!$A$2:$B$100, 2, FALSE), "")</f>
        <v>1</v>
      </c>
      <c r="D5221" s="12">
        <f t="array" ref="D5221">INDEX(Producto!$A$2:$A$500, MATCH(Data!H5221, Producto!$B$2:$B$500, 0))</f>
        <v>3</v>
      </c>
      <c r="E5221" s="12">
        <f>VLOOKUP(Data!E5221 &amp; Data!F5221 &amp; Data!G5221, Ubicacion!$A$2:$B$1000, 2, FALSE)</f>
        <v>19</v>
      </c>
      <c r="F5221" s="15">
        <f>Data!J5221</f>
        <v>162</v>
      </c>
      <c r="G5221" s="16">
        <f>Data!I5221</f>
        <v>64</v>
      </c>
      <c r="H5221" s="17">
        <f>Data!K5221</f>
        <v>10368</v>
      </c>
      <c r="I5221" s="17">
        <f>Data!L5221</f>
        <v>4043.52</v>
      </c>
      <c r="J5221" s="12" t="str">
        <f>Data!N5221</f>
        <v>Online</v>
      </c>
      <c r="K5221" s="12" t="str">
        <f>Data!O5221</f>
        <v>Transferencia bancaria</v>
      </c>
      <c r="L5221" s="12" t="str">
        <f>Data!P5221</f>
        <v>Nuevo</v>
      </c>
    </row>
    <row r="5222">
      <c r="A5222" s="11">
        <v>5221.0</v>
      </c>
      <c r="B5222" s="14">
        <f>Data!D5222</f>
        <v>44418</v>
      </c>
      <c r="C5222" s="12">
        <f>IFERROR(VLOOKUP(Data!B5222, Minorista!$A$2:$B$100, 2, FALSE), "")</f>
        <v>1</v>
      </c>
      <c r="D5222" s="12">
        <f t="array" ref="D5222">INDEX(Producto!$A$2:$A$500, MATCH(Data!H5222, Producto!$B$2:$B$500, 0))</f>
        <v>4</v>
      </c>
      <c r="E5222" s="12">
        <f>VLOOKUP(Data!E5222 &amp; Data!F5222 &amp; Data!G5222, Ubicacion!$A$2:$B$1000, 2, FALSE)</f>
        <v>19</v>
      </c>
      <c r="F5222" s="15">
        <f>Data!J5222</f>
        <v>142</v>
      </c>
      <c r="G5222" s="16">
        <f>Data!I5222</f>
        <v>67</v>
      </c>
      <c r="H5222" s="17">
        <f>Data!K5222</f>
        <v>9514</v>
      </c>
      <c r="I5222" s="17">
        <f>Data!L5222</f>
        <v>3615.32</v>
      </c>
      <c r="J5222" s="12" t="str">
        <f>Data!N5222</f>
        <v>Online</v>
      </c>
      <c r="K5222" s="12" t="str">
        <f>Data!O5222</f>
        <v>Efectivo</v>
      </c>
      <c r="L5222" s="12" t="str">
        <f>Data!P5222</f>
        <v>Nuevo</v>
      </c>
    </row>
    <row r="5223">
      <c r="A5223" s="11">
        <v>5222.0</v>
      </c>
      <c r="B5223" s="14">
        <f>Data!D5223</f>
        <v>44418</v>
      </c>
      <c r="C5223" s="12">
        <f>IFERROR(VLOOKUP(Data!B5223, Minorista!$A$2:$B$100, 2, FALSE), "")</f>
        <v>2</v>
      </c>
      <c r="D5223" s="12">
        <f t="array" ref="D5223">INDEX(Producto!$A$2:$A$500, MATCH(Data!H5223, Producto!$B$2:$B$500, 0))</f>
        <v>5</v>
      </c>
      <c r="E5223" s="12">
        <f>VLOOKUP(Data!E5223 &amp; Data!F5223 &amp; Data!G5223, Ubicacion!$A$2:$B$1000, 2, FALSE)</f>
        <v>19</v>
      </c>
      <c r="F5223" s="15">
        <f>Data!J5223</f>
        <v>147</v>
      </c>
      <c r="G5223" s="16">
        <f>Data!I5223</f>
        <v>69</v>
      </c>
      <c r="H5223" s="17">
        <f>Data!K5223</f>
        <v>10143</v>
      </c>
      <c r="I5223" s="17">
        <f>Data!L5223</f>
        <v>2738.61</v>
      </c>
      <c r="J5223" s="12" t="str">
        <f>Data!N5223</f>
        <v>Online</v>
      </c>
      <c r="K5223" s="12" t="str">
        <f>Data!O5223</f>
        <v>Transferencia bancaria</v>
      </c>
      <c r="L5223" s="12" t="str">
        <f>Data!P5223</f>
        <v>Recurrente</v>
      </c>
    </row>
    <row r="5224">
      <c r="A5224" s="11">
        <v>5223.0</v>
      </c>
      <c r="B5224" s="14">
        <f>Data!D5224</f>
        <v>44418</v>
      </c>
      <c r="C5224" s="12">
        <f>IFERROR(VLOOKUP(Data!B5224, Minorista!$A$2:$B$100, 2, FALSE), "")</f>
        <v>2</v>
      </c>
      <c r="D5224" s="12">
        <f t="array" ref="D5224">INDEX(Producto!$A$2:$A$500, MATCH(Data!H5224, Producto!$B$2:$B$500, 0))</f>
        <v>6</v>
      </c>
      <c r="E5224" s="12">
        <f>VLOOKUP(Data!E5224 &amp; Data!F5224 &amp; Data!G5224, Ubicacion!$A$2:$B$1000, 2, FALSE)</f>
        <v>19</v>
      </c>
      <c r="F5224" s="15">
        <f>Data!J5224</f>
        <v>88</v>
      </c>
      <c r="G5224" s="16">
        <f>Data!I5224</f>
        <v>72</v>
      </c>
      <c r="H5224" s="17">
        <f>Data!K5224</f>
        <v>6336</v>
      </c>
      <c r="I5224" s="17">
        <f>Data!L5224</f>
        <v>3358.08</v>
      </c>
      <c r="J5224" s="12" t="str">
        <f>Data!N5224</f>
        <v>Online</v>
      </c>
      <c r="K5224" s="12" t="str">
        <f>Data!O5224</f>
        <v>Tarjeta</v>
      </c>
      <c r="L5224" s="12" t="str">
        <f>Data!P5224</f>
        <v>Nuevo</v>
      </c>
    </row>
    <row r="5225">
      <c r="A5225" s="11">
        <v>5224.0</v>
      </c>
      <c r="B5225" s="14">
        <f>Data!D5225</f>
        <v>44450</v>
      </c>
      <c r="C5225" s="12">
        <f>IFERROR(VLOOKUP(Data!B5225, Minorista!$A$2:$B$100, 2, FALSE), "")</f>
        <v>2</v>
      </c>
      <c r="D5225" s="12">
        <f t="array" ref="D5225">INDEX(Producto!$A$2:$A$500, MATCH(Data!H5225, Producto!$B$2:$B$500, 0))</f>
        <v>1</v>
      </c>
      <c r="E5225" s="12">
        <f>VLOOKUP(Data!E5225 &amp; Data!F5225 &amp; Data!G5225, Ubicacion!$A$2:$B$1000, 2, FALSE)</f>
        <v>19</v>
      </c>
      <c r="F5225" s="15">
        <f>Data!J5225</f>
        <v>149</v>
      </c>
      <c r="G5225" s="16">
        <f>Data!I5225</f>
        <v>62</v>
      </c>
      <c r="H5225" s="17">
        <f>Data!K5225</f>
        <v>9238</v>
      </c>
      <c r="I5225" s="17">
        <f>Data!L5225</f>
        <v>3325.68</v>
      </c>
      <c r="J5225" s="12" t="str">
        <f>Data!N5225</f>
        <v>Online</v>
      </c>
      <c r="K5225" s="12" t="str">
        <f>Data!O5225</f>
        <v>Transferencia bancaria</v>
      </c>
      <c r="L5225" s="12" t="str">
        <f>Data!P5225</f>
        <v>Recurrente</v>
      </c>
    </row>
    <row r="5226">
      <c r="A5226" s="11">
        <v>5225.0</v>
      </c>
      <c r="B5226" s="14">
        <f>Data!D5226</f>
        <v>44450</v>
      </c>
      <c r="C5226" s="12">
        <f>IFERROR(VLOOKUP(Data!B5226, Minorista!$A$2:$B$100, 2, FALSE), "")</f>
        <v>2</v>
      </c>
      <c r="D5226" s="12">
        <f t="array" ref="D5226">INDEX(Producto!$A$2:$A$500, MATCH(Data!H5226, Producto!$B$2:$B$500, 0))</f>
        <v>2</v>
      </c>
      <c r="E5226" s="12">
        <f>VLOOKUP(Data!E5226 &amp; Data!F5226 &amp; Data!G5226, Ubicacion!$A$2:$B$1000, 2, FALSE)</f>
        <v>19</v>
      </c>
      <c r="F5226" s="15">
        <f>Data!J5226</f>
        <v>149</v>
      </c>
      <c r="G5226" s="16">
        <f>Data!I5226</f>
        <v>69</v>
      </c>
      <c r="H5226" s="17">
        <f>Data!K5226</f>
        <v>10281</v>
      </c>
      <c r="I5226" s="17">
        <f>Data!L5226</f>
        <v>3392.73</v>
      </c>
      <c r="J5226" s="12" t="str">
        <f>Data!N5226</f>
        <v>Online</v>
      </c>
      <c r="K5226" s="12" t="str">
        <f>Data!O5226</f>
        <v>Efectivo</v>
      </c>
      <c r="L5226" s="12" t="str">
        <f>Data!P5226</f>
        <v>Nuevo</v>
      </c>
    </row>
    <row r="5227">
      <c r="A5227" s="11">
        <v>5226.0</v>
      </c>
      <c r="B5227" s="14">
        <f>Data!D5227</f>
        <v>44450</v>
      </c>
      <c r="C5227" s="12">
        <f>IFERROR(VLOOKUP(Data!B5227, Minorista!$A$2:$B$100, 2, FALSE), "")</f>
        <v>2</v>
      </c>
      <c r="D5227" s="12">
        <f t="array" ref="D5227">INDEX(Producto!$A$2:$A$500, MATCH(Data!H5227, Producto!$B$2:$B$500, 0))</f>
        <v>3</v>
      </c>
      <c r="E5227" s="12">
        <f>VLOOKUP(Data!E5227 &amp; Data!F5227 &amp; Data!G5227, Ubicacion!$A$2:$B$1000, 2, FALSE)</f>
        <v>19</v>
      </c>
      <c r="F5227" s="15">
        <f>Data!J5227</f>
        <v>105</v>
      </c>
      <c r="G5227" s="16">
        <f>Data!I5227</f>
        <v>64</v>
      </c>
      <c r="H5227" s="17">
        <f>Data!K5227</f>
        <v>6720</v>
      </c>
      <c r="I5227" s="17">
        <f>Data!L5227</f>
        <v>2620.8</v>
      </c>
      <c r="J5227" s="12" t="str">
        <f>Data!N5227</f>
        <v>Online</v>
      </c>
      <c r="K5227" s="12" t="str">
        <f>Data!O5227</f>
        <v>Transferencia bancaria</v>
      </c>
      <c r="L5227" s="12" t="str">
        <f>Data!P5227</f>
        <v>Recurrente</v>
      </c>
    </row>
    <row r="5228">
      <c r="A5228" s="11">
        <v>5227.0</v>
      </c>
      <c r="B5228" s="14">
        <f>Data!D5228</f>
        <v>44450</v>
      </c>
      <c r="C5228" s="12">
        <f>IFERROR(VLOOKUP(Data!B5228, Minorista!$A$2:$B$100, 2, FALSE), "")</f>
        <v>2</v>
      </c>
      <c r="D5228" s="12">
        <f t="array" ref="D5228">INDEX(Producto!$A$2:$A$500, MATCH(Data!H5228, Producto!$B$2:$B$500, 0))</f>
        <v>4</v>
      </c>
      <c r="E5228" s="12">
        <f>VLOOKUP(Data!E5228 &amp; Data!F5228 &amp; Data!G5228, Ubicacion!$A$2:$B$1000, 2, FALSE)</f>
        <v>19</v>
      </c>
      <c r="F5228" s="15">
        <f>Data!J5228</f>
        <v>85</v>
      </c>
      <c r="G5228" s="16">
        <f>Data!I5228</f>
        <v>62</v>
      </c>
      <c r="H5228" s="17">
        <f>Data!K5228</f>
        <v>5270</v>
      </c>
      <c r="I5228" s="17">
        <f>Data!L5228</f>
        <v>2108</v>
      </c>
      <c r="J5228" s="12" t="str">
        <f>Data!N5228</f>
        <v>Online</v>
      </c>
      <c r="K5228" s="12" t="str">
        <f>Data!O5228</f>
        <v>Efectivo</v>
      </c>
      <c r="L5228" s="12" t="str">
        <f>Data!P5228</f>
        <v>Recurrente</v>
      </c>
    </row>
    <row r="5229">
      <c r="A5229" s="11">
        <v>5228.0</v>
      </c>
      <c r="B5229" s="14">
        <f>Data!D5229</f>
        <v>44450</v>
      </c>
      <c r="C5229" s="12">
        <f>IFERROR(VLOOKUP(Data!B5229, Minorista!$A$2:$B$100, 2, FALSE), "")</f>
        <v>2</v>
      </c>
      <c r="D5229" s="12">
        <f t="array" ref="D5229">INDEX(Producto!$A$2:$A$500, MATCH(Data!H5229, Producto!$B$2:$B$500, 0))</f>
        <v>5</v>
      </c>
      <c r="E5229" s="12">
        <f>VLOOKUP(Data!E5229 &amp; Data!F5229 &amp; Data!G5229, Ubicacion!$A$2:$B$1000, 2, FALSE)</f>
        <v>19</v>
      </c>
      <c r="F5229" s="15">
        <f>Data!J5229</f>
        <v>91</v>
      </c>
      <c r="G5229" s="16">
        <f>Data!I5229</f>
        <v>71</v>
      </c>
      <c r="H5229" s="17">
        <f>Data!K5229</f>
        <v>6461</v>
      </c>
      <c r="I5229" s="17">
        <f>Data!L5229</f>
        <v>1938.3</v>
      </c>
      <c r="J5229" s="12" t="str">
        <f>Data!N5229</f>
        <v>Online</v>
      </c>
      <c r="K5229" s="12" t="str">
        <f>Data!O5229</f>
        <v>Efectivo</v>
      </c>
      <c r="L5229" s="12" t="str">
        <f>Data!P5229</f>
        <v>Nuevo</v>
      </c>
    </row>
    <row r="5230">
      <c r="A5230" s="11">
        <v>5229.0</v>
      </c>
      <c r="B5230" s="14">
        <f>Data!D5230</f>
        <v>44450</v>
      </c>
      <c r="C5230" s="12">
        <f>IFERROR(VLOOKUP(Data!B5230, Minorista!$A$2:$B$100, 2, FALSE), "")</f>
        <v>2</v>
      </c>
      <c r="D5230" s="12">
        <f t="array" ref="D5230">INDEX(Producto!$A$2:$A$500, MATCH(Data!H5230, Producto!$B$2:$B$500, 0))</f>
        <v>6</v>
      </c>
      <c r="E5230" s="12">
        <f>VLOOKUP(Data!E5230 &amp; Data!F5230 &amp; Data!G5230, Ubicacion!$A$2:$B$1000, 2, FALSE)</f>
        <v>19</v>
      </c>
      <c r="F5230" s="15">
        <f>Data!J5230</f>
        <v>105</v>
      </c>
      <c r="G5230" s="16">
        <f>Data!I5230</f>
        <v>56</v>
      </c>
      <c r="H5230" s="17">
        <f>Data!K5230</f>
        <v>5880</v>
      </c>
      <c r="I5230" s="17">
        <f>Data!L5230</f>
        <v>3116.4</v>
      </c>
      <c r="J5230" s="12" t="str">
        <f>Data!N5230</f>
        <v>Online</v>
      </c>
      <c r="K5230" s="12" t="str">
        <f>Data!O5230</f>
        <v>Transferencia bancaria</v>
      </c>
      <c r="L5230" s="12" t="str">
        <f>Data!P5230</f>
        <v>Recurrente</v>
      </c>
    </row>
    <row r="5231">
      <c r="A5231" s="11">
        <v>5230.0</v>
      </c>
      <c r="B5231" s="14">
        <f>Data!D5231</f>
        <v>44479</v>
      </c>
      <c r="C5231" s="12">
        <f>IFERROR(VLOOKUP(Data!B5231, Minorista!$A$2:$B$100, 2, FALSE), "")</f>
        <v>2</v>
      </c>
      <c r="D5231" s="12">
        <f t="array" ref="D5231">INDEX(Producto!$A$2:$A$500, MATCH(Data!H5231, Producto!$B$2:$B$500, 0))</f>
        <v>1</v>
      </c>
      <c r="E5231" s="12">
        <f>VLOOKUP(Data!E5231 &amp; Data!F5231 &amp; Data!G5231, Ubicacion!$A$2:$B$1000, 2, FALSE)</f>
        <v>19</v>
      </c>
      <c r="F5231" s="15">
        <f>Data!J5231</f>
        <v>124</v>
      </c>
      <c r="G5231" s="16">
        <f>Data!I5231</f>
        <v>52</v>
      </c>
      <c r="H5231" s="17">
        <f>Data!K5231</f>
        <v>6448</v>
      </c>
      <c r="I5231" s="17">
        <f>Data!L5231</f>
        <v>2579.2</v>
      </c>
      <c r="J5231" s="12" t="str">
        <f>Data!N5231</f>
        <v>Online</v>
      </c>
      <c r="K5231" s="12" t="str">
        <f>Data!O5231</f>
        <v>Tarjeta</v>
      </c>
      <c r="L5231" s="12" t="str">
        <f>Data!P5231</f>
        <v>Nuevo</v>
      </c>
    </row>
    <row r="5232">
      <c r="A5232" s="11">
        <v>5231.0</v>
      </c>
      <c r="B5232" s="14">
        <f>Data!D5232</f>
        <v>44479</v>
      </c>
      <c r="C5232" s="12">
        <f>IFERROR(VLOOKUP(Data!B5232, Minorista!$A$2:$B$100, 2, FALSE), "")</f>
        <v>2</v>
      </c>
      <c r="D5232" s="12">
        <f t="array" ref="D5232">INDEX(Producto!$A$2:$A$500, MATCH(Data!H5232, Producto!$B$2:$B$500, 0))</f>
        <v>2</v>
      </c>
      <c r="E5232" s="12">
        <f>VLOOKUP(Data!E5232 &amp; Data!F5232 &amp; Data!G5232, Ubicacion!$A$2:$B$1000, 2, FALSE)</f>
        <v>19</v>
      </c>
      <c r="F5232" s="15">
        <f>Data!J5232</f>
        <v>138</v>
      </c>
      <c r="G5232" s="16">
        <f>Data!I5232</f>
        <v>61</v>
      </c>
      <c r="H5232" s="17">
        <f>Data!K5232</f>
        <v>8418</v>
      </c>
      <c r="I5232" s="17">
        <f>Data!L5232</f>
        <v>2525.4</v>
      </c>
      <c r="J5232" s="12" t="str">
        <f>Data!N5232</f>
        <v>Online</v>
      </c>
      <c r="K5232" s="12" t="str">
        <f>Data!O5232</f>
        <v>Efectivo</v>
      </c>
      <c r="L5232" s="12" t="str">
        <f>Data!P5232</f>
        <v>Nuevo</v>
      </c>
    </row>
    <row r="5233">
      <c r="A5233" s="11">
        <v>5232.0</v>
      </c>
      <c r="B5233" s="14">
        <f>Data!D5233</f>
        <v>44479</v>
      </c>
      <c r="C5233" s="12">
        <f>IFERROR(VLOOKUP(Data!B5233, Minorista!$A$2:$B$100, 2, FALSE), "")</f>
        <v>2</v>
      </c>
      <c r="D5233" s="12">
        <f t="array" ref="D5233">INDEX(Producto!$A$2:$A$500, MATCH(Data!H5233, Producto!$B$2:$B$500, 0))</f>
        <v>3</v>
      </c>
      <c r="E5233" s="12">
        <f>VLOOKUP(Data!E5233 &amp; Data!F5233 &amp; Data!G5233, Ubicacion!$A$2:$B$1000, 2, FALSE)</f>
        <v>19</v>
      </c>
      <c r="F5233" s="15">
        <f>Data!J5233</f>
        <v>87</v>
      </c>
      <c r="G5233" s="16">
        <f>Data!I5233</f>
        <v>56</v>
      </c>
      <c r="H5233" s="17">
        <f>Data!K5233</f>
        <v>4872</v>
      </c>
      <c r="I5233" s="17">
        <f>Data!L5233</f>
        <v>1705.2</v>
      </c>
      <c r="J5233" s="12" t="str">
        <f>Data!N5233</f>
        <v>Online</v>
      </c>
      <c r="K5233" s="12" t="str">
        <f>Data!O5233</f>
        <v>Efectivo</v>
      </c>
      <c r="L5233" s="12" t="str">
        <f>Data!P5233</f>
        <v>Recurrente</v>
      </c>
    </row>
    <row r="5234">
      <c r="A5234" s="11">
        <v>5233.0</v>
      </c>
      <c r="B5234" s="14">
        <f>Data!D5234</f>
        <v>44479</v>
      </c>
      <c r="C5234" s="12">
        <f>IFERROR(VLOOKUP(Data!B5234, Minorista!$A$2:$B$100, 2, FALSE), "")</f>
        <v>2</v>
      </c>
      <c r="D5234" s="12">
        <f t="array" ref="D5234">INDEX(Producto!$A$2:$A$500, MATCH(Data!H5234, Producto!$B$2:$B$500, 0))</f>
        <v>4</v>
      </c>
      <c r="E5234" s="12">
        <f>VLOOKUP(Data!E5234 &amp; Data!F5234 &amp; Data!G5234, Ubicacion!$A$2:$B$1000, 2, FALSE)</f>
        <v>19</v>
      </c>
      <c r="F5234" s="15">
        <f>Data!J5234</f>
        <v>83</v>
      </c>
      <c r="G5234" s="16">
        <f>Data!I5234</f>
        <v>50</v>
      </c>
      <c r="H5234" s="17">
        <f>Data!K5234</f>
        <v>4150</v>
      </c>
      <c r="I5234" s="17">
        <f>Data!L5234</f>
        <v>1535.5</v>
      </c>
      <c r="J5234" s="12" t="str">
        <f>Data!N5234</f>
        <v>Online</v>
      </c>
      <c r="K5234" s="12" t="str">
        <f>Data!O5234</f>
        <v>Transferencia bancaria</v>
      </c>
      <c r="L5234" s="12" t="str">
        <f>Data!P5234</f>
        <v>Nuevo</v>
      </c>
    </row>
    <row r="5235">
      <c r="A5235" s="11">
        <v>5234.0</v>
      </c>
      <c r="B5235" s="14">
        <f>Data!D5235</f>
        <v>44479</v>
      </c>
      <c r="C5235" s="12">
        <f>IFERROR(VLOOKUP(Data!B5235, Minorista!$A$2:$B$100, 2, FALSE), "")</f>
        <v>2</v>
      </c>
      <c r="D5235" s="12">
        <f t="array" ref="D5235">INDEX(Producto!$A$2:$A$500, MATCH(Data!H5235, Producto!$B$2:$B$500, 0))</f>
        <v>5</v>
      </c>
      <c r="E5235" s="12">
        <f>VLOOKUP(Data!E5235 &amp; Data!F5235 &amp; Data!G5235, Ubicacion!$A$2:$B$1000, 2, FALSE)</f>
        <v>19</v>
      </c>
      <c r="F5235" s="15">
        <f>Data!J5235</f>
        <v>70</v>
      </c>
      <c r="G5235" s="16">
        <f>Data!I5235</f>
        <v>63</v>
      </c>
      <c r="H5235" s="17">
        <f>Data!K5235</f>
        <v>4410</v>
      </c>
      <c r="I5235" s="17">
        <f>Data!L5235</f>
        <v>1234.8</v>
      </c>
      <c r="J5235" s="12" t="str">
        <f>Data!N5235</f>
        <v>Online</v>
      </c>
      <c r="K5235" s="12" t="str">
        <f>Data!O5235</f>
        <v>Transferencia bancaria</v>
      </c>
      <c r="L5235" s="12" t="str">
        <f>Data!P5235</f>
        <v>Recurrente</v>
      </c>
    </row>
    <row r="5236">
      <c r="A5236" s="11">
        <v>5235.0</v>
      </c>
      <c r="B5236" s="14">
        <f>Data!D5236</f>
        <v>44479</v>
      </c>
      <c r="C5236" s="12">
        <f>IFERROR(VLOOKUP(Data!B5236, Minorista!$A$2:$B$100, 2, FALSE), "")</f>
        <v>2</v>
      </c>
      <c r="D5236" s="12">
        <f t="array" ref="D5236">INDEX(Producto!$A$2:$A$500, MATCH(Data!H5236, Producto!$B$2:$B$500, 0))</f>
        <v>6</v>
      </c>
      <c r="E5236" s="12">
        <f>VLOOKUP(Data!E5236 &amp; Data!F5236 &amp; Data!G5236, Ubicacion!$A$2:$B$1000, 2, FALSE)</f>
        <v>19</v>
      </c>
      <c r="F5236" s="15">
        <f>Data!J5236</f>
        <v>75</v>
      </c>
      <c r="G5236" s="16">
        <f>Data!I5236</f>
        <v>64</v>
      </c>
      <c r="H5236" s="17">
        <f>Data!K5236</f>
        <v>4800</v>
      </c>
      <c r="I5236" s="17">
        <f>Data!L5236</f>
        <v>2448</v>
      </c>
      <c r="J5236" s="12" t="str">
        <f>Data!N5236</f>
        <v>Online</v>
      </c>
      <c r="K5236" s="12" t="str">
        <f>Data!O5236</f>
        <v>Transferencia bancaria</v>
      </c>
      <c r="L5236" s="12" t="str">
        <f>Data!P5236</f>
        <v>Recurrente</v>
      </c>
    </row>
    <row r="5237">
      <c r="A5237" s="11">
        <v>5236.0</v>
      </c>
      <c r="B5237" s="14">
        <f>Data!D5237</f>
        <v>44510</v>
      </c>
      <c r="C5237" s="12">
        <f>IFERROR(VLOOKUP(Data!B5237, Minorista!$A$2:$B$100, 2, FALSE), "")</f>
        <v>2</v>
      </c>
      <c r="D5237" s="12">
        <f t="array" ref="D5237">INDEX(Producto!$A$2:$A$500, MATCH(Data!H5237, Producto!$B$2:$B$500, 0))</f>
        <v>1</v>
      </c>
      <c r="E5237" s="12">
        <f>VLOOKUP(Data!E5237 &amp; Data!F5237 &amp; Data!G5237, Ubicacion!$A$2:$B$1000, 2, FALSE)</f>
        <v>19</v>
      </c>
      <c r="F5237" s="15">
        <f>Data!J5237</f>
        <v>158</v>
      </c>
      <c r="G5237" s="16">
        <f>Data!I5237</f>
        <v>51</v>
      </c>
      <c r="H5237" s="17">
        <f>Data!K5237</f>
        <v>8058</v>
      </c>
      <c r="I5237" s="17">
        <f>Data!L5237</f>
        <v>2981.46</v>
      </c>
      <c r="J5237" s="12" t="str">
        <f>Data!N5237</f>
        <v>Online</v>
      </c>
      <c r="K5237" s="12" t="str">
        <f>Data!O5237</f>
        <v>Efectivo</v>
      </c>
      <c r="L5237" s="12" t="str">
        <f>Data!P5237</f>
        <v>Nuevo</v>
      </c>
    </row>
    <row r="5238">
      <c r="A5238" s="11">
        <v>5237.0</v>
      </c>
      <c r="B5238" s="14">
        <f>Data!D5238</f>
        <v>44510</v>
      </c>
      <c r="C5238" s="12">
        <f>IFERROR(VLOOKUP(Data!B5238, Minorista!$A$2:$B$100, 2, FALSE), "")</f>
        <v>2</v>
      </c>
      <c r="D5238" s="12">
        <f t="array" ref="D5238">INDEX(Producto!$A$2:$A$500, MATCH(Data!H5238, Producto!$B$2:$B$500, 0))</f>
        <v>2</v>
      </c>
      <c r="E5238" s="12">
        <f>VLOOKUP(Data!E5238 &amp; Data!F5238 &amp; Data!G5238, Ubicacion!$A$2:$B$1000, 2, FALSE)</f>
        <v>19</v>
      </c>
      <c r="F5238" s="15">
        <f>Data!J5238</f>
        <v>168</v>
      </c>
      <c r="G5238" s="16">
        <f>Data!I5238</f>
        <v>56</v>
      </c>
      <c r="H5238" s="17">
        <f>Data!K5238</f>
        <v>9408</v>
      </c>
      <c r="I5238" s="17">
        <f>Data!L5238</f>
        <v>3010.56</v>
      </c>
      <c r="J5238" s="12" t="str">
        <f>Data!N5238</f>
        <v>Online</v>
      </c>
      <c r="K5238" s="12" t="str">
        <f>Data!O5238</f>
        <v>Efectivo</v>
      </c>
      <c r="L5238" s="12" t="str">
        <f>Data!P5238</f>
        <v>Recurrente</v>
      </c>
    </row>
    <row r="5239">
      <c r="A5239" s="11">
        <v>5238.0</v>
      </c>
      <c r="B5239" s="14">
        <f>Data!D5239</f>
        <v>44510</v>
      </c>
      <c r="C5239" s="12">
        <f>IFERROR(VLOOKUP(Data!B5239, Minorista!$A$2:$B$100, 2, FALSE), "")</f>
        <v>2</v>
      </c>
      <c r="D5239" s="12">
        <f t="array" ref="D5239">INDEX(Producto!$A$2:$A$500, MATCH(Data!H5239, Producto!$B$2:$B$500, 0))</f>
        <v>3</v>
      </c>
      <c r="E5239" s="12">
        <f>VLOOKUP(Data!E5239 &amp; Data!F5239 &amp; Data!G5239, Ubicacion!$A$2:$B$1000, 2, FALSE)</f>
        <v>19</v>
      </c>
      <c r="F5239" s="15">
        <f>Data!J5239</f>
        <v>123</v>
      </c>
      <c r="G5239" s="16">
        <f>Data!I5239</f>
        <v>50</v>
      </c>
      <c r="H5239" s="17">
        <f>Data!K5239</f>
        <v>6150</v>
      </c>
      <c r="I5239" s="17">
        <f>Data!L5239</f>
        <v>2460</v>
      </c>
      <c r="J5239" s="12" t="str">
        <f>Data!N5239</f>
        <v>Online</v>
      </c>
      <c r="K5239" s="12" t="str">
        <f>Data!O5239</f>
        <v>Efectivo</v>
      </c>
      <c r="L5239" s="12" t="str">
        <f>Data!P5239</f>
        <v>Recurrente</v>
      </c>
    </row>
    <row r="5240">
      <c r="A5240" s="11">
        <v>5239.0</v>
      </c>
      <c r="B5240" s="14">
        <f>Data!D5240</f>
        <v>44510</v>
      </c>
      <c r="C5240" s="12">
        <f>IFERROR(VLOOKUP(Data!B5240, Minorista!$A$2:$B$100, 2, FALSE), "")</f>
        <v>2</v>
      </c>
      <c r="D5240" s="12">
        <f t="array" ref="D5240">INDEX(Producto!$A$2:$A$500, MATCH(Data!H5240, Producto!$B$2:$B$500, 0))</f>
        <v>4</v>
      </c>
      <c r="E5240" s="12">
        <f>VLOOKUP(Data!E5240 &amp; Data!F5240 &amp; Data!G5240, Ubicacion!$A$2:$B$1000, 2, FALSE)</f>
        <v>19</v>
      </c>
      <c r="F5240" s="15">
        <f>Data!J5240</f>
        <v>104</v>
      </c>
      <c r="G5240" s="16">
        <f>Data!I5240</f>
        <v>60</v>
      </c>
      <c r="H5240" s="17">
        <f>Data!K5240</f>
        <v>6240</v>
      </c>
      <c r="I5240" s="17">
        <f>Data!L5240</f>
        <v>2433.6</v>
      </c>
      <c r="J5240" s="12" t="str">
        <f>Data!N5240</f>
        <v>Online</v>
      </c>
      <c r="K5240" s="12" t="str">
        <f>Data!O5240</f>
        <v>Efectivo</v>
      </c>
      <c r="L5240" s="12" t="str">
        <f>Data!P5240</f>
        <v>Nuevo</v>
      </c>
    </row>
    <row r="5241">
      <c r="A5241" s="11">
        <v>5240.0</v>
      </c>
      <c r="B5241" s="14">
        <f>Data!D5241</f>
        <v>44510</v>
      </c>
      <c r="C5241" s="12">
        <f>IFERROR(VLOOKUP(Data!B5241, Minorista!$A$2:$B$100, 2, FALSE), "")</f>
        <v>2</v>
      </c>
      <c r="D5241" s="12">
        <f t="array" ref="D5241">INDEX(Producto!$A$2:$A$500, MATCH(Data!H5241, Producto!$B$2:$B$500, 0))</f>
        <v>5</v>
      </c>
      <c r="E5241" s="12">
        <f>VLOOKUP(Data!E5241 &amp; Data!F5241 &amp; Data!G5241, Ubicacion!$A$2:$B$1000, 2, FALSE)</f>
        <v>19</v>
      </c>
      <c r="F5241" s="15">
        <f>Data!J5241</f>
        <v>113</v>
      </c>
      <c r="G5241" s="16">
        <f>Data!I5241</f>
        <v>83</v>
      </c>
      <c r="H5241" s="17">
        <f>Data!K5241</f>
        <v>9379</v>
      </c>
      <c r="I5241" s="17">
        <f>Data!L5241</f>
        <v>2813.7</v>
      </c>
      <c r="J5241" s="12" t="str">
        <f>Data!N5241</f>
        <v>Online</v>
      </c>
      <c r="K5241" s="12" t="str">
        <f>Data!O5241</f>
        <v>Efectivo</v>
      </c>
      <c r="L5241" s="12" t="str">
        <f>Data!P5241</f>
        <v>Nuevo</v>
      </c>
    </row>
    <row r="5242">
      <c r="A5242" s="11">
        <v>5241.0</v>
      </c>
      <c r="B5242" s="14">
        <f>Data!D5242</f>
        <v>44510</v>
      </c>
      <c r="C5242" s="12">
        <f>IFERROR(VLOOKUP(Data!B5242, Minorista!$A$2:$B$100, 2, FALSE), "")</f>
        <v>2</v>
      </c>
      <c r="D5242" s="12">
        <f t="array" ref="D5242">INDEX(Producto!$A$2:$A$500, MATCH(Data!H5242, Producto!$B$2:$B$500, 0))</f>
        <v>6</v>
      </c>
      <c r="E5242" s="12">
        <f>VLOOKUP(Data!E5242 &amp; Data!F5242 &amp; Data!G5242, Ubicacion!$A$2:$B$1000, 2, FALSE)</f>
        <v>19</v>
      </c>
      <c r="F5242" s="15">
        <f>Data!J5242</f>
        <v>140</v>
      </c>
      <c r="G5242" s="16">
        <f>Data!I5242</f>
        <v>82</v>
      </c>
      <c r="H5242" s="17">
        <f>Data!K5242</f>
        <v>11480</v>
      </c>
      <c r="I5242" s="17">
        <f>Data!L5242</f>
        <v>5969.6</v>
      </c>
      <c r="J5242" s="12" t="str">
        <f>Data!N5242</f>
        <v>Online</v>
      </c>
      <c r="K5242" s="12" t="str">
        <f>Data!O5242</f>
        <v>Transferencia bancaria</v>
      </c>
      <c r="L5242" s="12" t="str">
        <f>Data!P5242</f>
        <v>Recurrente</v>
      </c>
    </row>
    <row r="5243">
      <c r="A5243" s="11">
        <v>5242.0</v>
      </c>
      <c r="B5243" s="14">
        <f>Data!D5243</f>
        <v>44539</v>
      </c>
      <c r="C5243" s="12">
        <f>IFERROR(VLOOKUP(Data!B5243, Minorista!$A$2:$B$100, 2, FALSE), "")</f>
        <v>2</v>
      </c>
      <c r="D5243" s="12">
        <f t="array" ref="D5243">INDEX(Producto!$A$2:$A$500, MATCH(Data!H5243, Producto!$B$2:$B$500, 0))</f>
        <v>1</v>
      </c>
      <c r="E5243" s="12">
        <f>VLOOKUP(Data!E5243 &amp; Data!F5243 &amp; Data!G5243, Ubicacion!$A$2:$B$1000, 2, FALSE)</f>
        <v>19</v>
      </c>
      <c r="F5243" s="15">
        <f>Data!J5243</f>
        <v>189</v>
      </c>
      <c r="G5243" s="16">
        <f>Data!I5243</f>
        <v>68</v>
      </c>
      <c r="H5243" s="17">
        <f>Data!K5243</f>
        <v>12852</v>
      </c>
      <c r="I5243" s="17">
        <f>Data!L5243</f>
        <v>5140.8</v>
      </c>
      <c r="J5243" s="12" t="str">
        <f>Data!N5243</f>
        <v>Online</v>
      </c>
      <c r="K5243" s="12" t="str">
        <f>Data!O5243</f>
        <v>Transferencia bancaria</v>
      </c>
      <c r="L5243" s="12" t="str">
        <f>Data!P5243</f>
        <v>Nuevo</v>
      </c>
    </row>
    <row r="5244">
      <c r="A5244" s="11">
        <v>5243.0</v>
      </c>
      <c r="B5244" s="14">
        <f>Data!D5244</f>
        <v>44539</v>
      </c>
      <c r="C5244" s="12">
        <f>IFERROR(VLOOKUP(Data!B5244, Minorista!$A$2:$B$100, 2, FALSE), "")</f>
        <v>2</v>
      </c>
      <c r="D5244" s="12">
        <f t="array" ref="D5244">INDEX(Producto!$A$2:$A$500, MATCH(Data!H5244, Producto!$B$2:$B$500, 0))</f>
        <v>2</v>
      </c>
      <c r="E5244" s="12">
        <f>VLOOKUP(Data!E5244 &amp; Data!F5244 &amp; Data!G5244, Ubicacion!$A$2:$B$1000, 2, FALSE)</f>
        <v>19</v>
      </c>
      <c r="F5244" s="15">
        <f>Data!J5244</f>
        <v>182</v>
      </c>
      <c r="G5244" s="16">
        <f>Data!I5244</f>
        <v>77</v>
      </c>
      <c r="H5244" s="17">
        <f>Data!K5244</f>
        <v>14014</v>
      </c>
      <c r="I5244" s="17">
        <f>Data!L5244</f>
        <v>4204.2</v>
      </c>
      <c r="J5244" s="12" t="str">
        <f>Data!N5244</f>
        <v>Online</v>
      </c>
      <c r="K5244" s="12" t="str">
        <f>Data!O5244</f>
        <v>Efectivo</v>
      </c>
      <c r="L5244" s="12" t="str">
        <f>Data!P5244</f>
        <v>Recurrente</v>
      </c>
    </row>
    <row r="5245">
      <c r="A5245" s="11">
        <v>5244.0</v>
      </c>
      <c r="B5245" s="14">
        <f>Data!D5245</f>
        <v>44539</v>
      </c>
      <c r="C5245" s="12">
        <f>IFERROR(VLOOKUP(Data!B5245, Minorista!$A$2:$B$100, 2, FALSE), "")</f>
        <v>3</v>
      </c>
      <c r="D5245" s="12">
        <f t="array" ref="D5245">INDEX(Producto!$A$2:$A$500, MATCH(Data!H5245, Producto!$B$2:$B$500, 0))</f>
        <v>3</v>
      </c>
      <c r="E5245" s="12">
        <f>VLOOKUP(Data!E5245 &amp; Data!F5245 &amp; Data!G5245, Ubicacion!$A$2:$B$1000, 2, FALSE)</f>
        <v>19</v>
      </c>
      <c r="F5245" s="15">
        <f>Data!J5245</f>
        <v>135</v>
      </c>
      <c r="G5245" s="16">
        <f>Data!I5245</f>
        <v>74</v>
      </c>
      <c r="H5245" s="17">
        <f>Data!K5245</f>
        <v>9990</v>
      </c>
      <c r="I5245" s="17">
        <f>Data!L5245</f>
        <v>3496.5</v>
      </c>
      <c r="J5245" s="12" t="str">
        <f>Data!N5245</f>
        <v>Online</v>
      </c>
      <c r="K5245" s="12" t="str">
        <f>Data!O5245</f>
        <v>Efectivo</v>
      </c>
      <c r="L5245" s="12" t="str">
        <f>Data!P5245</f>
        <v>Recurrente</v>
      </c>
    </row>
    <row r="5246">
      <c r="A5246" s="11">
        <v>5245.0</v>
      </c>
      <c r="B5246" s="14">
        <f>Data!D5246</f>
        <v>44539</v>
      </c>
      <c r="C5246" s="12">
        <f>IFERROR(VLOOKUP(Data!B5246, Minorista!$A$2:$B$100, 2, FALSE), "")</f>
        <v>3</v>
      </c>
      <c r="D5246" s="12">
        <f t="array" ref="D5246">INDEX(Producto!$A$2:$A$500, MATCH(Data!H5246, Producto!$B$2:$B$500, 0))</f>
        <v>4</v>
      </c>
      <c r="E5246" s="12">
        <f>VLOOKUP(Data!E5246 &amp; Data!F5246 &amp; Data!G5246, Ubicacion!$A$2:$B$1000, 2, FALSE)</f>
        <v>19</v>
      </c>
      <c r="F5246" s="15">
        <f>Data!J5246</f>
        <v>145</v>
      </c>
      <c r="G5246" s="16">
        <f>Data!I5246</f>
        <v>73</v>
      </c>
      <c r="H5246" s="17">
        <f>Data!K5246</f>
        <v>10585</v>
      </c>
      <c r="I5246" s="17">
        <f>Data!L5246</f>
        <v>3704.75</v>
      </c>
      <c r="J5246" s="12" t="str">
        <f>Data!N5246</f>
        <v>Online</v>
      </c>
      <c r="K5246" s="12" t="str">
        <f>Data!O5246</f>
        <v>Efectivo</v>
      </c>
      <c r="L5246" s="12" t="str">
        <f>Data!P5246</f>
        <v>Nuevo</v>
      </c>
    </row>
    <row r="5247">
      <c r="A5247" s="11">
        <v>5246.0</v>
      </c>
      <c r="B5247" s="14">
        <f>Data!D5247</f>
        <v>44539</v>
      </c>
      <c r="C5247" s="12">
        <f>IFERROR(VLOOKUP(Data!B5247, Minorista!$A$2:$B$100, 2, FALSE), "")</f>
        <v>3</v>
      </c>
      <c r="D5247" s="12">
        <f t="array" ref="D5247">INDEX(Producto!$A$2:$A$500, MATCH(Data!H5247, Producto!$B$2:$B$500, 0))</f>
        <v>5</v>
      </c>
      <c r="E5247" s="12">
        <f>VLOOKUP(Data!E5247 &amp; Data!F5247 &amp; Data!G5247, Ubicacion!$A$2:$B$1000, 2, FALSE)</f>
        <v>19</v>
      </c>
      <c r="F5247" s="15">
        <f>Data!J5247</f>
        <v>128</v>
      </c>
      <c r="G5247" s="16">
        <f>Data!I5247</f>
        <v>84</v>
      </c>
      <c r="H5247" s="17">
        <f>Data!K5247</f>
        <v>10752</v>
      </c>
      <c r="I5247" s="17">
        <f>Data!L5247</f>
        <v>2795.52</v>
      </c>
      <c r="J5247" s="12" t="str">
        <f>Data!N5247</f>
        <v>Online</v>
      </c>
      <c r="K5247" s="12" t="str">
        <f>Data!O5247</f>
        <v>Tarjeta</v>
      </c>
      <c r="L5247" s="12" t="str">
        <f>Data!P5247</f>
        <v>Nuevo</v>
      </c>
    </row>
    <row r="5248">
      <c r="A5248" s="11">
        <v>5247.0</v>
      </c>
      <c r="B5248" s="14">
        <f>Data!D5248</f>
        <v>44539</v>
      </c>
      <c r="C5248" s="12">
        <f>IFERROR(VLOOKUP(Data!B5248, Minorista!$A$2:$B$100, 2, FALSE), "")</f>
        <v>3</v>
      </c>
      <c r="D5248" s="12">
        <f t="array" ref="D5248">INDEX(Producto!$A$2:$A$500, MATCH(Data!H5248, Producto!$B$2:$B$500, 0))</f>
        <v>6</v>
      </c>
      <c r="E5248" s="12">
        <f>VLOOKUP(Data!E5248 &amp; Data!F5248 &amp; Data!G5248, Ubicacion!$A$2:$B$1000, 2, FALSE)</f>
        <v>19</v>
      </c>
      <c r="F5248" s="15">
        <f>Data!J5248</f>
        <v>142</v>
      </c>
      <c r="G5248" s="16">
        <f>Data!I5248</f>
        <v>89</v>
      </c>
      <c r="H5248" s="17">
        <f>Data!K5248</f>
        <v>12638</v>
      </c>
      <c r="I5248" s="17">
        <f>Data!L5248</f>
        <v>6319</v>
      </c>
      <c r="J5248" s="12" t="str">
        <f>Data!N5248</f>
        <v>Online</v>
      </c>
      <c r="K5248" s="12" t="str">
        <f>Data!O5248</f>
        <v>Transferencia bancaria</v>
      </c>
      <c r="L5248" s="12" t="str">
        <f>Data!P5248</f>
        <v>Nuevo</v>
      </c>
    </row>
    <row r="5249">
      <c r="A5249" s="11">
        <v>5248.0</v>
      </c>
      <c r="B5249" s="14">
        <f>Data!D5249</f>
        <v>44213</v>
      </c>
      <c r="C5249" s="12">
        <f>IFERROR(VLOOKUP(Data!B5249, Minorista!$A$2:$B$100, 2, FALSE), "")</f>
        <v>3</v>
      </c>
      <c r="D5249" s="12">
        <f t="array" ref="D5249">INDEX(Producto!$A$2:$A$500, MATCH(Data!H5249, Producto!$B$2:$B$500, 0))</f>
        <v>1</v>
      </c>
      <c r="E5249" s="12">
        <f>VLOOKUP(Data!E5249 &amp; Data!F5249 &amp; Data!G5249, Ubicacion!$A$2:$B$1000, 2, FALSE)</f>
        <v>19</v>
      </c>
      <c r="F5249" s="15">
        <f>Data!J5249</f>
        <v>115</v>
      </c>
      <c r="G5249" s="16">
        <f>Data!I5249</f>
        <v>38</v>
      </c>
      <c r="H5249" s="17">
        <f>Data!K5249</f>
        <v>4370</v>
      </c>
      <c r="I5249" s="17">
        <f>Data!L5249</f>
        <v>1879.1</v>
      </c>
      <c r="J5249" s="12" t="str">
        <f>Data!N5249</f>
        <v>Online</v>
      </c>
      <c r="K5249" s="12" t="str">
        <f>Data!O5249</f>
        <v>Efectivo</v>
      </c>
      <c r="L5249" s="12" t="str">
        <f>Data!P5249</f>
        <v>Recurrente</v>
      </c>
    </row>
    <row r="5250">
      <c r="A5250" s="11">
        <v>5249.0</v>
      </c>
      <c r="B5250" s="14">
        <f>Data!D5250</f>
        <v>44213</v>
      </c>
      <c r="C5250" s="12">
        <f>IFERROR(VLOOKUP(Data!B5250, Minorista!$A$2:$B$100, 2, FALSE), "")</f>
        <v>3</v>
      </c>
      <c r="D5250" s="12">
        <f t="array" ref="D5250">INDEX(Producto!$A$2:$A$500, MATCH(Data!H5250, Producto!$B$2:$B$500, 0))</f>
        <v>2</v>
      </c>
      <c r="E5250" s="12">
        <f>VLOOKUP(Data!E5250 &amp; Data!F5250 &amp; Data!G5250, Ubicacion!$A$2:$B$1000, 2, FALSE)</f>
        <v>19</v>
      </c>
      <c r="F5250" s="15">
        <f>Data!J5250</f>
        <v>123</v>
      </c>
      <c r="G5250" s="16">
        <f>Data!I5250</f>
        <v>48</v>
      </c>
      <c r="H5250" s="17">
        <f>Data!K5250</f>
        <v>5904</v>
      </c>
      <c r="I5250" s="17">
        <f>Data!L5250</f>
        <v>2066.4</v>
      </c>
      <c r="J5250" s="12" t="str">
        <f>Data!N5250</f>
        <v>Online</v>
      </c>
      <c r="K5250" s="12" t="str">
        <f>Data!O5250</f>
        <v>Efectivo</v>
      </c>
      <c r="L5250" s="12" t="str">
        <f>Data!P5250</f>
        <v>Nuevo</v>
      </c>
    </row>
    <row r="5251">
      <c r="A5251" s="11">
        <v>5250.0</v>
      </c>
      <c r="B5251" s="14">
        <f>Data!D5251</f>
        <v>44213</v>
      </c>
      <c r="C5251" s="12">
        <f>IFERROR(VLOOKUP(Data!B5251, Minorista!$A$2:$B$100, 2, FALSE), "")</f>
        <v>3</v>
      </c>
      <c r="D5251" s="12">
        <f t="array" ref="D5251">INDEX(Producto!$A$2:$A$500, MATCH(Data!H5251, Producto!$B$2:$B$500, 0))</f>
        <v>3</v>
      </c>
      <c r="E5251" s="12">
        <f>VLOOKUP(Data!E5251 &amp; Data!F5251 &amp; Data!G5251, Ubicacion!$A$2:$B$1000, 2, FALSE)</f>
        <v>19</v>
      </c>
      <c r="F5251" s="15">
        <f>Data!J5251</f>
        <v>123</v>
      </c>
      <c r="G5251" s="16">
        <f>Data!I5251</f>
        <v>45</v>
      </c>
      <c r="H5251" s="17">
        <f>Data!K5251</f>
        <v>5535</v>
      </c>
      <c r="I5251" s="17">
        <f>Data!L5251</f>
        <v>2269.35</v>
      </c>
      <c r="J5251" s="12" t="str">
        <f>Data!N5251</f>
        <v>Online</v>
      </c>
      <c r="K5251" s="12" t="str">
        <f>Data!O5251</f>
        <v>Efectivo</v>
      </c>
      <c r="L5251" s="12" t="str">
        <f>Data!P5251</f>
        <v>Recurrente</v>
      </c>
    </row>
    <row r="5252">
      <c r="A5252" s="11">
        <v>5251.0</v>
      </c>
      <c r="B5252" s="14">
        <f>Data!D5252</f>
        <v>44213</v>
      </c>
      <c r="C5252" s="12">
        <f>IFERROR(VLOOKUP(Data!B5252, Minorista!$A$2:$B$100, 2, FALSE), "")</f>
        <v>3</v>
      </c>
      <c r="D5252" s="12">
        <f t="array" ref="D5252">INDEX(Producto!$A$2:$A$500, MATCH(Data!H5252, Producto!$B$2:$B$500, 0))</f>
        <v>4</v>
      </c>
      <c r="E5252" s="12">
        <f>VLOOKUP(Data!E5252 &amp; Data!F5252 &amp; Data!G5252, Ubicacion!$A$2:$B$1000, 2, FALSE)</f>
        <v>19</v>
      </c>
      <c r="F5252" s="15">
        <f>Data!J5252</f>
        <v>77</v>
      </c>
      <c r="G5252" s="16">
        <f>Data!I5252</f>
        <v>47</v>
      </c>
      <c r="H5252" s="17">
        <f>Data!K5252</f>
        <v>3619</v>
      </c>
      <c r="I5252" s="17">
        <f>Data!L5252</f>
        <v>1628.55</v>
      </c>
      <c r="J5252" s="12" t="str">
        <f>Data!N5252</f>
        <v>Online</v>
      </c>
      <c r="K5252" s="12" t="str">
        <f>Data!O5252</f>
        <v>Transferencia bancaria</v>
      </c>
      <c r="L5252" s="12" t="str">
        <f>Data!P5252</f>
        <v>Recurrente</v>
      </c>
    </row>
    <row r="5253">
      <c r="A5253" s="11">
        <v>5252.0</v>
      </c>
      <c r="B5253" s="14">
        <f>Data!D5253</f>
        <v>44213</v>
      </c>
      <c r="C5253" s="12">
        <f>IFERROR(VLOOKUP(Data!B5253, Minorista!$A$2:$B$100, 2, FALSE), "")</f>
        <v>3</v>
      </c>
      <c r="D5253" s="12">
        <f t="array" ref="D5253">INDEX(Producto!$A$2:$A$500, MATCH(Data!H5253, Producto!$B$2:$B$500, 0))</f>
        <v>5</v>
      </c>
      <c r="E5253" s="12">
        <f>VLOOKUP(Data!E5253 &amp; Data!F5253 &amp; Data!G5253, Ubicacion!$A$2:$B$1000, 2, FALSE)</f>
        <v>19</v>
      </c>
      <c r="F5253" s="15">
        <f>Data!J5253</f>
        <v>68</v>
      </c>
      <c r="G5253" s="16">
        <f>Data!I5253</f>
        <v>54</v>
      </c>
      <c r="H5253" s="17">
        <f>Data!K5253</f>
        <v>3672</v>
      </c>
      <c r="I5253" s="17">
        <f>Data!L5253</f>
        <v>1101.6</v>
      </c>
      <c r="J5253" s="12" t="str">
        <f>Data!N5253</f>
        <v>Online</v>
      </c>
      <c r="K5253" s="12" t="str">
        <f>Data!O5253</f>
        <v>Tarjeta</v>
      </c>
      <c r="L5253" s="12" t="str">
        <f>Data!P5253</f>
        <v>Recurrente</v>
      </c>
    </row>
    <row r="5254">
      <c r="A5254" s="11">
        <v>5253.0</v>
      </c>
      <c r="B5254" s="14">
        <f>Data!D5254</f>
        <v>44213</v>
      </c>
      <c r="C5254" s="12">
        <f>IFERROR(VLOOKUP(Data!B5254, Minorista!$A$2:$B$100, 2, FALSE), "")</f>
        <v>3</v>
      </c>
      <c r="D5254" s="12">
        <f t="array" ref="D5254">INDEX(Producto!$A$2:$A$500, MATCH(Data!H5254, Producto!$B$2:$B$500, 0))</f>
        <v>6</v>
      </c>
      <c r="E5254" s="12">
        <f>VLOOKUP(Data!E5254 &amp; Data!F5254 &amp; Data!G5254, Ubicacion!$A$2:$B$1000, 2, FALSE)</f>
        <v>19</v>
      </c>
      <c r="F5254" s="15">
        <f>Data!J5254</f>
        <v>124</v>
      </c>
      <c r="G5254" s="16">
        <f>Data!I5254</f>
        <v>49</v>
      </c>
      <c r="H5254" s="17">
        <f>Data!K5254</f>
        <v>6076</v>
      </c>
      <c r="I5254" s="17">
        <f>Data!L5254</f>
        <v>3584.84</v>
      </c>
      <c r="J5254" s="12" t="str">
        <f>Data!N5254</f>
        <v>Online</v>
      </c>
      <c r="K5254" s="12" t="str">
        <f>Data!O5254</f>
        <v>Efectivo</v>
      </c>
      <c r="L5254" s="12" t="str">
        <f>Data!P5254</f>
        <v>Nuevo</v>
      </c>
    </row>
    <row r="5255">
      <c r="A5255" s="11">
        <v>5254.0</v>
      </c>
      <c r="B5255" s="14">
        <f>Data!D5255</f>
        <v>44244</v>
      </c>
      <c r="C5255" s="12">
        <f>IFERROR(VLOOKUP(Data!B5255, Minorista!$A$2:$B$100, 2, FALSE), "")</f>
        <v>3</v>
      </c>
      <c r="D5255" s="12">
        <f t="array" ref="D5255">INDEX(Producto!$A$2:$A$500, MATCH(Data!H5255, Producto!$B$2:$B$500, 0))</f>
        <v>1</v>
      </c>
      <c r="E5255" s="12">
        <f>VLOOKUP(Data!E5255 &amp; Data!F5255 &amp; Data!G5255, Ubicacion!$A$2:$B$1000, 2, FALSE)</f>
        <v>19</v>
      </c>
      <c r="F5255" s="15">
        <f>Data!J5255</f>
        <v>137</v>
      </c>
      <c r="G5255" s="16">
        <f>Data!I5255</f>
        <v>36</v>
      </c>
      <c r="H5255" s="17">
        <f>Data!K5255</f>
        <v>4932</v>
      </c>
      <c r="I5255" s="17">
        <f>Data!L5255</f>
        <v>2071.44</v>
      </c>
      <c r="J5255" s="12" t="str">
        <f>Data!N5255</f>
        <v>Online</v>
      </c>
      <c r="K5255" s="12" t="str">
        <f>Data!O5255</f>
        <v>Efectivo</v>
      </c>
      <c r="L5255" s="12" t="str">
        <f>Data!P5255</f>
        <v>Nuevo</v>
      </c>
    </row>
    <row r="5256">
      <c r="A5256" s="11">
        <v>5255.0</v>
      </c>
      <c r="B5256" s="14">
        <f>Data!D5256</f>
        <v>44244</v>
      </c>
      <c r="C5256" s="12">
        <f>IFERROR(VLOOKUP(Data!B5256, Minorista!$A$2:$B$100, 2, FALSE), "")</f>
        <v>3</v>
      </c>
      <c r="D5256" s="12">
        <f t="array" ref="D5256">INDEX(Producto!$A$2:$A$500, MATCH(Data!H5256, Producto!$B$2:$B$500, 0))</f>
        <v>2</v>
      </c>
      <c r="E5256" s="12">
        <f>VLOOKUP(Data!E5256 &amp; Data!F5256 &amp; Data!G5256, Ubicacion!$A$2:$B$1000, 2, FALSE)</f>
        <v>19</v>
      </c>
      <c r="F5256" s="15">
        <f>Data!J5256</f>
        <v>111</v>
      </c>
      <c r="G5256" s="16">
        <f>Data!I5256</f>
        <v>49</v>
      </c>
      <c r="H5256" s="17">
        <f>Data!K5256</f>
        <v>5439</v>
      </c>
      <c r="I5256" s="17">
        <f>Data!L5256</f>
        <v>1903.65</v>
      </c>
      <c r="J5256" s="12" t="str">
        <f>Data!N5256</f>
        <v>Online</v>
      </c>
      <c r="K5256" s="12" t="str">
        <f>Data!O5256</f>
        <v>Efectivo</v>
      </c>
      <c r="L5256" s="12" t="str">
        <f>Data!P5256</f>
        <v>Nuevo</v>
      </c>
    </row>
    <row r="5257">
      <c r="A5257" s="11">
        <v>5256.0</v>
      </c>
      <c r="B5257" s="14">
        <f>Data!D5257</f>
        <v>44244</v>
      </c>
      <c r="C5257" s="12">
        <f>IFERROR(VLOOKUP(Data!B5257, Minorista!$A$2:$B$100, 2, FALSE), "")</f>
        <v>3</v>
      </c>
      <c r="D5257" s="12">
        <f t="array" ref="D5257">INDEX(Producto!$A$2:$A$500, MATCH(Data!H5257, Producto!$B$2:$B$500, 0))</f>
        <v>3</v>
      </c>
      <c r="E5257" s="12">
        <f>VLOOKUP(Data!E5257 &amp; Data!F5257 &amp; Data!G5257, Ubicacion!$A$2:$B$1000, 2, FALSE)</f>
        <v>19</v>
      </c>
      <c r="F5257" s="15">
        <f>Data!J5257</f>
        <v>111</v>
      </c>
      <c r="G5257" s="16">
        <f>Data!I5257</f>
        <v>49</v>
      </c>
      <c r="H5257" s="17">
        <f>Data!K5257</f>
        <v>5439</v>
      </c>
      <c r="I5257" s="17">
        <f>Data!L5257</f>
        <v>2175.6</v>
      </c>
      <c r="J5257" s="12" t="str">
        <f>Data!N5257</f>
        <v>Online</v>
      </c>
      <c r="K5257" s="12" t="str">
        <f>Data!O5257</f>
        <v>Tarjeta</v>
      </c>
      <c r="L5257" s="12" t="str">
        <f>Data!P5257</f>
        <v>Nuevo</v>
      </c>
    </row>
    <row r="5258">
      <c r="A5258" s="11">
        <v>5257.0</v>
      </c>
      <c r="B5258" s="14">
        <f>Data!D5258</f>
        <v>44244</v>
      </c>
      <c r="C5258" s="12">
        <f>IFERROR(VLOOKUP(Data!B5258, Minorista!$A$2:$B$100, 2, FALSE), "")</f>
        <v>3</v>
      </c>
      <c r="D5258" s="12">
        <f t="array" ref="D5258">INDEX(Producto!$A$2:$A$500, MATCH(Data!H5258, Producto!$B$2:$B$500, 0))</f>
        <v>4</v>
      </c>
      <c r="E5258" s="12">
        <f>VLOOKUP(Data!E5258 &amp; Data!F5258 &amp; Data!G5258, Ubicacion!$A$2:$B$1000, 2, FALSE)</f>
        <v>20</v>
      </c>
      <c r="F5258" s="15">
        <f>Data!J5258</f>
        <v>74</v>
      </c>
      <c r="G5258" s="16">
        <f>Data!I5258</f>
        <v>45</v>
      </c>
      <c r="H5258" s="17">
        <f>Data!K5258</f>
        <v>3330</v>
      </c>
      <c r="I5258" s="17">
        <f>Data!L5258</f>
        <v>1465.2</v>
      </c>
      <c r="J5258" s="12" t="str">
        <f>Data!N5258</f>
        <v>Online</v>
      </c>
      <c r="K5258" s="12" t="str">
        <f>Data!O5258</f>
        <v>Tarjeta</v>
      </c>
      <c r="L5258" s="12" t="str">
        <f>Data!P5258</f>
        <v>Nuevo</v>
      </c>
    </row>
    <row r="5259">
      <c r="A5259" s="11">
        <v>5258.0</v>
      </c>
      <c r="B5259" s="14">
        <f>Data!D5259</f>
        <v>44244</v>
      </c>
      <c r="C5259" s="12">
        <f>IFERROR(VLOOKUP(Data!B5259, Minorista!$A$2:$B$100, 2, FALSE), "")</f>
        <v>3</v>
      </c>
      <c r="D5259" s="12">
        <f t="array" ref="D5259">INDEX(Producto!$A$2:$A$500, MATCH(Data!H5259, Producto!$B$2:$B$500, 0))</f>
        <v>5</v>
      </c>
      <c r="E5259" s="12">
        <f>VLOOKUP(Data!E5259 &amp; Data!F5259 &amp; Data!G5259, Ubicacion!$A$2:$B$1000, 2, FALSE)</f>
        <v>20</v>
      </c>
      <c r="F5259" s="15">
        <f>Data!J5259</f>
        <v>60</v>
      </c>
      <c r="G5259" s="16">
        <f>Data!I5259</f>
        <v>52</v>
      </c>
      <c r="H5259" s="17">
        <f>Data!K5259</f>
        <v>3120</v>
      </c>
      <c r="I5259" s="17">
        <f>Data!L5259</f>
        <v>998.4</v>
      </c>
      <c r="J5259" s="12" t="str">
        <f>Data!N5259</f>
        <v>Online</v>
      </c>
      <c r="K5259" s="12" t="str">
        <f>Data!O5259</f>
        <v>Efectivo</v>
      </c>
      <c r="L5259" s="12" t="str">
        <f>Data!P5259</f>
        <v>Recurrente</v>
      </c>
    </row>
    <row r="5260">
      <c r="A5260" s="11">
        <v>5259.0</v>
      </c>
      <c r="B5260" s="14">
        <f>Data!D5260</f>
        <v>44244</v>
      </c>
      <c r="C5260" s="12">
        <f>IFERROR(VLOOKUP(Data!B5260, Minorista!$A$2:$B$100, 2, FALSE), "")</f>
        <v>3</v>
      </c>
      <c r="D5260" s="12">
        <f t="array" ref="D5260">INDEX(Producto!$A$2:$A$500, MATCH(Data!H5260, Producto!$B$2:$B$500, 0))</f>
        <v>6</v>
      </c>
      <c r="E5260" s="12">
        <f>VLOOKUP(Data!E5260 &amp; Data!F5260 &amp; Data!G5260, Ubicacion!$A$2:$B$1000, 2, FALSE)</f>
        <v>20</v>
      </c>
      <c r="F5260" s="15">
        <f>Data!J5260</f>
        <v>108</v>
      </c>
      <c r="G5260" s="16">
        <f>Data!I5260</f>
        <v>47</v>
      </c>
      <c r="H5260" s="17">
        <f>Data!K5260</f>
        <v>5076</v>
      </c>
      <c r="I5260" s="17">
        <f>Data!L5260</f>
        <v>2944.08</v>
      </c>
      <c r="J5260" s="12" t="str">
        <f>Data!N5260</f>
        <v>Online</v>
      </c>
      <c r="K5260" s="12" t="str">
        <f>Data!O5260</f>
        <v>Transferencia bancaria</v>
      </c>
      <c r="L5260" s="12" t="str">
        <f>Data!P5260</f>
        <v>Recurrente</v>
      </c>
    </row>
    <row r="5261">
      <c r="A5261" s="11">
        <v>5260.0</v>
      </c>
      <c r="B5261" s="14">
        <f>Data!D5261</f>
        <v>44271</v>
      </c>
      <c r="C5261" s="12">
        <f>IFERROR(VLOOKUP(Data!B5261, Minorista!$A$2:$B$100, 2, FALSE), "")</f>
        <v>3</v>
      </c>
      <c r="D5261" s="12">
        <f t="array" ref="D5261">INDEX(Producto!$A$2:$A$500, MATCH(Data!H5261, Producto!$B$2:$B$500, 0))</f>
        <v>1</v>
      </c>
      <c r="E5261" s="12">
        <f>VLOOKUP(Data!E5261 &amp; Data!F5261 &amp; Data!G5261, Ubicacion!$A$2:$B$1000, 2, FALSE)</f>
        <v>20</v>
      </c>
      <c r="F5261" s="15">
        <f>Data!J5261</f>
        <v>160</v>
      </c>
      <c r="G5261" s="16">
        <f>Data!I5261</f>
        <v>46</v>
      </c>
      <c r="H5261" s="17">
        <f>Data!K5261</f>
        <v>7360</v>
      </c>
      <c r="I5261" s="17">
        <f>Data!L5261</f>
        <v>3017.6</v>
      </c>
      <c r="J5261" s="12" t="str">
        <f>Data!N5261</f>
        <v>Online</v>
      </c>
      <c r="K5261" s="12" t="str">
        <f>Data!O5261</f>
        <v>Efectivo</v>
      </c>
      <c r="L5261" s="12" t="str">
        <f>Data!P5261</f>
        <v>Nuevo</v>
      </c>
    </row>
    <row r="5262">
      <c r="A5262" s="11">
        <v>5261.0</v>
      </c>
      <c r="B5262" s="14">
        <f>Data!D5262</f>
        <v>44271</v>
      </c>
      <c r="C5262" s="12">
        <f>IFERROR(VLOOKUP(Data!B5262, Minorista!$A$2:$B$100, 2, FALSE), "")</f>
        <v>3</v>
      </c>
      <c r="D5262" s="12">
        <f t="array" ref="D5262">INDEX(Producto!$A$2:$A$500, MATCH(Data!H5262, Producto!$B$2:$B$500, 0))</f>
        <v>2</v>
      </c>
      <c r="E5262" s="12">
        <f>VLOOKUP(Data!E5262 &amp; Data!F5262 &amp; Data!G5262, Ubicacion!$A$2:$B$1000, 2, FALSE)</f>
        <v>20</v>
      </c>
      <c r="F5262" s="15">
        <f>Data!J5262</f>
        <v>100</v>
      </c>
      <c r="G5262" s="16">
        <f>Data!I5262</f>
        <v>58</v>
      </c>
      <c r="H5262" s="17">
        <f>Data!K5262</f>
        <v>5800</v>
      </c>
      <c r="I5262" s="17">
        <f>Data!L5262</f>
        <v>2204</v>
      </c>
      <c r="J5262" s="12" t="str">
        <f>Data!N5262</f>
        <v>Online</v>
      </c>
      <c r="K5262" s="12" t="str">
        <f>Data!O5262</f>
        <v>Efectivo</v>
      </c>
      <c r="L5262" s="12" t="str">
        <f>Data!P5262</f>
        <v>Nuevo</v>
      </c>
    </row>
    <row r="5263">
      <c r="A5263" s="11">
        <v>5262.0</v>
      </c>
      <c r="B5263" s="14">
        <f>Data!D5263</f>
        <v>44271</v>
      </c>
      <c r="C5263" s="12">
        <f>IFERROR(VLOOKUP(Data!B5263, Minorista!$A$2:$B$100, 2, FALSE), "")</f>
        <v>3</v>
      </c>
      <c r="D5263" s="12">
        <f t="array" ref="D5263">INDEX(Producto!$A$2:$A$500, MATCH(Data!H5263, Producto!$B$2:$B$500, 0))</f>
        <v>3</v>
      </c>
      <c r="E5263" s="12">
        <f>VLOOKUP(Data!E5263 &amp; Data!F5263 &amp; Data!G5263, Ubicacion!$A$2:$B$1000, 2, FALSE)</f>
        <v>20</v>
      </c>
      <c r="F5263" s="15">
        <f>Data!J5263</f>
        <v>115</v>
      </c>
      <c r="G5263" s="16">
        <f>Data!I5263</f>
        <v>59</v>
      </c>
      <c r="H5263" s="17">
        <f>Data!K5263</f>
        <v>6785</v>
      </c>
      <c r="I5263" s="17">
        <f>Data!L5263</f>
        <v>2917.55</v>
      </c>
      <c r="J5263" s="12" t="str">
        <f>Data!N5263</f>
        <v>Online</v>
      </c>
      <c r="K5263" s="12" t="str">
        <f>Data!O5263</f>
        <v>Efectivo</v>
      </c>
      <c r="L5263" s="12" t="str">
        <f>Data!P5263</f>
        <v>Recurrente</v>
      </c>
    </row>
    <row r="5264">
      <c r="A5264" s="11">
        <v>5263.0</v>
      </c>
      <c r="B5264" s="14">
        <f>Data!D5264</f>
        <v>44271</v>
      </c>
      <c r="C5264" s="12">
        <f>IFERROR(VLOOKUP(Data!B5264, Minorista!$A$2:$B$100, 2, FALSE), "")</f>
        <v>3</v>
      </c>
      <c r="D5264" s="12">
        <f t="array" ref="D5264">INDEX(Producto!$A$2:$A$500, MATCH(Data!H5264, Producto!$B$2:$B$500, 0))</f>
        <v>4</v>
      </c>
      <c r="E5264" s="12">
        <f>VLOOKUP(Data!E5264 &amp; Data!F5264 &amp; Data!G5264, Ubicacion!$A$2:$B$1000, 2, FALSE)</f>
        <v>20</v>
      </c>
      <c r="F5264" s="15">
        <f>Data!J5264</f>
        <v>91</v>
      </c>
      <c r="G5264" s="16">
        <f>Data!I5264</f>
        <v>58</v>
      </c>
      <c r="H5264" s="17">
        <f>Data!K5264</f>
        <v>5278</v>
      </c>
      <c r="I5264" s="17">
        <f>Data!L5264</f>
        <v>2216.76</v>
      </c>
      <c r="J5264" s="12" t="str">
        <f>Data!N5264</f>
        <v>Online</v>
      </c>
      <c r="K5264" s="12" t="str">
        <f>Data!O5264</f>
        <v>Transferencia bancaria</v>
      </c>
      <c r="L5264" s="12" t="str">
        <f>Data!P5264</f>
        <v>Nuevo</v>
      </c>
    </row>
    <row r="5265">
      <c r="A5265" s="11">
        <v>5264.0</v>
      </c>
      <c r="B5265" s="14">
        <f>Data!D5265</f>
        <v>44271</v>
      </c>
      <c r="C5265" s="12">
        <f>IFERROR(VLOOKUP(Data!B5265, Minorista!$A$2:$B$100, 2, FALSE), "")</f>
        <v>3</v>
      </c>
      <c r="D5265" s="12">
        <f t="array" ref="D5265">INDEX(Producto!$A$2:$A$500, MATCH(Data!H5265, Producto!$B$2:$B$500, 0))</f>
        <v>5</v>
      </c>
      <c r="E5265" s="12">
        <f>VLOOKUP(Data!E5265 &amp; Data!F5265 &amp; Data!G5265, Ubicacion!$A$2:$B$1000, 2, FALSE)</f>
        <v>20</v>
      </c>
      <c r="F5265" s="15">
        <f>Data!J5265</f>
        <v>44</v>
      </c>
      <c r="G5265" s="16">
        <f>Data!I5265</f>
        <v>61</v>
      </c>
      <c r="H5265" s="17">
        <f>Data!K5265</f>
        <v>2684</v>
      </c>
      <c r="I5265" s="17">
        <f>Data!L5265</f>
        <v>885.72</v>
      </c>
      <c r="J5265" s="12" t="str">
        <f>Data!N5265</f>
        <v>Online</v>
      </c>
      <c r="K5265" s="12" t="str">
        <f>Data!O5265</f>
        <v>Efectivo</v>
      </c>
      <c r="L5265" s="12" t="str">
        <f>Data!P5265</f>
        <v>Recurrente</v>
      </c>
    </row>
    <row r="5266">
      <c r="A5266" s="11">
        <v>5265.0</v>
      </c>
      <c r="B5266" s="14">
        <f>Data!D5266</f>
        <v>44271</v>
      </c>
      <c r="C5266" s="12">
        <f>IFERROR(VLOOKUP(Data!B5266, Minorista!$A$2:$B$100, 2, FALSE), "")</f>
        <v>3</v>
      </c>
      <c r="D5266" s="12">
        <f t="array" ref="D5266">INDEX(Producto!$A$2:$A$500, MATCH(Data!H5266, Producto!$B$2:$B$500, 0))</f>
        <v>6</v>
      </c>
      <c r="E5266" s="12">
        <f>VLOOKUP(Data!E5266 &amp; Data!F5266 &amp; Data!G5266, Ubicacion!$A$2:$B$1000, 2, FALSE)</f>
        <v>20</v>
      </c>
      <c r="F5266" s="15">
        <f>Data!J5266</f>
        <v>101</v>
      </c>
      <c r="G5266" s="16">
        <f>Data!I5266</f>
        <v>54</v>
      </c>
      <c r="H5266" s="17">
        <f>Data!K5266</f>
        <v>5454</v>
      </c>
      <c r="I5266" s="17">
        <f>Data!L5266</f>
        <v>3272.4</v>
      </c>
      <c r="J5266" s="12" t="str">
        <f>Data!N5266</f>
        <v>Online</v>
      </c>
      <c r="K5266" s="12" t="str">
        <f>Data!O5266</f>
        <v>Tarjeta</v>
      </c>
      <c r="L5266" s="12" t="str">
        <f>Data!P5266</f>
        <v>Recurrente</v>
      </c>
    </row>
    <row r="5267">
      <c r="A5267" s="11">
        <v>5266.0</v>
      </c>
      <c r="B5267" s="14">
        <f>Data!D5267</f>
        <v>44303</v>
      </c>
      <c r="C5267" s="12">
        <f>IFERROR(VLOOKUP(Data!B5267, Minorista!$A$2:$B$100, 2, FALSE), "")</f>
        <v>2</v>
      </c>
      <c r="D5267" s="12">
        <f t="array" ref="D5267">INDEX(Producto!$A$2:$A$500, MATCH(Data!H5267, Producto!$B$2:$B$500, 0))</f>
        <v>1</v>
      </c>
      <c r="E5267" s="12">
        <f>VLOOKUP(Data!E5267 &amp; Data!F5267 &amp; Data!G5267, Ubicacion!$A$2:$B$1000, 2, FALSE)</f>
        <v>20</v>
      </c>
      <c r="F5267" s="15">
        <f>Data!J5267</f>
        <v>138</v>
      </c>
      <c r="G5267" s="16">
        <f>Data!I5267</f>
        <v>62</v>
      </c>
      <c r="H5267" s="17">
        <f>Data!K5267</f>
        <v>8556</v>
      </c>
      <c r="I5267" s="17">
        <f>Data!L5267</f>
        <v>3593.52</v>
      </c>
      <c r="J5267" s="12" t="str">
        <f>Data!N5267</f>
        <v>Online</v>
      </c>
      <c r="K5267" s="12" t="str">
        <f>Data!O5267</f>
        <v>Efectivo</v>
      </c>
      <c r="L5267" s="12" t="str">
        <f>Data!P5267</f>
        <v>Recurrente</v>
      </c>
    </row>
    <row r="5268">
      <c r="A5268" s="11">
        <v>5267.0</v>
      </c>
      <c r="B5268" s="14">
        <f>Data!D5268</f>
        <v>44303</v>
      </c>
      <c r="C5268" s="12">
        <f>IFERROR(VLOOKUP(Data!B5268, Minorista!$A$2:$B$100, 2, FALSE), "")</f>
        <v>2</v>
      </c>
      <c r="D5268" s="12">
        <f t="array" ref="D5268">INDEX(Producto!$A$2:$A$500, MATCH(Data!H5268, Producto!$B$2:$B$500, 0))</f>
        <v>2</v>
      </c>
      <c r="E5268" s="12">
        <f>VLOOKUP(Data!E5268 &amp; Data!F5268 &amp; Data!G5268, Ubicacion!$A$2:$B$1000, 2, FALSE)</f>
        <v>20</v>
      </c>
      <c r="F5268" s="15">
        <f>Data!J5268</f>
        <v>98</v>
      </c>
      <c r="G5268" s="16">
        <f>Data!I5268</f>
        <v>66</v>
      </c>
      <c r="H5268" s="17">
        <f>Data!K5268</f>
        <v>6468</v>
      </c>
      <c r="I5268" s="17">
        <f>Data!L5268</f>
        <v>2263.8</v>
      </c>
      <c r="J5268" s="12" t="str">
        <f>Data!N5268</f>
        <v>Online</v>
      </c>
      <c r="K5268" s="12" t="str">
        <f>Data!O5268</f>
        <v>Transferencia bancaria</v>
      </c>
      <c r="L5268" s="12" t="str">
        <f>Data!P5268</f>
        <v>Nuevo</v>
      </c>
    </row>
    <row r="5269">
      <c r="A5269" s="11">
        <v>5268.0</v>
      </c>
      <c r="B5269" s="14">
        <f>Data!D5269</f>
        <v>44303</v>
      </c>
      <c r="C5269" s="12">
        <f>IFERROR(VLOOKUP(Data!B5269, Minorista!$A$2:$B$100, 2, FALSE), "")</f>
        <v>2</v>
      </c>
      <c r="D5269" s="12">
        <f t="array" ref="D5269">INDEX(Producto!$A$2:$A$500, MATCH(Data!H5269, Producto!$B$2:$B$500, 0))</f>
        <v>3</v>
      </c>
      <c r="E5269" s="12">
        <f>VLOOKUP(Data!E5269 &amp; Data!F5269 &amp; Data!G5269, Ubicacion!$A$2:$B$1000, 2, FALSE)</f>
        <v>20</v>
      </c>
      <c r="F5269" s="15">
        <f>Data!J5269</f>
        <v>120</v>
      </c>
      <c r="G5269" s="16">
        <f>Data!I5269</f>
        <v>66</v>
      </c>
      <c r="H5269" s="17">
        <f>Data!K5269</f>
        <v>7920</v>
      </c>
      <c r="I5269" s="17">
        <f>Data!L5269</f>
        <v>3247.2</v>
      </c>
      <c r="J5269" s="12" t="str">
        <f>Data!N5269</f>
        <v>Online</v>
      </c>
      <c r="K5269" s="12" t="str">
        <f>Data!O5269</f>
        <v>Efectivo</v>
      </c>
      <c r="L5269" s="12" t="str">
        <f>Data!P5269</f>
        <v>Nuevo</v>
      </c>
    </row>
    <row r="5270">
      <c r="A5270" s="11">
        <v>5269.0</v>
      </c>
      <c r="B5270" s="14">
        <f>Data!D5270</f>
        <v>44303</v>
      </c>
      <c r="C5270" s="12">
        <f>IFERROR(VLOOKUP(Data!B5270, Minorista!$A$2:$B$100, 2, FALSE), "")</f>
        <v>2</v>
      </c>
      <c r="D5270" s="12">
        <f t="array" ref="D5270">INDEX(Producto!$A$2:$A$500, MATCH(Data!H5270, Producto!$B$2:$B$500, 0))</f>
        <v>4</v>
      </c>
      <c r="E5270" s="12">
        <f>VLOOKUP(Data!E5270 &amp; Data!F5270 &amp; Data!G5270, Ubicacion!$A$2:$B$1000, 2, FALSE)</f>
        <v>20</v>
      </c>
      <c r="F5270" s="15">
        <f>Data!J5270</f>
        <v>84</v>
      </c>
      <c r="G5270" s="16">
        <f>Data!I5270</f>
        <v>52</v>
      </c>
      <c r="H5270" s="17">
        <f>Data!K5270</f>
        <v>4368</v>
      </c>
      <c r="I5270" s="17">
        <f>Data!L5270</f>
        <v>1965.6</v>
      </c>
      <c r="J5270" s="12" t="str">
        <f>Data!N5270</f>
        <v>Online</v>
      </c>
      <c r="K5270" s="12" t="str">
        <f>Data!O5270</f>
        <v>Tarjeta</v>
      </c>
      <c r="L5270" s="12" t="str">
        <f>Data!P5270</f>
        <v>Nuevo</v>
      </c>
    </row>
    <row r="5271">
      <c r="A5271" s="11">
        <v>5270.0</v>
      </c>
      <c r="B5271" s="14">
        <f>Data!D5271</f>
        <v>44303</v>
      </c>
      <c r="C5271" s="12">
        <f>IFERROR(VLOOKUP(Data!B5271, Minorista!$A$2:$B$100, 2, FALSE), "")</f>
        <v>2</v>
      </c>
      <c r="D5271" s="12">
        <f t="array" ref="D5271">INDEX(Producto!$A$2:$A$500, MATCH(Data!H5271, Producto!$B$2:$B$500, 0))</f>
        <v>5</v>
      </c>
      <c r="E5271" s="12">
        <f>VLOOKUP(Data!E5271 &amp; Data!F5271 &amp; Data!G5271, Ubicacion!$A$2:$B$1000, 2, FALSE)</f>
        <v>20</v>
      </c>
      <c r="F5271" s="15">
        <f>Data!J5271</f>
        <v>58</v>
      </c>
      <c r="G5271" s="16">
        <f>Data!I5271</f>
        <v>59</v>
      </c>
      <c r="H5271" s="17">
        <f>Data!K5271</f>
        <v>3422</v>
      </c>
      <c r="I5271" s="17">
        <f>Data!L5271</f>
        <v>1197.7</v>
      </c>
      <c r="J5271" s="12" t="str">
        <f>Data!N5271</f>
        <v>Online</v>
      </c>
      <c r="K5271" s="12" t="str">
        <f>Data!O5271</f>
        <v>Efectivo</v>
      </c>
      <c r="L5271" s="12" t="str">
        <f>Data!P5271</f>
        <v>Nuevo</v>
      </c>
    </row>
    <row r="5272">
      <c r="A5272" s="11">
        <v>5271.0</v>
      </c>
      <c r="B5272" s="14">
        <f>Data!D5272</f>
        <v>44303</v>
      </c>
      <c r="C5272" s="12">
        <f>IFERROR(VLOOKUP(Data!B5272, Minorista!$A$2:$B$100, 2, FALSE), "")</f>
        <v>2</v>
      </c>
      <c r="D5272" s="12">
        <f t="array" ref="D5272">INDEX(Producto!$A$2:$A$500, MATCH(Data!H5272, Producto!$B$2:$B$500, 0))</f>
        <v>6</v>
      </c>
      <c r="E5272" s="12">
        <f>VLOOKUP(Data!E5272 &amp; Data!F5272 &amp; Data!G5272, Ubicacion!$A$2:$B$1000, 2, FALSE)</f>
        <v>20</v>
      </c>
      <c r="F5272" s="15">
        <f>Data!J5272</f>
        <v>109</v>
      </c>
      <c r="G5272" s="16">
        <f>Data!I5272</f>
        <v>72</v>
      </c>
      <c r="H5272" s="17">
        <f>Data!K5272</f>
        <v>7848</v>
      </c>
      <c r="I5272" s="17">
        <f>Data!L5272</f>
        <v>4708.8</v>
      </c>
      <c r="J5272" s="12" t="str">
        <f>Data!N5272</f>
        <v>Online</v>
      </c>
      <c r="K5272" s="12" t="str">
        <f>Data!O5272</f>
        <v>Transferencia bancaria</v>
      </c>
      <c r="L5272" s="12" t="str">
        <f>Data!P5272</f>
        <v>Nuevo</v>
      </c>
    </row>
    <row r="5273">
      <c r="A5273" s="11">
        <v>5272.0</v>
      </c>
      <c r="B5273" s="14">
        <f>Data!D5273</f>
        <v>44334</v>
      </c>
      <c r="C5273" s="12">
        <f>IFERROR(VLOOKUP(Data!B5273, Minorista!$A$2:$B$100, 2, FALSE), "")</f>
        <v>2</v>
      </c>
      <c r="D5273" s="12">
        <f t="array" ref="D5273">INDEX(Producto!$A$2:$A$500, MATCH(Data!H5273, Producto!$B$2:$B$500, 0))</f>
        <v>1</v>
      </c>
      <c r="E5273" s="12">
        <f>VLOOKUP(Data!E5273 &amp; Data!F5273 &amp; Data!G5273, Ubicacion!$A$2:$B$1000, 2, FALSE)</f>
        <v>20</v>
      </c>
      <c r="F5273" s="15">
        <f>Data!J5273</f>
        <v>155</v>
      </c>
      <c r="G5273" s="16">
        <f>Data!I5273</f>
        <v>58</v>
      </c>
      <c r="H5273" s="17">
        <f>Data!K5273</f>
        <v>8990</v>
      </c>
      <c r="I5273" s="17">
        <f>Data!L5273</f>
        <v>3865.7</v>
      </c>
      <c r="J5273" s="12" t="str">
        <f>Data!N5273</f>
        <v>Online</v>
      </c>
      <c r="K5273" s="12" t="str">
        <f>Data!O5273</f>
        <v>Efectivo</v>
      </c>
      <c r="L5273" s="12" t="str">
        <f>Data!P5273</f>
        <v>Recurrente</v>
      </c>
    </row>
    <row r="5274">
      <c r="A5274" s="11">
        <v>5273.0</v>
      </c>
      <c r="B5274" s="14">
        <f>Data!D5274</f>
        <v>44334</v>
      </c>
      <c r="C5274" s="12">
        <f>IFERROR(VLOOKUP(Data!B5274, Minorista!$A$2:$B$100, 2, FALSE), "")</f>
        <v>2</v>
      </c>
      <c r="D5274" s="12">
        <f t="array" ref="D5274">INDEX(Producto!$A$2:$A$500, MATCH(Data!H5274, Producto!$B$2:$B$500, 0))</f>
        <v>2</v>
      </c>
      <c r="E5274" s="12">
        <f>VLOOKUP(Data!E5274 &amp; Data!F5274 &amp; Data!G5274, Ubicacion!$A$2:$B$1000, 2, FALSE)</f>
        <v>20</v>
      </c>
      <c r="F5274" s="15">
        <f>Data!J5274</f>
        <v>128</v>
      </c>
      <c r="G5274" s="16">
        <f>Data!I5274</f>
        <v>60</v>
      </c>
      <c r="H5274" s="17">
        <f>Data!K5274</f>
        <v>7680</v>
      </c>
      <c r="I5274" s="17">
        <f>Data!L5274</f>
        <v>3072</v>
      </c>
      <c r="J5274" s="12" t="str">
        <f>Data!N5274</f>
        <v>Online</v>
      </c>
      <c r="K5274" s="12" t="str">
        <f>Data!O5274</f>
        <v>Transferencia bancaria</v>
      </c>
      <c r="L5274" s="12" t="str">
        <f>Data!P5274</f>
        <v>Nuevo</v>
      </c>
    </row>
    <row r="5275">
      <c r="A5275" s="11">
        <v>5274.0</v>
      </c>
      <c r="B5275" s="14">
        <f>Data!D5275</f>
        <v>44334</v>
      </c>
      <c r="C5275" s="12">
        <f>IFERROR(VLOOKUP(Data!B5275, Minorista!$A$2:$B$100, 2, FALSE), "")</f>
        <v>2</v>
      </c>
      <c r="D5275" s="12">
        <f t="array" ref="D5275">INDEX(Producto!$A$2:$A$500, MATCH(Data!H5275, Producto!$B$2:$B$500, 0))</f>
        <v>3</v>
      </c>
      <c r="E5275" s="12">
        <f>VLOOKUP(Data!E5275 &amp; Data!F5275 &amp; Data!G5275, Ubicacion!$A$2:$B$1000, 2, FALSE)</f>
        <v>20</v>
      </c>
      <c r="F5275" s="15">
        <f>Data!J5275</f>
        <v>119</v>
      </c>
      <c r="G5275" s="16">
        <f>Data!I5275</f>
        <v>59</v>
      </c>
      <c r="H5275" s="17">
        <f>Data!K5275</f>
        <v>7021</v>
      </c>
      <c r="I5275" s="17">
        <f>Data!L5275</f>
        <v>3159.45</v>
      </c>
      <c r="J5275" s="12" t="str">
        <f>Data!N5275</f>
        <v>Online</v>
      </c>
      <c r="K5275" s="12" t="str">
        <f>Data!O5275</f>
        <v>Transferencia bancaria</v>
      </c>
      <c r="L5275" s="12" t="str">
        <f>Data!P5275</f>
        <v>Nuevo</v>
      </c>
    </row>
    <row r="5276">
      <c r="A5276" s="11">
        <v>5275.0</v>
      </c>
      <c r="B5276" s="14">
        <f>Data!D5276</f>
        <v>44334</v>
      </c>
      <c r="C5276" s="12">
        <f>IFERROR(VLOOKUP(Data!B5276, Minorista!$A$2:$B$100, 2, FALSE), "")</f>
        <v>2</v>
      </c>
      <c r="D5276" s="12">
        <f t="array" ref="D5276">INDEX(Producto!$A$2:$A$500, MATCH(Data!H5276, Producto!$B$2:$B$500, 0))</f>
        <v>4</v>
      </c>
      <c r="E5276" s="12">
        <f>VLOOKUP(Data!E5276 &amp; Data!F5276 &amp; Data!G5276, Ubicacion!$A$2:$B$1000, 2, FALSE)</f>
        <v>20</v>
      </c>
      <c r="F5276" s="15">
        <f>Data!J5276</f>
        <v>88</v>
      </c>
      <c r="G5276" s="16">
        <f>Data!I5276</f>
        <v>59</v>
      </c>
      <c r="H5276" s="17">
        <f>Data!K5276</f>
        <v>5192</v>
      </c>
      <c r="I5276" s="17">
        <f>Data!L5276</f>
        <v>2232.56</v>
      </c>
      <c r="J5276" s="12" t="str">
        <f>Data!N5276</f>
        <v>Online</v>
      </c>
      <c r="K5276" s="12" t="str">
        <f>Data!O5276</f>
        <v>Transferencia bancaria</v>
      </c>
      <c r="L5276" s="12" t="str">
        <f>Data!P5276</f>
        <v>Nuevo</v>
      </c>
    </row>
    <row r="5277">
      <c r="A5277" s="11">
        <v>5276.0</v>
      </c>
      <c r="B5277" s="14">
        <f>Data!D5277</f>
        <v>44334</v>
      </c>
      <c r="C5277" s="12">
        <f>IFERROR(VLOOKUP(Data!B5277, Minorista!$A$2:$B$100, 2, FALSE), "")</f>
        <v>2</v>
      </c>
      <c r="D5277" s="12">
        <f t="array" ref="D5277">INDEX(Producto!$A$2:$A$500, MATCH(Data!H5277, Producto!$B$2:$B$500, 0))</f>
        <v>5</v>
      </c>
      <c r="E5277" s="12">
        <f>VLOOKUP(Data!E5277 &amp; Data!F5277 &amp; Data!G5277, Ubicacion!$A$2:$B$1000, 2, FALSE)</f>
        <v>20</v>
      </c>
      <c r="F5277" s="15">
        <f>Data!J5277</f>
        <v>68</v>
      </c>
      <c r="G5277" s="16">
        <f>Data!I5277</f>
        <v>52</v>
      </c>
      <c r="H5277" s="17">
        <f>Data!K5277</f>
        <v>3536</v>
      </c>
      <c r="I5277" s="17">
        <f>Data!L5277</f>
        <v>1131.52</v>
      </c>
      <c r="J5277" s="12" t="str">
        <f>Data!N5277</f>
        <v>Online</v>
      </c>
      <c r="K5277" s="12" t="str">
        <f>Data!O5277</f>
        <v>Transferencia bancaria</v>
      </c>
      <c r="L5277" s="12" t="str">
        <f>Data!P5277</f>
        <v>Recurrente</v>
      </c>
    </row>
    <row r="5278">
      <c r="A5278" s="11">
        <v>5277.0</v>
      </c>
      <c r="B5278" s="14">
        <f>Data!D5278</f>
        <v>44334</v>
      </c>
      <c r="C5278" s="12">
        <f>IFERROR(VLOOKUP(Data!B5278, Minorista!$A$2:$B$100, 2, FALSE), "")</f>
        <v>2</v>
      </c>
      <c r="D5278" s="12">
        <f t="array" ref="D5278">INDEX(Producto!$A$2:$A$500, MATCH(Data!H5278, Producto!$B$2:$B$500, 0))</f>
        <v>6</v>
      </c>
      <c r="E5278" s="12">
        <f>VLOOKUP(Data!E5278 &amp; Data!F5278 &amp; Data!G5278, Ubicacion!$A$2:$B$1000, 2, FALSE)</f>
        <v>20</v>
      </c>
      <c r="F5278" s="15">
        <f>Data!J5278</f>
        <v>173</v>
      </c>
      <c r="G5278" s="16">
        <f>Data!I5278</f>
        <v>67</v>
      </c>
      <c r="H5278" s="17">
        <f>Data!K5278</f>
        <v>11591</v>
      </c>
      <c r="I5278" s="17">
        <f>Data!L5278</f>
        <v>6722.78</v>
      </c>
      <c r="J5278" s="12" t="str">
        <f>Data!N5278</f>
        <v>Online</v>
      </c>
      <c r="K5278" s="12" t="str">
        <f>Data!O5278</f>
        <v>Transferencia bancaria</v>
      </c>
      <c r="L5278" s="12" t="str">
        <f>Data!P5278</f>
        <v>Recurrente</v>
      </c>
    </row>
    <row r="5279">
      <c r="A5279" s="11">
        <v>5278.0</v>
      </c>
      <c r="B5279" s="14">
        <f>Data!D5279</f>
        <v>44364</v>
      </c>
      <c r="C5279" s="12">
        <f>IFERROR(VLOOKUP(Data!B5279, Minorista!$A$2:$B$100, 2, FALSE), "")</f>
        <v>2</v>
      </c>
      <c r="D5279" s="12">
        <f t="array" ref="D5279">INDEX(Producto!$A$2:$A$500, MATCH(Data!H5279, Producto!$B$2:$B$500, 0))</f>
        <v>1</v>
      </c>
      <c r="E5279" s="12">
        <f>VLOOKUP(Data!E5279 &amp; Data!F5279 &amp; Data!G5279, Ubicacion!$A$2:$B$1000, 2, FALSE)</f>
        <v>20</v>
      </c>
      <c r="F5279" s="15">
        <f>Data!J5279</f>
        <v>223</v>
      </c>
      <c r="G5279" s="16">
        <f>Data!I5279</f>
        <v>61</v>
      </c>
      <c r="H5279" s="17">
        <f>Data!K5279</f>
        <v>13603</v>
      </c>
      <c r="I5279" s="17">
        <f>Data!L5279</f>
        <v>6121.35</v>
      </c>
      <c r="J5279" s="12" t="str">
        <f>Data!N5279</f>
        <v>Online</v>
      </c>
      <c r="K5279" s="12" t="str">
        <f>Data!O5279</f>
        <v>Efectivo</v>
      </c>
      <c r="L5279" s="12" t="str">
        <f>Data!P5279</f>
        <v>Recurrente</v>
      </c>
    </row>
    <row r="5280">
      <c r="A5280" s="11">
        <v>5279.0</v>
      </c>
      <c r="B5280" s="14">
        <f>Data!D5280</f>
        <v>44364</v>
      </c>
      <c r="C5280" s="12">
        <f>IFERROR(VLOOKUP(Data!B5280, Minorista!$A$2:$B$100, 2, FALSE), "")</f>
        <v>2</v>
      </c>
      <c r="D5280" s="12">
        <f t="array" ref="D5280">INDEX(Producto!$A$2:$A$500, MATCH(Data!H5280, Producto!$B$2:$B$500, 0))</f>
        <v>2</v>
      </c>
      <c r="E5280" s="12">
        <f>VLOOKUP(Data!E5280 &amp; Data!F5280 &amp; Data!G5280, Ubicacion!$A$2:$B$1000, 2, FALSE)</f>
        <v>20</v>
      </c>
      <c r="F5280" s="15">
        <f>Data!J5280</f>
        <v>203</v>
      </c>
      <c r="G5280" s="16">
        <f>Data!I5280</f>
        <v>64</v>
      </c>
      <c r="H5280" s="17">
        <f>Data!K5280</f>
        <v>12992</v>
      </c>
      <c r="I5280" s="17">
        <f>Data!L5280</f>
        <v>4547.2</v>
      </c>
      <c r="J5280" s="12" t="str">
        <f>Data!N5280</f>
        <v>Online</v>
      </c>
      <c r="K5280" s="12" t="str">
        <f>Data!O5280</f>
        <v>Tarjeta</v>
      </c>
      <c r="L5280" s="12" t="str">
        <f>Data!P5280</f>
        <v>Nuevo</v>
      </c>
    </row>
    <row r="5281">
      <c r="A5281" s="11">
        <v>5280.0</v>
      </c>
      <c r="B5281" s="14">
        <f>Data!D5281</f>
        <v>44364</v>
      </c>
      <c r="C5281" s="12">
        <f>IFERROR(VLOOKUP(Data!B5281, Minorista!$A$2:$B$100, 2, FALSE), "")</f>
        <v>2</v>
      </c>
      <c r="D5281" s="12">
        <f t="array" ref="D5281">INDEX(Producto!$A$2:$A$500, MATCH(Data!H5281, Producto!$B$2:$B$500, 0))</f>
        <v>3</v>
      </c>
      <c r="E5281" s="12">
        <f>VLOOKUP(Data!E5281 &amp; Data!F5281 &amp; Data!G5281, Ubicacion!$A$2:$B$1000, 2, FALSE)</f>
        <v>20</v>
      </c>
      <c r="F5281" s="15">
        <f>Data!J5281</f>
        <v>210</v>
      </c>
      <c r="G5281" s="16">
        <f>Data!I5281</f>
        <v>80</v>
      </c>
      <c r="H5281" s="17">
        <f>Data!K5281</f>
        <v>16800</v>
      </c>
      <c r="I5281" s="17">
        <f>Data!L5281</f>
        <v>7224</v>
      </c>
      <c r="J5281" s="12" t="str">
        <f>Data!N5281</f>
        <v>Online</v>
      </c>
      <c r="K5281" s="12" t="str">
        <f>Data!O5281</f>
        <v>Tarjeta</v>
      </c>
      <c r="L5281" s="12" t="str">
        <f>Data!P5281</f>
        <v>Nuevo</v>
      </c>
    </row>
    <row r="5282">
      <c r="A5282" s="11">
        <v>5281.0</v>
      </c>
      <c r="B5282" s="14">
        <f>Data!D5282</f>
        <v>44364</v>
      </c>
      <c r="C5282" s="12">
        <f>IFERROR(VLOOKUP(Data!B5282, Minorista!$A$2:$B$100, 2, FALSE), "")</f>
        <v>2</v>
      </c>
      <c r="D5282" s="12">
        <f t="array" ref="D5282">INDEX(Producto!$A$2:$A$500, MATCH(Data!H5282, Producto!$B$2:$B$500, 0))</f>
        <v>4</v>
      </c>
      <c r="E5282" s="12">
        <f>VLOOKUP(Data!E5282 &amp; Data!F5282 &amp; Data!G5282, Ubicacion!$A$2:$B$1000, 2, FALSE)</f>
        <v>20</v>
      </c>
      <c r="F5282" s="15">
        <f>Data!J5282</f>
        <v>155</v>
      </c>
      <c r="G5282" s="16">
        <f>Data!I5282</f>
        <v>77</v>
      </c>
      <c r="H5282" s="17">
        <f>Data!K5282</f>
        <v>11935</v>
      </c>
      <c r="I5282" s="17">
        <f>Data!L5282</f>
        <v>5012.7</v>
      </c>
      <c r="J5282" s="12" t="str">
        <f>Data!N5282</f>
        <v>Online</v>
      </c>
      <c r="K5282" s="12" t="str">
        <f>Data!O5282</f>
        <v>Transferencia bancaria</v>
      </c>
      <c r="L5282" s="12" t="str">
        <f>Data!P5282</f>
        <v>Nuevo</v>
      </c>
    </row>
    <row r="5283">
      <c r="A5283" s="11">
        <v>5282.0</v>
      </c>
      <c r="B5283" s="14">
        <f>Data!D5283</f>
        <v>44364</v>
      </c>
      <c r="C5283" s="12">
        <f>IFERROR(VLOOKUP(Data!B5283, Minorista!$A$2:$B$100, 2, FALSE), "")</f>
        <v>2</v>
      </c>
      <c r="D5283" s="12">
        <f t="array" ref="D5283">INDEX(Producto!$A$2:$A$500, MATCH(Data!H5283, Producto!$B$2:$B$500, 0))</f>
        <v>5</v>
      </c>
      <c r="E5283" s="12">
        <f>VLOOKUP(Data!E5283 &amp; Data!F5283 &amp; Data!G5283, Ubicacion!$A$2:$B$1000, 2, FALSE)</f>
        <v>20</v>
      </c>
      <c r="F5283" s="15">
        <f>Data!J5283</f>
        <v>126</v>
      </c>
      <c r="G5283" s="16">
        <f>Data!I5283</f>
        <v>89</v>
      </c>
      <c r="H5283" s="17">
        <f>Data!K5283</f>
        <v>11214</v>
      </c>
      <c r="I5283" s="17">
        <f>Data!L5283</f>
        <v>3588.48</v>
      </c>
      <c r="J5283" s="12" t="str">
        <f>Data!N5283</f>
        <v>Online</v>
      </c>
      <c r="K5283" s="12" t="str">
        <f>Data!O5283</f>
        <v>Transferencia bancaria</v>
      </c>
      <c r="L5283" s="12" t="str">
        <f>Data!P5283</f>
        <v>Recurrente</v>
      </c>
    </row>
    <row r="5284">
      <c r="A5284" s="11">
        <v>5283.0</v>
      </c>
      <c r="B5284" s="14">
        <f>Data!D5284</f>
        <v>44364</v>
      </c>
      <c r="C5284" s="12">
        <f>IFERROR(VLOOKUP(Data!B5284, Minorista!$A$2:$B$100, 2, FALSE), "")</f>
        <v>2</v>
      </c>
      <c r="D5284" s="12">
        <f t="array" ref="D5284">INDEX(Producto!$A$2:$A$500, MATCH(Data!H5284, Producto!$B$2:$B$500, 0))</f>
        <v>6</v>
      </c>
      <c r="E5284" s="12">
        <f>VLOOKUP(Data!E5284 &amp; Data!F5284 &amp; Data!G5284, Ubicacion!$A$2:$B$1000, 2, FALSE)</f>
        <v>20</v>
      </c>
      <c r="F5284" s="15">
        <f>Data!J5284</f>
        <v>218</v>
      </c>
      <c r="G5284" s="16">
        <f>Data!I5284</f>
        <v>103</v>
      </c>
      <c r="H5284" s="17">
        <f>Data!K5284</f>
        <v>22454</v>
      </c>
      <c r="I5284" s="17">
        <f>Data!L5284</f>
        <v>12574.24</v>
      </c>
      <c r="J5284" s="12" t="str">
        <f>Data!N5284</f>
        <v>Online</v>
      </c>
      <c r="K5284" s="12" t="str">
        <f>Data!O5284</f>
        <v>Transferencia bancaria</v>
      </c>
      <c r="L5284" s="12" t="str">
        <f>Data!P5284</f>
        <v>Recurrente</v>
      </c>
    </row>
    <row r="5285">
      <c r="A5285" s="11">
        <v>5284.0</v>
      </c>
      <c r="B5285" s="14">
        <f>Data!D5285</f>
        <v>44393</v>
      </c>
      <c r="C5285" s="12">
        <f>IFERROR(VLOOKUP(Data!B5285, Minorista!$A$2:$B$100, 2, FALSE), "")</f>
        <v>2</v>
      </c>
      <c r="D5285" s="12">
        <f t="array" ref="D5285">INDEX(Producto!$A$2:$A$500, MATCH(Data!H5285, Producto!$B$2:$B$500, 0))</f>
        <v>1</v>
      </c>
      <c r="E5285" s="12">
        <f>VLOOKUP(Data!E5285 &amp; Data!F5285 &amp; Data!G5285, Ubicacion!$A$2:$B$1000, 2, FALSE)</f>
        <v>20</v>
      </c>
      <c r="F5285" s="15">
        <f>Data!J5285</f>
        <v>261</v>
      </c>
      <c r="G5285" s="16">
        <f>Data!I5285</f>
        <v>83</v>
      </c>
      <c r="H5285" s="17">
        <f>Data!K5285</f>
        <v>21663</v>
      </c>
      <c r="I5285" s="17">
        <f>Data!L5285</f>
        <v>9531.72</v>
      </c>
      <c r="J5285" s="12" t="str">
        <f>Data!N5285</f>
        <v>Online</v>
      </c>
      <c r="K5285" s="12" t="str">
        <f>Data!O5285</f>
        <v>Tarjeta</v>
      </c>
      <c r="L5285" s="12" t="str">
        <f>Data!P5285</f>
        <v>Recurrente</v>
      </c>
    </row>
    <row r="5286">
      <c r="A5286" s="11">
        <v>5285.0</v>
      </c>
      <c r="B5286" s="14">
        <f>Data!D5286</f>
        <v>44393</v>
      </c>
      <c r="C5286" s="12">
        <f>IFERROR(VLOOKUP(Data!B5286, Minorista!$A$2:$B$100, 2, FALSE), "")</f>
        <v>2</v>
      </c>
      <c r="D5286" s="12">
        <f t="array" ref="D5286">INDEX(Producto!$A$2:$A$500, MATCH(Data!H5286, Producto!$B$2:$B$500, 0))</f>
        <v>2</v>
      </c>
      <c r="E5286" s="12">
        <f>VLOOKUP(Data!E5286 &amp; Data!F5286 &amp; Data!G5286, Ubicacion!$A$2:$B$1000, 2, FALSE)</f>
        <v>20</v>
      </c>
      <c r="F5286" s="15">
        <f>Data!J5286</f>
        <v>225</v>
      </c>
      <c r="G5286" s="16">
        <f>Data!I5286</f>
        <v>88</v>
      </c>
      <c r="H5286" s="17">
        <f>Data!K5286</f>
        <v>19800</v>
      </c>
      <c r="I5286" s="17">
        <f>Data!L5286</f>
        <v>7920</v>
      </c>
      <c r="J5286" s="12" t="str">
        <f>Data!N5286</f>
        <v>Online</v>
      </c>
      <c r="K5286" s="12" t="str">
        <f>Data!O5286</f>
        <v>Efectivo</v>
      </c>
      <c r="L5286" s="12" t="str">
        <f>Data!P5286</f>
        <v>Nuevo</v>
      </c>
    </row>
    <row r="5287">
      <c r="A5287" s="11">
        <v>5286.0</v>
      </c>
      <c r="B5287" s="14">
        <f>Data!D5287</f>
        <v>44393</v>
      </c>
      <c r="C5287" s="12">
        <f>IFERROR(VLOOKUP(Data!B5287, Minorista!$A$2:$B$100, 2, FALSE), "")</f>
        <v>2</v>
      </c>
      <c r="D5287" s="12">
        <f t="array" ref="D5287">INDEX(Producto!$A$2:$A$500, MATCH(Data!H5287, Producto!$B$2:$B$500, 0))</f>
        <v>3</v>
      </c>
      <c r="E5287" s="12">
        <f>VLOOKUP(Data!E5287 &amp; Data!F5287 &amp; Data!G5287, Ubicacion!$A$2:$B$1000, 2, FALSE)</f>
        <v>20</v>
      </c>
      <c r="F5287" s="15">
        <f>Data!J5287</f>
        <v>189</v>
      </c>
      <c r="G5287" s="16">
        <f>Data!I5287</f>
        <v>86</v>
      </c>
      <c r="H5287" s="17">
        <f>Data!K5287</f>
        <v>16254</v>
      </c>
      <c r="I5287" s="17">
        <f>Data!L5287</f>
        <v>7151.76</v>
      </c>
      <c r="J5287" s="12" t="str">
        <f>Data!N5287</f>
        <v>Online</v>
      </c>
      <c r="K5287" s="12" t="str">
        <f>Data!O5287</f>
        <v>Transferencia bancaria</v>
      </c>
      <c r="L5287" s="12" t="str">
        <f>Data!P5287</f>
        <v>Recurrente</v>
      </c>
    </row>
    <row r="5288">
      <c r="A5288" s="11">
        <v>5287.0</v>
      </c>
      <c r="B5288" s="14">
        <f>Data!D5288</f>
        <v>44393</v>
      </c>
      <c r="C5288" s="12">
        <f>IFERROR(VLOOKUP(Data!B5288, Minorista!$A$2:$B$100, 2, FALSE), "")</f>
        <v>2</v>
      </c>
      <c r="D5288" s="12">
        <f t="array" ref="D5288">INDEX(Producto!$A$2:$A$500, MATCH(Data!H5288, Producto!$B$2:$B$500, 0))</f>
        <v>4</v>
      </c>
      <c r="E5288" s="12">
        <f>VLOOKUP(Data!E5288 &amp; Data!F5288 &amp; Data!G5288, Ubicacion!$A$2:$B$1000, 2, FALSE)</f>
        <v>20</v>
      </c>
      <c r="F5288" s="15">
        <f>Data!J5288</f>
        <v>180</v>
      </c>
      <c r="G5288" s="16">
        <f>Data!I5288</f>
        <v>82</v>
      </c>
      <c r="H5288" s="17">
        <f>Data!K5288</f>
        <v>14760</v>
      </c>
      <c r="I5288" s="17">
        <f>Data!L5288</f>
        <v>6346.8</v>
      </c>
      <c r="J5288" s="12" t="str">
        <f>Data!N5288</f>
        <v>Online</v>
      </c>
      <c r="K5288" s="12" t="str">
        <f>Data!O5288</f>
        <v>Transferencia bancaria</v>
      </c>
      <c r="L5288" s="12" t="str">
        <f>Data!P5288</f>
        <v>Nuevo</v>
      </c>
    </row>
    <row r="5289">
      <c r="A5289" s="11">
        <v>5288.0</v>
      </c>
      <c r="B5289" s="14">
        <f>Data!D5289</f>
        <v>44393</v>
      </c>
      <c r="C5289" s="12">
        <f>IFERROR(VLOOKUP(Data!B5289, Minorista!$A$2:$B$100, 2, FALSE), "")</f>
        <v>2</v>
      </c>
      <c r="D5289" s="12">
        <f t="array" ref="D5289">INDEX(Producto!$A$2:$A$500, MATCH(Data!H5289, Producto!$B$2:$B$500, 0))</f>
        <v>5</v>
      </c>
      <c r="E5289" s="12">
        <f>VLOOKUP(Data!E5289 &amp; Data!F5289 &amp; Data!G5289, Ubicacion!$A$2:$B$1000, 2, FALSE)</f>
        <v>20</v>
      </c>
      <c r="F5289" s="15">
        <f>Data!J5289</f>
        <v>195</v>
      </c>
      <c r="G5289" s="16">
        <f>Data!I5289</f>
        <v>89</v>
      </c>
      <c r="H5289" s="17">
        <f>Data!K5289</f>
        <v>17355</v>
      </c>
      <c r="I5289" s="17">
        <f>Data!L5289</f>
        <v>5553.6</v>
      </c>
      <c r="J5289" s="12" t="str">
        <f>Data!N5289</f>
        <v>Online</v>
      </c>
      <c r="K5289" s="12" t="str">
        <f>Data!O5289</f>
        <v>Tarjeta</v>
      </c>
      <c r="L5289" s="12" t="str">
        <f>Data!P5289</f>
        <v>Recurrente</v>
      </c>
    </row>
    <row r="5290">
      <c r="A5290" s="11">
        <v>5289.0</v>
      </c>
      <c r="B5290" s="14">
        <f>Data!D5290</f>
        <v>44393</v>
      </c>
      <c r="C5290" s="12">
        <f>IFERROR(VLOOKUP(Data!B5290, Minorista!$A$2:$B$100, 2, FALSE), "")</f>
        <v>2</v>
      </c>
      <c r="D5290" s="12">
        <f t="array" ref="D5290">INDEX(Producto!$A$2:$A$500, MATCH(Data!H5290, Producto!$B$2:$B$500, 0))</f>
        <v>6</v>
      </c>
      <c r="E5290" s="12">
        <f>VLOOKUP(Data!E5290 &amp; Data!F5290 &amp; Data!G5290, Ubicacion!$A$2:$B$1000, 2, FALSE)</f>
        <v>20</v>
      </c>
      <c r="F5290" s="15">
        <f>Data!J5290</f>
        <v>163</v>
      </c>
      <c r="G5290" s="16">
        <f>Data!I5290</f>
        <v>101</v>
      </c>
      <c r="H5290" s="17">
        <f>Data!K5290</f>
        <v>16463</v>
      </c>
      <c r="I5290" s="17">
        <f>Data!L5290</f>
        <v>9383.91</v>
      </c>
      <c r="J5290" s="12" t="str">
        <f>Data!N5290</f>
        <v>Online</v>
      </c>
      <c r="K5290" s="12" t="str">
        <f>Data!O5290</f>
        <v>Transferencia bancaria</v>
      </c>
      <c r="L5290" s="12" t="str">
        <f>Data!P5290</f>
        <v>Nuevo</v>
      </c>
    </row>
    <row r="5291">
      <c r="A5291" s="11">
        <v>5290.0</v>
      </c>
      <c r="B5291" s="14">
        <f>Data!D5291</f>
        <v>44425</v>
      </c>
      <c r="C5291" s="12">
        <f>IFERROR(VLOOKUP(Data!B5291, Minorista!$A$2:$B$100, 2, FALSE), "")</f>
        <v>2</v>
      </c>
      <c r="D5291" s="12">
        <f t="array" ref="D5291">INDEX(Producto!$A$2:$A$500, MATCH(Data!H5291, Producto!$B$2:$B$500, 0))</f>
        <v>1</v>
      </c>
      <c r="E5291" s="12">
        <f>VLOOKUP(Data!E5291 &amp; Data!F5291 &amp; Data!G5291, Ubicacion!$A$2:$B$1000, 2, FALSE)</f>
        <v>20</v>
      </c>
      <c r="F5291" s="15">
        <f>Data!J5291</f>
        <v>213</v>
      </c>
      <c r="G5291" s="16">
        <f>Data!I5291</f>
        <v>87</v>
      </c>
      <c r="H5291" s="17">
        <f>Data!K5291</f>
        <v>18531</v>
      </c>
      <c r="I5291" s="17">
        <f>Data!L5291</f>
        <v>7597.71</v>
      </c>
      <c r="J5291" s="12" t="str">
        <f>Data!N5291</f>
        <v>Online</v>
      </c>
      <c r="K5291" s="12" t="str">
        <f>Data!O5291</f>
        <v>Transferencia bancaria</v>
      </c>
      <c r="L5291" s="12" t="str">
        <f>Data!P5291</f>
        <v>Recurrente</v>
      </c>
    </row>
    <row r="5292">
      <c r="A5292" s="11">
        <v>5291.0</v>
      </c>
      <c r="B5292" s="14">
        <f>Data!D5292</f>
        <v>44425</v>
      </c>
      <c r="C5292" s="12">
        <f>IFERROR(VLOOKUP(Data!B5292, Minorista!$A$2:$B$100, 2, FALSE), "")</f>
        <v>2</v>
      </c>
      <c r="D5292" s="12">
        <f t="array" ref="D5292">INDEX(Producto!$A$2:$A$500, MATCH(Data!H5292, Producto!$B$2:$B$500, 0))</f>
        <v>2</v>
      </c>
      <c r="E5292" s="12">
        <f>VLOOKUP(Data!E5292 &amp; Data!F5292 &amp; Data!G5292, Ubicacion!$A$2:$B$1000, 2, FALSE)</f>
        <v>20</v>
      </c>
      <c r="F5292" s="15">
        <f>Data!J5292</f>
        <v>206</v>
      </c>
      <c r="G5292" s="16">
        <f>Data!I5292</f>
        <v>77</v>
      </c>
      <c r="H5292" s="17">
        <f>Data!K5292</f>
        <v>15862</v>
      </c>
      <c r="I5292" s="17">
        <f>Data!L5292</f>
        <v>5551.7</v>
      </c>
      <c r="J5292" s="12" t="str">
        <f>Data!N5292</f>
        <v>Online</v>
      </c>
      <c r="K5292" s="12" t="str">
        <f>Data!O5292</f>
        <v>Efectivo</v>
      </c>
      <c r="L5292" s="12" t="str">
        <f>Data!P5292</f>
        <v>Recurrente</v>
      </c>
    </row>
    <row r="5293">
      <c r="A5293" s="11">
        <v>5292.0</v>
      </c>
      <c r="B5293" s="14">
        <f>Data!D5293</f>
        <v>44425</v>
      </c>
      <c r="C5293" s="12">
        <f>IFERROR(VLOOKUP(Data!B5293, Minorista!$A$2:$B$100, 2, FALSE), "")</f>
        <v>2</v>
      </c>
      <c r="D5293" s="12">
        <f t="array" ref="D5293">INDEX(Producto!$A$2:$A$500, MATCH(Data!H5293, Producto!$B$2:$B$500, 0))</f>
        <v>3</v>
      </c>
      <c r="E5293" s="12">
        <f>VLOOKUP(Data!E5293 &amp; Data!F5293 &amp; Data!G5293, Ubicacion!$A$2:$B$1000, 2, FALSE)</f>
        <v>20</v>
      </c>
      <c r="F5293" s="15">
        <f>Data!J5293</f>
        <v>189</v>
      </c>
      <c r="G5293" s="16">
        <f>Data!I5293</f>
        <v>78</v>
      </c>
      <c r="H5293" s="17">
        <f>Data!K5293</f>
        <v>14742</v>
      </c>
      <c r="I5293" s="17">
        <f>Data!L5293</f>
        <v>6339.06</v>
      </c>
      <c r="J5293" s="12" t="str">
        <f>Data!N5293</f>
        <v>Online</v>
      </c>
      <c r="K5293" s="12" t="str">
        <f>Data!O5293</f>
        <v>Efectivo</v>
      </c>
      <c r="L5293" s="12" t="str">
        <f>Data!P5293</f>
        <v>Nuevo</v>
      </c>
    </row>
    <row r="5294">
      <c r="A5294" s="11">
        <v>5293.0</v>
      </c>
      <c r="B5294" s="14">
        <f>Data!D5294</f>
        <v>44425</v>
      </c>
      <c r="C5294" s="12">
        <f>IFERROR(VLOOKUP(Data!B5294, Minorista!$A$2:$B$100, 2, FALSE), "")</f>
        <v>2</v>
      </c>
      <c r="D5294" s="12">
        <f t="array" ref="D5294">INDEX(Producto!$A$2:$A$500, MATCH(Data!H5294, Producto!$B$2:$B$500, 0))</f>
        <v>4</v>
      </c>
      <c r="E5294" s="12">
        <f>VLOOKUP(Data!E5294 &amp; Data!F5294 &amp; Data!G5294, Ubicacion!$A$2:$B$1000, 2, FALSE)</f>
        <v>20</v>
      </c>
      <c r="F5294" s="15">
        <f>Data!J5294</f>
        <v>143</v>
      </c>
      <c r="G5294" s="16">
        <f>Data!I5294</f>
        <v>77</v>
      </c>
      <c r="H5294" s="17">
        <f>Data!K5294</f>
        <v>11011</v>
      </c>
      <c r="I5294" s="17">
        <f>Data!L5294</f>
        <v>4624.62</v>
      </c>
      <c r="J5294" s="12" t="str">
        <f>Data!N5294</f>
        <v>Online</v>
      </c>
      <c r="K5294" s="12" t="str">
        <f>Data!O5294</f>
        <v>Tarjeta</v>
      </c>
      <c r="L5294" s="12" t="str">
        <f>Data!P5294</f>
        <v>Recurrente</v>
      </c>
    </row>
    <row r="5295">
      <c r="A5295" s="11">
        <v>5294.0</v>
      </c>
      <c r="B5295" s="14">
        <f>Data!D5295</f>
        <v>44425</v>
      </c>
      <c r="C5295" s="12">
        <f>IFERROR(VLOOKUP(Data!B5295, Minorista!$A$2:$B$100, 2, FALSE), "")</f>
        <v>2</v>
      </c>
      <c r="D5295" s="12">
        <f t="array" ref="D5295">INDEX(Producto!$A$2:$A$500, MATCH(Data!H5295, Producto!$B$2:$B$500, 0))</f>
        <v>5</v>
      </c>
      <c r="E5295" s="12">
        <f>VLOOKUP(Data!E5295 &amp; Data!F5295 &amp; Data!G5295, Ubicacion!$A$2:$B$1000, 2, FALSE)</f>
        <v>20</v>
      </c>
      <c r="F5295" s="15">
        <f>Data!J5295</f>
        <v>143</v>
      </c>
      <c r="G5295" s="16">
        <f>Data!I5295</f>
        <v>74</v>
      </c>
      <c r="H5295" s="17">
        <f>Data!K5295</f>
        <v>10582</v>
      </c>
      <c r="I5295" s="17">
        <f>Data!L5295</f>
        <v>3280.42</v>
      </c>
      <c r="J5295" s="12" t="str">
        <f>Data!N5295</f>
        <v>Online</v>
      </c>
      <c r="K5295" s="12" t="str">
        <f>Data!O5295</f>
        <v>Tarjeta</v>
      </c>
      <c r="L5295" s="12" t="str">
        <f>Data!P5295</f>
        <v>Recurrente</v>
      </c>
    </row>
    <row r="5296">
      <c r="A5296" s="11">
        <v>5295.0</v>
      </c>
      <c r="B5296" s="14">
        <f>Data!D5296</f>
        <v>44425</v>
      </c>
      <c r="C5296" s="12">
        <f>IFERROR(VLOOKUP(Data!B5296, Minorista!$A$2:$B$100, 2, FALSE), "")</f>
        <v>2</v>
      </c>
      <c r="D5296" s="12">
        <f t="array" ref="D5296">INDEX(Producto!$A$2:$A$500, MATCH(Data!H5296, Producto!$B$2:$B$500, 0))</f>
        <v>6</v>
      </c>
      <c r="E5296" s="12">
        <f>VLOOKUP(Data!E5296 &amp; Data!F5296 &amp; Data!G5296, Ubicacion!$A$2:$B$1000, 2, FALSE)</f>
        <v>20</v>
      </c>
      <c r="F5296" s="15">
        <f>Data!J5296</f>
        <v>87</v>
      </c>
      <c r="G5296" s="16">
        <f>Data!I5296</f>
        <v>81</v>
      </c>
      <c r="H5296" s="17">
        <f>Data!K5296</f>
        <v>7047</v>
      </c>
      <c r="I5296" s="17">
        <f>Data!L5296</f>
        <v>4087.26</v>
      </c>
      <c r="J5296" s="12" t="str">
        <f>Data!N5296</f>
        <v>Online</v>
      </c>
      <c r="K5296" s="12" t="str">
        <f>Data!O5296</f>
        <v>Tarjeta</v>
      </c>
      <c r="L5296" s="12" t="str">
        <f>Data!P5296</f>
        <v>Nuevo</v>
      </c>
    </row>
    <row r="5297">
      <c r="A5297" s="11">
        <v>5296.0</v>
      </c>
      <c r="B5297" s="14">
        <f>Data!D5297</f>
        <v>44457</v>
      </c>
      <c r="C5297" s="12">
        <f>IFERROR(VLOOKUP(Data!B5297, Minorista!$A$2:$B$100, 2, FALSE), "")</f>
        <v>2</v>
      </c>
      <c r="D5297" s="12">
        <f t="array" ref="D5297">INDEX(Producto!$A$2:$A$500, MATCH(Data!H5297, Producto!$B$2:$B$500, 0))</f>
        <v>1</v>
      </c>
      <c r="E5297" s="12">
        <f>VLOOKUP(Data!E5297 &amp; Data!F5297 &amp; Data!G5297, Ubicacion!$A$2:$B$1000, 2, FALSE)</f>
        <v>20</v>
      </c>
      <c r="F5297" s="15">
        <f>Data!J5297</f>
        <v>140</v>
      </c>
      <c r="G5297" s="16">
        <f>Data!I5297</f>
        <v>58</v>
      </c>
      <c r="H5297" s="17">
        <f>Data!K5297</f>
        <v>8120</v>
      </c>
      <c r="I5297" s="17">
        <f>Data!L5297</f>
        <v>3248</v>
      </c>
      <c r="J5297" s="12" t="str">
        <f>Data!N5297</f>
        <v>Online</v>
      </c>
      <c r="K5297" s="12" t="str">
        <f>Data!O5297</f>
        <v>Tarjeta</v>
      </c>
      <c r="L5297" s="12" t="str">
        <f>Data!P5297</f>
        <v>Recurrente</v>
      </c>
    </row>
    <row r="5298">
      <c r="A5298" s="11">
        <v>5297.0</v>
      </c>
      <c r="B5298" s="14">
        <f>Data!D5298</f>
        <v>44457</v>
      </c>
      <c r="C5298" s="12">
        <f>IFERROR(VLOOKUP(Data!B5298, Minorista!$A$2:$B$100, 2, FALSE), "")</f>
        <v>2</v>
      </c>
      <c r="D5298" s="12">
        <f t="array" ref="D5298">INDEX(Producto!$A$2:$A$500, MATCH(Data!H5298, Producto!$B$2:$B$500, 0))</f>
        <v>2</v>
      </c>
      <c r="E5298" s="12">
        <f>VLOOKUP(Data!E5298 &amp; Data!F5298 &amp; Data!G5298, Ubicacion!$A$2:$B$1000, 2, FALSE)</f>
        <v>20</v>
      </c>
      <c r="F5298" s="15">
        <f>Data!J5298</f>
        <v>135</v>
      </c>
      <c r="G5298" s="16">
        <f>Data!I5298</f>
        <v>60</v>
      </c>
      <c r="H5298" s="17">
        <f>Data!K5298</f>
        <v>8100</v>
      </c>
      <c r="I5298" s="17">
        <f>Data!L5298</f>
        <v>2997</v>
      </c>
      <c r="J5298" s="12" t="str">
        <f>Data!N5298</f>
        <v>Online</v>
      </c>
      <c r="K5298" s="12" t="str">
        <f>Data!O5298</f>
        <v>Tarjeta</v>
      </c>
      <c r="L5298" s="12" t="str">
        <f>Data!P5298</f>
        <v>Nuevo</v>
      </c>
    </row>
    <row r="5299">
      <c r="A5299" s="11">
        <v>5298.0</v>
      </c>
      <c r="B5299" s="14">
        <f>Data!D5299</f>
        <v>44457</v>
      </c>
      <c r="C5299" s="12">
        <f>IFERROR(VLOOKUP(Data!B5299, Minorista!$A$2:$B$100, 2, FALSE), "")</f>
        <v>2</v>
      </c>
      <c r="D5299" s="12">
        <f t="array" ref="D5299">INDEX(Producto!$A$2:$A$500, MATCH(Data!H5299, Producto!$B$2:$B$500, 0))</f>
        <v>3</v>
      </c>
      <c r="E5299" s="12">
        <f>VLOOKUP(Data!E5299 &amp; Data!F5299 &amp; Data!G5299, Ubicacion!$A$2:$B$1000, 2, FALSE)</f>
        <v>20</v>
      </c>
      <c r="F5299" s="15">
        <f>Data!J5299</f>
        <v>75</v>
      </c>
      <c r="G5299" s="16">
        <f>Data!I5299</f>
        <v>54</v>
      </c>
      <c r="H5299" s="17">
        <f>Data!K5299</f>
        <v>4050</v>
      </c>
      <c r="I5299" s="17">
        <f>Data!L5299</f>
        <v>1822.5</v>
      </c>
      <c r="J5299" s="12" t="str">
        <f>Data!N5299</f>
        <v>Online</v>
      </c>
      <c r="K5299" s="12" t="str">
        <f>Data!O5299</f>
        <v>Transferencia bancaria</v>
      </c>
      <c r="L5299" s="12" t="str">
        <f>Data!P5299</f>
        <v>Nuevo</v>
      </c>
    </row>
    <row r="5300">
      <c r="A5300" s="11">
        <v>5299.0</v>
      </c>
      <c r="B5300" s="14">
        <f>Data!D5300</f>
        <v>44457</v>
      </c>
      <c r="C5300" s="12">
        <f>IFERROR(VLOOKUP(Data!B5300, Minorista!$A$2:$B$100, 2, FALSE), "")</f>
        <v>2</v>
      </c>
      <c r="D5300" s="12">
        <f t="array" ref="D5300">INDEX(Producto!$A$2:$A$500, MATCH(Data!H5300, Producto!$B$2:$B$500, 0))</f>
        <v>4</v>
      </c>
      <c r="E5300" s="12">
        <f>VLOOKUP(Data!E5300 &amp; Data!F5300 &amp; Data!G5300, Ubicacion!$A$2:$B$1000, 2, FALSE)</f>
        <v>20</v>
      </c>
      <c r="F5300" s="15">
        <f>Data!J5300</f>
        <v>65</v>
      </c>
      <c r="G5300" s="16">
        <f>Data!I5300</f>
        <v>54</v>
      </c>
      <c r="H5300" s="17">
        <f>Data!K5300</f>
        <v>3510</v>
      </c>
      <c r="I5300" s="17">
        <f>Data!L5300</f>
        <v>1544.4</v>
      </c>
      <c r="J5300" s="12" t="str">
        <f>Data!N5300</f>
        <v>Online</v>
      </c>
      <c r="K5300" s="12" t="str">
        <f>Data!O5300</f>
        <v>Tarjeta</v>
      </c>
      <c r="L5300" s="12" t="str">
        <f>Data!P5300</f>
        <v>Nuevo</v>
      </c>
    </row>
    <row r="5301">
      <c r="A5301" s="11">
        <v>5300.0</v>
      </c>
      <c r="B5301" s="14">
        <f>Data!D5301</f>
        <v>44457</v>
      </c>
      <c r="C5301" s="12">
        <f>IFERROR(VLOOKUP(Data!B5301, Minorista!$A$2:$B$100, 2, FALSE), "")</f>
        <v>2</v>
      </c>
      <c r="D5301" s="12">
        <f t="array" ref="D5301">INDEX(Producto!$A$2:$A$500, MATCH(Data!H5301, Producto!$B$2:$B$500, 0))</f>
        <v>5</v>
      </c>
      <c r="E5301" s="12">
        <f>VLOOKUP(Data!E5301 &amp; Data!F5301 &amp; Data!G5301, Ubicacion!$A$2:$B$1000, 2, FALSE)</f>
        <v>20</v>
      </c>
      <c r="F5301" s="15">
        <f>Data!J5301</f>
        <v>74</v>
      </c>
      <c r="G5301" s="16">
        <f>Data!I5301</f>
        <v>64</v>
      </c>
      <c r="H5301" s="17">
        <f>Data!K5301</f>
        <v>4736</v>
      </c>
      <c r="I5301" s="17">
        <f>Data!L5301</f>
        <v>1468.16</v>
      </c>
      <c r="J5301" s="12" t="str">
        <f>Data!N5301</f>
        <v>Online</v>
      </c>
      <c r="K5301" s="12" t="str">
        <f>Data!O5301</f>
        <v>Transferencia bancaria</v>
      </c>
      <c r="L5301" s="12" t="str">
        <f>Data!P5301</f>
        <v>Recurrente</v>
      </c>
    </row>
    <row r="5302">
      <c r="A5302" s="11">
        <v>5301.0</v>
      </c>
      <c r="B5302" s="14">
        <f>Data!D5302</f>
        <v>44457</v>
      </c>
      <c r="C5302" s="12">
        <f>IFERROR(VLOOKUP(Data!B5302, Minorista!$A$2:$B$100, 2, FALSE), "")</f>
        <v>2</v>
      </c>
      <c r="D5302" s="12">
        <f t="array" ref="D5302">INDEX(Producto!$A$2:$A$500, MATCH(Data!H5302, Producto!$B$2:$B$500, 0))</f>
        <v>6</v>
      </c>
      <c r="E5302" s="12">
        <f>VLOOKUP(Data!E5302 &amp; Data!F5302 &amp; Data!G5302, Ubicacion!$A$2:$B$1000, 2, FALSE)</f>
        <v>20</v>
      </c>
      <c r="F5302" s="15">
        <f>Data!J5302</f>
        <v>75</v>
      </c>
      <c r="G5302" s="16">
        <f>Data!I5302</f>
        <v>51</v>
      </c>
      <c r="H5302" s="17">
        <f>Data!K5302</f>
        <v>3825</v>
      </c>
      <c r="I5302" s="17">
        <f>Data!L5302</f>
        <v>2103.75</v>
      </c>
      <c r="J5302" s="12" t="str">
        <f>Data!N5302</f>
        <v>Online</v>
      </c>
      <c r="K5302" s="12" t="str">
        <f>Data!O5302</f>
        <v>Tarjeta</v>
      </c>
      <c r="L5302" s="12" t="str">
        <f>Data!P5302</f>
        <v>Nuevo</v>
      </c>
    </row>
    <row r="5303">
      <c r="A5303" s="11">
        <v>5302.0</v>
      </c>
      <c r="B5303" s="14">
        <f>Data!D5303</f>
        <v>44486</v>
      </c>
      <c r="C5303" s="12">
        <f>IFERROR(VLOOKUP(Data!B5303, Minorista!$A$2:$B$100, 2, FALSE), "")</f>
        <v>2</v>
      </c>
      <c r="D5303" s="12">
        <f t="array" ref="D5303">INDEX(Producto!$A$2:$A$500, MATCH(Data!H5303, Producto!$B$2:$B$500, 0))</f>
        <v>1</v>
      </c>
      <c r="E5303" s="12">
        <f>VLOOKUP(Data!E5303 &amp; Data!F5303 &amp; Data!G5303, Ubicacion!$A$2:$B$1000, 2, FALSE)</f>
        <v>20</v>
      </c>
      <c r="F5303" s="15">
        <f>Data!J5303</f>
        <v>100</v>
      </c>
      <c r="G5303" s="16">
        <f>Data!I5303</f>
        <v>47</v>
      </c>
      <c r="H5303" s="17">
        <f>Data!K5303</f>
        <v>4700</v>
      </c>
      <c r="I5303" s="17">
        <f>Data!L5303</f>
        <v>2068</v>
      </c>
      <c r="J5303" s="12" t="str">
        <f>Data!N5303</f>
        <v>Online</v>
      </c>
      <c r="K5303" s="12" t="str">
        <f>Data!O5303</f>
        <v>Tarjeta</v>
      </c>
      <c r="L5303" s="12" t="str">
        <f>Data!P5303</f>
        <v>Nuevo</v>
      </c>
    </row>
    <row r="5304">
      <c r="A5304" s="11">
        <v>5303.0</v>
      </c>
      <c r="B5304" s="14">
        <f>Data!D5304</f>
        <v>44486</v>
      </c>
      <c r="C5304" s="12">
        <f>IFERROR(VLOOKUP(Data!B5304, Minorista!$A$2:$B$100, 2, FALSE), "")</f>
        <v>2</v>
      </c>
      <c r="D5304" s="12">
        <f t="array" ref="D5304">INDEX(Producto!$A$2:$A$500, MATCH(Data!H5304, Producto!$B$2:$B$500, 0))</f>
        <v>2</v>
      </c>
      <c r="E5304" s="12">
        <f>VLOOKUP(Data!E5304 &amp; Data!F5304 &amp; Data!G5304, Ubicacion!$A$2:$B$1000, 2, FALSE)</f>
        <v>20</v>
      </c>
      <c r="F5304" s="15">
        <f>Data!J5304</f>
        <v>144</v>
      </c>
      <c r="G5304" s="16">
        <f>Data!I5304</f>
        <v>59</v>
      </c>
      <c r="H5304" s="17">
        <f>Data!K5304</f>
        <v>8496</v>
      </c>
      <c r="I5304" s="17">
        <f>Data!L5304</f>
        <v>3228.48</v>
      </c>
      <c r="J5304" s="12" t="str">
        <f>Data!N5304</f>
        <v>Online</v>
      </c>
      <c r="K5304" s="12" t="str">
        <f>Data!O5304</f>
        <v>Tarjeta</v>
      </c>
      <c r="L5304" s="12" t="str">
        <f>Data!P5304</f>
        <v>Nuevo</v>
      </c>
    </row>
    <row r="5305">
      <c r="A5305" s="11">
        <v>5304.0</v>
      </c>
      <c r="B5305" s="14">
        <f>Data!D5305</f>
        <v>44486</v>
      </c>
      <c r="C5305" s="12">
        <f>IFERROR(VLOOKUP(Data!B5305, Minorista!$A$2:$B$100, 2, FALSE), "")</f>
        <v>2</v>
      </c>
      <c r="D5305" s="12">
        <f t="array" ref="D5305">INDEX(Producto!$A$2:$A$500, MATCH(Data!H5305, Producto!$B$2:$B$500, 0))</f>
        <v>3</v>
      </c>
      <c r="E5305" s="12">
        <f>VLOOKUP(Data!E5305 &amp; Data!F5305 &amp; Data!G5305, Ubicacion!$A$2:$B$1000, 2, FALSE)</f>
        <v>20</v>
      </c>
      <c r="F5305" s="15">
        <f>Data!J5305</f>
        <v>112</v>
      </c>
      <c r="G5305" s="16">
        <f>Data!I5305</f>
        <v>55</v>
      </c>
      <c r="H5305" s="17">
        <f>Data!K5305</f>
        <v>6160</v>
      </c>
      <c r="I5305" s="17">
        <f>Data!L5305</f>
        <v>2525.6</v>
      </c>
      <c r="J5305" s="12" t="str">
        <f>Data!N5305</f>
        <v>Online</v>
      </c>
      <c r="K5305" s="12" t="str">
        <f>Data!O5305</f>
        <v>Tarjeta</v>
      </c>
      <c r="L5305" s="12" t="str">
        <f>Data!P5305</f>
        <v>Nuevo</v>
      </c>
    </row>
    <row r="5306">
      <c r="A5306" s="11">
        <v>5305.0</v>
      </c>
      <c r="B5306" s="14">
        <f>Data!D5306</f>
        <v>44486</v>
      </c>
      <c r="C5306" s="12">
        <f>IFERROR(VLOOKUP(Data!B5306, Minorista!$A$2:$B$100, 2, FALSE), "")</f>
        <v>2</v>
      </c>
      <c r="D5306" s="12">
        <f t="array" ref="D5306">INDEX(Producto!$A$2:$A$500, MATCH(Data!H5306, Producto!$B$2:$B$500, 0))</f>
        <v>4</v>
      </c>
      <c r="E5306" s="12">
        <f>VLOOKUP(Data!E5306 &amp; Data!F5306 &amp; Data!G5306, Ubicacion!$A$2:$B$1000, 2, FALSE)</f>
        <v>20</v>
      </c>
      <c r="F5306" s="15">
        <f>Data!J5306</f>
        <v>113</v>
      </c>
      <c r="G5306" s="16">
        <f>Data!I5306</f>
        <v>51</v>
      </c>
      <c r="H5306" s="17">
        <f>Data!K5306</f>
        <v>5763</v>
      </c>
      <c r="I5306" s="17">
        <f>Data!L5306</f>
        <v>2362.83</v>
      </c>
      <c r="J5306" s="12" t="str">
        <f>Data!N5306</f>
        <v>Online</v>
      </c>
      <c r="K5306" s="12" t="str">
        <f>Data!O5306</f>
        <v>Efectivo</v>
      </c>
      <c r="L5306" s="12" t="str">
        <f>Data!P5306</f>
        <v>Recurrente</v>
      </c>
    </row>
    <row r="5307">
      <c r="A5307" s="11">
        <v>5306.0</v>
      </c>
      <c r="B5307" s="14">
        <f>Data!D5307</f>
        <v>44486</v>
      </c>
      <c r="C5307" s="12">
        <f>IFERROR(VLOOKUP(Data!B5307, Minorista!$A$2:$B$100, 2, FALSE), "")</f>
        <v>2</v>
      </c>
      <c r="D5307" s="12">
        <f t="array" ref="D5307">INDEX(Producto!$A$2:$A$500, MATCH(Data!H5307, Producto!$B$2:$B$500, 0))</f>
        <v>5</v>
      </c>
      <c r="E5307" s="12">
        <f>VLOOKUP(Data!E5307 &amp; Data!F5307 &amp; Data!G5307, Ubicacion!$A$2:$B$1000, 2, FALSE)</f>
        <v>20</v>
      </c>
      <c r="F5307" s="15">
        <f>Data!J5307</f>
        <v>98</v>
      </c>
      <c r="G5307" s="16">
        <f>Data!I5307</f>
        <v>59</v>
      </c>
      <c r="H5307" s="17">
        <f>Data!K5307</f>
        <v>5782</v>
      </c>
      <c r="I5307" s="17">
        <f>Data!L5307</f>
        <v>1792.42</v>
      </c>
      <c r="J5307" s="12" t="str">
        <f>Data!N5307</f>
        <v>Online</v>
      </c>
      <c r="K5307" s="12" t="str">
        <f>Data!O5307</f>
        <v>Tarjeta</v>
      </c>
      <c r="L5307" s="12" t="str">
        <f>Data!P5307</f>
        <v>Recurrente</v>
      </c>
    </row>
    <row r="5308">
      <c r="A5308" s="11">
        <v>5307.0</v>
      </c>
      <c r="B5308" s="14">
        <f>Data!D5308</f>
        <v>44486</v>
      </c>
      <c r="C5308" s="12">
        <f>IFERROR(VLOOKUP(Data!B5308, Minorista!$A$2:$B$100, 2, FALSE), "")</f>
        <v>2</v>
      </c>
      <c r="D5308" s="12">
        <f t="array" ref="D5308">INDEX(Producto!$A$2:$A$500, MATCH(Data!H5308, Producto!$B$2:$B$500, 0))</f>
        <v>6</v>
      </c>
      <c r="E5308" s="12">
        <f>VLOOKUP(Data!E5308 &amp; Data!F5308 &amp; Data!G5308, Ubicacion!$A$2:$B$1000, 2, FALSE)</f>
        <v>20</v>
      </c>
      <c r="F5308" s="15">
        <f>Data!J5308</f>
        <v>104</v>
      </c>
      <c r="G5308" s="16">
        <f>Data!I5308</f>
        <v>65</v>
      </c>
      <c r="H5308" s="17">
        <f>Data!K5308</f>
        <v>6760</v>
      </c>
      <c r="I5308" s="17">
        <f>Data!L5308</f>
        <v>3920.8</v>
      </c>
      <c r="J5308" s="12" t="str">
        <f>Data!N5308</f>
        <v>Online</v>
      </c>
      <c r="K5308" s="12" t="str">
        <f>Data!O5308</f>
        <v>Tarjeta</v>
      </c>
      <c r="L5308" s="12" t="str">
        <f>Data!P5308</f>
        <v>Nuevo</v>
      </c>
    </row>
    <row r="5309">
      <c r="A5309" s="11">
        <v>5308.0</v>
      </c>
      <c r="B5309" s="14">
        <f>Data!D5309</f>
        <v>44517</v>
      </c>
      <c r="C5309" s="12">
        <f>IFERROR(VLOOKUP(Data!B5309, Minorista!$A$2:$B$100, 2, FALSE), "")</f>
        <v>2</v>
      </c>
      <c r="D5309" s="12">
        <f t="array" ref="D5309">INDEX(Producto!$A$2:$A$500, MATCH(Data!H5309, Producto!$B$2:$B$500, 0))</f>
        <v>1</v>
      </c>
      <c r="E5309" s="12">
        <f>VLOOKUP(Data!E5309 &amp; Data!F5309 &amp; Data!G5309, Ubicacion!$A$2:$B$1000, 2, FALSE)</f>
        <v>20</v>
      </c>
      <c r="F5309" s="15">
        <f>Data!J5309</f>
        <v>169</v>
      </c>
      <c r="G5309" s="16">
        <f>Data!I5309</f>
        <v>52</v>
      </c>
      <c r="H5309" s="17">
        <f>Data!K5309</f>
        <v>8788</v>
      </c>
      <c r="I5309" s="17">
        <f>Data!L5309</f>
        <v>3515.2</v>
      </c>
      <c r="J5309" s="12" t="str">
        <f>Data!N5309</f>
        <v>Online</v>
      </c>
      <c r="K5309" s="12" t="str">
        <f>Data!O5309</f>
        <v>Efectivo</v>
      </c>
      <c r="L5309" s="12" t="str">
        <f>Data!P5309</f>
        <v>Nuevo</v>
      </c>
    </row>
    <row r="5310">
      <c r="A5310" s="11">
        <v>5309.0</v>
      </c>
      <c r="B5310" s="14">
        <f>Data!D5310</f>
        <v>44517</v>
      </c>
      <c r="C5310" s="12">
        <f>IFERROR(VLOOKUP(Data!B5310, Minorista!$A$2:$B$100, 2, FALSE), "")</f>
        <v>2</v>
      </c>
      <c r="D5310" s="12">
        <f t="array" ref="D5310">INDEX(Producto!$A$2:$A$500, MATCH(Data!H5310, Producto!$B$2:$B$500, 0))</f>
        <v>2</v>
      </c>
      <c r="E5310" s="12">
        <f>VLOOKUP(Data!E5310 &amp; Data!F5310 &amp; Data!G5310, Ubicacion!$A$2:$B$1000, 2, FALSE)</f>
        <v>20</v>
      </c>
      <c r="F5310" s="15">
        <f>Data!J5310</f>
        <v>175</v>
      </c>
      <c r="G5310" s="16">
        <f>Data!I5310</f>
        <v>54</v>
      </c>
      <c r="H5310" s="17">
        <f>Data!K5310</f>
        <v>9450</v>
      </c>
      <c r="I5310" s="17">
        <f>Data!L5310</f>
        <v>3591</v>
      </c>
      <c r="J5310" s="12" t="str">
        <f>Data!N5310</f>
        <v>Online</v>
      </c>
      <c r="K5310" s="12" t="str">
        <f>Data!O5310</f>
        <v>Transferencia bancaria</v>
      </c>
      <c r="L5310" s="12" t="str">
        <f>Data!P5310</f>
        <v>Recurrente</v>
      </c>
    </row>
    <row r="5311">
      <c r="A5311" s="11">
        <v>5310.0</v>
      </c>
      <c r="B5311" s="14">
        <f>Data!D5311</f>
        <v>44517</v>
      </c>
      <c r="C5311" s="12">
        <f>IFERROR(VLOOKUP(Data!B5311, Minorista!$A$2:$B$100, 2, FALSE), "")</f>
        <v>2</v>
      </c>
      <c r="D5311" s="12">
        <f t="array" ref="D5311">INDEX(Producto!$A$2:$A$500, MATCH(Data!H5311, Producto!$B$2:$B$500, 0))</f>
        <v>3</v>
      </c>
      <c r="E5311" s="12">
        <f>VLOOKUP(Data!E5311 &amp; Data!F5311 &amp; Data!G5311, Ubicacion!$A$2:$B$1000, 2, FALSE)</f>
        <v>20</v>
      </c>
      <c r="F5311" s="15">
        <f>Data!J5311</f>
        <v>147</v>
      </c>
      <c r="G5311" s="16">
        <f>Data!I5311</f>
        <v>53</v>
      </c>
      <c r="H5311" s="17">
        <f>Data!K5311</f>
        <v>7791</v>
      </c>
      <c r="I5311" s="17">
        <f>Data!L5311</f>
        <v>3194.31</v>
      </c>
      <c r="J5311" s="12" t="str">
        <f>Data!N5311</f>
        <v>Online</v>
      </c>
      <c r="K5311" s="12" t="str">
        <f>Data!O5311</f>
        <v>Transferencia bancaria</v>
      </c>
      <c r="L5311" s="12" t="str">
        <f>Data!P5311</f>
        <v>Recurrente</v>
      </c>
    </row>
    <row r="5312">
      <c r="A5312" s="11">
        <v>5311.0</v>
      </c>
      <c r="B5312" s="14">
        <f>Data!D5312</f>
        <v>44517</v>
      </c>
      <c r="C5312" s="12">
        <f>IFERROR(VLOOKUP(Data!B5312, Minorista!$A$2:$B$100, 2, FALSE), "")</f>
        <v>2</v>
      </c>
      <c r="D5312" s="12">
        <f t="array" ref="D5312">INDEX(Producto!$A$2:$A$500, MATCH(Data!H5312, Producto!$B$2:$B$500, 0))</f>
        <v>4</v>
      </c>
      <c r="E5312" s="12">
        <f>VLOOKUP(Data!E5312 &amp; Data!F5312 &amp; Data!G5312, Ubicacion!$A$2:$B$1000, 2, FALSE)</f>
        <v>20</v>
      </c>
      <c r="F5312" s="15">
        <f>Data!J5312</f>
        <v>150</v>
      </c>
      <c r="G5312" s="16">
        <f>Data!I5312</f>
        <v>64</v>
      </c>
      <c r="H5312" s="17">
        <f>Data!K5312</f>
        <v>9600</v>
      </c>
      <c r="I5312" s="17">
        <f>Data!L5312</f>
        <v>4128</v>
      </c>
      <c r="J5312" s="12" t="str">
        <f>Data!N5312</f>
        <v>Online</v>
      </c>
      <c r="K5312" s="12" t="str">
        <f>Data!O5312</f>
        <v>Transferencia bancaria</v>
      </c>
      <c r="L5312" s="12" t="str">
        <f>Data!P5312</f>
        <v>Nuevo</v>
      </c>
    </row>
    <row r="5313">
      <c r="A5313" s="11">
        <v>5312.0</v>
      </c>
      <c r="B5313" s="14">
        <f>Data!D5313</f>
        <v>44517</v>
      </c>
      <c r="C5313" s="12">
        <f>IFERROR(VLOOKUP(Data!B5313, Minorista!$A$2:$B$100, 2, FALSE), "")</f>
        <v>2</v>
      </c>
      <c r="D5313" s="12">
        <f t="array" ref="D5313">INDEX(Producto!$A$2:$A$500, MATCH(Data!H5313, Producto!$B$2:$B$500, 0))</f>
        <v>5</v>
      </c>
      <c r="E5313" s="12">
        <f>VLOOKUP(Data!E5313 &amp; Data!F5313 &amp; Data!G5313, Ubicacion!$A$2:$B$1000, 2, FALSE)</f>
        <v>20</v>
      </c>
      <c r="F5313" s="15">
        <f>Data!J5313</f>
        <v>124</v>
      </c>
      <c r="G5313" s="16">
        <f>Data!I5313</f>
        <v>77</v>
      </c>
      <c r="H5313" s="17">
        <f>Data!K5313</f>
        <v>9548</v>
      </c>
      <c r="I5313" s="17">
        <f>Data!L5313</f>
        <v>2864.4</v>
      </c>
      <c r="J5313" s="12" t="str">
        <f>Data!N5313</f>
        <v>Online</v>
      </c>
      <c r="K5313" s="12" t="str">
        <f>Data!O5313</f>
        <v>Tarjeta</v>
      </c>
      <c r="L5313" s="12" t="str">
        <f>Data!P5313</f>
        <v>Nuevo</v>
      </c>
    </row>
    <row r="5314">
      <c r="A5314" s="11">
        <v>5313.0</v>
      </c>
      <c r="B5314" s="14">
        <f>Data!D5314</f>
        <v>44517</v>
      </c>
      <c r="C5314" s="12">
        <f>IFERROR(VLOOKUP(Data!B5314, Minorista!$A$2:$B$100, 2, FALSE), "")</f>
        <v>2</v>
      </c>
      <c r="D5314" s="12">
        <f t="array" ref="D5314">INDEX(Producto!$A$2:$A$500, MATCH(Data!H5314, Producto!$B$2:$B$500, 0))</f>
        <v>6</v>
      </c>
      <c r="E5314" s="12">
        <f>VLOOKUP(Data!E5314 &amp; Data!F5314 &amp; Data!G5314, Ubicacion!$A$2:$B$1000, 2, FALSE)</f>
        <v>20</v>
      </c>
      <c r="F5314" s="15">
        <f>Data!J5314</f>
        <v>162</v>
      </c>
      <c r="G5314" s="16">
        <f>Data!I5314</f>
        <v>86</v>
      </c>
      <c r="H5314" s="17">
        <f>Data!K5314</f>
        <v>13932</v>
      </c>
      <c r="I5314" s="17">
        <f>Data!L5314</f>
        <v>8219.88</v>
      </c>
      <c r="J5314" s="12" t="str">
        <f>Data!N5314</f>
        <v>Online</v>
      </c>
      <c r="K5314" s="12" t="str">
        <f>Data!O5314</f>
        <v>Efectivo</v>
      </c>
      <c r="L5314" s="12" t="str">
        <f>Data!P5314</f>
        <v>Nuevo</v>
      </c>
    </row>
    <row r="5315">
      <c r="A5315" s="11">
        <v>5314.0</v>
      </c>
      <c r="B5315" s="14">
        <f>Data!D5315</f>
        <v>44546</v>
      </c>
      <c r="C5315" s="12">
        <f>IFERROR(VLOOKUP(Data!B5315, Minorista!$A$2:$B$100, 2, FALSE), "")</f>
        <v>2</v>
      </c>
      <c r="D5315" s="12">
        <f t="array" ref="D5315">INDEX(Producto!$A$2:$A$500, MATCH(Data!H5315, Producto!$B$2:$B$500, 0))</f>
        <v>1</v>
      </c>
      <c r="E5315" s="12">
        <f>VLOOKUP(Data!E5315 &amp; Data!F5315 &amp; Data!G5315, Ubicacion!$A$2:$B$1000, 2, FALSE)</f>
        <v>20</v>
      </c>
      <c r="F5315" s="15">
        <f>Data!J5315</f>
        <v>216</v>
      </c>
      <c r="G5315" s="16">
        <f>Data!I5315</f>
        <v>72</v>
      </c>
      <c r="H5315" s="17">
        <f>Data!K5315</f>
        <v>15552</v>
      </c>
      <c r="I5315" s="17">
        <f>Data!L5315</f>
        <v>6220.8</v>
      </c>
      <c r="J5315" s="12" t="str">
        <f>Data!N5315</f>
        <v>Online</v>
      </c>
      <c r="K5315" s="12" t="str">
        <f>Data!O5315</f>
        <v>Efectivo</v>
      </c>
      <c r="L5315" s="12" t="str">
        <f>Data!P5315</f>
        <v>Recurrente</v>
      </c>
    </row>
    <row r="5316">
      <c r="A5316" s="11">
        <v>5315.0</v>
      </c>
      <c r="B5316" s="14">
        <f>Data!D5316</f>
        <v>44546</v>
      </c>
      <c r="C5316" s="12">
        <f>IFERROR(VLOOKUP(Data!B5316, Minorista!$A$2:$B$100, 2, FALSE), "")</f>
        <v>2</v>
      </c>
      <c r="D5316" s="12">
        <f t="array" ref="D5316">INDEX(Producto!$A$2:$A$500, MATCH(Data!H5316, Producto!$B$2:$B$500, 0))</f>
        <v>2</v>
      </c>
      <c r="E5316" s="12">
        <f>VLOOKUP(Data!E5316 &amp; Data!F5316 &amp; Data!G5316, Ubicacion!$A$2:$B$1000, 2, FALSE)</f>
        <v>20</v>
      </c>
      <c r="F5316" s="15">
        <f>Data!J5316</f>
        <v>200</v>
      </c>
      <c r="G5316" s="16">
        <f>Data!I5316</f>
        <v>82</v>
      </c>
      <c r="H5316" s="17">
        <f>Data!K5316</f>
        <v>16400</v>
      </c>
      <c r="I5316" s="17">
        <f>Data!L5316</f>
        <v>5740</v>
      </c>
      <c r="J5316" s="12" t="str">
        <f>Data!N5316</f>
        <v>Online</v>
      </c>
      <c r="K5316" s="12" t="str">
        <f>Data!O5316</f>
        <v>Efectivo</v>
      </c>
      <c r="L5316" s="12" t="str">
        <f>Data!P5316</f>
        <v>Nuevo</v>
      </c>
    </row>
    <row r="5317">
      <c r="A5317" s="11">
        <v>5316.0</v>
      </c>
      <c r="B5317" s="14">
        <f>Data!D5317</f>
        <v>44546</v>
      </c>
      <c r="C5317" s="12">
        <f>IFERROR(VLOOKUP(Data!B5317, Minorista!$A$2:$B$100, 2, FALSE), "")</f>
        <v>4</v>
      </c>
      <c r="D5317" s="12">
        <f t="array" ref="D5317">INDEX(Producto!$A$2:$A$500, MATCH(Data!H5317, Producto!$B$2:$B$500, 0))</f>
        <v>3</v>
      </c>
      <c r="E5317" s="12">
        <f>VLOOKUP(Data!E5317 &amp; Data!F5317 &amp; Data!G5317, Ubicacion!$A$2:$B$1000, 2, FALSE)</f>
        <v>20</v>
      </c>
      <c r="F5317" s="15">
        <f>Data!J5317</f>
        <v>174</v>
      </c>
      <c r="G5317" s="16">
        <f>Data!I5317</f>
        <v>75</v>
      </c>
      <c r="H5317" s="17">
        <f>Data!K5317</f>
        <v>13050</v>
      </c>
      <c r="I5317" s="17">
        <f>Data!L5317</f>
        <v>5220</v>
      </c>
      <c r="J5317" s="12" t="str">
        <f>Data!N5317</f>
        <v>Online</v>
      </c>
      <c r="K5317" s="12" t="str">
        <f>Data!O5317</f>
        <v>Efectivo</v>
      </c>
      <c r="L5317" s="12" t="str">
        <f>Data!P5317</f>
        <v>Recurrente</v>
      </c>
    </row>
    <row r="5318">
      <c r="A5318" s="11">
        <v>5317.0</v>
      </c>
      <c r="B5318" s="14">
        <f>Data!D5318</f>
        <v>44546</v>
      </c>
      <c r="C5318" s="12">
        <f>IFERROR(VLOOKUP(Data!B5318, Minorista!$A$2:$B$100, 2, FALSE), "")</f>
        <v>4</v>
      </c>
      <c r="D5318" s="12">
        <f t="array" ref="D5318">INDEX(Producto!$A$2:$A$500, MATCH(Data!H5318, Producto!$B$2:$B$500, 0))</f>
        <v>4</v>
      </c>
      <c r="E5318" s="12">
        <f>VLOOKUP(Data!E5318 &amp; Data!F5318 &amp; Data!G5318, Ubicacion!$A$2:$B$1000, 2, FALSE)</f>
        <v>20</v>
      </c>
      <c r="F5318" s="15">
        <f>Data!J5318</f>
        <v>180</v>
      </c>
      <c r="G5318" s="16">
        <f>Data!I5318</f>
        <v>78</v>
      </c>
      <c r="H5318" s="17">
        <f>Data!K5318</f>
        <v>14040</v>
      </c>
      <c r="I5318" s="17">
        <f>Data!L5318</f>
        <v>5756.4</v>
      </c>
      <c r="J5318" s="12" t="str">
        <f>Data!N5318</f>
        <v>Online</v>
      </c>
      <c r="K5318" s="12" t="str">
        <f>Data!O5318</f>
        <v>Transferencia bancaria</v>
      </c>
      <c r="L5318" s="12" t="str">
        <f>Data!P5318</f>
        <v>Nuevo</v>
      </c>
    </row>
    <row r="5319">
      <c r="A5319" s="11">
        <v>5318.0</v>
      </c>
      <c r="B5319" s="14">
        <f>Data!D5319</f>
        <v>44546</v>
      </c>
      <c r="C5319" s="12">
        <f>IFERROR(VLOOKUP(Data!B5319, Minorista!$A$2:$B$100, 2, FALSE), "")</f>
        <v>4</v>
      </c>
      <c r="D5319" s="12">
        <f t="array" ref="D5319">INDEX(Producto!$A$2:$A$500, MATCH(Data!H5319, Producto!$B$2:$B$500, 0))</f>
        <v>5</v>
      </c>
      <c r="E5319" s="12">
        <f>VLOOKUP(Data!E5319 &amp; Data!F5319 &amp; Data!G5319, Ubicacion!$A$2:$B$1000, 2, FALSE)</f>
        <v>20</v>
      </c>
      <c r="F5319" s="15">
        <f>Data!J5319</f>
        <v>147</v>
      </c>
      <c r="G5319" s="16">
        <f>Data!I5319</f>
        <v>86</v>
      </c>
      <c r="H5319" s="17">
        <f>Data!K5319</f>
        <v>12642</v>
      </c>
      <c r="I5319" s="17">
        <f>Data!L5319</f>
        <v>4424.7</v>
      </c>
      <c r="J5319" s="12" t="str">
        <f>Data!N5319</f>
        <v>Online</v>
      </c>
      <c r="K5319" s="12" t="str">
        <f>Data!O5319</f>
        <v>Tarjeta</v>
      </c>
      <c r="L5319" s="12" t="str">
        <f>Data!P5319</f>
        <v>Recurrente</v>
      </c>
    </row>
    <row r="5320">
      <c r="A5320" s="11">
        <v>5319.0</v>
      </c>
      <c r="B5320" s="14">
        <f>Data!D5320</f>
        <v>44546</v>
      </c>
      <c r="C5320" s="12">
        <f>IFERROR(VLOOKUP(Data!B5320, Minorista!$A$2:$B$100, 2, FALSE), "")</f>
        <v>4</v>
      </c>
      <c r="D5320" s="12">
        <f t="array" ref="D5320">INDEX(Producto!$A$2:$A$500, MATCH(Data!H5320, Producto!$B$2:$B$500, 0))</f>
        <v>6</v>
      </c>
      <c r="E5320" s="12">
        <f>VLOOKUP(Data!E5320 &amp; Data!F5320 &amp; Data!G5320, Ubicacion!$A$2:$B$1000, 2, FALSE)</f>
        <v>20</v>
      </c>
      <c r="F5320" s="15">
        <f>Data!J5320</f>
        <v>156</v>
      </c>
      <c r="G5320" s="16">
        <f>Data!I5320</f>
        <v>87</v>
      </c>
      <c r="H5320" s="17">
        <f>Data!K5320</f>
        <v>13572</v>
      </c>
      <c r="I5320" s="17">
        <f>Data!L5320</f>
        <v>7464.6</v>
      </c>
      <c r="J5320" s="12" t="str">
        <f>Data!N5320</f>
        <v>Online</v>
      </c>
      <c r="K5320" s="12" t="str">
        <f>Data!O5320</f>
        <v>Tarjeta</v>
      </c>
      <c r="L5320" s="12" t="str">
        <f>Data!P5320</f>
        <v>Nuevo</v>
      </c>
    </row>
    <row r="5321">
      <c r="A5321" s="11">
        <v>5320.0</v>
      </c>
      <c r="B5321" s="14">
        <f>Data!D5321</f>
        <v>44208</v>
      </c>
      <c r="C5321" s="12">
        <f>IFERROR(VLOOKUP(Data!B5321, Minorista!$A$2:$B$100, 2, FALSE), "")</f>
        <v>4</v>
      </c>
      <c r="D5321" s="12">
        <f t="array" ref="D5321">INDEX(Producto!$A$2:$A$500, MATCH(Data!H5321, Producto!$B$2:$B$500, 0))</f>
        <v>1</v>
      </c>
      <c r="E5321" s="12">
        <f>VLOOKUP(Data!E5321 &amp; Data!F5321 &amp; Data!G5321, Ubicacion!$A$2:$B$1000, 2, FALSE)</f>
        <v>20</v>
      </c>
      <c r="F5321" s="15">
        <f>Data!J5321</f>
        <v>255</v>
      </c>
      <c r="G5321" s="16">
        <f>Data!I5321</f>
        <v>41</v>
      </c>
      <c r="H5321" s="17">
        <f>Data!K5321</f>
        <v>10455</v>
      </c>
      <c r="I5321" s="17">
        <f>Data!L5321</f>
        <v>5750.25</v>
      </c>
      <c r="J5321" s="12" t="str">
        <f>Data!N5321</f>
        <v>Online</v>
      </c>
      <c r="K5321" s="12" t="str">
        <f>Data!O5321</f>
        <v>Efectivo</v>
      </c>
      <c r="L5321" s="12" t="str">
        <f>Data!P5321</f>
        <v>Recurrente</v>
      </c>
    </row>
    <row r="5322">
      <c r="A5322" s="11">
        <v>5321.0</v>
      </c>
      <c r="B5322" s="14">
        <f>Data!D5322</f>
        <v>44208</v>
      </c>
      <c r="C5322" s="12">
        <f>IFERROR(VLOOKUP(Data!B5322, Minorista!$A$2:$B$100, 2, FALSE), "")</f>
        <v>4</v>
      </c>
      <c r="D5322" s="12">
        <f t="array" ref="D5322">INDEX(Producto!$A$2:$A$500, MATCH(Data!H5322, Producto!$B$2:$B$500, 0))</f>
        <v>2</v>
      </c>
      <c r="E5322" s="12">
        <f>VLOOKUP(Data!E5322 &amp; Data!F5322 &amp; Data!G5322, Ubicacion!$A$2:$B$1000, 2, FALSE)</f>
        <v>20</v>
      </c>
      <c r="F5322" s="15">
        <f>Data!J5322</f>
        <v>189</v>
      </c>
      <c r="G5322" s="16">
        <f>Data!I5322</f>
        <v>44</v>
      </c>
      <c r="H5322" s="17">
        <f>Data!K5322</f>
        <v>8316</v>
      </c>
      <c r="I5322" s="17">
        <f>Data!L5322</f>
        <v>3908.52</v>
      </c>
      <c r="J5322" s="12" t="str">
        <f>Data!N5322</f>
        <v>Online</v>
      </c>
      <c r="K5322" s="12" t="str">
        <f>Data!O5322</f>
        <v>Efectivo</v>
      </c>
      <c r="L5322" s="12" t="str">
        <f>Data!P5322</f>
        <v>Recurrente</v>
      </c>
    </row>
    <row r="5323">
      <c r="A5323" s="11">
        <v>5322.0</v>
      </c>
      <c r="B5323" s="14">
        <f>Data!D5323</f>
        <v>44208</v>
      </c>
      <c r="C5323" s="12">
        <f>IFERROR(VLOOKUP(Data!B5323, Minorista!$A$2:$B$100, 2, FALSE), "")</f>
        <v>4</v>
      </c>
      <c r="D5323" s="12">
        <f t="array" ref="D5323">INDEX(Producto!$A$2:$A$500, MATCH(Data!H5323, Producto!$B$2:$B$500, 0))</f>
        <v>3</v>
      </c>
      <c r="E5323" s="12">
        <f>VLOOKUP(Data!E5323 &amp; Data!F5323 &amp; Data!G5323, Ubicacion!$A$2:$B$1000, 2, FALSE)</f>
        <v>20</v>
      </c>
      <c r="F5323" s="15">
        <f>Data!J5323</f>
        <v>169</v>
      </c>
      <c r="G5323" s="16">
        <f>Data!I5323</f>
        <v>32</v>
      </c>
      <c r="H5323" s="17">
        <f>Data!K5323</f>
        <v>5408</v>
      </c>
      <c r="I5323" s="17">
        <f>Data!L5323</f>
        <v>2055.04</v>
      </c>
      <c r="J5323" s="12" t="str">
        <f>Data!N5323</f>
        <v>Online</v>
      </c>
      <c r="K5323" s="12" t="str">
        <f>Data!O5323</f>
        <v>Tarjeta</v>
      </c>
      <c r="L5323" s="12" t="str">
        <f>Data!P5323</f>
        <v>Nuevo</v>
      </c>
    </row>
    <row r="5324">
      <c r="A5324" s="11">
        <v>5323.0</v>
      </c>
      <c r="B5324" s="14">
        <f>Data!D5324</f>
        <v>44208</v>
      </c>
      <c r="C5324" s="12">
        <f>IFERROR(VLOOKUP(Data!B5324, Minorista!$A$2:$B$100, 2, FALSE), "")</f>
        <v>4</v>
      </c>
      <c r="D5324" s="12">
        <f t="array" ref="D5324">INDEX(Producto!$A$2:$A$500, MATCH(Data!H5324, Producto!$B$2:$B$500, 0))</f>
        <v>4</v>
      </c>
      <c r="E5324" s="12">
        <f>VLOOKUP(Data!E5324 &amp; Data!F5324 &amp; Data!G5324, Ubicacion!$A$2:$B$1000, 2, FALSE)</f>
        <v>20</v>
      </c>
      <c r="F5324" s="15">
        <f>Data!J5324</f>
        <v>145</v>
      </c>
      <c r="G5324" s="16">
        <f>Data!I5324</f>
        <v>37</v>
      </c>
      <c r="H5324" s="17">
        <f>Data!K5324</f>
        <v>5365</v>
      </c>
      <c r="I5324" s="17">
        <f>Data!L5324</f>
        <v>2199.65</v>
      </c>
      <c r="J5324" s="12" t="str">
        <f>Data!N5324</f>
        <v>Online</v>
      </c>
      <c r="K5324" s="12" t="str">
        <f>Data!O5324</f>
        <v>Tarjeta</v>
      </c>
      <c r="L5324" s="12" t="str">
        <f>Data!P5324</f>
        <v>Nuevo</v>
      </c>
    </row>
    <row r="5325">
      <c r="A5325" s="11">
        <v>5324.0</v>
      </c>
      <c r="B5325" s="14">
        <f>Data!D5325</f>
        <v>44208</v>
      </c>
      <c r="C5325" s="12">
        <f>IFERROR(VLOOKUP(Data!B5325, Minorista!$A$2:$B$100, 2, FALSE), "")</f>
        <v>4</v>
      </c>
      <c r="D5325" s="12">
        <f t="array" ref="D5325">INDEX(Producto!$A$2:$A$500, MATCH(Data!H5325, Producto!$B$2:$B$500, 0))</f>
        <v>5</v>
      </c>
      <c r="E5325" s="12">
        <f>VLOOKUP(Data!E5325 &amp; Data!F5325 &amp; Data!G5325, Ubicacion!$A$2:$B$1000, 2, FALSE)</f>
        <v>20</v>
      </c>
      <c r="F5325" s="15">
        <f>Data!J5325</f>
        <v>165</v>
      </c>
      <c r="G5325" s="16">
        <f>Data!I5325</f>
        <v>51</v>
      </c>
      <c r="H5325" s="17">
        <f>Data!K5325</f>
        <v>8415</v>
      </c>
      <c r="I5325" s="17">
        <f>Data!L5325</f>
        <v>3786.75</v>
      </c>
      <c r="J5325" s="12" t="str">
        <f>Data!N5325</f>
        <v>Online</v>
      </c>
      <c r="K5325" s="12" t="str">
        <f>Data!O5325</f>
        <v>Efectivo</v>
      </c>
      <c r="L5325" s="12" t="str">
        <f>Data!P5325</f>
        <v>Recurrente</v>
      </c>
    </row>
    <row r="5326">
      <c r="A5326" s="11">
        <v>5325.0</v>
      </c>
      <c r="B5326" s="14">
        <f>Data!D5326</f>
        <v>44208</v>
      </c>
      <c r="C5326" s="12">
        <f>IFERROR(VLOOKUP(Data!B5326, Minorista!$A$2:$B$100, 2, FALSE), "")</f>
        <v>4</v>
      </c>
      <c r="D5326" s="12">
        <f t="array" ref="D5326">INDEX(Producto!$A$2:$A$500, MATCH(Data!H5326, Producto!$B$2:$B$500, 0))</f>
        <v>6</v>
      </c>
      <c r="E5326" s="12">
        <f>VLOOKUP(Data!E5326 &amp; Data!F5326 &amp; Data!G5326, Ubicacion!$A$2:$B$1000, 2, FALSE)</f>
        <v>20</v>
      </c>
      <c r="F5326" s="15">
        <f>Data!J5326</f>
        <v>176</v>
      </c>
      <c r="G5326" s="16">
        <f>Data!I5326</f>
        <v>44</v>
      </c>
      <c r="H5326" s="17">
        <f>Data!K5326</f>
        <v>7744</v>
      </c>
      <c r="I5326" s="17">
        <f>Data!L5326</f>
        <v>5033.6</v>
      </c>
      <c r="J5326" s="12" t="str">
        <f>Data!N5326</f>
        <v>Online</v>
      </c>
      <c r="K5326" s="12" t="str">
        <f>Data!O5326</f>
        <v>Efectivo</v>
      </c>
      <c r="L5326" s="12" t="str">
        <f>Data!P5326</f>
        <v>Nuevo</v>
      </c>
    </row>
    <row r="5327">
      <c r="A5327" s="11">
        <v>5326.0</v>
      </c>
      <c r="B5327" s="14">
        <f>Data!D5327</f>
        <v>44237</v>
      </c>
      <c r="C5327" s="12">
        <f>IFERROR(VLOOKUP(Data!B5327, Minorista!$A$2:$B$100, 2, FALSE), "")</f>
        <v>4</v>
      </c>
      <c r="D5327" s="12">
        <f t="array" ref="D5327">INDEX(Producto!$A$2:$A$500, MATCH(Data!H5327, Producto!$B$2:$B$500, 0))</f>
        <v>1</v>
      </c>
      <c r="E5327" s="12">
        <f>VLOOKUP(Data!E5327 &amp; Data!F5327 &amp; Data!G5327, Ubicacion!$A$2:$B$1000, 2, FALSE)</f>
        <v>20</v>
      </c>
      <c r="F5327" s="15">
        <f>Data!J5327</f>
        <v>234</v>
      </c>
      <c r="G5327" s="16">
        <f>Data!I5327</f>
        <v>44</v>
      </c>
      <c r="H5327" s="17">
        <f>Data!K5327</f>
        <v>10296</v>
      </c>
      <c r="I5327" s="17">
        <f>Data!L5327</f>
        <v>5662.8</v>
      </c>
      <c r="J5327" s="12" t="str">
        <f>Data!N5327</f>
        <v>Online</v>
      </c>
      <c r="K5327" s="12" t="str">
        <f>Data!O5327</f>
        <v>Tarjeta</v>
      </c>
      <c r="L5327" s="12" t="str">
        <f>Data!P5327</f>
        <v>Nuevo</v>
      </c>
    </row>
    <row r="5328">
      <c r="A5328" s="11">
        <v>5327.0</v>
      </c>
      <c r="B5328" s="14">
        <f>Data!D5328</f>
        <v>44237</v>
      </c>
      <c r="C5328" s="12">
        <f>IFERROR(VLOOKUP(Data!B5328, Minorista!$A$2:$B$100, 2, FALSE), "")</f>
        <v>4</v>
      </c>
      <c r="D5328" s="12">
        <f t="array" ref="D5328">INDEX(Producto!$A$2:$A$500, MATCH(Data!H5328, Producto!$B$2:$B$500, 0))</f>
        <v>2</v>
      </c>
      <c r="E5328" s="12">
        <f>VLOOKUP(Data!E5328 &amp; Data!F5328 &amp; Data!G5328, Ubicacion!$A$2:$B$1000, 2, FALSE)</f>
        <v>20</v>
      </c>
      <c r="F5328" s="15">
        <f>Data!J5328</f>
        <v>138</v>
      </c>
      <c r="G5328" s="16">
        <f>Data!I5328</f>
        <v>42</v>
      </c>
      <c r="H5328" s="17">
        <f>Data!K5328</f>
        <v>5796</v>
      </c>
      <c r="I5328" s="17">
        <f>Data!L5328</f>
        <v>2840.04</v>
      </c>
      <c r="J5328" s="12" t="str">
        <f>Data!N5328</f>
        <v>Online</v>
      </c>
      <c r="K5328" s="12" t="str">
        <f>Data!O5328</f>
        <v>Tarjeta</v>
      </c>
      <c r="L5328" s="12" t="str">
        <f>Data!P5328</f>
        <v>Nuevo</v>
      </c>
    </row>
    <row r="5329">
      <c r="A5329" s="11">
        <v>5328.0</v>
      </c>
      <c r="B5329" s="14">
        <f>Data!D5329</f>
        <v>44237</v>
      </c>
      <c r="C5329" s="12">
        <f>IFERROR(VLOOKUP(Data!B5329, Minorista!$A$2:$B$100, 2, FALSE), "")</f>
        <v>4</v>
      </c>
      <c r="D5329" s="12">
        <f t="array" ref="D5329">INDEX(Producto!$A$2:$A$500, MATCH(Data!H5329, Producto!$B$2:$B$500, 0))</f>
        <v>3</v>
      </c>
      <c r="E5329" s="12">
        <f>VLOOKUP(Data!E5329 &amp; Data!F5329 &amp; Data!G5329, Ubicacion!$A$2:$B$1000, 2, FALSE)</f>
        <v>20</v>
      </c>
      <c r="F5329" s="15">
        <f>Data!J5329</f>
        <v>174</v>
      </c>
      <c r="G5329" s="16">
        <f>Data!I5329</f>
        <v>33</v>
      </c>
      <c r="H5329" s="17">
        <f>Data!K5329</f>
        <v>5742</v>
      </c>
      <c r="I5329" s="17">
        <f>Data!L5329</f>
        <v>2124.54</v>
      </c>
      <c r="J5329" s="12" t="str">
        <f>Data!N5329</f>
        <v>Online</v>
      </c>
      <c r="K5329" s="12" t="str">
        <f>Data!O5329</f>
        <v>Tarjeta</v>
      </c>
      <c r="L5329" s="12" t="str">
        <f>Data!P5329</f>
        <v>Nuevo</v>
      </c>
    </row>
    <row r="5330">
      <c r="A5330" s="11">
        <v>5329.0</v>
      </c>
      <c r="B5330" s="14">
        <f>Data!D5330</f>
        <v>44237</v>
      </c>
      <c r="C5330" s="12">
        <f>IFERROR(VLOOKUP(Data!B5330, Minorista!$A$2:$B$100, 2, FALSE), "")</f>
        <v>4</v>
      </c>
      <c r="D5330" s="12">
        <f t="array" ref="D5330">INDEX(Producto!$A$2:$A$500, MATCH(Data!H5330, Producto!$B$2:$B$500, 0))</f>
        <v>4</v>
      </c>
      <c r="E5330" s="12">
        <f>VLOOKUP(Data!E5330 &amp; Data!F5330 &amp; Data!G5330, Ubicacion!$A$2:$B$1000, 2, FALSE)</f>
        <v>21</v>
      </c>
      <c r="F5330" s="15">
        <f>Data!J5330</f>
        <v>133</v>
      </c>
      <c r="G5330" s="16">
        <f>Data!I5330</f>
        <v>37</v>
      </c>
      <c r="H5330" s="17">
        <f>Data!K5330</f>
        <v>4921</v>
      </c>
      <c r="I5330" s="17">
        <f>Data!L5330</f>
        <v>2066.82</v>
      </c>
      <c r="J5330" s="12" t="str">
        <f>Data!N5330</f>
        <v>Online</v>
      </c>
      <c r="K5330" s="12" t="str">
        <f>Data!O5330</f>
        <v>Tarjeta</v>
      </c>
      <c r="L5330" s="12" t="str">
        <f>Data!P5330</f>
        <v>Nuevo</v>
      </c>
    </row>
    <row r="5331">
      <c r="A5331" s="11">
        <v>5330.0</v>
      </c>
      <c r="B5331" s="14">
        <f>Data!D5331</f>
        <v>44237</v>
      </c>
      <c r="C5331" s="12">
        <f>IFERROR(VLOOKUP(Data!B5331, Minorista!$A$2:$B$100, 2, FALSE), "")</f>
        <v>4</v>
      </c>
      <c r="D5331" s="12">
        <f t="array" ref="D5331">INDEX(Producto!$A$2:$A$500, MATCH(Data!H5331, Producto!$B$2:$B$500, 0))</f>
        <v>5</v>
      </c>
      <c r="E5331" s="12">
        <f>VLOOKUP(Data!E5331 &amp; Data!F5331 &amp; Data!G5331, Ubicacion!$A$2:$B$1000, 2, FALSE)</f>
        <v>21</v>
      </c>
      <c r="F5331" s="15">
        <f>Data!J5331</f>
        <v>154</v>
      </c>
      <c r="G5331" s="16">
        <f>Data!I5331</f>
        <v>50</v>
      </c>
      <c r="H5331" s="17">
        <f>Data!K5331</f>
        <v>7700</v>
      </c>
      <c r="I5331" s="17">
        <f>Data!L5331</f>
        <v>3542</v>
      </c>
      <c r="J5331" s="12" t="str">
        <f>Data!N5331</f>
        <v>Online</v>
      </c>
      <c r="K5331" s="12" t="str">
        <f>Data!O5331</f>
        <v>Tarjeta</v>
      </c>
      <c r="L5331" s="12" t="str">
        <f>Data!P5331</f>
        <v>Recurrente</v>
      </c>
    </row>
    <row r="5332">
      <c r="A5332" s="11">
        <v>5331.0</v>
      </c>
      <c r="B5332" s="14">
        <f>Data!D5332</f>
        <v>44237</v>
      </c>
      <c r="C5332" s="12">
        <f>IFERROR(VLOOKUP(Data!B5332, Minorista!$A$2:$B$100, 2, FALSE), "")</f>
        <v>4</v>
      </c>
      <c r="D5332" s="12">
        <f t="array" ref="D5332">INDEX(Producto!$A$2:$A$500, MATCH(Data!H5332, Producto!$B$2:$B$500, 0))</f>
        <v>6</v>
      </c>
      <c r="E5332" s="12">
        <f>VLOOKUP(Data!E5332 &amp; Data!F5332 &amp; Data!G5332, Ubicacion!$A$2:$B$1000, 2, FALSE)</f>
        <v>21</v>
      </c>
      <c r="F5332" s="15">
        <f>Data!J5332</f>
        <v>182</v>
      </c>
      <c r="G5332" s="16">
        <f>Data!I5332</f>
        <v>42</v>
      </c>
      <c r="H5332" s="17">
        <f>Data!K5332</f>
        <v>7644</v>
      </c>
      <c r="I5332" s="17">
        <f>Data!L5332</f>
        <v>4892.16</v>
      </c>
      <c r="J5332" s="12" t="str">
        <f>Data!N5332</f>
        <v>Online</v>
      </c>
      <c r="K5332" s="12" t="str">
        <f>Data!O5332</f>
        <v>Tarjeta</v>
      </c>
      <c r="L5332" s="12" t="str">
        <f>Data!P5332</f>
        <v>Nuevo</v>
      </c>
    </row>
    <row r="5333">
      <c r="A5333" s="11">
        <v>5332.0</v>
      </c>
      <c r="B5333" s="14">
        <f>Data!D5333</f>
        <v>44263</v>
      </c>
      <c r="C5333" s="12">
        <f>IFERROR(VLOOKUP(Data!B5333, Minorista!$A$2:$B$100, 2, FALSE), "")</f>
        <v>4</v>
      </c>
      <c r="D5333" s="12">
        <f t="array" ref="D5333">INDEX(Producto!$A$2:$A$500, MATCH(Data!H5333, Producto!$B$2:$B$500, 0))</f>
        <v>1</v>
      </c>
      <c r="E5333" s="12">
        <f>VLOOKUP(Data!E5333 &amp; Data!F5333 &amp; Data!G5333, Ubicacion!$A$2:$B$1000, 2, FALSE)</f>
        <v>21</v>
      </c>
      <c r="F5333" s="15">
        <f>Data!J5333</f>
        <v>252</v>
      </c>
      <c r="G5333" s="16">
        <f>Data!I5333</f>
        <v>44</v>
      </c>
      <c r="H5333" s="17">
        <f>Data!K5333</f>
        <v>11088</v>
      </c>
      <c r="I5333" s="17">
        <f>Data!L5333</f>
        <v>6541.92</v>
      </c>
      <c r="J5333" s="12" t="str">
        <f>Data!N5333</f>
        <v>Online</v>
      </c>
      <c r="K5333" s="12" t="str">
        <f>Data!O5333</f>
        <v>Efectivo</v>
      </c>
      <c r="L5333" s="12" t="str">
        <f>Data!P5333</f>
        <v>Recurrente</v>
      </c>
    </row>
    <row r="5334">
      <c r="A5334" s="11">
        <v>5333.0</v>
      </c>
      <c r="B5334" s="14">
        <f>Data!D5334</f>
        <v>44263</v>
      </c>
      <c r="C5334" s="12">
        <f>IFERROR(VLOOKUP(Data!B5334, Minorista!$A$2:$B$100, 2, FALSE), "")</f>
        <v>4</v>
      </c>
      <c r="D5334" s="12">
        <f t="array" ref="D5334">INDEX(Producto!$A$2:$A$500, MATCH(Data!H5334, Producto!$B$2:$B$500, 0))</f>
        <v>2</v>
      </c>
      <c r="E5334" s="12">
        <f>VLOOKUP(Data!E5334 &amp; Data!F5334 &amp; Data!G5334, Ubicacion!$A$2:$B$1000, 2, FALSE)</f>
        <v>21</v>
      </c>
      <c r="F5334" s="15">
        <f>Data!J5334</f>
        <v>165</v>
      </c>
      <c r="G5334" s="16">
        <f>Data!I5334</f>
        <v>44</v>
      </c>
      <c r="H5334" s="17">
        <f>Data!K5334</f>
        <v>7260</v>
      </c>
      <c r="I5334" s="17">
        <f>Data!L5334</f>
        <v>3339.6</v>
      </c>
      <c r="J5334" s="12" t="str">
        <f>Data!N5334</f>
        <v>Online</v>
      </c>
      <c r="K5334" s="12" t="str">
        <f>Data!O5334</f>
        <v>Efectivo</v>
      </c>
      <c r="L5334" s="12" t="str">
        <f>Data!P5334</f>
        <v>Recurrente</v>
      </c>
    </row>
    <row r="5335">
      <c r="A5335" s="11">
        <v>5334.0</v>
      </c>
      <c r="B5335" s="14">
        <f>Data!D5335</f>
        <v>44263</v>
      </c>
      <c r="C5335" s="12">
        <f>IFERROR(VLOOKUP(Data!B5335, Minorista!$A$2:$B$100, 2, FALSE), "")</f>
        <v>4</v>
      </c>
      <c r="D5335" s="12">
        <f t="array" ref="D5335">INDEX(Producto!$A$2:$A$500, MATCH(Data!H5335, Producto!$B$2:$B$500, 0))</f>
        <v>3</v>
      </c>
      <c r="E5335" s="12">
        <f>VLOOKUP(Data!E5335 &amp; Data!F5335 &amp; Data!G5335, Ubicacion!$A$2:$B$1000, 2, FALSE)</f>
        <v>21</v>
      </c>
      <c r="F5335" s="15">
        <f>Data!J5335</f>
        <v>161</v>
      </c>
      <c r="G5335" s="16">
        <f>Data!I5335</f>
        <v>33</v>
      </c>
      <c r="H5335" s="17">
        <f>Data!K5335</f>
        <v>5313</v>
      </c>
      <c r="I5335" s="17">
        <f>Data!L5335</f>
        <v>1912.68</v>
      </c>
      <c r="J5335" s="12" t="str">
        <f>Data!N5335</f>
        <v>Online</v>
      </c>
      <c r="K5335" s="12" t="str">
        <f>Data!O5335</f>
        <v>Efectivo</v>
      </c>
      <c r="L5335" s="12" t="str">
        <f>Data!P5335</f>
        <v>Recurrente</v>
      </c>
    </row>
    <row r="5336">
      <c r="A5336" s="11">
        <v>5335.0</v>
      </c>
      <c r="B5336" s="14">
        <f>Data!D5336</f>
        <v>44263</v>
      </c>
      <c r="C5336" s="12">
        <f>IFERROR(VLOOKUP(Data!B5336, Minorista!$A$2:$B$100, 2, FALSE), "")</f>
        <v>4</v>
      </c>
      <c r="D5336" s="12">
        <f t="array" ref="D5336">INDEX(Producto!$A$2:$A$500, MATCH(Data!H5336, Producto!$B$2:$B$500, 0))</f>
        <v>4</v>
      </c>
      <c r="E5336" s="12">
        <f>VLOOKUP(Data!E5336 &amp; Data!F5336 &amp; Data!G5336, Ubicacion!$A$2:$B$1000, 2, FALSE)</f>
        <v>21</v>
      </c>
      <c r="F5336" s="15">
        <f>Data!J5336</f>
        <v>106</v>
      </c>
      <c r="G5336" s="16">
        <f>Data!I5336</f>
        <v>39</v>
      </c>
      <c r="H5336" s="17">
        <f>Data!K5336</f>
        <v>4134</v>
      </c>
      <c r="I5336" s="17">
        <f>Data!L5336</f>
        <v>1694.94</v>
      </c>
      <c r="J5336" s="12" t="str">
        <f>Data!N5336</f>
        <v>Online</v>
      </c>
      <c r="K5336" s="12" t="str">
        <f>Data!O5336</f>
        <v>Tarjeta</v>
      </c>
      <c r="L5336" s="12" t="str">
        <f>Data!P5336</f>
        <v>Nuevo</v>
      </c>
    </row>
    <row r="5337">
      <c r="A5337" s="11">
        <v>5336.0</v>
      </c>
      <c r="B5337" s="14">
        <f>Data!D5337</f>
        <v>44263</v>
      </c>
      <c r="C5337" s="12">
        <f>IFERROR(VLOOKUP(Data!B5337, Minorista!$A$2:$B$100, 2, FALSE), "")</f>
        <v>4</v>
      </c>
      <c r="D5337" s="12">
        <f t="array" ref="D5337">INDEX(Producto!$A$2:$A$500, MATCH(Data!H5337, Producto!$B$2:$B$500, 0))</f>
        <v>5</v>
      </c>
      <c r="E5337" s="12">
        <f>VLOOKUP(Data!E5337 &amp; Data!F5337 &amp; Data!G5337, Ubicacion!$A$2:$B$1000, 2, FALSE)</f>
        <v>21</v>
      </c>
      <c r="F5337" s="15">
        <f>Data!J5337</f>
        <v>133</v>
      </c>
      <c r="G5337" s="16">
        <f>Data!I5337</f>
        <v>51</v>
      </c>
      <c r="H5337" s="17">
        <f>Data!K5337</f>
        <v>6783</v>
      </c>
      <c r="I5337" s="17">
        <f>Data!L5337</f>
        <v>3323.67</v>
      </c>
      <c r="J5337" s="12" t="str">
        <f>Data!N5337</f>
        <v>Online</v>
      </c>
      <c r="K5337" s="12" t="str">
        <f>Data!O5337</f>
        <v>Tarjeta</v>
      </c>
      <c r="L5337" s="12" t="str">
        <f>Data!P5337</f>
        <v>Recurrente</v>
      </c>
    </row>
    <row r="5338">
      <c r="A5338" s="11">
        <v>5337.0</v>
      </c>
      <c r="B5338" s="14">
        <f>Data!D5338</f>
        <v>44263</v>
      </c>
      <c r="C5338" s="12">
        <f>IFERROR(VLOOKUP(Data!B5338, Minorista!$A$2:$B$100, 2, FALSE), "")</f>
        <v>4</v>
      </c>
      <c r="D5338" s="12">
        <f t="array" ref="D5338">INDEX(Producto!$A$2:$A$500, MATCH(Data!H5338, Producto!$B$2:$B$500, 0))</f>
        <v>6</v>
      </c>
      <c r="E5338" s="12">
        <f>VLOOKUP(Data!E5338 &amp; Data!F5338 &amp; Data!G5338, Ubicacion!$A$2:$B$1000, 2, FALSE)</f>
        <v>21</v>
      </c>
      <c r="F5338" s="15">
        <f>Data!J5338</f>
        <v>161</v>
      </c>
      <c r="G5338" s="16">
        <f>Data!I5338</f>
        <v>43</v>
      </c>
      <c r="H5338" s="17">
        <f>Data!K5338</f>
        <v>6923</v>
      </c>
      <c r="I5338" s="17">
        <f>Data!L5338</f>
        <v>4153.8</v>
      </c>
      <c r="J5338" s="12" t="str">
        <f>Data!N5338</f>
        <v>Online</v>
      </c>
      <c r="K5338" s="12" t="str">
        <f>Data!O5338</f>
        <v>Efectivo</v>
      </c>
      <c r="L5338" s="12" t="str">
        <f>Data!P5338</f>
        <v>Nuevo</v>
      </c>
    </row>
    <row r="5339">
      <c r="A5339" s="11">
        <v>5338.0</v>
      </c>
      <c r="B5339" s="14">
        <f>Data!D5339</f>
        <v>44295</v>
      </c>
      <c r="C5339" s="12">
        <f>IFERROR(VLOOKUP(Data!B5339, Minorista!$A$2:$B$100, 2, FALSE), "")</f>
        <v>4</v>
      </c>
      <c r="D5339" s="12">
        <f t="array" ref="D5339">INDEX(Producto!$A$2:$A$500, MATCH(Data!H5339, Producto!$B$2:$B$500, 0))</f>
        <v>1</v>
      </c>
      <c r="E5339" s="12">
        <f>VLOOKUP(Data!E5339 &amp; Data!F5339 &amp; Data!G5339, Ubicacion!$A$2:$B$1000, 2, FALSE)</f>
        <v>21</v>
      </c>
      <c r="F5339" s="15">
        <f>Data!J5339</f>
        <v>248</v>
      </c>
      <c r="G5339" s="16">
        <f>Data!I5339</f>
        <v>42</v>
      </c>
      <c r="H5339" s="17">
        <f>Data!K5339</f>
        <v>10416</v>
      </c>
      <c r="I5339" s="17">
        <f>Data!L5339</f>
        <v>5832.96</v>
      </c>
      <c r="J5339" s="12" t="str">
        <f>Data!N5339</f>
        <v>Online</v>
      </c>
      <c r="K5339" s="12" t="str">
        <f>Data!O5339</f>
        <v>Efectivo</v>
      </c>
      <c r="L5339" s="12" t="str">
        <f>Data!P5339</f>
        <v>Nuevo</v>
      </c>
    </row>
    <row r="5340">
      <c r="A5340" s="11">
        <v>5339.0</v>
      </c>
      <c r="B5340" s="14">
        <f>Data!D5340</f>
        <v>44295</v>
      </c>
      <c r="C5340" s="12">
        <f>IFERROR(VLOOKUP(Data!B5340, Minorista!$A$2:$B$100, 2, FALSE), "")</f>
        <v>4</v>
      </c>
      <c r="D5340" s="12">
        <f t="array" ref="D5340">INDEX(Producto!$A$2:$A$500, MATCH(Data!H5340, Producto!$B$2:$B$500, 0))</f>
        <v>2</v>
      </c>
      <c r="E5340" s="12">
        <f>VLOOKUP(Data!E5340 &amp; Data!F5340 &amp; Data!G5340, Ubicacion!$A$2:$B$1000, 2, FALSE)</f>
        <v>21</v>
      </c>
      <c r="F5340" s="15">
        <f>Data!J5340</f>
        <v>147</v>
      </c>
      <c r="G5340" s="16">
        <f>Data!I5340</f>
        <v>43</v>
      </c>
      <c r="H5340" s="17">
        <f>Data!K5340</f>
        <v>6321</v>
      </c>
      <c r="I5340" s="17">
        <f>Data!L5340</f>
        <v>2844.45</v>
      </c>
      <c r="J5340" s="12" t="str">
        <f>Data!N5340</f>
        <v>Online</v>
      </c>
      <c r="K5340" s="12" t="str">
        <f>Data!O5340</f>
        <v>Transferencia bancaria</v>
      </c>
      <c r="L5340" s="12" t="str">
        <f>Data!P5340</f>
        <v>Recurrente</v>
      </c>
    </row>
    <row r="5341">
      <c r="A5341" s="11">
        <v>5340.0</v>
      </c>
      <c r="B5341" s="14">
        <f>Data!D5341</f>
        <v>44295</v>
      </c>
      <c r="C5341" s="12">
        <f>IFERROR(VLOOKUP(Data!B5341, Minorista!$A$2:$B$100, 2, FALSE), "")</f>
        <v>4</v>
      </c>
      <c r="D5341" s="12">
        <f t="array" ref="D5341">INDEX(Producto!$A$2:$A$500, MATCH(Data!H5341, Producto!$B$2:$B$500, 0))</f>
        <v>3</v>
      </c>
      <c r="E5341" s="12">
        <f>VLOOKUP(Data!E5341 &amp; Data!F5341 &amp; Data!G5341, Ubicacion!$A$2:$B$1000, 2, FALSE)</f>
        <v>21</v>
      </c>
      <c r="F5341" s="15">
        <f>Data!J5341</f>
        <v>152</v>
      </c>
      <c r="G5341" s="16">
        <f>Data!I5341</f>
        <v>34</v>
      </c>
      <c r="H5341" s="17">
        <f>Data!K5341</f>
        <v>5168</v>
      </c>
      <c r="I5341" s="17">
        <f>Data!L5341</f>
        <v>1860.48</v>
      </c>
      <c r="J5341" s="12" t="str">
        <f>Data!N5341</f>
        <v>Online</v>
      </c>
      <c r="K5341" s="12" t="str">
        <f>Data!O5341</f>
        <v>Efectivo</v>
      </c>
      <c r="L5341" s="12" t="str">
        <f>Data!P5341</f>
        <v>Recurrente</v>
      </c>
    </row>
    <row r="5342">
      <c r="A5342" s="11">
        <v>5341.0</v>
      </c>
      <c r="B5342" s="14">
        <f>Data!D5342</f>
        <v>44295</v>
      </c>
      <c r="C5342" s="12">
        <f>IFERROR(VLOOKUP(Data!B5342, Minorista!$A$2:$B$100, 2, FALSE), "")</f>
        <v>4</v>
      </c>
      <c r="D5342" s="12">
        <f t="array" ref="D5342">INDEX(Producto!$A$2:$A$500, MATCH(Data!H5342, Producto!$B$2:$B$500, 0))</f>
        <v>4</v>
      </c>
      <c r="E5342" s="12">
        <f>VLOOKUP(Data!E5342 &amp; Data!F5342 &amp; Data!G5342, Ubicacion!$A$2:$B$1000, 2, FALSE)</f>
        <v>21</v>
      </c>
      <c r="F5342" s="15">
        <f>Data!J5342</f>
        <v>135</v>
      </c>
      <c r="G5342" s="16">
        <f>Data!I5342</f>
        <v>37</v>
      </c>
      <c r="H5342" s="17">
        <f>Data!K5342</f>
        <v>4995</v>
      </c>
      <c r="I5342" s="17">
        <f>Data!L5342</f>
        <v>2047.95</v>
      </c>
      <c r="J5342" s="12" t="str">
        <f>Data!N5342</f>
        <v>Online</v>
      </c>
      <c r="K5342" s="12" t="str">
        <f>Data!O5342</f>
        <v>Tarjeta</v>
      </c>
      <c r="L5342" s="12" t="str">
        <f>Data!P5342</f>
        <v>Nuevo</v>
      </c>
    </row>
    <row r="5343">
      <c r="A5343" s="11">
        <v>5342.0</v>
      </c>
      <c r="B5343" s="14">
        <f>Data!D5343</f>
        <v>44295</v>
      </c>
      <c r="C5343" s="12">
        <f>IFERROR(VLOOKUP(Data!B5343, Minorista!$A$2:$B$100, 2, FALSE), "")</f>
        <v>4</v>
      </c>
      <c r="D5343" s="12">
        <f t="array" ref="D5343">INDEX(Producto!$A$2:$A$500, MATCH(Data!H5343, Producto!$B$2:$B$500, 0))</f>
        <v>5</v>
      </c>
      <c r="E5343" s="12">
        <f>VLOOKUP(Data!E5343 &amp; Data!F5343 &amp; Data!G5343, Ubicacion!$A$2:$B$1000, 2, FALSE)</f>
        <v>21</v>
      </c>
      <c r="F5343" s="15">
        <f>Data!J5343</f>
        <v>124</v>
      </c>
      <c r="G5343" s="16">
        <f>Data!I5343</f>
        <v>50</v>
      </c>
      <c r="H5343" s="17">
        <f>Data!K5343</f>
        <v>6200</v>
      </c>
      <c r="I5343" s="17">
        <f>Data!L5343</f>
        <v>2914</v>
      </c>
      <c r="J5343" s="12" t="str">
        <f>Data!N5343</f>
        <v>Online</v>
      </c>
      <c r="K5343" s="12" t="str">
        <f>Data!O5343</f>
        <v>Tarjeta</v>
      </c>
      <c r="L5343" s="12" t="str">
        <f>Data!P5343</f>
        <v>Nuevo</v>
      </c>
    </row>
    <row r="5344">
      <c r="A5344" s="11">
        <v>5343.0</v>
      </c>
      <c r="B5344" s="14">
        <f>Data!D5344</f>
        <v>44295</v>
      </c>
      <c r="C5344" s="12">
        <f>IFERROR(VLOOKUP(Data!B5344, Minorista!$A$2:$B$100, 2, FALSE), "")</f>
        <v>4</v>
      </c>
      <c r="D5344" s="12">
        <f t="array" ref="D5344">INDEX(Producto!$A$2:$A$500, MATCH(Data!H5344, Producto!$B$2:$B$500, 0))</f>
        <v>6</v>
      </c>
      <c r="E5344" s="12">
        <f>VLOOKUP(Data!E5344 &amp; Data!F5344 &amp; Data!G5344, Ubicacion!$A$2:$B$1000, 2, FALSE)</f>
        <v>21</v>
      </c>
      <c r="F5344" s="15">
        <f>Data!J5344</f>
        <v>156</v>
      </c>
      <c r="G5344" s="16">
        <f>Data!I5344</f>
        <v>41</v>
      </c>
      <c r="H5344" s="17">
        <f>Data!K5344</f>
        <v>6396</v>
      </c>
      <c r="I5344" s="17">
        <f>Data!L5344</f>
        <v>4157.4</v>
      </c>
      <c r="J5344" s="12" t="str">
        <f>Data!N5344</f>
        <v>Online</v>
      </c>
      <c r="K5344" s="12" t="str">
        <f>Data!O5344</f>
        <v>Efectivo</v>
      </c>
      <c r="L5344" s="12" t="str">
        <f>Data!P5344</f>
        <v>Recurrente</v>
      </c>
    </row>
    <row r="5345">
      <c r="A5345" s="11">
        <v>5344.0</v>
      </c>
      <c r="B5345" s="14">
        <f>Data!D5345</f>
        <v>44324</v>
      </c>
      <c r="C5345" s="12">
        <f>IFERROR(VLOOKUP(Data!B5345, Minorista!$A$2:$B$100, 2, FALSE), "")</f>
        <v>4</v>
      </c>
      <c r="D5345" s="12">
        <f t="array" ref="D5345">INDEX(Producto!$A$2:$A$500, MATCH(Data!H5345, Producto!$B$2:$B$500, 0))</f>
        <v>1</v>
      </c>
      <c r="E5345" s="12">
        <f>VLOOKUP(Data!E5345 &amp; Data!F5345 &amp; Data!G5345, Ubicacion!$A$2:$B$1000, 2, FALSE)</f>
        <v>21</v>
      </c>
      <c r="F5345" s="15">
        <f>Data!J5345</f>
        <v>261</v>
      </c>
      <c r="G5345" s="16">
        <f>Data!I5345</f>
        <v>50</v>
      </c>
      <c r="H5345" s="17">
        <f>Data!K5345</f>
        <v>13050</v>
      </c>
      <c r="I5345" s="17">
        <f>Data!L5345</f>
        <v>7830</v>
      </c>
      <c r="J5345" s="12" t="str">
        <f>Data!N5345</f>
        <v>Online</v>
      </c>
      <c r="K5345" s="12" t="str">
        <f>Data!O5345</f>
        <v>Tarjeta</v>
      </c>
      <c r="L5345" s="12" t="str">
        <f>Data!P5345</f>
        <v>Recurrente</v>
      </c>
    </row>
    <row r="5346">
      <c r="A5346" s="11">
        <v>5345.0</v>
      </c>
      <c r="B5346" s="14">
        <f>Data!D5346</f>
        <v>44324</v>
      </c>
      <c r="C5346" s="12">
        <f>IFERROR(VLOOKUP(Data!B5346, Minorista!$A$2:$B$100, 2, FALSE), "")</f>
        <v>4</v>
      </c>
      <c r="D5346" s="12">
        <f t="array" ref="D5346">INDEX(Producto!$A$2:$A$500, MATCH(Data!H5346, Producto!$B$2:$B$500, 0))</f>
        <v>2</v>
      </c>
      <c r="E5346" s="12">
        <f>VLOOKUP(Data!E5346 &amp; Data!F5346 &amp; Data!G5346, Ubicacion!$A$2:$B$1000, 2, FALSE)</f>
        <v>21</v>
      </c>
      <c r="F5346" s="15">
        <f>Data!J5346</f>
        <v>161</v>
      </c>
      <c r="G5346" s="16">
        <f>Data!I5346</f>
        <v>53</v>
      </c>
      <c r="H5346" s="17">
        <f>Data!K5346</f>
        <v>8533</v>
      </c>
      <c r="I5346" s="17">
        <f>Data!L5346</f>
        <v>4010.51</v>
      </c>
      <c r="J5346" s="12" t="str">
        <f>Data!N5346</f>
        <v>Online</v>
      </c>
      <c r="K5346" s="12" t="str">
        <f>Data!O5346</f>
        <v>Tarjeta</v>
      </c>
      <c r="L5346" s="12" t="str">
        <f>Data!P5346</f>
        <v>Nuevo</v>
      </c>
    </row>
    <row r="5347">
      <c r="A5347" s="11">
        <v>5346.0</v>
      </c>
      <c r="B5347" s="14">
        <f>Data!D5347</f>
        <v>44324</v>
      </c>
      <c r="C5347" s="12">
        <f>IFERROR(VLOOKUP(Data!B5347, Minorista!$A$2:$B$100, 2, FALSE), "")</f>
        <v>4</v>
      </c>
      <c r="D5347" s="12">
        <f t="array" ref="D5347">INDEX(Producto!$A$2:$A$500, MATCH(Data!H5347, Producto!$B$2:$B$500, 0))</f>
        <v>3</v>
      </c>
      <c r="E5347" s="12">
        <f>VLOOKUP(Data!E5347 &amp; Data!F5347 &amp; Data!G5347, Ubicacion!$A$2:$B$1000, 2, FALSE)</f>
        <v>21</v>
      </c>
      <c r="F5347" s="15">
        <f>Data!J5347</f>
        <v>160</v>
      </c>
      <c r="G5347" s="16">
        <f>Data!I5347</f>
        <v>49</v>
      </c>
      <c r="H5347" s="17">
        <f>Data!K5347</f>
        <v>7840</v>
      </c>
      <c r="I5347" s="17">
        <f>Data!L5347</f>
        <v>2822.4</v>
      </c>
      <c r="J5347" s="12" t="str">
        <f>Data!N5347</f>
        <v>Online</v>
      </c>
      <c r="K5347" s="12" t="str">
        <f>Data!O5347</f>
        <v>Transferencia bancaria</v>
      </c>
      <c r="L5347" s="12" t="str">
        <f>Data!P5347</f>
        <v>Nuevo</v>
      </c>
    </row>
    <row r="5348">
      <c r="A5348" s="11">
        <v>5347.0</v>
      </c>
      <c r="B5348" s="14">
        <f>Data!D5348</f>
        <v>44324</v>
      </c>
      <c r="C5348" s="12">
        <f>IFERROR(VLOOKUP(Data!B5348, Minorista!$A$2:$B$100, 2, FALSE), "")</f>
        <v>4</v>
      </c>
      <c r="D5348" s="12">
        <f t="array" ref="D5348">INDEX(Producto!$A$2:$A$500, MATCH(Data!H5348, Producto!$B$2:$B$500, 0))</f>
        <v>4</v>
      </c>
      <c r="E5348" s="12">
        <f>VLOOKUP(Data!E5348 &amp; Data!F5348 &amp; Data!G5348, Ubicacion!$A$2:$B$1000, 2, FALSE)</f>
        <v>21</v>
      </c>
      <c r="F5348" s="15">
        <f>Data!J5348</f>
        <v>130</v>
      </c>
      <c r="G5348" s="16">
        <f>Data!I5348</f>
        <v>47</v>
      </c>
      <c r="H5348" s="17">
        <f>Data!K5348</f>
        <v>6110</v>
      </c>
      <c r="I5348" s="17">
        <f>Data!L5348</f>
        <v>2444</v>
      </c>
      <c r="J5348" s="12" t="str">
        <f>Data!N5348</f>
        <v>Online</v>
      </c>
      <c r="K5348" s="12" t="str">
        <f>Data!O5348</f>
        <v>Transferencia bancaria</v>
      </c>
      <c r="L5348" s="12" t="str">
        <f>Data!P5348</f>
        <v>Recurrente</v>
      </c>
    </row>
    <row r="5349">
      <c r="A5349" s="11">
        <v>5348.0</v>
      </c>
      <c r="B5349" s="14">
        <f>Data!D5349</f>
        <v>44324</v>
      </c>
      <c r="C5349" s="12">
        <f>IFERROR(VLOOKUP(Data!B5349, Minorista!$A$2:$B$100, 2, FALSE), "")</f>
        <v>4</v>
      </c>
      <c r="D5349" s="12">
        <f t="array" ref="D5349">INDEX(Producto!$A$2:$A$500, MATCH(Data!H5349, Producto!$B$2:$B$500, 0))</f>
        <v>5</v>
      </c>
      <c r="E5349" s="12">
        <f>VLOOKUP(Data!E5349 &amp; Data!F5349 &amp; Data!G5349, Ubicacion!$A$2:$B$1000, 2, FALSE)</f>
        <v>21</v>
      </c>
      <c r="F5349" s="15">
        <f>Data!J5349</f>
        <v>137</v>
      </c>
      <c r="G5349" s="16">
        <f>Data!I5349</f>
        <v>56</v>
      </c>
      <c r="H5349" s="17">
        <f>Data!K5349</f>
        <v>7672</v>
      </c>
      <c r="I5349" s="17">
        <f>Data!L5349</f>
        <v>3759.28</v>
      </c>
      <c r="J5349" s="12" t="str">
        <f>Data!N5349</f>
        <v>Online</v>
      </c>
      <c r="K5349" s="12" t="str">
        <f>Data!O5349</f>
        <v>Transferencia bancaria</v>
      </c>
      <c r="L5349" s="12" t="str">
        <f>Data!P5349</f>
        <v>Nuevo</v>
      </c>
    </row>
    <row r="5350">
      <c r="A5350" s="11">
        <v>5349.0</v>
      </c>
      <c r="B5350" s="14">
        <f>Data!D5350</f>
        <v>44324</v>
      </c>
      <c r="C5350" s="12">
        <f>IFERROR(VLOOKUP(Data!B5350, Minorista!$A$2:$B$100, 2, FALSE), "")</f>
        <v>4</v>
      </c>
      <c r="D5350" s="12">
        <f t="array" ref="D5350">INDEX(Producto!$A$2:$A$500, MATCH(Data!H5350, Producto!$B$2:$B$500, 0))</f>
        <v>6</v>
      </c>
      <c r="E5350" s="12">
        <f>VLOOKUP(Data!E5350 &amp; Data!F5350 &amp; Data!G5350, Ubicacion!$A$2:$B$1000, 2, FALSE)</f>
        <v>21</v>
      </c>
      <c r="F5350" s="15">
        <f>Data!J5350</f>
        <v>169</v>
      </c>
      <c r="G5350" s="16">
        <f>Data!I5350</f>
        <v>59</v>
      </c>
      <c r="H5350" s="17">
        <f>Data!K5350</f>
        <v>9971</v>
      </c>
      <c r="I5350" s="17">
        <f>Data!L5350</f>
        <v>6281.73</v>
      </c>
      <c r="J5350" s="12" t="str">
        <f>Data!N5350</f>
        <v>Online</v>
      </c>
      <c r="K5350" s="12" t="str">
        <f>Data!O5350</f>
        <v>Transferencia bancaria</v>
      </c>
      <c r="L5350" s="12" t="str">
        <f>Data!P5350</f>
        <v>Nuevo</v>
      </c>
    </row>
    <row r="5351">
      <c r="A5351" s="11">
        <v>5350.0</v>
      </c>
      <c r="B5351" s="14">
        <f>Data!D5351</f>
        <v>44357</v>
      </c>
      <c r="C5351" s="12">
        <f>IFERROR(VLOOKUP(Data!B5351, Minorista!$A$2:$B$100, 2, FALSE), "")</f>
        <v>4</v>
      </c>
      <c r="D5351" s="12">
        <f t="array" ref="D5351">INDEX(Producto!$A$2:$A$500, MATCH(Data!H5351, Producto!$B$2:$B$500, 0))</f>
        <v>1</v>
      </c>
      <c r="E5351" s="12">
        <f>VLOOKUP(Data!E5351 &amp; Data!F5351 &amp; Data!G5351, Ubicacion!$A$2:$B$1000, 2, FALSE)</f>
        <v>21</v>
      </c>
      <c r="F5351" s="15">
        <f>Data!J5351</f>
        <v>263</v>
      </c>
      <c r="G5351" s="16">
        <f>Data!I5351</f>
        <v>59</v>
      </c>
      <c r="H5351" s="17">
        <f>Data!K5351</f>
        <v>15517</v>
      </c>
      <c r="I5351" s="17">
        <f>Data!L5351</f>
        <v>8689.52</v>
      </c>
      <c r="J5351" s="12" t="str">
        <f>Data!N5351</f>
        <v>Online</v>
      </c>
      <c r="K5351" s="12" t="str">
        <f>Data!O5351</f>
        <v>Tarjeta</v>
      </c>
      <c r="L5351" s="12" t="str">
        <f>Data!P5351</f>
        <v>Nuevo</v>
      </c>
    </row>
    <row r="5352">
      <c r="A5352" s="11">
        <v>5351.0</v>
      </c>
      <c r="B5352" s="14">
        <f>Data!D5352</f>
        <v>44357</v>
      </c>
      <c r="C5352" s="12">
        <f>IFERROR(VLOOKUP(Data!B5352, Minorista!$A$2:$B$100, 2, FALSE), "")</f>
        <v>4</v>
      </c>
      <c r="D5352" s="12">
        <f t="array" ref="D5352">INDEX(Producto!$A$2:$A$500, MATCH(Data!H5352, Producto!$B$2:$B$500, 0))</f>
        <v>2</v>
      </c>
      <c r="E5352" s="12">
        <f>VLOOKUP(Data!E5352 &amp; Data!F5352 &amp; Data!G5352, Ubicacion!$A$2:$B$1000, 2, FALSE)</f>
        <v>21</v>
      </c>
      <c r="F5352" s="15">
        <f>Data!J5352</f>
        <v>175</v>
      </c>
      <c r="G5352" s="16">
        <f>Data!I5352</f>
        <v>54</v>
      </c>
      <c r="H5352" s="17">
        <f>Data!K5352</f>
        <v>9450</v>
      </c>
      <c r="I5352" s="17">
        <f>Data!L5352</f>
        <v>4536</v>
      </c>
      <c r="J5352" s="12" t="str">
        <f>Data!N5352</f>
        <v>Online</v>
      </c>
      <c r="K5352" s="12" t="str">
        <f>Data!O5352</f>
        <v>Transferencia bancaria</v>
      </c>
      <c r="L5352" s="12" t="str">
        <f>Data!P5352</f>
        <v>Nuevo</v>
      </c>
    </row>
    <row r="5353">
      <c r="A5353" s="11">
        <v>5352.0</v>
      </c>
      <c r="B5353" s="14">
        <f>Data!D5353</f>
        <v>44357</v>
      </c>
      <c r="C5353" s="12">
        <f>IFERROR(VLOOKUP(Data!B5353, Minorista!$A$2:$B$100, 2, FALSE), "")</f>
        <v>4</v>
      </c>
      <c r="D5353" s="12">
        <f t="array" ref="D5353">INDEX(Producto!$A$2:$A$500, MATCH(Data!H5353, Producto!$B$2:$B$500, 0))</f>
        <v>3</v>
      </c>
      <c r="E5353" s="12">
        <f>VLOOKUP(Data!E5353 &amp; Data!F5353 &amp; Data!G5353, Ubicacion!$A$2:$B$1000, 2, FALSE)</f>
        <v>21</v>
      </c>
      <c r="F5353" s="15">
        <f>Data!J5353</f>
        <v>150</v>
      </c>
      <c r="G5353" s="16">
        <f>Data!I5353</f>
        <v>48</v>
      </c>
      <c r="H5353" s="17">
        <f>Data!K5353</f>
        <v>7200</v>
      </c>
      <c r="I5353" s="17">
        <f>Data!L5353</f>
        <v>2736</v>
      </c>
      <c r="J5353" s="12" t="str">
        <f>Data!N5353</f>
        <v>Online</v>
      </c>
      <c r="K5353" s="12" t="str">
        <f>Data!O5353</f>
        <v>Efectivo</v>
      </c>
      <c r="L5353" s="12" t="str">
        <f>Data!P5353</f>
        <v>Nuevo</v>
      </c>
    </row>
    <row r="5354">
      <c r="A5354" s="11">
        <v>5353.0</v>
      </c>
      <c r="B5354" s="14">
        <f>Data!D5354</f>
        <v>44357</v>
      </c>
      <c r="C5354" s="12">
        <f>IFERROR(VLOOKUP(Data!B5354, Minorista!$A$2:$B$100, 2, FALSE), "")</f>
        <v>4</v>
      </c>
      <c r="D5354" s="12">
        <f t="array" ref="D5354">INDEX(Producto!$A$2:$A$500, MATCH(Data!H5354, Producto!$B$2:$B$500, 0))</f>
        <v>4</v>
      </c>
      <c r="E5354" s="12">
        <f>VLOOKUP(Data!E5354 &amp; Data!F5354 &amp; Data!G5354, Ubicacion!$A$2:$B$1000, 2, FALSE)</f>
        <v>21</v>
      </c>
      <c r="F5354" s="15">
        <f>Data!J5354</f>
        <v>144</v>
      </c>
      <c r="G5354" s="16">
        <f>Data!I5354</f>
        <v>49</v>
      </c>
      <c r="H5354" s="17">
        <f>Data!K5354</f>
        <v>7056</v>
      </c>
      <c r="I5354" s="17">
        <f>Data!L5354</f>
        <v>2892.96</v>
      </c>
      <c r="J5354" s="12" t="str">
        <f>Data!N5354</f>
        <v>Online</v>
      </c>
      <c r="K5354" s="12" t="str">
        <f>Data!O5354</f>
        <v>Tarjeta</v>
      </c>
      <c r="L5354" s="12" t="str">
        <f>Data!P5354</f>
        <v>Recurrente</v>
      </c>
    </row>
    <row r="5355">
      <c r="A5355" s="11">
        <v>5354.0</v>
      </c>
      <c r="B5355" s="14">
        <f>Data!D5355</f>
        <v>44357</v>
      </c>
      <c r="C5355" s="12">
        <f>IFERROR(VLOOKUP(Data!B5355, Minorista!$A$2:$B$100, 2, FALSE), "")</f>
        <v>4</v>
      </c>
      <c r="D5355" s="12">
        <f t="array" ref="D5355">INDEX(Producto!$A$2:$A$500, MATCH(Data!H5355, Producto!$B$2:$B$500, 0))</f>
        <v>5</v>
      </c>
      <c r="E5355" s="12">
        <f>VLOOKUP(Data!E5355 &amp; Data!F5355 &amp; Data!G5355, Ubicacion!$A$2:$B$1000, 2, FALSE)</f>
        <v>21</v>
      </c>
      <c r="F5355" s="15">
        <f>Data!J5355</f>
        <v>150</v>
      </c>
      <c r="G5355" s="16">
        <f>Data!I5355</f>
        <v>62</v>
      </c>
      <c r="H5355" s="17">
        <f>Data!K5355</f>
        <v>9300</v>
      </c>
      <c r="I5355" s="17">
        <f>Data!L5355</f>
        <v>4557</v>
      </c>
      <c r="J5355" s="12" t="str">
        <f>Data!N5355</f>
        <v>Online</v>
      </c>
      <c r="K5355" s="12" t="str">
        <f>Data!O5355</f>
        <v>Transferencia bancaria</v>
      </c>
      <c r="L5355" s="12" t="str">
        <f>Data!P5355</f>
        <v>Recurrente</v>
      </c>
    </row>
    <row r="5356">
      <c r="A5356" s="11">
        <v>5355.0</v>
      </c>
      <c r="B5356" s="14">
        <f>Data!D5356</f>
        <v>44357</v>
      </c>
      <c r="C5356" s="12">
        <f>IFERROR(VLOOKUP(Data!B5356, Minorista!$A$2:$B$100, 2, FALSE), "")</f>
        <v>4</v>
      </c>
      <c r="D5356" s="12">
        <f t="array" ref="D5356">INDEX(Producto!$A$2:$A$500, MATCH(Data!H5356, Producto!$B$2:$B$500, 0))</f>
        <v>6</v>
      </c>
      <c r="E5356" s="12">
        <f>VLOOKUP(Data!E5356 &amp; Data!F5356 &amp; Data!G5356, Ubicacion!$A$2:$B$1000, 2, FALSE)</f>
        <v>21</v>
      </c>
      <c r="F5356" s="15">
        <f>Data!J5356</f>
        <v>181</v>
      </c>
      <c r="G5356" s="16">
        <f>Data!I5356</f>
        <v>69</v>
      </c>
      <c r="H5356" s="17">
        <f>Data!K5356</f>
        <v>12489</v>
      </c>
      <c r="I5356" s="17">
        <f>Data!L5356</f>
        <v>7743.18</v>
      </c>
      <c r="J5356" s="12" t="str">
        <f>Data!N5356</f>
        <v>Online</v>
      </c>
      <c r="K5356" s="12" t="str">
        <f>Data!O5356</f>
        <v>Transferencia bancaria</v>
      </c>
      <c r="L5356" s="12" t="str">
        <f>Data!P5356</f>
        <v>Nuevo</v>
      </c>
    </row>
    <row r="5357">
      <c r="A5357" s="11">
        <v>5356.0</v>
      </c>
      <c r="B5357" s="14">
        <f>Data!D5357</f>
        <v>44385</v>
      </c>
      <c r="C5357" s="12">
        <f>IFERROR(VLOOKUP(Data!B5357, Minorista!$A$2:$B$100, 2, FALSE), "")</f>
        <v>4</v>
      </c>
      <c r="D5357" s="12">
        <f t="array" ref="D5357">INDEX(Producto!$A$2:$A$500, MATCH(Data!H5357, Producto!$B$2:$B$500, 0))</f>
        <v>1</v>
      </c>
      <c r="E5357" s="12">
        <f>VLOOKUP(Data!E5357 &amp; Data!F5357 &amp; Data!G5357, Ubicacion!$A$2:$B$1000, 2, FALSE)</f>
        <v>21</v>
      </c>
      <c r="F5357" s="15">
        <f>Data!J5357</f>
        <v>247</v>
      </c>
      <c r="G5357" s="16">
        <f>Data!I5357</f>
        <v>59</v>
      </c>
      <c r="H5357" s="17">
        <f>Data!K5357</f>
        <v>14573</v>
      </c>
      <c r="I5357" s="17">
        <f>Data!L5357</f>
        <v>8015.15</v>
      </c>
      <c r="J5357" s="12" t="str">
        <f>Data!N5357</f>
        <v>Online</v>
      </c>
      <c r="K5357" s="12" t="str">
        <f>Data!O5357</f>
        <v>Tarjeta</v>
      </c>
      <c r="L5357" s="12" t="str">
        <f>Data!P5357</f>
        <v>Nuevo</v>
      </c>
    </row>
    <row r="5358">
      <c r="A5358" s="11">
        <v>5357.0</v>
      </c>
      <c r="B5358" s="14">
        <f>Data!D5358</f>
        <v>44385</v>
      </c>
      <c r="C5358" s="12">
        <f>IFERROR(VLOOKUP(Data!B5358, Minorista!$A$2:$B$100, 2, FALSE), "")</f>
        <v>4</v>
      </c>
      <c r="D5358" s="12">
        <f t="array" ref="D5358">INDEX(Producto!$A$2:$A$500, MATCH(Data!H5358, Producto!$B$2:$B$500, 0))</f>
        <v>2</v>
      </c>
      <c r="E5358" s="12">
        <f>VLOOKUP(Data!E5358 &amp; Data!F5358 &amp; Data!G5358, Ubicacion!$A$2:$B$1000, 2, FALSE)</f>
        <v>21</v>
      </c>
      <c r="F5358" s="15">
        <f>Data!J5358</f>
        <v>196</v>
      </c>
      <c r="G5358" s="16">
        <f>Data!I5358</f>
        <v>56</v>
      </c>
      <c r="H5358" s="17">
        <f>Data!K5358</f>
        <v>10976</v>
      </c>
      <c r="I5358" s="17">
        <f>Data!L5358</f>
        <v>4939.2</v>
      </c>
      <c r="J5358" s="12" t="str">
        <f>Data!N5358</f>
        <v>Online</v>
      </c>
      <c r="K5358" s="12" t="str">
        <f>Data!O5358</f>
        <v>Tarjeta</v>
      </c>
      <c r="L5358" s="12" t="str">
        <f>Data!P5358</f>
        <v>Nuevo</v>
      </c>
    </row>
    <row r="5359">
      <c r="A5359" s="11">
        <v>5358.0</v>
      </c>
      <c r="B5359" s="14">
        <f>Data!D5359</f>
        <v>44385</v>
      </c>
      <c r="C5359" s="12">
        <f>IFERROR(VLOOKUP(Data!B5359, Minorista!$A$2:$B$100, 2, FALSE), "")</f>
        <v>4</v>
      </c>
      <c r="D5359" s="12">
        <f t="array" ref="D5359">INDEX(Producto!$A$2:$A$500, MATCH(Data!H5359, Producto!$B$2:$B$500, 0))</f>
        <v>3</v>
      </c>
      <c r="E5359" s="12">
        <f>VLOOKUP(Data!E5359 &amp; Data!F5359 &amp; Data!G5359, Ubicacion!$A$2:$B$1000, 2, FALSE)</f>
        <v>21</v>
      </c>
      <c r="F5359" s="15">
        <f>Data!J5359</f>
        <v>169</v>
      </c>
      <c r="G5359" s="16">
        <f>Data!I5359</f>
        <v>51</v>
      </c>
      <c r="H5359" s="17">
        <f>Data!K5359</f>
        <v>8619</v>
      </c>
      <c r="I5359" s="17">
        <f>Data!L5359</f>
        <v>3016.65</v>
      </c>
      <c r="J5359" s="12" t="str">
        <f>Data!N5359</f>
        <v>Online</v>
      </c>
      <c r="K5359" s="12" t="str">
        <f>Data!O5359</f>
        <v>Transferencia bancaria</v>
      </c>
      <c r="L5359" s="12" t="str">
        <f>Data!P5359</f>
        <v>Nuevo</v>
      </c>
    </row>
    <row r="5360">
      <c r="A5360" s="11">
        <v>5359.0</v>
      </c>
      <c r="B5360" s="14">
        <f>Data!D5360</f>
        <v>44385</v>
      </c>
      <c r="C5360" s="12">
        <f>IFERROR(VLOOKUP(Data!B5360, Minorista!$A$2:$B$100, 2, FALSE), "")</f>
        <v>4</v>
      </c>
      <c r="D5360" s="12">
        <f t="array" ref="D5360">INDEX(Producto!$A$2:$A$500, MATCH(Data!H5360, Producto!$B$2:$B$500, 0))</f>
        <v>4</v>
      </c>
      <c r="E5360" s="12">
        <f>VLOOKUP(Data!E5360 &amp; Data!F5360 &amp; Data!G5360, Ubicacion!$A$2:$B$1000, 2, FALSE)</f>
        <v>21</v>
      </c>
      <c r="F5360" s="15">
        <f>Data!J5360</f>
        <v>150</v>
      </c>
      <c r="G5360" s="16">
        <f>Data!I5360</f>
        <v>53</v>
      </c>
      <c r="H5360" s="17">
        <f>Data!K5360</f>
        <v>7950</v>
      </c>
      <c r="I5360" s="17">
        <f>Data!L5360</f>
        <v>3418.5</v>
      </c>
      <c r="J5360" s="12" t="str">
        <f>Data!N5360</f>
        <v>Online</v>
      </c>
      <c r="K5360" s="12" t="str">
        <f>Data!O5360</f>
        <v>Tarjeta</v>
      </c>
      <c r="L5360" s="12" t="str">
        <f>Data!P5360</f>
        <v>Recurrente</v>
      </c>
    </row>
    <row r="5361">
      <c r="A5361" s="11">
        <v>5360.0</v>
      </c>
      <c r="B5361" s="14">
        <f>Data!D5361</f>
        <v>44385</v>
      </c>
      <c r="C5361" s="12">
        <f>IFERROR(VLOOKUP(Data!B5361, Minorista!$A$2:$B$100, 2, FALSE), "")</f>
        <v>4</v>
      </c>
      <c r="D5361" s="12">
        <f t="array" ref="D5361">INDEX(Producto!$A$2:$A$500, MATCH(Data!H5361, Producto!$B$2:$B$500, 0))</f>
        <v>5</v>
      </c>
      <c r="E5361" s="12">
        <f>VLOOKUP(Data!E5361 &amp; Data!F5361 &amp; Data!G5361, Ubicacion!$A$2:$B$1000, 2, FALSE)</f>
        <v>21</v>
      </c>
      <c r="F5361" s="15">
        <f>Data!J5361</f>
        <v>168</v>
      </c>
      <c r="G5361" s="16">
        <f>Data!I5361</f>
        <v>62</v>
      </c>
      <c r="H5361" s="17">
        <f>Data!K5361</f>
        <v>10416</v>
      </c>
      <c r="I5361" s="17">
        <f>Data!L5361</f>
        <v>4791.36</v>
      </c>
      <c r="J5361" s="12" t="str">
        <f>Data!N5361</f>
        <v>Online</v>
      </c>
      <c r="K5361" s="12" t="str">
        <f>Data!O5361</f>
        <v>Efectivo</v>
      </c>
      <c r="L5361" s="12" t="str">
        <f>Data!P5361</f>
        <v>Nuevo</v>
      </c>
    </row>
    <row r="5362">
      <c r="A5362" s="11">
        <v>5361.0</v>
      </c>
      <c r="B5362" s="14">
        <f>Data!D5362</f>
        <v>44385</v>
      </c>
      <c r="C5362" s="12">
        <f>IFERROR(VLOOKUP(Data!B5362, Minorista!$A$2:$B$100, 2, FALSE), "")</f>
        <v>4</v>
      </c>
      <c r="D5362" s="12">
        <f t="array" ref="D5362">INDEX(Producto!$A$2:$A$500, MATCH(Data!H5362, Producto!$B$2:$B$500, 0))</f>
        <v>6</v>
      </c>
      <c r="E5362" s="12">
        <f>VLOOKUP(Data!E5362 &amp; Data!F5362 &amp; Data!G5362, Ubicacion!$A$2:$B$1000, 2, FALSE)</f>
        <v>21</v>
      </c>
      <c r="F5362" s="15">
        <f>Data!J5362</f>
        <v>194</v>
      </c>
      <c r="G5362" s="16">
        <f>Data!I5362</f>
        <v>66</v>
      </c>
      <c r="H5362" s="17">
        <f>Data!K5362</f>
        <v>12804</v>
      </c>
      <c r="I5362" s="17">
        <f>Data!L5362</f>
        <v>8322.6</v>
      </c>
      <c r="J5362" s="12" t="str">
        <f>Data!N5362</f>
        <v>Online</v>
      </c>
      <c r="K5362" s="12" t="str">
        <f>Data!O5362</f>
        <v>Transferencia bancaria</v>
      </c>
      <c r="L5362" s="12" t="str">
        <f>Data!P5362</f>
        <v>Nuevo</v>
      </c>
    </row>
    <row r="5363">
      <c r="A5363" s="11">
        <v>5362.0</v>
      </c>
      <c r="B5363" s="14">
        <f>Data!D5363</f>
        <v>44417</v>
      </c>
      <c r="C5363" s="12">
        <f>IFERROR(VLOOKUP(Data!B5363, Minorista!$A$2:$B$100, 2, FALSE), "")</f>
        <v>4</v>
      </c>
      <c r="D5363" s="12">
        <f t="array" ref="D5363">INDEX(Producto!$A$2:$A$500, MATCH(Data!H5363, Producto!$B$2:$B$500, 0))</f>
        <v>1</v>
      </c>
      <c r="E5363" s="12">
        <f>VLOOKUP(Data!E5363 &amp; Data!F5363 &amp; Data!G5363, Ubicacion!$A$2:$B$1000, 2, FALSE)</f>
        <v>21</v>
      </c>
      <c r="F5363" s="15">
        <f>Data!J5363</f>
        <v>250</v>
      </c>
      <c r="G5363" s="16">
        <f>Data!I5363</f>
        <v>62</v>
      </c>
      <c r="H5363" s="17">
        <f>Data!K5363</f>
        <v>15500</v>
      </c>
      <c r="I5363" s="17">
        <f>Data!L5363</f>
        <v>8680</v>
      </c>
      <c r="J5363" s="12" t="str">
        <f>Data!N5363</f>
        <v>Online</v>
      </c>
      <c r="K5363" s="12" t="str">
        <f>Data!O5363</f>
        <v>Transferencia bancaria</v>
      </c>
      <c r="L5363" s="12" t="str">
        <f>Data!P5363</f>
        <v>Nuevo</v>
      </c>
    </row>
    <row r="5364">
      <c r="A5364" s="11">
        <v>5363.0</v>
      </c>
      <c r="B5364" s="14">
        <f>Data!D5364</f>
        <v>44417</v>
      </c>
      <c r="C5364" s="12">
        <f>IFERROR(VLOOKUP(Data!B5364, Minorista!$A$2:$B$100, 2, FALSE), "")</f>
        <v>4</v>
      </c>
      <c r="D5364" s="12">
        <f t="array" ref="D5364">INDEX(Producto!$A$2:$A$500, MATCH(Data!H5364, Producto!$B$2:$B$500, 0))</f>
        <v>2</v>
      </c>
      <c r="E5364" s="12">
        <f>VLOOKUP(Data!E5364 &amp; Data!F5364 &amp; Data!G5364, Ubicacion!$A$2:$B$1000, 2, FALSE)</f>
        <v>21</v>
      </c>
      <c r="F5364" s="15">
        <f>Data!J5364</f>
        <v>210</v>
      </c>
      <c r="G5364" s="16">
        <f>Data!I5364</f>
        <v>55</v>
      </c>
      <c r="H5364" s="17">
        <f>Data!K5364</f>
        <v>11550</v>
      </c>
      <c r="I5364" s="17">
        <f>Data!L5364</f>
        <v>5197.5</v>
      </c>
      <c r="J5364" s="12" t="str">
        <f>Data!N5364</f>
        <v>Online</v>
      </c>
      <c r="K5364" s="12" t="str">
        <f>Data!O5364</f>
        <v>Transferencia bancaria</v>
      </c>
      <c r="L5364" s="12" t="str">
        <f>Data!P5364</f>
        <v>Nuevo</v>
      </c>
    </row>
    <row r="5365">
      <c r="A5365" s="11">
        <v>5364.0</v>
      </c>
      <c r="B5365" s="14">
        <f>Data!D5365</f>
        <v>44417</v>
      </c>
      <c r="C5365" s="12">
        <f>IFERROR(VLOOKUP(Data!B5365, Minorista!$A$2:$B$100, 2, FALSE), "")</f>
        <v>4</v>
      </c>
      <c r="D5365" s="12">
        <f t="array" ref="D5365">INDEX(Producto!$A$2:$A$500, MATCH(Data!H5365, Producto!$B$2:$B$500, 0))</f>
        <v>3</v>
      </c>
      <c r="E5365" s="12">
        <f>VLOOKUP(Data!E5365 &amp; Data!F5365 &amp; Data!G5365, Ubicacion!$A$2:$B$1000, 2, FALSE)</f>
        <v>21</v>
      </c>
      <c r="F5365" s="15">
        <f>Data!J5365</f>
        <v>188</v>
      </c>
      <c r="G5365" s="16">
        <f>Data!I5365</f>
        <v>51</v>
      </c>
      <c r="H5365" s="17">
        <f>Data!K5365</f>
        <v>9588</v>
      </c>
      <c r="I5365" s="17">
        <f>Data!L5365</f>
        <v>3451.68</v>
      </c>
      <c r="J5365" s="12" t="str">
        <f>Data!N5365</f>
        <v>Online</v>
      </c>
      <c r="K5365" s="12" t="str">
        <f>Data!O5365</f>
        <v>Transferencia bancaria</v>
      </c>
      <c r="L5365" s="12" t="str">
        <f>Data!P5365</f>
        <v>Nuevo</v>
      </c>
    </row>
    <row r="5366">
      <c r="A5366" s="11">
        <v>5365.0</v>
      </c>
      <c r="B5366" s="14">
        <f>Data!D5366</f>
        <v>44417</v>
      </c>
      <c r="C5366" s="12">
        <f>IFERROR(VLOOKUP(Data!B5366, Minorista!$A$2:$B$100, 2, FALSE), "")</f>
        <v>4</v>
      </c>
      <c r="D5366" s="12">
        <f t="array" ref="D5366">INDEX(Producto!$A$2:$A$500, MATCH(Data!H5366, Producto!$B$2:$B$500, 0))</f>
        <v>4</v>
      </c>
      <c r="E5366" s="12">
        <f>VLOOKUP(Data!E5366 &amp; Data!F5366 &amp; Data!G5366, Ubicacion!$A$2:$B$1000, 2, FALSE)</f>
        <v>21</v>
      </c>
      <c r="F5366" s="15">
        <f>Data!J5366</f>
        <v>150</v>
      </c>
      <c r="G5366" s="16">
        <f>Data!I5366</f>
        <v>41</v>
      </c>
      <c r="H5366" s="17">
        <f>Data!K5366</f>
        <v>6150</v>
      </c>
      <c r="I5366" s="17">
        <f>Data!L5366</f>
        <v>2460</v>
      </c>
      <c r="J5366" s="12" t="str">
        <f>Data!N5366</f>
        <v>Online</v>
      </c>
      <c r="K5366" s="12" t="str">
        <f>Data!O5366</f>
        <v>Tarjeta</v>
      </c>
      <c r="L5366" s="12" t="str">
        <f>Data!P5366</f>
        <v>Recurrente</v>
      </c>
    </row>
    <row r="5367">
      <c r="A5367" s="11">
        <v>5366.0</v>
      </c>
      <c r="B5367" s="14">
        <f>Data!D5367</f>
        <v>44417</v>
      </c>
      <c r="C5367" s="12">
        <f>IFERROR(VLOOKUP(Data!B5367, Minorista!$A$2:$B$100, 2, FALSE), "")</f>
        <v>4</v>
      </c>
      <c r="D5367" s="12">
        <f t="array" ref="D5367">INDEX(Producto!$A$2:$A$500, MATCH(Data!H5367, Producto!$B$2:$B$500, 0))</f>
        <v>5</v>
      </c>
      <c r="E5367" s="12">
        <f>VLOOKUP(Data!E5367 &amp; Data!F5367 &amp; Data!G5367, Ubicacion!$A$2:$B$1000, 2, FALSE)</f>
        <v>21</v>
      </c>
      <c r="F5367" s="15">
        <f>Data!J5367</f>
        <v>149</v>
      </c>
      <c r="G5367" s="16">
        <f>Data!I5367</f>
        <v>52</v>
      </c>
      <c r="H5367" s="17">
        <f>Data!K5367</f>
        <v>7748</v>
      </c>
      <c r="I5367" s="17">
        <f>Data!L5367</f>
        <v>3719.04</v>
      </c>
      <c r="J5367" s="12" t="str">
        <f>Data!N5367</f>
        <v>Online</v>
      </c>
      <c r="K5367" s="12" t="str">
        <f>Data!O5367</f>
        <v>Efectivo</v>
      </c>
      <c r="L5367" s="12" t="str">
        <f>Data!P5367</f>
        <v>Recurrente</v>
      </c>
    </row>
    <row r="5368">
      <c r="A5368" s="11">
        <v>5367.0</v>
      </c>
      <c r="B5368" s="14">
        <f>Data!D5368</f>
        <v>44417</v>
      </c>
      <c r="C5368" s="12">
        <f>IFERROR(VLOOKUP(Data!B5368, Minorista!$A$2:$B$100, 2, FALSE), "")</f>
        <v>4</v>
      </c>
      <c r="D5368" s="12">
        <f t="array" ref="D5368">INDEX(Producto!$A$2:$A$500, MATCH(Data!H5368, Producto!$B$2:$B$500, 0))</f>
        <v>6</v>
      </c>
      <c r="E5368" s="12">
        <f>VLOOKUP(Data!E5368 &amp; Data!F5368 &amp; Data!G5368, Ubicacion!$A$2:$B$1000, 2, FALSE)</f>
        <v>21</v>
      </c>
      <c r="F5368" s="15">
        <f>Data!J5368</f>
        <v>218</v>
      </c>
      <c r="G5368" s="16">
        <f>Data!I5368</f>
        <v>55</v>
      </c>
      <c r="H5368" s="17">
        <f>Data!K5368</f>
        <v>11990</v>
      </c>
      <c r="I5368" s="17">
        <f>Data!L5368</f>
        <v>7194</v>
      </c>
      <c r="J5368" s="12" t="str">
        <f>Data!N5368</f>
        <v>Online</v>
      </c>
      <c r="K5368" s="12" t="str">
        <f>Data!O5368</f>
        <v>Efectivo</v>
      </c>
      <c r="L5368" s="12" t="str">
        <f>Data!P5368</f>
        <v>Recurrente</v>
      </c>
    </row>
    <row r="5369">
      <c r="A5369" s="11">
        <v>5368.0</v>
      </c>
      <c r="B5369" s="14">
        <f>Data!D5369</f>
        <v>44447</v>
      </c>
      <c r="C5369" s="12">
        <f>IFERROR(VLOOKUP(Data!B5369, Minorista!$A$2:$B$100, 2, FALSE), "")</f>
        <v>4</v>
      </c>
      <c r="D5369" s="12">
        <f t="array" ref="D5369">INDEX(Producto!$A$2:$A$500, MATCH(Data!H5369, Producto!$B$2:$B$500, 0))</f>
        <v>1</v>
      </c>
      <c r="E5369" s="12">
        <f>VLOOKUP(Data!E5369 &amp; Data!F5369 &amp; Data!G5369, Ubicacion!$A$2:$B$1000, 2, FALSE)</f>
        <v>21</v>
      </c>
      <c r="F5369" s="15">
        <f>Data!J5369</f>
        <v>238</v>
      </c>
      <c r="G5369" s="16">
        <f>Data!I5369</f>
        <v>50</v>
      </c>
      <c r="H5369" s="17">
        <f>Data!K5369</f>
        <v>11900</v>
      </c>
      <c r="I5369" s="17">
        <f>Data!L5369</f>
        <v>7021</v>
      </c>
      <c r="J5369" s="12" t="str">
        <f>Data!N5369</f>
        <v>Online</v>
      </c>
      <c r="K5369" s="12" t="str">
        <f>Data!O5369</f>
        <v>Transferencia bancaria</v>
      </c>
      <c r="L5369" s="12" t="str">
        <f>Data!P5369</f>
        <v>Recurrente</v>
      </c>
    </row>
    <row r="5370">
      <c r="A5370" s="11">
        <v>5369.0</v>
      </c>
      <c r="B5370" s="14">
        <f>Data!D5370</f>
        <v>44447</v>
      </c>
      <c r="C5370" s="12">
        <f>IFERROR(VLOOKUP(Data!B5370, Minorista!$A$2:$B$100, 2, FALSE), "")</f>
        <v>4</v>
      </c>
      <c r="D5370" s="12">
        <f t="array" ref="D5370">INDEX(Producto!$A$2:$A$500, MATCH(Data!H5370, Producto!$B$2:$B$500, 0))</f>
        <v>2</v>
      </c>
      <c r="E5370" s="12">
        <f>VLOOKUP(Data!E5370 &amp; Data!F5370 &amp; Data!G5370, Ubicacion!$A$2:$B$1000, 2, FALSE)</f>
        <v>21</v>
      </c>
      <c r="F5370" s="15">
        <f>Data!J5370</f>
        <v>163</v>
      </c>
      <c r="G5370" s="16">
        <f>Data!I5370</f>
        <v>48</v>
      </c>
      <c r="H5370" s="17">
        <f>Data!K5370</f>
        <v>7824</v>
      </c>
      <c r="I5370" s="17">
        <f>Data!L5370</f>
        <v>3520.8</v>
      </c>
      <c r="J5370" s="12" t="str">
        <f>Data!N5370</f>
        <v>Online</v>
      </c>
      <c r="K5370" s="12" t="str">
        <f>Data!O5370</f>
        <v>Efectivo</v>
      </c>
      <c r="L5370" s="12" t="str">
        <f>Data!P5370</f>
        <v>Recurrente</v>
      </c>
    </row>
    <row r="5371">
      <c r="A5371" s="11">
        <v>5370.0</v>
      </c>
      <c r="B5371" s="14">
        <f>Data!D5371</f>
        <v>44447</v>
      </c>
      <c r="C5371" s="12">
        <f>IFERROR(VLOOKUP(Data!B5371, Minorista!$A$2:$B$100, 2, FALSE), "")</f>
        <v>4</v>
      </c>
      <c r="D5371" s="12">
        <f t="array" ref="D5371">INDEX(Producto!$A$2:$A$500, MATCH(Data!H5371, Producto!$B$2:$B$500, 0))</f>
        <v>3</v>
      </c>
      <c r="E5371" s="12">
        <f>VLOOKUP(Data!E5371 &amp; Data!F5371 &amp; Data!G5371, Ubicacion!$A$2:$B$1000, 2, FALSE)</f>
        <v>21</v>
      </c>
      <c r="F5371" s="15">
        <f>Data!J5371</f>
        <v>138</v>
      </c>
      <c r="G5371" s="16">
        <f>Data!I5371</f>
        <v>41</v>
      </c>
      <c r="H5371" s="17">
        <f>Data!K5371</f>
        <v>5658</v>
      </c>
      <c r="I5371" s="17">
        <f>Data!L5371</f>
        <v>1980.3</v>
      </c>
      <c r="J5371" s="12" t="str">
        <f>Data!N5371</f>
        <v>Online</v>
      </c>
      <c r="K5371" s="12" t="str">
        <f>Data!O5371</f>
        <v>Transferencia bancaria</v>
      </c>
      <c r="L5371" s="12" t="str">
        <f>Data!P5371</f>
        <v>Recurrente</v>
      </c>
    </row>
    <row r="5372">
      <c r="A5372" s="11">
        <v>5371.0</v>
      </c>
      <c r="B5372" s="14">
        <f>Data!D5372</f>
        <v>44447</v>
      </c>
      <c r="C5372" s="12">
        <f>IFERROR(VLOOKUP(Data!B5372, Minorista!$A$2:$B$100, 2, FALSE), "")</f>
        <v>4</v>
      </c>
      <c r="D5372" s="12">
        <f t="array" ref="D5372">INDEX(Producto!$A$2:$A$500, MATCH(Data!H5372, Producto!$B$2:$B$500, 0))</f>
        <v>4</v>
      </c>
      <c r="E5372" s="12">
        <f>VLOOKUP(Data!E5372 &amp; Data!F5372 &amp; Data!G5372, Ubicacion!$A$2:$B$1000, 2, FALSE)</f>
        <v>21</v>
      </c>
      <c r="F5372" s="15">
        <f>Data!J5372</f>
        <v>137</v>
      </c>
      <c r="G5372" s="16">
        <f>Data!I5372</f>
        <v>44</v>
      </c>
      <c r="H5372" s="17">
        <f>Data!K5372</f>
        <v>6028</v>
      </c>
      <c r="I5372" s="17">
        <f>Data!L5372</f>
        <v>2471.48</v>
      </c>
      <c r="J5372" s="12" t="str">
        <f>Data!N5372</f>
        <v>Online</v>
      </c>
      <c r="K5372" s="12" t="str">
        <f>Data!O5372</f>
        <v>Efectivo</v>
      </c>
      <c r="L5372" s="12" t="str">
        <f>Data!P5372</f>
        <v>Recurrente</v>
      </c>
    </row>
    <row r="5373">
      <c r="A5373" s="11">
        <v>5372.0</v>
      </c>
      <c r="B5373" s="14">
        <f>Data!D5373</f>
        <v>44447</v>
      </c>
      <c r="C5373" s="12">
        <f>IFERROR(VLOOKUP(Data!B5373, Minorista!$A$2:$B$100, 2, FALSE), "")</f>
        <v>4</v>
      </c>
      <c r="D5373" s="12">
        <f t="array" ref="D5373">INDEX(Producto!$A$2:$A$500, MATCH(Data!H5373, Producto!$B$2:$B$500, 0))</f>
        <v>5</v>
      </c>
      <c r="E5373" s="12">
        <f>VLOOKUP(Data!E5373 &amp; Data!F5373 &amp; Data!G5373, Ubicacion!$A$2:$B$1000, 2, FALSE)</f>
        <v>21</v>
      </c>
      <c r="F5373" s="15">
        <f>Data!J5373</f>
        <v>131</v>
      </c>
      <c r="G5373" s="16">
        <f>Data!I5373</f>
        <v>51</v>
      </c>
      <c r="H5373" s="17">
        <f>Data!K5373</f>
        <v>6681</v>
      </c>
      <c r="I5373" s="17">
        <f>Data!L5373</f>
        <v>3206.88</v>
      </c>
      <c r="J5373" s="12" t="str">
        <f>Data!N5373</f>
        <v>Online</v>
      </c>
      <c r="K5373" s="12" t="str">
        <f>Data!O5373</f>
        <v>Efectivo</v>
      </c>
      <c r="L5373" s="12" t="str">
        <f>Data!P5373</f>
        <v>Recurrente</v>
      </c>
    </row>
    <row r="5374">
      <c r="A5374" s="11">
        <v>5373.0</v>
      </c>
      <c r="B5374" s="14">
        <f>Data!D5374</f>
        <v>44447</v>
      </c>
      <c r="C5374" s="12">
        <f>IFERROR(VLOOKUP(Data!B5374, Minorista!$A$2:$B$100, 2, FALSE), "")</f>
        <v>4</v>
      </c>
      <c r="D5374" s="12">
        <f t="array" ref="D5374">INDEX(Producto!$A$2:$A$500, MATCH(Data!H5374, Producto!$B$2:$B$500, 0))</f>
        <v>6</v>
      </c>
      <c r="E5374" s="12">
        <f>VLOOKUP(Data!E5374 &amp; Data!F5374 &amp; Data!G5374, Ubicacion!$A$2:$B$1000, 2, FALSE)</f>
        <v>21</v>
      </c>
      <c r="F5374" s="15">
        <f>Data!J5374</f>
        <v>156</v>
      </c>
      <c r="G5374" s="16">
        <f>Data!I5374</f>
        <v>59</v>
      </c>
      <c r="H5374" s="17">
        <f>Data!K5374</f>
        <v>9204</v>
      </c>
      <c r="I5374" s="17">
        <f>Data!L5374</f>
        <v>5522.4</v>
      </c>
      <c r="J5374" s="12" t="str">
        <f>Data!N5374</f>
        <v>Online</v>
      </c>
      <c r="K5374" s="12" t="str">
        <f>Data!O5374</f>
        <v>Transferencia bancaria</v>
      </c>
      <c r="L5374" s="12" t="str">
        <f>Data!P5374</f>
        <v>Recurrente</v>
      </c>
    </row>
    <row r="5375">
      <c r="A5375" s="11">
        <v>5374.0</v>
      </c>
      <c r="B5375" s="14">
        <f>Data!D5375</f>
        <v>44479</v>
      </c>
      <c r="C5375" s="12">
        <f>IFERROR(VLOOKUP(Data!B5375, Minorista!$A$2:$B$100, 2, FALSE), "")</f>
        <v>4</v>
      </c>
      <c r="D5375" s="12">
        <f t="array" ref="D5375">INDEX(Producto!$A$2:$A$500, MATCH(Data!H5375, Producto!$B$2:$B$500, 0))</f>
        <v>1</v>
      </c>
      <c r="E5375" s="12">
        <f>VLOOKUP(Data!E5375 &amp; Data!F5375 &amp; Data!G5375, Ubicacion!$A$2:$B$1000, 2, FALSE)</f>
        <v>21</v>
      </c>
      <c r="F5375" s="15">
        <f>Data!J5375</f>
        <v>208</v>
      </c>
      <c r="G5375" s="16">
        <f>Data!I5375</f>
        <v>57</v>
      </c>
      <c r="H5375" s="17">
        <f>Data!K5375</f>
        <v>11856</v>
      </c>
      <c r="I5375" s="17">
        <f>Data!L5375</f>
        <v>6757.92</v>
      </c>
      <c r="J5375" s="12" t="str">
        <f>Data!N5375</f>
        <v>Online</v>
      </c>
      <c r="K5375" s="12" t="str">
        <f>Data!O5375</f>
        <v>Efectivo</v>
      </c>
      <c r="L5375" s="12" t="str">
        <f>Data!P5375</f>
        <v>Recurrente</v>
      </c>
    </row>
    <row r="5376">
      <c r="A5376" s="11">
        <v>5375.0</v>
      </c>
      <c r="B5376" s="14">
        <f>Data!D5376</f>
        <v>44479</v>
      </c>
      <c r="C5376" s="12">
        <f>IFERROR(VLOOKUP(Data!B5376, Minorista!$A$2:$B$100, 2, FALSE), "")</f>
        <v>4</v>
      </c>
      <c r="D5376" s="12">
        <f t="array" ref="D5376">INDEX(Producto!$A$2:$A$500, MATCH(Data!H5376, Producto!$B$2:$B$500, 0))</f>
        <v>2</v>
      </c>
      <c r="E5376" s="12">
        <f>VLOOKUP(Data!E5376 &amp; Data!F5376 &amp; Data!G5376, Ubicacion!$A$2:$B$1000, 2, FALSE)</f>
        <v>21</v>
      </c>
      <c r="F5376" s="15">
        <f>Data!J5376</f>
        <v>156</v>
      </c>
      <c r="G5376" s="16">
        <f>Data!I5376</f>
        <v>46</v>
      </c>
      <c r="H5376" s="17">
        <f>Data!K5376</f>
        <v>7176</v>
      </c>
      <c r="I5376" s="17">
        <f>Data!L5376</f>
        <v>3300.96</v>
      </c>
      <c r="J5376" s="12" t="str">
        <f>Data!N5376</f>
        <v>Online</v>
      </c>
      <c r="K5376" s="12" t="str">
        <f>Data!O5376</f>
        <v>Transferencia bancaria</v>
      </c>
      <c r="L5376" s="12" t="str">
        <f>Data!P5376</f>
        <v>Nuevo</v>
      </c>
    </row>
    <row r="5377">
      <c r="A5377" s="11">
        <v>5376.0</v>
      </c>
      <c r="B5377" s="14">
        <f>Data!D5377</f>
        <v>44479</v>
      </c>
      <c r="C5377" s="12">
        <f>IFERROR(VLOOKUP(Data!B5377, Minorista!$A$2:$B$100, 2, FALSE), "")</f>
        <v>4</v>
      </c>
      <c r="D5377" s="12">
        <f t="array" ref="D5377">INDEX(Producto!$A$2:$A$500, MATCH(Data!H5377, Producto!$B$2:$B$500, 0))</f>
        <v>3</v>
      </c>
      <c r="E5377" s="12">
        <f>VLOOKUP(Data!E5377 &amp; Data!F5377 &amp; Data!G5377, Ubicacion!$A$2:$B$1000, 2, FALSE)</f>
        <v>21</v>
      </c>
      <c r="F5377" s="15">
        <f>Data!J5377</f>
        <v>137</v>
      </c>
      <c r="G5377" s="16">
        <f>Data!I5377</f>
        <v>46</v>
      </c>
      <c r="H5377" s="17">
        <f>Data!K5377</f>
        <v>6302</v>
      </c>
      <c r="I5377" s="17">
        <f>Data!L5377</f>
        <v>2520.8</v>
      </c>
      <c r="J5377" s="12" t="str">
        <f>Data!N5377</f>
        <v>Online</v>
      </c>
      <c r="K5377" s="12" t="str">
        <f>Data!O5377</f>
        <v>Transferencia bancaria</v>
      </c>
      <c r="L5377" s="12" t="str">
        <f>Data!P5377</f>
        <v>Recurrente</v>
      </c>
    </row>
    <row r="5378">
      <c r="A5378" s="11">
        <v>5377.0</v>
      </c>
      <c r="B5378" s="14">
        <f>Data!D5378</f>
        <v>44479</v>
      </c>
      <c r="C5378" s="12">
        <f>IFERROR(VLOOKUP(Data!B5378, Minorista!$A$2:$B$100, 2, FALSE), "")</f>
        <v>4</v>
      </c>
      <c r="D5378" s="12">
        <f t="array" ref="D5378">INDEX(Producto!$A$2:$A$500, MATCH(Data!H5378, Producto!$B$2:$B$500, 0))</f>
        <v>4</v>
      </c>
      <c r="E5378" s="12">
        <f>VLOOKUP(Data!E5378 &amp; Data!F5378 &amp; Data!G5378, Ubicacion!$A$2:$B$1000, 2, FALSE)</f>
        <v>21</v>
      </c>
      <c r="F5378" s="15">
        <f>Data!J5378</f>
        <v>135</v>
      </c>
      <c r="G5378" s="16">
        <f>Data!I5378</f>
        <v>45</v>
      </c>
      <c r="H5378" s="17">
        <f>Data!K5378</f>
        <v>6075</v>
      </c>
      <c r="I5378" s="17">
        <f>Data!L5378</f>
        <v>2490.75</v>
      </c>
      <c r="J5378" s="12" t="str">
        <f>Data!N5378</f>
        <v>Online</v>
      </c>
      <c r="K5378" s="12" t="str">
        <f>Data!O5378</f>
        <v>Tarjeta</v>
      </c>
      <c r="L5378" s="12" t="str">
        <f>Data!P5378</f>
        <v>Recurrente</v>
      </c>
    </row>
    <row r="5379">
      <c r="A5379" s="11">
        <v>5378.0</v>
      </c>
      <c r="B5379" s="14">
        <f>Data!D5379</f>
        <v>44479</v>
      </c>
      <c r="C5379" s="12">
        <f>IFERROR(VLOOKUP(Data!B5379, Minorista!$A$2:$B$100, 2, FALSE), "")</f>
        <v>4</v>
      </c>
      <c r="D5379" s="12">
        <f t="array" ref="D5379">INDEX(Producto!$A$2:$A$500, MATCH(Data!H5379, Producto!$B$2:$B$500, 0))</f>
        <v>5</v>
      </c>
      <c r="E5379" s="12">
        <f>VLOOKUP(Data!E5379 &amp; Data!F5379 &amp; Data!G5379, Ubicacion!$A$2:$B$1000, 2, FALSE)</f>
        <v>21</v>
      </c>
      <c r="F5379" s="15">
        <f>Data!J5379</f>
        <v>150</v>
      </c>
      <c r="G5379" s="16">
        <f>Data!I5379</f>
        <v>59</v>
      </c>
      <c r="H5379" s="17">
        <f>Data!K5379</f>
        <v>8850</v>
      </c>
      <c r="I5379" s="17">
        <f>Data!L5379</f>
        <v>4159.5</v>
      </c>
      <c r="J5379" s="12" t="str">
        <f>Data!N5379</f>
        <v>Online</v>
      </c>
      <c r="K5379" s="12" t="str">
        <f>Data!O5379</f>
        <v>Transferencia bancaria</v>
      </c>
      <c r="L5379" s="12" t="str">
        <f>Data!P5379</f>
        <v>Nuevo</v>
      </c>
    </row>
    <row r="5380">
      <c r="A5380" s="11">
        <v>5379.0</v>
      </c>
      <c r="B5380" s="14">
        <f>Data!D5380</f>
        <v>44479</v>
      </c>
      <c r="C5380" s="12">
        <f>IFERROR(VLOOKUP(Data!B5380, Minorista!$A$2:$B$100, 2, FALSE), "")</f>
        <v>4</v>
      </c>
      <c r="D5380" s="12">
        <f t="array" ref="D5380">INDEX(Producto!$A$2:$A$500, MATCH(Data!H5380, Producto!$B$2:$B$500, 0))</f>
        <v>6</v>
      </c>
      <c r="E5380" s="12">
        <f>VLOOKUP(Data!E5380 &amp; Data!F5380 &amp; Data!G5380, Ubicacion!$A$2:$B$1000, 2, FALSE)</f>
        <v>21</v>
      </c>
      <c r="F5380" s="15">
        <f>Data!J5380</f>
        <v>156</v>
      </c>
      <c r="G5380" s="16">
        <f>Data!I5380</f>
        <v>64</v>
      </c>
      <c r="H5380" s="17">
        <f>Data!K5380</f>
        <v>9984</v>
      </c>
      <c r="I5380" s="17">
        <f>Data!L5380</f>
        <v>6190.08</v>
      </c>
      <c r="J5380" s="12" t="str">
        <f>Data!N5380</f>
        <v>Online</v>
      </c>
      <c r="K5380" s="12" t="str">
        <f>Data!O5380</f>
        <v>Tarjeta</v>
      </c>
      <c r="L5380" s="12" t="str">
        <f>Data!P5380</f>
        <v>Recurrente</v>
      </c>
    </row>
    <row r="5381">
      <c r="A5381" s="11">
        <v>5380.0</v>
      </c>
      <c r="B5381" s="14">
        <f>Data!D5381</f>
        <v>44509</v>
      </c>
      <c r="C5381" s="12">
        <f>IFERROR(VLOOKUP(Data!B5381, Minorista!$A$2:$B$100, 2, FALSE), "")</f>
        <v>4</v>
      </c>
      <c r="D5381" s="12">
        <f t="array" ref="D5381">INDEX(Producto!$A$2:$A$500, MATCH(Data!H5381, Producto!$B$2:$B$500, 0))</f>
        <v>1</v>
      </c>
      <c r="E5381" s="12">
        <f>VLOOKUP(Data!E5381 &amp; Data!F5381 &amp; Data!G5381, Ubicacion!$A$2:$B$1000, 2, FALSE)</f>
        <v>21</v>
      </c>
      <c r="F5381" s="15">
        <f>Data!J5381</f>
        <v>217</v>
      </c>
      <c r="G5381" s="16">
        <f>Data!I5381</f>
        <v>56</v>
      </c>
      <c r="H5381" s="17">
        <f>Data!K5381</f>
        <v>12152</v>
      </c>
      <c r="I5381" s="17">
        <f>Data!L5381</f>
        <v>6683.6</v>
      </c>
      <c r="J5381" s="12" t="str">
        <f>Data!N5381</f>
        <v>Online</v>
      </c>
      <c r="K5381" s="12" t="str">
        <f>Data!O5381</f>
        <v>Tarjeta</v>
      </c>
      <c r="L5381" s="12" t="str">
        <f>Data!P5381</f>
        <v>Recurrente</v>
      </c>
    </row>
    <row r="5382">
      <c r="A5382" s="11">
        <v>5381.0</v>
      </c>
      <c r="B5382" s="14">
        <f>Data!D5382</f>
        <v>44509</v>
      </c>
      <c r="C5382" s="12">
        <f>IFERROR(VLOOKUP(Data!B5382, Minorista!$A$2:$B$100, 2, FALSE), "")</f>
        <v>4</v>
      </c>
      <c r="D5382" s="12">
        <f t="array" ref="D5382">INDEX(Producto!$A$2:$A$500, MATCH(Data!H5382, Producto!$B$2:$B$500, 0))</f>
        <v>2</v>
      </c>
      <c r="E5382" s="12">
        <f>VLOOKUP(Data!E5382 &amp; Data!F5382 &amp; Data!G5382, Ubicacion!$A$2:$B$1000, 2, FALSE)</f>
        <v>21</v>
      </c>
      <c r="F5382" s="15">
        <f>Data!J5382</f>
        <v>162</v>
      </c>
      <c r="G5382" s="16">
        <f>Data!I5382</f>
        <v>49</v>
      </c>
      <c r="H5382" s="17">
        <f>Data!K5382</f>
        <v>7938</v>
      </c>
      <c r="I5382" s="17">
        <f>Data!L5382</f>
        <v>3889.62</v>
      </c>
      <c r="J5382" s="12" t="str">
        <f>Data!N5382</f>
        <v>Online</v>
      </c>
      <c r="K5382" s="12" t="str">
        <f>Data!O5382</f>
        <v>Transferencia bancaria</v>
      </c>
      <c r="L5382" s="12" t="str">
        <f>Data!P5382</f>
        <v>Recurrente</v>
      </c>
    </row>
    <row r="5383">
      <c r="A5383" s="11">
        <v>5382.0</v>
      </c>
      <c r="B5383" s="14">
        <f>Data!D5383</f>
        <v>44509</v>
      </c>
      <c r="C5383" s="12">
        <f>IFERROR(VLOOKUP(Data!B5383, Minorista!$A$2:$B$100, 2, FALSE), "")</f>
        <v>4</v>
      </c>
      <c r="D5383" s="12">
        <f t="array" ref="D5383">INDEX(Producto!$A$2:$A$500, MATCH(Data!H5383, Producto!$B$2:$B$500, 0))</f>
        <v>3</v>
      </c>
      <c r="E5383" s="12">
        <f>VLOOKUP(Data!E5383 &amp; Data!F5383 &amp; Data!G5383, Ubicacion!$A$2:$B$1000, 2, FALSE)</f>
        <v>21</v>
      </c>
      <c r="F5383" s="15">
        <f>Data!J5383</f>
        <v>147</v>
      </c>
      <c r="G5383" s="16">
        <f>Data!I5383</f>
        <v>45</v>
      </c>
      <c r="H5383" s="17">
        <f>Data!K5383</f>
        <v>6615</v>
      </c>
      <c r="I5383" s="17">
        <f>Data!L5383</f>
        <v>2381.4</v>
      </c>
      <c r="J5383" s="12" t="str">
        <f>Data!N5383</f>
        <v>Online</v>
      </c>
      <c r="K5383" s="12" t="str">
        <f>Data!O5383</f>
        <v>Efectivo</v>
      </c>
      <c r="L5383" s="12" t="str">
        <f>Data!P5383</f>
        <v>Nuevo</v>
      </c>
    </row>
    <row r="5384">
      <c r="A5384" s="11">
        <v>5383.0</v>
      </c>
      <c r="B5384" s="14">
        <f>Data!D5384</f>
        <v>44509</v>
      </c>
      <c r="C5384" s="12">
        <f>IFERROR(VLOOKUP(Data!B5384, Minorista!$A$2:$B$100, 2, FALSE), "")</f>
        <v>4</v>
      </c>
      <c r="D5384" s="12">
        <f t="array" ref="D5384">INDEX(Producto!$A$2:$A$500, MATCH(Data!H5384, Producto!$B$2:$B$500, 0))</f>
        <v>4</v>
      </c>
      <c r="E5384" s="12">
        <f>VLOOKUP(Data!E5384 &amp; Data!F5384 &amp; Data!G5384, Ubicacion!$A$2:$B$1000, 2, FALSE)</f>
        <v>21</v>
      </c>
      <c r="F5384" s="15">
        <f>Data!J5384</f>
        <v>144</v>
      </c>
      <c r="G5384" s="16">
        <f>Data!I5384</f>
        <v>47</v>
      </c>
      <c r="H5384" s="17">
        <f>Data!K5384</f>
        <v>6768</v>
      </c>
      <c r="I5384" s="17">
        <f>Data!L5384</f>
        <v>2707.2</v>
      </c>
      <c r="J5384" s="12" t="str">
        <f>Data!N5384</f>
        <v>Online</v>
      </c>
      <c r="K5384" s="12" t="str">
        <f>Data!O5384</f>
        <v>Efectivo</v>
      </c>
      <c r="L5384" s="12" t="str">
        <f>Data!P5384</f>
        <v>Nuevo</v>
      </c>
    </row>
    <row r="5385">
      <c r="A5385" s="11">
        <v>5384.0</v>
      </c>
      <c r="B5385" s="14">
        <f>Data!D5385</f>
        <v>44509</v>
      </c>
      <c r="C5385" s="12">
        <f>IFERROR(VLOOKUP(Data!B5385, Minorista!$A$2:$B$100, 2, FALSE), "")</f>
        <v>4</v>
      </c>
      <c r="D5385" s="12">
        <f t="array" ref="D5385">INDEX(Producto!$A$2:$A$500, MATCH(Data!H5385, Producto!$B$2:$B$500, 0))</f>
        <v>5</v>
      </c>
      <c r="E5385" s="12">
        <f>VLOOKUP(Data!E5385 &amp; Data!F5385 &amp; Data!G5385, Ubicacion!$A$2:$B$1000, 2, FALSE)</f>
        <v>21</v>
      </c>
      <c r="F5385" s="15">
        <f>Data!J5385</f>
        <v>154</v>
      </c>
      <c r="G5385" s="16">
        <f>Data!I5385</f>
        <v>62</v>
      </c>
      <c r="H5385" s="17">
        <f>Data!K5385</f>
        <v>9548</v>
      </c>
      <c r="I5385" s="17">
        <f>Data!L5385</f>
        <v>4296.6</v>
      </c>
      <c r="J5385" s="12" t="str">
        <f>Data!N5385</f>
        <v>Online</v>
      </c>
      <c r="K5385" s="12" t="str">
        <f>Data!O5385</f>
        <v>Transferencia bancaria</v>
      </c>
      <c r="L5385" s="12" t="str">
        <f>Data!P5385</f>
        <v>Nuevo</v>
      </c>
    </row>
    <row r="5386">
      <c r="A5386" s="11">
        <v>5385.0</v>
      </c>
      <c r="B5386" s="14">
        <f>Data!D5386</f>
        <v>44509</v>
      </c>
      <c r="C5386" s="12">
        <f>IFERROR(VLOOKUP(Data!B5386, Minorista!$A$2:$B$100, 2, FALSE), "")</f>
        <v>4</v>
      </c>
      <c r="D5386" s="12">
        <f t="array" ref="D5386">INDEX(Producto!$A$2:$A$500, MATCH(Data!H5386, Producto!$B$2:$B$500, 0))</f>
        <v>6</v>
      </c>
      <c r="E5386" s="12">
        <f>VLOOKUP(Data!E5386 &amp; Data!F5386 &amp; Data!G5386, Ubicacion!$A$2:$B$1000, 2, FALSE)</f>
        <v>21</v>
      </c>
      <c r="F5386" s="15">
        <f>Data!J5386</f>
        <v>176</v>
      </c>
      <c r="G5386" s="16">
        <f>Data!I5386</f>
        <v>68</v>
      </c>
      <c r="H5386" s="17">
        <f>Data!K5386</f>
        <v>11968</v>
      </c>
      <c r="I5386" s="17">
        <f>Data!L5386</f>
        <v>7659.52</v>
      </c>
      <c r="J5386" s="12" t="str">
        <f>Data!N5386</f>
        <v>Online</v>
      </c>
      <c r="K5386" s="12" t="str">
        <f>Data!O5386</f>
        <v>Efectivo</v>
      </c>
      <c r="L5386" s="12" t="str">
        <f>Data!P5386</f>
        <v>Nuevo</v>
      </c>
    </row>
    <row r="5387">
      <c r="A5387" s="11">
        <v>5386.0</v>
      </c>
      <c r="B5387" s="14">
        <f>Data!D5387</f>
        <v>44538</v>
      </c>
      <c r="C5387" s="12">
        <f>IFERROR(VLOOKUP(Data!B5387, Minorista!$A$2:$B$100, 2, FALSE), "")</f>
        <v>4</v>
      </c>
      <c r="D5387" s="12">
        <f t="array" ref="D5387">INDEX(Producto!$A$2:$A$500, MATCH(Data!H5387, Producto!$B$2:$B$500, 0))</f>
        <v>1</v>
      </c>
      <c r="E5387" s="12">
        <f>VLOOKUP(Data!E5387 &amp; Data!F5387 &amp; Data!G5387, Ubicacion!$A$2:$B$1000, 2, FALSE)</f>
        <v>21</v>
      </c>
      <c r="F5387" s="15">
        <f>Data!J5387</f>
        <v>245</v>
      </c>
      <c r="G5387" s="16">
        <f>Data!I5387</f>
        <v>59</v>
      </c>
      <c r="H5387" s="17">
        <f>Data!K5387</f>
        <v>14455</v>
      </c>
      <c r="I5387" s="17">
        <f>Data!L5387</f>
        <v>8383.9</v>
      </c>
      <c r="J5387" s="12" t="str">
        <f>Data!N5387</f>
        <v>Online</v>
      </c>
      <c r="K5387" s="12" t="str">
        <f>Data!O5387</f>
        <v>Transferencia bancaria</v>
      </c>
      <c r="L5387" s="12" t="str">
        <f>Data!P5387</f>
        <v>Nuevo</v>
      </c>
    </row>
    <row r="5388">
      <c r="A5388" s="11">
        <v>5387.0</v>
      </c>
      <c r="B5388" s="14">
        <f>Data!D5388</f>
        <v>44538</v>
      </c>
      <c r="C5388" s="12">
        <f>IFERROR(VLOOKUP(Data!B5388, Minorista!$A$2:$B$100, 2, FALSE), "")</f>
        <v>4</v>
      </c>
      <c r="D5388" s="12">
        <f t="array" ref="D5388">INDEX(Producto!$A$2:$A$500, MATCH(Data!H5388, Producto!$B$2:$B$500, 0))</f>
        <v>2</v>
      </c>
      <c r="E5388" s="12">
        <f>VLOOKUP(Data!E5388 &amp; Data!F5388 &amp; Data!G5388, Ubicacion!$A$2:$B$1000, 2, FALSE)</f>
        <v>21</v>
      </c>
      <c r="F5388" s="15">
        <f>Data!J5388</f>
        <v>169</v>
      </c>
      <c r="G5388" s="16">
        <f>Data!I5388</f>
        <v>51</v>
      </c>
      <c r="H5388" s="17">
        <f>Data!K5388</f>
        <v>8619</v>
      </c>
      <c r="I5388" s="17">
        <f>Data!L5388</f>
        <v>4309.5</v>
      </c>
      <c r="J5388" s="12" t="str">
        <f>Data!N5388</f>
        <v>Online</v>
      </c>
      <c r="K5388" s="12" t="str">
        <f>Data!O5388</f>
        <v>Efectivo</v>
      </c>
      <c r="L5388" s="12" t="str">
        <f>Data!P5388</f>
        <v>Recurrente</v>
      </c>
    </row>
    <row r="5389">
      <c r="A5389" s="11">
        <v>5388.0</v>
      </c>
      <c r="B5389" s="14">
        <f>Data!D5389</f>
        <v>44538</v>
      </c>
      <c r="C5389" s="12">
        <f>IFERROR(VLOOKUP(Data!B5389, Minorista!$A$2:$B$100, 2, FALSE), "")</f>
        <v>5</v>
      </c>
      <c r="D5389" s="12">
        <f t="array" ref="D5389">INDEX(Producto!$A$2:$A$500, MATCH(Data!H5389, Producto!$B$2:$B$500, 0))</f>
        <v>3</v>
      </c>
      <c r="E5389" s="12">
        <f>VLOOKUP(Data!E5389 &amp; Data!F5389 &amp; Data!G5389, Ubicacion!$A$2:$B$1000, 2, FALSE)</f>
        <v>21</v>
      </c>
      <c r="F5389" s="15">
        <f>Data!J5389</f>
        <v>163</v>
      </c>
      <c r="G5389" s="16">
        <f>Data!I5389</f>
        <v>52</v>
      </c>
      <c r="H5389" s="17">
        <f>Data!K5389</f>
        <v>8476</v>
      </c>
      <c r="I5389" s="17">
        <f>Data!L5389</f>
        <v>3305.64</v>
      </c>
      <c r="J5389" s="12" t="str">
        <f>Data!N5389</f>
        <v>Online</v>
      </c>
      <c r="K5389" s="12" t="str">
        <f>Data!O5389</f>
        <v>Efectivo</v>
      </c>
      <c r="L5389" s="12" t="str">
        <f>Data!P5389</f>
        <v>Nuevo</v>
      </c>
    </row>
    <row r="5390">
      <c r="A5390" s="11">
        <v>5389.0</v>
      </c>
      <c r="B5390" s="14">
        <f>Data!D5390</f>
        <v>44538</v>
      </c>
      <c r="C5390" s="12">
        <f>IFERROR(VLOOKUP(Data!B5390, Minorista!$A$2:$B$100, 2, FALSE), "")</f>
        <v>5</v>
      </c>
      <c r="D5390" s="12">
        <f t="array" ref="D5390">INDEX(Producto!$A$2:$A$500, MATCH(Data!H5390, Producto!$B$2:$B$500, 0))</f>
        <v>4</v>
      </c>
      <c r="E5390" s="12">
        <f>VLOOKUP(Data!E5390 &amp; Data!F5390 &amp; Data!G5390, Ubicacion!$A$2:$B$1000, 2, FALSE)</f>
        <v>21</v>
      </c>
      <c r="F5390" s="15">
        <f>Data!J5390</f>
        <v>155</v>
      </c>
      <c r="G5390" s="16">
        <f>Data!I5390</f>
        <v>54</v>
      </c>
      <c r="H5390" s="17">
        <f>Data!K5390</f>
        <v>8370</v>
      </c>
      <c r="I5390" s="17">
        <f>Data!L5390</f>
        <v>3431.7</v>
      </c>
      <c r="J5390" s="12" t="str">
        <f>Data!N5390</f>
        <v>Online</v>
      </c>
      <c r="K5390" s="12" t="str">
        <f>Data!O5390</f>
        <v>Efectivo</v>
      </c>
      <c r="L5390" s="12" t="str">
        <f>Data!P5390</f>
        <v>Recurrente</v>
      </c>
    </row>
    <row r="5391">
      <c r="A5391" s="11">
        <v>5390.0</v>
      </c>
      <c r="B5391" s="14">
        <f>Data!D5391</f>
        <v>44538</v>
      </c>
      <c r="C5391" s="12">
        <f>IFERROR(VLOOKUP(Data!B5391, Minorista!$A$2:$B$100, 2, FALSE), "")</f>
        <v>5</v>
      </c>
      <c r="D5391" s="12">
        <f t="array" ref="D5391">INDEX(Producto!$A$2:$A$500, MATCH(Data!H5391, Producto!$B$2:$B$500, 0))</f>
        <v>5</v>
      </c>
      <c r="E5391" s="12">
        <f>VLOOKUP(Data!E5391 &amp; Data!F5391 &amp; Data!G5391, Ubicacion!$A$2:$B$1000, 2, FALSE)</f>
        <v>21</v>
      </c>
      <c r="F5391" s="15">
        <f>Data!J5391</f>
        <v>155</v>
      </c>
      <c r="G5391" s="16">
        <f>Data!I5391</f>
        <v>60</v>
      </c>
      <c r="H5391" s="17">
        <f>Data!K5391</f>
        <v>9300</v>
      </c>
      <c r="I5391" s="17">
        <f>Data!L5391</f>
        <v>4278</v>
      </c>
      <c r="J5391" s="12" t="str">
        <f>Data!N5391</f>
        <v>Online</v>
      </c>
      <c r="K5391" s="12" t="str">
        <f>Data!O5391</f>
        <v>Transferencia bancaria</v>
      </c>
      <c r="L5391" s="12" t="str">
        <f>Data!P5391</f>
        <v>Recurrente</v>
      </c>
    </row>
    <row r="5392">
      <c r="A5392" s="11">
        <v>5391.0</v>
      </c>
      <c r="B5392" s="14">
        <f>Data!D5392</f>
        <v>44538</v>
      </c>
      <c r="C5392" s="12">
        <f>IFERROR(VLOOKUP(Data!B5392, Minorista!$A$2:$B$100, 2, FALSE), "")</f>
        <v>5</v>
      </c>
      <c r="D5392" s="12">
        <f t="array" ref="D5392">INDEX(Producto!$A$2:$A$500, MATCH(Data!H5392, Producto!$B$2:$B$500, 0))</f>
        <v>6</v>
      </c>
      <c r="E5392" s="12">
        <f>VLOOKUP(Data!E5392 &amp; Data!F5392 &amp; Data!G5392, Ubicacion!$A$2:$B$1000, 2, FALSE)</f>
        <v>21</v>
      </c>
      <c r="F5392" s="15">
        <f>Data!J5392</f>
        <v>182</v>
      </c>
      <c r="G5392" s="16">
        <f>Data!I5392</f>
        <v>69</v>
      </c>
      <c r="H5392" s="17">
        <f>Data!K5392</f>
        <v>12558</v>
      </c>
      <c r="I5392" s="17">
        <f>Data!L5392</f>
        <v>8037.12</v>
      </c>
      <c r="J5392" s="12" t="str">
        <f>Data!N5392</f>
        <v>Online</v>
      </c>
      <c r="K5392" s="12" t="str">
        <f>Data!O5392</f>
        <v>Transferencia bancaria</v>
      </c>
      <c r="L5392" s="12" t="str">
        <f>Data!P5392</f>
        <v>Nuevo</v>
      </c>
    </row>
    <row r="5393">
      <c r="A5393" s="11">
        <v>5392.0</v>
      </c>
      <c r="B5393" s="14">
        <f>Data!D5393</f>
        <v>44210</v>
      </c>
      <c r="C5393" s="12">
        <f>IFERROR(VLOOKUP(Data!B5393, Minorista!$A$2:$B$100, 2, FALSE), "")</f>
        <v>5</v>
      </c>
      <c r="D5393" s="12">
        <f t="array" ref="D5393">INDEX(Producto!$A$2:$A$500, MATCH(Data!H5393, Producto!$B$2:$B$500, 0))</f>
        <v>1</v>
      </c>
      <c r="E5393" s="12">
        <f>VLOOKUP(Data!E5393 &amp; Data!F5393 &amp; Data!G5393, Ubicacion!$A$2:$B$1000, 2, FALSE)</f>
        <v>21</v>
      </c>
      <c r="F5393" s="15">
        <f>Data!J5393</f>
        <v>216</v>
      </c>
      <c r="G5393" s="16">
        <f>Data!I5393</f>
        <v>39</v>
      </c>
      <c r="H5393" s="17">
        <f>Data!K5393</f>
        <v>8424</v>
      </c>
      <c r="I5393" s="17">
        <f>Data!L5393</f>
        <v>5307.12</v>
      </c>
      <c r="J5393" s="12" t="str">
        <f>Data!N5393</f>
        <v>Online</v>
      </c>
      <c r="K5393" s="12" t="str">
        <f>Data!O5393</f>
        <v>Transferencia bancaria</v>
      </c>
      <c r="L5393" s="12" t="str">
        <f>Data!P5393</f>
        <v>Recurrente</v>
      </c>
    </row>
    <row r="5394">
      <c r="A5394" s="11">
        <v>5393.0</v>
      </c>
      <c r="B5394" s="14">
        <f>Data!D5394</f>
        <v>44210</v>
      </c>
      <c r="C5394" s="12">
        <f>IFERROR(VLOOKUP(Data!B5394, Minorista!$A$2:$B$100, 2, FALSE), "")</f>
        <v>5</v>
      </c>
      <c r="D5394" s="12">
        <f t="array" ref="D5394">INDEX(Producto!$A$2:$A$500, MATCH(Data!H5394, Producto!$B$2:$B$500, 0))</f>
        <v>2</v>
      </c>
      <c r="E5394" s="12">
        <f>VLOOKUP(Data!E5394 &amp; Data!F5394 &amp; Data!G5394, Ubicacion!$A$2:$B$1000, 2, FALSE)</f>
        <v>21</v>
      </c>
      <c r="F5394" s="15">
        <f>Data!J5394</f>
        <v>156</v>
      </c>
      <c r="G5394" s="16">
        <f>Data!I5394</f>
        <v>39</v>
      </c>
      <c r="H5394" s="17">
        <f>Data!K5394</f>
        <v>6084</v>
      </c>
      <c r="I5394" s="17">
        <f>Data!L5394</f>
        <v>2737.8</v>
      </c>
      <c r="J5394" s="12" t="str">
        <f>Data!N5394</f>
        <v>Online</v>
      </c>
      <c r="K5394" s="12" t="str">
        <f>Data!O5394</f>
        <v>Efectivo</v>
      </c>
      <c r="L5394" s="12" t="str">
        <f>Data!P5394</f>
        <v>Nuevo</v>
      </c>
    </row>
    <row r="5395">
      <c r="A5395" s="11">
        <v>5394.0</v>
      </c>
      <c r="B5395" s="14">
        <f>Data!D5395</f>
        <v>44210</v>
      </c>
      <c r="C5395" s="12">
        <f>IFERROR(VLOOKUP(Data!B5395, Minorista!$A$2:$B$100, 2, FALSE), "")</f>
        <v>5</v>
      </c>
      <c r="D5395" s="12">
        <f t="array" ref="D5395">INDEX(Producto!$A$2:$A$500, MATCH(Data!H5395, Producto!$B$2:$B$500, 0))</f>
        <v>3</v>
      </c>
      <c r="E5395" s="12">
        <f>VLOOKUP(Data!E5395 &amp; Data!F5395 &amp; Data!G5395, Ubicacion!$A$2:$B$1000, 2, FALSE)</f>
        <v>21</v>
      </c>
      <c r="F5395" s="15">
        <f>Data!J5395</f>
        <v>168</v>
      </c>
      <c r="G5395" s="16">
        <f>Data!I5395</f>
        <v>29</v>
      </c>
      <c r="H5395" s="17">
        <f>Data!K5395</f>
        <v>4872</v>
      </c>
      <c r="I5395" s="17">
        <f>Data!L5395</f>
        <v>2338.56</v>
      </c>
      <c r="J5395" s="12" t="str">
        <f>Data!N5395</f>
        <v>Online</v>
      </c>
      <c r="K5395" s="12" t="str">
        <f>Data!O5395</f>
        <v>Transferencia bancaria</v>
      </c>
      <c r="L5395" s="12" t="str">
        <f>Data!P5395</f>
        <v>Recurrente</v>
      </c>
    </row>
    <row r="5396">
      <c r="A5396" s="11">
        <v>5395.0</v>
      </c>
      <c r="B5396" s="14">
        <f>Data!D5396</f>
        <v>44210</v>
      </c>
      <c r="C5396" s="12">
        <f>IFERROR(VLOOKUP(Data!B5396, Minorista!$A$2:$B$100, 2, FALSE), "")</f>
        <v>5</v>
      </c>
      <c r="D5396" s="12">
        <f t="array" ref="D5396">INDEX(Producto!$A$2:$A$500, MATCH(Data!H5396, Producto!$B$2:$B$500, 0))</f>
        <v>4</v>
      </c>
      <c r="E5396" s="12">
        <f>VLOOKUP(Data!E5396 &amp; Data!F5396 &amp; Data!G5396, Ubicacion!$A$2:$B$1000, 2, FALSE)</f>
        <v>21</v>
      </c>
      <c r="F5396" s="15">
        <f>Data!J5396</f>
        <v>131</v>
      </c>
      <c r="G5396" s="16">
        <f>Data!I5396</f>
        <v>34</v>
      </c>
      <c r="H5396" s="17">
        <f>Data!K5396</f>
        <v>4454</v>
      </c>
      <c r="I5396" s="17">
        <f>Data!L5396</f>
        <v>2093.38</v>
      </c>
      <c r="J5396" s="12" t="str">
        <f>Data!N5396</f>
        <v>Online</v>
      </c>
      <c r="K5396" s="12" t="str">
        <f>Data!O5396</f>
        <v>Tarjeta</v>
      </c>
      <c r="L5396" s="12" t="str">
        <f>Data!P5396</f>
        <v>Recurrente</v>
      </c>
    </row>
    <row r="5397">
      <c r="A5397" s="11">
        <v>5396.0</v>
      </c>
      <c r="B5397" s="14">
        <f>Data!D5397</f>
        <v>44210</v>
      </c>
      <c r="C5397" s="12">
        <f>IFERROR(VLOOKUP(Data!B5397, Minorista!$A$2:$B$100, 2, FALSE), "")</f>
        <v>5</v>
      </c>
      <c r="D5397" s="12">
        <f t="array" ref="D5397">INDEX(Producto!$A$2:$A$500, MATCH(Data!H5397, Producto!$B$2:$B$500, 0))</f>
        <v>5</v>
      </c>
      <c r="E5397" s="12">
        <f>VLOOKUP(Data!E5397 &amp; Data!F5397 &amp; Data!G5397, Ubicacion!$A$2:$B$1000, 2, FALSE)</f>
        <v>21</v>
      </c>
      <c r="F5397" s="15">
        <f>Data!J5397</f>
        <v>145</v>
      </c>
      <c r="G5397" s="16">
        <f>Data!I5397</f>
        <v>49</v>
      </c>
      <c r="H5397" s="17">
        <f>Data!K5397</f>
        <v>7105</v>
      </c>
      <c r="I5397" s="17">
        <f>Data!L5397</f>
        <v>3197.25</v>
      </c>
      <c r="J5397" s="12" t="str">
        <f>Data!N5397</f>
        <v>Online</v>
      </c>
      <c r="K5397" s="12" t="str">
        <f>Data!O5397</f>
        <v>Transferencia bancaria</v>
      </c>
      <c r="L5397" s="12" t="str">
        <f>Data!P5397</f>
        <v>Recurrente</v>
      </c>
    </row>
    <row r="5398">
      <c r="A5398" s="11">
        <v>5397.0</v>
      </c>
      <c r="B5398" s="14">
        <f>Data!D5398</f>
        <v>44210</v>
      </c>
      <c r="C5398" s="12">
        <f>IFERROR(VLOOKUP(Data!B5398, Minorista!$A$2:$B$100, 2, FALSE), "")</f>
        <v>5</v>
      </c>
      <c r="D5398" s="12">
        <f t="array" ref="D5398">INDEX(Producto!$A$2:$A$500, MATCH(Data!H5398, Producto!$B$2:$B$500, 0))</f>
        <v>6</v>
      </c>
      <c r="E5398" s="12">
        <f>VLOOKUP(Data!E5398 &amp; Data!F5398 &amp; Data!G5398, Ubicacion!$A$2:$B$1000, 2, FALSE)</f>
        <v>21</v>
      </c>
      <c r="F5398" s="15">
        <f>Data!J5398</f>
        <v>156</v>
      </c>
      <c r="G5398" s="16">
        <f>Data!I5398</f>
        <v>38</v>
      </c>
      <c r="H5398" s="17">
        <f>Data!K5398</f>
        <v>5928</v>
      </c>
      <c r="I5398" s="17">
        <f>Data!L5398</f>
        <v>2371.2</v>
      </c>
      <c r="J5398" s="12" t="str">
        <f>Data!N5398</f>
        <v>Online</v>
      </c>
      <c r="K5398" s="12" t="str">
        <f>Data!O5398</f>
        <v>Tarjeta</v>
      </c>
      <c r="L5398" s="12" t="str">
        <f>Data!P5398</f>
        <v>Recurrente</v>
      </c>
    </row>
    <row r="5399">
      <c r="A5399" s="11">
        <v>5398.0</v>
      </c>
      <c r="B5399" s="14">
        <f>Data!D5399</f>
        <v>44239</v>
      </c>
      <c r="C5399" s="12">
        <f>IFERROR(VLOOKUP(Data!B5399, Minorista!$A$2:$B$100, 2, FALSE), "")</f>
        <v>5</v>
      </c>
      <c r="D5399" s="12">
        <f t="array" ref="D5399">INDEX(Producto!$A$2:$A$500, MATCH(Data!H5399, Producto!$B$2:$B$500, 0))</f>
        <v>1</v>
      </c>
      <c r="E5399" s="12">
        <f>VLOOKUP(Data!E5399 &amp; Data!F5399 &amp; Data!G5399, Ubicacion!$A$2:$B$1000, 2, FALSE)</f>
        <v>21</v>
      </c>
      <c r="F5399" s="15">
        <f>Data!J5399</f>
        <v>238</v>
      </c>
      <c r="G5399" s="16">
        <f>Data!I5399</f>
        <v>37</v>
      </c>
      <c r="H5399" s="17">
        <f>Data!K5399</f>
        <v>8806</v>
      </c>
      <c r="I5399" s="17">
        <f>Data!L5399</f>
        <v>5371.66</v>
      </c>
      <c r="J5399" s="12" t="str">
        <f>Data!N5399</f>
        <v>Online</v>
      </c>
      <c r="K5399" s="12" t="str">
        <f>Data!O5399</f>
        <v>Efectivo</v>
      </c>
      <c r="L5399" s="12" t="str">
        <f>Data!P5399</f>
        <v>Nuevo</v>
      </c>
    </row>
    <row r="5400">
      <c r="A5400" s="11">
        <v>5399.0</v>
      </c>
      <c r="B5400" s="14">
        <f>Data!D5400</f>
        <v>44239</v>
      </c>
      <c r="C5400" s="12">
        <f>IFERROR(VLOOKUP(Data!B5400, Minorista!$A$2:$B$100, 2, FALSE), "")</f>
        <v>5</v>
      </c>
      <c r="D5400" s="12">
        <f t="array" ref="D5400">INDEX(Producto!$A$2:$A$500, MATCH(Data!H5400, Producto!$B$2:$B$500, 0))</f>
        <v>2</v>
      </c>
      <c r="E5400" s="12">
        <f>VLOOKUP(Data!E5400 &amp; Data!F5400 &amp; Data!G5400, Ubicacion!$A$2:$B$1000, 2, FALSE)</f>
        <v>21</v>
      </c>
      <c r="F5400" s="15">
        <f>Data!J5400</f>
        <v>145</v>
      </c>
      <c r="G5400" s="16">
        <f>Data!I5400</f>
        <v>37</v>
      </c>
      <c r="H5400" s="17">
        <f>Data!K5400</f>
        <v>5365</v>
      </c>
      <c r="I5400" s="17">
        <f>Data!L5400</f>
        <v>2199.65</v>
      </c>
      <c r="J5400" s="12" t="str">
        <f>Data!N5400</f>
        <v>Online</v>
      </c>
      <c r="K5400" s="12" t="str">
        <f>Data!O5400</f>
        <v>Transferencia bancaria</v>
      </c>
      <c r="L5400" s="12" t="str">
        <f>Data!P5400</f>
        <v>Nuevo</v>
      </c>
    </row>
    <row r="5401">
      <c r="A5401" s="11">
        <v>5400.0</v>
      </c>
      <c r="B5401" s="14">
        <f>Data!D5401</f>
        <v>44239</v>
      </c>
      <c r="C5401" s="12">
        <f>IFERROR(VLOOKUP(Data!B5401, Minorista!$A$2:$B$100, 2, FALSE), "")</f>
        <v>5</v>
      </c>
      <c r="D5401" s="12">
        <f t="array" ref="D5401">INDEX(Producto!$A$2:$A$500, MATCH(Data!H5401, Producto!$B$2:$B$500, 0))</f>
        <v>3</v>
      </c>
      <c r="E5401" s="12">
        <f>VLOOKUP(Data!E5401 &amp; Data!F5401 &amp; Data!G5401, Ubicacion!$A$2:$B$1000, 2, FALSE)</f>
        <v>21</v>
      </c>
      <c r="F5401" s="15">
        <f>Data!J5401</f>
        <v>143</v>
      </c>
      <c r="G5401" s="16">
        <f>Data!I5401</f>
        <v>29</v>
      </c>
      <c r="H5401" s="17">
        <f>Data!K5401</f>
        <v>4147</v>
      </c>
      <c r="I5401" s="17">
        <f>Data!L5401</f>
        <v>2032.03</v>
      </c>
      <c r="J5401" s="12" t="str">
        <f>Data!N5401</f>
        <v>Online</v>
      </c>
      <c r="K5401" s="12" t="str">
        <f>Data!O5401</f>
        <v>Efectivo</v>
      </c>
      <c r="L5401" s="12" t="str">
        <f>Data!P5401</f>
        <v>Nuevo</v>
      </c>
    </row>
    <row r="5402">
      <c r="A5402" s="11">
        <v>5401.0</v>
      </c>
      <c r="B5402" s="14">
        <f>Data!D5402</f>
        <v>44239</v>
      </c>
      <c r="C5402" s="12">
        <f>IFERROR(VLOOKUP(Data!B5402, Minorista!$A$2:$B$100, 2, FALSE), "")</f>
        <v>5</v>
      </c>
      <c r="D5402" s="12">
        <f t="array" ref="D5402">INDEX(Producto!$A$2:$A$500, MATCH(Data!H5402, Producto!$B$2:$B$500, 0))</f>
        <v>4</v>
      </c>
      <c r="E5402" s="12">
        <f>VLOOKUP(Data!E5402 &amp; Data!F5402 &amp; Data!G5402, Ubicacion!$A$2:$B$1000, 2, FALSE)</f>
        <v>22</v>
      </c>
      <c r="F5402" s="15">
        <f>Data!J5402</f>
        <v>123</v>
      </c>
      <c r="G5402" s="16">
        <f>Data!I5402</f>
        <v>32</v>
      </c>
      <c r="H5402" s="17">
        <f>Data!K5402</f>
        <v>3936</v>
      </c>
      <c r="I5402" s="17">
        <f>Data!L5402</f>
        <v>1889.28</v>
      </c>
      <c r="J5402" s="12" t="str">
        <f>Data!N5402</f>
        <v>Online</v>
      </c>
      <c r="K5402" s="12" t="str">
        <f>Data!O5402</f>
        <v>Transferencia bancaria</v>
      </c>
      <c r="L5402" s="12" t="str">
        <f>Data!P5402</f>
        <v>Nuevo</v>
      </c>
    </row>
    <row r="5403">
      <c r="A5403" s="11">
        <v>5402.0</v>
      </c>
      <c r="B5403" s="14">
        <f>Data!D5403</f>
        <v>44239</v>
      </c>
      <c r="C5403" s="12">
        <f>IFERROR(VLOOKUP(Data!B5403, Minorista!$A$2:$B$100, 2, FALSE), "")</f>
        <v>5</v>
      </c>
      <c r="D5403" s="12">
        <f t="array" ref="D5403">INDEX(Producto!$A$2:$A$500, MATCH(Data!H5403, Producto!$B$2:$B$500, 0))</f>
        <v>5</v>
      </c>
      <c r="E5403" s="12">
        <f>VLOOKUP(Data!E5403 &amp; Data!F5403 &amp; Data!G5403, Ubicacion!$A$2:$B$1000, 2, FALSE)</f>
        <v>22</v>
      </c>
      <c r="F5403" s="15">
        <f>Data!J5403</f>
        <v>145</v>
      </c>
      <c r="G5403" s="16">
        <f>Data!I5403</f>
        <v>47</v>
      </c>
      <c r="H5403" s="17">
        <f>Data!K5403</f>
        <v>6815</v>
      </c>
      <c r="I5403" s="17">
        <f>Data!L5403</f>
        <v>2794.15</v>
      </c>
      <c r="J5403" s="12" t="str">
        <f>Data!N5403</f>
        <v>Online</v>
      </c>
      <c r="K5403" s="12" t="str">
        <f>Data!O5403</f>
        <v>Efectivo</v>
      </c>
      <c r="L5403" s="12" t="str">
        <f>Data!P5403</f>
        <v>Nuevo</v>
      </c>
    </row>
    <row r="5404">
      <c r="A5404" s="11">
        <v>5403.0</v>
      </c>
      <c r="B5404" s="14">
        <f>Data!D5404</f>
        <v>44239</v>
      </c>
      <c r="C5404" s="12">
        <f>IFERROR(VLOOKUP(Data!B5404, Minorista!$A$2:$B$100, 2, FALSE), "")</f>
        <v>5</v>
      </c>
      <c r="D5404" s="12">
        <f t="array" ref="D5404">INDEX(Producto!$A$2:$A$500, MATCH(Data!H5404, Producto!$B$2:$B$500, 0))</f>
        <v>6</v>
      </c>
      <c r="E5404" s="12">
        <f>VLOOKUP(Data!E5404 &amp; Data!F5404 &amp; Data!G5404, Ubicacion!$A$2:$B$1000, 2, FALSE)</f>
        <v>22</v>
      </c>
      <c r="F5404" s="15">
        <f>Data!J5404</f>
        <v>174</v>
      </c>
      <c r="G5404" s="16">
        <f>Data!I5404</f>
        <v>38</v>
      </c>
      <c r="H5404" s="17">
        <f>Data!K5404</f>
        <v>6612</v>
      </c>
      <c r="I5404" s="17">
        <f>Data!L5404</f>
        <v>2578.68</v>
      </c>
      <c r="J5404" s="12" t="str">
        <f>Data!N5404</f>
        <v>Online</v>
      </c>
      <c r="K5404" s="12" t="str">
        <f>Data!O5404</f>
        <v>Transferencia bancaria</v>
      </c>
      <c r="L5404" s="12" t="str">
        <f>Data!P5404</f>
        <v>Recurrente</v>
      </c>
    </row>
    <row r="5405">
      <c r="A5405" s="11">
        <v>5404.0</v>
      </c>
      <c r="B5405" s="14">
        <f>Data!D5405</f>
        <v>44265</v>
      </c>
      <c r="C5405" s="12">
        <f>IFERROR(VLOOKUP(Data!B5405, Minorista!$A$2:$B$100, 2, FALSE), "")</f>
        <v>5</v>
      </c>
      <c r="D5405" s="12">
        <f t="array" ref="D5405">INDEX(Producto!$A$2:$A$500, MATCH(Data!H5405, Producto!$B$2:$B$500, 0))</f>
        <v>1</v>
      </c>
      <c r="E5405" s="12">
        <f>VLOOKUP(Data!E5405 &amp; Data!F5405 &amp; Data!G5405, Ubicacion!$A$2:$B$1000, 2, FALSE)</f>
        <v>22</v>
      </c>
      <c r="F5405" s="15">
        <f>Data!J5405</f>
        <v>246</v>
      </c>
      <c r="G5405" s="16">
        <f>Data!I5405</f>
        <v>38</v>
      </c>
      <c r="H5405" s="17">
        <f>Data!K5405</f>
        <v>9348</v>
      </c>
      <c r="I5405" s="17">
        <f>Data!L5405</f>
        <v>5608.8</v>
      </c>
      <c r="J5405" s="12" t="str">
        <f>Data!N5405</f>
        <v>Online</v>
      </c>
      <c r="K5405" s="12" t="str">
        <f>Data!O5405</f>
        <v>Tarjeta</v>
      </c>
      <c r="L5405" s="12" t="str">
        <f>Data!P5405</f>
        <v>Nuevo</v>
      </c>
    </row>
    <row r="5406">
      <c r="A5406" s="11">
        <v>5405.0</v>
      </c>
      <c r="B5406" s="14">
        <f>Data!D5406</f>
        <v>44265</v>
      </c>
      <c r="C5406" s="12">
        <f>IFERROR(VLOOKUP(Data!B5406, Minorista!$A$2:$B$100, 2, FALSE), "")</f>
        <v>5</v>
      </c>
      <c r="D5406" s="12">
        <f t="array" ref="D5406">INDEX(Producto!$A$2:$A$500, MATCH(Data!H5406, Producto!$B$2:$B$500, 0))</f>
        <v>2</v>
      </c>
      <c r="E5406" s="12">
        <f>VLOOKUP(Data!E5406 &amp; Data!F5406 &amp; Data!G5406, Ubicacion!$A$2:$B$1000, 2, FALSE)</f>
        <v>22</v>
      </c>
      <c r="F5406" s="15">
        <f>Data!J5406</f>
        <v>131</v>
      </c>
      <c r="G5406" s="16">
        <f>Data!I5406</f>
        <v>37</v>
      </c>
      <c r="H5406" s="17">
        <f>Data!K5406</f>
        <v>4847</v>
      </c>
      <c r="I5406" s="17">
        <f>Data!L5406</f>
        <v>2132.68</v>
      </c>
      <c r="J5406" s="12" t="str">
        <f>Data!N5406</f>
        <v>Online</v>
      </c>
      <c r="K5406" s="12" t="str">
        <f>Data!O5406</f>
        <v>Efectivo</v>
      </c>
      <c r="L5406" s="12" t="str">
        <f>Data!P5406</f>
        <v>Nuevo</v>
      </c>
    </row>
    <row r="5407">
      <c r="A5407" s="11">
        <v>5406.0</v>
      </c>
      <c r="B5407" s="14">
        <f>Data!D5407</f>
        <v>44265</v>
      </c>
      <c r="C5407" s="12">
        <f>IFERROR(VLOOKUP(Data!B5407, Minorista!$A$2:$B$100, 2, FALSE), "")</f>
        <v>5</v>
      </c>
      <c r="D5407" s="12">
        <f t="array" ref="D5407">INDEX(Producto!$A$2:$A$500, MATCH(Data!H5407, Producto!$B$2:$B$500, 0))</f>
        <v>3</v>
      </c>
      <c r="E5407" s="12">
        <f>VLOOKUP(Data!E5407 &amp; Data!F5407 &amp; Data!G5407, Ubicacion!$A$2:$B$1000, 2, FALSE)</f>
        <v>22</v>
      </c>
      <c r="F5407" s="15">
        <f>Data!J5407</f>
        <v>149</v>
      </c>
      <c r="G5407" s="16">
        <f>Data!I5407</f>
        <v>27</v>
      </c>
      <c r="H5407" s="17">
        <f>Data!K5407</f>
        <v>4023</v>
      </c>
      <c r="I5407" s="17">
        <f>Data!L5407</f>
        <v>1810.35</v>
      </c>
      <c r="J5407" s="12" t="str">
        <f>Data!N5407</f>
        <v>Online</v>
      </c>
      <c r="K5407" s="12" t="str">
        <f>Data!O5407</f>
        <v>Transferencia bancaria</v>
      </c>
      <c r="L5407" s="12" t="str">
        <f>Data!P5407</f>
        <v>Recurrente</v>
      </c>
    </row>
    <row r="5408">
      <c r="A5408" s="11">
        <v>5407.0</v>
      </c>
      <c r="B5408" s="14">
        <f>Data!D5408</f>
        <v>44265</v>
      </c>
      <c r="C5408" s="12">
        <f>IFERROR(VLOOKUP(Data!B5408, Minorista!$A$2:$B$100, 2, FALSE), "")</f>
        <v>5</v>
      </c>
      <c r="D5408" s="12">
        <f t="array" ref="D5408">INDEX(Producto!$A$2:$A$500, MATCH(Data!H5408, Producto!$B$2:$B$500, 0))</f>
        <v>4</v>
      </c>
      <c r="E5408" s="12">
        <f>VLOOKUP(Data!E5408 &amp; Data!F5408 &amp; Data!G5408, Ubicacion!$A$2:$B$1000, 2, FALSE)</f>
        <v>22</v>
      </c>
      <c r="F5408" s="15">
        <f>Data!J5408</f>
        <v>112</v>
      </c>
      <c r="G5408" s="16">
        <f>Data!I5408</f>
        <v>33</v>
      </c>
      <c r="H5408" s="17">
        <f>Data!K5408</f>
        <v>3696</v>
      </c>
      <c r="I5408" s="17">
        <f>Data!L5408</f>
        <v>1737.12</v>
      </c>
      <c r="J5408" s="12" t="str">
        <f>Data!N5408</f>
        <v>Online</v>
      </c>
      <c r="K5408" s="12" t="str">
        <f>Data!O5408</f>
        <v>Transferencia bancaria</v>
      </c>
      <c r="L5408" s="12" t="str">
        <f>Data!P5408</f>
        <v>Recurrente</v>
      </c>
    </row>
    <row r="5409">
      <c r="A5409" s="11">
        <v>5408.0</v>
      </c>
      <c r="B5409" s="14">
        <f>Data!D5409</f>
        <v>44265</v>
      </c>
      <c r="C5409" s="12">
        <f>IFERROR(VLOOKUP(Data!B5409, Minorista!$A$2:$B$100, 2, FALSE), "")</f>
        <v>5</v>
      </c>
      <c r="D5409" s="12">
        <f t="array" ref="D5409">INDEX(Producto!$A$2:$A$500, MATCH(Data!H5409, Producto!$B$2:$B$500, 0))</f>
        <v>5</v>
      </c>
      <c r="E5409" s="12">
        <f>VLOOKUP(Data!E5409 &amp; Data!F5409 &amp; Data!G5409, Ubicacion!$A$2:$B$1000, 2, FALSE)</f>
        <v>22</v>
      </c>
      <c r="F5409" s="15">
        <f>Data!J5409</f>
        <v>126</v>
      </c>
      <c r="G5409" s="16">
        <f>Data!I5409</f>
        <v>47</v>
      </c>
      <c r="H5409" s="17">
        <f>Data!K5409</f>
        <v>5922</v>
      </c>
      <c r="I5409" s="17">
        <f>Data!L5409</f>
        <v>2664.9</v>
      </c>
      <c r="J5409" s="12" t="str">
        <f>Data!N5409</f>
        <v>Online</v>
      </c>
      <c r="K5409" s="12" t="str">
        <f>Data!O5409</f>
        <v>Efectivo</v>
      </c>
      <c r="L5409" s="12" t="str">
        <f>Data!P5409</f>
        <v>Nuevo</v>
      </c>
    </row>
    <row r="5410">
      <c r="A5410" s="11">
        <v>5409.0</v>
      </c>
      <c r="B5410" s="14">
        <f>Data!D5410</f>
        <v>44265</v>
      </c>
      <c r="C5410" s="12">
        <f>IFERROR(VLOOKUP(Data!B5410, Minorista!$A$2:$B$100, 2, FALSE), "")</f>
        <v>5</v>
      </c>
      <c r="D5410" s="12">
        <f t="array" ref="D5410">INDEX(Producto!$A$2:$A$500, MATCH(Data!H5410, Producto!$B$2:$B$500, 0))</f>
        <v>6</v>
      </c>
      <c r="E5410" s="12">
        <f>VLOOKUP(Data!E5410 &amp; Data!F5410 &amp; Data!G5410, Ubicacion!$A$2:$B$1000, 2, FALSE)</f>
        <v>22</v>
      </c>
      <c r="F5410" s="15">
        <f>Data!J5410</f>
        <v>165</v>
      </c>
      <c r="G5410" s="16">
        <f>Data!I5410</f>
        <v>37</v>
      </c>
      <c r="H5410" s="17">
        <f>Data!K5410</f>
        <v>6105</v>
      </c>
      <c r="I5410" s="17">
        <f>Data!L5410</f>
        <v>2258.85</v>
      </c>
      <c r="J5410" s="12" t="str">
        <f>Data!N5410</f>
        <v>Online</v>
      </c>
      <c r="K5410" s="12" t="str">
        <f>Data!O5410</f>
        <v>Efectivo</v>
      </c>
      <c r="L5410" s="12" t="str">
        <f>Data!P5410</f>
        <v>Nuevo</v>
      </c>
    </row>
    <row r="5411">
      <c r="A5411" s="11">
        <v>5410.0</v>
      </c>
      <c r="B5411" s="14">
        <f>Data!D5411</f>
        <v>44297</v>
      </c>
      <c r="C5411" s="12">
        <f>IFERROR(VLOOKUP(Data!B5411, Minorista!$A$2:$B$100, 2, FALSE), "")</f>
        <v>5</v>
      </c>
      <c r="D5411" s="12">
        <f t="array" ref="D5411">INDEX(Producto!$A$2:$A$500, MATCH(Data!H5411, Producto!$B$2:$B$500, 0))</f>
        <v>1</v>
      </c>
      <c r="E5411" s="12">
        <f>VLOOKUP(Data!E5411 &amp; Data!F5411 &amp; Data!G5411, Ubicacion!$A$2:$B$1000, 2, FALSE)</f>
        <v>22</v>
      </c>
      <c r="F5411" s="15">
        <f>Data!J5411</f>
        <v>208</v>
      </c>
      <c r="G5411" s="16">
        <f>Data!I5411</f>
        <v>39</v>
      </c>
      <c r="H5411" s="17">
        <f>Data!K5411</f>
        <v>8112</v>
      </c>
      <c r="I5411" s="17">
        <f>Data!L5411</f>
        <v>5029.44</v>
      </c>
      <c r="J5411" s="12" t="str">
        <f>Data!N5411</f>
        <v>Online</v>
      </c>
      <c r="K5411" s="12" t="str">
        <f>Data!O5411</f>
        <v>Tarjeta</v>
      </c>
      <c r="L5411" s="12" t="str">
        <f>Data!P5411</f>
        <v>Nuevo</v>
      </c>
    </row>
    <row r="5412">
      <c r="A5412" s="11">
        <v>5411.0</v>
      </c>
      <c r="B5412" s="14">
        <f>Data!D5412</f>
        <v>44297</v>
      </c>
      <c r="C5412" s="12">
        <f>IFERROR(VLOOKUP(Data!B5412, Minorista!$A$2:$B$100, 2, FALSE), "")</f>
        <v>5</v>
      </c>
      <c r="D5412" s="12">
        <f t="array" ref="D5412">INDEX(Producto!$A$2:$A$500, MATCH(Data!H5412, Producto!$B$2:$B$500, 0))</f>
        <v>2</v>
      </c>
      <c r="E5412" s="12">
        <f>VLOOKUP(Data!E5412 &amp; Data!F5412 &amp; Data!G5412, Ubicacion!$A$2:$B$1000, 2, FALSE)</f>
        <v>22</v>
      </c>
      <c r="F5412" s="15">
        <f>Data!J5412</f>
        <v>140</v>
      </c>
      <c r="G5412" s="16">
        <f>Data!I5412</f>
        <v>39</v>
      </c>
      <c r="H5412" s="17">
        <f>Data!K5412</f>
        <v>5460</v>
      </c>
      <c r="I5412" s="17">
        <f>Data!L5412</f>
        <v>2457</v>
      </c>
      <c r="J5412" s="12" t="str">
        <f>Data!N5412</f>
        <v>Online</v>
      </c>
      <c r="K5412" s="12" t="str">
        <f>Data!O5412</f>
        <v>Tarjeta</v>
      </c>
      <c r="L5412" s="12" t="str">
        <f>Data!P5412</f>
        <v>Recurrente</v>
      </c>
    </row>
    <row r="5413">
      <c r="A5413" s="11">
        <v>5412.0</v>
      </c>
      <c r="B5413" s="14">
        <f>Data!D5413</f>
        <v>44297</v>
      </c>
      <c r="C5413" s="12">
        <f>IFERROR(VLOOKUP(Data!B5413, Minorista!$A$2:$B$100, 2, FALSE), "")</f>
        <v>5</v>
      </c>
      <c r="D5413" s="12">
        <f t="array" ref="D5413">INDEX(Producto!$A$2:$A$500, MATCH(Data!H5413, Producto!$B$2:$B$500, 0))</f>
        <v>3</v>
      </c>
      <c r="E5413" s="12">
        <f>VLOOKUP(Data!E5413 &amp; Data!F5413 &amp; Data!G5413, Ubicacion!$A$2:$B$1000, 2, FALSE)</f>
        <v>22</v>
      </c>
      <c r="F5413" s="15">
        <f>Data!J5413</f>
        <v>145</v>
      </c>
      <c r="G5413" s="16">
        <f>Data!I5413</f>
        <v>28</v>
      </c>
      <c r="H5413" s="17">
        <f>Data!K5413</f>
        <v>4060</v>
      </c>
      <c r="I5413" s="17">
        <f>Data!L5413</f>
        <v>1867.6</v>
      </c>
      <c r="J5413" s="12" t="str">
        <f>Data!N5413</f>
        <v>Online</v>
      </c>
      <c r="K5413" s="12" t="str">
        <f>Data!O5413</f>
        <v>Efectivo</v>
      </c>
      <c r="L5413" s="12" t="str">
        <f>Data!P5413</f>
        <v>Recurrente</v>
      </c>
    </row>
    <row r="5414">
      <c r="A5414" s="11">
        <v>5413.0</v>
      </c>
      <c r="B5414" s="14">
        <f>Data!D5414</f>
        <v>44297</v>
      </c>
      <c r="C5414" s="12">
        <f>IFERROR(VLOOKUP(Data!B5414, Minorista!$A$2:$B$100, 2, FALSE), "")</f>
        <v>5</v>
      </c>
      <c r="D5414" s="12">
        <f t="array" ref="D5414">INDEX(Producto!$A$2:$A$500, MATCH(Data!H5414, Producto!$B$2:$B$500, 0))</f>
        <v>4</v>
      </c>
      <c r="E5414" s="12">
        <f>VLOOKUP(Data!E5414 &amp; Data!F5414 &amp; Data!G5414, Ubicacion!$A$2:$B$1000, 2, FALSE)</f>
        <v>22</v>
      </c>
      <c r="F5414" s="15">
        <f>Data!J5414</f>
        <v>119</v>
      </c>
      <c r="G5414" s="16">
        <f>Data!I5414</f>
        <v>33</v>
      </c>
      <c r="H5414" s="17">
        <f>Data!K5414</f>
        <v>3927</v>
      </c>
      <c r="I5414" s="17">
        <f>Data!L5414</f>
        <v>1845.69</v>
      </c>
      <c r="J5414" s="12" t="str">
        <f>Data!N5414</f>
        <v>Online</v>
      </c>
      <c r="K5414" s="12" t="str">
        <f>Data!O5414</f>
        <v>Efectivo</v>
      </c>
      <c r="L5414" s="12" t="str">
        <f>Data!P5414</f>
        <v>Nuevo</v>
      </c>
    </row>
    <row r="5415">
      <c r="A5415" s="11">
        <v>5414.0</v>
      </c>
      <c r="B5415" s="14">
        <f>Data!D5415</f>
        <v>44297</v>
      </c>
      <c r="C5415" s="12">
        <f>IFERROR(VLOOKUP(Data!B5415, Minorista!$A$2:$B$100, 2, FALSE), "")</f>
        <v>5</v>
      </c>
      <c r="D5415" s="12">
        <f t="array" ref="D5415">INDEX(Producto!$A$2:$A$500, MATCH(Data!H5415, Producto!$B$2:$B$500, 0))</f>
        <v>5</v>
      </c>
      <c r="E5415" s="12">
        <f>VLOOKUP(Data!E5415 &amp; Data!F5415 &amp; Data!G5415, Ubicacion!$A$2:$B$1000, 2, FALSE)</f>
        <v>22</v>
      </c>
      <c r="F5415" s="15">
        <f>Data!J5415</f>
        <v>106</v>
      </c>
      <c r="G5415" s="16">
        <f>Data!I5415</f>
        <v>47</v>
      </c>
      <c r="H5415" s="17">
        <f>Data!K5415</f>
        <v>4982</v>
      </c>
      <c r="I5415" s="17">
        <f>Data!L5415</f>
        <v>2092.44</v>
      </c>
      <c r="J5415" s="12" t="str">
        <f>Data!N5415</f>
        <v>Online</v>
      </c>
      <c r="K5415" s="12" t="str">
        <f>Data!O5415</f>
        <v>Transferencia bancaria</v>
      </c>
      <c r="L5415" s="12" t="str">
        <f>Data!P5415</f>
        <v>Nuevo</v>
      </c>
    </row>
    <row r="5416">
      <c r="A5416" s="11">
        <v>5415.0</v>
      </c>
      <c r="B5416" s="14">
        <f>Data!D5416</f>
        <v>44297</v>
      </c>
      <c r="C5416" s="12">
        <f>IFERROR(VLOOKUP(Data!B5416, Minorista!$A$2:$B$100, 2, FALSE), "")</f>
        <v>5</v>
      </c>
      <c r="D5416" s="12">
        <f t="array" ref="D5416">INDEX(Producto!$A$2:$A$500, MATCH(Data!H5416, Producto!$B$2:$B$500, 0))</f>
        <v>6</v>
      </c>
      <c r="E5416" s="12">
        <f>VLOOKUP(Data!E5416 &amp; Data!F5416 &amp; Data!G5416, Ubicacion!$A$2:$B$1000, 2, FALSE)</f>
        <v>22</v>
      </c>
      <c r="F5416" s="15">
        <f>Data!J5416</f>
        <v>149</v>
      </c>
      <c r="G5416" s="16">
        <f>Data!I5416</f>
        <v>36</v>
      </c>
      <c r="H5416" s="17">
        <f>Data!K5416</f>
        <v>5364</v>
      </c>
      <c r="I5416" s="17">
        <f>Data!L5416</f>
        <v>1877.4</v>
      </c>
      <c r="J5416" s="12" t="str">
        <f>Data!N5416</f>
        <v>Online</v>
      </c>
      <c r="K5416" s="12" t="str">
        <f>Data!O5416</f>
        <v>Tarjeta</v>
      </c>
      <c r="L5416" s="12" t="str">
        <f>Data!P5416</f>
        <v>Recurrente</v>
      </c>
    </row>
    <row r="5417">
      <c r="A5417" s="11">
        <v>5416.0</v>
      </c>
      <c r="B5417" s="14">
        <f>Data!D5417</f>
        <v>44326</v>
      </c>
      <c r="C5417" s="12">
        <f>IFERROR(VLOOKUP(Data!B5417, Minorista!$A$2:$B$100, 2, FALSE), "")</f>
        <v>5</v>
      </c>
      <c r="D5417" s="12">
        <f t="array" ref="D5417">INDEX(Producto!$A$2:$A$500, MATCH(Data!H5417, Producto!$B$2:$B$500, 0))</f>
        <v>1</v>
      </c>
      <c r="E5417" s="12">
        <f>VLOOKUP(Data!E5417 &amp; Data!F5417 &amp; Data!G5417, Ubicacion!$A$2:$B$1000, 2, FALSE)</f>
        <v>22</v>
      </c>
      <c r="F5417" s="15">
        <f>Data!J5417</f>
        <v>246</v>
      </c>
      <c r="G5417" s="16">
        <f>Data!I5417</f>
        <v>45</v>
      </c>
      <c r="H5417" s="17">
        <f>Data!K5417</f>
        <v>11070</v>
      </c>
      <c r="I5417" s="17">
        <f>Data!L5417</f>
        <v>7195.5</v>
      </c>
      <c r="J5417" s="12" t="str">
        <f>Data!N5417</f>
        <v>Online</v>
      </c>
      <c r="K5417" s="12" t="str">
        <f>Data!O5417</f>
        <v>Efectivo</v>
      </c>
      <c r="L5417" s="12" t="str">
        <f>Data!P5417</f>
        <v>Nuevo</v>
      </c>
    </row>
    <row r="5418">
      <c r="A5418" s="11">
        <v>5417.0</v>
      </c>
      <c r="B5418" s="14">
        <f>Data!D5418</f>
        <v>44326</v>
      </c>
      <c r="C5418" s="12">
        <f>IFERROR(VLOOKUP(Data!B5418, Minorista!$A$2:$B$100, 2, FALSE), "")</f>
        <v>5</v>
      </c>
      <c r="D5418" s="12">
        <f t="array" ref="D5418">INDEX(Producto!$A$2:$A$500, MATCH(Data!H5418, Producto!$B$2:$B$500, 0))</f>
        <v>2</v>
      </c>
      <c r="E5418" s="12">
        <f>VLOOKUP(Data!E5418 &amp; Data!F5418 &amp; Data!G5418, Ubicacion!$A$2:$B$1000, 2, FALSE)</f>
        <v>22</v>
      </c>
      <c r="F5418" s="15">
        <f>Data!J5418</f>
        <v>152</v>
      </c>
      <c r="G5418" s="16">
        <f>Data!I5418</f>
        <v>41</v>
      </c>
      <c r="H5418" s="17">
        <f>Data!K5418</f>
        <v>6232</v>
      </c>
      <c r="I5418" s="17">
        <f>Data!L5418</f>
        <v>2492.8</v>
      </c>
      <c r="J5418" s="12" t="str">
        <f>Data!N5418</f>
        <v>Online</v>
      </c>
      <c r="K5418" s="12" t="str">
        <f>Data!O5418</f>
        <v>Tarjeta</v>
      </c>
      <c r="L5418" s="12" t="str">
        <f>Data!P5418</f>
        <v>Nuevo</v>
      </c>
    </row>
    <row r="5419">
      <c r="A5419" s="11">
        <v>5418.0</v>
      </c>
      <c r="B5419" s="14">
        <f>Data!D5419</f>
        <v>44326</v>
      </c>
      <c r="C5419" s="12">
        <f>IFERROR(VLOOKUP(Data!B5419, Minorista!$A$2:$B$100, 2, FALSE), "")</f>
        <v>5</v>
      </c>
      <c r="D5419" s="12">
        <f t="array" ref="D5419">INDEX(Producto!$A$2:$A$500, MATCH(Data!H5419, Producto!$B$2:$B$500, 0))</f>
        <v>3</v>
      </c>
      <c r="E5419" s="12">
        <f>VLOOKUP(Data!E5419 &amp; Data!F5419 &amp; Data!G5419, Ubicacion!$A$2:$B$1000, 2, FALSE)</f>
        <v>22</v>
      </c>
      <c r="F5419" s="15">
        <f>Data!J5419</f>
        <v>145</v>
      </c>
      <c r="G5419" s="16">
        <f>Data!I5419</f>
        <v>39</v>
      </c>
      <c r="H5419" s="17">
        <f>Data!K5419</f>
        <v>5655</v>
      </c>
      <c r="I5419" s="17">
        <f>Data!L5419</f>
        <v>2770.95</v>
      </c>
      <c r="J5419" s="12" t="str">
        <f>Data!N5419</f>
        <v>Online</v>
      </c>
      <c r="K5419" s="12" t="str">
        <f>Data!O5419</f>
        <v>Tarjeta</v>
      </c>
      <c r="L5419" s="12" t="str">
        <f>Data!P5419</f>
        <v>Recurrente</v>
      </c>
    </row>
    <row r="5420">
      <c r="A5420" s="11">
        <v>5419.0</v>
      </c>
      <c r="B5420" s="14">
        <f>Data!D5420</f>
        <v>44326</v>
      </c>
      <c r="C5420" s="12">
        <f>IFERROR(VLOOKUP(Data!B5420, Minorista!$A$2:$B$100, 2, FALSE), "")</f>
        <v>5</v>
      </c>
      <c r="D5420" s="12">
        <f t="array" ref="D5420">INDEX(Producto!$A$2:$A$500, MATCH(Data!H5420, Producto!$B$2:$B$500, 0))</f>
        <v>4</v>
      </c>
      <c r="E5420" s="12">
        <f>VLOOKUP(Data!E5420 &amp; Data!F5420 &amp; Data!G5420, Ubicacion!$A$2:$B$1000, 2, FALSE)</f>
        <v>22</v>
      </c>
      <c r="F5420" s="15">
        <f>Data!J5420</f>
        <v>131</v>
      </c>
      <c r="G5420" s="16">
        <f>Data!I5420</f>
        <v>39</v>
      </c>
      <c r="H5420" s="17">
        <f>Data!K5420</f>
        <v>5109</v>
      </c>
      <c r="I5420" s="17">
        <f>Data!L5420</f>
        <v>2554.5</v>
      </c>
      <c r="J5420" s="12" t="str">
        <f>Data!N5420</f>
        <v>Online</v>
      </c>
      <c r="K5420" s="12" t="str">
        <f>Data!O5420</f>
        <v>Efectivo</v>
      </c>
      <c r="L5420" s="12" t="str">
        <f>Data!P5420</f>
        <v>Nuevo</v>
      </c>
    </row>
    <row r="5421">
      <c r="A5421" s="11">
        <v>5420.0</v>
      </c>
      <c r="B5421" s="14">
        <f>Data!D5421</f>
        <v>44326</v>
      </c>
      <c r="C5421" s="12">
        <f>IFERROR(VLOOKUP(Data!B5421, Minorista!$A$2:$B$100, 2, FALSE), "")</f>
        <v>5</v>
      </c>
      <c r="D5421" s="12">
        <f t="array" ref="D5421">INDEX(Producto!$A$2:$A$500, MATCH(Data!H5421, Producto!$B$2:$B$500, 0))</f>
        <v>5</v>
      </c>
      <c r="E5421" s="12">
        <f>VLOOKUP(Data!E5421 &amp; Data!F5421 &amp; Data!G5421, Ubicacion!$A$2:$B$1000, 2, FALSE)</f>
        <v>22</v>
      </c>
      <c r="F5421" s="15">
        <f>Data!J5421</f>
        <v>133</v>
      </c>
      <c r="G5421" s="16">
        <f>Data!I5421</f>
        <v>45</v>
      </c>
      <c r="H5421" s="17">
        <f>Data!K5421</f>
        <v>5985</v>
      </c>
      <c r="I5421" s="17">
        <f>Data!L5421</f>
        <v>2513.7</v>
      </c>
      <c r="J5421" s="12" t="str">
        <f>Data!N5421</f>
        <v>Online</v>
      </c>
      <c r="K5421" s="12" t="str">
        <f>Data!O5421</f>
        <v>Transferencia bancaria</v>
      </c>
      <c r="L5421" s="12" t="str">
        <f>Data!P5421</f>
        <v>Recurrente</v>
      </c>
    </row>
    <row r="5422">
      <c r="A5422" s="11">
        <v>5421.0</v>
      </c>
      <c r="B5422" s="14">
        <f>Data!D5422</f>
        <v>44326</v>
      </c>
      <c r="C5422" s="12">
        <f>IFERROR(VLOOKUP(Data!B5422, Minorista!$A$2:$B$100, 2, FALSE), "")</f>
        <v>5</v>
      </c>
      <c r="D5422" s="12">
        <f t="array" ref="D5422">INDEX(Producto!$A$2:$A$500, MATCH(Data!H5422, Producto!$B$2:$B$500, 0))</f>
        <v>6</v>
      </c>
      <c r="E5422" s="12">
        <f>VLOOKUP(Data!E5422 &amp; Data!F5422 &amp; Data!G5422, Ubicacion!$A$2:$B$1000, 2, FALSE)</f>
        <v>22</v>
      </c>
      <c r="F5422" s="15">
        <f>Data!J5422</f>
        <v>156</v>
      </c>
      <c r="G5422" s="16">
        <f>Data!I5422</f>
        <v>52</v>
      </c>
      <c r="H5422" s="17">
        <f>Data!K5422</f>
        <v>8112</v>
      </c>
      <c r="I5422" s="17">
        <f>Data!L5422</f>
        <v>3244.8</v>
      </c>
      <c r="J5422" s="12" t="str">
        <f>Data!N5422</f>
        <v>Online</v>
      </c>
      <c r="K5422" s="12" t="str">
        <f>Data!O5422</f>
        <v>Tarjeta</v>
      </c>
      <c r="L5422" s="12" t="str">
        <f>Data!P5422</f>
        <v>Recurrente</v>
      </c>
    </row>
    <row r="5423">
      <c r="A5423" s="11">
        <v>5422.0</v>
      </c>
      <c r="B5423" s="14">
        <f>Data!D5423</f>
        <v>44359</v>
      </c>
      <c r="C5423" s="12">
        <f>IFERROR(VLOOKUP(Data!B5423, Minorista!$A$2:$B$100, 2, FALSE), "")</f>
        <v>5</v>
      </c>
      <c r="D5423" s="12">
        <f t="array" ref="D5423">INDEX(Producto!$A$2:$A$500, MATCH(Data!H5423, Producto!$B$2:$B$500, 0))</f>
        <v>1</v>
      </c>
      <c r="E5423" s="12">
        <f>VLOOKUP(Data!E5423 &amp; Data!F5423 &amp; Data!G5423, Ubicacion!$A$2:$B$1000, 2, FALSE)</f>
        <v>22</v>
      </c>
      <c r="F5423" s="15">
        <f>Data!J5423</f>
        <v>247</v>
      </c>
      <c r="G5423" s="16">
        <f>Data!I5423</f>
        <v>46</v>
      </c>
      <c r="H5423" s="17">
        <f>Data!K5423</f>
        <v>11362</v>
      </c>
      <c r="I5423" s="17">
        <f>Data!L5423</f>
        <v>7158.06</v>
      </c>
      <c r="J5423" s="12" t="str">
        <f>Data!N5423</f>
        <v>Online</v>
      </c>
      <c r="K5423" s="12" t="str">
        <f>Data!O5423</f>
        <v>Efectivo</v>
      </c>
      <c r="L5423" s="12" t="str">
        <f>Data!P5423</f>
        <v>Recurrente</v>
      </c>
    </row>
    <row r="5424">
      <c r="A5424" s="11">
        <v>5423.0</v>
      </c>
      <c r="B5424" s="14">
        <f>Data!D5424</f>
        <v>44359</v>
      </c>
      <c r="C5424" s="12">
        <f>IFERROR(VLOOKUP(Data!B5424, Minorista!$A$2:$B$100, 2, FALSE), "")</f>
        <v>5</v>
      </c>
      <c r="D5424" s="12">
        <f t="array" ref="D5424">INDEX(Producto!$A$2:$A$500, MATCH(Data!H5424, Producto!$B$2:$B$500, 0))</f>
        <v>2</v>
      </c>
      <c r="E5424" s="12">
        <f>VLOOKUP(Data!E5424 &amp; Data!F5424 &amp; Data!G5424, Ubicacion!$A$2:$B$1000, 2, FALSE)</f>
        <v>22</v>
      </c>
      <c r="F5424" s="15">
        <f>Data!J5424</f>
        <v>168</v>
      </c>
      <c r="G5424" s="16">
        <f>Data!I5424</f>
        <v>42</v>
      </c>
      <c r="H5424" s="17">
        <f>Data!K5424</f>
        <v>7056</v>
      </c>
      <c r="I5424" s="17">
        <f>Data!L5424</f>
        <v>2892.96</v>
      </c>
      <c r="J5424" s="12" t="str">
        <f>Data!N5424</f>
        <v>Online</v>
      </c>
      <c r="K5424" s="12" t="str">
        <f>Data!O5424</f>
        <v>Efectivo</v>
      </c>
      <c r="L5424" s="12" t="str">
        <f>Data!P5424</f>
        <v>Recurrente</v>
      </c>
    </row>
    <row r="5425">
      <c r="A5425" s="11">
        <v>5424.0</v>
      </c>
      <c r="B5425" s="14">
        <f>Data!D5425</f>
        <v>44359</v>
      </c>
      <c r="C5425" s="12">
        <f>IFERROR(VLOOKUP(Data!B5425, Minorista!$A$2:$B$100, 2, FALSE), "")</f>
        <v>5</v>
      </c>
      <c r="D5425" s="12">
        <f t="array" ref="D5425">INDEX(Producto!$A$2:$A$500, MATCH(Data!H5425, Producto!$B$2:$B$500, 0))</f>
        <v>3</v>
      </c>
      <c r="E5425" s="12">
        <f>VLOOKUP(Data!E5425 &amp; Data!F5425 &amp; Data!G5425, Ubicacion!$A$2:$B$1000, 2, FALSE)</f>
        <v>22</v>
      </c>
      <c r="F5425" s="15">
        <f>Data!J5425</f>
        <v>131</v>
      </c>
      <c r="G5425" s="16">
        <f>Data!I5425</f>
        <v>38</v>
      </c>
      <c r="H5425" s="17">
        <f>Data!K5425</f>
        <v>4978</v>
      </c>
      <c r="I5425" s="17">
        <f>Data!L5425</f>
        <v>2240.1</v>
      </c>
      <c r="J5425" s="12" t="str">
        <f>Data!N5425</f>
        <v>Online</v>
      </c>
      <c r="K5425" s="12" t="str">
        <f>Data!O5425</f>
        <v>Tarjeta</v>
      </c>
      <c r="L5425" s="12" t="str">
        <f>Data!P5425</f>
        <v>Recurrente</v>
      </c>
    </row>
    <row r="5426">
      <c r="A5426" s="11">
        <v>5425.0</v>
      </c>
      <c r="B5426" s="14">
        <f>Data!D5426</f>
        <v>44359</v>
      </c>
      <c r="C5426" s="12">
        <f>IFERROR(VLOOKUP(Data!B5426, Minorista!$A$2:$B$100, 2, FALSE), "")</f>
        <v>5</v>
      </c>
      <c r="D5426" s="12">
        <f t="array" ref="D5426">INDEX(Producto!$A$2:$A$500, MATCH(Data!H5426, Producto!$B$2:$B$500, 0))</f>
        <v>4</v>
      </c>
      <c r="E5426" s="12">
        <f>VLOOKUP(Data!E5426 &amp; Data!F5426 &amp; Data!G5426, Ubicacion!$A$2:$B$1000, 2, FALSE)</f>
        <v>22</v>
      </c>
      <c r="F5426" s="15">
        <f>Data!J5426</f>
        <v>140</v>
      </c>
      <c r="G5426" s="16">
        <f>Data!I5426</f>
        <v>38</v>
      </c>
      <c r="H5426" s="17">
        <f>Data!K5426</f>
        <v>5320</v>
      </c>
      <c r="I5426" s="17">
        <f>Data!L5426</f>
        <v>2500.4</v>
      </c>
      <c r="J5426" s="12" t="str">
        <f>Data!N5426</f>
        <v>Online</v>
      </c>
      <c r="K5426" s="12" t="str">
        <f>Data!O5426</f>
        <v>Tarjeta</v>
      </c>
      <c r="L5426" s="12" t="str">
        <f>Data!P5426</f>
        <v>Recurrente</v>
      </c>
    </row>
    <row r="5427">
      <c r="A5427" s="11">
        <v>5426.0</v>
      </c>
      <c r="B5427" s="14">
        <f>Data!D5427</f>
        <v>44359</v>
      </c>
      <c r="C5427" s="12">
        <f>IFERROR(VLOOKUP(Data!B5427, Minorista!$A$2:$B$100, 2, FALSE), "")</f>
        <v>5</v>
      </c>
      <c r="D5427" s="12">
        <f t="array" ref="D5427">INDEX(Producto!$A$2:$A$500, MATCH(Data!H5427, Producto!$B$2:$B$500, 0))</f>
        <v>5</v>
      </c>
      <c r="E5427" s="12">
        <f>VLOOKUP(Data!E5427 &amp; Data!F5427 &amp; Data!G5427, Ubicacion!$A$2:$B$1000, 2, FALSE)</f>
        <v>22</v>
      </c>
      <c r="F5427" s="15">
        <f>Data!J5427</f>
        <v>135</v>
      </c>
      <c r="G5427" s="16">
        <f>Data!I5427</f>
        <v>49</v>
      </c>
      <c r="H5427" s="17">
        <f>Data!K5427</f>
        <v>6615</v>
      </c>
      <c r="I5427" s="17">
        <f>Data!L5427</f>
        <v>2910.6</v>
      </c>
      <c r="J5427" s="12" t="str">
        <f>Data!N5427</f>
        <v>Online</v>
      </c>
      <c r="K5427" s="12" t="str">
        <f>Data!O5427</f>
        <v>Transferencia bancaria</v>
      </c>
      <c r="L5427" s="12" t="str">
        <f>Data!P5427</f>
        <v>Nuevo</v>
      </c>
    </row>
    <row r="5428">
      <c r="A5428" s="11">
        <v>5427.0</v>
      </c>
      <c r="B5428" s="14">
        <f>Data!D5428</f>
        <v>44359</v>
      </c>
      <c r="C5428" s="12">
        <f>IFERROR(VLOOKUP(Data!B5428, Minorista!$A$2:$B$100, 2, FALSE), "")</f>
        <v>5</v>
      </c>
      <c r="D5428" s="12">
        <f t="array" ref="D5428">INDEX(Producto!$A$2:$A$500, MATCH(Data!H5428, Producto!$B$2:$B$500, 0))</f>
        <v>6</v>
      </c>
      <c r="E5428" s="12">
        <f>VLOOKUP(Data!E5428 &amp; Data!F5428 &amp; Data!G5428, Ubicacion!$A$2:$B$1000, 2, FALSE)</f>
        <v>22</v>
      </c>
      <c r="F5428" s="15">
        <f>Data!J5428</f>
        <v>163</v>
      </c>
      <c r="G5428" s="16">
        <f>Data!I5428</f>
        <v>50</v>
      </c>
      <c r="H5428" s="17">
        <f>Data!K5428</f>
        <v>8150</v>
      </c>
      <c r="I5428" s="17">
        <f>Data!L5428</f>
        <v>3015.5</v>
      </c>
      <c r="J5428" s="12" t="str">
        <f>Data!N5428</f>
        <v>Online</v>
      </c>
      <c r="K5428" s="12" t="str">
        <f>Data!O5428</f>
        <v>Efectivo</v>
      </c>
      <c r="L5428" s="12" t="str">
        <f>Data!P5428</f>
        <v>Recurrente</v>
      </c>
    </row>
    <row r="5429">
      <c r="A5429" s="11">
        <v>5428.0</v>
      </c>
      <c r="B5429" s="14">
        <f>Data!D5429</f>
        <v>44387</v>
      </c>
      <c r="C5429" s="12">
        <f>IFERROR(VLOOKUP(Data!B5429, Minorista!$A$2:$B$100, 2, FALSE), "")</f>
        <v>5</v>
      </c>
      <c r="D5429" s="12">
        <f t="array" ref="D5429">INDEX(Producto!$A$2:$A$500, MATCH(Data!H5429, Producto!$B$2:$B$500, 0))</f>
        <v>1</v>
      </c>
      <c r="E5429" s="12">
        <f>VLOOKUP(Data!E5429 &amp; Data!F5429 &amp; Data!G5429, Ubicacion!$A$2:$B$1000, 2, FALSE)</f>
        <v>22</v>
      </c>
      <c r="F5429" s="15">
        <f>Data!J5429</f>
        <v>228</v>
      </c>
      <c r="G5429" s="16">
        <f>Data!I5429</f>
        <v>48</v>
      </c>
      <c r="H5429" s="17">
        <f>Data!K5429</f>
        <v>10944</v>
      </c>
      <c r="I5429" s="17">
        <f>Data!L5429</f>
        <v>7004.16</v>
      </c>
      <c r="J5429" s="12" t="str">
        <f>Data!N5429</f>
        <v>Online</v>
      </c>
      <c r="K5429" s="12" t="str">
        <f>Data!O5429</f>
        <v>Transferencia bancaria</v>
      </c>
      <c r="L5429" s="12" t="str">
        <f>Data!P5429</f>
        <v>Nuevo</v>
      </c>
    </row>
    <row r="5430">
      <c r="A5430" s="11">
        <v>5429.0</v>
      </c>
      <c r="B5430" s="14">
        <f>Data!D5430</f>
        <v>44387</v>
      </c>
      <c r="C5430" s="12">
        <f>IFERROR(VLOOKUP(Data!B5430, Minorista!$A$2:$B$100, 2, FALSE), "")</f>
        <v>5</v>
      </c>
      <c r="D5430" s="12">
        <f t="array" ref="D5430">INDEX(Producto!$A$2:$A$500, MATCH(Data!H5430, Producto!$B$2:$B$500, 0))</f>
        <v>2</v>
      </c>
      <c r="E5430" s="12">
        <f>VLOOKUP(Data!E5430 &amp; Data!F5430 &amp; Data!G5430, Ubicacion!$A$2:$B$1000, 2, FALSE)</f>
        <v>22</v>
      </c>
      <c r="F5430" s="15">
        <f>Data!J5430</f>
        <v>163</v>
      </c>
      <c r="G5430" s="16">
        <f>Data!I5430</f>
        <v>44</v>
      </c>
      <c r="H5430" s="17">
        <f>Data!K5430</f>
        <v>7172</v>
      </c>
      <c r="I5430" s="17">
        <f>Data!L5430</f>
        <v>3083.96</v>
      </c>
      <c r="J5430" s="12" t="str">
        <f>Data!N5430</f>
        <v>Online</v>
      </c>
      <c r="K5430" s="12" t="str">
        <f>Data!O5430</f>
        <v>Efectivo</v>
      </c>
      <c r="L5430" s="12" t="str">
        <f>Data!P5430</f>
        <v>Recurrente</v>
      </c>
    </row>
    <row r="5431">
      <c r="A5431" s="11">
        <v>5430.0</v>
      </c>
      <c r="B5431" s="14">
        <f>Data!D5431</f>
        <v>44387</v>
      </c>
      <c r="C5431" s="12">
        <f>IFERROR(VLOOKUP(Data!B5431, Minorista!$A$2:$B$100, 2, FALSE), "")</f>
        <v>5</v>
      </c>
      <c r="D5431" s="12">
        <f t="array" ref="D5431">INDEX(Producto!$A$2:$A$500, MATCH(Data!H5431, Producto!$B$2:$B$500, 0))</f>
        <v>3</v>
      </c>
      <c r="E5431" s="12">
        <f>VLOOKUP(Data!E5431 &amp; Data!F5431 &amp; Data!G5431, Ubicacion!$A$2:$B$1000, 2, FALSE)</f>
        <v>22</v>
      </c>
      <c r="F5431" s="15">
        <f>Data!J5431</f>
        <v>149</v>
      </c>
      <c r="G5431" s="16">
        <f>Data!I5431</f>
        <v>38</v>
      </c>
      <c r="H5431" s="17">
        <f>Data!K5431</f>
        <v>5662</v>
      </c>
      <c r="I5431" s="17">
        <f>Data!L5431</f>
        <v>2717.76</v>
      </c>
      <c r="J5431" s="12" t="str">
        <f>Data!N5431</f>
        <v>Online</v>
      </c>
      <c r="K5431" s="12" t="str">
        <f>Data!O5431</f>
        <v>Transferencia bancaria</v>
      </c>
      <c r="L5431" s="12" t="str">
        <f>Data!P5431</f>
        <v>Nuevo</v>
      </c>
    </row>
    <row r="5432">
      <c r="A5432" s="11">
        <v>5431.0</v>
      </c>
      <c r="B5432" s="14">
        <f>Data!D5432</f>
        <v>44387</v>
      </c>
      <c r="C5432" s="12">
        <f>IFERROR(VLOOKUP(Data!B5432, Minorista!$A$2:$B$100, 2, FALSE), "")</f>
        <v>5</v>
      </c>
      <c r="D5432" s="12">
        <f t="array" ref="D5432">INDEX(Producto!$A$2:$A$500, MATCH(Data!H5432, Producto!$B$2:$B$500, 0))</f>
        <v>4</v>
      </c>
      <c r="E5432" s="12">
        <f>VLOOKUP(Data!E5432 &amp; Data!F5432 &amp; Data!G5432, Ubicacion!$A$2:$B$1000, 2, FALSE)</f>
        <v>22</v>
      </c>
      <c r="F5432" s="15">
        <f>Data!J5432</f>
        <v>150</v>
      </c>
      <c r="G5432" s="16">
        <f>Data!I5432</f>
        <v>39</v>
      </c>
      <c r="H5432" s="17">
        <f>Data!K5432</f>
        <v>5850</v>
      </c>
      <c r="I5432" s="17">
        <f>Data!L5432</f>
        <v>2749.5</v>
      </c>
      <c r="J5432" s="12" t="str">
        <f>Data!N5432</f>
        <v>Online</v>
      </c>
      <c r="K5432" s="12" t="str">
        <f>Data!O5432</f>
        <v>Tarjeta</v>
      </c>
      <c r="L5432" s="12" t="str">
        <f>Data!P5432</f>
        <v>Recurrente</v>
      </c>
    </row>
    <row r="5433">
      <c r="A5433" s="11">
        <v>5432.0</v>
      </c>
      <c r="B5433" s="14">
        <f>Data!D5433</f>
        <v>44387</v>
      </c>
      <c r="C5433" s="12">
        <f>IFERROR(VLOOKUP(Data!B5433, Minorista!$A$2:$B$100, 2, FALSE), "")</f>
        <v>5</v>
      </c>
      <c r="D5433" s="12">
        <f t="array" ref="D5433">INDEX(Producto!$A$2:$A$500, MATCH(Data!H5433, Producto!$B$2:$B$500, 0))</f>
        <v>5</v>
      </c>
      <c r="E5433" s="12">
        <f>VLOOKUP(Data!E5433 &amp; Data!F5433 &amp; Data!G5433, Ubicacion!$A$2:$B$1000, 2, FALSE)</f>
        <v>22</v>
      </c>
      <c r="F5433" s="15">
        <f>Data!J5433</f>
        <v>137</v>
      </c>
      <c r="G5433" s="16">
        <f>Data!I5433</f>
        <v>48</v>
      </c>
      <c r="H5433" s="17">
        <f>Data!K5433</f>
        <v>6576</v>
      </c>
      <c r="I5433" s="17">
        <f>Data!L5433</f>
        <v>2761.92</v>
      </c>
      <c r="J5433" s="12" t="str">
        <f>Data!N5433</f>
        <v>Online</v>
      </c>
      <c r="K5433" s="12" t="str">
        <f>Data!O5433</f>
        <v>Transferencia bancaria</v>
      </c>
      <c r="L5433" s="12" t="str">
        <f>Data!P5433</f>
        <v>Nuevo</v>
      </c>
    </row>
    <row r="5434">
      <c r="A5434" s="11">
        <v>5433.0</v>
      </c>
      <c r="B5434" s="14">
        <f>Data!D5434</f>
        <v>44387</v>
      </c>
      <c r="C5434" s="12">
        <f>IFERROR(VLOOKUP(Data!B5434, Minorista!$A$2:$B$100, 2, FALSE), "")</f>
        <v>5</v>
      </c>
      <c r="D5434" s="12">
        <f t="array" ref="D5434">INDEX(Producto!$A$2:$A$500, MATCH(Data!H5434, Producto!$B$2:$B$500, 0))</f>
        <v>6</v>
      </c>
      <c r="E5434" s="12">
        <f>VLOOKUP(Data!E5434 &amp; Data!F5434 &amp; Data!G5434, Ubicacion!$A$2:$B$1000, 2, FALSE)</f>
        <v>22</v>
      </c>
      <c r="F5434" s="15">
        <f>Data!J5434</f>
        <v>196</v>
      </c>
      <c r="G5434" s="16">
        <f>Data!I5434</f>
        <v>51</v>
      </c>
      <c r="H5434" s="17">
        <f>Data!K5434</f>
        <v>9996</v>
      </c>
      <c r="I5434" s="17">
        <f>Data!L5434</f>
        <v>3598.56</v>
      </c>
      <c r="J5434" s="12" t="str">
        <f>Data!N5434</f>
        <v>Online</v>
      </c>
      <c r="K5434" s="12" t="str">
        <f>Data!O5434</f>
        <v>Transferencia bancaria</v>
      </c>
      <c r="L5434" s="12" t="str">
        <f>Data!P5434</f>
        <v>Nuevo</v>
      </c>
    </row>
    <row r="5435">
      <c r="A5435" s="11">
        <v>5434.0</v>
      </c>
      <c r="B5435" s="14">
        <f>Data!D5435</f>
        <v>44419</v>
      </c>
      <c r="C5435" s="12">
        <f>IFERROR(VLOOKUP(Data!B5435, Minorista!$A$2:$B$100, 2, FALSE), "")</f>
        <v>5</v>
      </c>
      <c r="D5435" s="12">
        <f t="array" ref="D5435">INDEX(Producto!$A$2:$A$500, MATCH(Data!H5435, Producto!$B$2:$B$500, 0))</f>
        <v>1</v>
      </c>
      <c r="E5435" s="12">
        <f>VLOOKUP(Data!E5435 &amp; Data!F5435 &amp; Data!G5435, Ubicacion!$A$2:$B$1000, 2, FALSE)</f>
        <v>22</v>
      </c>
      <c r="F5435" s="15">
        <f>Data!J5435</f>
        <v>255</v>
      </c>
      <c r="G5435" s="16">
        <f>Data!I5435</f>
        <v>47</v>
      </c>
      <c r="H5435" s="17">
        <f>Data!K5435</f>
        <v>11985</v>
      </c>
      <c r="I5435" s="17">
        <f>Data!L5435</f>
        <v>7670.4</v>
      </c>
      <c r="J5435" s="12" t="str">
        <f>Data!N5435</f>
        <v>Online</v>
      </c>
      <c r="K5435" s="12" t="str">
        <f>Data!O5435</f>
        <v>Transferencia bancaria</v>
      </c>
      <c r="L5435" s="12" t="str">
        <f>Data!P5435</f>
        <v>Recurrente</v>
      </c>
    </row>
    <row r="5436">
      <c r="A5436" s="11">
        <v>5435.0</v>
      </c>
      <c r="B5436" s="14">
        <f>Data!D5436</f>
        <v>44419</v>
      </c>
      <c r="C5436" s="12">
        <f>IFERROR(VLOOKUP(Data!B5436, Minorista!$A$2:$B$100, 2, FALSE), "")</f>
        <v>5</v>
      </c>
      <c r="D5436" s="12">
        <f t="array" ref="D5436">INDEX(Producto!$A$2:$A$500, MATCH(Data!H5436, Producto!$B$2:$B$500, 0))</f>
        <v>2</v>
      </c>
      <c r="E5436" s="12">
        <f>VLOOKUP(Data!E5436 &amp; Data!F5436 &amp; Data!G5436, Ubicacion!$A$2:$B$1000, 2, FALSE)</f>
        <v>22</v>
      </c>
      <c r="F5436" s="15">
        <f>Data!J5436</f>
        <v>163</v>
      </c>
      <c r="G5436" s="16">
        <f>Data!I5436</f>
        <v>43</v>
      </c>
      <c r="H5436" s="17">
        <f>Data!K5436</f>
        <v>7009</v>
      </c>
      <c r="I5436" s="17">
        <f>Data!L5436</f>
        <v>2873.69</v>
      </c>
      <c r="J5436" s="12" t="str">
        <f>Data!N5436</f>
        <v>Online</v>
      </c>
      <c r="K5436" s="12" t="str">
        <f>Data!O5436</f>
        <v>Transferencia bancaria</v>
      </c>
      <c r="L5436" s="12" t="str">
        <f>Data!P5436</f>
        <v>Nuevo</v>
      </c>
    </row>
    <row r="5437">
      <c r="A5437" s="11">
        <v>5436.0</v>
      </c>
      <c r="B5437" s="14">
        <f>Data!D5437</f>
        <v>44419</v>
      </c>
      <c r="C5437" s="12">
        <f>IFERROR(VLOOKUP(Data!B5437, Minorista!$A$2:$B$100, 2, FALSE), "")</f>
        <v>5</v>
      </c>
      <c r="D5437" s="12">
        <f t="array" ref="D5437">INDEX(Producto!$A$2:$A$500, MATCH(Data!H5437, Producto!$B$2:$B$500, 0))</f>
        <v>3</v>
      </c>
      <c r="E5437" s="12">
        <f>VLOOKUP(Data!E5437 &amp; Data!F5437 &amp; Data!G5437, Ubicacion!$A$2:$B$1000, 2, FALSE)</f>
        <v>22</v>
      </c>
      <c r="F5437" s="15">
        <f>Data!J5437</f>
        <v>143</v>
      </c>
      <c r="G5437" s="16">
        <f>Data!I5437</f>
        <v>38</v>
      </c>
      <c r="H5437" s="17">
        <f>Data!K5437</f>
        <v>5434</v>
      </c>
      <c r="I5437" s="17">
        <f>Data!L5437</f>
        <v>2445.3</v>
      </c>
      <c r="J5437" s="12" t="str">
        <f>Data!N5437</f>
        <v>Online</v>
      </c>
      <c r="K5437" s="12" t="str">
        <f>Data!O5437</f>
        <v>Tarjeta</v>
      </c>
      <c r="L5437" s="12" t="str">
        <f>Data!P5437</f>
        <v>Recurrente</v>
      </c>
    </row>
    <row r="5438">
      <c r="A5438" s="11">
        <v>5437.0</v>
      </c>
      <c r="B5438" s="14">
        <f>Data!D5438</f>
        <v>44419</v>
      </c>
      <c r="C5438" s="12">
        <f>IFERROR(VLOOKUP(Data!B5438, Minorista!$A$2:$B$100, 2, FALSE), "")</f>
        <v>5</v>
      </c>
      <c r="D5438" s="12">
        <f t="array" ref="D5438">INDEX(Producto!$A$2:$A$500, MATCH(Data!H5438, Producto!$B$2:$B$500, 0))</f>
        <v>4</v>
      </c>
      <c r="E5438" s="12">
        <f>VLOOKUP(Data!E5438 &amp; Data!F5438 &amp; Data!G5438, Ubicacion!$A$2:$B$1000, 2, FALSE)</f>
        <v>22</v>
      </c>
      <c r="F5438" s="15">
        <f>Data!J5438</f>
        <v>147</v>
      </c>
      <c r="G5438" s="16">
        <f>Data!I5438</f>
        <v>38</v>
      </c>
      <c r="H5438" s="17">
        <f>Data!K5438</f>
        <v>5586</v>
      </c>
      <c r="I5438" s="17">
        <f>Data!L5438</f>
        <v>2737.14</v>
      </c>
      <c r="J5438" s="12" t="str">
        <f>Data!N5438</f>
        <v>Online</v>
      </c>
      <c r="K5438" s="12" t="str">
        <f>Data!O5438</f>
        <v>Efectivo</v>
      </c>
      <c r="L5438" s="12" t="str">
        <f>Data!P5438</f>
        <v>Recurrente</v>
      </c>
    </row>
    <row r="5439">
      <c r="A5439" s="11">
        <v>5438.0</v>
      </c>
      <c r="B5439" s="14">
        <f>Data!D5439</f>
        <v>44419</v>
      </c>
      <c r="C5439" s="12">
        <f>IFERROR(VLOOKUP(Data!B5439, Minorista!$A$2:$B$100, 2, FALSE), "")</f>
        <v>5</v>
      </c>
      <c r="D5439" s="12">
        <f t="array" ref="D5439">INDEX(Producto!$A$2:$A$500, MATCH(Data!H5439, Producto!$B$2:$B$500, 0))</f>
        <v>5</v>
      </c>
      <c r="E5439" s="12">
        <f>VLOOKUP(Data!E5439 &amp; Data!F5439 &amp; Data!G5439, Ubicacion!$A$2:$B$1000, 2, FALSE)</f>
        <v>22</v>
      </c>
      <c r="F5439" s="15">
        <f>Data!J5439</f>
        <v>140</v>
      </c>
      <c r="G5439" s="16">
        <f>Data!I5439</f>
        <v>47</v>
      </c>
      <c r="H5439" s="17">
        <f>Data!K5439</f>
        <v>6580</v>
      </c>
      <c r="I5439" s="17">
        <f>Data!L5439</f>
        <v>2697.8</v>
      </c>
      <c r="J5439" s="12" t="str">
        <f>Data!N5439</f>
        <v>Online</v>
      </c>
      <c r="K5439" s="12" t="str">
        <f>Data!O5439</f>
        <v>Tarjeta</v>
      </c>
      <c r="L5439" s="12" t="str">
        <f>Data!P5439</f>
        <v>Nuevo</v>
      </c>
    </row>
    <row r="5440">
      <c r="A5440" s="11">
        <v>5439.0</v>
      </c>
      <c r="B5440" s="14">
        <f>Data!D5440</f>
        <v>44419</v>
      </c>
      <c r="C5440" s="12">
        <f>IFERROR(VLOOKUP(Data!B5440, Minorista!$A$2:$B$100, 2, FALSE), "")</f>
        <v>5</v>
      </c>
      <c r="D5440" s="12">
        <f t="array" ref="D5440">INDEX(Producto!$A$2:$A$500, MATCH(Data!H5440, Producto!$B$2:$B$500, 0))</f>
        <v>6</v>
      </c>
      <c r="E5440" s="12">
        <f>VLOOKUP(Data!E5440 &amp; Data!F5440 &amp; Data!G5440, Ubicacion!$A$2:$B$1000, 2, FALSE)</f>
        <v>22</v>
      </c>
      <c r="F5440" s="15">
        <f>Data!J5440</f>
        <v>196</v>
      </c>
      <c r="G5440" s="16">
        <f>Data!I5440</f>
        <v>52</v>
      </c>
      <c r="H5440" s="17">
        <f>Data!K5440</f>
        <v>10192</v>
      </c>
      <c r="I5440" s="17">
        <f>Data!L5440</f>
        <v>4076.8</v>
      </c>
      <c r="J5440" s="12" t="str">
        <f>Data!N5440</f>
        <v>Online</v>
      </c>
      <c r="K5440" s="12" t="str">
        <f>Data!O5440</f>
        <v>Tarjeta</v>
      </c>
      <c r="L5440" s="12" t="str">
        <f>Data!P5440</f>
        <v>Nuevo</v>
      </c>
    </row>
    <row r="5441">
      <c r="A5441" s="11">
        <v>5440.0</v>
      </c>
      <c r="B5441" s="14">
        <f>Data!D5441</f>
        <v>44449</v>
      </c>
      <c r="C5441" s="12">
        <f>IFERROR(VLOOKUP(Data!B5441, Minorista!$A$2:$B$100, 2, FALSE), "")</f>
        <v>5</v>
      </c>
      <c r="D5441" s="12">
        <f t="array" ref="D5441">INDEX(Producto!$A$2:$A$500, MATCH(Data!H5441, Producto!$B$2:$B$500, 0))</f>
        <v>1</v>
      </c>
      <c r="E5441" s="12">
        <f>VLOOKUP(Data!E5441 &amp; Data!F5441 &amp; Data!G5441, Ubicacion!$A$2:$B$1000, 2, FALSE)</f>
        <v>22</v>
      </c>
      <c r="F5441" s="15">
        <f>Data!J5441</f>
        <v>208</v>
      </c>
      <c r="G5441" s="16">
        <f>Data!I5441</f>
        <v>48</v>
      </c>
      <c r="H5441" s="17">
        <f>Data!K5441</f>
        <v>9984</v>
      </c>
      <c r="I5441" s="17">
        <f>Data!L5441</f>
        <v>6389.76</v>
      </c>
      <c r="J5441" s="12" t="str">
        <f>Data!N5441</f>
        <v>Online</v>
      </c>
      <c r="K5441" s="12" t="str">
        <f>Data!O5441</f>
        <v>Transferencia bancaria</v>
      </c>
      <c r="L5441" s="12" t="str">
        <f>Data!P5441</f>
        <v>Recurrente</v>
      </c>
    </row>
    <row r="5442">
      <c r="A5442" s="11">
        <v>5441.0</v>
      </c>
      <c r="B5442" s="14">
        <f>Data!D5442</f>
        <v>44449</v>
      </c>
      <c r="C5442" s="12">
        <f>IFERROR(VLOOKUP(Data!B5442, Minorista!$A$2:$B$100, 2, FALSE), "")</f>
        <v>5</v>
      </c>
      <c r="D5442" s="12">
        <f t="array" ref="D5442">INDEX(Producto!$A$2:$A$500, MATCH(Data!H5442, Producto!$B$2:$B$500, 0))</f>
        <v>2</v>
      </c>
      <c r="E5442" s="12">
        <f>VLOOKUP(Data!E5442 &amp; Data!F5442 &amp; Data!G5442, Ubicacion!$A$2:$B$1000, 2, FALSE)</f>
        <v>22</v>
      </c>
      <c r="F5442" s="15">
        <f>Data!J5442</f>
        <v>150</v>
      </c>
      <c r="G5442" s="16">
        <f>Data!I5442</f>
        <v>44</v>
      </c>
      <c r="H5442" s="17">
        <f>Data!K5442</f>
        <v>6600</v>
      </c>
      <c r="I5442" s="17">
        <f>Data!L5442</f>
        <v>2838</v>
      </c>
      <c r="J5442" s="12" t="str">
        <f>Data!N5442</f>
        <v>Online</v>
      </c>
      <c r="K5442" s="12" t="str">
        <f>Data!O5442</f>
        <v>Efectivo</v>
      </c>
      <c r="L5442" s="12" t="str">
        <f>Data!P5442</f>
        <v>Recurrente</v>
      </c>
    </row>
    <row r="5443">
      <c r="A5443" s="11">
        <v>5442.0</v>
      </c>
      <c r="B5443" s="14">
        <f>Data!D5443</f>
        <v>44449</v>
      </c>
      <c r="C5443" s="12">
        <f>IFERROR(VLOOKUP(Data!B5443, Minorista!$A$2:$B$100, 2, FALSE), "")</f>
        <v>5</v>
      </c>
      <c r="D5443" s="12">
        <f t="array" ref="D5443">INDEX(Producto!$A$2:$A$500, MATCH(Data!H5443, Producto!$B$2:$B$500, 0))</f>
        <v>3</v>
      </c>
      <c r="E5443" s="12">
        <f>VLOOKUP(Data!E5443 &amp; Data!F5443 &amp; Data!G5443, Ubicacion!$A$2:$B$1000, 2, FALSE)</f>
        <v>22</v>
      </c>
      <c r="F5443" s="15">
        <f>Data!J5443</f>
        <v>137</v>
      </c>
      <c r="G5443" s="16">
        <f>Data!I5443</f>
        <v>38</v>
      </c>
      <c r="H5443" s="17">
        <f>Data!K5443</f>
        <v>5206</v>
      </c>
      <c r="I5443" s="17">
        <f>Data!L5443</f>
        <v>2394.76</v>
      </c>
      <c r="J5443" s="12" t="str">
        <f>Data!N5443</f>
        <v>Online</v>
      </c>
      <c r="K5443" s="12" t="str">
        <f>Data!O5443</f>
        <v>Efectivo</v>
      </c>
      <c r="L5443" s="12" t="str">
        <f>Data!P5443</f>
        <v>Recurrente</v>
      </c>
    </row>
    <row r="5444">
      <c r="A5444" s="11">
        <v>5443.0</v>
      </c>
      <c r="B5444" s="14">
        <f>Data!D5444</f>
        <v>44449</v>
      </c>
      <c r="C5444" s="12">
        <f>IFERROR(VLOOKUP(Data!B5444, Minorista!$A$2:$B$100, 2, FALSE), "")</f>
        <v>5</v>
      </c>
      <c r="D5444" s="12">
        <f t="array" ref="D5444">INDEX(Producto!$A$2:$A$500, MATCH(Data!H5444, Producto!$B$2:$B$500, 0))</f>
        <v>4</v>
      </c>
      <c r="E5444" s="12">
        <f>VLOOKUP(Data!E5444 &amp; Data!F5444 &amp; Data!G5444, Ubicacion!$A$2:$B$1000, 2, FALSE)</f>
        <v>22</v>
      </c>
      <c r="F5444" s="15">
        <f>Data!J5444</f>
        <v>135</v>
      </c>
      <c r="G5444" s="16">
        <f>Data!I5444</f>
        <v>38</v>
      </c>
      <c r="H5444" s="17">
        <f>Data!K5444</f>
        <v>5130</v>
      </c>
      <c r="I5444" s="17">
        <f>Data!L5444</f>
        <v>2513.7</v>
      </c>
      <c r="J5444" s="12" t="str">
        <f>Data!N5444</f>
        <v>Online</v>
      </c>
      <c r="K5444" s="12" t="str">
        <f>Data!O5444</f>
        <v>Tarjeta</v>
      </c>
      <c r="L5444" s="12" t="str">
        <f>Data!P5444</f>
        <v>Nuevo</v>
      </c>
    </row>
    <row r="5445">
      <c r="A5445" s="11">
        <v>5444.0</v>
      </c>
      <c r="B5445" s="14">
        <f>Data!D5445</f>
        <v>44449</v>
      </c>
      <c r="C5445" s="12">
        <f>IFERROR(VLOOKUP(Data!B5445, Minorista!$A$2:$B$100, 2, FALSE), "")</f>
        <v>5</v>
      </c>
      <c r="D5445" s="12">
        <f t="array" ref="D5445">INDEX(Producto!$A$2:$A$500, MATCH(Data!H5445, Producto!$B$2:$B$500, 0))</f>
        <v>5</v>
      </c>
      <c r="E5445" s="12">
        <f>VLOOKUP(Data!E5445 &amp; Data!F5445 &amp; Data!G5445, Ubicacion!$A$2:$B$1000, 2, FALSE)</f>
        <v>22</v>
      </c>
      <c r="F5445" s="15">
        <f>Data!J5445</f>
        <v>125</v>
      </c>
      <c r="G5445" s="16">
        <f>Data!I5445</f>
        <v>48</v>
      </c>
      <c r="H5445" s="17">
        <f>Data!K5445</f>
        <v>6000</v>
      </c>
      <c r="I5445" s="17">
        <f>Data!L5445</f>
        <v>2580</v>
      </c>
      <c r="J5445" s="12" t="str">
        <f>Data!N5445</f>
        <v>Online</v>
      </c>
      <c r="K5445" s="12" t="str">
        <f>Data!O5445</f>
        <v>Tarjeta</v>
      </c>
      <c r="L5445" s="12" t="str">
        <f>Data!P5445</f>
        <v>Nuevo</v>
      </c>
    </row>
    <row r="5446">
      <c r="A5446" s="11">
        <v>5445.0</v>
      </c>
      <c r="B5446" s="14">
        <f>Data!D5446</f>
        <v>44449</v>
      </c>
      <c r="C5446" s="12">
        <f>IFERROR(VLOOKUP(Data!B5446, Minorista!$A$2:$B$100, 2, FALSE), "")</f>
        <v>5</v>
      </c>
      <c r="D5446" s="12">
        <f t="array" ref="D5446">INDEX(Producto!$A$2:$A$500, MATCH(Data!H5446, Producto!$B$2:$B$500, 0))</f>
        <v>6</v>
      </c>
      <c r="E5446" s="12">
        <f>VLOOKUP(Data!E5446 &amp; Data!F5446 &amp; Data!G5446, Ubicacion!$A$2:$B$1000, 2, FALSE)</f>
        <v>22</v>
      </c>
      <c r="F5446" s="15">
        <f>Data!J5446</f>
        <v>174</v>
      </c>
      <c r="G5446" s="16">
        <f>Data!I5446</f>
        <v>52</v>
      </c>
      <c r="H5446" s="17">
        <f>Data!K5446</f>
        <v>9048</v>
      </c>
      <c r="I5446" s="17">
        <f>Data!L5446</f>
        <v>3619.2</v>
      </c>
      <c r="J5446" s="12" t="str">
        <f>Data!N5446</f>
        <v>Online</v>
      </c>
      <c r="K5446" s="12" t="str">
        <f>Data!O5446</f>
        <v>Transferencia bancaria</v>
      </c>
      <c r="L5446" s="12" t="str">
        <f>Data!P5446</f>
        <v>Nuevo</v>
      </c>
    </row>
    <row r="5447">
      <c r="A5447" s="11">
        <v>5446.0</v>
      </c>
      <c r="B5447" s="14">
        <f>Data!D5447</f>
        <v>44481</v>
      </c>
      <c r="C5447" s="12">
        <f>IFERROR(VLOOKUP(Data!B5447, Minorista!$A$2:$B$100, 2, FALSE), "")</f>
        <v>5</v>
      </c>
      <c r="D5447" s="12">
        <f t="array" ref="D5447">INDEX(Producto!$A$2:$A$500, MATCH(Data!H5447, Producto!$B$2:$B$500, 0))</f>
        <v>1</v>
      </c>
      <c r="E5447" s="12">
        <f>VLOOKUP(Data!E5447 &amp; Data!F5447 &amp; Data!G5447, Ubicacion!$A$2:$B$1000, 2, FALSE)</f>
        <v>22</v>
      </c>
      <c r="F5447" s="15">
        <f>Data!J5447</f>
        <v>202</v>
      </c>
      <c r="G5447" s="16">
        <f>Data!I5447</f>
        <v>50</v>
      </c>
      <c r="H5447" s="17">
        <f>Data!K5447</f>
        <v>10100</v>
      </c>
      <c r="I5447" s="17">
        <f>Data!L5447</f>
        <v>6464</v>
      </c>
      <c r="J5447" s="12" t="str">
        <f>Data!N5447</f>
        <v>Online</v>
      </c>
      <c r="K5447" s="12" t="str">
        <f>Data!O5447</f>
        <v>Transferencia bancaria</v>
      </c>
      <c r="L5447" s="12" t="str">
        <f>Data!P5447</f>
        <v>Recurrente</v>
      </c>
    </row>
    <row r="5448">
      <c r="A5448" s="11">
        <v>5447.0</v>
      </c>
      <c r="B5448" s="14">
        <f>Data!D5448</f>
        <v>44481</v>
      </c>
      <c r="C5448" s="12">
        <f>IFERROR(VLOOKUP(Data!B5448, Minorista!$A$2:$B$100, 2, FALSE), "")</f>
        <v>5</v>
      </c>
      <c r="D5448" s="12">
        <f t="array" ref="D5448">INDEX(Producto!$A$2:$A$500, MATCH(Data!H5448, Producto!$B$2:$B$500, 0))</f>
        <v>2</v>
      </c>
      <c r="E5448" s="12">
        <f>VLOOKUP(Data!E5448 &amp; Data!F5448 &amp; Data!G5448, Ubicacion!$A$2:$B$1000, 2, FALSE)</f>
        <v>22</v>
      </c>
      <c r="F5448" s="15">
        <f>Data!J5448</f>
        <v>174</v>
      </c>
      <c r="G5448" s="16">
        <f>Data!I5448</f>
        <v>44</v>
      </c>
      <c r="H5448" s="17">
        <f>Data!K5448</f>
        <v>7656</v>
      </c>
      <c r="I5448" s="17">
        <f>Data!L5448</f>
        <v>3062.4</v>
      </c>
      <c r="J5448" s="12" t="str">
        <f>Data!N5448</f>
        <v>Online</v>
      </c>
      <c r="K5448" s="12" t="str">
        <f>Data!O5448</f>
        <v>Tarjeta</v>
      </c>
      <c r="L5448" s="12" t="str">
        <f>Data!P5448</f>
        <v>Nuevo</v>
      </c>
    </row>
    <row r="5449">
      <c r="A5449" s="11">
        <v>5448.0</v>
      </c>
      <c r="B5449" s="14">
        <f>Data!D5449</f>
        <v>44481</v>
      </c>
      <c r="C5449" s="12">
        <f>IFERROR(VLOOKUP(Data!B5449, Minorista!$A$2:$B$100, 2, FALSE), "")</f>
        <v>5</v>
      </c>
      <c r="D5449" s="12">
        <f t="array" ref="D5449">INDEX(Producto!$A$2:$A$500, MATCH(Data!H5449, Producto!$B$2:$B$500, 0))</f>
        <v>3</v>
      </c>
      <c r="E5449" s="12">
        <f>VLOOKUP(Data!E5449 &amp; Data!F5449 &amp; Data!G5449, Ubicacion!$A$2:$B$1000, 2, FALSE)</f>
        <v>22</v>
      </c>
      <c r="F5449" s="15">
        <f>Data!J5449</f>
        <v>125</v>
      </c>
      <c r="G5449" s="16">
        <f>Data!I5449</f>
        <v>42</v>
      </c>
      <c r="H5449" s="17">
        <f>Data!K5449</f>
        <v>5250</v>
      </c>
      <c r="I5449" s="17">
        <f>Data!L5449</f>
        <v>2415</v>
      </c>
      <c r="J5449" s="12" t="str">
        <f>Data!N5449</f>
        <v>Online</v>
      </c>
      <c r="K5449" s="12" t="str">
        <f>Data!O5449</f>
        <v>Transferencia bancaria</v>
      </c>
      <c r="L5449" s="12" t="str">
        <f>Data!P5449</f>
        <v>Recurrente</v>
      </c>
    </row>
    <row r="5450">
      <c r="A5450" s="11">
        <v>5449.0</v>
      </c>
      <c r="B5450" s="14">
        <f>Data!D5450</f>
        <v>44481</v>
      </c>
      <c r="C5450" s="12">
        <f>IFERROR(VLOOKUP(Data!B5450, Minorista!$A$2:$B$100, 2, FALSE), "")</f>
        <v>5</v>
      </c>
      <c r="D5450" s="12">
        <f t="array" ref="D5450">INDEX(Producto!$A$2:$A$500, MATCH(Data!H5450, Producto!$B$2:$B$500, 0))</f>
        <v>4</v>
      </c>
      <c r="E5450" s="12">
        <f>VLOOKUP(Data!E5450 &amp; Data!F5450 &amp; Data!G5450, Ubicacion!$A$2:$B$1000, 2, FALSE)</f>
        <v>22</v>
      </c>
      <c r="F5450" s="15">
        <f>Data!J5450</f>
        <v>119</v>
      </c>
      <c r="G5450" s="16">
        <f>Data!I5450</f>
        <v>41</v>
      </c>
      <c r="H5450" s="17">
        <f>Data!K5450</f>
        <v>4879</v>
      </c>
      <c r="I5450" s="17">
        <f>Data!L5450</f>
        <v>2244.34</v>
      </c>
      <c r="J5450" s="12" t="str">
        <f>Data!N5450</f>
        <v>Online</v>
      </c>
      <c r="K5450" s="12" t="str">
        <f>Data!O5450</f>
        <v>Tarjeta</v>
      </c>
      <c r="L5450" s="12" t="str">
        <f>Data!P5450</f>
        <v>Nuevo</v>
      </c>
    </row>
    <row r="5451">
      <c r="A5451" s="11">
        <v>5450.0</v>
      </c>
      <c r="B5451" s="14">
        <f>Data!D5451</f>
        <v>44481</v>
      </c>
      <c r="C5451" s="12">
        <f>IFERROR(VLOOKUP(Data!B5451, Minorista!$A$2:$B$100, 2, FALSE), "")</f>
        <v>5</v>
      </c>
      <c r="D5451" s="12">
        <f t="array" ref="D5451">INDEX(Producto!$A$2:$A$500, MATCH(Data!H5451, Producto!$B$2:$B$500, 0))</f>
        <v>5</v>
      </c>
      <c r="E5451" s="12">
        <f>VLOOKUP(Data!E5451 &amp; Data!F5451 &amp; Data!G5451, Ubicacion!$A$2:$B$1000, 2, FALSE)</f>
        <v>22</v>
      </c>
      <c r="F5451" s="15">
        <f>Data!J5451</f>
        <v>128</v>
      </c>
      <c r="G5451" s="16">
        <f>Data!I5451</f>
        <v>54</v>
      </c>
      <c r="H5451" s="17">
        <f>Data!K5451</f>
        <v>6912</v>
      </c>
      <c r="I5451" s="17">
        <f>Data!L5451</f>
        <v>3041.28</v>
      </c>
      <c r="J5451" s="12" t="str">
        <f>Data!N5451</f>
        <v>Online</v>
      </c>
      <c r="K5451" s="12" t="str">
        <f>Data!O5451</f>
        <v>Tarjeta</v>
      </c>
      <c r="L5451" s="12" t="str">
        <f>Data!P5451</f>
        <v>Recurrente</v>
      </c>
    </row>
    <row r="5452">
      <c r="A5452" s="11">
        <v>5451.0</v>
      </c>
      <c r="B5452" s="14">
        <f>Data!D5452</f>
        <v>44481</v>
      </c>
      <c r="C5452" s="12">
        <f>IFERROR(VLOOKUP(Data!B5452, Minorista!$A$2:$B$100, 2, FALSE), "")</f>
        <v>5</v>
      </c>
      <c r="D5452" s="12">
        <f t="array" ref="D5452">INDEX(Producto!$A$2:$A$500, MATCH(Data!H5452, Producto!$B$2:$B$500, 0))</f>
        <v>6</v>
      </c>
      <c r="E5452" s="12">
        <f>VLOOKUP(Data!E5452 &amp; Data!F5452 &amp; Data!G5452, Ubicacion!$A$2:$B$1000, 2, FALSE)</f>
        <v>22</v>
      </c>
      <c r="F5452" s="15">
        <f>Data!J5452</f>
        <v>150</v>
      </c>
      <c r="G5452" s="16">
        <f>Data!I5452</f>
        <v>55</v>
      </c>
      <c r="H5452" s="17">
        <f>Data!K5452</f>
        <v>8250</v>
      </c>
      <c r="I5452" s="17">
        <f>Data!L5452</f>
        <v>3052.5</v>
      </c>
      <c r="J5452" s="12" t="str">
        <f>Data!N5452</f>
        <v>Online</v>
      </c>
      <c r="K5452" s="12" t="str">
        <f>Data!O5452</f>
        <v>Tarjeta</v>
      </c>
      <c r="L5452" s="12" t="str">
        <f>Data!P5452</f>
        <v>Recurrente</v>
      </c>
    </row>
    <row r="5453">
      <c r="A5453" s="11">
        <v>5452.0</v>
      </c>
      <c r="B5453" s="14">
        <f>Data!D5453</f>
        <v>44511</v>
      </c>
      <c r="C5453" s="12">
        <f>IFERROR(VLOOKUP(Data!B5453, Minorista!$A$2:$B$100, 2, FALSE), "")</f>
        <v>5</v>
      </c>
      <c r="D5453" s="12">
        <f t="array" ref="D5453">INDEX(Producto!$A$2:$A$500, MATCH(Data!H5453, Producto!$B$2:$B$500, 0))</f>
        <v>1</v>
      </c>
      <c r="E5453" s="12">
        <f>VLOOKUP(Data!E5453 &amp; Data!F5453 &amp; Data!G5453, Ubicacion!$A$2:$B$1000, 2, FALSE)</f>
        <v>22</v>
      </c>
      <c r="F5453" s="15">
        <f>Data!J5453</f>
        <v>218</v>
      </c>
      <c r="G5453" s="16">
        <f>Data!I5453</f>
        <v>53</v>
      </c>
      <c r="H5453" s="17">
        <f>Data!K5453</f>
        <v>11554</v>
      </c>
      <c r="I5453" s="17">
        <f>Data!L5453</f>
        <v>7047.94</v>
      </c>
      <c r="J5453" s="12" t="str">
        <f>Data!N5453</f>
        <v>Online</v>
      </c>
      <c r="K5453" s="12" t="str">
        <f>Data!O5453</f>
        <v>Efectivo</v>
      </c>
      <c r="L5453" s="12" t="str">
        <f>Data!P5453</f>
        <v>Nuevo</v>
      </c>
    </row>
    <row r="5454">
      <c r="A5454" s="11">
        <v>5453.0</v>
      </c>
      <c r="B5454" s="14">
        <f>Data!D5454</f>
        <v>44511</v>
      </c>
      <c r="C5454" s="12">
        <f>IFERROR(VLOOKUP(Data!B5454, Minorista!$A$2:$B$100, 2, FALSE), "")</f>
        <v>5</v>
      </c>
      <c r="D5454" s="12">
        <f t="array" ref="D5454">INDEX(Producto!$A$2:$A$500, MATCH(Data!H5454, Producto!$B$2:$B$500, 0))</f>
        <v>2</v>
      </c>
      <c r="E5454" s="12">
        <f>VLOOKUP(Data!E5454 &amp; Data!F5454 &amp; Data!G5454, Ubicacion!$A$2:$B$1000, 2, FALSE)</f>
        <v>22</v>
      </c>
      <c r="F5454" s="15">
        <f>Data!J5454</f>
        <v>167</v>
      </c>
      <c r="G5454" s="16">
        <f>Data!I5454</f>
        <v>42</v>
      </c>
      <c r="H5454" s="17">
        <f>Data!K5454</f>
        <v>7014</v>
      </c>
      <c r="I5454" s="17">
        <f>Data!L5454</f>
        <v>3016.02</v>
      </c>
      <c r="J5454" s="12" t="str">
        <f>Data!N5454</f>
        <v>Online</v>
      </c>
      <c r="K5454" s="12" t="str">
        <f>Data!O5454</f>
        <v>Efectivo</v>
      </c>
      <c r="L5454" s="12" t="str">
        <f>Data!P5454</f>
        <v>Recurrente</v>
      </c>
    </row>
    <row r="5455">
      <c r="A5455" s="11">
        <v>5454.0</v>
      </c>
      <c r="B5455" s="14">
        <f>Data!D5455</f>
        <v>44511</v>
      </c>
      <c r="C5455" s="12">
        <f>IFERROR(VLOOKUP(Data!B5455, Minorista!$A$2:$B$100, 2, FALSE), "")</f>
        <v>5</v>
      </c>
      <c r="D5455" s="12">
        <f t="array" ref="D5455">INDEX(Producto!$A$2:$A$500, MATCH(Data!H5455, Producto!$B$2:$B$500, 0))</f>
        <v>3</v>
      </c>
      <c r="E5455" s="12">
        <f>VLOOKUP(Data!E5455 &amp; Data!F5455 &amp; Data!G5455, Ubicacion!$A$2:$B$1000, 2, FALSE)</f>
        <v>22</v>
      </c>
      <c r="F5455" s="15">
        <f>Data!J5455</f>
        <v>146</v>
      </c>
      <c r="G5455" s="16">
        <f>Data!I5455</f>
        <v>42</v>
      </c>
      <c r="H5455" s="17">
        <f>Data!K5455</f>
        <v>6132</v>
      </c>
      <c r="I5455" s="17">
        <f>Data!L5455</f>
        <v>3066</v>
      </c>
      <c r="J5455" s="12" t="str">
        <f>Data!N5455</f>
        <v>Online</v>
      </c>
      <c r="K5455" s="12" t="str">
        <f>Data!O5455</f>
        <v>Transferencia bancaria</v>
      </c>
      <c r="L5455" s="12" t="str">
        <f>Data!P5455</f>
        <v>Nuevo</v>
      </c>
    </row>
    <row r="5456">
      <c r="A5456" s="11">
        <v>5455.0</v>
      </c>
      <c r="B5456" s="14">
        <f>Data!D5456</f>
        <v>44511</v>
      </c>
      <c r="C5456" s="12">
        <f>IFERROR(VLOOKUP(Data!B5456, Minorista!$A$2:$B$100, 2, FALSE), "")</f>
        <v>5</v>
      </c>
      <c r="D5456" s="12">
        <f t="array" ref="D5456">INDEX(Producto!$A$2:$A$500, MATCH(Data!H5456, Producto!$B$2:$B$500, 0))</f>
        <v>4</v>
      </c>
      <c r="E5456" s="12">
        <f>VLOOKUP(Data!E5456 &amp; Data!F5456 &amp; Data!G5456, Ubicacion!$A$2:$B$1000, 2, FALSE)</f>
        <v>22</v>
      </c>
      <c r="F5456" s="15">
        <f>Data!J5456</f>
        <v>135</v>
      </c>
      <c r="G5456" s="16">
        <f>Data!I5456</f>
        <v>42</v>
      </c>
      <c r="H5456" s="17">
        <f>Data!K5456</f>
        <v>5670</v>
      </c>
      <c r="I5456" s="17">
        <f>Data!L5456</f>
        <v>2778.3</v>
      </c>
      <c r="J5456" s="12" t="str">
        <f>Data!N5456</f>
        <v>Online</v>
      </c>
      <c r="K5456" s="12" t="str">
        <f>Data!O5456</f>
        <v>Efectivo</v>
      </c>
      <c r="L5456" s="12" t="str">
        <f>Data!P5456</f>
        <v>Nuevo</v>
      </c>
    </row>
    <row r="5457">
      <c r="A5457" s="11">
        <v>5456.0</v>
      </c>
      <c r="B5457" s="14">
        <f>Data!D5457</f>
        <v>44511</v>
      </c>
      <c r="C5457" s="12">
        <f>IFERROR(VLOOKUP(Data!B5457, Minorista!$A$2:$B$100, 2, FALSE), "")</f>
        <v>5</v>
      </c>
      <c r="D5457" s="12">
        <f t="array" ref="D5457">INDEX(Producto!$A$2:$A$500, MATCH(Data!H5457, Producto!$B$2:$B$500, 0))</f>
        <v>5</v>
      </c>
      <c r="E5457" s="12">
        <f>VLOOKUP(Data!E5457 &amp; Data!F5457 &amp; Data!G5457, Ubicacion!$A$2:$B$1000, 2, FALSE)</f>
        <v>22</v>
      </c>
      <c r="F5457" s="15">
        <f>Data!J5457</f>
        <v>143</v>
      </c>
      <c r="G5457" s="16">
        <f>Data!I5457</f>
        <v>51</v>
      </c>
      <c r="H5457" s="17">
        <f>Data!K5457</f>
        <v>7293</v>
      </c>
      <c r="I5457" s="17">
        <f>Data!L5457</f>
        <v>2990.13</v>
      </c>
      <c r="J5457" s="12" t="str">
        <f>Data!N5457</f>
        <v>Online</v>
      </c>
      <c r="K5457" s="12" t="str">
        <f>Data!O5457</f>
        <v>Tarjeta</v>
      </c>
      <c r="L5457" s="12" t="str">
        <f>Data!P5457</f>
        <v>Nuevo</v>
      </c>
    </row>
    <row r="5458">
      <c r="A5458" s="11">
        <v>5457.0</v>
      </c>
      <c r="B5458" s="14">
        <f>Data!D5458</f>
        <v>44511</v>
      </c>
      <c r="C5458" s="12">
        <f>IFERROR(VLOOKUP(Data!B5458, Minorista!$A$2:$B$100, 2, FALSE), "")</f>
        <v>5</v>
      </c>
      <c r="D5458" s="12">
        <f t="array" ref="D5458">INDEX(Producto!$A$2:$A$500, MATCH(Data!H5458, Producto!$B$2:$B$500, 0))</f>
        <v>6</v>
      </c>
      <c r="E5458" s="12">
        <f>VLOOKUP(Data!E5458 &amp; Data!F5458 &amp; Data!G5458, Ubicacion!$A$2:$B$1000, 2, FALSE)</f>
        <v>22</v>
      </c>
      <c r="F5458" s="15">
        <f>Data!J5458</f>
        <v>161</v>
      </c>
      <c r="G5458" s="16">
        <f>Data!I5458</f>
        <v>55</v>
      </c>
      <c r="H5458" s="17">
        <f>Data!K5458</f>
        <v>8855</v>
      </c>
      <c r="I5458" s="17">
        <f>Data!L5458</f>
        <v>3453.45</v>
      </c>
      <c r="J5458" s="12" t="str">
        <f>Data!N5458</f>
        <v>Online</v>
      </c>
      <c r="K5458" s="12" t="str">
        <f>Data!O5458</f>
        <v>Tarjeta</v>
      </c>
      <c r="L5458" s="12" t="str">
        <f>Data!P5458</f>
        <v>Nuevo</v>
      </c>
    </row>
    <row r="5459">
      <c r="A5459" s="11">
        <v>5458.0</v>
      </c>
      <c r="B5459" s="14">
        <f>Data!D5459</f>
        <v>44540</v>
      </c>
      <c r="C5459" s="12">
        <f>IFERROR(VLOOKUP(Data!B5459, Minorista!$A$2:$B$100, 2, FALSE), "")</f>
        <v>5</v>
      </c>
      <c r="D5459" s="12">
        <f t="array" ref="D5459">INDEX(Producto!$A$2:$A$500, MATCH(Data!H5459, Producto!$B$2:$B$500, 0))</f>
        <v>1</v>
      </c>
      <c r="E5459" s="12">
        <f>VLOOKUP(Data!E5459 &amp; Data!F5459 &amp; Data!G5459, Ubicacion!$A$2:$B$1000, 2, FALSE)</f>
        <v>22</v>
      </c>
      <c r="F5459" s="15">
        <f>Data!J5459</f>
        <v>224</v>
      </c>
      <c r="G5459" s="16">
        <f>Data!I5459</f>
        <v>52</v>
      </c>
      <c r="H5459" s="17">
        <f>Data!K5459</f>
        <v>11648</v>
      </c>
      <c r="I5459" s="17">
        <f>Data!L5459</f>
        <v>7105.28</v>
      </c>
      <c r="J5459" s="12" t="str">
        <f>Data!N5459</f>
        <v>Online</v>
      </c>
      <c r="K5459" s="12" t="str">
        <f>Data!O5459</f>
        <v>Efectivo</v>
      </c>
      <c r="L5459" s="12" t="str">
        <f>Data!P5459</f>
        <v>Recurrente</v>
      </c>
    </row>
    <row r="5460">
      <c r="A5460" s="11">
        <v>5459.0</v>
      </c>
      <c r="B5460" s="14">
        <f>Data!D5460</f>
        <v>44540</v>
      </c>
      <c r="C5460" s="12">
        <f>IFERROR(VLOOKUP(Data!B5460, Minorista!$A$2:$B$100, 2, FALSE), "")</f>
        <v>5</v>
      </c>
      <c r="D5460" s="12">
        <f t="array" ref="D5460">INDEX(Producto!$A$2:$A$500, MATCH(Data!H5460, Producto!$B$2:$B$500, 0))</f>
        <v>2</v>
      </c>
      <c r="E5460" s="12">
        <f>VLOOKUP(Data!E5460 &amp; Data!F5460 &amp; Data!G5460, Ubicacion!$A$2:$B$1000, 2, FALSE)</f>
        <v>22</v>
      </c>
      <c r="F5460" s="15">
        <f>Data!J5460</f>
        <v>168</v>
      </c>
      <c r="G5460" s="16">
        <f>Data!I5460</f>
        <v>44</v>
      </c>
      <c r="H5460" s="17">
        <f>Data!K5460</f>
        <v>7392</v>
      </c>
      <c r="I5460" s="17">
        <f>Data!L5460</f>
        <v>3030.72</v>
      </c>
      <c r="J5460" s="12" t="str">
        <f>Data!N5460</f>
        <v>Online</v>
      </c>
      <c r="K5460" s="12" t="str">
        <f>Data!O5460</f>
        <v>Efectivo</v>
      </c>
      <c r="L5460" s="12" t="str">
        <f>Data!P5460</f>
        <v>Nuevo</v>
      </c>
    </row>
    <row r="5461">
      <c r="A5461" s="11">
        <v>5460.0</v>
      </c>
      <c r="B5461" s="14">
        <f>Data!D5461</f>
        <v>44540</v>
      </c>
      <c r="C5461" s="12">
        <f>IFERROR(VLOOKUP(Data!B5461, Minorista!$A$2:$B$100, 2, FALSE), "")</f>
        <v>1</v>
      </c>
      <c r="D5461" s="12">
        <f t="array" ref="D5461">INDEX(Producto!$A$2:$A$500, MATCH(Data!H5461, Producto!$B$2:$B$500, 0))</f>
        <v>3</v>
      </c>
      <c r="E5461" s="12">
        <f>VLOOKUP(Data!E5461 &amp; Data!F5461 &amp; Data!G5461, Ubicacion!$A$2:$B$1000, 2, FALSE)</f>
        <v>22</v>
      </c>
      <c r="F5461" s="15">
        <f>Data!J5461</f>
        <v>165</v>
      </c>
      <c r="G5461" s="16">
        <f>Data!I5461</f>
        <v>44</v>
      </c>
      <c r="H5461" s="17">
        <f>Data!K5461</f>
        <v>7260</v>
      </c>
      <c r="I5461" s="17">
        <f>Data!L5461</f>
        <v>3339.6</v>
      </c>
      <c r="J5461" s="12" t="str">
        <f>Data!N5461</f>
        <v>Online</v>
      </c>
      <c r="K5461" s="12" t="str">
        <f>Data!O5461</f>
        <v>Tarjeta</v>
      </c>
      <c r="L5461" s="12" t="str">
        <f>Data!P5461</f>
        <v>Nuevo</v>
      </c>
    </row>
    <row r="5462">
      <c r="A5462" s="11">
        <v>5461.0</v>
      </c>
      <c r="B5462" s="14">
        <f>Data!D5462</f>
        <v>44540</v>
      </c>
      <c r="C5462" s="12">
        <f>IFERROR(VLOOKUP(Data!B5462, Minorista!$A$2:$B$100, 2, FALSE), "")</f>
        <v>1</v>
      </c>
      <c r="D5462" s="12">
        <f t="array" ref="D5462">INDEX(Producto!$A$2:$A$500, MATCH(Data!H5462, Producto!$B$2:$B$500, 0))</f>
        <v>4</v>
      </c>
      <c r="E5462" s="12">
        <f>VLOOKUP(Data!E5462 &amp; Data!F5462 &amp; Data!G5462, Ubicacion!$A$2:$B$1000, 2, FALSE)</f>
        <v>22</v>
      </c>
      <c r="F5462" s="15">
        <f>Data!J5462</f>
        <v>135</v>
      </c>
      <c r="G5462" s="16">
        <f>Data!I5462</f>
        <v>44</v>
      </c>
      <c r="H5462" s="17">
        <f>Data!K5462</f>
        <v>5940</v>
      </c>
      <c r="I5462" s="17">
        <f>Data!L5462</f>
        <v>2910.6</v>
      </c>
      <c r="J5462" s="12" t="str">
        <f>Data!N5462</f>
        <v>Online</v>
      </c>
      <c r="K5462" s="12" t="str">
        <f>Data!O5462</f>
        <v>Efectivo</v>
      </c>
      <c r="L5462" s="12" t="str">
        <f>Data!P5462</f>
        <v>Recurrente</v>
      </c>
    </row>
    <row r="5463">
      <c r="A5463" s="11">
        <v>5462.0</v>
      </c>
      <c r="B5463" s="14">
        <f>Data!D5463</f>
        <v>44540</v>
      </c>
      <c r="C5463" s="12">
        <f>IFERROR(VLOOKUP(Data!B5463, Minorista!$A$2:$B$100, 2, FALSE), "")</f>
        <v>1</v>
      </c>
      <c r="D5463" s="12">
        <f t="array" ref="D5463">INDEX(Producto!$A$2:$A$500, MATCH(Data!H5463, Producto!$B$2:$B$500, 0))</f>
        <v>5</v>
      </c>
      <c r="E5463" s="12">
        <f>VLOOKUP(Data!E5463 &amp; Data!F5463 &amp; Data!G5463, Ubicacion!$A$2:$B$1000, 2, FALSE)</f>
        <v>22</v>
      </c>
      <c r="F5463" s="15">
        <f>Data!J5463</f>
        <v>145</v>
      </c>
      <c r="G5463" s="16">
        <f>Data!I5463</f>
        <v>54</v>
      </c>
      <c r="H5463" s="17">
        <f>Data!K5463</f>
        <v>7830</v>
      </c>
      <c r="I5463" s="17">
        <f>Data!L5463</f>
        <v>3523.5</v>
      </c>
      <c r="J5463" s="12" t="str">
        <f>Data!N5463</f>
        <v>Online</v>
      </c>
      <c r="K5463" s="12" t="str">
        <f>Data!O5463</f>
        <v>Efectivo</v>
      </c>
      <c r="L5463" s="12" t="str">
        <f>Data!P5463</f>
        <v>Nuevo</v>
      </c>
    </row>
    <row r="5464">
      <c r="A5464" s="11">
        <v>5463.0</v>
      </c>
      <c r="B5464" s="14">
        <f>Data!D5464</f>
        <v>44540</v>
      </c>
      <c r="C5464" s="12">
        <f>IFERROR(VLOOKUP(Data!B5464, Minorista!$A$2:$B$100, 2, FALSE), "")</f>
        <v>1</v>
      </c>
      <c r="D5464" s="12">
        <f t="array" ref="D5464">INDEX(Producto!$A$2:$A$500, MATCH(Data!H5464, Producto!$B$2:$B$500, 0))</f>
        <v>6</v>
      </c>
      <c r="E5464" s="12">
        <f>VLOOKUP(Data!E5464 &amp; Data!F5464 &amp; Data!G5464, Ubicacion!$A$2:$B$1000, 2, FALSE)</f>
        <v>22</v>
      </c>
      <c r="F5464" s="15">
        <f>Data!J5464</f>
        <v>174</v>
      </c>
      <c r="G5464" s="16">
        <f>Data!I5464</f>
        <v>56</v>
      </c>
      <c r="H5464" s="17">
        <f>Data!K5464</f>
        <v>9744</v>
      </c>
      <c r="I5464" s="17">
        <f>Data!L5464</f>
        <v>3507.84</v>
      </c>
      <c r="J5464" s="12" t="str">
        <f>Data!N5464</f>
        <v>Online</v>
      </c>
      <c r="K5464" s="12" t="str">
        <f>Data!O5464</f>
        <v>Tarjeta</v>
      </c>
      <c r="L5464" s="12" t="str">
        <f>Data!P5464</f>
        <v>Recurrente</v>
      </c>
    </row>
    <row r="5465">
      <c r="A5465" s="11">
        <v>5464.0</v>
      </c>
      <c r="B5465" s="14">
        <f>Data!D5465</f>
        <v>44220</v>
      </c>
      <c r="C5465" s="12">
        <f>IFERROR(VLOOKUP(Data!B5465, Minorista!$A$2:$B$100, 2, FALSE), "")</f>
        <v>1</v>
      </c>
      <c r="D5465" s="12">
        <f t="array" ref="D5465">INDEX(Producto!$A$2:$A$500, MATCH(Data!H5465, Producto!$B$2:$B$500, 0))</f>
        <v>1</v>
      </c>
      <c r="E5465" s="12">
        <f>VLOOKUP(Data!E5465 &amp; Data!F5465 &amp; Data!G5465, Ubicacion!$A$2:$B$1000, 2, FALSE)</f>
        <v>22</v>
      </c>
      <c r="F5465" s="15">
        <f>Data!J5465</f>
        <v>91</v>
      </c>
      <c r="G5465" s="16">
        <f>Data!I5465</f>
        <v>29</v>
      </c>
      <c r="H5465" s="17">
        <f>Data!K5465</f>
        <v>2639</v>
      </c>
      <c r="I5465" s="17">
        <f>Data!L5465</f>
        <v>1213.94</v>
      </c>
      <c r="J5465" s="12" t="str">
        <f>Data!N5465</f>
        <v>Online</v>
      </c>
      <c r="K5465" s="12" t="str">
        <f>Data!O5465</f>
        <v>Transferencia bancaria</v>
      </c>
      <c r="L5465" s="12" t="str">
        <f>Data!P5465</f>
        <v>Recurrente</v>
      </c>
    </row>
    <row r="5466">
      <c r="A5466" s="11">
        <v>5465.0</v>
      </c>
      <c r="B5466" s="14">
        <f>Data!D5466</f>
        <v>44220</v>
      </c>
      <c r="C5466" s="12">
        <f>IFERROR(VLOOKUP(Data!B5466, Minorista!$A$2:$B$100, 2, FALSE), "")</f>
        <v>1</v>
      </c>
      <c r="D5466" s="12">
        <f t="array" ref="D5466">INDEX(Producto!$A$2:$A$500, MATCH(Data!H5466, Producto!$B$2:$B$500, 0))</f>
        <v>2</v>
      </c>
      <c r="E5466" s="12">
        <f>VLOOKUP(Data!E5466 &amp; Data!F5466 &amp; Data!G5466, Ubicacion!$A$2:$B$1000, 2, FALSE)</f>
        <v>22</v>
      </c>
      <c r="F5466" s="15">
        <f>Data!J5466</f>
        <v>105</v>
      </c>
      <c r="G5466" s="16">
        <f>Data!I5466</f>
        <v>36</v>
      </c>
      <c r="H5466" s="17">
        <f>Data!K5466</f>
        <v>3780</v>
      </c>
      <c r="I5466" s="17">
        <f>Data!L5466</f>
        <v>1738.8</v>
      </c>
      <c r="J5466" s="12" t="str">
        <f>Data!N5466</f>
        <v>Online</v>
      </c>
      <c r="K5466" s="12" t="str">
        <f>Data!O5466</f>
        <v>Transferencia bancaria</v>
      </c>
      <c r="L5466" s="12" t="str">
        <f>Data!P5466</f>
        <v>Nuevo</v>
      </c>
    </row>
    <row r="5467">
      <c r="A5467" s="11">
        <v>5466.0</v>
      </c>
      <c r="B5467" s="14">
        <f>Data!D5467</f>
        <v>44220</v>
      </c>
      <c r="C5467" s="12">
        <f>IFERROR(VLOOKUP(Data!B5467, Minorista!$A$2:$B$100, 2, FALSE), "")</f>
        <v>1</v>
      </c>
      <c r="D5467" s="12">
        <f t="array" ref="D5467">INDEX(Producto!$A$2:$A$500, MATCH(Data!H5467, Producto!$B$2:$B$500, 0))</f>
        <v>3</v>
      </c>
      <c r="E5467" s="12">
        <f>VLOOKUP(Data!E5467 &amp; Data!F5467 &amp; Data!G5467, Ubicacion!$A$2:$B$1000, 2, FALSE)</f>
        <v>22</v>
      </c>
      <c r="F5467" s="15">
        <f>Data!J5467</f>
        <v>91</v>
      </c>
      <c r="G5467" s="16">
        <f>Data!I5467</f>
        <v>39</v>
      </c>
      <c r="H5467" s="17">
        <f>Data!K5467</f>
        <v>3549</v>
      </c>
      <c r="I5467" s="17">
        <f>Data!L5467</f>
        <v>1597.05</v>
      </c>
      <c r="J5467" s="12" t="str">
        <f>Data!N5467</f>
        <v>Online</v>
      </c>
      <c r="K5467" s="12" t="str">
        <f>Data!O5467</f>
        <v>Efectivo</v>
      </c>
      <c r="L5467" s="12" t="str">
        <f>Data!P5467</f>
        <v>Nuevo</v>
      </c>
    </row>
    <row r="5468">
      <c r="A5468" s="11">
        <v>5467.0</v>
      </c>
      <c r="B5468" s="14">
        <f>Data!D5468</f>
        <v>44220</v>
      </c>
      <c r="C5468" s="12">
        <f>IFERROR(VLOOKUP(Data!B5468, Minorista!$A$2:$B$100, 2, FALSE), "")</f>
        <v>1</v>
      </c>
      <c r="D5468" s="12">
        <f t="array" ref="D5468">INDEX(Producto!$A$2:$A$500, MATCH(Data!H5468, Producto!$B$2:$B$500, 0))</f>
        <v>4</v>
      </c>
      <c r="E5468" s="12">
        <f>VLOOKUP(Data!E5468 &amp; Data!F5468 &amp; Data!G5468, Ubicacion!$A$2:$B$1000, 2, FALSE)</f>
        <v>22</v>
      </c>
      <c r="F5468" s="15">
        <f>Data!J5468</f>
        <v>54</v>
      </c>
      <c r="G5468" s="16">
        <f>Data!I5468</f>
        <v>38</v>
      </c>
      <c r="H5468" s="17">
        <f>Data!K5468</f>
        <v>2052</v>
      </c>
      <c r="I5468" s="17">
        <f>Data!L5468</f>
        <v>964.44</v>
      </c>
      <c r="J5468" s="12" t="str">
        <f>Data!N5468</f>
        <v>Online</v>
      </c>
      <c r="K5468" s="12" t="str">
        <f>Data!O5468</f>
        <v>Tarjeta</v>
      </c>
      <c r="L5468" s="12" t="str">
        <f>Data!P5468</f>
        <v>Recurrente</v>
      </c>
    </row>
    <row r="5469">
      <c r="A5469" s="11">
        <v>5468.0</v>
      </c>
      <c r="B5469" s="14">
        <f>Data!D5469</f>
        <v>44220</v>
      </c>
      <c r="C5469" s="12">
        <f>IFERROR(VLOOKUP(Data!B5469, Minorista!$A$2:$B$100, 2, FALSE), "")</f>
        <v>1</v>
      </c>
      <c r="D5469" s="12">
        <f t="array" ref="D5469">INDEX(Producto!$A$2:$A$500, MATCH(Data!H5469, Producto!$B$2:$B$500, 0))</f>
        <v>5</v>
      </c>
      <c r="E5469" s="12">
        <f>VLOOKUP(Data!E5469 &amp; Data!F5469 &amp; Data!G5469, Ubicacion!$A$2:$B$1000, 2, FALSE)</f>
        <v>22</v>
      </c>
      <c r="F5469" s="15">
        <f>Data!J5469</f>
        <v>45</v>
      </c>
      <c r="G5469" s="16">
        <f>Data!I5469</f>
        <v>42</v>
      </c>
      <c r="H5469" s="17">
        <f>Data!K5469</f>
        <v>1890</v>
      </c>
      <c r="I5469" s="17">
        <f>Data!L5469</f>
        <v>963.9</v>
      </c>
      <c r="J5469" s="12" t="str">
        <f>Data!N5469</f>
        <v>Online</v>
      </c>
      <c r="K5469" s="12" t="str">
        <f>Data!O5469</f>
        <v>Efectivo</v>
      </c>
      <c r="L5469" s="12" t="str">
        <f>Data!P5469</f>
        <v>Nuevo</v>
      </c>
    </row>
    <row r="5470">
      <c r="A5470" s="11">
        <v>5469.0</v>
      </c>
      <c r="B5470" s="14">
        <f>Data!D5470</f>
        <v>44220</v>
      </c>
      <c r="C5470" s="12">
        <f>IFERROR(VLOOKUP(Data!B5470, Minorista!$A$2:$B$100, 2, FALSE), "")</f>
        <v>1</v>
      </c>
      <c r="D5470" s="12">
        <f t="array" ref="D5470">INDEX(Producto!$A$2:$A$500, MATCH(Data!H5470, Producto!$B$2:$B$500, 0))</f>
        <v>6</v>
      </c>
      <c r="E5470" s="12">
        <f>VLOOKUP(Data!E5470 &amp; Data!F5470 &amp; Data!G5470, Ubicacion!$A$2:$B$1000, 2, FALSE)</f>
        <v>22</v>
      </c>
      <c r="F5470" s="15">
        <f>Data!J5470</f>
        <v>116</v>
      </c>
      <c r="G5470" s="16">
        <f>Data!I5470</f>
        <v>38</v>
      </c>
      <c r="H5470" s="17">
        <f>Data!K5470</f>
        <v>4408</v>
      </c>
      <c r="I5470" s="17">
        <f>Data!L5470</f>
        <v>1983.6</v>
      </c>
      <c r="J5470" s="12" t="str">
        <f>Data!N5470</f>
        <v>Online</v>
      </c>
      <c r="K5470" s="12" t="str">
        <f>Data!O5470</f>
        <v>Transferencia bancaria</v>
      </c>
      <c r="L5470" s="12" t="str">
        <f>Data!P5470</f>
        <v>Nuevo</v>
      </c>
    </row>
    <row r="5471">
      <c r="A5471" s="11">
        <v>5470.0</v>
      </c>
      <c r="B5471" s="14">
        <f>Data!D5471</f>
        <v>44251</v>
      </c>
      <c r="C5471" s="12">
        <f>IFERROR(VLOOKUP(Data!B5471, Minorista!$A$2:$B$100, 2, FALSE), "")</f>
        <v>1</v>
      </c>
      <c r="D5471" s="12">
        <f t="array" ref="D5471">INDEX(Producto!$A$2:$A$500, MATCH(Data!H5471, Producto!$B$2:$B$500, 0))</f>
        <v>1</v>
      </c>
      <c r="E5471" s="12">
        <f>VLOOKUP(Data!E5471 &amp; Data!F5471 &amp; Data!G5471, Ubicacion!$A$2:$B$1000, 2, FALSE)</f>
        <v>22</v>
      </c>
      <c r="F5471" s="15">
        <f>Data!J5471</f>
        <v>113</v>
      </c>
      <c r="G5471" s="16">
        <f>Data!I5471</f>
        <v>27</v>
      </c>
      <c r="H5471" s="17">
        <f>Data!K5471</f>
        <v>3051</v>
      </c>
      <c r="I5471" s="17">
        <f>Data!L5471</f>
        <v>1403.46</v>
      </c>
      <c r="J5471" s="12" t="str">
        <f>Data!N5471</f>
        <v>Online</v>
      </c>
      <c r="K5471" s="12" t="str">
        <f>Data!O5471</f>
        <v>Tarjeta</v>
      </c>
      <c r="L5471" s="12" t="str">
        <f>Data!P5471</f>
        <v>Nuevo</v>
      </c>
    </row>
    <row r="5472">
      <c r="A5472" s="11">
        <v>5471.0</v>
      </c>
      <c r="B5472" s="14">
        <f>Data!D5472</f>
        <v>44251</v>
      </c>
      <c r="C5472" s="12">
        <f>IFERROR(VLOOKUP(Data!B5472, Minorista!$A$2:$B$100, 2, FALSE), "")</f>
        <v>1</v>
      </c>
      <c r="D5472" s="12">
        <f t="array" ref="D5472">INDEX(Producto!$A$2:$A$500, MATCH(Data!H5472, Producto!$B$2:$B$500, 0))</f>
        <v>2</v>
      </c>
      <c r="E5472" s="12">
        <f>VLOOKUP(Data!E5472 &amp; Data!F5472 &amp; Data!G5472, Ubicacion!$A$2:$B$1000, 2, FALSE)</f>
        <v>22</v>
      </c>
      <c r="F5472" s="15">
        <f>Data!J5472</f>
        <v>105</v>
      </c>
      <c r="G5472" s="16">
        <f>Data!I5472</f>
        <v>36</v>
      </c>
      <c r="H5472" s="17">
        <f>Data!K5472</f>
        <v>3780</v>
      </c>
      <c r="I5472" s="17">
        <f>Data!L5472</f>
        <v>1701</v>
      </c>
      <c r="J5472" s="12" t="str">
        <f>Data!N5472</f>
        <v>Online</v>
      </c>
      <c r="K5472" s="12" t="str">
        <f>Data!O5472</f>
        <v>Efectivo</v>
      </c>
      <c r="L5472" s="12" t="str">
        <f>Data!P5472</f>
        <v>Nuevo</v>
      </c>
    </row>
    <row r="5473">
      <c r="A5473" s="11">
        <v>5472.0</v>
      </c>
      <c r="B5473" s="14">
        <f>Data!D5473</f>
        <v>44251</v>
      </c>
      <c r="C5473" s="12">
        <f>IFERROR(VLOOKUP(Data!B5473, Minorista!$A$2:$B$100, 2, FALSE), "")</f>
        <v>1</v>
      </c>
      <c r="D5473" s="12">
        <f t="array" ref="D5473">INDEX(Producto!$A$2:$A$500, MATCH(Data!H5473, Producto!$B$2:$B$500, 0))</f>
        <v>3</v>
      </c>
      <c r="E5473" s="12">
        <f>VLOOKUP(Data!E5473 &amp; Data!F5473 &amp; Data!G5473, Ubicacion!$A$2:$B$1000, 2, FALSE)</f>
        <v>22</v>
      </c>
      <c r="F5473" s="15">
        <f>Data!J5473</f>
        <v>88</v>
      </c>
      <c r="G5473" s="16">
        <f>Data!I5473</f>
        <v>39</v>
      </c>
      <c r="H5473" s="17">
        <f>Data!K5473</f>
        <v>3432</v>
      </c>
      <c r="I5473" s="17">
        <f>Data!L5473</f>
        <v>1544.4</v>
      </c>
      <c r="J5473" s="12" t="str">
        <f>Data!N5473</f>
        <v>Online</v>
      </c>
      <c r="K5473" s="12" t="str">
        <f>Data!O5473</f>
        <v>Tarjeta</v>
      </c>
      <c r="L5473" s="12" t="str">
        <f>Data!P5473</f>
        <v>Nuevo</v>
      </c>
    </row>
    <row r="5474">
      <c r="A5474" s="11">
        <v>5473.0</v>
      </c>
      <c r="B5474" s="14">
        <f>Data!D5474</f>
        <v>44251</v>
      </c>
      <c r="C5474" s="12">
        <f>IFERROR(VLOOKUP(Data!B5474, Minorista!$A$2:$B$100, 2, FALSE), "")</f>
        <v>1</v>
      </c>
      <c r="D5474" s="12">
        <f t="array" ref="D5474">INDEX(Producto!$A$2:$A$500, MATCH(Data!H5474, Producto!$B$2:$B$500, 0))</f>
        <v>4</v>
      </c>
      <c r="E5474" s="12">
        <f>VLOOKUP(Data!E5474 &amp; Data!F5474 &amp; Data!G5474, Ubicacion!$A$2:$B$1000, 2, FALSE)</f>
        <v>23</v>
      </c>
      <c r="F5474" s="15">
        <f>Data!J5474</f>
        <v>58</v>
      </c>
      <c r="G5474" s="16">
        <f>Data!I5474</f>
        <v>38</v>
      </c>
      <c r="H5474" s="17">
        <f>Data!K5474</f>
        <v>2204</v>
      </c>
      <c r="I5474" s="17">
        <f>Data!L5474</f>
        <v>1102</v>
      </c>
      <c r="J5474" s="12" t="str">
        <f>Data!N5474</f>
        <v>Online</v>
      </c>
      <c r="K5474" s="12" t="str">
        <f>Data!O5474</f>
        <v>Transferencia bancaria</v>
      </c>
      <c r="L5474" s="12" t="str">
        <f>Data!P5474</f>
        <v>Recurrente</v>
      </c>
    </row>
    <row r="5475">
      <c r="A5475" s="11">
        <v>5474.0</v>
      </c>
      <c r="B5475" s="14">
        <f>Data!D5475</f>
        <v>44251</v>
      </c>
      <c r="C5475" s="12">
        <f>IFERROR(VLOOKUP(Data!B5475, Minorista!$A$2:$B$100, 2, FALSE), "")</f>
        <v>1</v>
      </c>
      <c r="D5475" s="12">
        <f t="array" ref="D5475">INDEX(Producto!$A$2:$A$500, MATCH(Data!H5475, Producto!$B$2:$B$500, 0))</f>
        <v>5</v>
      </c>
      <c r="E5475" s="12">
        <f>VLOOKUP(Data!E5475 &amp; Data!F5475 &amp; Data!G5475, Ubicacion!$A$2:$B$1000, 2, FALSE)</f>
        <v>23</v>
      </c>
      <c r="F5475" s="15">
        <f>Data!J5475</f>
        <v>38</v>
      </c>
      <c r="G5475" s="16">
        <f>Data!I5475</f>
        <v>42</v>
      </c>
      <c r="H5475" s="17">
        <f>Data!K5475</f>
        <v>1596</v>
      </c>
      <c r="I5475" s="17">
        <f>Data!L5475</f>
        <v>877.8</v>
      </c>
      <c r="J5475" s="12" t="str">
        <f>Data!N5475</f>
        <v>Online</v>
      </c>
      <c r="K5475" s="12" t="str">
        <f>Data!O5475</f>
        <v>Tarjeta</v>
      </c>
      <c r="L5475" s="12" t="str">
        <f>Data!P5475</f>
        <v>Nuevo</v>
      </c>
    </row>
    <row r="5476">
      <c r="A5476" s="11">
        <v>5475.0</v>
      </c>
      <c r="B5476" s="14">
        <f>Data!D5476</f>
        <v>44251</v>
      </c>
      <c r="C5476" s="12">
        <f>IFERROR(VLOOKUP(Data!B5476, Minorista!$A$2:$B$100, 2, FALSE), "")</f>
        <v>1</v>
      </c>
      <c r="D5476" s="12">
        <f t="array" ref="D5476">INDEX(Producto!$A$2:$A$500, MATCH(Data!H5476, Producto!$B$2:$B$500, 0))</f>
        <v>6</v>
      </c>
      <c r="E5476" s="12">
        <f>VLOOKUP(Data!E5476 &amp; Data!F5476 &amp; Data!G5476, Ubicacion!$A$2:$B$1000, 2, FALSE)</f>
        <v>23</v>
      </c>
      <c r="F5476" s="15">
        <f>Data!J5476</f>
        <v>81</v>
      </c>
      <c r="G5476" s="16">
        <f>Data!I5476</f>
        <v>38</v>
      </c>
      <c r="H5476" s="17">
        <f>Data!K5476</f>
        <v>3078</v>
      </c>
      <c r="I5476" s="17">
        <f>Data!L5476</f>
        <v>1323.54</v>
      </c>
      <c r="J5476" s="12" t="str">
        <f>Data!N5476</f>
        <v>Online</v>
      </c>
      <c r="K5476" s="12" t="str">
        <f>Data!O5476</f>
        <v>Efectivo</v>
      </c>
      <c r="L5476" s="12" t="str">
        <f>Data!P5476</f>
        <v>Recurrente</v>
      </c>
    </row>
    <row r="5477">
      <c r="A5477" s="11">
        <v>5476.0</v>
      </c>
      <c r="B5477" s="14">
        <f>Data!D5477</f>
        <v>44278</v>
      </c>
      <c r="C5477" s="12">
        <f>IFERROR(VLOOKUP(Data!B5477, Minorista!$A$2:$B$100, 2, FALSE), "")</f>
        <v>1</v>
      </c>
      <c r="D5477" s="12">
        <f t="array" ref="D5477">INDEX(Producto!$A$2:$A$500, MATCH(Data!H5477, Producto!$B$2:$B$500, 0))</f>
        <v>1</v>
      </c>
      <c r="E5477" s="12">
        <f>VLOOKUP(Data!E5477 &amp; Data!F5477 &amp; Data!G5477, Ubicacion!$A$2:$B$1000, 2, FALSE)</f>
        <v>23</v>
      </c>
      <c r="F5477" s="15">
        <f>Data!J5477</f>
        <v>143</v>
      </c>
      <c r="G5477" s="16">
        <f>Data!I5477</f>
        <v>38</v>
      </c>
      <c r="H5477" s="17">
        <f>Data!K5477</f>
        <v>5434</v>
      </c>
      <c r="I5477" s="17">
        <f>Data!L5477</f>
        <v>2553.98</v>
      </c>
      <c r="J5477" s="12" t="str">
        <f>Data!N5477</f>
        <v>Online</v>
      </c>
      <c r="K5477" s="12" t="str">
        <f>Data!O5477</f>
        <v>Transferencia bancaria</v>
      </c>
      <c r="L5477" s="12" t="str">
        <f>Data!P5477</f>
        <v>Recurrente</v>
      </c>
    </row>
    <row r="5478">
      <c r="A5478" s="11">
        <v>5477.0</v>
      </c>
      <c r="B5478" s="14">
        <f>Data!D5478</f>
        <v>44278</v>
      </c>
      <c r="C5478" s="12">
        <f>IFERROR(VLOOKUP(Data!B5478, Minorista!$A$2:$B$100, 2, FALSE), "")</f>
        <v>1</v>
      </c>
      <c r="D5478" s="12">
        <f t="array" ref="D5478">INDEX(Producto!$A$2:$A$500, MATCH(Data!H5478, Producto!$B$2:$B$500, 0))</f>
        <v>2</v>
      </c>
      <c r="E5478" s="12">
        <f>VLOOKUP(Data!E5478 &amp; Data!F5478 &amp; Data!G5478, Ubicacion!$A$2:$B$1000, 2, FALSE)</f>
        <v>23</v>
      </c>
      <c r="F5478" s="15">
        <f>Data!J5478</f>
        <v>85</v>
      </c>
      <c r="G5478" s="16">
        <f>Data!I5478</f>
        <v>45</v>
      </c>
      <c r="H5478" s="17">
        <f>Data!K5478</f>
        <v>3825</v>
      </c>
      <c r="I5478" s="17">
        <f>Data!L5478</f>
        <v>1797.75</v>
      </c>
      <c r="J5478" s="12" t="str">
        <f>Data!N5478</f>
        <v>Online</v>
      </c>
      <c r="K5478" s="12" t="str">
        <f>Data!O5478</f>
        <v>Tarjeta</v>
      </c>
      <c r="L5478" s="12" t="str">
        <f>Data!P5478</f>
        <v>Recurrente</v>
      </c>
    </row>
    <row r="5479">
      <c r="A5479" s="11">
        <v>5478.0</v>
      </c>
      <c r="B5479" s="14">
        <f>Data!D5479</f>
        <v>44278</v>
      </c>
      <c r="C5479" s="12">
        <f>IFERROR(VLOOKUP(Data!B5479, Minorista!$A$2:$B$100, 2, FALSE), "")</f>
        <v>1</v>
      </c>
      <c r="D5479" s="12">
        <f t="array" ref="D5479">INDEX(Producto!$A$2:$A$500, MATCH(Data!H5479, Producto!$B$2:$B$500, 0))</f>
        <v>3</v>
      </c>
      <c r="E5479" s="12">
        <f>VLOOKUP(Data!E5479 &amp; Data!F5479 &amp; Data!G5479, Ubicacion!$A$2:$B$1000, 2, FALSE)</f>
        <v>23</v>
      </c>
      <c r="F5479" s="15">
        <f>Data!J5479</f>
        <v>91</v>
      </c>
      <c r="G5479" s="16">
        <f>Data!I5479</f>
        <v>52</v>
      </c>
      <c r="H5479" s="17">
        <f>Data!K5479</f>
        <v>4732</v>
      </c>
      <c r="I5479" s="17">
        <f>Data!L5479</f>
        <v>2271.36</v>
      </c>
      <c r="J5479" s="12" t="str">
        <f>Data!N5479</f>
        <v>Online</v>
      </c>
      <c r="K5479" s="12" t="str">
        <f>Data!O5479</f>
        <v>Efectivo</v>
      </c>
      <c r="L5479" s="12" t="str">
        <f>Data!P5479</f>
        <v>Nuevo</v>
      </c>
    </row>
    <row r="5480">
      <c r="A5480" s="11">
        <v>5479.0</v>
      </c>
      <c r="B5480" s="14">
        <f>Data!D5480</f>
        <v>44278</v>
      </c>
      <c r="C5480" s="12">
        <f>IFERROR(VLOOKUP(Data!B5480, Minorista!$A$2:$B$100, 2, FALSE), "")</f>
        <v>1</v>
      </c>
      <c r="D5480" s="12">
        <f t="array" ref="D5480">INDEX(Producto!$A$2:$A$500, MATCH(Data!H5480, Producto!$B$2:$B$500, 0))</f>
        <v>4</v>
      </c>
      <c r="E5480" s="12">
        <f>VLOOKUP(Data!E5480 &amp; Data!F5480 &amp; Data!G5480, Ubicacion!$A$2:$B$1000, 2, FALSE)</f>
        <v>23</v>
      </c>
      <c r="F5480" s="15">
        <f>Data!J5480</f>
        <v>65</v>
      </c>
      <c r="G5480" s="16">
        <f>Data!I5480</f>
        <v>48</v>
      </c>
      <c r="H5480" s="17">
        <f>Data!K5480</f>
        <v>3120</v>
      </c>
      <c r="I5480" s="17">
        <f>Data!L5480</f>
        <v>1435.2</v>
      </c>
      <c r="J5480" s="12" t="str">
        <f>Data!N5480</f>
        <v>Online</v>
      </c>
      <c r="K5480" s="12" t="str">
        <f>Data!O5480</f>
        <v>Tarjeta</v>
      </c>
      <c r="L5480" s="12" t="str">
        <f>Data!P5480</f>
        <v>Recurrente</v>
      </c>
    </row>
    <row r="5481">
      <c r="A5481" s="11">
        <v>5480.0</v>
      </c>
      <c r="B5481" s="14">
        <f>Data!D5481</f>
        <v>44278</v>
      </c>
      <c r="C5481" s="12">
        <f>IFERROR(VLOOKUP(Data!B5481, Minorista!$A$2:$B$100, 2, FALSE), "")</f>
        <v>1</v>
      </c>
      <c r="D5481" s="12">
        <f t="array" ref="D5481">INDEX(Producto!$A$2:$A$500, MATCH(Data!H5481, Producto!$B$2:$B$500, 0))</f>
        <v>5</v>
      </c>
      <c r="E5481" s="12">
        <f>VLOOKUP(Data!E5481 &amp; Data!F5481 &amp; Data!G5481, Ubicacion!$A$2:$B$1000, 2, FALSE)</f>
        <v>23</v>
      </c>
      <c r="F5481" s="15">
        <f>Data!J5481</f>
        <v>30</v>
      </c>
      <c r="G5481" s="16">
        <f>Data!I5481</f>
        <v>51</v>
      </c>
      <c r="H5481" s="17">
        <f>Data!K5481</f>
        <v>1530</v>
      </c>
      <c r="I5481" s="17">
        <f>Data!L5481</f>
        <v>795.6</v>
      </c>
      <c r="J5481" s="12" t="str">
        <f>Data!N5481</f>
        <v>Online</v>
      </c>
      <c r="K5481" s="12" t="str">
        <f>Data!O5481</f>
        <v>Efectivo</v>
      </c>
      <c r="L5481" s="12" t="str">
        <f>Data!P5481</f>
        <v>Nuevo</v>
      </c>
    </row>
    <row r="5482">
      <c r="A5482" s="11">
        <v>5481.0</v>
      </c>
      <c r="B5482" s="14">
        <f>Data!D5482</f>
        <v>44278</v>
      </c>
      <c r="C5482" s="12">
        <f>IFERROR(VLOOKUP(Data!B5482, Minorista!$A$2:$B$100, 2, FALSE), "")</f>
        <v>1</v>
      </c>
      <c r="D5482" s="12">
        <f t="array" ref="D5482">INDEX(Producto!$A$2:$A$500, MATCH(Data!H5482, Producto!$B$2:$B$500, 0))</f>
        <v>6</v>
      </c>
      <c r="E5482" s="12">
        <f>VLOOKUP(Data!E5482 &amp; Data!F5482 &amp; Data!G5482, Ubicacion!$A$2:$B$1000, 2, FALSE)</f>
        <v>23</v>
      </c>
      <c r="F5482" s="15">
        <f>Data!J5482</f>
        <v>78</v>
      </c>
      <c r="G5482" s="16">
        <f>Data!I5482</f>
        <v>49</v>
      </c>
      <c r="H5482" s="17">
        <f>Data!K5482</f>
        <v>3822</v>
      </c>
      <c r="I5482" s="17">
        <f>Data!L5482</f>
        <v>1605.24</v>
      </c>
      <c r="J5482" s="12" t="str">
        <f>Data!N5482</f>
        <v>Online</v>
      </c>
      <c r="K5482" s="12" t="str">
        <f>Data!O5482</f>
        <v>Transferencia bancaria</v>
      </c>
      <c r="L5482" s="12" t="str">
        <f>Data!P5482</f>
        <v>Nuevo</v>
      </c>
    </row>
    <row r="5483">
      <c r="A5483" s="11">
        <v>5482.0</v>
      </c>
      <c r="B5483" s="14">
        <f>Data!D5483</f>
        <v>44310</v>
      </c>
      <c r="C5483" s="12">
        <f>IFERROR(VLOOKUP(Data!B5483, Minorista!$A$2:$B$100, 2, FALSE), "")</f>
        <v>1</v>
      </c>
      <c r="D5483" s="12">
        <f t="array" ref="D5483">INDEX(Producto!$A$2:$A$500, MATCH(Data!H5483, Producto!$B$2:$B$500, 0))</f>
        <v>1</v>
      </c>
      <c r="E5483" s="12">
        <f>VLOOKUP(Data!E5483 &amp; Data!F5483 &amp; Data!G5483, Ubicacion!$A$2:$B$1000, 2, FALSE)</f>
        <v>23</v>
      </c>
      <c r="F5483" s="15">
        <f>Data!J5483</f>
        <v>124</v>
      </c>
      <c r="G5483" s="16">
        <f>Data!I5483</f>
        <v>52</v>
      </c>
      <c r="H5483" s="17">
        <f>Data!K5483</f>
        <v>6448</v>
      </c>
      <c r="I5483" s="17">
        <f>Data!L5483</f>
        <v>3095.04</v>
      </c>
      <c r="J5483" s="12" t="str">
        <f>Data!N5483</f>
        <v>Online</v>
      </c>
      <c r="K5483" s="12" t="str">
        <f>Data!O5483</f>
        <v>Transferencia bancaria</v>
      </c>
      <c r="L5483" s="12" t="str">
        <f>Data!P5483</f>
        <v>Nuevo</v>
      </c>
    </row>
    <row r="5484">
      <c r="A5484" s="11">
        <v>5483.0</v>
      </c>
      <c r="B5484" s="14">
        <f>Data!D5484</f>
        <v>44310</v>
      </c>
      <c r="C5484" s="12">
        <f>IFERROR(VLOOKUP(Data!B5484, Minorista!$A$2:$B$100, 2, FALSE), "")</f>
        <v>1</v>
      </c>
      <c r="D5484" s="12">
        <f t="array" ref="D5484">INDEX(Producto!$A$2:$A$500, MATCH(Data!H5484, Producto!$B$2:$B$500, 0))</f>
        <v>2</v>
      </c>
      <c r="E5484" s="12">
        <f>VLOOKUP(Data!E5484 &amp; Data!F5484 &amp; Data!G5484, Ubicacion!$A$2:$B$1000, 2, FALSE)</f>
        <v>23</v>
      </c>
      <c r="F5484" s="15">
        <f>Data!J5484</f>
        <v>69</v>
      </c>
      <c r="G5484" s="16">
        <f>Data!I5484</f>
        <v>59</v>
      </c>
      <c r="H5484" s="17">
        <f>Data!K5484</f>
        <v>4071</v>
      </c>
      <c r="I5484" s="17">
        <f>Data!L5484</f>
        <v>1954.08</v>
      </c>
      <c r="J5484" s="12" t="str">
        <f>Data!N5484</f>
        <v>Online</v>
      </c>
      <c r="K5484" s="12" t="str">
        <f>Data!O5484</f>
        <v>Transferencia bancaria</v>
      </c>
      <c r="L5484" s="12" t="str">
        <f>Data!P5484</f>
        <v>Recurrente</v>
      </c>
    </row>
    <row r="5485">
      <c r="A5485" s="11">
        <v>5484.0</v>
      </c>
      <c r="B5485" s="14">
        <f>Data!D5485</f>
        <v>44310</v>
      </c>
      <c r="C5485" s="12">
        <f>IFERROR(VLOOKUP(Data!B5485, Minorista!$A$2:$B$100, 2, FALSE), "")</f>
        <v>1</v>
      </c>
      <c r="D5485" s="12">
        <f t="array" ref="D5485">INDEX(Producto!$A$2:$A$500, MATCH(Data!H5485, Producto!$B$2:$B$500, 0))</f>
        <v>3</v>
      </c>
      <c r="E5485" s="12">
        <f>VLOOKUP(Data!E5485 &amp; Data!F5485 &amp; Data!G5485, Ubicacion!$A$2:$B$1000, 2, FALSE)</f>
        <v>23</v>
      </c>
      <c r="F5485" s="15">
        <f>Data!J5485</f>
        <v>85</v>
      </c>
      <c r="G5485" s="16">
        <f>Data!I5485</f>
        <v>57</v>
      </c>
      <c r="H5485" s="17">
        <f>Data!K5485</f>
        <v>4845</v>
      </c>
      <c r="I5485" s="17">
        <f>Data!L5485</f>
        <v>2374.05</v>
      </c>
      <c r="J5485" s="12" t="str">
        <f>Data!N5485</f>
        <v>Online</v>
      </c>
      <c r="K5485" s="12" t="str">
        <f>Data!O5485</f>
        <v>Transferencia bancaria</v>
      </c>
      <c r="L5485" s="12" t="str">
        <f>Data!P5485</f>
        <v>Nuevo</v>
      </c>
    </row>
    <row r="5486">
      <c r="A5486" s="11">
        <v>5485.0</v>
      </c>
      <c r="B5486" s="14">
        <f>Data!D5486</f>
        <v>44310</v>
      </c>
      <c r="C5486" s="12">
        <f>IFERROR(VLOOKUP(Data!B5486, Minorista!$A$2:$B$100, 2, FALSE), "")</f>
        <v>1</v>
      </c>
      <c r="D5486" s="12">
        <f t="array" ref="D5486">INDEX(Producto!$A$2:$A$500, MATCH(Data!H5486, Producto!$B$2:$B$500, 0))</f>
        <v>4</v>
      </c>
      <c r="E5486" s="12">
        <f>VLOOKUP(Data!E5486 &amp; Data!F5486 &amp; Data!G5486, Ubicacion!$A$2:$B$1000, 2, FALSE)</f>
        <v>23</v>
      </c>
      <c r="F5486" s="15">
        <f>Data!J5486</f>
        <v>56</v>
      </c>
      <c r="G5486" s="16">
        <f>Data!I5486</f>
        <v>42</v>
      </c>
      <c r="H5486" s="17">
        <f>Data!K5486</f>
        <v>2352</v>
      </c>
      <c r="I5486" s="17">
        <f>Data!L5486</f>
        <v>1105.44</v>
      </c>
      <c r="J5486" s="12" t="str">
        <f>Data!N5486</f>
        <v>Online</v>
      </c>
      <c r="K5486" s="12" t="str">
        <f>Data!O5486</f>
        <v>Transferencia bancaria</v>
      </c>
      <c r="L5486" s="12" t="str">
        <f>Data!P5486</f>
        <v>Nuevo</v>
      </c>
    </row>
    <row r="5487">
      <c r="A5487" s="11">
        <v>5486.0</v>
      </c>
      <c r="B5487" s="14">
        <f>Data!D5487</f>
        <v>44310</v>
      </c>
      <c r="C5487" s="12">
        <f>IFERROR(VLOOKUP(Data!B5487, Minorista!$A$2:$B$100, 2, FALSE), "")</f>
        <v>1</v>
      </c>
      <c r="D5487" s="12">
        <f t="array" ref="D5487">INDEX(Producto!$A$2:$A$500, MATCH(Data!H5487, Producto!$B$2:$B$500, 0))</f>
        <v>5</v>
      </c>
      <c r="E5487" s="12">
        <f>VLOOKUP(Data!E5487 &amp; Data!F5487 &amp; Data!G5487, Ubicacion!$A$2:$B$1000, 2, FALSE)</f>
        <v>23</v>
      </c>
      <c r="F5487" s="15">
        <f>Data!J5487</f>
        <v>35</v>
      </c>
      <c r="G5487" s="16">
        <f>Data!I5487</f>
        <v>49</v>
      </c>
      <c r="H5487" s="17">
        <f>Data!K5487</f>
        <v>1715</v>
      </c>
      <c r="I5487" s="17">
        <f>Data!L5487</f>
        <v>874.65</v>
      </c>
      <c r="J5487" s="12" t="str">
        <f>Data!N5487</f>
        <v>Online</v>
      </c>
      <c r="K5487" s="12" t="str">
        <f>Data!O5487</f>
        <v>Tarjeta</v>
      </c>
      <c r="L5487" s="12" t="str">
        <f>Data!P5487</f>
        <v>Nuevo</v>
      </c>
    </row>
    <row r="5488">
      <c r="A5488" s="11">
        <v>5487.0</v>
      </c>
      <c r="B5488" s="14">
        <f>Data!D5488</f>
        <v>44310</v>
      </c>
      <c r="C5488" s="12">
        <f>IFERROR(VLOOKUP(Data!B5488, Minorista!$A$2:$B$100, 2, FALSE), "")</f>
        <v>1</v>
      </c>
      <c r="D5488" s="12">
        <f t="array" ref="D5488">INDEX(Producto!$A$2:$A$500, MATCH(Data!H5488, Producto!$B$2:$B$500, 0))</f>
        <v>6</v>
      </c>
      <c r="E5488" s="12">
        <f>VLOOKUP(Data!E5488 &amp; Data!F5488 &amp; Data!G5488, Ubicacion!$A$2:$B$1000, 2, FALSE)</f>
        <v>23</v>
      </c>
      <c r="F5488" s="15">
        <f>Data!J5488</f>
        <v>78</v>
      </c>
      <c r="G5488" s="16">
        <f>Data!I5488</f>
        <v>64</v>
      </c>
      <c r="H5488" s="17">
        <f>Data!K5488</f>
        <v>4992</v>
      </c>
      <c r="I5488" s="17">
        <f>Data!L5488</f>
        <v>2196.48</v>
      </c>
      <c r="J5488" s="12" t="str">
        <f>Data!N5488</f>
        <v>Online</v>
      </c>
      <c r="K5488" s="12" t="str">
        <f>Data!O5488</f>
        <v>Tarjeta</v>
      </c>
      <c r="L5488" s="12" t="str">
        <f>Data!P5488</f>
        <v>Recurrente</v>
      </c>
    </row>
    <row r="5489">
      <c r="A5489" s="11">
        <v>5488.0</v>
      </c>
      <c r="B5489" s="14">
        <f>Data!D5489</f>
        <v>44341</v>
      </c>
      <c r="C5489" s="12">
        <f>IFERROR(VLOOKUP(Data!B5489, Minorista!$A$2:$B$100, 2, FALSE), "")</f>
        <v>1</v>
      </c>
      <c r="D5489" s="12">
        <f t="array" ref="D5489">INDEX(Producto!$A$2:$A$500, MATCH(Data!H5489, Producto!$B$2:$B$500, 0))</f>
        <v>1</v>
      </c>
      <c r="E5489" s="12">
        <f>VLOOKUP(Data!E5489 &amp; Data!F5489 &amp; Data!G5489, Ubicacion!$A$2:$B$1000, 2, FALSE)</f>
        <v>23</v>
      </c>
      <c r="F5489" s="15">
        <f>Data!J5489</f>
        <v>125</v>
      </c>
      <c r="G5489" s="16">
        <f>Data!I5489</f>
        <v>46</v>
      </c>
      <c r="H5489" s="17">
        <f>Data!K5489</f>
        <v>5750</v>
      </c>
      <c r="I5489" s="17">
        <f>Data!L5489</f>
        <v>2645</v>
      </c>
      <c r="J5489" s="12" t="str">
        <f>Data!N5489</f>
        <v>Online</v>
      </c>
      <c r="K5489" s="12" t="str">
        <f>Data!O5489</f>
        <v>Efectivo</v>
      </c>
      <c r="L5489" s="12" t="str">
        <f>Data!P5489</f>
        <v>Nuevo</v>
      </c>
    </row>
    <row r="5490">
      <c r="A5490" s="11">
        <v>5489.0</v>
      </c>
      <c r="B5490" s="14">
        <f>Data!D5490</f>
        <v>44341</v>
      </c>
      <c r="C5490" s="12">
        <f>IFERROR(VLOOKUP(Data!B5490, Minorista!$A$2:$B$100, 2, FALSE), "")</f>
        <v>1</v>
      </c>
      <c r="D5490" s="12">
        <f t="array" ref="D5490">INDEX(Producto!$A$2:$A$500, MATCH(Data!H5490, Producto!$B$2:$B$500, 0))</f>
        <v>2</v>
      </c>
      <c r="E5490" s="12">
        <f>VLOOKUP(Data!E5490 &amp; Data!F5490 &amp; Data!G5490, Ubicacion!$A$2:$B$1000, 2, FALSE)</f>
        <v>23</v>
      </c>
      <c r="F5490" s="15">
        <f>Data!J5490</f>
        <v>98</v>
      </c>
      <c r="G5490" s="16">
        <f>Data!I5490</f>
        <v>51</v>
      </c>
      <c r="H5490" s="17">
        <f>Data!K5490</f>
        <v>4998</v>
      </c>
      <c r="I5490" s="17">
        <f>Data!L5490</f>
        <v>2249.1</v>
      </c>
      <c r="J5490" s="12" t="str">
        <f>Data!N5490</f>
        <v>Online</v>
      </c>
      <c r="K5490" s="12" t="str">
        <f>Data!O5490</f>
        <v>Efectivo</v>
      </c>
      <c r="L5490" s="12" t="str">
        <f>Data!P5490</f>
        <v>Recurrente</v>
      </c>
    </row>
    <row r="5491">
      <c r="A5491" s="11">
        <v>5490.0</v>
      </c>
      <c r="B5491" s="14">
        <f>Data!D5491</f>
        <v>44341</v>
      </c>
      <c r="C5491" s="12">
        <f>IFERROR(VLOOKUP(Data!B5491, Minorista!$A$2:$B$100, 2, FALSE), "")</f>
        <v>1</v>
      </c>
      <c r="D5491" s="12">
        <f t="array" ref="D5491">INDEX(Producto!$A$2:$A$500, MATCH(Data!H5491, Producto!$B$2:$B$500, 0))</f>
        <v>3</v>
      </c>
      <c r="E5491" s="12">
        <f>VLOOKUP(Data!E5491 &amp; Data!F5491 &amp; Data!G5491, Ubicacion!$A$2:$B$1000, 2, FALSE)</f>
        <v>23</v>
      </c>
      <c r="F5491" s="15">
        <f>Data!J5491</f>
        <v>88</v>
      </c>
      <c r="G5491" s="16">
        <f>Data!I5491</f>
        <v>50</v>
      </c>
      <c r="H5491" s="17">
        <f>Data!K5491</f>
        <v>4400</v>
      </c>
      <c r="I5491" s="17">
        <f>Data!L5491</f>
        <v>2200</v>
      </c>
      <c r="J5491" s="12" t="str">
        <f>Data!N5491</f>
        <v>Online</v>
      </c>
      <c r="K5491" s="12" t="str">
        <f>Data!O5491</f>
        <v>Tarjeta</v>
      </c>
      <c r="L5491" s="12" t="str">
        <f>Data!P5491</f>
        <v>Nuevo</v>
      </c>
    </row>
    <row r="5492">
      <c r="A5492" s="11">
        <v>5491.0</v>
      </c>
      <c r="B5492" s="14">
        <f>Data!D5492</f>
        <v>44341</v>
      </c>
      <c r="C5492" s="12">
        <f>IFERROR(VLOOKUP(Data!B5492, Minorista!$A$2:$B$100, 2, FALSE), "")</f>
        <v>1</v>
      </c>
      <c r="D5492" s="12">
        <f t="array" ref="D5492">INDEX(Producto!$A$2:$A$500, MATCH(Data!H5492, Producto!$B$2:$B$500, 0))</f>
        <v>4</v>
      </c>
      <c r="E5492" s="12">
        <f>VLOOKUP(Data!E5492 &amp; Data!F5492 &amp; Data!G5492, Ubicacion!$A$2:$B$1000, 2, FALSE)</f>
        <v>23</v>
      </c>
      <c r="F5492" s="15">
        <f>Data!J5492</f>
        <v>69</v>
      </c>
      <c r="G5492" s="16">
        <f>Data!I5492</f>
        <v>47</v>
      </c>
      <c r="H5492" s="17">
        <f>Data!K5492</f>
        <v>3243</v>
      </c>
      <c r="I5492" s="17">
        <f>Data!L5492</f>
        <v>1621.5</v>
      </c>
      <c r="J5492" s="12" t="str">
        <f>Data!N5492</f>
        <v>Online</v>
      </c>
      <c r="K5492" s="12" t="str">
        <f>Data!O5492</f>
        <v>Efectivo</v>
      </c>
      <c r="L5492" s="12" t="str">
        <f>Data!P5492</f>
        <v>Nuevo</v>
      </c>
    </row>
    <row r="5493">
      <c r="A5493" s="11">
        <v>5492.0</v>
      </c>
      <c r="B5493" s="14">
        <f>Data!D5493</f>
        <v>44341</v>
      </c>
      <c r="C5493" s="12">
        <f>IFERROR(VLOOKUP(Data!B5493, Minorista!$A$2:$B$100, 2, FALSE), "")</f>
        <v>1</v>
      </c>
      <c r="D5493" s="12">
        <f t="array" ref="D5493">INDEX(Producto!$A$2:$A$500, MATCH(Data!H5493, Producto!$B$2:$B$500, 0))</f>
        <v>5</v>
      </c>
      <c r="E5493" s="12">
        <f>VLOOKUP(Data!E5493 &amp; Data!F5493 &amp; Data!G5493, Ubicacion!$A$2:$B$1000, 2, FALSE)</f>
        <v>23</v>
      </c>
      <c r="F5493" s="15">
        <f>Data!J5493</f>
        <v>49</v>
      </c>
      <c r="G5493" s="16">
        <f>Data!I5493</f>
        <v>44</v>
      </c>
      <c r="H5493" s="17">
        <f>Data!K5493</f>
        <v>2156</v>
      </c>
      <c r="I5493" s="17">
        <f>Data!L5493</f>
        <v>1164.24</v>
      </c>
      <c r="J5493" s="12" t="str">
        <f>Data!N5493</f>
        <v>Online</v>
      </c>
      <c r="K5493" s="12" t="str">
        <f>Data!O5493</f>
        <v>Tarjeta</v>
      </c>
      <c r="L5493" s="12" t="str">
        <f>Data!P5493</f>
        <v>Recurrente</v>
      </c>
    </row>
    <row r="5494">
      <c r="A5494" s="11">
        <v>5493.0</v>
      </c>
      <c r="B5494" s="14">
        <f>Data!D5494</f>
        <v>44341</v>
      </c>
      <c r="C5494" s="12">
        <f>IFERROR(VLOOKUP(Data!B5494, Minorista!$A$2:$B$100, 2, FALSE), "")</f>
        <v>1</v>
      </c>
      <c r="D5494" s="12">
        <f t="array" ref="D5494">INDEX(Producto!$A$2:$A$500, MATCH(Data!H5494, Producto!$B$2:$B$500, 0))</f>
        <v>6</v>
      </c>
      <c r="E5494" s="12">
        <f>VLOOKUP(Data!E5494 &amp; Data!F5494 &amp; Data!G5494, Ubicacion!$A$2:$B$1000, 2, FALSE)</f>
        <v>23</v>
      </c>
      <c r="F5494" s="15">
        <f>Data!J5494</f>
        <v>152</v>
      </c>
      <c r="G5494" s="16">
        <f>Data!I5494</f>
        <v>56</v>
      </c>
      <c r="H5494" s="17">
        <f>Data!K5494</f>
        <v>8512</v>
      </c>
      <c r="I5494" s="17">
        <f>Data!L5494</f>
        <v>3660.16</v>
      </c>
      <c r="J5494" s="12" t="str">
        <f>Data!N5494</f>
        <v>Online</v>
      </c>
      <c r="K5494" s="12" t="str">
        <f>Data!O5494</f>
        <v>Transferencia bancaria</v>
      </c>
      <c r="L5494" s="12" t="str">
        <f>Data!P5494</f>
        <v>Nuevo</v>
      </c>
    </row>
    <row r="5495">
      <c r="A5495" s="11">
        <v>5494.0</v>
      </c>
      <c r="B5495" s="14">
        <f>Data!D5495</f>
        <v>44371</v>
      </c>
      <c r="C5495" s="12">
        <f>IFERROR(VLOOKUP(Data!B5495, Minorista!$A$2:$B$100, 2, FALSE), "")</f>
        <v>1</v>
      </c>
      <c r="D5495" s="12">
        <f t="array" ref="D5495">INDEX(Producto!$A$2:$A$500, MATCH(Data!H5495, Producto!$B$2:$B$500, 0))</f>
        <v>1</v>
      </c>
      <c r="E5495" s="12">
        <f>VLOOKUP(Data!E5495 &amp; Data!F5495 &amp; Data!G5495, Ubicacion!$A$2:$B$1000, 2, FALSE)</f>
        <v>23</v>
      </c>
      <c r="F5495" s="15">
        <f>Data!J5495</f>
        <v>233</v>
      </c>
      <c r="G5495" s="16">
        <f>Data!I5495</f>
        <v>53</v>
      </c>
      <c r="H5495" s="17">
        <f>Data!K5495</f>
        <v>12349</v>
      </c>
      <c r="I5495" s="17">
        <f>Data!L5495</f>
        <v>5804.03</v>
      </c>
      <c r="J5495" s="12" t="str">
        <f>Data!N5495</f>
        <v>Online</v>
      </c>
      <c r="K5495" s="12" t="str">
        <f>Data!O5495</f>
        <v>Tarjeta</v>
      </c>
      <c r="L5495" s="12" t="str">
        <f>Data!P5495</f>
        <v>Nuevo</v>
      </c>
    </row>
    <row r="5496">
      <c r="A5496" s="11">
        <v>5495.0</v>
      </c>
      <c r="B5496" s="14">
        <f>Data!D5496</f>
        <v>44371</v>
      </c>
      <c r="C5496" s="12">
        <f>IFERROR(VLOOKUP(Data!B5496, Minorista!$A$2:$B$100, 2, FALSE), "")</f>
        <v>1</v>
      </c>
      <c r="D5496" s="12">
        <f t="array" ref="D5496">INDEX(Producto!$A$2:$A$500, MATCH(Data!H5496, Producto!$B$2:$B$500, 0))</f>
        <v>2</v>
      </c>
      <c r="E5496" s="12">
        <f>VLOOKUP(Data!E5496 &amp; Data!F5496 &amp; Data!G5496, Ubicacion!$A$2:$B$1000, 2, FALSE)</f>
        <v>23</v>
      </c>
      <c r="F5496" s="15">
        <f>Data!J5496</f>
        <v>176</v>
      </c>
      <c r="G5496" s="16">
        <f>Data!I5496</f>
        <v>62</v>
      </c>
      <c r="H5496" s="17">
        <f>Data!K5496</f>
        <v>10912</v>
      </c>
      <c r="I5496" s="17">
        <f>Data!L5496</f>
        <v>5019.52</v>
      </c>
      <c r="J5496" s="12" t="str">
        <f>Data!N5496</f>
        <v>Online</v>
      </c>
      <c r="K5496" s="12" t="str">
        <f>Data!O5496</f>
        <v>Tarjeta</v>
      </c>
      <c r="L5496" s="12" t="str">
        <f>Data!P5496</f>
        <v>Nuevo</v>
      </c>
    </row>
    <row r="5497">
      <c r="A5497" s="11">
        <v>5496.0</v>
      </c>
      <c r="B5497" s="14">
        <f>Data!D5497</f>
        <v>44371</v>
      </c>
      <c r="C5497" s="12">
        <f>IFERROR(VLOOKUP(Data!B5497, Minorista!$A$2:$B$100, 2, FALSE), "")</f>
        <v>1</v>
      </c>
      <c r="D5497" s="12">
        <f t="array" ref="D5497">INDEX(Producto!$A$2:$A$500, MATCH(Data!H5497, Producto!$B$2:$B$500, 0))</f>
        <v>3</v>
      </c>
      <c r="E5497" s="12">
        <f>VLOOKUP(Data!E5497 &amp; Data!F5497 &amp; Data!G5497, Ubicacion!$A$2:$B$1000, 2, FALSE)</f>
        <v>23</v>
      </c>
      <c r="F5497" s="15">
        <f>Data!J5497</f>
        <v>195</v>
      </c>
      <c r="G5497" s="16">
        <f>Data!I5497</f>
        <v>73</v>
      </c>
      <c r="H5497" s="17">
        <f>Data!K5497</f>
        <v>14235</v>
      </c>
      <c r="I5497" s="17">
        <f>Data!L5497</f>
        <v>6832.8</v>
      </c>
      <c r="J5497" s="12" t="str">
        <f>Data!N5497</f>
        <v>Online</v>
      </c>
      <c r="K5497" s="12" t="str">
        <f>Data!O5497</f>
        <v>Tarjeta</v>
      </c>
      <c r="L5497" s="12" t="str">
        <f>Data!P5497</f>
        <v>Nuevo</v>
      </c>
    </row>
    <row r="5498">
      <c r="A5498" s="11">
        <v>5497.0</v>
      </c>
      <c r="B5498" s="14">
        <f>Data!D5498</f>
        <v>44371</v>
      </c>
      <c r="C5498" s="12">
        <f>IFERROR(VLOOKUP(Data!B5498, Minorista!$A$2:$B$100, 2, FALSE), "")</f>
        <v>1</v>
      </c>
      <c r="D5498" s="12">
        <f t="array" ref="D5498">INDEX(Producto!$A$2:$A$500, MATCH(Data!H5498, Producto!$B$2:$B$500, 0))</f>
        <v>4</v>
      </c>
      <c r="E5498" s="12">
        <f>VLOOKUP(Data!E5498 &amp; Data!F5498 &amp; Data!G5498, Ubicacion!$A$2:$B$1000, 2, FALSE)</f>
        <v>23</v>
      </c>
      <c r="F5498" s="15">
        <f>Data!J5498</f>
        <v>142</v>
      </c>
      <c r="G5498" s="16">
        <f>Data!I5498</f>
        <v>72</v>
      </c>
      <c r="H5498" s="17">
        <f>Data!K5498</f>
        <v>10224</v>
      </c>
      <c r="I5498" s="17">
        <f>Data!L5498</f>
        <v>5009.76</v>
      </c>
      <c r="J5498" s="12" t="str">
        <f>Data!N5498</f>
        <v>Online</v>
      </c>
      <c r="K5498" s="12" t="str">
        <f>Data!O5498</f>
        <v>Tarjeta</v>
      </c>
      <c r="L5498" s="12" t="str">
        <f>Data!P5498</f>
        <v>Nuevo</v>
      </c>
    </row>
    <row r="5499">
      <c r="A5499" s="11">
        <v>5498.0</v>
      </c>
      <c r="B5499" s="14">
        <f>Data!D5499</f>
        <v>44371</v>
      </c>
      <c r="C5499" s="12">
        <f>IFERROR(VLOOKUP(Data!B5499, Minorista!$A$2:$B$100, 2, FALSE), "")</f>
        <v>1</v>
      </c>
      <c r="D5499" s="12">
        <f t="array" ref="D5499">INDEX(Producto!$A$2:$A$500, MATCH(Data!H5499, Producto!$B$2:$B$500, 0))</f>
        <v>5</v>
      </c>
      <c r="E5499" s="12">
        <f>VLOOKUP(Data!E5499 &amp; Data!F5499 &amp; Data!G5499, Ubicacion!$A$2:$B$1000, 2, FALSE)</f>
        <v>23</v>
      </c>
      <c r="F5499" s="15">
        <f>Data!J5499</f>
        <v>104</v>
      </c>
      <c r="G5499" s="16">
        <f>Data!I5499</f>
        <v>81</v>
      </c>
      <c r="H5499" s="17">
        <f>Data!K5499</f>
        <v>8424</v>
      </c>
      <c r="I5499" s="17">
        <f>Data!L5499</f>
        <v>4296.24</v>
      </c>
      <c r="J5499" s="12" t="str">
        <f>Data!N5499</f>
        <v>Online</v>
      </c>
      <c r="K5499" s="12" t="str">
        <f>Data!O5499</f>
        <v>Efectivo</v>
      </c>
      <c r="L5499" s="12" t="str">
        <f>Data!P5499</f>
        <v>Nuevo</v>
      </c>
    </row>
    <row r="5500">
      <c r="A5500" s="11">
        <v>5499.0</v>
      </c>
      <c r="B5500" s="14">
        <f>Data!D5500</f>
        <v>44371</v>
      </c>
      <c r="C5500" s="12">
        <f>IFERROR(VLOOKUP(Data!B5500, Minorista!$A$2:$B$100, 2, FALSE), "")</f>
        <v>1</v>
      </c>
      <c r="D5500" s="12">
        <f t="array" ref="D5500">INDEX(Producto!$A$2:$A$500, MATCH(Data!H5500, Producto!$B$2:$B$500, 0))</f>
        <v>6</v>
      </c>
      <c r="E5500" s="12">
        <f>VLOOKUP(Data!E5500 &amp; Data!F5500 &amp; Data!G5500, Ubicacion!$A$2:$B$1000, 2, FALSE)</f>
        <v>23</v>
      </c>
      <c r="F5500" s="15">
        <f>Data!J5500</f>
        <v>182</v>
      </c>
      <c r="G5500" s="16">
        <f>Data!I5500</f>
        <v>96</v>
      </c>
      <c r="H5500" s="17">
        <f>Data!K5500</f>
        <v>17472</v>
      </c>
      <c r="I5500" s="17">
        <f>Data!L5500</f>
        <v>6988.8</v>
      </c>
      <c r="J5500" s="12" t="str">
        <f>Data!N5500</f>
        <v>Online</v>
      </c>
      <c r="K5500" s="12" t="str">
        <f>Data!O5500</f>
        <v>Efectivo</v>
      </c>
      <c r="L5500" s="12" t="str">
        <f>Data!P5500</f>
        <v>Nuevo</v>
      </c>
    </row>
    <row r="5501">
      <c r="A5501" s="11">
        <v>5500.0</v>
      </c>
      <c r="B5501" s="14">
        <f>Data!D5501</f>
        <v>44400</v>
      </c>
      <c r="C5501" s="12">
        <f>IFERROR(VLOOKUP(Data!B5501, Minorista!$A$2:$B$100, 2, FALSE), "")</f>
        <v>1</v>
      </c>
      <c r="D5501" s="12">
        <f t="array" ref="D5501">INDEX(Producto!$A$2:$A$500, MATCH(Data!H5501, Producto!$B$2:$B$500, 0))</f>
        <v>1</v>
      </c>
      <c r="E5501" s="12">
        <f>VLOOKUP(Data!E5501 &amp; Data!F5501 &amp; Data!G5501, Ubicacion!$A$2:$B$1000, 2, FALSE)</f>
        <v>23</v>
      </c>
      <c r="F5501" s="15">
        <f>Data!J5501</f>
        <v>255</v>
      </c>
      <c r="G5501" s="16">
        <f>Data!I5501</f>
        <v>79</v>
      </c>
      <c r="H5501" s="17">
        <f>Data!K5501</f>
        <v>20145</v>
      </c>
      <c r="I5501" s="17">
        <f>Data!L5501</f>
        <v>10072.5</v>
      </c>
      <c r="J5501" s="12" t="str">
        <f>Data!N5501</f>
        <v>Online</v>
      </c>
      <c r="K5501" s="12" t="str">
        <f>Data!O5501</f>
        <v>Efectivo</v>
      </c>
      <c r="L5501" s="12" t="str">
        <f>Data!P5501</f>
        <v>Recurrente</v>
      </c>
    </row>
    <row r="5502">
      <c r="A5502" s="11">
        <v>5501.0</v>
      </c>
      <c r="B5502" s="14">
        <f>Data!D5502</f>
        <v>44400</v>
      </c>
      <c r="C5502" s="12">
        <f>IFERROR(VLOOKUP(Data!B5502, Minorista!$A$2:$B$100, 2, FALSE), "")</f>
        <v>1</v>
      </c>
      <c r="D5502" s="12">
        <f t="array" ref="D5502">INDEX(Producto!$A$2:$A$500, MATCH(Data!H5502, Producto!$B$2:$B$500, 0))</f>
        <v>2</v>
      </c>
      <c r="E5502" s="12">
        <f>VLOOKUP(Data!E5502 &amp; Data!F5502 &amp; Data!G5502, Ubicacion!$A$2:$B$1000, 2, FALSE)</f>
        <v>23</v>
      </c>
      <c r="F5502" s="15">
        <f>Data!J5502</f>
        <v>203</v>
      </c>
      <c r="G5502" s="16">
        <f>Data!I5502</f>
        <v>81</v>
      </c>
      <c r="H5502" s="17">
        <f>Data!K5502</f>
        <v>16443</v>
      </c>
      <c r="I5502" s="17">
        <f>Data!L5502</f>
        <v>8221.5</v>
      </c>
      <c r="J5502" s="12" t="str">
        <f>Data!N5502</f>
        <v>Online</v>
      </c>
      <c r="K5502" s="12" t="str">
        <f>Data!O5502</f>
        <v>Efectivo</v>
      </c>
      <c r="L5502" s="12" t="str">
        <f>Data!P5502</f>
        <v>Nuevo</v>
      </c>
    </row>
    <row r="5503">
      <c r="A5503" s="11">
        <v>5502.0</v>
      </c>
      <c r="B5503" s="14">
        <f>Data!D5503</f>
        <v>44400</v>
      </c>
      <c r="C5503" s="12">
        <f>IFERROR(VLOOKUP(Data!B5503, Minorista!$A$2:$B$100, 2, FALSE), "")</f>
        <v>1</v>
      </c>
      <c r="D5503" s="12">
        <f t="array" ref="D5503">INDEX(Producto!$A$2:$A$500, MATCH(Data!H5503, Producto!$B$2:$B$500, 0))</f>
        <v>3</v>
      </c>
      <c r="E5503" s="12">
        <f>VLOOKUP(Data!E5503 &amp; Data!F5503 &amp; Data!G5503, Ubicacion!$A$2:$B$1000, 2, FALSE)</f>
        <v>23</v>
      </c>
      <c r="F5503" s="15">
        <f>Data!J5503</f>
        <v>182</v>
      </c>
      <c r="G5503" s="16">
        <f>Data!I5503</f>
        <v>86</v>
      </c>
      <c r="H5503" s="17">
        <f>Data!K5503</f>
        <v>15652</v>
      </c>
      <c r="I5503" s="17">
        <f>Data!L5503</f>
        <v>7043.4</v>
      </c>
      <c r="J5503" s="12" t="str">
        <f>Data!N5503</f>
        <v>Online</v>
      </c>
      <c r="K5503" s="12" t="str">
        <f>Data!O5503</f>
        <v>Efectivo</v>
      </c>
      <c r="L5503" s="12" t="str">
        <f>Data!P5503</f>
        <v>Nuevo</v>
      </c>
    </row>
    <row r="5504">
      <c r="A5504" s="11">
        <v>5503.0</v>
      </c>
      <c r="B5504" s="14">
        <f>Data!D5504</f>
        <v>44400</v>
      </c>
      <c r="C5504" s="12">
        <f>IFERROR(VLOOKUP(Data!B5504, Minorista!$A$2:$B$100, 2, FALSE), "")</f>
        <v>1</v>
      </c>
      <c r="D5504" s="12">
        <f t="array" ref="D5504">INDEX(Producto!$A$2:$A$500, MATCH(Data!H5504, Producto!$B$2:$B$500, 0))</f>
        <v>4</v>
      </c>
      <c r="E5504" s="12">
        <f>VLOOKUP(Data!E5504 &amp; Data!F5504 &amp; Data!G5504, Ubicacion!$A$2:$B$1000, 2, FALSE)</f>
        <v>23</v>
      </c>
      <c r="F5504" s="15">
        <f>Data!J5504</f>
        <v>149</v>
      </c>
      <c r="G5504" s="16">
        <f>Data!I5504</f>
        <v>82</v>
      </c>
      <c r="H5504" s="17">
        <f>Data!K5504</f>
        <v>12218</v>
      </c>
      <c r="I5504" s="17">
        <f>Data!L5504</f>
        <v>5620.28</v>
      </c>
      <c r="J5504" s="12" t="str">
        <f>Data!N5504</f>
        <v>Online</v>
      </c>
      <c r="K5504" s="12" t="str">
        <f>Data!O5504</f>
        <v>Transferencia bancaria</v>
      </c>
      <c r="L5504" s="12" t="str">
        <f>Data!P5504</f>
        <v>Recurrente</v>
      </c>
    </row>
    <row r="5505">
      <c r="A5505" s="11">
        <v>5504.0</v>
      </c>
      <c r="B5505" s="14">
        <f>Data!D5505</f>
        <v>44400</v>
      </c>
      <c r="C5505" s="12">
        <f>IFERROR(VLOOKUP(Data!B5505, Minorista!$A$2:$B$100, 2, FALSE), "")</f>
        <v>1</v>
      </c>
      <c r="D5505" s="12">
        <f t="array" ref="D5505">INDEX(Producto!$A$2:$A$500, MATCH(Data!H5505, Producto!$B$2:$B$500, 0))</f>
        <v>5</v>
      </c>
      <c r="E5505" s="12">
        <f>VLOOKUP(Data!E5505 &amp; Data!F5505 &amp; Data!G5505, Ubicacion!$A$2:$B$1000, 2, FALSE)</f>
        <v>23</v>
      </c>
      <c r="F5505" s="15">
        <f>Data!J5505</f>
        <v>162</v>
      </c>
      <c r="G5505" s="16">
        <f>Data!I5505</f>
        <v>85</v>
      </c>
      <c r="H5505" s="17">
        <f>Data!K5505</f>
        <v>13770</v>
      </c>
      <c r="I5505" s="17">
        <f>Data!L5505</f>
        <v>7573.5</v>
      </c>
      <c r="J5505" s="12" t="str">
        <f>Data!N5505</f>
        <v>Online</v>
      </c>
      <c r="K5505" s="12" t="str">
        <f>Data!O5505</f>
        <v>Efectivo</v>
      </c>
      <c r="L5505" s="12" t="str">
        <f>Data!P5505</f>
        <v>Nuevo</v>
      </c>
    </row>
    <row r="5506">
      <c r="A5506" s="11">
        <v>5505.0</v>
      </c>
      <c r="B5506" s="14">
        <f>Data!D5506</f>
        <v>44400</v>
      </c>
      <c r="C5506" s="12">
        <f>IFERROR(VLOOKUP(Data!B5506, Minorista!$A$2:$B$100, 2, FALSE), "")</f>
        <v>1</v>
      </c>
      <c r="D5506" s="12">
        <f t="array" ref="D5506">INDEX(Producto!$A$2:$A$500, MATCH(Data!H5506, Producto!$B$2:$B$500, 0))</f>
        <v>6</v>
      </c>
      <c r="E5506" s="12">
        <f>VLOOKUP(Data!E5506 &amp; Data!F5506 &amp; Data!G5506, Ubicacion!$A$2:$B$1000, 2, FALSE)</f>
        <v>23</v>
      </c>
      <c r="F5506" s="15">
        <f>Data!J5506</f>
        <v>180</v>
      </c>
      <c r="G5506" s="16">
        <f>Data!I5506</f>
        <v>96</v>
      </c>
      <c r="H5506" s="17">
        <f>Data!K5506</f>
        <v>17280</v>
      </c>
      <c r="I5506" s="17">
        <f>Data!L5506</f>
        <v>6912</v>
      </c>
      <c r="J5506" s="12" t="str">
        <f>Data!N5506</f>
        <v>Online</v>
      </c>
      <c r="K5506" s="12" t="str">
        <f>Data!O5506</f>
        <v>Tarjeta</v>
      </c>
      <c r="L5506" s="12" t="str">
        <f>Data!P5506</f>
        <v>Recurrente</v>
      </c>
    </row>
    <row r="5507">
      <c r="A5507" s="11">
        <v>5506.0</v>
      </c>
      <c r="B5507" s="14">
        <f>Data!D5507</f>
        <v>44432</v>
      </c>
      <c r="C5507" s="12">
        <f>IFERROR(VLOOKUP(Data!B5507, Minorista!$A$2:$B$100, 2, FALSE), "")</f>
        <v>1</v>
      </c>
      <c r="D5507" s="12">
        <f t="array" ref="D5507">INDEX(Producto!$A$2:$A$500, MATCH(Data!H5507, Producto!$B$2:$B$500, 0))</f>
        <v>1</v>
      </c>
      <c r="E5507" s="12">
        <f>VLOOKUP(Data!E5507 &amp; Data!F5507 &amp; Data!G5507, Ubicacion!$A$2:$B$1000, 2, FALSE)</f>
        <v>23</v>
      </c>
      <c r="F5507" s="15">
        <f>Data!J5507</f>
        <v>240</v>
      </c>
      <c r="G5507" s="16">
        <f>Data!I5507</f>
        <v>83</v>
      </c>
      <c r="H5507" s="17">
        <f>Data!K5507</f>
        <v>19920</v>
      </c>
      <c r="I5507" s="17">
        <f>Data!L5507</f>
        <v>8964</v>
      </c>
      <c r="J5507" s="12" t="str">
        <f>Data!N5507</f>
        <v>Online</v>
      </c>
      <c r="K5507" s="12" t="str">
        <f>Data!O5507</f>
        <v>Tarjeta</v>
      </c>
      <c r="L5507" s="12" t="str">
        <f>Data!P5507</f>
        <v>Nuevo</v>
      </c>
    </row>
    <row r="5508">
      <c r="A5508" s="11">
        <v>5507.0</v>
      </c>
      <c r="B5508" s="14">
        <f>Data!D5508</f>
        <v>44432</v>
      </c>
      <c r="C5508" s="12">
        <f>IFERROR(VLOOKUP(Data!B5508, Minorista!$A$2:$B$100, 2, FALSE), "")</f>
        <v>1</v>
      </c>
      <c r="D5508" s="12">
        <f t="array" ref="D5508">INDEX(Producto!$A$2:$A$500, MATCH(Data!H5508, Producto!$B$2:$B$500, 0))</f>
        <v>2</v>
      </c>
      <c r="E5508" s="12">
        <f>VLOOKUP(Data!E5508 &amp; Data!F5508 &amp; Data!G5508, Ubicacion!$A$2:$B$1000, 2, FALSE)</f>
        <v>23</v>
      </c>
      <c r="F5508" s="15">
        <f>Data!J5508</f>
        <v>202</v>
      </c>
      <c r="G5508" s="16">
        <f>Data!I5508</f>
        <v>76</v>
      </c>
      <c r="H5508" s="17">
        <f>Data!K5508</f>
        <v>15352</v>
      </c>
      <c r="I5508" s="17">
        <f>Data!L5508</f>
        <v>7368.96</v>
      </c>
      <c r="J5508" s="12" t="str">
        <f>Data!N5508</f>
        <v>Online</v>
      </c>
      <c r="K5508" s="12" t="str">
        <f>Data!O5508</f>
        <v>Tarjeta</v>
      </c>
      <c r="L5508" s="12" t="str">
        <f>Data!P5508</f>
        <v>Recurrente</v>
      </c>
    </row>
    <row r="5509">
      <c r="A5509" s="11">
        <v>5508.0</v>
      </c>
      <c r="B5509" s="14">
        <f>Data!D5509</f>
        <v>44432</v>
      </c>
      <c r="C5509" s="12">
        <f>IFERROR(VLOOKUP(Data!B5509, Minorista!$A$2:$B$100, 2, FALSE), "")</f>
        <v>1</v>
      </c>
      <c r="D5509" s="12">
        <f t="array" ref="D5509">INDEX(Producto!$A$2:$A$500, MATCH(Data!H5509, Producto!$B$2:$B$500, 0))</f>
        <v>3</v>
      </c>
      <c r="E5509" s="12">
        <f>VLOOKUP(Data!E5509 &amp; Data!F5509 &amp; Data!G5509, Ubicacion!$A$2:$B$1000, 2, FALSE)</f>
        <v>23</v>
      </c>
      <c r="F5509" s="15">
        <f>Data!J5509</f>
        <v>189</v>
      </c>
      <c r="G5509" s="16">
        <f>Data!I5509</f>
        <v>69</v>
      </c>
      <c r="H5509" s="17">
        <f>Data!K5509</f>
        <v>13041</v>
      </c>
      <c r="I5509" s="17">
        <f>Data!L5509</f>
        <v>6259.68</v>
      </c>
      <c r="J5509" s="12" t="str">
        <f>Data!N5509</f>
        <v>Online</v>
      </c>
      <c r="K5509" s="12" t="str">
        <f>Data!O5509</f>
        <v>Transferencia bancaria</v>
      </c>
      <c r="L5509" s="12" t="str">
        <f>Data!P5509</f>
        <v>Recurrente</v>
      </c>
    </row>
    <row r="5510">
      <c r="A5510" s="11">
        <v>5509.0</v>
      </c>
      <c r="B5510" s="14">
        <f>Data!D5510</f>
        <v>44432</v>
      </c>
      <c r="C5510" s="12">
        <f>IFERROR(VLOOKUP(Data!B5510, Minorista!$A$2:$B$100, 2, FALSE), "")</f>
        <v>1</v>
      </c>
      <c r="D5510" s="12">
        <f t="array" ref="D5510">INDEX(Producto!$A$2:$A$500, MATCH(Data!H5510, Producto!$B$2:$B$500, 0))</f>
        <v>4</v>
      </c>
      <c r="E5510" s="12">
        <f>VLOOKUP(Data!E5510 &amp; Data!F5510 &amp; Data!G5510, Ubicacion!$A$2:$B$1000, 2, FALSE)</f>
        <v>23</v>
      </c>
      <c r="F5510" s="15">
        <f>Data!J5510</f>
        <v>111</v>
      </c>
      <c r="G5510" s="16">
        <f>Data!I5510</f>
        <v>66</v>
      </c>
      <c r="H5510" s="17">
        <f>Data!K5510</f>
        <v>7326</v>
      </c>
      <c r="I5510" s="17">
        <f>Data!L5510</f>
        <v>3589.74</v>
      </c>
      <c r="J5510" s="12" t="str">
        <f>Data!N5510</f>
        <v>Online</v>
      </c>
      <c r="K5510" s="12" t="str">
        <f>Data!O5510</f>
        <v>Transferencia bancaria</v>
      </c>
      <c r="L5510" s="12" t="str">
        <f>Data!P5510</f>
        <v>Nuevo</v>
      </c>
    </row>
    <row r="5511">
      <c r="A5511" s="11">
        <v>5510.0</v>
      </c>
      <c r="B5511" s="14">
        <f>Data!D5511</f>
        <v>44432</v>
      </c>
      <c r="C5511" s="12">
        <f>IFERROR(VLOOKUP(Data!B5511, Minorista!$A$2:$B$100, 2, FALSE), "")</f>
        <v>1</v>
      </c>
      <c r="D5511" s="12">
        <f t="array" ref="D5511">INDEX(Producto!$A$2:$A$500, MATCH(Data!H5511, Producto!$B$2:$B$500, 0))</f>
        <v>5</v>
      </c>
      <c r="E5511" s="12">
        <f>VLOOKUP(Data!E5511 &amp; Data!F5511 &amp; Data!G5511, Ubicacion!$A$2:$B$1000, 2, FALSE)</f>
        <v>23</v>
      </c>
      <c r="F5511" s="15">
        <f>Data!J5511</f>
        <v>106</v>
      </c>
      <c r="G5511" s="16">
        <f>Data!I5511</f>
        <v>64</v>
      </c>
      <c r="H5511" s="17">
        <f>Data!K5511</f>
        <v>6784</v>
      </c>
      <c r="I5511" s="17">
        <f>Data!L5511</f>
        <v>3459.84</v>
      </c>
      <c r="J5511" s="12" t="str">
        <f>Data!N5511</f>
        <v>Online</v>
      </c>
      <c r="K5511" s="12" t="str">
        <f>Data!O5511</f>
        <v>Transferencia bancaria</v>
      </c>
      <c r="L5511" s="12" t="str">
        <f>Data!P5511</f>
        <v>Nuevo</v>
      </c>
    </row>
    <row r="5512">
      <c r="A5512" s="11">
        <v>5511.0</v>
      </c>
      <c r="B5512" s="14">
        <f>Data!D5512</f>
        <v>44432</v>
      </c>
      <c r="C5512" s="12">
        <f>IFERROR(VLOOKUP(Data!B5512, Minorista!$A$2:$B$100, 2, FALSE), "")</f>
        <v>1</v>
      </c>
      <c r="D5512" s="12">
        <f t="array" ref="D5512">INDEX(Producto!$A$2:$A$500, MATCH(Data!H5512, Producto!$B$2:$B$500, 0))</f>
        <v>6</v>
      </c>
      <c r="E5512" s="12">
        <f>VLOOKUP(Data!E5512 &amp; Data!F5512 &amp; Data!G5512, Ubicacion!$A$2:$B$1000, 2, FALSE)</f>
        <v>23</v>
      </c>
      <c r="F5512" s="15">
        <f>Data!J5512</f>
        <v>75</v>
      </c>
      <c r="G5512" s="16">
        <f>Data!I5512</f>
        <v>73</v>
      </c>
      <c r="H5512" s="17">
        <f>Data!K5512</f>
        <v>5475</v>
      </c>
      <c r="I5512" s="17">
        <f>Data!L5512</f>
        <v>2299.5</v>
      </c>
      <c r="J5512" s="12" t="str">
        <f>Data!N5512</f>
        <v>Online</v>
      </c>
      <c r="K5512" s="12" t="str">
        <f>Data!O5512</f>
        <v>Transferencia bancaria</v>
      </c>
      <c r="L5512" s="12" t="str">
        <f>Data!P5512</f>
        <v>Nuevo</v>
      </c>
    </row>
    <row r="5513">
      <c r="A5513" s="11">
        <v>5512.0</v>
      </c>
      <c r="B5513" s="14">
        <f>Data!D5513</f>
        <v>44464</v>
      </c>
      <c r="C5513" s="12">
        <f>IFERROR(VLOOKUP(Data!B5513, Minorista!$A$2:$B$100, 2, FALSE), "")</f>
        <v>1</v>
      </c>
      <c r="D5513" s="12">
        <f t="array" ref="D5513">INDEX(Producto!$A$2:$A$500, MATCH(Data!H5513, Producto!$B$2:$B$500, 0))</f>
        <v>1</v>
      </c>
      <c r="E5513" s="12">
        <f>VLOOKUP(Data!E5513 &amp; Data!F5513 &amp; Data!G5513, Ubicacion!$A$2:$B$1000, 2, FALSE)</f>
        <v>23</v>
      </c>
      <c r="F5513" s="15">
        <f>Data!J5513</f>
        <v>113</v>
      </c>
      <c r="G5513" s="16">
        <f>Data!I5513</f>
        <v>46</v>
      </c>
      <c r="H5513" s="17">
        <f>Data!K5513</f>
        <v>5198</v>
      </c>
      <c r="I5513" s="17">
        <f>Data!L5513</f>
        <v>2599</v>
      </c>
      <c r="J5513" s="12" t="str">
        <f>Data!N5513</f>
        <v>Online</v>
      </c>
      <c r="K5513" s="12" t="str">
        <f>Data!O5513</f>
        <v>Tarjeta</v>
      </c>
      <c r="L5513" s="12" t="str">
        <f>Data!P5513</f>
        <v>Nuevo</v>
      </c>
    </row>
    <row r="5514">
      <c r="A5514" s="11">
        <v>5513.0</v>
      </c>
      <c r="B5514" s="14">
        <f>Data!D5514</f>
        <v>44464</v>
      </c>
      <c r="C5514" s="12">
        <f>IFERROR(VLOOKUP(Data!B5514, Minorista!$A$2:$B$100, 2, FALSE), "")</f>
        <v>1</v>
      </c>
      <c r="D5514" s="12">
        <f t="array" ref="D5514">INDEX(Producto!$A$2:$A$500, MATCH(Data!H5514, Producto!$B$2:$B$500, 0))</f>
        <v>2</v>
      </c>
      <c r="E5514" s="12">
        <f>VLOOKUP(Data!E5514 &amp; Data!F5514 &amp; Data!G5514, Ubicacion!$A$2:$B$1000, 2, FALSE)</f>
        <v>23</v>
      </c>
      <c r="F5514" s="15">
        <f>Data!J5514</f>
        <v>113</v>
      </c>
      <c r="G5514" s="16">
        <f>Data!I5514</f>
        <v>52</v>
      </c>
      <c r="H5514" s="17">
        <f>Data!K5514</f>
        <v>5876</v>
      </c>
      <c r="I5514" s="17">
        <f>Data!L5514</f>
        <v>2702.96</v>
      </c>
      <c r="J5514" s="12" t="str">
        <f>Data!N5514</f>
        <v>Online</v>
      </c>
      <c r="K5514" s="12" t="str">
        <f>Data!O5514</f>
        <v>Efectivo</v>
      </c>
      <c r="L5514" s="12" t="str">
        <f>Data!P5514</f>
        <v>Recurrente</v>
      </c>
    </row>
    <row r="5515">
      <c r="A5515" s="11">
        <v>5514.0</v>
      </c>
      <c r="B5515" s="14">
        <f>Data!D5515</f>
        <v>44464</v>
      </c>
      <c r="C5515" s="12">
        <f>IFERROR(VLOOKUP(Data!B5515, Minorista!$A$2:$B$100, 2, FALSE), "")</f>
        <v>1</v>
      </c>
      <c r="D5515" s="12">
        <f t="array" ref="D5515">INDEX(Producto!$A$2:$A$500, MATCH(Data!H5515, Producto!$B$2:$B$500, 0))</f>
        <v>3</v>
      </c>
      <c r="E5515" s="12">
        <f>VLOOKUP(Data!E5515 &amp; Data!F5515 &amp; Data!G5515, Ubicacion!$A$2:$B$1000, 2, FALSE)</f>
        <v>23</v>
      </c>
      <c r="F5515" s="15">
        <f>Data!J5515</f>
        <v>65</v>
      </c>
      <c r="G5515" s="16">
        <f>Data!I5515</f>
        <v>47</v>
      </c>
      <c r="H5515" s="17">
        <f>Data!K5515</f>
        <v>3055</v>
      </c>
      <c r="I5515" s="17">
        <f>Data!L5515</f>
        <v>1435.85</v>
      </c>
      <c r="J5515" s="12" t="str">
        <f>Data!N5515</f>
        <v>Online</v>
      </c>
      <c r="K5515" s="12" t="str">
        <f>Data!O5515</f>
        <v>Efectivo</v>
      </c>
      <c r="L5515" s="12" t="str">
        <f>Data!P5515</f>
        <v>Nuevo</v>
      </c>
    </row>
    <row r="5516">
      <c r="A5516" s="11">
        <v>5515.0</v>
      </c>
      <c r="B5516" s="14">
        <f>Data!D5516</f>
        <v>44464</v>
      </c>
      <c r="C5516" s="12">
        <f>IFERROR(VLOOKUP(Data!B5516, Minorista!$A$2:$B$100, 2, FALSE), "")</f>
        <v>1</v>
      </c>
      <c r="D5516" s="12">
        <f t="array" ref="D5516">INDEX(Producto!$A$2:$A$500, MATCH(Data!H5516, Producto!$B$2:$B$500, 0))</f>
        <v>4</v>
      </c>
      <c r="E5516" s="12">
        <f>VLOOKUP(Data!E5516 &amp; Data!F5516 &amp; Data!G5516, Ubicacion!$A$2:$B$1000, 2, FALSE)</f>
        <v>23</v>
      </c>
      <c r="F5516" s="15">
        <f>Data!J5516</f>
        <v>54</v>
      </c>
      <c r="G5516" s="16">
        <f>Data!I5516</f>
        <v>45</v>
      </c>
      <c r="H5516" s="17">
        <f>Data!K5516</f>
        <v>2430</v>
      </c>
      <c r="I5516" s="17">
        <f>Data!L5516</f>
        <v>1190.7</v>
      </c>
      <c r="J5516" s="12" t="str">
        <f>Data!N5516</f>
        <v>Online</v>
      </c>
      <c r="K5516" s="12" t="str">
        <f>Data!O5516</f>
        <v>Tarjeta</v>
      </c>
      <c r="L5516" s="12" t="str">
        <f>Data!P5516</f>
        <v>Recurrente</v>
      </c>
    </row>
    <row r="5517">
      <c r="A5517" s="11">
        <v>5516.0</v>
      </c>
      <c r="B5517" s="14">
        <f>Data!D5517</f>
        <v>44464</v>
      </c>
      <c r="C5517" s="12">
        <f>IFERROR(VLOOKUP(Data!B5517, Minorista!$A$2:$B$100, 2, FALSE), "")</f>
        <v>1</v>
      </c>
      <c r="D5517" s="12">
        <f t="array" ref="D5517">INDEX(Producto!$A$2:$A$500, MATCH(Data!H5517, Producto!$B$2:$B$500, 0))</f>
        <v>5</v>
      </c>
      <c r="E5517" s="12">
        <f>VLOOKUP(Data!E5517 &amp; Data!F5517 &amp; Data!G5517, Ubicacion!$A$2:$B$1000, 2, FALSE)</f>
        <v>23</v>
      </c>
      <c r="F5517" s="15">
        <f>Data!J5517</f>
        <v>56</v>
      </c>
      <c r="G5517" s="16">
        <f>Data!I5517</f>
        <v>58</v>
      </c>
      <c r="H5517" s="17">
        <f>Data!K5517</f>
        <v>3248</v>
      </c>
      <c r="I5517" s="17">
        <f>Data!L5517</f>
        <v>1624</v>
      </c>
      <c r="J5517" s="12" t="str">
        <f>Data!N5517</f>
        <v>Online</v>
      </c>
      <c r="K5517" s="12" t="str">
        <f>Data!O5517</f>
        <v>Transferencia bancaria</v>
      </c>
      <c r="L5517" s="12" t="str">
        <f>Data!P5517</f>
        <v>Recurrente</v>
      </c>
    </row>
    <row r="5518">
      <c r="A5518" s="11">
        <v>5517.0</v>
      </c>
      <c r="B5518" s="14">
        <f>Data!D5518</f>
        <v>44464</v>
      </c>
      <c r="C5518" s="12">
        <f>IFERROR(VLOOKUP(Data!B5518, Minorista!$A$2:$B$100, 2, FALSE), "")</f>
        <v>1</v>
      </c>
      <c r="D5518" s="12">
        <f t="array" ref="D5518">INDEX(Producto!$A$2:$A$500, MATCH(Data!H5518, Producto!$B$2:$B$500, 0))</f>
        <v>6</v>
      </c>
      <c r="E5518" s="12">
        <f>VLOOKUP(Data!E5518 &amp; Data!F5518 &amp; Data!G5518, Ubicacion!$A$2:$B$1000, 2, FALSE)</f>
        <v>23</v>
      </c>
      <c r="F5518" s="15">
        <f>Data!J5518</f>
        <v>70</v>
      </c>
      <c r="G5518" s="16">
        <f>Data!I5518</f>
        <v>42</v>
      </c>
      <c r="H5518" s="17">
        <f>Data!K5518</f>
        <v>2940</v>
      </c>
      <c r="I5518" s="17">
        <f>Data!L5518</f>
        <v>1264.2</v>
      </c>
      <c r="J5518" s="12" t="str">
        <f>Data!N5518</f>
        <v>Online</v>
      </c>
      <c r="K5518" s="12" t="str">
        <f>Data!O5518</f>
        <v>Tarjeta</v>
      </c>
      <c r="L5518" s="12" t="str">
        <f>Data!P5518</f>
        <v>Recurrente</v>
      </c>
    </row>
    <row r="5519">
      <c r="A5519" s="11">
        <v>5518.0</v>
      </c>
      <c r="B5519" s="14">
        <f>Data!D5519</f>
        <v>44493</v>
      </c>
      <c r="C5519" s="12">
        <f>IFERROR(VLOOKUP(Data!B5519, Minorista!$A$2:$B$100, 2, FALSE), "")</f>
        <v>1</v>
      </c>
      <c r="D5519" s="12">
        <f t="array" ref="D5519">INDEX(Producto!$A$2:$A$500, MATCH(Data!H5519, Producto!$B$2:$B$500, 0))</f>
        <v>1</v>
      </c>
      <c r="E5519" s="12">
        <f>VLOOKUP(Data!E5519 &amp; Data!F5519 &amp; Data!G5519, Ubicacion!$A$2:$B$1000, 2, FALSE)</f>
        <v>23</v>
      </c>
      <c r="F5519" s="15">
        <f>Data!J5519</f>
        <v>102</v>
      </c>
      <c r="G5519" s="16">
        <f>Data!I5519</f>
        <v>38</v>
      </c>
      <c r="H5519" s="17">
        <f>Data!K5519</f>
        <v>3876</v>
      </c>
      <c r="I5519" s="17">
        <f>Data!L5519</f>
        <v>1744.2</v>
      </c>
      <c r="J5519" s="12" t="str">
        <f>Data!N5519</f>
        <v>Online</v>
      </c>
      <c r="K5519" s="12" t="str">
        <f>Data!O5519</f>
        <v>Efectivo</v>
      </c>
      <c r="L5519" s="12" t="str">
        <f>Data!P5519</f>
        <v>Recurrente</v>
      </c>
    </row>
    <row r="5520">
      <c r="A5520" s="11">
        <v>5519.0</v>
      </c>
      <c r="B5520" s="14">
        <f>Data!D5520</f>
        <v>44493</v>
      </c>
      <c r="C5520" s="12">
        <f>IFERROR(VLOOKUP(Data!B5520, Minorista!$A$2:$B$100, 2, FALSE), "")</f>
        <v>1</v>
      </c>
      <c r="D5520" s="12">
        <f t="array" ref="D5520">INDEX(Producto!$A$2:$A$500, MATCH(Data!H5520, Producto!$B$2:$B$500, 0))</f>
        <v>2</v>
      </c>
      <c r="E5520" s="12">
        <f>VLOOKUP(Data!E5520 &amp; Data!F5520 &amp; Data!G5520, Ubicacion!$A$2:$B$1000, 2, FALSE)</f>
        <v>23</v>
      </c>
      <c r="F5520" s="15">
        <f>Data!J5520</f>
        <v>142</v>
      </c>
      <c r="G5520" s="16">
        <f>Data!I5520</f>
        <v>51</v>
      </c>
      <c r="H5520" s="17">
        <f>Data!K5520</f>
        <v>7242</v>
      </c>
      <c r="I5520" s="17">
        <f>Data!L5520</f>
        <v>3548.58</v>
      </c>
      <c r="J5520" s="12" t="str">
        <f>Data!N5520</f>
        <v>Online</v>
      </c>
      <c r="K5520" s="12" t="str">
        <f>Data!O5520</f>
        <v>Efectivo</v>
      </c>
      <c r="L5520" s="12" t="str">
        <f>Data!P5520</f>
        <v>Nuevo</v>
      </c>
    </row>
    <row r="5521">
      <c r="A5521" s="11">
        <v>5520.0</v>
      </c>
      <c r="B5521" s="14">
        <f>Data!D5521</f>
        <v>44493</v>
      </c>
      <c r="C5521" s="12">
        <f>IFERROR(VLOOKUP(Data!B5521, Minorista!$A$2:$B$100, 2, FALSE), "")</f>
        <v>1</v>
      </c>
      <c r="D5521" s="12">
        <f t="array" ref="D5521">INDEX(Producto!$A$2:$A$500, MATCH(Data!H5521, Producto!$B$2:$B$500, 0))</f>
        <v>3</v>
      </c>
      <c r="E5521" s="12">
        <f>VLOOKUP(Data!E5521 &amp; Data!F5521 &amp; Data!G5521, Ubicacion!$A$2:$B$1000, 2, FALSE)</f>
        <v>23</v>
      </c>
      <c r="F5521" s="15">
        <f>Data!J5521</f>
        <v>95</v>
      </c>
      <c r="G5521" s="16">
        <f>Data!I5521</f>
        <v>46</v>
      </c>
      <c r="H5521" s="17">
        <f>Data!K5521</f>
        <v>4370</v>
      </c>
      <c r="I5521" s="17">
        <f>Data!L5521</f>
        <v>2010.2</v>
      </c>
      <c r="J5521" s="12" t="str">
        <f>Data!N5521</f>
        <v>Online</v>
      </c>
      <c r="K5521" s="12" t="str">
        <f>Data!O5521</f>
        <v>Transferencia bancaria</v>
      </c>
      <c r="L5521" s="12" t="str">
        <f>Data!P5521</f>
        <v>Nuevo</v>
      </c>
    </row>
    <row r="5522">
      <c r="A5522" s="11">
        <v>5521.0</v>
      </c>
      <c r="B5522" s="14">
        <f>Data!D5522</f>
        <v>44493</v>
      </c>
      <c r="C5522" s="12">
        <f>IFERROR(VLOOKUP(Data!B5522, Minorista!$A$2:$B$100, 2, FALSE), "")</f>
        <v>1</v>
      </c>
      <c r="D5522" s="12">
        <f t="array" ref="D5522">INDEX(Producto!$A$2:$A$500, MATCH(Data!H5522, Producto!$B$2:$B$500, 0))</f>
        <v>4</v>
      </c>
      <c r="E5522" s="12">
        <f>VLOOKUP(Data!E5522 &amp; Data!F5522 &amp; Data!G5522, Ubicacion!$A$2:$B$1000, 2, FALSE)</f>
        <v>23</v>
      </c>
      <c r="F5522" s="15">
        <f>Data!J5522</f>
        <v>98</v>
      </c>
      <c r="G5522" s="16">
        <f>Data!I5522</f>
        <v>41</v>
      </c>
      <c r="H5522" s="17">
        <f>Data!K5522</f>
        <v>4018</v>
      </c>
      <c r="I5522" s="17">
        <f>Data!L5522</f>
        <v>1968.82</v>
      </c>
      <c r="J5522" s="12" t="str">
        <f>Data!N5522</f>
        <v>Online</v>
      </c>
      <c r="K5522" s="12" t="str">
        <f>Data!O5522</f>
        <v>Tarjeta</v>
      </c>
      <c r="L5522" s="12" t="str">
        <f>Data!P5522</f>
        <v>Recurrente</v>
      </c>
    </row>
    <row r="5523">
      <c r="A5523" s="11">
        <v>5522.0</v>
      </c>
      <c r="B5523" s="14">
        <f>Data!D5523</f>
        <v>44493</v>
      </c>
      <c r="C5523" s="12">
        <f>IFERROR(VLOOKUP(Data!B5523, Minorista!$A$2:$B$100, 2, FALSE), "")</f>
        <v>1</v>
      </c>
      <c r="D5523" s="12">
        <f t="array" ref="D5523">INDEX(Producto!$A$2:$A$500, MATCH(Data!H5523, Producto!$B$2:$B$500, 0))</f>
        <v>5</v>
      </c>
      <c r="E5523" s="12">
        <f>VLOOKUP(Data!E5523 &amp; Data!F5523 &amp; Data!G5523, Ubicacion!$A$2:$B$1000, 2, FALSE)</f>
        <v>23</v>
      </c>
      <c r="F5523" s="15">
        <f>Data!J5523</f>
        <v>87</v>
      </c>
      <c r="G5523" s="16">
        <f>Data!I5523</f>
        <v>53</v>
      </c>
      <c r="H5523" s="17">
        <f>Data!K5523</f>
        <v>4611</v>
      </c>
      <c r="I5523" s="17">
        <f>Data!L5523</f>
        <v>2489.94</v>
      </c>
      <c r="J5523" s="12" t="str">
        <f>Data!N5523</f>
        <v>Online</v>
      </c>
      <c r="K5523" s="12" t="str">
        <f>Data!O5523</f>
        <v>Efectivo</v>
      </c>
      <c r="L5523" s="12" t="str">
        <f>Data!P5523</f>
        <v>Recurrente</v>
      </c>
    </row>
    <row r="5524">
      <c r="A5524" s="11">
        <v>5523.0</v>
      </c>
      <c r="B5524" s="14">
        <f>Data!D5524</f>
        <v>44493</v>
      </c>
      <c r="C5524" s="12">
        <f>IFERROR(VLOOKUP(Data!B5524, Minorista!$A$2:$B$100, 2, FALSE), "")</f>
        <v>1</v>
      </c>
      <c r="D5524" s="12">
        <f t="array" ref="D5524">INDEX(Producto!$A$2:$A$500, MATCH(Data!H5524, Producto!$B$2:$B$500, 0))</f>
        <v>6</v>
      </c>
      <c r="E5524" s="12">
        <f>VLOOKUP(Data!E5524 &amp; Data!F5524 &amp; Data!G5524, Ubicacion!$A$2:$B$1000, 2, FALSE)</f>
        <v>23</v>
      </c>
      <c r="F5524" s="15">
        <f>Data!J5524</f>
        <v>102</v>
      </c>
      <c r="G5524" s="16">
        <f>Data!I5524</f>
        <v>59</v>
      </c>
      <c r="H5524" s="17">
        <f>Data!K5524</f>
        <v>6018</v>
      </c>
      <c r="I5524" s="17">
        <f>Data!L5524</f>
        <v>2647.92</v>
      </c>
      <c r="J5524" s="12" t="str">
        <f>Data!N5524</f>
        <v>Online</v>
      </c>
      <c r="K5524" s="12" t="str">
        <f>Data!O5524</f>
        <v>Efectivo</v>
      </c>
      <c r="L5524" s="12" t="str">
        <f>Data!P5524</f>
        <v>Nuevo</v>
      </c>
    </row>
    <row r="5525">
      <c r="A5525" s="11">
        <v>5524.0</v>
      </c>
      <c r="B5525" s="14">
        <f>Data!D5525</f>
        <v>44524</v>
      </c>
      <c r="C5525" s="12">
        <f>IFERROR(VLOOKUP(Data!B5525, Minorista!$A$2:$B$100, 2, FALSE), "")</f>
        <v>1</v>
      </c>
      <c r="D5525" s="12">
        <f t="array" ref="D5525">INDEX(Producto!$A$2:$A$500, MATCH(Data!H5525, Producto!$B$2:$B$500, 0))</f>
        <v>1</v>
      </c>
      <c r="E5525" s="12">
        <f>VLOOKUP(Data!E5525 &amp; Data!F5525 &amp; Data!G5525, Ubicacion!$A$2:$B$1000, 2, FALSE)</f>
        <v>23</v>
      </c>
      <c r="F5525" s="15">
        <f>Data!J5525</f>
        <v>155</v>
      </c>
      <c r="G5525" s="16">
        <f>Data!I5525</f>
        <v>42</v>
      </c>
      <c r="H5525" s="17">
        <f>Data!K5525</f>
        <v>6510</v>
      </c>
      <c r="I5525" s="17">
        <f>Data!L5525</f>
        <v>3059.7</v>
      </c>
      <c r="J5525" s="12" t="str">
        <f>Data!N5525</f>
        <v>Online</v>
      </c>
      <c r="K5525" s="12" t="str">
        <f>Data!O5525</f>
        <v>Tarjeta</v>
      </c>
      <c r="L5525" s="12" t="str">
        <f>Data!P5525</f>
        <v>Recurrente</v>
      </c>
    </row>
    <row r="5526">
      <c r="A5526" s="11">
        <v>5525.0</v>
      </c>
      <c r="B5526" s="14">
        <f>Data!D5526</f>
        <v>44524</v>
      </c>
      <c r="C5526" s="12">
        <f>IFERROR(VLOOKUP(Data!B5526, Minorista!$A$2:$B$100, 2, FALSE), "")</f>
        <v>1</v>
      </c>
      <c r="D5526" s="12">
        <f t="array" ref="D5526">INDEX(Producto!$A$2:$A$500, MATCH(Data!H5526, Producto!$B$2:$B$500, 0))</f>
        <v>2</v>
      </c>
      <c r="E5526" s="12">
        <f>VLOOKUP(Data!E5526 &amp; Data!F5526 &amp; Data!G5526, Ubicacion!$A$2:$B$1000, 2, FALSE)</f>
        <v>23</v>
      </c>
      <c r="F5526" s="15">
        <f>Data!J5526</f>
        <v>169</v>
      </c>
      <c r="G5526" s="16">
        <f>Data!I5526</f>
        <v>47</v>
      </c>
      <c r="H5526" s="17">
        <f>Data!K5526</f>
        <v>7943</v>
      </c>
      <c r="I5526" s="17">
        <f>Data!L5526</f>
        <v>3892.07</v>
      </c>
      <c r="J5526" s="12" t="str">
        <f>Data!N5526</f>
        <v>Online</v>
      </c>
      <c r="K5526" s="12" t="str">
        <f>Data!O5526</f>
        <v>Efectivo</v>
      </c>
      <c r="L5526" s="12" t="str">
        <f>Data!P5526</f>
        <v>Nuevo</v>
      </c>
    </row>
    <row r="5527">
      <c r="A5527" s="11">
        <v>5526.0</v>
      </c>
      <c r="B5527" s="14">
        <f>Data!D5527</f>
        <v>44524</v>
      </c>
      <c r="C5527" s="12">
        <f>IFERROR(VLOOKUP(Data!B5527, Minorista!$A$2:$B$100, 2, FALSE), "")</f>
        <v>1</v>
      </c>
      <c r="D5527" s="12">
        <f t="array" ref="D5527">INDEX(Producto!$A$2:$A$500, MATCH(Data!H5527, Producto!$B$2:$B$500, 0))</f>
        <v>3</v>
      </c>
      <c r="E5527" s="12">
        <f>VLOOKUP(Data!E5527 &amp; Data!F5527 &amp; Data!G5527, Ubicacion!$A$2:$B$1000, 2, FALSE)</f>
        <v>23</v>
      </c>
      <c r="F5527" s="15">
        <f>Data!J5527</f>
        <v>138</v>
      </c>
      <c r="G5527" s="16">
        <f>Data!I5527</f>
        <v>43</v>
      </c>
      <c r="H5527" s="17">
        <f>Data!K5527</f>
        <v>5934</v>
      </c>
      <c r="I5527" s="17">
        <f>Data!L5527</f>
        <v>2848.32</v>
      </c>
      <c r="J5527" s="12" t="str">
        <f>Data!N5527</f>
        <v>Online</v>
      </c>
      <c r="K5527" s="12" t="str">
        <f>Data!O5527</f>
        <v>Efectivo</v>
      </c>
      <c r="L5527" s="12" t="str">
        <f>Data!P5527</f>
        <v>Recurrente</v>
      </c>
    </row>
    <row r="5528">
      <c r="A5528" s="11">
        <v>5527.0</v>
      </c>
      <c r="B5528" s="14">
        <f>Data!D5528</f>
        <v>44524</v>
      </c>
      <c r="C5528" s="12">
        <f>IFERROR(VLOOKUP(Data!B5528, Minorista!$A$2:$B$100, 2, FALSE), "")</f>
        <v>1</v>
      </c>
      <c r="D5528" s="12">
        <f t="array" ref="D5528">INDEX(Producto!$A$2:$A$500, MATCH(Data!H5528, Producto!$B$2:$B$500, 0))</f>
        <v>4</v>
      </c>
      <c r="E5528" s="12">
        <f>VLOOKUP(Data!E5528 &amp; Data!F5528 &amp; Data!G5528, Ubicacion!$A$2:$B$1000, 2, FALSE)</f>
        <v>23</v>
      </c>
      <c r="F5528" s="15">
        <f>Data!J5528</f>
        <v>113</v>
      </c>
      <c r="G5528" s="16">
        <f>Data!I5528</f>
        <v>52</v>
      </c>
      <c r="H5528" s="17">
        <f>Data!K5528</f>
        <v>5876</v>
      </c>
      <c r="I5528" s="17">
        <f>Data!L5528</f>
        <v>2820.48</v>
      </c>
      <c r="J5528" s="12" t="str">
        <f>Data!N5528</f>
        <v>Online</v>
      </c>
      <c r="K5528" s="12" t="str">
        <f>Data!O5528</f>
        <v>Tarjeta</v>
      </c>
      <c r="L5528" s="12" t="str">
        <f>Data!P5528</f>
        <v>Nuevo</v>
      </c>
    </row>
    <row r="5529">
      <c r="A5529" s="11">
        <v>5528.0</v>
      </c>
      <c r="B5529" s="14">
        <f>Data!D5529</f>
        <v>44524</v>
      </c>
      <c r="C5529" s="12">
        <f>IFERROR(VLOOKUP(Data!B5529, Minorista!$A$2:$B$100, 2, FALSE), "")</f>
        <v>1</v>
      </c>
      <c r="D5529" s="12">
        <f t="array" ref="D5529">INDEX(Producto!$A$2:$A$500, MATCH(Data!H5529, Producto!$B$2:$B$500, 0))</f>
        <v>5</v>
      </c>
      <c r="E5529" s="12">
        <f>VLOOKUP(Data!E5529 &amp; Data!F5529 &amp; Data!G5529, Ubicacion!$A$2:$B$1000, 2, FALSE)</f>
        <v>23</v>
      </c>
      <c r="F5529" s="15">
        <f>Data!J5529</f>
        <v>111</v>
      </c>
      <c r="G5529" s="16">
        <f>Data!I5529</f>
        <v>73</v>
      </c>
      <c r="H5529" s="17">
        <f>Data!K5529</f>
        <v>8103</v>
      </c>
      <c r="I5529" s="17">
        <f>Data!L5529</f>
        <v>4456.65</v>
      </c>
      <c r="J5529" s="12" t="str">
        <f>Data!N5529</f>
        <v>Online</v>
      </c>
      <c r="K5529" s="12" t="str">
        <f>Data!O5529</f>
        <v>Transferencia bancaria</v>
      </c>
      <c r="L5529" s="12" t="str">
        <f>Data!P5529</f>
        <v>Nuevo</v>
      </c>
    </row>
    <row r="5530">
      <c r="A5530" s="11">
        <v>5529.0</v>
      </c>
      <c r="B5530" s="14">
        <f>Data!D5530</f>
        <v>44524</v>
      </c>
      <c r="C5530" s="12">
        <f>IFERROR(VLOOKUP(Data!B5530, Minorista!$A$2:$B$100, 2, FALSE), "")</f>
        <v>1</v>
      </c>
      <c r="D5530" s="12">
        <f t="array" ref="D5530">INDEX(Producto!$A$2:$A$500, MATCH(Data!H5530, Producto!$B$2:$B$500, 0))</f>
        <v>6</v>
      </c>
      <c r="E5530" s="12">
        <f>VLOOKUP(Data!E5530 &amp; Data!F5530 &amp; Data!G5530, Ubicacion!$A$2:$B$1000, 2, FALSE)</f>
        <v>23</v>
      </c>
      <c r="F5530" s="15">
        <f>Data!J5530</f>
        <v>149</v>
      </c>
      <c r="G5530" s="16">
        <f>Data!I5530</f>
        <v>74</v>
      </c>
      <c r="H5530" s="17">
        <f>Data!K5530</f>
        <v>11026</v>
      </c>
      <c r="I5530" s="17">
        <f>Data!L5530</f>
        <v>4410.4</v>
      </c>
      <c r="J5530" s="12" t="str">
        <f>Data!N5530</f>
        <v>Online</v>
      </c>
      <c r="K5530" s="12" t="str">
        <f>Data!O5530</f>
        <v>Efectivo</v>
      </c>
      <c r="L5530" s="12" t="str">
        <f>Data!P5530</f>
        <v>Recurrente</v>
      </c>
    </row>
    <row r="5531">
      <c r="A5531" s="11">
        <v>5530.0</v>
      </c>
      <c r="B5531" s="14">
        <f>Data!D5531</f>
        <v>44553</v>
      </c>
      <c r="C5531" s="12">
        <f>IFERROR(VLOOKUP(Data!B5531, Minorista!$A$2:$B$100, 2, FALSE), "")</f>
        <v>1</v>
      </c>
      <c r="D5531" s="12">
        <f t="array" ref="D5531">INDEX(Producto!$A$2:$A$500, MATCH(Data!H5531, Producto!$B$2:$B$500, 0))</f>
        <v>1</v>
      </c>
      <c r="E5531" s="12">
        <f>VLOOKUP(Data!E5531 &amp; Data!F5531 &amp; Data!G5531, Ubicacion!$A$2:$B$1000, 2, FALSE)</f>
        <v>23</v>
      </c>
      <c r="F5531" s="15">
        <f>Data!J5531</f>
        <v>225</v>
      </c>
      <c r="G5531" s="16">
        <f>Data!I5531</f>
        <v>60</v>
      </c>
      <c r="H5531" s="17">
        <f>Data!K5531</f>
        <v>13500</v>
      </c>
      <c r="I5531" s="17">
        <f>Data!L5531</f>
        <v>6345</v>
      </c>
      <c r="J5531" s="12" t="str">
        <f>Data!N5531</f>
        <v>Online</v>
      </c>
      <c r="K5531" s="12" t="str">
        <f>Data!O5531</f>
        <v>Transferencia bancaria</v>
      </c>
      <c r="L5531" s="12" t="str">
        <f>Data!P5531</f>
        <v>Nuevo</v>
      </c>
    </row>
    <row r="5532">
      <c r="A5532" s="11">
        <v>5531.0</v>
      </c>
      <c r="B5532" s="14">
        <f>Data!D5532</f>
        <v>44553</v>
      </c>
      <c r="C5532" s="12">
        <f>IFERROR(VLOOKUP(Data!B5532, Minorista!$A$2:$B$100, 2, FALSE), "")</f>
        <v>1</v>
      </c>
      <c r="D5532" s="12">
        <f t="array" ref="D5532">INDEX(Producto!$A$2:$A$500, MATCH(Data!H5532, Producto!$B$2:$B$500, 0))</f>
        <v>2</v>
      </c>
      <c r="E5532" s="12">
        <f>VLOOKUP(Data!E5532 &amp; Data!F5532 &amp; Data!G5532, Ubicacion!$A$2:$B$1000, 2, FALSE)</f>
        <v>23</v>
      </c>
      <c r="F5532" s="15">
        <f>Data!J5532</f>
        <v>225</v>
      </c>
      <c r="G5532" s="16">
        <f>Data!I5532</f>
        <v>74</v>
      </c>
      <c r="H5532" s="17">
        <f>Data!K5532</f>
        <v>16650</v>
      </c>
      <c r="I5532" s="17">
        <f>Data!L5532</f>
        <v>7492.5</v>
      </c>
      <c r="J5532" s="12" t="str">
        <f>Data!N5532</f>
        <v>Online</v>
      </c>
      <c r="K5532" s="12" t="str">
        <f>Data!O5532</f>
        <v>Transferencia bancaria</v>
      </c>
      <c r="L5532" s="12" t="str">
        <f>Data!P5532</f>
        <v>Nuevo</v>
      </c>
    </row>
    <row r="5533">
      <c r="A5533" s="11">
        <v>5532.0</v>
      </c>
      <c r="B5533" s="14">
        <f>Data!D5533</f>
        <v>44553</v>
      </c>
      <c r="C5533" s="12">
        <f>IFERROR(VLOOKUP(Data!B5533, Minorista!$A$2:$B$100, 2, FALSE), "")</f>
        <v>3</v>
      </c>
      <c r="D5533" s="12">
        <f t="array" ref="D5533">INDEX(Producto!$A$2:$A$500, MATCH(Data!H5533, Producto!$B$2:$B$500, 0))</f>
        <v>3</v>
      </c>
      <c r="E5533" s="12">
        <f>VLOOKUP(Data!E5533 &amp; Data!F5533 &amp; Data!G5533, Ubicacion!$A$2:$B$1000, 2, FALSE)</f>
        <v>23</v>
      </c>
      <c r="F5533" s="15">
        <f>Data!J5533</f>
        <v>154</v>
      </c>
      <c r="G5533" s="16">
        <f>Data!I5533</f>
        <v>64</v>
      </c>
      <c r="H5533" s="17">
        <f>Data!K5533</f>
        <v>9856</v>
      </c>
      <c r="I5533" s="17">
        <f>Data!L5533</f>
        <v>4730.88</v>
      </c>
      <c r="J5533" s="12" t="str">
        <f>Data!N5533</f>
        <v>Online</v>
      </c>
      <c r="K5533" s="12" t="str">
        <f>Data!O5533</f>
        <v>Tarjeta</v>
      </c>
      <c r="L5533" s="12" t="str">
        <f>Data!P5533</f>
        <v>Nuevo</v>
      </c>
    </row>
    <row r="5534">
      <c r="A5534" s="11">
        <v>5533.0</v>
      </c>
      <c r="B5534" s="14">
        <f>Data!D5534</f>
        <v>44553</v>
      </c>
      <c r="C5534" s="12">
        <f>IFERROR(VLOOKUP(Data!B5534, Minorista!$A$2:$B$100, 2, FALSE), "")</f>
        <v>3</v>
      </c>
      <c r="D5534" s="12">
        <f t="array" ref="D5534">INDEX(Producto!$A$2:$A$500, MATCH(Data!H5534, Producto!$B$2:$B$500, 0))</f>
        <v>4</v>
      </c>
      <c r="E5534" s="12">
        <f>VLOOKUP(Data!E5534 &amp; Data!F5534 &amp; Data!G5534, Ubicacion!$A$2:$B$1000, 2, FALSE)</f>
        <v>23</v>
      </c>
      <c r="F5534" s="15">
        <f>Data!J5534</f>
        <v>160</v>
      </c>
      <c r="G5534" s="16">
        <f>Data!I5534</f>
        <v>67</v>
      </c>
      <c r="H5534" s="17">
        <f>Data!K5534</f>
        <v>10720</v>
      </c>
      <c r="I5534" s="17">
        <f>Data!L5534</f>
        <v>5360</v>
      </c>
      <c r="J5534" s="12" t="str">
        <f>Data!N5534</f>
        <v>Online</v>
      </c>
      <c r="K5534" s="12" t="str">
        <f>Data!O5534</f>
        <v>Transferencia bancaria</v>
      </c>
      <c r="L5534" s="12" t="str">
        <f>Data!P5534</f>
        <v>Nuevo</v>
      </c>
    </row>
    <row r="5535">
      <c r="A5535" s="11">
        <v>5534.0</v>
      </c>
      <c r="B5535" s="14">
        <f>Data!D5535</f>
        <v>44553</v>
      </c>
      <c r="C5535" s="12">
        <f>IFERROR(VLOOKUP(Data!B5535, Minorista!$A$2:$B$100, 2, FALSE), "")</f>
        <v>3</v>
      </c>
      <c r="D5535" s="12">
        <f t="array" ref="D5535">INDEX(Producto!$A$2:$A$500, MATCH(Data!H5535, Producto!$B$2:$B$500, 0))</f>
        <v>5</v>
      </c>
      <c r="E5535" s="12">
        <f>VLOOKUP(Data!E5535 &amp; Data!F5535 &amp; Data!G5535, Ubicacion!$A$2:$B$1000, 2, FALSE)</f>
        <v>23</v>
      </c>
      <c r="F5535" s="15">
        <f>Data!J5535</f>
        <v>133</v>
      </c>
      <c r="G5535" s="16">
        <f>Data!I5535</f>
        <v>72</v>
      </c>
      <c r="H5535" s="17">
        <f>Data!K5535</f>
        <v>9576</v>
      </c>
      <c r="I5535" s="17">
        <f>Data!L5535</f>
        <v>4883.76</v>
      </c>
      <c r="J5535" s="12" t="str">
        <f>Data!N5535</f>
        <v>Online</v>
      </c>
      <c r="K5535" s="12" t="str">
        <f>Data!O5535</f>
        <v>Transferencia bancaria</v>
      </c>
      <c r="L5535" s="12" t="str">
        <f>Data!P5535</f>
        <v>Recurrente</v>
      </c>
    </row>
    <row r="5536">
      <c r="A5536" s="11">
        <v>5535.0</v>
      </c>
      <c r="B5536" s="14">
        <f>Data!D5536</f>
        <v>44553</v>
      </c>
      <c r="C5536" s="12">
        <f>IFERROR(VLOOKUP(Data!B5536, Minorista!$A$2:$B$100, 2, FALSE), "")</f>
        <v>3</v>
      </c>
      <c r="D5536" s="12">
        <f t="array" ref="D5536">INDEX(Producto!$A$2:$A$500, MATCH(Data!H5536, Producto!$B$2:$B$500, 0))</f>
        <v>6</v>
      </c>
      <c r="E5536" s="12">
        <f>VLOOKUP(Data!E5536 &amp; Data!F5536 &amp; Data!G5536, Ubicacion!$A$2:$B$1000, 2, FALSE)</f>
        <v>23</v>
      </c>
      <c r="F5536" s="15">
        <f>Data!J5536</f>
        <v>150</v>
      </c>
      <c r="G5536" s="16">
        <f>Data!I5536</f>
        <v>82</v>
      </c>
      <c r="H5536" s="17">
        <f>Data!K5536</f>
        <v>12300</v>
      </c>
      <c r="I5536" s="17">
        <f>Data!L5536</f>
        <v>5289</v>
      </c>
      <c r="J5536" s="12" t="str">
        <f>Data!N5536</f>
        <v>Online</v>
      </c>
      <c r="K5536" s="12" t="str">
        <f>Data!O5536</f>
        <v>Tarjeta</v>
      </c>
      <c r="L5536" s="12" t="str">
        <f>Data!P5536</f>
        <v>Nuevo</v>
      </c>
    </row>
    <row r="5537">
      <c r="A5537" s="11">
        <v>5536.0</v>
      </c>
      <c r="B5537" s="14">
        <f>Data!D5537</f>
        <v>44215</v>
      </c>
      <c r="C5537" s="12">
        <f>IFERROR(VLOOKUP(Data!B5537, Minorista!$A$2:$B$100, 2, FALSE), "")</f>
        <v>3</v>
      </c>
      <c r="D5537" s="12">
        <f t="array" ref="D5537">INDEX(Producto!$A$2:$A$500, MATCH(Data!H5537, Producto!$B$2:$B$500, 0))</f>
        <v>1</v>
      </c>
      <c r="E5537" s="12">
        <f>VLOOKUP(Data!E5537 &amp; Data!F5537 &amp; Data!G5537, Ubicacion!$A$2:$B$1000, 2, FALSE)</f>
        <v>23</v>
      </c>
      <c r="F5537" s="15">
        <f>Data!J5537</f>
        <v>203</v>
      </c>
      <c r="G5537" s="16">
        <f>Data!I5537</f>
        <v>34</v>
      </c>
      <c r="H5537" s="17">
        <f>Data!K5537</f>
        <v>6902</v>
      </c>
      <c r="I5537" s="17">
        <f>Data!L5537</f>
        <v>4210.22</v>
      </c>
      <c r="J5537" s="12" t="str">
        <f>Data!N5537</f>
        <v>Online</v>
      </c>
      <c r="K5537" s="12" t="str">
        <f>Data!O5537</f>
        <v>Tarjeta</v>
      </c>
      <c r="L5537" s="12" t="str">
        <f>Data!P5537</f>
        <v>Recurrente</v>
      </c>
    </row>
    <row r="5538">
      <c r="A5538" s="11">
        <v>5537.0</v>
      </c>
      <c r="B5538" s="14">
        <f>Data!D5538</f>
        <v>44215</v>
      </c>
      <c r="C5538" s="12">
        <f>IFERROR(VLOOKUP(Data!B5538, Minorista!$A$2:$B$100, 2, FALSE), "")</f>
        <v>3</v>
      </c>
      <c r="D5538" s="12">
        <f t="array" ref="D5538">INDEX(Producto!$A$2:$A$500, MATCH(Data!H5538, Producto!$B$2:$B$500, 0))</f>
        <v>2</v>
      </c>
      <c r="E5538" s="12">
        <f>VLOOKUP(Data!E5538 &amp; Data!F5538 &amp; Data!G5538, Ubicacion!$A$2:$B$1000, 2, FALSE)</f>
        <v>23</v>
      </c>
      <c r="F5538" s="15">
        <f>Data!J5538</f>
        <v>154</v>
      </c>
      <c r="G5538" s="16">
        <f>Data!I5538</f>
        <v>34</v>
      </c>
      <c r="H5538" s="17">
        <f>Data!K5538</f>
        <v>5236</v>
      </c>
      <c r="I5538" s="17">
        <f>Data!L5538</f>
        <v>2670.36</v>
      </c>
      <c r="J5538" s="12" t="str">
        <f>Data!N5538</f>
        <v>Online</v>
      </c>
      <c r="K5538" s="12" t="str">
        <f>Data!O5538</f>
        <v>Efectivo</v>
      </c>
      <c r="L5538" s="12" t="str">
        <f>Data!P5538</f>
        <v>Recurrente</v>
      </c>
    </row>
    <row r="5539">
      <c r="A5539" s="11">
        <v>5538.0</v>
      </c>
      <c r="B5539" s="14">
        <f>Data!D5539</f>
        <v>44215</v>
      </c>
      <c r="C5539" s="12">
        <f>IFERROR(VLOOKUP(Data!B5539, Minorista!$A$2:$B$100, 2, FALSE), "")</f>
        <v>3</v>
      </c>
      <c r="D5539" s="12">
        <f t="array" ref="D5539">INDEX(Producto!$A$2:$A$500, MATCH(Data!H5539, Producto!$B$2:$B$500, 0))</f>
        <v>3</v>
      </c>
      <c r="E5539" s="12">
        <f>VLOOKUP(Data!E5539 &amp; Data!F5539 &amp; Data!G5539, Ubicacion!$A$2:$B$1000, 2, FALSE)</f>
        <v>23</v>
      </c>
      <c r="F5539" s="15">
        <f>Data!J5539</f>
        <v>149</v>
      </c>
      <c r="G5539" s="16">
        <f>Data!I5539</f>
        <v>23</v>
      </c>
      <c r="H5539" s="17">
        <f>Data!K5539</f>
        <v>3427</v>
      </c>
      <c r="I5539" s="17">
        <f>Data!L5539</f>
        <v>1370.8</v>
      </c>
      <c r="J5539" s="12" t="str">
        <f>Data!N5539</f>
        <v>Online</v>
      </c>
      <c r="K5539" s="12" t="str">
        <f>Data!O5539</f>
        <v>Transferencia bancaria</v>
      </c>
      <c r="L5539" s="12" t="str">
        <f>Data!P5539</f>
        <v>Nuevo</v>
      </c>
    </row>
    <row r="5540">
      <c r="A5540" s="11">
        <v>5539.0</v>
      </c>
      <c r="B5540" s="14">
        <f>Data!D5540</f>
        <v>44215</v>
      </c>
      <c r="C5540" s="12">
        <f>IFERROR(VLOOKUP(Data!B5540, Minorista!$A$2:$B$100, 2, FALSE), "")</f>
        <v>3</v>
      </c>
      <c r="D5540" s="12">
        <f t="array" ref="D5540">INDEX(Producto!$A$2:$A$500, MATCH(Data!H5540, Producto!$B$2:$B$500, 0))</f>
        <v>4</v>
      </c>
      <c r="E5540" s="12">
        <f>VLOOKUP(Data!E5540 &amp; Data!F5540 &amp; Data!G5540, Ubicacion!$A$2:$B$1000, 2, FALSE)</f>
        <v>23</v>
      </c>
      <c r="F5540" s="15">
        <f>Data!J5540</f>
        <v>116</v>
      </c>
      <c r="G5540" s="16">
        <f>Data!I5540</f>
        <v>29</v>
      </c>
      <c r="H5540" s="17">
        <f>Data!K5540</f>
        <v>3364</v>
      </c>
      <c r="I5540" s="17">
        <f>Data!L5540</f>
        <v>1682</v>
      </c>
      <c r="J5540" s="12" t="str">
        <f>Data!N5540</f>
        <v>Online</v>
      </c>
      <c r="K5540" s="12" t="str">
        <f>Data!O5540</f>
        <v>Tarjeta</v>
      </c>
      <c r="L5540" s="12" t="str">
        <f>Data!P5540</f>
        <v>Nuevo</v>
      </c>
    </row>
    <row r="5541">
      <c r="A5541" s="11">
        <v>5540.0</v>
      </c>
      <c r="B5541" s="14">
        <f>Data!D5541</f>
        <v>44215</v>
      </c>
      <c r="C5541" s="12">
        <f>IFERROR(VLOOKUP(Data!B5541, Minorista!$A$2:$B$100, 2, FALSE), "")</f>
        <v>3</v>
      </c>
      <c r="D5541" s="12">
        <f t="array" ref="D5541">INDEX(Producto!$A$2:$A$500, MATCH(Data!H5541, Producto!$B$2:$B$500, 0))</f>
        <v>5</v>
      </c>
      <c r="E5541" s="12">
        <f>VLOOKUP(Data!E5541 &amp; Data!F5541 &amp; Data!G5541, Ubicacion!$A$2:$B$1000, 2, FALSE)</f>
        <v>23</v>
      </c>
      <c r="F5541" s="15">
        <f>Data!J5541</f>
        <v>122</v>
      </c>
      <c r="G5541" s="16">
        <f>Data!I5541</f>
        <v>43</v>
      </c>
      <c r="H5541" s="17">
        <f>Data!K5541</f>
        <v>5246</v>
      </c>
      <c r="I5541" s="17">
        <f>Data!L5541</f>
        <v>2727.92</v>
      </c>
      <c r="J5541" s="12" t="str">
        <f>Data!N5541</f>
        <v>Online</v>
      </c>
      <c r="K5541" s="12" t="str">
        <f>Data!O5541</f>
        <v>Tarjeta</v>
      </c>
      <c r="L5541" s="12" t="str">
        <f>Data!P5541</f>
        <v>Recurrente</v>
      </c>
    </row>
    <row r="5542">
      <c r="A5542" s="11">
        <v>5541.0</v>
      </c>
      <c r="B5542" s="14">
        <f>Data!D5542</f>
        <v>44215</v>
      </c>
      <c r="C5542" s="12">
        <f>IFERROR(VLOOKUP(Data!B5542, Minorista!$A$2:$B$100, 2, FALSE), "")</f>
        <v>3</v>
      </c>
      <c r="D5542" s="12">
        <f t="array" ref="D5542">INDEX(Producto!$A$2:$A$500, MATCH(Data!H5542, Producto!$B$2:$B$500, 0))</f>
        <v>6</v>
      </c>
      <c r="E5542" s="12">
        <f>VLOOKUP(Data!E5542 &amp; Data!F5542 &amp; Data!G5542, Ubicacion!$A$2:$B$1000, 2, FALSE)</f>
        <v>23</v>
      </c>
      <c r="F5542" s="15">
        <f>Data!J5542</f>
        <v>138</v>
      </c>
      <c r="G5542" s="16">
        <f>Data!I5542</f>
        <v>33</v>
      </c>
      <c r="H5542" s="17">
        <f>Data!K5542</f>
        <v>4554</v>
      </c>
      <c r="I5542" s="17">
        <f>Data!L5542</f>
        <v>3096.72</v>
      </c>
      <c r="J5542" s="12" t="str">
        <f>Data!N5542</f>
        <v>Online</v>
      </c>
      <c r="K5542" s="12" t="str">
        <f>Data!O5542</f>
        <v>Tarjeta</v>
      </c>
      <c r="L5542" s="12" t="str">
        <f>Data!P5542</f>
        <v>Nuevo</v>
      </c>
    </row>
    <row r="5543">
      <c r="A5543" s="11">
        <v>5542.0</v>
      </c>
      <c r="B5543" s="14">
        <f>Data!D5543</f>
        <v>44244</v>
      </c>
      <c r="C5543" s="12">
        <f>IFERROR(VLOOKUP(Data!B5543, Minorista!$A$2:$B$100, 2, FALSE), "")</f>
        <v>3</v>
      </c>
      <c r="D5543" s="12">
        <f t="array" ref="D5543">INDEX(Producto!$A$2:$A$500, MATCH(Data!H5543, Producto!$B$2:$B$500, 0))</f>
        <v>1</v>
      </c>
      <c r="E5543" s="12">
        <f>VLOOKUP(Data!E5543 &amp; Data!F5543 &amp; Data!G5543, Ubicacion!$A$2:$B$1000, 2, FALSE)</f>
        <v>23</v>
      </c>
      <c r="F5543" s="15">
        <f>Data!J5543</f>
        <v>200</v>
      </c>
      <c r="G5543" s="16">
        <f>Data!I5543</f>
        <v>34</v>
      </c>
      <c r="H5543" s="17">
        <f>Data!K5543</f>
        <v>6800</v>
      </c>
      <c r="I5543" s="17">
        <f>Data!L5543</f>
        <v>4284</v>
      </c>
      <c r="J5543" s="12" t="str">
        <f>Data!N5543</f>
        <v>Online</v>
      </c>
      <c r="K5543" s="12" t="str">
        <f>Data!O5543</f>
        <v>Efectivo</v>
      </c>
      <c r="L5543" s="12" t="str">
        <f>Data!P5543</f>
        <v>Recurrente</v>
      </c>
    </row>
    <row r="5544">
      <c r="A5544" s="11">
        <v>5543.0</v>
      </c>
      <c r="B5544" s="14">
        <f>Data!D5544</f>
        <v>44244</v>
      </c>
      <c r="C5544" s="12">
        <f>IFERROR(VLOOKUP(Data!B5544, Minorista!$A$2:$B$100, 2, FALSE), "")</f>
        <v>3</v>
      </c>
      <c r="D5544" s="12">
        <f t="array" ref="D5544">INDEX(Producto!$A$2:$A$500, MATCH(Data!H5544, Producto!$B$2:$B$500, 0))</f>
        <v>2</v>
      </c>
      <c r="E5544" s="12">
        <f>VLOOKUP(Data!E5544 &amp; Data!F5544 &amp; Data!G5544, Ubicacion!$A$2:$B$1000, 2, FALSE)</f>
        <v>23</v>
      </c>
      <c r="F5544" s="15">
        <f>Data!J5544</f>
        <v>117</v>
      </c>
      <c r="G5544" s="16">
        <f>Data!I5544</f>
        <v>33</v>
      </c>
      <c r="H5544" s="17">
        <f>Data!K5544</f>
        <v>3861</v>
      </c>
      <c r="I5544" s="17">
        <f>Data!L5544</f>
        <v>2007.72</v>
      </c>
      <c r="J5544" s="12" t="str">
        <f>Data!N5544</f>
        <v>Online</v>
      </c>
      <c r="K5544" s="12" t="str">
        <f>Data!O5544</f>
        <v>Transferencia bancaria</v>
      </c>
      <c r="L5544" s="12" t="str">
        <f>Data!P5544</f>
        <v>Recurrente</v>
      </c>
    </row>
    <row r="5545">
      <c r="A5545" s="11">
        <v>5544.0</v>
      </c>
      <c r="B5545" s="14">
        <f>Data!D5545</f>
        <v>44244</v>
      </c>
      <c r="C5545" s="12">
        <f>IFERROR(VLOOKUP(Data!B5545, Minorista!$A$2:$B$100, 2, FALSE), "")</f>
        <v>3</v>
      </c>
      <c r="D5545" s="12">
        <f t="array" ref="D5545">INDEX(Producto!$A$2:$A$500, MATCH(Data!H5545, Producto!$B$2:$B$500, 0))</f>
        <v>3</v>
      </c>
      <c r="E5545" s="12">
        <f>VLOOKUP(Data!E5545 &amp; Data!F5545 &amp; Data!G5545, Ubicacion!$A$2:$B$1000, 2, FALSE)</f>
        <v>23</v>
      </c>
      <c r="F5545" s="15">
        <f>Data!J5545</f>
        <v>150</v>
      </c>
      <c r="G5545" s="16">
        <f>Data!I5545</f>
        <v>23</v>
      </c>
      <c r="H5545" s="17">
        <f>Data!K5545</f>
        <v>3450</v>
      </c>
      <c r="I5545" s="17">
        <f>Data!L5545</f>
        <v>1483.5</v>
      </c>
      <c r="J5545" s="12" t="str">
        <f>Data!N5545</f>
        <v>Online</v>
      </c>
      <c r="K5545" s="12" t="str">
        <f>Data!O5545</f>
        <v>Transferencia bancaria</v>
      </c>
      <c r="L5545" s="12" t="str">
        <f>Data!P5545</f>
        <v>Recurrente</v>
      </c>
    </row>
    <row r="5546">
      <c r="A5546" s="11">
        <v>5545.0</v>
      </c>
      <c r="B5546" s="14">
        <f>Data!D5546</f>
        <v>44244</v>
      </c>
      <c r="C5546" s="12">
        <f>IFERROR(VLOOKUP(Data!B5546, Minorista!$A$2:$B$100, 2, FALSE), "")</f>
        <v>3</v>
      </c>
      <c r="D5546" s="12">
        <f t="array" ref="D5546">INDEX(Producto!$A$2:$A$500, MATCH(Data!H5546, Producto!$B$2:$B$500, 0))</f>
        <v>4</v>
      </c>
      <c r="E5546" s="12">
        <f>VLOOKUP(Data!E5546 &amp; Data!F5546 &amp; Data!G5546, Ubicacion!$A$2:$B$1000, 2, FALSE)</f>
        <v>24</v>
      </c>
      <c r="F5546" s="15">
        <f>Data!J5546</f>
        <v>109</v>
      </c>
      <c r="G5546" s="16">
        <f>Data!I5546</f>
        <v>28</v>
      </c>
      <c r="H5546" s="17">
        <f>Data!K5546</f>
        <v>3052</v>
      </c>
      <c r="I5546" s="17">
        <f>Data!L5546</f>
        <v>1495.48</v>
      </c>
      <c r="J5546" s="12" t="str">
        <f>Data!N5546</f>
        <v>Online</v>
      </c>
      <c r="K5546" s="12" t="str">
        <f>Data!O5546</f>
        <v>Tarjeta</v>
      </c>
      <c r="L5546" s="12" t="str">
        <f>Data!P5546</f>
        <v>Nuevo</v>
      </c>
    </row>
    <row r="5547">
      <c r="A5547" s="11">
        <v>5546.0</v>
      </c>
      <c r="B5547" s="14">
        <f>Data!D5547</f>
        <v>44244</v>
      </c>
      <c r="C5547" s="12">
        <f>IFERROR(VLOOKUP(Data!B5547, Minorista!$A$2:$B$100, 2, FALSE), "")</f>
        <v>3</v>
      </c>
      <c r="D5547" s="12">
        <f t="array" ref="D5547">INDEX(Producto!$A$2:$A$500, MATCH(Data!H5547, Producto!$B$2:$B$500, 0))</f>
        <v>5</v>
      </c>
      <c r="E5547" s="12">
        <f>VLOOKUP(Data!E5547 &amp; Data!F5547 &amp; Data!G5547, Ubicacion!$A$2:$B$1000, 2, FALSE)</f>
        <v>24</v>
      </c>
      <c r="F5547" s="15">
        <f>Data!J5547</f>
        <v>126</v>
      </c>
      <c r="G5547" s="16">
        <f>Data!I5547</f>
        <v>41</v>
      </c>
      <c r="H5547" s="17">
        <f>Data!K5547</f>
        <v>5166</v>
      </c>
      <c r="I5547" s="17">
        <f>Data!L5547</f>
        <v>2841.3</v>
      </c>
      <c r="J5547" s="12" t="str">
        <f>Data!N5547</f>
        <v>Online</v>
      </c>
      <c r="K5547" s="12" t="str">
        <f>Data!O5547</f>
        <v>Transferencia bancaria</v>
      </c>
      <c r="L5547" s="12" t="str">
        <f>Data!P5547</f>
        <v>Nuevo</v>
      </c>
    </row>
    <row r="5548">
      <c r="A5548" s="11">
        <v>5547.0</v>
      </c>
      <c r="B5548" s="14">
        <f>Data!D5548</f>
        <v>44244</v>
      </c>
      <c r="C5548" s="12">
        <f>IFERROR(VLOOKUP(Data!B5548, Minorista!$A$2:$B$100, 2, FALSE), "")</f>
        <v>3</v>
      </c>
      <c r="D5548" s="12">
        <f t="array" ref="D5548">INDEX(Producto!$A$2:$A$500, MATCH(Data!H5548, Producto!$B$2:$B$500, 0))</f>
        <v>6</v>
      </c>
      <c r="E5548" s="12">
        <f>VLOOKUP(Data!E5548 &amp; Data!F5548 &amp; Data!G5548, Ubicacion!$A$2:$B$1000, 2, FALSE)</f>
        <v>24</v>
      </c>
      <c r="F5548" s="15">
        <f>Data!J5548</f>
        <v>138</v>
      </c>
      <c r="G5548" s="16">
        <f>Data!I5548</f>
        <v>33</v>
      </c>
      <c r="H5548" s="17">
        <f>Data!K5548</f>
        <v>4554</v>
      </c>
      <c r="I5548" s="17">
        <f>Data!L5548</f>
        <v>3051.18</v>
      </c>
      <c r="J5548" s="12" t="str">
        <f>Data!N5548</f>
        <v>Online</v>
      </c>
      <c r="K5548" s="12" t="str">
        <f>Data!O5548</f>
        <v>Tarjeta</v>
      </c>
      <c r="L5548" s="12" t="str">
        <f>Data!P5548</f>
        <v>Nuevo</v>
      </c>
    </row>
    <row r="5549">
      <c r="A5549" s="11">
        <v>5548.0</v>
      </c>
      <c r="B5549" s="14">
        <f>Data!D5549</f>
        <v>44270</v>
      </c>
      <c r="C5549" s="12">
        <f>IFERROR(VLOOKUP(Data!B5549, Minorista!$A$2:$B$100, 2, FALSE), "")</f>
        <v>3</v>
      </c>
      <c r="D5549" s="12">
        <f t="array" ref="D5549">INDEX(Producto!$A$2:$A$500, MATCH(Data!H5549, Producto!$B$2:$B$500, 0))</f>
        <v>1</v>
      </c>
      <c r="E5549" s="12">
        <f>VLOOKUP(Data!E5549 &amp; Data!F5549 &amp; Data!G5549, Ubicacion!$A$2:$B$1000, 2, FALSE)</f>
        <v>24</v>
      </c>
      <c r="F5549" s="15">
        <f>Data!J5549</f>
        <v>216</v>
      </c>
      <c r="G5549" s="16">
        <f>Data!I5549</f>
        <v>34</v>
      </c>
      <c r="H5549" s="17">
        <f>Data!K5549</f>
        <v>7344</v>
      </c>
      <c r="I5549" s="17">
        <f>Data!L5549</f>
        <v>4479.84</v>
      </c>
      <c r="J5549" s="12" t="str">
        <f>Data!N5549</f>
        <v>Online</v>
      </c>
      <c r="K5549" s="12" t="str">
        <f>Data!O5549</f>
        <v>Efectivo</v>
      </c>
      <c r="L5549" s="12" t="str">
        <f>Data!P5549</f>
        <v>Recurrente</v>
      </c>
    </row>
    <row r="5550">
      <c r="A5550" s="11">
        <v>5549.0</v>
      </c>
      <c r="B5550" s="14">
        <f>Data!D5550</f>
        <v>44270</v>
      </c>
      <c r="C5550" s="12">
        <f>IFERROR(VLOOKUP(Data!B5550, Minorista!$A$2:$B$100, 2, FALSE), "")</f>
        <v>3</v>
      </c>
      <c r="D5550" s="12">
        <f t="array" ref="D5550">INDEX(Producto!$A$2:$A$500, MATCH(Data!H5550, Producto!$B$2:$B$500, 0))</f>
        <v>2</v>
      </c>
      <c r="E5550" s="12">
        <f>VLOOKUP(Data!E5550 &amp; Data!F5550 &amp; Data!G5550, Ubicacion!$A$2:$B$1000, 2, FALSE)</f>
        <v>24</v>
      </c>
      <c r="F5550" s="15">
        <f>Data!J5550</f>
        <v>126</v>
      </c>
      <c r="G5550" s="16">
        <f>Data!I5550</f>
        <v>32</v>
      </c>
      <c r="H5550" s="17">
        <f>Data!K5550</f>
        <v>4032</v>
      </c>
      <c r="I5550" s="17">
        <f>Data!L5550</f>
        <v>2177.28</v>
      </c>
      <c r="J5550" s="12" t="str">
        <f>Data!N5550</f>
        <v>Online</v>
      </c>
      <c r="K5550" s="12" t="str">
        <f>Data!O5550</f>
        <v>Transferencia bancaria</v>
      </c>
      <c r="L5550" s="12" t="str">
        <f>Data!P5550</f>
        <v>Nuevo</v>
      </c>
    </row>
    <row r="5551">
      <c r="A5551" s="11">
        <v>5550.0</v>
      </c>
      <c r="B5551" s="14">
        <f>Data!D5551</f>
        <v>44270</v>
      </c>
      <c r="C5551" s="12">
        <f>IFERROR(VLOOKUP(Data!B5551, Minorista!$A$2:$B$100, 2, FALSE), "")</f>
        <v>3</v>
      </c>
      <c r="D5551" s="12">
        <f t="array" ref="D5551">INDEX(Producto!$A$2:$A$500, MATCH(Data!H5551, Producto!$B$2:$B$500, 0))</f>
        <v>3</v>
      </c>
      <c r="E5551" s="12">
        <f>VLOOKUP(Data!E5551 &amp; Data!F5551 &amp; Data!G5551, Ubicacion!$A$2:$B$1000, 2, FALSE)</f>
        <v>24</v>
      </c>
      <c r="F5551" s="15">
        <f>Data!J5551</f>
        <v>124</v>
      </c>
      <c r="G5551" s="16">
        <f>Data!I5551</f>
        <v>25</v>
      </c>
      <c r="H5551" s="17">
        <f>Data!K5551</f>
        <v>3100</v>
      </c>
      <c r="I5551" s="17">
        <f>Data!L5551</f>
        <v>1240</v>
      </c>
      <c r="J5551" s="12" t="str">
        <f>Data!N5551</f>
        <v>Online</v>
      </c>
      <c r="K5551" s="12" t="str">
        <f>Data!O5551</f>
        <v>Tarjeta</v>
      </c>
      <c r="L5551" s="12" t="str">
        <f>Data!P5551</f>
        <v>Nuevo</v>
      </c>
    </row>
    <row r="5552">
      <c r="A5552" s="11">
        <v>5551.0</v>
      </c>
      <c r="B5552" s="14">
        <f>Data!D5552</f>
        <v>44270</v>
      </c>
      <c r="C5552" s="12">
        <f>IFERROR(VLOOKUP(Data!B5552, Minorista!$A$2:$B$100, 2, FALSE), "")</f>
        <v>3</v>
      </c>
      <c r="D5552" s="12">
        <f t="array" ref="D5552">INDEX(Producto!$A$2:$A$500, MATCH(Data!H5552, Producto!$B$2:$B$500, 0))</f>
        <v>4</v>
      </c>
      <c r="E5552" s="12">
        <f>VLOOKUP(Data!E5552 &amp; Data!F5552 &amp; Data!G5552, Ubicacion!$A$2:$B$1000, 2, FALSE)</f>
        <v>24</v>
      </c>
      <c r="F5552" s="15">
        <f>Data!J5552</f>
        <v>91</v>
      </c>
      <c r="G5552" s="16">
        <f>Data!I5552</f>
        <v>29</v>
      </c>
      <c r="H5552" s="17">
        <f>Data!K5552</f>
        <v>2639</v>
      </c>
      <c r="I5552" s="17">
        <f>Data!L5552</f>
        <v>1266.72</v>
      </c>
      <c r="J5552" s="12" t="str">
        <f>Data!N5552</f>
        <v>Online</v>
      </c>
      <c r="K5552" s="12" t="str">
        <f>Data!O5552</f>
        <v>Efectivo</v>
      </c>
      <c r="L5552" s="12" t="str">
        <f>Data!P5552</f>
        <v>Recurrente</v>
      </c>
    </row>
    <row r="5553">
      <c r="A5553" s="11">
        <v>5552.0</v>
      </c>
      <c r="B5553" s="14">
        <f>Data!D5553</f>
        <v>44270</v>
      </c>
      <c r="C5553" s="12">
        <f>IFERROR(VLOOKUP(Data!B5553, Minorista!$A$2:$B$100, 2, FALSE), "")</f>
        <v>3</v>
      </c>
      <c r="D5553" s="12">
        <f t="array" ref="D5553">INDEX(Producto!$A$2:$A$500, MATCH(Data!H5553, Producto!$B$2:$B$500, 0))</f>
        <v>5</v>
      </c>
      <c r="E5553" s="12">
        <f>VLOOKUP(Data!E5553 &amp; Data!F5553 &amp; Data!G5553, Ubicacion!$A$2:$B$1000, 2, FALSE)</f>
        <v>24</v>
      </c>
      <c r="F5553" s="15">
        <f>Data!J5553</f>
        <v>94</v>
      </c>
      <c r="G5553" s="16">
        <f>Data!I5553</f>
        <v>43</v>
      </c>
      <c r="H5553" s="17">
        <f>Data!K5553</f>
        <v>4042</v>
      </c>
      <c r="I5553" s="17">
        <f>Data!L5553</f>
        <v>2101.84</v>
      </c>
      <c r="J5553" s="12" t="str">
        <f>Data!N5553</f>
        <v>Online</v>
      </c>
      <c r="K5553" s="12" t="str">
        <f>Data!O5553</f>
        <v>Transferencia bancaria</v>
      </c>
      <c r="L5553" s="12" t="str">
        <f>Data!P5553</f>
        <v>Recurrente</v>
      </c>
    </row>
    <row r="5554">
      <c r="A5554" s="11">
        <v>5553.0</v>
      </c>
      <c r="B5554" s="14">
        <f>Data!D5554</f>
        <v>44270</v>
      </c>
      <c r="C5554" s="12">
        <f>IFERROR(VLOOKUP(Data!B5554, Minorista!$A$2:$B$100, 2, FALSE), "")</f>
        <v>3</v>
      </c>
      <c r="D5554" s="12">
        <f t="array" ref="D5554">INDEX(Producto!$A$2:$A$500, MATCH(Data!H5554, Producto!$B$2:$B$500, 0))</f>
        <v>6</v>
      </c>
      <c r="E5554" s="12">
        <f>VLOOKUP(Data!E5554 &amp; Data!F5554 &amp; Data!G5554, Ubicacion!$A$2:$B$1000, 2, FALSE)</f>
        <v>24</v>
      </c>
      <c r="F5554" s="15">
        <f>Data!J5554</f>
        <v>143</v>
      </c>
      <c r="G5554" s="16">
        <f>Data!I5554</f>
        <v>33</v>
      </c>
      <c r="H5554" s="17">
        <f>Data!K5554</f>
        <v>4719</v>
      </c>
      <c r="I5554" s="17">
        <f>Data!L5554</f>
        <v>3256.11</v>
      </c>
      <c r="J5554" s="12" t="str">
        <f>Data!N5554</f>
        <v>Online</v>
      </c>
      <c r="K5554" s="12" t="str">
        <f>Data!O5554</f>
        <v>Tarjeta</v>
      </c>
      <c r="L5554" s="12" t="str">
        <f>Data!P5554</f>
        <v>Nuevo</v>
      </c>
    </row>
    <row r="5555">
      <c r="A5555" s="11">
        <v>5554.0</v>
      </c>
      <c r="B5555" s="14">
        <f>Data!D5555</f>
        <v>44302</v>
      </c>
      <c r="C5555" s="12">
        <f>IFERROR(VLOOKUP(Data!B5555, Minorista!$A$2:$B$100, 2, FALSE), "")</f>
        <v>3</v>
      </c>
      <c r="D5555" s="12">
        <f t="array" ref="D5555">INDEX(Producto!$A$2:$A$500, MATCH(Data!H5555, Producto!$B$2:$B$500, 0))</f>
        <v>1</v>
      </c>
      <c r="E5555" s="12">
        <f>VLOOKUP(Data!E5555 &amp; Data!F5555 &amp; Data!G5555, Ubicacion!$A$2:$B$1000, 2, FALSE)</f>
        <v>24</v>
      </c>
      <c r="F5555" s="15">
        <f>Data!J5555</f>
        <v>181</v>
      </c>
      <c r="G5555" s="16">
        <f>Data!I5555</f>
        <v>32</v>
      </c>
      <c r="H5555" s="17">
        <f>Data!K5555</f>
        <v>5792</v>
      </c>
      <c r="I5555" s="17">
        <f>Data!L5555</f>
        <v>3475.2</v>
      </c>
      <c r="J5555" s="12" t="str">
        <f>Data!N5555</f>
        <v>Online</v>
      </c>
      <c r="K5555" s="12" t="str">
        <f>Data!O5555</f>
        <v>Tarjeta</v>
      </c>
      <c r="L5555" s="12" t="str">
        <f>Data!P5555</f>
        <v>Nuevo</v>
      </c>
    </row>
    <row r="5556">
      <c r="A5556" s="11">
        <v>5555.0</v>
      </c>
      <c r="B5556" s="14">
        <f>Data!D5556</f>
        <v>44302</v>
      </c>
      <c r="C5556" s="12">
        <f>IFERROR(VLOOKUP(Data!B5556, Minorista!$A$2:$B$100, 2, FALSE), "")</f>
        <v>3</v>
      </c>
      <c r="D5556" s="12">
        <f t="array" ref="D5556">INDEX(Producto!$A$2:$A$500, MATCH(Data!H5556, Producto!$B$2:$B$500, 0))</f>
        <v>2</v>
      </c>
      <c r="E5556" s="12">
        <f>VLOOKUP(Data!E5556 &amp; Data!F5556 &amp; Data!G5556, Ubicacion!$A$2:$B$1000, 2, FALSE)</f>
        <v>24</v>
      </c>
      <c r="F5556" s="15">
        <f>Data!J5556</f>
        <v>111</v>
      </c>
      <c r="G5556" s="16">
        <f>Data!I5556</f>
        <v>38</v>
      </c>
      <c r="H5556" s="17">
        <f>Data!K5556</f>
        <v>4218</v>
      </c>
      <c r="I5556" s="17">
        <f>Data!L5556</f>
        <v>2235.54</v>
      </c>
      <c r="J5556" s="12" t="str">
        <f>Data!N5556</f>
        <v>Online</v>
      </c>
      <c r="K5556" s="12" t="str">
        <f>Data!O5556</f>
        <v>Efectivo</v>
      </c>
      <c r="L5556" s="12" t="str">
        <f>Data!P5556</f>
        <v>Nuevo</v>
      </c>
    </row>
    <row r="5557">
      <c r="A5557" s="11">
        <v>5556.0</v>
      </c>
      <c r="B5557" s="14">
        <f>Data!D5557</f>
        <v>44302</v>
      </c>
      <c r="C5557" s="12">
        <f>IFERROR(VLOOKUP(Data!B5557, Minorista!$A$2:$B$100, 2, FALSE), "")</f>
        <v>3</v>
      </c>
      <c r="D5557" s="12">
        <f t="array" ref="D5557">INDEX(Producto!$A$2:$A$500, MATCH(Data!H5557, Producto!$B$2:$B$500, 0))</f>
        <v>3</v>
      </c>
      <c r="E5557" s="12">
        <f>VLOOKUP(Data!E5557 &amp; Data!F5557 &amp; Data!G5557, Ubicacion!$A$2:$B$1000, 2, FALSE)</f>
        <v>24</v>
      </c>
      <c r="F5557" s="15">
        <f>Data!J5557</f>
        <v>135</v>
      </c>
      <c r="G5557" s="16">
        <f>Data!I5557</f>
        <v>27</v>
      </c>
      <c r="H5557" s="17">
        <f>Data!K5557</f>
        <v>3645</v>
      </c>
      <c r="I5557" s="17">
        <f>Data!L5557</f>
        <v>1530.9</v>
      </c>
      <c r="J5557" s="12" t="str">
        <f>Data!N5557</f>
        <v>Online</v>
      </c>
      <c r="K5557" s="12" t="str">
        <f>Data!O5557</f>
        <v>Tarjeta</v>
      </c>
      <c r="L5557" s="12" t="str">
        <f>Data!P5557</f>
        <v>Nuevo</v>
      </c>
    </row>
    <row r="5558">
      <c r="A5558" s="11">
        <v>5557.0</v>
      </c>
      <c r="B5558" s="14">
        <f>Data!D5558</f>
        <v>44302</v>
      </c>
      <c r="C5558" s="12">
        <f>IFERROR(VLOOKUP(Data!B5558, Minorista!$A$2:$B$100, 2, FALSE), "")</f>
        <v>3</v>
      </c>
      <c r="D5558" s="12">
        <f t="array" ref="D5558">INDEX(Producto!$A$2:$A$500, MATCH(Data!H5558, Producto!$B$2:$B$500, 0))</f>
        <v>4</v>
      </c>
      <c r="E5558" s="12">
        <f>VLOOKUP(Data!E5558 &amp; Data!F5558 &amp; Data!G5558, Ubicacion!$A$2:$B$1000, 2, FALSE)</f>
        <v>24</v>
      </c>
      <c r="F5558" s="15">
        <f>Data!J5558</f>
        <v>109</v>
      </c>
      <c r="G5558" s="16">
        <f>Data!I5558</f>
        <v>32</v>
      </c>
      <c r="H5558" s="17">
        <f>Data!K5558</f>
        <v>3488</v>
      </c>
      <c r="I5558" s="17">
        <f>Data!L5558</f>
        <v>1604.48</v>
      </c>
      <c r="J5558" s="12" t="str">
        <f>Data!N5558</f>
        <v>Online</v>
      </c>
      <c r="K5558" s="12" t="str">
        <f>Data!O5558</f>
        <v>Tarjeta</v>
      </c>
      <c r="L5558" s="12" t="str">
        <f>Data!P5558</f>
        <v>Recurrente</v>
      </c>
    </row>
    <row r="5559">
      <c r="A5559" s="11">
        <v>5558.0</v>
      </c>
      <c r="B5559" s="14">
        <f>Data!D5559</f>
        <v>44302</v>
      </c>
      <c r="C5559" s="12">
        <f>IFERROR(VLOOKUP(Data!B5559, Minorista!$A$2:$B$100, 2, FALSE), "")</f>
        <v>3</v>
      </c>
      <c r="D5559" s="12">
        <f t="array" ref="D5559">INDEX(Producto!$A$2:$A$500, MATCH(Data!H5559, Producto!$B$2:$B$500, 0))</f>
        <v>5</v>
      </c>
      <c r="E5559" s="12">
        <f>VLOOKUP(Data!E5559 &amp; Data!F5559 &amp; Data!G5559, Ubicacion!$A$2:$B$1000, 2, FALSE)</f>
        <v>24</v>
      </c>
      <c r="F5559" s="15">
        <f>Data!J5559</f>
        <v>120</v>
      </c>
      <c r="G5559" s="16">
        <f>Data!I5559</f>
        <v>45</v>
      </c>
      <c r="H5559" s="17">
        <f>Data!K5559</f>
        <v>5400</v>
      </c>
      <c r="I5559" s="17">
        <f>Data!L5559</f>
        <v>2700</v>
      </c>
      <c r="J5559" s="12" t="str">
        <f>Data!N5559</f>
        <v>Online</v>
      </c>
      <c r="K5559" s="12" t="str">
        <f>Data!O5559</f>
        <v>Transferencia bancaria</v>
      </c>
      <c r="L5559" s="12" t="str">
        <f>Data!P5559</f>
        <v>Recurrente</v>
      </c>
    </row>
    <row r="5560">
      <c r="A5560" s="11">
        <v>5559.0</v>
      </c>
      <c r="B5560" s="14">
        <f>Data!D5560</f>
        <v>44302</v>
      </c>
      <c r="C5560" s="12">
        <f>IFERROR(VLOOKUP(Data!B5560, Minorista!$A$2:$B$100, 2, FALSE), "")</f>
        <v>3</v>
      </c>
      <c r="D5560" s="12">
        <f t="array" ref="D5560">INDEX(Producto!$A$2:$A$500, MATCH(Data!H5560, Producto!$B$2:$B$500, 0))</f>
        <v>6</v>
      </c>
      <c r="E5560" s="12">
        <f>VLOOKUP(Data!E5560 &amp; Data!F5560 &amp; Data!G5560, Ubicacion!$A$2:$B$1000, 2, FALSE)</f>
        <v>24</v>
      </c>
      <c r="F5560" s="15">
        <f>Data!J5560</f>
        <v>152</v>
      </c>
      <c r="G5560" s="16">
        <f>Data!I5560</f>
        <v>37</v>
      </c>
      <c r="H5560" s="17">
        <f>Data!K5560</f>
        <v>5624</v>
      </c>
      <c r="I5560" s="17">
        <f>Data!L5560</f>
        <v>3880.56</v>
      </c>
      <c r="J5560" s="12" t="str">
        <f>Data!N5560</f>
        <v>Online</v>
      </c>
      <c r="K5560" s="12" t="str">
        <f>Data!O5560</f>
        <v>Tarjeta</v>
      </c>
      <c r="L5560" s="12" t="str">
        <f>Data!P5560</f>
        <v>Recurrente</v>
      </c>
    </row>
    <row r="5561">
      <c r="A5561" s="11">
        <v>5560.0</v>
      </c>
      <c r="B5561" s="14">
        <f>Data!D5561</f>
        <v>44331</v>
      </c>
      <c r="C5561" s="12">
        <f>IFERROR(VLOOKUP(Data!B5561, Minorista!$A$2:$B$100, 2, FALSE), "")</f>
        <v>3</v>
      </c>
      <c r="D5561" s="12">
        <f t="array" ref="D5561">INDEX(Producto!$A$2:$A$500, MATCH(Data!H5561, Producto!$B$2:$B$500, 0))</f>
        <v>1</v>
      </c>
      <c r="E5561" s="12">
        <f>VLOOKUP(Data!E5561 &amp; Data!F5561 &amp; Data!G5561, Ubicacion!$A$2:$B$1000, 2, FALSE)</f>
        <v>24</v>
      </c>
      <c r="F5561" s="15">
        <f>Data!J5561</f>
        <v>207</v>
      </c>
      <c r="G5561" s="16">
        <f>Data!I5561</f>
        <v>48</v>
      </c>
      <c r="H5561" s="17">
        <f>Data!K5561</f>
        <v>9936</v>
      </c>
      <c r="I5561" s="17">
        <f>Data!L5561</f>
        <v>6060.96</v>
      </c>
      <c r="J5561" s="12" t="str">
        <f>Data!N5561</f>
        <v>Online</v>
      </c>
      <c r="K5561" s="12" t="str">
        <f>Data!O5561</f>
        <v>Tarjeta</v>
      </c>
      <c r="L5561" s="12" t="str">
        <f>Data!P5561</f>
        <v>Recurrente</v>
      </c>
    </row>
    <row r="5562">
      <c r="A5562" s="11">
        <v>5561.0</v>
      </c>
      <c r="B5562" s="14">
        <f>Data!D5562</f>
        <v>44331</v>
      </c>
      <c r="C5562" s="12">
        <f>IFERROR(VLOOKUP(Data!B5562, Minorista!$A$2:$B$100, 2, FALSE), "")</f>
        <v>3</v>
      </c>
      <c r="D5562" s="12">
        <f t="array" ref="D5562">INDEX(Producto!$A$2:$A$500, MATCH(Data!H5562, Producto!$B$2:$B$500, 0))</f>
        <v>2</v>
      </c>
      <c r="E5562" s="12">
        <f>VLOOKUP(Data!E5562 &amp; Data!F5562 &amp; Data!G5562, Ubicacion!$A$2:$B$1000, 2, FALSE)</f>
        <v>24</v>
      </c>
      <c r="F5562" s="15">
        <f>Data!J5562</f>
        <v>150</v>
      </c>
      <c r="G5562" s="16">
        <f>Data!I5562</f>
        <v>47</v>
      </c>
      <c r="H5562" s="17">
        <f>Data!K5562</f>
        <v>7050</v>
      </c>
      <c r="I5562" s="17">
        <f>Data!L5562</f>
        <v>3877.5</v>
      </c>
      <c r="J5562" s="12" t="str">
        <f>Data!N5562</f>
        <v>Online</v>
      </c>
      <c r="K5562" s="12" t="str">
        <f>Data!O5562</f>
        <v>Tarjeta</v>
      </c>
      <c r="L5562" s="12" t="str">
        <f>Data!P5562</f>
        <v>Nuevo</v>
      </c>
    </row>
    <row r="5563">
      <c r="A5563" s="11">
        <v>5562.0</v>
      </c>
      <c r="B5563" s="14">
        <f>Data!D5563</f>
        <v>44331</v>
      </c>
      <c r="C5563" s="12">
        <f>IFERROR(VLOOKUP(Data!B5563, Minorista!$A$2:$B$100, 2, FALSE), "")</f>
        <v>3</v>
      </c>
      <c r="D5563" s="12">
        <f t="array" ref="D5563">INDEX(Producto!$A$2:$A$500, MATCH(Data!H5563, Producto!$B$2:$B$500, 0))</f>
        <v>3</v>
      </c>
      <c r="E5563" s="12">
        <f>VLOOKUP(Data!E5563 &amp; Data!F5563 &amp; Data!G5563, Ubicacion!$A$2:$B$1000, 2, FALSE)</f>
        <v>24</v>
      </c>
      <c r="F5563" s="15">
        <f>Data!J5563</f>
        <v>133</v>
      </c>
      <c r="G5563" s="16">
        <f>Data!I5563</f>
        <v>44</v>
      </c>
      <c r="H5563" s="17">
        <f>Data!K5563</f>
        <v>5852</v>
      </c>
      <c r="I5563" s="17">
        <f>Data!L5563</f>
        <v>2340.8</v>
      </c>
      <c r="J5563" s="12" t="str">
        <f>Data!N5563</f>
        <v>Online</v>
      </c>
      <c r="K5563" s="12" t="str">
        <f>Data!O5563</f>
        <v>Efectivo</v>
      </c>
      <c r="L5563" s="12" t="str">
        <f>Data!P5563</f>
        <v>Nuevo</v>
      </c>
    </row>
    <row r="5564">
      <c r="A5564" s="11">
        <v>5563.0</v>
      </c>
      <c r="B5564" s="14">
        <f>Data!D5564</f>
        <v>44331</v>
      </c>
      <c r="C5564" s="12">
        <f>IFERROR(VLOOKUP(Data!B5564, Minorista!$A$2:$B$100, 2, FALSE), "")</f>
        <v>3</v>
      </c>
      <c r="D5564" s="12">
        <f t="array" ref="D5564">INDEX(Producto!$A$2:$A$500, MATCH(Data!H5564, Producto!$B$2:$B$500, 0))</f>
        <v>4</v>
      </c>
      <c r="E5564" s="12">
        <f>VLOOKUP(Data!E5564 &amp; Data!F5564 &amp; Data!G5564, Ubicacion!$A$2:$B$1000, 2, FALSE)</f>
        <v>24</v>
      </c>
      <c r="F5564" s="15">
        <f>Data!J5564</f>
        <v>126</v>
      </c>
      <c r="G5564" s="16">
        <f>Data!I5564</f>
        <v>42</v>
      </c>
      <c r="H5564" s="17">
        <f>Data!K5564</f>
        <v>5292</v>
      </c>
      <c r="I5564" s="17">
        <f>Data!L5564</f>
        <v>2646</v>
      </c>
      <c r="J5564" s="12" t="str">
        <f>Data!N5564</f>
        <v>Online</v>
      </c>
      <c r="K5564" s="12" t="str">
        <f>Data!O5564</f>
        <v>Transferencia bancaria</v>
      </c>
      <c r="L5564" s="12" t="str">
        <f>Data!P5564</f>
        <v>Nuevo</v>
      </c>
    </row>
    <row r="5565">
      <c r="A5565" s="11">
        <v>5564.0</v>
      </c>
      <c r="B5565" s="14">
        <f>Data!D5565</f>
        <v>44331</v>
      </c>
      <c r="C5565" s="12">
        <f>IFERROR(VLOOKUP(Data!B5565, Minorista!$A$2:$B$100, 2, FALSE), "")</f>
        <v>3</v>
      </c>
      <c r="D5565" s="12">
        <f t="array" ref="D5565">INDEX(Producto!$A$2:$A$500, MATCH(Data!H5565, Producto!$B$2:$B$500, 0))</f>
        <v>5</v>
      </c>
      <c r="E5565" s="12">
        <f>VLOOKUP(Data!E5565 &amp; Data!F5565 &amp; Data!G5565, Ubicacion!$A$2:$B$1000, 2, FALSE)</f>
        <v>24</v>
      </c>
      <c r="F5565" s="15">
        <f>Data!J5565</f>
        <v>124</v>
      </c>
      <c r="G5565" s="16">
        <f>Data!I5565</f>
        <v>52</v>
      </c>
      <c r="H5565" s="17">
        <f>Data!K5565</f>
        <v>6448</v>
      </c>
      <c r="I5565" s="17">
        <f>Data!L5565</f>
        <v>3417.44</v>
      </c>
      <c r="J5565" s="12" t="str">
        <f>Data!N5565</f>
        <v>Online</v>
      </c>
      <c r="K5565" s="12" t="str">
        <f>Data!O5565</f>
        <v>Transferencia bancaria</v>
      </c>
      <c r="L5565" s="12" t="str">
        <f>Data!P5565</f>
        <v>Recurrente</v>
      </c>
    </row>
    <row r="5566">
      <c r="A5566" s="11">
        <v>5565.0</v>
      </c>
      <c r="B5566" s="14">
        <f>Data!D5566</f>
        <v>44331</v>
      </c>
      <c r="C5566" s="12">
        <f>IFERROR(VLOOKUP(Data!B5566, Minorista!$A$2:$B$100, 2, FALSE), "")</f>
        <v>3</v>
      </c>
      <c r="D5566" s="12">
        <f t="array" ref="D5566">INDEX(Producto!$A$2:$A$500, MATCH(Data!H5566, Producto!$B$2:$B$500, 0))</f>
        <v>6</v>
      </c>
      <c r="E5566" s="12">
        <f>VLOOKUP(Data!E5566 &amp; Data!F5566 &amp; Data!G5566, Ubicacion!$A$2:$B$1000, 2, FALSE)</f>
        <v>24</v>
      </c>
      <c r="F5566" s="15">
        <f>Data!J5566</f>
        <v>150</v>
      </c>
      <c r="G5566" s="16">
        <f>Data!I5566</f>
        <v>55</v>
      </c>
      <c r="H5566" s="17">
        <f>Data!K5566</f>
        <v>8250</v>
      </c>
      <c r="I5566" s="17">
        <f>Data!L5566</f>
        <v>5775</v>
      </c>
      <c r="J5566" s="12" t="str">
        <f>Data!N5566</f>
        <v>Online</v>
      </c>
      <c r="K5566" s="12" t="str">
        <f>Data!O5566</f>
        <v>Tarjeta</v>
      </c>
      <c r="L5566" s="12" t="str">
        <f>Data!P5566</f>
        <v>Nuevo</v>
      </c>
    </row>
    <row r="5567">
      <c r="A5567" s="11">
        <v>5566.0</v>
      </c>
      <c r="B5567" s="14">
        <f>Data!D5567</f>
        <v>44364</v>
      </c>
      <c r="C5567" s="12">
        <f>IFERROR(VLOOKUP(Data!B5567, Minorista!$A$2:$B$100, 2, FALSE), "")</f>
        <v>3</v>
      </c>
      <c r="D5567" s="12">
        <f t="array" ref="D5567">INDEX(Producto!$A$2:$A$500, MATCH(Data!H5567, Producto!$B$2:$B$500, 0))</f>
        <v>1</v>
      </c>
      <c r="E5567" s="12">
        <f>VLOOKUP(Data!E5567 &amp; Data!F5567 &amp; Data!G5567, Ubicacion!$A$2:$B$1000, 2, FALSE)</f>
        <v>24</v>
      </c>
      <c r="F5567" s="15">
        <f>Data!J5567</f>
        <v>206</v>
      </c>
      <c r="G5567" s="16">
        <f>Data!I5567</f>
        <v>52</v>
      </c>
      <c r="H5567" s="17">
        <f>Data!K5567</f>
        <v>10712</v>
      </c>
      <c r="I5567" s="17">
        <f>Data!L5567</f>
        <v>6641.44</v>
      </c>
      <c r="J5567" s="12" t="str">
        <f>Data!N5567</f>
        <v>Online</v>
      </c>
      <c r="K5567" s="12" t="str">
        <f>Data!O5567</f>
        <v>Transferencia bancaria</v>
      </c>
      <c r="L5567" s="12" t="str">
        <f>Data!P5567</f>
        <v>Nuevo</v>
      </c>
    </row>
    <row r="5568">
      <c r="A5568" s="11">
        <v>5567.0</v>
      </c>
      <c r="B5568" s="14">
        <f>Data!D5568</f>
        <v>44364</v>
      </c>
      <c r="C5568" s="12">
        <f>IFERROR(VLOOKUP(Data!B5568, Minorista!$A$2:$B$100, 2, FALSE), "")</f>
        <v>3</v>
      </c>
      <c r="D5568" s="12">
        <f t="array" ref="D5568">INDEX(Producto!$A$2:$A$500, MATCH(Data!H5568, Producto!$B$2:$B$500, 0))</f>
        <v>2</v>
      </c>
      <c r="E5568" s="12">
        <f>VLOOKUP(Data!E5568 &amp; Data!F5568 &amp; Data!G5568, Ubicacion!$A$2:$B$1000, 2, FALSE)</f>
        <v>24</v>
      </c>
      <c r="F5568" s="15">
        <f>Data!J5568</f>
        <v>167</v>
      </c>
      <c r="G5568" s="16">
        <f>Data!I5568</f>
        <v>46</v>
      </c>
      <c r="H5568" s="17">
        <f>Data!K5568</f>
        <v>7682</v>
      </c>
      <c r="I5568" s="17">
        <f>Data!L5568</f>
        <v>4148.28</v>
      </c>
      <c r="J5568" s="12" t="str">
        <f>Data!N5568</f>
        <v>Online</v>
      </c>
      <c r="K5568" s="12" t="str">
        <f>Data!O5568</f>
        <v>Transferencia bancaria</v>
      </c>
      <c r="L5568" s="12" t="str">
        <f>Data!P5568</f>
        <v>Nuevo</v>
      </c>
    </row>
    <row r="5569">
      <c r="A5569" s="11">
        <v>5568.0</v>
      </c>
      <c r="B5569" s="14">
        <f>Data!D5569</f>
        <v>44364</v>
      </c>
      <c r="C5569" s="12">
        <f>IFERROR(VLOOKUP(Data!B5569, Minorista!$A$2:$B$100, 2, FALSE), "")</f>
        <v>3</v>
      </c>
      <c r="D5569" s="12">
        <f t="array" ref="D5569">INDEX(Producto!$A$2:$A$500, MATCH(Data!H5569, Producto!$B$2:$B$500, 0))</f>
        <v>3</v>
      </c>
      <c r="E5569" s="12">
        <f>VLOOKUP(Data!E5569 &amp; Data!F5569 &amp; Data!G5569, Ubicacion!$A$2:$B$1000, 2, FALSE)</f>
        <v>24</v>
      </c>
      <c r="F5569" s="15">
        <f>Data!J5569</f>
        <v>138</v>
      </c>
      <c r="G5569" s="16">
        <f>Data!I5569</f>
        <v>41</v>
      </c>
      <c r="H5569" s="17">
        <f>Data!K5569</f>
        <v>5658</v>
      </c>
      <c r="I5569" s="17">
        <f>Data!L5569</f>
        <v>2489.52</v>
      </c>
      <c r="J5569" s="12" t="str">
        <f>Data!N5569</f>
        <v>Online</v>
      </c>
      <c r="K5569" s="12" t="str">
        <f>Data!O5569</f>
        <v>Transferencia bancaria</v>
      </c>
      <c r="L5569" s="12" t="str">
        <f>Data!P5569</f>
        <v>Nuevo</v>
      </c>
    </row>
    <row r="5570">
      <c r="A5570" s="11">
        <v>5569.0</v>
      </c>
      <c r="B5570" s="14">
        <f>Data!D5570</f>
        <v>44364</v>
      </c>
      <c r="C5570" s="12">
        <f>IFERROR(VLOOKUP(Data!B5570, Minorista!$A$2:$B$100, 2, FALSE), "")</f>
        <v>3</v>
      </c>
      <c r="D5570" s="12">
        <f t="array" ref="D5570">INDEX(Producto!$A$2:$A$500, MATCH(Data!H5570, Producto!$B$2:$B$500, 0))</f>
        <v>4</v>
      </c>
      <c r="E5570" s="12">
        <f>VLOOKUP(Data!E5570 &amp; Data!F5570 &amp; Data!G5570, Ubicacion!$A$2:$B$1000, 2, FALSE)</f>
        <v>24</v>
      </c>
      <c r="F5570" s="15">
        <f>Data!J5570</f>
        <v>158</v>
      </c>
      <c r="G5570" s="16">
        <f>Data!I5570</f>
        <v>43</v>
      </c>
      <c r="H5570" s="17">
        <f>Data!K5570</f>
        <v>6794</v>
      </c>
      <c r="I5570" s="17">
        <f>Data!L5570</f>
        <v>3261.12</v>
      </c>
      <c r="J5570" s="12" t="str">
        <f>Data!N5570</f>
        <v>Online</v>
      </c>
      <c r="K5570" s="12" t="str">
        <f>Data!O5570</f>
        <v>Tarjeta</v>
      </c>
      <c r="L5570" s="12" t="str">
        <f>Data!P5570</f>
        <v>Recurrente</v>
      </c>
    </row>
    <row r="5571">
      <c r="A5571" s="11">
        <v>5570.0</v>
      </c>
      <c r="B5571" s="14">
        <f>Data!D5571</f>
        <v>44364</v>
      </c>
      <c r="C5571" s="12">
        <f>IFERROR(VLOOKUP(Data!B5571, Minorista!$A$2:$B$100, 2, FALSE), "")</f>
        <v>3</v>
      </c>
      <c r="D5571" s="12">
        <f t="array" ref="D5571">INDEX(Producto!$A$2:$A$500, MATCH(Data!H5571, Producto!$B$2:$B$500, 0))</f>
        <v>5</v>
      </c>
      <c r="E5571" s="12">
        <f>VLOOKUP(Data!E5571 &amp; Data!F5571 &amp; Data!G5571, Ubicacion!$A$2:$B$1000, 2, FALSE)</f>
        <v>24</v>
      </c>
      <c r="F5571" s="15">
        <f>Data!J5571</f>
        <v>152</v>
      </c>
      <c r="G5571" s="16">
        <f>Data!I5571</f>
        <v>57</v>
      </c>
      <c r="H5571" s="17">
        <f>Data!K5571</f>
        <v>8664</v>
      </c>
      <c r="I5571" s="17">
        <f>Data!L5571</f>
        <v>4765.2</v>
      </c>
      <c r="J5571" s="12" t="str">
        <f>Data!N5571</f>
        <v>Online</v>
      </c>
      <c r="K5571" s="12" t="str">
        <f>Data!O5571</f>
        <v>Tarjeta</v>
      </c>
      <c r="L5571" s="12" t="str">
        <f>Data!P5571</f>
        <v>Recurrente</v>
      </c>
    </row>
    <row r="5572">
      <c r="A5572" s="11">
        <v>5571.0</v>
      </c>
      <c r="B5572" s="14">
        <f>Data!D5572</f>
        <v>44364</v>
      </c>
      <c r="C5572" s="12">
        <f>IFERROR(VLOOKUP(Data!B5572, Minorista!$A$2:$B$100, 2, FALSE), "")</f>
        <v>3</v>
      </c>
      <c r="D5572" s="12">
        <f t="array" ref="D5572">INDEX(Producto!$A$2:$A$500, MATCH(Data!H5572, Producto!$B$2:$B$500, 0))</f>
        <v>6</v>
      </c>
      <c r="E5572" s="12">
        <f>VLOOKUP(Data!E5572 &amp; Data!F5572 &amp; Data!G5572, Ubicacion!$A$2:$B$1000, 2, FALSE)</f>
        <v>24</v>
      </c>
      <c r="F5572" s="15">
        <f>Data!J5572</f>
        <v>169</v>
      </c>
      <c r="G5572" s="16">
        <f>Data!I5572</f>
        <v>60</v>
      </c>
      <c r="H5572" s="17">
        <f>Data!K5572</f>
        <v>10140</v>
      </c>
      <c r="I5572" s="17">
        <f>Data!L5572</f>
        <v>6591</v>
      </c>
      <c r="J5572" s="12" t="str">
        <f>Data!N5572</f>
        <v>Online</v>
      </c>
      <c r="K5572" s="12" t="str">
        <f>Data!O5572</f>
        <v>Transferencia bancaria</v>
      </c>
      <c r="L5572" s="12" t="str">
        <f>Data!P5572</f>
        <v>Nuevo</v>
      </c>
    </row>
    <row r="5573">
      <c r="A5573" s="11">
        <v>5572.0</v>
      </c>
      <c r="B5573" s="14">
        <f>Data!D5573</f>
        <v>44392</v>
      </c>
      <c r="C5573" s="12">
        <f>IFERROR(VLOOKUP(Data!B5573, Minorista!$A$2:$B$100, 2, FALSE), "")</f>
        <v>3</v>
      </c>
      <c r="D5573" s="12">
        <f t="array" ref="D5573">INDEX(Producto!$A$2:$A$500, MATCH(Data!H5573, Producto!$B$2:$B$500, 0))</f>
        <v>1</v>
      </c>
      <c r="E5573" s="12">
        <f>VLOOKUP(Data!E5573 &amp; Data!F5573 &amp; Data!G5573, Ubicacion!$A$2:$B$1000, 2, FALSE)</f>
        <v>24</v>
      </c>
      <c r="F5573" s="15">
        <f>Data!J5573</f>
        <v>225</v>
      </c>
      <c r="G5573" s="16">
        <f>Data!I5573</f>
        <v>57</v>
      </c>
      <c r="H5573" s="17">
        <f>Data!K5573</f>
        <v>12825</v>
      </c>
      <c r="I5573" s="17">
        <f>Data!L5573</f>
        <v>7695</v>
      </c>
      <c r="J5573" s="12" t="str">
        <f>Data!N5573</f>
        <v>Online</v>
      </c>
      <c r="K5573" s="12" t="str">
        <f>Data!O5573</f>
        <v>Efectivo</v>
      </c>
      <c r="L5573" s="12" t="str">
        <f>Data!P5573</f>
        <v>Nuevo</v>
      </c>
    </row>
    <row r="5574">
      <c r="A5574" s="11">
        <v>5573.0</v>
      </c>
      <c r="B5574" s="14">
        <f>Data!D5574</f>
        <v>44392</v>
      </c>
      <c r="C5574" s="12">
        <f>IFERROR(VLOOKUP(Data!B5574, Minorista!$A$2:$B$100, 2, FALSE), "")</f>
        <v>3</v>
      </c>
      <c r="D5574" s="12">
        <f t="array" ref="D5574">INDEX(Producto!$A$2:$A$500, MATCH(Data!H5574, Producto!$B$2:$B$500, 0))</f>
        <v>2</v>
      </c>
      <c r="E5574" s="12">
        <f>VLOOKUP(Data!E5574 &amp; Data!F5574 &amp; Data!G5574, Ubicacion!$A$2:$B$1000, 2, FALSE)</f>
        <v>24</v>
      </c>
      <c r="F5574" s="15">
        <f>Data!J5574</f>
        <v>189</v>
      </c>
      <c r="G5574" s="16">
        <f>Data!I5574</f>
        <v>53</v>
      </c>
      <c r="H5574" s="17">
        <f>Data!K5574</f>
        <v>10017</v>
      </c>
      <c r="I5574" s="17">
        <f>Data!L5574</f>
        <v>5108.67</v>
      </c>
      <c r="J5574" s="12" t="str">
        <f>Data!N5574</f>
        <v>Online</v>
      </c>
      <c r="K5574" s="12" t="str">
        <f>Data!O5574</f>
        <v>Transferencia bancaria</v>
      </c>
      <c r="L5574" s="12" t="str">
        <f>Data!P5574</f>
        <v>Recurrente</v>
      </c>
    </row>
    <row r="5575">
      <c r="A5575" s="11">
        <v>5574.0</v>
      </c>
      <c r="B5575" s="14">
        <f>Data!D5575</f>
        <v>44392</v>
      </c>
      <c r="C5575" s="12">
        <f>IFERROR(VLOOKUP(Data!B5575, Minorista!$A$2:$B$100, 2, FALSE), "")</f>
        <v>3</v>
      </c>
      <c r="D5575" s="12">
        <f t="array" ref="D5575">INDEX(Producto!$A$2:$A$500, MATCH(Data!H5575, Producto!$B$2:$B$500, 0))</f>
        <v>3</v>
      </c>
      <c r="E5575" s="12">
        <f>VLOOKUP(Data!E5575 &amp; Data!F5575 &amp; Data!G5575, Ubicacion!$A$2:$B$1000, 2, FALSE)</f>
        <v>24</v>
      </c>
      <c r="F5575" s="15">
        <f>Data!J5575</f>
        <v>173</v>
      </c>
      <c r="G5575" s="16">
        <f>Data!I5575</f>
        <v>46</v>
      </c>
      <c r="H5575" s="17">
        <f>Data!K5575</f>
        <v>7958</v>
      </c>
      <c r="I5575" s="17">
        <f>Data!L5575</f>
        <v>3581.1</v>
      </c>
      <c r="J5575" s="12" t="str">
        <f>Data!N5575</f>
        <v>Online</v>
      </c>
      <c r="K5575" s="12" t="str">
        <f>Data!O5575</f>
        <v>Transferencia bancaria</v>
      </c>
      <c r="L5575" s="12" t="str">
        <f>Data!P5575</f>
        <v>Nuevo</v>
      </c>
    </row>
    <row r="5576">
      <c r="A5576" s="11">
        <v>5575.0</v>
      </c>
      <c r="B5576" s="14">
        <f>Data!D5576</f>
        <v>44392</v>
      </c>
      <c r="C5576" s="12">
        <f>IFERROR(VLOOKUP(Data!B5576, Minorista!$A$2:$B$100, 2, FALSE), "")</f>
        <v>3</v>
      </c>
      <c r="D5576" s="12">
        <f t="array" ref="D5576">INDEX(Producto!$A$2:$A$500, MATCH(Data!H5576, Producto!$B$2:$B$500, 0))</f>
        <v>4</v>
      </c>
      <c r="E5576" s="12">
        <f>VLOOKUP(Data!E5576 &amp; Data!F5576 &amp; Data!G5576, Ubicacion!$A$2:$B$1000, 2, FALSE)</f>
        <v>24</v>
      </c>
      <c r="F5576" s="15">
        <f>Data!J5576</f>
        <v>158</v>
      </c>
      <c r="G5576" s="16">
        <f>Data!I5576</f>
        <v>47</v>
      </c>
      <c r="H5576" s="17">
        <f>Data!K5576</f>
        <v>7426</v>
      </c>
      <c r="I5576" s="17">
        <f>Data!L5576</f>
        <v>3341.7</v>
      </c>
      <c r="J5576" s="12" t="str">
        <f>Data!N5576</f>
        <v>Online</v>
      </c>
      <c r="K5576" s="12" t="str">
        <f>Data!O5576</f>
        <v>Efectivo</v>
      </c>
      <c r="L5576" s="12" t="str">
        <f>Data!P5576</f>
        <v>Recurrente</v>
      </c>
    </row>
    <row r="5577">
      <c r="A5577" s="11">
        <v>5576.0</v>
      </c>
      <c r="B5577" s="14">
        <f>Data!D5577</f>
        <v>44392</v>
      </c>
      <c r="C5577" s="12">
        <f>IFERROR(VLOOKUP(Data!B5577, Minorista!$A$2:$B$100, 2, FALSE), "")</f>
        <v>3</v>
      </c>
      <c r="D5577" s="12">
        <f t="array" ref="D5577">INDEX(Producto!$A$2:$A$500, MATCH(Data!H5577, Producto!$B$2:$B$500, 0))</f>
        <v>5</v>
      </c>
      <c r="E5577" s="12">
        <f>VLOOKUP(Data!E5577 &amp; Data!F5577 &amp; Data!G5577, Ubicacion!$A$2:$B$1000, 2, FALSE)</f>
        <v>24</v>
      </c>
      <c r="F5577" s="15">
        <f>Data!J5577</f>
        <v>143</v>
      </c>
      <c r="G5577" s="16">
        <f>Data!I5577</f>
        <v>54</v>
      </c>
      <c r="H5577" s="17">
        <f>Data!K5577</f>
        <v>7722</v>
      </c>
      <c r="I5577" s="17">
        <f>Data!L5577</f>
        <v>3938.22</v>
      </c>
      <c r="J5577" s="12" t="str">
        <f>Data!N5577</f>
        <v>Online</v>
      </c>
      <c r="K5577" s="12" t="str">
        <f>Data!O5577</f>
        <v>Transferencia bancaria</v>
      </c>
      <c r="L5577" s="12" t="str">
        <f>Data!P5577</f>
        <v>Recurrente</v>
      </c>
    </row>
    <row r="5578">
      <c r="A5578" s="11">
        <v>5577.0</v>
      </c>
      <c r="B5578" s="14">
        <f>Data!D5578</f>
        <v>44392</v>
      </c>
      <c r="C5578" s="12">
        <f>IFERROR(VLOOKUP(Data!B5578, Minorista!$A$2:$B$100, 2, FALSE), "")</f>
        <v>3</v>
      </c>
      <c r="D5578" s="12">
        <f t="array" ref="D5578">INDEX(Producto!$A$2:$A$500, MATCH(Data!H5578, Producto!$B$2:$B$500, 0))</f>
        <v>6</v>
      </c>
      <c r="E5578" s="12">
        <f>VLOOKUP(Data!E5578 &amp; Data!F5578 &amp; Data!G5578, Ubicacion!$A$2:$B$1000, 2, FALSE)</f>
        <v>24</v>
      </c>
      <c r="F5578" s="15">
        <f>Data!J5578</f>
        <v>210</v>
      </c>
      <c r="G5578" s="16">
        <f>Data!I5578</f>
        <v>62</v>
      </c>
      <c r="H5578" s="17">
        <f>Data!K5578</f>
        <v>13020</v>
      </c>
      <c r="I5578" s="17">
        <f>Data!L5578</f>
        <v>8983.8</v>
      </c>
      <c r="J5578" s="12" t="str">
        <f>Data!N5578</f>
        <v>Online</v>
      </c>
      <c r="K5578" s="12" t="str">
        <f>Data!O5578</f>
        <v>Tarjeta</v>
      </c>
      <c r="L5578" s="12" t="str">
        <f>Data!P5578</f>
        <v>Nuevo</v>
      </c>
    </row>
    <row r="5579">
      <c r="A5579" s="11">
        <v>5578.0</v>
      </c>
      <c r="B5579" s="14">
        <f>Data!D5579</f>
        <v>44424</v>
      </c>
      <c r="C5579" s="12">
        <f>IFERROR(VLOOKUP(Data!B5579, Minorista!$A$2:$B$100, 2, FALSE), "")</f>
        <v>3</v>
      </c>
      <c r="D5579" s="12">
        <f t="array" ref="D5579">INDEX(Producto!$A$2:$A$500, MATCH(Data!H5579, Producto!$B$2:$B$500, 0))</f>
        <v>1</v>
      </c>
      <c r="E5579" s="12">
        <f>VLOOKUP(Data!E5579 &amp; Data!F5579 &amp; Data!G5579, Ubicacion!$A$2:$B$1000, 2, FALSE)</f>
        <v>24</v>
      </c>
      <c r="F5579" s="15">
        <f>Data!J5579</f>
        <v>263</v>
      </c>
      <c r="G5579" s="16">
        <f>Data!I5579</f>
        <v>55</v>
      </c>
      <c r="H5579" s="17">
        <f>Data!K5579</f>
        <v>14465</v>
      </c>
      <c r="I5579" s="17">
        <f>Data!L5579</f>
        <v>9257.6</v>
      </c>
      <c r="J5579" s="12" t="str">
        <f>Data!N5579</f>
        <v>Online</v>
      </c>
      <c r="K5579" s="12" t="str">
        <f>Data!O5579</f>
        <v>Transferencia bancaria</v>
      </c>
      <c r="L5579" s="12" t="str">
        <f>Data!P5579</f>
        <v>Nuevo</v>
      </c>
    </row>
    <row r="5580">
      <c r="A5580" s="11">
        <v>5579.0</v>
      </c>
      <c r="B5580" s="14">
        <f>Data!D5580</f>
        <v>44424</v>
      </c>
      <c r="C5580" s="12">
        <f>IFERROR(VLOOKUP(Data!B5580, Minorista!$A$2:$B$100, 2, FALSE), "")</f>
        <v>3</v>
      </c>
      <c r="D5580" s="12">
        <f t="array" ref="D5580">INDEX(Producto!$A$2:$A$500, MATCH(Data!H5580, Producto!$B$2:$B$500, 0))</f>
        <v>2</v>
      </c>
      <c r="E5580" s="12">
        <f>VLOOKUP(Data!E5580 &amp; Data!F5580 &amp; Data!G5580, Ubicacion!$A$2:$B$1000, 2, FALSE)</f>
        <v>24</v>
      </c>
      <c r="F5580" s="15">
        <f>Data!J5580</f>
        <v>195</v>
      </c>
      <c r="G5580" s="16">
        <f>Data!I5580</f>
        <v>50</v>
      </c>
      <c r="H5580" s="17">
        <f>Data!K5580</f>
        <v>9750</v>
      </c>
      <c r="I5580" s="17">
        <f>Data!L5580</f>
        <v>4875</v>
      </c>
      <c r="J5580" s="12" t="str">
        <f>Data!N5580</f>
        <v>Online</v>
      </c>
      <c r="K5580" s="12" t="str">
        <f>Data!O5580</f>
        <v>Efectivo</v>
      </c>
      <c r="L5580" s="12" t="str">
        <f>Data!P5580</f>
        <v>Recurrente</v>
      </c>
    </row>
    <row r="5581">
      <c r="A5581" s="11">
        <v>5580.0</v>
      </c>
      <c r="B5581" s="14">
        <f>Data!D5581</f>
        <v>44424</v>
      </c>
      <c r="C5581" s="12">
        <f>IFERROR(VLOOKUP(Data!B5581, Minorista!$A$2:$B$100, 2, FALSE), "")</f>
        <v>3</v>
      </c>
      <c r="D5581" s="12">
        <f t="array" ref="D5581">INDEX(Producto!$A$2:$A$500, MATCH(Data!H5581, Producto!$B$2:$B$500, 0))</f>
        <v>3</v>
      </c>
      <c r="E5581" s="12">
        <f>VLOOKUP(Data!E5581 &amp; Data!F5581 &amp; Data!G5581, Ubicacion!$A$2:$B$1000, 2, FALSE)</f>
        <v>24</v>
      </c>
      <c r="F5581" s="15">
        <f>Data!J5581</f>
        <v>144</v>
      </c>
      <c r="G5581" s="16">
        <f>Data!I5581</f>
        <v>42</v>
      </c>
      <c r="H5581" s="17">
        <f>Data!K5581</f>
        <v>6048</v>
      </c>
      <c r="I5581" s="17">
        <f>Data!L5581</f>
        <v>2540.16</v>
      </c>
      <c r="J5581" s="12" t="str">
        <f>Data!N5581</f>
        <v>Online</v>
      </c>
      <c r="K5581" s="12" t="str">
        <f>Data!O5581</f>
        <v>Transferencia bancaria</v>
      </c>
      <c r="L5581" s="12" t="str">
        <f>Data!P5581</f>
        <v>Nuevo</v>
      </c>
    </row>
    <row r="5582">
      <c r="A5582" s="11">
        <v>5581.0</v>
      </c>
      <c r="B5582" s="14">
        <f>Data!D5582</f>
        <v>44424</v>
      </c>
      <c r="C5582" s="12">
        <f>IFERROR(VLOOKUP(Data!B5582, Minorista!$A$2:$B$100, 2, FALSE), "")</f>
        <v>3</v>
      </c>
      <c r="D5582" s="12">
        <f t="array" ref="D5582">INDEX(Producto!$A$2:$A$500, MATCH(Data!H5582, Producto!$B$2:$B$500, 0))</f>
        <v>4</v>
      </c>
      <c r="E5582" s="12">
        <f>VLOOKUP(Data!E5582 &amp; Data!F5582 &amp; Data!G5582, Ubicacion!$A$2:$B$1000, 2, FALSE)</f>
        <v>24</v>
      </c>
      <c r="F5582" s="15">
        <f>Data!J5582</f>
        <v>142</v>
      </c>
      <c r="G5582" s="16">
        <f>Data!I5582</f>
        <v>34</v>
      </c>
      <c r="H5582" s="17">
        <f>Data!K5582</f>
        <v>4828</v>
      </c>
      <c r="I5582" s="17">
        <f>Data!L5582</f>
        <v>2172.6</v>
      </c>
      <c r="J5582" s="12" t="str">
        <f>Data!N5582</f>
        <v>Online</v>
      </c>
      <c r="K5582" s="12" t="str">
        <f>Data!O5582</f>
        <v>Efectivo</v>
      </c>
      <c r="L5582" s="12" t="str">
        <f>Data!P5582</f>
        <v>Nuevo</v>
      </c>
    </row>
    <row r="5583">
      <c r="A5583" s="11">
        <v>5582.0</v>
      </c>
      <c r="B5583" s="14">
        <f>Data!D5583</f>
        <v>44424</v>
      </c>
      <c r="C5583" s="12">
        <f>IFERROR(VLOOKUP(Data!B5583, Minorista!$A$2:$B$100, 2, FALSE), "")</f>
        <v>3</v>
      </c>
      <c r="D5583" s="12">
        <f t="array" ref="D5583">INDEX(Producto!$A$2:$A$500, MATCH(Data!H5583, Producto!$B$2:$B$500, 0))</f>
        <v>5</v>
      </c>
      <c r="E5583" s="12">
        <f>VLOOKUP(Data!E5583 &amp; Data!F5583 &amp; Data!G5583, Ubicacion!$A$2:$B$1000, 2, FALSE)</f>
        <v>24</v>
      </c>
      <c r="F5583" s="15">
        <f>Data!J5583</f>
        <v>135</v>
      </c>
      <c r="G5583" s="16">
        <f>Data!I5583</f>
        <v>42</v>
      </c>
      <c r="H5583" s="17">
        <f>Data!K5583</f>
        <v>5670</v>
      </c>
      <c r="I5583" s="17">
        <f>Data!L5583</f>
        <v>3005.1</v>
      </c>
      <c r="J5583" s="12" t="str">
        <f>Data!N5583</f>
        <v>Online</v>
      </c>
      <c r="K5583" s="12" t="str">
        <f>Data!O5583</f>
        <v>Tarjeta</v>
      </c>
      <c r="L5583" s="12" t="str">
        <f>Data!P5583</f>
        <v>Nuevo</v>
      </c>
    </row>
    <row r="5584">
      <c r="A5584" s="11">
        <v>5583.0</v>
      </c>
      <c r="B5584" s="14">
        <f>Data!D5584</f>
        <v>44424</v>
      </c>
      <c r="C5584" s="12">
        <f>IFERROR(VLOOKUP(Data!B5584, Minorista!$A$2:$B$100, 2, FALSE), "")</f>
        <v>3</v>
      </c>
      <c r="D5584" s="12">
        <f t="array" ref="D5584">INDEX(Producto!$A$2:$A$500, MATCH(Data!H5584, Producto!$B$2:$B$500, 0))</f>
        <v>6</v>
      </c>
      <c r="E5584" s="12">
        <f>VLOOKUP(Data!E5584 &amp; Data!F5584 &amp; Data!G5584, Ubicacion!$A$2:$B$1000, 2, FALSE)</f>
        <v>24</v>
      </c>
      <c r="F5584" s="15">
        <f>Data!J5584</f>
        <v>176</v>
      </c>
      <c r="G5584" s="16">
        <f>Data!I5584</f>
        <v>45</v>
      </c>
      <c r="H5584" s="17">
        <f>Data!K5584</f>
        <v>7920</v>
      </c>
      <c r="I5584" s="17">
        <f>Data!L5584</f>
        <v>5385.6</v>
      </c>
      <c r="J5584" s="12" t="str">
        <f>Data!N5584</f>
        <v>Online</v>
      </c>
      <c r="K5584" s="12" t="str">
        <f>Data!O5584</f>
        <v>Tarjeta</v>
      </c>
      <c r="L5584" s="12" t="str">
        <f>Data!P5584</f>
        <v>Recurrente</v>
      </c>
    </row>
    <row r="5585">
      <c r="A5585" s="11">
        <v>5584.0</v>
      </c>
      <c r="B5585" s="14">
        <f>Data!D5585</f>
        <v>44454</v>
      </c>
      <c r="C5585" s="12">
        <f>IFERROR(VLOOKUP(Data!B5585, Minorista!$A$2:$B$100, 2, FALSE), "")</f>
        <v>3</v>
      </c>
      <c r="D5585" s="12">
        <f t="array" ref="D5585">INDEX(Producto!$A$2:$A$500, MATCH(Data!H5585, Producto!$B$2:$B$500, 0))</f>
        <v>1</v>
      </c>
      <c r="E5585" s="12">
        <f>VLOOKUP(Data!E5585 &amp; Data!F5585 &amp; Data!G5585, Ubicacion!$A$2:$B$1000, 2, FALSE)</f>
        <v>24</v>
      </c>
      <c r="F5585" s="15">
        <f>Data!J5585</f>
        <v>232</v>
      </c>
      <c r="G5585" s="16">
        <f>Data!I5585</f>
        <v>42</v>
      </c>
      <c r="H5585" s="17">
        <f>Data!K5585</f>
        <v>9744</v>
      </c>
      <c r="I5585" s="17">
        <f>Data!L5585</f>
        <v>6138.72</v>
      </c>
      <c r="J5585" s="12" t="str">
        <f>Data!N5585</f>
        <v>Online</v>
      </c>
      <c r="K5585" s="12" t="str">
        <f>Data!O5585</f>
        <v>Efectivo</v>
      </c>
      <c r="L5585" s="12" t="str">
        <f>Data!P5585</f>
        <v>Recurrente</v>
      </c>
    </row>
    <row r="5586">
      <c r="A5586" s="11">
        <v>5585.0</v>
      </c>
      <c r="B5586" s="14">
        <f>Data!D5586</f>
        <v>44454</v>
      </c>
      <c r="C5586" s="12">
        <f>IFERROR(VLOOKUP(Data!B5586, Minorista!$A$2:$B$100, 2, FALSE), "")</f>
        <v>3</v>
      </c>
      <c r="D5586" s="12">
        <f t="array" ref="D5586">INDEX(Producto!$A$2:$A$500, MATCH(Data!H5586, Producto!$B$2:$B$500, 0))</f>
        <v>2</v>
      </c>
      <c r="E5586" s="12">
        <f>VLOOKUP(Data!E5586 &amp; Data!F5586 &amp; Data!G5586, Ubicacion!$A$2:$B$1000, 2, FALSE)</f>
        <v>24</v>
      </c>
      <c r="F5586" s="15">
        <f>Data!J5586</f>
        <v>174</v>
      </c>
      <c r="G5586" s="16">
        <f>Data!I5586</f>
        <v>37</v>
      </c>
      <c r="H5586" s="17">
        <f>Data!K5586</f>
        <v>6438</v>
      </c>
      <c r="I5586" s="17">
        <f>Data!L5586</f>
        <v>3283.38</v>
      </c>
      <c r="J5586" s="12" t="str">
        <f>Data!N5586</f>
        <v>Online</v>
      </c>
      <c r="K5586" s="12" t="str">
        <f>Data!O5586</f>
        <v>Efectivo</v>
      </c>
      <c r="L5586" s="12" t="str">
        <f>Data!P5586</f>
        <v>Nuevo</v>
      </c>
    </row>
    <row r="5587">
      <c r="A5587" s="11">
        <v>5586.0</v>
      </c>
      <c r="B5587" s="14">
        <f>Data!D5587</f>
        <v>44454</v>
      </c>
      <c r="C5587" s="12">
        <f>IFERROR(VLOOKUP(Data!B5587, Minorista!$A$2:$B$100, 2, FALSE), "")</f>
        <v>3</v>
      </c>
      <c r="D5587" s="12">
        <f t="array" ref="D5587">INDEX(Producto!$A$2:$A$500, MATCH(Data!H5587, Producto!$B$2:$B$500, 0))</f>
        <v>3</v>
      </c>
      <c r="E5587" s="12">
        <f>VLOOKUP(Data!E5587 &amp; Data!F5587 &amp; Data!G5587, Ubicacion!$A$2:$B$1000, 2, FALSE)</f>
        <v>24</v>
      </c>
      <c r="F5587" s="15">
        <f>Data!J5587</f>
        <v>145</v>
      </c>
      <c r="G5587" s="16">
        <f>Data!I5587</f>
        <v>34</v>
      </c>
      <c r="H5587" s="17">
        <f>Data!K5587</f>
        <v>4930</v>
      </c>
      <c r="I5587" s="17">
        <f>Data!L5587</f>
        <v>2070.6</v>
      </c>
      <c r="J5587" s="12" t="str">
        <f>Data!N5587</f>
        <v>Online</v>
      </c>
      <c r="K5587" s="12" t="str">
        <f>Data!O5587</f>
        <v>Efectivo</v>
      </c>
      <c r="L5587" s="12" t="str">
        <f>Data!P5587</f>
        <v>Recurrente</v>
      </c>
    </row>
    <row r="5588">
      <c r="A5588" s="11">
        <v>5587.0</v>
      </c>
      <c r="B5588" s="14">
        <f>Data!D5588</f>
        <v>44454</v>
      </c>
      <c r="C5588" s="12">
        <f>IFERROR(VLOOKUP(Data!B5588, Minorista!$A$2:$B$100, 2, FALSE), "")</f>
        <v>3</v>
      </c>
      <c r="D5588" s="12">
        <f t="array" ref="D5588">INDEX(Producto!$A$2:$A$500, MATCH(Data!H5588, Producto!$B$2:$B$500, 0))</f>
        <v>4</v>
      </c>
      <c r="E5588" s="12">
        <f>VLOOKUP(Data!E5588 &amp; Data!F5588 &amp; Data!G5588, Ubicacion!$A$2:$B$1000, 2, FALSE)</f>
        <v>24</v>
      </c>
      <c r="F5588" s="15">
        <f>Data!J5588</f>
        <v>119</v>
      </c>
      <c r="G5588" s="16">
        <f>Data!I5588</f>
        <v>34</v>
      </c>
      <c r="H5588" s="17">
        <f>Data!K5588</f>
        <v>4046</v>
      </c>
      <c r="I5588" s="17">
        <f>Data!L5588</f>
        <v>1820.7</v>
      </c>
      <c r="J5588" s="12" t="str">
        <f>Data!N5588</f>
        <v>Online</v>
      </c>
      <c r="K5588" s="12" t="str">
        <f>Data!O5588</f>
        <v>Efectivo</v>
      </c>
      <c r="L5588" s="12" t="str">
        <f>Data!P5588</f>
        <v>Recurrente</v>
      </c>
    </row>
    <row r="5589">
      <c r="A5589" s="11">
        <v>5588.0</v>
      </c>
      <c r="B5589" s="14">
        <f>Data!D5589</f>
        <v>44454</v>
      </c>
      <c r="C5589" s="12">
        <f>IFERROR(VLOOKUP(Data!B5589, Minorista!$A$2:$B$100, 2, FALSE), "")</f>
        <v>3</v>
      </c>
      <c r="D5589" s="12">
        <f t="array" ref="D5589">INDEX(Producto!$A$2:$A$500, MATCH(Data!H5589, Producto!$B$2:$B$500, 0))</f>
        <v>5</v>
      </c>
      <c r="E5589" s="12">
        <f>VLOOKUP(Data!E5589 &amp; Data!F5589 &amp; Data!G5589, Ubicacion!$A$2:$B$1000, 2, FALSE)</f>
        <v>24</v>
      </c>
      <c r="F5589" s="15">
        <f>Data!J5589</f>
        <v>128</v>
      </c>
      <c r="G5589" s="16">
        <f>Data!I5589</f>
        <v>41</v>
      </c>
      <c r="H5589" s="17">
        <f>Data!K5589</f>
        <v>5248</v>
      </c>
      <c r="I5589" s="17">
        <f>Data!L5589</f>
        <v>2624</v>
      </c>
      <c r="J5589" s="12" t="str">
        <f>Data!N5589</f>
        <v>Online</v>
      </c>
      <c r="K5589" s="12" t="str">
        <f>Data!O5589</f>
        <v>Tarjeta</v>
      </c>
      <c r="L5589" s="12" t="str">
        <f>Data!P5589</f>
        <v>Nuevo</v>
      </c>
    </row>
    <row r="5590">
      <c r="A5590" s="11">
        <v>5589.0</v>
      </c>
      <c r="B5590" s="14">
        <f>Data!D5590</f>
        <v>44454</v>
      </c>
      <c r="C5590" s="12">
        <f>IFERROR(VLOOKUP(Data!B5590, Minorista!$A$2:$B$100, 2, FALSE), "")</f>
        <v>3</v>
      </c>
      <c r="D5590" s="12">
        <f t="array" ref="D5590">INDEX(Producto!$A$2:$A$500, MATCH(Data!H5590, Producto!$B$2:$B$500, 0))</f>
        <v>6</v>
      </c>
      <c r="E5590" s="12">
        <f>VLOOKUP(Data!E5590 &amp; Data!F5590 &amp; Data!G5590, Ubicacion!$A$2:$B$1000, 2, FALSE)</f>
        <v>24</v>
      </c>
      <c r="F5590" s="15">
        <f>Data!J5590</f>
        <v>173</v>
      </c>
      <c r="G5590" s="16">
        <f>Data!I5590</f>
        <v>48</v>
      </c>
      <c r="H5590" s="17">
        <f>Data!K5590</f>
        <v>8304</v>
      </c>
      <c r="I5590" s="17">
        <f>Data!L5590</f>
        <v>5397.6</v>
      </c>
      <c r="J5590" s="12" t="str">
        <f>Data!N5590</f>
        <v>Online</v>
      </c>
      <c r="K5590" s="12" t="str">
        <f>Data!O5590</f>
        <v>Tarjeta</v>
      </c>
      <c r="L5590" s="12" t="str">
        <f>Data!P5590</f>
        <v>Recurrente</v>
      </c>
    </row>
    <row r="5591">
      <c r="A5591" s="11">
        <v>5590.0</v>
      </c>
      <c r="B5591" s="14">
        <f>Data!D5591</f>
        <v>44486</v>
      </c>
      <c r="C5591" s="12">
        <f>IFERROR(VLOOKUP(Data!B5591, Minorista!$A$2:$B$100, 2, FALSE), "")</f>
        <v>3</v>
      </c>
      <c r="D5591" s="12">
        <f t="array" ref="D5591">INDEX(Producto!$A$2:$A$500, MATCH(Data!H5591, Producto!$B$2:$B$500, 0))</f>
        <v>1</v>
      </c>
      <c r="E5591" s="12">
        <f>VLOOKUP(Data!E5591 &amp; Data!F5591 &amp; Data!G5591, Ubicacion!$A$2:$B$1000, 2, FALSE)</f>
        <v>24</v>
      </c>
      <c r="F5591" s="15">
        <f>Data!J5591</f>
        <v>225</v>
      </c>
      <c r="G5591" s="16">
        <f>Data!I5591</f>
        <v>49</v>
      </c>
      <c r="H5591" s="17">
        <f>Data!K5591</f>
        <v>11025</v>
      </c>
      <c r="I5591" s="17">
        <f>Data!L5591</f>
        <v>6725.25</v>
      </c>
      <c r="J5591" s="12" t="str">
        <f>Data!N5591</f>
        <v>Online</v>
      </c>
      <c r="K5591" s="12" t="str">
        <f>Data!O5591</f>
        <v>Tarjeta</v>
      </c>
      <c r="L5591" s="12" t="str">
        <f>Data!P5591</f>
        <v>Nuevo</v>
      </c>
    </row>
    <row r="5592">
      <c r="A5592" s="11">
        <v>5591.0</v>
      </c>
      <c r="B5592" s="14">
        <f>Data!D5592</f>
        <v>44486</v>
      </c>
      <c r="C5592" s="12">
        <f>IFERROR(VLOOKUP(Data!B5592, Minorista!$A$2:$B$100, 2, FALSE), "")</f>
        <v>3</v>
      </c>
      <c r="D5592" s="12">
        <f t="array" ref="D5592">INDEX(Producto!$A$2:$A$500, MATCH(Data!H5592, Producto!$B$2:$B$500, 0))</f>
        <v>2</v>
      </c>
      <c r="E5592" s="12">
        <f>VLOOKUP(Data!E5592 &amp; Data!F5592 &amp; Data!G5592, Ubicacion!$A$2:$B$1000, 2, FALSE)</f>
        <v>24</v>
      </c>
      <c r="F5592" s="15">
        <f>Data!J5592</f>
        <v>167</v>
      </c>
      <c r="G5592" s="16">
        <f>Data!I5592</f>
        <v>37</v>
      </c>
      <c r="H5592" s="17">
        <f>Data!K5592</f>
        <v>6179</v>
      </c>
      <c r="I5592" s="17">
        <f>Data!L5592</f>
        <v>3151.29</v>
      </c>
      <c r="J5592" s="12" t="str">
        <f>Data!N5592</f>
        <v>Online</v>
      </c>
      <c r="K5592" s="12" t="str">
        <f>Data!O5592</f>
        <v>Transferencia bancaria</v>
      </c>
      <c r="L5592" s="12" t="str">
        <f>Data!P5592</f>
        <v>Nuevo</v>
      </c>
    </row>
    <row r="5593">
      <c r="A5593" s="11">
        <v>5592.0</v>
      </c>
      <c r="B5593" s="14">
        <f>Data!D5593</f>
        <v>44486</v>
      </c>
      <c r="C5593" s="12">
        <f>IFERROR(VLOOKUP(Data!B5593, Minorista!$A$2:$B$100, 2, FALSE), "")</f>
        <v>3</v>
      </c>
      <c r="D5593" s="12">
        <f t="array" ref="D5593">INDEX(Producto!$A$2:$A$500, MATCH(Data!H5593, Producto!$B$2:$B$500, 0))</f>
        <v>3</v>
      </c>
      <c r="E5593" s="12">
        <f>VLOOKUP(Data!E5593 &amp; Data!F5593 &amp; Data!G5593, Ubicacion!$A$2:$B$1000, 2, FALSE)</f>
        <v>24</v>
      </c>
      <c r="F5593" s="15">
        <f>Data!J5593</f>
        <v>123</v>
      </c>
      <c r="G5593" s="16">
        <f>Data!I5593</f>
        <v>37</v>
      </c>
      <c r="H5593" s="17">
        <f>Data!K5593</f>
        <v>4551</v>
      </c>
      <c r="I5593" s="17">
        <f>Data!L5593</f>
        <v>2047.95</v>
      </c>
      <c r="J5593" s="12" t="str">
        <f>Data!N5593</f>
        <v>Online</v>
      </c>
      <c r="K5593" s="12" t="str">
        <f>Data!O5593</f>
        <v>Transferencia bancaria</v>
      </c>
      <c r="L5593" s="12" t="str">
        <f>Data!P5593</f>
        <v>Recurrente</v>
      </c>
    </row>
    <row r="5594">
      <c r="A5594" s="11">
        <v>5593.0</v>
      </c>
      <c r="B5594" s="14">
        <f>Data!D5594</f>
        <v>44486</v>
      </c>
      <c r="C5594" s="12">
        <f>IFERROR(VLOOKUP(Data!B5594, Minorista!$A$2:$B$100, 2, FALSE), "")</f>
        <v>3</v>
      </c>
      <c r="D5594" s="12">
        <f t="array" ref="D5594">INDEX(Producto!$A$2:$A$500, MATCH(Data!H5594, Producto!$B$2:$B$500, 0))</f>
        <v>4</v>
      </c>
      <c r="E5594" s="12">
        <f>VLOOKUP(Data!E5594 &amp; Data!F5594 &amp; Data!G5594, Ubicacion!$A$2:$B$1000, 2, FALSE)</f>
        <v>24</v>
      </c>
      <c r="F5594" s="15">
        <f>Data!J5594</f>
        <v>116</v>
      </c>
      <c r="G5594" s="16">
        <f>Data!I5594</f>
        <v>38</v>
      </c>
      <c r="H5594" s="17">
        <f>Data!K5594</f>
        <v>4408</v>
      </c>
      <c r="I5594" s="17">
        <f>Data!L5594</f>
        <v>2204</v>
      </c>
      <c r="J5594" s="12" t="str">
        <f>Data!N5594</f>
        <v>Online</v>
      </c>
      <c r="K5594" s="12" t="str">
        <f>Data!O5594</f>
        <v>Efectivo</v>
      </c>
      <c r="L5594" s="12" t="str">
        <f>Data!P5594</f>
        <v>Nuevo</v>
      </c>
    </row>
    <row r="5595">
      <c r="A5595" s="11">
        <v>5594.0</v>
      </c>
      <c r="B5595" s="14">
        <f>Data!D5595</f>
        <v>44486</v>
      </c>
      <c r="C5595" s="12">
        <f>IFERROR(VLOOKUP(Data!B5595, Minorista!$A$2:$B$100, 2, FALSE), "")</f>
        <v>3</v>
      </c>
      <c r="D5595" s="12">
        <f t="array" ref="D5595">INDEX(Producto!$A$2:$A$500, MATCH(Data!H5595, Producto!$B$2:$B$500, 0))</f>
        <v>5</v>
      </c>
      <c r="E5595" s="12">
        <f>VLOOKUP(Data!E5595 &amp; Data!F5595 &amp; Data!G5595, Ubicacion!$A$2:$B$1000, 2, FALSE)</f>
        <v>24</v>
      </c>
      <c r="F5595" s="15">
        <f>Data!J5595</f>
        <v>112</v>
      </c>
      <c r="G5595" s="16">
        <f>Data!I5595</f>
        <v>48</v>
      </c>
      <c r="H5595" s="17">
        <f>Data!K5595</f>
        <v>5376</v>
      </c>
      <c r="I5595" s="17">
        <f>Data!L5595</f>
        <v>2956.8</v>
      </c>
      <c r="J5595" s="12" t="str">
        <f>Data!N5595</f>
        <v>Online</v>
      </c>
      <c r="K5595" s="12" t="str">
        <f>Data!O5595</f>
        <v>Tarjeta</v>
      </c>
      <c r="L5595" s="12" t="str">
        <f>Data!P5595</f>
        <v>Recurrente</v>
      </c>
    </row>
    <row r="5596">
      <c r="A5596" s="11">
        <v>5595.0</v>
      </c>
      <c r="B5596" s="14">
        <f>Data!D5596</f>
        <v>44486</v>
      </c>
      <c r="C5596" s="12">
        <f>IFERROR(VLOOKUP(Data!B5596, Minorista!$A$2:$B$100, 2, FALSE), "")</f>
        <v>3</v>
      </c>
      <c r="D5596" s="12">
        <f t="array" ref="D5596">INDEX(Producto!$A$2:$A$500, MATCH(Data!H5596, Producto!$B$2:$B$500, 0))</f>
        <v>6</v>
      </c>
      <c r="E5596" s="12">
        <f>VLOOKUP(Data!E5596 &amp; Data!F5596 &amp; Data!G5596, Ubicacion!$A$2:$B$1000, 2, FALSE)</f>
        <v>24</v>
      </c>
      <c r="F5596" s="15">
        <f>Data!J5596</f>
        <v>137</v>
      </c>
      <c r="G5596" s="16">
        <f>Data!I5596</f>
        <v>52</v>
      </c>
      <c r="H5596" s="17">
        <f>Data!K5596</f>
        <v>7124</v>
      </c>
      <c r="I5596" s="17">
        <f>Data!L5596</f>
        <v>4986.8</v>
      </c>
      <c r="J5596" s="12" t="str">
        <f>Data!N5596</f>
        <v>Online</v>
      </c>
      <c r="K5596" s="12" t="str">
        <f>Data!O5596</f>
        <v>Transferencia bancaria</v>
      </c>
      <c r="L5596" s="12" t="str">
        <f>Data!P5596</f>
        <v>Recurrente</v>
      </c>
    </row>
    <row r="5597">
      <c r="A5597" s="11">
        <v>5596.0</v>
      </c>
      <c r="B5597" s="14">
        <f>Data!D5597</f>
        <v>44516</v>
      </c>
      <c r="C5597" s="12">
        <f>IFERROR(VLOOKUP(Data!B5597, Minorista!$A$2:$B$100, 2, FALSE), "")</f>
        <v>3</v>
      </c>
      <c r="D5597" s="12">
        <f t="array" ref="D5597">INDEX(Producto!$A$2:$A$500, MATCH(Data!H5597, Producto!$B$2:$B$500, 0))</f>
        <v>1</v>
      </c>
      <c r="E5597" s="12">
        <f>VLOOKUP(Data!E5597 &amp; Data!F5597 &amp; Data!G5597, Ubicacion!$A$2:$B$1000, 2, FALSE)</f>
        <v>24</v>
      </c>
      <c r="F5597" s="15">
        <f>Data!J5597</f>
        <v>196</v>
      </c>
      <c r="G5597" s="16">
        <f>Data!I5597</f>
        <v>49</v>
      </c>
      <c r="H5597" s="17">
        <f>Data!K5597</f>
        <v>9604</v>
      </c>
      <c r="I5597" s="17">
        <f>Data!L5597</f>
        <v>6050.52</v>
      </c>
      <c r="J5597" s="12" t="str">
        <f>Data!N5597</f>
        <v>Online</v>
      </c>
      <c r="K5597" s="12" t="str">
        <f>Data!O5597</f>
        <v>Tarjeta</v>
      </c>
      <c r="L5597" s="12" t="str">
        <f>Data!P5597</f>
        <v>Nuevo</v>
      </c>
    </row>
    <row r="5598">
      <c r="A5598" s="11">
        <v>5597.0</v>
      </c>
      <c r="B5598" s="14">
        <f>Data!D5598</f>
        <v>44516</v>
      </c>
      <c r="C5598" s="12">
        <f>IFERROR(VLOOKUP(Data!B5598, Minorista!$A$2:$B$100, 2, FALSE), "")</f>
        <v>3</v>
      </c>
      <c r="D5598" s="12">
        <f t="array" ref="D5598">INDEX(Producto!$A$2:$A$500, MATCH(Data!H5598, Producto!$B$2:$B$500, 0))</f>
        <v>2</v>
      </c>
      <c r="E5598" s="12">
        <f>VLOOKUP(Data!E5598 &amp; Data!F5598 &amp; Data!G5598, Ubicacion!$A$2:$B$1000, 2, FALSE)</f>
        <v>24</v>
      </c>
      <c r="F5598" s="15">
        <f>Data!J5598</f>
        <v>145</v>
      </c>
      <c r="G5598" s="16">
        <f>Data!I5598</f>
        <v>42</v>
      </c>
      <c r="H5598" s="17">
        <f>Data!K5598</f>
        <v>6090</v>
      </c>
      <c r="I5598" s="17">
        <f>Data!L5598</f>
        <v>3349.5</v>
      </c>
      <c r="J5598" s="12" t="str">
        <f>Data!N5598</f>
        <v>Online</v>
      </c>
      <c r="K5598" s="12" t="str">
        <f>Data!O5598</f>
        <v>Transferencia bancaria</v>
      </c>
      <c r="L5598" s="12" t="str">
        <f>Data!P5598</f>
        <v>Nuevo</v>
      </c>
    </row>
    <row r="5599">
      <c r="A5599" s="11">
        <v>5598.0</v>
      </c>
      <c r="B5599" s="14">
        <f>Data!D5599</f>
        <v>44516</v>
      </c>
      <c r="C5599" s="12">
        <f>IFERROR(VLOOKUP(Data!B5599, Minorista!$A$2:$B$100, 2, FALSE), "")</f>
        <v>3</v>
      </c>
      <c r="D5599" s="12">
        <f t="array" ref="D5599">INDEX(Producto!$A$2:$A$500, MATCH(Data!H5599, Producto!$B$2:$B$500, 0))</f>
        <v>3</v>
      </c>
      <c r="E5599" s="12">
        <f>VLOOKUP(Data!E5599 &amp; Data!F5599 &amp; Data!G5599, Ubicacion!$A$2:$B$1000, 2, FALSE)</f>
        <v>24</v>
      </c>
      <c r="F5599" s="15">
        <f>Data!J5599</f>
        <v>120</v>
      </c>
      <c r="G5599" s="16">
        <f>Data!I5599</f>
        <v>43</v>
      </c>
      <c r="H5599" s="17">
        <f>Data!K5599</f>
        <v>5160</v>
      </c>
      <c r="I5599" s="17">
        <f>Data!L5599</f>
        <v>2322</v>
      </c>
      <c r="J5599" s="12" t="str">
        <f>Data!N5599</f>
        <v>Online</v>
      </c>
      <c r="K5599" s="12" t="str">
        <f>Data!O5599</f>
        <v>Efectivo</v>
      </c>
      <c r="L5599" s="12" t="str">
        <f>Data!P5599</f>
        <v>Nuevo</v>
      </c>
    </row>
    <row r="5600">
      <c r="A5600" s="11">
        <v>5599.0</v>
      </c>
      <c r="B5600" s="14">
        <f>Data!D5600</f>
        <v>44516</v>
      </c>
      <c r="C5600" s="12">
        <f>IFERROR(VLOOKUP(Data!B5600, Minorista!$A$2:$B$100, 2, FALSE), "")</f>
        <v>3</v>
      </c>
      <c r="D5600" s="12">
        <f t="array" ref="D5600">INDEX(Producto!$A$2:$A$500, MATCH(Data!H5600, Producto!$B$2:$B$500, 0))</f>
        <v>4</v>
      </c>
      <c r="E5600" s="12">
        <f>VLOOKUP(Data!E5600 &amp; Data!F5600 &amp; Data!G5600, Ubicacion!$A$2:$B$1000, 2, FALSE)</f>
        <v>24</v>
      </c>
      <c r="F5600" s="15">
        <f>Data!J5600</f>
        <v>138</v>
      </c>
      <c r="G5600" s="16">
        <f>Data!I5600</f>
        <v>41</v>
      </c>
      <c r="H5600" s="17">
        <f>Data!K5600</f>
        <v>5658</v>
      </c>
      <c r="I5600" s="17">
        <f>Data!L5600</f>
        <v>2772.42</v>
      </c>
      <c r="J5600" s="12" t="str">
        <f>Data!N5600</f>
        <v>Online</v>
      </c>
      <c r="K5600" s="12" t="str">
        <f>Data!O5600</f>
        <v>Transferencia bancaria</v>
      </c>
      <c r="L5600" s="12" t="str">
        <f>Data!P5600</f>
        <v>Nuevo</v>
      </c>
    </row>
    <row r="5601">
      <c r="A5601" s="11">
        <v>5600.0</v>
      </c>
      <c r="B5601" s="14">
        <f>Data!D5601</f>
        <v>44516</v>
      </c>
      <c r="C5601" s="12">
        <f>IFERROR(VLOOKUP(Data!B5601, Minorista!$A$2:$B$100, 2, FALSE), "")</f>
        <v>3</v>
      </c>
      <c r="D5601" s="12">
        <f t="array" ref="D5601">INDEX(Producto!$A$2:$A$500, MATCH(Data!H5601, Producto!$B$2:$B$500, 0))</f>
        <v>5</v>
      </c>
      <c r="E5601" s="12">
        <f>VLOOKUP(Data!E5601 &amp; Data!F5601 &amp; Data!G5601, Ubicacion!$A$2:$B$1000, 2, FALSE)</f>
        <v>24</v>
      </c>
      <c r="F5601" s="15">
        <f>Data!J5601</f>
        <v>126</v>
      </c>
      <c r="G5601" s="16">
        <f>Data!I5601</f>
        <v>59</v>
      </c>
      <c r="H5601" s="17">
        <f>Data!K5601</f>
        <v>7434</v>
      </c>
      <c r="I5601" s="17">
        <f>Data!L5601</f>
        <v>4088.7</v>
      </c>
      <c r="J5601" s="12" t="str">
        <f>Data!N5601</f>
        <v>Online</v>
      </c>
      <c r="K5601" s="12" t="str">
        <f>Data!O5601</f>
        <v>Tarjeta</v>
      </c>
      <c r="L5601" s="12" t="str">
        <f>Data!P5601</f>
        <v>Nuevo</v>
      </c>
    </row>
    <row r="5602">
      <c r="A5602" s="11">
        <v>5601.0</v>
      </c>
      <c r="B5602" s="14">
        <f>Data!D5602</f>
        <v>44516</v>
      </c>
      <c r="C5602" s="12">
        <f>IFERROR(VLOOKUP(Data!B5602, Minorista!$A$2:$B$100, 2, FALSE), "")</f>
        <v>3</v>
      </c>
      <c r="D5602" s="12">
        <f t="array" ref="D5602">INDEX(Producto!$A$2:$A$500, MATCH(Data!H5602, Producto!$B$2:$B$500, 0))</f>
        <v>6</v>
      </c>
      <c r="E5602" s="12">
        <f>VLOOKUP(Data!E5602 &amp; Data!F5602 &amp; Data!G5602, Ubicacion!$A$2:$B$1000, 2, FALSE)</f>
        <v>24</v>
      </c>
      <c r="F5602" s="15">
        <f>Data!J5602</f>
        <v>169</v>
      </c>
      <c r="G5602" s="16">
        <f>Data!I5602</f>
        <v>59</v>
      </c>
      <c r="H5602" s="17">
        <f>Data!K5602</f>
        <v>9971</v>
      </c>
      <c r="I5602" s="17">
        <f>Data!L5602</f>
        <v>6879.99</v>
      </c>
      <c r="J5602" s="12" t="str">
        <f>Data!N5602</f>
        <v>Online</v>
      </c>
      <c r="K5602" s="12" t="str">
        <f>Data!O5602</f>
        <v>Transferencia bancaria</v>
      </c>
      <c r="L5602" s="12" t="str">
        <f>Data!P5602</f>
        <v>Nuevo</v>
      </c>
    </row>
    <row r="5603">
      <c r="A5603" s="11">
        <v>5602.0</v>
      </c>
      <c r="B5603" s="14">
        <f>Data!D5603</f>
        <v>44545</v>
      </c>
      <c r="C5603" s="12">
        <f>IFERROR(VLOOKUP(Data!B5603, Minorista!$A$2:$B$100, 2, FALSE), "")</f>
        <v>3</v>
      </c>
      <c r="D5603" s="12">
        <f t="array" ref="D5603">INDEX(Producto!$A$2:$A$500, MATCH(Data!H5603, Producto!$B$2:$B$500, 0))</f>
        <v>1</v>
      </c>
      <c r="E5603" s="12">
        <f>VLOOKUP(Data!E5603 &amp; Data!F5603 &amp; Data!G5603, Ubicacion!$A$2:$B$1000, 2, FALSE)</f>
        <v>24</v>
      </c>
      <c r="F5603" s="15">
        <f>Data!J5603</f>
        <v>255</v>
      </c>
      <c r="G5603" s="16">
        <f>Data!I5603</f>
        <v>55</v>
      </c>
      <c r="H5603" s="17">
        <f>Data!K5603</f>
        <v>14025</v>
      </c>
      <c r="I5603" s="17">
        <f>Data!L5603</f>
        <v>8555.25</v>
      </c>
      <c r="J5603" s="12" t="str">
        <f>Data!N5603</f>
        <v>Online</v>
      </c>
      <c r="K5603" s="12" t="str">
        <f>Data!O5603</f>
        <v>Tarjeta</v>
      </c>
      <c r="L5603" s="12" t="str">
        <f>Data!P5603</f>
        <v>Recurrente</v>
      </c>
    </row>
    <row r="5604">
      <c r="A5604" s="11">
        <v>5603.0</v>
      </c>
      <c r="B5604" s="14">
        <f>Data!D5604</f>
        <v>44545</v>
      </c>
      <c r="C5604" s="12">
        <f>IFERROR(VLOOKUP(Data!B5604, Minorista!$A$2:$B$100, 2, FALSE), "")</f>
        <v>3</v>
      </c>
      <c r="D5604" s="12">
        <f t="array" ref="D5604">INDEX(Producto!$A$2:$A$500, MATCH(Data!H5604, Producto!$B$2:$B$500, 0))</f>
        <v>2</v>
      </c>
      <c r="E5604" s="12">
        <f>VLOOKUP(Data!E5604 &amp; Data!F5604 &amp; Data!G5604, Ubicacion!$A$2:$B$1000, 2, FALSE)</f>
        <v>24</v>
      </c>
      <c r="F5604" s="15">
        <f>Data!J5604</f>
        <v>176</v>
      </c>
      <c r="G5604" s="16">
        <f>Data!I5604</f>
        <v>46</v>
      </c>
      <c r="H5604" s="17">
        <f>Data!K5604</f>
        <v>8096</v>
      </c>
      <c r="I5604" s="17">
        <f>Data!L5604</f>
        <v>4290.88</v>
      </c>
      <c r="J5604" s="12" t="str">
        <f>Data!N5604</f>
        <v>Online</v>
      </c>
      <c r="K5604" s="12" t="str">
        <f>Data!O5604</f>
        <v>Efectivo</v>
      </c>
      <c r="L5604" s="12" t="str">
        <f>Data!P5604</f>
        <v>Nuevo</v>
      </c>
    </row>
    <row r="5605">
      <c r="A5605" s="11">
        <v>5604.0</v>
      </c>
      <c r="B5605" s="14">
        <f>Data!D5605</f>
        <v>44545</v>
      </c>
      <c r="C5605" s="12">
        <f>IFERROR(VLOOKUP(Data!B5605, Minorista!$A$2:$B$100, 2, FALSE), "")</f>
        <v>1</v>
      </c>
      <c r="D5605" s="12">
        <f t="array" ref="D5605">INDEX(Producto!$A$2:$A$500, MATCH(Data!H5605, Producto!$B$2:$B$500, 0))</f>
        <v>3</v>
      </c>
      <c r="E5605" s="12">
        <f>VLOOKUP(Data!E5605 &amp; Data!F5605 &amp; Data!G5605, Ubicacion!$A$2:$B$1000, 2, FALSE)</f>
        <v>24</v>
      </c>
      <c r="F5605" s="15">
        <f>Data!J5605</f>
        <v>168</v>
      </c>
      <c r="G5605" s="16">
        <f>Data!I5605</f>
        <v>48</v>
      </c>
      <c r="H5605" s="17">
        <f>Data!K5605</f>
        <v>8064</v>
      </c>
      <c r="I5605" s="17">
        <f>Data!L5605</f>
        <v>3628.8</v>
      </c>
      <c r="J5605" s="12" t="str">
        <f>Data!N5605</f>
        <v>Online</v>
      </c>
      <c r="K5605" s="12" t="str">
        <f>Data!O5605</f>
        <v>Tarjeta</v>
      </c>
      <c r="L5605" s="12" t="str">
        <f>Data!P5605</f>
        <v>Nuevo</v>
      </c>
    </row>
    <row r="5606">
      <c r="A5606" s="11">
        <v>5605.0</v>
      </c>
      <c r="B5606" s="14">
        <f>Data!D5606</f>
        <v>44545</v>
      </c>
      <c r="C5606" s="12">
        <f>IFERROR(VLOOKUP(Data!B5606, Minorista!$A$2:$B$100, 2, FALSE), "")</f>
        <v>1</v>
      </c>
      <c r="D5606" s="12">
        <f t="array" ref="D5606">INDEX(Producto!$A$2:$A$500, MATCH(Data!H5606, Producto!$B$2:$B$500, 0))</f>
        <v>4</v>
      </c>
      <c r="E5606" s="12">
        <f>VLOOKUP(Data!E5606 &amp; Data!F5606 &amp; Data!G5606, Ubicacion!$A$2:$B$1000, 2, FALSE)</f>
        <v>24</v>
      </c>
      <c r="F5606" s="15">
        <f>Data!J5606</f>
        <v>138</v>
      </c>
      <c r="G5606" s="16">
        <f>Data!I5606</f>
        <v>48</v>
      </c>
      <c r="H5606" s="17">
        <f>Data!K5606</f>
        <v>6624</v>
      </c>
      <c r="I5606" s="17">
        <f>Data!L5606</f>
        <v>3179.52</v>
      </c>
      <c r="J5606" s="12" t="str">
        <f>Data!N5606</f>
        <v>Online</v>
      </c>
      <c r="K5606" s="12" t="str">
        <f>Data!O5606</f>
        <v>Tarjeta</v>
      </c>
      <c r="L5606" s="12" t="str">
        <f>Data!P5606</f>
        <v>Nuevo</v>
      </c>
    </row>
    <row r="5607">
      <c r="A5607" s="11">
        <v>5606.0</v>
      </c>
      <c r="B5607" s="14">
        <f>Data!D5607</f>
        <v>44545</v>
      </c>
      <c r="C5607" s="12">
        <f>IFERROR(VLOOKUP(Data!B5607, Minorista!$A$2:$B$100, 2, FALSE), "")</f>
        <v>1</v>
      </c>
      <c r="D5607" s="12">
        <f t="array" ref="D5607">INDEX(Producto!$A$2:$A$500, MATCH(Data!H5607, Producto!$B$2:$B$500, 0))</f>
        <v>5</v>
      </c>
      <c r="E5607" s="12">
        <f>VLOOKUP(Data!E5607 &amp; Data!F5607 &amp; Data!G5607, Ubicacion!$A$2:$B$1000, 2, FALSE)</f>
        <v>24</v>
      </c>
      <c r="F5607" s="15">
        <f>Data!J5607</f>
        <v>143</v>
      </c>
      <c r="G5607" s="16">
        <f>Data!I5607</f>
        <v>55</v>
      </c>
      <c r="H5607" s="17">
        <f>Data!K5607</f>
        <v>7865</v>
      </c>
      <c r="I5607" s="17">
        <f>Data!L5607</f>
        <v>4089.8</v>
      </c>
      <c r="J5607" s="12" t="str">
        <f>Data!N5607</f>
        <v>Online</v>
      </c>
      <c r="K5607" s="12" t="str">
        <f>Data!O5607</f>
        <v>Transferencia bancaria</v>
      </c>
      <c r="L5607" s="12" t="str">
        <f>Data!P5607</f>
        <v>Recurrente</v>
      </c>
    </row>
    <row r="5608">
      <c r="A5608" s="11">
        <v>5607.0</v>
      </c>
      <c r="B5608" s="14">
        <f>Data!D5608</f>
        <v>44545</v>
      </c>
      <c r="C5608" s="12">
        <f>IFERROR(VLOOKUP(Data!B5608, Minorista!$A$2:$B$100, 2, FALSE), "")</f>
        <v>1</v>
      </c>
      <c r="D5608" s="12">
        <f t="array" ref="D5608">INDEX(Producto!$A$2:$A$500, MATCH(Data!H5608, Producto!$B$2:$B$500, 0))</f>
        <v>6</v>
      </c>
      <c r="E5608" s="12">
        <f>VLOOKUP(Data!E5608 &amp; Data!F5608 &amp; Data!G5608, Ubicacion!$A$2:$B$1000, 2, FALSE)</f>
        <v>24</v>
      </c>
      <c r="F5608" s="15">
        <f>Data!J5608</f>
        <v>163</v>
      </c>
      <c r="G5608" s="16">
        <f>Data!I5608</f>
        <v>59</v>
      </c>
      <c r="H5608" s="17">
        <f>Data!K5608</f>
        <v>9617</v>
      </c>
      <c r="I5608" s="17">
        <f>Data!L5608</f>
        <v>6251.05</v>
      </c>
      <c r="J5608" s="12" t="str">
        <f>Data!N5608</f>
        <v>Online</v>
      </c>
      <c r="K5608" s="12" t="str">
        <f>Data!O5608</f>
        <v>Tarjeta</v>
      </c>
      <c r="L5608" s="12" t="str">
        <f>Data!P5608</f>
        <v>Recurrente</v>
      </c>
    </row>
    <row r="5609">
      <c r="A5609" s="11">
        <v>5608.0</v>
      </c>
      <c r="B5609" s="14">
        <f>Data!D5609</f>
        <v>44214</v>
      </c>
      <c r="C5609" s="12">
        <f>IFERROR(VLOOKUP(Data!B5609, Minorista!$A$2:$B$100, 2, FALSE), "")</f>
        <v>1</v>
      </c>
      <c r="D5609" s="12">
        <f t="array" ref="D5609">INDEX(Producto!$A$2:$A$500, MATCH(Data!H5609, Producto!$B$2:$B$500, 0))</f>
        <v>1</v>
      </c>
      <c r="E5609" s="12">
        <f>VLOOKUP(Data!E5609 &amp; Data!F5609 &amp; Data!G5609, Ubicacion!$A$2:$B$1000, 2, FALSE)</f>
        <v>24</v>
      </c>
      <c r="F5609" s="15">
        <f>Data!J5609</f>
        <v>156</v>
      </c>
      <c r="G5609" s="16">
        <f>Data!I5609</f>
        <v>27</v>
      </c>
      <c r="H5609" s="17">
        <f>Data!K5609</f>
        <v>4212</v>
      </c>
      <c r="I5609" s="17">
        <f>Data!L5609</f>
        <v>2106</v>
      </c>
      <c r="J5609" s="12" t="str">
        <f>Data!N5609</f>
        <v>Online</v>
      </c>
      <c r="K5609" s="12" t="str">
        <f>Data!O5609</f>
        <v>Transferencia bancaria</v>
      </c>
      <c r="L5609" s="12" t="str">
        <f>Data!P5609</f>
        <v>Nuevo</v>
      </c>
    </row>
    <row r="5610">
      <c r="A5610" s="11">
        <v>5609.0</v>
      </c>
      <c r="B5610" s="14">
        <f>Data!D5610</f>
        <v>44214</v>
      </c>
      <c r="C5610" s="12">
        <f>IFERROR(VLOOKUP(Data!B5610, Minorista!$A$2:$B$100, 2, FALSE), "")</f>
        <v>1</v>
      </c>
      <c r="D5610" s="12">
        <f t="array" ref="D5610">INDEX(Producto!$A$2:$A$500, MATCH(Data!H5610, Producto!$B$2:$B$500, 0))</f>
        <v>2</v>
      </c>
      <c r="E5610" s="12">
        <f>VLOOKUP(Data!E5610 &amp; Data!F5610 &amp; Data!G5610, Ubicacion!$A$2:$B$1000, 2, FALSE)</f>
        <v>24</v>
      </c>
      <c r="F5610" s="15">
        <f>Data!J5610</f>
        <v>123</v>
      </c>
      <c r="G5610" s="16">
        <f>Data!I5610</f>
        <v>29</v>
      </c>
      <c r="H5610" s="17">
        <f>Data!K5610</f>
        <v>3567</v>
      </c>
      <c r="I5610" s="17">
        <f>Data!L5610</f>
        <v>1676.49</v>
      </c>
      <c r="J5610" s="12" t="str">
        <f>Data!N5610</f>
        <v>Online</v>
      </c>
      <c r="K5610" s="12" t="str">
        <f>Data!O5610</f>
        <v>Tarjeta</v>
      </c>
      <c r="L5610" s="12" t="str">
        <f>Data!P5610</f>
        <v>Nuevo</v>
      </c>
    </row>
    <row r="5611">
      <c r="A5611" s="11">
        <v>5610.0</v>
      </c>
      <c r="B5611" s="14">
        <f>Data!D5611</f>
        <v>44214</v>
      </c>
      <c r="C5611" s="12">
        <f>IFERROR(VLOOKUP(Data!B5611, Minorista!$A$2:$B$100, 2, FALSE), "")</f>
        <v>1</v>
      </c>
      <c r="D5611" s="12">
        <f t="array" ref="D5611">INDEX(Producto!$A$2:$A$500, MATCH(Data!H5611, Producto!$B$2:$B$500, 0))</f>
        <v>3</v>
      </c>
      <c r="E5611" s="12">
        <f>VLOOKUP(Data!E5611 &amp; Data!F5611 &amp; Data!G5611, Ubicacion!$A$2:$B$1000, 2, FALSE)</f>
        <v>24</v>
      </c>
      <c r="F5611" s="15">
        <f>Data!J5611</f>
        <v>123</v>
      </c>
      <c r="G5611" s="16">
        <f>Data!I5611</f>
        <v>19</v>
      </c>
      <c r="H5611" s="17">
        <f>Data!K5611</f>
        <v>2337</v>
      </c>
      <c r="I5611" s="17">
        <f>Data!L5611</f>
        <v>1051.65</v>
      </c>
      <c r="J5611" s="12" t="str">
        <f>Data!N5611</f>
        <v>Online</v>
      </c>
      <c r="K5611" s="12" t="str">
        <f>Data!O5611</f>
        <v>Transferencia bancaria</v>
      </c>
      <c r="L5611" s="12" t="str">
        <f>Data!P5611</f>
        <v>Recurrente</v>
      </c>
    </row>
    <row r="5612">
      <c r="A5612" s="11">
        <v>5611.0</v>
      </c>
      <c r="B5612" s="14">
        <f>Data!D5612</f>
        <v>44214</v>
      </c>
      <c r="C5612" s="12">
        <f>IFERROR(VLOOKUP(Data!B5612, Minorista!$A$2:$B$100, 2, FALSE), "")</f>
        <v>1</v>
      </c>
      <c r="D5612" s="12">
        <f t="array" ref="D5612">INDEX(Producto!$A$2:$A$500, MATCH(Data!H5612, Producto!$B$2:$B$500, 0))</f>
        <v>4</v>
      </c>
      <c r="E5612" s="12">
        <f>VLOOKUP(Data!E5612 &amp; Data!F5612 &amp; Data!G5612, Ubicacion!$A$2:$B$1000, 2, FALSE)</f>
        <v>24</v>
      </c>
      <c r="F5612" s="15">
        <f>Data!J5612</f>
        <v>77</v>
      </c>
      <c r="G5612" s="16">
        <f>Data!I5612</f>
        <v>24</v>
      </c>
      <c r="H5612" s="17">
        <f>Data!K5612</f>
        <v>1848</v>
      </c>
      <c r="I5612" s="17">
        <f>Data!L5612</f>
        <v>960.96</v>
      </c>
      <c r="J5612" s="12" t="str">
        <f>Data!N5612</f>
        <v>Online</v>
      </c>
      <c r="K5612" s="12" t="str">
        <f>Data!O5612</f>
        <v>Tarjeta</v>
      </c>
      <c r="L5612" s="12" t="str">
        <f>Data!P5612</f>
        <v>Recurrente</v>
      </c>
    </row>
    <row r="5613">
      <c r="A5613" s="11">
        <v>5612.0</v>
      </c>
      <c r="B5613" s="14">
        <f>Data!D5613</f>
        <v>44214</v>
      </c>
      <c r="C5613" s="12">
        <f>IFERROR(VLOOKUP(Data!B5613, Minorista!$A$2:$B$100, 2, FALSE), "")</f>
        <v>1</v>
      </c>
      <c r="D5613" s="12">
        <f t="array" ref="D5613">INDEX(Producto!$A$2:$A$500, MATCH(Data!H5613, Producto!$B$2:$B$500, 0))</f>
        <v>5</v>
      </c>
      <c r="E5613" s="12">
        <f>VLOOKUP(Data!E5613 &amp; Data!F5613 &amp; Data!G5613, Ubicacion!$A$2:$B$1000, 2, FALSE)</f>
        <v>24</v>
      </c>
      <c r="F5613" s="15">
        <f>Data!J5613</f>
        <v>98</v>
      </c>
      <c r="G5613" s="16">
        <f>Data!I5613</f>
        <v>39</v>
      </c>
      <c r="H5613" s="17">
        <f>Data!K5613</f>
        <v>3822</v>
      </c>
      <c r="I5613" s="17">
        <f>Data!L5613</f>
        <v>1872.78</v>
      </c>
      <c r="J5613" s="12" t="str">
        <f>Data!N5613</f>
        <v>Online</v>
      </c>
      <c r="K5613" s="12" t="str">
        <f>Data!O5613</f>
        <v>Efectivo</v>
      </c>
      <c r="L5613" s="12" t="str">
        <f>Data!P5613</f>
        <v>Recurrente</v>
      </c>
    </row>
    <row r="5614">
      <c r="A5614" s="11">
        <v>5613.0</v>
      </c>
      <c r="B5614" s="14">
        <f>Data!D5614</f>
        <v>44214</v>
      </c>
      <c r="C5614" s="12">
        <f>IFERROR(VLOOKUP(Data!B5614, Minorista!$A$2:$B$100, 2, FALSE), "")</f>
        <v>1</v>
      </c>
      <c r="D5614" s="12">
        <f t="array" ref="D5614">INDEX(Producto!$A$2:$A$500, MATCH(Data!H5614, Producto!$B$2:$B$500, 0))</f>
        <v>6</v>
      </c>
      <c r="E5614" s="12">
        <f>VLOOKUP(Data!E5614 &amp; Data!F5614 &amp; Data!G5614, Ubicacion!$A$2:$B$1000, 2, FALSE)</f>
        <v>24</v>
      </c>
      <c r="F5614" s="15">
        <f>Data!J5614</f>
        <v>123</v>
      </c>
      <c r="G5614" s="16">
        <f>Data!I5614</f>
        <v>29</v>
      </c>
      <c r="H5614" s="17">
        <f>Data!K5614</f>
        <v>3567</v>
      </c>
      <c r="I5614" s="17">
        <f>Data!L5614</f>
        <v>2247.21</v>
      </c>
      <c r="J5614" s="12" t="str">
        <f>Data!N5614</f>
        <v>Online</v>
      </c>
      <c r="K5614" s="12" t="str">
        <f>Data!O5614</f>
        <v>Tarjeta</v>
      </c>
      <c r="L5614" s="12" t="str">
        <f>Data!P5614</f>
        <v>Recurrente</v>
      </c>
    </row>
    <row r="5615">
      <c r="A5615" s="11">
        <v>5614.0</v>
      </c>
      <c r="B5615" s="14">
        <f>Data!D5615</f>
        <v>44245</v>
      </c>
      <c r="C5615" s="12">
        <f>IFERROR(VLOOKUP(Data!B5615, Minorista!$A$2:$B$100, 2, FALSE), "")</f>
        <v>1</v>
      </c>
      <c r="D5615" s="12">
        <f t="array" ref="D5615">INDEX(Producto!$A$2:$A$500, MATCH(Data!H5615, Producto!$B$2:$B$500, 0))</f>
        <v>1</v>
      </c>
      <c r="E5615" s="12">
        <f>VLOOKUP(Data!E5615 &amp; Data!F5615 &amp; Data!G5615, Ubicacion!$A$2:$B$1000, 2, FALSE)</f>
        <v>24</v>
      </c>
      <c r="F5615" s="15">
        <f>Data!J5615</f>
        <v>182</v>
      </c>
      <c r="G5615" s="16">
        <f>Data!I5615</f>
        <v>29</v>
      </c>
      <c r="H5615" s="17">
        <f>Data!K5615</f>
        <v>5278</v>
      </c>
      <c r="I5615" s="17">
        <f>Data!L5615</f>
        <v>2797.34</v>
      </c>
      <c r="J5615" s="12" t="str">
        <f>Data!N5615</f>
        <v>Online</v>
      </c>
      <c r="K5615" s="12" t="str">
        <f>Data!O5615</f>
        <v>Transferencia bancaria</v>
      </c>
      <c r="L5615" s="12" t="str">
        <f>Data!P5615</f>
        <v>Nuevo</v>
      </c>
    </row>
    <row r="5616">
      <c r="A5616" s="11">
        <v>5615.0</v>
      </c>
      <c r="B5616" s="14">
        <f>Data!D5616</f>
        <v>44245</v>
      </c>
      <c r="C5616" s="12">
        <f>IFERROR(VLOOKUP(Data!B5616, Minorista!$A$2:$B$100, 2, FALSE), "")</f>
        <v>1</v>
      </c>
      <c r="D5616" s="12">
        <f t="array" ref="D5616">INDEX(Producto!$A$2:$A$500, MATCH(Data!H5616, Producto!$B$2:$B$500, 0))</f>
        <v>2</v>
      </c>
      <c r="E5616" s="12">
        <f>VLOOKUP(Data!E5616 &amp; Data!F5616 &amp; Data!G5616, Ubicacion!$A$2:$B$1000, 2, FALSE)</f>
        <v>24</v>
      </c>
      <c r="F5616" s="15">
        <f>Data!J5616</f>
        <v>94</v>
      </c>
      <c r="G5616" s="16">
        <f>Data!I5616</f>
        <v>28</v>
      </c>
      <c r="H5616" s="17">
        <f>Data!K5616</f>
        <v>2632</v>
      </c>
      <c r="I5616" s="17">
        <f>Data!L5616</f>
        <v>1289.68</v>
      </c>
      <c r="J5616" s="12" t="str">
        <f>Data!N5616</f>
        <v>Online</v>
      </c>
      <c r="K5616" s="12" t="str">
        <f>Data!O5616</f>
        <v>Tarjeta</v>
      </c>
      <c r="L5616" s="12" t="str">
        <f>Data!P5616</f>
        <v>Nuevo</v>
      </c>
    </row>
    <row r="5617">
      <c r="A5617" s="11">
        <v>5616.0</v>
      </c>
      <c r="B5617" s="14">
        <f>Data!D5617</f>
        <v>44245</v>
      </c>
      <c r="C5617" s="12">
        <f>IFERROR(VLOOKUP(Data!B5617, Minorista!$A$2:$B$100, 2, FALSE), "")</f>
        <v>1</v>
      </c>
      <c r="D5617" s="12">
        <f t="array" ref="D5617">INDEX(Producto!$A$2:$A$500, MATCH(Data!H5617, Producto!$B$2:$B$500, 0))</f>
        <v>3</v>
      </c>
      <c r="E5617" s="12">
        <f>VLOOKUP(Data!E5617 &amp; Data!F5617 &amp; Data!G5617, Ubicacion!$A$2:$B$1000, 2, FALSE)</f>
        <v>24</v>
      </c>
      <c r="F5617" s="15">
        <f>Data!J5617</f>
        <v>113</v>
      </c>
      <c r="G5617" s="16">
        <f>Data!I5617</f>
        <v>19</v>
      </c>
      <c r="H5617" s="17">
        <f>Data!K5617</f>
        <v>2147</v>
      </c>
      <c r="I5617" s="17">
        <f>Data!L5617</f>
        <v>966.15</v>
      </c>
      <c r="J5617" s="12" t="str">
        <f>Data!N5617</f>
        <v>Online</v>
      </c>
      <c r="K5617" s="12" t="str">
        <f>Data!O5617</f>
        <v>Tarjeta</v>
      </c>
      <c r="L5617" s="12" t="str">
        <f>Data!P5617</f>
        <v>Nuevo</v>
      </c>
    </row>
    <row r="5618">
      <c r="A5618" s="11">
        <v>5617.0</v>
      </c>
      <c r="B5618" s="14">
        <f>Data!D5618</f>
        <v>44245</v>
      </c>
      <c r="C5618" s="12">
        <f>IFERROR(VLOOKUP(Data!B5618, Minorista!$A$2:$B$100, 2, FALSE), "")</f>
        <v>1</v>
      </c>
      <c r="D5618" s="12">
        <f t="array" ref="D5618">INDEX(Producto!$A$2:$A$500, MATCH(Data!H5618, Producto!$B$2:$B$500, 0))</f>
        <v>4</v>
      </c>
      <c r="E5618" s="12">
        <f>VLOOKUP(Data!E5618 &amp; Data!F5618 &amp; Data!G5618, Ubicacion!$A$2:$B$1000, 2, FALSE)</f>
        <v>25</v>
      </c>
      <c r="F5618" s="15">
        <f>Data!J5618</f>
        <v>70</v>
      </c>
      <c r="G5618" s="16">
        <f>Data!I5618</f>
        <v>24</v>
      </c>
      <c r="H5618" s="17">
        <f>Data!K5618</f>
        <v>1680</v>
      </c>
      <c r="I5618" s="17">
        <f>Data!L5618</f>
        <v>873.6</v>
      </c>
      <c r="J5618" s="12" t="str">
        <f>Data!N5618</f>
        <v>Online</v>
      </c>
      <c r="K5618" s="12" t="str">
        <f>Data!O5618</f>
        <v>Transferencia bancaria</v>
      </c>
      <c r="L5618" s="12" t="str">
        <f>Data!P5618</f>
        <v>Nuevo</v>
      </c>
    </row>
    <row r="5619">
      <c r="A5619" s="11">
        <v>5618.0</v>
      </c>
      <c r="B5619" s="14">
        <f>Data!D5619</f>
        <v>44245</v>
      </c>
      <c r="C5619" s="12">
        <f>IFERROR(VLOOKUP(Data!B5619, Minorista!$A$2:$B$100, 2, FALSE), "")</f>
        <v>1</v>
      </c>
      <c r="D5619" s="12">
        <f t="array" ref="D5619">INDEX(Producto!$A$2:$A$500, MATCH(Data!H5619, Producto!$B$2:$B$500, 0))</f>
        <v>5</v>
      </c>
      <c r="E5619" s="12">
        <f>VLOOKUP(Data!E5619 &amp; Data!F5619 &amp; Data!G5619, Ubicacion!$A$2:$B$1000, 2, FALSE)</f>
        <v>25</v>
      </c>
      <c r="F5619" s="15">
        <f>Data!J5619</f>
        <v>88</v>
      </c>
      <c r="G5619" s="16">
        <f>Data!I5619</f>
        <v>38</v>
      </c>
      <c r="H5619" s="17">
        <f>Data!K5619</f>
        <v>3344</v>
      </c>
      <c r="I5619" s="17">
        <f>Data!L5619</f>
        <v>1504.8</v>
      </c>
      <c r="J5619" s="12" t="str">
        <f>Data!N5619</f>
        <v>Online</v>
      </c>
      <c r="K5619" s="12" t="str">
        <f>Data!O5619</f>
        <v>Efectivo</v>
      </c>
      <c r="L5619" s="12" t="str">
        <f>Data!P5619</f>
        <v>Nuevo</v>
      </c>
    </row>
    <row r="5620">
      <c r="A5620" s="11">
        <v>5619.0</v>
      </c>
      <c r="B5620" s="14">
        <f>Data!D5620</f>
        <v>44245</v>
      </c>
      <c r="C5620" s="12">
        <f>IFERROR(VLOOKUP(Data!B5620, Minorista!$A$2:$B$100, 2, FALSE), "")</f>
        <v>1</v>
      </c>
      <c r="D5620" s="12">
        <f t="array" ref="D5620">INDEX(Producto!$A$2:$A$500, MATCH(Data!H5620, Producto!$B$2:$B$500, 0))</f>
        <v>6</v>
      </c>
      <c r="E5620" s="12">
        <f>VLOOKUP(Data!E5620 &amp; Data!F5620 &amp; Data!G5620, Ubicacion!$A$2:$B$1000, 2, FALSE)</f>
        <v>25</v>
      </c>
      <c r="F5620" s="15">
        <f>Data!J5620</f>
        <v>120</v>
      </c>
      <c r="G5620" s="16">
        <f>Data!I5620</f>
        <v>28</v>
      </c>
      <c r="H5620" s="17">
        <f>Data!K5620</f>
        <v>3360</v>
      </c>
      <c r="I5620" s="17">
        <f>Data!L5620</f>
        <v>2116.8</v>
      </c>
      <c r="J5620" s="12" t="str">
        <f>Data!N5620</f>
        <v>Online</v>
      </c>
      <c r="K5620" s="12" t="str">
        <f>Data!O5620</f>
        <v>Transferencia bancaria</v>
      </c>
      <c r="L5620" s="12" t="str">
        <f>Data!P5620</f>
        <v>Nuevo</v>
      </c>
    </row>
    <row r="5621">
      <c r="A5621" s="11">
        <v>5620.0</v>
      </c>
      <c r="B5621" s="14">
        <f>Data!D5621</f>
        <v>44272</v>
      </c>
      <c r="C5621" s="12">
        <f>IFERROR(VLOOKUP(Data!B5621, Minorista!$A$2:$B$100, 2, FALSE), "")</f>
        <v>1</v>
      </c>
      <c r="D5621" s="12">
        <f t="array" ref="D5621">INDEX(Producto!$A$2:$A$500, MATCH(Data!H5621, Producto!$B$2:$B$500, 0))</f>
        <v>1</v>
      </c>
      <c r="E5621" s="12">
        <f>VLOOKUP(Data!E5621 &amp; Data!F5621 &amp; Data!G5621, Ubicacion!$A$2:$B$1000, 2, FALSE)</f>
        <v>25</v>
      </c>
      <c r="F5621" s="15">
        <f>Data!J5621</f>
        <v>186</v>
      </c>
      <c r="G5621" s="16">
        <f>Data!I5621</f>
        <v>34</v>
      </c>
      <c r="H5621" s="17">
        <f>Data!K5621</f>
        <v>6324</v>
      </c>
      <c r="I5621" s="17">
        <f>Data!L5621</f>
        <v>3225.24</v>
      </c>
      <c r="J5621" s="12" t="str">
        <f>Data!N5621</f>
        <v>Online</v>
      </c>
      <c r="K5621" s="12" t="str">
        <f>Data!O5621</f>
        <v>Efectivo</v>
      </c>
      <c r="L5621" s="12" t="str">
        <f>Data!P5621</f>
        <v>Recurrente</v>
      </c>
    </row>
    <row r="5622">
      <c r="A5622" s="11">
        <v>5621.0</v>
      </c>
      <c r="B5622" s="14">
        <f>Data!D5622</f>
        <v>44272</v>
      </c>
      <c r="C5622" s="12">
        <f>IFERROR(VLOOKUP(Data!B5622, Minorista!$A$2:$B$100, 2, FALSE), "")</f>
        <v>1</v>
      </c>
      <c r="D5622" s="12">
        <f t="array" ref="D5622">INDEX(Producto!$A$2:$A$500, MATCH(Data!H5622, Producto!$B$2:$B$500, 0))</f>
        <v>2</v>
      </c>
      <c r="E5622" s="12">
        <f>VLOOKUP(Data!E5622 &amp; Data!F5622 &amp; Data!G5622, Ubicacion!$A$2:$B$1000, 2, FALSE)</f>
        <v>25</v>
      </c>
      <c r="F5622" s="15">
        <f>Data!J5622</f>
        <v>87</v>
      </c>
      <c r="G5622" s="16">
        <f>Data!I5622</f>
        <v>34</v>
      </c>
      <c r="H5622" s="17">
        <f>Data!K5622</f>
        <v>2958</v>
      </c>
      <c r="I5622" s="17">
        <f>Data!L5622</f>
        <v>1331.1</v>
      </c>
      <c r="J5622" s="12" t="str">
        <f>Data!N5622</f>
        <v>Online</v>
      </c>
      <c r="K5622" s="12" t="str">
        <f>Data!O5622</f>
        <v>Transferencia bancaria</v>
      </c>
      <c r="L5622" s="12" t="str">
        <f>Data!P5622</f>
        <v>Recurrente</v>
      </c>
    </row>
    <row r="5623">
      <c r="A5623" s="11">
        <v>5622.0</v>
      </c>
      <c r="B5623" s="14">
        <f>Data!D5623</f>
        <v>44272</v>
      </c>
      <c r="C5623" s="12">
        <f>IFERROR(VLOOKUP(Data!B5623, Minorista!$A$2:$B$100, 2, FALSE), "")</f>
        <v>1</v>
      </c>
      <c r="D5623" s="12">
        <f t="array" ref="D5623">INDEX(Producto!$A$2:$A$500, MATCH(Data!H5623, Producto!$B$2:$B$500, 0))</f>
        <v>3</v>
      </c>
      <c r="E5623" s="12">
        <f>VLOOKUP(Data!E5623 &amp; Data!F5623 &amp; Data!G5623, Ubicacion!$A$2:$B$1000, 2, FALSE)</f>
        <v>25</v>
      </c>
      <c r="F5623" s="15">
        <f>Data!J5623</f>
        <v>95</v>
      </c>
      <c r="G5623" s="16">
        <f>Data!I5623</f>
        <v>23</v>
      </c>
      <c r="H5623" s="17">
        <f>Data!K5623</f>
        <v>2185</v>
      </c>
      <c r="I5623" s="17">
        <f>Data!L5623</f>
        <v>1005.1</v>
      </c>
      <c r="J5623" s="12" t="str">
        <f>Data!N5623</f>
        <v>Online</v>
      </c>
      <c r="K5623" s="12" t="str">
        <f>Data!O5623</f>
        <v>Efectivo</v>
      </c>
      <c r="L5623" s="12" t="str">
        <f>Data!P5623</f>
        <v>Nuevo</v>
      </c>
    </row>
    <row r="5624">
      <c r="A5624" s="11">
        <v>5623.0</v>
      </c>
      <c r="B5624" s="14">
        <f>Data!D5624</f>
        <v>44272</v>
      </c>
      <c r="C5624" s="12">
        <f>IFERROR(VLOOKUP(Data!B5624, Minorista!$A$2:$B$100, 2, FALSE), "")</f>
        <v>1</v>
      </c>
      <c r="D5624" s="12">
        <f t="array" ref="D5624">INDEX(Producto!$A$2:$A$500, MATCH(Data!H5624, Producto!$B$2:$B$500, 0))</f>
        <v>4</v>
      </c>
      <c r="E5624" s="12">
        <f>VLOOKUP(Data!E5624 &amp; Data!F5624 &amp; Data!G5624, Ubicacion!$A$2:$B$1000, 2, FALSE)</f>
        <v>25</v>
      </c>
      <c r="F5624" s="15">
        <f>Data!J5624</f>
        <v>54</v>
      </c>
      <c r="G5624" s="16">
        <f>Data!I5624</f>
        <v>28</v>
      </c>
      <c r="H5624" s="17">
        <f>Data!K5624</f>
        <v>1512</v>
      </c>
      <c r="I5624" s="17">
        <f>Data!L5624</f>
        <v>771.12</v>
      </c>
      <c r="J5624" s="12" t="str">
        <f>Data!N5624</f>
        <v>Online</v>
      </c>
      <c r="K5624" s="12" t="str">
        <f>Data!O5624</f>
        <v>Transferencia bancaria</v>
      </c>
      <c r="L5624" s="12" t="str">
        <f>Data!P5624</f>
        <v>Recurrente</v>
      </c>
    </row>
    <row r="5625">
      <c r="A5625" s="11">
        <v>5624.0</v>
      </c>
      <c r="B5625" s="14">
        <f>Data!D5625</f>
        <v>44272</v>
      </c>
      <c r="C5625" s="12">
        <f>IFERROR(VLOOKUP(Data!B5625, Minorista!$A$2:$B$100, 2, FALSE), "")</f>
        <v>1</v>
      </c>
      <c r="D5625" s="12">
        <f t="array" ref="D5625">INDEX(Producto!$A$2:$A$500, MATCH(Data!H5625, Producto!$B$2:$B$500, 0))</f>
        <v>5</v>
      </c>
      <c r="E5625" s="12">
        <f>VLOOKUP(Data!E5625 &amp; Data!F5625 &amp; Data!G5625, Ubicacion!$A$2:$B$1000, 2, FALSE)</f>
        <v>25</v>
      </c>
      <c r="F5625" s="15">
        <f>Data!J5625</f>
        <v>75</v>
      </c>
      <c r="G5625" s="16">
        <f>Data!I5625</f>
        <v>41</v>
      </c>
      <c r="H5625" s="17">
        <f>Data!K5625</f>
        <v>3075</v>
      </c>
      <c r="I5625" s="17">
        <f>Data!L5625</f>
        <v>1506.75</v>
      </c>
      <c r="J5625" s="12" t="str">
        <f>Data!N5625</f>
        <v>Online</v>
      </c>
      <c r="K5625" s="12" t="str">
        <f>Data!O5625</f>
        <v>Transferencia bancaria</v>
      </c>
      <c r="L5625" s="12" t="str">
        <f>Data!P5625</f>
        <v>Recurrente</v>
      </c>
    </row>
    <row r="5626">
      <c r="A5626" s="11">
        <v>5625.0</v>
      </c>
      <c r="B5626" s="14">
        <f>Data!D5626</f>
        <v>44272</v>
      </c>
      <c r="C5626" s="12">
        <f>IFERROR(VLOOKUP(Data!B5626, Minorista!$A$2:$B$100, 2, FALSE), "")</f>
        <v>1</v>
      </c>
      <c r="D5626" s="12">
        <f t="array" ref="D5626">INDEX(Producto!$A$2:$A$500, MATCH(Data!H5626, Producto!$B$2:$B$500, 0))</f>
        <v>6</v>
      </c>
      <c r="E5626" s="12">
        <f>VLOOKUP(Data!E5626 &amp; Data!F5626 &amp; Data!G5626, Ubicacion!$A$2:$B$1000, 2, FALSE)</f>
        <v>25</v>
      </c>
      <c r="F5626" s="15">
        <f>Data!J5626</f>
        <v>102</v>
      </c>
      <c r="G5626" s="16">
        <f>Data!I5626</f>
        <v>34</v>
      </c>
      <c r="H5626" s="17">
        <f>Data!K5626</f>
        <v>3468</v>
      </c>
      <c r="I5626" s="17">
        <f>Data!L5626</f>
        <v>2254.2</v>
      </c>
      <c r="J5626" s="12" t="str">
        <f>Data!N5626</f>
        <v>Online</v>
      </c>
      <c r="K5626" s="12" t="str">
        <f>Data!O5626</f>
        <v>Transferencia bancaria</v>
      </c>
      <c r="L5626" s="12" t="str">
        <f>Data!P5626</f>
        <v>Recurrente</v>
      </c>
    </row>
    <row r="5627">
      <c r="A5627" s="11">
        <v>5626.0</v>
      </c>
      <c r="B5627" s="14">
        <f>Data!D5627</f>
        <v>44304</v>
      </c>
      <c r="C5627" s="12">
        <f>IFERROR(VLOOKUP(Data!B5627, Minorista!$A$2:$B$100, 2, FALSE), "")</f>
        <v>1</v>
      </c>
      <c r="D5627" s="12">
        <f t="array" ref="D5627">INDEX(Producto!$A$2:$A$500, MATCH(Data!H5627, Producto!$B$2:$B$500, 0))</f>
        <v>1</v>
      </c>
      <c r="E5627" s="12">
        <f>VLOOKUP(Data!E5627 &amp; Data!F5627 &amp; Data!G5627, Ubicacion!$A$2:$B$1000, 2, FALSE)</f>
        <v>25</v>
      </c>
      <c r="F5627" s="15">
        <f>Data!J5627</f>
        <v>144</v>
      </c>
      <c r="G5627" s="16">
        <f>Data!I5627</f>
        <v>33</v>
      </c>
      <c r="H5627" s="17">
        <f>Data!K5627</f>
        <v>4752</v>
      </c>
      <c r="I5627" s="17">
        <f>Data!L5627</f>
        <v>2471.04</v>
      </c>
      <c r="J5627" s="12" t="str">
        <f>Data!N5627</f>
        <v>Online</v>
      </c>
      <c r="K5627" s="12" t="str">
        <f>Data!O5627</f>
        <v>Efectivo</v>
      </c>
      <c r="L5627" s="12" t="str">
        <f>Data!P5627</f>
        <v>Recurrente</v>
      </c>
    </row>
    <row r="5628">
      <c r="A5628" s="11">
        <v>5627.0</v>
      </c>
      <c r="B5628" s="14">
        <f>Data!D5628</f>
        <v>44304</v>
      </c>
      <c r="C5628" s="12">
        <f>IFERROR(VLOOKUP(Data!B5628, Minorista!$A$2:$B$100, 2, FALSE), "")</f>
        <v>1</v>
      </c>
      <c r="D5628" s="12">
        <f t="array" ref="D5628">INDEX(Producto!$A$2:$A$500, MATCH(Data!H5628, Producto!$B$2:$B$500, 0))</f>
        <v>2</v>
      </c>
      <c r="E5628" s="12">
        <f>VLOOKUP(Data!E5628 &amp; Data!F5628 &amp; Data!G5628, Ubicacion!$A$2:$B$1000, 2, FALSE)</f>
        <v>25</v>
      </c>
      <c r="F5628" s="15">
        <f>Data!J5628</f>
        <v>72</v>
      </c>
      <c r="G5628" s="16">
        <f>Data!I5628</f>
        <v>27</v>
      </c>
      <c r="H5628" s="17">
        <f>Data!K5628</f>
        <v>1944</v>
      </c>
      <c r="I5628" s="17">
        <f>Data!L5628</f>
        <v>952.56</v>
      </c>
      <c r="J5628" s="12" t="str">
        <f>Data!N5628</f>
        <v>Online</v>
      </c>
      <c r="K5628" s="12" t="str">
        <f>Data!O5628</f>
        <v>Tarjeta</v>
      </c>
      <c r="L5628" s="12" t="str">
        <f>Data!P5628</f>
        <v>Recurrente</v>
      </c>
    </row>
    <row r="5629">
      <c r="A5629" s="11">
        <v>5628.0</v>
      </c>
      <c r="B5629" s="14">
        <f>Data!D5629</f>
        <v>44304</v>
      </c>
      <c r="C5629" s="12">
        <f>IFERROR(VLOOKUP(Data!B5629, Minorista!$A$2:$B$100, 2, FALSE), "")</f>
        <v>1</v>
      </c>
      <c r="D5629" s="12">
        <f t="array" ref="D5629">INDEX(Producto!$A$2:$A$500, MATCH(Data!H5629, Producto!$B$2:$B$500, 0))</f>
        <v>3</v>
      </c>
      <c r="E5629" s="12">
        <f>VLOOKUP(Data!E5629 &amp; Data!F5629 &amp; Data!G5629, Ubicacion!$A$2:$B$1000, 2, FALSE)</f>
        <v>25</v>
      </c>
      <c r="F5629" s="15">
        <f>Data!J5629</f>
        <v>83</v>
      </c>
      <c r="G5629" s="16">
        <f>Data!I5629</f>
        <v>18</v>
      </c>
      <c r="H5629" s="17">
        <f>Data!K5629</f>
        <v>1494</v>
      </c>
      <c r="I5629" s="17">
        <f>Data!L5629</f>
        <v>732.06</v>
      </c>
      <c r="J5629" s="12" t="str">
        <f>Data!N5629</f>
        <v>Online</v>
      </c>
      <c r="K5629" s="12" t="str">
        <f>Data!O5629</f>
        <v>Efectivo</v>
      </c>
      <c r="L5629" s="12" t="str">
        <f>Data!P5629</f>
        <v>Recurrente</v>
      </c>
    </row>
    <row r="5630">
      <c r="A5630" s="11">
        <v>5629.0</v>
      </c>
      <c r="B5630" s="14">
        <f>Data!D5630</f>
        <v>44304</v>
      </c>
      <c r="C5630" s="12">
        <f>IFERROR(VLOOKUP(Data!B5630, Minorista!$A$2:$B$100, 2, FALSE), "")</f>
        <v>1</v>
      </c>
      <c r="D5630" s="12">
        <f t="array" ref="D5630">INDEX(Producto!$A$2:$A$500, MATCH(Data!H5630, Producto!$B$2:$B$500, 0))</f>
        <v>4</v>
      </c>
      <c r="E5630" s="12">
        <f>VLOOKUP(Data!E5630 &amp; Data!F5630 &amp; Data!G5630, Ubicacion!$A$2:$B$1000, 2, FALSE)</f>
        <v>25</v>
      </c>
      <c r="F5630" s="15">
        <f>Data!J5630</f>
        <v>52</v>
      </c>
      <c r="G5630" s="16">
        <f>Data!I5630</f>
        <v>23</v>
      </c>
      <c r="H5630" s="17">
        <f>Data!K5630</f>
        <v>1196</v>
      </c>
      <c r="I5630" s="17">
        <f>Data!L5630</f>
        <v>621.92</v>
      </c>
      <c r="J5630" s="12" t="str">
        <f>Data!N5630</f>
        <v>Online</v>
      </c>
      <c r="K5630" s="12" t="str">
        <f>Data!O5630</f>
        <v>Tarjeta</v>
      </c>
      <c r="L5630" s="12" t="str">
        <f>Data!P5630</f>
        <v>Recurrente</v>
      </c>
    </row>
    <row r="5631">
      <c r="A5631" s="11">
        <v>5630.0</v>
      </c>
      <c r="B5631" s="14">
        <f>Data!D5631</f>
        <v>44304</v>
      </c>
      <c r="C5631" s="12">
        <f>IFERROR(VLOOKUP(Data!B5631, Minorista!$A$2:$B$100, 2, FALSE), "")</f>
        <v>1</v>
      </c>
      <c r="D5631" s="12">
        <f t="array" ref="D5631">INDEX(Producto!$A$2:$A$500, MATCH(Data!H5631, Producto!$B$2:$B$500, 0))</f>
        <v>5</v>
      </c>
      <c r="E5631" s="12">
        <f>VLOOKUP(Data!E5631 &amp; Data!F5631 &amp; Data!G5631, Ubicacion!$A$2:$B$1000, 2, FALSE)</f>
        <v>25</v>
      </c>
      <c r="F5631" s="15">
        <f>Data!J5631</f>
        <v>65</v>
      </c>
      <c r="G5631" s="16">
        <f>Data!I5631</f>
        <v>36</v>
      </c>
      <c r="H5631" s="17">
        <f>Data!K5631</f>
        <v>2340</v>
      </c>
      <c r="I5631" s="17">
        <f>Data!L5631</f>
        <v>1053</v>
      </c>
      <c r="J5631" s="12" t="str">
        <f>Data!N5631</f>
        <v>Online</v>
      </c>
      <c r="K5631" s="12" t="str">
        <f>Data!O5631</f>
        <v>Tarjeta</v>
      </c>
      <c r="L5631" s="12" t="str">
        <f>Data!P5631</f>
        <v>Nuevo</v>
      </c>
    </row>
    <row r="5632">
      <c r="A5632" s="11">
        <v>5631.0</v>
      </c>
      <c r="B5632" s="14">
        <f>Data!D5632</f>
        <v>44304</v>
      </c>
      <c r="C5632" s="12">
        <f>IFERROR(VLOOKUP(Data!B5632, Minorista!$A$2:$B$100, 2, FALSE), "")</f>
        <v>1</v>
      </c>
      <c r="D5632" s="12">
        <f t="array" ref="D5632">INDEX(Producto!$A$2:$A$500, MATCH(Data!H5632, Producto!$B$2:$B$500, 0))</f>
        <v>6</v>
      </c>
      <c r="E5632" s="12">
        <f>VLOOKUP(Data!E5632 &amp; Data!F5632 &amp; Data!G5632, Ubicacion!$A$2:$B$1000, 2, FALSE)</f>
        <v>25</v>
      </c>
      <c r="F5632" s="15">
        <f>Data!J5632</f>
        <v>105</v>
      </c>
      <c r="G5632" s="16">
        <f>Data!I5632</f>
        <v>28</v>
      </c>
      <c r="H5632" s="17">
        <f>Data!K5632</f>
        <v>2940</v>
      </c>
      <c r="I5632" s="17">
        <f>Data!L5632</f>
        <v>1793.4</v>
      </c>
      <c r="J5632" s="12" t="str">
        <f>Data!N5632</f>
        <v>Online</v>
      </c>
      <c r="K5632" s="12" t="str">
        <f>Data!O5632</f>
        <v>Transferencia bancaria</v>
      </c>
      <c r="L5632" s="12" t="str">
        <f>Data!P5632</f>
        <v>Recurrente</v>
      </c>
    </row>
    <row r="5633">
      <c r="A5633" s="11">
        <v>5632.0</v>
      </c>
      <c r="B5633" s="14">
        <f>Data!D5633</f>
        <v>44335</v>
      </c>
      <c r="C5633" s="12">
        <f>IFERROR(VLOOKUP(Data!B5633, Minorista!$A$2:$B$100, 2, FALSE), "")</f>
        <v>1</v>
      </c>
      <c r="D5633" s="12">
        <f t="array" ref="D5633">INDEX(Producto!$A$2:$A$500, MATCH(Data!H5633, Producto!$B$2:$B$500, 0))</f>
        <v>1</v>
      </c>
      <c r="E5633" s="12">
        <f>VLOOKUP(Data!E5633 &amp; Data!F5633 &amp; Data!G5633, Ubicacion!$A$2:$B$1000, 2, FALSE)</f>
        <v>25</v>
      </c>
      <c r="F5633" s="15">
        <f>Data!J5633</f>
        <v>180</v>
      </c>
      <c r="G5633" s="16">
        <f>Data!I5633</f>
        <v>39</v>
      </c>
      <c r="H5633" s="17">
        <f>Data!K5633</f>
        <v>7020</v>
      </c>
      <c r="I5633" s="17">
        <f>Data!L5633</f>
        <v>3580.2</v>
      </c>
      <c r="J5633" s="12" t="str">
        <f>Data!N5633</f>
        <v>Online</v>
      </c>
      <c r="K5633" s="12" t="str">
        <f>Data!O5633</f>
        <v>Tarjeta</v>
      </c>
      <c r="L5633" s="12" t="str">
        <f>Data!P5633</f>
        <v>Recurrente</v>
      </c>
    </row>
    <row r="5634">
      <c r="A5634" s="11">
        <v>5633.0</v>
      </c>
      <c r="B5634" s="14">
        <f>Data!D5634</f>
        <v>44335</v>
      </c>
      <c r="C5634" s="12">
        <f>IFERROR(VLOOKUP(Data!B5634, Minorista!$A$2:$B$100, 2, FALSE), "")</f>
        <v>1</v>
      </c>
      <c r="D5634" s="12">
        <f t="array" ref="D5634">INDEX(Producto!$A$2:$A$500, MATCH(Data!H5634, Producto!$B$2:$B$500, 0))</f>
        <v>2</v>
      </c>
      <c r="E5634" s="12">
        <f>VLOOKUP(Data!E5634 &amp; Data!F5634 &amp; Data!G5634, Ubicacion!$A$2:$B$1000, 2, FALSE)</f>
        <v>25</v>
      </c>
      <c r="F5634" s="15">
        <f>Data!J5634</f>
        <v>88</v>
      </c>
      <c r="G5634" s="16">
        <f>Data!I5634</f>
        <v>34</v>
      </c>
      <c r="H5634" s="17">
        <f>Data!K5634</f>
        <v>2992</v>
      </c>
      <c r="I5634" s="17">
        <f>Data!L5634</f>
        <v>1406.24</v>
      </c>
      <c r="J5634" s="12" t="str">
        <f>Data!N5634</f>
        <v>Online</v>
      </c>
      <c r="K5634" s="12" t="str">
        <f>Data!O5634</f>
        <v>Efectivo</v>
      </c>
      <c r="L5634" s="12" t="str">
        <f>Data!P5634</f>
        <v>Recurrente</v>
      </c>
    </row>
    <row r="5635">
      <c r="A5635" s="11">
        <v>5634.0</v>
      </c>
      <c r="B5635" s="14">
        <f>Data!D5635</f>
        <v>44335</v>
      </c>
      <c r="C5635" s="12">
        <f>IFERROR(VLOOKUP(Data!B5635, Minorista!$A$2:$B$100, 2, FALSE), "")</f>
        <v>1</v>
      </c>
      <c r="D5635" s="12">
        <f t="array" ref="D5635">INDEX(Producto!$A$2:$A$500, MATCH(Data!H5635, Producto!$B$2:$B$500, 0))</f>
        <v>3</v>
      </c>
      <c r="E5635" s="12">
        <f>VLOOKUP(Data!E5635 &amp; Data!F5635 &amp; Data!G5635, Ubicacion!$A$2:$B$1000, 2, FALSE)</f>
        <v>25</v>
      </c>
      <c r="F5635" s="15">
        <f>Data!J5635</f>
        <v>87</v>
      </c>
      <c r="G5635" s="16">
        <f>Data!I5635</f>
        <v>29</v>
      </c>
      <c r="H5635" s="17">
        <f>Data!K5635</f>
        <v>2523</v>
      </c>
      <c r="I5635" s="17">
        <f>Data!L5635</f>
        <v>1160.58</v>
      </c>
      <c r="J5635" s="12" t="str">
        <f>Data!N5635</f>
        <v>Online</v>
      </c>
      <c r="K5635" s="12" t="str">
        <f>Data!O5635</f>
        <v>Efectivo</v>
      </c>
      <c r="L5635" s="12" t="str">
        <f>Data!P5635</f>
        <v>Nuevo</v>
      </c>
    </row>
    <row r="5636">
      <c r="A5636" s="11">
        <v>5635.0</v>
      </c>
      <c r="B5636" s="14">
        <f>Data!D5636</f>
        <v>44335</v>
      </c>
      <c r="C5636" s="12">
        <f>IFERROR(VLOOKUP(Data!B5636, Minorista!$A$2:$B$100, 2, FALSE), "")</f>
        <v>1</v>
      </c>
      <c r="D5636" s="12">
        <f t="array" ref="D5636">INDEX(Producto!$A$2:$A$500, MATCH(Data!H5636, Producto!$B$2:$B$500, 0))</f>
        <v>4</v>
      </c>
      <c r="E5636" s="12">
        <f>VLOOKUP(Data!E5636 &amp; Data!F5636 &amp; Data!G5636, Ubicacion!$A$2:$B$1000, 2, FALSE)</f>
        <v>25</v>
      </c>
      <c r="F5636" s="15">
        <f>Data!J5636</f>
        <v>65</v>
      </c>
      <c r="G5636" s="16">
        <f>Data!I5636</f>
        <v>29</v>
      </c>
      <c r="H5636" s="17">
        <f>Data!K5636</f>
        <v>1885</v>
      </c>
      <c r="I5636" s="17">
        <f>Data!L5636</f>
        <v>1036.75</v>
      </c>
      <c r="J5636" s="12" t="str">
        <f>Data!N5636</f>
        <v>Online</v>
      </c>
      <c r="K5636" s="12" t="str">
        <f>Data!O5636</f>
        <v>Transferencia bancaria</v>
      </c>
      <c r="L5636" s="12" t="str">
        <f>Data!P5636</f>
        <v>Recurrente</v>
      </c>
    </row>
    <row r="5637">
      <c r="A5637" s="11">
        <v>5636.0</v>
      </c>
      <c r="B5637" s="14">
        <f>Data!D5637</f>
        <v>44335</v>
      </c>
      <c r="C5637" s="12">
        <f>IFERROR(VLOOKUP(Data!B5637, Minorista!$A$2:$B$100, 2, FALSE), "")</f>
        <v>1</v>
      </c>
      <c r="D5637" s="12">
        <f t="array" ref="D5637">INDEX(Producto!$A$2:$A$500, MATCH(Data!H5637, Producto!$B$2:$B$500, 0))</f>
        <v>5</v>
      </c>
      <c r="E5637" s="12">
        <f>VLOOKUP(Data!E5637 &amp; Data!F5637 &amp; Data!G5637, Ubicacion!$A$2:$B$1000, 2, FALSE)</f>
        <v>25</v>
      </c>
      <c r="F5637" s="15">
        <f>Data!J5637</f>
        <v>70</v>
      </c>
      <c r="G5637" s="16">
        <f>Data!I5637</f>
        <v>44</v>
      </c>
      <c r="H5637" s="17">
        <f>Data!K5637</f>
        <v>3080</v>
      </c>
      <c r="I5637" s="17">
        <f>Data!L5637</f>
        <v>1478.4</v>
      </c>
      <c r="J5637" s="12" t="str">
        <f>Data!N5637</f>
        <v>Online</v>
      </c>
      <c r="K5637" s="12" t="str">
        <f>Data!O5637</f>
        <v>Efectivo</v>
      </c>
      <c r="L5637" s="12" t="str">
        <f>Data!P5637</f>
        <v>Nuevo</v>
      </c>
    </row>
    <row r="5638">
      <c r="A5638" s="11">
        <v>5637.0</v>
      </c>
      <c r="B5638" s="14">
        <f>Data!D5638</f>
        <v>44335</v>
      </c>
      <c r="C5638" s="12">
        <f>IFERROR(VLOOKUP(Data!B5638, Minorista!$A$2:$B$100, 2, FALSE), "")</f>
        <v>1</v>
      </c>
      <c r="D5638" s="12">
        <f t="array" ref="D5638">INDEX(Producto!$A$2:$A$500, MATCH(Data!H5638, Producto!$B$2:$B$500, 0))</f>
        <v>6</v>
      </c>
      <c r="E5638" s="12">
        <f>VLOOKUP(Data!E5638 &amp; Data!F5638 &amp; Data!G5638, Ubicacion!$A$2:$B$1000, 2, FALSE)</f>
        <v>25</v>
      </c>
      <c r="F5638" s="15">
        <f>Data!J5638</f>
        <v>105</v>
      </c>
      <c r="G5638" s="16">
        <f>Data!I5638</f>
        <v>45</v>
      </c>
      <c r="H5638" s="17">
        <f>Data!K5638</f>
        <v>4725</v>
      </c>
      <c r="I5638" s="17">
        <f>Data!L5638</f>
        <v>2835</v>
      </c>
      <c r="J5638" s="12" t="str">
        <f>Data!N5638</f>
        <v>Online</v>
      </c>
      <c r="K5638" s="12" t="str">
        <f>Data!O5638</f>
        <v>Efectivo</v>
      </c>
      <c r="L5638" s="12" t="str">
        <f>Data!P5638</f>
        <v>Nuevo</v>
      </c>
    </row>
    <row r="5639">
      <c r="A5639" s="11">
        <v>5638.0</v>
      </c>
      <c r="B5639" s="14">
        <f>Data!D5639</f>
        <v>44365</v>
      </c>
      <c r="C5639" s="12">
        <f>IFERROR(VLOOKUP(Data!B5639, Minorista!$A$2:$B$100, 2, FALSE), "")</f>
        <v>1</v>
      </c>
      <c r="D5639" s="12">
        <f t="array" ref="D5639">INDEX(Producto!$A$2:$A$500, MATCH(Data!H5639, Producto!$B$2:$B$500, 0))</f>
        <v>1</v>
      </c>
      <c r="E5639" s="12">
        <f>VLOOKUP(Data!E5639 &amp; Data!F5639 &amp; Data!G5639, Ubicacion!$A$2:$B$1000, 2, FALSE)</f>
        <v>25</v>
      </c>
      <c r="F5639" s="15">
        <f>Data!J5639</f>
        <v>168</v>
      </c>
      <c r="G5639" s="16">
        <f>Data!I5639</f>
        <v>32</v>
      </c>
      <c r="H5639" s="17">
        <f>Data!K5639</f>
        <v>5376</v>
      </c>
      <c r="I5639" s="17">
        <f>Data!L5639</f>
        <v>2903.04</v>
      </c>
      <c r="J5639" s="12" t="str">
        <f>Data!N5639</f>
        <v>Online</v>
      </c>
      <c r="K5639" s="12" t="str">
        <f>Data!O5639</f>
        <v>Tarjeta</v>
      </c>
      <c r="L5639" s="12" t="str">
        <f>Data!P5639</f>
        <v>Nuevo</v>
      </c>
    </row>
    <row r="5640">
      <c r="A5640" s="11">
        <v>5639.0</v>
      </c>
      <c r="B5640" s="14">
        <f>Data!D5640</f>
        <v>44365</v>
      </c>
      <c r="C5640" s="12">
        <f>IFERROR(VLOOKUP(Data!B5640, Minorista!$A$2:$B$100, 2, FALSE), "")</f>
        <v>1</v>
      </c>
      <c r="D5640" s="12">
        <f t="array" ref="D5640">INDEX(Producto!$A$2:$A$500, MATCH(Data!H5640, Producto!$B$2:$B$500, 0))</f>
        <v>2</v>
      </c>
      <c r="E5640" s="12">
        <f>VLOOKUP(Data!E5640 &amp; Data!F5640 &amp; Data!G5640, Ubicacion!$A$2:$B$1000, 2, FALSE)</f>
        <v>25</v>
      </c>
      <c r="F5640" s="15">
        <f>Data!J5640</f>
        <v>91</v>
      </c>
      <c r="G5640" s="16">
        <f>Data!I5640</f>
        <v>27</v>
      </c>
      <c r="H5640" s="17">
        <f>Data!K5640</f>
        <v>2457</v>
      </c>
      <c r="I5640" s="17">
        <f>Data!L5640</f>
        <v>1130.22</v>
      </c>
      <c r="J5640" s="12" t="str">
        <f>Data!N5640</f>
        <v>Online</v>
      </c>
      <c r="K5640" s="12" t="str">
        <f>Data!O5640</f>
        <v>Transferencia bancaria</v>
      </c>
      <c r="L5640" s="12" t="str">
        <f>Data!P5640</f>
        <v>Nuevo</v>
      </c>
    </row>
    <row r="5641">
      <c r="A5641" s="11">
        <v>5640.0</v>
      </c>
      <c r="B5641" s="14">
        <f>Data!D5641</f>
        <v>44365</v>
      </c>
      <c r="C5641" s="12">
        <f>IFERROR(VLOOKUP(Data!B5641, Minorista!$A$2:$B$100, 2, FALSE), "")</f>
        <v>1</v>
      </c>
      <c r="D5641" s="12">
        <f t="array" ref="D5641">INDEX(Producto!$A$2:$A$500, MATCH(Data!H5641, Producto!$B$2:$B$500, 0))</f>
        <v>3</v>
      </c>
      <c r="E5641" s="12">
        <f>VLOOKUP(Data!E5641 &amp; Data!F5641 &amp; Data!G5641, Ubicacion!$A$2:$B$1000, 2, FALSE)</f>
        <v>25</v>
      </c>
      <c r="F5641" s="15">
        <f>Data!J5641</f>
        <v>113</v>
      </c>
      <c r="G5641" s="16">
        <f>Data!I5641</f>
        <v>23</v>
      </c>
      <c r="H5641" s="17">
        <f>Data!K5641</f>
        <v>2599</v>
      </c>
      <c r="I5641" s="17">
        <f>Data!L5641</f>
        <v>1273.51</v>
      </c>
      <c r="J5641" s="12" t="str">
        <f>Data!N5641</f>
        <v>Online</v>
      </c>
      <c r="K5641" s="12" t="str">
        <f>Data!O5641</f>
        <v>Transferencia bancaria</v>
      </c>
      <c r="L5641" s="12" t="str">
        <f>Data!P5641</f>
        <v>Nuevo</v>
      </c>
    </row>
    <row r="5642">
      <c r="A5642" s="11">
        <v>5641.0</v>
      </c>
      <c r="B5642" s="14">
        <f>Data!D5642</f>
        <v>44365</v>
      </c>
      <c r="C5642" s="12">
        <f>IFERROR(VLOOKUP(Data!B5642, Minorista!$A$2:$B$100, 2, FALSE), "")</f>
        <v>1</v>
      </c>
      <c r="D5642" s="12">
        <f t="array" ref="D5642">INDEX(Producto!$A$2:$A$500, MATCH(Data!H5642, Producto!$B$2:$B$500, 0))</f>
        <v>4</v>
      </c>
      <c r="E5642" s="12">
        <f>VLOOKUP(Data!E5642 &amp; Data!F5642 &amp; Data!G5642, Ubicacion!$A$2:$B$1000, 2, FALSE)</f>
        <v>25</v>
      </c>
      <c r="F5642" s="15">
        <f>Data!J5642</f>
        <v>91</v>
      </c>
      <c r="G5642" s="16">
        <f>Data!I5642</f>
        <v>23</v>
      </c>
      <c r="H5642" s="17">
        <f>Data!K5642</f>
        <v>2093</v>
      </c>
      <c r="I5642" s="17">
        <f>Data!L5642</f>
        <v>1046.5</v>
      </c>
      <c r="J5642" s="12" t="str">
        <f>Data!N5642</f>
        <v>Online</v>
      </c>
      <c r="K5642" s="12" t="str">
        <f>Data!O5642</f>
        <v>Efectivo</v>
      </c>
      <c r="L5642" s="12" t="str">
        <f>Data!P5642</f>
        <v>Recurrente</v>
      </c>
    </row>
    <row r="5643">
      <c r="A5643" s="11">
        <v>5642.0</v>
      </c>
      <c r="B5643" s="14">
        <f>Data!D5643</f>
        <v>44365</v>
      </c>
      <c r="C5643" s="12">
        <f>IFERROR(VLOOKUP(Data!B5643, Minorista!$A$2:$B$100, 2, FALSE), "")</f>
        <v>1</v>
      </c>
      <c r="D5643" s="12">
        <f t="array" ref="D5643">INDEX(Producto!$A$2:$A$500, MATCH(Data!H5643, Producto!$B$2:$B$500, 0))</f>
        <v>5</v>
      </c>
      <c r="E5643" s="12">
        <f>VLOOKUP(Data!E5643 &amp; Data!F5643 &amp; Data!G5643, Ubicacion!$A$2:$B$1000, 2, FALSE)</f>
        <v>25</v>
      </c>
      <c r="F5643" s="15">
        <f>Data!J5643</f>
        <v>102</v>
      </c>
      <c r="G5643" s="16">
        <f>Data!I5643</f>
        <v>38</v>
      </c>
      <c r="H5643" s="17">
        <f>Data!K5643</f>
        <v>3876</v>
      </c>
      <c r="I5643" s="17">
        <f>Data!L5643</f>
        <v>1744.2</v>
      </c>
      <c r="J5643" s="12" t="str">
        <f>Data!N5643</f>
        <v>Online</v>
      </c>
      <c r="K5643" s="12" t="str">
        <f>Data!O5643</f>
        <v>Tarjeta</v>
      </c>
      <c r="L5643" s="12" t="str">
        <f>Data!P5643</f>
        <v>Recurrente</v>
      </c>
    </row>
    <row r="5644">
      <c r="A5644" s="11">
        <v>5643.0</v>
      </c>
      <c r="B5644" s="14">
        <f>Data!D5644</f>
        <v>44365</v>
      </c>
      <c r="C5644" s="12">
        <f>IFERROR(VLOOKUP(Data!B5644, Minorista!$A$2:$B$100, 2, FALSE), "")</f>
        <v>1</v>
      </c>
      <c r="D5644" s="12">
        <f t="array" ref="D5644">INDEX(Producto!$A$2:$A$500, MATCH(Data!H5644, Producto!$B$2:$B$500, 0))</f>
        <v>6</v>
      </c>
      <c r="E5644" s="12">
        <f>VLOOKUP(Data!E5644 &amp; Data!F5644 &amp; Data!G5644, Ubicacion!$A$2:$B$1000, 2, FALSE)</f>
        <v>25</v>
      </c>
      <c r="F5644" s="15">
        <f>Data!J5644</f>
        <v>142</v>
      </c>
      <c r="G5644" s="16">
        <f>Data!I5644</f>
        <v>42</v>
      </c>
      <c r="H5644" s="17">
        <f>Data!K5644</f>
        <v>5964</v>
      </c>
      <c r="I5644" s="17">
        <f>Data!L5644</f>
        <v>3876.6</v>
      </c>
      <c r="J5644" s="12" t="str">
        <f>Data!N5644</f>
        <v>Online</v>
      </c>
      <c r="K5644" s="12" t="str">
        <f>Data!O5644</f>
        <v>Efectivo</v>
      </c>
      <c r="L5644" s="12" t="str">
        <f>Data!P5644</f>
        <v>Recurrente</v>
      </c>
    </row>
    <row r="5645">
      <c r="A5645" s="11">
        <v>5644.0</v>
      </c>
      <c r="B5645" s="14">
        <f>Data!D5645</f>
        <v>44394</v>
      </c>
      <c r="C5645" s="12">
        <f>IFERROR(VLOOKUP(Data!B5645, Minorista!$A$2:$B$100, 2, FALSE), "")</f>
        <v>1</v>
      </c>
      <c r="D5645" s="12">
        <f t="array" ref="D5645">INDEX(Producto!$A$2:$A$500, MATCH(Data!H5645, Producto!$B$2:$B$500, 0))</f>
        <v>1</v>
      </c>
      <c r="E5645" s="12">
        <f>VLOOKUP(Data!E5645 &amp; Data!F5645 &amp; Data!G5645, Ubicacion!$A$2:$B$1000, 2, FALSE)</f>
        <v>25</v>
      </c>
      <c r="F5645" s="15">
        <f>Data!J5645</f>
        <v>203</v>
      </c>
      <c r="G5645" s="16">
        <f>Data!I5645</f>
        <v>36</v>
      </c>
      <c r="H5645" s="17">
        <f>Data!K5645</f>
        <v>7308</v>
      </c>
      <c r="I5645" s="17">
        <f>Data!L5645</f>
        <v>4019.4</v>
      </c>
      <c r="J5645" s="12" t="str">
        <f>Data!N5645</f>
        <v>Online</v>
      </c>
      <c r="K5645" s="12" t="str">
        <f>Data!O5645</f>
        <v>Efectivo</v>
      </c>
      <c r="L5645" s="12" t="str">
        <f>Data!P5645</f>
        <v>Nuevo</v>
      </c>
    </row>
    <row r="5646">
      <c r="A5646" s="11">
        <v>5645.0</v>
      </c>
      <c r="B5646" s="14">
        <f>Data!D5646</f>
        <v>44394</v>
      </c>
      <c r="C5646" s="12">
        <f>IFERROR(VLOOKUP(Data!B5646, Minorista!$A$2:$B$100, 2, FALSE), "")</f>
        <v>1</v>
      </c>
      <c r="D5646" s="12">
        <f t="array" ref="D5646">INDEX(Producto!$A$2:$A$500, MATCH(Data!H5646, Producto!$B$2:$B$500, 0))</f>
        <v>2</v>
      </c>
      <c r="E5646" s="12">
        <f>VLOOKUP(Data!E5646 &amp; Data!F5646 &amp; Data!G5646, Ubicacion!$A$2:$B$1000, 2, FALSE)</f>
        <v>25</v>
      </c>
      <c r="F5646" s="15">
        <f>Data!J5646</f>
        <v>130</v>
      </c>
      <c r="G5646" s="16">
        <f>Data!I5646</f>
        <v>33</v>
      </c>
      <c r="H5646" s="17">
        <f>Data!K5646</f>
        <v>4290</v>
      </c>
      <c r="I5646" s="17">
        <f>Data!L5646</f>
        <v>2016.3</v>
      </c>
      <c r="J5646" s="12" t="str">
        <f>Data!N5646</f>
        <v>Online</v>
      </c>
      <c r="K5646" s="12" t="str">
        <f>Data!O5646</f>
        <v>Efectivo</v>
      </c>
      <c r="L5646" s="12" t="str">
        <f>Data!P5646</f>
        <v>Nuevo</v>
      </c>
    </row>
    <row r="5647">
      <c r="A5647" s="11">
        <v>5646.0</v>
      </c>
      <c r="B5647" s="14">
        <f>Data!D5647</f>
        <v>44394</v>
      </c>
      <c r="C5647" s="12">
        <f>IFERROR(VLOOKUP(Data!B5647, Minorista!$A$2:$B$100, 2, FALSE), "")</f>
        <v>1</v>
      </c>
      <c r="D5647" s="12">
        <f t="array" ref="D5647">INDEX(Producto!$A$2:$A$500, MATCH(Data!H5647, Producto!$B$2:$B$500, 0))</f>
        <v>3</v>
      </c>
      <c r="E5647" s="12">
        <f>VLOOKUP(Data!E5647 &amp; Data!F5647 &amp; Data!G5647, Ubicacion!$A$2:$B$1000, 2, FALSE)</f>
        <v>25</v>
      </c>
      <c r="F5647" s="15">
        <f>Data!J5647</f>
        <v>128</v>
      </c>
      <c r="G5647" s="16">
        <f>Data!I5647</f>
        <v>29</v>
      </c>
      <c r="H5647" s="17">
        <f>Data!K5647</f>
        <v>3712</v>
      </c>
      <c r="I5647" s="17">
        <f>Data!L5647</f>
        <v>1707.52</v>
      </c>
      <c r="J5647" s="12" t="str">
        <f>Data!N5647</f>
        <v>Online</v>
      </c>
      <c r="K5647" s="12" t="str">
        <f>Data!O5647</f>
        <v>Transferencia bancaria</v>
      </c>
      <c r="L5647" s="12" t="str">
        <f>Data!P5647</f>
        <v>Nuevo</v>
      </c>
    </row>
    <row r="5648">
      <c r="A5648" s="11">
        <v>5647.0</v>
      </c>
      <c r="B5648" s="14">
        <f>Data!D5648</f>
        <v>44394</v>
      </c>
      <c r="C5648" s="12">
        <f>IFERROR(VLOOKUP(Data!B5648, Minorista!$A$2:$B$100, 2, FALSE), "")</f>
        <v>1</v>
      </c>
      <c r="D5648" s="12">
        <f t="array" ref="D5648">INDEX(Producto!$A$2:$A$500, MATCH(Data!H5648, Producto!$B$2:$B$500, 0))</f>
        <v>4</v>
      </c>
      <c r="E5648" s="12">
        <f>VLOOKUP(Data!E5648 &amp; Data!F5648 &amp; Data!G5648, Ubicacion!$A$2:$B$1000, 2, FALSE)</f>
        <v>25</v>
      </c>
      <c r="F5648" s="15">
        <f>Data!J5648</f>
        <v>101</v>
      </c>
      <c r="G5648" s="16">
        <f>Data!I5648</f>
        <v>29</v>
      </c>
      <c r="H5648" s="17">
        <f>Data!K5648</f>
        <v>2929</v>
      </c>
      <c r="I5648" s="17">
        <f>Data!L5648</f>
        <v>1552.37</v>
      </c>
      <c r="J5648" s="12" t="str">
        <f>Data!N5648</f>
        <v>Online</v>
      </c>
      <c r="K5648" s="12" t="str">
        <f>Data!O5648</f>
        <v>Tarjeta</v>
      </c>
      <c r="L5648" s="12" t="str">
        <f>Data!P5648</f>
        <v>Recurrente</v>
      </c>
    </row>
    <row r="5649">
      <c r="A5649" s="11">
        <v>5648.0</v>
      </c>
      <c r="B5649" s="14">
        <f>Data!D5649</f>
        <v>44394</v>
      </c>
      <c r="C5649" s="12">
        <f>IFERROR(VLOOKUP(Data!B5649, Minorista!$A$2:$B$100, 2, FALSE), "")</f>
        <v>1</v>
      </c>
      <c r="D5649" s="12">
        <f t="array" ref="D5649">INDEX(Producto!$A$2:$A$500, MATCH(Data!H5649, Producto!$B$2:$B$500, 0))</f>
        <v>5</v>
      </c>
      <c r="E5649" s="12">
        <f>VLOOKUP(Data!E5649 &amp; Data!F5649 &amp; Data!G5649, Ubicacion!$A$2:$B$1000, 2, FALSE)</f>
        <v>25</v>
      </c>
      <c r="F5649" s="15">
        <f>Data!J5649</f>
        <v>94</v>
      </c>
      <c r="G5649" s="16">
        <f>Data!I5649</f>
        <v>37</v>
      </c>
      <c r="H5649" s="17">
        <f>Data!K5649</f>
        <v>3478</v>
      </c>
      <c r="I5649" s="17">
        <f>Data!L5649</f>
        <v>1704.22</v>
      </c>
      <c r="J5649" s="12" t="str">
        <f>Data!N5649</f>
        <v>Online</v>
      </c>
      <c r="K5649" s="12" t="str">
        <f>Data!O5649</f>
        <v>Tarjeta</v>
      </c>
      <c r="L5649" s="12" t="str">
        <f>Data!P5649</f>
        <v>Nuevo</v>
      </c>
    </row>
    <row r="5650">
      <c r="A5650" s="11">
        <v>5649.0</v>
      </c>
      <c r="B5650" s="14">
        <f>Data!D5650</f>
        <v>44394</v>
      </c>
      <c r="C5650" s="12">
        <f>IFERROR(VLOOKUP(Data!B5650, Minorista!$A$2:$B$100, 2, FALSE), "")</f>
        <v>1</v>
      </c>
      <c r="D5650" s="12">
        <f t="array" ref="D5650">INDEX(Producto!$A$2:$A$500, MATCH(Data!H5650, Producto!$B$2:$B$500, 0))</f>
        <v>6</v>
      </c>
      <c r="E5650" s="12">
        <f>VLOOKUP(Data!E5650 &amp; Data!F5650 &amp; Data!G5650, Ubicacion!$A$2:$B$1000, 2, FALSE)</f>
        <v>25</v>
      </c>
      <c r="F5650" s="15">
        <f>Data!J5650</f>
        <v>160</v>
      </c>
      <c r="G5650" s="16">
        <f>Data!I5650</f>
        <v>41</v>
      </c>
      <c r="H5650" s="17">
        <f>Data!K5650</f>
        <v>6560</v>
      </c>
      <c r="I5650" s="17">
        <f>Data!L5650</f>
        <v>4001.6</v>
      </c>
      <c r="J5650" s="12" t="str">
        <f>Data!N5650</f>
        <v>Online</v>
      </c>
      <c r="K5650" s="12" t="str">
        <f>Data!O5650</f>
        <v>Tarjeta</v>
      </c>
      <c r="L5650" s="12" t="str">
        <f>Data!P5650</f>
        <v>Nuevo</v>
      </c>
    </row>
    <row r="5651">
      <c r="A5651" s="11">
        <v>5650.0</v>
      </c>
      <c r="B5651" s="14">
        <f>Data!D5651</f>
        <v>44426</v>
      </c>
      <c r="C5651" s="12">
        <f>IFERROR(VLOOKUP(Data!B5651, Minorista!$A$2:$B$100, 2, FALSE), "")</f>
        <v>1</v>
      </c>
      <c r="D5651" s="12">
        <f t="array" ref="D5651">INDEX(Producto!$A$2:$A$500, MATCH(Data!H5651, Producto!$B$2:$B$500, 0))</f>
        <v>1</v>
      </c>
      <c r="E5651" s="12">
        <f>VLOOKUP(Data!E5651 &amp; Data!F5651 &amp; Data!G5651, Ubicacion!$A$2:$B$1000, 2, FALSE)</f>
        <v>25</v>
      </c>
      <c r="F5651" s="15">
        <f>Data!J5651</f>
        <v>203</v>
      </c>
      <c r="G5651" s="16">
        <f>Data!I5651</f>
        <v>38</v>
      </c>
      <c r="H5651" s="17">
        <f>Data!K5651</f>
        <v>7714</v>
      </c>
      <c r="I5651" s="17">
        <f>Data!L5651</f>
        <v>3857</v>
      </c>
      <c r="J5651" s="12" t="str">
        <f>Data!N5651</f>
        <v>Online</v>
      </c>
      <c r="K5651" s="12" t="str">
        <f>Data!O5651</f>
        <v>Tarjeta</v>
      </c>
      <c r="L5651" s="12" t="str">
        <f>Data!P5651</f>
        <v>Nuevo</v>
      </c>
    </row>
    <row r="5652">
      <c r="A5652" s="11">
        <v>5651.0</v>
      </c>
      <c r="B5652" s="14">
        <f>Data!D5652</f>
        <v>44426</v>
      </c>
      <c r="C5652" s="12">
        <f>IFERROR(VLOOKUP(Data!B5652, Minorista!$A$2:$B$100, 2, FALSE), "")</f>
        <v>1</v>
      </c>
      <c r="D5652" s="12">
        <f t="array" ref="D5652">INDEX(Producto!$A$2:$A$500, MATCH(Data!H5652, Producto!$B$2:$B$500, 0))</f>
        <v>2</v>
      </c>
      <c r="E5652" s="12">
        <f>VLOOKUP(Data!E5652 &amp; Data!F5652 &amp; Data!G5652, Ubicacion!$A$2:$B$1000, 2, FALSE)</f>
        <v>25</v>
      </c>
      <c r="F5652" s="15">
        <f>Data!J5652</f>
        <v>143</v>
      </c>
      <c r="G5652" s="16">
        <f>Data!I5652</f>
        <v>38</v>
      </c>
      <c r="H5652" s="17">
        <f>Data!K5652</f>
        <v>5434</v>
      </c>
      <c r="I5652" s="17">
        <f>Data!L5652</f>
        <v>2499.64</v>
      </c>
      <c r="J5652" s="12" t="str">
        <f>Data!N5652</f>
        <v>Online</v>
      </c>
      <c r="K5652" s="12" t="str">
        <f>Data!O5652</f>
        <v>Tarjeta</v>
      </c>
      <c r="L5652" s="12" t="str">
        <f>Data!P5652</f>
        <v>Recurrente</v>
      </c>
    </row>
    <row r="5653">
      <c r="A5653" s="11">
        <v>5652.0</v>
      </c>
      <c r="B5653" s="14">
        <f>Data!D5653</f>
        <v>44426</v>
      </c>
      <c r="C5653" s="12">
        <f>IFERROR(VLOOKUP(Data!B5653, Minorista!$A$2:$B$100, 2, FALSE), "")</f>
        <v>1</v>
      </c>
      <c r="D5653" s="12">
        <f t="array" ref="D5653">INDEX(Producto!$A$2:$A$500, MATCH(Data!H5653, Producto!$B$2:$B$500, 0))</f>
        <v>3</v>
      </c>
      <c r="E5653" s="12">
        <f>VLOOKUP(Data!E5653 &amp; Data!F5653 &amp; Data!G5653, Ubicacion!$A$2:$B$1000, 2, FALSE)</f>
        <v>25</v>
      </c>
      <c r="F5653" s="15">
        <f>Data!J5653</f>
        <v>120</v>
      </c>
      <c r="G5653" s="16">
        <f>Data!I5653</f>
        <v>32</v>
      </c>
      <c r="H5653" s="17">
        <f>Data!K5653</f>
        <v>3840</v>
      </c>
      <c r="I5653" s="17">
        <f>Data!L5653</f>
        <v>1766.4</v>
      </c>
      <c r="J5653" s="12" t="str">
        <f>Data!N5653</f>
        <v>Online</v>
      </c>
      <c r="K5653" s="12" t="str">
        <f>Data!O5653</f>
        <v>Transferencia bancaria</v>
      </c>
      <c r="L5653" s="12" t="str">
        <f>Data!P5653</f>
        <v>Recurrente</v>
      </c>
    </row>
    <row r="5654">
      <c r="A5654" s="11">
        <v>5653.0</v>
      </c>
      <c r="B5654" s="14">
        <f>Data!D5654</f>
        <v>44426</v>
      </c>
      <c r="C5654" s="12">
        <f>IFERROR(VLOOKUP(Data!B5654, Minorista!$A$2:$B$100, 2, FALSE), "")</f>
        <v>1</v>
      </c>
      <c r="D5654" s="12">
        <f t="array" ref="D5654">INDEX(Producto!$A$2:$A$500, MATCH(Data!H5654, Producto!$B$2:$B$500, 0))</f>
        <v>4</v>
      </c>
      <c r="E5654" s="12">
        <f>VLOOKUP(Data!E5654 &amp; Data!F5654 &amp; Data!G5654, Ubicacion!$A$2:$B$1000, 2, FALSE)</f>
        <v>25</v>
      </c>
      <c r="F5654" s="15">
        <f>Data!J5654</f>
        <v>91</v>
      </c>
      <c r="G5654" s="16">
        <f>Data!I5654</f>
        <v>24</v>
      </c>
      <c r="H5654" s="17">
        <f>Data!K5654</f>
        <v>2184</v>
      </c>
      <c r="I5654" s="17">
        <f>Data!L5654</f>
        <v>1201.2</v>
      </c>
      <c r="J5654" s="12" t="str">
        <f>Data!N5654</f>
        <v>Online</v>
      </c>
      <c r="K5654" s="12" t="str">
        <f>Data!O5654</f>
        <v>Transferencia bancaria</v>
      </c>
      <c r="L5654" s="12" t="str">
        <f>Data!P5654</f>
        <v>Recurrente</v>
      </c>
    </row>
    <row r="5655">
      <c r="A5655" s="11">
        <v>5654.0</v>
      </c>
      <c r="B5655" s="14">
        <f>Data!D5655</f>
        <v>44426</v>
      </c>
      <c r="C5655" s="12">
        <f>IFERROR(VLOOKUP(Data!B5655, Minorista!$A$2:$B$100, 2, FALSE), "")</f>
        <v>1</v>
      </c>
      <c r="D5655" s="12">
        <f t="array" ref="D5655">INDEX(Producto!$A$2:$A$500, MATCH(Data!H5655, Producto!$B$2:$B$500, 0))</f>
        <v>5</v>
      </c>
      <c r="E5655" s="12">
        <f>VLOOKUP(Data!E5655 &amp; Data!F5655 &amp; Data!G5655, Ubicacion!$A$2:$B$1000, 2, FALSE)</f>
        <v>25</v>
      </c>
      <c r="F5655" s="15">
        <f>Data!J5655</f>
        <v>81</v>
      </c>
      <c r="G5655" s="16">
        <f>Data!I5655</f>
        <v>34</v>
      </c>
      <c r="H5655" s="17">
        <f>Data!K5655</f>
        <v>2754</v>
      </c>
      <c r="I5655" s="17">
        <f>Data!L5655</f>
        <v>1294.38</v>
      </c>
      <c r="J5655" s="12" t="str">
        <f>Data!N5655</f>
        <v>Online</v>
      </c>
      <c r="K5655" s="12" t="str">
        <f>Data!O5655</f>
        <v>Efectivo</v>
      </c>
      <c r="L5655" s="12" t="str">
        <f>Data!P5655</f>
        <v>Nuevo</v>
      </c>
    </row>
    <row r="5656">
      <c r="A5656" s="11">
        <v>5655.0</v>
      </c>
      <c r="B5656" s="14">
        <f>Data!D5656</f>
        <v>44426</v>
      </c>
      <c r="C5656" s="12">
        <f>IFERROR(VLOOKUP(Data!B5656, Minorista!$A$2:$B$100, 2, FALSE), "")</f>
        <v>1</v>
      </c>
      <c r="D5656" s="12">
        <f t="array" ref="D5656">INDEX(Producto!$A$2:$A$500, MATCH(Data!H5656, Producto!$B$2:$B$500, 0))</f>
        <v>6</v>
      </c>
      <c r="E5656" s="12">
        <f>VLOOKUP(Data!E5656 &amp; Data!F5656 &amp; Data!G5656, Ubicacion!$A$2:$B$1000, 2, FALSE)</f>
        <v>25</v>
      </c>
      <c r="F5656" s="15">
        <f>Data!J5656</f>
        <v>128</v>
      </c>
      <c r="G5656" s="16">
        <f>Data!I5656</f>
        <v>36</v>
      </c>
      <c r="H5656" s="17">
        <f>Data!K5656</f>
        <v>4608</v>
      </c>
      <c r="I5656" s="17">
        <f>Data!L5656</f>
        <v>2995.2</v>
      </c>
      <c r="J5656" s="12" t="str">
        <f>Data!N5656</f>
        <v>Online</v>
      </c>
      <c r="K5656" s="12" t="str">
        <f>Data!O5656</f>
        <v>Tarjeta</v>
      </c>
      <c r="L5656" s="12" t="str">
        <f>Data!P5656</f>
        <v>Nuevo</v>
      </c>
    </row>
    <row r="5657">
      <c r="A5657" s="11">
        <v>5656.0</v>
      </c>
      <c r="B5657" s="14">
        <f>Data!D5657</f>
        <v>44458</v>
      </c>
      <c r="C5657" s="12">
        <f>IFERROR(VLOOKUP(Data!B5657, Minorista!$A$2:$B$100, 2, FALSE), "")</f>
        <v>1</v>
      </c>
      <c r="D5657" s="12">
        <f t="array" ref="D5657">INDEX(Producto!$A$2:$A$500, MATCH(Data!H5657, Producto!$B$2:$B$500, 0))</f>
        <v>1</v>
      </c>
      <c r="E5657" s="12">
        <f>VLOOKUP(Data!E5657 &amp; Data!F5657 &amp; Data!G5657, Ubicacion!$A$2:$B$1000, 2, FALSE)</f>
        <v>25</v>
      </c>
      <c r="F5657" s="15">
        <f>Data!J5657</f>
        <v>174</v>
      </c>
      <c r="G5657" s="16">
        <f>Data!I5657</f>
        <v>32</v>
      </c>
      <c r="H5657" s="17">
        <f>Data!K5657</f>
        <v>5568</v>
      </c>
      <c r="I5657" s="17">
        <f>Data!L5657</f>
        <v>2784</v>
      </c>
      <c r="J5657" s="12" t="str">
        <f>Data!N5657</f>
        <v>Online</v>
      </c>
      <c r="K5657" s="12" t="str">
        <f>Data!O5657</f>
        <v>Transferencia bancaria</v>
      </c>
      <c r="L5657" s="12" t="str">
        <f>Data!P5657</f>
        <v>Recurrente</v>
      </c>
    </row>
    <row r="5658">
      <c r="A5658" s="11">
        <v>5657.0</v>
      </c>
      <c r="B5658" s="14">
        <f>Data!D5658</f>
        <v>44458</v>
      </c>
      <c r="C5658" s="12">
        <f>IFERROR(VLOOKUP(Data!B5658, Minorista!$A$2:$B$100, 2, FALSE), "")</f>
        <v>1</v>
      </c>
      <c r="D5658" s="12">
        <f t="array" ref="D5658">INDEX(Producto!$A$2:$A$500, MATCH(Data!H5658, Producto!$B$2:$B$500, 0))</f>
        <v>2</v>
      </c>
      <c r="E5658" s="12">
        <f>VLOOKUP(Data!E5658 &amp; Data!F5658 &amp; Data!G5658, Ubicacion!$A$2:$B$1000, 2, FALSE)</f>
        <v>25</v>
      </c>
      <c r="F5658" s="15">
        <f>Data!J5658</f>
        <v>100</v>
      </c>
      <c r="G5658" s="16">
        <f>Data!I5658</f>
        <v>28</v>
      </c>
      <c r="H5658" s="17">
        <f>Data!K5658</f>
        <v>2800</v>
      </c>
      <c r="I5658" s="17">
        <f>Data!L5658</f>
        <v>1316</v>
      </c>
      <c r="J5658" s="12" t="str">
        <f>Data!N5658</f>
        <v>Online</v>
      </c>
      <c r="K5658" s="12" t="str">
        <f>Data!O5658</f>
        <v>Transferencia bancaria</v>
      </c>
      <c r="L5658" s="12" t="str">
        <f>Data!P5658</f>
        <v>Recurrente</v>
      </c>
    </row>
    <row r="5659">
      <c r="A5659" s="11">
        <v>5658.0</v>
      </c>
      <c r="B5659" s="14">
        <f>Data!D5659</f>
        <v>44458</v>
      </c>
      <c r="C5659" s="12">
        <f>IFERROR(VLOOKUP(Data!B5659, Minorista!$A$2:$B$100, 2, FALSE), "")</f>
        <v>1</v>
      </c>
      <c r="D5659" s="12">
        <f t="array" ref="D5659">INDEX(Producto!$A$2:$A$500, MATCH(Data!H5659, Producto!$B$2:$B$500, 0))</f>
        <v>3</v>
      </c>
      <c r="E5659" s="12">
        <f>VLOOKUP(Data!E5659 &amp; Data!F5659 &amp; Data!G5659, Ubicacion!$A$2:$B$1000, 2, FALSE)</f>
        <v>25</v>
      </c>
      <c r="F5659" s="15">
        <f>Data!J5659</f>
        <v>75</v>
      </c>
      <c r="G5659" s="16">
        <f>Data!I5659</f>
        <v>14</v>
      </c>
      <c r="H5659" s="17">
        <f>Data!K5659</f>
        <v>1050</v>
      </c>
      <c r="I5659" s="17">
        <f>Data!L5659</f>
        <v>514.5</v>
      </c>
      <c r="J5659" s="12" t="str">
        <f>Data!N5659</f>
        <v>Online</v>
      </c>
      <c r="K5659" s="12" t="str">
        <f>Data!O5659</f>
        <v>Tarjeta</v>
      </c>
      <c r="L5659" s="12" t="str">
        <f>Data!P5659</f>
        <v>Nuevo</v>
      </c>
    </row>
    <row r="5660">
      <c r="A5660" s="11">
        <v>5659.0</v>
      </c>
      <c r="B5660" s="14">
        <f>Data!D5660</f>
        <v>44458</v>
      </c>
      <c r="C5660" s="12">
        <f>IFERROR(VLOOKUP(Data!B5660, Minorista!$A$2:$B$100, 2, FALSE), "")</f>
        <v>1</v>
      </c>
      <c r="D5660" s="12">
        <f t="array" ref="D5660">INDEX(Producto!$A$2:$A$500, MATCH(Data!H5660, Producto!$B$2:$B$500, 0))</f>
        <v>4</v>
      </c>
      <c r="E5660" s="12">
        <f>VLOOKUP(Data!E5660 &amp; Data!F5660 &amp; Data!G5660, Ubicacion!$A$2:$B$1000, 2, FALSE)</f>
        <v>25</v>
      </c>
      <c r="F5660" s="15">
        <f>Data!J5660</f>
        <v>83</v>
      </c>
      <c r="G5660" s="16">
        <f>Data!I5660</f>
        <v>14</v>
      </c>
      <c r="H5660" s="17">
        <f>Data!K5660</f>
        <v>1162</v>
      </c>
      <c r="I5660" s="17">
        <f>Data!L5660</f>
        <v>615.86</v>
      </c>
      <c r="J5660" s="12" t="str">
        <f>Data!N5660</f>
        <v>Online</v>
      </c>
      <c r="K5660" s="12" t="str">
        <f>Data!O5660</f>
        <v>Tarjeta</v>
      </c>
      <c r="L5660" s="12" t="str">
        <f>Data!P5660</f>
        <v>Nuevo</v>
      </c>
    </row>
    <row r="5661">
      <c r="A5661" s="11">
        <v>5660.0</v>
      </c>
      <c r="B5661" s="14">
        <f>Data!D5661</f>
        <v>44458</v>
      </c>
      <c r="C5661" s="12">
        <f>IFERROR(VLOOKUP(Data!B5661, Minorista!$A$2:$B$100, 2, FALSE), "")</f>
        <v>1</v>
      </c>
      <c r="D5661" s="12">
        <f t="array" ref="D5661">INDEX(Producto!$A$2:$A$500, MATCH(Data!H5661, Producto!$B$2:$B$500, 0))</f>
        <v>5</v>
      </c>
      <c r="E5661" s="12">
        <f>VLOOKUP(Data!E5661 &amp; Data!F5661 &amp; Data!G5661, Ubicacion!$A$2:$B$1000, 2, FALSE)</f>
        <v>25</v>
      </c>
      <c r="F5661" s="15">
        <f>Data!J5661</f>
        <v>77</v>
      </c>
      <c r="G5661" s="16">
        <f>Data!I5661</f>
        <v>23</v>
      </c>
      <c r="H5661" s="17">
        <f>Data!K5661</f>
        <v>1771</v>
      </c>
      <c r="I5661" s="17">
        <f>Data!L5661</f>
        <v>832.37</v>
      </c>
      <c r="J5661" s="12" t="str">
        <f>Data!N5661</f>
        <v>Online</v>
      </c>
      <c r="K5661" s="12" t="str">
        <f>Data!O5661</f>
        <v>Transferencia bancaria</v>
      </c>
      <c r="L5661" s="12" t="str">
        <f>Data!P5661</f>
        <v>Nuevo</v>
      </c>
    </row>
    <row r="5662">
      <c r="A5662" s="11">
        <v>5661.0</v>
      </c>
      <c r="B5662" s="14">
        <f>Data!D5662</f>
        <v>44458</v>
      </c>
      <c r="C5662" s="12">
        <f>IFERROR(VLOOKUP(Data!B5662, Minorista!$A$2:$B$100, 2, FALSE), "")</f>
        <v>1</v>
      </c>
      <c r="D5662" s="12">
        <f t="array" ref="D5662">INDEX(Producto!$A$2:$A$500, MATCH(Data!H5662, Producto!$B$2:$B$500, 0))</f>
        <v>6</v>
      </c>
      <c r="E5662" s="12">
        <f>VLOOKUP(Data!E5662 &amp; Data!F5662 &amp; Data!G5662, Ubicacion!$A$2:$B$1000, 2, FALSE)</f>
        <v>25</v>
      </c>
      <c r="F5662" s="15">
        <f>Data!J5662</f>
        <v>95</v>
      </c>
      <c r="G5662" s="16">
        <f>Data!I5662</f>
        <v>28</v>
      </c>
      <c r="H5662" s="17">
        <f>Data!K5662</f>
        <v>2660</v>
      </c>
      <c r="I5662" s="17">
        <f>Data!L5662</f>
        <v>1702.4</v>
      </c>
      <c r="J5662" s="12" t="str">
        <f>Data!N5662</f>
        <v>Online</v>
      </c>
      <c r="K5662" s="12" t="str">
        <f>Data!O5662</f>
        <v>Efectivo</v>
      </c>
      <c r="L5662" s="12" t="str">
        <f>Data!P5662</f>
        <v>Nuevo</v>
      </c>
    </row>
    <row r="5663">
      <c r="A5663" s="11">
        <v>5662.0</v>
      </c>
      <c r="B5663" s="14">
        <f>Data!D5663</f>
        <v>44487</v>
      </c>
      <c r="C5663" s="12">
        <f>IFERROR(VLOOKUP(Data!B5663, Minorista!$A$2:$B$100, 2, FALSE), "")</f>
        <v>1</v>
      </c>
      <c r="D5663" s="12">
        <f t="array" ref="D5663">INDEX(Producto!$A$2:$A$500, MATCH(Data!H5663, Producto!$B$2:$B$500, 0))</f>
        <v>1</v>
      </c>
      <c r="E5663" s="12">
        <f>VLOOKUP(Data!E5663 &amp; Data!F5663 &amp; Data!G5663, Ubicacion!$A$2:$B$1000, 2, FALSE)</f>
        <v>25</v>
      </c>
      <c r="F5663" s="15">
        <f>Data!J5663</f>
        <v>131</v>
      </c>
      <c r="G5663" s="16">
        <f>Data!I5663</f>
        <v>34</v>
      </c>
      <c r="H5663" s="17">
        <f>Data!K5663</f>
        <v>4454</v>
      </c>
      <c r="I5663" s="17">
        <f>Data!L5663</f>
        <v>2271.54</v>
      </c>
      <c r="J5663" s="12" t="str">
        <f>Data!N5663</f>
        <v>Online</v>
      </c>
      <c r="K5663" s="12" t="str">
        <f>Data!O5663</f>
        <v>Transferencia bancaria</v>
      </c>
      <c r="L5663" s="12" t="str">
        <f>Data!P5663</f>
        <v>Nuevo</v>
      </c>
    </row>
    <row r="5664">
      <c r="A5664" s="11">
        <v>5663.0</v>
      </c>
      <c r="B5664" s="14">
        <f>Data!D5664</f>
        <v>44487</v>
      </c>
      <c r="C5664" s="12">
        <f>IFERROR(VLOOKUP(Data!B5664, Minorista!$A$2:$B$100, 2, FALSE), "")</f>
        <v>1</v>
      </c>
      <c r="D5664" s="12">
        <f t="array" ref="D5664">INDEX(Producto!$A$2:$A$500, MATCH(Data!H5664, Producto!$B$2:$B$500, 0))</f>
        <v>2</v>
      </c>
      <c r="E5664" s="12">
        <f>VLOOKUP(Data!E5664 &amp; Data!F5664 &amp; Data!G5664, Ubicacion!$A$2:$B$1000, 2, FALSE)</f>
        <v>25</v>
      </c>
      <c r="F5664" s="15">
        <f>Data!J5664</f>
        <v>91</v>
      </c>
      <c r="G5664" s="16">
        <f>Data!I5664</f>
        <v>24</v>
      </c>
      <c r="H5664" s="17">
        <f>Data!K5664</f>
        <v>2184</v>
      </c>
      <c r="I5664" s="17">
        <f>Data!L5664</f>
        <v>1092</v>
      </c>
      <c r="J5664" s="12" t="str">
        <f>Data!N5664</f>
        <v>Online</v>
      </c>
      <c r="K5664" s="12" t="str">
        <f>Data!O5664</f>
        <v>Tarjeta</v>
      </c>
      <c r="L5664" s="12" t="str">
        <f>Data!P5664</f>
        <v>Recurrente</v>
      </c>
    </row>
    <row r="5665">
      <c r="A5665" s="11">
        <v>5664.0</v>
      </c>
      <c r="B5665" s="14">
        <f>Data!D5665</f>
        <v>44487</v>
      </c>
      <c r="C5665" s="12">
        <f>IFERROR(VLOOKUP(Data!B5665, Minorista!$A$2:$B$100, 2, FALSE), "")</f>
        <v>1</v>
      </c>
      <c r="D5665" s="12">
        <f t="array" ref="D5665">INDEX(Producto!$A$2:$A$500, MATCH(Data!H5665, Producto!$B$2:$B$500, 0))</f>
        <v>3</v>
      </c>
      <c r="E5665" s="12">
        <f>VLOOKUP(Data!E5665 &amp; Data!F5665 &amp; Data!G5665, Ubicacion!$A$2:$B$1000, 2, FALSE)</f>
        <v>25</v>
      </c>
      <c r="F5665" s="15">
        <f>Data!J5665</f>
        <v>73</v>
      </c>
      <c r="G5665" s="16">
        <f>Data!I5665</f>
        <v>23</v>
      </c>
      <c r="H5665" s="17">
        <f>Data!K5665</f>
        <v>1679</v>
      </c>
      <c r="I5665" s="17">
        <f>Data!L5665</f>
        <v>805.92</v>
      </c>
      <c r="J5665" s="12" t="str">
        <f>Data!N5665</f>
        <v>Online</v>
      </c>
      <c r="K5665" s="12" t="str">
        <f>Data!O5665</f>
        <v>Transferencia bancaria</v>
      </c>
      <c r="L5665" s="12" t="str">
        <f>Data!P5665</f>
        <v>Nuevo</v>
      </c>
    </row>
    <row r="5666">
      <c r="A5666" s="11">
        <v>5665.0</v>
      </c>
      <c r="B5666" s="14">
        <f>Data!D5666</f>
        <v>44487</v>
      </c>
      <c r="C5666" s="12">
        <f>IFERROR(VLOOKUP(Data!B5666, Minorista!$A$2:$B$100, 2, FALSE), "")</f>
        <v>1</v>
      </c>
      <c r="D5666" s="12">
        <f t="array" ref="D5666">INDEX(Producto!$A$2:$A$500, MATCH(Data!H5666, Producto!$B$2:$B$500, 0))</f>
        <v>4</v>
      </c>
      <c r="E5666" s="12">
        <f>VLOOKUP(Data!E5666 &amp; Data!F5666 &amp; Data!G5666, Ubicacion!$A$2:$B$1000, 2, FALSE)</f>
        <v>25</v>
      </c>
      <c r="F5666" s="15">
        <f>Data!J5666</f>
        <v>59</v>
      </c>
      <c r="G5666" s="16">
        <f>Data!I5666</f>
        <v>23</v>
      </c>
      <c r="H5666" s="17">
        <f>Data!K5666</f>
        <v>1357</v>
      </c>
      <c r="I5666" s="17">
        <f>Data!L5666</f>
        <v>678.5</v>
      </c>
      <c r="J5666" s="12" t="str">
        <f>Data!N5666</f>
        <v>Online</v>
      </c>
      <c r="K5666" s="12" t="str">
        <f>Data!O5666</f>
        <v>Tarjeta</v>
      </c>
      <c r="L5666" s="12" t="str">
        <f>Data!P5666</f>
        <v>Recurrente</v>
      </c>
    </row>
    <row r="5667">
      <c r="A5667" s="11">
        <v>5666.0</v>
      </c>
      <c r="B5667" s="14">
        <f>Data!D5667</f>
        <v>44487</v>
      </c>
      <c r="C5667" s="12">
        <f>IFERROR(VLOOKUP(Data!B5667, Minorista!$A$2:$B$100, 2, FALSE), "")</f>
        <v>1</v>
      </c>
      <c r="D5667" s="12">
        <f t="array" ref="D5667">INDEX(Producto!$A$2:$A$500, MATCH(Data!H5667, Producto!$B$2:$B$500, 0))</f>
        <v>5</v>
      </c>
      <c r="E5667" s="12">
        <f>VLOOKUP(Data!E5667 &amp; Data!F5667 &amp; Data!G5667, Ubicacion!$A$2:$B$1000, 2, FALSE)</f>
        <v>25</v>
      </c>
      <c r="F5667" s="15">
        <f>Data!J5667</f>
        <v>68</v>
      </c>
      <c r="G5667" s="16">
        <f>Data!I5667</f>
        <v>32</v>
      </c>
      <c r="H5667" s="17">
        <f>Data!K5667</f>
        <v>2176</v>
      </c>
      <c r="I5667" s="17">
        <f>Data!L5667</f>
        <v>1022.72</v>
      </c>
      <c r="J5667" s="12" t="str">
        <f>Data!N5667</f>
        <v>Online</v>
      </c>
      <c r="K5667" s="12" t="str">
        <f>Data!O5667</f>
        <v>Tarjeta</v>
      </c>
      <c r="L5667" s="12" t="str">
        <f>Data!P5667</f>
        <v>Recurrente</v>
      </c>
    </row>
    <row r="5668">
      <c r="A5668" s="11">
        <v>5667.0</v>
      </c>
      <c r="B5668" s="14">
        <f>Data!D5668</f>
        <v>44487</v>
      </c>
      <c r="C5668" s="12">
        <f>IFERROR(VLOOKUP(Data!B5668, Minorista!$A$2:$B$100, 2, FALSE), "")</f>
        <v>1</v>
      </c>
      <c r="D5668" s="12">
        <f t="array" ref="D5668">INDEX(Producto!$A$2:$A$500, MATCH(Data!H5668, Producto!$B$2:$B$500, 0))</f>
        <v>6</v>
      </c>
      <c r="E5668" s="12">
        <f>VLOOKUP(Data!E5668 &amp; Data!F5668 &amp; Data!G5668, Ubicacion!$A$2:$B$1000, 2, FALSE)</f>
        <v>25</v>
      </c>
      <c r="F5668" s="15">
        <f>Data!J5668</f>
        <v>88</v>
      </c>
      <c r="G5668" s="16">
        <f>Data!I5668</f>
        <v>38</v>
      </c>
      <c r="H5668" s="17">
        <f>Data!K5668</f>
        <v>3344</v>
      </c>
      <c r="I5668" s="17">
        <f>Data!L5668</f>
        <v>2140.16</v>
      </c>
      <c r="J5668" s="12" t="str">
        <f>Data!N5668</f>
        <v>Online</v>
      </c>
      <c r="K5668" s="12" t="str">
        <f>Data!O5668</f>
        <v>Tarjeta</v>
      </c>
      <c r="L5668" s="12" t="str">
        <f>Data!P5668</f>
        <v>Recurrente</v>
      </c>
    </row>
    <row r="5669">
      <c r="A5669" s="11">
        <v>5668.0</v>
      </c>
      <c r="B5669" s="14">
        <f>Data!D5669</f>
        <v>44518</v>
      </c>
      <c r="C5669" s="12">
        <f>IFERROR(VLOOKUP(Data!B5669, Minorista!$A$2:$B$100, 2, FALSE), "")</f>
        <v>1</v>
      </c>
      <c r="D5669" s="12">
        <f t="array" ref="D5669">INDEX(Producto!$A$2:$A$500, MATCH(Data!H5669, Producto!$B$2:$B$500, 0))</f>
        <v>1</v>
      </c>
      <c r="E5669" s="12">
        <f>VLOOKUP(Data!E5669 &amp; Data!F5669 &amp; Data!G5669, Ubicacion!$A$2:$B$1000, 2, FALSE)</f>
        <v>25</v>
      </c>
      <c r="F5669" s="15">
        <f>Data!J5669</f>
        <v>150</v>
      </c>
      <c r="G5669" s="16">
        <f>Data!I5669</f>
        <v>34</v>
      </c>
      <c r="H5669" s="17">
        <f>Data!K5669</f>
        <v>5100</v>
      </c>
      <c r="I5669" s="17">
        <f>Data!L5669</f>
        <v>2601</v>
      </c>
      <c r="J5669" s="12" t="str">
        <f>Data!N5669</f>
        <v>Online</v>
      </c>
      <c r="K5669" s="12" t="str">
        <f>Data!O5669</f>
        <v>Tarjeta</v>
      </c>
      <c r="L5669" s="12" t="str">
        <f>Data!P5669</f>
        <v>Nuevo</v>
      </c>
    </row>
    <row r="5670">
      <c r="A5670" s="11">
        <v>5669.0</v>
      </c>
      <c r="B5670" s="14">
        <f>Data!D5670</f>
        <v>44518</v>
      </c>
      <c r="C5670" s="12">
        <f>IFERROR(VLOOKUP(Data!B5670, Minorista!$A$2:$B$100, 2, FALSE), "")</f>
        <v>1</v>
      </c>
      <c r="D5670" s="12">
        <f t="array" ref="D5670">INDEX(Producto!$A$2:$A$500, MATCH(Data!H5670, Producto!$B$2:$B$500, 0))</f>
        <v>2</v>
      </c>
      <c r="E5670" s="12">
        <f>VLOOKUP(Data!E5670 &amp; Data!F5670 &amp; Data!G5670, Ubicacion!$A$2:$B$1000, 2, FALSE)</f>
        <v>25</v>
      </c>
      <c r="F5670" s="15">
        <f>Data!J5670</f>
        <v>88</v>
      </c>
      <c r="G5670" s="16">
        <f>Data!I5670</f>
        <v>23</v>
      </c>
      <c r="H5670" s="17">
        <f>Data!K5670</f>
        <v>2024</v>
      </c>
      <c r="I5670" s="17">
        <f>Data!L5670</f>
        <v>910.8</v>
      </c>
      <c r="J5670" s="12" t="str">
        <f>Data!N5670</f>
        <v>Online</v>
      </c>
      <c r="K5670" s="12" t="str">
        <f>Data!O5670</f>
        <v>Transferencia bancaria</v>
      </c>
      <c r="L5670" s="12" t="str">
        <f>Data!P5670</f>
        <v>Nuevo</v>
      </c>
    </row>
    <row r="5671">
      <c r="A5671" s="11">
        <v>5670.0</v>
      </c>
      <c r="B5671" s="14">
        <f>Data!D5671</f>
        <v>44518</v>
      </c>
      <c r="C5671" s="12">
        <f>IFERROR(VLOOKUP(Data!B5671, Minorista!$A$2:$B$100, 2, FALSE), "")</f>
        <v>1</v>
      </c>
      <c r="D5671" s="12">
        <f t="array" ref="D5671">INDEX(Producto!$A$2:$A$500, MATCH(Data!H5671, Producto!$B$2:$B$500, 0))</f>
        <v>3</v>
      </c>
      <c r="E5671" s="12">
        <f>VLOOKUP(Data!E5671 &amp; Data!F5671 &amp; Data!G5671, Ubicacion!$A$2:$B$1000, 2, FALSE)</f>
        <v>25</v>
      </c>
      <c r="F5671" s="15">
        <f>Data!J5671</f>
        <v>80</v>
      </c>
      <c r="G5671" s="16">
        <f>Data!I5671</f>
        <v>23</v>
      </c>
      <c r="H5671" s="17">
        <f>Data!K5671</f>
        <v>1840</v>
      </c>
      <c r="I5671" s="17">
        <f>Data!L5671</f>
        <v>901.6</v>
      </c>
      <c r="J5671" s="12" t="str">
        <f>Data!N5671</f>
        <v>Online</v>
      </c>
      <c r="K5671" s="12" t="str">
        <f>Data!O5671</f>
        <v>Tarjeta</v>
      </c>
      <c r="L5671" s="12" t="str">
        <f>Data!P5671</f>
        <v>Nuevo</v>
      </c>
    </row>
    <row r="5672">
      <c r="A5672" s="11">
        <v>5671.0</v>
      </c>
      <c r="B5672" s="14">
        <f>Data!D5672</f>
        <v>44518</v>
      </c>
      <c r="C5672" s="12">
        <f>IFERROR(VLOOKUP(Data!B5672, Minorista!$A$2:$B$100, 2, FALSE), "")</f>
        <v>1</v>
      </c>
      <c r="D5672" s="12">
        <f t="array" ref="D5672">INDEX(Producto!$A$2:$A$500, MATCH(Data!H5672, Producto!$B$2:$B$500, 0))</f>
        <v>4</v>
      </c>
      <c r="E5672" s="12">
        <f>VLOOKUP(Data!E5672 &amp; Data!F5672 &amp; Data!G5672, Ubicacion!$A$2:$B$1000, 2, FALSE)</f>
        <v>25</v>
      </c>
      <c r="F5672" s="15">
        <f>Data!J5672</f>
        <v>88</v>
      </c>
      <c r="G5672" s="16">
        <f>Data!I5672</f>
        <v>23</v>
      </c>
      <c r="H5672" s="17">
        <f>Data!K5672</f>
        <v>2024</v>
      </c>
      <c r="I5672" s="17">
        <f>Data!L5672</f>
        <v>1052.48</v>
      </c>
      <c r="J5672" s="12" t="str">
        <f>Data!N5672</f>
        <v>Online</v>
      </c>
      <c r="K5672" s="12" t="str">
        <f>Data!O5672</f>
        <v>Transferencia bancaria</v>
      </c>
      <c r="L5672" s="12" t="str">
        <f>Data!P5672</f>
        <v>Recurrente</v>
      </c>
    </row>
    <row r="5673">
      <c r="A5673" s="11">
        <v>5672.0</v>
      </c>
      <c r="B5673" s="14">
        <f>Data!D5673</f>
        <v>44518</v>
      </c>
      <c r="C5673" s="12">
        <f>IFERROR(VLOOKUP(Data!B5673, Minorista!$A$2:$B$100, 2, FALSE), "")</f>
        <v>1</v>
      </c>
      <c r="D5673" s="12">
        <f t="array" ref="D5673">INDEX(Producto!$A$2:$A$500, MATCH(Data!H5673, Producto!$B$2:$B$500, 0))</f>
        <v>5</v>
      </c>
      <c r="E5673" s="12">
        <f>VLOOKUP(Data!E5673 &amp; Data!F5673 &amp; Data!G5673, Ubicacion!$A$2:$B$1000, 2, FALSE)</f>
        <v>25</v>
      </c>
      <c r="F5673" s="15">
        <f>Data!J5673</f>
        <v>81</v>
      </c>
      <c r="G5673" s="16">
        <f>Data!I5673</f>
        <v>43</v>
      </c>
      <c r="H5673" s="17">
        <f>Data!K5673</f>
        <v>3483</v>
      </c>
      <c r="I5673" s="17">
        <f>Data!L5673</f>
        <v>1671.84</v>
      </c>
      <c r="J5673" s="12" t="str">
        <f>Data!N5673</f>
        <v>Online</v>
      </c>
      <c r="K5673" s="12" t="str">
        <f>Data!O5673</f>
        <v>Efectivo</v>
      </c>
      <c r="L5673" s="12" t="str">
        <f>Data!P5673</f>
        <v>Recurrente</v>
      </c>
    </row>
    <row r="5674">
      <c r="A5674" s="11">
        <v>5673.0</v>
      </c>
      <c r="B5674" s="14">
        <f>Data!D5674</f>
        <v>44518</v>
      </c>
      <c r="C5674" s="12">
        <f>IFERROR(VLOOKUP(Data!B5674, Minorista!$A$2:$B$100, 2, FALSE), "")</f>
        <v>1</v>
      </c>
      <c r="D5674" s="12">
        <f t="array" ref="D5674">INDEX(Producto!$A$2:$A$500, MATCH(Data!H5674, Producto!$B$2:$B$500, 0))</f>
        <v>6</v>
      </c>
      <c r="E5674" s="12">
        <f>VLOOKUP(Data!E5674 &amp; Data!F5674 &amp; Data!G5674, Ubicacion!$A$2:$B$1000, 2, FALSE)</f>
        <v>25</v>
      </c>
      <c r="F5674" s="15">
        <f>Data!J5674</f>
        <v>108</v>
      </c>
      <c r="G5674" s="16">
        <f>Data!I5674</f>
        <v>48</v>
      </c>
      <c r="H5674" s="17">
        <f>Data!K5674</f>
        <v>5184</v>
      </c>
      <c r="I5674" s="17">
        <f>Data!L5674</f>
        <v>3265.92</v>
      </c>
      <c r="J5674" s="12" t="str">
        <f>Data!N5674</f>
        <v>Online</v>
      </c>
      <c r="K5674" s="12" t="str">
        <f>Data!O5674</f>
        <v>Efectivo</v>
      </c>
      <c r="L5674" s="12" t="str">
        <f>Data!P5674</f>
        <v>Nuevo</v>
      </c>
    </row>
    <row r="5675">
      <c r="A5675" s="11">
        <v>5674.0</v>
      </c>
      <c r="B5675" s="14">
        <f>Data!D5675</f>
        <v>44547</v>
      </c>
      <c r="C5675" s="12">
        <f>IFERROR(VLOOKUP(Data!B5675, Minorista!$A$2:$B$100, 2, FALSE), "")</f>
        <v>1</v>
      </c>
      <c r="D5675" s="12">
        <f t="array" ref="D5675">INDEX(Producto!$A$2:$A$500, MATCH(Data!H5675, Producto!$B$2:$B$500, 0))</f>
        <v>1</v>
      </c>
      <c r="E5675" s="12">
        <f>VLOOKUP(Data!E5675 &amp; Data!F5675 &amp; Data!G5675, Ubicacion!$A$2:$B$1000, 2, FALSE)</f>
        <v>25</v>
      </c>
      <c r="F5675" s="15">
        <f>Data!J5675</f>
        <v>163</v>
      </c>
      <c r="G5675" s="16">
        <f>Data!I5675</f>
        <v>41</v>
      </c>
      <c r="H5675" s="17">
        <f>Data!K5675</f>
        <v>6683</v>
      </c>
      <c r="I5675" s="17">
        <f>Data!L5675</f>
        <v>3475.16</v>
      </c>
      <c r="J5675" s="12" t="str">
        <f>Data!N5675</f>
        <v>Online</v>
      </c>
      <c r="K5675" s="12" t="str">
        <f>Data!O5675</f>
        <v>Transferencia bancaria</v>
      </c>
      <c r="L5675" s="12" t="str">
        <f>Data!P5675</f>
        <v>Nuevo</v>
      </c>
    </row>
    <row r="5676">
      <c r="A5676" s="11">
        <v>5675.0</v>
      </c>
      <c r="B5676" s="14">
        <f>Data!D5676</f>
        <v>44547</v>
      </c>
      <c r="C5676" s="12">
        <f>IFERROR(VLOOKUP(Data!B5676, Minorista!$A$2:$B$100, 2, FALSE), "")</f>
        <v>1</v>
      </c>
      <c r="D5676" s="12">
        <f t="array" ref="D5676">INDEX(Producto!$A$2:$A$500, MATCH(Data!H5676, Producto!$B$2:$B$500, 0))</f>
        <v>2</v>
      </c>
      <c r="E5676" s="12">
        <f>VLOOKUP(Data!E5676 &amp; Data!F5676 &amp; Data!G5676, Ubicacion!$A$2:$B$1000, 2, FALSE)</f>
        <v>25</v>
      </c>
      <c r="F5676" s="15">
        <f>Data!J5676</f>
        <v>113</v>
      </c>
      <c r="G5676" s="16">
        <f>Data!I5676</f>
        <v>32</v>
      </c>
      <c r="H5676" s="17">
        <f>Data!K5676</f>
        <v>3616</v>
      </c>
      <c r="I5676" s="17">
        <f>Data!L5676</f>
        <v>1735.68</v>
      </c>
      <c r="J5676" s="12" t="str">
        <f>Data!N5676</f>
        <v>Online</v>
      </c>
      <c r="K5676" s="12" t="str">
        <f>Data!O5676</f>
        <v>Efectivo</v>
      </c>
      <c r="L5676" s="12" t="str">
        <f>Data!P5676</f>
        <v>Nuevo</v>
      </c>
    </row>
    <row r="5677">
      <c r="A5677" s="11">
        <v>5676.0</v>
      </c>
      <c r="B5677" s="14">
        <f>Data!D5677</f>
        <v>44547</v>
      </c>
      <c r="C5677" s="12">
        <f>IFERROR(VLOOKUP(Data!B5677, Minorista!$A$2:$B$100, 2, FALSE), "")</f>
        <v>4</v>
      </c>
      <c r="D5677" s="12">
        <f t="array" ref="D5677">INDEX(Producto!$A$2:$A$500, MATCH(Data!H5677, Producto!$B$2:$B$500, 0))</f>
        <v>3</v>
      </c>
      <c r="E5677" s="12">
        <f>VLOOKUP(Data!E5677 &amp; Data!F5677 &amp; Data!G5677, Ubicacion!$A$2:$B$1000, 2, FALSE)</f>
        <v>25</v>
      </c>
      <c r="F5677" s="15">
        <f>Data!J5677</f>
        <v>120</v>
      </c>
      <c r="G5677" s="16">
        <f>Data!I5677</f>
        <v>32</v>
      </c>
      <c r="H5677" s="17">
        <f>Data!K5677</f>
        <v>3840</v>
      </c>
      <c r="I5677" s="17">
        <f>Data!L5677</f>
        <v>1804.8</v>
      </c>
      <c r="J5677" s="12" t="str">
        <f>Data!N5677</f>
        <v>Online</v>
      </c>
      <c r="K5677" s="12" t="str">
        <f>Data!O5677</f>
        <v>Efectivo</v>
      </c>
      <c r="L5677" s="12" t="str">
        <f>Data!P5677</f>
        <v>Recurrente</v>
      </c>
    </row>
    <row r="5678">
      <c r="A5678" s="11">
        <v>5677.0</v>
      </c>
      <c r="B5678" s="14">
        <f>Data!D5678</f>
        <v>44547</v>
      </c>
      <c r="C5678" s="12">
        <f>IFERROR(VLOOKUP(Data!B5678, Minorista!$A$2:$B$100, 2, FALSE), "")</f>
        <v>4</v>
      </c>
      <c r="D5678" s="12">
        <f t="array" ref="D5678">INDEX(Producto!$A$2:$A$500, MATCH(Data!H5678, Producto!$B$2:$B$500, 0))</f>
        <v>4</v>
      </c>
      <c r="E5678" s="12">
        <f>VLOOKUP(Data!E5678 &amp; Data!F5678 &amp; Data!G5678, Ubicacion!$A$2:$B$1000, 2, FALSE)</f>
        <v>25</v>
      </c>
      <c r="F5678" s="15">
        <f>Data!J5678</f>
        <v>88</v>
      </c>
      <c r="G5678" s="16">
        <f>Data!I5678</f>
        <v>34</v>
      </c>
      <c r="H5678" s="17">
        <f>Data!K5678</f>
        <v>2992</v>
      </c>
      <c r="I5678" s="17">
        <f>Data!L5678</f>
        <v>1555.84</v>
      </c>
      <c r="J5678" s="12" t="str">
        <f>Data!N5678</f>
        <v>Online</v>
      </c>
      <c r="K5678" s="12" t="str">
        <f>Data!O5678</f>
        <v>Efectivo</v>
      </c>
      <c r="L5678" s="12" t="str">
        <f>Data!P5678</f>
        <v>Nuevo</v>
      </c>
    </row>
    <row r="5679">
      <c r="A5679" s="11">
        <v>5678.0</v>
      </c>
      <c r="B5679" s="14">
        <f>Data!D5679</f>
        <v>44547</v>
      </c>
      <c r="C5679" s="12">
        <f>IFERROR(VLOOKUP(Data!B5679, Minorista!$A$2:$B$100, 2, FALSE), "")</f>
        <v>4</v>
      </c>
      <c r="D5679" s="12">
        <f t="array" ref="D5679">INDEX(Producto!$A$2:$A$500, MATCH(Data!H5679, Producto!$B$2:$B$500, 0))</f>
        <v>5</v>
      </c>
      <c r="E5679" s="12">
        <f>VLOOKUP(Data!E5679 &amp; Data!F5679 &amp; Data!G5679, Ubicacion!$A$2:$B$1000, 2, FALSE)</f>
        <v>25</v>
      </c>
      <c r="F5679" s="15">
        <f>Data!J5679</f>
        <v>88</v>
      </c>
      <c r="G5679" s="16">
        <f>Data!I5679</f>
        <v>42</v>
      </c>
      <c r="H5679" s="17">
        <f>Data!K5679</f>
        <v>3696</v>
      </c>
      <c r="I5679" s="17">
        <f>Data!L5679</f>
        <v>1848</v>
      </c>
      <c r="J5679" s="12" t="str">
        <f>Data!N5679</f>
        <v>Online</v>
      </c>
      <c r="K5679" s="12" t="str">
        <f>Data!O5679</f>
        <v>Efectivo</v>
      </c>
      <c r="L5679" s="12" t="str">
        <f>Data!P5679</f>
        <v>Nuevo</v>
      </c>
    </row>
    <row r="5680">
      <c r="A5680" s="11">
        <v>5679.0</v>
      </c>
      <c r="B5680" s="14">
        <f>Data!D5680</f>
        <v>44547</v>
      </c>
      <c r="C5680" s="12">
        <f>IFERROR(VLOOKUP(Data!B5680, Minorista!$A$2:$B$100, 2, FALSE), "")</f>
        <v>4</v>
      </c>
      <c r="D5680" s="12">
        <f t="array" ref="D5680">INDEX(Producto!$A$2:$A$500, MATCH(Data!H5680, Producto!$B$2:$B$500, 0))</f>
        <v>6</v>
      </c>
      <c r="E5680" s="12">
        <f>VLOOKUP(Data!E5680 &amp; Data!F5680 &amp; Data!G5680, Ubicacion!$A$2:$B$1000, 2, FALSE)</f>
        <v>25</v>
      </c>
      <c r="F5680" s="15">
        <f>Data!J5680</f>
        <v>126</v>
      </c>
      <c r="G5680" s="16">
        <f>Data!I5680</f>
        <v>47</v>
      </c>
      <c r="H5680" s="17">
        <f>Data!K5680</f>
        <v>5922</v>
      </c>
      <c r="I5680" s="17">
        <f>Data!L5680</f>
        <v>3612.42</v>
      </c>
      <c r="J5680" s="12" t="str">
        <f>Data!N5680</f>
        <v>Online</v>
      </c>
      <c r="K5680" s="12" t="str">
        <f>Data!O5680</f>
        <v>Transferencia bancaria</v>
      </c>
      <c r="L5680" s="12" t="str">
        <f>Data!P5680</f>
        <v>Recurrente</v>
      </c>
    </row>
    <row r="5681">
      <c r="A5681" s="11">
        <v>5680.0</v>
      </c>
      <c r="B5681" s="14">
        <f>Data!D5681</f>
        <v>44207</v>
      </c>
      <c r="C5681" s="12">
        <f>IFERROR(VLOOKUP(Data!B5681, Minorista!$A$2:$B$100, 2, FALSE), "")</f>
        <v>4</v>
      </c>
      <c r="D5681" s="12">
        <f t="array" ref="D5681">INDEX(Producto!$A$2:$A$500, MATCH(Data!H5681, Producto!$B$2:$B$500, 0))</f>
        <v>1</v>
      </c>
      <c r="E5681" s="12">
        <f>VLOOKUP(Data!E5681 &amp; Data!F5681 &amp; Data!G5681, Ubicacion!$A$2:$B$1000, 2, FALSE)</f>
        <v>25</v>
      </c>
      <c r="F5681" s="15">
        <f>Data!J5681</f>
        <v>196</v>
      </c>
      <c r="G5681" s="16">
        <f>Data!I5681</f>
        <v>23</v>
      </c>
      <c r="H5681" s="17">
        <f>Data!K5681</f>
        <v>4508</v>
      </c>
      <c r="I5681" s="17">
        <f>Data!L5681</f>
        <v>2479.4</v>
      </c>
      <c r="J5681" s="12" t="str">
        <f>Data!N5681</f>
        <v>Online</v>
      </c>
      <c r="K5681" s="12" t="str">
        <f>Data!O5681</f>
        <v>Tarjeta</v>
      </c>
      <c r="L5681" s="12" t="str">
        <f>Data!P5681</f>
        <v>Recurrente</v>
      </c>
    </row>
    <row r="5682">
      <c r="A5682" s="11">
        <v>5681.0</v>
      </c>
      <c r="B5682" s="14">
        <f>Data!D5682</f>
        <v>44207</v>
      </c>
      <c r="C5682" s="12">
        <f>IFERROR(VLOOKUP(Data!B5682, Minorista!$A$2:$B$100, 2, FALSE), "")</f>
        <v>4</v>
      </c>
      <c r="D5682" s="12">
        <f t="array" ref="D5682">INDEX(Producto!$A$2:$A$500, MATCH(Data!H5682, Producto!$B$2:$B$500, 0))</f>
        <v>2</v>
      </c>
      <c r="E5682" s="12">
        <f>VLOOKUP(Data!E5682 &amp; Data!F5682 &amp; Data!G5682, Ubicacion!$A$2:$B$1000, 2, FALSE)</f>
        <v>25</v>
      </c>
      <c r="F5682" s="15">
        <f>Data!J5682</f>
        <v>133</v>
      </c>
      <c r="G5682" s="16">
        <f>Data!I5682</f>
        <v>23</v>
      </c>
      <c r="H5682" s="17">
        <f>Data!K5682</f>
        <v>3059</v>
      </c>
      <c r="I5682" s="17">
        <f>Data!L5682</f>
        <v>1437.73</v>
      </c>
      <c r="J5682" s="12" t="str">
        <f>Data!N5682</f>
        <v>Online</v>
      </c>
      <c r="K5682" s="12" t="str">
        <f>Data!O5682</f>
        <v>Transferencia bancaria</v>
      </c>
      <c r="L5682" s="12" t="str">
        <f>Data!P5682</f>
        <v>Nuevo</v>
      </c>
    </row>
    <row r="5683">
      <c r="A5683" s="11">
        <v>5682.0</v>
      </c>
      <c r="B5683" s="14">
        <f>Data!D5683</f>
        <v>44207</v>
      </c>
      <c r="C5683" s="12">
        <f>IFERROR(VLOOKUP(Data!B5683, Minorista!$A$2:$B$100, 2, FALSE), "")</f>
        <v>4</v>
      </c>
      <c r="D5683" s="12">
        <f t="array" ref="D5683">INDEX(Producto!$A$2:$A$500, MATCH(Data!H5683, Producto!$B$2:$B$500, 0))</f>
        <v>3</v>
      </c>
      <c r="E5683" s="12">
        <f>VLOOKUP(Data!E5683 &amp; Data!F5683 &amp; Data!G5683, Ubicacion!$A$2:$B$1000, 2, FALSE)</f>
        <v>25</v>
      </c>
      <c r="F5683" s="15">
        <f>Data!J5683</f>
        <v>143</v>
      </c>
      <c r="G5683" s="16">
        <f>Data!I5683</f>
        <v>14</v>
      </c>
      <c r="H5683" s="17">
        <f>Data!K5683</f>
        <v>2002</v>
      </c>
      <c r="I5683" s="17">
        <f>Data!L5683</f>
        <v>940.94</v>
      </c>
      <c r="J5683" s="12" t="str">
        <f>Data!N5683</f>
        <v>Online</v>
      </c>
      <c r="K5683" s="12" t="str">
        <f>Data!O5683</f>
        <v>Transferencia bancaria</v>
      </c>
      <c r="L5683" s="12" t="str">
        <f>Data!P5683</f>
        <v>Nuevo</v>
      </c>
    </row>
    <row r="5684">
      <c r="A5684" s="11">
        <v>5683.0</v>
      </c>
      <c r="B5684" s="14">
        <f>Data!D5684</f>
        <v>44207</v>
      </c>
      <c r="C5684" s="12">
        <f>IFERROR(VLOOKUP(Data!B5684, Minorista!$A$2:$B$100, 2, FALSE), "")</f>
        <v>4</v>
      </c>
      <c r="D5684" s="12">
        <f t="array" ref="D5684">INDEX(Producto!$A$2:$A$500, MATCH(Data!H5684, Producto!$B$2:$B$500, 0))</f>
        <v>4</v>
      </c>
      <c r="E5684" s="12">
        <f>VLOOKUP(Data!E5684 &amp; Data!F5684 &amp; Data!G5684, Ubicacion!$A$2:$B$1000, 2, FALSE)</f>
        <v>25</v>
      </c>
      <c r="F5684" s="15">
        <f>Data!J5684</f>
        <v>88</v>
      </c>
      <c r="G5684" s="16">
        <f>Data!I5684</f>
        <v>18</v>
      </c>
      <c r="H5684" s="17">
        <f>Data!K5684</f>
        <v>1584</v>
      </c>
      <c r="I5684" s="17">
        <f>Data!L5684</f>
        <v>823.68</v>
      </c>
      <c r="J5684" s="12" t="str">
        <f>Data!N5684</f>
        <v>Online</v>
      </c>
      <c r="K5684" s="12" t="str">
        <f>Data!O5684</f>
        <v>Transferencia bancaria</v>
      </c>
      <c r="L5684" s="12" t="str">
        <f>Data!P5684</f>
        <v>Nuevo</v>
      </c>
    </row>
    <row r="5685">
      <c r="A5685" s="11">
        <v>5684.0</v>
      </c>
      <c r="B5685" s="14">
        <f>Data!D5685</f>
        <v>44207</v>
      </c>
      <c r="C5685" s="12">
        <f>IFERROR(VLOOKUP(Data!B5685, Minorista!$A$2:$B$100, 2, FALSE), "")</f>
        <v>4</v>
      </c>
      <c r="D5685" s="12">
        <f t="array" ref="D5685">INDEX(Producto!$A$2:$A$500, MATCH(Data!H5685, Producto!$B$2:$B$500, 0))</f>
        <v>5</v>
      </c>
      <c r="E5685" s="12">
        <f>VLOOKUP(Data!E5685 &amp; Data!F5685 &amp; Data!G5685, Ubicacion!$A$2:$B$1000, 2, FALSE)</f>
        <v>25</v>
      </c>
      <c r="F5685" s="15">
        <f>Data!J5685</f>
        <v>98</v>
      </c>
      <c r="G5685" s="16">
        <f>Data!I5685</f>
        <v>33</v>
      </c>
      <c r="H5685" s="17">
        <f>Data!K5685</f>
        <v>3234</v>
      </c>
      <c r="I5685" s="17">
        <f>Data!L5685</f>
        <v>1519.98</v>
      </c>
      <c r="J5685" s="12" t="str">
        <f>Data!N5685</f>
        <v>Online</v>
      </c>
      <c r="K5685" s="12" t="str">
        <f>Data!O5685</f>
        <v>Transferencia bancaria</v>
      </c>
      <c r="L5685" s="12" t="str">
        <f>Data!P5685</f>
        <v>Nuevo</v>
      </c>
    </row>
    <row r="5686">
      <c r="A5686" s="11">
        <v>5685.0</v>
      </c>
      <c r="B5686" s="14">
        <f>Data!D5686</f>
        <v>44207</v>
      </c>
      <c r="C5686" s="12">
        <f>IFERROR(VLOOKUP(Data!B5686, Minorista!$A$2:$B$100, 2, FALSE), "")</f>
        <v>4</v>
      </c>
      <c r="D5686" s="12">
        <f t="array" ref="D5686">INDEX(Producto!$A$2:$A$500, MATCH(Data!H5686, Producto!$B$2:$B$500, 0))</f>
        <v>6</v>
      </c>
      <c r="E5686" s="12">
        <f>VLOOKUP(Data!E5686 &amp; Data!F5686 &amp; Data!G5686, Ubicacion!$A$2:$B$1000, 2, FALSE)</f>
        <v>25</v>
      </c>
      <c r="F5686" s="15">
        <f>Data!J5686</f>
        <v>138</v>
      </c>
      <c r="G5686" s="16">
        <f>Data!I5686</f>
        <v>24</v>
      </c>
      <c r="H5686" s="17">
        <f>Data!K5686</f>
        <v>3312</v>
      </c>
      <c r="I5686" s="17">
        <f>Data!L5686</f>
        <v>2119.68</v>
      </c>
      <c r="J5686" s="12" t="str">
        <f>Data!N5686</f>
        <v>Online</v>
      </c>
      <c r="K5686" s="12" t="str">
        <f>Data!O5686</f>
        <v>Transferencia bancaria</v>
      </c>
      <c r="L5686" s="12" t="str">
        <f>Data!P5686</f>
        <v>Recurrente</v>
      </c>
    </row>
    <row r="5687">
      <c r="A5687" s="11">
        <v>5686.0</v>
      </c>
      <c r="B5687" s="14">
        <f>Data!D5687</f>
        <v>44238</v>
      </c>
      <c r="C5687" s="12">
        <f>IFERROR(VLOOKUP(Data!B5687, Minorista!$A$2:$B$100, 2, FALSE), "")</f>
        <v>4</v>
      </c>
      <c r="D5687" s="12">
        <f t="array" ref="D5687">INDEX(Producto!$A$2:$A$500, MATCH(Data!H5687, Producto!$B$2:$B$500, 0))</f>
        <v>1</v>
      </c>
      <c r="E5687" s="12">
        <f>VLOOKUP(Data!E5687 &amp; Data!F5687 &amp; Data!G5687, Ubicacion!$A$2:$B$1000, 2, FALSE)</f>
        <v>25</v>
      </c>
      <c r="F5687" s="15">
        <f>Data!J5687</f>
        <v>218</v>
      </c>
      <c r="G5687" s="16">
        <f>Data!I5687</f>
        <v>25</v>
      </c>
      <c r="H5687" s="17">
        <f>Data!K5687</f>
        <v>5450</v>
      </c>
      <c r="I5687" s="17">
        <f>Data!L5687</f>
        <v>2888.5</v>
      </c>
      <c r="J5687" s="12" t="str">
        <f>Data!N5687</f>
        <v>Online</v>
      </c>
      <c r="K5687" s="12" t="str">
        <f>Data!O5687</f>
        <v>Efectivo</v>
      </c>
      <c r="L5687" s="12" t="str">
        <f>Data!P5687</f>
        <v>Nuevo</v>
      </c>
    </row>
    <row r="5688">
      <c r="A5688" s="11">
        <v>5687.0</v>
      </c>
      <c r="B5688" s="14">
        <f>Data!D5688</f>
        <v>44238</v>
      </c>
      <c r="C5688" s="12">
        <f>IFERROR(VLOOKUP(Data!B5688, Minorista!$A$2:$B$100, 2, FALSE), "")</f>
        <v>4</v>
      </c>
      <c r="D5688" s="12">
        <f t="array" ref="D5688">INDEX(Producto!$A$2:$A$500, MATCH(Data!H5688, Producto!$B$2:$B$500, 0))</f>
        <v>2</v>
      </c>
      <c r="E5688" s="12">
        <f>VLOOKUP(Data!E5688 &amp; Data!F5688 &amp; Data!G5688, Ubicacion!$A$2:$B$1000, 2, FALSE)</f>
        <v>25</v>
      </c>
      <c r="F5688" s="15">
        <f>Data!J5688</f>
        <v>101</v>
      </c>
      <c r="G5688" s="16">
        <f>Data!I5688</f>
        <v>24</v>
      </c>
      <c r="H5688" s="17">
        <f>Data!K5688</f>
        <v>2424</v>
      </c>
      <c r="I5688" s="17">
        <f>Data!L5688</f>
        <v>1139.28</v>
      </c>
      <c r="J5688" s="12" t="str">
        <f>Data!N5688</f>
        <v>Online</v>
      </c>
      <c r="K5688" s="12" t="str">
        <f>Data!O5688</f>
        <v>Tarjeta</v>
      </c>
      <c r="L5688" s="12" t="str">
        <f>Data!P5688</f>
        <v>Recurrente</v>
      </c>
    </row>
    <row r="5689">
      <c r="A5689" s="11">
        <v>5688.0</v>
      </c>
      <c r="B5689" s="14">
        <f>Data!D5689</f>
        <v>44238</v>
      </c>
      <c r="C5689" s="12">
        <f>IFERROR(VLOOKUP(Data!B5689, Minorista!$A$2:$B$100, 2, FALSE), "")</f>
        <v>4</v>
      </c>
      <c r="D5689" s="12">
        <f t="array" ref="D5689">INDEX(Producto!$A$2:$A$500, MATCH(Data!H5689, Producto!$B$2:$B$500, 0))</f>
        <v>3</v>
      </c>
      <c r="E5689" s="12">
        <f>VLOOKUP(Data!E5689 &amp; Data!F5689 &amp; Data!G5689, Ubicacion!$A$2:$B$1000, 2, FALSE)</f>
        <v>25</v>
      </c>
      <c r="F5689" s="15">
        <f>Data!J5689</f>
        <v>115</v>
      </c>
      <c r="G5689" s="16">
        <f>Data!I5689</f>
        <v>14</v>
      </c>
      <c r="H5689" s="17">
        <f>Data!K5689</f>
        <v>1610</v>
      </c>
      <c r="I5689" s="17">
        <f>Data!L5689</f>
        <v>724.5</v>
      </c>
      <c r="J5689" s="12" t="str">
        <f>Data!N5689</f>
        <v>Online</v>
      </c>
      <c r="K5689" s="12" t="str">
        <f>Data!O5689</f>
        <v>Tarjeta</v>
      </c>
      <c r="L5689" s="12" t="str">
        <f>Data!P5689</f>
        <v>Nuevo</v>
      </c>
    </row>
    <row r="5690">
      <c r="A5690" s="11">
        <v>5689.0</v>
      </c>
      <c r="B5690" s="14">
        <f>Data!D5690</f>
        <v>44238</v>
      </c>
      <c r="C5690" s="12">
        <f>IFERROR(VLOOKUP(Data!B5690, Minorista!$A$2:$B$100, 2, FALSE), "")</f>
        <v>4</v>
      </c>
      <c r="D5690" s="12">
        <f t="array" ref="D5690">INDEX(Producto!$A$2:$A$500, MATCH(Data!H5690, Producto!$B$2:$B$500, 0))</f>
        <v>4</v>
      </c>
      <c r="E5690" s="12">
        <f>VLOOKUP(Data!E5690 &amp; Data!F5690 &amp; Data!G5690, Ubicacion!$A$2:$B$1000, 2, FALSE)</f>
        <v>26</v>
      </c>
      <c r="F5690" s="15">
        <f>Data!J5690</f>
        <v>87</v>
      </c>
      <c r="G5690" s="16">
        <f>Data!I5690</f>
        <v>19</v>
      </c>
      <c r="H5690" s="17">
        <f>Data!K5690</f>
        <v>1653</v>
      </c>
      <c r="I5690" s="17">
        <f>Data!L5690</f>
        <v>826.5</v>
      </c>
      <c r="J5690" s="12" t="str">
        <f>Data!N5690</f>
        <v>Online</v>
      </c>
      <c r="K5690" s="12" t="str">
        <f>Data!O5690</f>
        <v>Efectivo</v>
      </c>
      <c r="L5690" s="12" t="str">
        <f>Data!P5690</f>
        <v>Nuevo</v>
      </c>
    </row>
    <row r="5691">
      <c r="A5691" s="11">
        <v>5690.0</v>
      </c>
      <c r="B5691" s="14">
        <f>Data!D5691</f>
        <v>44238</v>
      </c>
      <c r="C5691" s="12">
        <f>IFERROR(VLOOKUP(Data!B5691, Minorista!$A$2:$B$100, 2, FALSE), "")</f>
        <v>4</v>
      </c>
      <c r="D5691" s="12">
        <f t="array" ref="D5691">INDEX(Producto!$A$2:$A$500, MATCH(Data!H5691, Producto!$B$2:$B$500, 0))</f>
        <v>5</v>
      </c>
      <c r="E5691" s="12">
        <f>VLOOKUP(Data!E5691 &amp; Data!F5691 &amp; Data!G5691, Ubicacion!$A$2:$B$1000, 2, FALSE)</f>
        <v>26</v>
      </c>
      <c r="F5691" s="15">
        <f>Data!J5691</f>
        <v>101</v>
      </c>
      <c r="G5691" s="16">
        <f>Data!I5691</f>
        <v>32</v>
      </c>
      <c r="H5691" s="17">
        <f>Data!K5691</f>
        <v>3232</v>
      </c>
      <c r="I5691" s="17">
        <f>Data!L5691</f>
        <v>1454.4</v>
      </c>
      <c r="J5691" s="12" t="str">
        <f>Data!N5691</f>
        <v>Online</v>
      </c>
      <c r="K5691" s="12" t="str">
        <f>Data!O5691</f>
        <v>Efectivo</v>
      </c>
      <c r="L5691" s="12" t="str">
        <f>Data!P5691</f>
        <v>Recurrente</v>
      </c>
    </row>
    <row r="5692">
      <c r="A5692" s="11">
        <v>5691.0</v>
      </c>
      <c r="B5692" s="14">
        <f>Data!D5692</f>
        <v>44238</v>
      </c>
      <c r="C5692" s="12">
        <f>IFERROR(VLOOKUP(Data!B5692, Minorista!$A$2:$B$100, 2, FALSE), "")</f>
        <v>4</v>
      </c>
      <c r="D5692" s="12">
        <f t="array" ref="D5692">INDEX(Producto!$A$2:$A$500, MATCH(Data!H5692, Producto!$B$2:$B$500, 0))</f>
        <v>6</v>
      </c>
      <c r="E5692" s="12">
        <f>VLOOKUP(Data!E5692 &amp; Data!F5692 &amp; Data!G5692, Ubicacion!$A$2:$B$1000, 2, FALSE)</f>
        <v>26</v>
      </c>
      <c r="F5692" s="15">
        <f>Data!J5692</f>
        <v>131</v>
      </c>
      <c r="G5692" s="16">
        <f>Data!I5692</f>
        <v>24</v>
      </c>
      <c r="H5692" s="17">
        <f>Data!K5692</f>
        <v>3144</v>
      </c>
      <c r="I5692" s="17">
        <f>Data!L5692</f>
        <v>1949.28</v>
      </c>
      <c r="J5692" s="12" t="str">
        <f>Data!N5692</f>
        <v>Online</v>
      </c>
      <c r="K5692" s="12" t="str">
        <f>Data!O5692</f>
        <v>Transferencia bancaria</v>
      </c>
      <c r="L5692" s="12" t="str">
        <f>Data!P5692</f>
        <v>Recurrente</v>
      </c>
    </row>
    <row r="5693">
      <c r="A5693" s="11">
        <v>5692.0</v>
      </c>
      <c r="B5693" s="14">
        <f>Data!D5693</f>
        <v>44265</v>
      </c>
      <c r="C5693" s="12">
        <f>IFERROR(VLOOKUP(Data!B5693, Minorista!$A$2:$B$100, 2, FALSE), "")</f>
        <v>4</v>
      </c>
      <c r="D5693" s="12">
        <f t="array" ref="D5693">INDEX(Producto!$A$2:$A$500, MATCH(Data!H5693, Producto!$B$2:$B$500, 0))</f>
        <v>1</v>
      </c>
      <c r="E5693" s="12">
        <f>VLOOKUP(Data!E5693 &amp; Data!F5693 &amp; Data!G5693, Ubicacion!$A$2:$B$1000, 2, FALSE)</f>
        <v>26</v>
      </c>
      <c r="F5693" s="15">
        <f>Data!J5693</f>
        <v>168</v>
      </c>
      <c r="G5693" s="16">
        <f>Data!I5693</f>
        <v>29</v>
      </c>
      <c r="H5693" s="17">
        <f>Data!K5693</f>
        <v>4872</v>
      </c>
      <c r="I5693" s="17">
        <f>Data!L5693</f>
        <v>2533.44</v>
      </c>
      <c r="J5693" s="12" t="str">
        <f>Data!N5693</f>
        <v>Online</v>
      </c>
      <c r="K5693" s="12" t="str">
        <f>Data!O5693</f>
        <v>Efectivo</v>
      </c>
      <c r="L5693" s="12" t="str">
        <f>Data!P5693</f>
        <v>Nuevo</v>
      </c>
    </row>
    <row r="5694">
      <c r="A5694" s="11">
        <v>5693.0</v>
      </c>
      <c r="B5694" s="14">
        <f>Data!D5694</f>
        <v>44265</v>
      </c>
      <c r="C5694" s="12">
        <f>IFERROR(VLOOKUP(Data!B5694, Minorista!$A$2:$B$100, 2, FALSE), "")</f>
        <v>4</v>
      </c>
      <c r="D5694" s="12">
        <f t="array" ref="D5694">INDEX(Producto!$A$2:$A$500, MATCH(Data!H5694, Producto!$B$2:$B$500, 0))</f>
        <v>2</v>
      </c>
      <c r="E5694" s="12">
        <f>VLOOKUP(Data!E5694 &amp; Data!F5694 &amp; Data!G5694, Ubicacion!$A$2:$B$1000, 2, FALSE)</f>
        <v>26</v>
      </c>
      <c r="F5694" s="15">
        <f>Data!J5694</f>
        <v>102</v>
      </c>
      <c r="G5694" s="16">
        <f>Data!I5694</f>
        <v>28</v>
      </c>
      <c r="H5694" s="17">
        <f>Data!K5694</f>
        <v>2856</v>
      </c>
      <c r="I5694" s="17">
        <f>Data!L5694</f>
        <v>1428</v>
      </c>
      <c r="J5694" s="12" t="str">
        <f>Data!N5694</f>
        <v>Online</v>
      </c>
      <c r="K5694" s="12" t="str">
        <f>Data!O5694</f>
        <v>Tarjeta</v>
      </c>
      <c r="L5694" s="12" t="str">
        <f>Data!P5694</f>
        <v>Recurrente</v>
      </c>
    </row>
    <row r="5695">
      <c r="A5695" s="11">
        <v>5694.0</v>
      </c>
      <c r="B5695" s="14">
        <f>Data!D5695</f>
        <v>44265</v>
      </c>
      <c r="C5695" s="12">
        <f>IFERROR(VLOOKUP(Data!B5695, Minorista!$A$2:$B$100, 2, FALSE), "")</f>
        <v>4</v>
      </c>
      <c r="D5695" s="12">
        <f t="array" ref="D5695">INDEX(Producto!$A$2:$A$500, MATCH(Data!H5695, Producto!$B$2:$B$500, 0))</f>
        <v>3</v>
      </c>
      <c r="E5695" s="12">
        <f>VLOOKUP(Data!E5695 &amp; Data!F5695 &amp; Data!G5695, Ubicacion!$A$2:$B$1000, 2, FALSE)</f>
        <v>26</v>
      </c>
      <c r="F5695" s="15">
        <f>Data!J5695</f>
        <v>112</v>
      </c>
      <c r="G5695" s="16">
        <f>Data!I5695</f>
        <v>18</v>
      </c>
      <c r="H5695" s="17">
        <f>Data!K5695</f>
        <v>2016</v>
      </c>
      <c r="I5695" s="17">
        <f>Data!L5695</f>
        <v>1008</v>
      </c>
      <c r="J5695" s="12" t="str">
        <f>Data!N5695</f>
        <v>Online</v>
      </c>
      <c r="K5695" s="12" t="str">
        <f>Data!O5695</f>
        <v>Efectivo</v>
      </c>
      <c r="L5695" s="12" t="str">
        <f>Data!P5695</f>
        <v>Nuevo</v>
      </c>
    </row>
    <row r="5696">
      <c r="A5696" s="11">
        <v>5695.0</v>
      </c>
      <c r="B5696" s="14">
        <f>Data!D5696</f>
        <v>44265</v>
      </c>
      <c r="C5696" s="12">
        <f>IFERROR(VLOOKUP(Data!B5696, Minorista!$A$2:$B$100, 2, FALSE), "")</f>
        <v>4</v>
      </c>
      <c r="D5696" s="12">
        <f t="array" ref="D5696">INDEX(Producto!$A$2:$A$500, MATCH(Data!H5696, Producto!$B$2:$B$500, 0))</f>
        <v>4</v>
      </c>
      <c r="E5696" s="12">
        <f>VLOOKUP(Data!E5696 &amp; Data!F5696 &amp; Data!G5696, Ubicacion!$A$2:$B$1000, 2, FALSE)</f>
        <v>26</v>
      </c>
      <c r="F5696" s="15">
        <f>Data!J5696</f>
        <v>73</v>
      </c>
      <c r="G5696" s="16">
        <f>Data!I5696</f>
        <v>23</v>
      </c>
      <c r="H5696" s="17">
        <f>Data!K5696</f>
        <v>1679</v>
      </c>
      <c r="I5696" s="17">
        <f>Data!L5696</f>
        <v>889.87</v>
      </c>
      <c r="J5696" s="12" t="str">
        <f>Data!N5696</f>
        <v>Online</v>
      </c>
      <c r="K5696" s="12" t="str">
        <f>Data!O5696</f>
        <v>Transferencia bancaria</v>
      </c>
      <c r="L5696" s="12" t="str">
        <f>Data!P5696</f>
        <v>Nuevo</v>
      </c>
    </row>
    <row r="5697">
      <c r="A5697" s="11">
        <v>5696.0</v>
      </c>
      <c r="B5697" s="14">
        <f>Data!D5697</f>
        <v>44265</v>
      </c>
      <c r="C5697" s="12">
        <f>IFERROR(VLOOKUP(Data!B5697, Minorista!$A$2:$B$100, 2, FALSE), "")</f>
        <v>4</v>
      </c>
      <c r="D5697" s="12">
        <f t="array" ref="D5697">INDEX(Producto!$A$2:$A$500, MATCH(Data!H5697, Producto!$B$2:$B$500, 0))</f>
        <v>5</v>
      </c>
      <c r="E5697" s="12">
        <f>VLOOKUP(Data!E5697 &amp; Data!F5697 &amp; Data!G5697, Ubicacion!$A$2:$B$1000, 2, FALSE)</f>
        <v>26</v>
      </c>
      <c r="F5697" s="15">
        <f>Data!J5697</f>
        <v>75</v>
      </c>
      <c r="G5697" s="16">
        <f>Data!I5697</f>
        <v>38</v>
      </c>
      <c r="H5697" s="17">
        <f>Data!K5697</f>
        <v>2850</v>
      </c>
      <c r="I5697" s="17">
        <f>Data!L5697</f>
        <v>1425</v>
      </c>
      <c r="J5697" s="12" t="str">
        <f>Data!N5697</f>
        <v>Online</v>
      </c>
      <c r="K5697" s="12" t="str">
        <f>Data!O5697</f>
        <v>Efectivo</v>
      </c>
      <c r="L5697" s="12" t="str">
        <f>Data!P5697</f>
        <v>Recurrente</v>
      </c>
    </row>
    <row r="5698">
      <c r="A5698" s="11">
        <v>5697.0</v>
      </c>
      <c r="B5698" s="14">
        <f>Data!D5698</f>
        <v>44265</v>
      </c>
      <c r="C5698" s="12">
        <f>IFERROR(VLOOKUP(Data!B5698, Minorista!$A$2:$B$100, 2, FALSE), "")</f>
        <v>4</v>
      </c>
      <c r="D5698" s="12">
        <f t="array" ref="D5698">INDEX(Producto!$A$2:$A$500, MATCH(Data!H5698, Producto!$B$2:$B$500, 0))</f>
        <v>6</v>
      </c>
      <c r="E5698" s="12">
        <f>VLOOKUP(Data!E5698 &amp; Data!F5698 &amp; Data!G5698, Ubicacion!$A$2:$B$1000, 2, FALSE)</f>
        <v>26</v>
      </c>
      <c r="F5698" s="15">
        <f>Data!J5698</f>
        <v>100</v>
      </c>
      <c r="G5698" s="16">
        <f>Data!I5698</f>
        <v>29</v>
      </c>
      <c r="H5698" s="17">
        <f>Data!K5698</f>
        <v>2900</v>
      </c>
      <c r="I5698" s="17">
        <f>Data!L5698</f>
        <v>1856</v>
      </c>
      <c r="J5698" s="12" t="str">
        <f>Data!N5698</f>
        <v>Online</v>
      </c>
      <c r="K5698" s="12" t="str">
        <f>Data!O5698</f>
        <v>Transferencia bancaria</v>
      </c>
      <c r="L5698" s="12" t="str">
        <f>Data!P5698</f>
        <v>Nuevo</v>
      </c>
    </row>
    <row r="5699">
      <c r="A5699" s="11">
        <v>5698.0</v>
      </c>
      <c r="B5699" s="14">
        <f>Data!D5699</f>
        <v>44297</v>
      </c>
      <c r="C5699" s="12">
        <f>IFERROR(VLOOKUP(Data!B5699, Minorista!$A$2:$B$100, 2, FALSE), "")</f>
        <v>4</v>
      </c>
      <c r="D5699" s="12">
        <f t="array" ref="D5699">INDEX(Producto!$A$2:$A$500, MATCH(Data!H5699, Producto!$B$2:$B$500, 0))</f>
        <v>1</v>
      </c>
      <c r="E5699" s="12">
        <f>VLOOKUP(Data!E5699 &amp; Data!F5699 &amp; Data!G5699, Ubicacion!$A$2:$B$1000, 2, FALSE)</f>
        <v>26</v>
      </c>
      <c r="F5699" s="15">
        <f>Data!J5699</f>
        <v>181</v>
      </c>
      <c r="G5699" s="16">
        <f>Data!I5699</f>
        <v>27</v>
      </c>
      <c r="H5699" s="17">
        <f>Data!K5699</f>
        <v>4887</v>
      </c>
      <c r="I5699" s="17">
        <f>Data!L5699</f>
        <v>2443.5</v>
      </c>
      <c r="J5699" s="12" t="str">
        <f>Data!N5699</f>
        <v>Online</v>
      </c>
      <c r="K5699" s="12" t="str">
        <f>Data!O5699</f>
        <v>Tarjeta</v>
      </c>
      <c r="L5699" s="12" t="str">
        <f>Data!P5699</f>
        <v>Recurrente</v>
      </c>
    </row>
    <row r="5700">
      <c r="A5700" s="11">
        <v>5699.0</v>
      </c>
      <c r="B5700" s="14">
        <f>Data!D5700</f>
        <v>44297</v>
      </c>
      <c r="C5700" s="12">
        <f>IFERROR(VLOOKUP(Data!B5700, Minorista!$A$2:$B$100, 2, FALSE), "")</f>
        <v>4</v>
      </c>
      <c r="D5700" s="12">
        <f t="array" ref="D5700">INDEX(Producto!$A$2:$A$500, MATCH(Data!H5700, Producto!$B$2:$B$500, 0))</f>
        <v>2</v>
      </c>
      <c r="E5700" s="12">
        <f>VLOOKUP(Data!E5700 &amp; Data!F5700 &amp; Data!G5700, Ubicacion!$A$2:$B$1000, 2, FALSE)</f>
        <v>26</v>
      </c>
      <c r="F5700" s="15">
        <f>Data!J5700</f>
        <v>94</v>
      </c>
      <c r="G5700" s="16">
        <f>Data!I5700</f>
        <v>25</v>
      </c>
      <c r="H5700" s="17">
        <f>Data!K5700</f>
        <v>2350</v>
      </c>
      <c r="I5700" s="17">
        <f>Data!L5700</f>
        <v>1057.5</v>
      </c>
      <c r="J5700" s="12" t="str">
        <f>Data!N5700</f>
        <v>Online</v>
      </c>
      <c r="K5700" s="12" t="str">
        <f>Data!O5700</f>
        <v>Efectivo</v>
      </c>
      <c r="L5700" s="12" t="str">
        <f>Data!P5700</f>
        <v>Recurrente</v>
      </c>
    </row>
    <row r="5701">
      <c r="A5701" s="11">
        <v>5700.0</v>
      </c>
      <c r="B5701" s="14">
        <f>Data!D5701</f>
        <v>44297</v>
      </c>
      <c r="C5701" s="12">
        <f>IFERROR(VLOOKUP(Data!B5701, Minorista!$A$2:$B$100, 2, FALSE), "")</f>
        <v>4</v>
      </c>
      <c r="D5701" s="12">
        <f t="array" ref="D5701">INDEX(Producto!$A$2:$A$500, MATCH(Data!H5701, Producto!$B$2:$B$500, 0))</f>
        <v>3</v>
      </c>
      <c r="E5701" s="12">
        <f>VLOOKUP(Data!E5701 &amp; Data!F5701 &amp; Data!G5701, Ubicacion!$A$2:$B$1000, 2, FALSE)</f>
        <v>26</v>
      </c>
      <c r="F5701" s="15">
        <f>Data!J5701</f>
        <v>98</v>
      </c>
      <c r="G5701" s="16">
        <f>Data!I5701</f>
        <v>14</v>
      </c>
      <c r="H5701" s="17">
        <f>Data!K5701</f>
        <v>1372</v>
      </c>
      <c r="I5701" s="17">
        <f>Data!L5701</f>
        <v>631.12</v>
      </c>
      <c r="J5701" s="12" t="str">
        <f>Data!N5701</f>
        <v>Online</v>
      </c>
      <c r="K5701" s="12" t="str">
        <f>Data!O5701</f>
        <v>Tarjeta</v>
      </c>
      <c r="L5701" s="12" t="str">
        <f>Data!P5701</f>
        <v>Nuevo</v>
      </c>
    </row>
    <row r="5702">
      <c r="A5702" s="11">
        <v>5701.0</v>
      </c>
      <c r="B5702" s="14">
        <f>Data!D5702</f>
        <v>44297</v>
      </c>
      <c r="C5702" s="12">
        <f>IFERROR(VLOOKUP(Data!B5702, Minorista!$A$2:$B$100, 2, FALSE), "")</f>
        <v>4</v>
      </c>
      <c r="D5702" s="12">
        <f t="array" ref="D5702">INDEX(Producto!$A$2:$A$500, MATCH(Data!H5702, Producto!$B$2:$B$500, 0))</f>
        <v>4</v>
      </c>
      <c r="E5702" s="12">
        <f>VLOOKUP(Data!E5702 &amp; Data!F5702 &amp; Data!G5702, Ubicacion!$A$2:$B$1000, 2, FALSE)</f>
        <v>26</v>
      </c>
      <c r="F5702" s="15">
        <f>Data!J5702</f>
        <v>70</v>
      </c>
      <c r="G5702" s="16">
        <f>Data!I5702</f>
        <v>18</v>
      </c>
      <c r="H5702" s="17">
        <f>Data!K5702</f>
        <v>1260</v>
      </c>
      <c r="I5702" s="17">
        <f>Data!L5702</f>
        <v>667.8</v>
      </c>
      <c r="J5702" s="12" t="str">
        <f>Data!N5702</f>
        <v>Online</v>
      </c>
      <c r="K5702" s="12" t="str">
        <f>Data!O5702</f>
        <v>Transferencia bancaria</v>
      </c>
      <c r="L5702" s="12" t="str">
        <f>Data!P5702</f>
        <v>Nuevo</v>
      </c>
    </row>
    <row r="5703">
      <c r="A5703" s="11">
        <v>5702.0</v>
      </c>
      <c r="B5703" s="14">
        <f>Data!D5703</f>
        <v>44297</v>
      </c>
      <c r="C5703" s="12">
        <f>IFERROR(VLOOKUP(Data!B5703, Minorista!$A$2:$B$100, 2, FALSE), "")</f>
        <v>4</v>
      </c>
      <c r="D5703" s="12">
        <f t="array" ref="D5703">INDEX(Producto!$A$2:$A$500, MATCH(Data!H5703, Producto!$B$2:$B$500, 0))</f>
        <v>5</v>
      </c>
      <c r="E5703" s="12">
        <f>VLOOKUP(Data!E5703 &amp; Data!F5703 &amp; Data!G5703, Ubicacion!$A$2:$B$1000, 2, FALSE)</f>
        <v>26</v>
      </c>
      <c r="F5703" s="15">
        <f>Data!J5703</f>
        <v>74</v>
      </c>
      <c r="G5703" s="16">
        <f>Data!I5703</f>
        <v>33</v>
      </c>
      <c r="H5703" s="17">
        <f>Data!K5703</f>
        <v>2442</v>
      </c>
      <c r="I5703" s="17">
        <f>Data!L5703</f>
        <v>1123.32</v>
      </c>
      <c r="J5703" s="12" t="str">
        <f>Data!N5703</f>
        <v>Online</v>
      </c>
      <c r="K5703" s="12" t="str">
        <f>Data!O5703</f>
        <v>Tarjeta</v>
      </c>
      <c r="L5703" s="12" t="str">
        <f>Data!P5703</f>
        <v>Nuevo</v>
      </c>
    </row>
    <row r="5704">
      <c r="A5704" s="11">
        <v>5703.0</v>
      </c>
      <c r="B5704" s="14">
        <f>Data!D5704</f>
        <v>44297</v>
      </c>
      <c r="C5704" s="12">
        <f>IFERROR(VLOOKUP(Data!B5704, Minorista!$A$2:$B$100, 2, FALSE), "")</f>
        <v>4</v>
      </c>
      <c r="D5704" s="12">
        <f t="array" ref="D5704">INDEX(Producto!$A$2:$A$500, MATCH(Data!H5704, Producto!$B$2:$B$500, 0))</f>
        <v>6</v>
      </c>
      <c r="E5704" s="12">
        <f>VLOOKUP(Data!E5704 &amp; Data!F5704 &amp; Data!G5704, Ubicacion!$A$2:$B$1000, 2, FALSE)</f>
        <v>26</v>
      </c>
      <c r="F5704" s="15">
        <f>Data!J5704</f>
        <v>112</v>
      </c>
      <c r="G5704" s="16">
        <f>Data!I5704</f>
        <v>24</v>
      </c>
      <c r="H5704" s="17">
        <f>Data!K5704</f>
        <v>2688</v>
      </c>
      <c r="I5704" s="17">
        <f>Data!L5704</f>
        <v>1612.8</v>
      </c>
      <c r="J5704" s="12" t="str">
        <f>Data!N5704</f>
        <v>Online</v>
      </c>
      <c r="K5704" s="12" t="str">
        <f>Data!O5704</f>
        <v>Efectivo</v>
      </c>
      <c r="L5704" s="12" t="str">
        <f>Data!P5704</f>
        <v>Nuevo</v>
      </c>
    </row>
    <row r="5705">
      <c r="A5705" s="11">
        <v>5704.0</v>
      </c>
      <c r="B5705" s="14">
        <f>Data!D5705</f>
        <v>44328</v>
      </c>
      <c r="C5705" s="12">
        <f>IFERROR(VLOOKUP(Data!B5705, Minorista!$A$2:$B$100, 2, FALSE), "")</f>
        <v>4</v>
      </c>
      <c r="D5705" s="12">
        <f t="array" ref="D5705">INDEX(Producto!$A$2:$A$500, MATCH(Data!H5705, Producto!$B$2:$B$500, 0))</f>
        <v>1</v>
      </c>
      <c r="E5705" s="12">
        <f>VLOOKUP(Data!E5705 &amp; Data!F5705 &amp; Data!G5705, Ubicacion!$A$2:$B$1000, 2, FALSE)</f>
        <v>26</v>
      </c>
      <c r="F5705" s="15">
        <f>Data!J5705</f>
        <v>174</v>
      </c>
      <c r="G5705" s="16">
        <f>Data!I5705</f>
        <v>32</v>
      </c>
      <c r="H5705" s="17">
        <f>Data!K5705</f>
        <v>5568</v>
      </c>
      <c r="I5705" s="17">
        <f>Data!L5705</f>
        <v>2839.68</v>
      </c>
      <c r="J5705" s="12" t="str">
        <f>Data!N5705</f>
        <v>Online</v>
      </c>
      <c r="K5705" s="12" t="str">
        <f>Data!O5705</f>
        <v>Efectivo</v>
      </c>
      <c r="L5705" s="12" t="str">
        <f>Data!P5705</f>
        <v>Nuevo</v>
      </c>
    </row>
    <row r="5706">
      <c r="A5706" s="11">
        <v>5705.0</v>
      </c>
      <c r="B5706" s="14">
        <f>Data!D5706</f>
        <v>44328</v>
      </c>
      <c r="C5706" s="12">
        <f>IFERROR(VLOOKUP(Data!B5706, Minorista!$A$2:$B$100, 2, FALSE), "")</f>
        <v>4</v>
      </c>
      <c r="D5706" s="12">
        <f t="array" ref="D5706">INDEX(Producto!$A$2:$A$500, MATCH(Data!H5706, Producto!$B$2:$B$500, 0))</f>
        <v>2</v>
      </c>
      <c r="E5706" s="12">
        <f>VLOOKUP(Data!E5706 &amp; Data!F5706 &amp; Data!G5706, Ubicacion!$A$2:$B$1000, 2, FALSE)</f>
        <v>26</v>
      </c>
      <c r="F5706" s="15">
        <f>Data!J5706</f>
        <v>101</v>
      </c>
      <c r="G5706" s="16">
        <f>Data!I5706</f>
        <v>29</v>
      </c>
      <c r="H5706" s="17">
        <f>Data!K5706</f>
        <v>2929</v>
      </c>
      <c r="I5706" s="17">
        <f>Data!L5706</f>
        <v>1435.21</v>
      </c>
      <c r="J5706" s="12" t="str">
        <f>Data!N5706</f>
        <v>Online</v>
      </c>
      <c r="K5706" s="12" t="str">
        <f>Data!O5706</f>
        <v>Transferencia bancaria</v>
      </c>
      <c r="L5706" s="12" t="str">
        <f>Data!P5706</f>
        <v>Recurrente</v>
      </c>
    </row>
    <row r="5707">
      <c r="A5707" s="11">
        <v>5706.0</v>
      </c>
      <c r="B5707" s="14">
        <f>Data!D5707</f>
        <v>44328</v>
      </c>
      <c r="C5707" s="12">
        <f>IFERROR(VLOOKUP(Data!B5707, Minorista!$A$2:$B$100, 2, FALSE), "")</f>
        <v>4</v>
      </c>
      <c r="D5707" s="12">
        <f t="array" ref="D5707">INDEX(Producto!$A$2:$A$500, MATCH(Data!H5707, Producto!$B$2:$B$500, 0))</f>
        <v>3</v>
      </c>
      <c r="E5707" s="12">
        <f>VLOOKUP(Data!E5707 &amp; Data!F5707 &amp; Data!G5707, Ubicacion!$A$2:$B$1000, 2, FALSE)</f>
        <v>26</v>
      </c>
      <c r="F5707" s="15">
        <f>Data!J5707</f>
        <v>98</v>
      </c>
      <c r="G5707" s="16">
        <f>Data!I5707</f>
        <v>25</v>
      </c>
      <c r="H5707" s="17">
        <f>Data!K5707</f>
        <v>2450</v>
      </c>
      <c r="I5707" s="17">
        <f>Data!L5707</f>
        <v>1225</v>
      </c>
      <c r="J5707" s="12" t="str">
        <f>Data!N5707</f>
        <v>Online</v>
      </c>
      <c r="K5707" s="12" t="str">
        <f>Data!O5707</f>
        <v>Efectivo</v>
      </c>
      <c r="L5707" s="12" t="str">
        <f>Data!P5707</f>
        <v>Recurrente</v>
      </c>
    </row>
    <row r="5708">
      <c r="A5708" s="11">
        <v>5707.0</v>
      </c>
      <c r="B5708" s="14">
        <f>Data!D5708</f>
        <v>44328</v>
      </c>
      <c r="C5708" s="12">
        <f>IFERROR(VLOOKUP(Data!B5708, Minorista!$A$2:$B$100, 2, FALSE), "")</f>
        <v>4</v>
      </c>
      <c r="D5708" s="12">
        <f t="array" ref="D5708">INDEX(Producto!$A$2:$A$500, MATCH(Data!H5708, Producto!$B$2:$B$500, 0))</f>
        <v>4</v>
      </c>
      <c r="E5708" s="12">
        <f>VLOOKUP(Data!E5708 &amp; Data!F5708 &amp; Data!G5708, Ubicacion!$A$2:$B$1000, 2, FALSE)</f>
        <v>26</v>
      </c>
      <c r="F5708" s="15">
        <f>Data!J5708</f>
        <v>72</v>
      </c>
      <c r="G5708" s="16">
        <f>Data!I5708</f>
        <v>23</v>
      </c>
      <c r="H5708" s="17">
        <f>Data!K5708</f>
        <v>1656</v>
      </c>
      <c r="I5708" s="17">
        <f>Data!L5708</f>
        <v>910.8</v>
      </c>
      <c r="J5708" s="12" t="str">
        <f>Data!N5708</f>
        <v>Online</v>
      </c>
      <c r="K5708" s="12" t="str">
        <f>Data!O5708</f>
        <v>Transferencia bancaria</v>
      </c>
      <c r="L5708" s="12" t="str">
        <f>Data!P5708</f>
        <v>Nuevo</v>
      </c>
    </row>
    <row r="5709">
      <c r="A5709" s="11">
        <v>5708.0</v>
      </c>
      <c r="B5709" s="14">
        <f>Data!D5709</f>
        <v>44328</v>
      </c>
      <c r="C5709" s="12">
        <f>IFERROR(VLOOKUP(Data!B5709, Minorista!$A$2:$B$100, 2, FALSE), "")</f>
        <v>4</v>
      </c>
      <c r="D5709" s="12">
        <f t="array" ref="D5709">INDEX(Producto!$A$2:$A$500, MATCH(Data!H5709, Producto!$B$2:$B$500, 0))</f>
        <v>5</v>
      </c>
      <c r="E5709" s="12">
        <f>VLOOKUP(Data!E5709 &amp; Data!F5709 &amp; Data!G5709, Ubicacion!$A$2:$B$1000, 2, FALSE)</f>
        <v>26</v>
      </c>
      <c r="F5709" s="15">
        <f>Data!J5709</f>
        <v>75</v>
      </c>
      <c r="G5709" s="16">
        <f>Data!I5709</f>
        <v>39</v>
      </c>
      <c r="H5709" s="17">
        <f>Data!K5709</f>
        <v>2925</v>
      </c>
      <c r="I5709" s="17">
        <f>Data!L5709</f>
        <v>1462.5</v>
      </c>
      <c r="J5709" s="12" t="str">
        <f>Data!N5709</f>
        <v>Online</v>
      </c>
      <c r="K5709" s="12" t="str">
        <f>Data!O5709</f>
        <v>Transferencia bancaria</v>
      </c>
      <c r="L5709" s="12" t="str">
        <f>Data!P5709</f>
        <v>Recurrente</v>
      </c>
    </row>
    <row r="5710">
      <c r="A5710" s="11">
        <v>5709.0</v>
      </c>
      <c r="B5710" s="14">
        <f>Data!D5710</f>
        <v>44328</v>
      </c>
      <c r="C5710" s="12">
        <f>IFERROR(VLOOKUP(Data!B5710, Minorista!$A$2:$B$100, 2, FALSE), "")</f>
        <v>4</v>
      </c>
      <c r="D5710" s="12">
        <f t="array" ref="D5710">INDEX(Producto!$A$2:$A$500, MATCH(Data!H5710, Producto!$B$2:$B$500, 0))</f>
        <v>6</v>
      </c>
      <c r="E5710" s="12">
        <f>VLOOKUP(Data!E5710 &amp; Data!F5710 &amp; Data!G5710, Ubicacion!$A$2:$B$1000, 2, FALSE)</f>
        <v>26</v>
      </c>
      <c r="F5710" s="15">
        <f>Data!J5710</f>
        <v>120</v>
      </c>
      <c r="G5710" s="16">
        <f>Data!I5710</f>
        <v>44</v>
      </c>
      <c r="H5710" s="17">
        <f>Data!K5710</f>
        <v>5280</v>
      </c>
      <c r="I5710" s="17">
        <f>Data!L5710</f>
        <v>3432</v>
      </c>
      <c r="J5710" s="12" t="str">
        <f>Data!N5710</f>
        <v>Online</v>
      </c>
      <c r="K5710" s="12" t="str">
        <f>Data!O5710</f>
        <v>Transferencia bancaria</v>
      </c>
      <c r="L5710" s="12" t="str">
        <f>Data!P5710</f>
        <v>Nuevo</v>
      </c>
    </row>
    <row r="5711">
      <c r="A5711" s="11">
        <v>5710.0</v>
      </c>
      <c r="B5711" s="14">
        <f>Data!D5711</f>
        <v>44358</v>
      </c>
      <c r="C5711" s="12">
        <f>IFERROR(VLOOKUP(Data!B5711, Minorista!$A$2:$B$100, 2, FALSE), "")</f>
        <v>4</v>
      </c>
      <c r="D5711" s="12">
        <f t="array" ref="D5711">INDEX(Producto!$A$2:$A$500, MATCH(Data!H5711, Producto!$B$2:$B$500, 0))</f>
        <v>1</v>
      </c>
      <c r="E5711" s="12">
        <f>VLOOKUP(Data!E5711 &amp; Data!F5711 &amp; Data!G5711, Ubicacion!$A$2:$B$1000, 2, FALSE)</f>
        <v>26</v>
      </c>
      <c r="F5711" s="15">
        <f>Data!J5711</f>
        <v>182</v>
      </c>
      <c r="G5711" s="16">
        <f>Data!I5711</f>
        <v>28</v>
      </c>
      <c r="H5711" s="17">
        <f>Data!K5711</f>
        <v>5096</v>
      </c>
      <c r="I5711" s="17">
        <f>Data!L5711</f>
        <v>2598.96</v>
      </c>
      <c r="J5711" s="12" t="str">
        <f>Data!N5711</f>
        <v>Online</v>
      </c>
      <c r="K5711" s="12" t="str">
        <f>Data!O5711</f>
        <v>Efectivo</v>
      </c>
      <c r="L5711" s="12" t="str">
        <f>Data!P5711</f>
        <v>Nuevo</v>
      </c>
    </row>
    <row r="5712">
      <c r="A5712" s="11">
        <v>5711.0</v>
      </c>
      <c r="B5712" s="14">
        <f>Data!D5712</f>
        <v>44358</v>
      </c>
      <c r="C5712" s="12">
        <f>IFERROR(VLOOKUP(Data!B5712, Minorista!$A$2:$B$100, 2, FALSE), "")</f>
        <v>4</v>
      </c>
      <c r="D5712" s="12">
        <f t="array" ref="D5712">INDEX(Producto!$A$2:$A$500, MATCH(Data!H5712, Producto!$B$2:$B$500, 0))</f>
        <v>2</v>
      </c>
      <c r="E5712" s="12">
        <f>VLOOKUP(Data!E5712 &amp; Data!F5712 &amp; Data!G5712, Ubicacion!$A$2:$B$1000, 2, FALSE)</f>
        <v>26</v>
      </c>
      <c r="F5712" s="15">
        <f>Data!J5712</f>
        <v>112</v>
      </c>
      <c r="G5712" s="16">
        <f>Data!I5712</f>
        <v>24</v>
      </c>
      <c r="H5712" s="17">
        <f>Data!K5712</f>
        <v>2688</v>
      </c>
      <c r="I5712" s="17">
        <f>Data!L5712</f>
        <v>1317.12</v>
      </c>
      <c r="J5712" s="12" t="str">
        <f>Data!N5712</f>
        <v>Online</v>
      </c>
      <c r="K5712" s="12" t="str">
        <f>Data!O5712</f>
        <v>Tarjeta</v>
      </c>
      <c r="L5712" s="12" t="str">
        <f>Data!P5712</f>
        <v>Nuevo</v>
      </c>
    </row>
    <row r="5713">
      <c r="A5713" s="11">
        <v>5712.0</v>
      </c>
      <c r="B5713" s="14">
        <f>Data!D5713</f>
        <v>44358</v>
      </c>
      <c r="C5713" s="12">
        <f>IFERROR(VLOOKUP(Data!B5713, Minorista!$A$2:$B$100, 2, FALSE), "")</f>
        <v>4</v>
      </c>
      <c r="D5713" s="12">
        <f t="array" ref="D5713">INDEX(Producto!$A$2:$A$500, MATCH(Data!H5713, Producto!$B$2:$B$500, 0))</f>
        <v>3</v>
      </c>
      <c r="E5713" s="12">
        <f>VLOOKUP(Data!E5713 &amp; Data!F5713 &amp; Data!G5713, Ubicacion!$A$2:$B$1000, 2, FALSE)</f>
        <v>26</v>
      </c>
      <c r="F5713" s="15">
        <f>Data!J5713</f>
        <v>115</v>
      </c>
      <c r="G5713" s="16">
        <f>Data!I5713</f>
        <v>19</v>
      </c>
      <c r="H5713" s="17">
        <f>Data!K5713</f>
        <v>2185</v>
      </c>
      <c r="I5713" s="17">
        <f>Data!L5713</f>
        <v>1070.65</v>
      </c>
      <c r="J5713" s="12" t="str">
        <f>Data!N5713</f>
        <v>Online</v>
      </c>
      <c r="K5713" s="12" t="str">
        <f>Data!O5713</f>
        <v>Transferencia bancaria</v>
      </c>
      <c r="L5713" s="12" t="str">
        <f>Data!P5713</f>
        <v>Recurrente</v>
      </c>
    </row>
    <row r="5714">
      <c r="A5714" s="11">
        <v>5713.0</v>
      </c>
      <c r="B5714" s="14">
        <f>Data!D5714</f>
        <v>44358</v>
      </c>
      <c r="C5714" s="12">
        <f>IFERROR(VLOOKUP(Data!B5714, Minorista!$A$2:$B$100, 2, FALSE), "")</f>
        <v>4</v>
      </c>
      <c r="D5714" s="12">
        <f t="array" ref="D5714">INDEX(Producto!$A$2:$A$500, MATCH(Data!H5714, Producto!$B$2:$B$500, 0))</f>
        <v>4</v>
      </c>
      <c r="E5714" s="12">
        <f>VLOOKUP(Data!E5714 &amp; Data!F5714 &amp; Data!G5714, Ubicacion!$A$2:$B$1000, 2, FALSE)</f>
        <v>26</v>
      </c>
      <c r="F5714" s="15">
        <f>Data!J5714</f>
        <v>108</v>
      </c>
      <c r="G5714" s="16">
        <f>Data!I5714</f>
        <v>19</v>
      </c>
      <c r="H5714" s="17">
        <f>Data!K5714</f>
        <v>2052</v>
      </c>
      <c r="I5714" s="17">
        <f>Data!L5714</f>
        <v>1046.52</v>
      </c>
      <c r="J5714" s="12" t="str">
        <f>Data!N5714</f>
        <v>Online</v>
      </c>
      <c r="K5714" s="12" t="str">
        <f>Data!O5714</f>
        <v>Efectivo</v>
      </c>
      <c r="L5714" s="12" t="str">
        <f>Data!P5714</f>
        <v>Nuevo</v>
      </c>
    </row>
    <row r="5715">
      <c r="A5715" s="11">
        <v>5714.0</v>
      </c>
      <c r="B5715" s="14">
        <f>Data!D5715</f>
        <v>44358</v>
      </c>
      <c r="C5715" s="12">
        <f>IFERROR(VLOOKUP(Data!B5715, Minorista!$A$2:$B$100, 2, FALSE), "")</f>
        <v>4</v>
      </c>
      <c r="D5715" s="12">
        <f t="array" ref="D5715">INDEX(Producto!$A$2:$A$500, MATCH(Data!H5715, Producto!$B$2:$B$500, 0))</f>
        <v>5</v>
      </c>
      <c r="E5715" s="12">
        <f>VLOOKUP(Data!E5715 &amp; Data!F5715 &amp; Data!G5715, Ubicacion!$A$2:$B$1000, 2, FALSE)</f>
        <v>26</v>
      </c>
      <c r="F5715" s="15">
        <f>Data!J5715</f>
        <v>108</v>
      </c>
      <c r="G5715" s="16">
        <f>Data!I5715</f>
        <v>34</v>
      </c>
      <c r="H5715" s="17">
        <f>Data!K5715</f>
        <v>3672</v>
      </c>
      <c r="I5715" s="17">
        <f>Data!L5715</f>
        <v>1652.4</v>
      </c>
      <c r="J5715" s="12" t="str">
        <f>Data!N5715</f>
        <v>Online</v>
      </c>
      <c r="K5715" s="12" t="str">
        <f>Data!O5715</f>
        <v>Tarjeta</v>
      </c>
      <c r="L5715" s="12" t="str">
        <f>Data!P5715</f>
        <v>Recurrente</v>
      </c>
    </row>
    <row r="5716">
      <c r="A5716" s="11">
        <v>5715.0</v>
      </c>
      <c r="B5716" s="14">
        <f>Data!D5716</f>
        <v>44358</v>
      </c>
      <c r="C5716" s="12">
        <f>IFERROR(VLOOKUP(Data!B5716, Minorista!$A$2:$B$100, 2, FALSE), "")</f>
        <v>4</v>
      </c>
      <c r="D5716" s="12">
        <f t="array" ref="D5716">INDEX(Producto!$A$2:$A$500, MATCH(Data!H5716, Producto!$B$2:$B$500, 0))</f>
        <v>6</v>
      </c>
      <c r="E5716" s="12">
        <f>VLOOKUP(Data!E5716 &amp; Data!F5716 &amp; Data!G5716, Ubicacion!$A$2:$B$1000, 2, FALSE)</f>
        <v>26</v>
      </c>
      <c r="F5716" s="15">
        <f>Data!J5716</f>
        <v>150</v>
      </c>
      <c r="G5716" s="16">
        <f>Data!I5716</f>
        <v>38</v>
      </c>
      <c r="H5716" s="17">
        <f>Data!K5716</f>
        <v>5700</v>
      </c>
      <c r="I5716" s="17">
        <f>Data!L5716</f>
        <v>3420</v>
      </c>
      <c r="J5716" s="12" t="str">
        <f>Data!N5716</f>
        <v>Online</v>
      </c>
      <c r="K5716" s="12" t="str">
        <f>Data!O5716</f>
        <v>Tarjeta</v>
      </c>
      <c r="L5716" s="12" t="str">
        <f>Data!P5716</f>
        <v>Recurrente</v>
      </c>
    </row>
    <row r="5717">
      <c r="A5717" s="11">
        <v>5716.0</v>
      </c>
      <c r="B5717" s="14">
        <f>Data!D5717</f>
        <v>44387</v>
      </c>
      <c r="C5717" s="12">
        <f>IFERROR(VLOOKUP(Data!B5717, Minorista!$A$2:$B$100, 2, FALSE), "")</f>
        <v>4</v>
      </c>
      <c r="D5717" s="12">
        <f t="array" ref="D5717">INDEX(Producto!$A$2:$A$500, MATCH(Data!H5717, Producto!$B$2:$B$500, 0))</f>
        <v>1</v>
      </c>
      <c r="E5717" s="12">
        <f>VLOOKUP(Data!E5717 &amp; Data!F5717 &amp; Data!G5717, Ubicacion!$A$2:$B$1000, 2, FALSE)</f>
        <v>26</v>
      </c>
      <c r="F5717" s="15">
        <f>Data!J5717</f>
        <v>224</v>
      </c>
      <c r="G5717" s="16">
        <f>Data!I5717</f>
        <v>34</v>
      </c>
      <c r="H5717" s="17">
        <f>Data!K5717</f>
        <v>7616</v>
      </c>
      <c r="I5717" s="17">
        <f>Data!L5717</f>
        <v>3960.32</v>
      </c>
      <c r="J5717" s="12" t="str">
        <f>Data!N5717</f>
        <v>Online</v>
      </c>
      <c r="K5717" s="12" t="str">
        <f>Data!O5717</f>
        <v>Efectivo</v>
      </c>
      <c r="L5717" s="12" t="str">
        <f>Data!P5717</f>
        <v>Nuevo</v>
      </c>
    </row>
    <row r="5718">
      <c r="A5718" s="11">
        <v>5717.0</v>
      </c>
      <c r="B5718" s="14">
        <f>Data!D5718</f>
        <v>44387</v>
      </c>
      <c r="C5718" s="12">
        <f>IFERROR(VLOOKUP(Data!B5718, Minorista!$A$2:$B$100, 2, FALSE), "")</f>
        <v>4</v>
      </c>
      <c r="D5718" s="12">
        <f t="array" ref="D5718">INDEX(Producto!$A$2:$A$500, MATCH(Data!H5718, Producto!$B$2:$B$500, 0))</f>
        <v>2</v>
      </c>
      <c r="E5718" s="12">
        <f>VLOOKUP(Data!E5718 &amp; Data!F5718 &amp; Data!G5718, Ubicacion!$A$2:$B$1000, 2, FALSE)</f>
        <v>26</v>
      </c>
      <c r="F5718" s="15">
        <f>Data!J5718</f>
        <v>160</v>
      </c>
      <c r="G5718" s="16">
        <f>Data!I5718</f>
        <v>29</v>
      </c>
      <c r="H5718" s="17">
        <f>Data!K5718</f>
        <v>4640</v>
      </c>
      <c r="I5718" s="17">
        <f>Data!L5718</f>
        <v>2227.2</v>
      </c>
      <c r="J5718" s="12" t="str">
        <f>Data!N5718</f>
        <v>Online</v>
      </c>
      <c r="K5718" s="12" t="str">
        <f>Data!O5718</f>
        <v>Tarjeta</v>
      </c>
      <c r="L5718" s="12" t="str">
        <f>Data!P5718</f>
        <v>Nuevo</v>
      </c>
    </row>
    <row r="5719">
      <c r="A5719" s="11">
        <v>5718.0</v>
      </c>
      <c r="B5719" s="14">
        <f>Data!D5719</f>
        <v>44387</v>
      </c>
      <c r="C5719" s="12">
        <f>IFERROR(VLOOKUP(Data!B5719, Minorista!$A$2:$B$100, 2, FALSE), "")</f>
        <v>4</v>
      </c>
      <c r="D5719" s="12">
        <f t="array" ref="D5719">INDEX(Producto!$A$2:$A$500, MATCH(Data!H5719, Producto!$B$2:$B$500, 0))</f>
        <v>3</v>
      </c>
      <c r="E5719" s="12">
        <f>VLOOKUP(Data!E5719 &amp; Data!F5719 &amp; Data!G5719, Ubicacion!$A$2:$B$1000, 2, FALSE)</f>
        <v>26</v>
      </c>
      <c r="F5719" s="15">
        <f>Data!J5719</f>
        <v>138</v>
      </c>
      <c r="G5719" s="16">
        <f>Data!I5719</f>
        <v>24</v>
      </c>
      <c r="H5719" s="17">
        <f>Data!K5719</f>
        <v>3312</v>
      </c>
      <c r="I5719" s="17">
        <f>Data!L5719</f>
        <v>1589.76</v>
      </c>
      <c r="J5719" s="12" t="str">
        <f>Data!N5719</f>
        <v>Online</v>
      </c>
      <c r="K5719" s="12" t="str">
        <f>Data!O5719</f>
        <v>Transferencia bancaria</v>
      </c>
      <c r="L5719" s="12" t="str">
        <f>Data!P5719</f>
        <v>Nuevo</v>
      </c>
    </row>
    <row r="5720">
      <c r="A5720" s="11">
        <v>5719.0</v>
      </c>
      <c r="B5720" s="14">
        <f>Data!D5720</f>
        <v>44387</v>
      </c>
      <c r="C5720" s="12">
        <f>IFERROR(VLOOKUP(Data!B5720, Minorista!$A$2:$B$100, 2, FALSE), "")</f>
        <v>4</v>
      </c>
      <c r="D5720" s="12">
        <f t="array" ref="D5720">INDEX(Producto!$A$2:$A$500, MATCH(Data!H5720, Producto!$B$2:$B$500, 0))</f>
        <v>4</v>
      </c>
      <c r="E5720" s="12">
        <f>VLOOKUP(Data!E5720 &amp; Data!F5720 &amp; Data!G5720, Ubicacion!$A$2:$B$1000, 2, FALSE)</f>
        <v>26</v>
      </c>
      <c r="F5720" s="15">
        <f>Data!J5720</f>
        <v>115</v>
      </c>
      <c r="G5720" s="16">
        <f>Data!I5720</f>
        <v>23</v>
      </c>
      <c r="H5720" s="17">
        <f>Data!K5720</f>
        <v>2645</v>
      </c>
      <c r="I5720" s="17">
        <f>Data!L5720</f>
        <v>1322.5</v>
      </c>
      <c r="J5720" s="12" t="str">
        <f>Data!N5720</f>
        <v>Online</v>
      </c>
      <c r="K5720" s="12" t="str">
        <f>Data!O5720</f>
        <v>Efectivo</v>
      </c>
      <c r="L5720" s="12" t="str">
        <f>Data!P5720</f>
        <v>Recurrente</v>
      </c>
    </row>
    <row r="5721">
      <c r="A5721" s="11">
        <v>5720.0</v>
      </c>
      <c r="B5721" s="14">
        <f>Data!D5721</f>
        <v>44387</v>
      </c>
      <c r="C5721" s="12">
        <f>IFERROR(VLOOKUP(Data!B5721, Minorista!$A$2:$B$100, 2, FALSE), "")</f>
        <v>4</v>
      </c>
      <c r="D5721" s="12">
        <f t="array" ref="D5721">INDEX(Producto!$A$2:$A$500, MATCH(Data!H5721, Producto!$B$2:$B$500, 0))</f>
        <v>5</v>
      </c>
      <c r="E5721" s="12">
        <f>VLOOKUP(Data!E5721 &amp; Data!F5721 &amp; Data!G5721, Ubicacion!$A$2:$B$1000, 2, FALSE)</f>
        <v>26</v>
      </c>
      <c r="F5721" s="15">
        <f>Data!J5721</f>
        <v>128</v>
      </c>
      <c r="G5721" s="16">
        <f>Data!I5721</f>
        <v>32</v>
      </c>
      <c r="H5721" s="17">
        <f>Data!K5721</f>
        <v>4096</v>
      </c>
      <c r="I5721" s="17">
        <f>Data!L5721</f>
        <v>1884.16</v>
      </c>
      <c r="J5721" s="12" t="str">
        <f>Data!N5721</f>
        <v>Online</v>
      </c>
      <c r="K5721" s="12" t="str">
        <f>Data!O5721</f>
        <v>Efectivo</v>
      </c>
      <c r="L5721" s="12" t="str">
        <f>Data!P5721</f>
        <v>Recurrente</v>
      </c>
    </row>
    <row r="5722">
      <c r="A5722" s="11">
        <v>5721.0</v>
      </c>
      <c r="B5722" s="14">
        <f>Data!D5722</f>
        <v>44387</v>
      </c>
      <c r="C5722" s="12">
        <f>IFERROR(VLOOKUP(Data!B5722, Minorista!$A$2:$B$100, 2, FALSE), "")</f>
        <v>4</v>
      </c>
      <c r="D5722" s="12">
        <f t="array" ref="D5722">INDEX(Producto!$A$2:$A$500, MATCH(Data!H5722, Producto!$B$2:$B$500, 0))</f>
        <v>6</v>
      </c>
      <c r="E5722" s="12">
        <f>VLOOKUP(Data!E5722 &amp; Data!F5722 &amp; Data!G5722, Ubicacion!$A$2:$B$1000, 2, FALSE)</f>
        <v>26</v>
      </c>
      <c r="F5722" s="15">
        <f>Data!J5722</f>
        <v>150</v>
      </c>
      <c r="G5722" s="16">
        <f>Data!I5722</f>
        <v>38</v>
      </c>
      <c r="H5722" s="17">
        <f>Data!K5722</f>
        <v>5700</v>
      </c>
      <c r="I5722" s="17">
        <f>Data!L5722</f>
        <v>3705</v>
      </c>
      <c r="J5722" s="12" t="str">
        <f>Data!N5722</f>
        <v>Online</v>
      </c>
      <c r="K5722" s="12" t="str">
        <f>Data!O5722</f>
        <v>Efectivo</v>
      </c>
      <c r="L5722" s="12" t="str">
        <f>Data!P5722</f>
        <v>Recurrente</v>
      </c>
    </row>
    <row r="5723">
      <c r="A5723" s="11">
        <v>5722.0</v>
      </c>
      <c r="B5723" s="14">
        <f>Data!D5723</f>
        <v>44419</v>
      </c>
      <c r="C5723" s="12">
        <f>IFERROR(VLOOKUP(Data!B5723, Minorista!$A$2:$B$100, 2, FALSE), "")</f>
        <v>4</v>
      </c>
      <c r="D5723" s="12">
        <f t="array" ref="D5723">INDEX(Producto!$A$2:$A$500, MATCH(Data!H5723, Producto!$B$2:$B$500, 0))</f>
        <v>1</v>
      </c>
      <c r="E5723" s="12">
        <f>VLOOKUP(Data!E5723 &amp; Data!F5723 &amp; Data!G5723, Ubicacion!$A$2:$B$1000, 2, FALSE)</f>
        <v>26</v>
      </c>
      <c r="F5723" s="15">
        <f>Data!J5723</f>
        <v>203</v>
      </c>
      <c r="G5723" s="16">
        <f>Data!I5723</f>
        <v>33</v>
      </c>
      <c r="H5723" s="17">
        <f>Data!K5723</f>
        <v>6699</v>
      </c>
      <c r="I5723" s="17">
        <f>Data!L5723</f>
        <v>3349.5</v>
      </c>
      <c r="J5723" s="12" t="str">
        <f>Data!N5723</f>
        <v>Online</v>
      </c>
      <c r="K5723" s="12" t="str">
        <f>Data!O5723</f>
        <v>Tarjeta</v>
      </c>
      <c r="L5723" s="12" t="str">
        <f>Data!P5723</f>
        <v>Nuevo</v>
      </c>
    </row>
    <row r="5724">
      <c r="A5724" s="11">
        <v>5723.0</v>
      </c>
      <c r="B5724" s="14">
        <f>Data!D5724</f>
        <v>44419</v>
      </c>
      <c r="C5724" s="12">
        <f>IFERROR(VLOOKUP(Data!B5724, Minorista!$A$2:$B$100, 2, FALSE), "")</f>
        <v>4</v>
      </c>
      <c r="D5724" s="12">
        <f t="array" ref="D5724">INDEX(Producto!$A$2:$A$500, MATCH(Data!H5724, Producto!$B$2:$B$500, 0))</f>
        <v>2</v>
      </c>
      <c r="E5724" s="12">
        <f>VLOOKUP(Data!E5724 &amp; Data!F5724 &amp; Data!G5724, Ubicacion!$A$2:$B$1000, 2, FALSE)</f>
        <v>26</v>
      </c>
      <c r="F5724" s="15">
        <f>Data!J5724</f>
        <v>131</v>
      </c>
      <c r="G5724" s="16">
        <f>Data!I5724</f>
        <v>34</v>
      </c>
      <c r="H5724" s="17">
        <f>Data!K5724</f>
        <v>4454</v>
      </c>
      <c r="I5724" s="17">
        <f>Data!L5724</f>
        <v>2093.38</v>
      </c>
      <c r="J5724" s="12" t="str">
        <f>Data!N5724</f>
        <v>Online</v>
      </c>
      <c r="K5724" s="12" t="str">
        <f>Data!O5724</f>
        <v>Tarjeta</v>
      </c>
      <c r="L5724" s="12" t="str">
        <f>Data!P5724</f>
        <v>Nuevo</v>
      </c>
    </row>
    <row r="5725">
      <c r="A5725" s="11">
        <v>5724.0</v>
      </c>
      <c r="B5725" s="14">
        <f>Data!D5725</f>
        <v>44419</v>
      </c>
      <c r="C5725" s="12">
        <f>IFERROR(VLOOKUP(Data!B5725, Minorista!$A$2:$B$100, 2, FALSE), "")</f>
        <v>4</v>
      </c>
      <c r="D5725" s="12">
        <f t="array" ref="D5725">INDEX(Producto!$A$2:$A$500, MATCH(Data!H5725, Producto!$B$2:$B$500, 0))</f>
        <v>3</v>
      </c>
      <c r="E5725" s="12">
        <f>VLOOKUP(Data!E5725 &amp; Data!F5725 &amp; Data!G5725, Ubicacion!$A$2:$B$1000, 2, FALSE)</f>
        <v>26</v>
      </c>
      <c r="F5725" s="15">
        <f>Data!J5725</f>
        <v>113</v>
      </c>
      <c r="G5725" s="16">
        <f>Data!I5725</f>
        <v>29</v>
      </c>
      <c r="H5725" s="17">
        <f>Data!K5725</f>
        <v>3277</v>
      </c>
      <c r="I5725" s="17">
        <f>Data!L5725</f>
        <v>1605.73</v>
      </c>
      <c r="J5725" s="12" t="str">
        <f>Data!N5725</f>
        <v>Online</v>
      </c>
      <c r="K5725" s="12" t="str">
        <f>Data!O5725</f>
        <v>Efectivo</v>
      </c>
      <c r="L5725" s="12" t="str">
        <f>Data!P5725</f>
        <v>Nuevo</v>
      </c>
    </row>
    <row r="5726">
      <c r="A5726" s="11">
        <v>5725.0</v>
      </c>
      <c r="B5726" s="14">
        <f>Data!D5726</f>
        <v>44419</v>
      </c>
      <c r="C5726" s="12">
        <f>IFERROR(VLOOKUP(Data!B5726, Minorista!$A$2:$B$100, 2, FALSE), "")</f>
        <v>4</v>
      </c>
      <c r="D5726" s="12">
        <f t="array" ref="D5726">INDEX(Producto!$A$2:$A$500, MATCH(Data!H5726, Producto!$B$2:$B$500, 0))</f>
        <v>4</v>
      </c>
      <c r="E5726" s="12">
        <f>VLOOKUP(Data!E5726 &amp; Data!F5726 &amp; Data!G5726, Ubicacion!$A$2:$B$1000, 2, FALSE)</f>
        <v>26</v>
      </c>
      <c r="F5726" s="15">
        <f>Data!J5726</f>
        <v>101</v>
      </c>
      <c r="G5726" s="16">
        <f>Data!I5726</f>
        <v>19</v>
      </c>
      <c r="H5726" s="17">
        <f>Data!K5726</f>
        <v>1919</v>
      </c>
      <c r="I5726" s="17">
        <f>Data!L5726</f>
        <v>1017.07</v>
      </c>
      <c r="J5726" s="12" t="str">
        <f>Data!N5726</f>
        <v>Online</v>
      </c>
      <c r="K5726" s="12" t="str">
        <f>Data!O5726</f>
        <v>Transferencia bancaria</v>
      </c>
      <c r="L5726" s="12" t="str">
        <f>Data!P5726</f>
        <v>Nuevo</v>
      </c>
    </row>
    <row r="5727">
      <c r="A5727" s="11">
        <v>5726.0</v>
      </c>
      <c r="B5727" s="14">
        <f>Data!D5727</f>
        <v>44419</v>
      </c>
      <c r="C5727" s="12">
        <f>IFERROR(VLOOKUP(Data!B5727, Minorista!$A$2:$B$100, 2, FALSE), "")</f>
        <v>4</v>
      </c>
      <c r="D5727" s="12">
        <f t="array" ref="D5727">INDEX(Producto!$A$2:$A$500, MATCH(Data!H5727, Producto!$B$2:$B$500, 0))</f>
        <v>5</v>
      </c>
      <c r="E5727" s="12">
        <f>VLOOKUP(Data!E5727 &amp; Data!F5727 &amp; Data!G5727, Ubicacion!$A$2:$B$1000, 2, FALSE)</f>
        <v>26</v>
      </c>
      <c r="F5727" s="15">
        <f>Data!J5727</f>
        <v>105</v>
      </c>
      <c r="G5727" s="16">
        <f>Data!I5727</f>
        <v>29</v>
      </c>
      <c r="H5727" s="17">
        <f>Data!K5727</f>
        <v>3045</v>
      </c>
      <c r="I5727" s="17">
        <f>Data!L5727</f>
        <v>1400.7</v>
      </c>
      <c r="J5727" s="12" t="str">
        <f>Data!N5727</f>
        <v>Online</v>
      </c>
      <c r="K5727" s="12" t="str">
        <f>Data!O5727</f>
        <v>Tarjeta</v>
      </c>
      <c r="L5727" s="12" t="str">
        <f>Data!P5727</f>
        <v>Recurrente</v>
      </c>
    </row>
    <row r="5728">
      <c r="A5728" s="11">
        <v>5727.0</v>
      </c>
      <c r="B5728" s="14">
        <f>Data!D5728</f>
        <v>44419</v>
      </c>
      <c r="C5728" s="12">
        <f>IFERROR(VLOOKUP(Data!B5728, Minorista!$A$2:$B$100, 2, FALSE), "")</f>
        <v>4</v>
      </c>
      <c r="D5728" s="12">
        <f t="array" ref="D5728">INDEX(Producto!$A$2:$A$500, MATCH(Data!H5728, Producto!$B$2:$B$500, 0))</f>
        <v>6</v>
      </c>
      <c r="E5728" s="12">
        <f>VLOOKUP(Data!E5728 &amp; Data!F5728 &amp; Data!G5728, Ubicacion!$A$2:$B$1000, 2, FALSE)</f>
        <v>26</v>
      </c>
      <c r="F5728" s="15">
        <f>Data!J5728</f>
        <v>152</v>
      </c>
      <c r="G5728" s="16">
        <f>Data!I5728</f>
        <v>32</v>
      </c>
      <c r="H5728" s="17">
        <f>Data!K5728</f>
        <v>4864</v>
      </c>
      <c r="I5728" s="17">
        <f>Data!L5728</f>
        <v>2918.4</v>
      </c>
      <c r="J5728" s="12" t="str">
        <f>Data!N5728</f>
        <v>Online</v>
      </c>
      <c r="K5728" s="12" t="str">
        <f>Data!O5728</f>
        <v>Efectivo</v>
      </c>
      <c r="L5728" s="12" t="str">
        <f>Data!P5728</f>
        <v>Recurrente</v>
      </c>
    </row>
    <row r="5729">
      <c r="A5729" s="11">
        <v>5728.0</v>
      </c>
      <c r="B5729" s="14">
        <f>Data!D5729</f>
        <v>44451</v>
      </c>
      <c r="C5729" s="12">
        <f>IFERROR(VLOOKUP(Data!B5729, Minorista!$A$2:$B$100, 2, FALSE), "")</f>
        <v>4</v>
      </c>
      <c r="D5729" s="12">
        <f t="array" ref="D5729">INDEX(Producto!$A$2:$A$500, MATCH(Data!H5729, Producto!$B$2:$B$500, 0))</f>
        <v>1</v>
      </c>
      <c r="E5729" s="12">
        <f>VLOOKUP(Data!E5729 &amp; Data!F5729 &amp; Data!G5729, Ubicacion!$A$2:$B$1000, 2, FALSE)</f>
        <v>26</v>
      </c>
      <c r="F5729" s="15">
        <f>Data!J5729</f>
        <v>169</v>
      </c>
      <c r="G5729" s="16">
        <f>Data!I5729</f>
        <v>29</v>
      </c>
      <c r="H5729" s="17">
        <f>Data!K5729</f>
        <v>4901</v>
      </c>
      <c r="I5729" s="17">
        <f>Data!L5729</f>
        <v>2548.52</v>
      </c>
      <c r="J5729" s="12" t="str">
        <f>Data!N5729</f>
        <v>Online</v>
      </c>
      <c r="K5729" s="12" t="str">
        <f>Data!O5729</f>
        <v>Transferencia bancaria</v>
      </c>
      <c r="L5729" s="12" t="str">
        <f>Data!P5729</f>
        <v>Nuevo</v>
      </c>
    </row>
    <row r="5730">
      <c r="A5730" s="11">
        <v>5729.0</v>
      </c>
      <c r="B5730" s="14">
        <f>Data!D5730</f>
        <v>44451</v>
      </c>
      <c r="C5730" s="12">
        <f>IFERROR(VLOOKUP(Data!B5730, Minorista!$A$2:$B$100, 2, FALSE), "")</f>
        <v>4</v>
      </c>
      <c r="D5730" s="12">
        <f t="array" ref="D5730">INDEX(Producto!$A$2:$A$500, MATCH(Data!H5730, Producto!$B$2:$B$500, 0))</f>
        <v>2</v>
      </c>
      <c r="E5730" s="12">
        <f>VLOOKUP(Data!E5730 &amp; Data!F5730 &amp; Data!G5730, Ubicacion!$A$2:$B$1000, 2, FALSE)</f>
        <v>26</v>
      </c>
      <c r="F5730" s="15">
        <f>Data!J5730</f>
        <v>122</v>
      </c>
      <c r="G5730" s="16">
        <f>Data!I5730</f>
        <v>23</v>
      </c>
      <c r="H5730" s="17">
        <f>Data!K5730</f>
        <v>2806</v>
      </c>
      <c r="I5730" s="17">
        <f>Data!L5730</f>
        <v>1262.7</v>
      </c>
      <c r="J5730" s="12" t="str">
        <f>Data!N5730</f>
        <v>Online</v>
      </c>
      <c r="K5730" s="12" t="str">
        <f>Data!O5730</f>
        <v>Efectivo</v>
      </c>
      <c r="L5730" s="12" t="str">
        <f>Data!P5730</f>
        <v>Nuevo</v>
      </c>
    </row>
    <row r="5731">
      <c r="A5731" s="11">
        <v>5730.0</v>
      </c>
      <c r="B5731" s="14">
        <f>Data!D5731</f>
        <v>44451</v>
      </c>
      <c r="C5731" s="12">
        <f>IFERROR(VLOOKUP(Data!B5731, Minorista!$A$2:$B$100, 2, FALSE), "")</f>
        <v>4</v>
      </c>
      <c r="D5731" s="12">
        <f t="array" ref="D5731">INDEX(Producto!$A$2:$A$500, MATCH(Data!H5731, Producto!$B$2:$B$500, 0))</f>
        <v>3</v>
      </c>
      <c r="E5731" s="12">
        <f>VLOOKUP(Data!E5731 &amp; Data!F5731 &amp; Data!G5731, Ubicacion!$A$2:$B$1000, 2, FALSE)</f>
        <v>26</v>
      </c>
      <c r="F5731" s="15">
        <f>Data!J5731</f>
        <v>91</v>
      </c>
      <c r="G5731" s="16">
        <f>Data!I5731</f>
        <v>9</v>
      </c>
      <c r="H5731" s="17">
        <f>Data!K5731</f>
        <v>819</v>
      </c>
      <c r="I5731" s="17">
        <f>Data!L5731</f>
        <v>409.5</v>
      </c>
      <c r="J5731" s="12" t="str">
        <f>Data!N5731</f>
        <v>Online</v>
      </c>
      <c r="K5731" s="12" t="str">
        <f>Data!O5731</f>
        <v>Tarjeta</v>
      </c>
      <c r="L5731" s="12" t="str">
        <f>Data!P5731</f>
        <v>Recurrente</v>
      </c>
    </row>
    <row r="5732">
      <c r="A5732" s="11">
        <v>5731.0</v>
      </c>
      <c r="B5732" s="14">
        <f>Data!D5732</f>
        <v>44451</v>
      </c>
      <c r="C5732" s="12">
        <f>IFERROR(VLOOKUP(Data!B5732, Minorista!$A$2:$B$100, 2, FALSE), "")</f>
        <v>4</v>
      </c>
      <c r="D5732" s="12">
        <f t="array" ref="D5732">INDEX(Producto!$A$2:$A$500, MATCH(Data!H5732, Producto!$B$2:$B$500, 0))</f>
        <v>4</v>
      </c>
      <c r="E5732" s="12">
        <f>VLOOKUP(Data!E5732 &amp; Data!F5732 &amp; Data!G5732, Ubicacion!$A$2:$B$1000, 2, FALSE)</f>
        <v>26</v>
      </c>
      <c r="F5732" s="15">
        <f>Data!J5732</f>
        <v>88</v>
      </c>
      <c r="G5732" s="16">
        <f>Data!I5732</f>
        <v>10</v>
      </c>
      <c r="H5732" s="17">
        <f>Data!K5732</f>
        <v>880</v>
      </c>
      <c r="I5732" s="17">
        <f>Data!L5732</f>
        <v>448.8</v>
      </c>
      <c r="J5732" s="12" t="str">
        <f>Data!N5732</f>
        <v>Online</v>
      </c>
      <c r="K5732" s="12" t="str">
        <f>Data!O5732</f>
        <v>Efectivo</v>
      </c>
      <c r="L5732" s="12" t="str">
        <f>Data!P5732</f>
        <v>Recurrente</v>
      </c>
    </row>
    <row r="5733">
      <c r="A5733" s="11">
        <v>5732.0</v>
      </c>
      <c r="B5733" s="14">
        <f>Data!D5733</f>
        <v>44451</v>
      </c>
      <c r="C5733" s="12">
        <f>IFERROR(VLOOKUP(Data!B5733, Minorista!$A$2:$B$100, 2, FALSE), "")</f>
        <v>4</v>
      </c>
      <c r="D5733" s="12">
        <f t="array" ref="D5733">INDEX(Producto!$A$2:$A$500, MATCH(Data!H5733, Producto!$B$2:$B$500, 0))</f>
        <v>5</v>
      </c>
      <c r="E5733" s="12">
        <f>VLOOKUP(Data!E5733 &amp; Data!F5733 &amp; Data!G5733, Ubicacion!$A$2:$B$1000, 2, FALSE)</f>
        <v>26</v>
      </c>
      <c r="F5733" s="15">
        <f>Data!J5733</f>
        <v>88</v>
      </c>
      <c r="G5733" s="16">
        <f>Data!I5733</f>
        <v>19</v>
      </c>
      <c r="H5733" s="17">
        <f>Data!K5733</f>
        <v>1672</v>
      </c>
      <c r="I5733" s="17">
        <f>Data!L5733</f>
        <v>836</v>
      </c>
      <c r="J5733" s="12" t="str">
        <f>Data!N5733</f>
        <v>Online</v>
      </c>
      <c r="K5733" s="12" t="str">
        <f>Data!O5733</f>
        <v>Tarjeta</v>
      </c>
      <c r="L5733" s="12" t="str">
        <f>Data!P5733</f>
        <v>Recurrente</v>
      </c>
    </row>
    <row r="5734">
      <c r="A5734" s="11">
        <v>5733.0</v>
      </c>
      <c r="B5734" s="14">
        <f>Data!D5734</f>
        <v>44451</v>
      </c>
      <c r="C5734" s="12">
        <f>IFERROR(VLOOKUP(Data!B5734, Minorista!$A$2:$B$100, 2, FALSE), "")</f>
        <v>4</v>
      </c>
      <c r="D5734" s="12">
        <f t="array" ref="D5734">INDEX(Producto!$A$2:$A$500, MATCH(Data!H5734, Producto!$B$2:$B$500, 0))</f>
        <v>6</v>
      </c>
      <c r="E5734" s="12">
        <f>VLOOKUP(Data!E5734 &amp; Data!F5734 &amp; Data!G5734, Ubicacion!$A$2:$B$1000, 2, FALSE)</f>
        <v>26</v>
      </c>
      <c r="F5734" s="15">
        <f>Data!J5734</f>
        <v>120</v>
      </c>
      <c r="G5734" s="16">
        <f>Data!I5734</f>
        <v>24</v>
      </c>
      <c r="H5734" s="17">
        <f>Data!K5734</f>
        <v>2880</v>
      </c>
      <c r="I5734" s="17">
        <f>Data!L5734</f>
        <v>1843.2</v>
      </c>
      <c r="J5734" s="12" t="str">
        <f>Data!N5734</f>
        <v>Online</v>
      </c>
      <c r="K5734" s="12" t="str">
        <f>Data!O5734</f>
        <v>Tarjeta</v>
      </c>
      <c r="L5734" s="12" t="str">
        <f>Data!P5734</f>
        <v>Recurrente</v>
      </c>
    </row>
    <row r="5735">
      <c r="A5735" s="11">
        <v>5734.0</v>
      </c>
      <c r="B5735" s="14">
        <f>Data!D5735</f>
        <v>44480</v>
      </c>
      <c r="C5735" s="12">
        <f>IFERROR(VLOOKUP(Data!B5735, Minorista!$A$2:$B$100, 2, FALSE), "")</f>
        <v>4</v>
      </c>
      <c r="D5735" s="12">
        <f t="array" ref="D5735">INDEX(Producto!$A$2:$A$500, MATCH(Data!H5735, Producto!$B$2:$B$500, 0))</f>
        <v>1</v>
      </c>
      <c r="E5735" s="12">
        <f>VLOOKUP(Data!E5735 &amp; Data!F5735 &amp; Data!G5735, Ubicacion!$A$2:$B$1000, 2, FALSE)</f>
        <v>26</v>
      </c>
      <c r="F5735" s="15">
        <f>Data!J5735</f>
        <v>173</v>
      </c>
      <c r="G5735" s="16">
        <f>Data!I5735</f>
        <v>28</v>
      </c>
      <c r="H5735" s="17">
        <f>Data!K5735</f>
        <v>4844</v>
      </c>
      <c r="I5735" s="17">
        <f>Data!L5735</f>
        <v>2470.44</v>
      </c>
      <c r="J5735" s="12" t="str">
        <f>Data!N5735</f>
        <v>Online</v>
      </c>
      <c r="K5735" s="12" t="str">
        <f>Data!O5735</f>
        <v>Transferencia bancaria</v>
      </c>
      <c r="L5735" s="12" t="str">
        <f>Data!P5735</f>
        <v>Recurrente</v>
      </c>
    </row>
    <row r="5736">
      <c r="A5736" s="11">
        <v>5735.0</v>
      </c>
      <c r="B5736" s="14">
        <f>Data!D5736</f>
        <v>44480</v>
      </c>
      <c r="C5736" s="12">
        <f>IFERROR(VLOOKUP(Data!B5736, Minorista!$A$2:$B$100, 2, FALSE), "")</f>
        <v>4</v>
      </c>
      <c r="D5736" s="12">
        <f t="array" ref="D5736">INDEX(Producto!$A$2:$A$500, MATCH(Data!H5736, Producto!$B$2:$B$500, 0))</f>
        <v>2</v>
      </c>
      <c r="E5736" s="12">
        <f>VLOOKUP(Data!E5736 &amp; Data!F5736 &amp; Data!G5736, Ubicacion!$A$2:$B$1000, 2, FALSE)</f>
        <v>26</v>
      </c>
      <c r="F5736" s="15">
        <f>Data!J5736</f>
        <v>100</v>
      </c>
      <c r="G5736" s="16">
        <f>Data!I5736</f>
        <v>19</v>
      </c>
      <c r="H5736" s="17">
        <f>Data!K5736</f>
        <v>1900</v>
      </c>
      <c r="I5736" s="17">
        <f>Data!L5736</f>
        <v>950</v>
      </c>
      <c r="J5736" s="12" t="str">
        <f>Data!N5736</f>
        <v>Online</v>
      </c>
      <c r="K5736" s="12" t="str">
        <f>Data!O5736</f>
        <v>Efectivo</v>
      </c>
      <c r="L5736" s="12" t="str">
        <f>Data!P5736</f>
        <v>Nuevo</v>
      </c>
    </row>
    <row r="5737">
      <c r="A5737" s="11">
        <v>5736.0</v>
      </c>
      <c r="B5737" s="14">
        <f>Data!D5737</f>
        <v>44480</v>
      </c>
      <c r="C5737" s="12">
        <f>IFERROR(VLOOKUP(Data!B5737, Minorista!$A$2:$B$100, 2, FALSE), "")</f>
        <v>4</v>
      </c>
      <c r="D5737" s="12">
        <f t="array" ref="D5737">INDEX(Producto!$A$2:$A$500, MATCH(Data!H5737, Producto!$B$2:$B$500, 0))</f>
        <v>3</v>
      </c>
      <c r="E5737" s="12">
        <f>VLOOKUP(Data!E5737 &amp; Data!F5737 &amp; Data!G5737, Ubicacion!$A$2:$B$1000, 2, FALSE)</f>
        <v>26</v>
      </c>
      <c r="F5737" s="15">
        <f>Data!J5737</f>
        <v>87</v>
      </c>
      <c r="G5737" s="16">
        <f>Data!I5737</f>
        <v>19</v>
      </c>
      <c r="H5737" s="17">
        <f>Data!K5737</f>
        <v>1653</v>
      </c>
      <c r="I5737" s="17">
        <f>Data!L5737</f>
        <v>809.97</v>
      </c>
      <c r="J5737" s="12" t="str">
        <f>Data!N5737</f>
        <v>Online</v>
      </c>
      <c r="K5737" s="12" t="str">
        <f>Data!O5737</f>
        <v>Efectivo</v>
      </c>
      <c r="L5737" s="12" t="str">
        <f>Data!P5737</f>
        <v>Nuevo</v>
      </c>
    </row>
    <row r="5738">
      <c r="A5738" s="11">
        <v>5737.0</v>
      </c>
      <c r="B5738" s="14">
        <f>Data!D5738</f>
        <v>44480</v>
      </c>
      <c r="C5738" s="12">
        <f>IFERROR(VLOOKUP(Data!B5738, Minorista!$A$2:$B$100, 2, FALSE), "")</f>
        <v>4</v>
      </c>
      <c r="D5738" s="12">
        <f t="array" ref="D5738">INDEX(Producto!$A$2:$A$500, MATCH(Data!H5738, Producto!$B$2:$B$500, 0))</f>
        <v>4</v>
      </c>
      <c r="E5738" s="12">
        <f>VLOOKUP(Data!E5738 &amp; Data!F5738 &amp; Data!G5738, Ubicacion!$A$2:$B$1000, 2, FALSE)</f>
        <v>26</v>
      </c>
      <c r="F5738" s="15">
        <f>Data!J5738</f>
        <v>72</v>
      </c>
      <c r="G5738" s="16">
        <f>Data!I5738</f>
        <v>19</v>
      </c>
      <c r="H5738" s="17">
        <f>Data!K5738</f>
        <v>1368</v>
      </c>
      <c r="I5738" s="17">
        <f>Data!L5738</f>
        <v>752.4</v>
      </c>
      <c r="J5738" s="12" t="str">
        <f>Data!N5738</f>
        <v>Online</v>
      </c>
      <c r="K5738" s="12" t="str">
        <f>Data!O5738</f>
        <v>Efectivo</v>
      </c>
      <c r="L5738" s="12" t="str">
        <f>Data!P5738</f>
        <v>Nuevo</v>
      </c>
    </row>
    <row r="5739">
      <c r="A5739" s="11">
        <v>5738.0</v>
      </c>
      <c r="B5739" s="14">
        <f>Data!D5739</f>
        <v>44480</v>
      </c>
      <c r="C5739" s="12">
        <f>IFERROR(VLOOKUP(Data!B5739, Minorista!$A$2:$B$100, 2, FALSE), "")</f>
        <v>4</v>
      </c>
      <c r="D5739" s="12">
        <f t="array" ref="D5739">INDEX(Producto!$A$2:$A$500, MATCH(Data!H5739, Producto!$B$2:$B$500, 0))</f>
        <v>5</v>
      </c>
      <c r="E5739" s="12">
        <f>VLOOKUP(Data!E5739 &amp; Data!F5739 &amp; Data!G5739, Ubicacion!$A$2:$B$1000, 2, FALSE)</f>
        <v>26</v>
      </c>
      <c r="F5739" s="15">
        <f>Data!J5739</f>
        <v>83</v>
      </c>
      <c r="G5739" s="16">
        <f>Data!I5739</f>
        <v>29</v>
      </c>
      <c r="H5739" s="17">
        <f>Data!K5739</f>
        <v>2407</v>
      </c>
      <c r="I5739" s="17">
        <f>Data!L5739</f>
        <v>1203.5</v>
      </c>
      <c r="J5739" s="12" t="str">
        <f>Data!N5739</f>
        <v>Online</v>
      </c>
      <c r="K5739" s="12" t="str">
        <f>Data!O5739</f>
        <v>Transferencia bancaria</v>
      </c>
      <c r="L5739" s="12" t="str">
        <f>Data!P5739</f>
        <v>Nuevo</v>
      </c>
    </row>
    <row r="5740">
      <c r="A5740" s="11">
        <v>5739.0</v>
      </c>
      <c r="B5740" s="14">
        <f>Data!D5740</f>
        <v>44480</v>
      </c>
      <c r="C5740" s="12">
        <f>IFERROR(VLOOKUP(Data!B5740, Minorista!$A$2:$B$100, 2, FALSE), "")</f>
        <v>4</v>
      </c>
      <c r="D5740" s="12">
        <f t="array" ref="D5740">INDEX(Producto!$A$2:$A$500, MATCH(Data!H5740, Producto!$B$2:$B$500, 0))</f>
        <v>6</v>
      </c>
      <c r="E5740" s="12">
        <f>VLOOKUP(Data!E5740 &amp; Data!F5740 &amp; Data!G5740, Ubicacion!$A$2:$B$1000, 2, FALSE)</f>
        <v>26</v>
      </c>
      <c r="F5740" s="15">
        <f>Data!J5740</f>
        <v>104</v>
      </c>
      <c r="G5740" s="16">
        <f>Data!I5740</f>
        <v>32</v>
      </c>
      <c r="H5740" s="17">
        <f>Data!K5740</f>
        <v>3328</v>
      </c>
      <c r="I5740" s="17">
        <f>Data!L5740</f>
        <v>2063.36</v>
      </c>
      <c r="J5740" s="12" t="str">
        <f>Data!N5740</f>
        <v>Online</v>
      </c>
      <c r="K5740" s="12" t="str">
        <f>Data!O5740</f>
        <v>Efectivo</v>
      </c>
      <c r="L5740" s="12" t="str">
        <f>Data!P5740</f>
        <v>Nuevo</v>
      </c>
    </row>
    <row r="5741">
      <c r="A5741" s="11">
        <v>5740.0</v>
      </c>
      <c r="B5741" s="14">
        <f>Data!D5741</f>
        <v>44511</v>
      </c>
      <c r="C5741" s="12">
        <f>IFERROR(VLOOKUP(Data!B5741, Minorista!$A$2:$B$100, 2, FALSE), "")</f>
        <v>4</v>
      </c>
      <c r="D5741" s="12">
        <f t="array" ref="D5741">INDEX(Producto!$A$2:$A$500, MATCH(Data!H5741, Producto!$B$2:$B$500, 0))</f>
        <v>1</v>
      </c>
      <c r="E5741" s="12">
        <f>VLOOKUP(Data!E5741 &amp; Data!F5741 &amp; Data!G5741, Ubicacion!$A$2:$B$1000, 2, FALSE)</f>
        <v>26</v>
      </c>
      <c r="F5741" s="15">
        <f>Data!J5741</f>
        <v>149</v>
      </c>
      <c r="G5741" s="16">
        <f>Data!I5741</f>
        <v>29</v>
      </c>
      <c r="H5741" s="17">
        <f>Data!K5741</f>
        <v>4321</v>
      </c>
      <c r="I5741" s="17">
        <f>Data!L5741</f>
        <v>2160.5</v>
      </c>
      <c r="J5741" s="12" t="str">
        <f>Data!N5741</f>
        <v>Online</v>
      </c>
      <c r="K5741" s="12" t="str">
        <f>Data!O5741</f>
        <v>Tarjeta</v>
      </c>
      <c r="L5741" s="12" t="str">
        <f>Data!P5741</f>
        <v>Recurrente</v>
      </c>
    </row>
    <row r="5742">
      <c r="A5742" s="11">
        <v>5741.0</v>
      </c>
      <c r="B5742" s="14">
        <f>Data!D5742</f>
        <v>44511</v>
      </c>
      <c r="C5742" s="12">
        <f>IFERROR(VLOOKUP(Data!B5742, Minorista!$A$2:$B$100, 2, FALSE), "")</f>
        <v>4</v>
      </c>
      <c r="D5742" s="12">
        <f t="array" ref="D5742">INDEX(Producto!$A$2:$A$500, MATCH(Data!H5742, Producto!$B$2:$B$500, 0))</f>
        <v>2</v>
      </c>
      <c r="E5742" s="12">
        <f>VLOOKUP(Data!E5742 &amp; Data!F5742 &amp; Data!G5742, Ubicacion!$A$2:$B$1000, 2, FALSE)</f>
        <v>26</v>
      </c>
      <c r="F5742" s="15">
        <f>Data!J5742</f>
        <v>108</v>
      </c>
      <c r="G5742" s="16">
        <f>Data!I5742</f>
        <v>20</v>
      </c>
      <c r="H5742" s="17">
        <f>Data!K5742</f>
        <v>2160</v>
      </c>
      <c r="I5742" s="17">
        <f>Data!L5742</f>
        <v>993.6</v>
      </c>
      <c r="J5742" s="12" t="str">
        <f>Data!N5742</f>
        <v>Online</v>
      </c>
      <c r="K5742" s="12" t="str">
        <f>Data!O5742</f>
        <v>Transferencia bancaria</v>
      </c>
      <c r="L5742" s="12" t="str">
        <f>Data!P5742</f>
        <v>Nuevo</v>
      </c>
    </row>
    <row r="5743">
      <c r="A5743" s="11">
        <v>5742.0</v>
      </c>
      <c r="B5743" s="14">
        <f>Data!D5743</f>
        <v>44511</v>
      </c>
      <c r="C5743" s="12">
        <f>IFERROR(VLOOKUP(Data!B5743, Minorista!$A$2:$B$100, 2, FALSE), "")</f>
        <v>4</v>
      </c>
      <c r="D5743" s="12">
        <f t="array" ref="D5743">INDEX(Producto!$A$2:$A$500, MATCH(Data!H5743, Producto!$B$2:$B$500, 0))</f>
        <v>3</v>
      </c>
      <c r="E5743" s="12">
        <f>VLOOKUP(Data!E5743 &amp; Data!F5743 &amp; Data!G5743, Ubicacion!$A$2:$B$1000, 2, FALSE)</f>
        <v>26</v>
      </c>
      <c r="F5743" s="15">
        <f>Data!J5743</f>
        <v>93</v>
      </c>
      <c r="G5743" s="16">
        <f>Data!I5743</f>
        <v>19</v>
      </c>
      <c r="H5743" s="17">
        <f>Data!K5743</f>
        <v>1767</v>
      </c>
      <c r="I5743" s="17">
        <f>Data!L5743</f>
        <v>848.16</v>
      </c>
      <c r="J5743" s="12" t="str">
        <f>Data!N5743</f>
        <v>Online</v>
      </c>
      <c r="K5743" s="12" t="str">
        <f>Data!O5743</f>
        <v>Transferencia bancaria</v>
      </c>
      <c r="L5743" s="12" t="str">
        <f>Data!P5743</f>
        <v>Recurrente</v>
      </c>
    </row>
    <row r="5744">
      <c r="A5744" s="11">
        <v>5743.0</v>
      </c>
      <c r="B5744" s="14">
        <f>Data!D5744</f>
        <v>44511</v>
      </c>
      <c r="C5744" s="12">
        <f>IFERROR(VLOOKUP(Data!B5744, Minorista!$A$2:$B$100, 2, FALSE), "")</f>
        <v>4</v>
      </c>
      <c r="D5744" s="12">
        <f t="array" ref="D5744">INDEX(Producto!$A$2:$A$500, MATCH(Data!H5744, Producto!$B$2:$B$500, 0))</f>
        <v>4</v>
      </c>
      <c r="E5744" s="12">
        <f>VLOOKUP(Data!E5744 &amp; Data!F5744 &amp; Data!G5744, Ubicacion!$A$2:$B$1000, 2, FALSE)</f>
        <v>26</v>
      </c>
      <c r="F5744" s="15">
        <f>Data!J5744</f>
        <v>113</v>
      </c>
      <c r="G5744" s="16">
        <f>Data!I5744</f>
        <v>19</v>
      </c>
      <c r="H5744" s="17">
        <f>Data!K5744</f>
        <v>2147</v>
      </c>
      <c r="I5744" s="17">
        <f>Data!L5744</f>
        <v>1094.97</v>
      </c>
      <c r="J5744" s="12" t="str">
        <f>Data!N5744</f>
        <v>Online</v>
      </c>
      <c r="K5744" s="12" t="str">
        <f>Data!O5744</f>
        <v>Efectivo</v>
      </c>
      <c r="L5744" s="12" t="str">
        <f>Data!P5744</f>
        <v>Nuevo</v>
      </c>
    </row>
    <row r="5745">
      <c r="A5745" s="11">
        <v>5744.0</v>
      </c>
      <c r="B5745" s="14">
        <f>Data!D5745</f>
        <v>44511</v>
      </c>
      <c r="C5745" s="12">
        <f>IFERROR(VLOOKUP(Data!B5745, Minorista!$A$2:$B$100, 2, FALSE), "")</f>
        <v>4</v>
      </c>
      <c r="D5745" s="12">
        <f t="array" ref="D5745">INDEX(Producto!$A$2:$A$500, MATCH(Data!H5745, Producto!$B$2:$B$500, 0))</f>
        <v>5</v>
      </c>
      <c r="E5745" s="12">
        <f>VLOOKUP(Data!E5745 &amp; Data!F5745 &amp; Data!G5745, Ubicacion!$A$2:$B$1000, 2, FALSE)</f>
        <v>26</v>
      </c>
      <c r="F5745" s="15">
        <f>Data!J5745</f>
        <v>91</v>
      </c>
      <c r="G5745" s="16">
        <f>Data!I5745</f>
        <v>39</v>
      </c>
      <c r="H5745" s="17">
        <f>Data!K5745</f>
        <v>3549</v>
      </c>
      <c r="I5745" s="17">
        <f>Data!L5745</f>
        <v>1739.01</v>
      </c>
      <c r="J5745" s="12" t="str">
        <f>Data!N5745</f>
        <v>Online</v>
      </c>
      <c r="K5745" s="12" t="str">
        <f>Data!O5745</f>
        <v>Efectivo</v>
      </c>
      <c r="L5745" s="12" t="str">
        <f>Data!P5745</f>
        <v>Nuevo</v>
      </c>
    </row>
    <row r="5746">
      <c r="A5746" s="11">
        <v>5745.0</v>
      </c>
      <c r="B5746" s="14">
        <f>Data!D5746</f>
        <v>44511</v>
      </c>
      <c r="C5746" s="12">
        <f>IFERROR(VLOOKUP(Data!B5746, Minorista!$A$2:$B$100, 2, FALSE), "")</f>
        <v>4</v>
      </c>
      <c r="D5746" s="12">
        <f t="array" ref="D5746">INDEX(Producto!$A$2:$A$500, MATCH(Data!H5746, Producto!$B$2:$B$500, 0))</f>
        <v>6</v>
      </c>
      <c r="E5746" s="12">
        <f>VLOOKUP(Data!E5746 &amp; Data!F5746 &amp; Data!G5746, Ubicacion!$A$2:$B$1000, 2, FALSE)</f>
        <v>26</v>
      </c>
      <c r="F5746" s="15">
        <f>Data!J5746</f>
        <v>113</v>
      </c>
      <c r="G5746" s="16">
        <f>Data!I5746</f>
        <v>43</v>
      </c>
      <c r="H5746" s="17">
        <f>Data!K5746</f>
        <v>4859</v>
      </c>
      <c r="I5746" s="17">
        <f>Data!L5746</f>
        <v>3158.35</v>
      </c>
      <c r="J5746" s="12" t="str">
        <f>Data!N5746</f>
        <v>Online</v>
      </c>
      <c r="K5746" s="12" t="str">
        <f>Data!O5746</f>
        <v>Tarjeta</v>
      </c>
      <c r="L5746" s="12" t="str">
        <f>Data!P5746</f>
        <v>Nuevo</v>
      </c>
    </row>
    <row r="5747">
      <c r="A5747" s="11">
        <v>5746.0</v>
      </c>
      <c r="B5747" s="14">
        <f>Data!D5747</f>
        <v>44540</v>
      </c>
      <c r="C5747" s="12">
        <f>IFERROR(VLOOKUP(Data!B5747, Minorista!$A$2:$B$100, 2, FALSE), "")</f>
        <v>4</v>
      </c>
      <c r="D5747" s="12">
        <f t="array" ref="D5747">INDEX(Producto!$A$2:$A$500, MATCH(Data!H5747, Producto!$B$2:$B$500, 0))</f>
        <v>1</v>
      </c>
      <c r="E5747" s="12">
        <f>VLOOKUP(Data!E5747 &amp; Data!F5747 &amp; Data!G5747, Ubicacion!$A$2:$B$1000, 2, FALSE)</f>
        <v>26</v>
      </c>
      <c r="F5747" s="15">
        <f>Data!J5747</f>
        <v>203</v>
      </c>
      <c r="G5747" s="16">
        <f>Data!I5747</f>
        <v>39</v>
      </c>
      <c r="H5747" s="17">
        <f>Data!K5747</f>
        <v>7917</v>
      </c>
      <c r="I5747" s="17">
        <f>Data!L5747</f>
        <v>4354.35</v>
      </c>
      <c r="J5747" s="12" t="str">
        <f>Data!N5747</f>
        <v>Online</v>
      </c>
      <c r="K5747" s="12" t="str">
        <f>Data!O5747</f>
        <v>Transferencia bancaria</v>
      </c>
      <c r="L5747" s="12" t="str">
        <f>Data!P5747</f>
        <v>Nuevo</v>
      </c>
    </row>
    <row r="5748">
      <c r="A5748" s="11">
        <v>5747.0</v>
      </c>
      <c r="B5748" s="14">
        <f>Data!D5748</f>
        <v>44540</v>
      </c>
      <c r="C5748" s="12">
        <f>IFERROR(VLOOKUP(Data!B5748, Minorista!$A$2:$B$100, 2, FALSE), "")</f>
        <v>4</v>
      </c>
      <c r="D5748" s="12">
        <f t="array" ref="D5748">INDEX(Producto!$A$2:$A$500, MATCH(Data!H5748, Producto!$B$2:$B$500, 0))</f>
        <v>2</v>
      </c>
      <c r="E5748" s="12">
        <f>VLOOKUP(Data!E5748 &amp; Data!F5748 &amp; Data!G5748, Ubicacion!$A$2:$B$1000, 2, FALSE)</f>
        <v>26</v>
      </c>
      <c r="F5748" s="15">
        <f>Data!J5748</f>
        <v>145</v>
      </c>
      <c r="G5748" s="16">
        <f>Data!I5748</f>
        <v>28</v>
      </c>
      <c r="H5748" s="17">
        <f>Data!K5748</f>
        <v>4060</v>
      </c>
      <c r="I5748" s="17">
        <f>Data!L5748</f>
        <v>1989.4</v>
      </c>
      <c r="J5748" s="12" t="str">
        <f>Data!N5748</f>
        <v>Online</v>
      </c>
      <c r="K5748" s="12" t="str">
        <f>Data!O5748</f>
        <v>Transferencia bancaria</v>
      </c>
      <c r="L5748" s="12" t="str">
        <f>Data!P5748</f>
        <v>Nuevo</v>
      </c>
    </row>
    <row r="5749">
      <c r="A5749" s="11">
        <v>5748.0</v>
      </c>
      <c r="B5749" s="14">
        <f>Data!D5749</f>
        <v>44540</v>
      </c>
      <c r="C5749" s="12">
        <f>IFERROR(VLOOKUP(Data!B5749, Minorista!$A$2:$B$100, 2, FALSE), "")</f>
        <v>4</v>
      </c>
      <c r="D5749" s="12">
        <f t="array" ref="D5749">INDEX(Producto!$A$2:$A$500, MATCH(Data!H5749, Producto!$B$2:$B$500, 0))</f>
        <v>3</v>
      </c>
      <c r="E5749" s="12">
        <f>VLOOKUP(Data!E5749 &amp; Data!F5749 &amp; Data!G5749, Ubicacion!$A$2:$B$1000, 2, FALSE)</f>
        <v>26</v>
      </c>
      <c r="F5749" s="15">
        <f>Data!J5749</f>
        <v>113</v>
      </c>
      <c r="G5749" s="16">
        <f>Data!I5749</f>
        <v>29</v>
      </c>
      <c r="H5749" s="17">
        <f>Data!K5749</f>
        <v>3277</v>
      </c>
      <c r="I5749" s="17">
        <f>Data!L5749</f>
        <v>1540.19</v>
      </c>
      <c r="J5749" s="12" t="str">
        <f>Data!N5749</f>
        <v>Online</v>
      </c>
      <c r="K5749" s="12" t="str">
        <f>Data!O5749</f>
        <v>Tarjeta</v>
      </c>
      <c r="L5749" s="12" t="str">
        <f>Data!P5749</f>
        <v>Nuevo</v>
      </c>
    </row>
    <row r="5750">
      <c r="A5750" s="11">
        <v>5749.0</v>
      </c>
      <c r="B5750" s="14">
        <f>Data!D5750</f>
        <v>44540</v>
      </c>
      <c r="C5750" s="12">
        <f>IFERROR(VLOOKUP(Data!B5750, Minorista!$A$2:$B$100, 2, FALSE), "")</f>
        <v>4</v>
      </c>
      <c r="D5750" s="12">
        <f t="array" ref="D5750">INDEX(Producto!$A$2:$A$500, MATCH(Data!H5750, Producto!$B$2:$B$500, 0))</f>
        <v>4</v>
      </c>
      <c r="E5750" s="12">
        <f>VLOOKUP(Data!E5750 &amp; Data!F5750 &amp; Data!G5750, Ubicacion!$A$2:$B$1000, 2, FALSE)</f>
        <v>26</v>
      </c>
      <c r="F5750" s="15">
        <f>Data!J5750</f>
        <v>112</v>
      </c>
      <c r="G5750" s="16">
        <f>Data!I5750</f>
        <v>27</v>
      </c>
      <c r="H5750" s="17">
        <f>Data!K5750</f>
        <v>3024</v>
      </c>
      <c r="I5750" s="17">
        <f>Data!L5750</f>
        <v>1542.24</v>
      </c>
      <c r="J5750" s="12" t="str">
        <f>Data!N5750</f>
        <v>Online</v>
      </c>
      <c r="K5750" s="12" t="str">
        <f>Data!O5750</f>
        <v>Transferencia bancaria</v>
      </c>
      <c r="L5750" s="12" t="str">
        <f>Data!P5750</f>
        <v>Nuevo</v>
      </c>
    </row>
    <row r="5751">
      <c r="A5751" s="11">
        <v>5750.0</v>
      </c>
      <c r="B5751" s="14">
        <f>Data!D5751</f>
        <v>44540</v>
      </c>
      <c r="C5751" s="12">
        <f>IFERROR(VLOOKUP(Data!B5751, Minorista!$A$2:$B$100, 2, FALSE), "")</f>
        <v>4</v>
      </c>
      <c r="D5751" s="12">
        <f t="array" ref="D5751">INDEX(Producto!$A$2:$A$500, MATCH(Data!H5751, Producto!$B$2:$B$500, 0))</f>
        <v>5</v>
      </c>
      <c r="E5751" s="12">
        <f>VLOOKUP(Data!E5751 &amp; Data!F5751 &amp; Data!G5751, Ubicacion!$A$2:$B$1000, 2, FALSE)</f>
        <v>26</v>
      </c>
      <c r="F5751" s="15">
        <f>Data!J5751</f>
        <v>112</v>
      </c>
      <c r="G5751" s="16">
        <f>Data!I5751</f>
        <v>38</v>
      </c>
      <c r="H5751" s="17">
        <f>Data!K5751</f>
        <v>4256</v>
      </c>
      <c r="I5751" s="17">
        <f>Data!L5751</f>
        <v>2128</v>
      </c>
      <c r="J5751" s="12" t="str">
        <f>Data!N5751</f>
        <v>Online</v>
      </c>
      <c r="K5751" s="12" t="str">
        <f>Data!O5751</f>
        <v>Tarjeta</v>
      </c>
      <c r="L5751" s="12" t="str">
        <f>Data!P5751</f>
        <v>Nuevo</v>
      </c>
    </row>
    <row r="5752">
      <c r="A5752" s="11">
        <v>5751.0</v>
      </c>
      <c r="B5752" s="14">
        <f>Data!D5752</f>
        <v>44540</v>
      </c>
      <c r="C5752" s="12">
        <f>IFERROR(VLOOKUP(Data!B5752, Minorista!$A$2:$B$100, 2, FALSE), "")</f>
        <v>4</v>
      </c>
      <c r="D5752" s="12">
        <f t="array" ref="D5752">INDEX(Producto!$A$2:$A$500, MATCH(Data!H5752, Producto!$B$2:$B$500, 0))</f>
        <v>6</v>
      </c>
      <c r="E5752" s="12">
        <f>VLOOKUP(Data!E5752 &amp; Data!F5752 &amp; Data!G5752, Ubicacion!$A$2:$B$1000, 2, FALSE)</f>
        <v>26</v>
      </c>
      <c r="F5752" s="15">
        <f>Data!J5752</f>
        <v>125</v>
      </c>
      <c r="G5752" s="16">
        <f>Data!I5752</f>
        <v>42</v>
      </c>
      <c r="H5752" s="17">
        <f>Data!K5752</f>
        <v>5250</v>
      </c>
      <c r="I5752" s="17">
        <f>Data!L5752</f>
        <v>3202.5</v>
      </c>
      <c r="J5752" s="12" t="str">
        <f>Data!N5752</f>
        <v>Online</v>
      </c>
      <c r="K5752" s="12" t="str">
        <f>Data!O5752</f>
        <v>Tarjeta</v>
      </c>
      <c r="L5752" s="12" t="str">
        <f>Data!P5752</f>
        <v>Recurrente</v>
      </c>
    </row>
    <row r="5753">
      <c r="A5753" s="11">
        <v>5752.0</v>
      </c>
      <c r="B5753" s="14">
        <f>Data!D5753</f>
        <v>44220</v>
      </c>
      <c r="C5753" s="12">
        <f>IFERROR(VLOOKUP(Data!B5753, Minorista!$A$2:$B$100, 2, FALSE), "")</f>
        <v>4</v>
      </c>
      <c r="D5753" s="12">
        <f t="array" ref="D5753">INDEX(Producto!$A$2:$A$500, MATCH(Data!H5753, Producto!$B$2:$B$500, 0))</f>
        <v>1</v>
      </c>
      <c r="E5753" s="12">
        <f>VLOOKUP(Data!E5753 &amp; Data!F5753 &amp; Data!G5753, Ubicacion!$A$2:$B$1000, 2, FALSE)</f>
        <v>26</v>
      </c>
      <c r="F5753" s="15">
        <f>Data!J5753</f>
        <v>98</v>
      </c>
      <c r="G5753" s="16">
        <f>Data!I5753</f>
        <v>27</v>
      </c>
      <c r="H5753" s="17">
        <f>Data!K5753</f>
        <v>2646</v>
      </c>
      <c r="I5753" s="17">
        <f>Data!L5753</f>
        <v>1270.08</v>
      </c>
      <c r="J5753" s="12" t="str">
        <f>Data!N5753</f>
        <v>Online</v>
      </c>
      <c r="K5753" s="12" t="str">
        <f>Data!O5753</f>
        <v>Efectivo</v>
      </c>
      <c r="L5753" s="12" t="str">
        <f>Data!P5753</f>
        <v>Nuevo</v>
      </c>
    </row>
    <row r="5754">
      <c r="A5754" s="11">
        <v>5753.0</v>
      </c>
      <c r="B5754" s="14">
        <f>Data!D5754</f>
        <v>44220</v>
      </c>
      <c r="C5754" s="12">
        <f>IFERROR(VLOOKUP(Data!B5754, Minorista!$A$2:$B$100, 2, FALSE), "")</f>
        <v>4</v>
      </c>
      <c r="D5754" s="12">
        <f t="array" ref="D5754">INDEX(Producto!$A$2:$A$500, MATCH(Data!H5754, Producto!$B$2:$B$500, 0))</f>
        <v>2</v>
      </c>
      <c r="E5754" s="12">
        <f>VLOOKUP(Data!E5754 &amp; Data!F5754 &amp; Data!G5754, Ubicacion!$A$2:$B$1000, 2, FALSE)</f>
        <v>26</v>
      </c>
      <c r="F5754" s="15">
        <f>Data!J5754</f>
        <v>105</v>
      </c>
      <c r="G5754" s="16">
        <f>Data!I5754</f>
        <v>39</v>
      </c>
      <c r="H5754" s="17">
        <f>Data!K5754</f>
        <v>4095</v>
      </c>
      <c r="I5754" s="17">
        <f>Data!L5754</f>
        <v>2006.55</v>
      </c>
      <c r="J5754" s="12" t="str">
        <f>Data!N5754</f>
        <v>Online</v>
      </c>
      <c r="K5754" s="12" t="str">
        <f>Data!O5754</f>
        <v>Tarjeta</v>
      </c>
      <c r="L5754" s="12" t="str">
        <f>Data!P5754</f>
        <v>Recurrente</v>
      </c>
    </row>
    <row r="5755">
      <c r="A5755" s="11">
        <v>5754.0</v>
      </c>
      <c r="B5755" s="14">
        <f>Data!D5755</f>
        <v>44220</v>
      </c>
      <c r="C5755" s="12">
        <f>IFERROR(VLOOKUP(Data!B5755, Minorista!$A$2:$B$100, 2, FALSE), "")</f>
        <v>4</v>
      </c>
      <c r="D5755" s="12">
        <f t="array" ref="D5755">INDEX(Producto!$A$2:$A$500, MATCH(Data!H5755, Producto!$B$2:$B$500, 0))</f>
        <v>3</v>
      </c>
      <c r="E5755" s="12">
        <f>VLOOKUP(Data!E5755 &amp; Data!F5755 &amp; Data!G5755, Ubicacion!$A$2:$B$1000, 2, FALSE)</f>
        <v>26</v>
      </c>
      <c r="F5755" s="15">
        <f>Data!J5755</f>
        <v>105</v>
      </c>
      <c r="G5755" s="16">
        <f>Data!I5755</f>
        <v>39</v>
      </c>
      <c r="H5755" s="17">
        <f>Data!K5755</f>
        <v>4095</v>
      </c>
      <c r="I5755" s="17">
        <f>Data!L5755</f>
        <v>1965.6</v>
      </c>
      <c r="J5755" s="12" t="str">
        <f>Data!N5755</f>
        <v>Online</v>
      </c>
      <c r="K5755" s="12" t="str">
        <f>Data!O5755</f>
        <v>Transferencia bancaria</v>
      </c>
      <c r="L5755" s="12" t="str">
        <f>Data!P5755</f>
        <v>Recurrente</v>
      </c>
    </row>
    <row r="5756">
      <c r="A5756" s="11">
        <v>5755.0</v>
      </c>
      <c r="B5756" s="14">
        <f>Data!D5756</f>
        <v>44220</v>
      </c>
      <c r="C5756" s="12">
        <f>IFERROR(VLOOKUP(Data!B5756, Minorista!$A$2:$B$100, 2, FALSE), "")</f>
        <v>4</v>
      </c>
      <c r="D5756" s="12">
        <f t="array" ref="D5756">INDEX(Producto!$A$2:$A$500, MATCH(Data!H5756, Producto!$B$2:$B$500, 0))</f>
        <v>4</v>
      </c>
      <c r="E5756" s="12">
        <f>VLOOKUP(Data!E5756 &amp; Data!F5756 &amp; Data!G5756, Ubicacion!$A$2:$B$1000, 2, FALSE)</f>
        <v>26</v>
      </c>
      <c r="F5756" s="15">
        <f>Data!J5756</f>
        <v>58</v>
      </c>
      <c r="G5756" s="16">
        <f>Data!I5756</f>
        <v>39</v>
      </c>
      <c r="H5756" s="17">
        <f>Data!K5756</f>
        <v>2262</v>
      </c>
      <c r="I5756" s="17">
        <f>Data!L5756</f>
        <v>1040.52</v>
      </c>
      <c r="J5756" s="12" t="str">
        <f>Data!N5756</f>
        <v>Online</v>
      </c>
      <c r="K5756" s="12" t="str">
        <f>Data!O5756</f>
        <v>Tarjeta</v>
      </c>
      <c r="L5756" s="12" t="str">
        <f>Data!P5756</f>
        <v>Nuevo</v>
      </c>
    </row>
    <row r="5757">
      <c r="A5757" s="11">
        <v>5756.0</v>
      </c>
      <c r="B5757" s="14">
        <f>Data!D5757</f>
        <v>44220</v>
      </c>
      <c r="C5757" s="12">
        <f>IFERROR(VLOOKUP(Data!B5757, Minorista!$A$2:$B$100, 2, FALSE), "")</f>
        <v>4</v>
      </c>
      <c r="D5757" s="12">
        <f t="array" ref="D5757">INDEX(Producto!$A$2:$A$500, MATCH(Data!H5757, Producto!$B$2:$B$500, 0))</f>
        <v>5</v>
      </c>
      <c r="E5757" s="12">
        <f>VLOOKUP(Data!E5757 &amp; Data!F5757 &amp; Data!G5757, Ubicacion!$A$2:$B$1000, 2, FALSE)</f>
        <v>26</v>
      </c>
      <c r="F5757" s="15">
        <f>Data!J5757</f>
        <v>44</v>
      </c>
      <c r="G5757" s="16">
        <f>Data!I5757</f>
        <v>42</v>
      </c>
      <c r="H5757" s="17">
        <f>Data!K5757</f>
        <v>1848</v>
      </c>
      <c r="I5757" s="17">
        <f>Data!L5757</f>
        <v>1016.4</v>
      </c>
      <c r="J5757" s="12" t="str">
        <f>Data!N5757</f>
        <v>Online</v>
      </c>
      <c r="K5757" s="12" t="str">
        <f>Data!O5757</f>
        <v>Tarjeta</v>
      </c>
      <c r="L5757" s="12" t="str">
        <f>Data!P5757</f>
        <v>Recurrente</v>
      </c>
    </row>
    <row r="5758">
      <c r="A5758" s="11">
        <v>5757.0</v>
      </c>
      <c r="B5758" s="14">
        <f>Data!D5758</f>
        <v>44220</v>
      </c>
      <c r="C5758" s="12">
        <f>IFERROR(VLOOKUP(Data!B5758, Minorista!$A$2:$B$100, 2, FALSE), "")</f>
        <v>4</v>
      </c>
      <c r="D5758" s="12">
        <f t="array" ref="D5758">INDEX(Producto!$A$2:$A$500, MATCH(Data!H5758, Producto!$B$2:$B$500, 0))</f>
        <v>6</v>
      </c>
      <c r="E5758" s="12">
        <f>VLOOKUP(Data!E5758 &amp; Data!F5758 &amp; Data!G5758, Ubicacion!$A$2:$B$1000, 2, FALSE)</f>
        <v>26</v>
      </c>
      <c r="F5758" s="15">
        <f>Data!J5758</f>
        <v>108</v>
      </c>
      <c r="G5758" s="16">
        <f>Data!I5758</f>
        <v>39</v>
      </c>
      <c r="H5758" s="17">
        <f>Data!K5758</f>
        <v>4212</v>
      </c>
      <c r="I5758" s="17">
        <f>Data!L5758</f>
        <v>1811.16</v>
      </c>
      <c r="J5758" s="12" t="str">
        <f>Data!N5758</f>
        <v>Online</v>
      </c>
      <c r="K5758" s="12" t="str">
        <f>Data!O5758</f>
        <v>Efectivo</v>
      </c>
      <c r="L5758" s="12" t="str">
        <f>Data!P5758</f>
        <v>Nuevo</v>
      </c>
    </row>
    <row r="5759">
      <c r="A5759" s="11">
        <v>5758.0</v>
      </c>
      <c r="B5759" s="14">
        <f>Data!D5759</f>
        <v>44251</v>
      </c>
      <c r="C5759" s="12">
        <f>IFERROR(VLOOKUP(Data!B5759, Minorista!$A$2:$B$100, 2, FALSE), "")</f>
        <v>4</v>
      </c>
      <c r="D5759" s="12">
        <f t="array" ref="D5759">INDEX(Producto!$A$2:$A$500, MATCH(Data!H5759, Producto!$B$2:$B$500, 0))</f>
        <v>1</v>
      </c>
      <c r="E5759" s="12">
        <f>VLOOKUP(Data!E5759 &amp; Data!F5759 &amp; Data!G5759, Ubicacion!$A$2:$B$1000, 2, FALSE)</f>
        <v>26</v>
      </c>
      <c r="F5759" s="15">
        <f>Data!J5759</f>
        <v>117</v>
      </c>
      <c r="G5759" s="16">
        <f>Data!I5759</f>
        <v>29</v>
      </c>
      <c r="H5759" s="17">
        <f>Data!K5759</f>
        <v>3393</v>
      </c>
      <c r="I5759" s="17">
        <f>Data!L5759</f>
        <v>1526.85</v>
      </c>
      <c r="J5759" s="12" t="str">
        <f>Data!N5759</f>
        <v>Online</v>
      </c>
      <c r="K5759" s="12" t="str">
        <f>Data!O5759</f>
        <v>Transferencia bancaria</v>
      </c>
      <c r="L5759" s="12" t="str">
        <f>Data!P5759</f>
        <v>Nuevo</v>
      </c>
    </row>
    <row r="5760">
      <c r="A5760" s="11">
        <v>5759.0</v>
      </c>
      <c r="B5760" s="14">
        <f>Data!D5760</f>
        <v>44251</v>
      </c>
      <c r="C5760" s="12">
        <f>IFERROR(VLOOKUP(Data!B5760, Minorista!$A$2:$B$100, 2, FALSE), "")</f>
        <v>4</v>
      </c>
      <c r="D5760" s="12">
        <f t="array" ref="D5760">INDEX(Producto!$A$2:$A$500, MATCH(Data!H5760, Producto!$B$2:$B$500, 0))</f>
        <v>2</v>
      </c>
      <c r="E5760" s="12">
        <f>VLOOKUP(Data!E5760 &amp; Data!F5760 &amp; Data!G5760, Ubicacion!$A$2:$B$1000, 2, FALSE)</f>
        <v>26</v>
      </c>
      <c r="F5760" s="15">
        <f>Data!J5760</f>
        <v>91</v>
      </c>
      <c r="G5760" s="16">
        <f>Data!I5760</f>
        <v>39</v>
      </c>
      <c r="H5760" s="17">
        <f>Data!K5760</f>
        <v>3549</v>
      </c>
      <c r="I5760" s="17">
        <f>Data!L5760</f>
        <v>1703.52</v>
      </c>
      <c r="J5760" s="12" t="str">
        <f>Data!N5760</f>
        <v>Online</v>
      </c>
      <c r="K5760" s="12" t="str">
        <f>Data!O5760</f>
        <v>Tarjeta</v>
      </c>
      <c r="L5760" s="12" t="str">
        <f>Data!P5760</f>
        <v>Nuevo</v>
      </c>
    </row>
    <row r="5761">
      <c r="A5761" s="11">
        <v>5760.0</v>
      </c>
      <c r="B5761" s="14">
        <f>Data!D5761</f>
        <v>44251</v>
      </c>
      <c r="C5761" s="12">
        <f>IFERROR(VLOOKUP(Data!B5761, Minorista!$A$2:$B$100, 2, FALSE), "")</f>
        <v>4</v>
      </c>
      <c r="D5761" s="12">
        <f t="array" ref="D5761">INDEX(Producto!$A$2:$A$500, MATCH(Data!H5761, Producto!$B$2:$B$500, 0))</f>
        <v>3</v>
      </c>
      <c r="E5761" s="12">
        <f>VLOOKUP(Data!E5761 &amp; Data!F5761 &amp; Data!G5761, Ubicacion!$A$2:$B$1000, 2, FALSE)</f>
        <v>26</v>
      </c>
      <c r="F5761" s="15">
        <f>Data!J5761</f>
        <v>88</v>
      </c>
      <c r="G5761" s="16">
        <f>Data!I5761</f>
        <v>36</v>
      </c>
      <c r="H5761" s="17">
        <f>Data!K5761</f>
        <v>3168</v>
      </c>
      <c r="I5761" s="17">
        <f>Data!L5761</f>
        <v>1425.6</v>
      </c>
      <c r="J5761" s="12" t="str">
        <f>Data!N5761</f>
        <v>Online</v>
      </c>
      <c r="K5761" s="12" t="str">
        <f>Data!O5761</f>
        <v>Transferencia bancaria</v>
      </c>
      <c r="L5761" s="12" t="str">
        <f>Data!P5761</f>
        <v>Recurrente</v>
      </c>
    </row>
    <row r="5762">
      <c r="A5762" s="11">
        <v>5761.0</v>
      </c>
      <c r="B5762" s="14">
        <f>Data!D5762</f>
        <v>44251</v>
      </c>
      <c r="C5762" s="12">
        <f>IFERROR(VLOOKUP(Data!B5762, Minorista!$A$2:$B$100, 2, FALSE), "")</f>
        <v>4</v>
      </c>
      <c r="D5762" s="12">
        <f t="array" ref="D5762">INDEX(Producto!$A$2:$A$500, MATCH(Data!H5762, Producto!$B$2:$B$500, 0))</f>
        <v>4</v>
      </c>
      <c r="E5762" s="12">
        <f>VLOOKUP(Data!E5762 &amp; Data!F5762 &amp; Data!G5762, Ubicacion!$A$2:$B$1000, 2, FALSE)</f>
        <v>27</v>
      </c>
      <c r="F5762" s="15">
        <f>Data!J5762</f>
        <v>58</v>
      </c>
      <c r="G5762" s="16">
        <f>Data!I5762</f>
        <v>39</v>
      </c>
      <c r="H5762" s="17">
        <f>Data!K5762</f>
        <v>2262</v>
      </c>
      <c r="I5762" s="17">
        <f>Data!L5762</f>
        <v>1085.76</v>
      </c>
      <c r="J5762" s="12" t="str">
        <f>Data!N5762</f>
        <v>Online</v>
      </c>
      <c r="K5762" s="12" t="str">
        <f>Data!O5762</f>
        <v>Tarjeta</v>
      </c>
      <c r="L5762" s="12" t="str">
        <f>Data!P5762</f>
        <v>Recurrente</v>
      </c>
    </row>
    <row r="5763">
      <c r="A5763" s="11">
        <v>5762.0</v>
      </c>
      <c r="B5763" s="14">
        <f>Data!D5763</f>
        <v>44251</v>
      </c>
      <c r="C5763" s="12">
        <f>IFERROR(VLOOKUP(Data!B5763, Minorista!$A$2:$B$100, 2, FALSE), "")</f>
        <v>4</v>
      </c>
      <c r="D5763" s="12">
        <f t="array" ref="D5763">INDEX(Producto!$A$2:$A$500, MATCH(Data!H5763, Producto!$B$2:$B$500, 0))</f>
        <v>5</v>
      </c>
      <c r="E5763" s="12">
        <f>VLOOKUP(Data!E5763 &amp; Data!F5763 &amp; Data!G5763, Ubicacion!$A$2:$B$1000, 2, FALSE)</f>
        <v>27</v>
      </c>
      <c r="F5763" s="15">
        <f>Data!J5763</f>
        <v>38</v>
      </c>
      <c r="G5763" s="16">
        <f>Data!I5763</f>
        <v>42</v>
      </c>
      <c r="H5763" s="17">
        <f>Data!K5763</f>
        <v>1596</v>
      </c>
      <c r="I5763" s="17">
        <f>Data!L5763</f>
        <v>829.92</v>
      </c>
      <c r="J5763" s="12" t="str">
        <f>Data!N5763</f>
        <v>Online</v>
      </c>
      <c r="K5763" s="12" t="str">
        <f>Data!O5763</f>
        <v>Transferencia bancaria</v>
      </c>
      <c r="L5763" s="12" t="str">
        <f>Data!P5763</f>
        <v>Nuevo</v>
      </c>
    </row>
    <row r="5764">
      <c r="A5764" s="11">
        <v>5763.0</v>
      </c>
      <c r="B5764" s="14">
        <f>Data!D5764</f>
        <v>44251</v>
      </c>
      <c r="C5764" s="12">
        <f>IFERROR(VLOOKUP(Data!B5764, Minorista!$A$2:$B$100, 2, FALSE), "")</f>
        <v>4</v>
      </c>
      <c r="D5764" s="12">
        <f t="array" ref="D5764">INDEX(Producto!$A$2:$A$500, MATCH(Data!H5764, Producto!$B$2:$B$500, 0))</f>
        <v>6</v>
      </c>
      <c r="E5764" s="12">
        <f>VLOOKUP(Data!E5764 &amp; Data!F5764 &amp; Data!G5764, Ubicacion!$A$2:$B$1000, 2, FALSE)</f>
        <v>27</v>
      </c>
      <c r="F5764" s="15">
        <f>Data!J5764</f>
        <v>85</v>
      </c>
      <c r="G5764" s="16">
        <f>Data!I5764</f>
        <v>37</v>
      </c>
      <c r="H5764" s="17">
        <f>Data!K5764</f>
        <v>3145</v>
      </c>
      <c r="I5764" s="17">
        <f>Data!L5764</f>
        <v>1258</v>
      </c>
      <c r="J5764" s="12" t="str">
        <f>Data!N5764</f>
        <v>Online</v>
      </c>
      <c r="K5764" s="12" t="str">
        <f>Data!O5764</f>
        <v>Efectivo</v>
      </c>
      <c r="L5764" s="12" t="str">
        <f>Data!P5764</f>
        <v>Recurrente</v>
      </c>
    </row>
    <row r="5765">
      <c r="A5765" s="11">
        <v>5764.0</v>
      </c>
      <c r="B5765" s="14">
        <f>Data!D5765</f>
        <v>44278</v>
      </c>
      <c r="C5765" s="12">
        <f>IFERROR(VLOOKUP(Data!B5765, Minorista!$A$2:$B$100, 2, FALSE), "")</f>
        <v>4</v>
      </c>
      <c r="D5765" s="12">
        <f t="array" ref="D5765">INDEX(Producto!$A$2:$A$500, MATCH(Data!H5765, Producto!$B$2:$B$500, 0))</f>
        <v>1</v>
      </c>
      <c r="E5765" s="12">
        <f>VLOOKUP(Data!E5765 &amp; Data!F5765 &amp; Data!G5765, Ubicacion!$A$2:$B$1000, 2, FALSE)</f>
        <v>27</v>
      </c>
      <c r="F5765" s="15">
        <f>Data!J5765</f>
        <v>128</v>
      </c>
      <c r="G5765" s="16">
        <f>Data!I5765</f>
        <v>38</v>
      </c>
      <c r="H5765" s="17">
        <f>Data!K5765</f>
        <v>4864</v>
      </c>
      <c r="I5765" s="17">
        <f>Data!L5765</f>
        <v>2383.36</v>
      </c>
      <c r="J5765" s="12" t="str">
        <f>Data!N5765</f>
        <v>Online</v>
      </c>
      <c r="K5765" s="12" t="str">
        <f>Data!O5765</f>
        <v>Transferencia bancaria</v>
      </c>
      <c r="L5765" s="12" t="str">
        <f>Data!P5765</f>
        <v>Recurrente</v>
      </c>
    </row>
    <row r="5766">
      <c r="A5766" s="11">
        <v>5765.0</v>
      </c>
      <c r="B5766" s="14">
        <f>Data!D5766</f>
        <v>44278</v>
      </c>
      <c r="C5766" s="12">
        <f>IFERROR(VLOOKUP(Data!B5766, Minorista!$A$2:$B$100, 2, FALSE), "")</f>
        <v>4</v>
      </c>
      <c r="D5766" s="12">
        <f t="array" ref="D5766">INDEX(Producto!$A$2:$A$500, MATCH(Data!H5766, Producto!$B$2:$B$500, 0))</f>
        <v>2</v>
      </c>
      <c r="E5766" s="12">
        <f>VLOOKUP(Data!E5766 &amp; Data!F5766 &amp; Data!G5766, Ubicacion!$A$2:$B$1000, 2, FALSE)</f>
        <v>27</v>
      </c>
      <c r="F5766" s="15">
        <f>Data!J5766</f>
        <v>85</v>
      </c>
      <c r="G5766" s="16">
        <f>Data!I5766</f>
        <v>45</v>
      </c>
      <c r="H5766" s="17">
        <f>Data!K5766</f>
        <v>3825</v>
      </c>
      <c r="I5766" s="17">
        <f>Data!L5766</f>
        <v>1836</v>
      </c>
      <c r="J5766" s="12" t="str">
        <f>Data!N5766</f>
        <v>Online</v>
      </c>
      <c r="K5766" s="12" t="str">
        <f>Data!O5766</f>
        <v>Transferencia bancaria</v>
      </c>
      <c r="L5766" s="12" t="str">
        <f>Data!P5766</f>
        <v>Recurrente</v>
      </c>
    </row>
    <row r="5767">
      <c r="A5767" s="11">
        <v>5766.0</v>
      </c>
      <c r="B5767" s="14">
        <f>Data!D5767</f>
        <v>44278</v>
      </c>
      <c r="C5767" s="12">
        <f>IFERROR(VLOOKUP(Data!B5767, Minorista!$A$2:$B$100, 2, FALSE), "")</f>
        <v>4</v>
      </c>
      <c r="D5767" s="12">
        <f t="array" ref="D5767">INDEX(Producto!$A$2:$A$500, MATCH(Data!H5767, Producto!$B$2:$B$500, 0))</f>
        <v>3</v>
      </c>
      <c r="E5767" s="12">
        <f>VLOOKUP(Data!E5767 &amp; Data!F5767 &amp; Data!G5767, Ubicacion!$A$2:$B$1000, 2, FALSE)</f>
        <v>27</v>
      </c>
      <c r="F5767" s="15">
        <f>Data!J5767</f>
        <v>88</v>
      </c>
      <c r="G5767" s="16">
        <f>Data!I5767</f>
        <v>54</v>
      </c>
      <c r="H5767" s="17">
        <f>Data!K5767</f>
        <v>4752</v>
      </c>
      <c r="I5767" s="17">
        <f>Data!L5767</f>
        <v>2138.4</v>
      </c>
      <c r="J5767" s="12" t="str">
        <f>Data!N5767</f>
        <v>Online</v>
      </c>
      <c r="K5767" s="12" t="str">
        <f>Data!O5767</f>
        <v>Transferencia bancaria</v>
      </c>
      <c r="L5767" s="12" t="str">
        <f>Data!P5767</f>
        <v>Recurrente</v>
      </c>
    </row>
    <row r="5768">
      <c r="A5768" s="11">
        <v>5767.0</v>
      </c>
      <c r="B5768" s="14">
        <f>Data!D5768</f>
        <v>44278</v>
      </c>
      <c r="C5768" s="12">
        <f>IFERROR(VLOOKUP(Data!B5768, Minorista!$A$2:$B$100, 2, FALSE), "")</f>
        <v>4</v>
      </c>
      <c r="D5768" s="12">
        <f t="array" ref="D5768">INDEX(Producto!$A$2:$A$500, MATCH(Data!H5768, Producto!$B$2:$B$500, 0))</f>
        <v>4</v>
      </c>
      <c r="E5768" s="12">
        <f>VLOOKUP(Data!E5768 &amp; Data!F5768 &amp; Data!G5768, Ubicacion!$A$2:$B$1000, 2, FALSE)</f>
        <v>27</v>
      </c>
      <c r="F5768" s="15">
        <f>Data!J5768</f>
        <v>65</v>
      </c>
      <c r="G5768" s="16">
        <f>Data!I5768</f>
        <v>49</v>
      </c>
      <c r="H5768" s="17">
        <f>Data!K5768</f>
        <v>3185</v>
      </c>
      <c r="I5768" s="17">
        <f>Data!L5768</f>
        <v>1528.8</v>
      </c>
      <c r="J5768" s="12" t="str">
        <f>Data!N5768</f>
        <v>Online</v>
      </c>
      <c r="K5768" s="12" t="str">
        <f>Data!O5768</f>
        <v>Transferencia bancaria</v>
      </c>
      <c r="L5768" s="12" t="str">
        <f>Data!P5768</f>
        <v>Recurrente</v>
      </c>
    </row>
    <row r="5769">
      <c r="A5769" s="11">
        <v>5768.0</v>
      </c>
      <c r="B5769" s="14">
        <f>Data!D5769</f>
        <v>44278</v>
      </c>
      <c r="C5769" s="12">
        <f>IFERROR(VLOOKUP(Data!B5769, Minorista!$A$2:$B$100, 2, FALSE), "")</f>
        <v>4</v>
      </c>
      <c r="D5769" s="12">
        <f t="array" ref="D5769">INDEX(Producto!$A$2:$A$500, MATCH(Data!H5769, Producto!$B$2:$B$500, 0))</f>
        <v>5</v>
      </c>
      <c r="E5769" s="12">
        <f>VLOOKUP(Data!E5769 &amp; Data!F5769 &amp; Data!G5769, Ubicacion!$A$2:$B$1000, 2, FALSE)</f>
        <v>27</v>
      </c>
      <c r="F5769" s="15">
        <f>Data!J5769</f>
        <v>26</v>
      </c>
      <c r="G5769" s="16">
        <f>Data!I5769</f>
        <v>54</v>
      </c>
      <c r="H5769" s="17">
        <f>Data!K5769</f>
        <v>1404</v>
      </c>
      <c r="I5769" s="17">
        <f>Data!L5769</f>
        <v>744.12</v>
      </c>
      <c r="J5769" s="12" t="str">
        <f>Data!N5769</f>
        <v>Online</v>
      </c>
      <c r="K5769" s="12" t="str">
        <f>Data!O5769</f>
        <v>Transferencia bancaria</v>
      </c>
      <c r="L5769" s="12" t="str">
        <f>Data!P5769</f>
        <v>Recurrente</v>
      </c>
    </row>
    <row r="5770">
      <c r="A5770" s="11">
        <v>5769.0</v>
      </c>
      <c r="B5770" s="14">
        <f>Data!D5770</f>
        <v>44278</v>
      </c>
      <c r="C5770" s="12">
        <f>IFERROR(VLOOKUP(Data!B5770, Minorista!$A$2:$B$100, 2, FALSE), "")</f>
        <v>4</v>
      </c>
      <c r="D5770" s="12">
        <f t="array" ref="D5770">INDEX(Producto!$A$2:$A$500, MATCH(Data!H5770, Producto!$B$2:$B$500, 0))</f>
        <v>6</v>
      </c>
      <c r="E5770" s="12">
        <f>VLOOKUP(Data!E5770 &amp; Data!F5770 &amp; Data!G5770, Ubicacion!$A$2:$B$1000, 2, FALSE)</f>
        <v>27</v>
      </c>
      <c r="F5770" s="15">
        <f>Data!J5770</f>
        <v>87</v>
      </c>
      <c r="G5770" s="16">
        <f>Data!I5770</f>
        <v>49</v>
      </c>
      <c r="H5770" s="17">
        <f>Data!K5770</f>
        <v>4263</v>
      </c>
      <c r="I5770" s="17">
        <f>Data!L5770</f>
        <v>1790.46</v>
      </c>
      <c r="J5770" s="12" t="str">
        <f>Data!N5770</f>
        <v>Online</v>
      </c>
      <c r="K5770" s="12" t="str">
        <f>Data!O5770</f>
        <v>Transferencia bancaria</v>
      </c>
      <c r="L5770" s="12" t="str">
        <f>Data!P5770</f>
        <v>Nuevo</v>
      </c>
    </row>
    <row r="5771">
      <c r="A5771" s="11">
        <v>5770.0</v>
      </c>
      <c r="B5771" s="14">
        <f>Data!D5771</f>
        <v>44310</v>
      </c>
      <c r="C5771" s="12">
        <f>IFERROR(VLOOKUP(Data!B5771, Minorista!$A$2:$B$100, 2, FALSE), "")</f>
        <v>4</v>
      </c>
      <c r="D5771" s="12">
        <f t="array" ref="D5771">INDEX(Producto!$A$2:$A$500, MATCH(Data!H5771, Producto!$B$2:$B$500, 0))</f>
        <v>1</v>
      </c>
      <c r="E5771" s="12">
        <f>VLOOKUP(Data!E5771 &amp; Data!F5771 &amp; Data!G5771, Ubicacion!$A$2:$B$1000, 2, FALSE)</f>
        <v>27</v>
      </c>
      <c r="F5771" s="15">
        <f>Data!J5771</f>
        <v>124</v>
      </c>
      <c r="G5771" s="16">
        <f>Data!I5771</f>
        <v>51</v>
      </c>
      <c r="H5771" s="17">
        <f>Data!K5771</f>
        <v>6324</v>
      </c>
      <c r="I5771" s="17">
        <f>Data!L5771</f>
        <v>2909.04</v>
      </c>
      <c r="J5771" s="12" t="str">
        <f>Data!N5771</f>
        <v>Online</v>
      </c>
      <c r="K5771" s="12" t="str">
        <f>Data!O5771</f>
        <v>Efectivo</v>
      </c>
      <c r="L5771" s="12" t="str">
        <f>Data!P5771</f>
        <v>Recurrente</v>
      </c>
    </row>
    <row r="5772">
      <c r="A5772" s="11">
        <v>5771.0</v>
      </c>
      <c r="B5772" s="14">
        <f>Data!D5772</f>
        <v>44310</v>
      </c>
      <c r="C5772" s="12">
        <f>IFERROR(VLOOKUP(Data!B5772, Minorista!$A$2:$B$100, 2, FALSE), "")</f>
        <v>4</v>
      </c>
      <c r="D5772" s="12">
        <f t="array" ref="D5772">INDEX(Producto!$A$2:$A$500, MATCH(Data!H5772, Producto!$B$2:$B$500, 0))</f>
        <v>2</v>
      </c>
      <c r="E5772" s="12">
        <f>VLOOKUP(Data!E5772 &amp; Data!F5772 &amp; Data!G5772, Ubicacion!$A$2:$B$1000, 2, FALSE)</f>
        <v>27</v>
      </c>
      <c r="F5772" s="15">
        <f>Data!J5772</f>
        <v>83</v>
      </c>
      <c r="G5772" s="16">
        <f>Data!I5772</f>
        <v>54</v>
      </c>
      <c r="H5772" s="17">
        <f>Data!K5772</f>
        <v>4482</v>
      </c>
      <c r="I5772" s="17">
        <f>Data!L5772</f>
        <v>2196.18</v>
      </c>
      <c r="J5772" s="12" t="str">
        <f>Data!N5772</f>
        <v>Online</v>
      </c>
      <c r="K5772" s="12" t="str">
        <f>Data!O5772</f>
        <v>Tarjeta</v>
      </c>
      <c r="L5772" s="12" t="str">
        <f>Data!P5772</f>
        <v>Nuevo</v>
      </c>
    </row>
    <row r="5773">
      <c r="A5773" s="11">
        <v>5772.0</v>
      </c>
      <c r="B5773" s="14">
        <f>Data!D5773</f>
        <v>44310</v>
      </c>
      <c r="C5773" s="12">
        <f>IFERROR(VLOOKUP(Data!B5773, Minorista!$A$2:$B$100, 2, FALSE), "")</f>
        <v>4</v>
      </c>
      <c r="D5773" s="12">
        <f t="array" ref="D5773">INDEX(Producto!$A$2:$A$500, MATCH(Data!H5773, Producto!$B$2:$B$500, 0))</f>
        <v>3</v>
      </c>
      <c r="E5773" s="12">
        <f>VLOOKUP(Data!E5773 &amp; Data!F5773 &amp; Data!G5773, Ubicacion!$A$2:$B$1000, 2, FALSE)</f>
        <v>27</v>
      </c>
      <c r="F5773" s="15">
        <f>Data!J5773</f>
        <v>85</v>
      </c>
      <c r="G5773" s="16">
        <f>Data!I5773</f>
        <v>55</v>
      </c>
      <c r="H5773" s="17">
        <f>Data!K5773</f>
        <v>4675</v>
      </c>
      <c r="I5773" s="17">
        <f>Data!L5773</f>
        <v>2244</v>
      </c>
      <c r="J5773" s="12" t="str">
        <f>Data!N5773</f>
        <v>Online</v>
      </c>
      <c r="K5773" s="12" t="str">
        <f>Data!O5773</f>
        <v>Efectivo</v>
      </c>
      <c r="L5773" s="12" t="str">
        <f>Data!P5773</f>
        <v>Recurrente</v>
      </c>
    </row>
    <row r="5774">
      <c r="A5774" s="11">
        <v>5773.0</v>
      </c>
      <c r="B5774" s="14">
        <f>Data!D5774</f>
        <v>44310</v>
      </c>
      <c r="C5774" s="12">
        <f>IFERROR(VLOOKUP(Data!B5774, Minorista!$A$2:$B$100, 2, FALSE), "")</f>
        <v>4</v>
      </c>
      <c r="D5774" s="12">
        <f t="array" ref="D5774">INDEX(Producto!$A$2:$A$500, MATCH(Data!H5774, Producto!$B$2:$B$500, 0))</f>
        <v>4</v>
      </c>
      <c r="E5774" s="12">
        <f>VLOOKUP(Data!E5774 &amp; Data!F5774 &amp; Data!G5774, Ubicacion!$A$2:$B$1000, 2, FALSE)</f>
        <v>27</v>
      </c>
      <c r="F5774" s="15">
        <f>Data!J5774</f>
        <v>63</v>
      </c>
      <c r="G5774" s="16">
        <f>Data!I5774</f>
        <v>41</v>
      </c>
      <c r="H5774" s="17">
        <f>Data!K5774</f>
        <v>2583</v>
      </c>
      <c r="I5774" s="17">
        <f>Data!L5774</f>
        <v>1291.5</v>
      </c>
      <c r="J5774" s="12" t="str">
        <f>Data!N5774</f>
        <v>Online</v>
      </c>
      <c r="K5774" s="12" t="str">
        <f>Data!O5774</f>
        <v>Tarjeta</v>
      </c>
      <c r="L5774" s="12" t="str">
        <f>Data!P5774</f>
        <v>Nuevo</v>
      </c>
    </row>
    <row r="5775">
      <c r="A5775" s="11">
        <v>5774.0</v>
      </c>
      <c r="B5775" s="14">
        <f>Data!D5775</f>
        <v>44310</v>
      </c>
      <c r="C5775" s="12">
        <f>IFERROR(VLOOKUP(Data!B5775, Minorista!$A$2:$B$100, 2, FALSE), "")</f>
        <v>4</v>
      </c>
      <c r="D5775" s="12">
        <f t="array" ref="D5775">INDEX(Producto!$A$2:$A$500, MATCH(Data!H5775, Producto!$B$2:$B$500, 0))</f>
        <v>5</v>
      </c>
      <c r="E5775" s="12">
        <f>VLOOKUP(Data!E5775 &amp; Data!F5775 &amp; Data!G5775, Ubicacion!$A$2:$B$1000, 2, FALSE)</f>
        <v>27</v>
      </c>
      <c r="F5775" s="15">
        <f>Data!J5775</f>
        <v>36</v>
      </c>
      <c r="G5775" s="16">
        <f>Data!I5775</f>
        <v>48</v>
      </c>
      <c r="H5775" s="17">
        <f>Data!K5775</f>
        <v>1728</v>
      </c>
      <c r="I5775" s="17">
        <f>Data!L5775</f>
        <v>864</v>
      </c>
      <c r="J5775" s="12" t="str">
        <f>Data!N5775</f>
        <v>Online</v>
      </c>
      <c r="K5775" s="12" t="str">
        <f>Data!O5775</f>
        <v>Transferencia bancaria</v>
      </c>
      <c r="L5775" s="12" t="str">
        <f>Data!P5775</f>
        <v>Recurrente</v>
      </c>
    </row>
    <row r="5776">
      <c r="A5776" s="11">
        <v>5775.0</v>
      </c>
      <c r="B5776" s="14">
        <f>Data!D5776</f>
        <v>44310</v>
      </c>
      <c r="C5776" s="12">
        <f>IFERROR(VLOOKUP(Data!B5776, Minorista!$A$2:$B$100, 2, FALSE), "")</f>
        <v>4</v>
      </c>
      <c r="D5776" s="12">
        <f t="array" ref="D5776">INDEX(Producto!$A$2:$A$500, MATCH(Data!H5776, Producto!$B$2:$B$500, 0))</f>
        <v>6</v>
      </c>
      <c r="E5776" s="12">
        <f>VLOOKUP(Data!E5776 &amp; Data!F5776 &amp; Data!G5776, Ubicacion!$A$2:$B$1000, 2, FALSE)</f>
        <v>27</v>
      </c>
      <c r="F5776" s="15">
        <f>Data!J5776</f>
        <v>84</v>
      </c>
      <c r="G5776" s="16">
        <f>Data!I5776</f>
        <v>59</v>
      </c>
      <c r="H5776" s="17">
        <f>Data!K5776</f>
        <v>4956</v>
      </c>
      <c r="I5776" s="17">
        <f>Data!L5776</f>
        <v>2230.2</v>
      </c>
      <c r="J5776" s="12" t="str">
        <f>Data!N5776</f>
        <v>Online</v>
      </c>
      <c r="K5776" s="12" t="str">
        <f>Data!O5776</f>
        <v>Tarjeta</v>
      </c>
      <c r="L5776" s="12" t="str">
        <f>Data!P5776</f>
        <v>Nuevo</v>
      </c>
    </row>
    <row r="5777">
      <c r="A5777" s="11">
        <v>5776.0</v>
      </c>
      <c r="B5777" s="14">
        <f>Data!D5777</f>
        <v>44341</v>
      </c>
      <c r="C5777" s="12">
        <f>IFERROR(VLOOKUP(Data!B5777, Minorista!$A$2:$B$100, 2, FALSE), "")</f>
        <v>4</v>
      </c>
      <c r="D5777" s="12">
        <f t="array" ref="D5777">INDEX(Producto!$A$2:$A$500, MATCH(Data!H5777, Producto!$B$2:$B$500, 0))</f>
        <v>1</v>
      </c>
      <c r="E5777" s="12">
        <f>VLOOKUP(Data!E5777 &amp; Data!F5777 &amp; Data!G5777, Ubicacion!$A$2:$B$1000, 2, FALSE)</f>
        <v>27</v>
      </c>
      <c r="F5777" s="15">
        <f>Data!J5777</f>
        <v>145</v>
      </c>
      <c r="G5777" s="16">
        <f>Data!I5777</f>
        <v>48</v>
      </c>
      <c r="H5777" s="17">
        <f>Data!K5777</f>
        <v>6960</v>
      </c>
      <c r="I5777" s="17">
        <f>Data!L5777</f>
        <v>3132</v>
      </c>
      <c r="J5777" s="12" t="str">
        <f>Data!N5777</f>
        <v>Online</v>
      </c>
      <c r="K5777" s="12" t="str">
        <f>Data!O5777</f>
        <v>Transferencia bancaria</v>
      </c>
      <c r="L5777" s="12" t="str">
        <f>Data!P5777</f>
        <v>Recurrente</v>
      </c>
    </row>
    <row r="5778">
      <c r="A5778" s="11">
        <v>5777.0</v>
      </c>
      <c r="B5778" s="14">
        <f>Data!D5778</f>
        <v>44341</v>
      </c>
      <c r="C5778" s="12">
        <f>IFERROR(VLOOKUP(Data!B5778, Minorista!$A$2:$B$100, 2, FALSE), "")</f>
        <v>4</v>
      </c>
      <c r="D5778" s="12">
        <f t="array" ref="D5778">INDEX(Producto!$A$2:$A$500, MATCH(Data!H5778, Producto!$B$2:$B$500, 0))</f>
        <v>2</v>
      </c>
      <c r="E5778" s="12">
        <f>VLOOKUP(Data!E5778 &amp; Data!F5778 &amp; Data!G5778, Ubicacion!$A$2:$B$1000, 2, FALSE)</f>
        <v>27</v>
      </c>
      <c r="F5778" s="15">
        <f>Data!J5778</f>
        <v>105</v>
      </c>
      <c r="G5778" s="16">
        <f>Data!I5778</f>
        <v>50</v>
      </c>
      <c r="H5778" s="17">
        <f>Data!K5778</f>
        <v>5250</v>
      </c>
      <c r="I5778" s="17">
        <f>Data!L5778</f>
        <v>2415</v>
      </c>
      <c r="J5778" s="12" t="str">
        <f>Data!N5778</f>
        <v>Online</v>
      </c>
      <c r="K5778" s="12" t="str">
        <f>Data!O5778</f>
        <v>Efectivo</v>
      </c>
      <c r="L5778" s="12" t="str">
        <f>Data!P5778</f>
        <v>Nuevo</v>
      </c>
    </row>
    <row r="5779">
      <c r="A5779" s="11">
        <v>5778.0</v>
      </c>
      <c r="B5779" s="14">
        <f>Data!D5779</f>
        <v>44341</v>
      </c>
      <c r="C5779" s="12">
        <f>IFERROR(VLOOKUP(Data!B5779, Minorista!$A$2:$B$100, 2, FALSE), "")</f>
        <v>4</v>
      </c>
      <c r="D5779" s="12">
        <f t="array" ref="D5779">INDEX(Producto!$A$2:$A$500, MATCH(Data!H5779, Producto!$B$2:$B$500, 0))</f>
        <v>3</v>
      </c>
      <c r="E5779" s="12">
        <f>VLOOKUP(Data!E5779 &amp; Data!F5779 &amp; Data!G5779, Ubicacion!$A$2:$B$1000, 2, FALSE)</f>
        <v>27</v>
      </c>
      <c r="F5779" s="15">
        <f>Data!J5779</f>
        <v>95</v>
      </c>
      <c r="G5779" s="16">
        <f>Data!I5779</f>
        <v>50</v>
      </c>
      <c r="H5779" s="17">
        <f>Data!K5779</f>
        <v>4750</v>
      </c>
      <c r="I5779" s="17">
        <f>Data!L5779</f>
        <v>2375</v>
      </c>
      <c r="J5779" s="12" t="str">
        <f>Data!N5779</f>
        <v>Online</v>
      </c>
      <c r="K5779" s="12" t="str">
        <f>Data!O5779</f>
        <v>Efectivo</v>
      </c>
      <c r="L5779" s="12" t="str">
        <f>Data!P5779</f>
        <v>Nuevo</v>
      </c>
    </row>
    <row r="5780">
      <c r="A5780" s="11">
        <v>5779.0</v>
      </c>
      <c r="B5780" s="14">
        <f>Data!D5780</f>
        <v>44341</v>
      </c>
      <c r="C5780" s="12">
        <f>IFERROR(VLOOKUP(Data!B5780, Minorista!$A$2:$B$100, 2, FALSE), "")</f>
        <v>4</v>
      </c>
      <c r="D5780" s="12">
        <f t="array" ref="D5780">INDEX(Producto!$A$2:$A$500, MATCH(Data!H5780, Producto!$B$2:$B$500, 0))</f>
        <v>4</v>
      </c>
      <c r="E5780" s="12">
        <f>VLOOKUP(Data!E5780 &amp; Data!F5780 &amp; Data!G5780, Ubicacion!$A$2:$B$1000, 2, FALSE)</f>
        <v>27</v>
      </c>
      <c r="F5780" s="15">
        <f>Data!J5780</f>
        <v>83</v>
      </c>
      <c r="G5780" s="16">
        <f>Data!I5780</f>
        <v>49</v>
      </c>
      <c r="H5780" s="17">
        <f>Data!K5780</f>
        <v>4067</v>
      </c>
      <c r="I5780" s="17">
        <f>Data!L5780</f>
        <v>1952.16</v>
      </c>
      <c r="J5780" s="12" t="str">
        <f>Data!N5780</f>
        <v>Online</v>
      </c>
      <c r="K5780" s="12" t="str">
        <f>Data!O5780</f>
        <v>Efectivo</v>
      </c>
      <c r="L5780" s="12" t="str">
        <f>Data!P5780</f>
        <v>Nuevo</v>
      </c>
    </row>
    <row r="5781">
      <c r="A5781" s="11">
        <v>5780.0</v>
      </c>
      <c r="B5781" s="14">
        <f>Data!D5781</f>
        <v>44341</v>
      </c>
      <c r="C5781" s="12">
        <f>IFERROR(VLOOKUP(Data!B5781, Minorista!$A$2:$B$100, 2, FALSE), "")</f>
        <v>4</v>
      </c>
      <c r="D5781" s="12">
        <f t="array" ref="D5781">INDEX(Producto!$A$2:$A$500, MATCH(Data!H5781, Producto!$B$2:$B$500, 0))</f>
        <v>5</v>
      </c>
      <c r="E5781" s="12">
        <f>VLOOKUP(Data!E5781 &amp; Data!F5781 &amp; Data!G5781, Ubicacion!$A$2:$B$1000, 2, FALSE)</f>
        <v>27</v>
      </c>
      <c r="F5781" s="15">
        <f>Data!J5781</f>
        <v>44</v>
      </c>
      <c r="G5781" s="16">
        <f>Data!I5781</f>
        <v>41</v>
      </c>
      <c r="H5781" s="17">
        <f>Data!K5781</f>
        <v>1804</v>
      </c>
      <c r="I5781" s="17">
        <f>Data!L5781</f>
        <v>992.2</v>
      </c>
      <c r="J5781" s="12" t="str">
        <f>Data!N5781</f>
        <v>Online</v>
      </c>
      <c r="K5781" s="12" t="str">
        <f>Data!O5781</f>
        <v>Transferencia bancaria</v>
      </c>
      <c r="L5781" s="12" t="str">
        <f>Data!P5781</f>
        <v>Recurrente</v>
      </c>
    </row>
    <row r="5782">
      <c r="A5782" s="11">
        <v>5781.0</v>
      </c>
      <c r="B5782" s="14">
        <f>Data!D5782</f>
        <v>44341</v>
      </c>
      <c r="C5782" s="12">
        <f>IFERROR(VLOOKUP(Data!B5782, Minorista!$A$2:$B$100, 2, FALSE), "")</f>
        <v>4</v>
      </c>
      <c r="D5782" s="12">
        <f t="array" ref="D5782">INDEX(Producto!$A$2:$A$500, MATCH(Data!H5782, Producto!$B$2:$B$500, 0))</f>
        <v>6</v>
      </c>
      <c r="E5782" s="12">
        <f>VLOOKUP(Data!E5782 &amp; Data!F5782 &amp; Data!G5782, Ubicacion!$A$2:$B$1000, 2, FALSE)</f>
        <v>27</v>
      </c>
      <c r="F5782" s="15">
        <f>Data!J5782</f>
        <v>158</v>
      </c>
      <c r="G5782" s="16">
        <f>Data!I5782</f>
        <v>54</v>
      </c>
      <c r="H5782" s="17">
        <f>Data!K5782</f>
        <v>8532</v>
      </c>
      <c r="I5782" s="17">
        <f>Data!L5782</f>
        <v>3839.4</v>
      </c>
      <c r="J5782" s="12" t="str">
        <f>Data!N5782</f>
        <v>Online</v>
      </c>
      <c r="K5782" s="12" t="str">
        <f>Data!O5782</f>
        <v>Efectivo</v>
      </c>
      <c r="L5782" s="12" t="str">
        <f>Data!P5782</f>
        <v>Nuevo</v>
      </c>
    </row>
    <row r="5783">
      <c r="A5783" s="11">
        <v>5782.0</v>
      </c>
      <c r="B5783" s="14">
        <f>Data!D5783</f>
        <v>44371</v>
      </c>
      <c r="C5783" s="12">
        <f>IFERROR(VLOOKUP(Data!B5783, Minorista!$A$2:$B$100, 2, FALSE), "")</f>
        <v>4</v>
      </c>
      <c r="D5783" s="12">
        <f t="array" ref="D5783">INDEX(Producto!$A$2:$A$500, MATCH(Data!H5783, Producto!$B$2:$B$500, 0))</f>
        <v>1</v>
      </c>
      <c r="E5783" s="12">
        <f>VLOOKUP(Data!E5783 &amp; Data!F5783 &amp; Data!G5783, Ubicacion!$A$2:$B$1000, 2, FALSE)</f>
        <v>27</v>
      </c>
      <c r="F5783" s="15">
        <f>Data!J5783</f>
        <v>225</v>
      </c>
      <c r="G5783" s="16">
        <f>Data!I5783</f>
        <v>51</v>
      </c>
      <c r="H5783" s="17">
        <f>Data!K5783</f>
        <v>11475</v>
      </c>
      <c r="I5783" s="17">
        <f>Data!L5783</f>
        <v>5622.75</v>
      </c>
      <c r="J5783" s="12" t="str">
        <f>Data!N5783</f>
        <v>Online</v>
      </c>
      <c r="K5783" s="12" t="str">
        <f>Data!O5783</f>
        <v>Efectivo</v>
      </c>
      <c r="L5783" s="12" t="str">
        <f>Data!P5783</f>
        <v>Recurrente</v>
      </c>
    </row>
    <row r="5784">
      <c r="A5784" s="11">
        <v>5783.0</v>
      </c>
      <c r="B5784" s="14">
        <f>Data!D5784</f>
        <v>44371</v>
      </c>
      <c r="C5784" s="12">
        <f>IFERROR(VLOOKUP(Data!B5784, Minorista!$A$2:$B$100, 2, FALSE), "")</f>
        <v>4</v>
      </c>
      <c r="D5784" s="12">
        <f t="array" ref="D5784">INDEX(Producto!$A$2:$A$500, MATCH(Data!H5784, Producto!$B$2:$B$500, 0))</f>
        <v>2</v>
      </c>
      <c r="E5784" s="12">
        <f>VLOOKUP(Data!E5784 &amp; Data!F5784 &amp; Data!G5784, Ubicacion!$A$2:$B$1000, 2, FALSE)</f>
        <v>27</v>
      </c>
      <c r="F5784" s="15">
        <f>Data!J5784</f>
        <v>169</v>
      </c>
      <c r="G5784" s="16">
        <f>Data!I5784</f>
        <v>62</v>
      </c>
      <c r="H5784" s="17">
        <f>Data!K5784</f>
        <v>10478</v>
      </c>
      <c r="I5784" s="17">
        <f>Data!L5784</f>
        <v>5134.22</v>
      </c>
      <c r="J5784" s="12" t="str">
        <f>Data!N5784</f>
        <v>Online</v>
      </c>
      <c r="K5784" s="12" t="str">
        <f>Data!O5784</f>
        <v>Tarjeta</v>
      </c>
      <c r="L5784" s="12" t="str">
        <f>Data!P5784</f>
        <v>Nuevo</v>
      </c>
    </row>
    <row r="5785">
      <c r="A5785" s="11">
        <v>5784.0</v>
      </c>
      <c r="B5785" s="14">
        <f>Data!D5785</f>
        <v>44371</v>
      </c>
      <c r="C5785" s="12">
        <f>IFERROR(VLOOKUP(Data!B5785, Minorista!$A$2:$B$100, 2, FALSE), "")</f>
        <v>4</v>
      </c>
      <c r="D5785" s="12">
        <f t="array" ref="D5785">INDEX(Producto!$A$2:$A$500, MATCH(Data!H5785, Producto!$B$2:$B$500, 0))</f>
        <v>3</v>
      </c>
      <c r="E5785" s="12">
        <f>VLOOKUP(Data!E5785 &amp; Data!F5785 &amp; Data!G5785, Ubicacion!$A$2:$B$1000, 2, FALSE)</f>
        <v>27</v>
      </c>
      <c r="F5785" s="15">
        <f>Data!J5785</f>
        <v>189</v>
      </c>
      <c r="G5785" s="16">
        <f>Data!I5785</f>
        <v>78</v>
      </c>
      <c r="H5785" s="17">
        <f>Data!K5785</f>
        <v>14742</v>
      </c>
      <c r="I5785" s="17">
        <f>Data!L5785</f>
        <v>6781.32</v>
      </c>
      <c r="J5785" s="12" t="str">
        <f>Data!N5785</f>
        <v>Online</v>
      </c>
      <c r="K5785" s="12" t="str">
        <f>Data!O5785</f>
        <v>Efectivo</v>
      </c>
      <c r="L5785" s="12" t="str">
        <f>Data!P5785</f>
        <v>Recurrente</v>
      </c>
    </row>
    <row r="5786">
      <c r="A5786" s="11">
        <v>5785.0</v>
      </c>
      <c r="B5786" s="14">
        <f>Data!D5786</f>
        <v>44371</v>
      </c>
      <c r="C5786" s="12">
        <f>IFERROR(VLOOKUP(Data!B5786, Minorista!$A$2:$B$100, 2, FALSE), "")</f>
        <v>4</v>
      </c>
      <c r="D5786" s="12">
        <f t="array" ref="D5786">INDEX(Producto!$A$2:$A$500, MATCH(Data!H5786, Producto!$B$2:$B$500, 0))</f>
        <v>4</v>
      </c>
      <c r="E5786" s="12">
        <f>VLOOKUP(Data!E5786 &amp; Data!F5786 &amp; Data!G5786, Ubicacion!$A$2:$B$1000, 2, FALSE)</f>
        <v>27</v>
      </c>
      <c r="F5786" s="15">
        <f>Data!J5786</f>
        <v>158</v>
      </c>
      <c r="G5786" s="16">
        <f>Data!I5786</f>
        <v>74</v>
      </c>
      <c r="H5786" s="17">
        <f>Data!K5786</f>
        <v>11692</v>
      </c>
      <c r="I5786" s="17">
        <f>Data!L5786</f>
        <v>5846</v>
      </c>
      <c r="J5786" s="12" t="str">
        <f>Data!N5786</f>
        <v>Online</v>
      </c>
      <c r="K5786" s="12" t="str">
        <f>Data!O5786</f>
        <v>Efectivo</v>
      </c>
      <c r="L5786" s="12" t="str">
        <f>Data!P5786</f>
        <v>Nuevo</v>
      </c>
    </row>
    <row r="5787">
      <c r="A5787" s="11">
        <v>5786.0</v>
      </c>
      <c r="B5787" s="14">
        <f>Data!D5787</f>
        <v>44371</v>
      </c>
      <c r="C5787" s="12">
        <f>IFERROR(VLOOKUP(Data!B5787, Minorista!$A$2:$B$100, 2, FALSE), "")</f>
        <v>4</v>
      </c>
      <c r="D5787" s="12">
        <f t="array" ref="D5787">INDEX(Producto!$A$2:$A$500, MATCH(Data!H5787, Producto!$B$2:$B$500, 0))</f>
        <v>5</v>
      </c>
      <c r="E5787" s="12">
        <f>VLOOKUP(Data!E5787 &amp; Data!F5787 &amp; Data!G5787, Ubicacion!$A$2:$B$1000, 2, FALSE)</f>
        <v>27</v>
      </c>
      <c r="F5787" s="15">
        <f>Data!J5787</f>
        <v>108</v>
      </c>
      <c r="G5787" s="16">
        <f>Data!I5787</f>
        <v>86</v>
      </c>
      <c r="H5787" s="17">
        <f>Data!K5787</f>
        <v>9288</v>
      </c>
      <c r="I5787" s="17">
        <f>Data!L5787</f>
        <v>4922.64</v>
      </c>
      <c r="J5787" s="12" t="str">
        <f>Data!N5787</f>
        <v>Online</v>
      </c>
      <c r="K5787" s="12" t="str">
        <f>Data!O5787</f>
        <v>Tarjeta</v>
      </c>
      <c r="L5787" s="12" t="str">
        <f>Data!P5787</f>
        <v>Nuevo</v>
      </c>
    </row>
    <row r="5788">
      <c r="A5788" s="11">
        <v>5787.0</v>
      </c>
      <c r="B5788" s="14">
        <f>Data!D5788</f>
        <v>44371</v>
      </c>
      <c r="C5788" s="12">
        <f>IFERROR(VLOOKUP(Data!B5788, Minorista!$A$2:$B$100, 2, FALSE), "")</f>
        <v>4</v>
      </c>
      <c r="D5788" s="12">
        <f t="array" ref="D5788">INDEX(Producto!$A$2:$A$500, MATCH(Data!H5788, Producto!$B$2:$B$500, 0))</f>
        <v>6</v>
      </c>
      <c r="E5788" s="12">
        <f>VLOOKUP(Data!E5788 &amp; Data!F5788 &amp; Data!G5788, Ubicacion!$A$2:$B$1000, 2, FALSE)</f>
        <v>27</v>
      </c>
      <c r="F5788" s="15">
        <f>Data!J5788</f>
        <v>189</v>
      </c>
      <c r="G5788" s="16">
        <f>Data!I5788</f>
        <v>95</v>
      </c>
      <c r="H5788" s="17">
        <f>Data!K5788</f>
        <v>17955</v>
      </c>
      <c r="I5788" s="17">
        <f>Data!L5788</f>
        <v>8079.75</v>
      </c>
      <c r="J5788" s="12" t="str">
        <f>Data!N5788</f>
        <v>Online</v>
      </c>
      <c r="K5788" s="12" t="str">
        <f>Data!O5788</f>
        <v>Transferencia bancaria</v>
      </c>
      <c r="L5788" s="12" t="str">
        <f>Data!P5788</f>
        <v>Nuevo</v>
      </c>
    </row>
    <row r="5789">
      <c r="A5789" s="11">
        <v>5788.0</v>
      </c>
      <c r="B5789" s="14">
        <f>Data!D5789</f>
        <v>44400</v>
      </c>
      <c r="C5789" s="12">
        <f>IFERROR(VLOOKUP(Data!B5789, Minorista!$A$2:$B$100, 2, FALSE), "")</f>
        <v>4</v>
      </c>
      <c r="D5789" s="12">
        <f t="array" ref="D5789">INDEX(Producto!$A$2:$A$500, MATCH(Data!H5789, Producto!$B$2:$B$500, 0))</f>
        <v>1</v>
      </c>
      <c r="E5789" s="12">
        <f>VLOOKUP(Data!E5789 &amp; Data!F5789 &amp; Data!G5789, Ubicacion!$A$2:$B$1000, 2, FALSE)</f>
        <v>27</v>
      </c>
      <c r="F5789" s="15">
        <f>Data!J5789</f>
        <v>255</v>
      </c>
      <c r="G5789" s="16">
        <f>Data!I5789</f>
        <v>79</v>
      </c>
      <c r="H5789" s="17">
        <f>Data!K5789</f>
        <v>20145</v>
      </c>
      <c r="I5789" s="17">
        <f>Data!L5789</f>
        <v>9669.6</v>
      </c>
      <c r="J5789" s="12" t="str">
        <f>Data!N5789</f>
        <v>Online</v>
      </c>
      <c r="K5789" s="12" t="str">
        <f>Data!O5789</f>
        <v>Transferencia bancaria</v>
      </c>
      <c r="L5789" s="12" t="str">
        <f>Data!P5789</f>
        <v>Nuevo</v>
      </c>
    </row>
    <row r="5790">
      <c r="A5790" s="11">
        <v>5789.0</v>
      </c>
      <c r="B5790" s="14">
        <f>Data!D5790</f>
        <v>44400</v>
      </c>
      <c r="C5790" s="12">
        <f>IFERROR(VLOOKUP(Data!B5790, Minorista!$A$2:$B$100, 2, FALSE), "")</f>
        <v>4</v>
      </c>
      <c r="D5790" s="12">
        <f t="array" ref="D5790">INDEX(Producto!$A$2:$A$500, MATCH(Data!H5790, Producto!$B$2:$B$500, 0))</f>
        <v>2</v>
      </c>
      <c r="E5790" s="12">
        <f>VLOOKUP(Data!E5790 &amp; Data!F5790 &amp; Data!G5790, Ubicacion!$A$2:$B$1000, 2, FALSE)</f>
        <v>27</v>
      </c>
      <c r="F5790" s="15">
        <f>Data!J5790</f>
        <v>196</v>
      </c>
      <c r="G5790" s="16">
        <f>Data!I5790</f>
        <v>85</v>
      </c>
      <c r="H5790" s="17">
        <f>Data!K5790</f>
        <v>16660</v>
      </c>
      <c r="I5790" s="17">
        <f>Data!L5790</f>
        <v>7830.2</v>
      </c>
      <c r="J5790" s="12" t="str">
        <f>Data!N5790</f>
        <v>Online</v>
      </c>
      <c r="K5790" s="12" t="str">
        <f>Data!O5790</f>
        <v>Efectivo</v>
      </c>
      <c r="L5790" s="12" t="str">
        <f>Data!P5790</f>
        <v>Recurrente</v>
      </c>
    </row>
    <row r="5791">
      <c r="A5791" s="11">
        <v>5790.0</v>
      </c>
      <c r="B5791" s="14">
        <f>Data!D5791</f>
        <v>44400</v>
      </c>
      <c r="C5791" s="12">
        <f>IFERROR(VLOOKUP(Data!B5791, Minorista!$A$2:$B$100, 2, FALSE), "")</f>
        <v>4</v>
      </c>
      <c r="D5791" s="12">
        <f t="array" ref="D5791">INDEX(Producto!$A$2:$A$500, MATCH(Data!H5791, Producto!$B$2:$B$500, 0))</f>
        <v>3</v>
      </c>
      <c r="E5791" s="12">
        <f>VLOOKUP(Data!E5791 &amp; Data!F5791 &amp; Data!G5791, Ubicacion!$A$2:$B$1000, 2, FALSE)</f>
        <v>27</v>
      </c>
      <c r="F5791" s="15">
        <f>Data!J5791</f>
        <v>163</v>
      </c>
      <c r="G5791" s="16">
        <f>Data!I5791</f>
        <v>86</v>
      </c>
      <c r="H5791" s="17">
        <f>Data!K5791</f>
        <v>14018</v>
      </c>
      <c r="I5791" s="17">
        <f>Data!L5791</f>
        <v>6588.46</v>
      </c>
      <c r="J5791" s="12" t="str">
        <f>Data!N5791</f>
        <v>Online</v>
      </c>
      <c r="K5791" s="12" t="str">
        <f>Data!O5791</f>
        <v>Efectivo</v>
      </c>
      <c r="L5791" s="12" t="str">
        <f>Data!P5791</f>
        <v>Recurrente</v>
      </c>
    </row>
    <row r="5792">
      <c r="A5792" s="11">
        <v>5791.0</v>
      </c>
      <c r="B5792" s="14">
        <f>Data!D5792</f>
        <v>44400</v>
      </c>
      <c r="C5792" s="12">
        <f>IFERROR(VLOOKUP(Data!B5792, Minorista!$A$2:$B$100, 2, FALSE), "")</f>
        <v>4</v>
      </c>
      <c r="D5792" s="12">
        <f t="array" ref="D5792">INDEX(Producto!$A$2:$A$500, MATCH(Data!H5792, Producto!$B$2:$B$500, 0))</f>
        <v>4</v>
      </c>
      <c r="E5792" s="12">
        <f>VLOOKUP(Data!E5792 &amp; Data!F5792 &amp; Data!G5792, Ubicacion!$A$2:$B$1000, 2, FALSE)</f>
        <v>27</v>
      </c>
      <c r="F5792" s="15">
        <f>Data!J5792</f>
        <v>165</v>
      </c>
      <c r="G5792" s="16">
        <f>Data!I5792</f>
        <v>82</v>
      </c>
      <c r="H5792" s="17">
        <f>Data!K5792</f>
        <v>13530</v>
      </c>
      <c r="I5792" s="17">
        <f>Data!L5792</f>
        <v>6494.4</v>
      </c>
      <c r="J5792" s="12" t="str">
        <f>Data!N5792</f>
        <v>Online</v>
      </c>
      <c r="K5792" s="12" t="str">
        <f>Data!O5792</f>
        <v>Tarjeta</v>
      </c>
      <c r="L5792" s="12" t="str">
        <f>Data!P5792</f>
        <v>Recurrente</v>
      </c>
    </row>
    <row r="5793">
      <c r="A5793" s="11">
        <v>5792.0</v>
      </c>
      <c r="B5793" s="14">
        <f>Data!D5793</f>
        <v>44400</v>
      </c>
      <c r="C5793" s="12">
        <f>IFERROR(VLOOKUP(Data!B5793, Minorista!$A$2:$B$100, 2, FALSE), "")</f>
        <v>4</v>
      </c>
      <c r="D5793" s="12">
        <f t="array" ref="D5793">INDEX(Producto!$A$2:$A$500, MATCH(Data!H5793, Producto!$B$2:$B$500, 0))</f>
        <v>5</v>
      </c>
      <c r="E5793" s="12">
        <f>VLOOKUP(Data!E5793 &amp; Data!F5793 &amp; Data!G5793, Ubicacion!$A$2:$B$1000, 2, FALSE)</f>
        <v>27</v>
      </c>
      <c r="F5793" s="15">
        <f>Data!J5793</f>
        <v>156</v>
      </c>
      <c r="G5793" s="16">
        <f>Data!I5793</f>
        <v>84</v>
      </c>
      <c r="H5793" s="17">
        <f>Data!K5793</f>
        <v>13104</v>
      </c>
      <c r="I5793" s="17">
        <f>Data!L5793</f>
        <v>6552</v>
      </c>
      <c r="J5793" s="12" t="str">
        <f>Data!N5793</f>
        <v>Online</v>
      </c>
      <c r="K5793" s="12" t="str">
        <f>Data!O5793</f>
        <v>Efectivo</v>
      </c>
      <c r="L5793" s="12" t="str">
        <f>Data!P5793</f>
        <v>Nuevo</v>
      </c>
    </row>
    <row r="5794">
      <c r="A5794" s="11">
        <v>5793.0</v>
      </c>
      <c r="B5794" s="14">
        <f>Data!D5794</f>
        <v>44400</v>
      </c>
      <c r="C5794" s="12">
        <f>IFERROR(VLOOKUP(Data!B5794, Minorista!$A$2:$B$100, 2, FALSE), "")</f>
        <v>4</v>
      </c>
      <c r="D5794" s="12">
        <f t="array" ref="D5794">INDEX(Producto!$A$2:$A$500, MATCH(Data!H5794, Producto!$B$2:$B$500, 0))</f>
        <v>6</v>
      </c>
      <c r="E5794" s="12">
        <f>VLOOKUP(Data!E5794 &amp; Data!F5794 &amp; Data!G5794, Ubicacion!$A$2:$B$1000, 2, FALSE)</f>
        <v>27</v>
      </c>
      <c r="F5794" s="15">
        <f>Data!J5794</f>
        <v>150</v>
      </c>
      <c r="G5794" s="16">
        <f>Data!I5794</f>
        <v>97</v>
      </c>
      <c r="H5794" s="17">
        <f>Data!K5794</f>
        <v>14550</v>
      </c>
      <c r="I5794" s="17">
        <f>Data!L5794</f>
        <v>6111</v>
      </c>
      <c r="J5794" s="12" t="str">
        <f>Data!N5794</f>
        <v>Online</v>
      </c>
      <c r="K5794" s="12" t="str">
        <f>Data!O5794</f>
        <v>Transferencia bancaria</v>
      </c>
      <c r="L5794" s="12" t="str">
        <f>Data!P5794</f>
        <v>Recurrente</v>
      </c>
    </row>
    <row r="5795">
      <c r="A5795" s="11">
        <v>5794.0</v>
      </c>
      <c r="B5795" s="14">
        <f>Data!D5795</f>
        <v>44432</v>
      </c>
      <c r="C5795" s="12">
        <f>IFERROR(VLOOKUP(Data!B5795, Minorista!$A$2:$B$100, 2, FALSE), "")</f>
        <v>4</v>
      </c>
      <c r="D5795" s="12">
        <f t="array" ref="D5795">INDEX(Producto!$A$2:$A$500, MATCH(Data!H5795, Producto!$B$2:$B$500, 0))</f>
        <v>1</v>
      </c>
      <c r="E5795" s="12">
        <f>VLOOKUP(Data!E5795 &amp; Data!F5795 &amp; Data!G5795, Ubicacion!$A$2:$B$1000, 2, FALSE)</f>
        <v>27</v>
      </c>
      <c r="F5795" s="15">
        <f>Data!J5795</f>
        <v>200</v>
      </c>
      <c r="G5795" s="16">
        <f>Data!I5795</f>
        <v>81</v>
      </c>
      <c r="H5795" s="17">
        <f>Data!K5795</f>
        <v>16200</v>
      </c>
      <c r="I5795" s="17">
        <f>Data!L5795</f>
        <v>7776</v>
      </c>
      <c r="J5795" s="12" t="str">
        <f>Data!N5795</f>
        <v>Online</v>
      </c>
      <c r="K5795" s="12" t="str">
        <f>Data!O5795</f>
        <v>Transferencia bancaria</v>
      </c>
      <c r="L5795" s="12" t="str">
        <f>Data!P5795</f>
        <v>Recurrente</v>
      </c>
    </row>
    <row r="5796">
      <c r="A5796" s="11">
        <v>5795.0</v>
      </c>
      <c r="B5796" s="14">
        <f>Data!D5796</f>
        <v>44432</v>
      </c>
      <c r="C5796" s="12">
        <f>IFERROR(VLOOKUP(Data!B5796, Minorista!$A$2:$B$100, 2, FALSE), "")</f>
        <v>4</v>
      </c>
      <c r="D5796" s="12">
        <f t="array" ref="D5796">INDEX(Producto!$A$2:$A$500, MATCH(Data!H5796, Producto!$B$2:$B$500, 0))</f>
        <v>2</v>
      </c>
      <c r="E5796" s="12">
        <f>VLOOKUP(Data!E5796 &amp; Data!F5796 &amp; Data!G5796, Ubicacion!$A$2:$B$1000, 2, FALSE)</f>
        <v>27</v>
      </c>
      <c r="F5796" s="15">
        <f>Data!J5796</f>
        <v>233</v>
      </c>
      <c r="G5796" s="16">
        <f>Data!I5796</f>
        <v>76</v>
      </c>
      <c r="H5796" s="17">
        <f>Data!K5796</f>
        <v>17708</v>
      </c>
      <c r="I5796" s="17">
        <f>Data!L5796</f>
        <v>8676.92</v>
      </c>
      <c r="J5796" s="12" t="str">
        <f>Data!N5796</f>
        <v>Online</v>
      </c>
      <c r="K5796" s="12" t="str">
        <f>Data!O5796</f>
        <v>Transferencia bancaria</v>
      </c>
      <c r="L5796" s="12" t="str">
        <f>Data!P5796</f>
        <v>Nuevo</v>
      </c>
    </row>
    <row r="5797">
      <c r="A5797" s="11">
        <v>5796.0</v>
      </c>
      <c r="B5797" s="14">
        <f>Data!D5797</f>
        <v>44432</v>
      </c>
      <c r="C5797" s="12">
        <f>IFERROR(VLOOKUP(Data!B5797, Minorista!$A$2:$B$100, 2, FALSE), "")</f>
        <v>4</v>
      </c>
      <c r="D5797" s="12">
        <f t="array" ref="D5797">INDEX(Producto!$A$2:$A$500, MATCH(Data!H5797, Producto!$B$2:$B$500, 0))</f>
        <v>3</v>
      </c>
      <c r="E5797" s="12">
        <f>VLOOKUP(Data!E5797 &amp; Data!F5797 &amp; Data!G5797, Ubicacion!$A$2:$B$1000, 2, FALSE)</f>
        <v>27</v>
      </c>
      <c r="F5797" s="15">
        <f>Data!J5797</f>
        <v>195</v>
      </c>
      <c r="G5797" s="16">
        <f>Data!I5797</f>
        <v>68</v>
      </c>
      <c r="H5797" s="17">
        <f>Data!K5797</f>
        <v>13260</v>
      </c>
      <c r="I5797" s="17">
        <f>Data!L5797</f>
        <v>6497.4</v>
      </c>
      <c r="J5797" s="12" t="str">
        <f>Data!N5797</f>
        <v>Online</v>
      </c>
      <c r="K5797" s="12" t="str">
        <f>Data!O5797</f>
        <v>Efectivo</v>
      </c>
      <c r="L5797" s="12" t="str">
        <f>Data!P5797</f>
        <v>Recurrente</v>
      </c>
    </row>
    <row r="5798">
      <c r="A5798" s="11">
        <v>5797.0</v>
      </c>
      <c r="B5798" s="14">
        <f>Data!D5798</f>
        <v>44432</v>
      </c>
      <c r="C5798" s="12">
        <f>IFERROR(VLOOKUP(Data!B5798, Minorista!$A$2:$B$100, 2, FALSE), "")</f>
        <v>4</v>
      </c>
      <c r="D5798" s="12">
        <f t="array" ref="D5798">INDEX(Producto!$A$2:$A$500, MATCH(Data!H5798, Producto!$B$2:$B$500, 0))</f>
        <v>4</v>
      </c>
      <c r="E5798" s="12">
        <f>VLOOKUP(Data!E5798 &amp; Data!F5798 &amp; Data!G5798, Ubicacion!$A$2:$B$1000, 2, FALSE)</f>
        <v>27</v>
      </c>
      <c r="F5798" s="15">
        <f>Data!J5798</f>
        <v>119</v>
      </c>
      <c r="G5798" s="16">
        <f>Data!I5798</f>
        <v>68</v>
      </c>
      <c r="H5798" s="17">
        <f>Data!K5798</f>
        <v>8092</v>
      </c>
      <c r="I5798" s="17">
        <f>Data!L5798</f>
        <v>3722.32</v>
      </c>
      <c r="J5798" s="12" t="str">
        <f>Data!N5798</f>
        <v>Online</v>
      </c>
      <c r="K5798" s="12" t="str">
        <f>Data!O5798</f>
        <v>Efectivo</v>
      </c>
      <c r="L5798" s="12" t="str">
        <f>Data!P5798</f>
        <v>Nuevo</v>
      </c>
    </row>
    <row r="5799">
      <c r="A5799" s="11">
        <v>5798.0</v>
      </c>
      <c r="B5799" s="14">
        <f>Data!D5799</f>
        <v>44432</v>
      </c>
      <c r="C5799" s="12">
        <f>IFERROR(VLOOKUP(Data!B5799, Minorista!$A$2:$B$100, 2, FALSE), "")</f>
        <v>4</v>
      </c>
      <c r="D5799" s="12">
        <f t="array" ref="D5799">INDEX(Producto!$A$2:$A$500, MATCH(Data!H5799, Producto!$B$2:$B$500, 0))</f>
        <v>5</v>
      </c>
      <c r="E5799" s="12">
        <f>VLOOKUP(Data!E5799 &amp; Data!F5799 &amp; Data!G5799, Ubicacion!$A$2:$B$1000, 2, FALSE)</f>
        <v>27</v>
      </c>
      <c r="F5799" s="15">
        <f>Data!J5799</f>
        <v>128</v>
      </c>
      <c r="G5799" s="16">
        <f>Data!I5799</f>
        <v>65</v>
      </c>
      <c r="H5799" s="17">
        <f>Data!K5799</f>
        <v>8320</v>
      </c>
      <c r="I5799" s="17">
        <f>Data!L5799</f>
        <v>4409.6</v>
      </c>
      <c r="J5799" s="12" t="str">
        <f>Data!N5799</f>
        <v>Online</v>
      </c>
      <c r="K5799" s="12" t="str">
        <f>Data!O5799</f>
        <v>Transferencia bancaria</v>
      </c>
      <c r="L5799" s="12" t="str">
        <f>Data!P5799</f>
        <v>Nuevo</v>
      </c>
    </row>
    <row r="5800">
      <c r="A5800" s="11">
        <v>5799.0</v>
      </c>
      <c r="B5800" s="14">
        <f>Data!D5800</f>
        <v>44432</v>
      </c>
      <c r="C5800" s="12">
        <f>IFERROR(VLOOKUP(Data!B5800, Minorista!$A$2:$B$100, 2, FALSE), "")</f>
        <v>4</v>
      </c>
      <c r="D5800" s="12">
        <f t="array" ref="D5800">INDEX(Producto!$A$2:$A$500, MATCH(Data!H5800, Producto!$B$2:$B$500, 0))</f>
        <v>6</v>
      </c>
      <c r="E5800" s="12">
        <f>VLOOKUP(Data!E5800 &amp; Data!F5800 &amp; Data!G5800, Ubicacion!$A$2:$B$1000, 2, FALSE)</f>
        <v>27</v>
      </c>
      <c r="F5800" s="15">
        <f>Data!J5800</f>
        <v>73</v>
      </c>
      <c r="G5800" s="16">
        <f>Data!I5800</f>
        <v>69</v>
      </c>
      <c r="H5800" s="17">
        <f>Data!K5800</f>
        <v>5037</v>
      </c>
      <c r="I5800" s="17">
        <f>Data!L5800</f>
        <v>2216.28</v>
      </c>
      <c r="J5800" s="12" t="str">
        <f>Data!N5800</f>
        <v>Online</v>
      </c>
      <c r="K5800" s="12" t="str">
        <f>Data!O5800</f>
        <v>Tarjeta</v>
      </c>
      <c r="L5800" s="12" t="str">
        <f>Data!P5800</f>
        <v>Nuevo</v>
      </c>
    </row>
    <row r="5801">
      <c r="A5801" s="11">
        <v>5800.0</v>
      </c>
      <c r="B5801" s="14">
        <f>Data!D5801</f>
        <v>44464</v>
      </c>
      <c r="C5801" s="12">
        <f>IFERROR(VLOOKUP(Data!B5801, Minorista!$A$2:$B$100, 2, FALSE), "")</f>
        <v>4</v>
      </c>
      <c r="D5801" s="12">
        <f t="array" ref="D5801">INDEX(Producto!$A$2:$A$500, MATCH(Data!H5801, Producto!$B$2:$B$500, 0))</f>
        <v>1</v>
      </c>
      <c r="E5801" s="12">
        <f>VLOOKUP(Data!E5801 &amp; Data!F5801 &amp; Data!G5801, Ubicacion!$A$2:$B$1000, 2, FALSE)</f>
        <v>27</v>
      </c>
      <c r="F5801" s="15">
        <f>Data!J5801</f>
        <v>122</v>
      </c>
      <c r="G5801" s="16">
        <f>Data!I5801</f>
        <v>46</v>
      </c>
      <c r="H5801" s="17">
        <f>Data!K5801</f>
        <v>5612</v>
      </c>
      <c r="I5801" s="17">
        <f>Data!L5801</f>
        <v>2525.4</v>
      </c>
      <c r="J5801" s="12" t="str">
        <f>Data!N5801</f>
        <v>Online</v>
      </c>
      <c r="K5801" s="12" t="str">
        <f>Data!O5801</f>
        <v>Efectivo</v>
      </c>
      <c r="L5801" s="12" t="str">
        <f>Data!P5801</f>
        <v>Nuevo</v>
      </c>
    </row>
    <row r="5802">
      <c r="A5802" s="11">
        <v>5801.0</v>
      </c>
      <c r="B5802" s="14">
        <f>Data!D5802</f>
        <v>44464</v>
      </c>
      <c r="C5802" s="12">
        <f>IFERROR(VLOOKUP(Data!B5802, Minorista!$A$2:$B$100, 2, FALSE), "")</f>
        <v>4</v>
      </c>
      <c r="D5802" s="12">
        <f t="array" ref="D5802">INDEX(Producto!$A$2:$A$500, MATCH(Data!H5802, Producto!$B$2:$B$500, 0))</f>
        <v>2</v>
      </c>
      <c r="E5802" s="12">
        <f>VLOOKUP(Data!E5802 &amp; Data!F5802 &amp; Data!G5802, Ubicacion!$A$2:$B$1000, 2, FALSE)</f>
        <v>27</v>
      </c>
      <c r="F5802" s="15">
        <f>Data!J5802</f>
        <v>122</v>
      </c>
      <c r="G5802" s="16">
        <f>Data!I5802</f>
        <v>51</v>
      </c>
      <c r="H5802" s="17">
        <f>Data!K5802</f>
        <v>6222</v>
      </c>
      <c r="I5802" s="17">
        <f>Data!L5802</f>
        <v>2862.12</v>
      </c>
      <c r="J5802" s="12" t="str">
        <f>Data!N5802</f>
        <v>Online</v>
      </c>
      <c r="K5802" s="12" t="str">
        <f>Data!O5802</f>
        <v>Transferencia bancaria</v>
      </c>
      <c r="L5802" s="12" t="str">
        <f>Data!P5802</f>
        <v>Nuevo</v>
      </c>
    </row>
    <row r="5803">
      <c r="A5803" s="11">
        <v>5802.0</v>
      </c>
      <c r="B5803" s="14">
        <f>Data!D5803</f>
        <v>44464</v>
      </c>
      <c r="C5803" s="12">
        <f>IFERROR(VLOOKUP(Data!B5803, Minorista!$A$2:$B$100, 2, FALSE), "")</f>
        <v>4</v>
      </c>
      <c r="D5803" s="12">
        <f t="array" ref="D5803">INDEX(Producto!$A$2:$A$500, MATCH(Data!H5803, Producto!$B$2:$B$500, 0))</f>
        <v>3</v>
      </c>
      <c r="E5803" s="12">
        <f>VLOOKUP(Data!E5803 &amp; Data!F5803 &amp; Data!G5803, Ubicacion!$A$2:$B$1000, 2, FALSE)</f>
        <v>27</v>
      </c>
      <c r="F5803" s="15">
        <f>Data!J5803</f>
        <v>75</v>
      </c>
      <c r="G5803" s="16">
        <f>Data!I5803</f>
        <v>49</v>
      </c>
      <c r="H5803" s="17">
        <f>Data!K5803</f>
        <v>3675</v>
      </c>
      <c r="I5803" s="17">
        <f>Data!L5803</f>
        <v>1653.75</v>
      </c>
      <c r="J5803" s="12" t="str">
        <f>Data!N5803</f>
        <v>Online</v>
      </c>
      <c r="K5803" s="12" t="str">
        <f>Data!O5803</f>
        <v>Tarjeta</v>
      </c>
      <c r="L5803" s="12" t="str">
        <f>Data!P5803</f>
        <v>Recurrente</v>
      </c>
    </row>
    <row r="5804">
      <c r="A5804" s="11">
        <v>5803.0</v>
      </c>
      <c r="B5804" s="14">
        <f>Data!D5804</f>
        <v>44464</v>
      </c>
      <c r="C5804" s="12">
        <f>IFERROR(VLOOKUP(Data!B5804, Minorista!$A$2:$B$100, 2, FALSE), "")</f>
        <v>4</v>
      </c>
      <c r="D5804" s="12">
        <f t="array" ref="D5804">INDEX(Producto!$A$2:$A$500, MATCH(Data!H5804, Producto!$B$2:$B$500, 0))</f>
        <v>4</v>
      </c>
      <c r="E5804" s="12">
        <f>VLOOKUP(Data!E5804 &amp; Data!F5804 &amp; Data!G5804, Ubicacion!$A$2:$B$1000, 2, FALSE)</f>
        <v>27</v>
      </c>
      <c r="F5804" s="15">
        <f>Data!J5804</f>
        <v>52</v>
      </c>
      <c r="G5804" s="16">
        <f>Data!I5804</f>
        <v>49</v>
      </c>
      <c r="H5804" s="17">
        <f>Data!K5804</f>
        <v>2548</v>
      </c>
      <c r="I5804" s="17">
        <f>Data!L5804</f>
        <v>1172.08</v>
      </c>
      <c r="J5804" s="12" t="str">
        <f>Data!N5804</f>
        <v>Online</v>
      </c>
      <c r="K5804" s="12" t="str">
        <f>Data!O5804</f>
        <v>Transferencia bancaria</v>
      </c>
      <c r="L5804" s="12" t="str">
        <f>Data!P5804</f>
        <v>Nuevo</v>
      </c>
    </row>
    <row r="5805">
      <c r="A5805" s="11">
        <v>5804.0</v>
      </c>
      <c r="B5805" s="14">
        <f>Data!D5805</f>
        <v>44464</v>
      </c>
      <c r="C5805" s="12">
        <f>IFERROR(VLOOKUP(Data!B5805, Minorista!$A$2:$B$100, 2, FALSE), "")</f>
        <v>4</v>
      </c>
      <c r="D5805" s="12">
        <f t="array" ref="D5805">INDEX(Producto!$A$2:$A$500, MATCH(Data!H5805, Producto!$B$2:$B$500, 0))</f>
        <v>5</v>
      </c>
      <c r="E5805" s="12">
        <f>VLOOKUP(Data!E5805 &amp; Data!F5805 &amp; Data!G5805, Ubicacion!$A$2:$B$1000, 2, FALSE)</f>
        <v>27</v>
      </c>
      <c r="F5805" s="15">
        <f>Data!J5805</f>
        <v>59</v>
      </c>
      <c r="G5805" s="16">
        <f>Data!I5805</f>
        <v>58</v>
      </c>
      <c r="H5805" s="17">
        <f>Data!K5805</f>
        <v>3422</v>
      </c>
      <c r="I5805" s="17">
        <f>Data!L5805</f>
        <v>1813.66</v>
      </c>
      <c r="J5805" s="12" t="str">
        <f>Data!N5805</f>
        <v>Online</v>
      </c>
      <c r="K5805" s="12" t="str">
        <f>Data!O5805</f>
        <v>Tarjeta</v>
      </c>
      <c r="L5805" s="12" t="str">
        <f>Data!P5805</f>
        <v>Recurrente</v>
      </c>
    </row>
    <row r="5806">
      <c r="A5806" s="11">
        <v>5805.0</v>
      </c>
      <c r="B5806" s="14">
        <f>Data!D5806</f>
        <v>44464</v>
      </c>
      <c r="C5806" s="12">
        <f>IFERROR(VLOOKUP(Data!B5806, Minorista!$A$2:$B$100, 2, FALSE), "")</f>
        <v>4</v>
      </c>
      <c r="D5806" s="12">
        <f t="array" ref="D5806">INDEX(Producto!$A$2:$A$500, MATCH(Data!H5806, Producto!$B$2:$B$500, 0))</f>
        <v>6</v>
      </c>
      <c r="E5806" s="12">
        <f>VLOOKUP(Data!E5806 &amp; Data!F5806 &amp; Data!G5806, Ubicacion!$A$2:$B$1000, 2, FALSE)</f>
        <v>27</v>
      </c>
      <c r="F5806" s="15">
        <f>Data!J5806</f>
        <v>73</v>
      </c>
      <c r="G5806" s="16">
        <f>Data!I5806</f>
        <v>41</v>
      </c>
      <c r="H5806" s="17">
        <f>Data!K5806</f>
        <v>2993</v>
      </c>
      <c r="I5806" s="17">
        <f>Data!L5806</f>
        <v>1257.06</v>
      </c>
      <c r="J5806" s="12" t="str">
        <f>Data!N5806</f>
        <v>Online</v>
      </c>
      <c r="K5806" s="12" t="str">
        <f>Data!O5806</f>
        <v>Efectivo</v>
      </c>
      <c r="L5806" s="12" t="str">
        <f>Data!P5806</f>
        <v>Recurrente</v>
      </c>
    </row>
    <row r="5807">
      <c r="A5807" s="11">
        <v>5806.0</v>
      </c>
      <c r="B5807" s="14">
        <f>Data!D5807</f>
        <v>44493</v>
      </c>
      <c r="C5807" s="12">
        <f>IFERROR(VLOOKUP(Data!B5807, Minorista!$A$2:$B$100, 2, FALSE), "")</f>
        <v>4</v>
      </c>
      <c r="D5807" s="12">
        <f t="array" ref="D5807">INDEX(Producto!$A$2:$A$500, MATCH(Data!H5807, Producto!$B$2:$B$500, 0))</f>
        <v>1</v>
      </c>
      <c r="E5807" s="12">
        <f>VLOOKUP(Data!E5807 &amp; Data!F5807 &amp; Data!G5807, Ubicacion!$A$2:$B$1000, 2, FALSE)</f>
        <v>27</v>
      </c>
      <c r="F5807" s="15">
        <f>Data!J5807</f>
        <v>102</v>
      </c>
      <c r="G5807" s="16">
        <f>Data!I5807</f>
        <v>38</v>
      </c>
      <c r="H5807" s="17">
        <f>Data!K5807</f>
        <v>3876</v>
      </c>
      <c r="I5807" s="17">
        <f>Data!L5807</f>
        <v>1821.72</v>
      </c>
      <c r="J5807" s="12" t="str">
        <f>Data!N5807</f>
        <v>Online</v>
      </c>
      <c r="K5807" s="12" t="str">
        <f>Data!O5807</f>
        <v>Efectivo</v>
      </c>
      <c r="L5807" s="12" t="str">
        <f>Data!P5807</f>
        <v>Nuevo</v>
      </c>
    </row>
    <row r="5808">
      <c r="A5808" s="11">
        <v>5807.0</v>
      </c>
      <c r="B5808" s="14">
        <f>Data!D5808</f>
        <v>44493</v>
      </c>
      <c r="C5808" s="12">
        <f>IFERROR(VLOOKUP(Data!B5808, Minorista!$A$2:$B$100, 2, FALSE), "")</f>
        <v>4</v>
      </c>
      <c r="D5808" s="12">
        <f t="array" ref="D5808">INDEX(Producto!$A$2:$A$500, MATCH(Data!H5808, Producto!$B$2:$B$500, 0))</f>
        <v>2</v>
      </c>
      <c r="E5808" s="12">
        <f>VLOOKUP(Data!E5808 &amp; Data!F5808 &amp; Data!G5808, Ubicacion!$A$2:$B$1000, 2, FALSE)</f>
        <v>27</v>
      </c>
      <c r="F5808" s="15">
        <f>Data!J5808</f>
        <v>142</v>
      </c>
      <c r="G5808" s="16">
        <f>Data!I5808</f>
        <v>50</v>
      </c>
      <c r="H5808" s="17">
        <f>Data!K5808</f>
        <v>7100</v>
      </c>
      <c r="I5808" s="17">
        <f>Data!L5808</f>
        <v>3266</v>
      </c>
      <c r="J5808" s="12" t="str">
        <f>Data!N5808</f>
        <v>Online</v>
      </c>
      <c r="K5808" s="12" t="str">
        <f>Data!O5808</f>
        <v>Transferencia bancaria</v>
      </c>
      <c r="L5808" s="12" t="str">
        <f>Data!P5808</f>
        <v>Nuevo</v>
      </c>
    </row>
    <row r="5809">
      <c r="A5809" s="11">
        <v>5808.0</v>
      </c>
      <c r="B5809" s="14">
        <f>Data!D5809</f>
        <v>44493</v>
      </c>
      <c r="C5809" s="12">
        <f>IFERROR(VLOOKUP(Data!B5809, Minorista!$A$2:$B$100, 2, FALSE), "")</f>
        <v>4</v>
      </c>
      <c r="D5809" s="12">
        <f t="array" ref="D5809">INDEX(Producto!$A$2:$A$500, MATCH(Data!H5809, Producto!$B$2:$B$500, 0))</f>
        <v>3</v>
      </c>
      <c r="E5809" s="12">
        <f>VLOOKUP(Data!E5809 &amp; Data!F5809 &amp; Data!G5809, Ubicacion!$A$2:$B$1000, 2, FALSE)</f>
        <v>27</v>
      </c>
      <c r="F5809" s="15">
        <f>Data!J5809</f>
        <v>91</v>
      </c>
      <c r="G5809" s="16">
        <f>Data!I5809</f>
        <v>46</v>
      </c>
      <c r="H5809" s="17">
        <f>Data!K5809</f>
        <v>4186</v>
      </c>
      <c r="I5809" s="17">
        <f>Data!L5809</f>
        <v>2051.14</v>
      </c>
      <c r="J5809" s="12" t="str">
        <f>Data!N5809</f>
        <v>Online</v>
      </c>
      <c r="K5809" s="12" t="str">
        <f>Data!O5809</f>
        <v>Transferencia bancaria</v>
      </c>
      <c r="L5809" s="12" t="str">
        <f>Data!P5809</f>
        <v>Nuevo</v>
      </c>
    </row>
    <row r="5810">
      <c r="A5810" s="11">
        <v>5809.0</v>
      </c>
      <c r="B5810" s="14">
        <f>Data!D5810</f>
        <v>44493</v>
      </c>
      <c r="C5810" s="12">
        <f>IFERROR(VLOOKUP(Data!B5810, Minorista!$A$2:$B$100, 2, FALSE), "")</f>
        <v>4</v>
      </c>
      <c r="D5810" s="12">
        <f t="array" ref="D5810">INDEX(Producto!$A$2:$A$500, MATCH(Data!H5810, Producto!$B$2:$B$500, 0))</f>
        <v>4</v>
      </c>
      <c r="E5810" s="12">
        <f>VLOOKUP(Data!E5810 &amp; Data!F5810 &amp; Data!G5810, Ubicacion!$A$2:$B$1000, 2, FALSE)</f>
        <v>27</v>
      </c>
      <c r="F5810" s="15">
        <f>Data!J5810</f>
        <v>81</v>
      </c>
      <c r="G5810" s="16">
        <f>Data!I5810</f>
        <v>44</v>
      </c>
      <c r="H5810" s="17">
        <f>Data!K5810</f>
        <v>3564</v>
      </c>
      <c r="I5810" s="17">
        <f>Data!L5810</f>
        <v>1710.72</v>
      </c>
      <c r="J5810" s="12" t="str">
        <f>Data!N5810</f>
        <v>Online</v>
      </c>
      <c r="K5810" s="12" t="str">
        <f>Data!O5810</f>
        <v>Transferencia bancaria</v>
      </c>
      <c r="L5810" s="12" t="str">
        <f>Data!P5810</f>
        <v>Recurrente</v>
      </c>
    </row>
    <row r="5811">
      <c r="A5811" s="11">
        <v>5810.0</v>
      </c>
      <c r="B5811" s="14">
        <f>Data!D5811</f>
        <v>44493</v>
      </c>
      <c r="C5811" s="12">
        <f>IFERROR(VLOOKUP(Data!B5811, Minorista!$A$2:$B$100, 2, FALSE), "")</f>
        <v>4</v>
      </c>
      <c r="D5811" s="12">
        <f t="array" ref="D5811">INDEX(Producto!$A$2:$A$500, MATCH(Data!H5811, Producto!$B$2:$B$500, 0))</f>
        <v>5</v>
      </c>
      <c r="E5811" s="12">
        <f>VLOOKUP(Data!E5811 &amp; Data!F5811 &amp; Data!G5811, Ubicacion!$A$2:$B$1000, 2, FALSE)</f>
        <v>27</v>
      </c>
      <c r="F5811" s="15">
        <f>Data!J5811</f>
        <v>75</v>
      </c>
      <c r="G5811" s="16">
        <f>Data!I5811</f>
        <v>51</v>
      </c>
      <c r="H5811" s="17">
        <f>Data!K5811</f>
        <v>3825</v>
      </c>
      <c r="I5811" s="17">
        <f>Data!L5811</f>
        <v>2065.5</v>
      </c>
      <c r="J5811" s="12" t="str">
        <f>Data!N5811</f>
        <v>Online</v>
      </c>
      <c r="K5811" s="12" t="str">
        <f>Data!O5811</f>
        <v>Transferencia bancaria</v>
      </c>
      <c r="L5811" s="12" t="str">
        <f>Data!P5811</f>
        <v>Recurrente</v>
      </c>
    </row>
    <row r="5812">
      <c r="A5812" s="11">
        <v>5811.0</v>
      </c>
      <c r="B5812" s="14">
        <f>Data!D5812</f>
        <v>44493</v>
      </c>
      <c r="C5812" s="12">
        <f>IFERROR(VLOOKUP(Data!B5812, Minorista!$A$2:$B$100, 2, FALSE), "")</f>
        <v>4</v>
      </c>
      <c r="D5812" s="12">
        <f t="array" ref="D5812">INDEX(Producto!$A$2:$A$500, MATCH(Data!H5812, Producto!$B$2:$B$500, 0))</f>
        <v>6</v>
      </c>
      <c r="E5812" s="12">
        <f>VLOOKUP(Data!E5812 &amp; Data!F5812 &amp; Data!G5812, Ubicacion!$A$2:$B$1000, 2, FALSE)</f>
        <v>27</v>
      </c>
      <c r="F5812" s="15">
        <f>Data!J5812</f>
        <v>105</v>
      </c>
      <c r="G5812" s="16">
        <f>Data!I5812</f>
        <v>58</v>
      </c>
      <c r="H5812" s="17">
        <f>Data!K5812</f>
        <v>6090</v>
      </c>
      <c r="I5812" s="17">
        <f>Data!L5812</f>
        <v>2618.7</v>
      </c>
      <c r="J5812" s="12" t="str">
        <f>Data!N5812</f>
        <v>Online</v>
      </c>
      <c r="K5812" s="12" t="str">
        <f>Data!O5812</f>
        <v>Tarjeta</v>
      </c>
      <c r="L5812" s="12" t="str">
        <f>Data!P5812</f>
        <v>Recurrente</v>
      </c>
    </row>
    <row r="5813">
      <c r="A5813" s="11">
        <v>5812.0</v>
      </c>
      <c r="B5813" s="14">
        <f>Data!D5813</f>
        <v>44524</v>
      </c>
      <c r="C5813" s="12">
        <f>IFERROR(VLOOKUP(Data!B5813, Minorista!$A$2:$B$100, 2, FALSE), "")</f>
        <v>4</v>
      </c>
      <c r="D5813" s="12">
        <f t="array" ref="D5813">INDEX(Producto!$A$2:$A$500, MATCH(Data!H5813, Producto!$B$2:$B$500, 0))</f>
        <v>1</v>
      </c>
      <c r="E5813" s="12">
        <f>VLOOKUP(Data!E5813 &amp; Data!F5813 &amp; Data!G5813, Ubicacion!$A$2:$B$1000, 2, FALSE)</f>
        <v>27</v>
      </c>
      <c r="F5813" s="15">
        <f>Data!J5813</f>
        <v>173</v>
      </c>
      <c r="G5813" s="16">
        <f>Data!I5813</f>
        <v>44</v>
      </c>
      <c r="H5813" s="17">
        <f>Data!K5813</f>
        <v>7612</v>
      </c>
      <c r="I5813" s="17">
        <f>Data!L5813</f>
        <v>3501.52</v>
      </c>
      <c r="J5813" s="12" t="str">
        <f>Data!N5813</f>
        <v>Online</v>
      </c>
      <c r="K5813" s="12" t="str">
        <f>Data!O5813</f>
        <v>Transferencia bancaria</v>
      </c>
      <c r="L5813" s="12" t="str">
        <f>Data!P5813</f>
        <v>Recurrente</v>
      </c>
    </row>
    <row r="5814">
      <c r="A5814" s="11">
        <v>5813.0</v>
      </c>
      <c r="B5814" s="14">
        <f>Data!D5814</f>
        <v>44524</v>
      </c>
      <c r="C5814" s="12">
        <f>IFERROR(VLOOKUP(Data!B5814, Minorista!$A$2:$B$100, 2, FALSE), "")</f>
        <v>4</v>
      </c>
      <c r="D5814" s="12">
        <f t="array" ref="D5814">INDEX(Producto!$A$2:$A$500, MATCH(Data!H5814, Producto!$B$2:$B$500, 0))</f>
        <v>2</v>
      </c>
      <c r="E5814" s="12">
        <f>VLOOKUP(Data!E5814 &amp; Data!F5814 &amp; Data!G5814, Ubicacion!$A$2:$B$1000, 2, FALSE)</f>
        <v>27</v>
      </c>
      <c r="F5814" s="15">
        <f>Data!J5814</f>
        <v>195</v>
      </c>
      <c r="G5814" s="16">
        <f>Data!I5814</f>
        <v>48</v>
      </c>
      <c r="H5814" s="17">
        <f>Data!K5814</f>
        <v>9360</v>
      </c>
      <c r="I5814" s="17">
        <f>Data!L5814</f>
        <v>4680</v>
      </c>
      <c r="J5814" s="12" t="str">
        <f>Data!N5814</f>
        <v>Online</v>
      </c>
      <c r="K5814" s="12" t="str">
        <f>Data!O5814</f>
        <v>Efectivo</v>
      </c>
      <c r="L5814" s="12" t="str">
        <f>Data!P5814</f>
        <v>Nuevo</v>
      </c>
    </row>
    <row r="5815">
      <c r="A5815" s="11">
        <v>5814.0</v>
      </c>
      <c r="B5815" s="14">
        <f>Data!D5815</f>
        <v>44524</v>
      </c>
      <c r="C5815" s="12">
        <f>IFERROR(VLOOKUP(Data!B5815, Minorista!$A$2:$B$100, 2, FALSE), "")</f>
        <v>4</v>
      </c>
      <c r="D5815" s="12">
        <f t="array" ref="D5815">INDEX(Producto!$A$2:$A$500, MATCH(Data!H5815, Producto!$B$2:$B$500, 0))</f>
        <v>3</v>
      </c>
      <c r="E5815" s="12">
        <f>VLOOKUP(Data!E5815 &amp; Data!F5815 &amp; Data!G5815, Ubicacion!$A$2:$B$1000, 2, FALSE)</f>
        <v>27</v>
      </c>
      <c r="F5815" s="15">
        <f>Data!J5815</f>
        <v>128</v>
      </c>
      <c r="G5815" s="16">
        <f>Data!I5815</f>
        <v>42</v>
      </c>
      <c r="H5815" s="17">
        <f>Data!K5815</f>
        <v>5376</v>
      </c>
      <c r="I5815" s="17">
        <f>Data!L5815</f>
        <v>2688</v>
      </c>
      <c r="J5815" s="12" t="str">
        <f>Data!N5815</f>
        <v>Online</v>
      </c>
      <c r="K5815" s="12" t="str">
        <f>Data!O5815</f>
        <v>Transferencia bancaria</v>
      </c>
      <c r="L5815" s="12" t="str">
        <f>Data!P5815</f>
        <v>Recurrente</v>
      </c>
    </row>
    <row r="5816">
      <c r="A5816" s="11">
        <v>5815.0</v>
      </c>
      <c r="B5816" s="14">
        <f>Data!D5816</f>
        <v>44524</v>
      </c>
      <c r="C5816" s="12">
        <f>IFERROR(VLOOKUP(Data!B5816, Minorista!$A$2:$B$100, 2, FALSE), "")</f>
        <v>4</v>
      </c>
      <c r="D5816" s="12">
        <f t="array" ref="D5816">INDEX(Producto!$A$2:$A$500, MATCH(Data!H5816, Producto!$B$2:$B$500, 0))</f>
        <v>4</v>
      </c>
      <c r="E5816" s="12">
        <f>VLOOKUP(Data!E5816 &amp; Data!F5816 &amp; Data!G5816, Ubicacion!$A$2:$B$1000, 2, FALSE)</f>
        <v>27</v>
      </c>
      <c r="F5816" s="15">
        <f>Data!J5816</f>
        <v>131</v>
      </c>
      <c r="G5816" s="16">
        <f>Data!I5816</f>
        <v>51</v>
      </c>
      <c r="H5816" s="17">
        <f>Data!K5816</f>
        <v>6681</v>
      </c>
      <c r="I5816" s="17">
        <f>Data!L5816</f>
        <v>3073.26</v>
      </c>
      <c r="J5816" s="12" t="str">
        <f>Data!N5816</f>
        <v>Online</v>
      </c>
      <c r="K5816" s="12" t="str">
        <f>Data!O5816</f>
        <v>Transferencia bancaria</v>
      </c>
      <c r="L5816" s="12" t="str">
        <f>Data!P5816</f>
        <v>Recurrente</v>
      </c>
    </row>
    <row r="5817">
      <c r="A5817" s="11">
        <v>5816.0</v>
      </c>
      <c r="B5817" s="14">
        <f>Data!D5817</f>
        <v>44524</v>
      </c>
      <c r="C5817" s="12">
        <f>IFERROR(VLOOKUP(Data!B5817, Minorista!$A$2:$B$100, 2, FALSE), "")</f>
        <v>4</v>
      </c>
      <c r="D5817" s="12">
        <f t="array" ref="D5817">INDEX(Producto!$A$2:$A$500, MATCH(Data!H5817, Producto!$B$2:$B$500, 0))</f>
        <v>5</v>
      </c>
      <c r="E5817" s="12">
        <f>VLOOKUP(Data!E5817 &amp; Data!F5817 &amp; Data!G5817, Ubicacion!$A$2:$B$1000, 2, FALSE)</f>
        <v>27</v>
      </c>
      <c r="F5817" s="15">
        <f>Data!J5817</f>
        <v>111</v>
      </c>
      <c r="G5817" s="16">
        <f>Data!I5817</f>
        <v>68</v>
      </c>
      <c r="H5817" s="17">
        <f>Data!K5817</f>
        <v>7548</v>
      </c>
      <c r="I5817" s="17">
        <f>Data!L5817</f>
        <v>4075.92</v>
      </c>
      <c r="J5817" s="12" t="str">
        <f>Data!N5817</f>
        <v>Online</v>
      </c>
      <c r="K5817" s="12" t="str">
        <f>Data!O5817</f>
        <v>Efectivo</v>
      </c>
      <c r="L5817" s="12" t="str">
        <f>Data!P5817</f>
        <v>Nuevo</v>
      </c>
    </row>
    <row r="5818">
      <c r="A5818" s="11">
        <v>5817.0</v>
      </c>
      <c r="B5818" s="14">
        <f>Data!D5818</f>
        <v>44524</v>
      </c>
      <c r="C5818" s="12">
        <f>IFERROR(VLOOKUP(Data!B5818, Minorista!$A$2:$B$100, 2, FALSE), "")</f>
        <v>4</v>
      </c>
      <c r="D5818" s="12">
        <f t="array" ref="D5818">INDEX(Producto!$A$2:$A$500, MATCH(Data!H5818, Producto!$B$2:$B$500, 0))</f>
        <v>6</v>
      </c>
      <c r="E5818" s="12">
        <f>VLOOKUP(Data!E5818 &amp; Data!F5818 &amp; Data!G5818, Ubicacion!$A$2:$B$1000, 2, FALSE)</f>
        <v>27</v>
      </c>
      <c r="F5818" s="15">
        <f>Data!J5818</f>
        <v>149</v>
      </c>
      <c r="G5818" s="16">
        <f>Data!I5818</f>
        <v>76</v>
      </c>
      <c r="H5818" s="17">
        <f>Data!K5818</f>
        <v>11324</v>
      </c>
      <c r="I5818" s="17">
        <f>Data!L5818</f>
        <v>4756.08</v>
      </c>
      <c r="J5818" s="12" t="str">
        <f>Data!N5818</f>
        <v>Online</v>
      </c>
      <c r="K5818" s="12" t="str">
        <f>Data!O5818</f>
        <v>Tarjeta</v>
      </c>
      <c r="L5818" s="12" t="str">
        <f>Data!P5818</f>
        <v>Nuevo</v>
      </c>
    </row>
    <row r="5819">
      <c r="A5819" s="11">
        <v>5818.0</v>
      </c>
      <c r="B5819" s="14">
        <f>Data!D5819</f>
        <v>44553</v>
      </c>
      <c r="C5819" s="12">
        <f>IFERROR(VLOOKUP(Data!B5819, Minorista!$A$2:$B$100, 2, FALSE), "")</f>
        <v>4</v>
      </c>
      <c r="D5819" s="12">
        <f t="array" ref="D5819">INDEX(Producto!$A$2:$A$500, MATCH(Data!H5819, Producto!$B$2:$B$500, 0))</f>
        <v>1</v>
      </c>
      <c r="E5819" s="12">
        <f>VLOOKUP(Data!E5819 &amp; Data!F5819 &amp; Data!G5819, Ubicacion!$A$2:$B$1000, 2, FALSE)</f>
        <v>27</v>
      </c>
      <c r="F5819" s="15">
        <f>Data!J5819</f>
        <v>188</v>
      </c>
      <c r="G5819" s="16">
        <f>Data!I5819</f>
        <v>61</v>
      </c>
      <c r="H5819" s="17">
        <f>Data!K5819</f>
        <v>11468</v>
      </c>
      <c r="I5819" s="17">
        <f>Data!L5819</f>
        <v>5504.64</v>
      </c>
      <c r="J5819" s="12" t="str">
        <f>Data!N5819</f>
        <v>Online</v>
      </c>
      <c r="K5819" s="12" t="str">
        <f>Data!O5819</f>
        <v>Transferencia bancaria</v>
      </c>
      <c r="L5819" s="12" t="str">
        <f>Data!P5819</f>
        <v>Recurrente</v>
      </c>
    </row>
    <row r="5820">
      <c r="A5820" s="11">
        <v>5819.0</v>
      </c>
      <c r="B5820" s="14">
        <f>Data!D5820</f>
        <v>44553</v>
      </c>
      <c r="C5820" s="12">
        <f>IFERROR(VLOOKUP(Data!B5820, Minorista!$A$2:$B$100, 2, FALSE), "")</f>
        <v>4</v>
      </c>
      <c r="D5820" s="12">
        <f t="array" ref="D5820">INDEX(Producto!$A$2:$A$500, MATCH(Data!H5820, Producto!$B$2:$B$500, 0))</f>
        <v>2</v>
      </c>
      <c r="E5820" s="12">
        <f>VLOOKUP(Data!E5820 &amp; Data!F5820 &amp; Data!G5820, Ubicacion!$A$2:$B$1000, 2, FALSE)</f>
        <v>27</v>
      </c>
      <c r="F5820" s="15">
        <f>Data!J5820</f>
        <v>218</v>
      </c>
      <c r="G5820" s="16">
        <f>Data!I5820</f>
        <v>72</v>
      </c>
      <c r="H5820" s="17">
        <f>Data!K5820</f>
        <v>15696</v>
      </c>
      <c r="I5820" s="17">
        <f>Data!L5820</f>
        <v>7377.12</v>
      </c>
      <c r="J5820" s="12" t="str">
        <f>Data!N5820</f>
        <v>Online</v>
      </c>
      <c r="K5820" s="12" t="str">
        <f>Data!O5820</f>
        <v>Transferencia bancaria</v>
      </c>
      <c r="L5820" s="12" t="str">
        <f>Data!P5820</f>
        <v>Nuevo</v>
      </c>
    </row>
    <row r="5821">
      <c r="A5821" s="11">
        <v>5820.0</v>
      </c>
      <c r="B5821" s="14">
        <f>Data!D5821</f>
        <v>44553</v>
      </c>
      <c r="C5821" s="12">
        <f>IFERROR(VLOOKUP(Data!B5821, Minorista!$A$2:$B$100, 2, FALSE), "")</f>
        <v>4</v>
      </c>
      <c r="D5821" s="12">
        <f t="array" ref="D5821">INDEX(Producto!$A$2:$A$500, MATCH(Data!H5821, Producto!$B$2:$B$500, 0))</f>
        <v>3</v>
      </c>
      <c r="E5821" s="12">
        <f>VLOOKUP(Data!E5821 &amp; Data!F5821 &amp; Data!G5821, Ubicacion!$A$2:$B$1000, 2, FALSE)</f>
        <v>27</v>
      </c>
      <c r="F5821" s="15">
        <f>Data!J5821</f>
        <v>165</v>
      </c>
      <c r="G5821" s="16">
        <f>Data!I5821</f>
        <v>67</v>
      </c>
      <c r="H5821" s="17">
        <f>Data!K5821</f>
        <v>11055</v>
      </c>
      <c r="I5821" s="17">
        <f>Data!L5821</f>
        <v>4974.75</v>
      </c>
      <c r="J5821" s="12" t="str">
        <f>Data!N5821</f>
        <v>Online</v>
      </c>
      <c r="K5821" s="12" t="str">
        <f>Data!O5821</f>
        <v>Efectivo</v>
      </c>
      <c r="L5821" s="12" t="str">
        <f>Data!P5821</f>
        <v>Recurrente</v>
      </c>
    </row>
    <row r="5822">
      <c r="A5822" s="11">
        <v>5821.0</v>
      </c>
      <c r="B5822" s="14">
        <f>Data!D5822</f>
        <v>44553</v>
      </c>
      <c r="C5822" s="12">
        <f>IFERROR(VLOOKUP(Data!B5822, Minorista!$A$2:$B$100, 2, FALSE), "")</f>
        <v>4</v>
      </c>
      <c r="D5822" s="12">
        <f t="array" ref="D5822">INDEX(Producto!$A$2:$A$500, MATCH(Data!H5822, Producto!$B$2:$B$500, 0))</f>
        <v>4</v>
      </c>
      <c r="E5822" s="12">
        <f>VLOOKUP(Data!E5822 &amp; Data!F5822 &amp; Data!G5822, Ubicacion!$A$2:$B$1000, 2, FALSE)</f>
        <v>27</v>
      </c>
      <c r="F5822" s="15">
        <f>Data!J5822</f>
        <v>143</v>
      </c>
      <c r="G5822" s="16">
        <f>Data!I5822</f>
        <v>67</v>
      </c>
      <c r="H5822" s="17">
        <f>Data!K5822</f>
        <v>9581</v>
      </c>
      <c r="I5822" s="17">
        <f>Data!L5822</f>
        <v>4311.45</v>
      </c>
      <c r="J5822" s="12" t="str">
        <f>Data!N5822</f>
        <v>Online</v>
      </c>
      <c r="K5822" s="12" t="str">
        <f>Data!O5822</f>
        <v>Tarjeta</v>
      </c>
      <c r="L5822" s="12" t="str">
        <f>Data!P5822</f>
        <v>Nuevo</v>
      </c>
    </row>
    <row r="5823">
      <c r="A5823" s="11">
        <v>5822.0</v>
      </c>
      <c r="B5823" s="14">
        <f>Data!D5823</f>
        <v>44553</v>
      </c>
      <c r="C5823" s="12">
        <f>IFERROR(VLOOKUP(Data!B5823, Minorista!$A$2:$B$100, 2, FALSE), "")</f>
        <v>4</v>
      </c>
      <c r="D5823" s="12">
        <f t="array" ref="D5823">INDEX(Producto!$A$2:$A$500, MATCH(Data!H5823, Producto!$B$2:$B$500, 0))</f>
        <v>5</v>
      </c>
      <c r="E5823" s="12">
        <f>VLOOKUP(Data!E5823 &amp; Data!F5823 &amp; Data!G5823, Ubicacion!$A$2:$B$1000, 2, FALSE)</f>
        <v>27</v>
      </c>
      <c r="F5823" s="15">
        <f>Data!J5823</f>
        <v>133</v>
      </c>
      <c r="G5823" s="16">
        <f>Data!I5823</f>
        <v>72</v>
      </c>
      <c r="H5823" s="17">
        <f>Data!K5823</f>
        <v>9576</v>
      </c>
      <c r="I5823" s="17">
        <f>Data!L5823</f>
        <v>4788</v>
      </c>
      <c r="J5823" s="12" t="str">
        <f>Data!N5823</f>
        <v>Online</v>
      </c>
      <c r="K5823" s="12" t="str">
        <f>Data!O5823</f>
        <v>Tarjeta</v>
      </c>
      <c r="L5823" s="12" t="str">
        <f>Data!P5823</f>
        <v>Nuevo</v>
      </c>
    </row>
    <row r="5824">
      <c r="A5824" s="11">
        <v>5823.0</v>
      </c>
      <c r="B5824" s="14">
        <f>Data!D5824</f>
        <v>44553</v>
      </c>
      <c r="C5824" s="12">
        <f>IFERROR(VLOOKUP(Data!B5824, Minorista!$A$2:$B$100, 2, FALSE), "")</f>
        <v>4</v>
      </c>
      <c r="D5824" s="12">
        <f t="array" ref="D5824">INDEX(Producto!$A$2:$A$500, MATCH(Data!H5824, Producto!$B$2:$B$500, 0))</f>
        <v>6</v>
      </c>
      <c r="E5824" s="12">
        <f>VLOOKUP(Data!E5824 &amp; Data!F5824 &amp; Data!G5824, Ubicacion!$A$2:$B$1000, 2, FALSE)</f>
        <v>27</v>
      </c>
      <c r="F5824" s="15">
        <f>Data!J5824</f>
        <v>173</v>
      </c>
      <c r="G5824" s="16">
        <f>Data!I5824</f>
        <v>77</v>
      </c>
      <c r="H5824" s="17">
        <f>Data!K5824</f>
        <v>13321</v>
      </c>
      <c r="I5824" s="17">
        <f>Data!L5824</f>
        <v>5328.4</v>
      </c>
      <c r="J5824" s="12" t="str">
        <f>Data!N5824</f>
        <v>Online</v>
      </c>
      <c r="K5824" s="12" t="str">
        <f>Data!O5824</f>
        <v>Transferencia bancaria</v>
      </c>
      <c r="L5824" s="12" t="str">
        <f>Data!P5824</f>
        <v>Recurrente</v>
      </c>
    </row>
    <row r="5825">
      <c r="A5825" s="11">
        <v>5824.0</v>
      </c>
      <c r="B5825" s="14">
        <f>Data!D5825</f>
        <v>44213</v>
      </c>
      <c r="C5825" s="12">
        <f>IFERROR(VLOOKUP(Data!B5825, Minorista!$A$2:$B$100, 2, FALSE), "")</f>
        <v>4</v>
      </c>
      <c r="D5825" s="12">
        <f t="array" ref="D5825">INDEX(Producto!$A$2:$A$500, MATCH(Data!H5825, Producto!$B$2:$B$500, 0))</f>
        <v>1</v>
      </c>
      <c r="E5825" s="12">
        <f>VLOOKUP(Data!E5825 &amp; Data!F5825 &amp; Data!G5825, Ubicacion!$A$2:$B$1000, 2, FALSE)</f>
        <v>27</v>
      </c>
      <c r="F5825" s="15">
        <f>Data!J5825</f>
        <v>100</v>
      </c>
      <c r="G5825" s="16">
        <f>Data!I5825</f>
        <v>33</v>
      </c>
      <c r="H5825" s="17">
        <f>Data!K5825</f>
        <v>3300</v>
      </c>
      <c r="I5825" s="17">
        <f>Data!L5825</f>
        <v>1683</v>
      </c>
      <c r="J5825" s="12" t="str">
        <f>Data!N5825</f>
        <v>Online</v>
      </c>
      <c r="K5825" s="12" t="str">
        <f>Data!O5825</f>
        <v>Efectivo</v>
      </c>
      <c r="L5825" s="12" t="str">
        <f>Data!P5825</f>
        <v>Nuevo</v>
      </c>
    </row>
    <row r="5826">
      <c r="A5826" s="11">
        <v>5825.0</v>
      </c>
      <c r="B5826" s="14">
        <f>Data!D5826</f>
        <v>44213</v>
      </c>
      <c r="C5826" s="12">
        <f>IFERROR(VLOOKUP(Data!B5826, Minorista!$A$2:$B$100, 2, FALSE), "")</f>
        <v>4</v>
      </c>
      <c r="D5826" s="12">
        <f t="array" ref="D5826">INDEX(Producto!$A$2:$A$500, MATCH(Data!H5826, Producto!$B$2:$B$500, 0))</f>
        <v>2</v>
      </c>
      <c r="E5826" s="12">
        <f>VLOOKUP(Data!E5826 &amp; Data!F5826 &amp; Data!G5826, Ubicacion!$A$2:$B$1000, 2, FALSE)</f>
        <v>27</v>
      </c>
      <c r="F5826" s="15">
        <f>Data!J5826</f>
        <v>100</v>
      </c>
      <c r="G5826" s="16">
        <f>Data!I5826</f>
        <v>42</v>
      </c>
      <c r="H5826" s="17">
        <f>Data!K5826</f>
        <v>4200</v>
      </c>
      <c r="I5826" s="17">
        <f>Data!L5826</f>
        <v>2268</v>
      </c>
      <c r="J5826" s="12" t="str">
        <f>Data!N5826</f>
        <v>Online</v>
      </c>
      <c r="K5826" s="12" t="str">
        <f>Data!O5826</f>
        <v>Transferencia bancaria</v>
      </c>
      <c r="L5826" s="12" t="str">
        <f>Data!P5826</f>
        <v>Recurrente</v>
      </c>
    </row>
    <row r="5827">
      <c r="A5827" s="11">
        <v>5826.0</v>
      </c>
      <c r="B5827" s="14">
        <f>Data!D5827</f>
        <v>44213</v>
      </c>
      <c r="C5827" s="12">
        <f>IFERROR(VLOOKUP(Data!B5827, Minorista!$A$2:$B$100, 2, FALSE), "")</f>
        <v>4</v>
      </c>
      <c r="D5827" s="12">
        <f t="array" ref="D5827">INDEX(Producto!$A$2:$A$500, MATCH(Data!H5827, Producto!$B$2:$B$500, 0))</f>
        <v>3</v>
      </c>
      <c r="E5827" s="12">
        <f>VLOOKUP(Data!E5827 &amp; Data!F5827 &amp; Data!G5827, Ubicacion!$A$2:$B$1000, 2, FALSE)</f>
        <v>27</v>
      </c>
      <c r="F5827" s="15">
        <f>Data!J5827</f>
        <v>112</v>
      </c>
      <c r="G5827" s="16">
        <f>Data!I5827</f>
        <v>43</v>
      </c>
      <c r="H5827" s="17">
        <f>Data!K5827</f>
        <v>4816</v>
      </c>
      <c r="I5827" s="17">
        <f>Data!L5827</f>
        <v>2600.64</v>
      </c>
      <c r="J5827" s="12" t="str">
        <f>Data!N5827</f>
        <v>Online</v>
      </c>
      <c r="K5827" s="12" t="str">
        <f>Data!O5827</f>
        <v>Efectivo</v>
      </c>
      <c r="L5827" s="12" t="str">
        <f>Data!P5827</f>
        <v>Nuevo</v>
      </c>
    </row>
    <row r="5828">
      <c r="A5828" s="11">
        <v>5827.0</v>
      </c>
      <c r="B5828" s="14">
        <f>Data!D5828</f>
        <v>44213</v>
      </c>
      <c r="C5828" s="12">
        <f>IFERROR(VLOOKUP(Data!B5828, Minorista!$A$2:$B$100, 2, FALSE), "")</f>
        <v>4</v>
      </c>
      <c r="D5828" s="12">
        <f t="array" ref="D5828">INDEX(Producto!$A$2:$A$500, MATCH(Data!H5828, Producto!$B$2:$B$500, 0))</f>
        <v>4</v>
      </c>
      <c r="E5828" s="12">
        <f>VLOOKUP(Data!E5828 &amp; Data!F5828 &amp; Data!G5828, Ubicacion!$A$2:$B$1000, 2, FALSE)</f>
        <v>27</v>
      </c>
      <c r="F5828" s="15">
        <f>Data!J5828</f>
        <v>68</v>
      </c>
      <c r="G5828" s="16">
        <f>Data!I5828</f>
        <v>41</v>
      </c>
      <c r="H5828" s="17">
        <f>Data!K5828</f>
        <v>2788</v>
      </c>
      <c r="I5828" s="17">
        <f>Data!L5828</f>
        <v>1533.4</v>
      </c>
      <c r="J5828" s="12" t="str">
        <f>Data!N5828</f>
        <v>Online</v>
      </c>
      <c r="K5828" s="12" t="str">
        <f>Data!O5828</f>
        <v>Tarjeta</v>
      </c>
      <c r="L5828" s="12" t="str">
        <f>Data!P5828</f>
        <v>Nuevo</v>
      </c>
    </row>
    <row r="5829">
      <c r="A5829" s="11">
        <v>5828.0</v>
      </c>
      <c r="B5829" s="14">
        <f>Data!D5829</f>
        <v>44213</v>
      </c>
      <c r="C5829" s="12">
        <f>IFERROR(VLOOKUP(Data!B5829, Minorista!$A$2:$B$100, 2, FALSE), "")</f>
        <v>4</v>
      </c>
      <c r="D5829" s="12">
        <f t="array" ref="D5829">INDEX(Producto!$A$2:$A$500, MATCH(Data!H5829, Producto!$B$2:$B$500, 0))</f>
        <v>5</v>
      </c>
      <c r="E5829" s="12">
        <f>VLOOKUP(Data!E5829 &amp; Data!F5829 &amp; Data!G5829, Ubicacion!$A$2:$B$1000, 2, FALSE)</f>
        <v>27</v>
      </c>
      <c r="F5829" s="15">
        <f>Data!J5829</f>
        <v>58</v>
      </c>
      <c r="G5829" s="16">
        <f>Data!I5829</f>
        <v>46</v>
      </c>
      <c r="H5829" s="17">
        <f>Data!K5829</f>
        <v>2668</v>
      </c>
      <c r="I5829" s="17">
        <f>Data!L5829</f>
        <v>1574.12</v>
      </c>
      <c r="J5829" s="12" t="str">
        <f>Data!N5829</f>
        <v>Online</v>
      </c>
      <c r="K5829" s="12" t="str">
        <f>Data!O5829</f>
        <v>Efectivo</v>
      </c>
      <c r="L5829" s="12" t="str">
        <f>Data!P5829</f>
        <v>Nuevo</v>
      </c>
    </row>
    <row r="5830">
      <c r="A5830" s="11">
        <v>5829.0</v>
      </c>
      <c r="B5830" s="14">
        <f>Data!D5830</f>
        <v>44213</v>
      </c>
      <c r="C5830" s="12">
        <f>IFERROR(VLOOKUP(Data!B5830, Minorista!$A$2:$B$100, 2, FALSE), "")</f>
        <v>4</v>
      </c>
      <c r="D5830" s="12">
        <f t="array" ref="D5830">INDEX(Producto!$A$2:$A$500, MATCH(Data!H5830, Producto!$B$2:$B$500, 0))</f>
        <v>6</v>
      </c>
      <c r="E5830" s="12">
        <f>VLOOKUP(Data!E5830 &amp; Data!F5830 &amp; Data!G5830, Ubicacion!$A$2:$B$1000, 2, FALSE)</f>
        <v>27</v>
      </c>
      <c r="F5830" s="15">
        <f>Data!J5830</f>
        <v>122</v>
      </c>
      <c r="G5830" s="16">
        <f>Data!I5830</f>
        <v>41</v>
      </c>
      <c r="H5830" s="17">
        <f>Data!K5830</f>
        <v>5002</v>
      </c>
      <c r="I5830" s="17">
        <f>Data!L5830</f>
        <v>2400.96</v>
      </c>
      <c r="J5830" s="12" t="str">
        <f>Data!N5830</f>
        <v>Online</v>
      </c>
      <c r="K5830" s="12" t="str">
        <f>Data!O5830</f>
        <v>Transferencia bancaria</v>
      </c>
      <c r="L5830" s="12" t="str">
        <f>Data!P5830</f>
        <v>Recurrente</v>
      </c>
    </row>
    <row r="5831">
      <c r="A5831" s="11">
        <v>5830.0</v>
      </c>
      <c r="B5831" s="14">
        <f>Data!D5831</f>
        <v>44244</v>
      </c>
      <c r="C5831" s="12">
        <f>IFERROR(VLOOKUP(Data!B5831, Minorista!$A$2:$B$100, 2, FALSE), "")</f>
        <v>4</v>
      </c>
      <c r="D5831" s="12">
        <f t="array" ref="D5831">INDEX(Producto!$A$2:$A$500, MATCH(Data!H5831, Producto!$B$2:$B$500, 0))</f>
        <v>1</v>
      </c>
      <c r="E5831" s="12">
        <f>VLOOKUP(Data!E5831 &amp; Data!F5831 &amp; Data!G5831, Ubicacion!$A$2:$B$1000, 2, FALSE)</f>
        <v>27</v>
      </c>
      <c r="F5831" s="15">
        <f>Data!J5831</f>
        <v>140</v>
      </c>
      <c r="G5831" s="16">
        <f>Data!I5831</f>
        <v>33</v>
      </c>
      <c r="H5831" s="17">
        <f>Data!K5831</f>
        <v>4620</v>
      </c>
      <c r="I5831" s="17">
        <f>Data!L5831</f>
        <v>2448.6</v>
      </c>
      <c r="J5831" s="12" t="str">
        <f>Data!N5831</f>
        <v>Online</v>
      </c>
      <c r="K5831" s="12" t="str">
        <f>Data!O5831</f>
        <v>Transferencia bancaria</v>
      </c>
      <c r="L5831" s="12" t="str">
        <f>Data!P5831</f>
        <v>Nuevo</v>
      </c>
    </row>
    <row r="5832">
      <c r="A5832" s="11">
        <v>5831.0</v>
      </c>
      <c r="B5832" s="14">
        <f>Data!D5832</f>
        <v>44244</v>
      </c>
      <c r="C5832" s="12">
        <f>IFERROR(VLOOKUP(Data!B5832, Minorista!$A$2:$B$100, 2, FALSE), "")</f>
        <v>4</v>
      </c>
      <c r="D5832" s="12">
        <f t="array" ref="D5832">INDEX(Producto!$A$2:$A$500, MATCH(Data!H5832, Producto!$B$2:$B$500, 0))</f>
        <v>2</v>
      </c>
      <c r="E5832" s="12">
        <f>VLOOKUP(Data!E5832 &amp; Data!F5832 &amp; Data!G5832, Ubicacion!$A$2:$B$1000, 2, FALSE)</f>
        <v>27</v>
      </c>
      <c r="F5832" s="15">
        <f>Data!J5832</f>
        <v>116</v>
      </c>
      <c r="G5832" s="16">
        <f>Data!I5832</f>
        <v>41</v>
      </c>
      <c r="H5832" s="17">
        <f>Data!K5832</f>
        <v>4756</v>
      </c>
      <c r="I5832" s="17">
        <f>Data!L5832</f>
        <v>2425.56</v>
      </c>
      <c r="J5832" s="12" t="str">
        <f>Data!N5832</f>
        <v>Online</v>
      </c>
      <c r="K5832" s="12" t="str">
        <f>Data!O5832</f>
        <v>Transferencia bancaria</v>
      </c>
      <c r="L5832" s="12" t="str">
        <f>Data!P5832</f>
        <v>Recurrente</v>
      </c>
    </row>
    <row r="5833">
      <c r="A5833" s="11">
        <v>5832.0</v>
      </c>
      <c r="B5833" s="14">
        <f>Data!D5833</f>
        <v>44244</v>
      </c>
      <c r="C5833" s="12">
        <f>IFERROR(VLOOKUP(Data!B5833, Minorista!$A$2:$B$100, 2, FALSE), "")</f>
        <v>4</v>
      </c>
      <c r="D5833" s="12">
        <f t="array" ref="D5833">INDEX(Producto!$A$2:$A$500, MATCH(Data!H5833, Producto!$B$2:$B$500, 0))</f>
        <v>3</v>
      </c>
      <c r="E5833" s="12">
        <f>VLOOKUP(Data!E5833 &amp; Data!F5833 &amp; Data!G5833, Ubicacion!$A$2:$B$1000, 2, FALSE)</f>
        <v>27</v>
      </c>
      <c r="F5833" s="15">
        <f>Data!J5833</f>
        <v>120</v>
      </c>
      <c r="G5833" s="16">
        <f>Data!I5833</f>
        <v>41</v>
      </c>
      <c r="H5833" s="17">
        <f>Data!K5833</f>
        <v>4920</v>
      </c>
      <c r="I5833" s="17">
        <f>Data!L5833</f>
        <v>2558.4</v>
      </c>
      <c r="J5833" s="12" t="str">
        <f>Data!N5833</f>
        <v>Online</v>
      </c>
      <c r="K5833" s="12" t="str">
        <f>Data!O5833</f>
        <v>Efectivo</v>
      </c>
      <c r="L5833" s="12" t="str">
        <f>Data!P5833</f>
        <v>Nuevo</v>
      </c>
    </row>
    <row r="5834">
      <c r="A5834" s="11">
        <v>5833.0</v>
      </c>
      <c r="B5834" s="14">
        <f>Data!D5834</f>
        <v>44244</v>
      </c>
      <c r="C5834" s="12">
        <f>IFERROR(VLOOKUP(Data!B5834, Minorista!$A$2:$B$100, 2, FALSE), "")</f>
        <v>4</v>
      </c>
      <c r="D5834" s="12">
        <f t="array" ref="D5834">INDEX(Producto!$A$2:$A$500, MATCH(Data!H5834, Producto!$B$2:$B$500, 0))</f>
        <v>4</v>
      </c>
      <c r="E5834" s="12">
        <f>VLOOKUP(Data!E5834 &amp; Data!F5834 &amp; Data!G5834, Ubicacion!$A$2:$B$1000, 2, FALSE)</f>
        <v>28</v>
      </c>
      <c r="F5834" s="15">
        <f>Data!J5834</f>
        <v>73</v>
      </c>
      <c r="G5834" s="16">
        <f>Data!I5834</f>
        <v>44</v>
      </c>
      <c r="H5834" s="17">
        <f>Data!K5834</f>
        <v>3212</v>
      </c>
      <c r="I5834" s="17">
        <f>Data!L5834</f>
        <v>1766.6</v>
      </c>
      <c r="J5834" s="12" t="str">
        <f>Data!N5834</f>
        <v>Online</v>
      </c>
      <c r="K5834" s="12" t="str">
        <f>Data!O5834</f>
        <v>Tarjeta</v>
      </c>
      <c r="L5834" s="12" t="str">
        <f>Data!P5834</f>
        <v>Nuevo</v>
      </c>
    </row>
    <row r="5835">
      <c r="A5835" s="11">
        <v>5834.0</v>
      </c>
      <c r="B5835" s="14">
        <f>Data!D5835</f>
        <v>44244</v>
      </c>
      <c r="C5835" s="12">
        <f>IFERROR(VLOOKUP(Data!B5835, Minorista!$A$2:$B$100, 2, FALSE), "")</f>
        <v>4</v>
      </c>
      <c r="D5835" s="12">
        <f t="array" ref="D5835">INDEX(Producto!$A$2:$A$500, MATCH(Data!H5835, Producto!$B$2:$B$500, 0))</f>
        <v>5</v>
      </c>
      <c r="E5835" s="12">
        <f>VLOOKUP(Data!E5835 &amp; Data!F5835 &amp; Data!G5835, Ubicacion!$A$2:$B$1000, 2, FALSE)</f>
        <v>28</v>
      </c>
      <c r="F5835" s="15">
        <f>Data!J5835</f>
        <v>51</v>
      </c>
      <c r="G5835" s="16">
        <f>Data!I5835</f>
        <v>48</v>
      </c>
      <c r="H5835" s="17">
        <f>Data!K5835</f>
        <v>2448</v>
      </c>
      <c r="I5835" s="17">
        <f>Data!L5835</f>
        <v>1468.8</v>
      </c>
      <c r="J5835" s="12" t="str">
        <f>Data!N5835</f>
        <v>Online</v>
      </c>
      <c r="K5835" s="12" t="str">
        <f>Data!O5835</f>
        <v>Tarjeta</v>
      </c>
      <c r="L5835" s="12" t="str">
        <f>Data!P5835</f>
        <v>Nuevo</v>
      </c>
    </row>
    <row r="5836">
      <c r="A5836" s="11">
        <v>5835.0</v>
      </c>
      <c r="B5836" s="14">
        <f>Data!D5836</f>
        <v>44244</v>
      </c>
      <c r="C5836" s="12">
        <f>IFERROR(VLOOKUP(Data!B5836, Minorista!$A$2:$B$100, 2, FALSE), "")</f>
        <v>4</v>
      </c>
      <c r="D5836" s="12">
        <f t="array" ref="D5836">INDEX(Producto!$A$2:$A$500, MATCH(Data!H5836, Producto!$B$2:$B$500, 0))</f>
        <v>6</v>
      </c>
      <c r="E5836" s="12">
        <f>VLOOKUP(Data!E5836 &amp; Data!F5836 &amp; Data!G5836, Ubicacion!$A$2:$B$1000, 2, FALSE)</f>
        <v>28</v>
      </c>
      <c r="F5836" s="15">
        <f>Data!J5836</f>
        <v>105</v>
      </c>
      <c r="G5836" s="16">
        <f>Data!I5836</f>
        <v>44</v>
      </c>
      <c r="H5836" s="17">
        <f>Data!K5836</f>
        <v>4620</v>
      </c>
      <c r="I5836" s="17">
        <f>Data!L5836</f>
        <v>2217.6</v>
      </c>
      <c r="J5836" s="12" t="str">
        <f>Data!N5836</f>
        <v>Online</v>
      </c>
      <c r="K5836" s="12" t="str">
        <f>Data!O5836</f>
        <v>Efectivo</v>
      </c>
      <c r="L5836" s="12" t="str">
        <f>Data!P5836</f>
        <v>Nuevo</v>
      </c>
    </row>
    <row r="5837">
      <c r="A5837" s="11">
        <v>5836.0</v>
      </c>
      <c r="B5837" s="14">
        <f>Data!D5837</f>
        <v>44271</v>
      </c>
      <c r="C5837" s="12">
        <f>IFERROR(VLOOKUP(Data!B5837, Minorista!$A$2:$B$100, 2, FALSE), "")</f>
        <v>4</v>
      </c>
      <c r="D5837" s="12">
        <f t="array" ref="D5837">INDEX(Producto!$A$2:$A$500, MATCH(Data!H5837, Producto!$B$2:$B$500, 0))</f>
        <v>1</v>
      </c>
      <c r="E5837" s="12">
        <f>VLOOKUP(Data!E5837 &amp; Data!F5837 &amp; Data!G5837, Ubicacion!$A$2:$B$1000, 2, FALSE)</f>
        <v>28</v>
      </c>
      <c r="F5837" s="15">
        <f>Data!J5837</f>
        <v>147</v>
      </c>
      <c r="G5837" s="16">
        <f>Data!I5837</f>
        <v>44</v>
      </c>
      <c r="H5837" s="17">
        <f>Data!K5837</f>
        <v>6468</v>
      </c>
      <c r="I5837" s="17">
        <f>Data!L5837</f>
        <v>3298.68</v>
      </c>
      <c r="J5837" s="12" t="str">
        <f>Data!N5837</f>
        <v>Online</v>
      </c>
      <c r="K5837" s="12" t="str">
        <f>Data!O5837</f>
        <v>Efectivo</v>
      </c>
      <c r="L5837" s="12" t="str">
        <f>Data!P5837</f>
        <v>Recurrente</v>
      </c>
    </row>
    <row r="5838">
      <c r="A5838" s="11">
        <v>5837.0</v>
      </c>
      <c r="B5838" s="14">
        <f>Data!D5838</f>
        <v>44271</v>
      </c>
      <c r="C5838" s="12">
        <f>IFERROR(VLOOKUP(Data!B5838, Minorista!$A$2:$B$100, 2, FALSE), "")</f>
        <v>4</v>
      </c>
      <c r="D5838" s="12">
        <f t="array" ref="D5838">INDEX(Producto!$A$2:$A$500, MATCH(Data!H5838, Producto!$B$2:$B$500, 0))</f>
        <v>2</v>
      </c>
      <c r="E5838" s="12">
        <f>VLOOKUP(Data!E5838 &amp; Data!F5838 &amp; Data!G5838, Ubicacion!$A$2:$B$1000, 2, FALSE)</f>
        <v>28</v>
      </c>
      <c r="F5838" s="15">
        <f>Data!J5838</f>
        <v>101</v>
      </c>
      <c r="G5838" s="16">
        <f>Data!I5838</f>
        <v>51</v>
      </c>
      <c r="H5838" s="17">
        <f>Data!K5838</f>
        <v>5151</v>
      </c>
      <c r="I5838" s="17">
        <f>Data!L5838</f>
        <v>2833.05</v>
      </c>
      <c r="J5838" s="12" t="str">
        <f>Data!N5838</f>
        <v>Online</v>
      </c>
      <c r="K5838" s="12" t="str">
        <f>Data!O5838</f>
        <v>Tarjeta</v>
      </c>
      <c r="L5838" s="12" t="str">
        <f>Data!P5838</f>
        <v>Nuevo</v>
      </c>
    </row>
    <row r="5839">
      <c r="A5839" s="11">
        <v>5838.0</v>
      </c>
      <c r="B5839" s="14">
        <f>Data!D5839</f>
        <v>44271</v>
      </c>
      <c r="C5839" s="12">
        <f>IFERROR(VLOOKUP(Data!B5839, Minorista!$A$2:$B$100, 2, FALSE), "")</f>
        <v>4</v>
      </c>
      <c r="D5839" s="12">
        <f t="array" ref="D5839">INDEX(Producto!$A$2:$A$500, MATCH(Data!H5839, Producto!$B$2:$B$500, 0))</f>
        <v>3</v>
      </c>
      <c r="E5839" s="12">
        <f>VLOOKUP(Data!E5839 &amp; Data!F5839 &amp; Data!G5839, Ubicacion!$A$2:$B$1000, 2, FALSE)</f>
        <v>28</v>
      </c>
      <c r="F5839" s="15">
        <f>Data!J5839</f>
        <v>116</v>
      </c>
      <c r="G5839" s="16">
        <f>Data!I5839</f>
        <v>56</v>
      </c>
      <c r="H5839" s="17">
        <f>Data!K5839</f>
        <v>6496</v>
      </c>
      <c r="I5839" s="17">
        <f>Data!L5839</f>
        <v>3572.8</v>
      </c>
      <c r="J5839" s="12" t="str">
        <f>Data!N5839</f>
        <v>Online</v>
      </c>
      <c r="K5839" s="12" t="str">
        <f>Data!O5839</f>
        <v>Efectivo</v>
      </c>
      <c r="L5839" s="12" t="str">
        <f>Data!P5839</f>
        <v>Nuevo</v>
      </c>
    </row>
    <row r="5840">
      <c r="A5840" s="11">
        <v>5839.0</v>
      </c>
      <c r="B5840" s="14">
        <f>Data!D5840</f>
        <v>44271</v>
      </c>
      <c r="C5840" s="12">
        <f>IFERROR(VLOOKUP(Data!B5840, Minorista!$A$2:$B$100, 2, FALSE), "")</f>
        <v>4</v>
      </c>
      <c r="D5840" s="12">
        <f t="array" ref="D5840">INDEX(Producto!$A$2:$A$500, MATCH(Data!H5840, Producto!$B$2:$B$500, 0))</f>
        <v>4</v>
      </c>
      <c r="E5840" s="12">
        <f>VLOOKUP(Data!E5840 &amp; Data!F5840 &amp; Data!G5840, Ubicacion!$A$2:$B$1000, 2, FALSE)</f>
        <v>28</v>
      </c>
      <c r="F5840" s="15">
        <f>Data!J5840</f>
        <v>84</v>
      </c>
      <c r="G5840" s="16">
        <f>Data!I5840</f>
        <v>50</v>
      </c>
      <c r="H5840" s="17">
        <f>Data!K5840</f>
        <v>4200</v>
      </c>
      <c r="I5840" s="17">
        <f>Data!L5840</f>
        <v>2310</v>
      </c>
      <c r="J5840" s="12" t="str">
        <f>Data!N5840</f>
        <v>Online</v>
      </c>
      <c r="K5840" s="12" t="str">
        <f>Data!O5840</f>
        <v>Tarjeta</v>
      </c>
      <c r="L5840" s="12" t="str">
        <f>Data!P5840</f>
        <v>Nuevo</v>
      </c>
    </row>
    <row r="5841">
      <c r="A5841" s="11">
        <v>5840.0</v>
      </c>
      <c r="B5841" s="14">
        <f>Data!D5841</f>
        <v>44271</v>
      </c>
      <c r="C5841" s="12">
        <f>IFERROR(VLOOKUP(Data!B5841, Minorista!$A$2:$B$100, 2, FALSE), "")</f>
        <v>4</v>
      </c>
      <c r="D5841" s="12">
        <f t="array" ref="D5841">INDEX(Producto!$A$2:$A$500, MATCH(Data!H5841, Producto!$B$2:$B$500, 0))</f>
        <v>5</v>
      </c>
      <c r="E5841" s="12">
        <f>VLOOKUP(Data!E5841 &amp; Data!F5841 &amp; Data!G5841, Ubicacion!$A$2:$B$1000, 2, FALSE)</f>
        <v>28</v>
      </c>
      <c r="F5841" s="15">
        <f>Data!J5841</f>
        <v>39</v>
      </c>
      <c r="G5841" s="16">
        <f>Data!I5841</f>
        <v>56</v>
      </c>
      <c r="H5841" s="17">
        <f>Data!K5841</f>
        <v>2184</v>
      </c>
      <c r="I5841" s="17">
        <f>Data!L5841</f>
        <v>1310.4</v>
      </c>
      <c r="J5841" s="12" t="str">
        <f>Data!N5841</f>
        <v>Online</v>
      </c>
      <c r="K5841" s="12" t="str">
        <f>Data!O5841</f>
        <v>Tarjeta</v>
      </c>
      <c r="L5841" s="12" t="str">
        <f>Data!P5841</f>
        <v>Nuevo</v>
      </c>
    </row>
    <row r="5842">
      <c r="A5842" s="11">
        <v>5841.0</v>
      </c>
      <c r="B5842" s="14">
        <f>Data!D5842</f>
        <v>44271</v>
      </c>
      <c r="C5842" s="12">
        <f>IFERROR(VLOOKUP(Data!B5842, Minorista!$A$2:$B$100, 2, FALSE), "")</f>
        <v>4</v>
      </c>
      <c r="D5842" s="12">
        <f t="array" ref="D5842">INDEX(Producto!$A$2:$A$500, MATCH(Data!H5842, Producto!$B$2:$B$500, 0))</f>
        <v>6</v>
      </c>
      <c r="E5842" s="12">
        <f>VLOOKUP(Data!E5842 &amp; Data!F5842 &amp; Data!G5842, Ubicacion!$A$2:$B$1000, 2, FALSE)</f>
        <v>28</v>
      </c>
      <c r="F5842" s="15">
        <f>Data!J5842</f>
        <v>95</v>
      </c>
      <c r="G5842" s="16">
        <f>Data!I5842</f>
        <v>41</v>
      </c>
      <c r="H5842" s="17">
        <f>Data!K5842</f>
        <v>3895</v>
      </c>
      <c r="I5842" s="17">
        <f>Data!L5842</f>
        <v>1752.75</v>
      </c>
      <c r="J5842" s="12" t="str">
        <f>Data!N5842</f>
        <v>Online</v>
      </c>
      <c r="K5842" s="12" t="str">
        <f>Data!O5842</f>
        <v>Transferencia bancaria</v>
      </c>
      <c r="L5842" s="12" t="str">
        <f>Data!P5842</f>
        <v>Recurrente</v>
      </c>
    </row>
    <row r="5843">
      <c r="A5843" s="11">
        <v>5842.0</v>
      </c>
      <c r="B5843" s="14">
        <f>Data!D5843</f>
        <v>44303</v>
      </c>
      <c r="C5843" s="12">
        <f>IFERROR(VLOOKUP(Data!B5843, Minorista!$A$2:$B$100, 2, FALSE), "")</f>
        <v>4</v>
      </c>
      <c r="D5843" s="12">
        <f t="array" ref="D5843">INDEX(Producto!$A$2:$A$500, MATCH(Data!H5843, Producto!$B$2:$B$500, 0))</f>
        <v>1</v>
      </c>
      <c r="E5843" s="12">
        <f>VLOOKUP(Data!E5843 &amp; Data!F5843 &amp; Data!G5843, Ubicacion!$A$2:$B$1000, 2, FALSE)</f>
        <v>28</v>
      </c>
      <c r="F5843" s="15">
        <f>Data!J5843</f>
        <v>142</v>
      </c>
      <c r="G5843" s="16">
        <f>Data!I5843</f>
        <v>48</v>
      </c>
      <c r="H5843" s="17">
        <f>Data!K5843</f>
        <v>6816</v>
      </c>
      <c r="I5843" s="17">
        <f>Data!L5843</f>
        <v>3544.32</v>
      </c>
      <c r="J5843" s="12" t="str">
        <f>Data!N5843</f>
        <v>Online</v>
      </c>
      <c r="K5843" s="12" t="str">
        <f>Data!O5843</f>
        <v>Transferencia bancaria</v>
      </c>
      <c r="L5843" s="12" t="str">
        <f>Data!P5843</f>
        <v>Recurrente</v>
      </c>
    </row>
    <row r="5844">
      <c r="A5844" s="11">
        <v>5843.0</v>
      </c>
      <c r="B5844" s="14">
        <f>Data!D5844</f>
        <v>44303</v>
      </c>
      <c r="C5844" s="12">
        <f>IFERROR(VLOOKUP(Data!B5844, Minorista!$A$2:$B$100, 2, FALSE), "")</f>
        <v>4</v>
      </c>
      <c r="D5844" s="12">
        <f t="array" ref="D5844">INDEX(Producto!$A$2:$A$500, MATCH(Data!H5844, Producto!$B$2:$B$500, 0))</f>
        <v>2</v>
      </c>
      <c r="E5844" s="12">
        <f>VLOOKUP(Data!E5844 &amp; Data!F5844 &amp; Data!G5844, Ubicacion!$A$2:$B$1000, 2, FALSE)</f>
        <v>28</v>
      </c>
      <c r="F5844" s="15">
        <f>Data!J5844</f>
        <v>88</v>
      </c>
      <c r="G5844" s="16">
        <f>Data!I5844</f>
        <v>52</v>
      </c>
      <c r="H5844" s="17">
        <f>Data!K5844</f>
        <v>4576</v>
      </c>
      <c r="I5844" s="17">
        <f>Data!L5844</f>
        <v>2288</v>
      </c>
      <c r="J5844" s="12" t="str">
        <f>Data!N5844</f>
        <v>Online</v>
      </c>
      <c r="K5844" s="12" t="str">
        <f>Data!O5844</f>
        <v>Tarjeta</v>
      </c>
      <c r="L5844" s="12" t="str">
        <f>Data!P5844</f>
        <v>Nuevo</v>
      </c>
    </row>
    <row r="5845">
      <c r="A5845" s="11">
        <v>5844.0</v>
      </c>
      <c r="B5845" s="14">
        <f>Data!D5845</f>
        <v>44303</v>
      </c>
      <c r="C5845" s="12">
        <f>IFERROR(VLOOKUP(Data!B5845, Minorista!$A$2:$B$100, 2, FALSE), "")</f>
        <v>4</v>
      </c>
      <c r="D5845" s="12">
        <f t="array" ref="D5845">INDEX(Producto!$A$2:$A$500, MATCH(Data!H5845, Producto!$B$2:$B$500, 0))</f>
        <v>3</v>
      </c>
      <c r="E5845" s="12">
        <f>VLOOKUP(Data!E5845 &amp; Data!F5845 &amp; Data!G5845, Ubicacion!$A$2:$B$1000, 2, FALSE)</f>
        <v>28</v>
      </c>
      <c r="F5845" s="15">
        <f>Data!J5845</f>
        <v>105</v>
      </c>
      <c r="G5845" s="16">
        <f>Data!I5845</f>
        <v>52</v>
      </c>
      <c r="H5845" s="17">
        <f>Data!K5845</f>
        <v>5460</v>
      </c>
      <c r="I5845" s="17">
        <f>Data!L5845</f>
        <v>2784.6</v>
      </c>
      <c r="J5845" s="12" t="str">
        <f>Data!N5845</f>
        <v>Online</v>
      </c>
      <c r="K5845" s="12" t="str">
        <f>Data!O5845</f>
        <v>Efectivo</v>
      </c>
      <c r="L5845" s="12" t="str">
        <f>Data!P5845</f>
        <v>Recurrente</v>
      </c>
    </row>
    <row r="5846">
      <c r="A5846" s="11">
        <v>5845.0</v>
      </c>
      <c r="B5846" s="14">
        <f>Data!D5846</f>
        <v>44303</v>
      </c>
      <c r="C5846" s="12">
        <f>IFERROR(VLOOKUP(Data!B5846, Minorista!$A$2:$B$100, 2, FALSE), "")</f>
        <v>4</v>
      </c>
      <c r="D5846" s="12">
        <f t="array" ref="D5846">INDEX(Producto!$A$2:$A$500, MATCH(Data!H5846, Producto!$B$2:$B$500, 0))</f>
        <v>4</v>
      </c>
      <c r="E5846" s="12">
        <f>VLOOKUP(Data!E5846 &amp; Data!F5846 &amp; Data!G5846, Ubicacion!$A$2:$B$1000, 2, FALSE)</f>
        <v>28</v>
      </c>
      <c r="F5846" s="15">
        <f>Data!J5846</f>
        <v>74</v>
      </c>
      <c r="G5846" s="16">
        <f>Data!I5846</f>
        <v>39</v>
      </c>
      <c r="H5846" s="17">
        <f>Data!K5846</f>
        <v>2886</v>
      </c>
      <c r="I5846" s="17">
        <f>Data!L5846</f>
        <v>1529.58</v>
      </c>
      <c r="J5846" s="12" t="str">
        <f>Data!N5846</f>
        <v>Online</v>
      </c>
      <c r="K5846" s="12" t="str">
        <f>Data!O5846</f>
        <v>Tarjeta</v>
      </c>
      <c r="L5846" s="12" t="str">
        <f>Data!P5846</f>
        <v>Recurrente</v>
      </c>
    </row>
    <row r="5847">
      <c r="A5847" s="11">
        <v>5846.0</v>
      </c>
      <c r="B5847" s="14">
        <f>Data!D5847</f>
        <v>44303</v>
      </c>
      <c r="C5847" s="12">
        <f>IFERROR(VLOOKUP(Data!B5847, Minorista!$A$2:$B$100, 2, FALSE), "")</f>
        <v>4</v>
      </c>
      <c r="D5847" s="12">
        <f t="array" ref="D5847">INDEX(Producto!$A$2:$A$500, MATCH(Data!H5847, Producto!$B$2:$B$500, 0))</f>
        <v>5</v>
      </c>
      <c r="E5847" s="12">
        <f>VLOOKUP(Data!E5847 &amp; Data!F5847 &amp; Data!G5847, Ubicacion!$A$2:$B$1000, 2, FALSE)</f>
        <v>28</v>
      </c>
      <c r="F5847" s="15">
        <f>Data!J5847</f>
        <v>53</v>
      </c>
      <c r="G5847" s="16">
        <f>Data!I5847</f>
        <v>43</v>
      </c>
      <c r="H5847" s="17">
        <f>Data!K5847</f>
        <v>2279</v>
      </c>
      <c r="I5847" s="17">
        <f>Data!L5847</f>
        <v>1299.03</v>
      </c>
      <c r="J5847" s="12" t="str">
        <f>Data!N5847</f>
        <v>Online</v>
      </c>
      <c r="K5847" s="12" t="str">
        <f>Data!O5847</f>
        <v>Transferencia bancaria</v>
      </c>
      <c r="L5847" s="12" t="str">
        <f>Data!P5847</f>
        <v>Nuevo</v>
      </c>
    </row>
    <row r="5848">
      <c r="A5848" s="11">
        <v>5847.0</v>
      </c>
      <c r="B5848" s="14">
        <f>Data!D5848</f>
        <v>44303</v>
      </c>
      <c r="C5848" s="12">
        <f>IFERROR(VLOOKUP(Data!B5848, Minorista!$A$2:$B$100, 2, FALSE), "")</f>
        <v>4</v>
      </c>
      <c r="D5848" s="12">
        <f t="array" ref="D5848">INDEX(Producto!$A$2:$A$500, MATCH(Data!H5848, Producto!$B$2:$B$500, 0))</f>
        <v>6</v>
      </c>
      <c r="E5848" s="12">
        <f>VLOOKUP(Data!E5848 &amp; Data!F5848 &amp; Data!G5848, Ubicacion!$A$2:$B$1000, 2, FALSE)</f>
        <v>28</v>
      </c>
      <c r="F5848" s="15">
        <f>Data!J5848</f>
        <v>105</v>
      </c>
      <c r="G5848" s="16">
        <f>Data!I5848</f>
        <v>55</v>
      </c>
      <c r="H5848" s="17">
        <f>Data!K5848</f>
        <v>5775</v>
      </c>
      <c r="I5848" s="17">
        <f>Data!L5848</f>
        <v>2887.5</v>
      </c>
      <c r="J5848" s="12" t="str">
        <f>Data!N5848</f>
        <v>Online</v>
      </c>
      <c r="K5848" s="12" t="str">
        <f>Data!O5848</f>
        <v>Efectivo</v>
      </c>
      <c r="L5848" s="12" t="str">
        <f>Data!P5848</f>
        <v>Recurrente</v>
      </c>
    </row>
    <row r="5849">
      <c r="A5849" s="11">
        <v>5848.0</v>
      </c>
      <c r="B5849" s="14">
        <f>Data!D5849</f>
        <v>44334</v>
      </c>
      <c r="C5849" s="12">
        <f>IFERROR(VLOOKUP(Data!B5849, Minorista!$A$2:$B$100, 2, FALSE), "")</f>
        <v>4</v>
      </c>
      <c r="D5849" s="12">
        <f t="array" ref="D5849">INDEX(Producto!$A$2:$A$500, MATCH(Data!H5849, Producto!$B$2:$B$500, 0))</f>
        <v>1</v>
      </c>
      <c r="E5849" s="12">
        <f>VLOOKUP(Data!E5849 &amp; Data!F5849 &amp; Data!G5849, Ubicacion!$A$2:$B$1000, 2, FALSE)</f>
        <v>28</v>
      </c>
      <c r="F5849" s="15">
        <f>Data!J5849</f>
        <v>160</v>
      </c>
      <c r="G5849" s="16">
        <f>Data!I5849</f>
        <v>43</v>
      </c>
      <c r="H5849" s="17">
        <f>Data!K5849</f>
        <v>6880</v>
      </c>
      <c r="I5849" s="17">
        <f>Data!L5849</f>
        <v>3646.4</v>
      </c>
      <c r="J5849" s="12" t="str">
        <f>Data!N5849</f>
        <v>Online</v>
      </c>
      <c r="K5849" s="12" t="str">
        <f>Data!O5849</f>
        <v>Efectivo</v>
      </c>
      <c r="L5849" s="12" t="str">
        <f>Data!P5849</f>
        <v>Nuevo</v>
      </c>
    </row>
    <row r="5850">
      <c r="A5850" s="11">
        <v>5849.0</v>
      </c>
      <c r="B5850" s="14">
        <f>Data!D5850</f>
        <v>44334</v>
      </c>
      <c r="C5850" s="12">
        <f>IFERROR(VLOOKUP(Data!B5850, Minorista!$A$2:$B$100, 2, FALSE), "")</f>
        <v>4</v>
      </c>
      <c r="D5850" s="12">
        <f t="array" ref="D5850">INDEX(Producto!$A$2:$A$500, MATCH(Data!H5850, Producto!$B$2:$B$500, 0))</f>
        <v>2</v>
      </c>
      <c r="E5850" s="12">
        <f>VLOOKUP(Data!E5850 &amp; Data!F5850 &amp; Data!G5850, Ubicacion!$A$2:$B$1000, 2, FALSE)</f>
        <v>28</v>
      </c>
      <c r="F5850" s="15">
        <f>Data!J5850</f>
        <v>100</v>
      </c>
      <c r="G5850" s="16">
        <f>Data!I5850</f>
        <v>47</v>
      </c>
      <c r="H5850" s="17">
        <f>Data!K5850</f>
        <v>4700</v>
      </c>
      <c r="I5850" s="17">
        <f>Data!L5850</f>
        <v>2444</v>
      </c>
      <c r="J5850" s="12" t="str">
        <f>Data!N5850</f>
        <v>Online</v>
      </c>
      <c r="K5850" s="12" t="str">
        <f>Data!O5850</f>
        <v>Transferencia bancaria</v>
      </c>
      <c r="L5850" s="12" t="str">
        <f>Data!P5850</f>
        <v>Nuevo</v>
      </c>
    </row>
    <row r="5851">
      <c r="A5851" s="11">
        <v>5850.0</v>
      </c>
      <c r="B5851" s="14">
        <f>Data!D5851</f>
        <v>44334</v>
      </c>
      <c r="C5851" s="12">
        <f>IFERROR(VLOOKUP(Data!B5851, Minorista!$A$2:$B$100, 2, FALSE), "")</f>
        <v>4</v>
      </c>
      <c r="D5851" s="12">
        <f t="array" ref="D5851">INDEX(Producto!$A$2:$A$500, MATCH(Data!H5851, Producto!$B$2:$B$500, 0))</f>
        <v>3</v>
      </c>
      <c r="E5851" s="12">
        <f>VLOOKUP(Data!E5851 &amp; Data!F5851 &amp; Data!G5851, Ubicacion!$A$2:$B$1000, 2, FALSE)</f>
        <v>28</v>
      </c>
      <c r="F5851" s="15">
        <f>Data!J5851</f>
        <v>112</v>
      </c>
      <c r="G5851" s="16">
        <f>Data!I5851</f>
        <v>49</v>
      </c>
      <c r="H5851" s="17">
        <f>Data!K5851</f>
        <v>5488</v>
      </c>
      <c r="I5851" s="17">
        <f>Data!L5851</f>
        <v>2798.88</v>
      </c>
      <c r="J5851" s="12" t="str">
        <f>Data!N5851</f>
        <v>Online</v>
      </c>
      <c r="K5851" s="12" t="str">
        <f>Data!O5851</f>
        <v>Efectivo</v>
      </c>
      <c r="L5851" s="12" t="str">
        <f>Data!P5851</f>
        <v>Recurrente</v>
      </c>
    </row>
    <row r="5852">
      <c r="A5852" s="11">
        <v>5851.0</v>
      </c>
      <c r="B5852" s="14">
        <f>Data!D5852</f>
        <v>44334</v>
      </c>
      <c r="C5852" s="12">
        <f>IFERROR(VLOOKUP(Data!B5852, Minorista!$A$2:$B$100, 2, FALSE), "")</f>
        <v>4</v>
      </c>
      <c r="D5852" s="12">
        <f t="array" ref="D5852">INDEX(Producto!$A$2:$A$500, MATCH(Data!H5852, Producto!$B$2:$B$500, 0))</f>
        <v>4</v>
      </c>
      <c r="E5852" s="12">
        <f>VLOOKUP(Data!E5852 &amp; Data!F5852 &amp; Data!G5852, Ubicacion!$A$2:$B$1000, 2, FALSE)</f>
        <v>28</v>
      </c>
      <c r="F5852" s="15">
        <f>Data!J5852</f>
        <v>85</v>
      </c>
      <c r="G5852" s="16">
        <f>Data!I5852</f>
        <v>44</v>
      </c>
      <c r="H5852" s="17">
        <f>Data!K5852</f>
        <v>3740</v>
      </c>
      <c r="I5852" s="17">
        <f>Data!L5852</f>
        <v>1907.4</v>
      </c>
      <c r="J5852" s="12" t="str">
        <f>Data!N5852</f>
        <v>Online</v>
      </c>
      <c r="K5852" s="12" t="str">
        <f>Data!O5852</f>
        <v>Transferencia bancaria</v>
      </c>
      <c r="L5852" s="12" t="str">
        <f>Data!P5852</f>
        <v>Recurrente</v>
      </c>
    </row>
    <row r="5853">
      <c r="A5853" s="11">
        <v>5852.0</v>
      </c>
      <c r="B5853" s="14">
        <f>Data!D5853</f>
        <v>44334</v>
      </c>
      <c r="C5853" s="12">
        <f>IFERROR(VLOOKUP(Data!B5853, Minorista!$A$2:$B$100, 2, FALSE), "")</f>
        <v>4</v>
      </c>
      <c r="D5853" s="12">
        <f t="array" ref="D5853">INDEX(Producto!$A$2:$A$500, MATCH(Data!H5853, Producto!$B$2:$B$500, 0))</f>
        <v>5</v>
      </c>
      <c r="E5853" s="12">
        <f>VLOOKUP(Data!E5853 &amp; Data!F5853 &amp; Data!G5853, Ubicacion!$A$2:$B$1000, 2, FALSE)</f>
        <v>28</v>
      </c>
      <c r="F5853" s="15">
        <f>Data!J5853</f>
        <v>65</v>
      </c>
      <c r="G5853" s="16">
        <f>Data!I5853</f>
        <v>36</v>
      </c>
      <c r="H5853" s="17">
        <f>Data!K5853</f>
        <v>2340</v>
      </c>
      <c r="I5853" s="17">
        <f>Data!L5853</f>
        <v>1380.6</v>
      </c>
      <c r="J5853" s="12" t="str">
        <f>Data!N5853</f>
        <v>Online</v>
      </c>
      <c r="K5853" s="12" t="str">
        <f>Data!O5853</f>
        <v>Tarjeta</v>
      </c>
      <c r="L5853" s="12" t="str">
        <f>Data!P5853</f>
        <v>Recurrente</v>
      </c>
    </row>
    <row r="5854">
      <c r="A5854" s="11">
        <v>5853.0</v>
      </c>
      <c r="B5854" s="14">
        <f>Data!D5854</f>
        <v>44334</v>
      </c>
      <c r="C5854" s="12">
        <f>IFERROR(VLOOKUP(Data!B5854, Minorista!$A$2:$B$100, 2, FALSE), "")</f>
        <v>4</v>
      </c>
      <c r="D5854" s="12">
        <f t="array" ref="D5854">INDEX(Producto!$A$2:$A$500, MATCH(Data!H5854, Producto!$B$2:$B$500, 0))</f>
        <v>6</v>
      </c>
      <c r="E5854" s="12">
        <f>VLOOKUP(Data!E5854 &amp; Data!F5854 &amp; Data!G5854, Ubicacion!$A$2:$B$1000, 2, FALSE)</f>
        <v>28</v>
      </c>
      <c r="F5854" s="15">
        <f>Data!J5854</f>
        <v>167</v>
      </c>
      <c r="G5854" s="16">
        <f>Data!I5854</f>
        <v>59</v>
      </c>
      <c r="H5854" s="17">
        <f>Data!K5854</f>
        <v>9853</v>
      </c>
      <c r="I5854" s="17">
        <f>Data!L5854</f>
        <v>4433.85</v>
      </c>
      <c r="J5854" s="12" t="str">
        <f>Data!N5854</f>
        <v>Online</v>
      </c>
      <c r="K5854" s="12" t="str">
        <f>Data!O5854</f>
        <v>Efectivo</v>
      </c>
      <c r="L5854" s="12" t="str">
        <f>Data!P5854</f>
        <v>Recurrente</v>
      </c>
    </row>
    <row r="5855">
      <c r="A5855" s="11">
        <v>5854.0</v>
      </c>
      <c r="B5855" s="14">
        <f>Data!D5855</f>
        <v>44364</v>
      </c>
      <c r="C5855" s="12">
        <f>IFERROR(VLOOKUP(Data!B5855, Minorista!$A$2:$B$100, 2, FALSE), "")</f>
        <v>4</v>
      </c>
      <c r="D5855" s="12">
        <f t="array" ref="D5855">INDEX(Producto!$A$2:$A$500, MATCH(Data!H5855, Producto!$B$2:$B$500, 0))</f>
        <v>1</v>
      </c>
      <c r="E5855" s="12">
        <f>VLOOKUP(Data!E5855 &amp; Data!F5855 &amp; Data!G5855, Ubicacion!$A$2:$B$1000, 2, FALSE)</f>
        <v>28</v>
      </c>
      <c r="F5855" s="15">
        <f>Data!J5855</f>
        <v>248</v>
      </c>
      <c r="G5855" s="16">
        <f>Data!I5855</f>
        <v>58</v>
      </c>
      <c r="H5855" s="17">
        <f>Data!K5855</f>
        <v>14384</v>
      </c>
      <c r="I5855" s="17">
        <f>Data!L5855</f>
        <v>7335.84</v>
      </c>
      <c r="J5855" s="12" t="str">
        <f>Data!N5855</f>
        <v>Online</v>
      </c>
      <c r="K5855" s="12" t="str">
        <f>Data!O5855</f>
        <v>Tarjeta</v>
      </c>
      <c r="L5855" s="12" t="str">
        <f>Data!P5855</f>
        <v>Nuevo</v>
      </c>
    </row>
    <row r="5856">
      <c r="A5856" s="11">
        <v>5855.0</v>
      </c>
      <c r="B5856" s="14">
        <f>Data!D5856</f>
        <v>44364</v>
      </c>
      <c r="C5856" s="12">
        <f>IFERROR(VLOOKUP(Data!B5856, Minorista!$A$2:$B$100, 2, FALSE), "")</f>
        <v>4</v>
      </c>
      <c r="D5856" s="12">
        <f t="array" ref="D5856">INDEX(Producto!$A$2:$A$500, MATCH(Data!H5856, Producto!$B$2:$B$500, 0))</f>
        <v>2</v>
      </c>
      <c r="E5856" s="12">
        <f>VLOOKUP(Data!E5856 &amp; Data!F5856 &amp; Data!G5856, Ubicacion!$A$2:$B$1000, 2, FALSE)</f>
        <v>28</v>
      </c>
      <c r="F5856" s="15">
        <f>Data!J5856</f>
        <v>210</v>
      </c>
      <c r="G5856" s="16">
        <f>Data!I5856</f>
        <v>65</v>
      </c>
      <c r="H5856" s="17">
        <f>Data!K5856</f>
        <v>13650</v>
      </c>
      <c r="I5856" s="17">
        <f>Data!L5856</f>
        <v>7098</v>
      </c>
      <c r="J5856" s="12" t="str">
        <f>Data!N5856</f>
        <v>Online</v>
      </c>
      <c r="K5856" s="12" t="str">
        <f>Data!O5856</f>
        <v>Transferencia bancaria</v>
      </c>
      <c r="L5856" s="12" t="str">
        <f>Data!P5856</f>
        <v>Nuevo</v>
      </c>
    </row>
    <row r="5857">
      <c r="A5857" s="11">
        <v>5856.0</v>
      </c>
      <c r="B5857" s="14">
        <f>Data!D5857</f>
        <v>44364</v>
      </c>
      <c r="C5857" s="12">
        <f>IFERROR(VLOOKUP(Data!B5857, Minorista!$A$2:$B$100, 2, FALSE), "")</f>
        <v>4</v>
      </c>
      <c r="D5857" s="12">
        <f t="array" ref="D5857">INDEX(Producto!$A$2:$A$500, MATCH(Data!H5857, Producto!$B$2:$B$500, 0))</f>
        <v>3</v>
      </c>
      <c r="E5857" s="12">
        <f>VLOOKUP(Data!E5857 &amp; Data!F5857 &amp; Data!G5857, Ubicacion!$A$2:$B$1000, 2, FALSE)</f>
        <v>28</v>
      </c>
      <c r="F5857" s="15">
        <f>Data!J5857</f>
        <v>203</v>
      </c>
      <c r="G5857" s="16">
        <f>Data!I5857</f>
        <v>83</v>
      </c>
      <c r="H5857" s="17">
        <f>Data!K5857</f>
        <v>16849</v>
      </c>
      <c r="I5857" s="17">
        <f>Data!L5857</f>
        <v>9266.95</v>
      </c>
      <c r="J5857" s="12" t="str">
        <f>Data!N5857</f>
        <v>Online</v>
      </c>
      <c r="K5857" s="12" t="str">
        <f>Data!O5857</f>
        <v>Tarjeta</v>
      </c>
      <c r="L5857" s="12" t="str">
        <f>Data!P5857</f>
        <v>Nuevo</v>
      </c>
    </row>
    <row r="5858">
      <c r="A5858" s="11">
        <v>5857.0</v>
      </c>
      <c r="B5858" s="14">
        <f>Data!D5858</f>
        <v>44364</v>
      </c>
      <c r="C5858" s="12">
        <f>IFERROR(VLOOKUP(Data!B5858, Minorista!$A$2:$B$100, 2, FALSE), "")</f>
        <v>4</v>
      </c>
      <c r="D5858" s="12">
        <f t="array" ref="D5858">INDEX(Producto!$A$2:$A$500, MATCH(Data!H5858, Producto!$B$2:$B$500, 0))</f>
        <v>4</v>
      </c>
      <c r="E5858" s="12">
        <f>VLOOKUP(Data!E5858 &amp; Data!F5858 &amp; Data!G5858, Ubicacion!$A$2:$B$1000, 2, FALSE)</f>
        <v>28</v>
      </c>
      <c r="F5858" s="15">
        <f>Data!J5858</f>
        <v>161</v>
      </c>
      <c r="G5858" s="16">
        <f>Data!I5858</f>
        <v>82</v>
      </c>
      <c r="H5858" s="17">
        <f>Data!K5858</f>
        <v>13202</v>
      </c>
      <c r="I5858" s="17">
        <f>Data!L5858</f>
        <v>7261.1</v>
      </c>
      <c r="J5858" s="12" t="str">
        <f>Data!N5858</f>
        <v>Online</v>
      </c>
      <c r="K5858" s="12" t="str">
        <f>Data!O5858</f>
        <v>Efectivo</v>
      </c>
      <c r="L5858" s="12" t="str">
        <f>Data!P5858</f>
        <v>Recurrente</v>
      </c>
    </row>
    <row r="5859">
      <c r="A5859" s="11">
        <v>5858.0</v>
      </c>
      <c r="B5859" s="14">
        <f>Data!D5859</f>
        <v>44364</v>
      </c>
      <c r="C5859" s="12">
        <f>IFERROR(VLOOKUP(Data!B5859, Minorista!$A$2:$B$100, 2, FALSE), "")</f>
        <v>4</v>
      </c>
      <c r="D5859" s="12">
        <f t="array" ref="D5859">INDEX(Producto!$A$2:$A$500, MATCH(Data!H5859, Producto!$B$2:$B$500, 0))</f>
        <v>5</v>
      </c>
      <c r="E5859" s="12">
        <f>VLOOKUP(Data!E5859 &amp; Data!F5859 &amp; Data!G5859, Ubicacion!$A$2:$B$1000, 2, FALSE)</f>
        <v>28</v>
      </c>
      <c r="F5859" s="15">
        <f>Data!J5859</f>
        <v>117</v>
      </c>
      <c r="G5859" s="16">
        <f>Data!I5859</f>
        <v>92</v>
      </c>
      <c r="H5859" s="17">
        <f>Data!K5859</f>
        <v>10764</v>
      </c>
      <c r="I5859" s="17">
        <f>Data!L5859</f>
        <v>6135.48</v>
      </c>
      <c r="J5859" s="12" t="str">
        <f>Data!N5859</f>
        <v>Online</v>
      </c>
      <c r="K5859" s="12" t="str">
        <f>Data!O5859</f>
        <v>Efectivo</v>
      </c>
      <c r="L5859" s="12" t="str">
        <f>Data!P5859</f>
        <v>Recurrente</v>
      </c>
    </row>
    <row r="5860">
      <c r="A5860" s="11">
        <v>5859.0</v>
      </c>
      <c r="B5860" s="14">
        <f>Data!D5860</f>
        <v>44364</v>
      </c>
      <c r="C5860" s="12">
        <f>IFERROR(VLOOKUP(Data!B5860, Minorista!$A$2:$B$100, 2, FALSE), "")</f>
        <v>4</v>
      </c>
      <c r="D5860" s="12">
        <f t="array" ref="D5860">INDEX(Producto!$A$2:$A$500, MATCH(Data!H5860, Producto!$B$2:$B$500, 0))</f>
        <v>6</v>
      </c>
      <c r="E5860" s="12">
        <f>VLOOKUP(Data!E5860 &amp; Data!F5860 &amp; Data!G5860, Ubicacion!$A$2:$B$1000, 2, FALSE)</f>
        <v>28</v>
      </c>
      <c r="F5860" s="15">
        <f>Data!J5860</f>
        <v>195</v>
      </c>
      <c r="G5860" s="16">
        <f>Data!I5860</f>
        <v>100</v>
      </c>
      <c r="H5860" s="17">
        <f>Data!K5860</f>
        <v>19500</v>
      </c>
      <c r="I5860" s="17">
        <f>Data!L5860</f>
        <v>9360</v>
      </c>
      <c r="J5860" s="12" t="str">
        <f>Data!N5860</f>
        <v>Online</v>
      </c>
      <c r="K5860" s="12" t="str">
        <f>Data!O5860</f>
        <v>Transferencia bancaria</v>
      </c>
      <c r="L5860" s="12" t="str">
        <f>Data!P5860</f>
        <v>Recurrente</v>
      </c>
    </row>
    <row r="5861">
      <c r="A5861" s="11">
        <v>5860.0</v>
      </c>
      <c r="B5861" s="14">
        <f>Data!D5861</f>
        <v>44393</v>
      </c>
      <c r="C5861" s="12">
        <f>IFERROR(VLOOKUP(Data!B5861, Minorista!$A$2:$B$100, 2, FALSE), "")</f>
        <v>4</v>
      </c>
      <c r="D5861" s="12">
        <f t="array" ref="D5861">INDEX(Producto!$A$2:$A$500, MATCH(Data!H5861, Producto!$B$2:$B$500, 0))</f>
        <v>1</v>
      </c>
      <c r="E5861" s="12">
        <f>VLOOKUP(Data!E5861 &amp; Data!F5861 &amp; Data!G5861, Ubicacion!$A$2:$B$1000, 2, FALSE)</f>
        <v>28</v>
      </c>
      <c r="F5861" s="15">
        <f>Data!J5861</f>
        <v>270</v>
      </c>
      <c r="G5861" s="16">
        <f>Data!I5861</f>
        <v>86</v>
      </c>
      <c r="H5861" s="17">
        <f>Data!K5861</f>
        <v>23220</v>
      </c>
      <c r="I5861" s="17">
        <f>Data!L5861</f>
        <v>12306.6</v>
      </c>
      <c r="J5861" s="12" t="str">
        <f>Data!N5861</f>
        <v>Online</v>
      </c>
      <c r="K5861" s="12" t="str">
        <f>Data!O5861</f>
        <v>Efectivo</v>
      </c>
      <c r="L5861" s="12" t="str">
        <f>Data!P5861</f>
        <v>Nuevo</v>
      </c>
    </row>
    <row r="5862">
      <c r="A5862" s="11">
        <v>5861.0</v>
      </c>
      <c r="B5862" s="14">
        <f>Data!D5862</f>
        <v>44393</v>
      </c>
      <c r="C5862" s="12">
        <f>IFERROR(VLOOKUP(Data!B5862, Minorista!$A$2:$B$100, 2, FALSE), "")</f>
        <v>4</v>
      </c>
      <c r="D5862" s="12">
        <f t="array" ref="D5862">INDEX(Producto!$A$2:$A$500, MATCH(Data!H5862, Producto!$B$2:$B$500, 0))</f>
        <v>2</v>
      </c>
      <c r="E5862" s="12">
        <f>VLOOKUP(Data!E5862 &amp; Data!F5862 &amp; Data!G5862, Ubicacion!$A$2:$B$1000, 2, FALSE)</f>
        <v>28</v>
      </c>
      <c r="F5862" s="15">
        <f>Data!J5862</f>
        <v>203</v>
      </c>
      <c r="G5862" s="16">
        <f>Data!I5862</f>
        <v>92</v>
      </c>
      <c r="H5862" s="17">
        <f>Data!K5862</f>
        <v>18676</v>
      </c>
      <c r="I5862" s="17">
        <f>Data!L5862</f>
        <v>10271.8</v>
      </c>
      <c r="J5862" s="12" t="str">
        <f>Data!N5862</f>
        <v>Online</v>
      </c>
      <c r="K5862" s="12" t="str">
        <f>Data!O5862</f>
        <v>Efectivo</v>
      </c>
      <c r="L5862" s="12" t="str">
        <f>Data!P5862</f>
        <v>Nuevo</v>
      </c>
    </row>
    <row r="5863">
      <c r="A5863" s="11">
        <v>5862.0</v>
      </c>
      <c r="B5863" s="14">
        <f>Data!D5863</f>
        <v>44393</v>
      </c>
      <c r="C5863" s="12">
        <f>IFERROR(VLOOKUP(Data!B5863, Minorista!$A$2:$B$100, 2, FALSE), "")</f>
        <v>4</v>
      </c>
      <c r="D5863" s="12">
        <f t="array" ref="D5863">INDEX(Producto!$A$2:$A$500, MATCH(Data!H5863, Producto!$B$2:$B$500, 0))</f>
        <v>3</v>
      </c>
      <c r="E5863" s="12">
        <f>VLOOKUP(Data!E5863 &amp; Data!F5863 &amp; Data!G5863, Ubicacion!$A$2:$B$1000, 2, FALSE)</f>
        <v>28</v>
      </c>
      <c r="F5863" s="15">
        <f>Data!J5863</f>
        <v>196</v>
      </c>
      <c r="G5863" s="16">
        <f>Data!I5863</f>
        <v>90</v>
      </c>
      <c r="H5863" s="17">
        <f>Data!K5863</f>
        <v>17640</v>
      </c>
      <c r="I5863" s="17">
        <f>Data!L5863</f>
        <v>9525.6</v>
      </c>
      <c r="J5863" s="12" t="str">
        <f>Data!N5863</f>
        <v>Online</v>
      </c>
      <c r="K5863" s="12" t="str">
        <f>Data!O5863</f>
        <v>Tarjeta</v>
      </c>
      <c r="L5863" s="12" t="str">
        <f>Data!P5863</f>
        <v>Nuevo</v>
      </c>
    </row>
    <row r="5864">
      <c r="A5864" s="11">
        <v>5863.0</v>
      </c>
      <c r="B5864" s="14">
        <f>Data!D5864</f>
        <v>44393</v>
      </c>
      <c r="C5864" s="12">
        <f>IFERROR(VLOOKUP(Data!B5864, Minorista!$A$2:$B$100, 2, FALSE), "")</f>
        <v>4</v>
      </c>
      <c r="D5864" s="12">
        <f t="array" ref="D5864">INDEX(Producto!$A$2:$A$500, MATCH(Data!H5864, Producto!$B$2:$B$500, 0))</f>
        <v>4</v>
      </c>
      <c r="E5864" s="12">
        <f>VLOOKUP(Data!E5864 &amp; Data!F5864 &amp; Data!G5864, Ubicacion!$A$2:$B$1000, 2, FALSE)</f>
        <v>28</v>
      </c>
      <c r="F5864" s="15">
        <f>Data!J5864</f>
        <v>168</v>
      </c>
      <c r="G5864" s="16">
        <f>Data!I5864</f>
        <v>86</v>
      </c>
      <c r="H5864" s="17">
        <f>Data!K5864</f>
        <v>14448</v>
      </c>
      <c r="I5864" s="17">
        <f>Data!L5864</f>
        <v>7801.92</v>
      </c>
      <c r="J5864" s="12" t="str">
        <f>Data!N5864</f>
        <v>Online</v>
      </c>
      <c r="K5864" s="12" t="str">
        <f>Data!O5864</f>
        <v>Transferencia bancaria</v>
      </c>
      <c r="L5864" s="12" t="str">
        <f>Data!P5864</f>
        <v>Nuevo</v>
      </c>
    </row>
    <row r="5865">
      <c r="A5865" s="11">
        <v>5864.0</v>
      </c>
      <c r="B5865" s="14">
        <f>Data!D5865</f>
        <v>44393</v>
      </c>
      <c r="C5865" s="12">
        <f>IFERROR(VLOOKUP(Data!B5865, Minorista!$A$2:$B$100, 2, FALSE), "")</f>
        <v>4</v>
      </c>
      <c r="D5865" s="12">
        <f t="array" ref="D5865">INDEX(Producto!$A$2:$A$500, MATCH(Data!H5865, Producto!$B$2:$B$500, 0))</f>
        <v>5</v>
      </c>
      <c r="E5865" s="12">
        <f>VLOOKUP(Data!E5865 &amp; Data!F5865 &amp; Data!G5865, Ubicacion!$A$2:$B$1000, 2, FALSE)</f>
        <v>28</v>
      </c>
      <c r="F5865" s="15">
        <f>Data!J5865</f>
        <v>189</v>
      </c>
      <c r="G5865" s="16">
        <f>Data!I5865</f>
        <v>86</v>
      </c>
      <c r="H5865" s="17">
        <f>Data!K5865</f>
        <v>16254</v>
      </c>
      <c r="I5865" s="17">
        <f>Data!L5865</f>
        <v>9427.32</v>
      </c>
      <c r="J5865" s="12" t="str">
        <f>Data!N5865</f>
        <v>Online</v>
      </c>
      <c r="K5865" s="12" t="str">
        <f>Data!O5865</f>
        <v>Transferencia bancaria</v>
      </c>
      <c r="L5865" s="12" t="str">
        <f>Data!P5865</f>
        <v>Recurrente</v>
      </c>
    </row>
    <row r="5866">
      <c r="A5866" s="11">
        <v>5865.0</v>
      </c>
      <c r="B5866" s="14">
        <f>Data!D5866</f>
        <v>44393</v>
      </c>
      <c r="C5866" s="12">
        <f>IFERROR(VLOOKUP(Data!B5866, Minorista!$A$2:$B$100, 2, FALSE), "")</f>
        <v>4</v>
      </c>
      <c r="D5866" s="12">
        <f t="array" ref="D5866">INDEX(Producto!$A$2:$A$500, MATCH(Data!H5866, Producto!$B$2:$B$500, 0))</f>
        <v>6</v>
      </c>
      <c r="E5866" s="12">
        <f>VLOOKUP(Data!E5866 &amp; Data!F5866 &amp; Data!G5866, Ubicacion!$A$2:$B$1000, 2, FALSE)</f>
        <v>28</v>
      </c>
      <c r="F5866" s="15">
        <f>Data!J5866</f>
        <v>163</v>
      </c>
      <c r="G5866" s="16">
        <f>Data!I5866</f>
        <v>103</v>
      </c>
      <c r="H5866" s="17">
        <f>Data!K5866</f>
        <v>16789</v>
      </c>
      <c r="I5866" s="17">
        <f>Data!L5866</f>
        <v>8058.72</v>
      </c>
      <c r="J5866" s="12" t="str">
        <f>Data!N5866</f>
        <v>Online</v>
      </c>
      <c r="K5866" s="12" t="str">
        <f>Data!O5866</f>
        <v>Transferencia bancaria</v>
      </c>
      <c r="L5866" s="12" t="str">
        <f>Data!P5866</f>
        <v>Recurrente</v>
      </c>
    </row>
    <row r="5867">
      <c r="A5867" s="11">
        <v>5866.0</v>
      </c>
      <c r="B5867" s="14">
        <f>Data!D5867</f>
        <v>44425</v>
      </c>
      <c r="C5867" s="12">
        <f>IFERROR(VLOOKUP(Data!B5867, Minorista!$A$2:$B$100, 2, FALSE), "")</f>
        <v>4</v>
      </c>
      <c r="D5867" s="12">
        <f t="array" ref="D5867">INDEX(Producto!$A$2:$A$500, MATCH(Data!H5867, Producto!$B$2:$B$500, 0))</f>
        <v>1</v>
      </c>
      <c r="E5867" s="12">
        <f>VLOOKUP(Data!E5867 &amp; Data!F5867 &amp; Data!G5867, Ubicacion!$A$2:$B$1000, 2, FALSE)</f>
        <v>28</v>
      </c>
      <c r="F5867" s="15">
        <f>Data!J5867</f>
        <v>255</v>
      </c>
      <c r="G5867" s="16">
        <f>Data!I5867</f>
        <v>86</v>
      </c>
      <c r="H5867" s="17">
        <f>Data!K5867</f>
        <v>21930</v>
      </c>
      <c r="I5867" s="17">
        <f>Data!L5867</f>
        <v>11184.3</v>
      </c>
      <c r="J5867" s="12" t="str">
        <f>Data!N5867</f>
        <v>Online</v>
      </c>
      <c r="K5867" s="12" t="str">
        <f>Data!O5867</f>
        <v>Tarjeta</v>
      </c>
      <c r="L5867" s="12" t="str">
        <f>Data!P5867</f>
        <v>Nuevo</v>
      </c>
    </row>
    <row r="5868">
      <c r="A5868" s="11">
        <v>5867.0</v>
      </c>
      <c r="B5868" s="14">
        <f>Data!D5868</f>
        <v>44425</v>
      </c>
      <c r="C5868" s="12">
        <f>IFERROR(VLOOKUP(Data!B5868, Minorista!$A$2:$B$100, 2, FALSE), "")</f>
        <v>4</v>
      </c>
      <c r="D5868" s="12">
        <f t="array" ref="D5868">INDEX(Producto!$A$2:$A$500, MATCH(Data!H5868, Producto!$B$2:$B$500, 0))</f>
        <v>2</v>
      </c>
      <c r="E5868" s="12">
        <f>VLOOKUP(Data!E5868 &amp; Data!F5868 &amp; Data!G5868, Ubicacion!$A$2:$B$1000, 2, FALSE)</f>
        <v>28</v>
      </c>
      <c r="F5868" s="15">
        <f>Data!J5868</f>
        <v>239</v>
      </c>
      <c r="G5868" s="16">
        <f>Data!I5868</f>
        <v>77</v>
      </c>
      <c r="H5868" s="17">
        <f>Data!K5868</f>
        <v>18403</v>
      </c>
      <c r="I5868" s="17">
        <f>Data!L5868</f>
        <v>9385.53</v>
      </c>
      <c r="J5868" s="12" t="str">
        <f>Data!N5868</f>
        <v>Online</v>
      </c>
      <c r="K5868" s="12" t="str">
        <f>Data!O5868</f>
        <v>Tarjeta</v>
      </c>
      <c r="L5868" s="12" t="str">
        <f>Data!P5868</f>
        <v>Recurrente</v>
      </c>
    </row>
    <row r="5869">
      <c r="A5869" s="11">
        <v>5868.0</v>
      </c>
      <c r="B5869" s="14">
        <f>Data!D5869</f>
        <v>44425</v>
      </c>
      <c r="C5869" s="12">
        <f>IFERROR(VLOOKUP(Data!B5869, Minorista!$A$2:$B$100, 2, FALSE), "")</f>
        <v>4</v>
      </c>
      <c r="D5869" s="12">
        <f t="array" ref="D5869">INDEX(Producto!$A$2:$A$500, MATCH(Data!H5869, Producto!$B$2:$B$500, 0))</f>
        <v>3</v>
      </c>
      <c r="E5869" s="12">
        <f>VLOOKUP(Data!E5869 &amp; Data!F5869 &amp; Data!G5869, Ubicacion!$A$2:$B$1000, 2, FALSE)</f>
        <v>28</v>
      </c>
      <c r="F5869" s="15">
        <f>Data!J5869</f>
        <v>189</v>
      </c>
      <c r="G5869" s="16">
        <f>Data!I5869</f>
        <v>70</v>
      </c>
      <c r="H5869" s="17">
        <f>Data!K5869</f>
        <v>13230</v>
      </c>
      <c r="I5869" s="17">
        <f>Data!L5869</f>
        <v>7276.5</v>
      </c>
      <c r="J5869" s="12" t="str">
        <f>Data!N5869</f>
        <v>Online</v>
      </c>
      <c r="K5869" s="12" t="str">
        <f>Data!O5869</f>
        <v>Transferencia bancaria</v>
      </c>
      <c r="L5869" s="12" t="str">
        <f>Data!P5869</f>
        <v>Nuevo</v>
      </c>
    </row>
    <row r="5870">
      <c r="A5870" s="11">
        <v>5869.0</v>
      </c>
      <c r="B5870" s="14">
        <f>Data!D5870</f>
        <v>44425</v>
      </c>
      <c r="C5870" s="12">
        <f>IFERROR(VLOOKUP(Data!B5870, Minorista!$A$2:$B$100, 2, FALSE), "")</f>
        <v>4</v>
      </c>
      <c r="D5870" s="12">
        <f t="array" ref="D5870">INDEX(Producto!$A$2:$A$500, MATCH(Data!H5870, Producto!$B$2:$B$500, 0))</f>
        <v>4</v>
      </c>
      <c r="E5870" s="12">
        <f>VLOOKUP(Data!E5870 &amp; Data!F5870 &amp; Data!G5870, Ubicacion!$A$2:$B$1000, 2, FALSE)</f>
        <v>28</v>
      </c>
      <c r="F5870" s="15">
        <f>Data!J5870</f>
        <v>128</v>
      </c>
      <c r="G5870" s="16">
        <f>Data!I5870</f>
        <v>74</v>
      </c>
      <c r="H5870" s="17">
        <f>Data!K5870</f>
        <v>9472</v>
      </c>
      <c r="I5870" s="17">
        <f>Data!L5870</f>
        <v>5020.16</v>
      </c>
      <c r="J5870" s="12" t="str">
        <f>Data!N5870</f>
        <v>Online</v>
      </c>
      <c r="K5870" s="12" t="str">
        <f>Data!O5870</f>
        <v>Transferencia bancaria</v>
      </c>
      <c r="L5870" s="12" t="str">
        <f>Data!P5870</f>
        <v>Nuevo</v>
      </c>
    </row>
    <row r="5871">
      <c r="A5871" s="11">
        <v>5870.0</v>
      </c>
      <c r="B5871" s="14">
        <f>Data!D5871</f>
        <v>44425</v>
      </c>
      <c r="C5871" s="12">
        <f>IFERROR(VLOOKUP(Data!B5871, Minorista!$A$2:$B$100, 2, FALSE), "")</f>
        <v>4</v>
      </c>
      <c r="D5871" s="12">
        <f t="array" ref="D5871">INDEX(Producto!$A$2:$A$500, MATCH(Data!H5871, Producto!$B$2:$B$500, 0))</f>
        <v>5</v>
      </c>
      <c r="E5871" s="12">
        <f>VLOOKUP(Data!E5871 &amp; Data!F5871 &amp; Data!G5871, Ubicacion!$A$2:$B$1000, 2, FALSE)</f>
        <v>28</v>
      </c>
      <c r="F5871" s="15">
        <f>Data!J5871</f>
        <v>138</v>
      </c>
      <c r="G5871" s="16">
        <f>Data!I5871</f>
        <v>64</v>
      </c>
      <c r="H5871" s="17">
        <f>Data!K5871</f>
        <v>8832</v>
      </c>
      <c r="I5871" s="17">
        <f>Data!L5871</f>
        <v>5210.88</v>
      </c>
      <c r="J5871" s="12" t="str">
        <f>Data!N5871</f>
        <v>Online</v>
      </c>
      <c r="K5871" s="12" t="str">
        <f>Data!O5871</f>
        <v>Tarjeta</v>
      </c>
      <c r="L5871" s="12" t="str">
        <f>Data!P5871</f>
        <v>Recurrente</v>
      </c>
    </row>
    <row r="5872">
      <c r="A5872" s="11">
        <v>5871.0</v>
      </c>
      <c r="B5872" s="14">
        <f>Data!D5872</f>
        <v>44425</v>
      </c>
      <c r="C5872" s="12">
        <f>IFERROR(VLOOKUP(Data!B5872, Minorista!$A$2:$B$100, 2, FALSE), "")</f>
        <v>4</v>
      </c>
      <c r="D5872" s="12">
        <f t="array" ref="D5872">INDEX(Producto!$A$2:$A$500, MATCH(Data!H5872, Producto!$B$2:$B$500, 0))</f>
        <v>6</v>
      </c>
      <c r="E5872" s="12">
        <f>VLOOKUP(Data!E5872 &amp; Data!F5872 &amp; Data!G5872, Ubicacion!$A$2:$B$1000, 2, FALSE)</f>
        <v>28</v>
      </c>
      <c r="F5872" s="15">
        <f>Data!J5872</f>
        <v>90</v>
      </c>
      <c r="G5872" s="16">
        <f>Data!I5872</f>
        <v>63</v>
      </c>
      <c r="H5872" s="17">
        <f>Data!K5872</f>
        <v>5670</v>
      </c>
      <c r="I5872" s="17">
        <f>Data!L5872</f>
        <v>2778.3</v>
      </c>
      <c r="J5872" s="12" t="str">
        <f>Data!N5872</f>
        <v>Online</v>
      </c>
      <c r="K5872" s="12" t="str">
        <f>Data!O5872</f>
        <v>Transferencia bancaria</v>
      </c>
      <c r="L5872" s="12" t="str">
        <f>Data!P5872</f>
        <v>Recurrente</v>
      </c>
    </row>
    <row r="5873">
      <c r="A5873" s="11">
        <v>5872.0</v>
      </c>
      <c r="B5873" s="14">
        <f>Data!D5873</f>
        <v>44457</v>
      </c>
      <c r="C5873" s="12">
        <f>IFERROR(VLOOKUP(Data!B5873, Minorista!$A$2:$B$100, 2, FALSE), "")</f>
        <v>4</v>
      </c>
      <c r="D5873" s="12">
        <f t="array" ref="D5873">INDEX(Producto!$A$2:$A$500, MATCH(Data!H5873, Producto!$B$2:$B$500, 0))</f>
        <v>1</v>
      </c>
      <c r="E5873" s="12">
        <f>VLOOKUP(Data!E5873 &amp; Data!F5873 &amp; Data!G5873, Ubicacion!$A$2:$B$1000, 2, FALSE)</f>
        <v>28</v>
      </c>
      <c r="F5873" s="15">
        <f>Data!J5873</f>
        <v>145</v>
      </c>
      <c r="G5873" s="16">
        <f>Data!I5873</f>
        <v>43</v>
      </c>
      <c r="H5873" s="17">
        <f>Data!K5873</f>
        <v>6235</v>
      </c>
      <c r="I5873" s="17">
        <f>Data!L5873</f>
        <v>3429.25</v>
      </c>
      <c r="J5873" s="12" t="str">
        <f>Data!N5873</f>
        <v>Online</v>
      </c>
      <c r="K5873" s="12" t="str">
        <f>Data!O5873</f>
        <v>Efectivo</v>
      </c>
      <c r="L5873" s="12" t="str">
        <f>Data!P5873</f>
        <v>Nuevo</v>
      </c>
    </row>
    <row r="5874">
      <c r="A5874" s="11">
        <v>5873.0</v>
      </c>
      <c r="B5874" s="14">
        <f>Data!D5874</f>
        <v>44457</v>
      </c>
      <c r="C5874" s="12">
        <f>IFERROR(VLOOKUP(Data!B5874, Minorista!$A$2:$B$100, 2, FALSE), "")</f>
        <v>4</v>
      </c>
      <c r="D5874" s="12">
        <f t="array" ref="D5874">INDEX(Producto!$A$2:$A$500, MATCH(Data!H5874, Producto!$B$2:$B$500, 0))</f>
        <v>2</v>
      </c>
      <c r="E5874" s="12">
        <f>VLOOKUP(Data!E5874 &amp; Data!F5874 &amp; Data!G5874, Ubicacion!$A$2:$B$1000, 2, FALSE)</f>
        <v>28</v>
      </c>
      <c r="F5874" s="15">
        <f>Data!J5874</f>
        <v>125</v>
      </c>
      <c r="G5874" s="16">
        <f>Data!I5874</f>
        <v>46</v>
      </c>
      <c r="H5874" s="17">
        <f>Data!K5874</f>
        <v>5750</v>
      </c>
      <c r="I5874" s="17">
        <f>Data!L5874</f>
        <v>2932.5</v>
      </c>
      <c r="J5874" s="12" t="str">
        <f>Data!N5874</f>
        <v>Online</v>
      </c>
      <c r="K5874" s="12" t="str">
        <f>Data!O5874</f>
        <v>Efectivo</v>
      </c>
      <c r="L5874" s="12" t="str">
        <f>Data!P5874</f>
        <v>Nuevo</v>
      </c>
    </row>
    <row r="5875">
      <c r="A5875" s="11">
        <v>5874.0</v>
      </c>
      <c r="B5875" s="14">
        <f>Data!D5875</f>
        <v>44457</v>
      </c>
      <c r="C5875" s="12">
        <f>IFERROR(VLOOKUP(Data!B5875, Minorista!$A$2:$B$100, 2, FALSE), "")</f>
        <v>4</v>
      </c>
      <c r="D5875" s="12">
        <f t="array" ref="D5875">INDEX(Producto!$A$2:$A$500, MATCH(Data!H5875, Producto!$B$2:$B$500, 0))</f>
        <v>3</v>
      </c>
      <c r="E5875" s="12">
        <f>VLOOKUP(Data!E5875 &amp; Data!F5875 &amp; Data!G5875, Ubicacion!$A$2:$B$1000, 2, FALSE)</f>
        <v>28</v>
      </c>
      <c r="F5875" s="15">
        <f>Data!J5875</f>
        <v>78</v>
      </c>
      <c r="G5875" s="16">
        <f>Data!I5875</f>
        <v>43</v>
      </c>
      <c r="H5875" s="17">
        <f>Data!K5875</f>
        <v>3354</v>
      </c>
      <c r="I5875" s="17">
        <f>Data!L5875</f>
        <v>1744.08</v>
      </c>
      <c r="J5875" s="12" t="str">
        <f>Data!N5875</f>
        <v>Online</v>
      </c>
      <c r="K5875" s="12" t="str">
        <f>Data!O5875</f>
        <v>Tarjeta</v>
      </c>
      <c r="L5875" s="12" t="str">
        <f>Data!P5875</f>
        <v>Nuevo</v>
      </c>
    </row>
    <row r="5876">
      <c r="A5876" s="11">
        <v>5875.0</v>
      </c>
      <c r="B5876" s="14">
        <f>Data!D5876</f>
        <v>44457</v>
      </c>
      <c r="C5876" s="12">
        <f>IFERROR(VLOOKUP(Data!B5876, Minorista!$A$2:$B$100, 2, FALSE), "")</f>
        <v>4</v>
      </c>
      <c r="D5876" s="12">
        <f t="array" ref="D5876">INDEX(Producto!$A$2:$A$500, MATCH(Data!H5876, Producto!$B$2:$B$500, 0))</f>
        <v>4</v>
      </c>
      <c r="E5876" s="12">
        <f>VLOOKUP(Data!E5876 &amp; Data!F5876 &amp; Data!G5876, Ubicacion!$A$2:$B$1000, 2, FALSE)</f>
        <v>28</v>
      </c>
      <c r="F5876" s="15">
        <f>Data!J5876</f>
        <v>63</v>
      </c>
      <c r="G5876" s="16">
        <f>Data!I5876</f>
        <v>41</v>
      </c>
      <c r="H5876" s="17">
        <f>Data!K5876</f>
        <v>2583</v>
      </c>
      <c r="I5876" s="17">
        <f>Data!L5876</f>
        <v>1317.33</v>
      </c>
      <c r="J5876" s="12" t="str">
        <f>Data!N5876</f>
        <v>Online</v>
      </c>
      <c r="K5876" s="12" t="str">
        <f>Data!O5876</f>
        <v>Efectivo</v>
      </c>
      <c r="L5876" s="12" t="str">
        <f>Data!P5876</f>
        <v>Recurrente</v>
      </c>
    </row>
    <row r="5877">
      <c r="A5877" s="11">
        <v>5876.0</v>
      </c>
      <c r="B5877" s="14">
        <f>Data!D5877</f>
        <v>44457</v>
      </c>
      <c r="C5877" s="12">
        <f>IFERROR(VLOOKUP(Data!B5877, Minorista!$A$2:$B$100, 2, FALSE), "")</f>
        <v>4</v>
      </c>
      <c r="D5877" s="12">
        <f t="array" ref="D5877">INDEX(Producto!$A$2:$A$500, MATCH(Data!H5877, Producto!$B$2:$B$500, 0))</f>
        <v>5</v>
      </c>
      <c r="E5877" s="12">
        <f>VLOOKUP(Data!E5877 &amp; Data!F5877 &amp; Data!G5877, Ubicacion!$A$2:$B$1000, 2, FALSE)</f>
        <v>28</v>
      </c>
      <c r="F5877" s="15">
        <f>Data!J5877</f>
        <v>77</v>
      </c>
      <c r="G5877" s="16">
        <f>Data!I5877</f>
        <v>51</v>
      </c>
      <c r="H5877" s="17">
        <f>Data!K5877</f>
        <v>3927</v>
      </c>
      <c r="I5877" s="17">
        <f>Data!L5877</f>
        <v>2159.85</v>
      </c>
      <c r="J5877" s="12" t="str">
        <f>Data!N5877</f>
        <v>Online</v>
      </c>
      <c r="K5877" s="12" t="str">
        <f>Data!O5877</f>
        <v>Efectivo</v>
      </c>
      <c r="L5877" s="12" t="str">
        <f>Data!P5877</f>
        <v>Recurrente</v>
      </c>
    </row>
    <row r="5878">
      <c r="A5878" s="11">
        <v>5877.0</v>
      </c>
      <c r="B5878" s="14">
        <f>Data!D5878</f>
        <v>44457</v>
      </c>
      <c r="C5878" s="12">
        <f>IFERROR(VLOOKUP(Data!B5878, Minorista!$A$2:$B$100, 2, FALSE), "")</f>
        <v>4</v>
      </c>
      <c r="D5878" s="12">
        <f t="array" ref="D5878">INDEX(Producto!$A$2:$A$500, MATCH(Data!H5878, Producto!$B$2:$B$500, 0))</f>
        <v>6</v>
      </c>
      <c r="E5878" s="12">
        <f>VLOOKUP(Data!E5878 &amp; Data!F5878 &amp; Data!G5878, Ubicacion!$A$2:$B$1000, 2, FALSE)</f>
        <v>28</v>
      </c>
      <c r="F5878" s="15">
        <f>Data!J5878</f>
        <v>75</v>
      </c>
      <c r="G5878" s="16">
        <f>Data!I5878</f>
        <v>39</v>
      </c>
      <c r="H5878" s="17">
        <f>Data!K5878</f>
        <v>2925</v>
      </c>
      <c r="I5878" s="17">
        <f>Data!L5878</f>
        <v>1462.5</v>
      </c>
      <c r="J5878" s="12" t="str">
        <f>Data!N5878</f>
        <v>Online</v>
      </c>
      <c r="K5878" s="12" t="str">
        <f>Data!O5878</f>
        <v>Efectivo</v>
      </c>
      <c r="L5878" s="12" t="str">
        <f>Data!P5878</f>
        <v>Recurrente</v>
      </c>
    </row>
    <row r="5879">
      <c r="A5879" s="11">
        <v>5878.0</v>
      </c>
      <c r="B5879" s="14">
        <f>Data!D5879</f>
        <v>44486</v>
      </c>
      <c r="C5879" s="12">
        <f>IFERROR(VLOOKUP(Data!B5879, Minorista!$A$2:$B$100, 2, FALSE), "")</f>
        <v>4</v>
      </c>
      <c r="D5879" s="12">
        <f t="array" ref="D5879">INDEX(Producto!$A$2:$A$500, MATCH(Data!H5879, Producto!$B$2:$B$500, 0))</f>
        <v>1</v>
      </c>
      <c r="E5879" s="12">
        <f>VLOOKUP(Data!E5879 &amp; Data!F5879 &amp; Data!G5879, Ubicacion!$A$2:$B$1000, 2, FALSE)</f>
        <v>28</v>
      </c>
      <c r="F5879" s="15">
        <f>Data!J5879</f>
        <v>112</v>
      </c>
      <c r="G5879" s="16">
        <f>Data!I5879</f>
        <v>34</v>
      </c>
      <c r="H5879" s="17">
        <f>Data!K5879</f>
        <v>3808</v>
      </c>
      <c r="I5879" s="17">
        <f>Data!L5879</f>
        <v>2056.32</v>
      </c>
      <c r="J5879" s="12" t="str">
        <f>Data!N5879</f>
        <v>Online</v>
      </c>
      <c r="K5879" s="12" t="str">
        <f>Data!O5879</f>
        <v>Transferencia bancaria</v>
      </c>
      <c r="L5879" s="12" t="str">
        <f>Data!P5879</f>
        <v>Nuevo</v>
      </c>
    </row>
    <row r="5880">
      <c r="A5880" s="11">
        <v>5879.0</v>
      </c>
      <c r="B5880" s="14">
        <f>Data!D5880</f>
        <v>44486</v>
      </c>
      <c r="C5880" s="12">
        <f>IFERROR(VLOOKUP(Data!B5880, Minorista!$A$2:$B$100, 2, FALSE), "")</f>
        <v>4</v>
      </c>
      <c r="D5880" s="12">
        <f t="array" ref="D5880">INDEX(Producto!$A$2:$A$500, MATCH(Data!H5880, Producto!$B$2:$B$500, 0))</f>
        <v>2</v>
      </c>
      <c r="E5880" s="12">
        <f>VLOOKUP(Data!E5880 &amp; Data!F5880 &amp; Data!G5880, Ubicacion!$A$2:$B$1000, 2, FALSE)</f>
        <v>28</v>
      </c>
      <c r="F5880" s="15">
        <f>Data!J5880</f>
        <v>155</v>
      </c>
      <c r="G5880" s="16">
        <f>Data!I5880</f>
        <v>45</v>
      </c>
      <c r="H5880" s="17">
        <f>Data!K5880</f>
        <v>6975</v>
      </c>
      <c r="I5880" s="17">
        <f>Data!L5880</f>
        <v>3836.25</v>
      </c>
      <c r="J5880" s="12" t="str">
        <f>Data!N5880</f>
        <v>Online</v>
      </c>
      <c r="K5880" s="12" t="str">
        <f>Data!O5880</f>
        <v>Tarjeta</v>
      </c>
      <c r="L5880" s="12" t="str">
        <f>Data!P5880</f>
        <v>Nuevo</v>
      </c>
    </row>
    <row r="5881">
      <c r="A5881" s="11">
        <v>5880.0</v>
      </c>
      <c r="B5881" s="14">
        <f>Data!D5881</f>
        <v>44486</v>
      </c>
      <c r="C5881" s="12">
        <f>IFERROR(VLOOKUP(Data!B5881, Minorista!$A$2:$B$100, 2, FALSE), "")</f>
        <v>4</v>
      </c>
      <c r="D5881" s="12">
        <f t="array" ref="D5881">INDEX(Producto!$A$2:$A$500, MATCH(Data!H5881, Producto!$B$2:$B$500, 0))</f>
        <v>3</v>
      </c>
      <c r="E5881" s="12">
        <f>VLOOKUP(Data!E5881 &amp; Data!F5881 &amp; Data!G5881, Ubicacion!$A$2:$B$1000, 2, FALSE)</f>
        <v>28</v>
      </c>
      <c r="F5881" s="15">
        <f>Data!J5881</f>
        <v>100</v>
      </c>
      <c r="G5881" s="16">
        <f>Data!I5881</f>
        <v>42</v>
      </c>
      <c r="H5881" s="17">
        <f>Data!K5881</f>
        <v>4200</v>
      </c>
      <c r="I5881" s="17">
        <f>Data!L5881</f>
        <v>2100</v>
      </c>
      <c r="J5881" s="12" t="str">
        <f>Data!N5881</f>
        <v>Online</v>
      </c>
      <c r="K5881" s="12" t="str">
        <f>Data!O5881</f>
        <v>Efectivo</v>
      </c>
      <c r="L5881" s="12" t="str">
        <f>Data!P5881</f>
        <v>Recurrente</v>
      </c>
    </row>
    <row r="5882">
      <c r="A5882" s="11">
        <v>5881.0</v>
      </c>
      <c r="B5882" s="14">
        <f>Data!D5882</f>
        <v>44486</v>
      </c>
      <c r="C5882" s="12">
        <f>IFERROR(VLOOKUP(Data!B5882, Minorista!$A$2:$B$100, 2, FALSE), "")</f>
        <v>4</v>
      </c>
      <c r="D5882" s="12">
        <f t="array" ref="D5882">INDEX(Producto!$A$2:$A$500, MATCH(Data!H5882, Producto!$B$2:$B$500, 0))</f>
        <v>4</v>
      </c>
      <c r="E5882" s="12">
        <f>VLOOKUP(Data!E5882 &amp; Data!F5882 &amp; Data!G5882, Ubicacion!$A$2:$B$1000, 2, FALSE)</f>
        <v>28</v>
      </c>
      <c r="F5882" s="15">
        <f>Data!J5882</f>
        <v>105</v>
      </c>
      <c r="G5882" s="16">
        <f>Data!I5882</f>
        <v>36</v>
      </c>
      <c r="H5882" s="17">
        <f>Data!K5882</f>
        <v>3780</v>
      </c>
      <c r="I5882" s="17">
        <f>Data!L5882</f>
        <v>1890</v>
      </c>
      <c r="J5882" s="12" t="str">
        <f>Data!N5882</f>
        <v>Online</v>
      </c>
      <c r="K5882" s="12" t="str">
        <f>Data!O5882</f>
        <v>Transferencia bancaria</v>
      </c>
      <c r="L5882" s="12" t="str">
        <f>Data!P5882</f>
        <v>Nuevo</v>
      </c>
    </row>
    <row r="5883">
      <c r="A5883" s="11">
        <v>5882.0</v>
      </c>
      <c r="B5883" s="14">
        <f>Data!D5883</f>
        <v>44486</v>
      </c>
      <c r="C5883" s="12">
        <f>IFERROR(VLOOKUP(Data!B5883, Minorista!$A$2:$B$100, 2, FALSE), "")</f>
        <v>4</v>
      </c>
      <c r="D5883" s="12">
        <f t="array" ref="D5883">INDEX(Producto!$A$2:$A$500, MATCH(Data!H5883, Producto!$B$2:$B$500, 0))</f>
        <v>5</v>
      </c>
      <c r="E5883" s="12">
        <f>VLOOKUP(Data!E5883 &amp; Data!F5883 &amp; Data!G5883, Ubicacion!$A$2:$B$1000, 2, FALSE)</f>
        <v>28</v>
      </c>
      <c r="F5883" s="15">
        <f>Data!J5883</f>
        <v>95</v>
      </c>
      <c r="G5883" s="16">
        <f>Data!I5883</f>
        <v>47</v>
      </c>
      <c r="H5883" s="17">
        <f>Data!K5883</f>
        <v>4465</v>
      </c>
      <c r="I5883" s="17">
        <f>Data!L5883</f>
        <v>2634.35</v>
      </c>
      <c r="J5883" s="12" t="str">
        <f>Data!N5883</f>
        <v>Online</v>
      </c>
      <c r="K5883" s="12" t="str">
        <f>Data!O5883</f>
        <v>Tarjeta</v>
      </c>
      <c r="L5883" s="12" t="str">
        <f>Data!P5883</f>
        <v>Recurrente</v>
      </c>
    </row>
    <row r="5884">
      <c r="A5884" s="11">
        <v>5883.0</v>
      </c>
      <c r="B5884" s="14">
        <f>Data!D5884</f>
        <v>44486</v>
      </c>
      <c r="C5884" s="12">
        <f>IFERROR(VLOOKUP(Data!B5884, Minorista!$A$2:$B$100, 2, FALSE), "")</f>
        <v>4</v>
      </c>
      <c r="D5884" s="12">
        <f t="array" ref="D5884">INDEX(Producto!$A$2:$A$500, MATCH(Data!H5884, Producto!$B$2:$B$500, 0))</f>
        <v>6</v>
      </c>
      <c r="E5884" s="12">
        <f>VLOOKUP(Data!E5884 &amp; Data!F5884 &amp; Data!G5884, Ubicacion!$A$2:$B$1000, 2, FALSE)</f>
        <v>28</v>
      </c>
      <c r="F5884" s="15">
        <f>Data!J5884</f>
        <v>108</v>
      </c>
      <c r="G5884" s="16">
        <f>Data!I5884</f>
        <v>50</v>
      </c>
      <c r="H5884" s="17">
        <f>Data!K5884</f>
        <v>5400</v>
      </c>
      <c r="I5884" s="17">
        <f>Data!L5884</f>
        <v>2538</v>
      </c>
      <c r="J5884" s="12" t="str">
        <f>Data!N5884</f>
        <v>Online</v>
      </c>
      <c r="K5884" s="12" t="str">
        <f>Data!O5884</f>
        <v>Efectivo</v>
      </c>
      <c r="L5884" s="12" t="str">
        <f>Data!P5884</f>
        <v>Nuevo</v>
      </c>
    </row>
    <row r="5885">
      <c r="A5885" s="11">
        <v>5884.0</v>
      </c>
      <c r="B5885" s="14">
        <f>Data!D5885</f>
        <v>44517</v>
      </c>
      <c r="C5885" s="12">
        <f>IFERROR(VLOOKUP(Data!B5885, Minorista!$A$2:$B$100, 2, FALSE), "")</f>
        <v>4</v>
      </c>
      <c r="D5885" s="12">
        <f t="array" ref="D5885">INDEX(Producto!$A$2:$A$500, MATCH(Data!H5885, Producto!$B$2:$B$500, 0))</f>
        <v>1</v>
      </c>
      <c r="E5885" s="12">
        <f>VLOOKUP(Data!E5885 &amp; Data!F5885 &amp; Data!G5885, Ubicacion!$A$2:$B$1000, 2, FALSE)</f>
        <v>28</v>
      </c>
      <c r="F5885" s="15">
        <f>Data!J5885</f>
        <v>188</v>
      </c>
      <c r="G5885" s="16">
        <f>Data!I5885</f>
        <v>39</v>
      </c>
      <c r="H5885" s="17">
        <f>Data!K5885</f>
        <v>7332</v>
      </c>
      <c r="I5885" s="17">
        <f>Data!L5885</f>
        <v>3666</v>
      </c>
      <c r="J5885" s="12" t="str">
        <f>Data!N5885</f>
        <v>Online</v>
      </c>
      <c r="K5885" s="12" t="str">
        <f>Data!O5885</f>
        <v>Tarjeta</v>
      </c>
      <c r="L5885" s="12" t="str">
        <f>Data!P5885</f>
        <v>Nuevo</v>
      </c>
    </row>
    <row r="5886">
      <c r="A5886" s="11">
        <v>5885.0</v>
      </c>
      <c r="B5886" s="14">
        <f>Data!D5886</f>
        <v>44517</v>
      </c>
      <c r="C5886" s="12">
        <f>IFERROR(VLOOKUP(Data!B5886, Minorista!$A$2:$B$100, 2, FALSE), "")</f>
        <v>4</v>
      </c>
      <c r="D5886" s="12">
        <f t="array" ref="D5886">INDEX(Producto!$A$2:$A$500, MATCH(Data!H5886, Producto!$B$2:$B$500, 0))</f>
        <v>2</v>
      </c>
      <c r="E5886" s="12">
        <f>VLOOKUP(Data!E5886 &amp; Data!F5886 &amp; Data!G5886, Ubicacion!$A$2:$B$1000, 2, FALSE)</f>
        <v>28</v>
      </c>
      <c r="F5886" s="15">
        <f>Data!J5886</f>
        <v>210</v>
      </c>
      <c r="G5886" s="16">
        <f>Data!I5886</f>
        <v>42</v>
      </c>
      <c r="H5886" s="17">
        <f>Data!K5886</f>
        <v>8820</v>
      </c>
      <c r="I5886" s="17">
        <f>Data!L5886</f>
        <v>4586.4</v>
      </c>
      <c r="J5886" s="12" t="str">
        <f>Data!N5886</f>
        <v>Online</v>
      </c>
      <c r="K5886" s="12" t="str">
        <f>Data!O5886</f>
        <v>Efectivo</v>
      </c>
      <c r="L5886" s="12" t="str">
        <f>Data!P5886</f>
        <v>Nuevo</v>
      </c>
    </row>
    <row r="5887">
      <c r="A5887" s="11">
        <v>5886.0</v>
      </c>
      <c r="B5887" s="14">
        <f>Data!D5887</f>
        <v>44517</v>
      </c>
      <c r="C5887" s="12">
        <f>IFERROR(VLOOKUP(Data!B5887, Minorista!$A$2:$B$100, 2, FALSE), "")</f>
        <v>4</v>
      </c>
      <c r="D5887" s="12">
        <f t="array" ref="D5887">INDEX(Producto!$A$2:$A$500, MATCH(Data!H5887, Producto!$B$2:$B$500, 0))</f>
        <v>3</v>
      </c>
      <c r="E5887" s="12">
        <f>VLOOKUP(Data!E5887 &amp; Data!F5887 &amp; Data!G5887, Ubicacion!$A$2:$B$1000, 2, FALSE)</f>
        <v>28</v>
      </c>
      <c r="F5887" s="15">
        <f>Data!J5887</f>
        <v>137</v>
      </c>
      <c r="G5887" s="16">
        <f>Data!I5887</f>
        <v>38</v>
      </c>
      <c r="H5887" s="17">
        <f>Data!K5887</f>
        <v>5206</v>
      </c>
      <c r="I5887" s="17">
        <f>Data!L5887</f>
        <v>2707.12</v>
      </c>
      <c r="J5887" s="12" t="str">
        <f>Data!N5887</f>
        <v>Online</v>
      </c>
      <c r="K5887" s="12" t="str">
        <f>Data!O5887</f>
        <v>Efectivo</v>
      </c>
      <c r="L5887" s="12" t="str">
        <f>Data!P5887</f>
        <v>Nuevo</v>
      </c>
    </row>
    <row r="5888">
      <c r="A5888" s="11">
        <v>5887.0</v>
      </c>
      <c r="B5888" s="14">
        <f>Data!D5888</f>
        <v>44517</v>
      </c>
      <c r="C5888" s="12">
        <f>IFERROR(VLOOKUP(Data!B5888, Minorista!$A$2:$B$100, 2, FALSE), "")</f>
        <v>4</v>
      </c>
      <c r="D5888" s="12">
        <f t="array" ref="D5888">INDEX(Producto!$A$2:$A$500, MATCH(Data!H5888, Producto!$B$2:$B$500, 0))</f>
        <v>4</v>
      </c>
      <c r="E5888" s="12">
        <f>VLOOKUP(Data!E5888 &amp; Data!F5888 &amp; Data!G5888, Ubicacion!$A$2:$B$1000, 2, FALSE)</f>
        <v>28</v>
      </c>
      <c r="F5888" s="15">
        <f>Data!J5888</f>
        <v>125</v>
      </c>
      <c r="G5888" s="16">
        <f>Data!I5888</f>
        <v>48</v>
      </c>
      <c r="H5888" s="17">
        <f>Data!K5888</f>
        <v>6000</v>
      </c>
      <c r="I5888" s="17">
        <f>Data!L5888</f>
        <v>3000</v>
      </c>
      <c r="J5888" s="12" t="str">
        <f>Data!N5888</f>
        <v>Online</v>
      </c>
      <c r="K5888" s="12" t="str">
        <f>Data!O5888</f>
        <v>Efectivo</v>
      </c>
      <c r="L5888" s="12" t="str">
        <f>Data!P5888</f>
        <v>Nuevo</v>
      </c>
    </row>
    <row r="5889">
      <c r="A5889" s="11">
        <v>5888.0</v>
      </c>
      <c r="B5889" s="14">
        <f>Data!D5889</f>
        <v>44517</v>
      </c>
      <c r="C5889" s="12">
        <f>IFERROR(VLOOKUP(Data!B5889, Minorista!$A$2:$B$100, 2, FALSE), "")</f>
        <v>4</v>
      </c>
      <c r="D5889" s="12">
        <f t="array" ref="D5889">INDEX(Producto!$A$2:$A$500, MATCH(Data!H5889, Producto!$B$2:$B$500, 0))</f>
        <v>5</v>
      </c>
      <c r="E5889" s="12">
        <f>VLOOKUP(Data!E5889 &amp; Data!F5889 &amp; Data!G5889, Ubicacion!$A$2:$B$1000, 2, FALSE)</f>
        <v>28</v>
      </c>
      <c r="F5889" s="15">
        <f>Data!J5889</f>
        <v>119</v>
      </c>
      <c r="G5889" s="16">
        <f>Data!I5889</f>
        <v>68</v>
      </c>
      <c r="H5889" s="17">
        <f>Data!K5889</f>
        <v>8092</v>
      </c>
      <c r="I5889" s="17">
        <f>Data!L5889</f>
        <v>4450.6</v>
      </c>
      <c r="J5889" s="12" t="str">
        <f>Data!N5889</f>
        <v>Online</v>
      </c>
      <c r="K5889" s="12" t="str">
        <f>Data!O5889</f>
        <v>Tarjeta</v>
      </c>
      <c r="L5889" s="12" t="str">
        <f>Data!P5889</f>
        <v>Recurrente</v>
      </c>
    </row>
    <row r="5890">
      <c r="A5890" s="11">
        <v>5889.0</v>
      </c>
      <c r="B5890" s="14">
        <f>Data!D5890</f>
        <v>44517</v>
      </c>
      <c r="C5890" s="12">
        <f>IFERROR(VLOOKUP(Data!B5890, Minorista!$A$2:$B$100, 2, FALSE), "")</f>
        <v>4</v>
      </c>
      <c r="D5890" s="12">
        <f t="array" ref="D5890">INDEX(Producto!$A$2:$A$500, MATCH(Data!H5890, Producto!$B$2:$B$500, 0))</f>
        <v>6</v>
      </c>
      <c r="E5890" s="12">
        <f>VLOOKUP(Data!E5890 &amp; Data!F5890 &amp; Data!G5890, Ubicacion!$A$2:$B$1000, 2, FALSE)</f>
        <v>28</v>
      </c>
      <c r="F5890" s="15">
        <f>Data!J5890</f>
        <v>174</v>
      </c>
      <c r="G5890" s="16">
        <f>Data!I5890</f>
        <v>81</v>
      </c>
      <c r="H5890" s="17">
        <f>Data!K5890</f>
        <v>14094</v>
      </c>
      <c r="I5890" s="17">
        <f>Data!L5890</f>
        <v>6765.12</v>
      </c>
      <c r="J5890" s="12" t="str">
        <f>Data!N5890</f>
        <v>Online</v>
      </c>
      <c r="K5890" s="12" t="str">
        <f>Data!O5890</f>
        <v>Tarjeta</v>
      </c>
      <c r="L5890" s="12" t="str">
        <f>Data!P5890</f>
        <v>Nuevo</v>
      </c>
    </row>
    <row r="5891">
      <c r="A5891" s="11">
        <v>5890.0</v>
      </c>
      <c r="B5891" s="14">
        <f>Data!D5891</f>
        <v>44546</v>
      </c>
      <c r="C5891" s="12">
        <f>IFERROR(VLOOKUP(Data!B5891, Minorista!$A$2:$B$100, 2, FALSE), "")</f>
        <v>4</v>
      </c>
      <c r="D5891" s="12">
        <f t="array" ref="D5891">INDEX(Producto!$A$2:$A$500, MATCH(Data!H5891, Producto!$B$2:$B$500, 0))</f>
        <v>1</v>
      </c>
      <c r="E5891" s="12">
        <f>VLOOKUP(Data!E5891 &amp; Data!F5891 &amp; Data!G5891, Ubicacion!$A$2:$B$1000, 2, FALSE)</f>
        <v>28</v>
      </c>
      <c r="F5891" s="15">
        <f>Data!J5891</f>
        <v>240</v>
      </c>
      <c r="G5891" s="16">
        <f>Data!I5891</f>
        <v>69</v>
      </c>
      <c r="H5891" s="17">
        <f>Data!K5891</f>
        <v>16560</v>
      </c>
      <c r="I5891" s="17">
        <f>Data!L5891</f>
        <v>8611.2</v>
      </c>
      <c r="J5891" s="12" t="str">
        <f>Data!N5891</f>
        <v>Online</v>
      </c>
      <c r="K5891" s="12" t="str">
        <f>Data!O5891</f>
        <v>Tarjeta</v>
      </c>
      <c r="L5891" s="12" t="str">
        <f>Data!P5891</f>
        <v>Recurrente</v>
      </c>
    </row>
    <row r="5892">
      <c r="A5892" s="11">
        <v>5891.0</v>
      </c>
      <c r="B5892" s="14">
        <f>Data!D5892</f>
        <v>44546</v>
      </c>
      <c r="C5892" s="12">
        <f>IFERROR(VLOOKUP(Data!B5892, Minorista!$A$2:$B$100, 2, FALSE), "")</f>
        <v>4</v>
      </c>
      <c r="D5892" s="12">
        <f t="array" ref="D5892">INDEX(Producto!$A$2:$A$500, MATCH(Data!H5892, Producto!$B$2:$B$500, 0))</f>
        <v>2</v>
      </c>
      <c r="E5892" s="12">
        <f>VLOOKUP(Data!E5892 &amp; Data!F5892 &amp; Data!G5892, Ubicacion!$A$2:$B$1000, 2, FALSE)</f>
        <v>28</v>
      </c>
      <c r="F5892" s="15">
        <f>Data!J5892</f>
        <v>216</v>
      </c>
      <c r="G5892" s="16">
        <f>Data!I5892</f>
        <v>72</v>
      </c>
      <c r="H5892" s="17">
        <f>Data!K5892</f>
        <v>15552</v>
      </c>
      <c r="I5892" s="17">
        <f>Data!L5892</f>
        <v>7776</v>
      </c>
      <c r="J5892" s="12" t="str">
        <f>Data!N5892</f>
        <v>Online</v>
      </c>
      <c r="K5892" s="12" t="str">
        <f>Data!O5892</f>
        <v>Transferencia bancaria</v>
      </c>
      <c r="L5892" s="12" t="str">
        <f>Data!P5892</f>
        <v>Nuevo</v>
      </c>
    </row>
    <row r="5893">
      <c r="A5893" s="11">
        <v>5892.0</v>
      </c>
      <c r="B5893" s="14">
        <f>Data!D5893</f>
        <v>44546</v>
      </c>
      <c r="C5893" s="12">
        <f>IFERROR(VLOOKUP(Data!B5893, Minorista!$A$2:$B$100, 2, FALSE), "")</f>
        <v>1</v>
      </c>
      <c r="D5893" s="12">
        <f t="array" ref="D5893">INDEX(Producto!$A$2:$A$500, MATCH(Data!H5893, Producto!$B$2:$B$500, 0))</f>
        <v>3</v>
      </c>
      <c r="E5893" s="12">
        <f>VLOOKUP(Data!E5893 &amp; Data!F5893 &amp; Data!G5893, Ubicacion!$A$2:$B$1000, 2, FALSE)</f>
        <v>28</v>
      </c>
      <c r="F5893" s="15">
        <f>Data!J5893</f>
        <v>162</v>
      </c>
      <c r="G5893" s="16">
        <f>Data!I5893</f>
        <v>69</v>
      </c>
      <c r="H5893" s="17">
        <f>Data!K5893</f>
        <v>11178</v>
      </c>
      <c r="I5893" s="17">
        <f>Data!L5893</f>
        <v>5812.56</v>
      </c>
      <c r="J5893" s="12" t="str">
        <f>Data!N5893</f>
        <v>Online</v>
      </c>
      <c r="K5893" s="12" t="str">
        <f>Data!O5893</f>
        <v>Tarjeta</v>
      </c>
      <c r="L5893" s="12" t="str">
        <f>Data!P5893</f>
        <v>Nuevo</v>
      </c>
    </row>
    <row r="5894">
      <c r="A5894" s="11">
        <v>5893.0</v>
      </c>
      <c r="B5894" s="14">
        <f>Data!D5894</f>
        <v>44546</v>
      </c>
      <c r="C5894" s="12">
        <f>IFERROR(VLOOKUP(Data!B5894, Minorista!$A$2:$B$100, 2, FALSE), "")</f>
        <v>1</v>
      </c>
      <c r="D5894" s="12">
        <f t="array" ref="D5894">INDEX(Producto!$A$2:$A$500, MATCH(Data!H5894, Producto!$B$2:$B$500, 0))</f>
        <v>4</v>
      </c>
      <c r="E5894" s="12">
        <f>VLOOKUP(Data!E5894 &amp; Data!F5894 &amp; Data!G5894, Ubicacion!$A$2:$B$1000, 2, FALSE)</f>
        <v>28</v>
      </c>
      <c r="F5894" s="15">
        <f>Data!J5894</f>
        <v>156</v>
      </c>
      <c r="G5894" s="16">
        <f>Data!I5894</f>
        <v>72</v>
      </c>
      <c r="H5894" s="17">
        <f>Data!K5894</f>
        <v>11232</v>
      </c>
      <c r="I5894" s="17">
        <f>Data!L5894</f>
        <v>6065.28</v>
      </c>
      <c r="J5894" s="12" t="str">
        <f>Data!N5894</f>
        <v>Online</v>
      </c>
      <c r="K5894" s="12" t="str">
        <f>Data!O5894</f>
        <v>Efectivo</v>
      </c>
      <c r="L5894" s="12" t="str">
        <f>Data!P5894</f>
        <v>Nuevo</v>
      </c>
    </row>
    <row r="5895">
      <c r="A5895" s="11">
        <v>5894.0</v>
      </c>
      <c r="B5895" s="14">
        <f>Data!D5895</f>
        <v>44546</v>
      </c>
      <c r="C5895" s="12">
        <f>IFERROR(VLOOKUP(Data!B5895, Minorista!$A$2:$B$100, 2, FALSE), "")</f>
        <v>1</v>
      </c>
      <c r="D5895" s="12">
        <f t="array" ref="D5895">INDEX(Producto!$A$2:$A$500, MATCH(Data!H5895, Producto!$B$2:$B$500, 0))</f>
        <v>5</v>
      </c>
      <c r="E5895" s="12">
        <f>VLOOKUP(Data!E5895 &amp; Data!F5895 &amp; Data!G5895, Ubicacion!$A$2:$B$1000, 2, FALSE)</f>
        <v>28</v>
      </c>
      <c r="F5895" s="15">
        <f>Data!J5895</f>
        <v>131</v>
      </c>
      <c r="G5895" s="16">
        <f>Data!I5895</f>
        <v>82</v>
      </c>
      <c r="H5895" s="17">
        <f>Data!K5895</f>
        <v>10742</v>
      </c>
      <c r="I5895" s="17">
        <f>Data!L5895</f>
        <v>6230.36</v>
      </c>
      <c r="J5895" s="12" t="str">
        <f>Data!N5895</f>
        <v>Online</v>
      </c>
      <c r="K5895" s="12" t="str">
        <f>Data!O5895</f>
        <v>Tarjeta</v>
      </c>
      <c r="L5895" s="12" t="str">
        <f>Data!P5895</f>
        <v>Nuevo</v>
      </c>
    </row>
    <row r="5896">
      <c r="A5896" s="11">
        <v>5895.0</v>
      </c>
      <c r="B5896" s="14">
        <f>Data!D5896</f>
        <v>44546</v>
      </c>
      <c r="C5896" s="12">
        <f>IFERROR(VLOOKUP(Data!B5896, Minorista!$A$2:$B$100, 2, FALSE), "")</f>
        <v>1</v>
      </c>
      <c r="D5896" s="12">
        <f t="array" ref="D5896">INDEX(Producto!$A$2:$A$500, MATCH(Data!H5896, Producto!$B$2:$B$500, 0))</f>
        <v>6</v>
      </c>
      <c r="E5896" s="12">
        <f>VLOOKUP(Data!E5896 &amp; Data!F5896 &amp; Data!G5896, Ubicacion!$A$2:$B$1000, 2, FALSE)</f>
        <v>28</v>
      </c>
      <c r="F5896" s="15">
        <f>Data!J5896</f>
        <v>175</v>
      </c>
      <c r="G5896" s="16">
        <f>Data!I5896</f>
        <v>87</v>
      </c>
      <c r="H5896" s="17">
        <f>Data!K5896</f>
        <v>15225</v>
      </c>
      <c r="I5896" s="17">
        <f>Data!L5896</f>
        <v>6851.25</v>
      </c>
      <c r="J5896" s="12" t="str">
        <f>Data!N5896</f>
        <v>Online</v>
      </c>
      <c r="K5896" s="12" t="str">
        <f>Data!O5896</f>
        <v>Efectivo</v>
      </c>
      <c r="L5896" s="12" t="str">
        <f>Data!P5896</f>
        <v>Recurrente</v>
      </c>
    </row>
    <row r="5897">
      <c r="A5897" s="11">
        <v>5896.0</v>
      </c>
      <c r="B5897" s="14">
        <f>Data!D5897</f>
        <v>44201</v>
      </c>
      <c r="C5897" s="12">
        <f>IFERROR(VLOOKUP(Data!B5897, Minorista!$A$2:$B$100, 2, FALSE), "")</f>
        <v>1</v>
      </c>
      <c r="D5897" s="12">
        <f t="array" ref="D5897">INDEX(Producto!$A$2:$A$500, MATCH(Data!H5897, Producto!$B$2:$B$500, 0))</f>
        <v>1</v>
      </c>
      <c r="E5897" s="12">
        <f>VLOOKUP(Data!E5897 &amp; Data!F5897 &amp; Data!G5897, Ubicacion!$A$2:$B$1000, 2, FALSE)</f>
        <v>28</v>
      </c>
      <c r="F5897" s="15">
        <f>Data!J5897</f>
        <v>182</v>
      </c>
      <c r="G5897" s="16">
        <f>Data!I5897</f>
        <v>19</v>
      </c>
      <c r="H5897" s="17">
        <f>Data!K5897</f>
        <v>3458</v>
      </c>
      <c r="I5897" s="17">
        <f>Data!L5897</f>
        <v>1486.94</v>
      </c>
      <c r="J5897" s="12" t="str">
        <f>Data!N5897</f>
        <v>Online</v>
      </c>
      <c r="K5897" s="12" t="str">
        <f>Data!O5897</f>
        <v>Transferencia bancaria</v>
      </c>
      <c r="L5897" s="12" t="str">
        <f>Data!P5897</f>
        <v>Recurrente</v>
      </c>
    </row>
    <row r="5898">
      <c r="A5898" s="11">
        <v>5897.0</v>
      </c>
      <c r="B5898" s="14">
        <f>Data!D5898</f>
        <v>44201</v>
      </c>
      <c r="C5898" s="12">
        <f>IFERROR(VLOOKUP(Data!B5898, Minorista!$A$2:$B$100, 2, FALSE), "")</f>
        <v>1</v>
      </c>
      <c r="D5898" s="12">
        <f t="array" ref="D5898">INDEX(Producto!$A$2:$A$500, MATCH(Data!H5898, Producto!$B$2:$B$500, 0))</f>
        <v>2</v>
      </c>
      <c r="E5898" s="12">
        <f>VLOOKUP(Data!E5898 &amp; Data!F5898 &amp; Data!G5898, Ubicacion!$A$2:$B$1000, 2, FALSE)</f>
        <v>28</v>
      </c>
      <c r="F5898" s="15">
        <f>Data!J5898</f>
        <v>196</v>
      </c>
      <c r="G5898" s="16">
        <f>Data!I5898</f>
        <v>28</v>
      </c>
      <c r="H5898" s="17">
        <f>Data!K5898</f>
        <v>5488</v>
      </c>
      <c r="I5898" s="17">
        <f>Data!L5898</f>
        <v>2469.6</v>
      </c>
      <c r="J5898" s="12" t="str">
        <f>Data!N5898</f>
        <v>Online</v>
      </c>
      <c r="K5898" s="12" t="str">
        <f>Data!O5898</f>
        <v>Efectivo</v>
      </c>
      <c r="L5898" s="12" t="str">
        <f>Data!P5898</f>
        <v>Nuevo</v>
      </c>
    </row>
    <row r="5899">
      <c r="A5899" s="11">
        <v>5898.0</v>
      </c>
      <c r="B5899" s="14">
        <f>Data!D5899</f>
        <v>44201</v>
      </c>
      <c r="C5899" s="12">
        <f>IFERROR(VLOOKUP(Data!B5899, Minorista!$A$2:$B$100, 2, FALSE), "")</f>
        <v>1</v>
      </c>
      <c r="D5899" s="12">
        <f t="array" ref="D5899">INDEX(Producto!$A$2:$A$500, MATCH(Data!H5899, Producto!$B$2:$B$500, 0))</f>
        <v>3</v>
      </c>
      <c r="E5899" s="12">
        <f>VLOOKUP(Data!E5899 &amp; Data!F5899 &amp; Data!G5899, Ubicacion!$A$2:$B$1000, 2, FALSE)</f>
        <v>28</v>
      </c>
      <c r="F5899" s="15">
        <f>Data!J5899</f>
        <v>119</v>
      </c>
      <c r="G5899" s="16">
        <f>Data!I5899</f>
        <v>28</v>
      </c>
      <c r="H5899" s="17">
        <f>Data!K5899</f>
        <v>3332</v>
      </c>
      <c r="I5899" s="17">
        <f>Data!L5899</f>
        <v>1332.8</v>
      </c>
      <c r="J5899" s="12" t="str">
        <f>Data!N5899</f>
        <v>Online</v>
      </c>
      <c r="K5899" s="12" t="str">
        <f>Data!O5899</f>
        <v>Tarjeta</v>
      </c>
      <c r="L5899" s="12" t="str">
        <f>Data!P5899</f>
        <v>Recurrente</v>
      </c>
    </row>
    <row r="5900">
      <c r="A5900" s="11">
        <v>5899.0</v>
      </c>
      <c r="B5900" s="14">
        <f>Data!D5900</f>
        <v>44201</v>
      </c>
      <c r="C5900" s="12">
        <f>IFERROR(VLOOKUP(Data!B5900, Minorista!$A$2:$B$100, 2, FALSE), "")</f>
        <v>1</v>
      </c>
      <c r="D5900" s="12">
        <f t="array" ref="D5900">INDEX(Producto!$A$2:$A$500, MATCH(Data!H5900, Producto!$B$2:$B$500, 0))</f>
        <v>4</v>
      </c>
      <c r="E5900" s="12">
        <f>VLOOKUP(Data!E5900 &amp; Data!F5900 &amp; Data!G5900, Ubicacion!$A$2:$B$1000, 2, FALSE)</f>
        <v>28</v>
      </c>
      <c r="F5900" s="15">
        <f>Data!J5900</f>
        <v>133</v>
      </c>
      <c r="G5900" s="16">
        <f>Data!I5900</f>
        <v>33</v>
      </c>
      <c r="H5900" s="17">
        <f>Data!K5900</f>
        <v>4389</v>
      </c>
      <c r="I5900" s="17">
        <f>Data!L5900</f>
        <v>2326.17</v>
      </c>
      <c r="J5900" s="12" t="str">
        <f>Data!N5900</f>
        <v>Online</v>
      </c>
      <c r="K5900" s="12" t="str">
        <f>Data!O5900</f>
        <v>Efectivo</v>
      </c>
      <c r="L5900" s="12" t="str">
        <f>Data!P5900</f>
        <v>Recurrente</v>
      </c>
    </row>
    <row r="5901">
      <c r="A5901" s="11">
        <v>5900.0</v>
      </c>
      <c r="B5901" s="14">
        <f>Data!D5901</f>
        <v>44201</v>
      </c>
      <c r="C5901" s="12">
        <f>IFERROR(VLOOKUP(Data!B5901, Minorista!$A$2:$B$100, 2, FALSE), "")</f>
        <v>1</v>
      </c>
      <c r="D5901" s="12">
        <f t="array" ref="D5901">INDEX(Producto!$A$2:$A$500, MATCH(Data!H5901, Producto!$B$2:$B$500, 0))</f>
        <v>5</v>
      </c>
      <c r="E5901" s="12">
        <f>VLOOKUP(Data!E5901 &amp; Data!F5901 &amp; Data!G5901, Ubicacion!$A$2:$B$1000, 2, FALSE)</f>
        <v>28</v>
      </c>
      <c r="F5901" s="15">
        <f>Data!J5901</f>
        <v>85</v>
      </c>
      <c r="G5901" s="16">
        <f>Data!I5901</f>
        <v>36</v>
      </c>
      <c r="H5901" s="17">
        <f>Data!K5901</f>
        <v>3060</v>
      </c>
      <c r="I5901" s="17">
        <f>Data!L5901</f>
        <v>1132.2</v>
      </c>
      <c r="J5901" s="12" t="str">
        <f>Data!N5901</f>
        <v>Online</v>
      </c>
      <c r="K5901" s="12" t="str">
        <f>Data!O5901</f>
        <v>Transferencia bancaria</v>
      </c>
      <c r="L5901" s="12" t="str">
        <f>Data!P5901</f>
        <v>Nuevo</v>
      </c>
    </row>
    <row r="5902">
      <c r="A5902" s="11">
        <v>5901.0</v>
      </c>
      <c r="B5902" s="14">
        <f>Data!D5902</f>
        <v>44201</v>
      </c>
      <c r="C5902" s="12">
        <f>IFERROR(VLOOKUP(Data!B5902, Minorista!$A$2:$B$100, 2, FALSE), "")</f>
        <v>4</v>
      </c>
      <c r="D5902" s="12">
        <f t="array" ref="D5902">INDEX(Producto!$A$2:$A$500, MATCH(Data!H5902, Producto!$B$2:$B$500, 0))</f>
        <v>6</v>
      </c>
      <c r="E5902" s="12">
        <f>VLOOKUP(Data!E5902 &amp; Data!F5902 &amp; Data!G5902, Ubicacion!$A$2:$B$1000, 2, FALSE)</f>
        <v>28</v>
      </c>
      <c r="F5902" s="15">
        <f>Data!J5902</f>
        <v>143</v>
      </c>
      <c r="G5902" s="16">
        <f>Data!I5902</f>
        <v>34</v>
      </c>
      <c r="H5902" s="17">
        <f>Data!K5902</f>
        <v>4862</v>
      </c>
      <c r="I5902" s="17">
        <f>Data!L5902</f>
        <v>2917.2</v>
      </c>
      <c r="J5902" s="12" t="str">
        <f>Data!N5902</f>
        <v>Online</v>
      </c>
      <c r="K5902" s="12" t="str">
        <f>Data!O5902</f>
        <v>Transferencia bancaria</v>
      </c>
      <c r="L5902" s="12" t="str">
        <f>Data!P5902</f>
        <v>Nuevo</v>
      </c>
    </row>
    <row r="5903">
      <c r="A5903" s="11">
        <v>5902.0</v>
      </c>
      <c r="B5903" s="14">
        <f>Data!D5903</f>
        <v>44231</v>
      </c>
      <c r="C5903" s="12">
        <f>IFERROR(VLOOKUP(Data!B5903, Minorista!$A$2:$B$100, 2, FALSE), "")</f>
        <v>1</v>
      </c>
      <c r="D5903" s="12">
        <f t="array" ref="D5903">INDEX(Producto!$A$2:$A$500, MATCH(Data!H5903, Producto!$B$2:$B$500, 0))</f>
        <v>1</v>
      </c>
      <c r="E5903" s="12">
        <f>VLOOKUP(Data!E5903 &amp; Data!F5903 &amp; Data!G5903, Ubicacion!$A$2:$B$1000, 2, FALSE)</f>
        <v>28</v>
      </c>
      <c r="F5903" s="15">
        <f>Data!J5903</f>
        <v>163</v>
      </c>
      <c r="G5903" s="16">
        <f>Data!I5903</f>
        <v>23</v>
      </c>
      <c r="H5903" s="17">
        <f>Data!K5903</f>
        <v>3749</v>
      </c>
      <c r="I5903" s="17">
        <f>Data!L5903</f>
        <v>1499.6</v>
      </c>
      <c r="J5903" s="12" t="str">
        <f>Data!N5903</f>
        <v>Online</v>
      </c>
      <c r="K5903" s="12" t="str">
        <f>Data!O5903</f>
        <v>Transferencia bancaria</v>
      </c>
      <c r="L5903" s="12" t="str">
        <f>Data!P5903</f>
        <v>Nuevo</v>
      </c>
    </row>
    <row r="5904">
      <c r="A5904" s="11">
        <v>5903.0</v>
      </c>
      <c r="B5904" s="14">
        <f>Data!D5904</f>
        <v>44231</v>
      </c>
      <c r="C5904" s="12">
        <f>IFERROR(VLOOKUP(Data!B5904, Minorista!$A$2:$B$100, 2, FALSE), "")</f>
        <v>1</v>
      </c>
      <c r="D5904" s="12">
        <f t="array" ref="D5904">INDEX(Producto!$A$2:$A$500, MATCH(Data!H5904, Producto!$B$2:$B$500, 0))</f>
        <v>2</v>
      </c>
      <c r="E5904" s="12">
        <f>VLOOKUP(Data!E5904 &amp; Data!F5904 &amp; Data!G5904, Ubicacion!$A$2:$B$1000, 2, FALSE)</f>
        <v>28</v>
      </c>
      <c r="F5904" s="15">
        <f>Data!J5904</f>
        <v>174</v>
      </c>
      <c r="G5904" s="16">
        <f>Data!I5904</f>
        <v>32</v>
      </c>
      <c r="H5904" s="17">
        <f>Data!K5904</f>
        <v>5568</v>
      </c>
      <c r="I5904" s="17">
        <f>Data!L5904</f>
        <v>2338.56</v>
      </c>
      <c r="J5904" s="12" t="str">
        <f>Data!N5904</f>
        <v>Online</v>
      </c>
      <c r="K5904" s="12" t="str">
        <f>Data!O5904</f>
        <v>Transferencia bancaria</v>
      </c>
      <c r="L5904" s="12" t="str">
        <f>Data!P5904</f>
        <v>Recurrente</v>
      </c>
    </row>
    <row r="5905">
      <c r="A5905" s="11">
        <v>5904.0</v>
      </c>
      <c r="B5905" s="14">
        <f>Data!D5905</f>
        <v>44231</v>
      </c>
      <c r="C5905" s="12">
        <f>IFERROR(VLOOKUP(Data!B5905, Minorista!$A$2:$B$100, 2, FALSE), "")</f>
        <v>1</v>
      </c>
      <c r="D5905" s="12">
        <f t="array" ref="D5905">INDEX(Producto!$A$2:$A$500, MATCH(Data!H5905, Producto!$B$2:$B$500, 0))</f>
        <v>3</v>
      </c>
      <c r="E5905" s="12">
        <f>VLOOKUP(Data!E5905 &amp; Data!F5905 &amp; Data!G5905, Ubicacion!$A$2:$B$1000, 2, FALSE)</f>
        <v>28</v>
      </c>
      <c r="F5905" s="15">
        <f>Data!J5905</f>
        <v>128</v>
      </c>
      <c r="G5905" s="16">
        <f>Data!I5905</f>
        <v>34</v>
      </c>
      <c r="H5905" s="17">
        <f>Data!K5905</f>
        <v>4352</v>
      </c>
      <c r="I5905" s="17">
        <f>Data!L5905</f>
        <v>1784.32</v>
      </c>
      <c r="J5905" s="12" t="str">
        <f>Data!N5905</f>
        <v>Online</v>
      </c>
      <c r="K5905" s="12" t="str">
        <f>Data!O5905</f>
        <v>Efectivo</v>
      </c>
      <c r="L5905" s="12" t="str">
        <f>Data!P5905</f>
        <v>Recurrente</v>
      </c>
    </row>
    <row r="5906">
      <c r="A5906" s="11">
        <v>5905.0</v>
      </c>
      <c r="B5906" s="14">
        <f>Data!D5906</f>
        <v>44231</v>
      </c>
      <c r="C5906" s="12">
        <f>IFERROR(VLOOKUP(Data!B5906, Minorista!$A$2:$B$100, 2, FALSE), "")</f>
        <v>1</v>
      </c>
      <c r="D5906" s="12">
        <f t="array" ref="D5906">INDEX(Producto!$A$2:$A$500, MATCH(Data!H5906, Producto!$B$2:$B$500, 0))</f>
        <v>4</v>
      </c>
      <c r="E5906" s="12">
        <f>VLOOKUP(Data!E5906 &amp; Data!F5906 &amp; Data!G5906, Ubicacion!$A$2:$B$1000, 2, FALSE)</f>
        <v>29</v>
      </c>
      <c r="F5906" s="15">
        <f>Data!J5906</f>
        <v>109</v>
      </c>
      <c r="G5906" s="16">
        <f>Data!I5906</f>
        <v>32</v>
      </c>
      <c r="H5906" s="17">
        <f>Data!K5906</f>
        <v>3488</v>
      </c>
      <c r="I5906" s="17">
        <f>Data!L5906</f>
        <v>1883.52</v>
      </c>
      <c r="J5906" s="12" t="str">
        <f>Data!N5906</f>
        <v>Online</v>
      </c>
      <c r="K5906" s="12" t="str">
        <f>Data!O5906</f>
        <v>Efectivo</v>
      </c>
      <c r="L5906" s="12" t="str">
        <f>Data!P5906</f>
        <v>Recurrente</v>
      </c>
    </row>
    <row r="5907">
      <c r="A5907" s="11">
        <v>5906.0</v>
      </c>
      <c r="B5907" s="14">
        <f>Data!D5907</f>
        <v>44231</v>
      </c>
      <c r="C5907" s="12">
        <f>IFERROR(VLOOKUP(Data!B5907, Minorista!$A$2:$B$100, 2, FALSE), "")</f>
        <v>1</v>
      </c>
      <c r="D5907" s="12">
        <f t="array" ref="D5907">INDEX(Producto!$A$2:$A$500, MATCH(Data!H5907, Producto!$B$2:$B$500, 0))</f>
        <v>5</v>
      </c>
      <c r="E5907" s="12">
        <f>VLOOKUP(Data!E5907 &amp; Data!F5907 &amp; Data!G5907, Ubicacion!$A$2:$B$1000, 2, FALSE)</f>
        <v>29</v>
      </c>
      <c r="F5907" s="15">
        <f>Data!J5907</f>
        <v>70</v>
      </c>
      <c r="G5907" s="16">
        <f>Data!I5907</f>
        <v>39</v>
      </c>
      <c r="H5907" s="17">
        <f>Data!K5907</f>
        <v>2730</v>
      </c>
      <c r="I5907" s="17">
        <f>Data!L5907</f>
        <v>955.5</v>
      </c>
      <c r="J5907" s="12" t="str">
        <f>Data!N5907</f>
        <v>Online</v>
      </c>
      <c r="K5907" s="12" t="str">
        <f>Data!O5907</f>
        <v>Efectivo</v>
      </c>
      <c r="L5907" s="12" t="str">
        <f>Data!P5907</f>
        <v>Recurrente</v>
      </c>
    </row>
    <row r="5908">
      <c r="A5908" s="11">
        <v>5907.0</v>
      </c>
      <c r="B5908" s="14">
        <f>Data!D5908</f>
        <v>44231</v>
      </c>
      <c r="C5908" s="12">
        <f>IFERROR(VLOOKUP(Data!B5908, Minorista!$A$2:$B$100, 2, FALSE), "")</f>
        <v>1</v>
      </c>
      <c r="D5908" s="12">
        <f t="array" ref="D5908">INDEX(Producto!$A$2:$A$500, MATCH(Data!H5908, Producto!$B$2:$B$500, 0))</f>
        <v>6</v>
      </c>
      <c r="E5908" s="12">
        <f>VLOOKUP(Data!E5908 &amp; Data!F5908 &amp; Data!G5908, Ubicacion!$A$2:$B$1000, 2, FALSE)</f>
        <v>29</v>
      </c>
      <c r="F5908" s="15">
        <f>Data!J5908</f>
        <v>131</v>
      </c>
      <c r="G5908" s="16">
        <f>Data!I5908</f>
        <v>34</v>
      </c>
      <c r="H5908" s="17">
        <f>Data!K5908</f>
        <v>4454</v>
      </c>
      <c r="I5908" s="17">
        <f>Data!L5908</f>
        <v>2449.7</v>
      </c>
      <c r="J5908" s="12" t="str">
        <f>Data!N5908</f>
        <v>Online</v>
      </c>
      <c r="K5908" s="12" t="str">
        <f>Data!O5908</f>
        <v>Tarjeta</v>
      </c>
      <c r="L5908" s="12" t="str">
        <f>Data!P5908</f>
        <v>Nuevo</v>
      </c>
    </row>
    <row r="5909">
      <c r="A5909" s="11">
        <v>5908.0</v>
      </c>
      <c r="B5909" s="14">
        <f>Data!D5909</f>
        <v>44261</v>
      </c>
      <c r="C5909" s="12">
        <f>IFERROR(VLOOKUP(Data!B5909, Minorista!$A$2:$B$100, 2, FALSE), "")</f>
        <v>1</v>
      </c>
      <c r="D5909" s="12">
        <f t="array" ref="D5909">INDEX(Producto!$A$2:$A$500, MATCH(Data!H5909, Producto!$B$2:$B$500, 0))</f>
        <v>1</v>
      </c>
      <c r="E5909" s="12">
        <f>VLOOKUP(Data!E5909 &amp; Data!F5909 &amp; Data!G5909, Ubicacion!$A$2:$B$1000, 2, FALSE)</f>
        <v>29</v>
      </c>
      <c r="F5909" s="15">
        <f>Data!J5909</f>
        <v>156</v>
      </c>
      <c r="G5909" s="16">
        <f>Data!I5909</f>
        <v>28</v>
      </c>
      <c r="H5909" s="17">
        <f>Data!K5909</f>
        <v>4368</v>
      </c>
      <c r="I5909" s="17">
        <f>Data!L5909</f>
        <v>1965.6</v>
      </c>
      <c r="J5909" s="12" t="str">
        <f>Data!N5909</f>
        <v>Online</v>
      </c>
      <c r="K5909" s="12" t="str">
        <f>Data!O5909</f>
        <v>Efectivo</v>
      </c>
      <c r="L5909" s="12" t="str">
        <f>Data!P5909</f>
        <v>Nuevo</v>
      </c>
    </row>
    <row r="5910">
      <c r="A5910" s="11">
        <v>5909.0</v>
      </c>
      <c r="B5910" s="14">
        <f>Data!D5910</f>
        <v>44261</v>
      </c>
      <c r="C5910" s="12">
        <f>IFERROR(VLOOKUP(Data!B5910, Minorista!$A$2:$B$100, 2, FALSE), "")</f>
        <v>1</v>
      </c>
      <c r="D5910" s="12">
        <f t="array" ref="D5910">INDEX(Producto!$A$2:$A$500, MATCH(Data!H5910, Producto!$B$2:$B$500, 0))</f>
        <v>2</v>
      </c>
      <c r="E5910" s="12">
        <f>VLOOKUP(Data!E5910 &amp; Data!F5910 &amp; Data!G5910, Ubicacion!$A$2:$B$1000, 2, FALSE)</f>
        <v>29</v>
      </c>
      <c r="F5910" s="15">
        <f>Data!J5910</f>
        <v>169</v>
      </c>
      <c r="G5910" s="16">
        <f>Data!I5910</f>
        <v>36</v>
      </c>
      <c r="H5910" s="17">
        <f>Data!K5910</f>
        <v>6084</v>
      </c>
      <c r="I5910" s="17">
        <f>Data!L5910</f>
        <v>2798.64</v>
      </c>
      <c r="J5910" s="12" t="str">
        <f>Data!N5910</f>
        <v>Online</v>
      </c>
      <c r="K5910" s="12" t="str">
        <f>Data!O5910</f>
        <v>Efectivo</v>
      </c>
      <c r="L5910" s="12" t="str">
        <f>Data!P5910</f>
        <v>Recurrente</v>
      </c>
    </row>
    <row r="5911">
      <c r="A5911" s="11">
        <v>5910.0</v>
      </c>
      <c r="B5911" s="14">
        <f>Data!D5911</f>
        <v>44261</v>
      </c>
      <c r="C5911" s="12">
        <f>IFERROR(VLOOKUP(Data!B5911, Minorista!$A$2:$B$100, 2, FALSE), "")</f>
        <v>1</v>
      </c>
      <c r="D5911" s="12">
        <f t="array" ref="D5911">INDEX(Producto!$A$2:$A$500, MATCH(Data!H5911, Producto!$B$2:$B$500, 0))</f>
        <v>3</v>
      </c>
      <c r="E5911" s="12">
        <f>VLOOKUP(Data!E5911 &amp; Data!F5911 &amp; Data!G5911, Ubicacion!$A$2:$B$1000, 2, FALSE)</f>
        <v>29</v>
      </c>
      <c r="F5911" s="15">
        <f>Data!J5911</f>
        <v>113</v>
      </c>
      <c r="G5911" s="16">
        <f>Data!I5911</f>
        <v>28</v>
      </c>
      <c r="H5911" s="17">
        <f>Data!K5911</f>
        <v>3164</v>
      </c>
      <c r="I5911" s="17">
        <f>Data!L5911</f>
        <v>1550.36</v>
      </c>
      <c r="J5911" s="12" t="str">
        <f>Data!N5911</f>
        <v>Online</v>
      </c>
      <c r="K5911" s="12" t="str">
        <f>Data!O5911</f>
        <v>Tarjeta</v>
      </c>
      <c r="L5911" s="12" t="str">
        <f>Data!P5911</f>
        <v>Recurrente</v>
      </c>
    </row>
    <row r="5912">
      <c r="A5912" s="11">
        <v>5911.0</v>
      </c>
      <c r="B5912" s="14">
        <f>Data!D5912</f>
        <v>44261</v>
      </c>
      <c r="C5912" s="12">
        <f>IFERROR(VLOOKUP(Data!B5912, Minorista!$A$2:$B$100, 2, FALSE), "")</f>
        <v>1</v>
      </c>
      <c r="D5912" s="12">
        <f t="array" ref="D5912">INDEX(Producto!$A$2:$A$500, MATCH(Data!H5912, Producto!$B$2:$B$500, 0))</f>
        <v>4</v>
      </c>
      <c r="E5912" s="12">
        <f>VLOOKUP(Data!E5912 &amp; Data!F5912 &amp; Data!G5912, Ubicacion!$A$2:$B$1000, 2, FALSE)</f>
        <v>29</v>
      </c>
      <c r="F5912" s="15">
        <f>Data!J5912</f>
        <v>105</v>
      </c>
      <c r="G5912" s="16">
        <f>Data!I5912</f>
        <v>33</v>
      </c>
      <c r="H5912" s="17">
        <f>Data!K5912</f>
        <v>3465</v>
      </c>
      <c r="I5912" s="17">
        <f>Data!L5912</f>
        <v>2009.7</v>
      </c>
      <c r="J5912" s="12" t="str">
        <f>Data!N5912</f>
        <v>Online</v>
      </c>
      <c r="K5912" s="12" t="str">
        <f>Data!O5912</f>
        <v>Efectivo</v>
      </c>
      <c r="L5912" s="12" t="str">
        <f>Data!P5912</f>
        <v>Nuevo</v>
      </c>
    </row>
    <row r="5913">
      <c r="A5913" s="11">
        <v>5912.0</v>
      </c>
      <c r="B5913" s="14">
        <f>Data!D5913</f>
        <v>44261</v>
      </c>
      <c r="C5913" s="12">
        <f>IFERROR(VLOOKUP(Data!B5913, Minorista!$A$2:$B$100, 2, FALSE), "")</f>
        <v>4</v>
      </c>
      <c r="D5913" s="12">
        <f t="array" ref="D5913">INDEX(Producto!$A$2:$A$500, MATCH(Data!H5913, Producto!$B$2:$B$500, 0))</f>
        <v>5</v>
      </c>
      <c r="E5913" s="12">
        <f>VLOOKUP(Data!E5913 &amp; Data!F5913 &amp; Data!G5913, Ubicacion!$A$2:$B$1000, 2, FALSE)</f>
        <v>29</v>
      </c>
      <c r="F5913" s="15">
        <f>Data!J5913</f>
        <v>75</v>
      </c>
      <c r="G5913" s="16">
        <f>Data!I5913</f>
        <v>37</v>
      </c>
      <c r="H5913" s="17">
        <f>Data!K5913</f>
        <v>2775</v>
      </c>
      <c r="I5913" s="17">
        <f>Data!L5913</f>
        <v>1248.75</v>
      </c>
      <c r="J5913" s="12" t="str">
        <f>Data!N5913</f>
        <v>Online</v>
      </c>
      <c r="K5913" s="12" t="str">
        <f>Data!O5913</f>
        <v>Efectivo</v>
      </c>
      <c r="L5913" s="12" t="str">
        <f>Data!P5913</f>
        <v>Nuevo</v>
      </c>
    </row>
    <row r="5914">
      <c r="A5914" s="11">
        <v>5913.0</v>
      </c>
      <c r="B5914" s="14">
        <f>Data!D5914</f>
        <v>44261</v>
      </c>
      <c r="C5914" s="12">
        <f>IFERROR(VLOOKUP(Data!B5914, Minorista!$A$2:$B$100, 2, FALSE), "")</f>
        <v>4</v>
      </c>
      <c r="D5914" s="12">
        <f t="array" ref="D5914">INDEX(Producto!$A$2:$A$500, MATCH(Data!H5914, Producto!$B$2:$B$500, 0))</f>
        <v>6</v>
      </c>
      <c r="E5914" s="12">
        <f>VLOOKUP(Data!E5914 &amp; Data!F5914 &amp; Data!G5914, Ubicacion!$A$2:$B$1000, 2, FALSE)</f>
        <v>29</v>
      </c>
      <c r="F5914" s="15">
        <f>Data!J5914</f>
        <v>116</v>
      </c>
      <c r="G5914" s="16">
        <f>Data!I5914</f>
        <v>33</v>
      </c>
      <c r="H5914" s="17">
        <f>Data!K5914</f>
        <v>3828</v>
      </c>
      <c r="I5914" s="17">
        <f>Data!L5914</f>
        <v>2488.2</v>
      </c>
      <c r="J5914" s="12" t="str">
        <f>Data!N5914</f>
        <v>Online</v>
      </c>
      <c r="K5914" s="12" t="str">
        <f>Data!O5914</f>
        <v>Tarjeta</v>
      </c>
      <c r="L5914" s="12" t="str">
        <f>Data!P5914</f>
        <v>Nuevo</v>
      </c>
    </row>
    <row r="5915">
      <c r="A5915" s="11">
        <v>5914.0</v>
      </c>
      <c r="B5915" s="14">
        <f>Data!D5915</f>
        <v>44291</v>
      </c>
      <c r="C5915" s="12">
        <f>IFERROR(VLOOKUP(Data!B5915, Minorista!$A$2:$B$100, 2, FALSE), "")</f>
        <v>4</v>
      </c>
      <c r="D5915" s="12">
        <f t="array" ref="D5915">INDEX(Producto!$A$2:$A$500, MATCH(Data!H5915, Producto!$B$2:$B$500, 0))</f>
        <v>1</v>
      </c>
      <c r="E5915" s="12">
        <f>VLOOKUP(Data!E5915 &amp; Data!F5915 &amp; Data!G5915, Ubicacion!$A$2:$B$1000, 2, FALSE)</f>
        <v>29</v>
      </c>
      <c r="F5915" s="15">
        <f>Data!J5915</f>
        <v>195</v>
      </c>
      <c r="G5915" s="16">
        <f>Data!I5915</f>
        <v>19</v>
      </c>
      <c r="H5915" s="17">
        <f>Data!K5915</f>
        <v>3705</v>
      </c>
      <c r="I5915" s="17">
        <f>Data!L5915</f>
        <v>1741.35</v>
      </c>
      <c r="J5915" s="12" t="str">
        <f>Data!N5915</f>
        <v>Online</v>
      </c>
      <c r="K5915" s="12" t="str">
        <f>Data!O5915</f>
        <v>Transferencia bancaria</v>
      </c>
      <c r="L5915" s="12" t="str">
        <f>Data!P5915</f>
        <v>Nuevo</v>
      </c>
    </row>
    <row r="5916">
      <c r="A5916" s="11">
        <v>5915.0</v>
      </c>
      <c r="B5916" s="14">
        <f>Data!D5916</f>
        <v>44291</v>
      </c>
      <c r="C5916" s="12">
        <f>IFERROR(VLOOKUP(Data!B5916, Minorista!$A$2:$B$100, 2, FALSE), "")</f>
        <v>4</v>
      </c>
      <c r="D5916" s="12">
        <f t="array" ref="D5916">INDEX(Producto!$A$2:$A$500, MATCH(Data!H5916, Producto!$B$2:$B$500, 0))</f>
        <v>2</v>
      </c>
      <c r="E5916" s="12">
        <f>VLOOKUP(Data!E5916 &amp; Data!F5916 &amp; Data!G5916, Ubicacion!$A$2:$B$1000, 2, FALSE)</f>
        <v>29</v>
      </c>
      <c r="F5916" s="15">
        <f>Data!J5916</f>
        <v>195</v>
      </c>
      <c r="G5916" s="16">
        <f>Data!I5916</f>
        <v>29</v>
      </c>
      <c r="H5916" s="17">
        <f>Data!K5916</f>
        <v>5655</v>
      </c>
      <c r="I5916" s="17">
        <f>Data!L5916</f>
        <v>2714.4</v>
      </c>
      <c r="J5916" s="12" t="str">
        <f>Data!N5916</f>
        <v>Online</v>
      </c>
      <c r="K5916" s="12" t="str">
        <f>Data!O5916</f>
        <v>Efectivo</v>
      </c>
      <c r="L5916" s="12" t="str">
        <f>Data!P5916</f>
        <v>Recurrente</v>
      </c>
    </row>
    <row r="5917">
      <c r="A5917" s="11">
        <v>5916.0</v>
      </c>
      <c r="B5917" s="14">
        <f>Data!D5917</f>
        <v>44291</v>
      </c>
      <c r="C5917" s="12">
        <f>IFERROR(VLOOKUP(Data!B5917, Minorista!$A$2:$B$100, 2, FALSE), "")</f>
        <v>4</v>
      </c>
      <c r="D5917" s="12">
        <f t="array" ref="D5917">INDEX(Producto!$A$2:$A$500, MATCH(Data!H5917, Producto!$B$2:$B$500, 0))</f>
        <v>3</v>
      </c>
      <c r="E5917" s="12">
        <f>VLOOKUP(Data!E5917 &amp; Data!F5917 &amp; Data!G5917, Ubicacion!$A$2:$B$1000, 2, FALSE)</f>
        <v>29</v>
      </c>
      <c r="F5917" s="15">
        <f>Data!J5917</f>
        <v>138</v>
      </c>
      <c r="G5917" s="16">
        <f>Data!I5917</f>
        <v>24</v>
      </c>
      <c r="H5917" s="17">
        <f>Data!K5917</f>
        <v>3312</v>
      </c>
      <c r="I5917" s="17">
        <f>Data!L5917</f>
        <v>1556.64</v>
      </c>
      <c r="J5917" s="12" t="str">
        <f>Data!N5917</f>
        <v>Online</v>
      </c>
      <c r="K5917" s="12" t="str">
        <f>Data!O5917</f>
        <v>Tarjeta</v>
      </c>
      <c r="L5917" s="12" t="str">
        <f>Data!P5917</f>
        <v>Nuevo</v>
      </c>
    </row>
    <row r="5918">
      <c r="A5918" s="11">
        <v>5917.0</v>
      </c>
      <c r="B5918" s="14">
        <f>Data!D5918</f>
        <v>44291</v>
      </c>
      <c r="C5918" s="12">
        <f>IFERROR(VLOOKUP(Data!B5918, Minorista!$A$2:$B$100, 2, FALSE), "")</f>
        <v>4</v>
      </c>
      <c r="D5918" s="12">
        <f t="array" ref="D5918">INDEX(Producto!$A$2:$A$500, MATCH(Data!H5918, Producto!$B$2:$B$500, 0))</f>
        <v>4</v>
      </c>
      <c r="E5918" s="12">
        <f>VLOOKUP(Data!E5918 &amp; Data!F5918 &amp; Data!G5918, Ubicacion!$A$2:$B$1000, 2, FALSE)</f>
        <v>29</v>
      </c>
      <c r="F5918" s="15">
        <f>Data!J5918</f>
        <v>113</v>
      </c>
      <c r="G5918" s="16">
        <f>Data!I5918</f>
        <v>29</v>
      </c>
      <c r="H5918" s="17">
        <f>Data!K5918</f>
        <v>3277</v>
      </c>
      <c r="I5918" s="17">
        <f>Data!L5918</f>
        <v>1802.35</v>
      </c>
      <c r="J5918" s="12" t="str">
        <f>Data!N5918</f>
        <v>Online</v>
      </c>
      <c r="K5918" s="12" t="str">
        <f>Data!O5918</f>
        <v>Transferencia bancaria</v>
      </c>
      <c r="L5918" s="12" t="str">
        <f>Data!P5918</f>
        <v>Nuevo</v>
      </c>
    </row>
    <row r="5919">
      <c r="A5919" s="11">
        <v>5918.0</v>
      </c>
      <c r="B5919" s="14">
        <f>Data!D5919</f>
        <v>44291</v>
      </c>
      <c r="C5919" s="12">
        <f>IFERROR(VLOOKUP(Data!B5919, Minorista!$A$2:$B$100, 2, FALSE), "")</f>
        <v>4</v>
      </c>
      <c r="D5919" s="12">
        <f t="array" ref="D5919">INDEX(Producto!$A$2:$A$500, MATCH(Data!H5919, Producto!$B$2:$B$500, 0))</f>
        <v>5</v>
      </c>
      <c r="E5919" s="12">
        <f>VLOOKUP(Data!E5919 &amp; Data!F5919 &amp; Data!G5919, Ubicacion!$A$2:$B$1000, 2, FALSE)</f>
        <v>29</v>
      </c>
      <c r="F5919" s="15">
        <f>Data!J5919</f>
        <v>72</v>
      </c>
      <c r="G5919" s="16">
        <f>Data!I5919</f>
        <v>34</v>
      </c>
      <c r="H5919" s="17">
        <f>Data!K5919</f>
        <v>2448</v>
      </c>
      <c r="I5919" s="17">
        <f>Data!L5919</f>
        <v>1052.64</v>
      </c>
      <c r="J5919" s="12" t="str">
        <f>Data!N5919</f>
        <v>Online</v>
      </c>
      <c r="K5919" s="12" t="str">
        <f>Data!O5919</f>
        <v>Tarjeta</v>
      </c>
      <c r="L5919" s="12" t="str">
        <f>Data!P5919</f>
        <v>Recurrente</v>
      </c>
    </row>
    <row r="5920">
      <c r="A5920" s="11">
        <v>5919.0</v>
      </c>
      <c r="B5920" s="14">
        <f>Data!D5920</f>
        <v>44291</v>
      </c>
      <c r="C5920" s="12">
        <f>IFERROR(VLOOKUP(Data!B5920, Minorista!$A$2:$B$100, 2, FALSE), "")</f>
        <v>4</v>
      </c>
      <c r="D5920" s="12">
        <f t="array" ref="D5920">INDEX(Producto!$A$2:$A$500, MATCH(Data!H5920, Producto!$B$2:$B$500, 0))</f>
        <v>6</v>
      </c>
      <c r="E5920" s="12">
        <f>VLOOKUP(Data!E5920 &amp; Data!F5920 &amp; Data!G5920, Ubicacion!$A$2:$B$1000, 2, FALSE)</f>
        <v>29</v>
      </c>
      <c r="F5920" s="15">
        <f>Data!J5920</f>
        <v>138</v>
      </c>
      <c r="G5920" s="16">
        <f>Data!I5920</f>
        <v>28</v>
      </c>
      <c r="H5920" s="17">
        <f>Data!K5920</f>
        <v>3864</v>
      </c>
      <c r="I5920" s="17">
        <f>Data!L5920</f>
        <v>2357.04</v>
      </c>
      <c r="J5920" s="12" t="str">
        <f>Data!N5920</f>
        <v>Online</v>
      </c>
      <c r="K5920" s="12" t="str">
        <f>Data!O5920</f>
        <v>Transferencia bancaria</v>
      </c>
      <c r="L5920" s="12" t="str">
        <f>Data!P5920</f>
        <v>Recurrente</v>
      </c>
    </row>
    <row r="5921">
      <c r="A5921" s="11">
        <v>5920.0</v>
      </c>
      <c r="B5921" s="14">
        <f>Data!D5921</f>
        <v>44321</v>
      </c>
      <c r="C5921" s="12">
        <f>IFERROR(VLOOKUP(Data!B5921, Minorista!$A$2:$B$100, 2, FALSE), "")</f>
        <v>4</v>
      </c>
      <c r="D5921" s="12">
        <f t="array" ref="D5921">INDEX(Producto!$A$2:$A$500, MATCH(Data!H5921, Producto!$B$2:$B$500, 0))</f>
        <v>1</v>
      </c>
      <c r="E5921" s="12">
        <f>VLOOKUP(Data!E5921 &amp; Data!F5921 &amp; Data!G5921, Ubicacion!$A$2:$B$1000, 2, FALSE)</f>
        <v>29</v>
      </c>
      <c r="F5921" s="15">
        <f>Data!J5921</f>
        <v>203</v>
      </c>
      <c r="G5921" s="16">
        <f>Data!I5921</f>
        <v>18</v>
      </c>
      <c r="H5921" s="17">
        <f>Data!K5921</f>
        <v>3654</v>
      </c>
      <c r="I5921" s="17">
        <f>Data!L5921</f>
        <v>1827</v>
      </c>
      <c r="J5921" s="12" t="str">
        <f>Data!N5921</f>
        <v>Online</v>
      </c>
      <c r="K5921" s="12" t="str">
        <f>Data!O5921</f>
        <v>Tarjeta</v>
      </c>
      <c r="L5921" s="12" t="str">
        <f>Data!P5921</f>
        <v>Nuevo</v>
      </c>
    </row>
    <row r="5922">
      <c r="A5922" s="11">
        <v>5921.0</v>
      </c>
      <c r="B5922" s="14">
        <f>Data!D5922</f>
        <v>44321</v>
      </c>
      <c r="C5922" s="12">
        <f>IFERROR(VLOOKUP(Data!B5922, Minorista!$A$2:$B$100, 2, FALSE), "")</f>
        <v>4</v>
      </c>
      <c r="D5922" s="12">
        <f t="array" ref="D5922">INDEX(Producto!$A$2:$A$500, MATCH(Data!H5922, Producto!$B$2:$B$500, 0))</f>
        <v>2</v>
      </c>
      <c r="E5922" s="12">
        <f>VLOOKUP(Data!E5922 &amp; Data!F5922 &amp; Data!G5922, Ubicacion!$A$2:$B$1000, 2, FALSE)</f>
        <v>29</v>
      </c>
      <c r="F5922" s="15">
        <f>Data!J5922</f>
        <v>196</v>
      </c>
      <c r="G5922" s="16">
        <f>Data!I5922</f>
        <v>28</v>
      </c>
      <c r="H5922" s="17">
        <f>Data!K5922</f>
        <v>5488</v>
      </c>
      <c r="I5922" s="17">
        <f>Data!L5922</f>
        <v>2634.24</v>
      </c>
      <c r="J5922" s="12" t="str">
        <f>Data!N5922</f>
        <v>Online</v>
      </c>
      <c r="K5922" s="12" t="str">
        <f>Data!O5922</f>
        <v>Transferencia bancaria</v>
      </c>
      <c r="L5922" s="12" t="str">
        <f>Data!P5922</f>
        <v>Nuevo</v>
      </c>
    </row>
    <row r="5923">
      <c r="A5923" s="11">
        <v>5922.0</v>
      </c>
      <c r="B5923" s="14">
        <f>Data!D5923</f>
        <v>44321</v>
      </c>
      <c r="C5923" s="12">
        <f>IFERROR(VLOOKUP(Data!B5923, Minorista!$A$2:$B$100, 2, FALSE), "")</f>
        <v>4</v>
      </c>
      <c r="D5923" s="12">
        <f t="array" ref="D5923">INDEX(Producto!$A$2:$A$500, MATCH(Data!H5923, Producto!$B$2:$B$500, 0))</f>
        <v>3</v>
      </c>
      <c r="E5923" s="12">
        <f>VLOOKUP(Data!E5923 &amp; Data!F5923 &amp; Data!G5923, Ubicacion!$A$2:$B$1000, 2, FALSE)</f>
        <v>29</v>
      </c>
      <c r="F5923" s="15">
        <f>Data!J5923</f>
        <v>167</v>
      </c>
      <c r="G5923" s="16">
        <f>Data!I5923</f>
        <v>23</v>
      </c>
      <c r="H5923" s="17">
        <f>Data!K5923</f>
        <v>3841</v>
      </c>
      <c r="I5923" s="17">
        <f>Data!L5923</f>
        <v>1805.27</v>
      </c>
      <c r="J5923" s="12" t="str">
        <f>Data!N5923</f>
        <v>Online</v>
      </c>
      <c r="K5923" s="12" t="str">
        <f>Data!O5923</f>
        <v>Efectivo</v>
      </c>
      <c r="L5923" s="12" t="str">
        <f>Data!P5923</f>
        <v>Nuevo</v>
      </c>
    </row>
    <row r="5924">
      <c r="A5924" s="11">
        <v>5923.0</v>
      </c>
      <c r="B5924" s="14">
        <f>Data!D5924</f>
        <v>44321</v>
      </c>
      <c r="C5924" s="12">
        <f>IFERROR(VLOOKUP(Data!B5924, Minorista!$A$2:$B$100, 2, FALSE), "")</f>
        <v>4</v>
      </c>
      <c r="D5924" s="12">
        <f t="array" ref="D5924">INDEX(Producto!$A$2:$A$500, MATCH(Data!H5924, Producto!$B$2:$B$500, 0))</f>
        <v>4</v>
      </c>
      <c r="E5924" s="12">
        <f>VLOOKUP(Data!E5924 &amp; Data!F5924 &amp; Data!G5924, Ubicacion!$A$2:$B$1000, 2, FALSE)</f>
        <v>29</v>
      </c>
      <c r="F5924" s="15">
        <f>Data!J5924</f>
        <v>130</v>
      </c>
      <c r="G5924" s="16">
        <f>Data!I5924</f>
        <v>33</v>
      </c>
      <c r="H5924" s="17">
        <f>Data!K5924</f>
        <v>4290</v>
      </c>
      <c r="I5924" s="17">
        <f>Data!L5924</f>
        <v>2359.5</v>
      </c>
      <c r="J5924" s="12" t="str">
        <f>Data!N5924</f>
        <v>Online</v>
      </c>
      <c r="K5924" s="12" t="str">
        <f>Data!O5924</f>
        <v>Transferencia bancaria</v>
      </c>
      <c r="L5924" s="12" t="str">
        <f>Data!P5924</f>
        <v>Recurrente</v>
      </c>
    </row>
    <row r="5925">
      <c r="A5925" s="11">
        <v>5924.0</v>
      </c>
      <c r="B5925" s="14">
        <f>Data!D5925</f>
        <v>44321</v>
      </c>
      <c r="C5925" s="12">
        <f>IFERROR(VLOOKUP(Data!B5925, Minorista!$A$2:$B$100, 2, FALSE), "")</f>
        <v>4</v>
      </c>
      <c r="D5925" s="12">
        <f t="array" ref="D5925">INDEX(Producto!$A$2:$A$500, MATCH(Data!H5925, Producto!$B$2:$B$500, 0))</f>
        <v>5</v>
      </c>
      <c r="E5925" s="12">
        <f>VLOOKUP(Data!E5925 &amp; Data!F5925 &amp; Data!G5925, Ubicacion!$A$2:$B$1000, 2, FALSE)</f>
        <v>29</v>
      </c>
      <c r="F5925" s="15">
        <f>Data!J5925</f>
        <v>120</v>
      </c>
      <c r="G5925" s="16">
        <f>Data!I5925</f>
        <v>47</v>
      </c>
      <c r="H5925" s="17">
        <f>Data!K5925</f>
        <v>5640</v>
      </c>
      <c r="I5925" s="17">
        <f>Data!L5925</f>
        <v>2256</v>
      </c>
      <c r="J5925" s="12" t="str">
        <f>Data!N5925</f>
        <v>Online</v>
      </c>
      <c r="K5925" s="12" t="str">
        <f>Data!O5925</f>
        <v>Efectivo</v>
      </c>
      <c r="L5925" s="12" t="str">
        <f>Data!P5925</f>
        <v>Nuevo</v>
      </c>
    </row>
    <row r="5926">
      <c r="A5926" s="11">
        <v>5925.0</v>
      </c>
      <c r="B5926" s="14">
        <f>Data!D5926</f>
        <v>44321</v>
      </c>
      <c r="C5926" s="12">
        <f>IFERROR(VLOOKUP(Data!B5926, Minorista!$A$2:$B$100, 2, FALSE), "")</f>
        <v>4</v>
      </c>
      <c r="D5926" s="12">
        <f t="array" ref="D5926">INDEX(Producto!$A$2:$A$500, MATCH(Data!H5926, Producto!$B$2:$B$500, 0))</f>
        <v>6</v>
      </c>
      <c r="E5926" s="12">
        <f>VLOOKUP(Data!E5926 &amp; Data!F5926 &amp; Data!G5926, Ubicacion!$A$2:$B$1000, 2, FALSE)</f>
        <v>29</v>
      </c>
      <c r="F5926" s="15">
        <f>Data!J5926</f>
        <v>218</v>
      </c>
      <c r="G5926" s="16">
        <f>Data!I5926</f>
        <v>42</v>
      </c>
      <c r="H5926" s="17">
        <f>Data!K5926</f>
        <v>9156</v>
      </c>
      <c r="I5926" s="17">
        <f>Data!L5926</f>
        <v>5768.28</v>
      </c>
      <c r="J5926" s="12" t="str">
        <f>Data!N5926</f>
        <v>Online</v>
      </c>
      <c r="K5926" s="12" t="str">
        <f>Data!O5926</f>
        <v>Tarjeta</v>
      </c>
      <c r="L5926" s="12" t="str">
        <f>Data!P5926</f>
        <v>Nuevo</v>
      </c>
    </row>
    <row r="5927">
      <c r="A5927" s="11">
        <v>5926.0</v>
      </c>
      <c r="B5927" s="14">
        <f>Data!D5927</f>
        <v>44351</v>
      </c>
      <c r="C5927" s="12">
        <f>IFERROR(VLOOKUP(Data!B5927, Minorista!$A$2:$B$100, 2, FALSE), "")</f>
        <v>4</v>
      </c>
      <c r="D5927" s="12">
        <f t="array" ref="D5927">INDEX(Producto!$A$2:$A$500, MATCH(Data!H5927, Producto!$B$2:$B$500, 0))</f>
        <v>1</v>
      </c>
      <c r="E5927" s="12">
        <f>VLOOKUP(Data!E5927 &amp; Data!F5927 &amp; Data!G5927, Ubicacion!$A$2:$B$1000, 2, FALSE)</f>
        <v>29</v>
      </c>
      <c r="F5927" s="15">
        <f>Data!J5927</f>
        <v>195</v>
      </c>
      <c r="G5927" s="16">
        <f>Data!I5927</f>
        <v>42</v>
      </c>
      <c r="H5927" s="17">
        <f>Data!K5927</f>
        <v>8190</v>
      </c>
      <c r="I5927" s="17">
        <f>Data!L5927</f>
        <v>4013.1</v>
      </c>
      <c r="J5927" s="12" t="str">
        <f>Data!N5927</f>
        <v>Online</v>
      </c>
      <c r="K5927" s="12" t="str">
        <f>Data!O5927</f>
        <v>Efectivo</v>
      </c>
      <c r="L5927" s="12" t="str">
        <f>Data!P5927</f>
        <v>Recurrente</v>
      </c>
    </row>
    <row r="5928">
      <c r="A5928" s="11">
        <v>5927.0</v>
      </c>
      <c r="B5928" s="14">
        <f>Data!D5928</f>
        <v>44351</v>
      </c>
      <c r="C5928" s="12">
        <f>IFERROR(VLOOKUP(Data!B5928, Minorista!$A$2:$B$100, 2, FALSE), "")</f>
        <v>4</v>
      </c>
      <c r="D5928" s="12">
        <f t="array" ref="D5928">INDEX(Producto!$A$2:$A$500, MATCH(Data!H5928, Producto!$B$2:$B$500, 0))</f>
        <v>2</v>
      </c>
      <c r="E5928" s="12">
        <f>VLOOKUP(Data!E5928 &amp; Data!F5928 &amp; Data!G5928, Ubicacion!$A$2:$B$1000, 2, FALSE)</f>
        <v>29</v>
      </c>
      <c r="F5928" s="15">
        <f>Data!J5928</f>
        <v>188</v>
      </c>
      <c r="G5928" s="16">
        <f>Data!I5928</f>
        <v>46</v>
      </c>
      <c r="H5928" s="17">
        <f>Data!K5928</f>
        <v>8648</v>
      </c>
      <c r="I5928" s="17">
        <f>Data!L5928</f>
        <v>4151.04</v>
      </c>
      <c r="J5928" s="12" t="str">
        <f>Data!N5928</f>
        <v>Online</v>
      </c>
      <c r="K5928" s="12" t="str">
        <f>Data!O5928</f>
        <v>Transferencia bancaria</v>
      </c>
      <c r="L5928" s="12" t="str">
        <f>Data!P5928</f>
        <v>Recurrente</v>
      </c>
    </row>
    <row r="5929">
      <c r="A5929" s="11">
        <v>5928.0</v>
      </c>
      <c r="B5929" s="14">
        <f>Data!D5929</f>
        <v>44351</v>
      </c>
      <c r="C5929" s="12">
        <f>IFERROR(VLOOKUP(Data!B5929, Minorista!$A$2:$B$100, 2, FALSE), "")</f>
        <v>4</v>
      </c>
      <c r="D5929" s="12">
        <f t="array" ref="D5929">INDEX(Producto!$A$2:$A$500, MATCH(Data!H5929, Producto!$B$2:$B$500, 0))</f>
        <v>3</v>
      </c>
      <c r="E5929" s="12">
        <f>VLOOKUP(Data!E5929 &amp; Data!F5929 &amp; Data!G5929, Ubicacion!$A$2:$B$1000, 2, FALSE)</f>
        <v>29</v>
      </c>
      <c r="F5929" s="15">
        <f>Data!J5929</f>
        <v>174</v>
      </c>
      <c r="G5929" s="16">
        <f>Data!I5929</f>
        <v>47</v>
      </c>
      <c r="H5929" s="17">
        <f>Data!K5929</f>
        <v>8178</v>
      </c>
      <c r="I5929" s="17">
        <f>Data!L5929</f>
        <v>3925.44</v>
      </c>
      <c r="J5929" s="12" t="str">
        <f>Data!N5929</f>
        <v>Online</v>
      </c>
      <c r="K5929" s="12" t="str">
        <f>Data!O5929</f>
        <v>Efectivo</v>
      </c>
      <c r="L5929" s="12" t="str">
        <f>Data!P5929</f>
        <v>Recurrente</v>
      </c>
    </row>
    <row r="5930">
      <c r="A5930" s="11">
        <v>5929.0</v>
      </c>
      <c r="B5930" s="14">
        <f>Data!D5930</f>
        <v>44351</v>
      </c>
      <c r="C5930" s="12">
        <f>IFERROR(VLOOKUP(Data!B5930, Minorista!$A$2:$B$100, 2, FALSE), "")</f>
        <v>4</v>
      </c>
      <c r="D5930" s="12">
        <f t="array" ref="D5930">INDEX(Producto!$A$2:$A$500, MATCH(Data!H5930, Producto!$B$2:$B$500, 0))</f>
        <v>4</v>
      </c>
      <c r="E5930" s="12">
        <f>VLOOKUP(Data!E5930 &amp; Data!F5930 &amp; Data!G5930, Ubicacion!$A$2:$B$1000, 2, FALSE)</f>
        <v>29</v>
      </c>
      <c r="F5930" s="15">
        <f>Data!J5930</f>
        <v>143</v>
      </c>
      <c r="G5930" s="16">
        <f>Data!I5930</f>
        <v>48</v>
      </c>
      <c r="H5930" s="17">
        <f>Data!K5930</f>
        <v>6864</v>
      </c>
      <c r="I5930" s="17">
        <f>Data!L5930</f>
        <v>4049.76</v>
      </c>
      <c r="J5930" s="12" t="str">
        <f>Data!N5930</f>
        <v>Online</v>
      </c>
      <c r="K5930" s="12" t="str">
        <f>Data!O5930</f>
        <v>Efectivo</v>
      </c>
      <c r="L5930" s="12" t="str">
        <f>Data!P5930</f>
        <v>Nuevo</v>
      </c>
    </row>
    <row r="5931">
      <c r="A5931" s="11">
        <v>5930.0</v>
      </c>
      <c r="B5931" s="14">
        <f>Data!D5931</f>
        <v>44351</v>
      </c>
      <c r="C5931" s="12">
        <f>IFERROR(VLOOKUP(Data!B5931, Minorista!$A$2:$B$100, 2, FALSE), "")</f>
        <v>4</v>
      </c>
      <c r="D5931" s="12">
        <f t="array" ref="D5931">INDEX(Producto!$A$2:$A$500, MATCH(Data!H5931, Producto!$B$2:$B$500, 0))</f>
        <v>5</v>
      </c>
      <c r="E5931" s="12">
        <f>VLOOKUP(Data!E5931 &amp; Data!F5931 &amp; Data!G5931, Ubicacion!$A$2:$B$1000, 2, FALSE)</f>
        <v>29</v>
      </c>
      <c r="F5931" s="15">
        <f>Data!J5931</f>
        <v>117</v>
      </c>
      <c r="G5931" s="16">
        <f>Data!I5931</f>
        <v>52</v>
      </c>
      <c r="H5931" s="17">
        <f>Data!K5931</f>
        <v>6084</v>
      </c>
      <c r="I5931" s="17">
        <f>Data!L5931</f>
        <v>2616.12</v>
      </c>
      <c r="J5931" s="12" t="str">
        <f>Data!N5931</f>
        <v>Online</v>
      </c>
      <c r="K5931" s="12" t="str">
        <f>Data!O5931</f>
        <v>Transferencia bancaria</v>
      </c>
      <c r="L5931" s="12" t="str">
        <f>Data!P5931</f>
        <v>Recurrente</v>
      </c>
    </row>
    <row r="5932">
      <c r="A5932" s="11">
        <v>5931.0</v>
      </c>
      <c r="B5932" s="14">
        <f>Data!D5932</f>
        <v>44351</v>
      </c>
      <c r="C5932" s="12">
        <f>IFERROR(VLOOKUP(Data!B5932, Minorista!$A$2:$B$100, 2, FALSE), "")</f>
        <v>4</v>
      </c>
      <c r="D5932" s="12">
        <f t="array" ref="D5932">INDEX(Producto!$A$2:$A$500, MATCH(Data!H5932, Producto!$B$2:$B$500, 0))</f>
        <v>6</v>
      </c>
      <c r="E5932" s="12">
        <f>VLOOKUP(Data!E5932 &amp; Data!F5932 &amp; Data!G5932, Ubicacion!$A$2:$B$1000, 2, FALSE)</f>
        <v>29</v>
      </c>
      <c r="F5932" s="15">
        <f>Data!J5932</f>
        <v>231</v>
      </c>
      <c r="G5932" s="16">
        <f>Data!I5932</f>
        <v>55</v>
      </c>
      <c r="H5932" s="17">
        <f>Data!K5932</f>
        <v>12705</v>
      </c>
      <c r="I5932" s="17">
        <f>Data!L5932</f>
        <v>7750.05</v>
      </c>
      <c r="J5932" s="12" t="str">
        <f>Data!N5932</f>
        <v>Online</v>
      </c>
      <c r="K5932" s="12" t="str">
        <f>Data!O5932</f>
        <v>Tarjeta</v>
      </c>
      <c r="L5932" s="12" t="str">
        <f>Data!P5932</f>
        <v>Recurrente</v>
      </c>
    </row>
    <row r="5933">
      <c r="A5933" s="11">
        <v>5932.0</v>
      </c>
      <c r="B5933" s="14">
        <f>Data!D5933</f>
        <v>44383</v>
      </c>
      <c r="C5933" s="12">
        <f>IFERROR(VLOOKUP(Data!B5933, Minorista!$A$2:$B$100, 2, FALSE), "")</f>
        <v>4</v>
      </c>
      <c r="D5933" s="12">
        <f t="array" ref="D5933">INDEX(Producto!$A$2:$A$500, MATCH(Data!H5933, Producto!$B$2:$B$500, 0))</f>
        <v>1</v>
      </c>
      <c r="E5933" s="12">
        <f>VLOOKUP(Data!E5933 &amp; Data!F5933 &amp; Data!G5933, Ubicacion!$A$2:$B$1000, 2, FALSE)</f>
        <v>29</v>
      </c>
      <c r="F5933" s="15">
        <f>Data!J5933</f>
        <v>217</v>
      </c>
      <c r="G5933" s="16">
        <f>Data!I5933</f>
        <v>48</v>
      </c>
      <c r="H5933" s="17">
        <f>Data!K5933</f>
        <v>10416</v>
      </c>
      <c r="I5933" s="17">
        <f>Data!L5933</f>
        <v>5208</v>
      </c>
      <c r="J5933" s="12" t="str">
        <f>Data!N5933</f>
        <v>Online</v>
      </c>
      <c r="K5933" s="12" t="str">
        <f>Data!O5933</f>
        <v>Transferencia bancaria</v>
      </c>
      <c r="L5933" s="12" t="str">
        <f>Data!P5933</f>
        <v>Recurrente</v>
      </c>
    </row>
    <row r="5934">
      <c r="A5934" s="11">
        <v>5933.0</v>
      </c>
      <c r="B5934" s="14">
        <f>Data!D5934</f>
        <v>44383</v>
      </c>
      <c r="C5934" s="12">
        <f>IFERROR(VLOOKUP(Data!B5934, Minorista!$A$2:$B$100, 2, FALSE), "")</f>
        <v>4</v>
      </c>
      <c r="D5934" s="12">
        <f t="array" ref="D5934">INDEX(Producto!$A$2:$A$500, MATCH(Data!H5934, Producto!$B$2:$B$500, 0))</f>
        <v>2</v>
      </c>
      <c r="E5934" s="12">
        <f>VLOOKUP(Data!E5934 &amp; Data!F5934 &amp; Data!G5934, Ubicacion!$A$2:$B$1000, 2, FALSE)</f>
        <v>29</v>
      </c>
      <c r="F5934" s="15">
        <f>Data!J5934</f>
        <v>202</v>
      </c>
      <c r="G5934" s="16">
        <f>Data!I5934</f>
        <v>52</v>
      </c>
      <c r="H5934" s="17">
        <f>Data!K5934</f>
        <v>10504</v>
      </c>
      <c r="I5934" s="17">
        <f>Data!L5934</f>
        <v>5462.08</v>
      </c>
      <c r="J5934" s="12" t="str">
        <f>Data!N5934</f>
        <v>Online</v>
      </c>
      <c r="K5934" s="12" t="str">
        <f>Data!O5934</f>
        <v>Transferencia bancaria</v>
      </c>
      <c r="L5934" s="12" t="str">
        <f>Data!P5934</f>
        <v>Nuevo</v>
      </c>
    </row>
    <row r="5935">
      <c r="A5935" s="11">
        <v>5934.0</v>
      </c>
      <c r="B5935" s="14">
        <f>Data!D5935</f>
        <v>44383</v>
      </c>
      <c r="C5935" s="12">
        <f>IFERROR(VLOOKUP(Data!B5935, Minorista!$A$2:$B$100, 2, FALSE), "")</f>
        <v>4</v>
      </c>
      <c r="D5935" s="12">
        <f t="array" ref="D5935">INDEX(Producto!$A$2:$A$500, MATCH(Data!H5935, Producto!$B$2:$B$500, 0))</f>
        <v>3</v>
      </c>
      <c r="E5935" s="12">
        <f>VLOOKUP(Data!E5935 &amp; Data!F5935 &amp; Data!G5935, Ubicacion!$A$2:$B$1000, 2, FALSE)</f>
        <v>29</v>
      </c>
      <c r="F5935" s="15">
        <f>Data!J5935</f>
        <v>241</v>
      </c>
      <c r="G5935" s="16">
        <f>Data!I5935</f>
        <v>46</v>
      </c>
      <c r="H5935" s="17">
        <f>Data!K5935</f>
        <v>11086</v>
      </c>
      <c r="I5935" s="17">
        <f>Data!L5935</f>
        <v>6097.3</v>
      </c>
      <c r="J5935" s="12" t="str">
        <f>Data!N5935</f>
        <v>Online</v>
      </c>
      <c r="K5935" s="12" t="str">
        <f>Data!O5935</f>
        <v>Tarjeta</v>
      </c>
      <c r="L5935" s="12" t="str">
        <f>Data!P5935</f>
        <v>Recurrente</v>
      </c>
    </row>
    <row r="5936">
      <c r="A5936" s="11">
        <v>5935.0</v>
      </c>
      <c r="B5936" s="14">
        <f>Data!D5936</f>
        <v>44383</v>
      </c>
      <c r="C5936" s="12">
        <f>IFERROR(VLOOKUP(Data!B5936, Minorista!$A$2:$B$100, 2, FALSE), "")</f>
        <v>4</v>
      </c>
      <c r="D5936" s="12">
        <f t="array" ref="D5936">INDEX(Producto!$A$2:$A$500, MATCH(Data!H5936, Producto!$B$2:$B$500, 0))</f>
        <v>4</v>
      </c>
      <c r="E5936" s="12">
        <f>VLOOKUP(Data!E5936 &amp; Data!F5936 &amp; Data!G5936, Ubicacion!$A$2:$B$1000, 2, FALSE)</f>
        <v>29</v>
      </c>
      <c r="F5936" s="15">
        <f>Data!J5936</f>
        <v>137</v>
      </c>
      <c r="G5936" s="16">
        <f>Data!I5936</f>
        <v>47</v>
      </c>
      <c r="H5936" s="17">
        <f>Data!K5936</f>
        <v>6439</v>
      </c>
      <c r="I5936" s="17">
        <f>Data!L5936</f>
        <v>4120.96</v>
      </c>
      <c r="J5936" s="12" t="str">
        <f>Data!N5936</f>
        <v>Online</v>
      </c>
      <c r="K5936" s="12" t="str">
        <f>Data!O5936</f>
        <v>Efectivo</v>
      </c>
      <c r="L5936" s="12" t="str">
        <f>Data!P5936</f>
        <v>Recurrente</v>
      </c>
    </row>
    <row r="5937">
      <c r="A5937" s="11">
        <v>5936.0</v>
      </c>
      <c r="B5937" s="14">
        <f>Data!D5937</f>
        <v>44383</v>
      </c>
      <c r="C5937" s="12">
        <f>IFERROR(VLOOKUP(Data!B5937, Minorista!$A$2:$B$100, 2, FALSE), "")</f>
        <v>4</v>
      </c>
      <c r="D5937" s="12">
        <f t="array" ref="D5937">INDEX(Producto!$A$2:$A$500, MATCH(Data!H5937, Producto!$B$2:$B$500, 0))</f>
        <v>5</v>
      </c>
      <c r="E5937" s="12">
        <f>VLOOKUP(Data!E5937 &amp; Data!F5937 &amp; Data!G5937, Ubicacion!$A$2:$B$1000, 2, FALSE)</f>
        <v>29</v>
      </c>
      <c r="F5937" s="15">
        <f>Data!J5937</f>
        <v>131</v>
      </c>
      <c r="G5937" s="16">
        <f>Data!I5937</f>
        <v>53</v>
      </c>
      <c r="H5937" s="17">
        <f>Data!K5937</f>
        <v>6943</v>
      </c>
      <c r="I5937" s="17">
        <f>Data!L5937</f>
        <v>3332.64</v>
      </c>
      <c r="J5937" s="12" t="str">
        <f>Data!N5937</f>
        <v>Online</v>
      </c>
      <c r="K5937" s="12" t="str">
        <f>Data!O5937</f>
        <v>Efectivo</v>
      </c>
      <c r="L5937" s="12" t="str">
        <f>Data!P5937</f>
        <v>Recurrente</v>
      </c>
    </row>
    <row r="5938">
      <c r="A5938" s="11">
        <v>5937.0</v>
      </c>
      <c r="B5938" s="14">
        <f>Data!D5938</f>
        <v>44383</v>
      </c>
      <c r="C5938" s="12">
        <f>IFERROR(VLOOKUP(Data!B5938, Minorista!$A$2:$B$100, 2, FALSE), "")</f>
        <v>1</v>
      </c>
      <c r="D5938" s="12">
        <f t="array" ref="D5938">INDEX(Producto!$A$2:$A$500, MATCH(Data!H5938, Producto!$B$2:$B$500, 0))</f>
        <v>6</v>
      </c>
      <c r="E5938" s="12">
        <f>VLOOKUP(Data!E5938 &amp; Data!F5938 &amp; Data!G5938, Ubicacion!$A$2:$B$1000, 2, FALSE)</f>
        <v>29</v>
      </c>
      <c r="F5938" s="15">
        <f>Data!J5938</f>
        <v>208</v>
      </c>
      <c r="G5938" s="16">
        <f>Data!I5938</f>
        <v>64</v>
      </c>
      <c r="H5938" s="17">
        <f>Data!K5938</f>
        <v>13312</v>
      </c>
      <c r="I5938" s="17">
        <f>Data!L5938</f>
        <v>9185.28</v>
      </c>
      <c r="J5938" s="12" t="str">
        <f>Data!N5938</f>
        <v>Online</v>
      </c>
      <c r="K5938" s="12" t="str">
        <f>Data!O5938</f>
        <v>Efectivo</v>
      </c>
      <c r="L5938" s="12" t="str">
        <f>Data!P5938</f>
        <v>Nuevo</v>
      </c>
    </row>
    <row r="5939">
      <c r="A5939" s="11">
        <v>5938.0</v>
      </c>
      <c r="B5939" s="14">
        <f>Data!D5939</f>
        <v>44416</v>
      </c>
      <c r="C5939" s="12">
        <f>IFERROR(VLOOKUP(Data!B5939, Minorista!$A$2:$B$100, 2, FALSE), "")</f>
        <v>1</v>
      </c>
      <c r="D5939" s="12">
        <f t="array" ref="D5939">INDEX(Producto!$A$2:$A$500, MATCH(Data!H5939, Producto!$B$2:$B$500, 0))</f>
        <v>1</v>
      </c>
      <c r="E5939" s="12">
        <f>VLOOKUP(Data!E5939 &amp; Data!F5939 &amp; Data!G5939, Ubicacion!$A$2:$B$1000, 2, FALSE)</f>
        <v>29</v>
      </c>
      <c r="F5939" s="15">
        <f>Data!J5939</f>
        <v>210</v>
      </c>
      <c r="G5939" s="16">
        <f>Data!I5939</f>
        <v>46</v>
      </c>
      <c r="H5939" s="17">
        <f>Data!K5939</f>
        <v>9660</v>
      </c>
      <c r="I5939" s="17">
        <f>Data!L5939</f>
        <v>5313</v>
      </c>
      <c r="J5939" s="12" t="str">
        <f>Data!N5939</f>
        <v>Online</v>
      </c>
      <c r="K5939" s="12" t="str">
        <f>Data!O5939</f>
        <v>Efectivo</v>
      </c>
      <c r="L5939" s="12" t="str">
        <f>Data!P5939</f>
        <v>Recurrente</v>
      </c>
    </row>
    <row r="5940">
      <c r="A5940" s="11">
        <v>5939.0</v>
      </c>
      <c r="B5940" s="14">
        <f>Data!D5940</f>
        <v>44416</v>
      </c>
      <c r="C5940" s="12">
        <f>IFERROR(VLOOKUP(Data!B5940, Minorista!$A$2:$B$100, 2, FALSE), "")</f>
        <v>1</v>
      </c>
      <c r="D5940" s="12">
        <f t="array" ref="D5940">INDEX(Producto!$A$2:$A$500, MATCH(Data!H5940, Producto!$B$2:$B$500, 0))</f>
        <v>2</v>
      </c>
      <c r="E5940" s="12">
        <f>VLOOKUP(Data!E5940 &amp; Data!F5940 &amp; Data!G5940, Ubicacion!$A$2:$B$1000, 2, FALSE)</f>
        <v>29</v>
      </c>
      <c r="F5940" s="15">
        <f>Data!J5940</f>
        <v>195</v>
      </c>
      <c r="G5940" s="16">
        <f>Data!I5940</f>
        <v>53</v>
      </c>
      <c r="H5940" s="17">
        <f>Data!K5940</f>
        <v>10335</v>
      </c>
      <c r="I5940" s="17">
        <f>Data!L5940</f>
        <v>5477.55</v>
      </c>
      <c r="J5940" s="12" t="str">
        <f>Data!N5940</f>
        <v>Online</v>
      </c>
      <c r="K5940" s="12" t="str">
        <f>Data!O5940</f>
        <v>Transferencia bancaria</v>
      </c>
      <c r="L5940" s="12" t="str">
        <f>Data!P5940</f>
        <v>Nuevo</v>
      </c>
    </row>
    <row r="5941">
      <c r="A5941" s="11">
        <v>5940.0</v>
      </c>
      <c r="B5941" s="14">
        <f>Data!D5941</f>
        <v>44416</v>
      </c>
      <c r="C5941" s="12">
        <f>IFERROR(VLOOKUP(Data!B5941, Minorista!$A$2:$B$100, 2, FALSE), "")</f>
        <v>1</v>
      </c>
      <c r="D5941" s="12">
        <f t="array" ref="D5941">INDEX(Producto!$A$2:$A$500, MATCH(Data!H5941, Producto!$B$2:$B$500, 0))</f>
        <v>3</v>
      </c>
      <c r="E5941" s="12">
        <f>VLOOKUP(Data!E5941 &amp; Data!F5941 &amp; Data!G5941, Ubicacion!$A$2:$B$1000, 2, FALSE)</f>
        <v>29</v>
      </c>
      <c r="F5941" s="15">
        <f>Data!J5941</f>
        <v>250</v>
      </c>
      <c r="G5941" s="16">
        <f>Data!I5941</f>
        <v>46</v>
      </c>
      <c r="H5941" s="17">
        <f>Data!K5941</f>
        <v>11500</v>
      </c>
      <c r="I5941" s="17">
        <f>Data!L5941</f>
        <v>6095</v>
      </c>
      <c r="J5941" s="12" t="str">
        <f>Data!N5941</f>
        <v>Online</v>
      </c>
      <c r="K5941" s="12" t="str">
        <f>Data!O5941</f>
        <v>Efectivo</v>
      </c>
      <c r="L5941" s="12" t="str">
        <f>Data!P5941</f>
        <v>Recurrente</v>
      </c>
    </row>
    <row r="5942">
      <c r="A5942" s="11">
        <v>5941.0</v>
      </c>
      <c r="B5942" s="14">
        <f>Data!D5942</f>
        <v>44416</v>
      </c>
      <c r="C5942" s="12">
        <f>IFERROR(VLOOKUP(Data!B5942, Minorista!$A$2:$B$100, 2, FALSE), "")</f>
        <v>1</v>
      </c>
      <c r="D5942" s="12">
        <f t="array" ref="D5942">INDEX(Producto!$A$2:$A$500, MATCH(Data!H5942, Producto!$B$2:$B$500, 0))</f>
        <v>4</v>
      </c>
      <c r="E5942" s="12">
        <f>VLOOKUP(Data!E5942 &amp; Data!F5942 &amp; Data!G5942, Ubicacion!$A$2:$B$1000, 2, FALSE)</f>
        <v>29</v>
      </c>
      <c r="F5942" s="15">
        <f>Data!J5942</f>
        <v>124</v>
      </c>
      <c r="G5942" s="16">
        <f>Data!I5942</f>
        <v>48</v>
      </c>
      <c r="H5942" s="17">
        <f>Data!K5942</f>
        <v>5952</v>
      </c>
      <c r="I5942" s="17">
        <f>Data!L5942</f>
        <v>3868.8</v>
      </c>
      <c r="J5942" s="12" t="str">
        <f>Data!N5942</f>
        <v>Online</v>
      </c>
      <c r="K5942" s="12" t="str">
        <f>Data!O5942</f>
        <v>Transferencia bancaria</v>
      </c>
      <c r="L5942" s="12" t="str">
        <f>Data!P5942</f>
        <v>Nuevo</v>
      </c>
    </row>
    <row r="5943">
      <c r="A5943" s="11">
        <v>5942.0</v>
      </c>
      <c r="B5943" s="14">
        <f>Data!D5943</f>
        <v>44416</v>
      </c>
      <c r="C5943" s="12">
        <f>IFERROR(VLOOKUP(Data!B5943, Minorista!$A$2:$B$100, 2, FALSE), "")</f>
        <v>3</v>
      </c>
      <c r="D5943" s="12">
        <f t="array" ref="D5943">INDEX(Producto!$A$2:$A$500, MATCH(Data!H5943, Producto!$B$2:$B$500, 0))</f>
        <v>5</v>
      </c>
      <c r="E5943" s="12">
        <f>VLOOKUP(Data!E5943 &amp; Data!F5943 &amp; Data!G5943, Ubicacion!$A$2:$B$1000, 2, FALSE)</f>
        <v>29</v>
      </c>
      <c r="F5943" s="15">
        <f>Data!J5943</f>
        <v>133</v>
      </c>
      <c r="G5943" s="16">
        <f>Data!I5943</f>
        <v>52</v>
      </c>
      <c r="H5943" s="17">
        <f>Data!K5943</f>
        <v>6916</v>
      </c>
      <c r="I5943" s="17">
        <f>Data!L5943</f>
        <v>3181.36</v>
      </c>
      <c r="J5943" s="12" t="str">
        <f>Data!N5943</f>
        <v>Online</v>
      </c>
      <c r="K5943" s="12" t="str">
        <f>Data!O5943</f>
        <v>Tarjeta</v>
      </c>
      <c r="L5943" s="12" t="str">
        <f>Data!P5943</f>
        <v>Recurrente</v>
      </c>
    </row>
    <row r="5944">
      <c r="A5944" s="11">
        <v>5943.0</v>
      </c>
      <c r="B5944" s="14">
        <f>Data!D5944</f>
        <v>44416</v>
      </c>
      <c r="C5944" s="12">
        <f>IFERROR(VLOOKUP(Data!B5944, Minorista!$A$2:$B$100, 2, FALSE), "")</f>
        <v>3</v>
      </c>
      <c r="D5944" s="12">
        <f t="array" ref="D5944">INDEX(Producto!$A$2:$A$500, MATCH(Data!H5944, Producto!$B$2:$B$500, 0))</f>
        <v>6</v>
      </c>
      <c r="E5944" s="12">
        <f>VLOOKUP(Data!E5944 &amp; Data!F5944 &amp; Data!G5944, Ubicacion!$A$2:$B$1000, 2, FALSE)</f>
        <v>29</v>
      </c>
      <c r="F5944" s="15">
        <f>Data!J5944</f>
        <v>196</v>
      </c>
      <c r="G5944" s="16">
        <f>Data!I5944</f>
        <v>54</v>
      </c>
      <c r="H5944" s="17">
        <f>Data!K5944</f>
        <v>10584</v>
      </c>
      <c r="I5944" s="17">
        <f>Data!L5944</f>
        <v>7197.12</v>
      </c>
      <c r="J5944" s="12" t="str">
        <f>Data!N5944</f>
        <v>Online</v>
      </c>
      <c r="K5944" s="12" t="str">
        <f>Data!O5944</f>
        <v>Efectivo</v>
      </c>
      <c r="L5944" s="12" t="str">
        <f>Data!P5944</f>
        <v>Recurrente</v>
      </c>
    </row>
    <row r="5945">
      <c r="A5945" s="11">
        <v>5944.0</v>
      </c>
      <c r="B5945" s="14">
        <f>Data!D5945</f>
        <v>44444</v>
      </c>
      <c r="C5945" s="12">
        <f>IFERROR(VLOOKUP(Data!B5945, Minorista!$A$2:$B$100, 2, FALSE), "")</f>
        <v>3</v>
      </c>
      <c r="D5945" s="12">
        <f t="array" ref="D5945">INDEX(Producto!$A$2:$A$500, MATCH(Data!H5945, Producto!$B$2:$B$500, 0))</f>
        <v>1</v>
      </c>
      <c r="E5945" s="12">
        <f>VLOOKUP(Data!E5945 &amp; Data!F5945 &amp; Data!G5945, Ubicacion!$A$2:$B$1000, 2, FALSE)</f>
        <v>29</v>
      </c>
      <c r="F5945" s="15">
        <f>Data!J5945</f>
        <v>176</v>
      </c>
      <c r="G5945" s="16">
        <f>Data!I5945</f>
        <v>50</v>
      </c>
      <c r="H5945" s="17">
        <f>Data!K5945</f>
        <v>8800</v>
      </c>
      <c r="I5945" s="17">
        <f>Data!L5945</f>
        <v>4400</v>
      </c>
      <c r="J5945" s="12" t="str">
        <f>Data!N5945</f>
        <v>Online</v>
      </c>
      <c r="K5945" s="12" t="str">
        <f>Data!O5945</f>
        <v>Efectivo</v>
      </c>
      <c r="L5945" s="12" t="str">
        <f>Data!P5945</f>
        <v>Nuevo</v>
      </c>
    </row>
    <row r="5946">
      <c r="A5946" s="11">
        <v>5945.0</v>
      </c>
      <c r="B5946" s="14">
        <f>Data!D5946</f>
        <v>44444</v>
      </c>
      <c r="C5946" s="12">
        <f>IFERROR(VLOOKUP(Data!B5946, Minorista!$A$2:$B$100, 2, FALSE), "")</f>
        <v>3</v>
      </c>
      <c r="D5946" s="12">
        <f t="array" ref="D5946">INDEX(Producto!$A$2:$A$500, MATCH(Data!H5946, Producto!$B$2:$B$500, 0))</f>
        <v>2</v>
      </c>
      <c r="E5946" s="12">
        <f>VLOOKUP(Data!E5946 &amp; Data!F5946 &amp; Data!G5946, Ubicacion!$A$2:$B$1000, 2, FALSE)</f>
        <v>29</v>
      </c>
      <c r="F5946" s="15">
        <f>Data!J5946</f>
        <v>188</v>
      </c>
      <c r="G5946" s="16">
        <f>Data!I5946</f>
        <v>50</v>
      </c>
      <c r="H5946" s="17">
        <f>Data!K5946</f>
        <v>9400</v>
      </c>
      <c r="I5946" s="17">
        <f>Data!L5946</f>
        <v>4888</v>
      </c>
      <c r="J5946" s="12" t="str">
        <f>Data!N5946</f>
        <v>Online</v>
      </c>
      <c r="K5946" s="12" t="str">
        <f>Data!O5946</f>
        <v>Tarjeta</v>
      </c>
      <c r="L5946" s="12" t="str">
        <f>Data!P5946</f>
        <v>Recurrente</v>
      </c>
    </row>
    <row r="5947">
      <c r="A5947" s="11">
        <v>5946.0</v>
      </c>
      <c r="B5947" s="14">
        <f>Data!D5947</f>
        <v>44444</v>
      </c>
      <c r="C5947" s="12">
        <f>IFERROR(VLOOKUP(Data!B5947, Minorista!$A$2:$B$100, 2, FALSE), "")</f>
        <v>3</v>
      </c>
      <c r="D5947" s="12">
        <f t="array" ref="D5947">INDEX(Producto!$A$2:$A$500, MATCH(Data!H5947, Producto!$B$2:$B$500, 0))</f>
        <v>3</v>
      </c>
      <c r="E5947" s="12">
        <f>VLOOKUP(Data!E5947 &amp; Data!F5947 &amp; Data!G5947, Ubicacion!$A$2:$B$1000, 2, FALSE)</f>
        <v>29</v>
      </c>
      <c r="F5947" s="15">
        <f>Data!J5947</f>
        <v>182</v>
      </c>
      <c r="G5947" s="16">
        <f>Data!I5947</f>
        <v>56</v>
      </c>
      <c r="H5947" s="17">
        <f>Data!K5947</f>
        <v>10192</v>
      </c>
      <c r="I5947" s="17">
        <f>Data!L5947</f>
        <v>5299.84</v>
      </c>
      <c r="J5947" s="12" t="str">
        <f>Data!N5947</f>
        <v>Online</v>
      </c>
      <c r="K5947" s="12" t="str">
        <f>Data!O5947</f>
        <v>Tarjeta</v>
      </c>
      <c r="L5947" s="12" t="str">
        <f>Data!P5947</f>
        <v>Nuevo</v>
      </c>
    </row>
    <row r="5948">
      <c r="A5948" s="11">
        <v>5947.0</v>
      </c>
      <c r="B5948" s="14">
        <f>Data!D5948</f>
        <v>44444</v>
      </c>
      <c r="C5948" s="12">
        <f>IFERROR(VLOOKUP(Data!B5948, Minorista!$A$2:$B$100, 2, FALSE), "")</f>
        <v>3</v>
      </c>
      <c r="D5948" s="12">
        <f t="array" ref="D5948">INDEX(Producto!$A$2:$A$500, MATCH(Data!H5948, Producto!$B$2:$B$500, 0))</f>
        <v>4</v>
      </c>
      <c r="E5948" s="12">
        <f>VLOOKUP(Data!E5948 &amp; Data!F5948 &amp; Data!G5948, Ubicacion!$A$2:$B$1000, 2, FALSE)</f>
        <v>29</v>
      </c>
      <c r="F5948" s="15">
        <f>Data!J5948</f>
        <v>116</v>
      </c>
      <c r="G5948" s="16">
        <f>Data!I5948</f>
        <v>55</v>
      </c>
      <c r="H5948" s="17">
        <f>Data!K5948</f>
        <v>6380</v>
      </c>
      <c r="I5948" s="17">
        <f>Data!L5948</f>
        <v>4019.4</v>
      </c>
      <c r="J5948" s="12" t="str">
        <f>Data!N5948</f>
        <v>Online</v>
      </c>
      <c r="K5948" s="12" t="str">
        <f>Data!O5948</f>
        <v>Transferencia bancaria</v>
      </c>
      <c r="L5948" s="12" t="str">
        <f>Data!P5948</f>
        <v>Nuevo</v>
      </c>
    </row>
    <row r="5949">
      <c r="A5949" s="11">
        <v>5948.0</v>
      </c>
      <c r="B5949" s="14">
        <f>Data!D5949</f>
        <v>44444</v>
      </c>
      <c r="C5949" s="12">
        <f>IFERROR(VLOOKUP(Data!B5949, Minorista!$A$2:$B$100, 2, FALSE), "")</f>
        <v>3</v>
      </c>
      <c r="D5949" s="12">
        <f t="array" ref="D5949">INDEX(Producto!$A$2:$A$500, MATCH(Data!H5949, Producto!$B$2:$B$500, 0))</f>
        <v>5</v>
      </c>
      <c r="E5949" s="12">
        <f>VLOOKUP(Data!E5949 &amp; Data!F5949 &amp; Data!G5949, Ubicacion!$A$2:$B$1000, 2, FALSE)</f>
        <v>29</v>
      </c>
      <c r="F5949" s="15">
        <f>Data!J5949</f>
        <v>104</v>
      </c>
      <c r="G5949" s="16">
        <f>Data!I5949</f>
        <v>50</v>
      </c>
      <c r="H5949" s="17">
        <f>Data!K5949</f>
        <v>5200</v>
      </c>
      <c r="I5949" s="17">
        <f>Data!L5949</f>
        <v>2392</v>
      </c>
      <c r="J5949" s="12" t="str">
        <f>Data!N5949</f>
        <v>Online</v>
      </c>
      <c r="K5949" s="12" t="str">
        <f>Data!O5949</f>
        <v>Efectivo</v>
      </c>
      <c r="L5949" s="12" t="str">
        <f>Data!P5949</f>
        <v>Nuevo</v>
      </c>
    </row>
    <row r="5950">
      <c r="A5950" s="11">
        <v>5949.0</v>
      </c>
      <c r="B5950" s="14">
        <f>Data!D5950</f>
        <v>44444</v>
      </c>
      <c r="C5950" s="12">
        <f>IFERROR(VLOOKUP(Data!B5950, Minorista!$A$2:$B$100, 2, FALSE), "")</f>
        <v>3</v>
      </c>
      <c r="D5950" s="12">
        <f t="array" ref="D5950">INDEX(Producto!$A$2:$A$500, MATCH(Data!H5950, Producto!$B$2:$B$500, 0))</f>
        <v>6</v>
      </c>
      <c r="E5950" s="12">
        <f>VLOOKUP(Data!E5950 &amp; Data!F5950 &amp; Data!G5950, Ubicacion!$A$2:$B$1000, 2, FALSE)</f>
        <v>29</v>
      </c>
      <c r="F5950" s="15">
        <f>Data!J5950</f>
        <v>181</v>
      </c>
      <c r="G5950" s="16">
        <f>Data!I5950</f>
        <v>49</v>
      </c>
      <c r="H5950" s="17">
        <f>Data!K5950</f>
        <v>8869</v>
      </c>
      <c r="I5950" s="17">
        <f>Data!L5950</f>
        <v>5942.23</v>
      </c>
      <c r="J5950" s="12" t="str">
        <f>Data!N5950</f>
        <v>Online</v>
      </c>
      <c r="K5950" s="12" t="str">
        <f>Data!O5950</f>
        <v>Efectivo</v>
      </c>
      <c r="L5950" s="12" t="str">
        <f>Data!P5950</f>
        <v>Nuevo</v>
      </c>
    </row>
    <row r="5951">
      <c r="A5951" s="11">
        <v>5950.0</v>
      </c>
      <c r="B5951" s="14">
        <f>Data!D5951</f>
        <v>44473</v>
      </c>
      <c r="C5951" s="12">
        <f>IFERROR(VLOOKUP(Data!B5951, Minorista!$A$2:$B$100, 2, FALSE), "")</f>
        <v>3</v>
      </c>
      <c r="D5951" s="12">
        <f t="array" ref="D5951">INDEX(Producto!$A$2:$A$500, MATCH(Data!H5951, Producto!$B$2:$B$500, 0))</f>
        <v>1</v>
      </c>
      <c r="E5951" s="12">
        <f>VLOOKUP(Data!E5951 &amp; Data!F5951 &amp; Data!G5951, Ubicacion!$A$2:$B$1000, 2, FALSE)</f>
        <v>29</v>
      </c>
      <c r="F5951" s="15">
        <f>Data!J5951</f>
        <v>167</v>
      </c>
      <c r="G5951" s="16">
        <f>Data!I5951</f>
        <v>36</v>
      </c>
      <c r="H5951" s="17">
        <f>Data!K5951</f>
        <v>6012</v>
      </c>
      <c r="I5951" s="17">
        <f>Data!L5951</f>
        <v>3066.12</v>
      </c>
      <c r="J5951" s="12" t="str">
        <f>Data!N5951</f>
        <v>Online</v>
      </c>
      <c r="K5951" s="12" t="str">
        <f>Data!O5951</f>
        <v>Tarjeta</v>
      </c>
      <c r="L5951" s="12" t="str">
        <f>Data!P5951</f>
        <v>Recurrente</v>
      </c>
    </row>
    <row r="5952">
      <c r="A5952" s="11">
        <v>5951.0</v>
      </c>
      <c r="B5952" s="14">
        <f>Data!D5952</f>
        <v>44473</v>
      </c>
      <c r="C5952" s="12">
        <f>IFERROR(VLOOKUP(Data!B5952, Minorista!$A$2:$B$100, 2, FALSE), "")</f>
        <v>3</v>
      </c>
      <c r="D5952" s="12">
        <f t="array" ref="D5952">INDEX(Producto!$A$2:$A$500, MATCH(Data!H5952, Producto!$B$2:$B$500, 0))</f>
        <v>2</v>
      </c>
      <c r="E5952" s="12">
        <f>VLOOKUP(Data!E5952 &amp; Data!F5952 &amp; Data!G5952, Ubicacion!$A$2:$B$1000, 2, FALSE)</f>
        <v>29</v>
      </c>
      <c r="F5952" s="15">
        <f>Data!J5952</f>
        <v>173</v>
      </c>
      <c r="G5952" s="16">
        <f>Data!I5952</f>
        <v>37</v>
      </c>
      <c r="H5952" s="17">
        <f>Data!K5952</f>
        <v>6401</v>
      </c>
      <c r="I5952" s="17">
        <f>Data!L5952</f>
        <v>3456.54</v>
      </c>
      <c r="J5952" s="12" t="str">
        <f>Data!N5952</f>
        <v>Online</v>
      </c>
      <c r="K5952" s="12" t="str">
        <f>Data!O5952</f>
        <v>Transferencia bancaria</v>
      </c>
      <c r="L5952" s="12" t="str">
        <f>Data!P5952</f>
        <v>Recurrente</v>
      </c>
    </row>
    <row r="5953">
      <c r="A5953" s="11">
        <v>5952.0</v>
      </c>
      <c r="B5953" s="14">
        <f>Data!D5953</f>
        <v>44473</v>
      </c>
      <c r="C5953" s="12">
        <f>IFERROR(VLOOKUP(Data!B5953, Minorista!$A$2:$B$100, 2, FALSE), "")</f>
        <v>3</v>
      </c>
      <c r="D5953" s="12">
        <f t="array" ref="D5953">INDEX(Producto!$A$2:$A$500, MATCH(Data!H5953, Producto!$B$2:$B$500, 0))</f>
        <v>3</v>
      </c>
      <c r="E5953" s="12">
        <f>VLOOKUP(Data!E5953 &amp; Data!F5953 &amp; Data!G5953, Ubicacion!$A$2:$B$1000, 2, FALSE)</f>
        <v>29</v>
      </c>
      <c r="F5953" s="15">
        <f>Data!J5953</f>
        <v>131</v>
      </c>
      <c r="G5953" s="16">
        <f>Data!I5953</f>
        <v>41</v>
      </c>
      <c r="H5953" s="17">
        <f>Data!K5953</f>
        <v>5371</v>
      </c>
      <c r="I5953" s="17">
        <f>Data!L5953</f>
        <v>2739.21</v>
      </c>
      <c r="J5953" s="12" t="str">
        <f>Data!N5953</f>
        <v>Online</v>
      </c>
      <c r="K5953" s="12" t="str">
        <f>Data!O5953</f>
        <v>Efectivo</v>
      </c>
      <c r="L5953" s="12" t="str">
        <f>Data!P5953</f>
        <v>Nuevo</v>
      </c>
    </row>
    <row r="5954">
      <c r="A5954" s="11">
        <v>5953.0</v>
      </c>
      <c r="B5954" s="14">
        <f>Data!D5954</f>
        <v>44473</v>
      </c>
      <c r="C5954" s="12">
        <f>IFERROR(VLOOKUP(Data!B5954, Minorista!$A$2:$B$100, 2, FALSE), "")</f>
        <v>3</v>
      </c>
      <c r="D5954" s="12">
        <f t="array" ref="D5954">INDEX(Producto!$A$2:$A$500, MATCH(Data!H5954, Producto!$B$2:$B$500, 0))</f>
        <v>4</v>
      </c>
      <c r="E5954" s="12">
        <f>VLOOKUP(Data!E5954 &amp; Data!F5954 &amp; Data!G5954, Ubicacion!$A$2:$B$1000, 2, FALSE)</f>
        <v>29</v>
      </c>
      <c r="F5954" s="15">
        <f>Data!J5954</f>
        <v>101</v>
      </c>
      <c r="G5954" s="16">
        <f>Data!I5954</f>
        <v>44</v>
      </c>
      <c r="H5954" s="17">
        <f>Data!K5954</f>
        <v>4444</v>
      </c>
      <c r="I5954" s="17">
        <f>Data!L5954</f>
        <v>2888.6</v>
      </c>
      <c r="J5954" s="12" t="str">
        <f>Data!N5954</f>
        <v>Online</v>
      </c>
      <c r="K5954" s="12" t="str">
        <f>Data!O5954</f>
        <v>Efectivo</v>
      </c>
      <c r="L5954" s="12" t="str">
        <f>Data!P5954</f>
        <v>Nuevo</v>
      </c>
    </row>
    <row r="5955">
      <c r="A5955" s="11">
        <v>5954.0</v>
      </c>
      <c r="B5955" s="14">
        <f>Data!D5955</f>
        <v>44473</v>
      </c>
      <c r="C5955" s="12">
        <f>IFERROR(VLOOKUP(Data!B5955, Minorista!$A$2:$B$100, 2, FALSE), "")</f>
        <v>3</v>
      </c>
      <c r="D5955" s="12">
        <f t="array" ref="D5955">INDEX(Producto!$A$2:$A$500, MATCH(Data!H5955, Producto!$B$2:$B$500, 0))</f>
        <v>5</v>
      </c>
      <c r="E5955" s="12">
        <f>VLOOKUP(Data!E5955 &amp; Data!F5955 &amp; Data!G5955, Ubicacion!$A$2:$B$1000, 2, FALSE)</f>
        <v>29</v>
      </c>
      <c r="F5955" s="15">
        <f>Data!J5955</f>
        <v>91</v>
      </c>
      <c r="G5955" s="16">
        <f>Data!I5955</f>
        <v>32</v>
      </c>
      <c r="H5955" s="17">
        <f>Data!K5955</f>
        <v>2912</v>
      </c>
      <c r="I5955" s="17">
        <f>Data!L5955</f>
        <v>1397.76</v>
      </c>
      <c r="J5955" s="12" t="str">
        <f>Data!N5955</f>
        <v>Online</v>
      </c>
      <c r="K5955" s="12" t="str">
        <f>Data!O5955</f>
        <v>Efectivo</v>
      </c>
      <c r="L5955" s="12" t="str">
        <f>Data!P5955</f>
        <v>Recurrente</v>
      </c>
    </row>
    <row r="5956">
      <c r="A5956" s="11">
        <v>5955.0</v>
      </c>
      <c r="B5956" s="14">
        <f>Data!D5956</f>
        <v>44473</v>
      </c>
      <c r="C5956" s="12">
        <f>IFERROR(VLOOKUP(Data!B5956, Minorista!$A$2:$B$100, 2, FALSE), "")</f>
        <v>3</v>
      </c>
      <c r="D5956" s="12">
        <f t="array" ref="D5956">INDEX(Producto!$A$2:$A$500, MATCH(Data!H5956, Producto!$B$2:$B$500, 0))</f>
        <v>6</v>
      </c>
      <c r="E5956" s="12">
        <f>VLOOKUP(Data!E5956 &amp; Data!F5956 &amp; Data!G5956, Ubicacion!$A$2:$B$1000, 2, FALSE)</f>
        <v>29</v>
      </c>
      <c r="F5956" s="15">
        <f>Data!J5956</f>
        <v>142</v>
      </c>
      <c r="G5956" s="16">
        <f>Data!I5956</f>
        <v>42</v>
      </c>
      <c r="H5956" s="17">
        <f>Data!K5956</f>
        <v>5964</v>
      </c>
      <c r="I5956" s="17">
        <f>Data!L5956</f>
        <v>3936.24</v>
      </c>
      <c r="J5956" s="12" t="str">
        <f>Data!N5956</f>
        <v>Online</v>
      </c>
      <c r="K5956" s="12" t="str">
        <f>Data!O5956</f>
        <v>Tarjeta</v>
      </c>
      <c r="L5956" s="12" t="str">
        <f>Data!P5956</f>
        <v>Recurrente</v>
      </c>
    </row>
    <row r="5957">
      <c r="A5957" s="11">
        <v>5956.0</v>
      </c>
      <c r="B5957" s="14">
        <f>Data!D5957</f>
        <v>44505</v>
      </c>
      <c r="C5957" s="12">
        <f>IFERROR(VLOOKUP(Data!B5957, Minorista!$A$2:$B$100, 2, FALSE), "")</f>
        <v>3</v>
      </c>
      <c r="D5957" s="12">
        <f t="array" ref="D5957">INDEX(Producto!$A$2:$A$500, MATCH(Data!H5957, Producto!$B$2:$B$500, 0))</f>
        <v>1</v>
      </c>
      <c r="E5957" s="12">
        <f>VLOOKUP(Data!E5957 &amp; Data!F5957 &amp; Data!G5957, Ubicacion!$A$2:$B$1000, 2, FALSE)</f>
        <v>29</v>
      </c>
      <c r="F5957" s="15">
        <f>Data!J5957</f>
        <v>182</v>
      </c>
      <c r="G5957" s="16">
        <f>Data!I5957</f>
        <v>33</v>
      </c>
      <c r="H5957" s="17">
        <f>Data!K5957</f>
        <v>6006</v>
      </c>
      <c r="I5957" s="17">
        <f>Data!L5957</f>
        <v>3303.3</v>
      </c>
      <c r="J5957" s="12" t="str">
        <f>Data!N5957</f>
        <v>Online</v>
      </c>
      <c r="K5957" s="12" t="str">
        <f>Data!O5957</f>
        <v>Tarjeta</v>
      </c>
      <c r="L5957" s="12" t="str">
        <f>Data!P5957</f>
        <v>Nuevo</v>
      </c>
    </row>
    <row r="5958">
      <c r="A5958" s="11">
        <v>5957.0</v>
      </c>
      <c r="B5958" s="14">
        <f>Data!D5958</f>
        <v>44505</v>
      </c>
      <c r="C5958" s="12">
        <f>IFERROR(VLOOKUP(Data!B5958, Minorista!$A$2:$B$100, 2, FALSE), "")</f>
        <v>3</v>
      </c>
      <c r="D5958" s="12">
        <f t="array" ref="D5958">INDEX(Producto!$A$2:$A$500, MATCH(Data!H5958, Producto!$B$2:$B$500, 0))</f>
        <v>2</v>
      </c>
      <c r="E5958" s="12">
        <f>VLOOKUP(Data!E5958 &amp; Data!F5958 &amp; Data!G5958, Ubicacion!$A$2:$B$1000, 2, FALSE)</f>
        <v>29</v>
      </c>
      <c r="F5958" s="15">
        <f>Data!J5958</f>
        <v>189</v>
      </c>
      <c r="G5958" s="16">
        <f>Data!I5958</f>
        <v>32</v>
      </c>
      <c r="H5958" s="17">
        <f>Data!K5958</f>
        <v>6048</v>
      </c>
      <c r="I5958" s="17">
        <f>Data!L5958</f>
        <v>3144.96</v>
      </c>
      <c r="J5958" s="12" t="str">
        <f>Data!N5958</f>
        <v>Online</v>
      </c>
      <c r="K5958" s="12" t="str">
        <f>Data!O5958</f>
        <v>Efectivo</v>
      </c>
      <c r="L5958" s="12" t="str">
        <f>Data!P5958</f>
        <v>Nuevo</v>
      </c>
    </row>
    <row r="5959">
      <c r="A5959" s="11">
        <v>5958.0</v>
      </c>
      <c r="B5959" s="14">
        <f>Data!D5959</f>
        <v>44505</v>
      </c>
      <c r="C5959" s="12">
        <f>IFERROR(VLOOKUP(Data!B5959, Minorista!$A$2:$B$100, 2, FALSE), "")</f>
        <v>3</v>
      </c>
      <c r="D5959" s="12">
        <f t="array" ref="D5959">INDEX(Producto!$A$2:$A$500, MATCH(Data!H5959, Producto!$B$2:$B$500, 0))</f>
        <v>3</v>
      </c>
      <c r="E5959" s="12">
        <f>VLOOKUP(Data!E5959 &amp; Data!F5959 &amp; Data!G5959, Ubicacion!$A$2:$B$1000, 2, FALSE)</f>
        <v>29</v>
      </c>
      <c r="F5959" s="15">
        <f>Data!J5959</f>
        <v>150</v>
      </c>
      <c r="G5959" s="16">
        <f>Data!I5959</f>
        <v>58</v>
      </c>
      <c r="H5959" s="17">
        <f>Data!K5959</f>
        <v>8700</v>
      </c>
      <c r="I5959" s="17">
        <f>Data!L5959</f>
        <v>4698</v>
      </c>
      <c r="J5959" s="12" t="str">
        <f>Data!N5959</f>
        <v>Online</v>
      </c>
      <c r="K5959" s="12" t="str">
        <f>Data!O5959</f>
        <v>Tarjeta</v>
      </c>
      <c r="L5959" s="12" t="str">
        <f>Data!P5959</f>
        <v>Nuevo</v>
      </c>
    </row>
    <row r="5960">
      <c r="A5960" s="11">
        <v>5959.0</v>
      </c>
      <c r="B5960" s="14">
        <f>Data!D5960</f>
        <v>44505</v>
      </c>
      <c r="C5960" s="12">
        <f>IFERROR(VLOOKUP(Data!B5960, Minorista!$A$2:$B$100, 2, FALSE), "")</f>
        <v>3</v>
      </c>
      <c r="D5960" s="12">
        <f t="array" ref="D5960">INDEX(Producto!$A$2:$A$500, MATCH(Data!H5960, Producto!$B$2:$B$500, 0))</f>
        <v>4</v>
      </c>
      <c r="E5960" s="12">
        <f>VLOOKUP(Data!E5960 &amp; Data!F5960 &amp; Data!G5960, Ubicacion!$A$2:$B$1000, 2, FALSE)</f>
        <v>29</v>
      </c>
      <c r="F5960" s="15">
        <f>Data!J5960</f>
        <v>122</v>
      </c>
      <c r="G5960" s="16">
        <f>Data!I5960</f>
        <v>54</v>
      </c>
      <c r="H5960" s="17">
        <f>Data!K5960</f>
        <v>6588</v>
      </c>
      <c r="I5960" s="17">
        <f>Data!L5960</f>
        <v>4018.68</v>
      </c>
      <c r="J5960" s="12" t="str">
        <f>Data!N5960</f>
        <v>Online</v>
      </c>
      <c r="K5960" s="12" t="str">
        <f>Data!O5960</f>
        <v>Transferencia bancaria</v>
      </c>
      <c r="L5960" s="12" t="str">
        <f>Data!P5960</f>
        <v>Recurrente</v>
      </c>
    </row>
    <row r="5961">
      <c r="A5961" s="11">
        <v>5960.0</v>
      </c>
      <c r="B5961" s="14">
        <f>Data!D5961</f>
        <v>44505</v>
      </c>
      <c r="C5961" s="12">
        <f>IFERROR(VLOOKUP(Data!B5961, Minorista!$A$2:$B$100, 2, FALSE), "")</f>
        <v>3</v>
      </c>
      <c r="D5961" s="12">
        <f t="array" ref="D5961">INDEX(Producto!$A$2:$A$500, MATCH(Data!H5961, Producto!$B$2:$B$500, 0))</f>
        <v>5</v>
      </c>
      <c r="E5961" s="12">
        <f>VLOOKUP(Data!E5961 &amp; Data!F5961 &amp; Data!G5961, Ubicacion!$A$2:$B$1000, 2, FALSE)</f>
        <v>29</v>
      </c>
      <c r="F5961" s="15">
        <f>Data!J5961</f>
        <v>106</v>
      </c>
      <c r="G5961" s="16">
        <f>Data!I5961</f>
        <v>54</v>
      </c>
      <c r="H5961" s="17">
        <f>Data!K5961</f>
        <v>5724</v>
      </c>
      <c r="I5961" s="17">
        <f>Data!L5961</f>
        <v>2862</v>
      </c>
      <c r="J5961" s="12" t="str">
        <f>Data!N5961</f>
        <v>Online</v>
      </c>
      <c r="K5961" s="12" t="str">
        <f>Data!O5961</f>
        <v>Efectivo</v>
      </c>
      <c r="L5961" s="12" t="str">
        <f>Data!P5961</f>
        <v>Nuevo</v>
      </c>
    </row>
    <row r="5962">
      <c r="A5962" s="11">
        <v>5961.0</v>
      </c>
      <c r="B5962" s="14">
        <f>Data!D5962</f>
        <v>44505</v>
      </c>
      <c r="C5962" s="12">
        <f>IFERROR(VLOOKUP(Data!B5962, Minorista!$A$2:$B$100, 2, FALSE), "")</f>
        <v>3</v>
      </c>
      <c r="D5962" s="12">
        <f t="array" ref="D5962">INDEX(Producto!$A$2:$A$500, MATCH(Data!H5962, Producto!$B$2:$B$500, 0))</f>
        <v>6</v>
      </c>
      <c r="E5962" s="12">
        <f>VLOOKUP(Data!E5962 &amp; Data!F5962 &amp; Data!G5962, Ubicacion!$A$2:$B$1000, 2, FALSE)</f>
        <v>29</v>
      </c>
      <c r="F5962" s="15">
        <f>Data!J5962</f>
        <v>163</v>
      </c>
      <c r="G5962" s="16">
        <f>Data!I5962</f>
        <v>63</v>
      </c>
      <c r="H5962" s="17">
        <f>Data!K5962</f>
        <v>10269</v>
      </c>
      <c r="I5962" s="17">
        <f>Data!L5962</f>
        <v>6880.23</v>
      </c>
      <c r="J5962" s="12" t="str">
        <f>Data!N5962</f>
        <v>Online</v>
      </c>
      <c r="K5962" s="12" t="str">
        <f>Data!O5962</f>
        <v>Efectivo</v>
      </c>
      <c r="L5962" s="12" t="str">
        <f>Data!P5962</f>
        <v>Nuevo</v>
      </c>
    </row>
    <row r="5963">
      <c r="A5963" s="11">
        <v>5962.0</v>
      </c>
      <c r="B5963" s="14">
        <f>Data!D5963</f>
        <v>44534</v>
      </c>
      <c r="C5963" s="12">
        <f>IFERROR(VLOOKUP(Data!B5963, Minorista!$A$2:$B$100, 2, FALSE), "")</f>
        <v>1</v>
      </c>
      <c r="D5963" s="12">
        <f t="array" ref="D5963">INDEX(Producto!$A$2:$A$500, MATCH(Data!H5963, Producto!$B$2:$B$500, 0))</f>
        <v>1</v>
      </c>
      <c r="E5963" s="12">
        <f>VLOOKUP(Data!E5963 &amp; Data!F5963 &amp; Data!G5963, Ubicacion!$A$2:$B$1000, 2, FALSE)</f>
        <v>29</v>
      </c>
      <c r="F5963" s="15">
        <f>Data!J5963</f>
        <v>233</v>
      </c>
      <c r="G5963" s="16">
        <f>Data!I5963</f>
        <v>54</v>
      </c>
      <c r="H5963" s="17">
        <f>Data!K5963</f>
        <v>12582</v>
      </c>
      <c r="I5963" s="17">
        <f>Data!L5963</f>
        <v>6794.28</v>
      </c>
      <c r="J5963" s="12" t="str">
        <f>Data!N5963</f>
        <v>Online</v>
      </c>
      <c r="K5963" s="12" t="str">
        <f>Data!O5963</f>
        <v>Efectivo</v>
      </c>
      <c r="L5963" s="12" t="str">
        <f>Data!P5963</f>
        <v>Recurrente</v>
      </c>
    </row>
    <row r="5964">
      <c r="A5964" s="11">
        <v>5963.0</v>
      </c>
      <c r="B5964" s="14">
        <f>Data!D5964</f>
        <v>44534</v>
      </c>
      <c r="C5964" s="12">
        <f>IFERROR(VLOOKUP(Data!B5964, Minorista!$A$2:$B$100, 2, FALSE), "")</f>
        <v>1</v>
      </c>
      <c r="D5964" s="12">
        <f t="array" ref="D5964">INDEX(Producto!$A$2:$A$500, MATCH(Data!H5964, Producto!$B$2:$B$500, 0))</f>
        <v>2</v>
      </c>
      <c r="E5964" s="12">
        <f>VLOOKUP(Data!E5964 &amp; Data!F5964 &amp; Data!G5964, Ubicacion!$A$2:$B$1000, 2, FALSE)</f>
        <v>29</v>
      </c>
      <c r="F5964" s="15">
        <f>Data!J5964</f>
        <v>209</v>
      </c>
      <c r="G5964" s="16">
        <f>Data!I5964</f>
        <v>51</v>
      </c>
      <c r="H5964" s="17">
        <f>Data!K5964</f>
        <v>10659</v>
      </c>
      <c r="I5964" s="17">
        <f>Data!L5964</f>
        <v>5755.86</v>
      </c>
      <c r="J5964" s="12" t="str">
        <f>Data!N5964</f>
        <v>Online</v>
      </c>
      <c r="K5964" s="12" t="str">
        <f>Data!O5964</f>
        <v>Efectivo</v>
      </c>
      <c r="L5964" s="12" t="str">
        <f>Data!P5964</f>
        <v>Nuevo</v>
      </c>
    </row>
    <row r="5965">
      <c r="A5965" s="11">
        <v>5964.0</v>
      </c>
      <c r="B5965" s="14">
        <f>Data!D5965</f>
        <v>44534</v>
      </c>
      <c r="C5965" s="12">
        <f>IFERROR(VLOOKUP(Data!B5965, Minorista!$A$2:$B$100, 2, FALSE), "")</f>
        <v>1</v>
      </c>
      <c r="D5965" s="12">
        <f t="array" ref="D5965">INDEX(Producto!$A$2:$A$500, MATCH(Data!H5965, Producto!$B$2:$B$500, 0))</f>
        <v>3</v>
      </c>
      <c r="E5965" s="12">
        <f>VLOOKUP(Data!E5965 &amp; Data!F5965 &amp; Data!G5965, Ubicacion!$A$2:$B$1000, 2, FALSE)</f>
        <v>29</v>
      </c>
      <c r="F5965" s="15">
        <f>Data!J5965</f>
        <v>176</v>
      </c>
      <c r="G5965" s="16">
        <f>Data!I5965</f>
        <v>56</v>
      </c>
      <c r="H5965" s="17">
        <f>Data!K5965</f>
        <v>9856</v>
      </c>
      <c r="I5965" s="17">
        <f>Data!L5965</f>
        <v>5125.12</v>
      </c>
      <c r="J5965" s="12" t="str">
        <f>Data!N5965</f>
        <v>Online</v>
      </c>
      <c r="K5965" s="12" t="str">
        <f>Data!O5965</f>
        <v>Transferencia bancaria</v>
      </c>
      <c r="L5965" s="12" t="str">
        <f>Data!P5965</f>
        <v>Nuevo</v>
      </c>
    </row>
    <row r="5966">
      <c r="A5966" s="11">
        <v>5965.0</v>
      </c>
      <c r="B5966" s="14">
        <f>Data!D5966</f>
        <v>44534</v>
      </c>
      <c r="C5966" s="12">
        <f>IFERROR(VLOOKUP(Data!B5966, Minorista!$A$2:$B$100, 2, FALSE), "")</f>
        <v>1</v>
      </c>
      <c r="D5966" s="12">
        <f t="array" ref="D5966">INDEX(Producto!$A$2:$A$500, MATCH(Data!H5966, Producto!$B$2:$B$500, 0))</f>
        <v>4</v>
      </c>
      <c r="E5966" s="12">
        <f>VLOOKUP(Data!E5966 &amp; Data!F5966 &amp; Data!G5966, Ubicacion!$A$2:$B$1000, 2, FALSE)</f>
        <v>29</v>
      </c>
      <c r="F5966" s="15">
        <f>Data!J5966</f>
        <v>142</v>
      </c>
      <c r="G5966" s="16">
        <f>Data!I5966</f>
        <v>59</v>
      </c>
      <c r="H5966" s="17">
        <f>Data!K5966</f>
        <v>8378</v>
      </c>
      <c r="I5966" s="17">
        <f>Data!L5966</f>
        <v>5445.7</v>
      </c>
      <c r="J5966" s="12" t="str">
        <f>Data!N5966</f>
        <v>Online</v>
      </c>
      <c r="K5966" s="12" t="str">
        <f>Data!O5966</f>
        <v>Efectivo</v>
      </c>
      <c r="L5966" s="12" t="str">
        <f>Data!P5966</f>
        <v>Recurrente</v>
      </c>
    </row>
    <row r="5967">
      <c r="A5967" s="11">
        <v>5966.0</v>
      </c>
      <c r="B5967" s="14">
        <f>Data!D5967</f>
        <v>44534</v>
      </c>
      <c r="C5967" s="12">
        <f>IFERROR(VLOOKUP(Data!B5967, Minorista!$A$2:$B$100, 2, FALSE), "")</f>
        <v>1</v>
      </c>
      <c r="D5967" s="12">
        <f t="array" ref="D5967">INDEX(Producto!$A$2:$A$500, MATCH(Data!H5967, Producto!$B$2:$B$500, 0))</f>
        <v>5</v>
      </c>
      <c r="E5967" s="12">
        <f>VLOOKUP(Data!E5967 &amp; Data!F5967 &amp; Data!G5967, Ubicacion!$A$2:$B$1000, 2, FALSE)</f>
        <v>29</v>
      </c>
      <c r="F5967" s="15">
        <f>Data!J5967</f>
        <v>133</v>
      </c>
      <c r="G5967" s="16">
        <f>Data!I5967</f>
        <v>50</v>
      </c>
      <c r="H5967" s="17">
        <f>Data!K5967</f>
        <v>6650</v>
      </c>
      <c r="I5967" s="17">
        <f>Data!L5967</f>
        <v>3258.5</v>
      </c>
      <c r="J5967" s="12" t="str">
        <f>Data!N5967</f>
        <v>Online</v>
      </c>
      <c r="K5967" s="12" t="str">
        <f>Data!O5967</f>
        <v>Tarjeta</v>
      </c>
      <c r="L5967" s="12" t="str">
        <f>Data!P5967</f>
        <v>Nuevo</v>
      </c>
    </row>
    <row r="5968">
      <c r="A5968" s="11">
        <v>5967.0</v>
      </c>
      <c r="B5968" s="14">
        <f>Data!D5968</f>
        <v>44534</v>
      </c>
      <c r="C5968" s="12">
        <f>IFERROR(VLOOKUP(Data!B5968, Minorista!$A$2:$B$100, 2, FALSE), "")</f>
        <v>1</v>
      </c>
      <c r="D5968" s="12">
        <f t="array" ref="D5968">INDEX(Producto!$A$2:$A$500, MATCH(Data!H5968, Producto!$B$2:$B$500, 0))</f>
        <v>6</v>
      </c>
      <c r="E5968" s="12">
        <f>VLOOKUP(Data!E5968 &amp; Data!F5968 &amp; Data!G5968, Ubicacion!$A$2:$B$1000, 2, FALSE)</f>
        <v>29</v>
      </c>
      <c r="F5968" s="15">
        <f>Data!J5968</f>
        <v>196</v>
      </c>
      <c r="G5968" s="16">
        <f>Data!I5968</f>
        <v>60</v>
      </c>
      <c r="H5968" s="17">
        <f>Data!K5968</f>
        <v>11760</v>
      </c>
      <c r="I5968" s="17">
        <f>Data!L5968</f>
        <v>8114.4</v>
      </c>
      <c r="J5968" s="12" t="str">
        <f>Data!N5968</f>
        <v>Online</v>
      </c>
      <c r="K5968" s="12" t="str">
        <f>Data!O5968</f>
        <v>Efectivo</v>
      </c>
      <c r="L5968" s="12" t="str">
        <f>Data!P5968</f>
        <v>Nuevo</v>
      </c>
    </row>
    <row r="5969">
      <c r="A5969" s="11">
        <v>5968.0</v>
      </c>
      <c r="B5969" s="14">
        <f>Data!D5969</f>
        <v>44219</v>
      </c>
      <c r="C5969" s="12">
        <f>IFERROR(VLOOKUP(Data!B5969, Minorista!$A$2:$B$100, 2, FALSE), "")</f>
        <v>1</v>
      </c>
      <c r="D5969" s="12">
        <f t="array" ref="D5969">INDEX(Producto!$A$2:$A$500, MATCH(Data!H5969, Producto!$B$2:$B$500, 0))</f>
        <v>1</v>
      </c>
      <c r="E5969" s="12">
        <f>VLOOKUP(Data!E5969 &amp; Data!F5969 &amp; Data!G5969, Ubicacion!$A$2:$B$1000, 2, FALSE)</f>
        <v>29</v>
      </c>
      <c r="F5969" s="15">
        <f>Data!J5969</f>
        <v>119</v>
      </c>
      <c r="G5969" s="16">
        <f>Data!I5969</f>
        <v>29</v>
      </c>
      <c r="H5969" s="17">
        <f>Data!K5969</f>
        <v>3451</v>
      </c>
      <c r="I5969" s="17">
        <f>Data!L5969</f>
        <v>1656.48</v>
      </c>
      <c r="J5969" s="12" t="str">
        <f>Data!N5969</f>
        <v>Online</v>
      </c>
      <c r="K5969" s="12" t="str">
        <f>Data!O5969</f>
        <v>Tarjeta</v>
      </c>
      <c r="L5969" s="12" t="str">
        <f>Data!P5969</f>
        <v>Recurrente</v>
      </c>
    </row>
    <row r="5970">
      <c r="A5970" s="11">
        <v>5969.0</v>
      </c>
      <c r="B5970" s="14">
        <f>Data!D5970</f>
        <v>44219</v>
      </c>
      <c r="C5970" s="12">
        <f>IFERROR(VLOOKUP(Data!B5970, Minorista!$A$2:$B$100, 2, FALSE), "")</f>
        <v>1</v>
      </c>
      <c r="D5970" s="12">
        <f t="array" ref="D5970">INDEX(Producto!$A$2:$A$500, MATCH(Data!H5970, Producto!$B$2:$B$500, 0))</f>
        <v>2</v>
      </c>
      <c r="E5970" s="12">
        <f>VLOOKUP(Data!E5970 &amp; Data!F5970 &amp; Data!G5970, Ubicacion!$A$2:$B$1000, 2, FALSE)</f>
        <v>29</v>
      </c>
      <c r="F5970" s="15">
        <f>Data!J5970</f>
        <v>106</v>
      </c>
      <c r="G5970" s="16">
        <f>Data!I5970</f>
        <v>37</v>
      </c>
      <c r="H5970" s="17">
        <f>Data!K5970</f>
        <v>3922</v>
      </c>
      <c r="I5970" s="17">
        <f>Data!L5970</f>
        <v>2000.22</v>
      </c>
      <c r="J5970" s="12" t="str">
        <f>Data!N5970</f>
        <v>Online</v>
      </c>
      <c r="K5970" s="12" t="str">
        <f>Data!O5970</f>
        <v>Efectivo</v>
      </c>
      <c r="L5970" s="12" t="str">
        <f>Data!P5970</f>
        <v>Nuevo</v>
      </c>
    </row>
    <row r="5971">
      <c r="A5971" s="11">
        <v>5970.0</v>
      </c>
      <c r="B5971" s="14">
        <f>Data!D5971</f>
        <v>44219</v>
      </c>
      <c r="C5971" s="12">
        <f>IFERROR(VLOOKUP(Data!B5971, Minorista!$A$2:$B$100, 2, FALSE), "")</f>
        <v>1</v>
      </c>
      <c r="D5971" s="12">
        <f t="array" ref="D5971">INDEX(Producto!$A$2:$A$500, MATCH(Data!H5971, Producto!$B$2:$B$500, 0))</f>
        <v>3</v>
      </c>
      <c r="E5971" s="12">
        <f>VLOOKUP(Data!E5971 &amp; Data!F5971 &amp; Data!G5971, Ubicacion!$A$2:$B$1000, 2, FALSE)</f>
        <v>29</v>
      </c>
      <c r="F5971" s="15">
        <f>Data!J5971</f>
        <v>106</v>
      </c>
      <c r="G5971" s="16">
        <f>Data!I5971</f>
        <v>37</v>
      </c>
      <c r="H5971" s="17">
        <f>Data!K5971</f>
        <v>3922</v>
      </c>
      <c r="I5971" s="17">
        <f>Data!L5971</f>
        <v>1921.78</v>
      </c>
      <c r="J5971" s="12" t="str">
        <f>Data!N5971</f>
        <v>Online</v>
      </c>
      <c r="K5971" s="12" t="str">
        <f>Data!O5971</f>
        <v>Efectivo</v>
      </c>
      <c r="L5971" s="12" t="str">
        <f>Data!P5971</f>
        <v>Nuevo</v>
      </c>
    </row>
    <row r="5972">
      <c r="A5972" s="11">
        <v>5971.0</v>
      </c>
      <c r="B5972" s="14">
        <f>Data!D5972</f>
        <v>44219</v>
      </c>
      <c r="C5972" s="12">
        <f>IFERROR(VLOOKUP(Data!B5972, Minorista!$A$2:$B$100, 2, FALSE), "")</f>
        <v>1</v>
      </c>
      <c r="D5972" s="12">
        <f t="array" ref="D5972">INDEX(Producto!$A$2:$A$500, MATCH(Data!H5972, Producto!$B$2:$B$500, 0))</f>
        <v>4</v>
      </c>
      <c r="E5972" s="12">
        <f>VLOOKUP(Data!E5972 &amp; Data!F5972 &amp; Data!G5972, Ubicacion!$A$2:$B$1000, 2, FALSE)</f>
        <v>29</v>
      </c>
      <c r="F5972" s="15">
        <f>Data!J5972</f>
        <v>77</v>
      </c>
      <c r="G5972" s="16">
        <f>Data!I5972</f>
        <v>38</v>
      </c>
      <c r="H5972" s="17">
        <f>Data!K5972</f>
        <v>2926</v>
      </c>
      <c r="I5972" s="17">
        <f>Data!L5972</f>
        <v>1345.96</v>
      </c>
      <c r="J5972" s="12" t="str">
        <f>Data!N5972</f>
        <v>Online</v>
      </c>
      <c r="K5972" s="12" t="str">
        <f>Data!O5972</f>
        <v>Transferencia bancaria</v>
      </c>
      <c r="L5972" s="12" t="str">
        <f>Data!P5972</f>
        <v>Recurrente</v>
      </c>
    </row>
    <row r="5973">
      <c r="A5973" s="11">
        <v>5972.0</v>
      </c>
      <c r="B5973" s="14">
        <f>Data!D5973</f>
        <v>44219</v>
      </c>
      <c r="C5973" s="12">
        <f>IFERROR(VLOOKUP(Data!B5973, Minorista!$A$2:$B$100, 2, FALSE), "")</f>
        <v>1</v>
      </c>
      <c r="D5973" s="12">
        <f t="array" ref="D5973">INDEX(Producto!$A$2:$A$500, MATCH(Data!H5973, Producto!$B$2:$B$500, 0))</f>
        <v>5</v>
      </c>
      <c r="E5973" s="12">
        <f>VLOOKUP(Data!E5973 &amp; Data!F5973 &amp; Data!G5973, Ubicacion!$A$2:$B$1000, 2, FALSE)</f>
        <v>29</v>
      </c>
      <c r="F5973" s="15">
        <f>Data!J5973</f>
        <v>63</v>
      </c>
      <c r="G5973" s="16">
        <f>Data!I5973</f>
        <v>42</v>
      </c>
      <c r="H5973" s="17">
        <f>Data!K5973</f>
        <v>2646</v>
      </c>
      <c r="I5973" s="17">
        <f>Data!L5973</f>
        <v>1190.7</v>
      </c>
      <c r="J5973" s="12" t="str">
        <f>Data!N5973</f>
        <v>Online</v>
      </c>
      <c r="K5973" s="12" t="str">
        <f>Data!O5973</f>
        <v>Tarjeta</v>
      </c>
      <c r="L5973" s="12" t="str">
        <f>Data!P5973</f>
        <v>Nuevo</v>
      </c>
    </row>
    <row r="5974">
      <c r="A5974" s="11">
        <v>5973.0</v>
      </c>
      <c r="B5974" s="14">
        <f>Data!D5974</f>
        <v>44219</v>
      </c>
      <c r="C5974" s="12">
        <f>IFERROR(VLOOKUP(Data!B5974, Minorista!$A$2:$B$100, 2, FALSE), "")</f>
        <v>1</v>
      </c>
      <c r="D5974" s="12">
        <f t="array" ref="D5974">INDEX(Producto!$A$2:$A$500, MATCH(Data!H5974, Producto!$B$2:$B$500, 0))</f>
        <v>6</v>
      </c>
      <c r="E5974" s="12">
        <f>VLOOKUP(Data!E5974 &amp; Data!F5974 &amp; Data!G5974, Ubicacion!$A$2:$B$1000, 2, FALSE)</f>
        <v>29</v>
      </c>
      <c r="F5974" s="15">
        <f>Data!J5974</f>
        <v>111</v>
      </c>
      <c r="G5974" s="16">
        <f>Data!I5974</f>
        <v>36</v>
      </c>
      <c r="H5974" s="17">
        <f>Data!K5974</f>
        <v>3996</v>
      </c>
      <c r="I5974" s="17">
        <f>Data!L5974</f>
        <v>1398.6</v>
      </c>
      <c r="J5974" s="12" t="str">
        <f>Data!N5974</f>
        <v>Online</v>
      </c>
      <c r="K5974" s="12" t="str">
        <f>Data!O5974</f>
        <v>Transferencia bancaria</v>
      </c>
      <c r="L5974" s="12" t="str">
        <f>Data!P5974</f>
        <v>Nuevo</v>
      </c>
    </row>
    <row r="5975">
      <c r="A5975" s="11">
        <v>5974.0</v>
      </c>
      <c r="B5975" s="14">
        <f>Data!D5975</f>
        <v>44250</v>
      </c>
      <c r="C5975" s="12">
        <f>IFERROR(VLOOKUP(Data!B5975, Minorista!$A$2:$B$100, 2, FALSE), "")</f>
        <v>1</v>
      </c>
      <c r="D5975" s="12">
        <f t="array" ref="D5975">INDEX(Producto!$A$2:$A$500, MATCH(Data!H5975, Producto!$B$2:$B$500, 0))</f>
        <v>1</v>
      </c>
      <c r="E5975" s="12">
        <f>VLOOKUP(Data!E5975 &amp; Data!F5975 &amp; Data!G5975, Ubicacion!$A$2:$B$1000, 2, FALSE)</f>
        <v>29</v>
      </c>
      <c r="F5975" s="15">
        <f>Data!J5975</f>
        <v>143</v>
      </c>
      <c r="G5975" s="16">
        <f>Data!I5975</f>
        <v>29</v>
      </c>
      <c r="H5975" s="17">
        <f>Data!K5975</f>
        <v>4147</v>
      </c>
      <c r="I5975" s="17">
        <f>Data!L5975</f>
        <v>2073.5</v>
      </c>
      <c r="J5975" s="12" t="str">
        <f>Data!N5975</f>
        <v>Online</v>
      </c>
      <c r="K5975" s="12" t="str">
        <f>Data!O5975</f>
        <v>Efectivo</v>
      </c>
      <c r="L5975" s="12" t="str">
        <f>Data!P5975</f>
        <v>Nuevo</v>
      </c>
    </row>
    <row r="5976">
      <c r="A5976" s="11">
        <v>5975.0</v>
      </c>
      <c r="B5976" s="14">
        <f>Data!D5976</f>
        <v>44250</v>
      </c>
      <c r="C5976" s="12">
        <f>IFERROR(VLOOKUP(Data!B5976, Minorista!$A$2:$B$100, 2, FALSE), "")</f>
        <v>1</v>
      </c>
      <c r="D5976" s="12">
        <f t="array" ref="D5976">INDEX(Producto!$A$2:$A$500, MATCH(Data!H5976, Producto!$B$2:$B$500, 0))</f>
        <v>2</v>
      </c>
      <c r="E5976" s="12">
        <f>VLOOKUP(Data!E5976 &amp; Data!F5976 &amp; Data!G5976, Ubicacion!$A$2:$B$1000, 2, FALSE)</f>
        <v>29</v>
      </c>
      <c r="F5976" s="15">
        <f>Data!J5976</f>
        <v>113</v>
      </c>
      <c r="G5976" s="16">
        <f>Data!I5976</f>
        <v>38</v>
      </c>
      <c r="H5976" s="17">
        <f>Data!K5976</f>
        <v>4294</v>
      </c>
      <c r="I5976" s="17">
        <f>Data!L5976</f>
        <v>2318.76</v>
      </c>
      <c r="J5976" s="12" t="str">
        <f>Data!N5976</f>
        <v>Online</v>
      </c>
      <c r="K5976" s="12" t="str">
        <f>Data!O5976</f>
        <v>Transferencia bancaria</v>
      </c>
      <c r="L5976" s="12" t="str">
        <f>Data!P5976</f>
        <v>Nuevo</v>
      </c>
    </row>
    <row r="5977">
      <c r="A5977" s="11">
        <v>5976.0</v>
      </c>
      <c r="B5977" s="14">
        <f>Data!D5977</f>
        <v>44250</v>
      </c>
      <c r="C5977" s="12">
        <f>IFERROR(VLOOKUP(Data!B5977, Minorista!$A$2:$B$100, 2, FALSE), "")</f>
        <v>1</v>
      </c>
      <c r="D5977" s="12">
        <f t="array" ref="D5977">INDEX(Producto!$A$2:$A$500, MATCH(Data!H5977, Producto!$B$2:$B$500, 0))</f>
        <v>3</v>
      </c>
      <c r="E5977" s="12">
        <f>VLOOKUP(Data!E5977 &amp; Data!F5977 &amp; Data!G5977, Ubicacion!$A$2:$B$1000, 2, FALSE)</f>
        <v>29</v>
      </c>
      <c r="F5977" s="15">
        <f>Data!J5977</f>
        <v>105</v>
      </c>
      <c r="G5977" s="16">
        <f>Data!I5977</f>
        <v>38</v>
      </c>
      <c r="H5977" s="17">
        <f>Data!K5977</f>
        <v>3990</v>
      </c>
      <c r="I5977" s="17">
        <f>Data!L5977</f>
        <v>1875.3</v>
      </c>
      <c r="J5977" s="12" t="str">
        <f>Data!N5977</f>
        <v>Online</v>
      </c>
      <c r="K5977" s="12" t="str">
        <f>Data!O5977</f>
        <v>Transferencia bancaria</v>
      </c>
      <c r="L5977" s="12" t="str">
        <f>Data!P5977</f>
        <v>Nuevo</v>
      </c>
    </row>
    <row r="5978">
      <c r="A5978" s="11">
        <v>5977.0</v>
      </c>
      <c r="B5978" s="14">
        <f>Data!D5978</f>
        <v>44250</v>
      </c>
      <c r="C5978" s="12">
        <f>IFERROR(VLOOKUP(Data!B5978, Minorista!$A$2:$B$100, 2, FALSE), "")</f>
        <v>1</v>
      </c>
      <c r="D5978" s="12">
        <f t="array" ref="D5978">INDEX(Producto!$A$2:$A$500, MATCH(Data!H5978, Producto!$B$2:$B$500, 0))</f>
        <v>4</v>
      </c>
      <c r="E5978" s="12">
        <f>VLOOKUP(Data!E5978 &amp; Data!F5978 &amp; Data!G5978, Ubicacion!$A$2:$B$1000, 2, FALSE)</f>
        <v>30</v>
      </c>
      <c r="F5978" s="15">
        <f>Data!J5978</f>
        <v>63</v>
      </c>
      <c r="G5978" s="16">
        <f>Data!I5978</f>
        <v>38</v>
      </c>
      <c r="H5978" s="17">
        <f>Data!K5978</f>
        <v>2394</v>
      </c>
      <c r="I5978" s="17">
        <f>Data!L5978</f>
        <v>1149.12</v>
      </c>
      <c r="J5978" s="12" t="str">
        <f>Data!N5978</f>
        <v>Online</v>
      </c>
      <c r="K5978" s="12" t="str">
        <f>Data!O5978</f>
        <v>Transferencia bancaria</v>
      </c>
      <c r="L5978" s="12" t="str">
        <f>Data!P5978</f>
        <v>Nuevo</v>
      </c>
    </row>
    <row r="5979">
      <c r="A5979" s="11">
        <v>5978.0</v>
      </c>
      <c r="B5979" s="14">
        <f>Data!D5979</f>
        <v>44250</v>
      </c>
      <c r="C5979" s="12">
        <f>IFERROR(VLOOKUP(Data!B5979, Minorista!$A$2:$B$100, 2, FALSE), "")</f>
        <v>1</v>
      </c>
      <c r="D5979" s="12">
        <f t="array" ref="D5979">INDEX(Producto!$A$2:$A$500, MATCH(Data!H5979, Producto!$B$2:$B$500, 0))</f>
        <v>5</v>
      </c>
      <c r="E5979" s="12">
        <f>VLOOKUP(Data!E5979 &amp; Data!F5979 &amp; Data!G5979, Ubicacion!$A$2:$B$1000, 2, FALSE)</f>
        <v>30</v>
      </c>
      <c r="F5979" s="15">
        <f>Data!J5979</f>
        <v>44</v>
      </c>
      <c r="G5979" s="16">
        <f>Data!I5979</f>
        <v>42</v>
      </c>
      <c r="H5979" s="17">
        <f>Data!K5979</f>
        <v>1848</v>
      </c>
      <c r="I5979" s="17">
        <f>Data!L5979</f>
        <v>813.12</v>
      </c>
      <c r="J5979" s="12" t="str">
        <f>Data!N5979</f>
        <v>Online</v>
      </c>
      <c r="K5979" s="12" t="str">
        <f>Data!O5979</f>
        <v>Transferencia bancaria</v>
      </c>
      <c r="L5979" s="12" t="str">
        <f>Data!P5979</f>
        <v>Recurrente</v>
      </c>
    </row>
    <row r="5980">
      <c r="A5980" s="11">
        <v>5979.0</v>
      </c>
      <c r="B5980" s="14">
        <f>Data!D5980</f>
        <v>44250</v>
      </c>
      <c r="C5980" s="12">
        <f>IFERROR(VLOOKUP(Data!B5980, Minorista!$A$2:$B$100, 2, FALSE), "")</f>
        <v>1</v>
      </c>
      <c r="D5980" s="12">
        <f t="array" ref="D5980">INDEX(Producto!$A$2:$A$500, MATCH(Data!H5980, Producto!$B$2:$B$500, 0))</f>
        <v>6</v>
      </c>
      <c r="E5980" s="12">
        <f>VLOOKUP(Data!E5980 &amp; Data!F5980 &amp; Data!G5980, Ubicacion!$A$2:$B$1000, 2, FALSE)</f>
        <v>30</v>
      </c>
      <c r="F5980" s="15">
        <f>Data!J5980</f>
        <v>88</v>
      </c>
      <c r="G5980" s="16">
        <f>Data!I5980</f>
        <v>38</v>
      </c>
      <c r="H5980" s="17">
        <f>Data!K5980</f>
        <v>3344</v>
      </c>
      <c r="I5980" s="17">
        <f>Data!L5980</f>
        <v>1203.84</v>
      </c>
      <c r="J5980" s="12" t="str">
        <f>Data!N5980</f>
        <v>Online</v>
      </c>
      <c r="K5980" s="12" t="str">
        <f>Data!O5980</f>
        <v>Tarjeta</v>
      </c>
      <c r="L5980" s="12" t="str">
        <f>Data!P5980</f>
        <v>Recurrente</v>
      </c>
    </row>
    <row r="5981">
      <c r="A5981" s="11">
        <v>5980.0</v>
      </c>
      <c r="B5981" s="14">
        <f>Data!D5981</f>
        <v>44277</v>
      </c>
      <c r="C5981" s="12">
        <f>IFERROR(VLOOKUP(Data!B5981, Minorista!$A$2:$B$100, 2, FALSE), "")</f>
        <v>1</v>
      </c>
      <c r="D5981" s="12">
        <f t="array" ref="D5981">INDEX(Producto!$A$2:$A$500, MATCH(Data!H5981, Producto!$B$2:$B$500, 0))</f>
        <v>1</v>
      </c>
      <c r="E5981" s="12">
        <f>VLOOKUP(Data!E5981 &amp; Data!F5981 &amp; Data!G5981, Ubicacion!$A$2:$B$1000, 2, FALSE)</f>
        <v>30</v>
      </c>
      <c r="F5981" s="15">
        <f>Data!J5981</f>
        <v>145</v>
      </c>
      <c r="G5981" s="16">
        <f>Data!I5981</f>
        <v>37</v>
      </c>
      <c r="H5981" s="17">
        <f>Data!K5981</f>
        <v>5365</v>
      </c>
      <c r="I5981" s="17">
        <f>Data!L5981</f>
        <v>2521.55</v>
      </c>
      <c r="J5981" s="12" t="str">
        <f>Data!N5981</f>
        <v>Online</v>
      </c>
      <c r="K5981" s="12" t="str">
        <f>Data!O5981</f>
        <v>Tarjeta</v>
      </c>
      <c r="L5981" s="12" t="str">
        <f>Data!P5981</f>
        <v>Nuevo</v>
      </c>
    </row>
    <row r="5982">
      <c r="A5982" s="11">
        <v>5981.0</v>
      </c>
      <c r="B5982" s="14">
        <f>Data!D5982</f>
        <v>44277</v>
      </c>
      <c r="C5982" s="12">
        <f>IFERROR(VLOOKUP(Data!B5982, Minorista!$A$2:$B$100, 2, FALSE), "")</f>
        <v>1</v>
      </c>
      <c r="D5982" s="12">
        <f t="array" ref="D5982">INDEX(Producto!$A$2:$A$500, MATCH(Data!H5982, Producto!$B$2:$B$500, 0))</f>
        <v>2</v>
      </c>
      <c r="E5982" s="12">
        <f>VLOOKUP(Data!E5982 &amp; Data!F5982 &amp; Data!G5982, Ubicacion!$A$2:$B$1000, 2, FALSE)</f>
        <v>30</v>
      </c>
      <c r="F5982" s="15">
        <f>Data!J5982</f>
        <v>95</v>
      </c>
      <c r="G5982" s="16">
        <f>Data!I5982</f>
        <v>48</v>
      </c>
      <c r="H5982" s="17">
        <f>Data!K5982</f>
        <v>4560</v>
      </c>
      <c r="I5982" s="17">
        <f>Data!L5982</f>
        <v>2508</v>
      </c>
      <c r="J5982" s="12" t="str">
        <f>Data!N5982</f>
        <v>Online</v>
      </c>
      <c r="K5982" s="12" t="str">
        <f>Data!O5982</f>
        <v>Transferencia bancaria</v>
      </c>
      <c r="L5982" s="12" t="str">
        <f>Data!P5982</f>
        <v>Nuevo</v>
      </c>
    </row>
    <row r="5983">
      <c r="A5983" s="11">
        <v>5982.0</v>
      </c>
      <c r="B5983" s="14">
        <f>Data!D5983</f>
        <v>44277</v>
      </c>
      <c r="C5983" s="12">
        <f>IFERROR(VLOOKUP(Data!B5983, Minorista!$A$2:$B$100, 2, FALSE), "")</f>
        <v>1</v>
      </c>
      <c r="D5983" s="12">
        <f t="array" ref="D5983">INDEX(Producto!$A$2:$A$500, MATCH(Data!H5983, Producto!$B$2:$B$500, 0))</f>
        <v>3</v>
      </c>
      <c r="E5983" s="12">
        <f>VLOOKUP(Data!E5983 &amp; Data!F5983 &amp; Data!G5983, Ubicacion!$A$2:$B$1000, 2, FALSE)</f>
        <v>30</v>
      </c>
      <c r="F5983" s="15">
        <f>Data!J5983</f>
        <v>91</v>
      </c>
      <c r="G5983" s="16">
        <f>Data!I5983</f>
        <v>49</v>
      </c>
      <c r="H5983" s="17">
        <f>Data!K5983</f>
        <v>4459</v>
      </c>
      <c r="I5983" s="17">
        <f>Data!L5983</f>
        <v>2229.5</v>
      </c>
      <c r="J5983" s="12" t="str">
        <f>Data!N5983</f>
        <v>Online</v>
      </c>
      <c r="K5983" s="12" t="str">
        <f>Data!O5983</f>
        <v>Transferencia bancaria</v>
      </c>
      <c r="L5983" s="12" t="str">
        <f>Data!P5983</f>
        <v>Recurrente</v>
      </c>
    </row>
    <row r="5984">
      <c r="A5984" s="11">
        <v>5983.0</v>
      </c>
      <c r="B5984" s="14">
        <f>Data!D5984</f>
        <v>44277</v>
      </c>
      <c r="C5984" s="12">
        <f>IFERROR(VLOOKUP(Data!B5984, Minorista!$A$2:$B$100, 2, FALSE), "")</f>
        <v>1</v>
      </c>
      <c r="D5984" s="12">
        <f t="array" ref="D5984">INDEX(Producto!$A$2:$A$500, MATCH(Data!H5984, Producto!$B$2:$B$500, 0))</f>
        <v>4</v>
      </c>
      <c r="E5984" s="12">
        <f>VLOOKUP(Data!E5984 &amp; Data!F5984 &amp; Data!G5984, Ubicacion!$A$2:$B$1000, 2, FALSE)</f>
        <v>30</v>
      </c>
      <c r="F5984" s="15">
        <f>Data!J5984</f>
        <v>68</v>
      </c>
      <c r="G5984" s="16">
        <f>Data!I5984</f>
        <v>47</v>
      </c>
      <c r="H5984" s="17">
        <f>Data!K5984</f>
        <v>3196</v>
      </c>
      <c r="I5984" s="17">
        <f>Data!L5984</f>
        <v>1470.16</v>
      </c>
      <c r="J5984" s="12" t="str">
        <f>Data!N5984</f>
        <v>Online</v>
      </c>
      <c r="K5984" s="12" t="str">
        <f>Data!O5984</f>
        <v>Efectivo</v>
      </c>
      <c r="L5984" s="12" t="str">
        <f>Data!P5984</f>
        <v>Nuevo</v>
      </c>
    </row>
    <row r="5985">
      <c r="A5985" s="11">
        <v>5984.0</v>
      </c>
      <c r="B5985" s="14">
        <f>Data!D5985</f>
        <v>44277</v>
      </c>
      <c r="C5985" s="12">
        <f>IFERROR(VLOOKUP(Data!B5985, Minorista!$A$2:$B$100, 2, FALSE), "")</f>
        <v>1</v>
      </c>
      <c r="D5985" s="12">
        <f t="array" ref="D5985">INDEX(Producto!$A$2:$A$500, MATCH(Data!H5985, Producto!$B$2:$B$500, 0))</f>
        <v>5</v>
      </c>
      <c r="E5985" s="12">
        <f>VLOOKUP(Data!E5985 &amp; Data!F5985 &amp; Data!G5985, Ubicacion!$A$2:$B$1000, 2, FALSE)</f>
        <v>30</v>
      </c>
      <c r="F5985" s="15">
        <f>Data!J5985</f>
        <v>31</v>
      </c>
      <c r="G5985" s="16">
        <f>Data!I5985</f>
        <v>54</v>
      </c>
      <c r="H5985" s="17">
        <f>Data!K5985</f>
        <v>1674</v>
      </c>
      <c r="I5985" s="17">
        <f>Data!L5985</f>
        <v>686.34</v>
      </c>
      <c r="J5985" s="12" t="str">
        <f>Data!N5985</f>
        <v>Online</v>
      </c>
      <c r="K5985" s="12" t="str">
        <f>Data!O5985</f>
        <v>Efectivo</v>
      </c>
      <c r="L5985" s="12" t="str">
        <f>Data!P5985</f>
        <v>Nuevo</v>
      </c>
    </row>
    <row r="5986">
      <c r="A5986" s="11">
        <v>5985.0</v>
      </c>
      <c r="B5986" s="14">
        <f>Data!D5986</f>
        <v>44277</v>
      </c>
      <c r="C5986" s="12">
        <f>IFERROR(VLOOKUP(Data!B5986, Minorista!$A$2:$B$100, 2, FALSE), "")</f>
        <v>1</v>
      </c>
      <c r="D5986" s="12">
        <f t="array" ref="D5986">INDEX(Producto!$A$2:$A$500, MATCH(Data!H5986, Producto!$B$2:$B$500, 0))</f>
        <v>6</v>
      </c>
      <c r="E5986" s="12">
        <f>VLOOKUP(Data!E5986 &amp; Data!F5986 &amp; Data!G5986, Ubicacion!$A$2:$B$1000, 2, FALSE)</f>
        <v>30</v>
      </c>
      <c r="F5986" s="15">
        <f>Data!J5986</f>
        <v>88</v>
      </c>
      <c r="G5986" s="16">
        <f>Data!I5986</f>
        <v>47</v>
      </c>
      <c r="H5986" s="17">
        <f>Data!K5986</f>
        <v>4136</v>
      </c>
      <c r="I5986" s="17">
        <f>Data!L5986</f>
        <v>1654.4</v>
      </c>
      <c r="J5986" s="12" t="str">
        <f>Data!N5986</f>
        <v>Online</v>
      </c>
      <c r="K5986" s="12" t="str">
        <f>Data!O5986</f>
        <v>Tarjeta</v>
      </c>
      <c r="L5986" s="12" t="str">
        <f>Data!P5986</f>
        <v>Nuevo</v>
      </c>
    </row>
    <row r="5987">
      <c r="A5987" s="11">
        <v>5986.0</v>
      </c>
      <c r="B5987" s="14">
        <f>Data!D5987</f>
        <v>44309</v>
      </c>
      <c r="C5987" s="12">
        <f>IFERROR(VLOOKUP(Data!B5987, Minorista!$A$2:$B$100, 2, FALSE), "")</f>
        <v>1</v>
      </c>
      <c r="D5987" s="12">
        <f t="array" ref="D5987">INDEX(Producto!$A$2:$A$500, MATCH(Data!H5987, Producto!$B$2:$B$500, 0))</f>
        <v>1</v>
      </c>
      <c r="E5987" s="12">
        <f>VLOOKUP(Data!E5987 &amp; Data!F5987 &amp; Data!G5987, Ubicacion!$A$2:$B$1000, 2, FALSE)</f>
        <v>30</v>
      </c>
      <c r="F5987" s="15">
        <f>Data!J5987</f>
        <v>130</v>
      </c>
      <c r="G5987" s="16">
        <f>Data!I5987</f>
        <v>48</v>
      </c>
      <c r="H5987" s="17">
        <f>Data!K5987</f>
        <v>6240</v>
      </c>
      <c r="I5987" s="17">
        <f>Data!L5987</f>
        <v>2808</v>
      </c>
      <c r="J5987" s="12" t="str">
        <f>Data!N5987</f>
        <v>Online</v>
      </c>
      <c r="K5987" s="12" t="str">
        <f>Data!O5987</f>
        <v>Efectivo</v>
      </c>
      <c r="L5987" s="12" t="str">
        <f>Data!P5987</f>
        <v>Nuevo</v>
      </c>
    </row>
    <row r="5988">
      <c r="A5988" s="11">
        <v>5987.0</v>
      </c>
      <c r="B5988" s="14">
        <f>Data!D5988</f>
        <v>44309</v>
      </c>
      <c r="C5988" s="12">
        <f>IFERROR(VLOOKUP(Data!B5988, Minorista!$A$2:$B$100, 2, FALSE), "")</f>
        <v>1</v>
      </c>
      <c r="D5988" s="12">
        <f t="array" ref="D5988">INDEX(Producto!$A$2:$A$500, MATCH(Data!H5988, Producto!$B$2:$B$500, 0))</f>
        <v>2</v>
      </c>
      <c r="E5988" s="12">
        <f>VLOOKUP(Data!E5988 &amp; Data!F5988 &amp; Data!G5988, Ubicacion!$A$2:$B$1000, 2, FALSE)</f>
        <v>30</v>
      </c>
      <c r="F5988" s="15">
        <f>Data!J5988</f>
        <v>90</v>
      </c>
      <c r="G5988" s="16">
        <f>Data!I5988</f>
        <v>53</v>
      </c>
      <c r="H5988" s="17">
        <f>Data!K5988</f>
        <v>4770</v>
      </c>
      <c r="I5988" s="17">
        <f>Data!L5988</f>
        <v>2385</v>
      </c>
      <c r="J5988" s="12" t="str">
        <f>Data!N5988</f>
        <v>Online</v>
      </c>
      <c r="K5988" s="12" t="str">
        <f>Data!O5988</f>
        <v>Transferencia bancaria</v>
      </c>
      <c r="L5988" s="12" t="str">
        <f>Data!P5988</f>
        <v>Recurrente</v>
      </c>
    </row>
    <row r="5989">
      <c r="A5989" s="11">
        <v>5988.0</v>
      </c>
      <c r="B5989" s="14">
        <f>Data!D5989</f>
        <v>44309</v>
      </c>
      <c r="C5989" s="12">
        <f>IFERROR(VLOOKUP(Data!B5989, Minorista!$A$2:$B$100, 2, FALSE), "")</f>
        <v>1</v>
      </c>
      <c r="D5989" s="12">
        <f t="array" ref="D5989">INDEX(Producto!$A$2:$A$500, MATCH(Data!H5989, Producto!$B$2:$B$500, 0))</f>
        <v>3</v>
      </c>
      <c r="E5989" s="12">
        <f>VLOOKUP(Data!E5989 &amp; Data!F5989 &amp; Data!G5989, Ubicacion!$A$2:$B$1000, 2, FALSE)</f>
        <v>30</v>
      </c>
      <c r="F5989" s="15">
        <f>Data!J5989</f>
        <v>102</v>
      </c>
      <c r="G5989" s="16">
        <f>Data!I5989</f>
        <v>50</v>
      </c>
      <c r="H5989" s="17">
        <f>Data!K5989</f>
        <v>5100</v>
      </c>
      <c r="I5989" s="17">
        <f>Data!L5989</f>
        <v>2550</v>
      </c>
      <c r="J5989" s="12" t="str">
        <f>Data!N5989</f>
        <v>Online</v>
      </c>
      <c r="K5989" s="12" t="str">
        <f>Data!O5989</f>
        <v>Efectivo</v>
      </c>
      <c r="L5989" s="12" t="str">
        <f>Data!P5989</f>
        <v>Recurrente</v>
      </c>
    </row>
    <row r="5990">
      <c r="A5990" s="11">
        <v>5989.0</v>
      </c>
      <c r="B5990" s="14">
        <f>Data!D5990</f>
        <v>44309</v>
      </c>
      <c r="C5990" s="12">
        <f>IFERROR(VLOOKUP(Data!B5990, Minorista!$A$2:$B$100, 2, FALSE), "")</f>
        <v>1</v>
      </c>
      <c r="D5990" s="12">
        <f t="array" ref="D5990">INDEX(Producto!$A$2:$A$500, MATCH(Data!H5990, Producto!$B$2:$B$500, 0))</f>
        <v>4</v>
      </c>
      <c r="E5990" s="12">
        <f>VLOOKUP(Data!E5990 &amp; Data!F5990 &amp; Data!G5990, Ubicacion!$A$2:$B$1000, 2, FALSE)</f>
        <v>30</v>
      </c>
      <c r="F5990" s="15">
        <f>Data!J5990</f>
        <v>75</v>
      </c>
      <c r="G5990" s="16">
        <f>Data!I5990</f>
        <v>46</v>
      </c>
      <c r="H5990" s="17">
        <f>Data!K5990</f>
        <v>3450</v>
      </c>
      <c r="I5990" s="17">
        <f>Data!L5990</f>
        <v>1725</v>
      </c>
      <c r="J5990" s="12" t="str">
        <f>Data!N5990</f>
        <v>Online</v>
      </c>
      <c r="K5990" s="12" t="str">
        <f>Data!O5990</f>
        <v>Tarjeta</v>
      </c>
      <c r="L5990" s="12" t="str">
        <f>Data!P5990</f>
        <v>Recurrente</v>
      </c>
    </row>
    <row r="5991">
      <c r="A5991" s="11">
        <v>5990.0</v>
      </c>
      <c r="B5991" s="14">
        <f>Data!D5991</f>
        <v>44309</v>
      </c>
      <c r="C5991" s="12">
        <f>IFERROR(VLOOKUP(Data!B5991, Minorista!$A$2:$B$100, 2, FALSE), "")</f>
        <v>1</v>
      </c>
      <c r="D5991" s="12">
        <f t="array" ref="D5991">INDEX(Producto!$A$2:$A$500, MATCH(Data!H5991, Producto!$B$2:$B$500, 0))</f>
        <v>5</v>
      </c>
      <c r="E5991" s="12">
        <f>VLOOKUP(Data!E5991 &amp; Data!F5991 &amp; Data!G5991, Ubicacion!$A$2:$B$1000, 2, FALSE)</f>
        <v>30</v>
      </c>
      <c r="F5991" s="15">
        <f>Data!J5991</f>
        <v>39</v>
      </c>
      <c r="G5991" s="16">
        <f>Data!I5991</f>
        <v>50</v>
      </c>
      <c r="H5991" s="17">
        <f>Data!K5991</f>
        <v>1950</v>
      </c>
      <c r="I5991" s="17">
        <f>Data!L5991</f>
        <v>819</v>
      </c>
      <c r="J5991" s="12" t="str">
        <f>Data!N5991</f>
        <v>Online</v>
      </c>
      <c r="K5991" s="12" t="str">
        <f>Data!O5991</f>
        <v>Tarjeta</v>
      </c>
      <c r="L5991" s="12" t="str">
        <f>Data!P5991</f>
        <v>Nuevo</v>
      </c>
    </row>
    <row r="5992">
      <c r="A5992" s="11">
        <v>5991.0</v>
      </c>
      <c r="B5992" s="14">
        <f>Data!D5992</f>
        <v>44309</v>
      </c>
      <c r="C5992" s="12">
        <f>IFERROR(VLOOKUP(Data!B5992, Minorista!$A$2:$B$100, 2, FALSE), "")</f>
        <v>1</v>
      </c>
      <c r="D5992" s="12">
        <f t="array" ref="D5992">INDEX(Producto!$A$2:$A$500, MATCH(Data!H5992, Producto!$B$2:$B$500, 0))</f>
        <v>6</v>
      </c>
      <c r="E5992" s="12">
        <f>VLOOKUP(Data!E5992 &amp; Data!F5992 &amp; Data!G5992, Ubicacion!$A$2:$B$1000, 2, FALSE)</f>
        <v>30</v>
      </c>
      <c r="F5992" s="15">
        <f>Data!J5992</f>
        <v>94</v>
      </c>
      <c r="G5992" s="16">
        <f>Data!I5992</f>
        <v>67</v>
      </c>
      <c r="H5992" s="17">
        <f>Data!K5992</f>
        <v>6298</v>
      </c>
      <c r="I5992" s="17">
        <f>Data!L5992</f>
        <v>2267.28</v>
      </c>
      <c r="J5992" s="12" t="str">
        <f>Data!N5992</f>
        <v>Online</v>
      </c>
      <c r="K5992" s="12" t="str">
        <f>Data!O5992</f>
        <v>Tarjeta</v>
      </c>
      <c r="L5992" s="12" t="str">
        <f>Data!P5992</f>
        <v>Recurrente</v>
      </c>
    </row>
    <row r="5993">
      <c r="A5993" s="11">
        <v>5992.0</v>
      </c>
      <c r="B5993" s="14">
        <f>Data!D5993</f>
        <v>44340</v>
      </c>
      <c r="C5993" s="12">
        <f>IFERROR(VLOOKUP(Data!B5993, Minorista!$A$2:$B$100, 2, FALSE), "")</f>
        <v>1</v>
      </c>
      <c r="D5993" s="12">
        <f t="array" ref="D5993">INDEX(Producto!$A$2:$A$500, MATCH(Data!H5993, Producto!$B$2:$B$500, 0))</f>
        <v>1</v>
      </c>
      <c r="E5993" s="12">
        <f>VLOOKUP(Data!E5993 &amp; Data!F5993 &amp; Data!G5993, Ubicacion!$A$2:$B$1000, 2, FALSE)</f>
        <v>30</v>
      </c>
      <c r="F5993" s="15">
        <f>Data!J5993</f>
        <v>147</v>
      </c>
      <c r="G5993" s="16">
        <f>Data!I5993</f>
        <v>47</v>
      </c>
      <c r="H5993" s="17">
        <f>Data!K5993</f>
        <v>6909</v>
      </c>
      <c r="I5993" s="17">
        <f>Data!L5993</f>
        <v>3247.23</v>
      </c>
      <c r="J5993" s="12" t="str">
        <f>Data!N5993</f>
        <v>Online</v>
      </c>
      <c r="K5993" s="12" t="str">
        <f>Data!O5993</f>
        <v>Transferencia bancaria</v>
      </c>
      <c r="L5993" s="12" t="str">
        <f>Data!P5993</f>
        <v>Recurrente</v>
      </c>
    </row>
    <row r="5994">
      <c r="A5994" s="11">
        <v>5993.0</v>
      </c>
      <c r="B5994" s="14">
        <f>Data!D5994</f>
        <v>44340</v>
      </c>
      <c r="C5994" s="12">
        <f>IFERROR(VLOOKUP(Data!B5994, Minorista!$A$2:$B$100, 2, FALSE), "")</f>
        <v>1</v>
      </c>
      <c r="D5994" s="12">
        <f t="array" ref="D5994">INDEX(Producto!$A$2:$A$500, MATCH(Data!H5994, Producto!$B$2:$B$500, 0))</f>
        <v>2</v>
      </c>
      <c r="E5994" s="12">
        <f>VLOOKUP(Data!E5994 &amp; Data!F5994 &amp; Data!G5994, Ubicacion!$A$2:$B$1000, 2, FALSE)</f>
        <v>30</v>
      </c>
      <c r="F5994" s="15">
        <f>Data!J5994</f>
        <v>113</v>
      </c>
      <c r="G5994" s="16">
        <f>Data!I5994</f>
        <v>53</v>
      </c>
      <c r="H5994" s="17">
        <f>Data!K5994</f>
        <v>5989</v>
      </c>
      <c r="I5994" s="17">
        <f>Data!L5994</f>
        <v>3234.06</v>
      </c>
      <c r="J5994" s="12" t="str">
        <f>Data!N5994</f>
        <v>Online</v>
      </c>
      <c r="K5994" s="12" t="str">
        <f>Data!O5994</f>
        <v>Efectivo</v>
      </c>
      <c r="L5994" s="12" t="str">
        <f>Data!P5994</f>
        <v>Nuevo</v>
      </c>
    </row>
    <row r="5995">
      <c r="A5995" s="11">
        <v>5994.0</v>
      </c>
      <c r="B5995" s="14">
        <f>Data!D5995</f>
        <v>44340</v>
      </c>
      <c r="C5995" s="12">
        <f>IFERROR(VLOOKUP(Data!B5995, Minorista!$A$2:$B$100, 2, FALSE), "")</f>
        <v>1</v>
      </c>
      <c r="D5995" s="12">
        <f t="array" ref="D5995">INDEX(Producto!$A$2:$A$500, MATCH(Data!H5995, Producto!$B$2:$B$500, 0))</f>
        <v>3</v>
      </c>
      <c r="E5995" s="12">
        <f>VLOOKUP(Data!E5995 &amp; Data!F5995 &amp; Data!G5995, Ubicacion!$A$2:$B$1000, 2, FALSE)</f>
        <v>30</v>
      </c>
      <c r="F5995" s="15">
        <f>Data!J5995</f>
        <v>120</v>
      </c>
      <c r="G5995" s="16">
        <f>Data!I5995</f>
        <v>50</v>
      </c>
      <c r="H5995" s="17">
        <f>Data!K5995</f>
        <v>6000</v>
      </c>
      <c r="I5995" s="17">
        <f>Data!L5995</f>
        <v>2820</v>
      </c>
      <c r="J5995" s="12" t="str">
        <f>Data!N5995</f>
        <v>Online</v>
      </c>
      <c r="K5995" s="12" t="str">
        <f>Data!O5995</f>
        <v>Efectivo</v>
      </c>
      <c r="L5995" s="12" t="str">
        <f>Data!P5995</f>
        <v>Recurrente</v>
      </c>
    </row>
    <row r="5996">
      <c r="A5996" s="11">
        <v>5995.0</v>
      </c>
      <c r="B5996" s="14">
        <f>Data!D5996</f>
        <v>44340</v>
      </c>
      <c r="C5996" s="12">
        <f>IFERROR(VLOOKUP(Data!B5996, Minorista!$A$2:$B$100, 2, FALSE), "")</f>
        <v>1</v>
      </c>
      <c r="D5996" s="12">
        <f t="array" ref="D5996">INDEX(Producto!$A$2:$A$500, MATCH(Data!H5996, Producto!$B$2:$B$500, 0))</f>
        <v>4</v>
      </c>
      <c r="E5996" s="12">
        <f>VLOOKUP(Data!E5996 &amp; Data!F5996 &amp; Data!G5996, Ubicacion!$A$2:$B$1000, 2, FALSE)</f>
        <v>30</v>
      </c>
      <c r="F5996" s="15">
        <f>Data!J5996</f>
        <v>90</v>
      </c>
      <c r="G5996" s="16">
        <f>Data!I5996</f>
        <v>49</v>
      </c>
      <c r="H5996" s="17">
        <f>Data!K5996</f>
        <v>4410</v>
      </c>
      <c r="I5996" s="17">
        <f>Data!L5996</f>
        <v>2205</v>
      </c>
      <c r="J5996" s="12" t="str">
        <f>Data!N5996</f>
        <v>Online</v>
      </c>
      <c r="K5996" s="12" t="str">
        <f>Data!O5996</f>
        <v>Efectivo</v>
      </c>
      <c r="L5996" s="12" t="str">
        <f>Data!P5996</f>
        <v>Nuevo</v>
      </c>
    </row>
    <row r="5997">
      <c r="A5997" s="11">
        <v>5996.0</v>
      </c>
      <c r="B5997" s="14">
        <f>Data!D5997</f>
        <v>44340</v>
      </c>
      <c r="C5997" s="12">
        <f>IFERROR(VLOOKUP(Data!B5997, Minorista!$A$2:$B$100, 2, FALSE), "")</f>
        <v>1</v>
      </c>
      <c r="D5997" s="12">
        <f t="array" ref="D5997">INDEX(Producto!$A$2:$A$500, MATCH(Data!H5997, Producto!$B$2:$B$500, 0))</f>
        <v>5</v>
      </c>
      <c r="E5997" s="12">
        <f>VLOOKUP(Data!E5997 &amp; Data!F5997 &amp; Data!G5997, Ubicacion!$A$2:$B$1000, 2, FALSE)</f>
        <v>30</v>
      </c>
      <c r="F5997" s="15">
        <f>Data!J5997</f>
        <v>58</v>
      </c>
      <c r="G5997" s="16">
        <f>Data!I5997</f>
        <v>51</v>
      </c>
      <c r="H5997" s="17">
        <f>Data!K5997</f>
        <v>2958</v>
      </c>
      <c r="I5997" s="17">
        <f>Data!L5997</f>
        <v>1212.78</v>
      </c>
      <c r="J5997" s="12" t="str">
        <f>Data!N5997</f>
        <v>Online</v>
      </c>
      <c r="K5997" s="12" t="str">
        <f>Data!O5997</f>
        <v>Efectivo</v>
      </c>
      <c r="L5997" s="12" t="str">
        <f>Data!P5997</f>
        <v>Nuevo</v>
      </c>
    </row>
    <row r="5998">
      <c r="A5998" s="11">
        <v>5997.0</v>
      </c>
      <c r="B5998" s="14">
        <f>Data!D5998</f>
        <v>44340</v>
      </c>
      <c r="C5998" s="12">
        <f>IFERROR(VLOOKUP(Data!B5998, Minorista!$A$2:$B$100, 2, FALSE), "")</f>
        <v>1</v>
      </c>
      <c r="D5998" s="12">
        <f t="array" ref="D5998">INDEX(Producto!$A$2:$A$500, MATCH(Data!H5998, Producto!$B$2:$B$500, 0))</f>
        <v>6</v>
      </c>
      <c r="E5998" s="12">
        <f>VLOOKUP(Data!E5998 &amp; Data!F5998 &amp; Data!G5998, Ubicacion!$A$2:$B$1000, 2, FALSE)</f>
        <v>30</v>
      </c>
      <c r="F5998" s="15">
        <f>Data!J5998</f>
        <v>98</v>
      </c>
      <c r="G5998" s="16">
        <f>Data!I5998</f>
        <v>64</v>
      </c>
      <c r="H5998" s="17">
        <f>Data!K5998</f>
        <v>6272</v>
      </c>
      <c r="I5998" s="17">
        <f>Data!L5998</f>
        <v>2257.92</v>
      </c>
      <c r="J5998" s="12" t="str">
        <f>Data!N5998</f>
        <v>Online</v>
      </c>
      <c r="K5998" s="12" t="str">
        <f>Data!O5998</f>
        <v>Efectivo</v>
      </c>
      <c r="L5998" s="12" t="str">
        <f>Data!P5998</f>
        <v>Recurrente</v>
      </c>
    </row>
    <row r="5999">
      <c r="A5999" s="11">
        <v>5998.0</v>
      </c>
      <c r="B5999" s="14">
        <f>Data!D5999</f>
        <v>44370</v>
      </c>
      <c r="C5999" s="12">
        <f>IFERROR(VLOOKUP(Data!B5999, Minorista!$A$2:$B$100, 2, FALSE), "")</f>
        <v>1</v>
      </c>
      <c r="D5999" s="12">
        <f t="array" ref="D5999">INDEX(Producto!$A$2:$A$500, MATCH(Data!H5999, Producto!$B$2:$B$500, 0))</f>
        <v>1</v>
      </c>
      <c r="E5999" s="12">
        <f>VLOOKUP(Data!E5999 &amp; Data!F5999 &amp; Data!G5999, Ubicacion!$A$2:$B$1000, 2, FALSE)</f>
        <v>30</v>
      </c>
      <c r="F5999" s="15">
        <f>Data!J5999</f>
        <v>156</v>
      </c>
      <c r="G5999" s="16">
        <f>Data!I5999</f>
        <v>48</v>
      </c>
      <c r="H5999" s="17">
        <f>Data!K5999</f>
        <v>7488</v>
      </c>
      <c r="I5999" s="17">
        <f>Data!L5999</f>
        <v>3669.12</v>
      </c>
      <c r="J5999" s="12" t="str">
        <f>Data!N5999</f>
        <v>Online</v>
      </c>
      <c r="K5999" s="12" t="str">
        <f>Data!O5999</f>
        <v>Transferencia bancaria</v>
      </c>
      <c r="L5999" s="12" t="str">
        <f>Data!P5999</f>
        <v>Nuevo</v>
      </c>
    </row>
    <row r="6000">
      <c r="A6000" s="11">
        <v>5999.0</v>
      </c>
      <c r="B6000" s="14">
        <f>Data!D6000</f>
        <v>44370</v>
      </c>
      <c r="C6000" s="12">
        <f>IFERROR(VLOOKUP(Data!B6000, Minorista!$A$2:$B$100, 2, FALSE), "")</f>
        <v>1</v>
      </c>
      <c r="D6000" s="12">
        <f t="array" ref="D6000">INDEX(Producto!$A$2:$A$500, MATCH(Data!H6000, Producto!$B$2:$B$500, 0))</f>
        <v>2</v>
      </c>
      <c r="E6000" s="12">
        <f>VLOOKUP(Data!E6000 &amp; Data!F6000 &amp; Data!G6000, Ubicacion!$A$2:$B$1000, 2, FALSE)</f>
        <v>30</v>
      </c>
      <c r="F6000" s="15">
        <f>Data!J6000</f>
        <v>138</v>
      </c>
      <c r="G6000" s="16">
        <f>Data!I6000</f>
        <v>51</v>
      </c>
      <c r="H6000" s="17">
        <f>Data!K6000</f>
        <v>7038</v>
      </c>
      <c r="I6000" s="17">
        <f>Data!L6000</f>
        <v>3659.76</v>
      </c>
      <c r="J6000" s="12" t="str">
        <f>Data!N6000</f>
        <v>Online</v>
      </c>
      <c r="K6000" s="12" t="str">
        <f>Data!O6000</f>
        <v>Transferencia bancaria</v>
      </c>
      <c r="L6000" s="12" t="str">
        <f>Data!P6000</f>
        <v>Nuevo</v>
      </c>
    </row>
    <row r="6001">
      <c r="A6001" s="11">
        <v>6000.0</v>
      </c>
      <c r="B6001" s="14">
        <f>Data!D6001</f>
        <v>44370</v>
      </c>
      <c r="C6001" s="12">
        <f>IFERROR(VLOOKUP(Data!B6001, Minorista!$A$2:$B$100, 2, FALSE), "")</f>
        <v>1</v>
      </c>
      <c r="D6001" s="12">
        <f t="array" ref="D6001">INDEX(Producto!$A$2:$A$500, MATCH(Data!H6001, Producto!$B$2:$B$500, 0))</f>
        <v>3</v>
      </c>
      <c r="E6001" s="12">
        <f>VLOOKUP(Data!E6001 &amp; Data!F6001 &amp; Data!G6001, Ubicacion!$A$2:$B$1000, 2, FALSE)</f>
        <v>30</v>
      </c>
      <c r="F6001" s="15">
        <f>Data!J6001</f>
        <v>138</v>
      </c>
      <c r="G6001" s="16">
        <f>Data!I6001</f>
        <v>51</v>
      </c>
      <c r="H6001" s="17">
        <f>Data!K6001</f>
        <v>7038</v>
      </c>
      <c r="I6001" s="17">
        <f>Data!L6001</f>
        <v>3167.1</v>
      </c>
      <c r="J6001" s="12" t="str">
        <f>Data!N6001</f>
        <v>Online</v>
      </c>
      <c r="K6001" s="12" t="str">
        <f>Data!O6001</f>
        <v>Tarjeta</v>
      </c>
      <c r="L6001" s="12" t="str">
        <f>Data!P6001</f>
        <v>Recurrente</v>
      </c>
    </row>
    <row r="6002">
      <c r="A6002" s="11">
        <v>6001.0</v>
      </c>
      <c r="B6002" s="14">
        <f>Data!D6002</f>
        <v>44370</v>
      </c>
      <c r="C6002" s="12">
        <f>IFERROR(VLOOKUP(Data!B6002, Minorista!$A$2:$B$100, 2, FALSE), "")</f>
        <v>1</v>
      </c>
      <c r="D6002" s="12">
        <f t="array" ref="D6002">INDEX(Producto!$A$2:$A$500, MATCH(Data!H6002, Producto!$B$2:$B$500, 0))</f>
        <v>4</v>
      </c>
      <c r="E6002" s="12">
        <f>VLOOKUP(Data!E6002 &amp; Data!F6002 &amp; Data!G6002, Ubicacion!$A$2:$B$1000, 2, FALSE)</f>
        <v>30</v>
      </c>
      <c r="F6002" s="15">
        <f>Data!J6002</f>
        <v>95</v>
      </c>
      <c r="G6002" s="16">
        <f>Data!I6002</f>
        <v>46</v>
      </c>
      <c r="H6002" s="17">
        <f>Data!K6002</f>
        <v>4370</v>
      </c>
      <c r="I6002" s="17">
        <f>Data!L6002</f>
        <v>2185</v>
      </c>
      <c r="J6002" s="12" t="str">
        <f>Data!N6002</f>
        <v>Online</v>
      </c>
      <c r="K6002" s="12" t="str">
        <f>Data!O6002</f>
        <v>Transferencia bancaria</v>
      </c>
      <c r="L6002" s="12" t="str">
        <f>Data!P6002</f>
        <v>Recurrente</v>
      </c>
    </row>
    <row r="6003">
      <c r="A6003" s="11">
        <v>6002.0</v>
      </c>
      <c r="B6003" s="14">
        <f>Data!D6003</f>
        <v>44370</v>
      </c>
      <c r="C6003" s="12">
        <f>IFERROR(VLOOKUP(Data!B6003, Minorista!$A$2:$B$100, 2, FALSE), "")</f>
        <v>1</v>
      </c>
      <c r="D6003" s="12">
        <f t="array" ref="D6003">INDEX(Producto!$A$2:$A$500, MATCH(Data!H6003, Producto!$B$2:$B$500, 0))</f>
        <v>5</v>
      </c>
      <c r="E6003" s="12">
        <f>VLOOKUP(Data!E6003 &amp; Data!F6003 &amp; Data!G6003, Ubicacion!$A$2:$B$1000, 2, FALSE)</f>
        <v>30</v>
      </c>
      <c r="F6003" s="15">
        <f>Data!J6003</f>
        <v>68</v>
      </c>
      <c r="G6003" s="16">
        <f>Data!I6003</f>
        <v>51</v>
      </c>
      <c r="H6003" s="17">
        <f>Data!K6003</f>
        <v>3468</v>
      </c>
      <c r="I6003" s="17">
        <f>Data!L6003</f>
        <v>1456.56</v>
      </c>
      <c r="J6003" s="12" t="str">
        <f>Data!N6003</f>
        <v>Online</v>
      </c>
      <c r="K6003" s="12" t="str">
        <f>Data!O6003</f>
        <v>Efectivo</v>
      </c>
      <c r="L6003" s="12" t="str">
        <f>Data!P6003</f>
        <v>Recurrente</v>
      </c>
    </row>
    <row r="6004">
      <c r="A6004" s="11">
        <v>6003.0</v>
      </c>
      <c r="B6004" s="14">
        <f>Data!D6004</f>
        <v>44370</v>
      </c>
      <c r="C6004" s="12">
        <f>IFERROR(VLOOKUP(Data!B6004, Minorista!$A$2:$B$100, 2, FALSE), "")</f>
        <v>1</v>
      </c>
      <c r="D6004" s="12">
        <f t="array" ref="D6004">INDEX(Producto!$A$2:$A$500, MATCH(Data!H6004, Producto!$B$2:$B$500, 0))</f>
        <v>6</v>
      </c>
      <c r="E6004" s="12">
        <f>VLOOKUP(Data!E6004 &amp; Data!F6004 &amp; Data!G6004, Ubicacion!$A$2:$B$1000, 2, FALSE)</f>
        <v>30</v>
      </c>
      <c r="F6004" s="15">
        <f>Data!J6004</f>
        <v>131</v>
      </c>
      <c r="G6004" s="16">
        <f>Data!I6004</f>
        <v>69</v>
      </c>
      <c r="H6004" s="17">
        <f>Data!K6004</f>
        <v>9039</v>
      </c>
      <c r="I6004" s="17">
        <f>Data!L6004</f>
        <v>3525.21</v>
      </c>
      <c r="J6004" s="12" t="str">
        <f>Data!N6004</f>
        <v>Online</v>
      </c>
      <c r="K6004" s="12" t="str">
        <f>Data!O6004</f>
        <v>Tarjeta</v>
      </c>
      <c r="L6004" s="12" t="str">
        <f>Data!P6004</f>
        <v>Nuevo</v>
      </c>
    </row>
    <row r="6005">
      <c r="A6005" s="11">
        <v>6004.0</v>
      </c>
      <c r="B6005" s="14">
        <f>Data!D6005</f>
        <v>44399</v>
      </c>
      <c r="C6005" s="12">
        <f>IFERROR(VLOOKUP(Data!B6005, Minorista!$A$2:$B$100, 2, FALSE), "")</f>
        <v>1</v>
      </c>
      <c r="D6005" s="12">
        <f t="array" ref="D6005">INDEX(Producto!$A$2:$A$500, MATCH(Data!H6005, Producto!$B$2:$B$500, 0))</f>
        <v>1</v>
      </c>
      <c r="E6005" s="12">
        <f>VLOOKUP(Data!E6005 &amp; Data!F6005 &amp; Data!G6005, Ubicacion!$A$2:$B$1000, 2, FALSE)</f>
        <v>30</v>
      </c>
      <c r="F6005" s="15">
        <f>Data!J6005</f>
        <v>196</v>
      </c>
      <c r="G6005" s="16">
        <f>Data!I6005</f>
        <v>49</v>
      </c>
      <c r="H6005" s="17">
        <f>Data!K6005</f>
        <v>9604</v>
      </c>
      <c r="I6005" s="17">
        <f>Data!L6005</f>
        <v>4705.96</v>
      </c>
      <c r="J6005" s="12" t="str">
        <f>Data!N6005</f>
        <v>Online</v>
      </c>
      <c r="K6005" s="12" t="str">
        <f>Data!O6005</f>
        <v>Tarjeta</v>
      </c>
      <c r="L6005" s="12" t="str">
        <f>Data!P6005</f>
        <v>Nuevo</v>
      </c>
    </row>
    <row r="6006">
      <c r="A6006" s="11">
        <v>6005.0</v>
      </c>
      <c r="B6006" s="14">
        <f>Data!D6006</f>
        <v>44399</v>
      </c>
      <c r="C6006" s="12">
        <f>IFERROR(VLOOKUP(Data!B6006, Minorista!$A$2:$B$100, 2, FALSE), "")</f>
        <v>1</v>
      </c>
      <c r="D6006" s="12">
        <f t="array" ref="D6006">INDEX(Producto!$A$2:$A$500, MATCH(Data!H6006, Producto!$B$2:$B$500, 0))</f>
        <v>2</v>
      </c>
      <c r="E6006" s="12">
        <f>VLOOKUP(Data!E6006 &amp; Data!F6006 &amp; Data!G6006, Ubicacion!$A$2:$B$1000, 2, FALSE)</f>
        <v>30</v>
      </c>
      <c r="F6006" s="15">
        <f>Data!J6006</f>
        <v>142</v>
      </c>
      <c r="G6006" s="16">
        <f>Data!I6006</f>
        <v>50</v>
      </c>
      <c r="H6006" s="17">
        <f>Data!K6006</f>
        <v>7100</v>
      </c>
      <c r="I6006" s="17">
        <f>Data!L6006</f>
        <v>3621</v>
      </c>
      <c r="J6006" s="12" t="str">
        <f>Data!N6006</f>
        <v>Online</v>
      </c>
      <c r="K6006" s="12" t="str">
        <f>Data!O6006</f>
        <v>Tarjeta</v>
      </c>
      <c r="L6006" s="12" t="str">
        <f>Data!P6006</f>
        <v>Recurrente</v>
      </c>
    </row>
    <row r="6007">
      <c r="A6007" s="11">
        <v>6006.0</v>
      </c>
      <c r="B6007" s="14">
        <f>Data!D6007</f>
        <v>44399</v>
      </c>
      <c r="C6007" s="12">
        <f>IFERROR(VLOOKUP(Data!B6007, Minorista!$A$2:$B$100, 2, FALSE), "")</f>
        <v>1</v>
      </c>
      <c r="D6007" s="12">
        <f t="array" ref="D6007">INDEX(Producto!$A$2:$A$500, MATCH(Data!H6007, Producto!$B$2:$B$500, 0))</f>
        <v>3</v>
      </c>
      <c r="E6007" s="12">
        <f>VLOOKUP(Data!E6007 &amp; Data!F6007 &amp; Data!G6007, Ubicacion!$A$2:$B$1000, 2, FALSE)</f>
        <v>30</v>
      </c>
      <c r="F6007" s="15">
        <f>Data!J6007</f>
        <v>133</v>
      </c>
      <c r="G6007" s="16">
        <f>Data!I6007</f>
        <v>51</v>
      </c>
      <c r="H6007" s="17">
        <f>Data!K6007</f>
        <v>6783</v>
      </c>
      <c r="I6007" s="17">
        <f>Data!L6007</f>
        <v>3188.01</v>
      </c>
      <c r="J6007" s="12" t="str">
        <f>Data!N6007</f>
        <v>Online</v>
      </c>
      <c r="K6007" s="12" t="str">
        <f>Data!O6007</f>
        <v>Efectivo</v>
      </c>
      <c r="L6007" s="12" t="str">
        <f>Data!P6007</f>
        <v>Recurrente</v>
      </c>
    </row>
    <row r="6008">
      <c r="A6008" s="11">
        <v>6007.0</v>
      </c>
      <c r="B6008" s="14">
        <f>Data!D6008</f>
        <v>44399</v>
      </c>
      <c r="C6008" s="12">
        <f>IFERROR(VLOOKUP(Data!B6008, Minorista!$A$2:$B$100, 2, FALSE), "")</f>
        <v>1</v>
      </c>
      <c r="D6008" s="12">
        <f t="array" ref="D6008">INDEX(Producto!$A$2:$A$500, MATCH(Data!H6008, Producto!$B$2:$B$500, 0))</f>
        <v>4</v>
      </c>
      <c r="E6008" s="12">
        <f>VLOOKUP(Data!E6008 &amp; Data!F6008 &amp; Data!G6008, Ubicacion!$A$2:$B$1000, 2, FALSE)</f>
        <v>30</v>
      </c>
      <c r="F6008" s="15">
        <f>Data!J6008</f>
        <v>101</v>
      </c>
      <c r="G6008" s="16">
        <f>Data!I6008</f>
        <v>48</v>
      </c>
      <c r="H6008" s="17">
        <f>Data!K6008</f>
        <v>4848</v>
      </c>
      <c r="I6008" s="17">
        <f>Data!L6008</f>
        <v>2181.6</v>
      </c>
      <c r="J6008" s="12" t="str">
        <f>Data!N6008</f>
        <v>Online</v>
      </c>
      <c r="K6008" s="12" t="str">
        <f>Data!O6008</f>
        <v>Tarjeta</v>
      </c>
      <c r="L6008" s="12" t="str">
        <f>Data!P6008</f>
        <v>Nuevo</v>
      </c>
    </row>
    <row r="6009">
      <c r="A6009" s="11">
        <v>6008.0</v>
      </c>
      <c r="B6009" s="14">
        <f>Data!D6009</f>
        <v>44399</v>
      </c>
      <c r="C6009" s="12">
        <f>IFERROR(VLOOKUP(Data!B6009, Minorista!$A$2:$B$100, 2, FALSE), "")</f>
        <v>1</v>
      </c>
      <c r="D6009" s="12">
        <f t="array" ref="D6009">INDEX(Producto!$A$2:$A$500, MATCH(Data!H6009, Producto!$B$2:$B$500, 0))</f>
        <v>5</v>
      </c>
      <c r="E6009" s="12">
        <f>VLOOKUP(Data!E6009 &amp; Data!F6009 &amp; Data!G6009, Ubicacion!$A$2:$B$1000, 2, FALSE)</f>
        <v>30</v>
      </c>
      <c r="F6009" s="15">
        <f>Data!J6009</f>
        <v>128</v>
      </c>
      <c r="G6009" s="16">
        <f>Data!I6009</f>
        <v>52</v>
      </c>
      <c r="H6009" s="17">
        <f>Data!K6009</f>
        <v>6656</v>
      </c>
      <c r="I6009" s="17">
        <f>Data!L6009</f>
        <v>2862.08</v>
      </c>
      <c r="J6009" s="12" t="str">
        <f>Data!N6009</f>
        <v>Online</v>
      </c>
      <c r="K6009" s="12" t="str">
        <f>Data!O6009</f>
        <v>Transferencia bancaria</v>
      </c>
      <c r="L6009" s="12" t="str">
        <f>Data!P6009</f>
        <v>Nuevo</v>
      </c>
    </row>
    <row r="6010">
      <c r="A6010" s="11">
        <v>6009.0</v>
      </c>
      <c r="B6010" s="14">
        <f>Data!D6010</f>
        <v>44399</v>
      </c>
      <c r="C6010" s="12">
        <f>IFERROR(VLOOKUP(Data!B6010, Minorista!$A$2:$B$100, 2, FALSE), "")</f>
        <v>1</v>
      </c>
      <c r="D6010" s="12">
        <f t="array" ref="D6010">INDEX(Producto!$A$2:$A$500, MATCH(Data!H6010, Producto!$B$2:$B$500, 0))</f>
        <v>6</v>
      </c>
      <c r="E6010" s="12">
        <f>VLOOKUP(Data!E6010 &amp; Data!F6010 &amp; Data!G6010, Ubicacion!$A$2:$B$1000, 2, FALSE)</f>
        <v>30</v>
      </c>
      <c r="F6010" s="15">
        <f>Data!J6010</f>
        <v>123</v>
      </c>
      <c r="G6010" s="16">
        <f>Data!I6010</f>
        <v>67</v>
      </c>
      <c r="H6010" s="17">
        <f>Data!K6010</f>
        <v>8241</v>
      </c>
      <c r="I6010" s="17">
        <f>Data!L6010</f>
        <v>3131.58</v>
      </c>
      <c r="J6010" s="12" t="str">
        <f>Data!N6010</f>
        <v>Online</v>
      </c>
      <c r="K6010" s="12" t="str">
        <f>Data!O6010</f>
        <v>Transferencia bancaria</v>
      </c>
      <c r="L6010" s="12" t="str">
        <f>Data!P6010</f>
        <v>Nuevo</v>
      </c>
    </row>
    <row r="6011">
      <c r="A6011" s="11">
        <v>6010.0</v>
      </c>
      <c r="B6011" s="14">
        <f>Data!D6011</f>
        <v>44431</v>
      </c>
      <c r="C6011" s="12">
        <f>IFERROR(VLOOKUP(Data!B6011, Minorista!$A$2:$B$100, 2, FALSE), "")</f>
        <v>1</v>
      </c>
      <c r="D6011" s="12">
        <f t="array" ref="D6011">INDEX(Producto!$A$2:$A$500, MATCH(Data!H6011, Producto!$B$2:$B$500, 0))</f>
        <v>1</v>
      </c>
      <c r="E6011" s="12">
        <f>VLOOKUP(Data!E6011 &amp; Data!F6011 &amp; Data!G6011, Ubicacion!$A$2:$B$1000, 2, FALSE)</f>
        <v>30</v>
      </c>
      <c r="F6011" s="15">
        <f>Data!J6011</f>
        <v>163</v>
      </c>
      <c r="G6011" s="16">
        <f>Data!I6011</f>
        <v>50</v>
      </c>
      <c r="H6011" s="17">
        <f>Data!K6011</f>
        <v>8150</v>
      </c>
      <c r="I6011" s="17">
        <f>Data!L6011</f>
        <v>4075</v>
      </c>
      <c r="J6011" s="12" t="str">
        <f>Data!N6011</f>
        <v>Online</v>
      </c>
      <c r="K6011" s="12" t="str">
        <f>Data!O6011</f>
        <v>Tarjeta</v>
      </c>
      <c r="L6011" s="12" t="str">
        <f>Data!P6011</f>
        <v>Recurrente</v>
      </c>
    </row>
    <row r="6012">
      <c r="A6012" s="11">
        <v>6011.0</v>
      </c>
      <c r="B6012" s="14">
        <f>Data!D6012</f>
        <v>44431</v>
      </c>
      <c r="C6012" s="12">
        <f>IFERROR(VLOOKUP(Data!B6012, Minorista!$A$2:$B$100, 2, FALSE), "")</f>
        <v>1</v>
      </c>
      <c r="D6012" s="12">
        <f t="array" ref="D6012">INDEX(Producto!$A$2:$A$500, MATCH(Data!H6012, Producto!$B$2:$B$500, 0))</f>
        <v>2</v>
      </c>
      <c r="E6012" s="12">
        <f>VLOOKUP(Data!E6012 &amp; Data!F6012 &amp; Data!G6012, Ubicacion!$A$2:$B$1000, 2, FALSE)</f>
        <v>30</v>
      </c>
      <c r="F6012" s="15">
        <f>Data!J6012</f>
        <v>161</v>
      </c>
      <c r="G6012" s="16">
        <f>Data!I6012</f>
        <v>57</v>
      </c>
      <c r="H6012" s="17">
        <f>Data!K6012</f>
        <v>9177</v>
      </c>
      <c r="I6012" s="17">
        <f>Data!L6012</f>
        <v>4588.5</v>
      </c>
      <c r="J6012" s="12" t="str">
        <f>Data!N6012</f>
        <v>Online</v>
      </c>
      <c r="K6012" s="12" t="str">
        <f>Data!O6012</f>
        <v>Efectivo</v>
      </c>
      <c r="L6012" s="12" t="str">
        <f>Data!P6012</f>
        <v>Nuevo</v>
      </c>
    </row>
    <row r="6013">
      <c r="A6013" s="11">
        <v>6012.0</v>
      </c>
      <c r="B6013" s="14">
        <f>Data!D6013</f>
        <v>44431</v>
      </c>
      <c r="C6013" s="12">
        <f>IFERROR(VLOOKUP(Data!B6013, Minorista!$A$2:$B$100, 2, FALSE), "")</f>
        <v>1</v>
      </c>
      <c r="D6013" s="12">
        <f t="array" ref="D6013">INDEX(Producto!$A$2:$A$500, MATCH(Data!H6013, Producto!$B$2:$B$500, 0))</f>
        <v>3</v>
      </c>
      <c r="E6013" s="12">
        <f>VLOOKUP(Data!E6013 &amp; Data!F6013 &amp; Data!G6013, Ubicacion!$A$2:$B$1000, 2, FALSE)</f>
        <v>30</v>
      </c>
      <c r="F6013" s="15">
        <f>Data!J6013</f>
        <v>113</v>
      </c>
      <c r="G6013" s="16">
        <f>Data!I6013</f>
        <v>54</v>
      </c>
      <c r="H6013" s="17">
        <f>Data!K6013</f>
        <v>6102</v>
      </c>
      <c r="I6013" s="17">
        <f>Data!L6013</f>
        <v>2989.98</v>
      </c>
      <c r="J6013" s="12" t="str">
        <f>Data!N6013</f>
        <v>Online</v>
      </c>
      <c r="K6013" s="12" t="str">
        <f>Data!O6013</f>
        <v>Efectivo</v>
      </c>
      <c r="L6013" s="12" t="str">
        <f>Data!P6013</f>
        <v>Nuevo</v>
      </c>
    </row>
    <row r="6014">
      <c r="A6014" s="11">
        <v>6013.0</v>
      </c>
      <c r="B6014" s="14">
        <f>Data!D6014</f>
        <v>44431</v>
      </c>
      <c r="C6014" s="12">
        <f>IFERROR(VLOOKUP(Data!B6014, Minorista!$A$2:$B$100, 2, FALSE), "")</f>
        <v>1</v>
      </c>
      <c r="D6014" s="12">
        <f t="array" ref="D6014">INDEX(Producto!$A$2:$A$500, MATCH(Data!H6014, Producto!$B$2:$B$500, 0))</f>
        <v>4</v>
      </c>
      <c r="E6014" s="12">
        <f>VLOOKUP(Data!E6014 &amp; Data!F6014 &amp; Data!G6014, Ubicacion!$A$2:$B$1000, 2, FALSE)</f>
        <v>30</v>
      </c>
      <c r="F6014" s="15">
        <f>Data!J6014</f>
        <v>112</v>
      </c>
      <c r="G6014" s="16">
        <f>Data!I6014</f>
        <v>52</v>
      </c>
      <c r="H6014" s="17">
        <f>Data!K6014</f>
        <v>5824</v>
      </c>
      <c r="I6014" s="17">
        <f>Data!L6014</f>
        <v>2853.76</v>
      </c>
      <c r="J6014" s="12" t="str">
        <f>Data!N6014</f>
        <v>Online</v>
      </c>
      <c r="K6014" s="12" t="str">
        <f>Data!O6014</f>
        <v>Efectivo</v>
      </c>
      <c r="L6014" s="12" t="str">
        <f>Data!P6014</f>
        <v>Nuevo</v>
      </c>
    </row>
    <row r="6015">
      <c r="A6015" s="11">
        <v>6014.0</v>
      </c>
      <c r="B6015" s="14">
        <f>Data!D6015</f>
        <v>44431</v>
      </c>
      <c r="C6015" s="12">
        <f>IFERROR(VLOOKUP(Data!B6015, Minorista!$A$2:$B$100, 2, FALSE), "")</f>
        <v>1</v>
      </c>
      <c r="D6015" s="12">
        <f t="array" ref="D6015">INDEX(Producto!$A$2:$A$500, MATCH(Data!H6015, Producto!$B$2:$B$500, 0))</f>
        <v>5</v>
      </c>
      <c r="E6015" s="12">
        <f>VLOOKUP(Data!E6015 &amp; Data!F6015 &amp; Data!G6015, Ubicacion!$A$2:$B$1000, 2, FALSE)</f>
        <v>30</v>
      </c>
      <c r="F6015" s="15">
        <f>Data!J6015</f>
        <v>116</v>
      </c>
      <c r="G6015" s="16">
        <f>Data!I6015</f>
        <v>59</v>
      </c>
      <c r="H6015" s="17">
        <f>Data!K6015</f>
        <v>6844</v>
      </c>
      <c r="I6015" s="17">
        <f>Data!L6015</f>
        <v>2806.04</v>
      </c>
      <c r="J6015" s="12" t="str">
        <f>Data!N6015</f>
        <v>Online</v>
      </c>
      <c r="K6015" s="12" t="str">
        <f>Data!O6015</f>
        <v>Transferencia bancaria</v>
      </c>
      <c r="L6015" s="12" t="str">
        <f>Data!P6015</f>
        <v>Recurrente</v>
      </c>
    </row>
    <row r="6016">
      <c r="A6016" s="11">
        <v>6015.0</v>
      </c>
      <c r="B6016" s="14">
        <f>Data!D6016</f>
        <v>44431</v>
      </c>
      <c r="C6016" s="12">
        <f>IFERROR(VLOOKUP(Data!B6016, Minorista!$A$2:$B$100, 2, FALSE), "")</f>
        <v>1</v>
      </c>
      <c r="D6016" s="12">
        <f t="array" ref="D6016">INDEX(Producto!$A$2:$A$500, MATCH(Data!H6016, Producto!$B$2:$B$500, 0))</f>
        <v>6</v>
      </c>
      <c r="E6016" s="12">
        <f>VLOOKUP(Data!E6016 &amp; Data!F6016 &amp; Data!G6016, Ubicacion!$A$2:$B$1000, 2, FALSE)</f>
        <v>30</v>
      </c>
      <c r="F6016" s="15">
        <f>Data!J6016</f>
        <v>94</v>
      </c>
      <c r="G6016" s="16">
        <f>Data!I6016</f>
        <v>65</v>
      </c>
      <c r="H6016" s="17">
        <f>Data!K6016</f>
        <v>6110</v>
      </c>
      <c r="I6016" s="17">
        <f>Data!L6016</f>
        <v>2444</v>
      </c>
      <c r="J6016" s="12" t="str">
        <f>Data!N6016</f>
        <v>Online</v>
      </c>
      <c r="K6016" s="12" t="str">
        <f>Data!O6016</f>
        <v>Tarjeta</v>
      </c>
      <c r="L6016" s="12" t="str">
        <f>Data!P6016</f>
        <v>Nuevo</v>
      </c>
    </row>
    <row r="6017">
      <c r="A6017" s="11">
        <v>6016.0</v>
      </c>
      <c r="B6017" s="14">
        <f>Data!D6017</f>
        <v>44463</v>
      </c>
      <c r="C6017" s="12">
        <f>IFERROR(VLOOKUP(Data!B6017, Minorista!$A$2:$B$100, 2, FALSE), "")</f>
        <v>1</v>
      </c>
      <c r="D6017" s="12">
        <f t="array" ref="D6017">INDEX(Producto!$A$2:$A$500, MATCH(Data!H6017, Producto!$B$2:$B$500, 0))</f>
        <v>1</v>
      </c>
      <c r="E6017" s="12">
        <f>VLOOKUP(Data!E6017 &amp; Data!F6017 &amp; Data!G6017, Ubicacion!$A$2:$B$1000, 2, FALSE)</f>
        <v>30</v>
      </c>
      <c r="F6017" s="15">
        <f>Data!J6017</f>
        <v>167</v>
      </c>
      <c r="G6017" s="16">
        <f>Data!I6017</f>
        <v>41</v>
      </c>
      <c r="H6017" s="17">
        <f>Data!K6017</f>
        <v>6847</v>
      </c>
      <c r="I6017" s="17">
        <f>Data!L6017</f>
        <v>3355.03</v>
      </c>
      <c r="J6017" s="12" t="str">
        <f>Data!N6017</f>
        <v>Online</v>
      </c>
      <c r="K6017" s="12" t="str">
        <f>Data!O6017</f>
        <v>Tarjeta</v>
      </c>
      <c r="L6017" s="12" t="str">
        <f>Data!P6017</f>
        <v>Recurrente</v>
      </c>
    </row>
    <row r="6018">
      <c r="A6018" s="11">
        <v>6017.0</v>
      </c>
      <c r="B6018" s="14">
        <f>Data!D6018</f>
        <v>44463</v>
      </c>
      <c r="C6018" s="12">
        <f>IFERROR(VLOOKUP(Data!B6018, Minorista!$A$2:$B$100, 2, FALSE), "")</f>
        <v>1</v>
      </c>
      <c r="D6018" s="12">
        <f t="array" ref="D6018">INDEX(Producto!$A$2:$A$500, MATCH(Data!H6018, Producto!$B$2:$B$500, 0))</f>
        <v>2</v>
      </c>
      <c r="E6018" s="12">
        <f>VLOOKUP(Data!E6018 &amp; Data!F6018 &amp; Data!G6018, Ubicacion!$A$2:$B$1000, 2, FALSE)</f>
        <v>30</v>
      </c>
      <c r="F6018" s="15">
        <f>Data!J6018</f>
        <v>161</v>
      </c>
      <c r="G6018" s="16">
        <f>Data!I6018</f>
        <v>45</v>
      </c>
      <c r="H6018" s="17">
        <f>Data!K6018</f>
        <v>7245</v>
      </c>
      <c r="I6018" s="17">
        <f>Data!L6018</f>
        <v>3839.85</v>
      </c>
      <c r="J6018" s="12" t="str">
        <f>Data!N6018</f>
        <v>Online</v>
      </c>
      <c r="K6018" s="12" t="str">
        <f>Data!O6018</f>
        <v>Efectivo</v>
      </c>
      <c r="L6018" s="12" t="str">
        <f>Data!P6018</f>
        <v>Nuevo</v>
      </c>
    </row>
    <row r="6019">
      <c r="A6019" s="11">
        <v>6018.0</v>
      </c>
      <c r="B6019" s="14">
        <f>Data!D6019</f>
        <v>44463</v>
      </c>
      <c r="C6019" s="12">
        <f>IFERROR(VLOOKUP(Data!B6019, Minorista!$A$2:$B$100, 2, FALSE), "")</f>
        <v>1</v>
      </c>
      <c r="D6019" s="12">
        <f t="array" ref="D6019">INDEX(Producto!$A$2:$A$500, MATCH(Data!H6019, Producto!$B$2:$B$500, 0))</f>
        <v>3</v>
      </c>
      <c r="E6019" s="12">
        <f>VLOOKUP(Data!E6019 &amp; Data!F6019 &amp; Data!G6019, Ubicacion!$A$2:$B$1000, 2, FALSE)</f>
        <v>30</v>
      </c>
      <c r="F6019" s="15">
        <f>Data!J6019</f>
        <v>128</v>
      </c>
      <c r="G6019" s="16">
        <f>Data!I6019</f>
        <v>43</v>
      </c>
      <c r="H6019" s="17">
        <f>Data!K6019</f>
        <v>5504</v>
      </c>
      <c r="I6019" s="17">
        <f>Data!L6019</f>
        <v>2476.8</v>
      </c>
      <c r="J6019" s="12" t="str">
        <f>Data!N6019</f>
        <v>Online</v>
      </c>
      <c r="K6019" s="12" t="str">
        <f>Data!O6019</f>
        <v>Transferencia bancaria</v>
      </c>
      <c r="L6019" s="12" t="str">
        <f>Data!P6019</f>
        <v>Recurrente</v>
      </c>
    </row>
    <row r="6020">
      <c r="A6020" s="11">
        <v>6019.0</v>
      </c>
      <c r="B6020" s="14">
        <f>Data!D6020</f>
        <v>44463</v>
      </c>
      <c r="C6020" s="12">
        <f>IFERROR(VLOOKUP(Data!B6020, Minorista!$A$2:$B$100, 2, FALSE), "")</f>
        <v>1</v>
      </c>
      <c r="D6020" s="12">
        <f t="array" ref="D6020">INDEX(Producto!$A$2:$A$500, MATCH(Data!H6020, Producto!$B$2:$B$500, 0))</f>
        <v>4</v>
      </c>
      <c r="E6020" s="12">
        <f>VLOOKUP(Data!E6020 &amp; Data!F6020 &amp; Data!G6020, Ubicacion!$A$2:$B$1000, 2, FALSE)</f>
        <v>30</v>
      </c>
      <c r="F6020" s="15">
        <f>Data!J6020</f>
        <v>113</v>
      </c>
      <c r="G6020" s="16">
        <f>Data!I6020</f>
        <v>41</v>
      </c>
      <c r="H6020" s="17">
        <f>Data!K6020</f>
        <v>4633</v>
      </c>
      <c r="I6020" s="17">
        <f>Data!L6020</f>
        <v>2177.51</v>
      </c>
      <c r="J6020" s="12" t="str">
        <f>Data!N6020</f>
        <v>Online</v>
      </c>
      <c r="K6020" s="12" t="str">
        <f>Data!O6020</f>
        <v>Efectivo</v>
      </c>
      <c r="L6020" s="12" t="str">
        <f>Data!P6020</f>
        <v>Nuevo</v>
      </c>
    </row>
    <row r="6021">
      <c r="A6021" s="11">
        <v>6020.0</v>
      </c>
      <c r="B6021" s="14">
        <f>Data!D6021</f>
        <v>44463</v>
      </c>
      <c r="C6021" s="12">
        <f>IFERROR(VLOOKUP(Data!B6021, Minorista!$A$2:$B$100, 2, FALSE), "")</f>
        <v>1</v>
      </c>
      <c r="D6021" s="12">
        <f t="array" ref="D6021">INDEX(Producto!$A$2:$A$500, MATCH(Data!H6021, Producto!$B$2:$B$500, 0))</f>
        <v>5</v>
      </c>
      <c r="E6021" s="12">
        <f>VLOOKUP(Data!E6021 &amp; Data!F6021 &amp; Data!G6021, Ubicacion!$A$2:$B$1000, 2, FALSE)</f>
        <v>30</v>
      </c>
      <c r="F6021" s="15">
        <f>Data!J6021</f>
        <v>105</v>
      </c>
      <c r="G6021" s="16">
        <f>Data!I6021</f>
        <v>54</v>
      </c>
      <c r="H6021" s="17">
        <f>Data!K6021</f>
        <v>5670</v>
      </c>
      <c r="I6021" s="17">
        <f>Data!L6021</f>
        <v>2494.8</v>
      </c>
      <c r="J6021" s="12" t="str">
        <f>Data!N6021</f>
        <v>Online</v>
      </c>
      <c r="K6021" s="12" t="str">
        <f>Data!O6021</f>
        <v>Efectivo</v>
      </c>
      <c r="L6021" s="12" t="str">
        <f>Data!P6021</f>
        <v>Nuevo</v>
      </c>
    </row>
    <row r="6022">
      <c r="A6022" s="11">
        <v>6021.0</v>
      </c>
      <c r="B6022" s="14">
        <f>Data!D6022</f>
        <v>44463</v>
      </c>
      <c r="C6022" s="12">
        <f>IFERROR(VLOOKUP(Data!B6022, Minorista!$A$2:$B$100, 2, FALSE), "")</f>
        <v>1</v>
      </c>
      <c r="D6022" s="12">
        <f t="array" ref="D6022">INDEX(Producto!$A$2:$A$500, MATCH(Data!H6022, Producto!$B$2:$B$500, 0))</f>
        <v>6</v>
      </c>
      <c r="E6022" s="12">
        <f>VLOOKUP(Data!E6022 &amp; Data!F6022 &amp; Data!G6022, Ubicacion!$A$2:$B$1000, 2, FALSE)</f>
        <v>30</v>
      </c>
      <c r="F6022" s="15">
        <f>Data!J6022</f>
        <v>119</v>
      </c>
      <c r="G6022" s="16">
        <f>Data!I6022</f>
        <v>56</v>
      </c>
      <c r="H6022" s="17">
        <f>Data!K6022</f>
        <v>6664</v>
      </c>
      <c r="I6022" s="17">
        <f>Data!L6022</f>
        <v>2465.68</v>
      </c>
      <c r="J6022" s="12" t="str">
        <f>Data!N6022</f>
        <v>Online</v>
      </c>
      <c r="K6022" s="12" t="str">
        <f>Data!O6022</f>
        <v>Transferencia bancaria</v>
      </c>
      <c r="L6022" s="12" t="str">
        <f>Data!P6022</f>
        <v>Recurrente</v>
      </c>
    </row>
    <row r="6023">
      <c r="A6023" s="11">
        <v>6022.0</v>
      </c>
      <c r="B6023" s="14">
        <f>Data!D6023</f>
        <v>44492</v>
      </c>
      <c r="C6023" s="12">
        <f>IFERROR(VLOOKUP(Data!B6023, Minorista!$A$2:$B$100, 2, FALSE), "")</f>
        <v>1</v>
      </c>
      <c r="D6023" s="12">
        <f t="array" ref="D6023">INDEX(Producto!$A$2:$A$500, MATCH(Data!H6023, Producto!$B$2:$B$500, 0))</f>
        <v>1</v>
      </c>
      <c r="E6023" s="12">
        <f>VLOOKUP(Data!E6023 &amp; Data!F6023 &amp; Data!G6023, Ubicacion!$A$2:$B$1000, 2, FALSE)</f>
        <v>30</v>
      </c>
      <c r="F6023" s="15">
        <f>Data!J6023</f>
        <v>135</v>
      </c>
      <c r="G6023" s="16">
        <f>Data!I6023</f>
        <v>41</v>
      </c>
      <c r="H6023" s="17">
        <f>Data!K6023</f>
        <v>5535</v>
      </c>
      <c r="I6023" s="17">
        <f>Data!L6023</f>
        <v>2656.8</v>
      </c>
      <c r="J6023" s="12" t="str">
        <f>Data!N6023</f>
        <v>Online</v>
      </c>
      <c r="K6023" s="12" t="str">
        <f>Data!O6023</f>
        <v>Tarjeta</v>
      </c>
      <c r="L6023" s="12" t="str">
        <f>Data!P6023</f>
        <v>Nuevo</v>
      </c>
    </row>
    <row r="6024">
      <c r="A6024" s="11">
        <v>6023.0</v>
      </c>
      <c r="B6024" s="14">
        <f>Data!D6024</f>
        <v>44492</v>
      </c>
      <c r="C6024" s="12">
        <f>IFERROR(VLOOKUP(Data!B6024, Minorista!$A$2:$B$100, 2, FALSE), "")</f>
        <v>1</v>
      </c>
      <c r="D6024" s="12">
        <f t="array" ref="D6024">INDEX(Producto!$A$2:$A$500, MATCH(Data!H6024, Producto!$B$2:$B$500, 0))</f>
        <v>2</v>
      </c>
      <c r="E6024" s="12">
        <f>VLOOKUP(Data!E6024 &amp; Data!F6024 &amp; Data!G6024, Ubicacion!$A$2:$B$1000, 2, FALSE)</f>
        <v>30</v>
      </c>
      <c r="F6024" s="15">
        <f>Data!J6024</f>
        <v>145</v>
      </c>
      <c r="G6024" s="16">
        <f>Data!I6024</f>
        <v>47</v>
      </c>
      <c r="H6024" s="17">
        <f>Data!K6024</f>
        <v>6815</v>
      </c>
      <c r="I6024" s="17">
        <f>Data!L6024</f>
        <v>3611.95</v>
      </c>
      <c r="J6024" s="12" t="str">
        <f>Data!N6024</f>
        <v>Online</v>
      </c>
      <c r="K6024" s="12" t="str">
        <f>Data!O6024</f>
        <v>Efectivo</v>
      </c>
      <c r="L6024" s="12" t="str">
        <f>Data!P6024</f>
        <v>Recurrente</v>
      </c>
    </row>
    <row r="6025">
      <c r="A6025" s="11">
        <v>6024.0</v>
      </c>
      <c r="B6025" s="14">
        <f>Data!D6025</f>
        <v>44492</v>
      </c>
      <c r="C6025" s="12">
        <f>IFERROR(VLOOKUP(Data!B6025, Minorista!$A$2:$B$100, 2, FALSE), "")</f>
        <v>1</v>
      </c>
      <c r="D6025" s="12">
        <f t="array" ref="D6025">INDEX(Producto!$A$2:$A$500, MATCH(Data!H6025, Producto!$B$2:$B$500, 0))</f>
        <v>3</v>
      </c>
      <c r="E6025" s="12">
        <f>VLOOKUP(Data!E6025 &amp; Data!F6025 &amp; Data!G6025, Ubicacion!$A$2:$B$1000, 2, FALSE)</f>
        <v>30</v>
      </c>
      <c r="F6025" s="15">
        <f>Data!J6025</f>
        <v>91</v>
      </c>
      <c r="G6025" s="16">
        <f>Data!I6025</f>
        <v>44</v>
      </c>
      <c r="H6025" s="17">
        <f>Data!K6025</f>
        <v>4004</v>
      </c>
      <c r="I6025" s="17">
        <f>Data!L6025</f>
        <v>1921.92</v>
      </c>
      <c r="J6025" s="12" t="str">
        <f>Data!N6025</f>
        <v>Online</v>
      </c>
      <c r="K6025" s="12" t="str">
        <f>Data!O6025</f>
        <v>Efectivo</v>
      </c>
      <c r="L6025" s="12" t="str">
        <f>Data!P6025</f>
        <v>Recurrente</v>
      </c>
    </row>
    <row r="6026">
      <c r="A6026" s="11">
        <v>6025.0</v>
      </c>
      <c r="B6026" s="14">
        <f>Data!D6026</f>
        <v>44492</v>
      </c>
      <c r="C6026" s="12">
        <f>IFERROR(VLOOKUP(Data!B6026, Minorista!$A$2:$B$100, 2, FALSE), "")</f>
        <v>1</v>
      </c>
      <c r="D6026" s="12">
        <f t="array" ref="D6026">INDEX(Producto!$A$2:$A$500, MATCH(Data!H6026, Producto!$B$2:$B$500, 0))</f>
        <v>4</v>
      </c>
      <c r="E6026" s="12">
        <f>VLOOKUP(Data!E6026 &amp; Data!F6026 &amp; Data!G6026, Ubicacion!$A$2:$B$1000, 2, FALSE)</f>
        <v>30</v>
      </c>
      <c r="F6026" s="15">
        <f>Data!J6026</f>
        <v>90</v>
      </c>
      <c r="G6026" s="16">
        <f>Data!I6026</f>
        <v>43</v>
      </c>
      <c r="H6026" s="17">
        <f>Data!K6026</f>
        <v>3870</v>
      </c>
      <c r="I6026" s="17">
        <f>Data!L6026</f>
        <v>1896.3</v>
      </c>
      <c r="J6026" s="12" t="str">
        <f>Data!N6026</f>
        <v>Online</v>
      </c>
      <c r="K6026" s="12" t="str">
        <f>Data!O6026</f>
        <v>Efectivo</v>
      </c>
      <c r="L6026" s="12" t="str">
        <f>Data!P6026</f>
        <v>Nuevo</v>
      </c>
    </row>
    <row r="6027">
      <c r="A6027" s="11">
        <v>6026.0</v>
      </c>
      <c r="B6027" s="14">
        <f>Data!D6027</f>
        <v>44492</v>
      </c>
      <c r="C6027" s="12">
        <f>IFERROR(VLOOKUP(Data!B6027, Minorista!$A$2:$B$100, 2, FALSE), "")</f>
        <v>1</v>
      </c>
      <c r="D6027" s="12">
        <f t="array" ref="D6027">INDEX(Producto!$A$2:$A$500, MATCH(Data!H6027, Producto!$B$2:$B$500, 0))</f>
        <v>5</v>
      </c>
      <c r="E6027" s="12">
        <f>VLOOKUP(Data!E6027 &amp; Data!F6027 &amp; Data!G6027, Ubicacion!$A$2:$B$1000, 2, FALSE)</f>
        <v>30</v>
      </c>
      <c r="F6027" s="15">
        <f>Data!J6027</f>
        <v>69</v>
      </c>
      <c r="G6027" s="16">
        <f>Data!I6027</f>
        <v>53</v>
      </c>
      <c r="H6027" s="17">
        <f>Data!K6027</f>
        <v>3657</v>
      </c>
      <c r="I6027" s="17">
        <f>Data!L6027</f>
        <v>1462.8</v>
      </c>
      <c r="J6027" s="12" t="str">
        <f>Data!N6027</f>
        <v>Online</v>
      </c>
      <c r="K6027" s="12" t="str">
        <f>Data!O6027</f>
        <v>Transferencia bancaria</v>
      </c>
      <c r="L6027" s="12" t="str">
        <f>Data!P6027</f>
        <v>Recurrente</v>
      </c>
    </row>
    <row r="6028">
      <c r="A6028" s="11">
        <v>6027.0</v>
      </c>
      <c r="B6028" s="14">
        <f>Data!D6028</f>
        <v>44492</v>
      </c>
      <c r="C6028" s="12">
        <f>IFERROR(VLOOKUP(Data!B6028, Minorista!$A$2:$B$100, 2, FALSE), "")</f>
        <v>1</v>
      </c>
      <c r="D6028" s="12">
        <f t="array" ref="D6028">INDEX(Producto!$A$2:$A$500, MATCH(Data!H6028, Producto!$B$2:$B$500, 0))</f>
        <v>6</v>
      </c>
      <c r="E6028" s="12">
        <f>VLOOKUP(Data!E6028 &amp; Data!F6028 &amp; Data!G6028, Ubicacion!$A$2:$B$1000, 2, FALSE)</f>
        <v>30</v>
      </c>
      <c r="F6028" s="15">
        <f>Data!J6028</f>
        <v>85</v>
      </c>
      <c r="G6028" s="16">
        <f>Data!I6028</f>
        <v>56</v>
      </c>
      <c r="H6028" s="17">
        <f>Data!K6028</f>
        <v>4760</v>
      </c>
      <c r="I6028" s="17">
        <f>Data!L6028</f>
        <v>1808.8</v>
      </c>
      <c r="J6028" s="12" t="str">
        <f>Data!N6028</f>
        <v>Online</v>
      </c>
      <c r="K6028" s="12" t="str">
        <f>Data!O6028</f>
        <v>Transferencia bancaria</v>
      </c>
      <c r="L6028" s="12" t="str">
        <f>Data!P6028</f>
        <v>Nuevo</v>
      </c>
    </row>
    <row r="6029">
      <c r="A6029" s="11">
        <v>6028.0</v>
      </c>
      <c r="B6029" s="14">
        <f>Data!D6029</f>
        <v>44523</v>
      </c>
      <c r="C6029" s="12">
        <f>IFERROR(VLOOKUP(Data!B6029, Minorista!$A$2:$B$100, 2, FALSE), "")</f>
        <v>1</v>
      </c>
      <c r="D6029" s="12">
        <f t="array" ref="D6029">INDEX(Producto!$A$2:$A$500, MATCH(Data!H6029, Producto!$B$2:$B$500, 0))</f>
        <v>1</v>
      </c>
      <c r="E6029" s="12">
        <f>VLOOKUP(Data!E6029 &amp; Data!F6029 &amp; Data!G6029, Ubicacion!$A$2:$B$1000, 2, FALSE)</f>
        <v>30</v>
      </c>
      <c r="F6029" s="15">
        <f>Data!J6029</f>
        <v>135</v>
      </c>
      <c r="G6029" s="16">
        <f>Data!I6029</f>
        <v>42</v>
      </c>
      <c r="H6029" s="17">
        <f>Data!K6029</f>
        <v>5670</v>
      </c>
      <c r="I6029" s="17">
        <f>Data!L6029</f>
        <v>2664.9</v>
      </c>
      <c r="J6029" s="12" t="str">
        <f>Data!N6029</f>
        <v>Online</v>
      </c>
      <c r="K6029" s="12" t="str">
        <f>Data!O6029</f>
        <v>Efectivo</v>
      </c>
      <c r="L6029" s="12" t="str">
        <f>Data!P6029</f>
        <v>Recurrente</v>
      </c>
    </row>
    <row r="6030">
      <c r="A6030" s="11">
        <v>6029.0</v>
      </c>
      <c r="B6030" s="14">
        <f>Data!D6030</f>
        <v>44523</v>
      </c>
      <c r="C6030" s="12">
        <f>IFERROR(VLOOKUP(Data!B6030, Minorista!$A$2:$B$100, 2, FALSE), "")</f>
        <v>1</v>
      </c>
      <c r="D6030" s="12">
        <f t="array" ref="D6030">INDEX(Producto!$A$2:$A$500, MATCH(Data!H6030, Producto!$B$2:$B$500, 0))</f>
        <v>2</v>
      </c>
      <c r="E6030" s="12">
        <f>VLOOKUP(Data!E6030 &amp; Data!F6030 &amp; Data!G6030, Ubicacion!$A$2:$B$1000, 2, FALSE)</f>
        <v>30</v>
      </c>
      <c r="F6030" s="15">
        <f>Data!J6030</f>
        <v>147</v>
      </c>
      <c r="G6030" s="16">
        <f>Data!I6030</f>
        <v>46</v>
      </c>
      <c r="H6030" s="17">
        <f>Data!K6030</f>
        <v>6762</v>
      </c>
      <c r="I6030" s="17">
        <f>Data!L6030</f>
        <v>3516.24</v>
      </c>
      <c r="J6030" s="12" t="str">
        <f>Data!N6030</f>
        <v>Online</v>
      </c>
      <c r="K6030" s="12" t="str">
        <f>Data!O6030</f>
        <v>Transferencia bancaria</v>
      </c>
      <c r="L6030" s="12" t="str">
        <f>Data!P6030</f>
        <v>Nuevo</v>
      </c>
    </row>
    <row r="6031">
      <c r="A6031" s="11">
        <v>6030.0</v>
      </c>
      <c r="B6031" s="14">
        <f>Data!D6031</f>
        <v>44523</v>
      </c>
      <c r="C6031" s="12">
        <f>IFERROR(VLOOKUP(Data!B6031, Minorista!$A$2:$B$100, 2, FALSE), "")</f>
        <v>1</v>
      </c>
      <c r="D6031" s="12">
        <f t="array" ref="D6031">INDEX(Producto!$A$2:$A$500, MATCH(Data!H6031, Producto!$B$2:$B$500, 0))</f>
        <v>3</v>
      </c>
      <c r="E6031" s="12">
        <f>VLOOKUP(Data!E6031 &amp; Data!F6031 &amp; Data!G6031, Ubicacion!$A$2:$B$1000, 2, FALSE)</f>
        <v>30</v>
      </c>
      <c r="F6031" s="15">
        <f>Data!J6031</f>
        <v>105</v>
      </c>
      <c r="G6031" s="16">
        <f>Data!I6031</f>
        <v>44</v>
      </c>
      <c r="H6031" s="17">
        <f>Data!K6031</f>
        <v>4620</v>
      </c>
      <c r="I6031" s="17">
        <f>Data!L6031</f>
        <v>2125.2</v>
      </c>
      <c r="J6031" s="12" t="str">
        <f>Data!N6031</f>
        <v>Online</v>
      </c>
      <c r="K6031" s="12" t="str">
        <f>Data!O6031</f>
        <v>Efectivo</v>
      </c>
      <c r="L6031" s="12" t="str">
        <f>Data!P6031</f>
        <v>Recurrente</v>
      </c>
    </row>
    <row r="6032">
      <c r="A6032" s="11">
        <v>6031.0</v>
      </c>
      <c r="B6032" s="14">
        <f>Data!D6032</f>
        <v>44523</v>
      </c>
      <c r="C6032" s="12">
        <f>IFERROR(VLOOKUP(Data!B6032, Minorista!$A$2:$B$100, 2, FALSE), "")</f>
        <v>1</v>
      </c>
      <c r="D6032" s="12">
        <f t="array" ref="D6032">INDEX(Producto!$A$2:$A$500, MATCH(Data!H6032, Producto!$B$2:$B$500, 0))</f>
        <v>4</v>
      </c>
      <c r="E6032" s="12">
        <f>VLOOKUP(Data!E6032 &amp; Data!F6032 &amp; Data!G6032, Ubicacion!$A$2:$B$1000, 2, FALSE)</f>
        <v>30</v>
      </c>
      <c r="F6032" s="15">
        <f>Data!J6032</f>
        <v>98</v>
      </c>
      <c r="G6032" s="16">
        <f>Data!I6032</f>
        <v>42</v>
      </c>
      <c r="H6032" s="17">
        <f>Data!K6032</f>
        <v>4116</v>
      </c>
      <c r="I6032" s="17">
        <f>Data!L6032</f>
        <v>1934.52</v>
      </c>
      <c r="J6032" s="12" t="str">
        <f>Data!N6032</f>
        <v>Online</v>
      </c>
      <c r="K6032" s="12" t="str">
        <f>Data!O6032</f>
        <v>Tarjeta</v>
      </c>
      <c r="L6032" s="12" t="str">
        <f>Data!P6032</f>
        <v>Nuevo</v>
      </c>
    </row>
    <row r="6033">
      <c r="A6033" s="11">
        <v>6032.0</v>
      </c>
      <c r="B6033" s="14">
        <f>Data!D6033</f>
        <v>44523</v>
      </c>
      <c r="C6033" s="12">
        <f>IFERROR(VLOOKUP(Data!B6033, Minorista!$A$2:$B$100, 2, FALSE), "")</f>
        <v>1</v>
      </c>
      <c r="D6033" s="12">
        <f t="array" ref="D6033">INDEX(Producto!$A$2:$A$500, MATCH(Data!H6033, Producto!$B$2:$B$500, 0))</f>
        <v>5</v>
      </c>
      <c r="E6033" s="12">
        <f>VLOOKUP(Data!E6033 &amp; Data!F6033 &amp; Data!G6033, Ubicacion!$A$2:$B$1000, 2, FALSE)</f>
        <v>30</v>
      </c>
      <c r="F6033" s="15">
        <f>Data!J6033</f>
        <v>87</v>
      </c>
      <c r="G6033" s="16">
        <f>Data!I6033</f>
        <v>53</v>
      </c>
      <c r="H6033" s="17">
        <f>Data!K6033</f>
        <v>4611</v>
      </c>
      <c r="I6033" s="17">
        <f>Data!L6033</f>
        <v>1890.51</v>
      </c>
      <c r="J6033" s="12" t="str">
        <f>Data!N6033</f>
        <v>Online</v>
      </c>
      <c r="K6033" s="12" t="str">
        <f>Data!O6033</f>
        <v>Efectivo</v>
      </c>
      <c r="L6033" s="12" t="str">
        <f>Data!P6033</f>
        <v>Nuevo</v>
      </c>
    </row>
    <row r="6034">
      <c r="A6034" s="11">
        <v>6033.0</v>
      </c>
      <c r="B6034" s="14">
        <f>Data!D6034</f>
        <v>44523</v>
      </c>
      <c r="C6034" s="12">
        <f>IFERROR(VLOOKUP(Data!B6034, Minorista!$A$2:$B$100, 2, FALSE), "")</f>
        <v>1</v>
      </c>
      <c r="D6034" s="12">
        <f t="array" ref="D6034">INDEX(Producto!$A$2:$A$500, MATCH(Data!H6034, Producto!$B$2:$B$500, 0))</f>
        <v>6</v>
      </c>
      <c r="E6034" s="12">
        <f>VLOOKUP(Data!E6034 &amp; Data!F6034 &amp; Data!G6034, Ubicacion!$A$2:$B$1000, 2, FALSE)</f>
        <v>30</v>
      </c>
      <c r="F6034" s="15">
        <f>Data!J6034</f>
        <v>111</v>
      </c>
      <c r="G6034" s="16">
        <f>Data!I6034</f>
        <v>55</v>
      </c>
      <c r="H6034" s="17">
        <f>Data!K6034</f>
        <v>6105</v>
      </c>
      <c r="I6034" s="17">
        <f>Data!L6034</f>
        <v>2258.85</v>
      </c>
      <c r="J6034" s="12" t="str">
        <f>Data!N6034</f>
        <v>Online</v>
      </c>
      <c r="K6034" s="12" t="str">
        <f>Data!O6034</f>
        <v>Efectivo</v>
      </c>
      <c r="L6034" s="12" t="str">
        <f>Data!P6034</f>
        <v>Nuevo</v>
      </c>
    </row>
    <row r="6035">
      <c r="A6035" s="11">
        <v>6034.0</v>
      </c>
      <c r="B6035" s="14">
        <f>Data!D6035</f>
        <v>44552</v>
      </c>
      <c r="C6035" s="12">
        <f>IFERROR(VLOOKUP(Data!B6035, Minorista!$A$2:$B$100, 2, FALSE), "")</f>
        <v>1</v>
      </c>
      <c r="D6035" s="12">
        <f t="array" ref="D6035">INDEX(Producto!$A$2:$A$500, MATCH(Data!H6035, Producto!$B$2:$B$500, 0))</f>
        <v>1</v>
      </c>
      <c r="E6035" s="12">
        <f>VLOOKUP(Data!E6035 &amp; Data!F6035 &amp; Data!G6035, Ubicacion!$A$2:$B$1000, 2, FALSE)</f>
        <v>30</v>
      </c>
      <c r="F6035" s="15">
        <f>Data!J6035</f>
        <v>181</v>
      </c>
      <c r="G6035" s="16">
        <f>Data!I6035</f>
        <v>44</v>
      </c>
      <c r="H6035" s="17">
        <f>Data!K6035</f>
        <v>7964</v>
      </c>
      <c r="I6035" s="17">
        <f>Data!L6035</f>
        <v>3663.44</v>
      </c>
      <c r="J6035" s="12" t="str">
        <f>Data!N6035</f>
        <v>Online</v>
      </c>
      <c r="K6035" s="12" t="str">
        <f>Data!O6035</f>
        <v>Efectivo</v>
      </c>
      <c r="L6035" s="12" t="str">
        <f>Data!P6035</f>
        <v>Recurrente</v>
      </c>
    </row>
    <row r="6036">
      <c r="A6036" s="11">
        <v>6035.0</v>
      </c>
      <c r="B6036" s="14">
        <f>Data!D6036</f>
        <v>44552</v>
      </c>
      <c r="C6036" s="12">
        <f>IFERROR(VLOOKUP(Data!B6036, Minorista!$A$2:$B$100, 2, FALSE), "")</f>
        <v>1</v>
      </c>
      <c r="D6036" s="12">
        <f t="array" ref="D6036">INDEX(Producto!$A$2:$A$500, MATCH(Data!H6036, Producto!$B$2:$B$500, 0))</f>
        <v>2</v>
      </c>
      <c r="E6036" s="12">
        <f>VLOOKUP(Data!E6036 &amp; Data!F6036 &amp; Data!G6036, Ubicacion!$A$2:$B$1000, 2, FALSE)</f>
        <v>30</v>
      </c>
      <c r="F6036" s="15">
        <f>Data!J6036</f>
        <v>175</v>
      </c>
      <c r="G6036" s="16">
        <f>Data!I6036</f>
        <v>49</v>
      </c>
      <c r="H6036" s="17">
        <f>Data!K6036</f>
        <v>8575</v>
      </c>
      <c r="I6036" s="17">
        <f>Data!L6036</f>
        <v>4630.5</v>
      </c>
      <c r="J6036" s="12" t="str">
        <f>Data!N6036</f>
        <v>Online</v>
      </c>
      <c r="K6036" s="12" t="str">
        <f>Data!O6036</f>
        <v>Efectivo</v>
      </c>
      <c r="L6036" s="12" t="str">
        <f>Data!P6036</f>
        <v>Recurrente</v>
      </c>
    </row>
    <row r="6037">
      <c r="A6037" s="11">
        <v>6036.0</v>
      </c>
      <c r="B6037" s="14">
        <f>Data!D6037</f>
        <v>44552</v>
      </c>
      <c r="C6037" s="12">
        <f>IFERROR(VLOOKUP(Data!B6037, Minorista!$A$2:$B$100, 2, FALSE), "")</f>
        <v>5</v>
      </c>
      <c r="D6037" s="12">
        <f t="array" ref="D6037">INDEX(Producto!$A$2:$A$500, MATCH(Data!H6037, Producto!$B$2:$B$500, 0))</f>
        <v>3</v>
      </c>
      <c r="E6037" s="12">
        <f>VLOOKUP(Data!E6037 &amp; Data!F6037 &amp; Data!G6037, Ubicacion!$A$2:$B$1000, 2, FALSE)</f>
        <v>30</v>
      </c>
      <c r="F6037" s="15">
        <f>Data!J6037</f>
        <v>123</v>
      </c>
      <c r="G6037" s="16">
        <f>Data!I6037</f>
        <v>43</v>
      </c>
      <c r="H6037" s="17">
        <f>Data!K6037</f>
        <v>5289</v>
      </c>
      <c r="I6037" s="17">
        <f>Data!L6037</f>
        <v>2538.72</v>
      </c>
      <c r="J6037" s="12" t="str">
        <f>Data!N6037</f>
        <v>Online</v>
      </c>
      <c r="K6037" s="12" t="str">
        <f>Data!O6037</f>
        <v>Efectivo</v>
      </c>
      <c r="L6037" s="12" t="str">
        <f>Data!P6037</f>
        <v>Nuevo</v>
      </c>
    </row>
    <row r="6038">
      <c r="A6038" s="11">
        <v>6037.0</v>
      </c>
      <c r="B6038" s="14">
        <f>Data!D6038</f>
        <v>44552</v>
      </c>
      <c r="C6038" s="12">
        <f>IFERROR(VLOOKUP(Data!B6038, Minorista!$A$2:$B$100, 2, FALSE), "")</f>
        <v>5</v>
      </c>
      <c r="D6038" s="12">
        <f t="array" ref="D6038">INDEX(Producto!$A$2:$A$500, MATCH(Data!H6038, Producto!$B$2:$B$500, 0))</f>
        <v>4</v>
      </c>
      <c r="E6038" s="12">
        <f>VLOOKUP(Data!E6038 &amp; Data!F6038 &amp; Data!G6038, Ubicacion!$A$2:$B$1000, 2, FALSE)</f>
        <v>30</v>
      </c>
      <c r="F6038" s="15">
        <f>Data!J6038</f>
        <v>115</v>
      </c>
      <c r="G6038" s="16">
        <f>Data!I6038</f>
        <v>44</v>
      </c>
      <c r="H6038" s="17">
        <f>Data!K6038</f>
        <v>5060</v>
      </c>
      <c r="I6038" s="17">
        <f>Data!L6038</f>
        <v>2277</v>
      </c>
      <c r="J6038" s="12" t="str">
        <f>Data!N6038</f>
        <v>Online</v>
      </c>
      <c r="K6038" s="12" t="str">
        <f>Data!O6038</f>
        <v>Transferencia bancaria</v>
      </c>
      <c r="L6038" s="12" t="str">
        <f>Data!P6038</f>
        <v>Nuevo</v>
      </c>
    </row>
    <row r="6039">
      <c r="A6039" s="11">
        <v>6038.0</v>
      </c>
      <c r="B6039" s="14">
        <f>Data!D6039</f>
        <v>44552</v>
      </c>
      <c r="C6039" s="12">
        <f>IFERROR(VLOOKUP(Data!B6039, Minorista!$A$2:$B$100, 2, FALSE), "")</f>
        <v>5</v>
      </c>
      <c r="D6039" s="12">
        <f t="array" ref="D6039">INDEX(Producto!$A$2:$A$500, MATCH(Data!H6039, Producto!$B$2:$B$500, 0))</f>
        <v>5</v>
      </c>
      <c r="E6039" s="12">
        <f>VLOOKUP(Data!E6039 &amp; Data!F6039 &amp; Data!G6039, Ubicacion!$A$2:$B$1000, 2, FALSE)</f>
        <v>30</v>
      </c>
      <c r="F6039" s="15">
        <f>Data!J6039</f>
        <v>88</v>
      </c>
      <c r="G6039" s="16">
        <f>Data!I6039</f>
        <v>52</v>
      </c>
      <c r="H6039" s="17">
        <f>Data!K6039</f>
        <v>4576</v>
      </c>
      <c r="I6039" s="17">
        <f>Data!L6039</f>
        <v>1967.68</v>
      </c>
      <c r="J6039" s="12" t="str">
        <f>Data!N6039</f>
        <v>Online</v>
      </c>
      <c r="K6039" s="12" t="str">
        <f>Data!O6039</f>
        <v>Transferencia bancaria</v>
      </c>
      <c r="L6039" s="12" t="str">
        <f>Data!P6039</f>
        <v>Nuevo</v>
      </c>
    </row>
    <row r="6040">
      <c r="A6040" s="11">
        <v>6039.0</v>
      </c>
      <c r="B6040" s="14">
        <f>Data!D6040</f>
        <v>44552</v>
      </c>
      <c r="C6040" s="12">
        <f>IFERROR(VLOOKUP(Data!B6040, Minorista!$A$2:$B$100, 2, FALSE), "")</f>
        <v>5</v>
      </c>
      <c r="D6040" s="12">
        <f t="array" ref="D6040">INDEX(Producto!$A$2:$A$500, MATCH(Data!H6040, Producto!$B$2:$B$500, 0))</f>
        <v>6</v>
      </c>
      <c r="E6040" s="12">
        <f>VLOOKUP(Data!E6040 &amp; Data!F6040 &amp; Data!G6040, Ubicacion!$A$2:$B$1000, 2, FALSE)</f>
        <v>30</v>
      </c>
      <c r="F6040" s="15">
        <f>Data!J6040</f>
        <v>135</v>
      </c>
      <c r="G6040" s="16">
        <f>Data!I6040</f>
        <v>58</v>
      </c>
      <c r="H6040" s="17">
        <f>Data!K6040</f>
        <v>7830</v>
      </c>
      <c r="I6040" s="17">
        <f>Data!L6040</f>
        <v>2897.1</v>
      </c>
      <c r="J6040" s="12" t="str">
        <f>Data!N6040</f>
        <v>Online</v>
      </c>
      <c r="K6040" s="12" t="str">
        <f>Data!O6040</f>
        <v>Tarjeta</v>
      </c>
      <c r="L6040" s="12" t="str">
        <f>Data!P6040</f>
        <v>Recurrente</v>
      </c>
    </row>
    <row r="6041">
      <c r="A6041" s="11">
        <v>6040.0</v>
      </c>
      <c r="B6041" s="14">
        <f>Data!D6041</f>
        <v>44222</v>
      </c>
      <c r="C6041" s="12">
        <f>IFERROR(VLOOKUP(Data!B6041, Minorista!$A$2:$B$100, 2, FALSE), "")</f>
        <v>5</v>
      </c>
      <c r="D6041" s="12">
        <f t="array" ref="D6041">INDEX(Producto!$A$2:$A$500, MATCH(Data!H6041, Producto!$B$2:$B$500, 0))</f>
        <v>1</v>
      </c>
      <c r="E6041" s="12">
        <f>VLOOKUP(Data!E6041 &amp; Data!F6041 &amp; Data!G6041, Ubicacion!$A$2:$B$1000, 2, FALSE)</f>
        <v>30</v>
      </c>
      <c r="F6041" s="15">
        <f>Data!J6041</f>
        <v>133</v>
      </c>
      <c r="G6041" s="16">
        <f>Data!I6041</f>
        <v>33</v>
      </c>
      <c r="H6041" s="17">
        <f>Data!K6041</f>
        <v>4389</v>
      </c>
      <c r="I6041" s="17">
        <f>Data!L6041</f>
        <v>2150.61</v>
      </c>
      <c r="J6041" s="12" t="str">
        <f>Data!N6041</f>
        <v>Online</v>
      </c>
      <c r="K6041" s="12" t="str">
        <f>Data!O6041</f>
        <v>Transferencia bancaria</v>
      </c>
      <c r="L6041" s="12" t="str">
        <f>Data!P6041</f>
        <v>Nuevo</v>
      </c>
    </row>
    <row r="6042">
      <c r="A6042" s="11">
        <v>6041.0</v>
      </c>
      <c r="B6042" s="14">
        <f>Data!D6042</f>
        <v>44222</v>
      </c>
      <c r="C6042" s="12">
        <f>IFERROR(VLOOKUP(Data!B6042, Minorista!$A$2:$B$100, 2, FALSE), "")</f>
        <v>5</v>
      </c>
      <c r="D6042" s="12">
        <f t="array" ref="D6042">INDEX(Producto!$A$2:$A$500, MATCH(Data!H6042, Producto!$B$2:$B$500, 0))</f>
        <v>2</v>
      </c>
      <c r="E6042" s="12">
        <f>VLOOKUP(Data!E6042 &amp; Data!F6042 &amp; Data!G6042, Ubicacion!$A$2:$B$1000, 2, FALSE)</f>
        <v>30</v>
      </c>
      <c r="F6042" s="15">
        <f>Data!J6042</f>
        <v>138</v>
      </c>
      <c r="G6042" s="16">
        <f>Data!I6042</f>
        <v>42</v>
      </c>
      <c r="H6042" s="17">
        <f>Data!K6042</f>
        <v>5796</v>
      </c>
      <c r="I6042" s="17">
        <f>Data!L6042</f>
        <v>3071.88</v>
      </c>
      <c r="J6042" s="12" t="str">
        <f>Data!N6042</f>
        <v>Online</v>
      </c>
      <c r="K6042" s="12" t="str">
        <f>Data!O6042</f>
        <v>Tarjeta</v>
      </c>
      <c r="L6042" s="12" t="str">
        <f>Data!P6042</f>
        <v>Recurrente</v>
      </c>
    </row>
    <row r="6043">
      <c r="A6043" s="11">
        <v>6042.0</v>
      </c>
      <c r="B6043" s="14">
        <f>Data!D6043</f>
        <v>44222</v>
      </c>
      <c r="C6043" s="12">
        <f>IFERROR(VLOOKUP(Data!B6043, Minorista!$A$2:$B$100, 2, FALSE), "")</f>
        <v>5</v>
      </c>
      <c r="D6043" s="12">
        <f t="array" ref="D6043">INDEX(Producto!$A$2:$A$500, MATCH(Data!H6043, Producto!$B$2:$B$500, 0))</f>
        <v>3</v>
      </c>
      <c r="E6043" s="12">
        <f>VLOOKUP(Data!E6043 &amp; Data!F6043 &amp; Data!G6043, Ubicacion!$A$2:$B$1000, 2, FALSE)</f>
        <v>30</v>
      </c>
      <c r="F6043" s="15">
        <f>Data!J6043</f>
        <v>138</v>
      </c>
      <c r="G6043" s="16">
        <f>Data!I6043</f>
        <v>42</v>
      </c>
      <c r="H6043" s="17">
        <f>Data!K6043</f>
        <v>5796</v>
      </c>
      <c r="I6043" s="17">
        <f>Data!L6043</f>
        <v>2666.16</v>
      </c>
      <c r="J6043" s="12" t="str">
        <f>Data!N6043</f>
        <v>Online</v>
      </c>
      <c r="K6043" s="12" t="str">
        <f>Data!O6043</f>
        <v>Tarjeta</v>
      </c>
      <c r="L6043" s="12" t="str">
        <f>Data!P6043</f>
        <v>Recurrente</v>
      </c>
    </row>
    <row r="6044">
      <c r="A6044" s="11">
        <v>6043.0</v>
      </c>
      <c r="B6044" s="14">
        <f>Data!D6044</f>
        <v>44222</v>
      </c>
      <c r="C6044" s="12">
        <f>IFERROR(VLOOKUP(Data!B6044, Minorista!$A$2:$B$100, 2, FALSE), "")</f>
        <v>5</v>
      </c>
      <c r="D6044" s="12">
        <f t="array" ref="D6044">INDEX(Producto!$A$2:$A$500, MATCH(Data!H6044, Producto!$B$2:$B$500, 0))</f>
        <v>4</v>
      </c>
      <c r="E6044" s="12">
        <f>VLOOKUP(Data!E6044 &amp; Data!F6044 &amp; Data!G6044, Ubicacion!$A$2:$B$1000, 2, FALSE)</f>
        <v>30</v>
      </c>
      <c r="F6044" s="15">
        <f>Data!J6044</f>
        <v>85</v>
      </c>
      <c r="G6044" s="16">
        <f>Data!I6044</f>
        <v>43</v>
      </c>
      <c r="H6044" s="17">
        <f>Data!K6044</f>
        <v>3655</v>
      </c>
      <c r="I6044" s="17">
        <f>Data!L6044</f>
        <v>1790.95</v>
      </c>
      <c r="J6044" s="12" t="str">
        <f>Data!N6044</f>
        <v>Online</v>
      </c>
      <c r="K6044" s="12" t="str">
        <f>Data!O6044</f>
        <v>Efectivo</v>
      </c>
      <c r="L6044" s="12" t="str">
        <f>Data!P6044</f>
        <v>Recurrente</v>
      </c>
    </row>
    <row r="6045">
      <c r="A6045" s="11">
        <v>6044.0</v>
      </c>
      <c r="B6045" s="14">
        <f>Data!D6045</f>
        <v>44222</v>
      </c>
      <c r="C6045" s="12">
        <f>IFERROR(VLOOKUP(Data!B6045, Minorista!$A$2:$B$100, 2, FALSE), "")</f>
        <v>5</v>
      </c>
      <c r="D6045" s="12">
        <f t="array" ref="D6045">INDEX(Producto!$A$2:$A$500, MATCH(Data!H6045, Producto!$B$2:$B$500, 0))</f>
        <v>5</v>
      </c>
      <c r="E6045" s="12">
        <f>VLOOKUP(Data!E6045 &amp; Data!F6045 &amp; Data!G6045, Ubicacion!$A$2:$B$1000, 2, FALSE)</f>
        <v>30</v>
      </c>
      <c r="F6045" s="15">
        <f>Data!J6045</f>
        <v>80</v>
      </c>
      <c r="G6045" s="16">
        <f>Data!I6045</f>
        <v>45</v>
      </c>
      <c r="H6045" s="17">
        <f>Data!K6045</f>
        <v>3600</v>
      </c>
      <c r="I6045" s="17">
        <f>Data!L6045</f>
        <v>1476</v>
      </c>
      <c r="J6045" s="12" t="str">
        <f>Data!N6045</f>
        <v>Online</v>
      </c>
      <c r="K6045" s="12" t="str">
        <f>Data!O6045</f>
        <v>Efectivo</v>
      </c>
      <c r="L6045" s="12" t="str">
        <f>Data!P6045</f>
        <v>Nuevo</v>
      </c>
    </row>
    <row r="6046">
      <c r="A6046" s="11">
        <v>6045.0</v>
      </c>
      <c r="B6046" s="14">
        <f>Data!D6046</f>
        <v>44222</v>
      </c>
      <c r="C6046" s="12">
        <f>IFERROR(VLOOKUP(Data!B6046, Minorista!$A$2:$B$100, 2, FALSE), "")</f>
        <v>5</v>
      </c>
      <c r="D6046" s="12">
        <f t="array" ref="D6046">INDEX(Producto!$A$2:$A$500, MATCH(Data!H6046, Producto!$B$2:$B$500, 0))</f>
        <v>6</v>
      </c>
      <c r="E6046" s="12">
        <f>VLOOKUP(Data!E6046 &amp; Data!F6046 &amp; Data!G6046, Ubicacion!$A$2:$B$1000, 2, FALSE)</f>
        <v>30</v>
      </c>
      <c r="F6046" s="15">
        <f>Data!J6046</f>
        <v>128</v>
      </c>
      <c r="G6046" s="16">
        <f>Data!I6046</f>
        <v>42</v>
      </c>
      <c r="H6046" s="17">
        <f>Data!K6046</f>
        <v>5376</v>
      </c>
      <c r="I6046" s="17">
        <f>Data!L6046</f>
        <v>1935.36</v>
      </c>
      <c r="J6046" s="12" t="str">
        <f>Data!N6046</f>
        <v>Online</v>
      </c>
      <c r="K6046" s="12" t="str">
        <f>Data!O6046</f>
        <v>Efectivo</v>
      </c>
      <c r="L6046" s="12" t="str">
        <f>Data!P6046</f>
        <v>Recurrente</v>
      </c>
    </row>
    <row r="6047">
      <c r="A6047" s="11">
        <v>6046.0</v>
      </c>
      <c r="B6047" s="14">
        <f>Data!D6047</f>
        <v>44253</v>
      </c>
      <c r="C6047" s="12">
        <f>IFERROR(VLOOKUP(Data!B6047, Minorista!$A$2:$B$100, 2, FALSE), "")</f>
        <v>5</v>
      </c>
      <c r="D6047" s="12">
        <f t="array" ref="D6047">INDEX(Producto!$A$2:$A$500, MATCH(Data!H6047, Producto!$B$2:$B$500, 0))</f>
        <v>1</v>
      </c>
      <c r="E6047" s="12">
        <f>VLOOKUP(Data!E6047 &amp; Data!F6047 &amp; Data!G6047, Ubicacion!$A$2:$B$1000, 2, FALSE)</f>
        <v>30</v>
      </c>
      <c r="F6047" s="15">
        <f>Data!J6047</f>
        <v>147</v>
      </c>
      <c r="G6047" s="16">
        <f>Data!I6047</f>
        <v>33</v>
      </c>
      <c r="H6047" s="17">
        <f>Data!K6047</f>
        <v>4851</v>
      </c>
      <c r="I6047" s="17">
        <f>Data!L6047</f>
        <v>2376.99</v>
      </c>
      <c r="J6047" s="12" t="str">
        <f>Data!N6047</f>
        <v>Online</v>
      </c>
      <c r="K6047" s="12" t="str">
        <f>Data!O6047</f>
        <v>Tarjeta</v>
      </c>
      <c r="L6047" s="12" t="str">
        <f>Data!P6047</f>
        <v>Recurrente</v>
      </c>
    </row>
    <row r="6048">
      <c r="A6048" s="11">
        <v>6047.0</v>
      </c>
      <c r="B6048" s="14">
        <f>Data!D6048</f>
        <v>44253</v>
      </c>
      <c r="C6048" s="12">
        <f>IFERROR(VLOOKUP(Data!B6048, Minorista!$A$2:$B$100, 2, FALSE), "")</f>
        <v>5</v>
      </c>
      <c r="D6048" s="12">
        <f t="array" ref="D6048">INDEX(Producto!$A$2:$A$500, MATCH(Data!H6048, Producto!$B$2:$B$500, 0))</f>
        <v>2</v>
      </c>
      <c r="E6048" s="12">
        <f>VLOOKUP(Data!E6048 &amp; Data!F6048 &amp; Data!G6048, Ubicacion!$A$2:$B$1000, 2, FALSE)</f>
        <v>30</v>
      </c>
      <c r="F6048" s="15">
        <f>Data!J6048</f>
        <v>106</v>
      </c>
      <c r="G6048" s="16">
        <f>Data!I6048</f>
        <v>44</v>
      </c>
      <c r="H6048" s="17">
        <f>Data!K6048</f>
        <v>4664</v>
      </c>
      <c r="I6048" s="17">
        <f>Data!L6048</f>
        <v>2565.2</v>
      </c>
      <c r="J6048" s="12" t="str">
        <f>Data!N6048</f>
        <v>Online</v>
      </c>
      <c r="K6048" s="12" t="str">
        <f>Data!O6048</f>
        <v>Efectivo</v>
      </c>
      <c r="L6048" s="12" t="str">
        <f>Data!P6048</f>
        <v>Nuevo</v>
      </c>
    </row>
    <row r="6049">
      <c r="A6049" s="11">
        <v>6048.0</v>
      </c>
      <c r="B6049" s="14">
        <f>Data!D6049</f>
        <v>44253</v>
      </c>
      <c r="C6049" s="12">
        <f>IFERROR(VLOOKUP(Data!B6049, Minorista!$A$2:$B$100, 2, FALSE), "")</f>
        <v>5</v>
      </c>
      <c r="D6049" s="12">
        <f t="array" ref="D6049">INDEX(Producto!$A$2:$A$500, MATCH(Data!H6049, Producto!$B$2:$B$500, 0))</f>
        <v>3</v>
      </c>
      <c r="E6049" s="12">
        <f>VLOOKUP(Data!E6049 &amp; Data!F6049 &amp; Data!G6049, Ubicacion!$A$2:$B$1000, 2, FALSE)</f>
        <v>30</v>
      </c>
      <c r="F6049" s="15">
        <f>Data!J6049</f>
        <v>111</v>
      </c>
      <c r="G6049" s="16">
        <f>Data!I6049</f>
        <v>41</v>
      </c>
      <c r="H6049" s="17">
        <f>Data!K6049</f>
        <v>4551</v>
      </c>
      <c r="I6049" s="17">
        <f>Data!L6049</f>
        <v>2093.46</v>
      </c>
      <c r="J6049" s="12" t="str">
        <f>Data!N6049</f>
        <v>Online</v>
      </c>
      <c r="K6049" s="12" t="str">
        <f>Data!O6049</f>
        <v>Tarjeta</v>
      </c>
      <c r="L6049" s="12" t="str">
        <f>Data!P6049</f>
        <v>Nuevo</v>
      </c>
    </row>
    <row r="6050">
      <c r="A6050" s="11">
        <v>6049.0</v>
      </c>
      <c r="B6050" s="14">
        <f>Data!D6050</f>
        <v>44253</v>
      </c>
      <c r="C6050" s="12">
        <f>IFERROR(VLOOKUP(Data!B6050, Minorista!$A$2:$B$100, 2, FALSE), "")</f>
        <v>5</v>
      </c>
      <c r="D6050" s="12">
        <f t="array" ref="D6050">INDEX(Producto!$A$2:$A$500, MATCH(Data!H6050, Producto!$B$2:$B$500, 0))</f>
        <v>4</v>
      </c>
      <c r="E6050" s="12">
        <f>VLOOKUP(Data!E6050 &amp; Data!F6050 &amp; Data!G6050, Ubicacion!$A$2:$B$1000, 2, FALSE)</f>
        <v>31</v>
      </c>
      <c r="F6050" s="15">
        <f>Data!J6050</f>
        <v>74</v>
      </c>
      <c r="G6050" s="16">
        <f>Data!I6050</f>
        <v>43</v>
      </c>
      <c r="H6050" s="17">
        <f>Data!K6050</f>
        <v>3182</v>
      </c>
      <c r="I6050" s="17">
        <f>Data!L6050</f>
        <v>1559.18</v>
      </c>
      <c r="J6050" s="12" t="str">
        <f>Data!N6050</f>
        <v>Online</v>
      </c>
      <c r="K6050" s="12" t="str">
        <f>Data!O6050</f>
        <v>Tarjeta</v>
      </c>
      <c r="L6050" s="12" t="str">
        <f>Data!P6050</f>
        <v>Recurrente</v>
      </c>
    </row>
    <row r="6051">
      <c r="A6051" s="11">
        <v>6050.0</v>
      </c>
      <c r="B6051" s="14">
        <f>Data!D6051</f>
        <v>44253</v>
      </c>
      <c r="C6051" s="12">
        <f>IFERROR(VLOOKUP(Data!B6051, Minorista!$A$2:$B$100, 2, FALSE), "")</f>
        <v>5</v>
      </c>
      <c r="D6051" s="12">
        <f t="array" ref="D6051">INDEX(Producto!$A$2:$A$500, MATCH(Data!H6051, Producto!$B$2:$B$500, 0))</f>
        <v>5</v>
      </c>
      <c r="E6051" s="12">
        <f>VLOOKUP(Data!E6051 &amp; Data!F6051 &amp; Data!G6051, Ubicacion!$A$2:$B$1000, 2, FALSE)</f>
        <v>31</v>
      </c>
      <c r="F6051" s="15">
        <f>Data!J6051</f>
        <v>54</v>
      </c>
      <c r="G6051" s="16">
        <f>Data!I6051</f>
        <v>45</v>
      </c>
      <c r="H6051" s="17">
        <f>Data!K6051</f>
        <v>2430</v>
      </c>
      <c r="I6051" s="17">
        <f>Data!L6051</f>
        <v>1069.2</v>
      </c>
      <c r="J6051" s="12" t="str">
        <f>Data!N6051</f>
        <v>Online</v>
      </c>
      <c r="K6051" s="12" t="str">
        <f>Data!O6051</f>
        <v>Tarjeta</v>
      </c>
      <c r="L6051" s="12" t="str">
        <f>Data!P6051</f>
        <v>Recurrente</v>
      </c>
    </row>
    <row r="6052">
      <c r="A6052" s="11">
        <v>6051.0</v>
      </c>
      <c r="B6052" s="14">
        <f>Data!D6052</f>
        <v>44253</v>
      </c>
      <c r="C6052" s="12">
        <f>IFERROR(VLOOKUP(Data!B6052, Minorista!$A$2:$B$100, 2, FALSE), "")</f>
        <v>5</v>
      </c>
      <c r="D6052" s="12">
        <f t="array" ref="D6052">INDEX(Producto!$A$2:$A$500, MATCH(Data!H6052, Producto!$B$2:$B$500, 0))</f>
        <v>6</v>
      </c>
      <c r="E6052" s="12">
        <f>VLOOKUP(Data!E6052 &amp; Data!F6052 &amp; Data!G6052, Ubicacion!$A$2:$B$1000, 2, FALSE)</f>
        <v>31</v>
      </c>
      <c r="F6052" s="15">
        <f>Data!J6052</f>
        <v>104</v>
      </c>
      <c r="G6052" s="16">
        <f>Data!I6052</f>
        <v>41</v>
      </c>
      <c r="H6052" s="17">
        <f>Data!K6052</f>
        <v>4264</v>
      </c>
      <c r="I6052" s="17">
        <f>Data!L6052</f>
        <v>1620.32</v>
      </c>
      <c r="J6052" s="12" t="str">
        <f>Data!N6052</f>
        <v>Online</v>
      </c>
      <c r="K6052" s="12" t="str">
        <f>Data!O6052</f>
        <v>Efectivo</v>
      </c>
      <c r="L6052" s="12" t="str">
        <f>Data!P6052</f>
        <v>Nuevo</v>
      </c>
    </row>
    <row r="6053">
      <c r="A6053" s="11">
        <v>6052.0</v>
      </c>
      <c r="B6053" s="14">
        <f>Data!D6053</f>
        <v>44280</v>
      </c>
      <c r="C6053" s="12">
        <f>IFERROR(VLOOKUP(Data!B6053, Minorista!$A$2:$B$100, 2, FALSE), "")</f>
        <v>5</v>
      </c>
      <c r="D6053" s="12">
        <f t="array" ref="D6053">INDEX(Producto!$A$2:$A$500, MATCH(Data!H6053, Producto!$B$2:$B$500, 0))</f>
        <v>1</v>
      </c>
      <c r="E6053" s="12">
        <f>VLOOKUP(Data!E6053 &amp; Data!F6053 &amp; Data!G6053, Ubicacion!$A$2:$B$1000, 2, FALSE)</f>
        <v>31</v>
      </c>
      <c r="F6053" s="15">
        <f>Data!J6053</f>
        <v>165</v>
      </c>
      <c r="G6053" s="16">
        <f>Data!I6053</f>
        <v>44</v>
      </c>
      <c r="H6053" s="17">
        <f>Data!K6053</f>
        <v>7260</v>
      </c>
      <c r="I6053" s="17">
        <f>Data!L6053</f>
        <v>3630</v>
      </c>
      <c r="J6053" s="12" t="str">
        <f>Data!N6053</f>
        <v>Online</v>
      </c>
      <c r="K6053" s="12" t="str">
        <f>Data!O6053</f>
        <v>Tarjeta</v>
      </c>
      <c r="L6053" s="12" t="str">
        <f>Data!P6053</f>
        <v>Recurrente</v>
      </c>
    </row>
    <row r="6054">
      <c r="A6054" s="11">
        <v>6053.0</v>
      </c>
      <c r="B6054" s="14">
        <f>Data!D6054</f>
        <v>44280</v>
      </c>
      <c r="C6054" s="12">
        <f>IFERROR(VLOOKUP(Data!B6054, Minorista!$A$2:$B$100, 2, FALSE), "")</f>
        <v>5</v>
      </c>
      <c r="D6054" s="12">
        <f t="array" ref="D6054">INDEX(Producto!$A$2:$A$500, MATCH(Data!H6054, Producto!$B$2:$B$500, 0))</f>
        <v>2</v>
      </c>
      <c r="E6054" s="12">
        <f>VLOOKUP(Data!E6054 &amp; Data!F6054 &amp; Data!G6054, Ubicacion!$A$2:$B$1000, 2, FALSE)</f>
        <v>31</v>
      </c>
      <c r="F6054" s="15">
        <f>Data!J6054</f>
        <v>112</v>
      </c>
      <c r="G6054" s="16">
        <f>Data!I6054</f>
        <v>51</v>
      </c>
      <c r="H6054" s="17">
        <f>Data!K6054</f>
        <v>5712</v>
      </c>
      <c r="I6054" s="17">
        <f>Data!L6054</f>
        <v>3027.36</v>
      </c>
      <c r="J6054" s="12" t="str">
        <f>Data!N6054</f>
        <v>Online</v>
      </c>
      <c r="K6054" s="12" t="str">
        <f>Data!O6054</f>
        <v>Transferencia bancaria</v>
      </c>
      <c r="L6054" s="12" t="str">
        <f>Data!P6054</f>
        <v>Nuevo</v>
      </c>
    </row>
    <row r="6055">
      <c r="A6055" s="11">
        <v>6054.0</v>
      </c>
      <c r="B6055" s="14">
        <f>Data!D6055</f>
        <v>44280</v>
      </c>
      <c r="C6055" s="12">
        <f>IFERROR(VLOOKUP(Data!B6055, Minorista!$A$2:$B$100, 2, FALSE), "")</f>
        <v>5</v>
      </c>
      <c r="D6055" s="12">
        <f t="array" ref="D6055">INDEX(Producto!$A$2:$A$500, MATCH(Data!H6055, Producto!$B$2:$B$500, 0))</f>
        <v>3</v>
      </c>
      <c r="E6055" s="12">
        <f>VLOOKUP(Data!E6055 &amp; Data!F6055 &amp; Data!G6055, Ubicacion!$A$2:$B$1000, 2, FALSE)</f>
        <v>31</v>
      </c>
      <c r="F6055" s="15">
        <f>Data!J6055</f>
        <v>112</v>
      </c>
      <c r="G6055" s="16">
        <f>Data!I6055</f>
        <v>52</v>
      </c>
      <c r="H6055" s="17">
        <f>Data!K6055</f>
        <v>5824</v>
      </c>
      <c r="I6055" s="17">
        <f>Data!L6055</f>
        <v>2853.76</v>
      </c>
      <c r="J6055" s="12" t="str">
        <f>Data!N6055</f>
        <v>Online</v>
      </c>
      <c r="K6055" s="12" t="str">
        <f>Data!O6055</f>
        <v>Efectivo</v>
      </c>
      <c r="L6055" s="12" t="str">
        <f>Data!P6055</f>
        <v>Nuevo</v>
      </c>
    </row>
    <row r="6056">
      <c r="A6056" s="11">
        <v>6055.0</v>
      </c>
      <c r="B6056" s="14">
        <f>Data!D6056</f>
        <v>44280</v>
      </c>
      <c r="C6056" s="12">
        <f>IFERROR(VLOOKUP(Data!B6056, Minorista!$A$2:$B$100, 2, FALSE), "")</f>
        <v>5</v>
      </c>
      <c r="D6056" s="12">
        <f t="array" ref="D6056">INDEX(Producto!$A$2:$A$500, MATCH(Data!H6056, Producto!$B$2:$B$500, 0))</f>
        <v>4</v>
      </c>
      <c r="E6056" s="12">
        <f>VLOOKUP(Data!E6056 &amp; Data!F6056 &amp; Data!G6056, Ubicacion!$A$2:$B$1000, 2, FALSE)</f>
        <v>31</v>
      </c>
      <c r="F6056" s="15">
        <f>Data!J6056</f>
        <v>83</v>
      </c>
      <c r="G6056" s="16">
        <f>Data!I6056</f>
        <v>50</v>
      </c>
      <c r="H6056" s="17">
        <f>Data!K6056</f>
        <v>4150</v>
      </c>
      <c r="I6056" s="17">
        <f>Data!L6056</f>
        <v>1909</v>
      </c>
      <c r="J6056" s="12" t="str">
        <f>Data!N6056</f>
        <v>Online</v>
      </c>
      <c r="K6056" s="12" t="str">
        <f>Data!O6056</f>
        <v>Transferencia bancaria</v>
      </c>
      <c r="L6056" s="12" t="str">
        <f>Data!P6056</f>
        <v>Recurrente</v>
      </c>
    </row>
    <row r="6057">
      <c r="A6057" s="11">
        <v>6056.0</v>
      </c>
      <c r="B6057" s="14">
        <f>Data!D6057</f>
        <v>44280</v>
      </c>
      <c r="C6057" s="12">
        <f>IFERROR(VLOOKUP(Data!B6057, Minorista!$A$2:$B$100, 2, FALSE), "")</f>
        <v>5</v>
      </c>
      <c r="D6057" s="12">
        <f t="array" ref="D6057">INDEX(Producto!$A$2:$A$500, MATCH(Data!H6057, Producto!$B$2:$B$500, 0))</f>
        <v>5</v>
      </c>
      <c r="E6057" s="12">
        <f>VLOOKUP(Data!E6057 &amp; Data!F6057 &amp; Data!G6057, Ubicacion!$A$2:$B$1000, 2, FALSE)</f>
        <v>31</v>
      </c>
      <c r="F6057" s="15">
        <f>Data!J6057</f>
        <v>53</v>
      </c>
      <c r="G6057" s="16">
        <f>Data!I6057</f>
        <v>55</v>
      </c>
      <c r="H6057" s="17">
        <f>Data!K6057</f>
        <v>2915</v>
      </c>
      <c r="I6057" s="17">
        <f>Data!L6057</f>
        <v>1253.45</v>
      </c>
      <c r="J6057" s="12" t="str">
        <f>Data!N6057</f>
        <v>Online</v>
      </c>
      <c r="K6057" s="12" t="str">
        <f>Data!O6057</f>
        <v>Tarjeta</v>
      </c>
      <c r="L6057" s="12" t="str">
        <f>Data!P6057</f>
        <v>Recurrente</v>
      </c>
    </row>
    <row r="6058">
      <c r="A6058" s="11">
        <v>6057.0</v>
      </c>
      <c r="B6058" s="14">
        <f>Data!D6058</f>
        <v>44280</v>
      </c>
      <c r="C6058" s="12">
        <f>IFERROR(VLOOKUP(Data!B6058, Minorista!$A$2:$B$100, 2, FALSE), "")</f>
        <v>5</v>
      </c>
      <c r="D6058" s="12">
        <f t="array" ref="D6058">INDEX(Producto!$A$2:$A$500, MATCH(Data!H6058, Producto!$B$2:$B$500, 0))</f>
        <v>6</v>
      </c>
      <c r="E6058" s="12">
        <f>VLOOKUP(Data!E6058 &amp; Data!F6058 &amp; Data!G6058, Ubicacion!$A$2:$B$1000, 2, FALSE)</f>
        <v>31</v>
      </c>
      <c r="F6058" s="15">
        <f>Data!J6058</f>
        <v>98</v>
      </c>
      <c r="G6058" s="16">
        <f>Data!I6058</f>
        <v>50</v>
      </c>
      <c r="H6058" s="17">
        <f>Data!K6058</f>
        <v>4900</v>
      </c>
      <c r="I6058" s="17">
        <f>Data!L6058</f>
        <v>1862</v>
      </c>
      <c r="J6058" s="12" t="str">
        <f>Data!N6058</f>
        <v>Online</v>
      </c>
      <c r="K6058" s="12" t="str">
        <f>Data!O6058</f>
        <v>Transferencia bancaria</v>
      </c>
      <c r="L6058" s="12" t="str">
        <f>Data!P6058</f>
        <v>Nuevo</v>
      </c>
    </row>
    <row r="6059">
      <c r="A6059" s="11">
        <v>6058.0</v>
      </c>
      <c r="B6059" s="14">
        <f>Data!D6059</f>
        <v>44312</v>
      </c>
      <c r="C6059" s="12">
        <f>IFERROR(VLOOKUP(Data!B6059, Minorista!$A$2:$B$100, 2, FALSE), "")</f>
        <v>5</v>
      </c>
      <c r="D6059" s="12">
        <f t="array" ref="D6059">INDEX(Producto!$A$2:$A$500, MATCH(Data!H6059, Producto!$B$2:$B$500, 0))</f>
        <v>1</v>
      </c>
      <c r="E6059" s="12">
        <f>VLOOKUP(Data!E6059 &amp; Data!F6059 &amp; Data!G6059, Ubicacion!$A$2:$B$1000, 2, FALSE)</f>
        <v>31</v>
      </c>
      <c r="F6059" s="15">
        <f>Data!J6059</f>
        <v>154</v>
      </c>
      <c r="G6059" s="16">
        <f>Data!I6059</f>
        <v>51</v>
      </c>
      <c r="H6059" s="17">
        <f>Data!K6059</f>
        <v>7854</v>
      </c>
      <c r="I6059" s="17">
        <f>Data!L6059</f>
        <v>3534.3</v>
      </c>
      <c r="J6059" s="12" t="str">
        <f>Data!N6059</f>
        <v>Online</v>
      </c>
      <c r="K6059" s="12" t="str">
        <f>Data!O6059</f>
        <v>Transferencia bancaria</v>
      </c>
      <c r="L6059" s="12" t="str">
        <f>Data!P6059</f>
        <v>Recurrente</v>
      </c>
    </row>
    <row r="6060">
      <c r="A6060" s="11">
        <v>6059.0</v>
      </c>
      <c r="B6060" s="14">
        <f>Data!D6060</f>
        <v>44312</v>
      </c>
      <c r="C6060" s="12">
        <f>IFERROR(VLOOKUP(Data!B6060, Minorista!$A$2:$B$100, 2, FALSE), "")</f>
        <v>5</v>
      </c>
      <c r="D6060" s="12">
        <f t="array" ref="D6060">INDEX(Producto!$A$2:$A$500, MATCH(Data!H6060, Producto!$B$2:$B$500, 0))</f>
        <v>2</v>
      </c>
      <c r="E6060" s="12">
        <f>VLOOKUP(Data!E6060 &amp; Data!F6060 &amp; Data!G6060, Ubicacion!$A$2:$B$1000, 2, FALSE)</f>
        <v>31</v>
      </c>
      <c r="F6060" s="15">
        <f>Data!J6060</f>
        <v>98</v>
      </c>
      <c r="G6060" s="16">
        <f>Data!I6060</f>
        <v>59</v>
      </c>
      <c r="H6060" s="17">
        <f>Data!K6060</f>
        <v>5782</v>
      </c>
      <c r="I6060" s="17">
        <f>Data!L6060</f>
        <v>2891</v>
      </c>
      <c r="J6060" s="12" t="str">
        <f>Data!N6060</f>
        <v>Online</v>
      </c>
      <c r="K6060" s="12" t="str">
        <f>Data!O6060</f>
        <v>Transferencia bancaria</v>
      </c>
      <c r="L6060" s="12" t="str">
        <f>Data!P6060</f>
        <v>Nuevo</v>
      </c>
    </row>
    <row r="6061">
      <c r="A6061" s="11">
        <v>6060.0</v>
      </c>
      <c r="B6061" s="14">
        <f>Data!D6061</f>
        <v>44312</v>
      </c>
      <c r="C6061" s="12">
        <f>IFERROR(VLOOKUP(Data!B6061, Minorista!$A$2:$B$100, 2, FALSE), "")</f>
        <v>5</v>
      </c>
      <c r="D6061" s="12">
        <f t="array" ref="D6061">INDEX(Producto!$A$2:$A$500, MATCH(Data!H6061, Producto!$B$2:$B$500, 0))</f>
        <v>3</v>
      </c>
      <c r="E6061" s="12">
        <f>VLOOKUP(Data!E6061 &amp; Data!F6061 &amp; Data!G6061, Ubicacion!$A$2:$B$1000, 2, FALSE)</f>
        <v>31</v>
      </c>
      <c r="F6061" s="15">
        <f>Data!J6061</f>
        <v>116</v>
      </c>
      <c r="G6061" s="16">
        <f>Data!I6061</f>
        <v>55</v>
      </c>
      <c r="H6061" s="17">
        <f>Data!K6061</f>
        <v>6380</v>
      </c>
      <c r="I6061" s="17">
        <f>Data!L6061</f>
        <v>3190</v>
      </c>
      <c r="J6061" s="12" t="str">
        <f>Data!N6061</f>
        <v>Online</v>
      </c>
      <c r="K6061" s="12" t="str">
        <f>Data!O6061</f>
        <v>Transferencia bancaria</v>
      </c>
      <c r="L6061" s="12" t="str">
        <f>Data!P6061</f>
        <v>Nuevo</v>
      </c>
    </row>
    <row r="6062">
      <c r="A6062" s="11">
        <v>6061.0</v>
      </c>
      <c r="B6062" s="14">
        <f>Data!D6062</f>
        <v>44312</v>
      </c>
      <c r="C6062" s="12">
        <f>IFERROR(VLOOKUP(Data!B6062, Minorista!$A$2:$B$100, 2, FALSE), "")</f>
        <v>5</v>
      </c>
      <c r="D6062" s="12">
        <f t="array" ref="D6062">INDEX(Producto!$A$2:$A$500, MATCH(Data!H6062, Producto!$B$2:$B$500, 0))</f>
        <v>4</v>
      </c>
      <c r="E6062" s="12">
        <f>VLOOKUP(Data!E6062 &amp; Data!F6062 &amp; Data!G6062, Ubicacion!$A$2:$B$1000, 2, FALSE)</f>
        <v>31</v>
      </c>
      <c r="F6062" s="15">
        <f>Data!J6062</f>
        <v>87</v>
      </c>
      <c r="G6062" s="16">
        <f>Data!I6062</f>
        <v>54</v>
      </c>
      <c r="H6062" s="17">
        <f>Data!K6062</f>
        <v>4698</v>
      </c>
      <c r="I6062" s="17">
        <f>Data!L6062</f>
        <v>2161.08</v>
      </c>
      <c r="J6062" s="12" t="str">
        <f>Data!N6062</f>
        <v>Online</v>
      </c>
      <c r="K6062" s="12" t="str">
        <f>Data!O6062</f>
        <v>Tarjeta</v>
      </c>
      <c r="L6062" s="12" t="str">
        <f>Data!P6062</f>
        <v>Recurrente</v>
      </c>
    </row>
    <row r="6063">
      <c r="A6063" s="11">
        <v>6062.0</v>
      </c>
      <c r="B6063" s="14">
        <f>Data!D6063</f>
        <v>44312</v>
      </c>
      <c r="C6063" s="12">
        <f>IFERROR(VLOOKUP(Data!B6063, Minorista!$A$2:$B$100, 2, FALSE), "")</f>
        <v>5</v>
      </c>
      <c r="D6063" s="12">
        <f t="array" ref="D6063">INDEX(Producto!$A$2:$A$500, MATCH(Data!H6063, Producto!$B$2:$B$500, 0))</f>
        <v>5</v>
      </c>
      <c r="E6063" s="12">
        <f>VLOOKUP(Data!E6063 &amp; Data!F6063 &amp; Data!G6063, Ubicacion!$A$2:$B$1000, 2, FALSE)</f>
        <v>31</v>
      </c>
      <c r="F6063" s="15">
        <f>Data!J6063</f>
        <v>58</v>
      </c>
      <c r="G6063" s="16">
        <f>Data!I6063</f>
        <v>56</v>
      </c>
      <c r="H6063" s="17">
        <f>Data!K6063</f>
        <v>3248</v>
      </c>
      <c r="I6063" s="17">
        <f>Data!L6063</f>
        <v>1331.68</v>
      </c>
      <c r="J6063" s="12" t="str">
        <f>Data!N6063</f>
        <v>Online</v>
      </c>
      <c r="K6063" s="12" t="str">
        <f>Data!O6063</f>
        <v>Tarjeta</v>
      </c>
      <c r="L6063" s="12" t="str">
        <f>Data!P6063</f>
        <v>Nuevo</v>
      </c>
    </row>
    <row r="6064">
      <c r="A6064" s="11">
        <v>6063.0</v>
      </c>
      <c r="B6064" s="14">
        <f>Data!D6064</f>
        <v>44312</v>
      </c>
      <c r="C6064" s="12">
        <f>IFERROR(VLOOKUP(Data!B6064, Minorista!$A$2:$B$100, 2, FALSE), "")</f>
        <v>5</v>
      </c>
      <c r="D6064" s="12">
        <f t="array" ref="D6064">INDEX(Producto!$A$2:$A$500, MATCH(Data!H6064, Producto!$B$2:$B$500, 0))</f>
        <v>6</v>
      </c>
      <c r="E6064" s="12">
        <f>VLOOKUP(Data!E6064 &amp; Data!F6064 &amp; Data!G6064, Ubicacion!$A$2:$B$1000, 2, FALSE)</f>
        <v>31</v>
      </c>
      <c r="F6064" s="15">
        <f>Data!J6064</f>
        <v>101</v>
      </c>
      <c r="G6064" s="16">
        <f>Data!I6064</f>
        <v>69</v>
      </c>
      <c r="H6064" s="17">
        <f>Data!K6064</f>
        <v>6969</v>
      </c>
      <c r="I6064" s="17">
        <f>Data!L6064</f>
        <v>2648.22</v>
      </c>
      <c r="J6064" s="12" t="str">
        <f>Data!N6064</f>
        <v>Online</v>
      </c>
      <c r="K6064" s="12" t="str">
        <f>Data!O6064</f>
        <v>Efectivo</v>
      </c>
      <c r="L6064" s="12" t="str">
        <f>Data!P6064</f>
        <v>Nuevo</v>
      </c>
    </row>
    <row r="6065">
      <c r="A6065" s="11">
        <v>6064.0</v>
      </c>
      <c r="B6065" s="14">
        <f>Data!D6065</f>
        <v>44343</v>
      </c>
      <c r="C6065" s="12">
        <f>IFERROR(VLOOKUP(Data!B6065, Minorista!$A$2:$B$100, 2, FALSE), "")</f>
        <v>5</v>
      </c>
      <c r="D6065" s="12">
        <f t="array" ref="D6065">INDEX(Producto!$A$2:$A$500, MATCH(Data!H6065, Producto!$B$2:$B$500, 0))</f>
        <v>1</v>
      </c>
      <c r="E6065" s="12">
        <f>VLOOKUP(Data!E6065 &amp; Data!F6065 &amp; Data!G6065, Ubicacion!$A$2:$B$1000, 2, FALSE)</f>
        <v>31</v>
      </c>
      <c r="F6065" s="15">
        <f>Data!J6065</f>
        <v>150</v>
      </c>
      <c r="G6065" s="16">
        <f>Data!I6065</f>
        <v>51</v>
      </c>
      <c r="H6065" s="17">
        <f>Data!K6065</f>
        <v>7650</v>
      </c>
      <c r="I6065" s="17">
        <f>Data!L6065</f>
        <v>3442.5</v>
      </c>
      <c r="J6065" s="12" t="str">
        <f>Data!N6065</f>
        <v>Online</v>
      </c>
      <c r="K6065" s="12" t="str">
        <f>Data!O6065</f>
        <v>Tarjeta</v>
      </c>
      <c r="L6065" s="12" t="str">
        <f>Data!P6065</f>
        <v>Recurrente</v>
      </c>
    </row>
    <row r="6066">
      <c r="A6066" s="11">
        <v>6065.0</v>
      </c>
      <c r="B6066" s="14">
        <f>Data!D6066</f>
        <v>44343</v>
      </c>
      <c r="C6066" s="12">
        <f>IFERROR(VLOOKUP(Data!B6066, Minorista!$A$2:$B$100, 2, FALSE), "")</f>
        <v>5</v>
      </c>
      <c r="D6066" s="12">
        <f t="array" ref="D6066">INDEX(Producto!$A$2:$A$500, MATCH(Data!H6066, Producto!$B$2:$B$500, 0))</f>
        <v>2</v>
      </c>
      <c r="E6066" s="12">
        <f>VLOOKUP(Data!E6066 &amp; Data!F6066 &amp; Data!G6066, Ubicacion!$A$2:$B$1000, 2, FALSE)</f>
        <v>31</v>
      </c>
      <c r="F6066" s="15">
        <f>Data!J6066</f>
        <v>111</v>
      </c>
      <c r="G6066" s="16">
        <f>Data!I6066</f>
        <v>58</v>
      </c>
      <c r="H6066" s="17">
        <f>Data!K6066</f>
        <v>6438</v>
      </c>
      <c r="I6066" s="17">
        <f>Data!L6066</f>
        <v>3283.38</v>
      </c>
      <c r="J6066" s="12" t="str">
        <f>Data!N6066</f>
        <v>Online</v>
      </c>
      <c r="K6066" s="12" t="str">
        <f>Data!O6066</f>
        <v>Tarjeta</v>
      </c>
      <c r="L6066" s="12" t="str">
        <f>Data!P6066</f>
        <v>Recurrente</v>
      </c>
    </row>
    <row r="6067">
      <c r="A6067" s="11">
        <v>6066.0</v>
      </c>
      <c r="B6067" s="14">
        <f>Data!D6067</f>
        <v>44343</v>
      </c>
      <c r="C6067" s="12">
        <f>IFERROR(VLOOKUP(Data!B6067, Minorista!$A$2:$B$100, 2, FALSE), "")</f>
        <v>5</v>
      </c>
      <c r="D6067" s="12">
        <f t="array" ref="D6067">INDEX(Producto!$A$2:$A$500, MATCH(Data!H6067, Producto!$B$2:$B$500, 0))</f>
        <v>3</v>
      </c>
      <c r="E6067" s="12">
        <f>VLOOKUP(Data!E6067 &amp; Data!F6067 &amp; Data!G6067, Ubicacion!$A$2:$B$1000, 2, FALSE)</f>
        <v>31</v>
      </c>
      <c r="F6067" s="15">
        <f>Data!J6067</f>
        <v>126</v>
      </c>
      <c r="G6067" s="16">
        <f>Data!I6067</f>
        <v>56</v>
      </c>
      <c r="H6067" s="17">
        <f>Data!K6067</f>
        <v>7056</v>
      </c>
      <c r="I6067" s="17">
        <f>Data!L6067</f>
        <v>3316.32</v>
      </c>
      <c r="J6067" s="12" t="str">
        <f>Data!N6067</f>
        <v>Online</v>
      </c>
      <c r="K6067" s="12" t="str">
        <f>Data!O6067</f>
        <v>Tarjeta</v>
      </c>
      <c r="L6067" s="12" t="str">
        <f>Data!P6067</f>
        <v>Nuevo</v>
      </c>
    </row>
    <row r="6068">
      <c r="A6068" s="11">
        <v>6067.0</v>
      </c>
      <c r="B6068" s="14">
        <f>Data!D6068</f>
        <v>44343</v>
      </c>
      <c r="C6068" s="12">
        <f>IFERROR(VLOOKUP(Data!B6068, Minorista!$A$2:$B$100, 2, FALSE), "")</f>
        <v>5</v>
      </c>
      <c r="D6068" s="12">
        <f t="array" ref="D6068">INDEX(Producto!$A$2:$A$500, MATCH(Data!H6068, Producto!$B$2:$B$500, 0))</f>
        <v>4</v>
      </c>
      <c r="E6068" s="12">
        <f>VLOOKUP(Data!E6068 &amp; Data!F6068 &amp; Data!G6068, Ubicacion!$A$2:$B$1000, 2, FALSE)</f>
        <v>31</v>
      </c>
      <c r="F6068" s="15">
        <f>Data!J6068</f>
        <v>91</v>
      </c>
      <c r="G6068" s="16">
        <f>Data!I6068</f>
        <v>51</v>
      </c>
      <c r="H6068" s="17">
        <f>Data!K6068</f>
        <v>4641</v>
      </c>
      <c r="I6068" s="17">
        <f>Data!L6068</f>
        <v>2134.86</v>
      </c>
      <c r="J6068" s="12" t="str">
        <f>Data!N6068</f>
        <v>Online</v>
      </c>
      <c r="K6068" s="12" t="str">
        <f>Data!O6068</f>
        <v>Efectivo</v>
      </c>
      <c r="L6068" s="12" t="str">
        <f>Data!P6068</f>
        <v>Nuevo</v>
      </c>
    </row>
    <row r="6069">
      <c r="A6069" s="11">
        <v>6068.0</v>
      </c>
      <c r="B6069" s="14">
        <f>Data!D6069</f>
        <v>44343</v>
      </c>
      <c r="C6069" s="12">
        <f>IFERROR(VLOOKUP(Data!B6069, Minorista!$A$2:$B$100, 2, FALSE), "")</f>
        <v>5</v>
      </c>
      <c r="D6069" s="12">
        <f t="array" ref="D6069">INDEX(Producto!$A$2:$A$500, MATCH(Data!H6069, Producto!$B$2:$B$500, 0))</f>
        <v>5</v>
      </c>
      <c r="E6069" s="12">
        <f>VLOOKUP(Data!E6069 &amp; Data!F6069 &amp; Data!G6069, Ubicacion!$A$2:$B$1000, 2, FALSE)</f>
        <v>31</v>
      </c>
      <c r="F6069" s="15">
        <f>Data!J6069</f>
        <v>65</v>
      </c>
      <c r="G6069" s="16">
        <f>Data!I6069</f>
        <v>56</v>
      </c>
      <c r="H6069" s="17">
        <f>Data!K6069</f>
        <v>3640</v>
      </c>
      <c r="I6069" s="17">
        <f>Data!L6069</f>
        <v>1528.8</v>
      </c>
      <c r="J6069" s="12" t="str">
        <f>Data!N6069</f>
        <v>Online</v>
      </c>
      <c r="K6069" s="12" t="str">
        <f>Data!O6069</f>
        <v>Transferencia bancaria</v>
      </c>
      <c r="L6069" s="12" t="str">
        <f>Data!P6069</f>
        <v>Nuevo</v>
      </c>
    </row>
    <row r="6070">
      <c r="A6070" s="11">
        <v>6069.0</v>
      </c>
      <c r="B6070" s="14">
        <f>Data!D6070</f>
        <v>44343</v>
      </c>
      <c r="C6070" s="12">
        <f>IFERROR(VLOOKUP(Data!B6070, Minorista!$A$2:$B$100, 2, FALSE), "")</f>
        <v>5</v>
      </c>
      <c r="D6070" s="12">
        <f t="array" ref="D6070">INDEX(Producto!$A$2:$A$500, MATCH(Data!H6070, Producto!$B$2:$B$500, 0))</f>
        <v>6</v>
      </c>
      <c r="E6070" s="12">
        <f>VLOOKUP(Data!E6070 &amp; Data!F6070 &amp; Data!G6070, Ubicacion!$A$2:$B$1000, 2, FALSE)</f>
        <v>31</v>
      </c>
      <c r="F6070" s="15">
        <f>Data!J6070</f>
        <v>115</v>
      </c>
      <c r="G6070" s="16">
        <f>Data!I6070</f>
        <v>69</v>
      </c>
      <c r="H6070" s="17">
        <f>Data!K6070</f>
        <v>7935</v>
      </c>
      <c r="I6070" s="17">
        <f>Data!L6070</f>
        <v>3094.65</v>
      </c>
      <c r="J6070" s="12" t="str">
        <f>Data!N6070</f>
        <v>Online</v>
      </c>
      <c r="K6070" s="12" t="str">
        <f>Data!O6070</f>
        <v>Tarjeta</v>
      </c>
      <c r="L6070" s="12" t="str">
        <f>Data!P6070</f>
        <v>Recurrente</v>
      </c>
    </row>
    <row r="6071">
      <c r="A6071" s="11">
        <v>6070.0</v>
      </c>
      <c r="B6071" s="14">
        <f>Data!D6071</f>
        <v>44373</v>
      </c>
      <c r="C6071" s="12">
        <f>IFERROR(VLOOKUP(Data!B6071, Minorista!$A$2:$B$100, 2, FALSE), "")</f>
        <v>5</v>
      </c>
      <c r="D6071" s="12">
        <f t="array" ref="D6071">INDEX(Producto!$A$2:$A$500, MATCH(Data!H6071, Producto!$B$2:$B$500, 0))</f>
        <v>1</v>
      </c>
      <c r="E6071" s="12">
        <f>VLOOKUP(Data!E6071 &amp; Data!F6071 &amp; Data!G6071, Ubicacion!$A$2:$B$1000, 2, FALSE)</f>
        <v>31</v>
      </c>
      <c r="F6071" s="15">
        <f>Data!J6071</f>
        <v>203</v>
      </c>
      <c r="G6071" s="16">
        <f>Data!I6071</f>
        <v>52</v>
      </c>
      <c r="H6071" s="17">
        <f>Data!K6071</f>
        <v>10556</v>
      </c>
      <c r="I6071" s="17">
        <f>Data!L6071</f>
        <v>5066.88</v>
      </c>
      <c r="J6071" s="12" t="str">
        <f>Data!N6071</f>
        <v>Online</v>
      </c>
      <c r="K6071" s="12" t="str">
        <f>Data!O6071</f>
        <v>Tarjeta</v>
      </c>
      <c r="L6071" s="12" t="str">
        <f>Data!P6071</f>
        <v>Nuevo</v>
      </c>
    </row>
    <row r="6072">
      <c r="A6072" s="11">
        <v>6071.0</v>
      </c>
      <c r="B6072" s="14">
        <f>Data!D6072</f>
        <v>44373</v>
      </c>
      <c r="C6072" s="12">
        <f>IFERROR(VLOOKUP(Data!B6072, Minorista!$A$2:$B$100, 2, FALSE), "")</f>
        <v>5</v>
      </c>
      <c r="D6072" s="12">
        <f t="array" ref="D6072">INDEX(Producto!$A$2:$A$500, MATCH(Data!H6072, Producto!$B$2:$B$500, 0))</f>
        <v>2</v>
      </c>
      <c r="E6072" s="12">
        <f>VLOOKUP(Data!E6072 &amp; Data!F6072 &amp; Data!G6072, Ubicacion!$A$2:$B$1000, 2, FALSE)</f>
        <v>31</v>
      </c>
      <c r="F6072" s="15">
        <f>Data!J6072</f>
        <v>154</v>
      </c>
      <c r="G6072" s="16">
        <f>Data!I6072</f>
        <v>54</v>
      </c>
      <c r="H6072" s="17">
        <f>Data!K6072</f>
        <v>8316</v>
      </c>
      <c r="I6072" s="17">
        <f>Data!L6072</f>
        <v>4324.32</v>
      </c>
      <c r="J6072" s="12" t="str">
        <f>Data!N6072</f>
        <v>Online</v>
      </c>
      <c r="K6072" s="12" t="str">
        <f>Data!O6072</f>
        <v>Efectivo</v>
      </c>
      <c r="L6072" s="12" t="str">
        <f>Data!P6072</f>
        <v>Recurrente</v>
      </c>
    </row>
    <row r="6073">
      <c r="A6073" s="11">
        <v>6072.0</v>
      </c>
      <c r="B6073" s="14">
        <f>Data!D6073</f>
        <v>44373</v>
      </c>
      <c r="C6073" s="12">
        <f>IFERROR(VLOOKUP(Data!B6073, Minorista!$A$2:$B$100, 2, FALSE), "")</f>
        <v>5</v>
      </c>
      <c r="D6073" s="12">
        <f t="array" ref="D6073">INDEX(Producto!$A$2:$A$500, MATCH(Data!H6073, Producto!$B$2:$B$500, 0))</f>
        <v>3</v>
      </c>
      <c r="E6073" s="12">
        <f>VLOOKUP(Data!E6073 &amp; Data!F6073 &amp; Data!G6073, Ubicacion!$A$2:$B$1000, 2, FALSE)</f>
        <v>31</v>
      </c>
      <c r="F6073" s="15">
        <f>Data!J6073</f>
        <v>149</v>
      </c>
      <c r="G6073" s="16">
        <f>Data!I6073</f>
        <v>54</v>
      </c>
      <c r="H6073" s="17">
        <f>Data!K6073</f>
        <v>8046</v>
      </c>
      <c r="I6073" s="17">
        <f>Data!L6073</f>
        <v>4023</v>
      </c>
      <c r="J6073" s="12" t="str">
        <f>Data!N6073</f>
        <v>Online</v>
      </c>
      <c r="K6073" s="12" t="str">
        <f>Data!O6073</f>
        <v>Transferencia bancaria</v>
      </c>
      <c r="L6073" s="12" t="str">
        <f>Data!P6073</f>
        <v>Nuevo</v>
      </c>
    </row>
    <row r="6074">
      <c r="A6074" s="11">
        <v>6073.0</v>
      </c>
      <c r="B6074" s="14">
        <f>Data!D6074</f>
        <v>44373</v>
      </c>
      <c r="C6074" s="12">
        <f>IFERROR(VLOOKUP(Data!B6074, Minorista!$A$2:$B$100, 2, FALSE), "")</f>
        <v>5</v>
      </c>
      <c r="D6074" s="12">
        <f t="array" ref="D6074">INDEX(Producto!$A$2:$A$500, MATCH(Data!H6074, Producto!$B$2:$B$500, 0))</f>
        <v>4</v>
      </c>
      <c r="E6074" s="12">
        <f>VLOOKUP(Data!E6074 &amp; Data!F6074 &amp; Data!G6074, Ubicacion!$A$2:$B$1000, 2, FALSE)</f>
        <v>31</v>
      </c>
      <c r="F6074" s="15">
        <f>Data!J6074</f>
        <v>106</v>
      </c>
      <c r="G6074" s="16">
        <f>Data!I6074</f>
        <v>54</v>
      </c>
      <c r="H6074" s="17">
        <f>Data!K6074</f>
        <v>5724</v>
      </c>
      <c r="I6074" s="17">
        <f>Data!L6074</f>
        <v>2575.8</v>
      </c>
      <c r="J6074" s="12" t="str">
        <f>Data!N6074</f>
        <v>Online</v>
      </c>
      <c r="K6074" s="12" t="str">
        <f>Data!O6074</f>
        <v>Tarjeta</v>
      </c>
      <c r="L6074" s="12" t="str">
        <f>Data!P6074</f>
        <v>Recurrente</v>
      </c>
    </row>
    <row r="6075">
      <c r="A6075" s="11">
        <v>6074.0</v>
      </c>
      <c r="B6075" s="14">
        <f>Data!D6075</f>
        <v>44373</v>
      </c>
      <c r="C6075" s="12">
        <f>IFERROR(VLOOKUP(Data!B6075, Minorista!$A$2:$B$100, 2, FALSE), "")</f>
        <v>5</v>
      </c>
      <c r="D6075" s="12">
        <f t="array" ref="D6075">INDEX(Producto!$A$2:$A$500, MATCH(Data!H6075, Producto!$B$2:$B$500, 0))</f>
        <v>5</v>
      </c>
      <c r="E6075" s="12">
        <f>VLOOKUP(Data!E6075 &amp; Data!F6075 &amp; Data!G6075, Ubicacion!$A$2:$B$1000, 2, FALSE)</f>
        <v>31</v>
      </c>
      <c r="F6075" s="15">
        <f>Data!J6075</f>
        <v>87</v>
      </c>
      <c r="G6075" s="16">
        <f>Data!I6075</f>
        <v>56</v>
      </c>
      <c r="H6075" s="17">
        <f>Data!K6075</f>
        <v>4872</v>
      </c>
      <c r="I6075" s="17">
        <f>Data!L6075</f>
        <v>2094.96</v>
      </c>
      <c r="J6075" s="12" t="str">
        <f>Data!N6075</f>
        <v>Online</v>
      </c>
      <c r="K6075" s="12" t="str">
        <f>Data!O6075</f>
        <v>Transferencia bancaria</v>
      </c>
      <c r="L6075" s="12" t="str">
        <f>Data!P6075</f>
        <v>Nuevo</v>
      </c>
    </row>
    <row r="6076">
      <c r="A6076" s="11">
        <v>6075.0</v>
      </c>
      <c r="B6076" s="14">
        <f>Data!D6076</f>
        <v>44373</v>
      </c>
      <c r="C6076" s="12">
        <f>IFERROR(VLOOKUP(Data!B6076, Minorista!$A$2:$B$100, 2, FALSE), "")</f>
        <v>5</v>
      </c>
      <c r="D6076" s="12">
        <f t="array" ref="D6076">INDEX(Producto!$A$2:$A$500, MATCH(Data!H6076, Producto!$B$2:$B$500, 0))</f>
        <v>6</v>
      </c>
      <c r="E6076" s="12">
        <f>VLOOKUP(Data!E6076 &amp; Data!F6076 &amp; Data!G6076, Ubicacion!$A$2:$B$1000, 2, FALSE)</f>
        <v>31</v>
      </c>
      <c r="F6076" s="15">
        <f>Data!J6076</f>
        <v>162</v>
      </c>
      <c r="G6076" s="16">
        <f>Data!I6076</f>
        <v>74</v>
      </c>
      <c r="H6076" s="17">
        <f>Data!K6076</f>
        <v>11988</v>
      </c>
      <c r="I6076" s="17">
        <f>Data!L6076</f>
        <v>4315.68</v>
      </c>
      <c r="J6076" s="12" t="str">
        <f>Data!N6076</f>
        <v>Online</v>
      </c>
      <c r="K6076" s="12" t="str">
        <f>Data!O6076</f>
        <v>Transferencia bancaria</v>
      </c>
      <c r="L6076" s="12" t="str">
        <f>Data!P6076</f>
        <v>Recurrente</v>
      </c>
    </row>
    <row r="6077">
      <c r="A6077" s="11">
        <v>6076.0</v>
      </c>
      <c r="B6077" s="14">
        <f>Data!D6077</f>
        <v>44402</v>
      </c>
      <c r="C6077" s="12">
        <f>IFERROR(VLOOKUP(Data!B6077, Minorista!$A$2:$B$100, 2, FALSE), "")</f>
        <v>5</v>
      </c>
      <c r="D6077" s="12">
        <f t="array" ref="D6077">INDEX(Producto!$A$2:$A$500, MATCH(Data!H6077, Producto!$B$2:$B$500, 0))</f>
        <v>1</v>
      </c>
      <c r="E6077" s="12">
        <f>VLOOKUP(Data!E6077 &amp; Data!F6077 &amp; Data!G6077, Ubicacion!$A$2:$B$1000, 2, FALSE)</f>
        <v>31</v>
      </c>
      <c r="F6077" s="15">
        <f>Data!J6077</f>
        <v>203</v>
      </c>
      <c r="G6077" s="16">
        <f>Data!I6077</f>
        <v>54</v>
      </c>
      <c r="H6077" s="17">
        <f>Data!K6077</f>
        <v>10962</v>
      </c>
      <c r="I6077" s="17">
        <f>Data!L6077</f>
        <v>5152.14</v>
      </c>
      <c r="J6077" s="12" t="str">
        <f>Data!N6077</f>
        <v>Online</v>
      </c>
      <c r="K6077" s="12" t="str">
        <f>Data!O6077</f>
        <v>Efectivo</v>
      </c>
      <c r="L6077" s="12" t="str">
        <f>Data!P6077</f>
        <v>Recurrente</v>
      </c>
    </row>
    <row r="6078">
      <c r="A6078" s="11">
        <v>6077.0</v>
      </c>
      <c r="B6078" s="14">
        <f>Data!D6078</f>
        <v>44402</v>
      </c>
      <c r="C6078" s="12">
        <f>IFERROR(VLOOKUP(Data!B6078, Minorista!$A$2:$B$100, 2, FALSE), "")</f>
        <v>5</v>
      </c>
      <c r="D6078" s="12">
        <f t="array" ref="D6078">INDEX(Producto!$A$2:$A$500, MATCH(Data!H6078, Producto!$B$2:$B$500, 0))</f>
        <v>2</v>
      </c>
      <c r="E6078" s="12">
        <f>VLOOKUP(Data!E6078 &amp; Data!F6078 &amp; Data!G6078, Ubicacion!$A$2:$B$1000, 2, FALSE)</f>
        <v>31</v>
      </c>
      <c r="F6078" s="15">
        <f>Data!J6078</f>
        <v>180</v>
      </c>
      <c r="G6078" s="16">
        <f>Data!I6078</f>
        <v>56</v>
      </c>
      <c r="H6078" s="17">
        <f>Data!K6078</f>
        <v>10080</v>
      </c>
      <c r="I6078" s="17">
        <f>Data!L6078</f>
        <v>5443.2</v>
      </c>
      <c r="J6078" s="12" t="str">
        <f>Data!N6078</f>
        <v>Online</v>
      </c>
      <c r="K6078" s="12" t="str">
        <f>Data!O6078</f>
        <v>Efectivo</v>
      </c>
      <c r="L6078" s="12" t="str">
        <f>Data!P6078</f>
        <v>Nuevo</v>
      </c>
    </row>
    <row r="6079">
      <c r="A6079" s="11">
        <v>6078.0</v>
      </c>
      <c r="B6079" s="14">
        <f>Data!D6079</f>
        <v>44402</v>
      </c>
      <c r="C6079" s="12">
        <f>IFERROR(VLOOKUP(Data!B6079, Minorista!$A$2:$B$100, 2, FALSE), "")</f>
        <v>5</v>
      </c>
      <c r="D6079" s="12">
        <f t="array" ref="D6079">INDEX(Producto!$A$2:$A$500, MATCH(Data!H6079, Producto!$B$2:$B$500, 0))</f>
        <v>3</v>
      </c>
      <c r="E6079" s="12">
        <f>VLOOKUP(Data!E6079 &amp; Data!F6079 &amp; Data!G6079, Ubicacion!$A$2:$B$1000, 2, FALSE)</f>
        <v>31</v>
      </c>
      <c r="F6079" s="15">
        <f>Data!J6079</f>
        <v>160</v>
      </c>
      <c r="G6079" s="16">
        <f>Data!I6079</f>
        <v>58</v>
      </c>
      <c r="H6079" s="17">
        <f>Data!K6079</f>
        <v>9280</v>
      </c>
      <c r="I6079" s="17">
        <f>Data!L6079</f>
        <v>4454.4</v>
      </c>
      <c r="J6079" s="12" t="str">
        <f>Data!N6079</f>
        <v>Online</v>
      </c>
      <c r="K6079" s="12" t="str">
        <f>Data!O6079</f>
        <v>Efectivo</v>
      </c>
      <c r="L6079" s="12" t="str">
        <f>Data!P6079</f>
        <v>Recurrente</v>
      </c>
    </row>
    <row r="6080">
      <c r="A6080" s="11">
        <v>6079.0</v>
      </c>
      <c r="B6080" s="14">
        <f>Data!D6080</f>
        <v>44402</v>
      </c>
      <c r="C6080" s="12">
        <f>IFERROR(VLOOKUP(Data!B6080, Minorista!$A$2:$B$100, 2, FALSE), "")</f>
        <v>5</v>
      </c>
      <c r="D6080" s="12">
        <f t="array" ref="D6080">INDEX(Producto!$A$2:$A$500, MATCH(Data!H6080, Producto!$B$2:$B$500, 0))</f>
        <v>4</v>
      </c>
      <c r="E6080" s="12">
        <f>VLOOKUP(Data!E6080 &amp; Data!F6080 &amp; Data!G6080, Ubicacion!$A$2:$B$1000, 2, FALSE)</f>
        <v>31</v>
      </c>
      <c r="F6080" s="15">
        <f>Data!J6080</f>
        <v>135</v>
      </c>
      <c r="G6080" s="16">
        <f>Data!I6080</f>
        <v>54</v>
      </c>
      <c r="H6080" s="17">
        <f>Data!K6080</f>
        <v>7290</v>
      </c>
      <c r="I6080" s="17">
        <f>Data!L6080</f>
        <v>3280.5</v>
      </c>
      <c r="J6080" s="12" t="str">
        <f>Data!N6080</f>
        <v>Online</v>
      </c>
      <c r="K6080" s="12" t="str">
        <f>Data!O6080</f>
        <v>Efectivo</v>
      </c>
      <c r="L6080" s="12" t="str">
        <f>Data!P6080</f>
        <v>Recurrente</v>
      </c>
    </row>
    <row r="6081">
      <c r="A6081" s="11">
        <v>6080.0</v>
      </c>
      <c r="B6081" s="14">
        <f>Data!D6081</f>
        <v>44402</v>
      </c>
      <c r="C6081" s="12">
        <f>IFERROR(VLOOKUP(Data!B6081, Minorista!$A$2:$B$100, 2, FALSE), "")</f>
        <v>5</v>
      </c>
      <c r="D6081" s="12">
        <f t="array" ref="D6081">INDEX(Producto!$A$2:$A$500, MATCH(Data!H6081, Producto!$B$2:$B$500, 0))</f>
        <v>5</v>
      </c>
      <c r="E6081" s="12">
        <f>VLOOKUP(Data!E6081 &amp; Data!F6081 &amp; Data!G6081, Ubicacion!$A$2:$B$1000, 2, FALSE)</f>
        <v>31</v>
      </c>
      <c r="F6081" s="15">
        <f>Data!J6081</f>
        <v>145</v>
      </c>
      <c r="G6081" s="16">
        <f>Data!I6081</f>
        <v>57</v>
      </c>
      <c r="H6081" s="17">
        <f>Data!K6081</f>
        <v>8265</v>
      </c>
      <c r="I6081" s="17">
        <f>Data!L6081</f>
        <v>3553.95</v>
      </c>
      <c r="J6081" s="12" t="str">
        <f>Data!N6081</f>
        <v>Online</v>
      </c>
      <c r="K6081" s="12" t="str">
        <f>Data!O6081</f>
        <v>Efectivo</v>
      </c>
      <c r="L6081" s="12" t="str">
        <f>Data!P6081</f>
        <v>Nuevo</v>
      </c>
    </row>
    <row r="6082">
      <c r="A6082" s="11">
        <v>6081.0</v>
      </c>
      <c r="B6082" s="14">
        <f>Data!D6082</f>
        <v>44402</v>
      </c>
      <c r="C6082" s="12">
        <f>IFERROR(VLOOKUP(Data!B6082, Minorista!$A$2:$B$100, 2, FALSE), "")</f>
        <v>5</v>
      </c>
      <c r="D6082" s="12">
        <f t="array" ref="D6082">INDEX(Producto!$A$2:$A$500, MATCH(Data!H6082, Producto!$B$2:$B$500, 0))</f>
        <v>6</v>
      </c>
      <c r="E6082" s="12">
        <f>VLOOKUP(Data!E6082 &amp; Data!F6082 &amp; Data!G6082, Ubicacion!$A$2:$B$1000, 2, FALSE)</f>
        <v>31</v>
      </c>
      <c r="F6082" s="15">
        <f>Data!J6082</f>
        <v>140</v>
      </c>
      <c r="G6082" s="16">
        <f>Data!I6082</f>
        <v>69</v>
      </c>
      <c r="H6082" s="17">
        <f>Data!K6082</f>
        <v>9660</v>
      </c>
      <c r="I6082" s="17">
        <f>Data!L6082</f>
        <v>3670.8</v>
      </c>
      <c r="J6082" s="12" t="str">
        <f>Data!N6082</f>
        <v>Online</v>
      </c>
      <c r="K6082" s="12" t="str">
        <f>Data!O6082</f>
        <v>Transferencia bancaria</v>
      </c>
      <c r="L6082" s="12" t="str">
        <f>Data!P6082</f>
        <v>Recurrente</v>
      </c>
    </row>
    <row r="6083">
      <c r="A6083" s="11">
        <v>6082.0</v>
      </c>
      <c r="B6083" s="14">
        <f>Data!D6083</f>
        <v>44434</v>
      </c>
      <c r="C6083" s="12">
        <f>IFERROR(VLOOKUP(Data!B6083, Minorista!$A$2:$B$100, 2, FALSE), "")</f>
        <v>5</v>
      </c>
      <c r="D6083" s="12">
        <f t="array" ref="D6083">INDEX(Producto!$A$2:$A$500, MATCH(Data!H6083, Producto!$B$2:$B$500, 0))</f>
        <v>1</v>
      </c>
      <c r="E6083" s="12">
        <f>VLOOKUP(Data!E6083 &amp; Data!F6083 &amp; Data!G6083, Ubicacion!$A$2:$B$1000, 2, FALSE)</f>
        <v>31</v>
      </c>
      <c r="F6083" s="15">
        <f>Data!J6083</f>
        <v>175</v>
      </c>
      <c r="G6083" s="16">
        <f>Data!I6083</f>
        <v>56</v>
      </c>
      <c r="H6083" s="17">
        <f>Data!K6083</f>
        <v>9800</v>
      </c>
      <c r="I6083" s="17">
        <f>Data!L6083</f>
        <v>4900</v>
      </c>
      <c r="J6083" s="12" t="str">
        <f>Data!N6083</f>
        <v>Online</v>
      </c>
      <c r="K6083" s="12" t="str">
        <f>Data!O6083</f>
        <v>Efectivo</v>
      </c>
      <c r="L6083" s="12" t="str">
        <f>Data!P6083</f>
        <v>Recurrente</v>
      </c>
    </row>
    <row r="6084">
      <c r="A6084" s="11">
        <v>6083.0</v>
      </c>
      <c r="B6084" s="14">
        <f>Data!D6084</f>
        <v>44434</v>
      </c>
      <c r="C6084" s="12">
        <f>IFERROR(VLOOKUP(Data!B6084, Minorista!$A$2:$B$100, 2, FALSE), "")</f>
        <v>5</v>
      </c>
      <c r="D6084" s="12">
        <f t="array" ref="D6084">INDEX(Producto!$A$2:$A$500, MATCH(Data!H6084, Producto!$B$2:$B$500, 0))</f>
        <v>2</v>
      </c>
      <c r="E6084" s="12">
        <f>VLOOKUP(Data!E6084 &amp; Data!F6084 &amp; Data!G6084, Ubicacion!$A$2:$B$1000, 2, FALSE)</f>
        <v>31</v>
      </c>
      <c r="F6084" s="15">
        <f>Data!J6084</f>
        <v>176</v>
      </c>
      <c r="G6084" s="16">
        <f>Data!I6084</f>
        <v>60</v>
      </c>
      <c r="H6084" s="17">
        <f>Data!K6084</f>
        <v>10560</v>
      </c>
      <c r="I6084" s="17">
        <f>Data!L6084</f>
        <v>5491.2</v>
      </c>
      <c r="J6084" s="12" t="str">
        <f>Data!N6084</f>
        <v>Online</v>
      </c>
      <c r="K6084" s="12" t="str">
        <f>Data!O6084</f>
        <v>Efectivo</v>
      </c>
      <c r="L6084" s="12" t="str">
        <f>Data!P6084</f>
        <v>Recurrente</v>
      </c>
    </row>
    <row r="6085">
      <c r="A6085" s="11">
        <v>6084.0</v>
      </c>
      <c r="B6085" s="14">
        <f>Data!D6085</f>
        <v>44434</v>
      </c>
      <c r="C6085" s="12">
        <f>IFERROR(VLOOKUP(Data!B6085, Minorista!$A$2:$B$100, 2, FALSE), "")</f>
        <v>5</v>
      </c>
      <c r="D6085" s="12">
        <f t="array" ref="D6085">INDEX(Producto!$A$2:$A$500, MATCH(Data!H6085, Producto!$B$2:$B$500, 0))</f>
        <v>3</v>
      </c>
      <c r="E6085" s="12">
        <f>VLOOKUP(Data!E6085 &amp; Data!F6085 &amp; Data!G6085, Ubicacion!$A$2:$B$1000, 2, FALSE)</f>
        <v>31</v>
      </c>
      <c r="F6085" s="15">
        <f>Data!J6085</f>
        <v>142</v>
      </c>
      <c r="G6085" s="16">
        <f>Data!I6085</f>
        <v>58</v>
      </c>
      <c r="H6085" s="17">
        <f>Data!K6085</f>
        <v>8236</v>
      </c>
      <c r="I6085" s="17">
        <f>Data!L6085</f>
        <v>3788.56</v>
      </c>
      <c r="J6085" s="12" t="str">
        <f>Data!N6085</f>
        <v>Online</v>
      </c>
      <c r="K6085" s="12" t="str">
        <f>Data!O6085</f>
        <v>Transferencia bancaria</v>
      </c>
      <c r="L6085" s="12" t="str">
        <f>Data!P6085</f>
        <v>Recurrente</v>
      </c>
    </row>
    <row r="6086">
      <c r="A6086" s="11">
        <v>6085.0</v>
      </c>
      <c r="B6086" s="14">
        <f>Data!D6086</f>
        <v>44434</v>
      </c>
      <c r="C6086" s="12">
        <f>IFERROR(VLOOKUP(Data!B6086, Minorista!$A$2:$B$100, 2, FALSE), "")</f>
        <v>5</v>
      </c>
      <c r="D6086" s="12">
        <f t="array" ref="D6086">INDEX(Producto!$A$2:$A$500, MATCH(Data!H6086, Producto!$B$2:$B$500, 0))</f>
        <v>4</v>
      </c>
      <c r="E6086" s="12">
        <f>VLOOKUP(Data!E6086 &amp; Data!F6086 &amp; Data!G6086, Ubicacion!$A$2:$B$1000, 2, FALSE)</f>
        <v>31</v>
      </c>
      <c r="F6086" s="15">
        <f>Data!J6086</f>
        <v>143</v>
      </c>
      <c r="G6086" s="16">
        <f>Data!I6086</f>
        <v>55</v>
      </c>
      <c r="H6086" s="17">
        <f>Data!K6086</f>
        <v>7865</v>
      </c>
      <c r="I6086" s="17">
        <f>Data!L6086</f>
        <v>3696.55</v>
      </c>
      <c r="J6086" s="12" t="str">
        <f>Data!N6086</f>
        <v>Online</v>
      </c>
      <c r="K6086" s="12" t="str">
        <f>Data!O6086</f>
        <v>Efectivo</v>
      </c>
      <c r="L6086" s="12" t="str">
        <f>Data!P6086</f>
        <v>Nuevo</v>
      </c>
    </row>
    <row r="6087">
      <c r="A6087" s="11">
        <v>6086.0</v>
      </c>
      <c r="B6087" s="14">
        <f>Data!D6087</f>
        <v>44434</v>
      </c>
      <c r="C6087" s="12">
        <f>IFERROR(VLOOKUP(Data!B6087, Minorista!$A$2:$B$100, 2, FALSE), "")</f>
        <v>5</v>
      </c>
      <c r="D6087" s="12">
        <f t="array" ref="D6087">INDEX(Producto!$A$2:$A$500, MATCH(Data!H6087, Producto!$B$2:$B$500, 0))</f>
        <v>5</v>
      </c>
      <c r="E6087" s="12">
        <f>VLOOKUP(Data!E6087 &amp; Data!F6087 &amp; Data!G6087, Ubicacion!$A$2:$B$1000, 2, FALSE)</f>
        <v>31</v>
      </c>
      <c r="F6087" s="15">
        <f>Data!J6087</f>
        <v>124</v>
      </c>
      <c r="G6087" s="16">
        <f>Data!I6087</f>
        <v>67</v>
      </c>
      <c r="H6087" s="17">
        <f>Data!K6087</f>
        <v>8308</v>
      </c>
      <c r="I6087" s="17">
        <f>Data!L6087</f>
        <v>3323.2</v>
      </c>
      <c r="J6087" s="12" t="str">
        <f>Data!N6087</f>
        <v>Online</v>
      </c>
      <c r="K6087" s="12" t="str">
        <f>Data!O6087</f>
        <v>Efectivo</v>
      </c>
      <c r="L6087" s="12" t="str">
        <f>Data!P6087</f>
        <v>Nuevo</v>
      </c>
    </row>
    <row r="6088">
      <c r="A6088" s="11">
        <v>6087.0</v>
      </c>
      <c r="B6088" s="14">
        <f>Data!D6088</f>
        <v>44434</v>
      </c>
      <c r="C6088" s="12">
        <f>IFERROR(VLOOKUP(Data!B6088, Minorista!$A$2:$B$100, 2, FALSE), "")</f>
        <v>5</v>
      </c>
      <c r="D6088" s="12">
        <f t="array" ref="D6088">INDEX(Producto!$A$2:$A$500, MATCH(Data!H6088, Producto!$B$2:$B$500, 0))</f>
        <v>6</v>
      </c>
      <c r="E6088" s="12">
        <f>VLOOKUP(Data!E6088 &amp; Data!F6088 &amp; Data!G6088, Ubicacion!$A$2:$B$1000, 2, FALSE)</f>
        <v>31</v>
      </c>
      <c r="F6088" s="15">
        <f>Data!J6088</f>
        <v>126</v>
      </c>
      <c r="G6088" s="16">
        <f>Data!I6088</f>
        <v>70</v>
      </c>
      <c r="H6088" s="17">
        <f>Data!K6088</f>
        <v>8820</v>
      </c>
      <c r="I6088" s="17">
        <f>Data!L6088</f>
        <v>3351.6</v>
      </c>
      <c r="J6088" s="12" t="str">
        <f>Data!N6088</f>
        <v>Online</v>
      </c>
      <c r="K6088" s="12" t="str">
        <f>Data!O6088</f>
        <v>Tarjeta</v>
      </c>
      <c r="L6088" s="12" t="str">
        <f>Data!P6088</f>
        <v>Nuevo</v>
      </c>
    </row>
    <row r="6089">
      <c r="A6089" s="11">
        <v>6088.0</v>
      </c>
      <c r="B6089" s="14">
        <f>Data!D6089</f>
        <v>44466</v>
      </c>
      <c r="C6089" s="12">
        <f>IFERROR(VLOOKUP(Data!B6089, Minorista!$A$2:$B$100, 2, FALSE), "")</f>
        <v>5</v>
      </c>
      <c r="D6089" s="12">
        <f t="array" ref="D6089">INDEX(Producto!$A$2:$A$500, MATCH(Data!H6089, Producto!$B$2:$B$500, 0))</f>
        <v>1</v>
      </c>
      <c r="E6089" s="12">
        <f>VLOOKUP(Data!E6089 &amp; Data!F6089 &amp; Data!G6089, Ubicacion!$A$2:$B$1000, 2, FALSE)</f>
        <v>31</v>
      </c>
      <c r="F6089" s="15">
        <f>Data!J6089</f>
        <v>163</v>
      </c>
      <c r="G6089" s="16">
        <f>Data!I6089</f>
        <v>49</v>
      </c>
      <c r="H6089" s="17">
        <f>Data!K6089</f>
        <v>7987</v>
      </c>
      <c r="I6089" s="17">
        <f>Data!L6089</f>
        <v>3594.15</v>
      </c>
      <c r="J6089" s="12" t="str">
        <f>Data!N6089</f>
        <v>Online</v>
      </c>
      <c r="K6089" s="12" t="str">
        <f>Data!O6089</f>
        <v>Transferencia bancaria</v>
      </c>
      <c r="L6089" s="12" t="str">
        <f>Data!P6089</f>
        <v>Recurrente</v>
      </c>
    </row>
    <row r="6090">
      <c r="A6090" s="11">
        <v>6089.0</v>
      </c>
      <c r="B6090" s="14">
        <f>Data!D6090</f>
        <v>44466</v>
      </c>
      <c r="C6090" s="12">
        <f>IFERROR(VLOOKUP(Data!B6090, Minorista!$A$2:$B$100, 2, FALSE), "")</f>
        <v>5</v>
      </c>
      <c r="D6090" s="12">
        <f t="array" ref="D6090">INDEX(Producto!$A$2:$A$500, MATCH(Data!H6090, Producto!$B$2:$B$500, 0))</f>
        <v>2</v>
      </c>
      <c r="E6090" s="12">
        <f>VLOOKUP(Data!E6090 &amp; Data!F6090 &amp; Data!G6090, Ubicacion!$A$2:$B$1000, 2, FALSE)</f>
        <v>31</v>
      </c>
      <c r="F6090" s="15">
        <f>Data!J6090</f>
        <v>156</v>
      </c>
      <c r="G6090" s="16">
        <f>Data!I6090</f>
        <v>51</v>
      </c>
      <c r="H6090" s="17">
        <f>Data!K6090</f>
        <v>7956</v>
      </c>
      <c r="I6090" s="17">
        <f>Data!L6090</f>
        <v>4057.56</v>
      </c>
      <c r="J6090" s="12" t="str">
        <f>Data!N6090</f>
        <v>Online</v>
      </c>
      <c r="K6090" s="12" t="str">
        <f>Data!O6090</f>
        <v>Transferencia bancaria</v>
      </c>
      <c r="L6090" s="12" t="str">
        <f>Data!P6090</f>
        <v>Recurrente</v>
      </c>
    </row>
    <row r="6091">
      <c r="A6091" s="11">
        <v>6090.0</v>
      </c>
      <c r="B6091" s="14">
        <f>Data!D6091</f>
        <v>44466</v>
      </c>
      <c r="C6091" s="12">
        <f>IFERROR(VLOOKUP(Data!B6091, Minorista!$A$2:$B$100, 2, FALSE), "")</f>
        <v>5</v>
      </c>
      <c r="D6091" s="12">
        <f t="array" ref="D6091">INDEX(Producto!$A$2:$A$500, MATCH(Data!H6091, Producto!$B$2:$B$500, 0))</f>
        <v>3</v>
      </c>
      <c r="E6091" s="12">
        <f>VLOOKUP(Data!E6091 &amp; Data!F6091 &amp; Data!G6091, Ubicacion!$A$2:$B$1000, 2, FALSE)</f>
        <v>31</v>
      </c>
      <c r="F6091" s="15">
        <f>Data!J6091</f>
        <v>143</v>
      </c>
      <c r="G6091" s="16">
        <f>Data!I6091</f>
        <v>46</v>
      </c>
      <c r="H6091" s="17">
        <f>Data!K6091</f>
        <v>6578</v>
      </c>
      <c r="I6091" s="17">
        <f>Data!L6091</f>
        <v>3091.66</v>
      </c>
      <c r="J6091" s="12" t="str">
        <f>Data!N6091</f>
        <v>Online</v>
      </c>
      <c r="K6091" s="12" t="str">
        <f>Data!O6091</f>
        <v>Transferencia bancaria</v>
      </c>
      <c r="L6091" s="12" t="str">
        <f>Data!P6091</f>
        <v>Nuevo</v>
      </c>
    </row>
    <row r="6092">
      <c r="A6092" s="11">
        <v>6091.0</v>
      </c>
      <c r="B6092" s="14">
        <f>Data!D6092</f>
        <v>44466</v>
      </c>
      <c r="C6092" s="12">
        <f>IFERROR(VLOOKUP(Data!B6092, Minorista!$A$2:$B$100, 2, FALSE), "")</f>
        <v>5</v>
      </c>
      <c r="D6092" s="12">
        <f t="array" ref="D6092">INDEX(Producto!$A$2:$A$500, MATCH(Data!H6092, Producto!$B$2:$B$500, 0))</f>
        <v>4</v>
      </c>
      <c r="E6092" s="12">
        <f>VLOOKUP(Data!E6092 &amp; Data!F6092 &amp; Data!G6092, Ubicacion!$A$2:$B$1000, 2, FALSE)</f>
        <v>31</v>
      </c>
      <c r="F6092" s="15">
        <f>Data!J6092</f>
        <v>123</v>
      </c>
      <c r="G6092" s="16">
        <f>Data!I6092</f>
        <v>49</v>
      </c>
      <c r="H6092" s="17">
        <f>Data!K6092</f>
        <v>6027</v>
      </c>
      <c r="I6092" s="17">
        <f>Data!L6092</f>
        <v>2832.69</v>
      </c>
      <c r="J6092" s="12" t="str">
        <f>Data!N6092</f>
        <v>Online</v>
      </c>
      <c r="K6092" s="12" t="str">
        <f>Data!O6092</f>
        <v>Transferencia bancaria</v>
      </c>
      <c r="L6092" s="12" t="str">
        <f>Data!P6092</f>
        <v>Nuevo</v>
      </c>
    </row>
    <row r="6093">
      <c r="A6093" s="11">
        <v>6092.0</v>
      </c>
      <c r="B6093" s="14">
        <f>Data!D6093</f>
        <v>44466</v>
      </c>
      <c r="C6093" s="12">
        <f>IFERROR(VLOOKUP(Data!B6093, Minorista!$A$2:$B$100, 2, FALSE), "")</f>
        <v>5</v>
      </c>
      <c r="D6093" s="12">
        <f t="array" ref="D6093">INDEX(Producto!$A$2:$A$500, MATCH(Data!H6093, Producto!$B$2:$B$500, 0))</f>
        <v>5</v>
      </c>
      <c r="E6093" s="12">
        <f>VLOOKUP(Data!E6093 &amp; Data!F6093 &amp; Data!G6093, Ubicacion!$A$2:$B$1000, 2, FALSE)</f>
        <v>31</v>
      </c>
      <c r="F6093" s="15">
        <f>Data!J6093</f>
        <v>111</v>
      </c>
      <c r="G6093" s="16">
        <f>Data!I6093</f>
        <v>54</v>
      </c>
      <c r="H6093" s="17">
        <f>Data!K6093</f>
        <v>5994</v>
      </c>
      <c r="I6093" s="17">
        <f>Data!L6093</f>
        <v>2397.6</v>
      </c>
      <c r="J6093" s="12" t="str">
        <f>Data!N6093</f>
        <v>Online</v>
      </c>
      <c r="K6093" s="12" t="str">
        <f>Data!O6093</f>
        <v>Efectivo</v>
      </c>
      <c r="L6093" s="12" t="str">
        <f>Data!P6093</f>
        <v>Nuevo</v>
      </c>
    </row>
    <row r="6094">
      <c r="A6094" s="11">
        <v>6093.0</v>
      </c>
      <c r="B6094" s="14">
        <f>Data!D6094</f>
        <v>44466</v>
      </c>
      <c r="C6094" s="12">
        <f>IFERROR(VLOOKUP(Data!B6094, Minorista!$A$2:$B$100, 2, FALSE), "")</f>
        <v>5</v>
      </c>
      <c r="D6094" s="12">
        <f t="array" ref="D6094">INDEX(Producto!$A$2:$A$500, MATCH(Data!H6094, Producto!$B$2:$B$500, 0))</f>
        <v>6</v>
      </c>
      <c r="E6094" s="12">
        <f>VLOOKUP(Data!E6094 &amp; Data!F6094 &amp; Data!G6094, Ubicacion!$A$2:$B$1000, 2, FALSE)</f>
        <v>31</v>
      </c>
      <c r="F6094" s="15">
        <f>Data!J6094</f>
        <v>133</v>
      </c>
      <c r="G6094" s="16">
        <f>Data!I6094</f>
        <v>59</v>
      </c>
      <c r="H6094" s="17">
        <f>Data!K6094</f>
        <v>7847</v>
      </c>
      <c r="I6094" s="17">
        <f>Data!L6094</f>
        <v>2824.92</v>
      </c>
      <c r="J6094" s="12" t="str">
        <f>Data!N6094</f>
        <v>Online</v>
      </c>
      <c r="K6094" s="12" t="str">
        <f>Data!O6094</f>
        <v>Efectivo</v>
      </c>
      <c r="L6094" s="12" t="str">
        <f>Data!P6094</f>
        <v>Recurrente</v>
      </c>
    </row>
    <row r="6095">
      <c r="A6095" s="11">
        <v>6094.0</v>
      </c>
      <c r="B6095" s="14">
        <f>Data!D6095</f>
        <v>44495</v>
      </c>
      <c r="C6095" s="12">
        <f>IFERROR(VLOOKUP(Data!B6095, Minorista!$A$2:$B$100, 2, FALSE), "")</f>
        <v>5</v>
      </c>
      <c r="D6095" s="12">
        <f t="array" ref="D6095">INDEX(Producto!$A$2:$A$500, MATCH(Data!H6095, Producto!$B$2:$B$500, 0))</f>
        <v>1</v>
      </c>
      <c r="E6095" s="12">
        <f>VLOOKUP(Data!E6095 &amp; Data!F6095 &amp; Data!G6095, Ubicacion!$A$2:$B$1000, 2, FALSE)</f>
        <v>31</v>
      </c>
      <c r="F6095" s="15">
        <f>Data!J6095</f>
        <v>165</v>
      </c>
      <c r="G6095" s="16">
        <f>Data!I6095</f>
        <v>48</v>
      </c>
      <c r="H6095" s="17">
        <f>Data!K6095</f>
        <v>7920</v>
      </c>
      <c r="I6095" s="17">
        <f>Data!L6095</f>
        <v>3960</v>
      </c>
      <c r="J6095" s="12" t="str">
        <f>Data!N6095</f>
        <v>Online</v>
      </c>
      <c r="K6095" s="12" t="str">
        <f>Data!O6095</f>
        <v>Efectivo</v>
      </c>
      <c r="L6095" s="12" t="str">
        <f>Data!P6095</f>
        <v>Nuevo</v>
      </c>
    </row>
    <row r="6096">
      <c r="A6096" s="11">
        <v>6095.0</v>
      </c>
      <c r="B6096" s="14">
        <f>Data!D6096</f>
        <v>44495</v>
      </c>
      <c r="C6096" s="12">
        <f>IFERROR(VLOOKUP(Data!B6096, Minorista!$A$2:$B$100, 2, FALSE), "")</f>
        <v>5</v>
      </c>
      <c r="D6096" s="12">
        <f t="array" ref="D6096">INDEX(Producto!$A$2:$A$500, MATCH(Data!H6096, Producto!$B$2:$B$500, 0))</f>
        <v>2</v>
      </c>
      <c r="E6096" s="12">
        <f>VLOOKUP(Data!E6096 &amp; Data!F6096 &amp; Data!G6096, Ubicacion!$A$2:$B$1000, 2, FALSE)</f>
        <v>31</v>
      </c>
      <c r="F6096" s="15">
        <f>Data!J6096</f>
        <v>149</v>
      </c>
      <c r="G6096" s="16">
        <f>Data!I6096</f>
        <v>50</v>
      </c>
      <c r="H6096" s="17">
        <f>Data!K6096</f>
        <v>7450</v>
      </c>
      <c r="I6096" s="17">
        <f>Data!L6096</f>
        <v>3948.5</v>
      </c>
      <c r="J6096" s="12" t="str">
        <f>Data!N6096</f>
        <v>Online</v>
      </c>
      <c r="K6096" s="12" t="str">
        <f>Data!O6096</f>
        <v>Tarjeta</v>
      </c>
      <c r="L6096" s="12" t="str">
        <f>Data!P6096</f>
        <v>Nuevo</v>
      </c>
    </row>
    <row r="6097">
      <c r="A6097" s="11">
        <v>6096.0</v>
      </c>
      <c r="B6097" s="14">
        <f>Data!D6097</f>
        <v>44495</v>
      </c>
      <c r="C6097" s="12">
        <f>IFERROR(VLOOKUP(Data!B6097, Minorista!$A$2:$B$100, 2, FALSE), "")</f>
        <v>5</v>
      </c>
      <c r="D6097" s="12">
        <f t="array" ref="D6097">INDEX(Producto!$A$2:$A$500, MATCH(Data!H6097, Producto!$B$2:$B$500, 0))</f>
        <v>3</v>
      </c>
      <c r="E6097" s="12">
        <f>VLOOKUP(Data!E6097 &amp; Data!F6097 &amp; Data!G6097, Ubicacion!$A$2:$B$1000, 2, FALSE)</f>
        <v>31</v>
      </c>
      <c r="F6097" s="15">
        <f>Data!J6097</f>
        <v>105</v>
      </c>
      <c r="G6097" s="16">
        <f>Data!I6097</f>
        <v>48</v>
      </c>
      <c r="H6097" s="17">
        <f>Data!K6097</f>
        <v>5040</v>
      </c>
      <c r="I6097" s="17">
        <f>Data!L6097</f>
        <v>2368.8</v>
      </c>
      <c r="J6097" s="12" t="str">
        <f>Data!N6097</f>
        <v>Online</v>
      </c>
      <c r="K6097" s="12" t="str">
        <f>Data!O6097</f>
        <v>Tarjeta</v>
      </c>
      <c r="L6097" s="12" t="str">
        <f>Data!P6097</f>
        <v>Recurrente</v>
      </c>
    </row>
    <row r="6098">
      <c r="A6098" s="11">
        <v>6097.0</v>
      </c>
      <c r="B6098" s="14">
        <f>Data!D6098</f>
        <v>44495</v>
      </c>
      <c r="C6098" s="12">
        <f>IFERROR(VLOOKUP(Data!B6098, Minorista!$A$2:$B$100, 2, FALSE), "")</f>
        <v>5</v>
      </c>
      <c r="D6098" s="12">
        <f t="array" ref="D6098">INDEX(Producto!$A$2:$A$500, MATCH(Data!H6098, Producto!$B$2:$B$500, 0))</f>
        <v>4</v>
      </c>
      <c r="E6098" s="12">
        <f>VLOOKUP(Data!E6098 &amp; Data!F6098 &amp; Data!G6098, Ubicacion!$A$2:$B$1000, 2, FALSE)</f>
        <v>31</v>
      </c>
      <c r="F6098" s="15">
        <f>Data!J6098</f>
        <v>95</v>
      </c>
      <c r="G6098" s="16">
        <f>Data!I6098</f>
        <v>46</v>
      </c>
      <c r="H6098" s="17">
        <f>Data!K6098</f>
        <v>4370</v>
      </c>
      <c r="I6098" s="17">
        <f>Data!L6098</f>
        <v>2141.3</v>
      </c>
      <c r="J6098" s="12" t="str">
        <f>Data!N6098</f>
        <v>Online</v>
      </c>
      <c r="K6098" s="12" t="str">
        <f>Data!O6098</f>
        <v>Tarjeta</v>
      </c>
      <c r="L6098" s="12" t="str">
        <f>Data!P6098</f>
        <v>Recurrente</v>
      </c>
    </row>
    <row r="6099">
      <c r="A6099" s="11">
        <v>6098.0</v>
      </c>
      <c r="B6099" s="14">
        <f>Data!D6099</f>
        <v>44495</v>
      </c>
      <c r="C6099" s="12">
        <f>IFERROR(VLOOKUP(Data!B6099, Minorista!$A$2:$B$100, 2, FALSE), "")</f>
        <v>5</v>
      </c>
      <c r="D6099" s="12">
        <f t="array" ref="D6099">INDEX(Producto!$A$2:$A$500, MATCH(Data!H6099, Producto!$B$2:$B$500, 0))</f>
        <v>5</v>
      </c>
      <c r="E6099" s="12">
        <f>VLOOKUP(Data!E6099 &amp; Data!F6099 &amp; Data!G6099, Ubicacion!$A$2:$B$1000, 2, FALSE)</f>
        <v>31</v>
      </c>
      <c r="F6099" s="15">
        <f>Data!J6099</f>
        <v>91</v>
      </c>
      <c r="G6099" s="16">
        <f>Data!I6099</f>
        <v>56</v>
      </c>
      <c r="H6099" s="17">
        <f>Data!K6099</f>
        <v>5096</v>
      </c>
      <c r="I6099" s="17">
        <f>Data!L6099</f>
        <v>2242.24</v>
      </c>
      <c r="J6099" s="12" t="str">
        <f>Data!N6099</f>
        <v>Online</v>
      </c>
      <c r="K6099" s="12" t="str">
        <f>Data!O6099</f>
        <v>Tarjeta</v>
      </c>
      <c r="L6099" s="12" t="str">
        <f>Data!P6099</f>
        <v>Recurrente</v>
      </c>
    </row>
    <row r="6100">
      <c r="A6100" s="11">
        <v>6099.0</v>
      </c>
      <c r="B6100" s="14">
        <f>Data!D6100</f>
        <v>44495</v>
      </c>
      <c r="C6100" s="12">
        <f>IFERROR(VLOOKUP(Data!B6100, Minorista!$A$2:$B$100, 2, FALSE), "")</f>
        <v>5</v>
      </c>
      <c r="D6100" s="12">
        <f t="array" ref="D6100">INDEX(Producto!$A$2:$A$500, MATCH(Data!H6100, Producto!$B$2:$B$500, 0))</f>
        <v>6</v>
      </c>
      <c r="E6100" s="12">
        <f>VLOOKUP(Data!E6100 &amp; Data!F6100 &amp; Data!G6100, Ubicacion!$A$2:$B$1000, 2, FALSE)</f>
        <v>31</v>
      </c>
      <c r="F6100" s="15">
        <f>Data!J6100</f>
        <v>105</v>
      </c>
      <c r="G6100" s="16">
        <f>Data!I6100</f>
        <v>68</v>
      </c>
      <c r="H6100" s="17">
        <f>Data!K6100</f>
        <v>7140</v>
      </c>
      <c r="I6100" s="17">
        <f>Data!L6100</f>
        <v>2641.8</v>
      </c>
      <c r="J6100" s="12" t="str">
        <f>Data!N6100</f>
        <v>Online</v>
      </c>
      <c r="K6100" s="12" t="str">
        <f>Data!O6100</f>
        <v>Efectivo</v>
      </c>
      <c r="L6100" s="12" t="str">
        <f>Data!P6100</f>
        <v>Recurrente</v>
      </c>
    </row>
    <row r="6101">
      <c r="A6101" s="11">
        <v>6100.0</v>
      </c>
      <c r="B6101" s="14">
        <f>Data!D6101</f>
        <v>44526</v>
      </c>
      <c r="C6101" s="12">
        <f>IFERROR(VLOOKUP(Data!B6101, Minorista!$A$2:$B$100, 2, FALSE), "")</f>
        <v>5</v>
      </c>
      <c r="D6101" s="12">
        <f t="array" ref="D6101">INDEX(Producto!$A$2:$A$500, MATCH(Data!H6101, Producto!$B$2:$B$500, 0))</f>
        <v>1</v>
      </c>
      <c r="E6101" s="12">
        <f>VLOOKUP(Data!E6101 &amp; Data!F6101 &amp; Data!G6101, Ubicacion!$A$2:$B$1000, 2, FALSE)</f>
        <v>31</v>
      </c>
      <c r="F6101" s="15">
        <f>Data!J6101</f>
        <v>160</v>
      </c>
      <c r="G6101" s="16">
        <f>Data!I6101</f>
        <v>58</v>
      </c>
      <c r="H6101" s="17">
        <f>Data!K6101</f>
        <v>9280</v>
      </c>
      <c r="I6101" s="17">
        <f>Data!L6101</f>
        <v>4547.2</v>
      </c>
      <c r="J6101" s="12" t="str">
        <f>Data!N6101</f>
        <v>Online</v>
      </c>
      <c r="K6101" s="12" t="str">
        <f>Data!O6101</f>
        <v>Efectivo</v>
      </c>
      <c r="L6101" s="12" t="str">
        <f>Data!P6101</f>
        <v>Nuevo</v>
      </c>
    </row>
    <row r="6102">
      <c r="A6102" s="11">
        <v>6101.0</v>
      </c>
      <c r="B6102" s="14">
        <f>Data!D6102</f>
        <v>44526</v>
      </c>
      <c r="C6102" s="12">
        <f>IFERROR(VLOOKUP(Data!B6102, Minorista!$A$2:$B$100, 2, FALSE), "")</f>
        <v>5</v>
      </c>
      <c r="D6102" s="12">
        <f t="array" ref="D6102">INDEX(Producto!$A$2:$A$500, MATCH(Data!H6102, Producto!$B$2:$B$500, 0))</f>
        <v>2</v>
      </c>
      <c r="E6102" s="12">
        <f>VLOOKUP(Data!E6102 &amp; Data!F6102 &amp; Data!G6102, Ubicacion!$A$2:$B$1000, 2, FALSE)</f>
        <v>31</v>
      </c>
      <c r="F6102" s="15">
        <f>Data!J6102</f>
        <v>150</v>
      </c>
      <c r="G6102" s="16">
        <f>Data!I6102</f>
        <v>59</v>
      </c>
      <c r="H6102" s="17">
        <f>Data!K6102</f>
        <v>8850</v>
      </c>
      <c r="I6102" s="17">
        <f>Data!L6102</f>
        <v>4779</v>
      </c>
      <c r="J6102" s="12" t="str">
        <f>Data!N6102</f>
        <v>Online</v>
      </c>
      <c r="K6102" s="12" t="str">
        <f>Data!O6102</f>
        <v>Transferencia bancaria</v>
      </c>
      <c r="L6102" s="12" t="str">
        <f>Data!P6102</f>
        <v>Nuevo</v>
      </c>
    </row>
    <row r="6103">
      <c r="A6103" s="11">
        <v>6102.0</v>
      </c>
      <c r="B6103" s="14">
        <f>Data!D6103</f>
        <v>44526</v>
      </c>
      <c r="C6103" s="12">
        <f>IFERROR(VLOOKUP(Data!B6103, Minorista!$A$2:$B$100, 2, FALSE), "")</f>
        <v>5</v>
      </c>
      <c r="D6103" s="12">
        <f t="array" ref="D6103">INDEX(Producto!$A$2:$A$500, MATCH(Data!H6103, Producto!$B$2:$B$500, 0))</f>
        <v>3</v>
      </c>
      <c r="E6103" s="12">
        <f>VLOOKUP(Data!E6103 &amp; Data!F6103 &amp; Data!G6103, Ubicacion!$A$2:$B$1000, 2, FALSE)</f>
        <v>31</v>
      </c>
      <c r="F6103" s="15">
        <f>Data!J6103</f>
        <v>117</v>
      </c>
      <c r="G6103" s="16">
        <f>Data!I6103</f>
        <v>54</v>
      </c>
      <c r="H6103" s="17">
        <f>Data!K6103</f>
        <v>6318</v>
      </c>
      <c r="I6103" s="17">
        <f>Data!L6103</f>
        <v>3032.64</v>
      </c>
      <c r="J6103" s="12" t="str">
        <f>Data!N6103</f>
        <v>Online</v>
      </c>
      <c r="K6103" s="12" t="str">
        <f>Data!O6103</f>
        <v>Efectivo</v>
      </c>
      <c r="L6103" s="12" t="str">
        <f>Data!P6103</f>
        <v>Nuevo</v>
      </c>
    </row>
    <row r="6104">
      <c r="A6104" s="11">
        <v>6103.0</v>
      </c>
      <c r="B6104" s="14">
        <f>Data!D6104</f>
        <v>44526</v>
      </c>
      <c r="C6104" s="12">
        <f>IFERROR(VLOOKUP(Data!B6104, Minorista!$A$2:$B$100, 2, FALSE), "")</f>
        <v>5</v>
      </c>
      <c r="D6104" s="12">
        <f t="array" ref="D6104">INDEX(Producto!$A$2:$A$500, MATCH(Data!H6104, Producto!$B$2:$B$500, 0))</f>
        <v>4</v>
      </c>
      <c r="E6104" s="12">
        <f>VLOOKUP(Data!E6104 &amp; Data!F6104 &amp; Data!G6104, Ubicacion!$A$2:$B$1000, 2, FALSE)</f>
        <v>31</v>
      </c>
      <c r="F6104" s="15">
        <f>Data!J6104</f>
        <v>115</v>
      </c>
      <c r="G6104" s="16">
        <f>Data!I6104</f>
        <v>55</v>
      </c>
      <c r="H6104" s="17">
        <f>Data!K6104</f>
        <v>6325</v>
      </c>
      <c r="I6104" s="17">
        <f>Data!L6104</f>
        <v>2972.75</v>
      </c>
      <c r="J6104" s="12" t="str">
        <f>Data!N6104</f>
        <v>Online</v>
      </c>
      <c r="K6104" s="12" t="str">
        <f>Data!O6104</f>
        <v>Tarjeta</v>
      </c>
      <c r="L6104" s="12" t="str">
        <f>Data!P6104</f>
        <v>Nuevo</v>
      </c>
    </row>
    <row r="6105">
      <c r="A6105" s="11">
        <v>6104.0</v>
      </c>
      <c r="B6105" s="14">
        <f>Data!D6105</f>
        <v>44526</v>
      </c>
      <c r="C6105" s="12">
        <f>IFERROR(VLOOKUP(Data!B6105, Minorista!$A$2:$B$100, 2, FALSE), "")</f>
        <v>5</v>
      </c>
      <c r="D6105" s="12">
        <f t="array" ref="D6105">INDEX(Producto!$A$2:$A$500, MATCH(Data!H6105, Producto!$B$2:$B$500, 0))</f>
        <v>5</v>
      </c>
      <c r="E6105" s="12">
        <f>VLOOKUP(Data!E6105 &amp; Data!F6105 &amp; Data!G6105, Ubicacion!$A$2:$B$1000, 2, FALSE)</f>
        <v>31</v>
      </c>
      <c r="F6105" s="15">
        <f>Data!J6105</f>
        <v>113</v>
      </c>
      <c r="G6105" s="16">
        <f>Data!I6105</f>
        <v>65</v>
      </c>
      <c r="H6105" s="17">
        <f>Data!K6105</f>
        <v>7345</v>
      </c>
      <c r="I6105" s="17">
        <f>Data!L6105</f>
        <v>3231.8</v>
      </c>
      <c r="J6105" s="12" t="str">
        <f>Data!N6105</f>
        <v>Online</v>
      </c>
      <c r="K6105" s="12" t="str">
        <f>Data!O6105</f>
        <v>Tarjeta</v>
      </c>
      <c r="L6105" s="12" t="str">
        <f>Data!P6105</f>
        <v>Nuevo</v>
      </c>
    </row>
    <row r="6106">
      <c r="A6106" s="11">
        <v>6105.0</v>
      </c>
      <c r="B6106" s="14">
        <f>Data!D6106</f>
        <v>44526</v>
      </c>
      <c r="C6106" s="12">
        <f>IFERROR(VLOOKUP(Data!B6106, Minorista!$A$2:$B$100, 2, FALSE), "")</f>
        <v>5</v>
      </c>
      <c r="D6106" s="12">
        <f t="array" ref="D6106">INDEX(Producto!$A$2:$A$500, MATCH(Data!H6106, Producto!$B$2:$B$500, 0))</f>
        <v>6</v>
      </c>
      <c r="E6106" s="12">
        <f>VLOOKUP(Data!E6106 &amp; Data!F6106 &amp; Data!G6106, Ubicacion!$A$2:$B$1000, 2, FALSE)</f>
        <v>31</v>
      </c>
      <c r="F6106" s="15">
        <f>Data!J6106</f>
        <v>140</v>
      </c>
      <c r="G6106" s="16">
        <f>Data!I6106</f>
        <v>72</v>
      </c>
      <c r="H6106" s="17">
        <f>Data!K6106</f>
        <v>10080</v>
      </c>
      <c r="I6106" s="17">
        <f>Data!L6106</f>
        <v>3931.2</v>
      </c>
      <c r="J6106" s="12" t="str">
        <f>Data!N6106</f>
        <v>Online</v>
      </c>
      <c r="K6106" s="12" t="str">
        <f>Data!O6106</f>
        <v>Tarjeta</v>
      </c>
      <c r="L6106" s="12" t="str">
        <f>Data!P6106</f>
        <v>Recurrente</v>
      </c>
    </row>
    <row r="6107">
      <c r="A6107" s="11">
        <v>6106.0</v>
      </c>
      <c r="B6107" s="14">
        <f>Data!D6107</f>
        <v>44555</v>
      </c>
      <c r="C6107" s="12">
        <f>IFERROR(VLOOKUP(Data!B6107, Minorista!$A$2:$B$100, 2, FALSE), "")</f>
        <v>5</v>
      </c>
      <c r="D6107" s="12">
        <f t="array" ref="D6107">INDEX(Producto!$A$2:$A$500, MATCH(Data!H6107, Producto!$B$2:$B$500, 0))</f>
        <v>1</v>
      </c>
      <c r="E6107" s="12">
        <f>VLOOKUP(Data!E6107 &amp; Data!F6107 &amp; Data!G6107, Ubicacion!$A$2:$B$1000, 2, FALSE)</f>
        <v>31</v>
      </c>
      <c r="F6107" s="15">
        <f>Data!J6107</f>
        <v>210</v>
      </c>
      <c r="G6107" s="16">
        <f>Data!I6107</f>
        <v>55</v>
      </c>
      <c r="H6107" s="17">
        <f>Data!K6107</f>
        <v>11550</v>
      </c>
      <c r="I6107" s="17">
        <f>Data!L6107</f>
        <v>5313</v>
      </c>
      <c r="J6107" s="12" t="str">
        <f>Data!N6107</f>
        <v>Online</v>
      </c>
      <c r="K6107" s="12" t="str">
        <f>Data!O6107</f>
        <v>Tarjeta</v>
      </c>
      <c r="L6107" s="12" t="str">
        <f>Data!P6107</f>
        <v>Nuevo</v>
      </c>
    </row>
    <row r="6108">
      <c r="A6108" s="11">
        <v>6107.0</v>
      </c>
      <c r="B6108" s="14">
        <f>Data!D6108</f>
        <v>44555</v>
      </c>
      <c r="C6108" s="12">
        <f>IFERROR(VLOOKUP(Data!B6108, Minorista!$A$2:$B$100, 2, FALSE), "")</f>
        <v>5</v>
      </c>
      <c r="D6108" s="12">
        <f t="array" ref="D6108">INDEX(Producto!$A$2:$A$500, MATCH(Data!H6108, Producto!$B$2:$B$500, 0))</f>
        <v>2</v>
      </c>
      <c r="E6108" s="12">
        <f>VLOOKUP(Data!E6108 &amp; Data!F6108 &amp; Data!G6108, Ubicacion!$A$2:$B$1000, 2, FALSE)</f>
        <v>31</v>
      </c>
      <c r="F6108" s="15">
        <f>Data!J6108</f>
        <v>182</v>
      </c>
      <c r="G6108" s="16">
        <f>Data!I6108</f>
        <v>61</v>
      </c>
      <c r="H6108" s="17">
        <f>Data!K6108</f>
        <v>11102</v>
      </c>
      <c r="I6108" s="17">
        <f>Data!L6108</f>
        <v>5551</v>
      </c>
      <c r="J6108" s="12" t="str">
        <f>Data!N6108</f>
        <v>Online</v>
      </c>
      <c r="K6108" s="12" t="str">
        <f>Data!O6108</f>
        <v>Efectivo</v>
      </c>
      <c r="L6108" s="12" t="str">
        <f>Data!P6108</f>
        <v>Recurrente</v>
      </c>
    </row>
    <row r="6109">
      <c r="A6109" s="11">
        <v>6108.0</v>
      </c>
      <c r="B6109" s="14">
        <f>Data!D6109</f>
        <v>44555</v>
      </c>
      <c r="C6109" s="12">
        <f>IFERROR(VLOOKUP(Data!B6109, Minorista!$A$2:$B$100, 2, FALSE), "")</f>
        <v>3</v>
      </c>
      <c r="D6109" s="12">
        <f t="array" ref="D6109">INDEX(Producto!$A$2:$A$500, MATCH(Data!H6109, Producto!$B$2:$B$500, 0))</f>
        <v>3</v>
      </c>
      <c r="E6109" s="12">
        <f>VLOOKUP(Data!E6109 &amp; Data!F6109 &amp; Data!G6109, Ubicacion!$A$2:$B$1000, 2, FALSE)</f>
        <v>31</v>
      </c>
      <c r="F6109" s="15">
        <f>Data!J6109</f>
        <v>130</v>
      </c>
      <c r="G6109" s="16">
        <f>Data!I6109</f>
        <v>59</v>
      </c>
      <c r="H6109" s="17">
        <f>Data!K6109</f>
        <v>7670</v>
      </c>
      <c r="I6109" s="17">
        <f>Data!L6109</f>
        <v>3758.3</v>
      </c>
      <c r="J6109" s="12" t="str">
        <f>Data!N6109</f>
        <v>Online</v>
      </c>
      <c r="K6109" s="12" t="str">
        <f>Data!O6109</f>
        <v>Tarjeta</v>
      </c>
      <c r="L6109" s="12" t="str">
        <f>Data!P6109</f>
        <v>Nuevo</v>
      </c>
    </row>
    <row r="6110">
      <c r="A6110" s="11">
        <v>6109.0</v>
      </c>
      <c r="B6110" s="14">
        <f>Data!D6110</f>
        <v>44555</v>
      </c>
      <c r="C6110" s="12">
        <f>IFERROR(VLOOKUP(Data!B6110, Minorista!$A$2:$B$100, 2, FALSE), "")</f>
        <v>3</v>
      </c>
      <c r="D6110" s="12">
        <f t="array" ref="D6110">INDEX(Producto!$A$2:$A$500, MATCH(Data!H6110, Producto!$B$2:$B$500, 0))</f>
        <v>4</v>
      </c>
      <c r="E6110" s="12">
        <f>VLOOKUP(Data!E6110 &amp; Data!F6110 &amp; Data!G6110, Ubicacion!$A$2:$B$1000, 2, FALSE)</f>
        <v>31</v>
      </c>
      <c r="F6110" s="15">
        <f>Data!J6110</f>
        <v>145</v>
      </c>
      <c r="G6110" s="16">
        <f>Data!I6110</f>
        <v>55</v>
      </c>
      <c r="H6110" s="17">
        <f>Data!K6110</f>
        <v>7975</v>
      </c>
      <c r="I6110" s="17">
        <f>Data!L6110</f>
        <v>3668.5</v>
      </c>
      <c r="J6110" s="12" t="str">
        <f>Data!N6110</f>
        <v>Online</v>
      </c>
      <c r="K6110" s="12" t="str">
        <f>Data!O6110</f>
        <v>Transferencia bancaria</v>
      </c>
      <c r="L6110" s="12" t="str">
        <f>Data!P6110</f>
        <v>Recurrente</v>
      </c>
    </row>
    <row r="6111">
      <c r="A6111" s="11">
        <v>6110.0</v>
      </c>
      <c r="B6111" s="14">
        <f>Data!D6111</f>
        <v>44555</v>
      </c>
      <c r="C6111" s="12">
        <f>IFERROR(VLOOKUP(Data!B6111, Minorista!$A$2:$B$100, 2, FALSE), "")</f>
        <v>3</v>
      </c>
      <c r="D6111" s="12">
        <f t="array" ref="D6111">INDEX(Producto!$A$2:$A$500, MATCH(Data!H6111, Producto!$B$2:$B$500, 0))</f>
        <v>5</v>
      </c>
      <c r="E6111" s="12">
        <f>VLOOKUP(Data!E6111 &amp; Data!F6111 &amp; Data!G6111, Ubicacion!$A$2:$B$1000, 2, FALSE)</f>
        <v>31</v>
      </c>
      <c r="F6111" s="15">
        <f>Data!J6111</f>
        <v>119</v>
      </c>
      <c r="G6111" s="16">
        <f>Data!I6111</f>
        <v>64</v>
      </c>
      <c r="H6111" s="17">
        <f>Data!K6111</f>
        <v>7616</v>
      </c>
      <c r="I6111" s="17">
        <f>Data!L6111</f>
        <v>3427.2</v>
      </c>
      <c r="J6111" s="12" t="str">
        <f>Data!N6111</f>
        <v>Online</v>
      </c>
      <c r="K6111" s="12" t="str">
        <f>Data!O6111</f>
        <v>Efectivo</v>
      </c>
      <c r="L6111" s="12" t="str">
        <f>Data!P6111</f>
        <v>Recurrente</v>
      </c>
    </row>
    <row r="6112">
      <c r="A6112" s="11">
        <v>6111.0</v>
      </c>
      <c r="B6112" s="14">
        <f>Data!D6112</f>
        <v>44555</v>
      </c>
      <c r="C6112" s="12">
        <f>IFERROR(VLOOKUP(Data!B6112, Minorista!$A$2:$B$100, 2, FALSE), "")</f>
        <v>3</v>
      </c>
      <c r="D6112" s="12">
        <f t="array" ref="D6112">INDEX(Producto!$A$2:$A$500, MATCH(Data!H6112, Producto!$B$2:$B$500, 0))</f>
        <v>6</v>
      </c>
      <c r="E6112" s="12">
        <f>VLOOKUP(Data!E6112 &amp; Data!F6112 &amp; Data!G6112, Ubicacion!$A$2:$B$1000, 2, FALSE)</f>
        <v>31</v>
      </c>
      <c r="F6112" s="15">
        <f>Data!J6112</f>
        <v>131</v>
      </c>
      <c r="G6112" s="16">
        <f>Data!I6112</f>
        <v>72</v>
      </c>
      <c r="H6112" s="17">
        <f>Data!K6112</f>
        <v>9432</v>
      </c>
      <c r="I6112" s="17">
        <f>Data!L6112</f>
        <v>3301.2</v>
      </c>
      <c r="J6112" s="12" t="str">
        <f>Data!N6112</f>
        <v>Online</v>
      </c>
      <c r="K6112" s="12" t="str">
        <f>Data!O6112</f>
        <v>Tarjeta</v>
      </c>
      <c r="L6112" s="12" t="str">
        <f>Data!P6112</f>
        <v>Nuevo</v>
      </c>
    </row>
    <row r="6113">
      <c r="A6113" s="11">
        <v>6112.0</v>
      </c>
      <c r="B6113" s="14">
        <f>Data!D6113</f>
        <v>44209</v>
      </c>
      <c r="C6113" s="12">
        <f>IFERROR(VLOOKUP(Data!B6113, Minorista!$A$2:$B$100, 2, FALSE), "")</f>
        <v>3</v>
      </c>
      <c r="D6113" s="12">
        <f t="array" ref="D6113">INDEX(Producto!$A$2:$A$500, MATCH(Data!H6113, Producto!$B$2:$B$500, 0))</f>
        <v>1</v>
      </c>
      <c r="E6113" s="12">
        <f>VLOOKUP(Data!E6113 &amp; Data!F6113 &amp; Data!G6113, Ubicacion!$A$2:$B$1000, 2, FALSE)</f>
        <v>31</v>
      </c>
      <c r="F6113" s="15">
        <f>Data!J6113</f>
        <v>131</v>
      </c>
      <c r="G6113" s="16">
        <f>Data!I6113</f>
        <v>29</v>
      </c>
      <c r="H6113" s="17">
        <f>Data!K6113</f>
        <v>3799</v>
      </c>
      <c r="I6113" s="17">
        <f>Data!L6113</f>
        <v>1937.49</v>
      </c>
      <c r="J6113" s="12" t="str">
        <f>Data!N6113</f>
        <v>Online</v>
      </c>
      <c r="K6113" s="12" t="str">
        <f>Data!O6113</f>
        <v>Transferencia bancaria</v>
      </c>
      <c r="L6113" s="12" t="str">
        <f>Data!P6113</f>
        <v>Nuevo</v>
      </c>
    </row>
    <row r="6114">
      <c r="A6114" s="11">
        <v>6113.0</v>
      </c>
      <c r="B6114" s="14">
        <f>Data!D6114</f>
        <v>44209</v>
      </c>
      <c r="C6114" s="12">
        <f>IFERROR(VLOOKUP(Data!B6114, Minorista!$A$2:$B$100, 2, FALSE), "")</f>
        <v>3</v>
      </c>
      <c r="D6114" s="12">
        <f t="array" ref="D6114">INDEX(Producto!$A$2:$A$500, MATCH(Data!H6114, Producto!$B$2:$B$500, 0))</f>
        <v>2</v>
      </c>
      <c r="E6114" s="12">
        <f>VLOOKUP(Data!E6114 &amp; Data!F6114 &amp; Data!G6114, Ubicacion!$A$2:$B$1000, 2, FALSE)</f>
        <v>31</v>
      </c>
      <c r="F6114" s="15">
        <f>Data!J6114</f>
        <v>135</v>
      </c>
      <c r="G6114" s="16">
        <f>Data!I6114</f>
        <v>39</v>
      </c>
      <c r="H6114" s="17">
        <f>Data!K6114</f>
        <v>5265</v>
      </c>
      <c r="I6114" s="17">
        <f>Data!L6114</f>
        <v>2685.15</v>
      </c>
      <c r="J6114" s="12" t="str">
        <f>Data!N6114</f>
        <v>Online</v>
      </c>
      <c r="K6114" s="12" t="str">
        <f>Data!O6114</f>
        <v>Transferencia bancaria</v>
      </c>
      <c r="L6114" s="12" t="str">
        <f>Data!P6114</f>
        <v>Recurrente</v>
      </c>
    </row>
    <row r="6115">
      <c r="A6115" s="11">
        <v>6114.0</v>
      </c>
      <c r="B6115" s="14">
        <f>Data!D6115</f>
        <v>44209</v>
      </c>
      <c r="C6115" s="12">
        <f>IFERROR(VLOOKUP(Data!B6115, Minorista!$A$2:$B$100, 2, FALSE), "")</f>
        <v>3</v>
      </c>
      <c r="D6115" s="12">
        <f t="array" ref="D6115">INDEX(Producto!$A$2:$A$500, MATCH(Data!H6115, Producto!$B$2:$B$500, 0))</f>
        <v>3</v>
      </c>
      <c r="E6115" s="12">
        <f>VLOOKUP(Data!E6115 &amp; Data!F6115 &amp; Data!G6115, Ubicacion!$A$2:$B$1000, 2, FALSE)</f>
        <v>31</v>
      </c>
      <c r="F6115" s="15">
        <f>Data!J6115</f>
        <v>126</v>
      </c>
      <c r="G6115" s="16">
        <f>Data!I6115</f>
        <v>38</v>
      </c>
      <c r="H6115" s="17">
        <f>Data!K6115</f>
        <v>4788</v>
      </c>
      <c r="I6115" s="17">
        <f>Data!L6115</f>
        <v>2154.6</v>
      </c>
      <c r="J6115" s="12" t="str">
        <f>Data!N6115</f>
        <v>Online</v>
      </c>
      <c r="K6115" s="12" t="str">
        <f>Data!O6115</f>
        <v>Tarjeta</v>
      </c>
      <c r="L6115" s="12" t="str">
        <f>Data!P6115</f>
        <v>Nuevo</v>
      </c>
    </row>
    <row r="6116">
      <c r="A6116" s="11">
        <v>6115.0</v>
      </c>
      <c r="B6116" s="14">
        <f>Data!D6116</f>
        <v>44209</v>
      </c>
      <c r="C6116" s="12">
        <f>IFERROR(VLOOKUP(Data!B6116, Minorista!$A$2:$B$100, 2, FALSE), "")</f>
        <v>3</v>
      </c>
      <c r="D6116" s="12">
        <f t="array" ref="D6116">INDEX(Producto!$A$2:$A$500, MATCH(Data!H6116, Producto!$B$2:$B$500, 0))</f>
        <v>4</v>
      </c>
      <c r="E6116" s="12">
        <f>VLOOKUP(Data!E6116 &amp; Data!F6116 &amp; Data!G6116, Ubicacion!$A$2:$B$1000, 2, FALSE)</f>
        <v>31</v>
      </c>
      <c r="F6116" s="15">
        <f>Data!J6116</f>
        <v>75</v>
      </c>
      <c r="G6116" s="16">
        <f>Data!I6116</f>
        <v>39</v>
      </c>
      <c r="H6116" s="17">
        <f>Data!K6116</f>
        <v>2925</v>
      </c>
      <c r="I6116" s="17">
        <f>Data!L6116</f>
        <v>1462.5</v>
      </c>
      <c r="J6116" s="12" t="str">
        <f>Data!N6116</f>
        <v>Online</v>
      </c>
      <c r="K6116" s="12" t="str">
        <f>Data!O6116</f>
        <v>Efectivo</v>
      </c>
      <c r="L6116" s="12" t="str">
        <f>Data!P6116</f>
        <v>Nuevo</v>
      </c>
    </row>
    <row r="6117">
      <c r="A6117" s="11">
        <v>6116.0</v>
      </c>
      <c r="B6117" s="14">
        <f>Data!D6117</f>
        <v>44209</v>
      </c>
      <c r="C6117" s="12">
        <f>IFERROR(VLOOKUP(Data!B6117, Minorista!$A$2:$B$100, 2, FALSE), "")</f>
        <v>3</v>
      </c>
      <c r="D6117" s="12">
        <f t="array" ref="D6117">INDEX(Producto!$A$2:$A$500, MATCH(Data!H6117, Producto!$B$2:$B$500, 0))</f>
        <v>5</v>
      </c>
      <c r="E6117" s="12">
        <f>VLOOKUP(Data!E6117 &amp; Data!F6117 &amp; Data!G6117, Ubicacion!$A$2:$B$1000, 2, FALSE)</f>
        <v>31</v>
      </c>
      <c r="F6117" s="15">
        <f>Data!J6117</f>
        <v>63</v>
      </c>
      <c r="G6117" s="16">
        <f>Data!I6117</f>
        <v>41</v>
      </c>
      <c r="H6117" s="17">
        <f>Data!K6117</f>
        <v>2583</v>
      </c>
      <c r="I6117" s="17">
        <f>Data!L6117</f>
        <v>1162.35</v>
      </c>
      <c r="J6117" s="12" t="str">
        <f>Data!N6117</f>
        <v>Online</v>
      </c>
      <c r="K6117" s="12" t="str">
        <f>Data!O6117</f>
        <v>Transferencia bancaria</v>
      </c>
      <c r="L6117" s="12" t="str">
        <f>Data!P6117</f>
        <v>Nuevo</v>
      </c>
    </row>
    <row r="6118">
      <c r="A6118" s="11">
        <v>6117.0</v>
      </c>
      <c r="B6118" s="14">
        <f>Data!D6118</f>
        <v>44209</v>
      </c>
      <c r="C6118" s="12">
        <f>IFERROR(VLOOKUP(Data!B6118, Minorista!$A$2:$B$100, 2, FALSE), "")</f>
        <v>3</v>
      </c>
      <c r="D6118" s="12">
        <f t="array" ref="D6118">INDEX(Producto!$A$2:$A$500, MATCH(Data!H6118, Producto!$B$2:$B$500, 0))</f>
        <v>6</v>
      </c>
      <c r="E6118" s="12">
        <f>VLOOKUP(Data!E6118 &amp; Data!F6118 &amp; Data!G6118, Ubicacion!$A$2:$B$1000, 2, FALSE)</f>
        <v>31</v>
      </c>
      <c r="F6118" s="15">
        <f>Data!J6118</f>
        <v>117</v>
      </c>
      <c r="G6118" s="16">
        <f>Data!I6118</f>
        <v>36</v>
      </c>
      <c r="H6118" s="17">
        <f>Data!K6118</f>
        <v>4212</v>
      </c>
      <c r="I6118" s="17">
        <f>Data!L6118</f>
        <v>1642.68</v>
      </c>
      <c r="J6118" s="12" t="str">
        <f>Data!N6118</f>
        <v>Online</v>
      </c>
      <c r="K6118" s="12" t="str">
        <f>Data!O6118</f>
        <v>Efectivo</v>
      </c>
      <c r="L6118" s="12" t="str">
        <f>Data!P6118</f>
        <v>Recurrente</v>
      </c>
    </row>
    <row r="6119">
      <c r="A6119" s="11">
        <v>6118.0</v>
      </c>
      <c r="B6119" s="14">
        <f>Data!D6119</f>
        <v>44240</v>
      </c>
      <c r="C6119" s="12">
        <f>IFERROR(VLOOKUP(Data!B6119, Minorista!$A$2:$B$100, 2, FALSE), "")</f>
        <v>3</v>
      </c>
      <c r="D6119" s="12">
        <f t="array" ref="D6119">INDEX(Producto!$A$2:$A$500, MATCH(Data!H6119, Producto!$B$2:$B$500, 0))</f>
        <v>1</v>
      </c>
      <c r="E6119" s="12">
        <f>VLOOKUP(Data!E6119 &amp; Data!F6119 &amp; Data!G6119, Ubicacion!$A$2:$B$1000, 2, FALSE)</f>
        <v>31</v>
      </c>
      <c r="F6119" s="15">
        <f>Data!J6119</f>
        <v>145</v>
      </c>
      <c r="G6119" s="16">
        <f>Data!I6119</f>
        <v>29</v>
      </c>
      <c r="H6119" s="17">
        <f>Data!K6119</f>
        <v>4205</v>
      </c>
      <c r="I6119" s="17">
        <f>Data!L6119</f>
        <v>2228.65</v>
      </c>
      <c r="J6119" s="12" t="str">
        <f>Data!N6119</f>
        <v>Online</v>
      </c>
      <c r="K6119" s="12" t="str">
        <f>Data!O6119</f>
        <v>Transferencia bancaria</v>
      </c>
      <c r="L6119" s="12" t="str">
        <f>Data!P6119</f>
        <v>Recurrente</v>
      </c>
    </row>
    <row r="6120">
      <c r="A6120" s="11">
        <v>6119.0</v>
      </c>
      <c r="B6120" s="14">
        <f>Data!D6120</f>
        <v>44240</v>
      </c>
      <c r="C6120" s="12">
        <f>IFERROR(VLOOKUP(Data!B6120, Minorista!$A$2:$B$100, 2, FALSE), "")</f>
        <v>3</v>
      </c>
      <c r="D6120" s="12">
        <f t="array" ref="D6120">INDEX(Producto!$A$2:$A$500, MATCH(Data!H6120, Producto!$B$2:$B$500, 0))</f>
        <v>2</v>
      </c>
      <c r="E6120" s="12">
        <f>VLOOKUP(Data!E6120 &amp; Data!F6120 &amp; Data!G6120, Ubicacion!$A$2:$B$1000, 2, FALSE)</f>
        <v>31</v>
      </c>
      <c r="F6120" s="15">
        <f>Data!J6120</f>
        <v>112</v>
      </c>
      <c r="G6120" s="16">
        <f>Data!I6120</f>
        <v>37</v>
      </c>
      <c r="H6120" s="17">
        <f>Data!K6120</f>
        <v>4144</v>
      </c>
      <c r="I6120" s="17">
        <f>Data!L6120</f>
        <v>2279.2</v>
      </c>
      <c r="J6120" s="12" t="str">
        <f>Data!N6120</f>
        <v>Online</v>
      </c>
      <c r="K6120" s="12" t="str">
        <f>Data!O6120</f>
        <v>Tarjeta</v>
      </c>
      <c r="L6120" s="12" t="str">
        <f>Data!P6120</f>
        <v>Recurrente</v>
      </c>
    </row>
    <row r="6121">
      <c r="A6121" s="11">
        <v>6120.0</v>
      </c>
      <c r="B6121" s="14">
        <f>Data!D6121</f>
        <v>44240</v>
      </c>
      <c r="C6121" s="12">
        <f>IFERROR(VLOOKUP(Data!B6121, Minorista!$A$2:$B$100, 2, FALSE), "")</f>
        <v>3</v>
      </c>
      <c r="D6121" s="12">
        <f t="array" ref="D6121">INDEX(Producto!$A$2:$A$500, MATCH(Data!H6121, Producto!$B$2:$B$500, 0))</f>
        <v>3</v>
      </c>
      <c r="E6121" s="12">
        <f>VLOOKUP(Data!E6121 &amp; Data!F6121 &amp; Data!G6121, Ubicacion!$A$2:$B$1000, 2, FALSE)</f>
        <v>31</v>
      </c>
      <c r="F6121" s="15">
        <f>Data!J6121</f>
        <v>104</v>
      </c>
      <c r="G6121" s="16">
        <f>Data!I6121</f>
        <v>37</v>
      </c>
      <c r="H6121" s="17">
        <f>Data!K6121</f>
        <v>3848</v>
      </c>
      <c r="I6121" s="17">
        <f>Data!L6121</f>
        <v>1924</v>
      </c>
      <c r="J6121" s="12" t="str">
        <f>Data!N6121</f>
        <v>Online</v>
      </c>
      <c r="K6121" s="12" t="str">
        <f>Data!O6121</f>
        <v>Tarjeta</v>
      </c>
      <c r="L6121" s="12" t="str">
        <f>Data!P6121</f>
        <v>Recurrente</v>
      </c>
    </row>
    <row r="6122">
      <c r="A6122" s="11">
        <v>6121.0</v>
      </c>
      <c r="B6122" s="14">
        <f>Data!D6122</f>
        <v>44240</v>
      </c>
      <c r="C6122" s="12">
        <f>IFERROR(VLOOKUP(Data!B6122, Minorista!$A$2:$B$100, 2, FALSE), "")</f>
        <v>3</v>
      </c>
      <c r="D6122" s="12">
        <f t="array" ref="D6122">INDEX(Producto!$A$2:$A$500, MATCH(Data!H6122, Producto!$B$2:$B$500, 0))</f>
        <v>4</v>
      </c>
      <c r="E6122" s="12">
        <f>VLOOKUP(Data!E6122 &amp; Data!F6122 &amp; Data!G6122, Ubicacion!$A$2:$B$1000, 2, FALSE)</f>
        <v>32</v>
      </c>
      <c r="F6122" s="15">
        <f>Data!J6122</f>
        <v>63</v>
      </c>
      <c r="G6122" s="16">
        <f>Data!I6122</f>
        <v>36</v>
      </c>
      <c r="H6122" s="17">
        <f>Data!K6122</f>
        <v>2268</v>
      </c>
      <c r="I6122" s="17">
        <f>Data!L6122</f>
        <v>1179.36</v>
      </c>
      <c r="J6122" s="12" t="str">
        <f>Data!N6122</f>
        <v>Online</v>
      </c>
      <c r="K6122" s="12" t="str">
        <f>Data!O6122</f>
        <v>Efectivo</v>
      </c>
      <c r="L6122" s="12" t="str">
        <f>Data!P6122</f>
        <v>Nuevo</v>
      </c>
    </row>
    <row r="6123">
      <c r="A6123" s="11">
        <v>6122.0</v>
      </c>
      <c r="B6123" s="14">
        <f>Data!D6123</f>
        <v>44240</v>
      </c>
      <c r="C6123" s="12">
        <f>IFERROR(VLOOKUP(Data!B6123, Minorista!$A$2:$B$100, 2, FALSE), "")</f>
        <v>3</v>
      </c>
      <c r="D6123" s="12">
        <f t="array" ref="D6123">INDEX(Producto!$A$2:$A$500, MATCH(Data!H6123, Producto!$B$2:$B$500, 0))</f>
        <v>5</v>
      </c>
      <c r="E6123" s="12">
        <f>VLOOKUP(Data!E6123 &amp; Data!F6123 &amp; Data!G6123, Ubicacion!$A$2:$B$1000, 2, FALSE)</f>
        <v>32</v>
      </c>
      <c r="F6123" s="15">
        <f>Data!J6123</f>
        <v>51</v>
      </c>
      <c r="G6123" s="16">
        <f>Data!I6123</f>
        <v>41</v>
      </c>
      <c r="H6123" s="17">
        <f>Data!K6123</f>
        <v>2091</v>
      </c>
      <c r="I6123" s="17">
        <f>Data!L6123</f>
        <v>1003.68</v>
      </c>
      <c r="J6123" s="12" t="str">
        <f>Data!N6123</f>
        <v>Online</v>
      </c>
      <c r="K6123" s="12" t="str">
        <f>Data!O6123</f>
        <v>Transferencia bancaria</v>
      </c>
      <c r="L6123" s="12" t="str">
        <f>Data!P6123</f>
        <v>Recurrente</v>
      </c>
    </row>
    <row r="6124">
      <c r="A6124" s="11">
        <v>6123.0</v>
      </c>
      <c r="B6124" s="14">
        <f>Data!D6124</f>
        <v>44240</v>
      </c>
      <c r="C6124" s="12">
        <f>IFERROR(VLOOKUP(Data!B6124, Minorista!$A$2:$B$100, 2, FALSE), "")</f>
        <v>3</v>
      </c>
      <c r="D6124" s="12">
        <f t="array" ref="D6124">INDEX(Producto!$A$2:$A$500, MATCH(Data!H6124, Producto!$B$2:$B$500, 0))</f>
        <v>6</v>
      </c>
      <c r="E6124" s="12">
        <f>VLOOKUP(Data!E6124 &amp; Data!F6124 &amp; Data!G6124, Ubicacion!$A$2:$B$1000, 2, FALSE)</f>
        <v>32</v>
      </c>
      <c r="F6124" s="15">
        <f>Data!J6124</f>
        <v>98</v>
      </c>
      <c r="G6124" s="16">
        <f>Data!I6124</f>
        <v>37</v>
      </c>
      <c r="H6124" s="17">
        <f>Data!K6124</f>
        <v>3626</v>
      </c>
      <c r="I6124" s="17">
        <f>Data!L6124</f>
        <v>1305.36</v>
      </c>
      <c r="J6124" s="12" t="str">
        <f>Data!N6124</f>
        <v>Online</v>
      </c>
      <c r="K6124" s="12" t="str">
        <f>Data!O6124</f>
        <v>Tarjeta</v>
      </c>
      <c r="L6124" s="12" t="str">
        <f>Data!P6124</f>
        <v>Recurrente</v>
      </c>
    </row>
    <row r="6125">
      <c r="A6125" s="11">
        <v>6124.0</v>
      </c>
      <c r="B6125" s="14">
        <f>Data!D6125</f>
        <v>44267</v>
      </c>
      <c r="C6125" s="12">
        <f>IFERROR(VLOOKUP(Data!B6125, Minorista!$A$2:$B$100, 2, FALSE), "")</f>
        <v>3</v>
      </c>
      <c r="D6125" s="12">
        <f t="array" ref="D6125">INDEX(Producto!$A$2:$A$500, MATCH(Data!H6125, Producto!$B$2:$B$500, 0))</f>
        <v>1</v>
      </c>
      <c r="E6125" s="12">
        <f>VLOOKUP(Data!E6125 &amp; Data!F6125 &amp; Data!G6125, Ubicacion!$A$2:$B$1000, 2, FALSE)</f>
        <v>32</v>
      </c>
      <c r="F6125" s="15">
        <f>Data!J6125</f>
        <v>137</v>
      </c>
      <c r="G6125" s="16">
        <f>Data!I6125</f>
        <v>37</v>
      </c>
      <c r="H6125" s="17">
        <f>Data!K6125</f>
        <v>5069</v>
      </c>
      <c r="I6125" s="17">
        <f>Data!L6125</f>
        <v>2534.5</v>
      </c>
      <c r="J6125" s="12" t="str">
        <f>Data!N6125</f>
        <v>Online</v>
      </c>
      <c r="K6125" s="12" t="str">
        <f>Data!O6125</f>
        <v>Tarjeta</v>
      </c>
      <c r="L6125" s="12" t="str">
        <f>Data!P6125</f>
        <v>Recurrente</v>
      </c>
    </row>
    <row r="6126">
      <c r="A6126" s="11">
        <v>6125.0</v>
      </c>
      <c r="B6126" s="14">
        <f>Data!D6126</f>
        <v>44267</v>
      </c>
      <c r="C6126" s="12">
        <f>IFERROR(VLOOKUP(Data!B6126, Minorista!$A$2:$B$100, 2, FALSE), "")</f>
        <v>3</v>
      </c>
      <c r="D6126" s="12">
        <f t="array" ref="D6126">INDEX(Producto!$A$2:$A$500, MATCH(Data!H6126, Producto!$B$2:$B$500, 0))</f>
        <v>2</v>
      </c>
      <c r="E6126" s="12">
        <f>VLOOKUP(Data!E6126 &amp; Data!F6126 &amp; Data!G6126, Ubicacion!$A$2:$B$1000, 2, FALSE)</f>
        <v>32</v>
      </c>
      <c r="F6126" s="15">
        <f>Data!J6126</f>
        <v>101</v>
      </c>
      <c r="G6126" s="16">
        <f>Data!I6126</f>
        <v>46</v>
      </c>
      <c r="H6126" s="17">
        <f>Data!K6126</f>
        <v>4646</v>
      </c>
      <c r="I6126" s="17">
        <f>Data!L6126</f>
        <v>2462.38</v>
      </c>
      <c r="J6126" s="12" t="str">
        <f>Data!N6126</f>
        <v>Online</v>
      </c>
      <c r="K6126" s="12" t="str">
        <f>Data!O6126</f>
        <v>Tarjeta</v>
      </c>
      <c r="L6126" s="12" t="str">
        <f>Data!P6126</f>
        <v>Recurrente</v>
      </c>
    </row>
    <row r="6127">
      <c r="A6127" s="11">
        <v>6126.0</v>
      </c>
      <c r="B6127" s="14">
        <f>Data!D6127</f>
        <v>44267</v>
      </c>
      <c r="C6127" s="12">
        <f>IFERROR(VLOOKUP(Data!B6127, Minorista!$A$2:$B$100, 2, FALSE), "")</f>
        <v>3</v>
      </c>
      <c r="D6127" s="12">
        <f t="array" ref="D6127">INDEX(Producto!$A$2:$A$500, MATCH(Data!H6127, Producto!$B$2:$B$500, 0))</f>
        <v>3</v>
      </c>
      <c r="E6127" s="12">
        <f>VLOOKUP(Data!E6127 &amp; Data!F6127 &amp; Data!G6127, Ubicacion!$A$2:$B$1000, 2, FALSE)</f>
        <v>32</v>
      </c>
      <c r="F6127" s="15">
        <f>Data!J6127</f>
        <v>113</v>
      </c>
      <c r="G6127" s="16">
        <f>Data!I6127</f>
        <v>49</v>
      </c>
      <c r="H6127" s="17">
        <f>Data!K6127</f>
        <v>5537</v>
      </c>
      <c r="I6127" s="17">
        <f>Data!L6127</f>
        <v>2713.13</v>
      </c>
      <c r="J6127" s="12" t="str">
        <f>Data!N6127</f>
        <v>Online</v>
      </c>
      <c r="K6127" s="12" t="str">
        <f>Data!O6127</f>
        <v>Tarjeta</v>
      </c>
      <c r="L6127" s="12" t="str">
        <f>Data!P6127</f>
        <v>Nuevo</v>
      </c>
    </row>
    <row r="6128">
      <c r="A6128" s="11">
        <v>6127.0</v>
      </c>
      <c r="B6128" s="14">
        <f>Data!D6128</f>
        <v>44267</v>
      </c>
      <c r="C6128" s="12">
        <f>IFERROR(VLOOKUP(Data!B6128, Minorista!$A$2:$B$100, 2, FALSE), "")</f>
        <v>3</v>
      </c>
      <c r="D6128" s="12">
        <f t="array" ref="D6128">INDEX(Producto!$A$2:$A$500, MATCH(Data!H6128, Producto!$B$2:$B$500, 0))</f>
        <v>4</v>
      </c>
      <c r="E6128" s="12">
        <f>VLOOKUP(Data!E6128 &amp; Data!F6128 &amp; Data!G6128, Ubicacion!$A$2:$B$1000, 2, FALSE)</f>
        <v>32</v>
      </c>
      <c r="F6128" s="15">
        <f>Data!J6128</f>
        <v>73</v>
      </c>
      <c r="G6128" s="16">
        <f>Data!I6128</f>
        <v>47</v>
      </c>
      <c r="H6128" s="17">
        <f>Data!K6128</f>
        <v>3431</v>
      </c>
      <c r="I6128" s="17">
        <f>Data!L6128</f>
        <v>1784.12</v>
      </c>
      <c r="J6128" s="12" t="str">
        <f>Data!N6128</f>
        <v>Online</v>
      </c>
      <c r="K6128" s="12" t="str">
        <f>Data!O6128</f>
        <v>Transferencia bancaria</v>
      </c>
      <c r="L6128" s="12" t="str">
        <f>Data!P6128</f>
        <v>Recurrente</v>
      </c>
    </row>
    <row r="6129">
      <c r="A6129" s="11">
        <v>6128.0</v>
      </c>
      <c r="B6129" s="14">
        <f>Data!D6129</f>
        <v>44267</v>
      </c>
      <c r="C6129" s="12">
        <f>IFERROR(VLOOKUP(Data!B6129, Minorista!$A$2:$B$100, 2, FALSE), "")</f>
        <v>3</v>
      </c>
      <c r="D6129" s="12">
        <f t="array" ref="D6129">INDEX(Producto!$A$2:$A$500, MATCH(Data!H6129, Producto!$B$2:$B$500, 0))</f>
        <v>5</v>
      </c>
      <c r="E6129" s="12">
        <f>VLOOKUP(Data!E6129 &amp; Data!F6129 &amp; Data!G6129, Ubicacion!$A$2:$B$1000, 2, FALSE)</f>
        <v>32</v>
      </c>
      <c r="F6129" s="15">
        <f>Data!J6129</f>
        <v>39</v>
      </c>
      <c r="G6129" s="16">
        <f>Data!I6129</f>
        <v>51</v>
      </c>
      <c r="H6129" s="17">
        <f>Data!K6129</f>
        <v>1989</v>
      </c>
      <c r="I6129" s="17">
        <f>Data!L6129</f>
        <v>934.83</v>
      </c>
      <c r="J6129" s="12" t="str">
        <f>Data!N6129</f>
        <v>Online</v>
      </c>
      <c r="K6129" s="12" t="str">
        <f>Data!O6129</f>
        <v>Efectivo</v>
      </c>
      <c r="L6129" s="12" t="str">
        <f>Data!P6129</f>
        <v>Recurrente</v>
      </c>
    </row>
    <row r="6130">
      <c r="A6130" s="11">
        <v>6129.0</v>
      </c>
      <c r="B6130" s="14">
        <f>Data!D6130</f>
        <v>44267</v>
      </c>
      <c r="C6130" s="12">
        <f>IFERROR(VLOOKUP(Data!B6130, Minorista!$A$2:$B$100, 2, FALSE), "")</f>
        <v>3</v>
      </c>
      <c r="D6130" s="12">
        <f t="array" ref="D6130">INDEX(Producto!$A$2:$A$500, MATCH(Data!H6130, Producto!$B$2:$B$500, 0))</f>
        <v>6</v>
      </c>
      <c r="E6130" s="12">
        <f>VLOOKUP(Data!E6130 &amp; Data!F6130 &amp; Data!G6130, Ubicacion!$A$2:$B$1000, 2, FALSE)</f>
        <v>32</v>
      </c>
      <c r="F6130" s="15">
        <f>Data!J6130</f>
        <v>95</v>
      </c>
      <c r="G6130" s="16">
        <f>Data!I6130</f>
        <v>48</v>
      </c>
      <c r="H6130" s="17">
        <f>Data!K6130</f>
        <v>4560</v>
      </c>
      <c r="I6130" s="17">
        <f>Data!L6130</f>
        <v>1641.6</v>
      </c>
      <c r="J6130" s="12" t="str">
        <f>Data!N6130</f>
        <v>Online</v>
      </c>
      <c r="K6130" s="12" t="str">
        <f>Data!O6130</f>
        <v>Tarjeta</v>
      </c>
      <c r="L6130" s="12" t="str">
        <f>Data!P6130</f>
        <v>Recurrente</v>
      </c>
    </row>
    <row r="6131">
      <c r="A6131" s="11">
        <v>6130.0</v>
      </c>
      <c r="B6131" s="14">
        <f>Data!D6131</f>
        <v>44299</v>
      </c>
      <c r="C6131" s="12">
        <f>IFERROR(VLOOKUP(Data!B6131, Minorista!$A$2:$B$100, 2, FALSE), "")</f>
        <v>3</v>
      </c>
      <c r="D6131" s="12">
        <f t="array" ref="D6131">INDEX(Producto!$A$2:$A$500, MATCH(Data!H6131, Producto!$B$2:$B$500, 0))</f>
        <v>1</v>
      </c>
      <c r="E6131" s="12">
        <f>VLOOKUP(Data!E6131 &amp; Data!F6131 &amp; Data!G6131, Ubicacion!$A$2:$B$1000, 2, FALSE)</f>
        <v>32</v>
      </c>
      <c r="F6131" s="15">
        <f>Data!J6131</f>
        <v>142</v>
      </c>
      <c r="G6131" s="16">
        <f>Data!I6131</f>
        <v>45</v>
      </c>
      <c r="H6131" s="17">
        <f>Data!K6131</f>
        <v>6390</v>
      </c>
      <c r="I6131" s="17">
        <f>Data!L6131</f>
        <v>3258.9</v>
      </c>
      <c r="J6131" s="12" t="str">
        <f>Data!N6131</f>
        <v>Online</v>
      </c>
      <c r="K6131" s="12" t="str">
        <f>Data!O6131</f>
        <v>Efectivo</v>
      </c>
      <c r="L6131" s="12" t="str">
        <f>Data!P6131</f>
        <v>Nuevo</v>
      </c>
    </row>
    <row r="6132">
      <c r="A6132" s="11">
        <v>6131.0</v>
      </c>
      <c r="B6132" s="14">
        <f>Data!D6132</f>
        <v>44299</v>
      </c>
      <c r="C6132" s="12">
        <f>IFERROR(VLOOKUP(Data!B6132, Minorista!$A$2:$B$100, 2, FALSE), "")</f>
        <v>3</v>
      </c>
      <c r="D6132" s="12">
        <f t="array" ref="D6132">INDEX(Producto!$A$2:$A$500, MATCH(Data!H6132, Producto!$B$2:$B$500, 0))</f>
        <v>2</v>
      </c>
      <c r="E6132" s="12">
        <f>VLOOKUP(Data!E6132 &amp; Data!F6132 &amp; Data!G6132, Ubicacion!$A$2:$B$1000, 2, FALSE)</f>
        <v>32</v>
      </c>
      <c r="F6132" s="15">
        <f>Data!J6132</f>
        <v>88</v>
      </c>
      <c r="G6132" s="16">
        <f>Data!I6132</f>
        <v>51</v>
      </c>
      <c r="H6132" s="17">
        <f>Data!K6132</f>
        <v>4488</v>
      </c>
      <c r="I6132" s="17">
        <f>Data!L6132</f>
        <v>2244</v>
      </c>
      <c r="J6132" s="12" t="str">
        <f>Data!N6132</f>
        <v>Online</v>
      </c>
      <c r="K6132" s="12" t="str">
        <f>Data!O6132</f>
        <v>Tarjeta</v>
      </c>
      <c r="L6132" s="12" t="str">
        <f>Data!P6132</f>
        <v>Nuevo</v>
      </c>
    </row>
    <row r="6133">
      <c r="A6133" s="11">
        <v>6132.0</v>
      </c>
      <c r="B6133" s="14">
        <f>Data!D6133</f>
        <v>44299</v>
      </c>
      <c r="C6133" s="12">
        <f>IFERROR(VLOOKUP(Data!B6133, Minorista!$A$2:$B$100, 2, FALSE), "")</f>
        <v>3</v>
      </c>
      <c r="D6133" s="12">
        <f t="array" ref="D6133">INDEX(Producto!$A$2:$A$500, MATCH(Data!H6133, Producto!$B$2:$B$500, 0))</f>
        <v>3</v>
      </c>
      <c r="E6133" s="12">
        <f>VLOOKUP(Data!E6133 &amp; Data!F6133 &amp; Data!G6133, Ubicacion!$A$2:$B$1000, 2, FALSE)</f>
        <v>32</v>
      </c>
      <c r="F6133" s="15">
        <f>Data!J6133</f>
        <v>94</v>
      </c>
      <c r="G6133" s="16">
        <f>Data!I6133</f>
        <v>50</v>
      </c>
      <c r="H6133" s="17">
        <f>Data!K6133</f>
        <v>4700</v>
      </c>
      <c r="I6133" s="17">
        <f>Data!L6133</f>
        <v>2350</v>
      </c>
      <c r="J6133" s="12" t="str">
        <f>Data!N6133</f>
        <v>Online</v>
      </c>
      <c r="K6133" s="12" t="str">
        <f>Data!O6133</f>
        <v>Efectivo</v>
      </c>
      <c r="L6133" s="12" t="str">
        <f>Data!P6133</f>
        <v>Nuevo</v>
      </c>
    </row>
    <row r="6134">
      <c r="A6134" s="11">
        <v>6133.0</v>
      </c>
      <c r="B6134" s="14">
        <f>Data!D6134</f>
        <v>44299</v>
      </c>
      <c r="C6134" s="12">
        <f>IFERROR(VLOOKUP(Data!B6134, Minorista!$A$2:$B$100, 2, FALSE), "")</f>
        <v>3</v>
      </c>
      <c r="D6134" s="12">
        <f t="array" ref="D6134">INDEX(Producto!$A$2:$A$500, MATCH(Data!H6134, Producto!$B$2:$B$500, 0))</f>
        <v>4</v>
      </c>
      <c r="E6134" s="12">
        <f>VLOOKUP(Data!E6134 &amp; Data!F6134 &amp; Data!G6134, Ubicacion!$A$2:$B$1000, 2, FALSE)</f>
        <v>32</v>
      </c>
      <c r="F6134" s="15">
        <f>Data!J6134</f>
        <v>69</v>
      </c>
      <c r="G6134" s="16">
        <f>Data!I6134</f>
        <v>48</v>
      </c>
      <c r="H6134" s="17">
        <f>Data!K6134</f>
        <v>3312</v>
      </c>
      <c r="I6134" s="17">
        <f>Data!L6134</f>
        <v>1821.6</v>
      </c>
      <c r="J6134" s="12" t="str">
        <f>Data!N6134</f>
        <v>Online</v>
      </c>
      <c r="K6134" s="12" t="str">
        <f>Data!O6134</f>
        <v>Tarjeta</v>
      </c>
      <c r="L6134" s="12" t="str">
        <f>Data!P6134</f>
        <v>Nuevo</v>
      </c>
    </row>
    <row r="6135">
      <c r="A6135" s="11">
        <v>6134.0</v>
      </c>
      <c r="B6135" s="14">
        <f>Data!D6135</f>
        <v>44299</v>
      </c>
      <c r="C6135" s="12">
        <f>IFERROR(VLOOKUP(Data!B6135, Minorista!$A$2:$B$100, 2, FALSE), "")</f>
        <v>3</v>
      </c>
      <c r="D6135" s="12">
        <f t="array" ref="D6135">INDEX(Producto!$A$2:$A$500, MATCH(Data!H6135, Producto!$B$2:$B$500, 0))</f>
        <v>5</v>
      </c>
      <c r="E6135" s="12">
        <f>VLOOKUP(Data!E6135 &amp; Data!F6135 &amp; Data!G6135, Ubicacion!$A$2:$B$1000, 2, FALSE)</f>
        <v>32</v>
      </c>
      <c r="F6135" s="15">
        <f>Data!J6135</f>
        <v>53</v>
      </c>
      <c r="G6135" s="16">
        <f>Data!I6135</f>
        <v>52</v>
      </c>
      <c r="H6135" s="17">
        <f>Data!K6135</f>
        <v>2756</v>
      </c>
      <c r="I6135" s="17">
        <f>Data!L6135</f>
        <v>1322.88</v>
      </c>
      <c r="J6135" s="12" t="str">
        <f>Data!N6135</f>
        <v>Online</v>
      </c>
      <c r="K6135" s="12" t="str">
        <f>Data!O6135</f>
        <v>Tarjeta</v>
      </c>
      <c r="L6135" s="12" t="str">
        <f>Data!P6135</f>
        <v>Nuevo</v>
      </c>
    </row>
    <row r="6136">
      <c r="A6136" s="11">
        <v>6135.0</v>
      </c>
      <c r="B6136" s="14">
        <f>Data!D6136</f>
        <v>44299</v>
      </c>
      <c r="C6136" s="12">
        <f>IFERROR(VLOOKUP(Data!B6136, Minorista!$A$2:$B$100, 2, FALSE), "")</f>
        <v>3</v>
      </c>
      <c r="D6136" s="12">
        <f t="array" ref="D6136">INDEX(Producto!$A$2:$A$500, MATCH(Data!H6136, Producto!$B$2:$B$500, 0))</f>
        <v>6</v>
      </c>
      <c r="E6136" s="12">
        <f>VLOOKUP(Data!E6136 &amp; Data!F6136 &amp; Data!G6136, Ubicacion!$A$2:$B$1000, 2, FALSE)</f>
        <v>32</v>
      </c>
      <c r="F6136" s="15">
        <f>Data!J6136</f>
        <v>105</v>
      </c>
      <c r="G6136" s="16">
        <f>Data!I6136</f>
        <v>63</v>
      </c>
      <c r="H6136" s="17">
        <f>Data!K6136</f>
        <v>6615</v>
      </c>
      <c r="I6136" s="17">
        <f>Data!L6136</f>
        <v>2646</v>
      </c>
      <c r="J6136" s="12" t="str">
        <f>Data!N6136</f>
        <v>Online</v>
      </c>
      <c r="K6136" s="12" t="str">
        <f>Data!O6136</f>
        <v>Tarjeta</v>
      </c>
      <c r="L6136" s="12" t="str">
        <f>Data!P6136</f>
        <v>Nuevo</v>
      </c>
    </row>
    <row r="6137">
      <c r="A6137" s="11">
        <v>6136.0</v>
      </c>
      <c r="B6137" s="14">
        <f>Data!D6137</f>
        <v>44330</v>
      </c>
      <c r="C6137" s="12">
        <f>IFERROR(VLOOKUP(Data!B6137, Minorista!$A$2:$B$100, 2, FALSE), "")</f>
        <v>3</v>
      </c>
      <c r="D6137" s="12">
        <f t="array" ref="D6137">INDEX(Producto!$A$2:$A$500, MATCH(Data!H6137, Producto!$B$2:$B$500, 0))</f>
        <v>1</v>
      </c>
      <c r="E6137" s="12">
        <f>VLOOKUP(Data!E6137 &amp; Data!F6137 &amp; Data!G6137, Ubicacion!$A$2:$B$1000, 2, FALSE)</f>
        <v>32</v>
      </c>
      <c r="F6137" s="15">
        <f>Data!J6137</f>
        <v>160</v>
      </c>
      <c r="G6137" s="16">
        <f>Data!I6137</f>
        <v>47</v>
      </c>
      <c r="H6137" s="17">
        <f>Data!K6137</f>
        <v>7520</v>
      </c>
      <c r="I6137" s="17">
        <f>Data!L6137</f>
        <v>4060.8</v>
      </c>
      <c r="J6137" s="12" t="str">
        <f>Data!N6137</f>
        <v>Online</v>
      </c>
      <c r="K6137" s="12" t="str">
        <f>Data!O6137</f>
        <v>Efectivo</v>
      </c>
      <c r="L6137" s="12" t="str">
        <f>Data!P6137</f>
        <v>Recurrente</v>
      </c>
    </row>
    <row r="6138">
      <c r="A6138" s="11">
        <v>6137.0</v>
      </c>
      <c r="B6138" s="14">
        <f>Data!D6138</f>
        <v>44330</v>
      </c>
      <c r="C6138" s="12">
        <f>IFERROR(VLOOKUP(Data!B6138, Minorista!$A$2:$B$100, 2, FALSE), "")</f>
        <v>3</v>
      </c>
      <c r="D6138" s="12">
        <f t="array" ref="D6138">INDEX(Producto!$A$2:$A$500, MATCH(Data!H6138, Producto!$B$2:$B$500, 0))</f>
        <v>2</v>
      </c>
      <c r="E6138" s="12">
        <f>VLOOKUP(Data!E6138 &amp; Data!F6138 &amp; Data!G6138, Ubicacion!$A$2:$B$1000, 2, FALSE)</f>
        <v>32</v>
      </c>
      <c r="F6138" s="15">
        <f>Data!J6138</f>
        <v>108</v>
      </c>
      <c r="G6138" s="16">
        <f>Data!I6138</f>
        <v>52</v>
      </c>
      <c r="H6138" s="17">
        <f>Data!K6138</f>
        <v>5616</v>
      </c>
      <c r="I6138" s="17">
        <f>Data!L6138</f>
        <v>2920.32</v>
      </c>
      <c r="J6138" s="12" t="str">
        <f>Data!N6138</f>
        <v>Online</v>
      </c>
      <c r="K6138" s="12" t="str">
        <f>Data!O6138</f>
        <v>Transferencia bancaria</v>
      </c>
      <c r="L6138" s="12" t="str">
        <f>Data!P6138</f>
        <v>Recurrente</v>
      </c>
    </row>
    <row r="6139">
      <c r="A6139" s="11">
        <v>6138.0</v>
      </c>
      <c r="B6139" s="14">
        <f>Data!D6139</f>
        <v>44330</v>
      </c>
      <c r="C6139" s="12">
        <f>IFERROR(VLOOKUP(Data!B6139, Minorista!$A$2:$B$100, 2, FALSE), "")</f>
        <v>3</v>
      </c>
      <c r="D6139" s="12">
        <f t="array" ref="D6139">INDEX(Producto!$A$2:$A$500, MATCH(Data!H6139, Producto!$B$2:$B$500, 0))</f>
        <v>3</v>
      </c>
      <c r="E6139" s="12">
        <f>VLOOKUP(Data!E6139 &amp; Data!F6139 &amp; Data!G6139, Ubicacion!$A$2:$B$1000, 2, FALSE)</f>
        <v>32</v>
      </c>
      <c r="F6139" s="15">
        <f>Data!J6139</f>
        <v>123</v>
      </c>
      <c r="G6139" s="16">
        <f>Data!I6139</f>
        <v>52</v>
      </c>
      <c r="H6139" s="17">
        <f>Data!K6139</f>
        <v>6396</v>
      </c>
      <c r="I6139" s="17">
        <f>Data!L6139</f>
        <v>3198</v>
      </c>
      <c r="J6139" s="12" t="str">
        <f>Data!N6139</f>
        <v>Online</v>
      </c>
      <c r="K6139" s="12" t="str">
        <f>Data!O6139</f>
        <v>Tarjeta</v>
      </c>
      <c r="L6139" s="12" t="str">
        <f>Data!P6139</f>
        <v>Nuevo</v>
      </c>
    </row>
    <row r="6140">
      <c r="A6140" s="11">
        <v>6139.0</v>
      </c>
      <c r="B6140" s="14">
        <f>Data!D6140</f>
        <v>44330</v>
      </c>
      <c r="C6140" s="12">
        <f>IFERROR(VLOOKUP(Data!B6140, Minorista!$A$2:$B$100, 2, FALSE), "")</f>
        <v>3</v>
      </c>
      <c r="D6140" s="12">
        <f t="array" ref="D6140">INDEX(Producto!$A$2:$A$500, MATCH(Data!H6140, Producto!$B$2:$B$500, 0))</f>
        <v>4</v>
      </c>
      <c r="E6140" s="12">
        <f>VLOOKUP(Data!E6140 &amp; Data!F6140 &amp; Data!G6140, Ubicacion!$A$2:$B$1000, 2, FALSE)</f>
        <v>32</v>
      </c>
      <c r="F6140" s="15">
        <f>Data!J6140</f>
        <v>91</v>
      </c>
      <c r="G6140" s="16">
        <f>Data!I6140</f>
        <v>47</v>
      </c>
      <c r="H6140" s="17">
        <f>Data!K6140</f>
        <v>4277</v>
      </c>
      <c r="I6140" s="17">
        <f>Data!L6140</f>
        <v>2309.58</v>
      </c>
      <c r="J6140" s="12" t="str">
        <f>Data!N6140</f>
        <v>Online</v>
      </c>
      <c r="K6140" s="12" t="str">
        <f>Data!O6140</f>
        <v>Efectivo</v>
      </c>
      <c r="L6140" s="12" t="str">
        <f>Data!P6140</f>
        <v>Nuevo</v>
      </c>
    </row>
    <row r="6141">
      <c r="A6141" s="11">
        <v>6140.0</v>
      </c>
      <c r="B6141" s="14">
        <f>Data!D6141</f>
        <v>44330</v>
      </c>
      <c r="C6141" s="12">
        <f>IFERROR(VLOOKUP(Data!B6141, Minorista!$A$2:$B$100, 2, FALSE), "")</f>
        <v>3</v>
      </c>
      <c r="D6141" s="12">
        <f t="array" ref="D6141">INDEX(Producto!$A$2:$A$500, MATCH(Data!H6141, Producto!$B$2:$B$500, 0))</f>
        <v>5</v>
      </c>
      <c r="E6141" s="12">
        <f>VLOOKUP(Data!E6141 &amp; Data!F6141 &amp; Data!G6141, Ubicacion!$A$2:$B$1000, 2, FALSE)</f>
        <v>32</v>
      </c>
      <c r="F6141" s="15">
        <f>Data!J6141</f>
        <v>56</v>
      </c>
      <c r="G6141" s="16">
        <f>Data!I6141</f>
        <v>50</v>
      </c>
      <c r="H6141" s="17">
        <f>Data!K6141</f>
        <v>2800</v>
      </c>
      <c r="I6141" s="17">
        <f>Data!L6141</f>
        <v>1344</v>
      </c>
      <c r="J6141" s="12" t="str">
        <f>Data!N6141</f>
        <v>Online</v>
      </c>
      <c r="K6141" s="12" t="str">
        <f>Data!O6141</f>
        <v>Efectivo</v>
      </c>
      <c r="L6141" s="12" t="str">
        <f>Data!P6141</f>
        <v>Recurrente</v>
      </c>
    </row>
    <row r="6142">
      <c r="A6142" s="11">
        <v>6141.0</v>
      </c>
      <c r="B6142" s="14">
        <f>Data!D6142</f>
        <v>44330</v>
      </c>
      <c r="C6142" s="12">
        <f>IFERROR(VLOOKUP(Data!B6142, Minorista!$A$2:$B$100, 2, FALSE), "")</f>
        <v>3</v>
      </c>
      <c r="D6142" s="12">
        <f t="array" ref="D6142">INDEX(Producto!$A$2:$A$500, MATCH(Data!H6142, Producto!$B$2:$B$500, 0))</f>
        <v>6</v>
      </c>
      <c r="E6142" s="12">
        <f>VLOOKUP(Data!E6142 &amp; Data!F6142 &amp; Data!G6142, Ubicacion!$A$2:$B$1000, 2, FALSE)</f>
        <v>32</v>
      </c>
      <c r="F6142" s="15">
        <f>Data!J6142</f>
        <v>120</v>
      </c>
      <c r="G6142" s="16">
        <f>Data!I6142</f>
        <v>64</v>
      </c>
      <c r="H6142" s="17">
        <f>Data!K6142</f>
        <v>7680</v>
      </c>
      <c r="I6142" s="17">
        <f>Data!L6142</f>
        <v>3072</v>
      </c>
      <c r="J6142" s="12" t="str">
        <f>Data!N6142</f>
        <v>Online</v>
      </c>
      <c r="K6142" s="12" t="str">
        <f>Data!O6142</f>
        <v>Transferencia bancaria</v>
      </c>
      <c r="L6142" s="12" t="str">
        <f>Data!P6142</f>
        <v>Nuevo</v>
      </c>
    </row>
    <row r="6143">
      <c r="A6143" s="11">
        <v>6142.0</v>
      </c>
      <c r="B6143" s="14">
        <f>Data!D6143</f>
        <v>44360</v>
      </c>
      <c r="C6143" s="12">
        <f>IFERROR(VLOOKUP(Data!B6143, Minorista!$A$2:$B$100, 2, FALSE), "")</f>
        <v>3</v>
      </c>
      <c r="D6143" s="12">
        <f t="array" ref="D6143">INDEX(Producto!$A$2:$A$500, MATCH(Data!H6143, Producto!$B$2:$B$500, 0))</f>
        <v>1</v>
      </c>
      <c r="E6143" s="12">
        <f>VLOOKUP(Data!E6143 &amp; Data!F6143 &amp; Data!G6143, Ubicacion!$A$2:$B$1000, 2, FALSE)</f>
        <v>32</v>
      </c>
      <c r="F6143" s="15">
        <f>Data!J6143</f>
        <v>176</v>
      </c>
      <c r="G6143" s="16">
        <f>Data!I6143</f>
        <v>46</v>
      </c>
      <c r="H6143" s="17">
        <f>Data!K6143</f>
        <v>8096</v>
      </c>
      <c r="I6143" s="17">
        <f>Data!L6143</f>
        <v>4290.88</v>
      </c>
      <c r="J6143" s="12" t="str">
        <f>Data!N6143</f>
        <v>Online</v>
      </c>
      <c r="K6143" s="12" t="str">
        <f>Data!O6143</f>
        <v>Efectivo</v>
      </c>
      <c r="L6143" s="12" t="str">
        <f>Data!P6143</f>
        <v>Nuevo</v>
      </c>
    </row>
    <row r="6144">
      <c r="A6144" s="11">
        <v>6143.0</v>
      </c>
      <c r="B6144" s="14">
        <f>Data!D6144</f>
        <v>44360</v>
      </c>
      <c r="C6144" s="12">
        <f>IFERROR(VLOOKUP(Data!B6144, Minorista!$A$2:$B$100, 2, FALSE), "")</f>
        <v>3</v>
      </c>
      <c r="D6144" s="12">
        <f t="array" ref="D6144">INDEX(Producto!$A$2:$A$500, MATCH(Data!H6144, Producto!$B$2:$B$500, 0))</f>
        <v>2</v>
      </c>
      <c r="E6144" s="12">
        <f>VLOOKUP(Data!E6144 &amp; Data!F6144 &amp; Data!G6144, Ubicacion!$A$2:$B$1000, 2, FALSE)</f>
        <v>32</v>
      </c>
      <c r="F6144" s="15">
        <f>Data!J6144</f>
        <v>147</v>
      </c>
      <c r="G6144" s="16">
        <f>Data!I6144</f>
        <v>54</v>
      </c>
      <c r="H6144" s="17">
        <f>Data!K6144</f>
        <v>7938</v>
      </c>
      <c r="I6144" s="17">
        <f>Data!L6144</f>
        <v>4048.38</v>
      </c>
      <c r="J6144" s="12" t="str">
        <f>Data!N6144</f>
        <v>Online</v>
      </c>
      <c r="K6144" s="12" t="str">
        <f>Data!O6144</f>
        <v>Tarjeta</v>
      </c>
      <c r="L6144" s="12" t="str">
        <f>Data!P6144</f>
        <v>Recurrente</v>
      </c>
    </row>
    <row r="6145">
      <c r="A6145" s="11">
        <v>6144.0</v>
      </c>
      <c r="B6145" s="14">
        <f>Data!D6145</f>
        <v>44360</v>
      </c>
      <c r="C6145" s="12">
        <f>IFERROR(VLOOKUP(Data!B6145, Minorista!$A$2:$B$100, 2, FALSE), "")</f>
        <v>3</v>
      </c>
      <c r="D6145" s="12">
        <f t="array" ref="D6145">INDEX(Producto!$A$2:$A$500, MATCH(Data!H6145, Producto!$B$2:$B$500, 0))</f>
        <v>3</v>
      </c>
      <c r="E6145" s="12">
        <f>VLOOKUP(Data!E6145 &amp; Data!F6145 &amp; Data!G6145, Ubicacion!$A$2:$B$1000, 2, FALSE)</f>
        <v>32</v>
      </c>
      <c r="F6145" s="15">
        <f>Data!J6145</f>
        <v>142</v>
      </c>
      <c r="G6145" s="16">
        <f>Data!I6145</f>
        <v>52</v>
      </c>
      <c r="H6145" s="17">
        <f>Data!K6145</f>
        <v>7384</v>
      </c>
      <c r="I6145" s="17">
        <f>Data!L6145</f>
        <v>3544.32</v>
      </c>
      <c r="J6145" s="12" t="str">
        <f>Data!N6145</f>
        <v>Online</v>
      </c>
      <c r="K6145" s="12" t="str">
        <f>Data!O6145</f>
        <v>Efectivo</v>
      </c>
      <c r="L6145" s="12" t="str">
        <f>Data!P6145</f>
        <v>Recurrente</v>
      </c>
    </row>
    <row r="6146">
      <c r="A6146" s="11">
        <v>6145.0</v>
      </c>
      <c r="B6146" s="14">
        <f>Data!D6146</f>
        <v>44360</v>
      </c>
      <c r="C6146" s="12">
        <f>IFERROR(VLOOKUP(Data!B6146, Minorista!$A$2:$B$100, 2, FALSE), "")</f>
        <v>3</v>
      </c>
      <c r="D6146" s="12">
        <f t="array" ref="D6146">INDEX(Producto!$A$2:$A$500, MATCH(Data!H6146, Producto!$B$2:$B$500, 0))</f>
        <v>4</v>
      </c>
      <c r="E6146" s="12">
        <f>VLOOKUP(Data!E6146 &amp; Data!F6146 &amp; Data!G6146, Ubicacion!$A$2:$B$1000, 2, FALSE)</f>
        <v>32</v>
      </c>
      <c r="F6146" s="15">
        <f>Data!J6146</f>
        <v>120</v>
      </c>
      <c r="G6146" s="16">
        <f>Data!I6146</f>
        <v>49</v>
      </c>
      <c r="H6146" s="17">
        <f>Data!K6146</f>
        <v>5880</v>
      </c>
      <c r="I6146" s="17">
        <f>Data!L6146</f>
        <v>2998.8</v>
      </c>
      <c r="J6146" s="12" t="str">
        <f>Data!N6146</f>
        <v>Online</v>
      </c>
      <c r="K6146" s="12" t="str">
        <f>Data!O6146</f>
        <v>Tarjeta</v>
      </c>
      <c r="L6146" s="12" t="str">
        <f>Data!P6146</f>
        <v>Recurrente</v>
      </c>
    </row>
    <row r="6147">
      <c r="A6147" s="11">
        <v>6146.0</v>
      </c>
      <c r="B6147" s="14">
        <f>Data!D6147</f>
        <v>44360</v>
      </c>
      <c r="C6147" s="12">
        <f>IFERROR(VLOOKUP(Data!B6147, Minorista!$A$2:$B$100, 2, FALSE), "")</f>
        <v>3</v>
      </c>
      <c r="D6147" s="12">
        <f t="array" ref="D6147">INDEX(Producto!$A$2:$A$500, MATCH(Data!H6147, Producto!$B$2:$B$500, 0))</f>
        <v>5</v>
      </c>
      <c r="E6147" s="12">
        <f>VLOOKUP(Data!E6147 &amp; Data!F6147 &amp; Data!G6147, Ubicacion!$A$2:$B$1000, 2, FALSE)</f>
        <v>32</v>
      </c>
      <c r="F6147" s="15">
        <f>Data!J6147</f>
        <v>72</v>
      </c>
      <c r="G6147" s="16">
        <f>Data!I6147</f>
        <v>51</v>
      </c>
      <c r="H6147" s="17">
        <f>Data!K6147</f>
        <v>3672</v>
      </c>
      <c r="I6147" s="17">
        <f>Data!L6147</f>
        <v>1762.56</v>
      </c>
      <c r="J6147" s="12" t="str">
        <f>Data!N6147</f>
        <v>Online</v>
      </c>
      <c r="K6147" s="12" t="str">
        <f>Data!O6147</f>
        <v>Tarjeta</v>
      </c>
      <c r="L6147" s="12" t="str">
        <f>Data!P6147</f>
        <v>Nuevo</v>
      </c>
    </row>
    <row r="6148">
      <c r="A6148" s="11">
        <v>6147.0</v>
      </c>
      <c r="B6148" s="14">
        <f>Data!D6148</f>
        <v>44360</v>
      </c>
      <c r="C6148" s="12">
        <f>IFERROR(VLOOKUP(Data!B6148, Minorista!$A$2:$B$100, 2, FALSE), "")</f>
        <v>3</v>
      </c>
      <c r="D6148" s="12">
        <f t="array" ref="D6148">INDEX(Producto!$A$2:$A$500, MATCH(Data!H6148, Producto!$B$2:$B$500, 0))</f>
        <v>6</v>
      </c>
      <c r="E6148" s="12">
        <f>VLOOKUP(Data!E6148 &amp; Data!F6148 &amp; Data!G6148, Ubicacion!$A$2:$B$1000, 2, FALSE)</f>
        <v>32</v>
      </c>
      <c r="F6148" s="15">
        <f>Data!J6148</f>
        <v>150</v>
      </c>
      <c r="G6148" s="16">
        <f>Data!I6148</f>
        <v>67</v>
      </c>
      <c r="H6148" s="17">
        <f>Data!K6148</f>
        <v>10050</v>
      </c>
      <c r="I6148" s="17">
        <f>Data!L6148</f>
        <v>3517.5</v>
      </c>
      <c r="J6148" s="12" t="str">
        <f>Data!N6148</f>
        <v>Online</v>
      </c>
      <c r="K6148" s="12" t="str">
        <f>Data!O6148</f>
        <v>Efectivo</v>
      </c>
      <c r="L6148" s="12" t="str">
        <f>Data!P6148</f>
        <v>Nuevo</v>
      </c>
    </row>
    <row r="6149">
      <c r="A6149" s="11">
        <v>6148.0</v>
      </c>
      <c r="B6149" s="14">
        <f>Data!D6149</f>
        <v>44389</v>
      </c>
      <c r="C6149" s="12">
        <f>IFERROR(VLOOKUP(Data!B6149, Minorista!$A$2:$B$100, 2, FALSE), "")</f>
        <v>3</v>
      </c>
      <c r="D6149" s="12">
        <f t="array" ref="D6149">INDEX(Producto!$A$2:$A$500, MATCH(Data!H6149, Producto!$B$2:$B$500, 0))</f>
        <v>1</v>
      </c>
      <c r="E6149" s="12">
        <f>VLOOKUP(Data!E6149 &amp; Data!F6149 &amp; Data!G6149, Ubicacion!$A$2:$B$1000, 2, FALSE)</f>
        <v>32</v>
      </c>
      <c r="F6149" s="15">
        <f>Data!J6149</f>
        <v>196</v>
      </c>
      <c r="G6149" s="16">
        <f>Data!I6149</f>
        <v>47</v>
      </c>
      <c r="H6149" s="17">
        <f>Data!K6149</f>
        <v>9212</v>
      </c>
      <c r="I6149" s="17">
        <f>Data!L6149</f>
        <v>4606</v>
      </c>
      <c r="J6149" s="12" t="str">
        <f>Data!N6149</f>
        <v>Online</v>
      </c>
      <c r="K6149" s="12" t="str">
        <f>Data!O6149</f>
        <v>Efectivo</v>
      </c>
      <c r="L6149" s="12" t="str">
        <f>Data!P6149</f>
        <v>Nuevo</v>
      </c>
    </row>
    <row r="6150">
      <c r="A6150" s="11">
        <v>6149.0</v>
      </c>
      <c r="B6150" s="14">
        <f>Data!D6150</f>
        <v>44389</v>
      </c>
      <c r="C6150" s="12">
        <f>IFERROR(VLOOKUP(Data!B6150, Minorista!$A$2:$B$100, 2, FALSE), "")</f>
        <v>3</v>
      </c>
      <c r="D6150" s="12">
        <f t="array" ref="D6150">INDEX(Producto!$A$2:$A$500, MATCH(Data!H6150, Producto!$B$2:$B$500, 0))</f>
        <v>2</v>
      </c>
      <c r="E6150" s="12">
        <f>VLOOKUP(Data!E6150 &amp; Data!F6150 &amp; Data!G6150, Ubicacion!$A$2:$B$1000, 2, FALSE)</f>
        <v>32</v>
      </c>
      <c r="F6150" s="15">
        <f>Data!J6150</f>
        <v>173</v>
      </c>
      <c r="G6150" s="16">
        <f>Data!I6150</f>
        <v>51</v>
      </c>
      <c r="H6150" s="17">
        <f>Data!K6150</f>
        <v>8823</v>
      </c>
      <c r="I6150" s="17">
        <f>Data!L6150</f>
        <v>4499.73</v>
      </c>
      <c r="J6150" s="12" t="str">
        <f>Data!N6150</f>
        <v>Online</v>
      </c>
      <c r="K6150" s="12" t="str">
        <f>Data!O6150</f>
        <v>Transferencia bancaria</v>
      </c>
      <c r="L6150" s="12" t="str">
        <f>Data!P6150</f>
        <v>Nuevo</v>
      </c>
    </row>
    <row r="6151">
      <c r="A6151" s="11">
        <v>6150.0</v>
      </c>
      <c r="B6151" s="14">
        <f>Data!D6151</f>
        <v>44389</v>
      </c>
      <c r="C6151" s="12">
        <f>IFERROR(VLOOKUP(Data!B6151, Minorista!$A$2:$B$100, 2, FALSE), "")</f>
        <v>3</v>
      </c>
      <c r="D6151" s="12">
        <f t="array" ref="D6151">INDEX(Producto!$A$2:$A$500, MATCH(Data!H6151, Producto!$B$2:$B$500, 0))</f>
        <v>3</v>
      </c>
      <c r="E6151" s="12">
        <f>VLOOKUP(Data!E6151 &amp; Data!F6151 &amp; Data!G6151, Ubicacion!$A$2:$B$1000, 2, FALSE)</f>
        <v>32</v>
      </c>
      <c r="F6151" s="15">
        <f>Data!J6151</f>
        <v>137</v>
      </c>
      <c r="G6151" s="16">
        <f>Data!I6151</f>
        <v>50</v>
      </c>
      <c r="H6151" s="17">
        <f>Data!K6151</f>
        <v>6850</v>
      </c>
      <c r="I6151" s="17">
        <f>Data!L6151</f>
        <v>3425</v>
      </c>
      <c r="J6151" s="12" t="str">
        <f>Data!N6151</f>
        <v>Online</v>
      </c>
      <c r="K6151" s="12" t="str">
        <f>Data!O6151</f>
        <v>Transferencia bancaria</v>
      </c>
      <c r="L6151" s="12" t="str">
        <f>Data!P6151</f>
        <v>Recurrente</v>
      </c>
    </row>
    <row r="6152">
      <c r="A6152" s="11">
        <v>6151.0</v>
      </c>
      <c r="B6152" s="14">
        <f>Data!D6152</f>
        <v>44389</v>
      </c>
      <c r="C6152" s="12">
        <f>IFERROR(VLOOKUP(Data!B6152, Minorista!$A$2:$B$100, 2, FALSE), "")</f>
        <v>3</v>
      </c>
      <c r="D6152" s="12">
        <f t="array" ref="D6152">INDEX(Producto!$A$2:$A$500, MATCH(Data!H6152, Producto!$B$2:$B$500, 0))</f>
        <v>4</v>
      </c>
      <c r="E6152" s="12">
        <f>VLOOKUP(Data!E6152 &amp; Data!F6152 &amp; Data!G6152, Ubicacion!$A$2:$B$1000, 2, FALSE)</f>
        <v>32</v>
      </c>
      <c r="F6152" s="15">
        <f>Data!J6152</f>
        <v>128</v>
      </c>
      <c r="G6152" s="16">
        <f>Data!I6152</f>
        <v>46</v>
      </c>
      <c r="H6152" s="17">
        <f>Data!K6152</f>
        <v>5888</v>
      </c>
      <c r="I6152" s="17">
        <f>Data!L6152</f>
        <v>3002.88</v>
      </c>
      <c r="J6152" s="12" t="str">
        <f>Data!N6152</f>
        <v>Online</v>
      </c>
      <c r="K6152" s="12" t="str">
        <f>Data!O6152</f>
        <v>Transferencia bancaria</v>
      </c>
      <c r="L6152" s="12" t="str">
        <f>Data!P6152</f>
        <v>Nuevo</v>
      </c>
    </row>
    <row r="6153">
      <c r="A6153" s="11">
        <v>6152.0</v>
      </c>
      <c r="B6153" s="14">
        <f>Data!D6153</f>
        <v>44389</v>
      </c>
      <c r="C6153" s="12">
        <f>IFERROR(VLOOKUP(Data!B6153, Minorista!$A$2:$B$100, 2, FALSE), "")</f>
        <v>3</v>
      </c>
      <c r="D6153" s="12">
        <f t="array" ref="D6153">INDEX(Producto!$A$2:$A$500, MATCH(Data!H6153, Producto!$B$2:$B$500, 0))</f>
        <v>5</v>
      </c>
      <c r="E6153" s="12">
        <f>VLOOKUP(Data!E6153 &amp; Data!F6153 &amp; Data!G6153, Ubicacion!$A$2:$B$1000, 2, FALSE)</f>
        <v>32</v>
      </c>
      <c r="F6153" s="15">
        <f>Data!J6153</f>
        <v>138</v>
      </c>
      <c r="G6153" s="16">
        <f>Data!I6153</f>
        <v>54</v>
      </c>
      <c r="H6153" s="17">
        <f>Data!K6153</f>
        <v>7452</v>
      </c>
      <c r="I6153" s="17">
        <f>Data!L6153</f>
        <v>3576.96</v>
      </c>
      <c r="J6153" s="12" t="str">
        <f>Data!N6153</f>
        <v>Online</v>
      </c>
      <c r="K6153" s="12" t="str">
        <f>Data!O6153</f>
        <v>Tarjeta</v>
      </c>
      <c r="L6153" s="12" t="str">
        <f>Data!P6153</f>
        <v>Recurrente</v>
      </c>
    </row>
    <row r="6154">
      <c r="A6154" s="11">
        <v>6153.0</v>
      </c>
      <c r="B6154" s="14">
        <f>Data!D6154</f>
        <v>44389</v>
      </c>
      <c r="C6154" s="12">
        <f>IFERROR(VLOOKUP(Data!B6154, Minorista!$A$2:$B$100, 2, FALSE), "")</f>
        <v>3</v>
      </c>
      <c r="D6154" s="12">
        <f t="array" ref="D6154">INDEX(Producto!$A$2:$A$500, MATCH(Data!H6154, Producto!$B$2:$B$500, 0))</f>
        <v>6</v>
      </c>
      <c r="E6154" s="12">
        <f>VLOOKUP(Data!E6154 &amp; Data!F6154 &amp; Data!G6154, Ubicacion!$A$2:$B$1000, 2, FALSE)</f>
        <v>32</v>
      </c>
      <c r="F6154" s="15">
        <f>Data!J6154</f>
        <v>143</v>
      </c>
      <c r="G6154" s="16">
        <f>Data!I6154</f>
        <v>67</v>
      </c>
      <c r="H6154" s="17">
        <f>Data!K6154</f>
        <v>9581</v>
      </c>
      <c r="I6154" s="17">
        <f>Data!L6154</f>
        <v>3640.78</v>
      </c>
      <c r="J6154" s="12" t="str">
        <f>Data!N6154</f>
        <v>Online</v>
      </c>
      <c r="K6154" s="12" t="str">
        <f>Data!O6154</f>
        <v>Tarjeta</v>
      </c>
      <c r="L6154" s="12" t="str">
        <f>Data!P6154</f>
        <v>Recurrente</v>
      </c>
    </row>
    <row r="6155">
      <c r="A6155" s="11">
        <v>6154.0</v>
      </c>
      <c r="B6155" s="14">
        <f>Data!D6155</f>
        <v>44421</v>
      </c>
      <c r="C6155" s="12">
        <f>IFERROR(VLOOKUP(Data!B6155, Minorista!$A$2:$B$100, 2, FALSE), "")</f>
        <v>3</v>
      </c>
      <c r="D6155" s="12">
        <f t="array" ref="D6155">INDEX(Producto!$A$2:$A$500, MATCH(Data!H6155, Producto!$B$2:$B$500, 0))</f>
        <v>1</v>
      </c>
      <c r="E6155" s="12">
        <f>VLOOKUP(Data!E6155 &amp; Data!F6155 &amp; Data!G6155, Ubicacion!$A$2:$B$1000, 2, FALSE)</f>
        <v>32</v>
      </c>
      <c r="F6155" s="15">
        <f>Data!J6155</f>
        <v>182</v>
      </c>
      <c r="G6155" s="16">
        <f>Data!I6155</f>
        <v>53</v>
      </c>
      <c r="H6155" s="17">
        <f>Data!K6155</f>
        <v>9646</v>
      </c>
      <c r="I6155" s="17">
        <f>Data!L6155</f>
        <v>4919.46</v>
      </c>
      <c r="J6155" s="12" t="str">
        <f>Data!N6155</f>
        <v>Online</v>
      </c>
      <c r="K6155" s="12" t="str">
        <f>Data!O6155</f>
        <v>Efectivo</v>
      </c>
      <c r="L6155" s="12" t="str">
        <f>Data!P6155</f>
        <v>Recurrente</v>
      </c>
    </row>
    <row r="6156">
      <c r="A6156" s="11">
        <v>6155.0</v>
      </c>
      <c r="B6156" s="14">
        <f>Data!D6156</f>
        <v>44421</v>
      </c>
      <c r="C6156" s="12">
        <f>IFERROR(VLOOKUP(Data!B6156, Minorista!$A$2:$B$100, 2, FALSE), "")</f>
        <v>3</v>
      </c>
      <c r="D6156" s="12">
        <f t="array" ref="D6156">INDEX(Producto!$A$2:$A$500, MATCH(Data!H6156, Producto!$B$2:$B$500, 0))</f>
        <v>2</v>
      </c>
      <c r="E6156" s="12">
        <f>VLOOKUP(Data!E6156 &amp; Data!F6156 &amp; Data!G6156, Ubicacion!$A$2:$B$1000, 2, FALSE)</f>
        <v>32</v>
      </c>
      <c r="F6156" s="15">
        <f>Data!J6156</f>
        <v>175</v>
      </c>
      <c r="G6156" s="16">
        <f>Data!I6156</f>
        <v>58</v>
      </c>
      <c r="H6156" s="17">
        <f>Data!K6156</f>
        <v>10150</v>
      </c>
      <c r="I6156" s="17">
        <f>Data!L6156</f>
        <v>5278</v>
      </c>
      <c r="J6156" s="12" t="str">
        <f>Data!N6156</f>
        <v>Online</v>
      </c>
      <c r="K6156" s="12" t="str">
        <f>Data!O6156</f>
        <v>Tarjeta</v>
      </c>
      <c r="L6156" s="12" t="str">
        <f>Data!P6156</f>
        <v>Nuevo</v>
      </c>
    </row>
    <row r="6157">
      <c r="A6157" s="11">
        <v>6156.0</v>
      </c>
      <c r="B6157" s="14">
        <f>Data!D6157</f>
        <v>44421</v>
      </c>
      <c r="C6157" s="12">
        <f>IFERROR(VLOOKUP(Data!B6157, Minorista!$A$2:$B$100, 2, FALSE), "")</f>
        <v>3</v>
      </c>
      <c r="D6157" s="12">
        <f t="array" ref="D6157">INDEX(Producto!$A$2:$A$500, MATCH(Data!H6157, Producto!$B$2:$B$500, 0))</f>
        <v>3</v>
      </c>
      <c r="E6157" s="12">
        <f>VLOOKUP(Data!E6157 &amp; Data!F6157 &amp; Data!G6157, Ubicacion!$A$2:$B$1000, 2, FALSE)</f>
        <v>32</v>
      </c>
      <c r="F6157" s="15">
        <f>Data!J6157</f>
        <v>150</v>
      </c>
      <c r="G6157" s="16">
        <f>Data!I6157</f>
        <v>54</v>
      </c>
      <c r="H6157" s="17">
        <f>Data!K6157</f>
        <v>8100</v>
      </c>
      <c r="I6157" s="17">
        <f>Data!L6157</f>
        <v>3726</v>
      </c>
      <c r="J6157" s="12" t="str">
        <f>Data!N6157</f>
        <v>Online</v>
      </c>
      <c r="K6157" s="12" t="str">
        <f>Data!O6157</f>
        <v>Efectivo</v>
      </c>
      <c r="L6157" s="12" t="str">
        <f>Data!P6157</f>
        <v>Recurrente</v>
      </c>
    </row>
    <row r="6158">
      <c r="A6158" s="11">
        <v>6157.0</v>
      </c>
      <c r="B6158" s="14">
        <f>Data!D6158</f>
        <v>44421</v>
      </c>
      <c r="C6158" s="12">
        <f>IFERROR(VLOOKUP(Data!B6158, Minorista!$A$2:$B$100, 2, FALSE), "")</f>
        <v>3</v>
      </c>
      <c r="D6158" s="12">
        <f t="array" ref="D6158">INDEX(Producto!$A$2:$A$500, MATCH(Data!H6158, Producto!$B$2:$B$500, 0))</f>
        <v>4</v>
      </c>
      <c r="E6158" s="12">
        <f>VLOOKUP(Data!E6158 &amp; Data!F6158 &amp; Data!G6158, Ubicacion!$A$2:$B$1000, 2, FALSE)</f>
        <v>32</v>
      </c>
      <c r="F6158" s="15">
        <f>Data!J6158</f>
        <v>113</v>
      </c>
      <c r="G6158" s="16">
        <f>Data!I6158</f>
        <v>53</v>
      </c>
      <c r="H6158" s="17">
        <f>Data!K6158</f>
        <v>5989</v>
      </c>
      <c r="I6158" s="17">
        <f>Data!L6158</f>
        <v>3114.28</v>
      </c>
      <c r="J6158" s="12" t="str">
        <f>Data!N6158</f>
        <v>Online</v>
      </c>
      <c r="K6158" s="12" t="str">
        <f>Data!O6158</f>
        <v>Tarjeta</v>
      </c>
      <c r="L6158" s="12" t="str">
        <f>Data!P6158</f>
        <v>Nuevo</v>
      </c>
    </row>
    <row r="6159">
      <c r="A6159" s="11">
        <v>6158.0</v>
      </c>
      <c r="B6159" s="14">
        <f>Data!D6159</f>
        <v>44421</v>
      </c>
      <c r="C6159" s="12">
        <f>IFERROR(VLOOKUP(Data!B6159, Minorista!$A$2:$B$100, 2, FALSE), "")</f>
        <v>3</v>
      </c>
      <c r="D6159" s="12">
        <f t="array" ref="D6159">INDEX(Producto!$A$2:$A$500, MATCH(Data!H6159, Producto!$B$2:$B$500, 0))</f>
        <v>5</v>
      </c>
      <c r="E6159" s="12">
        <f>VLOOKUP(Data!E6159 &amp; Data!F6159 &amp; Data!G6159, Ubicacion!$A$2:$B$1000, 2, FALSE)</f>
        <v>32</v>
      </c>
      <c r="F6159" s="15">
        <f>Data!J6159</f>
        <v>126</v>
      </c>
      <c r="G6159" s="16">
        <f>Data!I6159</f>
        <v>60</v>
      </c>
      <c r="H6159" s="17">
        <f>Data!K6159</f>
        <v>7560</v>
      </c>
      <c r="I6159" s="17">
        <f>Data!L6159</f>
        <v>3628.8</v>
      </c>
      <c r="J6159" s="12" t="str">
        <f>Data!N6159</f>
        <v>Online</v>
      </c>
      <c r="K6159" s="12" t="str">
        <f>Data!O6159</f>
        <v>Tarjeta</v>
      </c>
      <c r="L6159" s="12" t="str">
        <f>Data!P6159</f>
        <v>Recurrente</v>
      </c>
    </row>
    <row r="6160">
      <c r="A6160" s="11">
        <v>6159.0</v>
      </c>
      <c r="B6160" s="14">
        <f>Data!D6160</f>
        <v>44421</v>
      </c>
      <c r="C6160" s="12">
        <f>IFERROR(VLOOKUP(Data!B6160, Minorista!$A$2:$B$100, 2, FALSE), "")</f>
        <v>3</v>
      </c>
      <c r="D6160" s="12">
        <f t="array" ref="D6160">INDEX(Producto!$A$2:$A$500, MATCH(Data!H6160, Producto!$B$2:$B$500, 0))</f>
        <v>6</v>
      </c>
      <c r="E6160" s="12">
        <f>VLOOKUP(Data!E6160 &amp; Data!F6160 &amp; Data!G6160, Ubicacion!$A$2:$B$1000, 2, FALSE)</f>
        <v>32</v>
      </c>
      <c r="F6160" s="15">
        <f>Data!J6160</f>
        <v>119</v>
      </c>
      <c r="G6160" s="16">
        <f>Data!I6160</f>
        <v>68</v>
      </c>
      <c r="H6160" s="17">
        <f>Data!K6160</f>
        <v>8092</v>
      </c>
      <c r="I6160" s="17">
        <f>Data!L6160</f>
        <v>2832.2</v>
      </c>
      <c r="J6160" s="12" t="str">
        <f>Data!N6160</f>
        <v>Online</v>
      </c>
      <c r="K6160" s="12" t="str">
        <f>Data!O6160</f>
        <v>Efectivo</v>
      </c>
      <c r="L6160" s="12" t="str">
        <f>Data!P6160</f>
        <v>Nuevo</v>
      </c>
    </row>
    <row r="6161">
      <c r="A6161" s="11">
        <v>6160.0</v>
      </c>
      <c r="B6161" s="14">
        <f>Data!D6161</f>
        <v>44453</v>
      </c>
      <c r="C6161" s="12">
        <f>IFERROR(VLOOKUP(Data!B6161, Minorista!$A$2:$B$100, 2, FALSE), "")</f>
        <v>3</v>
      </c>
      <c r="D6161" s="12">
        <f t="array" ref="D6161">INDEX(Producto!$A$2:$A$500, MATCH(Data!H6161, Producto!$B$2:$B$500, 0))</f>
        <v>1</v>
      </c>
      <c r="E6161" s="12">
        <f>VLOOKUP(Data!E6161 &amp; Data!F6161 &amp; Data!G6161, Ubicacion!$A$2:$B$1000, 2, FALSE)</f>
        <v>32</v>
      </c>
      <c r="F6161" s="15">
        <f>Data!J6161</f>
        <v>180</v>
      </c>
      <c r="G6161" s="16">
        <f>Data!I6161</f>
        <v>43</v>
      </c>
      <c r="H6161" s="17">
        <f>Data!K6161</f>
        <v>7740</v>
      </c>
      <c r="I6161" s="17">
        <f>Data!L6161</f>
        <v>4179.6</v>
      </c>
      <c r="J6161" s="12" t="str">
        <f>Data!N6161</f>
        <v>Online</v>
      </c>
      <c r="K6161" s="12" t="str">
        <f>Data!O6161</f>
        <v>Transferencia bancaria</v>
      </c>
      <c r="L6161" s="12" t="str">
        <f>Data!P6161</f>
        <v>Recurrente</v>
      </c>
    </row>
    <row r="6162">
      <c r="A6162" s="11">
        <v>6161.0</v>
      </c>
      <c r="B6162" s="14">
        <f>Data!D6162</f>
        <v>44453</v>
      </c>
      <c r="C6162" s="12">
        <f>IFERROR(VLOOKUP(Data!B6162, Minorista!$A$2:$B$100, 2, FALSE), "")</f>
        <v>3</v>
      </c>
      <c r="D6162" s="12">
        <f t="array" ref="D6162">INDEX(Producto!$A$2:$A$500, MATCH(Data!H6162, Producto!$B$2:$B$500, 0))</f>
        <v>2</v>
      </c>
      <c r="E6162" s="12">
        <f>VLOOKUP(Data!E6162 &amp; Data!F6162 &amp; Data!G6162, Ubicacion!$A$2:$B$1000, 2, FALSE)</f>
        <v>32</v>
      </c>
      <c r="F6162" s="15">
        <f>Data!J6162</f>
        <v>156</v>
      </c>
      <c r="G6162" s="16">
        <f>Data!I6162</f>
        <v>47</v>
      </c>
      <c r="H6162" s="17">
        <f>Data!K6162</f>
        <v>7332</v>
      </c>
      <c r="I6162" s="17">
        <f>Data!L6162</f>
        <v>4032.6</v>
      </c>
      <c r="J6162" s="12" t="str">
        <f>Data!N6162</f>
        <v>Online</v>
      </c>
      <c r="K6162" s="12" t="str">
        <f>Data!O6162</f>
        <v>Tarjeta</v>
      </c>
      <c r="L6162" s="12" t="str">
        <f>Data!P6162</f>
        <v>Nuevo</v>
      </c>
    </row>
    <row r="6163">
      <c r="A6163" s="11">
        <v>6162.0</v>
      </c>
      <c r="B6163" s="14">
        <f>Data!D6163</f>
        <v>44453</v>
      </c>
      <c r="C6163" s="12">
        <f>IFERROR(VLOOKUP(Data!B6163, Minorista!$A$2:$B$100, 2, FALSE), "")</f>
        <v>3</v>
      </c>
      <c r="D6163" s="12">
        <f t="array" ref="D6163">INDEX(Producto!$A$2:$A$500, MATCH(Data!H6163, Producto!$B$2:$B$500, 0))</f>
        <v>3</v>
      </c>
      <c r="E6163" s="12">
        <f>VLOOKUP(Data!E6163 &amp; Data!F6163 &amp; Data!G6163, Ubicacion!$A$2:$B$1000, 2, FALSE)</f>
        <v>32</v>
      </c>
      <c r="F6163" s="15">
        <f>Data!J6163</f>
        <v>135</v>
      </c>
      <c r="G6163" s="16">
        <f>Data!I6163</f>
        <v>42</v>
      </c>
      <c r="H6163" s="17">
        <f>Data!K6163</f>
        <v>5670</v>
      </c>
      <c r="I6163" s="17">
        <f>Data!L6163</f>
        <v>2664.9</v>
      </c>
      <c r="J6163" s="12" t="str">
        <f>Data!N6163</f>
        <v>Online</v>
      </c>
      <c r="K6163" s="12" t="str">
        <f>Data!O6163</f>
        <v>Efectivo</v>
      </c>
      <c r="L6163" s="12" t="str">
        <f>Data!P6163</f>
        <v>Recurrente</v>
      </c>
    </row>
    <row r="6164">
      <c r="A6164" s="11">
        <v>6163.0</v>
      </c>
      <c r="B6164" s="14">
        <f>Data!D6164</f>
        <v>44453</v>
      </c>
      <c r="C6164" s="12">
        <f>IFERROR(VLOOKUP(Data!B6164, Minorista!$A$2:$B$100, 2, FALSE), "")</f>
        <v>3</v>
      </c>
      <c r="D6164" s="12">
        <f t="array" ref="D6164">INDEX(Producto!$A$2:$A$500, MATCH(Data!H6164, Producto!$B$2:$B$500, 0))</f>
        <v>4</v>
      </c>
      <c r="E6164" s="12">
        <f>VLOOKUP(Data!E6164 &amp; Data!F6164 &amp; Data!G6164, Ubicacion!$A$2:$B$1000, 2, FALSE)</f>
        <v>32</v>
      </c>
      <c r="F6164" s="15">
        <f>Data!J6164</f>
        <v>120</v>
      </c>
      <c r="G6164" s="16">
        <f>Data!I6164</f>
        <v>43</v>
      </c>
      <c r="H6164" s="17">
        <f>Data!K6164</f>
        <v>5160</v>
      </c>
      <c r="I6164" s="17">
        <f>Data!L6164</f>
        <v>2786.4</v>
      </c>
      <c r="J6164" s="12" t="str">
        <f>Data!N6164</f>
        <v>Online</v>
      </c>
      <c r="K6164" s="12" t="str">
        <f>Data!O6164</f>
        <v>Tarjeta</v>
      </c>
      <c r="L6164" s="12" t="str">
        <f>Data!P6164</f>
        <v>Nuevo</v>
      </c>
    </row>
    <row r="6165">
      <c r="A6165" s="11">
        <v>6164.0</v>
      </c>
      <c r="B6165" s="14">
        <f>Data!D6165</f>
        <v>44453</v>
      </c>
      <c r="C6165" s="12">
        <f>IFERROR(VLOOKUP(Data!B6165, Minorista!$A$2:$B$100, 2, FALSE), "")</f>
        <v>3</v>
      </c>
      <c r="D6165" s="12">
        <f t="array" ref="D6165">INDEX(Producto!$A$2:$A$500, MATCH(Data!H6165, Producto!$B$2:$B$500, 0))</f>
        <v>5</v>
      </c>
      <c r="E6165" s="12">
        <f>VLOOKUP(Data!E6165 &amp; Data!F6165 &amp; Data!G6165, Ubicacion!$A$2:$B$1000, 2, FALSE)</f>
        <v>32</v>
      </c>
      <c r="F6165" s="15">
        <f>Data!J6165</f>
        <v>100</v>
      </c>
      <c r="G6165" s="16">
        <f>Data!I6165</f>
        <v>54</v>
      </c>
      <c r="H6165" s="17">
        <f>Data!K6165</f>
        <v>5400</v>
      </c>
      <c r="I6165" s="17">
        <f>Data!L6165</f>
        <v>2592</v>
      </c>
      <c r="J6165" s="12" t="str">
        <f>Data!N6165</f>
        <v>Online</v>
      </c>
      <c r="K6165" s="12" t="str">
        <f>Data!O6165</f>
        <v>Tarjeta</v>
      </c>
      <c r="L6165" s="12" t="str">
        <f>Data!P6165</f>
        <v>Nuevo</v>
      </c>
    </row>
    <row r="6166">
      <c r="A6166" s="11">
        <v>6165.0</v>
      </c>
      <c r="B6166" s="14">
        <f>Data!D6166</f>
        <v>44453</v>
      </c>
      <c r="C6166" s="12">
        <f>IFERROR(VLOOKUP(Data!B6166, Minorista!$A$2:$B$100, 2, FALSE), "")</f>
        <v>3</v>
      </c>
      <c r="D6166" s="12">
        <f t="array" ref="D6166">INDEX(Producto!$A$2:$A$500, MATCH(Data!H6166, Producto!$B$2:$B$500, 0))</f>
        <v>6</v>
      </c>
      <c r="E6166" s="12">
        <f>VLOOKUP(Data!E6166 &amp; Data!F6166 &amp; Data!G6166, Ubicacion!$A$2:$B$1000, 2, FALSE)</f>
        <v>32</v>
      </c>
      <c r="F6166" s="15">
        <f>Data!J6166</f>
        <v>131</v>
      </c>
      <c r="G6166" s="16">
        <f>Data!I6166</f>
        <v>59</v>
      </c>
      <c r="H6166" s="17">
        <f>Data!K6166</f>
        <v>7729</v>
      </c>
      <c r="I6166" s="17">
        <f>Data!L6166</f>
        <v>3091.6</v>
      </c>
      <c r="J6166" s="12" t="str">
        <f>Data!N6166</f>
        <v>Online</v>
      </c>
      <c r="K6166" s="12" t="str">
        <f>Data!O6166</f>
        <v>Efectivo</v>
      </c>
      <c r="L6166" s="12" t="str">
        <f>Data!P6166</f>
        <v>Recurrente</v>
      </c>
    </row>
    <row r="6167">
      <c r="A6167" s="11">
        <v>6166.0</v>
      </c>
      <c r="B6167" s="14">
        <f>Data!D6167</f>
        <v>44482</v>
      </c>
      <c r="C6167" s="12">
        <f>IFERROR(VLOOKUP(Data!B6167, Minorista!$A$2:$B$100, 2, FALSE), "")</f>
        <v>3</v>
      </c>
      <c r="D6167" s="12">
        <f t="array" ref="D6167">INDEX(Producto!$A$2:$A$500, MATCH(Data!H6167, Producto!$B$2:$B$500, 0))</f>
        <v>1</v>
      </c>
      <c r="E6167" s="12">
        <f>VLOOKUP(Data!E6167 &amp; Data!F6167 &amp; Data!G6167, Ubicacion!$A$2:$B$1000, 2, FALSE)</f>
        <v>32</v>
      </c>
      <c r="F6167" s="15">
        <f>Data!J6167</f>
        <v>131</v>
      </c>
      <c r="G6167" s="16">
        <f>Data!I6167</f>
        <v>42</v>
      </c>
      <c r="H6167" s="17">
        <f>Data!K6167</f>
        <v>5502</v>
      </c>
      <c r="I6167" s="17">
        <f>Data!L6167</f>
        <v>2806.02</v>
      </c>
      <c r="J6167" s="12" t="str">
        <f>Data!N6167</f>
        <v>Online</v>
      </c>
      <c r="K6167" s="12" t="str">
        <f>Data!O6167</f>
        <v>Transferencia bancaria</v>
      </c>
      <c r="L6167" s="12" t="str">
        <f>Data!P6167</f>
        <v>Recurrente</v>
      </c>
    </row>
    <row r="6168">
      <c r="A6168" s="11">
        <v>6167.0</v>
      </c>
      <c r="B6168" s="14">
        <f>Data!D6168</f>
        <v>44482</v>
      </c>
      <c r="C6168" s="12">
        <f>IFERROR(VLOOKUP(Data!B6168, Minorista!$A$2:$B$100, 2, FALSE), "")</f>
        <v>3</v>
      </c>
      <c r="D6168" s="12">
        <f t="array" ref="D6168">INDEX(Producto!$A$2:$A$500, MATCH(Data!H6168, Producto!$B$2:$B$500, 0))</f>
        <v>2</v>
      </c>
      <c r="E6168" s="12">
        <f>VLOOKUP(Data!E6168 &amp; Data!F6168 &amp; Data!G6168, Ubicacion!$A$2:$B$1000, 2, FALSE)</f>
        <v>32</v>
      </c>
      <c r="F6168" s="15">
        <f>Data!J6168</f>
        <v>142</v>
      </c>
      <c r="G6168" s="16">
        <f>Data!I6168</f>
        <v>47</v>
      </c>
      <c r="H6168" s="17">
        <f>Data!K6168</f>
        <v>6674</v>
      </c>
      <c r="I6168" s="17">
        <f>Data!L6168</f>
        <v>3470.48</v>
      </c>
      <c r="J6168" s="12" t="str">
        <f>Data!N6168</f>
        <v>Online</v>
      </c>
      <c r="K6168" s="12" t="str">
        <f>Data!O6168</f>
        <v>Transferencia bancaria</v>
      </c>
      <c r="L6168" s="12" t="str">
        <f>Data!P6168</f>
        <v>Recurrente</v>
      </c>
    </row>
    <row r="6169">
      <c r="A6169" s="11">
        <v>6168.0</v>
      </c>
      <c r="B6169" s="14">
        <f>Data!D6169</f>
        <v>44482</v>
      </c>
      <c r="C6169" s="12">
        <f>IFERROR(VLOOKUP(Data!B6169, Minorista!$A$2:$B$100, 2, FALSE), "")</f>
        <v>3</v>
      </c>
      <c r="D6169" s="12">
        <f t="array" ref="D6169">INDEX(Producto!$A$2:$A$500, MATCH(Data!H6169, Producto!$B$2:$B$500, 0))</f>
        <v>3</v>
      </c>
      <c r="E6169" s="12">
        <f>VLOOKUP(Data!E6169 &amp; Data!F6169 &amp; Data!G6169, Ubicacion!$A$2:$B$1000, 2, FALSE)</f>
        <v>32</v>
      </c>
      <c r="F6169" s="15">
        <f>Data!J6169</f>
        <v>105</v>
      </c>
      <c r="G6169" s="16">
        <f>Data!I6169</f>
        <v>42</v>
      </c>
      <c r="H6169" s="17">
        <f>Data!K6169</f>
        <v>4410</v>
      </c>
      <c r="I6169" s="17">
        <f>Data!L6169</f>
        <v>2072.7</v>
      </c>
      <c r="J6169" s="12" t="str">
        <f>Data!N6169</f>
        <v>Online</v>
      </c>
      <c r="K6169" s="12" t="str">
        <f>Data!O6169</f>
        <v>Tarjeta</v>
      </c>
      <c r="L6169" s="12" t="str">
        <f>Data!P6169</f>
        <v>Recurrente</v>
      </c>
    </row>
    <row r="6170">
      <c r="A6170" s="11">
        <v>6169.0</v>
      </c>
      <c r="B6170" s="14">
        <f>Data!D6170</f>
        <v>44482</v>
      </c>
      <c r="C6170" s="12">
        <f>IFERROR(VLOOKUP(Data!B6170, Minorista!$A$2:$B$100, 2, FALSE), "")</f>
        <v>3</v>
      </c>
      <c r="D6170" s="12">
        <f t="array" ref="D6170">INDEX(Producto!$A$2:$A$500, MATCH(Data!H6170, Producto!$B$2:$B$500, 0))</f>
        <v>4</v>
      </c>
      <c r="E6170" s="12">
        <f>VLOOKUP(Data!E6170 &amp; Data!F6170 &amp; Data!G6170, Ubicacion!$A$2:$B$1000, 2, FALSE)</f>
        <v>32</v>
      </c>
      <c r="F6170" s="15">
        <f>Data!J6170</f>
        <v>88</v>
      </c>
      <c r="G6170" s="16">
        <f>Data!I6170</f>
        <v>44</v>
      </c>
      <c r="H6170" s="17">
        <f>Data!K6170</f>
        <v>3872</v>
      </c>
      <c r="I6170" s="17">
        <f>Data!L6170</f>
        <v>1936</v>
      </c>
      <c r="J6170" s="12" t="str">
        <f>Data!N6170</f>
        <v>Online</v>
      </c>
      <c r="K6170" s="12" t="str">
        <f>Data!O6170</f>
        <v>Tarjeta</v>
      </c>
      <c r="L6170" s="12" t="str">
        <f>Data!P6170</f>
        <v>Recurrente</v>
      </c>
    </row>
    <row r="6171">
      <c r="A6171" s="11">
        <v>6170.0</v>
      </c>
      <c r="B6171" s="14">
        <f>Data!D6171</f>
        <v>44482</v>
      </c>
      <c r="C6171" s="12">
        <f>IFERROR(VLOOKUP(Data!B6171, Minorista!$A$2:$B$100, 2, FALSE), "")</f>
        <v>3</v>
      </c>
      <c r="D6171" s="12">
        <f t="array" ref="D6171">INDEX(Producto!$A$2:$A$500, MATCH(Data!H6171, Producto!$B$2:$B$500, 0))</f>
        <v>5</v>
      </c>
      <c r="E6171" s="12">
        <f>VLOOKUP(Data!E6171 &amp; Data!F6171 &amp; Data!G6171, Ubicacion!$A$2:$B$1000, 2, FALSE)</f>
        <v>32</v>
      </c>
      <c r="F6171" s="15">
        <f>Data!J6171</f>
        <v>90</v>
      </c>
      <c r="G6171" s="16">
        <f>Data!I6171</f>
        <v>50</v>
      </c>
      <c r="H6171" s="17">
        <f>Data!K6171</f>
        <v>4500</v>
      </c>
      <c r="I6171" s="17">
        <f>Data!L6171</f>
        <v>2070</v>
      </c>
      <c r="J6171" s="12" t="str">
        <f>Data!N6171</f>
        <v>Online</v>
      </c>
      <c r="K6171" s="12" t="str">
        <f>Data!O6171</f>
        <v>Tarjeta</v>
      </c>
      <c r="L6171" s="12" t="str">
        <f>Data!P6171</f>
        <v>Nuevo</v>
      </c>
    </row>
    <row r="6172">
      <c r="A6172" s="11">
        <v>6171.0</v>
      </c>
      <c r="B6172" s="14">
        <f>Data!D6172</f>
        <v>44482</v>
      </c>
      <c r="C6172" s="12">
        <f>IFERROR(VLOOKUP(Data!B6172, Minorista!$A$2:$B$100, 2, FALSE), "")</f>
        <v>3</v>
      </c>
      <c r="D6172" s="12">
        <f t="array" ref="D6172">INDEX(Producto!$A$2:$A$500, MATCH(Data!H6172, Producto!$B$2:$B$500, 0))</f>
        <v>6</v>
      </c>
      <c r="E6172" s="12">
        <f>VLOOKUP(Data!E6172 &amp; Data!F6172 &amp; Data!G6172, Ubicacion!$A$2:$B$1000, 2, FALSE)</f>
        <v>32</v>
      </c>
      <c r="F6172" s="15">
        <f>Data!J6172</f>
        <v>102</v>
      </c>
      <c r="G6172" s="16">
        <f>Data!I6172</f>
        <v>64</v>
      </c>
      <c r="H6172" s="17">
        <f>Data!K6172</f>
        <v>6528</v>
      </c>
      <c r="I6172" s="17">
        <f>Data!L6172</f>
        <v>2545.92</v>
      </c>
      <c r="J6172" s="12" t="str">
        <f>Data!N6172</f>
        <v>Online</v>
      </c>
      <c r="K6172" s="12" t="str">
        <f>Data!O6172</f>
        <v>Efectivo</v>
      </c>
      <c r="L6172" s="12" t="str">
        <f>Data!P6172</f>
        <v>Nuevo</v>
      </c>
    </row>
    <row r="6173">
      <c r="A6173" s="11">
        <v>6172.0</v>
      </c>
      <c r="B6173" s="14">
        <f>Data!D6173</f>
        <v>44513</v>
      </c>
      <c r="C6173" s="12">
        <f>IFERROR(VLOOKUP(Data!B6173, Minorista!$A$2:$B$100, 2, FALSE), "")</f>
        <v>3</v>
      </c>
      <c r="D6173" s="12">
        <f t="array" ref="D6173">INDEX(Producto!$A$2:$A$500, MATCH(Data!H6173, Producto!$B$2:$B$500, 0))</f>
        <v>1</v>
      </c>
      <c r="E6173" s="12">
        <f>VLOOKUP(Data!E6173 &amp; Data!F6173 &amp; Data!G6173, Ubicacion!$A$2:$B$1000, 2, FALSE)</f>
        <v>32</v>
      </c>
      <c r="F6173" s="15">
        <f>Data!J6173</f>
        <v>137</v>
      </c>
      <c r="G6173" s="16">
        <f>Data!I6173</f>
        <v>51</v>
      </c>
      <c r="H6173" s="17">
        <f>Data!K6173</f>
        <v>6987</v>
      </c>
      <c r="I6173" s="17">
        <f>Data!L6173</f>
        <v>3563.37</v>
      </c>
      <c r="J6173" s="12" t="str">
        <f>Data!N6173</f>
        <v>Online</v>
      </c>
      <c r="K6173" s="12" t="str">
        <f>Data!O6173</f>
        <v>Efectivo</v>
      </c>
      <c r="L6173" s="12" t="str">
        <f>Data!P6173</f>
        <v>Nuevo</v>
      </c>
    </row>
    <row r="6174">
      <c r="A6174" s="11">
        <v>6173.0</v>
      </c>
      <c r="B6174" s="14">
        <f>Data!D6174</f>
        <v>44513</v>
      </c>
      <c r="C6174" s="12">
        <f>IFERROR(VLOOKUP(Data!B6174, Minorista!$A$2:$B$100, 2, FALSE), "")</f>
        <v>3</v>
      </c>
      <c r="D6174" s="12">
        <f t="array" ref="D6174">INDEX(Producto!$A$2:$A$500, MATCH(Data!H6174, Producto!$B$2:$B$500, 0))</f>
        <v>2</v>
      </c>
      <c r="E6174" s="12">
        <f>VLOOKUP(Data!E6174 &amp; Data!F6174 &amp; Data!G6174, Ubicacion!$A$2:$B$1000, 2, FALSE)</f>
        <v>32</v>
      </c>
      <c r="F6174" s="15">
        <f>Data!J6174</f>
        <v>173</v>
      </c>
      <c r="G6174" s="16">
        <f>Data!I6174</f>
        <v>58</v>
      </c>
      <c r="H6174" s="17">
        <f>Data!K6174</f>
        <v>10034</v>
      </c>
      <c r="I6174" s="17">
        <f>Data!L6174</f>
        <v>5418.36</v>
      </c>
      <c r="J6174" s="12" t="str">
        <f>Data!N6174</f>
        <v>Online</v>
      </c>
      <c r="K6174" s="12" t="str">
        <f>Data!O6174</f>
        <v>Efectivo</v>
      </c>
      <c r="L6174" s="12" t="str">
        <f>Data!P6174</f>
        <v>Nuevo</v>
      </c>
    </row>
    <row r="6175">
      <c r="A6175" s="11">
        <v>6174.0</v>
      </c>
      <c r="B6175" s="14">
        <f>Data!D6175</f>
        <v>44513</v>
      </c>
      <c r="C6175" s="12">
        <f>IFERROR(VLOOKUP(Data!B6175, Minorista!$A$2:$B$100, 2, FALSE), "")</f>
        <v>3</v>
      </c>
      <c r="D6175" s="12">
        <f t="array" ref="D6175">INDEX(Producto!$A$2:$A$500, MATCH(Data!H6175, Producto!$B$2:$B$500, 0))</f>
        <v>3</v>
      </c>
      <c r="E6175" s="12">
        <f>VLOOKUP(Data!E6175 &amp; Data!F6175 &amp; Data!G6175, Ubicacion!$A$2:$B$1000, 2, FALSE)</f>
        <v>32</v>
      </c>
      <c r="F6175" s="15">
        <f>Data!J6175</f>
        <v>115</v>
      </c>
      <c r="G6175" s="16">
        <f>Data!I6175</f>
        <v>54</v>
      </c>
      <c r="H6175" s="17">
        <f>Data!K6175</f>
        <v>6210</v>
      </c>
      <c r="I6175" s="17">
        <f>Data!L6175</f>
        <v>2918.7</v>
      </c>
      <c r="J6175" s="12" t="str">
        <f>Data!N6175</f>
        <v>Online</v>
      </c>
      <c r="K6175" s="12" t="str">
        <f>Data!O6175</f>
        <v>Efectivo</v>
      </c>
      <c r="L6175" s="12" t="str">
        <f>Data!P6175</f>
        <v>Recurrente</v>
      </c>
    </row>
    <row r="6176">
      <c r="A6176" s="11">
        <v>6175.0</v>
      </c>
      <c r="B6176" s="14">
        <f>Data!D6176</f>
        <v>44513</v>
      </c>
      <c r="C6176" s="12">
        <f>IFERROR(VLOOKUP(Data!B6176, Minorista!$A$2:$B$100, 2, FALSE), "")</f>
        <v>3</v>
      </c>
      <c r="D6176" s="12">
        <f t="array" ref="D6176">INDEX(Producto!$A$2:$A$500, MATCH(Data!H6176, Producto!$B$2:$B$500, 0))</f>
        <v>4</v>
      </c>
      <c r="E6176" s="12">
        <f>VLOOKUP(Data!E6176 &amp; Data!F6176 &amp; Data!G6176, Ubicacion!$A$2:$B$1000, 2, FALSE)</f>
        <v>32</v>
      </c>
      <c r="F6176" s="15">
        <f>Data!J6176</f>
        <v>116</v>
      </c>
      <c r="G6176" s="16">
        <f>Data!I6176</f>
        <v>51</v>
      </c>
      <c r="H6176" s="17">
        <f>Data!K6176</f>
        <v>5916</v>
      </c>
      <c r="I6176" s="17">
        <f>Data!L6176</f>
        <v>3076.32</v>
      </c>
      <c r="J6176" s="12" t="str">
        <f>Data!N6176</f>
        <v>Online</v>
      </c>
      <c r="K6176" s="12" t="str">
        <f>Data!O6176</f>
        <v>Tarjeta</v>
      </c>
      <c r="L6176" s="12" t="str">
        <f>Data!P6176</f>
        <v>Nuevo</v>
      </c>
    </row>
    <row r="6177">
      <c r="A6177" s="11">
        <v>6176.0</v>
      </c>
      <c r="B6177" s="14">
        <f>Data!D6177</f>
        <v>44513</v>
      </c>
      <c r="C6177" s="12">
        <f>IFERROR(VLOOKUP(Data!B6177, Minorista!$A$2:$B$100, 2, FALSE), "")</f>
        <v>3</v>
      </c>
      <c r="D6177" s="12">
        <f t="array" ref="D6177">INDEX(Producto!$A$2:$A$500, MATCH(Data!H6177, Producto!$B$2:$B$500, 0))</f>
        <v>5</v>
      </c>
      <c r="E6177" s="12">
        <f>VLOOKUP(Data!E6177 &amp; Data!F6177 &amp; Data!G6177, Ubicacion!$A$2:$B$1000, 2, FALSE)</f>
        <v>32</v>
      </c>
      <c r="F6177" s="15">
        <f>Data!J6177</f>
        <v>102</v>
      </c>
      <c r="G6177" s="16">
        <f>Data!I6177</f>
        <v>60</v>
      </c>
      <c r="H6177" s="17">
        <f>Data!K6177</f>
        <v>6120</v>
      </c>
      <c r="I6177" s="17">
        <f>Data!L6177</f>
        <v>2876.4</v>
      </c>
      <c r="J6177" s="12" t="str">
        <f>Data!N6177</f>
        <v>Online</v>
      </c>
      <c r="K6177" s="12" t="str">
        <f>Data!O6177</f>
        <v>Transferencia bancaria</v>
      </c>
      <c r="L6177" s="12" t="str">
        <f>Data!P6177</f>
        <v>Recurrente</v>
      </c>
    </row>
    <row r="6178">
      <c r="A6178" s="11">
        <v>6177.0</v>
      </c>
      <c r="B6178" s="14">
        <f>Data!D6178</f>
        <v>44513</v>
      </c>
      <c r="C6178" s="12">
        <f>IFERROR(VLOOKUP(Data!B6178, Minorista!$A$2:$B$100, 2, FALSE), "")</f>
        <v>3</v>
      </c>
      <c r="D6178" s="12">
        <f t="array" ref="D6178">INDEX(Producto!$A$2:$A$500, MATCH(Data!H6178, Producto!$B$2:$B$500, 0))</f>
        <v>6</v>
      </c>
      <c r="E6178" s="12">
        <f>VLOOKUP(Data!E6178 &amp; Data!F6178 &amp; Data!G6178, Ubicacion!$A$2:$B$1000, 2, FALSE)</f>
        <v>32</v>
      </c>
      <c r="F6178" s="15">
        <f>Data!J6178</f>
        <v>124</v>
      </c>
      <c r="G6178" s="16">
        <f>Data!I6178</f>
        <v>65</v>
      </c>
      <c r="H6178" s="17">
        <f>Data!K6178</f>
        <v>8060</v>
      </c>
      <c r="I6178" s="17">
        <f>Data!L6178</f>
        <v>2821</v>
      </c>
      <c r="J6178" s="12" t="str">
        <f>Data!N6178</f>
        <v>Online</v>
      </c>
      <c r="K6178" s="12" t="str">
        <f>Data!O6178</f>
        <v>Tarjeta</v>
      </c>
      <c r="L6178" s="12" t="str">
        <f>Data!P6178</f>
        <v>Recurrente</v>
      </c>
    </row>
    <row r="6179">
      <c r="A6179" s="11">
        <v>6178.0</v>
      </c>
      <c r="B6179" s="14">
        <f>Data!D6179</f>
        <v>44542</v>
      </c>
      <c r="C6179" s="12">
        <f>IFERROR(VLOOKUP(Data!B6179, Minorista!$A$2:$B$100, 2, FALSE), "")</f>
        <v>3</v>
      </c>
      <c r="D6179" s="12">
        <f t="array" ref="D6179">INDEX(Producto!$A$2:$A$500, MATCH(Data!H6179, Producto!$B$2:$B$500, 0))</f>
        <v>1</v>
      </c>
      <c r="E6179" s="12">
        <f>VLOOKUP(Data!E6179 &amp; Data!F6179 &amp; Data!G6179, Ubicacion!$A$2:$B$1000, 2, FALSE)</f>
        <v>32</v>
      </c>
      <c r="F6179" s="15">
        <f>Data!J6179</f>
        <v>203</v>
      </c>
      <c r="G6179" s="16">
        <f>Data!I6179</f>
        <v>50</v>
      </c>
      <c r="H6179" s="17">
        <f>Data!K6179</f>
        <v>10150</v>
      </c>
      <c r="I6179" s="17">
        <f>Data!L6179</f>
        <v>5582.5</v>
      </c>
      <c r="J6179" s="12" t="str">
        <f>Data!N6179</f>
        <v>Online</v>
      </c>
      <c r="K6179" s="12" t="str">
        <f>Data!O6179</f>
        <v>Efectivo</v>
      </c>
      <c r="L6179" s="12" t="str">
        <f>Data!P6179</f>
        <v>Nuevo</v>
      </c>
    </row>
    <row r="6180">
      <c r="A6180" s="11">
        <v>6179.0</v>
      </c>
      <c r="B6180" s="14">
        <f>Data!D6180</f>
        <v>44542</v>
      </c>
      <c r="C6180" s="12">
        <f>IFERROR(VLOOKUP(Data!B6180, Minorista!$A$2:$B$100, 2, FALSE), "")</f>
        <v>3</v>
      </c>
      <c r="D6180" s="12">
        <f t="array" ref="D6180">INDEX(Producto!$A$2:$A$500, MATCH(Data!H6180, Producto!$B$2:$B$500, 0))</f>
        <v>2</v>
      </c>
      <c r="E6180" s="12">
        <f>VLOOKUP(Data!E6180 &amp; Data!F6180 &amp; Data!G6180, Ubicacion!$A$2:$B$1000, 2, FALSE)</f>
        <v>32</v>
      </c>
      <c r="F6180" s="15">
        <f>Data!J6180</f>
        <v>189</v>
      </c>
      <c r="G6180" s="16">
        <f>Data!I6180</f>
        <v>58</v>
      </c>
      <c r="H6180" s="17">
        <f>Data!K6180</f>
        <v>10962</v>
      </c>
      <c r="I6180" s="17">
        <f>Data!L6180</f>
        <v>5809.86</v>
      </c>
      <c r="J6180" s="12" t="str">
        <f>Data!N6180</f>
        <v>Online</v>
      </c>
      <c r="K6180" s="12" t="str">
        <f>Data!O6180</f>
        <v>Transferencia bancaria</v>
      </c>
      <c r="L6180" s="12" t="str">
        <f>Data!P6180</f>
        <v>Nuevo</v>
      </c>
    </row>
    <row r="6181">
      <c r="A6181" s="11">
        <v>6180.0</v>
      </c>
      <c r="B6181" s="14">
        <f>Data!D6181</f>
        <v>44542</v>
      </c>
      <c r="C6181" s="12">
        <f>IFERROR(VLOOKUP(Data!B6181, Minorista!$A$2:$B$100, 2, FALSE), "")</f>
        <v>1</v>
      </c>
      <c r="D6181" s="12">
        <f t="array" ref="D6181">INDEX(Producto!$A$2:$A$500, MATCH(Data!H6181, Producto!$B$2:$B$500, 0))</f>
        <v>3</v>
      </c>
      <c r="E6181" s="12">
        <f>VLOOKUP(Data!E6181 &amp; Data!F6181 &amp; Data!G6181, Ubicacion!$A$2:$B$1000, 2, FALSE)</f>
        <v>32</v>
      </c>
      <c r="F6181" s="15">
        <f>Data!J6181</f>
        <v>138</v>
      </c>
      <c r="G6181" s="16">
        <f>Data!I6181</f>
        <v>53</v>
      </c>
      <c r="H6181" s="17">
        <f>Data!K6181</f>
        <v>7314</v>
      </c>
      <c r="I6181" s="17">
        <f>Data!L6181</f>
        <v>3657</v>
      </c>
      <c r="J6181" s="12" t="str">
        <f>Data!N6181</f>
        <v>Online</v>
      </c>
      <c r="K6181" s="12" t="str">
        <f>Data!O6181</f>
        <v>Transferencia bancaria</v>
      </c>
      <c r="L6181" s="12" t="str">
        <f>Data!P6181</f>
        <v>Nuevo</v>
      </c>
    </row>
    <row r="6182">
      <c r="A6182" s="11">
        <v>6181.0</v>
      </c>
      <c r="B6182" s="14">
        <f>Data!D6182</f>
        <v>44542</v>
      </c>
      <c r="C6182" s="12">
        <f>IFERROR(VLOOKUP(Data!B6182, Minorista!$A$2:$B$100, 2, FALSE), "")</f>
        <v>1</v>
      </c>
      <c r="D6182" s="12">
        <f t="array" ref="D6182">INDEX(Producto!$A$2:$A$500, MATCH(Data!H6182, Producto!$B$2:$B$500, 0))</f>
        <v>4</v>
      </c>
      <c r="E6182" s="12">
        <f>VLOOKUP(Data!E6182 &amp; Data!F6182 &amp; Data!G6182, Ubicacion!$A$2:$B$1000, 2, FALSE)</f>
        <v>32</v>
      </c>
      <c r="F6182" s="15">
        <f>Data!J6182</f>
        <v>128</v>
      </c>
      <c r="G6182" s="16">
        <f>Data!I6182</f>
        <v>51</v>
      </c>
      <c r="H6182" s="17">
        <f>Data!K6182</f>
        <v>6528</v>
      </c>
      <c r="I6182" s="17">
        <f>Data!L6182</f>
        <v>3264</v>
      </c>
      <c r="J6182" s="12" t="str">
        <f>Data!N6182</f>
        <v>Online</v>
      </c>
      <c r="K6182" s="12" t="str">
        <f>Data!O6182</f>
        <v>Efectivo</v>
      </c>
      <c r="L6182" s="12" t="str">
        <f>Data!P6182</f>
        <v>Recurrente</v>
      </c>
    </row>
    <row r="6183">
      <c r="A6183" s="11">
        <v>6182.0</v>
      </c>
      <c r="B6183" s="14">
        <f>Data!D6183</f>
        <v>44542</v>
      </c>
      <c r="C6183" s="12">
        <f>IFERROR(VLOOKUP(Data!B6183, Minorista!$A$2:$B$100, 2, FALSE), "")</f>
        <v>1</v>
      </c>
      <c r="D6183" s="12">
        <f t="array" ref="D6183">INDEX(Producto!$A$2:$A$500, MATCH(Data!H6183, Producto!$B$2:$B$500, 0))</f>
        <v>5</v>
      </c>
      <c r="E6183" s="12">
        <f>VLOOKUP(Data!E6183 &amp; Data!F6183 &amp; Data!G6183, Ubicacion!$A$2:$B$1000, 2, FALSE)</f>
        <v>32</v>
      </c>
      <c r="F6183" s="15">
        <f>Data!J6183</f>
        <v>116</v>
      </c>
      <c r="G6183" s="16">
        <f>Data!I6183</f>
        <v>64</v>
      </c>
      <c r="H6183" s="17">
        <f>Data!K6183</f>
        <v>7424</v>
      </c>
      <c r="I6183" s="17">
        <f>Data!L6183</f>
        <v>3712</v>
      </c>
      <c r="J6183" s="12" t="str">
        <f>Data!N6183</f>
        <v>Online</v>
      </c>
      <c r="K6183" s="12" t="str">
        <f>Data!O6183</f>
        <v>Tarjeta</v>
      </c>
      <c r="L6183" s="12" t="str">
        <f>Data!P6183</f>
        <v>Recurrente</v>
      </c>
    </row>
    <row r="6184">
      <c r="A6184" s="11">
        <v>6183.0</v>
      </c>
      <c r="B6184" s="14">
        <f>Data!D6184</f>
        <v>44542</v>
      </c>
      <c r="C6184" s="12">
        <f>IFERROR(VLOOKUP(Data!B6184, Minorista!$A$2:$B$100, 2, FALSE), "")</f>
        <v>1</v>
      </c>
      <c r="D6184" s="12">
        <f t="array" ref="D6184">INDEX(Producto!$A$2:$A$500, MATCH(Data!H6184, Producto!$B$2:$B$500, 0))</f>
        <v>6</v>
      </c>
      <c r="E6184" s="12">
        <f>VLOOKUP(Data!E6184 &amp; Data!F6184 &amp; Data!G6184, Ubicacion!$A$2:$B$1000, 2, FALSE)</f>
        <v>32</v>
      </c>
      <c r="F6184" s="15">
        <f>Data!J6184</f>
        <v>135</v>
      </c>
      <c r="G6184" s="16">
        <f>Data!I6184</f>
        <v>64</v>
      </c>
      <c r="H6184" s="17">
        <f>Data!K6184</f>
        <v>8640</v>
      </c>
      <c r="I6184" s="17">
        <f>Data!L6184</f>
        <v>3024</v>
      </c>
      <c r="J6184" s="12" t="str">
        <f>Data!N6184</f>
        <v>Online</v>
      </c>
      <c r="K6184" s="12" t="str">
        <f>Data!O6184</f>
        <v>Tarjeta</v>
      </c>
      <c r="L6184" s="12" t="str">
        <f>Data!P6184</f>
        <v>Recurrente</v>
      </c>
    </row>
    <row r="6185">
      <c r="A6185" s="11">
        <v>6184.0</v>
      </c>
      <c r="B6185" s="14">
        <f>Data!D6185</f>
        <v>44205</v>
      </c>
      <c r="C6185" s="12">
        <f>IFERROR(VLOOKUP(Data!B6185, Minorista!$A$2:$B$100, 2, FALSE), "")</f>
        <v>1</v>
      </c>
      <c r="D6185" s="12">
        <f t="array" ref="D6185">INDEX(Producto!$A$2:$A$500, MATCH(Data!H6185, Producto!$B$2:$B$500, 0))</f>
        <v>1</v>
      </c>
      <c r="E6185" s="12">
        <f>VLOOKUP(Data!E6185 &amp; Data!F6185 &amp; Data!G6185, Ubicacion!$A$2:$B$1000, 2, FALSE)</f>
        <v>32</v>
      </c>
      <c r="F6185" s="15">
        <f>Data!J6185</f>
        <v>256</v>
      </c>
      <c r="G6185" s="16">
        <f>Data!I6185</f>
        <v>39</v>
      </c>
      <c r="H6185" s="17">
        <f>Data!K6185</f>
        <v>9984</v>
      </c>
      <c r="I6185" s="17">
        <f>Data!L6185</f>
        <v>5790.72</v>
      </c>
      <c r="J6185" s="12" t="str">
        <f>Data!N6185</f>
        <v>Online</v>
      </c>
      <c r="K6185" s="12" t="str">
        <f>Data!O6185</f>
        <v>Transferencia bancaria</v>
      </c>
      <c r="L6185" s="12" t="str">
        <f>Data!P6185</f>
        <v>Nuevo</v>
      </c>
    </row>
    <row r="6186">
      <c r="A6186" s="11">
        <v>6185.0</v>
      </c>
      <c r="B6186" s="14">
        <f>Data!D6186</f>
        <v>44205</v>
      </c>
      <c r="C6186" s="12">
        <f>IFERROR(VLOOKUP(Data!B6186, Minorista!$A$2:$B$100, 2, FALSE), "")</f>
        <v>1</v>
      </c>
      <c r="D6186" s="12">
        <f t="array" ref="D6186">INDEX(Producto!$A$2:$A$500, MATCH(Data!H6186, Producto!$B$2:$B$500, 0))</f>
        <v>2</v>
      </c>
      <c r="E6186" s="12">
        <f>VLOOKUP(Data!E6186 &amp; Data!F6186 &amp; Data!G6186, Ubicacion!$A$2:$B$1000, 2, FALSE)</f>
        <v>32</v>
      </c>
      <c r="F6186" s="15">
        <f>Data!J6186</f>
        <v>206</v>
      </c>
      <c r="G6186" s="16">
        <f>Data!I6186</f>
        <v>37</v>
      </c>
      <c r="H6186" s="17">
        <f>Data!K6186</f>
        <v>7622</v>
      </c>
      <c r="I6186" s="17">
        <f>Data!L6186</f>
        <v>3429.9</v>
      </c>
      <c r="J6186" s="12" t="str">
        <f>Data!N6186</f>
        <v>Online</v>
      </c>
      <c r="K6186" s="12" t="str">
        <f>Data!O6186</f>
        <v>Transferencia bancaria</v>
      </c>
      <c r="L6186" s="12" t="str">
        <f>Data!P6186</f>
        <v>Recurrente</v>
      </c>
    </row>
    <row r="6187">
      <c r="A6187" s="11">
        <v>6186.0</v>
      </c>
      <c r="B6187" s="14">
        <f>Data!D6187</f>
        <v>44205</v>
      </c>
      <c r="C6187" s="12">
        <f>IFERROR(VLOOKUP(Data!B6187, Minorista!$A$2:$B$100, 2, FALSE), "")</f>
        <v>1</v>
      </c>
      <c r="D6187" s="12">
        <f t="array" ref="D6187">INDEX(Producto!$A$2:$A$500, MATCH(Data!H6187, Producto!$B$2:$B$500, 0))</f>
        <v>3</v>
      </c>
      <c r="E6187" s="12">
        <f>VLOOKUP(Data!E6187 &amp; Data!F6187 &amp; Data!G6187, Ubicacion!$A$2:$B$1000, 2, FALSE)</f>
        <v>32</v>
      </c>
      <c r="F6187" s="15">
        <f>Data!J6187</f>
        <v>248</v>
      </c>
      <c r="G6187" s="16">
        <f>Data!I6187</f>
        <v>29</v>
      </c>
      <c r="H6187" s="17">
        <f>Data!K6187</f>
        <v>7192</v>
      </c>
      <c r="I6187" s="17">
        <f>Data!L6187</f>
        <v>2804.88</v>
      </c>
      <c r="J6187" s="12" t="str">
        <f>Data!N6187</f>
        <v>Online</v>
      </c>
      <c r="K6187" s="12" t="str">
        <f>Data!O6187</f>
        <v>Efectivo</v>
      </c>
      <c r="L6187" s="12" t="str">
        <f>Data!P6187</f>
        <v>Recurrente</v>
      </c>
    </row>
    <row r="6188">
      <c r="A6188" s="11">
        <v>6187.0</v>
      </c>
      <c r="B6188" s="14">
        <f>Data!D6188</f>
        <v>44205</v>
      </c>
      <c r="C6188" s="12">
        <f>IFERROR(VLOOKUP(Data!B6188, Minorista!$A$2:$B$100, 2, FALSE), "")</f>
        <v>1</v>
      </c>
      <c r="D6188" s="12">
        <f t="array" ref="D6188">INDEX(Producto!$A$2:$A$500, MATCH(Data!H6188, Producto!$B$2:$B$500, 0))</f>
        <v>4</v>
      </c>
      <c r="E6188" s="12">
        <f>VLOOKUP(Data!E6188 &amp; Data!F6188 &amp; Data!G6188, Ubicacion!$A$2:$B$1000, 2, FALSE)</f>
        <v>32</v>
      </c>
      <c r="F6188" s="15">
        <f>Data!J6188</f>
        <v>203</v>
      </c>
      <c r="G6188" s="16">
        <f>Data!I6188</f>
        <v>34</v>
      </c>
      <c r="H6188" s="17">
        <f>Data!K6188</f>
        <v>6902</v>
      </c>
      <c r="I6188" s="17">
        <f>Data!L6188</f>
        <v>3036.88</v>
      </c>
      <c r="J6188" s="12" t="str">
        <f>Data!N6188</f>
        <v>Online</v>
      </c>
      <c r="K6188" s="12" t="str">
        <f>Data!O6188</f>
        <v>Tarjeta</v>
      </c>
      <c r="L6188" s="12" t="str">
        <f>Data!P6188</f>
        <v>Nuevo</v>
      </c>
    </row>
    <row r="6189">
      <c r="A6189" s="11">
        <v>6188.0</v>
      </c>
      <c r="B6189" s="14">
        <f>Data!D6189</f>
        <v>44205</v>
      </c>
      <c r="C6189" s="12">
        <f>IFERROR(VLOOKUP(Data!B6189, Minorista!$A$2:$B$100, 2, FALSE), "")</f>
        <v>1</v>
      </c>
      <c r="D6189" s="12">
        <f t="array" ref="D6189">INDEX(Producto!$A$2:$A$500, MATCH(Data!H6189, Producto!$B$2:$B$500, 0))</f>
        <v>5</v>
      </c>
      <c r="E6189" s="12">
        <f>VLOOKUP(Data!E6189 &amp; Data!F6189 &amp; Data!G6189, Ubicacion!$A$2:$B$1000, 2, FALSE)</f>
        <v>32</v>
      </c>
      <c r="F6189" s="15">
        <f>Data!J6189</f>
        <v>189</v>
      </c>
      <c r="G6189" s="16">
        <f>Data!I6189</f>
        <v>47</v>
      </c>
      <c r="H6189" s="17">
        <f>Data!K6189</f>
        <v>8883</v>
      </c>
      <c r="I6189" s="17">
        <f>Data!L6189</f>
        <v>4175.01</v>
      </c>
      <c r="J6189" s="12" t="str">
        <f>Data!N6189</f>
        <v>Online</v>
      </c>
      <c r="K6189" s="12" t="str">
        <f>Data!O6189</f>
        <v>Tarjeta</v>
      </c>
      <c r="L6189" s="12" t="str">
        <f>Data!P6189</f>
        <v>Recurrente</v>
      </c>
    </row>
    <row r="6190">
      <c r="A6190" s="11">
        <v>6189.0</v>
      </c>
      <c r="B6190" s="14">
        <f>Data!D6190</f>
        <v>44205</v>
      </c>
      <c r="C6190" s="12">
        <f>IFERROR(VLOOKUP(Data!B6190, Minorista!$A$2:$B$100, 2, FALSE), "")</f>
        <v>1</v>
      </c>
      <c r="D6190" s="12">
        <f t="array" ref="D6190">INDEX(Producto!$A$2:$A$500, MATCH(Data!H6190, Producto!$B$2:$B$500, 0))</f>
        <v>6</v>
      </c>
      <c r="E6190" s="12">
        <f>VLOOKUP(Data!E6190 &amp; Data!F6190 &amp; Data!G6190, Ubicacion!$A$2:$B$1000, 2, FALSE)</f>
        <v>32</v>
      </c>
      <c r="F6190" s="15">
        <f>Data!J6190</f>
        <v>239</v>
      </c>
      <c r="G6190" s="16">
        <f>Data!I6190</f>
        <v>37</v>
      </c>
      <c r="H6190" s="17">
        <f>Data!K6190</f>
        <v>8843</v>
      </c>
      <c r="I6190" s="17">
        <f>Data!L6190</f>
        <v>5305.8</v>
      </c>
      <c r="J6190" s="12" t="str">
        <f>Data!N6190</f>
        <v>Online</v>
      </c>
      <c r="K6190" s="12" t="str">
        <f>Data!O6190</f>
        <v>Efectivo</v>
      </c>
      <c r="L6190" s="12" t="str">
        <f>Data!P6190</f>
        <v>Recurrente</v>
      </c>
    </row>
    <row r="6191">
      <c r="A6191" s="11">
        <v>6190.0</v>
      </c>
      <c r="B6191" s="14">
        <f>Data!D6191</f>
        <v>44234</v>
      </c>
      <c r="C6191" s="12">
        <f>IFERROR(VLOOKUP(Data!B6191, Minorista!$A$2:$B$100, 2, FALSE), "")</f>
        <v>1</v>
      </c>
      <c r="D6191" s="12">
        <f t="array" ref="D6191">INDEX(Producto!$A$2:$A$500, MATCH(Data!H6191, Producto!$B$2:$B$500, 0))</f>
        <v>1</v>
      </c>
      <c r="E6191" s="12">
        <f>VLOOKUP(Data!E6191 &amp; Data!F6191 &amp; Data!G6191, Ubicacion!$A$2:$B$1000, 2, FALSE)</f>
        <v>32</v>
      </c>
      <c r="F6191" s="15">
        <f>Data!J6191</f>
        <v>312</v>
      </c>
      <c r="G6191" s="16">
        <f>Data!I6191</f>
        <v>38</v>
      </c>
      <c r="H6191" s="17">
        <f>Data!K6191</f>
        <v>11856</v>
      </c>
      <c r="I6191" s="17">
        <f>Data!L6191</f>
        <v>6995.04</v>
      </c>
      <c r="J6191" s="12" t="str">
        <f>Data!N6191</f>
        <v>Online</v>
      </c>
      <c r="K6191" s="12" t="str">
        <f>Data!O6191</f>
        <v>Efectivo</v>
      </c>
      <c r="L6191" s="12" t="str">
        <f>Data!P6191</f>
        <v>Nuevo</v>
      </c>
    </row>
    <row r="6192">
      <c r="A6192" s="11">
        <v>6191.0</v>
      </c>
      <c r="B6192" s="14">
        <f>Data!D6192</f>
        <v>44234</v>
      </c>
      <c r="C6192" s="12">
        <f>IFERROR(VLOOKUP(Data!B6192, Minorista!$A$2:$B$100, 2, FALSE), "")</f>
        <v>1</v>
      </c>
      <c r="D6192" s="12">
        <f t="array" ref="D6192">INDEX(Producto!$A$2:$A$500, MATCH(Data!H6192, Producto!$B$2:$B$500, 0))</f>
        <v>2</v>
      </c>
      <c r="E6192" s="12">
        <f>VLOOKUP(Data!E6192 &amp; Data!F6192 &amp; Data!G6192, Ubicacion!$A$2:$B$1000, 2, FALSE)</f>
        <v>32</v>
      </c>
      <c r="F6192" s="15">
        <f>Data!J6192</f>
        <v>218</v>
      </c>
      <c r="G6192" s="16">
        <f>Data!I6192</f>
        <v>39</v>
      </c>
      <c r="H6192" s="17">
        <f>Data!K6192</f>
        <v>8502</v>
      </c>
      <c r="I6192" s="17">
        <f>Data!L6192</f>
        <v>3910.92</v>
      </c>
      <c r="J6192" s="12" t="str">
        <f>Data!N6192</f>
        <v>Online</v>
      </c>
      <c r="K6192" s="12" t="str">
        <f>Data!O6192</f>
        <v>Tarjeta</v>
      </c>
      <c r="L6192" s="12" t="str">
        <f>Data!P6192</f>
        <v>Nuevo</v>
      </c>
    </row>
    <row r="6193">
      <c r="A6193" s="11">
        <v>6192.0</v>
      </c>
      <c r="B6193" s="14">
        <f>Data!D6193</f>
        <v>44234</v>
      </c>
      <c r="C6193" s="12">
        <f>IFERROR(VLOOKUP(Data!B6193, Minorista!$A$2:$B$100, 2, FALSE), "")</f>
        <v>1</v>
      </c>
      <c r="D6193" s="12">
        <f t="array" ref="D6193">INDEX(Producto!$A$2:$A$500, MATCH(Data!H6193, Producto!$B$2:$B$500, 0))</f>
        <v>3</v>
      </c>
      <c r="E6193" s="12">
        <f>VLOOKUP(Data!E6193 &amp; Data!F6193 &amp; Data!G6193, Ubicacion!$A$2:$B$1000, 2, FALSE)</f>
        <v>32</v>
      </c>
      <c r="F6193" s="15">
        <f>Data!J6193</f>
        <v>217</v>
      </c>
      <c r="G6193" s="16">
        <f>Data!I6193</f>
        <v>29</v>
      </c>
      <c r="H6193" s="17">
        <f>Data!K6193</f>
        <v>6293</v>
      </c>
      <c r="I6193" s="17">
        <f>Data!L6193</f>
        <v>2328.41</v>
      </c>
      <c r="J6193" s="12" t="str">
        <f>Data!N6193</f>
        <v>Online</v>
      </c>
      <c r="K6193" s="12" t="str">
        <f>Data!O6193</f>
        <v>Transferencia bancaria</v>
      </c>
      <c r="L6193" s="12" t="str">
        <f>Data!P6193</f>
        <v>Nuevo</v>
      </c>
    </row>
    <row r="6194">
      <c r="A6194" s="11">
        <v>6193.0</v>
      </c>
      <c r="B6194" s="14">
        <f>Data!D6194</f>
        <v>44234</v>
      </c>
      <c r="C6194" s="12">
        <f>IFERROR(VLOOKUP(Data!B6194, Minorista!$A$2:$B$100, 2, FALSE), "")</f>
        <v>1</v>
      </c>
      <c r="D6194" s="12">
        <f t="array" ref="D6194">INDEX(Producto!$A$2:$A$500, MATCH(Data!H6194, Producto!$B$2:$B$500, 0))</f>
        <v>4</v>
      </c>
      <c r="E6194" s="12">
        <f>VLOOKUP(Data!E6194 &amp; Data!F6194 &amp; Data!G6194, Ubicacion!$A$2:$B$1000, 2, FALSE)</f>
        <v>33</v>
      </c>
      <c r="F6194" s="15">
        <f>Data!J6194</f>
        <v>169</v>
      </c>
      <c r="G6194" s="16">
        <f>Data!I6194</f>
        <v>33</v>
      </c>
      <c r="H6194" s="17">
        <f>Data!K6194</f>
        <v>5577</v>
      </c>
      <c r="I6194" s="17">
        <f>Data!L6194</f>
        <v>2509.65</v>
      </c>
      <c r="J6194" s="12" t="str">
        <f>Data!N6194</f>
        <v>Online</v>
      </c>
      <c r="K6194" s="12" t="str">
        <f>Data!O6194</f>
        <v>Efectivo</v>
      </c>
      <c r="L6194" s="12" t="str">
        <f>Data!P6194</f>
        <v>Nuevo</v>
      </c>
    </row>
    <row r="6195">
      <c r="A6195" s="11">
        <v>6194.0</v>
      </c>
      <c r="B6195" s="14">
        <f>Data!D6195</f>
        <v>44234</v>
      </c>
      <c r="C6195" s="12">
        <f>IFERROR(VLOOKUP(Data!B6195, Minorista!$A$2:$B$100, 2, FALSE), "")</f>
        <v>1</v>
      </c>
      <c r="D6195" s="12">
        <f t="array" ref="D6195">INDEX(Producto!$A$2:$A$500, MATCH(Data!H6195, Producto!$B$2:$B$500, 0))</f>
        <v>5</v>
      </c>
      <c r="E6195" s="12">
        <f>VLOOKUP(Data!E6195 &amp; Data!F6195 &amp; Data!G6195, Ubicacion!$A$2:$B$1000, 2, FALSE)</f>
        <v>33</v>
      </c>
      <c r="F6195" s="15">
        <f>Data!J6195</f>
        <v>189</v>
      </c>
      <c r="G6195" s="16">
        <f>Data!I6195</f>
        <v>49</v>
      </c>
      <c r="H6195" s="17">
        <f>Data!K6195</f>
        <v>9261</v>
      </c>
      <c r="I6195" s="17">
        <f>Data!L6195</f>
        <v>4352.67</v>
      </c>
      <c r="J6195" s="12" t="str">
        <f>Data!N6195</f>
        <v>Online</v>
      </c>
      <c r="K6195" s="12" t="str">
        <f>Data!O6195</f>
        <v>Efectivo</v>
      </c>
      <c r="L6195" s="12" t="str">
        <f>Data!P6195</f>
        <v>Nuevo</v>
      </c>
    </row>
    <row r="6196">
      <c r="A6196" s="11">
        <v>6195.0</v>
      </c>
      <c r="B6196" s="14">
        <f>Data!D6196</f>
        <v>44234</v>
      </c>
      <c r="C6196" s="12">
        <f>IFERROR(VLOOKUP(Data!B6196, Minorista!$A$2:$B$100, 2, FALSE), "")</f>
        <v>1</v>
      </c>
      <c r="D6196" s="12">
        <f t="array" ref="D6196">INDEX(Producto!$A$2:$A$500, MATCH(Data!H6196, Producto!$B$2:$B$500, 0))</f>
        <v>6</v>
      </c>
      <c r="E6196" s="12">
        <f>VLOOKUP(Data!E6196 &amp; Data!F6196 &amp; Data!G6196, Ubicacion!$A$2:$B$1000, 2, FALSE)</f>
        <v>33</v>
      </c>
      <c r="F6196" s="15">
        <f>Data!J6196</f>
        <v>216</v>
      </c>
      <c r="G6196" s="16">
        <f>Data!I6196</f>
        <v>34</v>
      </c>
      <c r="H6196" s="17">
        <f>Data!K6196</f>
        <v>7344</v>
      </c>
      <c r="I6196" s="17">
        <f>Data!L6196</f>
        <v>4773.6</v>
      </c>
      <c r="J6196" s="12" t="str">
        <f>Data!N6196</f>
        <v>Online</v>
      </c>
      <c r="K6196" s="12" t="str">
        <f>Data!O6196</f>
        <v>Efectivo</v>
      </c>
      <c r="L6196" s="12" t="str">
        <f>Data!P6196</f>
        <v>Recurrente</v>
      </c>
    </row>
    <row r="6197">
      <c r="A6197" s="11">
        <v>6196.0</v>
      </c>
      <c r="B6197" s="14">
        <f>Data!D6197</f>
        <v>44260</v>
      </c>
      <c r="C6197" s="12">
        <f>IFERROR(VLOOKUP(Data!B6197, Minorista!$A$2:$B$100, 2, FALSE), "")</f>
        <v>1</v>
      </c>
      <c r="D6197" s="12">
        <f t="array" ref="D6197">INDEX(Producto!$A$2:$A$500, MATCH(Data!H6197, Producto!$B$2:$B$500, 0))</f>
        <v>1</v>
      </c>
      <c r="E6197" s="12">
        <f>VLOOKUP(Data!E6197 &amp; Data!F6197 &amp; Data!G6197, Ubicacion!$A$2:$B$1000, 2, FALSE)</f>
        <v>33</v>
      </c>
      <c r="F6197" s="15">
        <f>Data!J6197</f>
        <v>265</v>
      </c>
      <c r="G6197" s="16">
        <f>Data!I6197</f>
        <v>33</v>
      </c>
      <c r="H6197" s="17">
        <f>Data!K6197</f>
        <v>8745</v>
      </c>
      <c r="I6197" s="17">
        <f>Data!L6197</f>
        <v>5072.1</v>
      </c>
      <c r="J6197" s="12" t="str">
        <f>Data!N6197</f>
        <v>Online</v>
      </c>
      <c r="K6197" s="12" t="str">
        <f>Data!O6197</f>
        <v>Transferencia bancaria</v>
      </c>
      <c r="L6197" s="12" t="str">
        <f>Data!P6197</f>
        <v>Nuevo</v>
      </c>
    </row>
    <row r="6198">
      <c r="A6198" s="11">
        <v>6197.0</v>
      </c>
      <c r="B6198" s="14">
        <f>Data!D6198</f>
        <v>44260</v>
      </c>
      <c r="C6198" s="12">
        <f>IFERROR(VLOOKUP(Data!B6198, Minorista!$A$2:$B$100, 2, FALSE), "")</f>
        <v>1</v>
      </c>
      <c r="D6198" s="12">
        <f t="array" ref="D6198">INDEX(Producto!$A$2:$A$500, MATCH(Data!H6198, Producto!$B$2:$B$500, 0))</f>
        <v>2</v>
      </c>
      <c r="E6198" s="12">
        <f>VLOOKUP(Data!E6198 &amp; Data!F6198 &amp; Data!G6198, Ubicacion!$A$2:$B$1000, 2, FALSE)</f>
        <v>33</v>
      </c>
      <c r="F6198" s="15">
        <f>Data!J6198</f>
        <v>210</v>
      </c>
      <c r="G6198" s="16">
        <f>Data!I6198</f>
        <v>32</v>
      </c>
      <c r="H6198" s="17">
        <f>Data!K6198</f>
        <v>6720</v>
      </c>
      <c r="I6198" s="17">
        <f>Data!L6198</f>
        <v>3292.8</v>
      </c>
      <c r="J6198" s="12" t="str">
        <f>Data!N6198</f>
        <v>Online</v>
      </c>
      <c r="K6198" s="12" t="str">
        <f>Data!O6198</f>
        <v>Tarjeta</v>
      </c>
      <c r="L6198" s="12" t="str">
        <f>Data!P6198</f>
        <v>Recurrente</v>
      </c>
    </row>
    <row r="6199">
      <c r="A6199" s="11">
        <v>6198.0</v>
      </c>
      <c r="B6199" s="14">
        <f>Data!D6199</f>
        <v>44260</v>
      </c>
      <c r="C6199" s="12">
        <f>IFERROR(VLOOKUP(Data!B6199, Minorista!$A$2:$B$100, 2, FALSE), "")</f>
        <v>1</v>
      </c>
      <c r="D6199" s="12">
        <f t="array" ref="D6199">INDEX(Producto!$A$2:$A$500, MATCH(Data!H6199, Producto!$B$2:$B$500, 0))</f>
        <v>3</v>
      </c>
      <c r="E6199" s="12">
        <f>VLOOKUP(Data!E6199 &amp; Data!F6199 &amp; Data!G6199, Ubicacion!$A$2:$B$1000, 2, FALSE)</f>
        <v>33</v>
      </c>
      <c r="F6199" s="15">
        <f>Data!J6199</f>
        <v>181</v>
      </c>
      <c r="G6199" s="16">
        <f>Data!I6199</f>
        <v>24</v>
      </c>
      <c r="H6199" s="17">
        <f>Data!K6199</f>
        <v>4344</v>
      </c>
      <c r="I6199" s="17">
        <f>Data!L6199</f>
        <v>1650.72</v>
      </c>
      <c r="J6199" s="12" t="str">
        <f>Data!N6199</f>
        <v>Online</v>
      </c>
      <c r="K6199" s="12" t="str">
        <f>Data!O6199</f>
        <v>Transferencia bancaria</v>
      </c>
      <c r="L6199" s="12" t="str">
        <f>Data!P6199</f>
        <v>Recurrente</v>
      </c>
    </row>
    <row r="6200">
      <c r="A6200" s="11">
        <v>6199.0</v>
      </c>
      <c r="B6200" s="14">
        <f>Data!D6200</f>
        <v>44260</v>
      </c>
      <c r="C6200" s="12">
        <f>IFERROR(VLOOKUP(Data!B6200, Minorista!$A$2:$B$100, 2, FALSE), "")</f>
        <v>1</v>
      </c>
      <c r="D6200" s="12">
        <f t="array" ref="D6200">INDEX(Producto!$A$2:$A$500, MATCH(Data!H6200, Producto!$B$2:$B$500, 0))</f>
        <v>4</v>
      </c>
      <c r="E6200" s="12">
        <f>VLOOKUP(Data!E6200 &amp; Data!F6200 &amp; Data!G6200, Ubicacion!$A$2:$B$1000, 2, FALSE)</f>
        <v>33</v>
      </c>
      <c r="F6200" s="15">
        <f>Data!J6200</f>
        <v>144</v>
      </c>
      <c r="G6200" s="16">
        <f>Data!I6200</f>
        <v>27</v>
      </c>
      <c r="H6200" s="17">
        <f>Data!K6200</f>
        <v>3888</v>
      </c>
      <c r="I6200" s="17">
        <f>Data!L6200</f>
        <v>1632.96</v>
      </c>
      <c r="J6200" s="12" t="str">
        <f>Data!N6200</f>
        <v>Online</v>
      </c>
      <c r="K6200" s="12" t="str">
        <f>Data!O6200</f>
        <v>Transferencia bancaria</v>
      </c>
      <c r="L6200" s="12" t="str">
        <f>Data!P6200</f>
        <v>Nuevo</v>
      </c>
    </row>
    <row r="6201">
      <c r="A6201" s="11">
        <v>6200.0</v>
      </c>
      <c r="B6201" s="14">
        <f>Data!D6201</f>
        <v>44260</v>
      </c>
      <c r="C6201" s="12">
        <f>IFERROR(VLOOKUP(Data!B6201, Minorista!$A$2:$B$100, 2, FALSE), "")</f>
        <v>1</v>
      </c>
      <c r="D6201" s="12">
        <f t="array" ref="D6201">INDEX(Producto!$A$2:$A$500, MATCH(Data!H6201, Producto!$B$2:$B$500, 0))</f>
        <v>5</v>
      </c>
      <c r="E6201" s="12">
        <f>VLOOKUP(Data!E6201 &amp; Data!F6201 &amp; Data!G6201, Ubicacion!$A$2:$B$1000, 2, FALSE)</f>
        <v>33</v>
      </c>
      <c r="F6201" s="15">
        <f>Data!J6201</f>
        <v>181</v>
      </c>
      <c r="G6201" s="16">
        <f>Data!I6201</f>
        <v>41</v>
      </c>
      <c r="H6201" s="17">
        <f>Data!K6201</f>
        <v>7421</v>
      </c>
      <c r="I6201" s="17">
        <f>Data!L6201</f>
        <v>3562.08</v>
      </c>
      <c r="J6201" s="12" t="str">
        <f>Data!N6201</f>
        <v>Online</v>
      </c>
      <c r="K6201" s="12" t="str">
        <f>Data!O6201</f>
        <v>Tarjeta</v>
      </c>
      <c r="L6201" s="12" t="str">
        <f>Data!P6201</f>
        <v>Recurrente</v>
      </c>
    </row>
    <row r="6202">
      <c r="A6202" s="11">
        <v>6201.0</v>
      </c>
      <c r="B6202" s="14">
        <f>Data!D6202</f>
        <v>44260</v>
      </c>
      <c r="C6202" s="12">
        <f>IFERROR(VLOOKUP(Data!B6202, Minorista!$A$2:$B$100, 2, FALSE), "")</f>
        <v>1</v>
      </c>
      <c r="D6202" s="12">
        <f t="array" ref="D6202">INDEX(Producto!$A$2:$A$500, MATCH(Data!H6202, Producto!$B$2:$B$500, 0))</f>
        <v>6</v>
      </c>
      <c r="E6202" s="12">
        <f>VLOOKUP(Data!E6202 &amp; Data!F6202 &amp; Data!G6202, Ubicacion!$A$2:$B$1000, 2, FALSE)</f>
        <v>33</v>
      </c>
      <c r="F6202" s="15">
        <f>Data!J6202</f>
        <v>189</v>
      </c>
      <c r="G6202" s="16">
        <f>Data!I6202</f>
        <v>32</v>
      </c>
      <c r="H6202" s="17">
        <f>Data!K6202</f>
        <v>6048</v>
      </c>
      <c r="I6202" s="17">
        <f>Data!L6202</f>
        <v>3810.24</v>
      </c>
      <c r="J6202" s="12" t="str">
        <f>Data!N6202</f>
        <v>Online</v>
      </c>
      <c r="K6202" s="12" t="str">
        <f>Data!O6202</f>
        <v>Transferencia bancaria</v>
      </c>
      <c r="L6202" s="12" t="str">
        <f>Data!P6202</f>
        <v>Nuevo</v>
      </c>
    </row>
    <row r="6203">
      <c r="A6203" s="11">
        <v>6202.0</v>
      </c>
      <c r="B6203" s="14">
        <f>Data!D6203</f>
        <v>44292</v>
      </c>
      <c r="C6203" s="12">
        <f>IFERROR(VLOOKUP(Data!B6203, Minorista!$A$2:$B$100, 2, FALSE), "")</f>
        <v>1</v>
      </c>
      <c r="D6203" s="12">
        <f t="array" ref="D6203">INDEX(Producto!$A$2:$A$500, MATCH(Data!H6203, Producto!$B$2:$B$500, 0))</f>
        <v>1</v>
      </c>
      <c r="E6203" s="12">
        <f>VLOOKUP(Data!E6203 &amp; Data!F6203 &amp; Data!G6203, Ubicacion!$A$2:$B$1000, 2, FALSE)</f>
        <v>33</v>
      </c>
      <c r="F6203" s="15">
        <f>Data!J6203</f>
        <v>283</v>
      </c>
      <c r="G6203" s="16">
        <f>Data!I6203</f>
        <v>33</v>
      </c>
      <c r="H6203" s="17">
        <f>Data!K6203</f>
        <v>9339</v>
      </c>
      <c r="I6203" s="17">
        <f>Data!L6203</f>
        <v>5323.23</v>
      </c>
      <c r="J6203" s="12" t="str">
        <f>Data!N6203</f>
        <v>Online</v>
      </c>
      <c r="K6203" s="12" t="str">
        <f>Data!O6203</f>
        <v>Tarjeta</v>
      </c>
      <c r="L6203" s="12" t="str">
        <f>Data!P6203</f>
        <v>Nuevo</v>
      </c>
    </row>
    <row r="6204">
      <c r="A6204" s="11">
        <v>6203.0</v>
      </c>
      <c r="B6204" s="14">
        <f>Data!D6204</f>
        <v>44292</v>
      </c>
      <c r="C6204" s="12">
        <f>IFERROR(VLOOKUP(Data!B6204, Minorista!$A$2:$B$100, 2, FALSE), "")</f>
        <v>1</v>
      </c>
      <c r="D6204" s="12">
        <f t="array" ref="D6204">INDEX(Producto!$A$2:$A$500, MATCH(Data!H6204, Producto!$B$2:$B$500, 0))</f>
        <v>2</v>
      </c>
      <c r="E6204" s="12">
        <f>VLOOKUP(Data!E6204 &amp; Data!F6204 &amp; Data!G6204, Ubicacion!$A$2:$B$1000, 2, FALSE)</f>
        <v>33</v>
      </c>
      <c r="F6204" s="15">
        <f>Data!J6204</f>
        <v>182</v>
      </c>
      <c r="G6204" s="16">
        <f>Data!I6204</f>
        <v>34</v>
      </c>
      <c r="H6204" s="17">
        <f>Data!K6204</f>
        <v>6188</v>
      </c>
      <c r="I6204" s="17">
        <f>Data!L6204</f>
        <v>2846.48</v>
      </c>
      <c r="J6204" s="12" t="str">
        <f>Data!N6204</f>
        <v>Online</v>
      </c>
      <c r="K6204" s="12" t="str">
        <f>Data!O6204</f>
        <v>Tarjeta</v>
      </c>
      <c r="L6204" s="12" t="str">
        <f>Data!P6204</f>
        <v>Recurrente</v>
      </c>
    </row>
    <row r="6205">
      <c r="A6205" s="11">
        <v>6204.0</v>
      </c>
      <c r="B6205" s="14">
        <f>Data!D6205</f>
        <v>44292</v>
      </c>
      <c r="C6205" s="12">
        <f>IFERROR(VLOOKUP(Data!B6205, Minorista!$A$2:$B$100, 2, FALSE), "")</f>
        <v>1</v>
      </c>
      <c r="D6205" s="12">
        <f t="array" ref="D6205">INDEX(Producto!$A$2:$A$500, MATCH(Data!H6205, Producto!$B$2:$B$500, 0))</f>
        <v>3</v>
      </c>
      <c r="E6205" s="12">
        <f>VLOOKUP(Data!E6205 &amp; Data!F6205 &amp; Data!G6205, Ubicacion!$A$2:$B$1000, 2, FALSE)</f>
        <v>33</v>
      </c>
      <c r="F6205" s="15">
        <f>Data!J6205</f>
        <v>182</v>
      </c>
      <c r="G6205" s="16">
        <f>Data!I6205</f>
        <v>24</v>
      </c>
      <c r="H6205" s="17">
        <f>Data!K6205</f>
        <v>4368</v>
      </c>
      <c r="I6205" s="17">
        <f>Data!L6205</f>
        <v>1659.84</v>
      </c>
      <c r="J6205" s="12" t="str">
        <f>Data!N6205</f>
        <v>Online</v>
      </c>
      <c r="K6205" s="12" t="str">
        <f>Data!O6205</f>
        <v>Tarjeta</v>
      </c>
      <c r="L6205" s="12" t="str">
        <f>Data!P6205</f>
        <v>Nuevo</v>
      </c>
    </row>
    <row r="6206">
      <c r="A6206" s="11">
        <v>6205.0</v>
      </c>
      <c r="B6206" s="14">
        <f>Data!D6206</f>
        <v>44292</v>
      </c>
      <c r="C6206" s="12">
        <f>IFERROR(VLOOKUP(Data!B6206, Minorista!$A$2:$B$100, 2, FALSE), "")</f>
        <v>1</v>
      </c>
      <c r="D6206" s="12">
        <f t="array" ref="D6206">INDEX(Producto!$A$2:$A$500, MATCH(Data!H6206, Producto!$B$2:$B$500, 0))</f>
        <v>4</v>
      </c>
      <c r="E6206" s="12">
        <f>VLOOKUP(Data!E6206 &amp; Data!F6206 &amp; Data!G6206, Ubicacion!$A$2:$B$1000, 2, FALSE)</f>
        <v>33</v>
      </c>
      <c r="F6206" s="15">
        <f>Data!J6206</f>
        <v>180</v>
      </c>
      <c r="G6206" s="16">
        <f>Data!I6206</f>
        <v>27</v>
      </c>
      <c r="H6206" s="17">
        <f>Data!K6206</f>
        <v>4860</v>
      </c>
      <c r="I6206" s="17">
        <f>Data!L6206</f>
        <v>2089.8</v>
      </c>
      <c r="J6206" s="12" t="str">
        <f>Data!N6206</f>
        <v>Online</v>
      </c>
      <c r="K6206" s="12" t="str">
        <f>Data!O6206</f>
        <v>Efectivo</v>
      </c>
      <c r="L6206" s="12" t="str">
        <f>Data!P6206</f>
        <v>Nuevo</v>
      </c>
    </row>
    <row r="6207">
      <c r="A6207" s="11">
        <v>6206.0</v>
      </c>
      <c r="B6207" s="14">
        <f>Data!D6207</f>
        <v>44292</v>
      </c>
      <c r="C6207" s="12">
        <f>IFERROR(VLOOKUP(Data!B6207, Minorista!$A$2:$B$100, 2, FALSE), "")</f>
        <v>1</v>
      </c>
      <c r="D6207" s="12">
        <f t="array" ref="D6207">INDEX(Producto!$A$2:$A$500, MATCH(Data!H6207, Producto!$B$2:$B$500, 0))</f>
        <v>5</v>
      </c>
      <c r="E6207" s="12">
        <f>VLOOKUP(Data!E6207 &amp; Data!F6207 &amp; Data!G6207, Ubicacion!$A$2:$B$1000, 2, FALSE)</f>
        <v>33</v>
      </c>
      <c r="F6207" s="15">
        <f>Data!J6207</f>
        <v>188</v>
      </c>
      <c r="G6207" s="16">
        <f>Data!I6207</f>
        <v>47</v>
      </c>
      <c r="H6207" s="17">
        <f>Data!K6207</f>
        <v>8836</v>
      </c>
      <c r="I6207" s="17">
        <f>Data!L6207</f>
        <v>4418</v>
      </c>
      <c r="J6207" s="12" t="str">
        <f>Data!N6207</f>
        <v>Online</v>
      </c>
      <c r="K6207" s="12" t="str">
        <f>Data!O6207</f>
        <v>Tarjeta</v>
      </c>
      <c r="L6207" s="12" t="str">
        <f>Data!P6207</f>
        <v>Nuevo</v>
      </c>
    </row>
    <row r="6208">
      <c r="A6208" s="11">
        <v>6207.0</v>
      </c>
      <c r="B6208" s="14">
        <f>Data!D6208</f>
        <v>44292</v>
      </c>
      <c r="C6208" s="12">
        <f>IFERROR(VLOOKUP(Data!B6208, Minorista!$A$2:$B$100, 2, FALSE), "")</f>
        <v>1</v>
      </c>
      <c r="D6208" s="12">
        <f t="array" ref="D6208">INDEX(Producto!$A$2:$A$500, MATCH(Data!H6208, Producto!$B$2:$B$500, 0))</f>
        <v>6</v>
      </c>
      <c r="E6208" s="12">
        <f>VLOOKUP(Data!E6208 &amp; Data!F6208 &amp; Data!G6208, Ubicacion!$A$2:$B$1000, 2, FALSE)</f>
        <v>33</v>
      </c>
      <c r="F6208" s="15">
        <f>Data!J6208</f>
        <v>209</v>
      </c>
      <c r="G6208" s="16">
        <f>Data!I6208</f>
        <v>39</v>
      </c>
      <c r="H6208" s="17">
        <f>Data!K6208</f>
        <v>8151</v>
      </c>
      <c r="I6208" s="17">
        <f>Data!L6208</f>
        <v>5135.13</v>
      </c>
      <c r="J6208" s="12" t="str">
        <f>Data!N6208</f>
        <v>Online</v>
      </c>
      <c r="K6208" s="12" t="str">
        <f>Data!O6208</f>
        <v>Tarjeta</v>
      </c>
      <c r="L6208" s="12" t="str">
        <f>Data!P6208</f>
        <v>Recurrente</v>
      </c>
    </row>
    <row r="6209">
      <c r="A6209" s="11">
        <v>6208.0</v>
      </c>
      <c r="B6209" s="14">
        <f>Data!D6209</f>
        <v>44321</v>
      </c>
      <c r="C6209" s="12">
        <f>IFERROR(VLOOKUP(Data!B6209, Minorista!$A$2:$B$100, 2, FALSE), "")</f>
        <v>1</v>
      </c>
      <c r="D6209" s="12">
        <f t="array" ref="D6209">INDEX(Producto!$A$2:$A$500, MATCH(Data!H6209, Producto!$B$2:$B$500, 0))</f>
        <v>1</v>
      </c>
      <c r="E6209" s="12">
        <f>VLOOKUP(Data!E6209 &amp; Data!F6209 &amp; Data!G6209, Ubicacion!$A$2:$B$1000, 2, FALSE)</f>
        <v>33</v>
      </c>
      <c r="F6209" s="15">
        <f>Data!J6209</f>
        <v>282</v>
      </c>
      <c r="G6209" s="16">
        <f>Data!I6209</f>
        <v>48</v>
      </c>
      <c r="H6209" s="17">
        <f>Data!K6209</f>
        <v>13536</v>
      </c>
      <c r="I6209" s="17">
        <f>Data!L6209</f>
        <v>7444.8</v>
      </c>
      <c r="J6209" s="12" t="str">
        <f>Data!N6209</f>
        <v>Online</v>
      </c>
      <c r="K6209" s="12" t="str">
        <f>Data!O6209</f>
        <v>Transferencia bancaria</v>
      </c>
      <c r="L6209" s="12" t="str">
        <f>Data!P6209</f>
        <v>Nuevo</v>
      </c>
    </row>
    <row r="6210">
      <c r="A6210" s="11">
        <v>6209.0</v>
      </c>
      <c r="B6210" s="14">
        <f>Data!D6210</f>
        <v>44321</v>
      </c>
      <c r="C6210" s="12">
        <f>IFERROR(VLOOKUP(Data!B6210, Minorista!$A$2:$B$100, 2, FALSE), "")</f>
        <v>1</v>
      </c>
      <c r="D6210" s="12">
        <f t="array" ref="D6210">INDEX(Producto!$A$2:$A$500, MATCH(Data!H6210, Producto!$B$2:$B$500, 0))</f>
        <v>2</v>
      </c>
      <c r="E6210" s="12">
        <f>VLOOKUP(Data!E6210 &amp; Data!F6210 &amp; Data!G6210, Ubicacion!$A$2:$B$1000, 2, FALSE)</f>
        <v>33</v>
      </c>
      <c r="F6210" s="15">
        <f>Data!J6210</f>
        <v>188</v>
      </c>
      <c r="G6210" s="16">
        <f>Data!I6210</f>
        <v>45</v>
      </c>
      <c r="H6210" s="17">
        <f>Data!K6210</f>
        <v>8460</v>
      </c>
      <c r="I6210" s="17">
        <f>Data!L6210</f>
        <v>3807</v>
      </c>
      <c r="J6210" s="12" t="str">
        <f>Data!N6210</f>
        <v>Online</v>
      </c>
      <c r="K6210" s="12" t="str">
        <f>Data!O6210</f>
        <v>Tarjeta</v>
      </c>
      <c r="L6210" s="12" t="str">
        <f>Data!P6210</f>
        <v>Recurrente</v>
      </c>
    </row>
    <row r="6211">
      <c r="A6211" s="11">
        <v>6210.0</v>
      </c>
      <c r="B6211" s="14">
        <f>Data!D6211</f>
        <v>44321</v>
      </c>
      <c r="C6211" s="12">
        <f>IFERROR(VLOOKUP(Data!B6211, Minorista!$A$2:$B$100, 2, FALSE), "")</f>
        <v>1</v>
      </c>
      <c r="D6211" s="12">
        <f t="array" ref="D6211">INDEX(Producto!$A$2:$A$500, MATCH(Data!H6211, Producto!$B$2:$B$500, 0))</f>
        <v>3</v>
      </c>
      <c r="E6211" s="12">
        <f>VLOOKUP(Data!E6211 &amp; Data!F6211 &amp; Data!G6211, Ubicacion!$A$2:$B$1000, 2, FALSE)</f>
        <v>33</v>
      </c>
      <c r="F6211" s="15">
        <f>Data!J6211</f>
        <v>210</v>
      </c>
      <c r="G6211" s="16">
        <f>Data!I6211</f>
        <v>41</v>
      </c>
      <c r="H6211" s="17">
        <f>Data!K6211</f>
        <v>8610</v>
      </c>
      <c r="I6211" s="17">
        <f>Data!L6211</f>
        <v>3185.7</v>
      </c>
      <c r="J6211" s="12" t="str">
        <f>Data!N6211</f>
        <v>Online</v>
      </c>
      <c r="K6211" s="12" t="str">
        <f>Data!O6211</f>
        <v>Transferencia bancaria</v>
      </c>
      <c r="L6211" s="12" t="str">
        <f>Data!P6211</f>
        <v>Nuevo</v>
      </c>
    </row>
    <row r="6212">
      <c r="A6212" s="11">
        <v>6211.0</v>
      </c>
      <c r="B6212" s="14">
        <f>Data!D6212</f>
        <v>44321</v>
      </c>
      <c r="C6212" s="12">
        <f>IFERROR(VLOOKUP(Data!B6212, Minorista!$A$2:$B$100, 2, FALSE), "")</f>
        <v>1</v>
      </c>
      <c r="D6212" s="12">
        <f t="array" ref="D6212">INDEX(Producto!$A$2:$A$500, MATCH(Data!H6212, Producto!$B$2:$B$500, 0))</f>
        <v>4</v>
      </c>
      <c r="E6212" s="12">
        <f>VLOOKUP(Data!E6212 &amp; Data!F6212 &amp; Data!G6212, Ubicacion!$A$2:$B$1000, 2, FALSE)</f>
        <v>33</v>
      </c>
      <c r="F6212" s="15">
        <f>Data!J6212</f>
        <v>182</v>
      </c>
      <c r="G6212" s="16">
        <f>Data!I6212</f>
        <v>43</v>
      </c>
      <c r="H6212" s="17">
        <f>Data!K6212</f>
        <v>7826</v>
      </c>
      <c r="I6212" s="17">
        <f>Data!L6212</f>
        <v>3286.92</v>
      </c>
      <c r="J6212" s="12" t="str">
        <f>Data!N6212</f>
        <v>Online</v>
      </c>
      <c r="K6212" s="12" t="str">
        <f>Data!O6212</f>
        <v>Tarjeta</v>
      </c>
      <c r="L6212" s="12" t="str">
        <f>Data!P6212</f>
        <v>Recurrente</v>
      </c>
    </row>
    <row r="6213">
      <c r="A6213" s="11">
        <v>6212.0</v>
      </c>
      <c r="B6213" s="14">
        <f>Data!D6213</f>
        <v>44321</v>
      </c>
      <c r="C6213" s="12">
        <f>IFERROR(VLOOKUP(Data!B6213, Minorista!$A$2:$B$100, 2, FALSE), "")</f>
        <v>1</v>
      </c>
      <c r="D6213" s="12">
        <f t="array" ref="D6213">INDEX(Producto!$A$2:$A$500, MATCH(Data!H6213, Producto!$B$2:$B$500, 0))</f>
        <v>5</v>
      </c>
      <c r="E6213" s="12">
        <f>VLOOKUP(Data!E6213 &amp; Data!F6213 &amp; Data!G6213, Ubicacion!$A$2:$B$1000, 2, FALSE)</f>
        <v>33</v>
      </c>
      <c r="F6213" s="15">
        <f>Data!J6213</f>
        <v>196</v>
      </c>
      <c r="G6213" s="16">
        <f>Data!I6213</f>
        <v>53</v>
      </c>
      <c r="H6213" s="17">
        <f>Data!K6213</f>
        <v>10388</v>
      </c>
      <c r="I6213" s="17">
        <f>Data!L6213</f>
        <v>5194</v>
      </c>
      <c r="J6213" s="12" t="str">
        <f>Data!N6213</f>
        <v>Online</v>
      </c>
      <c r="K6213" s="12" t="str">
        <f>Data!O6213</f>
        <v>Efectivo</v>
      </c>
      <c r="L6213" s="12" t="str">
        <f>Data!P6213</f>
        <v>Nuevo</v>
      </c>
    </row>
    <row r="6214">
      <c r="A6214" s="11">
        <v>6213.0</v>
      </c>
      <c r="B6214" s="14">
        <f>Data!D6214</f>
        <v>44321</v>
      </c>
      <c r="C6214" s="12">
        <f>IFERROR(VLOOKUP(Data!B6214, Minorista!$A$2:$B$100, 2, FALSE), "")</f>
        <v>1</v>
      </c>
      <c r="D6214" s="12">
        <f t="array" ref="D6214">INDEX(Producto!$A$2:$A$500, MATCH(Data!H6214, Producto!$B$2:$B$500, 0))</f>
        <v>6</v>
      </c>
      <c r="E6214" s="12">
        <f>VLOOKUP(Data!E6214 &amp; Data!F6214 &amp; Data!G6214, Ubicacion!$A$2:$B$1000, 2, FALSE)</f>
        <v>33</v>
      </c>
      <c r="F6214" s="15">
        <f>Data!J6214</f>
        <v>200</v>
      </c>
      <c r="G6214" s="16">
        <f>Data!I6214</f>
        <v>59</v>
      </c>
      <c r="H6214" s="17">
        <f>Data!K6214</f>
        <v>11800</v>
      </c>
      <c r="I6214" s="17">
        <f>Data!L6214</f>
        <v>7080</v>
      </c>
      <c r="J6214" s="12" t="str">
        <f>Data!N6214</f>
        <v>Online</v>
      </c>
      <c r="K6214" s="12" t="str">
        <f>Data!O6214</f>
        <v>Tarjeta</v>
      </c>
      <c r="L6214" s="12" t="str">
        <f>Data!P6214</f>
        <v>Recurrente</v>
      </c>
    </row>
    <row r="6215">
      <c r="A6215" s="11">
        <v>6214.0</v>
      </c>
      <c r="B6215" s="14">
        <f>Data!D6215</f>
        <v>44354</v>
      </c>
      <c r="C6215" s="12">
        <f>IFERROR(VLOOKUP(Data!B6215, Minorista!$A$2:$B$100, 2, FALSE), "")</f>
        <v>1</v>
      </c>
      <c r="D6215" s="12">
        <f t="array" ref="D6215">INDEX(Producto!$A$2:$A$500, MATCH(Data!H6215, Producto!$B$2:$B$500, 0))</f>
        <v>1</v>
      </c>
      <c r="E6215" s="12">
        <f>VLOOKUP(Data!E6215 &amp; Data!F6215 &amp; Data!G6215, Ubicacion!$A$2:$B$1000, 2, FALSE)</f>
        <v>33</v>
      </c>
      <c r="F6215" s="15">
        <f>Data!J6215</f>
        <v>273</v>
      </c>
      <c r="G6215" s="16">
        <f>Data!I6215</f>
        <v>51</v>
      </c>
      <c r="H6215" s="17">
        <f>Data!K6215</f>
        <v>13923</v>
      </c>
      <c r="I6215" s="17">
        <f>Data!L6215</f>
        <v>7796.88</v>
      </c>
      <c r="J6215" s="12" t="str">
        <f>Data!N6215</f>
        <v>Online</v>
      </c>
      <c r="K6215" s="12" t="str">
        <f>Data!O6215</f>
        <v>Efectivo</v>
      </c>
      <c r="L6215" s="12" t="str">
        <f>Data!P6215</f>
        <v>Nuevo</v>
      </c>
    </row>
    <row r="6216">
      <c r="A6216" s="11">
        <v>6215.0</v>
      </c>
      <c r="B6216" s="14">
        <f>Data!D6216</f>
        <v>44354</v>
      </c>
      <c r="C6216" s="12">
        <f>IFERROR(VLOOKUP(Data!B6216, Minorista!$A$2:$B$100, 2, FALSE), "")</f>
        <v>1</v>
      </c>
      <c r="D6216" s="12">
        <f t="array" ref="D6216">INDEX(Producto!$A$2:$A$500, MATCH(Data!H6216, Producto!$B$2:$B$500, 0))</f>
        <v>2</v>
      </c>
      <c r="E6216" s="12">
        <f>VLOOKUP(Data!E6216 &amp; Data!F6216 &amp; Data!G6216, Ubicacion!$A$2:$B$1000, 2, FALSE)</f>
        <v>33</v>
      </c>
      <c r="F6216" s="15">
        <f>Data!J6216</f>
        <v>200</v>
      </c>
      <c r="G6216" s="16">
        <f>Data!I6216</f>
        <v>49</v>
      </c>
      <c r="H6216" s="17">
        <f>Data!K6216</f>
        <v>9800</v>
      </c>
      <c r="I6216" s="17">
        <f>Data!L6216</f>
        <v>4410</v>
      </c>
      <c r="J6216" s="12" t="str">
        <f>Data!N6216</f>
        <v>Online</v>
      </c>
      <c r="K6216" s="12" t="str">
        <f>Data!O6216</f>
        <v>Tarjeta</v>
      </c>
      <c r="L6216" s="12" t="str">
        <f>Data!P6216</f>
        <v>Nuevo</v>
      </c>
    </row>
    <row r="6217">
      <c r="A6217" s="11">
        <v>6216.0</v>
      </c>
      <c r="B6217" s="14">
        <f>Data!D6217</f>
        <v>44354</v>
      </c>
      <c r="C6217" s="12">
        <f>IFERROR(VLOOKUP(Data!B6217, Minorista!$A$2:$B$100, 2, FALSE), "")</f>
        <v>1</v>
      </c>
      <c r="D6217" s="12">
        <f t="array" ref="D6217">INDEX(Producto!$A$2:$A$500, MATCH(Data!H6217, Producto!$B$2:$B$500, 0))</f>
        <v>3</v>
      </c>
      <c r="E6217" s="12">
        <f>VLOOKUP(Data!E6217 &amp; Data!F6217 &amp; Data!G6217, Ubicacion!$A$2:$B$1000, 2, FALSE)</f>
        <v>33</v>
      </c>
      <c r="F6217" s="15">
        <f>Data!J6217</f>
        <v>209</v>
      </c>
      <c r="G6217" s="16">
        <f>Data!I6217</f>
        <v>47</v>
      </c>
      <c r="H6217" s="17">
        <f>Data!K6217</f>
        <v>9823</v>
      </c>
      <c r="I6217" s="17">
        <f>Data!L6217</f>
        <v>3536.28</v>
      </c>
      <c r="J6217" s="12" t="str">
        <f>Data!N6217</f>
        <v>Online</v>
      </c>
      <c r="K6217" s="12" t="str">
        <f>Data!O6217</f>
        <v>Transferencia bancaria</v>
      </c>
      <c r="L6217" s="12" t="str">
        <f>Data!P6217</f>
        <v>Recurrente</v>
      </c>
    </row>
    <row r="6218">
      <c r="A6218" s="11">
        <v>6217.0</v>
      </c>
      <c r="B6218" s="14">
        <f>Data!D6218</f>
        <v>44354</v>
      </c>
      <c r="C6218" s="12">
        <f>IFERROR(VLOOKUP(Data!B6218, Minorista!$A$2:$B$100, 2, FALSE), "")</f>
        <v>1</v>
      </c>
      <c r="D6218" s="12">
        <f t="array" ref="D6218">INDEX(Producto!$A$2:$A$500, MATCH(Data!H6218, Producto!$B$2:$B$500, 0))</f>
        <v>4</v>
      </c>
      <c r="E6218" s="12">
        <f>VLOOKUP(Data!E6218 &amp; Data!F6218 &amp; Data!G6218, Ubicacion!$A$2:$B$1000, 2, FALSE)</f>
        <v>33</v>
      </c>
      <c r="F6218" s="15">
        <f>Data!J6218</f>
        <v>218</v>
      </c>
      <c r="G6218" s="16">
        <f>Data!I6218</f>
        <v>47</v>
      </c>
      <c r="H6218" s="17">
        <f>Data!K6218</f>
        <v>10246</v>
      </c>
      <c r="I6218" s="17">
        <f>Data!L6218</f>
        <v>4610.7</v>
      </c>
      <c r="J6218" s="12" t="str">
        <f>Data!N6218</f>
        <v>Online</v>
      </c>
      <c r="K6218" s="12" t="str">
        <f>Data!O6218</f>
        <v>Efectivo</v>
      </c>
      <c r="L6218" s="12" t="str">
        <f>Data!P6218</f>
        <v>Recurrente</v>
      </c>
    </row>
    <row r="6219">
      <c r="A6219" s="11">
        <v>6218.0</v>
      </c>
      <c r="B6219" s="14">
        <f>Data!D6219</f>
        <v>44354</v>
      </c>
      <c r="C6219" s="12">
        <f>IFERROR(VLOOKUP(Data!B6219, Minorista!$A$2:$B$100, 2, FALSE), "")</f>
        <v>1</v>
      </c>
      <c r="D6219" s="12">
        <f t="array" ref="D6219">INDEX(Producto!$A$2:$A$500, MATCH(Data!H6219, Producto!$B$2:$B$500, 0))</f>
        <v>5</v>
      </c>
      <c r="E6219" s="12">
        <f>VLOOKUP(Data!E6219 &amp; Data!F6219 &amp; Data!G6219, Ubicacion!$A$2:$B$1000, 2, FALSE)</f>
        <v>33</v>
      </c>
      <c r="F6219" s="15">
        <f>Data!J6219</f>
        <v>195</v>
      </c>
      <c r="G6219" s="16">
        <f>Data!I6219</f>
        <v>62</v>
      </c>
      <c r="H6219" s="17">
        <f>Data!K6219</f>
        <v>12090</v>
      </c>
      <c r="I6219" s="17">
        <f>Data!L6219</f>
        <v>5440.5</v>
      </c>
      <c r="J6219" s="12" t="str">
        <f>Data!N6219</f>
        <v>Online</v>
      </c>
      <c r="K6219" s="12" t="str">
        <f>Data!O6219</f>
        <v>Tarjeta</v>
      </c>
      <c r="L6219" s="12" t="str">
        <f>Data!P6219</f>
        <v>Nuevo</v>
      </c>
    </row>
    <row r="6220">
      <c r="A6220" s="11">
        <v>6219.0</v>
      </c>
      <c r="B6220" s="14">
        <f>Data!D6220</f>
        <v>44354</v>
      </c>
      <c r="C6220" s="12">
        <f>IFERROR(VLOOKUP(Data!B6220, Minorista!$A$2:$B$100, 2, FALSE), "")</f>
        <v>1</v>
      </c>
      <c r="D6220" s="12">
        <f t="array" ref="D6220">INDEX(Producto!$A$2:$A$500, MATCH(Data!H6220, Producto!$B$2:$B$500, 0))</f>
        <v>6</v>
      </c>
      <c r="E6220" s="12">
        <f>VLOOKUP(Data!E6220 &amp; Data!F6220 &amp; Data!G6220, Ubicacion!$A$2:$B$1000, 2, FALSE)</f>
        <v>33</v>
      </c>
      <c r="F6220" s="15">
        <f>Data!J6220</f>
        <v>250</v>
      </c>
      <c r="G6220" s="16">
        <f>Data!I6220</f>
        <v>65</v>
      </c>
      <c r="H6220" s="17">
        <f>Data!K6220</f>
        <v>16250</v>
      </c>
      <c r="I6220" s="17">
        <f>Data!L6220</f>
        <v>10400</v>
      </c>
      <c r="J6220" s="12" t="str">
        <f>Data!N6220</f>
        <v>Online</v>
      </c>
      <c r="K6220" s="12" t="str">
        <f>Data!O6220</f>
        <v>Efectivo</v>
      </c>
      <c r="L6220" s="12" t="str">
        <f>Data!P6220</f>
        <v>Recurrente</v>
      </c>
    </row>
    <row r="6221">
      <c r="A6221" s="11">
        <v>6220.0</v>
      </c>
      <c r="B6221" s="14">
        <f>Data!D6221</f>
        <v>44382</v>
      </c>
      <c r="C6221" s="12">
        <f>IFERROR(VLOOKUP(Data!B6221, Minorista!$A$2:$B$100, 2, FALSE), "")</f>
        <v>1</v>
      </c>
      <c r="D6221" s="12">
        <f t="array" ref="D6221">INDEX(Producto!$A$2:$A$500, MATCH(Data!H6221, Producto!$B$2:$B$500, 0))</f>
        <v>1</v>
      </c>
      <c r="E6221" s="12">
        <f>VLOOKUP(Data!E6221 &amp; Data!F6221 &amp; Data!G6221, Ubicacion!$A$2:$B$1000, 2, FALSE)</f>
        <v>33</v>
      </c>
      <c r="F6221" s="15">
        <f>Data!J6221</f>
        <v>311</v>
      </c>
      <c r="G6221" s="16">
        <f>Data!I6221</f>
        <v>63</v>
      </c>
      <c r="H6221" s="17">
        <f>Data!K6221</f>
        <v>19593</v>
      </c>
      <c r="I6221" s="17">
        <f>Data!L6221</f>
        <v>11559.87</v>
      </c>
      <c r="J6221" s="12" t="str">
        <f>Data!N6221</f>
        <v>Online</v>
      </c>
      <c r="K6221" s="12" t="str">
        <f>Data!O6221</f>
        <v>Tarjeta</v>
      </c>
      <c r="L6221" s="12" t="str">
        <f>Data!P6221</f>
        <v>Recurrente</v>
      </c>
    </row>
    <row r="6222">
      <c r="A6222" s="11">
        <v>6221.0</v>
      </c>
      <c r="B6222" s="14">
        <f>Data!D6222</f>
        <v>44382</v>
      </c>
      <c r="C6222" s="12">
        <f>IFERROR(VLOOKUP(Data!B6222, Minorista!$A$2:$B$100, 2, FALSE), "")</f>
        <v>1</v>
      </c>
      <c r="D6222" s="12">
        <f t="array" ref="D6222">INDEX(Producto!$A$2:$A$500, MATCH(Data!H6222, Producto!$B$2:$B$500, 0))</f>
        <v>2</v>
      </c>
      <c r="E6222" s="12">
        <f>VLOOKUP(Data!E6222 &amp; Data!F6222 &amp; Data!G6222, Ubicacion!$A$2:$B$1000, 2, FALSE)</f>
        <v>33</v>
      </c>
      <c r="F6222" s="15">
        <f>Data!J6222</f>
        <v>270</v>
      </c>
      <c r="G6222" s="16">
        <f>Data!I6222</f>
        <v>58</v>
      </c>
      <c r="H6222" s="17">
        <f>Data!K6222</f>
        <v>15660</v>
      </c>
      <c r="I6222" s="17">
        <f>Data!L6222</f>
        <v>7673.4</v>
      </c>
      <c r="J6222" s="12" t="str">
        <f>Data!N6222</f>
        <v>Online</v>
      </c>
      <c r="K6222" s="12" t="str">
        <f>Data!O6222</f>
        <v>Transferencia bancaria</v>
      </c>
      <c r="L6222" s="12" t="str">
        <f>Data!P6222</f>
        <v>Nuevo</v>
      </c>
    </row>
    <row r="6223">
      <c r="A6223" s="11">
        <v>6222.0</v>
      </c>
      <c r="B6223" s="14">
        <f>Data!D6223</f>
        <v>44382</v>
      </c>
      <c r="C6223" s="12">
        <f>IFERROR(VLOOKUP(Data!B6223, Minorista!$A$2:$B$100, 2, FALSE), "")</f>
        <v>1</v>
      </c>
      <c r="D6223" s="12">
        <f t="array" ref="D6223">INDEX(Producto!$A$2:$A$500, MATCH(Data!H6223, Producto!$B$2:$B$500, 0))</f>
        <v>3</v>
      </c>
      <c r="E6223" s="12">
        <f>VLOOKUP(Data!E6223 &amp; Data!F6223 &amp; Data!G6223, Ubicacion!$A$2:$B$1000, 2, FALSE)</f>
        <v>33</v>
      </c>
      <c r="F6223" s="15">
        <f>Data!J6223</f>
        <v>248</v>
      </c>
      <c r="G6223" s="16">
        <f>Data!I6223</f>
        <v>51</v>
      </c>
      <c r="H6223" s="17">
        <f>Data!K6223</f>
        <v>12648</v>
      </c>
      <c r="I6223" s="17">
        <f>Data!L6223</f>
        <v>4553.28</v>
      </c>
      <c r="J6223" s="12" t="str">
        <f>Data!N6223</f>
        <v>Online</v>
      </c>
      <c r="K6223" s="12" t="str">
        <f>Data!O6223</f>
        <v>Tarjeta</v>
      </c>
      <c r="L6223" s="12" t="str">
        <f>Data!P6223</f>
        <v>Recurrente</v>
      </c>
    </row>
    <row r="6224">
      <c r="A6224" s="11">
        <v>6223.0</v>
      </c>
      <c r="B6224" s="14">
        <f>Data!D6224</f>
        <v>44382</v>
      </c>
      <c r="C6224" s="12">
        <f>IFERROR(VLOOKUP(Data!B6224, Minorista!$A$2:$B$100, 2, FALSE), "")</f>
        <v>1</v>
      </c>
      <c r="D6224" s="12">
        <f t="array" ref="D6224">INDEX(Producto!$A$2:$A$500, MATCH(Data!H6224, Producto!$B$2:$B$500, 0))</f>
        <v>4</v>
      </c>
      <c r="E6224" s="12">
        <f>VLOOKUP(Data!E6224 &amp; Data!F6224 &amp; Data!G6224, Ubicacion!$A$2:$B$1000, 2, FALSE)</f>
        <v>33</v>
      </c>
      <c r="F6224" s="15">
        <f>Data!J6224</f>
        <v>202</v>
      </c>
      <c r="G6224" s="16">
        <f>Data!I6224</f>
        <v>52</v>
      </c>
      <c r="H6224" s="17">
        <f>Data!K6224</f>
        <v>10504</v>
      </c>
      <c r="I6224" s="17">
        <f>Data!L6224</f>
        <v>4411.68</v>
      </c>
      <c r="J6224" s="12" t="str">
        <f>Data!N6224</f>
        <v>Online</v>
      </c>
      <c r="K6224" s="12" t="str">
        <f>Data!O6224</f>
        <v>Efectivo</v>
      </c>
      <c r="L6224" s="12" t="str">
        <f>Data!P6224</f>
        <v>Nuevo</v>
      </c>
    </row>
    <row r="6225">
      <c r="A6225" s="11">
        <v>6224.0</v>
      </c>
      <c r="B6225" s="14">
        <f>Data!D6225</f>
        <v>44382</v>
      </c>
      <c r="C6225" s="12">
        <f>IFERROR(VLOOKUP(Data!B6225, Minorista!$A$2:$B$100, 2, FALSE), "")</f>
        <v>1</v>
      </c>
      <c r="D6225" s="12">
        <f t="array" ref="D6225">INDEX(Producto!$A$2:$A$500, MATCH(Data!H6225, Producto!$B$2:$B$500, 0))</f>
        <v>5</v>
      </c>
      <c r="E6225" s="12">
        <f>VLOOKUP(Data!E6225 &amp; Data!F6225 &amp; Data!G6225, Ubicacion!$A$2:$B$1000, 2, FALSE)</f>
        <v>33</v>
      </c>
      <c r="F6225" s="15">
        <f>Data!J6225</f>
        <v>240</v>
      </c>
      <c r="G6225" s="16">
        <f>Data!I6225</f>
        <v>64</v>
      </c>
      <c r="H6225" s="17">
        <f>Data!K6225</f>
        <v>15360</v>
      </c>
      <c r="I6225" s="17">
        <f>Data!L6225</f>
        <v>6912</v>
      </c>
      <c r="J6225" s="12" t="str">
        <f>Data!N6225</f>
        <v>Online</v>
      </c>
      <c r="K6225" s="12" t="str">
        <f>Data!O6225</f>
        <v>Tarjeta</v>
      </c>
      <c r="L6225" s="12" t="str">
        <f>Data!P6225</f>
        <v>Recurrente</v>
      </c>
    </row>
    <row r="6226">
      <c r="A6226" s="11">
        <v>6225.0</v>
      </c>
      <c r="B6226" s="14">
        <f>Data!D6226</f>
        <v>44382</v>
      </c>
      <c r="C6226" s="12">
        <f>IFERROR(VLOOKUP(Data!B6226, Minorista!$A$2:$B$100, 2, FALSE), "")</f>
        <v>1</v>
      </c>
      <c r="D6226" s="12">
        <f t="array" ref="D6226">INDEX(Producto!$A$2:$A$500, MATCH(Data!H6226, Producto!$B$2:$B$500, 0))</f>
        <v>6</v>
      </c>
      <c r="E6226" s="12">
        <f>VLOOKUP(Data!E6226 &amp; Data!F6226 &amp; Data!G6226, Ubicacion!$A$2:$B$1000, 2, FALSE)</f>
        <v>33</v>
      </c>
      <c r="F6226" s="15">
        <f>Data!J6226</f>
        <v>244</v>
      </c>
      <c r="G6226" s="16">
        <f>Data!I6226</f>
        <v>66</v>
      </c>
      <c r="H6226" s="17">
        <f>Data!K6226</f>
        <v>16104</v>
      </c>
      <c r="I6226" s="17">
        <f>Data!L6226</f>
        <v>10467.6</v>
      </c>
      <c r="J6226" s="12" t="str">
        <f>Data!N6226</f>
        <v>Online</v>
      </c>
      <c r="K6226" s="12" t="str">
        <f>Data!O6226</f>
        <v>Transferencia bancaria</v>
      </c>
      <c r="L6226" s="12" t="str">
        <f>Data!P6226</f>
        <v>Recurrente</v>
      </c>
    </row>
    <row r="6227">
      <c r="A6227" s="11">
        <v>6226.0</v>
      </c>
      <c r="B6227" s="14">
        <f>Data!D6227</f>
        <v>44414</v>
      </c>
      <c r="C6227" s="12">
        <f>IFERROR(VLOOKUP(Data!B6227, Minorista!$A$2:$B$100, 2, FALSE), "")</f>
        <v>1</v>
      </c>
      <c r="D6227" s="12">
        <f t="array" ref="D6227">INDEX(Producto!$A$2:$A$500, MATCH(Data!H6227, Producto!$B$2:$B$500, 0))</f>
        <v>1</v>
      </c>
      <c r="E6227" s="12">
        <f>VLOOKUP(Data!E6227 &amp; Data!F6227 &amp; Data!G6227, Ubicacion!$A$2:$B$1000, 2, FALSE)</f>
        <v>33</v>
      </c>
      <c r="F6227" s="15">
        <f>Data!J6227</f>
        <v>326</v>
      </c>
      <c r="G6227" s="16">
        <f>Data!I6227</f>
        <v>62</v>
      </c>
      <c r="H6227" s="17">
        <f>Data!K6227</f>
        <v>20212</v>
      </c>
      <c r="I6227" s="17">
        <f>Data!L6227</f>
        <v>11520.84</v>
      </c>
      <c r="J6227" s="12" t="str">
        <f>Data!N6227</f>
        <v>Online</v>
      </c>
      <c r="K6227" s="12" t="str">
        <f>Data!O6227</f>
        <v>Efectivo</v>
      </c>
      <c r="L6227" s="12" t="str">
        <f>Data!P6227</f>
        <v>Nuevo</v>
      </c>
    </row>
    <row r="6228">
      <c r="A6228" s="11">
        <v>6227.0</v>
      </c>
      <c r="B6228" s="14">
        <f>Data!D6228</f>
        <v>44414</v>
      </c>
      <c r="C6228" s="12">
        <f>IFERROR(VLOOKUP(Data!B6228, Minorista!$A$2:$B$100, 2, FALSE), "")</f>
        <v>1</v>
      </c>
      <c r="D6228" s="12">
        <f t="array" ref="D6228">INDEX(Producto!$A$2:$A$500, MATCH(Data!H6228, Producto!$B$2:$B$500, 0))</f>
        <v>2</v>
      </c>
      <c r="E6228" s="12">
        <f>VLOOKUP(Data!E6228 &amp; Data!F6228 &amp; Data!G6228, Ubicacion!$A$2:$B$1000, 2, FALSE)</f>
        <v>33</v>
      </c>
      <c r="F6228" s="15">
        <f>Data!J6228</f>
        <v>243</v>
      </c>
      <c r="G6228" s="16">
        <f>Data!I6228</f>
        <v>54</v>
      </c>
      <c r="H6228" s="17">
        <f>Data!K6228</f>
        <v>13122</v>
      </c>
      <c r="I6228" s="17">
        <f>Data!L6228</f>
        <v>6429.78</v>
      </c>
      <c r="J6228" s="12" t="str">
        <f>Data!N6228</f>
        <v>Online</v>
      </c>
      <c r="K6228" s="12" t="str">
        <f>Data!O6228</f>
        <v>Efectivo</v>
      </c>
      <c r="L6228" s="12" t="str">
        <f>Data!P6228</f>
        <v>Recurrente</v>
      </c>
    </row>
    <row r="6229">
      <c r="A6229" s="11">
        <v>6228.0</v>
      </c>
      <c r="B6229" s="14">
        <f>Data!D6229</f>
        <v>44414</v>
      </c>
      <c r="C6229" s="12">
        <f>IFERROR(VLOOKUP(Data!B6229, Minorista!$A$2:$B$100, 2, FALSE), "")</f>
        <v>1</v>
      </c>
      <c r="D6229" s="12">
        <f t="array" ref="D6229">INDEX(Producto!$A$2:$A$500, MATCH(Data!H6229, Producto!$B$2:$B$500, 0))</f>
        <v>3</v>
      </c>
      <c r="E6229" s="12">
        <f>VLOOKUP(Data!E6229 &amp; Data!F6229 &amp; Data!G6229, Ubicacion!$A$2:$B$1000, 2, FALSE)</f>
        <v>33</v>
      </c>
      <c r="F6229" s="15">
        <f>Data!J6229</f>
        <v>231</v>
      </c>
      <c r="G6229" s="16">
        <f>Data!I6229</f>
        <v>50</v>
      </c>
      <c r="H6229" s="17">
        <f>Data!K6229</f>
        <v>11550</v>
      </c>
      <c r="I6229" s="17">
        <f>Data!L6229</f>
        <v>4620</v>
      </c>
      <c r="J6229" s="12" t="str">
        <f>Data!N6229</f>
        <v>Online</v>
      </c>
      <c r="K6229" s="12" t="str">
        <f>Data!O6229</f>
        <v>Tarjeta</v>
      </c>
      <c r="L6229" s="12" t="str">
        <f>Data!P6229</f>
        <v>Nuevo</v>
      </c>
    </row>
    <row r="6230">
      <c r="A6230" s="11">
        <v>6229.0</v>
      </c>
      <c r="B6230" s="14">
        <f>Data!D6230</f>
        <v>44414</v>
      </c>
      <c r="C6230" s="12">
        <f>IFERROR(VLOOKUP(Data!B6230, Minorista!$A$2:$B$100, 2, FALSE), "")</f>
        <v>1</v>
      </c>
      <c r="D6230" s="12">
        <f t="array" ref="D6230">INDEX(Producto!$A$2:$A$500, MATCH(Data!H6230, Producto!$B$2:$B$500, 0))</f>
        <v>4</v>
      </c>
      <c r="E6230" s="12">
        <f>VLOOKUP(Data!E6230 &amp; Data!F6230 &amp; Data!G6230, Ubicacion!$A$2:$B$1000, 2, FALSE)</f>
        <v>33</v>
      </c>
      <c r="F6230" s="15">
        <f>Data!J6230</f>
        <v>233</v>
      </c>
      <c r="G6230" s="16">
        <f>Data!I6230</f>
        <v>44</v>
      </c>
      <c r="H6230" s="17">
        <f>Data!K6230</f>
        <v>10252</v>
      </c>
      <c r="I6230" s="17">
        <f>Data!L6230</f>
        <v>4203.32</v>
      </c>
      <c r="J6230" s="12" t="str">
        <f>Data!N6230</f>
        <v>Online</v>
      </c>
      <c r="K6230" s="12" t="str">
        <f>Data!O6230</f>
        <v>Tarjeta</v>
      </c>
      <c r="L6230" s="12" t="str">
        <f>Data!P6230</f>
        <v>Nuevo</v>
      </c>
    </row>
    <row r="6231">
      <c r="A6231" s="11">
        <v>6230.0</v>
      </c>
      <c r="B6231" s="14">
        <f>Data!D6231</f>
        <v>44414</v>
      </c>
      <c r="C6231" s="12">
        <f>IFERROR(VLOOKUP(Data!B6231, Minorista!$A$2:$B$100, 2, FALSE), "")</f>
        <v>1</v>
      </c>
      <c r="D6231" s="12">
        <f t="array" ref="D6231">INDEX(Producto!$A$2:$A$500, MATCH(Data!H6231, Producto!$B$2:$B$500, 0))</f>
        <v>5</v>
      </c>
      <c r="E6231" s="12">
        <f>VLOOKUP(Data!E6231 &amp; Data!F6231 &amp; Data!G6231, Ubicacion!$A$2:$B$1000, 2, FALSE)</f>
        <v>33</v>
      </c>
      <c r="F6231" s="15">
        <f>Data!J6231</f>
        <v>225</v>
      </c>
      <c r="G6231" s="16">
        <f>Data!I6231</f>
        <v>51</v>
      </c>
      <c r="H6231" s="17">
        <f>Data!K6231</f>
        <v>11475</v>
      </c>
      <c r="I6231" s="17">
        <f>Data!L6231</f>
        <v>5278.5</v>
      </c>
      <c r="J6231" s="12" t="str">
        <f>Data!N6231</f>
        <v>Online</v>
      </c>
      <c r="K6231" s="12" t="str">
        <f>Data!O6231</f>
        <v>Transferencia bancaria</v>
      </c>
      <c r="L6231" s="12" t="str">
        <f>Data!P6231</f>
        <v>Nuevo</v>
      </c>
    </row>
    <row r="6232">
      <c r="A6232" s="11">
        <v>6231.0</v>
      </c>
      <c r="B6232" s="14">
        <f>Data!D6232</f>
        <v>44414</v>
      </c>
      <c r="C6232" s="12">
        <f>IFERROR(VLOOKUP(Data!B6232, Minorista!$A$2:$B$100, 2, FALSE), "")</f>
        <v>1</v>
      </c>
      <c r="D6232" s="12">
        <f t="array" ref="D6232">INDEX(Producto!$A$2:$A$500, MATCH(Data!H6232, Producto!$B$2:$B$500, 0))</f>
        <v>6</v>
      </c>
      <c r="E6232" s="12">
        <f>VLOOKUP(Data!E6232 &amp; Data!F6232 &amp; Data!G6232, Ubicacion!$A$2:$B$1000, 2, FALSE)</f>
        <v>33</v>
      </c>
      <c r="F6232" s="15">
        <f>Data!J6232</f>
        <v>278</v>
      </c>
      <c r="G6232" s="16">
        <f>Data!I6232</f>
        <v>58</v>
      </c>
      <c r="H6232" s="17">
        <f>Data!K6232</f>
        <v>16124</v>
      </c>
      <c r="I6232" s="17">
        <f>Data!L6232</f>
        <v>9835.64</v>
      </c>
      <c r="J6232" s="12" t="str">
        <f>Data!N6232</f>
        <v>Online</v>
      </c>
      <c r="K6232" s="12" t="str">
        <f>Data!O6232</f>
        <v>Transferencia bancaria</v>
      </c>
      <c r="L6232" s="12" t="str">
        <f>Data!P6232</f>
        <v>Nuevo</v>
      </c>
    </row>
    <row r="6233">
      <c r="A6233" s="11">
        <v>6232.0</v>
      </c>
      <c r="B6233" s="14">
        <f>Data!D6233</f>
        <v>44444</v>
      </c>
      <c r="C6233" s="12">
        <f>IFERROR(VLOOKUP(Data!B6233, Minorista!$A$2:$B$100, 2, FALSE), "")</f>
        <v>1</v>
      </c>
      <c r="D6233" s="12">
        <f t="array" ref="D6233">INDEX(Producto!$A$2:$A$500, MATCH(Data!H6233, Producto!$B$2:$B$500, 0))</f>
        <v>1</v>
      </c>
      <c r="E6233" s="12">
        <f>VLOOKUP(Data!E6233 &amp; Data!F6233 &amp; Data!G6233, Ubicacion!$A$2:$B$1000, 2, FALSE)</f>
        <v>33</v>
      </c>
      <c r="F6233" s="15">
        <f>Data!J6233</f>
        <v>287</v>
      </c>
      <c r="G6233" s="16">
        <f>Data!I6233</f>
        <v>51</v>
      </c>
      <c r="H6233" s="17">
        <f>Data!K6233</f>
        <v>14637</v>
      </c>
      <c r="I6233" s="17">
        <f>Data!L6233</f>
        <v>8489.46</v>
      </c>
      <c r="J6233" s="12" t="str">
        <f>Data!N6233</f>
        <v>Online</v>
      </c>
      <c r="K6233" s="12" t="str">
        <f>Data!O6233</f>
        <v>Efectivo</v>
      </c>
      <c r="L6233" s="12" t="str">
        <f>Data!P6233</f>
        <v>Nuevo</v>
      </c>
    </row>
    <row r="6234">
      <c r="A6234" s="11">
        <v>6233.0</v>
      </c>
      <c r="B6234" s="14">
        <f>Data!D6234</f>
        <v>44444</v>
      </c>
      <c r="C6234" s="12">
        <f>IFERROR(VLOOKUP(Data!B6234, Minorista!$A$2:$B$100, 2, FALSE), "")</f>
        <v>1</v>
      </c>
      <c r="D6234" s="12">
        <f t="array" ref="D6234">INDEX(Producto!$A$2:$A$500, MATCH(Data!H6234, Producto!$B$2:$B$500, 0))</f>
        <v>2</v>
      </c>
      <c r="E6234" s="12">
        <f>VLOOKUP(Data!E6234 &amp; Data!F6234 &amp; Data!G6234, Ubicacion!$A$2:$B$1000, 2, FALSE)</f>
        <v>33</v>
      </c>
      <c r="F6234" s="15">
        <f>Data!J6234</f>
        <v>223</v>
      </c>
      <c r="G6234" s="16">
        <f>Data!I6234</f>
        <v>48</v>
      </c>
      <c r="H6234" s="17">
        <f>Data!K6234</f>
        <v>10704</v>
      </c>
      <c r="I6234" s="17">
        <f>Data!L6234</f>
        <v>5137.92</v>
      </c>
      <c r="J6234" s="12" t="str">
        <f>Data!N6234</f>
        <v>Online</v>
      </c>
      <c r="K6234" s="12" t="str">
        <f>Data!O6234</f>
        <v>Tarjeta</v>
      </c>
      <c r="L6234" s="12" t="str">
        <f>Data!P6234</f>
        <v>Recurrente</v>
      </c>
    </row>
    <row r="6235">
      <c r="A6235" s="11">
        <v>6234.0</v>
      </c>
      <c r="B6235" s="14">
        <f>Data!D6235</f>
        <v>44444</v>
      </c>
      <c r="C6235" s="12">
        <f>IFERROR(VLOOKUP(Data!B6235, Minorista!$A$2:$B$100, 2, FALSE), "")</f>
        <v>1</v>
      </c>
      <c r="D6235" s="12">
        <f t="array" ref="D6235">INDEX(Producto!$A$2:$A$500, MATCH(Data!H6235, Producto!$B$2:$B$500, 0))</f>
        <v>3</v>
      </c>
      <c r="E6235" s="12">
        <f>VLOOKUP(Data!E6235 &amp; Data!F6235 &amp; Data!G6235, Ubicacion!$A$2:$B$1000, 2, FALSE)</f>
        <v>33</v>
      </c>
      <c r="F6235" s="15">
        <f>Data!J6235</f>
        <v>196</v>
      </c>
      <c r="G6235" s="16">
        <f>Data!I6235</f>
        <v>38</v>
      </c>
      <c r="H6235" s="17">
        <f>Data!K6235</f>
        <v>7448</v>
      </c>
      <c r="I6235" s="17">
        <f>Data!L6235</f>
        <v>2904.72</v>
      </c>
      <c r="J6235" s="12" t="str">
        <f>Data!N6235</f>
        <v>Online</v>
      </c>
      <c r="K6235" s="12" t="str">
        <f>Data!O6235</f>
        <v>Tarjeta</v>
      </c>
      <c r="L6235" s="12" t="str">
        <f>Data!P6235</f>
        <v>Nuevo</v>
      </c>
    </row>
    <row r="6236">
      <c r="A6236" s="11">
        <v>6235.0</v>
      </c>
      <c r="B6236" s="14">
        <f>Data!D6236</f>
        <v>44444</v>
      </c>
      <c r="C6236" s="12">
        <f>IFERROR(VLOOKUP(Data!B6236, Minorista!$A$2:$B$100, 2, FALSE), "")</f>
        <v>1</v>
      </c>
      <c r="D6236" s="12">
        <f t="array" ref="D6236">INDEX(Producto!$A$2:$A$500, MATCH(Data!H6236, Producto!$B$2:$B$500, 0))</f>
        <v>4</v>
      </c>
      <c r="E6236" s="12">
        <f>VLOOKUP(Data!E6236 &amp; Data!F6236 &amp; Data!G6236, Ubicacion!$A$2:$B$1000, 2, FALSE)</f>
        <v>33</v>
      </c>
      <c r="F6236" s="15">
        <f>Data!J6236</f>
        <v>210</v>
      </c>
      <c r="G6236" s="16">
        <f>Data!I6236</f>
        <v>39</v>
      </c>
      <c r="H6236" s="17">
        <f>Data!K6236</f>
        <v>8190</v>
      </c>
      <c r="I6236" s="17">
        <f>Data!L6236</f>
        <v>3276</v>
      </c>
      <c r="J6236" s="12" t="str">
        <f>Data!N6236</f>
        <v>Online</v>
      </c>
      <c r="K6236" s="12" t="str">
        <f>Data!O6236</f>
        <v>Efectivo</v>
      </c>
      <c r="L6236" s="12" t="str">
        <f>Data!P6236</f>
        <v>Nuevo</v>
      </c>
    </row>
    <row r="6237">
      <c r="A6237" s="11">
        <v>6236.0</v>
      </c>
      <c r="B6237" s="14">
        <f>Data!D6237</f>
        <v>44444</v>
      </c>
      <c r="C6237" s="12">
        <f>IFERROR(VLOOKUP(Data!B6237, Minorista!$A$2:$B$100, 2, FALSE), "")</f>
        <v>1</v>
      </c>
      <c r="D6237" s="12">
        <f t="array" ref="D6237">INDEX(Producto!$A$2:$A$500, MATCH(Data!H6237, Producto!$B$2:$B$500, 0))</f>
        <v>5</v>
      </c>
      <c r="E6237" s="12">
        <f>VLOOKUP(Data!E6237 &amp; Data!F6237 &amp; Data!G6237, Ubicacion!$A$2:$B$1000, 2, FALSE)</f>
        <v>33</v>
      </c>
      <c r="F6237" s="15">
        <f>Data!J6237</f>
        <v>175</v>
      </c>
      <c r="G6237" s="16">
        <f>Data!I6237</f>
        <v>48</v>
      </c>
      <c r="H6237" s="17">
        <f>Data!K6237</f>
        <v>8400</v>
      </c>
      <c r="I6237" s="17">
        <f>Data!L6237</f>
        <v>3864</v>
      </c>
      <c r="J6237" s="12" t="str">
        <f>Data!N6237</f>
        <v>Online</v>
      </c>
      <c r="K6237" s="12" t="str">
        <f>Data!O6237</f>
        <v>Efectivo</v>
      </c>
      <c r="L6237" s="12" t="str">
        <f>Data!P6237</f>
        <v>Recurrente</v>
      </c>
    </row>
    <row r="6238">
      <c r="A6238" s="11">
        <v>6237.0</v>
      </c>
      <c r="B6238" s="14">
        <f>Data!D6238</f>
        <v>44444</v>
      </c>
      <c r="C6238" s="12">
        <f>IFERROR(VLOOKUP(Data!B6238, Minorista!$A$2:$B$100, 2, FALSE), "")</f>
        <v>1</v>
      </c>
      <c r="D6238" s="12">
        <f t="array" ref="D6238">INDEX(Producto!$A$2:$A$500, MATCH(Data!H6238, Producto!$B$2:$B$500, 0))</f>
        <v>6</v>
      </c>
      <c r="E6238" s="12">
        <f>VLOOKUP(Data!E6238 &amp; Data!F6238 &amp; Data!G6238, Ubicacion!$A$2:$B$1000, 2, FALSE)</f>
        <v>33</v>
      </c>
      <c r="F6238" s="15">
        <f>Data!J6238</f>
        <v>232</v>
      </c>
      <c r="G6238" s="16">
        <f>Data!I6238</f>
        <v>52</v>
      </c>
      <c r="H6238" s="17">
        <f>Data!K6238</f>
        <v>12064</v>
      </c>
      <c r="I6238" s="17">
        <f>Data!L6238</f>
        <v>7238.4</v>
      </c>
      <c r="J6238" s="12" t="str">
        <f>Data!N6238</f>
        <v>Online</v>
      </c>
      <c r="K6238" s="12" t="str">
        <f>Data!O6238</f>
        <v>Efectivo</v>
      </c>
      <c r="L6238" s="12" t="str">
        <f>Data!P6238</f>
        <v>Recurrente</v>
      </c>
    </row>
    <row r="6239">
      <c r="A6239" s="11">
        <v>6238.0</v>
      </c>
      <c r="B6239" s="14">
        <f>Data!D6239</f>
        <v>44476</v>
      </c>
      <c r="C6239" s="12">
        <f>IFERROR(VLOOKUP(Data!B6239, Minorista!$A$2:$B$100, 2, FALSE), "")</f>
        <v>1</v>
      </c>
      <c r="D6239" s="12">
        <f t="array" ref="D6239">INDEX(Producto!$A$2:$A$500, MATCH(Data!H6239, Producto!$B$2:$B$500, 0))</f>
        <v>1</v>
      </c>
      <c r="E6239" s="12">
        <f>VLOOKUP(Data!E6239 &amp; Data!F6239 &amp; Data!G6239, Ubicacion!$A$2:$B$1000, 2, FALSE)</f>
        <v>33</v>
      </c>
      <c r="F6239" s="15">
        <f>Data!J6239</f>
        <v>244</v>
      </c>
      <c r="G6239" s="16">
        <f>Data!I6239</f>
        <v>50</v>
      </c>
      <c r="H6239" s="17">
        <f>Data!K6239</f>
        <v>12200</v>
      </c>
      <c r="I6239" s="17">
        <f>Data!L6239</f>
        <v>7320</v>
      </c>
      <c r="J6239" s="12" t="str">
        <f>Data!N6239</f>
        <v>Online</v>
      </c>
      <c r="K6239" s="12" t="str">
        <f>Data!O6239</f>
        <v>Transferencia bancaria</v>
      </c>
      <c r="L6239" s="12" t="str">
        <f>Data!P6239</f>
        <v>Recurrente</v>
      </c>
    </row>
    <row r="6240">
      <c r="A6240" s="11">
        <v>6239.0</v>
      </c>
      <c r="B6240" s="14">
        <f>Data!D6240</f>
        <v>44476</v>
      </c>
      <c r="C6240" s="12">
        <f>IFERROR(VLOOKUP(Data!B6240, Minorista!$A$2:$B$100, 2, FALSE), "")</f>
        <v>1</v>
      </c>
      <c r="D6240" s="12">
        <f t="array" ref="D6240">INDEX(Producto!$A$2:$A$500, MATCH(Data!H6240, Producto!$B$2:$B$500, 0))</f>
        <v>2</v>
      </c>
      <c r="E6240" s="12">
        <f>VLOOKUP(Data!E6240 &amp; Data!F6240 &amp; Data!G6240, Ubicacion!$A$2:$B$1000, 2, FALSE)</f>
        <v>33</v>
      </c>
      <c r="F6240" s="15">
        <f>Data!J6240</f>
        <v>208</v>
      </c>
      <c r="G6240" s="16">
        <f>Data!I6240</f>
        <v>42</v>
      </c>
      <c r="H6240" s="17">
        <f>Data!K6240</f>
        <v>8736</v>
      </c>
      <c r="I6240" s="17">
        <f>Data!L6240</f>
        <v>4368</v>
      </c>
      <c r="J6240" s="12" t="str">
        <f>Data!N6240</f>
        <v>Online</v>
      </c>
      <c r="K6240" s="12" t="str">
        <f>Data!O6240</f>
        <v>Efectivo</v>
      </c>
      <c r="L6240" s="12" t="str">
        <f>Data!P6240</f>
        <v>Nuevo</v>
      </c>
    </row>
    <row r="6241">
      <c r="A6241" s="11">
        <v>6240.0</v>
      </c>
      <c r="B6241" s="14">
        <f>Data!D6241</f>
        <v>44476</v>
      </c>
      <c r="C6241" s="12">
        <f>IFERROR(VLOOKUP(Data!B6241, Minorista!$A$2:$B$100, 2, FALSE), "")</f>
        <v>1</v>
      </c>
      <c r="D6241" s="12">
        <f t="array" ref="D6241">INDEX(Producto!$A$2:$A$500, MATCH(Data!H6241, Producto!$B$2:$B$500, 0))</f>
        <v>3</v>
      </c>
      <c r="E6241" s="12">
        <f>VLOOKUP(Data!E6241 &amp; Data!F6241 &amp; Data!G6241, Ubicacion!$A$2:$B$1000, 2, FALSE)</f>
        <v>33</v>
      </c>
      <c r="F6241" s="15">
        <f>Data!J6241</f>
        <v>176</v>
      </c>
      <c r="G6241" s="16">
        <f>Data!I6241</f>
        <v>41</v>
      </c>
      <c r="H6241" s="17">
        <f>Data!K6241</f>
        <v>7216</v>
      </c>
      <c r="I6241" s="17">
        <f>Data!L6241</f>
        <v>2814.24</v>
      </c>
      <c r="J6241" s="12" t="str">
        <f>Data!N6241</f>
        <v>Online</v>
      </c>
      <c r="K6241" s="12" t="str">
        <f>Data!O6241</f>
        <v>Transferencia bancaria</v>
      </c>
      <c r="L6241" s="12" t="str">
        <f>Data!P6241</f>
        <v>Recurrente</v>
      </c>
    </row>
    <row r="6242">
      <c r="A6242" s="11">
        <v>6241.0</v>
      </c>
      <c r="B6242" s="14">
        <f>Data!D6242</f>
        <v>44476</v>
      </c>
      <c r="C6242" s="12">
        <f>IFERROR(VLOOKUP(Data!B6242, Minorista!$A$2:$B$100, 2, FALSE), "")</f>
        <v>1</v>
      </c>
      <c r="D6242" s="12">
        <f t="array" ref="D6242">INDEX(Producto!$A$2:$A$500, MATCH(Data!H6242, Producto!$B$2:$B$500, 0))</f>
        <v>4</v>
      </c>
      <c r="E6242" s="12">
        <f>VLOOKUP(Data!E6242 &amp; Data!F6242 &amp; Data!G6242, Ubicacion!$A$2:$B$1000, 2, FALSE)</f>
        <v>33</v>
      </c>
      <c r="F6242" s="15">
        <f>Data!J6242</f>
        <v>176</v>
      </c>
      <c r="G6242" s="16">
        <f>Data!I6242</f>
        <v>41</v>
      </c>
      <c r="H6242" s="17">
        <f>Data!K6242</f>
        <v>7216</v>
      </c>
      <c r="I6242" s="17">
        <f>Data!L6242</f>
        <v>2886.4</v>
      </c>
      <c r="J6242" s="12" t="str">
        <f>Data!N6242</f>
        <v>Online</v>
      </c>
      <c r="K6242" s="12" t="str">
        <f>Data!O6242</f>
        <v>Efectivo</v>
      </c>
      <c r="L6242" s="12" t="str">
        <f>Data!P6242</f>
        <v>Recurrente</v>
      </c>
    </row>
    <row r="6243">
      <c r="A6243" s="11">
        <v>6242.0</v>
      </c>
      <c r="B6243" s="14">
        <f>Data!D6243</f>
        <v>44476</v>
      </c>
      <c r="C6243" s="12">
        <f>IFERROR(VLOOKUP(Data!B6243, Minorista!$A$2:$B$100, 2, FALSE), "")</f>
        <v>1</v>
      </c>
      <c r="D6243" s="12">
        <f t="array" ref="D6243">INDEX(Producto!$A$2:$A$500, MATCH(Data!H6243, Producto!$B$2:$B$500, 0))</f>
        <v>5</v>
      </c>
      <c r="E6243" s="12">
        <f>VLOOKUP(Data!E6243 &amp; Data!F6243 &amp; Data!G6243, Ubicacion!$A$2:$B$1000, 2, FALSE)</f>
        <v>33</v>
      </c>
      <c r="F6243" s="15">
        <f>Data!J6243</f>
        <v>189</v>
      </c>
      <c r="G6243" s="16">
        <f>Data!I6243</f>
        <v>52</v>
      </c>
      <c r="H6243" s="17">
        <f>Data!K6243</f>
        <v>9828</v>
      </c>
      <c r="I6243" s="17">
        <f>Data!L6243</f>
        <v>4717.44</v>
      </c>
      <c r="J6243" s="12" t="str">
        <f>Data!N6243</f>
        <v>Online</v>
      </c>
      <c r="K6243" s="12" t="str">
        <f>Data!O6243</f>
        <v>Tarjeta</v>
      </c>
      <c r="L6243" s="12" t="str">
        <f>Data!P6243</f>
        <v>Nuevo</v>
      </c>
    </row>
    <row r="6244">
      <c r="A6244" s="11">
        <v>6243.0</v>
      </c>
      <c r="B6244" s="14">
        <f>Data!D6244</f>
        <v>44476</v>
      </c>
      <c r="C6244" s="12">
        <f>IFERROR(VLOOKUP(Data!B6244, Minorista!$A$2:$B$100, 2, FALSE), "")</f>
        <v>1</v>
      </c>
      <c r="D6244" s="12">
        <f t="array" ref="D6244">INDEX(Producto!$A$2:$A$500, MATCH(Data!H6244, Producto!$B$2:$B$500, 0))</f>
        <v>6</v>
      </c>
      <c r="E6244" s="12">
        <f>VLOOKUP(Data!E6244 &amp; Data!F6244 &amp; Data!G6244, Ubicacion!$A$2:$B$1000, 2, FALSE)</f>
        <v>33</v>
      </c>
      <c r="F6244" s="15">
        <f>Data!J6244</f>
        <v>225</v>
      </c>
      <c r="G6244" s="16">
        <f>Data!I6244</f>
        <v>56</v>
      </c>
      <c r="H6244" s="17">
        <f>Data!K6244</f>
        <v>12600</v>
      </c>
      <c r="I6244" s="17">
        <f>Data!L6244</f>
        <v>8190</v>
      </c>
      <c r="J6244" s="12" t="str">
        <f>Data!N6244</f>
        <v>Online</v>
      </c>
      <c r="K6244" s="12" t="str">
        <f>Data!O6244</f>
        <v>Efectivo</v>
      </c>
      <c r="L6244" s="12" t="str">
        <f>Data!P6244</f>
        <v>Recurrente</v>
      </c>
    </row>
    <row r="6245">
      <c r="A6245" s="11">
        <v>6244.0</v>
      </c>
      <c r="B6245" s="14">
        <f>Data!D6245</f>
        <v>44506</v>
      </c>
      <c r="C6245" s="12">
        <f>IFERROR(VLOOKUP(Data!B6245, Minorista!$A$2:$B$100, 2, FALSE), "")</f>
        <v>1</v>
      </c>
      <c r="D6245" s="12">
        <f t="array" ref="D6245">INDEX(Producto!$A$2:$A$500, MATCH(Data!H6245, Producto!$B$2:$B$500, 0))</f>
        <v>1</v>
      </c>
      <c r="E6245" s="12">
        <f>VLOOKUP(Data!E6245 &amp; Data!F6245 &amp; Data!G6245, Ubicacion!$A$2:$B$1000, 2, FALSE)</f>
        <v>33</v>
      </c>
      <c r="F6245" s="15">
        <f>Data!J6245</f>
        <v>278</v>
      </c>
      <c r="G6245" s="16">
        <f>Data!I6245</f>
        <v>50</v>
      </c>
      <c r="H6245" s="17">
        <f>Data!K6245</f>
        <v>13900</v>
      </c>
      <c r="I6245" s="17">
        <f>Data!L6245</f>
        <v>7923</v>
      </c>
      <c r="J6245" s="12" t="str">
        <f>Data!N6245</f>
        <v>Online</v>
      </c>
      <c r="K6245" s="12" t="str">
        <f>Data!O6245</f>
        <v>Tarjeta</v>
      </c>
      <c r="L6245" s="12" t="str">
        <f>Data!P6245</f>
        <v>Recurrente</v>
      </c>
    </row>
    <row r="6246">
      <c r="A6246" s="11">
        <v>6245.0</v>
      </c>
      <c r="B6246" s="14">
        <f>Data!D6246</f>
        <v>44506</v>
      </c>
      <c r="C6246" s="12">
        <f>IFERROR(VLOOKUP(Data!B6246, Minorista!$A$2:$B$100, 2, FALSE), "")</f>
        <v>1</v>
      </c>
      <c r="D6246" s="12">
        <f t="array" ref="D6246">INDEX(Producto!$A$2:$A$500, MATCH(Data!H6246, Producto!$B$2:$B$500, 0))</f>
        <v>2</v>
      </c>
      <c r="E6246" s="12">
        <f>VLOOKUP(Data!E6246 &amp; Data!F6246 &amp; Data!G6246, Ubicacion!$A$2:$B$1000, 2, FALSE)</f>
        <v>33</v>
      </c>
      <c r="F6246" s="15">
        <f>Data!J6246</f>
        <v>188</v>
      </c>
      <c r="G6246" s="16">
        <f>Data!I6246</f>
        <v>44</v>
      </c>
      <c r="H6246" s="17">
        <f>Data!K6246</f>
        <v>8272</v>
      </c>
      <c r="I6246" s="17">
        <f>Data!L6246</f>
        <v>3722.4</v>
      </c>
      <c r="J6246" s="12" t="str">
        <f>Data!N6246</f>
        <v>Online</v>
      </c>
      <c r="K6246" s="12" t="str">
        <f>Data!O6246</f>
        <v>Efectivo</v>
      </c>
      <c r="L6246" s="12" t="str">
        <f>Data!P6246</f>
        <v>Nuevo</v>
      </c>
    </row>
    <row r="6247">
      <c r="A6247" s="11">
        <v>6246.0</v>
      </c>
      <c r="B6247" s="14">
        <f>Data!D6247</f>
        <v>44506</v>
      </c>
      <c r="C6247" s="12">
        <f>IFERROR(VLOOKUP(Data!B6247, Minorista!$A$2:$B$100, 2, FALSE), "")</f>
        <v>1</v>
      </c>
      <c r="D6247" s="12">
        <f t="array" ref="D6247">INDEX(Producto!$A$2:$A$500, MATCH(Data!H6247, Producto!$B$2:$B$500, 0))</f>
        <v>3</v>
      </c>
      <c r="E6247" s="12">
        <f>VLOOKUP(Data!E6247 &amp; Data!F6247 &amp; Data!G6247, Ubicacion!$A$2:$B$1000, 2, FALSE)</f>
        <v>33</v>
      </c>
      <c r="F6247" s="15">
        <f>Data!J6247</f>
        <v>202</v>
      </c>
      <c r="G6247" s="16">
        <f>Data!I6247</f>
        <v>43</v>
      </c>
      <c r="H6247" s="17">
        <f>Data!K6247</f>
        <v>8686</v>
      </c>
      <c r="I6247" s="17">
        <f>Data!L6247</f>
        <v>3040.1</v>
      </c>
      <c r="J6247" s="12" t="str">
        <f>Data!N6247</f>
        <v>Online</v>
      </c>
      <c r="K6247" s="12" t="str">
        <f>Data!O6247</f>
        <v>Transferencia bancaria</v>
      </c>
      <c r="L6247" s="12" t="str">
        <f>Data!P6247</f>
        <v>Recurrente</v>
      </c>
    </row>
    <row r="6248">
      <c r="A6248" s="11">
        <v>6247.0</v>
      </c>
      <c r="B6248" s="14">
        <f>Data!D6248</f>
        <v>44506</v>
      </c>
      <c r="C6248" s="12">
        <f>IFERROR(VLOOKUP(Data!B6248, Minorista!$A$2:$B$100, 2, FALSE), "")</f>
        <v>1</v>
      </c>
      <c r="D6248" s="12">
        <f t="array" ref="D6248">INDEX(Producto!$A$2:$A$500, MATCH(Data!H6248, Producto!$B$2:$B$500, 0))</f>
        <v>4</v>
      </c>
      <c r="E6248" s="12">
        <f>VLOOKUP(Data!E6248 &amp; Data!F6248 &amp; Data!G6248, Ubicacion!$A$2:$B$1000, 2, FALSE)</f>
        <v>33</v>
      </c>
      <c r="F6248" s="15">
        <f>Data!J6248</f>
        <v>225</v>
      </c>
      <c r="G6248" s="16">
        <f>Data!I6248</f>
        <v>53</v>
      </c>
      <c r="H6248" s="17">
        <f>Data!K6248</f>
        <v>11925</v>
      </c>
      <c r="I6248" s="17">
        <f>Data!L6248</f>
        <v>5008.5</v>
      </c>
      <c r="J6248" s="12" t="str">
        <f>Data!N6248</f>
        <v>Online</v>
      </c>
      <c r="K6248" s="12" t="str">
        <f>Data!O6248</f>
        <v>Transferencia bancaria</v>
      </c>
      <c r="L6248" s="12" t="str">
        <f>Data!P6248</f>
        <v>Recurrente</v>
      </c>
    </row>
    <row r="6249">
      <c r="A6249" s="11">
        <v>6248.0</v>
      </c>
      <c r="B6249" s="14">
        <f>Data!D6249</f>
        <v>44506</v>
      </c>
      <c r="C6249" s="12">
        <f>IFERROR(VLOOKUP(Data!B6249, Minorista!$A$2:$B$100, 2, FALSE), "")</f>
        <v>1</v>
      </c>
      <c r="D6249" s="12">
        <f t="array" ref="D6249">INDEX(Producto!$A$2:$A$500, MATCH(Data!H6249, Producto!$B$2:$B$500, 0))</f>
        <v>5</v>
      </c>
      <c r="E6249" s="12">
        <f>VLOOKUP(Data!E6249 &amp; Data!F6249 &amp; Data!G6249, Ubicacion!$A$2:$B$1000, 2, FALSE)</f>
        <v>33</v>
      </c>
      <c r="F6249" s="15">
        <f>Data!J6249</f>
        <v>196</v>
      </c>
      <c r="G6249" s="16">
        <f>Data!I6249</f>
        <v>66</v>
      </c>
      <c r="H6249" s="17">
        <f>Data!K6249</f>
        <v>12936</v>
      </c>
      <c r="I6249" s="17">
        <f>Data!L6249</f>
        <v>6079.92</v>
      </c>
      <c r="J6249" s="12" t="str">
        <f>Data!N6249</f>
        <v>Online</v>
      </c>
      <c r="K6249" s="12" t="str">
        <f>Data!O6249</f>
        <v>Transferencia bancaria</v>
      </c>
      <c r="L6249" s="12" t="str">
        <f>Data!P6249</f>
        <v>Recurrente</v>
      </c>
    </row>
    <row r="6250">
      <c r="A6250" s="11">
        <v>6249.0</v>
      </c>
      <c r="B6250" s="14">
        <f>Data!D6250</f>
        <v>44506</v>
      </c>
      <c r="C6250" s="12">
        <f>IFERROR(VLOOKUP(Data!B6250, Minorista!$A$2:$B$100, 2, FALSE), "")</f>
        <v>1</v>
      </c>
      <c r="D6250" s="12">
        <f t="array" ref="D6250">INDEX(Producto!$A$2:$A$500, MATCH(Data!H6250, Producto!$B$2:$B$500, 0))</f>
        <v>6</v>
      </c>
      <c r="E6250" s="12">
        <f>VLOOKUP(Data!E6250 &amp; Data!F6250 &amp; Data!G6250, Ubicacion!$A$2:$B$1000, 2, FALSE)</f>
        <v>33</v>
      </c>
      <c r="F6250" s="15">
        <f>Data!J6250</f>
        <v>206</v>
      </c>
      <c r="G6250" s="16">
        <f>Data!I6250</f>
        <v>74</v>
      </c>
      <c r="H6250" s="17">
        <f>Data!K6250</f>
        <v>15244</v>
      </c>
      <c r="I6250" s="17">
        <f>Data!L6250</f>
        <v>9603.72</v>
      </c>
      <c r="J6250" s="12" t="str">
        <f>Data!N6250</f>
        <v>Online</v>
      </c>
      <c r="K6250" s="12" t="str">
        <f>Data!O6250</f>
        <v>Tarjeta</v>
      </c>
      <c r="L6250" s="12" t="str">
        <f>Data!P6250</f>
        <v>Nuevo</v>
      </c>
    </row>
    <row r="6251">
      <c r="A6251" s="11">
        <v>6250.0</v>
      </c>
      <c r="B6251" s="14">
        <f>Data!D6251</f>
        <v>44535</v>
      </c>
      <c r="C6251" s="12">
        <f>IFERROR(VLOOKUP(Data!B6251, Minorista!$A$2:$B$100, 2, FALSE), "")</f>
        <v>1</v>
      </c>
      <c r="D6251" s="12">
        <f t="array" ref="D6251">INDEX(Producto!$A$2:$A$500, MATCH(Data!H6251, Producto!$B$2:$B$500, 0))</f>
        <v>1</v>
      </c>
      <c r="E6251" s="12">
        <f>VLOOKUP(Data!E6251 &amp; Data!F6251 &amp; Data!G6251, Ubicacion!$A$2:$B$1000, 2, FALSE)</f>
        <v>33</v>
      </c>
      <c r="F6251" s="15">
        <f>Data!J6251</f>
        <v>290</v>
      </c>
      <c r="G6251" s="16">
        <f>Data!I6251</f>
        <v>67</v>
      </c>
      <c r="H6251" s="17">
        <f>Data!K6251</f>
        <v>19430</v>
      </c>
      <c r="I6251" s="17">
        <f>Data!L6251</f>
        <v>11658</v>
      </c>
      <c r="J6251" s="12" t="str">
        <f>Data!N6251</f>
        <v>Online</v>
      </c>
      <c r="K6251" s="12" t="str">
        <f>Data!O6251</f>
        <v>Tarjeta</v>
      </c>
      <c r="L6251" s="12" t="str">
        <f>Data!P6251</f>
        <v>Nuevo</v>
      </c>
    </row>
    <row r="6252">
      <c r="A6252" s="11">
        <v>6251.0</v>
      </c>
      <c r="B6252" s="14">
        <f>Data!D6252</f>
        <v>44535</v>
      </c>
      <c r="C6252" s="12">
        <f>IFERROR(VLOOKUP(Data!B6252, Minorista!$A$2:$B$100, 2, FALSE), "")</f>
        <v>1</v>
      </c>
      <c r="D6252" s="12">
        <f t="array" ref="D6252">INDEX(Producto!$A$2:$A$500, MATCH(Data!H6252, Producto!$B$2:$B$500, 0))</f>
        <v>2</v>
      </c>
      <c r="E6252" s="12">
        <f>VLOOKUP(Data!E6252 &amp; Data!F6252 &amp; Data!G6252, Ubicacion!$A$2:$B$1000, 2, FALSE)</f>
        <v>33</v>
      </c>
      <c r="F6252" s="15">
        <f>Data!J6252</f>
        <v>219</v>
      </c>
      <c r="G6252" s="16">
        <f>Data!I6252</f>
        <v>58</v>
      </c>
      <c r="H6252" s="17">
        <f>Data!K6252</f>
        <v>12702</v>
      </c>
      <c r="I6252" s="17">
        <f>Data!L6252</f>
        <v>5715.9</v>
      </c>
      <c r="J6252" s="12" t="str">
        <f>Data!N6252</f>
        <v>Online</v>
      </c>
      <c r="K6252" s="12" t="str">
        <f>Data!O6252</f>
        <v>Tarjeta</v>
      </c>
      <c r="L6252" s="12" t="str">
        <f>Data!P6252</f>
        <v>Nuevo</v>
      </c>
    </row>
    <row r="6253">
      <c r="A6253" s="11">
        <v>6252.0</v>
      </c>
      <c r="B6253" s="14">
        <f>Data!D6253</f>
        <v>44535</v>
      </c>
      <c r="C6253" s="12">
        <f>IFERROR(VLOOKUP(Data!B6253, Minorista!$A$2:$B$100, 2, FALSE), "")</f>
        <v>3</v>
      </c>
      <c r="D6253" s="12">
        <f t="array" ref="D6253">INDEX(Producto!$A$2:$A$500, MATCH(Data!H6253, Producto!$B$2:$B$500, 0))</f>
        <v>3</v>
      </c>
      <c r="E6253" s="12">
        <f>VLOOKUP(Data!E6253 &amp; Data!F6253 &amp; Data!G6253, Ubicacion!$A$2:$B$1000, 2, FALSE)</f>
        <v>33</v>
      </c>
      <c r="F6253" s="15">
        <f>Data!J6253</f>
        <v>215</v>
      </c>
      <c r="G6253" s="16">
        <f>Data!I6253</f>
        <v>56</v>
      </c>
      <c r="H6253" s="17">
        <f>Data!K6253</f>
        <v>12040</v>
      </c>
      <c r="I6253" s="17">
        <f>Data!L6253</f>
        <v>4214</v>
      </c>
      <c r="J6253" s="12" t="str">
        <f>Data!N6253</f>
        <v>Online</v>
      </c>
      <c r="K6253" s="12" t="str">
        <f>Data!O6253</f>
        <v>Efectivo</v>
      </c>
      <c r="L6253" s="12" t="str">
        <f>Data!P6253</f>
        <v>Nuevo</v>
      </c>
    </row>
    <row r="6254">
      <c r="A6254" s="11">
        <v>6253.0</v>
      </c>
      <c r="B6254" s="14">
        <f>Data!D6254</f>
        <v>44535</v>
      </c>
      <c r="C6254" s="12">
        <f>IFERROR(VLOOKUP(Data!B6254, Minorista!$A$2:$B$100, 2, FALSE), "")</f>
        <v>3</v>
      </c>
      <c r="D6254" s="12">
        <f t="array" ref="D6254">INDEX(Producto!$A$2:$A$500, MATCH(Data!H6254, Producto!$B$2:$B$500, 0))</f>
        <v>4</v>
      </c>
      <c r="E6254" s="12">
        <f>VLOOKUP(Data!E6254 &amp; Data!F6254 &amp; Data!G6254, Ubicacion!$A$2:$B$1000, 2, FALSE)</f>
        <v>33</v>
      </c>
      <c r="F6254" s="15">
        <f>Data!J6254</f>
        <v>194</v>
      </c>
      <c r="G6254" s="16">
        <f>Data!I6254</f>
        <v>59</v>
      </c>
      <c r="H6254" s="17">
        <f>Data!K6254</f>
        <v>11446</v>
      </c>
      <c r="I6254" s="17">
        <f>Data!L6254</f>
        <v>5150.7</v>
      </c>
      <c r="J6254" s="12" t="str">
        <f>Data!N6254</f>
        <v>Online</v>
      </c>
      <c r="K6254" s="12" t="str">
        <f>Data!O6254</f>
        <v>Tarjeta</v>
      </c>
      <c r="L6254" s="12" t="str">
        <f>Data!P6254</f>
        <v>Nuevo</v>
      </c>
    </row>
    <row r="6255">
      <c r="A6255" s="11">
        <v>6254.0</v>
      </c>
      <c r="B6255" s="14">
        <f>Data!D6255</f>
        <v>44535</v>
      </c>
      <c r="C6255" s="12">
        <f>IFERROR(VLOOKUP(Data!B6255, Minorista!$A$2:$B$100, 2, FALSE), "")</f>
        <v>3</v>
      </c>
      <c r="D6255" s="12">
        <f t="array" ref="D6255">INDEX(Producto!$A$2:$A$500, MATCH(Data!H6255, Producto!$B$2:$B$500, 0))</f>
        <v>5</v>
      </c>
      <c r="E6255" s="12">
        <f>VLOOKUP(Data!E6255 &amp; Data!F6255 &amp; Data!G6255, Ubicacion!$A$2:$B$1000, 2, FALSE)</f>
        <v>33</v>
      </c>
      <c r="F6255" s="15">
        <f>Data!J6255</f>
        <v>225</v>
      </c>
      <c r="G6255" s="16">
        <f>Data!I6255</f>
        <v>66</v>
      </c>
      <c r="H6255" s="17">
        <f>Data!K6255</f>
        <v>14850</v>
      </c>
      <c r="I6255" s="17">
        <f>Data!L6255</f>
        <v>6682.5</v>
      </c>
      <c r="J6255" s="12" t="str">
        <f>Data!N6255</f>
        <v>Online</v>
      </c>
      <c r="K6255" s="12" t="str">
        <f>Data!O6255</f>
        <v>Transferencia bancaria</v>
      </c>
      <c r="L6255" s="12" t="str">
        <f>Data!P6255</f>
        <v>Recurrente</v>
      </c>
    </row>
    <row r="6256">
      <c r="A6256" s="11">
        <v>6255.0</v>
      </c>
      <c r="B6256" s="14">
        <f>Data!D6256</f>
        <v>44535</v>
      </c>
      <c r="C6256" s="12">
        <f>IFERROR(VLOOKUP(Data!B6256, Minorista!$A$2:$B$100, 2, FALSE), "")</f>
        <v>3</v>
      </c>
      <c r="D6256" s="12">
        <f t="array" ref="D6256">INDEX(Producto!$A$2:$A$500, MATCH(Data!H6256, Producto!$B$2:$B$500, 0))</f>
        <v>6</v>
      </c>
      <c r="E6256" s="12">
        <f>VLOOKUP(Data!E6256 &amp; Data!F6256 &amp; Data!G6256, Ubicacion!$A$2:$B$1000, 2, FALSE)</f>
        <v>33</v>
      </c>
      <c r="F6256" s="15">
        <f>Data!J6256</f>
        <v>228</v>
      </c>
      <c r="G6256" s="16">
        <f>Data!I6256</f>
        <v>68</v>
      </c>
      <c r="H6256" s="17">
        <f>Data!K6256</f>
        <v>15504</v>
      </c>
      <c r="I6256" s="17">
        <f>Data!L6256</f>
        <v>9302.4</v>
      </c>
      <c r="J6256" s="12" t="str">
        <f>Data!N6256</f>
        <v>Online</v>
      </c>
      <c r="K6256" s="12" t="str">
        <f>Data!O6256</f>
        <v>Transferencia bancaria</v>
      </c>
      <c r="L6256" s="12" t="str">
        <f>Data!P6256</f>
        <v>Nuevo</v>
      </c>
    </row>
    <row r="6257">
      <c r="A6257" s="11">
        <v>6256.0</v>
      </c>
      <c r="B6257" s="14">
        <f>Data!D6257</f>
        <v>44202</v>
      </c>
      <c r="C6257" s="12">
        <f>IFERROR(VLOOKUP(Data!B6257, Minorista!$A$2:$B$100, 2, FALSE), "")</f>
        <v>3</v>
      </c>
      <c r="D6257" s="12">
        <f t="array" ref="D6257">INDEX(Producto!$A$2:$A$500, MATCH(Data!H6257, Producto!$B$2:$B$500, 0))</f>
        <v>1</v>
      </c>
      <c r="E6257" s="12">
        <f>VLOOKUP(Data!E6257 &amp; Data!F6257 &amp; Data!G6257, Ubicacion!$A$2:$B$1000, 2, FALSE)</f>
        <v>33</v>
      </c>
      <c r="F6257" s="15">
        <f>Data!J6257</f>
        <v>231</v>
      </c>
      <c r="G6257" s="16">
        <f>Data!I6257</f>
        <v>33</v>
      </c>
      <c r="H6257" s="17">
        <f>Data!K6257</f>
        <v>7623</v>
      </c>
      <c r="I6257" s="17">
        <f>Data!L6257</f>
        <v>3811.5</v>
      </c>
      <c r="J6257" s="12" t="str">
        <f>Data!N6257</f>
        <v>Online</v>
      </c>
      <c r="K6257" s="12" t="str">
        <f>Data!O6257</f>
        <v>Efectivo</v>
      </c>
      <c r="L6257" s="12" t="str">
        <f>Data!P6257</f>
        <v>Nuevo</v>
      </c>
    </row>
    <row r="6258">
      <c r="A6258" s="11">
        <v>6257.0</v>
      </c>
      <c r="B6258" s="14">
        <f>Data!D6258</f>
        <v>44202</v>
      </c>
      <c r="C6258" s="12">
        <f>IFERROR(VLOOKUP(Data!B6258, Minorista!$A$2:$B$100, 2, FALSE), "")</f>
        <v>3</v>
      </c>
      <c r="D6258" s="12">
        <f t="array" ref="D6258">INDEX(Producto!$A$2:$A$500, MATCH(Data!H6258, Producto!$B$2:$B$500, 0))</f>
        <v>2</v>
      </c>
      <c r="E6258" s="12">
        <f>VLOOKUP(Data!E6258 &amp; Data!F6258 &amp; Data!G6258, Ubicacion!$A$2:$B$1000, 2, FALSE)</f>
        <v>33</v>
      </c>
      <c r="F6258" s="15">
        <f>Data!J6258</f>
        <v>181</v>
      </c>
      <c r="G6258" s="16">
        <f>Data!I6258</f>
        <v>34</v>
      </c>
      <c r="H6258" s="17">
        <f>Data!K6258</f>
        <v>6154</v>
      </c>
      <c r="I6258" s="17">
        <f>Data!L6258</f>
        <v>3077</v>
      </c>
      <c r="J6258" s="12" t="str">
        <f>Data!N6258</f>
        <v>Online</v>
      </c>
      <c r="K6258" s="12" t="str">
        <f>Data!O6258</f>
        <v>Transferencia bancaria</v>
      </c>
      <c r="L6258" s="12" t="str">
        <f>Data!P6258</f>
        <v>Nuevo</v>
      </c>
    </row>
    <row r="6259">
      <c r="A6259" s="11">
        <v>6258.0</v>
      </c>
      <c r="B6259" s="14">
        <f>Data!D6259</f>
        <v>44202</v>
      </c>
      <c r="C6259" s="12">
        <f>IFERROR(VLOOKUP(Data!B6259, Minorista!$A$2:$B$100, 2, FALSE), "")</f>
        <v>3</v>
      </c>
      <c r="D6259" s="12">
        <f t="array" ref="D6259">INDEX(Producto!$A$2:$A$500, MATCH(Data!H6259, Producto!$B$2:$B$500, 0))</f>
        <v>3</v>
      </c>
      <c r="E6259" s="12">
        <f>VLOOKUP(Data!E6259 &amp; Data!F6259 &amp; Data!G6259, Ubicacion!$A$2:$B$1000, 2, FALSE)</f>
        <v>33</v>
      </c>
      <c r="F6259" s="15">
        <f>Data!J6259</f>
        <v>189</v>
      </c>
      <c r="G6259" s="16">
        <f>Data!I6259</f>
        <v>24</v>
      </c>
      <c r="H6259" s="17">
        <f>Data!K6259</f>
        <v>4536</v>
      </c>
      <c r="I6259" s="17">
        <f>Data!L6259</f>
        <v>2449.44</v>
      </c>
      <c r="J6259" s="12" t="str">
        <f>Data!N6259</f>
        <v>Online</v>
      </c>
      <c r="K6259" s="12" t="str">
        <f>Data!O6259</f>
        <v>Efectivo</v>
      </c>
      <c r="L6259" s="12" t="str">
        <f>Data!P6259</f>
        <v>Recurrente</v>
      </c>
    </row>
    <row r="6260">
      <c r="A6260" s="11">
        <v>6259.0</v>
      </c>
      <c r="B6260" s="14">
        <f>Data!D6260</f>
        <v>44202</v>
      </c>
      <c r="C6260" s="12">
        <f>IFERROR(VLOOKUP(Data!B6260, Minorista!$A$2:$B$100, 2, FALSE), "")</f>
        <v>3</v>
      </c>
      <c r="D6260" s="12">
        <f t="array" ref="D6260">INDEX(Producto!$A$2:$A$500, MATCH(Data!H6260, Producto!$B$2:$B$500, 0))</f>
        <v>4</v>
      </c>
      <c r="E6260" s="12">
        <f>VLOOKUP(Data!E6260 &amp; Data!F6260 &amp; Data!G6260, Ubicacion!$A$2:$B$1000, 2, FALSE)</f>
        <v>33</v>
      </c>
      <c r="F6260" s="15">
        <f>Data!J6260</f>
        <v>173</v>
      </c>
      <c r="G6260" s="16">
        <f>Data!I6260</f>
        <v>29</v>
      </c>
      <c r="H6260" s="17">
        <f>Data!K6260</f>
        <v>5017</v>
      </c>
      <c r="I6260" s="17">
        <f>Data!L6260</f>
        <v>2759.35</v>
      </c>
      <c r="J6260" s="12" t="str">
        <f>Data!N6260</f>
        <v>Online</v>
      </c>
      <c r="K6260" s="12" t="str">
        <f>Data!O6260</f>
        <v>Efectivo</v>
      </c>
      <c r="L6260" s="12" t="str">
        <f>Data!P6260</f>
        <v>Recurrente</v>
      </c>
    </row>
    <row r="6261">
      <c r="A6261" s="11">
        <v>6260.0</v>
      </c>
      <c r="B6261" s="14">
        <f>Data!D6261</f>
        <v>44202</v>
      </c>
      <c r="C6261" s="12">
        <f>IFERROR(VLOOKUP(Data!B6261, Minorista!$A$2:$B$100, 2, FALSE), "")</f>
        <v>3</v>
      </c>
      <c r="D6261" s="12">
        <f t="array" ref="D6261">INDEX(Producto!$A$2:$A$500, MATCH(Data!H6261, Producto!$B$2:$B$500, 0))</f>
        <v>5</v>
      </c>
      <c r="E6261" s="12">
        <f>VLOOKUP(Data!E6261 &amp; Data!F6261 &amp; Data!G6261, Ubicacion!$A$2:$B$1000, 2, FALSE)</f>
        <v>33</v>
      </c>
      <c r="F6261" s="15">
        <f>Data!J6261</f>
        <v>156</v>
      </c>
      <c r="G6261" s="16">
        <f>Data!I6261</f>
        <v>42</v>
      </c>
      <c r="H6261" s="17">
        <f>Data!K6261</f>
        <v>6552</v>
      </c>
      <c r="I6261" s="17">
        <f>Data!L6261</f>
        <v>3013.92</v>
      </c>
      <c r="J6261" s="12" t="str">
        <f>Data!N6261</f>
        <v>Online</v>
      </c>
      <c r="K6261" s="12" t="str">
        <f>Data!O6261</f>
        <v>Transferencia bancaria</v>
      </c>
      <c r="L6261" s="12" t="str">
        <f>Data!P6261</f>
        <v>Nuevo</v>
      </c>
    </row>
    <row r="6262">
      <c r="A6262" s="11">
        <v>6261.0</v>
      </c>
      <c r="B6262" s="14">
        <f>Data!D6262</f>
        <v>44202</v>
      </c>
      <c r="C6262" s="12">
        <f>IFERROR(VLOOKUP(Data!B6262, Minorista!$A$2:$B$100, 2, FALSE), "")</f>
        <v>3</v>
      </c>
      <c r="D6262" s="12">
        <f t="array" ref="D6262">INDEX(Producto!$A$2:$A$500, MATCH(Data!H6262, Producto!$B$2:$B$500, 0))</f>
        <v>6</v>
      </c>
      <c r="E6262" s="12">
        <f>VLOOKUP(Data!E6262 &amp; Data!F6262 &amp; Data!G6262, Ubicacion!$A$2:$B$1000, 2, FALSE)</f>
        <v>33</v>
      </c>
      <c r="F6262" s="15">
        <f>Data!J6262</f>
        <v>196</v>
      </c>
      <c r="G6262" s="16">
        <f>Data!I6262</f>
        <v>34</v>
      </c>
      <c r="H6262" s="17">
        <f>Data!K6262</f>
        <v>6664</v>
      </c>
      <c r="I6262" s="17">
        <f>Data!L6262</f>
        <v>4264.96</v>
      </c>
      <c r="J6262" s="12" t="str">
        <f>Data!N6262</f>
        <v>Online</v>
      </c>
      <c r="K6262" s="12" t="str">
        <f>Data!O6262</f>
        <v>Efectivo</v>
      </c>
      <c r="L6262" s="12" t="str">
        <f>Data!P6262</f>
        <v>Recurrente</v>
      </c>
    </row>
    <row r="6263">
      <c r="A6263" s="11">
        <v>6262.0</v>
      </c>
      <c r="B6263" s="14">
        <f>Data!D6263</f>
        <v>44231</v>
      </c>
      <c r="C6263" s="12">
        <f>IFERROR(VLOOKUP(Data!B6263, Minorista!$A$2:$B$100, 2, FALSE), "")</f>
        <v>3</v>
      </c>
      <c r="D6263" s="12">
        <f t="array" ref="D6263">INDEX(Producto!$A$2:$A$500, MATCH(Data!H6263, Producto!$B$2:$B$500, 0))</f>
        <v>1</v>
      </c>
      <c r="E6263" s="12">
        <f>VLOOKUP(Data!E6263 &amp; Data!F6263 &amp; Data!G6263, Ubicacion!$A$2:$B$1000, 2, FALSE)</f>
        <v>33</v>
      </c>
      <c r="F6263" s="15">
        <f>Data!J6263</f>
        <v>263</v>
      </c>
      <c r="G6263" s="16">
        <f>Data!I6263</f>
        <v>34</v>
      </c>
      <c r="H6263" s="17">
        <f>Data!K6263</f>
        <v>8942</v>
      </c>
      <c r="I6263" s="17">
        <f>Data!L6263</f>
        <v>4471</v>
      </c>
      <c r="J6263" s="12" t="str">
        <f>Data!N6263</f>
        <v>Online</v>
      </c>
      <c r="K6263" s="12" t="str">
        <f>Data!O6263</f>
        <v>Tarjeta</v>
      </c>
      <c r="L6263" s="12" t="str">
        <f>Data!P6263</f>
        <v>Nuevo</v>
      </c>
    </row>
    <row r="6264">
      <c r="A6264" s="11">
        <v>6263.0</v>
      </c>
      <c r="B6264" s="14">
        <f>Data!D6264</f>
        <v>44231</v>
      </c>
      <c r="C6264" s="12">
        <f>IFERROR(VLOOKUP(Data!B6264, Minorista!$A$2:$B$100, 2, FALSE), "")</f>
        <v>3</v>
      </c>
      <c r="D6264" s="12">
        <f t="array" ref="D6264">INDEX(Producto!$A$2:$A$500, MATCH(Data!H6264, Producto!$B$2:$B$500, 0))</f>
        <v>2</v>
      </c>
      <c r="E6264" s="12">
        <f>VLOOKUP(Data!E6264 &amp; Data!F6264 &amp; Data!G6264, Ubicacion!$A$2:$B$1000, 2, FALSE)</f>
        <v>33</v>
      </c>
      <c r="F6264" s="15">
        <f>Data!J6264</f>
        <v>188</v>
      </c>
      <c r="G6264" s="16">
        <f>Data!I6264</f>
        <v>34</v>
      </c>
      <c r="H6264" s="17">
        <f>Data!K6264</f>
        <v>6392</v>
      </c>
      <c r="I6264" s="17">
        <f>Data!L6264</f>
        <v>3068.16</v>
      </c>
      <c r="J6264" s="12" t="str">
        <f>Data!N6264</f>
        <v>Online</v>
      </c>
      <c r="K6264" s="12" t="str">
        <f>Data!O6264</f>
        <v>Tarjeta</v>
      </c>
      <c r="L6264" s="12" t="str">
        <f>Data!P6264</f>
        <v>Nuevo</v>
      </c>
    </row>
    <row r="6265">
      <c r="A6265" s="11">
        <v>6264.0</v>
      </c>
      <c r="B6265" s="14">
        <f>Data!D6265</f>
        <v>44231</v>
      </c>
      <c r="C6265" s="12">
        <f>IFERROR(VLOOKUP(Data!B6265, Minorista!$A$2:$B$100, 2, FALSE), "")</f>
        <v>3</v>
      </c>
      <c r="D6265" s="12">
        <f t="array" ref="D6265">INDEX(Producto!$A$2:$A$500, MATCH(Data!H6265, Producto!$B$2:$B$500, 0))</f>
        <v>3</v>
      </c>
      <c r="E6265" s="12">
        <f>VLOOKUP(Data!E6265 &amp; Data!F6265 &amp; Data!G6265, Ubicacion!$A$2:$B$1000, 2, FALSE)</f>
        <v>33</v>
      </c>
      <c r="F6265" s="15">
        <f>Data!J6265</f>
        <v>169</v>
      </c>
      <c r="G6265" s="16">
        <f>Data!I6265</f>
        <v>23</v>
      </c>
      <c r="H6265" s="17">
        <f>Data!K6265</f>
        <v>3887</v>
      </c>
      <c r="I6265" s="17">
        <f>Data!L6265</f>
        <v>2137.85</v>
      </c>
      <c r="J6265" s="12" t="str">
        <f>Data!N6265</f>
        <v>Online</v>
      </c>
      <c r="K6265" s="12" t="str">
        <f>Data!O6265</f>
        <v>Transferencia bancaria</v>
      </c>
      <c r="L6265" s="12" t="str">
        <f>Data!P6265</f>
        <v>Nuevo</v>
      </c>
    </row>
    <row r="6266">
      <c r="A6266" s="11">
        <v>6265.0</v>
      </c>
      <c r="B6266" s="14">
        <f>Data!D6266</f>
        <v>44231</v>
      </c>
      <c r="C6266" s="12">
        <f>IFERROR(VLOOKUP(Data!B6266, Minorista!$A$2:$B$100, 2, FALSE), "")</f>
        <v>3</v>
      </c>
      <c r="D6266" s="12">
        <f t="array" ref="D6266">INDEX(Producto!$A$2:$A$500, MATCH(Data!H6266, Producto!$B$2:$B$500, 0))</f>
        <v>4</v>
      </c>
      <c r="E6266" s="12">
        <f>VLOOKUP(Data!E6266 &amp; Data!F6266 &amp; Data!G6266, Ubicacion!$A$2:$B$1000, 2, FALSE)</f>
        <v>34</v>
      </c>
      <c r="F6266" s="15">
        <f>Data!J6266</f>
        <v>142</v>
      </c>
      <c r="G6266" s="16">
        <f>Data!I6266</f>
        <v>29</v>
      </c>
      <c r="H6266" s="17">
        <f>Data!K6266</f>
        <v>4118</v>
      </c>
      <c r="I6266" s="17">
        <f>Data!L6266</f>
        <v>2059</v>
      </c>
      <c r="J6266" s="12" t="str">
        <f>Data!N6266</f>
        <v>Online</v>
      </c>
      <c r="K6266" s="12" t="str">
        <f>Data!O6266</f>
        <v>Transferencia bancaria</v>
      </c>
      <c r="L6266" s="12" t="str">
        <f>Data!P6266</f>
        <v>Recurrente</v>
      </c>
    </row>
    <row r="6267">
      <c r="A6267" s="11">
        <v>6266.0</v>
      </c>
      <c r="B6267" s="14">
        <f>Data!D6267</f>
        <v>44231</v>
      </c>
      <c r="C6267" s="12">
        <f>IFERROR(VLOOKUP(Data!B6267, Minorista!$A$2:$B$100, 2, FALSE), "")</f>
        <v>3</v>
      </c>
      <c r="D6267" s="12">
        <f t="array" ref="D6267">INDEX(Producto!$A$2:$A$500, MATCH(Data!H6267, Producto!$B$2:$B$500, 0))</f>
        <v>5</v>
      </c>
      <c r="E6267" s="12">
        <f>VLOOKUP(Data!E6267 &amp; Data!F6267 &amp; Data!G6267, Ubicacion!$A$2:$B$1000, 2, FALSE)</f>
        <v>34</v>
      </c>
      <c r="F6267" s="15">
        <f>Data!J6267</f>
        <v>180</v>
      </c>
      <c r="G6267" s="16">
        <f>Data!I6267</f>
        <v>44</v>
      </c>
      <c r="H6267" s="17">
        <f>Data!K6267</f>
        <v>7920</v>
      </c>
      <c r="I6267" s="17">
        <f>Data!L6267</f>
        <v>3960</v>
      </c>
      <c r="J6267" s="12" t="str">
        <f>Data!N6267</f>
        <v>Online</v>
      </c>
      <c r="K6267" s="12" t="str">
        <f>Data!O6267</f>
        <v>Efectivo</v>
      </c>
      <c r="L6267" s="12" t="str">
        <f>Data!P6267</f>
        <v>Recurrente</v>
      </c>
    </row>
    <row r="6268">
      <c r="A6268" s="11">
        <v>6267.0</v>
      </c>
      <c r="B6268" s="14">
        <f>Data!D6268</f>
        <v>44231</v>
      </c>
      <c r="C6268" s="12">
        <f>IFERROR(VLOOKUP(Data!B6268, Minorista!$A$2:$B$100, 2, FALSE), "")</f>
        <v>3</v>
      </c>
      <c r="D6268" s="12">
        <f t="array" ref="D6268">INDEX(Producto!$A$2:$A$500, MATCH(Data!H6268, Producto!$B$2:$B$500, 0))</f>
        <v>6</v>
      </c>
      <c r="E6268" s="12">
        <f>VLOOKUP(Data!E6268 &amp; Data!F6268 &amp; Data!G6268, Ubicacion!$A$2:$B$1000, 2, FALSE)</f>
        <v>34</v>
      </c>
      <c r="F6268" s="15">
        <f>Data!J6268</f>
        <v>203</v>
      </c>
      <c r="G6268" s="16">
        <f>Data!I6268</f>
        <v>29</v>
      </c>
      <c r="H6268" s="17">
        <f>Data!K6268</f>
        <v>5887</v>
      </c>
      <c r="I6268" s="17">
        <f>Data!L6268</f>
        <v>3532.2</v>
      </c>
      <c r="J6268" s="12" t="str">
        <f>Data!N6268</f>
        <v>Online</v>
      </c>
      <c r="K6268" s="12" t="str">
        <f>Data!O6268</f>
        <v>Efectivo</v>
      </c>
      <c r="L6268" s="12" t="str">
        <f>Data!P6268</f>
        <v>Recurrente</v>
      </c>
    </row>
    <row r="6269">
      <c r="A6269" s="11">
        <v>6268.0</v>
      </c>
      <c r="B6269" s="14">
        <f>Data!D6269</f>
        <v>44257</v>
      </c>
      <c r="C6269" s="12">
        <f>IFERROR(VLOOKUP(Data!B6269, Minorista!$A$2:$B$100, 2, FALSE), "")</f>
        <v>3</v>
      </c>
      <c r="D6269" s="12">
        <f t="array" ref="D6269">INDEX(Producto!$A$2:$A$500, MATCH(Data!H6269, Producto!$B$2:$B$500, 0))</f>
        <v>1</v>
      </c>
      <c r="E6269" s="12">
        <f>VLOOKUP(Data!E6269 &amp; Data!F6269 &amp; Data!G6269, Ubicacion!$A$2:$B$1000, 2, FALSE)</f>
        <v>34</v>
      </c>
      <c r="F6269" s="15">
        <f>Data!J6269</f>
        <v>276</v>
      </c>
      <c r="G6269" s="16">
        <f>Data!I6269</f>
        <v>28</v>
      </c>
      <c r="H6269" s="17">
        <f>Data!K6269</f>
        <v>7728</v>
      </c>
      <c r="I6269" s="17">
        <f>Data!L6269</f>
        <v>4173.12</v>
      </c>
      <c r="J6269" s="12" t="str">
        <f>Data!N6269</f>
        <v>Online</v>
      </c>
      <c r="K6269" s="12" t="str">
        <f>Data!O6269</f>
        <v>Transferencia bancaria</v>
      </c>
      <c r="L6269" s="12" t="str">
        <f>Data!P6269</f>
        <v>Recurrente</v>
      </c>
    </row>
    <row r="6270">
      <c r="A6270" s="11">
        <v>6269.0</v>
      </c>
      <c r="B6270" s="14">
        <f>Data!D6270</f>
        <v>44257</v>
      </c>
      <c r="C6270" s="12">
        <f>IFERROR(VLOOKUP(Data!B6270, Minorista!$A$2:$B$100, 2, FALSE), "")</f>
        <v>3</v>
      </c>
      <c r="D6270" s="12">
        <f t="array" ref="D6270">INDEX(Producto!$A$2:$A$500, MATCH(Data!H6270, Producto!$B$2:$B$500, 0))</f>
        <v>2</v>
      </c>
      <c r="E6270" s="12">
        <f>VLOOKUP(Data!E6270 &amp; Data!F6270 &amp; Data!G6270, Ubicacion!$A$2:$B$1000, 2, FALSE)</f>
        <v>34</v>
      </c>
      <c r="F6270" s="15">
        <f>Data!J6270</f>
        <v>150</v>
      </c>
      <c r="G6270" s="16">
        <f>Data!I6270</f>
        <v>29</v>
      </c>
      <c r="H6270" s="17">
        <f>Data!K6270</f>
        <v>4350</v>
      </c>
      <c r="I6270" s="17">
        <f>Data!L6270</f>
        <v>1957.5</v>
      </c>
      <c r="J6270" s="12" t="str">
        <f>Data!N6270</f>
        <v>Online</v>
      </c>
      <c r="K6270" s="12" t="str">
        <f>Data!O6270</f>
        <v>Transferencia bancaria</v>
      </c>
      <c r="L6270" s="12" t="str">
        <f>Data!P6270</f>
        <v>Recurrente</v>
      </c>
    </row>
    <row r="6271">
      <c r="A6271" s="11">
        <v>6270.0</v>
      </c>
      <c r="B6271" s="14">
        <f>Data!D6271</f>
        <v>44257</v>
      </c>
      <c r="C6271" s="12">
        <f>IFERROR(VLOOKUP(Data!B6271, Minorista!$A$2:$B$100, 2, FALSE), "")</f>
        <v>3</v>
      </c>
      <c r="D6271" s="12">
        <f t="array" ref="D6271">INDEX(Producto!$A$2:$A$500, MATCH(Data!H6271, Producto!$B$2:$B$500, 0))</f>
        <v>3</v>
      </c>
      <c r="E6271" s="12">
        <f>VLOOKUP(Data!E6271 &amp; Data!F6271 &amp; Data!G6271, Ubicacion!$A$2:$B$1000, 2, FALSE)</f>
        <v>34</v>
      </c>
      <c r="F6271" s="15">
        <f>Data!J6271</f>
        <v>181</v>
      </c>
      <c r="G6271" s="16">
        <f>Data!I6271</f>
        <v>19</v>
      </c>
      <c r="H6271" s="17">
        <f>Data!K6271</f>
        <v>3439</v>
      </c>
      <c r="I6271" s="17">
        <f>Data!L6271</f>
        <v>1788.28</v>
      </c>
      <c r="J6271" s="12" t="str">
        <f>Data!N6271</f>
        <v>Online</v>
      </c>
      <c r="K6271" s="12" t="str">
        <f>Data!O6271</f>
        <v>Efectivo</v>
      </c>
      <c r="L6271" s="12" t="str">
        <f>Data!P6271</f>
        <v>Nuevo</v>
      </c>
    </row>
    <row r="6272">
      <c r="A6272" s="11">
        <v>6271.0</v>
      </c>
      <c r="B6272" s="14">
        <f>Data!D6272</f>
        <v>44257</v>
      </c>
      <c r="C6272" s="12">
        <f>IFERROR(VLOOKUP(Data!B6272, Minorista!$A$2:$B$100, 2, FALSE), "")</f>
        <v>3</v>
      </c>
      <c r="D6272" s="12">
        <f t="array" ref="D6272">INDEX(Producto!$A$2:$A$500, MATCH(Data!H6272, Producto!$B$2:$B$500, 0))</f>
        <v>4</v>
      </c>
      <c r="E6272" s="12">
        <f>VLOOKUP(Data!E6272 &amp; Data!F6272 &amp; Data!G6272, Ubicacion!$A$2:$B$1000, 2, FALSE)</f>
        <v>34</v>
      </c>
      <c r="F6272" s="15">
        <f>Data!J6272</f>
        <v>124</v>
      </c>
      <c r="G6272" s="16">
        <f>Data!I6272</f>
        <v>25</v>
      </c>
      <c r="H6272" s="17">
        <f>Data!K6272</f>
        <v>3100</v>
      </c>
      <c r="I6272" s="17">
        <f>Data!L6272</f>
        <v>1674</v>
      </c>
      <c r="J6272" s="12" t="str">
        <f>Data!N6272</f>
        <v>Online</v>
      </c>
      <c r="K6272" s="12" t="str">
        <f>Data!O6272</f>
        <v>Efectivo</v>
      </c>
      <c r="L6272" s="12" t="str">
        <f>Data!P6272</f>
        <v>Recurrente</v>
      </c>
    </row>
    <row r="6273">
      <c r="A6273" s="11">
        <v>6272.0</v>
      </c>
      <c r="B6273" s="14">
        <f>Data!D6273</f>
        <v>44257</v>
      </c>
      <c r="C6273" s="12">
        <f>IFERROR(VLOOKUP(Data!B6273, Minorista!$A$2:$B$100, 2, FALSE), "")</f>
        <v>3</v>
      </c>
      <c r="D6273" s="12">
        <f t="array" ref="D6273">INDEX(Producto!$A$2:$A$500, MATCH(Data!H6273, Producto!$B$2:$B$500, 0))</f>
        <v>5</v>
      </c>
      <c r="E6273" s="12">
        <f>VLOOKUP(Data!E6273 &amp; Data!F6273 &amp; Data!G6273, Ubicacion!$A$2:$B$1000, 2, FALSE)</f>
        <v>34</v>
      </c>
      <c r="F6273" s="15">
        <f>Data!J6273</f>
        <v>158</v>
      </c>
      <c r="G6273" s="16">
        <f>Data!I6273</f>
        <v>37</v>
      </c>
      <c r="H6273" s="17">
        <f>Data!K6273</f>
        <v>5846</v>
      </c>
      <c r="I6273" s="17">
        <f>Data!L6273</f>
        <v>2630.7</v>
      </c>
      <c r="J6273" s="12" t="str">
        <f>Data!N6273</f>
        <v>Online</v>
      </c>
      <c r="K6273" s="12" t="str">
        <f>Data!O6273</f>
        <v>Transferencia bancaria</v>
      </c>
      <c r="L6273" s="12" t="str">
        <f>Data!P6273</f>
        <v>Recurrente</v>
      </c>
    </row>
    <row r="6274">
      <c r="A6274" s="11">
        <v>6273.0</v>
      </c>
      <c r="B6274" s="14">
        <f>Data!D6274</f>
        <v>44257</v>
      </c>
      <c r="C6274" s="12">
        <f>IFERROR(VLOOKUP(Data!B6274, Minorista!$A$2:$B$100, 2, FALSE), "")</f>
        <v>3</v>
      </c>
      <c r="D6274" s="12">
        <f t="array" ref="D6274">INDEX(Producto!$A$2:$A$500, MATCH(Data!H6274, Producto!$B$2:$B$500, 0))</f>
        <v>6</v>
      </c>
      <c r="E6274" s="12">
        <f>VLOOKUP(Data!E6274 &amp; Data!F6274 &amp; Data!G6274, Ubicacion!$A$2:$B$1000, 2, FALSE)</f>
        <v>34</v>
      </c>
      <c r="F6274" s="15">
        <f>Data!J6274</f>
        <v>169</v>
      </c>
      <c r="G6274" s="16">
        <f>Data!I6274</f>
        <v>27</v>
      </c>
      <c r="H6274" s="17">
        <f>Data!K6274</f>
        <v>4563</v>
      </c>
      <c r="I6274" s="17">
        <f>Data!L6274</f>
        <v>2829.06</v>
      </c>
      <c r="J6274" s="12" t="str">
        <f>Data!N6274</f>
        <v>Online</v>
      </c>
      <c r="K6274" s="12" t="str">
        <f>Data!O6274</f>
        <v>Tarjeta</v>
      </c>
      <c r="L6274" s="12" t="str">
        <f>Data!P6274</f>
        <v>Nuevo</v>
      </c>
    </row>
    <row r="6275">
      <c r="A6275" s="11">
        <v>6274.0</v>
      </c>
      <c r="B6275" s="14">
        <f>Data!D6275</f>
        <v>44289</v>
      </c>
      <c r="C6275" s="12">
        <f>IFERROR(VLOOKUP(Data!B6275, Minorista!$A$2:$B$100, 2, FALSE), "")</f>
        <v>3</v>
      </c>
      <c r="D6275" s="12">
        <f t="array" ref="D6275">INDEX(Producto!$A$2:$A$500, MATCH(Data!H6275, Producto!$B$2:$B$500, 0))</f>
        <v>1</v>
      </c>
      <c r="E6275" s="12">
        <f>VLOOKUP(Data!E6275 &amp; Data!F6275 &amp; Data!G6275, Ubicacion!$A$2:$B$1000, 2, FALSE)</f>
        <v>34</v>
      </c>
      <c r="F6275" s="15">
        <f>Data!J6275</f>
        <v>263</v>
      </c>
      <c r="G6275" s="16">
        <f>Data!I6275</f>
        <v>27</v>
      </c>
      <c r="H6275" s="17">
        <f>Data!K6275</f>
        <v>7101</v>
      </c>
      <c r="I6275" s="17">
        <f>Data!L6275</f>
        <v>3834.54</v>
      </c>
      <c r="J6275" s="12" t="str">
        <f>Data!N6275</f>
        <v>Online</v>
      </c>
      <c r="K6275" s="12" t="str">
        <f>Data!O6275</f>
        <v>Tarjeta</v>
      </c>
      <c r="L6275" s="12" t="str">
        <f>Data!P6275</f>
        <v>Recurrente</v>
      </c>
    </row>
    <row r="6276">
      <c r="A6276" s="11">
        <v>6275.0</v>
      </c>
      <c r="B6276" s="14">
        <f>Data!D6276</f>
        <v>44289</v>
      </c>
      <c r="C6276" s="12">
        <f>IFERROR(VLOOKUP(Data!B6276, Minorista!$A$2:$B$100, 2, FALSE), "")</f>
        <v>3</v>
      </c>
      <c r="D6276" s="12">
        <f t="array" ref="D6276">INDEX(Producto!$A$2:$A$500, MATCH(Data!H6276, Producto!$B$2:$B$500, 0))</f>
        <v>2</v>
      </c>
      <c r="E6276" s="12">
        <f>VLOOKUP(Data!E6276 &amp; Data!F6276 &amp; Data!G6276, Ubicacion!$A$2:$B$1000, 2, FALSE)</f>
        <v>34</v>
      </c>
      <c r="F6276" s="15">
        <f>Data!J6276</f>
        <v>155</v>
      </c>
      <c r="G6276" s="16">
        <f>Data!I6276</f>
        <v>28</v>
      </c>
      <c r="H6276" s="17">
        <f>Data!K6276</f>
        <v>4340</v>
      </c>
      <c r="I6276" s="17">
        <f>Data!L6276</f>
        <v>2039.8</v>
      </c>
      <c r="J6276" s="12" t="str">
        <f>Data!N6276</f>
        <v>Online</v>
      </c>
      <c r="K6276" s="12" t="str">
        <f>Data!O6276</f>
        <v>Efectivo</v>
      </c>
      <c r="L6276" s="12" t="str">
        <f>Data!P6276</f>
        <v>Recurrente</v>
      </c>
    </row>
    <row r="6277">
      <c r="A6277" s="11">
        <v>6276.0</v>
      </c>
      <c r="B6277" s="14">
        <f>Data!D6277</f>
        <v>44289</v>
      </c>
      <c r="C6277" s="12">
        <f>IFERROR(VLOOKUP(Data!B6277, Minorista!$A$2:$B$100, 2, FALSE), "")</f>
        <v>3</v>
      </c>
      <c r="D6277" s="12">
        <f t="array" ref="D6277">INDEX(Producto!$A$2:$A$500, MATCH(Data!H6277, Producto!$B$2:$B$500, 0))</f>
        <v>3</v>
      </c>
      <c r="E6277" s="12">
        <f>VLOOKUP(Data!E6277 &amp; Data!F6277 &amp; Data!G6277, Ubicacion!$A$2:$B$1000, 2, FALSE)</f>
        <v>34</v>
      </c>
      <c r="F6277" s="15">
        <f>Data!J6277</f>
        <v>144</v>
      </c>
      <c r="G6277" s="16">
        <f>Data!I6277</f>
        <v>20</v>
      </c>
      <c r="H6277" s="17">
        <f>Data!K6277</f>
        <v>2880</v>
      </c>
      <c r="I6277" s="17">
        <f>Data!L6277</f>
        <v>1584</v>
      </c>
      <c r="J6277" s="12" t="str">
        <f>Data!N6277</f>
        <v>Online</v>
      </c>
      <c r="K6277" s="12" t="str">
        <f>Data!O6277</f>
        <v>Efectivo</v>
      </c>
      <c r="L6277" s="12" t="str">
        <f>Data!P6277</f>
        <v>Nuevo</v>
      </c>
    </row>
    <row r="6278">
      <c r="A6278" s="11">
        <v>6277.0</v>
      </c>
      <c r="B6278" s="14">
        <f>Data!D6278</f>
        <v>44289</v>
      </c>
      <c r="C6278" s="12">
        <f>IFERROR(VLOOKUP(Data!B6278, Minorista!$A$2:$B$100, 2, FALSE), "")</f>
        <v>3</v>
      </c>
      <c r="D6278" s="12">
        <f t="array" ref="D6278">INDEX(Producto!$A$2:$A$500, MATCH(Data!H6278, Producto!$B$2:$B$500, 0))</f>
        <v>4</v>
      </c>
      <c r="E6278" s="12">
        <f>VLOOKUP(Data!E6278 &amp; Data!F6278 &amp; Data!G6278, Ubicacion!$A$2:$B$1000, 2, FALSE)</f>
        <v>34</v>
      </c>
      <c r="F6278" s="15">
        <f>Data!J6278</f>
        <v>140</v>
      </c>
      <c r="G6278" s="16">
        <f>Data!I6278</f>
        <v>24</v>
      </c>
      <c r="H6278" s="17">
        <f>Data!K6278</f>
        <v>3360</v>
      </c>
      <c r="I6278" s="17">
        <f>Data!L6278</f>
        <v>1814.4</v>
      </c>
      <c r="J6278" s="12" t="str">
        <f>Data!N6278</f>
        <v>Online</v>
      </c>
      <c r="K6278" s="12" t="str">
        <f>Data!O6278</f>
        <v>Tarjeta</v>
      </c>
      <c r="L6278" s="12" t="str">
        <f>Data!P6278</f>
        <v>Recurrente</v>
      </c>
    </row>
    <row r="6279">
      <c r="A6279" s="11">
        <v>6278.0</v>
      </c>
      <c r="B6279" s="14">
        <f>Data!D6279</f>
        <v>44289</v>
      </c>
      <c r="C6279" s="12">
        <f>IFERROR(VLOOKUP(Data!B6279, Minorista!$A$2:$B$100, 2, FALSE), "")</f>
        <v>3</v>
      </c>
      <c r="D6279" s="12">
        <f t="array" ref="D6279">INDEX(Producto!$A$2:$A$500, MATCH(Data!H6279, Producto!$B$2:$B$500, 0))</f>
        <v>5</v>
      </c>
      <c r="E6279" s="12">
        <f>VLOOKUP(Data!E6279 &amp; Data!F6279 &amp; Data!G6279, Ubicacion!$A$2:$B$1000, 2, FALSE)</f>
        <v>34</v>
      </c>
      <c r="F6279" s="15">
        <f>Data!J6279</f>
        <v>131</v>
      </c>
      <c r="G6279" s="16">
        <f>Data!I6279</f>
        <v>42</v>
      </c>
      <c r="H6279" s="17">
        <f>Data!K6279</f>
        <v>5502</v>
      </c>
      <c r="I6279" s="17">
        <f>Data!L6279</f>
        <v>2751</v>
      </c>
      <c r="J6279" s="12" t="str">
        <f>Data!N6279</f>
        <v>Online</v>
      </c>
      <c r="K6279" s="12" t="str">
        <f>Data!O6279</f>
        <v>Tarjeta</v>
      </c>
      <c r="L6279" s="12" t="str">
        <f>Data!P6279</f>
        <v>Recurrente</v>
      </c>
    </row>
    <row r="6280">
      <c r="A6280" s="11">
        <v>6279.0</v>
      </c>
      <c r="B6280" s="14">
        <f>Data!D6280</f>
        <v>44289</v>
      </c>
      <c r="C6280" s="12">
        <f>IFERROR(VLOOKUP(Data!B6280, Minorista!$A$2:$B$100, 2, FALSE), "")</f>
        <v>3</v>
      </c>
      <c r="D6280" s="12">
        <f t="array" ref="D6280">INDEX(Producto!$A$2:$A$500, MATCH(Data!H6280, Producto!$B$2:$B$500, 0))</f>
        <v>6</v>
      </c>
      <c r="E6280" s="12">
        <f>VLOOKUP(Data!E6280 &amp; Data!F6280 &amp; Data!G6280, Ubicacion!$A$2:$B$1000, 2, FALSE)</f>
        <v>34</v>
      </c>
      <c r="F6280" s="15">
        <f>Data!J6280</f>
        <v>189</v>
      </c>
      <c r="G6280" s="16">
        <f>Data!I6280</f>
        <v>32</v>
      </c>
      <c r="H6280" s="17">
        <f>Data!K6280</f>
        <v>6048</v>
      </c>
      <c r="I6280" s="17">
        <f>Data!L6280</f>
        <v>3689.28</v>
      </c>
      <c r="J6280" s="12" t="str">
        <f>Data!N6280</f>
        <v>Online</v>
      </c>
      <c r="K6280" s="12" t="str">
        <f>Data!O6280</f>
        <v>Tarjeta</v>
      </c>
      <c r="L6280" s="12" t="str">
        <f>Data!P6280</f>
        <v>Nuevo</v>
      </c>
    </row>
    <row r="6281">
      <c r="A6281" s="11">
        <v>6280.0</v>
      </c>
      <c r="B6281" s="14">
        <f>Data!D6281</f>
        <v>44318</v>
      </c>
      <c r="C6281" s="12">
        <f>IFERROR(VLOOKUP(Data!B6281, Minorista!$A$2:$B$100, 2, FALSE), "")</f>
        <v>3</v>
      </c>
      <c r="D6281" s="12">
        <f t="array" ref="D6281">INDEX(Producto!$A$2:$A$500, MATCH(Data!H6281, Producto!$B$2:$B$500, 0))</f>
        <v>1</v>
      </c>
      <c r="E6281" s="12">
        <f>VLOOKUP(Data!E6281 &amp; Data!F6281 &amp; Data!G6281, Ubicacion!$A$2:$B$1000, 2, FALSE)</f>
        <v>34</v>
      </c>
      <c r="F6281" s="15">
        <f>Data!J6281</f>
        <v>246</v>
      </c>
      <c r="G6281" s="16">
        <f>Data!I6281</f>
        <v>41</v>
      </c>
      <c r="H6281" s="17">
        <f>Data!K6281</f>
        <v>10086</v>
      </c>
      <c r="I6281" s="17">
        <f>Data!L6281</f>
        <v>5547.3</v>
      </c>
      <c r="J6281" s="12" t="str">
        <f>Data!N6281</f>
        <v>Online</v>
      </c>
      <c r="K6281" s="12" t="str">
        <f>Data!O6281</f>
        <v>Tarjeta</v>
      </c>
      <c r="L6281" s="12" t="str">
        <f>Data!P6281</f>
        <v>Recurrente</v>
      </c>
    </row>
    <row r="6282">
      <c r="A6282" s="11">
        <v>6281.0</v>
      </c>
      <c r="B6282" s="14">
        <f>Data!D6282</f>
        <v>44318</v>
      </c>
      <c r="C6282" s="12">
        <f>IFERROR(VLOOKUP(Data!B6282, Minorista!$A$2:$B$100, 2, FALSE), "")</f>
        <v>3</v>
      </c>
      <c r="D6282" s="12">
        <f t="array" ref="D6282">INDEX(Producto!$A$2:$A$500, MATCH(Data!H6282, Producto!$B$2:$B$500, 0))</f>
        <v>2</v>
      </c>
      <c r="E6282" s="12">
        <f>VLOOKUP(Data!E6282 &amp; Data!F6282 &amp; Data!G6282, Ubicacion!$A$2:$B$1000, 2, FALSE)</f>
        <v>34</v>
      </c>
      <c r="F6282" s="15">
        <f>Data!J6282</f>
        <v>182</v>
      </c>
      <c r="G6282" s="16">
        <f>Data!I6282</f>
        <v>42</v>
      </c>
      <c r="H6282" s="17">
        <f>Data!K6282</f>
        <v>7644</v>
      </c>
      <c r="I6282" s="17">
        <f>Data!L6282</f>
        <v>3516.24</v>
      </c>
      <c r="J6282" s="12" t="str">
        <f>Data!N6282</f>
        <v>Online</v>
      </c>
      <c r="K6282" s="12" t="str">
        <f>Data!O6282</f>
        <v>Efectivo</v>
      </c>
      <c r="L6282" s="12" t="str">
        <f>Data!P6282</f>
        <v>Nuevo</v>
      </c>
    </row>
    <row r="6283">
      <c r="A6283" s="11">
        <v>6282.0</v>
      </c>
      <c r="B6283" s="14">
        <f>Data!D6283</f>
        <v>44318</v>
      </c>
      <c r="C6283" s="12">
        <f>IFERROR(VLOOKUP(Data!B6283, Minorista!$A$2:$B$100, 2, FALSE), "")</f>
        <v>3</v>
      </c>
      <c r="D6283" s="12">
        <f t="array" ref="D6283">INDEX(Producto!$A$2:$A$500, MATCH(Data!H6283, Producto!$B$2:$B$500, 0))</f>
        <v>3</v>
      </c>
      <c r="E6283" s="12">
        <f>VLOOKUP(Data!E6283 &amp; Data!F6283 &amp; Data!G6283, Ubicacion!$A$2:$B$1000, 2, FALSE)</f>
        <v>34</v>
      </c>
      <c r="F6283" s="15">
        <f>Data!J6283</f>
        <v>169</v>
      </c>
      <c r="G6283" s="16">
        <f>Data!I6283</f>
        <v>37</v>
      </c>
      <c r="H6283" s="17">
        <f>Data!K6283</f>
        <v>6253</v>
      </c>
      <c r="I6283" s="17">
        <f>Data!L6283</f>
        <v>3314.09</v>
      </c>
      <c r="J6283" s="12" t="str">
        <f>Data!N6283</f>
        <v>Online</v>
      </c>
      <c r="K6283" s="12" t="str">
        <f>Data!O6283</f>
        <v>Tarjeta</v>
      </c>
      <c r="L6283" s="12" t="str">
        <f>Data!P6283</f>
        <v>Nuevo</v>
      </c>
    </row>
    <row r="6284">
      <c r="A6284" s="11">
        <v>6283.0</v>
      </c>
      <c r="B6284" s="14">
        <f>Data!D6284</f>
        <v>44318</v>
      </c>
      <c r="C6284" s="12">
        <f>IFERROR(VLOOKUP(Data!B6284, Minorista!$A$2:$B$100, 2, FALSE), "")</f>
        <v>3</v>
      </c>
      <c r="D6284" s="12">
        <f t="array" ref="D6284">INDEX(Producto!$A$2:$A$500, MATCH(Data!H6284, Producto!$B$2:$B$500, 0))</f>
        <v>4</v>
      </c>
      <c r="E6284" s="12">
        <f>VLOOKUP(Data!E6284 &amp; Data!F6284 &amp; Data!G6284, Ubicacion!$A$2:$B$1000, 2, FALSE)</f>
        <v>34</v>
      </c>
      <c r="F6284" s="15">
        <f>Data!J6284</f>
        <v>150</v>
      </c>
      <c r="G6284" s="16">
        <f>Data!I6284</f>
        <v>38</v>
      </c>
      <c r="H6284" s="17">
        <f>Data!K6284</f>
        <v>5700</v>
      </c>
      <c r="I6284" s="17">
        <f>Data!L6284</f>
        <v>3078</v>
      </c>
      <c r="J6284" s="12" t="str">
        <f>Data!N6284</f>
        <v>Online</v>
      </c>
      <c r="K6284" s="12" t="str">
        <f>Data!O6284</f>
        <v>Tarjeta</v>
      </c>
      <c r="L6284" s="12" t="str">
        <f>Data!P6284</f>
        <v>Nuevo</v>
      </c>
    </row>
    <row r="6285">
      <c r="A6285" s="11">
        <v>6284.0</v>
      </c>
      <c r="B6285" s="14">
        <f>Data!D6285</f>
        <v>44318</v>
      </c>
      <c r="C6285" s="12">
        <f>IFERROR(VLOOKUP(Data!B6285, Minorista!$A$2:$B$100, 2, FALSE), "")</f>
        <v>3</v>
      </c>
      <c r="D6285" s="12">
        <f t="array" ref="D6285">INDEX(Producto!$A$2:$A$500, MATCH(Data!H6285, Producto!$B$2:$B$500, 0))</f>
        <v>5</v>
      </c>
      <c r="E6285" s="12">
        <f>VLOOKUP(Data!E6285 &amp; Data!F6285 &amp; Data!G6285, Ubicacion!$A$2:$B$1000, 2, FALSE)</f>
        <v>34</v>
      </c>
      <c r="F6285" s="15">
        <f>Data!J6285</f>
        <v>150</v>
      </c>
      <c r="G6285" s="16">
        <f>Data!I6285</f>
        <v>46</v>
      </c>
      <c r="H6285" s="17">
        <f>Data!K6285</f>
        <v>6900</v>
      </c>
      <c r="I6285" s="17">
        <f>Data!L6285</f>
        <v>3381</v>
      </c>
      <c r="J6285" s="12" t="str">
        <f>Data!N6285</f>
        <v>Online</v>
      </c>
      <c r="K6285" s="12" t="str">
        <f>Data!O6285</f>
        <v>Tarjeta</v>
      </c>
      <c r="L6285" s="12" t="str">
        <f>Data!P6285</f>
        <v>Nuevo</v>
      </c>
    </row>
    <row r="6286">
      <c r="A6286" s="11">
        <v>6285.0</v>
      </c>
      <c r="B6286" s="14">
        <f>Data!D6286</f>
        <v>44318</v>
      </c>
      <c r="C6286" s="12">
        <f>IFERROR(VLOOKUP(Data!B6286, Minorista!$A$2:$B$100, 2, FALSE), "")</f>
        <v>3</v>
      </c>
      <c r="D6286" s="12">
        <f t="array" ref="D6286">INDEX(Producto!$A$2:$A$500, MATCH(Data!H6286, Producto!$B$2:$B$500, 0))</f>
        <v>6</v>
      </c>
      <c r="E6286" s="12">
        <f>VLOOKUP(Data!E6286 &amp; Data!F6286 &amp; Data!G6286, Ubicacion!$A$2:$B$1000, 2, FALSE)</f>
        <v>34</v>
      </c>
      <c r="F6286" s="15">
        <f>Data!J6286</f>
        <v>203</v>
      </c>
      <c r="G6286" s="16">
        <f>Data!I6286</f>
        <v>51</v>
      </c>
      <c r="H6286" s="17">
        <f>Data!K6286</f>
        <v>10353</v>
      </c>
      <c r="I6286" s="17">
        <f>Data!L6286</f>
        <v>6418.86</v>
      </c>
      <c r="J6286" s="12" t="str">
        <f>Data!N6286</f>
        <v>Online</v>
      </c>
      <c r="K6286" s="12" t="str">
        <f>Data!O6286</f>
        <v>Transferencia bancaria</v>
      </c>
      <c r="L6286" s="12" t="str">
        <f>Data!P6286</f>
        <v>Recurrente</v>
      </c>
    </row>
    <row r="6287">
      <c r="A6287" s="11">
        <v>6286.0</v>
      </c>
      <c r="B6287" s="14">
        <f>Data!D6287</f>
        <v>44351</v>
      </c>
      <c r="C6287" s="12">
        <f>IFERROR(VLOOKUP(Data!B6287, Minorista!$A$2:$B$100, 2, FALSE), "")</f>
        <v>3</v>
      </c>
      <c r="D6287" s="12">
        <f t="array" ref="D6287">INDEX(Producto!$A$2:$A$500, MATCH(Data!H6287, Producto!$B$2:$B$500, 0))</f>
        <v>1</v>
      </c>
      <c r="E6287" s="12">
        <f>VLOOKUP(Data!E6287 &amp; Data!F6287 &amp; Data!G6287, Ubicacion!$A$2:$B$1000, 2, FALSE)</f>
        <v>34</v>
      </c>
      <c r="F6287" s="15">
        <f>Data!J6287</f>
        <v>238</v>
      </c>
      <c r="G6287" s="16">
        <f>Data!I6287</f>
        <v>46</v>
      </c>
      <c r="H6287" s="17">
        <f>Data!K6287</f>
        <v>10948</v>
      </c>
      <c r="I6287" s="17">
        <f>Data!L6287</f>
        <v>6021.4</v>
      </c>
      <c r="J6287" s="12" t="str">
        <f>Data!N6287</f>
        <v>Online</v>
      </c>
      <c r="K6287" s="12" t="str">
        <f>Data!O6287</f>
        <v>Transferencia bancaria</v>
      </c>
      <c r="L6287" s="12" t="str">
        <f>Data!P6287</f>
        <v>Nuevo</v>
      </c>
    </row>
    <row r="6288">
      <c r="A6288" s="11">
        <v>6287.0</v>
      </c>
      <c r="B6288" s="14">
        <f>Data!D6288</f>
        <v>44351</v>
      </c>
      <c r="C6288" s="12">
        <f>IFERROR(VLOOKUP(Data!B6288, Minorista!$A$2:$B$100, 2, FALSE), "")</f>
        <v>3</v>
      </c>
      <c r="D6288" s="12">
        <f t="array" ref="D6288">INDEX(Producto!$A$2:$A$500, MATCH(Data!H6288, Producto!$B$2:$B$500, 0))</f>
        <v>2</v>
      </c>
      <c r="E6288" s="12">
        <f>VLOOKUP(Data!E6288 &amp; Data!F6288 &amp; Data!G6288, Ubicacion!$A$2:$B$1000, 2, FALSE)</f>
        <v>34</v>
      </c>
      <c r="F6288" s="15">
        <f>Data!J6288</f>
        <v>182</v>
      </c>
      <c r="G6288" s="16">
        <f>Data!I6288</f>
        <v>42</v>
      </c>
      <c r="H6288" s="17">
        <f>Data!K6288</f>
        <v>7644</v>
      </c>
      <c r="I6288" s="17">
        <f>Data!L6288</f>
        <v>3592.68</v>
      </c>
      <c r="J6288" s="12" t="str">
        <f>Data!N6288</f>
        <v>Online</v>
      </c>
      <c r="K6288" s="12" t="str">
        <f>Data!O6288</f>
        <v>Transferencia bancaria</v>
      </c>
      <c r="L6288" s="12" t="str">
        <f>Data!P6288</f>
        <v>Nuevo</v>
      </c>
    </row>
    <row r="6289">
      <c r="A6289" s="11">
        <v>6288.0</v>
      </c>
      <c r="B6289" s="14">
        <f>Data!D6289</f>
        <v>44351</v>
      </c>
      <c r="C6289" s="12">
        <f>IFERROR(VLOOKUP(Data!B6289, Minorista!$A$2:$B$100, 2, FALSE), "")</f>
        <v>3</v>
      </c>
      <c r="D6289" s="12">
        <f t="array" ref="D6289">INDEX(Producto!$A$2:$A$500, MATCH(Data!H6289, Producto!$B$2:$B$500, 0))</f>
        <v>3</v>
      </c>
      <c r="E6289" s="12">
        <f>VLOOKUP(Data!E6289 &amp; Data!F6289 &amp; Data!G6289, Ubicacion!$A$2:$B$1000, 2, FALSE)</f>
        <v>34</v>
      </c>
      <c r="F6289" s="15">
        <f>Data!J6289</f>
        <v>169</v>
      </c>
      <c r="G6289" s="16">
        <f>Data!I6289</f>
        <v>47</v>
      </c>
      <c r="H6289" s="17">
        <f>Data!K6289</f>
        <v>7943</v>
      </c>
      <c r="I6289" s="17">
        <f>Data!L6289</f>
        <v>4289.22</v>
      </c>
      <c r="J6289" s="12" t="str">
        <f>Data!N6289</f>
        <v>Online</v>
      </c>
      <c r="K6289" s="12" t="str">
        <f>Data!O6289</f>
        <v>Efectivo</v>
      </c>
      <c r="L6289" s="12" t="str">
        <f>Data!P6289</f>
        <v>Recurrente</v>
      </c>
    </row>
    <row r="6290">
      <c r="A6290" s="11">
        <v>6289.0</v>
      </c>
      <c r="B6290" s="14">
        <f>Data!D6290</f>
        <v>44351</v>
      </c>
      <c r="C6290" s="12">
        <f>IFERROR(VLOOKUP(Data!B6290, Minorista!$A$2:$B$100, 2, FALSE), "")</f>
        <v>3</v>
      </c>
      <c r="D6290" s="12">
        <f t="array" ref="D6290">INDEX(Producto!$A$2:$A$500, MATCH(Data!H6290, Producto!$B$2:$B$500, 0))</f>
        <v>4</v>
      </c>
      <c r="E6290" s="12">
        <f>VLOOKUP(Data!E6290 &amp; Data!F6290 &amp; Data!G6290, Ubicacion!$A$2:$B$1000, 2, FALSE)</f>
        <v>34</v>
      </c>
      <c r="F6290" s="15">
        <f>Data!J6290</f>
        <v>169</v>
      </c>
      <c r="G6290" s="16">
        <f>Data!I6290</f>
        <v>49</v>
      </c>
      <c r="H6290" s="17">
        <f>Data!K6290</f>
        <v>8281</v>
      </c>
      <c r="I6290" s="17">
        <f>Data!L6290</f>
        <v>4223.31</v>
      </c>
      <c r="J6290" s="12" t="str">
        <f>Data!N6290</f>
        <v>Online</v>
      </c>
      <c r="K6290" s="12" t="str">
        <f>Data!O6290</f>
        <v>Tarjeta</v>
      </c>
      <c r="L6290" s="12" t="str">
        <f>Data!P6290</f>
        <v>Recurrente</v>
      </c>
    </row>
    <row r="6291">
      <c r="A6291" s="11">
        <v>6290.0</v>
      </c>
      <c r="B6291" s="14">
        <f>Data!D6291</f>
        <v>44351</v>
      </c>
      <c r="C6291" s="12">
        <f>IFERROR(VLOOKUP(Data!B6291, Minorista!$A$2:$B$100, 2, FALSE), "")</f>
        <v>3</v>
      </c>
      <c r="D6291" s="12">
        <f t="array" ref="D6291">INDEX(Producto!$A$2:$A$500, MATCH(Data!H6291, Producto!$B$2:$B$500, 0))</f>
        <v>5</v>
      </c>
      <c r="E6291" s="12">
        <f>VLOOKUP(Data!E6291 &amp; Data!F6291 &amp; Data!G6291, Ubicacion!$A$2:$B$1000, 2, FALSE)</f>
        <v>34</v>
      </c>
      <c r="F6291" s="15">
        <f>Data!J6291</f>
        <v>163</v>
      </c>
      <c r="G6291" s="16">
        <f>Data!I6291</f>
        <v>61</v>
      </c>
      <c r="H6291" s="17">
        <f>Data!K6291</f>
        <v>9943</v>
      </c>
      <c r="I6291" s="17">
        <f>Data!L6291</f>
        <v>4872.07</v>
      </c>
      <c r="J6291" s="12" t="str">
        <f>Data!N6291</f>
        <v>Online</v>
      </c>
      <c r="K6291" s="12" t="str">
        <f>Data!O6291</f>
        <v>Transferencia bancaria</v>
      </c>
      <c r="L6291" s="12" t="str">
        <f>Data!P6291</f>
        <v>Recurrente</v>
      </c>
    </row>
    <row r="6292">
      <c r="A6292" s="11">
        <v>6291.0</v>
      </c>
      <c r="B6292" s="14">
        <f>Data!D6292</f>
        <v>44351</v>
      </c>
      <c r="C6292" s="12">
        <f>IFERROR(VLOOKUP(Data!B6292, Minorista!$A$2:$B$100, 2, FALSE), "")</f>
        <v>3</v>
      </c>
      <c r="D6292" s="12">
        <f t="array" ref="D6292">INDEX(Producto!$A$2:$A$500, MATCH(Data!H6292, Producto!$B$2:$B$500, 0))</f>
        <v>6</v>
      </c>
      <c r="E6292" s="12">
        <f>VLOOKUP(Data!E6292 &amp; Data!F6292 &amp; Data!G6292, Ubicacion!$A$2:$B$1000, 2, FALSE)</f>
        <v>34</v>
      </c>
      <c r="F6292" s="15">
        <f>Data!J6292</f>
        <v>231</v>
      </c>
      <c r="G6292" s="16">
        <f>Data!I6292</f>
        <v>67</v>
      </c>
      <c r="H6292" s="17">
        <f>Data!K6292</f>
        <v>15477</v>
      </c>
      <c r="I6292" s="17">
        <f>Data!L6292</f>
        <v>9286.2</v>
      </c>
      <c r="J6292" s="12" t="str">
        <f>Data!N6292</f>
        <v>Online</v>
      </c>
      <c r="K6292" s="12" t="str">
        <f>Data!O6292</f>
        <v>Efectivo</v>
      </c>
      <c r="L6292" s="12" t="str">
        <f>Data!P6292</f>
        <v>Recurrente</v>
      </c>
    </row>
    <row r="6293">
      <c r="A6293" s="11">
        <v>6292.0</v>
      </c>
      <c r="B6293" s="14">
        <f>Data!D6293</f>
        <v>44379</v>
      </c>
      <c r="C6293" s="12">
        <f>IFERROR(VLOOKUP(Data!B6293, Minorista!$A$2:$B$100, 2, FALSE), "")</f>
        <v>3</v>
      </c>
      <c r="D6293" s="12">
        <f t="array" ref="D6293">INDEX(Producto!$A$2:$A$500, MATCH(Data!H6293, Producto!$B$2:$B$500, 0))</f>
        <v>1</v>
      </c>
      <c r="E6293" s="12">
        <f>VLOOKUP(Data!E6293 &amp; Data!F6293 &amp; Data!G6293, Ubicacion!$A$2:$B$1000, 2, FALSE)</f>
        <v>34</v>
      </c>
      <c r="F6293" s="15">
        <f>Data!J6293</f>
        <v>294</v>
      </c>
      <c r="G6293" s="16">
        <f>Data!I6293</f>
        <v>60</v>
      </c>
      <c r="H6293" s="17">
        <f>Data!K6293</f>
        <v>17640</v>
      </c>
      <c r="I6293" s="17">
        <f>Data!L6293</f>
        <v>8820</v>
      </c>
      <c r="J6293" s="12" t="str">
        <f>Data!N6293</f>
        <v>Online</v>
      </c>
      <c r="K6293" s="12" t="str">
        <f>Data!O6293</f>
        <v>Tarjeta</v>
      </c>
      <c r="L6293" s="12" t="str">
        <f>Data!P6293</f>
        <v>Nuevo</v>
      </c>
    </row>
    <row r="6294">
      <c r="A6294" s="11">
        <v>6293.0</v>
      </c>
      <c r="B6294" s="14">
        <f>Data!D6294</f>
        <v>44379</v>
      </c>
      <c r="C6294" s="12">
        <f>IFERROR(VLOOKUP(Data!B6294, Minorista!$A$2:$B$100, 2, FALSE), "")</f>
        <v>3</v>
      </c>
      <c r="D6294" s="12">
        <f t="array" ref="D6294">INDEX(Producto!$A$2:$A$500, MATCH(Data!H6294, Producto!$B$2:$B$500, 0))</f>
        <v>2</v>
      </c>
      <c r="E6294" s="12">
        <f>VLOOKUP(Data!E6294 &amp; Data!F6294 &amp; Data!G6294, Ubicacion!$A$2:$B$1000, 2, FALSE)</f>
        <v>34</v>
      </c>
      <c r="F6294" s="15">
        <f>Data!J6294</f>
        <v>224</v>
      </c>
      <c r="G6294" s="16">
        <f>Data!I6294</f>
        <v>58</v>
      </c>
      <c r="H6294" s="17">
        <f>Data!K6294</f>
        <v>12992</v>
      </c>
      <c r="I6294" s="17">
        <f>Data!L6294</f>
        <v>6496</v>
      </c>
      <c r="J6294" s="12" t="str">
        <f>Data!N6294</f>
        <v>Online</v>
      </c>
      <c r="K6294" s="12" t="str">
        <f>Data!O6294</f>
        <v>Transferencia bancaria</v>
      </c>
      <c r="L6294" s="12" t="str">
        <f>Data!P6294</f>
        <v>Nuevo</v>
      </c>
    </row>
    <row r="6295">
      <c r="A6295" s="11">
        <v>6294.0</v>
      </c>
      <c r="B6295" s="14">
        <f>Data!D6295</f>
        <v>44379</v>
      </c>
      <c r="C6295" s="12">
        <f>IFERROR(VLOOKUP(Data!B6295, Minorista!$A$2:$B$100, 2, FALSE), "")</f>
        <v>3</v>
      </c>
      <c r="D6295" s="12">
        <f t="array" ref="D6295">INDEX(Producto!$A$2:$A$500, MATCH(Data!H6295, Producto!$B$2:$B$500, 0))</f>
        <v>3</v>
      </c>
      <c r="E6295" s="12">
        <f>VLOOKUP(Data!E6295 &amp; Data!F6295 &amp; Data!G6295, Ubicacion!$A$2:$B$1000, 2, FALSE)</f>
        <v>34</v>
      </c>
      <c r="F6295" s="15">
        <f>Data!J6295</f>
        <v>196</v>
      </c>
      <c r="G6295" s="16">
        <f>Data!I6295</f>
        <v>53</v>
      </c>
      <c r="H6295" s="17">
        <f>Data!K6295</f>
        <v>10388</v>
      </c>
      <c r="I6295" s="17">
        <f>Data!L6295</f>
        <v>5713.4</v>
      </c>
      <c r="J6295" s="12" t="str">
        <f>Data!N6295</f>
        <v>Online</v>
      </c>
      <c r="K6295" s="12" t="str">
        <f>Data!O6295</f>
        <v>Efectivo</v>
      </c>
      <c r="L6295" s="12" t="str">
        <f>Data!P6295</f>
        <v>Recurrente</v>
      </c>
    </row>
    <row r="6296">
      <c r="A6296" s="11">
        <v>6295.0</v>
      </c>
      <c r="B6296" s="14">
        <f>Data!D6296</f>
        <v>44379</v>
      </c>
      <c r="C6296" s="12">
        <f>IFERROR(VLOOKUP(Data!B6296, Minorista!$A$2:$B$100, 2, FALSE), "")</f>
        <v>3</v>
      </c>
      <c r="D6296" s="12">
        <f t="array" ref="D6296">INDEX(Producto!$A$2:$A$500, MATCH(Data!H6296, Producto!$B$2:$B$500, 0))</f>
        <v>4</v>
      </c>
      <c r="E6296" s="12">
        <f>VLOOKUP(Data!E6296 &amp; Data!F6296 &amp; Data!G6296, Ubicacion!$A$2:$B$1000, 2, FALSE)</f>
        <v>34</v>
      </c>
      <c r="F6296" s="15">
        <f>Data!J6296</f>
        <v>203</v>
      </c>
      <c r="G6296" s="16">
        <f>Data!I6296</f>
        <v>52</v>
      </c>
      <c r="H6296" s="17">
        <f>Data!K6296</f>
        <v>10556</v>
      </c>
      <c r="I6296" s="17">
        <f>Data!L6296</f>
        <v>5383.56</v>
      </c>
      <c r="J6296" s="12" t="str">
        <f>Data!N6296</f>
        <v>Online</v>
      </c>
      <c r="K6296" s="12" t="str">
        <f>Data!O6296</f>
        <v>Tarjeta</v>
      </c>
      <c r="L6296" s="12" t="str">
        <f>Data!P6296</f>
        <v>Recurrente</v>
      </c>
    </row>
    <row r="6297">
      <c r="A6297" s="11">
        <v>6296.0</v>
      </c>
      <c r="B6297" s="14">
        <f>Data!D6297</f>
        <v>44379</v>
      </c>
      <c r="C6297" s="12">
        <f>IFERROR(VLOOKUP(Data!B6297, Minorista!$A$2:$B$100, 2, FALSE), "")</f>
        <v>3</v>
      </c>
      <c r="D6297" s="12">
        <f t="array" ref="D6297">INDEX(Producto!$A$2:$A$500, MATCH(Data!H6297, Producto!$B$2:$B$500, 0))</f>
        <v>5</v>
      </c>
      <c r="E6297" s="12">
        <f>VLOOKUP(Data!E6297 &amp; Data!F6297 &amp; Data!G6297, Ubicacion!$A$2:$B$1000, 2, FALSE)</f>
        <v>34</v>
      </c>
      <c r="F6297" s="15">
        <f>Data!J6297</f>
        <v>182</v>
      </c>
      <c r="G6297" s="16">
        <f>Data!I6297</f>
        <v>59</v>
      </c>
      <c r="H6297" s="17">
        <f>Data!K6297</f>
        <v>10738</v>
      </c>
      <c r="I6297" s="17">
        <f>Data!L6297</f>
        <v>5261.62</v>
      </c>
      <c r="J6297" s="12" t="str">
        <f>Data!N6297</f>
        <v>Online</v>
      </c>
      <c r="K6297" s="12" t="str">
        <f>Data!O6297</f>
        <v>Tarjeta</v>
      </c>
      <c r="L6297" s="12" t="str">
        <f>Data!P6297</f>
        <v>Nuevo</v>
      </c>
    </row>
    <row r="6298">
      <c r="A6298" s="11">
        <v>6297.0</v>
      </c>
      <c r="B6298" s="14">
        <f>Data!D6298</f>
        <v>44379</v>
      </c>
      <c r="C6298" s="12">
        <f>IFERROR(VLOOKUP(Data!B6298, Minorista!$A$2:$B$100, 2, FALSE), "")</f>
        <v>3</v>
      </c>
      <c r="D6298" s="12">
        <f t="array" ref="D6298">INDEX(Producto!$A$2:$A$500, MATCH(Data!H6298, Producto!$B$2:$B$500, 0))</f>
        <v>6</v>
      </c>
      <c r="E6298" s="12">
        <f>VLOOKUP(Data!E6298 &amp; Data!F6298 &amp; Data!G6298, Ubicacion!$A$2:$B$1000, 2, FALSE)</f>
        <v>34</v>
      </c>
      <c r="F6298" s="15">
        <f>Data!J6298</f>
        <v>263</v>
      </c>
      <c r="G6298" s="16">
        <f>Data!I6298</f>
        <v>64</v>
      </c>
      <c r="H6298" s="17">
        <f>Data!K6298</f>
        <v>16832</v>
      </c>
      <c r="I6298" s="17">
        <f>Data!L6298</f>
        <v>10604.16</v>
      </c>
      <c r="J6298" s="12" t="str">
        <f>Data!N6298</f>
        <v>Online</v>
      </c>
      <c r="K6298" s="12" t="str">
        <f>Data!O6298</f>
        <v>Transferencia bancaria</v>
      </c>
      <c r="L6298" s="12" t="str">
        <f>Data!P6298</f>
        <v>Nuevo</v>
      </c>
    </row>
    <row r="6299">
      <c r="A6299" s="11">
        <v>6298.0</v>
      </c>
      <c r="B6299" s="14">
        <f>Data!D6299</f>
        <v>44411</v>
      </c>
      <c r="C6299" s="12">
        <f>IFERROR(VLOOKUP(Data!B6299, Minorista!$A$2:$B$100, 2, FALSE), "")</f>
        <v>3</v>
      </c>
      <c r="D6299" s="12">
        <f t="array" ref="D6299">INDEX(Producto!$A$2:$A$500, MATCH(Data!H6299, Producto!$B$2:$B$500, 0))</f>
        <v>1</v>
      </c>
      <c r="E6299" s="12">
        <f>VLOOKUP(Data!E6299 &amp; Data!F6299 &amp; Data!G6299, Ubicacion!$A$2:$B$1000, 2, FALSE)</f>
        <v>34</v>
      </c>
      <c r="F6299" s="15">
        <f>Data!J6299</f>
        <v>308</v>
      </c>
      <c r="G6299" s="16">
        <f>Data!I6299</f>
        <v>61</v>
      </c>
      <c r="H6299" s="17">
        <f>Data!K6299</f>
        <v>18788</v>
      </c>
      <c r="I6299" s="17">
        <f>Data!L6299</f>
        <v>9957.64</v>
      </c>
      <c r="J6299" s="12" t="str">
        <f>Data!N6299</f>
        <v>Online</v>
      </c>
      <c r="K6299" s="12" t="str">
        <f>Data!O6299</f>
        <v>Efectivo</v>
      </c>
      <c r="L6299" s="12" t="str">
        <f>Data!P6299</f>
        <v>Nuevo</v>
      </c>
    </row>
    <row r="6300">
      <c r="A6300" s="11">
        <v>6299.0</v>
      </c>
      <c r="B6300" s="14">
        <f>Data!D6300</f>
        <v>44411</v>
      </c>
      <c r="C6300" s="12">
        <f>IFERROR(VLOOKUP(Data!B6300, Minorista!$A$2:$B$100, 2, FALSE), "")</f>
        <v>3</v>
      </c>
      <c r="D6300" s="12">
        <f t="array" ref="D6300">INDEX(Producto!$A$2:$A$500, MATCH(Data!H6300, Producto!$B$2:$B$500, 0))</f>
        <v>2</v>
      </c>
      <c r="E6300" s="12">
        <f>VLOOKUP(Data!E6300 &amp; Data!F6300 &amp; Data!G6300, Ubicacion!$A$2:$B$1000, 2, FALSE)</f>
        <v>34</v>
      </c>
      <c r="F6300" s="15">
        <f>Data!J6300</f>
        <v>200</v>
      </c>
      <c r="G6300" s="16">
        <f>Data!I6300</f>
        <v>58</v>
      </c>
      <c r="H6300" s="17">
        <f>Data!K6300</f>
        <v>11600</v>
      </c>
      <c r="I6300" s="17">
        <f>Data!L6300</f>
        <v>5220</v>
      </c>
      <c r="J6300" s="12" t="str">
        <f>Data!N6300</f>
        <v>Online</v>
      </c>
      <c r="K6300" s="12" t="str">
        <f>Data!O6300</f>
        <v>Transferencia bancaria</v>
      </c>
      <c r="L6300" s="12" t="str">
        <f>Data!P6300</f>
        <v>Recurrente</v>
      </c>
    </row>
    <row r="6301">
      <c r="A6301" s="11">
        <v>6300.0</v>
      </c>
      <c r="B6301" s="14">
        <f>Data!D6301</f>
        <v>44411</v>
      </c>
      <c r="C6301" s="12">
        <f>IFERROR(VLOOKUP(Data!B6301, Minorista!$A$2:$B$100, 2, FALSE), "")</f>
        <v>3</v>
      </c>
      <c r="D6301" s="12">
        <f t="array" ref="D6301">INDEX(Producto!$A$2:$A$500, MATCH(Data!H6301, Producto!$B$2:$B$500, 0))</f>
        <v>3</v>
      </c>
      <c r="E6301" s="12">
        <f>VLOOKUP(Data!E6301 &amp; Data!F6301 &amp; Data!G6301, Ubicacion!$A$2:$B$1000, 2, FALSE)</f>
        <v>34</v>
      </c>
      <c r="F6301" s="15">
        <f>Data!J6301</f>
        <v>210</v>
      </c>
      <c r="G6301" s="16">
        <f>Data!I6301</f>
        <v>54</v>
      </c>
      <c r="H6301" s="17">
        <f>Data!K6301</f>
        <v>11340</v>
      </c>
      <c r="I6301" s="17">
        <f>Data!L6301</f>
        <v>6010.2</v>
      </c>
      <c r="J6301" s="12" t="str">
        <f>Data!N6301</f>
        <v>Online</v>
      </c>
      <c r="K6301" s="12" t="str">
        <f>Data!O6301</f>
        <v>Efectivo</v>
      </c>
      <c r="L6301" s="12" t="str">
        <f>Data!P6301</f>
        <v>Recurrente</v>
      </c>
    </row>
    <row r="6302">
      <c r="A6302" s="11">
        <v>6301.0</v>
      </c>
      <c r="B6302" s="14">
        <f>Data!D6302</f>
        <v>44411</v>
      </c>
      <c r="C6302" s="12">
        <f>IFERROR(VLOOKUP(Data!B6302, Minorista!$A$2:$B$100, 2, FALSE), "")</f>
        <v>3</v>
      </c>
      <c r="D6302" s="12">
        <f t="array" ref="D6302">INDEX(Producto!$A$2:$A$500, MATCH(Data!H6302, Producto!$B$2:$B$500, 0))</f>
        <v>4</v>
      </c>
      <c r="E6302" s="12">
        <f>VLOOKUP(Data!E6302 &amp; Data!F6302 &amp; Data!G6302, Ubicacion!$A$2:$B$1000, 2, FALSE)</f>
        <v>34</v>
      </c>
      <c r="F6302" s="15">
        <f>Data!J6302</f>
        <v>182</v>
      </c>
      <c r="G6302" s="16">
        <f>Data!I6302</f>
        <v>44</v>
      </c>
      <c r="H6302" s="17">
        <f>Data!K6302</f>
        <v>8008</v>
      </c>
      <c r="I6302" s="17">
        <f>Data!L6302</f>
        <v>4244.24</v>
      </c>
      <c r="J6302" s="12" t="str">
        <f>Data!N6302</f>
        <v>Online</v>
      </c>
      <c r="K6302" s="12" t="str">
        <f>Data!O6302</f>
        <v>Transferencia bancaria</v>
      </c>
      <c r="L6302" s="12" t="str">
        <f>Data!P6302</f>
        <v>Recurrente</v>
      </c>
    </row>
    <row r="6303">
      <c r="A6303" s="11">
        <v>6302.0</v>
      </c>
      <c r="B6303" s="14">
        <f>Data!D6303</f>
        <v>44411</v>
      </c>
      <c r="C6303" s="12">
        <f>IFERROR(VLOOKUP(Data!B6303, Minorista!$A$2:$B$100, 2, FALSE), "")</f>
        <v>3</v>
      </c>
      <c r="D6303" s="12">
        <f t="array" ref="D6303">INDEX(Producto!$A$2:$A$500, MATCH(Data!H6303, Producto!$B$2:$B$500, 0))</f>
        <v>5</v>
      </c>
      <c r="E6303" s="12">
        <f>VLOOKUP(Data!E6303 &amp; Data!F6303 &amp; Data!G6303, Ubicacion!$A$2:$B$1000, 2, FALSE)</f>
        <v>34</v>
      </c>
      <c r="F6303" s="15">
        <f>Data!J6303</f>
        <v>176</v>
      </c>
      <c r="G6303" s="16">
        <f>Data!I6303</f>
        <v>53</v>
      </c>
      <c r="H6303" s="17">
        <f>Data!K6303</f>
        <v>9328</v>
      </c>
      <c r="I6303" s="17">
        <f>Data!L6303</f>
        <v>4477.44</v>
      </c>
      <c r="J6303" s="12" t="str">
        <f>Data!N6303</f>
        <v>Online</v>
      </c>
      <c r="K6303" s="12" t="str">
        <f>Data!O6303</f>
        <v>Efectivo</v>
      </c>
      <c r="L6303" s="12" t="str">
        <f>Data!P6303</f>
        <v>Nuevo</v>
      </c>
    </row>
    <row r="6304">
      <c r="A6304" s="11">
        <v>6303.0</v>
      </c>
      <c r="B6304" s="14">
        <f>Data!D6304</f>
        <v>44411</v>
      </c>
      <c r="C6304" s="12">
        <f>IFERROR(VLOOKUP(Data!B6304, Minorista!$A$2:$B$100, 2, FALSE), "")</f>
        <v>3</v>
      </c>
      <c r="D6304" s="12">
        <f t="array" ref="D6304">INDEX(Producto!$A$2:$A$500, MATCH(Data!H6304, Producto!$B$2:$B$500, 0))</f>
        <v>6</v>
      </c>
      <c r="E6304" s="12">
        <f>VLOOKUP(Data!E6304 &amp; Data!F6304 &amp; Data!G6304, Ubicacion!$A$2:$B$1000, 2, FALSE)</f>
        <v>34</v>
      </c>
      <c r="F6304" s="15">
        <f>Data!J6304</f>
        <v>231</v>
      </c>
      <c r="G6304" s="16">
        <f>Data!I6304</f>
        <v>54</v>
      </c>
      <c r="H6304" s="17">
        <f>Data!K6304</f>
        <v>12474</v>
      </c>
      <c r="I6304" s="17">
        <f>Data!L6304</f>
        <v>7983.36</v>
      </c>
      <c r="J6304" s="12" t="str">
        <f>Data!N6304</f>
        <v>Online</v>
      </c>
      <c r="K6304" s="12" t="str">
        <f>Data!O6304</f>
        <v>Transferencia bancaria</v>
      </c>
      <c r="L6304" s="12" t="str">
        <f>Data!P6304</f>
        <v>Nuevo</v>
      </c>
    </row>
    <row r="6305">
      <c r="A6305" s="11">
        <v>6304.0</v>
      </c>
      <c r="B6305" s="14">
        <f>Data!D6305</f>
        <v>44441</v>
      </c>
      <c r="C6305" s="12">
        <f>IFERROR(VLOOKUP(Data!B6305, Minorista!$A$2:$B$100, 2, FALSE), "")</f>
        <v>3</v>
      </c>
      <c r="D6305" s="12">
        <f t="array" ref="D6305">INDEX(Producto!$A$2:$A$500, MATCH(Data!H6305, Producto!$B$2:$B$500, 0))</f>
        <v>1</v>
      </c>
      <c r="E6305" s="12">
        <f>VLOOKUP(Data!E6305 &amp; Data!F6305 &amp; Data!G6305, Ubicacion!$A$2:$B$1000, 2, FALSE)</f>
        <v>34</v>
      </c>
      <c r="F6305" s="15">
        <f>Data!J6305</f>
        <v>250</v>
      </c>
      <c r="G6305" s="16">
        <f>Data!I6305</f>
        <v>53</v>
      </c>
      <c r="H6305" s="17">
        <f>Data!K6305</f>
        <v>13250</v>
      </c>
      <c r="I6305" s="17">
        <f>Data!L6305</f>
        <v>6890</v>
      </c>
      <c r="J6305" s="12" t="str">
        <f>Data!N6305</f>
        <v>Online</v>
      </c>
      <c r="K6305" s="12" t="str">
        <f>Data!O6305</f>
        <v>Efectivo</v>
      </c>
      <c r="L6305" s="12" t="str">
        <f>Data!P6305</f>
        <v>Nuevo</v>
      </c>
    </row>
    <row r="6306">
      <c r="A6306" s="11">
        <v>6305.0</v>
      </c>
      <c r="B6306" s="14">
        <f>Data!D6306</f>
        <v>44441</v>
      </c>
      <c r="C6306" s="12">
        <f>IFERROR(VLOOKUP(Data!B6306, Minorista!$A$2:$B$100, 2, FALSE), "")</f>
        <v>3</v>
      </c>
      <c r="D6306" s="12">
        <f t="array" ref="D6306">INDEX(Producto!$A$2:$A$500, MATCH(Data!H6306, Producto!$B$2:$B$500, 0))</f>
        <v>2</v>
      </c>
      <c r="E6306" s="12">
        <f>VLOOKUP(Data!E6306 &amp; Data!F6306 &amp; Data!G6306, Ubicacion!$A$2:$B$1000, 2, FALSE)</f>
        <v>34</v>
      </c>
      <c r="F6306" s="15">
        <f>Data!J6306</f>
        <v>181</v>
      </c>
      <c r="G6306" s="16">
        <f>Data!I6306</f>
        <v>49</v>
      </c>
      <c r="H6306" s="17">
        <f>Data!K6306</f>
        <v>8869</v>
      </c>
      <c r="I6306" s="17">
        <f>Data!L6306</f>
        <v>4434.5</v>
      </c>
      <c r="J6306" s="12" t="str">
        <f>Data!N6306</f>
        <v>Online</v>
      </c>
      <c r="K6306" s="12" t="str">
        <f>Data!O6306</f>
        <v>Efectivo</v>
      </c>
      <c r="L6306" s="12" t="str">
        <f>Data!P6306</f>
        <v>Nuevo</v>
      </c>
    </row>
    <row r="6307">
      <c r="A6307" s="11">
        <v>6306.0</v>
      </c>
      <c r="B6307" s="14">
        <f>Data!D6307</f>
        <v>44441</v>
      </c>
      <c r="C6307" s="12">
        <f>IFERROR(VLOOKUP(Data!B6307, Minorista!$A$2:$B$100, 2, FALSE), "")</f>
        <v>3</v>
      </c>
      <c r="D6307" s="12">
        <f t="array" ref="D6307">INDEX(Producto!$A$2:$A$500, MATCH(Data!H6307, Producto!$B$2:$B$500, 0))</f>
        <v>3</v>
      </c>
      <c r="E6307" s="12">
        <f>VLOOKUP(Data!E6307 &amp; Data!F6307 &amp; Data!G6307, Ubicacion!$A$2:$B$1000, 2, FALSE)</f>
        <v>34</v>
      </c>
      <c r="F6307" s="15">
        <f>Data!J6307</f>
        <v>175</v>
      </c>
      <c r="G6307" s="16">
        <f>Data!I6307</f>
        <v>28</v>
      </c>
      <c r="H6307" s="17">
        <f>Data!K6307</f>
        <v>4900</v>
      </c>
      <c r="I6307" s="17">
        <f>Data!L6307</f>
        <v>2499</v>
      </c>
      <c r="J6307" s="12" t="str">
        <f>Data!N6307</f>
        <v>Online</v>
      </c>
      <c r="K6307" s="12" t="str">
        <f>Data!O6307</f>
        <v>Transferencia bancaria</v>
      </c>
      <c r="L6307" s="12" t="str">
        <f>Data!P6307</f>
        <v>Recurrente</v>
      </c>
    </row>
    <row r="6308">
      <c r="A6308" s="11">
        <v>6307.0</v>
      </c>
      <c r="B6308" s="14">
        <f>Data!D6308</f>
        <v>44441</v>
      </c>
      <c r="C6308" s="12">
        <f>IFERROR(VLOOKUP(Data!B6308, Minorista!$A$2:$B$100, 2, FALSE), "")</f>
        <v>3</v>
      </c>
      <c r="D6308" s="12">
        <f t="array" ref="D6308">INDEX(Producto!$A$2:$A$500, MATCH(Data!H6308, Producto!$B$2:$B$500, 0))</f>
        <v>4</v>
      </c>
      <c r="E6308" s="12">
        <f>VLOOKUP(Data!E6308 &amp; Data!F6308 &amp; Data!G6308, Ubicacion!$A$2:$B$1000, 2, FALSE)</f>
        <v>34</v>
      </c>
      <c r="F6308" s="15">
        <f>Data!J6308</f>
        <v>150</v>
      </c>
      <c r="G6308" s="16">
        <f>Data!I6308</f>
        <v>28</v>
      </c>
      <c r="H6308" s="17">
        <f>Data!K6308</f>
        <v>4200</v>
      </c>
      <c r="I6308" s="17">
        <f>Data!L6308</f>
        <v>2100</v>
      </c>
      <c r="J6308" s="12" t="str">
        <f>Data!N6308</f>
        <v>Online</v>
      </c>
      <c r="K6308" s="12" t="str">
        <f>Data!O6308</f>
        <v>Tarjeta</v>
      </c>
      <c r="L6308" s="12" t="str">
        <f>Data!P6308</f>
        <v>Recurrente</v>
      </c>
    </row>
    <row r="6309">
      <c r="A6309" s="11">
        <v>6308.0</v>
      </c>
      <c r="B6309" s="14">
        <f>Data!D6309</f>
        <v>44441</v>
      </c>
      <c r="C6309" s="12">
        <f>IFERROR(VLOOKUP(Data!B6309, Minorista!$A$2:$B$100, 2, FALSE), "")</f>
        <v>3</v>
      </c>
      <c r="D6309" s="12">
        <f t="array" ref="D6309">INDEX(Producto!$A$2:$A$500, MATCH(Data!H6309, Producto!$B$2:$B$500, 0))</f>
        <v>5</v>
      </c>
      <c r="E6309" s="12">
        <f>VLOOKUP(Data!E6309 &amp; Data!F6309 &amp; Data!G6309, Ubicacion!$A$2:$B$1000, 2, FALSE)</f>
        <v>34</v>
      </c>
      <c r="F6309" s="15">
        <f>Data!J6309</f>
        <v>156</v>
      </c>
      <c r="G6309" s="16">
        <f>Data!I6309</f>
        <v>38</v>
      </c>
      <c r="H6309" s="17">
        <f>Data!K6309</f>
        <v>5928</v>
      </c>
      <c r="I6309" s="17">
        <f>Data!L6309</f>
        <v>2726.88</v>
      </c>
      <c r="J6309" s="12" t="str">
        <f>Data!N6309</f>
        <v>Online</v>
      </c>
      <c r="K6309" s="12" t="str">
        <f>Data!O6309</f>
        <v>Transferencia bancaria</v>
      </c>
      <c r="L6309" s="12" t="str">
        <f>Data!P6309</f>
        <v>Nuevo</v>
      </c>
    </row>
    <row r="6310">
      <c r="A6310" s="11">
        <v>6309.0</v>
      </c>
      <c r="B6310" s="14">
        <f>Data!D6310</f>
        <v>44441</v>
      </c>
      <c r="C6310" s="12">
        <f>IFERROR(VLOOKUP(Data!B6310, Minorista!$A$2:$B$100, 2, FALSE), "")</f>
        <v>3</v>
      </c>
      <c r="D6310" s="12">
        <f t="array" ref="D6310">INDEX(Producto!$A$2:$A$500, MATCH(Data!H6310, Producto!$B$2:$B$500, 0))</f>
        <v>6</v>
      </c>
      <c r="E6310" s="12">
        <f>VLOOKUP(Data!E6310 &amp; Data!F6310 &amp; Data!G6310, Ubicacion!$A$2:$B$1000, 2, FALSE)</f>
        <v>34</v>
      </c>
      <c r="F6310" s="15">
        <f>Data!J6310</f>
        <v>203</v>
      </c>
      <c r="G6310" s="16">
        <f>Data!I6310</f>
        <v>41</v>
      </c>
      <c r="H6310" s="17">
        <f>Data!K6310</f>
        <v>8323</v>
      </c>
      <c r="I6310" s="17">
        <f>Data!L6310</f>
        <v>5077.03</v>
      </c>
      <c r="J6310" s="12" t="str">
        <f>Data!N6310</f>
        <v>Online</v>
      </c>
      <c r="K6310" s="12" t="str">
        <f>Data!O6310</f>
        <v>Tarjeta</v>
      </c>
      <c r="L6310" s="12" t="str">
        <f>Data!P6310</f>
        <v>Recurrente</v>
      </c>
    </row>
    <row r="6311">
      <c r="A6311" s="11">
        <v>6310.0</v>
      </c>
      <c r="B6311" s="14">
        <f>Data!D6311</f>
        <v>44473</v>
      </c>
      <c r="C6311" s="12">
        <f>IFERROR(VLOOKUP(Data!B6311, Minorista!$A$2:$B$100, 2, FALSE), "")</f>
        <v>3</v>
      </c>
      <c r="D6311" s="12">
        <f t="array" ref="D6311">INDEX(Producto!$A$2:$A$500, MATCH(Data!H6311, Producto!$B$2:$B$500, 0))</f>
        <v>1</v>
      </c>
      <c r="E6311" s="12">
        <f>VLOOKUP(Data!E6311 &amp; Data!F6311 &amp; Data!G6311, Ubicacion!$A$2:$B$1000, 2, FALSE)</f>
        <v>34</v>
      </c>
      <c r="F6311" s="15">
        <f>Data!J6311</f>
        <v>245</v>
      </c>
      <c r="G6311" s="16">
        <f>Data!I6311</f>
        <v>42</v>
      </c>
      <c r="H6311" s="17">
        <f>Data!K6311</f>
        <v>10290</v>
      </c>
      <c r="I6311" s="17">
        <f>Data!L6311</f>
        <v>5556.6</v>
      </c>
      <c r="J6311" s="12" t="str">
        <f>Data!N6311</f>
        <v>Online</v>
      </c>
      <c r="K6311" s="12" t="str">
        <f>Data!O6311</f>
        <v>Efectivo</v>
      </c>
      <c r="L6311" s="12" t="str">
        <f>Data!P6311</f>
        <v>Recurrente</v>
      </c>
    </row>
    <row r="6312">
      <c r="A6312" s="11">
        <v>6311.0</v>
      </c>
      <c r="B6312" s="14">
        <f>Data!D6312</f>
        <v>44473</v>
      </c>
      <c r="C6312" s="12">
        <f>IFERROR(VLOOKUP(Data!B6312, Minorista!$A$2:$B$100, 2, FALSE), "")</f>
        <v>3</v>
      </c>
      <c r="D6312" s="12">
        <f t="array" ref="D6312">INDEX(Producto!$A$2:$A$500, MATCH(Data!H6312, Producto!$B$2:$B$500, 0))</f>
        <v>2</v>
      </c>
      <c r="E6312" s="12">
        <f>VLOOKUP(Data!E6312 &amp; Data!F6312 &amp; Data!G6312, Ubicacion!$A$2:$B$1000, 2, FALSE)</f>
        <v>34</v>
      </c>
      <c r="F6312" s="15">
        <f>Data!J6312</f>
        <v>196</v>
      </c>
      <c r="G6312" s="16">
        <f>Data!I6312</f>
        <v>33</v>
      </c>
      <c r="H6312" s="17">
        <f>Data!K6312</f>
        <v>6468</v>
      </c>
      <c r="I6312" s="17">
        <f>Data!L6312</f>
        <v>2975.28</v>
      </c>
      <c r="J6312" s="12" t="str">
        <f>Data!N6312</f>
        <v>Online</v>
      </c>
      <c r="K6312" s="12" t="str">
        <f>Data!O6312</f>
        <v>Tarjeta</v>
      </c>
      <c r="L6312" s="12" t="str">
        <f>Data!P6312</f>
        <v>Nuevo</v>
      </c>
    </row>
    <row r="6313">
      <c r="A6313" s="11">
        <v>6312.0</v>
      </c>
      <c r="B6313" s="14">
        <f>Data!D6313</f>
        <v>44473</v>
      </c>
      <c r="C6313" s="12">
        <f>IFERROR(VLOOKUP(Data!B6313, Minorista!$A$2:$B$100, 2, FALSE), "")</f>
        <v>3</v>
      </c>
      <c r="D6313" s="12">
        <f t="array" ref="D6313">INDEX(Producto!$A$2:$A$500, MATCH(Data!H6313, Producto!$B$2:$B$500, 0))</f>
        <v>3</v>
      </c>
      <c r="E6313" s="12">
        <f>VLOOKUP(Data!E6313 &amp; Data!F6313 &amp; Data!G6313, Ubicacion!$A$2:$B$1000, 2, FALSE)</f>
        <v>34</v>
      </c>
      <c r="F6313" s="15">
        <f>Data!J6313</f>
        <v>150</v>
      </c>
      <c r="G6313" s="16">
        <f>Data!I6313</f>
        <v>34</v>
      </c>
      <c r="H6313" s="17">
        <f>Data!K6313</f>
        <v>5100</v>
      </c>
      <c r="I6313" s="17">
        <f>Data!L6313</f>
        <v>2601</v>
      </c>
      <c r="J6313" s="12" t="str">
        <f>Data!N6313</f>
        <v>Online</v>
      </c>
      <c r="K6313" s="12" t="str">
        <f>Data!O6313</f>
        <v>Tarjeta</v>
      </c>
      <c r="L6313" s="12" t="str">
        <f>Data!P6313</f>
        <v>Nuevo</v>
      </c>
    </row>
    <row r="6314">
      <c r="A6314" s="11">
        <v>6313.0</v>
      </c>
      <c r="B6314" s="14">
        <f>Data!D6314</f>
        <v>44473</v>
      </c>
      <c r="C6314" s="12">
        <f>IFERROR(VLOOKUP(Data!B6314, Minorista!$A$2:$B$100, 2, FALSE), "")</f>
        <v>3</v>
      </c>
      <c r="D6314" s="12">
        <f t="array" ref="D6314">INDEX(Producto!$A$2:$A$500, MATCH(Data!H6314, Producto!$B$2:$B$500, 0))</f>
        <v>4</v>
      </c>
      <c r="E6314" s="12">
        <f>VLOOKUP(Data!E6314 &amp; Data!F6314 &amp; Data!G6314, Ubicacion!$A$2:$B$1000, 2, FALSE)</f>
        <v>34</v>
      </c>
      <c r="F6314" s="15">
        <f>Data!J6314</f>
        <v>160</v>
      </c>
      <c r="G6314" s="16">
        <f>Data!I6314</f>
        <v>34</v>
      </c>
      <c r="H6314" s="17">
        <f>Data!K6314</f>
        <v>5440</v>
      </c>
      <c r="I6314" s="17">
        <f>Data!L6314</f>
        <v>2937.6</v>
      </c>
      <c r="J6314" s="12" t="str">
        <f>Data!N6314</f>
        <v>Online</v>
      </c>
      <c r="K6314" s="12" t="str">
        <f>Data!O6314</f>
        <v>Tarjeta</v>
      </c>
      <c r="L6314" s="12" t="str">
        <f>Data!P6314</f>
        <v>Nuevo</v>
      </c>
    </row>
    <row r="6315">
      <c r="A6315" s="11">
        <v>6314.0</v>
      </c>
      <c r="B6315" s="14">
        <f>Data!D6315</f>
        <v>44473</v>
      </c>
      <c r="C6315" s="12">
        <f>IFERROR(VLOOKUP(Data!B6315, Minorista!$A$2:$B$100, 2, FALSE), "")</f>
        <v>3</v>
      </c>
      <c r="D6315" s="12">
        <f t="array" ref="D6315">INDEX(Producto!$A$2:$A$500, MATCH(Data!H6315, Producto!$B$2:$B$500, 0))</f>
        <v>5</v>
      </c>
      <c r="E6315" s="12">
        <f>VLOOKUP(Data!E6315 &amp; Data!F6315 &amp; Data!G6315, Ubicacion!$A$2:$B$1000, 2, FALSE)</f>
        <v>34</v>
      </c>
      <c r="F6315" s="15">
        <f>Data!J6315</f>
        <v>149</v>
      </c>
      <c r="G6315" s="16">
        <f>Data!I6315</f>
        <v>42</v>
      </c>
      <c r="H6315" s="17">
        <f>Data!K6315</f>
        <v>6258</v>
      </c>
      <c r="I6315" s="17">
        <f>Data!L6315</f>
        <v>2941.26</v>
      </c>
      <c r="J6315" s="12" t="str">
        <f>Data!N6315</f>
        <v>Online</v>
      </c>
      <c r="K6315" s="12" t="str">
        <f>Data!O6315</f>
        <v>Tarjeta</v>
      </c>
      <c r="L6315" s="12" t="str">
        <f>Data!P6315</f>
        <v>Recurrente</v>
      </c>
    </row>
    <row r="6316">
      <c r="A6316" s="11">
        <v>6315.0</v>
      </c>
      <c r="B6316" s="14">
        <f>Data!D6316</f>
        <v>44473</v>
      </c>
      <c r="C6316" s="12">
        <f>IFERROR(VLOOKUP(Data!B6316, Minorista!$A$2:$B$100, 2, FALSE), "")</f>
        <v>3</v>
      </c>
      <c r="D6316" s="12">
        <f t="array" ref="D6316">INDEX(Producto!$A$2:$A$500, MATCH(Data!H6316, Producto!$B$2:$B$500, 0))</f>
        <v>6</v>
      </c>
      <c r="E6316" s="12">
        <f>VLOOKUP(Data!E6316 &amp; Data!F6316 &amp; Data!G6316, Ubicacion!$A$2:$B$1000, 2, FALSE)</f>
        <v>34</v>
      </c>
      <c r="F6316" s="15">
        <f>Data!J6316</f>
        <v>176</v>
      </c>
      <c r="G6316" s="16">
        <f>Data!I6316</f>
        <v>48</v>
      </c>
      <c r="H6316" s="17">
        <f>Data!K6316</f>
        <v>8448</v>
      </c>
      <c r="I6316" s="17">
        <f>Data!L6316</f>
        <v>5322.24</v>
      </c>
      <c r="J6316" s="12" t="str">
        <f>Data!N6316</f>
        <v>Online</v>
      </c>
      <c r="K6316" s="12" t="str">
        <f>Data!O6316</f>
        <v>Tarjeta</v>
      </c>
      <c r="L6316" s="12" t="str">
        <f>Data!P6316</f>
        <v>Recurrente</v>
      </c>
    </row>
    <row r="6317">
      <c r="A6317" s="11">
        <v>6316.0</v>
      </c>
      <c r="B6317" s="14">
        <f>Data!D6317</f>
        <v>44503</v>
      </c>
      <c r="C6317" s="12">
        <f>IFERROR(VLOOKUP(Data!B6317, Minorista!$A$2:$B$100, 2, FALSE), "")</f>
        <v>3</v>
      </c>
      <c r="D6317" s="12">
        <f t="array" ref="D6317">INDEX(Producto!$A$2:$A$500, MATCH(Data!H6317, Producto!$B$2:$B$500, 0))</f>
        <v>1</v>
      </c>
      <c r="E6317" s="12">
        <f>VLOOKUP(Data!E6317 &amp; Data!F6317 &amp; Data!G6317, Ubicacion!$A$2:$B$1000, 2, FALSE)</f>
        <v>34</v>
      </c>
      <c r="F6317" s="15">
        <f>Data!J6317</f>
        <v>215</v>
      </c>
      <c r="G6317" s="16">
        <f>Data!I6317</f>
        <v>44</v>
      </c>
      <c r="H6317" s="17">
        <f>Data!K6317</f>
        <v>9460</v>
      </c>
      <c r="I6317" s="17">
        <f>Data!L6317</f>
        <v>5203</v>
      </c>
      <c r="J6317" s="12" t="str">
        <f>Data!N6317</f>
        <v>Online</v>
      </c>
      <c r="K6317" s="12" t="str">
        <f>Data!O6317</f>
        <v>Tarjeta</v>
      </c>
      <c r="L6317" s="12" t="str">
        <f>Data!P6317</f>
        <v>Recurrente</v>
      </c>
    </row>
    <row r="6318">
      <c r="A6318" s="11">
        <v>6317.0</v>
      </c>
      <c r="B6318" s="14">
        <f>Data!D6318</f>
        <v>44503</v>
      </c>
      <c r="C6318" s="12">
        <f>IFERROR(VLOOKUP(Data!B6318, Minorista!$A$2:$B$100, 2, FALSE), "")</f>
        <v>3</v>
      </c>
      <c r="D6318" s="12">
        <f t="array" ref="D6318">INDEX(Producto!$A$2:$A$500, MATCH(Data!H6318, Producto!$B$2:$B$500, 0))</f>
        <v>2</v>
      </c>
      <c r="E6318" s="12">
        <f>VLOOKUP(Data!E6318 &amp; Data!F6318 &amp; Data!G6318, Ubicacion!$A$2:$B$1000, 2, FALSE)</f>
        <v>34</v>
      </c>
      <c r="F6318" s="15">
        <f>Data!J6318</f>
        <v>195</v>
      </c>
      <c r="G6318" s="16">
        <f>Data!I6318</f>
        <v>32</v>
      </c>
      <c r="H6318" s="17">
        <f>Data!K6318</f>
        <v>6240</v>
      </c>
      <c r="I6318" s="17">
        <f>Data!L6318</f>
        <v>2932.8</v>
      </c>
      <c r="J6318" s="12" t="str">
        <f>Data!N6318</f>
        <v>Online</v>
      </c>
      <c r="K6318" s="12" t="str">
        <f>Data!O6318</f>
        <v>Efectivo</v>
      </c>
      <c r="L6318" s="12" t="str">
        <f>Data!P6318</f>
        <v>Recurrente</v>
      </c>
    </row>
    <row r="6319">
      <c r="A6319" s="11">
        <v>6318.0</v>
      </c>
      <c r="B6319" s="14">
        <f>Data!D6319</f>
        <v>44503</v>
      </c>
      <c r="C6319" s="12">
        <f>IFERROR(VLOOKUP(Data!B6319, Minorista!$A$2:$B$100, 2, FALSE), "")</f>
        <v>3</v>
      </c>
      <c r="D6319" s="12">
        <f t="array" ref="D6319">INDEX(Producto!$A$2:$A$500, MATCH(Data!H6319, Producto!$B$2:$B$500, 0))</f>
        <v>3</v>
      </c>
      <c r="E6319" s="12">
        <f>VLOOKUP(Data!E6319 &amp; Data!F6319 &amp; Data!G6319, Ubicacion!$A$2:$B$1000, 2, FALSE)</f>
        <v>34</v>
      </c>
      <c r="F6319" s="15">
        <f>Data!J6319</f>
        <v>167</v>
      </c>
      <c r="G6319" s="16">
        <f>Data!I6319</f>
        <v>38</v>
      </c>
      <c r="H6319" s="17">
        <f>Data!K6319</f>
        <v>6346</v>
      </c>
      <c r="I6319" s="17">
        <f>Data!L6319</f>
        <v>3426.84</v>
      </c>
      <c r="J6319" s="12" t="str">
        <f>Data!N6319</f>
        <v>Online</v>
      </c>
      <c r="K6319" s="12" t="str">
        <f>Data!O6319</f>
        <v>Transferencia bancaria</v>
      </c>
      <c r="L6319" s="12" t="str">
        <f>Data!P6319</f>
        <v>Recurrente</v>
      </c>
    </row>
    <row r="6320">
      <c r="A6320" s="11">
        <v>6319.0</v>
      </c>
      <c r="B6320" s="14">
        <f>Data!D6320</f>
        <v>44503</v>
      </c>
      <c r="C6320" s="12">
        <f>IFERROR(VLOOKUP(Data!B6320, Minorista!$A$2:$B$100, 2, FALSE), "")</f>
        <v>3</v>
      </c>
      <c r="D6320" s="12">
        <f t="array" ref="D6320">INDEX(Producto!$A$2:$A$500, MATCH(Data!H6320, Producto!$B$2:$B$500, 0))</f>
        <v>4</v>
      </c>
      <c r="E6320" s="12">
        <f>VLOOKUP(Data!E6320 &amp; Data!F6320 &amp; Data!G6320, Ubicacion!$A$2:$B$1000, 2, FALSE)</f>
        <v>34</v>
      </c>
      <c r="F6320" s="15">
        <f>Data!J6320</f>
        <v>163</v>
      </c>
      <c r="G6320" s="16">
        <f>Data!I6320</f>
        <v>55</v>
      </c>
      <c r="H6320" s="17">
        <f>Data!K6320</f>
        <v>8965</v>
      </c>
      <c r="I6320" s="17">
        <f>Data!L6320</f>
        <v>4572.15</v>
      </c>
      <c r="J6320" s="12" t="str">
        <f>Data!N6320</f>
        <v>Online</v>
      </c>
      <c r="K6320" s="12" t="str">
        <f>Data!O6320</f>
        <v>Transferencia bancaria</v>
      </c>
      <c r="L6320" s="12" t="str">
        <f>Data!P6320</f>
        <v>Recurrente</v>
      </c>
    </row>
    <row r="6321">
      <c r="A6321" s="11">
        <v>6320.0</v>
      </c>
      <c r="B6321" s="14">
        <f>Data!D6321</f>
        <v>44503</v>
      </c>
      <c r="C6321" s="12">
        <f>IFERROR(VLOOKUP(Data!B6321, Minorista!$A$2:$B$100, 2, FALSE), "")</f>
        <v>3</v>
      </c>
      <c r="D6321" s="12">
        <f t="array" ref="D6321">INDEX(Producto!$A$2:$A$500, MATCH(Data!H6321, Producto!$B$2:$B$500, 0))</f>
        <v>5</v>
      </c>
      <c r="E6321" s="12">
        <f>VLOOKUP(Data!E6321 &amp; Data!F6321 &amp; Data!G6321, Ubicacion!$A$2:$B$1000, 2, FALSE)</f>
        <v>34</v>
      </c>
      <c r="F6321" s="15">
        <f>Data!J6321</f>
        <v>163</v>
      </c>
      <c r="G6321" s="16">
        <f>Data!I6321</f>
        <v>72</v>
      </c>
      <c r="H6321" s="17">
        <f>Data!K6321</f>
        <v>11736</v>
      </c>
      <c r="I6321" s="17">
        <f>Data!L6321</f>
        <v>5750.64</v>
      </c>
      <c r="J6321" s="12" t="str">
        <f>Data!N6321</f>
        <v>Online</v>
      </c>
      <c r="K6321" s="12" t="str">
        <f>Data!O6321</f>
        <v>Tarjeta</v>
      </c>
      <c r="L6321" s="12" t="str">
        <f>Data!P6321</f>
        <v>Nuevo</v>
      </c>
    </row>
    <row r="6322">
      <c r="A6322" s="11">
        <v>6321.0</v>
      </c>
      <c r="B6322" s="14">
        <f>Data!D6322</f>
        <v>44503</v>
      </c>
      <c r="C6322" s="12">
        <f>IFERROR(VLOOKUP(Data!B6322, Minorista!$A$2:$B$100, 2, FALSE), "")</f>
        <v>3</v>
      </c>
      <c r="D6322" s="12">
        <f t="array" ref="D6322">INDEX(Producto!$A$2:$A$500, MATCH(Data!H6322, Producto!$B$2:$B$500, 0))</f>
        <v>6</v>
      </c>
      <c r="E6322" s="12">
        <f>VLOOKUP(Data!E6322 &amp; Data!F6322 &amp; Data!G6322, Ubicacion!$A$2:$B$1000, 2, FALSE)</f>
        <v>34</v>
      </c>
      <c r="F6322" s="15">
        <f>Data!J6322</f>
        <v>210</v>
      </c>
      <c r="G6322" s="16">
        <f>Data!I6322</f>
        <v>72</v>
      </c>
      <c r="H6322" s="17">
        <f>Data!K6322</f>
        <v>15120</v>
      </c>
      <c r="I6322" s="17">
        <f>Data!L6322</f>
        <v>9676.8</v>
      </c>
      <c r="J6322" s="12" t="str">
        <f>Data!N6322</f>
        <v>Online</v>
      </c>
      <c r="K6322" s="12" t="str">
        <f>Data!O6322</f>
        <v>Efectivo</v>
      </c>
      <c r="L6322" s="12" t="str">
        <f>Data!P6322</f>
        <v>Recurrente</v>
      </c>
    </row>
    <row r="6323">
      <c r="A6323" s="11">
        <v>6322.0</v>
      </c>
      <c r="B6323" s="14">
        <f>Data!D6323</f>
        <v>44532</v>
      </c>
      <c r="C6323" s="12">
        <f>IFERROR(VLOOKUP(Data!B6323, Minorista!$A$2:$B$100, 2, FALSE), "")</f>
        <v>3</v>
      </c>
      <c r="D6323" s="12">
        <f t="array" ref="D6323">INDEX(Producto!$A$2:$A$500, MATCH(Data!H6323, Producto!$B$2:$B$500, 0))</f>
        <v>1</v>
      </c>
      <c r="E6323" s="12">
        <f>VLOOKUP(Data!E6323 &amp; Data!F6323 &amp; Data!G6323, Ubicacion!$A$2:$B$1000, 2, FALSE)</f>
        <v>34</v>
      </c>
      <c r="F6323" s="15">
        <f>Data!J6323</f>
        <v>244</v>
      </c>
      <c r="G6323" s="16">
        <f>Data!I6323</f>
        <v>64</v>
      </c>
      <c r="H6323" s="17">
        <f>Data!K6323</f>
        <v>15616</v>
      </c>
      <c r="I6323" s="17">
        <f>Data!L6323</f>
        <v>7964.16</v>
      </c>
      <c r="J6323" s="12" t="str">
        <f>Data!N6323</f>
        <v>Online</v>
      </c>
      <c r="K6323" s="12" t="str">
        <f>Data!O6323</f>
        <v>Efectivo</v>
      </c>
      <c r="L6323" s="12" t="str">
        <f>Data!P6323</f>
        <v>Nuevo</v>
      </c>
    </row>
    <row r="6324">
      <c r="A6324" s="11">
        <v>6323.0</v>
      </c>
      <c r="B6324" s="14">
        <f>Data!D6324</f>
        <v>44532</v>
      </c>
      <c r="C6324" s="12">
        <f>IFERROR(VLOOKUP(Data!B6324, Minorista!$A$2:$B$100, 2, FALSE), "")</f>
        <v>3</v>
      </c>
      <c r="D6324" s="12">
        <f t="array" ref="D6324">INDEX(Producto!$A$2:$A$500, MATCH(Data!H6324, Producto!$B$2:$B$500, 0))</f>
        <v>2</v>
      </c>
      <c r="E6324" s="12">
        <f>VLOOKUP(Data!E6324 &amp; Data!F6324 &amp; Data!G6324, Ubicacion!$A$2:$B$1000, 2, FALSE)</f>
        <v>34</v>
      </c>
      <c r="F6324" s="15">
        <f>Data!J6324</f>
        <v>202</v>
      </c>
      <c r="G6324" s="16">
        <f>Data!I6324</f>
        <v>55</v>
      </c>
      <c r="H6324" s="17">
        <f>Data!K6324</f>
        <v>11110</v>
      </c>
      <c r="I6324" s="17">
        <f>Data!L6324</f>
        <v>4999.5</v>
      </c>
      <c r="J6324" s="12" t="str">
        <f>Data!N6324</f>
        <v>Online</v>
      </c>
      <c r="K6324" s="12" t="str">
        <f>Data!O6324</f>
        <v>Efectivo</v>
      </c>
      <c r="L6324" s="12" t="str">
        <f>Data!P6324</f>
        <v>Recurrente</v>
      </c>
    </row>
    <row r="6325">
      <c r="A6325" s="11">
        <v>6324.0</v>
      </c>
      <c r="B6325" s="14">
        <f>Data!D6325</f>
        <v>44532</v>
      </c>
      <c r="C6325" s="12">
        <f>IFERROR(VLOOKUP(Data!B6325, Minorista!$A$2:$B$100, 2, FALSE), "")</f>
        <v>6</v>
      </c>
      <c r="D6325" s="12">
        <f t="array" ref="D6325">INDEX(Producto!$A$2:$A$500, MATCH(Data!H6325, Producto!$B$2:$B$500, 0))</f>
        <v>3</v>
      </c>
      <c r="E6325" s="12">
        <f>VLOOKUP(Data!E6325 &amp; Data!F6325 &amp; Data!G6325, Ubicacion!$A$2:$B$1000, 2, FALSE)</f>
        <v>34</v>
      </c>
      <c r="F6325" s="15">
        <f>Data!J6325</f>
        <v>218</v>
      </c>
      <c r="G6325" s="16">
        <f>Data!I6325</f>
        <v>55</v>
      </c>
      <c r="H6325" s="17">
        <f>Data!K6325</f>
        <v>11990</v>
      </c>
      <c r="I6325" s="17">
        <f>Data!L6325</f>
        <v>6114.9</v>
      </c>
      <c r="J6325" s="12" t="str">
        <f>Data!N6325</f>
        <v>Online</v>
      </c>
      <c r="K6325" s="12" t="str">
        <f>Data!O6325</f>
        <v>Transferencia bancaria</v>
      </c>
      <c r="L6325" s="12" t="str">
        <f>Data!P6325</f>
        <v>Recurrente</v>
      </c>
    </row>
    <row r="6326">
      <c r="A6326" s="11">
        <v>6325.0</v>
      </c>
      <c r="B6326" s="14">
        <f>Data!D6326</f>
        <v>44532</v>
      </c>
      <c r="C6326" s="12">
        <f>IFERROR(VLOOKUP(Data!B6326, Minorista!$A$2:$B$100, 2, FALSE), "")</f>
        <v>6</v>
      </c>
      <c r="D6326" s="12">
        <f t="array" ref="D6326">INDEX(Producto!$A$2:$A$500, MATCH(Data!H6326, Producto!$B$2:$B$500, 0))</f>
        <v>4</v>
      </c>
      <c r="E6326" s="12">
        <f>VLOOKUP(Data!E6326 &amp; Data!F6326 &amp; Data!G6326, Ubicacion!$A$2:$B$1000, 2, FALSE)</f>
        <v>34</v>
      </c>
      <c r="F6326" s="15">
        <f>Data!J6326</f>
        <v>196</v>
      </c>
      <c r="G6326" s="16">
        <f>Data!I6326</f>
        <v>55</v>
      </c>
      <c r="H6326" s="17">
        <f>Data!K6326</f>
        <v>10780</v>
      </c>
      <c r="I6326" s="17">
        <f>Data!L6326</f>
        <v>5821.2</v>
      </c>
      <c r="J6326" s="12" t="str">
        <f>Data!N6326</f>
        <v>Online</v>
      </c>
      <c r="K6326" s="12" t="str">
        <f>Data!O6326</f>
        <v>Transferencia bancaria</v>
      </c>
      <c r="L6326" s="12" t="str">
        <f>Data!P6326</f>
        <v>Nuevo</v>
      </c>
    </row>
    <row r="6327">
      <c r="A6327" s="11">
        <v>6326.0</v>
      </c>
      <c r="B6327" s="14">
        <f>Data!D6327</f>
        <v>44532</v>
      </c>
      <c r="C6327" s="12">
        <f>IFERROR(VLOOKUP(Data!B6327, Minorista!$A$2:$B$100, 2, FALSE), "")</f>
        <v>6</v>
      </c>
      <c r="D6327" s="12">
        <f t="array" ref="D6327">INDEX(Producto!$A$2:$A$500, MATCH(Data!H6327, Producto!$B$2:$B$500, 0))</f>
        <v>5</v>
      </c>
      <c r="E6327" s="12">
        <f>VLOOKUP(Data!E6327 &amp; Data!F6327 &amp; Data!G6327, Ubicacion!$A$2:$B$1000, 2, FALSE)</f>
        <v>34</v>
      </c>
      <c r="F6327" s="15">
        <f>Data!J6327</f>
        <v>169</v>
      </c>
      <c r="G6327" s="16">
        <f>Data!I6327</f>
        <v>65</v>
      </c>
      <c r="H6327" s="17">
        <f>Data!K6327</f>
        <v>10985</v>
      </c>
      <c r="I6327" s="17">
        <f>Data!L6327</f>
        <v>5382.65</v>
      </c>
      <c r="J6327" s="12" t="str">
        <f>Data!N6327</f>
        <v>Online</v>
      </c>
      <c r="K6327" s="12" t="str">
        <f>Data!O6327</f>
        <v>Efectivo</v>
      </c>
      <c r="L6327" s="12" t="str">
        <f>Data!P6327</f>
        <v>Nuevo</v>
      </c>
    </row>
    <row r="6328">
      <c r="A6328" s="11">
        <v>6327.0</v>
      </c>
      <c r="B6328" s="14">
        <f>Data!D6328</f>
        <v>44532</v>
      </c>
      <c r="C6328" s="12">
        <f>IFERROR(VLOOKUP(Data!B6328, Minorista!$A$2:$B$100, 2, FALSE), "")</f>
        <v>6</v>
      </c>
      <c r="D6328" s="12">
        <f t="array" ref="D6328">INDEX(Producto!$A$2:$A$500, MATCH(Data!H6328, Producto!$B$2:$B$500, 0))</f>
        <v>6</v>
      </c>
      <c r="E6328" s="12">
        <f>VLOOKUP(Data!E6328 &amp; Data!F6328 &amp; Data!G6328, Ubicacion!$A$2:$B$1000, 2, FALSE)</f>
        <v>34</v>
      </c>
      <c r="F6328" s="15">
        <f>Data!J6328</f>
        <v>225</v>
      </c>
      <c r="G6328" s="16">
        <f>Data!I6328</f>
        <v>69</v>
      </c>
      <c r="H6328" s="17">
        <f>Data!K6328</f>
        <v>15525</v>
      </c>
      <c r="I6328" s="17">
        <f>Data!L6328</f>
        <v>10091.25</v>
      </c>
      <c r="J6328" s="12" t="str">
        <f>Data!N6328</f>
        <v>Online</v>
      </c>
      <c r="K6328" s="12" t="str">
        <f>Data!O6328</f>
        <v>Transferencia bancaria</v>
      </c>
      <c r="L6328" s="12" t="str">
        <f>Data!P6328</f>
        <v>Recurrente</v>
      </c>
    </row>
    <row r="6329">
      <c r="A6329" s="11">
        <v>6328.0</v>
      </c>
      <c r="B6329" s="14">
        <f>Data!D6329</f>
        <v>44209</v>
      </c>
      <c r="C6329" s="12">
        <f>IFERROR(VLOOKUP(Data!B6329, Minorista!$A$2:$B$100, 2, FALSE), "")</f>
        <v>6</v>
      </c>
      <c r="D6329" s="12">
        <f t="array" ref="D6329">INDEX(Producto!$A$2:$A$500, MATCH(Data!H6329, Producto!$B$2:$B$500, 0))</f>
        <v>1</v>
      </c>
      <c r="E6329" s="12">
        <f>VLOOKUP(Data!E6329 &amp; Data!F6329 &amp; Data!G6329, Ubicacion!$A$2:$B$1000, 2, FALSE)</f>
        <v>34</v>
      </c>
      <c r="F6329" s="15">
        <f>Data!J6329</f>
        <v>194</v>
      </c>
      <c r="G6329" s="16">
        <f>Data!I6329</f>
        <v>32</v>
      </c>
      <c r="H6329" s="17">
        <f>Data!K6329</f>
        <v>6208</v>
      </c>
      <c r="I6329" s="17">
        <f>Data!L6329</f>
        <v>3228.16</v>
      </c>
      <c r="J6329" s="12" t="str">
        <f>Data!N6329</f>
        <v>Online</v>
      </c>
      <c r="K6329" s="12" t="str">
        <f>Data!O6329</f>
        <v>Efectivo</v>
      </c>
      <c r="L6329" s="12" t="str">
        <f>Data!P6329</f>
        <v>Recurrente</v>
      </c>
    </row>
    <row r="6330">
      <c r="A6330" s="11">
        <v>6329.0</v>
      </c>
      <c r="B6330" s="14">
        <f>Data!D6330</f>
        <v>44209</v>
      </c>
      <c r="C6330" s="12">
        <f>IFERROR(VLOOKUP(Data!B6330, Minorista!$A$2:$B$100, 2, FALSE), "")</f>
        <v>6</v>
      </c>
      <c r="D6330" s="12">
        <f t="array" ref="D6330">INDEX(Producto!$A$2:$A$500, MATCH(Data!H6330, Producto!$B$2:$B$500, 0))</f>
        <v>2</v>
      </c>
      <c r="E6330" s="12">
        <f>VLOOKUP(Data!E6330 &amp; Data!F6330 &amp; Data!G6330, Ubicacion!$A$2:$B$1000, 2, FALSE)</f>
        <v>34</v>
      </c>
      <c r="F6330" s="15">
        <f>Data!J6330</f>
        <v>150</v>
      </c>
      <c r="G6330" s="16">
        <f>Data!I6330</f>
        <v>33</v>
      </c>
      <c r="H6330" s="17">
        <f>Data!K6330</f>
        <v>4950</v>
      </c>
      <c r="I6330" s="17">
        <f>Data!L6330</f>
        <v>2475</v>
      </c>
      <c r="J6330" s="12" t="str">
        <f>Data!N6330</f>
        <v>Online</v>
      </c>
      <c r="K6330" s="12" t="str">
        <f>Data!O6330</f>
        <v>Transferencia bancaria</v>
      </c>
      <c r="L6330" s="12" t="str">
        <f>Data!P6330</f>
        <v>Recurrente</v>
      </c>
    </row>
    <row r="6331">
      <c r="A6331" s="11">
        <v>6330.0</v>
      </c>
      <c r="B6331" s="14">
        <f>Data!D6331</f>
        <v>44209</v>
      </c>
      <c r="C6331" s="12">
        <f>IFERROR(VLOOKUP(Data!B6331, Minorista!$A$2:$B$100, 2, FALSE), "")</f>
        <v>6</v>
      </c>
      <c r="D6331" s="12">
        <f t="array" ref="D6331">INDEX(Producto!$A$2:$A$500, MATCH(Data!H6331, Producto!$B$2:$B$500, 0))</f>
        <v>3</v>
      </c>
      <c r="E6331" s="12">
        <f>VLOOKUP(Data!E6331 &amp; Data!F6331 &amp; Data!G6331, Ubicacion!$A$2:$B$1000, 2, FALSE)</f>
        <v>34</v>
      </c>
      <c r="F6331" s="15">
        <f>Data!J6331</f>
        <v>167</v>
      </c>
      <c r="G6331" s="16">
        <f>Data!I6331</f>
        <v>24</v>
      </c>
      <c r="H6331" s="17">
        <f>Data!K6331</f>
        <v>4008</v>
      </c>
      <c r="I6331" s="17">
        <f>Data!L6331</f>
        <v>2164.32</v>
      </c>
      <c r="J6331" s="12" t="str">
        <f>Data!N6331</f>
        <v>Online</v>
      </c>
      <c r="K6331" s="12" t="str">
        <f>Data!O6331</f>
        <v>Tarjeta</v>
      </c>
      <c r="L6331" s="12" t="str">
        <f>Data!P6331</f>
        <v>Recurrente</v>
      </c>
    </row>
    <row r="6332">
      <c r="A6332" s="11">
        <v>6331.0</v>
      </c>
      <c r="B6332" s="14">
        <f>Data!D6332</f>
        <v>44209</v>
      </c>
      <c r="C6332" s="12">
        <f>IFERROR(VLOOKUP(Data!B6332, Minorista!$A$2:$B$100, 2, FALSE), "")</f>
        <v>6</v>
      </c>
      <c r="D6332" s="12">
        <f t="array" ref="D6332">INDEX(Producto!$A$2:$A$500, MATCH(Data!H6332, Producto!$B$2:$B$500, 0))</f>
        <v>4</v>
      </c>
      <c r="E6332" s="12">
        <f>VLOOKUP(Data!E6332 &amp; Data!F6332 &amp; Data!G6332, Ubicacion!$A$2:$B$1000, 2, FALSE)</f>
        <v>34</v>
      </c>
      <c r="F6332" s="15">
        <f>Data!J6332</f>
        <v>123</v>
      </c>
      <c r="G6332" s="16">
        <f>Data!I6332</f>
        <v>29</v>
      </c>
      <c r="H6332" s="17">
        <f>Data!K6332</f>
        <v>3567</v>
      </c>
      <c r="I6332" s="17">
        <f>Data!L6332</f>
        <v>1854.84</v>
      </c>
      <c r="J6332" s="12" t="str">
        <f>Data!N6332</f>
        <v>Online</v>
      </c>
      <c r="K6332" s="12" t="str">
        <f>Data!O6332</f>
        <v>Transferencia bancaria</v>
      </c>
      <c r="L6332" s="12" t="str">
        <f>Data!P6332</f>
        <v>Recurrente</v>
      </c>
    </row>
    <row r="6333">
      <c r="A6333" s="11">
        <v>6332.0</v>
      </c>
      <c r="B6333" s="14">
        <f>Data!D6333</f>
        <v>44209</v>
      </c>
      <c r="C6333" s="12">
        <f>IFERROR(VLOOKUP(Data!B6333, Minorista!$A$2:$B$100, 2, FALSE), "")</f>
        <v>6</v>
      </c>
      <c r="D6333" s="12">
        <f t="array" ref="D6333">INDEX(Producto!$A$2:$A$500, MATCH(Data!H6333, Producto!$B$2:$B$500, 0))</f>
        <v>5</v>
      </c>
      <c r="E6333" s="12">
        <f>VLOOKUP(Data!E6333 &amp; Data!F6333 &amp; Data!G6333, Ubicacion!$A$2:$B$1000, 2, FALSE)</f>
        <v>34</v>
      </c>
      <c r="F6333" s="15">
        <f>Data!J6333</f>
        <v>128</v>
      </c>
      <c r="G6333" s="16">
        <f>Data!I6333</f>
        <v>44</v>
      </c>
      <c r="H6333" s="17">
        <f>Data!K6333</f>
        <v>5632</v>
      </c>
      <c r="I6333" s="17">
        <f>Data!L6333</f>
        <v>2816</v>
      </c>
      <c r="J6333" s="12" t="str">
        <f>Data!N6333</f>
        <v>Online</v>
      </c>
      <c r="K6333" s="12" t="str">
        <f>Data!O6333</f>
        <v>Tarjeta</v>
      </c>
      <c r="L6333" s="12" t="str">
        <f>Data!P6333</f>
        <v>Nuevo</v>
      </c>
    </row>
    <row r="6334">
      <c r="A6334" s="11">
        <v>6333.0</v>
      </c>
      <c r="B6334" s="14">
        <f>Data!D6334</f>
        <v>44209</v>
      </c>
      <c r="C6334" s="12">
        <f>IFERROR(VLOOKUP(Data!B6334, Minorista!$A$2:$B$100, 2, FALSE), "")</f>
        <v>6</v>
      </c>
      <c r="D6334" s="12">
        <f t="array" ref="D6334">INDEX(Producto!$A$2:$A$500, MATCH(Data!H6334, Producto!$B$2:$B$500, 0))</f>
        <v>6</v>
      </c>
      <c r="E6334" s="12">
        <f>VLOOKUP(Data!E6334 &amp; Data!F6334 &amp; Data!G6334, Ubicacion!$A$2:$B$1000, 2, FALSE)</f>
        <v>34</v>
      </c>
      <c r="F6334" s="15">
        <f>Data!J6334</f>
        <v>173</v>
      </c>
      <c r="G6334" s="16">
        <f>Data!I6334</f>
        <v>32</v>
      </c>
      <c r="H6334" s="17">
        <f>Data!K6334</f>
        <v>5536</v>
      </c>
      <c r="I6334" s="17">
        <f>Data!L6334</f>
        <v>3598.4</v>
      </c>
      <c r="J6334" s="12" t="str">
        <f>Data!N6334</f>
        <v>Online</v>
      </c>
      <c r="K6334" s="12" t="str">
        <f>Data!O6334</f>
        <v>Efectivo</v>
      </c>
      <c r="L6334" s="12" t="str">
        <f>Data!P6334</f>
        <v>Recurrente</v>
      </c>
    </row>
    <row r="6335">
      <c r="A6335" s="11">
        <v>6334.0</v>
      </c>
      <c r="B6335" s="14">
        <f>Data!D6335</f>
        <v>44238</v>
      </c>
      <c r="C6335" s="12">
        <f>IFERROR(VLOOKUP(Data!B6335, Minorista!$A$2:$B$100, 2, FALSE), "")</f>
        <v>6</v>
      </c>
      <c r="D6335" s="12">
        <f t="array" ref="D6335">INDEX(Producto!$A$2:$A$500, MATCH(Data!H6335, Producto!$B$2:$B$500, 0))</f>
        <v>1</v>
      </c>
      <c r="E6335" s="12">
        <f>VLOOKUP(Data!E6335 &amp; Data!F6335 &amp; Data!G6335, Ubicacion!$A$2:$B$1000, 2, FALSE)</f>
        <v>34</v>
      </c>
      <c r="F6335" s="15">
        <f>Data!J6335</f>
        <v>231</v>
      </c>
      <c r="G6335" s="16">
        <f>Data!I6335</f>
        <v>32</v>
      </c>
      <c r="H6335" s="17">
        <f>Data!K6335</f>
        <v>7392</v>
      </c>
      <c r="I6335" s="17">
        <f>Data!L6335</f>
        <v>3696</v>
      </c>
      <c r="J6335" s="12" t="str">
        <f>Data!N6335</f>
        <v>Online</v>
      </c>
      <c r="K6335" s="12" t="str">
        <f>Data!O6335</f>
        <v>Transferencia bancaria</v>
      </c>
      <c r="L6335" s="12" t="str">
        <f>Data!P6335</f>
        <v>Nuevo</v>
      </c>
    </row>
    <row r="6336">
      <c r="A6336" s="11">
        <v>6335.0</v>
      </c>
      <c r="B6336" s="14">
        <f>Data!D6336</f>
        <v>44238</v>
      </c>
      <c r="C6336" s="12">
        <f>IFERROR(VLOOKUP(Data!B6336, Minorista!$A$2:$B$100, 2, FALSE), "")</f>
        <v>6</v>
      </c>
      <c r="D6336" s="12">
        <f t="array" ref="D6336">INDEX(Producto!$A$2:$A$500, MATCH(Data!H6336, Producto!$B$2:$B$500, 0))</f>
        <v>2</v>
      </c>
      <c r="E6336" s="12">
        <f>VLOOKUP(Data!E6336 &amp; Data!F6336 &amp; Data!G6336, Ubicacion!$A$2:$B$1000, 2, FALSE)</f>
        <v>34</v>
      </c>
      <c r="F6336" s="15">
        <f>Data!J6336</f>
        <v>143</v>
      </c>
      <c r="G6336" s="16">
        <f>Data!I6336</f>
        <v>33</v>
      </c>
      <c r="H6336" s="17">
        <f>Data!K6336</f>
        <v>4719</v>
      </c>
      <c r="I6336" s="17">
        <f>Data!L6336</f>
        <v>2359.5</v>
      </c>
      <c r="J6336" s="12" t="str">
        <f>Data!N6336</f>
        <v>Online</v>
      </c>
      <c r="K6336" s="12" t="str">
        <f>Data!O6336</f>
        <v>Transferencia bancaria</v>
      </c>
      <c r="L6336" s="12" t="str">
        <f>Data!P6336</f>
        <v>Recurrente</v>
      </c>
    </row>
    <row r="6337">
      <c r="A6337" s="11">
        <v>6336.0</v>
      </c>
      <c r="B6337" s="14">
        <f>Data!D6337</f>
        <v>44238</v>
      </c>
      <c r="C6337" s="12">
        <f>IFERROR(VLOOKUP(Data!B6337, Minorista!$A$2:$B$100, 2, FALSE), "")</f>
        <v>6</v>
      </c>
      <c r="D6337" s="12">
        <f t="array" ref="D6337">INDEX(Producto!$A$2:$A$500, MATCH(Data!H6337, Producto!$B$2:$B$500, 0))</f>
        <v>3</v>
      </c>
      <c r="E6337" s="12">
        <f>VLOOKUP(Data!E6337 &amp; Data!F6337 &amp; Data!G6337, Ubicacion!$A$2:$B$1000, 2, FALSE)</f>
        <v>34</v>
      </c>
      <c r="F6337" s="15">
        <f>Data!J6337</f>
        <v>158</v>
      </c>
      <c r="G6337" s="16">
        <f>Data!I6337</f>
        <v>23</v>
      </c>
      <c r="H6337" s="17">
        <f>Data!K6337</f>
        <v>3634</v>
      </c>
      <c r="I6337" s="17">
        <f>Data!L6337</f>
        <v>1817</v>
      </c>
      <c r="J6337" s="12" t="str">
        <f>Data!N6337</f>
        <v>Online</v>
      </c>
      <c r="K6337" s="12" t="str">
        <f>Data!O6337</f>
        <v>Efectivo</v>
      </c>
      <c r="L6337" s="12" t="str">
        <f>Data!P6337</f>
        <v>Recurrente</v>
      </c>
    </row>
    <row r="6338">
      <c r="A6338" s="11">
        <v>6337.0</v>
      </c>
      <c r="B6338" s="14">
        <f>Data!D6338</f>
        <v>44238</v>
      </c>
      <c r="C6338" s="12">
        <f>IFERROR(VLOOKUP(Data!B6338, Minorista!$A$2:$B$100, 2, FALSE), "")</f>
        <v>6</v>
      </c>
      <c r="D6338" s="12">
        <f t="array" ref="D6338">INDEX(Producto!$A$2:$A$500, MATCH(Data!H6338, Producto!$B$2:$B$500, 0))</f>
        <v>4</v>
      </c>
      <c r="E6338" s="12">
        <f>VLOOKUP(Data!E6338 &amp; Data!F6338 &amp; Data!G6338, Ubicacion!$A$2:$B$1000, 2, FALSE)</f>
        <v>35</v>
      </c>
      <c r="F6338" s="15">
        <f>Data!J6338</f>
        <v>101</v>
      </c>
      <c r="G6338" s="16">
        <f>Data!I6338</f>
        <v>29</v>
      </c>
      <c r="H6338" s="17">
        <f>Data!K6338</f>
        <v>2929</v>
      </c>
      <c r="I6338" s="17">
        <f>Data!L6338</f>
        <v>1464.5</v>
      </c>
      <c r="J6338" s="12" t="str">
        <f>Data!N6338</f>
        <v>Online</v>
      </c>
      <c r="K6338" s="12" t="str">
        <f>Data!O6338</f>
        <v>Tarjeta</v>
      </c>
      <c r="L6338" s="12" t="str">
        <f>Data!P6338</f>
        <v>Recurrente</v>
      </c>
    </row>
    <row r="6339">
      <c r="A6339" s="11">
        <v>6338.0</v>
      </c>
      <c r="B6339" s="14">
        <f>Data!D6339</f>
        <v>44238</v>
      </c>
      <c r="C6339" s="12">
        <f>IFERROR(VLOOKUP(Data!B6339, Minorista!$A$2:$B$100, 2, FALSE), "")</f>
        <v>6</v>
      </c>
      <c r="D6339" s="12">
        <f t="array" ref="D6339">INDEX(Producto!$A$2:$A$500, MATCH(Data!H6339, Producto!$B$2:$B$500, 0))</f>
        <v>5</v>
      </c>
      <c r="E6339" s="12">
        <f>VLOOKUP(Data!E6339 &amp; Data!F6339 &amp; Data!G6339, Ubicacion!$A$2:$B$1000, 2, FALSE)</f>
        <v>35</v>
      </c>
      <c r="F6339" s="15">
        <f>Data!J6339</f>
        <v>122</v>
      </c>
      <c r="G6339" s="16">
        <f>Data!I6339</f>
        <v>41</v>
      </c>
      <c r="H6339" s="17">
        <f>Data!K6339</f>
        <v>5002</v>
      </c>
      <c r="I6339" s="17">
        <f>Data!L6339</f>
        <v>2300.92</v>
      </c>
      <c r="J6339" s="12" t="str">
        <f>Data!N6339</f>
        <v>Online</v>
      </c>
      <c r="K6339" s="12" t="str">
        <f>Data!O6339</f>
        <v>Tarjeta</v>
      </c>
      <c r="L6339" s="12" t="str">
        <f>Data!P6339</f>
        <v>Recurrente</v>
      </c>
    </row>
    <row r="6340">
      <c r="A6340" s="11">
        <v>6339.0</v>
      </c>
      <c r="B6340" s="14">
        <f>Data!D6340</f>
        <v>44238</v>
      </c>
      <c r="C6340" s="12">
        <f>IFERROR(VLOOKUP(Data!B6340, Minorista!$A$2:$B$100, 2, FALSE), "")</f>
        <v>6</v>
      </c>
      <c r="D6340" s="12">
        <f t="array" ref="D6340">INDEX(Producto!$A$2:$A$500, MATCH(Data!H6340, Producto!$B$2:$B$500, 0))</f>
        <v>6</v>
      </c>
      <c r="E6340" s="12">
        <f>VLOOKUP(Data!E6340 &amp; Data!F6340 &amp; Data!G6340, Ubicacion!$A$2:$B$1000, 2, FALSE)</f>
        <v>35</v>
      </c>
      <c r="F6340" s="15">
        <f>Data!J6340</f>
        <v>143</v>
      </c>
      <c r="G6340" s="16">
        <f>Data!I6340</f>
        <v>29</v>
      </c>
      <c r="H6340" s="17">
        <f>Data!K6340</f>
        <v>4147</v>
      </c>
      <c r="I6340" s="17">
        <f>Data!L6340</f>
        <v>2529.67</v>
      </c>
      <c r="J6340" s="12" t="str">
        <f>Data!N6340</f>
        <v>Online</v>
      </c>
      <c r="K6340" s="12" t="str">
        <f>Data!O6340</f>
        <v>Tarjeta</v>
      </c>
      <c r="L6340" s="12" t="str">
        <f>Data!P6340</f>
        <v>Nuevo</v>
      </c>
    </row>
    <row r="6341">
      <c r="A6341" s="11">
        <v>6340.0</v>
      </c>
      <c r="B6341" s="14">
        <f>Data!D6341</f>
        <v>44264</v>
      </c>
      <c r="C6341" s="12">
        <f>IFERROR(VLOOKUP(Data!B6341, Minorista!$A$2:$B$100, 2, FALSE), "")</f>
        <v>6</v>
      </c>
      <c r="D6341" s="12">
        <f t="array" ref="D6341">INDEX(Producto!$A$2:$A$500, MATCH(Data!H6341, Producto!$B$2:$B$500, 0))</f>
        <v>1</v>
      </c>
      <c r="E6341" s="12">
        <f>VLOOKUP(Data!E6341 &amp; Data!F6341 &amp; Data!G6341, Ubicacion!$A$2:$B$1000, 2, FALSE)</f>
        <v>35</v>
      </c>
      <c r="F6341" s="15">
        <f>Data!J6341</f>
        <v>231</v>
      </c>
      <c r="G6341" s="16">
        <f>Data!I6341</f>
        <v>27</v>
      </c>
      <c r="H6341" s="17">
        <f>Data!K6341</f>
        <v>6237</v>
      </c>
      <c r="I6341" s="17">
        <f>Data!L6341</f>
        <v>3243.24</v>
      </c>
      <c r="J6341" s="12" t="str">
        <f>Data!N6341</f>
        <v>Online</v>
      </c>
      <c r="K6341" s="12" t="str">
        <f>Data!O6341</f>
        <v>Efectivo</v>
      </c>
      <c r="L6341" s="12" t="str">
        <f>Data!P6341</f>
        <v>Nuevo</v>
      </c>
    </row>
    <row r="6342">
      <c r="A6342" s="11">
        <v>6341.0</v>
      </c>
      <c r="B6342" s="14">
        <f>Data!D6342</f>
        <v>44264</v>
      </c>
      <c r="C6342" s="12">
        <f>IFERROR(VLOOKUP(Data!B6342, Minorista!$A$2:$B$100, 2, FALSE), "")</f>
        <v>6</v>
      </c>
      <c r="D6342" s="12">
        <f t="array" ref="D6342">INDEX(Producto!$A$2:$A$500, MATCH(Data!H6342, Producto!$B$2:$B$500, 0))</f>
        <v>2</v>
      </c>
      <c r="E6342" s="12">
        <f>VLOOKUP(Data!E6342 &amp; Data!F6342 &amp; Data!G6342, Ubicacion!$A$2:$B$1000, 2, FALSE)</f>
        <v>35</v>
      </c>
      <c r="F6342" s="15">
        <f>Data!J6342</f>
        <v>126</v>
      </c>
      <c r="G6342" s="16">
        <f>Data!I6342</f>
        <v>27</v>
      </c>
      <c r="H6342" s="17">
        <f>Data!K6342</f>
        <v>3402</v>
      </c>
      <c r="I6342" s="17">
        <f>Data!L6342</f>
        <v>1530.9</v>
      </c>
      <c r="J6342" s="12" t="str">
        <f>Data!N6342</f>
        <v>Online</v>
      </c>
      <c r="K6342" s="12" t="str">
        <f>Data!O6342</f>
        <v>Tarjeta</v>
      </c>
      <c r="L6342" s="12" t="str">
        <f>Data!P6342</f>
        <v>Recurrente</v>
      </c>
    </row>
    <row r="6343">
      <c r="A6343" s="11">
        <v>6342.0</v>
      </c>
      <c r="B6343" s="14">
        <f>Data!D6343</f>
        <v>44264</v>
      </c>
      <c r="C6343" s="12">
        <f>IFERROR(VLOOKUP(Data!B6343, Minorista!$A$2:$B$100, 2, FALSE), "")</f>
        <v>6</v>
      </c>
      <c r="D6343" s="12">
        <f t="array" ref="D6343">INDEX(Producto!$A$2:$A$500, MATCH(Data!H6343, Producto!$B$2:$B$500, 0))</f>
        <v>3</v>
      </c>
      <c r="E6343" s="12">
        <f>VLOOKUP(Data!E6343 &amp; Data!F6343 &amp; Data!G6343, Ubicacion!$A$2:$B$1000, 2, FALSE)</f>
        <v>35</v>
      </c>
      <c r="F6343" s="15">
        <f>Data!J6343</f>
        <v>124</v>
      </c>
      <c r="G6343" s="16">
        <f>Data!I6343</f>
        <v>20</v>
      </c>
      <c r="H6343" s="17">
        <f>Data!K6343</f>
        <v>2480</v>
      </c>
      <c r="I6343" s="17">
        <f>Data!L6343</f>
        <v>1314.4</v>
      </c>
      <c r="J6343" s="12" t="str">
        <f>Data!N6343</f>
        <v>Online</v>
      </c>
      <c r="K6343" s="12" t="str">
        <f>Data!O6343</f>
        <v>Tarjeta</v>
      </c>
      <c r="L6343" s="12" t="str">
        <f>Data!P6343</f>
        <v>Nuevo</v>
      </c>
    </row>
    <row r="6344">
      <c r="A6344" s="11">
        <v>6343.0</v>
      </c>
      <c r="B6344" s="14">
        <f>Data!D6344</f>
        <v>44264</v>
      </c>
      <c r="C6344" s="12">
        <f>IFERROR(VLOOKUP(Data!B6344, Minorista!$A$2:$B$100, 2, FALSE), "")</f>
        <v>6</v>
      </c>
      <c r="D6344" s="12">
        <f t="array" ref="D6344">INDEX(Producto!$A$2:$A$500, MATCH(Data!H6344, Producto!$B$2:$B$500, 0))</f>
        <v>4</v>
      </c>
      <c r="E6344" s="12">
        <f>VLOOKUP(Data!E6344 &amp; Data!F6344 &amp; Data!G6344, Ubicacion!$A$2:$B$1000, 2, FALSE)</f>
        <v>35</v>
      </c>
      <c r="F6344" s="15">
        <f>Data!J6344</f>
        <v>98</v>
      </c>
      <c r="G6344" s="16">
        <f>Data!I6344</f>
        <v>24</v>
      </c>
      <c r="H6344" s="17">
        <f>Data!K6344</f>
        <v>2352</v>
      </c>
      <c r="I6344" s="17">
        <f>Data!L6344</f>
        <v>1223.04</v>
      </c>
      <c r="J6344" s="12" t="str">
        <f>Data!N6344</f>
        <v>Online</v>
      </c>
      <c r="K6344" s="12" t="str">
        <f>Data!O6344</f>
        <v>Efectivo</v>
      </c>
      <c r="L6344" s="12" t="str">
        <f>Data!P6344</f>
        <v>Recurrente</v>
      </c>
    </row>
    <row r="6345">
      <c r="A6345" s="11">
        <v>6344.0</v>
      </c>
      <c r="B6345" s="14">
        <f>Data!D6345</f>
        <v>44264</v>
      </c>
      <c r="C6345" s="12">
        <f>IFERROR(VLOOKUP(Data!B6345, Minorista!$A$2:$B$100, 2, FALSE), "")</f>
        <v>6</v>
      </c>
      <c r="D6345" s="12">
        <f t="array" ref="D6345">INDEX(Producto!$A$2:$A$500, MATCH(Data!H6345, Producto!$B$2:$B$500, 0))</f>
        <v>5</v>
      </c>
      <c r="E6345" s="12">
        <f>VLOOKUP(Data!E6345 &amp; Data!F6345 &amp; Data!G6345, Ubicacion!$A$2:$B$1000, 2, FALSE)</f>
        <v>35</v>
      </c>
      <c r="F6345" s="15">
        <f>Data!J6345</f>
        <v>113</v>
      </c>
      <c r="G6345" s="16">
        <f>Data!I6345</f>
        <v>37</v>
      </c>
      <c r="H6345" s="17">
        <f>Data!K6345</f>
        <v>4181</v>
      </c>
      <c r="I6345" s="17">
        <f>Data!L6345</f>
        <v>2048.69</v>
      </c>
      <c r="J6345" s="12" t="str">
        <f>Data!N6345</f>
        <v>Online</v>
      </c>
      <c r="K6345" s="12" t="str">
        <f>Data!O6345</f>
        <v>Transferencia bancaria</v>
      </c>
      <c r="L6345" s="12" t="str">
        <f>Data!P6345</f>
        <v>Nuevo</v>
      </c>
    </row>
    <row r="6346">
      <c r="A6346" s="11">
        <v>6345.0</v>
      </c>
      <c r="B6346" s="14">
        <f>Data!D6346</f>
        <v>44264</v>
      </c>
      <c r="C6346" s="12">
        <f>IFERROR(VLOOKUP(Data!B6346, Minorista!$A$2:$B$100, 2, FALSE), "")</f>
        <v>6</v>
      </c>
      <c r="D6346" s="12">
        <f t="array" ref="D6346">INDEX(Producto!$A$2:$A$500, MATCH(Data!H6346, Producto!$B$2:$B$500, 0))</f>
        <v>6</v>
      </c>
      <c r="E6346" s="12">
        <f>VLOOKUP(Data!E6346 &amp; Data!F6346 &amp; Data!G6346, Ubicacion!$A$2:$B$1000, 2, FALSE)</f>
        <v>35</v>
      </c>
      <c r="F6346" s="15">
        <f>Data!J6346</f>
        <v>128</v>
      </c>
      <c r="G6346" s="16">
        <f>Data!I6346</f>
        <v>28</v>
      </c>
      <c r="H6346" s="17">
        <f>Data!K6346</f>
        <v>3584</v>
      </c>
      <c r="I6346" s="17">
        <f>Data!L6346</f>
        <v>2186.24</v>
      </c>
      <c r="J6346" s="12" t="str">
        <f>Data!N6346</f>
        <v>Online</v>
      </c>
      <c r="K6346" s="12" t="str">
        <f>Data!O6346</f>
        <v>Transferencia bancaria</v>
      </c>
      <c r="L6346" s="12" t="str">
        <f>Data!P6346</f>
        <v>Recurrente</v>
      </c>
    </row>
    <row r="6347">
      <c r="A6347" s="11">
        <v>6346.0</v>
      </c>
      <c r="B6347" s="14">
        <f>Data!D6347</f>
        <v>44296</v>
      </c>
      <c r="C6347" s="12">
        <f>IFERROR(VLOOKUP(Data!B6347, Minorista!$A$2:$B$100, 2, FALSE), "")</f>
        <v>6</v>
      </c>
      <c r="D6347" s="12">
        <f t="array" ref="D6347">INDEX(Producto!$A$2:$A$500, MATCH(Data!H6347, Producto!$B$2:$B$500, 0))</f>
        <v>1</v>
      </c>
      <c r="E6347" s="12">
        <f>VLOOKUP(Data!E6347 &amp; Data!F6347 &amp; Data!G6347, Ubicacion!$A$2:$B$1000, 2, FALSE)</f>
        <v>35</v>
      </c>
      <c r="F6347" s="15">
        <f>Data!J6347</f>
        <v>218</v>
      </c>
      <c r="G6347" s="16">
        <f>Data!I6347</f>
        <v>28</v>
      </c>
      <c r="H6347" s="17">
        <f>Data!K6347</f>
        <v>6104</v>
      </c>
      <c r="I6347" s="17">
        <f>Data!L6347</f>
        <v>3357.2</v>
      </c>
      <c r="J6347" s="12" t="str">
        <f>Data!N6347</f>
        <v>Online</v>
      </c>
      <c r="K6347" s="12" t="str">
        <f>Data!O6347</f>
        <v>Efectivo</v>
      </c>
      <c r="L6347" s="12" t="str">
        <f>Data!P6347</f>
        <v>Recurrente</v>
      </c>
    </row>
    <row r="6348">
      <c r="A6348" s="11">
        <v>6347.0</v>
      </c>
      <c r="B6348" s="14">
        <f>Data!D6348</f>
        <v>44296</v>
      </c>
      <c r="C6348" s="12">
        <f>IFERROR(VLOOKUP(Data!B6348, Minorista!$A$2:$B$100, 2, FALSE), "")</f>
        <v>6</v>
      </c>
      <c r="D6348" s="12">
        <f t="array" ref="D6348">INDEX(Producto!$A$2:$A$500, MATCH(Data!H6348, Producto!$B$2:$B$500, 0))</f>
        <v>2</v>
      </c>
      <c r="E6348" s="12">
        <f>VLOOKUP(Data!E6348 &amp; Data!F6348 &amp; Data!G6348, Ubicacion!$A$2:$B$1000, 2, FALSE)</f>
        <v>35</v>
      </c>
      <c r="F6348" s="15">
        <f>Data!J6348</f>
        <v>111</v>
      </c>
      <c r="G6348" s="16">
        <f>Data!I6348</f>
        <v>28</v>
      </c>
      <c r="H6348" s="17">
        <f>Data!K6348</f>
        <v>3108</v>
      </c>
      <c r="I6348" s="17">
        <f>Data!L6348</f>
        <v>1522.92</v>
      </c>
      <c r="J6348" s="12" t="str">
        <f>Data!N6348</f>
        <v>Online</v>
      </c>
      <c r="K6348" s="12" t="str">
        <f>Data!O6348</f>
        <v>Tarjeta</v>
      </c>
      <c r="L6348" s="12" t="str">
        <f>Data!P6348</f>
        <v>Nuevo</v>
      </c>
    </row>
    <row r="6349">
      <c r="A6349" s="11">
        <v>6348.0</v>
      </c>
      <c r="B6349" s="14">
        <f>Data!D6349</f>
        <v>44296</v>
      </c>
      <c r="C6349" s="12">
        <f>IFERROR(VLOOKUP(Data!B6349, Minorista!$A$2:$B$100, 2, FALSE), "")</f>
        <v>6</v>
      </c>
      <c r="D6349" s="12">
        <f t="array" ref="D6349">INDEX(Producto!$A$2:$A$500, MATCH(Data!H6349, Producto!$B$2:$B$500, 0))</f>
        <v>3</v>
      </c>
      <c r="E6349" s="12">
        <f>VLOOKUP(Data!E6349 &amp; Data!F6349 &amp; Data!G6349, Ubicacion!$A$2:$B$1000, 2, FALSE)</f>
        <v>35</v>
      </c>
      <c r="F6349" s="15">
        <f>Data!J6349</f>
        <v>106</v>
      </c>
      <c r="G6349" s="16">
        <f>Data!I6349</f>
        <v>19</v>
      </c>
      <c r="H6349" s="17">
        <f>Data!K6349</f>
        <v>2014</v>
      </c>
      <c r="I6349" s="17">
        <f>Data!L6349</f>
        <v>1067.42</v>
      </c>
      <c r="J6349" s="12" t="str">
        <f>Data!N6349</f>
        <v>Online</v>
      </c>
      <c r="K6349" s="12" t="str">
        <f>Data!O6349</f>
        <v>Tarjeta</v>
      </c>
      <c r="L6349" s="12" t="str">
        <f>Data!P6349</f>
        <v>Recurrente</v>
      </c>
    </row>
    <row r="6350">
      <c r="A6350" s="11">
        <v>6349.0</v>
      </c>
      <c r="B6350" s="14">
        <f>Data!D6350</f>
        <v>44296</v>
      </c>
      <c r="C6350" s="12">
        <f>IFERROR(VLOOKUP(Data!B6350, Minorista!$A$2:$B$100, 2, FALSE), "")</f>
        <v>6</v>
      </c>
      <c r="D6350" s="12">
        <f t="array" ref="D6350">INDEX(Producto!$A$2:$A$500, MATCH(Data!H6350, Producto!$B$2:$B$500, 0))</f>
        <v>4</v>
      </c>
      <c r="E6350" s="12">
        <f>VLOOKUP(Data!E6350 &amp; Data!F6350 &amp; Data!G6350, Ubicacion!$A$2:$B$1000, 2, FALSE)</f>
        <v>35</v>
      </c>
      <c r="F6350" s="15">
        <f>Data!J6350</f>
        <v>102</v>
      </c>
      <c r="G6350" s="16">
        <f>Data!I6350</f>
        <v>24</v>
      </c>
      <c r="H6350" s="17">
        <f>Data!K6350</f>
        <v>2448</v>
      </c>
      <c r="I6350" s="17">
        <f>Data!L6350</f>
        <v>1224</v>
      </c>
      <c r="J6350" s="12" t="str">
        <f>Data!N6350</f>
        <v>Online</v>
      </c>
      <c r="K6350" s="12" t="str">
        <f>Data!O6350</f>
        <v>Tarjeta</v>
      </c>
      <c r="L6350" s="12" t="str">
        <f>Data!P6350</f>
        <v>Recurrente</v>
      </c>
    </row>
    <row r="6351">
      <c r="A6351" s="11">
        <v>6350.0</v>
      </c>
      <c r="B6351" s="14">
        <f>Data!D6351</f>
        <v>44296</v>
      </c>
      <c r="C6351" s="12">
        <f>IFERROR(VLOOKUP(Data!B6351, Minorista!$A$2:$B$100, 2, FALSE), "")</f>
        <v>6</v>
      </c>
      <c r="D6351" s="12">
        <f t="array" ref="D6351">INDEX(Producto!$A$2:$A$500, MATCH(Data!H6351, Producto!$B$2:$B$500, 0))</f>
        <v>5</v>
      </c>
      <c r="E6351" s="12">
        <f>VLOOKUP(Data!E6351 &amp; Data!F6351 &amp; Data!G6351, Ubicacion!$A$2:$B$1000, 2, FALSE)</f>
        <v>35</v>
      </c>
      <c r="F6351" s="15">
        <f>Data!J6351</f>
        <v>101</v>
      </c>
      <c r="G6351" s="16">
        <f>Data!I6351</f>
        <v>42</v>
      </c>
      <c r="H6351" s="17">
        <f>Data!K6351</f>
        <v>4242</v>
      </c>
      <c r="I6351" s="17">
        <f>Data!L6351</f>
        <v>1993.74</v>
      </c>
      <c r="J6351" s="12" t="str">
        <f>Data!N6351</f>
        <v>Online</v>
      </c>
      <c r="K6351" s="12" t="str">
        <f>Data!O6351</f>
        <v>Transferencia bancaria</v>
      </c>
      <c r="L6351" s="12" t="str">
        <f>Data!P6351</f>
        <v>Recurrente</v>
      </c>
    </row>
    <row r="6352">
      <c r="A6352" s="11">
        <v>6351.0</v>
      </c>
      <c r="B6352" s="14">
        <f>Data!D6352</f>
        <v>44296</v>
      </c>
      <c r="C6352" s="12">
        <f>IFERROR(VLOOKUP(Data!B6352, Minorista!$A$2:$B$100, 2, FALSE), "")</f>
        <v>6</v>
      </c>
      <c r="D6352" s="12">
        <f t="array" ref="D6352">INDEX(Producto!$A$2:$A$500, MATCH(Data!H6352, Producto!$B$2:$B$500, 0))</f>
        <v>6</v>
      </c>
      <c r="E6352" s="12">
        <f>VLOOKUP(Data!E6352 &amp; Data!F6352 &amp; Data!G6352, Ubicacion!$A$2:$B$1000, 2, FALSE)</f>
        <v>35</v>
      </c>
      <c r="F6352" s="15">
        <f>Data!J6352</f>
        <v>137</v>
      </c>
      <c r="G6352" s="16">
        <f>Data!I6352</f>
        <v>34</v>
      </c>
      <c r="H6352" s="17">
        <f>Data!K6352</f>
        <v>4658</v>
      </c>
      <c r="I6352" s="17">
        <f>Data!L6352</f>
        <v>3027.7</v>
      </c>
      <c r="J6352" s="12" t="str">
        <f>Data!N6352</f>
        <v>Online</v>
      </c>
      <c r="K6352" s="12" t="str">
        <f>Data!O6352</f>
        <v>Tarjeta</v>
      </c>
      <c r="L6352" s="12" t="str">
        <f>Data!P6352</f>
        <v>Recurrente</v>
      </c>
    </row>
    <row r="6353">
      <c r="A6353" s="11">
        <v>6352.0</v>
      </c>
      <c r="B6353" s="14">
        <f>Data!D6353</f>
        <v>44325</v>
      </c>
      <c r="C6353" s="12">
        <f>IFERROR(VLOOKUP(Data!B6353, Minorista!$A$2:$B$100, 2, FALSE), "")</f>
        <v>6</v>
      </c>
      <c r="D6353" s="12">
        <f t="array" ref="D6353">INDEX(Producto!$A$2:$A$500, MATCH(Data!H6353, Producto!$B$2:$B$500, 0))</f>
        <v>1</v>
      </c>
      <c r="E6353" s="12">
        <f>VLOOKUP(Data!E6353 &amp; Data!F6353 &amp; Data!G6353, Ubicacion!$A$2:$B$1000, 2, FALSE)</f>
        <v>35</v>
      </c>
      <c r="F6353" s="15">
        <f>Data!J6353</f>
        <v>207</v>
      </c>
      <c r="G6353" s="16">
        <f>Data!I6353</f>
        <v>42</v>
      </c>
      <c r="H6353" s="17">
        <f>Data!K6353</f>
        <v>8694</v>
      </c>
      <c r="I6353" s="17">
        <f>Data!L6353</f>
        <v>4347</v>
      </c>
      <c r="J6353" s="12" t="str">
        <f>Data!N6353</f>
        <v>Online</v>
      </c>
      <c r="K6353" s="12" t="str">
        <f>Data!O6353</f>
        <v>Tarjeta</v>
      </c>
      <c r="L6353" s="12" t="str">
        <f>Data!P6353</f>
        <v>Nuevo</v>
      </c>
    </row>
    <row r="6354">
      <c r="A6354" s="11">
        <v>6353.0</v>
      </c>
      <c r="B6354" s="14">
        <f>Data!D6354</f>
        <v>44325</v>
      </c>
      <c r="C6354" s="12">
        <f>IFERROR(VLOOKUP(Data!B6354, Minorista!$A$2:$B$100, 2, FALSE), "")</f>
        <v>6</v>
      </c>
      <c r="D6354" s="12">
        <f t="array" ref="D6354">INDEX(Producto!$A$2:$A$500, MATCH(Data!H6354, Producto!$B$2:$B$500, 0))</f>
        <v>2</v>
      </c>
      <c r="E6354" s="12">
        <f>VLOOKUP(Data!E6354 &amp; Data!F6354 &amp; Data!G6354, Ubicacion!$A$2:$B$1000, 2, FALSE)</f>
        <v>35</v>
      </c>
      <c r="F6354" s="15">
        <f>Data!J6354</f>
        <v>135</v>
      </c>
      <c r="G6354" s="16">
        <f>Data!I6354</f>
        <v>44</v>
      </c>
      <c r="H6354" s="17">
        <f>Data!K6354</f>
        <v>5940</v>
      </c>
      <c r="I6354" s="17">
        <f>Data!L6354</f>
        <v>2910.6</v>
      </c>
      <c r="J6354" s="12" t="str">
        <f>Data!N6354</f>
        <v>Online</v>
      </c>
      <c r="K6354" s="12" t="str">
        <f>Data!O6354</f>
        <v>Tarjeta</v>
      </c>
      <c r="L6354" s="12" t="str">
        <f>Data!P6354</f>
        <v>Recurrente</v>
      </c>
    </row>
    <row r="6355">
      <c r="A6355" s="11">
        <v>6354.0</v>
      </c>
      <c r="B6355" s="14">
        <f>Data!D6355</f>
        <v>44325</v>
      </c>
      <c r="C6355" s="12">
        <f>IFERROR(VLOOKUP(Data!B6355, Minorista!$A$2:$B$100, 2, FALSE), "")</f>
        <v>6</v>
      </c>
      <c r="D6355" s="12">
        <f t="array" ref="D6355">INDEX(Producto!$A$2:$A$500, MATCH(Data!H6355, Producto!$B$2:$B$500, 0))</f>
        <v>3</v>
      </c>
      <c r="E6355" s="12">
        <f>VLOOKUP(Data!E6355 &amp; Data!F6355 &amp; Data!G6355, Ubicacion!$A$2:$B$1000, 2, FALSE)</f>
        <v>35</v>
      </c>
      <c r="F6355" s="15">
        <f>Data!J6355</f>
        <v>143</v>
      </c>
      <c r="G6355" s="16">
        <f>Data!I6355</f>
        <v>39</v>
      </c>
      <c r="H6355" s="17">
        <f>Data!K6355</f>
        <v>5577</v>
      </c>
      <c r="I6355" s="17">
        <f>Data!L6355</f>
        <v>2844.27</v>
      </c>
      <c r="J6355" s="12" t="str">
        <f>Data!N6355</f>
        <v>Online</v>
      </c>
      <c r="K6355" s="12" t="str">
        <f>Data!O6355</f>
        <v>Efectivo</v>
      </c>
      <c r="L6355" s="12" t="str">
        <f>Data!P6355</f>
        <v>Recurrente</v>
      </c>
    </row>
    <row r="6356">
      <c r="A6356" s="11">
        <v>6355.0</v>
      </c>
      <c r="B6356" s="14">
        <f>Data!D6356</f>
        <v>44325</v>
      </c>
      <c r="C6356" s="12">
        <f>IFERROR(VLOOKUP(Data!B6356, Minorista!$A$2:$B$100, 2, FALSE), "")</f>
        <v>6</v>
      </c>
      <c r="D6356" s="12">
        <f t="array" ref="D6356">INDEX(Producto!$A$2:$A$500, MATCH(Data!H6356, Producto!$B$2:$B$500, 0))</f>
        <v>4</v>
      </c>
      <c r="E6356" s="12">
        <f>VLOOKUP(Data!E6356 &amp; Data!F6356 &amp; Data!G6356, Ubicacion!$A$2:$B$1000, 2, FALSE)</f>
        <v>35</v>
      </c>
      <c r="F6356" s="15">
        <f>Data!J6356</f>
        <v>123</v>
      </c>
      <c r="G6356" s="16">
        <f>Data!I6356</f>
        <v>38</v>
      </c>
      <c r="H6356" s="17">
        <f>Data!K6356</f>
        <v>4674</v>
      </c>
      <c r="I6356" s="17">
        <f>Data!L6356</f>
        <v>2570.7</v>
      </c>
      <c r="J6356" s="12" t="str">
        <f>Data!N6356</f>
        <v>Online</v>
      </c>
      <c r="K6356" s="12" t="str">
        <f>Data!O6356</f>
        <v>Tarjeta</v>
      </c>
      <c r="L6356" s="12" t="str">
        <f>Data!P6356</f>
        <v>Recurrente</v>
      </c>
    </row>
    <row r="6357">
      <c r="A6357" s="11">
        <v>6356.0</v>
      </c>
      <c r="B6357" s="14">
        <f>Data!D6357</f>
        <v>44325</v>
      </c>
      <c r="C6357" s="12">
        <f>IFERROR(VLOOKUP(Data!B6357, Minorista!$A$2:$B$100, 2, FALSE), "")</f>
        <v>6</v>
      </c>
      <c r="D6357" s="12">
        <f t="array" ref="D6357">INDEX(Producto!$A$2:$A$500, MATCH(Data!H6357, Producto!$B$2:$B$500, 0))</f>
        <v>5</v>
      </c>
      <c r="E6357" s="12">
        <f>VLOOKUP(Data!E6357 &amp; Data!F6357 &amp; Data!G6357, Ubicacion!$A$2:$B$1000, 2, FALSE)</f>
        <v>35</v>
      </c>
      <c r="F6357" s="15">
        <f>Data!J6357</f>
        <v>126</v>
      </c>
      <c r="G6357" s="16">
        <f>Data!I6357</f>
        <v>49</v>
      </c>
      <c r="H6357" s="17">
        <f>Data!K6357</f>
        <v>6174</v>
      </c>
      <c r="I6357" s="17">
        <f>Data!L6357</f>
        <v>2840.04</v>
      </c>
      <c r="J6357" s="12" t="str">
        <f>Data!N6357</f>
        <v>Online</v>
      </c>
      <c r="K6357" s="12" t="str">
        <f>Data!O6357</f>
        <v>Transferencia bancaria</v>
      </c>
      <c r="L6357" s="12" t="str">
        <f>Data!P6357</f>
        <v>Recurrente</v>
      </c>
    </row>
    <row r="6358">
      <c r="A6358" s="11">
        <v>6357.0</v>
      </c>
      <c r="B6358" s="14">
        <f>Data!D6358</f>
        <v>44325</v>
      </c>
      <c r="C6358" s="12">
        <f>IFERROR(VLOOKUP(Data!B6358, Minorista!$A$2:$B$100, 2, FALSE), "")</f>
        <v>6</v>
      </c>
      <c r="D6358" s="12">
        <f t="array" ref="D6358">INDEX(Producto!$A$2:$A$500, MATCH(Data!H6358, Producto!$B$2:$B$500, 0))</f>
        <v>6</v>
      </c>
      <c r="E6358" s="12">
        <f>VLOOKUP(Data!E6358 &amp; Data!F6358 &amp; Data!G6358, Ubicacion!$A$2:$B$1000, 2, FALSE)</f>
        <v>35</v>
      </c>
      <c r="F6358" s="15">
        <f>Data!J6358</f>
        <v>143</v>
      </c>
      <c r="G6358" s="16">
        <f>Data!I6358</f>
        <v>53</v>
      </c>
      <c r="H6358" s="17">
        <f>Data!K6358</f>
        <v>7579</v>
      </c>
      <c r="I6358" s="17">
        <f>Data!L6358</f>
        <v>4850.56</v>
      </c>
      <c r="J6358" s="12" t="str">
        <f>Data!N6358</f>
        <v>Online</v>
      </c>
      <c r="K6358" s="12" t="str">
        <f>Data!O6358</f>
        <v>Tarjeta</v>
      </c>
      <c r="L6358" s="12" t="str">
        <f>Data!P6358</f>
        <v>Nuevo</v>
      </c>
    </row>
    <row r="6359">
      <c r="A6359" s="11">
        <v>6358.0</v>
      </c>
      <c r="B6359" s="14">
        <f>Data!D6359</f>
        <v>44358</v>
      </c>
      <c r="C6359" s="12">
        <f>IFERROR(VLOOKUP(Data!B6359, Minorista!$A$2:$B$100, 2, FALSE), "")</f>
        <v>6</v>
      </c>
      <c r="D6359" s="12">
        <f t="array" ref="D6359">INDEX(Producto!$A$2:$A$500, MATCH(Data!H6359, Producto!$B$2:$B$500, 0))</f>
        <v>1</v>
      </c>
      <c r="E6359" s="12">
        <f>VLOOKUP(Data!E6359 &amp; Data!F6359 &amp; Data!G6359, Ubicacion!$A$2:$B$1000, 2, FALSE)</f>
        <v>35</v>
      </c>
      <c r="F6359" s="15">
        <f>Data!J6359</f>
        <v>232</v>
      </c>
      <c r="G6359" s="16">
        <f>Data!I6359</f>
        <v>49</v>
      </c>
      <c r="H6359" s="17">
        <f>Data!K6359</f>
        <v>11368</v>
      </c>
      <c r="I6359" s="17">
        <f>Data!L6359</f>
        <v>6025.04</v>
      </c>
      <c r="J6359" s="12" t="str">
        <f>Data!N6359</f>
        <v>Online</v>
      </c>
      <c r="K6359" s="12" t="str">
        <f>Data!O6359</f>
        <v>Tarjeta</v>
      </c>
      <c r="L6359" s="12" t="str">
        <f>Data!P6359</f>
        <v>Recurrente</v>
      </c>
    </row>
    <row r="6360">
      <c r="A6360" s="11">
        <v>6359.0</v>
      </c>
      <c r="B6360" s="14">
        <f>Data!D6360</f>
        <v>44358</v>
      </c>
      <c r="C6360" s="12">
        <f>IFERROR(VLOOKUP(Data!B6360, Minorista!$A$2:$B$100, 2, FALSE), "")</f>
        <v>6</v>
      </c>
      <c r="D6360" s="12">
        <f t="array" ref="D6360">INDEX(Producto!$A$2:$A$500, MATCH(Data!H6360, Producto!$B$2:$B$500, 0))</f>
        <v>2</v>
      </c>
      <c r="E6360" s="12">
        <f>VLOOKUP(Data!E6360 &amp; Data!F6360 &amp; Data!G6360, Ubicacion!$A$2:$B$1000, 2, FALSE)</f>
        <v>35</v>
      </c>
      <c r="F6360" s="15">
        <f>Data!J6360</f>
        <v>138</v>
      </c>
      <c r="G6360" s="16">
        <f>Data!I6360</f>
        <v>41</v>
      </c>
      <c r="H6360" s="17">
        <f>Data!K6360</f>
        <v>5658</v>
      </c>
      <c r="I6360" s="17">
        <f>Data!L6360</f>
        <v>2602.68</v>
      </c>
      <c r="J6360" s="12" t="str">
        <f>Data!N6360</f>
        <v>Online</v>
      </c>
      <c r="K6360" s="12" t="str">
        <f>Data!O6360</f>
        <v>Efectivo</v>
      </c>
      <c r="L6360" s="12" t="str">
        <f>Data!P6360</f>
        <v>Nuevo</v>
      </c>
    </row>
    <row r="6361">
      <c r="A6361" s="11">
        <v>6360.0</v>
      </c>
      <c r="B6361" s="14">
        <f>Data!D6361</f>
        <v>44358</v>
      </c>
      <c r="C6361" s="12">
        <f>IFERROR(VLOOKUP(Data!B6361, Minorista!$A$2:$B$100, 2, FALSE), "")</f>
        <v>6</v>
      </c>
      <c r="D6361" s="12">
        <f t="array" ref="D6361">INDEX(Producto!$A$2:$A$500, MATCH(Data!H6361, Producto!$B$2:$B$500, 0))</f>
        <v>3</v>
      </c>
      <c r="E6361" s="12">
        <f>VLOOKUP(Data!E6361 &amp; Data!F6361 &amp; Data!G6361, Ubicacion!$A$2:$B$1000, 2, FALSE)</f>
        <v>35</v>
      </c>
      <c r="F6361" s="15">
        <f>Data!J6361</f>
        <v>142</v>
      </c>
      <c r="G6361" s="16">
        <f>Data!I6361</f>
        <v>49</v>
      </c>
      <c r="H6361" s="17">
        <f>Data!K6361</f>
        <v>6958</v>
      </c>
      <c r="I6361" s="17">
        <f>Data!L6361</f>
        <v>3757.32</v>
      </c>
      <c r="J6361" s="12" t="str">
        <f>Data!N6361</f>
        <v>Online</v>
      </c>
      <c r="K6361" s="12" t="str">
        <f>Data!O6361</f>
        <v>Transferencia bancaria</v>
      </c>
      <c r="L6361" s="12" t="str">
        <f>Data!P6361</f>
        <v>Nuevo</v>
      </c>
    </row>
    <row r="6362">
      <c r="A6362" s="11">
        <v>6361.0</v>
      </c>
      <c r="B6362" s="14">
        <f>Data!D6362</f>
        <v>44358</v>
      </c>
      <c r="C6362" s="12">
        <f>IFERROR(VLOOKUP(Data!B6362, Minorista!$A$2:$B$100, 2, FALSE), "")</f>
        <v>6</v>
      </c>
      <c r="D6362" s="12">
        <f t="array" ref="D6362">INDEX(Producto!$A$2:$A$500, MATCH(Data!H6362, Producto!$B$2:$B$500, 0))</f>
        <v>4</v>
      </c>
      <c r="E6362" s="12">
        <f>VLOOKUP(Data!E6362 &amp; Data!F6362 &amp; Data!G6362, Ubicacion!$A$2:$B$1000, 2, FALSE)</f>
        <v>35</v>
      </c>
      <c r="F6362" s="15">
        <f>Data!J6362</f>
        <v>140</v>
      </c>
      <c r="G6362" s="16">
        <f>Data!I6362</f>
        <v>49</v>
      </c>
      <c r="H6362" s="17">
        <f>Data!K6362</f>
        <v>6860</v>
      </c>
      <c r="I6362" s="17">
        <f>Data!L6362</f>
        <v>3498.6</v>
      </c>
      <c r="J6362" s="12" t="str">
        <f>Data!N6362</f>
        <v>Online</v>
      </c>
      <c r="K6362" s="12" t="str">
        <f>Data!O6362</f>
        <v>Transferencia bancaria</v>
      </c>
      <c r="L6362" s="12" t="str">
        <f>Data!P6362</f>
        <v>Nuevo</v>
      </c>
    </row>
    <row r="6363">
      <c r="A6363" s="11">
        <v>6362.0</v>
      </c>
      <c r="B6363" s="14">
        <f>Data!D6363</f>
        <v>44358</v>
      </c>
      <c r="C6363" s="12">
        <f>IFERROR(VLOOKUP(Data!B6363, Minorista!$A$2:$B$100, 2, FALSE), "")</f>
        <v>6</v>
      </c>
      <c r="D6363" s="12">
        <f t="array" ref="D6363">INDEX(Producto!$A$2:$A$500, MATCH(Data!H6363, Producto!$B$2:$B$500, 0))</f>
        <v>5</v>
      </c>
      <c r="E6363" s="12">
        <f>VLOOKUP(Data!E6363 &amp; Data!F6363 &amp; Data!G6363, Ubicacion!$A$2:$B$1000, 2, FALSE)</f>
        <v>35</v>
      </c>
      <c r="F6363" s="15">
        <f>Data!J6363</f>
        <v>150</v>
      </c>
      <c r="G6363" s="16">
        <f>Data!I6363</f>
        <v>62</v>
      </c>
      <c r="H6363" s="17">
        <f>Data!K6363</f>
        <v>9300</v>
      </c>
      <c r="I6363" s="17">
        <f>Data!L6363</f>
        <v>4371</v>
      </c>
      <c r="J6363" s="12" t="str">
        <f>Data!N6363</f>
        <v>Online</v>
      </c>
      <c r="K6363" s="12" t="str">
        <f>Data!O6363</f>
        <v>Efectivo</v>
      </c>
      <c r="L6363" s="12" t="str">
        <f>Data!P6363</f>
        <v>Nuevo</v>
      </c>
    </row>
    <row r="6364">
      <c r="A6364" s="11">
        <v>6363.0</v>
      </c>
      <c r="B6364" s="14">
        <f>Data!D6364</f>
        <v>44358</v>
      </c>
      <c r="C6364" s="12">
        <f>IFERROR(VLOOKUP(Data!B6364, Minorista!$A$2:$B$100, 2, FALSE), "")</f>
        <v>6</v>
      </c>
      <c r="D6364" s="12">
        <f t="array" ref="D6364">INDEX(Producto!$A$2:$A$500, MATCH(Data!H6364, Producto!$B$2:$B$500, 0))</f>
        <v>6</v>
      </c>
      <c r="E6364" s="12">
        <f>VLOOKUP(Data!E6364 &amp; Data!F6364 &amp; Data!G6364, Ubicacion!$A$2:$B$1000, 2, FALSE)</f>
        <v>35</v>
      </c>
      <c r="F6364" s="15">
        <f>Data!J6364</f>
        <v>196</v>
      </c>
      <c r="G6364" s="16">
        <f>Data!I6364</f>
        <v>64</v>
      </c>
      <c r="H6364" s="17">
        <f>Data!K6364</f>
        <v>12544</v>
      </c>
      <c r="I6364" s="17">
        <f>Data!L6364</f>
        <v>7777.28</v>
      </c>
      <c r="J6364" s="12" t="str">
        <f>Data!N6364</f>
        <v>Online</v>
      </c>
      <c r="K6364" s="12" t="str">
        <f>Data!O6364</f>
        <v>Transferencia bancaria</v>
      </c>
      <c r="L6364" s="12" t="str">
        <f>Data!P6364</f>
        <v>Recurrente</v>
      </c>
    </row>
    <row r="6365">
      <c r="A6365" s="11">
        <v>6364.0</v>
      </c>
      <c r="B6365" s="14">
        <f>Data!D6365</f>
        <v>44386</v>
      </c>
      <c r="C6365" s="12">
        <f>IFERROR(VLOOKUP(Data!B6365, Minorista!$A$2:$B$100, 2, FALSE), "")</f>
        <v>6</v>
      </c>
      <c r="D6365" s="12">
        <f t="array" ref="D6365">INDEX(Producto!$A$2:$A$500, MATCH(Data!H6365, Producto!$B$2:$B$500, 0))</f>
        <v>1</v>
      </c>
      <c r="E6365" s="12">
        <f>VLOOKUP(Data!E6365 &amp; Data!F6365 &amp; Data!G6365, Ubicacion!$A$2:$B$1000, 2, FALSE)</f>
        <v>35</v>
      </c>
      <c r="F6365" s="15">
        <f>Data!J6365</f>
        <v>252</v>
      </c>
      <c r="G6365" s="16">
        <f>Data!I6365</f>
        <v>63</v>
      </c>
      <c r="H6365" s="17">
        <f>Data!K6365</f>
        <v>15876</v>
      </c>
      <c r="I6365" s="17">
        <f>Data!L6365</f>
        <v>8255.52</v>
      </c>
      <c r="J6365" s="12" t="str">
        <f>Data!N6365</f>
        <v>Online</v>
      </c>
      <c r="K6365" s="12" t="str">
        <f>Data!O6365</f>
        <v>Tarjeta</v>
      </c>
      <c r="L6365" s="12" t="str">
        <f>Data!P6365</f>
        <v>Nuevo</v>
      </c>
    </row>
    <row r="6366">
      <c r="A6366" s="11">
        <v>6365.0</v>
      </c>
      <c r="B6366" s="14">
        <f>Data!D6366</f>
        <v>44386</v>
      </c>
      <c r="C6366" s="12">
        <f>IFERROR(VLOOKUP(Data!B6366, Minorista!$A$2:$B$100, 2, FALSE), "")</f>
        <v>6</v>
      </c>
      <c r="D6366" s="12">
        <f t="array" ref="D6366">INDEX(Producto!$A$2:$A$500, MATCH(Data!H6366, Producto!$B$2:$B$500, 0))</f>
        <v>2</v>
      </c>
      <c r="E6366" s="12">
        <f>VLOOKUP(Data!E6366 &amp; Data!F6366 &amp; Data!G6366, Ubicacion!$A$2:$B$1000, 2, FALSE)</f>
        <v>35</v>
      </c>
      <c r="F6366" s="15">
        <f>Data!J6366</f>
        <v>195</v>
      </c>
      <c r="G6366" s="16">
        <f>Data!I6366</f>
        <v>56</v>
      </c>
      <c r="H6366" s="17">
        <f>Data!K6366</f>
        <v>10920</v>
      </c>
      <c r="I6366" s="17">
        <f>Data!L6366</f>
        <v>5132.4</v>
      </c>
      <c r="J6366" s="12" t="str">
        <f>Data!N6366</f>
        <v>Online</v>
      </c>
      <c r="K6366" s="12" t="str">
        <f>Data!O6366</f>
        <v>Efectivo</v>
      </c>
      <c r="L6366" s="12" t="str">
        <f>Data!P6366</f>
        <v>Recurrente</v>
      </c>
    </row>
    <row r="6367">
      <c r="A6367" s="11">
        <v>6366.0</v>
      </c>
      <c r="B6367" s="14">
        <f>Data!D6367</f>
        <v>44386</v>
      </c>
      <c r="C6367" s="12">
        <f>IFERROR(VLOOKUP(Data!B6367, Minorista!$A$2:$B$100, 2, FALSE), "")</f>
        <v>6</v>
      </c>
      <c r="D6367" s="12">
        <f t="array" ref="D6367">INDEX(Producto!$A$2:$A$500, MATCH(Data!H6367, Producto!$B$2:$B$500, 0))</f>
        <v>3</v>
      </c>
      <c r="E6367" s="12">
        <f>VLOOKUP(Data!E6367 &amp; Data!F6367 &amp; Data!G6367, Ubicacion!$A$2:$B$1000, 2, FALSE)</f>
        <v>35</v>
      </c>
      <c r="F6367" s="15">
        <f>Data!J6367</f>
        <v>173</v>
      </c>
      <c r="G6367" s="16">
        <f>Data!I6367</f>
        <v>51</v>
      </c>
      <c r="H6367" s="17">
        <f>Data!K6367</f>
        <v>8823</v>
      </c>
      <c r="I6367" s="17">
        <f>Data!L6367</f>
        <v>4499.73</v>
      </c>
      <c r="J6367" s="12" t="str">
        <f>Data!N6367</f>
        <v>Online</v>
      </c>
      <c r="K6367" s="12" t="str">
        <f>Data!O6367</f>
        <v>Tarjeta</v>
      </c>
      <c r="L6367" s="12" t="str">
        <f>Data!P6367</f>
        <v>Nuevo</v>
      </c>
    </row>
    <row r="6368">
      <c r="A6368" s="11">
        <v>6367.0</v>
      </c>
      <c r="B6368" s="14">
        <f>Data!D6368</f>
        <v>44386</v>
      </c>
      <c r="C6368" s="12">
        <f>IFERROR(VLOOKUP(Data!B6368, Minorista!$A$2:$B$100, 2, FALSE), "")</f>
        <v>6</v>
      </c>
      <c r="D6368" s="12">
        <f t="array" ref="D6368">INDEX(Producto!$A$2:$A$500, MATCH(Data!H6368, Producto!$B$2:$B$500, 0))</f>
        <v>4</v>
      </c>
      <c r="E6368" s="12">
        <f>VLOOKUP(Data!E6368 &amp; Data!F6368 &amp; Data!G6368, Ubicacion!$A$2:$B$1000, 2, FALSE)</f>
        <v>35</v>
      </c>
      <c r="F6368" s="15">
        <f>Data!J6368</f>
        <v>152</v>
      </c>
      <c r="G6368" s="16">
        <f>Data!I6368</f>
        <v>53</v>
      </c>
      <c r="H6368" s="17">
        <f>Data!K6368</f>
        <v>8056</v>
      </c>
      <c r="I6368" s="17">
        <f>Data!L6368</f>
        <v>4350.24</v>
      </c>
      <c r="J6368" s="12" t="str">
        <f>Data!N6368</f>
        <v>Online</v>
      </c>
      <c r="K6368" s="12" t="str">
        <f>Data!O6368</f>
        <v>Transferencia bancaria</v>
      </c>
      <c r="L6368" s="12" t="str">
        <f>Data!P6368</f>
        <v>Nuevo</v>
      </c>
    </row>
    <row r="6369">
      <c r="A6369" s="11">
        <v>6368.0</v>
      </c>
      <c r="B6369" s="14">
        <f>Data!D6369</f>
        <v>44386</v>
      </c>
      <c r="C6369" s="12">
        <f>IFERROR(VLOOKUP(Data!B6369, Minorista!$A$2:$B$100, 2, FALSE), "")</f>
        <v>6</v>
      </c>
      <c r="D6369" s="12">
        <f t="array" ref="D6369">INDEX(Producto!$A$2:$A$500, MATCH(Data!H6369, Producto!$B$2:$B$500, 0))</f>
        <v>5</v>
      </c>
      <c r="E6369" s="12">
        <f>VLOOKUP(Data!E6369 &amp; Data!F6369 &amp; Data!G6369, Ubicacion!$A$2:$B$1000, 2, FALSE)</f>
        <v>35</v>
      </c>
      <c r="F6369" s="15">
        <f>Data!J6369</f>
        <v>154</v>
      </c>
      <c r="G6369" s="16">
        <f>Data!I6369</f>
        <v>59</v>
      </c>
      <c r="H6369" s="17">
        <f>Data!K6369</f>
        <v>9086</v>
      </c>
      <c r="I6369" s="17">
        <f>Data!L6369</f>
        <v>4179.56</v>
      </c>
      <c r="J6369" s="12" t="str">
        <f>Data!N6369</f>
        <v>Online</v>
      </c>
      <c r="K6369" s="12" t="str">
        <f>Data!O6369</f>
        <v>Efectivo</v>
      </c>
      <c r="L6369" s="12" t="str">
        <f>Data!P6369</f>
        <v>Nuevo</v>
      </c>
    </row>
    <row r="6370">
      <c r="A6370" s="11">
        <v>6369.0</v>
      </c>
      <c r="B6370" s="14">
        <f>Data!D6370</f>
        <v>44386</v>
      </c>
      <c r="C6370" s="12">
        <f>IFERROR(VLOOKUP(Data!B6370, Minorista!$A$2:$B$100, 2, FALSE), "")</f>
        <v>6</v>
      </c>
      <c r="D6370" s="12">
        <f t="array" ref="D6370">INDEX(Producto!$A$2:$A$500, MATCH(Data!H6370, Producto!$B$2:$B$500, 0))</f>
        <v>6</v>
      </c>
      <c r="E6370" s="12">
        <f>VLOOKUP(Data!E6370 &amp; Data!F6370 &amp; Data!G6370, Ubicacion!$A$2:$B$1000, 2, FALSE)</f>
        <v>35</v>
      </c>
      <c r="F6370" s="15">
        <f>Data!J6370</f>
        <v>181</v>
      </c>
      <c r="G6370" s="16">
        <f>Data!I6370</f>
        <v>69</v>
      </c>
      <c r="H6370" s="17">
        <f>Data!K6370</f>
        <v>12489</v>
      </c>
      <c r="I6370" s="17">
        <f>Data!L6370</f>
        <v>7868.07</v>
      </c>
      <c r="J6370" s="12" t="str">
        <f>Data!N6370</f>
        <v>Online</v>
      </c>
      <c r="K6370" s="12" t="str">
        <f>Data!O6370</f>
        <v>Efectivo</v>
      </c>
      <c r="L6370" s="12" t="str">
        <f>Data!P6370</f>
        <v>Nuevo</v>
      </c>
    </row>
    <row r="6371">
      <c r="A6371" s="11">
        <v>6370.0</v>
      </c>
      <c r="B6371" s="14">
        <f>Data!D6371</f>
        <v>44418</v>
      </c>
      <c r="C6371" s="12">
        <f>IFERROR(VLOOKUP(Data!B6371, Minorista!$A$2:$B$100, 2, FALSE), "")</f>
        <v>6</v>
      </c>
      <c r="D6371" s="12">
        <f t="array" ref="D6371">INDEX(Producto!$A$2:$A$500, MATCH(Data!H6371, Producto!$B$2:$B$500, 0))</f>
        <v>1</v>
      </c>
      <c r="E6371" s="12">
        <f>VLOOKUP(Data!E6371 &amp; Data!F6371 &amp; Data!G6371, Ubicacion!$A$2:$B$1000, 2, FALSE)</f>
        <v>35</v>
      </c>
      <c r="F6371" s="15">
        <f>Data!J6371</f>
        <v>228</v>
      </c>
      <c r="G6371" s="16">
        <f>Data!I6371</f>
        <v>61</v>
      </c>
      <c r="H6371" s="17">
        <f>Data!K6371</f>
        <v>13908</v>
      </c>
      <c r="I6371" s="17">
        <f>Data!L6371</f>
        <v>6954</v>
      </c>
      <c r="J6371" s="12" t="str">
        <f>Data!N6371</f>
        <v>Online</v>
      </c>
      <c r="K6371" s="12" t="str">
        <f>Data!O6371</f>
        <v>Tarjeta</v>
      </c>
      <c r="L6371" s="12" t="str">
        <f>Data!P6371</f>
        <v>Recurrente</v>
      </c>
    </row>
    <row r="6372">
      <c r="A6372" s="11">
        <v>6371.0</v>
      </c>
      <c r="B6372" s="14">
        <f>Data!D6372</f>
        <v>44418</v>
      </c>
      <c r="C6372" s="12">
        <f>IFERROR(VLOOKUP(Data!B6372, Minorista!$A$2:$B$100, 2, FALSE), "")</f>
        <v>6</v>
      </c>
      <c r="D6372" s="12">
        <f t="array" ref="D6372">INDEX(Producto!$A$2:$A$500, MATCH(Data!H6372, Producto!$B$2:$B$500, 0))</f>
        <v>2</v>
      </c>
      <c r="E6372" s="12">
        <f>VLOOKUP(Data!E6372 &amp; Data!F6372 &amp; Data!G6372, Ubicacion!$A$2:$B$1000, 2, FALSE)</f>
        <v>35</v>
      </c>
      <c r="F6372" s="15">
        <f>Data!J6372</f>
        <v>195</v>
      </c>
      <c r="G6372" s="16">
        <f>Data!I6372</f>
        <v>58</v>
      </c>
      <c r="H6372" s="17">
        <f>Data!K6372</f>
        <v>11310</v>
      </c>
      <c r="I6372" s="17">
        <f>Data!L6372</f>
        <v>5202.6</v>
      </c>
      <c r="J6372" s="12" t="str">
        <f>Data!N6372</f>
        <v>Online</v>
      </c>
      <c r="K6372" s="12" t="str">
        <f>Data!O6372</f>
        <v>Transferencia bancaria</v>
      </c>
      <c r="L6372" s="12" t="str">
        <f>Data!P6372</f>
        <v>Recurrente</v>
      </c>
    </row>
    <row r="6373">
      <c r="A6373" s="11">
        <v>6372.0</v>
      </c>
      <c r="B6373" s="14">
        <f>Data!D6373</f>
        <v>44418</v>
      </c>
      <c r="C6373" s="12">
        <f>IFERROR(VLOOKUP(Data!B6373, Minorista!$A$2:$B$100, 2, FALSE), "")</f>
        <v>6</v>
      </c>
      <c r="D6373" s="12">
        <f t="array" ref="D6373">INDEX(Producto!$A$2:$A$500, MATCH(Data!H6373, Producto!$B$2:$B$500, 0))</f>
        <v>3</v>
      </c>
      <c r="E6373" s="12">
        <f>VLOOKUP(Data!E6373 &amp; Data!F6373 &amp; Data!G6373, Ubicacion!$A$2:$B$1000, 2, FALSE)</f>
        <v>35</v>
      </c>
      <c r="F6373" s="15">
        <f>Data!J6373</f>
        <v>150</v>
      </c>
      <c r="G6373" s="16">
        <f>Data!I6373</f>
        <v>53</v>
      </c>
      <c r="H6373" s="17">
        <f>Data!K6373</f>
        <v>7950</v>
      </c>
      <c r="I6373" s="17">
        <f>Data!L6373</f>
        <v>4054.5</v>
      </c>
      <c r="J6373" s="12" t="str">
        <f>Data!N6373</f>
        <v>Online</v>
      </c>
      <c r="K6373" s="12" t="str">
        <f>Data!O6373</f>
        <v>Tarjeta</v>
      </c>
      <c r="L6373" s="12" t="str">
        <f>Data!P6373</f>
        <v>Nuevo</v>
      </c>
    </row>
    <row r="6374">
      <c r="A6374" s="11">
        <v>6373.0</v>
      </c>
      <c r="B6374" s="14">
        <f>Data!D6374</f>
        <v>44418</v>
      </c>
      <c r="C6374" s="12">
        <f>IFERROR(VLOOKUP(Data!B6374, Minorista!$A$2:$B$100, 2, FALSE), "")</f>
        <v>6</v>
      </c>
      <c r="D6374" s="12">
        <f t="array" ref="D6374">INDEX(Producto!$A$2:$A$500, MATCH(Data!H6374, Producto!$B$2:$B$500, 0))</f>
        <v>4</v>
      </c>
      <c r="E6374" s="12">
        <f>VLOOKUP(Data!E6374 &amp; Data!F6374 &amp; Data!G6374, Ubicacion!$A$2:$B$1000, 2, FALSE)</f>
        <v>35</v>
      </c>
      <c r="F6374" s="15">
        <f>Data!J6374</f>
        <v>158</v>
      </c>
      <c r="G6374" s="16">
        <f>Data!I6374</f>
        <v>41</v>
      </c>
      <c r="H6374" s="17">
        <f>Data!K6374</f>
        <v>6478</v>
      </c>
      <c r="I6374" s="17">
        <f>Data!L6374</f>
        <v>3303.78</v>
      </c>
      <c r="J6374" s="12" t="str">
        <f>Data!N6374</f>
        <v>Online</v>
      </c>
      <c r="K6374" s="12" t="str">
        <f>Data!O6374</f>
        <v>Transferencia bancaria</v>
      </c>
      <c r="L6374" s="12" t="str">
        <f>Data!P6374</f>
        <v>Recurrente</v>
      </c>
    </row>
    <row r="6375">
      <c r="A6375" s="11">
        <v>6374.0</v>
      </c>
      <c r="B6375" s="14">
        <f>Data!D6375</f>
        <v>44418</v>
      </c>
      <c r="C6375" s="12">
        <f>IFERROR(VLOOKUP(Data!B6375, Minorista!$A$2:$B$100, 2, FALSE), "")</f>
        <v>6</v>
      </c>
      <c r="D6375" s="12">
        <f t="array" ref="D6375">INDEX(Producto!$A$2:$A$500, MATCH(Data!H6375, Producto!$B$2:$B$500, 0))</f>
        <v>5</v>
      </c>
      <c r="E6375" s="12">
        <f>VLOOKUP(Data!E6375 &amp; Data!F6375 &amp; Data!G6375, Ubicacion!$A$2:$B$1000, 2, FALSE)</f>
        <v>35</v>
      </c>
      <c r="F6375" s="15">
        <f>Data!J6375</f>
        <v>135</v>
      </c>
      <c r="G6375" s="16">
        <f>Data!I6375</f>
        <v>50</v>
      </c>
      <c r="H6375" s="17">
        <f>Data!K6375</f>
        <v>6750</v>
      </c>
      <c r="I6375" s="17">
        <f>Data!L6375</f>
        <v>3307.5</v>
      </c>
      <c r="J6375" s="12" t="str">
        <f>Data!N6375</f>
        <v>Online</v>
      </c>
      <c r="K6375" s="12" t="str">
        <f>Data!O6375</f>
        <v>Transferencia bancaria</v>
      </c>
      <c r="L6375" s="12" t="str">
        <f>Data!P6375</f>
        <v>Recurrente</v>
      </c>
    </row>
    <row r="6376">
      <c r="A6376" s="11">
        <v>6375.0</v>
      </c>
      <c r="B6376" s="14">
        <f>Data!D6376</f>
        <v>44418</v>
      </c>
      <c r="C6376" s="12">
        <f>IFERROR(VLOOKUP(Data!B6376, Minorista!$A$2:$B$100, 2, FALSE), "")</f>
        <v>6</v>
      </c>
      <c r="D6376" s="12">
        <f t="array" ref="D6376">INDEX(Producto!$A$2:$A$500, MATCH(Data!H6376, Producto!$B$2:$B$500, 0))</f>
        <v>6</v>
      </c>
      <c r="E6376" s="12">
        <f>VLOOKUP(Data!E6376 &amp; Data!F6376 &amp; Data!G6376, Ubicacion!$A$2:$B$1000, 2, FALSE)</f>
        <v>35</v>
      </c>
      <c r="F6376" s="15">
        <f>Data!J6376</f>
        <v>169</v>
      </c>
      <c r="G6376" s="16">
        <f>Data!I6376</f>
        <v>54</v>
      </c>
      <c r="H6376" s="17">
        <f>Data!K6376</f>
        <v>9126</v>
      </c>
      <c r="I6376" s="17">
        <f>Data!L6376</f>
        <v>5566.86</v>
      </c>
      <c r="J6376" s="12" t="str">
        <f>Data!N6376</f>
        <v>Online</v>
      </c>
      <c r="K6376" s="12" t="str">
        <f>Data!O6376</f>
        <v>Tarjeta</v>
      </c>
      <c r="L6376" s="12" t="str">
        <f>Data!P6376</f>
        <v>Recurrente</v>
      </c>
    </row>
    <row r="6377">
      <c r="A6377" s="11">
        <v>6376.0</v>
      </c>
      <c r="B6377" s="14">
        <f>Data!D6377</f>
        <v>44448</v>
      </c>
      <c r="C6377" s="12">
        <f>IFERROR(VLOOKUP(Data!B6377, Minorista!$A$2:$B$100, 2, FALSE), "")</f>
        <v>6</v>
      </c>
      <c r="D6377" s="12">
        <f t="array" ref="D6377">INDEX(Producto!$A$2:$A$500, MATCH(Data!H6377, Producto!$B$2:$B$500, 0))</f>
        <v>1</v>
      </c>
      <c r="E6377" s="12">
        <f>VLOOKUP(Data!E6377 &amp; Data!F6377 &amp; Data!G6377, Ubicacion!$A$2:$B$1000, 2, FALSE)</f>
        <v>35</v>
      </c>
      <c r="F6377" s="15">
        <f>Data!J6377</f>
        <v>225</v>
      </c>
      <c r="G6377" s="16">
        <f>Data!I6377</f>
        <v>50</v>
      </c>
      <c r="H6377" s="17">
        <f>Data!K6377</f>
        <v>11250</v>
      </c>
      <c r="I6377" s="17">
        <f>Data!L6377</f>
        <v>6075</v>
      </c>
      <c r="J6377" s="12" t="str">
        <f>Data!N6377</f>
        <v>Online</v>
      </c>
      <c r="K6377" s="12" t="str">
        <f>Data!O6377</f>
        <v>Tarjeta</v>
      </c>
      <c r="L6377" s="12" t="str">
        <f>Data!P6377</f>
        <v>Nuevo</v>
      </c>
    </row>
    <row r="6378">
      <c r="A6378" s="11">
        <v>6377.0</v>
      </c>
      <c r="B6378" s="14">
        <f>Data!D6378</f>
        <v>44448</v>
      </c>
      <c r="C6378" s="12">
        <f>IFERROR(VLOOKUP(Data!B6378, Minorista!$A$2:$B$100, 2, FALSE), "")</f>
        <v>6</v>
      </c>
      <c r="D6378" s="12">
        <f t="array" ref="D6378">INDEX(Producto!$A$2:$A$500, MATCH(Data!H6378, Producto!$B$2:$B$500, 0))</f>
        <v>2</v>
      </c>
      <c r="E6378" s="12">
        <f>VLOOKUP(Data!E6378 &amp; Data!F6378 &amp; Data!G6378, Ubicacion!$A$2:$B$1000, 2, FALSE)</f>
        <v>35</v>
      </c>
      <c r="F6378" s="15">
        <f>Data!J6378</f>
        <v>173</v>
      </c>
      <c r="G6378" s="16">
        <f>Data!I6378</f>
        <v>47</v>
      </c>
      <c r="H6378" s="17">
        <f>Data!K6378</f>
        <v>8131</v>
      </c>
      <c r="I6378" s="17">
        <f>Data!L6378</f>
        <v>3821.57</v>
      </c>
      <c r="J6378" s="12" t="str">
        <f>Data!N6378</f>
        <v>Online</v>
      </c>
      <c r="K6378" s="12" t="str">
        <f>Data!O6378</f>
        <v>Transferencia bancaria</v>
      </c>
      <c r="L6378" s="12" t="str">
        <f>Data!P6378</f>
        <v>Recurrente</v>
      </c>
    </row>
    <row r="6379">
      <c r="A6379" s="11">
        <v>6378.0</v>
      </c>
      <c r="B6379" s="14">
        <f>Data!D6379</f>
        <v>44448</v>
      </c>
      <c r="C6379" s="12">
        <f>IFERROR(VLOOKUP(Data!B6379, Minorista!$A$2:$B$100, 2, FALSE), "")</f>
        <v>6</v>
      </c>
      <c r="D6379" s="12">
        <f t="array" ref="D6379">INDEX(Producto!$A$2:$A$500, MATCH(Data!H6379, Producto!$B$2:$B$500, 0))</f>
        <v>3</v>
      </c>
      <c r="E6379" s="12">
        <f>VLOOKUP(Data!E6379 &amp; Data!F6379 &amp; Data!G6379, Ubicacion!$A$2:$B$1000, 2, FALSE)</f>
        <v>35</v>
      </c>
      <c r="F6379" s="15">
        <f>Data!J6379</f>
        <v>138</v>
      </c>
      <c r="G6379" s="16">
        <f>Data!I6379</f>
        <v>23</v>
      </c>
      <c r="H6379" s="17">
        <f>Data!K6379</f>
        <v>3174</v>
      </c>
      <c r="I6379" s="17">
        <f>Data!L6379</f>
        <v>1745.7</v>
      </c>
      <c r="J6379" s="12" t="str">
        <f>Data!N6379</f>
        <v>Online</v>
      </c>
      <c r="K6379" s="12" t="str">
        <f>Data!O6379</f>
        <v>Transferencia bancaria</v>
      </c>
      <c r="L6379" s="12" t="str">
        <f>Data!P6379</f>
        <v>Nuevo</v>
      </c>
    </row>
    <row r="6380">
      <c r="A6380" s="11">
        <v>6379.0</v>
      </c>
      <c r="B6380" s="14">
        <f>Data!D6380</f>
        <v>44448</v>
      </c>
      <c r="C6380" s="12">
        <f>IFERROR(VLOOKUP(Data!B6380, Minorista!$A$2:$B$100, 2, FALSE), "")</f>
        <v>6</v>
      </c>
      <c r="D6380" s="12">
        <f t="array" ref="D6380">INDEX(Producto!$A$2:$A$500, MATCH(Data!H6380, Producto!$B$2:$B$500, 0))</f>
        <v>4</v>
      </c>
      <c r="E6380" s="12">
        <f>VLOOKUP(Data!E6380 &amp; Data!F6380 &amp; Data!G6380, Ubicacion!$A$2:$B$1000, 2, FALSE)</f>
        <v>35</v>
      </c>
      <c r="F6380" s="15">
        <f>Data!J6380</f>
        <v>113</v>
      </c>
      <c r="G6380" s="16">
        <f>Data!I6380</f>
        <v>24</v>
      </c>
      <c r="H6380" s="17">
        <f>Data!K6380</f>
        <v>2712</v>
      </c>
      <c r="I6380" s="17">
        <f>Data!L6380</f>
        <v>1383.12</v>
      </c>
      <c r="J6380" s="12" t="str">
        <f>Data!N6380</f>
        <v>Online</v>
      </c>
      <c r="K6380" s="12" t="str">
        <f>Data!O6380</f>
        <v>Transferencia bancaria</v>
      </c>
      <c r="L6380" s="12" t="str">
        <f>Data!P6380</f>
        <v>Nuevo</v>
      </c>
    </row>
    <row r="6381">
      <c r="A6381" s="11">
        <v>6380.0</v>
      </c>
      <c r="B6381" s="14">
        <f>Data!D6381</f>
        <v>44448</v>
      </c>
      <c r="C6381" s="12">
        <f>IFERROR(VLOOKUP(Data!B6381, Minorista!$A$2:$B$100, 2, FALSE), "")</f>
        <v>6</v>
      </c>
      <c r="D6381" s="12">
        <f t="array" ref="D6381">INDEX(Producto!$A$2:$A$500, MATCH(Data!H6381, Producto!$B$2:$B$500, 0))</f>
        <v>5</v>
      </c>
      <c r="E6381" s="12">
        <f>VLOOKUP(Data!E6381 &amp; Data!F6381 &amp; Data!G6381, Ubicacion!$A$2:$B$1000, 2, FALSE)</f>
        <v>35</v>
      </c>
      <c r="F6381" s="15">
        <f>Data!J6381</f>
        <v>122</v>
      </c>
      <c r="G6381" s="16">
        <f>Data!I6381</f>
        <v>32</v>
      </c>
      <c r="H6381" s="17">
        <f>Data!K6381</f>
        <v>3904</v>
      </c>
      <c r="I6381" s="17">
        <f>Data!L6381</f>
        <v>1873.92</v>
      </c>
      <c r="J6381" s="12" t="str">
        <f>Data!N6381</f>
        <v>Online</v>
      </c>
      <c r="K6381" s="12" t="str">
        <f>Data!O6381</f>
        <v>Transferencia bancaria</v>
      </c>
      <c r="L6381" s="12" t="str">
        <f>Data!P6381</f>
        <v>Nuevo</v>
      </c>
    </row>
    <row r="6382">
      <c r="A6382" s="11">
        <v>6381.0</v>
      </c>
      <c r="B6382" s="14">
        <f>Data!D6382</f>
        <v>44448</v>
      </c>
      <c r="C6382" s="12">
        <f>IFERROR(VLOOKUP(Data!B6382, Minorista!$A$2:$B$100, 2, FALSE), "")</f>
        <v>6</v>
      </c>
      <c r="D6382" s="12">
        <f t="array" ref="D6382">INDEX(Producto!$A$2:$A$500, MATCH(Data!H6382, Producto!$B$2:$B$500, 0))</f>
        <v>6</v>
      </c>
      <c r="E6382" s="12">
        <f>VLOOKUP(Data!E6382 &amp; Data!F6382 &amp; Data!G6382, Ubicacion!$A$2:$B$1000, 2, FALSE)</f>
        <v>35</v>
      </c>
      <c r="F6382" s="15">
        <f>Data!J6382</f>
        <v>138</v>
      </c>
      <c r="G6382" s="16">
        <f>Data!I6382</f>
        <v>37</v>
      </c>
      <c r="H6382" s="17">
        <f>Data!K6382</f>
        <v>5106</v>
      </c>
      <c r="I6382" s="17">
        <f>Data!L6382</f>
        <v>3165.72</v>
      </c>
      <c r="J6382" s="12" t="str">
        <f>Data!N6382</f>
        <v>Online</v>
      </c>
      <c r="K6382" s="12" t="str">
        <f>Data!O6382</f>
        <v>Efectivo</v>
      </c>
      <c r="L6382" s="12" t="str">
        <f>Data!P6382</f>
        <v>Nuevo</v>
      </c>
    </row>
    <row r="6383">
      <c r="A6383" s="11">
        <v>6382.0</v>
      </c>
      <c r="B6383" s="14">
        <f>Data!D6383</f>
        <v>44480</v>
      </c>
      <c r="C6383" s="12">
        <f>IFERROR(VLOOKUP(Data!B6383, Minorista!$A$2:$B$100, 2, FALSE), "")</f>
        <v>6</v>
      </c>
      <c r="D6383" s="12">
        <f t="array" ref="D6383">INDEX(Producto!$A$2:$A$500, MATCH(Data!H6383, Producto!$B$2:$B$500, 0))</f>
        <v>1</v>
      </c>
      <c r="E6383" s="12">
        <f>VLOOKUP(Data!E6383 &amp; Data!F6383 &amp; Data!G6383, Ubicacion!$A$2:$B$1000, 2, FALSE)</f>
        <v>35</v>
      </c>
      <c r="F6383" s="15">
        <f>Data!J6383</f>
        <v>210</v>
      </c>
      <c r="G6383" s="16">
        <f>Data!I6383</f>
        <v>36</v>
      </c>
      <c r="H6383" s="17">
        <f>Data!K6383</f>
        <v>7560</v>
      </c>
      <c r="I6383" s="17">
        <f>Data!L6383</f>
        <v>3931.2</v>
      </c>
      <c r="J6383" s="12" t="str">
        <f>Data!N6383</f>
        <v>Online</v>
      </c>
      <c r="K6383" s="12" t="str">
        <f>Data!O6383</f>
        <v>Tarjeta</v>
      </c>
      <c r="L6383" s="12" t="str">
        <f>Data!P6383</f>
        <v>Nuevo</v>
      </c>
    </row>
    <row r="6384">
      <c r="A6384" s="11">
        <v>6383.0</v>
      </c>
      <c r="B6384" s="14">
        <f>Data!D6384</f>
        <v>44480</v>
      </c>
      <c r="C6384" s="12">
        <f>IFERROR(VLOOKUP(Data!B6384, Minorista!$A$2:$B$100, 2, FALSE), "")</f>
        <v>6</v>
      </c>
      <c r="D6384" s="12">
        <f t="array" ref="D6384">INDEX(Producto!$A$2:$A$500, MATCH(Data!H6384, Producto!$B$2:$B$500, 0))</f>
        <v>2</v>
      </c>
      <c r="E6384" s="12">
        <f>VLOOKUP(Data!E6384 &amp; Data!F6384 &amp; Data!G6384, Ubicacion!$A$2:$B$1000, 2, FALSE)</f>
        <v>35</v>
      </c>
      <c r="F6384" s="15">
        <f>Data!J6384</f>
        <v>138</v>
      </c>
      <c r="G6384" s="16">
        <f>Data!I6384</f>
        <v>29</v>
      </c>
      <c r="H6384" s="17">
        <f>Data!K6384</f>
        <v>4002</v>
      </c>
      <c r="I6384" s="17">
        <f>Data!L6384</f>
        <v>1880.94</v>
      </c>
      <c r="J6384" s="12" t="str">
        <f>Data!N6384</f>
        <v>Online</v>
      </c>
      <c r="K6384" s="12" t="str">
        <f>Data!O6384</f>
        <v>Transferencia bancaria</v>
      </c>
      <c r="L6384" s="12" t="str">
        <f>Data!P6384</f>
        <v>Recurrente</v>
      </c>
    </row>
    <row r="6385">
      <c r="A6385" s="11">
        <v>6384.0</v>
      </c>
      <c r="B6385" s="14">
        <f>Data!D6385</f>
        <v>44480</v>
      </c>
      <c r="C6385" s="12">
        <f>IFERROR(VLOOKUP(Data!B6385, Minorista!$A$2:$B$100, 2, FALSE), "")</f>
        <v>6</v>
      </c>
      <c r="D6385" s="12">
        <f t="array" ref="D6385">INDEX(Producto!$A$2:$A$500, MATCH(Data!H6385, Producto!$B$2:$B$500, 0))</f>
        <v>3</v>
      </c>
      <c r="E6385" s="12">
        <f>VLOOKUP(Data!E6385 &amp; Data!F6385 &amp; Data!G6385, Ubicacion!$A$2:$B$1000, 2, FALSE)</f>
        <v>35</v>
      </c>
      <c r="F6385" s="15">
        <f>Data!J6385</f>
        <v>106</v>
      </c>
      <c r="G6385" s="16">
        <f>Data!I6385</f>
        <v>27</v>
      </c>
      <c r="H6385" s="17">
        <f>Data!K6385</f>
        <v>2862</v>
      </c>
      <c r="I6385" s="17">
        <f>Data!L6385</f>
        <v>1516.86</v>
      </c>
      <c r="J6385" s="12" t="str">
        <f>Data!N6385</f>
        <v>Online</v>
      </c>
      <c r="K6385" s="12" t="str">
        <f>Data!O6385</f>
        <v>Tarjeta</v>
      </c>
      <c r="L6385" s="12" t="str">
        <f>Data!P6385</f>
        <v>Recurrente</v>
      </c>
    </row>
    <row r="6386">
      <c r="A6386" s="11">
        <v>6385.0</v>
      </c>
      <c r="B6386" s="14">
        <f>Data!D6386</f>
        <v>44480</v>
      </c>
      <c r="C6386" s="12">
        <f>IFERROR(VLOOKUP(Data!B6386, Minorista!$A$2:$B$100, 2, FALSE), "")</f>
        <v>6</v>
      </c>
      <c r="D6386" s="12">
        <f t="array" ref="D6386">INDEX(Producto!$A$2:$A$500, MATCH(Data!H6386, Producto!$B$2:$B$500, 0))</f>
        <v>4</v>
      </c>
      <c r="E6386" s="12">
        <f>VLOOKUP(Data!E6386 &amp; Data!F6386 &amp; Data!G6386, Ubicacion!$A$2:$B$1000, 2, FALSE)</f>
        <v>35</v>
      </c>
      <c r="F6386" s="15">
        <f>Data!J6386</f>
        <v>112</v>
      </c>
      <c r="G6386" s="16">
        <f>Data!I6386</f>
        <v>29</v>
      </c>
      <c r="H6386" s="17">
        <f>Data!K6386</f>
        <v>3248</v>
      </c>
      <c r="I6386" s="17">
        <f>Data!L6386</f>
        <v>1656.48</v>
      </c>
      <c r="J6386" s="12" t="str">
        <f>Data!N6386</f>
        <v>Online</v>
      </c>
      <c r="K6386" s="12" t="str">
        <f>Data!O6386</f>
        <v>Efectivo</v>
      </c>
      <c r="L6386" s="12" t="str">
        <f>Data!P6386</f>
        <v>Nuevo</v>
      </c>
    </row>
    <row r="6387">
      <c r="A6387" s="11">
        <v>6386.0</v>
      </c>
      <c r="B6387" s="14">
        <f>Data!D6387</f>
        <v>44480</v>
      </c>
      <c r="C6387" s="12">
        <f>IFERROR(VLOOKUP(Data!B6387, Minorista!$A$2:$B$100, 2, FALSE), "")</f>
        <v>6</v>
      </c>
      <c r="D6387" s="12">
        <f t="array" ref="D6387">INDEX(Producto!$A$2:$A$500, MATCH(Data!H6387, Producto!$B$2:$B$500, 0))</f>
        <v>5</v>
      </c>
      <c r="E6387" s="12">
        <f>VLOOKUP(Data!E6387 &amp; Data!F6387 &amp; Data!G6387, Ubicacion!$A$2:$B$1000, 2, FALSE)</f>
        <v>35</v>
      </c>
      <c r="F6387" s="15">
        <f>Data!J6387</f>
        <v>116</v>
      </c>
      <c r="G6387" s="16">
        <f>Data!I6387</f>
        <v>37</v>
      </c>
      <c r="H6387" s="17">
        <f>Data!K6387</f>
        <v>4292</v>
      </c>
      <c r="I6387" s="17">
        <f>Data!L6387</f>
        <v>1974.32</v>
      </c>
      <c r="J6387" s="12" t="str">
        <f>Data!N6387</f>
        <v>Online</v>
      </c>
      <c r="K6387" s="12" t="str">
        <f>Data!O6387</f>
        <v>Transferencia bancaria</v>
      </c>
      <c r="L6387" s="12" t="str">
        <f>Data!P6387</f>
        <v>Recurrente</v>
      </c>
    </row>
    <row r="6388">
      <c r="A6388" s="11">
        <v>6387.0</v>
      </c>
      <c r="B6388" s="14">
        <f>Data!D6388</f>
        <v>44480</v>
      </c>
      <c r="C6388" s="12">
        <f>IFERROR(VLOOKUP(Data!B6388, Minorista!$A$2:$B$100, 2, FALSE), "")</f>
        <v>6</v>
      </c>
      <c r="D6388" s="12">
        <f t="array" ref="D6388">INDEX(Producto!$A$2:$A$500, MATCH(Data!H6388, Producto!$B$2:$B$500, 0))</f>
        <v>6</v>
      </c>
      <c r="E6388" s="12">
        <f>VLOOKUP(Data!E6388 &amp; Data!F6388 &amp; Data!G6388, Ubicacion!$A$2:$B$1000, 2, FALSE)</f>
        <v>35</v>
      </c>
      <c r="F6388" s="15">
        <f>Data!J6388</f>
        <v>147</v>
      </c>
      <c r="G6388" s="16">
        <f>Data!I6388</f>
        <v>38</v>
      </c>
      <c r="H6388" s="17">
        <f>Data!K6388</f>
        <v>5586</v>
      </c>
      <c r="I6388" s="17">
        <f>Data!L6388</f>
        <v>3519.18</v>
      </c>
      <c r="J6388" s="12" t="str">
        <f>Data!N6388</f>
        <v>Online</v>
      </c>
      <c r="K6388" s="12" t="str">
        <f>Data!O6388</f>
        <v>Efectivo</v>
      </c>
      <c r="L6388" s="12" t="str">
        <f>Data!P6388</f>
        <v>Recurrente</v>
      </c>
    </row>
    <row r="6389">
      <c r="A6389" s="11">
        <v>6388.0</v>
      </c>
      <c r="B6389" s="14">
        <f>Data!D6389</f>
        <v>44510</v>
      </c>
      <c r="C6389" s="12">
        <f>IFERROR(VLOOKUP(Data!B6389, Minorista!$A$2:$B$100, 2, FALSE), "")</f>
        <v>6</v>
      </c>
      <c r="D6389" s="12">
        <f t="array" ref="D6389">INDEX(Producto!$A$2:$A$500, MATCH(Data!H6389, Producto!$B$2:$B$500, 0))</f>
        <v>1</v>
      </c>
      <c r="E6389" s="12">
        <f>VLOOKUP(Data!E6389 &amp; Data!F6389 &amp; Data!G6389, Ubicacion!$A$2:$B$1000, 2, FALSE)</f>
        <v>35</v>
      </c>
      <c r="F6389" s="15">
        <f>Data!J6389</f>
        <v>169</v>
      </c>
      <c r="G6389" s="16">
        <f>Data!I6389</f>
        <v>34</v>
      </c>
      <c r="H6389" s="17">
        <f>Data!K6389</f>
        <v>5746</v>
      </c>
      <c r="I6389" s="17">
        <f>Data!L6389</f>
        <v>2987.92</v>
      </c>
      <c r="J6389" s="12" t="str">
        <f>Data!N6389</f>
        <v>Online</v>
      </c>
      <c r="K6389" s="12" t="str">
        <f>Data!O6389</f>
        <v>Tarjeta</v>
      </c>
      <c r="L6389" s="12" t="str">
        <f>Data!P6389</f>
        <v>Nuevo</v>
      </c>
    </row>
    <row r="6390">
      <c r="A6390" s="11">
        <v>6389.0</v>
      </c>
      <c r="B6390" s="14">
        <f>Data!D6390</f>
        <v>44510</v>
      </c>
      <c r="C6390" s="12">
        <f>IFERROR(VLOOKUP(Data!B6390, Minorista!$A$2:$B$100, 2, FALSE), "")</f>
        <v>6</v>
      </c>
      <c r="D6390" s="12">
        <f t="array" ref="D6390">INDEX(Producto!$A$2:$A$500, MATCH(Data!H6390, Producto!$B$2:$B$500, 0))</f>
        <v>2</v>
      </c>
      <c r="E6390" s="12">
        <f>VLOOKUP(Data!E6390 &amp; Data!F6390 &amp; Data!G6390, Ubicacion!$A$2:$B$1000, 2, FALSE)</f>
        <v>35</v>
      </c>
      <c r="F6390" s="15">
        <f>Data!J6390</f>
        <v>140</v>
      </c>
      <c r="G6390" s="16">
        <f>Data!I6390</f>
        <v>24</v>
      </c>
      <c r="H6390" s="17">
        <f>Data!K6390</f>
        <v>3360</v>
      </c>
      <c r="I6390" s="17">
        <f>Data!L6390</f>
        <v>1512</v>
      </c>
      <c r="J6390" s="12" t="str">
        <f>Data!N6390</f>
        <v>Online</v>
      </c>
      <c r="K6390" s="12" t="str">
        <f>Data!O6390</f>
        <v>Transferencia bancaria</v>
      </c>
      <c r="L6390" s="12" t="str">
        <f>Data!P6390</f>
        <v>Nuevo</v>
      </c>
    </row>
    <row r="6391">
      <c r="A6391" s="11">
        <v>6390.0</v>
      </c>
      <c r="B6391" s="14">
        <f>Data!D6391</f>
        <v>44510</v>
      </c>
      <c r="C6391" s="12">
        <f>IFERROR(VLOOKUP(Data!B6391, Minorista!$A$2:$B$100, 2, FALSE), "")</f>
        <v>6</v>
      </c>
      <c r="D6391" s="12">
        <f t="array" ref="D6391">INDEX(Producto!$A$2:$A$500, MATCH(Data!H6391, Producto!$B$2:$B$500, 0))</f>
        <v>3</v>
      </c>
      <c r="E6391" s="12">
        <f>VLOOKUP(Data!E6391 &amp; Data!F6391 &amp; Data!G6391, Ubicacion!$A$2:$B$1000, 2, FALSE)</f>
        <v>35</v>
      </c>
      <c r="F6391" s="15">
        <f>Data!J6391</f>
        <v>116</v>
      </c>
      <c r="G6391" s="16">
        <f>Data!I6391</f>
        <v>32</v>
      </c>
      <c r="H6391" s="17">
        <f>Data!K6391</f>
        <v>3712</v>
      </c>
      <c r="I6391" s="17">
        <f>Data!L6391</f>
        <v>1856</v>
      </c>
      <c r="J6391" s="12" t="str">
        <f>Data!N6391</f>
        <v>Online</v>
      </c>
      <c r="K6391" s="12" t="str">
        <f>Data!O6391</f>
        <v>Tarjeta</v>
      </c>
      <c r="L6391" s="12" t="str">
        <f>Data!P6391</f>
        <v>Nuevo</v>
      </c>
    </row>
    <row r="6392">
      <c r="A6392" s="11">
        <v>6391.0</v>
      </c>
      <c r="B6392" s="14">
        <f>Data!D6392</f>
        <v>44510</v>
      </c>
      <c r="C6392" s="12">
        <f>IFERROR(VLOOKUP(Data!B6392, Minorista!$A$2:$B$100, 2, FALSE), "")</f>
        <v>6</v>
      </c>
      <c r="D6392" s="12">
        <f t="array" ref="D6392">INDEX(Producto!$A$2:$A$500, MATCH(Data!H6392, Producto!$B$2:$B$500, 0))</f>
        <v>4</v>
      </c>
      <c r="E6392" s="12">
        <f>VLOOKUP(Data!E6392 &amp; Data!F6392 &amp; Data!G6392, Ubicacion!$A$2:$B$1000, 2, FALSE)</f>
        <v>35</v>
      </c>
      <c r="F6392" s="15">
        <f>Data!J6392</f>
        <v>135</v>
      </c>
      <c r="G6392" s="16">
        <f>Data!I6392</f>
        <v>59</v>
      </c>
      <c r="H6392" s="17">
        <f>Data!K6392</f>
        <v>7965</v>
      </c>
      <c r="I6392" s="17">
        <f>Data!L6392</f>
        <v>3982.5</v>
      </c>
      <c r="J6392" s="12" t="str">
        <f>Data!N6392</f>
        <v>Online</v>
      </c>
      <c r="K6392" s="12" t="str">
        <f>Data!O6392</f>
        <v>Efectivo</v>
      </c>
      <c r="L6392" s="12" t="str">
        <f>Data!P6392</f>
        <v>Recurrente</v>
      </c>
    </row>
    <row r="6393">
      <c r="A6393" s="11">
        <v>6392.0</v>
      </c>
      <c r="B6393" s="14">
        <f>Data!D6393</f>
        <v>44510</v>
      </c>
      <c r="C6393" s="12">
        <f>IFERROR(VLOOKUP(Data!B6393, Minorista!$A$2:$B$100, 2, FALSE), "")</f>
        <v>6</v>
      </c>
      <c r="D6393" s="12">
        <f t="array" ref="D6393">INDEX(Producto!$A$2:$A$500, MATCH(Data!H6393, Producto!$B$2:$B$500, 0))</f>
        <v>5</v>
      </c>
      <c r="E6393" s="12">
        <f>VLOOKUP(Data!E6393 &amp; Data!F6393 &amp; Data!G6393, Ubicacion!$A$2:$B$1000, 2, FALSE)</f>
        <v>35</v>
      </c>
      <c r="F6393" s="15">
        <f>Data!J6393</f>
        <v>138</v>
      </c>
      <c r="G6393" s="16">
        <f>Data!I6393</f>
        <v>76</v>
      </c>
      <c r="H6393" s="17">
        <f>Data!K6393</f>
        <v>10488</v>
      </c>
      <c r="I6393" s="17">
        <f>Data!L6393</f>
        <v>5139.12</v>
      </c>
      <c r="J6393" s="12" t="str">
        <f>Data!N6393</f>
        <v>Online</v>
      </c>
      <c r="K6393" s="12" t="str">
        <f>Data!O6393</f>
        <v>Transferencia bancaria</v>
      </c>
      <c r="L6393" s="12" t="str">
        <f>Data!P6393</f>
        <v>Recurrente</v>
      </c>
    </row>
    <row r="6394">
      <c r="A6394" s="11">
        <v>6393.0</v>
      </c>
      <c r="B6394" s="14">
        <f>Data!D6394</f>
        <v>44510</v>
      </c>
      <c r="C6394" s="12">
        <f>IFERROR(VLOOKUP(Data!B6394, Minorista!$A$2:$B$100, 2, FALSE), "")</f>
        <v>6</v>
      </c>
      <c r="D6394" s="12">
        <f t="array" ref="D6394">INDEX(Producto!$A$2:$A$500, MATCH(Data!H6394, Producto!$B$2:$B$500, 0))</f>
        <v>6</v>
      </c>
      <c r="E6394" s="12">
        <f>VLOOKUP(Data!E6394 &amp; Data!F6394 &amp; Data!G6394, Ubicacion!$A$2:$B$1000, 2, FALSE)</f>
        <v>35</v>
      </c>
      <c r="F6394" s="15">
        <f>Data!J6394</f>
        <v>167</v>
      </c>
      <c r="G6394" s="16">
        <f>Data!I6394</f>
        <v>74</v>
      </c>
      <c r="H6394" s="17">
        <f>Data!K6394</f>
        <v>12358</v>
      </c>
      <c r="I6394" s="17">
        <f>Data!L6394</f>
        <v>7909.12</v>
      </c>
      <c r="J6394" s="12" t="str">
        <f>Data!N6394</f>
        <v>Online</v>
      </c>
      <c r="K6394" s="12" t="str">
        <f>Data!O6394</f>
        <v>Tarjeta</v>
      </c>
      <c r="L6394" s="12" t="str">
        <f>Data!P6394</f>
        <v>Nuevo</v>
      </c>
    </row>
    <row r="6395">
      <c r="A6395" s="11">
        <v>6394.0</v>
      </c>
      <c r="B6395" s="14">
        <f>Data!D6395</f>
        <v>44539</v>
      </c>
      <c r="C6395" s="12">
        <f>IFERROR(VLOOKUP(Data!B6395, Minorista!$A$2:$B$100, 2, FALSE), "")</f>
        <v>6</v>
      </c>
      <c r="D6395" s="12">
        <f t="array" ref="D6395">INDEX(Producto!$A$2:$A$500, MATCH(Data!H6395, Producto!$B$2:$B$500, 0))</f>
        <v>1</v>
      </c>
      <c r="E6395" s="12">
        <f>VLOOKUP(Data!E6395 &amp; Data!F6395 &amp; Data!G6395, Ubicacion!$A$2:$B$1000, 2, FALSE)</f>
        <v>35</v>
      </c>
      <c r="F6395" s="15">
        <f>Data!J6395</f>
        <v>231</v>
      </c>
      <c r="G6395" s="16">
        <f>Data!I6395</f>
        <v>70</v>
      </c>
      <c r="H6395" s="17">
        <f>Data!K6395</f>
        <v>16170</v>
      </c>
      <c r="I6395" s="17">
        <f>Data!L6395</f>
        <v>8085</v>
      </c>
      <c r="J6395" s="12" t="str">
        <f>Data!N6395</f>
        <v>Online</v>
      </c>
      <c r="K6395" s="12" t="str">
        <f>Data!O6395</f>
        <v>Tarjeta</v>
      </c>
      <c r="L6395" s="12" t="str">
        <f>Data!P6395</f>
        <v>Nuevo</v>
      </c>
    </row>
    <row r="6396">
      <c r="A6396" s="11">
        <v>6395.0</v>
      </c>
      <c r="B6396" s="14">
        <f>Data!D6396</f>
        <v>44539</v>
      </c>
      <c r="C6396" s="12">
        <f>IFERROR(VLOOKUP(Data!B6396, Minorista!$A$2:$B$100, 2, FALSE), "")</f>
        <v>6</v>
      </c>
      <c r="D6396" s="12">
        <f t="array" ref="D6396">INDEX(Producto!$A$2:$A$500, MATCH(Data!H6396, Producto!$B$2:$B$500, 0))</f>
        <v>2</v>
      </c>
      <c r="E6396" s="12">
        <f>VLOOKUP(Data!E6396 &amp; Data!F6396 &amp; Data!G6396, Ubicacion!$A$2:$B$1000, 2, FALSE)</f>
        <v>35</v>
      </c>
      <c r="F6396" s="15">
        <f>Data!J6396</f>
        <v>181</v>
      </c>
      <c r="G6396" s="16">
        <f>Data!I6396</f>
        <v>60</v>
      </c>
      <c r="H6396" s="17">
        <f>Data!K6396</f>
        <v>10860</v>
      </c>
      <c r="I6396" s="17">
        <f>Data!L6396</f>
        <v>5104.2</v>
      </c>
      <c r="J6396" s="12" t="str">
        <f>Data!N6396</f>
        <v>Online</v>
      </c>
      <c r="K6396" s="12" t="str">
        <f>Data!O6396</f>
        <v>Tarjeta</v>
      </c>
      <c r="L6396" s="12" t="str">
        <f>Data!P6396</f>
        <v>Nuevo</v>
      </c>
    </row>
    <row r="6397">
      <c r="A6397" s="11">
        <v>6396.0</v>
      </c>
      <c r="B6397" s="14">
        <f>Data!D6397</f>
        <v>44539</v>
      </c>
      <c r="C6397" s="12">
        <f>IFERROR(VLOOKUP(Data!B6397, Minorista!$A$2:$B$100, 2, FALSE), "")</f>
        <v>4</v>
      </c>
      <c r="D6397" s="12">
        <f t="array" ref="D6397">INDEX(Producto!$A$2:$A$500, MATCH(Data!H6397, Producto!$B$2:$B$500, 0))</f>
        <v>3</v>
      </c>
      <c r="E6397" s="12">
        <f>VLOOKUP(Data!E6397 &amp; Data!F6397 &amp; Data!G6397, Ubicacion!$A$2:$B$1000, 2, FALSE)</f>
        <v>35</v>
      </c>
      <c r="F6397" s="15">
        <f>Data!J6397</f>
        <v>161</v>
      </c>
      <c r="G6397" s="16">
        <f>Data!I6397</f>
        <v>59</v>
      </c>
      <c r="H6397" s="17">
        <f>Data!K6397</f>
        <v>9499</v>
      </c>
      <c r="I6397" s="17">
        <f>Data!L6397</f>
        <v>4939.48</v>
      </c>
      <c r="J6397" s="12" t="str">
        <f>Data!N6397</f>
        <v>Online</v>
      </c>
      <c r="K6397" s="12" t="str">
        <f>Data!O6397</f>
        <v>Tarjeta</v>
      </c>
      <c r="L6397" s="12" t="str">
        <f>Data!P6397</f>
        <v>Recurrente</v>
      </c>
    </row>
    <row r="6398">
      <c r="A6398" s="11">
        <v>6397.0</v>
      </c>
      <c r="B6398" s="14">
        <f>Data!D6398</f>
        <v>44539</v>
      </c>
      <c r="C6398" s="12">
        <f>IFERROR(VLOOKUP(Data!B6398, Minorista!$A$2:$B$100, 2, FALSE), "")</f>
        <v>4</v>
      </c>
      <c r="D6398" s="12">
        <f t="array" ref="D6398">INDEX(Producto!$A$2:$A$500, MATCH(Data!H6398, Producto!$B$2:$B$500, 0))</f>
        <v>4</v>
      </c>
      <c r="E6398" s="12">
        <f>VLOOKUP(Data!E6398 &amp; Data!F6398 &amp; Data!G6398, Ubicacion!$A$2:$B$1000, 2, FALSE)</f>
        <v>35</v>
      </c>
      <c r="F6398" s="15">
        <f>Data!J6398</f>
        <v>147</v>
      </c>
      <c r="G6398" s="16">
        <f>Data!I6398</f>
        <v>63</v>
      </c>
      <c r="H6398" s="17">
        <f>Data!K6398</f>
        <v>9261</v>
      </c>
      <c r="I6398" s="17">
        <f>Data!L6398</f>
        <v>4630.5</v>
      </c>
      <c r="J6398" s="12" t="str">
        <f>Data!N6398</f>
        <v>Online</v>
      </c>
      <c r="K6398" s="12" t="str">
        <f>Data!O6398</f>
        <v>Tarjeta</v>
      </c>
      <c r="L6398" s="12" t="str">
        <f>Data!P6398</f>
        <v>Recurrente</v>
      </c>
    </row>
    <row r="6399">
      <c r="A6399" s="11">
        <v>6398.0</v>
      </c>
      <c r="B6399" s="14">
        <f>Data!D6399</f>
        <v>44539</v>
      </c>
      <c r="C6399" s="12">
        <f>IFERROR(VLOOKUP(Data!B6399, Minorista!$A$2:$B$100, 2, FALSE), "")</f>
        <v>4</v>
      </c>
      <c r="D6399" s="12">
        <f t="array" ref="D6399">INDEX(Producto!$A$2:$A$500, MATCH(Data!H6399, Producto!$B$2:$B$500, 0))</f>
        <v>5</v>
      </c>
      <c r="E6399" s="12">
        <f>VLOOKUP(Data!E6399 &amp; Data!F6399 &amp; Data!G6399, Ubicacion!$A$2:$B$1000, 2, FALSE)</f>
        <v>35</v>
      </c>
      <c r="F6399" s="15">
        <f>Data!J6399</f>
        <v>142</v>
      </c>
      <c r="G6399" s="16">
        <f>Data!I6399</f>
        <v>68</v>
      </c>
      <c r="H6399" s="17">
        <f>Data!K6399</f>
        <v>9656</v>
      </c>
      <c r="I6399" s="17">
        <f>Data!L6399</f>
        <v>4731.44</v>
      </c>
      <c r="J6399" s="12" t="str">
        <f>Data!N6399</f>
        <v>Online</v>
      </c>
      <c r="K6399" s="12" t="str">
        <f>Data!O6399</f>
        <v>Efectivo</v>
      </c>
      <c r="L6399" s="12" t="str">
        <f>Data!P6399</f>
        <v>Nuevo</v>
      </c>
    </row>
    <row r="6400">
      <c r="A6400" s="11">
        <v>6399.0</v>
      </c>
      <c r="B6400" s="14">
        <f>Data!D6400</f>
        <v>44539</v>
      </c>
      <c r="C6400" s="12">
        <f>IFERROR(VLOOKUP(Data!B6400, Minorista!$A$2:$B$100, 2, FALSE), "")</f>
        <v>4</v>
      </c>
      <c r="D6400" s="12">
        <f t="array" ref="D6400">INDEX(Producto!$A$2:$A$500, MATCH(Data!H6400, Producto!$B$2:$B$500, 0))</f>
        <v>6</v>
      </c>
      <c r="E6400" s="12">
        <f>VLOOKUP(Data!E6400 &amp; Data!F6400 &amp; Data!G6400, Ubicacion!$A$2:$B$1000, 2, FALSE)</f>
        <v>35</v>
      </c>
      <c r="F6400" s="15">
        <f>Data!J6400</f>
        <v>156</v>
      </c>
      <c r="G6400" s="16">
        <f>Data!I6400</f>
        <v>74</v>
      </c>
      <c r="H6400" s="17">
        <f>Data!K6400</f>
        <v>11544</v>
      </c>
      <c r="I6400" s="17">
        <f>Data!L6400</f>
        <v>6926.4</v>
      </c>
      <c r="J6400" s="12" t="str">
        <f>Data!N6400</f>
        <v>Online</v>
      </c>
      <c r="K6400" s="12" t="str">
        <f>Data!O6400</f>
        <v>Transferencia bancaria</v>
      </c>
      <c r="L6400" s="12" t="str">
        <f>Data!P6400</f>
        <v>Nuevo</v>
      </c>
    </row>
    <row r="6401">
      <c r="A6401" s="11">
        <v>6400.0</v>
      </c>
      <c r="B6401" s="14">
        <f>Data!D6401</f>
        <v>44218</v>
      </c>
      <c r="C6401" s="12">
        <f>IFERROR(VLOOKUP(Data!B6401, Minorista!$A$2:$B$100, 2, FALSE), "")</f>
        <v>6</v>
      </c>
      <c r="D6401" s="12">
        <f t="array" ref="D6401">INDEX(Producto!$A$2:$A$500, MATCH(Data!H6401, Producto!$B$2:$B$500, 0))</f>
        <v>1</v>
      </c>
      <c r="E6401" s="12">
        <f>VLOOKUP(Data!E6401 &amp; Data!F6401 &amp; Data!G6401, Ubicacion!$A$2:$B$1000, 2, FALSE)</f>
        <v>35</v>
      </c>
      <c r="F6401" s="15">
        <f>Data!J6401</f>
        <v>135</v>
      </c>
      <c r="G6401" s="16">
        <f>Data!I6401</f>
        <v>37</v>
      </c>
      <c r="H6401" s="17">
        <f>Data!K6401</f>
        <v>4995</v>
      </c>
      <c r="I6401" s="17">
        <f>Data!L6401</f>
        <v>2697.3</v>
      </c>
      <c r="J6401" s="12" t="str">
        <f>Data!N6401</f>
        <v>Online</v>
      </c>
      <c r="K6401" s="12" t="str">
        <f>Data!O6401</f>
        <v>Transferencia bancaria</v>
      </c>
      <c r="L6401" s="12" t="str">
        <f>Data!P6401</f>
        <v>Nuevo</v>
      </c>
    </row>
    <row r="6402">
      <c r="A6402" s="11">
        <v>6401.0</v>
      </c>
      <c r="B6402" s="14">
        <f>Data!D6402</f>
        <v>44218</v>
      </c>
      <c r="C6402" s="12">
        <f>IFERROR(VLOOKUP(Data!B6402, Minorista!$A$2:$B$100, 2, FALSE), "")</f>
        <v>6</v>
      </c>
      <c r="D6402" s="12">
        <f t="array" ref="D6402">INDEX(Producto!$A$2:$A$500, MATCH(Data!H6402, Producto!$B$2:$B$500, 0))</f>
        <v>2</v>
      </c>
      <c r="E6402" s="12">
        <f>VLOOKUP(Data!E6402 &amp; Data!F6402 &amp; Data!G6402, Ubicacion!$A$2:$B$1000, 2, FALSE)</f>
        <v>35</v>
      </c>
      <c r="F6402" s="15">
        <f>Data!J6402</f>
        <v>78</v>
      </c>
      <c r="G6402" s="16">
        <f>Data!I6402</f>
        <v>38</v>
      </c>
      <c r="H6402" s="17">
        <f>Data!K6402</f>
        <v>2964</v>
      </c>
      <c r="I6402" s="17">
        <f>Data!L6402</f>
        <v>1393.08</v>
      </c>
      <c r="J6402" s="12" t="str">
        <f>Data!N6402</f>
        <v>Online</v>
      </c>
      <c r="K6402" s="12" t="str">
        <f>Data!O6402</f>
        <v>Tarjeta</v>
      </c>
      <c r="L6402" s="12" t="str">
        <f>Data!P6402</f>
        <v>Recurrente</v>
      </c>
    </row>
    <row r="6403">
      <c r="A6403" s="11">
        <v>6402.0</v>
      </c>
      <c r="B6403" s="14">
        <f>Data!D6403</f>
        <v>44218</v>
      </c>
      <c r="C6403" s="12">
        <f>IFERROR(VLOOKUP(Data!B6403, Minorista!$A$2:$B$100, 2, FALSE), "")</f>
        <v>6</v>
      </c>
      <c r="D6403" s="12">
        <f t="array" ref="D6403">INDEX(Producto!$A$2:$A$500, MATCH(Data!H6403, Producto!$B$2:$B$500, 0))</f>
        <v>3</v>
      </c>
      <c r="E6403" s="12">
        <f>VLOOKUP(Data!E6403 &amp; Data!F6403 &amp; Data!G6403, Ubicacion!$A$2:$B$1000, 2, FALSE)</f>
        <v>35</v>
      </c>
      <c r="F6403" s="15">
        <f>Data!J6403</f>
        <v>75</v>
      </c>
      <c r="G6403" s="16">
        <f>Data!I6403</f>
        <v>28</v>
      </c>
      <c r="H6403" s="17">
        <f>Data!K6403</f>
        <v>2100</v>
      </c>
      <c r="I6403" s="17">
        <f>Data!L6403</f>
        <v>1092</v>
      </c>
      <c r="J6403" s="12" t="str">
        <f>Data!N6403</f>
        <v>Online</v>
      </c>
      <c r="K6403" s="12" t="str">
        <f>Data!O6403</f>
        <v>Efectivo</v>
      </c>
      <c r="L6403" s="12" t="str">
        <f>Data!P6403</f>
        <v>Nuevo</v>
      </c>
    </row>
    <row r="6404">
      <c r="A6404" s="11">
        <v>6403.0</v>
      </c>
      <c r="B6404" s="14">
        <f>Data!D6404</f>
        <v>44218</v>
      </c>
      <c r="C6404" s="12">
        <f>IFERROR(VLOOKUP(Data!B6404, Minorista!$A$2:$B$100, 2, FALSE), "")</f>
        <v>6</v>
      </c>
      <c r="D6404" s="12">
        <f t="array" ref="D6404">INDEX(Producto!$A$2:$A$500, MATCH(Data!H6404, Producto!$B$2:$B$500, 0))</f>
        <v>4</v>
      </c>
      <c r="E6404" s="12">
        <f>VLOOKUP(Data!E6404 &amp; Data!F6404 &amp; Data!G6404, Ubicacion!$A$2:$B$1000, 2, FALSE)</f>
        <v>35</v>
      </c>
      <c r="F6404" s="15">
        <f>Data!J6404</f>
        <v>42</v>
      </c>
      <c r="G6404" s="16">
        <f>Data!I6404</f>
        <v>34</v>
      </c>
      <c r="H6404" s="17">
        <f>Data!K6404</f>
        <v>1428</v>
      </c>
      <c r="I6404" s="17">
        <f>Data!L6404</f>
        <v>714</v>
      </c>
      <c r="J6404" s="12" t="str">
        <f>Data!N6404</f>
        <v>Online</v>
      </c>
      <c r="K6404" s="12" t="str">
        <f>Data!O6404</f>
        <v>Tarjeta</v>
      </c>
      <c r="L6404" s="12" t="str">
        <f>Data!P6404</f>
        <v>Nuevo</v>
      </c>
    </row>
    <row r="6405">
      <c r="A6405" s="11">
        <v>6404.0</v>
      </c>
      <c r="B6405" s="14">
        <f>Data!D6405</f>
        <v>44218</v>
      </c>
      <c r="C6405" s="12">
        <f>IFERROR(VLOOKUP(Data!B6405, Minorista!$A$2:$B$100, 2, FALSE), "")</f>
        <v>6</v>
      </c>
      <c r="D6405" s="12">
        <f t="array" ref="D6405">INDEX(Producto!$A$2:$A$500, MATCH(Data!H6405, Producto!$B$2:$B$500, 0))</f>
        <v>5</v>
      </c>
      <c r="E6405" s="12">
        <f>VLOOKUP(Data!E6405 &amp; Data!F6405 &amp; Data!G6405, Ubicacion!$A$2:$B$1000, 2, FALSE)</f>
        <v>35</v>
      </c>
      <c r="F6405" s="15">
        <f>Data!J6405</f>
        <v>52</v>
      </c>
      <c r="G6405" s="16">
        <f>Data!I6405</f>
        <v>46</v>
      </c>
      <c r="H6405" s="17">
        <f>Data!K6405</f>
        <v>2392</v>
      </c>
      <c r="I6405" s="17">
        <f>Data!L6405</f>
        <v>1124.24</v>
      </c>
      <c r="J6405" s="12" t="str">
        <f>Data!N6405</f>
        <v>Online</v>
      </c>
      <c r="K6405" s="12" t="str">
        <f>Data!O6405</f>
        <v>Tarjeta</v>
      </c>
      <c r="L6405" s="12" t="str">
        <f>Data!P6405</f>
        <v>Recurrente</v>
      </c>
    </row>
    <row r="6406">
      <c r="A6406" s="11">
        <v>6405.0</v>
      </c>
      <c r="B6406" s="14">
        <f>Data!D6406</f>
        <v>44218</v>
      </c>
      <c r="C6406" s="12">
        <f>IFERROR(VLOOKUP(Data!B6406, Minorista!$A$2:$B$100, 2, FALSE), "")</f>
        <v>6</v>
      </c>
      <c r="D6406" s="12">
        <f t="array" ref="D6406">INDEX(Producto!$A$2:$A$500, MATCH(Data!H6406, Producto!$B$2:$B$500, 0))</f>
        <v>6</v>
      </c>
      <c r="E6406" s="12">
        <f>VLOOKUP(Data!E6406 &amp; Data!F6406 &amp; Data!G6406, Ubicacion!$A$2:$B$1000, 2, FALSE)</f>
        <v>35</v>
      </c>
      <c r="F6406" s="15">
        <f>Data!J6406</f>
        <v>81</v>
      </c>
      <c r="G6406" s="16">
        <f>Data!I6406</f>
        <v>37</v>
      </c>
      <c r="H6406" s="17">
        <f>Data!K6406</f>
        <v>2997</v>
      </c>
      <c r="I6406" s="17">
        <f>Data!L6406</f>
        <v>1618.38</v>
      </c>
      <c r="J6406" s="12" t="str">
        <f>Data!N6406</f>
        <v>Online</v>
      </c>
      <c r="K6406" s="12" t="str">
        <f>Data!O6406</f>
        <v>Tarjeta</v>
      </c>
      <c r="L6406" s="12" t="str">
        <f>Data!P6406</f>
        <v>Recurrente</v>
      </c>
    </row>
    <row r="6407">
      <c r="A6407" s="11">
        <v>6406.0</v>
      </c>
      <c r="B6407" s="14">
        <f>Data!D6407</f>
        <v>44249</v>
      </c>
      <c r="C6407" s="12">
        <f>IFERROR(VLOOKUP(Data!B6407, Minorista!$A$2:$B$100, 2, FALSE), "")</f>
        <v>6</v>
      </c>
      <c r="D6407" s="12">
        <f t="array" ref="D6407">INDEX(Producto!$A$2:$A$500, MATCH(Data!H6407, Producto!$B$2:$B$500, 0))</f>
        <v>1</v>
      </c>
      <c r="E6407" s="12">
        <f>VLOOKUP(Data!E6407 &amp; Data!F6407 &amp; Data!G6407, Ubicacion!$A$2:$B$1000, 2, FALSE)</f>
        <v>35</v>
      </c>
      <c r="F6407" s="15">
        <f>Data!J6407</f>
        <v>138</v>
      </c>
      <c r="G6407" s="16">
        <f>Data!I6407</f>
        <v>38</v>
      </c>
      <c r="H6407" s="17">
        <f>Data!K6407</f>
        <v>5244</v>
      </c>
      <c r="I6407" s="17">
        <f>Data!L6407</f>
        <v>2779.32</v>
      </c>
      <c r="J6407" s="12" t="str">
        <f>Data!N6407</f>
        <v>Online</v>
      </c>
      <c r="K6407" s="12" t="str">
        <f>Data!O6407</f>
        <v>Tarjeta</v>
      </c>
      <c r="L6407" s="12" t="str">
        <f>Data!P6407</f>
        <v>Recurrente</v>
      </c>
    </row>
    <row r="6408">
      <c r="A6408" s="11">
        <v>6407.0</v>
      </c>
      <c r="B6408" s="14">
        <f>Data!D6408</f>
        <v>44249</v>
      </c>
      <c r="C6408" s="12">
        <f>IFERROR(VLOOKUP(Data!B6408, Minorista!$A$2:$B$100, 2, FALSE), "")</f>
        <v>6</v>
      </c>
      <c r="D6408" s="12">
        <f t="array" ref="D6408">INDEX(Producto!$A$2:$A$500, MATCH(Data!H6408, Producto!$B$2:$B$500, 0))</f>
        <v>2</v>
      </c>
      <c r="E6408" s="12">
        <f>VLOOKUP(Data!E6408 &amp; Data!F6408 &amp; Data!G6408, Ubicacion!$A$2:$B$1000, 2, FALSE)</f>
        <v>35</v>
      </c>
      <c r="F6408" s="15">
        <f>Data!J6408</f>
        <v>58</v>
      </c>
      <c r="G6408" s="16">
        <f>Data!I6408</f>
        <v>38</v>
      </c>
      <c r="H6408" s="17">
        <f>Data!K6408</f>
        <v>2204</v>
      </c>
      <c r="I6408" s="17">
        <f>Data!L6408</f>
        <v>1013.84</v>
      </c>
      <c r="J6408" s="12" t="str">
        <f>Data!N6408</f>
        <v>Online</v>
      </c>
      <c r="K6408" s="12" t="str">
        <f>Data!O6408</f>
        <v>Transferencia bancaria</v>
      </c>
      <c r="L6408" s="12" t="str">
        <f>Data!P6408</f>
        <v>Recurrente</v>
      </c>
    </row>
    <row r="6409">
      <c r="A6409" s="11">
        <v>6408.0</v>
      </c>
      <c r="B6409" s="14">
        <f>Data!D6409</f>
        <v>44249</v>
      </c>
      <c r="C6409" s="12">
        <f>IFERROR(VLOOKUP(Data!B6409, Minorista!$A$2:$B$100, 2, FALSE), "")</f>
        <v>6</v>
      </c>
      <c r="D6409" s="12">
        <f t="array" ref="D6409">INDEX(Producto!$A$2:$A$500, MATCH(Data!H6409, Producto!$B$2:$B$500, 0))</f>
        <v>3</v>
      </c>
      <c r="E6409" s="12">
        <f>VLOOKUP(Data!E6409 &amp; Data!F6409 &amp; Data!G6409, Ubicacion!$A$2:$B$1000, 2, FALSE)</f>
        <v>35</v>
      </c>
      <c r="F6409" s="15">
        <f>Data!J6409</f>
        <v>63</v>
      </c>
      <c r="G6409" s="16">
        <f>Data!I6409</f>
        <v>29</v>
      </c>
      <c r="H6409" s="17">
        <f>Data!K6409</f>
        <v>1827</v>
      </c>
      <c r="I6409" s="17">
        <f>Data!L6409</f>
        <v>968.31</v>
      </c>
      <c r="J6409" s="12" t="str">
        <f>Data!N6409</f>
        <v>Online</v>
      </c>
      <c r="K6409" s="12" t="str">
        <f>Data!O6409</f>
        <v>Transferencia bancaria</v>
      </c>
      <c r="L6409" s="12" t="str">
        <f>Data!P6409</f>
        <v>Recurrente</v>
      </c>
    </row>
    <row r="6410">
      <c r="A6410" s="11">
        <v>6409.0</v>
      </c>
      <c r="B6410" s="14">
        <f>Data!D6410</f>
        <v>44249</v>
      </c>
      <c r="C6410" s="12">
        <f>IFERROR(VLOOKUP(Data!B6410, Minorista!$A$2:$B$100, 2, FALSE), "")</f>
        <v>6</v>
      </c>
      <c r="D6410" s="12">
        <f t="array" ref="D6410">INDEX(Producto!$A$2:$A$500, MATCH(Data!H6410, Producto!$B$2:$B$500, 0))</f>
        <v>4</v>
      </c>
      <c r="E6410" s="12">
        <f>VLOOKUP(Data!E6410 &amp; Data!F6410 &amp; Data!G6410, Ubicacion!$A$2:$B$1000, 2, FALSE)</f>
        <v>36</v>
      </c>
      <c r="F6410" s="15">
        <f>Data!J6410</f>
        <v>34</v>
      </c>
      <c r="G6410" s="16">
        <f>Data!I6410</f>
        <v>34</v>
      </c>
      <c r="H6410" s="17">
        <f>Data!K6410</f>
        <v>1156</v>
      </c>
      <c r="I6410" s="17">
        <f>Data!L6410</f>
        <v>624.24</v>
      </c>
      <c r="J6410" s="12" t="str">
        <f>Data!N6410</f>
        <v>Online</v>
      </c>
      <c r="K6410" s="12" t="str">
        <f>Data!O6410</f>
        <v>Efectivo</v>
      </c>
      <c r="L6410" s="12" t="str">
        <f>Data!P6410</f>
        <v>Recurrente</v>
      </c>
    </row>
    <row r="6411">
      <c r="A6411" s="11">
        <v>6410.0</v>
      </c>
      <c r="B6411" s="14">
        <f>Data!D6411</f>
        <v>44249</v>
      </c>
      <c r="C6411" s="12">
        <f>IFERROR(VLOOKUP(Data!B6411, Minorista!$A$2:$B$100, 2, FALSE), "")</f>
        <v>6</v>
      </c>
      <c r="D6411" s="12">
        <f t="array" ref="D6411">INDEX(Producto!$A$2:$A$500, MATCH(Data!H6411, Producto!$B$2:$B$500, 0))</f>
        <v>5</v>
      </c>
      <c r="E6411" s="12">
        <f>VLOOKUP(Data!E6411 &amp; Data!F6411 &amp; Data!G6411, Ubicacion!$A$2:$B$1000, 2, FALSE)</f>
        <v>36</v>
      </c>
      <c r="F6411" s="15">
        <f>Data!J6411</f>
        <v>54</v>
      </c>
      <c r="G6411" s="16">
        <f>Data!I6411</f>
        <v>48</v>
      </c>
      <c r="H6411" s="17">
        <f>Data!K6411</f>
        <v>2592</v>
      </c>
      <c r="I6411" s="17">
        <f>Data!L6411</f>
        <v>1218.24</v>
      </c>
      <c r="J6411" s="12" t="str">
        <f>Data!N6411</f>
        <v>Online</v>
      </c>
      <c r="K6411" s="12" t="str">
        <f>Data!O6411</f>
        <v>Transferencia bancaria</v>
      </c>
      <c r="L6411" s="12" t="str">
        <f>Data!P6411</f>
        <v>Recurrente</v>
      </c>
    </row>
    <row r="6412">
      <c r="A6412" s="11">
        <v>6411.0</v>
      </c>
      <c r="B6412" s="14">
        <f>Data!D6412</f>
        <v>44249</v>
      </c>
      <c r="C6412" s="12">
        <f>IFERROR(VLOOKUP(Data!B6412, Minorista!$A$2:$B$100, 2, FALSE), "")</f>
        <v>6</v>
      </c>
      <c r="D6412" s="12">
        <f t="array" ref="D6412">INDEX(Producto!$A$2:$A$500, MATCH(Data!H6412, Producto!$B$2:$B$500, 0))</f>
        <v>6</v>
      </c>
      <c r="E6412" s="12">
        <f>VLOOKUP(Data!E6412 &amp; Data!F6412 &amp; Data!G6412, Ubicacion!$A$2:$B$1000, 2, FALSE)</f>
        <v>36</v>
      </c>
      <c r="F6412" s="15">
        <f>Data!J6412</f>
        <v>78</v>
      </c>
      <c r="G6412" s="16">
        <f>Data!I6412</f>
        <v>39</v>
      </c>
      <c r="H6412" s="17">
        <f>Data!K6412</f>
        <v>3042</v>
      </c>
      <c r="I6412" s="17">
        <f>Data!L6412</f>
        <v>1551.42</v>
      </c>
      <c r="J6412" s="12" t="str">
        <f>Data!N6412</f>
        <v>Online</v>
      </c>
      <c r="K6412" s="12" t="str">
        <f>Data!O6412</f>
        <v>Efectivo</v>
      </c>
      <c r="L6412" s="12" t="str">
        <f>Data!P6412</f>
        <v>Recurrente</v>
      </c>
    </row>
    <row r="6413">
      <c r="A6413" s="11">
        <v>6412.0</v>
      </c>
      <c r="B6413" s="14">
        <f>Data!D6413</f>
        <v>44276</v>
      </c>
      <c r="C6413" s="12">
        <f>IFERROR(VLOOKUP(Data!B6413, Minorista!$A$2:$B$100, 2, FALSE), "")</f>
        <v>6</v>
      </c>
      <c r="D6413" s="12">
        <f t="array" ref="D6413">INDEX(Producto!$A$2:$A$500, MATCH(Data!H6413, Producto!$B$2:$B$500, 0))</f>
        <v>1</v>
      </c>
      <c r="E6413" s="12">
        <f>VLOOKUP(Data!E6413 &amp; Data!F6413 &amp; Data!G6413, Ubicacion!$A$2:$B$1000, 2, FALSE)</f>
        <v>36</v>
      </c>
      <c r="F6413" s="15">
        <f>Data!J6413</f>
        <v>156</v>
      </c>
      <c r="G6413" s="16">
        <f>Data!I6413</f>
        <v>41</v>
      </c>
      <c r="H6413" s="17">
        <f>Data!K6413</f>
        <v>6396</v>
      </c>
      <c r="I6413" s="17">
        <f>Data!L6413</f>
        <v>3261.96</v>
      </c>
      <c r="J6413" s="12" t="str">
        <f>Data!N6413</f>
        <v>Online</v>
      </c>
      <c r="K6413" s="12" t="str">
        <f>Data!O6413</f>
        <v>Tarjeta</v>
      </c>
      <c r="L6413" s="12" t="str">
        <f>Data!P6413</f>
        <v>Nuevo</v>
      </c>
    </row>
    <row r="6414">
      <c r="A6414" s="11">
        <v>6413.0</v>
      </c>
      <c r="B6414" s="14">
        <f>Data!D6414</f>
        <v>44276</v>
      </c>
      <c r="C6414" s="12">
        <f>IFERROR(VLOOKUP(Data!B6414, Minorista!$A$2:$B$100, 2, FALSE), "")</f>
        <v>6</v>
      </c>
      <c r="D6414" s="12">
        <f t="array" ref="D6414">INDEX(Producto!$A$2:$A$500, MATCH(Data!H6414, Producto!$B$2:$B$500, 0))</f>
        <v>2</v>
      </c>
      <c r="E6414" s="12">
        <f>VLOOKUP(Data!E6414 &amp; Data!F6414 &amp; Data!G6414, Ubicacion!$A$2:$B$1000, 2, FALSE)</f>
        <v>36</v>
      </c>
      <c r="F6414" s="15">
        <f>Data!J6414</f>
        <v>59</v>
      </c>
      <c r="G6414" s="16">
        <f>Data!I6414</f>
        <v>41</v>
      </c>
      <c r="H6414" s="17">
        <f>Data!K6414</f>
        <v>2419</v>
      </c>
      <c r="I6414" s="17">
        <f>Data!L6414</f>
        <v>1185.31</v>
      </c>
      <c r="J6414" s="12" t="str">
        <f>Data!N6414</f>
        <v>Online</v>
      </c>
      <c r="K6414" s="12" t="str">
        <f>Data!O6414</f>
        <v>Efectivo</v>
      </c>
      <c r="L6414" s="12" t="str">
        <f>Data!P6414</f>
        <v>Nuevo</v>
      </c>
    </row>
    <row r="6415">
      <c r="A6415" s="11">
        <v>6414.0</v>
      </c>
      <c r="B6415" s="14">
        <f>Data!D6415</f>
        <v>44276</v>
      </c>
      <c r="C6415" s="12">
        <f>IFERROR(VLOOKUP(Data!B6415, Minorista!$A$2:$B$100, 2, FALSE), "")</f>
        <v>6</v>
      </c>
      <c r="D6415" s="12">
        <f t="array" ref="D6415">INDEX(Producto!$A$2:$A$500, MATCH(Data!H6415, Producto!$B$2:$B$500, 0))</f>
        <v>3</v>
      </c>
      <c r="E6415" s="12">
        <f>VLOOKUP(Data!E6415 &amp; Data!F6415 &amp; Data!G6415, Ubicacion!$A$2:$B$1000, 2, FALSE)</f>
        <v>36</v>
      </c>
      <c r="F6415" s="15">
        <f>Data!J6415</f>
        <v>73</v>
      </c>
      <c r="G6415" s="16">
        <f>Data!I6415</f>
        <v>34</v>
      </c>
      <c r="H6415" s="17">
        <f>Data!K6415</f>
        <v>2482</v>
      </c>
      <c r="I6415" s="17">
        <f>Data!L6415</f>
        <v>1241</v>
      </c>
      <c r="J6415" s="12" t="str">
        <f>Data!N6415</f>
        <v>Online</v>
      </c>
      <c r="K6415" s="12" t="str">
        <f>Data!O6415</f>
        <v>Tarjeta</v>
      </c>
      <c r="L6415" s="12" t="str">
        <f>Data!P6415</f>
        <v>Recurrente</v>
      </c>
    </row>
    <row r="6416">
      <c r="A6416" s="11">
        <v>6415.0</v>
      </c>
      <c r="B6416" s="14">
        <f>Data!D6416</f>
        <v>44276</v>
      </c>
      <c r="C6416" s="12">
        <f>IFERROR(VLOOKUP(Data!B6416, Minorista!$A$2:$B$100, 2, FALSE), "")</f>
        <v>6</v>
      </c>
      <c r="D6416" s="12">
        <f t="array" ref="D6416">INDEX(Producto!$A$2:$A$500, MATCH(Data!H6416, Producto!$B$2:$B$500, 0))</f>
        <v>4</v>
      </c>
      <c r="E6416" s="12">
        <f>VLOOKUP(Data!E6416 &amp; Data!F6416 &amp; Data!G6416, Ubicacion!$A$2:$B$1000, 2, FALSE)</f>
        <v>36</v>
      </c>
      <c r="F6416" s="15">
        <f>Data!J6416</f>
        <v>27</v>
      </c>
      <c r="G6416" s="16">
        <f>Data!I6416</f>
        <v>36</v>
      </c>
      <c r="H6416" s="17">
        <f>Data!K6416</f>
        <v>972</v>
      </c>
      <c r="I6416" s="17">
        <f>Data!L6416</f>
        <v>505.44</v>
      </c>
      <c r="J6416" s="12" t="str">
        <f>Data!N6416</f>
        <v>Online</v>
      </c>
      <c r="K6416" s="12" t="str">
        <f>Data!O6416</f>
        <v>Transferencia bancaria</v>
      </c>
      <c r="L6416" s="12" t="str">
        <f>Data!P6416</f>
        <v>Recurrente</v>
      </c>
    </row>
    <row r="6417">
      <c r="A6417" s="11">
        <v>6416.0</v>
      </c>
      <c r="B6417" s="14">
        <f>Data!D6417</f>
        <v>44276</v>
      </c>
      <c r="C6417" s="12">
        <f>IFERROR(VLOOKUP(Data!B6417, Minorista!$A$2:$B$100, 2, FALSE), "")</f>
        <v>6</v>
      </c>
      <c r="D6417" s="12">
        <f t="array" ref="D6417">INDEX(Producto!$A$2:$A$500, MATCH(Data!H6417, Producto!$B$2:$B$500, 0))</f>
        <v>5</v>
      </c>
      <c r="E6417" s="12">
        <f>VLOOKUP(Data!E6417 &amp; Data!F6417 &amp; Data!G6417, Ubicacion!$A$2:$B$1000, 2, FALSE)</f>
        <v>36</v>
      </c>
      <c r="F6417" s="15">
        <f>Data!J6417</f>
        <v>44</v>
      </c>
      <c r="G6417" s="16">
        <f>Data!I6417</f>
        <v>52</v>
      </c>
      <c r="H6417" s="17">
        <f>Data!K6417</f>
        <v>2288</v>
      </c>
      <c r="I6417" s="17">
        <f>Data!L6417</f>
        <v>1052.48</v>
      </c>
      <c r="J6417" s="12" t="str">
        <f>Data!N6417</f>
        <v>Online</v>
      </c>
      <c r="K6417" s="12" t="str">
        <f>Data!O6417</f>
        <v>Transferencia bancaria</v>
      </c>
      <c r="L6417" s="12" t="str">
        <f>Data!P6417</f>
        <v>Nuevo</v>
      </c>
    </row>
    <row r="6418">
      <c r="A6418" s="11">
        <v>6417.0</v>
      </c>
      <c r="B6418" s="14">
        <f>Data!D6418</f>
        <v>44276</v>
      </c>
      <c r="C6418" s="12">
        <f>IFERROR(VLOOKUP(Data!B6418, Minorista!$A$2:$B$100, 2, FALSE), "")</f>
        <v>6</v>
      </c>
      <c r="D6418" s="12">
        <f t="array" ref="D6418">INDEX(Producto!$A$2:$A$500, MATCH(Data!H6418, Producto!$B$2:$B$500, 0))</f>
        <v>6</v>
      </c>
      <c r="E6418" s="12">
        <f>VLOOKUP(Data!E6418 &amp; Data!F6418 &amp; Data!G6418, Ubicacion!$A$2:$B$1000, 2, FALSE)</f>
        <v>36</v>
      </c>
      <c r="F6418" s="15">
        <f>Data!J6418</f>
        <v>65</v>
      </c>
      <c r="G6418" s="16">
        <f>Data!I6418</f>
        <v>42</v>
      </c>
      <c r="H6418" s="17">
        <f>Data!K6418</f>
        <v>2730</v>
      </c>
      <c r="I6418" s="17">
        <f>Data!L6418</f>
        <v>1392.3</v>
      </c>
      <c r="J6418" s="12" t="str">
        <f>Data!N6418</f>
        <v>Online</v>
      </c>
      <c r="K6418" s="12" t="str">
        <f>Data!O6418</f>
        <v>Efectivo</v>
      </c>
      <c r="L6418" s="12" t="str">
        <f>Data!P6418</f>
        <v>Recurrente</v>
      </c>
    </row>
    <row r="6419">
      <c r="A6419" s="11">
        <v>6418.0</v>
      </c>
      <c r="B6419" s="14">
        <f>Data!D6419</f>
        <v>44308</v>
      </c>
      <c r="C6419" s="12">
        <f>IFERROR(VLOOKUP(Data!B6419, Minorista!$A$2:$B$100, 2, FALSE), "")</f>
        <v>6</v>
      </c>
      <c r="D6419" s="12">
        <f t="array" ref="D6419">INDEX(Producto!$A$2:$A$500, MATCH(Data!H6419, Producto!$B$2:$B$500, 0))</f>
        <v>1</v>
      </c>
      <c r="E6419" s="12">
        <f>VLOOKUP(Data!E6419 &amp; Data!F6419 &amp; Data!G6419, Ubicacion!$A$2:$B$1000, 2, FALSE)</f>
        <v>36</v>
      </c>
      <c r="F6419" s="15">
        <f>Data!J6419</f>
        <v>119</v>
      </c>
      <c r="G6419" s="16">
        <f>Data!I6419</f>
        <v>41</v>
      </c>
      <c r="H6419" s="17">
        <f>Data!K6419</f>
        <v>4879</v>
      </c>
      <c r="I6419" s="17">
        <f>Data!L6419</f>
        <v>2683.45</v>
      </c>
      <c r="J6419" s="12" t="str">
        <f>Data!N6419</f>
        <v>Online</v>
      </c>
      <c r="K6419" s="12" t="str">
        <f>Data!O6419</f>
        <v>Transferencia bancaria</v>
      </c>
      <c r="L6419" s="12" t="str">
        <f>Data!P6419</f>
        <v>Recurrente</v>
      </c>
    </row>
    <row r="6420">
      <c r="A6420" s="11">
        <v>6419.0</v>
      </c>
      <c r="B6420" s="14">
        <f>Data!D6420</f>
        <v>44308</v>
      </c>
      <c r="C6420" s="12">
        <f>IFERROR(VLOOKUP(Data!B6420, Minorista!$A$2:$B$100, 2, FALSE), "")</f>
        <v>6</v>
      </c>
      <c r="D6420" s="12">
        <f t="array" ref="D6420">INDEX(Producto!$A$2:$A$500, MATCH(Data!H6420, Producto!$B$2:$B$500, 0))</f>
        <v>2</v>
      </c>
      <c r="E6420" s="12">
        <f>VLOOKUP(Data!E6420 &amp; Data!F6420 &amp; Data!G6420, Ubicacion!$A$2:$B$1000, 2, FALSE)</f>
        <v>36</v>
      </c>
      <c r="F6420" s="15">
        <f>Data!J6420</f>
        <v>49</v>
      </c>
      <c r="G6420" s="16">
        <f>Data!I6420</f>
        <v>41</v>
      </c>
      <c r="H6420" s="17">
        <f>Data!K6420</f>
        <v>2009</v>
      </c>
      <c r="I6420" s="17">
        <f>Data!L6420</f>
        <v>964.32</v>
      </c>
      <c r="J6420" s="12" t="str">
        <f>Data!N6420</f>
        <v>Online</v>
      </c>
      <c r="K6420" s="12" t="str">
        <f>Data!O6420</f>
        <v>Tarjeta</v>
      </c>
      <c r="L6420" s="12" t="str">
        <f>Data!P6420</f>
        <v>Nuevo</v>
      </c>
    </row>
    <row r="6421">
      <c r="A6421" s="11">
        <v>6420.0</v>
      </c>
      <c r="B6421" s="14">
        <f>Data!D6421</f>
        <v>44308</v>
      </c>
      <c r="C6421" s="12">
        <f>IFERROR(VLOOKUP(Data!B6421, Minorista!$A$2:$B$100, 2, FALSE), "")</f>
        <v>6</v>
      </c>
      <c r="D6421" s="12">
        <f t="array" ref="D6421">INDEX(Producto!$A$2:$A$500, MATCH(Data!H6421, Producto!$B$2:$B$500, 0))</f>
        <v>3</v>
      </c>
      <c r="E6421" s="12">
        <f>VLOOKUP(Data!E6421 &amp; Data!F6421 &amp; Data!G6421, Ubicacion!$A$2:$B$1000, 2, FALSE)</f>
        <v>36</v>
      </c>
      <c r="F6421" s="15">
        <f>Data!J6421</f>
        <v>49</v>
      </c>
      <c r="G6421" s="16">
        <f>Data!I6421</f>
        <v>38</v>
      </c>
      <c r="H6421" s="17">
        <f>Data!K6421</f>
        <v>1862</v>
      </c>
      <c r="I6421" s="17">
        <f>Data!L6421</f>
        <v>1024.1</v>
      </c>
      <c r="J6421" s="12" t="str">
        <f>Data!N6421</f>
        <v>Online</v>
      </c>
      <c r="K6421" s="12" t="str">
        <f>Data!O6421</f>
        <v>Transferencia bancaria</v>
      </c>
      <c r="L6421" s="12" t="str">
        <f>Data!P6421</f>
        <v>Nuevo</v>
      </c>
    </row>
    <row r="6422">
      <c r="A6422" s="11">
        <v>6421.0</v>
      </c>
      <c r="B6422" s="14">
        <f>Data!D6422</f>
        <v>44308</v>
      </c>
      <c r="C6422" s="12">
        <f>IFERROR(VLOOKUP(Data!B6422, Minorista!$A$2:$B$100, 2, FALSE), "")</f>
        <v>6</v>
      </c>
      <c r="D6422" s="12">
        <f t="array" ref="D6422">INDEX(Producto!$A$2:$A$500, MATCH(Data!H6422, Producto!$B$2:$B$500, 0))</f>
        <v>4</v>
      </c>
      <c r="E6422" s="12">
        <f>VLOOKUP(Data!E6422 &amp; Data!F6422 &amp; Data!G6422, Ubicacion!$A$2:$B$1000, 2, FALSE)</f>
        <v>36</v>
      </c>
      <c r="F6422" s="15">
        <f>Data!J6422</f>
        <v>29</v>
      </c>
      <c r="G6422" s="16">
        <f>Data!I6422</f>
        <v>42</v>
      </c>
      <c r="H6422" s="17">
        <f>Data!K6422</f>
        <v>1218</v>
      </c>
      <c r="I6422" s="17">
        <f>Data!L6422</f>
        <v>609</v>
      </c>
      <c r="J6422" s="12" t="str">
        <f>Data!N6422</f>
        <v>Online</v>
      </c>
      <c r="K6422" s="12" t="str">
        <f>Data!O6422</f>
        <v>Efectivo</v>
      </c>
      <c r="L6422" s="12" t="str">
        <f>Data!P6422</f>
        <v>Recurrente</v>
      </c>
    </row>
    <row r="6423">
      <c r="A6423" s="11">
        <v>6422.0</v>
      </c>
      <c r="B6423" s="14">
        <f>Data!D6423</f>
        <v>44308</v>
      </c>
      <c r="C6423" s="12">
        <f>IFERROR(VLOOKUP(Data!B6423, Minorista!$A$2:$B$100, 2, FALSE), "")</f>
        <v>6</v>
      </c>
      <c r="D6423" s="12">
        <f t="array" ref="D6423">INDEX(Producto!$A$2:$A$500, MATCH(Data!H6423, Producto!$B$2:$B$500, 0))</f>
        <v>5</v>
      </c>
      <c r="E6423" s="12">
        <f>VLOOKUP(Data!E6423 &amp; Data!F6423 &amp; Data!G6423, Ubicacion!$A$2:$B$1000, 2, FALSE)</f>
        <v>36</v>
      </c>
      <c r="F6423" s="15">
        <f>Data!J6423</f>
        <v>35</v>
      </c>
      <c r="G6423" s="16">
        <f>Data!I6423</f>
        <v>47</v>
      </c>
      <c r="H6423" s="17">
        <f>Data!K6423</f>
        <v>1645</v>
      </c>
      <c r="I6423" s="17">
        <f>Data!L6423</f>
        <v>806.05</v>
      </c>
      <c r="J6423" s="12" t="str">
        <f>Data!N6423</f>
        <v>Online</v>
      </c>
      <c r="K6423" s="12" t="str">
        <f>Data!O6423</f>
        <v>Efectivo</v>
      </c>
      <c r="L6423" s="12" t="str">
        <f>Data!P6423</f>
        <v>Nuevo</v>
      </c>
    </row>
    <row r="6424">
      <c r="A6424" s="11">
        <v>6423.0</v>
      </c>
      <c r="B6424" s="14">
        <f>Data!D6424</f>
        <v>44308</v>
      </c>
      <c r="C6424" s="12">
        <f>IFERROR(VLOOKUP(Data!B6424, Minorista!$A$2:$B$100, 2, FALSE), "")</f>
        <v>6</v>
      </c>
      <c r="D6424" s="12">
        <f t="array" ref="D6424">INDEX(Producto!$A$2:$A$500, MATCH(Data!H6424, Producto!$B$2:$B$500, 0))</f>
        <v>6</v>
      </c>
      <c r="E6424" s="12">
        <f>VLOOKUP(Data!E6424 &amp; Data!F6424 &amp; Data!G6424, Ubicacion!$A$2:$B$1000, 2, FALSE)</f>
        <v>36</v>
      </c>
      <c r="F6424" s="15">
        <f>Data!J6424</f>
        <v>75</v>
      </c>
      <c r="G6424" s="16">
        <f>Data!I6424</f>
        <v>36</v>
      </c>
      <c r="H6424" s="17">
        <f>Data!K6424</f>
        <v>2700</v>
      </c>
      <c r="I6424" s="17">
        <f>Data!L6424</f>
        <v>1350</v>
      </c>
      <c r="J6424" s="12" t="str">
        <f>Data!N6424</f>
        <v>Online</v>
      </c>
      <c r="K6424" s="12" t="str">
        <f>Data!O6424</f>
        <v>Transferencia bancaria</v>
      </c>
      <c r="L6424" s="12" t="str">
        <f>Data!P6424</f>
        <v>Nuevo</v>
      </c>
    </row>
    <row r="6425">
      <c r="A6425" s="11">
        <v>6424.0</v>
      </c>
      <c r="B6425" s="14">
        <f>Data!D6425</f>
        <v>44339</v>
      </c>
      <c r="C6425" s="12">
        <f>IFERROR(VLOOKUP(Data!B6425, Minorista!$A$2:$B$100, 2, FALSE), "")</f>
        <v>6</v>
      </c>
      <c r="D6425" s="12">
        <f t="array" ref="D6425">INDEX(Producto!$A$2:$A$500, MATCH(Data!H6425, Producto!$B$2:$B$500, 0))</f>
        <v>1</v>
      </c>
      <c r="E6425" s="12">
        <f>VLOOKUP(Data!E6425 &amp; Data!F6425 &amp; Data!G6425, Ubicacion!$A$2:$B$1000, 2, FALSE)</f>
        <v>36</v>
      </c>
      <c r="F6425" s="15">
        <f>Data!J6425</f>
        <v>156</v>
      </c>
      <c r="G6425" s="16">
        <f>Data!I6425</f>
        <v>49</v>
      </c>
      <c r="H6425" s="17">
        <f>Data!K6425</f>
        <v>7644</v>
      </c>
      <c r="I6425" s="17">
        <f>Data!L6425</f>
        <v>3898.44</v>
      </c>
      <c r="J6425" s="12" t="str">
        <f>Data!N6425</f>
        <v>Online</v>
      </c>
      <c r="K6425" s="12" t="str">
        <f>Data!O6425</f>
        <v>Efectivo</v>
      </c>
      <c r="L6425" s="12" t="str">
        <f>Data!P6425</f>
        <v>Recurrente</v>
      </c>
    </row>
    <row r="6426">
      <c r="A6426" s="11">
        <v>6425.0</v>
      </c>
      <c r="B6426" s="14">
        <f>Data!D6426</f>
        <v>44339</v>
      </c>
      <c r="C6426" s="12">
        <f>IFERROR(VLOOKUP(Data!B6426, Minorista!$A$2:$B$100, 2, FALSE), "")</f>
        <v>6</v>
      </c>
      <c r="D6426" s="12">
        <f t="array" ref="D6426">INDEX(Producto!$A$2:$A$500, MATCH(Data!H6426, Producto!$B$2:$B$500, 0))</f>
        <v>2</v>
      </c>
      <c r="E6426" s="12">
        <f>VLOOKUP(Data!E6426 &amp; Data!F6426 &amp; Data!G6426, Ubicacion!$A$2:$B$1000, 2, FALSE)</f>
        <v>36</v>
      </c>
      <c r="F6426" s="15">
        <f>Data!J6426</f>
        <v>68</v>
      </c>
      <c r="G6426" s="16">
        <f>Data!I6426</f>
        <v>42</v>
      </c>
      <c r="H6426" s="17">
        <f>Data!K6426</f>
        <v>2856</v>
      </c>
      <c r="I6426" s="17">
        <f>Data!L6426</f>
        <v>1428</v>
      </c>
      <c r="J6426" s="12" t="str">
        <f>Data!N6426</f>
        <v>Online</v>
      </c>
      <c r="K6426" s="12" t="str">
        <f>Data!O6426</f>
        <v>Transferencia bancaria</v>
      </c>
      <c r="L6426" s="12" t="str">
        <f>Data!P6426</f>
        <v>Recurrente</v>
      </c>
    </row>
    <row r="6427">
      <c r="A6427" s="11">
        <v>6426.0</v>
      </c>
      <c r="B6427" s="14">
        <f>Data!D6427</f>
        <v>44339</v>
      </c>
      <c r="C6427" s="12">
        <f>IFERROR(VLOOKUP(Data!B6427, Minorista!$A$2:$B$100, 2, FALSE), "")</f>
        <v>6</v>
      </c>
      <c r="D6427" s="12">
        <f t="array" ref="D6427">INDEX(Producto!$A$2:$A$500, MATCH(Data!H6427, Producto!$B$2:$B$500, 0))</f>
        <v>3</v>
      </c>
      <c r="E6427" s="12">
        <f>VLOOKUP(Data!E6427 &amp; Data!F6427 &amp; Data!G6427, Ubicacion!$A$2:$B$1000, 2, FALSE)</f>
        <v>36</v>
      </c>
      <c r="F6427" s="15">
        <f>Data!J6427</f>
        <v>58</v>
      </c>
      <c r="G6427" s="16">
        <f>Data!I6427</f>
        <v>38</v>
      </c>
      <c r="H6427" s="17">
        <f>Data!K6427</f>
        <v>2204</v>
      </c>
      <c r="I6427" s="17">
        <f>Data!L6427</f>
        <v>1146.08</v>
      </c>
      <c r="J6427" s="12" t="str">
        <f>Data!N6427</f>
        <v>Online</v>
      </c>
      <c r="K6427" s="12" t="str">
        <f>Data!O6427</f>
        <v>Efectivo</v>
      </c>
      <c r="L6427" s="12" t="str">
        <f>Data!P6427</f>
        <v>Nuevo</v>
      </c>
    </row>
    <row r="6428">
      <c r="A6428" s="11">
        <v>6427.0</v>
      </c>
      <c r="B6428" s="14">
        <f>Data!D6428</f>
        <v>44339</v>
      </c>
      <c r="C6428" s="12">
        <f>IFERROR(VLOOKUP(Data!B6428, Minorista!$A$2:$B$100, 2, FALSE), "")</f>
        <v>6</v>
      </c>
      <c r="D6428" s="12">
        <f t="array" ref="D6428">INDEX(Producto!$A$2:$A$500, MATCH(Data!H6428, Producto!$B$2:$B$500, 0))</f>
        <v>4</v>
      </c>
      <c r="E6428" s="12">
        <f>VLOOKUP(Data!E6428 &amp; Data!F6428 &amp; Data!G6428, Ubicacion!$A$2:$B$1000, 2, FALSE)</f>
        <v>36</v>
      </c>
      <c r="F6428" s="15">
        <f>Data!J6428</f>
        <v>38</v>
      </c>
      <c r="G6428" s="16">
        <f>Data!I6428</f>
        <v>38</v>
      </c>
      <c r="H6428" s="17">
        <f>Data!K6428</f>
        <v>1444</v>
      </c>
      <c r="I6428" s="17">
        <f>Data!L6428</f>
        <v>779.76</v>
      </c>
      <c r="J6428" s="12" t="str">
        <f>Data!N6428</f>
        <v>Online</v>
      </c>
      <c r="K6428" s="12" t="str">
        <f>Data!O6428</f>
        <v>Transferencia bancaria</v>
      </c>
      <c r="L6428" s="12" t="str">
        <f>Data!P6428</f>
        <v>Nuevo</v>
      </c>
    </row>
    <row r="6429">
      <c r="A6429" s="11">
        <v>6428.0</v>
      </c>
      <c r="B6429" s="14">
        <f>Data!D6429</f>
        <v>44339</v>
      </c>
      <c r="C6429" s="12">
        <f>IFERROR(VLOOKUP(Data!B6429, Minorista!$A$2:$B$100, 2, FALSE), "")</f>
        <v>6</v>
      </c>
      <c r="D6429" s="12">
        <f t="array" ref="D6429">INDEX(Producto!$A$2:$A$500, MATCH(Data!H6429, Producto!$B$2:$B$500, 0))</f>
        <v>5</v>
      </c>
      <c r="E6429" s="12">
        <f>VLOOKUP(Data!E6429 &amp; Data!F6429 &amp; Data!G6429, Ubicacion!$A$2:$B$1000, 2, FALSE)</f>
        <v>36</v>
      </c>
      <c r="F6429" s="15">
        <f>Data!J6429</f>
        <v>42</v>
      </c>
      <c r="G6429" s="16">
        <f>Data!I6429</f>
        <v>46</v>
      </c>
      <c r="H6429" s="17">
        <f>Data!K6429</f>
        <v>1932</v>
      </c>
      <c r="I6429" s="17">
        <f>Data!L6429</f>
        <v>888.72</v>
      </c>
      <c r="J6429" s="12" t="str">
        <f>Data!N6429</f>
        <v>Online</v>
      </c>
      <c r="K6429" s="12" t="str">
        <f>Data!O6429</f>
        <v>Efectivo</v>
      </c>
      <c r="L6429" s="12" t="str">
        <f>Data!P6429</f>
        <v>Recurrente</v>
      </c>
    </row>
    <row r="6430">
      <c r="A6430" s="11">
        <v>6429.0</v>
      </c>
      <c r="B6430" s="14">
        <f>Data!D6430</f>
        <v>44339</v>
      </c>
      <c r="C6430" s="12">
        <f>IFERROR(VLOOKUP(Data!B6430, Minorista!$A$2:$B$100, 2, FALSE), "")</f>
        <v>6</v>
      </c>
      <c r="D6430" s="12">
        <f t="array" ref="D6430">INDEX(Producto!$A$2:$A$500, MATCH(Data!H6430, Producto!$B$2:$B$500, 0))</f>
        <v>6</v>
      </c>
      <c r="E6430" s="12">
        <f>VLOOKUP(Data!E6430 &amp; Data!F6430 &amp; Data!G6430, Ubicacion!$A$2:$B$1000, 2, FALSE)</f>
        <v>36</v>
      </c>
      <c r="F6430" s="15">
        <f>Data!J6430</f>
        <v>83</v>
      </c>
      <c r="G6430" s="16">
        <f>Data!I6430</f>
        <v>51</v>
      </c>
      <c r="H6430" s="17">
        <f>Data!K6430</f>
        <v>4233</v>
      </c>
      <c r="I6430" s="17">
        <f>Data!L6430</f>
        <v>2158.83</v>
      </c>
      <c r="J6430" s="12" t="str">
        <f>Data!N6430</f>
        <v>Online</v>
      </c>
      <c r="K6430" s="12" t="str">
        <f>Data!O6430</f>
        <v>Tarjeta</v>
      </c>
      <c r="L6430" s="12" t="str">
        <f>Data!P6430</f>
        <v>Recurrente</v>
      </c>
    </row>
    <row r="6431">
      <c r="A6431" s="11">
        <v>6430.0</v>
      </c>
      <c r="B6431" s="14">
        <f>Data!D6431</f>
        <v>44369</v>
      </c>
      <c r="C6431" s="12">
        <f>IFERROR(VLOOKUP(Data!B6431, Minorista!$A$2:$B$100, 2, FALSE), "")</f>
        <v>6</v>
      </c>
      <c r="D6431" s="12">
        <f t="array" ref="D6431">INDEX(Producto!$A$2:$A$500, MATCH(Data!H6431, Producto!$B$2:$B$500, 0))</f>
        <v>1</v>
      </c>
      <c r="E6431" s="12">
        <f>VLOOKUP(Data!E6431 &amp; Data!F6431 &amp; Data!G6431, Ubicacion!$A$2:$B$1000, 2, FALSE)</f>
        <v>36</v>
      </c>
      <c r="F6431" s="15">
        <f>Data!J6431</f>
        <v>142</v>
      </c>
      <c r="G6431" s="16">
        <f>Data!I6431</f>
        <v>36</v>
      </c>
      <c r="H6431" s="17">
        <f>Data!K6431</f>
        <v>5112</v>
      </c>
      <c r="I6431" s="17">
        <f>Data!L6431</f>
        <v>2556</v>
      </c>
      <c r="J6431" s="12" t="str">
        <f>Data!N6431</f>
        <v>Online</v>
      </c>
      <c r="K6431" s="12" t="str">
        <f>Data!O6431</f>
        <v>Efectivo</v>
      </c>
      <c r="L6431" s="12" t="str">
        <f>Data!P6431</f>
        <v>Recurrente</v>
      </c>
    </row>
    <row r="6432">
      <c r="A6432" s="11">
        <v>6431.0</v>
      </c>
      <c r="B6432" s="14">
        <f>Data!D6432</f>
        <v>44369</v>
      </c>
      <c r="C6432" s="12">
        <f>IFERROR(VLOOKUP(Data!B6432, Minorista!$A$2:$B$100, 2, FALSE), "")</f>
        <v>6</v>
      </c>
      <c r="D6432" s="12">
        <f t="array" ref="D6432">INDEX(Producto!$A$2:$A$500, MATCH(Data!H6432, Producto!$B$2:$B$500, 0))</f>
        <v>2</v>
      </c>
      <c r="E6432" s="12">
        <f>VLOOKUP(Data!E6432 &amp; Data!F6432 &amp; Data!G6432, Ubicacion!$A$2:$B$1000, 2, FALSE)</f>
        <v>36</v>
      </c>
      <c r="F6432" s="15">
        <f>Data!J6432</f>
        <v>77</v>
      </c>
      <c r="G6432" s="16">
        <f>Data!I6432</f>
        <v>33</v>
      </c>
      <c r="H6432" s="17">
        <f>Data!K6432</f>
        <v>2541</v>
      </c>
      <c r="I6432" s="17">
        <f>Data!L6432</f>
        <v>1245.09</v>
      </c>
      <c r="J6432" s="12" t="str">
        <f>Data!N6432</f>
        <v>Online</v>
      </c>
      <c r="K6432" s="12" t="str">
        <f>Data!O6432</f>
        <v>Transferencia bancaria</v>
      </c>
      <c r="L6432" s="12" t="str">
        <f>Data!P6432</f>
        <v>Recurrente</v>
      </c>
    </row>
    <row r="6433">
      <c r="A6433" s="11">
        <v>6432.0</v>
      </c>
      <c r="B6433" s="14">
        <f>Data!D6433</f>
        <v>44369</v>
      </c>
      <c r="C6433" s="12">
        <f>IFERROR(VLOOKUP(Data!B6433, Minorista!$A$2:$B$100, 2, FALSE), "")</f>
        <v>6</v>
      </c>
      <c r="D6433" s="12">
        <f t="array" ref="D6433">INDEX(Producto!$A$2:$A$500, MATCH(Data!H6433, Producto!$B$2:$B$500, 0))</f>
        <v>3</v>
      </c>
      <c r="E6433" s="12">
        <f>VLOOKUP(Data!E6433 &amp; Data!F6433 &amp; Data!G6433, Ubicacion!$A$2:$B$1000, 2, FALSE)</f>
        <v>36</v>
      </c>
      <c r="F6433" s="15">
        <f>Data!J6433</f>
        <v>56</v>
      </c>
      <c r="G6433" s="16">
        <f>Data!I6433</f>
        <v>28</v>
      </c>
      <c r="H6433" s="17">
        <f>Data!K6433</f>
        <v>1568</v>
      </c>
      <c r="I6433" s="17">
        <f>Data!L6433</f>
        <v>862.4</v>
      </c>
      <c r="J6433" s="12" t="str">
        <f>Data!N6433</f>
        <v>Online</v>
      </c>
      <c r="K6433" s="12" t="str">
        <f>Data!O6433</f>
        <v>Efectivo</v>
      </c>
      <c r="L6433" s="12" t="str">
        <f>Data!P6433</f>
        <v>Nuevo</v>
      </c>
    </row>
    <row r="6434">
      <c r="A6434" s="11">
        <v>6433.0</v>
      </c>
      <c r="B6434" s="14">
        <f>Data!D6434</f>
        <v>44369</v>
      </c>
      <c r="C6434" s="12">
        <f>IFERROR(VLOOKUP(Data!B6434, Minorista!$A$2:$B$100, 2, FALSE), "")</f>
        <v>6</v>
      </c>
      <c r="D6434" s="12">
        <f t="array" ref="D6434">INDEX(Producto!$A$2:$A$500, MATCH(Data!H6434, Producto!$B$2:$B$500, 0))</f>
        <v>4</v>
      </c>
      <c r="E6434" s="12">
        <f>VLOOKUP(Data!E6434 &amp; Data!F6434 &amp; Data!G6434, Ubicacion!$A$2:$B$1000, 2, FALSE)</f>
        <v>36</v>
      </c>
      <c r="F6434" s="15">
        <f>Data!J6434</f>
        <v>52</v>
      </c>
      <c r="G6434" s="16">
        <f>Data!I6434</f>
        <v>29</v>
      </c>
      <c r="H6434" s="17">
        <f>Data!K6434</f>
        <v>1508</v>
      </c>
      <c r="I6434" s="17">
        <f>Data!L6434</f>
        <v>829.4</v>
      </c>
      <c r="J6434" s="12" t="str">
        <f>Data!N6434</f>
        <v>Online</v>
      </c>
      <c r="K6434" s="12" t="str">
        <f>Data!O6434</f>
        <v>Transferencia bancaria</v>
      </c>
      <c r="L6434" s="12" t="str">
        <f>Data!P6434</f>
        <v>Nuevo</v>
      </c>
    </row>
    <row r="6435">
      <c r="A6435" s="11">
        <v>6434.0</v>
      </c>
      <c r="B6435" s="14">
        <f>Data!D6435</f>
        <v>44369</v>
      </c>
      <c r="C6435" s="12">
        <f>IFERROR(VLOOKUP(Data!B6435, Minorista!$A$2:$B$100, 2, FALSE), "")</f>
        <v>6</v>
      </c>
      <c r="D6435" s="12">
        <f t="array" ref="D6435">INDEX(Producto!$A$2:$A$500, MATCH(Data!H6435, Producto!$B$2:$B$500, 0))</f>
        <v>5</v>
      </c>
      <c r="E6435" s="12">
        <f>VLOOKUP(Data!E6435 &amp; Data!F6435 &amp; Data!G6435, Ubicacion!$A$2:$B$1000, 2, FALSE)</f>
        <v>36</v>
      </c>
      <c r="F6435" s="15">
        <f>Data!J6435</f>
        <v>54</v>
      </c>
      <c r="G6435" s="16">
        <f>Data!I6435</f>
        <v>49</v>
      </c>
      <c r="H6435" s="17">
        <f>Data!K6435</f>
        <v>2646</v>
      </c>
      <c r="I6435" s="17">
        <f>Data!L6435</f>
        <v>1296.54</v>
      </c>
      <c r="J6435" s="12" t="str">
        <f>Data!N6435</f>
        <v>Online</v>
      </c>
      <c r="K6435" s="12" t="str">
        <f>Data!O6435</f>
        <v>Tarjeta</v>
      </c>
      <c r="L6435" s="12" t="str">
        <f>Data!P6435</f>
        <v>Nuevo</v>
      </c>
    </row>
    <row r="6436">
      <c r="A6436" s="11">
        <v>6435.0</v>
      </c>
      <c r="B6436" s="14">
        <f>Data!D6436</f>
        <v>44369</v>
      </c>
      <c r="C6436" s="12">
        <f>IFERROR(VLOOKUP(Data!B6436, Minorista!$A$2:$B$100, 2, FALSE), "")</f>
        <v>6</v>
      </c>
      <c r="D6436" s="12">
        <f t="array" ref="D6436">INDEX(Producto!$A$2:$A$500, MATCH(Data!H6436, Producto!$B$2:$B$500, 0))</f>
        <v>6</v>
      </c>
      <c r="E6436" s="12">
        <f>VLOOKUP(Data!E6436 &amp; Data!F6436 &amp; Data!G6436, Ubicacion!$A$2:$B$1000, 2, FALSE)</f>
        <v>36</v>
      </c>
      <c r="F6436" s="15">
        <f>Data!J6436</f>
        <v>101</v>
      </c>
      <c r="G6436" s="16">
        <f>Data!I6436</f>
        <v>52</v>
      </c>
      <c r="H6436" s="17">
        <f>Data!K6436</f>
        <v>5252</v>
      </c>
      <c r="I6436" s="17">
        <f>Data!L6436</f>
        <v>2731.04</v>
      </c>
      <c r="J6436" s="12" t="str">
        <f>Data!N6436</f>
        <v>Online</v>
      </c>
      <c r="K6436" s="12" t="str">
        <f>Data!O6436</f>
        <v>Tarjeta</v>
      </c>
      <c r="L6436" s="12" t="str">
        <f>Data!P6436</f>
        <v>Nuevo</v>
      </c>
    </row>
    <row r="6437">
      <c r="A6437" s="11">
        <v>6436.0</v>
      </c>
      <c r="B6437" s="14">
        <f>Data!D6437</f>
        <v>44398</v>
      </c>
      <c r="C6437" s="12">
        <f>IFERROR(VLOOKUP(Data!B6437, Minorista!$A$2:$B$100, 2, FALSE), "")</f>
        <v>6</v>
      </c>
      <c r="D6437" s="12">
        <f t="array" ref="D6437">INDEX(Producto!$A$2:$A$500, MATCH(Data!H6437, Producto!$B$2:$B$500, 0))</f>
        <v>1</v>
      </c>
      <c r="E6437" s="12">
        <f>VLOOKUP(Data!E6437 &amp; Data!F6437 &amp; Data!G6437, Ubicacion!$A$2:$B$1000, 2, FALSE)</f>
        <v>36</v>
      </c>
      <c r="F6437" s="15">
        <f>Data!J6437</f>
        <v>168</v>
      </c>
      <c r="G6437" s="16">
        <f>Data!I6437</f>
        <v>47</v>
      </c>
      <c r="H6437" s="17">
        <f>Data!K6437</f>
        <v>7896</v>
      </c>
      <c r="I6437" s="17">
        <f>Data!L6437</f>
        <v>4342.8</v>
      </c>
      <c r="J6437" s="12" t="str">
        <f>Data!N6437</f>
        <v>Online</v>
      </c>
      <c r="K6437" s="12" t="str">
        <f>Data!O6437</f>
        <v>Tarjeta</v>
      </c>
      <c r="L6437" s="12" t="str">
        <f>Data!P6437</f>
        <v>Nuevo</v>
      </c>
    </row>
    <row r="6438">
      <c r="A6438" s="11">
        <v>6437.0</v>
      </c>
      <c r="B6438" s="14">
        <f>Data!D6438</f>
        <v>44398</v>
      </c>
      <c r="C6438" s="12">
        <f>IFERROR(VLOOKUP(Data!B6438, Minorista!$A$2:$B$100, 2, FALSE), "")</f>
        <v>6</v>
      </c>
      <c r="D6438" s="12">
        <f t="array" ref="D6438">INDEX(Producto!$A$2:$A$500, MATCH(Data!H6438, Producto!$B$2:$B$500, 0))</f>
        <v>2</v>
      </c>
      <c r="E6438" s="12">
        <f>VLOOKUP(Data!E6438 &amp; Data!F6438 &amp; Data!G6438, Ubicacion!$A$2:$B$1000, 2, FALSE)</f>
        <v>36</v>
      </c>
      <c r="F6438" s="15">
        <f>Data!J6438</f>
        <v>95</v>
      </c>
      <c r="G6438" s="16">
        <f>Data!I6438</f>
        <v>44</v>
      </c>
      <c r="H6438" s="17">
        <f>Data!K6438</f>
        <v>4180</v>
      </c>
      <c r="I6438" s="17">
        <f>Data!L6438</f>
        <v>2048.2</v>
      </c>
      <c r="J6438" s="12" t="str">
        <f>Data!N6438</f>
        <v>Online</v>
      </c>
      <c r="K6438" s="12" t="str">
        <f>Data!O6438</f>
        <v>Tarjeta</v>
      </c>
      <c r="L6438" s="12" t="str">
        <f>Data!P6438</f>
        <v>Nuevo</v>
      </c>
    </row>
    <row r="6439">
      <c r="A6439" s="11">
        <v>6438.0</v>
      </c>
      <c r="B6439" s="14">
        <f>Data!D6439</f>
        <v>44398</v>
      </c>
      <c r="C6439" s="12">
        <f>IFERROR(VLOOKUP(Data!B6439, Minorista!$A$2:$B$100, 2, FALSE), "")</f>
        <v>6</v>
      </c>
      <c r="D6439" s="12">
        <f t="array" ref="D6439">INDEX(Producto!$A$2:$A$500, MATCH(Data!H6439, Producto!$B$2:$B$500, 0))</f>
        <v>3</v>
      </c>
      <c r="E6439" s="12">
        <f>VLOOKUP(Data!E6439 &amp; Data!F6439 &amp; Data!G6439, Ubicacion!$A$2:$B$1000, 2, FALSE)</f>
        <v>36</v>
      </c>
      <c r="F6439" s="15">
        <f>Data!J6439</f>
        <v>69</v>
      </c>
      <c r="G6439" s="16">
        <f>Data!I6439</f>
        <v>38</v>
      </c>
      <c r="H6439" s="17">
        <f>Data!K6439</f>
        <v>2622</v>
      </c>
      <c r="I6439" s="17">
        <f>Data!L6439</f>
        <v>1363.44</v>
      </c>
      <c r="J6439" s="12" t="str">
        <f>Data!N6439</f>
        <v>Online</v>
      </c>
      <c r="K6439" s="12" t="str">
        <f>Data!O6439</f>
        <v>Efectivo</v>
      </c>
      <c r="L6439" s="12" t="str">
        <f>Data!P6439</f>
        <v>Recurrente</v>
      </c>
    </row>
    <row r="6440">
      <c r="A6440" s="11">
        <v>6439.0</v>
      </c>
      <c r="B6440" s="14">
        <f>Data!D6440</f>
        <v>44398</v>
      </c>
      <c r="C6440" s="12">
        <f>IFERROR(VLOOKUP(Data!B6440, Minorista!$A$2:$B$100, 2, FALSE), "")</f>
        <v>6</v>
      </c>
      <c r="D6440" s="12">
        <f t="array" ref="D6440">INDEX(Producto!$A$2:$A$500, MATCH(Data!H6440, Producto!$B$2:$B$500, 0))</f>
        <v>4</v>
      </c>
      <c r="E6440" s="12">
        <f>VLOOKUP(Data!E6440 &amp; Data!F6440 &amp; Data!G6440, Ubicacion!$A$2:$B$1000, 2, FALSE)</f>
        <v>36</v>
      </c>
      <c r="F6440" s="15">
        <f>Data!J6440</f>
        <v>63</v>
      </c>
      <c r="G6440" s="16">
        <f>Data!I6440</f>
        <v>37</v>
      </c>
      <c r="H6440" s="17">
        <f>Data!K6440</f>
        <v>2331</v>
      </c>
      <c r="I6440" s="17">
        <f>Data!L6440</f>
        <v>1258.74</v>
      </c>
      <c r="J6440" s="12" t="str">
        <f>Data!N6440</f>
        <v>Online</v>
      </c>
      <c r="K6440" s="12" t="str">
        <f>Data!O6440</f>
        <v>Efectivo</v>
      </c>
      <c r="L6440" s="12" t="str">
        <f>Data!P6440</f>
        <v>Nuevo</v>
      </c>
    </row>
    <row r="6441">
      <c r="A6441" s="11">
        <v>6440.0</v>
      </c>
      <c r="B6441" s="14">
        <f>Data!D6441</f>
        <v>44398</v>
      </c>
      <c r="C6441" s="12">
        <f>IFERROR(VLOOKUP(Data!B6441, Minorista!$A$2:$B$100, 2, FALSE), "")</f>
        <v>6</v>
      </c>
      <c r="D6441" s="12">
        <f t="array" ref="D6441">INDEX(Producto!$A$2:$A$500, MATCH(Data!H6441, Producto!$B$2:$B$500, 0))</f>
        <v>5</v>
      </c>
      <c r="E6441" s="12">
        <f>VLOOKUP(Data!E6441 &amp; Data!F6441 &amp; Data!G6441, Ubicacion!$A$2:$B$1000, 2, FALSE)</f>
        <v>36</v>
      </c>
      <c r="F6441" s="15">
        <f>Data!J6441</f>
        <v>75</v>
      </c>
      <c r="G6441" s="16">
        <f>Data!I6441</f>
        <v>46</v>
      </c>
      <c r="H6441" s="17">
        <f>Data!K6441</f>
        <v>3450</v>
      </c>
      <c r="I6441" s="17">
        <f>Data!L6441</f>
        <v>1587</v>
      </c>
      <c r="J6441" s="12" t="str">
        <f>Data!N6441</f>
        <v>Online</v>
      </c>
      <c r="K6441" s="12" t="str">
        <f>Data!O6441</f>
        <v>Efectivo</v>
      </c>
      <c r="L6441" s="12" t="str">
        <f>Data!P6441</f>
        <v>Recurrente</v>
      </c>
    </row>
    <row r="6442">
      <c r="A6442" s="11">
        <v>6441.0</v>
      </c>
      <c r="B6442" s="14">
        <f>Data!D6442</f>
        <v>44398</v>
      </c>
      <c r="C6442" s="12">
        <f>IFERROR(VLOOKUP(Data!B6442, Minorista!$A$2:$B$100, 2, FALSE), "")</f>
        <v>6</v>
      </c>
      <c r="D6442" s="12">
        <f t="array" ref="D6442">INDEX(Producto!$A$2:$A$500, MATCH(Data!H6442, Producto!$B$2:$B$500, 0))</f>
        <v>6</v>
      </c>
      <c r="E6442" s="12">
        <f>VLOOKUP(Data!E6442 &amp; Data!F6442 &amp; Data!G6442, Ubicacion!$A$2:$B$1000, 2, FALSE)</f>
        <v>36</v>
      </c>
      <c r="F6442" s="15">
        <f>Data!J6442</f>
        <v>115</v>
      </c>
      <c r="G6442" s="16">
        <f>Data!I6442</f>
        <v>50</v>
      </c>
      <c r="H6442" s="17">
        <f>Data!K6442</f>
        <v>5750</v>
      </c>
      <c r="I6442" s="17">
        <f>Data!L6442</f>
        <v>3105</v>
      </c>
      <c r="J6442" s="12" t="str">
        <f>Data!N6442</f>
        <v>Online</v>
      </c>
      <c r="K6442" s="12" t="str">
        <f>Data!O6442</f>
        <v>Tarjeta</v>
      </c>
      <c r="L6442" s="12" t="str">
        <f>Data!P6442</f>
        <v>Recurrente</v>
      </c>
    </row>
    <row r="6443">
      <c r="A6443" s="11">
        <v>6442.0</v>
      </c>
      <c r="B6443" s="14">
        <f>Data!D6443</f>
        <v>44430</v>
      </c>
      <c r="C6443" s="12">
        <f>IFERROR(VLOOKUP(Data!B6443, Minorista!$A$2:$B$100, 2, FALSE), "")</f>
        <v>6</v>
      </c>
      <c r="D6443" s="12">
        <f t="array" ref="D6443">INDEX(Producto!$A$2:$A$500, MATCH(Data!H6443, Producto!$B$2:$B$500, 0))</f>
        <v>1</v>
      </c>
      <c r="E6443" s="12">
        <f>VLOOKUP(Data!E6443 &amp; Data!F6443 &amp; Data!G6443, Ubicacion!$A$2:$B$1000, 2, FALSE)</f>
        <v>36</v>
      </c>
      <c r="F6443" s="15">
        <f>Data!J6443</f>
        <v>167</v>
      </c>
      <c r="G6443" s="16">
        <f>Data!I6443</f>
        <v>46</v>
      </c>
      <c r="H6443" s="17">
        <f>Data!K6443</f>
        <v>7682</v>
      </c>
      <c r="I6443" s="17">
        <f>Data!L6443</f>
        <v>4148.28</v>
      </c>
      <c r="J6443" s="12" t="str">
        <f>Data!N6443</f>
        <v>Online</v>
      </c>
      <c r="K6443" s="12" t="str">
        <f>Data!O6443</f>
        <v>Transferencia bancaria</v>
      </c>
      <c r="L6443" s="12" t="str">
        <f>Data!P6443</f>
        <v>Recurrente</v>
      </c>
    </row>
    <row r="6444">
      <c r="A6444" s="11">
        <v>6443.0</v>
      </c>
      <c r="B6444" s="14">
        <f>Data!D6444</f>
        <v>44430</v>
      </c>
      <c r="C6444" s="12">
        <f>IFERROR(VLOOKUP(Data!B6444, Minorista!$A$2:$B$100, 2, FALSE), "")</f>
        <v>6</v>
      </c>
      <c r="D6444" s="12">
        <f t="array" ref="D6444">INDEX(Producto!$A$2:$A$500, MATCH(Data!H6444, Producto!$B$2:$B$500, 0))</f>
        <v>2</v>
      </c>
      <c r="E6444" s="12">
        <f>VLOOKUP(Data!E6444 &amp; Data!F6444 &amp; Data!G6444, Ubicacion!$A$2:$B$1000, 2, FALSE)</f>
        <v>36</v>
      </c>
      <c r="F6444" s="15">
        <f>Data!J6444</f>
        <v>91</v>
      </c>
      <c r="G6444" s="16">
        <f>Data!I6444</f>
        <v>41</v>
      </c>
      <c r="H6444" s="17">
        <f>Data!K6444</f>
        <v>3731</v>
      </c>
      <c r="I6444" s="17">
        <f>Data!L6444</f>
        <v>1753.57</v>
      </c>
      <c r="J6444" s="12" t="str">
        <f>Data!N6444</f>
        <v>Online</v>
      </c>
      <c r="K6444" s="12" t="str">
        <f>Data!O6444</f>
        <v>Transferencia bancaria</v>
      </c>
      <c r="L6444" s="12" t="str">
        <f>Data!P6444</f>
        <v>Recurrente</v>
      </c>
    </row>
    <row r="6445">
      <c r="A6445" s="11">
        <v>6444.0</v>
      </c>
      <c r="B6445" s="14">
        <f>Data!D6445</f>
        <v>44430</v>
      </c>
      <c r="C6445" s="12">
        <f>IFERROR(VLOOKUP(Data!B6445, Minorista!$A$2:$B$100, 2, FALSE), "")</f>
        <v>6</v>
      </c>
      <c r="D6445" s="12">
        <f t="array" ref="D6445">INDEX(Producto!$A$2:$A$500, MATCH(Data!H6445, Producto!$B$2:$B$500, 0))</f>
        <v>3</v>
      </c>
      <c r="E6445" s="12">
        <f>VLOOKUP(Data!E6445 &amp; Data!F6445 &amp; Data!G6445, Ubicacion!$A$2:$B$1000, 2, FALSE)</f>
        <v>36</v>
      </c>
      <c r="F6445" s="15">
        <f>Data!J6445</f>
        <v>80</v>
      </c>
      <c r="G6445" s="16">
        <f>Data!I6445</f>
        <v>36</v>
      </c>
      <c r="H6445" s="17">
        <f>Data!K6445</f>
        <v>2880</v>
      </c>
      <c r="I6445" s="17">
        <f>Data!L6445</f>
        <v>1555.2</v>
      </c>
      <c r="J6445" s="12" t="str">
        <f>Data!N6445</f>
        <v>Online</v>
      </c>
      <c r="K6445" s="12" t="str">
        <f>Data!O6445</f>
        <v>Efectivo</v>
      </c>
      <c r="L6445" s="12" t="str">
        <f>Data!P6445</f>
        <v>Recurrente</v>
      </c>
    </row>
    <row r="6446">
      <c r="A6446" s="11">
        <v>6445.0</v>
      </c>
      <c r="B6446" s="14">
        <f>Data!D6446</f>
        <v>44430</v>
      </c>
      <c r="C6446" s="12">
        <f>IFERROR(VLOOKUP(Data!B6446, Minorista!$A$2:$B$100, 2, FALSE), "")</f>
        <v>6</v>
      </c>
      <c r="D6446" s="12">
        <f t="array" ref="D6446">INDEX(Producto!$A$2:$A$500, MATCH(Data!H6446, Producto!$B$2:$B$500, 0))</f>
        <v>4</v>
      </c>
      <c r="E6446" s="12">
        <f>VLOOKUP(Data!E6446 &amp; Data!F6446 &amp; Data!G6446, Ubicacion!$A$2:$B$1000, 2, FALSE)</f>
        <v>36</v>
      </c>
      <c r="F6446" s="15">
        <f>Data!J6446</f>
        <v>75</v>
      </c>
      <c r="G6446" s="16">
        <f>Data!I6446</f>
        <v>38</v>
      </c>
      <c r="H6446" s="17">
        <f>Data!K6446</f>
        <v>2850</v>
      </c>
      <c r="I6446" s="17">
        <f>Data!L6446</f>
        <v>1425</v>
      </c>
      <c r="J6446" s="12" t="str">
        <f>Data!N6446</f>
        <v>Online</v>
      </c>
      <c r="K6446" s="12" t="str">
        <f>Data!O6446</f>
        <v>Transferencia bancaria</v>
      </c>
      <c r="L6446" s="12" t="str">
        <f>Data!P6446</f>
        <v>Nuevo</v>
      </c>
    </row>
    <row r="6447">
      <c r="A6447" s="11">
        <v>6446.0</v>
      </c>
      <c r="B6447" s="14">
        <f>Data!D6447</f>
        <v>44430</v>
      </c>
      <c r="C6447" s="12">
        <f>IFERROR(VLOOKUP(Data!B6447, Minorista!$A$2:$B$100, 2, FALSE), "")</f>
        <v>6</v>
      </c>
      <c r="D6447" s="12">
        <f t="array" ref="D6447">INDEX(Producto!$A$2:$A$500, MATCH(Data!H6447, Producto!$B$2:$B$500, 0))</f>
        <v>5</v>
      </c>
      <c r="E6447" s="12">
        <f>VLOOKUP(Data!E6447 &amp; Data!F6447 &amp; Data!G6447, Ubicacion!$A$2:$B$1000, 2, FALSE)</f>
        <v>36</v>
      </c>
      <c r="F6447" s="15">
        <f>Data!J6447</f>
        <v>65</v>
      </c>
      <c r="G6447" s="16">
        <f>Data!I6447</f>
        <v>49</v>
      </c>
      <c r="H6447" s="17">
        <f>Data!K6447</f>
        <v>3185</v>
      </c>
      <c r="I6447" s="17">
        <f>Data!L6447</f>
        <v>1560.65</v>
      </c>
      <c r="J6447" s="12" t="str">
        <f>Data!N6447</f>
        <v>Online</v>
      </c>
      <c r="K6447" s="12" t="str">
        <f>Data!O6447</f>
        <v>Tarjeta</v>
      </c>
      <c r="L6447" s="12" t="str">
        <f>Data!P6447</f>
        <v>Recurrente</v>
      </c>
    </row>
    <row r="6448">
      <c r="A6448" s="11">
        <v>6447.0</v>
      </c>
      <c r="B6448" s="14">
        <f>Data!D6448</f>
        <v>44430</v>
      </c>
      <c r="C6448" s="12">
        <f>IFERROR(VLOOKUP(Data!B6448, Minorista!$A$2:$B$100, 2, FALSE), "")</f>
        <v>6</v>
      </c>
      <c r="D6448" s="12">
        <f t="array" ref="D6448">INDEX(Producto!$A$2:$A$500, MATCH(Data!H6448, Producto!$B$2:$B$500, 0))</f>
        <v>6</v>
      </c>
      <c r="E6448" s="12">
        <f>VLOOKUP(Data!E6448 &amp; Data!F6448 &amp; Data!G6448, Ubicacion!$A$2:$B$1000, 2, FALSE)</f>
        <v>36</v>
      </c>
      <c r="F6448" s="15">
        <f>Data!J6448</f>
        <v>120</v>
      </c>
      <c r="G6448" s="16">
        <f>Data!I6448</f>
        <v>51</v>
      </c>
      <c r="H6448" s="17">
        <f>Data!K6448</f>
        <v>6120</v>
      </c>
      <c r="I6448" s="17">
        <f>Data!L6448</f>
        <v>3304.8</v>
      </c>
      <c r="J6448" s="12" t="str">
        <f>Data!N6448</f>
        <v>Online</v>
      </c>
      <c r="K6448" s="12" t="str">
        <f>Data!O6448</f>
        <v>Efectivo</v>
      </c>
      <c r="L6448" s="12" t="str">
        <f>Data!P6448</f>
        <v>Nuevo</v>
      </c>
    </row>
    <row r="6449">
      <c r="A6449" s="11">
        <v>6448.0</v>
      </c>
      <c r="B6449" s="14">
        <f>Data!D6449</f>
        <v>44462</v>
      </c>
      <c r="C6449" s="12">
        <f>IFERROR(VLOOKUP(Data!B6449, Minorista!$A$2:$B$100, 2, FALSE), "")</f>
        <v>6</v>
      </c>
      <c r="D6449" s="12">
        <f t="array" ref="D6449">INDEX(Producto!$A$2:$A$500, MATCH(Data!H6449, Producto!$B$2:$B$500, 0))</f>
        <v>1</v>
      </c>
      <c r="E6449" s="12">
        <f>VLOOKUP(Data!E6449 &amp; Data!F6449 &amp; Data!G6449, Ubicacion!$A$2:$B$1000, 2, FALSE)</f>
        <v>36</v>
      </c>
      <c r="F6449" s="15">
        <f>Data!J6449</f>
        <v>137</v>
      </c>
      <c r="G6449" s="16">
        <f>Data!I6449</f>
        <v>48</v>
      </c>
      <c r="H6449" s="17">
        <f>Data!K6449</f>
        <v>6576</v>
      </c>
      <c r="I6449" s="17">
        <f>Data!L6449</f>
        <v>3485.28</v>
      </c>
      <c r="J6449" s="12" t="str">
        <f>Data!N6449</f>
        <v>Online</v>
      </c>
      <c r="K6449" s="12" t="str">
        <f>Data!O6449</f>
        <v>Efectivo</v>
      </c>
      <c r="L6449" s="12" t="str">
        <f>Data!P6449</f>
        <v>Nuevo</v>
      </c>
    </row>
    <row r="6450">
      <c r="A6450" s="11">
        <v>6449.0</v>
      </c>
      <c r="B6450" s="14">
        <f>Data!D6450</f>
        <v>44462</v>
      </c>
      <c r="C6450" s="12">
        <f>IFERROR(VLOOKUP(Data!B6450, Minorista!$A$2:$B$100, 2, FALSE), "")</f>
        <v>6</v>
      </c>
      <c r="D6450" s="12">
        <f t="array" ref="D6450">INDEX(Producto!$A$2:$A$500, MATCH(Data!H6450, Producto!$B$2:$B$500, 0))</f>
        <v>2</v>
      </c>
      <c r="E6450" s="12">
        <f>VLOOKUP(Data!E6450 &amp; Data!F6450 &amp; Data!G6450, Ubicacion!$A$2:$B$1000, 2, FALSE)</f>
        <v>36</v>
      </c>
      <c r="F6450" s="15">
        <f>Data!J6450</f>
        <v>94</v>
      </c>
      <c r="G6450" s="16">
        <f>Data!I6450</f>
        <v>44</v>
      </c>
      <c r="H6450" s="17">
        <f>Data!K6450</f>
        <v>4136</v>
      </c>
      <c r="I6450" s="17">
        <f>Data!L6450</f>
        <v>2026.64</v>
      </c>
      <c r="J6450" s="12" t="str">
        <f>Data!N6450</f>
        <v>Online</v>
      </c>
      <c r="K6450" s="12" t="str">
        <f>Data!O6450</f>
        <v>Transferencia bancaria</v>
      </c>
      <c r="L6450" s="12" t="str">
        <f>Data!P6450</f>
        <v>Recurrente</v>
      </c>
    </row>
    <row r="6451">
      <c r="A6451" s="11">
        <v>6450.0</v>
      </c>
      <c r="B6451" s="14">
        <f>Data!D6451</f>
        <v>44462</v>
      </c>
      <c r="C6451" s="12">
        <f>IFERROR(VLOOKUP(Data!B6451, Minorista!$A$2:$B$100, 2, FALSE), "")</f>
        <v>6</v>
      </c>
      <c r="D6451" s="12">
        <f t="array" ref="D6451">INDEX(Producto!$A$2:$A$500, MATCH(Data!H6451, Producto!$B$2:$B$500, 0))</f>
        <v>3</v>
      </c>
      <c r="E6451" s="12">
        <f>VLOOKUP(Data!E6451 &amp; Data!F6451 &amp; Data!G6451, Ubicacion!$A$2:$B$1000, 2, FALSE)</f>
        <v>36</v>
      </c>
      <c r="F6451" s="15">
        <f>Data!J6451</f>
        <v>65</v>
      </c>
      <c r="G6451" s="16">
        <f>Data!I6451</f>
        <v>33</v>
      </c>
      <c r="H6451" s="17">
        <f>Data!K6451</f>
        <v>2145</v>
      </c>
      <c r="I6451" s="17">
        <f>Data!L6451</f>
        <v>1136.85</v>
      </c>
      <c r="J6451" s="12" t="str">
        <f>Data!N6451</f>
        <v>Online</v>
      </c>
      <c r="K6451" s="12" t="str">
        <f>Data!O6451</f>
        <v>Transferencia bancaria</v>
      </c>
      <c r="L6451" s="12" t="str">
        <f>Data!P6451</f>
        <v>Recurrente</v>
      </c>
    </row>
    <row r="6452">
      <c r="A6452" s="11">
        <v>6451.0</v>
      </c>
      <c r="B6452" s="14">
        <f>Data!D6452</f>
        <v>44462</v>
      </c>
      <c r="C6452" s="12">
        <f>IFERROR(VLOOKUP(Data!B6452, Minorista!$A$2:$B$100, 2, FALSE), "")</f>
        <v>6</v>
      </c>
      <c r="D6452" s="12">
        <f t="array" ref="D6452">INDEX(Producto!$A$2:$A$500, MATCH(Data!H6452, Producto!$B$2:$B$500, 0))</f>
        <v>4</v>
      </c>
      <c r="E6452" s="12">
        <f>VLOOKUP(Data!E6452 &amp; Data!F6452 &amp; Data!G6452, Ubicacion!$A$2:$B$1000, 2, FALSE)</f>
        <v>36</v>
      </c>
      <c r="F6452" s="15">
        <f>Data!J6452</f>
        <v>54</v>
      </c>
      <c r="G6452" s="16">
        <f>Data!I6452</f>
        <v>32</v>
      </c>
      <c r="H6452" s="17">
        <f>Data!K6452</f>
        <v>1728</v>
      </c>
      <c r="I6452" s="17">
        <f>Data!L6452</f>
        <v>881.28</v>
      </c>
      <c r="J6452" s="12" t="str">
        <f>Data!N6452</f>
        <v>Online</v>
      </c>
      <c r="K6452" s="12" t="str">
        <f>Data!O6452</f>
        <v>Transferencia bancaria</v>
      </c>
      <c r="L6452" s="12" t="str">
        <f>Data!P6452</f>
        <v>Recurrente</v>
      </c>
    </row>
    <row r="6453">
      <c r="A6453" s="11">
        <v>6452.0</v>
      </c>
      <c r="B6453" s="14">
        <f>Data!D6453</f>
        <v>44462</v>
      </c>
      <c r="C6453" s="12">
        <f>IFERROR(VLOOKUP(Data!B6453, Minorista!$A$2:$B$100, 2, FALSE), "")</f>
        <v>6</v>
      </c>
      <c r="D6453" s="12">
        <f t="array" ref="D6453">INDEX(Producto!$A$2:$A$500, MATCH(Data!H6453, Producto!$B$2:$B$500, 0))</f>
        <v>5</v>
      </c>
      <c r="E6453" s="12">
        <f>VLOOKUP(Data!E6453 &amp; Data!F6453 &amp; Data!G6453, Ubicacion!$A$2:$B$1000, 2, FALSE)</f>
        <v>36</v>
      </c>
      <c r="F6453" s="15">
        <f>Data!J6453</f>
        <v>58</v>
      </c>
      <c r="G6453" s="16">
        <f>Data!I6453</f>
        <v>43</v>
      </c>
      <c r="H6453" s="17">
        <f>Data!K6453</f>
        <v>2494</v>
      </c>
      <c r="I6453" s="17">
        <f>Data!L6453</f>
        <v>1172.18</v>
      </c>
      <c r="J6453" s="12" t="str">
        <f>Data!N6453</f>
        <v>Online</v>
      </c>
      <c r="K6453" s="12" t="str">
        <f>Data!O6453</f>
        <v>Tarjeta</v>
      </c>
      <c r="L6453" s="12" t="str">
        <f>Data!P6453</f>
        <v>Nuevo</v>
      </c>
    </row>
    <row r="6454">
      <c r="A6454" s="11">
        <v>6453.0</v>
      </c>
      <c r="B6454" s="14">
        <f>Data!D6454</f>
        <v>44462</v>
      </c>
      <c r="C6454" s="12">
        <f>IFERROR(VLOOKUP(Data!B6454, Minorista!$A$2:$B$100, 2, FALSE), "")</f>
        <v>6</v>
      </c>
      <c r="D6454" s="12">
        <f t="array" ref="D6454">INDEX(Producto!$A$2:$A$500, MATCH(Data!H6454, Producto!$B$2:$B$500, 0))</f>
        <v>6</v>
      </c>
      <c r="E6454" s="12">
        <f>VLOOKUP(Data!E6454 &amp; Data!F6454 &amp; Data!G6454, Ubicacion!$A$2:$B$1000, 2, FALSE)</f>
        <v>36</v>
      </c>
      <c r="F6454" s="15">
        <f>Data!J6454</f>
        <v>74</v>
      </c>
      <c r="G6454" s="16">
        <f>Data!I6454</f>
        <v>49</v>
      </c>
      <c r="H6454" s="17">
        <f>Data!K6454</f>
        <v>3626</v>
      </c>
      <c r="I6454" s="17">
        <f>Data!L6454</f>
        <v>1885.52</v>
      </c>
      <c r="J6454" s="12" t="str">
        <f>Data!N6454</f>
        <v>Online</v>
      </c>
      <c r="K6454" s="12" t="str">
        <f>Data!O6454</f>
        <v>Transferencia bancaria</v>
      </c>
      <c r="L6454" s="12" t="str">
        <f>Data!P6454</f>
        <v>Nuevo</v>
      </c>
    </row>
    <row r="6455">
      <c r="A6455" s="11">
        <v>6454.0</v>
      </c>
      <c r="B6455" s="14">
        <f>Data!D6455</f>
        <v>44491</v>
      </c>
      <c r="C6455" s="12">
        <f>IFERROR(VLOOKUP(Data!B6455, Minorista!$A$2:$B$100, 2, FALSE), "")</f>
        <v>6</v>
      </c>
      <c r="D6455" s="12">
        <f t="array" ref="D6455">INDEX(Producto!$A$2:$A$500, MATCH(Data!H6455, Producto!$B$2:$B$500, 0))</f>
        <v>1</v>
      </c>
      <c r="E6455" s="12">
        <f>VLOOKUP(Data!E6455 &amp; Data!F6455 &amp; Data!G6455, Ubicacion!$A$2:$B$1000, 2, FALSE)</f>
        <v>36</v>
      </c>
      <c r="F6455" s="15">
        <f>Data!J6455</f>
        <v>126</v>
      </c>
      <c r="G6455" s="16">
        <f>Data!I6455</f>
        <v>53</v>
      </c>
      <c r="H6455" s="17">
        <f>Data!K6455</f>
        <v>6678</v>
      </c>
      <c r="I6455" s="17">
        <f>Data!L6455</f>
        <v>3672.9</v>
      </c>
      <c r="J6455" s="12" t="str">
        <f>Data!N6455</f>
        <v>Online</v>
      </c>
      <c r="K6455" s="12" t="str">
        <f>Data!O6455</f>
        <v>Efectivo</v>
      </c>
      <c r="L6455" s="12" t="str">
        <f>Data!P6455</f>
        <v>Recurrente</v>
      </c>
    </row>
    <row r="6456">
      <c r="A6456" s="11">
        <v>6455.0</v>
      </c>
      <c r="B6456" s="14">
        <f>Data!D6456</f>
        <v>44491</v>
      </c>
      <c r="C6456" s="12">
        <f>IFERROR(VLOOKUP(Data!B6456, Minorista!$A$2:$B$100, 2, FALSE), "")</f>
        <v>6</v>
      </c>
      <c r="D6456" s="12">
        <f t="array" ref="D6456">INDEX(Producto!$A$2:$A$500, MATCH(Data!H6456, Producto!$B$2:$B$500, 0))</f>
        <v>2</v>
      </c>
      <c r="E6456" s="12">
        <f>VLOOKUP(Data!E6456 &amp; Data!F6456 &amp; Data!G6456, Ubicacion!$A$2:$B$1000, 2, FALSE)</f>
        <v>36</v>
      </c>
      <c r="F6456" s="15">
        <f>Data!J6456</f>
        <v>83</v>
      </c>
      <c r="G6456" s="16">
        <f>Data!I6456</f>
        <v>41</v>
      </c>
      <c r="H6456" s="17">
        <f>Data!K6456</f>
        <v>3403</v>
      </c>
      <c r="I6456" s="17">
        <f>Data!L6456</f>
        <v>1701.5</v>
      </c>
      <c r="J6456" s="12" t="str">
        <f>Data!N6456</f>
        <v>Online</v>
      </c>
      <c r="K6456" s="12" t="str">
        <f>Data!O6456</f>
        <v>Efectivo</v>
      </c>
      <c r="L6456" s="12" t="str">
        <f>Data!P6456</f>
        <v>Recurrente</v>
      </c>
    </row>
    <row r="6457">
      <c r="A6457" s="11">
        <v>6456.0</v>
      </c>
      <c r="B6457" s="14">
        <f>Data!D6457</f>
        <v>44491</v>
      </c>
      <c r="C6457" s="12">
        <f>IFERROR(VLOOKUP(Data!B6457, Minorista!$A$2:$B$100, 2, FALSE), "")</f>
        <v>6</v>
      </c>
      <c r="D6457" s="12">
        <f t="array" ref="D6457">INDEX(Producto!$A$2:$A$500, MATCH(Data!H6457, Producto!$B$2:$B$500, 0))</f>
        <v>3</v>
      </c>
      <c r="E6457" s="12">
        <f>VLOOKUP(Data!E6457 &amp; Data!F6457 &amp; Data!G6457, Ubicacion!$A$2:$B$1000, 2, FALSE)</f>
        <v>36</v>
      </c>
      <c r="F6457" s="15">
        <f>Data!J6457</f>
        <v>47</v>
      </c>
      <c r="G6457" s="16">
        <f>Data!I6457</f>
        <v>43</v>
      </c>
      <c r="H6457" s="17">
        <f>Data!K6457</f>
        <v>2021</v>
      </c>
      <c r="I6457" s="17">
        <f>Data!L6457</f>
        <v>1091.34</v>
      </c>
      <c r="J6457" s="12" t="str">
        <f>Data!N6457</f>
        <v>Online</v>
      </c>
      <c r="K6457" s="12" t="str">
        <f>Data!O6457</f>
        <v>Efectivo</v>
      </c>
      <c r="L6457" s="12" t="str">
        <f>Data!P6457</f>
        <v>Recurrente</v>
      </c>
    </row>
    <row r="6458">
      <c r="A6458" s="11">
        <v>6457.0</v>
      </c>
      <c r="B6458" s="14">
        <f>Data!D6458</f>
        <v>44491</v>
      </c>
      <c r="C6458" s="12">
        <f>IFERROR(VLOOKUP(Data!B6458, Minorista!$A$2:$B$100, 2, FALSE), "")</f>
        <v>6</v>
      </c>
      <c r="D6458" s="12">
        <f t="array" ref="D6458">INDEX(Producto!$A$2:$A$500, MATCH(Data!H6458, Producto!$B$2:$B$500, 0))</f>
        <v>4</v>
      </c>
      <c r="E6458" s="12">
        <f>VLOOKUP(Data!E6458 &amp; Data!F6458 &amp; Data!G6458, Ubicacion!$A$2:$B$1000, 2, FALSE)</f>
        <v>36</v>
      </c>
      <c r="F6458" s="15">
        <f>Data!J6458</f>
        <v>42</v>
      </c>
      <c r="G6458" s="16">
        <f>Data!I6458</f>
        <v>41</v>
      </c>
      <c r="H6458" s="17">
        <f>Data!K6458</f>
        <v>1722</v>
      </c>
      <c r="I6458" s="17">
        <f>Data!L6458</f>
        <v>895.44</v>
      </c>
      <c r="J6458" s="12" t="str">
        <f>Data!N6458</f>
        <v>Online</v>
      </c>
      <c r="K6458" s="12" t="str">
        <f>Data!O6458</f>
        <v>Efectivo</v>
      </c>
      <c r="L6458" s="12" t="str">
        <f>Data!P6458</f>
        <v>Nuevo</v>
      </c>
    </row>
    <row r="6459">
      <c r="A6459" s="11">
        <v>6458.0</v>
      </c>
      <c r="B6459" s="14">
        <f>Data!D6459</f>
        <v>44491</v>
      </c>
      <c r="C6459" s="12">
        <f>IFERROR(VLOOKUP(Data!B6459, Minorista!$A$2:$B$100, 2, FALSE), "")</f>
        <v>6</v>
      </c>
      <c r="D6459" s="12">
        <f t="array" ref="D6459">INDEX(Producto!$A$2:$A$500, MATCH(Data!H6459, Producto!$B$2:$B$500, 0))</f>
        <v>5</v>
      </c>
      <c r="E6459" s="12">
        <f>VLOOKUP(Data!E6459 &amp; Data!F6459 &amp; Data!G6459, Ubicacion!$A$2:$B$1000, 2, FALSE)</f>
        <v>36</v>
      </c>
      <c r="F6459" s="15">
        <f>Data!J6459</f>
        <v>41</v>
      </c>
      <c r="G6459" s="16">
        <f>Data!I6459</f>
        <v>53</v>
      </c>
      <c r="H6459" s="17">
        <f>Data!K6459</f>
        <v>2173</v>
      </c>
      <c r="I6459" s="17">
        <f>Data!L6459</f>
        <v>1064.77</v>
      </c>
      <c r="J6459" s="12" t="str">
        <f>Data!N6459</f>
        <v>Online</v>
      </c>
      <c r="K6459" s="12" t="str">
        <f>Data!O6459</f>
        <v>Efectivo</v>
      </c>
      <c r="L6459" s="12" t="str">
        <f>Data!P6459</f>
        <v>Recurrente</v>
      </c>
    </row>
    <row r="6460">
      <c r="A6460" s="11">
        <v>6459.0</v>
      </c>
      <c r="B6460" s="14">
        <f>Data!D6460</f>
        <v>44491</v>
      </c>
      <c r="C6460" s="12">
        <f>IFERROR(VLOOKUP(Data!B6460, Minorista!$A$2:$B$100, 2, FALSE), "")</f>
        <v>6</v>
      </c>
      <c r="D6460" s="12">
        <f t="array" ref="D6460">INDEX(Producto!$A$2:$A$500, MATCH(Data!H6460, Producto!$B$2:$B$500, 0))</f>
        <v>6</v>
      </c>
      <c r="E6460" s="12">
        <f>VLOOKUP(Data!E6460 &amp; Data!F6460 &amp; Data!G6460, Ubicacion!$A$2:$B$1000, 2, FALSE)</f>
        <v>36</v>
      </c>
      <c r="F6460" s="15">
        <f>Data!J6460</f>
        <v>83</v>
      </c>
      <c r="G6460" s="16">
        <f>Data!I6460</f>
        <v>53</v>
      </c>
      <c r="H6460" s="17">
        <f>Data!K6460</f>
        <v>4399</v>
      </c>
      <c r="I6460" s="17">
        <f>Data!L6460</f>
        <v>2199.5</v>
      </c>
      <c r="J6460" s="12" t="str">
        <f>Data!N6460</f>
        <v>Online</v>
      </c>
      <c r="K6460" s="12" t="str">
        <f>Data!O6460</f>
        <v>Efectivo</v>
      </c>
      <c r="L6460" s="12" t="str">
        <f>Data!P6460</f>
        <v>Nuevo</v>
      </c>
    </row>
    <row r="6461">
      <c r="A6461" s="11">
        <v>6460.0</v>
      </c>
      <c r="B6461" s="14">
        <f>Data!D6461</f>
        <v>44522</v>
      </c>
      <c r="C6461" s="12">
        <f>IFERROR(VLOOKUP(Data!B6461, Minorista!$A$2:$B$100, 2, FALSE), "")</f>
        <v>6</v>
      </c>
      <c r="D6461" s="12">
        <f t="array" ref="D6461">INDEX(Producto!$A$2:$A$500, MATCH(Data!H6461, Producto!$B$2:$B$500, 0))</f>
        <v>1</v>
      </c>
      <c r="E6461" s="12">
        <f>VLOOKUP(Data!E6461 &amp; Data!F6461 &amp; Data!G6461, Ubicacion!$A$2:$B$1000, 2, FALSE)</f>
        <v>36</v>
      </c>
      <c r="F6461" s="15">
        <f>Data!J6461</f>
        <v>123</v>
      </c>
      <c r="G6461" s="16">
        <f>Data!I6461</f>
        <v>48</v>
      </c>
      <c r="H6461" s="17">
        <f>Data!K6461</f>
        <v>5904</v>
      </c>
      <c r="I6461" s="17">
        <f>Data!L6461</f>
        <v>3070.08</v>
      </c>
      <c r="J6461" s="12" t="str">
        <f>Data!N6461</f>
        <v>Online</v>
      </c>
      <c r="K6461" s="12" t="str">
        <f>Data!O6461</f>
        <v>Efectivo</v>
      </c>
      <c r="L6461" s="12" t="str">
        <f>Data!P6461</f>
        <v>Recurrente</v>
      </c>
    </row>
    <row r="6462">
      <c r="A6462" s="11">
        <v>6461.0</v>
      </c>
      <c r="B6462" s="14">
        <f>Data!D6462</f>
        <v>44522</v>
      </c>
      <c r="C6462" s="12">
        <f>IFERROR(VLOOKUP(Data!B6462, Minorista!$A$2:$B$100, 2, FALSE), "")</f>
        <v>6</v>
      </c>
      <c r="D6462" s="12">
        <f t="array" ref="D6462">INDEX(Producto!$A$2:$A$500, MATCH(Data!H6462, Producto!$B$2:$B$500, 0))</f>
        <v>2</v>
      </c>
      <c r="E6462" s="12">
        <f>VLOOKUP(Data!E6462 &amp; Data!F6462 &amp; Data!G6462, Ubicacion!$A$2:$B$1000, 2, FALSE)</f>
        <v>36</v>
      </c>
      <c r="F6462" s="15">
        <f>Data!J6462</f>
        <v>72</v>
      </c>
      <c r="G6462" s="16">
        <f>Data!I6462</f>
        <v>39</v>
      </c>
      <c r="H6462" s="17">
        <f>Data!K6462</f>
        <v>2808</v>
      </c>
      <c r="I6462" s="17">
        <f>Data!L6462</f>
        <v>1319.76</v>
      </c>
      <c r="J6462" s="12" t="str">
        <f>Data!N6462</f>
        <v>Online</v>
      </c>
      <c r="K6462" s="12" t="str">
        <f>Data!O6462</f>
        <v>Transferencia bancaria</v>
      </c>
      <c r="L6462" s="12" t="str">
        <f>Data!P6462</f>
        <v>Recurrente</v>
      </c>
    </row>
    <row r="6463">
      <c r="A6463" s="11">
        <v>6462.0</v>
      </c>
      <c r="B6463" s="14">
        <f>Data!D6463</f>
        <v>44522</v>
      </c>
      <c r="C6463" s="12">
        <f>IFERROR(VLOOKUP(Data!B6463, Minorista!$A$2:$B$100, 2, FALSE), "")</f>
        <v>6</v>
      </c>
      <c r="D6463" s="12">
        <f t="array" ref="D6463">INDEX(Producto!$A$2:$A$500, MATCH(Data!H6463, Producto!$B$2:$B$500, 0))</f>
        <v>3</v>
      </c>
      <c r="E6463" s="12">
        <f>VLOOKUP(Data!E6463 &amp; Data!F6463 &amp; Data!G6463, Ubicacion!$A$2:$B$1000, 2, FALSE)</f>
        <v>36</v>
      </c>
      <c r="F6463" s="15">
        <f>Data!J6463</f>
        <v>57</v>
      </c>
      <c r="G6463" s="16">
        <f>Data!I6463</f>
        <v>41</v>
      </c>
      <c r="H6463" s="17">
        <f>Data!K6463</f>
        <v>2337</v>
      </c>
      <c r="I6463" s="17">
        <f>Data!L6463</f>
        <v>1191.87</v>
      </c>
      <c r="J6463" s="12" t="str">
        <f>Data!N6463</f>
        <v>Online</v>
      </c>
      <c r="K6463" s="12" t="str">
        <f>Data!O6463</f>
        <v>Efectivo</v>
      </c>
      <c r="L6463" s="12" t="str">
        <f>Data!P6463</f>
        <v>Recurrente</v>
      </c>
    </row>
    <row r="6464">
      <c r="A6464" s="11">
        <v>6463.0</v>
      </c>
      <c r="B6464" s="14">
        <f>Data!D6464</f>
        <v>44522</v>
      </c>
      <c r="C6464" s="12">
        <f>IFERROR(VLOOKUP(Data!B6464, Minorista!$A$2:$B$100, 2, FALSE), "")</f>
        <v>1</v>
      </c>
      <c r="D6464" s="12">
        <f t="array" ref="D6464">INDEX(Producto!$A$2:$A$500, MATCH(Data!H6464, Producto!$B$2:$B$500, 0))</f>
        <v>4</v>
      </c>
      <c r="E6464" s="12">
        <f>VLOOKUP(Data!E6464 &amp; Data!F6464 &amp; Data!G6464, Ubicacion!$A$2:$B$1000, 2, FALSE)</f>
        <v>36</v>
      </c>
      <c r="F6464" s="15">
        <f>Data!J6464</f>
        <v>52</v>
      </c>
      <c r="G6464" s="16">
        <f>Data!I6464</f>
        <v>52</v>
      </c>
      <c r="H6464" s="17">
        <f>Data!K6464</f>
        <v>2704</v>
      </c>
      <c r="I6464" s="17">
        <f>Data!L6464</f>
        <v>1352</v>
      </c>
      <c r="J6464" s="12" t="str">
        <f>Data!N6464</f>
        <v>Online</v>
      </c>
      <c r="K6464" s="12" t="str">
        <f>Data!O6464</f>
        <v>Efectivo</v>
      </c>
      <c r="L6464" s="12" t="str">
        <f>Data!P6464</f>
        <v>Recurrente</v>
      </c>
    </row>
    <row r="6465">
      <c r="A6465" s="11">
        <v>6464.0</v>
      </c>
      <c r="B6465" s="14">
        <f>Data!D6465</f>
        <v>44522</v>
      </c>
      <c r="C6465" s="12">
        <f>IFERROR(VLOOKUP(Data!B6465, Minorista!$A$2:$B$100, 2, FALSE), "")</f>
        <v>1</v>
      </c>
      <c r="D6465" s="12">
        <f t="array" ref="D6465">INDEX(Producto!$A$2:$A$500, MATCH(Data!H6465, Producto!$B$2:$B$500, 0))</f>
        <v>5</v>
      </c>
      <c r="E6465" s="12">
        <f>VLOOKUP(Data!E6465 &amp; Data!F6465 &amp; Data!G6465, Ubicacion!$A$2:$B$1000, 2, FALSE)</f>
        <v>36</v>
      </c>
      <c r="F6465" s="15">
        <f>Data!J6465</f>
        <v>53</v>
      </c>
      <c r="G6465" s="16">
        <f>Data!I6465</f>
        <v>59</v>
      </c>
      <c r="H6465" s="17">
        <f>Data!K6465</f>
        <v>3127</v>
      </c>
      <c r="I6465" s="17">
        <f>Data!L6465</f>
        <v>1500.96</v>
      </c>
      <c r="J6465" s="12" t="str">
        <f>Data!N6465</f>
        <v>Online</v>
      </c>
      <c r="K6465" s="12" t="str">
        <f>Data!O6465</f>
        <v>Tarjeta</v>
      </c>
      <c r="L6465" s="12" t="str">
        <f>Data!P6465</f>
        <v>Recurrente</v>
      </c>
    </row>
    <row r="6466">
      <c r="A6466" s="11">
        <v>6465.0</v>
      </c>
      <c r="B6466" s="14">
        <f>Data!D6466</f>
        <v>44522</v>
      </c>
      <c r="C6466" s="12">
        <f>IFERROR(VLOOKUP(Data!B6466, Minorista!$A$2:$B$100, 2, FALSE), "")</f>
        <v>1</v>
      </c>
      <c r="D6466" s="12">
        <f t="array" ref="D6466">INDEX(Producto!$A$2:$A$500, MATCH(Data!H6466, Producto!$B$2:$B$500, 0))</f>
        <v>6</v>
      </c>
      <c r="E6466" s="12">
        <f>VLOOKUP(Data!E6466 &amp; Data!F6466 &amp; Data!G6466, Ubicacion!$A$2:$B$1000, 2, FALSE)</f>
        <v>36</v>
      </c>
      <c r="F6466" s="15">
        <f>Data!J6466</f>
        <v>80</v>
      </c>
      <c r="G6466" s="16">
        <f>Data!I6466</f>
        <v>66</v>
      </c>
      <c r="H6466" s="17">
        <f>Data!K6466</f>
        <v>5280</v>
      </c>
      <c r="I6466" s="17">
        <f>Data!L6466</f>
        <v>2851.2</v>
      </c>
      <c r="J6466" s="12" t="str">
        <f>Data!N6466</f>
        <v>Online</v>
      </c>
      <c r="K6466" s="12" t="str">
        <f>Data!O6466</f>
        <v>Efectivo</v>
      </c>
      <c r="L6466" s="12" t="str">
        <f>Data!P6466</f>
        <v>Recurrente</v>
      </c>
    </row>
    <row r="6467">
      <c r="A6467" s="11">
        <v>6466.0</v>
      </c>
      <c r="B6467" s="14">
        <f>Data!D6467</f>
        <v>44551</v>
      </c>
      <c r="C6467" s="12">
        <f>IFERROR(VLOOKUP(Data!B6467, Minorista!$A$2:$B$100, 2, FALSE), "")</f>
        <v>1</v>
      </c>
      <c r="D6467" s="12">
        <f t="array" ref="D6467">INDEX(Producto!$A$2:$A$500, MATCH(Data!H6467, Producto!$B$2:$B$500, 0))</f>
        <v>1</v>
      </c>
      <c r="E6467" s="12">
        <f>VLOOKUP(Data!E6467 &amp; Data!F6467 &amp; Data!G6467, Ubicacion!$A$2:$B$1000, 2, FALSE)</f>
        <v>36</v>
      </c>
      <c r="F6467" s="15">
        <f>Data!J6467</f>
        <v>158</v>
      </c>
      <c r="G6467" s="16">
        <f>Data!I6467</f>
        <v>59</v>
      </c>
      <c r="H6467" s="17">
        <f>Data!K6467</f>
        <v>9322</v>
      </c>
      <c r="I6467" s="17">
        <f>Data!L6467</f>
        <v>5127.1</v>
      </c>
      <c r="J6467" s="12" t="str">
        <f>Data!N6467</f>
        <v>Online</v>
      </c>
      <c r="K6467" s="12" t="str">
        <f>Data!O6467</f>
        <v>Transferencia bancaria</v>
      </c>
      <c r="L6467" s="12" t="str">
        <f>Data!P6467</f>
        <v>Recurrente</v>
      </c>
    </row>
    <row r="6468">
      <c r="A6468" s="11">
        <v>6467.0</v>
      </c>
      <c r="B6468" s="14">
        <f>Data!D6468</f>
        <v>44551</v>
      </c>
      <c r="C6468" s="12">
        <f>IFERROR(VLOOKUP(Data!B6468, Minorista!$A$2:$B$100, 2, FALSE), "")</f>
        <v>1</v>
      </c>
      <c r="D6468" s="12">
        <f t="array" ref="D6468">INDEX(Producto!$A$2:$A$500, MATCH(Data!H6468, Producto!$B$2:$B$500, 0))</f>
        <v>2</v>
      </c>
      <c r="E6468" s="12">
        <f>VLOOKUP(Data!E6468 &amp; Data!F6468 &amp; Data!G6468, Ubicacion!$A$2:$B$1000, 2, FALSE)</f>
        <v>36</v>
      </c>
      <c r="F6468" s="15">
        <f>Data!J6468</f>
        <v>98</v>
      </c>
      <c r="G6468" s="16">
        <f>Data!I6468</f>
        <v>52</v>
      </c>
      <c r="H6468" s="17">
        <f>Data!K6468</f>
        <v>5096</v>
      </c>
      <c r="I6468" s="17">
        <f>Data!L6468</f>
        <v>2446.08</v>
      </c>
      <c r="J6468" s="12" t="str">
        <f>Data!N6468</f>
        <v>Online</v>
      </c>
      <c r="K6468" s="12" t="str">
        <f>Data!O6468</f>
        <v>Tarjeta</v>
      </c>
      <c r="L6468" s="12" t="str">
        <f>Data!P6468</f>
        <v>Nuevo</v>
      </c>
    </row>
    <row r="6469">
      <c r="A6469" s="11">
        <v>6468.0</v>
      </c>
      <c r="B6469" s="14">
        <f>Data!D6469</f>
        <v>44551</v>
      </c>
      <c r="C6469" s="12">
        <f>IFERROR(VLOOKUP(Data!B6469, Minorista!$A$2:$B$100, 2, FALSE), "")</f>
        <v>1</v>
      </c>
      <c r="D6469" s="12">
        <f t="array" ref="D6469">INDEX(Producto!$A$2:$A$500, MATCH(Data!H6469, Producto!$B$2:$B$500, 0))</f>
        <v>3</v>
      </c>
      <c r="E6469" s="12">
        <f>VLOOKUP(Data!E6469 &amp; Data!F6469 &amp; Data!G6469, Ubicacion!$A$2:$B$1000, 2, FALSE)</f>
        <v>36</v>
      </c>
      <c r="F6469" s="15">
        <f>Data!J6469</f>
        <v>74</v>
      </c>
      <c r="G6469" s="16">
        <f>Data!I6469</f>
        <v>51</v>
      </c>
      <c r="H6469" s="17">
        <f>Data!K6469</f>
        <v>3774</v>
      </c>
      <c r="I6469" s="17">
        <f>Data!L6469</f>
        <v>2075.7</v>
      </c>
      <c r="J6469" s="12" t="str">
        <f>Data!N6469</f>
        <v>Online</v>
      </c>
      <c r="K6469" s="12" t="str">
        <f>Data!O6469</f>
        <v>Transferencia bancaria</v>
      </c>
      <c r="L6469" s="12" t="str">
        <f>Data!P6469</f>
        <v>Nuevo</v>
      </c>
    </row>
    <row r="6470">
      <c r="A6470" s="11">
        <v>6469.0</v>
      </c>
      <c r="B6470" s="14">
        <f>Data!D6470</f>
        <v>44551</v>
      </c>
      <c r="C6470" s="12">
        <f>IFERROR(VLOOKUP(Data!B6470, Minorista!$A$2:$B$100, 2, FALSE), "")</f>
        <v>1</v>
      </c>
      <c r="D6470" s="12">
        <f t="array" ref="D6470">INDEX(Producto!$A$2:$A$500, MATCH(Data!H6470, Producto!$B$2:$B$500, 0))</f>
        <v>4</v>
      </c>
      <c r="E6470" s="12">
        <f>VLOOKUP(Data!E6470 &amp; Data!F6470 &amp; Data!G6470, Ubicacion!$A$2:$B$1000, 2, FALSE)</f>
        <v>36</v>
      </c>
      <c r="F6470" s="15">
        <f>Data!J6470</f>
        <v>68</v>
      </c>
      <c r="G6470" s="16">
        <f>Data!I6470</f>
        <v>49</v>
      </c>
      <c r="H6470" s="17">
        <f>Data!K6470</f>
        <v>3332</v>
      </c>
      <c r="I6470" s="17">
        <f>Data!L6470</f>
        <v>1765.96</v>
      </c>
      <c r="J6470" s="12" t="str">
        <f>Data!N6470</f>
        <v>Online</v>
      </c>
      <c r="K6470" s="12" t="str">
        <f>Data!O6470</f>
        <v>Tarjeta</v>
      </c>
      <c r="L6470" s="12" t="str">
        <f>Data!P6470</f>
        <v>Nuevo</v>
      </c>
    </row>
    <row r="6471">
      <c r="A6471" s="11">
        <v>6470.0</v>
      </c>
      <c r="B6471" s="14">
        <f>Data!D6471</f>
        <v>44551</v>
      </c>
      <c r="C6471" s="12">
        <f>IFERROR(VLOOKUP(Data!B6471, Minorista!$A$2:$B$100, 2, FALSE), "")</f>
        <v>1</v>
      </c>
      <c r="D6471" s="12">
        <f t="array" ref="D6471">INDEX(Producto!$A$2:$A$500, MATCH(Data!H6471, Producto!$B$2:$B$500, 0))</f>
        <v>5</v>
      </c>
      <c r="E6471" s="12">
        <f>VLOOKUP(Data!E6471 &amp; Data!F6471 &amp; Data!G6471, Ubicacion!$A$2:$B$1000, 2, FALSE)</f>
        <v>36</v>
      </c>
      <c r="F6471" s="15">
        <f>Data!J6471</f>
        <v>68</v>
      </c>
      <c r="G6471" s="16">
        <f>Data!I6471</f>
        <v>54</v>
      </c>
      <c r="H6471" s="17">
        <f>Data!K6471</f>
        <v>3672</v>
      </c>
      <c r="I6471" s="17">
        <f>Data!L6471</f>
        <v>1725.84</v>
      </c>
      <c r="J6471" s="12" t="str">
        <f>Data!N6471</f>
        <v>Online</v>
      </c>
      <c r="K6471" s="12" t="str">
        <f>Data!O6471</f>
        <v>Transferencia bancaria</v>
      </c>
      <c r="L6471" s="12" t="str">
        <f>Data!P6471</f>
        <v>Recurrente</v>
      </c>
    </row>
    <row r="6472">
      <c r="A6472" s="11">
        <v>6471.0</v>
      </c>
      <c r="B6472" s="14">
        <f>Data!D6472</f>
        <v>44551</v>
      </c>
      <c r="C6472" s="12">
        <f>IFERROR(VLOOKUP(Data!B6472, Minorista!$A$2:$B$100, 2, FALSE), "")</f>
        <v>1</v>
      </c>
      <c r="D6472" s="12">
        <f t="array" ref="D6472">INDEX(Producto!$A$2:$A$500, MATCH(Data!H6472, Producto!$B$2:$B$500, 0))</f>
        <v>6</v>
      </c>
      <c r="E6472" s="12">
        <f>VLOOKUP(Data!E6472 &amp; Data!F6472 &amp; Data!G6472, Ubicacion!$A$2:$B$1000, 2, FALSE)</f>
        <v>36</v>
      </c>
      <c r="F6472" s="15">
        <f>Data!J6472</f>
        <v>98</v>
      </c>
      <c r="G6472" s="16">
        <f>Data!I6472</f>
        <v>64</v>
      </c>
      <c r="H6472" s="17">
        <f>Data!K6472</f>
        <v>6272</v>
      </c>
      <c r="I6472" s="17">
        <f>Data!L6472</f>
        <v>3324.16</v>
      </c>
      <c r="J6472" s="12" t="str">
        <f>Data!N6472</f>
        <v>Online</v>
      </c>
      <c r="K6472" s="12" t="str">
        <f>Data!O6472</f>
        <v>Transferencia bancaria</v>
      </c>
      <c r="L6472" s="12" t="str">
        <f>Data!P6472</f>
        <v>Nuevo</v>
      </c>
    </row>
    <row r="6473">
      <c r="A6473" s="11">
        <v>6472.0</v>
      </c>
      <c r="B6473" s="14">
        <f>Data!D6473</f>
        <v>44216</v>
      </c>
      <c r="C6473" s="12">
        <f>IFERROR(VLOOKUP(Data!B6473, Minorista!$A$2:$B$100, 2, FALSE), "")</f>
        <v>1</v>
      </c>
      <c r="D6473" s="12">
        <f t="array" ref="D6473">INDEX(Producto!$A$2:$A$500, MATCH(Data!H6473, Producto!$B$2:$B$500, 0))</f>
        <v>1</v>
      </c>
      <c r="E6473" s="12">
        <f>VLOOKUP(Data!E6473 &amp; Data!F6473 &amp; Data!G6473, Ubicacion!$A$2:$B$1000, 2, FALSE)</f>
        <v>36</v>
      </c>
      <c r="F6473" s="15">
        <f>Data!J6473</f>
        <v>189</v>
      </c>
      <c r="G6473" s="16">
        <f>Data!I6473</f>
        <v>29</v>
      </c>
      <c r="H6473" s="17">
        <f>Data!K6473</f>
        <v>5481</v>
      </c>
      <c r="I6473" s="17">
        <f>Data!L6473</f>
        <v>2959.74</v>
      </c>
      <c r="J6473" s="12" t="str">
        <f>Data!N6473</f>
        <v>Online</v>
      </c>
      <c r="K6473" s="12" t="str">
        <f>Data!O6473</f>
        <v>Transferencia bancaria</v>
      </c>
      <c r="L6473" s="12" t="str">
        <f>Data!P6473</f>
        <v>Recurrente</v>
      </c>
    </row>
    <row r="6474">
      <c r="A6474" s="11">
        <v>6473.0</v>
      </c>
      <c r="B6474" s="14">
        <f>Data!D6474</f>
        <v>44216</v>
      </c>
      <c r="C6474" s="12">
        <f>IFERROR(VLOOKUP(Data!B6474, Minorista!$A$2:$B$100, 2, FALSE), "")</f>
        <v>1</v>
      </c>
      <c r="D6474" s="12">
        <f t="array" ref="D6474">INDEX(Producto!$A$2:$A$500, MATCH(Data!H6474, Producto!$B$2:$B$500, 0))</f>
        <v>2</v>
      </c>
      <c r="E6474" s="12">
        <f>VLOOKUP(Data!E6474 &amp; Data!F6474 &amp; Data!G6474, Ubicacion!$A$2:$B$1000, 2, FALSE)</f>
        <v>36</v>
      </c>
      <c r="F6474" s="15">
        <f>Data!J6474</f>
        <v>142</v>
      </c>
      <c r="G6474" s="16">
        <f>Data!I6474</f>
        <v>29</v>
      </c>
      <c r="H6474" s="17">
        <f>Data!K6474</f>
        <v>4118</v>
      </c>
      <c r="I6474" s="17">
        <f>Data!L6474</f>
        <v>1853.1</v>
      </c>
      <c r="J6474" s="12" t="str">
        <f>Data!N6474</f>
        <v>Online</v>
      </c>
      <c r="K6474" s="12" t="str">
        <f>Data!O6474</f>
        <v>Tarjeta</v>
      </c>
      <c r="L6474" s="12" t="str">
        <f>Data!P6474</f>
        <v>Recurrente</v>
      </c>
    </row>
    <row r="6475">
      <c r="A6475" s="11">
        <v>6474.0</v>
      </c>
      <c r="B6475" s="14">
        <f>Data!D6475</f>
        <v>44216</v>
      </c>
      <c r="C6475" s="12">
        <f>IFERROR(VLOOKUP(Data!B6475, Minorista!$A$2:$B$100, 2, FALSE), "")</f>
        <v>1</v>
      </c>
      <c r="D6475" s="12">
        <f t="array" ref="D6475">INDEX(Producto!$A$2:$A$500, MATCH(Data!H6475, Producto!$B$2:$B$500, 0))</f>
        <v>3</v>
      </c>
      <c r="E6475" s="12">
        <f>VLOOKUP(Data!E6475 &amp; Data!F6475 &amp; Data!G6475, Ubicacion!$A$2:$B$1000, 2, FALSE)</f>
        <v>36</v>
      </c>
      <c r="F6475" s="15">
        <f>Data!J6475</f>
        <v>158</v>
      </c>
      <c r="G6475" s="16">
        <f>Data!I6475</f>
        <v>18</v>
      </c>
      <c r="H6475" s="17">
        <f>Data!K6475</f>
        <v>2844</v>
      </c>
      <c r="I6475" s="17">
        <f>Data!L6475</f>
        <v>1564.2</v>
      </c>
      <c r="J6475" s="12" t="str">
        <f>Data!N6475</f>
        <v>Online</v>
      </c>
      <c r="K6475" s="12" t="str">
        <f>Data!O6475</f>
        <v>Tarjeta</v>
      </c>
      <c r="L6475" s="12" t="str">
        <f>Data!P6475</f>
        <v>Recurrente</v>
      </c>
    </row>
    <row r="6476">
      <c r="A6476" s="11">
        <v>6475.0</v>
      </c>
      <c r="B6476" s="14">
        <f>Data!D6476</f>
        <v>44216</v>
      </c>
      <c r="C6476" s="12">
        <f>IFERROR(VLOOKUP(Data!B6476, Minorista!$A$2:$B$100, 2, FALSE), "")</f>
        <v>1</v>
      </c>
      <c r="D6476" s="12">
        <f t="array" ref="D6476">INDEX(Producto!$A$2:$A$500, MATCH(Data!H6476, Producto!$B$2:$B$500, 0))</f>
        <v>4</v>
      </c>
      <c r="E6476" s="12">
        <f>VLOOKUP(Data!E6476 &amp; Data!F6476 &amp; Data!G6476, Ubicacion!$A$2:$B$1000, 2, FALSE)</f>
        <v>36</v>
      </c>
      <c r="F6476" s="15">
        <f>Data!J6476</f>
        <v>101</v>
      </c>
      <c r="G6476" s="16">
        <f>Data!I6476</f>
        <v>23</v>
      </c>
      <c r="H6476" s="17">
        <f>Data!K6476</f>
        <v>2323</v>
      </c>
      <c r="I6476" s="17">
        <f>Data!L6476</f>
        <v>1231.19</v>
      </c>
      <c r="J6476" s="12" t="str">
        <f>Data!N6476</f>
        <v>Online</v>
      </c>
      <c r="K6476" s="12" t="str">
        <f>Data!O6476</f>
        <v>Efectivo</v>
      </c>
      <c r="L6476" s="12" t="str">
        <f>Data!P6476</f>
        <v>Recurrente</v>
      </c>
    </row>
    <row r="6477">
      <c r="A6477" s="11">
        <v>6476.0</v>
      </c>
      <c r="B6477" s="14">
        <f>Data!D6477</f>
        <v>44216</v>
      </c>
      <c r="C6477" s="12">
        <f>IFERROR(VLOOKUP(Data!B6477, Minorista!$A$2:$B$100, 2, FALSE), "")</f>
        <v>1</v>
      </c>
      <c r="D6477" s="12">
        <f t="array" ref="D6477">INDEX(Producto!$A$2:$A$500, MATCH(Data!H6477, Producto!$B$2:$B$500, 0))</f>
        <v>5</v>
      </c>
      <c r="E6477" s="12">
        <f>VLOOKUP(Data!E6477 &amp; Data!F6477 &amp; Data!G6477, Ubicacion!$A$2:$B$1000, 2, FALSE)</f>
        <v>36</v>
      </c>
      <c r="F6477" s="15">
        <f>Data!J6477</f>
        <v>115</v>
      </c>
      <c r="G6477" s="16">
        <f>Data!I6477</f>
        <v>38</v>
      </c>
      <c r="H6477" s="17">
        <f>Data!K6477</f>
        <v>4370</v>
      </c>
      <c r="I6477" s="17">
        <f>Data!L6477</f>
        <v>2097.6</v>
      </c>
      <c r="J6477" s="12" t="str">
        <f>Data!N6477</f>
        <v>Online</v>
      </c>
      <c r="K6477" s="12" t="str">
        <f>Data!O6477</f>
        <v>Efectivo</v>
      </c>
      <c r="L6477" s="12" t="str">
        <f>Data!P6477</f>
        <v>Recurrente</v>
      </c>
    </row>
    <row r="6478">
      <c r="A6478" s="11">
        <v>6477.0</v>
      </c>
      <c r="B6478" s="14">
        <f>Data!D6478</f>
        <v>44216</v>
      </c>
      <c r="C6478" s="12">
        <f>IFERROR(VLOOKUP(Data!B6478, Minorista!$A$2:$B$100, 2, FALSE), "")</f>
        <v>1</v>
      </c>
      <c r="D6478" s="12">
        <f t="array" ref="D6478">INDEX(Producto!$A$2:$A$500, MATCH(Data!H6478, Producto!$B$2:$B$500, 0))</f>
        <v>6</v>
      </c>
      <c r="E6478" s="12">
        <f>VLOOKUP(Data!E6478 &amp; Data!F6478 &amp; Data!G6478, Ubicacion!$A$2:$B$1000, 2, FALSE)</f>
        <v>36</v>
      </c>
      <c r="F6478" s="15">
        <f>Data!J6478</f>
        <v>158</v>
      </c>
      <c r="G6478" s="16">
        <f>Data!I6478</f>
        <v>29</v>
      </c>
      <c r="H6478" s="17">
        <f>Data!K6478</f>
        <v>4582</v>
      </c>
      <c r="I6478" s="17">
        <f>Data!L6478</f>
        <v>2840.84</v>
      </c>
      <c r="J6478" s="12" t="str">
        <f>Data!N6478</f>
        <v>Online</v>
      </c>
      <c r="K6478" s="12" t="str">
        <f>Data!O6478</f>
        <v>Efectivo</v>
      </c>
      <c r="L6478" s="12" t="str">
        <f>Data!P6478</f>
        <v>Nuevo</v>
      </c>
    </row>
    <row r="6479">
      <c r="A6479" s="11">
        <v>6478.0</v>
      </c>
      <c r="B6479" s="14">
        <f>Data!D6479</f>
        <v>44245</v>
      </c>
      <c r="C6479" s="12">
        <f>IFERROR(VLOOKUP(Data!B6479, Minorista!$A$2:$B$100, 2, FALSE), "")</f>
        <v>1</v>
      </c>
      <c r="D6479" s="12">
        <f t="array" ref="D6479">INDEX(Producto!$A$2:$A$500, MATCH(Data!H6479, Producto!$B$2:$B$500, 0))</f>
        <v>1</v>
      </c>
      <c r="E6479" s="12">
        <f>VLOOKUP(Data!E6479 &amp; Data!F6479 &amp; Data!G6479, Ubicacion!$A$2:$B$1000, 2, FALSE)</f>
        <v>36</v>
      </c>
      <c r="F6479" s="15">
        <f>Data!J6479</f>
        <v>225</v>
      </c>
      <c r="G6479" s="16">
        <f>Data!I6479</f>
        <v>28</v>
      </c>
      <c r="H6479" s="17">
        <f>Data!K6479</f>
        <v>6300</v>
      </c>
      <c r="I6479" s="17">
        <f>Data!L6479</f>
        <v>3276</v>
      </c>
      <c r="J6479" s="12" t="str">
        <f>Data!N6479</f>
        <v>Online</v>
      </c>
      <c r="K6479" s="12" t="str">
        <f>Data!O6479</f>
        <v>Tarjeta</v>
      </c>
      <c r="L6479" s="12" t="str">
        <f>Data!P6479</f>
        <v>Nuevo</v>
      </c>
    </row>
    <row r="6480">
      <c r="A6480" s="11">
        <v>6479.0</v>
      </c>
      <c r="B6480" s="14">
        <f>Data!D6480</f>
        <v>44245</v>
      </c>
      <c r="C6480" s="12">
        <f>IFERROR(VLOOKUP(Data!B6480, Minorista!$A$2:$B$100, 2, FALSE), "")</f>
        <v>1</v>
      </c>
      <c r="D6480" s="12">
        <f t="array" ref="D6480">INDEX(Producto!$A$2:$A$500, MATCH(Data!H6480, Producto!$B$2:$B$500, 0))</f>
        <v>2</v>
      </c>
      <c r="E6480" s="12">
        <f>VLOOKUP(Data!E6480 &amp; Data!F6480 &amp; Data!G6480, Ubicacion!$A$2:$B$1000, 2, FALSE)</f>
        <v>36</v>
      </c>
      <c r="F6480" s="15">
        <f>Data!J6480</f>
        <v>106</v>
      </c>
      <c r="G6480" s="16">
        <f>Data!I6480</f>
        <v>27</v>
      </c>
      <c r="H6480" s="17">
        <f>Data!K6480</f>
        <v>2862</v>
      </c>
      <c r="I6480" s="17">
        <f>Data!L6480</f>
        <v>1373.76</v>
      </c>
      <c r="J6480" s="12" t="str">
        <f>Data!N6480</f>
        <v>Online</v>
      </c>
      <c r="K6480" s="12" t="str">
        <f>Data!O6480</f>
        <v>Tarjeta</v>
      </c>
      <c r="L6480" s="12" t="str">
        <f>Data!P6480</f>
        <v>Recurrente</v>
      </c>
    </row>
    <row r="6481">
      <c r="A6481" s="11">
        <v>6480.0</v>
      </c>
      <c r="B6481" s="14">
        <f>Data!D6481</f>
        <v>44245</v>
      </c>
      <c r="C6481" s="12">
        <f>IFERROR(VLOOKUP(Data!B6481, Minorista!$A$2:$B$100, 2, FALSE), "")</f>
        <v>1</v>
      </c>
      <c r="D6481" s="12">
        <f t="array" ref="D6481">INDEX(Producto!$A$2:$A$500, MATCH(Data!H6481, Producto!$B$2:$B$500, 0))</f>
        <v>3</v>
      </c>
      <c r="E6481" s="12">
        <f>VLOOKUP(Data!E6481 &amp; Data!F6481 &amp; Data!G6481, Ubicacion!$A$2:$B$1000, 2, FALSE)</f>
        <v>36</v>
      </c>
      <c r="F6481" s="15">
        <f>Data!J6481</f>
        <v>124</v>
      </c>
      <c r="G6481" s="16">
        <f>Data!I6481</f>
        <v>18</v>
      </c>
      <c r="H6481" s="17">
        <f>Data!K6481</f>
        <v>2232</v>
      </c>
      <c r="I6481" s="17">
        <f>Data!L6481</f>
        <v>1227.6</v>
      </c>
      <c r="J6481" s="12" t="str">
        <f>Data!N6481</f>
        <v>Online</v>
      </c>
      <c r="K6481" s="12" t="str">
        <f>Data!O6481</f>
        <v>Tarjeta</v>
      </c>
      <c r="L6481" s="12" t="str">
        <f>Data!P6481</f>
        <v>Recurrente</v>
      </c>
    </row>
    <row r="6482">
      <c r="A6482" s="11">
        <v>6481.0</v>
      </c>
      <c r="B6482" s="14">
        <f>Data!D6482</f>
        <v>44245</v>
      </c>
      <c r="C6482" s="12">
        <f>IFERROR(VLOOKUP(Data!B6482, Minorista!$A$2:$B$100, 2, FALSE), "")</f>
        <v>1</v>
      </c>
      <c r="D6482" s="12">
        <f t="array" ref="D6482">INDEX(Producto!$A$2:$A$500, MATCH(Data!H6482, Producto!$B$2:$B$500, 0))</f>
        <v>4</v>
      </c>
      <c r="E6482" s="12">
        <f>VLOOKUP(Data!E6482 &amp; Data!F6482 &amp; Data!G6482, Ubicacion!$A$2:$B$1000, 2, FALSE)</f>
        <v>37</v>
      </c>
      <c r="F6482" s="15">
        <f>Data!J6482</f>
        <v>91</v>
      </c>
      <c r="G6482" s="16">
        <f>Data!I6482</f>
        <v>25</v>
      </c>
      <c r="H6482" s="17">
        <f>Data!K6482</f>
        <v>2275</v>
      </c>
      <c r="I6482" s="17">
        <f>Data!L6482</f>
        <v>1137.5</v>
      </c>
      <c r="J6482" s="12" t="str">
        <f>Data!N6482</f>
        <v>Online</v>
      </c>
      <c r="K6482" s="12" t="str">
        <f>Data!O6482</f>
        <v>Transferencia bancaria</v>
      </c>
      <c r="L6482" s="12" t="str">
        <f>Data!P6482</f>
        <v>Recurrente</v>
      </c>
    </row>
    <row r="6483">
      <c r="A6483" s="11">
        <v>6482.0</v>
      </c>
      <c r="B6483" s="14">
        <f>Data!D6483</f>
        <v>44245</v>
      </c>
      <c r="C6483" s="12">
        <f>IFERROR(VLOOKUP(Data!B6483, Minorista!$A$2:$B$100, 2, FALSE), "")</f>
        <v>1</v>
      </c>
      <c r="D6483" s="12">
        <f t="array" ref="D6483">INDEX(Producto!$A$2:$A$500, MATCH(Data!H6483, Producto!$B$2:$B$500, 0))</f>
        <v>5</v>
      </c>
      <c r="E6483" s="12">
        <f>VLOOKUP(Data!E6483 &amp; Data!F6483 &amp; Data!G6483, Ubicacion!$A$2:$B$1000, 2, FALSE)</f>
        <v>37</v>
      </c>
      <c r="F6483" s="15">
        <f>Data!J6483</f>
        <v>108</v>
      </c>
      <c r="G6483" s="16">
        <f>Data!I6483</f>
        <v>39</v>
      </c>
      <c r="H6483" s="17">
        <f>Data!K6483</f>
        <v>4212</v>
      </c>
      <c r="I6483" s="17">
        <f>Data!L6483</f>
        <v>1937.52</v>
      </c>
      <c r="J6483" s="12" t="str">
        <f>Data!N6483</f>
        <v>Online</v>
      </c>
      <c r="K6483" s="12" t="str">
        <f>Data!O6483</f>
        <v>Tarjeta</v>
      </c>
      <c r="L6483" s="12" t="str">
        <f>Data!P6483</f>
        <v>Nuevo</v>
      </c>
    </row>
    <row r="6484">
      <c r="A6484" s="11">
        <v>6483.0</v>
      </c>
      <c r="B6484" s="14">
        <f>Data!D6484</f>
        <v>44245</v>
      </c>
      <c r="C6484" s="12">
        <f>IFERROR(VLOOKUP(Data!B6484, Minorista!$A$2:$B$100, 2, FALSE), "")</f>
        <v>1</v>
      </c>
      <c r="D6484" s="12">
        <f t="array" ref="D6484">INDEX(Producto!$A$2:$A$500, MATCH(Data!H6484, Producto!$B$2:$B$500, 0))</f>
        <v>6</v>
      </c>
      <c r="E6484" s="12">
        <f>VLOOKUP(Data!E6484 &amp; Data!F6484 &amp; Data!G6484, Ubicacion!$A$2:$B$1000, 2, FALSE)</f>
        <v>37</v>
      </c>
      <c r="F6484" s="15">
        <f>Data!J6484</f>
        <v>125</v>
      </c>
      <c r="G6484" s="16">
        <f>Data!I6484</f>
        <v>24</v>
      </c>
      <c r="H6484" s="17">
        <f>Data!K6484</f>
        <v>3000</v>
      </c>
      <c r="I6484" s="17">
        <f>Data!L6484</f>
        <v>1800</v>
      </c>
      <c r="J6484" s="12" t="str">
        <f>Data!N6484</f>
        <v>Online</v>
      </c>
      <c r="K6484" s="12" t="str">
        <f>Data!O6484</f>
        <v>Efectivo</v>
      </c>
      <c r="L6484" s="12" t="str">
        <f>Data!P6484</f>
        <v>Nuevo</v>
      </c>
    </row>
    <row r="6485">
      <c r="A6485" s="11">
        <v>6484.0</v>
      </c>
      <c r="B6485" s="14">
        <f>Data!D6485</f>
        <v>44271</v>
      </c>
      <c r="C6485" s="12">
        <f>IFERROR(VLOOKUP(Data!B6485, Minorista!$A$2:$B$100, 2, FALSE), "")</f>
        <v>1</v>
      </c>
      <c r="D6485" s="12">
        <f t="array" ref="D6485">INDEX(Producto!$A$2:$A$500, MATCH(Data!H6485, Producto!$B$2:$B$500, 0))</f>
        <v>1</v>
      </c>
      <c r="E6485" s="12">
        <f>VLOOKUP(Data!E6485 &amp; Data!F6485 &amp; Data!G6485, Ubicacion!$A$2:$B$1000, 2, FALSE)</f>
        <v>37</v>
      </c>
      <c r="F6485" s="15">
        <f>Data!J6485</f>
        <v>187</v>
      </c>
      <c r="G6485" s="16">
        <f>Data!I6485</f>
        <v>23</v>
      </c>
      <c r="H6485" s="17">
        <f>Data!K6485</f>
        <v>4301</v>
      </c>
      <c r="I6485" s="17">
        <f>Data!L6485</f>
        <v>2365.55</v>
      </c>
      <c r="J6485" s="12" t="str">
        <f>Data!N6485</f>
        <v>Online</v>
      </c>
      <c r="K6485" s="12" t="str">
        <f>Data!O6485</f>
        <v>Tarjeta</v>
      </c>
      <c r="L6485" s="12" t="str">
        <f>Data!P6485</f>
        <v>Nuevo</v>
      </c>
    </row>
    <row r="6486">
      <c r="A6486" s="11">
        <v>6485.0</v>
      </c>
      <c r="B6486" s="14">
        <f>Data!D6486</f>
        <v>44271</v>
      </c>
      <c r="C6486" s="12">
        <f>IFERROR(VLOOKUP(Data!B6486, Minorista!$A$2:$B$100, 2, FALSE), "")</f>
        <v>1</v>
      </c>
      <c r="D6486" s="12">
        <f t="array" ref="D6486">INDEX(Producto!$A$2:$A$500, MATCH(Data!H6486, Producto!$B$2:$B$500, 0))</f>
        <v>2</v>
      </c>
      <c r="E6486" s="12">
        <f>VLOOKUP(Data!E6486 &amp; Data!F6486 &amp; Data!G6486, Ubicacion!$A$2:$B$1000, 2, FALSE)</f>
        <v>37</v>
      </c>
      <c r="F6486" s="15">
        <f>Data!J6486</f>
        <v>100</v>
      </c>
      <c r="G6486" s="16">
        <f>Data!I6486</f>
        <v>24</v>
      </c>
      <c r="H6486" s="17">
        <f>Data!K6486</f>
        <v>2400</v>
      </c>
      <c r="I6486" s="17">
        <f>Data!L6486</f>
        <v>1128</v>
      </c>
      <c r="J6486" s="12" t="str">
        <f>Data!N6486</f>
        <v>Online</v>
      </c>
      <c r="K6486" s="12" t="str">
        <f>Data!O6486</f>
        <v>Tarjeta</v>
      </c>
      <c r="L6486" s="12" t="str">
        <f>Data!P6486</f>
        <v>Recurrente</v>
      </c>
    </row>
    <row r="6487">
      <c r="A6487" s="11">
        <v>6486.0</v>
      </c>
      <c r="B6487" s="14">
        <f>Data!D6487</f>
        <v>44271</v>
      </c>
      <c r="C6487" s="12">
        <f>IFERROR(VLOOKUP(Data!B6487, Minorista!$A$2:$B$100, 2, FALSE), "")</f>
        <v>1</v>
      </c>
      <c r="D6487" s="12">
        <f t="array" ref="D6487">INDEX(Producto!$A$2:$A$500, MATCH(Data!H6487, Producto!$B$2:$B$500, 0))</f>
        <v>3</v>
      </c>
      <c r="E6487" s="12">
        <f>VLOOKUP(Data!E6487 &amp; Data!F6487 &amp; Data!G6487, Ubicacion!$A$2:$B$1000, 2, FALSE)</f>
        <v>37</v>
      </c>
      <c r="F6487" s="15">
        <f>Data!J6487</f>
        <v>128</v>
      </c>
      <c r="G6487" s="16">
        <f>Data!I6487</f>
        <v>14</v>
      </c>
      <c r="H6487" s="17">
        <f>Data!K6487</f>
        <v>1792</v>
      </c>
      <c r="I6487" s="17">
        <f>Data!L6487</f>
        <v>949.76</v>
      </c>
      <c r="J6487" s="12" t="str">
        <f>Data!N6487</f>
        <v>Online</v>
      </c>
      <c r="K6487" s="12" t="str">
        <f>Data!O6487</f>
        <v>Tarjeta</v>
      </c>
      <c r="L6487" s="12" t="str">
        <f>Data!P6487</f>
        <v>Nuevo</v>
      </c>
    </row>
    <row r="6488">
      <c r="A6488" s="11">
        <v>6487.0</v>
      </c>
      <c r="B6488" s="14">
        <f>Data!D6488</f>
        <v>44271</v>
      </c>
      <c r="C6488" s="12">
        <f>IFERROR(VLOOKUP(Data!B6488, Minorista!$A$2:$B$100, 2, FALSE), "")</f>
        <v>1</v>
      </c>
      <c r="D6488" s="12">
        <f t="array" ref="D6488">INDEX(Producto!$A$2:$A$500, MATCH(Data!H6488, Producto!$B$2:$B$500, 0))</f>
        <v>4</v>
      </c>
      <c r="E6488" s="12">
        <f>VLOOKUP(Data!E6488 &amp; Data!F6488 &amp; Data!G6488, Ubicacion!$A$2:$B$1000, 2, FALSE)</f>
        <v>37</v>
      </c>
      <c r="F6488" s="15">
        <f>Data!J6488</f>
        <v>80</v>
      </c>
      <c r="G6488" s="16">
        <f>Data!I6488</f>
        <v>19</v>
      </c>
      <c r="H6488" s="17">
        <f>Data!K6488</f>
        <v>1520</v>
      </c>
      <c r="I6488" s="17">
        <f>Data!L6488</f>
        <v>790.4</v>
      </c>
      <c r="J6488" s="12" t="str">
        <f>Data!N6488</f>
        <v>Online</v>
      </c>
      <c r="K6488" s="12" t="str">
        <f>Data!O6488</f>
        <v>Tarjeta</v>
      </c>
      <c r="L6488" s="12" t="str">
        <f>Data!P6488</f>
        <v>Nuevo</v>
      </c>
    </row>
    <row r="6489">
      <c r="A6489" s="11">
        <v>6488.0</v>
      </c>
      <c r="B6489" s="14">
        <f>Data!D6489</f>
        <v>44271</v>
      </c>
      <c r="C6489" s="12">
        <f>IFERROR(VLOOKUP(Data!B6489, Minorista!$A$2:$B$100, 2, FALSE), "")</f>
        <v>1</v>
      </c>
      <c r="D6489" s="12">
        <f t="array" ref="D6489">INDEX(Producto!$A$2:$A$500, MATCH(Data!H6489, Producto!$B$2:$B$500, 0))</f>
        <v>5</v>
      </c>
      <c r="E6489" s="12">
        <f>VLOOKUP(Data!E6489 &amp; Data!F6489 &amp; Data!G6489, Ubicacion!$A$2:$B$1000, 2, FALSE)</f>
        <v>37</v>
      </c>
      <c r="F6489" s="15">
        <f>Data!J6489</f>
        <v>81</v>
      </c>
      <c r="G6489" s="16">
        <f>Data!I6489</f>
        <v>32</v>
      </c>
      <c r="H6489" s="17">
        <f>Data!K6489</f>
        <v>2592</v>
      </c>
      <c r="I6489" s="17">
        <f>Data!L6489</f>
        <v>1192.32</v>
      </c>
      <c r="J6489" s="12" t="str">
        <f>Data!N6489</f>
        <v>Online</v>
      </c>
      <c r="K6489" s="12" t="str">
        <f>Data!O6489</f>
        <v>Transferencia bancaria</v>
      </c>
      <c r="L6489" s="12" t="str">
        <f>Data!P6489</f>
        <v>Nuevo</v>
      </c>
    </row>
    <row r="6490">
      <c r="A6490" s="11">
        <v>6489.0</v>
      </c>
      <c r="B6490" s="14">
        <f>Data!D6490</f>
        <v>44271</v>
      </c>
      <c r="C6490" s="12">
        <f>IFERROR(VLOOKUP(Data!B6490, Minorista!$A$2:$B$100, 2, FALSE), "")</f>
        <v>1</v>
      </c>
      <c r="D6490" s="12">
        <f t="array" ref="D6490">INDEX(Producto!$A$2:$A$500, MATCH(Data!H6490, Producto!$B$2:$B$500, 0))</f>
        <v>6</v>
      </c>
      <c r="E6490" s="12">
        <f>VLOOKUP(Data!E6490 &amp; Data!F6490 &amp; Data!G6490, Ubicacion!$A$2:$B$1000, 2, FALSE)</f>
        <v>37</v>
      </c>
      <c r="F6490" s="15">
        <f>Data!J6490</f>
        <v>123</v>
      </c>
      <c r="G6490" s="16">
        <f>Data!I6490</f>
        <v>24</v>
      </c>
      <c r="H6490" s="17">
        <f>Data!K6490</f>
        <v>2952</v>
      </c>
      <c r="I6490" s="17">
        <f>Data!L6490</f>
        <v>1830.24</v>
      </c>
      <c r="J6490" s="12" t="str">
        <f>Data!N6490</f>
        <v>Online</v>
      </c>
      <c r="K6490" s="12" t="str">
        <f>Data!O6490</f>
        <v>Transferencia bancaria</v>
      </c>
      <c r="L6490" s="12" t="str">
        <f>Data!P6490</f>
        <v>Nuevo</v>
      </c>
    </row>
    <row r="6491">
      <c r="A6491" s="11">
        <v>6490.0</v>
      </c>
      <c r="B6491" s="14">
        <f>Data!D6491</f>
        <v>44303</v>
      </c>
      <c r="C6491" s="12">
        <f>IFERROR(VLOOKUP(Data!B6491, Minorista!$A$2:$B$100, 2, FALSE), "")</f>
        <v>1</v>
      </c>
      <c r="D6491" s="12">
        <f t="array" ref="D6491">INDEX(Producto!$A$2:$A$500, MATCH(Data!H6491, Producto!$B$2:$B$500, 0))</f>
        <v>1</v>
      </c>
      <c r="E6491" s="12">
        <f>VLOOKUP(Data!E6491 &amp; Data!F6491 &amp; Data!G6491, Ubicacion!$A$2:$B$1000, 2, FALSE)</f>
        <v>37</v>
      </c>
      <c r="F6491" s="15">
        <f>Data!J6491</f>
        <v>169</v>
      </c>
      <c r="G6491" s="16">
        <f>Data!I6491</f>
        <v>23</v>
      </c>
      <c r="H6491" s="17">
        <f>Data!K6491</f>
        <v>3887</v>
      </c>
      <c r="I6491" s="17">
        <f>Data!L6491</f>
        <v>2098.98</v>
      </c>
      <c r="J6491" s="12" t="str">
        <f>Data!N6491</f>
        <v>Online</v>
      </c>
      <c r="K6491" s="12" t="str">
        <f>Data!O6491</f>
        <v>Transferencia bancaria</v>
      </c>
      <c r="L6491" s="12" t="str">
        <f>Data!P6491</f>
        <v>Nuevo</v>
      </c>
    </row>
    <row r="6492">
      <c r="A6492" s="11">
        <v>6491.0</v>
      </c>
      <c r="B6492" s="14">
        <f>Data!D6492</f>
        <v>44303</v>
      </c>
      <c r="C6492" s="12">
        <f>IFERROR(VLOOKUP(Data!B6492, Minorista!$A$2:$B$100, 2, FALSE), "")</f>
        <v>1</v>
      </c>
      <c r="D6492" s="12">
        <f t="array" ref="D6492">INDEX(Producto!$A$2:$A$500, MATCH(Data!H6492, Producto!$B$2:$B$500, 0))</f>
        <v>2</v>
      </c>
      <c r="E6492" s="12">
        <f>VLOOKUP(Data!E6492 &amp; Data!F6492 &amp; Data!G6492, Ubicacion!$A$2:$B$1000, 2, FALSE)</f>
        <v>37</v>
      </c>
      <c r="F6492" s="15">
        <f>Data!J6492</f>
        <v>109</v>
      </c>
      <c r="G6492" s="16">
        <f>Data!I6492</f>
        <v>23</v>
      </c>
      <c r="H6492" s="17">
        <f>Data!K6492</f>
        <v>2507</v>
      </c>
      <c r="I6492" s="17">
        <f>Data!L6492</f>
        <v>1253.5</v>
      </c>
      <c r="J6492" s="12" t="str">
        <f>Data!N6492</f>
        <v>Online</v>
      </c>
      <c r="K6492" s="12" t="str">
        <f>Data!O6492</f>
        <v>Efectivo</v>
      </c>
      <c r="L6492" s="12" t="str">
        <f>Data!P6492</f>
        <v>Nuevo</v>
      </c>
    </row>
    <row r="6493">
      <c r="A6493" s="11">
        <v>6492.0</v>
      </c>
      <c r="B6493" s="14">
        <f>Data!D6493</f>
        <v>44303</v>
      </c>
      <c r="C6493" s="12">
        <f>IFERROR(VLOOKUP(Data!B6493, Minorista!$A$2:$B$100, 2, FALSE), "")</f>
        <v>1</v>
      </c>
      <c r="D6493" s="12">
        <f t="array" ref="D6493">INDEX(Producto!$A$2:$A$500, MATCH(Data!H6493, Producto!$B$2:$B$500, 0))</f>
        <v>3</v>
      </c>
      <c r="E6493" s="12">
        <f>VLOOKUP(Data!E6493 &amp; Data!F6493 &amp; Data!G6493, Ubicacion!$A$2:$B$1000, 2, FALSE)</f>
        <v>37</v>
      </c>
      <c r="F6493" s="15">
        <f>Data!J6493</f>
        <v>101</v>
      </c>
      <c r="G6493" s="16">
        <f>Data!I6493</f>
        <v>14</v>
      </c>
      <c r="H6493" s="17">
        <f>Data!K6493</f>
        <v>1414</v>
      </c>
      <c r="I6493" s="17">
        <f>Data!L6493</f>
        <v>777.7</v>
      </c>
      <c r="J6493" s="12" t="str">
        <f>Data!N6493</f>
        <v>Online</v>
      </c>
      <c r="K6493" s="12" t="str">
        <f>Data!O6493</f>
        <v>Transferencia bancaria</v>
      </c>
      <c r="L6493" s="12" t="str">
        <f>Data!P6493</f>
        <v>Nuevo</v>
      </c>
    </row>
    <row r="6494">
      <c r="A6494" s="11">
        <v>6493.0</v>
      </c>
      <c r="B6494" s="14">
        <f>Data!D6494</f>
        <v>44303</v>
      </c>
      <c r="C6494" s="12">
        <f>IFERROR(VLOOKUP(Data!B6494, Minorista!$A$2:$B$100, 2, FALSE), "")</f>
        <v>1</v>
      </c>
      <c r="D6494" s="12">
        <f t="array" ref="D6494">INDEX(Producto!$A$2:$A$500, MATCH(Data!H6494, Producto!$B$2:$B$500, 0))</f>
        <v>4</v>
      </c>
      <c r="E6494" s="12">
        <f>VLOOKUP(Data!E6494 &amp; Data!F6494 &amp; Data!G6494, Ubicacion!$A$2:$B$1000, 2, FALSE)</f>
        <v>37</v>
      </c>
      <c r="F6494" s="15">
        <f>Data!J6494</f>
        <v>75</v>
      </c>
      <c r="G6494" s="16">
        <f>Data!I6494</f>
        <v>19</v>
      </c>
      <c r="H6494" s="17">
        <f>Data!K6494</f>
        <v>1425</v>
      </c>
      <c r="I6494" s="17">
        <f>Data!L6494</f>
        <v>741</v>
      </c>
      <c r="J6494" s="12" t="str">
        <f>Data!N6494</f>
        <v>Online</v>
      </c>
      <c r="K6494" s="12" t="str">
        <f>Data!O6494</f>
        <v>Efectivo</v>
      </c>
      <c r="L6494" s="12" t="str">
        <f>Data!P6494</f>
        <v>Nuevo</v>
      </c>
    </row>
    <row r="6495">
      <c r="A6495" s="11">
        <v>6494.0</v>
      </c>
      <c r="B6495" s="14">
        <f>Data!D6495</f>
        <v>44303</v>
      </c>
      <c r="C6495" s="12">
        <f>IFERROR(VLOOKUP(Data!B6495, Minorista!$A$2:$B$100, 2, FALSE), "")</f>
        <v>1</v>
      </c>
      <c r="D6495" s="12">
        <f t="array" ref="D6495">INDEX(Producto!$A$2:$A$500, MATCH(Data!H6495, Producto!$B$2:$B$500, 0))</f>
        <v>5</v>
      </c>
      <c r="E6495" s="12">
        <f>VLOOKUP(Data!E6495 &amp; Data!F6495 &amp; Data!G6495, Ubicacion!$A$2:$B$1000, 2, FALSE)</f>
        <v>37</v>
      </c>
      <c r="F6495" s="15">
        <f>Data!J6495</f>
        <v>81</v>
      </c>
      <c r="G6495" s="16">
        <f>Data!I6495</f>
        <v>38</v>
      </c>
      <c r="H6495" s="17">
        <f>Data!K6495</f>
        <v>3078</v>
      </c>
      <c r="I6495" s="17">
        <f>Data!L6495</f>
        <v>1477.44</v>
      </c>
      <c r="J6495" s="12" t="str">
        <f>Data!N6495</f>
        <v>Online</v>
      </c>
      <c r="K6495" s="12" t="str">
        <f>Data!O6495</f>
        <v>Tarjeta</v>
      </c>
      <c r="L6495" s="12" t="str">
        <f>Data!P6495</f>
        <v>Recurrente</v>
      </c>
    </row>
    <row r="6496">
      <c r="A6496" s="11">
        <v>6495.0</v>
      </c>
      <c r="B6496" s="14">
        <f>Data!D6496</f>
        <v>44303</v>
      </c>
      <c r="C6496" s="12">
        <f>IFERROR(VLOOKUP(Data!B6496, Minorista!$A$2:$B$100, 2, FALSE), "")</f>
        <v>1</v>
      </c>
      <c r="D6496" s="12">
        <f t="array" ref="D6496">INDEX(Producto!$A$2:$A$500, MATCH(Data!H6496, Producto!$B$2:$B$500, 0))</f>
        <v>6</v>
      </c>
      <c r="E6496" s="12">
        <f>VLOOKUP(Data!E6496 &amp; Data!F6496 &amp; Data!G6496, Ubicacion!$A$2:$B$1000, 2, FALSE)</f>
        <v>37</v>
      </c>
      <c r="F6496" s="15">
        <f>Data!J6496</f>
        <v>124</v>
      </c>
      <c r="G6496" s="16">
        <f>Data!I6496</f>
        <v>28</v>
      </c>
      <c r="H6496" s="17">
        <f>Data!K6496</f>
        <v>3472</v>
      </c>
      <c r="I6496" s="17">
        <f>Data!L6496</f>
        <v>2117.92</v>
      </c>
      <c r="J6496" s="12" t="str">
        <f>Data!N6496</f>
        <v>Online</v>
      </c>
      <c r="K6496" s="12" t="str">
        <f>Data!O6496</f>
        <v>Tarjeta</v>
      </c>
      <c r="L6496" s="12" t="str">
        <f>Data!P6496</f>
        <v>Nuevo</v>
      </c>
    </row>
    <row r="6497">
      <c r="A6497" s="11">
        <v>6496.0</v>
      </c>
      <c r="B6497" s="14">
        <f>Data!D6497</f>
        <v>44332</v>
      </c>
      <c r="C6497" s="12">
        <f>IFERROR(VLOOKUP(Data!B6497, Minorista!$A$2:$B$100, 2, FALSE), "")</f>
        <v>1</v>
      </c>
      <c r="D6497" s="12">
        <f t="array" ref="D6497">INDEX(Producto!$A$2:$A$500, MATCH(Data!H6497, Producto!$B$2:$B$500, 0))</f>
        <v>1</v>
      </c>
      <c r="E6497" s="12">
        <f>VLOOKUP(Data!E6497 &amp; Data!F6497 &amp; Data!G6497, Ubicacion!$A$2:$B$1000, 2, FALSE)</f>
        <v>37</v>
      </c>
      <c r="F6497" s="15">
        <f>Data!J6497</f>
        <v>194</v>
      </c>
      <c r="G6497" s="16">
        <f>Data!I6497</f>
        <v>39</v>
      </c>
      <c r="H6497" s="17">
        <f>Data!K6497</f>
        <v>7566</v>
      </c>
      <c r="I6497" s="17">
        <f>Data!L6497</f>
        <v>4161.3</v>
      </c>
      <c r="J6497" s="12" t="str">
        <f>Data!N6497</f>
        <v>Online</v>
      </c>
      <c r="K6497" s="12" t="str">
        <f>Data!O6497</f>
        <v>Transferencia bancaria</v>
      </c>
      <c r="L6497" s="12" t="str">
        <f>Data!P6497</f>
        <v>Nuevo</v>
      </c>
    </row>
    <row r="6498">
      <c r="A6498" s="11">
        <v>6497.0</v>
      </c>
      <c r="B6498" s="14">
        <f>Data!D6498</f>
        <v>44332</v>
      </c>
      <c r="C6498" s="12">
        <f>IFERROR(VLOOKUP(Data!B6498, Minorista!$A$2:$B$100, 2, FALSE), "")</f>
        <v>1</v>
      </c>
      <c r="D6498" s="12">
        <f t="array" ref="D6498">INDEX(Producto!$A$2:$A$500, MATCH(Data!H6498, Producto!$B$2:$B$500, 0))</f>
        <v>2</v>
      </c>
      <c r="E6498" s="12">
        <f>VLOOKUP(Data!E6498 &amp; Data!F6498 &amp; Data!G6498, Ubicacion!$A$2:$B$1000, 2, FALSE)</f>
        <v>37</v>
      </c>
      <c r="F6498" s="15">
        <f>Data!J6498</f>
        <v>131</v>
      </c>
      <c r="G6498" s="16">
        <f>Data!I6498</f>
        <v>37</v>
      </c>
      <c r="H6498" s="17">
        <f>Data!K6498</f>
        <v>4847</v>
      </c>
      <c r="I6498" s="17">
        <f>Data!L6498</f>
        <v>2181.15</v>
      </c>
      <c r="J6498" s="12" t="str">
        <f>Data!N6498</f>
        <v>Online</v>
      </c>
      <c r="K6498" s="12" t="str">
        <f>Data!O6498</f>
        <v>Efectivo</v>
      </c>
      <c r="L6498" s="12" t="str">
        <f>Data!P6498</f>
        <v>Recurrente</v>
      </c>
    </row>
    <row r="6499">
      <c r="A6499" s="11">
        <v>6498.0</v>
      </c>
      <c r="B6499" s="14">
        <f>Data!D6499</f>
        <v>44332</v>
      </c>
      <c r="C6499" s="12">
        <f>IFERROR(VLOOKUP(Data!B6499, Minorista!$A$2:$B$100, 2, FALSE), "")</f>
        <v>1</v>
      </c>
      <c r="D6499" s="12">
        <f t="array" ref="D6499">INDEX(Producto!$A$2:$A$500, MATCH(Data!H6499, Producto!$B$2:$B$500, 0))</f>
        <v>3</v>
      </c>
      <c r="E6499" s="12">
        <f>VLOOKUP(Data!E6499 &amp; Data!F6499 &amp; Data!G6499, Ubicacion!$A$2:$B$1000, 2, FALSE)</f>
        <v>37</v>
      </c>
      <c r="F6499" s="15">
        <f>Data!J6499</f>
        <v>119</v>
      </c>
      <c r="G6499" s="16">
        <f>Data!I6499</f>
        <v>33</v>
      </c>
      <c r="H6499" s="17">
        <f>Data!K6499</f>
        <v>3927</v>
      </c>
      <c r="I6499" s="17">
        <f>Data!L6499</f>
        <v>2120.58</v>
      </c>
      <c r="J6499" s="12" t="str">
        <f>Data!N6499</f>
        <v>Online</v>
      </c>
      <c r="K6499" s="12" t="str">
        <f>Data!O6499</f>
        <v>Efectivo</v>
      </c>
      <c r="L6499" s="12" t="str">
        <f>Data!P6499</f>
        <v>Nuevo</v>
      </c>
    </row>
    <row r="6500">
      <c r="A6500" s="11">
        <v>6499.0</v>
      </c>
      <c r="B6500" s="14">
        <f>Data!D6500</f>
        <v>44332</v>
      </c>
      <c r="C6500" s="12">
        <f>IFERROR(VLOOKUP(Data!B6500, Minorista!$A$2:$B$100, 2, FALSE), "")</f>
        <v>1</v>
      </c>
      <c r="D6500" s="12">
        <f t="array" ref="D6500">INDEX(Producto!$A$2:$A$500, MATCH(Data!H6500, Producto!$B$2:$B$500, 0))</f>
        <v>4</v>
      </c>
      <c r="E6500" s="12">
        <f>VLOOKUP(Data!E6500 &amp; Data!F6500 &amp; Data!G6500, Ubicacion!$A$2:$B$1000, 2, FALSE)</f>
        <v>37</v>
      </c>
      <c r="F6500" s="15">
        <f>Data!J6500</f>
        <v>101</v>
      </c>
      <c r="G6500" s="16">
        <f>Data!I6500</f>
        <v>33</v>
      </c>
      <c r="H6500" s="17">
        <f>Data!K6500</f>
        <v>3333</v>
      </c>
      <c r="I6500" s="17">
        <f>Data!L6500</f>
        <v>1699.83</v>
      </c>
      <c r="J6500" s="12" t="str">
        <f>Data!N6500</f>
        <v>Online</v>
      </c>
      <c r="K6500" s="12" t="str">
        <f>Data!O6500</f>
        <v>Tarjeta</v>
      </c>
      <c r="L6500" s="12" t="str">
        <f>Data!P6500</f>
        <v>Nuevo</v>
      </c>
    </row>
    <row r="6501">
      <c r="A6501" s="11">
        <v>6500.0</v>
      </c>
      <c r="B6501" s="14">
        <f>Data!D6501</f>
        <v>44332</v>
      </c>
      <c r="C6501" s="12">
        <f>IFERROR(VLOOKUP(Data!B6501, Minorista!$A$2:$B$100, 2, FALSE), "")</f>
        <v>1</v>
      </c>
      <c r="D6501" s="12">
        <f t="array" ref="D6501">INDEX(Producto!$A$2:$A$500, MATCH(Data!H6501, Producto!$B$2:$B$500, 0))</f>
        <v>5</v>
      </c>
      <c r="E6501" s="12">
        <f>VLOOKUP(Data!E6501 &amp; Data!F6501 &amp; Data!G6501, Ubicacion!$A$2:$B$1000, 2, FALSE)</f>
        <v>37</v>
      </c>
      <c r="F6501" s="15">
        <f>Data!J6501</f>
        <v>116</v>
      </c>
      <c r="G6501" s="16">
        <f>Data!I6501</f>
        <v>41</v>
      </c>
      <c r="H6501" s="17">
        <f>Data!K6501</f>
        <v>4756</v>
      </c>
      <c r="I6501" s="17">
        <f>Data!L6501</f>
        <v>2235.32</v>
      </c>
      <c r="J6501" s="12" t="str">
        <f>Data!N6501</f>
        <v>Online</v>
      </c>
      <c r="K6501" s="12" t="str">
        <f>Data!O6501</f>
        <v>Tarjeta</v>
      </c>
      <c r="L6501" s="12" t="str">
        <f>Data!P6501</f>
        <v>Nuevo</v>
      </c>
    </row>
    <row r="6502">
      <c r="A6502" s="11">
        <v>6501.0</v>
      </c>
      <c r="B6502" s="14">
        <f>Data!D6502</f>
        <v>44332</v>
      </c>
      <c r="C6502" s="12">
        <f>IFERROR(VLOOKUP(Data!B6502, Minorista!$A$2:$B$100, 2, FALSE), "")</f>
        <v>1</v>
      </c>
      <c r="D6502" s="12">
        <f t="array" ref="D6502">INDEX(Producto!$A$2:$A$500, MATCH(Data!H6502, Producto!$B$2:$B$500, 0))</f>
        <v>6</v>
      </c>
      <c r="E6502" s="12">
        <f>VLOOKUP(Data!E6502 &amp; Data!F6502 &amp; Data!G6502, Ubicacion!$A$2:$B$1000, 2, FALSE)</f>
        <v>37</v>
      </c>
      <c r="F6502" s="15">
        <f>Data!J6502</f>
        <v>140</v>
      </c>
      <c r="G6502" s="16">
        <f>Data!I6502</f>
        <v>47</v>
      </c>
      <c r="H6502" s="17">
        <f>Data!K6502</f>
        <v>6580</v>
      </c>
      <c r="I6502" s="17">
        <f>Data!L6502</f>
        <v>4211.2</v>
      </c>
      <c r="J6502" s="12" t="str">
        <f>Data!N6502</f>
        <v>Online</v>
      </c>
      <c r="K6502" s="12" t="str">
        <f>Data!O6502</f>
        <v>Tarjeta</v>
      </c>
      <c r="L6502" s="12" t="str">
        <f>Data!P6502</f>
        <v>Nuevo</v>
      </c>
    </row>
    <row r="6503">
      <c r="A6503" s="11">
        <v>6502.0</v>
      </c>
      <c r="B6503" s="14">
        <f>Data!D6503</f>
        <v>44365</v>
      </c>
      <c r="C6503" s="12">
        <f>IFERROR(VLOOKUP(Data!B6503, Minorista!$A$2:$B$100, 2, FALSE), "")</f>
        <v>1</v>
      </c>
      <c r="D6503" s="12">
        <f t="array" ref="D6503">INDEX(Producto!$A$2:$A$500, MATCH(Data!H6503, Producto!$B$2:$B$500, 0))</f>
        <v>1</v>
      </c>
      <c r="E6503" s="12">
        <f>VLOOKUP(Data!E6503 &amp; Data!F6503 &amp; Data!G6503, Ubicacion!$A$2:$B$1000, 2, FALSE)</f>
        <v>37</v>
      </c>
      <c r="F6503" s="15">
        <f>Data!J6503</f>
        <v>210</v>
      </c>
      <c r="G6503" s="16">
        <f>Data!I6503</f>
        <v>44</v>
      </c>
      <c r="H6503" s="17">
        <f>Data!K6503</f>
        <v>9240</v>
      </c>
      <c r="I6503" s="17">
        <f>Data!L6503</f>
        <v>4804.8</v>
      </c>
      <c r="J6503" s="12" t="str">
        <f>Data!N6503</f>
        <v>Online</v>
      </c>
      <c r="K6503" s="12" t="str">
        <f>Data!O6503</f>
        <v>Tarjeta</v>
      </c>
      <c r="L6503" s="12" t="str">
        <f>Data!P6503</f>
        <v>Nuevo</v>
      </c>
    </row>
    <row r="6504">
      <c r="A6504" s="11">
        <v>6503.0</v>
      </c>
      <c r="B6504" s="14">
        <f>Data!D6504</f>
        <v>44365</v>
      </c>
      <c r="C6504" s="12">
        <f>IFERROR(VLOOKUP(Data!B6504, Minorista!$A$2:$B$100, 2, FALSE), "")</f>
        <v>1</v>
      </c>
      <c r="D6504" s="12">
        <f t="array" ref="D6504">INDEX(Producto!$A$2:$A$500, MATCH(Data!H6504, Producto!$B$2:$B$500, 0))</f>
        <v>2</v>
      </c>
      <c r="E6504" s="12">
        <f>VLOOKUP(Data!E6504 &amp; Data!F6504 &amp; Data!G6504, Ubicacion!$A$2:$B$1000, 2, FALSE)</f>
        <v>37</v>
      </c>
      <c r="F6504" s="15">
        <f>Data!J6504</f>
        <v>125</v>
      </c>
      <c r="G6504" s="16">
        <f>Data!I6504</f>
        <v>37</v>
      </c>
      <c r="H6504" s="17">
        <f>Data!K6504</f>
        <v>4625</v>
      </c>
      <c r="I6504" s="17">
        <f>Data!L6504</f>
        <v>2173.75</v>
      </c>
      <c r="J6504" s="12" t="str">
        <f>Data!N6504</f>
        <v>Online</v>
      </c>
      <c r="K6504" s="12" t="str">
        <f>Data!O6504</f>
        <v>Tarjeta</v>
      </c>
      <c r="L6504" s="12" t="str">
        <f>Data!P6504</f>
        <v>Recurrente</v>
      </c>
    </row>
    <row r="6505">
      <c r="A6505" s="11">
        <v>6504.0</v>
      </c>
      <c r="B6505" s="14">
        <f>Data!D6505</f>
        <v>44365</v>
      </c>
      <c r="C6505" s="12">
        <f>IFERROR(VLOOKUP(Data!B6505, Minorista!$A$2:$B$100, 2, FALSE), "")</f>
        <v>1</v>
      </c>
      <c r="D6505" s="12">
        <f t="array" ref="D6505">INDEX(Producto!$A$2:$A$500, MATCH(Data!H6505, Producto!$B$2:$B$500, 0))</f>
        <v>3</v>
      </c>
      <c r="E6505" s="12">
        <f>VLOOKUP(Data!E6505 &amp; Data!F6505 &amp; Data!G6505, Ubicacion!$A$2:$B$1000, 2, FALSE)</f>
        <v>37</v>
      </c>
      <c r="F6505" s="15">
        <f>Data!J6505</f>
        <v>143</v>
      </c>
      <c r="G6505" s="16">
        <f>Data!I6505</f>
        <v>41</v>
      </c>
      <c r="H6505" s="17">
        <f>Data!K6505</f>
        <v>5863</v>
      </c>
      <c r="I6505" s="17">
        <f>Data!L6505</f>
        <v>3224.65</v>
      </c>
      <c r="J6505" s="12" t="str">
        <f>Data!N6505</f>
        <v>Online</v>
      </c>
      <c r="K6505" s="12" t="str">
        <f>Data!O6505</f>
        <v>Transferencia bancaria</v>
      </c>
      <c r="L6505" s="12" t="str">
        <f>Data!P6505</f>
        <v>Nuevo</v>
      </c>
    </row>
    <row r="6506">
      <c r="A6506" s="11">
        <v>6505.0</v>
      </c>
      <c r="B6506" s="14">
        <f>Data!D6506</f>
        <v>44365</v>
      </c>
      <c r="C6506" s="12">
        <f>IFERROR(VLOOKUP(Data!B6506, Minorista!$A$2:$B$100, 2, FALSE), "")</f>
        <v>1</v>
      </c>
      <c r="D6506" s="12">
        <f t="array" ref="D6506">INDEX(Producto!$A$2:$A$500, MATCH(Data!H6506, Producto!$B$2:$B$500, 0))</f>
        <v>4</v>
      </c>
      <c r="E6506" s="12">
        <f>VLOOKUP(Data!E6506 &amp; Data!F6506 &amp; Data!G6506, Ubicacion!$A$2:$B$1000, 2, FALSE)</f>
        <v>37</v>
      </c>
      <c r="F6506" s="15">
        <f>Data!J6506</f>
        <v>117</v>
      </c>
      <c r="G6506" s="16">
        <f>Data!I6506</f>
        <v>43</v>
      </c>
      <c r="H6506" s="17">
        <f>Data!K6506</f>
        <v>5031</v>
      </c>
      <c r="I6506" s="17">
        <f>Data!L6506</f>
        <v>2515.5</v>
      </c>
      <c r="J6506" s="12" t="str">
        <f>Data!N6506</f>
        <v>Online</v>
      </c>
      <c r="K6506" s="12" t="str">
        <f>Data!O6506</f>
        <v>Transferencia bancaria</v>
      </c>
      <c r="L6506" s="12" t="str">
        <f>Data!P6506</f>
        <v>Recurrente</v>
      </c>
    </row>
    <row r="6507">
      <c r="A6507" s="11">
        <v>6506.0</v>
      </c>
      <c r="B6507" s="14">
        <f>Data!D6507</f>
        <v>44365</v>
      </c>
      <c r="C6507" s="12">
        <f>IFERROR(VLOOKUP(Data!B6507, Minorista!$A$2:$B$100, 2, FALSE), "")</f>
        <v>1</v>
      </c>
      <c r="D6507" s="12">
        <f t="array" ref="D6507">INDEX(Producto!$A$2:$A$500, MATCH(Data!H6507, Producto!$B$2:$B$500, 0))</f>
        <v>5</v>
      </c>
      <c r="E6507" s="12">
        <f>VLOOKUP(Data!E6507 &amp; Data!F6507 &amp; Data!G6507, Ubicacion!$A$2:$B$1000, 2, FALSE)</f>
        <v>37</v>
      </c>
      <c r="F6507" s="15">
        <f>Data!J6507</f>
        <v>135</v>
      </c>
      <c r="G6507" s="16">
        <f>Data!I6507</f>
        <v>57</v>
      </c>
      <c r="H6507" s="17">
        <f>Data!K6507</f>
        <v>7695</v>
      </c>
      <c r="I6507" s="17">
        <f>Data!L6507</f>
        <v>3462.75</v>
      </c>
      <c r="J6507" s="12" t="str">
        <f>Data!N6507</f>
        <v>Online</v>
      </c>
      <c r="K6507" s="12" t="str">
        <f>Data!O6507</f>
        <v>Transferencia bancaria</v>
      </c>
      <c r="L6507" s="12" t="str">
        <f>Data!P6507</f>
        <v>Nuevo</v>
      </c>
    </row>
    <row r="6508">
      <c r="A6508" s="11">
        <v>6507.0</v>
      </c>
      <c r="B6508" s="14">
        <f>Data!D6508</f>
        <v>44365</v>
      </c>
      <c r="C6508" s="12">
        <f>IFERROR(VLOOKUP(Data!B6508, Minorista!$A$2:$B$100, 2, FALSE), "")</f>
        <v>1</v>
      </c>
      <c r="D6508" s="12">
        <f t="array" ref="D6508">INDEX(Producto!$A$2:$A$500, MATCH(Data!H6508, Producto!$B$2:$B$500, 0))</f>
        <v>6</v>
      </c>
      <c r="E6508" s="12">
        <f>VLOOKUP(Data!E6508 &amp; Data!F6508 &amp; Data!G6508, Ubicacion!$A$2:$B$1000, 2, FALSE)</f>
        <v>37</v>
      </c>
      <c r="F6508" s="15">
        <f>Data!J6508</f>
        <v>188</v>
      </c>
      <c r="G6508" s="16">
        <f>Data!I6508</f>
        <v>60</v>
      </c>
      <c r="H6508" s="17">
        <f>Data!K6508</f>
        <v>11280</v>
      </c>
      <c r="I6508" s="17">
        <f>Data!L6508</f>
        <v>7106.4</v>
      </c>
      <c r="J6508" s="12" t="str">
        <f>Data!N6508</f>
        <v>Online</v>
      </c>
      <c r="K6508" s="12" t="str">
        <f>Data!O6508</f>
        <v>Transferencia bancaria</v>
      </c>
      <c r="L6508" s="12" t="str">
        <f>Data!P6508</f>
        <v>Recurrente</v>
      </c>
    </row>
    <row r="6509">
      <c r="A6509" s="11">
        <v>6508.0</v>
      </c>
      <c r="B6509" s="14">
        <f>Data!D6509</f>
        <v>44393</v>
      </c>
      <c r="C6509" s="12">
        <f>IFERROR(VLOOKUP(Data!B6509, Minorista!$A$2:$B$100, 2, FALSE), "")</f>
        <v>1</v>
      </c>
      <c r="D6509" s="12">
        <f t="array" ref="D6509">INDEX(Producto!$A$2:$A$500, MATCH(Data!H6509, Producto!$B$2:$B$500, 0))</f>
        <v>1</v>
      </c>
      <c r="E6509" s="12">
        <f>VLOOKUP(Data!E6509 &amp; Data!F6509 &amp; Data!G6509, Ubicacion!$A$2:$B$1000, 2, FALSE)</f>
        <v>37</v>
      </c>
      <c r="F6509" s="15">
        <f>Data!J6509</f>
        <v>221</v>
      </c>
      <c r="G6509" s="16">
        <f>Data!I6509</f>
        <v>58</v>
      </c>
      <c r="H6509" s="17">
        <f>Data!K6509</f>
        <v>12818</v>
      </c>
      <c r="I6509" s="17">
        <f>Data!L6509</f>
        <v>6537.18</v>
      </c>
      <c r="J6509" s="12" t="str">
        <f>Data!N6509</f>
        <v>Online</v>
      </c>
      <c r="K6509" s="12" t="str">
        <f>Data!O6509</f>
        <v>Tarjeta</v>
      </c>
      <c r="L6509" s="12" t="str">
        <f>Data!P6509</f>
        <v>Recurrente</v>
      </c>
    </row>
    <row r="6510">
      <c r="A6510" s="11">
        <v>6509.0</v>
      </c>
      <c r="B6510" s="14">
        <f>Data!D6510</f>
        <v>44393</v>
      </c>
      <c r="C6510" s="12">
        <f>IFERROR(VLOOKUP(Data!B6510, Minorista!$A$2:$B$100, 2, FALSE), "")</f>
        <v>2</v>
      </c>
      <c r="D6510" s="12">
        <f t="array" ref="D6510">INDEX(Producto!$A$2:$A$500, MATCH(Data!H6510, Producto!$B$2:$B$500, 0))</f>
        <v>2</v>
      </c>
      <c r="E6510" s="12">
        <f>VLOOKUP(Data!E6510 &amp; Data!F6510 &amp; Data!G6510, Ubicacion!$A$2:$B$1000, 2, FALSE)</f>
        <v>37</v>
      </c>
      <c r="F6510" s="15">
        <f>Data!J6510</f>
        <v>156</v>
      </c>
      <c r="G6510" s="16">
        <f>Data!I6510</f>
        <v>53</v>
      </c>
      <c r="H6510" s="17">
        <f>Data!K6510</f>
        <v>8268</v>
      </c>
      <c r="I6510" s="17">
        <f>Data!L6510</f>
        <v>3720.6</v>
      </c>
      <c r="J6510" s="12" t="str">
        <f>Data!N6510</f>
        <v>Online</v>
      </c>
      <c r="K6510" s="12" t="str">
        <f>Data!O6510</f>
        <v>Efectivo</v>
      </c>
      <c r="L6510" s="12" t="str">
        <f>Data!P6510</f>
        <v>Nuevo</v>
      </c>
    </row>
    <row r="6511">
      <c r="A6511" s="11">
        <v>6510.0</v>
      </c>
      <c r="B6511" s="14">
        <f>Data!D6511</f>
        <v>44393</v>
      </c>
      <c r="C6511" s="12">
        <f>IFERROR(VLOOKUP(Data!B6511, Minorista!$A$2:$B$100, 2, FALSE), "")</f>
        <v>2</v>
      </c>
      <c r="D6511" s="12">
        <f t="array" ref="D6511">INDEX(Producto!$A$2:$A$500, MATCH(Data!H6511, Producto!$B$2:$B$500, 0))</f>
        <v>3</v>
      </c>
      <c r="E6511" s="12">
        <f>VLOOKUP(Data!E6511 &amp; Data!F6511 &amp; Data!G6511, Ubicacion!$A$2:$B$1000, 2, FALSE)</f>
        <v>37</v>
      </c>
      <c r="F6511" s="15">
        <f>Data!J6511</f>
        <v>142</v>
      </c>
      <c r="G6511" s="16">
        <f>Data!I6511</f>
        <v>48</v>
      </c>
      <c r="H6511" s="17">
        <f>Data!K6511</f>
        <v>6816</v>
      </c>
      <c r="I6511" s="17">
        <f>Data!L6511</f>
        <v>3408</v>
      </c>
      <c r="J6511" s="12" t="str">
        <f>Data!N6511</f>
        <v>Online</v>
      </c>
      <c r="K6511" s="12" t="str">
        <f>Data!O6511</f>
        <v>Transferencia bancaria</v>
      </c>
      <c r="L6511" s="12" t="str">
        <f>Data!P6511</f>
        <v>Nuevo</v>
      </c>
    </row>
    <row r="6512">
      <c r="A6512" s="11">
        <v>6511.0</v>
      </c>
      <c r="B6512" s="14">
        <f>Data!D6512</f>
        <v>44393</v>
      </c>
      <c r="C6512" s="12">
        <f>IFERROR(VLOOKUP(Data!B6512, Minorista!$A$2:$B$100, 2, FALSE), "")</f>
        <v>2</v>
      </c>
      <c r="D6512" s="12">
        <f t="array" ref="D6512">INDEX(Producto!$A$2:$A$500, MATCH(Data!H6512, Producto!$B$2:$B$500, 0))</f>
        <v>4</v>
      </c>
      <c r="E6512" s="12">
        <f>VLOOKUP(Data!E6512 &amp; Data!F6512 &amp; Data!G6512, Ubicacion!$A$2:$B$1000, 2, FALSE)</f>
        <v>37</v>
      </c>
      <c r="F6512" s="15">
        <f>Data!J6512</f>
        <v>124</v>
      </c>
      <c r="G6512" s="16">
        <f>Data!I6512</f>
        <v>48</v>
      </c>
      <c r="H6512" s="17">
        <f>Data!K6512</f>
        <v>5952</v>
      </c>
      <c r="I6512" s="17">
        <f>Data!L6512</f>
        <v>3154.56</v>
      </c>
      <c r="J6512" s="12" t="str">
        <f>Data!N6512</f>
        <v>Online</v>
      </c>
      <c r="K6512" s="12" t="str">
        <f>Data!O6512</f>
        <v>Transferencia bancaria</v>
      </c>
      <c r="L6512" s="12" t="str">
        <f>Data!P6512</f>
        <v>Nuevo</v>
      </c>
    </row>
    <row r="6513">
      <c r="A6513" s="11">
        <v>6512.0</v>
      </c>
      <c r="B6513" s="14">
        <f>Data!D6513</f>
        <v>44393</v>
      </c>
      <c r="C6513" s="12">
        <f>IFERROR(VLOOKUP(Data!B6513, Minorista!$A$2:$B$100, 2, FALSE), "")</f>
        <v>2</v>
      </c>
      <c r="D6513" s="12">
        <f t="array" ref="D6513">INDEX(Producto!$A$2:$A$500, MATCH(Data!H6513, Producto!$B$2:$B$500, 0))</f>
        <v>5</v>
      </c>
      <c r="E6513" s="12">
        <f>VLOOKUP(Data!E6513 &amp; Data!F6513 &amp; Data!G6513, Ubicacion!$A$2:$B$1000, 2, FALSE)</f>
        <v>37</v>
      </c>
      <c r="F6513" s="15">
        <f>Data!J6513</f>
        <v>150</v>
      </c>
      <c r="G6513" s="16">
        <f>Data!I6513</f>
        <v>59</v>
      </c>
      <c r="H6513" s="17">
        <f>Data!K6513</f>
        <v>8850</v>
      </c>
      <c r="I6513" s="17">
        <f>Data!L6513</f>
        <v>4248</v>
      </c>
      <c r="J6513" s="12" t="str">
        <f>Data!N6513</f>
        <v>Online</v>
      </c>
      <c r="K6513" s="12" t="str">
        <f>Data!O6513</f>
        <v>Tarjeta</v>
      </c>
      <c r="L6513" s="12" t="str">
        <f>Data!P6513</f>
        <v>Recurrente</v>
      </c>
    </row>
    <row r="6514">
      <c r="A6514" s="11">
        <v>6513.0</v>
      </c>
      <c r="B6514" s="14">
        <f>Data!D6514</f>
        <v>44393</v>
      </c>
      <c r="C6514" s="12">
        <f>IFERROR(VLOOKUP(Data!B6514, Minorista!$A$2:$B$100, 2, FALSE), "")</f>
        <v>2</v>
      </c>
      <c r="D6514" s="12">
        <f t="array" ref="D6514">INDEX(Producto!$A$2:$A$500, MATCH(Data!H6514, Producto!$B$2:$B$500, 0))</f>
        <v>6</v>
      </c>
      <c r="E6514" s="12">
        <f>VLOOKUP(Data!E6514 &amp; Data!F6514 &amp; Data!G6514, Ubicacion!$A$2:$B$1000, 2, FALSE)</f>
        <v>37</v>
      </c>
      <c r="F6514" s="15">
        <f>Data!J6514</f>
        <v>176</v>
      </c>
      <c r="G6514" s="16">
        <f>Data!I6514</f>
        <v>61</v>
      </c>
      <c r="H6514" s="17">
        <f>Data!K6514</f>
        <v>10736</v>
      </c>
      <c r="I6514" s="17">
        <f>Data!L6514</f>
        <v>6548.96</v>
      </c>
      <c r="J6514" s="12" t="str">
        <f>Data!N6514</f>
        <v>Online</v>
      </c>
      <c r="K6514" s="12" t="str">
        <f>Data!O6514</f>
        <v>Tarjeta</v>
      </c>
      <c r="L6514" s="12" t="str">
        <f>Data!P6514</f>
        <v>Nuevo</v>
      </c>
    </row>
    <row r="6515">
      <c r="A6515" s="11">
        <v>6514.0</v>
      </c>
      <c r="B6515" s="14">
        <f>Data!D6515</f>
        <v>44425</v>
      </c>
      <c r="C6515" s="12">
        <f>IFERROR(VLOOKUP(Data!B6515, Minorista!$A$2:$B$100, 2, FALSE), "")</f>
        <v>2</v>
      </c>
      <c r="D6515" s="12">
        <f t="array" ref="D6515">INDEX(Producto!$A$2:$A$500, MATCH(Data!H6515, Producto!$B$2:$B$500, 0))</f>
        <v>1</v>
      </c>
      <c r="E6515" s="12">
        <f>VLOOKUP(Data!E6515 &amp; Data!F6515 &amp; Data!G6515, Ubicacion!$A$2:$B$1000, 2, FALSE)</f>
        <v>37</v>
      </c>
      <c r="F6515" s="15">
        <f>Data!J6515</f>
        <v>215</v>
      </c>
      <c r="G6515" s="16">
        <f>Data!I6515</f>
        <v>56</v>
      </c>
      <c r="H6515" s="17">
        <f>Data!K6515</f>
        <v>12040</v>
      </c>
      <c r="I6515" s="17">
        <f>Data!L6515</f>
        <v>6501.6</v>
      </c>
      <c r="J6515" s="12" t="str">
        <f>Data!N6515</f>
        <v>Online</v>
      </c>
      <c r="K6515" s="12" t="str">
        <f>Data!O6515</f>
        <v>Transferencia bancaria</v>
      </c>
      <c r="L6515" s="12" t="str">
        <f>Data!P6515</f>
        <v>Nuevo</v>
      </c>
    </row>
    <row r="6516">
      <c r="A6516" s="11">
        <v>6515.0</v>
      </c>
      <c r="B6516" s="14">
        <f>Data!D6516</f>
        <v>44425</v>
      </c>
      <c r="C6516" s="12">
        <f>IFERROR(VLOOKUP(Data!B6516, Minorista!$A$2:$B$100, 2, FALSE), "")</f>
        <v>2</v>
      </c>
      <c r="D6516" s="12">
        <f t="array" ref="D6516">INDEX(Producto!$A$2:$A$500, MATCH(Data!H6516, Producto!$B$2:$B$500, 0))</f>
        <v>2</v>
      </c>
      <c r="E6516" s="12">
        <f>VLOOKUP(Data!E6516 &amp; Data!F6516 &amp; Data!G6516, Ubicacion!$A$2:$B$1000, 2, FALSE)</f>
        <v>37</v>
      </c>
      <c r="F6516" s="15">
        <f>Data!J6516</f>
        <v>168</v>
      </c>
      <c r="G6516" s="16">
        <f>Data!I6516</f>
        <v>50</v>
      </c>
      <c r="H6516" s="17">
        <f>Data!K6516</f>
        <v>8400</v>
      </c>
      <c r="I6516" s="17">
        <f>Data!L6516</f>
        <v>4032</v>
      </c>
      <c r="J6516" s="12" t="str">
        <f>Data!N6516</f>
        <v>Online</v>
      </c>
      <c r="K6516" s="12" t="str">
        <f>Data!O6516</f>
        <v>Tarjeta</v>
      </c>
      <c r="L6516" s="12" t="str">
        <f>Data!P6516</f>
        <v>Nuevo</v>
      </c>
    </row>
    <row r="6517">
      <c r="A6517" s="11">
        <v>6516.0</v>
      </c>
      <c r="B6517" s="14">
        <f>Data!D6517</f>
        <v>44425</v>
      </c>
      <c r="C6517" s="12">
        <f>IFERROR(VLOOKUP(Data!B6517, Minorista!$A$2:$B$100, 2, FALSE), "")</f>
        <v>2</v>
      </c>
      <c r="D6517" s="12">
        <f t="array" ref="D6517">INDEX(Producto!$A$2:$A$500, MATCH(Data!H6517, Producto!$B$2:$B$500, 0))</f>
        <v>3</v>
      </c>
      <c r="E6517" s="12">
        <f>VLOOKUP(Data!E6517 &amp; Data!F6517 &amp; Data!G6517, Ubicacion!$A$2:$B$1000, 2, FALSE)</f>
        <v>37</v>
      </c>
      <c r="F6517" s="15">
        <f>Data!J6517</f>
        <v>147</v>
      </c>
      <c r="G6517" s="16">
        <f>Data!I6517</f>
        <v>48</v>
      </c>
      <c r="H6517" s="17">
        <f>Data!K6517</f>
        <v>7056</v>
      </c>
      <c r="I6517" s="17">
        <f>Data!L6517</f>
        <v>3669.12</v>
      </c>
      <c r="J6517" s="12" t="str">
        <f>Data!N6517</f>
        <v>Online</v>
      </c>
      <c r="K6517" s="12" t="str">
        <f>Data!O6517</f>
        <v>Tarjeta</v>
      </c>
      <c r="L6517" s="12" t="str">
        <f>Data!P6517</f>
        <v>Nuevo</v>
      </c>
    </row>
    <row r="6518">
      <c r="A6518" s="11">
        <v>6517.0</v>
      </c>
      <c r="B6518" s="14">
        <f>Data!D6518</f>
        <v>44425</v>
      </c>
      <c r="C6518" s="12">
        <f>IFERROR(VLOOKUP(Data!B6518, Minorista!$A$2:$B$100, 2, FALSE), "")</f>
        <v>2</v>
      </c>
      <c r="D6518" s="12">
        <f t="array" ref="D6518">INDEX(Producto!$A$2:$A$500, MATCH(Data!H6518, Producto!$B$2:$B$500, 0))</f>
        <v>4</v>
      </c>
      <c r="E6518" s="12">
        <f>VLOOKUP(Data!E6518 &amp; Data!F6518 &amp; Data!G6518, Ubicacion!$A$2:$B$1000, 2, FALSE)</f>
        <v>37</v>
      </c>
      <c r="F6518" s="15">
        <f>Data!J6518</f>
        <v>128</v>
      </c>
      <c r="G6518" s="16">
        <f>Data!I6518</f>
        <v>39</v>
      </c>
      <c r="H6518" s="17">
        <f>Data!K6518</f>
        <v>4992</v>
      </c>
      <c r="I6518" s="17">
        <f>Data!L6518</f>
        <v>2595.84</v>
      </c>
      <c r="J6518" s="12" t="str">
        <f>Data!N6518</f>
        <v>Online</v>
      </c>
      <c r="K6518" s="12" t="str">
        <f>Data!O6518</f>
        <v>Tarjeta</v>
      </c>
      <c r="L6518" s="12" t="str">
        <f>Data!P6518</f>
        <v>Recurrente</v>
      </c>
    </row>
    <row r="6519">
      <c r="A6519" s="11">
        <v>6518.0</v>
      </c>
      <c r="B6519" s="14">
        <f>Data!D6519</f>
        <v>44425</v>
      </c>
      <c r="C6519" s="12">
        <f>IFERROR(VLOOKUP(Data!B6519, Minorista!$A$2:$B$100, 2, FALSE), "")</f>
        <v>2</v>
      </c>
      <c r="D6519" s="12">
        <f t="array" ref="D6519">INDEX(Producto!$A$2:$A$500, MATCH(Data!H6519, Producto!$B$2:$B$500, 0))</f>
        <v>5</v>
      </c>
      <c r="E6519" s="12">
        <f>VLOOKUP(Data!E6519 &amp; Data!F6519 &amp; Data!G6519, Ubicacion!$A$2:$B$1000, 2, FALSE)</f>
        <v>37</v>
      </c>
      <c r="F6519" s="15">
        <f>Data!J6519</f>
        <v>122</v>
      </c>
      <c r="G6519" s="16">
        <f>Data!I6519</f>
        <v>46</v>
      </c>
      <c r="H6519" s="17">
        <f>Data!K6519</f>
        <v>5612</v>
      </c>
      <c r="I6519" s="17">
        <f>Data!L6519</f>
        <v>2525.4</v>
      </c>
      <c r="J6519" s="12" t="str">
        <f>Data!N6519</f>
        <v>Online</v>
      </c>
      <c r="K6519" s="12" t="str">
        <f>Data!O6519</f>
        <v>Transferencia bancaria</v>
      </c>
      <c r="L6519" s="12" t="str">
        <f>Data!P6519</f>
        <v>Nuevo</v>
      </c>
    </row>
    <row r="6520">
      <c r="A6520" s="11">
        <v>6519.0</v>
      </c>
      <c r="B6520" s="14">
        <f>Data!D6520</f>
        <v>44425</v>
      </c>
      <c r="C6520" s="12">
        <f>IFERROR(VLOOKUP(Data!B6520, Minorista!$A$2:$B$100, 2, FALSE), "")</f>
        <v>2</v>
      </c>
      <c r="D6520" s="12">
        <f t="array" ref="D6520">INDEX(Producto!$A$2:$A$500, MATCH(Data!H6520, Producto!$B$2:$B$500, 0))</f>
        <v>6</v>
      </c>
      <c r="E6520" s="12">
        <f>VLOOKUP(Data!E6520 &amp; Data!F6520 &amp; Data!G6520, Ubicacion!$A$2:$B$1000, 2, FALSE)</f>
        <v>37</v>
      </c>
      <c r="F6520" s="15">
        <f>Data!J6520</f>
        <v>169</v>
      </c>
      <c r="G6520" s="16">
        <f>Data!I6520</f>
        <v>53</v>
      </c>
      <c r="H6520" s="17">
        <f>Data!K6520</f>
        <v>8957</v>
      </c>
      <c r="I6520" s="17">
        <f>Data!L6520</f>
        <v>5822.05</v>
      </c>
      <c r="J6520" s="12" t="str">
        <f>Data!N6520</f>
        <v>Online</v>
      </c>
      <c r="K6520" s="12" t="str">
        <f>Data!O6520</f>
        <v>Transferencia bancaria</v>
      </c>
      <c r="L6520" s="12" t="str">
        <f>Data!P6520</f>
        <v>Nuevo</v>
      </c>
    </row>
    <row r="6521">
      <c r="A6521" s="11">
        <v>6520.0</v>
      </c>
      <c r="B6521" s="14">
        <f>Data!D6521</f>
        <v>44455</v>
      </c>
      <c r="C6521" s="12">
        <f>IFERROR(VLOOKUP(Data!B6521, Minorista!$A$2:$B$100, 2, FALSE), "")</f>
        <v>2</v>
      </c>
      <c r="D6521" s="12">
        <f t="array" ref="D6521">INDEX(Producto!$A$2:$A$500, MATCH(Data!H6521, Producto!$B$2:$B$500, 0))</f>
        <v>1</v>
      </c>
      <c r="E6521" s="12">
        <f>VLOOKUP(Data!E6521 &amp; Data!F6521 &amp; Data!G6521, Ubicacion!$A$2:$B$1000, 2, FALSE)</f>
        <v>37</v>
      </c>
      <c r="F6521" s="15">
        <f>Data!J6521</f>
        <v>203</v>
      </c>
      <c r="G6521" s="16">
        <f>Data!I6521</f>
        <v>47</v>
      </c>
      <c r="H6521" s="17">
        <f>Data!K6521</f>
        <v>9541</v>
      </c>
      <c r="I6521" s="17">
        <f>Data!L6521</f>
        <v>5152.14</v>
      </c>
      <c r="J6521" s="12" t="str">
        <f>Data!N6521</f>
        <v>Online</v>
      </c>
      <c r="K6521" s="12" t="str">
        <f>Data!O6521</f>
        <v>Efectivo</v>
      </c>
      <c r="L6521" s="12" t="str">
        <f>Data!P6521</f>
        <v>Recurrente</v>
      </c>
    </row>
    <row r="6522">
      <c r="A6522" s="11">
        <v>6521.0</v>
      </c>
      <c r="B6522" s="14">
        <f>Data!D6522</f>
        <v>44455</v>
      </c>
      <c r="C6522" s="12">
        <f>IFERROR(VLOOKUP(Data!B6522, Minorista!$A$2:$B$100, 2, FALSE), "")</f>
        <v>2</v>
      </c>
      <c r="D6522" s="12">
        <f t="array" ref="D6522">INDEX(Producto!$A$2:$A$500, MATCH(Data!H6522, Producto!$B$2:$B$500, 0))</f>
        <v>2</v>
      </c>
      <c r="E6522" s="12">
        <f>VLOOKUP(Data!E6522 &amp; Data!F6522 &amp; Data!G6522, Ubicacion!$A$2:$B$1000, 2, FALSE)</f>
        <v>37</v>
      </c>
      <c r="F6522" s="15">
        <f>Data!J6522</f>
        <v>147</v>
      </c>
      <c r="G6522" s="16">
        <f>Data!I6522</f>
        <v>42</v>
      </c>
      <c r="H6522" s="17">
        <f>Data!K6522</f>
        <v>6174</v>
      </c>
      <c r="I6522" s="17">
        <f>Data!L6522</f>
        <v>2778.3</v>
      </c>
      <c r="J6522" s="12" t="str">
        <f>Data!N6522</f>
        <v>Online</v>
      </c>
      <c r="K6522" s="12" t="str">
        <f>Data!O6522</f>
        <v>Efectivo</v>
      </c>
      <c r="L6522" s="12" t="str">
        <f>Data!P6522</f>
        <v>Nuevo</v>
      </c>
    </row>
    <row r="6523">
      <c r="A6523" s="11">
        <v>6522.0</v>
      </c>
      <c r="B6523" s="14">
        <f>Data!D6523</f>
        <v>44455</v>
      </c>
      <c r="C6523" s="12">
        <f>IFERROR(VLOOKUP(Data!B6523, Minorista!$A$2:$B$100, 2, FALSE), "")</f>
        <v>2</v>
      </c>
      <c r="D6523" s="12">
        <f t="array" ref="D6523">INDEX(Producto!$A$2:$A$500, MATCH(Data!H6523, Producto!$B$2:$B$500, 0))</f>
        <v>3</v>
      </c>
      <c r="E6523" s="12">
        <f>VLOOKUP(Data!E6523 &amp; Data!F6523 &amp; Data!G6523, Ubicacion!$A$2:$B$1000, 2, FALSE)</f>
        <v>37</v>
      </c>
      <c r="F6523" s="15">
        <f>Data!J6523</f>
        <v>123</v>
      </c>
      <c r="G6523" s="16">
        <f>Data!I6523</f>
        <v>19</v>
      </c>
      <c r="H6523" s="17">
        <f>Data!K6523</f>
        <v>2337</v>
      </c>
      <c r="I6523" s="17">
        <f>Data!L6523</f>
        <v>1168.5</v>
      </c>
      <c r="J6523" s="12" t="str">
        <f>Data!N6523</f>
        <v>Online</v>
      </c>
      <c r="K6523" s="12" t="str">
        <f>Data!O6523</f>
        <v>Transferencia bancaria</v>
      </c>
      <c r="L6523" s="12" t="str">
        <f>Data!P6523</f>
        <v>Recurrente</v>
      </c>
    </row>
    <row r="6524">
      <c r="A6524" s="11">
        <v>6523.0</v>
      </c>
      <c r="B6524" s="14">
        <f>Data!D6524</f>
        <v>44455</v>
      </c>
      <c r="C6524" s="12">
        <f>IFERROR(VLOOKUP(Data!B6524, Minorista!$A$2:$B$100, 2, FALSE), "")</f>
        <v>2</v>
      </c>
      <c r="D6524" s="12">
        <f t="array" ref="D6524">INDEX(Producto!$A$2:$A$500, MATCH(Data!H6524, Producto!$B$2:$B$500, 0))</f>
        <v>4</v>
      </c>
      <c r="E6524" s="12">
        <f>VLOOKUP(Data!E6524 &amp; Data!F6524 &amp; Data!G6524, Ubicacion!$A$2:$B$1000, 2, FALSE)</f>
        <v>37</v>
      </c>
      <c r="F6524" s="15">
        <f>Data!J6524</f>
        <v>100</v>
      </c>
      <c r="G6524" s="16">
        <f>Data!I6524</f>
        <v>19</v>
      </c>
      <c r="H6524" s="17">
        <f>Data!K6524</f>
        <v>1900</v>
      </c>
      <c r="I6524" s="17">
        <f>Data!L6524</f>
        <v>1045</v>
      </c>
      <c r="J6524" s="12" t="str">
        <f>Data!N6524</f>
        <v>Online</v>
      </c>
      <c r="K6524" s="12" t="str">
        <f>Data!O6524</f>
        <v>Tarjeta</v>
      </c>
      <c r="L6524" s="12" t="str">
        <f>Data!P6524</f>
        <v>Recurrente</v>
      </c>
    </row>
    <row r="6525">
      <c r="A6525" s="11">
        <v>6524.0</v>
      </c>
      <c r="B6525" s="14">
        <f>Data!D6525</f>
        <v>44455</v>
      </c>
      <c r="C6525" s="12">
        <f>IFERROR(VLOOKUP(Data!B6525, Minorista!$A$2:$B$100, 2, FALSE), "")</f>
        <v>2</v>
      </c>
      <c r="D6525" s="12">
        <f t="array" ref="D6525">INDEX(Producto!$A$2:$A$500, MATCH(Data!H6525, Producto!$B$2:$B$500, 0))</f>
        <v>5</v>
      </c>
      <c r="E6525" s="12">
        <f>VLOOKUP(Data!E6525 &amp; Data!F6525 &amp; Data!G6525, Ubicacion!$A$2:$B$1000, 2, FALSE)</f>
        <v>37</v>
      </c>
      <c r="F6525" s="15">
        <f>Data!J6525</f>
        <v>108</v>
      </c>
      <c r="G6525" s="16">
        <f>Data!I6525</f>
        <v>29</v>
      </c>
      <c r="H6525" s="17">
        <f>Data!K6525</f>
        <v>3132</v>
      </c>
      <c r="I6525" s="17">
        <f>Data!L6525</f>
        <v>1503.36</v>
      </c>
      <c r="J6525" s="12" t="str">
        <f>Data!N6525</f>
        <v>Online</v>
      </c>
      <c r="K6525" s="12" t="str">
        <f>Data!O6525</f>
        <v>Efectivo</v>
      </c>
      <c r="L6525" s="12" t="str">
        <f>Data!P6525</f>
        <v>Nuevo</v>
      </c>
    </row>
    <row r="6526">
      <c r="A6526" s="11">
        <v>6525.0</v>
      </c>
      <c r="B6526" s="14">
        <f>Data!D6526</f>
        <v>44455</v>
      </c>
      <c r="C6526" s="12">
        <f>IFERROR(VLOOKUP(Data!B6526, Minorista!$A$2:$B$100, 2, FALSE), "")</f>
        <v>2</v>
      </c>
      <c r="D6526" s="12">
        <f t="array" ref="D6526">INDEX(Producto!$A$2:$A$500, MATCH(Data!H6526, Producto!$B$2:$B$500, 0))</f>
        <v>6</v>
      </c>
      <c r="E6526" s="12">
        <f>VLOOKUP(Data!E6526 &amp; Data!F6526 &amp; Data!G6526, Ubicacion!$A$2:$B$1000, 2, FALSE)</f>
        <v>37</v>
      </c>
      <c r="F6526" s="15">
        <f>Data!J6526</f>
        <v>130</v>
      </c>
      <c r="G6526" s="16">
        <f>Data!I6526</f>
        <v>32</v>
      </c>
      <c r="H6526" s="17">
        <f>Data!K6526</f>
        <v>4160</v>
      </c>
      <c r="I6526" s="17">
        <f>Data!L6526</f>
        <v>2579.2</v>
      </c>
      <c r="J6526" s="12" t="str">
        <f>Data!N6526</f>
        <v>Online</v>
      </c>
      <c r="K6526" s="12" t="str">
        <f>Data!O6526</f>
        <v>Tarjeta</v>
      </c>
      <c r="L6526" s="12" t="str">
        <f>Data!P6526</f>
        <v>Nuevo</v>
      </c>
    </row>
    <row r="6527">
      <c r="A6527" s="11">
        <v>6526.0</v>
      </c>
      <c r="B6527" s="14">
        <f>Data!D6527</f>
        <v>44487</v>
      </c>
      <c r="C6527" s="12">
        <f>IFERROR(VLOOKUP(Data!B6527, Minorista!$A$2:$B$100, 2, FALSE), "")</f>
        <v>2</v>
      </c>
      <c r="D6527" s="12">
        <f t="array" ref="D6527">INDEX(Producto!$A$2:$A$500, MATCH(Data!H6527, Producto!$B$2:$B$500, 0))</f>
        <v>1</v>
      </c>
      <c r="E6527" s="12">
        <f>VLOOKUP(Data!E6527 &amp; Data!F6527 &amp; Data!G6527, Ubicacion!$A$2:$B$1000, 2, FALSE)</f>
        <v>37</v>
      </c>
      <c r="F6527" s="15">
        <f>Data!J6527</f>
        <v>176</v>
      </c>
      <c r="G6527" s="16">
        <f>Data!I6527</f>
        <v>32</v>
      </c>
      <c r="H6527" s="17">
        <f>Data!K6527</f>
        <v>5632</v>
      </c>
      <c r="I6527" s="17">
        <f>Data!L6527</f>
        <v>3041.28</v>
      </c>
      <c r="J6527" s="12" t="str">
        <f>Data!N6527</f>
        <v>Online</v>
      </c>
      <c r="K6527" s="12" t="str">
        <f>Data!O6527</f>
        <v>Efectivo</v>
      </c>
      <c r="L6527" s="12" t="str">
        <f>Data!P6527</f>
        <v>Nuevo</v>
      </c>
    </row>
    <row r="6528">
      <c r="A6528" s="11">
        <v>6527.0</v>
      </c>
      <c r="B6528" s="14">
        <f>Data!D6528</f>
        <v>44487</v>
      </c>
      <c r="C6528" s="12">
        <f>IFERROR(VLOOKUP(Data!B6528, Minorista!$A$2:$B$100, 2, FALSE), "")</f>
        <v>2</v>
      </c>
      <c r="D6528" s="12">
        <f t="array" ref="D6528">INDEX(Producto!$A$2:$A$500, MATCH(Data!H6528, Producto!$B$2:$B$500, 0))</f>
        <v>2</v>
      </c>
      <c r="E6528" s="12">
        <f>VLOOKUP(Data!E6528 &amp; Data!F6528 &amp; Data!G6528, Ubicacion!$A$2:$B$1000, 2, FALSE)</f>
        <v>37</v>
      </c>
      <c r="F6528" s="15">
        <f>Data!J6528</f>
        <v>145</v>
      </c>
      <c r="G6528" s="16">
        <f>Data!I6528</f>
        <v>25</v>
      </c>
      <c r="H6528" s="17">
        <f>Data!K6528</f>
        <v>3625</v>
      </c>
      <c r="I6528" s="17">
        <f>Data!L6528</f>
        <v>1631.25</v>
      </c>
      <c r="J6528" s="12" t="str">
        <f>Data!N6528</f>
        <v>Online</v>
      </c>
      <c r="K6528" s="12" t="str">
        <f>Data!O6528</f>
        <v>Transferencia bancaria</v>
      </c>
      <c r="L6528" s="12" t="str">
        <f>Data!P6528</f>
        <v>Nuevo</v>
      </c>
    </row>
    <row r="6529">
      <c r="A6529" s="11">
        <v>6528.0</v>
      </c>
      <c r="B6529" s="14">
        <f>Data!D6529</f>
        <v>44487</v>
      </c>
      <c r="C6529" s="12">
        <f>IFERROR(VLOOKUP(Data!B6529, Minorista!$A$2:$B$100, 2, FALSE), "")</f>
        <v>2</v>
      </c>
      <c r="D6529" s="12">
        <f t="array" ref="D6529">INDEX(Producto!$A$2:$A$500, MATCH(Data!H6529, Producto!$B$2:$B$500, 0))</f>
        <v>3</v>
      </c>
      <c r="E6529" s="12">
        <f>VLOOKUP(Data!E6529 &amp; Data!F6529 &amp; Data!G6529, Ubicacion!$A$2:$B$1000, 2, FALSE)</f>
        <v>37</v>
      </c>
      <c r="F6529" s="15">
        <f>Data!J6529</f>
        <v>98</v>
      </c>
      <c r="G6529" s="16">
        <f>Data!I6529</f>
        <v>24</v>
      </c>
      <c r="H6529" s="17">
        <f>Data!K6529</f>
        <v>2352</v>
      </c>
      <c r="I6529" s="17">
        <f>Data!L6529</f>
        <v>1270.08</v>
      </c>
      <c r="J6529" s="12" t="str">
        <f>Data!N6529</f>
        <v>Online</v>
      </c>
      <c r="K6529" s="12" t="str">
        <f>Data!O6529</f>
        <v>Efectivo</v>
      </c>
      <c r="L6529" s="12" t="str">
        <f>Data!P6529</f>
        <v>Recurrente</v>
      </c>
    </row>
    <row r="6530">
      <c r="A6530" s="11">
        <v>6529.0</v>
      </c>
      <c r="B6530" s="14">
        <f>Data!D6530</f>
        <v>44487</v>
      </c>
      <c r="C6530" s="12">
        <f>IFERROR(VLOOKUP(Data!B6530, Minorista!$A$2:$B$100, 2, FALSE), "")</f>
        <v>2</v>
      </c>
      <c r="D6530" s="12">
        <f t="array" ref="D6530">INDEX(Producto!$A$2:$A$500, MATCH(Data!H6530, Producto!$B$2:$B$500, 0))</f>
        <v>4</v>
      </c>
      <c r="E6530" s="12">
        <f>VLOOKUP(Data!E6530 &amp; Data!F6530 &amp; Data!G6530, Ubicacion!$A$2:$B$1000, 2, FALSE)</f>
        <v>37</v>
      </c>
      <c r="F6530" s="15">
        <f>Data!J6530</f>
        <v>105</v>
      </c>
      <c r="G6530" s="16">
        <f>Data!I6530</f>
        <v>23</v>
      </c>
      <c r="H6530" s="17">
        <f>Data!K6530</f>
        <v>2415</v>
      </c>
      <c r="I6530" s="17">
        <f>Data!L6530</f>
        <v>1207.5</v>
      </c>
      <c r="J6530" s="12" t="str">
        <f>Data!N6530</f>
        <v>Online</v>
      </c>
      <c r="K6530" s="12" t="str">
        <f>Data!O6530</f>
        <v>Tarjeta</v>
      </c>
      <c r="L6530" s="12" t="str">
        <f>Data!P6530</f>
        <v>Recurrente</v>
      </c>
    </row>
    <row r="6531">
      <c r="A6531" s="11">
        <v>6530.0</v>
      </c>
      <c r="B6531" s="14">
        <f>Data!D6531</f>
        <v>44487</v>
      </c>
      <c r="C6531" s="12">
        <f>IFERROR(VLOOKUP(Data!B6531, Minorista!$A$2:$B$100, 2, FALSE), "")</f>
        <v>2</v>
      </c>
      <c r="D6531" s="12">
        <f t="array" ref="D6531">INDEX(Producto!$A$2:$A$500, MATCH(Data!H6531, Producto!$B$2:$B$500, 0))</f>
        <v>5</v>
      </c>
      <c r="E6531" s="12">
        <f>VLOOKUP(Data!E6531 &amp; Data!F6531 &amp; Data!G6531, Ubicacion!$A$2:$B$1000, 2, FALSE)</f>
        <v>37</v>
      </c>
      <c r="F6531" s="15">
        <f>Data!J6531</f>
        <v>98</v>
      </c>
      <c r="G6531" s="16">
        <f>Data!I6531</f>
        <v>32</v>
      </c>
      <c r="H6531" s="17">
        <f>Data!K6531</f>
        <v>3136</v>
      </c>
      <c r="I6531" s="17">
        <f>Data!L6531</f>
        <v>1568</v>
      </c>
      <c r="J6531" s="12" t="str">
        <f>Data!N6531</f>
        <v>Online</v>
      </c>
      <c r="K6531" s="12" t="str">
        <f>Data!O6531</f>
        <v>Tarjeta</v>
      </c>
      <c r="L6531" s="12" t="str">
        <f>Data!P6531</f>
        <v>Recurrente</v>
      </c>
    </row>
    <row r="6532">
      <c r="A6532" s="11">
        <v>6531.0</v>
      </c>
      <c r="B6532" s="14">
        <f>Data!D6532</f>
        <v>44487</v>
      </c>
      <c r="C6532" s="12">
        <f>IFERROR(VLOOKUP(Data!B6532, Minorista!$A$2:$B$100, 2, FALSE), "")</f>
        <v>3</v>
      </c>
      <c r="D6532" s="12">
        <f t="array" ref="D6532">INDEX(Producto!$A$2:$A$500, MATCH(Data!H6532, Producto!$B$2:$B$500, 0))</f>
        <v>6</v>
      </c>
      <c r="E6532" s="12">
        <f>VLOOKUP(Data!E6532 &amp; Data!F6532 &amp; Data!G6532, Ubicacion!$A$2:$B$1000, 2, FALSE)</f>
        <v>37</v>
      </c>
      <c r="F6532" s="15">
        <f>Data!J6532</f>
        <v>124</v>
      </c>
      <c r="G6532" s="16">
        <f>Data!I6532</f>
        <v>33</v>
      </c>
      <c r="H6532" s="17">
        <f>Data!K6532</f>
        <v>4092</v>
      </c>
      <c r="I6532" s="17">
        <f>Data!L6532</f>
        <v>2618.88</v>
      </c>
      <c r="J6532" s="12" t="str">
        <f>Data!N6532</f>
        <v>Online</v>
      </c>
      <c r="K6532" s="12" t="str">
        <f>Data!O6532</f>
        <v>Tarjeta</v>
      </c>
      <c r="L6532" s="12" t="str">
        <f>Data!P6532</f>
        <v>Recurrente</v>
      </c>
    </row>
    <row r="6533">
      <c r="A6533" s="11">
        <v>6532.0</v>
      </c>
      <c r="B6533" s="14">
        <f>Data!D6533</f>
        <v>44517</v>
      </c>
      <c r="C6533" s="12">
        <f>IFERROR(VLOOKUP(Data!B6533, Minorista!$A$2:$B$100, 2, FALSE), "")</f>
        <v>3</v>
      </c>
      <c r="D6533" s="12">
        <f t="array" ref="D6533">INDEX(Producto!$A$2:$A$500, MATCH(Data!H6533, Producto!$B$2:$B$500, 0))</f>
        <v>1</v>
      </c>
      <c r="E6533" s="12">
        <f>VLOOKUP(Data!E6533 &amp; Data!F6533 &amp; Data!G6533, Ubicacion!$A$2:$B$1000, 2, FALSE)</f>
        <v>37</v>
      </c>
      <c r="F6533" s="15">
        <f>Data!J6533</f>
        <v>163</v>
      </c>
      <c r="G6533" s="16">
        <f>Data!I6533</f>
        <v>28</v>
      </c>
      <c r="H6533" s="17">
        <f>Data!K6533</f>
        <v>4564</v>
      </c>
      <c r="I6533" s="17">
        <f>Data!L6533</f>
        <v>2464.56</v>
      </c>
      <c r="J6533" s="12" t="str">
        <f>Data!N6533</f>
        <v>Online</v>
      </c>
      <c r="K6533" s="12" t="str">
        <f>Data!O6533</f>
        <v>Efectivo</v>
      </c>
      <c r="L6533" s="12" t="str">
        <f>Data!P6533</f>
        <v>Nuevo</v>
      </c>
    </row>
    <row r="6534">
      <c r="A6534" s="11">
        <v>6533.0</v>
      </c>
      <c r="B6534" s="14">
        <f>Data!D6534</f>
        <v>44517</v>
      </c>
      <c r="C6534" s="12">
        <f>IFERROR(VLOOKUP(Data!B6534, Minorista!$A$2:$B$100, 2, FALSE), "")</f>
        <v>3</v>
      </c>
      <c r="D6534" s="12">
        <f t="array" ref="D6534">INDEX(Producto!$A$2:$A$500, MATCH(Data!H6534, Producto!$B$2:$B$500, 0))</f>
        <v>2</v>
      </c>
      <c r="E6534" s="12">
        <f>VLOOKUP(Data!E6534 &amp; Data!F6534 &amp; Data!G6534, Ubicacion!$A$2:$B$1000, 2, FALSE)</f>
        <v>37</v>
      </c>
      <c r="F6534" s="15">
        <f>Data!J6534</f>
        <v>117</v>
      </c>
      <c r="G6534" s="16">
        <f>Data!I6534</f>
        <v>18</v>
      </c>
      <c r="H6534" s="17">
        <f>Data!K6534</f>
        <v>2106</v>
      </c>
      <c r="I6534" s="17">
        <f>Data!L6534</f>
        <v>947.7</v>
      </c>
      <c r="J6534" s="12" t="str">
        <f>Data!N6534</f>
        <v>Online</v>
      </c>
      <c r="K6534" s="12" t="str">
        <f>Data!O6534</f>
        <v>Tarjeta</v>
      </c>
      <c r="L6534" s="12" t="str">
        <f>Data!P6534</f>
        <v>Nuevo</v>
      </c>
    </row>
    <row r="6535">
      <c r="A6535" s="11">
        <v>6534.0</v>
      </c>
      <c r="B6535" s="14">
        <f>Data!D6535</f>
        <v>44517</v>
      </c>
      <c r="C6535" s="12">
        <f>IFERROR(VLOOKUP(Data!B6535, Minorista!$A$2:$B$100, 2, FALSE), "")</f>
        <v>3</v>
      </c>
      <c r="D6535" s="12">
        <f t="array" ref="D6535">INDEX(Producto!$A$2:$A$500, MATCH(Data!H6535, Producto!$B$2:$B$500, 0))</f>
        <v>3</v>
      </c>
      <c r="E6535" s="12">
        <f>VLOOKUP(Data!E6535 &amp; Data!F6535 &amp; Data!G6535, Ubicacion!$A$2:$B$1000, 2, FALSE)</f>
        <v>37</v>
      </c>
      <c r="F6535" s="15">
        <f>Data!J6535</f>
        <v>111</v>
      </c>
      <c r="G6535" s="16">
        <f>Data!I6535</f>
        <v>28</v>
      </c>
      <c r="H6535" s="17">
        <f>Data!K6535</f>
        <v>3108</v>
      </c>
      <c r="I6535" s="17">
        <f>Data!L6535</f>
        <v>1678.32</v>
      </c>
      <c r="J6535" s="12" t="str">
        <f>Data!N6535</f>
        <v>Online</v>
      </c>
      <c r="K6535" s="12" t="str">
        <f>Data!O6535</f>
        <v>Transferencia bancaria</v>
      </c>
      <c r="L6535" s="12" t="str">
        <f>Data!P6535</f>
        <v>Nuevo</v>
      </c>
    </row>
    <row r="6536">
      <c r="A6536" s="11">
        <v>6535.0</v>
      </c>
      <c r="B6536" s="14">
        <f>Data!D6536</f>
        <v>44517</v>
      </c>
      <c r="C6536" s="12">
        <f>IFERROR(VLOOKUP(Data!B6536, Minorista!$A$2:$B$100, 2, FALSE), "")</f>
        <v>3</v>
      </c>
      <c r="D6536" s="12">
        <f t="array" ref="D6536">INDEX(Producto!$A$2:$A$500, MATCH(Data!H6536, Producto!$B$2:$B$500, 0))</f>
        <v>4</v>
      </c>
      <c r="E6536" s="12">
        <f>VLOOKUP(Data!E6536 &amp; Data!F6536 &amp; Data!G6536, Ubicacion!$A$2:$B$1000, 2, FALSE)</f>
        <v>37</v>
      </c>
      <c r="F6536" s="15">
        <f>Data!J6536</f>
        <v>117</v>
      </c>
      <c r="G6536" s="16">
        <f>Data!I6536</f>
        <v>54</v>
      </c>
      <c r="H6536" s="17">
        <f>Data!K6536</f>
        <v>6318</v>
      </c>
      <c r="I6536" s="17">
        <f>Data!L6536</f>
        <v>3348.54</v>
      </c>
      <c r="J6536" s="12" t="str">
        <f>Data!N6536</f>
        <v>Online</v>
      </c>
      <c r="K6536" s="12" t="str">
        <f>Data!O6536</f>
        <v>Efectivo</v>
      </c>
      <c r="L6536" s="12" t="str">
        <f>Data!P6536</f>
        <v>Recurrente</v>
      </c>
    </row>
    <row r="6537">
      <c r="A6537" s="11">
        <v>6536.0</v>
      </c>
      <c r="B6537" s="14">
        <f>Data!D6537</f>
        <v>44517</v>
      </c>
      <c r="C6537" s="12">
        <f>IFERROR(VLOOKUP(Data!B6537, Minorista!$A$2:$B$100, 2, FALSE), "")</f>
        <v>3</v>
      </c>
      <c r="D6537" s="12">
        <f t="array" ref="D6537">INDEX(Producto!$A$2:$A$500, MATCH(Data!H6537, Producto!$B$2:$B$500, 0))</f>
        <v>5</v>
      </c>
      <c r="E6537" s="12">
        <f>VLOOKUP(Data!E6537 &amp; Data!F6537 &amp; Data!G6537, Ubicacion!$A$2:$B$1000, 2, FALSE)</f>
        <v>37</v>
      </c>
      <c r="F6537" s="15">
        <f>Data!J6537</f>
        <v>123</v>
      </c>
      <c r="G6537" s="16">
        <f>Data!I6537</f>
        <v>71</v>
      </c>
      <c r="H6537" s="17">
        <f>Data!K6537</f>
        <v>8733</v>
      </c>
      <c r="I6537" s="17">
        <f>Data!L6537</f>
        <v>3929.85</v>
      </c>
      <c r="J6537" s="12" t="str">
        <f>Data!N6537</f>
        <v>Online</v>
      </c>
      <c r="K6537" s="12" t="str">
        <f>Data!O6537</f>
        <v>Transferencia bancaria</v>
      </c>
      <c r="L6537" s="12" t="str">
        <f>Data!P6537</f>
        <v>Nuevo</v>
      </c>
    </row>
    <row r="6538">
      <c r="A6538" s="11">
        <v>6537.0</v>
      </c>
      <c r="B6538" s="14">
        <f>Data!D6538</f>
        <v>44517</v>
      </c>
      <c r="C6538" s="12">
        <f>IFERROR(VLOOKUP(Data!B6538, Minorista!$A$2:$B$100, 2, FALSE), "")</f>
        <v>3</v>
      </c>
      <c r="D6538" s="12">
        <f t="array" ref="D6538">INDEX(Producto!$A$2:$A$500, MATCH(Data!H6538, Producto!$B$2:$B$500, 0))</f>
        <v>6</v>
      </c>
      <c r="E6538" s="12">
        <f>VLOOKUP(Data!E6538 &amp; Data!F6538 &amp; Data!G6538, Ubicacion!$A$2:$B$1000, 2, FALSE)</f>
        <v>37</v>
      </c>
      <c r="F6538" s="15">
        <f>Data!J6538</f>
        <v>158</v>
      </c>
      <c r="G6538" s="16">
        <f>Data!I6538</f>
        <v>68</v>
      </c>
      <c r="H6538" s="17">
        <f>Data!K6538</f>
        <v>10744</v>
      </c>
      <c r="I6538" s="17">
        <f>Data!L6538</f>
        <v>6553.84</v>
      </c>
      <c r="J6538" s="12" t="str">
        <f>Data!N6538</f>
        <v>Online</v>
      </c>
      <c r="K6538" s="12" t="str">
        <f>Data!O6538</f>
        <v>Efectivo</v>
      </c>
      <c r="L6538" s="12" t="str">
        <f>Data!P6538</f>
        <v>Recurrente</v>
      </c>
    </row>
    <row r="6539">
      <c r="A6539" s="11">
        <v>6538.0</v>
      </c>
      <c r="B6539" s="14">
        <f>Data!D6539</f>
        <v>44546</v>
      </c>
      <c r="C6539" s="12">
        <f>IFERROR(VLOOKUP(Data!B6539, Minorista!$A$2:$B$100, 2, FALSE), "")</f>
        <v>3</v>
      </c>
      <c r="D6539" s="12">
        <f t="array" ref="D6539">INDEX(Producto!$A$2:$A$500, MATCH(Data!H6539, Producto!$B$2:$B$500, 0))</f>
        <v>1</v>
      </c>
      <c r="E6539" s="12">
        <f>VLOOKUP(Data!E6539 &amp; Data!F6539 &amp; Data!G6539, Ubicacion!$A$2:$B$1000, 2, FALSE)</f>
        <v>37</v>
      </c>
      <c r="F6539" s="15">
        <f>Data!J6539</f>
        <v>194</v>
      </c>
      <c r="G6539" s="16">
        <f>Data!I6539</f>
        <v>68</v>
      </c>
      <c r="H6539" s="17">
        <f>Data!K6539</f>
        <v>13192</v>
      </c>
      <c r="I6539" s="17">
        <f>Data!L6539</f>
        <v>6991.76</v>
      </c>
      <c r="J6539" s="12" t="str">
        <f>Data!N6539</f>
        <v>Online</v>
      </c>
      <c r="K6539" s="12" t="str">
        <f>Data!O6539</f>
        <v>Efectivo</v>
      </c>
      <c r="L6539" s="12" t="str">
        <f>Data!P6539</f>
        <v>Recurrente</v>
      </c>
    </row>
    <row r="6540">
      <c r="A6540" s="11">
        <v>6539.0</v>
      </c>
      <c r="B6540" s="14">
        <f>Data!D6540</f>
        <v>44546</v>
      </c>
      <c r="C6540" s="12">
        <f>IFERROR(VLOOKUP(Data!B6540, Minorista!$A$2:$B$100, 2, FALSE), "")</f>
        <v>3</v>
      </c>
      <c r="D6540" s="12">
        <f t="array" ref="D6540">INDEX(Producto!$A$2:$A$500, MATCH(Data!H6540, Producto!$B$2:$B$500, 0))</f>
        <v>2</v>
      </c>
      <c r="E6540" s="12">
        <f>VLOOKUP(Data!E6540 &amp; Data!F6540 &amp; Data!G6540, Ubicacion!$A$2:$B$1000, 2, FALSE)</f>
        <v>37</v>
      </c>
      <c r="F6540" s="15">
        <f>Data!J6540</f>
        <v>155</v>
      </c>
      <c r="G6540" s="16">
        <f>Data!I6540</f>
        <v>58</v>
      </c>
      <c r="H6540" s="17">
        <f>Data!K6540</f>
        <v>8990</v>
      </c>
      <c r="I6540" s="17">
        <f>Data!L6540</f>
        <v>4405.1</v>
      </c>
      <c r="J6540" s="12" t="str">
        <f>Data!N6540</f>
        <v>Online</v>
      </c>
      <c r="K6540" s="12" t="str">
        <f>Data!O6540</f>
        <v>Tarjeta</v>
      </c>
      <c r="L6540" s="12" t="str">
        <f>Data!P6540</f>
        <v>Nuevo</v>
      </c>
    </row>
    <row r="6541">
      <c r="A6541" s="11">
        <v>6540.0</v>
      </c>
      <c r="B6541" s="14">
        <f>Data!D6541</f>
        <v>44546</v>
      </c>
      <c r="C6541" s="12">
        <f>IFERROR(VLOOKUP(Data!B6541, Minorista!$A$2:$B$100, 2, FALSE), "")</f>
        <v>3</v>
      </c>
      <c r="D6541" s="12">
        <f t="array" ref="D6541">INDEX(Producto!$A$2:$A$500, MATCH(Data!H6541, Producto!$B$2:$B$500, 0))</f>
        <v>3</v>
      </c>
      <c r="E6541" s="12">
        <f>VLOOKUP(Data!E6541 &amp; Data!F6541 &amp; Data!G6541, Ubicacion!$A$2:$B$1000, 2, FALSE)</f>
        <v>37</v>
      </c>
      <c r="F6541" s="15">
        <f>Data!J6541</f>
        <v>137</v>
      </c>
      <c r="G6541" s="16">
        <f>Data!I6541</f>
        <v>59</v>
      </c>
      <c r="H6541" s="17">
        <f>Data!K6541</f>
        <v>8083</v>
      </c>
      <c r="I6541" s="17">
        <f>Data!L6541</f>
        <v>4364.82</v>
      </c>
      <c r="J6541" s="12" t="str">
        <f>Data!N6541</f>
        <v>Online</v>
      </c>
      <c r="K6541" s="12" t="str">
        <f>Data!O6541</f>
        <v>Transferencia bancaria</v>
      </c>
      <c r="L6541" s="12" t="str">
        <f>Data!P6541</f>
        <v>Recurrente</v>
      </c>
    </row>
    <row r="6542">
      <c r="A6542" s="11">
        <v>6541.0</v>
      </c>
      <c r="B6542" s="14">
        <f>Data!D6542</f>
        <v>44546</v>
      </c>
      <c r="C6542" s="12">
        <f>IFERROR(VLOOKUP(Data!B6542, Minorista!$A$2:$B$100, 2, FALSE), "")</f>
        <v>3</v>
      </c>
      <c r="D6542" s="12">
        <f t="array" ref="D6542">INDEX(Producto!$A$2:$A$500, MATCH(Data!H6542, Producto!$B$2:$B$500, 0))</f>
        <v>4</v>
      </c>
      <c r="E6542" s="12">
        <f>VLOOKUP(Data!E6542 &amp; Data!F6542 &amp; Data!G6542, Ubicacion!$A$2:$B$1000, 2, FALSE)</f>
        <v>37</v>
      </c>
      <c r="F6542" s="15">
        <f>Data!J6542</f>
        <v>133</v>
      </c>
      <c r="G6542" s="16">
        <f>Data!I6542</f>
        <v>56</v>
      </c>
      <c r="H6542" s="17">
        <f>Data!K6542</f>
        <v>7448</v>
      </c>
      <c r="I6542" s="17">
        <f>Data!L6542</f>
        <v>3872.96</v>
      </c>
      <c r="J6542" s="12" t="str">
        <f>Data!N6542</f>
        <v>Online</v>
      </c>
      <c r="K6542" s="12" t="str">
        <f>Data!O6542</f>
        <v>Tarjeta</v>
      </c>
      <c r="L6542" s="12" t="str">
        <f>Data!P6542</f>
        <v>Nuevo</v>
      </c>
    </row>
    <row r="6543">
      <c r="A6543" s="11">
        <v>6542.0</v>
      </c>
      <c r="B6543" s="14">
        <f>Data!D6543</f>
        <v>44546</v>
      </c>
      <c r="C6543" s="12">
        <f>IFERROR(VLOOKUP(Data!B6543, Minorista!$A$2:$B$100, 2, FALSE), "")</f>
        <v>3</v>
      </c>
      <c r="D6543" s="12">
        <f t="array" ref="D6543">INDEX(Producto!$A$2:$A$500, MATCH(Data!H6543, Producto!$B$2:$B$500, 0))</f>
        <v>5</v>
      </c>
      <c r="E6543" s="12">
        <f>VLOOKUP(Data!E6543 &amp; Data!F6543 &amp; Data!G6543, Ubicacion!$A$2:$B$1000, 2, FALSE)</f>
        <v>37</v>
      </c>
      <c r="F6543" s="15">
        <f>Data!J6543</f>
        <v>124</v>
      </c>
      <c r="G6543" s="16">
        <f>Data!I6543</f>
        <v>65</v>
      </c>
      <c r="H6543" s="17">
        <f>Data!K6543</f>
        <v>8060</v>
      </c>
      <c r="I6543" s="17">
        <f>Data!L6543</f>
        <v>4030</v>
      </c>
      <c r="J6543" s="12" t="str">
        <f>Data!N6543</f>
        <v>Online</v>
      </c>
      <c r="K6543" s="12" t="str">
        <f>Data!O6543</f>
        <v>Efectivo</v>
      </c>
      <c r="L6543" s="12" t="str">
        <f>Data!P6543</f>
        <v>Nuevo</v>
      </c>
    </row>
    <row r="6544">
      <c r="A6544" s="11">
        <v>6543.0</v>
      </c>
      <c r="B6544" s="14">
        <f>Data!D6544</f>
        <v>44546</v>
      </c>
      <c r="C6544" s="12">
        <f>IFERROR(VLOOKUP(Data!B6544, Minorista!$A$2:$B$100, 2, FALSE), "")</f>
        <v>3</v>
      </c>
      <c r="D6544" s="12">
        <f t="array" ref="D6544">INDEX(Producto!$A$2:$A$500, MATCH(Data!H6544, Producto!$B$2:$B$500, 0))</f>
        <v>6</v>
      </c>
      <c r="E6544" s="12">
        <f>VLOOKUP(Data!E6544 &amp; Data!F6544 &amp; Data!G6544, Ubicacion!$A$2:$B$1000, 2, FALSE)</f>
        <v>37</v>
      </c>
      <c r="F6544" s="15">
        <f>Data!J6544</f>
        <v>144</v>
      </c>
      <c r="G6544" s="16">
        <f>Data!I6544</f>
        <v>71</v>
      </c>
      <c r="H6544" s="17">
        <f>Data!K6544</f>
        <v>10224</v>
      </c>
      <c r="I6544" s="17">
        <f>Data!L6544</f>
        <v>6236.64</v>
      </c>
      <c r="J6544" s="12" t="str">
        <f>Data!N6544</f>
        <v>Online</v>
      </c>
      <c r="K6544" s="12" t="str">
        <f>Data!O6544</f>
        <v>Tarjeta</v>
      </c>
      <c r="L6544" s="12" t="str">
        <f>Data!P6544</f>
        <v>Recurrente</v>
      </c>
    </row>
    <row r="6545">
      <c r="A6545" s="11">
        <v>6544.0</v>
      </c>
      <c r="B6545" s="14">
        <f>Data!D6545</f>
        <v>44219</v>
      </c>
      <c r="C6545" s="12">
        <f>IFERROR(VLOOKUP(Data!B6545, Minorista!$A$2:$B$100, 2, FALSE), "")</f>
        <v>3</v>
      </c>
      <c r="D6545" s="12">
        <f t="array" ref="D6545">INDEX(Producto!$A$2:$A$500, MATCH(Data!H6545, Producto!$B$2:$B$500, 0))</f>
        <v>1</v>
      </c>
      <c r="E6545" s="12">
        <f>VLOOKUP(Data!E6545 &amp; Data!F6545 &amp; Data!G6545, Ubicacion!$A$2:$B$1000, 2, FALSE)</f>
        <v>37</v>
      </c>
      <c r="F6545" s="15">
        <f>Data!J6545</f>
        <v>176</v>
      </c>
      <c r="G6545" s="16">
        <f>Data!I6545</f>
        <v>24</v>
      </c>
      <c r="H6545" s="17">
        <f>Data!K6545</f>
        <v>4224</v>
      </c>
      <c r="I6545" s="17">
        <f>Data!L6545</f>
        <v>2154.24</v>
      </c>
      <c r="J6545" s="12" t="str">
        <f>Data!N6545</f>
        <v>Online</v>
      </c>
      <c r="K6545" s="12" t="str">
        <f>Data!O6545</f>
        <v>Tarjeta</v>
      </c>
      <c r="L6545" s="12" t="str">
        <f>Data!P6545</f>
        <v>Nuevo</v>
      </c>
    </row>
    <row r="6546">
      <c r="A6546" s="11">
        <v>6545.0</v>
      </c>
      <c r="B6546" s="14">
        <f>Data!D6546</f>
        <v>44219</v>
      </c>
      <c r="C6546" s="12">
        <f>IFERROR(VLOOKUP(Data!B6546, Minorista!$A$2:$B$100, 2, FALSE), "")</f>
        <v>3</v>
      </c>
      <c r="D6546" s="12">
        <f t="array" ref="D6546">INDEX(Producto!$A$2:$A$500, MATCH(Data!H6546, Producto!$B$2:$B$500, 0))</f>
        <v>2</v>
      </c>
      <c r="E6546" s="12">
        <f>VLOOKUP(Data!E6546 &amp; Data!F6546 &amp; Data!G6546, Ubicacion!$A$2:$B$1000, 2, FALSE)</f>
        <v>37</v>
      </c>
      <c r="F6546" s="15">
        <f>Data!J6546</f>
        <v>131</v>
      </c>
      <c r="G6546" s="16">
        <f>Data!I6546</f>
        <v>25</v>
      </c>
      <c r="H6546" s="17">
        <f>Data!K6546</f>
        <v>3275</v>
      </c>
      <c r="I6546" s="17">
        <f>Data!L6546</f>
        <v>1473.75</v>
      </c>
      <c r="J6546" s="12" t="str">
        <f>Data!N6546</f>
        <v>Online</v>
      </c>
      <c r="K6546" s="12" t="str">
        <f>Data!O6546</f>
        <v>Tarjeta</v>
      </c>
      <c r="L6546" s="12" t="str">
        <f>Data!P6546</f>
        <v>Recurrente</v>
      </c>
    </row>
    <row r="6547">
      <c r="A6547" s="11">
        <v>6546.0</v>
      </c>
      <c r="B6547" s="14">
        <f>Data!D6547</f>
        <v>44219</v>
      </c>
      <c r="C6547" s="12">
        <f>IFERROR(VLOOKUP(Data!B6547, Minorista!$A$2:$B$100, 2, FALSE), "")</f>
        <v>3</v>
      </c>
      <c r="D6547" s="12">
        <f t="array" ref="D6547">INDEX(Producto!$A$2:$A$500, MATCH(Data!H6547, Producto!$B$2:$B$500, 0))</f>
        <v>3</v>
      </c>
      <c r="E6547" s="12">
        <f>VLOOKUP(Data!E6547 &amp; Data!F6547 &amp; Data!G6547, Ubicacion!$A$2:$B$1000, 2, FALSE)</f>
        <v>37</v>
      </c>
      <c r="F6547" s="15">
        <f>Data!J6547</f>
        <v>117</v>
      </c>
      <c r="G6547" s="16">
        <f>Data!I6547</f>
        <v>14</v>
      </c>
      <c r="H6547" s="17">
        <f>Data!K6547</f>
        <v>1638</v>
      </c>
      <c r="I6547" s="17">
        <f>Data!L6547</f>
        <v>835.38</v>
      </c>
      <c r="J6547" s="12" t="str">
        <f>Data!N6547</f>
        <v>Online</v>
      </c>
      <c r="K6547" s="12" t="str">
        <f>Data!O6547</f>
        <v>Tarjeta</v>
      </c>
      <c r="L6547" s="12" t="str">
        <f>Data!P6547</f>
        <v>Recurrente</v>
      </c>
    </row>
    <row r="6548">
      <c r="A6548" s="11">
        <v>6547.0</v>
      </c>
      <c r="B6548" s="14">
        <f>Data!D6548</f>
        <v>44219</v>
      </c>
      <c r="C6548" s="12">
        <f>IFERROR(VLOOKUP(Data!B6548, Minorista!$A$2:$B$100, 2, FALSE), "")</f>
        <v>3</v>
      </c>
      <c r="D6548" s="12">
        <f t="array" ref="D6548">INDEX(Producto!$A$2:$A$500, MATCH(Data!H6548, Producto!$B$2:$B$500, 0))</f>
        <v>4</v>
      </c>
      <c r="E6548" s="12">
        <f>VLOOKUP(Data!E6548 &amp; Data!F6548 &amp; Data!G6548, Ubicacion!$A$2:$B$1000, 2, FALSE)</f>
        <v>37</v>
      </c>
      <c r="F6548" s="15">
        <f>Data!J6548</f>
        <v>78</v>
      </c>
      <c r="G6548" s="16">
        <f>Data!I6548</f>
        <v>19</v>
      </c>
      <c r="H6548" s="17">
        <f>Data!K6548</f>
        <v>1482</v>
      </c>
      <c r="I6548" s="17">
        <f>Data!L6548</f>
        <v>785.46</v>
      </c>
      <c r="J6548" s="12" t="str">
        <f>Data!N6548</f>
        <v>Online</v>
      </c>
      <c r="K6548" s="12" t="str">
        <f>Data!O6548</f>
        <v>Tarjeta</v>
      </c>
      <c r="L6548" s="12" t="str">
        <f>Data!P6548</f>
        <v>Nuevo</v>
      </c>
    </row>
    <row r="6549">
      <c r="A6549" s="11">
        <v>6548.0</v>
      </c>
      <c r="B6549" s="14">
        <f>Data!D6549</f>
        <v>44219</v>
      </c>
      <c r="C6549" s="12">
        <f>IFERROR(VLOOKUP(Data!B6549, Minorista!$A$2:$B$100, 2, FALSE), "")</f>
        <v>3</v>
      </c>
      <c r="D6549" s="12">
        <f t="array" ref="D6549">INDEX(Producto!$A$2:$A$500, MATCH(Data!H6549, Producto!$B$2:$B$500, 0))</f>
        <v>5</v>
      </c>
      <c r="E6549" s="12">
        <f>VLOOKUP(Data!E6549 &amp; Data!F6549 &amp; Data!G6549, Ubicacion!$A$2:$B$1000, 2, FALSE)</f>
        <v>37</v>
      </c>
      <c r="F6549" s="15">
        <f>Data!J6549</f>
        <v>95</v>
      </c>
      <c r="G6549" s="16">
        <f>Data!I6549</f>
        <v>34</v>
      </c>
      <c r="H6549" s="17">
        <f>Data!K6549</f>
        <v>3230</v>
      </c>
      <c r="I6549" s="17">
        <f>Data!L6549</f>
        <v>1550.4</v>
      </c>
      <c r="J6549" s="12" t="str">
        <f>Data!N6549</f>
        <v>Online</v>
      </c>
      <c r="K6549" s="12" t="str">
        <f>Data!O6549</f>
        <v>Efectivo</v>
      </c>
      <c r="L6549" s="12" t="str">
        <f>Data!P6549</f>
        <v>Recurrente</v>
      </c>
    </row>
    <row r="6550">
      <c r="A6550" s="11">
        <v>6549.0</v>
      </c>
      <c r="B6550" s="14">
        <f>Data!D6550</f>
        <v>44219</v>
      </c>
      <c r="C6550" s="12">
        <f>IFERROR(VLOOKUP(Data!B6550, Minorista!$A$2:$B$100, 2, FALSE), "")</f>
        <v>3</v>
      </c>
      <c r="D6550" s="12">
        <f t="array" ref="D6550">INDEX(Producto!$A$2:$A$500, MATCH(Data!H6550, Producto!$B$2:$B$500, 0))</f>
        <v>6</v>
      </c>
      <c r="E6550" s="12">
        <f>VLOOKUP(Data!E6550 &amp; Data!F6550 &amp; Data!G6550, Ubicacion!$A$2:$B$1000, 2, FALSE)</f>
        <v>37</v>
      </c>
      <c r="F6550" s="15">
        <f>Data!J6550</f>
        <v>122</v>
      </c>
      <c r="G6550" s="16">
        <f>Data!I6550</f>
        <v>23</v>
      </c>
      <c r="H6550" s="17">
        <f>Data!K6550</f>
        <v>2806</v>
      </c>
      <c r="I6550" s="17">
        <f>Data!L6550</f>
        <v>1459.12</v>
      </c>
      <c r="J6550" s="12" t="str">
        <f>Data!N6550</f>
        <v>Online</v>
      </c>
      <c r="K6550" s="12" t="str">
        <f>Data!O6550</f>
        <v>Efectivo</v>
      </c>
      <c r="L6550" s="12" t="str">
        <f>Data!P6550</f>
        <v>Nuevo</v>
      </c>
    </row>
    <row r="6551">
      <c r="A6551" s="11">
        <v>6550.0</v>
      </c>
      <c r="B6551" s="14">
        <f>Data!D6551</f>
        <v>44248</v>
      </c>
      <c r="C6551" s="12">
        <f>IFERROR(VLOOKUP(Data!B6551, Minorista!$A$2:$B$100, 2, FALSE), "")</f>
        <v>3</v>
      </c>
      <c r="D6551" s="12">
        <f t="array" ref="D6551">INDEX(Producto!$A$2:$A$500, MATCH(Data!H6551, Producto!$B$2:$B$500, 0))</f>
        <v>1</v>
      </c>
      <c r="E6551" s="12">
        <f>VLOOKUP(Data!E6551 &amp; Data!F6551 &amp; Data!G6551, Ubicacion!$A$2:$B$1000, 2, FALSE)</f>
        <v>37</v>
      </c>
      <c r="F6551" s="15">
        <f>Data!J6551</f>
        <v>189</v>
      </c>
      <c r="G6551" s="16">
        <f>Data!I6551</f>
        <v>24</v>
      </c>
      <c r="H6551" s="17">
        <f>Data!K6551</f>
        <v>4536</v>
      </c>
      <c r="I6551" s="17">
        <f>Data!L6551</f>
        <v>2313.36</v>
      </c>
      <c r="J6551" s="12" t="str">
        <f>Data!N6551</f>
        <v>Online</v>
      </c>
      <c r="K6551" s="12" t="str">
        <f>Data!O6551</f>
        <v>Efectivo</v>
      </c>
      <c r="L6551" s="12" t="str">
        <f>Data!P6551</f>
        <v>Recurrente</v>
      </c>
    </row>
    <row r="6552">
      <c r="A6552" s="11">
        <v>6551.0</v>
      </c>
      <c r="B6552" s="14">
        <f>Data!D6552</f>
        <v>44248</v>
      </c>
      <c r="C6552" s="12">
        <f>IFERROR(VLOOKUP(Data!B6552, Minorista!$A$2:$B$100, 2, FALSE), "")</f>
        <v>3</v>
      </c>
      <c r="D6552" s="12">
        <f t="array" ref="D6552">INDEX(Producto!$A$2:$A$500, MATCH(Data!H6552, Producto!$B$2:$B$500, 0))</f>
        <v>2</v>
      </c>
      <c r="E6552" s="12">
        <f>VLOOKUP(Data!E6552 &amp; Data!F6552 &amp; Data!G6552, Ubicacion!$A$2:$B$1000, 2, FALSE)</f>
        <v>37</v>
      </c>
      <c r="F6552" s="15">
        <f>Data!J6552</f>
        <v>105</v>
      </c>
      <c r="G6552" s="16">
        <f>Data!I6552</f>
        <v>24</v>
      </c>
      <c r="H6552" s="17">
        <f>Data!K6552</f>
        <v>2520</v>
      </c>
      <c r="I6552" s="17">
        <f>Data!L6552</f>
        <v>1134</v>
      </c>
      <c r="J6552" s="12" t="str">
        <f>Data!N6552</f>
        <v>Online</v>
      </c>
      <c r="K6552" s="12" t="str">
        <f>Data!O6552</f>
        <v>Transferencia bancaria</v>
      </c>
      <c r="L6552" s="12" t="str">
        <f>Data!P6552</f>
        <v>Recurrente</v>
      </c>
    </row>
    <row r="6553">
      <c r="A6553" s="11">
        <v>6552.0</v>
      </c>
      <c r="B6553" s="14">
        <f>Data!D6553</f>
        <v>44248</v>
      </c>
      <c r="C6553" s="12">
        <f>IFERROR(VLOOKUP(Data!B6553, Minorista!$A$2:$B$100, 2, FALSE), "")</f>
        <v>3</v>
      </c>
      <c r="D6553" s="12">
        <f t="array" ref="D6553">INDEX(Producto!$A$2:$A$500, MATCH(Data!H6553, Producto!$B$2:$B$500, 0))</f>
        <v>3</v>
      </c>
      <c r="E6553" s="12">
        <f>VLOOKUP(Data!E6553 &amp; Data!F6553 &amp; Data!G6553, Ubicacion!$A$2:$B$1000, 2, FALSE)</f>
        <v>37</v>
      </c>
      <c r="F6553" s="15">
        <f>Data!J6553</f>
        <v>120</v>
      </c>
      <c r="G6553" s="16">
        <f>Data!I6553</f>
        <v>14</v>
      </c>
      <c r="H6553" s="17">
        <f>Data!K6553</f>
        <v>1680</v>
      </c>
      <c r="I6553" s="17">
        <f>Data!L6553</f>
        <v>840</v>
      </c>
      <c r="J6553" s="12" t="str">
        <f>Data!N6553</f>
        <v>Online</v>
      </c>
      <c r="K6553" s="12" t="str">
        <f>Data!O6553</f>
        <v>Efectivo</v>
      </c>
      <c r="L6553" s="12" t="str">
        <f>Data!P6553</f>
        <v>Nuevo</v>
      </c>
    </row>
    <row r="6554">
      <c r="A6554" s="11">
        <v>6553.0</v>
      </c>
      <c r="B6554" s="14">
        <f>Data!D6554</f>
        <v>44248</v>
      </c>
      <c r="C6554" s="12">
        <f>IFERROR(VLOOKUP(Data!B6554, Minorista!$A$2:$B$100, 2, FALSE), "")</f>
        <v>2</v>
      </c>
      <c r="D6554" s="12">
        <f t="array" ref="D6554">INDEX(Producto!$A$2:$A$500, MATCH(Data!H6554, Producto!$B$2:$B$500, 0))</f>
        <v>4</v>
      </c>
      <c r="E6554" s="12">
        <f>VLOOKUP(Data!E6554 &amp; Data!F6554 &amp; Data!G6554, Ubicacion!$A$2:$B$1000, 2, FALSE)</f>
        <v>38</v>
      </c>
      <c r="F6554" s="15">
        <f>Data!J6554</f>
        <v>70</v>
      </c>
      <c r="G6554" s="16">
        <f>Data!I6554</f>
        <v>18</v>
      </c>
      <c r="H6554" s="17">
        <f>Data!K6554</f>
        <v>1260</v>
      </c>
      <c r="I6554" s="17">
        <f>Data!L6554</f>
        <v>630</v>
      </c>
      <c r="J6554" s="12" t="str">
        <f>Data!N6554</f>
        <v>Online</v>
      </c>
      <c r="K6554" s="12" t="str">
        <f>Data!O6554</f>
        <v>Transferencia bancaria</v>
      </c>
      <c r="L6554" s="12" t="str">
        <f>Data!P6554</f>
        <v>Recurrente</v>
      </c>
    </row>
    <row r="6555">
      <c r="A6555" s="11">
        <v>6554.0</v>
      </c>
      <c r="B6555" s="14">
        <f>Data!D6555</f>
        <v>44248</v>
      </c>
      <c r="C6555" s="12">
        <f>IFERROR(VLOOKUP(Data!B6555, Minorista!$A$2:$B$100, 2, FALSE), "")</f>
        <v>2</v>
      </c>
      <c r="D6555" s="12">
        <f t="array" ref="D6555">INDEX(Producto!$A$2:$A$500, MATCH(Data!H6555, Producto!$B$2:$B$500, 0))</f>
        <v>5</v>
      </c>
      <c r="E6555" s="12">
        <f>VLOOKUP(Data!E6555 &amp; Data!F6555 &amp; Data!G6555, Ubicacion!$A$2:$B$1000, 2, FALSE)</f>
        <v>38</v>
      </c>
      <c r="F6555" s="15">
        <f>Data!J6555</f>
        <v>98</v>
      </c>
      <c r="G6555" s="16">
        <f>Data!I6555</f>
        <v>34</v>
      </c>
      <c r="H6555" s="17">
        <f>Data!K6555</f>
        <v>3332</v>
      </c>
      <c r="I6555" s="17">
        <f>Data!L6555</f>
        <v>1499.4</v>
      </c>
      <c r="J6555" s="12" t="str">
        <f>Data!N6555</f>
        <v>Online</v>
      </c>
      <c r="K6555" s="12" t="str">
        <f>Data!O6555</f>
        <v>Efectivo</v>
      </c>
      <c r="L6555" s="12" t="str">
        <f>Data!P6555</f>
        <v>Recurrente</v>
      </c>
    </row>
    <row r="6556">
      <c r="A6556" s="11">
        <v>6555.0</v>
      </c>
      <c r="B6556" s="14">
        <f>Data!D6556</f>
        <v>44248</v>
      </c>
      <c r="C6556" s="12">
        <f>IFERROR(VLOOKUP(Data!B6556, Minorista!$A$2:$B$100, 2, FALSE), "")</f>
        <v>2</v>
      </c>
      <c r="D6556" s="12">
        <f t="array" ref="D6556">INDEX(Producto!$A$2:$A$500, MATCH(Data!H6556, Producto!$B$2:$B$500, 0))</f>
        <v>6</v>
      </c>
      <c r="E6556" s="12">
        <f>VLOOKUP(Data!E6556 &amp; Data!F6556 &amp; Data!G6556, Ubicacion!$A$2:$B$1000, 2, FALSE)</f>
        <v>38</v>
      </c>
      <c r="F6556" s="15">
        <f>Data!J6556</f>
        <v>115</v>
      </c>
      <c r="G6556" s="16">
        <f>Data!I6556</f>
        <v>19</v>
      </c>
      <c r="H6556" s="17">
        <f>Data!K6556</f>
        <v>2185</v>
      </c>
      <c r="I6556" s="17">
        <f>Data!L6556</f>
        <v>1179.9</v>
      </c>
      <c r="J6556" s="12" t="str">
        <f>Data!N6556</f>
        <v>Online</v>
      </c>
      <c r="K6556" s="12" t="str">
        <f>Data!O6556</f>
        <v>Efectivo</v>
      </c>
      <c r="L6556" s="12" t="str">
        <f>Data!P6556</f>
        <v>Recurrente</v>
      </c>
    </row>
    <row r="6557">
      <c r="A6557" s="11">
        <v>6556.0</v>
      </c>
      <c r="B6557" s="14">
        <f>Data!D6557</f>
        <v>44274</v>
      </c>
      <c r="C6557" s="12">
        <f>IFERROR(VLOOKUP(Data!B6557, Minorista!$A$2:$B$100, 2, FALSE), "")</f>
        <v>2</v>
      </c>
      <c r="D6557" s="12">
        <f t="array" ref="D6557">INDEX(Producto!$A$2:$A$500, MATCH(Data!H6557, Producto!$B$2:$B$500, 0))</f>
        <v>1</v>
      </c>
      <c r="E6557" s="12">
        <f>VLOOKUP(Data!E6557 &amp; Data!F6557 &amp; Data!G6557, Ubicacion!$A$2:$B$1000, 2, FALSE)</f>
        <v>38</v>
      </c>
      <c r="F6557" s="15">
        <f>Data!J6557</f>
        <v>181</v>
      </c>
      <c r="G6557" s="16">
        <f>Data!I6557</f>
        <v>18</v>
      </c>
      <c r="H6557" s="17">
        <f>Data!K6557</f>
        <v>3258</v>
      </c>
      <c r="I6557" s="17">
        <f>Data!L6557</f>
        <v>1726.74</v>
      </c>
      <c r="J6557" s="12" t="str">
        <f>Data!N6557</f>
        <v>Online</v>
      </c>
      <c r="K6557" s="12" t="str">
        <f>Data!O6557</f>
        <v>Tarjeta</v>
      </c>
      <c r="L6557" s="12" t="str">
        <f>Data!P6557</f>
        <v>Nuevo</v>
      </c>
    </row>
    <row r="6558">
      <c r="A6558" s="11">
        <v>6557.0</v>
      </c>
      <c r="B6558" s="14">
        <f>Data!D6558</f>
        <v>44274</v>
      </c>
      <c r="C6558" s="12">
        <f>IFERROR(VLOOKUP(Data!B6558, Minorista!$A$2:$B$100, 2, FALSE), "")</f>
        <v>2</v>
      </c>
      <c r="D6558" s="12">
        <f t="array" ref="D6558">INDEX(Producto!$A$2:$A$500, MATCH(Data!H6558, Producto!$B$2:$B$500, 0))</f>
        <v>2</v>
      </c>
      <c r="E6558" s="12">
        <f>VLOOKUP(Data!E6558 &amp; Data!F6558 &amp; Data!G6558, Ubicacion!$A$2:$B$1000, 2, FALSE)</f>
        <v>38</v>
      </c>
      <c r="F6558" s="15">
        <f>Data!J6558</f>
        <v>98</v>
      </c>
      <c r="G6558" s="16">
        <f>Data!I6558</f>
        <v>20</v>
      </c>
      <c r="H6558" s="17">
        <f>Data!K6558</f>
        <v>1960</v>
      </c>
      <c r="I6558" s="17">
        <f>Data!L6558</f>
        <v>882</v>
      </c>
      <c r="J6558" s="12" t="str">
        <f>Data!N6558</f>
        <v>Online</v>
      </c>
      <c r="K6558" s="12" t="str">
        <f>Data!O6558</f>
        <v>Efectivo</v>
      </c>
      <c r="L6558" s="12" t="str">
        <f>Data!P6558</f>
        <v>Nuevo</v>
      </c>
    </row>
    <row r="6559">
      <c r="A6559" s="11">
        <v>6558.0</v>
      </c>
      <c r="B6559" s="14">
        <f>Data!D6559</f>
        <v>44274</v>
      </c>
      <c r="C6559" s="12">
        <f>IFERROR(VLOOKUP(Data!B6559, Minorista!$A$2:$B$100, 2, FALSE), "")</f>
        <v>2</v>
      </c>
      <c r="D6559" s="12">
        <f t="array" ref="D6559">INDEX(Producto!$A$2:$A$500, MATCH(Data!H6559, Producto!$B$2:$B$500, 0))</f>
        <v>3</v>
      </c>
      <c r="E6559" s="12">
        <f>VLOOKUP(Data!E6559 &amp; Data!F6559 &amp; Data!G6559, Ubicacion!$A$2:$B$1000, 2, FALSE)</f>
        <v>38</v>
      </c>
      <c r="F6559" s="15">
        <f>Data!J6559</f>
        <v>88</v>
      </c>
      <c r="G6559" s="16">
        <f>Data!I6559</f>
        <v>10</v>
      </c>
      <c r="H6559" s="17">
        <f>Data!K6559</f>
        <v>880</v>
      </c>
      <c r="I6559" s="17">
        <f>Data!L6559</f>
        <v>475.2</v>
      </c>
      <c r="J6559" s="12" t="str">
        <f>Data!N6559</f>
        <v>Online</v>
      </c>
      <c r="K6559" s="12" t="str">
        <f>Data!O6559</f>
        <v>Efectivo</v>
      </c>
      <c r="L6559" s="12" t="str">
        <f>Data!P6559</f>
        <v>Nuevo</v>
      </c>
    </row>
    <row r="6560">
      <c r="A6560" s="11">
        <v>6559.0</v>
      </c>
      <c r="B6560" s="14">
        <f>Data!D6560</f>
        <v>44274</v>
      </c>
      <c r="C6560" s="12">
        <f>IFERROR(VLOOKUP(Data!B6560, Minorista!$A$2:$B$100, 2, FALSE), "")</f>
        <v>2</v>
      </c>
      <c r="D6560" s="12">
        <f t="array" ref="D6560">INDEX(Producto!$A$2:$A$500, MATCH(Data!H6560, Producto!$B$2:$B$500, 0))</f>
        <v>4</v>
      </c>
      <c r="E6560" s="12">
        <f>VLOOKUP(Data!E6560 &amp; Data!F6560 &amp; Data!G6560, Ubicacion!$A$2:$B$1000, 2, FALSE)</f>
        <v>38</v>
      </c>
      <c r="F6560" s="15">
        <f>Data!J6560</f>
        <v>60</v>
      </c>
      <c r="G6560" s="16">
        <f>Data!I6560</f>
        <v>19</v>
      </c>
      <c r="H6560" s="17">
        <f>Data!K6560</f>
        <v>1140</v>
      </c>
      <c r="I6560" s="17">
        <f>Data!L6560</f>
        <v>592.8</v>
      </c>
      <c r="J6560" s="12" t="str">
        <f>Data!N6560</f>
        <v>Online</v>
      </c>
      <c r="K6560" s="12" t="str">
        <f>Data!O6560</f>
        <v>Transferencia bancaria</v>
      </c>
      <c r="L6560" s="12" t="str">
        <f>Data!P6560</f>
        <v>Recurrente</v>
      </c>
    </row>
    <row r="6561">
      <c r="A6561" s="11">
        <v>6560.0</v>
      </c>
      <c r="B6561" s="14">
        <f>Data!D6561</f>
        <v>44274</v>
      </c>
      <c r="C6561" s="12">
        <f>IFERROR(VLOOKUP(Data!B6561, Minorista!$A$2:$B$100, 2, FALSE), "")</f>
        <v>2</v>
      </c>
      <c r="D6561" s="12">
        <f t="array" ref="D6561">INDEX(Producto!$A$2:$A$500, MATCH(Data!H6561, Producto!$B$2:$B$500, 0))</f>
        <v>5</v>
      </c>
      <c r="E6561" s="12">
        <f>VLOOKUP(Data!E6561 &amp; Data!F6561 &amp; Data!G6561, Ubicacion!$A$2:$B$1000, 2, FALSE)</f>
        <v>38</v>
      </c>
      <c r="F6561" s="15">
        <f>Data!J6561</f>
        <v>65</v>
      </c>
      <c r="G6561" s="16">
        <f>Data!I6561</f>
        <v>32</v>
      </c>
      <c r="H6561" s="17">
        <f>Data!K6561</f>
        <v>2080</v>
      </c>
      <c r="I6561" s="17">
        <f>Data!L6561</f>
        <v>956.8</v>
      </c>
      <c r="J6561" s="12" t="str">
        <f>Data!N6561</f>
        <v>Online</v>
      </c>
      <c r="K6561" s="12" t="str">
        <f>Data!O6561</f>
        <v>Transferencia bancaria</v>
      </c>
      <c r="L6561" s="12" t="str">
        <f>Data!P6561</f>
        <v>Nuevo</v>
      </c>
    </row>
    <row r="6562">
      <c r="A6562" s="11">
        <v>6561.0</v>
      </c>
      <c r="B6562" s="14">
        <f>Data!D6562</f>
        <v>44274</v>
      </c>
      <c r="C6562" s="12">
        <f>IFERROR(VLOOKUP(Data!B6562, Minorista!$A$2:$B$100, 2, FALSE), "")</f>
        <v>2</v>
      </c>
      <c r="D6562" s="12">
        <f t="array" ref="D6562">INDEX(Producto!$A$2:$A$500, MATCH(Data!H6562, Producto!$B$2:$B$500, 0))</f>
        <v>6</v>
      </c>
      <c r="E6562" s="12">
        <f>VLOOKUP(Data!E6562 &amp; Data!F6562 &amp; Data!G6562, Ubicacion!$A$2:$B$1000, 2, FALSE)</f>
        <v>38</v>
      </c>
      <c r="F6562" s="15">
        <f>Data!J6562</f>
        <v>102</v>
      </c>
      <c r="G6562" s="16">
        <f>Data!I6562</f>
        <v>24</v>
      </c>
      <c r="H6562" s="17">
        <f>Data!K6562</f>
        <v>2448</v>
      </c>
      <c r="I6562" s="17">
        <f>Data!L6562</f>
        <v>1248.48</v>
      </c>
      <c r="J6562" s="12" t="str">
        <f>Data!N6562</f>
        <v>Online</v>
      </c>
      <c r="K6562" s="12" t="str">
        <f>Data!O6562</f>
        <v>Transferencia bancaria</v>
      </c>
      <c r="L6562" s="12" t="str">
        <f>Data!P6562</f>
        <v>Nuevo</v>
      </c>
    </row>
    <row r="6563">
      <c r="A6563" s="11">
        <v>6562.0</v>
      </c>
      <c r="B6563" s="14">
        <f>Data!D6563</f>
        <v>44306</v>
      </c>
      <c r="C6563" s="12">
        <f>IFERROR(VLOOKUP(Data!B6563, Minorista!$A$2:$B$100, 2, FALSE), "")</f>
        <v>2</v>
      </c>
      <c r="D6563" s="12">
        <f t="array" ref="D6563">INDEX(Producto!$A$2:$A$500, MATCH(Data!H6563, Producto!$B$2:$B$500, 0))</f>
        <v>1</v>
      </c>
      <c r="E6563" s="12">
        <f>VLOOKUP(Data!E6563 &amp; Data!F6563 &amp; Data!G6563, Ubicacion!$A$2:$B$1000, 2, FALSE)</f>
        <v>38</v>
      </c>
      <c r="F6563" s="15">
        <f>Data!J6563</f>
        <v>174</v>
      </c>
      <c r="G6563" s="16">
        <f>Data!I6563</f>
        <v>23</v>
      </c>
      <c r="H6563" s="17">
        <f>Data!K6563</f>
        <v>4002</v>
      </c>
      <c r="I6563" s="17">
        <f>Data!L6563</f>
        <v>2161.08</v>
      </c>
      <c r="J6563" s="12" t="str">
        <f>Data!N6563</f>
        <v>Online</v>
      </c>
      <c r="K6563" s="12" t="str">
        <f>Data!O6563</f>
        <v>Transferencia bancaria</v>
      </c>
      <c r="L6563" s="12" t="str">
        <f>Data!P6563</f>
        <v>Recurrente</v>
      </c>
    </row>
    <row r="6564">
      <c r="A6564" s="11">
        <v>6563.0</v>
      </c>
      <c r="B6564" s="14">
        <f>Data!D6564</f>
        <v>44306</v>
      </c>
      <c r="C6564" s="12">
        <f>IFERROR(VLOOKUP(Data!B6564, Minorista!$A$2:$B$100, 2, FALSE), "")</f>
        <v>2</v>
      </c>
      <c r="D6564" s="12">
        <f t="array" ref="D6564">INDEX(Producto!$A$2:$A$500, MATCH(Data!H6564, Producto!$B$2:$B$500, 0))</f>
        <v>2</v>
      </c>
      <c r="E6564" s="12">
        <f>VLOOKUP(Data!E6564 &amp; Data!F6564 &amp; Data!G6564, Ubicacion!$A$2:$B$1000, 2, FALSE)</f>
        <v>38</v>
      </c>
      <c r="F6564" s="15">
        <f>Data!J6564</f>
        <v>81</v>
      </c>
      <c r="G6564" s="16">
        <f>Data!I6564</f>
        <v>24</v>
      </c>
      <c r="H6564" s="17">
        <f>Data!K6564</f>
        <v>1944</v>
      </c>
      <c r="I6564" s="17">
        <f>Data!L6564</f>
        <v>952.56</v>
      </c>
      <c r="J6564" s="12" t="str">
        <f>Data!N6564</f>
        <v>Online</v>
      </c>
      <c r="K6564" s="12" t="str">
        <f>Data!O6564</f>
        <v>Efectivo</v>
      </c>
      <c r="L6564" s="12" t="str">
        <f>Data!P6564</f>
        <v>Nuevo</v>
      </c>
    </row>
    <row r="6565">
      <c r="A6565" s="11">
        <v>6564.0</v>
      </c>
      <c r="B6565" s="14">
        <f>Data!D6565</f>
        <v>44306</v>
      </c>
      <c r="C6565" s="12">
        <f>IFERROR(VLOOKUP(Data!B6565, Minorista!$A$2:$B$100, 2, FALSE), "")</f>
        <v>2</v>
      </c>
      <c r="D6565" s="12">
        <f t="array" ref="D6565">INDEX(Producto!$A$2:$A$500, MATCH(Data!H6565, Producto!$B$2:$B$500, 0))</f>
        <v>3</v>
      </c>
      <c r="E6565" s="12">
        <f>VLOOKUP(Data!E6565 &amp; Data!F6565 &amp; Data!G6565, Ubicacion!$A$2:$B$1000, 2, FALSE)</f>
        <v>38</v>
      </c>
      <c r="F6565" s="15">
        <f>Data!J6565</f>
        <v>75</v>
      </c>
      <c r="G6565" s="16">
        <f>Data!I6565</f>
        <v>14</v>
      </c>
      <c r="H6565" s="17">
        <f>Data!K6565</f>
        <v>1050</v>
      </c>
      <c r="I6565" s="17">
        <f>Data!L6565</f>
        <v>546</v>
      </c>
      <c r="J6565" s="12" t="str">
        <f>Data!N6565</f>
        <v>Online</v>
      </c>
      <c r="K6565" s="12" t="str">
        <f>Data!O6565</f>
        <v>Transferencia bancaria</v>
      </c>
      <c r="L6565" s="12" t="str">
        <f>Data!P6565</f>
        <v>Recurrente</v>
      </c>
    </row>
    <row r="6566">
      <c r="A6566" s="11">
        <v>6565.0</v>
      </c>
      <c r="B6566" s="14">
        <f>Data!D6566</f>
        <v>44306</v>
      </c>
      <c r="C6566" s="12">
        <f>IFERROR(VLOOKUP(Data!B6566, Minorista!$A$2:$B$100, 2, FALSE), "")</f>
        <v>2</v>
      </c>
      <c r="D6566" s="12">
        <f t="array" ref="D6566">INDEX(Producto!$A$2:$A$500, MATCH(Data!H6566, Producto!$B$2:$B$500, 0))</f>
        <v>4</v>
      </c>
      <c r="E6566" s="12">
        <f>VLOOKUP(Data!E6566 &amp; Data!F6566 &amp; Data!G6566, Ubicacion!$A$2:$B$1000, 2, FALSE)</f>
        <v>38</v>
      </c>
      <c r="F6566" s="15">
        <f>Data!J6566</f>
        <v>63</v>
      </c>
      <c r="G6566" s="16">
        <f>Data!I6566</f>
        <v>20</v>
      </c>
      <c r="H6566" s="17">
        <f>Data!K6566</f>
        <v>1260</v>
      </c>
      <c r="I6566" s="17">
        <f>Data!L6566</f>
        <v>667.8</v>
      </c>
      <c r="J6566" s="12" t="str">
        <f>Data!N6566</f>
        <v>Online</v>
      </c>
      <c r="K6566" s="12" t="str">
        <f>Data!O6566</f>
        <v>Tarjeta</v>
      </c>
      <c r="L6566" s="12" t="str">
        <f>Data!P6566</f>
        <v>Recurrente</v>
      </c>
    </row>
    <row r="6567">
      <c r="A6567" s="11">
        <v>6566.0</v>
      </c>
      <c r="B6567" s="14">
        <f>Data!D6567</f>
        <v>44306</v>
      </c>
      <c r="C6567" s="12">
        <f>IFERROR(VLOOKUP(Data!B6567, Minorista!$A$2:$B$100, 2, FALSE), "")</f>
        <v>2</v>
      </c>
      <c r="D6567" s="12">
        <f t="array" ref="D6567">INDEX(Producto!$A$2:$A$500, MATCH(Data!H6567, Producto!$B$2:$B$500, 0))</f>
        <v>5</v>
      </c>
      <c r="E6567" s="12">
        <f>VLOOKUP(Data!E6567 &amp; Data!F6567 &amp; Data!G6567, Ubicacion!$A$2:$B$1000, 2, FALSE)</f>
        <v>38</v>
      </c>
      <c r="F6567" s="15">
        <f>Data!J6567</f>
        <v>73</v>
      </c>
      <c r="G6567" s="16">
        <f>Data!I6567</f>
        <v>37</v>
      </c>
      <c r="H6567" s="17">
        <f>Data!K6567</f>
        <v>2701</v>
      </c>
      <c r="I6567" s="17">
        <f>Data!L6567</f>
        <v>1296.48</v>
      </c>
      <c r="J6567" s="12" t="str">
        <f>Data!N6567</f>
        <v>Online</v>
      </c>
      <c r="K6567" s="12" t="str">
        <f>Data!O6567</f>
        <v>Transferencia bancaria</v>
      </c>
      <c r="L6567" s="12" t="str">
        <f>Data!P6567</f>
        <v>Nuevo</v>
      </c>
    </row>
    <row r="6568">
      <c r="A6568" s="11">
        <v>6567.0</v>
      </c>
      <c r="B6568" s="14">
        <f>Data!D6568</f>
        <v>44306</v>
      </c>
      <c r="C6568" s="12">
        <f>IFERROR(VLOOKUP(Data!B6568, Minorista!$A$2:$B$100, 2, FALSE), "")</f>
        <v>2</v>
      </c>
      <c r="D6568" s="12">
        <f t="array" ref="D6568">INDEX(Producto!$A$2:$A$500, MATCH(Data!H6568, Producto!$B$2:$B$500, 0))</f>
        <v>6</v>
      </c>
      <c r="E6568" s="12">
        <f>VLOOKUP(Data!E6568 &amp; Data!F6568 &amp; Data!G6568, Ubicacion!$A$2:$B$1000, 2, FALSE)</f>
        <v>38</v>
      </c>
      <c r="F6568" s="15">
        <f>Data!J6568</f>
        <v>116</v>
      </c>
      <c r="G6568" s="16">
        <f>Data!I6568</f>
        <v>28</v>
      </c>
      <c r="H6568" s="17">
        <f>Data!K6568</f>
        <v>3248</v>
      </c>
      <c r="I6568" s="17">
        <f>Data!L6568</f>
        <v>1656.48</v>
      </c>
      <c r="J6568" s="12" t="str">
        <f>Data!N6568</f>
        <v>Online</v>
      </c>
      <c r="K6568" s="12" t="str">
        <f>Data!O6568</f>
        <v>Efectivo</v>
      </c>
      <c r="L6568" s="12" t="str">
        <f>Data!P6568</f>
        <v>Nuevo</v>
      </c>
    </row>
    <row r="6569">
      <c r="A6569" s="11">
        <v>6568.0</v>
      </c>
      <c r="B6569" s="14">
        <f>Data!D6569</f>
        <v>44335</v>
      </c>
      <c r="C6569" s="12">
        <f>IFERROR(VLOOKUP(Data!B6569, Minorista!$A$2:$B$100, 2, FALSE), "")</f>
        <v>2</v>
      </c>
      <c r="D6569" s="12">
        <f t="array" ref="D6569">INDEX(Producto!$A$2:$A$500, MATCH(Data!H6569, Producto!$B$2:$B$500, 0))</f>
        <v>1</v>
      </c>
      <c r="E6569" s="12">
        <f>VLOOKUP(Data!E6569 &amp; Data!F6569 &amp; Data!G6569, Ubicacion!$A$2:$B$1000, 2, FALSE)</f>
        <v>38</v>
      </c>
      <c r="F6569" s="15">
        <f>Data!J6569</f>
        <v>181</v>
      </c>
      <c r="G6569" s="16">
        <f>Data!I6569</f>
        <v>39</v>
      </c>
      <c r="H6569" s="17">
        <f>Data!K6569</f>
        <v>7059</v>
      </c>
      <c r="I6569" s="17">
        <f>Data!L6569</f>
        <v>3811.86</v>
      </c>
      <c r="J6569" s="12" t="str">
        <f>Data!N6569</f>
        <v>Online</v>
      </c>
      <c r="K6569" s="12" t="str">
        <f>Data!O6569</f>
        <v>Transferencia bancaria</v>
      </c>
      <c r="L6569" s="12" t="str">
        <f>Data!P6569</f>
        <v>Recurrente</v>
      </c>
    </row>
    <row r="6570">
      <c r="A6570" s="11">
        <v>6569.0</v>
      </c>
      <c r="B6570" s="14">
        <f>Data!D6570</f>
        <v>44335</v>
      </c>
      <c r="C6570" s="12">
        <f>IFERROR(VLOOKUP(Data!B6570, Minorista!$A$2:$B$100, 2, FALSE), "")</f>
        <v>2</v>
      </c>
      <c r="D6570" s="12">
        <f t="array" ref="D6570">INDEX(Producto!$A$2:$A$500, MATCH(Data!H6570, Producto!$B$2:$B$500, 0))</f>
        <v>2</v>
      </c>
      <c r="E6570" s="12">
        <f>VLOOKUP(Data!E6570 &amp; Data!F6570 &amp; Data!G6570, Ubicacion!$A$2:$B$1000, 2, FALSE)</f>
        <v>38</v>
      </c>
      <c r="F6570" s="15">
        <f>Data!J6570</f>
        <v>113</v>
      </c>
      <c r="G6570" s="16">
        <f>Data!I6570</f>
        <v>38</v>
      </c>
      <c r="H6570" s="17">
        <f>Data!K6570</f>
        <v>4294</v>
      </c>
      <c r="I6570" s="17">
        <f>Data!L6570</f>
        <v>2147</v>
      </c>
      <c r="J6570" s="12" t="str">
        <f>Data!N6570</f>
        <v>Online</v>
      </c>
      <c r="K6570" s="12" t="str">
        <f>Data!O6570</f>
        <v>Efectivo</v>
      </c>
      <c r="L6570" s="12" t="str">
        <f>Data!P6570</f>
        <v>Recurrente</v>
      </c>
    </row>
    <row r="6571">
      <c r="A6571" s="11">
        <v>6570.0</v>
      </c>
      <c r="B6571" s="14">
        <f>Data!D6571</f>
        <v>44335</v>
      </c>
      <c r="C6571" s="12">
        <f>IFERROR(VLOOKUP(Data!B6571, Minorista!$A$2:$B$100, 2, FALSE), "")</f>
        <v>2</v>
      </c>
      <c r="D6571" s="12">
        <f t="array" ref="D6571">INDEX(Producto!$A$2:$A$500, MATCH(Data!H6571, Producto!$B$2:$B$500, 0))</f>
        <v>3</v>
      </c>
      <c r="E6571" s="12">
        <f>VLOOKUP(Data!E6571 &amp; Data!F6571 &amp; Data!G6571, Ubicacion!$A$2:$B$1000, 2, FALSE)</f>
        <v>38</v>
      </c>
      <c r="F6571" s="15">
        <f>Data!J6571</f>
        <v>91</v>
      </c>
      <c r="G6571" s="16">
        <f>Data!I6571</f>
        <v>34</v>
      </c>
      <c r="H6571" s="17">
        <f>Data!K6571</f>
        <v>3094</v>
      </c>
      <c r="I6571" s="17">
        <f>Data!L6571</f>
        <v>1701.7</v>
      </c>
      <c r="J6571" s="12" t="str">
        <f>Data!N6571</f>
        <v>Online</v>
      </c>
      <c r="K6571" s="12" t="str">
        <f>Data!O6571</f>
        <v>Efectivo</v>
      </c>
      <c r="L6571" s="12" t="str">
        <f>Data!P6571</f>
        <v>Recurrente</v>
      </c>
    </row>
    <row r="6572">
      <c r="A6572" s="11">
        <v>6571.0</v>
      </c>
      <c r="B6572" s="14">
        <f>Data!D6572</f>
        <v>44335</v>
      </c>
      <c r="C6572" s="12">
        <f>IFERROR(VLOOKUP(Data!B6572, Minorista!$A$2:$B$100, 2, FALSE), "")</f>
        <v>2</v>
      </c>
      <c r="D6572" s="12">
        <f t="array" ref="D6572">INDEX(Producto!$A$2:$A$500, MATCH(Data!H6572, Producto!$B$2:$B$500, 0))</f>
        <v>4</v>
      </c>
      <c r="E6572" s="12">
        <f>VLOOKUP(Data!E6572 &amp; Data!F6572 &amp; Data!G6572, Ubicacion!$A$2:$B$1000, 2, FALSE)</f>
        <v>38</v>
      </c>
      <c r="F6572" s="15">
        <f>Data!J6572</f>
        <v>78</v>
      </c>
      <c r="G6572" s="16">
        <f>Data!I6572</f>
        <v>34</v>
      </c>
      <c r="H6572" s="17">
        <f>Data!K6572</f>
        <v>2652</v>
      </c>
      <c r="I6572" s="17">
        <f>Data!L6572</f>
        <v>1405.56</v>
      </c>
      <c r="J6572" s="12" t="str">
        <f>Data!N6572</f>
        <v>Online</v>
      </c>
      <c r="K6572" s="12" t="str">
        <f>Data!O6572</f>
        <v>Transferencia bancaria</v>
      </c>
      <c r="L6572" s="12" t="str">
        <f>Data!P6572</f>
        <v>Nuevo</v>
      </c>
    </row>
    <row r="6573">
      <c r="A6573" s="11">
        <v>6572.0</v>
      </c>
      <c r="B6573" s="14">
        <f>Data!D6573</f>
        <v>44335</v>
      </c>
      <c r="C6573" s="12">
        <f>IFERROR(VLOOKUP(Data!B6573, Minorista!$A$2:$B$100, 2, FALSE), "")</f>
        <v>2</v>
      </c>
      <c r="D6573" s="12">
        <f t="array" ref="D6573">INDEX(Producto!$A$2:$A$500, MATCH(Data!H6573, Producto!$B$2:$B$500, 0))</f>
        <v>5</v>
      </c>
      <c r="E6573" s="12">
        <f>VLOOKUP(Data!E6573 &amp; Data!F6573 &amp; Data!G6573, Ubicacion!$A$2:$B$1000, 2, FALSE)</f>
        <v>38</v>
      </c>
      <c r="F6573" s="15">
        <f>Data!J6573</f>
        <v>85</v>
      </c>
      <c r="G6573" s="16">
        <f>Data!I6573</f>
        <v>42</v>
      </c>
      <c r="H6573" s="17">
        <f>Data!K6573</f>
        <v>3570</v>
      </c>
      <c r="I6573" s="17">
        <f>Data!L6573</f>
        <v>1677.9</v>
      </c>
      <c r="J6573" s="12" t="str">
        <f>Data!N6573</f>
        <v>Online</v>
      </c>
      <c r="K6573" s="12" t="str">
        <f>Data!O6573</f>
        <v>Transferencia bancaria</v>
      </c>
      <c r="L6573" s="12" t="str">
        <f>Data!P6573</f>
        <v>Recurrente</v>
      </c>
    </row>
    <row r="6574">
      <c r="A6574" s="11">
        <v>6573.0</v>
      </c>
      <c r="B6574" s="14">
        <f>Data!D6574</f>
        <v>44335</v>
      </c>
      <c r="C6574" s="12">
        <f>IFERROR(VLOOKUP(Data!B6574, Minorista!$A$2:$B$100, 2, FALSE), "")</f>
        <v>2</v>
      </c>
      <c r="D6574" s="12">
        <f t="array" ref="D6574">INDEX(Producto!$A$2:$A$500, MATCH(Data!H6574, Producto!$B$2:$B$500, 0))</f>
        <v>6</v>
      </c>
      <c r="E6574" s="12">
        <f>VLOOKUP(Data!E6574 &amp; Data!F6574 &amp; Data!G6574, Ubicacion!$A$2:$B$1000, 2, FALSE)</f>
        <v>38</v>
      </c>
      <c r="F6574" s="15">
        <f>Data!J6574</f>
        <v>111</v>
      </c>
      <c r="G6574" s="16">
        <f>Data!I6574</f>
        <v>44</v>
      </c>
      <c r="H6574" s="17">
        <f>Data!K6574</f>
        <v>4884</v>
      </c>
      <c r="I6574" s="17">
        <f>Data!L6574</f>
        <v>2686.2</v>
      </c>
      <c r="J6574" s="12" t="str">
        <f>Data!N6574</f>
        <v>Online</v>
      </c>
      <c r="K6574" s="12" t="str">
        <f>Data!O6574</f>
        <v>Efectivo</v>
      </c>
      <c r="L6574" s="12" t="str">
        <f>Data!P6574</f>
        <v>Nuevo</v>
      </c>
    </row>
    <row r="6575">
      <c r="A6575" s="11">
        <v>6574.0</v>
      </c>
      <c r="B6575" s="14">
        <f>Data!D6575</f>
        <v>44368</v>
      </c>
      <c r="C6575" s="12">
        <f>IFERROR(VLOOKUP(Data!B6575, Minorista!$A$2:$B$100, 2, FALSE), "")</f>
        <v>2</v>
      </c>
      <c r="D6575" s="12">
        <f t="array" ref="D6575">INDEX(Producto!$A$2:$A$500, MATCH(Data!H6575, Producto!$B$2:$B$500, 0))</f>
        <v>1</v>
      </c>
      <c r="E6575" s="12">
        <f>VLOOKUP(Data!E6575 &amp; Data!F6575 &amp; Data!G6575, Ubicacion!$A$2:$B$1000, 2, FALSE)</f>
        <v>38</v>
      </c>
      <c r="F6575" s="15">
        <f>Data!J6575</f>
        <v>203</v>
      </c>
      <c r="G6575" s="16">
        <f>Data!I6575</f>
        <v>36</v>
      </c>
      <c r="H6575" s="17">
        <f>Data!K6575</f>
        <v>7308</v>
      </c>
      <c r="I6575" s="17">
        <f>Data!L6575</f>
        <v>3654</v>
      </c>
      <c r="J6575" s="12" t="str">
        <f>Data!N6575</f>
        <v>Online</v>
      </c>
      <c r="K6575" s="12" t="str">
        <f>Data!O6575</f>
        <v>Transferencia bancaria</v>
      </c>
      <c r="L6575" s="12" t="str">
        <f>Data!P6575</f>
        <v>Recurrente</v>
      </c>
    </row>
    <row r="6576">
      <c r="A6576" s="11">
        <v>6575.0</v>
      </c>
      <c r="B6576" s="14">
        <f>Data!D6576</f>
        <v>44368</v>
      </c>
      <c r="C6576" s="12">
        <f>IFERROR(VLOOKUP(Data!B6576, Minorista!$A$2:$B$100, 2, FALSE), "")</f>
        <v>2</v>
      </c>
      <c r="D6576" s="12">
        <f t="array" ref="D6576">INDEX(Producto!$A$2:$A$500, MATCH(Data!H6576, Producto!$B$2:$B$500, 0))</f>
        <v>2</v>
      </c>
      <c r="E6576" s="12">
        <f>VLOOKUP(Data!E6576 &amp; Data!F6576 &amp; Data!G6576, Ubicacion!$A$2:$B$1000, 2, FALSE)</f>
        <v>38</v>
      </c>
      <c r="F6576" s="15">
        <f>Data!J6576</f>
        <v>106</v>
      </c>
      <c r="G6576" s="16">
        <f>Data!I6576</f>
        <v>32</v>
      </c>
      <c r="H6576" s="17">
        <f>Data!K6576</f>
        <v>3392</v>
      </c>
      <c r="I6576" s="17">
        <f>Data!L6576</f>
        <v>1662.08</v>
      </c>
      <c r="J6576" s="12" t="str">
        <f>Data!N6576</f>
        <v>Online</v>
      </c>
      <c r="K6576" s="12" t="str">
        <f>Data!O6576</f>
        <v>Efectivo</v>
      </c>
      <c r="L6576" s="12" t="str">
        <f>Data!P6576</f>
        <v>Nuevo</v>
      </c>
    </row>
    <row r="6577">
      <c r="A6577" s="11">
        <v>6576.0</v>
      </c>
      <c r="B6577" s="14">
        <f>Data!D6577</f>
        <v>44368</v>
      </c>
      <c r="C6577" s="12">
        <f>IFERROR(VLOOKUP(Data!B6577, Minorista!$A$2:$B$100, 2, FALSE), "")</f>
        <v>2</v>
      </c>
      <c r="D6577" s="12">
        <f t="array" ref="D6577">INDEX(Producto!$A$2:$A$500, MATCH(Data!H6577, Producto!$B$2:$B$500, 0))</f>
        <v>3</v>
      </c>
      <c r="E6577" s="12">
        <f>VLOOKUP(Data!E6577 &amp; Data!F6577 &amp; Data!G6577, Ubicacion!$A$2:$B$1000, 2, FALSE)</f>
        <v>38</v>
      </c>
      <c r="F6577" s="15">
        <f>Data!J6577</f>
        <v>104</v>
      </c>
      <c r="G6577" s="16">
        <f>Data!I6577</f>
        <v>38</v>
      </c>
      <c r="H6577" s="17">
        <f>Data!K6577</f>
        <v>3952</v>
      </c>
      <c r="I6577" s="17">
        <f>Data!L6577</f>
        <v>2134.08</v>
      </c>
      <c r="J6577" s="12" t="str">
        <f>Data!N6577</f>
        <v>Online</v>
      </c>
      <c r="K6577" s="12" t="str">
        <f>Data!O6577</f>
        <v>Efectivo</v>
      </c>
      <c r="L6577" s="12" t="str">
        <f>Data!P6577</f>
        <v>Recurrente</v>
      </c>
    </row>
    <row r="6578">
      <c r="A6578" s="11">
        <v>6577.0</v>
      </c>
      <c r="B6578" s="14">
        <f>Data!D6578</f>
        <v>44368</v>
      </c>
      <c r="C6578" s="12">
        <f>IFERROR(VLOOKUP(Data!B6578, Minorista!$A$2:$B$100, 2, FALSE), "")</f>
        <v>2</v>
      </c>
      <c r="D6578" s="12">
        <f t="array" ref="D6578">INDEX(Producto!$A$2:$A$500, MATCH(Data!H6578, Producto!$B$2:$B$500, 0))</f>
        <v>4</v>
      </c>
      <c r="E6578" s="12">
        <f>VLOOKUP(Data!E6578 &amp; Data!F6578 &amp; Data!G6578, Ubicacion!$A$2:$B$1000, 2, FALSE)</f>
        <v>38</v>
      </c>
      <c r="F6578" s="15">
        <f>Data!J6578</f>
        <v>98</v>
      </c>
      <c r="G6578" s="16">
        <f>Data!I6578</f>
        <v>37</v>
      </c>
      <c r="H6578" s="17">
        <f>Data!K6578</f>
        <v>3626</v>
      </c>
      <c r="I6578" s="17">
        <f>Data!L6578</f>
        <v>1885.52</v>
      </c>
      <c r="J6578" s="12" t="str">
        <f>Data!N6578</f>
        <v>Online</v>
      </c>
      <c r="K6578" s="12" t="str">
        <f>Data!O6578</f>
        <v>Efectivo</v>
      </c>
      <c r="L6578" s="12" t="str">
        <f>Data!P6578</f>
        <v>Nuevo</v>
      </c>
    </row>
    <row r="6579">
      <c r="A6579" s="11">
        <v>6578.0</v>
      </c>
      <c r="B6579" s="14">
        <f>Data!D6579</f>
        <v>44368</v>
      </c>
      <c r="C6579" s="12">
        <f>IFERROR(VLOOKUP(Data!B6579, Minorista!$A$2:$B$100, 2, FALSE), "")</f>
        <v>2</v>
      </c>
      <c r="D6579" s="12">
        <f t="array" ref="D6579">INDEX(Producto!$A$2:$A$500, MATCH(Data!H6579, Producto!$B$2:$B$500, 0))</f>
        <v>5</v>
      </c>
      <c r="E6579" s="12">
        <f>VLOOKUP(Data!E6579 &amp; Data!F6579 &amp; Data!G6579, Ubicacion!$A$2:$B$1000, 2, FALSE)</f>
        <v>38</v>
      </c>
      <c r="F6579" s="15">
        <f>Data!J6579</f>
        <v>98</v>
      </c>
      <c r="G6579" s="16">
        <f>Data!I6579</f>
        <v>54</v>
      </c>
      <c r="H6579" s="17">
        <f>Data!K6579</f>
        <v>5292</v>
      </c>
      <c r="I6579" s="17">
        <f>Data!L6579</f>
        <v>2540.16</v>
      </c>
      <c r="J6579" s="12" t="str">
        <f>Data!N6579</f>
        <v>Online</v>
      </c>
      <c r="K6579" s="12" t="str">
        <f>Data!O6579</f>
        <v>Efectivo</v>
      </c>
      <c r="L6579" s="12" t="str">
        <f>Data!P6579</f>
        <v>Recurrente</v>
      </c>
    </row>
    <row r="6580">
      <c r="A6580" s="11">
        <v>6579.0</v>
      </c>
      <c r="B6580" s="14">
        <f>Data!D6580</f>
        <v>44368</v>
      </c>
      <c r="C6580" s="12">
        <f>IFERROR(VLOOKUP(Data!B6580, Minorista!$A$2:$B$100, 2, FALSE), "")</f>
        <v>2</v>
      </c>
      <c r="D6580" s="12">
        <f t="array" ref="D6580">INDEX(Producto!$A$2:$A$500, MATCH(Data!H6580, Producto!$B$2:$B$500, 0))</f>
        <v>6</v>
      </c>
      <c r="E6580" s="12">
        <f>VLOOKUP(Data!E6580 &amp; Data!F6580 &amp; Data!G6580, Ubicacion!$A$2:$B$1000, 2, FALSE)</f>
        <v>38</v>
      </c>
      <c r="F6580" s="15">
        <f>Data!J6580</f>
        <v>160</v>
      </c>
      <c r="G6580" s="16">
        <f>Data!I6580</f>
        <v>54</v>
      </c>
      <c r="H6580" s="17">
        <f>Data!K6580</f>
        <v>8640</v>
      </c>
      <c r="I6580" s="17">
        <f>Data!L6580</f>
        <v>4665.6</v>
      </c>
      <c r="J6580" s="12" t="str">
        <f>Data!N6580</f>
        <v>Online</v>
      </c>
      <c r="K6580" s="12" t="str">
        <f>Data!O6580</f>
        <v>Efectivo</v>
      </c>
      <c r="L6580" s="12" t="str">
        <f>Data!P6580</f>
        <v>Recurrente</v>
      </c>
    </row>
    <row r="6581">
      <c r="A6581" s="11">
        <v>6580.0</v>
      </c>
      <c r="B6581" s="14">
        <f>Data!D6581</f>
        <v>44396</v>
      </c>
      <c r="C6581" s="12">
        <f>IFERROR(VLOOKUP(Data!B6581, Minorista!$A$2:$B$100, 2, FALSE), "")</f>
        <v>2</v>
      </c>
      <c r="D6581" s="12">
        <f t="array" ref="D6581">INDEX(Producto!$A$2:$A$500, MATCH(Data!H6581, Producto!$B$2:$B$500, 0))</f>
        <v>1</v>
      </c>
      <c r="E6581" s="12">
        <f>VLOOKUP(Data!E6581 &amp; Data!F6581 &amp; Data!G6581, Ubicacion!$A$2:$B$1000, 2, FALSE)</f>
        <v>38</v>
      </c>
      <c r="F6581" s="15">
        <f>Data!J6581</f>
        <v>233</v>
      </c>
      <c r="G6581" s="16">
        <f>Data!I6581</f>
        <v>50</v>
      </c>
      <c r="H6581" s="17">
        <f>Data!K6581</f>
        <v>11650</v>
      </c>
      <c r="I6581" s="17">
        <f>Data!L6581</f>
        <v>5825</v>
      </c>
      <c r="J6581" s="12" t="str">
        <f>Data!N6581</f>
        <v>Online</v>
      </c>
      <c r="K6581" s="12" t="str">
        <f>Data!O6581</f>
        <v>Efectivo</v>
      </c>
      <c r="L6581" s="12" t="str">
        <f>Data!P6581</f>
        <v>Recurrente</v>
      </c>
    </row>
    <row r="6582">
      <c r="A6582" s="11">
        <v>6581.0</v>
      </c>
      <c r="B6582" s="14">
        <f>Data!D6582</f>
        <v>44396</v>
      </c>
      <c r="C6582" s="12">
        <f>IFERROR(VLOOKUP(Data!B6582, Minorista!$A$2:$B$100, 2, FALSE), "")</f>
        <v>2</v>
      </c>
      <c r="D6582" s="12">
        <f t="array" ref="D6582">INDEX(Producto!$A$2:$A$500, MATCH(Data!H6582, Producto!$B$2:$B$500, 0))</f>
        <v>2</v>
      </c>
      <c r="E6582" s="12">
        <f>VLOOKUP(Data!E6582 &amp; Data!F6582 &amp; Data!G6582, Ubicacion!$A$2:$B$1000, 2, FALSE)</f>
        <v>38</v>
      </c>
      <c r="F6582" s="15">
        <f>Data!J6582</f>
        <v>147</v>
      </c>
      <c r="G6582" s="16">
        <f>Data!I6582</f>
        <v>47</v>
      </c>
      <c r="H6582" s="17">
        <f>Data!K6582</f>
        <v>6909</v>
      </c>
      <c r="I6582" s="17">
        <f>Data!L6582</f>
        <v>3109.05</v>
      </c>
      <c r="J6582" s="12" t="str">
        <f>Data!N6582</f>
        <v>Online</v>
      </c>
      <c r="K6582" s="12" t="str">
        <f>Data!O6582</f>
        <v>Tarjeta</v>
      </c>
      <c r="L6582" s="12" t="str">
        <f>Data!P6582</f>
        <v>Recurrente</v>
      </c>
    </row>
    <row r="6583">
      <c r="A6583" s="11">
        <v>6582.0</v>
      </c>
      <c r="B6583" s="14">
        <f>Data!D6583</f>
        <v>44396</v>
      </c>
      <c r="C6583" s="12">
        <f>IFERROR(VLOOKUP(Data!B6583, Minorista!$A$2:$B$100, 2, FALSE), "")</f>
        <v>2</v>
      </c>
      <c r="D6583" s="12">
        <f t="array" ref="D6583">INDEX(Producto!$A$2:$A$500, MATCH(Data!H6583, Producto!$B$2:$B$500, 0))</f>
        <v>3</v>
      </c>
      <c r="E6583" s="12">
        <f>VLOOKUP(Data!E6583 &amp; Data!F6583 &amp; Data!G6583, Ubicacion!$A$2:$B$1000, 2, FALSE)</f>
        <v>38</v>
      </c>
      <c r="F6583" s="15">
        <f>Data!J6583</f>
        <v>126</v>
      </c>
      <c r="G6583" s="16">
        <f>Data!I6583</f>
        <v>43</v>
      </c>
      <c r="H6583" s="17">
        <f>Data!K6583</f>
        <v>5418</v>
      </c>
      <c r="I6583" s="17">
        <f>Data!L6583</f>
        <v>2763.18</v>
      </c>
      <c r="J6583" s="12" t="str">
        <f>Data!N6583</f>
        <v>Online</v>
      </c>
      <c r="K6583" s="12" t="str">
        <f>Data!O6583</f>
        <v>Transferencia bancaria</v>
      </c>
      <c r="L6583" s="12" t="str">
        <f>Data!P6583</f>
        <v>Nuevo</v>
      </c>
    </row>
    <row r="6584">
      <c r="A6584" s="11">
        <v>6583.0</v>
      </c>
      <c r="B6584" s="14">
        <f>Data!D6584</f>
        <v>44396</v>
      </c>
      <c r="C6584" s="12">
        <f>IFERROR(VLOOKUP(Data!B6584, Minorista!$A$2:$B$100, 2, FALSE), "")</f>
        <v>2</v>
      </c>
      <c r="D6584" s="12">
        <f t="array" ref="D6584">INDEX(Producto!$A$2:$A$500, MATCH(Data!H6584, Producto!$B$2:$B$500, 0))</f>
        <v>4</v>
      </c>
      <c r="E6584" s="12">
        <f>VLOOKUP(Data!E6584 &amp; Data!F6584 &amp; Data!G6584, Ubicacion!$A$2:$B$1000, 2, FALSE)</f>
        <v>38</v>
      </c>
      <c r="F6584" s="15">
        <f>Data!J6584</f>
        <v>116</v>
      </c>
      <c r="G6584" s="16">
        <f>Data!I6584</f>
        <v>41</v>
      </c>
      <c r="H6584" s="17">
        <f>Data!K6584</f>
        <v>4756</v>
      </c>
      <c r="I6584" s="17">
        <f>Data!L6584</f>
        <v>2568.24</v>
      </c>
      <c r="J6584" s="12" t="str">
        <f>Data!N6584</f>
        <v>Online</v>
      </c>
      <c r="K6584" s="12" t="str">
        <f>Data!O6584</f>
        <v>Efectivo</v>
      </c>
      <c r="L6584" s="12" t="str">
        <f>Data!P6584</f>
        <v>Recurrente</v>
      </c>
    </row>
    <row r="6585">
      <c r="A6585" s="11">
        <v>6584.0</v>
      </c>
      <c r="B6585" s="14">
        <f>Data!D6585</f>
        <v>44396</v>
      </c>
      <c r="C6585" s="12">
        <f>IFERROR(VLOOKUP(Data!B6585, Minorista!$A$2:$B$100, 2, FALSE), "")</f>
        <v>2</v>
      </c>
      <c r="D6585" s="12">
        <f t="array" ref="D6585">INDEX(Producto!$A$2:$A$500, MATCH(Data!H6585, Producto!$B$2:$B$500, 0))</f>
        <v>5</v>
      </c>
      <c r="E6585" s="12">
        <f>VLOOKUP(Data!E6585 &amp; Data!F6585 &amp; Data!G6585, Ubicacion!$A$2:$B$1000, 2, FALSE)</f>
        <v>38</v>
      </c>
      <c r="F6585" s="15">
        <f>Data!J6585</f>
        <v>119</v>
      </c>
      <c r="G6585" s="16">
        <f>Data!I6585</f>
        <v>55</v>
      </c>
      <c r="H6585" s="17">
        <f>Data!K6585</f>
        <v>6545</v>
      </c>
      <c r="I6585" s="17">
        <f>Data!L6585</f>
        <v>3207.05</v>
      </c>
      <c r="J6585" s="12" t="str">
        <f>Data!N6585</f>
        <v>Online</v>
      </c>
      <c r="K6585" s="12" t="str">
        <f>Data!O6585</f>
        <v>Tarjeta</v>
      </c>
      <c r="L6585" s="12" t="str">
        <f>Data!P6585</f>
        <v>Nuevo</v>
      </c>
    </row>
    <row r="6586">
      <c r="A6586" s="11">
        <v>6585.0</v>
      </c>
      <c r="B6586" s="14">
        <f>Data!D6586</f>
        <v>44396</v>
      </c>
      <c r="C6586" s="12">
        <f>IFERROR(VLOOKUP(Data!B6586, Minorista!$A$2:$B$100, 2, FALSE), "")</f>
        <v>2</v>
      </c>
      <c r="D6586" s="12">
        <f t="array" ref="D6586">INDEX(Producto!$A$2:$A$500, MATCH(Data!H6586, Producto!$B$2:$B$500, 0))</f>
        <v>6</v>
      </c>
      <c r="E6586" s="12">
        <f>VLOOKUP(Data!E6586 &amp; Data!F6586 &amp; Data!G6586, Ubicacion!$A$2:$B$1000, 2, FALSE)</f>
        <v>38</v>
      </c>
      <c r="F6586" s="15">
        <f>Data!J6586</f>
        <v>150</v>
      </c>
      <c r="G6586" s="16">
        <f>Data!I6586</f>
        <v>63</v>
      </c>
      <c r="H6586" s="17">
        <f>Data!K6586</f>
        <v>9450</v>
      </c>
      <c r="I6586" s="17">
        <f>Data!L6586</f>
        <v>5103</v>
      </c>
      <c r="J6586" s="12" t="str">
        <f>Data!N6586</f>
        <v>Online</v>
      </c>
      <c r="K6586" s="12" t="str">
        <f>Data!O6586</f>
        <v>Tarjeta</v>
      </c>
      <c r="L6586" s="12" t="str">
        <f>Data!P6586</f>
        <v>Recurrente</v>
      </c>
    </row>
    <row r="6587">
      <c r="A6587" s="11">
        <v>6586.0</v>
      </c>
      <c r="B6587" s="14">
        <f>Data!D6587</f>
        <v>44428</v>
      </c>
      <c r="C6587" s="12">
        <f>IFERROR(VLOOKUP(Data!B6587, Minorista!$A$2:$B$100, 2, FALSE), "")</f>
        <v>2</v>
      </c>
      <c r="D6587" s="12">
        <f t="array" ref="D6587">INDEX(Producto!$A$2:$A$500, MATCH(Data!H6587, Producto!$B$2:$B$500, 0))</f>
        <v>1</v>
      </c>
      <c r="E6587" s="12">
        <f>VLOOKUP(Data!E6587 &amp; Data!F6587 &amp; Data!G6587, Ubicacion!$A$2:$B$1000, 2, FALSE)</f>
        <v>38</v>
      </c>
      <c r="F6587" s="15">
        <f>Data!J6587</f>
        <v>210</v>
      </c>
      <c r="G6587" s="16">
        <f>Data!I6587</f>
        <v>55</v>
      </c>
      <c r="H6587" s="17">
        <f>Data!K6587</f>
        <v>11550</v>
      </c>
      <c r="I6587" s="17">
        <f>Data!L6587</f>
        <v>6237</v>
      </c>
      <c r="J6587" s="12" t="str">
        <f>Data!N6587</f>
        <v>Online</v>
      </c>
      <c r="K6587" s="12" t="str">
        <f>Data!O6587</f>
        <v>Efectivo</v>
      </c>
      <c r="L6587" s="12" t="str">
        <f>Data!P6587</f>
        <v>Nuevo</v>
      </c>
    </row>
    <row r="6588">
      <c r="A6588" s="11">
        <v>6587.0</v>
      </c>
      <c r="B6588" s="14">
        <f>Data!D6588</f>
        <v>44428</v>
      </c>
      <c r="C6588" s="12">
        <f>IFERROR(VLOOKUP(Data!B6588, Minorista!$A$2:$B$100, 2, FALSE), "")</f>
        <v>2</v>
      </c>
      <c r="D6588" s="12">
        <f t="array" ref="D6588">INDEX(Producto!$A$2:$A$500, MATCH(Data!H6588, Producto!$B$2:$B$500, 0))</f>
        <v>2</v>
      </c>
      <c r="E6588" s="12">
        <f>VLOOKUP(Data!E6588 &amp; Data!F6588 &amp; Data!G6588, Ubicacion!$A$2:$B$1000, 2, FALSE)</f>
        <v>38</v>
      </c>
      <c r="F6588" s="15">
        <f>Data!J6588</f>
        <v>152</v>
      </c>
      <c r="G6588" s="16">
        <f>Data!I6588</f>
        <v>50</v>
      </c>
      <c r="H6588" s="17">
        <f>Data!K6588</f>
        <v>7600</v>
      </c>
      <c r="I6588" s="17">
        <f>Data!L6588</f>
        <v>3648</v>
      </c>
      <c r="J6588" s="12" t="str">
        <f>Data!N6588</f>
        <v>Online</v>
      </c>
      <c r="K6588" s="12" t="str">
        <f>Data!O6588</f>
        <v>Transferencia bancaria</v>
      </c>
      <c r="L6588" s="12" t="str">
        <f>Data!P6588</f>
        <v>Recurrente</v>
      </c>
    </row>
    <row r="6589">
      <c r="A6589" s="11">
        <v>6588.0</v>
      </c>
      <c r="B6589" s="14">
        <f>Data!D6589</f>
        <v>44428</v>
      </c>
      <c r="C6589" s="12">
        <f>IFERROR(VLOOKUP(Data!B6589, Minorista!$A$2:$B$100, 2, FALSE), "")</f>
        <v>2</v>
      </c>
      <c r="D6589" s="12">
        <f t="array" ref="D6589">INDEX(Producto!$A$2:$A$500, MATCH(Data!H6589, Producto!$B$2:$B$500, 0))</f>
        <v>3</v>
      </c>
      <c r="E6589" s="12">
        <f>VLOOKUP(Data!E6589 &amp; Data!F6589 &amp; Data!G6589, Ubicacion!$A$2:$B$1000, 2, FALSE)</f>
        <v>38</v>
      </c>
      <c r="F6589" s="15">
        <f>Data!J6589</f>
        <v>126</v>
      </c>
      <c r="G6589" s="16">
        <f>Data!I6589</f>
        <v>47</v>
      </c>
      <c r="H6589" s="17">
        <f>Data!K6589</f>
        <v>5922</v>
      </c>
      <c r="I6589" s="17">
        <f>Data!L6589</f>
        <v>3079.44</v>
      </c>
      <c r="J6589" s="12" t="str">
        <f>Data!N6589</f>
        <v>Online</v>
      </c>
      <c r="K6589" s="12" t="str">
        <f>Data!O6589</f>
        <v>Efectivo</v>
      </c>
      <c r="L6589" s="12" t="str">
        <f>Data!P6589</f>
        <v>Recurrente</v>
      </c>
    </row>
    <row r="6590">
      <c r="A6590" s="11">
        <v>6589.0</v>
      </c>
      <c r="B6590" s="14">
        <f>Data!D6590</f>
        <v>44428</v>
      </c>
      <c r="C6590" s="12">
        <f>IFERROR(VLOOKUP(Data!B6590, Minorista!$A$2:$B$100, 2, FALSE), "")</f>
        <v>2</v>
      </c>
      <c r="D6590" s="12">
        <f t="array" ref="D6590">INDEX(Producto!$A$2:$A$500, MATCH(Data!H6590, Producto!$B$2:$B$500, 0))</f>
        <v>4</v>
      </c>
      <c r="E6590" s="12">
        <f>VLOOKUP(Data!E6590 &amp; Data!F6590 &amp; Data!G6590, Ubicacion!$A$2:$B$1000, 2, FALSE)</f>
        <v>38</v>
      </c>
      <c r="F6590" s="15">
        <f>Data!J6590</f>
        <v>104</v>
      </c>
      <c r="G6590" s="16">
        <f>Data!I6590</f>
        <v>39</v>
      </c>
      <c r="H6590" s="17">
        <f>Data!K6590</f>
        <v>4056</v>
      </c>
      <c r="I6590" s="17">
        <f>Data!L6590</f>
        <v>2028</v>
      </c>
      <c r="J6590" s="12" t="str">
        <f>Data!N6590</f>
        <v>Online</v>
      </c>
      <c r="K6590" s="12" t="str">
        <f>Data!O6590</f>
        <v>Tarjeta</v>
      </c>
      <c r="L6590" s="12" t="str">
        <f>Data!P6590</f>
        <v>Recurrente</v>
      </c>
    </row>
    <row r="6591">
      <c r="A6591" s="11">
        <v>6590.0</v>
      </c>
      <c r="B6591" s="14">
        <f>Data!D6591</f>
        <v>44428</v>
      </c>
      <c r="C6591" s="12">
        <f>IFERROR(VLOOKUP(Data!B6591, Minorista!$A$2:$B$100, 2, FALSE), "")</f>
        <v>2</v>
      </c>
      <c r="D6591" s="12">
        <f t="array" ref="D6591">INDEX(Producto!$A$2:$A$500, MATCH(Data!H6591, Producto!$B$2:$B$500, 0))</f>
        <v>5</v>
      </c>
      <c r="E6591" s="12">
        <f>VLOOKUP(Data!E6591 &amp; Data!F6591 &amp; Data!G6591, Ubicacion!$A$2:$B$1000, 2, FALSE)</f>
        <v>38</v>
      </c>
      <c r="F6591" s="15">
        <f>Data!J6591</f>
        <v>113</v>
      </c>
      <c r="G6591" s="16">
        <f>Data!I6591</f>
        <v>48</v>
      </c>
      <c r="H6591" s="17">
        <f>Data!K6591</f>
        <v>5424</v>
      </c>
      <c r="I6591" s="17">
        <f>Data!L6591</f>
        <v>2657.76</v>
      </c>
      <c r="J6591" s="12" t="str">
        <f>Data!N6591</f>
        <v>Online</v>
      </c>
      <c r="K6591" s="12" t="str">
        <f>Data!O6591</f>
        <v>Transferencia bancaria</v>
      </c>
      <c r="L6591" s="12" t="str">
        <f>Data!P6591</f>
        <v>Recurrente</v>
      </c>
    </row>
    <row r="6592">
      <c r="A6592" s="11">
        <v>6591.0</v>
      </c>
      <c r="B6592" s="14">
        <f>Data!D6592</f>
        <v>44428</v>
      </c>
      <c r="C6592" s="12">
        <f>IFERROR(VLOOKUP(Data!B6592, Minorista!$A$2:$B$100, 2, FALSE), "")</f>
        <v>2</v>
      </c>
      <c r="D6592" s="12">
        <f t="array" ref="D6592">INDEX(Producto!$A$2:$A$500, MATCH(Data!H6592, Producto!$B$2:$B$500, 0))</f>
        <v>6</v>
      </c>
      <c r="E6592" s="12">
        <f>VLOOKUP(Data!E6592 &amp; Data!F6592 &amp; Data!G6592, Ubicacion!$A$2:$B$1000, 2, FALSE)</f>
        <v>38</v>
      </c>
      <c r="F6592" s="15">
        <f>Data!J6592</f>
        <v>143</v>
      </c>
      <c r="G6592" s="16">
        <f>Data!I6592</f>
        <v>50</v>
      </c>
      <c r="H6592" s="17">
        <f>Data!K6592</f>
        <v>7150</v>
      </c>
      <c r="I6592" s="17">
        <f>Data!L6592</f>
        <v>3718</v>
      </c>
      <c r="J6592" s="12" t="str">
        <f>Data!N6592</f>
        <v>Online</v>
      </c>
      <c r="K6592" s="12" t="str">
        <f>Data!O6592</f>
        <v>Tarjeta</v>
      </c>
      <c r="L6592" s="12" t="str">
        <f>Data!P6592</f>
        <v>Recurrente</v>
      </c>
    </row>
    <row r="6593">
      <c r="A6593" s="11">
        <v>6592.0</v>
      </c>
      <c r="B6593" s="14">
        <f>Data!D6593</f>
        <v>44458</v>
      </c>
      <c r="C6593" s="12">
        <f>IFERROR(VLOOKUP(Data!B6593, Minorista!$A$2:$B$100, 2, FALSE), "")</f>
        <v>2</v>
      </c>
      <c r="D6593" s="12">
        <f t="array" ref="D6593">INDEX(Producto!$A$2:$A$500, MATCH(Data!H6593, Producto!$B$2:$B$500, 0))</f>
        <v>1</v>
      </c>
      <c r="E6593" s="12">
        <f>VLOOKUP(Data!E6593 &amp; Data!F6593 &amp; Data!G6593, Ubicacion!$A$2:$B$1000, 2, FALSE)</f>
        <v>38</v>
      </c>
      <c r="F6593" s="15">
        <f>Data!J6593</f>
        <v>182</v>
      </c>
      <c r="G6593" s="16">
        <f>Data!I6593</f>
        <v>48</v>
      </c>
      <c r="H6593" s="17">
        <f>Data!K6593</f>
        <v>8736</v>
      </c>
      <c r="I6593" s="17">
        <f>Data!L6593</f>
        <v>4542.72</v>
      </c>
      <c r="J6593" s="12" t="str">
        <f>Data!N6593</f>
        <v>Online</v>
      </c>
      <c r="K6593" s="12" t="str">
        <f>Data!O6593</f>
        <v>Tarjeta</v>
      </c>
      <c r="L6593" s="12" t="str">
        <f>Data!P6593</f>
        <v>Nuevo</v>
      </c>
    </row>
    <row r="6594">
      <c r="A6594" s="11">
        <v>6593.0</v>
      </c>
      <c r="B6594" s="14">
        <f>Data!D6594</f>
        <v>44458</v>
      </c>
      <c r="C6594" s="12">
        <f>IFERROR(VLOOKUP(Data!B6594, Minorista!$A$2:$B$100, 2, FALSE), "")</f>
        <v>2</v>
      </c>
      <c r="D6594" s="12">
        <f t="array" ref="D6594">INDEX(Producto!$A$2:$A$500, MATCH(Data!H6594, Producto!$B$2:$B$500, 0))</f>
        <v>2</v>
      </c>
      <c r="E6594" s="12">
        <f>VLOOKUP(Data!E6594 &amp; Data!F6594 &amp; Data!G6594, Ubicacion!$A$2:$B$1000, 2, FALSE)</f>
        <v>38</v>
      </c>
      <c r="F6594" s="15">
        <f>Data!J6594</f>
        <v>126</v>
      </c>
      <c r="G6594" s="16">
        <f>Data!I6594</f>
        <v>39</v>
      </c>
      <c r="H6594" s="17">
        <f>Data!K6594</f>
        <v>4914</v>
      </c>
      <c r="I6594" s="17">
        <f>Data!L6594</f>
        <v>2358.72</v>
      </c>
      <c r="J6594" s="12" t="str">
        <f>Data!N6594</f>
        <v>Online</v>
      </c>
      <c r="K6594" s="12" t="str">
        <f>Data!O6594</f>
        <v>Efectivo</v>
      </c>
      <c r="L6594" s="12" t="str">
        <f>Data!P6594</f>
        <v>Recurrente</v>
      </c>
    </row>
    <row r="6595">
      <c r="A6595" s="11">
        <v>6594.0</v>
      </c>
      <c r="B6595" s="14">
        <f>Data!D6595</f>
        <v>44458</v>
      </c>
      <c r="C6595" s="12">
        <f>IFERROR(VLOOKUP(Data!B6595, Minorista!$A$2:$B$100, 2, FALSE), "")</f>
        <v>2</v>
      </c>
      <c r="D6595" s="12">
        <f t="array" ref="D6595">INDEX(Producto!$A$2:$A$500, MATCH(Data!H6595, Producto!$B$2:$B$500, 0))</f>
        <v>3</v>
      </c>
      <c r="E6595" s="12">
        <f>VLOOKUP(Data!E6595 &amp; Data!F6595 &amp; Data!G6595, Ubicacion!$A$2:$B$1000, 2, FALSE)</f>
        <v>38</v>
      </c>
      <c r="F6595" s="15">
        <f>Data!J6595</f>
        <v>88</v>
      </c>
      <c r="G6595" s="16">
        <f>Data!I6595</f>
        <v>14</v>
      </c>
      <c r="H6595" s="17">
        <f>Data!K6595</f>
        <v>1232</v>
      </c>
      <c r="I6595" s="17">
        <f>Data!L6595</f>
        <v>640.64</v>
      </c>
      <c r="J6595" s="12" t="str">
        <f>Data!N6595</f>
        <v>Online</v>
      </c>
      <c r="K6595" s="12" t="str">
        <f>Data!O6595</f>
        <v>Efectivo</v>
      </c>
      <c r="L6595" s="12" t="str">
        <f>Data!P6595</f>
        <v>Nuevo</v>
      </c>
    </row>
    <row r="6596">
      <c r="A6596" s="11">
        <v>6595.0</v>
      </c>
      <c r="B6596" s="14">
        <f>Data!D6596</f>
        <v>44458</v>
      </c>
      <c r="C6596" s="12">
        <f>IFERROR(VLOOKUP(Data!B6596, Minorista!$A$2:$B$100, 2, FALSE), "")</f>
        <v>2</v>
      </c>
      <c r="D6596" s="12">
        <f t="array" ref="D6596">INDEX(Producto!$A$2:$A$500, MATCH(Data!H6596, Producto!$B$2:$B$500, 0))</f>
        <v>4</v>
      </c>
      <c r="E6596" s="12">
        <f>VLOOKUP(Data!E6596 &amp; Data!F6596 &amp; Data!G6596, Ubicacion!$A$2:$B$1000, 2, FALSE)</f>
        <v>38</v>
      </c>
      <c r="F6596" s="15">
        <f>Data!J6596</f>
        <v>88</v>
      </c>
      <c r="G6596" s="16">
        <f>Data!I6596</f>
        <v>14</v>
      </c>
      <c r="H6596" s="17">
        <f>Data!K6596</f>
        <v>1232</v>
      </c>
      <c r="I6596" s="17">
        <f>Data!L6596</f>
        <v>640.64</v>
      </c>
      <c r="J6596" s="12" t="str">
        <f>Data!N6596</f>
        <v>Online</v>
      </c>
      <c r="K6596" s="12" t="str">
        <f>Data!O6596</f>
        <v>Efectivo</v>
      </c>
      <c r="L6596" s="12" t="str">
        <f>Data!P6596</f>
        <v>Recurrente</v>
      </c>
    </row>
    <row r="6597">
      <c r="A6597" s="11">
        <v>6596.0</v>
      </c>
      <c r="B6597" s="14">
        <f>Data!D6597</f>
        <v>44458</v>
      </c>
      <c r="C6597" s="12">
        <f>IFERROR(VLOOKUP(Data!B6597, Minorista!$A$2:$B$100, 2, FALSE), "")</f>
        <v>2</v>
      </c>
      <c r="D6597" s="12">
        <f t="array" ref="D6597">INDEX(Producto!$A$2:$A$500, MATCH(Data!H6597, Producto!$B$2:$B$500, 0))</f>
        <v>5</v>
      </c>
      <c r="E6597" s="12">
        <f>VLOOKUP(Data!E6597 &amp; Data!F6597 &amp; Data!G6597, Ubicacion!$A$2:$B$1000, 2, FALSE)</f>
        <v>38</v>
      </c>
      <c r="F6597" s="15">
        <f>Data!J6597</f>
        <v>94</v>
      </c>
      <c r="G6597" s="16">
        <f>Data!I6597</f>
        <v>23</v>
      </c>
      <c r="H6597" s="17">
        <f>Data!K6597</f>
        <v>2162</v>
      </c>
      <c r="I6597" s="17">
        <f>Data!L6597</f>
        <v>1081</v>
      </c>
      <c r="J6597" s="12" t="str">
        <f>Data!N6597</f>
        <v>Online</v>
      </c>
      <c r="K6597" s="12" t="str">
        <f>Data!O6597</f>
        <v>Efectivo</v>
      </c>
      <c r="L6597" s="12" t="str">
        <f>Data!P6597</f>
        <v>Nuevo</v>
      </c>
    </row>
    <row r="6598">
      <c r="A6598" s="11">
        <v>6597.0</v>
      </c>
      <c r="B6598" s="14">
        <f>Data!D6598</f>
        <v>44458</v>
      </c>
      <c r="C6598" s="12">
        <f>IFERROR(VLOOKUP(Data!B6598, Minorista!$A$2:$B$100, 2, FALSE), "")</f>
        <v>2</v>
      </c>
      <c r="D6598" s="12">
        <f t="array" ref="D6598">INDEX(Producto!$A$2:$A$500, MATCH(Data!H6598, Producto!$B$2:$B$500, 0))</f>
        <v>6</v>
      </c>
      <c r="E6598" s="12">
        <f>VLOOKUP(Data!E6598 &amp; Data!F6598 &amp; Data!G6598, Ubicacion!$A$2:$B$1000, 2, FALSE)</f>
        <v>38</v>
      </c>
      <c r="F6598" s="15">
        <f>Data!J6598</f>
        <v>119</v>
      </c>
      <c r="G6598" s="16">
        <f>Data!I6598</f>
        <v>29</v>
      </c>
      <c r="H6598" s="17">
        <f>Data!K6598</f>
        <v>3451</v>
      </c>
      <c r="I6598" s="17">
        <f>Data!L6598</f>
        <v>1863.54</v>
      </c>
      <c r="J6598" s="12" t="str">
        <f>Data!N6598</f>
        <v>Online</v>
      </c>
      <c r="K6598" s="12" t="str">
        <f>Data!O6598</f>
        <v>Efectivo</v>
      </c>
      <c r="L6598" s="12" t="str">
        <f>Data!P6598</f>
        <v>Recurrente</v>
      </c>
    </row>
    <row r="6599">
      <c r="A6599" s="11">
        <v>6598.0</v>
      </c>
      <c r="B6599" s="14">
        <f>Data!D6599</f>
        <v>44490</v>
      </c>
      <c r="C6599" s="12">
        <f>IFERROR(VLOOKUP(Data!B6599, Minorista!$A$2:$B$100, 2, FALSE), "")</f>
        <v>2</v>
      </c>
      <c r="D6599" s="12">
        <f t="array" ref="D6599">INDEX(Producto!$A$2:$A$500, MATCH(Data!H6599, Producto!$B$2:$B$500, 0))</f>
        <v>1</v>
      </c>
      <c r="E6599" s="12">
        <f>VLOOKUP(Data!E6599 &amp; Data!F6599 &amp; Data!G6599, Ubicacion!$A$2:$B$1000, 2, FALSE)</f>
        <v>38</v>
      </c>
      <c r="F6599" s="15">
        <f>Data!J6599</f>
        <v>150</v>
      </c>
      <c r="G6599" s="16">
        <f>Data!I6599</f>
        <v>27</v>
      </c>
      <c r="H6599" s="17">
        <f>Data!K6599</f>
        <v>4050</v>
      </c>
      <c r="I6599" s="17">
        <f>Data!L6599</f>
        <v>2025</v>
      </c>
      <c r="J6599" s="12" t="str">
        <f>Data!N6599</f>
        <v>Online</v>
      </c>
      <c r="K6599" s="12" t="str">
        <f>Data!O6599</f>
        <v>Transferencia bancaria</v>
      </c>
      <c r="L6599" s="12" t="str">
        <f>Data!P6599</f>
        <v>Nuevo</v>
      </c>
    </row>
    <row r="6600">
      <c r="A6600" s="11">
        <v>6599.0</v>
      </c>
      <c r="B6600" s="14">
        <f>Data!D6600</f>
        <v>44490</v>
      </c>
      <c r="C6600" s="12">
        <f>IFERROR(VLOOKUP(Data!B6600, Minorista!$A$2:$B$100, 2, FALSE), "")</f>
        <v>2</v>
      </c>
      <c r="D6600" s="12">
        <f t="array" ref="D6600">INDEX(Producto!$A$2:$A$500, MATCH(Data!H6600, Producto!$B$2:$B$500, 0))</f>
        <v>2</v>
      </c>
      <c r="E6600" s="12">
        <f>VLOOKUP(Data!E6600 &amp; Data!F6600 &amp; Data!G6600, Ubicacion!$A$2:$B$1000, 2, FALSE)</f>
        <v>38</v>
      </c>
      <c r="F6600" s="15">
        <f>Data!J6600</f>
        <v>106</v>
      </c>
      <c r="G6600" s="16">
        <f>Data!I6600</f>
        <v>19</v>
      </c>
      <c r="H6600" s="17">
        <f>Data!K6600</f>
        <v>2014</v>
      </c>
      <c r="I6600" s="17">
        <f>Data!L6600</f>
        <v>906.3</v>
      </c>
      <c r="J6600" s="12" t="str">
        <f>Data!N6600</f>
        <v>Online</v>
      </c>
      <c r="K6600" s="12" t="str">
        <f>Data!O6600</f>
        <v>Transferencia bancaria</v>
      </c>
      <c r="L6600" s="12" t="str">
        <f>Data!P6600</f>
        <v>Recurrente</v>
      </c>
    </row>
    <row r="6601">
      <c r="A6601" s="11">
        <v>6600.0</v>
      </c>
      <c r="B6601" s="14">
        <f>Data!D6601</f>
        <v>44490</v>
      </c>
      <c r="C6601" s="12">
        <f>IFERROR(VLOOKUP(Data!B6601, Minorista!$A$2:$B$100, 2, FALSE), "")</f>
        <v>2</v>
      </c>
      <c r="D6601" s="12">
        <f t="array" ref="D6601">INDEX(Producto!$A$2:$A$500, MATCH(Data!H6601, Producto!$B$2:$B$500, 0))</f>
        <v>3</v>
      </c>
      <c r="E6601" s="12">
        <f>VLOOKUP(Data!E6601 &amp; Data!F6601 &amp; Data!G6601, Ubicacion!$A$2:$B$1000, 2, FALSE)</f>
        <v>38</v>
      </c>
      <c r="F6601" s="15">
        <f>Data!J6601</f>
        <v>78</v>
      </c>
      <c r="G6601" s="16">
        <f>Data!I6601</f>
        <v>19</v>
      </c>
      <c r="H6601" s="17">
        <f>Data!K6601</f>
        <v>1482</v>
      </c>
      <c r="I6601" s="17">
        <f>Data!L6601</f>
        <v>741</v>
      </c>
      <c r="J6601" s="12" t="str">
        <f>Data!N6601</f>
        <v>Online</v>
      </c>
      <c r="K6601" s="12" t="str">
        <f>Data!O6601</f>
        <v>Efectivo</v>
      </c>
      <c r="L6601" s="12" t="str">
        <f>Data!P6601</f>
        <v>Recurrente</v>
      </c>
    </row>
    <row r="6602">
      <c r="A6602" s="11">
        <v>6601.0</v>
      </c>
      <c r="B6602" s="14">
        <f>Data!D6602</f>
        <v>44490</v>
      </c>
      <c r="C6602" s="12">
        <f>IFERROR(VLOOKUP(Data!B6602, Minorista!$A$2:$B$100, 2, FALSE), "")</f>
        <v>2</v>
      </c>
      <c r="D6602" s="12">
        <f t="array" ref="D6602">INDEX(Producto!$A$2:$A$500, MATCH(Data!H6602, Producto!$B$2:$B$500, 0))</f>
        <v>4</v>
      </c>
      <c r="E6602" s="12">
        <f>VLOOKUP(Data!E6602 &amp; Data!F6602 &amp; Data!G6602, Ubicacion!$A$2:$B$1000, 2, FALSE)</f>
        <v>38</v>
      </c>
      <c r="F6602" s="15">
        <f>Data!J6602</f>
        <v>72</v>
      </c>
      <c r="G6602" s="16">
        <f>Data!I6602</f>
        <v>19</v>
      </c>
      <c r="H6602" s="17">
        <f>Data!K6602</f>
        <v>1368</v>
      </c>
      <c r="I6602" s="17">
        <f>Data!L6602</f>
        <v>725.04</v>
      </c>
      <c r="J6602" s="12" t="str">
        <f>Data!N6602</f>
        <v>Online</v>
      </c>
      <c r="K6602" s="12" t="str">
        <f>Data!O6602</f>
        <v>Tarjeta</v>
      </c>
      <c r="L6602" s="12" t="str">
        <f>Data!P6602</f>
        <v>Recurrente</v>
      </c>
    </row>
    <row r="6603">
      <c r="A6603" s="11">
        <v>6602.0</v>
      </c>
      <c r="B6603" s="14">
        <f>Data!D6603</f>
        <v>44490</v>
      </c>
      <c r="C6603" s="12">
        <f>IFERROR(VLOOKUP(Data!B6603, Minorista!$A$2:$B$100, 2, FALSE), "")</f>
        <v>2</v>
      </c>
      <c r="D6603" s="12">
        <f t="array" ref="D6603">INDEX(Producto!$A$2:$A$500, MATCH(Data!H6603, Producto!$B$2:$B$500, 0))</f>
        <v>5</v>
      </c>
      <c r="E6603" s="12">
        <f>VLOOKUP(Data!E6603 &amp; Data!F6603 &amp; Data!G6603, Ubicacion!$A$2:$B$1000, 2, FALSE)</f>
        <v>38</v>
      </c>
      <c r="F6603" s="15">
        <f>Data!J6603</f>
        <v>83</v>
      </c>
      <c r="G6603" s="16">
        <f>Data!I6603</f>
        <v>27</v>
      </c>
      <c r="H6603" s="17">
        <f>Data!K6603</f>
        <v>2241</v>
      </c>
      <c r="I6603" s="17">
        <f>Data!L6603</f>
        <v>1053.27</v>
      </c>
      <c r="J6603" s="12" t="str">
        <f>Data!N6603</f>
        <v>Online</v>
      </c>
      <c r="K6603" s="12" t="str">
        <f>Data!O6603</f>
        <v>Tarjeta</v>
      </c>
      <c r="L6603" s="12" t="str">
        <f>Data!P6603</f>
        <v>Nuevo</v>
      </c>
    </row>
    <row r="6604">
      <c r="A6604" s="11">
        <v>6603.0</v>
      </c>
      <c r="B6604" s="14">
        <f>Data!D6604</f>
        <v>44490</v>
      </c>
      <c r="C6604" s="12">
        <f>IFERROR(VLOOKUP(Data!B6604, Minorista!$A$2:$B$100, 2, FALSE), "")</f>
        <v>4</v>
      </c>
      <c r="D6604" s="12">
        <f t="array" ref="D6604">INDEX(Producto!$A$2:$A$500, MATCH(Data!H6604, Producto!$B$2:$B$500, 0))</f>
        <v>6</v>
      </c>
      <c r="E6604" s="12">
        <f>VLOOKUP(Data!E6604 &amp; Data!F6604 &amp; Data!G6604, Ubicacion!$A$2:$B$1000, 2, FALSE)</f>
        <v>38</v>
      </c>
      <c r="F6604" s="15">
        <f>Data!J6604</f>
        <v>104</v>
      </c>
      <c r="G6604" s="16">
        <f>Data!I6604</f>
        <v>29</v>
      </c>
      <c r="H6604" s="17">
        <f>Data!K6604</f>
        <v>3016</v>
      </c>
      <c r="I6604" s="17">
        <f>Data!L6604</f>
        <v>1598.48</v>
      </c>
      <c r="J6604" s="12" t="str">
        <f>Data!N6604</f>
        <v>Online</v>
      </c>
      <c r="K6604" s="12" t="str">
        <f>Data!O6604</f>
        <v>Efectivo</v>
      </c>
      <c r="L6604" s="12" t="str">
        <f>Data!P6604</f>
        <v>Nuevo</v>
      </c>
    </row>
    <row r="6605">
      <c r="A6605" s="11">
        <v>6604.0</v>
      </c>
      <c r="B6605" s="14">
        <f>Data!D6605</f>
        <v>44520</v>
      </c>
      <c r="C6605" s="12">
        <f>IFERROR(VLOOKUP(Data!B6605, Minorista!$A$2:$B$100, 2, FALSE), "")</f>
        <v>4</v>
      </c>
      <c r="D6605" s="12">
        <f t="array" ref="D6605">INDEX(Producto!$A$2:$A$500, MATCH(Data!H6605, Producto!$B$2:$B$500, 0))</f>
        <v>1</v>
      </c>
      <c r="E6605" s="12">
        <f>VLOOKUP(Data!E6605 &amp; Data!F6605 &amp; Data!G6605, Ubicacion!$A$2:$B$1000, 2, FALSE)</f>
        <v>38</v>
      </c>
      <c r="F6605" s="15">
        <f>Data!J6605</f>
        <v>143</v>
      </c>
      <c r="G6605" s="16">
        <f>Data!I6605</f>
        <v>24</v>
      </c>
      <c r="H6605" s="17">
        <f>Data!K6605</f>
        <v>3432</v>
      </c>
      <c r="I6605" s="17">
        <f>Data!L6605</f>
        <v>1716</v>
      </c>
      <c r="J6605" s="12" t="str">
        <f>Data!N6605</f>
        <v>Online</v>
      </c>
      <c r="K6605" s="12" t="str">
        <f>Data!O6605</f>
        <v>Tarjeta</v>
      </c>
      <c r="L6605" s="12" t="str">
        <f>Data!P6605</f>
        <v>Nuevo</v>
      </c>
    </row>
    <row r="6606">
      <c r="A6606" s="11">
        <v>6605.0</v>
      </c>
      <c r="B6606" s="14">
        <f>Data!D6606</f>
        <v>44520</v>
      </c>
      <c r="C6606" s="12">
        <f>IFERROR(VLOOKUP(Data!B6606, Minorista!$A$2:$B$100, 2, FALSE), "")</f>
        <v>4</v>
      </c>
      <c r="D6606" s="12">
        <f t="array" ref="D6606">INDEX(Producto!$A$2:$A$500, MATCH(Data!H6606, Producto!$B$2:$B$500, 0))</f>
        <v>2</v>
      </c>
      <c r="E6606" s="12">
        <f>VLOOKUP(Data!E6606 &amp; Data!F6606 &amp; Data!G6606, Ubicacion!$A$2:$B$1000, 2, FALSE)</f>
        <v>38</v>
      </c>
      <c r="F6606" s="15">
        <f>Data!J6606</f>
        <v>94</v>
      </c>
      <c r="G6606" s="16">
        <f>Data!I6606</f>
        <v>14</v>
      </c>
      <c r="H6606" s="17">
        <f>Data!K6606</f>
        <v>1316</v>
      </c>
      <c r="I6606" s="17">
        <f>Data!L6606</f>
        <v>658</v>
      </c>
      <c r="J6606" s="12" t="str">
        <f>Data!N6606</f>
        <v>Online</v>
      </c>
      <c r="K6606" s="12" t="str">
        <f>Data!O6606</f>
        <v>Tarjeta</v>
      </c>
      <c r="L6606" s="12" t="str">
        <f>Data!P6606</f>
        <v>Nuevo</v>
      </c>
    </row>
    <row r="6607">
      <c r="A6607" s="11">
        <v>6606.0</v>
      </c>
      <c r="B6607" s="14">
        <f>Data!D6607</f>
        <v>44520</v>
      </c>
      <c r="C6607" s="12">
        <f>IFERROR(VLOOKUP(Data!B6607, Minorista!$A$2:$B$100, 2, FALSE), "")</f>
        <v>4</v>
      </c>
      <c r="D6607" s="12">
        <f t="array" ref="D6607">INDEX(Producto!$A$2:$A$500, MATCH(Data!H6607, Producto!$B$2:$B$500, 0))</f>
        <v>3</v>
      </c>
      <c r="E6607" s="12">
        <f>VLOOKUP(Data!E6607 &amp; Data!F6607 &amp; Data!G6607, Ubicacion!$A$2:$B$1000, 2, FALSE)</f>
        <v>38</v>
      </c>
      <c r="F6607" s="15">
        <f>Data!J6607</f>
        <v>90</v>
      </c>
      <c r="G6607" s="16">
        <f>Data!I6607</f>
        <v>23</v>
      </c>
      <c r="H6607" s="17">
        <f>Data!K6607</f>
        <v>2070</v>
      </c>
      <c r="I6607" s="17">
        <f>Data!L6607</f>
        <v>1055.7</v>
      </c>
      <c r="J6607" s="12" t="str">
        <f>Data!N6607</f>
        <v>Online</v>
      </c>
      <c r="K6607" s="12" t="str">
        <f>Data!O6607</f>
        <v>Transferencia bancaria</v>
      </c>
      <c r="L6607" s="12" t="str">
        <f>Data!P6607</f>
        <v>Recurrente</v>
      </c>
    </row>
    <row r="6608">
      <c r="A6608" s="11">
        <v>6607.0</v>
      </c>
      <c r="B6608" s="14">
        <f>Data!D6608</f>
        <v>44520</v>
      </c>
      <c r="C6608" s="12">
        <f>IFERROR(VLOOKUP(Data!B6608, Minorista!$A$2:$B$100, 2, FALSE), "")</f>
        <v>4</v>
      </c>
      <c r="D6608" s="12">
        <f t="array" ref="D6608">INDEX(Producto!$A$2:$A$500, MATCH(Data!H6608, Producto!$B$2:$B$500, 0))</f>
        <v>4</v>
      </c>
      <c r="E6608" s="12">
        <f>VLOOKUP(Data!E6608 &amp; Data!F6608 &amp; Data!G6608, Ubicacion!$A$2:$B$1000, 2, FALSE)</f>
        <v>38</v>
      </c>
      <c r="F6608" s="15">
        <f>Data!J6608</f>
        <v>109</v>
      </c>
      <c r="G6608" s="16">
        <f>Data!I6608</f>
        <v>51</v>
      </c>
      <c r="H6608" s="17">
        <f>Data!K6608</f>
        <v>5559</v>
      </c>
      <c r="I6608" s="17">
        <f>Data!L6608</f>
        <v>2779.5</v>
      </c>
      <c r="J6608" s="12" t="str">
        <f>Data!N6608</f>
        <v>Online</v>
      </c>
      <c r="K6608" s="12" t="str">
        <f>Data!O6608</f>
        <v>Transferencia bancaria</v>
      </c>
      <c r="L6608" s="12" t="str">
        <f>Data!P6608</f>
        <v>Nuevo</v>
      </c>
    </row>
    <row r="6609">
      <c r="A6609" s="11">
        <v>6608.0</v>
      </c>
      <c r="B6609" s="14">
        <f>Data!D6609</f>
        <v>44520</v>
      </c>
      <c r="C6609" s="12">
        <f>IFERROR(VLOOKUP(Data!B6609, Minorista!$A$2:$B$100, 2, FALSE), "")</f>
        <v>4</v>
      </c>
      <c r="D6609" s="12">
        <f t="array" ref="D6609">INDEX(Producto!$A$2:$A$500, MATCH(Data!H6609, Producto!$B$2:$B$500, 0))</f>
        <v>5</v>
      </c>
      <c r="E6609" s="12">
        <f>VLOOKUP(Data!E6609 &amp; Data!F6609 &amp; Data!G6609, Ubicacion!$A$2:$B$1000, 2, FALSE)</f>
        <v>38</v>
      </c>
      <c r="F6609" s="15">
        <f>Data!J6609</f>
        <v>91</v>
      </c>
      <c r="G6609" s="16">
        <f>Data!I6609</f>
        <v>69</v>
      </c>
      <c r="H6609" s="17">
        <f>Data!K6609</f>
        <v>6279</v>
      </c>
      <c r="I6609" s="17">
        <f>Data!L6609</f>
        <v>2951.13</v>
      </c>
      <c r="J6609" s="12" t="str">
        <f>Data!N6609</f>
        <v>Online</v>
      </c>
      <c r="K6609" s="12" t="str">
        <f>Data!O6609</f>
        <v>Transferencia bancaria</v>
      </c>
      <c r="L6609" s="12" t="str">
        <f>Data!P6609</f>
        <v>Recurrente</v>
      </c>
    </row>
    <row r="6610">
      <c r="A6610" s="11">
        <v>6609.0</v>
      </c>
      <c r="B6610" s="14">
        <f>Data!D6610</f>
        <v>44520</v>
      </c>
      <c r="C6610" s="12">
        <f>IFERROR(VLOOKUP(Data!B6610, Minorista!$A$2:$B$100, 2, FALSE), "")</f>
        <v>4</v>
      </c>
      <c r="D6610" s="12">
        <f t="array" ref="D6610">INDEX(Producto!$A$2:$A$500, MATCH(Data!H6610, Producto!$B$2:$B$500, 0))</f>
        <v>6</v>
      </c>
      <c r="E6610" s="12">
        <f>VLOOKUP(Data!E6610 &amp; Data!F6610 &amp; Data!G6610, Ubicacion!$A$2:$B$1000, 2, FALSE)</f>
        <v>38</v>
      </c>
      <c r="F6610" s="15">
        <f>Data!J6610</f>
        <v>117</v>
      </c>
      <c r="G6610" s="16">
        <f>Data!I6610</f>
        <v>73</v>
      </c>
      <c r="H6610" s="17">
        <f>Data!K6610</f>
        <v>8541</v>
      </c>
      <c r="I6610" s="17">
        <f>Data!L6610</f>
        <v>4526.73</v>
      </c>
      <c r="J6610" s="12" t="str">
        <f>Data!N6610</f>
        <v>Online</v>
      </c>
      <c r="K6610" s="12" t="str">
        <f>Data!O6610</f>
        <v>Efectivo</v>
      </c>
      <c r="L6610" s="12" t="str">
        <f>Data!P6610</f>
        <v>Recurrente</v>
      </c>
    </row>
    <row r="6611">
      <c r="A6611" s="11">
        <v>6610.0</v>
      </c>
      <c r="B6611" s="14">
        <f>Data!D6611</f>
        <v>44549</v>
      </c>
      <c r="C6611" s="12">
        <f>IFERROR(VLOOKUP(Data!B6611, Minorista!$A$2:$B$100, 2, FALSE), "")</f>
        <v>4</v>
      </c>
      <c r="D6611" s="12">
        <f t="array" ref="D6611">INDEX(Producto!$A$2:$A$500, MATCH(Data!H6611, Producto!$B$2:$B$500, 0))</f>
        <v>1</v>
      </c>
      <c r="E6611" s="12">
        <f>VLOOKUP(Data!E6611 &amp; Data!F6611 &amp; Data!G6611, Ubicacion!$A$2:$B$1000, 2, FALSE)</f>
        <v>38</v>
      </c>
      <c r="F6611" s="15">
        <f>Data!J6611</f>
        <v>203</v>
      </c>
      <c r="G6611" s="16">
        <f>Data!I6611</f>
        <v>67</v>
      </c>
      <c r="H6611" s="17">
        <f>Data!K6611</f>
        <v>13601</v>
      </c>
      <c r="I6611" s="17">
        <f>Data!L6611</f>
        <v>7480.55</v>
      </c>
      <c r="J6611" s="12" t="str">
        <f>Data!N6611</f>
        <v>Online</v>
      </c>
      <c r="K6611" s="12" t="str">
        <f>Data!O6611</f>
        <v>Transferencia bancaria</v>
      </c>
      <c r="L6611" s="12" t="str">
        <f>Data!P6611</f>
        <v>Nuevo</v>
      </c>
    </row>
    <row r="6612">
      <c r="A6612" s="11">
        <v>6611.0</v>
      </c>
      <c r="B6612" s="14">
        <f>Data!D6612</f>
        <v>44549</v>
      </c>
      <c r="C6612" s="12">
        <f>IFERROR(VLOOKUP(Data!B6612, Minorista!$A$2:$B$100, 2, FALSE), "")</f>
        <v>4</v>
      </c>
      <c r="D6612" s="12">
        <f t="array" ref="D6612">INDEX(Producto!$A$2:$A$500, MATCH(Data!H6612, Producto!$B$2:$B$500, 0))</f>
        <v>2</v>
      </c>
      <c r="E6612" s="12">
        <f>VLOOKUP(Data!E6612 &amp; Data!F6612 &amp; Data!G6612, Ubicacion!$A$2:$B$1000, 2, FALSE)</f>
        <v>38</v>
      </c>
      <c r="F6612" s="15">
        <f>Data!J6612</f>
        <v>140</v>
      </c>
      <c r="G6612" s="16">
        <f>Data!I6612</f>
        <v>54</v>
      </c>
      <c r="H6612" s="17">
        <f>Data!K6612</f>
        <v>7560</v>
      </c>
      <c r="I6612" s="17">
        <f>Data!L6612</f>
        <v>3553.2</v>
      </c>
      <c r="J6612" s="12" t="str">
        <f>Data!N6612</f>
        <v>Online</v>
      </c>
      <c r="K6612" s="12" t="str">
        <f>Data!O6612</f>
        <v>Efectivo</v>
      </c>
      <c r="L6612" s="12" t="str">
        <f>Data!P6612</f>
        <v>Recurrente</v>
      </c>
    </row>
    <row r="6613">
      <c r="A6613" s="11">
        <v>6612.0</v>
      </c>
      <c r="B6613" s="14">
        <f>Data!D6613</f>
        <v>44549</v>
      </c>
      <c r="C6613" s="12">
        <f>IFERROR(VLOOKUP(Data!B6613, Minorista!$A$2:$B$100, 2, FALSE), "")</f>
        <v>4</v>
      </c>
      <c r="D6613" s="12">
        <f t="array" ref="D6613">INDEX(Producto!$A$2:$A$500, MATCH(Data!H6613, Producto!$B$2:$B$500, 0))</f>
        <v>3</v>
      </c>
      <c r="E6613" s="12">
        <f>VLOOKUP(Data!E6613 &amp; Data!F6613 &amp; Data!G6613, Ubicacion!$A$2:$B$1000, 2, FALSE)</f>
        <v>38</v>
      </c>
      <c r="F6613" s="15">
        <f>Data!J6613</f>
        <v>126</v>
      </c>
      <c r="G6613" s="16">
        <f>Data!I6613</f>
        <v>55</v>
      </c>
      <c r="H6613" s="17">
        <f>Data!K6613</f>
        <v>6930</v>
      </c>
      <c r="I6613" s="17">
        <f>Data!L6613</f>
        <v>3742.2</v>
      </c>
      <c r="J6613" s="12" t="str">
        <f>Data!N6613</f>
        <v>Online</v>
      </c>
      <c r="K6613" s="12" t="str">
        <f>Data!O6613</f>
        <v>Tarjeta</v>
      </c>
      <c r="L6613" s="12" t="str">
        <f>Data!P6613</f>
        <v>Nuevo</v>
      </c>
    </row>
    <row r="6614">
      <c r="A6614" s="11">
        <v>6613.0</v>
      </c>
      <c r="B6614" s="14">
        <f>Data!D6614</f>
        <v>44549</v>
      </c>
      <c r="C6614" s="12">
        <f>IFERROR(VLOOKUP(Data!B6614, Minorista!$A$2:$B$100, 2, FALSE), "")</f>
        <v>4</v>
      </c>
      <c r="D6614" s="12">
        <f t="array" ref="D6614">INDEX(Producto!$A$2:$A$500, MATCH(Data!H6614, Producto!$B$2:$B$500, 0))</f>
        <v>4</v>
      </c>
      <c r="E6614" s="12">
        <f>VLOOKUP(Data!E6614 &amp; Data!F6614 &amp; Data!G6614, Ubicacion!$A$2:$B$1000, 2, FALSE)</f>
        <v>38</v>
      </c>
      <c r="F6614" s="15">
        <f>Data!J6614</f>
        <v>120</v>
      </c>
      <c r="G6614" s="16">
        <f>Data!I6614</f>
        <v>57</v>
      </c>
      <c r="H6614" s="17">
        <f>Data!K6614</f>
        <v>6840</v>
      </c>
      <c r="I6614" s="17">
        <f>Data!L6614</f>
        <v>3488.4</v>
      </c>
      <c r="J6614" s="12" t="str">
        <f>Data!N6614</f>
        <v>Online</v>
      </c>
      <c r="K6614" s="12" t="str">
        <f>Data!O6614</f>
        <v>Transferencia bancaria</v>
      </c>
      <c r="L6614" s="12" t="str">
        <f>Data!P6614</f>
        <v>Nuevo</v>
      </c>
    </row>
    <row r="6615">
      <c r="A6615" s="11">
        <v>6614.0</v>
      </c>
      <c r="B6615" s="14">
        <f>Data!D6615</f>
        <v>44549</v>
      </c>
      <c r="C6615" s="12">
        <f>IFERROR(VLOOKUP(Data!B6615, Minorista!$A$2:$B$100, 2, FALSE), "")</f>
        <v>4</v>
      </c>
      <c r="D6615" s="12">
        <f t="array" ref="D6615">INDEX(Producto!$A$2:$A$500, MATCH(Data!H6615, Producto!$B$2:$B$500, 0))</f>
        <v>5</v>
      </c>
      <c r="E6615" s="12">
        <f>VLOOKUP(Data!E6615 &amp; Data!F6615 &amp; Data!G6615, Ubicacion!$A$2:$B$1000, 2, FALSE)</f>
        <v>38</v>
      </c>
      <c r="F6615" s="15">
        <f>Data!J6615</f>
        <v>112</v>
      </c>
      <c r="G6615" s="16">
        <f>Data!I6615</f>
        <v>64</v>
      </c>
      <c r="H6615" s="17">
        <f>Data!K6615</f>
        <v>7168</v>
      </c>
      <c r="I6615" s="17">
        <f>Data!L6615</f>
        <v>3512.32</v>
      </c>
      <c r="J6615" s="12" t="str">
        <f>Data!N6615</f>
        <v>Online</v>
      </c>
      <c r="K6615" s="12" t="str">
        <f>Data!O6615</f>
        <v>Efectivo</v>
      </c>
      <c r="L6615" s="12" t="str">
        <f>Data!P6615</f>
        <v>Nuevo</v>
      </c>
    </row>
    <row r="6616">
      <c r="A6616" s="11">
        <v>6615.0</v>
      </c>
      <c r="B6616" s="14">
        <f>Data!D6616</f>
        <v>44549</v>
      </c>
      <c r="C6616" s="12">
        <f>IFERROR(VLOOKUP(Data!B6616, Minorista!$A$2:$B$100, 2, FALSE), "")</f>
        <v>4</v>
      </c>
      <c r="D6616" s="12">
        <f t="array" ref="D6616">INDEX(Producto!$A$2:$A$500, MATCH(Data!H6616, Producto!$B$2:$B$500, 0))</f>
        <v>6</v>
      </c>
      <c r="E6616" s="12">
        <f>VLOOKUP(Data!E6616 &amp; Data!F6616 &amp; Data!G6616, Ubicacion!$A$2:$B$1000, 2, FALSE)</f>
        <v>38</v>
      </c>
      <c r="F6616" s="15">
        <f>Data!J6616</f>
        <v>150</v>
      </c>
      <c r="G6616" s="16">
        <f>Data!I6616</f>
        <v>70</v>
      </c>
      <c r="H6616" s="17">
        <f>Data!K6616</f>
        <v>10500</v>
      </c>
      <c r="I6616" s="17">
        <f>Data!L6616</f>
        <v>5355</v>
      </c>
      <c r="J6616" s="12" t="str">
        <f>Data!N6616</f>
        <v>Online</v>
      </c>
      <c r="K6616" s="12" t="str">
        <f>Data!O6616</f>
        <v>Transferencia bancaria</v>
      </c>
      <c r="L6616" s="12" t="str">
        <f>Data!P6616</f>
        <v>Nuevo</v>
      </c>
    </row>
    <row r="6617">
      <c r="A6617" s="11">
        <v>6616.0</v>
      </c>
      <c r="B6617" s="14">
        <f>Data!D6617</f>
        <v>44219</v>
      </c>
      <c r="C6617" s="12">
        <f>IFERROR(VLOOKUP(Data!B6617, Minorista!$A$2:$B$100, 2, FALSE), "")</f>
        <v>4</v>
      </c>
      <c r="D6617" s="12">
        <f t="array" ref="D6617">INDEX(Producto!$A$2:$A$500, MATCH(Data!H6617, Producto!$B$2:$B$500, 0))</f>
        <v>1</v>
      </c>
      <c r="E6617" s="12">
        <f>VLOOKUP(Data!E6617 &amp; Data!F6617 &amp; Data!G6617, Ubicacion!$A$2:$B$1000, 2, FALSE)</f>
        <v>38</v>
      </c>
      <c r="F6617" s="15">
        <f>Data!J6617</f>
        <v>167</v>
      </c>
      <c r="G6617" s="16">
        <f>Data!I6617</f>
        <v>24</v>
      </c>
      <c r="H6617" s="17">
        <f>Data!K6617</f>
        <v>4008</v>
      </c>
      <c r="I6617" s="17">
        <f>Data!L6617</f>
        <v>2124.24</v>
      </c>
      <c r="J6617" s="12" t="str">
        <f>Data!N6617</f>
        <v>Online</v>
      </c>
      <c r="K6617" s="12" t="str">
        <f>Data!O6617</f>
        <v>Tarjeta</v>
      </c>
      <c r="L6617" s="12" t="str">
        <f>Data!P6617</f>
        <v>Nuevo</v>
      </c>
    </row>
    <row r="6618">
      <c r="A6618" s="11">
        <v>6617.0</v>
      </c>
      <c r="B6618" s="14">
        <f>Data!D6618</f>
        <v>44219</v>
      </c>
      <c r="C6618" s="12">
        <f>IFERROR(VLOOKUP(Data!B6618, Minorista!$A$2:$B$100, 2, FALSE), "")</f>
        <v>4</v>
      </c>
      <c r="D6618" s="12">
        <f t="array" ref="D6618">INDEX(Producto!$A$2:$A$500, MATCH(Data!H6618, Producto!$B$2:$B$500, 0))</f>
        <v>2</v>
      </c>
      <c r="E6618" s="12">
        <f>VLOOKUP(Data!E6618 &amp; Data!F6618 &amp; Data!G6618, Ubicacion!$A$2:$B$1000, 2, FALSE)</f>
        <v>38</v>
      </c>
      <c r="F6618" s="15">
        <f>Data!J6618</f>
        <v>109</v>
      </c>
      <c r="G6618" s="16">
        <f>Data!I6618</f>
        <v>25</v>
      </c>
      <c r="H6618" s="17">
        <f>Data!K6618</f>
        <v>2725</v>
      </c>
      <c r="I6618" s="17">
        <f>Data!L6618</f>
        <v>1226.25</v>
      </c>
      <c r="J6618" s="12" t="str">
        <f>Data!N6618</f>
        <v>Online</v>
      </c>
      <c r="K6618" s="12" t="str">
        <f>Data!O6618</f>
        <v>Tarjeta</v>
      </c>
      <c r="L6618" s="12" t="str">
        <f>Data!P6618</f>
        <v>Nuevo</v>
      </c>
    </row>
    <row r="6619">
      <c r="A6619" s="11">
        <v>6618.0</v>
      </c>
      <c r="B6619" s="14">
        <f>Data!D6619</f>
        <v>44219</v>
      </c>
      <c r="C6619" s="12">
        <f>IFERROR(VLOOKUP(Data!B6619, Minorista!$A$2:$B$100, 2, FALSE), "")</f>
        <v>4</v>
      </c>
      <c r="D6619" s="12">
        <f t="array" ref="D6619">INDEX(Producto!$A$2:$A$500, MATCH(Data!H6619, Producto!$B$2:$B$500, 0))</f>
        <v>3</v>
      </c>
      <c r="E6619" s="12">
        <f>VLOOKUP(Data!E6619 &amp; Data!F6619 &amp; Data!G6619, Ubicacion!$A$2:$B$1000, 2, FALSE)</f>
        <v>38</v>
      </c>
      <c r="F6619" s="15">
        <f>Data!J6619</f>
        <v>98</v>
      </c>
      <c r="G6619" s="16">
        <f>Data!I6619</f>
        <v>15</v>
      </c>
      <c r="H6619" s="17">
        <f>Data!K6619</f>
        <v>1470</v>
      </c>
      <c r="I6619" s="17">
        <f>Data!L6619</f>
        <v>808.5</v>
      </c>
      <c r="J6619" s="12" t="str">
        <f>Data!N6619</f>
        <v>Online</v>
      </c>
      <c r="K6619" s="12" t="str">
        <f>Data!O6619</f>
        <v>Efectivo</v>
      </c>
      <c r="L6619" s="12" t="str">
        <f>Data!P6619</f>
        <v>Nuevo</v>
      </c>
    </row>
    <row r="6620">
      <c r="A6620" s="11">
        <v>6619.0</v>
      </c>
      <c r="B6620" s="14">
        <f>Data!D6620</f>
        <v>44219</v>
      </c>
      <c r="C6620" s="12">
        <f>IFERROR(VLOOKUP(Data!B6620, Minorista!$A$2:$B$100, 2, FALSE), "")</f>
        <v>4</v>
      </c>
      <c r="D6620" s="12">
        <f t="array" ref="D6620">INDEX(Producto!$A$2:$A$500, MATCH(Data!H6620, Producto!$B$2:$B$500, 0))</f>
        <v>4</v>
      </c>
      <c r="E6620" s="12">
        <f>VLOOKUP(Data!E6620 &amp; Data!F6620 &amp; Data!G6620, Ubicacion!$A$2:$B$1000, 2, FALSE)</f>
        <v>38</v>
      </c>
      <c r="F6620" s="15">
        <f>Data!J6620</f>
        <v>65</v>
      </c>
      <c r="G6620" s="16">
        <f>Data!I6620</f>
        <v>18</v>
      </c>
      <c r="H6620" s="17">
        <f>Data!K6620</f>
        <v>1170</v>
      </c>
      <c r="I6620" s="17">
        <f>Data!L6620</f>
        <v>643.5</v>
      </c>
      <c r="J6620" s="12" t="str">
        <f>Data!N6620</f>
        <v>Online</v>
      </c>
      <c r="K6620" s="12" t="str">
        <f>Data!O6620</f>
        <v>Efectivo</v>
      </c>
      <c r="L6620" s="12" t="str">
        <f>Data!P6620</f>
        <v>Recurrente</v>
      </c>
    </row>
    <row r="6621">
      <c r="A6621" s="11">
        <v>6620.0</v>
      </c>
      <c r="B6621" s="14">
        <f>Data!D6621</f>
        <v>44219</v>
      </c>
      <c r="C6621" s="12">
        <f>IFERROR(VLOOKUP(Data!B6621, Minorista!$A$2:$B$100, 2, FALSE), "")</f>
        <v>4</v>
      </c>
      <c r="D6621" s="12">
        <f t="array" ref="D6621">INDEX(Producto!$A$2:$A$500, MATCH(Data!H6621, Producto!$B$2:$B$500, 0))</f>
        <v>5</v>
      </c>
      <c r="E6621" s="12">
        <f>VLOOKUP(Data!E6621 &amp; Data!F6621 &amp; Data!G6621, Ubicacion!$A$2:$B$1000, 2, FALSE)</f>
        <v>38</v>
      </c>
      <c r="F6621" s="15">
        <f>Data!J6621</f>
        <v>80</v>
      </c>
      <c r="G6621" s="16">
        <f>Data!I6621</f>
        <v>33</v>
      </c>
      <c r="H6621" s="17">
        <f>Data!K6621</f>
        <v>2640</v>
      </c>
      <c r="I6621" s="17">
        <f>Data!L6621</f>
        <v>1320</v>
      </c>
      <c r="J6621" s="12" t="str">
        <f>Data!N6621</f>
        <v>Online</v>
      </c>
      <c r="K6621" s="12" t="str">
        <f>Data!O6621</f>
        <v>Tarjeta</v>
      </c>
      <c r="L6621" s="12" t="str">
        <f>Data!P6621</f>
        <v>Recurrente</v>
      </c>
    </row>
    <row r="6622">
      <c r="A6622" s="11">
        <v>6621.0</v>
      </c>
      <c r="B6622" s="14">
        <f>Data!D6622</f>
        <v>44219</v>
      </c>
      <c r="C6622" s="12">
        <f>IFERROR(VLOOKUP(Data!B6622, Minorista!$A$2:$B$100, 2, FALSE), "")</f>
        <v>4</v>
      </c>
      <c r="D6622" s="12">
        <f t="array" ref="D6622">INDEX(Producto!$A$2:$A$500, MATCH(Data!H6622, Producto!$B$2:$B$500, 0))</f>
        <v>6</v>
      </c>
      <c r="E6622" s="12">
        <f>VLOOKUP(Data!E6622 &amp; Data!F6622 &amp; Data!G6622, Ubicacion!$A$2:$B$1000, 2, FALSE)</f>
        <v>38</v>
      </c>
      <c r="F6622" s="15">
        <f>Data!J6622</f>
        <v>101</v>
      </c>
      <c r="G6622" s="16">
        <f>Data!I6622</f>
        <v>23</v>
      </c>
      <c r="H6622" s="17">
        <f>Data!K6622</f>
        <v>2323</v>
      </c>
      <c r="I6622" s="17">
        <f>Data!L6622</f>
        <v>1207.96</v>
      </c>
      <c r="J6622" s="12" t="str">
        <f>Data!N6622</f>
        <v>Online</v>
      </c>
      <c r="K6622" s="12" t="str">
        <f>Data!O6622</f>
        <v>Tarjeta</v>
      </c>
      <c r="L6622" s="12" t="str">
        <f>Data!P6622</f>
        <v>Nuevo</v>
      </c>
    </row>
    <row r="6623">
      <c r="A6623" s="11">
        <v>6622.0</v>
      </c>
      <c r="B6623" s="14">
        <f>Data!D6623</f>
        <v>44248</v>
      </c>
      <c r="C6623" s="12">
        <f>IFERROR(VLOOKUP(Data!B6623, Minorista!$A$2:$B$100, 2, FALSE), "")</f>
        <v>4</v>
      </c>
      <c r="D6623" s="12">
        <f t="array" ref="D6623">INDEX(Producto!$A$2:$A$500, MATCH(Data!H6623, Producto!$B$2:$B$500, 0))</f>
        <v>1</v>
      </c>
      <c r="E6623" s="12">
        <f>VLOOKUP(Data!E6623 &amp; Data!F6623 &amp; Data!G6623, Ubicacion!$A$2:$B$1000, 2, FALSE)</f>
        <v>38</v>
      </c>
      <c r="F6623" s="15">
        <f>Data!J6623</f>
        <v>169</v>
      </c>
      <c r="G6623" s="16">
        <f>Data!I6623</f>
        <v>24</v>
      </c>
      <c r="H6623" s="17">
        <f>Data!K6623</f>
        <v>4056</v>
      </c>
      <c r="I6623" s="17">
        <f>Data!L6623</f>
        <v>2109.12</v>
      </c>
      <c r="J6623" s="12" t="str">
        <f>Data!N6623</f>
        <v>Online</v>
      </c>
      <c r="K6623" s="12" t="str">
        <f>Data!O6623</f>
        <v>Efectivo</v>
      </c>
      <c r="L6623" s="12" t="str">
        <f>Data!P6623</f>
        <v>Nuevo</v>
      </c>
    </row>
    <row r="6624">
      <c r="A6624" s="11">
        <v>6623.0</v>
      </c>
      <c r="B6624" s="14">
        <f>Data!D6624</f>
        <v>44248</v>
      </c>
      <c r="C6624" s="12">
        <f>IFERROR(VLOOKUP(Data!B6624, Minorista!$A$2:$B$100, 2, FALSE), "")</f>
        <v>4</v>
      </c>
      <c r="D6624" s="12">
        <f t="array" ref="D6624">INDEX(Producto!$A$2:$A$500, MATCH(Data!H6624, Producto!$B$2:$B$500, 0))</f>
        <v>2</v>
      </c>
      <c r="E6624" s="12">
        <f>VLOOKUP(Data!E6624 &amp; Data!F6624 &amp; Data!G6624, Ubicacion!$A$2:$B$1000, 2, FALSE)</f>
        <v>38</v>
      </c>
      <c r="F6624" s="15">
        <f>Data!J6624</f>
        <v>80</v>
      </c>
      <c r="G6624" s="16">
        <f>Data!I6624</f>
        <v>23</v>
      </c>
      <c r="H6624" s="17">
        <f>Data!K6624</f>
        <v>1840</v>
      </c>
      <c r="I6624" s="17">
        <f>Data!L6624</f>
        <v>846.4</v>
      </c>
      <c r="J6624" s="12" t="str">
        <f>Data!N6624</f>
        <v>Online</v>
      </c>
      <c r="K6624" s="12" t="str">
        <f>Data!O6624</f>
        <v>Tarjeta</v>
      </c>
      <c r="L6624" s="12" t="str">
        <f>Data!P6624</f>
        <v>Recurrente</v>
      </c>
    </row>
    <row r="6625">
      <c r="A6625" s="11">
        <v>6624.0</v>
      </c>
      <c r="B6625" s="14">
        <f>Data!D6625</f>
        <v>44248</v>
      </c>
      <c r="C6625" s="12">
        <f>IFERROR(VLOOKUP(Data!B6625, Minorista!$A$2:$B$100, 2, FALSE), "")</f>
        <v>4</v>
      </c>
      <c r="D6625" s="12">
        <f t="array" ref="D6625">INDEX(Producto!$A$2:$A$500, MATCH(Data!H6625, Producto!$B$2:$B$500, 0))</f>
        <v>3</v>
      </c>
      <c r="E6625" s="12">
        <f>VLOOKUP(Data!E6625 &amp; Data!F6625 &amp; Data!G6625, Ubicacion!$A$2:$B$1000, 2, FALSE)</f>
        <v>38</v>
      </c>
      <c r="F6625" s="15">
        <f>Data!J6625</f>
        <v>91</v>
      </c>
      <c r="G6625" s="16">
        <f>Data!I6625</f>
        <v>15</v>
      </c>
      <c r="H6625" s="17">
        <f>Data!K6625</f>
        <v>1365</v>
      </c>
      <c r="I6625" s="17">
        <f>Data!L6625</f>
        <v>682.5</v>
      </c>
      <c r="J6625" s="12" t="str">
        <f>Data!N6625</f>
        <v>Online</v>
      </c>
      <c r="K6625" s="12" t="str">
        <f>Data!O6625</f>
        <v>Transferencia bancaria</v>
      </c>
      <c r="L6625" s="12" t="str">
        <f>Data!P6625</f>
        <v>Recurrente</v>
      </c>
    </row>
    <row r="6626">
      <c r="A6626" s="11">
        <v>6625.0</v>
      </c>
      <c r="B6626" s="14">
        <f>Data!D6626</f>
        <v>44248</v>
      </c>
      <c r="C6626" s="12">
        <f>IFERROR(VLOOKUP(Data!B6626, Minorista!$A$2:$B$100, 2, FALSE), "")</f>
        <v>4</v>
      </c>
      <c r="D6626" s="12">
        <f t="array" ref="D6626">INDEX(Producto!$A$2:$A$500, MATCH(Data!H6626, Producto!$B$2:$B$500, 0))</f>
        <v>4</v>
      </c>
      <c r="E6626" s="12">
        <f>VLOOKUP(Data!E6626 &amp; Data!F6626 &amp; Data!G6626, Ubicacion!$A$2:$B$1000, 2, FALSE)</f>
        <v>39</v>
      </c>
      <c r="F6626" s="15">
        <f>Data!J6626</f>
        <v>49</v>
      </c>
      <c r="G6626" s="16">
        <f>Data!I6626</f>
        <v>19</v>
      </c>
      <c r="H6626" s="17">
        <f>Data!K6626</f>
        <v>931</v>
      </c>
      <c r="I6626" s="17">
        <f>Data!L6626</f>
        <v>474.81</v>
      </c>
      <c r="J6626" s="12" t="str">
        <f>Data!N6626</f>
        <v>Online</v>
      </c>
      <c r="K6626" s="12" t="str">
        <f>Data!O6626</f>
        <v>Tarjeta</v>
      </c>
      <c r="L6626" s="12" t="str">
        <f>Data!P6626</f>
        <v>Nuevo</v>
      </c>
    </row>
    <row r="6627">
      <c r="A6627" s="11">
        <v>6626.0</v>
      </c>
      <c r="B6627" s="14">
        <f>Data!D6627</f>
        <v>44248</v>
      </c>
      <c r="C6627" s="12">
        <f>IFERROR(VLOOKUP(Data!B6627, Minorista!$A$2:$B$100, 2, FALSE), "")</f>
        <v>4</v>
      </c>
      <c r="D6627" s="12">
        <f t="array" ref="D6627">INDEX(Producto!$A$2:$A$500, MATCH(Data!H6627, Producto!$B$2:$B$500, 0))</f>
        <v>5</v>
      </c>
      <c r="E6627" s="12">
        <f>VLOOKUP(Data!E6627 &amp; Data!F6627 &amp; Data!G6627, Ubicacion!$A$2:$B$1000, 2, FALSE)</f>
        <v>39</v>
      </c>
      <c r="F6627" s="15">
        <f>Data!J6627</f>
        <v>75</v>
      </c>
      <c r="G6627" s="16">
        <f>Data!I6627</f>
        <v>34</v>
      </c>
      <c r="H6627" s="17">
        <f>Data!K6627</f>
        <v>2550</v>
      </c>
      <c r="I6627" s="17">
        <f>Data!L6627</f>
        <v>1198.5</v>
      </c>
      <c r="J6627" s="12" t="str">
        <f>Data!N6627</f>
        <v>Online</v>
      </c>
      <c r="K6627" s="12" t="str">
        <f>Data!O6627</f>
        <v>Efectivo</v>
      </c>
      <c r="L6627" s="12" t="str">
        <f>Data!P6627</f>
        <v>Nuevo</v>
      </c>
    </row>
    <row r="6628">
      <c r="A6628" s="11">
        <v>6627.0</v>
      </c>
      <c r="B6628" s="14">
        <f>Data!D6628</f>
        <v>44248</v>
      </c>
      <c r="C6628" s="12">
        <f>IFERROR(VLOOKUP(Data!B6628, Minorista!$A$2:$B$100, 2, FALSE), "")</f>
        <v>4</v>
      </c>
      <c r="D6628" s="12">
        <f t="array" ref="D6628">INDEX(Producto!$A$2:$A$500, MATCH(Data!H6628, Producto!$B$2:$B$500, 0))</f>
        <v>6</v>
      </c>
      <c r="E6628" s="12">
        <f>VLOOKUP(Data!E6628 &amp; Data!F6628 &amp; Data!G6628, Ubicacion!$A$2:$B$1000, 2, FALSE)</f>
        <v>39</v>
      </c>
      <c r="F6628" s="15">
        <f>Data!J6628</f>
        <v>98</v>
      </c>
      <c r="G6628" s="16">
        <f>Data!I6628</f>
        <v>18</v>
      </c>
      <c r="H6628" s="17">
        <f>Data!K6628</f>
        <v>1764</v>
      </c>
      <c r="I6628" s="17">
        <f>Data!L6628</f>
        <v>899.64</v>
      </c>
      <c r="J6628" s="12" t="str">
        <f>Data!N6628</f>
        <v>Online</v>
      </c>
      <c r="K6628" s="12" t="str">
        <f>Data!O6628</f>
        <v>Transferencia bancaria</v>
      </c>
      <c r="L6628" s="12" t="str">
        <f>Data!P6628</f>
        <v>Recurrente</v>
      </c>
    </row>
    <row r="6629">
      <c r="A6629" s="11">
        <v>6628.0</v>
      </c>
      <c r="B6629" s="14">
        <f>Data!D6629</f>
        <v>44274</v>
      </c>
      <c r="C6629" s="12">
        <f>IFERROR(VLOOKUP(Data!B6629, Minorista!$A$2:$B$100, 2, FALSE), "")</f>
        <v>4</v>
      </c>
      <c r="D6629" s="12">
        <f t="array" ref="D6629">INDEX(Producto!$A$2:$A$500, MATCH(Data!H6629, Producto!$B$2:$B$500, 0))</f>
        <v>1</v>
      </c>
      <c r="E6629" s="12">
        <f>VLOOKUP(Data!E6629 &amp; Data!F6629 &amp; Data!G6629, Ubicacion!$A$2:$B$1000, 2, FALSE)</f>
        <v>39</v>
      </c>
      <c r="F6629" s="15">
        <f>Data!J6629</f>
        <v>154</v>
      </c>
      <c r="G6629" s="16">
        <f>Data!I6629</f>
        <v>19</v>
      </c>
      <c r="H6629" s="17">
        <f>Data!K6629</f>
        <v>2926</v>
      </c>
      <c r="I6629" s="17">
        <f>Data!L6629</f>
        <v>1463</v>
      </c>
      <c r="J6629" s="12" t="str">
        <f>Data!N6629</f>
        <v>Online</v>
      </c>
      <c r="K6629" s="12" t="str">
        <f>Data!O6629</f>
        <v>Tarjeta</v>
      </c>
      <c r="L6629" s="12" t="str">
        <f>Data!P6629</f>
        <v>Nuevo</v>
      </c>
    </row>
    <row r="6630">
      <c r="A6630" s="11">
        <v>6629.0</v>
      </c>
      <c r="B6630" s="14">
        <f>Data!D6630</f>
        <v>44274</v>
      </c>
      <c r="C6630" s="12">
        <f>IFERROR(VLOOKUP(Data!B6630, Minorista!$A$2:$B$100, 2, FALSE), "")</f>
        <v>4</v>
      </c>
      <c r="D6630" s="12">
        <f t="array" ref="D6630">INDEX(Producto!$A$2:$A$500, MATCH(Data!H6630, Producto!$B$2:$B$500, 0))</f>
        <v>2</v>
      </c>
      <c r="E6630" s="12">
        <f>VLOOKUP(Data!E6630 &amp; Data!F6630 &amp; Data!G6630, Ubicacion!$A$2:$B$1000, 2, FALSE)</f>
        <v>39</v>
      </c>
      <c r="F6630" s="15">
        <f>Data!J6630</f>
        <v>73</v>
      </c>
      <c r="G6630" s="16">
        <f>Data!I6630</f>
        <v>19</v>
      </c>
      <c r="H6630" s="17">
        <f>Data!K6630</f>
        <v>1387</v>
      </c>
      <c r="I6630" s="17">
        <f>Data!L6630</f>
        <v>665.76</v>
      </c>
      <c r="J6630" s="12" t="str">
        <f>Data!N6630</f>
        <v>Online</v>
      </c>
      <c r="K6630" s="12" t="str">
        <f>Data!O6630</f>
        <v>Tarjeta</v>
      </c>
      <c r="L6630" s="12" t="str">
        <f>Data!P6630</f>
        <v>Nuevo</v>
      </c>
    </row>
    <row r="6631">
      <c r="A6631" s="11">
        <v>6630.0</v>
      </c>
      <c r="B6631" s="14">
        <f>Data!D6631</f>
        <v>44274</v>
      </c>
      <c r="C6631" s="12">
        <f>IFERROR(VLOOKUP(Data!B6631, Minorista!$A$2:$B$100, 2, FALSE), "")</f>
        <v>4</v>
      </c>
      <c r="D6631" s="12">
        <f t="array" ref="D6631">INDEX(Producto!$A$2:$A$500, MATCH(Data!H6631, Producto!$B$2:$B$500, 0))</f>
        <v>3</v>
      </c>
      <c r="E6631" s="12">
        <f>VLOOKUP(Data!E6631 &amp; Data!F6631 &amp; Data!G6631, Ubicacion!$A$2:$B$1000, 2, FALSE)</f>
        <v>39</v>
      </c>
      <c r="F6631" s="15">
        <f>Data!J6631</f>
        <v>80</v>
      </c>
      <c r="G6631" s="16">
        <f>Data!I6631</f>
        <v>9</v>
      </c>
      <c r="H6631" s="17">
        <f>Data!K6631</f>
        <v>720</v>
      </c>
      <c r="I6631" s="17">
        <f>Data!L6631</f>
        <v>360</v>
      </c>
      <c r="J6631" s="12" t="str">
        <f>Data!N6631</f>
        <v>Online</v>
      </c>
      <c r="K6631" s="12" t="str">
        <f>Data!O6631</f>
        <v>Tarjeta</v>
      </c>
      <c r="L6631" s="12" t="str">
        <f>Data!P6631</f>
        <v>Nuevo</v>
      </c>
    </row>
    <row r="6632">
      <c r="A6632" s="11">
        <v>6631.0</v>
      </c>
      <c r="B6632" s="14">
        <f>Data!D6632</f>
        <v>44274</v>
      </c>
      <c r="C6632" s="12">
        <f>IFERROR(VLOOKUP(Data!B6632, Minorista!$A$2:$B$100, 2, FALSE), "")</f>
        <v>4</v>
      </c>
      <c r="D6632" s="12">
        <f t="array" ref="D6632">INDEX(Producto!$A$2:$A$500, MATCH(Data!H6632, Producto!$B$2:$B$500, 0))</f>
        <v>4</v>
      </c>
      <c r="E6632" s="12">
        <f>VLOOKUP(Data!E6632 &amp; Data!F6632 &amp; Data!G6632, Ubicacion!$A$2:$B$1000, 2, FALSE)</f>
        <v>39</v>
      </c>
      <c r="F6632" s="15">
        <f>Data!J6632</f>
        <v>34</v>
      </c>
      <c r="G6632" s="16">
        <f>Data!I6632</f>
        <v>20</v>
      </c>
      <c r="H6632" s="17">
        <f>Data!K6632</f>
        <v>680</v>
      </c>
      <c r="I6632" s="17">
        <f>Data!L6632</f>
        <v>340</v>
      </c>
      <c r="J6632" s="12" t="str">
        <f>Data!N6632</f>
        <v>Online</v>
      </c>
      <c r="K6632" s="12" t="str">
        <f>Data!O6632</f>
        <v>Tarjeta</v>
      </c>
      <c r="L6632" s="12" t="str">
        <f>Data!P6632</f>
        <v>Recurrente</v>
      </c>
    </row>
    <row r="6633">
      <c r="A6633" s="11">
        <v>6632.0</v>
      </c>
      <c r="B6633" s="14">
        <f>Data!D6633</f>
        <v>44274</v>
      </c>
      <c r="C6633" s="12">
        <f>IFERROR(VLOOKUP(Data!B6633, Minorista!$A$2:$B$100, 2, FALSE), "")</f>
        <v>4</v>
      </c>
      <c r="D6633" s="12">
        <f t="array" ref="D6633">INDEX(Producto!$A$2:$A$500, MATCH(Data!H6633, Producto!$B$2:$B$500, 0))</f>
        <v>5</v>
      </c>
      <c r="E6633" s="12">
        <f>VLOOKUP(Data!E6633 &amp; Data!F6633 &amp; Data!G6633, Ubicacion!$A$2:$B$1000, 2, FALSE)</f>
        <v>39</v>
      </c>
      <c r="F6633" s="15">
        <f>Data!J6633</f>
        <v>49</v>
      </c>
      <c r="G6633" s="16">
        <f>Data!I6633</f>
        <v>34</v>
      </c>
      <c r="H6633" s="17">
        <f>Data!K6633</f>
        <v>1666</v>
      </c>
      <c r="I6633" s="17">
        <f>Data!L6633</f>
        <v>783.02</v>
      </c>
      <c r="J6633" s="12" t="str">
        <f>Data!N6633</f>
        <v>Online</v>
      </c>
      <c r="K6633" s="12" t="str">
        <f>Data!O6633</f>
        <v>Transferencia bancaria</v>
      </c>
      <c r="L6633" s="12" t="str">
        <f>Data!P6633</f>
        <v>Nuevo</v>
      </c>
    </row>
    <row r="6634">
      <c r="A6634" s="11">
        <v>6633.0</v>
      </c>
      <c r="B6634" s="14">
        <f>Data!D6634</f>
        <v>44274</v>
      </c>
      <c r="C6634" s="12">
        <f>IFERROR(VLOOKUP(Data!B6634, Minorista!$A$2:$B$100, 2, FALSE), "")</f>
        <v>4</v>
      </c>
      <c r="D6634" s="12">
        <f t="array" ref="D6634">INDEX(Producto!$A$2:$A$500, MATCH(Data!H6634, Producto!$B$2:$B$500, 0))</f>
        <v>6</v>
      </c>
      <c r="E6634" s="12">
        <f>VLOOKUP(Data!E6634 &amp; Data!F6634 &amp; Data!G6634, Ubicacion!$A$2:$B$1000, 2, FALSE)</f>
        <v>39</v>
      </c>
      <c r="F6634" s="15">
        <f>Data!J6634</f>
        <v>69</v>
      </c>
      <c r="G6634" s="16">
        <f>Data!I6634</f>
        <v>23</v>
      </c>
      <c r="H6634" s="17">
        <f>Data!K6634</f>
        <v>1587</v>
      </c>
      <c r="I6634" s="17">
        <f>Data!L6634</f>
        <v>856.98</v>
      </c>
      <c r="J6634" s="12" t="str">
        <f>Data!N6634</f>
        <v>Online</v>
      </c>
      <c r="K6634" s="12" t="str">
        <f>Data!O6634</f>
        <v>Transferencia bancaria</v>
      </c>
      <c r="L6634" s="12" t="str">
        <f>Data!P6634</f>
        <v>Nuevo</v>
      </c>
    </row>
    <row r="6635">
      <c r="A6635" s="11">
        <v>6634.0</v>
      </c>
      <c r="B6635" s="14">
        <f>Data!D6635</f>
        <v>44306</v>
      </c>
      <c r="C6635" s="12">
        <f>IFERROR(VLOOKUP(Data!B6635, Minorista!$A$2:$B$100, 2, FALSE), "")</f>
        <v>4</v>
      </c>
      <c r="D6635" s="12">
        <f t="array" ref="D6635">INDEX(Producto!$A$2:$A$500, MATCH(Data!H6635, Producto!$B$2:$B$500, 0))</f>
        <v>1</v>
      </c>
      <c r="E6635" s="12">
        <f>VLOOKUP(Data!E6635 &amp; Data!F6635 &amp; Data!G6635, Ubicacion!$A$2:$B$1000, 2, FALSE)</f>
        <v>39</v>
      </c>
      <c r="F6635" s="15">
        <f>Data!J6635</f>
        <v>152</v>
      </c>
      <c r="G6635" s="16">
        <f>Data!I6635</f>
        <v>24</v>
      </c>
      <c r="H6635" s="17">
        <f>Data!K6635</f>
        <v>3648</v>
      </c>
      <c r="I6635" s="17">
        <f>Data!L6635</f>
        <v>1933.44</v>
      </c>
      <c r="J6635" s="12" t="str">
        <f>Data!N6635</f>
        <v>Online</v>
      </c>
      <c r="K6635" s="12" t="str">
        <f>Data!O6635</f>
        <v>Tarjeta</v>
      </c>
      <c r="L6635" s="12" t="str">
        <f>Data!P6635</f>
        <v>Recurrente</v>
      </c>
    </row>
    <row r="6636">
      <c r="A6636" s="11">
        <v>6635.0</v>
      </c>
      <c r="B6636" s="14">
        <f>Data!D6636</f>
        <v>44306</v>
      </c>
      <c r="C6636" s="12">
        <f>IFERROR(VLOOKUP(Data!B6636, Minorista!$A$2:$B$100, 2, FALSE), "")</f>
        <v>4</v>
      </c>
      <c r="D6636" s="12">
        <f t="array" ref="D6636">INDEX(Producto!$A$2:$A$500, MATCH(Data!H6636, Producto!$B$2:$B$500, 0))</f>
        <v>2</v>
      </c>
      <c r="E6636" s="12">
        <f>VLOOKUP(Data!E6636 &amp; Data!F6636 &amp; Data!G6636, Ubicacion!$A$2:$B$1000, 2, FALSE)</f>
        <v>39</v>
      </c>
      <c r="F6636" s="15">
        <f>Data!J6636</f>
        <v>65</v>
      </c>
      <c r="G6636" s="16">
        <f>Data!I6636</f>
        <v>23</v>
      </c>
      <c r="H6636" s="17">
        <f>Data!K6636</f>
        <v>1495</v>
      </c>
      <c r="I6636" s="17">
        <f>Data!L6636</f>
        <v>717.6</v>
      </c>
      <c r="J6636" s="12" t="str">
        <f>Data!N6636</f>
        <v>Online</v>
      </c>
      <c r="K6636" s="12" t="str">
        <f>Data!O6636</f>
        <v>Tarjeta</v>
      </c>
      <c r="L6636" s="12" t="str">
        <f>Data!P6636</f>
        <v>Recurrente</v>
      </c>
    </row>
    <row r="6637">
      <c r="A6637" s="11">
        <v>6636.0</v>
      </c>
      <c r="B6637" s="14">
        <f>Data!D6637</f>
        <v>44306</v>
      </c>
      <c r="C6637" s="12">
        <f>IFERROR(VLOOKUP(Data!B6637, Minorista!$A$2:$B$100, 2, FALSE), "")</f>
        <v>4</v>
      </c>
      <c r="D6637" s="12">
        <f t="array" ref="D6637">INDEX(Producto!$A$2:$A$500, MATCH(Data!H6637, Producto!$B$2:$B$500, 0))</f>
        <v>3</v>
      </c>
      <c r="E6637" s="12">
        <f>VLOOKUP(Data!E6637 &amp; Data!F6637 &amp; Data!G6637, Ubicacion!$A$2:$B$1000, 2, FALSE)</f>
        <v>39</v>
      </c>
      <c r="F6637" s="15">
        <f>Data!J6637</f>
        <v>68</v>
      </c>
      <c r="G6637" s="16">
        <f>Data!I6637</f>
        <v>14</v>
      </c>
      <c r="H6637" s="17">
        <f>Data!K6637</f>
        <v>952</v>
      </c>
      <c r="I6637" s="17">
        <f>Data!L6637</f>
        <v>504.56</v>
      </c>
      <c r="J6637" s="12" t="str">
        <f>Data!N6637</f>
        <v>Online</v>
      </c>
      <c r="K6637" s="12" t="str">
        <f>Data!O6637</f>
        <v>Efectivo</v>
      </c>
      <c r="L6637" s="12" t="str">
        <f>Data!P6637</f>
        <v>Nuevo</v>
      </c>
    </row>
    <row r="6638">
      <c r="A6638" s="11">
        <v>6637.0</v>
      </c>
      <c r="B6638" s="14">
        <f>Data!D6638</f>
        <v>44306</v>
      </c>
      <c r="C6638" s="12">
        <f>IFERROR(VLOOKUP(Data!B6638, Minorista!$A$2:$B$100, 2, FALSE), "")</f>
        <v>4</v>
      </c>
      <c r="D6638" s="12">
        <f t="array" ref="D6638">INDEX(Producto!$A$2:$A$500, MATCH(Data!H6638, Producto!$B$2:$B$500, 0))</f>
        <v>4</v>
      </c>
      <c r="E6638" s="12">
        <f>VLOOKUP(Data!E6638 &amp; Data!F6638 &amp; Data!G6638, Ubicacion!$A$2:$B$1000, 2, FALSE)</f>
        <v>39</v>
      </c>
      <c r="F6638" s="15">
        <f>Data!J6638</f>
        <v>45</v>
      </c>
      <c r="G6638" s="16">
        <f>Data!I6638</f>
        <v>18</v>
      </c>
      <c r="H6638" s="17">
        <f>Data!K6638</f>
        <v>810</v>
      </c>
      <c r="I6638" s="17">
        <f>Data!L6638</f>
        <v>429.3</v>
      </c>
      <c r="J6638" s="12" t="str">
        <f>Data!N6638</f>
        <v>Online</v>
      </c>
      <c r="K6638" s="12" t="str">
        <f>Data!O6638</f>
        <v>Efectivo</v>
      </c>
      <c r="L6638" s="12" t="str">
        <f>Data!P6638</f>
        <v>Recurrente</v>
      </c>
    </row>
    <row r="6639">
      <c r="A6639" s="11">
        <v>6638.0</v>
      </c>
      <c r="B6639" s="14">
        <f>Data!D6639</f>
        <v>44306</v>
      </c>
      <c r="C6639" s="12">
        <f>IFERROR(VLOOKUP(Data!B6639, Minorista!$A$2:$B$100, 2, FALSE), "")</f>
        <v>4</v>
      </c>
      <c r="D6639" s="12">
        <f t="array" ref="D6639">INDEX(Producto!$A$2:$A$500, MATCH(Data!H6639, Producto!$B$2:$B$500, 0))</f>
        <v>5</v>
      </c>
      <c r="E6639" s="12">
        <f>VLOOKUP(Data!E6639 &amp; Data!F6639 &amp; Data!G6639, Ubicacion!$A$2:$B$1000, 2, FALSE)</f>
        <v>39</v>
      </c>
      <c r="F6639" s="15">
        <f>Data!J6639</f>
        <v>53</v>
      </c>
      <c r="G6639" s="16">
        <f>Data!I6639</f>
        <v>38</v>
      </c>
      <c r="H6639" s="17">
        <f>Data!K6639</f>
        <v>2014</v>
      </c>
      <c r="I6639" s="17">
        <f>Data!L6639</f>
        <v>1007</v>
      </c>
      <c r="J6639" s="12" t="str">
        <f>Data!N6639</f>
        <v>Online</v>
      </c>
      <c r="K6639" s="12" t="str">
        <f>Data!O6639</f>
        <v>Transferencia bancaria</v>
      </c>
      <c r="L6639" s="12" t="str">
        <f>Data!P6639</f>
        <v>Nuevo</v>
      </c>
    </row>
    <row r="6640">
      <c r="A6640" s="11">
        <v>6639.0</v>
      </c>
      <c r="B6640" s="14">
        <f>Data!D6640</f>
        <v>44306</v>
      </c>
      <c r="C6640" s="12">
        <f>IFERROR(VLOOKUP(Data!B6640, Minorista!$A$2:$B$100, 2, FALSE), "")</f>
        <v>4</v>
      </c>
      <c r="D6640" s="12">
        <f t="array" ref="D6640">INDEX(Producto!$A$2:$A$500, MATCH(Data!H6640, Producto!$B$2:$B$500, 0))</f>
        <v>6</v>
      </c>
      <c r="E6640" s="12">
        <f>VLOOKUP(Data!E6640 &amp; Data!F6640 &amp; Data!G6640, Ubicacion!$A$2:$B$1000, 2, FALSE)</f>
        <v>39</v>
      </c>
      <c r="F6640" s="15">
        <f>Data!J6640</f>
        <v>94</v>
      </c>
      <c r="G6640" s="16">
        <f>Data!I6640</f>
        <v>28</v>
      </c>
      <c r="H6640" s="17">
        <f>Data!K6640</f>
        <v>2632</v>
      </c>
      <c r="I6640" s="17">
        <f>Data!L6640</f>
        <v>1447.6</v>
      </c>
      <c r="J6640" s="12" t="str">
        <f>Data!N6640</f>
        <v>Online</v>
      </c>
      <c r="K6640" s="12" t="str">
        <f>Data!O6640</f>
        <v>Efectivo</v>
      </c>
      <c r="L6640" s="12" t="str">
        <f>Data!P6640</f>
        <v>Recurrente</v>
      </c>
    </row>
    <row r="6641">
      <c r="A6641" s="11">
        <v>6640.0</v>
      </c>
      <c r="B6641" s="14">
        <f>Data!D6641</f>
        <v>44335</v>
      </c>
      <c r="C6641" s="12">
        <f>IFERROR(VLOOKUP(Data!B6641, Minorista!$A$2:$B$100, 2, FALSE), "")</f>
        <v>4</v>
      </c>
      <c r="D6641" s="12">
        <f t="array" ref="D6641">INDEX(Producto!$A$2:$A$500, MATCH(Data!H6641, Producto!$B$2:$B$500, 0))</f>
        <v>1</v>
      </c>
      <c r="E6641" s="12">
        <f>VLOOKUP(Data!E6641 &amp; Data!F6641 &amp; Data!G6641, Ubicacion!$A$2:$B$1000, 2, FALSE)</f>
        <v>39</v>
      </c>
      <c r="F6641" s="15">
        <f>Data!J6641</f>
        <v>167</v>
      </c>
      <c r="G6641" s="16">
        <f>Data!I6641</f>
        <v>36</v>
      </c>
      <c r="H6641" s="17">
        <f>Data!K6641</f>
        <v>6012</v>
      </c>
      <c r="I6641" s="17">
        <f>Data!L6641</f>
        <v>3246.48</v>
      </c>
      <c r="J6641" s="12" t="str">
        <f>Data!N6641</f>
        <v>Online</v>
      </c>
      <c r="K6641" s="12" t="str">
        <f>Data!O6641</f>
        <v>Efectivo</v>
      </c>
      <c r="L6641" s="12" t="str">
        <f>Data!P6641</f>
        <v>Nuevo</v>
      </c>
    </row>
    <row r="6642">
      <c r="A6642" s="11">
        <v>6641.0</v>
      </c>
      <c r="B6642" s="14">
        <f>Data!D6642</f>
        <v>44335</v>
      </c>
      <c r="C6642" s="12">
        <f>IFERROR(VLOOKUP(Data!B6642, Minorista!$A$2:$B$100, 2, FALSE), "")</f>
        <v>4</v>
      </c>
      <c r="D6642" s="12">
        <f t="array" ref="D6642">INDEX(Producto!$A$2:$A$500, MATCH(Data!H6642, Producto!$B$2:$B$500, 0))</f>
        <v>2</v>
      </c>
      <c r="E6642" s="12">
        <f>VLOOKUP(Data!E6642 &amp; Data!F6642 &amp; Data!G6642, Ubicacion!$A$2:$B$1000, 2, FALSE)</f>
        <v>39</v>
      </c>
      <c r="F6642" s="15">
        <f>Data!J6642</f>
        <v>87</v>
      </c>
      <c r="G6642" s="16">
        <f>Data!I6642</f>
        <v>39</v>
      </c>
      <c r="H6642" s="17">
        <f>Data!K6642</f>
        <v>3393</v>
      </c>
      <c r="I6642" s="17">
        <f>Data!L6642</f>
        <v>1526.85</v>
      </c>
      <c r="J6642" s="12" t="str">
        <f>Data!N6642</f>
        <v>Online</v>
      </c>
      <c r="K6642" s="12" t="str">
        <f>Data!O6642</f>
        <v>Efectivo</v>
      </c>
      <c r="L6642" s="12" t="str">
        <f>Data!P6642</f>
        <v>Recurrente</v>
      </c>
    </row>
    <row r="6643">
      <c r="A6643" s="11">
        <v>6642.0</v>
      </c>
      <c r="B6643" s="14">
        <f>Data!D6643</f>
        <v>44335</v>
      </c>
      <c r="C6643" s="12">
        <f>IFERROR(VLOOKUP(Data!B6643, Minorista!$A$2:$B$100, 2, FALSE), "")</f>
        <v>4</v>
      </c>
      <c r="D6643" s="12">
        <f t="array" ref="D6643">INDEX(Producto!$A$2:$A$500, MATCH(Data!H6643, Producto!$B$2:$B$500, 0))</f>
        <v>3</v>
      </c>
      <c r="E6643" s="12">
        <f>VLOOKUP(Data!E6643 &amp; Data!F6643 &amp; Data!G6643, Ubicacion!$A$2:$B$1000, 2, FALSE)</f>
        <v>39</v>
      </c>
      <c r="F6643" s="15">
        <f>Data!J6643</f>
        <v>72</v>
      </c>
      <c r="G6643" s="16">
        <f>Data!I6643</f>
        <v>34</v>
      </c>
      <c r="H6643" s="17">
        <f>Data!K6643</f>
        <v>2448</v>
      </c>
      <c r="I6643" s="17">
        <f>Data!L6643</f>
        <v>1272.96</v>
      </c>
      <c r="J6643" s="12" t="str">
        <f>Data!N6643</f>
        <v>Online</v>
      </c>
      <c r="K6643" s="12" t="str">
        <f>Data!O6643</f>
        <v>Tarjeta</v>
      </c>
      <c r="L6643" s="12" t="str">
        <f>Data!P6643</f>
        <v>Nuevo</v>
      </c>
    </row>
    <row r="6644">
      <c r="A6644" s="11">
        <v>6643.0</v>
      </c>
      <c r="B6644" s="14">
        <f>Data!D6644</f>
        <v>44335</v>
      </c>
      <c r="C6644" s="12">
        <f>IFERROR(VLOOKUP(Data!B6644, Minorista!$A$2:$B$100, 2, FALSE), "")</f>
        <v>4</v>
      </c>
      <c r="D6644" s="12">
        <f t="array" ref="D6644">INDEX(Producto!$A$2:$A$500, MATCH(Data!H6644, Producto!$B$2:$B$500, 0))</f>
        <v>4</v>
      </c>
      <c r="E6644" s="12">
        <f>VLOOKUP(Data!E6644 &amp; Data!F6644 &amp; Data!G6644, Ubicacion!$A$2:$B$1000, 2, FALSE)</f>
        <v>39</v>
      </c>
      <c r="F6644" s="15">
        <f>Data!J6644</f>
        <v>59</v>
      </c>
      <c r="G6644" s="16">
        <f>Data!I6644</f>
        <v>34</v>
      </c>
      <c r="H6644" s="17">
        <f>Data!K6644</f>
        <v>2006</v>
      </c>
      <c r="I6644" s="17">
        <f>Data!L6644</f>
        <v>1103.3</v>
      </c>
      <c r="J6644" s="12" t="str">
        <f>Data!N6644</f>
        <v>Online</v>
      </c>
      <c r="K6644" s="12" t="str">
        <f>Data!O6644</f>
        <v>Tarjeta</v>
      </c>
      <c r="L6644" s="12" t="str">
        <f>Data!P6644</f>
        <v>Nuevo</v>
      </c>
    </row>
    <row r="6645">
      <c r="A6645" s="11">
        <v>6644.0</v>
      </c>
      <c r="B6645" s="14">
        <f>Data!D6645</f>
        <v>44335</v>
      </c>
      <c r="C6645" s="12">
        <f>IFERROR(VLOOKUP(Data!B6645, Minorista!$A$2:$B$100, 2, FALSE), "")</f>
        <v>4</v>
      </c>
      <c r="D6645" s="12">
        <f t="array" ref="D6645">INDEX(Producto!$A$2:$A$500, MATCH(Data!H6645, Producto!$B$2:$B$500, 0))</f>
        <v>5</v>
      </c>
      <c r="E6645" s="12">
        <f>VLOOKUP(Data!E6645 &amp; Data!F6645 &amp; Data!G6645, Ubicacion!$A$2:$B$1000, 2, FALSE)</f>
        <v>39</v>
      </c>
      <c r="F6645" s="15">
        <f>Data!J6645</f>
        <v>75</v>
      </c>
      <c r="G6645" s="16">
        <f>Data!I6645</f>
        <v>43</v>
      </c>
      <c r="H6645" s="17">
        <f>Data!K6645</f>
        <v>3225</v>
      </c>
      <c r="I6645" s="17">
        <f>Data!L6645</f>
        <v>1451.25</v>
      </c>
      <c r="J6645" s="12" t="str">
        <f>Data!N6645</f>
        <v>Online</v>
      </c>
      <c r="K6645" s="12" t="str">
        <f>Data!O6645</f>
        <v>Tarjeta</v>
      </c>
      <c r="L6645" s="12" t="str">
        <f>Data!P6645</f>
        <v>Nuevo</v>
      </c>
    </row>
    <row r="6646">
      <c r="A6646" s="11">
        <v>6645.0</v>
      </c>
      <c r="B6646" s="14">
        <f>Data!D6646</f>
        <v>44335</v>
      </c>
      <c r="C6646" s="12">
        <f>IFERROR(VLOOKUP(Data!B6646, Minorista!$A$2:$B$100, 2, FALSE), "")</f>
        <v>4</v>
      </c>
      <c r="D6646" s="12">
        <f t="array" ref="D6646">INDEX(Producto!$A$2:$A$500, MATCH(Data!H6646, Producto!$B$2:$B$500, 0))</f>
        <v>6</v>
      </c>
      <c r="E6646" s="12">
        <f>VLOOKUP(Data!E6646 &amp; Data!F6646 &amp; Data!G6646, Ubicacion!$A$2:$B$1000, 2, FALSE)</f>
        <v>39</v>
      </c>
      <c r="F6646" s="15">
        <f>Data!J6646</f>
        <v>98</v>
      </c>
      <c r="G6646" s="16">
        <f>Data!I6646</f>
        <v>42</v>
      </c>
      <c r="H6646" s="17">
        <f>Data!K6646</f>
        <v>4116</v>
      </c>
      <c r="I6646" s="17">
        <f>Data!L6646</f>
        <v>2140.32</v>
      </c>
      <c r="J6646" s="12" t="str">
        <f>Data!N6646</f>
        <v>Online</v>
      </c>
      <c r="K6646" s="12" t="str">
        <f>Data!O6646</f>
        <v>Tarjeta</v>
      </c>
      <c r="L6646" s="12" t="str">
        <f>Data!P6646</f>
        <v>Recurrente</v>
      </c>
    </row>
    <row r="6647">
      <c r="A6647" s="11">
        <v>6646.0</v>
      </c>
      <c r="B6647" s="14">
        <f>Data!D6647</f>
        <v>44368</v>
      </c>
      <c r="C6647" s="12">
        <f>IFERROR(VLOOKUP(Data!B6647, Minorista!$A$2:$B$100, 2, FALSE), "")</f>
        <v>4</v>
      </c>
      <c r="D6647" s="12">
        <f t="array" ref="D6647">INDEX(Producto!$A$2:$A$500, MATCH(Data!H6647, Producto!$B$2:$B$500, 0))</f>
        <v>1</v>
      </c>
      <c r="E6647" s="12">
        <f>VLOOKUP(Data!E6647 &amp; Data!F6647 &amp; Data!G6647, Ubicacion!$A$2:$B$1000, 2, FALSE)</f>
        <v>39</v>
      </c>
      <c r="F6647" s="15">
        <f>Data!J6647</f>
        <v>156</v>
      </c>
      <c r="G6647" s="16">
        <f>Data!I6647</f>
        <v>38</v>
      </c>
      <c r="H6647" s="17">
        <f>Data!K6647</f>
        <v>5928</v>
      </c>
      <c r="I6647" s="17">
        <f>Data!L6647</f>
        <v>3023.28</v>
      </c>
      <c r="J6647" s="12" t="str">
        <f>Data!N6647</f>
        <v>Online</v>
      </c>
      <c r="K6647" s="12" t="str">
        <f>Data!O6647</f>
        <v>Tarjeta</v>
      </c>
      <c r="L6647" s="12" t="str">
        <f>Data!P6647</f>
        <v>Nuevo</v>
      </c>
    </row>
    <row r="6648">
      <c r="A6648" s="11">
        <v>6647.0</v>
      </c>
      <c r="B6648" s="14">
        <f>Data!D6648</f>
        <v>44368</v>
      </c>
      <c r="C6648" s="12">
        <f>IFERROR(VLOOKUP(Data!B6648, Minorista!$A$2:$B$100, 2, FALSE), "")</f>
        <v>4</v>
      </c>
      <c r="D6648" s="12">
        <f t="array" ref="D6648">INDEX(Producto!$A$2:$A$500, MATCH(Data!H6648, Producto!$B$2:$B$500, 0))</f>
        <v>2</v>
      </c>
      <c r="E6648" s="12">
        <f>VLOOKUP(Data!E6648 &amp; Data!F6648 &amp; Data!G6648, Ubicacion!$A$2:$B$1000, 2, FALSE)</f>
        <v>39</v>
      </c>
      <c r="F6648" s="15">
        <f>Data!J6648</f>
        <v>88</v>
      </c>
      <c r="G6648" s="16">
        <f>Data!I6648</f>
        <v>33</v>
      </c>
      <c r="H6648" s="17">
        <f>Data!K6648</f>
        <v>2904</v>
      </c>
      <c r="I6648" s="17">
        <f>Data!L6648</f>
        <v>1306.8</v>
      </c>
      <c r="J6648" s="12" t="str">
        <f>Data!N6648</f>
        <v>Online</v>
      </c>
      <c r="K6648" s="12" t="str">
        <f>Data!O6648</f>
        <v>Efectivo</v>
      </c>
      <c r="L6648" s="12" t="str">
        <f>Data!P6648</f>
        <v>Recurrente</v>
      </c>
    </row>
    <row r="6649">
      <c r="A6649" s="11">
        <v>6648.0</v>
      </c>
      <c r="B6649" s="14">
        <f>Data!D6649</f>
        <v>44368</v>
      </c>
      <c r="C6649" s="12">
        <f>IFERROR(VLOOKUP(Data!B6649, Minorista!$A$2:$B$100, 2, FALSE), "")</f>
        <v>4</v>
      </c>
      <c r="D6649" s="12">
        <f t="array" ref="D6649">INDEX(Producto!$A$2:$A$500, MATCH(Data!H6649, Producto!$B$2:$B$500, 0))</f>
        <v>3</v>
      </c>
      <c r="E6649" s="12">
        <f>VLOOKUP(Data!E6649 &amp; Data!F6649 &amp; Data!G6649, Ubicacion!$A$2:$B$1000, 2, FALSE)</f>
        <v>39</v>
      </c>
      <c r="F6649" s="15">
        <f>Data!J6649</f>
        <v>88</v>
      </c>
      <c r="G6649" s="16">
        <f>Data!I6649</f>
        <v>36</v>
      </c>
      <c r="H6649" s="17">
        <f>Data!K6649</f>
        <v>3168</v>
      </c>
      <c r="I6649" s="17">
        <f>Data!L6649</f>
        <v>1647.36</v>
      </c>
      <c r="J6649" s="12" t="str">
        <f>Data!N6649</f>
        <v>Online</v>
      </c>
      <c r="K6649" s="12" t="str">
        <f>Data!O6649</f>
        <v>Tarjeta</v>
      </c>
      <c r="L6649" s="12" t="str">
        <f>Data!P6649</f>
        <v>Recurrente</v>
      </c>
    </row>
    <row r="6650">
      <c r="A6650" s="11">
        <v>6649.0</v>
      </c>
      <c r="B6650" s="14">
        <f>Data!D6650</f>
        <v>44368</v>
      </c>
      <c r="C6650" s="12">
        <f>IFERROR(VLOOKUP(Data!B6650, Minorista!$A$2:$B$100, 2, FALSE), "")</f>
        <v>4</v>
      </c>
      <c r="D6650" s="12">
        <f t="array" ref="D6650">INDEX(Producto!$A$2:$A$500, MATCH(Data!H6650, Producto!$B$2:$B$500, 0))</f>
        <v>4</v>
      </c>
      <c r="E6650" s="12">
        <f>VLOOKUP(Data!E6650 &amp; Data!F6650 &amp; Data!G6650, Ubicacion!$A$2:$B$1000, 2, FALSE)</f>
        <v>39</v>
      </c>
      <c r="F6650" s="15">
        <f>Data!J6650</f>
        <v>87</v>
      </c>
      <c r="G6650" s="16">
        <f>Data!I6650</f>
        <v>38</v>
      </c>
      <c r="H6650" s="17">
        <f>Data!K6650</f>
        <v>3306</v>
      </c>
      <c r="I6650" s="17">
        <f>Data!L6650</f>
        <v>1653</v>
      </c>
      <c r="J6650" s="12" t="str">
        <f>Data!N6650</f>
        <v>Online</v>
      </c>
      <c r="K6650" s="12" t="str">
        <f>Data!O6650</f>
        <v>Transferencia bancaria</v>
      </c>
      <c r="L6650" s="12" t="str">
        <f>Data!P6650</f>
        <v>Nuevo</v>
      </c>
    </row>
    <row r="6651">
      <c r="A6651" s="11">
        <v>6650.0</v>
      </c>
      <c r="B6651" s="14">
        <f>Data!D6651</f>
        <v>44368</v>
      </c>
      <c r="C6651" s="12">
        <f>IFERROR(VLOOKUP(Data!B6651, Minorista!$A$2:$B$100, 2, FALSE), "")</f>
        <v>4</v>
      </c>
      <c r="D6651" s="12">
        <f t="array" ref="D6651">INDEX(Producto!$A$2:$A$500, MATCH(Data!H6651, Producto!$B$2:$B$500, 0))</f>
        <v>5</v>
      </c>
      <c r="E6651" s="12">
        <f>VLOOKUP(Data!E6651 &amp; Data!F6651 &amp; Data!G6651, Ubicacion!$A$2:$B$1000, 2, FALSE)</f>
        <v>39</v>
      </c>
      <c r="F6651" s="15">
        <f>Data!J6651</f>
        <v>87</v>
      </c>
      <c r="G6651" s="16">
        <f>Data!I6651</f>
        <v>51</v>
      </c>
      <c r="H6651" s="17">
        <f>Data!K6651</f>
        <v>4437</v>
      </c>
      <c r="I6651" s="17">
        <f>Data!L6651</f>
        <v>2085.39</v>
      </c>
      <c r="J6651" s="12" t="str">
        <f>Data!N6651</f>
        <v>Online</v>
      </c>
      <c r="K6651" s="12" t="str">
        <f>Data!O6651</f>
        <v>Transferencia bancaria</v>
      </c>
      <c r="L6651" s="12" t="str">
        <f>Data!P6651</f>
        <v>Nuevo</v>
      </c>
    </row>
    <row r="6652">
      <c r="A6652" s="11">
        <v>6651.0</v>
      </c>
      <c r="B6652" s="14">
        <f>Data!D6652</f>
        <v>44368</v>
      </c>
      <c r="C6652" s="12">
        <f>IFERROR(VLOOKUP(Data!B6652, Minorista!$A$2:$B$100, 2, FALSE), "")</f>
        <v>4</v>
      </c>
      <c r="D6652" s="12">
        <f t="array" ref="D6652">INDEX(Producto!$A$2:$A$500, MATCH(Data!H6652, Producto!$B$2:$B$500, 0))</f>
        <v>6</v>
      </c>
      <c r="E6652" s="12">
        <f>VLOOKUP(Data!E6652 &amp; Data!F6652 &amp; Data!G6652, Ubicacion!$A$2:$B$1000, 2, FALSE)</f>
        <v>39</v>
      </c>
      <c r="F6652" s="15">
        <f>Data!J6652</f>
        <v>124</v>
      </c>
      <c r="G6652" s="16">
        <f>Data!I6652</f>
        <v>55</v>
      </c>
      <c r="H6652" s="17">
        <f>Data!K6652</f>
        <v>6820</v>
      </c>
      <c r="I6652" s="17">
        <f>Data!L6652</f>
        <v>3478.2</v>
      </c>
      <c r="J6652" s="12" t="str">
        <f>Data!N6652</f>
        <v>Online</v>
      </c>
      <c r="K6652" s="12" t="str">
        <f>Data!O6652</f>
        <v>Transferencia bancaria</v>
      </c>
      <c r="L6652" s="12" t="str">
        <f>Data!P6652</f>
        <v>Recurrente</v>
      </c>
    </row>
    <row r="6653">
      <c r="A6653" s="11">
        <v>6652.0</v>
      </c>
      <c r="B6653" s="14">
        <f>Data!D6653</f>
        <v>44396</v>
      </c>
      <c r="C6653" s="12">
        <f>IFERROR(VLOOKUP(Data!B6653, Minorista!$A$2:$B$100, 2, FALSE), "")</f>
        <v>4</v>
      </c>
      <c r="D6653" s="12">
        <f t="array" ref="D6653">INDEX(Producto!$A$2:$A$500, MATCH(Data!H6653, Producto!$B$2:$B$500, 0))</f>
        <v>1</v>
      </c>
      <c r="E6653" s="12">
        <f>VLOOKUP(Data!E6653 &amp; Data!F6653 &amp; Data!G6653, Ubicacion!$A$2:$B$1000, 2, FALSE)</f>
        <v>39</v>
      </c>
      <c r="F6653" s="15">
        <f>Data!J6653</f>
        <v>182</v>
      </c>
      <c r="G6653" s="16">
        <f>Data!I6653</f>
        <v>50</v>
      </c>
      <c r="H6653" s="17">
        <f>Data!K6653</f>
        <v>9100</v>
      </c>
      <c r="I6653" s="17">
        <f>Data!L6653</f>
        <v>4732</v>
      </c>
      <c r="J6653" s="12" t="str">
        <f>Data!N6653</f>
        <v>Online</v>
      </c>
      <c r="K6653" s="12" t="str">
        <f>Data!O6653</f>
        <v>Transferencia bancaria</v>
      </c>
      <c r="L6653" s="12" t="str">
        <f>Data!P6653</f>
        <v>Recurrente</v>
      </c>
    </row>
    <row r="6654">
      <c r="A6654" s="11">
        <v>6653.0</v>
      </c>
      <c r="B6654" s="14">
        <f>Data!D6654</f>
        <v>44396</v>
      </c>
      <c r="C6654" s="12">
        <f>IFERROR(VLOOKUP(Data!B6654, Minorista!$A$2:$B$100, 2, FALSE), "")</f>
        <v>4</v>
      </c>
      <c r="D6654" s="12">
        <f t="array" ref="D6654">INDEX(Producto!$A$2:$A$500, MATCH(Data!H6654, Producto!$B$2:$B$500, 0))</f>
        <v>2</v>
      </c>
      <c r="E6654" s="12">
        <f>VLOOKUP(Data!E6654 &amp; Data!F6654 &amp; Data!G6654, Ubicacion!$A$2:$B$1000, 2, FALSE)</f>
        <v>39</v>
      </c>
      <c r="F6654" s="15">
        <f>Data!J6654</f>
        <v>117</v>
      </c>
      <c r="G6654" s="16">
        <f>Data!I6654</f>
        <v>45</v>
      </c>
      <c r="H6654" s="17">
        <f>Data!K6654</f>
        <v>5265</v>
      </c>
      <c r="I6654" s="17">
        <f>Data!L6654</f>
        <v>2632.5</v>
      </c>
      <c r="J6654" s="12" t="str">
        <f>Data!N6654</f>
        <v>Online</v>
      </c>
      <c r="K6654" s="12" t="str">
        <f>Data!O6654</f>
        <v>Transferencia bancaria</v>
      </c>
      <c r="L6654" s="12" t="str">
        <f>Data!P6654</f>
        <v>Nuevo</v>
      </c>
    </row>
    <row r="6655">
      <c r="A6655" s="11">
        <v>6654.0</v>
      </c>
      <c r="B6655" s="14">
        <f>Data!D6655</f>
        <v>44396</v>
      </c>
      <c r="C6655" s="12">
        <f>IFERROR(VLOOKUP(Data!B6655, Minorista!$A$2:$B$100, 2, FALSE), "")</f>
        <v>4</v>
      </c>
      <c r="D6655" s="12">
        <f t="array" ref="D6655">INDEX(Producto!$A$2:$A$500, MATCH(Data!H6655, Producto!$B$2:$B$500, 0))</f>
        <v>3</v>
      </c>
      <c r="E6655" s="12">
        <f>VLOOKUP(Data!E6655 &amp; Data!F6655 &amp; Data!G6655, Ubicacion!$A$2:$B$1000, 2, FALSE)</f>
        <v>39</v>
      </c>
      <c r="F6655" s="15">
        <f>Data!J6655</f>
        <v>94</v>
      </c>
      <c r="G6655" s="16">
        <f>Data!I6655</f>
        <v>44</v>
      </c>
      <c r="H6655" s="17">
        <f>Data!K6655</f>
        <v>4136</v>
      </c>
      <c r="I6655" s="17">
        <f>Data!L6655</f>
        <v>2233.44</v>
      </c>
      <c r="J6655" s="12" t="str">
        <f>Data!N6655</f>
        <v>Online</v>
      </c>
      <c r="K6655" s="12" t="str">
        <f>Data!O6655</f>
        <v>Tarjeta</v>
      </c>
      <c r="L6655" s="12" t="str">
        <f>Data!P6655</f>
        <v>Recurrente</v>
      </c>
    </row>
    <row r="6656">
      <c r="A6656" s="11">
        <v>6655.0</v>
      </c>
      <c r="B6656" s="14">
        <f>Data!D6656</f>
        <v>44396</v>
      </c>
      <c r="C6656" s="12">
        <f>IFERROR(VLOOKUP(Data!B6656, Minorista!$A$2:$B$100, 2, FALSE), "")</f>
        <v>4</v>
      </c>
      <c r="D6656" s="12">
        <f t="array" ref="D6656">INDEX(Producto!$A$2:$A$500, MATCH(Data!H6656, Producto!$B$2:$B$500, 0))</f>
        <v>4</v>
      </c>
      <c r="E6656" s="12">
        <f>VLOOKUP(Data!E6656 &amp; Data!F6656 &amp; Data!G6656, Ubicacion!$A$2:$B$1000, 2, FALSE)</f>
        <v>39</v>
      </c>
      <c r="F6656" s="15">
        <f>Data!J6656</f>
        <v>85</v>
      </c>
      <c r="G6656" s="16">
        <f>Data!I6656</f>
        <v>41</v>
      </c>
      <c r="H6656" s="17">
        <f>Data!K6656</f>
        <v>3485</v>
      </c>
      <c r="I6656" s="17">
        <f>Data!L6656</f>
        <v>1847.05</v>
      </c>
      <c r="J6656" s="12" t="str">
        <f>Data!N6656</f>
        <v>Online</v>
      </c>
      <c r="K6656" s="12" t="str">
        <f>Data!O6656</f>
        <v>Transferencia bancaria</v>
      </c>
      <c r="L6656" s="12" t="str">
        <f>Data!P6656</f>
        <v>Nuevo</v>
      </c>
    </row>
    <row r="6657">
      <c r="A6657" s="11">
        <v>6656.0</v>
      </c>
      <c r="B6657" s="14">
        <f>Data!D6657</f>
        <v>44396</v>
      </c>
      <c r="C6657" s="12">
        <f>IFERROR(VLOOKUP(Data!B6657, Minorista!$A$2:$B$100, 2, FALSE), "")</f>
        <v>4</v>
      </c>
      <c r="D6657" s="12">
        <f t="array" ref="D6657">INDEX(Producto!$A$2:$A$500, MATCH(Data!H6657, Producto!$B$2:$B$500, 0))</f>
        <v>5</v>
      </c>
      <c r="E6657" s="12">
        <f>VLOOKUP(Data!E6657 &amp; Data!F6657 &amp; Data!G6657, Ubicacion!$A$2:$B$1000, 2, FALSE)</f>
        <v>39</v>
      </c>
      <c r="F6657" s="15">
        <f>Data!J6657</f>
        <v>98</v>
      </c>
      <c r="G6657" s="16">
        <f>Data!I6657</f>
        <v>59</v>
      </c>
      <c r="H6657" s="17">
        <f>Data!K6657</f>
        <v>5782</v>
      </c>
      <c r="I6657" s="17">
        <f>Data!L6657</f>
        <v>2659.72</v>
      </c>
      <c r="J6657" s="12" t="str">
        <f>Data!N6657</f>
        <v>Online</v>
      </c>
      <c r="K6657" s="12" t="str">
        <f>Data!O6657</f>
        <v>Efectivo</v>
      </c>
      <c r="L6657" s="12" t="str">
        <f>Data!P6657</f>
        <v>Nuevo</v>
      </c>
    </row>
    <row r="6658">
      <c r="A6658" s="11">
        <v>6657.0</v>
      </c>
      <c r="B6658" s="14">
        <f>Data!D6658</f>
        <v>44396</v>
      </c>
      <c r="C6658" s="12">
        <f>IFERROR(VLOOKUP(Data!B6658, Minorista!$A$2:$B$100, 2, FALSE), "")</f>
        <v>4</v>
      </c>
      <c r="D6658" s="12">
        <f t="array" ref="D6658">INDEX(Producto!$A$2:$A$500, MATCH(Data!H6658, Producto!$B$2:$B$500, 0))</f>
        <v>6</v>
      </c>
      <c r="E6658" s="12">
        <f>VLOOKUP(Data!E6658 &amp; Data!F6658 &amp; Data!G6658, Ubicacion!$A$2:$B$1000, 2, FALSE)</f>
        <v>39</v>
      </c>
      <c r="F6658" s="15">
        <f>Data!J6658</f>
        <v>142</v>
      </c>
      <c r="G6658" s="16">
        <f>Data!I6658</f>
        <v>61</v>
      </c>
      <c r="H6658" s="17">
        <f>Data!K6658</f>
        <v>8662</v>
      </c>
      <c r="I6658" s="17">
        <f>Data!L6658</f>
        <v>4677.48</v>
      </c>
      <c r="J6658" s="12" t="str">
        <f>Data!N6658</f>
        <v>Online</v>
      </c>
      <c r="K6658" s="12" t="str">
        <f>Data!O6658</f>
        <v>Efectivo</v>
      </c>
      <c r="L6658" s="12" t="str">
        <f>Data!P6658</f>
        <v>Nuevo</v>
      </c>
    </row>
    <row r="6659">
      <c r="A6659" s="11">
        <v>6658.0</v>
      </c>
      <c r="B6659" s="14">
        <f>Data!D6659</f>
        <v>44428</v>
      </c>
      <c r="C6659" s="12">
        <f>IFERROR(VLOOKUP(Data!B6659, Minorista!$A$2:$B$100, 2, FALSE), "")</f>
        <v>4</v>
      </c>
      <c r="D6659" s="12">
        <f t="array" ref="D6659">INDEX(Producto!$A$2:$A$500, MATCH(Data!H6659, Producto!$B$2:$B$500, 0))</f>
        <v>1</v>
      </c>
      <c r="E6659" s="12">
        <f>VLOOKUP(Data!E6659 &amp; Data!F6659 &amp; Data!G6659, Ubicacion!$A$2:$B$1000, 2, FALSE)</f>
        <v>39</v>
      </c>
      <c r="F6659" s="15">
        <f>Data!J6659</f>
        <v>189</v>
      </c>
      <c r="G6659" s="16">
        <f>Data!I6659</f>
        <v>56</v>
      </c>
      <c r="H6659" s="17">
        <f>Data!K6659</f>
        <v>10584</v>
      </c>
      <c r="I6659" s="17">
        <f>Data!L6659</f>
        <v>5397.84</v>
      </c>
      <c r="J6659" s="12" t="str">
        <f>Data!N6659</f>
        <v>Online</v>
      </c>
      <c r="K6659" s="12" t="str">
        <f>Data!O6659</f>
        <v>Tarjeta</v>
      </c>
      <c r="L6659" s="12" t="str">
        <f>Data!P6659</f>
        <v>Recurrente</v>
      </c>
    </row>
    <row r="6660">
      <c r="A6660" s="11">
        <v>6659.0</v>
      </c>
      <c r="B6660" s="14">
        <f>Data!D6660</f>
        <v>44428</v>
      </c>
      <c r="C6660" s="12">
        <f>IFERROR(VLOOKUP(Data!B6660, Minorista!$A$2:$B$100, 2, FALSE), "")</f>
        <v>4</v>
      </c>
      <c r="D6660" s="12">
        <f t="array" ref="D6660">INDEX(Producto!$A$2:$A$500, MATCH(Data!H6660, Producto!$B$2:$B$500, 0))</f>
        <v>2</v>
      </c>
      <c r="E6660" s="12">
        <f>VLOOKUP(Data!E6660 &amp; Data!F6660 &amp; Data!G6660, Ubicacion!$A$2:$B$1000, 2, FALSE)</f>
        <v>39</v>
      </c>
      <c r="F6660" s="15">
        <f>Data!J6660</f>
        <v>113</v>
      </c>
      <c r="G6660" s="16">
        <f>Data!I6660</f>
        <v>51</v>
      </c>
      <c r="H6660" s="17">
        <f>Data!K6660</f>
        <v>5763</v>
      </c>
      <c r="I6660" s="17">
        <f>Data!L6660</f>
        <v>2708.61</v>
      </c>
      <c r="J6660" s="12" t="str">
        <f>Data!N6660</f>
        <v>Online</v>
      </c>
      <c r="K6660" s="12" t="str">
        <f>Data!O6660</f>
        <v>Transferencia bancaria</v>
      </c>
      <c r="L6660" s="12" t="str">
        <f>Data!P6660</f>
        <v>Nuevo</v>
      </c>
    </row>
    <row r="6661">
      <c r="A6661" s="11">
        <v>6660.0</v>
      </c>
      <c r="B6661" s="14">
        <f>Data!D6661</f>
        <v>44428</v>
      </c>
      <c r="C6661" s="12">
        <f>IFERROR(VLOOKUP(Data!B6661, Minorista!$A$2:$B$100, 2, FALSE), "")</f>
        <v>4</v>
      </c>
      <c r="D6661" s="12">
        <f t="array" ref="D6661">INDEX(Producto!$A$2:$A$500, MATCH(Data!H6661, Producto!$B$2:$B$500, 0))</f>
        <v>3</v>
      </c>
      <c r="E6661" s="12">
        <f>VLOOKUP(Data!E6661 &amp; Data!F6661 &amp; Data!G6661, Ubicacion!$A$2:$B$1000, 2, FALSE)</f>
        <v>39</v>
      </c>
      <c r="F6661" s="15">
        <f>Data!J6661</f>
        <v>113</v>
      </c>
      <c r="G6661" s="16">
        <f>Data!I6661</f>
        <v>47</v>
      </c>
      <c r="H6661" s="17">
        <f>Data!K6661</f>
        <v>5311</v>
      </c>
      <c r="I6661" s="17">
        <f>Data!L6661</f>
        <v>2814.83</v>
      </c>
      <c r="J6661" s="12" t="str">
        <f>Data!N6661</f>
        <v>Online</v>
      </c>
      <c r="K6661" s="12" t="str">
        <f>Data!O6661</f>
        <v>Transferencia bancaria</v>
      </c>
      <c r="L6661" s="12" t="str">
        <f>Data!P6661</f>
        <v>Recurrente</v>
      </c>
    </row>
    <row r="6662">
      <c r="A6662" s="11">
        <v>6661.0</v>
      </c>
      <c r="B6662" s="14">
        <f>Data!D6662</f>
        <v>44428</v>
      </c>
      <c r="C6662" s="12">
        <f>IFERROR(VLOOKUP(Data!B6662, Minorista!$A$2:$B$100, 2, FALSE), "")</f>
        <v>4</v>
      </c>
      <c r="D6662" s="12">
        <f t="array" ref="D6662">INDEX(Producto!$A$2:$A$500, MATCH(Data!H6662, Producto!$B$2:$B$500, 0))</f>
        <v>4</v>
      </c>
      <c r="E6662" s="12">
        <f>VLOOKUP(Data!E6662 &amp; Data!F6662 &amp; Data!G6662, Ubicacion!$A$2:$B$1000, 2, FALSE)</f>
        <v>39</v>
      </c>
      <c r="F6662" s="15">
        <f>Data!J6662</f>
        <v>88</v>
      </c>
      <c r="G6662" s="16">
        <f>Data!I6662</f>
        <v>37</v>
      </c>
      <c r="H6662" s="17">
        <f>Data!K6662</f>
        <v>3256</v>
      </c>
      <c r="I6662" s="17">
        <f>Data!L6662</f>
        <v>1693.12</v>
      </c>
      <c r="J6662" s="12" t="str">
        <f>Data!N6662</f>
        <v>Online</v>
      </c>
      <c r="K6662" s="12" t="str">
        <f>Data!O6662</f>
        <v>Efectivo</v>
      </c>
      <c r="L6662" s="12" t="str">
        <f>Data!P6662</f>
        <v>Nuevo</v>
      </c>
    </row>
    <row r="6663">
      <c r="A6663" s="11">
        <v>6662.0</v>
      </c>
      <c r="B6663" s="14">
        <f>Data!D6663</f>
        <v>44428</v>
      </c>
      <c r="C6663" s="12">
        <f>IFERROR(VLOOKUP(Data!B6663, Minorista!$A$2:$B$100, 2, FALSE), "")</f>
        <v>4</v>
      </c>
      <c r="D6663" s="12">
        <f t="array" ref="D6663">INDEX(Producto!$A$2:$A$500, MATCH(Data!H6663, Producto!$B$2:$B$500, 0))</f>
        <v>5</v>
      </c>
      <c r="E6663" s="12">
        <f>VLOOKUP(Data!E6663 &amp; Data!F6663 &amp; Data!G6663, Ubicacion!$A$2:$B$1000, 2, FALSE)</f>
        <v>39</v>
      </c>
      <c r="F6663" s="15">
        <f>Data!J6663</f>
        <v>81</v>
      </c>
      <c r="G6663" s="16">
        <f>Data!I6663</f>
        <v>47</v>
      </c>
      <c r="H6663" s="17">
        <f>Data!K6663</f>
        <v>3807</v>
      </c>
      <c r="I6663" s="17">
        <f>Data!L6663</f>
        <v>1713.15</v>
      </c>
      <c r="J6663" s="12" t="str">
        <f>Data!N6663</f>
        <v>Online</v>
      </c>
      <c r="K6663" s="12" t="str">
        <f>Data!O6663</f>
        <v>Transferencia bancaria</v>
      </c>
      <c r="L6663" s="12" t="str">
        <f>Data!P6663</f>
        <v>Recurrente</v>
      </c>
    </row>
    <row r="6664">
      <c r="A6664" s="11">
        <v>6663.0</v>
      </c>
      <c r="B6664" s="14">
        <f>Data!D6664</f>
        <v>44428</v>
      </c>
      <c r="C6664" s="12">
        <f>IFERROR(VLOOKUP(Data!B6664, Minorista!$A$2:$B$100, 2, FALSE), "")</f>
        <v>4</v>
      </c>
      <c r="D6664" s="12">
        <f t="array" ref="D6664">INDEX(Producto!$A$2:$A$500, MATCH(Data!H6664, Producto!$B$2:$B$500, 0))</f>
        <v>6</v>
      </c>
      <c r="E6664" s="12">
        <f>VLOOKUP(Data!E6664 &amp; Data!F6664 &amp; Data!G6664, Ubicacion!$A$2:$B$1000, 2, FALSE)</f>
        <v>39</v>
      </c>
      <c r="F6664" s="15">
        <f>Data!J6664</f>
        <v>124</v>
      </c>
      <c r="G6664" s="16">
        <f>Data!I6664</f>
        <v>50</v>
      </c>
      <c r="H6664" s="17">
        <f>Data!K6664</f>
        <v>6200</v>
      </c>
      <c r="I6664" s="17">
        <f>Data!L6664</f>
        <v>3224</v>
      </c>
      <c r="J6664" s="12" t="str">
        <f>Data!N6664</f>
        <v>Online</v>
      </c>
      <c r="K6664" s="12" t="str">
        <f>Data!O6664</f>
        <v>Transferencia bancaria</v>
      </c>
      <c r="L6664" s="12" t="str">
        <f>Data!P6664</f>
        <v>Nuevo</v>
      </c>
    </row>
    <row r="6665">
      <c r="A6665" s="11">
        <v>6664.0</v>
      </c>
      <c r="B6665" s="14">
        <f>Data!D6665</f>
        <v>44458</v>
      </c>
      <c r="C6665" s="12">
        <f>IFERROR(VLOOKUP(Data!B6665, Minorista!$A$2:$B$100, 2, FALSE), "")</f>
        <v>4</v>
      </c>
      <c r="D6665" s="12">
        <f t="array" ref="D6665">INDEX(Producto!$A$2:$A$500, MATCH(Data!H6665, Producto!$B$2:$B$500, 0))</f>
        <v>1</v>
      </c>
      <c r="E6665" s="12">
        <f>VLOOKUP(Data!E6665 &amp; Data!F6665 &amp; Data!G6665, Ubicacion!$A$2:$B$1000, 2, FALSE)</f>
        <v>39</v>
      </c>
      <c r="F6665" s="15">
        <f>Data!J6665</f>
        <v>150</v>
      </c>
      <c r="G6665" s="16">
        <f>Data!I6665</f>
        <v>49</v>
      </c>
      <c r="H6665" s="17">
        <f>Data!K6665</f>
        <v>7350</v>
      </c>
      <c r="I6665" s="17">
        <f>Data!L6665</f>
        <v>3969</v>
      </c>
      <c r="J6665" s="12" t="str">
        <f>Data!N6665</f>
        <v>Online</v>
      </c>
      <c r="K6665" s="12" t="str">
        <f>Data!O6665</f>
        <v>Transferencia bancaria</v>
      </c>
      <c r="L6665" s="12" t="str">
        <f>Data!P6665</f>
        <v>Recurrente</v>
      </c>
    </row>
    <row r="6666">
      <c r="A6666" s="11">
        <v>6665.0</v>
      </c>
      <c r="B6666" s="14">
        <f>Data!D6666</f>
        <v>44458</v>
      </c>
      <c r="C6666" s="12">
        <f>IFERROR(VLOOKUP(Data!B6666, Minorista!$A$2:$B$100, 2, FALSE), "")</f>
        <v>4</v>
      </c>
      <c r="D6666" s="12">
        <f t="array" ref="D6666">INDEX(Producto!$A$2:$A$500, MATCH(Data!H6666, Producto!$B$2:$B$500, 0))</f>
        <v>2</v>
      </c>
      <c r="E6666" s="12">
        <f>VLOOKUP(Data!E6666 &amp; Data!F6666 &amp; Data!G6666, Ubicacion!$A$2:$B$1000, 2, FALSE)</f>
        <v>39</v>
      </c>
      <c r="F6666" s="15">
        <f>Data!J6666</f>
        <v>98</v>
      </c>
      <c r="G6666" s="16">
        <f>Data!I6666</f>
        <v>38</v>
      </c>
      <c r="H6666" s="17">
        <f>Data!K6666</f>
        <v>3724</v>
      </c>
      <c r="I6666" s="17">
        <f>Data!L6666</f>
        <v>1675.8</v>
      </c>
      <c r="J6666" s="12" t="str">
        <f>Data!N6666</f>
        <v>Online</v>
      </c>
      <c r="K6666" s="12" t="str">
        <f>Data!O6666</f>
        <v>Transferencia bancaria</v>
      </c>
      <c r="L6666" s="12" t="str">
        <f>Data!P6666</f>
        <v>Recurrente</v>
      </c>
    </row>
    <row r="6667">
      <c r="A6667" s="11">
        <v>6666.0</v>
      </c>
      <c r="B6667" s="14">
        <f>Data!D6667</f>
        <v>44458</v>
      </c>
      <c r="C6667" s="12">
        <f>IFERROR(VLOOKUP(Data!B6667, Minorista!$A$2:$B$100, 2, FALSE), "")</f>
        <v>4</v>
      </c>
      <c r="D6667" s="12">
        <f t="array" ref="D6667">INDEX(Producto!$A$2:$A$500, MATCH(Data!H6667, Producto!$B$2:$B$500, 0))</f>
        <v>3</v>
      </c>
      <c r="E6667" s="12">
        <f>VLOOKUP(Data!E6667 &amp; Data!F6667 &amp; Data!G6667, Ubicacion!$A$2:$B$1000, 2, FALSE)</f>
        <v>39</v>
      </c>
      <c r="F6667" s="15">
        <f>Data!J6667</f>
        <v>69</v>
      </c>
      <c r="G6667" s="16">
        <f>Data!I6667</f>
        <v>14</v>
      </c>
      <c r="H6667" s="17">
        <f>Data!K6667</f>
        <v>966</v>
      </c>
      <c r="I6667" s="17">
        <f>Data!L6667</f>
        <v>492.66</v>
      </c>
      <c r="J6667" s="12" t="str">
        <f>Data!N6667</f>
        <v>Online</v>
      </c>
      <c r="K6667" s="12" t="str">
        <f>Data!O6667</f>
        <v>Efectivo</v>
      </c>
      <c r="L6667" s="12" t="str">
        <f>Data!P6667</f>
        <v>Recurrente</v>
      </c>
    </row>
    <row r="6668">
      <c r="A6668" s="11">
        <v>6667.0</v>
      </c>
      <c r="B6668" s="14">
        <f>Data!D6668</f>
        <v>44458</v>
      </c>
      <c r="C6668" s="12">
        <f>IFERROR(VLOOKUP(Data!B6668, Minorista!$A$2:$B$100, 2, FALSE), "")</f>
        <v>4</v>
      </c>
      <c r="D6668" s="12">
        <f t="array" ref="D6668">INDEX(Producto!$A$2:$A$500, MATCH(Data!H6668, Producto!$B$2:$B$500, 0))</f>
        <v>4</v>
      </c>
      <c r="E6668" s="12">
        <f>VLOOKUP(Data!E6668 &amp; Data!F6668 &amp; Data!G6668, Ubicacion!$A$2:$B$1000, 2, FALSE)</f>
        <v>39</v>
      </c>
      <c r="F6668" s="15">
        <f>Data!J6668</f>
        <v>63</v>
      </c>
      <c r="G6668" s="16">
        <f>Data!I6668</f>
        <v>14</v>
      </c>
      <c r="H6668" s="17">
        <f>Data!K6668</f>
        <v>882</v>
      </c>
      <c r="I6668" s="17">
        <f>Data!L6668</f>
        <v>449.82</v>
      </c>
      <c r="J6668" s="12" t="str">
        <f>Data!N6668</f>
        <v>Online</v>
      </c>
      <c r="K6668" s="12" t="str">
        <f>Data!O6668</f>
        <v>Efectivo</v>
      </c>
      <c r="L6668" s="12" t="str">
        <f>Data!P6668</f>
        <v>Nuevo</v>
      </c>
    </row>
    <row r="6669">
      <c r="A6669" s="11">
        <v>6668.0</v>
      </c>
      <c r="B6669" s="14">
        <f>Data!D6669</f>
        <v>44458</v>
      </c>
      <c r="C6669" s="12">
        <f>IFERROR(VLOOKUP(Data!B6669, Minorista!$A$2:$B$100, 2, FALSE), "")</f>
        <v>4</v>
      </c>
      <c r="D6669" s="12">
        <f t="array" ref="D6669">INDEX(Producto!$A$2:$A$500, MATCH(Data!H6669, Producto!$B$2:$B$500, 0))</f>
        <v>5</v>
      </c>
      <c r="E6669" s="12">
        <f>VLOOKUP(Data!E6669 &amp; Data!F6669 &amp; Data!G6669, Ubicacion!$A$2:$B$1000, 2, FALSE)</f>
        <v>39</v>
      </c>
      <c r="F6669" s="15">
        <f>Data!J6669</f>
        <v>68</v>
      </c>
      <c r="G6669" s="16">
        <f>Data!I6669</f>
        <v>23</v>
      </c>
      <c r="H6669" s="17">
        <f>Data!K6669</f>
        <v>1564</v>
      </c>
      <c r="I6669" s="17">
        <f>Data!L6669</f>
        <v>703.8</v>
      </c>
      <c r="J6669" s="12" t="str">
        <f>Data!N6669</f>
        <v>Online</v>
      </c>
      <c r="K6669" s="12" t="str">
        <f>Data!O6669</f>
        <v>Efectivo</v>
      </c>
      <c r="L6669" s="12" t="str">
        <f>Data!P6669</f>
        <v>Nuevo</v>
      </c>
    </row>
    <row r="6670">
      <c r="A6670" s="11">
        <v>6669.0</v>
      </c>
      <c r="B6670" s="14">
        <f>Data!D6670</f>
        <v>44458</v>
      </c>
      <c r="C6670" s="12">
        <f>IFERROR(VLOOKUP(Data!B6670, Minorista!$A$2:$B$100, 2, FALSE), "")</f>
        <v>4</v>
      </c>
      <c r="D6670" s="12">
        <f t="array" ref="D6670">INDEX(Producto!$A$2:$A$500, MATCH(Data!H6670, Producto!$B$2:$B$500, 0))</f>
        <v>6</v>
      </c>
      <c r="E6670" s="12">
        <f>VLOOKUP(Data!E6670 &amp; Data!F6670 &amp; Data!G6670, Ubicacion!$A$2:$B$1000, 2, FALSE)</f>
        <v>39</v>
      </c>
      <c r="F6670" s="15">
        <f>Data!J6670</f>
        <v>91</v>
      </c>
      <c r="G6670" s="16">
        <f>Data!I6670</f>
        <v>28</v>
      </c>
      <c r="H6670" s="17">
        <f>Data!K6670</f>
        <v>2548</v>
      </c>
      <c r="I6670" s="17">
        <f>Data!L6670</f>
        <v>1324.96</v>
      </c>
      <c r="J6670" s="12" t="str">
        <f>Data!N6670</f>
        <v>Online</v>
      </c>
      <c r="K6670" s="12" t="str">
        <f>Data!O6670</f>
        <v>Efectivo</v>
      </c>
      <c r="L6670" s="12" t="str">
        <f>Data!P6670</f>
        <v>Nuevo</v>
      </c>
    </row>
    <row r="6671">
      <c r="A6671" s="11">
        <v>6670.0</v>
      </c>
      <c r="B6671" s="14">
        <f>Data!D6671</f>
        <v>44490</v>
      </c>
      <c r="C6671" s="12">
        <f>IFERROR(VLOOKUP(Data!B6671, Minorista!$A$2:$B$100, 2, FALSE), "")</f>
        <v>4</v>
      </c>
      <c r="D6671" s="12">
        <f t="array" ref="D6671">INDEX(Producto!$A$2:$A$500, MATCH(Data!H6671, Producto!$B$2:$B$500, 0))</f>
        <v>1</v>
      </c>
      <c r="E6671" s="12">
        <f>VLOOKUP(Data!E6671 &amp; Data!F6671 &amp; Data!G6671, Ubicacion!$A$2:$B$1000, 2, FALSE)</f>
        <v>39</v>
      </c>
      <c r="F6671" s="15">
        <f>Data!J6671</f>
        <v>137</v>
      </c>
      <c r="G6671" s="16">
        <f>Data!I6671</f>
        <v>29</v>
      </c>
      <c r="H6671" s="17">
        <f>Data!K6671</f>
        <v>3973</v>
      </c>
      <c r="I6671" s="17">
        <f>Data!L6671</f>
        <v>2145.42</v>
      </c>
      <c r="J6671" s="12" t="str">
        <f>Data!N6671</f>
        <v>Online</v>
      </c>
      <c r="K6671" s="12" t="str">
        <f>Data!O6671</f>
        <v>Efectivo</v>
      </c>
      <c r="L6671" s="12" t="str">
        <f>Data!P6671</f>
        <v>Nuevo</v>
      </c>
    </row>
    <row r="6672">
      <c r="A6672" s="11">
        <v>6671.0</v>
      </c>
      <c r="B6672" s="14">
        <f>Data!D6672</f>
        <v>44490</v>
      </c>
      <c r="C6672" s="12">
        <f>IFERROR(VLOOKUP(Data!B6672, Minorista!$A$2:$B$100, 2, FALSE), "")</f>
        <v>4</v>
      </c>
      <c r="D6672" s="12">
        <f t="array" ref="D6672">INDEX(Producto!$A$2:$A$500, MATCH(Data!H6672, Producto!$B$2:$B$500, 0))</f>
        <v>2</v>
      </c>
      <c r="E6672" s="12">
        <f>VLOOKUP(Data!E6672 &amp; Data!F6672 &amp; Data!G6672, Ubicacion!$A$2:$B$1000, 2, FALSE)</f>
        <v>39</v>
      </c>
      <c r="F6672" s="15">
        <f>Data!J6672</f>
        <v>88</v>
      </c>
      <c r="G6672" s="16">
        <f>Data!I6672</f>
        <v>19</v>
      </c>
      <c r="H6672" s="17">
        <f>Data!K6672</f>
        <v>1672</v>
      </c>
      <c r="I6672" s="17">
        <f>Data!L6672</f>
        <v>769.12</v>
      </c>
      <c r="J6672" s="12" t="str">
        <f>Data!N6672</f>
        <v>Online</v>
      </c>
      <c r="K6672" s="12" t="str">
        <f>Data!O6672</f>
        <v>Tarjeta</v>
      </c>
      <c r="L6672" s="12" t="str">
        <f>Data!P6672</f>
        <v>Nuevo</v>
      </c>
    </row>
    <row r="6673">
      <c r="A6673" s="11">
        <v>6672.0</v>
      </c>
      <c r="B6673" s="14">
        <f>Data!D6673</f>
        <v>44490</v>
      </c>
      <c r="C6673" s="12">
        <f>IFERROR(VLOOKUP(Data!B6673, Minorista!$A$2:$B$100, 2, FALSE), "")</f>
        <v>4</v>
      </c>
      <c r="D6673" s="12">
        <f t="array" ref="D6673">INDEX(Producto!$A$2:$A$500, MATCH(Data!H6673, Producto!$B$2:$B$500, 0))</f>
        <v>3</v>
      </c>
      <c r="E6673" s="12">
        <f>VLOOKUP(Data!E6673 &amp; Data!F6673 &amp; Data!G6673, Ubicacion!$A$2:$B$1000, 2, FALSE)</f>
        <v>39</v>
      </c>
      <c r="F6673" s="15">
        <f>Data!J6673</f>
        <v>56</v>
      </c>
      <c r="G6673" s="16">
        <f>Data!I6673</f>
        <v>20</v>
      </c>
      <c r="H6673" s="17">
        <f>Data!K6673</f>
        <v>1120</v>
      </c>
      <c r="I6673" s="17">
        <f>Data!L6673</f>
        <v>571.2</v>
      </c>
      <c r="J6673" s="12" t="str">
        <f>Data!N6673</f>
        <v>Online</v>
      </c>
      <c r="K6673" s="12" t="str">
        <f>Data!O6673</f>
        <v>Tarjeta</v>
      </c>
      <c r="L6673" s="12" t="str">
        <f>Data!P6673</f>
        <v>Nuevo</v>
      </c>
    </row>
    <row r="6674">
      <c r="A6674" s="11">
        <v>6673.0</v>
      </c>
      <c r="B6674" s="14">
        <f>Data!D6674</f>
        <v>44490</v>
      </c>
      <c r="C6674" s="12">
        <f>IFERROR(VLOOKUP(Data!B6674, Minorista!$A$2:$B$100, 2, FALSE), "")</f>
        <v>4</v>
      </c>
      <c r="D6674" s="12">
        <f t="array" ref="D6674">INDEX(Producto!$A$2:$A$500, MATCH(Data!H6674, Producto!$B$2:$B$500, 0))</f>
        <v>4</v>
      </c>
      <c r="E6674" s="12">
        <f>VLOOKUP(Data!E6674 &amp; Data!F6674 &amp; Data!G6674, Ubicacion!$A$2:$B$1000, 2, FALSE)</f>
        <v>39</v>
      </c>
      <c r="F6674" s="15">
        <f>Data!J6674</f>
        <v>52</v>
      </c>
      <c r="G6674" s="16">
        <f>Data!I6674</f>
        <v>18</v>
      </c>
      <c r="H6674" s="17">
        <f>Data!K6674</f>
        <v>936</v>
      </c>
      <c r="I6674" s="17">
        <f>Data!L6674</f>
        <v>486.72</v>
      </c>
      <c r="J6674" s="12" t="str">
        <f>Data!N6674</f>
        <v>Online</v>
      </c>
      <c r="K6674" s="12" t="str">
        <f>Data!O6674</f>
        <v>Transferencia bancaria</v>
      </c>
      <c r="L6674" s="12" t="str">
        <f>Data!P6674</f>
        <v>Nuevo</v>
      </c>
    </row>
    <row r="6675">
      <c r="A6675" s="11">
        <v>6674.0</v>
      </c>
      <c r="B6675" s="14">
        <f>Data!D6675</f>
        <v>44490</v>
      </c>
      <c r="C6675" s="12">
        <f>IFERROR(VLOOKUP(Data!B6675, Minorista!$A$2:$B$100, 2, FALSE), "")</f>
        <v>4</v>
      </c>
      <c r="D6675" s="12">
        <f t="array" ref="D6675">INDEX(Producto!$A$2:$A$500, MATCH(Data!H6675, Producto!$B$2:$B$500, 0))</f>
        <v>5</v>
      </c>
      <c r="E6675" s="12">
        <f>VLOOKUP(Data!E6675 &amp; Data!F6675 &amp; Data!G6675, Ubicacion!$A$2:$B$1000, 2, FALSE)</f>
        <v>39</v>
      </c>
      <c r="F6675" s="15">
        <f>Data!J6675</f>
        <v>50</v>
      </c>
      <c r="G6675" s="16">
        <f>Data!I6675</f>
        <v>29</v>
      </c>
      <c r="H6675" s="17">
        <f>Data!K6675</f>
        <v>1450</v>
      </c>
      <c r="I6675" s="17">
        <f>Data!L6675</f>
        <v>696</v>
      </c>
      <c r="J6675" s="12" t="str">
        <f>Data!N6675</f>
        <v>Online</v>
      </c>
      <c r="K6675" s="12" t="str">
        <f>Data!O6675</f>
        <v>Transferencia bancaria</v>
      </c>
      <c r="L6675" s="12" t="str">
        <f>Data!P6675</f>
        <v>Recurrente</v>
      </c>
    </row>
    <row r="6676">
      <c r="A6676" s="11">
        <v>6675.0</v>
      </c>
      <c r="B6676" s="14">
        <f>Data!D6676</f>
        <v>44490</v>
      </c>
      <c r="C6676" s="12">
        <f>IFERROR(VLOOKUP(Data!B6676, Minorista!$A$2:$B$100, 2, FALSE), "")</f>
        <v>5</v>
      </c>
      <c r="D6676" s="12">
        <f t="array" ref="D6676">INDEX(Producto!$A$2:$A$500, MATCH(Data!H6676, Producto!$B$2:$B$500, 0))</f>
        <v>6</v>
      </c>
      <c r="E6676" s="12">
        <f>VLOOKUP(Data!E6676 &amp; Data!F6676 &amp; Data!G6676, Ubicacion!$A$2:$B$1000, 2, FALSE)</f>
        <v>39</v>
      </c>
      <c r="F6676" s="15">
        <f>Data!J6676</f>
        <v>91</v>
      </c>
      <c r="G6676" s="16">
        <f>Data!I6676</f>
        <v>29</v>
      </c>
      <c r="H6676" s="17">
        <f>Data!K6676</f>
        <v>2639</v>
      </c>
      <c r="I6676" s="17">
        <f>Data!L6676</f>
        <v>1451.45</v>
      </c>
      <c r="J6676" s="12" t="str">
        <f>Data!N6676</f>
        <v>Online</v>
      </c>
      <c r="K6676" s="12" t="str">
        <f>Data!O6676</f>
        <v>Efectivo</v>
      </c>
      <c r="L6676" s="12" t="str">
        <f>Data!P6676</f>
        <v>Nuevo</v>
      </c>
    </row>
    <row r="6677">
      <c r="A6677" s="11">
        <v>6676.0</v>
      </c>
      <c r="B6677" s="14">
        <f>Data!D6677</f>
        <v>44520</v>
      </c>
      <c r="C6677" s="12">
        <f>IFERROR(VLOOKUP(Data!B6677, Minorista!$A$2:$B$100, 2, FALSE), "")</f>
        <v>5</v>
      </c>
      <c r="D6677" s="12">
        <f t="array" ref="D6677">INDEX(Producto!$A$2:$A$500, MATCH(Data!H6677, Producto!$B$2:$B$500, 0))</f>
        <v>1</v>
      </c>
      <c r="E6677" s="12">
        <f>VLOOKUP(Data!E6677 &amp; Data!F6677 &amp; Data!G6677, Ubicacion!$A$2:$B$1000, 2, FALSE)</f>
        <v>39</v>
      </c>
      <c r="F6677" s="15">
        <f>Data!J6677</f>
        <v>133</v>
      </c>
      <c r="G6677" s="16">
        <f>Data!I6677</f>
        <v>23</v>
      </c>
      <c r="H6677" s="17">
        <f>Data!K6677</f>
        <v>3059</v>
      </c>
      <c r="I6677" s="17">
        <f>Data!L6677</f>
        <v>1651.86</v>
      </c>
      <c r="J6677" s="12" t="str">
        <f>Data!N6677</f>
        <v>Online</v>
      </c>
      <c r="K6677" s="12" t="str">
        <f>Data!O6677</f>
        <v>Transferencia bancaria</v>
      </c>
      <c r="L6677" s="12" t="str">
        <f>Data!P6677</f>
        <v>Nuevo</v>
      </c>
    </row>
    <row r="6678">
      <c r="A6678" s="11">
        <v>6677.0</v>
      </c>
      <c r="B6678" s="14">
        <f>Data!D6678</f>
        <v>44520</v>
      </c>
      <c r="C6678" s="12">
        <f>IFERROR(VLOOKUP(Data!B6678, Minorista!$A$2:$B$100, 2, FALSE), "")</f>
        <v>5</v>
      </c>
      <c r="D6678" s="12">
        <f t="array" ref="D6678">INDEX(Producto!$A$2:$A$500, MATCH(Data!H6678, Producto!$B$2:$B$500, 0))</f>
        <v>2</v>
      </c>
      <c r="E6678" s="12">
        <f>VLOOKUP(Data!E6678 &amp; Data!F6678 &amp; Data!G6678, Ubicacion!$A$2:$B$1000, 2, FALSE)</f>
        <v>39</v>
      </c>
      <c r="F6678" s="15">
        <f>Data!J6678</f>
        <v>78</v>
      </c>
      <c r="G6678" s="16">
        <f>Data!I6678</f>
        <v>14</v>
      </c>
      <c r="H6678" s="17">
        <f>Data!K6678</f>
        <v>1092</v>
      </c>
      <c r="I6678" s="17">
        <f>Data!L6678</f>
        <v>513.24</v>
      </c>
      <c r="J6678" s="12" t="str">
        <f>Data!N6678</f>
        <v>Online</v>
      </c>
      <c r="K6678" s="12" t="str">
        <f>Data!O6678</f>
        <v>Efectivo</v>
      </c>
      <c r="L6678" s="12" t="str">
        <f>Data!P6678</f>
        <v>Recurrente</v>
      </c>
    </row>
    <row r="6679">
      <c r="A6679" s="11">
        <v>6678.0</v>
      </c>
      <c r="B6679" s="14">
        <f>Data!D6679</f>
        <v>44520</v>
      </c>
      <c r="C6679" s="12">
        <f>IFERROR(VLOOKUP(Data!B6679, Minorista!$A$2:$B$100, 2, FALSE), "")</f>
        <v>5</v>
      </c>
      <c r="D6679" s="12">
        <f t="array" ref="D6679">INDEX(Producto!$A$2:$A$500, MATCH(Data!H6679, Producto!$B$2:$B$500, 0))</f>
        <v>3</v>
      </c>
      <c r="E6679" s="12">
        <f>VLOOKUP(Data!E6679 &amp; Data!F6679 &amp; Data!G6679, Ubicacion!$A$2:$B$1000, 2, FALSE)</f>
        <v>39</v>
      </c>
      <c r="F6679" s="15">
        <f>Data!J6679</f>
        <v>74</v>
      </c>
      <c r="G6679" s="16">
        <f>Data!I6679</f>
        <v>23</v>
      </c>
      <c r="H6679" s="17">
        <f>Data!K6679</f>
        <v>1702</v>
      </c>
      <c r="I6679" s="17">
        <f>Data!L6679</f>
        <v>919.08</v>
      </c>
      <c r="J6679" s="12" t="str">
        <f>Data!N6679</f>
        <v>Online</v>
      </c>
      <c r="K6679" s="12" t="str">
        <f>Data!O6679</f>
        <v>Transferencia bancaria</v>
      </c>
      <c r="L6679" s="12" t="str">
        <f>Data!P6679</f>
        <v>Nuevo</v>
      </c>
    </row>
    <row r="6680">
      <c r="A6680" s="11">
        <v>6679.0</v>
      </c>
      <c r="B6680" s="14">
        <f>Data!D6680</f>
        <v>44520</v>
      </c>
      <c r="C6680" s="12">
        <f>IFERROR(VLOOKUP(Data!B6680, Minorista!$A$2:$B$100, 2, FALSE), "")</f>
        <v>5</v>
      </c>
      <c r="D6680" s="12">
        <f t="array" ref="D6680">INDEX(Producto!$A$2:$A$500, MATCH(Data!H6680, Producto!$B$2:$B$500, 0))</f>
        <v>4</v>
      </c>
      <c r="E6680" s="12">
        <f>VLOOKUP(Data!E6680 &amp; Data!F6680 &amp; Data!G6680, Ubicacion!$A$2:$B$1000, 2, FALSE)</f>
        <v>39</v>
      </c>
      <c r="F6680" s="15">
        <f>Data!J6680</f>
        <v>75</v>
      </c>
      <c r="G6680" s="16">
        <f>Data!I6680</f>
        <v>52</v>
      </c>
      <c r="H6680" s="17">
        <f>Data!K6680</f>
        <v>3900</v>
      </c>
      <c r="I6680" s="17">
        <f>Data!L6680</f>
        <v>2067</v>
      </c>
      <c r="J6680" s="12" t="str">
        <f>Data!N6680</f>
        <v>Online</v>
      </c>
      <c r="K6680" s="12" t="str">
        <f>Data!O6680</f>
        <v>Transferencia bancaria</v>
      </c>
      <c r="L6680" s="12" t="str">
        <f>Data!P6680</f>
        <v>Recurrente</v>
      </c>
    </row>
    <row r="6681">
      <c r="A6681" s="11">
        <v>6680.0</v>
      </c>
      <c r="B6681" s="14">
        <f>Data!D6681</f>
        <v>44520</v>
      </c>
      <c r="C6681" s="12">
        <f>IFERROR(VLOOKUP(Data!B6681, Minorista!$A$2:$B$100, 2, FALSE), "")</f>
        <v>5</v>
      </c>
      <c r="D6681" s="12">
        <f t="array" ref="D6681">INDEX(Producto!$A$2:$A$500, MATCH(Data!H6681, Producto!$B$2:$B$500, 0))</f>
        <v>5</v>
      </c>
      <c r="E6681" s="12">
        <f>VLOOKUP(Data!E6681 &amp; Data!F6681 &amp; Data!G6681, Ubicacion!$A$2:$B$1000, 2, FALSE)</f>
        <v>39</v>
      </c>
      <c r="F6681" s="15">
        <f>Data!J6681</f>
        <v>77</v>
      </c>
      <c r="G6681" s="16">
        <f>Data!I6681</f>
        <v>71</v>
      </c>
      <c r="H6681" s="17">
        <f>Data!K6681</f>
        <v>5467</v>
      </c>
      <c r="I6681" s="17">
        <f>Data!L6681</f>
        <v>2678.83</v>
      </c>
      <c r="J6681" s="12" t="str">
        <f>Data!N6681</f>
        <v>Online</v>
      </c>
      <c r="K6681" s="12" t="str">
        <f>Data!O6681</f>
        <v>Efectivo</v>
      </c>
      <c r="L6681" s="12" t="str">
        <f>Data!P6681</f>
        <v>Recurrente</v>
      </c>
    </row>
    <row r="6682">
      <c r="A6682" s="11">
        <v>6681.0</v>
      </c>
      <c r="B6682" s="14">
        <f>Data!D6682</f>
        <v>44520</v>
      </c>
      <c r="C6682" s="12">
        <f>IFERROR(VLOOKUP(Data!B6682, Minorista!$A$2:$B$100, 2, FALSE), "")</f>
        <v>5</v>
      </c>
      <c r="D6682" s="12">
        <f t="array" ref="D6682">INDEX(Producto!$A$2:$A$500, MATCH(Data!H6682, Producto!$B$2:$B$500, 0))</f>
        <v>6</v>
      </c>
      <c r="E6682" s="12">
        <f>VLOOKUP(Data!E6682 &amp; Data!F6682 &amp; Data!G6682, Ubicacion!$A$2:$B$1000, 2, FALSE)</f>
        <v>39</v>
      </c>
      <c r="F6682" s="15">
        <f>Data!J6682</f>
        <v>105</v>
      </c>
      <c r="G6682" s="16">
        <f>Data!I6682</f>
        <v>72</v>
      </c>
      <c r="H6682" s="17">
        <f>Data!K6682</f>
        <v>7560</v>
      </c>
      <c r="I6682" s="17">
        <f>Data!L6682</f>
        <v>3780</v>
      </c>
      <c r="J6682" s="12" t="str">
        <f>Data!N6682</f>
        <v>Online</v>
      </c>
      <c r="K6682" s="12" t="str">
        <f>Data!O6682</f>
        <v>Transferencia bancaria</v>
      </c>
      <c r="L6682" s="12" t="str">
        <f>Data!P6682</f>
        <v>Nuevo</v>
      </c>
    </row>
    <row r="6683">
      <c r="A6683" s="11">
        <v>6682.0</v>
      </c>
      <c r="B6683" s="14">
        <f>Data!D6683</f>
        <v>44549</v>
      </c>
      <c r="C6683" s="12">
        <f>IFERROR(VLOOKUP(Data!B6683, Minorista!$A$2:$B$100, 2, FALSE), "")</f>
        <v>5</v>
      </c>
      <c r="D6683" s="12">
        <f t="array" ref="D6683">INDEX(Producto!$A$2:$A$500, MATCH(Data!H6683, Producto!$B$2:$B$500, 0))</f>
        <v>1</v>
      </c>
      <c r="E6683" s="12">
        <f>VLOOKUP(Data!E6683 &amp; Data!F6683 &amp; Data!G6683, Ubicacion!$A$2:$B$1000, 2, FALSE)</f>
        <v>39</v>
      </c>
      <c r="F6683" s="15">
        <f>Data!J6683</f>
        <v>169</v>
      </c>
      <c r="G6683" s="16">
        <f>Data!I6683</f>
        <v>64</v>
      </c>
      <c r="H6683" s="17">
        <f>Data!K6683</f>
        <v>10816</v>
      </c>
      <c r="I6683" s="17">
        <f>Data!L6683</f>
        <v>5948.8</v>
      </c>
      <c r="J6683" s="12" t="str">
        <f>Data!N6683</f>
        <v>Online</v>
      </c>
      <c r="K6683" s="12" t="str">
        <f>Data!O6683</f>
        <v>Efectivo</v>
      </c>
      <c r="L6683" s="12" t="str">
        <f>Data!P6683</f>
        <v>Nuevo</v>
      </c>
    </row>
    <row r="6684">
      <c r="A6684" s="11">
        <v>6683.0</v>
      </c>
      <c r="B6684" s="14">
        <f>Data!D6684</f>
        <v>44549</v>
      </c>
      <c r="C6684" s="12">
        <f>IFERROR(VLOOKUP(Data!B6684, Minorista!$A$2:$B$100, 2, FALSE), "")</f>
        <v>5</v>
      </c>
      <c r="D6684" s="12">
        <f t="array" ref="D6684">INDEX(Producto!$A$2:$A$500, MATCH(Data!H6684, Producto!$B$2:$B$500, 0))</f>
        <v>2</v>
      </c>
      <c r="E6684" s="12">
        <f>VLOOKUP(Data!E6684 &amp; Data!F6684 &amp; Data!G6684, Ubicacion!$A$2:$B$1000, 2, FALSE)</f>
        <v>39</v>
      </c>
      <c r="F6684" s="15">
        <f>Data!J6684</f>
        <v>119</v>
      </c>
      <c r="G6684" s="16">
        <f>Data!I6684</f>
        <v>58</v>
      </c>
      <c r="H6684" s="17">
        <f>Data!K6684</f>
        <v>6902</v>
      </c>
      <c r="I6684" s="17">
        <f>Data!L6684</f>
        <v>3105.9</v>
      </c>
      <c r="J6684" s="12" t="str">
        <f>Data!N6684</f>
        <v>Online</v>
      </c>
      <c r="K6684" s="12" t="str">
        <f>Data!O6684</f>
        <v>Efectivo</v>
      </c>
      <c r="L6684" s="12" t="str">
        <f>Data!P6684</f>
        <v>Nuevo</v>
      </c>
    </row>
    <row r="6685">
      <c r="A6685" s="11">
        <v>6684.0</v>
      </c>
      <c r="B6685" s="14">
        <f>Data!D6685</f>
        <v>44549</v>
      </c>
      <c r="C6685" s="12">
        <f>IFERROR(VLOOKUP(Data!B6685, Minorista!$A$2:$B$100, 2, FALSE), "")</f>
        <v>5</v>
      </c>
      <c r="D6685" s="12">
        <f t="array" ref="D6685">INDEX(Producto!$A$2:$A$500, MATCH(Data!H6685, Producto!$B$2:$B$500, 0))</f>
        <v>3</v>
      </c>
      <c r="E6685" s="12">
        <f>VLOOKUP(Data!E6685 &amp; Data!F6685 &amp; Data!G6685, Ubicacion!$A$2:$B$1000, 2, FALSE)</f>
        <v>39</v>
      </c>
      <c r="F6685" s="15">
        <f>Data!J6685</f>
        <v>101</v>
      </c>
      <c r="G6685" s="16">
        <f>Data!I6685</f>
        <v>55</v>
      </c>
      <c r="H6685" s="17">
        <f>Data!K6685</f>
        <v>5555</v>
      </c>
      <c r="I6685" s="17">
        <f>Data!L6685</f>
        <v>2777.5</v>
      </c>
      <c r="J6685" s="12" t="str">
        <f>Data!N6685</f>
        <v>Online</v>
      </c>
      <c r="K6685" s="12" t="str">
        <f>Data!O6685</f>
        <v>Tarjeta</v>
      </c>
      <c r="L6685" s="12" t="str">
        <f>Data!P6685</f>
        <v>Recurrente</v>
      </c>
    </row>
    <row r="6686">
      <c r="A6686" s="11">
        <v>6685.0</v>
      </c>
      <c r="B6686" s="14">
        <f>Data!D6686</f>
        <v>44549</v>
      </c>
      <c r="C6686" s="12">
        <f>IFERROR(VLOOKUP(Data!B6686, Minorista!$A$2:$B$100, 2, FALSE), "")</f>
        <v>5</v>
      </c>
      <c r="D6686" s="12">
        <f t="array" ref="D6686">INDEX(Producto!$A$2:$A$500, MATCH(Data!H6686, Producto!$B$2:$B$500, 0))</f>
        <v>4</v>
      </c>
      <c r="E6686" s="12">
        <f>VLOOKUP(Data!E6686 &amp; Data!F6686 &amp; Data!G6686, Ubicacion!$A$2:$B$1000, 2, FALSE)</f>
        <v>39</v>
      </c>
      <c r="F6686" s="15">
        <f>Data!J6686</f>
        <v>94</v>
      </c>
      <c r="G6686" s="16">
        <f>Data!I6686</f>
        <v>54</v>
      </c>
      <c r="H6686" s="17">
        <f>Data!K6686</f>
        <v>5076</v>
      </c>
      <c r="I6686" s="17">
        <f>Data!L6686</f>
        <v>2690.28</v>
      </c>
      <c r="J6686" s="12" t="str">
        <f>Data!N6686</f>
        <v>Online</v>
      </c>
      <c r="K6686" s="12" t="str">
        <f>Data!O6686</f>
        <v>Transferencia bancaria</v>
      </c>
      <c r="L6686" s="12" t="str">
        <f>Data!P6686</f>
        <v>Nuevo</v>
      </c>
    </row>
    <row r="6687">
      <c r="A6687" s="11">
        <v>6686.0</v>
      </c>
      <c r="B6687" s="14">
        <f>Data!D6687</f>
        <v>44549</v>
      </c>
      <c r="C6687" s="12">
        <f>IFERROR(VLOOKUP(Data!B6687, Minorista!$A$2:$B$100, 2, FALSE), "")</f>
        <v>5</v>
      </c>
      <c r="D6687" s="12">
        <f t="array" ref="D6687">INDEX(Producto!$A$2:$A$500, MATCH(Data!H6687, Producto!$B$2:$B$500, 0))</f>
        <v>5</v>
      </c>
      <c r="E6687" s="12">
        <f>VLOOKUP(Data!E6687 &amp; Data!F6687 &amp; Data!G6687, Ubicacion!$A$2:$B$1000, 2, FALSE)</f>
        <v>39</v>
      </c>
      <c r="F6687" s="15">
        <f>Data!J6687</f>
        <v>81</v>
      </c>
      <c r="G6687" s="16">
        <f>Data!I6687</f>
        <v>69</v>
      </c>
      <c r="H6687" s="17">
        <f>Data!K6687</f>
        <v>5589</v>
      </c>
      <c r="I6687" s="17">
        <f>Data!L6687</f>
        <v>2682.72</v>
      </c>
      <c r="J6687" s="12" t="str">
        <f>Data!N6687</f>
        <v>Online</v>
      </c>
      <c r="K6687" s="12" t="str">
        <f>Data!O6687</f>
        <v>Transferencia bancaria</v>
      </c>
      <c r="L6687" s="12" t="str">
        <f>Data!P6687</f>
        <v>Recurrente</v>
      </c>
    </row>
    <row r="6688">
      <c r="A6688" s="11">
        <v>6687.0</v>
      </c>
      <c r="B6688" s="14">
        <f>Data!D6688</f>
        <v>44549</v>
      </c>
      <c r="C6688" s="12">
        <f>IFERROR(VLOOKUP(Data!B6688, Minorista!$A$2:$B$100, 2, FALSE), "")</f>
        <v>5</v>
      </c>
      <c r="D6688" s="12">
        <f t="array" ref="D6688">INDEX(Producto!$A$2:$A$500, MATCH(Data!H6688, Producto!$B$2:$B$500, 0))</f>
        <v>6</v>
      </c>
      <c r="E6688" s="12">
        <f>VLOOKUP(Data!E6688 &amp; Data!F6688 &amp; Data!G6688, Ubicacion!$A$2:$B$1000, 2, FALSE)</f>
        <v>39</v>
      </c>
      <c r="F6688" s="15">
        <f>Data!J6688</f>
        <v>123</v>
      </c>
      <c r="G6688" s="16">
        <f>Data!I6688</f>
        <v>68</v>
      </c>
      <c r="H6688" s="17">
        <f>Data!K6688</f>
        <v>8364</v>
      </c>
      <c r="I6688" s="17">
        <f>Data!L6688</f>
        <v>4182</v>
      </c>
      <c r="J6688" s="12" t="str">
        <f>Data!N6688</f>
        <v>Online</v>
      </c>
      <c r="K6688" s="12" t="str">
        <f>Data!O6688</f>
        <v>Transferencia bancaria</v>
      </c>
      <c r="L6688" s="12" t="str">
        <f>Data!P6688</f>
        <v>Nuevo</v>
      </c>
    </row>
    <row r="6689">
      <c r="A6689" s="11">
        <v>6688.0</v>
      </c>
      <c r="B6689" s="14">
        <f>Data!D6689</f>
        <v>44212</v>
      </c>
      <c r="C6689" s="12">
        <f>IFERROR(VLOOKUP(Data!B6689, Minorista!$A$2:$B$100, 2, FALSE), "")</f>
        <v>5</v>
      </c>
      <c r="D6689" s="12">
        <f t="array" ref="D6689">INDEX(Producto!$A$2:$A$500, MATCH(Data!H6689, Producto!$B$2:$B$500, 0))</f>
        <v>1</v>
      </c>
      <c r="E6689" s="12">
        <f>VLOOKUP(Data!E6689 &amp; Data!F6689 &amp; Data!G6689, Ubicacion!$A$2:$B$1000, 2, FALSE)</f>
        <v>39</v>
      </c>
      <c r="F6689" s="15">
        <f>Data!J6689</f>
        <v>149</v>
      </c>
      <c r="G6689" s="16">
        <f>Data!I6689</f>
        <v>23</v>
      </c>
      <c r="H6689" s="17">
        <f>Data!K6689</f>
        <v>3427</v>
      </c>
      <c r="I6689" s="17">
        <f>Data!L6689</f>
        <v>1679.23</v>
      </c>
      <c r="J6689" s="12" t="str">
        <f>Data!N6689</f>
        <v>Online</v>
      </c>
      <c r="K6689" s="12" t="str">
        <f>Data!O6689</f>
        <v>Efectivo</v>
      </c>
      <c r="L6689" s="12" t="str">
        <f>Data!P6689</f>
        <v>Recurrente</v>
      </c>
    </row>
    <row r="6690">
      <c r="A6690" s="11">
        <v>6689.0</v>
      </c>
      <c r="B6690" s="14">
        <f>Data!D6690</f>
        <v>44212</v>
      </c>
      <c r="C6690" s="12">
        <f>IFERROR(VLOOKUP(Data!B6690, Minorista!$A$2:$B$100, 2, FALSE), "")</f>
        <v>5</v>
      </c>
      <c r="D6690" s="12">
        <f t="array" ref="D6690">INDEX(Producto!$A$2:$A$500, MATCH(Data!H6690, Producto!$B$2:$B$500, 0))</f>
        <v>2</v>
      </c>
      <c r="E6690" s="12">
        <f>VLOOKUP(Data!E6690 &amp; Data!F6690 &amp; Data!G6690, Ubicacion!$A$2:$B$1000, 2, FALSE)</f>
        <v>39</v>
      </c>
      <c r="F6690" s="15">
        <f>Data!J6690</f>
        <v>91</v>
      </c>
      <c r="G6690" s="16">
        <f>Data!I6690</f>
        <v>23</v>
      </c>
      <c r="H6690" s="17">
        <f>Data!K6690</f>
        <v>2093</v>
      </c>
      <c r="I6690" s="17">
        <f>Data!L6690</f>
        <v>1025.57</v>
      </c>
      <c r="J6690" s="12" t="str">
        <f>Data!N6690</f>
        <v>Online</v>
      </c>
      <c r="K6690" s="12" t="str">
        <f>Data!O6690</f>
        <v>Efectivo</v>
      </c>
      <c r="L6690" s="12" t="str">
        <f>Data!P6690</f>
        <v>Recurrente</v>
      </c>
    </row>
    <row r="6691">
      <c r="A6691" s="11">
        <v>6690.0</v>
      </c>
      <c r="B6691" s="14">
        <f>Data!D6691</f>
        <v>44212</v>
      </c>
      <c r="C6691" s="12">
        <f>IFERROR(VLOOKUP(Data!B6691, Minorista!$A$2:$B$100, 2, FALSE), "")</f>
        <v>5</v>
      </c>
      <c r="D6691" s="12">
        <f t="array" ref="D6691">INDEX(Producto!$A$2:$A$500, MATCH(Data!H6691, Producto!$B$2:$B$500, 0))</f>
        <v>3</v>
      </c>
      <c r="E6691" s="12">
        <f>VLOOKUP(Data!E6691 &amp; Data!F6691 &amp; Data!G6691, Ubicacion!$A$2:$B$1000, 2, FALSE)</f>
        <v>39</v>
      </c>
      <c r="F6691" s="15">
        <f>Data!J6691</f>
        <v>88</v>
      </c>
      <c r="G6691" s="16">
        <f>Data!I6691</f>
        <v>14</v>
      </c>
      <c r="H6691" s="17">
        <f>Data!K6691</f>
        <v>1232</v>
      </c>
      <c r="I6691" s="17">
        <f>Data!L6691</f>
        <v>591.36</v>
      </c>
      <c r="J6691" s="12" t="str">
        <f>Data!N6691</f>
        <v>Online</v>
      </c>
      <c r="K6691" s="12" t="str">
        <f>Data!O6691</f>
        <v>Transferencia bancaria</v>
      </c>
      <c r="L6691" s="12" t="str">
        <f>Data!P6691</f>
        <v>Nuevo</v>
      </c>
    </row>
    <row r="6692">
      <c r="A6692" s="11">
        <v>6691.0</v>
      </c>
      <c r="B6692" s="14">
        <f>Data!D6692</f>
        <v>44212</v>
      </c>
      <c r="C6692" s="12">
        <f>IFERROR(VLOOKUP(Data!B6692, Minorista!$A$2:$B$100, 2, FALSE), "")</f>
        <v>5</v>
      </c>
      <c r="D6692" s="12">
        <f t="array" ref="D6692">INDEX(Producto!$A$2:$A$500, MATCH(Data!H6692, Producto!$B$2:$B$500, 0))</f>
        <v>4</v>
      </c>
      <c r="E6692" s="12">
        <f>VLOOKUP(Data!E6692 &amp; Data!F6692 &amp; Data!G6692, Ubicacion!$A$2:$B$1000, 2, FALSE)</f>
        <v>39</v>
      </c>
      <c r="F6692" s="15">
        <f>Data!J6692</f>
        <v>56</v>
      </c>
      <c r="G6692" s="16">
        <f>Data!I6692</f>
        <v>19</v>
      </c>
      <c r="H6692" s="17">
        <f>Data!K6692</f>
        <v>1064</v>
      </c>
      <c r="I6692" s="17">
        <f>Data!L6692</f>
        <v>521.36</v>
      </c>
      <c r="J6692" s="12" t="str">
        <f>Data!N6692</f>
        <v>Online</v>
      </c>
      <c r="K6692" s="12" t="str">
        <f>Data!O6692</f>
        <v>Tarjeta</v>
      </c>
      <c r="L6692" s="12" t="str">
        <f>Data!P6692</f>
        <v>Nuevo</v>
      </c>
    </row>
    <row r="6693">
      <c r="A6693" s="11">
        <v>6692.0</v>
      </c>
      <c r="B6693" s="14">
        <f>Data!D6693</f>
        <v>44212</v>
      </c>
      <c r="C6693" s="12">
        <f>IFERROR(VLOOKUP(Data!B6693, Minorista!$A$2:$B$100, 2, FALSE), "")</f>
        <v>5</v>
      </c>
      <c r="D6693" s="12">
        <f t="array" ref="D6693">INDEX(Producto!$A$2:$A$500, MATCH(Data!H6693, Producto!$B$2:$B$500, 0))</f>
        <v>5</v>
      </c>
      <c r="E6693" s="12">
        <f>VLOOKUP(Data!E6693 &amp; Data!F6693 &amp; Data!G6693, Ubicacion!$A$2:$B$1000, 2, FALSE)</f>
        <v>39</v>
      </c>
      <c r="F6693" s="15">
        <f>Data!J6693</f>
        <v>65</v>
      </c>
      <c r="G6693" s="16">
        <f>Data!I6693</f>
        <v>33</v>
      </c>
      <c r="H6693" s="17">
        <f>Data!K6693</f>
        <v>2145</v>
      </c>
      <c r="I6693" s="17">
        <f>Data!L6693</f>
        <v>1029.6</v>
      </c>
      <c r="J6693" s="12" t="str">
        <f>Data!N6693</f>
        <v>Online</v>
      </c>
      <c r="K6693" s="12" t="str">
        <f>Data!O6693</f>
        <v>Transferencia bancaria</v>
      </c>
      <c r="L6693" s="12" t="str">
        <f>Data!P6693</f>
        <v>Nuevo</v>
      </c>
    </row>
    <row r="6694">
      <c r="A6694" s="11">
        <v>6693.0</v>
      </c>
      <c r="B6694" s="14">
        <f>Data!D6694</f>
        <v>44212</v>
      </c>
      <c r="C6694" s="12">
        <f>IFERROR(VLOOKUP(Data!B6694, Minorista!$A$2:$B$100, 2, FALSE), "")</f>
        <v>5</v>
      </c>
      <c r="D6694" s="12">
        <f t="array" ref="D6694">INDEX(Producto!$A$2:$A$500, MATCH(Data!H6694, Producto!$B$2:$B$500, 0))</f>
        <v>6</v>
      </c>
      <c r="E6694" s="12">
        <f>VLOOKUP(Data!E6694 &amp; Data!F6694 &amp; Data!G6694, Ubicacion!$A$2:$B$1000, 2, FALSE)</f>
        <v>39</v>
      </c>
      <c r="F6694" s="15">
        <f>Data!J6694</f>
        <v>102</v>
      </c>
      <c r="G6694" s="16">
        <f>Data!I6694</f>
        <v>23</v>
      </c>
      <c r="H6694" s="17">
        <f>Data!K6694</f>
        <v>2346</v>
      </c>
      <c r="I6694" s="17">
        <f>Data!L6694</f>
        <v>1173</v>
      </c>
      <c r="J6694" s="12" t="str">
        <f>Data!N6694</f>
        <v>Online</v>
      </c>
      <c r="K6694" s="12" t="str">
        <f>Data!O6694</f>
        <v>Transferencia bancaria</v>
      </c>
      <c r="L6694" s="12" t="str">
        <f>Data!P6694</f>
        <v>Nuevo</v>
      </c>
    </row>
    <row r="6695">
      <c r="A6695" s="11">
        <v>6694.0</v>
      </c>
      <c r="B6695" s="14">
        <f>Data!D6695</f>
        <v>44241</v>
      </c>
      <c r="C6695" s="12">
        <f>IFERROR(VLOOKUP(Data!B6695, Minorista!$A$2:$B$100, 2, FALSE), "")</f>
        <v>5</v>
      </c>
      <c r="D6695" s="12">
        <f t="array" ref="D6695">INDEX(Producto!$A$2:$A$500, MATCH(Data!H6695, Producto!$B$2:$B$500, 0))</f>
        <v>1</v>
      </c>
      <c r="E6695" s="12">
        <f>VLOOKUP(Data!E6695 &amp; Data!F6695 &amp; Data!G6695, Ubicacion!$A$2:$B$1000, 2, FALSE)</f>
        <v>39</v>
      </c>
      <c r="F6695" s="15">
        <f>Data!J6695</f>
        <v>162</v>
      </c>
      <c r="G6695" s="16">
        <f>Data!I6695</f>
        <v>23</v>
      </c>
      <c r="H6695" s="17">
        <f>Data!K6695</f>
        <v>3726</v>
      </c>
      <c r="I6695" s="17">
        <f>Data!L6695</f>
        <v>1751.22</v>
      </c>
      <c r="J6695" s="12" t="str">
        <f>Data!N6695</f>
        <v>Online</v>
      </c>
      <c r="K6695" s="12" t="str">
        <f>Data!O6695</f>
        <v>Efectivo</v>
      </c>
      <c r="L6695" s="12" t="str">
        <f>Data!P6695</f>
        <v>Recurrente</v>
      </c>
    </row>
    <row r="6696">
      <c r="A6696" s="11">
        <v>6695.0</v>
      </c>
      <c r="B6696" s="14">
        <f>Data!D6696</f>
        <v>44241</v>
      </c>
      <c r="C6696" s="12">
        <f>IFERROR(VLOOKUP(Data!B6696, Minorista!$A$2:$B$100, 2, FALSE), "")</f>
        <v>5</v>
      </c>
      <c r="D6696" s="12">
        <f t="array" ref="D6696">INDEX(Producto!$A$2:$A$500, MATCH(Data!H6696, Producto!$B$2:$B$500, 0))</f>
        <v>2</v>
      </c>
      <c r="E6696" s="12">
        <f>VLOOKUP(Data!E6696 &amp; Data!F6696 &amp; Data!G6696, Ubicacion!$A$2:$B$1000, 2, FALSE)</f>
        <v>39</v>
      </c>
      <c r="F6696" s="15">
        <f>Data!J6696</f>
        <v>65</v>
      </c>
      <c r="G6696" s="16">
        <f>Data!I6696</f>
        <v>23</v>
      </c>
      <c r="H6696" s="17">
        <f>Data!K6696</f>
        <v>1495</v>
      </c>
      <c r="I6696" s="17">
        <f>Data!L6696</f>
        <v>747.5</v>
      </c>
      <c r="J6696" s="12" t="str">
        <f>Data!N6696</f>
        <v>Online</v>
      </c>
      <c r="K6696" s="12" t="str">
        <f>Data!O6696</f>
        <v>Transferencia bancaria</v>
      </c>
      <c r="L6696" s="12" t="str">
        <f>Data!P6696</f>
        <v>Nuevo</v>
      </c>
    </row>
    <row r="6697">
      <c r="A6697" s="11">
        <v>6696.0</v>
      </c>
      <c r="B6697" s="14">
        <f>Data!D6697</f>
        <v>44241</v>
      </c>
      <c r="C6697" s="12">
        <f>IFERROR(VLOOKUP(Data!B6697, Minorista!$A$2:$B$100, 2, FALSE), "")</f>
        <v>5</v>
      </c>
      <c r="D6697" s="12">
        <f t="array" ref="D6697">INDEX(Producto!$A$2:$A$500, MATCH(Data!H6697, Producto!$B$2:$B$500, 0))</f>
        <v>3</v>
      </c>
      <c r="E6697" s="12">
        <f>VLOOKUP(Data!E6697 &amp; Data!F6697 &amp; Data!G6697, Ubicacion!$A$2:$B$1000, 2, FALSE)</f>
        <v>39</v>
      </c>
      <c r="F6697" s="15">
        <f>Data!J6697</f>
        <v>75</v>
      </c>
      <c r="G6697" s="16">
        <f>Data!I6697</f>
        <v>14</v>
      </c>
      <c r="H6697" s="17">
        <f>Data!K6697</f>
        <v>1050</v>
      </c>
      <c r="I6697" s="17">
        <f>Data!L6697</f>
        <v>514.5</v>
      </c>
      <c r="J6697" s="12" t="str">
        <f>Data!N6697</f>
        <v>Online</v>
      </c>
      <c r="K6697" s="12" t="str">
        <f>Data!O6697</f>
        <v>Tarjeta</v>
      </c>
      <c r="L6697" s="12" t="str">
        <f>Data!P6697</f>
        <v>Nuevo</v>
      </c>
    </row>
    <row r="6698">
      <c r="A6698" s="11">
        <v>6697.0</v>
      </c>
      <c r="B6698" s="14">
        <f>Data!D6698</f>
        <v>44241</v>
      </c>
      <c r="C6698" s="12">
        <f>IFERROR(VLOOKUP(Data!B6698, Minorista!$A$2:$B$100, 2, FALSE), "")</f>
        <v>5</v>
      </c>
      <c r="D6698" s="12">
        <f t="array" ref="D6698">INDEX(Producto!$A$2:$A$500, MATCH(Data!H6698, Producto!$B$2:$B$500, 0))</f>
        <v>4</v>
      </c>
      <c r="E6698" s="12">
        <f>VLOOKUP(Data!E6698 &amp; Data!F6698 &amp; Data!G6698, Ubicacion!$A$2:$B$1000, 2, FALSE)</f>
        <v>40</v>
      </c>
      <c r="F6698" s="15">
        <f>Data!J6698</f>
        <v>42</v>
      </c>
      <c r="G6698" s="16">
        <f>Data!I6698</f>
        <v>20</v>
      </c>
      <c r="H6698" s="17">
        <f>Data!K6698</f>
        <v>840</v>
      </c>
      <c r="I6698" s="17">
        <f>Data!L6698</f>
        <v>378</v>
      </c>
      <c r="J6698" s="12" t="str">
        <f>Data!N6698</f>
        <v>Online</v>
      </c>
      <c r="K6698" s="12" t="str">
        <f>Data!O6698</f>
        <v>Tarjeta</v>
      </c>
      <c r="L6698" s="12" t="str">
        <f>Data!P6698</f>
        <v>Nuevo</v>
      </c>
    </row>
    <row r="6699">
      <c r="A6699" s="11">
        <v>6698.0</v>
      </c>
      <c r="B6699" s="14">
        <f>Data!D6699</f>
        <v>44241</v>
      </c>
      <c r="C6699" s="12">
        <f>IFERROR(VLOOKUP(Data!B6699, Minorista!$A$2:$B$100, 2, FALSE), "")</f>
        <v>5</v>
      </c>
      <c r="D6699" s="12">
        <f t="array" ref="D6699">INDEX(Producto!$A$2:$A$500, MATCH(Data!H6699, Producto!$B$2:$B$500, 0))</f>
        <v>5</v>
      </c>
      <c r="E6699" s="12">
        <f>VLOOKUP(Data!E6699 &amp; Data!F6699 &amp; Data!G6699, Ubicacion!$A$2:$B$1000, 2, FALSE)</f>
        <v>40</v>
      </c>
      <c r="F6699" s="15">
        <f>Data!J6699</f>
        <v>68</v>
      </c>
      <c r="G6699" s="16">
        <f>Data!I6699</f>
        <v>32</v>
      </c>
      <c r="H6699" s="17">
        <f>Data!K6699</f>
        <v>2176</v>
      </c>
      <c r="I6699" s="17">
        <f>Data!L6699</f>
        <v>1044.48</v>
      </c>
      <c r="J6699" s="12" t="str">
        <f>Data!N6699</f>
        <v>Online</v>
      </c>
      <c r="K6699" s="12" t="str">
        <f>Data!O6699</f>
        <v>Tarjeta</v>
      </c>
      <c r="L6699" s="12" t="str">
        <f>Data!P6699</f>
        <v>Nuevo</v>
      </c>
    </row>
    <row r="6700">
      <c r="A6700" s="11">
        <v>6699.0</v>
      </c>
      <c r="B6700" s="14">
        <f>Data!D6700</f>
        <v>44241</v>
      </c>
      <c r="C6700" s="12">
        <f>IFERROR(VLOOKUP(Data!B6700, Minorista!$A$2:$B$100, 2, FALSE), "")</f>
        <v>5</v>
      </c>
      <c r="D6700" s="12">
        <f t="array" ref="D6700">INDEX(Producto!$A$2:$A$500, MATCH(Data!H6700, Producto!$B$2:$B$500, 0))</f>
        <v>6</v>
      </c>
      <c r="E6700" s="12">
        <f>VLOOKUP(Data!E6700 &amp; Data!F6700 &amp; Data!G6700, Ubicacion!$A$2:$B$1000, 2, FALSE)</f>
        <v>40</v>
      </c>
      <c r="F6700" s="15">
        <f>Data!J6700</f>
        <v>98</v>
      </c>
      <c r="G6700" s="16">
        <f>Data!I6700</f>
        <v>18</v>
      </c>
      <c r="H6700" s="17">
        <f>Data!K6700</f>
        <v>1764</v>
      </c>
      <c r="I6700" s="17">
        <f>Data!L6700</f>
        <v>864.36</v>
      </c>
      <c r="J6700" s="12" t="str">
        <f>Data!N6700</f>
        <v>Online</v>
      </c>
      <c r="K6700" s="12" t="str">
        <f>Data!O6700</f>
        <v>Tarjeta</v>
      </c>
      <c r="L6700" s="12" t="str">
        <f>Data!P6700</f>
        <v>Recurrente</v>
      </c>
    </row>
    <row r="6701">
      <c r="A6701" s="11">
        <v>6700.0</v>
      </c>
      <c r="B6701" s="14">
        <f>Data!D6701</f>
        <v>44267</v>
      </c>
      <c r="C6701" s="12">
        <f>IFERROR(VLOOKUP(Data!B6701, Minorista!$A$2:$B$100, 2, FALSE), "")</f>
        <v>5</v>
      </c>
      <c r="D6701" s="12">
        <f t="array" ref="D6701">INDEX(Producto!$A$2:$A$500, MATCH(Data!H6701, Producto!$B$2:$B$500, 0))</f>
        <v>1</v>
      </c>
      <c r="E6701" s="12">
        <f>VLOOKUP(Data!E6701 &amp; Data!F6701 &amp; Data!G6701, Ubicacion!$A$2:$B$1000, 2, FALSE)</f>
        <v>40</v>
      </c>
      <c r="F6701" s="15">
        <f>Data!J6701</f>
        <v>153</v>
      </c>
      <c r="G6701" s="16">
        <f>Data!I6701</f>
        <v>20</v>
      </c>
      <c r="H6701" s="17">
        <f>Data!K6701</f>
        <v>3060</v>
      </c>
      <c r="I6701" s="17">
        <f>Data!L6701</f>
        <v>1499.4</v>
      </c>
      <c r="J6701" s="12" t="str">
        <f>Data!N6701</f>
        <v>Online</v>
      </c>
      <c r="K6701" s="12" t="str">
        <f>Data!O6701</f>
        <v>Transferencia bancaria</v>
      </c>
      <c r="L6701" s="12" t="str">
        <f>Data!P6701</f>
        <v>Recurrente</v>
      </c>
    </row>
    <row r="6702">
      <c r="A6702" s="11">
        <v>6701.0</v>
      </c>
      <c r="B6702" s="14">
        <f>Data!D6702</f>
        <v>44267</v>
      </c>
      <c r="C6702" s="12">
        <f>IFERROR(VLOOKUP(Data!B6702, Minorista!$A$2:$B$100, 2, FALSE), "")</f>
        <v>5</v>
      </c>
      <c r="D6702" s="12">
        <f t="array" ref="D6702">INDEX(Producto!$A$2:$A$500, MATCH(Data!H6702, Producto!$B$2:$B$500, 0))</f>
        <v>2</v>
      </c>
      <c r="E6702" s="12">
        <f>VLOOKUP(Data!E6702 &amp; Data!F6702 &amp; Data!G6702, Ubicacion!$A$2:$B$1000, 2, FALSE)</f>
        <v>40</v>
      </c>
      <c r="F6702" s="15">
        <f>Data!J6702</f>
        <v>59</v>
      </c>
      <c r="G6702" s="16">
        <f>Data!I6702</f>
        <v>19</v>
      </c>
      <c r="H6702" s="17">
        <f>Data!K6702</f>
        <v>1121</v>
      </c>
      <c r="I6702" s="17">
        <f>Data!L6702</f>
        <v>526.87</v>
      </c>
      <c r="J6702" s="12" t="str">
        <f>Data!N6702</f>
        <v>Online</v>
      </c>
      <c r="K6702" s="12" t="str">
        <f>Data!O6702</f>
        <v>Transferencia bancaria</v>
      </c>
      <c r="L6702" s="12" t="str">
        <f>Data!P6702</f>
        <v>Recurrente</v>
      </c>
    </row>
    <row r="6703">
      <c r="A6703" s="11">
        <v>6702.0</v>
      </c>
      <c r="B6703" s="14">
        <f>Data!D6703</f>
        <v>44267</v>
      </c>
      <c r="C6703" s="12">
        <f>IFERROR(VLOOKUP(Data!B6703, Minorista!$A$2:$B$100, 2, FALSE), "")</f>
        <v>5</v>
      </c>
      <c r="D6703" s="12">
        <f t="array" ref="D6703">INDEX(Producto!$A$2:$A$500, MATCH(Data!H6703, Producto!$B$2:$B$500, 0))</f>
        <v>3</v>
      </c>
      <c r="E6703" s="12">
        <f>VLOOKUP(Data!E6703 &amp; Data!F6703 &amp; Data!G6703, Ubicacion!$A$2:$B$1000, 2, FALSE)</f>
        <v>40</v>
      </c>
      <c r="F6703" s="15">
        <f>Data!J6703</f>
        <v>75</v>
      </c>
      <c r="G6703" s="16">
        <f>Data!I6703</f>
        <v>9</v>
      </c>
      <c r="H6703" s="17">
        <f>Data!K6703</f>
        <v>675</v>
      </c>
      <c r="I6703" s="17">
        <f>Data!L6703</f>
        <v>310.5</v>
      </c>
      <c r="J6703" s="12" t="str">
        <f>Data!N6703</f>
        <v>Online</v>
      </c>
      <c r="K6703" s="12" t="str">
        <f>Data!O6703</f>
        <v>Tarjeta</v>
      </c>
      <c r="L6703" s="12" t="str">
        <f>Data!P6703</f>
        <v>Recurrente</v>
      </c>
    </row>
    <row r="6704">
      <c r="A6704" s="11">
        <v>6703.0</v>
      </c>
      <c r="B6704" s="14">
        <f>Data!D6704</f>
        <v>44267</v>
      </c>
      <c r="C6704" s="12">
        <f>IFERROR(VLOOKUP(Data!B6704, Minorista!$A$2:$B$100, 2, FALSE), "")</f>
        <v>5</v>
      </c>
      <c r="D6704" s="12">
        <f t="array" ref="D6704">INDEX(Producto!$A$2:$A$500, MATCH(Data!H6704, Producto!$B$2:$B$500, 0))</f>
        <v>4</v>
      </c>
      <c r="E6704" s="12">
        <f>VLOOKUP(Data!E6704 &amp; Data!F6704 &amp; Data!G6704, Ubicacion!$A$2:$B$1000, 2, FALSE)</f>
        <v>40</v>
      </c>
      <c r="F6704" s="15">
        <f>Data!J6704</f>
        <v>26</v>
      </c>
      <c r="G6704" s="16">
        <f>Data!I6704</f>
        <v>20</v>
      </c>
      <c r="H6704" s="17">
        <f>Data!K6704</f>
        <v>520</v>
      </c>
      <c r="I6704" s="17">
        <f>Data!L6704</f>
        <v>249.6</v>
      </c>
      <c r="J6704" s="12" t="str">
        <f>Data!N6704</f>
        <v>Online</v>
      </c>
      <c r="K6704" s="12" t="str">
        <f>Data!O6704</f>
        <v>Tarjeta</v>
      </c>
      <c r="L6704" s="12" t="str">
        <f>Data!P6704</f>
        <v>Recurrente</v>
      </c>
    </row>
    <row r="6705">
      <c r="A6705" s="11">
        <v>6704.0</v>
      </c>
      <c r="B6705" s="14">
        <f>Data!D6705</f>
        <v>44267</v>
      </c>
      <c r="C6705" s="12">
        <f>IFERROR(VLOOKUP(Data!B6705, Minorista!$A$2:$B$100, 2, FALSE), "")</f>
        <v>5</v>
      </c>
      <c r="D6705" s="12">
        <f t="array" ref="D6705">INDEX(Producto!$A$2:$A$500, MATCH(Data!H6705, Producto!$B$2:$B$500, 0))</f>
        <v>5</v>
      </c>
      <c r="E6705" s="12">
        <f>VLOOKUP(Data!E6705 &amp; Data!F6705 &amp; Data!G6705, Ubicacion!$A$2:$B$1000, 2, FALSE)</f>
        <v>40</v>
      </c>
      <c r="F6705" s="15">
        <f>Data!J6705</f>
        <v>41</v>
      </c>
      <c r="G6705" s="16">
        <f>Data!I6705</f>
        <v>32</v>
      </c>
      <c r="H6705" s="17">
        <f>Data!K6705</f>
        <v>1312</v>
      </c>
      <c r="I6705" s="17">
        <f>Data!L6705</f>
        <v>603.52</v>
      </c>
      <c r="J6705" s="12" t="str">
        <f>Data!N6705</f>
        <v>Online</v>
      </c>
      <c r="K6705" s="12" t="str">
        <f>Data!O6705</f>
        <v>Transferencia bancaria</v>
      </c>
      <c r="L6705" s="12" t="str">
        <f>Data!P6705</f>
        <v>Nuevo</v>
      </c>
    </row>
    <row r="6706">
      <c r="A6706" s="11">
        <v>6705.0</v>
      </c>
      <c r="B6706" s="14">
        <f>Data!D6706</f>
        <v>44267</v>
      </c>
      <c r="C6706" s="12">
        <f>IFERROR(VLOOKUP(Data!B6706, Minorista!$A$2:$B$100, 2, FALSE), "")</f>
        <v>5</v>
      </c>
      <c r="D6706" s="12">
        <f t="array" ref="D6706">INDEX(Producto!$A$2:$A$500, MATCH(Data!H6706, Producto!$B$2:$B$500, 0))</f>
        <v>6</v>
      </c>
      <c r="E6706" s="12">
        <f>VLOOKUP(Data!E6706 &amp; Data!F6706 &amp; Data!G6706, Ubicacion!$A$2:$B$1000, 2, FALSE)</f>
        <v>40</v>
      </c>
      <c r="F6706" s="15">
        <f>Data!J6706</f>
        <v>65</v>
      </c>
      <c r="G6706" s="16">
        <f>Data!I6706</f>
        <v>23</v>
      </c>
      <c r="H6706" s="17">
        <f>Data!K6706</f>
        <v>1495</v>
      </c>
      <c r="I6706" s="17">
        <f>Data!L6706</f>
        <v>747.5</v>
      </c>
      <c r="J6706" s="12" t="str">
        <f>Data!N6706</f>
        <v>Online</v>
      </c>
      <c r="K6706" s="12" t="str">
        <f>Data!O6706</f>
        <v>Efectivo</v>
      </c>
      <c r="L6706" s="12" t="str">
        <f>Data!P6706</f>
        <v>Recurrente</v>
      </c>
    </row>
    <row r="6707">
      <c r="A6707" s="11">
        <v>6706.0</v>
      </c>
      <c r="B6707" s="14">
        <f>Data!D6707</f>
        <v>44299</v>
      </c>
      <c r="C6707" s="12">
        <f>IFERROR(VLOOKUP(Data!B6707, Minorista!$A$2:$B$100, 2, FALSE), "")</f>
        <v>5</v>
      </c>
      <c r="D6707" s="12">
        <f t="array" ref="D6707">INDEX(Producto!$A$2:$A$500, MATCH(Data!H6707, Producto!$B$2:$B$500, 0))</f>
        <v>1</v>
      </c>
      <c r="E6707" s="12">
        <f>VLOOKUP(Data!E6707 &amp; Data!F6707 &amp; Data!G6707, Ubicacion!$A$2:$B$1000, 2, FALSE)</f>
        <v>40</v>
      </c>
      <c r="F6707" s="15">
        <f>Data!J6707</f>
        <v>150</v>
      </c>
      <c r="G6707" s="16">
        <f>Data!I6707</f>
        <v>24</v>
      </c>
      <c r="H6707" s="17">
        <f>Data!K6707</f>
        <v>3600</v>
      </c>
      <c r="I6707" s="17">
        <f>Data!L6707</f>
        <v>1620</v>
      </c>
      <c r="J6707" s="12" t="str">
        <f>Data!N6707</f>
        <v>Online</v>
      </c>
      <c r="K6707" s="12" t="str">
        <f>Data!O6707</f>
        <v>Efectivo</v>
      </c>
      <c r="L6707" s="12" t="str">
        <f>Data!P6707</f>
        <v>Recurrente</v>
      </c>
    </row>
    <row r="6708">
      <c r="A6708" s="11">
        <v>6707.0</v>
      </c>
      <c r="B6708" s="14">
        <f>Data!D6708</f>
        <v>44299</v>
      </c>
      <c r="C6708" s="12">
        <f>IFERROR(VLOOKUP(Data!B6708, Minorista!$A$2:$B$100, 2, FALSE), "")</f>
        <v>5</v>
      </c>
      <c r="D6708" s="12">
        <f t="array" ref="D6708">INDEX(Producto!$A$2:$A$500, MATCH(Data!H6708, Producto!$B$2:$B$500, 0))</f>
        <v>2</v>
      </c>
      <c r="E6708" s="12">
        <f>VLOOKUP(Data!E6708 &amp; Data!F6708 &amp; Data!G6708, Ubicacion!$A$2:$B$1000, 2, FALSE)</f>
        <v>40</v>
      </c>
      <c r="F6708" s="15">
        <f>Data!J6708</f>
        <v>58</v>
      </c>
      <c r="G6708" s="16">
        <f>Data!I6708</f>
        <v>25</v>
      </c>
      <c r="H6708" s="17">
        <f>Data!K6708</f>
        <v>1450</v>
      </c>
      <c r="I6708" s="17">
        <f>Data!L6708</f>
        <v>696</v>
      </c>
      <c r="J6708" s="12" t="str">
        <f>Data!N6708</f>
        <v>Online</v>
      </c>
      <c r="K6708" s="12" t="str">
        <f>Data!O6708</f>
        <v>Efectivo</v>
      </c>
      <c r="L6708" s="12" t="str">
        <f>Data!P6708</f>
        <v>Recurrente</v>
      </c>
    </row>
    <row r="6709">
      <c r="A6709" s="11">
        <v>6708.0</v>
      </c>
      <c r="B6709" s="14">
        <f>Data!D6709</f>
        <v>44299</v>
      </c>
      <c r="C6709" s="12">
        <f>IFERROR(VLOOKUP(Data!B6709, Minorista!$A$2:$B$100, 2, FALSE), "")</f>
        <v>5</v>
      </c>
      <c r="D6709" s="12">
        <f t="array" ref="D6709">INDEX(Producto!$A$2:$A$500, MATCH(Data!H6709, Producto!$B$2:$B$500, 0))</f>
        <v>3</v>
      </c>
      <c r="E6709" s="12">
        <f>VLOOKUP(Data!E6709 &amp; Data!F6709 &amp; Data!G6709, Ubicacion!$A$2:$B$1000, 2, FALSE)</f>
        <v>40</v>
      </c>
      <c r="F6709" s="15">
        <f>Data!J6709</f>
        <v>60</v>
      </c>
      <c r="G6709" s="16">
        <f>Data!I6709</f>
        <v>14</v>
      </c>
      <c r="H6709" s="17">
        <f>Data!K6709</f>
        <v>840</v>
      </c>
      <c r="I6709" s="17">
        <f>Data!L6709</f>
        <v>420</v>
      </c>
      <c r="J6709" s="12" t="str">
        <f>Data!N6709</f>
        <v>Online</v>
      </c>
      <c r="K6709" s="12" t="str">
        <f>Data!O6709</f>
        <v>Tarjeta</v>
      </c>
      <c r="L6709" s="12" t="str">
        <f>Data!P6709</f>
        <v>Nuevo</v>
      </c>
    </row>
    <row r="6710">
      <c r="A6710" s="11">
        <v>6709.0</v>
      </c>
      <c r="B6710" s="14">
        <f>Data!D6710</f>
        <v>44299</v>
      </c>
      <c r="C6710" s="12">
        <f>IFERROR(VLOOKUP(Data!B6710, Minorista!$A$2:$B$100, 2, FALSE), "")</f>
        <v>5</v>
      </c>
      <c r="D6710" s="12">
        <f t="array" ref="D6710">INDEX(Producto!$A$2:$A$500, MATCH(Data!H6710, Producto!$B$2:$B$500, 0))</f>
        <v>4</v>
      </c>
      <c r="E6710" s="12">
        <f>VLOOKUP(Data!E6710 &amp; Data!F6710 &amp; Data!G6710, Ubicacion!$A$2:$B$1000, 2, FALSE)</f>
        <v>40</v>
      </c>
      <c r="F6710" s="15">
        <f>Data!J6710</f>
        <v>35</v>
      </c>
      <c r="G6710" s="16">
        <f>Data!I6710</f>
        <v>19</v>
      </c>
      <c r="H6710" s="17">
        <f>Data!K6710</f>
        <v>665</v>
      </c>
      <c r="I6710" s="17">
        <f>Data!L6710</f>
        <v>299.25</v>
      </c>
      <c r="J6710" s="12" t="str">
        <f>Data!N6710</f>
        <v>Online</v>
      </c>
      <c r="K6710" s="12" t="str">
        <f>Data!O6710</f>
        <v>Transferencia bancaria</v>
      </c>
      <c r="L6710" s="12" t="str">
        <f>Data!P6710</f>
        <v>Recurrente</v>
      </c>
    </row>
    <row r="6711">
      <c r="A6711" s="11">
        <v>6710.0</v>
      </c>
      <c r="B6711" s="14">
        <f>Data!D6711</f>
        <v>44299</v>
      </c>
      <c r="C6711" s="12">
        <f>IFERROR(VLOOKUP(Data!B6711, Minorista!$A$2:$B$100, 2, FALSE), "")</f>
        <v>5</v>
      </c>
      <c r="D6711" s="12">
        <f t="array" ref="D6711">INDEX(Producto!$A$2:$A$500, MATCH(Data!H6711, Producto!$B$2:$B$500, 0))</f>
        <v>5</v>
      </c>
      <c r="E6711" s="12">
        <f>VLOOKUP(Data!E6711 &amp; Data!F6711 &amp; Data!G6711, Ubicacion!$A$2:$B$1000, 2, FALSE)</f>
        <v>40</v>
      </c>
      <c r="F6711" s="15">
        <f>Data!J6711</f>
        <v>38</v>
      </c>
      <c r="G6711" s="16">
        <f>Data!I6711</f>
        <v>39</v>
      </c>
      <c r="H6711" s="17">
        <f>Data!K6711</f>
        <v>1482</v>
      </c>
      <c r="I6711" s="17">
        <f>Data!L6711</f>
        <v>726.18</v>
      </c>
      <c r="J6711" s="12" t="str">
        <f>Data!N6711</f>
        <v>Online</v>
      </c>
      <c r="K6711" s="12" t="str">
        <f>Data!O6711</f>
        <v>Efectivo</v>
      </c>
      <c r="L6711" s="12" t="str">
        <f>Data!P6711</f>
        <v>Recurrente</v>
      </c>
    </row>
    <row r="6712">
      <c r="A6712" s="11">
        <v>6711.0</v>
      </c>
      <c r="B6712" s="14">
        <f>Data!D6712</f>
        <v>44299</v>
      </c>
      <c r="C6712" s="12">
        <f>IFERROR(VLOOKUP(Data!B6712, Minorista!$A$2:$B$100, 2, FALSE), "")</f>
        <v>5</v>
      </c>
      <c r="D6712" s="12">
        <f t="array" ref="D6712">INDEX(Producto!$A$2:$A$500, MATCH(Data!H6712, Producto!$B$2:$B$500, 0))</f>
        <v>6</v>
      </c>
      <c r="E6712" s="12">
        <f>VLOOKUP(Data!E6712 &amp; Data!F6712 &amp; Data!G6712, Ubicacion!$A$2:$B$1000, 2, FALSE)</f>
        <v>40</v>
      </c>
      <c r="F6712" s="15">
        <f>Data!J6712</f>
        <v>81</v>
      </c>
      <c r="G6712" s="16">
        <f>Data!I6712</f>
        <v>29</v>
      </c>
      <c r="H6712" s="17">
        <f>Data!K6712</f>
        <v>2349</v>
      </c>
      <c r="I6712" s="17">
        <f>Data!L6712</f>
        <v>1151.01</v>
      </c>
      <c r="J6712" s="12" t="str">
        <f>Data!N6712</f>
        <v>Online</v>
      </c>
      <c r="K6712" s="12" t="str">
        <f>Data!O6712</f>
        <v>Transferencia bancaria</v>
      </c>
      <c r="L6712" s="12" t="str">
        <f>Data!P6712</f>
        <v>Nuevo</v>
      </c>
    </row>
    <row r="6713">
      <c r="A6713" s="11">
        <v>6712.0</v>
      </c>
      <c r="B6713" s="14">
        <f>Data!D6713</f>
        <v>44328</v>
      </c>
      <c r="C6713" s="12">
        <f>IFERROR(VLOOKUP(Data!B6713, Minorista!$A$2:$B$100, 2, FALSE), "")</f>
        <v>5</v>
      </c>
      <c r="D6713" s="12">
        <f t="array" ref="D6713">INDEX(Producto!$A$2:$A$500, MATCH(Data!H6713, Producto!$B$2:$B$500, 0))</f>
        <v>1</v>
      </c>
      <c r="E6713" s="12">
        <f>VLOOKUP(Data!E6713 &amp; Data!F6713 &amp; Data!G6713, Ubicacion!$A$2:$B$1000, 2, FALSE)</f>
        <v>40</v>
      </c>
      <c r="F6713" s="15">
        <f>Data!J6713</f>
        <v>143</v>
      </c>
      <c r="G6713" s="16">
        <f>Data!I6713</f>
        <v>36</v>
      </c>
      <c r="H6713" s="17">
        <f>Data!K6713</f>
        <v>5148</v>
      </c>
      <c r="I6713" s="17">
        <f>Data!L6713</f>
        <v>2316.6</v>
      </c>
      <c r="J6713" s="12" t="str">
        <f>Data!N6713</f>
        <v>Online</v>
      </c>
      <c r="K6713" s="12" t="str">
        <f>Data!O6713</f>
        <v>Tarjeta</v>
      </c>
      <c r="L6713" s="12" t="str">
        <f>Data!P6713</f>
        <v>Nuevo</v>
      </c>
    </row>
    <row r="6714">
      <c r="A6714" s="11">
        <v>6713.0</v>
      </c>
      <c r="B6714" s="14">
        <f>Data!D6714</f>
        <v>44328</v>
      </c>
      <c r="C6714" s="12">
        <f>IFERROR(VLOOKUP(Data!B6714, Minorista!$A$2:$B$100, 2, FALSE), "")</f>
        <v>5</v>
      </c>
      <c r="D6714" s="12">
        <f t="array" ref="D6714">INDEX(Producto!$A$2:$A$500, MATCH(Data!H6714, Producto!$B$2:$B$500, 0))</f>
        <v>2</v>
      </c>
      <c r="E6714" s="12">
        <f>VLOOKUP(Data!E6714 &amp; Data!F6714 &amp; Data!G6714, Ubicacion!$A$2:$B$1000, 2, FALSE)</f>
        <v>40</v>
      </c>
      <c r="F6714" s="15">
        <f>Data!J6714</f>
        <v>77</v>
      </c>
      <c r="G6714" s="16">
        <f>Data!I6714</f>
        <v>39</v>
      </c>
      <c r="H6714" s="17">
        <f>Data!K6714</f>
        <v>3003</v>
      </c>
      <c r="I6714" s="17">
        <f>Data!L6714</f>
        <v>1441.44</v>
      </c>
      <c r="J6714" s="12" t="str">
        <f>Data!N6714</f>
        <v>Online</v>
      </c>
      <c r="K6714" s="12" t="str">
        <f>Data!O6714</f>
        <v>Transferencia bancaria</v>
      </c>
      <c r="L6714" s="12" t="str">
        <f>Data!P6714</f>
        <v>Nuevo</v>
      </c>
    </row>
    <row r="6715">
      <c r="A6715" s="11">
        <v>6714.0</v>
      </c>
      <c r="B6715" s="14">
        <f>Data!D6715</f>
        <v>44328</v>
      </c>
      <c r="C6715" s="12">
        <f>IFERROR(VLOOKUP(Data!B6715, Minorista!$A$2:$B$100, 2, FALSE), "")</f>
        <v>5</v>
      </c>
      <c r="D6715" s="12">
        <f t="array" ref="D6715">INDEX(Producto!$A$2:$A$500, MATCH(Data!H6715, Producto!$B$2:$B$500, 0))</f>
        <v>3</v>
      </c>
      <c r="E6715" s="12">
        <f>VLOOKUP(Data!E6715 &amp; Data!F6715 &amp; Data!G6715, Ubicacion!$A$2:$B$1000, 2, FALSE)</f>
        <v>40</v>
      </c>
      <c r="F6715" s="15">
        <f>Data!J6715</f>
        <v>65</v>
      </c>
      <c r="G6715" s="16">
        <f>Data!I6715</f>
        <v>32</v>
      </c>
      <c r="H6715" s="17">
        <f>Data!K6715</f>
        <v>2080</v>
      </c>
      <c r="I6715" s="17">
        <f>Data!L6715</f>
        <v>1019.2</v>
      </c>
      <c r="J6715" s="12" t="str">
        <f>Data!N6715</f>
        <v>Online</v>
      </c>
      <c r="K6715" s="12" t="str">
        <f>Data!O6715</f>
        <v>Tarjeta</v>
      </c>
      <c r="L6715" s="12" t="str">
        <f>Data!P6715</f>
        <v>Recurrente</v>
      </c>
    </row>
    <row r="6716">
      <c r="A6716" s="11">
        <v>6715.0</v>
      </c>
      <c r="B6716" s="14">
        <f>Data!D6716</f>
        <v>44328</v>
      </c>
      <c r="C6716" s="12">
        <f>IFERROR(VLOOKUP(Data!B6716, Minorista!$A$2:$B$100, 2, FALSE), "")</f>
        <v>5</v>
      </c>
      <c r="D6716" s="12">
        <f t="array" ref="D6716">INDEX(Producto!$A$2:$A$500, MATCH(Data!H6716, Producto!$B$2:$B$500, 0))</f>
        <v>4</v>
      </c>
      <c r="E6716" s="12">
        <f>VLOOKUP(Data!E6716 &amp; Data!F6716 &amp; Data!G6716, Ubicacion!$A$2:$B$1000, 2, FALSE)</f>
        <v>40</v>
      </c>
      <c r="F6716" s="15">
        <f>Data!J6716</f>
        <v>58</v>
      </c>
      <c r="G6716" s="16">
        <f>Data!I6716</f>
        <v>32</v>
      </c>
      <c r="H6716" s="17">
        <f>Data!K6716</f>
        <v>1856</v>
      </c>
      <c r="I6716" s="17">
        <f>Data!L6716</f>
        <v>928</v>
      </c>
      <c r="J6716" s="12" t="str">
        <f>Data!N6716</f>
        <v>Online</v>
      </c>
      <c r="K6716" s="12" t="str">
        <f>Data!O6716</f>
        <v>Efectivo</v>
      </c>
      <c r="L6716" s="12" t="str">
        <f>Data!P6716</f>
        <v>Recurrente</v>
      </c>
    </row>
    <row r="6717">
      <c r="A6717" s="11">
        <v>6716.0</v>
      </c>
      <c r="B6717" s="14">
        <f>Data!D6717</f>
        <v>44328</v>
      </c>
      <c r="C6717" s="12">
        <f>IFERROR(VLOOKUP(Data!B6717, Minorista!$A$2:$B$100, 2, FALSE), "")</f>
        <v>5</v>
      </c>
      <c r="D6717" s="12">
        <f t="array" ref="D6717">INDEX(Producto!$A$2:$A$500, MATCH(Data!H6717, Producto!$B$2:$B$500, 0))</f>
        <v>5</v>
      </c>
      <c r="E6717" s="12">
        <f>VLOOKUP(Data!E6717 &amp; Data!F6717 &amp; Data!G6717, Ubicacion!$A$2:$B$1000, 2, FALSE)</f>
        <v>40</v>
      </c>
      <c r="F6717" s="15">
        <f>Data!J6717</f>
        <v>56</v>
      </c>
      <c r="G6717" s="16">
        <f>Data!I6717</f>
        <v>43</v>
      </c>
      <c r="H6717" s="17">
        <f>Data!K6717</f>
        <v>2408</v>
      </c>
      <c r="I6717" s="17">
        <f>Data!L6717</f>
        <v>1204</v>
      </c>
      <c r="J6717" s="12" t="str">
        <f>Data!N6717</f>
        <v>Online</v>
      </c>
      <c r="K6717" s="12" t="str">
        <f>Data!O6717</f>
        <v>Efectivo</v>
      </c>
      <c r="L6717" s="12" t="str">
        <f>Data!P6717</f>
        <v>Recurrente</v>
      </c>
    </row>
    <row r="6718">
      <c r="A6718" s="11">
        <v>6717.0</v>
      </c>
      <c r="B6718" s="14">
        <f>Data!D6718</f>
        <v>44328</v>
      </c>
      <c r="C6718" s="12">
        <f>IFERROR(VLOOKUP(Data!B6718, Minorista!$A$2:$B$100, 2, FALSE), "")</f>
        <v>5</v>
      </c>
      <c r="D6718" s="12">
        <f t="array" ref="D6718">INDEX(Producto!$A$2:$A$500, MATCH(Data!H6718, Producto!$B$2:$B$500, 0))</f>
        <v>6</v>
      </c>
      <c r="E6718" s="12">
        <f>VLOOKUP(Data!E6718 &amp; Data!F6718 &amp; Data!G6718, Ubicacion!$A$2:$B$1000, 2, FALSE)</f>
        <v>40</v>
      </c>
      <c r="F6718" s="15">
        <f>Data!J6718</f>
        <v>94</v>
      </c>
      <c r="G6718" s="16">
        <f>Data!I6718</f>
        <v>42</v>
      </c>
      <c r="H6718" s="17">
        <f>Data!K6718</f>
        <v>3948</v>
      </c>
      <c r="I6718" s="17">
        <f>Data!L6718</f>
        <v>1776.6</v>
      </c>
      <c r="J6718" s="12" t="str">
        <f>Data!N6718</f>
        <v>Online</v>
      </c>
      <c r="K6718" s="12" t="str">
        <f>Data!O6718</f>
        <v>Tarjeta</v>
      </c>
      <c r="L6718" s="12" t="str">
        <f>Data!P6718</f>
        <v>Recurrente</v>
      </c>
    </row>
    <row r="6719">
      <c r="A6719" s="11">
        <v>6718.0</v>
      </c>
      <c r="B6719" s="14">
        <f>Data!D6719</f>
        <v>44361</v>
      </c>
      <c r="C6719" s="12">
        <f>IFERROR(VLOOKUP(Data!B6719, Minorista!$A$2:$B$100, 2, FALSE), "")</f>
        <v>5</v>
      </c>
      <c r="D6719" s="12">
        <f t="array" ref="D6719">INDEX(Producto!$A$2:$A$500, MATCH(Data!H6719, Producto!$B$2:$B$500, 0))</f>
        <v>1</v>
      </c>
      <c r="E6719" s="12">
        <f>VLOOKUP(Data!E6719 &amp; Data!F6719 &amp; Data!G6719, Ubicacion!$A$2:$B$1000, 2, FALSE)</f>
        <v>40</v>
      </c>
      <c r="F6719" s="15">
        <f>Data!J6719</f>
        <v>144</v>
      </c>
      <c r="G6719" s="16">
        <f>Data!I6719</f>
        <v>37</v>
      </c>
      <c r="H6719" s="17">
        <f>Data!K6719</f>
        <v>5328</v>
      </c>
      <c r="I6719" s="17">
        <f>Data!L6719</f>
        <v>2664</v>
      </c>
      <c r="J6719" s="12" t="str">
        <f>Data!N6719</f>
        <v>Online</v>
      </c>
      <c r="K6719" s="12" t="str">
        <f>Data!O6719</f>
        <v>Transferencia bancaria</v>
      </c>
      <c r="L6719" s="12" t="str">
        <f>Data!P6719</f>
        <v>Recurrente</v>
      </c>
    </row>
    <row r="6720">
      <c r="A6720" s="11">
        <v>6719.0</v>
      </c>
      <c r="B6720" s="14">
        <f>Data!D6720</f>
        <v>44361</v>
      </c>
      <c r="C6720" s="12">
        <f>IFERROR(VLOOKUP(Data!B6720, Minorista!$A$2:$B$100, 2, FALSE), "")</f>
        <v>5</v>
      </c>
      <c r="D6720" s="12">
        <f t="array" ref="D6720">INDEX(Producto!$A$2:$A$500, MATCH(Data!H6720, Producto!$B$2:$B$500, 0))</f>
        <v>2</v>
      </c>
      <c r="E6720" s="12">
        <f>VLOOKUP(Data!E6720 &amp; Data!F6720 &amp; Data!G6720, Ubicacion!$A$2:$B$1000, 2, FALSE)</f>
        <v>40</v>
      </c>
      <c r="F6720" s="15">
        <f>Data!J6720</f>
        <v>94</v>
      </c>
      <c r="G6720" s="16">
        <f>Data!I6720</f>
        <v>32</v>
      </c>
      <c r="H6720" s="17">
        <f>Data!K6720</f>
        <v>3008</v>
      </c>
      <c r="I6720" s="17">
        <f>Data!L6720</f>
        <v>1443.84</v>
      </c>
      <c r="J6720" s="12" t="str">
        <f>Data!N6720</f>
        <v>Online</v>
      </c>
      <c r="K6720" s="12" t="str">
        <f>Data!O6720</f>
        <v>Transferencia bancaria</v>
      </c>
      <c r="L6720" s="12" t="str">
        <f>Data!P6720</f>
        <v>Recurrente</v>
      </c>
    </row>
    <row r="6721">
      <c r="A6721" s="11">
        <v>6720.0</v>
      </c>
      <c r="B6721" s="14">
        <f>Data!D6721</f>
        <v>44361</v>
      </c>
      <c r="C6721" s="12">
        <f>IFERROR(VLOOKUP(Data!B6721, Minorista!$A$2:$B$100, 2, FALSE), "")</f>
        <v>5</v>
      </c>
      <c r="D6721" s="12">
        <f t="array" ref="D6721">INDEX(Producto!$A$2:$A$500, MATCH(Data!H6721, Producto!$B$2:$B$500, 0))</f>
        <v>3</v>
      </c>
      <c r="E6721" s="12">
        <f>VLOOKUP(Data!E6721 &amp; Data!F6721 &amp; Data!G6721, Ubicacion!$A$2:$B$1000, 2, FALSE)</f>
        <v>40</v>
      </c>
      <c r="F6721" s="15">
        <f>Data!J6721</f>
        <v>81</v>
      </c>
      <c r="G6721" s="16">
        <f>Data!I6721</f>
        <v>37</v>
      </c>
      <c r="H6721" s="17">
        <f>Data!K6721</f>
        <v>2997</v>
      </c>
      <c r="I6721" s="17">
        <f>Data!L6721</f>
        <v>1378.62</v>
      </c>
      <c r="J6721" s="12" t="str">
        <f>Data!N6721</f>
        <v>Online</v>
      </c>
      <c r="K6721" s="12" t="str">
        <f>Data!O6721</f>
        <v>Efectivo</v>
      </c>
      <c r="L6721" s="12" t="str">
        <f>Data!P6721</f>
        <v>Recurrente</v>
      </c>
    </row>
    <row r="6722">
      <c r="A6722" s="11">
        <v>6721.0</v>
      </c>
      <c r="B6722" s="14">
        <f>Data!D6722</f>
        <v>44361</v>
      </c>
      <c r="C6722" s="12">
        <f>IFERROR(VLOOKUP(Data!B6722, Minorista!$A$2:$B$100, 2, FALSE), "")</f>
        <v>5</v>
      </c>
      <c r="D6722" s="12">
        <f t="array" ref="D6722">INDEX(Producto!$A$2:$A$500, MATCH(Data!H6722, Producto!$B$2:$B$500, 0))</f>
        <v>4</v>
      </c>
      <c r="E6722" s="12">
        <f>VLOOKUP(Data!E6722 &amp; Data!F6722 &amp; Data!G6722, Ubicacion!$A$2:$B$1000, 2, FALSE)</f>
        <v>40</v>
      </c>
      <c r="F6722" s="15">
        <f>Data!J6722</f>
        <v>80</v>
      </c>
      <c r="G6722" s="16">
        <f>Data!I6722</f>
        <v>38</v>
      </c>
      <c r="H6722" s="17">
        <f>Data!K6722</f>
        <v>3040</v>
      </c>
      <c r="I6722" s="17">
        <f>Data!L6722</f>
        <v>1368</v>
      </c>
      <c r="J6722" s="12" t="str">
        <f>Data!N6722</f>
        <v>Online</v>
      </c>
      <c r="K6722" s="12" t="str">
        <f>Data!O6722</f>
        <v>Efectivo</v>
      </c>
      <c r="L6722" s="12" t="str">
        <f>Data!P6722</f>
        <v>Recurrente</v>
      </c>
    </row>
    <row r="6723">
      <c r="A6723" s="11">
        <v>6722.0</v>
      </c>
      <c r="B6723" s="14">
        <f>Data!D6723</f>
        <v>44361</v>
      </c>
      <c r="C6723" s="12">
        <f>IFERROR(VLOOKUP(Data!B6723, Minorista!$A$2:$B$100, 2, FALSE), "")</f>
        <v>5</v>
      </c>
      <c r="D6723" s="12">
        <f t="array" ref="D6723">INDEX(Producto!$A$2:$A$500, MATCH(Data!H6723, Producto!$B$2:$B$500, 0))</f>
        <v>5</v>
      </c>
      <c r="E6723" s="12">
        <f>VLOOKUP(Data!E6723 &amp; Data!F6723 &amp; Data!G6723, Ubicacion!$A$2:$B$1000, 2, FALSE)</f>
        <v>40</v>
      </c>
      <c r="F6723" s="15">
        <f>Data!J6723</f>
        <v>83</v>
      </c>
      <c r="G6723" s="16">
        <f>Data!I6723</f>
        <v>54</v>
      </c>
      <c r="H6723" s="17">
        <f>Data!K6723</f>
        <v>4482</v>
      </c>
      <c r="I6723" s="17">
        <f>Data!L6723</f>
        <v>2151.36</v>
      </c>
      <c r="J6723" s="12" t="str">
        <f>Data!N6723</f>
        <v>Online</v>
      </c>
      <c r="K6723" s="12" t="str">
        <f>Data!O6723</f>
        <v>Efectivo</v>
      </c>
      <c r="L6723" s="12" t="str">
        <f>Data!P6723</f>
        <v>Nuevo</v>
      </c>
    </row>
    <row r="6724">
      <c r="A6724" s="11">
        <v>6723.0</v>
      </c>
      <c r="B6724" s="14">
        <f>Data!D6724</f>
        <v>44361</v>
      </c>
      <c r="C6724" s="12">
        <f>IFERROR(VLOOKUP(Data!B6724, Minorista!$A$2:$B$100, 2, FALSE), "")</f>
        <v>5</v>
      </c>
      <c r="D6724" s="12">
        <f t="array" ref="D6724">INDEX(Producto!$A$2:$A$500, MATCH(Data!H6724, Producto!$B$2:$B$500, 0))</f>
        <v>6</v>
      </c>
      <c r="E6724" s="12">
        <f>VLOOKUP(Data!E6724 &amp; Data!F6724 &amp; Data!G6724, Ubicacion!$A$2:$B$1000, 2, FALSE)</f>
        <v>40</v>
      </c>
      <c r="F6724" s="15">
        <f>Data!J6724</f>
        <v>117</v>
      </c>
      <c r="G6724" s="16">
        <f>Data!I6724</f>
        <v>58</v>
      </c>
      <c r="H6724" s="17">
        <f>Data!K6724</f>
        <v>6786</v>
      </c>
      <c r="I6724" s="17">
        <f>Data!L6724</f>
        <v>3325.14</v>
      </c>
      <c r="J6724" s="12" t="str">
        <f>Data!N6724</f>
        <v>Online</v>
      </c>
      <c r="K6724" s="12" t="str">
        <f>Data!O6724</f>
        <v>Tarjeta</v>
      </c>
      <c r="L6724" s="12" t="str">
        <f>Data!P6724</f>
        <v>Recurrente</v>
      </c>
    </row>
    <row r="6725">
      <c r="A6725" s="11">
        <v>6724.0</v>
      </c>
      <c r="B6725" s="14">
        <f>Data!D6725</f>
        <v>44389</v>
      </c>
      <c r="C6725" s="12">
        <f>IFERROR(VLOOKUP(Data!B6725, Minorista!$A$2:$B$100, 2, FALSE), "")</f>
        <v>5</v>
      </c>
      <c r="D6725" s="12">
        <f t="array" ref="D6725">INDEX(Producto!$A$2:$A$500, MATCH(Data!H6725, Producto!$B$2:$B$500, 0))</f>
        <v>1</v>
      </c>
      <c r="E6725" s="12">
        <f>VLOOKUP(Data!E6725 &amp; Data!F6725 &amp; Data!G6725, Ubicacion!$A$2:$B$1000, 2, FALSE)</f>
        <v>40</v>
      </c>
      <c r="F6725" s="15">
        <f>Data!J6725</f>
        <v>182</v>
      </c>
      <c r="G6725" s="16">
        <f>Data!I6725</f>
        <v>51</v>
      </c>
      <c r="H6725" s="17">
        <f>Data!K6725</f>
        <v>9282</v>
      </c>
      <c r="I6725" s="17">
        <f>Data!L6725</f>
        <v>4641</v>
      </c>
      <c r="J6725" s="12" t="str">
        <f>Data!N6725</f>
        <v>Online</v>
      </c>
      <c r="K6725" s="12" t="str">
        <f>Data!O6725</f>
        <v>Transferencia bancaria</v>
      </c>
      <c r="L6725" s="12" t="str">
        <f>Data!P6725</f>
        <v>Nuevo</v>
      </c>
    </row>
    <row r="6726">
      <c r="A6726" s="11">
        <v>6725.0</v>
      </c>
      <c r="B6726" s="14">
        <f>Data!D6726</f>
        <v>44389</v>
      </c>
      <c r="C6726" s="12">
        <f>IFERROR(VLOOKUP(Data!B6726, Minorista!$A$2:$B$100, 2, FALSE), "")</f>
        <v>5</v>
      </c>
      <c r="D6726" s="12">
        <f t="array" ref="D6726">INDEX(Producto!$A$2:$A$500, MATCH(Data!H6726, Producto!$B$2:$B$500, 0))</f>
        <v>2</v>
      </c>
      <c r="E6726" s="12">
        <f>VLOOKUP(Data!E6726 &amp; Data!F6726 &amp; Data!G6726, Ubicacion!$A$2:$B$1000, 2, FALSE)</f>
        <v>40</v>
      </c>
      <c r="F6726" s="15">
        <f>Data!J6726</f>
        <v>119</v>
      </c>
      <c r="G6726" s="16">
        <f>Data!I6726</f>
        <v>49</v>
      </c>
      <c r="H6726" s="17">
        <f>Data!K6726</f>
        <v>5831</v>
      </c>
      <c r="I6726" s="17">
        <f>Data!L6726</f>
        <v>2915.5</v>
      </c>
      <c r="J6726" s="12" t="str">
        <f>Data!N6726</f>
        <v>Online</v>
      </c>
      <c r="K6726" s="12" t="str">
        <f>Data!O6726</f>
        <v>Transferencia bancaria</v>
      </c>
      <c r="L6726" s="12" t="str">
        <f>Data!P6726</f>
        <v>Recurrente</v>
      </c>
    </row>
    <row r="6727">
      <c r="A6727" s="11">
        <v>6726.0</v>
      </c>
      <c r="B6727" s="14">
        <f>Data!D6727</f>
        <v>44389</v>
      </c>
      <c r="C6727" s="12">
        <f>IFERROR(VLOOKUP(Data!B6727, Minorista!$A$2:$B$100, 2, FALSE), "")</f>
        <v>5</v>
      </c>
      <c r="D6727" s="12">
        <f t="array" ref="D6727">INDEX(Producto!$A$2:$A$500, MATCH(Data!H6727, Producto!$B$2:$B$500, 0))</f>
        <v>3</v>
      </c>
      <c r="E6727" s="12">
        <f>VLOOKUP(Data!E6727 &amp; Data!F6727 &amp; Data!G6727, Ubicacion!$A$2:$B$1000, 2, FALSE)</f>
        <v>40</v>
      </c>
      <c r="F6727" s="15">
        <f>Data!J6727</f>
        <v>102</v>
      </c>
      <c r="G6727" s="16">
        <f>Data!I6727</f>
        <v>42</v>
      </c>
      <c r="H6727" s="17">
        <f>Data!K6727</f>
        <v>4284</v>
      </c>
      <c r="I6727" s="17">
        <f>Data!L6727</f>
        <v>1970.64</v>
      </c>
      <c r="J6727" s="12" t="str">
        <f>Data!N6727</f>
        <v>Online</v>
      </c>
      <c r="K6727" s="12" t="str">
        <f>Data!O6727</f>
        <v>Tarjeta</v>
      </c>
      <c r="L6727" s="12" t="str">
        <f>Data!P6727</f>
        <v>Recurrente</v>
      </c>
    </row>
    <row r="6728">
      <c r="A6728" s="11">
        <v>6727.0</v>
      </c>
      <c r="B6728" s="14">
        <f>Data!D6728</f>
        <v>44389</v>
      </c>
      <c r="C6728" s="12">
        <f>IFERROR(VLOOKUP(Data!B6728, Minorista!$A$2:$B$100, 2, FALSE), "")</f>
        <v>5</v>
      </c>
      <c r="D6728" s="12">
        <f t="array" ref="D6728">INDEX(Producto!$A$2:$A$500, MATCH(Data!H6728, Producto!$B$2:$B$500, 0))</f>
        <v>4</v>
      </c>
      <c r="E6728" s="12">
        <f>VLOOKUP(Data!E6728 &amp; Data!F6728 &amp; Data!G6728, Ubicacion!$A$2:$B$1000, 2, FALSE)</f>
        <v>40</v>
      </c>
      <c r="F6728" s="15">
        <f>Data!J6728</f>
        <v>75</v>
      </c>
      <c r="G6728" s="16">
        <f>Data!I6728</f>
        <v>43</v>
      </c>
      <c r="H6728" s="17">
        <f>Data!K6728</f>
        <v>3225</v>
      </c>
      <c r="I6728" s="17">
        <f>Data!L6728</f>
        <v>1580.25</v>
      </c>
      <c r="J6728" s="12" t="str">
        <f>Data!N6728</f>
        <v>Online</v>
      </c>
      <c r="K6728" s="12" t="str">
        <f>Data!O6728</f>
        <v>Tarjeta</v>
      </c>
      <c r="L6728" s="12" t="str">
        <f>Data!P6728</f>
        <v>Nuevo</v>
      </c>
    </row>
    <row r="6729">
      <c r="A6729" s="11">
        <v>6728.0</v>
      </c>
      <c r="B6729" s="14">
        <f>Data!D6729</f>
        <v>44389</v>
      </c>
      <c r="C6729" s="12">
        <f>IFERROR(VLOOKUP(Data!B6729, Minorista!$A$2:$B$100, 2, FALSE), "")</f>
        <v>5</v>
      </c>
      <c r="D6729" s="12">
        <f t="array" ref="D6729">INDEX(Producto!$A$2:$A$500, MATCH(Data!H6729, Producto!$B$2:$B$500, 0))</f>
        <v>5</v>
      </c>
      <c r="E6729" s="12">
        <f>VLOOKUP(Data!E6729 &amp; Data!F6729 &amp; Data!G6729, Ubicacion!$A$2:$B$1000, 2, FALSE)</f>
        <v>40</v>
      </c>
      <c r="F6729" s="15">
        <f>Data!J6729</f>
        <v>91</v>
      </c>
      <c r="G6729" s="16">
        <f>Data!I6729</f>
        <v>56</v>
      </c>
      <c r="H6729" s="17">
        <f>Data!K6729</f>
        <v>5096</v>
      </c>
      <c r="I6729" s="17">
        <f>Data!L6729</f>
        <v>2344.16</v>
      </c>
      <c r="J6729" s="12" t="str">
        <f>Data!N6729</f>
        <v>Online</v>
      </c>
      <c r="K6729" s="12" t="str">
        <f>Data!O6729</f>
        <v>Transferencia bancaria</v>
      </c>
      <c r="L6729" s="12" t="str">
        <f>Data!P6729</f>
        <v>Nuevo</v>
      </c>
    </row>
    <row r="6730">
      <c r="A6730" s="11">
        <v>6729.0</v>
      </c>
      <c r="B6730" s="14">
        <f>Data!D6730</f>
        <v>44389</v>
      </c>
      <c r="C6730" s="12">
        <f>IFERROR(VLOOKUP(Data!B6730, Minorista!$A$2:$B$100, 2, FALSE), "")</f>
        <v>5</v>
      </c>
      <c r="D6730" s="12">
        <f t="array" ref="D6730">INDEX(Producto!$A$2:$A$500, MATCH(Data!H6730, Producto!$B$2:$B$500, 0))</f>
        <v>6</v>
      </c>
      <c r="E6730" s="12">
        <f>VLOOKUP(Data!E6730 &amp; Data!F6730 &amp; Data!G6730, Ubicacion!$A$2:$B$1000, 2, FALSE)</f>
        <v>40</v>
      </c>
      <c r="F6730" s="15">
        <f>Data!J6730</f>
        <v>140</v>
      </c>
      <c r="G6730" s="16">
        <f>Data!I6730</f>
        <v>60</v>
      </c>
      <c r="H6730" s="17">
        <f>Data!K6730</f>
        <v>8400</v>
      </c>
      <c r="I6730" s="17">
        <f>Data!L6730</f>
        <v>4116</v>
      </c>
      <c r="J6730" s="12" t="str">
        <f>Data!N6730</f>
        <v>Online</v>
      </c>
      <c r="K6730" s="12" t="str">
        <f>Data!O6730</f>
        <v>Transferencia bancaria</v>
      </c>
      <c r="L6730" s="12" t="str">
        <f>Data!P6730</f>
        <v>Recurrente</v>
      </c>
    </row>
    <row r="6731">
      <c r="A6731" s="11">
        <v>6730.0</v>
      </c>
      <c r="B6731" s="14">
        <f>Data!D6731</f>
        <v>44421</v>
      </c>
      <c r="C6731" s="12">
        <f>IFERROR(VLOOKUP(Data!B6731, Minorista!$A$2:$B$100, 2, FALSE), "")</f>
        <v>5</v>
      </c>
      <c r="D6731" s="12">
        <f t="array" ref="D6731">INDEX(Producto!$A$2:$A$500, MATCH(Data!H6731, Producto!$B$2:$B$500, 0))</f>
        <v>1</v>
      </c>
      <c r="E6731" s="12">
        <f>VLOOKUP(Data!E6731 &amp; Data!F6731 &amp; Data!G6731, Ubicacion!$A$2:$B$1000, 2, FALSE)</f>
        <v>40</v>
      </c>
      <c r="F6731" s="15">
        <f>Data!J6731</f>
        <v>189</v>
      </c>
      <c r="G6731" s="16">
        <f>Data!I6731</f>
        <v>56</v>
      </c>
      <c r="H6731" s="17">
        <f>Data!K6731</f>
        <v>10584</v>
      </c>
      <c r="I6731" s="17">
        <f>Data!L6731</f>
        <v>5292</v>
      </c>
      <c r="J6731" s="12" t="str">
        <f>Data!N6731</f>
        <v>Online</v>
      </c>
      <c r="K6731" s="12" t="str">
        <f>Data!O6731</f>
        <v>Efectivo</v>
      </c>
      <c r="L6731" s="12" t="str">
        <f>Data!P6731</f>
        <v>Nuevo</v>
      </c>
    </row>
    <row r="6732">
      <c r="A6732" s="11">
        <v>6731.0</v>
      </c>
      <c r="B6732" s="14">
        <f>Data!D6732</f>
        <v>44421</v>
      </c>
      <c r="C6732" s="12">
        <f>IFERROR(VLOOKUP(Data!B6732, Minorista!$A$2:$B$100, 2, FALSE), "")</f>
        <v>5</v>
      </c>
      <c r="D6732" s="12">
        <f t="array" ref="D6732">INDEX(Producto!$A$2:$A$500, MATCH(Data!H6732, Producto!$B$2:$B$500, 0))</f>
        <v>2</v>
      </c>
      <c r="E6732" s="12">
        <f>VLOOKUP(Data!E6732 &amp; Data!F6732 &amp; Data!G6732, Ubicacion!$A$2:$B$1000, 2, FALSE)</f>
        <v>40</v>
      </c>
      <c r="F6732" s="15">
        <f>Data!J6732</f>
        <v>111</v>
      </c>
      <c r="G6732" s="16">
        <f>Data!I6732</f>
        <v>51</v>
      </c>
      <c r="H6732" s="17">
        <f>Data!K6732</f>
        <v>5661</v>
      </c>
      <c r="I6732" s="17">
        <f>Data!L6732</f>
        <v>2547.45</v>
      </c>
      <c r="J6732" s="12" t="str">
        <f>Data!N6732</f>
        <v>Online</v>
      </c>
      <c r="K6732" s="12" t="str">
        <f>Data!O6732</f>
        <v>Transferencia bancaria</v>
      </c>
      <c r="L6732" s="12" t="str">
        <f>Data!P6732</f>
        <v>Nuevo</v>
      </c>
    </row>
    <row r="6733">
      <c r="A6733" s="11">
        <v>6732.0</v>
      </c>
      <c r="B6733" s="14">
        <f>Data!D6733</f>
        <v>44421</v>
      </c>
      <c r="C6733" s="12">
        <f>IFERROR(VLOOKUP(Data!B6733, Minorista!$A$2:$B$100, 2, FALSE), "")</f>
        <v>5</v>
      </c>
      <c r="D6733" s="12">
        <f t="array" ref="D6733">INDEX(Producto!$A$2:$A$500, MATCH(Data!H6733, Producto!$B$2:$B$500, 0))</f>
        <v>3</v>
      </c>
      <c r="E6733" s="12">
        <f>VLOOKUP(Data!E6733 &amp; Data!F6733 &amp; Data!G6733, Ubicacion!$A$2:$B$1000, 2, FALSE)</f>
        <v>40</v>
      </c>
      <c r="F6733" s="15">
        <f>Data!J6733</f>
        <v>102</v>
      </c>
      <c r="G6733" s="16">
        <f>Data!I6733</f>
        <v>47</v>
      </c>
      <c r="H6733" s="17">
        <f>Data!K6733</f>
        <v>4794</v>
      </c>
      <c r="I6733" s="17">
        <f>Data!L6733</f>
        <v>2397</v>
      </c>
      <c r="J6733" s="12" t="str">
        <f>Data!N6733</f>
        <v>Online</v>
      </c>
      <c r="K6733" s="12" t="str">
        <f>Data!O6733</f>
        <v>Tarjeta</v>
      </c>
      <c r="L6733" s="12" t="str">
        <f>Data!P6733</f>
        <v>Nuevo</v>
      </c>
    </row>
    <row r="6734">
      <c r="A6734" s="11">
        <v>6733.0</v>
      </c>
      <c r="B6734" s="14">
        <f>Data!D6734</f>
        <v>44421</v>
      </c>
      <c r="C6734" s="12">
        <f>IFERROR(VLOOKUP(Data!B6734, Minorista!$A$2:$B$100, 2, FALSE), "")</f>
        <v>5</v>
      </c>
      <c r="D6734" s="12">
        <f t="array" ref="D6734">INDEX(Producto!$A$2:$A$500, MATCH(Data!H6734, Producto!$B$2:$B$500, 0))</f>
        <v>4</v>
      </c>
      <c r="E6734" s="12">
        <f>VLOOKUP(Data!E6734 &amp; Data!F6734 &amp; Data!G6734, Ubicacion!$A$2:$B$1000, 2, FALSE)</f>
        <v>40</v>
      </c>
      <c r="F6734" s="15">
        <f>Data!J6734</f>
        <v>90</v>
      </c>
      <c r="G6734" s="16">
        <f>Data!I6734</f>
        <v>37</v>
      </c>
      <c r="H6734" s="17">
        <f>Data!K6734</f>
        <v>3330</v>
      </c>
      <c r="I6734" s="17">
        <f>Data!L6734</f>
        <v>1631.7</v>
      </c>
      <c r="J6734" s="12" t="str">
        <f>Data!N6734</f>
        <v>Online</v>
      </c>
      <c r="K6734" s="12" t="str">
        <f>Data!O6734</f>
        <v>Transferencia bancaria</v>
      </c>
      <c r="L6734" s="12" t="str">
        <f>Data!P6734</f>
        <v>Nuevo</v>
      </c>
    </row>
    <row r="6735">
      <c r="A6735" s="11">
        <v>6734.0</v>
      </c>
      <c r="B6735" s="14">
        <f>Data!D6735</f>
        <v>44421</v>
      </c>
      <c r="C6735" s="12">
        <f>IFERROR(VLOOKUP(Data!B6735, Minorista!$A$2:$B$100, 2, FALSE), "")</f>
        <v>5</v>
      </c>
      <c r="D6735" s="12">
        <f t="array" ref="D6735">INDEX(Producto!$A$2:$A$500, MATCH(Data!H6735, Producto!$B$2:$B$500, 0))</f>
        <v>5</v>
      </c>
      <c r="E6735" s="12">
        <f>VLOOKUP(Data!E6735 &amp; Data!F6735 &amp; Data!G6735, Ubicacion!$A$2:$B$1000, 2, FALSE)</f>
        <v>40</v>
      </c>
      <c r="F6735" s="15">
        <f>Data!J6735</f>
        <v>69</v>
      </c>
      <c r="G6735" s="16">
        <f>Data!I6735</f>
        <v>47</v>
      </c>
      <c r="H6735" s="17">
        <f>Data!K6735</f>
        <v>3243</v>
      </c>
      <c r="I6735" s="17">
        <f>Data!L6735</f>
        <v>1621.5</v>
      </c>
      <c r="J6735" s="12" t="str">
        <f>Data!N6735</f>
        <v>Online</v>
      </c>
      <c r="K6735" s="12" t="str">
        <f>Data!O6735</f>
        <v>Efectivo</v>
      </c>
      <c r="L6735" s="12" t="str">
        <f>Data!P6735</f>
        <v>Nuevo</v>
      </c>
    </row>
    <row r="6736">
      <c r="A6736" s="11">
        <v>6735.0</v>
      </c>
      <c r="B6736" s="14">
        <f>Data!D6736</f>
        <v>44421</v>
      </c>
      <c r="C6736" s="12">
        <f>IFERROR(VLOOKUP(Data!B6736, Minorista!$A$2:$B$100, 2, FALSE), "")</f>
        <v>5</v>
      </c>
      <c r="D6736" s="12">
        <f t="array" ref="D6736">INDEX(Producto!$A$2:$A$500, MATCH(Data!H6736, Producto!$B$2:$B$500, 0))</f>
        <v>6</v>
      </c>
      <c r="E6736" s="12">
        <f>VLOOKUP(Data!E6736 &amp; Data!F6736 &amp; Data!G6736, Ubicacion!$A$2:$B$1000, 2, FALSE)</f>
        <v>40</v>
      </c>
      <c r="F6736" s="15">
        <f>Data!J6736</f>
        <v>113</v>
      </c>
      <c r="G6736" s="16">
        <f>Data!I6736</f>
        <v>52</v>
      </c>
      <c r="H6736" s="17">
        <f>Data!K6736</f>
        <v>5876</v>
      </c>
      <c r="I6736" s="17">
        <f>Data!L6736</f>
        <v>2938</v>
      </c>
      <c r="J6736" s="12" t="str">
        <f>Data!N6736</f>
        <v>Online</v>
      </c>
      <c r="K6736" s="12" t="str">
        <f>Data!O6736</f>
        <v>Efectivo</v>
      </c>
      <c r="L6736" s="12" t="str">
        <f>Data!P6736</f>
        <v>Nuevo</v>
      </c>
    </row>
    <row r="6737">
      <c r="A6737" s="11">
        <v>6736.0</v>
      </c>
      <c r="B6737" s="14">
        <f>Data!D6737</f>
        <v>44451</v>
      </c>
      <c r="C6737" s="12">
        <f>IFERROR(VLOOKUP(Data!B6737, Minorista!$A$2:$B$100, 2, FALSE), "")</f>
        <v>5</v>
      </c>
      <c r="D6737" s="12">
        <f t="array" ref="D6737">INDEX(Producto!$A$2:$A$500, MATCH(Data!H6737, Producto!$B$2:$B$500, 0))</f>
        <v>1</v>
      </c>
      <c r="E6737" s="12">
        <f>VLOOKUP(Data!E6737 &amp; Data!F6737 &amp; Data!G6737, Ubicacion!$A$2:$B$1000, 2, FALSE)</f>
        <v>40</v>
      </c>
      <c r="F6737" s="15">
        <f>Data!J6737</f>
        <v>165</v>
      </c>
      <c r="G6737" s="16">
        <f>Data!I6737</f>
        <v>47</v>
      </c>
      <c r="H6737" s="17">
        <f>Data!K6737</f>
        <v>7755</v>
      </c>
      <c r="I6737" s="17">
        <f>Data!L6737</f>
        <v>3877.5</v>
      </c>
      <c r="J6737" s="12" t="str">
        <f>Data!N6737</f>
        <v>Online</v>
      </c>
      <c r="K6737" s="12" t="str">
        <f>Data!O6737</f>
        <v>Tarjeta</v>
      </c>
      <c r="L6737" s="12" t="str">
        <f>Data!P6737</f>
        <v>Recurrente</v>
      </c>
    </row>
    <row r="6738">
      <c r="A6738" s="11">
        <v>6737.0</v>
      </c>
      <c r="B6738" s="14">
        <f>Data!D6738</f>
        <v>44451</v>
      </c>
      <c r="C6738" s="12">
        <f>IFERROR(VLOOKUP(Data!B6738, Minorista!$A$2:$B$100, 2, FALSE), "")</f>
        <v>5</v>
      </c>
      <c r="D6738" s="12">
        <f t="array" ref="D6738">INDEX(Producto!$A$2:$A$500, MATCH(Data!H6738, Producto!$B$2:$B$500, 0))</f>
        <v>2</v>
      </c>
      <c r="E6738" s="12">
        <f>VLOOKUP(Data!E6738 &amp; Data!F6738 &amp; Data!G6738, Ubicacion!$A$2:$B$1000, 2, FALSE)</f>
        <v>40</v>
      </c>
      <c r="F6738" s="15">
        <f>Data!J6738</f>
        <v>91</v>
      </c>
      <c r="G6738" s="16">
        <f>Data!I6738</f>
        <v>38</v>
      </c>
      <c r="H6738" s="17">
        <f>Data!K6738</f>
        <v>3458</v>
      </c>
      <c r="I6738" s="17">
        <f>Data!L6738</f>
        <v>1556.1</v>
      </c>
      <c r="J6738" s="12" t="str">
        <f>Data!N6738</f>
        <v>Online</v>
      </c>
      <c r="K6738" s="12" t="str">
        <f>Data!O6738</f>
        <v>Efectivo</v>
      </c>
      <c r="L6738" s="12" t="str">
        <f>Data!P6738</f>
        <v>Nuevo</v>
      </c>
    </row>
    <row r="6739">
      <c r="A6739" s="11">
        <v>6738.0</v>
      </c>
      <c r="B6739" s="14">
        <f>Data!D6739</f>
        <v>44451</v>
      </c>
      <c r="C6739" s="12">
        <f>IFERROR(VLOOKUP(Data!B6739, Minorista!$A$2:$B$100, 2, FALSE), "")</f>
        <v>5</v>
      </c>
      <c r="D6739" s="12">
        <f t="array" ref="D6739">INDEX(Producto!$A$2:$A$500, MATCH(Data!H6739, Producto!$B$2:$B$500, 0))</f>
        <v>3</v>
      </c>
      <c r="E6739" s="12">
        <f>VLOOKUP(Data!E6739 &amp; Data!F6739 &amp; Data!G6739, Ubicacion!$A$2:$B$1000, 2, FALSE)</f>
        <v>40</v>
      </c>
      <c r="F6739" s="15">
        <f>Data!J6739</f>
        <v>75</v>
      </c>
      <c r="G6739" s="16">
        <f>Data!I6739</f>
        <v>15</v>
      </c>
      <c r="H6739" s="17">
        <f>Data!K6739</f>
        <v>1125</v>
      </c>
      <c r="I6739" s="17">
        <f>Data!L6739</f>
        <v>528.75</v>
      </c>
      <c r="J6739" s="12" t="str">
        <f>Data!N6739</f>
        <v>Online</v>
      </c>
      <c r="K6739" s="12" t="str">
        <f>Data!O6739</f>
        <v>Tarjeta</v>
      </c>
      <c r="L6739" s="12" t="str">
        <f>Data!P6739</f>
        <v>Recurrente</v>
      </c>
    </row>
    <row r="6740">
      <c r="A6740" s="11">
        <v>6739.0</v>
      </c>
      <c r="B6740" s="14">
        <f>Data!D6740</f>
        <v>44451</v>
      </c>
      <c r="C6740" s="12">
        <f>IFERROR(VLOOKUP(Data!B6740, Minorista!$A$2:$B$100, 2, FALSE), "")</f>
        <v>5</v>
      </c>
      <c r="D6740" s="12">
        <f t="array" ref="D6740">INDEX(Producto!$A$2:$A$500, MATCH(Data!H6740, Producto!$B$2:$B$500, 0))</f>
        <v>4</v>
      </c>
      <c r="E6740" s="12">
        <f>VLOOKUP(Data!E6740 &amp; Data!F6740 &amp; Data!G6740, Ubicacion!$A$2:$B$1000, 2, FALSE)</f>
        <v>40</v>
      </c>
      <c r="F6740" s="15">
        <f>Data!J6740</f>
        <v>65</v>
      </c>
      <c r="G6740" s="16">
        <f>Data!I6740</f>
        <v>14</v>
      </c>
      <c r="H6740" s="17">
        <f>Data!K6740</f>
        <v>910</v>
      </c>
      <c r="I6740" s="17">
        <f>Data!L6740</f>
        <v>427.7</v>
      </c>
      <c r="J6740" s="12" t="str">
        <f>Data!N6740</f>
        <v>Online</v>
      </c>
      <c r="K6740" s="12" t="str">
        <f>Data!O6740</f>
        <v>Transferencia bancaria</v>
      </c>
      <c r="L6740" s="12" t="str">
        <f>Data!P6740</f>
        <v>Recurrente</v>
      </c>
    </row>
    <row r="6741">
      <c r="A6741" s="11">
        <v>6740.0</v>
      </c>
      <c r="B6741" s="14">
        <f>Data!D6741</f>
        <v>44451</v>
      </c>
      <c r="C6741" s="12">
        <f>IFERROR(VLOOKUP(Data!B6741, Minorista!$A$2:$B$100, 2, FALSE), "")</f>
        <v>5</v>
      </c>
      <c r="D6741" s="12">
        <f t="array" ref="D6741">INDEX(Producto!$A$2:$A$500, MATCH(Data!H6741, Producto!$B$2:$B$500, 0))</f>
        <v>5</v>
      </c>
      <c r="E6741" s="12">
        <f>VLOOKUP(Data!E6741 &amp; Data!F6741 &amp; Data!G6741, Ubicacion!$A$2:$B$1000, 2, FALSE)</f>
        <v>40</v>
      </c>
      <c r="F6741" s="15">
        <f>Data!J6741</f>
        <v>61</v>
      </c>
      <c r="G6741" s="16">
        <f>Data!I6741</f>
        <v>24</v>
      </c>
      <c r="H6741" s="17">
        <f>Data!K6741</f>
        <v>1464</v>
      </c>
      <c r="I6741" s="17">
        <f>Data!L6741</f>
        <v>717.36</v>
      </c>
      <c r="J6741" s="12" t="str">
        <f>Data!N6741</f>
        <v>Online</v>
      </c>
      <c r="K6741" s="12" t="str">
        <f>Data!O6741</f>
        <v>Tarjeta</v>
      </c>
      <c r="L6741" s="12" t="str">
        <f>Data!P6741</f>
        <v>Nuevo</v>
      </c>
    </row>
    <row r="6742">
      <c r="A6742" s="11">
        <v>6741.0</v>
      </c>
      <c r="B6742" s="14">
        <f>Data!D6742</f>
        <v>44451</v>
      </c>
      <c r="C6742" s="12">
        <f>IFERROR(VLOOKUP(Data!B6742, Minorista!$A$2:$B$100, 2, FALSE), "")</f>
        <v>5</v>
      </c>
      <c r="D6742" s="12">
        <f t="array" ref="D6742">INDEX(Producto!$A$2:$A$500, MATCH(Data!H6742, Producto!$B$2:$B$500, 0))</f>
        <v>6</v>
      </c>
      <c r="E6742" s="12">
        <f>VLOOKUP(Data!E6742 &amp; Data!F6742 &amp; Data!G6742, Ubicacion!$A$2:$B$1000, 2, FALSE)</f>
        <v>40</v>
      </c>
      <c r="F6742" s="15">
        <f>Data!J6742</f>
        <v>94</v>
      </c>
      <c r="G6742" s="16">
        <f>Data!I6742</f>
        <v>29</v>
      </c>
      <c r="H6742" s="17">
        <f>Data!K6742</f>
        <v>2726</v>
      </c>
      <c r="I6742" s="17">
        <f>Data!L6742</f>
        <v>1335.74</v>
      </c>
      <c r="J6742" s="12" t="str">
        <f>Data!N6742</f>
        <v>Online</v>
      </c>
      <c r="K6742" s="12" t="str">
        <f>Data!O6742</f>
        <v>Tarjeta</v>
      </c>
      <c r="L6742" s="12" t="str">
        <f>Data!P6742</f>
        <v>Nuevo</v>
      </c>
    </row>
    <row r="6743">
      <c r="A6743" s="11">
        <v>6742.0</v>
      </c>
      <c r="B6743" s="14">
        <f>Data!D6743</f>
        <v>44483</v>
      </c>
      <c r="C6743" s="12">
        <f>IFERROR(VLOOKUP(Data!B6743, Minorista!$A$2:$B$100, 2, FALSE), "")</f>
        <v>5</v>
      </c>
      <c r="D6743" s="12">
        <f t="array" ref="D6743">INDEX(Producto!$A$2:$A$500, MATCH(Data!H6743, Producto!$B$2:$B$500, 0))</f>
        <v>1</v>
      </c>
      <c r="E6743" s="12">
        <f>VLOOKUP(Data!E6743 &amp; Data!F6743 &amp; Data!G6743, Ubicacion!$A$2:$B$1000, 2, FALSE)</f>
        <v>40</v>
      </c>
      <c r="F6743" s="15">
        <f>Data!J6743</f>
        <v>145</v>
      </c>
      <c r="G6743" s="16">
        <f>Data!I6743</f>
        <v>29</v>
      </c>
      <c r="H6743" s="17">
        <f>Data!K6743</f>
        <v>4205</v>
      </c>
      <c r="I6743" s="17">
        <f>Data!L6743</f>
        <v>1934.3</v>
      </c>
      <c r="J6743" s="12" t="str">
        <f>Data!N6743</f>
        <v>Online</v>
      </c>
      <c r="K6743" s="12" t="str">
        <f>Data!O6743</f>
        <v>Transferencia bancaria</v>
      </c>
      <c r="L6743" s="12" t="str">
        <f>Data!P6743</f>
        <v>Recurrente</v>
      </c>
    </row>
    <row r="6744">
      <c r="A6744" s="11">
        <v>6743.0</v>
      </c>
      <c r="B6744" s="14">
        <f>Data!D6744</f>
        <v>44483</v>
      </c>
      <c r="C6744" s="12">
        <f>IFERROR(VLOOKUP(Data!B6744, Minorista!$A$2:$B$100, 2, FALSE), "")</f>
        <v>5</v>
      </c>
      <c r="D6744" s="12">
        <f t="array" ref="D6744">INDEX(Producto!$A$2:$A$500, MATCH(Data!H6744, Producto!$B$2:$B$500, 0))</f>
        <v>2</v>
      </c>
      <c r="E6744" s="12">
        <f>VLOOKUP(Data!E6744 &amp; Data!F6744 &amp; Data!G6744, Ubicacion!$A$2:$B$1000, 2, FALSE)</f>
        <v>40</v>
      </c>
      <c r="F6744" s="15">
        <f>Data!J6744</f>
        <v>85</v>
      </c>
      <c r="G6744" s="16">
        <f>Data!I6744</f>
        <v>19</v>
      </c>
      <c r="H6744" s="17">
        <f>Data!K6744</f>
        <v>1615</v>
      </c>
      <c r="I6744" s="17">
        <f>Data!L6744</f>
        <v>742.9</v>
      </c>
      <c r="J6744" s="12" t="str">
        <f>Data!N6744</f>
        <v>Online</v>
      </c>
      <c r="K6744" s="12" t="str">
        <f>Data!O6744</f>
        <v>Transferencia bancaria</v>
      </c>
      <c r="L6744" s="12" t="str">
        <f>Data!P6744</f>
        <v>Nuevo</v>
      </c>
    </row>
    <row r="6745">
      <c r="A6745" s="11">
        <v>6744.0</v>
      </c>
      <c r="B6745" s="14">
        <f>Data!D6745</f>
        <v>44483</v>
      </c>
      <c r="C6745" s="12">
        <f>IFERROR(VLOOKUP(Data!B6745, Minorista!$A$2:$B$100, 2, FALSE), "")</f>
        <v>5</v>
      </c>
      <c r="D6745" s="12">
        <f t="array" ref="D6745">INDEX(Producto!$A$2:$A$500, MATCH(Data!H6745, Producto!$B$2:$B$500, 0))</f>
        <v>3</v>
      </c>
      <c r="E6745" s="12">
        <f>VLOOKUP(Data!E6745 &amp; Data!F6745 &amp; Data!G6745, Ubicacion!$A$2:$B$1000, 2, FALSE)</f>
        <v>40</v>
      </c>
      <c r="F6745" s="15">
        <f>Data!J6745</f>
        <v>60</v>
      </c>
      <c r="G6745" s="16">
        <f>Data!I6745</f>
        <v>19</v>
      </c>
      <c r="H6745" s="17">
        <f>Data!K6745</f>
        <v>1140</v>
      </c>
      <c r="I6745" s="17">
        <f>Data!L6745</f>
        <v>535.8</v>
      </c>
      <c r="J6745" s="12" t="str">
        <f>Data!N6745</f>
        <v>Online</v>
      </c>
      <c r="K6745" s="12" t="str">
        <f>Data!O6745</f>
        <v>Tarjeta</v>
      </c>
      <c r="L6745" s="12" t="str">
        <f>Data!P6745</f>
        <v>Recurrente</v>
      </c>
    </row>
    <row r="6746">
      <c r="A6746" s="11">
        <v>6745.0</v>
      </c>
      <c r="B6746" s="14">
        <f>Data!D6746</f>
        <v>44483</v>
      </c>
      <c r="C6746" s="12">
        <f>IFERROR(VLOOKUP(Data!B6746, Minorista!$A$2:$B$100, 2, FALSE), "")</f>
        <v>5</v>
      </c>
      <c r="D6746" s="12">
        <f t="array" ref="D6746">INDEX(Producto!$A$2:$A$500, MATCH(Data!H6746, Producto!$B$2:$B$500, 0))</f>
        <v>4</v>
      </c>
      <c r="E6746" s="12">
        <f>VLOOKUP(Data!E6746 &amp; Data!F6746 &amp; Data!G6746, Ubicacion!$A$2:$B$1000, 2, FALSE)</f>
        <v>40</v>
      </c>
      <c r="F6746" s="15">
        <f>Data!J6746</f>
        <v>47</v>
      </c>
      <c r="G6746" s="16">
        <f>Data!I6746</f>
        <v>19</v>
      </c>
      <c r="H6746" s="17">
        <f>Data!K6746</f>
        <v>893</v>
      </c>
      <c r="I6746" s="17">
        <f>Data!L6746</f>
        <v>428.64</v>
      </c>
      <c r="J6746" s="12" t="str">
        <f>Data!N6746</f>
        <v>Online</v>
      </c>
      <c r="K6746" s="12" t="str">
        <f>Data!O6746</f>
        <v>Transferencia bancaria</v>
      </c>
      <c r="L6746" s="12" t="str">
        <f>Data!P6746</f>
        <v>Nuevo</v>
      </c>
    </row>
    <row r="6747">
      <c r="A6747" s="11">
        <v>6746.0</v>
      </c>
      <c r="B6747" s="14">
        <f>Data!D6747</f>
        <v>44483</v>
      </c>
      <c r="C6747" s="12">
        <f>IFERROR(VLOOKUP(Data!B6747, Minorista!$A$2:$B$100, 2, FALSE), "")</f>
        <v>5</v>
      </c>
      <c r="D6747" s="12">
        <f t="array" ref="D6747">INDEX(Producto!$A$2:$A$500, MATCH(Data!H6747, Producto!$B$2:$B$500, 0))</f>
        <v>5</v>
      </c>
      <c r="E6747" s="12">
        <f>VLOOKUP(Data!E6747 &amp; Data!F6747 &amp; Data!G6747, Ubicacion!$A$2:$B$1000, 2, FALSE)</f>
        <v>40</v>
      </c>
      <c r="F6747" s="15">
        <f>Data!J6747</f>
        <v>46</v>
      </c>
      <c r="G6747" s="16">
        <f>Data!I6747</f>
        <v>29</v>
      </c>
      <c r="H6747" s="17">
        <f>Data!K6747</f>
        <v>1334</v>
      </c>
      <c r="I6747" s="17">
        <f>Data!L6747</f>
        <v>653.66</v>
      </c>
      <c r="J6747" s="12" t="str">
        <f>Data!N6747</f>
        <v>Online</v>
      </c>
      <c r="K6747" s="12" t="str">
        <f>Data!O6747</f>
        <v>Efectivo</v>
      </c>
      <c r="L6747" s="12" t="str">
        <f>Data!P6747</f>
        <v>Nuevo</v>
      </c>
    </row>
    <row r="6748">
      <c r="A6748" s="11">
        <v>6747.0</v>
      </c>
      <c r="B6748" s="14">
        <f>Data!D6748</f>
        <v>44483</v>
      </c>
      <c r="C6748" s="12">
        <f>IFERROR(VLOOKUP(Data!B6748, Minorista!$A$2:$B$100, 2, FALSE), "")</f>
        <v>1</v>
      </c>
      <c r="D6748" s="12">
        <f t="array" ref="D6748">INDEX(Producto!$A$2:$A$500, MATCH(Data!H6748, Producto!$B$2:$B$500, 0))</f>
        <v>6</v>
      </c>
      <c r="E6748" s="12">
        <f>VLOOKUP(Data!E6748 &amp; Data!F6748 &amp; Data!G6748, Ubicacion!$A$2:$B$1000, 2, FALSE)</f>
        <v>40</v>
      </c>
      <c r="F6748" s="15">
        <f>Data!J6748</f>
        <v>90</v>
      </c>
      <c r="G6748" s="16">
        <f>Data!I6748</f>
        <v>28</v>
      </c>
      <c r="H6748" s="17">
        <f>Data!K6748</f>
        <v>2520</v>
      </c>
      <c r="I6748" s="17">
        <f>Data!L6748</f>
        <v>1209.6</v>
      </c>
      <c r="J6748" s="12" t="str">
        <f>Data!N6748</f>
        <v>Online</v>
      </c>
      <c r="K6748" s="12" t="str">
        <f>Data!O6748</f>
        <v>Efectivo</v>
      </c>
      <c r="L6748" s="12" t="str">
        <f>Data!P6748</f>
        <v>Nuevo</v>
      </c>
    </row>
    <row r="6749">
      <c r="A6749" s="11">
        <v>6748.0</v>
      </c>
      <c r="B6749" s="14">
        <f>Data!D6749</f>
        <v>44513</v>
      </c>
      <c r="C6749" s="12">
        <f>IFERROR(VLOOKUP(Data!B6749, Minorista!$A$2:$B$100, 2, FALSE), "")</f>
        <v>1</v>
      </c>
      <c r="D6749" s="12">
        <f t="array" ref="D6749">INDEX(Producto!$A$2:$A$500, MATCH(Data!H6749, Producto!$B$2:$B$500, 0))</f>
        <v>1</v>
      </c>
      <c r="E6749" s="12">
        <f>VLOOKUP(Data!E6749 &amp; Data!F6749 &amp; Data!G6749, Ubicacion!$A$2:$B$1000, 2, FALSE)</f>
        <v>40</v>
      </c>
      <c r="F6749" s="15">
        <f>Data!J6749</f>
        <v>122</v>
      </c>
      <c r="G6749" s="16">
        <f>Data!I6749</f>
        <v>23</v>
      </c>
      <c r="H6749" s="17">
        <f>Data!K6749</f>
        <v>2806</v>
      </c>
      <c r="I6749" s="17">
        <f>Data!L6749</f>
        <v>1318.82</v>
      </c>
      <c r="J6749" s="12" t="str">
        <f>Data!N6749</f>
        <v>Online</v>
      </c>
      <c r="K6749" s="12" t="str">
        <f>Data!O6749</f>
        <v>Efectivo</v>
      </c>
      <c r="L6749" s="12" t="str">
        <f>Data!P6749</f>
        <v>Nuevo</v>
      </c>
    </row>
    <row r="6750">
      <c r="A6750" s="11">
        <v>6749.0</v>
      </c>
      <c r="B6750" s="14">
        <f>Data!D6750</f>
        <v>44513</v>
      </c>
      <c r="C6750" s="12">
        <f>IFERROR(VLOOKUP(Data!B6750, Minorista!$A$2:$B$100, 2, FALSE), "")</f>
        <v>1</v>
      </c>
      <c r="D6750" s="12">
        <f t="array" ref="D6750">INDEX(Producto!$A$2:$A$500, MATCH(Data!H6750, Producto!$B$2:$B$500, 0))</f>
        <v>2</v>
      </c>
      <c r="E6750" s="12">
        <f>VLOOKUP(Data!E6750 &amp; Data!F6750 &amp; Data!G6750, Ubicacion!$A$2:$B$1000, 2, FALSE)</f>
        <v>40</v>
      </c>
      <c r="F6750" s="15">
        <f>Data!J6750</f>
        <v>72</v>
      </c>
      <c r="G6750" s="16">
        <f>Data!I6750</f>
        <v>14</v>
      </c>
      <c r="H6750" s="17">
        <f>Data!K6750</f>
        <v>1008</v>
      </c>
      <c r="I6750" s="17">
        <f>Data!L6750</f>
        <v>504</v>
      </c>
      <c r="J6750" s="12" t="str">
        <f>Data!N6750</f>
        <v>Online</v>
      </c>
      <c r="K6750" s="12" t="str">
        <f>Data!O6750</f>
        <v>Transferencia bancaria</v>
      </c>
      <c r="L6750" s="12" t="str">
        <f>Data!P6750</f>
        <v>Recurrente</v>
      </c>
    </row>
    <row r="6751">
      <c r="A6751" s="11">
        <v>6750.0</v>
      </c>
      <c r="B6751" s="14">
        <f>Data!D6751</f>
        <v>44513</v>
      </c>
      <c r="C6751" s="12">
        <f>IFERROR(VLOOKUP(Data!B6751, Minorista!$A$2:$B$100, 2, FALSE), "")</f>
        <v>1</v>
      </c>
      <c r="D6751" s="12">
        <f t="array" ref="D6751">INDEX(Producto!$A$2:$A$500, MATCH(Data!H6751, Producto!$B$2:$B$500, 0))</f>
        <v>3</v>
      </c>
      <c r="E6751" s="12">
        <f>VLOOKUP(Data!E6751 &amp; Data!F6751 &amp; Data!G6751, Ubicacion!$A$2:$B$1000, 2, FALSE)</f>
        <v>40</v>
      </c>
      <c r="F6751" s="15">
        <f>Data!J6751</f>
        <v>55</v>
      </c>
      <c r="G6751" s="16">
        <f>Data!I6751</f>
        <v>23</v>
      </c>
      <c r="H6751" s="17">
        <f>Data!K6751</f>
        <v>1265</v>
      </c>
      <c r="I6751" s="17">
        <f>Data!L6751</f>
        <v>632.5</v>
      </c>
      <c r="J6751" s="12" t="str">
        <f>Data!N6751</f>
        <v>Online</v>
      </c>
      <c r="K6751" s="12" t="str">
        <f>Data!O6751</f>
        <v>Tarjeta</v>
      </c>
      <c r="L6751" s="12" t="str">
        <f>Data!P6751</f>
        <v>Recurrente</v>
      </c>
    </row>
    <row r="6752">
      <c r="A6752" s="11">
        <v>6751.0</v>
      </c>
      <c r="B6752" s="14">
        <f>Data!D6752</f>
        <v>44513</v>
      </c>
      <c r="C6752" s="12">
        <f>IFERROR(VLOOKUP(Data!B6752, Minorista!$A$2:$B$100, 2, FALSE), "")</f>
        <v>1</v>
      </c>
      <c r="D6752" s="12">
        <f t="array" ref="D6752">INDEX(Producto!$A$2:$A$500, MATCH(Data!H6752, Producto!$B$2:$B$500, 0))</f>
        <v>4</v>
      </c>
      <c r="E6752" s="12">
        <f>VLOOKUP(Data!E6752 &amp; Data!F6752 &amp; Data!G6752, Ubicacion!$A$2:$B$1000, 2, FALSE)</f>
        <v>40</v>
      </c>
      <c r="F6752" s="15">
        <f>Data!J6752</f>
        <v>83</v>
      </c>
      <c r="G6752" s="16">
        <f>Data!I6752</f>
        <v>54</v>
      </c>
      <c r="H6752" s="17">
        <f>Data!K6752</f>
        <v>4482</v>
      </c>
      <c r="I6752" s="17">
        <f>Data!L6752</f>
        <v>2151.36</v>
      </c>
      <c r="J6752" s="12" t="str">
        <f>Data!N6752</f>
        <v>Online</v>
      </c>
      <c r="K6752" s="12" t="str">
        <f>Data!O6752</f>
        <v>Transferencia bancaria</v>
      </c>
      <c r="L6752" s="12" t="str">
        <f>Data!P6752</f>
        <v>Nuevo</v>
      </c>
    </row>
    <row r="6753">
      <c r="A6753" s="11">
        <v>6752.0</v>
      </c>
      <c r="B6753" s="14">
        <f>Data!D6753</f>
        <v>44513</v>
      </c>
      <c r="C6753" s="12">
        <f>IFERROR(VLOOKUP(Data!B6753, Minorista!$A$2:$B$100, 2, FALSE), "")</f>
        <v>1</v>
      </c>
      <c r="D6753" s="12">
        <f t="array" ref="D6753">INDEX(Producto!$A$2:$A$500, MATCH(Data!H6753, Producto!$B$2:$B$500, 0))</f>
        <v>5</v>
      </c>
      <c r="E6753" s="12">
        <f>VLOOKUP(Data!E6753 &amp; Data!F6753 &amp; Data!G6753, Ubicacion!$A$2:$B$1000, 2, FALSE)</f>
        <v>40</v>
      </c>
      <c r="F6753" s="15">
        <f>Data!J6753</f>
        <v>70</v>
      </c>
      <c r="G6753" s="16">
        <f>Data!I6753</f>
        <v>68</v>
      </c>
      <c r="H6753" s="17">
        <f>Data!K6753</f>
        <v>4760</v>
      </c>
      <c r="I6753" s="17">
        <f>Data!L6753</f>
        <v>2189.6</v>
      </c>
      <c r="J6753" s="12" t="str">
        <f>Data!N6753</f>
        <v>Online</v>
      </c>
      <c r="K6753" s="12" t="str">
        <f>Data!O6753</f>
        <v>Transferencia bancaria</v>
      </c>
      <c r="L6753" s="12" t="str">
        <f>Data!P6753</f>
        <v>Recurrente</v>
      </c>
    </row>
    <row r="6754">
      <c r="A6754" s="11">
        <v>6753.0</v>
      </c>
      <c r="B6754" s="14">
        <f>Data!D6754</f>
        <v>44513</v>
      </c>
      <c r="C6754" s="12">
        <f>IFERROR(VLOOKUP(Data!B6754, Minorista!$A$2:$B$100, 2, FALSE), "")</f>
        <v>1</v>
      </c>
      <c r="D6754" s="12">
        <f t="array" ref="D6754">INDEX(Producto!$A$2:$A$500, MATCH(Data!H6754, Producto!$B$2:$B$500, 0))</f>
        <v>6</v>
      </c>
      <c r="E6754" s="12">
        <f>VLOOKUP(Data!E6754 &amp; Data!F6754 &amp; Data!G6754, Ubicacion!$A$2:$B$1000, 2, FALSE)</f>
        <v>40</v>
      </c>
      <c r="F6754" s="15">
        <f>Data!J6754</f>
        <v>88</v>
      </c>
      <c r="G6754" s="16">
        <f>Data!I6754</f>
        <v>73</v>
      </c>
      <c r="H6754" s="17">
        <f>Data!K6754</f>
        <v>6424</v>
      </c>
      <c r="I6754" s="17">
        <f>Data!L6754</f>
        <v>2955.04</v>
      </c>
      <c r="J6754" s="12" t="str">
        <f>Data!N6754</f>
        <v>Online</v>
      </c>
      <c r="K6754" s="12" t="str">
        <f>Data!O6754</f>
        <v>Tarjeta</v>
      </c>
      <c r="L6754" s="12" t="str">
        <f>Data!P6754</f>
        <v>Nuevo</v>
      </c>
    </row>
    <row r="6755">
      <c r="A6755" s="11">
        <v>6754.0</v>
      </c>
      <c r="B6755" s="14">
        <f>Data!D6755</f>
        <v>44542</v>
      </c>
      <c r="C6755" s="12">
        <f>IFERROR(VLOOKUP(Data!B6755, Minorista!$A$2:$B$100, 2, FALSE), "")</f>
        <v>1</v>
      </c>
      <c r="D6755" s="12">
        <f t="array" ref="D6755">INDEX(Producto!$A$2:$A$500, MATCH(Data!H6755, Producto!$B$2:$B$500, 0))</f>
        <v>1</v>
      </c>
      <c r="E6755" s="12">
        <f>VLOOKUP(Data!E6755 &amp; Data!F6755 &amp; Data!G6755, Ubicacion!$A$2:$B$1000, 2, FALSE)</f>
        <v>40</v>
      </c>
      <c r="F6755" s="15">
        <f>Data!J6755</f>
        <v>150</v>
      </c>
      <c r="G6755" s="16">
        <f>Data!I6755</f>
        <v>66</v>
      </c>
      <c r="H6755" s="17">
        <f>Data!K6755</f>
        <v>9900</v>
      </c>
      <c r="I6755" s="17">
        <f>Data!L6755</f>
        <v>4950</v>
      </c>
      <c r="J6755" s="12" t="str">
        <f>Data!N6755</f>
        <v>Online</v>
      </c>
      <c r="K6755" s="12" t="str">
        <f>Data!O6755</f>
        <v>Efectivo</v>
      </c>
      <c r="L6755" s="12" t="str">
        <f>Data!P6755</f>
        <v>Recurrente</v>
      </c>
    </row>
    <row r="6756">
      <c r="A6756" s="11">
        <v>6755.0</v>
      </c>
      <c r="B6756" s="14">
        <f>Data!D6756</f>
        <v>44542</v>
      </c>
      <c r="C6756" s="12">
        <f>IFERROR(VLOOKUP(Data!B6756, Minorista!$A$2:$B$100, 2, FALSE), "")</f>
        <v>1</v>
      </c>
      <c r="D6756" s="12">
        <f t="array" ref="D6756">INDEX(Producto!$A$2:$A$500, MATCH(Data!H6756, Producto!$B$2:$B$500, 0))</f>
        <v>2</v>
      </c>
      <c r="E6756" s="12">
        <f>VLOOKUP(Data!E6756 &amp; Data!F6756 &amp; Data!G6756, Ubicacion!$A$2:$B$1000, 2, FALSE)</f>
        <v>40</v>
      </c>
      <c r="F6756" s="15">
        <f>Data!J6756</f>
        <v>120</v>
      </c>
      <c r="G6756" s="16">
        <f>Data!I6756</f>
        <v>59</v>
      </c>
      <c r="H6756" s="17">
        <f>Data!K6756</f>
        <v>7080</v>
      </c>
      <c r="I6756" s="17">
        <f>Data!L6756</f>
        <v>3540</v>
      </c>
      <c r="J6756" s="12" t="str">
        <f>Data!N6756</f>
        <v>Online</v>
      </c>
      <c r="K6756" s="12" t="str">
        <f>Data!O6756</f>
        <v>Tarjeta</v>
      </c>
      <c r="L6756" s="12" t="str">
        <f>Data!P6756</f>
        <v>Recurrente</v>
      </c>
    </row>
    <row r="6757">
      <c r="A6757" s="11">
        <v>6756.0</v>
      </c>
      <c r="B6757" s="14">
        <f>Data!D6757</f>
        <v>44542</v>
      </c>
      <c r="C6757" s="12">
        <f>IFERROR(VLOOKUP(Data!B6757, Minorista!$A$2:$B$100, 2, FALSE), "")</f>
        <v>1</v>
      </c>
      <c r="D6757" s="12">
        <f t="array" ref="D6757">INDEX(Producto!$A$2:$A$500, MATCH(Data!H6757, Producto!$B$2:$B$500, 0))</f>
        <v>3</v>
      </c>
      <c r="E6757" s="12">
        <f>VLOOKUP(Data!E6757 &amp; Data!F6757 &amp; Data!G6757, Ubicacion!$A$2:$B$1000, 2, FALSE)</f>
        <v>40</v>
      </c>
      <c r="F6757" s="15">
        <f>Data!J6757</f>
        <v>95</v>
      </c>
      <c r="G6757" s="16">
        <f>Data!I6757</f>
        <v>58</v>
      </c>
      <c r="H6757" s="17">
        <f>Data!K6757</f>
        <v>5510</v>
      </c>
      <c r="I6757" s="17">
        <f>Data!L6757</f>
        <v>2534.6</v>
      </c>
      <c r="J6757" s="12" t="str">
        <f>Data!N6757</f>
        <v>Online</v>
      </c>
      <c r="K6757" s="12" t="str">
        <f>Data!O6757</f>
        <v>Tarjeta</v>
      </c>
      <c r="L6757" s="12" t="str">
        <f>Data!P6757</f>
        <v>Nuevo</v>
      </c>
    </row>
    <row r="6758">
      <c r="A6758" s="11">
        <v>6757.0</v>
      </c>
      <c r="B6758" s="14">
        <f>Data!D6758</f>
        <v>44542</v>
      </c>
      <c r="C6758" s="12">
        <f>IFERROR(VLOOKUP(Data!B6758, Minorista!$A$2:$B$100, 2, FALSE), "")</f>
        <v>1</v>
      </c>
      <c r="D6758" s="12">
        <f t="array" ref="D6758">INDEX(Producto!$A$2:$A$500, MATCH(Data!H6758, Producto!$B$2:$B$500, 0))</f>
        <v>4</v>
      </c>
      <c r="E6758" s="12">
        <f>VLOOKUP(Data!E6758 &amp; Data!F6758 &amp; Data!G6758, Ubicacion!$A$2:$B$1000, 2, FALSE)</f>
        <v>40</v>
      </c>
      <c r="F6758" s="15">
        <f>Data!J6758</f>
        <v>90</v>
      </c>
      <c r="G6758" s="16">
        <f>Data!I6758</f>
        <v>59</v>
      </c>
      <c r="H6758" s="17">
        <f>Data!K6758</f>
        <v>5310</v>
      </c>
      <c r="I6758" s="17">
        <f>Data!L6758</f>
        <v>2389.5</v>
      </c>
      <c r="J6758" s="12" t="str">
        <f>Data!N6758</f>
        <v>Online</v>
      </c>
      <c r="K6758" s="12" t="str">
        <f>Data!O6758</f>
        <v>Tarjeta</v>
      </c>
      <c r="L6758" s="12" t="str">
        <f>Data!P6758</f>
        <v>Recurrente</v>
      </c>
    </row>
    <row r="6759">
      <c r="A6759" s="11">
        <v>6758.0</v>
      </c>
      <c r="B6759" s="14">
        <f>Data!D6759</f>
        <v>44542</v>
      </c>
      <c r="C6759" s="12">
        <f>IFERROR(VLOOKUP(Data!B6759, Minorista!$A$2:$B$100, 2, FALSE), "")</f>
        <v>1</v>
      </c>
      <c r="D6759" s="12">
        <f t="array" ref="D6759">INDEX(Producto!$A$2:$A$500, MATCH(Data!H6759, Producto!$B$2:$B$500, 0))</f>
        <v>5</v>
      </c>
      <c r="E6759" s="12">
        <f>VLOOKUP(Data!E6759 &amp; Data!F6759 &amp; Data!G6759, Ubicacion!$A$2:$B$1000, 2, FALSE)</f>
        <v>40</v>
      </c>
      <c r="F6759" s="15">
        <f>Data!J6759</f>
        <v>81</v>
      </c>
      <c r="G6759" s="16">
        <f>Data!I6759</f>
        <v>64</v>
      </c>
      <c r="H6759" s="17">
        <f>Data!K6759</f>
        <v>5184</v>
      </c>
      <c r="I6759" s="17">
        <f>Data!L6759</f>
        <v>2592</v>
      </c>
      <c r="J6759" s="12" t="str">
        <f>Data!N6759</f>
        <v>Online</v>
      </c>
      <c r="K6759" s="12" t="str">
        <f>Data!O6759</f>
        <v>Tarjeta</v>
      </c>
      <c r="L6759" s="12" t="str">
        <f>Data!P6759</f>
        <v>Recurrente</v>
      </c>
    </row>
    <row r="6760">
      <c r="A6760" s="11">
        <v>6759.0</v>
      </c>
      <c r="B6760" s="14">
        <f>Data!D6760</f>
        <v>44542</v>
      </c>
      <c r="C6760" s="12">
        <f>IFERROR(VLOOKUP(Data!B6760, Minorista!$A$2:$B$100, 2, FALSE), "")</f>
        <v>1</v>
      </c>
      <c r="D6760" s="12">
        <f t="array" ref="D6760">INDEX(Producto!$A$2:$A$500, MATCH(Data!H6760, Producto!$B$2:$B$500, 0))</f>
        <v>6</v>
      </c>
      <c r="E6760" s="12">
        <f>VLOOKUP(Data!E6760 &amp; Data!F6760 &amp; Data!G6760, Ubicacion!$A$2:$B$1000, 2, FALSE)</f>
        <v>40</v>
      </c>
      <c r="F6760" s="15">
        <f>Data!J6760</f>
        <v>112</v>
      </c>
      <c r="G6760" s="16">
        <f>Data!I6760</f>
        <v>68</v>
      </c>
      <c r="H6760" s="17">
        <f>Data!K6760</f>
        <v>7616</v>
      </c>
      <c r="I6760" s="17">
        <f>Data!L6760</f>
        <v>3503.36</v>
      </c>
      <c r="J6760" s="12" t="str">
        <f>Data!N6760</f>
        <v>Online</v>
      </c>
      <c r="K6760" s="12" t="str">
        <f>Data!O6760</f>
        <v>Tarjeta</v>
      </c>
      <c r="L6760" s="12" t="str">
        <f>Data!P6760</f>
        <v>Recurrente</v>
      </c>
    </row>
    <row r="6761">
      <c r="A6761" s="11">
        <v>6760.0</v>
      </c>
      <c r="B6761" s="14">
        <f>Data!D6761</f>
        <v>44208</v>
      </c>
      <c r="C6761" s="12">
        <f>IFERROR(VLOOKUP(Data!B6761, Minorista!$A$2:$B$100, 2, FALSE), "")</f>
        <v>1</v>
      </c>
      <c r="D6761" s="12">
        <f t="array" ref="D6761">INDEX(Producto!$A$2:$A$500, MATCH(Data!H6761, Producto!$B$2:$B$500, 0))</f>
        <v>1</v>
      </c>
      <c r="E6761" s="12">
        <f>VLOOKUP(Data!E6761 &amp; Data!F6761 &amp; Data!G6761, Ubicacion!$A$2:$B$1000, 2, FALSE)</f>
        <v>40</v>
      </c>
      <c r="F6761" s="15">
        <f>Data!J6761</f>
        <v>138</v>
      </c>
      <c r="G6761" s="16">
        <f>Data!I6761</f>
        <v>38</v>
      </c>
      <c r="H6761" s="17">
        <f>Data!K6761</f>
        <v>5244</v>
      </c>
      <c r="I6761" s="17">
        <f>Data!L6761</f>
        <v>2569.56</v>
      </c>
      <c r="J6761" s="12" t="str">
        <f>Data!N6761</f>
        <v>Online</v>
      </c>
      <c r="K6761" s="12" t="str">
        <f>Data!O6761</f>
        <v>Efectivo</v>
      </c>
      <c r="L6761" s="12" t="str">
        <f>Data!P6761</f>
        <v>Recurrente</v>
      </c>
    </row>
    <row r="6762">
      <c r="A6762" s="11">
        <v>6761.0</v>
      </c>
      <c r="B6762" s="14">
        <f>Data!D6762</f>
        <v>44208</v>
      </c>
      <c r="C6762" s="12">
        <f>IFERROR(VLOOKUP(Data!B6762, Minorista!$A$2:$B$100, 2, FALSE), "")</f>
        <v>1</v>
      </c>
      <c r="D6762" s="12">
        <f t="array" ref="D6762">INDEX(Producto!$A$2:$A$500, MATCH(Data!H6762, Producto!$B$2:$B$500, 0))</f>
        <v>2</v>
      </c>
      <c r="E6762" s="12">
        <f>VLOOKUP(Data!E6762 &amp; Data!F6762 &amp; Data!G6762, Ubicacion!$A$2:$B$1000, 2, FALSE)</f>
        <v>40</v>
      </c>
      <c r="F6762" s="15">
        <f>Data!J6762</f>
        <v>80</v>
      </c>
      <c r="G6762" s="16">
        <f>Data!I6762</f>
        <v>37</v>
      </c>
      <c r="H6762" s="17">
        <f>Data!K6762</f>
        <v>2960</v>
      </c>
      <c r="I6762" s="17">
        <f>Data!L6762</f>
        <v>1184</v>
      </c>
      <c r="J6762" s="12" t="str">
        <f>Data!N6762</f>
        <v>Online</v>
      </c>
      <c r="K6762" s="12" t="str">
        <f>Data!O6762</f>
        <v>Tarjeta</v>
      </c>
      <c r="L6762" s="12" t="str">
        <f>Data!P6762</f>
        <v>Recurrente</v>
      </c>
    </row>
    <row r="6763">
      <c r="A6763" s="11">
        <v>6762.0</v>
      </c>
      <c r="B6763" s="14">
        <f>Data!D6763</f>
        <v>44208</v>
      </c>
      <c r="C6763" s="12">
        <f>IFERROR(VLOOKUP(Data!B6763, Minorista!$A$2:$B$100, 2, FALSE), "")</f>
        <v>1</v>
      </c>
      <c r="D6763" s="12">
        <f t="array" ref="D6763">INDEX(Producto!$A$2:$A$500, MATCH(Data!H6763, Producto!$B$2:$B$500, 0))</f>
        <v>3</v>
      </c>
      <c r="E6763" s="12">
        <f>VLOOKUP(Data!E6763 &amp; Data!F6763 &amp; Data!G6763, Ubicacion!$A$2:$B$1000, 2, FALSE)</f>
        <v>40</v>
      </c>
      <c r="F6763" s="15">
        <f>Data!J6763</f>
        <v>83</v>
      </c>
      <c r="G6763" s="16">
        <f>Data!I6763</f>
        <v>27</v>
      </c>
      <c r="H6763" s="17">
        <f>Data!K6763</f>
        <v>2241</v>
      </c>
      <c r="I6763" s="17">
        <f>Data!L6763</f>
        <v>986.04</v>
      </c>
      <c r="J6763" s="12" t="str">
        <f>Data!N6763</f>
        <v>Online</v>
      </c>
      <c r="K6763" s="12" t="str">
        <f>Data!O6763</f>
        <v>Tarjeta</v>
      </c>
      <c r="L6763" s="12" t="str">
        <f>Data!P6763</f>
        <v>Recurrente</v>
      </c>
    </row>
    <row r="6764">
      <c r="A6764" s="11">
        <v>6763.0</v>
      </c>
      <c r="B6764" s="14">
        <f>Data!D6764</f>
        <v>44208</v>
      </c>
      <c r="C6764" s="12">
        <f>IFERROR(VLOOKUP(Data!B6764, Minorista!$A$2:$B$100, 2, FALSE), "")</f>
        <v>1</v>
      </c>
      <c r="D6764" s="12">
        <f t="array" ref="D6764">INDEX(Producto!$A$2:$A$500, MATCH(Data!H6764, Producto!$B$2:$B$500, 0))</f>
        <v>4</v>
      </c>
      <c r="E6764" s="12">
        <f>VLOOKUP(Data!E6764 &amp; Data!F6764 &amp; Data!G6764, Ubicacion!$A$2:$B$1000, 2, FALSE)</f>
        <v>40</v>
      </c>
      <c r="F6764" s="15">
        <f>Data!J6764</f>
        <v>36</v>
      </c>
      <c r="G6764" s="16">
        <f>Data!I6764</f>
        <v>34</v>
      </c>
      <c r="H6764" s="17">
        <f>Data!K6764</f>
        <v>1224</v>
      </c>
      <c r="I6764" s="17">
        <f>Data!L6764</f>
        <v>489.6</v>
      </c>
      <c r="J6764" s="12" t="str">
        <f>Data!N6764</f>
        <v>Online</v>
      </c>
      <c r="K6764" s="12" t="str">
        <f>Data!O6764</f>
        <v>Tarjeta</v>
      </c>
      <c r="L6764" s="12" t="str">
        <f>Data!P6764</f>
        <v>Nuevo</v>
      </c>
    </row>
    <row r="6765">
      <c r="A6765" s="11">
        <v>6764.0</v>
      </c>
      <c r="B6765" s="14">
        <f>Data!D6765</f>
        <v>44208</v>
      </c>
      <c r="C6765" s="12">
        <f>IFERROR(VLOOKUP(Data!B6765, Minorista!$A$2:$B$100, 2, FALSE), "")</f>
        <v>1</v>
      </c>
      <c r="D6765" s="12">
        <f t="array" ref="D6765">INDEX(Producto!$A$2:$A$500, MATCH(Data!H6765, Producto!$B$2:$B$500, 0))</f>
        <v>5</v>
      </c>
      <c r="E6765" s="12">
        <f>VLOOKUP(Data!E6765 &amp; Data!F6765 &amp; Data!G6765, Ubicacion!$A$2:$B$1000, 2, FALSE)</f>
        <v>40</v>
      </c>
      <c r="F6765" s="15">
        <f>Data!J6765</f>
        <v>44</v>
      </c>
      <c r="G6765" s="16">
        <f>Data!I6765</f>
        <v>48</v>
      </c>
      <c r="H6765" s="17">
        <f>Data!K6765</f>
        <v>2112</v>
      </c>
      <c r="I6765" s="17">
        <f>Data!L6765</f>
        <v>992.64</v>
      </c>
      <c r="J6765" s="12" t="str">
        <f>Data!N6765</f>
        <v>Online</v>
      </c>
      <c r="K6765" s="12" t="str">
        <f>Data!O6765</f>
        <v>Transferencia bancaria</v>
      </c>
      <c r="L6765" s="12" t="str">
        <f>Data!P6765</f>
        <v>Recurrente</v>
      </c>
    </row>
    <row r="6766">
      <c r="A6766" s="11">
        <v>6765.0</v>
      </c>
      <c r="B6766" s="14">
        <f>Data!D6766</f>
        <v>44208</v>
      </c>
      <c r="C6766" s="12">
        <f>IFERROR(VLOOKUP(Data!B6766, Minorista!$A$2:$B$100, 2, FALSE), "")</f>
        <v>1</v>
      </c>
      <c r="D6766" s="12">
        <f t="array" ref="D6766">INDEX(Producto!$A$2:$A$500, MATCH(Data!H6766, Producto!$B$2:$B$500, 0))</f>
        <v>6</v>
      </c>
      <c r="E6766" s="12">
        <f>VLOOKUP(Data!E6766 &amp; Data!F6766 &amp; Data!G6766, Ubicacion!$A$2:$B$1000, 2, FALSE)</f>
        <v>40</v>
      </c>
      <c r="F6766" s="15">
        <f>Data!J6766</f>
        <v>72</v>
      </c>
      <c r="G6766" s="16">
        <f>Data!I6766</f>
        <v>37</v>
      </c>
      <c r="H6766" s="17">
        <f>Data!K6766</f>
        <v>2664</v>
      </c>
      <c r="I6766" s="17">
        <f>Data!L6766</f>
        <v>1465.2</v>
      </c>
      <c r="J6766" s="12" t="str">
        <f>Data!N6766</f>
        <v>Online</v>
      </c>
      <c r="K6766" s="12" t="str">
        <f>Data!O6766</f>
        <v>Transferencia bancaria</v>
      </c>
      <c r="L6766" s="12" t="str">
        <f>Data!P6766</f>
        <v>Recurrente</v>
      </c>
    </row>
    <row r="6767">
      <c r="A6767" s="11">
        <v>6766.0</v>
      </c>
      <c r="B6767" s="14">
        <f>Data!D6767</f>
        <v>44239</v>
      </c>
      <c r="C6767" s="12">
        <f>IFERROR(VLOOKUP(Data!B6767, Minorista!$A$2:$B$100, 2, FALSE), "")</f>
        <v>1</v>
      </c>
      <c r="D6767" s="12">
        <f t="array" ref="D6767">INDEX(Producto!$A$2:$A$500, MATCH(Data!H6767, Producto!$B$2:$B$500, 0))</f>
        <v>1</v>
      </c>
      <c r="E6767" s="12">
        <f>VLOOKUP(Data!E6767 &amp; Data!F6767 &amp; Data!G6767, Ubicacion!$A$2:$B$1000, 2, FALSE)</f>
        <v>40</v>
      </c>
      <c r="F6767" s="15">
        <f>Data!J6767</f>
        <v>158</v>
      </c>
      <c r="G6767" s="16">
        <f>Data!I6767</f>
        <v>37</v>
      </c>
      <c r="H6767" s="17">
        <f>Data!K6767</f>
        <v>5846</v>
      </c>
      <c r="I6767" s="17">
        <f>Data!L6767</f>
        <v>2923</v>
      </c>
      <c r="J6767" s="12" t="str">
        <f>Data!N6767</f>
        <v>Online</v>
      </c>
      <c r="K6767" s="12" t="str">
        <f>Data!O6767</f>
        <v>Efectivo</v>
      </c>
      <c r="L6767" s="12" t="str">
        <f>Data!P6767</f>
        <v>Nuevo</v>
      </c>
    </row>
    <row r="6768">
      <c r="A6768" s="11">
        <v>6767.0</v>
      </c>
      <c r="B6768" s="14">
        <f>Data!D6768</f>
        <v>44239</v>
      </c>
      <c r="C6768" s="12">
        <f>IFERROR(VLOOKUP(Data!B6768, Minorista!$A$2:$B$100, 2, FALSE), "")</f>
        <v>1</v>
      </c>
      <c r="D6768" s="12">
        <f t="array" ref="D6768">INDEX(Producto!$A$2:$A$500, MATCH(Data!H6768, Producto!$B$2:$B$500, 0))</f>
        <v>2</v>
      </c>
      <c r="E6768" s="12">
        <f>VLOOKUP(Data!E6768 &amp; Data!F6768 &amp; Data!G6768, Ubicacion!$A$2:$B$1000, 2, FALSE)</f>
        <v>40</v>
      </c>
      <c r="F6768" s="15">
        <f>Data!J6768</f>
        <v>47</v>
      </c>
      <c r="G6768" s="16">
        <f>Data!I6768</f>
        <v>39</v>
      </c>
      <c r="H6768" s="17">
        <f>Data!K6768</f>
        <v>1833</v>
      </c>
      <c r="I6768" s="17">
        <f>Data!L6768</f>
        <v>806.52</v>
      </c>
      <c r="J6768" s="12" t="str">
        <f>Data!N6768</f>
        <v>Online</v>
      </c>
      <c r="K6768" s="12" t="str">
        <f>Data!O6768</f>
        <v>Efectivo</v>
      </c>
      <c r="L6768" s="12" t="str">
        <f>Data!P6768</f>
        <v>Recurrente</v>
      </c>
    </row>
    <row r="6769">
      <c r="A6769" s="11">
        <v>6768.0</v>
      </c>
      <c r="B6769" s="14">
        <f>Data!D6769</f>
        <v>44239</v>
      </c>
      <c r="C6769" s="12">
        <f>IFERROR(VLOOKUP(Data!B6769, Minorista!$A$2:$B$100, 2, FALSE), "")</f>
        <v>1</v>
      </c>
      <c r="D6769" s="12">
        <f t="array" ref="D6769">INDEX(Producto!$A$2:$A$500, MATCH(Data!H6769, Producto!$B$2:$B$500, 0))</f>
        <v>3</v>
      </c>
      <c r="E6769" s="12">
        <f>VLOOKUP(Data!E6769 &amp; Data!F6769 &amp; Data!G6769, Ubicacion!$A$2:$B$1000, 2, FALSE)</f>
        <v>40</v>
      </c>
      <c r="F6769" s="15">
        <f>Data!J6769</f>
        <v>59</v>
      </c>
      <c r="G6769" s="16">
        <f>Data!I6769</f>
        <v>29</v>
      </c>
      <c r="H6769" s="17">
        <f>Data!K6769</f>
        <v>1711</v>
      </c>
      <c r="I6769" s="17">
        <f>Data!L6769</f>
        <v>735.73</v>
      </c>
      <c r="J6769" s="12" t="str">
        <f>Data!N6769</f>
        <v>Online</v>
      </c>
      <c r="K6769" s="12" t="str">
        <f>Data!O6769</f>
        <v>Transferencia bancaria</v>
      </c>
      <c r="L6769" s="12" t="str">
        <f>Data!P6769</f>
        <v>Recurrente</v>
      </c>
    </row>
    <row r="6770">
      <c r="A6770" s="11">
        <v>6769.0</v>
      </c>
      <c r="B6770" s="14">
        <f>Data!D6770</f>
        <v>44239</v>
      </c>
      <c r="C6770" s="12">
        <f>IFERROR(VLOOKUP(Data!B6770, Minorista!$A$2:$B$100, 2, FALSE), "")</f>
        <v>1</v>
      </c>
      <c r="D6770" s="12">
        <f t="array" ref="D6770">INDEX(Producto!$A$2:$A$500, MATCH(Data!H6770, Producto!$B$2:$B$500, 0))</f>
        <v>4</v>
      </c>
      <c r="E6770" s="12">
        <f>VLOOKUP(Data!E6770 &amp; Data!F6770 &amp; Data!G6770, Ubicacion!$A$2:$B$1000, 2, FALSE)</f>
        <v>41</v>
      </c>
      <c r="F6770" s="15">
        <f>Data!J6770</f>
        <v>25</v>
      </c>
      <c r="G6770" s="16">
        <f>Data!I6770</f>
        <v>33</v>
      </c>
      <c r="H6770" s="17">
        <f>Data!K6770</f>
        <v>825</v>
      </c>
      <c r="I6770" s="17">
        <f>Data!L6770</f>
        <v>363</v>
      </c>
      <c r="J6770" s="12" t="str">
        <f>Data!N6770</f>
        <v>Online</v>
      </c>
      <c r="K6770" s="12" t="str">
        <f>Data!O6770</f>
        <v>Efectivo</v>
      </c>
      <c r="L6770" s="12" t="str">
        <f>Data!P6770</f>
        <v>Nuevo</v>
      </c>
    </row>
    <row r="6771">
      <c r="A6771" s="11">
        <v>6770.0</v>
      </c>
      <c r="B6771" s="14">
        <f>Data!D6771</f>
        <v>44239</v>
      </c>
      <c r="C6771" s="12">
        <f>IFERROR(VLOOKUP(Data!B6771, Minorista!$A$2:$B$100, 2, FALSE), "")</f>
        <v>1</v>
      </c>
      <c r="D6771" s="12">
        <f t="array" ref="D6771">INDEX(Producto!$A$2:$A$500, MATCH(Data!H6771, Producto!$B$2:$B$500, 0))</f>
        <v>5</v>
      </c>
      <c r="E6771" s="12">
        <f>VLOOKUP(Data!E6771 &amp; Data!F6771 &amp; Data!G6771, Ubicacion!$A$2:$B$1000, 2, FALSE)</f>
        <v>41</v>
      </c>
      <c r="F6771" s="15">
        <f>Data!J6771</f>
        <v>46</v>
      </c>
      <c r="G6771" s="16">
        <f>Data!I6771</f>
        <v>48</v>
      </c>
      <c r="H6771" s="17">
        <f>Data!K6771</f>
        <v>2208</v>
      </c>
      <c r="I6771" s="17">
        <f>Data!L6771</f>
        <v>993.6</v>
      </c>
      <c r="J6771" s="12" t="str">
        <f>Data!N6771</f>
        <v>Online</v>
      </c>
      <c r="K6771" s="12" t="str">
        <f>Data!O6771</f>
        <v>Tarjeta</v>
      </c>
      <c r="L6771" s="12" t="str">
        <f>Data!P6771</f>
        <v>Recurrente</v>
      </c>
    </row>
    <row r="6772">
      <c r="A6772" s="11">
        <v>6771.0</v>
      </c>
      <c r="B6772" s="14">
        <f>Data!D6772</f>
        <v>44239</v>
      </c>
      <c r="C6772" s="12">
        <f>IFERROR(VLOOKUP(Data!B6772, Minorista!$A$2:$B$100, 2, FALSE), "")</f>
        <v>1</v>
      </c>
      <c r="D6772" s="12">
        <f t="array" ref="D6772">INDEX(Producto!$A$2:$A$500, MATCH(Data!H6772, Producto!$B$2:$B$500, 0))</f>
        <v>6</v>
      </c>
      <c r="E6772" s="12">
        <f>VLOOKUP(Data!E6772 &amp; Data!F6772 &amp; Data!G6772, Ubicacion!$A$2:$B$1000, 2, FALSE)</f>
        <v>41</v>
      </c>
      <c r="F6772" s="15">
        <f>Data!J6772</f>
        <v>80</v>
      </c>
      <c r="G6772" s="16">
        <f>Data!I6772</f>
        <v>32</v>
      </c>
      <c r="H6772" s="17">
        <f>Data!K6772</f>
        <v>2560</v>
      </c>
      <c r="I6772" s="17">
        <f>Data!L6772</f>
        <v>1408</v>
      </c>
      <c r="J6772" s="12" t="str">
        <f>Data!N6772</f>
        <v>Online</v>
      </c>
      <c r="K6772" s="12" t="str">
        <f>Data!O6772</f>
        <v>Efectivo</v>
      </c>
      <c r="L6772" s="12" t="str">
        <f>Data!P6772</f>
        <v>Recurrente</v>
      </c>
    </row>
    <row r="6773">
      <c r="A6773" s="11">
        <v>6772.0</v>
      </c>
      <c r="B6773" s="14">
        <f>Data!D6773</f>
        <v>44266</v>
      </c>
      <c r="C6773" s="12">
        <f>IFERROR(VLOOKUP(Data!B6773, Minorista!$A$2:$B$100, 2, FALSE), "")</f>
        <v>1</v>
      </c>
      <c r="D6773" s="12">
        <f t="array" ref="D6773">INDEX(Producto!$A$2:$A$500, MATCH(Data!H6773, Producto!$B$2:$B$500, 0))</f>
        <v>1</v>
      </c>
      <c r="E6773" s="12">
        <f>VLOOKUP(Data!E6773 &amp; Data!F6773 &amp; Data!G6773, Ubicacion!$A$2:$B$1000, 2, FALSE)</f>
        <v>41</v>
      </c>
      <c r="F6773" s="15">
        <f>Data!J6773</f>
        <v>124</v>
      </c>
      <c r="G6773" s="16">
        <f>Data!I6773</f>
        <v>39</v>
      </c>
      <c r="H6773" s="17">
        <f>Data!K6773</f>
        <v>4836</v>
      </c>
      <c r="I6773" s="17">
        <f>Data!L6773</f>
        <v>2369.64</v>
      </c>
      <c r="J6773" s="12" t="str">
        <f>Data!N6773</f>
        <v>Online</v>
      </c>
      <c r="K6773" s="12" t="str">
        <f>Data!O6773</f>
        <v>Efectivo</v>
      </c>
      <c r="L6773" s="12" t="str">
        <f>Data!P6773</f>
        <v>Recurrente</v>
      </c>
    </row>
    <row r="6774">
      <c r="A6774" s="11">
        <v>6773.0</v>
      </c>
      <c r="B6774" s="14">
        <f>Data!D6774</f>
        <v>44266</v>
      </c>
      <c r="C6774" s="12">
        <f>IFERROR(VLOOKUP(Data!B6774, Minorista!$A$2:$B$100, 2, FALSE), "")</f>
        <v>1</v>
      </c>
      <c r="D6774" s="12">
        <f t="array" ref="D6774">INDEX(Producto!$A$2:$A$500, MATCH(Data!H6774, Producto!$B$2:$B$500, 0))</f>
        <v>2</v>
      </c>
      <c r="E6774" s="12">
        <f>VLOOKUP(Data!E6774 &amp; Data!F6774 &amp; Data!G6774, Ubicacion!$A$2:$B$1000, 2, FALSE)</f>
        <v>41</v>
      </c>
      <c r="F6774" s="15">
        <f>Data!J6774</f>
        <v>50</v>
      </c>
      <c r="G6774" s="16">
        <f>Data!I6774</f>
        <v>37</v>
      </c>
      <c r="H6774" s="17">
        <f>Data!K6774</f>
        <v>1850</v>
      </c>
      <c r="I6774" s="17">
        <f>Data!L6774</f>
        <v>777</v>
      </c>
      <c r="J6774" s="12" t="str">
        <f>Data!N6774</f>
        <v>Online</v>
      </c>
      <c r="K6774" s="12" t="str">
        <f>Data!O6774</f>
        <v>Efectivo</v>
      </c>
      <c r="L6774" s="12" t="str">
        <f>Data!P6774</f>
        <v>Nuevo</v>
      </c>
    </row>
    <row r="6775">
      <c r="A6775" s="11">
        <v>6774.0</v>
      </c>
      <c r="B6775" s="14">
        <f>Data!D6775</f>
        <v>44266</v>
      </c>
      <c r="C6775" s="12">
        <f>IFERROR(VLOOKUP(Data!B6775, Minorista!$A$2:$B$100, 2, FALSE), "")</f>
        <v>1</v>
      </c>
      <c r="D6775" s="12">
        <f t="array" ref="D6775">INDEX(Producto!$A$2:$A$500, MATCH(Data!H6775, Producto!$B$2:$B$500, 0))</f>
        <v>3</v>
      </c>
      <c r="E6775" s="12">
        <f>VLOOKUP(Data!E6775 &amp; Data!F6775 &amp; Data!G6775, Ubicacion!$A$2:$B$1000, 2, FALSE)</f>
        <v>41</v>
      </c>
      <c r="F6775" s="15">
        <f>Data!J6775</f>
        <v>59</v>
      </c>
      <c r="G6775" s="16">
        <f>Data!I6775</f>
        <v>27</v>
      </c>
      <c r="H6775" s="17">
        <f>Data!K6775</f>
        <v>1593</v>
      </c>
      <c r="I6775" s="17">
        <f>Data!L6775</f>
        <v>669.06</v>
      </c>
      <c r="J6775" s="12" t="str">
        <f>Data!N6775</f>
        <v>Online</v>
      </c>
      <c r="K6775" s="12" t="str">
        <f>Data!O6775</f>
        <v>Tarjeta</v>
      </c>
      <c r="L6775" s="12" t="str">
        <f>Data!P6775</f>
        <v>Recurrente</v>
      </c>
    </row>
    <row r="6776">
      <c r="A6776" s="11">
        <v>6775.0</v>
      </c>
      <c r="B6776" s="14">
        <f>Data!D6776</f>
        <v>44266</v>
      </c>
      <c r="C6776" s="12">
        <f>IFERROR(VLOOKUP(Data!B6776, Minorista!$A$2:$B$100, 2, FALSE), "")</f>
        <v>1</v>
      </c>
      <c r="D6776" s="12">
        <f t="array" ref="D6776">INDEX(Producto!$A$2:$A$500, MATCH(Data!H6776, Producto!$B$2:$B$500, 0))</f>
        <v>4</v>
      </c>
      <c r="E6776" s="12">
        <f>VLOOKUP(Data!E6776 &amp; Data!F6776 &amp; Data!G6776, Ubicacion!$A$2:$B$1000, 2, FALSE)</f>
        <v>41</v>
      </c>
      <c r="F6776" s="15">
        <f>Data!J6776</f>
        <v>23</v>
      </c>
      <c r="G6776" s="16">
        <f>Data!I6776</f>
        <v>33</v>
      </c>
      <c r="H6776" s="17">
        <f>Data!K6776</f>
        <v>759</v>
      </c>
      <c r="I6776" s="17">
        <f>Data!L6776</f>
        <v>333.96</v>
      </c>
      <c r="J6776" s="12" t="str">
        <f>Data!N6776</f>
        <v>Online</v>
      </c>
      <c r="K6776" s="12" t="str">
        <f>Data!O6776</f>
        <v>Transferencia bancaria</v>
      </c>
      <c r="L6776" s="12" t="str">
        <f>Data!P6776</f>
        <v>Nuevo</v>
      </c>
    </row>
    <row r="6777">
      <c r="A6777" s="11">
        <v>6776.0</v>
      </c>
      <c r="B6777" s="14">
        <f>Data!D6777</f>
        <v>44266</v>
      </c>
      <c r="C6777" s="12">
        <f>IFERROR(VLOOKUP(Data!B6777, Minorista!$A$2:$B$100, 2, FALSE), "")</f>
        <v>1</v>
      </c>
      <c r="D6777" s="12">
        <f t="array" ref="D6777">INDEX(Producto!$A$2:$A$500, MATCH(Data!H6777, Producto!$B$2:$B$500, 0))</f>
        <v>5</v>
      </c>
      <c r="E6777" s="12">
        <f>VLOOKUP(Data!E6777 &amp; Data!F6777 &amp; Data!G6777, Ubicacion!$A$2:$B$1000, 2, FALSE)</f>
        <v>41</v>
      </c>
      <c r="F6777" s="15">
        <f>Data!J6777</f>
        <v>31</v>
      </c>
      <c r="G6777" s="16">
        <f>Data!I6777</f>
        <v>47</v>
      </c>
      <c r="H6777" s="17">
        <f>Data!K6777</f>
        <v>1457</v>
      </c>
      <c r="I6777" s="17">
        <f>Data!L6777</f>
        <v>728.5</v>
      </c>
      <c r="J6777" s="12" t="str">
        <f>Data!N6777</f>
        <v>Online</v>
      </c>
      <c r="K6777" s="12" t="str">
        <f>Data!O6777</f>
        <v>Efectivo</v>
      </c>
      <c r="L6777" s="12" t="str">
        <f>Data!P6777</f>
        <v>Nuevo</v>
      </c>
    </row>
    <row r="6778">
      <c r="A6778" s="11">
        <v>6777.0</v>
      </c>
      <c r="B6778" s="14">
        <f>Data!D6778</f>
        <v>44266</v>
      </c>
      <c r="C6778" s="12">
        <f>IFERROR(VLOOKUP(Data!B6778, Minorista!$A$2:$B$100, 2, FALSE), "")</f>
        <v>1</v>
      </c>
      <c r="D6778" s="12">
        <f t="array" ref="D6778">INDEX(Producto!$A$2:$A$500, MATCH(Data!H6778, Producto!$B$2:$B$500, 0))</f>
        <v>6</v>
      </c>
      <c r="E6778" s="12">
        <f>VLOOKUP(Data!E6778 &amp; Data!F6778 &amp; Data!G6778, Ubicacion!$A$2:$B$1000, 2, FALSE)</f>
        <v>41</v>
      </c>
      <c r="F6778" s="15">
        <f>Data!J6778</f>
        <v>59</v>
      </c>
      <c r="G6778" s="16">
        <f>Data!I6778</f>
        <v>37</v>
      </c>
      <c r="H6778" s="17">
        <f>Data!K6778</f>
        <v>2183</v>
      </c>
      <c r="I6778" s="17">
        <f>Data!L6778</f>
        <v>1156.99</v>
      </c>
      <c r="J6778" s="12" t="str">
        <f>Data!N6778</f>
        <v>Online</v>
      </c>
      <c r="K6778" s="12" t="str">
        <f>Data!O6778</f>
        <v>Efectivo</v>
      </c>
      <c r="L6778" s="12" t="str">
        <f>Data!P6778</f>
        <v>Nuevo</v>
      </c>
    </row>
    <row r="6779">
      <c r="A6779" s="11">
        <v>6778.0</v>
      </c>
      <c r="B6779" s="14">
        <f>Data!D6779</f>
        <v>44298</v>
      </c>
      <c r="C6779" s="12">
        <f>IFERROR(VLOOKUP(Data!B6779, Minorista!$A$2:$B$100, 2, FALSE), "")</f>
        <v>1</v>
      </c>
      <c r="D6779" s="12">
        <f t="array" ref="D6779">INDEX(Producto!$A$2:$A$500, MATCH(Data!H6779, Producto!$B$2:$B$500, 0))</f>
        <v>1</v>
      </c>
      <c r="E6779" s="12">
        <f>VLOOKUP(Data!E6779 &amp; Data!F6779 &amp; Data!G6779, Ubicacion!$A$2:$B$1000, 2, FALSE)</f>
        <v>41</v>
      </c>
      <c r="F6779" s="15">
        <f>Data!J6779</f>
        <v>113</v>
      </c>
      <c r="G6779" s="16">
        <f>Data!I6779</f>
        <v>38</v>
      </c>
      <c r="H6779" s="17">
        <f>Data!K6779</f>
        <v>4294</v>
      </c>
      <c r="I6779" s="17">
        <f>Data!L6779</f>
        <v>1975.24</v>
      </c>
      <c r="J6779" s="12" t="str">
        <f>Data!N6779</f>
        <v>Online</v>
      </c>
      <c r="K6779" s="12" t="str">
        <f>Data!O6779</f>
        <v>Efectivo</v>
      </c>
      <c r="L6779" s="12" t="str">
        <f>Data!P6779</f>
        <v>Nuevo</v>
      </c>
    </row>
    <row r="6780">
      <c r="A6780" s="11">
        <v>6779.0</v>
      </c>
      <c r="B6780" s="14">
        <f>Data!D6780</f>
        <v>44298</v>
      </c>
      <c r="C6780" s="12">
        <f>IFERROR(VLOOKUP(Data!B6780, Minorista!$A$2:$B$100, 2, FALSE), "")</f>
        <v>1</v>
      </c>
      <c r="D6780" s="12">
        <f t="array" ref="D6780">INDEX(Producto!$A$2:$A$500, MATCH(Data!H6780, Producto!$B$2:$B$500, 0))</f>
        <v>2</v>
      </c>
      <c r="E6780" s="12">
        <f>VLOOKUP(Data!E6780 &amp; Data!F6780 &amp; Data!G6780, Ubicacion!$A$2:$B$1000, 2, FALSE)</f>
        <v>41</v>
      </c>
      <c r="F6780" s="15">
        <f>Data!J6780</f>
        <v>42</v>
      </c>
      <c r="G6780" s="16">
        <f>Data!I6780</f>
        <v>39</v>
      </c>
      <c r="H6780" s="17">
        <f>Data!K6780</f>
        <v>1638</v>
      </c>
      <c r="I6780" s="17">
        <f>Data!L6780</f>
        <v>671.58</v>
      </c>
      <c r="J6780" s="12" t="str">
        <f>Data!N6780</f>
        <v>Online</v>
      </c>
      <c r="K6780" s="12" t="str">
        <f>Data!O6780</f>
        <v>Tarjeta</v>
      </c>
      <c r="L6780" s="12" t="str">
        <f>Data!P6780</f>
        <v>Recurrente</v>
      </c>
    </row>
    <row r="6781">
      <c r="A6781" s="11">
        <v>6780.0</v>
      </c>
      <c r="B6781" s="14">
        <f>Data!D6781</f>
        <v>44298</v>
      </c>
      <c r="C6781" s="12">
        <f>IFERROR(VLOOKUP(Data!B6781, Minorista!$A$2:$B$100, 2, FALSE), "")</f>
        <v>1</v>
      </c>
      <c r="D6781" s="12">
        <f t="array" ref="D6781">INDEX(Producto!$A$2:$A$500, MATCH(Data!H6781, Producto!$B$2:$B$500, 0))</f>
        <v>3</v>
      </c>
      <c r="E6781" s="12">
        <f>VLOOKUP(Data!E6781 &amp; Data!F6781 &amp; Data!G6781, Ubicacion!$A$2:$B$1000, 2, FALSE)</f>
        <v>41</v>
      </c>
      <c r="F6781" s="15">
        <f>Data!J6781</f>
        <v>45</v>
      </c>
      <c r="G6781" s="16">
        <f>Data!I6781</f>
        <v>29</v>
      </c>
      <c r="H6781" s="17">
        <f>Data!K6781</f>
        <v>1305</v>
      </c>
      <c r="I6781" s="17">
        <f>Data!L6781</f>
        <v>522</v>
      </c>
      <c r="J6781" s="12" t="str">
        <f>Data!N6781</f>
        <v>Online</v>
      </c>
      <c r="K6781" s="12" t="str">
        <f>Data!O6781</f>
        <v>Transferencia bancaria</v>
      </c>
      <c r="L6781" s="12" t="str">
        <f>Data!P6781</f>
        <v>Nuevo</v>
      </c>
    </row>
    <row r="6782">
      <c r="A6782" s="11">
        <v>6781.0</v>
      </c>
      <c r="B6782" s="14">
        <f>Data!D6782</f>
        <v>44298</v>
      </c>
      <c r="C6782" s="12">
        <f>IFERROR(VLOOKUP(Data!B6782, Minorista!$A$2:$B$100, 2, FALSE), "")</f>
        <v>1</v>
      </c>
      <c r="D6782" s="12">
        <f t="array" ref="D6782">INDEX(Producto!$A$2:$A$500, MATCH(Data!H6782, Producto!$B$2:$B$500, 0))</f>
        <v>4</v>
      </c>
      <c r="E6782" s="12">
        <f>VLOOKUP(Data!E6782 &amp; Data!F6782 &amp; Data!G6782, Ubicacion!$A$2:$B$1000, 2, FALSE)</f>
        <v>41</v>
      </c>
      <c r="F6782" s="15">
        <f>Data!J6782</f>
        <v>20</v>
      </c>
      <c r="G6782" s="16">
        <f>Data!I6782</f>
        <v>34</v>
      </c>
      <c r="H6782" s="17">
        <f>Data!K6782</f>
        <v>680</v>
      </c>
      <c r="I6782" s="17">
        <f>Data!L6782</f>
        <v>292.4</v>
      </c>
      <c r="J6782" s="12" t="str">
        <f>Data!N6782</f>
        <v>Online</v>
      </c>
      <c r="K6782" s="12" t="str">
        <f>Data!O6782</f>
        <v>Efectivo</v>
      </c>
      <c r="L6782" s="12" t="str">
        <f>Data!P6782</f>
        <v>Nuevo</v>
      </c>
    </row>
    <row r="6783">
      <c r="A6783" s="11">
        <v>6782.0</v>
      </c>
      <c r="B6783" s="14">
        <f>Data!D6783</f>
        <v>44298</v>
      </c>
      <c r="C6783" s="12">
        <f>IFERROR(VLOOKUP(Data!B6783, Minorista!$A$2:$B$100, 2, FALSE), "")</f>
        <v>1</v>
      </c>
      <c r="D6783" s="12">
        <f t="array" ref="D6783">INDEX(Producto!$A$2:$A$500, MATCH(Data!H6783, Producto!$B$2:$B$500, 0))</f>
        <v>5</v>
      </c>
      <c r="E6783" s="12">
        <f>VLOOKUP(Data!E6783 &amp; Data!F6783 &amp; Data!G6783, Ubicacion!$A$2:$B$1000, 2, FALSE)</f>
        <v>41</v>
      </c>
      <c r="F6783" s="15">
        <f>Data!J6783</f>
        <v>29</v>
      </c>
      <c r="G6783" s="16">
        <f>Data!I6783</f>
        <v>56</v>
      </c>
      <c r="H6783" s="17">
        <f>Data!K6783</f>
        <v>1624</v>
      </c>
      <c r="I6783" s="17">
        <f>Data!L6783</f>
        <v>747.04</v>
      </c>
      <c r="J6783" s="12" t="str">
        <f>Data!N6783</f>
        <v>Online</v>
      </c>
      <c r="K6783" s="12" t="str">
        <f>Data!O6783</f>
        <v>Tarjeta</v>
      </c>
      <c r="L6783" s="12" t="str">
        <f>Data!P6783</f>
        <v>Recurrente</v>
      </c>
    </row>
    <row r="6784">
      <c r="A6784" s="11">
        <v>6783.0</v>
      </c>
      <c r="B6784" s="14">
        <f>Data!D6784</f>
        <v>44298</v>
      </c>
      <c r="C6784" s="12">
        <f>IFERROR(VLOOKUP(Data!B6784, Minorista!$A$2:$B$100, 2, FALSE), "")</f>
        <v>1</v>
      </c>
      <c r="D6784" s="12">
        <f t="array" ref="D6784">INDEX(Producto!$A$2:$A$500, MATCH(Data!H6784, Producto!$B$2:$B$500, 0))</f>
        <v>6</v>
      </c>
      <c r="E6784" s="12">
        <f>VLOOKUP(Data!E6784 &amp; Data!F6784 &amp; Data!G6784, Ubicacion!$A$2:$B$1000, 2, FALSE)</f>
        <v>41</v>
      </c>
      <c r="F6784" s="15">
        <f>Data!J6784</f>
        <v>61</v>
      </c>
      <c r="G6784" s="16">
        <f>Data!I6784</f>
        <v>48</v>
      </c>
      <c r="H6784" s="17">
        <f>Data!K6784</f>
        <v>2928</v>
      </c>
      <c r="I6784" s="17">
        <f>Data!L6784</f>
        <v>1551.84</v>
      </c>
      <c r="J6784" s="12" t="str">
        <f>Data!N6784</f>
        <v>Online</v>
      </c>
      <c r="K6784" s="12" t="str">
        <f>Data!O6784</f>
        <v>Transferencia bancaria</v>
      </c>
      <c r="L6784" s="12" t="str">
        <f>Data!P6784</f>
        <v>Nuevo</v>
      </c>
    </row>
    <row r="6785">
      <c r="A6785" s="11">
        <v>6784.0</v>
      </c>
      <c r="B6785" s="14">
        <f>Data!D6785</f>
        <v>44329</v>
      </c>
      <c r="C6785" s="12">
        <f>IFERROR(VLOOKUP(Data!B6785, Minorista!$A$2:$B$100, 2, FALSE), "")</f>
        <v>1</v>
      </c>
      <c r="D6785" s="12">
        <f t="array" ref="D6785">INDEX(Producto!$A$2:$A$500, MATCH(Data!H6785, Producto!$B$2:$B$500, 0))</f>
        <v>1</v>
      </c>
      <c r="E6785" s="12">
        <f>VLOOKUP(Data!E6785 &amp; Data!F6785 &amp; Data!G6785, Ubicacion!$A$2:$B$1000, 2, FALSE)</f>
        <v>41</v>
      </c>
      <c r="F6785" s="15">
        <f>Data!J6785</f>
        <v>139</v>
      </c>
      <c r="G6785" s="16">
        <f>Data!I6785</f>
        <v>58</v>
      </c>
      <c r="H6785" s="17">
        <f>Data!K6785</f>
        <v>8062</v>
      </c>
      <c r="I6785" s="17">
        <f>Data!L6785</f>
        <v>3789.14</v>
      </c>
      <c r="J6785" s="12" t="str">
        <f>Data!N6785</f>
        <v>Online</v>
      </c>
      <c r="K6785" s="12" t="str">
        <f>Data!O6785</f>
        <v>Tarjeta</v>
      </c>
      <c r="L6785" s="12" t="str">
        <f>Data!P6785</f>
        <v>Nuevo</v>
      </c>
    </row>
    <row r="6786">
      <c r="A6786" s="11">
        <v>6785.0</v>
      </c>
      <c r="B6786" s="14">
        <f>Data!D6786</f>
        <v>44329</v>
      </c>
      <c r="C6786" s="12">
        <f>IFERROR(VLOOKUP(Data!B6786, Minorista!$A$2:$B$100, 2, FALSE), "")</f>
        <v>1</v>
      </c>
      <c r="D6786" s="12">
        <f t="array" ref="D6786">INDEX(Producto!$A$2:$A$500, MATCH(Data!H6786, Producto!$B$2:$B$500, 0))</f>
        <v>2</v>
      </c>
      <c r="E6786" s="12">
        <f>VLOOKUP(Data!E6786 &amp; Data!F6786 &amp; Data!G6786, Ubicacion!$A$2:$B$1000, 2, FALSE)</f>
        <v>41</v>
      </c>
      <c r="F6786" s="15">
        <f>Data!J6786</f>
        <v>60</v>
      </c>
      <c r="G6786" s="16">
        <f>Data!I6786</f>
        <v>45</v>
      </c>
      <c r="H6786" s="17">
        <f>Data!K6786</f>
        <v>2700</v>
      </c>
      <c r="I6786" s="17">
        <f>Data!L6786</f>
        <v>1215</v>
      </c>
      <c r="J6786" s="12" t="str">
        <f>Data!N6786</f>
        <v>Online</v>
      </c>
      <c r="K6786" s="12" t="str">
        <f>Data!O6786</f>
        <v>Efectivo</v>
      </c>
      <c r="L6786" s="12" t="str">
        <f>Data!P6786</f>
        <v>Recurrente</v>
      </c>
    </row>
    <row r="6787">
      <c r="A6787" s="11">
        <v>6786.0</v>
      </c>
      <c r="B6787" s="14">
        <f>Data!D6787</f>
        <v>44329</v>
      </c>
      <c r="C6787" s="12">
        <f>IFERROR(VLOOKUP(Data!B6787, Minorista!$A$2:$B$100, 2, FALSE), "")</f>
        <v>1</v>
      </c>
      <c r="D6787" s="12">
        <f t="array" ref="D6787">INDEX(Producto!$A$2:$A$500, MATCH(Data!H6787, Producto!$B$2:$B$500, 0))</f>
        <v>3</v>
      </c>
      <c r="E6787" s="12">
        <f>VLOOKUP(Data!E6787 &amp; Data!F6787 &amp; Data!G6787, Ubicacion!$A$2:$B$1000, 2, FALSE)</f>
        <v>41</v>
      </c>
      <c r="F6787" s="15">
        <f>Data!J6787</f>
        <v>46</v>
      </c>
      <c r="G6787" s="16">
        <f>Data!I6787</f>
        <v>43</v>
      </c>
      <c r="H6787" s="17">
        <f>Data!K6787</f>
        <v>1978</v>
      </c>
      <c r="I6787" s="17">
        <f>Data!L6787</f>
        <v>830.76</v>
      </c>
      <c r="J6787" s="12" t="str">
        <f>Data!N6787</f>
        <v>Online</v>
      </c>
      <c r="K6787" s="12" t="str">
        <f>Data!O6787</f>
        <v>Tarjeta</v>
      </c>
      <c r="L6787" s="12" t="str">
        <f>Data!P6787</f>
        <v>Nuevo</v>
      </c>
    </row>
    <row r="6788">
      <c r="A6788" s="11">
        <v>6787.0</v>
      </c>
      <c r="B6788" s="14">
        <f>Data!D6788</f>
        <v>44329</v>
      </c>
      <c r="C6788" s="12">
        <f>IFERROR(VLOOKUP(Data!B6788, Minorista!$A$2:$B$100, 2, FALSE), "")</f>
        <v>1</v>
      </c>
      <c r="D6788" s="12">
        <f t="array" ref="D6788">INDEX(Producto!$A$2:$A$500, MATCH(Data!H6788, Producto!$B$2:$B$500, 0))</f>
        <v>4</v>
      </c>
      <c r="E6788" s="12">
        <f>VLOOKUP(Data!E6788 &amp; Data!F6788 &amp; Data!G6788, Ubicacion!$A$2:$B$1000, 2, FALSE)</f>
        <v>41</v>
      </c>
      <c r="F6788" s="15">
        <f>Data!J6788</f>
        <v>26</v>
      </c>
      <c r="G6788" s="16">
        <f>Data!I6788</f>
        <v>43</v>
      </c>
      <c r="H6788" s="17">
        <f>Data!K6788</f>
        <v>1118</v>
      </c>
      <c r="I6788" s="17">
        <f>Data!L6788</f>
        <v>503.1</v>
      </c>
      <c r="J6788" s="12" t="str">
        <f>Data!N6788</f>
        <v>Online</v>
      </c>
      <c r="K6788" s="12" t="str">
        <f>Data!O6788</f>
        <v>Efectivo</v>
      </c>
      <c r="L6788" s="12" t="str">
        <f>Data!P6788</f>
        <v>Recurrente</v>
      </c>
    </row>
    <row r="6789">
      <c r="A6789" s="11">
        <v>6788.0</v>
      </c>
      <c r="B6789" s="14">
        <f>Data!D6789</f>
        <v>44329</v>
      </c>
      <c r="C6789" s="12">
        <f>IFERROR(VLOOKUP(Data!B6789, Minorista!$A$2:$B$100, 2, FALSE), "")</f>
        <v>1</v>
      </c>
      <c r="D6789" s="12">
        <f t="array" ref="D6789">INDEX(Producto!$A$2:$A$500, MATCH(Data!H6789, Producto!$B$2:$B$500, 0))</f>
        <v>5</v>
      </c>
      <c r="E6789" s="12">
        <f>VLOOKUP(Data!E6789 &amp; Data!F6789 &amp; Data!G6789, Ubicacion!$A$2:$B$1000, 2, FALSE)</f>
        <v>41</v>
      </c>
      <c r="F6789" s="15">
        <f>Data!J6789</f>
        <v>38</v>
      </c>
      <c r="G6789" s="16">
        <f>Data!I6789</f>
        <v>51</v>
      </c>
      <c r="H6789" s="17">
        <f>Data!K6789</f>
        <v>1938</v>
      </c>
      <c r="I6789" s="17">
        <f>Data!L6789</f>
        <v>969</v>
      </c>
      <c r="J6789" s="12" t="str">
        <f>Data!N6789</f>
        <v>Online</v>
      </c>
      <c r="K6789" s="12" t="str">
        <f>Data!O6789</f>
        <v>Tarjeta</v>
      </c>
      <c r="L6789" s="12" t="str">
        <f>Data!P6789</f>
        <v>Nuevo</v>
      </c>
    </row>
    <row r="6790">
      <c r="A6790" s="11">
        <v>6789.0</v>
      </c>
      <c r="B6790" s="14">
        <f>Data!D6790</f>
        <v>44329</v>
      </c>
      <c r="C6790" s="12">
        <f>IFERROR(VLOOKUP(Data!B6790, Minorista!$A$2:$B$100, 2, FALSE), "")</f>
        <v>1</v>
      </c>
      <c r="D6790" s="12">
        <f t="array" ref="D6790">INDEX(Producto!$A$2:$A$500, MATCH(Data!H6790, Producto!$B$2:$B$500, 0))</f>
        <v>6</v>
      </c>
      <c r="E6790" s="12">
        <f>VLOOKUP(Data!E6790 &amp; Data!F6790 &amp; Data!G6790, Ubicacion!$A$2:$B$1000, 2, FALSE)</f>
        <v>41</v>
      </c>
      <c r="F6790" s="15">
        <f>Data!J6790</f>
        <v>68</v>
      </c>
      <c r="G6790" s="16">
        <f>Data!I6790</f>
        <v>58</v>
      </c>
      <c r="H6790" s="17">
        <f>Data!K6790</f>
        <v>3944</v>
      </c>
      <c r="I6790" s="17">
        <f>Data!L6790</f>
        <v>2011.44</v>
      </c>
      <c r="J6790" s="12" t="str">
        <f>Data!N6790</f>
        <v>Online</v>
      </c>
      <c r="K6790" s="12" t="str">
        <f>Data!O6790</f>
        <v>Efectivo</v>
      </c>
      <c r="L6790" s="12" t="str">
        <f>Data!P6790</f>
        <v>Nuevo</v>
      </c>
    </row>
    <row r="6791">
      <c r="A6791" s="11">
        <v>6790.0</v>
      </c>
      <c r="B6791" s="14">
        <f>Data!D6791</f>
        <v>44359</v>
      </c>
      <c r="C6791" s="12">
        <f>IFERROR(VLOOKUP(Data!B6791, Minorista!$A$2:$B$100, 2, FALSE), "")</f>
        <v>1</v>
      </c>
      <c r="D6791" s="12">
        <f t="array" ref="D6791">INDEX(Producto!$A$2:$A$500, MATCH(Data!H6791, Producto!$B$2:$B$500, 0))</f>
        <v>1</v>
      </c>
      <c r="E6791" s="12">
        <f>VLOOKUP(Data!E6791 &amp; Data!F6791 &amp; Data!G6791, Ubicacion!$A$2:$B$1000, 2, FALSE)</f>
        <v>41</v>
      </c>
      <c r="F6791" s="15">
        <f>Data!J6791</f>
        <v>135</v>
      </c>
      <c r="G6791" s="16">
        <f>Data!I6791</f>
        <v>41</v>
      </c>
      <c r="H6791" s="17">
        <f>Data!K6791</f>
        <v>5535</v>
      </c>
      <c r="I6791" s="17">
        <f>Data!L6791</f>
        <v>2546.1</v>
      </c>
      <c r="J6791" s="12" t="str">
        <f>Data!N6791</f>
        <v>Online</v>
      </c>
      <c r="K6791" s="12" t="str">
        <f>Data!O6791</f>
        <v>Transferencia bancaria</v>
      </c>
      <c r="L6791" s="12" t="str">
        <f>Data!P6791</f>
        <v>Recurrente</v>
      </c>
    </row>
    <row r="6792">
      <c r="A6792" s="11">
        <v>6791.0</v>
      </c>
      <c r="B6792" s="14">
        <f>Data!D6792</f>
        <v>44359</v>
      </c>
      <c r="C6792" s="12">
        <f>IFERROR(VLOOKUP(Data!B6792, Minorista!$A$2:$B$100, 2, FALSE), "")</f>
        <v>1</v>
      </c>
      <c r="D6792" s="12">
        <f t="array" ref="D6792">INDEX(Producto!$A$2:$A$500, MATCH(Data!H6792, Producto!$B$2:$B$500, 0))</f>
        <v>2</v>
      </c>
      <c r="E6792" s="12">
        <f>VLOOKUP(Data!E6792 &amp; Data!F6792 &amp; Data!G6792, Ubicacion!$A$2:$B$1000, 2, FALSE)</f>
        <v>41</v>
      </c>
      <c r="F6792" s="15">
        <f>Data!J6792</f>
        <v>70</v>
      </c>
      <c r="G6792" s="16">
        <f>Data!I6792</f>
        <v>39</v>
      </c>
      <c r="H6792" s="17">
        <f>Data!K6792</f>
        <v>2730</v>
      </c>
      <c r="I6792" s="17">
        <f>Data!L6792</f>
        <v>1092</v>
      </c>
      <c r="J6792" s="12" t="str">
        <f>Data!N6792</f>
        <v>Online</v>
      </c>
      <c r="K6792" s="12" t="str">
        <f>Data!O6792</f>
        <v>Tarjeta</v>
      </c>
      <c r="L6792" s="12" t="str">
        <f>Data!P6792</f>
        <v>Recurrente</v>
      </c>
    </row>
    <row r="6793">
      <c r="A6793" s="11">
        <v>6792.0</v>
      </c>
      <c r="B6793" s="14">
        <f>Data!D6793</f>
        <v>44359</v>
      </c>
      <c r="C6793" s="12">
        <f>IFERROR(VLOOKUP(Data!B6793, Minorista!$A$2:$B$100, 2, FALSE), "")</f>
        <v>1</v>
      </c>
      <c r="D6793" s="12">
        <f t="array" ref="D6793">INDEX(Producto!$A$2:$A$500, MATCH(Data!H6793, Producto!$B$2:$B$500, 0))</f>
        <v>3</v>
      </c>
      <c r="E6793" s="12">
        <f>VLOOKUP(Data!E6793 &amp; Data!F6793 &amp; Data!G6793, Ubicacion!$A$2:$B$1000, 2, FALSE)</f>
        <v>41</v>
      </c>
      <c r="F6793" s="15">
        <f>Data!J6793</f>
        <v>54</v>
      </c>
      <c r="G6793" s="16">
        <f>Data!I6793</f>
        <v>32</v>
      </c>
      <c r="H6793" s="17">
        <f>Data!K6793</f>
        <v>1728</v>
      </c>
      <c r="I6793" s="17">
        <f>Data!L6793</f>
        <v>743.04</v>
      </c>
      <c r="J6793" s="12" t="str">
        <f>Data!N6793</f>
        <v>Online</v>
      </c>
      <c r="K6793" s="12" t="str">
        <f>Data!O6793</f>
        <v>Tarjeta</v>
      </c>
      <c r="L6793" s="12" t="str">
        <f>Data!P6793</f>
        <v>Recurrente</v>
      </c>
    </row>
    <row r="6794">
      <c r="A6794" s="11">
        <v>6793.0</v>
      </c>
      <c r="B6794" s="14">
        <f>Data!D6794</f>
        <v>44359</v>
      </c>
      <c r="C6794" s="12">
        <f>IFERROR(VLOOKUP(Data!B6794, Minorista!$A$2:$B$100, 2, FALSE), "")</f>
        <v>1</v>
      </c>
      <c r="D6794" s="12">
        <f t="array" ref="D6794">INDEX(Producto!$A$2:$A$500, MATCH(Data!H6794, Producto!$B$2:$B$500, 0))</f>
        <v>4</v>
      </c>
      <c r="E6794" s="12">
        <f>VLOOKUP(Data!E6794 &amp; Data!F6794 &amp; Data!G6794, Ubicacion!$A$2:$B$1000, 2, FALSE)</f>
        <v>41</v>
      </c>
      <c r="F6794" s="15">
        <f>Data!J6794</f>
        <v>49</v>
      </c>
      <c r="G6794" s="16">
        <f>Data!I6794</f>
        <v>32</v>
      </c>
      <c r="H6794" s="17">
        <f>Data!K6794</f>
        <v>1568</v>
      </c>
      <c r="I6794" s="17">
        <f>Data!L6794</f>
        <v>705.6</v>
      </c>
      <c r="J6794" s="12" t="str">
        <f>Data!N6794</f>
        <v>Online</v>
      </c>
      <c r="K6794" s="12" t="str">
        <f>Data!O6794</f>
        <v>Efectivo</v>
      </c>
      <c r="L6794" s="12" t="str">
        <f>Data!P6794</f>
        <v>Nuevo</v>
      </c>
    </row>
    <row r="6795">
      <c r="A6795" s="11">
        <v>6794.0</v>
      </c>
      <c r="B6795" s="14">
        <f>Data!D6795</f>
        <v>44359</v>
      </c>
      <c r="C6795" s="12">
        <f>IFERROR(VLOOKUP(Data!B6795, Minorista!$A$2:$B$100, 2, FALSE), "")</f>
        <v>1</v>
      </c>
      <c r="D6795" s="12">
        <f t="array" ref="D6795">INDEX(Producto!$A$2:$A$500, MATCH(Data!H6795, Producto!$B$2:$B$500, 0))</f>
        <v>5</v>
      </c>
      <c r="E6795" s="12">
        <f>VLOOKUP(Data!E6795 &amp; Data!F6795 &amp; Data!G6795, Ubicacion!$A$2:$B$1000, 2, FALSE)</f>
        <v>41</v>
      </c>
      <c r="F6795" s="15">
        <f>Data!J6795</f>
        <v>51</v>
      </c>
      <c r="G6795" s="16">
        <f>Data!I6795</f>
        <v>41</v>
      </c>
      <c r="H6795" s="17">
        <f>Data!K6795</f>
        <v>2091</v>
      </c>
      <c r="I6795" s="17">
        <f>Data!L6795</f>
        <v>940.95</v>
      </c>
      <c r="J6795" s="12" t="str">
        <f>Data!N6795</f>
        <v>Online</v>
      </c>
      <c r="K6795" s="12" t="str">
        <f>Data!O6795</f>
        <v>Transferencia bancaria</v>
      </c>
      <c r="L6795" s="12" t="str">
        <f>Data!P6795</f>
        <v>Recurrente</v>
      </c>
    </row>
    <row r="6796">
      <c r="A6796" s="11">
        <v>6795.0</v>
      </c>
      <c r="B6796" s="14">
        <f>Data!D6796</f>
        <v>44359</v>
      </c>
      <c r="C6796" s="12">
        <f>IFERROR(VLOOKUP(Data!B6796, Minorista!$A$2:$B$100, 2, FALSE), "")</f>
        <v>1</v>
      </c>
      <c r="D6796" s="12">
        <f t="array" ref="D6796">INDEX(Producto!$A$2:$A$500, MATCH(Data!H6796, Producto!$B$2:$B$500, 0))</f>
        <v>6</v>
      </c>
      <c r="E6796" s="12">
        <f>VLOOKUP(Data!E6796 &amp; Data!F6796 &amp; Data!G6796, Ubicacion!$A$2:$B$1000, 2, FALSE)</f>
        <v>41</v>
      </c>
      <c r="F6796" s="15">
        <f>Data!J6796</f>
        <v>94</v>
      </c>
      <c r="G6796" s="16">
        <f>Data!I6796</f>
        <v>50</v>
      </c>
      <c r="H6796" s="17">
        <f>Data!K6796</f>
        <v>4700</v>
      </c>
      <c r="I6796" s="17">
        <f>Data!L6796</f>
        <v>2491</v>
      </c>
      <c r="J6796" s="12" t="str">
        <f>Data!N6796</f>
        <v>Online</v>
      </c>
      <c r="K6796" s="12" t="str">
        <f>Data!O6796</f>
        <v>Tarjeta</v>
      </c>
      <c r="L6796" s="12" t="str">
        <f>Data!P6796</f>
        <v>Nuevo</v>
      </c>
    </row>
    <row r="6797">
      <c r="A6797" s="11">
        <v>6796.0</v>
      </c>
      <c r="B6797" s="14">
        <f>Data!D6797</f>
        <v>44388</v>
      </c>
      <c r="C6797" s="12">
        <f>IFERROR(VLOOKUP(Data!B6797, Minorista!$A$2:$B$100, 2, FALSE), "")</f>
        <v>1</v>
      </c>
      <c r="D6797" s="12">
        <f t="array" ref="D6797">INDEX(Producto!$A$2:$A$500, MATCH(Data!H6797, Producto!$B$2:$B$500, 0))</f>
        <v>1</v>
      </c>
      <c r="E6797" s="12">
        <f>VLOOKUP(Data!E6797 &amp; Data!F6797 &amp; Data!G6797, Ubicacion!$A$2:$B$1000, 2, FALSE)</f>
        <v>41</v>
      </c>
      <c r="F6797" s="15">
        <f>Data!J6797</f>
        <v>154</v>
      </c>
      <c r="G6797" s="16">
        <f>Data!I6797</f>
        <v>47</v>
      </c>
      <c r="H6797" s="17">
        <f>Data!K6797</f>
        <v>7238</v>
      </c>
      <c r="I6797" s="17">
        <f>Data!L6797</f>
        <v>3329.48</v>
      </c>
      <c r="J6797" s="12" t="str">
        <f>Data!N6797</f>
        <v>Online</v>
      </c>
      <c r="K6797" s="12" t="str">
        <f>Data!O6797</f>
        <v>Efectivo</v>
      </c>
      <c r="L6797" s="12" t="str">
        <f>Data!P6797</f>
        <v>Nuevo</v>
      </c>
    </row>
    <row r="6798">
      <c r="A6798" s="11">
        <v>6797.0</v>
      </c>
      <c r="B6798" s="14">
        <f>Data!D6798</f>
        <v>44388</v>
      </c>
      <c r="C6798" s="12">
        <f>IFERROR(VLOOKUP(Data!B6798, Minorista!$A$2:$B$100, 2, FALSE), "")</f>
        <v>1</v>
      </c>
      <c r="D6798" s="12">
        <f t="array" ref="D6798">INDEX(Producto!$A$2:$A$500, MATCH(Data!H6798, Producto!$B$2:$B$500, 0))</f>
        <v>2</v>
      </c>
      <c r="E6798" s="12">
        <f>VLOOKUP(Data!E6798 &amp; Data!F6798 &amp; Data!G6798, Ubicacion!$A$2:$B$1000, 2, FALSE)</f>
        <v>41</v>
      </c>
      <c r="F6798" s="15">
        <f>Data!J6798</f>
        <v>81</v>
      </c>
      <c r="G6798" s="16">
        <f>Data!I6798</f>
        <v>44</v>
      </c>
      <c r="H6798" s="17">
        <f>Data!K6798</f>
        <v>3564</v>
      </c>
      <c r="I6798" s="17">
        <f>Data!L6798</f>
        <v>1603.8</v>
      </c>
      <c r="J6798" s="12" t="str">
        <f>Data!N6798</f>
        <v>Online</v>
      </c>
      <c r="K6798" s="12" t="str">
        <f>Data!O6798</f>
        <v>Tarjeta</v>
      </c>
      <c r="L6798" s="12" t="str">
        <f>Data!P6798</f>
        <v>Recurrente</v>
      </c>
    </row>
    <row r="6799">
      <c r="A6799" s="11">
        <v>6798.0</v>
      </c>
      <c r="B6799" s="14">
        <f>Data!D6799</f>
        <v>44388</v>
      </c>
      <c r="C6799" s="12">
        <f>IFERROR(VLOOKUP(Data!B6799, Minorista!$A$2:$B$100, 2, FALSE), "")</f>
        <v>1</v>
      </c>
      <c r="D6799" s="12">
        <f t="array" ref="D6799">INDEX(Producto!$A$2:$A$500, MATCH(Data!H6799, Producto!$B$2:$B$500, 0))</f>
        <v>3</v>
      </c>
      <c r="E6799" s="12">
        <f>VLOOKUP(Data!E6799 &amp; Data!F6799 &amp; Data!G6799, Ubicacion!$A$2:$B$1000, 2, FALSE)</f>
        <v>41</v>
      </c>
      <c r="F6799" s="15">
        <f>Data!J6799</f>
        <v>61</v>
      </c>
      <c r="G6799" s="16">
        <f>Data!I6799</f>
        <v>37</v>
      </c>
      <c r="H6799" s="17">
        <f>Data!K6799</f>
        <v>2257</v>
      </c>
      <c r="I6799" s="17">
        <f>Data!L6799</f>
        <v>947.94</v>
      </c>
      <c r="J6799" s="12" t="str">
        <f>Data!N6799</f>
        <v>Online</v>
      </c>
      <c r="K6799" s="12" t="str">
        <f>Data!O6799</f>
        <v>Efectivo</v>
      </c>
      <c r="L6799" s="12" t="str">
        <f>Data!P6799</f>
        <v>Nuevo</v>
      </c>
    </row>
    <row r="6800">
      <c r="A6800" s="11">
        <v>6799.0</v>
      </c>
      <c r="B6800" s="14">
        <f>Data!D6800</f>
        <v>44388</v>
      </c>
      <c r="C6800" s="12">
        <f>IFERROR(VLOOKUP(Data!B6800, Minorista!$A$2:$B$100, 2, FALSE), "")</f>
        <v>1</v>
      </c>
      <c r="D6800" s="12">
        <f t="array" ref="D6800">INDEX(Producto!$A$2:$A$500, MATCH(Data!H6800, Producto!$B$2:$B$500, 0))</f>
        <v>4</v>
      </c>
      <c r="E6800" s="12">
        <f>VLOOKUP(Data!E6800 &amp; Data!F6800 &amp; Data!G6800, Ubicacion!$A$2:$B$1000, 2, FALSE)</f>
        <v>41</v>
      </c>
      <c r="F6800" s="15">
        <f>Data!J6800</f>
        <v>44</v>
      </c>
      <c r="G6800" s="16">
        <f>Data!I6800</f>
        <v>38</v>
      </c>
      <c r="H6800" s="17">
        <f>Data!K6800</f>
        <v>1672</v>
      </c>
      <c r="I6800" s="17">
        <f>Data!L6800</f>
        <v>718.96</v>
      </c>
      <c r="J6800" s="12" t="str">
        <f>Data!N6800</f>
        <v>Online</v>
      </c>
      <c r="K6800" s="12" t="str">
        <f>Data!O6800</f>
        <v>Efectivo</v>
      </c>
      <c r="L6800" s="12" t="str">
        <f>Data!P6800</f>
        <v>Nuevo</v>
      </c>
    </row>
    <row r="6801">
      <c r="A6801" s="11">
        <v>6800.0</v>
      </c>
      <c r="B6801" s="14">
        <f>Data!D6801</f>
        <v>44388</v>
      </c>
      <c r="C6801" s="12">
        <f>IFERROR(VLOOKUP(Data!B6801, Minorista!$A$2:$B$100, 2, FALSE), "")</f>
        <v>1</v>
      </c>
      <c r="D6801" s="12">
        <f t="array" ref="D6801">INDEX(Producto!$A$2:$A$500, MATCH(Data!H6801, Producto!$B$2:$B$500, 0))</f>
        <v>5</v>
      </c>
      <c r="E6801" s="12">
        <f>VLOOKUP(Data!E6801 &amp; Data!F6801 &amp; Data!G6801, Ubicacion!$A$2:$B$1000, 2, FALSE)</f>
        <v>41</v>
      </c>
      <c r="F6801" s="15">
        <f>Data!J6801</f>
        <v>52</v>
      </c>
      <c r="G6801" s="16">
        <f>Data!I6801</f>
        <v>49</v>
      </c>
      <c r="H6801" s="17">
        <f>Data!K6801</f>
        <v>2548</v>
      </c>
      <c r="I6801" s="17">
        <f>Data!L6801</f>
        <v>1172.08</v>
      </c>
      <c r="J6801" s="12" t="str">
        <f>Data!N6801</f>
        <v>Online</v>
      </c>
      <c r="K6801" s="12" t="str">
        <f>Data!O6801</f>
        <v>Tarjeta</v>
      </c>
      <c r="L6801" s="12" t="str">
        <f>Data!P6801</f>
        <v>Recurrente</v>
      </c>
    </row>
    <row r="6802">
      <c r="A6802" s="11">
        <v>6801.0</v>
      </c>
      <c r="B6802" s="14">
        <f>Data!D6802</f>
        <v>44388</v>
      </c>
      <c r="C6802" s="12">
        <f>IFERROR(VLOOKUP(Data!B6802, Minorista!$A$2:$B$100, 2, FALSE), "")</f>
        <v>1</v>
      </c>
      <c r="D6802" s="12">
        <f t="array" ref="D6802">INDEX(Producto!$A$2:$A$500, MATCH(Data!H6802, Producto!$B$2:$B$500, 0))</f>
        <v>6</v>
      </c>
      <c r="E6802" s="12">
        <f>VLOOKUP(Data!E6802 &amp; Data!F6802 &amp; Data!G6802, Ubicacion!$A$2:$B$1000, 2, FALSE)</f>
        <v>41</v>
      </c>
      <c r="F6802" s="15">
        <f>Data!J6802</f>
        <v>94</v>
      </c>
      <c r="G6802" s="16">
        <f>Data!I6802</f>
        <v>53</v>
      </c>
      <c r="H6802" s="17">
        <f>Data!K6802</f>
        <v>4982</v>
      </c>
      <c r="I6802" s="17">
        <f>Data!L6802</f>
        <v>2640.46</v>
      </c>
      <c r="J6802" s="12" t="str">
        <f>Data!N6802</f>
        <v>Online</v>
      </c>
      <c r="K6802" s="12" t="str">
        <f>Data!O6802</f>
        <v>Tarjeta</v>
      </c>
      <c r="L6802" s="12" t="str">
        <f>Data!P6802</f>
        <v>Nuevo</v>
      </c>
    </row>
    <row r="6803">
      <c r="A6803" s="11">
        <v>6802.0</v>
      </c>
      <c r="B6803" s="14">
        <f>Data!D6803</f>
        <v>44420</v>
      </c>
      <c r="C6803" s="12">
        <f>IFERROR(VLOOKUP(Data!B6803, Minorista!$A$2:$B$100, 2, FALSE), "")</f>
        <v>1</v>
      </c>
      <c r="D6803" s="12">
        <f t="array" ref="D6803">INDEX(Producto!$A$2:$A$500, MATCH(Data!H6803, Producto!$B$2:$B$500, 0))</f>
        <v>1</v>
      </c>
      <c r="E6803" s="12">
        <f>VLOOKUP(Data!E6803 &amp; Data!F6803 &amp; Data!G6803, Ubicacion!$A$2:$B$1000, 2, FALSE)</f>
        <v>41</v>
      </c>
      <c r="F6803" s="15">
        <f>Data!J6803</f>
        <v>131</v>
      </c>
      <c r="G6803" s="16">
        <f>Data!I6803</f>
        <v>49</v>
      </c>
      <c r="H6803" s="17">
        <f>Data!K6803</f>
        <v>6419</v>
      </c>
      <c r="I6803" s="17">
        <f>Data!L6803</f>
        <v>3081.12</v>
      </c>
      <c r="J6803" s="12" t="str">
        <f>Data!N6803</f>
        <v>Online</v>
      </c>
      <c r="K6803" s="12" t="str">
        <f>Data!O6803</f>
        <v>Transferencia bancaria</v>
      </c>
      <c r="L6803" s="12" t="str">
        <f>Data!P6803</f>
        <v>Recurrente</v>
      </c>
    </row>
    <row r="6804">
      <c r="A6804" s="11">
        <v>6803.0</v>
      </c>
      <c r="B6804" s="14">
        <f>Data!D6804</f>
        <v>44420</v>
      </c>
      <c r="C6804" s="12">
        <f>IFERROR(VLOOKUP(Data!B6804, Minorista!$A$2:$B$100, 2, FALSE), "")</f>
        <v>1</v>
      </c>
      <c r="D6804" s="12">
        <f t="array" ref="D6804">INDEX(Producto!$A$2:$A$500, MATCH(Data!H6804, Producto!$B$2:$B$500, 0))</f>
        <v>2</v>
      </c>
      <c r="E6804" s="12">
        <f>VLOOKUP(Data!E6804 &amp; Data!F6804 &amp; Data!G6804, Ubicacion!$A$2:$B$1000, 2, FALSE)</f>
        <v>41</v>
      </c>
      <c r="F6804" s="15">
        <f>Data!J6804</f>
        <v>78</v>
      </c>
      <c r="G6804" s="16">
        <f>Data!I6804</f>
        <v>42</v>
      </c>
      <c r="H6804" s="17">
        <f>Data!K6804</f>
        <v>3276</v>
      </c>
      <c r="I6804" s="17">
        <f>Data!L6804</f>
        <v>1474.2</v>
      </c>
      <c r="J6804" s="12" t="str">
        <f>Data!N6804</f>
        <v>Online</v>
      </c>
      <c r="K6804" s="12" t="str">
        <f>Data!O6804</f>
        <v>Tarjeta</v>
      </c>
      <c r="L6804" s="12" t="str">
        <f>Data!P6804</f>
        <v>Nuevo</v>
      </c>
    </row>
    <row r="6805">
      <c r="A6805" s="11">
        <v>6804.0</v>
      </c>
      <c r="B6805" s="14">
        <f>Data!D6805</f>
        <v>44420</v>
      </c>
      <c r="C6805" s="12">
        <f>IFERROR(VLOOKUP(Data!B6805, Minorista!$A$2:$B$100, 2, FALSE), "")</f>
        <v>1</v>
      </c>
      <c r="D6805" s="12">
        <f t="array" ref="D6805">INDEX(Producto!$A$2:$A$500, MATCH(Data!H6805, Producto!$B$2:$B$500, 0))</f>
        <v>3</v>
      </c>
      <c r="E6805" s="12">
        <f>VLOOKUP(Data!E6805 &amp; Data!F6805 &amp; Data!G6805, Ubicacion!$A$2:$B$1000, 2, FALSE)</f>
        <v>41</v>
      </c>
      <c r="F6805" s="15">
        <f>Data!J6805</f>
        <v>65</v>
      </c>
      <c r="G6805" s="16">
        <f>Data!I6805</f>
        <v>36</v>
      </c>
      <c r="H6805" s="17">
        <f>Data!K6805</f>
        <v>2340</v>
      </c>
      <c r="I6805" s="17">
        <f>Data!L6805</f>
        <v>936</v>
      </c>
      <c r="J6805" s="12" t="str">
        <f>Data!N6805</f>
        <v>Online</v>
      </c>
      <c r="K6805" s="12" t="str">
        <f>Data!O6805</f>
        <v>Transferencia bancaria</v>
      </c>
      <c r="L6805" s="12" t="str">
        <f>Data!P6805</f>
        <v>Nuevo</v>
      </c>
    </row>
    <row r="6806">
      <c r="A6806" s="11">
        <v>6805.0</v>
      </c>
      <c r="B6806" s="14">
        <f>Data!D6806</f>
        <v>44420</v>
      </c>
      <c r="C6806" s="12">
        <f>IFERROR(VLOOKUP(Data!B6806, Minorista!$A$2:$B$100, 2, FALSE), "")</f>
        <v>1</v>
      </c>
      <c r="D6806" s="12">
        <f t="array" ref="D6806">INDEX(Producto!$A$2:$A$500, MATCH(Data!H6806, Producto!$B$2:$B$500, 0))</f>
        <v>4</v>
      </c>
      <c r="E6806" s="12">
        <f>VLOOKUP(Data!E6806 &amp; Data!F6806 &amp; Data!G6806, Ubicacion!$A$2:$B$1000, 2, FALSE)</f>
        <v>41</v>
      </c>
      <c r="F6806" s="15">
        <f>Data!J6806</f>
        <v>58</v>
      </c>
      <c r="G6806" s="16">
        <f>Data!I6806</f>
        <v>38</v>
      </c>
      <c r="H6806" s="17">
        <f>Data!K6806</f>
        <v>2204</v>
      </c>
      <c r="I6806" s="17">
        <f>Data!L6806</f>
        <v>947.72</v>
      </c>
      <c r="J6806" s="12" t="str">
        <f>Data!N6806</f>
        <v>Online</v>
      </c>
      <c r="K6806" s="12" t="str">
        <f>Data!O6806</f>
        <v>Efectivo</v>
      </c>
      <c r="L6806" s="12" t="str">
        <f>Data!P6806</f>
        <v>Recurrente</v>
      </c>
    </row>
    <row r="6807">
      <c r="A6807" s="11">
        <v>6806.0</v>
      </c>
      <c r="B6807" s="14">
        <f>Data!D6807</f>
        <v>44420</v>
      </c>
      <c r="C6807" s="12">
        <f>IFERROR(VLOOKUP(Data!B6807, Minorista!$A$2:$B$100, 2, FALSE), "")</f>
        <v>1</v>
      </c>
      <c r="D6807" s="12">
        <f t="array" ref="D6807">INDEX(Producto!$A$2:$A$500, MATCH(Data!H6807, Producto!$B$2:$B$500, 0))</f>
        <v>5</v>
      </c>
      <c r="E6807" s="12">
        <f>VLOOKUP(Data!E6807 &amp; Data!F6807 &amp; Data!G6807, Ubicacion!$A$2:$B$1000, 2, FALSE)</f>
        <v>41</v>
      </c>
      <c r="F6807" s="15">
        <f>Data!J6807</f>
        <v>46</v>
      </c>
      <c r="G6807" s="16">
        <f>Data!I6807</f>
        <v>47</v>
      </c>
      <c r="H6807" s="17">
        <f>Data!K6807</f>
        <v>2162</v>
      </c>
      <c r="I6807" s="17">
        <f>Data!L6807</f>
        <v>994.52</v>
      </c>
      <c r="J6807" s="12" t="str">
        <f>Data!N6807</f>
        <v>Online</v>
      </c>
      <c r="K6807" s="12" t="str">
        <f>Data!O6807</f>
        <v>Tarjeta</v>
      </c>
      <c r="L6807" s="12" t="str">
        <f>Data!P6807</f>
        <v>Recurrente</v>
      </c>
    </row>
    <row r="6808">
      <c r="A6808" s="11">
        <v>6807.0</v>
      </c>
      <c r="B6808" s="14">
        <f>Data!D6808</f>
        <v>44420</v>
      </c>
      <c r="C6808" s="12">
        <f>IFERROR(VLOOKUP(Data!B6808, Minorista!$A$2:$B$100, 2, FALSE), "")</f>
        <v>1</v>
      </c>
      <c r="D6808" s="12">
        <f t="array" ref="D6808">INDEX(Producto!$A$2:$A$500, MATCH(Data!H6808, Producto!$B$2:$B$500, 0))</f>
        <v>6</v>
      </c>
      <c r="E6808" s="12">
        <f>VLOOKUP(Data!E6808 &amp; Data!F6808 &amp; Data!G6808, Ubicacion!$A$2:$B$1000, 2, FALSE)</f>
        <v>41</v>
      </c>
      <c r="F6808" s="15">
        <f>Data!J6808</f>
        <v>88</v>
      </c>
      <c r="G6808" s="16">
        <f>Data!I6808</f>
        <v>53</v>
      </c>
      <c r="H6808" s="17">
        <f>Data!K6808</f>
        <v>4664</v>
      </c>
      <c r="I6808" s="17">
        <f>Data!L6808</f>
        <v>2332</v>
      </c>
      <c r="J6808" s="12" t="str">
        <f>Data!N6808</f>
        <v>Online</v>
      </c>
      <c r="K6808" s="12" t="str">
        <f>Data!O6808</f>
        <v>Transferencia bancaria</v>
      </c>
      <c r="L6808" s="12" t="str">
        <f>Data!P6808</f>
        <v>Recurrente</v>
      </c>
    </row>
    <row r="6809">
      <c r="A6809" s="11">
        <v>6808.0</v>
      </c>
      <c r="B6809" s="14">
        <f>Data!D6809</f>
        <v>44452</v>
      </c>
      <c r="C6809" s="12">
        <f>IFERROR(VLOOKUP(Data!B6809, Minorista!$A$2:$B$100, 2, FALSE), "")</f>
        <v>1</v>
      </c>
      <c r="D6809" s="12">
        <f t="array" ref="D6809">INDEX(Producto!$A$2:$A$500, MATCH(Data!H6809, Producto!$B$2:$B$500, 0))</f>
        <v>1</v>
      </c>
      <c r="E6809" s="12">
        <f>VLOOKUP(Data!E6809 &amp; Data!F6809 &amp; Data!G6809, Ubicacion!$A$2:$B$1000, 2, FALSE)</f>
        <v>41</v>
      </c>
      <c r="F6809" s="15">
        <f>Data!J6809</f>
        <v>138</v>
      </c>
      <c r="G6809" s="16">
        <f>Data!I6809</f>
        <v>42</v>
      </c>
      <c r="H6809" s="17">
        <f>Data!K6809</f>
        <v>5796</v>
      </c>
      <c r="I6809" s="17">
        <f>Data!L6809</f>
        <v>2608.2</v>
      </c>
      <c r="J6809" s="12" t="str">
        <f>Data!N6809</f>
        <v>Online</v>
      </c>
      <c r="K6809" s="12" t="str">
        <f>Data!O6809</f>
        <v>Transferencia bancaria</v>
      </c>
      <c r="L6809" s="12" t="str">
        <f>Data!P6809</f>
        <v>Nuevo</v>
      </c>
    </row>
    <row r="6810">
      <c r="A6810" s="11">
        <v>6809.0</v>
      </c>
      <c r="B6810" s="14">
        <f>Data!D6810</f>
        <v>44452</v>
      </c>
      <c r="C6810" s="12">
        <f>IFERROR(VLOOKUP(Data!B6810, Minorista!$A$2:$B$100, 2, FALSE), "")</f>
        <v>1</v>
      </c>
      <c r="D6810" s="12">
        <f t="array" ref="D6810">INDEX(Producto!$A$2:$A$500, MATCH(Data!H6810, Producto!$B$2:$B$500, 0))</f>
        <v>2</v>
      </c>
      <c r="E6810" s="12">
        <f>VLOOKUP(Data!E6810 &amp; Data!F6810 &amp; Data!G6810, Ubicacion!$A$2:$B$1000, 2, FALSE)</f>
        <v>41</v>
      </c>
      <c r="F6810" s="15">
        <f>Data!J6810</f>
        <v>80</v>
      </c>
      <c r="G6810" s="16">
        <f>Data!I6810</f>
        <v>39</v>
      </c>
      <c r="H6810" s="17">
        <f>Data!K6810</f>
        <v>3120</v>
      </c>
      <c r="I6810" s="17">
        <f>Data!L6810</f>
        <v>1248</v>
      </c>
      <c r="J6810" s="12" t="str">
        <f>Data!N6810</f>
        <v>Online</v>
      </c>
      <c r="K6810" s="12" t="str">
        <f>Data!O6810</f>
        <v>Tarjeta</v>
      </c>
      <c r="L6810" s="12" t="str">
        <f>Data!P6810</f>
        <v>Recurrente</v>
      </c>
    </row>
    <row r="6811">
      <c r="A6811" s="11">
        <v>6810.0</v>
      </c>
      <c r="B6811" s="14">
        <f>Data!D6811</f>
        <v>44452</v>
      </c>
      <c r="C6811" s="12">
        <f>IFERROR(VLOOKUP(Data!B6811, Minorista!$A$2:$B$100, 2, FALSE), "")</f>
        <v>1</v>
      </c>
      <c r="D6811" s="12">
        <f t="array" ref="D6811">INDEX(Producto!$A$2:$A$500, MATCH(Data!H6811, Producto!$B$2:$B$500, 0))</f>
        <v>3</v>
      </c>
      <c r="E6811" s="12">
        <f>VLOOKUP(Data!E6811 &amp; Data!F6811 &amp; Data!G6811, Ubicacion!$A$2:$B$1000, 2, FALSE)</f>
        <v>41</v>
      </c>
      <c r="F6811" s="15">
        <f>Data!J6811</f>
        <v>53</v>
      </c>
      <c r="G6811" s="16">
        <f>Data!I6811</f>
        <v>32</v>
      </c>
      <c r="H6811" s="17">
        <f>Data!K6811</f>
        <v>1696</v>
      </c>
      <c r="I6811" s="17">
        <f>Data!L6811</f>
        <v>678.4</v>
      </c>
      <c r="J6811" s="12" t="str">
        <f>Data!N6811</f>
        <v>Online</v>
      </c>
      <c r="K6811" s="12" t="str">
        <f>Data!O6811</f>
        <v>Transferencia bancaria</v>
      </c>
      <c r="L6811" s="12" t="str">
        <f>Data!P6811</f>
        <v>Nuevo</v>
      </c>
    </row>
    <row r="6812">
      <c r="A6812" s="11">
        <v>6811.0</v>
      </c>
      <c r="B6812" s="14">
        <f>Data!D6812</f>
        <v>44452</v>
      </c>
      <c r="C6812" s="12">
        <f>IFERROR(VLOOKUP(Data!B6812, Minorista!$A$2:$B$100, 2, FALSE), "")</f>
        <v>1</v>
      </c>
      <c r="D6812" s="12">
        <f t="array" ref="D6812">INDEX(Producto!$A$2:$A$500, MATCH(Data!H6812, Producto!$B$2:$B$500, 0))</f>
        <v>4</v>
      </c>
      <c r="E6812" s="12">
        <f>VLOOKUP(Data!E6812 &amp; Data!F6812 &amp; Data!G6812, Ubicacion!$A$2:$B$1000, 2, FALSE)</f>
        <v>41</v>
      </c>
      <c r="F6812" s="15">
        <f>Data!J6812</f>
        <v>39</v>
      </c>
      <c r="G6812" s="16">
        <f>Data!I6812</f>
        <v>34</v>
      </c>
      <c r="H6812" s="17">
        <f>Data!K6812</f>
        <v>1326</v>
      </c>
      <c r="I6812" s="17">
        <f>Data!L6812</f>
        <v>530.4</v>
      </c>
      <c r="J6812" s="12" t="str">
        <f>Data!N6812</f>
        <v>Online</v>
      </c>
      <c r="K6812" s="12" t="str">
        <f>Data!O6812</f>
        <v>Tarjeta</v>
      </c>
      <c r="L6812" s="12" t="str">
        <f>Data!P6812</f>
        <v>Recurrente</v>
      </c>
    </row>
    <row r="6813">
      <c r="A6813" s="11">
        <v>6812.0</v>
      </c>
      <c r="B6813" s="14">
        <f>Data!D6813</f>
        <v>44452</v>
      </c>
      <c r="C6813" s="12">
        <f>IFERROR(VLOOKUP(Data!B6813, Minorista!$A$2:$B$100, 2, FALSE), "")</f>
        <v>1</v>
      </c>
      <c r="D6813" s="12">
        <f t="array" ref="D6813">INDEX(Producto!$A$2:$A$500, MATCH(Data!H6813, Producto!$B$2:$B$500, 0))</f>
        <v>5</v>
      </c>
      <c r="E6813" s="12">
        <f>VLOOKUP(Data!E6813 &amp; Data!F6813 &amp; Data!G6813, Ubicacion!$A$2:$B$1000, 2, FALSE)</f>
        <v>41</v>
      </c>
      <c r="F6813" s="15">
        <f>Data!J6813</f>
        <v>42</v>
      </c>
      <c r="G6813" s="16">
        <f>Data!I6813</f>
        <v>41</v>
      </c>
      <c r="H6813" s="17">
        <f>Data!K6813</f>
        <v>1722</v>
      </c>
      <c r="I6813" s="17">
        <f>Data!L6813</f>
        <v>861</v>
      </c>
      <c r="J6813" s="12" t="str">
        <f>Data!N6813</f>
        <v>Online</v>
      </c>
      <c r="K6813" s="12" t="str">
        <f>Data!O6813</f>
        <v>Tarjeta</v>
      </c>
      <c r="L6813" s="12" t="str">
        <f>Data!P6813</f>
        <v>Nuevo</v>
      </c>
    </row>
    <row r="6814">
      <c r="A6814" s="11">
        <v>6813.0</v>
      </c>
      <c r="B6814" s="14">
        <f>Data!D6814</f>
        <v>44452</v>
      </c>
      <c r="C6814" s="12">
        <f>IFERROR(VLOOKUP(Data!B6814, Minorista!$A$2:$B$100, 2, FALSE), "")</f>
        <v>1</v>
      </c>
      <c r="D6814" s="12">
        <f t="array" ref="D6814">INDEX(Producto!$A$2:$A$500, MATCH(Data!H6814, Producto!$B$2:$B$500, 0))</f>
        <v>6</v>
      </c>
      <c r="E6814" s="12">
        <f>VLOOKUP(Data!E6814 &amp; Data!F6814 &amp; Data!G6814, Ubicacion!$A$2:$B$1000, 2, FALSE)</f>
        <v>41</v>
      </c>
      <c r="F6814" s="15">
        <f>Data!J6814</f>
        <v>65</v>
      </c>
      <c r="G6814" s="16">
        <f>Data!I6814</f>
        <v>46</v>
      </c>
      <c r="H6814" s="17">
        <f>Data!K6814</f>
        <v>2990</v>
      </c>
      <c r="I6814" s="17">
        <f>Data!L6814</f>
        <v>1495</v>
      </c>
      <c r="J6814" s="12" t="str">
        <f>Data!N6814</f>
        <v>Online</v>
      </c>
      <c r="K6814" s="12" t="str">
        <f>Data!O6814</f>
        <v>Transferencia bancaria</v>
      </c>
      <c r="L6814" s="12" t="str">
        <f>Data!P6814</f>
        <v>Nuevo</v>
      </c>
    </row>
    <row r="6815">
      <c r="A6815" s="11">
        <v>6814.0</v>
      </c>
      <c r="B6815" s="14">
        <f>Data!D6815</f>
        <v>44481</v>
      </c>
      <c r="C6815" s="12">
        <f>IFERROR(VLOOKUP(Data!B6815, Minorista!$A$2:$B$100, 2, FALSE), "")</f>
        <v>1</v>
      </c>
      <c r="D6815" s="12">
        <f t="array" ref="D6815">INDEX(Producto!$A$2:$A$500, MATCH(Data!H6815, Producto!$B$2:$B$500, 0))</f>
        <v>1</v>
      </c>
      <c r="E6815" s="12">
        <f>VLOOKUP(Data!E6815 &amp; Data!F6815 &amp; Data!G6815, Ubicacion!$A$2:$B$1000, 2, FALSE)</f>
        <v>41</v>
      </c>
      <c r="F6815" s="15">
        <f>Data!J6815</f>
        <v>104</v>
      </c>
      <c r="G6815" s="16">
        <f>Data!I6815</f>
        <v>54</v>
      </c>
      <c r="H6815" s="17">
        <f>Data!K6815</f>
        <v>5616</v>
      </c>
      <c r="I6815" s="17">
        <f>Data!L6815</f>
        <v>2583.36</v>
      </c>
      <c r="J6815" s="12" t="str">
        <f>Data!N6815</f>
        <v>Online</v>
      </c>
      <c r="K6815" s="12" t="str">
        <f>Data!O6815</f>
        <v>Efectivo</v>
      </c>
      <c r="L6815" s="12" t="str">
        <f>Data!P6815</f>
        <v>Nuevo</v>
      </c>
    </row>
    <row r="6816">
      <c r="A6816" s="11">
        <v>6815.0</v>
      </c>
      <c r="B6816" s="14">
        <f>Data!D6816</f>
        <v>44481</v>
      </c>
      <c r="C6816" s="12">
        <f>IFERROR(VLOOKUP(Data!B6816, Minorista!$A$2:$B$100, 2, FALSE), "")</f>
        <v>1</v>
      </c>
      <c r="D6816" s="12">
        <f t="array" ref="D6816">INDEX(Producto!$A$2:$A$500, MATCH(Data!H6816, Producto!$B$2:$B$500, 0))</f>
        <v>2</v>
      </c>
      <c r="E6816" s="12">
        <f>VLOOKUP(Data!E6816 &amp; Data!F6816 &amp; Data!G6816, Ubicacion!$A$2:$B$1000, 2, FALSE)</f>
        <v>41</v>
      </c>
      <c r="F6816" s="15">
        <f>Data!J6816</f>
        <v>75</v>
      </c>
      <c r="G6816" s="16">
        <f>Data!I6816</f>
        <v>41</v>
      </c>
      <c r="H6816" s="17">
        <f>Data!K6816</f>
        <v>3075</v>
      </c>
      <c r="I6816" s="17">
        <f>Data!L6816</f>
        <v>1291.5</v>
      </c>
      <c r="J6816" s="12" t="str">
        <f>Data!N6816</f>
        <v>Online</v>
      </c>
      <c r="K6816" s="12" t="str">
        <f>Data!O6816</f>
        <v>Efectivo</v>
      </c>
      <c r="L6816" s="12" t="str">
        <f>Data!P6816</f>
        <v>Recurrente</v>
      </c>
    </row>
    <row r="6817">
      <c r="A6817" s="11">
        <v>6816.0</v>
      </c>
      <c r="B6817" s="14">
        <f>Data!D6817</f>
        <v>44481</v>
      </c>
      <c r="C6817" s="12">
        <f>IFERROR(VLOOKUP(Data!B6817, Minorista!$A$2:$B$100, 2, FALSE), "")</f>
        <v>1</v>
      </c>
      <c r="D6817" s="12">
        <f t="array" ref="D6817">INDEX(Producto!$A$2:$A$500, MATCH(Data!H6817, Producto!$B$2:$B$500, 0))</f>
        <v>3</v>
      </c>
      <c r="E6817" s="12">
        <f>VLOOKUP(Data!E6817 &amp; Data!F6817 &amp; Data!G6817, Ubicacion!$A$2:$B$1000, 2, FALSE)</f>
        <v>41</v>
      </c>
      <c r="F6817" s="15">
        <f>Data!J6817</f>
        <v>42</v>
      </c>
      <c r="G6817" s="16">
        <f>Data!I6817</f>
        <v>43</v>
      </c>
      <c r="H6817" s="17">
        <f>Data!K6817</f>
        <v>1806</v>
      </c>
      <c r="I6817" s="17">
        <f>Data!L6817</f>
        <v>722.4</v>
      </c>
      <c r="J6817" s="12" t="str">
        <f>Data!N6817</f>
        <v>Online</v>
      </c>
      <c r="K6817" s="12" t="str">
        <f>Data!O6817</f>
        <v>Transferencia bancaria</v>
      </c>
      <c r="L6817" s="12" t="str">
        <f>Data!P6817</f>
        <v>Recurrente</v>
      </c>
    </row>
    <row r="6818">
      <c r="A6818" s="11">
        <v>6817.0</v>
      </c>
      <c r="B6818" s="14">
        <f>Data!D6818</f>
        <v>44481</v>
      </c>
      <c r="C6818" s="12">
        <f>IFERROR(VLOOKUP(Data!B6818, Minorista!$A$2:$B$100, 2, FALSE), "")</f>
        <v>1</v>
      </c>
      <c r="D6818" s="12">
        <f t="array" ref="D6818">INDEX(Producto!$A$2:$A$500, MATCH(Data!H6818, Producto!$B$2:$B$500, 0))</f>
        <v>4</v>
      </c>
      <c r="E6818" s="12">
        <f>VLOOKUP(Data!E6818 &amp; Data!F6818 &amp; Data!G6818, Ubicacion!$A$2:$B$1000, 2, FALSE)</f>
        <v>41</v>
      </c>
      <c r="F6818" s="15">
        <f>Data!J6818</f>
        <v>36</v>
      </c>
      <c r="G6818" s="16">
        <f>Data!I6818</f>
        <v>43</v>
      </c>
      <c r="H6818" s="17">
        <f>Data!K6818</f>
        <v>1548</v>
      </c>
      <c r="I6818" s="17">
        <f>Data!L6818</f>
        <v>696.6</v>
      </c>
      <c r="J6818" s="12" t="str">
        <f>Data!N6818</f>
        <v>Online</v>
      </c>
      <c r="K6818" s="12" t="str">
        <f>Data!O6818</f>
        <v>Efectivo</v>
      </c>
      <c r="L6818" s="12" t="str">
        <f>Data!P6818</f>
        <v>Nuevo</v>
      </c>
    </row>
    <row r="6819">
      <c r="A6819" s="11">
        <v>6818.0</v>
      </c>
      <c r="B6819" s="14">
        <f>Data!D6819</f>
        <v>44481</v>
      </c>
      <c r="C6819" s="12">
        <f>IFERROR(VLOOKUP(Data!B6819, Minorista!$A$2:$B$100, 2, FALSE), "")</f>
        <v>1</v>
      </c>
      <c r="D6819" s="12">
        <f t="array" ref="D6819">INDEX(Producto!$A$2:$A$500, MATCH(Data!H6819, Producto!$B$2:$B$500, 0))</f>
        <v>5</v>
      </c>
      <c r="E6819" s="12">
        <f>VLOOKUP(Data!E6819 &amp; Data!F6819 &amp; Data!G6819, Ubicacion!$A$2:$B$1000, 2, FALSE)</f>
        <v>41</v>
      </c>
      <c r="F6819" s="15">
        <f>Data!J6819</f>
        <v>38</v>
      </c>
      <c r="G6819" s="16">
        <f>Data!I6819</f>
        <v>54</v>
      </c>
      <c r="H6819" s="17">
        <f>Data!K6819</f>
        <v>2052</v>
      </c>
      <c r="I6819" s="17">
        <f>Data!L6819</f>
        <v>964.44</v>
      </c>
      <c r="J6819" s="12" t="str">
        <f>Data!N6819</f>
        <v>Online</v>
      </c>
      <c r="K6819" s="12" t="str">
        <f>Data!O6819</f>
        <v>Tarjeta</v>
      </c>
      <c r="L6819" s="12" t="str">
        <f>Data!P6819</f>
        <v>Nuevo</v>
      </c>
    </row>
    <row r="6820">
      <c r="A6820" s="11">
        <v>6819.0</v>
      </c>
      <c r="B6820" s="14">
        <f>Data!D6820</f>
        <v>44481</v>
      </c>
      <c r="C6820" s="12">
        <f>IFERROR(VLOOKUP(Data!B6820, Minorista!$A$2:$B$100, 2, FALSE), "")</f>
        <v>3</v>
      </c>
      <c r="D6820" s="12">
        <f t="array" ref="D6820">INDEX(Producto!$A$2:$A$500, MATCH(Data!H6820, Producto!$B$2:$B$500, 0))</f>
        <v>6</v>
      </c>
      <c r="E6820" s="12">
        <f>VLOOKUP(Data!E6820 &amp; Data!F6820 &amp; Data!G6820, Ubicacion!$A$2:$B$1000, 2, FALSE)</f>
        <v>41</v>
      </c>
      <c r="F6820" s="15">
        <f>Data!J6820</f>
        <v>70</v>
      </c>
      <c r="G6820" s="16">
        <f>Data!I6820</f>
        <v>55</v>
      </c>
      <c r="H6820" s="17">
        <f>Data!K6820</f>
        <v>3850</v>
      </c>
      <c r="I6820" s="17">
        <f>Data!L6820</f>
        <v>2117.5</v>
      </c>
      <c r="J6820" s="12" t="str">
        <f>Data!N6820</f>
        <v>Online</v>
      </c>
      <c r="K6820" s="12" t="str">
        <f>Data!O6820</f>
        <v>Tarjeta</v>
      </c>
      <c r="L6820" s="12" t="str">
        <f>Data!P6820</f>
        <v>Nuevo</v>
      </c>
    </row>
    <row r="6821">
      <c r="A6821" s="11">
        <v>6820.0</v>
      </c>
      <c r="B6821" s="14">
        <f>Data!D6821</f>
        <v>44512</v>
      </c>
      <c r="C6821" s="12">
        <f>IFERROR(VLOOKUP(Data!B6821, Minorista!$A$2:$B$100, 2, FALSE), "")</f>
        <v>3</v>
      </c>
      <c r="D6821" s="12">
        <f t="array" ref="D6821">INDEX(Producto!$A$2:$A$500, MATCH(Data!H6821, Producto!$B$2:$B$500, 0))</f>
        <v>1</v>
      </c>
      <c r="E6821" s="12">
        <f>VLOOKUP(Data!E6821 &amp; Data!F6821 &amp; Data!G6821, Ubicacion!$A$2:$B$1000, 2, FALSE)</f>
        <v>41</v>
      </c>
      <c r="F6821" s="15">
        <f>Data!J6821</f>
        <v>104</v>
      </c>
      <c r="G6821" s="16">
        <f>Data!I6821</f>
        <v>53</v>
      </c>
      <c r="H6821" s="17">
        <f>Data!K6821</f>
        <v>5512</v>
      </c>
      <c r="I6821" s="17">
        <f>Data!L6821</f>
        <v>2700.88</v>
      </c>
      <c r="J6821" s="12" t="str">
        <f>Data!N6821</f>
        <v>Online</v>
      </c>
      <c r="K6821" s="12" t="str">
        <f>Data!O6821</f>
        <v>Tarjeta</v>
      </c>
      <c r="L6821" s="12" t="str">
        <f>Data!P6821</f>
        <v>Nuevo</v>
      </c>
    </row>
    <row r="6822">
      <c r="A6822" s="11">
        <v>6821.0</v>
      </c>
      <c r="B6822" s="14">
        <f>Data!D6822</f>
        <v>44512</v>
      </c>
      <c r="C6822" s="12">
        <f>IFERROR(VLOOKUP(Data!B6822, Minorista!$A$2:$B$100, 2, FALSE), "")</f>
        <v>3</v>
      </c>
      <c r="D6822" s="12">
        <f t="array" ref="D6822">INDEX(Producto!$A$2:$A$500, MATCH(Data!H6822, Producto!$B$2:$B$500, 0))</f>
        <v>2</v>
      </c>
      <c r="E6822" s="12">
        <f>VLOOKUP(Data!E6822 &amp; Data!F6822 &amp; Data!G6822, Ubicacion!$A$2:$B$1000, 2, FALSE)</f>
        <v>41</v>
      </c>
      <c r="F6822" s="15">
        <f>Data!J6822</f>
        <v>63</v>
      </c>
      <c r="G6822" s="16">
        <f>Data!I6822</f>
        <v>41</v>
      </c>
      <c r="H6822" s="17">
        <f>Data!K6822</f>
        <v>2583</v>
      </c>
      <c r="I6822" s="17">
        <f>Data!L6822</f>
        <v>1059.03</v>
      </c>
      <c r="J6822" s="12" t="str">
        <f>Data!N6822</f>
        <v>Online</v>
      </c>
      <c r="K6822" s="12" t="str">
        <f>Data!O6822</f>
        <v>Efectivo</v>
      </c>
      <c r="L6822" s="12" t="str">
        <f>Data!P6822</f>
        <v>Nuevo</v>
      </c>
    </row>
    <row r="6823">
      <c r="A6823" s="11">
        <v>6822.0</v>
      </c>
      <c r="B6823" s="14">
        <f>Data!D6823</f>
        <v>44512</v>
      </c>
      <c r="C6823" s="12">
        <f>IFERROR(VLOOKUP(Data!B6823, Minorista!$A$2:$B$100, 2, FALSE), "")</f>
        <v>3</v>
      </c>
      <c r="D6823" s="12">
        <f t="array" ref="D6823">INDEX(Producto!$A$2:$A$500, MATCH(Data!H6823, Producto!$B$2:$B$500, 0))</f>
        <v>3</v>
      </c>
      <c r="E6823" s="12">
        <f>VLOOKUP(Data!E6823 &amp; Data!F6823 &amp; Data!G6823, Ubicacion!$A$2:$B$1000, 2, FALSE)</f>
        <v>41</v>
      </c>
      <c r="F6823" s="15">
        <f>Data!J6823</f>
        <v>57</v>
      </c>
      <c r="G6823" s="16">
        <f>Data!I6823</f>
        <v>43</v>
      </c>
      <c r="H6823" s="17">
        <f>Data!K6823</f>
        <v>2451</v>
      </c>
      <c r="I6823" s="17">
        <f>Data!L6823</f>
        <v>1078.44</v>
      </c>
      <c r="J6823" s="12" t="str">
        <f>Data!N6823</f>
        <v>Online</v>
      </c>
      <c r="K6823" s="12" t="str">
        <f>Data!O6823</f>
        <v>Efectivo</v>
      </c>
      <c r="L6823" s="12" t="str">
        <f>Data!P6823</f>
        <v>Recurrente</v>
      </c>
    </row>
    <row r="6824">
      <c r="A6824" s="11">
        <v>6823.0</v>
      </c>
      <c r="B6824" s="14">
        <f>Data!D6824</f>
        <v>44512</v>
      </c>
      <c r="C6824" s="12">
        <f>IFERROR(VLOOKUP(Data!B6824, Minorista!$A$2:$B$100, 2, FALSE), "")</f>
        <v>3</v>
      </c>
      <c r="D6824" s="12">
        <f t="array" ref="D6824">INDEX(Producto!$A$2:$A$500, MATCH(Data!H6824, Producto!$B$2:$B$500, 0))</f>
        <v>4</v>
      </c>
      <c r="E6824" s="12">
        <f>VLOOKUP(Data!E6824 &amp; Data!F6824 &amp; Data!G6824, Ubicacion!$A$2:$B$1000, 2, FALSE)</f>
        <v>41</v>
      </c>
      <c r="F6824" s="15">
        <f>Data!J6824</f>
        <v>44</v>
      </c>
      <c r="G6824" s="16">
        <f>Data!I6824</f>
        <v>43</v>
      </c>
      <c r="H6824" s="17">
        <f>Data!K6824</f>
        <v>1892</v>
      </c>
      <c r="I6824" s="17">
        <f>Data!L6824</f>
        <v>832.48</v>
      </c>
      <c r="J6824" s="12" t="str">
        <f>Data!N6824</f>
        <v>Online</v>
      </c>
      <c r="K6824" s="12" t="str">
        <f>Data!O6824</f>
        <v>Efectivo</v>
      </c>
      <c r="L6824" s="12" t="str">
        <f>Data!P6824</f>
        <v>Recurrente</v>
      </c>
    </row>
    <row r="6825">
      <c r="A6825" s="11">
        <v>6824.0</v>
      </c>
      <c r="B6825" s="14">
        <f>Data!D6825</f>
        <v>44512</v>
      </c>
      <c r="C6825" s="12">
        <f>IFERROR(VLOOKUP(Data!B6825, Minorista!$A$2:$B$100, 2, FALSE), "")</f>
        <v>3</v>
      </c>
      <c r="D6825" s="12">
        <f t="array" ref="D6825">INDEX(Producto!$A$2:$A$500, MATCH(Data!H6825, Producto!$B$2:$B$500, 0))</f>
        <v>5</v>
      </c>
      <c r="E6825" s="12">
        <f>VLOOKUP(Data!E6825 &amp; Data!F6825 &amp; Data!G6825, Ubicacion!$A$2:$B$1000, 2, FALSE)</f>
        <v>41</v>
      </c>
      <c r="F6825" s="15">
        <f>Data!J6825</f>
        <v>45</v>
      </c>
      <c r="G6825" s="16">
        <f>Data!I6825</f>
        <v>59</v>
      </c>
      <c r="H6825" s="17">
        <f>Data!K6825</f>
        <v>2655</v>
      </c>
      <c r="I6825" s="17">
        <f>Data!L6825</f>
        <v>1221.3</v>
      </c>
      <c r="J6825" s="12" t="str">
        <f>Data!N6825</f>
        <v>Online</v>
      </c>
      <c r="K6825" s="12" t="str">
        <f>Data!O6825</f>
        <v>Tarjeta</v>
      </c>
      <c r="L6825" s="12" t="str">
        <f>Data!P6825</f>
        <v>Recurrente</v>
      </c>
    </row>
    <row r="6826">
      <c r="A6826" s="11">
        <v>6825.0</v>
      </c>
      <c r="B6826" s="14">
        <f>Data!D6826</f>
        <v>44512</v>
      </c>
      <c r="C6826" s="12">
        <f>IFERROR(VLOOKUP(Data!B6826, Minorista!$A$2:$B$100, 2, FALSE), "")</f>
        <v>3</v>
      </c>
      <c r="D6826" s="12">
        <f t="array" ref="D6826">INDEX(Producto!$A$2:$A$500, MATCH(Data!H6826, Producto!$B$2:$B$500, 0))</f>
        <v>6</v>
      </c>
      <c r="E6826" s="12">
        <f>VLOOKUP(Data!E6826 &amp; Data!F6826 &amp; Data!G6826, Ubicacion!$A$2:$B$1000, 2, FALSE)</f>
        <v>41</v>
      </c>
      <c r="F6826" s="15">
        <f>Data!J6826</f>
        <v>65</v>
      </c>
      <c r="G6826" s="16">
        <f>Data!I6826</f>
        <v>61</v>
      </c>
      <c r="H6826" s="17">
        <f>Data!K6826</f>
        <v>3965</v>
      </c>
      <c r="I6826" s="17">
        <f>Data!L6826</f>
        <v>1982.5</v>
      </c>
      <c r="J6826" s="12" t="str">
        <f>Data!N6826</f>
        <v>Online</v>
      </c>
      <c r="K6826" s="12" t="str">
        <f>Data!O6826</f>
        <v>Tarjeta</v>
      </c>
      <c r="L6826" s="12" t="str">
        <f>Data!P6826</f>
        <v>Nuevo</v>
      </c>
    </row>
    <row r="6827">
      <c r="A6827" s="11">
        <v>6826.0</v>
      </c>
      <c r="B6827" s="14">
        <f>Data!D6827</f>
        <v>44541</v>
      </c>
      <c r="C6827" s="12">
        <f>IFERROR(VLOOKUP(Data!B6827, Minorista!$A$2:$B$100, 2, FALSE), "")</f>
        <v>3</v>
      </c>
      <c r="D6827" s="12">
        <f t="array" ref="D6827">INDEX(Producto!$A$2:$A$500, MATCH(Data!H6827, Producto!$B$2:$B$500, 0))</f>
        <v>1</v>
      </c>
      <c r="E6827" s="12">
        <f>VLOOKUP(Data!E6827 &amp; Data!F6827 &amp; Data!G6827, Ubicacion!$A$2:$B$1000, 2, FALSE)</f>
        <v>41</v>
      </c>
      <c r="F6827" s="15">
        <f>Data!J6827</f>
        <v>140</v>
      </c>
      <c r="G6827" s="16">
        <f>Data!I6827</f>
        <v>58</v>
      </c>
      <c r="H6827" s="17">
        <f>Data!K6827</f>
        <v>8120</v>
      </c>
      <c r="I6827" s="17">
        <f>Data!L6827</f>
        <v>3735.2</v>
      </c>
      <c r="J6827" s="12" t="str">
        <f>Data!N6827</f>
        <v>Online</v>
      </c>
      <c r="K6827" s="12" t="str">
        <f>Data!O6827</f>
        <v>Efectivo</v>
      </c>
      <c r="L6827" s="12" t="str">
        <f>Data!P6827</f>
        <v>Nuevo</v>
      </c>
    </row>
    <row r="6828">
      <c r="A6828" s="11">
        <v>6827.0</v>
      </c>
      <c r="B6828" s="14">
        <f>Data!D6828</f>
        <v>44541</v>
      </c>
      <c r="C6828" s="12">
        <f>IFERROR(VLOOKUP(Data!B6828, Minorista!$A$2:$B$100, 2, FALSE), "")</f>
        <v>3</v>
      </c>
      <c r="D6828" s="12">
        <f t="array" ref="D6828">INDEX(Producto!$A$2:$A$500, MATCH(Data!H6828, Producto!$B$2:$B$500, 0))</f>
        <v>2</v>
      </c>
      <c r="E6828" s="12">
        <f>VLOOKUP(Data!E6828 &amp; Data!F6828 &amp; Data!G6828, Ubicacion!$A$2:$B$1000, 2, FALSE)</f>
        <v>41</v>
      </c>
      <c r="F6828" s="15">
        <f>Data!J6828</f>
        <v>75</v>
      </c>
      <c r="G6828" s="16">
        <f>Data!I6828</f>
        <v>45</v>
      </c>
      <c r="H6828" s="17">
        <f>Data!K6828</f>
        <v>3375</v>
      </c>
      <c r="I6828" s="17">
        <f>Data!L6828</f>
        <v>1451.25</v>
      </c>
      <c r="J6828" s="12" t="str">
        <f>Data!N6828</f>
        <v>Online</v>
      </c>
      <c r="K6828" s="12" t="str">
        <f>Data!O6828</f>
        <v>Efectivo</v>
      </c>
      <c r="L6828" s="12" t="str">
        <f>Data!P6828</f>
        <v>Recurrente</v>
      </c>
    </row>
    <row r="6829">
      <c r="A6829" s="11">
        <v>6828.0</v>
      </c>
      <c r="B6829" s="14">
        <f>Data!D6829</f>
        <v>44541</v>
      </c>
      <c r="C6829" s="12">
        <f>IFERROR(VLOOKUP(Data!B6829, Minorista!$A$2:$B$100, 2, FALSE), "")</f>
        <v>3</v>
      </c>
      <c r="D6829" s="12">
        <f t="array" ref="D6829">INDEX(Producto!$A$2:$A$500, MATCH(Data!H6829, Producto!$B$2:$B$500, 0))</f>
        <v>3</v>
      </c>
      <c r="E6829" s="12">
        <f>VLOOKUP(Data!E6829 &amp; Data!F6829 &amp; Data!G6829, Ubicacion!$A$2:$B$1000, 2, FALSE)</f>
        <v>41</v>
      </c>
      <c r="F6829" s="15">
        <f>Data!J6829</f>
        <v>73</v>
      </c>
      <c r="G6829" s="16">
        <f>Data!I6829</f>
        <v>45</v>
      </c>
      <c r="H6829" s="17">
        <f>Data!K6829</f>
        <v>3285</v>
      </c>
      <c r="I6829" s="17">
        <f>Data!L6829</f>
        <v>1379.7</v>
      </c>
      <c r="J6829" s="12" t="str">
        <f>Data!N6829</f>
        <v>Online</v>
      </c>
      <c r="K6829" s="12" t="str">
        <f>Data!O6829</f>
        <v>Tarjeta</v>
      </c>
      <c r="L6829" s="12" t="str">
        <f>Data!P6829</f>
        <v>Recurrente</v>
      </c>
    </row>
    <row r="6830">
      <c r="A6830" s="11">
        <v>6829.0</v>
      </c>
      <c r="B6830" s="14">
        <f>Data!D6830</f>
        <v>44541</v>
      </c>
      <c r="C6830" s="12">
        <f>IFERROR(VLOOKUP(Data!B6830, Minorista!$A$2:$B$100, 2, FALSE), "")</f>
        <v>3</v>
      </c>
      <c r="D6830" s="12">
        <f t="array" ref="D6830">INDEX(Producto!$A$2:$A$500, MATCH(Data!H6830, Producto!$B$2:$B$500, 0))</f>
        <v>4</v>
      </c>
      <c r="E6830" s="12">
        <f>VLOOKUP(Data!E6830 &amp; Data!F6830 &amp; Data!G6830, Ubicacion!$A$2:$B$1000, 2, FALSE)</f>
        <v>41</v>
      </c>
      <c r="F6830" s="15">
        <f>Data!J6830</f>
        <v>50</v>
      </c>
      <c r="G6830" s="16">
        <f>Data!I6830</f>
        <v>45</v>
      </c>
      <c r="H6830" s="17">
        <f>Data!K6830</f>
        <v>2250</v>
      </c>
      <c r="I6830" s="17">
        <f>Data!L6830</f>
        <v>1012.5</v>
      </c>
      <c r="J6830" s="12" t="str">
        <f>Data!N6830</f>
        <v>Online</v>
      </c>
      <c r="K6830" s="12" t="str">
        <f>Data!O6830</f>
        <v>Efectivo</v>
      </c>
      <c r="L6830" s="12" t="str">
        <f>Data!P6830</f>
        <v>Recurrente</v>
      </c>
    </row>
    <row r="6831">
      <c r="A6831" s="11">
        <v>6830.0</v>
      </c>
      <c r="B6831" s="14">
        <f>Data!D6831</f>
        <v>44541</v>
      </c>
      <c r="C6831" s="12">
        <f>IFERROR(VLOOKUP(Data!B6831, Minorista!$A$2:$B$100, 2, FALSE), "")</f>
        <v>3</v>
      </c>
      <c r="D6831" s="12">
        <f t="array" ref="D6831">INDEX(Producto!$A$2:$A$500, MATCH(Data!H6831, Producto!$B$2:$B$500, 0))</f>
        <v>5</v>
      </c>
      <c r="E6831" s="12">
        <f>VLOOKUP(Data!E6831 &amp; Data!F6831 &amp; Data!G6831, Ubicacion!$A$2:$B$1000, 2, FALSE)</f>
        <v>41</v>
      </c>
      <c r="F6831" s="15">
        <f>Data!J6831</f>
        <v>50</v>
      </c>
      <c r="G6831" s="16">
        <f>Data!I6831</f>
        <v>56</v>
      </c>
      <c r="H6831" s="17">
        <f>Data!K6831</f>
        <v>2800</v>
      </c>
      <c r="I6831" s="17">
        <f>Data!L6831</f>
        <v>1260</v>
      </c>
      <c r="J6831" s="12" t="str">
        <f>Data!N6831</f>
        <v>Online</v>
      </c>
      <c r="K6831" s="12" t="str">
        <f>Data!O6831</f>
        <v>Efectivo</v>
      </c>
      <c r="L6831" s="12" t="str">
        <f>Data!P6831</f>
        <v>Nuevo</v>
      </c>
    </row>
    <row r="6832">
      <c r="A6832" s="11">
        <v>6831.0</v>
      </c>
      <c r="B6832" s="14">
        <f>Data!D6832</f>
        <v>44541</v>
      </c>
      <c r="C6832" s="12">
        <f>IFERROR(VLOOKUP(Data!B6832, Minorista!$A$2:$B$100, 2, FALSE), "")</f>
        <v>3</v>
      </c>
      <c r="D6832" s="12">
        <f t="array" ref="D6832">INDEX(Producto!$A$2:$A$500, MATCH(Data!H6832, Producto!$B$2:$B$500, 0))</f>
        <v>6</v>
      </c>
      <c r="E6832" s="12">
        <f>VLOOKUP(Data!E6832 &amp; Data!F6832 &amp; Data!G6832, Ubicacion!$A$2:$B$1000, 2, FALSE)</f>
        <v>41</v>
      </c>
      <c r="F6832" s="15">
        <f>Data!J6832</f>
        <v>75</v>
      </c>
      <c r="G6832" s="16">
        <f>Data!I6832</f>
        <v>64</v>
      </c>
      <c r="H6832" s="17">
        <f>Data!K6832</f>
        <v>4800</v>
      </c>
      <c r="I6832" s="17">
        <f>Data!L6832</f>
        <v>2496</v>
      </c>
      <c r="J6832" s="12" t="str">
        <f>Data!N6832</f>
        <v>Online</v>
      </c>
      <c r="K6832" s="12" t="str">
        <f>Data!O6832</f>
        <v>Efectivo</v>
      </c>
      <c r="L6832" s="12" t="str">
        <f>Data!P6832</f>
        <v>Recurrente</v>
      </c>
    </row>
    <row r="6833">
      <c r="A6833" s="11">
        <v>6832.0</v>
      </c>
      <c r="B6833" s="14">
        <f>Data!D6833</f>
        <v>44205</v>
      </c>
      <c r="C6833" s="12">
        <f>IFERROR(VLOOKUP(Data!B6833, Minorista!$A$2:$B$100, 2, FALSE), "")</f>
        <v>3</v>
      </c>
      <c r="D6833" s="12">
        <f t="array" ref="D6833">INDEX(Producto!$A$2:$A$500, MATCH(Data!H6833, Producto!$B$2:$B$500, 0))</f>
        <v>1</v>
      </c>
      <c r="E6833" s="12">
        <f>VLOOKUP(Data!E6833 &amp; Data!F6833 &amp; Data!G6833, Ubicacion!$A$2:$B$1000, 2, FALSE)</f>
        <v>41</v>
      </c>
      <c r="F6833" s="15">
        <f>Data!J6833</f>
        <v>128</v>
      </c>
      <c r="G6833" s="16">
        <f>Data!I6833</f>
        <v>33</v>
      </c>
      <c r="H6833" s="17">
        <f>Data!K6833</f>
        <v>4224</v>
      </c>
      <c r="I6833" s="17">
        <f>Data!L6833</f>
        <v>1900.8</v>
      </c>
      <c r="J6833" s="12" t="str">
        <f>Data!N6833</f>
        <v>Online</v>
      </c>
      <c r="K6833" s="12" t="str">
        <f>Data!O6833</f>
        <v>Efectivo</v>
      </c>
      <c r="L6833" s="12" t="str">
        <f>Data!P6833</f>
        <v>Recurrente</v>
      </c>
    </row>
    <row r="6834">
      <c r="A6834" s="11">
        <v>6833.0</v>
      </c>
      <c r="B6834" s="14">
        <f>Data!D6834</f>
        <v>44205</v>
      </c>
      <c r="C6834" s="12">
        <f>IFERROR(VLOOKUP(Data!B6834, Minorista!$A$2:$B$100, 2, FALSE), "")</f>
        <v>3</v>
      </c>
      <c r="D6834" s="12">
        <f t="array" ref="D6834">INDEX(Producto!$A$2:$A$500, MATCH(Data!H6834, Producto!$B$2:$B$500, 0))</f>
        <v>2</v>
      </c>
      <c r="E6834" s="12">
        <f>VLOOKUP(Data!E6834 &amp; Data!F6834 &amp; Data!G6834, Ubicacion!$A$2:$B$1000, 2, FALSE)</f>
        <v>41</v>
      </c>
      <c r="F6834" s="15">
        <f>Data!J6834</f>
        <v>74</v>
      </c>
      <c r="G6834" s="16">
        <f>Data!I6834</f>
        <v>32</v>
      </c>
      <c r="H6834" s="17">
        <f>Data!K6834</f>
        <v>2368</v>
      </c>
      <c r="I6834" s="17">
        <f>Data!L6834</f>
        <v>1041.92</v>
      </c>
      <c r="J6834" s="12" t="str">
        <f>Data!N6834</f>
        <v>Online</v>
      </c>
      <c r="K6834" s="12" t="str">
        <f>Data!O6834</f>
        <v>Efectivo</v>
      </c>
      <c r="L6834" s="12" t="str">
        <f>Data!P6834</f>
        <v>Recurrente</v>
      </c>
    </row>
    <row r="6835">
      <c r="A6835" s="11">
        <v>6834.0</v>
      </c>
      <c r="B6835" s="14">
        <f>Data!D6835</f>
        <v>44205</v>
      </c>
      <c r="C6835" s="12">
        <f>IFERROR(VLOOKUP(Data!B6835, Minorista!$A$2:$B$100, 2, FALSE), "")</f>
        <v>3</v>
      </c>
      <c r="D6835" s="12">
        <f t="array" ref="D6835">INDEX(Producto!$A$2:$A$500, MATCH(Data!H6835, Producto!$B$2:$B$500, 0))</f>
        <v>3</v>
      </c>
      <c r="E6835" s="12">
        <f>VLOOKUP(Data!E6835 &amp; Data!F6835 &amp; Data!G6835, Ubicacion!$A$2:$B$1000, 2, FALSE)</f>
        <v>41</v>
      </c>
      <c r="F6835" s="15">
        <f>Data!J6835</f>
        <v>74</v>
      </c>
      <c r="G6835" s="16">
        <f>Data!I6835</f>
        <v>25</v>
      </c>
      <c r="H6835" s="17">
        <f>Data!K6835</f>
        <v>1850</v>
      </c>
      <c r="I6835" s="17">
        <f>Data!L6835</f>
        <v>740</v>
      </c>
      <c r="J6835" s="12" t="str">
        <f>Data!N6835</f>
        <v>Online</v>
      </c>
      <c r="K6835" s="12" t="str">
        <f>Data!O6835</f>
        <v>Transferencia bancaria</v>
      </c>
      <c r="L6835" s="12" t="str">
        <f>Data!P6835</f>
        <v>Nuevo</v>
      </c>
    </row>
    <row r="6836">
      <c r="A6836" s="11">
        <v>6835.0</v>
      </c>
      <c r="B6836" s="14">
        <f>Data!D6836</f>
        <v>44205</v>
      </c>
      <c r="C6836" s="12">
        <f>IFERROR(VLOOKUP(Data!B6836, Minorista!$A$2:$B$100, 2, FALSE), "")</f>
        <v>3</v>
      </c>
      <c r="D6836" s="12">
        <f t="array" ref="D6836">INDEX(Producto!$A$2:$A$500, MATCH(Data!H6836, Producto!$B$2:$B$500, 0))</f>
        <v>4</v>
      </c>
      <c r="E6836" s="12">
        <f>VLOOKUP(Data!E6836 &amp; Data!F6836 &amp; Data!G6836, Ubicacion!$A$2:$B$1000, 2, FALSE)</f>
        <v>41</v>
      </c>
      <c r="F6836" s="15">
        <f>Data!J6836</f>
        <v>33</v>
      </c>
      <c r="G6836" s="16">
        <f>Data!I6836</f>
        <v>28</v>
      </c>
      <c r="H6836" s="17">
        <f>Data!K6836</f>
        <v>924</v>
      </c>
      <c r="I6836" s="17">
        <f>Data!L6836</f>
        <v>415.8</v>
      </c>
      <c r="J6836" s="12" t="str">
        <f>Data!N6836</f>
        <v>Online</v>
      </c>
      <c r="K6836" s="12" t="str">
        <f>Data!O6836</f>
        <v>Transferencia bancaria</v>
      </c>
      <c r="L6836" s="12" t="str">
        <f>Data!P6836</f>
        <v>Nuevo</v>
      </c>
    </row>
    <row r="6837">
      <c r="A6837" s="11">
        <v>6836.0</v>
      </c>
      <c r="B6837" s="14">
        <f>Data!D6837</f>
        <v>44205</v>
      </c>
      <c r="C6837" s="12">
        <f>IFERROR(VLOOKUP(Data!B6837, Minorista!$A$2:$B$100, 2, FALSE), "")</f>
        <v>3</v>
      </c>
      <c r="D6837" s="12">
        <f t="array" ref="D6837">INDEX(Producto!$A$2:$A$500, MATCH(Data!H6837, Producto!$B$2:$B$500, 0))</f>
        <v>5</v>
      </c>
      <c r="E6837" s="12">
        <f>VLOOKUP(Data!E6837 &amp; Data!F6837 &amp; Data!G6837, Ubicacion!$A$2:$B$1000, 2, FALSE)</f>
        <v>41</v>
      </c>
      <c r="F6837" s="15">
        <f>Data!J6837</f>
        <v>49</v>
      </c>
      <c r="G6837" s="16">
        <f>Data!I6837</f>
        <v>43</v>
      </c>
      <c r="H6837" s="17">
        <f>Data!K6837</f>
        <v>2107</v>
      </c>
      <c r="I6837" s="17">
        <f>Data!L6837</f>
        <v>1032.43</v>
      </c>
      <c r="J6837" s="12" t="str">
        <f>Data!N6837</f>
        <v>Online</v>
      </c>
      <c r="K6837" s="12" t="str">
        <f>Data!O6837</f>
        <v>Efectivo</v>
      </c>
      <c r="L6837" s="12" t="str">
        <f>Data!P6837</f>
        <v>Recurrente</v>
      </c>
    </row>
    <row r="6838">
      <c r="A6838" s="11">
        <v>6837.0</v>
      </c>
      <c r="B6838" s="14">
        <f>Data!D6838</f>
        <v>44205</v>
      </c>
      <c r="C6838" s="12">
        <f>IFERROR(VLOOKUP(Data!B6838, Minorista!$A$2:$B$100, 2, FALSE), "")</f>
        <v>3</v>
      </c>
      <c r="D6838" s="12">
        <f t="array" ref="D6838">INDEX(Producto!$A$2:$A$500, MATCH(Data!H6838, Producto!$B$2:$B$500, 0))</f>
        <v>6</v>
      </c>
      <c r="E6838" s="12">
        <f>VLOOKUP(Data!E6838 &amp; Data!F6838 &amp; Data!G6838, Ubicacion!$A$2:$B$1000, 2, FALSE)</f>
        <v>41</v>
      </c>
      <c r="F6838" s="15">
        <f>Data!J6838</f>
        <v>72</v>
      </c>
      <c r="G6838" s="16">
        <f>Data!I6838</f>
        <v>33</v>
      </c>
      <c r="H6838" s="17">
        <f>Data!K6838</f>
        <v>2376</v>
      </c>
      <c r="I6838" s="17">
        <f>Data!L6838</f>
        <v>1211.76</v>
      </c>
      <c r="J6838" s="12" t="str">
        <f>Data!N6838</f>
        <v>Online</v>
      </c>
      <c r="K6838" s="12" t="str">
        <f>Data!O6838</f>
        <v>Efectivo</v>
      </c>
      <c r="L6838" s="12" t="str">
        <f>Data!P6838</f>
        <v>Nuevo</v>
      </c>
    </row>
    <row r="6839">
      <c r="A6839" s="11">
        <v>6838.0</v>
      </c>
      <c r="B6839" s="14">
        <f>Data!D6839</f>
        <v>44236</v>
      </c>
      <c r="C6839" s="12">
        <f>IFERROR(VLOOKUP(Data!B6839, Minorista!$A$2:$B$100, 2, FALSE), "")</f>
        <v>3</v>
      </c>
      <c r="D6839" s="12">
        <f t="array" ref="D6839">INDEX(Producto!$A$2:$A$500, MATCH(Data!H6839, Producto!$B$2:$B$500, 0))</f>
        <v>1</v>
      </c>
      <c r="E6839" s="12">
        <f>VLOOKUP(Data!E6839 &amp; Data!F6839 &amp; Data!G6839, Ubicacion!$A$2:$B$1000, 2, FALSE)</f>
        <v>41</v>
      </c>
      <c r="F6839" s="15">
        <f>Data!J6839</f>
        <v>152</v>
      </c>
      <c r="G6839" s="16">
        <f>Data!I6839</f>
        <v>34</v>
      </c>
      <c r="H6839" s="17">
        <f>Data!K6839</f>
        <v>5168</v>
      </c>
      <c r="I6839" s="17">
        <f>Data!L6839</f>
        <v>2325.6</v>
      </c>
      <c r="J6839" s="12" t="str">
        <f>Data!N6839</f>
        <v>Online</v>
      </c>
      <c r="K6839" s="12" t="str">
        <f>Data!O6839</f>
        <v>Tarjeta</v>
      </c>
      <c r="L6839" s="12" t="str">
        <f>Data!P6839</f>
        <v>Recurrente</v>
      </c>
    </row>
    <row r="6840">
      <c r="A6840" s="11">
        <v>6839.0</v>
      </c>
      <c r="B6840" s="14">
        <f>Data!D6840</f>
        <v>44236</v>
      </c>
      <c r="C6840" s="12">
        <f>IFERROR(VLOOKUP(Data!B6840, Minorista!$A$2:$B$100, 2, FALSE), "")</f>
        <v>3</v>
      </c>
      <c r="D6840" s="12">
        <f t="array" ref="D6840">INDEX(Producto!$A$2:$A$500, MATCH(Data!H6840, Producto!$B$2:$B$500, 0))</f>
        <v>2</v>
      </c>
      <c r="E6840" s="12">
        <f>VLOOKUP(Data!E6840 &amp; Data!F6840 &amp; Data!G6840, Ubicacion!$A$2:$B$1000, 2, FALSE)</f>
        <v>41</v>
      </c>
      <c r="F6840" s="15">
        <f>Data!J6840</f>
        <v>51</v>
      </c>
      <c r="G6840" s="16">
        <f>Data!I6840</f>
        <v>34</v>
      </c>
      <c r="H6840" s="17">
        <f>Data!K6840</f>
        <v>1734</v>
      </c>
      <c r="I6840" s="17">
        <f>Data!L6840</f>
        <v>745.62</v>
      </c>
      <c r="J6840" s="12" t="str">
        <f>Data!N6840</f>
        <v>Online</v>
      </c>
      <c r="K6840" s="12" t="str">
        <f>Data!O6840</f>
        <v>Tarjeta</v>
      </c>
      <c r="L6840" s="12" t="str">
        <f>Data!P6840</f>
        <v>Nuevo</v>
      </c>
    </row>
    <row r="6841">
      <c r="A6841" s="11">
        <v>6840.0</v>
      </c>
      <c r="B6841" s="14">
        <f>Data!D6841</f>
        <v>44236</v>
      </c>
      <c r="C6841" s="12">
        <f>IFERROR(VLOOKUP(Data!B6841, Minorista!$A$2:$B$100, 2, FALSE), "")</f>
        <v>3</v>
      </c>
      <c r="D6841" s="12">
        <f t="array" ref="D6841">INDEX(Producto!$A$2:$A$500, MATCH(Data!H6841, Producto!$B$2:$B$500, 0))</f>
        <v>3</v>
      </c>
      <c r="E6841" s="12">
        <f>VLOOKUP(Data!E6841 &amp; Data!F6841 &amp; Data!G6841, Ubicacion!$A$2:$B$1000, 2, FALSE)</f>
        <v>41</v>
      </c>
      <c r="F6841" s="15">
        <f>Data!J6841</f>
        <v>68</v>
      </c>
      <c r="G6841" s="16">
        <f>Data!I6841</f>
        <v>24</v>
      </c>
      <c r="H6841" s="17">
        <f>Data!K6841</f>
        <v>1632</v>
      </c>
      <c r="I6841" s="17">
        <f>Data!L6841</f>
        <v>685.44</v>
      </c>
      <c r="J6841" s="12" t="str">
        <f>Data!N6841</f>
        <v>Online</v>
      </c>
      <c r="K6841" s="12" t="str">
        <f>Data!O6841</f>
        <v>Tarjeta</v>
      </c>
      <c r="L6841" s="12" t="str">
        <f>Data!P6841</f>
        <v>Nuevo</v>
      </c>
    </row>
    <row r="6842">
      <c r="A6842" s="11">
        <v>6841.0</v>
      </c>
      <c r="B6842" s="14">
        <f>Data!D6842</f>
        <v>44236</v>
      </c>
      <c r="C6842" s="12">
        <f>IFERROR(VLOOKUP(Data!B6842, Minorista!$A$2:$B$100, 2, FALSE), "")</f>
        <v>3</v>
      </c>
      <c r="D6842" s="12">
        <f t="array" ref="D6842">INDEX(Producto!$A$2:$A$500, MATCH(Data!H6842, Producto!$B$2:$B$500, 0))</f>
        <v>4</v>
      </c>
      <c r="E6842" s="12">
        <f>VLOOKUP(Data!E6842 &amp; Data!F6842 &amp; Data!G6842, Ubicacion!$A$2:$B$1000, 2, FALSE)</f>
        <v>42</v>
      </c>
      <c r="F6842" s="15">
        <f>Data!J6842</f>
        <v>30</v>
      </c>
      <c r="G6842" s="16">
        <f>Data!I6842</f>
        <v>29</v>
      </c>
      <c r="H6842" s="17">
        <f>Data!K6842</f>
        <v>870</v>
      </c>
      <c r="I6842" s="17">
        <f>Data!L6842</f>
        <v>391.5</v>
      </c>
      <c r="J6842" s="12" t="str">
        <f>Data!N6842</f>
        <v>Online</v>
      </c>
      <c r="K6842" s="12" t="str">
        <f>Data!O6842</f>
        <v>Efectivo</v>
      </c>
      <c r="L6842" s="12" t="str">
        <f>Data!P6842</f>
        <v>Recurrente</v>
      </c>
    </row>
    <row r="6843">
      <c r="A6843" s="11">
        <v>6842.0</v>
      </c>
      <c r="B6843" s="14">
        <f>Data!D6843</f>
        <v>44236</v>
      </c>
      <c r="C6843" s="12">
        <f>IFERROR(VLOOKUP(Data!B6843, Minorista!$A$2:$B$100, 2, FALSE), "")</f>
        <v>3</v>
      </c>
      <c r="D6843" s="12">
        <f t="array" ref="D6843">INDEX(Producto!$A$2:$A$500, MATCH(Data!H6843, Producto!$B$2:$B$500, 0))</f>
        <v>5</v>
      </c>
      <c r="E6843" s="12">
        <f>VLOOKUP(Data!E6843 &amp; Data!F6843 &amp; Data!G6843, Ubicacion!$A$2:$B$1000, 2, FALSE)</f>
        <v>42</v>
      </c>
      <c r="F6843" s="15">
        <f>Data!J6843</f>
        <v>51</v>
      </c>
      <c r="G6843" s="16">
        <f>Data!I6843</f>
        <v>42</v>
      </c>
      <c r="H6843" s="17">
        <f>Data!K6843</f>
        <v>2142</v>
      </c>
      <c r="I6843" s="17">
        <f>Data!L6843</f>
        <v>1049.58</v>
      </c>
      <c r="J6843" s="12" t="str">
        <f>Data!N6843</f>
        <v>Online</v>
      </c>
      <c r="K6843" s="12" t="str">
        <f>Data!O6843</f>
        <v>Efectivo</v>
      </c>
      <c r="L6843" s="12" t="str">
        <f>Data!P6843</f>
        <v>Nuevo</v>
      </c>
    </row>
    <row r="6844">
      <c r="A6844" s="11">
        <v>6843.0</v>
      </c>
      <c r="B6844" s="14">
        <f>Data!D6844</f>
        <v>44236</v>
      </c>
      <c r="C6844" s="12">
        <f>IFERROR(VLOOKUP(Data!B6844, Minorista!$A$2:$B$100, 2, FALSE), "")</f>
        <v>3</v>
      </c>
      <c r="D6844" s="12">
        <f t="array" ref="D6844">INDEX(Producto!$A$2:$A$500, MATCH(Data!H6844, Producto!$B$2:$B$500, 0))</f>
        <v>6</v>
      </c>
      <c r="E6844" s="12">
        <f>VLOOKUP(Data!E6844 &amp; Data!F6844 &amp; Data!G6844, Ubicacion!$A$2:$B$1000, 2, FALSE)</f>
        <v>42</v>
      </c>
      <c r="F6844" s="15">
        <f>Data!J6844</f>
        <v>69</v>
      </c>
      <c r="G6844" s="16">
        <f>Data!I6844</f>
        <v>23</v>
      </c>
      <c r="H6844" s="17">
        <f>Data!K6844</f>
        <v>1587</v>
      </c>
      <c r="I6844" s="17">
        <f>Data!L6844</f>
        <v>809.37</v>
      </c>
      <c r="J6844" s="12" t="str">
        <f>Data!N6844</f>
        <v>Online</v>
      </c>
      <c r="K6844" s="12" t="str">
        <f>Data!O6844</f>
        <v>Transferencia bancaria</v>
      </c>
      <c r="L6844" s="12" t="str">
        <f>Data!P6844</f>
        <v>Nuevo</v>
      </c>
    </row>
    <row r="6845">
      <c r="A6845" s="11">
        <v>6844.0</v>
      </c>
      <c r="B6845" s="14">
        <f>Data!D6845</f>
        <v>44263</v>
      </c>
      <c r="C6845" s="12">
        <f>IFERROR(VLOOKUP(Data!B6845, Minorista!$A$2:$B$100, 2, FALSE), "")</f>
        <v>3</v>
      </c>
      <c r="D6845" s="12">
        <f t="array" ref="D6845">INDEX(Producto!$A$2:$A$500, MATCH(Data!H6845, Producto!$B$2:$B$500, 0))</f>
        <v>1</v>
      </c>
      <c r="E6845" s="12">
        <f>VLOOKUP(Data!E6845 &amp; Data!F6845 &amp; Data!G6845, Ubicacion!$A$2:$B$1000, 2, FALSE)</f>
        <v>42</v>
      </c>
      <c r="F6845" s="15">
        <f>Data!J6845</f>
        <v>134</v>
      </c>
      <c r="G6845" s="16">
        <f>Data!I6845</f>
        <v>29</v>
      </c>
      <c r="H6845" s="17">
        <f>Data!K6845</f>
        <v>3886</v>
      </c>
      <c r="I6845" s="17">
        <f>Data!L6845</f>
        <v>1826.42</v>
      </c>
      <c r="J6845" s="12" t="str">
        <f>Data!N6845</f>
        <v>Online</v>
      </c>
      <c r="K6845" s="12" t="str">
        <f>Data!O6845</f>
        <v>Efectivo</v>
      </c>
      <c r="L6845" s="12" t="str">
        <f>Data!P6845</f>
        <v>Recurrente</v>
      </c>
    </row>
    <row r="6846">
      <c r="A6846" s="11">
        <v>6845.0</v>
      </c>
      <c r="B6846" s="14">
        <f>Data!D6846</f>
        <v>44263</v>
      </c>
      <c r="C6846" s="12">
        <f>IFERROR(VLOOKUP(Data!B6846, Minorista!$A$2:$B$100, 2, FALSE), "")</f>
        <v>3</v>
      </c>
      <c r="D6846" s="12">
        <f t="array" ref="D6846">INDEX(Producto!$A$2:$A$500, MATCH(Data!H6846, Producto!$B$2:$B$500, 0))</f>
        <v>2</v>
      </c>
      <c r="E6846" s="12">
        <f>VLOOKUP(Data!E6846 &amp; Data!F6846 &amp; Data!G6846, Ubicacion!$A$2:$B$1000, 2, FALSE)</f>
        <v>42</v>
      </c>
      <c r="F6846" s="15">
        <f>Data!J6846</f>
        <v>58</v>
      </c>
      <c r="G6846" s="16">
        <f>Data!I6846</f>
        <v>27</v>
      </c>
      <c r="H6846" s="17">
        <f>Data!K6846</f>
        <v>1566</v>
      </c>
      <c r="I6846" s="17">
        <f>Data!L6846</f>
        <v>657.72</v>
      </c>
      <c r="J6846" s="12" t="str">
        <f>Data!N6846</f>
        <v>Online</v>
      </c>
      <c r="K6846" s="12" t="str">
        <f>Data!O6846</f>
        <v>Efectivo</v>
      </c>
      <c r="L6846" s="12" t="str">
        <f>Data!P6846</f>
        <v>Nuevo</v>
      </c>
    </row>
    <row r="6847">
      <c r="A6847" s="11">
        <v>6846.0</v>
      </c>
      <c r="B6847" s="14">
        <f>Data!D6847</f>
        <v>44263</v>
      </c>
      <c r="C6847" s="12">
        <f>IFERROR(VLOOKUP(Data!B6847, Minorista!$A$2:$B$100, 2, FALSE), "")</f>
        <v>3</v>
      </c>
      <c r="D6847" s="12">
        <f t="array" ref="D6847">INDEX(Producto!$A$2:$A$500, MATCH(Data!H6847, Producto!$B$2:$B$500, 0))</f>
        <v>3</v>
      </c>
      <c r="E6847" s="12">
        <f>VLOOKUP(Data!E6847 &amp; Data!F6847 &amp; Data!G6847, Ubicacion!$A$2:$B$1000, 2, FALSE)</f>
        <v>42</v>
      </c>
      <c r="F6847" s="15">
        <f>Data!J6847</f>
        <v>56</v>
      </c>
      <c r="G6847" s="16">
        <f>Data!I6847</f>
        <v>19</v>
      </c>
      <c r="H6847" s="17">
        <f>Data!K6847</f>
        <v>1064</v>
      </c>
      <c r="I6847" s="17">
        <f>Data!L6847</f>
        <v>446.88</v>
      </c>
      <c r="J6847" s="12" t="str">
        <f>Data!N6847</f>
        <v>Online</v>
      </c>
      <c r="K6847" s="12" t="str">
        <f>Data!O6847</f>
        <v>Transferencia bancaria</v>
      </c>
      <c r="L6847" s="12" t="str">
        <f>Data!P6847</f>
        <v>Recurrente</v>
      </c>
    </row>
    <row r="6848">
      <c r="A6848" s="11">
        <v>6847.0</v>
      </c>
      <c r="B6848" s="14">
        <f>Data!D6848</f>
        <v>44263</v>
      </c>
      <c r="C6848" s="12">
        <f>IFERROR(VLOOKUP(Data!B6848, Minorista!$A$2:$B$100, 2, FALSE), "")</f>
        <v>3</v>
      </c>
      <c r="D6848" s="12">
        <f t="array" ref="D6848">INDEX(Producto!$A$2:$A$500, MATCH(Data!H6848, Producto!$B$2:$B$500, 0))</f>
        <v>4</v>
      </c>
      <c r="E6848" s="12">
        <f>VLOOKUP(Data!E6848 &amp; Data!F6848 &amp; Data!G6848, Ubicacion!$A$2:$B$1000, 2, FALSE)</f>
        <v>42</v>
      </c>
      <c r="F6848" s="15">
        <f>Data!J6848</f>
        <v>22</v>
      </c>
      <c r="G6848" s="16">
        <f>Data!I6848</f>
        <v>25</v>
      </c>
      <c r="H6848" s="17">
        <f>Data!K6848</f>
        <v>550</v>
      </c>
      <c r="I6848" s="17">
        <f>Data!L6848</f>
        <v>231</v>
      </c>
      <c r="J6848" s="12" t="str">
        <f>Data!N6848</f>
        <v>Online</v>
      </c>
      <c r="K6848" s="12" t="str">
        <f>Data!O6848</f>
        <v>Tarjeta</v>
      </c>
      <c r="L6848" s="12" t="str">
        <f>Data!P6848</f>
        <v>Nuevo</v>
      </c>
    </row>
    <row r="6849">
      <c r="A6849" s="11">
        <v>6848.0</v>
      </c>
      <c r="B6849" s="14">
        <f>Data!D6849</f>
        <v>44263</v>
      </c>
      <c r="C6849" s="12">
        <f>IFERROR(VLOOKUP(Data!B6849, Minorista!$A$2:$B$100, 2, FALSE), "")</f>
        <v>3</v>
      </c>
      <c r="D6849" s="12">
        <f t="array" ref="D6849">INDEX(Producto!$A$2:$A$500, MATCH(Data!H6849, Producto!$B$2:$B$500, 0))</f>
        <v>5</v>
      </c>
      <c r="E6849" s="12">
        <f>VLOOKUP(Data!E6849 &amp; Data!F6849 &amp; Data!G6849, Ubicacion!$A$2:$B$1000, 2, FALSE)</f>
        <v>42</v>
      </c>
      <c r="F6849" s="15">
        <f>Data!J6849</f>
        <v>36</v>
      </c>
      <c r="G6849" s="16">
        <f>Data!I6849</f>
        <v>36</v>
      </c>
      <c r="H6849" s="17">
        <f>Data!K6849</f>
        <v>1296</v>
      </c>
      <c r="I6849" s="17">
        <f>Data!L6849</f>
        <v>648</v>
      </c>
      <c r="J6849" s="12" t="str">
        <f>Data!N6849</f>
        <v>Online</v>
      </c>
      <c r="K6849" s="12" t="str">
        <f>Data!O6849</f>
        <v>Tarjeta</v>
      </c>
      <c r="L6849" s="12" t="str">
        <f>Data!P6849</f>
        <v>Recurrente</v>
      </c>
    </row>
    <row r="6850">
      <c r="A6850" s="11">
        <v>6849.0</v>
      </c>
      <c r="B6850" s="14">
        <f>Data!D6850</f>
        <v>44263</v>
      </c>
      <c r="C6850" s="12">
        <f>IFERROR(VLOOKUP(Data!B6850, Minorista!$A$2:$B$100, 2, FALSE), "")</f>
        <v>3</v>
      </c>
      <c r="D6850" s="12">
        <f t="array" ref="D6850">INDEX(Producto!$A$2:$A$500, MATCH(Data!H6850, Producto!$B$2:$B$500, 0))</f>
        <v>6</v>
      </c>
      <c r="E6850" s="12">
        <f>VLOOKUP(Data!E6850 &amp; Data!F6850 &amp; Data!G6850, Ubicacion!$A$2:$B$1000, 2, FALSE)</f>
        <v>42</v>
      </c>
      <c r="F6850" s="15">
        <f>Data!J6850</f>
        <v>63</v>
      </c>
      <c r="G6850" s="16">
        <f>Data!I6850</f>
        <v>28</v>
      </c>
      <c r="H6850" s="17">
        <f>Data!K6850</f>
        <v>1764</v>
      </c>
      <c r="I6850" s="17">
        <f>Data!L6850</f>
        <v>917.28</v>
      </c>
      <c r="J6850" s="12" t="str">
        <f>Data!N6850</f>
        <v>Online</v>
      </c>
      <c r="K6850" s="12" t="str">
        <f>Data!O6850</f>
        <v>Tarjeta</v>
      </c>
      <c r="L6850" s="12" t="str">
        <f>Data!P6850</f>
        <v>Recurrente</v>
      </c>
    </row>
    <row r="6851">
      <c r="A6851" s="11">
        <v>6850.0</v>
      </c>
      <c r="B6851" s="14">
        <f>Data!D6851</f>
        <v>44295</v>
      </c>
      <c r="C6851" s="12">
        <f>IFERROR(VLOOKUP(Data!B6851, Minorista!$A$2:$B$100, 2, FALSE), "")</f>
        <v>3</v>
      </c>
      <c r="D6851" s="12">
        <f t="array" ref="D6851">INDEX(Producto!$A$2:$A$500, MATCH(Data!H6851, Producto!$B$2:$B$500, 0))</f>
        <v>1</v>
      </c>
      <c r="E6851" s="12">
        <f>VLOOKUP(Data!E6851 &amp; Data!F6851 &amp; Data!G6851, Ubicacion!$A$2:$B$1000, 2, FALSE)</f>
        <v>42</v>
      </c>
      <c r="F6851" s="15">
        <f>Data!J6851</f>
        <v>113</v>
      </c>
      <c r="G6851" s="16">
        <f>Data!I6851</f>
        <v>28</v>
      </c>
      <c r="H6851" s="17">
        <f>Data!K6851</f>
        <v>3164</v>
      </c>
      <c r="I6851" s="17">
        <f>Data!L6851</f>
        <v>1550.36</v>
      </c>
      <c r="J6851" s="12" t="str">
        <f>Data!N6851</f>
        <v>Online</v>
      </c>
      <c r="K6851" s="12" t="str">
        <f>Data!O6851</f>
        <v>Tarjeta</v>
      </c>
      <c r="L6851" s="12" t="str">
        <f>Data!P6851</f>
        <v>Recurrente</v>
      </c>
    </row>
    <row r="6852">
      <c r="A6852" s="11">
        <v>6851.0</v>
      </c>
      <c r="B6852" s="14">
        <f>Data!D6852</f>
        <v>44295</v>
      </c>
      <c r="C6852" s="12">
        <f>IFERROR(VLOOKUP(Data!B6852, Minorista!$A$2:$B$100, 2, FALSE), "")</f>
        <v>3</v>
      </c>
      <c r="D6852" s="12">
        <f t="array" ref="D6852">INDEX(Producto!$A$2:$A$500, MATCH(Data!H6852, Producto!$B$2:$B$500, 0))</f>
        <v>2</v>
      </c>
      <c r="E6852" s="12">
        <f>VLOOKUP(Data!E6852 &amp; Data!F6852 &amp; Data!G6852, Ubicacion!$A$2:$B$1000, 2, FALSE)</f>
        <v>42</v>
      </c>
      <c r="F6852" s="15">
        <f>Data!J6852</f>
        <v>44</v>
      </c>
      <c r="G6852" s="16">
        <f>Data!I6852</f>
        <v>28</v>
      </c>
      <c r="H6852" s="17">
        <f>Data!K6852</f>
        <v>1232</v>
      </c>
      <c r="I6852" s="17">
        <f>Data!L6852</f>
        <v>529.76</v>
      </c>
      <c r="J6852" s="12" t="str">
        <f>Data!N6852</f>
        <v>Online</v>
      </c>
      <c r="K6852" s="12" t="str">
        <f>Data!O6852</f>
        <v>Efectivo</v>
      </c>
      <c r="L6852" s="12" t="str">
        <f>Data!P6852</f>
        <v>Nuevo</v>
      </c>
    </row>
    <row r="6853">
      <c r="A6853" s="11">
        <v>6852.0</v>
      </c>
      <c r="B6853" s="14">
        <f>Data!D6853</f>
        <v>44295</v>
      </c>
      <c r="C6853" s="12">
        <f>IFERROR(VLOOKUP(Data!B6853, Minorista!$A$2:$B$100, 2, FALSE), "")</f>
        <v>3</v>
      </c>
      <c r="D6853" s="12">
        <f t="array" ref="D6853">INDEX(Producto!$A$2:$A$500, MATCH(Data!H6853, Producto!$B$2:$B$500, 0))</f>
        <v>3</v>
      </c>
      <c r="E6853" s="12">
        <f>VLOOKUP(Data!E6853 &amp; Data!F6853 &amp; Data!G6853, Ubicacion!$A$2:$B$1000, 2, FALSE)</f>
        <v>42</v>
      </c>
      <c r="F6853" s="15">
        <f>Data!J6853</f>
        <v>41</v>
      </c>
      <c r="G6853" s="16">
        <f>Data!I6853</f>
        <v>19</v>
      </c>
      <c r="H6853" s="17">
        <f>Data!K6853</f>
        <v>779</v>
      </c>
      <c r="I6853" s="17">
        <f>Data!L6853</f>
        <v>327.18</v>
      </c>
      <c r="J6853" s="12" t="str">
        <f>Data!N6853</f>
        <v>Online</v>
      </c>
      <c r="K6853" s="12" t="str">
        <f>Data!O6853</f>
        <v>Tarjeta</v>
      </c>
      <c r="L6853" s="12" t="str">
        <f>Data!P6853</f>
        <v>Recurrente</v>
      </c>
    </row>
    <row r="6854">
      <c r="A6854" s="11">
        <v>6853.0</v>
      </c>
      <c r="B6854" s="14">
        <f>Data!D6854</f>
        <v>44295</v>
      </c>
      <c r="C6854" s="12">
        <f>IFERROR(VLOOKUP(Data!B6854, Minorista!$A$2:$B$100, 2, FALSE), "")</f>
        <v>3</v>
      </c>
      <c r="D6854" s="12">
        <f t="array" ref="D6854">INDEX(Producto!$A$2:$A$500, MATCH(Data!H6854, Producto!$B$2:$B$500, 0))</f>
        <v>4</v>
      </c>
      <c r="E6854" s="12">
        <f>VLOOKUP(Data!E6854 &amp; Data!F6854 &amp; Data!G6854, Ubicacion!$A$2:$B$1000, 2, FALSE)</f>
        <v>42</v>
      </c>
      <c r="F6854" s="15">
        <f>Data!J6854</f>
        <v>22</v>
      </c>
      <c r="G6854" s="16">
        <f>Data!I6854</f>
        <v>24</v>
      </c>
      <c r="H6854" s="17">
        <f>Data!K6854</f>
        <v>528</v>
      </c>
      <c r="I6854" s="17">
        <f>Data!L6854</f>
        <v>227.04</v>
      </c>
      <c r="J6854" s="12" t="str">
        <f>Data!N6854</f>
        <v>Online</v>
      </c>
      <c r="K6854" s="12" t="str">
        <f>Data!O6854</f>
        <v>Transferencia bancaria</v>
      </c>
      <c r="L6854" s="12" t="str">
        <f>Data!P6854</f>
        <v>Recurrente</v>
      </c>
    </row>
    <row r="6855">
      <c r="A6855" s="11">
        <v>6854.0</v>
      </c>
      <c r="B6855" s="14">
        <f>Data!D6855</f>
        <v>44295</v>
      </c>
      <c r="C6855" s="12">
        <f>IFERROR(VLOOKUP(Data!B6855, Minorista!$A$2:$B$100, 2, FALSE), "")</f>
        <v>3</v>
      </c>
      <c r="D6855" s="12">
        <f t="array" ref="D6855">INDEX(Producto!$A$2:$A$500, MATCH(Data!H6855, Producto!$B$2:$B$500, 0))</f>
        <v>5</v>
      </c>
      <c r="E6855" s="12">
        <f>VLOOKUP(Data!E6855 &amp; Data!F6855 &amp; Data!G6855, Ubicacion!$A$2:$B$1000, 2, FALSE)</f>
        <v>42</v>
      </c>
      <c r="F6855" s="15">
        <f>Data!J6855</f>
        <v>30</v>
      </c>
      <c r="G6855" s="16">
        <f>Data!I6855</f>
        <v>58</v>
      </c>
      <c r="H6855" s="17">
        <f>Data!K6855</f>
        <v>1740</v>
      </c>
      <c r="I6855" s="17">
        <f>Data!L6855</f>
        <v>835.2</v>
      </c>
      <c r="J6855" s="12" t="str">
        <f>Data!N6855</f>
        <v>Online</v>
      </c>
      <c r="K6855" s="12" t="str">
        <f>Data!O6855</f>
        <v>Tarjeta</v>
      </c>
      <c r="L6855" s="12" t="str">
        <f>Data!P6855</f>
        <v>Recurrente</v>
      </c>
    </row>
    <row r="6856">
      <c r="A6856" s="11">
        <v>6855.0</v>
      </c>
      <c r="B6856" s="14">
        <f>Data!D6856</f>
        <v>44295</v>
      </c>
      <c r="C6856" s="12">
        <f>IFERROR(VLOOKUP(Data!B6856, Minorista!$A$2:$B$100, 2, FALSE), "")</f>
        <v>3</v>
      </c>
      <c r="D6856" s="12">
        <f t="array" ref="D6856">INDEX(Producto!$A$2:$A$500, MATCH(Data!H6856, Producto!$B$2:$B$500, 0))</f>
        <v>6</v>
      </c>
      <c r="E6856" s="12">
        <f>VLOOKUP(Data!E6856 &amp; Data!F6856 &amp; Data!G6856, Ubicacion!$A$2:$B$1000, 2, FALSE)</f>
        <v>42</v>
      </c>
      <c r="F6856" s="15">
        <f>Data!J6856</f>
        <v>68</v>
      </c>
      <c r="G6856" s="16">
        <f>Data!I6856</f>
        <v>49</v>
      </c>
      <c r="H6856" s="17">
        <f>Data!K6856</f>
        <v>3332</v>
      </c>
      <c r="I6856" s="17">
        <f>Data!L6856</f>
        <v>1765.96</v>
      </c>
      <c r="J6856" s="12" t="str">
        <f>Data!N6856</f>
        <v>Online</v>
      </c>
      <c r="K6856" s="12" t="str">
        <f>Data!O6856</f>
        <v>Transferencia bancaria</v>
      </c>
      <c r="L6856" s="12" t="str">
        <f>Data!P6856</f>
        <v>Nuevo</v>
      </c>
    </row>
    <row r="6857">
      <c r="A6857" s="11">
        <v>6856.0</v>
      </c>
      <c r="B6857" s="14">
        <f>Data!D6857</f>
        <v>44326</v>
      </c>
      <c r="C6857" s="12">
        <f>IFERROR(VLOOKUP(Data!B6857, Minorista!$A$2:$B$100, 2, FALSE), "")</f>
        <v>3</v>
      </c>
      <c r="D6857" s="12">
        <f t="array" ref="D6857">INDEX(Producto!$A$2:$A$500, MATCH(Data!H6857, Producto!$B$2:$B$500, 0))</f>
        <v>1</v>
      </c>
      <c r="E6857" s="12">
        <f>VLOOKUP(Data!E6857 &amp; Data!F6857 &amp; Data!G6857, Ubicacion!$A$2:$B$1000, 2, FALSE)</f>
        <v>42</v>
      </c>
      <c r="F6857" s="15">
        <f>Data!J6857</f>
        <v>129</v>
      </c>
      <c r="G6857" s="16">
        <f>Data!I6857</f>
        <v>55</v>
      </c>
      <c r="H6857" s="17">
        <f>Data!K6857</f>
        <v>7095</v>
      </c>
      <c r="I6857" s="17">
        <f>Data!L6857</f>
        <v>3405.6</v>
      </c>
      <c r="J6857" s="12" t="str">
        <f>Data!N6857</f>
        <v>Online</v>
      </c>
      <c r="K6857" s="12" t="str">
        <f>Data!O6857</f>
        <v>Transferencia bancaria</v>
      </c>
      <c r="L6857" s="12" t="str">
        <f>Data!P6857</f>
        <v>Nuevo</v>
      </c>
    </row>
    <row r="6858">
      <c r="A6858" s="11">
        <v>6857.0</v>
      </c>
      <c r="B6858" s="14">
        <f>Data!D6858</f>
        <v>44326</v>
      </c>
      <c r="C6858" s="12">
        <f>IFERROR(VLOOKUP(Data!B6858, Minorista!$A$2:$B$100, 2, FALSE), "")</f>
        <v>3</v>
      </c>
      <c r="D6858" s="12">
        <f t="array" ref="D6858">INDEX(Producto!$A$2:$A$500, MATCH(Data!H6858, Producto!$B$2:$B$500, 0))</f>
        <v>2</v>
      </c>
      <c r="E6858" s="12">
        <f>VLOOKUP(Data!E6858 &amp; Data!F6858 &amp; Data!G6858, Ubicacion!$A$2:$B$1000, 2, FALSE)</f>
        <v>42</v>
      </c>
      <c r="F6858" s="15">
        <f>Data!J6858</f>
        <v>54</v>
      </c>
      <c r="G6858" s="16">
        <f>Data!I6858</f>
        <v>41</v>
      </c>
      <c r="H6858" s="17">
        <f>Data!K6858</f>
        <v>2214</v>
      </c>
      <c r="I6858" s="17">
        <f>Data!L6858</f>
        <v>974.16</v>
      </c>
      <c r="J6858" s="12" t="str">
        <f>Data!N6858</f>
        <v>Online</v>
      </c>
      <c r="K6858" s="12" t="str">
        <f>Data!O6858</f>
        <v>Transferencia bancaria</v>
      </c>
      <c r="L6858" s="12" t="str">
        <f>Data!P6858</f>
        <v>Recurrente</v>
      </c>
    </row>
    <row r="6859">
      <c r="A6859" s="11">
        <v>6858.0</v>
      </c>
      <c r="B6859" s="14">
        <f>Data!D6859</f>
        <v>44326</v>
      </c>
      <c r="C6859" s="12">
        <f>IFERROR(VLOOKUP(Data!B6859, Minorista!$A$2:$B$100, 2, FALSE), "")</f>
        <v>3</v>
      </c>
      <c r="D6859" s="12">
        <f t="array" ref="D6859">INDEX(Producto!$A$2:$A$500, MATCH(Data!H6859, Producto!$B$2:$B$500, 0))</f>
        <v>3</v>
      </c>
      <c r="E6859" s="12">
        <f>VLOOKUP(Data!E6859 &amp; Data!F6859 &amp; Data!G6859, Ubicacion!$A$2:$B$1000, 2, FALSE)</f>
        <v>42</v>
      </c>
      <c r="F6859" s="15">
        <f>Data!J6859</f>
        <v>51</v>
      </c>
      <c r="G6859" s="16">
        <f>Data!I6859</f>
        <v>37</v>
      </c>
      <c r="H6859" s="17">
        <f>Data!K6859</f>
        <v>1887</v>
      </c>
      <c r="I6859" s="17">
        <f>Data!L6859</f>
        <v>811.41</v>
      </c>
      <c r="J6859" s="12" t="str">
        <f>Data!N6859</f>
        <v>Online</v>
      </c>
      <c r="K6859" s="12" t="str">
        <f>Data!O6859</f>
        <v>Tarjeta</v>
      </c>
      <c r="L6859" s="12" t="str">
        <f>Data!P6859</f>
        <v>Nuevo</v>
      </c>
    </row>
    <row r="6860">
      <c r="A6860" s="11">
        <v>6859.0</v>
      </c>
      <c r="B6860" s="14">
        <f>Data!D6860</f>
        <v>44326</v>
      </c>
      <c r="C6860" s="12">
        <f>IFERROR(VLOOKUP(Data!B6860, Minorista!$A$2:$B$100, 2, FALSE), "")</f>
        <v>3</v>
      </c>
      <c r="D6860" s="12">
        <f t="array" ref="D6860">INDEX(Producto!$A$2:$A$500, MATCH(Data!H6860, Producto!$B$2:$B$500, 0))</f>
        <v>4</v>
      </c>
      <c r="E6860" s="12">
        <f>VLOOKUP(Data!E6860 &amp; Data!F6860 &amp; Data!G6860, Ubicacion!$A$2:$B$1000, 2, FALSE)</f>
        <v>42</v>
      </c>
      <c r="F6860" s="15">
        <f>Data!J6860</f>
        <v>26</v>
      </c>
      <c r="G6860" s="16">
        <f>Data!I6860</f>
        <v>36</v>
      </c>
      <c r="H6860" s="17">
        <f>Data!K6860</f>
        <v>936</v>
      </c>
      <c r="I6860" s="17">
        <f>Data!L6860</f>
        <v>411.84</v>
      </c>
      <c r="J6860" s="12" t="str">
        <f>Data!N6860</f>
        <v>Online</v>
      </c>
      <c r="K6860" s="12" t="str">
        <f>Data!O6860</f>
        <v>Efectivo</v>
      </c>
      <c r="L6860" s="12" t="str">
        <f>Data!P6860</f>
        <v>Recurrente</v>
      </c>
    </row>
    <row r="6861">
      <c r="A6861" s="11">
        <v>6860.0</v>
      </c>
      <c r="B6861" s="14">
        <f>Data!D6861</f>
        <v>44326</v>
      </c>
      <c r="C6861" s="12">
        <f>IFERROR(VLOOKUP(Data!B6861, Minorista!$A$2:$B$100, 2, FALSE), "")</f>
        <v>3</v>
      </c>
      <c r="D6861" s="12">
        <f t="array" ref="D6861">INDEX(Producto!$A$2:$A$500, MATCH(Data!H6861, Producto!$B$2:$B$500, 0))</f>
        <v>5</v>
      </c>
      <c r="E6861" s="12">
        <f>VLOOKUP(Data!E6861 &amp; Data!F6861 &amp; Data!G6861, Ubicacion!$A$2:$B$1000, 2, FALSE)</f>
        <v>42</v>
      </c>
      <c r="F6861" s="15">
        <f>Data!J6861</f>
        <v>31</v>
      </c>
      <c r="G6861" s="16">
        <f>Data!I6861</f>
        <v>46</v>
      </c>
      <c r="H6861" s="17">
        <f>Data!K6861</f>
        <v>1426</v>
      </c>
      <c r="I6861" s="17">
        <f>Data!L6861</f>
        <v>684.48</v>
      </c>
      <c r="J6861" s="12" t="str">
        <f>Data!N6861</f>
        <v>Online</v>
      </c>
      <c r="K6861" s="12" t="str">
        <f>Data!O6861</f>
        <v>Efectivo</v>
      </c>
      <c r="L6861" s="12" t="str">
        <f>Data!P6861</f>
        <v>Recurrente</v>
      </c>
    </row>
    <row r="6862">
      <c r="A6862" s="11">
        <v>6861.0</v>
      </c>
      <c r="B6862" s="14">
        <f>Data!D6862</f>
        <v>44326</v>
      </c>
      <c r="C6862" s="12">
        <f>IFERROR(VLOOKUP(Data!B6862, Minorista!$A$2:$B$100, 2, FALSE), "")</f>
        <v>3</v>
      </c>
      <c r="D6862" s="12">
        <f t="array" ref="D6862">INDEX(Producto!$A$2:$A$500, MATCH(Data!H6862, Producto!$B$2:$B$500, 0))</f>
        <v>6</v>
      </c>
      <c r="E6862" s="12">
        <f>VLOOKUP(Data!E6862 &amp; Data!F6862 &amp; Data!G6862, Ubicacion!$A$2:$B$1000, 2, FALSE)</f>
        <v>42</v>
      </c>
      <c r="F6862" s="15">
        <f>Data!J6862</f>
        <v>75</v>
      </c>
      <c r="G6862" s="16">
        <f>Data!I6862</f>
        <v>52</v>
      </c>
      <c r="H6862" s="17">
        <f>Data!K6862</f>
        <v>3900</v>
      </c>
      <c r="I6862" s="17">
        <f>Data!L6862</f>
        <v>1989</v>
      </c>
      <c r="J6862" s="12" t="str">
        <f>Data!N6862</f>
        <v>Online</v>
      </c>
      <c r="K6862" s="12" t="str">
        <f>Data!O6862</f>
        <v>Transferencia bancaria</v>
      </c>
      <c r="L6862" s="12" t="str">
        <f>Data!P6862</f>
        <v>Recurrente</v>
      </c>
    </row>
    <row r="6863">
      <c r="A6863" s="11">
        <v>6862.0</v>
      </c>
      <c r="B6863" s="14">
        <f>Data!D6863</f>
        <v>44356</v>
      </c>
      <c r="C6863" s="12">
        <f>IFERROR(VLOOKUP(Data!B6863, Minorista!$A$2:$B$100, 2, FALSE), "")</f>
        <v>3</v>
      </c>
      <c r="D6863" s="12">
        <f t="array" ref="D6863">INDEX(Producto!$A$2:$A$500, MATCH(Data!H6863, Producto!$B$2:$B$500, 0))</f>
        <v>1</v>
      </c>
      <c r="E6863" s="12">
        <f>VLOOKUP(Data!E6863 &amp; Data!F6863 &amp; Data!G6863, Ubicacion!$A$2:$B$1000, 2, FALSE)</f>
        <v>42</v>
      </c>
      <c r="F6863" s="15">
        <f>Data!J6863</f>
        <v>125</v>
      </c>
      <c r="G6863" s="16">
        <f>Data!I6863</f>
        <v>36</v>
      </c>
      <c r="H6863" s="17">
        <f>Data!K6863</f>
        <v>4500</v>
      </c>
      <c r="I6863" s="17">
        <f>Data!L6863</f>
        <v>2025</v>
      </c>
      <c r="J6863" s="12" t="str">
        <f>Data!N6863</f>
        <v>Online</v>
      </c>
      <c r="K6863" s="12" t="str">
        <f>Data!O6863</f>
        <v>Tarjeta</v>
      </c>
      <c r="L6863" s="12" t="str">
        <f>Data!P6863</f>
        <v>Recurrente</v>
      </c>
    </row>
    <row r="6864">
      <c r="A6864" s="11">
        <v>6863.0</v>
      </c>
      <c r="B6864" s="14">
        <f>Data!D6864</f>
        <v>44356</v>
      </c>
      <c r="C6864" s="12">
        <f>IFERROR(VLOOKUP(Data!B6864, Minorista!$A$2:$B$100, 2, FALSE), "")</f>
        <v>3</v>
      </c>
      <c r="D6864" s="12">
        <f t="array" ref="D6864">INDEX(Producto!$A$2:$A$500, MATCH(Data!H6864, Producto!$B$2:$B$500, 0))</f>
        <v>2</v>
      </c>
      <c r="E6864" s="12">
        <f>VLOOKUP(Data!E6864 &amp; Data!F6864 &amp; Data!G6864, Ubicacion!$A$2:$B$1000, 2, FALSE)</f>
        <v>42</v>
      </c>
      <c r="F6864" s="15">
        <f>Data!J6864</f>
        <v>65</v>
      </c>
      <c r="G6864" s="16">
        <f>Data!I6864</f>
        <v>32</v>
      </c>
      <c r="H6864" s="17">
        <f>Data!K6864</f>
        <v>2080</v>
      </c>
      <c r="I6864" s="17">
        <f>Data!L6864</f>
        <v>894.4</v>
      </c>
      <c r="J6864" s="12" t="str">
        <f>Data!N6864</f>
        <v>Online</v>
      </c>
      <c r="K6864" s="12" t="str">
        <f>Data!O6864</f>
        <v>Transferencia bancaria</v>
      </c>
      <c r="L6864" s="12" t="str">
        <f>Data!P6864</f>
        <v>Recurrente</v>
      </c>
    </row>
    <row r="6865">
      <c r="A6865" s="11">
        <v>6864.0</v>
      </c>
      <c r="B6865" s="14">
        <f>Data!D6865</f>
        <v>44356</v>
      </c>
      <c r="C6865" s="12">
        <f>IFERROR(VLOOKUP(Data!B6865, Minorista!$A$2:$B$100, 2, FALSE), "")</f>
        <v>3</v>
      </c>
      <c r="D6865" s="12">
        <f t="array" ref="D6865">INDEX(Producto!$A$2:$A$500, MATCH(Data!H6865, Producto!$B$2:$B$500, 0))</f>
        <v>3</v>
      </c>
      <c r="E6865" s="12">
        <f>VLOOKUP(Data!E6865 &amp; Data!F6865 &amp; Data!G6865, Ubicacion!$A$2:$B$1000, 2, FALSE)</f>
        <v>42</v>
      </c>
      <c r="F6865" s="15">
        <f>Data!J6865</f>
        <v>60</v>
      </c>
      <c r="G6865" s="16">
        <f>Data!I6865</f>
        <v>27</v>
      </c>
      <c r="H6865" s="17">
        <f>Data!K6865</f>
        <v>1620</v>
      </c>
      <c r="I6865" s="17">
        <f>Data!L6865</f>
        <v>648</v>
      </c>
      <c r="J6865" s="12" t="str">
        <f>Data!N6865</f>
        <v>Online</v>
      </c>
      <c r="K6865" s="12" t="str">
        <f>Data!O6865</f>
        <v>Tarjeta</v>
      </c>
      <c r="L6865" s="12" t="str">
        <f>Data!P6865</f>
        <v>Recurrente</v>
      </c>
    </row>
    <row r="6866">
      <c r="A6866" s="11">
        <v>6865.0</v>
      </c>
      <c r="B6866" s="14">
        <f>Data!D6866</f>
        <v>44356</v>
      </c>
      <c r="C6866" s="12">
        <f>IFERROR(VLOOKUP(Data!B6866, Minorista!$A$2:$B$100, 2, FALSE), "")</f>
        <v>3</v>
      </c>
      <c r="D6866" s="12">
        <f t="array" ref="D6866">INDEX(Producto!$A$2:$A$500, MATCH(Data!H6866, Producto!$B$2:$B$500, 0))</f>
        <v>4</v>
      </c>
      <c r="E6866" s="12">
        <f>VLOOKUP(Data!E6866 &amp; Data!F6866 &amp; Data!G6866, Ubicacion!$A$2:$B$1000, 2, FALSE)</f>
        <v>42</v>
      </c>
      <c r="F6866" s="15">
        <f>Data!J6866</f>
        <v>51</v>
      </c>
      <c r="G6866" s="16">
        <f>Data!I6866</f>
        <v>29</v>
      </c>
      <c r="H6866" s="17">
        <f>Data!K6866</f>
        <v>1479</v>
      </c>
      <c r="I6866" s="17">
        <f>Data!L6866</f>
        <v>621.18</v>
      </c>
      <c r="J6866" s="12" t="str">
        <f>Data!N6866</f>
        <v>Online</v>
      </c>
      <c r="K6866" s="12" t="str">
        <f>Data!O6866</f>
        <v>Transferencia bancaria</v>
      </c>
      <c r="L6866" s="12" t="str">
        <f>Data!P6866</f>
        <v>Nuevo</v>
      </c>
    </row>
    <row r="6867">
      <c r="A6867" s="11">
        <v>6866.0</v>
      </c>
      <c r="B6867" s="14">
        <f>Data!D6867</f>
        <v>44356</v>
      </c>
      <c r="C6867" s="12">
        <f>IFERROR(VLOOKUP(Data!B6867, Minorista!$A$2:$B$100, 2, FALSE), "")</f>
        <v>3</v>
      </c>
      <c r="D6867" s="12">
        <f t="array" ref="D6867">INDEX(Producto!$A$2:$A$500, MATCH(Data!H6867, Producto!$B$2:$B$500, 0))</f>
        <v>5</v>
      </c>
      <c r="E6867" s="12">
        <f>VLOOKUP(Data!E6867 &amp; Data!F6867 &amp; Data!G6867, Ubicacion!$A$2:$B$1000, 2, FALSE)</f>
        <v>42</v>
      </c>
      <c r="F6867" s="15">
        <f>Data!J6867</f>
        <v>47</v>
      </c>
      <c r="G6867" s="16">
        <f>Data!I6867</f>
        <v>38</v>
      </c>
      <c r="H6867" s="17">
        <f>Data!K6867</f>
        <v>1786</v>
      </c>
      <c r="I6867" s="17">
        <f>Data!L6867</f>
        <v>821.56</v>
      </c>
      <c r="J6867" s="12" t="str">
        <f>Data!N6867</f>
        <v>Online</v>
      </c>
      <c r="K6867" s="12" t="str">
        <f>Data!O6867</f>
        <v>Transferencia bancaria</v>
      </c>
      <c r="L6867" s="12" t="str">
        <f>Data!P6867</f>
        <v>Recurrente</v>
      </c>
    </row>
    <row r="6868">
      <c r="A6868" s="11">
        <v>6867.0</v>
      </c>
      <c r="B6868" s="14">
        <f>Data!D6868</f>
        <v>44356</v>
      </c>
      <c r="C6868" s="12">
        <f>IFERROR(VLOOKUP(Data!B6868, Minorista!$A$2:$B$100, 2, FALSE), "")</f>
        <v>3</v>
      </c>
      <c r="D6868" s="12">
        <f t="array" ref="D6868">INDEX(Producto!$A$2:$A$500, MATCH(Data!H6868, Producto!$B$2:$B$500, 0))</f>
        <v>6</v>
      </c>
      <c r="E6868" s="12">
        <f>VLOOKUP(Data!E6868 &amp; Data!F6868 &amp; Data!G6868, Ubicacion!$A$2:$B$1000, 2, FALSE)</f>
        <v>42</v>
      </c>
      <c r="F6868" s="15">
        <f>Data!J6868</f>
        <v>91</v>
      </c>
      <c r="G6868" s="16">
        <f>Data!I6868</f>
        <v>51</v>
      </c>
      <c r="H6868" s="17">
        <f>Data!K6868</f>
        <v>4641</v>
      </c>
      <c r="I6868" s="17">
        <f>Data!L6868</f>
        <v>2506.14</v>
      </c>
      <c r="J6868" s="12" t="str">
        <f>Data!N6868</f>
        <v>Online</v>
      </c>
      <c r="K6868" s="12" t="str">
        <f>Data!O6868</f>
        <v>Tarjeta</v>
      </c>
      <c r="L6868" s="12" t="str">
        <f>Data!P6868</f>
        <v>Nuevo</v>
      </c>
    </row>
    <row r="6869">
      <c r="A6869" s="11">
        <v>6868.0</v>
      </c>
      <c r="B6869" s="14">
        <f>Data!D6869</f>
        <v>44385</v>
      </c>
      <c r="C6869" s="12">
        <f>IFERROR(VLOOKUP(Data!B6869, Minorista!$A$2:$B$100, 2, FALSE), "")</f>
        <v>3</v>
      </c>
      <c r="D6869" s="12">
        <f t="array" ref="D6869">INDEX(Producto!$A$2:$A$500, MATCH(Data!H6869, Producto!$B$2:$B$500, 0))</f>
        <v>1</v>
      </c>
      <c r="E6869" s="12">
        <f>VLOOKUP(Data!E6869 &amp; Data!F6869 &amp; Data!G6869, Ubicacion!$A$2:$B$1000, 2, FALSE)</f>
        <v>42</v>
      </c>
      <c r="F6869" s="15">
        <f>Data!J6869</f>
        <v>160</v>
      </c>
      <c r="G6869" s="16">
        <f>Data!I6869</f>
        <v>48</v>
      </c>
      <c r="H6869" s="17">
        <f>Data!K6869</f>
        <v>7680</v>
      </c>
      <c r="I6869" s="17">
        <f>Data!L6869</f>
        <v>3763.2</v>
      </c>
      <c r="J6869" s="12" t="str">
        <f>Data!N6869</f>
        <v>Online</v>
      </c>
      <c r="K6869" s="12" t="str">
        <f>Data!O6869</f>
        <v>Tarjeta</v>
      </c>
      <c r="L6869" s="12" t="str">
        <f>Data!P6869</f>
        <v>Nuevo</v>
      </c>
    </row>
    <row r="6870">
      <c r="A6870" s="11">
        <v>6869.0</v>
      </c>
      <c r="B6870" s="14">
        <f>Data!D6870</f>
        <v>44385</v>
      </c>
      <c r="C6870" s="12">
        <f>IFERROR(VLOOKUP(Data!B6870, Minorista!$A$2:$B$100, 2, FALSE), "")</f>
        <v>3</v>
      </c>
      <c r="D6870" s="12">
        <f t="array" ref="D6870">INDEX(Producto!$A$2:$A$500, MATCH(Data!H6870, Producto!$B$2:$B$500, 0))</f>
        <v>2</v>
      </c>
      <c r="E6870" s="12">
        <f>VLOOKUP(Data!E6870 &amp; Data!F6870 &amp; Data!G6870, Ubicacion!$A$2:$B$1000, 2, FALSE)</f>
        <v>42</v>
      </c>
      <c r="F6870" s="15">
        <f>Data!J6870</f>
        <v>84</v>
      </c>
      <c r="G6870" s="16">
        <f>Data!I6870</f>
        <v>44</v>
      </c>
      <c r="H6870" s="17">
        <f>Data!K6870</f>
        <v>3696</v>
      </c>
      <c r="I6870" s="17">
        <f>Data!L6870</f>
        <v>1589.28</v>
      </c>
      <c r="J6870" s="12" t="str">
        <f>Data!N6870</f>
        <v>Online</v>
      </c>
      <c r="K6870" s="12" t="str">
        <f>Data!O6870</f>
        <v>Tarjeta</v>
      </c>
      <c r="L6870" s="12" t="str">
        <f>Data!P6870</f>
        <v>Nuevo</v>
      </c>
    </row>
    <row r="6871">
      <c r="A6871" s="11">
        <v>6870.0</v>
      </c>
      <c r="B6871" s="14">
        <f>Data!D6871</f>
        <v>44385</v>
      </c>
      <c r="C6871" s="12">
        <f>IFERROR(VLOOKUP(Data!B6871, Minorista!$A$2:$B$100, 2, FALSE), "")</f>
        <v>3</v>
      </c>
      <c r="D6871" s="12">
        <f t="array" ref="D6871">INDEX(Producto!$A$2:$A$500, MATCH(Data!H6871, Producto!$B$2:$B$500, 0))</f>
        <v>3</v>
      </c>
      <c r="E6871" s="12">
        <f>VLOOKUP(Data!E6871 &amp; Data!F6871 &amp; Data!G6871, Ubicacion!$A$2:$B$1000, 2, FALSE)</f>
        <v>42</v>
      </c>
      <c r="F6871" s="15">
        <f>Data!J6871</f>
        <v>59</v>
      </c>
      <c r="G6871" s="16">
        <f>Data!I6871</f>
        <v>37</v>
      </c>
      <c r="H6871" s="17">
        <f>Data!K6871</f>
        <v>2183</v>
      </c>
      <c r="I6871" s="17">
        <f>Data!L6871</f>
        <v>873.2</v>
      </c>
      <c r="J6871" s="12" t="str">
        <f>Data!N6871</f>
        <v>Online</v>
      </c>
      <c r="K6871" s="12" t="str">
        <f>Data!O6871</f>
        <v>Tarjeta</v>
      </c>
      <c r="L6871" s="12" t="str">
        <f>Data!P6871</f>
        <v>Recurrente</v>
      </c>
    </row>
    <row r="6872">
      <c r="A6872" s="11">
        <v>6871.0</v>
      </c>
      <c r="B6872" s="14">
        <f>Data!D6872</f>
        <v>44385</v>
      </c>
      <c r="C6872" s="12">
        <f>IFERROR(VLOOKUP(Data!B6872, Minorista!$A$2:$B$100, 2, FALSE), "")</f>
        <v>3</v>
      </c>
      <c r="D6872" s="12">
        <f t="array" ref="D6872">INDEX(Producto!$A$2:$A$500, MATCH(Data!H6872, Producto!$B$2:$B$500, 0))</f>
        <v>4</v>
      </c>
      <c r="E6872" s="12">
        <f>VLOOKUP(Data!E6872 &amp; Data!F6872 &amp; Data!G6872, Ubicacion!$A$2:$B$1000, 2, FALSE)</f>
        <v>42</v>
      </c>
      <c r="F6872" s="15">
        <f>Data!J6872</f>
        <v>53</v>
      </c>
      <c r="G6872" s="16">
        <f>Data!I6872</f>
        <v>38</v>
      </c>
      <c r="H6872" s="17">
        <f>Data!K6872</f>
        <v>2014</v>
      </c>
      <c r="I6872" s="17">
        <f>Data!L6872</f>
        <v>866.02</v>
      </c>
      <c r="J6872" s="12" t="str">
        <f>Data!N6872</f>
        <v>Online</v>
      </c>
      <c r="K6872" s="12" t="str">
        <f>Data!O6872</f>
        <v>Efectivo</v>
      </c>
      <c r="L6872" s="12" t="str">
        <f>Data!P6872</f>
        <v>Nuevo</v>
      </c>
    </row>
    <row r="6873">
      <c r="A6873" s="11">
        <v>6872.0</v>
      </c>
      <c r="B6873" s="14">
        <f>Data!D6873</f>
        <v>44385</v>
      </c>
      <c r="C6873" s="12">
        <f>IFERROR(VLOOKUP(Data!B6873, Minorista!$A$2:$B$100, 2, FALSE), "")</f>
        <v>3</v>
      </c>
      <c r="D6873" s="12">
        <f t="array" ref="D6873">INDEX(Producto!$A$2:$A$500, MATCH(Data!H6873, Producto!$B$2:$B$500, 0))</f>
        <v>5</v>
      </c>
      <c r="E6873" s="12">
        <f>VLOOKUP(Data!E6873 &amp; Data!F6873 &amp; Data!G6873, Ubicacion!$A$2:$B$1000, 2, FALSE)</f>
        <v>42</v>
      </c>
      <c r="F6873" s="15">
        <f>Data!J6873</f>
        <v>60</v>
      </c>
      <c r="G6873" s="16">
        <f>Data!I6873</f>
        <v>49</v>
      </c>
      <c r="H6873" s="17">
        <f>Data!K6873</f>
        <v>2940</v>
      </c>
      <c r="I6873" s="17">
        <f>Data!L6873</f>
        <v>1352.4</v>
      </c>
      <c r="J6873" s="12" t="str">
        <f>Data!N6873</f>
        <v>Online</v>
      </c>
      <c r="K6873" s="12" t="str">
        <f>Data!O6873</f>
        <v>Efectivo</v>
      </c>
      <c r="L6873" s="12" t="str">
        <f>Data!P6873</f>
        <v>Nuevo</v>
      </c>
    </row>
    <row r="6874">
      <c r="A6874" s="11">
        <v>6873.0</v>
      </c>
      <c r="B6874" s="14">
        <f>Data!D6874</f>
        <v>44385</v>
      </c>
      <c r="C6874" s="12">
        <f>IFERROR(VLOOKUP(Data!B6874, Minorista!$A$2:$B$100, 2, FALSE), "")</f>
        <v>3</v>
      </c>
      <c r="D6874" s="12">
        <f t="array" ref="D6874">INDEX(Producto!$A$2:$A$500, MATCH(Data!H6874, Producto!$B$2:$B$500, 0))</f>
        <v>6</v>
      </c>
      <c r="E6874" s="12">
        <f>VLOOKUP(Data!E6874 &amp; Data!F6874 &amp; Data!G6874, Ubicacion!$A$2:$B$1000, 2, FALSE)</f>
        <v>42</v>
      </c>
      <c r="F6874" s="15">
        <f>Data!J6874</f>
        <v>98</v>
      </c>
      <c r="G6874" s="16">
        <f>Data!I6874</f>
        <v>54</v>
      </c>
      <c r="H6874" s="17">
        <f>Data!K6874</f>
        <v>5292</v>
      </c>
      <c r="I6874" s="17">
        <f>Data!L6874</f>
        <v>2857.68</v>
      </c>
      <c r="J6874" s="12" t="str">
        <f>Data!N6874</f>
        <v>Online</v>
      </c>
      <c r="K6874" s="12" t="str">
        <f>Data!O6874</f>
        <v>Tarjeta</v>
      </c>
      <c r="L6874" s="12" t="str">
        <f>Data!P6874</f>
        <v>Recurrente</v>
      </c>
    </row>
    <row r="6875">
      <c r="A6875" s="11">
        <v>6874.0</v>
      </c>
      <c r="B6875" s="14">
        <f>Data!D6875</f>
        <v>44417</v>
      </c>
      <c r="C6875" s="12">
        <f>IFERROR(VLOOKUP(Data!B6875, Minorista!$A$2:$B$100, 2, FALSE), "")</f>
        <v>3</v>
      </c>
      <c r="D6875" s="12">
        <f t="array" ref="D6875">INDEX(Producto!$A$2:$A$500, MATCH(Data!H6875, Producto!$B$2:$B$500, 0))</f>
        <v>1</v>
      </c>
      <c r="E6875" s="12">
        <f>VLOOKUP(Data!E6875 &amp; Data!F6875 &amp; Data!G6875, Ubicacion!$A$2:$B$1000, 2, FALSE)</f>
        <v>42</v>
      </c>
      <c r="F6875" s="15">
        <f>Data!J6875</f>
        <v>147</v>
      </c>
      <c r="G6875" s="16">
        <f>Data!I6875</f>
        <v>46</v>
      </c>
      <c r="H6875" s="17">
        <f>Data!K6875</f>
        <v>6762</v>
      </c>
      <c r="I6875" s="17">
        <f>Data!L6875</f>
        <v>3313.38</v>
      </c>
      <c r="J6875" s="12" t="str">
        <f>Data!N6875</f>
        <v>Online</v>
      </c>
      <c r="K6875" s="12" t="str">
        <f>Data!O6875</f>
        <v>Efectivo</v>
      </c>
      <c r="L6875" s="12" t="str">
        <f>Data!P6875</f>
        <v>Nuevo</v>
      </c>
    </row>
    <row r="6876">
      <c r="A6876" s="11">
        <v>6875.0</v>
      </c>
      <c r="B6876" s="14">
        <f>Data!D6876</f>
        <v>44417</v>
      </c>
      <c r="C6876" s="12">
        <f>IFERROR(VLOOKUP(Data!B6876, Minorista!$A$2:$B$100, 2, FALSE), "")</f>
        <v>3</v>
      </c>
      <c r="D6876" s="12">
        <f t="array" ref="D6876">INDEX(Producto!$A$2:$A$500, MATCH(Data!H6876, Producto!$B$2:$B$500, 0))</f>
        <v>2</v>
      </c>
      <c r="E6876" s="12">
        <f>VLOOKUP(Data!E6876 &amp; Data!F6876 &amp; Data!G6876, Ubicacion!$A$2:$B$1000, 2, FALSE)</f>
        <v>42</v>
      </c>
      <c r="F6876" s="15">
        <f>Data!J6876</f>
        <v>90</v>
      </c>
      <c r="G6876" s="16">
        <f>Data!I6876</f>
        <v>42</v>
      </c>
      <c r="H6876" s="17">
        <f>Data!K6876</f>
        <v>3780</v>
      </c>
      <c r="I6876" s="17">
        <f>Data!L6876</f>
        <v>1512</v>
      </c>
      <c r="J6876" s="12" t="str">
        <f>Data!N6876</f>
        <v>Online</v>
      </c>
      <c r="K6876" s="12" t="str">
        <f>Data!O6876</f>
        <v>Tarjeta</v>
      </c>
      <c r="L6876" s="12" t="str">
        <f>Data!P6876</f>
        <v>Nuevo</v>
      </c>
    </row>
    <row r="6877">
      <c r="A6877" s="11">
        <v>6876.0</v>
      </c>
      <c r="B6877" s="14">
        <f>Data!D6877</f>
        <v>44417</v>
      </c>
      <c r="C6877" s="12">
        <f>IFERROR(VLOOKUP(Data!B6877, Minorista!$A$2:$B$100, 2, FALSE), "")</f>
        <v>3</v>
      </c>
      <c r="D6877" s="12">
        <f t="array" ref="D6877">INDEX(Producto!$A$2:$A$500, MATCH(Data!H6877, Producto!$B$2:$B$500, 0))</f>
        <v>3</v>
      </c>
      <c r="E6877" s="12">
        <f>VLOOKUP(Data!E6877 &amp; Data!F6877 &amp; Data!G6877, Ubicacion!$A$2:$B$1000, 2, FALSE)</f>
        <v>42</v>
      </c>
      <c r="F6877" s="15">
        <f>Data!J6877</f>
        <v>63</v>
      </c>
      <c r="G6877" s="16">
        <f>Data!I6877</f>
        <v>37</v>
      </c>
      <c r="H6877" s="17">
        <f>Data!K6877</f>
        <v>2331</v>
      </c>
      <c r="I6877" s="17">
        <f>Data!L6877</f>
        <v>955.71</v>
      </c>
      <c r="J6877" s="12" t="str">
        <f>Data!N6877</f>
        <v>Online</v>
      </c>
      <c r="K6877" s="12" t="str">
        <f>Data!O6877</f>
        <v>Efectivo</v>
      </c>
      <c r="L6877" s="12" t="str">
        <f>Data!P6877</f>
        <v>Nuevo</v>
      </c>
    </row>
    <row r="6878">
      <c r="A6878" s="11">
        <v>6877.0</v>
      </c>
      <c r="B6878" s="14">
        <f>Data!D6878</f>
        <v>44417</v>
      </c>
      <c r="C6878" s="12">
        <f>IFERROR(VLOOKUP(Data!B6878, Minorista!$A$2:$B$100, 2, FALSE), "")</f>
        <v>3</v>
      </c>
      <c r="D6878" s="12">
        <f t="array" ref="D6878">INDEX(Producto!$A$2:$A$500, MATCH(Data!H6878, Producto!$B$2:$B$500, 0))</f>
        <v>4</v>
      </c>
      <c r="E6878" s="12">
        <f>VLOOKUP(Data!E6878 &amp; Data!F6878 &amp; Data!G6878, Ubicacion!$A$2:$B$1000, 2, FALSE)</f>
        <v>42</v>
      </c>
      <c r="F6878" s="15">
        <f>Data!J6878</f>
        <v>52</v>
      </c>
      <c r="G6878" s="16">
        <f>Data!I6878</f>
        <v>38</v>
      </c>
      <c r="H6878" s="17">
        <f>Data!K6878</f>
        <v>1976</v>
      </c>
      <c r="I6878" s="17">
        <f>Data!L6878</f>
        <v>810.16</v>
      </c>
      <c r="J6878" s="12" t="str">
        <f>Data!N6878</f>
        <v>Online</v>
      </c>
      <c r="K6878" s="12" t="str">
        <f>Data!O6878</f>
        <v>Transferencia bancaria</v>
      </c>
      <c r="L6878" s="12" t="str">
        <f>Data!P6878</f>
        <v>Nuevo</v>
      </c>
    </row>
    <row r="6879">
      <c r="A6879" s="11">
        <v>6878.0</v>
      </c>
      <c r="B6879" s="14">
        <f>Data!D6879</f>
        <v>44417</v>
      </c>
      <c r="C6879" s="12">
        <f>IFERROR(VLOOKUP(Data!B6879, Minorista!$A$2:$B$100, 2, FALSE), "")</f>
        <v>3</v>
      </c>
      <c r="D6879" s="12">
        <f t="array" ref="D6879">INDEX(Producto!$A$2:$A$500, MATCH(Data!H6879, Producto!$B$2:$B$500, 0))</f>
        <v>5</v>
      </c>
      <c r="E6879" s="12">
        <f>VLOOKUP(Data!E6879 &amp; Data!F6879 &amp; Data!G6879, Ubicacion!$A$2:$B$1000, 2, FALSE)</f>
        <v>42</v>
      </c>
      <c r="F6879" s="15">
        <f>Data!J6879</f>
        <v>44</v>
      </c>
      <c r="G6879" s="16">
        <f>Data!I6879</f>
        <v>46</v>
      </c>
      <c r="H6879" s="17">
        <f>Data!K6879</f>
        <v>2024</v>
      </c>
      <c r="I6879" s="17">
        <f>Data!L6879</f>
        <v>931.04</v>
      </c>
      <c r="J6879" s="12" t="str">
        <f>Data!N6879</f>
        <v>Online</v>
      </c>
      <c r="K6879" s="12" t="str">
        <f>Data!O6879</f>
        <v>Efectivo</v>
      </c>
      <c r="L6879" s="12" t="str">
        <f>Data!P6879</f>
        <v>Nuevo</v>
      </c>
    </row>
    <row r="6880">
      <c r="A6880" s="11">
        <v>6879.0</v>
      </c>
      <c r="B6880" s="14">
        <f>Data!D6880</f>
        <v>44417</v>
      </c>
      <c r="C6880" s="12">
        <f>IFERROR(VLOOKUP(Data!B6880, Minorista!$A$2:$B$100, 2, FALSE), "")</f>
        <v>3</v>
      </c>
      <c r="D6880" s="12">
        <f t="array" ref="D6880">INDEX(Producto!$A$2:$A$500, MATCH(Data!H6880, Producto!$B$2:$B$500, 0))</f>
        <v>6</v>
      </c>
      <c r="E6880" s="12">
        <f>VLOOKUP(Data!E6880 &amp; Data!F6880 &amp; Data!G6880, Ubicacion!$A$2:$B$1000, 2, FALSE)</f>
        <v>42</v>
      </c>
      <c r="F6880" s="15">
        <f>Data!J6880</f>
        <v>95</v>
      </c>
      <c r="G6880" s="16">
        <f>Data!I6880</f>
        <v>54</v>
      </c>
      <c r="H6880" s="17">
        <f>Data!K6880</f>
        <v>5130</v>
      </c>
      <c r="I6880" s="17">
        <f>Data!L6880</f>
        <v>2718.9</v>
      </c>
      <c r="J6880" s="12" t="str">
        <f>Data!N6880</f>
        <v>Online</v>
      </c>
      <c r="K6880" s="12" t="str">
        <f>Data!O6880</f>
        <v>Transferencia bancaria</v>
      </c>
      <c r="L6880" s="12" t="str">
        <f>Data!P6880</f>
        <v>Recurrente</v>
      </c>
    </row>
    <row r="6881">
      <c r="A6881" s="11">
        <v>6880.0</v>
      </c>
      <c r="B6881" s="14">
        <f>Data!D6881</f>
        <v>44449</v>
      </c>
      <c r="C6881" s="12">
        <f>IFERROR(VLOOKUP(Data!B6881, Minorista!$A$2:$B$100, 2, FALSE), "")</f>
        <v>3</v>
      </c>
      <c r="D6881" s="12">
        <f t="array" ref="D6881">INDEX(Producto!$A$2:$A$500, MATCH(Data!H6881, Producto!$B$2:$B$500, 0))</f>
        <v>1</v>
      </c>
      <c r="E6881" s="12">
        <f>VLOOKUP(Data!E6881 &amp; Data!F6881 &amp; Data!G6881, Ubicacion!$A$2:$B$1000, 2, FALSE)</f>
        <v>42</v>
      </c>
      <c r="F6881" s="15">
        <f>Data!J6881</f>
        <v>133</v>
      </c>
      <c r="G6881" s="16">
        <f>Data!I6881</f>
        <v>36</v>
      </c>
      <c r="H6881" s="17">
        <f>Data!K6881</f>
        <v>4788</v>
      </c>
      <c r="I6881" s="17">
        <f>Data!L6881</f>
        <v>2394</v>
      </c>
      <c r="J6881" s="12" t="str">
        <f>Data!N6881</f>
        <v>Online</v>
      </c>
      <c r="K6881" s="12" t="str">
        <f>Data!O6881</f>
        <v>Efectivo</v>
      </c>
      <c r="L6881" s="12" t="str">
        <f>Data!P6881</f>
        <v>Nuevo</v>
      </c>
    </row>
    <row r="6882">
      <c r="A6882" s="11">
        <v>6881.0</v>
      </c>
      <c r="B6882" s="14">
        <f>Data!D6882</f>
        <v>44449</v>
      </c>
      <c r="C6882" s="12">
        <f>IFERROR(VLOOKUP(Data!B6882, Minorista!$A$2:$B$100, 2, FALSE), "")</f>
        <v>3</v>
      </c>
      <c r="D6882" s="12">
        <f t="array" ref="D6882">INDEX(Producto!$A$2:$A$500, MATCH(Data!H6882, Producto!$B$2:$B$500, 0))</f>
        <v>2</v>
      </c>
      <c r="E6882" s="12">
        <f>VLOOKUP(Data!E6882 &amp; Data!F6882 &amp; Data!G6882, Ubicacion!$A$2:$B$1000, 2, FALSE)</f>
        <v>42</v>
      </c>
      <c r="F6882" s="15">
        <f>Data!J6882</f>
        <v>72</v>
      </c>
      <c r="G6882" s="16">
        <f>Data!I6882</f>
        <v>34</v>
      </c>
      <c r="H6882" s="17">
        <f>Data!K6882</f>
        <v>2448</v>
      </c>
      <c r="I6882" s="17">
        <f>Data!L6882</f>
        <v>1052.64</v>
      </c>
      <c r="J6882" s="12" t="str">
        <f>Data!N6882</f>
        <v>Online</v>
      </c>
      <c r="K6882" s="12" t="str">
        <f>Data!O6882</f>
        <v>Transferencia bancaria</v>
      </c>
      <c r="L6882" s="12" t="str">
        <f>Data!P6882</f>
        <v>Nuevo</v>
      </c>
    </row>
    <row r="6883">
      <c r="A6883" s="11">
        <v>6882.0</v>
      </c>
      <c r="B6883" s="14">
        <f>Data!D6883</f>
        <v>44449</v>
      </c>
      <c r="C6883" s="12">
        <f>IFERROR(VLOOKUP(Data!B6883, Minorista!$A$2:$B$100, 2, FALSE), "")</f>
        <v>3</v>
      </c>
      <c r="D6883" s="12">
        <f t="array" ref="D6883">INDEX(Producto!$A$2:$A$500, MATCH(Data!H6883, Producto!$B$2:$B$500, 0))</f>
        <v>3</v>
      </c>
      <c r="E6883" s="12">
        <f>VLOOKUP(Data!E6883 &amp; Data!F6883 &amp; Data!G6883, Ubicacion!$A$2:$B$1000, 2, FALSE)</f>
        <v>42</v>
      </c>
      <c r="F6883" s="15">
        <f>Data!J6883</f>
        <v>51</v>
      </c>
      <c r="G6883" s="16">
        <f>Data!I6883</f>
        <v>27</v>
      </c>
      <c r="H6883" s="17">
        <f>Data!K6883</f>
        <v>1377</v>
      </c>
      <c r="I6883" s="17">
        <f>Data!L6883</f>
        <v>605.88</v>
      </c>
      <c r="J6883" s="12" t="str">
        <f>Data!N6883</f>
        <v>Online</v>
      </c>
      <c r="K6883" s="12" t="str">
        <f>Data!O6883</f>
        <v>Efectivo</v>
      </c>
      <c r="L6883" s="12" t="str">
        <f>Data!P6883</f>
        <v>Recurrente</v>
      </c>
    </row>
    <row r="6884">
      <c r="A6884" s="11">
        <v>6883.0</v>
      </c>
      <c r="B6884" s="14">
        <f>Data!D6884</f>
        <v>44449</v>
      </c>
      <c r="C6884" s="12">
        <f>IFERROR(VLOOKUP(Data!B6884, Minorista!$A$2:$B$100, 2, FALSE), "")</f>
        <v>3</v>
      </c>
      <c r="D6884" s="12">
        <f t="array" ref="D6884">INDEX(Producto!$A$2:$A$500, MATCH(Data!H6884, Producto!$B$2:$B$500, 0))</f>
        <v>4</v>
      </c>
      <c r="E6884" s="12">
        <f>VLOOKUP(Data!E6884 &amp; Data!F6884 &amp; Data!G6884, Ubicacion!$A$2:$B$1000, 2, FALSE)</f>
        <v>42</v>
      </c>
      <c r="F6884" s="15">
        <f>Data!J6884</f>
        <v>44</v>
      </c>
      <c r="G6884" s="16">
        <f>Data!I6884</f>
        <v>28</v>
      </c>
      <c r="H6884" s="17">
        <f>Data!K6884</f>
        <v>1232</v>
      </c>
      <c r="I6884" s="17">
        <f>Data!L6884</f>
        <v>505.12</v>
      </c>
      <c r="J6884" s="12" t="str">
        <f>Data!N6884</f>
        <v>Online</v>
      </c>
      <c r="K6884" s="12" t="str">
        <f>Data!O6884</f>
        <v>Transferencia bancaria</v>
      </c>
      <c r="L6884" s="12" t="str">
        <f>Data!P6884</f>
        <v>Recurrente</v>
      </c>
    </row>
    <row r="6885">
      <c r="A6885" s="11">
        <v>6884.0</v>
      </c>
      <c r="B6885" s="14">
        <f>Data!D6885</f>
        <v>44449</v>
      </c>
      <c r="C6885" s="12">
        <f>IFERROR(VLOOKUP(Data!B6885, Minorista!$A$2:$B$100, 2, FALSE), "")</f>
        <v>3</v>
      </c>
      <c r="D6885" s="12">
        <f t="array" ref="D6885">INDEX(Producto!$A$2:$A$500, MATCH(Data!H6885, Producto!$B$2:$B$500, 0))</f>
        <v>5</v>
      </c>
      <c r="E6885" s="12">
        <f>VLOOKUP(Data!E6885 &amp; Data!F6885 &amp; Data!G6885, Ubicacion!$A$2:$B$1000, 2, FALSE)</f>
        <v>42</v>
      </c>
      <c r="F6885" s="15">
        <f>Data!J6885</f>
        <v>42</v>
      </c>
      <c r="G6885" s="16">
        <f>Data!I6885</f>
        <v>36</v>
      </c>
      <c r="H6885" s="17">
        <f>Data!K6885</f>
        <v>1512</v>
      </c>
      <c r="I6885" s="17">
        <f>Data!L6885</f>
        <v>740.88</v>
      </c>
      <c r="J6885" s="12" t="str">
        <f>Data!N6885</f>
        <v>Online</v>
      </c>
      <c r="K6885" s="12" t="str">
        <f>Data!O6885</f>
        <v>Transferencia bancaria</v>
      </c>
      <c r="L6885" s="12" t="str">
        <f>Data!P6885</f>
        <v>Nuevo</v>
      </c>
    </row>
    <row r="6886">
      <c r="A6886" s="11">
        <v>6885.0</v>
      </c>
      <c r="B6886" s="14">
        <f>Data!D6886</f>
        <v>44449</v>
      </c>
      <c r="C6886" s="12">
        <f>IFERROR(VLOOKUP(Data!B6886, Minorista!$A$2:$B$100, 2, FALSE), "")</f>
        <v>3</v>
      </c>
      <c r="D6886" s="12">
        <f t="array" ref="D6886">INDEX(Producto!$A$2:$A$500, MATCH(Data!H6886, Producto!$B$2:$B$500, 0))</f>
        <v>6</v>
      </c>
      <c r="E6886" s="12">
        <f>VLOOKUP(Data!E6886 &amp; Data!F6886 &amp; Data!G6886, Ubicacion!$A$2:$B$1000, 2, FALSE)</f>
        <v>42</v>
      </c>
      <c r="F6886" s="15">
        <f>Data!J6886</f>
        <v>63</v>
      </c>
      <c r="G6886" s="16">
        <f>Data!I6886</f>
        <v>44</v>
      </c>
      <c r="H6886" s="17">
        <f>Data!K6886</f>
        <v>2772</v>
      </c>
      <c r="I6886" s="17">
        <f>Data!L6886</f>
        <v>1524.6</v>
      </c>
      <c r="J6886" s="12" t="str">
        <f>Data!N6886</f>
        <v>Online</v>
      </c>
      <c r="K6886" s="12" t="str">
        <f>Data!O6886</f>
        <v>Transferencia bancaria</v>
      </c>
      <c r="L6886" s="12" t="str">
        <f>Data!P6886</f>
        <v>Nuevo</v>
      </c>
    </row>
    <row r="6887">
      <c r="A6887" s="11">
        <v>6886.0</v>
      </c>
      <c r="B6887" s="14">
        <f>Data!D6887</f>
        <v>44478</v>
      </c>
      <c r="C6887" s="12">
        <f>IFERROR(VLOOKUP(Data!B6887, Minorista!$A$2:$B$100, 2, FALSE), "")</f>
        <v>3</v>
      </c>
      <c r="D6887" s="12">
        <f t="array" ref="D6887">INDEX(Producto!$A$2:$A$500, MATCH(Data!H6887, Producto!$B$2:$B$500, 0))</f>
        <v>1</v>
      </c>
      <c r="E6887" s="12">
        <f>VLOOKUP(Data!E6887 &amp; Data!F6887 &amp; Data!G6887, Ubicacion!$A$2:$B$1000, 2, FALSE)</f>
        <v>42</v>
      </c>
      <c r="F6887" s="15">
        <f>Data!J6887</f>
        <v>116</v>
      </c>
      <c r="G6887" s="16">
        <f>Data!I6887</f>
        <v>49</v>
      </c>
      <c r="H6887" s="17">
        <f>Data!K6887</f>
        <v>5684</v>
      </c>
      <c r="I6887" s="17">
        <f>Data!L6887</f>
        <v>2671.48</v>
      </c>
      <c r="J6887" s="12" t="str">
        <f>Data!N6887</f>
        <v>Online</v>
      </c>
      <c r="K6887" s="12" t="str">
        <f>Data!O6887</f>
        <v>Tarjeta</v>
      </c>
      <c r="L6887" s="12" t="str">
        <f>Data!P6887</f>
        <v>Recurrente</v>
      </c>
    </row>
    <row r="6888">
      <c r="A6888" s="11">
        <v>6887.0</v>
      </c>
      <c r="B6888" s="14">
        <f>Data!D6888</f>
        <v>44478</v>
      </c>
      <c r="C6888" s="12">
        <f>IFERROR(VLOOKUP(Data!B6888, Minorista!$A$2:$B$100, 2, FALSE), "")</f>
        <v>3</v>
      </c>
      <c r="D6888" s="12">
        <f t="array" ref="D6888">INDEX(Producto!$A$2:$A$500, MATCH(Data!H6888, Producto!$B$2:$B$500, 0))</f>
        <v>2</v>
      </c>
      <c r="E6888" s="12">
        <f>VLOOKUP(Data!E6888 &amp; Data!F6888 &amp; Data!G6888, Ubicacion!$A$2:$B$1000, 2, FALSE)</f>
        <v>42</v>
      </c>
      <c r="F6888" s="15">
        <f>Data!J6888</f>
        <v>73</v>
      </c>
      <c r="G6888" s="16">
        <f>Data!I6888</f>
        <v>36</v>
      </c>
      <c r="H6888" s="17">
        <f>Data!K6888</f>
        <v>2628</v>
      </c>
      <c r="I6888" s="17">
        <f>Data!L6888</f>
        <v>1077.48</v>
      </c>
      <c r="J6888" s="12" t="str">
        <f>Data!N6888</f>
        <v>Online</v>
      </c>
      <c r="K6888" s="12" t="str">
        <f>Data!O6888</f>
        <v>Transferencia bancaria</v>
      </c>
      <c r="L6888" s="12" t="str">
        <f>Data!P6888</f>
        <v>Recurrente</v>
      </c>
    </row>
    <row r="6889">
      <c r="A6889" s="11">
        <v>6888.0</v>
      </c>
      <c r="B6889" s="14">
        <f>Data!D6889</f>
        <v>44478</v>
      </c>
      <c r="C6889" s="12">
        <f>IFERROR(VLOOKUP(Data!B6889, Minorista!$A$2:$B$100, 2, FALSE), "")</f>
        <v>3</v>
      </c>
      <c r="D6889" s="12">
        <f t="array" ref="D6889">INDEX(Producto!$A$2:$A$500, MATCH(Data!H6889, Producto!$B$2:$B$500, 0))</f>
        <v>3</v>
      </c>
      <c r="E6889" s="12">
        <f>VLOOKUP(Data!E6889 &amp; Data!F6889 &amp; Data!G6889, Ubicacion!$A$2:$B$1000, 2, FALSE)</f>
        <v>42</v>
      </c>
      <c r="F6889" s="15">
        <f>Data!J6889</f>
        <v>39</v>
      </c>
      <c r="G6889" s="16">
        <f>Data!I6889</f>
        <v>39</v>
      </c>
      <c r="H6889" s="17">
        <f>Data!K6889</f>
        <v>1521</v>
      </c>
      <c r="I6889" s="17">
        <f>Data!L6889</f>
        <v>669.24</v>
      </c>
      <c r="J6889" s="12" t="str">
        <f>Data!N6889</f>
        <v>Online</v>
      </c>
      <c r="K6889" s="12" t="str">
        <f>Data!O6889</f>
        <v>Efectivo</v>
      </c>
      <c r="L6889" s="12" t="str">
        <f>Data!P6889</f>
        <v>Nuevo</v>
      </c>
    </row>
    <row r="6890">
      <c r="A6890" s="11">
        <v>6889.0</v>
      </c>
      <c r="B6890" s="14">
        <f>Data!D6890</f>
        <v>44478</v>
      </c>
      <c r="C6890" s="12">
        <f>IFERROR(VLOOKUP(Data!B6890, Minorista!$A$2:$B$100, 2, FALSE), "")</f>
        <v>3</v>
      </c>
      <c r="D6890" s="12">
        <f t="array" ref="D6890">INDEX(Producto!$A$2:$A$500, MATCH(Data!H6890, Producto!$B$2:$B$500, 0))</f>
        <v>4</v>
      </c>
      <c r="E6890" s="12">
        <f>VLOOKUP(Data!E6890 &amp; Data!F6890 &amp; Data!G6890, Ubicacion!$A$2:$B$1000, 2, FALSE)</f>
        <v>42</v>
      </c>
      <c r="F6890" s="15">
        <f>Data!J6890</f>
        <v>33</v>
      </c>
      <c r="G6890" s="16">
        <f>Data!I6890</f>
        <v>38</v>
      </c>
      <c r="H6890" s="17">
        <f>Data!K6890</f>
        <v>1254</v>
      </c>
      <c r="I6890" s="17">
        <f>Data!L6890</f>
        <v>501.6</v>
      </c>
      <c r="J6890" s="12" t="str">
        <f>Data!N6890</f>
        <v>Online</v>
      </c>
      <c r="K6890" s="12" t="str">
        <f>Data!O6890</f>
        <v>Efectivo</v>
      </c>
      <c r="L6890" s="12" t="str">
        <f>Data!P6890</f>
        <v>Nuevo</v>
      </c>
    </row>
    <row r="6891">
      <c r="A6891" s="11">
        <v>6890.0</v>
      </c>
      <c r="B6891" s="14">
        <f>Data!D6891</f>
        <v>44478</v>
      </c>
      <c r="C6891" s="12">
        <f>IFERROR(VLOOKUP(Data!B6891, Minorista!$A$2:$B$100, 2, FALSE), "")</f>
        <v>3</v>
      </c>
      <c r="D6891" s="12">
        <f t="array" ref="D6891">INDEX(Producto!$A$2:$A$500, MATCH(Data!H6891, Producto!$B$2:$B$500, 0))</f>
        <v>5</v>
      </c>
      <c r="E6891" s="12">
        <f>VLOOKUP(Data!E6891 &amp; Data!F6891 &amp; Data!G6891, Ubicacion!$A$2:$B$1000, 2, FALSE)</f>
        <v>42</v>
      </c>
      <c r="F6891" s="15">
        <f>Data!J6891</f>
        <v>34</v>
      </c>
      <c r="G6891" s="16">
        <f>Data!I6891</f>
        <v>45</v>
      </c>
      <c r="H6891" s="17">
        <f>Data!K6891</f>
        <v>1530</v>
      </c>
      <c r="I6891" s="17">
        <f>Data!L6891</f>
        <v>719.1</v>
      </c>
      <c r="J6891" s="12" t="str">
        <f>Data!N6891</f>
        <v>Online</v>
      </c>
      <c r="K6891" s="12" t="str">
        <f>Data!O6891</f>
        <v>Transferencia bancaria</v>
      </c>
      <c r="L6891" s="12" t="str">
        <f>Data!P6891</f>
        <v>Recurrente</v>
      </c>
    </row>
    <row r="6892">
      <c r="A6892" s="11">
        <v>6891.0</v>
      </c>
      <c r="B6892" s="14">
        <f>Data!D6892</f>
        <v>44478</v>
      </c>
      <c r="C6892" s="12">
        <f>IFERROR(VLOOKUP(Data!B6892, Minorista!$A$2:$B$100, 2, FALSE), "")</f>
        <v>1</v>
      </c>
      <c r="D6892" s="12">
        <f t="array" ref="D6892">INDEX(Producto!$A$2:$A$500, MATCH(Data!H6892, Producto!$B$2:$B$500, 0))</f>
        <v>6</v>
      </c>
      <c r="E6892" s="12">
        <f>VLOOKUP(Data!E6892 &amp; Data!F6892 &amp; Data!G6892, Ubicacion!$A$2:$B$1000, 2, FALSE)</f>
        <v>42</v>
      </c>
      <c r="F6892" s="15">
        <f>Data!J6892</f>
        <v>73</v>
      </c>
      <c r="G6892" s="16">
        <f>Data!I6892</f>
        <v>53</v>
      </c>
      <c r="H6892" s="17">
        <f>Data!K6892</f>
        <v>3869</v>
      </c>
      <c r="I6892" s="17">
        <f>Data!L6892</f>
        <v>2050.57</v>
      </c>
      <c r="J6892" s="12" t="str">
        <f>Data!N6892</f>
        <v>Online</v>
      </c>
      <c r="K6892" s="12" t="str">
        <f>Data!O6892</f>
        <v>Tarjeta</v>
      </c>
      <c r="L6892" s="12" t="str">
        <f>Data!P6892</f>
        <v>Nuevo</v>
      </c>
    </row>
    <row r="6893">
      <c r="A6893" s="11">
        <v>6892.0</v>
      </c>
      <c r="B6893" s="14">
        <f>Data!D6893</f>
        <v>44509</v>
      </c>
      <c r="C6893" s="12">
        <f>IFERROR(VLOOKUP(Data!B6893, Minorista!$A$2:$B$100, 2, FALSE), "")</f>
        <v>1</v>
      </c>
      <c r="D6893" s="12">
        <f t="array" ref="D6893">INDEX(Producto!$A$2:$A$500, MATCH(Data!H6893, Producto!$B$2:$B$500, 0))</f>
        <v>1</v>
      </c>
      <c r="E6893" s="12">
        <f>VLOOKUP(Data!E6893 &amp; Data!F6893 &amp; Data!G6893, Ubicacion!$A$2:$B$1000, 2, FALSE)</f>
        <v>42</v>
      </c>
      <c r="F6893" s="15">
        <f>Data!J6893</f>
        <v>120</v>
      </c>
      <c r="G6893" s="16">
        <f>Data!I6893</f>
        <v>49</v>
      </c>
      <c r="H6893" s="17">
        <f>Data!K6893</f>
        <v>5880</v>
      </c>
      <c r="I6893" s="17">
        <f>Data!L6893</f>
        <v>2940</v>
      </c>
      <c r="J6893" s="12" t="str">
        <f>Data!N6893</f>
        <v>Online</v>
      </c>
      <c r="K6893" s="12" t="str">
        <f>Data!O6893</f>
        <v>Transferencia bancaria</v>
      </c>
      <c r="L6893" s="12" t="str">
        <f>Data!P6893</f>
        <v>Nuevo</v>
      </c>
    </row>
    <row r="6894">
      <c r="A6894" s="11">
        <v>6893.0</v>
      </c>
      <c r="B6894" s="14">
        <f>Data!D6894</f>
        <v>44509</v>
      </c>
      <c r="C6894" s="12">
        <f>IFERROR(VLOOKUP(Data!B6894, Minorista!$A$2:$B$100, 2, FALSE), "")</f>
        <v>1</v>
      </c>
      <c r="D6894" s="12">
        <f t="array" ref="D6894">INDEX(Producto!$A$2:$A$500, MATCH(Data!H6894, Producto!$B$2:$B$500, 0))</f>
        <v>2</v>
      </c>
      <c r="E6894" s="12">
        <f>VLOOKUP(Data!E6894 &amp; Data!F6894 &amp; Data!G6894, Ubicacion!$A$2:$B$1000, 2, FALSE)</f>
        <v>42</v>
      </c>
      <c r="F6894" s="15">
        <f>Data!J6894</f>
        <v>73</v>
      </c>
      <c r="G6894" s="16">
        <f>Data!I6894</f>
        <v>36</v>
      </c>
      <c r="H6894" s="17">
        <f>Data!K6894</f>
        <v>2628</v>
      </c>
      <c r="I6894" s="17">
        <f>Data!L6894</f>
        <v>1182.6</v>
      </c>
      <c r="J6894" s="12" t="str">
        <f>Data!N6894</f>
        <v>Online</v>
      </c>
      <c r="K6894" s="12" t="str">
        <f>Data!O6894</f>
        <v>Efectivo</v>
      </c>
      <c r="L6894" s="12" t="str">
        <f>Data!P6894</f>
        <v>Recurrente</v>
      </c>
    </row>
    <row r="6895">
      <c r="A6895" s="11">
        <v>6894.0</v>
      </c>
      <c r="B6895" s="14">
        <f>Data!D6895</f>
        <v>44509</v>
      </c>
      <c r="C6895" s="12">
        <f>IFERROR(VLOOKUP(Data!B6895, Minorista!$A$2:$B$100, 2, FALSE), "")</f>
        <v>1</v>
      </c>
      <c r="D6895" s="12">
        <f t="array" ref="D6895">INDEX(Producto!$A$2:$A$500, MATCH(Data!H6895, Producto!$B$2:$B$500, 0))</f>
        <v>3</v>
      </c>
      <c r="E6895" s="12">
        <f>VLOOKUP(Data!E6895 &amp; Data!F6895 &amp; Data!G6895, Ubicacion!$A$2:$B$1000, 2, FALSE)</f>
        <v>42</v>
      </c>
      <c r="F6895" s="15">
        <f>Data!J6895</f>
        <v>53</v>
      </c>
      <c r="G6895" s="16">
        <f>Data!I6895</f>
        <v>39</v>
      </c>
      <c r="H6895" s="17">
        <f>Data!K6895</f>
        <v>2067</v>
      </c>
      <c r="I6895" s="17">
        <f>Data!L6895</f>
        <v>909.48</v>
      </c>
      <c r="J6895" s="12" t="str">
        <f>Data!N6895</f>
        <v>Online</v>
      </c>
      <c r="K6895" s="12" t="str">
        <f>Data!O6895</f>
        <v>Efectivo</v>
      </c>
      <c r="L6895" s="12" t="str">
        <f>Data!P6895</f>
        <v>Nuevo</v>
      </c>
    </row>
    <row r="6896">
      <c r="A6896" s="11">
        <v>6895.0</v>
      </c>
      <c r="B6896" s="14">
        <f>Data!D6896</f>
        <v>44509</v>
      </c>
      <c r="C6896" s="12">
        <f>IFERROR(VLOOKUP(Data!B6896, Minorista!$A$2:$B$100, 2, FALSE), "")</f>
        <v>1</v>
      </c>
      <c r="D6896" s="12">
        <f t="array" ref="D6896">INDEX(Producto!$A$2:$A$500, MATCH(Data!H6896, Producto!$B$2:$B$500, 0))</f>
        <v>4</v>
      </c>
      <c r="E6896" s="12">
        <f>VLOOKUP(Data!E6896 &amp; Data!F6896 &amp; Data!G6896, Ubicacion!$A$2:$B$1000, 2, FALSE)</f>
        <v>42</v>
      </c>
      <c r="F6896" s="15">
        <f>Data!J6896</f>
        <v>47</v>
      </c>
      <c r="G6896" s="16">
        <f>Data!I6896</f>
        <v>39</v>
      </c>
      <c r="H6896" s="17">
        <f>Data!K6896</f>
        <v>1833</v>
      </c>
      <c r="I6896" s="17">
        <f>Data!L6896</f>
        <v>788.19</v>
      </c>
      <c r="J6896" s="12" t="str">
        <f>Data!N6896</f>
        <v>Online</v>
      </c>
      <c r="K6896" s="12" t="str">
        <f>Data!O6896</f>
        <v>Efectivo</v>
      </c>
      <c r="L6896" s="12" t="str">
        <f>Data!P6896</f>
        <v>Nuevo</v>
      </c>
    </row>
    <row r="6897">
      <c r="A6897" s="11">
        <v>6896.0</v>
      </c>
      <c r="B6897" s="14">
        <f>Data!D6897</f>
        <v>44509</v>
      </c>
      <c r="C6897" s="12">
        <f>IFERROR(VLOOKUP(Data!B6897, Minorista!$A$2:$B$100, 2, FALSE), "")</f>
        <v>1</v>
      </c>
      <c r="D6897" s="12">
        <f t="array" ref="D6897">INDEX(Producto!$A$2:$A$500, MATCH(Data!H6897, Producto!$B$2:$B$500, 0))</f>
        <v>5</v>
      </c>
      <c r="E6897" s="12">
        <f>VLOOKUP(Data!E6897 &amp; Data!F6897 &amp; Data!G6897, Ubicacion!$A$2:$B$1000, 2, FALSE)</f>
        <v>42</v>
      </c>
      <c r="F6897" s="15">
        <f>Data!J6897</f>
        <v>44</v>
      </c>
      <c r="G6897" s="16">
        <f>Data!I6897</f>
        <v>55</v>
      </c>
      <c r="H6897" s="17">
        <f>Data!K6897</f>
        <v>2420</v>
      </c>
      <c r="I6897" s="17">
        <f>Data!L6897</f>
        <v>1089</v>
      </c>
      <c r="J6897" s="12" t="str">
        <f>Data!N6897</f>
        <v>Online</v>
      </c>
      <c r="K6897" s="12" t="str">
        <f>Data!O6897</f>
        <v>Transferencia bancaria</v>
      </c>
      <c r="L6897" s="12" t="str">
        <f>Data!P6897</f>
        <v>Nuevo</v>
      </c>
    </row>
    <row r="6898">
      <c r="A6898" s="11">
        <v>6897.0</v>
      </c>
      <c r="B6898" s="14">
        <f>Data!D6898</f>
        <v>44509</v>
      </c>
      <c r="C6898" s="12">
        <f>IFERROR(VLOOKUP(Data!B6898, Minorista!$A$2:$B$100, 2, FALSE), "")</f>
        <v>1</v>
      </c>
      <c r="D6898" s="12">
        <f t="array" ref="D6898">INDEX(Producto!$A$2:$A$500, MATCH(Data!H6898, Producto!$B$2:$B$500, 0))</f>
        <v>6</v>
      </c>
      <c r="E6898" s="12">
        <f>VLOOKUP(Data!E6898 &amp; Data!F6898 &amp; Data!G6898, Ubicacion!$A$2:$B$1000, 2, FALSE)</f>
        <v>42</v>
      </c>
      <c r="F6898" s="15">
        <f>Data!J6898</f>
        <v>65</v>
      </c>
      <c r="G6898" s="16">
        <f>Data!I6898</f>
        <v>60</v>
      </c>
      <c r="H6898" s="17">
        <f>Data!K6898</f>
        <v>3900</v>
      </c>
      <c r="I6898" s="17">
        <f>Data!L6898</f>
        <v>1989</v>
      </c>
      <c r="J6898" s="12" t="str">
        <f>Data!N6898</f>
        <v>Online</v>
      </c>
      <c r="K6898" s="12" t="str">
        <f>Data!O6898</f>
        <v>Efectivo</v>
      </c>
      <c r="L6898" s="12" t="str">
        <f>Data!P6898</f>
        <v>Recurrente</v>
      </c>
    </row>
    <row r="6899">
      <c r="A6899" s="11">
        <v>6898.0</v>
      </c>
      <c r="B6899" s="14">
        <f>Data!D6899</f>
        <v>44538</v>
      </c>
      <c r="C6899" s="12">
        <f>IFERROR(VLOOKUP(Data!B6899, Minorista!$A$2:$B$100, 2, FALSE), "")</f>
        <v>1</v>
      </c>
      <c r="D6899" s="12">
        <f t="array" ref="D6899">INDEX(Producto!$A$2:$A$500, MATCH(Data!H6899, Producto!$B$2:$B$500, 0))</f>
        <v>1</v>
      </c>
      <c r="E6899" s="12">
        <f>VLOOKUP(Data!E6899 &amp; Data!F6899 &amp; Data!G6899, Ubicacion!$A$2:$B$1000, 2, FALSE)</f>
        <v>42</v>
      </c>
      <c r="F6899" s="15">
        <f>Data!J6899</f>
        <v>150</v>
      </c>
      <c r="G6899" s="16">
        <f>Data!I6899</f>
        <v>55</v>
      </c>
      <c r="H6899" s="17">
        <f>Data!K6899</f>
        <v>8250</v>
      </c>
      <c r="I6899" s="17">
        <f>Data!L6899</f>
        <v>3795</v>
      </c>
      <c r="J6899" s="12" t="str">
        <f>Data!N6899</f>
        <v>Online</v>
      </c>
      <c r="K6899" s="12" t="str">
        <f>Data!O6899</f>
        <v>Transferencia bancaria</v>
      </c>
      <c r="L6899" s="12" t="str">
        <f>Data!P6899</f>
        <v>Nuevo</v>
      </c>
    </row>
    <row r="6900">
      <c r="A6900" s="11">
        <v>6899.0</v>
      </c>
      <c r="B6900" s="14">
        <f>Data!D6900</f>
        <v>44538</v>
      </c>
      <c r="C6900" s="12">
        <f>IFERROR(VLOOKUP(Data!B6900, Minorista!$A$2:$B$100, 2, FALSE), "")</f>
        <v>1</v>
      </c>
      <c r="D6900" s="12">
        <f t="array" ref="D6900">INDEX(Producto!$A$2:$A$500, MATCH(Data!H6900, Producto!$B$2:$B$500, 0))</f>
        <v>2</v>
      </c>
      <c r="E6900" s="12">
        <f>VLOOKUP(Data!E6900 &amp; Data!F6900 &amp; Data!G6900, Ubicacion!$A$2:$B$1000, 2, FALSE)</f>
        <v>42</v>
      </c>
      <c r="F6900" s="15">
        <f>Data!J6900</f>
        <v>75</v>
      </c>
      <c r="G6900" s="16">
        <f>Data!I6900</f>
        <v>46</v>
      </c>
      <c r="H6900" s="17">
        <f>Data!K6900</f>
        <v>3450</v>
      </c>
      <c r="I6900" s="17">
        <f>Data!L6900</f>
        <v>1552.5</v>
      </c>
      <c r="J6900" s="12" t="str">
        <f>Data!N6900</f>
        <v>Online</v>
      </c>
      <c r="K6900" s="12" t="str">
        <f>Data!O6900</f>
        <v>Efectivo</v>
      </c>
      <c r="L6900" s="12" t="str">
        <f>Data!P6900</f>
        <v>Nuevo</v>
      </c>
    </row>
    <row r="6901">
      <c r="A6901" s="11">
        <v>6900.0</v>
      </c>
      <c r="B6901" s="14">
        <f>Data!D6901</f>
        <v>44538</v>
      </c>
      <c r="C6901" s="12">
        <f>IFERROR(VLOOKUP(Data!B6901, Minorista!$A$2:$B$100, 2, FALSE), "")</f>
        <v>1</v>
      </c>
      <c r="D6901" s="12">
        <f t="array" ref="D6901">INDEX(Producto!$A$2:$A$500, MATCH(Data!H6901, Producto!$B$2:$B$500, 0))</f>
        <v>3</v>
      </c>
      <c r="E6901" s="12">
        <f>VLOOKUP(Data!E6901 &amp; Data!F6901 &amp; Data!G6901, Ubicacion!$A$2:$B$1000, 2, FALSE)</f>
        <v>42</v>
      </c>
      <c r="F6901" s="15">
        <f>Data!J6901</f>
        <v>73</v>
      </c>
      <c r="G6901" s="16">
        <f>Data!I6901</f>
        <v>48</v>
      </c>
      <c r="H6901" s="17">
        <f>Data!K6901</f>
        <v>3504</v>
      </c>
      <c r="I6901" s="17">
        <f>Data!L6901</f>
        <v>1576.8</v>
      </c>
      <c r="J6901" s="12" t="str">
        <f>Data!N6901</f>
        <v>Online</v>
      </c>
      <c r="K6901" s="12" t="str">
        <f>Data!O6901</f>
        <v>Tarjeta</v>
      </c>
      <c r="L6901" s="12" t="str">
        <f>Data!P6901</f>
        <v>Recurrente</v>
      </c>
    </row>
    <row r="6902">
      <c r="A6902" s="11">
        <v>6901.0</v>
      </c>
      <c r="B6902" s="14">
        <f>Data!D6902</f>
        <v>44538</v>
      </c>
      <c r="C6902" s="12">
        <f>IFERROR(VLOOKUP(Data!B6902, Minorista!$A$2:$B$100, 2, FALSE), "")</f>
        <v>1</v>
      </c>
      <c r="D6902" s="12">
        <f t="array" ref="D6902">INDEX(Producto!$A$2:$A$500, MATCH(Data!H6902, Producto!$B$2:$B$500, 0))</f>
        <v>4</v>
      </c>
      <c r="E6902" s="12">
        <f>VLOOKUP(Data!E6902 &amp; Data!F6902 &amp; Data!G6902, Ubicacion!$A$2:$B$1000, 2, FALSE)</f>
        <v>42</v>
      </c>
      <c r="F6902" s="15">
        <f>Data!J6902</f>
        <v>54</v>
      </c>
      <c r="G6902" s="16">
        <f>Data!I6902</f>
        <v>47</v>
      </c>
      <c r="H6902" s="17">
        <f>Data!K6902</f>
        <v>2538</v>
      </c>
      <c r="I6902" s="17">
        <f>Data!L6902</f>
        <v>1040.58</v>
      </c>
      <c r="J6902" s="12" t="str">
        <f>Data!N6902</f>
        <v>Online</v>
      </c>
      <c r="K6902" s="12" t="str">
        <f>Data!O6902</f>
        <v>Efectivo</v>
      </c>
      <c r="L6902" s="12" t="str">
        <f>Data!P6902</f>
        <v>Recurrente</v>
      </c>
    </row>
    <row r="6903">
      <c r="A6903" s="11">
        <v>6902.0</v>
      </c>
      <c r="B6903" s="14">
        <f>Data!D6903</f>
        <v>44538</v>
      </c>
      <c r="C6903" s="12">
        <f>IFERROR(VLOOKUP(Data!B6903, Minorista!$A$2:$B$100, 2, FALSE), "")</f>
        <v>1</v>
      </c>
      <c r="D6903" s="12">
        <f t="array" ref="D6903">INDEX(Producto!$A$2:$A$500, MATCH(Data!H6903, Producto!$B$2:$B$500, 0))</f>
        <v>5</v>
      </c>
      <c r="E6903" s="12">
        <f>VLOOKUP(Data!E6903 &amp; Data!F6903 &amp; Data!G6903, Ubicacion!$A$2:$B$1000, 2, FALSE)</f>
        <v>42</v>
      </c>
      <c r="F6903" s="15">
        <f>Data!J6903</f>
        <v>54</v>
      </c>
      <c r="G6903" s="16">
        <f>Data!I6903</f>
        <v>58</v>
      </c>
      <c r="H6903" s="17">
        <f>Data!K6903</f>
        <v>3132</v>
      </c>
      <c r="I6903" s="17">
        <f>Data!L6903</f>
        <v>1409.4</v>
      </c>
      <c r="J6903" s="12" t="str">
        <f>Data!N6903</f>
        <v>Online</v>
      </c>
      <c r="K6903" s="12" t="str">
        <f>Data!O6903</f>
        <v>Efectivo</v>
      </c>
      <c r="L6903" s="12" t="str">
        <f>Data!P6903</f>
        <v>Nuevo</v>
      </c>
    </row>
    <row r="6904">
      <c r="A6904" s="11">
        <v>6903.0</v>
      </c>
      <c r="B6904" s="14">
        <f>Data!D6904</f>
        <v>44538</v>
      </c>
      <c r="C6904" s="12">
        <f>IFERROR(VLOOKUP(Data!B6904, Minorista!$A$2:$B$100, 2, FALSE), "")</f>
        <v>1</v>
      </c>
      <c r="D6904" s="12">
        <f t="array" ref="D6904">INDEX(Producto!$A$2:$A$500, MATCH(Data!H6904, Producto!$B$2:$B$500, 0))</f>
        <v>6</v>
      </c>
      <c r="E6904" s="12">
        <f>VLOOKUP(Data!E6904 &amp; Data!F6904 &amp; Data!G6904, Ubicacion!$A$2:$B$1000, 2, FALSE)</f>
        <v>42</v>
      </c>
      <c r="F6904" s="15">
        <f>Data!J6904</f>
        <v>78</v>
      </c>
      <c r="G6904" s="16">
        <f>Data!I6904</f>
        <v>63</v>
      </c>
      <c r="H6904" s="17">
        <f>Data!K6904</f>
        <v>4914</v>
      </c>
      <c r="I6904" s="17">
        <f>Data!L6904</f>
        <v>2604.42</v>
      </c>
      <c r="J6904" s="12" t="str">
        <f>Data!N6904</f>
        <v>Online</v>
      </c>
      <c r="K6904" s="12" t="str">
        <f>Data!O6904</f>
        <v>Tarjeta</v>
      </c>
      <c r="L6904" s="12" t="str">
        <f>Data!P6904</f>
        <v>Nuevo</v>
      </c>
    </row>
    <row r="6905">
      <c r="A6905" s="11">
        <v>6904.0</v>
      </c>
      <c r="B6905" s="14">
        <f>Data!D6905</f>
        <v>44202</v>
      </c>
      <c r="C6905" s="12">
        <f>IFERROR(VLOOKUP(Data!B6905, Minorista!$A$2:$B$100, 2, FALSE), "")</f>
        <v>1</v>
      </c>
      <c r="D6905" s="12">
        <f t="array" ref="D6905">INDEX(Producto!$A$2:$A$500, MATCH(Data!H6905, Producto!$B$2:$B$500, 0))</f>
        <v>1</v>
      </c>
      <c r="E6905" s="12">
        <f>VLOOKUP(Data!E6905 &amp; Data!F6905 &amp; Data!G6905, Ubicacion!$A$2:$B$1000, 2, FALSE)</f>
        <v>42</v>
      </c>
      <c r="F6905" s="15">
        <f>Data!J6905</f>
        <v>113</v>
      </c>
      <c r="G6905" s="16">
        <f>Data!I6905</f>
        <v>27</v>
      </c>
      <c r="H6905" s="17">
        <f>Data!K6905</f>
        <v>3051</v>
      </c>
      <c r="I6905" s="17">
        <f>Data!L6905</f>
        <v>1372.95</v>
      </c>
      <c r="J6905" s="12" t="str">
        <f>Data!N6905</f>
        <v>Online</v>
      </c>
      <c r="K6905" s="12" t="str">
        <f>Data!O6905</f>
        <v>Transferencia bancaria</v>
      </c>
      <c r="L6905" s="12" t="str">
        <f>Data!P6905</f>
        <v>Nuevo</v>
      </c>
    </row>
    <row r="6906">
      <c r="A6906" s="11">
        <v>6905.0</v>
      </c>
      <c r="B6906" s="14">
        <f>Data!D6906</f>
        <v>44202</v>
      </c>
      <c r="C6906" s="12">
        <f>IFERROR(VLOOKUP(Data!B6906, Minorista!$A$2:$B$100, 2, FALSE), "")</f>
        <v>1</v>
      </c>
      <c r="D6906" s="12">
        <f t="array" ref="D6906">INDEX(Producto!$A$2:$A$500, MATCH(Data!H6906, Producto!$B$2:$B$500, 0))</f>
        <v>2</v>
      </c>
      <c r="E6906" s="12">
        <f>VLOOKUP(Data!E6906 &amp; Data!F6906 &amp; Data!G6906, Ubicacion!$A$2:$B$1000, 2, FALSE)</f>
        <v>42</v>
      </c>
      <c r="F6906" s="15">
        <f>Data!J6906</f>
        <v>70</v>
      </c>
      <c r="G6906" s="16">
        <f>Data!I6906</f>
        <v>29</v>
      </c>
      <c r="H6906" s="17">
        <f>Data!K6906</f>
        <v>2030</v>
      </c>
      <c r="I6906" s="17">
        <f>Data!L6906</f>
        <v>933.8</v>
      </c>
      <c r="J6906" s="12" t="str">
        <f>Data!N6906</f>
        <v>Online</v>
      </c>
      <c r="K6906" s="12" t="str">
        <f>Data!O6906</f>
        <v>Efectivo</v>
      </c>
      <c r="L6906" s="12" t="str">
        <f>Data!P6906</f>
        <v>Nuevo</v>
      </c>
    </row>
    <row r="6907">
      <c r="A6907" s="11">
        <v>6906.0</v>
      </c>
      <c r="B6907" s="14">
        <f>Data!D6907</f>
        <v>44202</v>
      </c>
      <c r="C6907" s="12">
        <f>IFERROR(VLOOKUP(Data!B6907, Minorista!$A$2:$B$100, 2, FALSE), "")</f>
        <v>1</v>
      </c>
      <c r="D6907" s="12">
        <f t="array" ref="D6907">INDEX(Producto!$A$2:$A$500, MATCH(Data!H6907, Producto!$B$2:$B$500, 0))</f>
        <v>3</v>
      </c>
      <c r="E6907" s="12">
        <f>VLOOKUP(Data!E6907 &amp; Data!F6907 &amp; Data!G6907, Ubicacion!$A$2:$B$1000, 2, FALSE)</f>
        <v>42</v>
      </c>
      <c r="F6907" s="15">
        <f>Data!J6907</f>
        <v>68</v>
      </c>
      <c r="G6907" s="16">
        <f>Data!I6907</f>
        <v>19</v>
      </c>
      <c r="H6907" s="17">
        <f>Data!K6907</f>
        <v>1292</v>
      </c>
      <c r="I6907" s="17">
        <f>Data!L6907</f>
        <v>581.4</v>
      </c>
      <c r="J6907" s="12" t="str">
        <f>Data!N6907</f>
        <v>Online</v>
      </c>
      <c r="K6907" s="12" t="str">
        <f>Data!O6907</f>
        <v>Tarjeta</v>
      </c>
      <c r="L6907" s="12" t="str">
        <f>Data!P6907</f>
        <v>Recurrente</v>
      </c>
    </row>
    <row r="6908">
      <c r="A6908" s="11">
        <v>6907.0</v>
      </c>
      <c r="B6908" s="14">
        <f>Data!D6908</f>
        <v>44202</v>
      </c>
      <c r="C6908" s="12">
        <f>IFERROR(VLOOKUP(Data!B6908, Minorista!$A$2:$B$100, 2, FALSE), "")</f>
        <v>1</v>
      </c>
      <c r="D6908" s="12">
        <f t="array" ref="D6908">INDEX(Producto!$A$2:$A$500, MATCH(Data!H6908, Producto!$B$2:$B$500, 0))</f>
        <v>4</v>
      </c>
      <c r="E6908" s="12">
        <f>VLOOKUP(Data!E6908 &amp; Data!F6908 &amp; Data!G6908, Ubicacion!$A$2:$B$1000, 2, FALSE)</f>
        <v>42</v>
      </c>
      <c r="F6908" s="15">
        <f>Data!J6908</f>
        <v>26</v>
      </c>
      <c r="G6908" s="16">
        <f>Data!I6908</f>
        <v>24</v>
      </c>
      <c r="H6908" s="17">
        <f>Data!K6908</f>
        <v>624</v>
      </c>
      <c r="I6908" s="17">
        <f>Data!L6908</f>
        <v>280.8</v>
      </c>
      <c r="J6908" s="12" t="str">
        <f>Data!N6908</f>
        <v>Online</v>
      </c>
      <c r="K6908" s="12" t="str">
        <f>Data!O6908</f>
        <v>Tarjeta</v>
      </c>
      <c r="L6908" s="12" t="str">
        <f>Data!P6908</f>
        <v>Recurrente</v>
      </c>
    </row>
    <row r="6909">
      <c r="A6909" s="11">
        <v>6908.0</v>
      </c>
      <c r="B6909" s="14">
        <f>Data!D6909</f>
        <v>44202</v>
      </c>
      <c r="C6909" s="12">
        <f>IFERROR(VLOOKUP(Data!B6909, Minorista!$A$2:$B$100, 2, FALSE), "")</f>
        <v>1</v>
      </c>
      <c r="D6909" s="12">
        <f t="array" ref="D6909">INDEX(Producto!$A$2:$A$500, MATCH(Data!H6909, Producto!$B$2:$B$500, 0))</f>
        <v>5</v>
      </c>
      <c r="E6909" s="12">
        <f>VLOOKUP(Data!E6909 &amp; Data!F6909 &amp; Data!G6909, Ubicacion!$A$2:$B$1000, 2, FALSE)</f>
        <v>42</v>
      </c>
      <c r="F6909" s="15">
        <f>Data!J6909</f>
        <v>42</v>
      </c>
      <c r="G6909" s="16">
        <f>Data!I6909</f>
        <v>38</v>
      </c>
      <c r="H6909" s="17">
        <f>Data!K6909</f>
        <v>1596</v>
      </c>
      <c r="I6909" s="17">
        <f>Data!L6909</f>
        <v>1005.48</v>
      </c>
      <c r="J6909" s="12" t="str">
        <f>Data!N6909</f>
        <v>Online</v>
      </c>
      <c r="K6909" s="12" t="str">
        <f>Data!O6909</f>
        <v>Tarjeta</v>
      </c>
      <c r="L6909" s="12" t="str">
        <f>Data!P6909</f>
        <v>Nuevo</v>
      </c>
    </row>
    <row r="6910">
      <c r="A6910" s="11">
        <v>6909.0</v>
      </c>
      <c r="B6910" s="14">
        <f>Data!D6910</f>
        <v>44202</v>
      </c>
      <c r="C6910" s="12">
        <f>IFERROR(VLOOKUP(Data!B6910, Minorista!$A$2:$B$100, 2, FALSE), "")</f>
        <v>1</v>
      </c>
      <c r="D6910" s="12">
        <f t="array" ref="D6910">INDEX(Producto!$A$2:$A$500, MATCH(Data!H6910, Producto!$B$2:$B$500, 0))</f>
        <v>6</v>
      </c>
      <c r="E6910" s="12">
        <f>VLOOKUP(Data!E6910 &amp; Data!F6910 &amp; Data!G6910, Ubicacion!$A$2:$B$1000, 2, FALSE)</f>
        <v>42</v>
      </c>
      <c r="F6910" s="15">
        <f>Data!J6910</f>
        <v>75</v>
      </c>
      <c r="G6910" s="16">
        <f>Data!I6910</f>
        <v>28</v>
      </c>
      <c r="H6910" s="17">
        <f>Data!K6910</f>
        <v>2100</v>
      </c>
      <c r="I6910" s="17">
        <f>Data!L6910</f>
        <v>1092</v>
      </c>
      <c r="J6910" s="12" t="str">
        <f>Data!N6910</f>
        <v>Online</v>
      </c>
      <c r="K6910" s="12" t="str">
        <f>Data!O6910</f>
        <v>Efectivo</v>
      </c>
      <c r="L6910" s="12" t="str">
        <f>Data!P6910</f>
        <v>Recurrente</v>
      </c>
    </row>
    <row r="6911">
      <c r="A6911" s="11">
        <v>6910.0</v>
      </c>
      <c r="B6911" s="14">
        <f>Data!D6911</f>
        <v>44233</v>
      </c>
      <c r="C6911" s="12">
        <f>IFERROR(VLOOKUP(Data!B6911, Minorista!$A$2:$B$100, 2, FALSE), "")</f>
        <v>1</v>
      </c>
      <c r="D6911" s="12">
        <f t="array" ref="D6911">INDEX(Producto!$A$2:$A$500, MATCH(Data!H6911, Producto!$B$2:$B$500, 0))</f>
        <v>1</v>
      </c>
      <c r="E6911" s="12">
        <f>VLOOKUP(Data!E6911 &amp; Data!F6911 &amp; Data!G6911, Ubicacion!$A$2:$B$1000, 2, FALSE)</f>
        <v>42</v>
      </c>
      <c r="F6911" s="15">
        <f>Data!J6911</f>
        <v>145</v>
      </c>
      <c r="G6911" s="16">
        <f>Data!I6911</f>
        <v>28</v>
      </c>
      <c r="H6911" s="17">
        <f>Data!K6911</f>
        <v>4060</v>
      </c>
      <c r="I6911" s="17">
        <f>Data!L6911</f>
        <v>1786.4</v>
      </c>
      <c r="J6911" s="12" t="str">
        <f>Data!N6911</f>
        <v>Online</v>
      </c>
      <c r="K6911" s="12" t="str">
        <f>Data!O6911</f>
        <v>Efectivo</v>
      </c>
      <c r="L6911" s="12" t="str">
        <f>Data!P6911</f>
        <v>Nuevo</v>
      </c>
    </row>
    <row r="6912">
      <c r="A6912" s="11">
        <v>6911.0</v>
      </c>
      <c r="B6912" s="14">
        <f>Data!D6912</f>
        <v>44233</v>
      </c>
      <c r="C6912" s="12">
        <f>IFERROR(VLOOKUP(Data!B6912, Minorista!$A$2:$B$100, 2, FALSE), "")</f>
        <v>1</v>
      </c>
      <c r="D6912" s="12">
        <f t="array" ref="D6912">INDEX(Producto!$A$2:$A$500, MATCH(Data!H6912, Producto!$B$2:$B$500, 0))</f>
        <v>2</v>
      </c>
      <c r="E6912" s="12">
        <f>VLOOKUP(Data!E6912 &amp; Data!F6912 &amp; Data!G6912, Ubicacion!$A$2:$B$1000, 2, FALSE)</f>
        <v>42</v>
      </c>
      <c r="F6912" s="15">
        <f>Data!J6912</f>
        <v>45</v>
      </c>
      <c r="G6912" s="16">
        <f>Data!I6912</f>
        <v>28</v>
      </c>
      <c r="H6912" s="17">
        <f>Data!K6912</f>
        <v>1260</v>
      </c>
      <c r="I6912" s="17">
        <f>Data!L6912</f>
        <v>579.6</v>
      </c>
      <c r="J6912" s="12" t="str">
        <f>Data!N6912</f>
        <v>Online</v>
      </c>
      <c r="K6912" s="12" t="str">
        <f>Data!O6912</f>
        <v>Transferencia bancaria</v>
      </c>
      <c r="L6912" s="12" t="str">
        <f>Data!P6912</f>
        <v>Recurrente</v>
      </c>
    </row>
    <row r="6913">
      <c r="A6913" s="11">
        <v>6912.0</v>
      </c>
      <c r="B6913" s="14">
        <f>Data!D6913</f>
        <v>44233</v>
      </c>
      <c r="C6913" s="12">
        <f>IFERROR(VLOOKUP(Data!B6913, Minorista!$A$2:$B$100, 2, FALSE), "")</f>
        <v>1</v>
      </c>
      <c r="D6913" s="12">
        <f t="array" ref="D6913">INDEX(Producto!$A$2:$A$500, MATCH(Data!H6913, Producto!$B$2:$B$500, 0))</f>
        <v>3</v>
      </c>
      <c r="E6913" s="12">
        <f>VLOOKUP(Data!E6913 &amp; Data!F6913 &amp; Data!G6913, Ubicacion!$A$2:$B$1000, 2, FALSE)</f>
        <v>42</v>
      </c>
      <c r="F6913" s="15">
        <f>Data!J6913</f>
        <v>56</v>
      </c>
      <c r="G6913" s="16">
        <f>Data!I6913</f>
        <v>19</v>
      </c>
      <c r="H6913" s="17">
        <f>Data!K6913</f>
        <v>1064</v>
      </c>
      <c r="I6913" s="17">
        <f>Data!L6913</f>
        <v>436.24</v>
      </c>
      <c r="J6913" s="12" t="str">
        <f>Data!N6913</f>
        <v>Online</v>
      </c>
      <c r="K6913" s="12" t="str">
        <f>Data!O6913</f>
        <v>Efectivo</v>
      </c>
      <c r="L6913" s="12" t="str">
        <f>Data!P6913</f>
        <v>Recurrente</v>
      </c>
    </row>
    <row r="6914">
      <c r="A6914" s="11">
        <v>6913.0</v>
      </c>
      <c r="B6914" s="14">
        <f>Data!D6914</f>
        <v>44233</v>
      </c>
      <c r="C6914" s="12">
        <f>IFERROR(VLOOKUP(Data!B6914, Minorista!$A$2:$B$100, 2, FALSE), "")</f>
        <v>1</v>
      </c>
      <c r="D6914" s="12">
        <f t="array" ref="D6914">INDEX(Producto!$A$2:$A$500, MATCH(Data!H6914, Producto!$B$2:$B$500, 0))</f>
        <v>4</v>
      </c>
      <c r="E6914" s="12">
        <f>VLOOKUP(Data!E6914 &amp; Data!F6914 &amp; Data!G6914, Ubicacion!$A$2:$B$1000, 2, FALSE)</f>
        <v>43</v>
      </c>
      <c r="F6914" s="15">
        <f>Data!J6914</f>
        <v>23</v>
      </c>
      <c r="G6914" s="16">
        <f>Data!I6914</f>
        <v>25</v>
      </c>
      <c r="H6914" s="17">
        <f>Data!K6914</f>
        <v>575</v>
      </c>
      <c r="I6914" s="17">
        <f>Data!L6914</f>
        <v>253</v>
      </c>
      <c r="J6914" s="12" t="str">
        <f>Data!N6914</f>
        <v>Online</v>
      </c>
      <c r="K6914" s="12" t="str">
        <f>Data!O6914</f>
        <v>Tarjeta</v>
      </c>
      <c r="L6914" s="12" t="str">
        <f>Data!P6914</f>
        <v>Recurrente</v>
      </c>
    </row>
    <row r="6915">
      <c r="A6915" s="11">
        <v>6914.0</v>
      </c>
      <c r="B6915" s="14">
        <f>Data!D6915</f>
        <v>44233</v>
      </c>
      <c r="C6915" s="12">
        <f>IFERROR(VLOOKUP(Data!B6915, Minorista!$A$2:$B$100, 2, FALSE), "")</f>
        <v>1</v>
      </c>
      <c r="D6915" s="12">
        <f t="array" ref="D6915">INDEX(Producto!$A$2:$A$500, MATCH(Data!H6915, Producto!$B$2:$B$500, 0))</f>
        <v>5</v>
      </c>
      <c r="E6915" s="12">
        <f>VLOOKUP(Data!E6915 &amp; Data!F6915 &amp; Data!G6915, Ubicacion!$A$2:$B$1000, 2, FALSE)</f>
        <v>43</v>
      </c>
      <c r="F6915" s="15">
        <f>Data!J6915</f>
        <v>38</v>
      </c>
      <c r="G6915" s="16">
        <f>Data!I6915</f>
        <v>38</v>
      </c>
      <c r="H6915" s="17">
        <f>Data!K6915</f>
        <v>1444</v>
      </c>
      <c r="I6915" s="17">
        <f>Data!L6915</f>
        <v>938.6</v>
      </c>
      <c r="J6915" s="12" t="str">
        <f>Data!N6915</f>
        <v>Online</v>
      </c>
      <c r="K6915" s="12" t="str">
        <f>Data!O6915</f>
        <v>Transferencia bancaria</v>
      </c>
      <c r="L6915" s="12" t="str">
        <f>Data!P6915</f>
        <v>Recurrente</v>
      </c>
    </row>
    <row r="6916">
      <c r="A6916" s="11">
        <v>6915.0</v>
      </c>
      <c r="B6916" s="14">
        <f>Data!D6916</f>
        <v>44233</v>
      </c>
      <c r="C6916" s="12">
        <f>IFERROR(VLOOKUP(Data!B6916, Minorista!$A$2:$B$100, 2, FALSE), "")</f>
        <v>1</v>
      </c>
      <c r="D6916" s="12">
        <f t="array" ref="D6916">INDEX(Producto!$A$2:$A$500, MATCH(Data!H6916, Producto!$B$2:$B$500, 0))</f>
        <v>6</v>
      </c>
      <c r="E6916" s="12">
        <f>VLOOKUP(Data!E6916 &amp; Data!F6916 &amp; Data!G6916, Ubicacion!$A$2:$B$1000, 2, FALSE)</f>
        <v>43</v>
      </c>
      <c r="F6916" s="15">
        <f>Data!J6916</f>
        <v>68</v>
      </c>
      <c r="G6916" s="16">
        <f>Data!I6916</f>
        <v>14</v>
      </c>
      <c r="H6916" s="17">
        <f>Data!K6916</f>
        <v>952</v>
      </c>
      <c r="I6916" s="17">
        <f>Data!L6916</f>
        <v>514.08</v>
      </c>
      <c r="J6916" s="12" t="str">
        <f>Data!N6916</f>
        <v>Online</v>
      </c>
      <c r="K6916" s="12" t="str">
        <f>Data!O6916</f>
        <v>Efectivo</v>
      </c>
      <c r="L6916" s="12" t="str">
        <f>Data!P6916</f>
        <v>Nuevo</v>
      </c>
    </row>
    <row r="6917">
      <c r="A6917" s="11">
        <v>6916.0</v>
      </c>
      <c r="B6917" s="14">
        <f>Data!D6917</f>
        <v>44260</v>
      </c>
      <c r="C6917" s="12">
        <f>IFERROR(VLOOKUP(Data!B6917, Minorista!$A$2:$B$100, 2, FALSE), "")</f>
        <v>1</v>
      </c>
      <c r="D6917" s="12">
        <f t="array" ref="D6917">INDEX(Producto!$A$2:$A$500, MATCH(Data!H6917, Producto!$B$2:$B$500, 0))</f>
        <v>1</v>
      </c>
      <c r="E6917" s="12">
        <f>VLOOKUP(Data!E6917 &amp; Data!F6917 &amp; Data!G6917, Ubicacion!$A$2:$B$1000, 2, FALSE)</f>
        <v>43</v>
      </c>
      <c r="F6917" s="15">
        <f>Data!J6917</f>
        <v>136</v>
      </c>
      <c r="G6917" s="16">
        <f>Data!I6917</f>
        <v>19</v>
      </c>
      <c r="H6917" s="17">
        <f>Data!K6917</f>
        <v>2584</v>
      </c>
      <c r="I6917" s="17">
        <f>Data!L6917</f>
        <v>1033.6</v>
      </c>
      <c r="J6917" s="12" t="str">
        <f>Data!N6917</f>
        <v>Online</v>
      </c>
      <c r="K6917" s="12" t="str">
        <f>Data!O6917</f>
        <v>Tarjeta</v>
      </c>
      <c r="L6917" s="12" t="str">
        <f>Data!P6917</f>
        <v>Nuevo</v>
      </c>
    </row>
    <row r="6918">
      <c r="A6918" s="11">
        <v>6917.0</v>
      </c>
      <c r="B6918" s="14">
        <f>Data!D6918</f>
        <v>44260</v>
      </c>
      <c r="C6918" s="12">
        <f>IFERROR(VLOOKUP(Data!B6918, Minorista!$A$2:$B$100, 2, FALSE), "")</f>
        <v>1</v>
      </c>
      <c r="D6918" s="12">
        <f t="array" ref="D6918">INDEX(Producto!$A$2:$A$500, MATCH(Data!H6918, Producto!$B$2:$B$500, 0))</f>
        <v>2</v>
      </c>
      <c r="E6918" s="12">
        <f>VLOOKUP(Data!E6918 &amp; Data!F6918 &amp; Data!G6918, Ubicacion!$A$2:$B$1000, 2, FALSE)</f>
        <v>43</v>
      </c>
      <c r="F6918" s="15">
        <f>Data!J6918</f>
        <v>47</v>
      </c>
      <c r="G6918" s="16">
        <f>Data!I6918</f>
        <v>19</v>
      </c>
      <c r="H6918" s="17">
        <f>Data!K6918</f>
        <v>893</v>
      </c>
      <c r="I6918" s="17">
        <f>Data!L6918</f>
        <v>401.85</v>
      </c>
      <c r="J6918" s="12" t="str">
        <f>Data!N6918</f>
        <v>Online</v>
      </c>
      <c r="K6918" s="12" t="str">
        <f>Data!O6918</f>
        <v>Efectivo</v>
      </c>
      <c r="L6918" s="12" t="str">
        <f>Data!P6918</f>
        <v>Nuevo</v>
      </c>
    </row>
    <row r="6919">
      <c r="A6919" s="11">
        <v>6918.0</v>
      </c>
      <c r="B6919" s="14">
        <f>Data!D6919</f>
        <v>44260</v>
      </c>
      <c r="C6919" s="12">
        <f>IFERROR(VLOOKUP(Data!B6919, Minorista!$A$2:$B$100, 2, FALSE), "")</f>
        <v>1</v>
      </c>
      <c r="D6919" s="12">
        <f t="array" ref="D6919">INDEX(Producto!$A$2:$A$500, MATCH(Data!H6919, Producto!$B$2:$B$500, 0))</f>
        <v>3</v>
      </c>
      <c r="E6919" s="12">
        <f>VLOOKUP(Data!E6919 &amp; Data!F6919 &amp; Data!G6919, Ubicacion!$A$2:$B$1000, 2, FALSE)</f>
        <v>43</v>
      </c>
      <c r="F6919" s="15">
        <f>Data!J6919</f>
        <v>65</v>
      </c>
      <c r="G6919" s="16">
        <f>Data!I6919</f>
        <v>9</v>
      </c>
      <c r="H6919" s="17">
        <f>Data!K6919</f>
        <v>585</v>
      </c>
      <c r="I6919" s="17">
        <f>Data!L6919</f>
        <v>234</v>
      </c>
      <c r="J6919" s="12" t="str">
        <f>Data!N6919</f>
        <v>Online</v>
      </c>
      <c r="K6919" s="12" t="str">
        <f>Data!O6919</f>
        <v>Efectivo</v>
      </c>
      <c r="L6919" s="12" t="str">
        <f>Data!P6919</f>
        <v>Recurrente</v>
      </c>
    </row>
    <row r="6920">
      <c r="A6920" s="11">
        <v>6919.0</v>
      </c>
      <c r="B6920" s="14">
        <f>Data!D6920</f>
        <v>44260</v>
      </c>
      <c r="C6920" s="12">
        <f>IFERROR(VLOOKUP(Data!B6920, Minorista!$A$2:$B$100, 2, FALSE), "")</f>
        <v>1</v>
      </c>
      <c r="D6920" s="12">
        <f t="array" ref="D6920">INDEX(Producto!$A$2:$A$500, MATCH(Data!H6920, Producto!$B$2:$B$500, 0))</f>
        <v>4</v>
      </c>
      <c r="E6920" s="12">
        <f>VLOOKUP(Data!E6920 &amp; Data!F6920 &amp; Data!G6920, Ubicacion!$A$2:$B$1000, 2, FALSE)</f>
        <v>43</v>
      </c>
      <c r="F6920" s="15">
        <f>Data!J6920</f>
        <v>28</v>
      </c>
      <c r="G6920" s="16">
        <f>Data!I6920</f>
        <v>14</v>
      </c>
      <c r="H6920" s="17">
        <f>Data!K6920</f>
        <v>392</v>
      </c>
      <c r="I6920" s="17">
        <f>Data!L6920</f>
        <v>164.64</v>
      </c>
      <c r="J6920" s="12" t="str">
        <f>Data!N6920</f>
        <v>Online</v>
      </c>
      <c r="K6920" s="12" t="str">
        <f>Data!O6920</f>
        <v>Efectivo</v>
      </c>
      <c r="L6920" s="12" t="str">
        <f>Data!P6920</f>
        <v>Nuevo</v>
      </c>
    </row>
    <row r="6921">
      <c r="A6921" s="11">
        <v>6920.0</v>
      </c>
      <c r="B6921" s="14">
        <f>Data!D6921</f>
        <v>44260</v>
      </c>
      <c r="C6921" s="12">
        <f>IFERROR(VLOOKUP(Data!B6921, Minorista!$A$2:$B$100, 2, FALSE), "")</f>
        <v>1</v>
      </c>
      <c r="D6921" s="12">
        <f t="array" ref="D6921">INDEX(Producto!$A$2:$A$500, MATCH(Data!H6921, Producto!$B$2:$B$500, 0))</f>
        <v>5</v>
      </c>
      <c r="E6921" s="12">
        <f>VLOOKUP(Data!E6921 &amp; Data!F6921 &amp; Data!G6921, Ubicacion!$A$2:$B$1000, 2, FALSE)</f>
        <v>43</v>
      </c>
      <c r="F6921" s="15">
        <f>Data!J6921</f>
        <v>39</v>
      </c>
      <c r="G6921" s="16">
        <f>Data!I6921</f>
        <v>28</v>
      </c>
      <c r="H6921" s="17">
        <f>Data!K6921</f>
        <v>1092</v>
      </c>
      <c r="I6921" s="17">
        <f>Data!L6921</f>
        <v>698.88</v>
      </c>
      <c r="J6921" s="12" t="str">
        <f>Data!N6921</f>
        <v>Online</v>
      </c>
      <c r="K6921" s="12" t="str">
        <f>Data!O6921</f>
        <v>Transferencia bancaria</v>
      </c>
      <c r="L6921" s="12" t="str">
        <f>Data!P6921</f>
        <v>Nuevo</v>
      </c>
    </row>
    <row r="6922">
      <c r="A6922" s="11">
        <v>6921.0</v>
      </c>
      <c r="B6922" s="14">
        <f>Data!D6922</f>
        <v>44260</v>
      </c>
      <c r="C6922" s="12">
        <f>IFERROR(VLOOKUP(Data!B6922, Minorista!$A$2:$B$100, 2, FALSE), "")</f>
        <v>1</v>
      </c>
      <c r="D6922" s="12">
        <f t="array" ref="D6922">INDEX(Producto!$A$2:$A$500, MATCH(Data!H6922, Producto!$B$2:$B$500, 0))</f>
        <v>6</v>
      </c>
      <c r="E6922" s="12">
        <f>VLOOKUP(Data!E6922 &amp; Data!F6922 &amp; Data!G6922, Ubicacion!$A$2:$B$1000, 2, FALSE)</f>
        <v>43</v>
      </c>
      <c r="F6922" s="15">
        <f>Data!J6922</f>
        <v>68</v>
      </c>
      <c r="G6922" s="16">
        <f>Data!I6922</f>
        <v>20</v>
      </c>
      <c r="H6922" s="17">
        <f>Data!K6922</f>
        <v>1360</v>
      </c>
      <c r="I6922" s="17">
        <f>Data!L6922</f>
        <v>720.8</v>
      </c>
      <c r="J6922" s="12" t="str">
        <f>Data!N6922</f>
        <v>Online</v>
      </c>
      <c r="K6922" s="12" t="str">
        <f>Data!O6922</f>
        <v>Tarjeta</v>
      </c>
      <c r="L6922" s="12" t="str">
        <f>Data!P6922</f>
        <v>Nuevo</v>
      </c>
    </row>
    <row r="6923">
      <c r="A6923" s="11">
        <v>6922.0</v>
      </c>
      <c r="B6923" s="14">
        <f>Data!D6923</f>
        <v>44292</v>
      </c>
      <c r="C6923" s="12">
        <f>IFERROR(VLOOKUP(Data!B6923, Minorista!$A$2:$B$100, 2, FALSE), "")</f>
        <v>1</v>
      </c>
      <c r="D6923" s="12">
        <f t="array" ref="D6923">INDEX(Producto!$A$2:$A$500, MATCH(Data!H6923, Producto!$B$2:$B$500, 0))</f>
        <v>1</v>
      </c>
      <c r="E6923" s="12">
        <f>VLOOKUP(Data!E6923 &amp; Data!F6923 &amp; Data!G6923, Ubicacion!$A$2:$B$1000, 2, FALSE)</f>
        <v>43</v>
      </c>
      <c r="F6923" s="15">
        <f>Data!J6923</f>
        <v>124</v>
      </c>
      <c r="G6923" s="16">
        <f>Data!I6923</f>
        <v>20</v>
      </c>
      <c r="H6923" s="17">
        <f>Data!K6923</f>
        <v>2480</v>
      </c>
      <c r="I6923" s="17">
        <f>Data!L6923</f>
        <v>1116</v>
      </c>
      <c r="J6923" s="12" t="str">
        <f>Data!N6923</f>
        <v>Online</v>
      </c>
      <c r="K6923" s="12" t="str">
        <f>Data!O6923</f>
        <v>Transferencia bancaria</v>
      </c>
      <c r="L6923" s="12" t="str">
        <f>Data!P6923</f>
        <v>Nuevo</v>
      </c>
    </row>
    <row r="6924">
      <c r="A6924" s="11">
        <v>6923.0</v>
      </c>
      <c r="B6924" s="14">
        <f>Data!D6924</f>
        <v>44292</v>
      </c>
      <c r="C6924" s="12">
        <f>IFERROR(VLOOKUP(Data!B6924, Minorista!$A$2:$B$100, 2, FALSE), "")</f>
        <v>1</v>
      </c>
      <c r="D6924" s="12">
        <f t="array" ref="D6924">INDEX(Producto!$A$2:$A$500, MATCH(Data!H6924, Producto!$B$2:$B$500, 0))</f>
        <v>2</v>
      </c>
      <c r="E6924" s="12">
        <f>VLOOKUP(Data!E6924 &amp; Data!F6924 &amp; Data!G6924, Ubicacion!$A$2:$B$1000, 2, FALSE)</f>
        <v>43</v>
      </c>
      <c r="F6924" s="15">
        <f>Data!J6924</f>
        <v>49</v>
      </c>
      <c r="G6924" s="16">
        <f>Data!I6924</f>
        <v>18</v>
      </c>
      <c r="H6924" s="17">
        <f>Data!K6924</f>
        <v>882</v>
      </c>
      <c r="I6924" s="17">
        <f>Data!L6924</f>
        <v>432.18</v>
      </c>
      <c r="J6924" s="12" t="str">
        <f>Data!N6924</f>
        <v>Online</v>
      </c>
      <c r="K6924" s="12" t="str">
        <f>Data!O6924</f>
        <v>Transferencia bancaria</v>
      </c>
      <c r="L6924" s="12" t="str">
        <f>Data!P6924</f>
        <v>Nuevo</v>
      </c>
    </row>
    <row r="6925">
      <c r="A6925" s="11">
        <v>6924.0</v>
      </c>
      <c r="B6925" s="14">
        <f>Data!D6925</f>
        <v>44292</v>
      </c>
      <c r="C6925" s="12">
        <f>IFERROR(VLOOKUP(Data!B6925, Minorista!$A$2:$B$100, 2, FALSE), "")</f>
        <v>1</v>
      </c>
      <c r="D6925" s="12">
        <f t="array" ref="D6925">INDEX(Producto!$A$2:$A$500, MATCH(Data!H6925, Producto!$B$2:$B$500, 0))</f>
        <v>3</v>
      </c>
      <c r="E6925" s="12">
        <f>VLOOKUP(Data!E6925 &amp; Data!F6925 &amp; Data!G6925, Ubicacion!$A$2:$B$1000, 2, FALSE)</f>
        <v>43</v>
      </c>
      <c r="F6925" s="15">
        <f>Data!J6925</f>
        <v>53</v>
      </c>
      <c r="G6925" s="16">
        <f>Data!I6925</f>
        <v>10</v>
      </c>
      <c r="H6925" s="17">
        <f>Data!K6925</f>
        <v>530</v>
      </c>
      <c r="I6925" s="17">
        <f>Data!L6925</f>
        <v>233.2</v>
      </c>
      <c r="J6925" s="12" t="str">
        <f>Data!N6925</f>
        <v>Online</v>
      </c>
      <c r="K6925" s="12" t="str">
        <f>Data!O6925</f>
        <v>Efectivo</v>
      </c>
      <c r="L6925" s="12" t="str">
        <f>Data!P6925</f>
        <v>Nuevo</v>
      </c>
    </row>
    <row r="6926">
      <c r="A6926" s="11">
        <v>6925.0</v>
      </c>
      <c r="B6926" s="14">
        <f>Data!D6926</f>
        <v>44292</v>
      </c>
      <c r="C6926" s="12">
        <f>IFERROR(VLOOKUP(Data!B6926, Minorista!$A$2:$B$100, 2, FALSE), "")</f>
        <v>1</v>
      </c>
      <c r="D6926" s="12">
        <f t="array" ref="D6926">INDEX(Producto!$A$2:$A$500, MATCH(Data!H6926, Producto!$B$2:$B$500, 0))</f>
        <v>4</v>
      </c>
      <c r="E6926" s="12">
        <f>VLOOKUP(Data!E6926 &amp; Data!F6926 &amp; Data!G6926, Ubicacion!$A$2:$B$1000, 2, FALSE)</f>
        <v>43</v>
      </c>
      <c r="F6926" s="15">
        <f>Data!J6926</f>
        <v>28</v>
      </c>
      <c r="G6926" s="16">
        <f>Data!I6926</f>
        <v>15</v>
      </c>
      <c r="H6926" s="17">
        <f>Data!K6926</f>
        <v>420</v>
      </c>
      <c r="I6926" s="17">
        <f>Data!L6926</f>
        <v>189</v>
      </c>
      <c r="J6926" s="12" t="str">
        <f>Data!N6926</f>
        <v>Online</v>
      </c>
      <c r="K6926" s="12" t="str">
        <f>Data!O6926</f>
        <v>Efectivo</v>
      </c>
      <c r="L6926" s="12" t="str">
        <f>Data!P6926</f>
        <v>Nuevo</v>
      </c>
    </row>
    <row r="6927">
      <c r="A6927" s="11">
        <v>6926.0</v>
      </c>
      <c r="B6927" s="14">
        <f>Data!D6927</f>
        <v>44292</v>
      </c>
      <c r="C6927" s="12">
        <f>IFERROR(VLOOKUP(Data!B6927, Minorista!$A$2:$B$100, 2, FALSE), "")</f>
        <v>1</v>
      </c>
      <c r="D6927" s="12">
        <f t="array" ref="D6927">INDEX(Producto!$A$2:$A$500, MATCH(Data!H6927, Producto!$B$2:$B$500, 0))</f>
        <v>5</v>
      </c>
      <c r="E6927" s="12">
        <f>VLOOKUP(Data!E6927 &amp; Data!F6927 &amp; Data!G6927, Ubicacion!$A$2:$B$1000, 2, FALSE)</f>
        <v>43</v>
      </c>
      <c r="F6927" s="15">
        <f>Data!J6927</f>
        <v>34</v>
      </c>
      <c r="G6927" s="16">
        <f>Data!I6927</f>
        <v>55</v>
      </c>
      <c r="H6927" s="17">
        <f>Data!K6927</f>
        <v>1870</v>
      </c>
      <c r="I6927" s="17">
        <f>Data!L6927</f>
        <v>1140.7</v>
      </c>
      <c r="J6927" s="12" t="str">
        <f>Data!N6927</f>
        <v>Online</v>
      </c>
      <c r="K6927" s="12" t="str">
        <f>Data!O6927</f>
        <v>Efectivo</v>
      </c>
      <c r="L6927" s="12" t="str">
        <f>Data!P6927</f>
        <v>Recurrente</v>
      </c>
    </row>
    <row r="6928">
      <c r="A6928" s="11">
        <v>6927.0</v>
      </c>
      <c r="B6928" s="14">
        <f>Data!D6928</f>
        <v>44292</v>
      </c>
      <c r="C6928" s="12">
        <f>IFERROR(VLOOKUP(Data!B6928, Minorista!$A$2:$B$100, 2, FALSE), "")</f>
        <v>1</v>
      </c>
      <c r="D6928" s="12">
        <f t="array" ref="D6928">INDEX(Producto!$A$2:$A$500, MATCH(Data!H6928, Producto!$B$2:$B$500, 0))</f>
        <v>6</v>
      </c>
      <c r="E6928" s="12">
        <f>VLOOKUP(Data!E6928 &amp; Data!F6928 &amp; Data!G6928, Ubicacion!$A$2:$B$1000, 2, FALSE)</f>
        <v>43</v>
      </c>
      <c r="F6928" s="15">
        <f>Data!J6928</f>
        <v>63</v>
      </c>
      <c r="G6928" s="16">
        <f>Data!I6928</f>
        <v>46</v>
      </c>
      <c r="H6928" s="17">
        <f>Data!K6928</f>
        <v>2898</v>
      </c>
      <c r="I6928" s="17">
        <f>Data!L6928</f>
        <v>1506.96</v>
      </c>
      <c r="J6928" s="12" t="str">
        <f>Data!N6928</f>
        <v>Online</v>
      </c>
      <c r="K6928" s="12" t="str">
        <f>Data!O6928</f>
        <v>Transferencia bancaria</v>
      </c>
      <c r="L6928" s="12" t="str">
        <f>Data!P6928</f>
        <v>Nuevo</v>
      </c>
    </row>
    <row r="6929">
      <c r="A6929" s="11">
        <v>6928.0</v>
      </c>
      <c r="B6929" s="14">
        <f>Data!D6929</f>
        <v>44323</v>
      </c>
      <c r="C6929" s="12">
        <f>IFERROR(VLOOKUP(Data!B6929, Minorista!$A$2:$B$100, 2, FALSE), "")</f>
        <v>1</v>
      </c>
      <c r="D6929" s="12">
        <f t="array" ref="D6929">INDEX(Producto!$A$2:$A$500, MATCH(Data!H6929, Producto!$B$2:$B$500, 0))</f>
        <v>1</v>
      </c>
      <c r="E6929" s="12">
        <f>VLOOKUP(Data!E6929 &amp; Data!F6929 &amp; Data!G6929, Ubicacion!$A$2:$B$1000, 2, FALSE)</f>
        <v>43</v>
      </c>
      <c r="F6929" s="15">
        <f>Data!J6929</f>
        <v>146</v>
      </c>
      <c r="G6929" s="16">
        <f>Data!I6929</f>
        <v>57</v>
      </c>
      <c r="H6929" s="17">
        <f>Data!K6929</f>
        <v>8322</v>
      </c>
      <c r="I6929" s="17">
        <f>Data!L6929</f>
        <v>3495.24</v>
      </c>
      <c r="J6929" s="12" t="str">
        <f>Data!N6929</f>
        <v>Online</v>
      </c>
      <c r="K6929" s="12" t="str">
        <f>Data!O6929</f>
        <v>Transferencia bancaria</v>
      </c>
      <c r="L6929" s="12" t="str">
        <f>Data!P6929</f>
        <v>Nuevo</v>
      </c>
    </row>
    <row r="6930">
      <c r="A6930" s="11">
        <v>6929.0</v>
      </c>
      <c r="B6930" s="14">
        <f>Data!D6930</f>
        <v>44323</v>
      </c>
      <c r="C6930" s="12">
        <f>IFERROR(VLOOKUP(Data!B6930, Minorista!$A$2:$B$100, 2, FALSE), "")</f>
        <v>1</v>
      </c>
      <c r="D6930" s="12">
        <f t="array" ref="D6930">INDEX(Producto!$A$2:$A$500, MATCH(Data!H6930, Producto!$B$2:$B$500, 0))</f>
        <v>2</v>
      </c>
      <c r="E6930" s="12">
        <f>VLOOKUP(Data!E6930 &amp; Data!F6930 &amp; Data!G6930, Ubicacion!$A$2:$B$1000, 2, FALSE)</f>
        <v>43</v>
      </c>
      <c r="F6930" s="15">
        <f>Data!J6930</f>
        <v>63</v>
      </c>
      <c r="G6930" s="16">
        <f>Data!I6930</f>
        <v>37</v>
      </c>
      <c r="H6930" s="17">
        <f>Data!K6930</f>
        <v>2331</v>
      </c>
      <c r="I6930" s="17">
        <f>Data!L6930</f>
        <v>1072.26</v>
      </c>
      <c r="J6930" s="12" t="str">
        <f>Data!N6930</f>
        <v>Online</v>
      </c>
      <c r="K6930" s="12" t="str">
        <f>Data!O6930</f>
        <v>Efectivo</v>
      </c>
      <c r="L6930" s="12" t="str">
        <f>Data!P6930</f>
        <v>Recurrente</v>
      </c>
    </row>
    <row r="6931">
      <c r="A6931" s="11">
        <v>6930.0</v>
      </c>
      <c r="B6931" s="14">
        <f>Data!D6931</f>
        <v>44323</v>
      </c>
      <c r="C6931" s="12">
        <f>IFERROR(VLOOKUP(Data!B6931, Minorista!$A$2:$B$100, 2, FALSE), "")</f>
        <v>1</v>
      </c>
      <c r="D6931" s="12">
        <f t="array" ref="D6931">INDEX(Producto!$A$2:$A$500, MATCH(Data!H6931, Producto!$B$2:$B$500, 0))</f>
        <v>3</v>
      </c>
      <c r="E6931" s="12">
        <f>VLOOKUP(Data!E6931 &amp; Data!F6931 &amp; Data!G6931, Ubicacion!$A$2:$B$1000, 2, FALSE)</f>
        <v>43</v>
      </c>
      <c r="F6931" s="15">
        <f>Data!J6931</f>
        <v>54</v>
      </c>
      <c r="G6931" s="16">
        <f>Data!I6931</f>
        <v>33</v>
      </c>
      <c r="H6931" s="17">
        <f>Data!K6931</f>
        <v>1782</v>
      </c>
      <c r="I6931" s="17">
        <f>Data!L6931</f>
        <v>730.62</v>
      </c>
      <c r="J6931" s="12" t="str">
        <f>Data!N6931</f>
        <v>Online</v>
      </c>
      <c r="K6931" s="12" t="str">
        <f>Data!O6931</f>
        <v>Tarjeta</v>
      </c>
      <c r="L6931" s="12" t="str">
        <f>Data!P6931</f>
        <v>Nuevo</v>
      </c>
    </row>
    <row r="6932">
      <c r="A6932" s="11">
        <v>6931.0</v>
      </c>
      <c r="B6932" s="14">
        <f>Data!D6932</f>
        <v>44323</v>
      </c>
      <c r="C6932" s="12">
        <f>IFERROR(VLOOKUP(Data!B6932, Minorista!$A$2:$B$100, 2, FALSE), "")</f>
        <v>1</v>
      </c>
      <c r="D6932" s="12">
        <f t="array" ref="D6932">INDEX(Producto!$A$2:$A$500, MATCH(Data!H6932, Producto!$B$2:$B$500, 0))</f>
        <v>4</v>
      </c>
      <c r="E6932" s="12">
        <f>VLOOKUP(Data!E6932 &amp; Data!F6932 &amp; Data!G6932, Ubicacion!$A$2:$B$1000, 2, FALSE)</f>
        <v>43</v>
      </c>
      <c r="F6932" s="15">
        <f>Data!J6932</f>
        <v>34</v>
      </c>
      <c r="G6932" s="16">
        <f>Data!I6932</f>
        <v>33</v>
      </c>
      <c r="H6932" s="17">
        <f>Data!K6932</f>
        <v>1122</v>
      </c>
      <c r="I6932" s="17">
        <f>Data!L6932</f>
        <v>493.68</v>
      </c>
      <c r="J6932" s="12" t="str">
        <f>Data!N6932</f>
        <v>Online</v>
      </c>
      <c r="K6932" s="12" t="str">
        <f>Data!O6932</f>
        <v>Transferencia bancaria</v>
      </c>
      <c r="L6932" s="12" t="str">
        <f>Data!P6932</f>
        <v>Recurrente</v>
      </c>
    </row>
    <row r="6933">
      <c r="A6933" s="11">
        <v>6932.0</v>
      </c>
      <c r="B6933" s="14">
        <f>Data!D6933</f>
        <v>44323</v>
      </c>
      <c r="C6933" s="12">
        <f>IFERROR(VLOOKUP(Data!B6933, Minorista!$A$2:$B$100, 2, FALSE), "")</f>
        <v>1</v>
      </c>
      <c r="D6933" s="12">
        <f t="array" ref="D6933">INDEX(Producto!$A$2:$A$500, MATCH(Data!H6933, Producto!$B$2:$B$500, 0))</f>
        <v>5</v>
      </c>
      <c r="E6933" s="12">
        <f>VLOOKUP(Data!E6933 &amp; Data!F6933 &amp; Data!G6933, Ubicacion!$A$2:$B$1000, 2, FALSE)</f>
        <v>43</v>
      </c>
      <c r="F6933" s="15">
        <f>Data!J6933</f>
        <v>42</v>
      </c>
      <c r="G6933" s="16">
        <f>Data!I6933</f>
        <v>43</v>
      </c>
      <c r="H6933" s="17">
        <f>Data!K6933</f>
        <v>1806</v>
      </c>
      <c r="I6933" s="17">
        <f>Data!L6933</f>
        <v>1173.9</v>
      </c>
      <c r="J6933" s="12" t="str">
        <f>Data!N6933</f>
        <v>Online</v>
      </c>
      <c r="K6933" s="12" t="str">
        <f>Data!O6933</f>
        <v>Transferencia bancaria</v>
      </c>
      <c r="L6933" s="12" t="str">
        <f>Data!P6933</f>
        <v>Recurrente</v>
      </c>
    </row>
    <row r="6934">
      <c r="A6934" s="11">
        <v>6933.0</v>
      </c>
      <c r="B6934" s="14">
        <f>Data!D6934</f>
        <v>44323</v>
      </c>
      <c r="C6934" s="12">
        <f>IFERROR(VLOOKUP(Data!B6934, Minorista!$A$2:$B$100, 2, FALSE), "")</f>
        <v>1</v>
      </c>
      <c r="D6934" s="12">
        <f t="array" ref="D6934">INDEX(Producto!$A$2:$A$500, MATCH(Data!H6934, Producto!$B$2:$B$500, 0))</f>
        <v>6</v>
      </c>
      <c r="E6934" s="12">
        <f>VLOOKUP(Data!E6934 &amp; Data!F6934 &amp; Data!G6934, Ubicacion!$A$2:$B$1000, 2, FALSE)</f>
        <v>43</v>
      </c>
      <c r="F6934" s="15">
        <f>Data!J6934</f>
        <v>69</v>
      </c>
      <c r="G6934" s="16">
        <f>Data!I6934</f>
        <v>46</v>
      </c>
      <c r="H6934" s="17">
        <f>Data!K6934</f>
        <v>3174</v>
      </c>
      <c r="I6934" s="17">
        <f>Data!L6934</f>
        <v>1650.48</v>
      </c>
      <c r="J6934" s="12" t="str">
        <f>Data!N6934</f>
        <v>Online</v>
      </c>
      <c r="K6934" s="12" t="str">
        <f>Data!O6934</f>
        <v>Transferencia bancaria</v>
      </c>
      <c r="L6934" s="12" t="str">
        <f>Data!P6934</f>
        <v>Recurrente</v>
      </c>
    </row>
    <row r="6935">
      <c r="A6935" s="11">
        <v>6934.0</v>
      </c>
      <c r="B6935" s="14">
        <f>Data!D6935</f>
        <v>44353</v>
      </c>
      <c r="C6935" s="12">
        <f>IFERROR(VLOOKUP(Data!B6935, Minorista!$A$2:$B$100, 2, FALSE), "")</f>
        <v>1</v>
      </c>
      <c r="D6935" s="12">
        <f t="array" ref="D6935">INDEX(Producto!$A$2:$A$500, MATCH(Data!H6935, Producto!$B$2:$B$500, 0))</f>
        <v>1</v>
      </c>
      <c r="E6935" s="12">
        <f>VLOOKUP(Data!E6935 &amp; Data!F6935 &amp; Data!G6935, Ubicacion!$A$2:$B$1000, 2, FALSE)</f>
        <v>43</v>
      </c>
      <c r="F6935" s="15">
        <f>Data!J6935</f>
        <v>137</v>
      </c>
      <c r="G6935" s="16">
        <f>Data!I6935</f>
        <v>32</v>
      </c>
      <c r="H6935" s="17">
        <f>Data!K6935</f>
        <v>4384</v>
      </c>
      <c r="I6935" s="17">
        <f>Data!L6935</f>
        <v>1841.28</v>
      </c>
      <c r="J6935" s="12" t="str">
        <f>Data!N6935</f>
        <v>Online</v>
      </c>
      <c r="K6935" s="12" t="str">
        <f>Data!O6935</f>
        <v>Tarjeta</v>
      </c>
      <c r="L6935" s="12" t="str">
        <f>Data!P6935</f>
        <v>Recurrente</v>
      </c>
    </row>
    <row r="6936">
      <c r="A6936" s="11">
        <v>6935.0</v>
      </c>
      <c r="B6936" s="14">
        <f>Data!D6936</f>
        <v>44353</v>
      </c>
      <c r="C6936" s="12">
        <f>IFERROR(VLOOKUP(Data!B6936, Minorista!$A$2:$B$100, 2, FALSE), "")</f>
        <v>1</v>
      </c>
      <c r="D6936" s="12">
        <f t="array" ref="D6936">INDEX(Producto!$A$2:$A$500, MATCH(Data!H6936, Producto!$B$2:$B$500, 0))</f>
        <v>2</v>
      </c>
      <c r="E6936" s="12">
        <f>VLOOKUP(Data!E6936 &amp; Data!F6936 &amp; Data!G6936, Ubicacion!$A$2:$B$1000, 2, FALSE)</f>
        <v>43</v>
      </c>
      <c r="F6936" s="15">
        <f>Data!J6936</f>
        <v>77</v>
      </c>
      <c r="G6936" s="16">
        <f>Data!I6936</f>
        <v>28</v>
      </c>
      <c r="H6936" s="17">
        <f>Data!K6936</f>
        <v>2156</v>
      </c>
      <c r="I6936" s="17">
        <f>Data!L6936</f>
        <v>1034.88</v>
      </c>
      <c r="J6936" s="12" t="str">
        <f>Data!N6936</f>
        <v>Online</v>
      </c>
      <c r="K6936" s="12" t="str">
        <f>Data!O6936</f>
        <v>Transferencia bancaria</v>
      </c>
      <c r="L6936" s="12" t="str">
        <f>Data!P6936</f>
        <v>Recurrente</v>
      </c>
    </row>
    <row r="6937">
      <c r="A6937" s="11">
        <v>6936.0</v>
      </c>
      <c r="B6937" s="14">
        <f>Data!D6937</f>
        <v>44353</v>
      </c>
      <c r="C6937" s="12">
        <f>IFERROR(VLOOKUP(Data!B6937, Minorista!$A$2:$B$100, 2, FALSE), "")</f>
        <v>1</v>
      </c>
      <c r="D6937" s="12">
        <f t="array" ref="D6937">INDEX(Producto!$A$2:$A$500, MATCH(Data!H6937, Producto!$B$2:$B$500, 0))</f>
        <v>3</v>
      </c>
      <c r="E6937" s="12">
        <f>VLOOKUP(Data!E6937 &amp; Data!F6937 &amp; Data!G6937, Ubicacion!$A$2:$B$1000, 2, FALSE)</f>
        <v>43</v>
      </c>
      <c r="F6937" s="15">
        <f>Data!J6937</f>
        <v>50</v>
      </c>
      <c r="G6937" s="16">
        <f>Data!I6937</f>
        <v>23</v>
      </c>
      <c r="H6937" s="17">
        <f>Data!K6937</f>
        <v>1150</v>
      </c>
      <c r="I6937" s="17">
        <f>Data!L6937</f>
        <v>517.5</v>
      </c>
      <c r="J6937" s="12" t="str">
        <f>Data!N6937</f>
        <v>Online</v>
      </c>
      <c r="K6937" s="12" t="str">
        <f>Data!O6937</f>
        <v>Efectivo</v>
      </c>
      <c r="L6937" s="12" t="str">
        <f>Data!P6937</f>
        <v>Recurrente</v>
      </c>
    </row>
    <row r="6938">
      <c r="A6938" s="11">
        <v>6937.0</v>
      </c>
      <c r="B6938" s="14">
        <f>Data!D6938</f>
        <v>44353</v>
      </c>
      <c r="C6938" s="12">
        <f>IFERROR(VLOOKUP(Data!B6938, Minorista!$A$2:$B$100, 2, FALSE), "")</f>
        <v>1</v>
      </c>
      <c r="D6938" s="12">
        <f t="array" ref="D6938">INDEX(Producto!$A$2:$A$500, MATCH(Data!H6938, Producto!$B$2:$B$500, 0))</f>
        <v>4</v>
      </c>
      <c r="E6938" s="12">
        <f>VLOOKUP(Data!E6938 &amp; Data!F6938 &amp; Data!G6938, Ubicacion!$A$2:$B$1000, 2, FALSE)</f>
        <v>43</v>
      </c>
      <c r="F6938" s="15">
        <f>Data!J6938</f>
        <v>44</v>
      </c>
      <c r="G6938" s="16">
        <f>Data!I6938</f>
        <v>24</v>
      </c>
      <c r="H6938" s="17">
        <f>Data!K6938</f>
        <v>1056</v>
      </c>
      <c r="I6938" s="17">
        <f>Data!L6938</f>
        <v>464.64</v>
      </c>
      <c r="J6938" s="12" t="str">
        <f>Data!N6938</f>
        <v>Online</v>
      </c>
      <c r="K6938" s="12" t="str">
        <f>Data!O6938</f>
        <v>Tarjeta</v>
      </c>
      <c r="L6938" s="12" t="str">
        <f>Data!P6938</f>
        <v>Nuevo</v>
      </c>
    </row>
    <row r="6939">
      <c r="A6939" s="11">
        <v>6938.0</v>
      </c>
      <c r="B6939" s="14">
        <f>Data!D6939</f>
        <v>44353</v>
      </c>
      <c r="C6939" s="12">
        <f>IFERROR(VLOOKUP(Data!B6939, Minorista!$A$2:$B$100, 2, FALSE), "")</f>
        <v>1</v>
      </c>
      <c r="D6939" s="12">
        <f t="array" ref="D6939">INDEX(Producto!$A$2:$A$500, MATCH(Data!H6939, Producto!$B$2:$B$500, 0))</f>
        <v>5</v>
      </c>
      <c r="E6939" s="12">
        <f>VLOOKUP(Data!E6939 &amp; Data!F6939 &amp; Data!G6939, Ubicacion!$A$2:$B$1000, 2, FALSE)</f>
        <v>43</v>
      </c>
      <c r="F6939" s="15">
        <f>Data!J6939</f>
        <v>44</v>
      </c>
      <c r="G6939" s="16">
        <f>Data!I6939</f>
        <v>34</v>
      </c>
      <c r="H6939" s="17">
        <f>Data!K6939</f>
        <v>1496</v>
      </c>
      <c r="I6939" s="17">
        <f>Data!L6939</f>
        <v>957.44</v>
      </c>
      <c r="J6939" s="12" t="str">
        <f>Data!N6939</f>
        <v>Online</v>
      </c>
      <c r="K6939" s="12" t="str">
        <f>Data!O6939</f>
        <v>Tarjeta</v>
      </c>
      <c r="L6939" s="12" t="str">
        <f>Data!P6939</f>
        <v>Recurrente</v>
      </c>
    </row>
    <row r="6940">
      <c r="A6940" s="11">
        <v>6939.0</v>
      </c>
      <c r="B6940" s="14">
        <f>Data!D6940</f>
        <v>44353</v>
      </c>
      <c r="C6940" s="12">
        <f>IFERROR(VLOOKUP(Data!B6940, Minorista!$A$2:$B$100, 2, FALSE), "")</f>
        <v>1</v>
      </c>
      <c r="D6940" s="12">
        <f t="array" ref="D6940">INDEX(Producto!$A$2:$A$500, MATCH(Data!H6940, Producto!$B$2:$B$500, 0))</f>
        <v>6</v>
      </c>
      <c r="E6940" s="12">
        <f>VLOOKUP(Data!E6940 &amp; Data!F6940 &amp; Data!G6940, Ubicacion!$A$2:$B$1000, 2, FALSE)</f>
        <v>43</v>
      </c>
      <c r="F6940" s="15">
        <f>Data!J6940</f>
        <v>85</v>
      </c>
      <c r="G6940" s="16">
        <f>Data!I6940</f>
        <v>51</v>
      </c>
      <c r="H6940" s="17">
        <f>Data!K6940</f>
        <v>4335</v>
      </c>
      <c r="I6940" s="17">
        <f>Data!L6940</f>
        <v>2297.55</v>
      </c>
      <c r="J6940" s="12" t="str">
        <f>Data!N6940</f>
        <v>Online</v>
      </c>
      <c r="K6940" s="12" t="str">
        <f>Data!O6940</f>
        <v>Tarjeta</v>
      </c>
      <c r="L6940" s="12" t="str">
        <f>Data!P6940</f>
        <v>Recurrente</v>
      </c>
    </row>
    <row r="6941">
      <c r="A6941" s="11">
        <v>6940.0</v>
      </c>
      <c r="B6941" s="14">
        <f>Data!D6941</f>
        <v>44382</v>
      </c>
      <c r="C6941" s="12">
        <f>IFERROR(VLOOKUP(Data!B6941, Minorista!$A$2:$B$100, 2, FALSE), "")</f>
        <v>1</v>
      </c>
      <c r="D6941" s="12">
        <f t="array" ref="D6941">INDEX(Producto!$A$2:$A$500, MATCH(Data!H6941, Producto!$B$2:$B$500, 0))</f>
        <v>1</v>
      </c>
      <c r="E6941" s="12">
        <f>VLOOKUP(Data!E6941 &amp; Data!F6941 &amp; Data!G6941, Ubicacion!$A$2:$B$1000, 2, FALSE)</f>
        <v>43</v>
      </c>
      <c r="F6941" s="15">
        <f>Data!J6941</f>
        <v>138</v>
      </c>
      <c r="G6941" s="16">
        <f>Data!I6941</f>
        <v>49</v>
      </c>
      <c r="H6941" s="17">
        <f>Data!K6941</f>
        <v>6762</v>
      </c>
      <c r="I6941" s="17">
        <f>Data!L6941</f>
        <v>2975.28</v>
      </c>
      <c r="J6941" s="12" t="str">
        <f>Data!N6941</f>
        <v>Online</v>
      </c>
      <c r="K6941" s="12" t="str">
        <f>Data!O6941</f>
        <v>Transferencia bancaria</v>
      </c>
      <c r="L6941" s="12" t="str">
        <f>Data!P6941</f>
        <v>Nuevo</v>
      </c>
    </row>
    <row r="6942">
      <c r="A6942" s="11">
        <v>6941.0</v>
      </c>
      <c r="B6942" s="14">
        <f>Data!D6942</f>
        <v>44382</v>
      </c>
      <c r="C6942" s="12">
        <f>IFERROR(VLOOKUP(Data!B6942, Minorista!$A$2:$B$100, 2, FALSE), "")</f>
        <v>1</v>
      </c>
      <c r="D6942" s="12">
        <f t="array" ref="D6942">INDEX(Producto!$A$2:$A$500, MATCH(Data!H6942, Producto!$B$2:$B$500, 0))</f>
        <v>2</v>
      </c>
      <c r="E6942" s="12">
        <f>VLOOKUP(Data!E6942 &amp; Data!F6942 &amp; Data!G6942, Ubicacion!$A$2:$B$1000, 2, FALSE)</f>
        <v>43</v>
      </c>
      <c r="F6942" s="15">
        <f>Data!J6942</f>
        <v>87</v>
      </c>
      <c r="G6942" s="16">
        <f>Data!I6942</f>
        <v>44</v>
      </c>
      <c r="H6942" s="17">
        <f>Data!K6942</f>
        <v>3828</v>
      </c>
      <c r="I6942" s="17">
        <f>Data!L6942</f>
        <v>1875.72</v>
      </c>
      <c r="J6942" s="12" t="str">
        <f>Data!N6942</f>
        <v>Online</v>
      </c>
      <c r="K6942" s="12" t="str">
        <f>Data!O6942</f>
        <v>Efectivo</v>
      </c>
      <c r="L6942" s="12" t="str">
        <f>Data!P6942</f>
        <v>Recurrente</v>
      </c>
    </row>
    <row r="6943">
      <c r="A6943" s="11">
        <v>6942.0</v>
      </c>
      <c r="B6943" s="14">
        <f>Data!D6943</f>
        <v>44382</v>
      </c>
      <c r="C6943" s="12">
        <f>IFERROR(VLOOKUP(Data!B6943, Minorista!$A$2:$B$100, 2, FALSE), "")</f>
        <v>1</v>
      </c>
      <c r="D6943" s="12">
        <f t="array" ref="D6943">INDEX(Producto!$A$2:$A$500, MATCH(Data!H6943, Producto!$B$2:$B$500, 0))</f>
        <v>3</v>
      </c>
      <c r="E6943" s="12">
        <f>VLOOKUP(Data!E6943 &amp; Data!F6943 &amp; Data!G6943, Ubicacion!$A$2:$B$1000, 2, FALSE)</f>
        <v>43</v>
      </c>
      <c r="F6943" s="15">
        <f>Data!J6943</f>
        <v>68</v>
      </c>
      <c r="G6943" s="16">
        <f>Data!I6943</f>
        <v>36</v>
      </c>
      <c r="H6943" s="17">
        <f>Data!K6943</f>
        <v>2448</v>
      </c>
      <c r="I6943" s="17">
        <f>Data!L6943</f>
        <v>1077.12</v>
      </c>
      <c r="J6943" s="12" t="str">
        <f>Data!N6943</f>
        <v>Online</v>
      </c>
      <c r="K6943" s="12" t="str">
        <f>Data!O6943</f>
        <v>Tarjeta</v>
      </c>
      <c r="L6943" s="12" t="str">
        <f>Data!P6943</f>
        <v>Recurrente</v>
      </c>
    </row>
    <row r="6944">
      <c r="A6944" s="11">
        <v>6943.0</v>
      </c>
      <c r="B6944" s="14">
        <f>Data!D6944</f>
        <v>44382</v>
      </c>
      <c r="C6944" s="12">
        <f>IFERROR(VLOOKUP(Data!B6944, Minorista!$A$2:$B$100, 2, FALSE), "")</f>
        <v>1</v>
      </c>
      <c r="D6944" s="12">
        <f t="array" ref="D6944">INDEX(Producto!$A$2:$A$500, MATCH(Data!H6944, Producto!$B$2:$B$500, 0))</f>
        <v>4</v>
      </c>
      <c r="E6944" s="12">
        <f>VLOOKUP(Data!E6944 &amp; Data!F6944 &amp; Data!G6944, Ubicacion!$A$2:$B$1000, 2, FALSE)</f>
        <v>43</v>
      </c>
      <c r="F6944" s="15">
        <f>Data!J6944</f>
        <v>47</v>
      </c>
      <c r="G6944" s="16">
        <f>Data!I6944</f>
        <v>37</v>
      </c>
      <c r="H6944" s="17">
        <f>Data!K6944</f>
        <v>1739</v>
      </c>
      <c r="I6944" s="17">
        <f>Data!L6944</f>
        <v>712.99</v>
      </c>
      <c r="J6944" s="12" t="str">
        <f>Data!N6944</f>
        <v>Online</v>
      </c>
      <c r="K6944" s="12" t="str">
        <f>Data!O6944</f>
        <v>Tarjeta</v>
      </c>
      <c r="L6944" s="12" t="str">
        <f>Data!P6944</f>
        <v>Nuevo</v>
      </c>
    </row>
    <row r="6945">
      <c r="A6945" s="11">
        <v>6944.0</v>
      </c>
      <c r="B6945" s="14">
        <f>Data!D6945</f>
        <v>44382</v>
      </c>
      <c r="C6945" s="12">
        <f>IFERROR(VLOOKUP(Data!B6945, Minorista!$A$2:$B$100, 2, FALSE), "")</f>
        <v>1</v>
      </c>
      <c r="D6945" s="12">
        <f t="array" ref="D6945">INDEX(Producto!$A$2:$A$500, MATCH(Data!H6945, Producto!$B$2:$B$500, 0))</f>
        <v>5</v>
      </c>
      <c r="E6945" s="12">
        <f>VLOOKUP(Data!E6945 &amp; Data!F6945 &amp; Data!G6945, Ubicacion!$A$2:$B$1000, 2, FALSE)</f>
        <v>43</v>
      </c>
      <c r="F6945" s="15">
        <f>Data!J6945</f>
        <v>60</v>
      </c>
      <c r="G6945" s="16">
        <f>Data!I6945</f>
        <v>46</v>
      </c>
      <c r="H6945" s="17">
        <f>Data!K6945</f>
        <v>2760</v>
      </c>
      <c r="I6945" s="17">
        <f>Data!L6945</f>
        <v>1656</v>
      </c>
      <c r="J6945" s="12" t="str">
        <f>Data!N6945</f>
        <v>Online</v>
      </c>
      <c r="K6945" s="12" t="str">
        <f>Data!O6945</f>
        <v>Transferencia bancaria</v>
      </c>
      <c r="L6945" s="12" t="str">
        <f>Data!P6945</f>
        <v>Nuevo</v>
      </c>
    </row>
    <row r="6946">
      <c r="A6946" s="11">
        <v>6945.0</v>
      </c>
      <c r="B6946" s="14">
        <f>Data!D6946</f>
        <v>44382</v>
      </c>
      <c r="C6946" s="12">
        <f>IFERROR(VLOOKUP(Data!B6946, Minorista!$A$2:$B$100, 2, FALSE), "")</f>
        <v>1</v>
      </c>
      <c r="D6946" s="12">
        <f t="array" ref="D6946">INDEX(Producto!$A$2:$A$500, MATCH(Data!H6946, Producto!$B$2:$B$500, 0))</f>
        <v>6</v>
      </c>
      <c r="E6946" s="12">
        <f>VLOOKUP(Data!E6946 &amp; Data!F6946 &amp; Data!G6946, Ubicacion!$A$2:$B$1000, 2, FALSE)</f>
        <v>43</v>
      </c>
      <c r="F6946" s="15">
        <f>Data!J6946</f>
        <v>94</v>
      </c>
      <c r="G6946" s="16">
        <f>Data!I6946</f>
        <v>51</v>
      </c>
      <c r="H6946" s="17">
        <f>Data!K6946</f>
        <v>4794</v>
      </c>
      <c r="I6946" s="17">
        <f>Data!L6946</f>
        <v>2397</v>
      </c>
      <c r="J6946" s="12" t="str">
        <f>Data!N6946</f>
        <v>Online</v>
      </c>
      <c r="K6946" s="12" t="str">
        <f>Data!O6946</f>
        <v>Tarjeta</v>
      </c>
      <c r="L6946" s="12" t="str">
        <f>Data!P6946</f>
        <v>Nuevo</v>
      </c>
    </row>
    <row r="6947">
      <c r="A6947" s="11">
        <v>6946.0</v>
      </c>
      <c r="B6947" s="14">
        <f>Data!D6947</f>
        <v>44414</v>
      </c>
      <c r="C6947" s="12">
        <f>IFERROR(VLOOKUP(Data!B6947, Minorista!$A$2:$B$100, 2, FALSE), "")</f>
        <v>1</v>
      </c>
      <c r="D6947" s="12">
        <f t="array" ref="D6947">INDEX(Producto!$A$2:$A$500, MATCH(Data!H6947, Producto!$B$2:$B$500, 0))</f>
        <v>1</v>
      </c>
      <c r="E6947" s="12">
        <f>VLOOKUP(Data!E6947 &amp; Data!F6947 &amp; Data!G6947, Ubicacion!$A$2:$B$1000, 2, FALSE)</f>
        <v>43</v>
      </c>
      <c r="F6947" s="15">
        <f>Data!J6947</f>
        <v>131</v>
      </c>
      <c r="G6947" s="16">
        <f>Data!I6947</f>
        <v>49</v>
      </c>
      <c r="H6947" s="17">
        <f>Data!K6947</f>
        <v>6419</v>
      </c>
      <c r="I6947" s="17">
        <f>Data!L6947</f>
        <v>2695.98</v>
      </c>
      <c r="J6947" s="12" t="str">
        <f>Data!N6947</f>
        <v>Online</v>
      </c>
      <c r="K6947" s="12" t="str">
        <f>Data!O6947</f>
        <v>Tarjeta</v>
      </c>
      <c r="L6947" s="12" t="str">
        <f>Data!P6947</f>
        <v>Recurrente</v>
      </c>
    </row>
    <row r="6948">
      <c r="A6948" s="11">
        <v>6947.0</v>
      </c>
      <c r="B6948" s="14">
        <f>Data!D6948</f>
        <v>44414</v>
      </c>
      <c r="C6948" s="12">
        <f>IFERROR(VLOOKUP(Data!B6948, Minorista!$A$2:$B$100, 2, FALSE), "")</f>
        <v>1</v>
      </c>
      <c r="D6948" s="12">
        <f t="array" ref="D6948">INDEX(Producto!$A$2:$A$500, MATCH(Data!H6948, Producto!$B$2:$B$500, 0))</f>
        <v>2</v>
      </c>
      <c r="E6948" s="12">
        <f>VLOOKUP(Data!E6948 &amp; Data!F6948 &amp; Data!G6948, Ubicacion!$A$2:$B$1000, 2, FALSE)</f>
        <v>43</v>
      </c>
      <c r="F6948" s="15">
        <f>Data!J6948</f>
        <v>78</v>
      </c>
      <c r="G6948" s="16">
        <f>Data!I6948</f>
        <v>42</v>
      </c>
      <c r="H6948" s="17">
        <f>Data!K6948</f>
        <v>3276</v>
      </c>
      <c r="I6948" s="17">
        <f>Data!L6948</f>
        <v>1506.96</v>
      </c>
      <c r="J6948" s="12" t="str">
        <f>Data!N6948</f>
        <v>Online</v>
      </c>
      <c r="K6948" s="12" t="str">
        <f>Data!O6948</f>
        <v>Efectivo</v>
      </c>
      <c r="L6948" s="12" t="str">
        <f>Data!P6948</f>
        <v>Nuevo</v>
      </c>
    </row>
    <row r="6949">
      <c r="A6949" s="11">
        <v>6948.0</v>
      </c>
      <c r="B6949" s="14">
        <f>Data!D6949</f>
        <v>44414</v>
      </c>
      <c r="C6949" s="12">
        <f>IFERROR(VLOOKUP(Data!B6949, Minorista!$A$2:$B$100, 2, FALSE), "")</f>
        <v>1</v>
      </c>
      <c r="D6949" s="12">
        <f t="array" ref="D6949">INDEX(Producto!$A$2:$A$500, MATCH(Data!H6949, Producto!$B$2:$B$500, 0))</f>
        <v>3</v>
      </c>
      <c r="E6949" s="12">
        <f>VLOOKUP(Data!E6949 &amp; Data!F6949 &amp; Data!G6949, Ubicacion!$A$2:$B$1000, 2, FALSE)</f>
        <v>43</v>
      </c>
      <c r="F6949" s="15">
        <f>Data!J6949</f>
        <v>61</v>
      </c>
      <c r="G6949" s="16">
        <f>Data!I6949</f>
        <v>39</v>
      </c>
      <c r="H6949" s="17">
        <f>Data!K6949</f>
        <v>2379</v>
      </c>
      <c r="I6949" s="17">
        <f>Data!L6949</f>
        <v>1022.97</v>
      </c>
      <c r="J6949" s="12" t="str">
        <f>Data!N6949</f>
        <v>Online</v>
      </c>
      <c r="K6949" s="12" t="str">
        <f>Data!O6949</f>
        <v>Transferencia bancaria</v>
      </c>
      <c r="L6949" s="12" t="str">
        <f>Data!P6949</f>
        <v>Nuevo</v>
      </c>
    </row>
    <row r="6950">
      <c r="A6950" s="11">
        <v>6949.0</v>
      </c>
      <c r="B6950" s="14">
        <f>Data!D6950</f>
        <v>44414</v>
      </c>
      <c r="C6950" s="12">
        <f>IFERROR(VLOOKUP(Data!B6950, Minorista!$A$2:$B$100, 2, FALSE), "")</f>
        <v>1</v>
      </c>
      <c r="D6950" s="12">
        <f t="array" ref="D6950">INDEX(Producto!$A$2:$A$500, MATCH(Data!H6950, Producto!$B$2:$B$500, 0))</f>
        <v>4</v>
      </c>
      <c r="E6950" s="12">
        <f>VLOOKUP(Data!E6950 &amp; Data!F6950 &amp; Data!G6950, Ubicacion!$A$2:$B$1000, 2, FALSE)</f>
        <v>43</v>
      </c>
      <c r="F6950" s="15">
        <f>Data!J6950</f>
        <v>54</v>
      </c>
      <c r="G6950" s="16">
        <f>Data!I6950</f>
        <v>37</v>
      </c>
      <c r="H6950" s="17">
        <f>Data!K6950</f>
        <v>1998</v>
      </c>
      <c r="I6950" s="17">
        <f>Data!L6950</f>
        <v>819.18</v>
      </c>
      <c r="J6950" s="12" t="str">
        <f>Data!N6950</f>
        <v>Online</v>
      </c>
      <c r="K6950" s="12" t="str">
        <f>Data!O6950</f>
        <v>Transferencia bancaria</v>
      </c>
      <c r="L6950" s="12" t="str">
        <f>Data!P6950</f>
        <v>Recurrente</v>
      </c>
    </row>
    <row r="6951">
      <c r="A6951" s="11">
        <v>6950.0</v>
      </c>
      <c r="B6951" s="14">
        <f>Data!D6951</f>
        <v>44414</v>
      </c>
      <c r="C6951" s="12">
        <f>IFERROR(VLOOKUP(Data!B6951, Minorista!$A$2:$B$100, 2, FALSE), "")</f>
        <v>1</v>
      </c>
      <c r="D6951" s="12">
        <f t="array" ref="D6951">INDEX(Producto!$A$2:$A$500, MATCH(Data!H6951, Producto!$B$2:$B$500, 0))</f>
        <v>5</v>
      </c>
      <c r="E6951" s="12">
        <f>VLOOKUP(Data!E6951 &amp; Data!F6951 &amp; Data!G6951, Ubicacion!$A$2:$B$1000, 2, FALSE)</f>
        <v>43</v>
      </c>
      <c r="F6951" s="15">
        <f>Data!J6951</f>
        <v>51</v>
      </c>
      <c r="G6951" s="16">
        <f>Data!I6951</f>
        <v>48</v>
      </c>
      <c r="H6951" s="17">
        <f>Data!K6951</f>
        <v>2448</v>
      </c>
      <c r="I6951" s="17">
        <f>Data!L6951</f>
        <v>1468.8</v>
      </c>
      <c r="J6951" s="12" t="str">
        <f>Data!N6951</f>
        <v>Online</v>
      </c>
      <c r="K6951" s="12" t="str">
        <f>Data!O6951</f>
        <v>Efectivo</v>
      </c>
      <c r="L6951" s="12" t="str">
        <f>Data!P6951</f>
        <v>Nuevo</v>
      </c>
    </row>
    <row r="6952">
      <c r="A6952" s="11">
        <v>6951.0</v>
      </c>
      <c r="B6952" s="14">
        <f>Data!D6952</f>
        <v>44414</v>
      </c>
      <c r="C6952" s="12">
        <f>IFERROR(VLOOKUP(Data!B6952, Minorista!$A$2:$B$100, 2, FALSE), "")</f>
        <v>1</v>
      </c>
      <c r="D6952" s="12">
        <f t="array" ref="D6952">INDEX(Producto!$A$2:$A$500, MATCH(Data!H6952, Producto!$B$2:$B$500, 0))</f>
        <v>6</v>
      </c>
      <c r="E6952" s="12">
        <f>VLOOKUP(Data!E6952 &amp; Data!F6952 &amp; Data!G6952, Ubicacion!$A$2:$B$1000, 2, FALSE)</f>
        <v>43</v>
      </c>
      <c r="F6952" s="15">
        <f>Data!J6952</f>
        <v>98</v>
      </c>
      <c r="G6952" s="16">
        <f>Data!I6952</f>
        <v>53</v>
      </c>
      <c r="H6952" s="17">
        <f>Data!K6952</f>
        <v>5194</v>
      </c>
      <c r="I6952" s="17">
        <f>Data!L6952</f>
        <v>2856.7</v>
      </c>
      <c r="J6952" s="12" t="str">
        <f>Data!N6952</f>
        <v>Online</v>
      </c>
      <c r="K6952" s="12" t="str">
        <f>Data!O6952</f>
        <v>Transferencia bancaria</v>
      </c>
      <c r="L6952" s="12" t="str">
        <f>Data!P6952</f>
        <v>Recurrente</v>
      </c>
    </row>
    <row r="6953">
      <c r="A6953" s="11">
        <v>6952.0</v>
      </c>
      <c r="B6953" s="14">
        <f>Data!D6953</f>
        <v>44446</v>
      </c>
      <c r="C6953" s="12">
        <f>IFERROR(VLOOKUP(Data!B6953, Minorista!$A$2:$B$100, 2, FALSE), "")</f>
        <v>1</v>
      </c>
      <c r="D6953" s="12">
        <f t="array" ref="D6953">INDEX(Producto!$A$2:$A$500, MATCH(Data!H6953, Producto!$B$2:$B$500, 0))</f>
        <v>1</v>
      </c>
      <c r="E6953" s="12">
        <f>VLOOKUP(Data!E6953 &amp; Data!F6953 &amp; Data!G6953, Ubicacion!$A$2:$B$1000, 2, FALSE)</f>
        <v>43</v>
      </c>
      <c r="F6953" s="15">
        <f>Data!J6953</f>
        <v>133</v>
      </c>
      <c r="G6953" s="16">
        <f>Data!I6953</f>
        <v>34</v>
      </c>
      <c r="H6953" s="17">
        <f>Data!K6953</f>
        <v>4522</v>
      </c>
      <c r="I6953" s="17">
        <f>Data!L6953</f>
        <v>1808.8</v>
      </c>
      <c r="J6953" s="12" t="str">
        <f>Data!N6953</f>
        <v>Online</v>
      </c>
      <c r="K6953" s="12" t="str">
        <f>Data!O6953</f>
        <v>Efectivo</v>
      </c>
      <c r="L6953" s="12" t="str">
        <f>Data!P6953</f>
        <v>Recurrente</v>
      </c>
    </row>
    <row r="6954">
      <c r="A6954" s="11">
        <v>6953.0</v>
      </c>
      <c r="B6954" s="14">
        <f>Data!D6954</f>
        <v>44446</v>
      </c>
      <c r="C6954" s="12">
        <f>IFERROR(VLOOKUP(Data!B6954, Minorista!$A$2:$B$100, 2, FALSE), "")</f>
        <v>1</v>
      </c>
      <c r="D6954" s="12">
        <f t="array" ref="D6954">INDEX(Producto!$A$2:$A$500, MATCH(Data!H6954, Producto!$B$2:$B$500, 0))</f>
        <v>2</v>
      </c>
      <c r="E6954" s="12">
        <f>VLOOKUP(Data!E6954 &amp; Data!F6954 &amp; Data!G6954, Ubicacion!$A$2:$B$1000, 2, FALSE)</f>
        <v>43</v>
      </c>
      <c r="F6954" s="15">
        <f>Data!J6954</f>
        <v>77</v>
      </c>
      <c r="G6954" s="16">
        <f>Data!I6954</f>
        <v>27</v>
      </c>
      <c r="H6954" s="17">
        <f>Data!K6954</f>
        <v>2079</v>
      </c>
      <c r="I6954" s="17">
        <f>Data!L6954</f>
        <v>977.13</v>
      </c>
      <c r="J6954" s="12" t="str">
        <f>Data!N6954</f>
        <v>Online</v>
      </c>
      <c r="K6954" s="12" t="str">
        <f>Data!O6954</f>
        <v>Tarjeta</v>
      </c>
      <c r="L6954" s="12" t="str">
        <f>Data!P6954</f>
        <v>Nuevo</v>
      </c>
    </row>
    <row r="6955">
      <c r="A6955" s="11">
        <v>6954.0</v>
      </c>
      <c r="B6955" s="14">
        <f>Data!D6955</f>
        <v>44446</v>
      </c>
      <c r="C6955" s="12">
        <f>IFERROR(VLOOKUP(Data!B6955, Minorista!$A$2:$B$100, 2, FALSE), "")</f>
        <v>1</v>
      </c>
      <c r="D6955" s="12">
        <f t="array" ref="D6955">INDEX(Producto!$A$2:$A$500, MATCH(Data!H6955, Producto!$B$2:$B$500, 0))</f>
        <v>3</v>
      </c>
      <c r="E6955" s="12">
        <f>VLOOKUP(Data!E6955 &amp; Data!F6955 &amp; Data!G6955, Ubicacion!$A$2:$B$1000, 2, FALSE)</f>
        <v>43</v>
      </c>
      <c r="F6955" s="15">
        <f>Data!J6955</f>
        <v>49</v>
      </c>
      <c r="G6955" s="16">
        <f>Data!I6955</f>
        <v>24</v>
      </c>
      <c r="H6955" s="17">
        <f>Data!K6955</f>
        <v>1176</v>
      </c>
      <c r="I6955" s="17">
        <f>Data!L6955</f>
        <v>470.4</v>
      </c>
      <c r="J6955" s="12" t="str">
        <f>Data!N6955</f>
        <v>Online</v>
      </c>
      <c r="K6955" s="12" t="str">
        <f>Data!O6955</f>
        <v>Transferencia bancaria</v>
      </c>
      <c r="L6955" s="12" t="str">
        <f>Data!P6955</f>
        <v>Nuevo</v>
      </c>
    </row>
    <row r="6956">
      <c r="A6956" s="11">
        <v>6955.0</v>
      </c>
      <c r="B6956" s="14">
        <f>Data!D6956</f>
        <v>44446</v>
      </c>
      <c r="C6956" s="12">
        <f>IFERROR(VLOOKUP(Data!B6956, Minorista!$A$2:$B$100, 2, FALSE), "")</f>
        <v>1</v>
      </c>
      <c r="D6956" s="12">
        <f t="array" ref="D6956">INDEX(Producto!$A$2:$A$500, MATCH(Data!H6956, Producto!$B$2:$B$500, 0))</f>
        <v>4</v>
      </c>
      <c r="E6956" s="12">
        <f>VLOOKUP(Data!E6956 &amp; Data!F6956 &amp; Data!G6956, Ubicacion!$A$2:$B$1000, 2, FALSE)</f>
        <v>43</v>
      </c>
      <c r="F6956" s="15">
        <f>Data!J6956</f>
        <v>38</v>
      </c>
      <c r="G6956" s="16">
        <f>Data!I6956</f>
        <v>23</v>
      </c>
      <c r="H6956" s="17">
        <f>Data!K6956</f>
        <v>874</v>
      </c>
      <c r="I6956" s="17">
        <f>Data!L6956</f>
        <v>393.3</v>
      </c>
      <c r="J6956" s="12" t="str">
        <f>Data!N6956</f>
        <v>Online</v>
      </c>
      <c r="K6956" s="12" t="str">
        <f>Data!O6956</f>
        <v>Tarjeta</v>
      </c>
      <c r="L6956" s="12" t="str">
        <f>Data!P6956</f>
        <v>Recurrente</v>
      </c>
    </row>
    <row r="6957">
      <c r="A6957" s="11">
        <v>6956.0</v>
      </c>
      <c r="B6957" s="14">
        <f>Data!D6957</f>
        <v>44446</v>
      </c>
      <c r="C6957" s="12">
        <f>IFERROR(VLOOKUP(Data!B6957, Minorista!$A$2:$B$100, 2, FALSE), "")</f>
        <v>1</v>
      </c>
      <c r="D6957" s="12">
        <f t="array" ref="D6957">INDEX(Producto!$A$2:$A$500, MATCH(Data!H6957, Producto!$B$2:$B$500, 0))</f>
        <v>5</v>
      </c>
      <c r="E6957" s="12">
        <f>VLOOKUP(Data!E6957 &amp; Data!F6957 &amp; Data!G6957, Ubicacion!$A$2:$B$1000, 2, FALSE)</f>
        <v>43</v>
      </c>
      <c r="F6957" s="15">
        <f>Data!J6957</f>
        <v>45</v>
      </c>
      <c r="G6957" s="16">
        <f>Data!I6957</f>
        <v>34</v>
      </c>
      <c r="H6957" s="17">
        <f>Data!K6957</f>
        <v>1530</v>
      </c>
      <c r="I6957" s="17">
        <f>Data!L6957</f>
        <v>933.3</v>
      </c>
      <c r="J6957" s="12" t="str">
        <f>Data!N6957</f>
        <v>Online</v>
      </c>
      <c r="K6957" s="12" t="str">
        <f>Data!O6957</f>
        <v>Transferencia bancaria</v>
      </c>
      <c r="L6957" s="12" t="str">
        <f>Data!P6957</f>
        <v>Recurrente</v>
      </c>
    </row>
    <row r="6958">
      <c r="A6958" s="11">
        <v>6957.0</v>
      </c>
      <c r="B6958" s="14">
        <f>Data!D6958</f>
        <v>44446</v>
      </c>
      <c r="C6958" s="12">
        <f>IFERROR(VLOOKUP(Data!B6958, Minorista!$A$2:$B$100, 2, FALSE), "")</f>
        <v>1</v>
      </c>
      <c r="D6958" s="12">
        <f t="array" ref="D6958">INDEX(Producto!$A$2:$A$500, MATCH(Data!H6958, Producto!$B$2:$B$500, 0))</f>
        <v>6</v>
      </c>
      <c r="E6958" s="12">
        <f>VLOOKUP(Data!E6958 &amp; Data!F6958 &amp; Data!G6958, Ubicacion!$A$2:$B$1000, 2, FALSE)</f>
        <v>43</v>
      </c>
      <c r="F6958" s="15">
        <f>Data!J6958</f>
        <v>61</v>
      </c>
      <c r="G6958" s="16">
        <f>Data!I6958</f>
        <v>36</v>
      </c>
      <c r="H6958" s="17">
        <f>Data!K6958</f>
        <v>2196</v>
      </c>
      <c r="I6958" s="17">
        <f>Data!L6958</f>
        <v>1098</v>
      </c>
      <c r="J6958" s="12" t="str">
        <f>Data!N6958</f>
        <v>Online</v>
      </c>
      <c r="K6958" s="12" t="str">
        <f>Data!O6958</f>
        <v>Transferencia bancaria</v>
      </c>
      <c r="L6958" s="12" t="str">
        <f>Data!P6958</f>
        <v>Recurrente</v>
      </c>
    </row>
    <row r="6959">
      <c r="A6959" s="11">
        <v>6958.0</v>
      </c>
      <c r="B6959" s="14">
        <f>Data!D6959</f>
        <v>44475</v>
      </c>
      <c r="C6959" s="12">
        <f>IFERROR(VLOOKUP(Data!B6959, Minorista!$A$2:$B$100, 2, FALSE), "")</f>
        <v>1</v>
      </c>
      <c r="D6959" s="12">
        <f t="array" ref="D6959">INDEX(Producto!$A$2:$A$500, MATCH(Data!H6959, Producto!$B$2:$B$500, 0))</f>
        <v>1</v>
      </c>
      <c r="E6959" s="12">
        <f>VLOOKUP(Data!E6959 &amp; Data!F6959 &amp; Data!G6959, Ubicacion!$A$2:$B$1000, 2, FALSE)</f>
        <v>43</v>
      </c>
      <c r="F6959" s="15">
        <f>Data!J6959</f>
        <v>112</v>
      </c>
      <c r="G6959" s="16">
        <f>Data!I6959</f>
        <v>43</v>
      </c>
      <c r="H6959" s="17">
        <f>Data!K6959</f>
        <v>4816</v>
      </c>
      <c r="I6959" s="17">
        <f>Data!L6959</f>
        <v>1974.56</v>
      </c>
      <c r="J6959" s="12" t="str">
        <f>Data!N6959</f>
        <v>Online</v>
      </c>
      <c r="K6959" s="12" t="str">
        <f>Data!O6959</f>
        <v>Efectivo</v>
      </c>
      <c r="L6959" s="12" t="str">
        <f>Data!P6959</f>
        <v>Recurrente</v>
      </c>
    </row>
    <row r="6960">
      <c r="A6960" s="11">
        <v>6959.0</v>
      </c>
      <c r="B6960" s="14">
        <f>Data!D6960</f>
        <v>44475</v>
      </c>
      <c r="C6960" s="12">
        <f>IFERROR(VLOOKUP(Data!B6960, Minorista!$A$2:$B$100, 2, FALSE), "")</f>
        <v>1</v>
      </c>
      <c r="D6960" s="12">
        <f t="array" ref="D6960">INDEX(Producto!$A$2:$A$500, MATCH(Data!H6960, Producto!$B$2:$B$500, 0))</f>
        <v>2</v>
      </c>
      <c r="E6960" s="12">
        <f>VLOOKUP(Data!E6960 &amp; Data!F6960 &amp; Data!G6960, Ubicacion!$A$2:$B$1000, 2, FALSE)</f>
        <v>43</v>
      </c>
      <c r="F6960" s="15">
        <f>Data!J6960</f>
        <v>75</v>
      </c>
      <c r="G6960" s="16">
        <f>Data!I6960</f>
        <v>32</v>
      </c>
      <c r="H6960" s="17">
        <f>Data!K6960</f>
        <v>2400</v>
      </c>
      <c r="I6960" s="17">
        <f>Data!L6960</f>
        <v>1104</v>
      </c>
      <c r="J6960" s="12" t="str">
        <f>Data!N6960</f>
        <v>Online</v>
      </c>
      <c r="K6960" s="12" t="str">
        <f>Data!O6960</f>
        <v>Tarjeta</v>
      </c>
      <c r="L6960" s="12" t="str">
        <f>Data!P6960</f>
        <v>Nuevo</v>
      </c>
    </row>
    <row r="6961">
      <c r="A6961" s="11">
        <v>6960.0</v>
      </c>
      <c r="B6961" s="14">
        <f>Data!D6961</f>
        <v>44475</v>
      </c>
      <c r="C6961" s="12">
        <f>IFERROR(VLOOKUP(Data!B6961, Minorista!$A$2:$B$100, 2, FALSE), "")</f>
        <v>1</v>
      </c>
      <c r="D6961" s="12">
        <f t="array" ref="D6961">INDEX(Producto!$A$2:$A$500, MATCH(Data!H6961, Producto!$B$2:$B$500, 0))</f>
        <v>3</v>
      </c>
      <c r="E6961" s="12">
        <f>VLOOKUP(Data!E6961 &amp; Data!F6961 &amp; Data!G6961, Ubicacion!$A$2:$B$1000, 2, FALSE)</f>
        <v>43</v>
      </c>
      <c r="F6961" s="15">
        <f>Data!J6961</f>
        <v>39</v>
      </c>
      <c r="G6961" s="16">
        <f>Data!I6961</f>
        <v>34</v>
      </c>
      <c r="H6961" s="17">
        <f>Data!K6961</f>
        <v>1326</v>
      </c>
      <c r="I6961" s="17">
        <f>Data!L6961</f>
        <v>543.66</v>
      </c>
      <c r="J6961" s="12" t="str">
        <f>Data!N6961</f>
        <v>Online</v>
      </c>
      <c r="K6961" s="12" t="str">
        <f>Data!O6961</f>
        <v>Tarjeta</v>
      </c>
      <c r="L6961" s="12" t="str">
        <f>Data!P6961</f>
        <v>Recurrente</v>
      </c>
    </row>
    <row r="6962">
      <c r="A6962" s="11">
        <v>6961.0</v>
      </c>
      <c r="B6962" s="14">
        <f>Data!D6962</f>
        <v>44475</v>
      </c>
      <c r="C6962" s="12">
        <f>IFERROR(VLOOKUP(Data!B6962, Minorista!$A$2:$B$100, 2, FALSE), "")</f>
        <v>1</v>
      </c>
      <c r="D6962" s="12">
        <f t="array" ref="D6962">INDEX(Producto!$A$2:$A$500, MATCH(Data!H6962, Producto!$B$2:$B$500, 0))</f>
        <v>4</v>
      </c>
      <c r="E6962" s="12">
        <f>VLOOKUP(Data!E6962 &amp; Data!F6962 &amp; Data!G6962, Ubicacion!$A$2:$B$1000, 2, FALSE)</f>
        <v>43</v>
      </c>
      <c r="F6962" s="15">
        <f>Data!J6962</f>
        <v>31</v>
      </c>
      <c r="G6962" s="16">
        <f>Data!I6962</f>
        <v>34</v>
      </c>
      <c r="H6962" s="17">
        <f>Data!K6962</f>
        <v>1054</v>
      </c>
      <c r="I6962" s="17">
        <f>Data!L6962</f>
        <v>442.68</v>
      </c>
      <c r="J6962" s="12" t="str">
        <f>Data!N6962</f>
        <v>Online</v>
      </c>
      <c r="K6962" s="12" t="str">
        <f>Data!O6962</f>
        <v>Transferencia bancaria</v>
      </c>
      <c r="L6962" s="12" t="str">
        <f>Data!P6962</f>
        <v>Recurrente</v>
      </c>
    </row>
    <row r="6963">
      <c r="A6963" s="11">
        <v>6962.0</v>
      </c>
      <c r="B6963" s="14">
        <f>Data!D6963</f>
        <v>44475</v>
      </c>
      <c r="C6963" s="12">
        <f>IFERROR(VLOOKUP(Data!B6963, Minorista!$A$2:$B$100, 2, FALSE), "")</f>
        <v>1</v>
      </c>
      <c r="D6963" s="12">
        <f t="array" ref="D6963">INDEX(Producto!$A$2:$A$500, MATCH(Data!H6963, Producto!$B$2:$B$500, 0))</f>
        <v>5</v>
      </c>
      <c r="E6963" s="12">
        <f>VLOOKUP(Data!E6963 &amp; Data!F6963 &amp; Data!G6963, Ubicacion!$A$2:$B$1000, 2, FALSE)</f>
        <v>43</v>
      </c>
      <c r="F6963" s="15">
        <f>Data!J6963</f>
        <v>38</v>
      </c>
      <c r="G6963" s="16">
        <f>Data!I6963</f>
        <v>42</v>
      </c>
      <c r="H6963" s="17">
        <f>Data!K6963</f>
        <v>1596</v>
      </c>
      <c r="I6963" s="17">
        <f>Data!L6963</f>
        <v>1021.44</v>
      </c>
      <c r="J6963" s="12" t="str">
        <f>Data!N6963</f>
        <v>Online</v>
      </c>
      <c r="K6963" s="12" t="str">
        <f>Data!O6963</f>
        <v>Efectivo</v>
      </c>
      <c r="L6963" s="12" t="str">
        <f>Data!P6963</f>
        <v>Recurrente</v>
      </c>
    </row>
    <row r="6964">
      <c r="A6964" s="11">
        <v>6963.0</v>
      </c>
      <c r="B6964" s="14">
        <f>Data!D6964</f>
        <v>44475</v>
      </c>
      <c r="C6964" s="12">
        <f>IFERROR(VLOOKUP(Data!B6964, Minorista!$A$2:$B$100, 2, FALSE), "")</f>
        <v>4</v>
      </c>
      <c r="D6964" s="12">
        <f t="array" ref="D6964">INDEX(Producto!$A$2:$A$500, MATCH(Data!H6964, Producto!$B$2:$B$500, 0))</f>
        <v>6</v>
      </c>
      <c r="E6964" s="12">
        <f>VLOOKUP(Data!E6964 &amp; Data!F6964 &amp; Data!G6964, Ubicacion!$A$2:$B$1000, 2, FALSE)</f>
        <v>43</v>
      </c>
      <c r="F6964" s="15">
        <f>Data!J6964</f>
        <v>73</v>
      </c>
      <c r="G6964" s="16">
        <f>Data!I6964</f>
        <v>49</v>
      </c>
      <c r="H6964" s="17">
        <f>Data!K6964</f>
        <v>3577</v>
      </c>
      <c r="I6964" s="17">
        <f>Data!L6964</f>
        <v>1895.81</v>
      </c>
      <c r="J6964" s="12" t="str">
        <f>Data!N6964</f>
        <v>Online</v>
      </c>
      <c r="K6964" s="12" t="str">
        <f>Data!O6964</f>
        <v>Efectivo</v>
      </c>
      <c r="L6964" s="12" t="str">
        <f>Data!P6964</f>
        <v>Nuevo</v>
      </c>
    </row>
    <row r="6965">
      <c r="A6965" s="11">
        <v>6964.0</v>
      </c>
      <c r="B6965" s="14">
        <f>Data!D6965</f>
        <v>44506</v>
      </c>
      <c r="C6965" s="12">
        <f>IFERROR(VLOOKUP(Data!B6965, Minorista!$A$2:$B$100, 2, FALSE), "")</f>
        <v>4</v>
      </c>
      <c r="D6965" s="12">
        <f t="array" ref="D6965">INDEX(Producto!$A$2:$A$500, MATCH(Data!H6965, Producto!$B$2:$B$500, 0))</f>
        <v>1</v>
      </c>
      <c r="E6965" s="12">
        <f>VLOOKUP(Data!E6965 &amp; Data!F6965 &amp; Data!G6965, Ubicacion!$A$2:$B$1000, 2, FALSE)</f>
        <v>43</v>
      </c>
      <c r="F6965" s="15">
        <f>Data!J6965</f>
        <v>112</v>
      </c>
      <c r="G6965" s="16">
        <f>Data!I6965</f>
        <v>41</v>
      </c>
      <c r="H6965" s="17">
        <f>Data!K6965</f>
        <v>4592</v>
      </c>
      <c r="I6965" s="17">
        <f>Data!L6965</f>
        <v>2020.48</v>
      </c>
      <c r="J6965" s="12" t="str">
        <f>Data!N6965</f>
        <v>Online</v>
      </c>
      <c r="K6965" s="12" t="str">
        <f>Data!O6965</f>
        <v>Tarjeta</v>
      </c>
      <c r="L6965" s="12" t="str">
        <f>Data!P6965</f>
        <v>Recurrente</v>
      </c>
    </row>
    <row r="6966">
      <c r="A6966" s="11">
        <v>6965.0</v>
      </c>
      <c r="B6966" s="14">
        <f>Data!D6966</f>
        <v>44506</v>
      </c>
      <c r="C6966" s="12">
        <f>IFERROR(VLOOKUP(Data!B6966, Minorista!$A$2:$B$100, 2, FALSE), "")</f>
        <v>4</v>
      </c>
      <c r="D6966" s="12">
        <f t="array" ref="D6966">INDEX(Producto!$A$2:$A$500, MATCH(Data!H6966, Producto!$B$2:$B$500, 0))</f>
        <v>2</v>
      </c>
      <c r="E6966" s="12">
        <f>VLOOKUP(Data!E6966 &amp; Data!F6966 &amp; Data!G6966, Ubicacion!$A$2:$B$1000, 2, FALSE)</f>
        <v>43</v>
      </c>
      <c r="F6966" s="15">
        <f>Data!J6966</f>
        <v>72</v>
      </c>
      <c r="G6966" s="16">
        <f>Data!I6966</f>
        <v>32</v>
      </c>
      <c r="H6966" s="17">
        <f>Data!K6966</f>
        <v>2304</v>
      </c>
      <c r="I6966" s="17">
        <f>Data!L6966</f>
        <v>1128.96</v>
      </c>
      <c r="J6966" s="12" t="str">
        <f>Data!N6966</f>
        <v>Online</v>
      </c>
      <c r="K6966" s="12" t="str">
        <f>Data!O6966</f>
        <v>Transferencia bancaria</v>
      </c>
      <c r="L6966" s="12" t="str">
        <f>Data!P6966</f>
        <v>Recurrente</v>
      </c>
    </row>
    <row r="6967">
      <c r="A6967" s="11">
        <v>6966.0</v>
      </c>
      <c r="B6967" s="14">
        <f>Data!D6967</f>
        <v>44506</v>
      </c>
      <c r="C6967" s="12">
        <f>IFERROR(VLOOKUP(Data!B6967, Minorista!$A$2:$B$100, 2, FALSE), "")</f>
        <v>4</v>
      </c>
      <c r="D6967" s="12">
        <f t="array" ref="D6967">INDEX(Producto!$A$2:$A$500, MATCH(Data!H6967, Producto!$B$2:$B$500, 0))</f>
        <v>3</v>
      </c>
      <c r="E6967" s="12">
        <f>VLOOKUP(Data!E6967 &amp; Data!F6967 &amp; Data!G6967, Ubicacion!$A$2:$B$1000, 2, FALSE)</f>
        <v>43</v>
      </c>
      <c r="F6967" s="15">
        <f>Data!J6967</f>
        <v>57</v>
      </c>
      <c r="G6967" s="16">
        <f>Data!I6967</f>
        <v>32</v>
      </c>
      <c r="H6967" s="17">
        <f>Data!K6967</f>
        <v>1824</v>
      </c>
      <c r="I6967" s="17">
        <f>Data!L6967</f>
        <v>802.56</v>
      </c>
      <c r="J6967" s="12" t="str">
        <f>Data!N6967</f>
        <v>Online</v>
      </c>
      <c r="K6967" s="12" t="str">
        <f>Data!O6967</f>
        <v>Transferencia bancaria</v>
      </c>
      <c r="L6967" s="12" t="str">
        <f>Data!P6967</f>
        <v>Nuevo</v>
      </c>
    </row>
    <row r="6968">
      <c r="A6968" s="11">
        <v>6967.0</v>
      </c>
      <c r="B6968" s="14">
        <f>Data!D6968</f>
        <v>44506</v>
      </c>
      <c r="C6968" s="12">
        <f>IFERROR(VLOOKUP(Data!B6968, Minorista!$A$2:$B$100, 2, FALSE), "")</f>
        <v>4</v>
      </c>
      <c r="D6968" s="12">
        <f t="array" ref="D6968">INDEX(Producto!$A$2:$A$500, MATCH(Data!H6968, Producto!$B$2:$B$500, 0))</f>
        <v>4</v>
      </c>
      <c r="E6968" s="12">
        <f>VLOOKUP(Data!E6968 &amp; Data!F6968 &amp; Data!G6968, Ubicacion!$A$2:$B$1000, 2, FALSE)</f>
        <v>43</v>
      </c>
      <c r="F6968" s="15">
        <f>Data!J6968</f>
        <v>52</v>
      </c>
      <c r="G6968" s="16">
        <f>Data!I6968</f>
        <v>34</v>
      </c>
      <c r="H6968" s="17">
        <f>Data!K6968</f>
        <v>1768</v>
      </c>
      <c r="I6968" s="17">
        <f>Data!L6968</f>
        <v>724.88</v>
      </c>
      <c r="J6968" s="12" t="str">
        <f>Data!N6968</f>
        <v>Online</v>
      </c>
      <c r="K6968" s="12" t="str">
        <f>Data!O6968</f>
        <v>Efectivo</v>
      </c>
      <c r="L6968" s="12" t="str">
        <f>Data!P6968</f>
        <v>Recurrente</v>
      </c>
    </row>
    <row r="6969">
      <c r="A6969" s="11">
        <v>6968.0</v>
      </c>
      <c r="B6969" s="14">
        <f>Data!D6969</f>
        <v>44506</v>
      </c>
      <c r="C6969" s="12">
        <f>IFERROR(VLOOKUP(Data!B6969, Minorista!$A$2:$B$100, 2, FALSE), "")</f>
        <v>4</v>
      </c>
      <c r="D6969" s="12">
        <f t="array" ref="D6969">INDEX(Producto!$A$2:$A$500, MATCH(Data!H6969, Producto!$B$2:$B$500, 0))</f>
        <v>5</v>
      </c>
      <c r="E6969" s="12">
        <f>VLOOKUP(Data!E6969 &amp; Data!F6969 &amp; Data!G6969, Ubicacion!$A$2:$B$1000, 2, FALSE)</f>
        <v>43</v>
      </c>
      <c r="F6969" s="15">
        <f>Data!J6969</f>
        <v>49</v>
      </c>
      <c r="G6969" s="16">
        <f>Data!I6969</f>
        <v>55</v>
      </c>
      <c r="H6969" s="17">
        <f>Data!K6969</f>
        <v>2695</v>
      </c>
      <c r="I6969" s="17">
        <f>Data!L6969</f>
        <v>1617</v>
      </c>
      <c r="J6969" s="12" t="str">
        <f>Data!N6969</f>
        <v>Online</v>
      </c>
      <c r="K6969" s="12" t="str">
        <f>Data!O6969</f>
        <v>Transferencia bancaria</v>
      </c>
      <c r="L6969" s="12" t="str">
        <f>Data!P6969</f>
        <v>Recurrente</v>
      </c>
    </row>
    <row r="6970">
      <c r="A6970" s="11">
        <v>6969.0</v>
      </c>
      <c r="B6970" s="14">
        <f>Data!D6970</f>
        <v>44506</v>
      </c>
      <c r="C6970" s="12">
        <f>IFERROR(VLOOKUP(Data!B6970, Minorista!$A$2:$B$100, 2, FALSE), "")</f>
        <v>4</v>
      </c>
      <c r="D6970" s="12">
        <f t="array" ref="D6970">INDEX(Producto!$A$2:$A$500, MATCH(Data!H6970, Producto!$B$2:$B$500, 0))</f>
        <v>6</v>
      </c>
      <c r="E6970" s="12">
        <f>VLOOKUP(Data!E6970 &amp; Data!F6970 &amp; Data!G6970, Ubicacion!$A$2:$B$1000, 2, FALSE)</f>
        <v>43</v>
      </c>
      <c r="F6970" s="15">
        <f>Data!J6970</f>
        <v>72</v>
      </c>
      <c r="G6970" s="16">
        <f>Data!I6970</f>
        <v>59</v>
      </c>
      <c r="H6970" s="17">
        <f>Data!K6970</f>
        <v>4248</v>
      </c>
      <c r="I6970" s="17">
        <f>Data!L6970</f>
        <v>2208.96</v>
      </c>
      <c r="J6970" s="12" t="str">
        <f>Data!N6970</f>
        <v>Online</v>
      </c>
      <c r="K6970" s="12" t="str">
        <f>Data!O6970</f>
        <v>Transferencia bancaria</v>
      </c>
      <c r="L6970" s="12" t="str">
        <f>Data!P6970</f>
        <v>Nuevo</v>
      </c>
    </row>
    <row r="6971">
      <c r="A6971" s="11">
        <v>6970.0</v>
      </c>
      <c r="B6971" s="14">
        <f>Data!D6971</f>
        <v>44535</v>
      </c>
      <c r="C6971" s="12">
        <f>IFERROR(VLOOKUP(Data!B6971, Minorista!$A$2:$B$100, 2, FALSE), "")</f>
        <v>4</v>
      </c>
      <c r="D6971" s="12">
        <f t="array" ref="D6971">INDEX(Producto!$A$2:$A$500, MATCH(Data!H6971, Producto!$B$2:$B$500, 0))</f>
        <v>1</v>
      </c>
      <c r="E6971" s="12">
        <f>VLOOKUP(Data!E6971 &amp; Data!F6971 &amp; Data!G6971, Ubicacion!$A$2:$B$1000, 2, FALSE)</f>
        <v>43</v>
      </c>
      <c r="F6971" s="15">
        <f>Data!J6971</f>
        <v>147</v>
      </c>
      <c r="G6971" s="16">
        <f>Data!I6971</f>
        <v>54</v>
      </c>
      <c r="H6971" s="17">
        <f>Data!K6971</f>
        <v>7938</v>
      </c>
      <c r="I6971" s="17">
        <f>Data!L6971</f>
        <v>3333.96</v>
      </c>
      <c r="J6971" s="12" t="str">
        <f>Data!N6971</f>
        <v>Online</v>
      </c>
      <c r="K6971" s="12" t="str">
        <f>Data!O6971</f>
        <v>Efectivo</v>
      </c>
      <c r="L6971" s="12" t="str">
        <f>Data!P6971</f>
        <v>Recurrente</v>
      </c>
    </row>
    <row r="6972">
      <c r="A6972" s="11">
        <v>6971.0</v>
      </c>
      <c r="B6972" s="14">
        <f>Data!D6972</f>
        <v>44535</v>
      </c>
      <c r="C6972" s="12">
        <f>IFERROR(VLOOKUP(Data!B6972, Minorista!$A$2:$B$100, 2, FALSE), "")</f>
        <v>4</v>
      </c>
      <c r="D6972" s="12">
        <f t="array" ref="D6972">INDEX(Producto!$A$2:$A$500, MATCH(Data!H6972, Producto!$B$2:$B$500, 0))</f>
        <v>2</v>
      </c>
      <c r="E6972" s="12">
        <f>VLOOKUP(Data!E6972 &amp; Data!F6972 &amp; Data!G6972, Ubicacion!$A$2:$B$1000, 2, FALSE)</f>
        <v>43</v>
      </c>
      <c r="F6972" s="15">
        <f>Data!J6972</f>
        <v>91</v>
      </c>
      <c r="G6972" s="16">
        <f>Data!I6972</f>
        <v>47</v>
      </c>
      <c r="H6972" s="17">
        <f>Data!K6972</f>
        <v>4277</v>
      </c>
      <c r="I6972" s="17">
        <f>Data!L6972</f>
        <v>2010.19</v>
      </c>
      <c r="J6972" s="12" t="str">
        <f>Data!N6972</f>
        <v>Online</v>
      </c>
      <c r="K6972" s="12" t="str">
        <f>Data!O6972</f>
        <v>Efectivo</v>
      </c>
      <c r="L6972" s="12" t="str">
        <f>Data!P6972</f>
        <v>Nuevo</v>
      </c>
    </row>
    <row r="6973">
      <c r="A6973" s="11">
        <v>6972.0</v>
      </c>
      <c r="B6973" s="14">
        <f>Data!D6973</f>
        <v>44535</v>
      </c>
      <c r="C6973" s="12">
        <f>IFERROR(VLOOKUP(Data!B6973, Minorista!$A$2:$B$100, 2, FALSE), "")</f>
        <v>4</v>
      </c>
      <c r="D6973" s="12">
        <f t="array" ref="D6973">INDEX(Producto!$A$2:$A$500, MATCH(Data!H6973, Producto!$B$2:$B$500, 0))</f>
        <v>3</v>
      </c>
      <c r="E6973" s="12">
        <f>VLOOKUP(Data!E6973 &amp; Data!F6973 &amp; Data!G6973, Ubicacion!$A$2:$B$1000, 2, FALSE)</f>
        <v>43</v>
      </c>
      <c r="F6973" s="15">
        <f>Data!J6973</f>
        <v>83</v>
      </c>
      <c r="G6973" s="16">
        <f>Data!I6973</f>
        <v>47</v>
      </c>
      <c r="H6973" s="17">
        <f>Data!K6973</f>
        <v>3901</v>
      </c>
      <c r="I6973" s="17">
        <f>Data!L6973</f>
        <v>1638.42</v>
      </c>
      <c r="J6973" s="12" t="str">
        <f>Data!N6973</f>
        <v>Online</v>
      </c>
      <c r="K6973" s="12" t="str">
        <f>Data!O6973</f>
        <v>Efectivo</v>
      </c>
      <c r="L6973" s="12" t="str">
        <f>Data!P6973</f>
        <v>Nuevo</v>
      </c>
    </row>
    <row r="6974">
      <c r="A6974" s="11">
        <v>6973.0</v>
      </c>
      <c r="B6974" s="14">
        <f>Data!D6974</f>
        <v>44535</v>
      </c>
      <c r="C6974" s="12">
        <f>IFERROR(VLOOKUP(Data!B6974, Minorista!$A$2:$B$100, 2, FALSE), "")</f>
        <v>4</v>
      </c>
      <c r="D6974" s="12">
        <f t="array" ref="D6974">INDEX(Producto!$A$2:$A$500, MATCH(Data!H6974, Producto!$B$2:$B$500, 0))</f>
        <v>4</v>
      </c>
      <c r="E6974" s="12">
        <f>VLOOKUP(Data!E6974 &amp; Data!F6974 &amp; Data!G6974, Ubicacion!$A$2:$B$1000, 2, FALSE)</f>
        <v>43</v>
      </c>
      <c r="F6974" s="15">
        <f>Data!J6974</f>
        <v>61</v>
      </c>
      <c r="G6974" s="16">
        <f>Data!I6974</f>
        <v>49</v>
      </c>
      <c r="H6974" s="17">
        <f>Data!K6974</f>
        <v>2989</v>
      </c>
      <c r="I6974" s="17">
        <f>Data!L6974</f>
        <v>1285.27</v>
      </c>
      <c r="J6974" s="12" t="str">
        <f>Data!N6974</f>
        <v>Online</v>
      </c>
      <c r="K6974" s="12" t="str">
        <f>Data!O6974</f>
        <v>Efectivo</v>
      </c>
      <c r="L6974" s="12" t="str">
        <f>Data!P6974</f>
        <v>Recurrente</v>
      </c>
    </row>
    <row r="6975">
      <c r="A6975" s="11">
        <v>6974.0</v>
      </c>
      <c r="B6975" s="14">
        <f>Data!D6975</f>
        <v>44535</v>
      </c>
      <c r="C6975" s="12">
        <f>IFERROR(VLOOKUP(Data!B6975, Minorista!$A$2:$B$100, 2, FALSE), "")</f>
        <v>4</v>
      </c>
      <c r="D6975" s="12">
        <f t="array" ref="D6975">INDEX(Producto!$A$2:$A$500, MATCH(Data!H6975, Producto!$B$2:$B$500, 0))</f>
        <v>5</v>
      </c>
      <c r="E6975" s="12">
        <f>VLOOKUP(Data!E6975 &amp; Data!F6975 &amp; Data!G6975, Ubicacion!$A$2:$B$1000, 2, FALSE)</f>
        <v>43</v>
      </c>
      <c r="F6975" s="15">
        <f>Data!J6975</f>
        <v>59</v>
      </c>
      <c r="G6975" s="16">
        <f>Data!I6975</f>
        <v>59</v>
      </c>
      <c r="H6975" s="17">
        <f>Data!K6975</f>
        <v>3481</v>
      </c>
      <c r="I6975" s="17">
        <f>Data!L6975</f>
        <v>2123.41</v>
      </c>
      <c r="J6975" s="12" t="str">
        <f>Data!N6975</f>
        <v>Online</v>
      </c>
      <c r="K6975" s="12" t="str">
        <f>Data!O6975</f>
        <v>Efectivo</v>
      </c>
      <c r="L6975" s="12" t="str">
        <f>Data!P6975</f>
        <v>Nuevo</v>
      </c>
    </row>
    <row r="6976">
      <c r="A6976" s="11">
        <v>6975.0</v>
      </c>
      <c r="B6976" s="14">
        <f>Data!D6976</f>
        <v>44535</v>
      </c>
      <c r="C6976" s="12">
        <f>IFERROR(VLOOKUP(Data!B6976, Minorista!$A$2:$B$100, 2, FALSE), "")</f>
        <v>4</v>
      </c>
      <c r="D6976" s="12">
        <f t="array" ref="D6976">INDEX(Producto!$A$2:$A$500, MATCH(Data!H6976, Producto!$B$2:$B$500, 0))</f>
        <v>6</v>
      </c>
      <c r="E6976" s="12">
        <f>VLOOKUP(Data!E6976 &amp; Data!F6976 &amp; Data!G6976, Ubicacion!$A$2:$B$1000, 2, FALSE)</f>
        <v>43</v>
      </c>
      <c r="F6976" s="15">
        <f>Data!J6976</f>
        <v>88</v>
      </c>
      <c r="G6976" s="16">
        <f>Data!I6976</f>
        <v>59</v>
      </c>
      <c r="H6976" s="17">
        <f>Data!K6976</f>
        <v>5192</v>
      </c>
      <c r="I6976" s="17">
        <f>Data!L6976</f>
        <v>2855.6</v>
      </c>
      <c r="J6976" s="12" t="str">
        <f>Data!N6976</f>
        <v>Online</v>
      </c>
      <c r="K6976" s="12" t="str">
        <f>Data!O6976</f>
        <v>Transferencia bancaria</v>
      </c>
      <c r="L6976" s="12" t="str">
        <f>Data!P6976</f>
        <v>Recurrente</v>
      </c>
    </row>
    <row r="6977">
      <c r="A6977" s="11">
        <v>6976.0</v>
      </c>
      <c r="B6977" s="14">
        <f>Data!D6977</f>
        <v>44199</v>
      </c>
      <c r="C6977" s="12">
        <f>IFERROR(VLOOKUP(Data!B6977, Minorista!$A$2:$B$100, 2, FALSE), "")</f>
        <v>4</v>
      </c>
      <c r="D6977" s="12">
        <f t="array" ref="D6977">INDEX(Producto!$A$2:$A$500, MATCH(Data!H6977, Producto!$B$2:$B$500, 0))</f>
        <v>1</v>
      </c>
      <c r="E6977" s="12">
        <f>VLOOKUP(Data!E6977 &amp; Data!F6977 &amp; Data!G6977, Ubicacion!$A$2:$B$1000, 2, FALSE)</f>
        <v>43</v>
      </c>
      <c r="F6977" s="15">
        <f>Data!J6977</f>
        <v>126</v>
      </c>
      <c r="G6977" s="16">
        <f>Data!I6977</f>
        <v>28</v>
      </c>
      <c r="H6977" s="17">
        <f>Data!K6977</f>
        <v>3528</v>
      </c>
      <c r="I6977" s="17">
        <f>Data!L6977</f>
        <v>1587.6</v>
      </c>
      <c r="J6977" s="12" t="str">
        <f>Data!N6977</f>
        <v>Online</v>
      </c>
      <c r="K6977" s="12" t="str">
        <f>Data!O6977</f>
        <v>Efectivo</v>
      </c>
      <c r="L6977" s="12" t="str">
        <f>Data!P6977</f>
        <v>Nuevo</v>
      </c>
    </row>
    <row r="6978">
      <c r="A6978" s="11">
        <v>6977.0</v>
      </c>
      <c r="B6978" s="14">
        <f>Data!D6978</f>
        <v>44199</v>
      </c>
      <c r="C6978" s="12">
        <f>IFERROR(VLOOKUP(Data!B6978, Minorista!$A$2:$B$100, 2, FALSE), "")</f>
        <v>4</v>
      </c>
      <c r="D6978" s="12">
        <f t="array" ref="D6978">INDEX(Producto!$A$2:$A$500, MATCH(Data!H6978, Producto!$B$2:$B$500, 0))</f>
        <v>2</v>
      </c>
      <c r="E6978" s="12">
        <f>VLOOKUP(Data!E6978 &amp; Data!F6978 &amp; Data!G6978, Ubicacion!$A$2:$B$1000, 2, FALSE)</f>
        <v>43</v>
      </c>
      <c r="F6978" s="15">
        <f>Data!J6978</f>
        <v>70</v>
      </c>
      <c r="G6978" s="16">
        <f>Data!I6978</f>
        <v>29</v>
      </c>
      <c r="H6978" s="17">
        <f>Data!K6978</f>
        <v>2030</v>
      </c>
      <c r="I6978" s="17">
        <f>Data!L6978</f>
        <v>933.8</v>
      </c>
      <c r="J6978" s="12" t="str">
        <f>Data!N6978</f>
        <v>Online</v>
      </c>
      <c r="K6978" s="12" t="str">
        <f>Data!O6978</f>
        <v>Efectivo</v>
      </c>
      <c r="L6978" s="12" t="str">
        <f>Data!P6978</f>
        <v>Recurrente</v>
      </c>
    </row>
    <row r="6979">
      <c r="A6979" s="11">
        <v>6978.0</v>
      </c>
      <c r="B6979" s="14">
        <f>Data!D6979</f>
        <v>44199</v>
      </c>
      <c r="C6979" s="12">
        <f>IFERROR(VLOOKUP(Data!B6979, Minorista!$A$2:$B$100, 2, FALSE), "")</f>
        <v>4</v>
      </c>
      <c r="D6979" s="12">
        <f t="array" ref="D6979">INDEX(Producto!$A$2:$A$500, MATCH(Data!H6979, Producto!$B$2:$B$500, 0))</f>
        <v>3</v>
      </c>
      <c r="E6979" s="12">
        <f>VLOOKUP(Data!E6979 &amp; Data!F6979 &amp; Data!G6979, Ubicacion!$A$2:$B$1000, 2, FALSE)</f>
        <v>43</v>
      </c>
      <c r="F6979" s="15">
        <f>Data!J6979</f>
        <v>65</v>
      </c>
      <c r="G6979" s="16">
        <f>Data!I6979</f>
        <v>18</v>
      </c>
      <c r="H6979" s="17">
        <f>Data!K6979</f>
        <v>1170</v>
      </c>
      <c r="I6979" s="17">
        <f>Data!L6979</f>
        <v>479.7</v>
      </c>
      <c r="J6979" s="12" t="str">
        <f>Data!N6979</f>
        <v>Online</v>
      </c>
      <c r="K6979" s="12" t="str">
        <f>Data!O6979</f>
        <v>Tarjeta</v>
      </c>
      <c r="L6979" s="12" t="str">
        <f>Data!P6979</f>
        <v>Nuevo</v>
      </c>
    </row>
    <row r="6980">
      <c r="A6980" s="11">
        <v>6979.0</v>
      </c>
      <c r="B6980" s="14">
        <f>Data!D6980</f>
        <v>44199</v>
      </c>
      <c r="C6980" s="12">
        <f>IFERROR(VLOOKUP(Data!B6980, Minorista!$A$2:$B$100, 2, FALSE), "")</f>
        <v>4</v>
      </c>
      <c r="D6980" s="12">
        <f t="array" ref="D6980">INDEX(Producto!$A$2:$A$500, MATCH(Data!H6980, Producto!$B$2:$B$500, 0))</f>
        <v>4</v>
      </c>
      <c r="E6980" s="12">
        <f>VLOOKUP(Data!E6980 &amp; Data!F6980 &amp; Data!G6980, Ubicacion!$A$2:$B$1000, 2, FALSE)</f>
        <v>43</v>
      </c>
      <c r="F6980" s="15">
        <f>Data!J6980</f>
        <v>29</v>
      </c>
      <c r="G6980" s="16">
        <f>Data!I6980</f>
        <v>23</v>
      </c>
      <c r="H6980" s="17">
        <f>Data!K6980</f>
        <v>667</v>
      </c>
      <c r="I6980" s="17">
        <f>Data!L6980</f>
        <v>300.15</v>
      </c>
      <c r="J6980" s="12" t="str">
        <f>Data!N6980</f>
        <v>Online</v>
      </c>
      <c r="K6980" s="12" t="str">
        <f>Data!O6980</f>
        <v>Tarjeta</v>
      </c>
      <c r="L6980" s="12" t="str">
        <f>Data!P6980</f>
        <v>Nuevo</v>
      </c>
    </row>
    <row r="6981">
      <c r="A6981" s="11">
        <v>6980.0</v>
      </c>
      <c r="B6981" s="14">
        <f>Data!D6981</f>
        <v>44199</v>
      </c>
      <c r="C6981" s="12">
        <f>IFERROR(VLOOKUP(Data!B6981, Minorista!$A$2:$B$100, 2, FALSE), "")</f>
        <v>4</v>
      </c>
      <c r="D6981" s="12">
        <f t="array" ref="D6981">INDEX(Producto!$A$2:$A$500, MATCH(Data!H6981, Producto!$B$2:$B$500, 0))</f>
        <v>5</v>
      </c>
      <c r="E6981" s="12">
        <f>VLOOKUP(Data!E6981 &amp; Data!F6981 &amp; Data!G6981, Ubicacion!$A$2:$B$1000, 2, FALSE)</f>
        <v>43</v>
      </c>
      <c r="F6981" s="15">
        <f>Data!J6981</f>
        <v>45</v>
      </c>
      <c r="G6981" s="16">
        <f>Data!I6981</f>
        <v>38</v>
      </c>
      <c r="H6981" s="17">
        <f>Data!K6981</f>
        <v>1710</v>
      </c>
      <c r="I6981" s="17">
        <f>Data!L6981</f>
        <v>1060.2</v>
      </c>
      <c r="J6981" s="12" t="str">
        <f>Data!N6981</f>
        <v>Online</v>
      </c>
      <c r="K6981" s="12" t="str">
        <f>Data!O6981</f>
        <v>Transferencia bancaria</v>
      </c>
      <c r="L6981" s="12" t="str">
        <f>Data!P6981</f>
        <v>Nuevo</v>
      </c>
    </row>
    <row r="6982">
      <c r="A6982" s="11">
        <v>6981.0</v>
      </c>
      <c r="B6982" s="14">
        <f>Data!D6982</f>
        <v>44199</v>
      </c>
      <c r="C6982" s="12">
        <f>IFERROR(VLOOKUP(Data!B6982, Minorista!$A$2:$B$100, 2, FALSE), "")</f>
        <v>4</v>
      </c>
      <c r="D6982" s="12">
        <f t="array" ref="D6982">INDEX(Producto!$A$2:$A$500, MATCH(Data!H6982, Producto!$B$2:$B$500, 0))</f>
        <v>6</v>
      </c>
      <c r="E6982" s="12">
        <f>VLOOKUP(Data!E6982 &amp; Data!F6982 &amp; Data!G6982, Ubicacion!$A$2:$B$1000, 2, FALSE)</f>
        <v>43</v>
      </c>
      <c r="F6982" s="15">
        <f>Data!J6982</f>
        <v>73</v>
      </c>
      <c r="G6982" s="16">
        <f>Data!I6982</f>
        <v>28</v>
      </c>
      <c r="H6982" s="17">
        <f>Data!K6982</f>
        <v>2044</v>
      </c>
      <c r="I6982" s="17">
        <f>Data!L6982</f>
        <v>1124.2</v>
      </c>
      <c r="J6982" s="12" t="str">
        <f>Data!N6982</f>
        <v>Online</v>
      </c>
      <c r="K6982" s="12" t="str">
        <f>Data!O6982</f>
        <v>Efectivo</v>
      </c>
      <c r="L6982" s="12" t="str">
        <f>Data!P6982</f>
        <v>Nuevo</v>
      </c>
    </row>
    <row r="6983">
      <c r="A6983" s="11">
        <v>6982.0</v>
      </c>
      <c r="B6983" s="14">
        <f>Data!D6983</f>
        <v>44230</v>
      </c>
      <c r="C6983" s="12">
        <f>IFERROR(VLOOKUP(Data!B6983, Minorista!$A$2:$B$100, 2, FALSE), "")</f>
        <v>4</v>
      </c>
      <c r="D6983" s="12">
        <f t="array" ref="D6983">INDEX(Producto!$A$2:$A$500, MATCH(Data!H6983, Producto!$B$2:$B$500, 0))</f>
        <v>1</v>
      </c>
      <c r="E6983" s="12">
        <f>VLOOKUP(Data!E6983 &amp; Data!F6983 &amp; Data!G6983, Ubicacion!$A$2:$B$1000, 2, FALSE)</f>
        <v>43</v>
      </c>
      <c r="F6983" s="15">
        <f>Data!J6983</f>
        <v>140</v>
      </c>
      <c r="G6983" s="16">
        <f>Data!I6983</f>
        <v>29</v>
      </c>
      <c r="H6983" s="17">
        <f>Data!K6983</f>
        <v>4060</v>
      </c>
      <c r="I6983" s="17">
        <f>Data!L6983</f>
        <v>1664.6</v>
      </c>
      <c r="J6983" s="12" t="str">
        <f>Data!N6983</f>
        <v>Online</v>
      </c>
      <c r="K6983" s="12" t="str">
        <f>Data!O6983</f>
        <v>Tarjeta</v>
      </c>
      <c r="L6983" s="12" t="str">
        <f>Data!P6983</f>
        <v>Recurrente</v>
      </c>
    </row>
    <row r="6984">
      <c r="A6984" s="11">
        <v>6983.0</v>
      </c>
      <c r="B6984" s="14">
        <f>Data!D6984</f>
        <v>44230</v>
      </c>
      <c r="C6984" s="12">
        <f>IFERROR(VLOOKUP(Data!B6984, Minorista!$A$2:$B$100, 2, FALSE), "")</f>
        <v>4</v>
      </c>
      <c r="D6984" s="12">
        <f t="array" ref="D6984">INDEX(Producto!$A$2:$A$500, MATCH(Data!H6984, Producto!$B$2:$B$500, 0))</f>
        <v>2</v>
      </c>
      <c r="E6984" s="12">
        <f>VLOOKUP(Data!E6984 &amp; Data!F6984 &amp; Data!G6984, Ubicacion!$A$2:$B$1000, 2, FALSE)</f>
        <v>43</v>
      </c>
      <c r="F6984" s="15">
        <f>Data!J6984</f>
        <v>39</v>
      </c>
      <c r="G6984" s="16">
        <f>Data!I6984</f>
        <v>29</v>
      </c>
      <c r="H6984" s="17">
        <f>Data!K6984</f>
        <v>1131</v>
      </c>
      <c r="I6984" s="17">
        <f>Data!L6984</f>
        <v>554.19</v>
      </c>
      <c r="J6984" s="12" t="str">
        <f>Data!N6984</f>
        <v>Online</v>
      </c>
      <c r="K6984" s="12" t="str">
        <f>Data!O6984</f>
        <v>Efectivo</v>
      </c>
      <c r="L6984" s="12" t="str">
        <f>Data!P6984</f>
        <v>Recurrente</v>
      </c>
    </row>
    <row r="6985">
      <c r="A6985" s="11">
        <v>6984.0</v>
      </c>
      <c r="B6985" s="14">
        <f>Data!D6985</f>
        <v>44230</v>
      </c>
      <c r="C6985" s="12">
        <f>IFERROR(VLOOKUP(Data!B6985, Minorista!$A$2:$B$100, 2, FALSE), "")</f>
        <v>4</v>
      </c>
      <c r="D6985" s="12">
        <f t="array" ref="D6985">INDEX(Producto!$A$2:$A$500, MATCH(Data!H6985, Producto!$B$2:$B$500, 0))</f>
        <v>3</v>
      </c>
      <c r="E6985" s="12">
        <f>VLOOKUP(Data!E6985 &amp; Data!F6985 &amp; Data!G6985, Ubicacion!$A$2:$B$1000, 2, FALSE)</f>
        <v>43</v>
      </c>
      <c r="F6985" s="15">
        <f>Data!J6985</f>
        <v>60</v>
      </c>
      <c r="G6985" s="16">
        <f>Data!I6985</f>
        <v>20</v>
      </c>
      <c r="H6985" s="17">
        <f>Data!K6985</f>
        <v>1200</v>
      </c>
      <c r="I6985" s="17">
        <f>Data!L6985</f>
        <v>516</v>
      </c>
      <c r="J6985" s="12" t="str">
        <f>Data!N6985</f>
        <v>Online</v>
      </c>
      <c r="K6985" s="12" t="str">
        <f>Data!O6985</f>
        <v>Tarjeta</v>
      </c>
      <c r="L6985" s="12" t="str">
        <f>Data!P6985</f>
        <v>Nuevo</v>
      </c>
    </row>
    <row r="6986">
      <c r="A6986" s="11">
        <v>6985.0</v>
      </c>
      <c r="B6986" s="14">
        <f>Data!D6986</f>
        <v>44230</v>
      </c>
      <c r="C6986" s="12">
        <f>IFERROR(VLOOKUP(Data!B6986, Minorista!$A$2:$B$100, 2, FALSE), "")</f>
        <v>4</v>
      </c>
      <c r="D6986" s="12">
        <f t="array" ref="D6986">INDEX(Producto!$A$2:$A$500, MATCH(Data!H6986, Producto!$B$2:$B$500, 0))</f>
        <v>4</v>
      </c>
      <c r="E6986" s="12">
        <f>VLOOKUP(Data!E6986 &amp; Data!F6986 &amp; Data!G6986, Ubicacion!$A$2:$B$1000, 2, FALSE)</f>
        <v>44</v>
      </c>
      <c r="F6986" s="15">
        <f>Data!J6986</f>
        <v>20</v>
      </c>
      <c r="G6986" s="16">
        <f>Data!I6986</f>
        <v>23</v>
      </c>
      <c r="H6986" s="17">
        <f>Data!K6986</f>
        <v>460</v>
      </c>
      <c r="I6986" s="17">
        <f>Data!L6986</f>
        <v>197.8</v>
      </c>
      <c r="J6986" s="12" t="str">
        <f>Data!N6986</f>
        <v>Online</v>
      </c>
      <c r="K6986" s="12" t="str">
        <f>Data!O6986</f>
        <v>Efectivo</v>
      </c>
      <c r="L6986" s="12" t="str">
        <f>Data!P6986</f>
        <v>Recurrente</v>
      </c>
    </row>
    <row r="6987">
      <c r="A6987" s="11">
        <v>6986.0</v>
      </c>
      <c r="B6987" s="14">
        <f>Data!D6987</f>
        <v>44230</v>
      </c>
      <c r="C6987" s="12">
        <f>IFERROR(VLOOKUP(Data!B6987, Minorista!$A$2:$B$100, 2, FALSE), "")</f>
        <v>4</v>
      </c>
      <c r="D6987" s="12">
        <f t="array" ref="D6987">INDEX(Producto!$A$2:$A$500, MATCH(Data!H6987, Producto!$B$2:$B$500, 0))</f>
        <v>5</v>
      </c>
      <c r="E6987" s="12">
        <f>VLOOKUP(Data!E6987 &amp; Data!F6987 &amp; Data!G6987, Ubicacion!$A$2:$B$1000, 2, FALSE)</f>
        <v>44</v>
      </c>
      <c r="F6987" s="15">
        <f>Data!J6987</f>
        <v>38</v>
      </c>
      <c r="G6987" s="16">
        <f>Data!I6987</f>
        <v>38</v>
      </c>
      <c r="H6987" s="17">
        <f>Data!K6987</f>
        <v>1444</v>
      </c>
      <c r="I6987" s="17">
        <f>Data!L6987</f>
        <v>880.84</v>
      </c>
      <c r="J6987" s="12" t="str">
        <f>Data!N6987</f>
        <v>Online</v>
      </c>
      <c r="K6987" s="12" t="str">
        <f>Data!O6987</f>
        <v>Efectivo</v>
      </c>
      <c r="L6987" s="12" t="str">
        <f>Data!P6987</f>
        <v>Recurrente</v>
      </c>
    </row>
    <row r="6988">
      <c r="A6988" s="11">
        <v>6987.0</v>
      </c>
      <c r="B6988" s="14">
        <f>Data!D6988</f>
        <v>44230</v>
      </c>
      <c r="C6988" s="12">
        <f>IFERROR(VLOOKUP(Data!B6988, Minorista!$A$2:$B$100, 2, FALSE), "")</f>
        <v>4</v>
      </c>
      <c r="D6988" s="12">
        <f t="array" ref="D6988">INDEX(Producto!$A$2:$A$500, MATCH(Data!H6988, Producto!$B$2:$B$500, 0))</f>
        <v>6</v>
      </c>
      <c r="E6988" s="12">
        <f>VLOOKUP(Data!E6988 &amp; Data!F6988 &amp; Data!G6988, Ubicacion!$A$2:$B$1000, 2, FALSE)</f>
        <v>44</v>
      </c>
      <c r="F6988" s="15">
        <f>Data!J6988</f>
        <v>65</v>
      </c>
      <c r="G6988" s="16">
        <f>Data!I6988</f>
        <v>14</v>
      </c>
      <c r="H6988" s="17">
        <f>Data!K6988</f>
        <v>910</v>
      </c>
      <c r="I6988" s="17">
        <f>Data!L6988</f>
        <v>464.1</v>
      </c>
      <c r="J6988" s="12" t="str">
        <f>Data!N6988</f>
        <v>Online</v>
      </c>
      <c r="K6988" s="12" t="str">
        <f>Data!O6988</f>
        <v>Transferencia bancaria</v>
      </c>
      <c r="L6988" s="12" t="str">
        <f>Data!P6988</f>
        <v>Recurrente</v>
      </c>
    </row>
    <row r="6989">
      <c r="A6989" s="11">
        <v>6988.0</v>
      </c>
      <c r="B6989" s="14">
        <f>Data!D6989</f>
        <v>44257</v>
      </c>
      <c r="C6989" s="12">
        <f>IFERROR(VLOOKUP(Data!B6989, Minorista!$A$2:$B$100, 2, FALSE), "")</f>
        <v>4</v>
      </c>
      <c r="D6989" s="12">
        <f t="array" ref="D6989">INDEX(Producto!$A$2:$A$500, MATCH(Data!H6989, Producto!$B$2:$B$500, 0))</f>
        <v>1</v>
      </c>
      <c r="E6989" s="12">
        <f>VLOOKUP(Data!E6989 &amp; Data!F6989 &amp; Data!G6989, Ubicacion!$A$2:$B$1000, 2, FALSE)</f>
        <v>44</v>
      </c>
      <c r="F6989" s="15">
        <f>Data!J6989</f>
        <v>141</v>
      </c>
      <c r="G6989" s="16">
        <f>Data!I6989</f>
        <v>19</v>
      </c>
      <c r="H6989" s="17">
        <f>Data!K6989</f>
        <v>2679</v>
      </c>
      <c r="I6989" s="17">
        <f>Data!L6989</f>
        <v>1098.39</v>
      </c>
      <c r="J6989" s="12" t="str">
        <f>Data!N6989</f>
        <v>Online</v>
      </c>
      <c r="K6989" s="12" t="str">
        <f>Data!O6989</f>
        <v>Efectivo</v>
      </c>
      <c r="L6989" s="12" t="str">
        <f>Data!P6989</f>
        <v>Recurrente</v>
      </c>
    </row>
    <row r="6990">
      <c r="A6990" s="11">
        <v>6989.0</v>
      </c>
      <c r="B6990" s="14">
        <f>Data!D6990</f>
        <v>44257</v>
      </c>
      <c r="C6990" s="12">
        <f>IFERROR(VLOOKUP(Data!B6990, Minorista!$A$2:$B$100, 2, FALSE), "")</f>
        <v>4</v>
      </c>
      <c r="D6990" s="12">
        <f t="array" ref="D6990">INDEX(Producto!$A$2:$A$500, MATCH(Data!H6990, Producto!$B$2:$B$500, 0))</f>
        <v>2</v>
      </c>
      <c r="E6990" s="12">
        <f>VLOOKUP(Data!E6990 &amp; Data!F6990 &amp; Data!G6990, Ubicacion!$A$2:$B$1000, 2, FALSE)</f>
        <v>44</v>
      </c>
      <c r="F6990" s="15">
        <f>Data!J6990</f>
        <v>44</v>
      </c>
      <c r="G6990" s="16">
        <f>Data!I6990</f>
        <v>19</v>
      </c>
      <c r="H6990" s="17">
        <f>Data!K6990</f>
        <v>836</v>
      </c>
      <c r="I6990" s="17">
        <f>Data!L6990</f>
        <v>418</v>
      </c>
      <c r="J6990" s="12" t="str">
        <f>Data!N6990</f>
        <v>Online</v>
      </c>
      <c r="K6990" s="12" t="str">
        <f>Data!O6990</f>
        <v>Transferencia bancaria</v>
      </c>
      <c r="L6990" s="12" t="str">
        <f>Data!P6990</f>
        <v>Nuevo</v>
      </c>
    </row>
    <row r="6991">
      <c r="A6991" s="11">
        <v>6990.0</v>
      </c>
      <c r="B6991" s="14">
        <f>Data!D6991</f>
        <v>44257</v>
      </c>
      <c r="C6991" s="12">
        <f>IFERROR(VLOOKUP(Data!B6991, Minorista!$A$2:$B$100, 2, FALSE), "")</f>
        <v>4</v>
      </c>
      <c r="D6991" s="12">
        <f t="array" ref="D6991">INDEX(Producto!$A$2:$A$500, MATCH(Data!H6991, Producto!$B$2:$B$500, 0))</f>
        <v>3</v>
      </c>
      <c r="E6991" s="12">
        <f>VLOOKUP(Data!E6991 &amp; Data!F6991 &amp; Data!G6991, Ubicacion!$A$2:$B$1000, 2, FALSE)</f>
        <v>44</v>
      </c>
      <c r="F6991" s="15">
        <f>Data!J6991</f>
        <v>59</v>
      </c>
      <c r="G6991" s="16">
        <f>Data!I6991</f>
        <v>9</v>
      </c>
      <c r="H6991" s="17">
        <f>Data!K6991</f>
        <v>531</v>
      </c>
      <c r="I6991" s="17">
        <f>Data!L6991</f>
        <v>233.64</v>
      </c>
      <c r="J6991" s="12" t="str">
        <f>Data!N6991</f>
        <v>Online</v>
      </c>
      <c r="K6991" s="12" t="str">
        <f>Data!O6991</f>
        <v>Efectivo</v>
      </c>
      <c r="L6991" s="12" t="str">
        <f>Data!P6991</f>
        <v>Recurrente</v>
      </c>
    </row>
    <row r="6992">
      <c r="A6992" s="11">
        <v>6991.0</v>
      </c>
      <c r="B6992" s="14">
        <f>Data!D6992</f>
        <v>44257</v>
      </c>
      <c r="C6992" s="12">
        <f>IFERROR(VLOOKUP(Data!B6992, Minorista!$A$2:$B$100, 2, FALSE), "")</f>
        <v>4</v>
      </c>
      <c r="D6992" s="12">
        <f t="array" ref="D6992">INDEX(Producto!$A$2:$A$500, MATCH(Data!H6992, Producto!$B$2:$B$500, 0))</f>
        <v>4</v>
      </c>
      <c r="E6992" s="12">
        <f>VLOOKUP(Data!E6992 &amp; Data!F6992 &amp; Data!G6992, Ubicacion!$A$2:$B$1000, 2, FALSE)</f>
        <v>44</v>
      </c>
      <c r="F6992" s="15">
        <f>Data!J6992</f>
        <v>20</v>
      </c>
      <c r="G6992" s="16">
        <f>Data!I6992</f>
        <v>14</v>
      </c>
      <c r="H6992" s="17">
        <f>Data!K6992</f>
        <v>280</v>
      </c>
      <c r="I6992" s="17">
        <f>Data!L6992</f>
        <v>114.8</v>
      </c>
      <c r="J6992" s="12" t="str">
        <f>Data!N6992</f>
        <v>Online</v>
      </c>
      <c r="K6992" s="12" t="str">
        <f>Data!O6992</f>
        <v>Transferencia bancaria</v>
      </c>
      <c r="L6992" s="12" t="str">
        <f>Data!P6992</f>
        <v>Recurrente</v>
      </c>
    </row>
    <row r="6993">
      <c r="A6993" s="11">
        <v>6992.0</v>
      </c>
      <c r="B6993" s="14">
        <f>Data!D6993</f>
        <v>44257</v>
      </c>
      <c r="C6993" s="12">
        <f>IFERROR(VLOOKUP(Data!B6993, Minorista!$A$2:$B$100, 2, FALSE), "")</f>
        <v>4</v>
      </c>
      <c r="D6993" s="12">
        <f t="array" ref="D6993">INDEX(Producto!$A$2:$A$500, MATCH(Data!H6993, Producto!$B$2:$B$500, 0))</f>
        <v>5</v>
      </c>
      <c r="E6993" s="12">
        <f>VLOOKUP(Data!E6993 &amp; Data!F6993 &amp; Data!G6993, Ubicacion!$A$2:$B$1000, 2, FALSE)</f>
        <v>44</v>
      </c>
      <c r="F6993" s="15">
        <f>Data!J6993</f>
        <v>34</v>
      </c>
      <c r="G6993" s="16">
        <f>Data!I6993</f>
        <v>29</v>
      </c>
      <c r="H6993" s="17">
        <f>Data!K6993</f>
        <v>986</v>
      </c>
      <c r="I6993" s="17">
        <f>Data!L6993</f>
        <v>601.46</v>
      </c>
      <c r="J6993" s="12" t="str">
        <f>Data!N6993</f>
        <v>Online</v>
      </c>
      <c r="K6993" s="12" t="str">
        <f>Data!O6993</f>
        <v>Transferencia bancaria</v>
      </c>
      <c r="L6993" s="12" t="str">
        <f>Data!P6993</f>
        <v>Recurrente</v>
      </c>
    </row>
    <row r="6994">
      <c r="A6994" s="11">
        <v>6993.0</v>
      </c>
      <c r="B6994" s="14">
        <f>Data!D6994</f>
        <v>44257</v>
      </c>
      <c r="C6994" s="12">
        <f>IFERROR(VLOOKUP(Data!B6994, Minorista!$A$2:$B$100, 2, FALSE), "")</f>
        <v>4</v>
      </c>
      <c r="D6994" s="12">
        <f t="array" ref="D6994">INDEX(Producto!$A$2:$A$500, MATCH(Data!H6994, Producto!$B$2:$B$500, 0))</f>
        <v>6</v>
      </c>
      <c r="E6994" s="12">
        <f>VLOOKUP(Data!E6994 &amp; Data!F6994 &amp; Data!G6994, Ubicacion!$A$2:$B$1000, 2, FALSE)</f>
        <v>44</v>
      </c>
      <c r="F6994" s="15">
        <f>Data!J6994</f>
        <v>63</v>
      </c>
      <c r="G6994" s="16">
        <f>Data!I6994</f>
        <v>18</v>
      </c>
      <c r="H6994" s="17">
        <f>Data!K6994</f>
        <v>1134</v>
      </c>
      <c r="I6994" s="17">
        <f>Data!L6994</f>
        <v>612.36</v>
      </c>
      <c r="J6994" s="12" t="str">
        <f>Data!N6994</f>
        <v>Online</v>
      </c>
      <c r="K6994" s="12" t="str">
        <f>Data!O6994</f>
        <v>Tarjeta</v>
      </c>
      <c r="L6994" s="12" t="str">
        <f>Data!P6994</f>
        <v>Nuevo</v>
      </c>
    </row>
    <row r="6995">
      <c r="A6995" s="11">
        <v>6994.0</v>
      </c>
      <c r="B6995" s="14">
        <f>Data!D6995</f>
        <v>44289</v>
      </c>
      <c r="C6995" s="12">
        <f>IFERROR(VLOOKUP(Data!B6995, Minorista!$A$2:$B$100, 2, FALSE), "")</f>
        <v>4</v>
      </c>
      <c r="D6995" s="12">
        <f t="array" ref="D6995">INDEX(Producto!$A$2:$A$500, MATCH(Data!H6995, Producto!$B$2:$B$500, 0))</f>
        <v>1</v>
      </c>
      <c r="E6995" s="12">
        <f>VLOOKUP(Data!E6995 &amp; Data!F6995 &amp; Data!G6995, Ubicacion!$A$2:$B$1000, 2, FALSE)</f>
        <v>44</v>
      </c>
      <c r="F6995" s="15">
        <f>Data!J6995</f>
        <v>122</v>
      </c>
      <c r="G6995" s="16">
        <f>Data!I6995</f>
        <v>18</v>
      </c>
      <c r="H6995" s="17">
        <f>Data!K6995</f>
        <v>2196</v>
      </c>
      <c r="I6995" s="17">
        <f>Data!L6995</f>
        <v>900.36</v>
      </c>
      <c r="J6995" s="12" t="str">
        <f>Data!N6995</f>
        <v>Online</v>
      </c>
      <c r="K6995" s="12" t="str">
        <f>Data!O6995</f>
        <v>Transferencia bancaria</v>
      </c>
      <c r="L6995" s="12" t="str">
        <f>Data!P6995</f>
        <v>Recurrente</v>
      </c>
    </row>
    <row r="6996">
      <c r="A6996" s="11">
        <v>6995.0</v>
      </c>
      <c r="B6996" s="14">
        <f>Data!D6996</f>
        <v>44289</v>
      </c>
      <c r="C6996" s="12">
        <f>IFERROR(VLOOKUP(Data!B6996, Minorista!$A$2:$B$100, 2, FALSE), "")</f>
        <v>4</v>
      </c>
      <c r="D6996" s="12">
        <f t="array" ref="D6996">INDEX(Producto!$A$2:$A$500, MATCH(Data!H6996, Producto!$B$2:$B$500, 0))</f>
        <v>2</v>
      </c>
      <c r="E6996" s="12">
        <f>VLOOKUP(Data!E6996 &amp; Data!F6996 &amp; Data!G6996, Ubicacion!$A$2:$B$1000, 2, FALSE)</f>
        <v>44</v>
      </c>
      <c r="F6996" s="15">
        <f>Data!J6996</f>
        <v>39</v>
      </c>
      <c r="G6996" s="16">
        <f>Data!I6996</f>
        <v>20</v>
      </c>
      <c r="H6996" s="17">
        <f>Data!K6996</f>
        <v>780</v>
      </c>
      <c r="I6996" s="17">
        <f>Data!L6996</f>
        <v>358.8</v>
      </c>
      <c r="J6996" s="12" t="str">
        <f>Data!N6996</f>
        <v>Online</v>
      </c>
      <c r="K6996" s="12" t="str">
        <f>Data!O6996</f>
        <v>Efectivo</v>
      </c>
      <c r="L6996" s="12" t="str">
        <f>Data!P6996</f>
        <v>Recurrente</v>
      </c>
    </row>
    <row r="6997">
      <c r="A6997" s="11">
        <v>6996.0</v>
      </c>
      <c r="B6997" s="14">
        <f>Data!D6997</f>
        <v>44289</v>
      </c>
      <c r="C6997" s="12">
        <f>IFERROR(VLOOKUP(Data!B6997, Minorista!$A$2:$B$100, 2, FALSE), "")</f>
        <v>4</v>
      </c>
      <c r="D6997" s="12">
        <f t="array" ref="D6997">INDEX(Producto!$A$2:$A$500, MATCH(Data!H6997, Producto!$B$2:$B$500, 0))</f>
        <v>3</v>
      </c>
      <c r="E6997" s="12">
        <f>VLOOKUP(Data!E6997 &amp; Data!F6997 &amp; Data!G6997, Ubicacion!$A$2:$B$1000, 2, FALSE)</f>
        <v>44</v>
      </c>
      <c r="F6997" s="15">
        <f>Data!J6997</f>
        <v>41</v>
      </c>
      <c r="G6997" s="16">
        <f>Data!I6997</f>
        <v>9</v>
      </c>
      <c r="H6997" s="17">
        <f>Data!K6997</f>
        <v>369</v>
      </c>
      <c r="I6997" s="17">
        <f>Data!L6997</f>
        <v>158.67</v>
      </c>
      <c r="J6997" s="12" t="str">
        <f>Data!N6997</f>
        <v>Online</v>
      </c>
      <c r="K6997" s="12" t="str">
        <f>Data!O6997</f>
        <v>Transferencia bancaria</v>
      </c>
      <c r="L6997" s="12" t="str">
        <f>Data!P6997</f>
        <v>Recurrente</v>
      </c>
    </row>
    <row r="6998">
      <c r="A6998" s="11">
        <v>6997.0</v>
      </c>
      <c r="B6998" s="14">
        <f>Data!D6998</f>
        <v>44289</v>
      </c>
      <c r="C6998" s="12">
        <f>IFERROR(VLOOKUP(Data!B6998, Minorista!$A$2:$B$100, 2, FALSE), "")</f>
        <v>4</v>
      </c>
      <c r="D6998" s="12">
        <f t="array" ref="D6998">INDEX(Producto!$A$2:$A$500, MATCH(Data!H6998, Producto!$B$2:$B$500, 0))</f>
        <v>4</v>
      </c>
      <c r="E6998" s="12">
        <f>VLOOKUP(Data!E6998 &amp; Data!F6998 &amp; Data!G6998, Ubicacion!$A$2:$B$1000, 2, FALSE)</f>
        <v>44</v>
      </c>
      <c r="F6998" s="15">
        <f>Data!J6998</f>
        <v>22</v>
      </c>
      <c r="G6998" s="16">
        <f>Data!I6998</f>
        <v>15</v>
      </c>
      <c r="H6998" s="17">
        <f>Data!K6998</f>
        <v>330</v>
      </c>
      <c r="I6998" s="17">
        <f>Data!L6998</f>
        <v>135.3</v>
      </c>
      <c r="J6998" s="12" t="str">
        <f>Data!N6998</f>
        <v>Online</v>
      </c>
      <c r="K6998" s="12" t="str">
        <f>Data!O6998</f>
        <v>Efectivo</v>
      </c>
      <c r="L6998" s="12" t="str">
        <f>Data!P6998</f>
        <v>Nuevo</v>
      </c>
    </row>
    <row r="6999">
      <c r="A6999" s="11">
        <v>6998.0</v>
      </c>
      <c r="B6999" s="14">
        <f>Data!D6999</f>
        <v>44289</v>
      </c>
      <c r="C6999" s="12">
        <f>IFERROR(VLOOKUP(Data!B6999, Minorista!$A$2:$B$100, 2, FALSE), "")</f>
        <v>4</v>
      </c>
      <c r="D6999" s="12">
        <f t="array" ref="D6999">INDEX(Producto!$A$2:$A$500, MATCH(Data!H6999, Producto!$B$2:$B$500, 0))</f>
        <v>5</v>
      </c>
      <c r="E6999" s="12">
        <f>VLOOKUP(Data!E6999 &amp; Data!F6999 &amp; Data!G6999, Ubicacion!$A$2:$B$1000, 2, FALSE)</f>
        <v>44</v>
      </c>
      <c r="F6999" s="15">
        <f>Data!J6999</f>
        <v>26</v>
      </c>
      <c r="G6999" s="16">
        <f>Data!I6999</f>
        <v>55</v>
      </c>
      <c r="H6999" s="17">
        <f>Data!K6999</f>
        <v>1430</v>
      </c>
      <c r="I6999" s="17">
        <f>Data!L6999</f>
        <v>886.6</v>
      </c>
      <c r="J6999" s="12" t="str">
        <f>Data!N6999</f>
        <v>Online</v>
      </c>
      <c r="K6999" s="12" t="str">
        <f>Data!O6999</f>
        <v>Efectivo</v>
      </c>
      <c r="L6999" s="12" t="str">
        <f>Data!P6999</f>
        <v>Nuevo</v>
      </c>
    </row>
    <row r="7000">
      <c r="A7000" s="11">
        <v>6999.0</v>
      </c>
      <c r="B7000" s="14">
        <f>Data!D7000</f>
        <v>44289</v>
      </c>
      <c r="C7000" s="12">
        <f>IFERROR(VLOOKUP(Data!B7000, Minorista!$A$2:$B$100, 2, FALSE), "")</f>
        <v>4</v>
      </c>
      <c r="D7000" s="12">
        <f t="array" ref="D7000">INDEX(Producto!$A$2:$A$500, MATCH(Data!H7000, Producto!$B$2:$B$500, 0))</f>
        <v>6</v>
      </c>
      <c r="E7000" s="12">
        <f>VLOOKUP(Data!E7000 &amp; Data!F7000 &amp; Data!G7000, Ubicacion!$A$2:$B$1000, 2, FALSE)</f>
        <v>44</v>
      </c>
      <c r="F7000" s="15">
        <f>Data!J7000</f>
        <v>61</v>
      </c>
      <c r="G7000" s="16">
        <f>Data!I7000</f>
        <v>49</v>
      </c>
      <c r="H7000" s="17">
        <f>Data!K7000</f>
        <v>2989</v>
      </c>
      <c r="I7000" s="17">
        <f>Data!L7000</f>
        <v>1643.95</v>
      </c>
      <c r="J7000" s="12" t="str">
        <f>Data!N7000</f>
        <v>Online</v>
      </c>
      <c r="K7000" s="12" t="str">
        <f>Data!O7000</f>
        <v>Tarjeta</v>
      </c>
      <c r="L7000" s="12" t="str">
        <f>Data!P7000</f>
        <v>Recurrente</v>
      </c>
    </row>
    <row r="7001">
      <c r="A7001" s="11">
        <v>7000.0</v>
      </c>
      <c r="B7001" s="14">
        <f>Data!D7001</f>
        <v>44320</v>
      </c>
      <c r="C7001" s="12">
        <f>IFERROR(VLOOKUP(Data!B7001, Minorista!$A$2:$B$100, 2, FALSE), "")</f>
        <v>4</v>
      </c>
      <c r="D7001" s="12">
        <f t="array" ref="D7001">INDEX(Producto!$A$2:$A$500, MATCH(Data!H7001, Producto!$B$2:$B$500, 0))</f>
        <v>1</v>
      </c>
      <c r="E7001" s="12">
        <f>VLOOKUP(Data!E7001 &amp; Data!F7001 &amp; Data!G7001, Ubicacion!$A$2:$B$1000, 2, FALSE)</f>
        <v>44</v>
      </c>
      <c r="F7001" s="15">
        <f>Data!J7001</f>
        <v>134</v>
      </c>
      <c r="G7001" s="16">
        <f>Data!I7001</f>
        <v>58</v>
      </c>
      <c r="H7001" s="17">
        <f>Data!K7001</f>
        <v>7772</v>
      </c>
      <c r="I7001" s="17">
        <f>Data!L7001</f>
        <v>3186.52</v>
      </c>
      <c r="J7001" s="12" t="str">
        <f>Data!N7001</f>
        <v>Online</v>
      </c>
      <c r="K7001" s="12" t="str">
        <f>Data!O7001</f>
        <v>Tarjeta</v>
      </c>
      <c r="L7001" s="12" t="str">
        <f>Data!P7001</f>
        <v>Nuevo</v>
      </c>
    </row>
    <row r="7002">
      <c r="A7002" s="11">
        <v>7001.0</v>
      </c>
      <c r="B7002" s="14">
        <f>Data!D7002</f>
        <v>44320</v>
      </c>
      <c r="C7002" s="12">
        <f>IFERROR(VLOOKUP(Data!B7002, Minorista!$A$2:$B$100, 2, FALSE), "")</f>
        <v>4</v>
      </c>
      <c r="D7002" s="12">
        <f t="array" ref="D7002">INDEX(Producto!$A$2:$A$500, MATCH(Data!H7002, Producto!$B$2:$B$500, 0))</f>
        <v>2</v>
      </c>
      <c r="E7002" s="12">
        <f>VLOOKUP(Data!E7002 &amp; Data!F7002 &amp; Data!G7002, Ubicacion!$A$2:$B$1000, 2, FALSE)</f>
        <v>44</v>
      </c>
      <c r="F7002" s="15">
        <f>Data!J7002</f>
        <v>50</v>
      </c>
      <c r="G7002" s="16">
        <f>Data!I7002</f>
        <v>39</v>
      </c>
      <c r="H7002" s="17">
        <f>Data!K7002</f>
        <v>1950</v>
      </c>
      <c r="I7002" s="17">
        <f>Data!L7002</f>
        <v>955.5</v>
      </c>
      <c r="J7002" s="12" t="str">
        <f>Data!N7002</f>
        <v>Online</v>
      </c>
      <c r="K7002" s="12" t="str">
        <f>Data!O7002</f>
        <v>Tarjeta</v>
      </c>
      <c r="L7002" s="12" t="str">
        <f>Data!P7002</f>
        <v>Recurrente</v>
      </c>
    </row>
    <row r="7003">
      <c r="A7003" s="11">
        <v>7002.0</v>
      </c>
      <c r="B7003" s="14">
        <f>Data!D7003</f>
        <v>44320</v>
      </c>
      <c r="C7003" s="12">
        <f>IFERROR(VLOOKUP(Data!B7003, Minorista!$A$2:$B$100, 2, FALSE), "")</f>
        <v>4</v>
      </c>
      <c r="D7003" s="12">
        <f t="array" ref="D7003">INDEX(Producto!$A$2:$A$500, MATCH(Data!H7003, Producto!$B$2:$B$500, 0))</f>
        <v>3</v>
      </c>
      <c r="E7003" s="12">
        <f>VLOOKUP(Data!E7003 &amp; Data!F7003 &amp; Data!G7003, Ubicacion!$A$2:$B$1000, 2, FALSE)</f>
        <v>44</v>
      </c>
      <c r="F7003" s="15">
        <f>Data!J7003</f>
        <v>49</v>
      </c>
      <c r="G7003" s="16">
        <f>Data!I7003</f>
        <v>33</v>
      </c>
      <c r="H7003" s="17">
        <f>Data!K7003</f>
        <v>1617</v>
      </c>
      <c r="I7003" s="17">
        <f>Data!L7003</f>
        <v>727.65</v>
      </c>
      <c r="J7003" s="12" t="str">
        <f>Data!N7003</f>
        <v>Online</v>
      </c>
      <c r="K7003" s="12" t="str">
        <f>Data!O7003</f>
        <v>Tarjeta</v>
      </c>
      <c r="L7003" s="12" t="str">
        <f>Data!P7003</f>
        <v>Recurrente</v>
      </c>
    </row>
    <row r="7004">
      <c r="A7004" s="11">
        <v>7003.0</v>
      </c>
      <c r="B7004" s="14">
        <f>Data!D7004</f>
        <v>44320</v>
      </c>
      <c r="C7004" s="12">
        <f>IFERROR(VLOOKUP(Data!B7004, Minorista!$A$2:$B$100, 2, FALSE), "")</f>
        <v>4</v>
      </c>
      <c r="D7004" s="12">
        <f t="array" ref="D7004">INDEX(Producto!$A$2:$A$500, MATCH(Data!H7004, Producto!$B$2:$B$500, 0))</f>
        <v>4</v>
      </c>
      <c r="E7004" s="12">
        <f>VLOOKUP(Data!E7004 &amp; Data!F7004 &amp; Data!G7004, Ubicacion!$A$2:$B$1000, 2, FALSE)</f>
        <v>44</v>
      </c>
      <c r="F7004" s="15">
        <f>Data!J7004</f>
        <v>38</v>
      </c>
      <c r="G7004" s="16">
        <f>Data!I7004</f>
        <v>32</v>
      </c>
      <c r="H7004" s="17">
        <f>Data!K7004</f>
        <v>1216</v>
      </c>
      <c r="I7004" s="17">
        <f>Data!L7004</f>
        <v>535.04</v>
      </c>
      <c r="J7004" s="12" t="str">
        <f>Data!N7004</f>
        <v>Online</v>
      </c>
      <c r="K7004" s="12" t="str">
        <f>Data!O7004</f>
        <v>Transferencia bancaria</v>
      </c>
      <c r="L7004" s="12" t="str">
        <f>Data!P7004</f>
        <v>Nuevo</v>
      </c>
    </row>
    <row r="7005">
      <c r="A7005" s="11">
        <v>7004.0</v>
      </c>
      <c r="B7005" s="14">
        <f>Data!D7005</f>
        <v>44320</v>
      </c>
      <c r="C7005" s="12">
        <f>IFERROR(VLOOKUP(Data!B7005, Minorista!$A$2:$B$100, 2, FALSE), "")</f>
        <v>4</v>
      </c>
      <c r="D7005" s="12">
        <f t="array" ref="D7005">INDEX(Producto!$A$2:$A$500, MATCH(Data!H7005, Producto!$B$2:$B$500, 0))</f>
        <v>5</v>
      </c>
      <c r="E7005" s="12">
        <f>VLOOKUP(Data!E7005 &amp; Data!F7005 &amp; Data!G7005, Ubicacion!$A$2:$B$1000, 2, FALSE)</f>
        <v>44</v>
      </c>
      <c r="F7005" s="15">
        <f>Data!J7005</f>
        <v>53</v>
      </c>
      <c r="G7005" s="16">
        <f>Data!I7005</f>
        <v>44</v>
      </c>
      <c r="H7005" s="17">
        <f>Data!K7005</f>
        <v>2332</v>
      </c>
      <c r="I7005" s="17">
        <f>Data!L7005</f>
        <v>1422.52</v>
      </c>
      <c r="J7005" s="12" t="str">
        <f>Data!N7005</f>
        <v>Online</v>
      </c>
      <c r="K7005" s="12" t="str">
        <f>Data!O7005</f>
        <v>Efectivo</v>
      </c>
      <c r="L7005" s="12" t="str">
        <f>Data!P7005</f>
        <v>Nuevo</v>
      </c>
    </row>
    <row r="7006">
      <c r="A7006" s="11">
        <v>7005.0</v>
      </c>
      <c r="B7006" s="14">
        <f>Data!D7006</f>
        <v>44320</v>
      </c>
      <c r="C7006" s="12">
        <f>IFERROR(VLOOKUP(Data!B7006, Minorista!$A$2:$B$100, 2, FALSE), "")</f>
        <v>4</v>
      </c>
      <c r="D7006" s="12">
        <f t="array" ref="D7006">INDEX(Producto!$A$2:$A$500, MATCH(Data!H7006, Producto!$B$2:$B$500, 0))</f>
        <v>6</v>
      </c>
      <c r="E7006" s="12">
        <f>VLOOKUP(Data!E7006 &amp; Data!F7006 &amp; Data!G7006, Ubicacion!$A$2:$B$1000, 2, FALSE)</f>
        <v>44</v>
      </c>
      <c r="F7006" s="15">
        <f>Data!J7006</f>
        <v>90</v>
      </c>
      <c r="G7006" s="16">
        <f>Data!I7006</f>
        <v>47</v>
      </c>
      <c r="H7006" s="17">
        <f>Data!K7006</f>
        <v>4230</v>
      </c>
      <c r="I7006" s="17">
        <f>Data!L7006</f>
        <v>2157.3</v>
      </c>
      <c r="J7006" s="12" t="str">
        <f>Data!N7006</f>
        <v>Online</v>
      </c>
      <c r="K7006" s="12" t="str">
        <f>Data!O7006</f>
        <v>Tarjeta</v>
      </c>
      <c r="L7006" s="12" t="str">
        <f>Data!P7006</f>
        <v>Nuevo</v>
      </c>
    </row>
    <row r="7007">
      <c r="A7007" s="11">
        <v>7006.0</v>
      </c>
      <c r="B7007" s="14">
        <f>Data!D7007</f>
        <v>44350</v>
      </c>
      <c r="C7007" s="12">
        <f>IFERROR(VLOOKUP(Data!B7007, Minorista!$A$2:$B$100, 2, FALSE), "")</f>
        <v>4</v>
      </c>
      <c r="D7007" s="12">
        <f t="array" ref="D7007">INDEX(Producto!$A$2:$A$500, MATCH(Data!H7007, Producto!$B$2:$B$500, 0))</f>
        <v>1</v>
      </c>
      <c r="E7007" s="12">
        <f>VLOOKUP(Data!E7007 &amp; Data!F7007 &amp; Data!G7007, Ubicacion!$A$2:$B$1000, 2, FALSE)</f>
        <v>44</v>
      </c>
      <c r="F7007" s="15">
        <f>Data!J7007</f>
        <v>160</v>
      </c>
      <c r="G7007" s="16">
        <f>Data!I7007</f>
        <v>32</v>
      </c>
      <c r="H7007" s="17">
        <f>Data!K7007</f>
        <v>5120</v>
      </c>
      <c r="I7007" s="17">
        <f>Data!L7007</f>
        <v>2252.8</v>
      </c>
      <c r="J7007" s="12" t="str">
        <f>Data!N7007</f>
        <v>Online</v>
      </c>
      <c r="K7007" s="12" t="str">
        <f>Data!O7007</f>
        <v>Efectivo</v>
      </c>
      <c r="L7007" s="12" t="str">
        <f>Data!P7007</f>
        <v>Recurrente</v>
      </c>
    </row>
    <row r="7008">
      <c r="A7008" s="11">
        <v>7007.0</v>
      </c>
      <c r="B7008" s="14">
        <f>Data!D7008</f>
        <v>44350</v>
      </c>
      <c r="C7008" s="12">
        <f>IFERROR(VLOOKUP(Data!B7008, Minorista!$A$2:$B$100, 2, FALSE), "")</f>
        <v>4</v>
      </c>
      <c r="D7008" s="12">
        <f t="array" ref="D7008">INDEX(Producto!$A$2:$A$500, MATCH(Data!H7008, Producto!$B$2:$B$500, 0))</f>
        <v>2</v>
      </c>
      <c r="E7008" s="12">
        <f>VLOOKUP(Data!E7008 &amp; Data!F7008 &amp; Data!G7008, Ubicacion!$A$2:$B$1000, 2, FALSE)</f>
        <v>44</v>
      </c>
      <c r="F7008" s="15">
        <f>Data!J7008</f>
        <v>90</v>
      </c>
      <c r="G7008" s="16">
        <f>Data!I7008</f>
        <v>27</v>
      </c>
      <c r="H7008" s="17">
        <f>Data!K7008</f>
        <v>2430</v>
      </c>
      <c r="I7008" s="17">
        <f>Data!L7008</f>
        <v>1190.7</v>
      </c>
      <c r="J7008" s="12" t="str">
        <f>Data!N7008</f>
        <v>Online</v>
      </c>
      <c r="K7008" s="12" t="str">
        <f>Data!O7008</f>
        <v>Efectivo</v>
      </c>
      <c r="L7008" s="12" t="str">
        <f>Data!P7008</f>
        <v>Nuevo</v>
      </c>
    </row>
    <row r="7009">
      <c r="A7009" s="11">
        <v>7008.0</v>
      </c>
      <c r="B7009" s="14">
        <f>Data!D7009</f>
        <v>44350</v>
      </c>
      <c r="C7009" s="12">
        <f>IFERROR(VLOOKUP(Data!B7009, Minorista!$A$2:$B$100, 2, FALSE), "")</f>
        <v>4</v>
      </c>
      <c r="D7009" s="12">
        <f t="array" ref="D7009">INDEX(Producto!$A$2:$A$500, MATCH(Data!H7009, Producto!$B$2:$B$500, 0))</f>
        <v>3</v>
      </c>
      <c r="E7009" s="12">
        <f>VLOOKUP(Data!E7009 &amp; Data!F7009 &amp; Data!G7009, Ubicacion!$A$2:$B$1000, 2, FALSE)</f>
        <v>44</v>
      </c>
      <c r="F7009" s="15">
        <f>Data!J7009</f>
        <v>52</v>
      </c>
      <c r="G7009" s="16">
        <f>Data!I7009</f>
        <v>24</v>
      </c>
      <c r="H7009" s="17">
        <f>Data!K7009</f>
        <v>1248</v>
      </c>
      <c r="I7009" s="17">
        <f>Data!L7009</f>
        <v>549.12</v>
      </c>
      <c r="J7009" s="12" t="str">
        <f>Data!N7009</f>
        <v>Online</v>
      </c>
      <c r="K7009" s="12" t="str">
        <f>Data!O7009</f>
        <v>Tarjeta</v>
      </c>
      <c r="L7009" s="12" t="str">
        <f>Data!P7009</f>
        <v>Recurrente</v>
      </c>
    </row>
    <row r="7010">
      <c r="A7010" s="11">
        <v>7009.0</v>
      </c>
      <c r="B7010" s="14">
        <f>Data!D7010</f>
        <v>44350</v>
      </c>
      <c r="C7010" s="12">
        <f>IFERROR(VLOOKUP(Data!B7010, Minorista!$A$2:$B$100, 2, FALSE), "")</f>
        <v>4</v>
      </c>
      <c r="D7010" s="12">
        <f t="array" ref="D7010">INDEX(Producto!$A$2:$A$500, MATCH(Data!H7010, Producto!$B$2:$B$500, 0))</f>
        <v>4</v>
      </c>
      <c r="E7010" s="12">
        <f>VLOOKUP(Data!E7010 &amp; Data!F7010 &amp; Data!G7010, Ubicacion!$A$2:$B$1000, 2, FALSE)</f>
        <v>44</v>
      </c>
      <c r="F7010" s="15">
        <f>Data!J7010</f>
        <v>47</v>
      </c>
      <c r="G7010" s="16">
        <f>Data!I7010</f>
        <v>24</v>
      </c>
      <c r="H7010" s="17">
        <f>Data!K7010</f>
        <v>1128</v>
      </c>
      <c r="I7010" s="17">
        <f>Data!L7010</f>
        <v>462.48</v>
      </c>
      <c r="J7010" s="12" t="str">
        <f>Data!N7010</f>
        <v>Online</v>
      </c>
      <c r="K7010" s="12" t="str">
        <f>Data!O7010</f>
        <v>Efectivo</v>
      </c>
      <c r="L7010" s="12" t="str">
        <f>Data!P7010</f>
        <v>Recurrente</v>
      </c>
    </row>
    <row r="7011">
      <c r="A7011" s="11">
        <v>7010.0</v>
      </c>
      <c r="B7011" s="14">
        <f>Data!D7011</f>
        <v>44350</v>
      </c>
      <c r="C7011" s="12">
        <f>IFERROR(VLOOKUP(Data!B7011, Minorista!$A$2:$B$100, 2, FALSE), "")</f>
        <v>4</v>
      </c>
      <c r="D7011" s="12">
        <f t="array" ref="D7011">INDEX(Producto!$A$2:$A$500, MATCH(Data!H7011, Producto!$B$2:$B$500, 0))</f>
        <v>5</v>
      </c>
      <c r="E7011" s="12">
        <f>VLOOKUP(Data!E7011 &amp; Data!F7011 &amp; Data!G7011, Ubicacion!$A$2:$B$1000, 2, FALSE)</f>
        <v>44</v>
      </c>
      <c r="F7011" s="15">
        <f>Data!J7011</f>
        <v>46</v>
      </c>
      <c r="G7011" s="16">
        <f>Data!I7011</f>
        <v>34</v>
      </c>
      <c r="H7011" s="17">
        <f>Data!K7011</f>
        <v>1564</v>
      </c>
      <c r="I7011" s="17">
        <f>Data!L7011</f>
        <v>938.4</v>
      </c>
      <c r="J7011" s="12" t="str">
        <f>Data!N7011</f>
        <v>Online</v>
      </c>
      <c r="K7011" s="12" t="str">
        <f>Data!O7011</f>
        <v>Transferencia bancaria</v>
      </c>
      <c r="L7011" s="12" t="str">
        <f>Data!P7011</f>
        <v>Recurrente</v>
      </c>
    </row>
    <row r="7012">
      <c r="A7012" s="11">
        <v>7011.0</v>
      </c>
      <c r="B7012" s="14">
        <f>Data!D7012</f>
        <v>44350</v>
      </c>
      <c r="C7012" s="12">
        <f>IFERROR(VLOOKUP(Data!B7012, Minorista!$A$2:$B$100, 2, FALSE), "")</f>
        <v>4</v>
      </c>
      <c r="D7012" s="12">
        <f t="array" ref="D7012">INDEX(Producto!$A$2:$A$500, MATCH(Data!H7012, Producto!$B$2:$B$500, 0))</f>
        <v>6</v>
      </c>
      <c r="E7012" s="12">
        <f>VLOOKUP(Data!E7012 &amp; Data!F7012 &amp; Data!G7012, Ubicacion!$A$2:$B$1000, 2, FALSE)</f>
        <v>44</v>
      </c>
      <c r="F7012" s="15">
        <f>Data!J7012</f>
        <v>98</v>
      </c>
      <c r="G7012" s="16">
        <f>Data!I7012</f>
        <v>51</v>
      </c>
      <c r="H7012" s="17">
        <f>Data!K7012</f>
        <v>4998</v>
      </c>
      <c r="I7012" s="17">
        <f>Data!L7012</f>
        <v>2748.9</v>
      </c>
      <c r="J7012" s="12" t="str">
        <f>Data!N7012</f>
        <v>Online</v>
      </c>
      <c r="K7012" s="12" t="str">
        <f>Data!O7012</f>
        <v>Efectivo</v>
      </c>
      <c r="L7012" s="12" t="str">
        <f>Data!P7012</f>
        <v>Recurrente</v>
      </c>
    </row>
    <row r="7013">
      <c r="A7013" s="11">
        <v>7012.0</v>
      </c>
      <c r="B7013" s="14">
        <f>Data!D7013</f>
        <v>44379</v>
      </c>
      <c r="C7013" s="12">
        <f>IFERROR(VLOOKUP(Data!B7013, Minorista!$A$2:$B$100, 2, FALSE), "")</f>
        <v>4</v>
      </c>
      <c r="D7013" s="12">
        <f t="array" ref="D7013">INDEX(Producto!$A$2:$A$500, MATCH(Data!H7013, Producto!$B$2:$B$500, 0))</f>
        <v>1</v>
      </c>
      <c r="E7013" s="12">
        <f>VLOOKUP(Data!E7013 &amp; Data!F7013 &amp; Data!G7013, Ubicacion!$A$2:$B$1000, 2, FALSE)</f>
        <v>44</v>
      </c>
      <c r="F7013" s="15">
        <f>Data!J7013</f>
        <v>149</v>
      </c>
      <c r="G7013" s="16">
        <f>Data!I7013</f>
        <v>45</v>
      </c>
      <c r="H7013" s="17">
        <f>Data!K7013</f>
        <v>6705</v>
      </c>
      <c r="I7013" s="17">
        <f>Data!L7013</f>
        <v>2816.1</v>
      </c>
      <c r="J7013" s="12" t="str">
        <f>Data!N7013</f>
        <v>Online</v>
      </c>
      <c r="K7013" s="12" t="str">
        <f>Data!O7013</f>
        <v>Efectivo</v>
      </c>
      <c r="L7013" s="12" t="str">
        <f>Data!P7013</f>
        <v>Recurrente</v>
      </c>
    </row>
    <row r="7014">
      <c r="A7014" s="11">
        <v>7013.0</v>
      </c>
      <c r="B7014" s="14">
        <f>Data!D7014</f>
        <v>44379</v>
      </c>
      <c r="C7014" s="12">
        <f>IFERROR(VLOOKUP(Data!B7014, Minorista!$A$2:$B$100, 2, FALSE), "")</f>
        <v>4</v>
      </c>
      <c r="D7014" s="12">
        <f t="array" ref="D7014">INDEX(Producto!$A$2:$A$500, MATCH(Data!H7014, Producto!$B$2:$B$500, 0))</f>
        <v>2</v>
      </c>
      <c r="E7014" s="12">
        <f>VLOOKUP(Data!E7014 &amp; Data!F7014 &amp; Data!G7014, Ubicacion!$A$2:$B$1000, 2, FALSE)</f>
        <v>44</v>
      </c>
      <c r="F7014" s="15">
        <f>Data!J7014</f>
        <v>87</v>
      </c>
      <c r="G7014" s="16">
        <f>Data!I7014</f>
        <v>42</v>
      </c>
      <c r="H7014" s="17">
        <f>Data!K7014</f>
        <v>3654</v>
      </c>
      <c r="I7014" s="17">
        <f>Data!L7014</f>
        <v>1790.46</v>
      </c>
      <c r="J7014" s="12" t="str">
        <f>Data!N7014</f>
        <v>Online</v>
      </c>
      <c r="K7014" s="12" t="str">
        <f>Data!O7014</f>
        <v>Tarjeta</v>
      </c>
      <c r="L7014" s="12" t="str">
        <f>Data!P7014</f>
        <v>Recurrente</v>
      </c>
    </row>
    <row r="7015">
      <c r="A7015" s="11">
        <v>7014.0</v>
      </c>
      <c r="B7015" s="14">
        <f>Data!D7015</f>
        <v>44379</v>
      </c>
      <c r="C7015" s="12">
        <f>IFERROR(VLOOKUP(Data!B7015, Minorista!$A$2:$B$100, 2, FALSE), "")</f>
        <v>4</v>
      </c>
      <c r="D7015" s="12">
        <f t="array" ref="D7015">INDEX(Producto!$A$2:$A$500, MATCH(Data!H7015, Producto!$B$2:$B$500, 0))</f>
        <v>3</v>
      </c>
      <c r="E7015" s="12">
        <f>VLOOKUP(Data!E7015 &amp; Data!F7015 &amp; Data!G7015, Ubicacion!$A$2:$B$1000, 2, FALSE)</f>
        <v>44</v>
      </c>
      <c r="F7015" s="15">
        <f>Data!J7015</f>
        <v>61</v>
      </c>
      <c r="G7015" s="16">
        <f>Data!I7015</f>
        <v>38</v>
      </c>
      <c r="H7015" s="17">
        <f>Data!K7015</f>
        <v>2318</v>
      </c>
      <c r="I7015" s="17">
        <f>Data!L7015</f>
        <v>996.74</v>
      </c>
      <c r="J7015" s="12" t="str">
        <f>Data!N7015</f>
        <v>Online</v>
      </c>
      <c r="K7015" s="12" t="str">
        <f>Data!O7015</f>
        <v>Transferencia bancaria</v>
      </c>
      <c r="L7015" s="12" t="str">
        <f>Data!P7015</f>
        <v>Nuevo</v>
      </c>
    </row>
    <row r="7016">
      <c r="A7016" s="11">
        <v>7015.0</v>
      </c>
      <c r="B7016" s="14">
        <f>Data!D7016</f>
        <v>44379</v>
      </c>
      <c r="C7016" s="12">
        <f>IFERROR(VLOOKUP(Data!B7016, Minorista!$A$2:$B$100, 2, FALSE), "")</f>
        <v>4</v>
      </c>
      <c r="D7016" s="12">
        <f t="array" ref="D7016">INDEX(Producto!$A$2:$A$500, MATCH(Data!H7016, Producto!$B$2:$B$500, 0))</f>
        <v>4</v>
      </c>
      <c r="E7016" s="12">
        <f>VLOOKUP(Data!E7016 &amp; Data!F7016 &amp; Data!G7016, Ubicacion!$A$2:$B$1000, 2, FALSE)</f>
        <v>44</v>
      </c>
      <c r="F7016" s="15">
        <f>Data!J7016</f>
        <v>51</v>
      </c>
      <c r="G7016" s="16">
        <f>Data!I7016</f>
        <v>38</v>
      </c>
      <c r="H7016" s="17">
        <f>Data!K7016</f>
        <v>1938</v>
      </c>
      <c r="I7016" s="17">
        <f>Data!L7016</f>
        <v>813.96</v>
      </c>
      <c r="J7016" s="12" t="str">
        <f>Data!N7016</f>
        <v>Online</v>
      </c>
      <c r="K7016" s="12" t="str">
        <f>Data!O7016</f>
        <v>Efectivo</v>
      </c>
      <c r="L7016" s="12" t="str">
        <f>Data!P7016</f>
        <v>Recurrente</v>
      </c>
    </row>
    <row r="7017">
      <c r="A7017" s="11">
        <v>7016.0</v>
      </c>
      <c r="B7017" s="14">
        <f>Data!D7017</f>
        <v>44379</v>
      </c>
      <c r="C7017" s="12">
        <f>IFERROR(VLOOKUP(Data!B7017, Minorista!$A$2:$B$100, 2, FALSE), "")</f>
        <v>4</v>
      </c>
      <c r="D7017" s="12">
        <f t="array" ref="D7017">INDEX(Producto!$A$2:$A$500, MATCH(Data!H7017, Producto!$B$2:$B$500, 0))</f>
        <v>5</v>
      </c>
      <c r="E7017" s="12">
        <f>VLOOKUP(Data!E7017 &amp; Data!F7017 &amp; Data!G7017, Ubicacion!$A$2:$B$1000, 2, FALSE)</f>
        <v>44</v>
      </c>
      <c r="F7017" s="15">
        <f>Data!J7017</f>
        <v>50</v>
      </c>
      <c r="G7017" s="16">
        <f>Data!I7017</f>
        <v>48</v>
      </c>
      <c r="H7017" s="17">
        <f>Data!K7017</f>
        <v>2400</v>
      </c>
      <c r="I7017" s="17">
        <f>Data!L7017</f>
        <v>1488</v>
      </c>
      <c r="J7017" s="12" t="str">
        <f>Data!N7017</f>
        <v>Online</v>
      </c>
      <c r="K7017" s="12" t="str">
        <f>Data!O7017</f>
        <v>Tarjeta</v>
      </c>
      <c r="L7017" s="12" t="str">
        <f>Data!P7017</f>
        <v>Nuevo</v>
      </c>
    </row>
    <row r="7018">
      <c r="A7018" s="11">
        <v>7017.0</v>
      </c>
      <c r="B7018" s="14">
        <f>Data!D7018</f>
        <v>44379</v>
      </c>
      <c r="C7018" s="12">
        <f>IFERROR(VLOOKUP(Data!B7018, Minorista!$A$2:$B$100, 2, FALSE), "")</f>
        <v>4</v>
      </c>
      <c r="D7018" s="12">
        <f t="array" ref="D7018">INDEX(Producto!$A$2:$A$500, MATCH(Data!H7018, Producto!$B$2:$B$500, 0))</f>
        <v>6</v>
      </c>
      <c r="E7018" s="12">
        <f>VLOOKUP(Data!E7018 &amp; Data!F7018 &amp; Data!G7018, Ubicacion!$A$2:$B$1000, 2, FALSE)</f>
        <v>44</v>
      </c>
      <c r="F7018" s="15">
        <f>Data!J7018</f>
        <v>94</v>
      </c>
      <c r="G7018" s="16">
        <f>Data!I7018</f>
        <v>52</v>
      </c>
      <c r="H7018" s="17">
        <f>Data!K7018</f>
        <v>4888</v>
      </c>
      <c r="I7018" s="17">
        <f>Data!L7018</f>
        <v>2639.52</v>
      </c>
      <c r="J7018" s="12" t="str">
        <f>Data!N7018</f>
        <v>Online</v>
      </c>
      <c r="K7018" s="12" t="str">
        <f>Data!O7018</f>
        <v>Efectivo</v>
      </c>
      <c r="L7018" s="12" t="str">
        <f>Data!P7018</f>
        <v>Nuevo</v>
      </c>
    </row>
    <row r="7019">
      <c r="A7019" s="11">
        <v>7018.0</v>
      </c>
      <c r="B7019" s="14">
        <f>Data!D7019</f>
        <v>44411</v>
      </c>
      <c r="C7019" s="12">
        <f>IFERROR(VLOOKUP(Data!B7019, Minorista!$A$2:$B$100, 2, FALSE), "")</f>
        <v>4</v>
      </c>
      <c r="D7019" s="12">
        <f t="array" ref="D7019">INDEX(Producto!$A$2:$A$500, MATCH(Data!H7019, Producto!$B$2:$B$500, 0))</f>
        <v>1</v>
      </c>
      <c r="E7019" s="12">
        <f>VLOOKUP(Data!E7019 &amp; Data!F7019 &amp; Data!G7019, Ubicacion!$A$2:$B$1000, 2, FALSE)</f>
        <v>44</v>
      </c>
      <c r="F7019" s="15">
        <f>Data!J7019</f>
        <v>158</v>
      </c>
      <c r="G7019" s="16">
        <f>Data!I7019</f>
        <v>46</v>
      </c>
      <c r="H7019" s="17">
        <f>Data!K7019</f>
        <v>7268</v>
      </c>
      <c r="I7019" s="17">
        <f>Data!L7019</f>
        <v>3052.56</v>
      </c>
      <c r="J7019" s="12" t="str">
        <f>Data!N7019</f>
        <v>Online</v>
      </c>
      <c r="K7019" s="12" t="str">
        <f>Data!O7019</f>
        <v>Tarjeta</v>
      </c>
      <c r="L7019" s="12" t="str">
        <f>Data!P7019</f>
        <v>Recurrente</v>
      </c>
    </row>
    <row r="7020">
      <c r="A7020" s="11">
        <v>7019.0</v>
      </c>
      <c r="B7020" s="14">
        <f>Data!D7020</f>
        <v>44411</v>
      </c>
      <c r="C7020" s="12">
        <f>IFERROR(VLOOKUP(Data!B7020, Minorista!$A$2:$B$100, 2, FALSE), "")</f>
        <v>4</v>
      </c>
      <c r="D7020" s="12">
        <f t="array" ref="D7020">INDEX(Producto!$A$2:$A$500, MATCH(Data!H7020, Producto!$B$2:$B$500, 0))</f>
        <v>2</v>
      </c>
      <c r="E7020" s="12">
        <f>VLOOKUP(Data!E7020 &amp; Data!F7020 &amp; Data!G7020, Ubicacion!$A$2:$B$1000, 2, FALSE)</f>
        <v>44</v>
      </c>
      <c r="F7020" s="15">
        <f>Data!J7020</f>
        <v>84</v>
      </c>
      <c r="G7020" s="16">
        <f>Data!I7020</f>
        <v>43</v>
      </c>
      <c r="H7020" s="17">
        <f>Data!K7020</f>
        <v>3612</v>
      </c>
      <c r="I7020" s="17">
        <f>Data!L7020</f>
        <v>1697.64</v>
      </c>
      <c r="J7020" s="12" t="str">
        <f>Data!N7020</f>
        <v>Online</v>
      </c>
      <c r="K7020" s="12" t="str">
        <f>Data!O7020</f>
        <v>Transferencia bancaria</v>
      </c>
      <c r="L7020" s="12" t="str">
        <f>Data!P7020</f>
        <v>Nuevo</v>
      </c>
    </row>
    <row r="7021">
      <c r="A7021" s="11">
        <v>7020.0</v>
      </c>
      <c r="B7021" s="14">
        <f>Data!D7021</f>
        <v>44411</v>
      </c>
      <c r="C7021" s="12">
        <f>IFERROR(VLOOKUP(Data!B7021, Minorista!$A$2:$B$100, 2, FALSE), "")</f>
        <v>4</v>
      </c>
      <c r="D7021" s="12">
        <f t="array" ref="D7021">INDEX(Producto!$A$2:$A$500, MATCH(Data!H7021, Producto!$B$2:$B$500, 0))</f>
        <v>3</v>
      </c>
      <c r="E7021" s="12">
        <f>VLOOKUP(Data!E7021 &amp; Data!F7021 &amp; Data!G7021, Ubicacion!$A$2:$B$1000, 2, FALSE)</f>
        <v>44</v>
      </c>
      <c r="F7021" s="15">
        <f>Data!J7021</f>
        <v>56</v>
      </c>
      <c r="G7021" s="16">
        <f>Data!I7021</f>
        <v>39</v>
      </c>
      <c r="H7021" s="17">
        <f>Data!K7021</f>
        <v>2184</v>
      </c>
      <c r="I7021" s="17">
        <f>Data!L7021</f>
        <v>873.6</v>
      </c>
      <c r="J7021" s="12" t="str">
        <f>Data!N7021</f>
        <v>Online</v>
      </c>
      <c r="K7021" s="12" t="str">
        <f>Data!O7021</f>
        <v>Efectivo</v>
      </c>
      <c r="L7021" s="12" t="str">
        <f>Data!P7021</f>
        <v>Recurrente</v>
      </c>
    </row>
    <row r="7022">
      <c r="A7022" s="11">
        <v>7021.0</v>
      </c>
      <c r="B7022" s="14">
        <f>Data!D7022</f>
        <v>44411</v>
      </c>
      <c r="C7022" s="12">
        <f>IFERROR(VLOOKUP(Data!B7022, Minorista!$A$2:$B$100, 2, FALSE), "")</f>
        <v>4</v>
      </c>
      <c r="D7022" s="12">
        <f t="array" ref="D7022">INDEX(Producto!$A$2:$A$500, MATCH(Data!H7022, Producto!$B$2:$B$500, 0))</f>
        <v>4</v>
      </c>
      <c r="E7022" s="12">
        <f>VLOOKUP(Data!E7022 &amp; Data!F7022 &amp; Data!G7022, Ubicacion!$A$2:$B$1000, 2, FALSE)</f>
        <v>44</v>
      </c>
      <c r="F7022" s="15">
        <f>Data!J7022</f>
        <v>50</v>
      </c>
      <c r="G7022" s="16">
        <f>Data!I7022</f>
        <v>39</v>
      </c>
      <c r="H7022" s="17">
        <f>Data!K7022</f>
        <v>1950</v>
      </c>
      <c r="I7022" s="17">
        <f>Data!L7022</f>
        <v>877.5</v>
      </c>
      <c r="J7022" s="12" t="str">
        <f>Data!N7022</f>
        <v>Online</v>
      </c>
      <c r="K7022" s="12" t="str">
        <f>Data!O7022</f>
        <v>Tarjeta</v>
      </c>
      <c r="L7022" s="12" t="str">
        <f>Data!P7022</f>
        <v>Nuevo</v>
      </c>
    </row>
    <row r="7023">
      <c r="A7023" s="11">
        <v>7022.0</v>
      </c>
      <c r="B7023" s="14">
        <f>Data!D7023</f>
        <v>44411</v>
      </c>
      <c r="C7023" s="12">
        <f>IFERROR(VLOOKUP(Data!B7023, Minorista!$A$2:$B$100, 2, FALSE), "")</f>
        <v>4</v>
      </c>
      <c r="D7023" s="12">
        <f t="array" ref="D7023">INDEX(Producto!$A$2:$A$500, MATCH(Data!H7023, Producto!$B$2:$B$500, 0))</f>
        <v>5</v>
      </c>
      <c r="E7023" s="12">
        <f>VLOOKUP(Data!E7023 &amp; Data!F7023 &amp; Data!G7023, Ubicacion!$A$2:$B$1000, 2, FALSE)</f>
        <v>44</v>
      </c>
      <c r="F7023" s="15">
        <f>Data!J7023</f>
        <v>46</v>
      </c>
      <c r="G7023" s="16">
        <f>Data!I7023</f>
        <v>48</v>
      </c>
      <c r="H7023" s="17">
        <f>Data!K7023</f>
        <v>2208</v>
      </c>
      <c r="I7023" s="17">
        <f>Data!L7023</f>
        <v>1435.2</v>
      </c>
      <c r="J7023" s="12" t="str">
        <f>Data!N7023</f>
        <v>Online</v>
      </c>
      <c r="K7023" s="12" t="str">
        <f>Data!O7023</f>
        <v>Efectivo</v>
      </c>
      <c r="L7023" s="12" t="str">
        <f>Data!P7023</f>
        <v>Recurrente</v>
      </c>
    </row>
    <row r="7024">
      <c r="A7024" s="11">
        <v>7023.0</v>
      </c>
      <c r="B7024" s="14">
        <f>Data!D7024</f>
        <v>44411</v>
      </c>
      <c r="C7024" s="12">
        <f>IFERROR(VLOOKUP(Data!B7024, Minorista!$A$2:$B$100, 2, FALSE), "")</f>
        <v>4</v>
      </c>
      <c r="D7024" s="12">
        <f t="array" ref="D7024">INDEX(Producto!$A$2:$A$500, MATCH(Data!H7024, Producto!$B$2:$B$500, 0))</f>
        <v>6</v>
      </c>
      <c r="E7024" s="12">
        <f>VLOOKUP(Data!E7024 &amp; Data!F7024 &amp; Data!G7024, Ubicacion!$A$2:$B$1000, 2, FALSE)</f>
        <v>44</v>
      </c>
      <c r="F7024" s="15">
        <f>Data!J7024</f>
        <v>102</v>
      </c>
      <c r="G7024" s="16">
        <f>Data!I7024</f>
        <v>52</v>
      </c>
      <c r="H7024" s="17">
        <f>Data!K7024</f>
        <v>5304</v>
      </c>
      <c r="I7024" s="17">
        <f>Data!L7024</f>
        <v>2705.04</v>
      </c>
      <c r="J7024" s="12" t="str">
        <f>Data!N7024</f>
        <v>Online</v>
      </c>
      <c r="K7024" s="12" t="str">
        <f>Data!O7024</f>
        <v>Tarjeta</v>
      </c>
      <c r="L7024" s="12" t="str">
        <f>Data!P7024</f>
        <v>Nuevo</v>
      </c>
    </row>
    <row r="7025">
      <c r="A7025" s="11">
        <v>7024.0</v>
      </c>
      <c r="B7025" s="14">
        <f>Data!D7025</f>
        <v>44443</v>
      </c>
      <c r="C7025" s="12">
        <f>IFERROR(VLOOKUP(Data!B7025, Minorista!$A$2:$B$100, 2, FALSE), "")</f>
        <v>4</v>
      </c>
      <c r="D7025" s="12">
        <f t="array" ref="D7025">INDEX(Producto!$A$2:$A$500, MATCH(Data!H7025, Producto!$B$2:$B$500, 0))</f>
        <v>1</v>
      </c>
      <c r="E7025" s="12">
        <f>VLOOKUP(Data!E7025 &amp; Data!F7025 &amp; Data!G7025, Ubicacion!$A$2:$B$1000, 2, FALSE)</f>
        <v>44</v>
      </c>
      <c r="F7025" s="15">
        <f>Data!J7025</f>
        <v>143</v>
      </c>
      <c r="G7025" s="16">
        <f>Data!I7025</f>
        <v>33</v>
      </c>
      <c r="H7025" s="17">
        <f>Data!K7025</f>
        <v>4719</v>
      </c>
      <c r="I7025" s="17">
        <f>Data!L7025</f>
        <v>1934.79</v>
      </c>
      <c r="J7025" s="12" t="str">
        <f>Data!N7025</f>
        <v>Online</v>
      </c>
      <c r="K7025" s="12" t="str">
        <f>Data!O7025</f>
        <v>Tarjeta</v>
      </c>
      <c r="L7025" s="12" t="str">
        <f>Data!P7025</f>
        <v>Recurrente</v>
      </c>
    </row>
    <row r="7026">
      <c r="A7026" s="11">
        <v>7025.0</v>
      </c>
      <c r="B7026" s="14">
        <f>Data!D7026</f>
        <v>44443</v>
      </c>
      <c r="C7026" s="12">
        <f>IFERROR(VLOOKUP(Data!B7026, Minorista!$A$2:$B$100, 2, FALSE), "")</f>
        <v>4</v>
      </c>
      <c r="D7026" s="12">
        <f t="array" ref="D7026">INDEX(Producto!$A$2:$A$500, MATCH(Data!H7026, Producto!$B$2:$B$500, 0))</f>
        <v>2</v>
      </c>
      <c r="E7026" s="12">
        <f>VLOOKUP(Data!E7026 &amp; Data!F7026 &amp; Data!G7026, Ubicacion!$A$2:$B$1000, 2, FALSE)</f>
        <v>44</v>
      </c>
      <c r="F7026" s="15">
        <f>Data!J7026</f>
        <v>65</v>
      </c>
      <c r="G7026" s="16">
        <f>Data!I7026</f>
        <v>29</v>
      </c>
      <c r="H7026" s="17">
        <f>Data!K7026</f>
        <v>1885</v>
      </c>
      <c r="I7026" s="17">
        <f>Data!L7026</f>
        <v>848.25</v>
      </c>
      <c r="J7026" s="12" t="str">
        <f>Data!N7026</f>
        <v>Online</v>
      </c>
      <c r="K7026" s="12" t="str">
        <f>Data!O7026</f>
        <v>Transferencia bancaria</v>
      </c>
      <c r="L7026" s="12" t="str">
        <f>Data!P7026</f>
        <v>Recurrente</v>
      </c>
    </row>
    <row r="7027">
      <c r="A7027" s="11">
        <v>7026.0</v>
      </c>
      <c r="B7027" s="14">
        <f>Data!D7027</f>
        <v>44443</v>
      </c>
      <c r="C7027" s="12">
        <f>IFERROR(VLOOKUP(Data!B7027, Minorista!$A$2:$B$100, 2, FALSE), "")</f>
        <v>4</v>
      </c>
      <c r="D7027" s="12">
        <f t="array" ref="D7027">INDEX(Producto!$A$2:$A$500, MATCH(Data!H7027, Producto!$B$2:$B$500, 0))</f>
        <v>3</v>
      </c>
      <c r="E7027" s="12">
        <f>VLOOKUP(Data!E7027 &amp; Data!F7027 &amp; Data!G7027, Ubicacion!$A$2:$B$1000, 2, FALSE)</f>
        <v>44</v>
      </c>
      <c r="F7027" s="15">
        <f>Data!J7027</f>
        <v>44</v>
      </c>
      <c r="G7027" s="16">
        <f>Data!I7027</f>
        <v>24</v>
      </c>
      <c r="H7027" s="17">
        <f>Data!K7027</f>
        <v>1056</v>
      </c>
      <c r="I7027" s="17">
        <f>Data!L7027</f>
        <v>475.2</v>
      </c>
      <c r="J7027" s="12" t="str">
        <f>Data!N7027</f>
        <v>Online</v>
      </c>
      <c r="K7027" s="12" t="str">
        <f>Data!O7027</f>
        <v>Tarjeta</v>
      </c>
      <c r="L7027" s="12" t="str">
        <f>Data!P7027</f>
        <v>Nuevo</v>
      </c>
    </row>
    <row r="7028">
      <c r="A7028" s="11">
        <v>7027.0</v>
      </c>
      <c r="B7028" s="14">
        <f>Data!D7028</f>
        <v>44443</v>
      </c>
      <c r="C7028" s="12">
        <f>IFERROR(VLOOKUP(Data!B7028, Minorista!$A$2:$B$100, 2, FALSE), "")</f>
        <v>4</v>
      </c>
      <c r="D7028" s="12">
        <f t="array" ref="D7028">INDEX(Producto!$A$2:$A$500, MATCH(Data!H7028, Producto!$B$2:$B$500, 0))</f>
        <v>4</v>
      </c>
      <c r="E7028" s="12">
        <f>VLOOKUP(Data!E7028 &amp; Data!F7028 &amp; Data!G7028, Ubicacion!$A$2:$B$1000, 2, FALSE)</f>
        <v>44</v>
      </c>
      <c r="F7028" s="15">
        <f>Data!J7028</f>
        <v>34</v>
      </c>
      <c r="G7028" s="16">
        <f>Data!I7028</f>
        <v>23</v>
      </c>
      <c r="H7028" s="17">
        <f>Data!K7028</f>
        <v>782</v>
      </c>
      <c r="I7028" s="17">
        <f>Data!L7028</f>
        <v>351.9</v>
      </c>
      <c r="J7028" s="12" t="str">
        <f>Data!N7028</f>
        <v>Online</v>
      </c>
      <c r="K7028" s="12" t="str">
        <f>Data!O7028</f>
        <v>Transferencia bancaria</v>
      </c>
      <c r="L7028" s="12" t="str">
        <f>Data!P7028</f>
        <v>Nuevo</v>
      </c>
    </row>
    <row r="7029">
      <c r="A7029" s="11">
        <v>7028.0</v>
      </c>
      <c r="B7029" s="14">
        <f>Data!D7029</f>
        <v>44443</v>
      </c>
      <c r="C7029" s="12">
        <f>IFERROR(VLOOKUP(Data!B7029, Minorista!$A$2:$B$100, 2, FALSE), "")</f>
        <v>4</v>
      </c>
      <c r="D7029" s="12">
        <f t="array" ref="D7029">INDEX(Producto!$A$2:$A$500, MATCH(Data!H7029, Producto!$B$2:$B$500, 0))</f>
        <v>5</v>
      </c>
      <c r="E7029" s="12">
        <f>VLOOKUP(Data!E7029 &amp; Data!F7029 &amp; Data!G7029, Ubicacion!$A$2:$B$1000, 2, FALSE)</f>
        <v>44</v>
      </c>
      <c r="F7029" s="15">
        <f>Data!J7029</f>
        <v>33</v>
      </c>
      <c r="G7029" s="16">
        <f>Data!I7029</f>
        <v>33</v>
      </c>
      <c r="H7029" s="17">
        <f>Data!K7029</f>
        <v>1089</v>
      </c>
      <c r="I7029" s="17">
        <f>Data!L7029</f>
        <v>707.85</v>
      </c>
      <c r="J7029" s="12" t="str">
        <f>Data!N7029</f>
        <v>Online</v>
      </c>
      <c r="K7029" s="12" t="str">
        <f>Data!O7029</f>
        <v>Efectivo</v>
      </c>
      <c r="L7029" s="12" t="str">
        <f>Data!P7029</f>
        <v>Recurrente</v>
      </c>
    </row>
    <row r="7030">
      <c r="A7030" s="11">
        <v>7029.0</v>
      </c>
      <c r="B7030" s="14">
        <f>Data!D7030</f>
        <v>44443</v>
      </c>
      <c r="C7030" s="12">
        <f>IFERROR(VLOOKUP(Data!B7030, Minorista!$A$2:$B$100, 2, FALSE), "")</f>
        <v>4</v>
      </c>
      <c r="D7030" s="12">
        <f t="array" ref="D7030">INDEX(Producto!$A$2:$A$500, MATCH(Data!H7030, Producto!$B$2:$B$500, 0))</f>
        <v>6</v>
      </c>
      <c r="E7030" s="12">
        <f>VLOOKUP(Data!E7030 &amp; Data!F7030 &amp; Data!G7030, Ubicacion!$A$2:$B$1000, 2, FALSE)</f>
        <v>44</v>
      </c>
      <c r="F7030" s="15">
        <f>Data!J7030</f>
        <v>52</v>
      </c>
      <c r="G7030" s="16">
        <f>Data!I7030</f>
        <v>38</v>
      </c>
      <c r="H7030" s="17">
        <f>Data!K7030</f>
        <v>1976</v>
      </c>
      <c r="I7030" s="17">
        <f>Data!L7030</f>
        <v>988</v>
      </c>
      <c r="J7030" s="12" t="str">
        <f>Data!N7030</f>
        <v>Online</v>
      </c>
      <c r="K7030" s="12" t="str">
        <f>Data!O7030</f>
        <v>Tarjeta</v>
      </c>
      <c r="L7030" s="12" t="str">
        <f>Data!P7030</f>
        <v>Recurrente</v>
      </c>
    </row>
    <row r="7031">
      <c r="A7031" s="11">
        <v>7030.0</v>
      </c>
      <c r="B7031" s="14">
        <f>Data!D7031</f>
        <v>44472</v>
      </c>
      <c r="C7031" s="12">
        <f>IFERROR(VLOOKUP(Data!B7031, Minorista!$A$2:$B$100, 2, FALSE), "")</f>
        <v>4</v>
      </c>
      <c r="D7031" s="12">
        <f t="array" ref="D7031">INDEX(Producto!$A$2:$A$500, MATCH(Data!H7031, Producto!$B$2:$B$500, 0))</f>
        <v>1</v>
      </c>
      <c r="E7031" s="12">
        <f>VLOOKUP(Data!E7031 &amp; Data!F7031 &amp; Data!G7031, Ubicacion!$A$2:$B$1000, 2, FALSE)</f>
        <v>44</v>
      </c>
      <c r="F7031" s="15">
        <f>Data!J7031</f>
        <v>113</v>
      </c>
      <c r="G7031" s="16">
        <f>Data!I7031</f>
        <v>43</v>
      </c>
      <c r="H7031" s="17">
        <f>Data!K7031</f>
        <v>4859</v>
      </c>
      <c r="I7031" s="17">
        <f>Data!L7031</f>
        <v>2040.78</v>
      </c>
      <c r="J7031" s="12" t="str">
        <f>Data!N7031</f>
        <v>Online</v>
      </c>
      <c r="K7031" s="12" t="str">
        <f>Data!O7031</f>
        <v>Efectivo</v>
      </c>
      <c r="L7031" s="12" t="str">
        <f>Data!P7031</f>
        <v>Nuevo</v>
      </c>
    </row>
    <row r="7032">
      <c r="A7032" s="11">
        <v>7031.0</v>
      </c>
      <c r="B7032" s="14">
        <f>Data!D7032</f>
        <v>44472</v>
      </c>
      <c r="C7032" s="12">
        <f>IFERROR(VLOOKUP(Data!B7032, Minorista!$A$2:$B$100, 2, FALSE), "")</f>
        <v>4</v>
      </c>
      <c r="D7032" s="12">
        <f t="array" ref="D7032">INDEX(Producto!$A$2:$A$500, MATCH(Data!H7032, Producto!$B$2:$B$500, 0))</f>
        <v>2</v>
      </c>
      <c r="E7032" s="12">
        <f>VLOOKUP(Data!E7032 &amp; Data!F7032 &amp; Data!G7032, Ubicacion!$A$2:$B$1000, 2, FALSE)</f>
        <v>44</v>
      </c>
      <c r="F7032" s="15">
        <f>Data!J7032</f>
        <v>68</v>
      </c>
      <c r="G7032" s="16">
        <f>Data!I7032</f>
        <v>33</v>
      </c>
      <c r="H7032" s="17">
        <f>Data!K7032</f>
        <v>2244</v>
      </c>
      <c r="I7032" s="17">
        <f>Data!L7032</f>
        <v>1077.12</v>
      </c>
      <c r="J7032" s="12" t="str">
        <f>Data!N7032</f>
        <v>Online</v>
      </c>
      <c r="K7032" s="12" t="str">
        <f>Data!O7032</f>
        <v>Tarjeta</v>
      </c>
      <c r="L7032" s="12" t="str">
        <f>Data!P7032</f>
        <v>Recurrente</v>
      </c>
    </row>
    <row r="7033">
      <c r="A7033" s="11">
        <v>7032.0</v>
      </c>
      <c r="B7033" s="14">
        <f>Data!D7033</f>
        <v>44472</v>
      </c>
      <c r="C7033" s="12">
        <f>IFERROR(VLOOKUP(Data!B7033, Minorista!$A$2:$B$100, 2, FALSE), "")</f>
        <v>4</v>
      </c>
      <c r="D7033" s="12">
        <f t="array" ref="D7033">INDEX(Producto!$A$2:$A$500, MATCH(Data!H7033, Producto!$B$2:$B$500, 0))</f>
        <v>3</v>
      </c>
      <c r="E7033" s="12">
        <f>VLOOKUP(Data!E7033 &amp; Data!F7033 &amp; Data!G7033, Ubicacion!$A$2:$B$1000, 2, FALSE)</f>
        <v>44</v>
      </c>
      <c r="F7033" s="15">
        <f>Data!J7033</f>
        <v>33</v>
      </c>
      <c r="G7033" s="16">
        <f>Data!I7033</f>
        <v>34</v>
      </c>
      <c r="H7033" s="17">
        <f>Data!K7033</f>
        <v>1122</v>
      </c>
      <c r="I7033" s="17">
        <f>Data!L7033</f>
        <v>482.46</v>
      </c>
      <c r="J7033" s="12" t="str">
        <f>Data!N7033</f>
        <v>Online</v>
      </c>
      <c r="K7033" s="12" t="str">
        <f>Data!O7033</f>
        <v>Transferencia bancaria</v>
      </c>
      <c r="L7033" s="12" t="str">
        <f>Data!P7033</f>
        <v>Nuevo</v>
      </c>
    </row>
    <row r="7034">
      <c r="A7034" s="11">
        <v>7033.0</v>
      </c>
      <c r="B7034" s="14">
        <f>Data!D7034</f>
        <v>44472</v>
      </c>
      <c r="C7034" s="12">
        <f>IFERROR(VLOOKUP(Data!B7034, Minorista!$A$2:$B$100, 2, FALSE), "")</f>
        <v>4</v>
      </c>
      <c r="D7034" s="12">
        <f t="array" ref="D7034">INDEX(Producto!$A$2:$A$500, MATCH(Data!H7034, Producto!$B$2:$B$500, 0))</f>
        <v>4</v>
      </c>
      <c r="E7034" s="12">
        <f>VLOOKUP(Data!E7034 &amp; Data!F7034 &amp; Data!G7034, Ubicacion!$A$2:$B$1000, 2, FALSE)</f>
        <v>44</v>
      </c>
      <c r="F7034" s="15">
        <f>Data!J7034</f>
        <v>33</v>
      </c>
      <c r="G7034" s="16">
        <f>Data!I7034</f>
        <v>32</v>
      </c>
      <c r="H7034" s="17">
        <f>Data!K7034</f>
        <v>1056</v>
      </c>
      <c r="I7034" s="17">
        <f>Data!L7034</f>
        <v>432.96</v>
      </c>
      <c r="J7034" s="12" t="str">
        <f>Data!N7034</f>
        <v>Online</v>
      </c>
      <c r="K7034" s="12" t="str">
        <f>Data!O7034</f>
        <v>Efectivo</v>
      </c>
      <c r="L7034" s="12" t="str">
        <f>Data!P7034</f>
        <v>Nuevo</v>
      </c>
    </row>
    <row r="7035">
      <c r="A7035" s="11">
        <v>7034.0</v>
      </c>
      <c r="B7035" s="14">
        <f>Data!D7035</f>
        <v>44472</v>
      </c>
      <c r="C7035" s="12">
        <f>IFERROR(VLOOKUP(Data!B7035, Minorista!$A$2:$B$100, 2, FALSE), "")</f>
        <v>4</v>
      </c>
      <c r="D7035" s="12">
        <f t="array" ref="D7035">INDEX(Producto!$A$2:$A$500, MATCH(Data!H7035, Producto!$B$2:$B$500, 0))</f>
        <v>5</v>
      </c>
      <c r="E7035" s="12">
        <f>VLOOKUP(Data!E7035 &amp; Data!F7035 &amp; Data!G7035, Ubicacion!$A$2:$B$1000, 2, FALSE)</f>
        <v>44</v>
      </c>
      <c r="F7035" s="15">
        <f>Data!J7035</f>
        <v>33</v>
      </c>
      <c r="G7035" s="16">
        <f>Data!I7035</f>
        <v>44</v>
      </c>
      <c r="H7035" s="17">
        <f>Data!K7035</f>
        <v>1452</v>
      </c>
      <c r="I7035" s="17">
        <f>Data!L7035</f>
        <v>914.76</v>
      </c>
      <c r="J7035" s="12" t="str">
        <f>Data!N7035</f>
        <v>Online</v>
      </c>
      <c r="K7035" s="12" t="str">
        <f>Data!O7035</f>
        <v>Efectivo</v>
      </c>
      <c r="L7035" s="12" t="str">
        <f>Data!P7035</f>
        <v>Nuevo</v>
      </c>
    </row>
    <row r="7036">
      <c r="A7036" s="11">
        <v>7035.0</v>
      </c>
      <c r="B7036" s="14">
        <f>Data!D7036</f>
        <v>44472</v>
      </c>
      <c r="C7036" s="12">
        <f>IFERROR(VLOOKUP(Data!B7036, Minorista!$A$2:$B$100, 2, FALSE), "")</f>
        <v>4</v>
      </c>
      <c r="D7036" s="12">
        <f t="array" ref="D7036">INDEX(Producto!$A$2:$A$500, MATCH(Data!H7036, Producto!$B$2:$B$500, 0))</f>
        <v>6</v>
      </c>
      <c r="E7036" s="12">
        <f>VLOOKUP(Data!E7036 &amp; Data!F7036 &amp; Data!G7036, Ubicacion!$A$2:$B$1000, 2, FALSE)</f>
        <v>44</v>
      </c>
      <c r="F7036" s="15">
        <f>Data!J7036</f>
        <v>65</v>
      </c>
      <c r="G7036" s="16">
        <f>Data!I7036</f>
        <v>46</v>
      </c>
      <c r="H7036" s="17">
        <f>Data!K7036</f>
        <v>2990</v>
      </c>
      <c r="I7036" s="17">
        <f>Data!L7036</f>
        <v>1524.9</v>
      </c>
      <c r="J7036" s="12" t="str">
        <f>Data!N7036</f>
        <v>Online</v>
      </c>
      <c r="K7036" s="12" t="str">
        <f>Data!O7036</f>
        <v>Tarjeta</v>
      </c>
      <c r="L7036" s="12" t="str">
        <f>Data!P7036</f>
        <v>Recurrente</v>
      </c>
    </row>
    <row r="7037">
      <c r="A7037" s="11">
        <v>7036.0</v>
      </c>
      <c r="B7037" s="14">
        <f>Data!D7037</f>
        <v>44503</v>
      </c>
      <c r="C7037" s="12">
        <f>IFERROR(VLOOKUP(Data!B7037, Minorista!$A$2:$B$100, 2, FALSE), "")</f>
        <v>4</v>
      </c>
      <c r="D7037" s="12">
        <f t="array" ref="D7037">INDEX(Producto!$A$2:$A$500, MATCH(Data!H7037, Producto!$B$2:$B$500, 0))</f>
        <v>1</v>
      </c>
      <c r="E7037" s="12">
        <f>VLOOKUP(Data!E7037 &amp; Data!F7037 &amp; Data!G7037, Ubicacion!$A$2:$B$1000, 2, FALSE)</f>
        <v>44</v>
      </c>
      <c r="F7037" s="15">
        <f>Data!J7037</f>
        <v>104</v>
      </c>
      <c r="G7037" s="16">
        <f>Data!I7037</f>
        <v>41</v>
      </c>
      <c r="H7037" s="17">
        <f>Data!K7037</f>
        <v>4264</v>
      </c>
      <c r="I7037" s="17">
        <f>Data!L7037</f>
        <v>1833.52</v>
      </c>
      <c r="J7037" s="12" t="str">
        <f>Data!N7037</f>
        <v>Online</v>
      </c>
      <c r="K7037" s="12" t="str">
        <f>Data!O7037</f>
        <v>Efectivo</v>
      </c>
      <c r="L7037" s="12" t="str">
        <f>Data!P7037</f>
        <v>Nuevo</v>
      </c>
    </row>
    <row r="7038">
      <c r="A7038" s="11">
        <v>7037.0</v>
      </c>
      <c r="B7038" s="14">
        <f>Data!D7038</f>
        <v>44503</v>
      </c>
      <c r="C7038" s="12">
        <f>IFERROR(VLOOKUP(Data!B7038, Minorista!$A$2:$B$100, 2, FALSE), "")</f>
        <v>4</v>
      </c>
      <c r="D7038" s="12">
        <f t="array" ref="D7038">INDEX(Producto!$A$2:$A$500, MATCH(Data!H7038, Producto!$B$2:$B$500, 0))</f>
        <v>2</v>
      </c>
      <c r="E7038" s="12">
        <f>VLOOKUP(Data!E7038 &amp; Data!F7038 &amp; Data!G7038, Ubicacion!$A$2:$B$1000, 2, FALSE)</f>
        <v>44</v>
      </c>
      <c r="F7038" s="15">
        <f>Data!J7038</f>
        <v>78</v>
      </c>
      <c r="G7038" s="16">
        <f>Data!I7038</f>
        <v>32</v>
      </c>
      <c r="H7038" s="17">
        <f>Data!K7038</f>
        <v>2496</v>
      </c>
      <c r="I7038" s="17">
        <f>Data!L7038</f>
        <v>1173.12</v>
      </c>
      <c r="J7038" s="12" t="str">
        <f>Data!N7038</f>
        <v>Online</v>
      </c>
      <c r="K7038" s="12" t="str">
        <f>Data!O7038</f>
        <v>Tarjeta</v>
      </c>
      <c r="L7038" s="12" t="str">
        <f>Data!P7038</f>
        <v>Recurrente</v>
      </c>
    </row>
    <row r="7039">
      <c r="A7039" s="11">
        <v>7038.0</v>
      </c>
      <c r="B7039" s="14">
        <f>Data!D7039</f>
        <v>44503</v>
      </c>
      <c r="C7039" s="12">
        <f>IFERROR(VLOOKUP(Data!B7039, Minorista!$A$2:$B$100, 2, FALSE), "")</f>
        <v>4</v>
      </c>
      <c r="D7039" s="12">
        <f t="array" ref="D7039">INDEX(Producto!$A$2:$A$500, MATCH(Data!H7039, Producto!$B$2:$B$500, 0))</f>
        <v>3</v>
      </c>
      <c r="E7039" s="12">
        <f>VLOOKUP(Data!E7039 &amp; Data!F7039 &amp; Data!G7039, Ubicacion!$A$2:$B$1000, 2, FALSE)</f>
        <v>44</v>
      </c>
      <c r="F7039" s="15">
        <f>Data!J7039</f>
        <v>69</v>
      </c>
      <c r="G7039" s="16">
        <f>Data!I7039</f>
        <v>33</v>
      </c>
      <c r="H7039" s="17">
        <f>Data!K7039</f>
        <v>2277</v>
      </c>
      <c r="I7039" s="17">
        <f>Data!L7039</f>
        <v>956.34</v>
      </c>
      <c r="J7039" s="12" t="str">
        <f>Data!N7039</f>
        <v>Online</v>
      </c>
      <c r="K7039" s="12" t="str">
        <f>Data!O7039</f>
        <v>Transferencia bancaria</v>
      </c>
      <c r="L7039" s="12" t="str">
        <f>Data!P7039</f>
        <v>Nuevo</v>
      </c>
    </row>
    <row r="7040">
      <c r="A7040" s="11">
        <v>7039.0</v>
      </c>
      <c r="B7040" s="14">
        <f>Data!D7040</f>
        <v>44503</v>
      </c>
      <c r="C7040" s="12">
        <f>IFERROR(VLOOKUP(Data!B7040, Minorista!$A$2:$B$100, 2, FALSE), "")</f>
        <v>4</v>
      </c>
      <c r="D7040" s="12">
        <f t="array" ref="D7040">INDEX(Producto!$A$2:$A$500, MATCH(Data!H7040, Producto!$B$2:$B$500, 0))</f>
        <v>4</v>
      </c>
      <c r="E7040" s="12">
        <f>VLOOKUP(Data!E7040 &amp; Data!F7040 &amp; Data!G7040, Ubicacion!$A$2:$B$1000, 2, FALSE)</f>
        <v>44</v>
      </c>
      <c r="F7040" s="15">
        <f>Data!J7040</f>
        <v>65</v>
      </c>
      <c r="G7040" s="16">
        <f>Data!I7040</f>
        <v>33</v>
      </c>
      <c r="H7040" s="17">
        <f>Data!K7040</f>
        <v>2145</v>
      </c>
      <c r="I7040" s="17">
        <f>Data!L7040</f>
        <v>965.25</v>
      </c>
      <c r="J7040" s="12" t="str">
        <f>Data!N7040</f>
        <v>Online</v>
      </c>
      <c r="K7040" s="12" t="str">
        <f>Data!O7040</f>
        <v>Transferencia bancaria</v>
      </c>
      <c r="L7040" s="12" t="str">
        <f>Data!P7040</f>
        <v>Nuevo</v>
      </c>
    </row>
    <row r="7041">
      <c r="A7041" s="11">
        <v>7040.0</v>
      </c>
      <c r="B7041" s="14">
        <f>Data!D7041</f>
        <v>44503</v>
      </c>
      <c r="C7041" s="12">
        <f>IFERROR(VLOOKUP(Data!B7041, Minorista!$A$2:$B$100, 2, FALSE), "")</f>
        <v>4</v>
      </c>
      <c r="D7041" s="12">
        <f t="array" ref="D7041">INDEX(Producto!$A$2:$A$500, MATCH(Data!H7041, Producto!$B$2:$B$500, 0))</f>
        <v>5</v>
      </c>
      <c r="E7041" s="12">
        <f>VLOOKUP(Data!E7041 &amp; Data!F7041 &amp; Data!G7041, Ubicacion!$A$2:$B$1000, 2, FALSE)</f>
        <v>44</v>
      </c>
      <c r="F7041" s="15">
        <f>Data!J7041</f>
        <v>56</v>
      </c>
      <c r="G7041" s="16">
        <f>Data!I7041</f>
        <v>58</v>
      </c>
      <c r="H7041" s="17">
        <f>Data!K7041</f>
        <v>3248</v>
      </c>
      <c r="I7041" s="17">
        <f>Data!L7041</f>
        <v>2013.76</v>
      </c>
      <c r="J7041" s="12" t="str">
        <f>Data!N7041</f>
        <v>Online</v>
      </c>
      <c r="K7041" s="12" t="str">
        <f>Data!O7041</f>
        <v>Transferencia bancaria</v>
      </c>
      <c r="L7041" s="12" t="str">
        <f>Data!P7041</f>
        <v>Recurrente</v>
      </c>
    </row>
    <row r="7042">
      <c r="A7042" s="11">
        <v>7041.0</v>
      </c>
      <c r="B7042" s="14">
        <f>Data!D7042</f>
        <v>44503</v>
      </c>
      <c r="C7042" s="12">
        <f>IFERROR(VLOOKUP(Data!B7042, Minorista!$A$2:$B$100, 2, FALSE), "")</f>
        <v>4</v>
      </c>
      <c r="D7042" s="12">
        <f t="array" ref="D7042">INDEX(Producto!$A$2:$A$500, MATCH(Data!H7042, Producto!$B$2:$B$500, 0))</f>
        <v>6</v>
      </c>
      <c r="E7042" s="12">
        <f>VLOOKUP(Data!E7042 &amp; Data!F7042 &amp; Data!G7042, Ubicacion!$A$2:$B$1000, 2, FALSE)</f>
        <v>44</v>
      </c>
      <c r="F7042" s="15">
        <f>Data!J7042</f>
        <v>75</v>
      </c>
      <c r="G7042" s="16">
        <f>Data!I7042</f>
        <v>61</v>
      </c>
      <c r="H7042" s="17">
        <f>Data!K7042</f>
        <v>4575</v>
      </c>
      <c r="I7042" s="17">
        <f>Data!L7042</f>
        <v>2333.25</v>
      </c>
      <c r="J7042" s="12" t="str">
        <f>Data!N7042</f>
        <v>Online</v>
      </c>
      <c r="K7042" s="12" t="str">
        <f>Data!O7042</f>
        <v>Efectivo</v>
      </c>
      <c r="L7042" s="12" t="str">
        <f>Data!P7042</f>
        <v>Recurrente</v>
      </c>
    </row>
    <row r="7043">
      <c r="A7043" s="11">
        <v>7042.0</v>
      </c>
      <c r="B7043" s="14">
        <f>Data!D7043</f>
        <v>44532</v>
      </c>
      <c r="C7043" s="12">
        <f>IFERROR(VLOOKUP(Data!B7043, Minorista!$A$2:$B$100, 2, FALSE), "")</f>
        <v>4</v>
      </c>
      <c r="D7043" s="12">
        <f t="array" ref="D7043">INDEX(Producto!$A$2:$A$500, MATCH(Data!H7043, Producto!$B$2:$B$500, 0))</f>
        <v>1</v>
      </c>
      <c r="E7043" s="12">
        <f>VLOOKUP(Data!E7043 &amp; Data!F7043 &amp; Data!G7043, Ubicacion!$A$2:$B$1000, 2, FALSE)</f>
        <v>44</v>
      </c>
      <c r="F7043" s="15">
        <f>Data!J7043</f>
        <v>138</v>
      </c>
      <c r="G7043" s="16">
        <f>Data!I7043</f>
        <v>58</v>
      </c>
      <c r="H7043" s="17">
        <f>Data!K7043</f>
        <v>8004</v>
      </c>
      <c r="I7043" s="17">
        <f>Data!L7043</f>
        <v>3281.64</v>
      </c>
      <c r="J7043" s="12" t="str">
        <f>Data!N7043</f>
        <v>Online</v>
      </c>
      <c r="K7043" s="12" t="str">
        <f>Data!O7043</f>
        <v>Efectivo</v>
      </c>
      <c r="L7043" s="12" t="str">
        <f>Data!P7043</f>
        <v>Recurrente</v>
      </c>
    </row>
    <row r="7044">
      <c r="A7044" s="11">
        <v>7043.0</v>
      </c>
      <c r="B7044" s="14">
        <f>Data!D7044</f>
        <v>44532</v>
      </c>
      <c r="C7044" s="12">
        <f>IFERROR(VLOOKUP(Data!B7044, Minorista!$A$2:$B$100, 2, FALSE), "")</f>
        <v>4</v>
      </c>
      <c r="D7044" s="12">
        <f t="array" ref="D7044">INDEX(Producto!$A$2:$A$500, MATCH(Data!H7044, Producto!$B$2:$B$500, 0))</f>
        <v>2</v>
      </c>
      <c r="E7044" s="12">
        <f>VLOOKUP(Data!E7044 &amp; Data!F7044 &amp; Data!G7044, Ubicacion!$A$2:$B$1000, 2, FALSE)</f>
        <v>44</v>
      </c>
      <c r="F7044" s="15">
        <f>Data!J7044</f>
        <v>102</v>
      </c>
      <c r="G7044" s="16">
        <f>Data!I7044</f>
        <v>49</v>
      </c>
      <c r="H7044" s="17">
        <f>Data!K7044</f>
        <v>4998</v>
      </c>
      <c r="I7044" s="17">
        <f>Data!L7044</f>
        <v>2349.06</v>
      </c>
      <c r="J7044" s="12" t="str">
        <f>Data!N7044</f>
        <v>Online</v>
      </c>
      <c r="K7044" s="12" t="str">
        <f>Data!O7044</f>
        <v>Transferencia bancaria</v>
      </c>
      <c r="L7044" s="12" t="str">
        <f>Data!P7044</f>
        <v>Nuevo</v>
      </c>
    </row>
    <row r="7045">
      <c r="A7045" s="11">
        <v>7044.0</v>
      </c>
      <c r="B7045" s="14">
        <f>Data!D7045</f>
        <v>44532</v>
      </c>
      <c r="C7045" s="12">
        <f>IFERROR(VLOOKUP(Data!B7045, Minorista!$A$2:$B$100, 2, FALSE), "")</f>
        <v>4</v>
      </c>
      <c r="D7045" s="12">
        <f t="array" ref="D7045">INDEX(Producto!$A$2:$A$500, MATCH(Data!H7045, Producto!$B$2:$B$500, 0))</f>
        <v>3</v>
      </c>
      <c r="E7045" s="12">
        <f>VLOOKUP(Data!E7045 &amp; Data!F7045 &amp; Data!G7045, Ubicacion!$A$2:$B$1000, 2, FALSE)</f>
        <v>44</v>
      </c>
      <c r="F7045" s="15">
        <f>Data!J7045</f>
        <v>87</v>
      </c>
      <c r="G7045" s="16">
        <f>Data!I7045</f>
        <v>45</v>
      </c>
      <c r="H7045" s="17">
        <f>Data!K7045</f>
        <v>3915</v>
      </c>
      <c r="I7045" s="17">
        <f>Data!L7045</f>
        <v>1722.6</v>
      </c>
      <c r="J7045" s="12" t="str">
        <f>Data!N7045</f>
        <v>Online</v>
      </c>
      <c r="K7045" s="12" t="str">
        <f>Data!O7045</f>
        <v>Tarjeta</v>
      </c>
      <c r="L7045" s="12" t="str">
        <f>Data!P7045</f>
        <v>Recurrente</v>
      </c>
    </row>
    <row r="7046">
      <c r="A7046" s="11">
        <v>7045.0</v>
      </c>
      <c r="B7046" s="14">
        <f>Data!D7046</f>
        <v>44532</v>
      </c>
      <c r="C7046" s="12">
        <f>IFERROR(VLOOKUP(Data!B7046, Minorista!$A$2:$B$100, 2, FALSE), "")</f>
        <v>4</v>
      </c>
      <c r="D7046" s="12">
        <f t="array" ref="D7046">INDEX(Producto!$A$2:$A$500, MATCH(Data!H7046, Producto!$B$2:$B$500, 0))</f>
        <v>4</v>
      </c>
      <c r="E7046" s="12">
        <f>VLOOKUP(Data!E7046 &amp; Data!F7046 &amp; Data!G7046, Ubicacion!$A$2:$B$1000, 2, FALSE)</f>
        <v>44</v>
      </c>
      <c r="F7046" s="15">
        <f>Data!J7046</f>
        <v>73</v>
      </c>
      <c r="G7046" s="16">
        <f>Data!I7046</f>
        <v>48</v>
      </c>
      <c r="H7046" s="17">
        <f>Data!K7046</f>
        <v>3504</v>
      </c>
      <c r="I7046" s="17">
        <f>Data!L7046</f>
        <v>1576.8</v>
      </c>
      <c r="J7046" s="12" t="str">
        <f>Data!N7046</f>
        <v>Online</v>
      </c>
      <c r="K7046" s="12" t="str">
        <f>Data!O7046</f>
        <v>Transferencia bancaria</v>
      </c>
      <c r="L7046" s="12" t="str">
        <f>Data!P7046</f>
        <v>Nuevo</v>
      </c>
    </row>
    <row r="7047">
      <c r="A7047" s="11">
        <v>7046.0</v>
      </c>
      <c r="B7047" s="14">
        <f>Data!D7047</f>
        <v>44532</v>
      </c>
      <c r="C7047" s="12">
        <f>IFERROR(VLOOKUP(Data!B7047, Minorista!$A$2:$B$100, 2, FALSE), "")</f>
        <v>4</v>
      </c>
      <c r="D7047" s="12">
        <f t="array" ref="D7047">INDEX(Producto!$A$2:$A$500, MATCH(Data!H7047, Producto!$B$2:$B$500, 0))</f>
        <v>5</v>
      </c>
      <c r="E7047" s="12">
        <f>VLOOKUP(Data!E7047 &amp; Data!F7047 &amp; Data!G7047, Ubicacion!$A$2:$B$1000, 2, FALSE)</f>
        <v>44</v>
      </c>
      <c r="F7047" s="15">
        <f>Data!J7047</f>
        <v>73</v>
      </c>
      <c r="G7047" s="16">
        <f>Data!I7047</f>
        <v>57</v>
      </c>
      <c r="H7047" s="17">
        <f>Data!K7047</f>
        <v>4161</v>
      </c>
      <c r="I7047" s="17">
        <f>Data!L7047</f>
        <v>2496.6</v>
      </c>
      <c r="J7047" s="12" t="str">
        <f>Data!N7047</f>
        <v>Online</v>
      </c>
      <c r="K7047" s="12" t="str">
        <f>Data!O7047</f>
        <v>Efectivo</v>
      </c>
      <c r="L7047" s="12" t="str">
        <f>Data!P7047</f>
        <v>Nuevo</v>
      </c>
    </row>
    <row r="7048">
      <c r="A7048" s="11">
        <v>7047.0</v>
      </c>
      <c r="B7048" s="14">
        <f>Data!D7048</f>
        <v>44532</v>
      </c>
      <c r="C7048" s="12">
        <f>IFERROR(VLOOKUP(Data!B7048, Minorista!$A$2:$B$100, 2, FALSE), "")</f>
        <v>4</v>
      </c>
      <c r="D7048" s="12">
        <f t="array" ref="D7048">INDEX(Producto!$A$2:$A$500, MATCH(Data!H7048, Producto!$B$2:$B$500, 0))</f>
        <v>6</v>
      </c>
      <c r="E7048" s="12">
        <f>VLOOKUP(Data!E7048 &amp; Data!F7048 &amp; Data!G7048, Ubicacion!$A$2:$B$1000, 2, FALSE)</f>
        <v>44</v>
      </c>
      <c r="F7048" s="15">
        <f>Data!J7048</f>
        <v>88</v>
      </c>
      <c r="G7048" s="16">
        <f>Data!I7048</f>
        <v>59</v>
      </c>
      <c r="H7048" s="17">
        <f>Data!K7048</f>
        <v>5192</v>
      </c>
      <c r="I7048" s="17">
        <f>Data!L7048</f>
        <v>2699.84</v>
      </c>
      <c r="J7048" s="12" t="str">
        <f>Data!N7048</f>
        <v>Online</v>
      </c>
      <c r="K7048" s="12" t="str">
        <f>Data!O7048</f>
        <v>Tarjeta</v>
      </c>
      <c r="L7048" s="12" t="str">
        <f>Data!P7048</f>
        <v>Nuevo</v>
      </c>
    </row>
    <row r="7049">
      <c r="A7049" s="11">
        <v>7048.0</v>
      </c>
      <c r="B7049" s="14">
        <f>Data!D7049</f>
        <v>44206</v>
      </c>
      <c r="C7049" s="12">
        <f>IFERROR(VLOOKUP(Data!B7049, Minorista!$A$2:$B$100, 2, FALSE), "")</f>
        <v>4</v>
      </c>
      <c r="D7049" s="12">
        <f t="array" ref="D7049">INDEX(Producto!$A$2:$A$500, MATCH(Data!H7049, Producto!$B$2:$B$500, 0))</f>
        <v>1</v>
      </c>
      <c r="E7049" s="12">
        <f>VLOOKUP(Data!E7049 &amp; Data!F7049 &amp; Data!G7049, Ubicacion!$A$2:$B$1000, 2, FALSE)</f>
        <v>44</v>
      </c>
      <c r="F7049" s="15">
        <f>Data!J7049</f>
        <v>140</v>
      </c>
      <c r="G7049" s="16">
        <f>Data!I7049</f>
        <v>32</v>
      </c>
      <c r="H7049" s="17">
        <f>Data!K7049</f>
        <v>4480</v>
      </c>
      <c r="I7049" s="17">
        <f>Data!L7049</f>
        <v>2329.6</v>
      </c>
      <c r="J7049" s="12" t="str">
        <f>Data!N7049</f>
        <v>Online</v>
      </c>
      <c r="K7049" s="12" t="str">
        <f>Data!O7049</f>
        <v>Transferencia bancaria</v>
      </c>
      <c r="L7049" s="12" t="str">
        <f>Data!P7049</f>
        <v>Nuevo</v>
      </c>
    </row>
    <row r="7050">
      <c r="A7050" s="11">
        <v>7049.0</v>
      </c>
      <c r="B7050" s="14">
        <f>Data!D7050</f>
        <v>44206</v>
      </c>
      <c r="C7050" s="12">
        <f>IFERROR(VLOOKUP(Data!B7050, Minorista!$A$2:$B$100, 2, FALSE), "")</f>
        <v>4</v>
      </c>
      <c r="D7050" s="12">
        <f t="array" ref="D7050">INDEX(Producto!$A$2:$A$500, MATCH(Data!H7050, Producto!$B$2:$B$500, 0))</f>
        <v>2</v>
      </c>
      <c r="E7050" s="12">
        <f>VLOOKUP(Data!E7050 &amp; Data!F7050 &amp; Data!G7050, Ubicacion!$A$2:$B$1000, 2, FALSE)</f>
        <v>44</v>
      </c>
      <c r="F7050" s="15">
        <f>Data!J7050</f>
        <v>78</v>
      </c>
      <c r="G7050" s="16">
        <f>Data!I7050</f>
        <v>32</v>
      </c>
      <c r="H7050" s="17">
        <f>Data!K7050</f>
        <v>2496</v>
      </c>
      <c r="I7050" s="17">
        <f>Data!L7050</f>
        <v>1272.96</v>
      </c>
      <c r="J7050" s="12" t="str">
        <f>Data!N7050</f>
        <v>Online</v>
      </c>
      <c r="K7050" s="12" t="str">
        <f>Data!O7050</f>
        <v>Transferencia bancaria</v>
      </c>
      <c r="L7050" s="12" t="str">
        <f>Data!P7050</f>
        <v>Nuevo</v>
      </c>
    </row>
    <row r="7051">
      <c r="A7051" s="11">
        <v>7050.0</v>
      </c>
      <c r="B7051" s="14">
        <f>Data!D7051</f>
        <v>44206</v>
      </c>
      <c r="C7051" s="12">
        <f>IFERROR(VLOOKUP(Data!B7051, Minorista!$A$2:$B$100, 2, FALSE), "")</f>
        <v>4</v>
      </c>
      <c r="D7051" s="12">
        <f t="array" ref="D7051">INDEX(Producto!$A$2:$A$500, MATCH(Data!H7051, Producto!$B$2:$B$500, 0))</f>
        <v>3</v>
      </c>
      <c r="E7051" s="12">
        <f>VLOOKUP(Data!E7051 &amp; Data!F7051 &amp; Data!G7051, Ubicacion!$A$2:$B$1000, 2, FALSE)</f>
        <v>44</v>
      </c>
      <c r="F7051" s="15">
        <f>Data!J7051</f>
        <v>87</v>
      </c>
      <c r="G7051" s="16">
        <f>Data!I7051</f>
        <v>24</v>
      </c>
      <c r="H7051" s="17">
        <f>Data!K7051</f>
        <v>2088</v>
      </c>
      <c r="I7051" s="17">
        <f>Data!L7051</f>
        <v>939.6</v>
      </c>
      <c r="J7051" s="12" t="str">
        <f>Data!N7051</f>
        <v>Online</v>
      </c>
      <c r="K7051" s="12" t="str">
        <f>Data!O7051</f>
        <v>Tarjeta</v>
      </c>
      <c r="L7051" s="12" t="str">
        <f>Data!P7051</f>
        <v>Recurrente</v>
      </c>
    </row>
    <row r="7052">
      <c r="A7052" s="11">
        <v>7051.0</v>
      </c>
      <c r="B7052" s="14">
        <f>Data!D7052</f>
        <v>44206</v>
      </c>
      <c r="C7052" s="12">
        <f>IFERROR(VLOOKUP(Data!B7052, Minorista!$A$2:$B$100, 2, FALSE), "")</f>
        <v>4</v>
      </c>
      <c r="D7052" s="12">
        <f t="array" ref="D7052">INDEX(Producto!$A$2:$A$500, MATCH(Data!H7052, Producto!$B$2:$B$500, 0))</f>
        <v>4</v>
      </c>
      <c r="E7052" s="12">
        <f>VLOOKUP(Data!E7052 &amp; Data!F7052 &amp; Data!G7052, Ubicacion!$A$2:$B$1000, 2, FALSE)</f>
        <v>44</v>
      </c>
      <c r="F7052" s="15">
        <f>Data!J7052</f>
        <v>44</v>
      </c>
      <c r="G7052" s="16">
        <f>Data!I7052</f>
        <v>28</v>
      </c>
      <c r="H7052" s="17">
        <f>Data!K7052</f>
        <v>1232</v>
      </c>
      <c r="I7052" s="17">
        <f>Data!L7052</f>
        <v>591.36</v>
      </c>
      <c r="J7052" s="12" t="str">
        <f>Data!N7052</f>
        <v>Online</v>
      </c>
      <c r="K7052" s="12" t="str">
        <f>Data!O7052</f>
        <v>Transferencia bancaria</v>
      </c>
      <c r="L7052" s="12" t="str">
        <f>Data!P7052</f>
        <v>Nuevo</v>
      </c>
    </row>
    <row r="7053">
      <c r="A7053" s="11">
        <v>7052.0</v>
      </c>
      <c r="B7053" s="14">
        <f>Data!D7053</f>
        <v>44206</v>
      </c>
      <c r="C7053" s="12">
        <f>IFERROR(VLOOKUP(Data!B7053, Minorista!$A$2:$B$100, 2, FALSE), "")</f>
        <v>4</v>
      </c>
      <c r="D7053" s="12">
        <f t="array" ref="D7053">INDEX(Producto!$A$2:$A$500, MATCH(Data!H7053, Producto!$B$2:$B$500, 0))</f>
        <v>5</v>
      </c>
      <c r="E7053" s="12">
        <f>VLOOKUP(Data!E7053 &amp; Data!F7053 &amp; Data!G7053, Ubicacion!$A$2:$B$1000, 2, FALSE)</f>
        <v>44</v>
      </c>
      <c r="F7053" s="15">
        <f>Data!J7053</f>
        <v>58</v>
      </c>
      <c r="G7053" s="16">
        <f>Data!I7053</f>
        <v>41</v>
      </c>
      <c r="H7053" s="17">
        <f>Data!K7053</f>
        <v>2378</v>
      </c>
      <c r="I7053" s="17">
        <f>Data!L7053</f>
        <v>1046.32</v>
      </c>
      <c r="J7053" s="12" t="str">
        <f>Data!N7053</f>
        <v>Online</v>
      </c>
      <c r="K7053" s="12" t="str">
        <f>Data!O7053</f>
        <v>Efectivo</v>
      </c>
      <c r="L7053" s="12" t="str">
        <f>Data!P7053</f>
        <v>Nuevo</v>
      </c>
    </row>
    <row r="7054">
      <c r="A7054" s="11">
        <v>7053.0</v>
      </c>
      <c r="B7054" s="14">
        <f>Data!D7054</f>
        <v>44206</v>
      </c>
      <c r="C7054" s="12">
        <f>IFERROR(VLOOKUP(Data!B7054, Minorista!$A$2:$B$100, 2, FALSE), "")</f>
        <v>4</v>
      </c>
      <c r="D7054" s="12">
        <f t="array" ref="D7054">INDEX(Producto!$A$2:$A$500, MATCH(Data!H7054, Producto!$B$2:$B$500, 0))</f>
        <v>6</v>
      </c>
      <c r="E7054" s="12">
        <f>VLOOKUP(Data!E7054 &amp; Data!F7054 &amp; Data!G7054, Ubicacion!$A$2:$B$1000, 2, FALSE)</f>
        <v>44</v>
      </c>
      <c r="F7054" s="15">
        <f>Data!J7054</f>
        <v>84</v>
      </c>
      <c r="G7054" s="16">
        <f>Data!I7054</f>
        <v>32</v>
      </c>
      <c r="H7054" s="17">
        <f>Data!K7054</f>
        <v>2688</v>
      </c>
      <c r="I7054" s="17">
        <f>Data!L7054</f>
        <v>1344</v>
      </c>
      <c r="J7054" s="12" t="str">
        <f>Data!N7054</f>
        <v>Online</v>
      </c>
      <c r="K7054" s="12" t="str">
        <f>Data!O7054</f>
        <v>Efectivo</v>
      </c>
      <c r="L7054" s="12" t="str">
        <f>Data!P7054</f>
        <v>Recurrente</v>
      </c>
    </row>
    <row r="7055">
      <c r="A7055" s="11">
        <v>7054.0</v>
      </c>
      <c r="B7055" s="14">
        <f>Data!D7055</f>
        <v>44237</v>
      </c>
      <c r="C7055" s="12">
        <f>IFERROR(VLOOKUP(Data!B7055, Minorista!$A$2:$B$100, 2, FALSE), "")</f>
        <v>4</v>
      </c>
      <c r="D7055" s="12">
        <f t="array" ref="D7055">INDEX(Producto!$A$2:$A$500, MATCH(Data!H7055, Producto!$B$2:$B$500, 0))</f>
        <v>1</v>
      </c>
      <c r="E7055" s="12">
        <f>VLOOKUP(Data!E7055 &amp; Data!F7055 &amp; Data!G7055, Ubicacion!$A$2:$B$1000, 2, FALSE)</f>
        <v>44</v>
      </c>
      <c r="F7055" s="15">
        <f>Data!J7055</f>
        <v>160</v>
      </c>
      <c r="G7055" s="16">
        <f>Data!I7055</f>
        <v>34</v>
      </c>
      <c r="H7055" s="17">
        <f>Data!K7055</f>
        <v>5440</v>
      </c>
      <c r="I7055" s="17">
        <f>Data!L7055</f>
        <v>2992</v>
      </c>
      <c r="J7055" s="12" t="str">
        <f>Data!N7055</f>
        <v>Online</v>
      </c>
      <c r="K7055" s="12" t="str">
        <f>Data!O7055</f>
        <v>Tarjeta</v>
      </c>
      <c r="L7055" s="12" t="str">
        <f>Data!P7055</f>
        <v>Recurrente</v>
      </c>
    </row>
    <row r="7056">
      <c r="A7056" s="11">
        <v>7055.0</v>
      </c>
      <c r="B7056" s="14">
        <f>Data!D7056</f>
        <v>44237</v>
      </c>
      <c r="C7056" s="12">
        <f>IFERROR(VLOOKUP(Data!B7056, Minorista!$A$2:$B$100, 2, FALSE), "")</f>
        <v>4</v>
      </c>
      <c r="D7056" s="12">
        <f t="array" ref="D7056">INDEX(Producto!$A$2:$A$500, MATCH(Data!H7056, Producto!$B$2:$B$500, 0))</f>
        <v>2</v>
      </c>
      <c r="E7056" s="12">
        <f>VLOOKUP(Data!E7056 &amp; Data!F7056 &amp; Data!G7056, Ubicacion!$A$2:$B$1000, 2, FALSE)</f>
        <v>44</v>
      </c>
      <c r="F7056" s="15">
        <f>Data!J7056</f>
        <v>52</v>
      </c>
      <c r="G7056" s="16">
        <f>Data!I7056</f>
        <v>34</v>
      </c>
      <c r="H7056" s="17">
        <f>Data!K7056</f>
        <v>1768</v>
      </c>
      <c r="I7056" s="17">
        <f>Data!L7056</f>
        <v>901.68</v>
      </c>
      <c r="J7056" s="12" t="str">
        <f>Data!N7056</f>
        <v>Online</v>
      </c>
      <c r="K7056" s="12" t="str">
        <f>Data!O7056</f>
        <v>Efectivo</v>
      </c>
      <c r="L7056" s="12" t="str">
        <f>Data!P7056</f>
        <v>Recurrente</v>
      </c>
    </row>
    <row r="7057">
      <c r="A7057" s="11">
        <v>7056.0</v>
      </c>
      <c r="B7057" s="14">
        <f>Data!D7057</f>
        <v>44237</v>
      </c>
      <c r="C7057" s="12">
        <f>IFERROR(VLOOKUP(Data!B7057, Minorista!$A$2:$B$100, 2, FALSE), "")</f>
        <v>4</v>
      </c>
      <c r="D7057" s="12">
        <f t="array" ref="D7057">INDEX(Producto!$A$2:$A$500, MATCH(Data!H7057, Producto!$B$2:$B$500, 0))</f>
        <v>3</v>
      </c>
      <c r="E7057" s="12">
        <f>VLOOKUP(Data!E7057 &amp; Data!F7057 &amp; Data!G7057, Ubicacion!$A$2:$B$1000, 2, FALSE)</f>
        <v>44</v>
      </c>
      <c r="F7057" s="15">
        <f>Data!J7057</f>
        <v>73</v>
      </c>
      <c r="G7057" s="16">
        <f>Data!I7057</f>
        <v>24</v>
      </c>
      <c r="H7057" s="17">
        <f>Data!K7057</f>
        <v>1752</v>
      </c>
      <c r="I7057" s="17">
        <f>Data!L7057</f>
        <v>876</v>
      </c>
      <c r="J7057" s="12" t="str">
        <f>Data!N7057</f>
        <v>Online</v>
      </c>
      <c r="K7057" s="12" t="str">
        <f>Data!O7057</f>
        <v>Tarjeta</v>
      </c>
      <c r="L7057" s="12" t="str">
        <f>Data!P7057</f>
        <v>Recurrente</v>
      </c>
    </row>
    <row r="7058">
      <c r="A7058" s="11">
        <v>7057.0</v>
      </c>
      <c r="B7058" s="14">
        <f>Data!D7058</f>
        <v>44237</v>
      </c>
      <c r="C7058" s="12">
        <f>IFERROR(VLOOKUP(Data!B7058, Minorista!$A$2:$B$100, 2, FALSE), "")</f>
        <v>4</v>
      </c>
      <c r="D7058" s="12">
        <f t="array" ref="D7058">INDEX(Producto!$A$2:$A$500, MATCH(Data!H7058, Producto!$B$2:$B$500, 0))</f>
        <v>4</v>
      </c>
      <c r="E7058" s="12">
        <f>VLOOKUP(Data!E7058 &amp; Data!F7058 &amp; Data!G7058, Ubicacion!$A$2:$B$1000, 2, FALSE)</f>
        <v>45</v>
      </c>
      <c r="F7058" s="15">
        <f>Data!J7058</f>
        <v>36</v>
      </c>
      <c r="G7058" s="16">
        <f>Data!I7058</f>
        <v>29</v>
      </c>
      <c r="H7058" s="17">
        <f>Data!K7058</f>
        <v>1044</v>
      </c>
      <c r="I7058" s="17">
        <f>Data!L7058</f>
        <v>490.68</v>
      </c>
      <c r="J7058" s="12" t="str">
        <f>Data!N7058</f>
        <v>Online</v>
      </c>
      <c r="K7058" s="12" t="str">
        <f>Data!O7058</f>
        <v>Efectivo</v>
      </c>
      <c r="L7058" s="12" t="str">
        <f>Data!P7058</f>
        <v>Recurrente</v>
      </c>
    </row>
    <row r="7059">
      <c r="A7059" s="11">
        <v>7058.0</v>
      </c>
      <c r="B7059" s="14">
        <f>Data!D7059</f>
        <v>44237</v>
      </c>
      <c r="C7059" s="12">
        <f>IFERROR(VLOOKUP(Data!B7059, Minorista!$A$2:$B$100, 2, FALSE), "")</f>
        <v>4</v>
      </c>
      <c r="D7059" s="12">
        <f t="array" ref="D7059">INDEX(Producto!$A$2:$A$500, MATCH(Data!H7059, Producto!$B$2:$B$500, 0))</f>
        <v>5</v>
      </c>
      <c r="E7059" s="12">
        <f>VLOOKUP(Data!E7059 &amp; Data!F7059 &amp; Data!G7059, Ubicacion!$A$2:$B$1000, 2, FALSE)</f>
        <v>45</v>
      </c>
      <c r="F7059" s="15">
        <f>Data!J7059</f>
        <v>58</v>
      </c>
      <c r="G7059" s="16">
        <f>Data!I7059</f>
        <v>41</v>
      </c>
      <c r="H7059" s="17">
        <f>Data!K7059</f>
        <v>2378</v>
      </c>
      <c r="I7059" s="17">
        <f>Data!L7059</f>
        <v>1046.32</v>
      </c>
      <c r="J7059" s="12" t="str">
        <f>Data!N7059</f>
        <v>Online</v>
      </c>
      <c r="K7059" s="12" t="str">
        <f>Data!O7059</f>
        <v>Tarjeta</v>
      </c>
      <c r="L7059" s="12" t="str">
        <f>Data!P7059</f>
        <v>Nuevo</v>
      </c>
    </row>
    <row r="7060">
      <c r="A7060" s="11">
        <v>7059.0</v>
      </c>
      <c r="B7060" s="14">
        <f>Data!D7060</f>
        <v>44237</v>
      </c>
      <c r="C7060" s="12">
        <f>IFERROR(VLOOKUP(Data!B7060, Minorista!$A$2:$B$100, 2, FALSE), "")</f>
        <v>4</v>
      </c>
      <c r="D7060" s="12">
        <f t="array" ref="D7060">INDEX(Producto!$A$2:$A$500, MATCH(Data!H7060, Producto!$B$2:$B$500, 0))</f>
        <v>6</v>
      </c>
      <c r="E7060" s="12">
        <f>VLOOKUP(Data!E7060 &amp; Data!F7060 &amp; Data!G7060, Ubicacion!$A$2:$B$1000, 2, FALSE)</f>
        <v>45</v>
      </c>
      <c r="F7060" s="15">
        <f>Data!J7060</f>
        <v>75</v>
      </c>
      <c r="G7060" s="16">
        <f>Data!I7060</f>
        <v>19</v>
      </c>
      <c r="H7060" s="17">
        <f>Data!K7060</f>
        <v>1425</v>
      </c>
      <c r="I7060" s="17">
        <f>Data!L7060</f>
        <v>726.75</v>
      </c>
      <c r="J7060" s="12" t="str">
        <f>Data!N7060</f>
        <v>Online</v>
      </c>
      <c r="K7060" s="12" t="str">
        <f>Data!O7060</f>
        <v>Transferencia bancaria</v>
      </c>
      <c r="L7060" s="12" t="str">
        <f>Data!P7060</f>
        <v>Nuevo</v>
      </c>
    </row>
    <row r="7061">
      <c r="A7061" s="11">
        <v>7060.0</v>
      </c>
      <c r="B7061" s="14">
        <f>Data!D7061</f>
        <v>44264</v>
      </c>
      <c r="C7061" s="12">
        <f>IFERROR(VLOOKUP(Data!B7061, Minorista!$A$2:$B$100, 2, FALSE), "")</f>
        <v>4</v>
      </c>
      <c r="D7061" s="12">
        <f t="array" ref="D7061">INDEX(Producto!$A$2:$A$500, MATCH(Data!H7061, Producto!$B$2:$B$500, 0))</f>
        <v>1</v>
      </c>
      <c r="E7061" s="12">
        <f>VLOOKUP(Data!E7061 &amp; Data!F7061 &amp; Data!G7061, Ubicacion!$A$2:$B$1000, 2, FALSE)</f>
        <v>45</v>
      </c>
      <c r="F7061" s="15">
        <f>Data!J7061</f>
        <v>151</v>
      </c>
      <c r="G7061" s="16">
        <f>Data!I7061</f>
        <v>23</v>
      </c>
      <c r="H7061" s="17">
        <f>Data!K7061</f>
        <v>3473</v>
      </c>
      <c r="I7061" s="17">
        <f>Data!L7061</f>
        <v>1771.23</v>
      </c>
      <c r="J7061" s="12" t="str">
        <f>Data!N7061</f>
        <v>Online</v>
      </c>
      <c r="K7061" s="12" t="str">
        <f>Data!O7061</f>
        <v>Efectivo</v>
      </c>
      <c r="L7061" s="12" t="str">
        <f>Data!P7061</f>
        <v>Recurrente</v>
      </c>
    </row>
    <row r="7062">
      <c r="A7062" s="11">
        <v>7061.0</v>
      </c>
      <c r="B7062" s="14">
        <f>Data!D7062</f>
        <v>44264</v>
      </c>
      <c r="C7062" s="12">
        <f>IFERROR(VLOOKUP(Data!B7062, Minorista!$A$2:$B$100, 2, FALSE), "")</f>
        <v>4</v>
      </c>
      <c r="D7062" s="12">
        <f t="array" ref="D7062">INDEX(Producto!$A$2:$A$500, MATCH(Data!H7062, Producto!$B$2:$B$500, 0))</f>
        <v>2</v>
      </c>
      <c r="E7062" s="12">
        <f>VLOOKUP(Data!E7062 &amp; Data!F7062 &amp; Data!G7062, Ubicacion!$A$2:$B$1000, 2, FALSE)</f>
        <v>45</v>
      </c>
      <c r="F7062" s="15">
        <f>Data!J7062</f>
        <v>61</v>
      </c>
      <c r="G7062" s="16">
        <f>Data!I7062</f>
        <v>23</v>
      </c>
      <c r="H7062" s="17">
        <f>Data!K7062</f>
        <v>1403</v>
      </c>
      <c r="I7062" s="17">
        <f>Data!L7062</f>
        <v>771.65</v>
      </c>
      <c r="J7062" s="12" t="str">
        <f>Data!N7062</f>
        <v>Online</v>
      </c>
      <c r="K7062" s="12" t="str">
        <f>Data!O7062</f>
        <v>Tarjeta</v>
      </c>
      <c r="L7062" s="12" t="str">
        <f>Data!P7062</f>
        <v>Nuevo</v>
      </c>
    </row>
    <row r="7063">
      <c r="A7063" s="11">
        <v>7062.0</v>
      </c>
      <c r="B7063" s="14">
        <f>Data!D7063</f>
        <v>44264</v>
      </c>
      <c r="C7063" s="12">
        <f>IFERROR(VLOOKUP(Data!B7063, Minorista!$A$2:$B$100, 2, FALSE), "")</f>
        <v>4</v>
      </c>
      <c r="D7063" s="12">
        <f t="array" ref="D7063">INDEX(Producto!$A$2:$A$500, MATCH(Data!H7063, Producto!$B$2:$B$500, 0))</f>
        <v>3</v>
      </c>
      <c r="E7063" s="12">
        <f>VLOOKUP(Data!E7063 &amp; Data!F7063 &amp; Data!G7063, Ubicacion!$A$2:$B$1000, 2, FALSE)</f>
        <v>45</v>
      </c>
      <c r="F7063" s="15">
        <f>Data!J7063</f>
        <v>72</v>
      </c>
      <c r="G7063" s="16">
        <f>Data!I7063</f>
        <v>14</v>
      </c>
      <c r="H7063" s="17">
        <f>Data!K7063</f>
        <v>1008</v>
      </c>
      <c r="I7063" s="17">
        <f>Data!L7063</f>
        <v>504</v>
      </c>
      <c r="J7063" s="12" t="str">
        <f>Data!N7063</f>
        <v>Online</v>
      </c>
      <c r="K7063" s="12" t="str">
        <f>Data!O7063</f>
        <v>Transferencia bancaria</v>
      </c>
      <c r="L7063" s="12" t="str">
        <f>Data!P7063</f>
        <v>Nuevo</v>
      </c>
    </row>
    <row r="7064">
      <c r="A7064" s="11">
        <v>7063.0</v>
      </c>
      <c r="B7064" s="14">
        <f>Data!D7064</f>
        <v>44264</v>
      </c>
      <c r="C7064" s="12">
        <f>IFERROR(VLOOKUP(Data!B7064, Minorista!$A$2:$B$100, 2, FALSE), "")</f>
        <v>4</v>
      </c>
      <c r="D7064" s="12">
        <f t="array" ref="D7064">INDEX(Producto!$A$2:$A$500, MATCH(Data!H7064, Producto!$B$2:$B$500, 0))</f>
        <v>4</v>
      </c>
      <c r="E7064" s="12">
        <f>VLOOKUP(Data!E7064 &amp; Data!F7064 &amp; Data!G7064, Ubicacion!$A$2:$B$1000, 2, FALSE)</f>
        <v>45</v>
      </c>
      <c r="F7064" s="15">
        <f>Data!J7064</f>
        <v>31</v>
      </c>
      <c r="G7064" s="16">
        <f>Data!I7064</f>
        <v>19</v>
      </c>
      <c r="H7064" s="17">
        <f>Data!K7064</f>
        <v>589</v>
      </c>
      <c r="I7064" s="17">
        <f>Data!L7064</f>
        <v>265.05</v>
      </c>
      <c r="J7064" s="12" t="str">
        <f>Data!N7064</f>
        <v>Online</v>
      </c>
      <c r="K7064" s="12" t="str">
        <f>Data!O7064</f>
        <v>Transferencia bancaria</v>
      </c>
      <c r="L7064" s="12" t="str">
        <f>Data!P7064</f>
        <v>Recurrente</v>
      </c>
    </row>
    <row r="7065">
      <c r="A7065" s="11">
        <v>7064.0</v>
      </c>
      <c r="B7065" s="14">
        <f>Data!D7065</f>
        <v>44264</v>
      </c>
      <c r="C7065" s="12">
        <f>IFERROR(VLOOKUP(Data!B7065, Minorista!$A$2:$B$100, 2, FALSE), "")</f>
        <v>4</v>
      </c>
      <c r="D7065" s="12">
        <f t="array" ref="D7065">INDEX(Producto!$A$2:$A$500, MATCH(Data!H7065, Producto!$B$2:$B$500, 0))</f>
        <v>5</v>
      </c>
      <c r="E7065" s="12">
        <f>VLOOKUP(Data!E7065 &amp; Data!F7065 &amp; Data!G7065, Ubicacion!$A$2:$B$1000, 2, FALSE)</f>
        <v>45</v>
      </c>
      <c r="F7065" s="15">
        <f>Data!J7065</f>
        <v>44</v>
      </c>
      <c r="G7065" s="16">
        <f>Data!I7065</f>
        <v>32</v>
      </c>
      <c r="H7065" s="17">
        <f>Data!K7065</f>
        <v>1408</v>
      </c>
      <c r="I7065" s="17">
        <f>Data!L7065</f>
        <v>605.44</v>
      </c>
      <c r="J7065" s="12" t="str">
        <f>Data!N7065</f>
        <v>Online</v>
      </c>
      <c r="K7065" s="12" t="str">
        <f>Data!O7065</f>
        <v>Tarjeta</v>
      </c>
      <c r="L7065" s="12" t="str">
        <f>Data!P7065</f>
        <v>Nuevo</v>
      </c>
    </row>
    <row r="7066">
      <c r="A7066" s="11">
        <v>7065.0</v>
      </c>
      <c r="B7066" s="14">
        <f>Data!D7066</f>
        <v>44264</v>
      </c>
      <c r="C7066" s="12">
        <f>IFERROR(VLOOKUP(Data!B7066, Minorista!$A$2:$B$100, 2, FALSE), "")</f>
        <v>4</v>
      </c>
      <c r="D7066" s="12">
        <f t="array" ref="D7066">INDEX(Producto!$A$2:$A$500, MATCH(Data!H7066, Producto!$B$2:$B$500, 0))</f>
        <v>6</v>
      </c>
      <c r="E7066" s="12">
        <f>VLOOKUP(Data!E7066 &amp; Data!F7066 &amp; Data!G7066, Ubicacion!$A$2:$B$1000, 2, FALSE)</f>
        <v>45</v>
      </c>
      <c r="F7066" s="15">
        <f>Data!J7066</f>
        <v>74</v>
      </c>
      <c r="G7066" s="16">
        <f>Data!I7066</f>
        <v>24</v>
      </c>
      <c r="H7066" s="17">
        <f>Data!K7066</f>
        <v>1776</v>
      </c>
      <c r="I7066" s="17">
        <f>Data!L7066</f>
        <v>923.52</v>
      </c>
      <c r="J7066" s="12" t="str">
        <f>Data!N7066</f>
        <v>Online</v>
      </c>
      <c r="K7066" s="12" t="str">
        <f>Data!O7066</f>
        <v>Tarjeta</v>
      </c>
      <c r="L7066" s="12" t="str">
        <f>Data!P7066</f>
        <v>Nuevo</v>
      </c>
    </row>
    <row r="7067">
      <c r="A7067" s="11">
        <v>7066.0</v>
      </c>
      <c r="B7067" s="14">
        <f>Data!D7067</f>
        <v>44296</v>
      </c>
      <c r="C7067" s="12">
        <f>IFERROR(VLOOKUP(Data!B7067, Minorista!$A$2:$B$100, 2, FALSE), "")</f>
        <v>4</v>
      </c>
      <c r="D7067" s="12">
        <f t="array" ref="D7067">INDEX(Producto!$A$2:$A$500, MATCH(Data!H7067, Producto!$B$2:$B$500, 0))</f>
        <v>1</v>
      </c>
      <c r="E7067" s="12">
        <f>VLOOKUP(Data!E7067 &amp; Data!F7067 &amp; Data!G7067, Ubicacion!$A$2:$B$1000, 2, FALSE)</f>
        <v>45</v>
      </c>
      <c r="F7067" s="15">
        <f>Data!J7067</f>
        <v>125</v>
      </c>
      <c r="G7067" s="16">
        <f>Data!I7067</f>
        <v>23</v>
      </c>
      <c r="H7067" s="17">
        <f>Data!K7067</f>
        <v>2875</v>
      </c>
      <c r="I7067" s="17">
        <f>Data!L7067</f>
        <v>1581.25</v>
      </c>
      <c r="J7067" s="12" t="str">
        <f>Data!N7067</f>
        <v>Online</v>
      </c>
      <c r="K7067" s="12" t="str">
        <f>Data!O7067</f>
        <v>Tarjeta</v>
      </c>
      <c r="L7067" s="12" t="str">
        <f>Data!P7067</f>
        <v>Nuevo</v>
      </c>
    </row>
    <row r="7068">
      <c r="A7068" s="11">
        <v>7067.0</v>
      </c>
      <c r="B7068" s="14">
        <f>Data!D7068</f>
        <v>44296</v>
      </c>
      <c r="C7068" s="12">
        <f>IFERROR(VLOOKUP(Data!B7068, Minorista!$A$2:$B$100, 2, FALSE), "")</f>
        <v>4</v>
      </c>
      <c r="D7068" s="12">
        <f t="array" ref="D7068">INDEX(Producto!$A$2:$A$500, MATCH(Data!H7068, Producto!$B$2:$B$500, 0))</f>
        <v>2</v>
      </c>
      <c r="E7068" s="12">
        <f>VLOOKUP(Data!E7068 &amp; Data!F7068 &amp; Data!G7068, Ubicacion!$A$2:$B$1000, 2, FALSE)</f>
        <v>45</v>
      </c>
      <c r="F7068" s="15">
        <f>Data!J7068</f>
        <v>54</v>
      </c>
      <c r="G7068" s="16">
        <f>Data!I7068</f>
        <v>23</v>
      </c>
      <c r="H7068" s="17">
        <f>Data!K7068</f>
        <v>1242</v>
      </c>
      <c r="I7068" s="17">
        <f>Data!L7068</f>
        <v>645.84</v>
      </c>
      <c r="J7068" s="12" t="str">
        <f>Data!N7068</f>
        <v>Online</v>
      </c>
      <c r="K7068" s="12" t="str">
        <f>Data!O7068</f>
        <v>Tarjeta</v>
      </c>
      <c r="L7068" s="12" t="str">
        <f>Data!P7068</f>
        <v>Recurrente</v>
      </c>
    </row>
    <row r="7069">
      <c r="A7069" s="11">
        <v>7068.0</v>
      </c>
      <c r="B7069" s="14">
        <f>Data!D7069</f>
        <v>44296</v>
      </c>
      <c r="C7069" s="12">
        <f>IFERROR(VLOOKUP(Data!B7069, Minorista!$A$2:$B$100, 2, FALSE), "")</f>
        <v>4</v>
      </c>
      <c r="D7069" s="12">
        <f t="array" ref="D7069">INDEX(Producto!$A$2:$A$500, MATCH(Data!H7069, Producto!$B$2:$B$500, 0))</f>
        <v>3</v>
      </c>
      <c r="E7069" s="12">
        <f>VLOOKUP(Data!E7069 &amp; Data!F7069 &amp; Data!G7069, Ubicacion!$A$2:$B$1000, 2, FALSE)</f>
        <v>45</v>
      </c>
      <c r="F7069" s="15">
        <f>Data!J7069</f>
        <v>52</v>
      </c>
      <c r="G7069" s="16">
        <f>Data!I7069</f>
        <v>14</v>
      </c>
      <c r="H7069" s="17">
        <f>Data!K7069</f>
        <v>728</v>
      </c>
      <c r="I7069" s="17">
        <f>Data!L7069</f>
        <v>364</v>
      </c>
      <c r="J7069" s="12" t="str">
        <f>Data!N7069</f>
        <v>Online</v>
      </c>
      <c r="K7069" s="12" t="str">
        <f>Data!O7069</f>
        <v>Transferencia bancaria</v>
      </c>
      <c r="L7069" s="12" t="str">
        <f>Data!P7069</f>
        <v>Recurrente</v>
      </c>
    </row>
    <row r="7070">
      <c r="A7070" s="11">
        <v>7069.0</v>
      </c>
      <c r="B7070" s="14">
        <f>Data!D7070</f>
        <v>44296</v>
      </c>
      <c r="C7070" s="12">
        <f>IFERROR(VLOOKUP(Data!B7070, Minorista!$A$2:$B$100, 2, FALSE), "")</f>
        <v>4</v>
      </c>
      <c r="D7070" s="12">
        <f t="array" ref="D7070">INDEX(Producto!$A$2:$A$500, MATCH(Data!H7070, Producto!$B$2:$B$500, 0))</f>
        <v>4</v>
      </c>
      <c r="E7070" s="12">
        <f>VLOOKUP(Data!E7070 &amp; Data!F7070 &amp; Data!G7070, Ubicacion!$A$2:$B$1000, 2, FALSE)</f>
        <v>45</v>
      </c>
      <c r="F7070" s="15">
        <f>Data!J7070</f>
        <v>36</v>
      </c>
      <c r="G7070" s="16">
        <f>Data!I7070</f>
        <v>19</v>
      </c>
      <c r="H7070" s="17">
        <f>Data!K7070</f>
        <v>684</v>
      </c>
      <c r="I7070" s="17">
        <f>Data!L7070</f>
        <v>328.32</v>
      </c>
      <c r="J7070" s="12" t="str">
        <f>Data!N7070</f>
        <v>Online</v>
      </c>
      <c r="K7070" s="12" t="str">
        <f>Data!O7070</f>
        <v>Transferencia bancaria</v>
      </c>
      <c r="L7070" s="12" t="str">
        <f>Data!P7070</f>
        <v>Nuevo</v>
      </c>
    </row>
    <row r="7071">
      <c r="A7071" s="11">
        <v>7070.0</v>
      </c>
      <c r="B7071" s="14">
        <f>Data!D7071</f>
        <v>44296</v>
      </c>
      <c r="C7071" s="12">
        <f>IFERROR(VLOOKUP(Data!B7071, Minorista!$A$2:$B$100, 2, FALSE), "")</f>
        <v>4</v>
      </c>
      <c r="D7071" s="12">
        <f t="array" ref="D7071">INDEX(Producto!$A$2:$A$500, MATCH(Data!H7071, Producto!$B$2:$B$500, 0))</f>
        <v>5</v>
      </c>
      <c r="E7071" s="12">
        <f>VLOOKUP(Data!E7071 &amp; Data!F7071 &amp; Data!G7071, Ubicacion!$A$2:$B$1000, 2, FALSE)</f>
        <v>45</v>
      </c>
      <c r="F7071" s="15">
        <f>Data!J7071</f>
        <v>45</v>
      </c>
      <c r="G7071" s="16">
        <f>Data!I7071</f>
        <v>61</v>
      </c>
      <c r="H7071" s="17">
        <f>Data!K7071</f>
        <v>2745</v>
      </c>
      <c r="I7071" s="17">
        <f>Data!L7071</f>
        <v>1207.8</v>
      </c>
      <c r="J7071" s="12" t="str">
        <f>Data!N7071</f>
        <v>Online</v>
      </c>
      <c r="K7071" s="12" t="str">
        <f>Data!O7071</f>
        <v>Tarjeta</v>
      </c>
      <c r="L7071" s="12" t="str">
        <f>Data!P7071</f>
        <v>Recurrente</v>
      </c>
    </row>
    <row r="7072">
      <c r="A7072" s="11">
        <v>7071.0</v>
      </c>
      <c r="B7072" s="14">
        <f>Data!D7072</f>
        <v>44296</v>
      </c>
      <c r="C7072" s="12">
        <f>IFERROR(VLOOKUP(Data!B7072, Minorista!$A$2:$B$100, 2, FALSE), "")</f>
        <v>4</v>
      </c>
      <c r="D7072" s="12">
        <f t="array" ref="D7072">INDEX(Producto!$A$2:$A$500, MATCH(Data!H7072, Producto!$B$2:$B$500, 0))</f>
        <v>6</v>
      </c>
      <c r="E7072" s="12">
        <f>VLOOKUP(Data!E7072 &amp; Data!F7072 &amp; Data!G7072, Ubicacion!$A$2:$B$1000, 2, FALSE)</f>
        <v>45</v>
      </c>
      <c r="F7072" s="15">
        <f>Data!J7072</f>
        <v>72</v>
      </c>
      <c r="G7072" s="16">
        <f>Data!I7072</f>
        <v>47</v>
      </c>
      <c r="H7072" s="17">
        <f>Data!K7072</f>
        <v>3384</v>
      </c>
      <c r="I7072" s="17">
        <f>Data!L7072</f>
        <v>1861.2</v>
      </c>
      <c r="J7072" s="12" t="str">
        <f>Data!N7072</f>
        <v>Online</v>
      </c>
      <c r="K7072" s="12" t="str">
        <f>Data!O7072</f>
        <v>Efectivo</v>
      </c>
      <c r="L7072" s="12" t="str">
        <f>Data!P7072</f>
        <v>Recurrente</v>
      </c>
    </row>
    <row r="7073">
      <c r="A7073" s="11">
        <v>7072.0</v>
      </c>
      <c r="B7073" s="14">
        <f>Data!D7073</f>
        <v>44327</v>
      </c>
      <c r="C7073" s="12">
        <f>IFERROR(VLOOKUP(Data!B7073, Minorista!$A$2:$B$100, 2, FALSE), "")</f>
        <v>4</v>
      </c>
      <c r="D7073" s="12">
        <f t="array" ref="D7073">INDEX(Producto!$A$2:$A$500, MATCH(Data!H7073, Producto!$B$2:$B$500, 0))</f>
        <v>1</v>
      </c>
      <c r="E7073" s="12">
        <f>VLOOKUP(Data!E7073 &amp; Data!F7073 &amp; Data!G7073, Ubicacion!$A$2:$B$1000, 2, FALSE)</f>
        <v>45</v>
      </c>
      <c r="F7073" s="15">
        <f>Data!J7073</f>
        <v>164</v>
      </c>
      <c r="G7073" s="16">
        <f>Data!I7073</f>
        <v>54</v>
      </c>
      <c r="H7073" s="17">
        <f>Data!K7073</f>
        <v>8856</v>
      </c>
      <c r="I7073" s="17">
        <f>Data!L7073</f>
        <v>4428</v>
      </c>
      <c r="J7073" s="12" t="str">
        <f>Data!N7073</f>
        <v>Online</v>
      </c>
      <c r="K7073" s="12" t="str">
        <f>Data!O7073</f>
        <v>Tarjeta</v>
      </c>
      <c r="L7073" s="12" t="str">
        <f>Data!P7073</f>
        <v>Recurrente</v>
      </c>
    </row>
    <row r="7074">
      <c r="A7074" s="11">
        <v>7073.0</v>
      </c>
      <c r="B7074" s="14">
        <f>Data!D7074</f>
        <v>44327</v>
      </c>
      <c r="C7074" s="12">
        <f>IFERROR(VLOOKUP(Data!B7074, Minorista!$A$2:$B$100, 2, FALSE), "")</f>
        <v>4</v>
      </c>
      <c r="D7074" s="12">
        <f t="array" ref="D7074">INDEX(Producto!$A$2:$A$500, MATCH(Data!H7074, Producto!$B$2:$B$500, 0))</f>
        <v>2</v>
      </c>
      <c r="E7074" s="12">
        <f>VLOOKUP(Data!E7074 &amp; Data!F7074 &amp; Data!G7074, Ubicacion!$A$2:$B$1000, 2, FALSE)</f>
        <v>45</v>
      </c>
      <c r="F7074" s="15">
        <f>Data!J7074</f>
        <v>73</v>
      </c>
      <c r="G7074" s="16">
        <f>Data!I7074</f>
        <v>37</v>
      </c>
      <c r="H7074" s="17">
        <f>Data!K7074</f>
        <v>2701</v>
      </c>
      <c r="I7074" s="17">
        <f>Data!L7074</f>
        <v>1485.55</v>
      </c>
      <c r="J7074" s="12" t="str">
        <f>Data!N7074</f>
        <v>Online</v>
      </c>
      <c r="K7074" s="12" t="str">
        <f>Data!O7074</f>
        <v>Tarjeta</v>
      </c>
      <c r="L7074" s="12" t="str">
        <f>Data!P7074</f>
        <v>Nuevo</v>
      </c>
    </row>
    <row r="7075">
      <c r="A7075" s="11">
        <v>7074.0</v>
      </c>
      <c r="B7075" s="14">
        <f>Data!D7075</f>
        <v>44327</v>
      </c>
      <c r="C7075" s="12">
        <f>IFERROR(VLOOKUP(Data!B7075, Minorista!$A$2:$B$100, 2, FALSE), "")</f>
        <v>4</v>
      </c>
      <c r="D7075" s="12">
        <f t="array" ref="D7075">INDEX(Producto!$A$2:$A$500, MATCH(Data!H7075, Producto!$B$2:$B$500, 0))</f>
        <v>3</v>
      </c>
      <c r="E7075" s="12">
        <f>VLOOKUP(Data!E7075 &amp; Data!F7075 &amp; Data!G7075, Ubicacion!$A$2:$B$1000, 2, FALSE)</f>
        <v>45</v>
      </c>
      <c r="F7075" s="15">
        <f>Data!J7075</f>
        <v>56</v>
      </c>
      <c r="G7075" s="16">
        <f>Data!I7075</f>
        <v>34</v>
      </c>
      <c r="H7075" s="17">
        <f>Data!K7075</f>
        <v>1904</v>
      </c>
      <c r="I7075" s="17">
        <f>Data!L7075</f>
        <v>894.88</v>
      </c>
      <c r="J7075" s="12" t="str">
        <f>Data!N7075</f>
        <v>Online</v>
      </c>
      <c r="K7075" s="12" t="str">
        <f>Data!O7075</f>
        <v>Transferencia bancaria</v>
      </c>
      <c r="L7075" s="12" t="str">
        <f>Data!P7075</f>
        <v>Nuevo</v>
      </c>
    </row>
    <row r="7076">
      <c r="A7076" s="11">
        <v>7075.0</v>
      </c>
      <c r="B7076" s="14">
        <f>Data!D7076</f>
        <v>44327</v>
      </c>
      <c r="C7076" s="12">
        <f>IFERROR(VLOOKUP(Data!B7076, Minorista!$A$2:$B$100, 2, FALSE), "")</f>
        <v>4</v>
      </c>
      <c r="D7076" s="12">
        <f t="array" ref="D7076">INDEX(Producto!$A$2:$A$500, MATCH(Data!H7076, Producto!$B$2:$B$500, 0))</f>
        <v>4</v>
      </c>
      <c r="E7076" s="12">
        <f>VLOOKUP(Data!E7076 &amp; Data!F7076 &amp; Data!G7076, Ubicacion!$A$2:$B$1000, 2, FALSE)</f>
        <v>45</v>
      </c>
      <c r="F7076" s="15">
        <f>Data!J7076</f>
        <v>49</v>
      </c>
      <c r="G7076" s="16">
        <f>Data!I7076</f>
        <v>34</v>
      </c>
      <c r="H7076" s="17">
        <f>Data!K7076</f>
        <v>1666</v>
      </c>
      <c r="I7076" s="17">
        <f>Data!L7076</f>
        <v>816.34</v>
      </c>
      <c r="J7076" s="12" t="str">
        <f>Data!N7076</f>
        <v>Online</v>
      </c>
      <c r="K7076" s="12" t="str">
        <f>Data!O7076</f>
        <v>Transferencia bancaria</v>
      </c>
      <c r="L7076" s="12" t="str">
        <f>Data!P7076</f>
        <v>Nuevo</v>
      </c>
    </row>
    <row r="7077">
      <c r="A7077" s="11">
        <v>7076.0</v>
      </c>
      <c r="B7077" s="14">
        <f>Data!D7077</f>
        <v>44327</v>
      </c>
      <c r="C7077" s="12">
        <f>IFERROR(VLOOKUP(Data!B7077, Minorista!$A$2:$B$100, 2, FALSE), "")</f>
        <v>4</v>
      </c>
      <c r="D7077" s="12">
        <f t="array" ref="D7077">INDEX(Producto!$A$2:$A$500, MATCH(Data!H7077, Producto!$B$2:$B$500, 0))</f>
        <v>5</v>
      </c>
      <c r="E7077" s="12">
        <f>VLOOKUP(Data!E7077 &amp; Data!F7077 &amp; Data!G7077, Ubicacion!$A$2:$B$1000, 2, FALSE)</f>
        <v>45</v>
      </c>
      <c r="F7077" s="15">
        <f>Data!J7077</f>
        <v>58</v>
      </c>
      <c r="G7077" s="16">
        <f>Data!I7077</f>
        <v>44</v>
      </c>
      <c r="H7077" s="17">
        <f>Data!K7077</f>
        <v>2552</v>
      </c>
      <c r="I7077" s="17">
        <f>Data!L7077</f>
        <v>1148.4</v>
      </c>
      <c r="J7077" s="12" t="str">
        <f>Data!N7077</f>
        <v>Online</v>
      </c>
      <c r="K7077" s="12" t="str">
        <f>Data!O7077</f>
        <v>Transferencia bancaria</v>
      </c>
      <c r="L7077" s="12" t="str">
        <f>Data!P7077</f>
        <v>Nuevo</v>
      </c>
    </row>
    <row r="7078">
      <c r="A7078" s="11">
        <v>7077.0</v>
      </c>
      <c r="B7078" s="14">
        <f>Data!D7078</f>
        <v>44327</v>
      </c>
      <c r="C7078" s="12">
        <f>IFERROR(VLOOKUP(Data!B7078, Minorista!$A$2:$B$100, 2, FALSE), "")</f>
        <v>4</v>
      </c>
      <c r="D7078" s="12">
        <f t="array" ref="D7078">INDEX(Producto!$A$2:$A$500, MATCH(Data!H7078, Producto!$B$2:$B$500, 0))</f>
        <v>6</v>
      </c>
      <c r="E7078" s="12">
        <f>VLOOKUP(Data!E7078 &amp; Data!F7078 &amp; Data!G7078, Ubicacion!$A$2:$B$1000, 2, FALSE)</f>
        <v>45</v>
      </c>
      <c r="F7078" s="15">
        <f>Data!J7078</f>
        <v>91</v>
      </c>
      <c r="G7078" s="16">
        <f>Data!I7078</f>
        <v>53</v>
      </c>
      <c r="H7078" s="17">
        <f>Data!K7078</f>
        <v>4823</v>
      </c>
      <c r="I7078" s="17">
        <f>Data!L7078</f>
        <v>2507.96</v>
      </c>
      <c r="J7078" s="12" t="str">
        <f>Data!N7078</f>
        <v>Online</v>
      </c>
      <c r="K7078" s="12" t="str">
        <f>Data!O7078</f>
        <v>Tarjeta</v>
      </c>
      <c r="L7078" s="12" t="str">
        <f>Data!P7078</f>
        <v>Recurrente</v>
      </c>
    </row>
    <row r="7079">
      <c r="A7079" s="11">
        <v>7078.0</v>
      </c>
      <c r="B7079" s="14">
        <f>Data!D7079</f>
        <v>44357</v>
      </c>
      <c r="C7079" s="12">
        <f>IFERROR(VLOOKUP(Data!B7079, Minorista!$A$2:$B$100, 2, FALSE), "")</f>
        <v>4</v>
      </c>
      <c r="D7079" s="12">
        <f t="array" ref="D7079">INDEX(Producto!$A$2:$A$500, MATCH(Data!H7079, Producto!$B$2:$B$500, 0))</f>
        <v>1</v>
      </c>
      <c r="E7079" s="12">
        <f>VLOOKUP(Data!E7079 &amp; Data!F7079 &amp; Data!G7079, Ubicacion!$A$2:$B$1000, 2, FALSE)</f>
        <v>45</v>
      </c>
      <c r="F7079" s="15">
        <f>Data!J7079</f>
        <v>155</v>
      </c>
      <c r="G7079" s="16">
        <f>Data!I7079</f>
        <v>36</v>
      </c>
      <c r="H7079" s="17">
        <f>Data!K7079</f>
        <v>5580</v>
      </c>
      <c r="I7079" s="17">
        <f>Data!L7079</f>
        <v>3069</v>
      </c>
      <c r="J7079" s="12" t="str">
        <f>Data!N7079</f>
        <v>Online</v>
      </c>
      <c r="K7079" s="12" t="str">
        <f>Data!O7079</f>
        <v>Transferencia bancaria</v>
      </c>
      <c r="L7079" s="12" t="str">
        <f>Data!P7079</f>
        <v>Recurrente</v>
      </c>
    </row>
    <row r="7080">
      <c r="A7080" s="11">
        <v>7079.0</v>
      </c>
      <c r="B7080" s="14">
        <f>Data!D7080</f>
        <v>44357</v>
      </c>
      <c r="C7080" s="12">
        <f>IFERROR(VLOOKUP(Data!B7080, Minorista!$A$2:$B$100, 2, FALSE), "")</f>
        <v>4</v>
      </c>
      <c r="D7080" s="12">
        <f t="array" ref="D7080">INDEX(Producto!$A$2:$A$500, MATCH(Data!H7080, Producto!$B$2:$B$500, 0))</f>
        <v>2</v>
      </c>
      <c r="E7080" s="12">
        <f>VLOOKUP(Data!E7080 &amp; Data!F7080 &amp; Data!G7080, Ubicacion!$A$2:$B$1000, 2, FALSE)</f>
        <v>45</v>
      </c>
      <c r="F7080" s="15">
        <f>Data!J7080</f>
        <v>94</v>
      </c>
      <c r="G7080" s="16">
        <f>Data!I7080</f>
        <v>32</v>
      </c>
      <c r="H7080" s="17">
        <f>Data!K7080</f>
        <v>3008</v>
      </c>
      <c r="I7080" s="17">
        <f>Data!L7080</f>
        <v>1594.24</v>
      </c>
      <c r="J7080" s="12" t="str">
        <f>Data!N7080</f>
        <v>Online</v>
      </c>
      <c r="K7080" s="12" t="str">
        <f>Data!O7080</f>
        <v>Efectivo</v>
      </c>
      <c r="L7080" s="12" t="str">
        <f>Data!P7080</f>
        <v>Recurrente</v>
      </c>
    </row>
    <row r="7081">
      <c r="A7081" s="11">
        <v>7080.0</v>
      </c>
      <c r="B7081" s="14">
        <f>Data!D7081</f>
        <v>44357</v>
      </c>
      <c r="C7081" s="12">
        <f>IFERROR(VLOOKUP(Data!B7081, Minorista!$A$2:$B$100, 2, FALSE), "")</f>
        <v>4</v>
      </c>
      <c r="D7081" s="12">
        <f t="array" ref="D7081">INDEX(Producto!$A$2:$A$500, MATCH(Data!H7081, Producto!$B$2:$B$500, 0))</f>
        <v>3</v>
      </c>
      <c r="E7081" s="12">
        <f>VLOOKUP(Data!E7081 &amp; Data!F7081 &amp; Data!G7081, Ubicacion!$A$2:$B$1000, 2, FALSE)</f>
        <v>45</v>
      </c>
      <c r="F7081" s="15">
        <f>Data!J7081</f>
        <v>50</v>
      </c>
      <c r="G7081" s="16">
        <f>Data!I7081</f>
        <v>27</v>
      </c>
      <c r="H7081" s="17">
        <f>Data!K7081</f>
        <v>1350</v>
      </c>
      <c r="I7081" s="17">
        <f>Data!L7081</f>
        <v>607.5</v>
      </c>
      <c r="J7081" s="12" t="str">
        <f>Data!N7081</f>
        <v>Online</v>
      </c>
      <c r="K7081" s="12" t="str">
        <f>Data!O7081</f>
        <v>Transferencia bancaria</v>
      </c>
      <c r="L7081" s="12" t="str">
        <f>Data!P7081</f>
        <v>Nuevo</v>
      </c>
    </row>
    <row r="7082">
      <c r="A7082" s="11">
        <v>7081.0</v>
      </c>
      <c r="B7082" s="14">
        <f>Data!D7082</f>
        <v>44357</v>
      </c>
      <c r="C7082" s="12">
        <f>IFERROR(VLOOKUP(Data!B7082, Minorista!$A$2:$B$100, 2, FALSE), "")</f>
        <v>4</v>
      </c>
      <c r="D7082" s="12">
        <f t="array" ref="D7082">INDEX(Producto!$A$2:$A$500, MATCH(Data!H7082, Producto!$B$2:$B$500, 0))</f>
        <v>4</v>
      </c>
      <c r="E7082" s="12">
        <f>VLOOKUP(Data!E7082 &amp; Data!F7082 &amp; Data!G7082, Ubicacion!$A$2:$B$1000, 2, FALSE)</f>
        <v>45</v>
      </c>
      <c r="F7082" s="15">
        <f>Data!J7082</f>
        <v>46</v>
      </c>
      <c r="G7082" s="16">
        <f>Data!I7082</f>
        <v>29</v>
      </c>
      <c r="H7082" s="17">
        <f>Data!K7082</f>
        <v>1334</v>
      </c>
      <c r="I7082" s="17">
        <f>Data!L7082</f>
        <v>626.98</v>
      </c>
      <c r="J7082" s="12" t="str">
        <f>Data!N7082</f>
        <v>Online</v>
      </c>
      <c r="K7082" s="12" t="str">
        <f>Data!O7082</f>
        <v>Efectivo</v>
      </c>
      <c r="L7082" s="12" t="str">
        <f>Data!P7082</f>
        <v>Nuevo</v>
      </c>
    </row>
    <row r="7083">
      <c r="A7083" s="11">
        <v>7082.0</v>
      </c>
      <c r="B7083" s="14">
        <f>Data!D7083</f>
        <v>44357</v>
      </c>
      <c r="C7083" s="12">
        <f>IFERROR(VLOOKUP(Data!B7083, Minorista!$A$2:$B$100, 2, FALSE), "")</f>
        <v>4</v>
      </c>
      <c r="D7083" s="12">
        <f t="array" ref="D7083">INDEX(Producto!$A$2:$A$500, MATCH(Data!H7083, Producto!$B$2:$B$500, 0))</f>
        <v>5</v>
      </c>
      <c r="E7083" s="12">
        <f>VLOOKUP(Data!E7083 &amp; Data!F7083 &amp; Data!G7083, Ubicacion!$A$2:$B$1000, 2, FALSE)</f>
        <v>45</v>
      </c>
      <c r="F7083" s="15">
        <f>Data!J7083</f>
        <v>53</v>
      </c>
      <c r="G7083" s="16">
        <f>Data!I7083</f>
        <v>36</v>
      </c>
      <c r="H7083" s="17">
        <f>Data!K7083</f>
        <v>1908</v>
      </c>
      <c r="I7083" s="17">
        <f>Data!L7083</f>
        <v>858.6</v>
      </c>
      <c r="J7083" s="12" t="str">
        <f>Data!N7083</f>
        <v>Online</v>
      </c>
      <c r="K7083" s="12" t="str">
        <f>Data!O7083</f>
        <v>Tarjeta</v>
      </c>
      <c r="L7083" s="12" t="str">
        <f>Data!P7083</f>
        <v>Recurrente</v>
      </c>
    </row>
    <row r="7084">
      <c r="A7084" s="11">
        <v>7083.0</v>
      </c>
      <c r="B7084" s="14">
        <f>Data!D7084</f>
        <v>44357</v>
      </c>
      <c r="C7084" s="12">
        <f>IFERROR(VLOOKUP(Data!B7084, Minorista!$A$2:$B$100, 2, FALSE), "")</f>
        <v>4</v>
      </c>
      <c r="D7084" s="12">
        <f t="array" ref="D7084">INDEX(Producto!$A$2:$A$500, MATCH(Data!H7084, Producto!$B$2:$B$500, 0))</f>
        <v>6</v>
      </c>
      <c r="E7084" s="12">
        <f>VLOOKUP(Data!E7084 &amp; Data!F7084 &amp; Data!G7084, Ubicacion!$A$2:$B$1000, 2, FALSE)</f>
        <v>45</v>
      </c>
      <c r="F7084" s="15">
        <f>Data!J7084</f>
        <v>91</v>
      </c>
      <c r="G7084" s="16">
        <f>Data!I7084</f>
        <v>56</v>
      </c>
      <c r="H7084" s="17">
        <f>Data!K7084</f>
        <v>5096</v>
      </c>
      <c r="I7084" s="17">
        <f>Data!L7084</f>
        <v>2598.96</v>
      </c>
      <c r="J7084" s="12" t="str">
        <f>Data!N7084</f>
        <v>Online</v>
      </c>
      <c r="K7084" s="12" t="str">
        <f>Data!O7084</f>
        <v>Transferencia bancaria</v>
      </c>
      <c r="L7084" s="12" t="str">
        <f>Data!P7084</f>
        <v>Recurrente</v>
      </c>
    </row>
    <row r="7085">
      <c r="A7085" s="11">
        <v>7084.0</v>
      </c>
      <c r="B7085" s="14">
        <f>Data!D7085</f>
        <v>44386</v>
      </c>
      <c r="C7085" s="12">
        <f>IFERROR(VLOOKUP(Data!B7085, Minorista!$A$2:$B$100, 2, FALSE), "")</f>
        <v>4</v>
      </c>
      <c r="D7085" s="12">
        <f t="array" ref="D7085">INDEX(Producto!$A$2:$A$500, MATCH(Data!H7085, Producto!$B$2:$B$500, 0))</f>
        <v>1</v>
      </c>
      <c r="E7085" s="12">
        <f>VLOOKUP(Data!E7085 &amp; Data!F7085 &amp; Data!G7085, Ubicacion!$A$2:$B$1000, 2, FALSE)</f>
        <v>45</v>
      </c>
      <c r="F7085" s="15">
        <f>Data!J7085</f>
        <v>149</v>
      </c>
      <c r="G7085" s="16">
        <f>Data!I7085</f>
        <v>51</v>
      </c>
      <c r="H7085" s="17">
        <f>Data!K7085</f>
        <v>7599</v>
      </c>
      <c r="I7085" s="17">
        <f>Data!L7085</f>
        <v>4027.47</v>
      </c>
      <c r="J7085" s="12" t="str">
        <f>Data!N7085</f>
        <v>Online</v>
      </c>
      <c r="K7085" s="12" t="str">
        <f>Data!O7085</f>
        <v>Tarjeta</v>
      </c>
      <c r="L7085" s="12" t="str">
        <f>Data!P7085</f>
        <v>Nuevo</v>
      </c>
    </row>
    <row r="7086">
      <c r="A7086" s="11">
        <v>7085.0</v>
      </c>
      <c r="B7086" s="14">
        <f>Data!D7086</f>
        <v>44386</v>
      </c>
      <c r="C7086" s="12">
        <f>IFERROR(VLOOKUP(Data!B7086, Minorista!$A$2:$B$100, 2, FALSE), "")</f>
        <v>4</v>
      </c>
      <c r="D7086" s="12">
        <f t="array" ref="D7086">INDEX(Producto!$A$2:$A$500, MATCH(Data!H7086, Producto!$B$2:$B$500, 0))</f>
        <v>2</v>
      </c>
      <c r="E7086" s="12">
        <f>VLOOKUP(Data!E7086 &amp; Data!F7086 &amp; Data!G7086, Ubicacion!$A$2:$B$1000, 2, FALSE)</f>
        <v>45</v>
      </c>
      <c r="F7086" s="15">
        <f>Data!J7086</f>
        <v>84</v>
      </c>
      <c r="G7086" s="16">
        <f>Data!I7086</f>
        <v>49</v>
      </c>
      <c r="H7086" s="17">
        <f>Data!K7086</f>
        <v>4116</v>
      </c>
      <c r="I7086" s="17">
        <f>Data!L7086</f>
        <v>2058</v>
      </c>
      <c r="J7086" s="12" t="str">
        <f>Data!N7086</f>
        <v>Online</v>
      </c>
      <c r="K7086" s="12" t="str">
        <f>Data!O7086</f>
        <v>Tarjeta</v>
      </c>
      <c r="L7086" s="12" t="str">
        <f>Data!P7086</f>
        <v>Nuevo</v>
      </c>
    </row>
    <row r="7087">
      <c r="A7087" s="11">
        <v>7086.0</v>
      </c>
      <c r="B7087" s="14">
        <f>Data!D7087</f>
        <v>44386</v>
      </c>
      <c r="C7087" s="12">
        <f>IFERROR(VLOOKUP(Data!B7087, Minorista!$A$2:$B$100, 2, FALSE), "")</f>
        <v>4</v>
      </c>
      <c r="D7087" s="12">
        <f t="array" ref="D7087">INDEX(Producto!$A$2:$A$500, MATCH(Data!H7087, Producto!$B$2:$B$500, 0))</f>
        <v>3</v>
      </c>
      <c r="E7087" s="12">
        <f>VLOOKUP(Data!E7087 &amp; Data!F7087 &amp; Data!G7087, Ubicacion!$A$2:$B$1000, 2, FALSE)</f>
        <v>45</v>
      </c>
      <c r="F7087" s="15">
        <f>Data!J7087</f>
        <v>68</v>
      </c>
      <c r="G7087" s="16">
        <f>Data!I7087</f>
        <v>42</v>
      </c>
      <c r="H7087" s="17">
        <f>Data!K7087</f>
        <v>2856</v>
      </c>
      <c r="I7087" s="17">
        <f>Data!L7087</f>
        <v>1285.2</v>
      </c>
      <c r="J7087" s="12" t="str">
        <f>Data!N7087</f>
        <v>Online</v>
      </c>
      <c r="K7087" s="12" t="str">
        <f>Data!O7087</f>
        <v>Tarjeta</v>
      </c>
      <c r="L7087" s="12" t="str">
        <f>Data!P7087</f>
        <v>Recurrente</v>
      </c>
    </row>
    <row r="7088">
      <c r="A7088" s="11">
        <v>7087.0</v>
      </c>
      <c r="B7088" s="14">
        <f>Data!D7088</f>
        <v>44386</v>
      </c>
      <c r="C7088" s="12">
        <f>IFERROR(VLOOKUP(Data!B7088, Minorista!$A$2:$B$100, 2, FALSE), "")</f>
        <v>4</v>
      </c>
      <c r="D7088" s="12">
        <f t="array" ref="D7088">INDEX(Producto!$A$2:$A$500, MATCH(Data!H7088, Producto!$B$2:$B$500, 0))</f>
        <v>4</v>
      </c>
      <c r="E7088" s="12">
        <f>VLOOKUP(Data!E7088 &amp; Data!F7088 &amp; Data!G7088, Ubicacion!$A$2:$B$1000, 2, FALSE)</f>
        <v>45</v>
      </c>
      <c r="F7088" s="15">
        <f>Data!J7088</f>
        <v>49</v>
      </c>
      <c r="G7088" s="16">
        <f>Data!I7088</f>
        <v>42</v>
      </c>
      <c r="H7088" s="17">
        <f>Data!K7088</f>
        <v>2058</v>
      </c>
      <c r="I7088" s="17">
        <f>Data!L7088</f>
        <v>967.26</v>
      </c>
      <c r="J7088" s="12" t="str">
        <f>Data!N7088</f>
        <v>Online</v>
      </c>
      <c r="K7088" s="12" t="str">
        <f>Data!O7088</f>
        <v>Efectivo</v>
      </c>
      <c r="L7088" s="12" t="str">
        <f>Data!P7088</f>
        <v>Recurrente</v>
      </c>
    </row>
    <row r="7089">
      <c r="A7089" s="11">
        <v>7088.0</v>
      </c>
      <c r="B7089" s="14">
        <f>Data!D7089</f>
        <v>44386</v>
      </c>
      <c r="C7089" s="12">
        <f>IFERROR(VLOOKUP(Data!B7089, Minorista!$A$2:$B$100, 2, FALSE), "")</f>
        <v>4</v>
      </c>
      <c r="D7089" s="12">
        <f t="array" ref="D7089">INDEX(Producto!$A$2:$A$500, MATCH(Data!H7089, Producto!$B$2:$B$500, 0))</f>
        <v>5</v>
      </c>
      <c r="E7089" s="12">
        <f>VLOOKUP(Data!E7089 &amp; Data!F7089 &amp; Data!G7089, Ubicacion!$A$2:$B$1000, 2, FALSE)</f>
        <v>45</v>
      </c>
      <c r="F7089" s="15">
        <f>Data!J7089</f>
        <v>50</v>
      </c>
      <c r="G7089" s="16">
        <f>Data!I7089</f>
        <v>51</v>
      </c>
      <c r="H7089" s="17">
        <f>Data!K7089</f>
        <v>2550</v>
      </c>
      <c r="I7089" s="17">
        <f>Data!L7089</f>
        <v>1071</v>
      </c>
      <c r="J7089" s="12" t="str">
        <f>Data!N7089</f>
        <v>Online</v>
      </c>
      <c r="K7089" s="12" t="str">
        <f>Data!O7089</f>
        <v>Transferencia bancaria</v>
      </c>
      <c r="L7089" s="12" t="str">
        <f>Data!P7089</f>
        <v>Nuevo</v>
      </c>
    </row>
    <row r="7090">
      <c r="A7090" s="11">
        <v>7089.0</v>
      </c>
      <c r="B7090" s="14">
        <f>Data!D7090</f>
        <v>44386</v>
      </c>
      <c r="C7090" s="12">
        <f>IFERROR(VLOOKUP(Data!B7090, Minorista!$A$2:$B$100, 2, FALSE), "")</f>
        <v>4</v>
      </c>
      <c r="D7090" s="12">
        <f t="array" ref="D7090">INDEX(Producto!$A$2:$A$500, MATCH(Data!H7090, Producto!$B$2:$B$500, 0))</f>
        <v>6</v>
      </c>
      <c r="E7090" s="12">
        <f>VLOOKUP(Data!E7090 &amp; Data!F7090 &amp; Data!G7090, Ubicacion!$A$2:$B$1000, 2, FALSE)</f>
        <v>45</v>
      </c>
      <c r="F7090" s="15">
        <f>Data!J7090</f>
        <v>101</v>
      </c>
      <c r="G7090" s="16">
        <f>Data!I7090</f>
        <v>54</v>
      </c>
      <c r="H7090" s="17">
        <f>Data!K7090</f>
        <v>5454</v>
      </c>
      <c r="I7090" s="17">
        <f>Data!L7090</f>
        <v>2781.54</v>
      </c>
      <c r="J7090" s="12" t="str">
        <f>Data!N7090</f>
        <v>Online</v>
      </c>
      <c r="K7090" s="12" t="str">
        <f>Data!O7090</f>
        <v>Efectivo</v>
      </c>
      <c r="L7090" s="12" t="str">
        <f>Data!P7090</f>
        <v>Recurrente</v>
      </c>
    </row>
    <row r="7091">
      <c r="A7091" s="11">
        <v>7090.0</v>
      </c>
      <c r="B7091" s="14">
        <f>Data!D7091</f>
        <v>44418</v>
      </c>
      <c r="C7091" s="12">
        <f>IFERROR(VLOOKUP(Data!B7091, Minorista!$A$2:$B$100, 2, FALSE), "")</f>
        <v>4</v>
      </c>
      <c r="D7091" s="12">
        <f t="array" ref="D7091">INDEX(Producto!$A$2:$A$500, MATCH(Data!H7091, Producto!$B$2:$B$500, 0))</f>
        <v>1</v>
      </c>
      <c r="E7091" s="12">
        <f>VLOOKUP(Data!E7091 &amp; Data!F7091 &amp; Data!G7091, Ubicacion!$A$2:$B$1000, 2, FALSE)</f>
        <v>45</v>
      </c>
      <c r="F7091" s="15">
        <f>Data!J7091</f>
        <v>152</v>
      </c>
      <c r="G7091" s="16">
        <f>Data!I7091</f>
        <v>47</v>
      </c>
      <c r="H7091" s="17">
        <f>Data!K7091</f>
        <v>7144</v>
      </c>
      <c r="I7091" s="17">
        <f>Data!L7091</f>
        <v>3929.2</v>
      </c>
      <c r="J7091" s="12" t="str">
        <f>Data!N7091</f>
        <v>Online</v>
      </c>
      <c r="K7091" s="12" t="str">
        <f>Data!O7091</f>
        <v>Tarjeta</v>
      </c>
      <c r="L7091" s="12" t="str">
        <f>Data!P7091</f>
        <v>Recurrente</v>
      </c>
    </row>
    <row r="7092">
      <c r="A7092" s="11">
        <v>7091.0</v>
      </c>
      <c r="B7092" s="14">
        <f>Data!D7092</f>
        <v>44418</v>
      </c>
      <c r="C7092" s="12">
        <f>IFERROR(VLOOKUP(Data!B7092, Minorista!$A$2:$B$100, 2, FALSE), "")</f>
        <v>4</v>
      </c>
      <c r="D7092" s="12">
        <f t="array" ref="D7092">INDEX(Producto!$A$2:$A$500, MATCH(Data!H7092, Producto!$B$2:$B$500, 0))</f>
        <v>2</v>
      </c>
      <c r="E7092" s="12">
        <f>VLOOKUP(Data!E7092 &amp; Data!F7092 &amp; Data!G7092, Ubicacion!$A$2:$B$1000, 2, FALSE)</f>
        <v>45</v>
      </c>
      <c r="F7092" s="15">
        <f>Data!J7092</f>
        <v>87</v>
      </c>
      <c r="G7092" s="16">
        <f>Data!I7092</f>
        <v>41</v>
      </c>
      <c r="H7092" s="17">
        <f>Data!K7092</f>
        <v>3567</v>
      </c>
      <c r="I7092" s="17">
        <f>Data!L7092</f>
        <v>1926.18</v>
      </c>
      <c r="J7092" s="12" t="str">
        <f>Data!N7092</f>
        <v>Online</v>
      </c>
      <c r="K7092" s="12" t="str">
        <f>Data!O7092</f>
        <v>Tarjeta</v>
      </c>
      <c r="L7092" s="12" t="str">
        <f>Data!P7092</f>
        <v>Recurrente</v>
      </c>
    </row>
    <row r="7093">
      <c r="A7093" s="11">
        <v>7092.0</v>
      </c>
      <c r="B7093" s="14">
        <f>Data!D7093</f>
        <v>44418</v>
      </c>
      <c r="C7093" s="12">
        <f>IFERROR(VLOOKUP(Data!B7093, Minorista!$A$2:$B$100, 2, FALSE), "")</f>
        <v>4</v>
      </c>
      <c r="D7093" s="12">
        <f t="array" ref="D7093">INDEX(Producto!$A$2:$A$500, MATCH(Data!H7093, Producto!$B$2:$B$500, 0))</f>
        <v>3</v>
      </c>
      <c r="E7093" s="12">
        <f>VLOOKUP(Data!E7093 &amp; Data!F7093 &amp; Data!G7093, Ubicacion!$A$2:$B$1000, 2, FALSE)</f>
        <v>45</v>
      </c>
      <c r="F7093" s="15">
        <f>Data!J7093</f>
        <v>56</v>
      </c>
      <c r="G7093" s="16">
        <f>Data!I7093</f>
        <v>37</v>
      </c>
      <c r="H7093" s="17">
        <f>Data!K7093</f>
        <v>2072</v>
      </c>
      <c r="I7093" s="17">
        <f>Data!L7093</f>
        <v>973.84</v>
      </c>
      <c r="J7093" s="12" t="str">
        <f>Data!N7093</f>
        <v>Online</v>
      </c>
      <c r="K7093" s="12" t="str">
        <f>Data!O7093</f>
        <v>Tarjeta</v>
      </c>
      <c r="L7093" s="12" t="str">
        <f>Data!P7093</f>
        <v>Recurrente</v>
      </c>
    </row>
    <row r="7094">
      <c r="A7094" s="11">
        <v>7093.0</v>
      </c>
      <c r="B7094" s="14">
        <f>Data!D7094</f>
        <v>44418</v>
      </c>
      <c r="C7094" s="12">
        <f>IFERROR(VLOOKUP(Data!B7094, Minorista!$A$2:$B$100, 2, FALSE), "")</f>
        <v>4</v>
      </c>
      <c r="D7094" s="12">
        <f t="array" ref="D7094">INDEX(Producto!$A$2:$A$500, MATCH(Data!H7094, Producto!$B$2:$B$500, 0))</f>
        <v>4</v>
      </c>
      <c r="E7094" s="12">
        <f>VLOOKUP(Data!E7094 &amp; Data!F7094 &amp; Data!G7094, Ubicacion!$A$2:$B$1000, 2, FALSE)</f>
        <v>45</v>
      </c>
      <c r="F7094" s="15">
        <f>Data!J7094</f>
        <v>60</v>
      </c>
      <c r="G7094" s="16">
        <f>Data!I7094</f>
        <v>38</v>
      </c>
      <c r="H7094" s="17">
        <f>Data!K7094</f>
        <v>2280</v>
      </c>
      <c r="I7094" s="17">
        <f>Data!L7094</f>
        <v>1071.6</v>
      </c>
      <c r="J7094" s="12" t="str">
        <f>Data!N7094</f>
        <v>Online</v>
      </c>
      <c r="K7094" s="12" t="str">
        <f>Data!O7094</f>
        <v>Transferencia bancaria</v>
      </c>
      <c r="L7094" s="12" t="str">
        <f>Data!P7094</f>
        <v>Nuevo</v>
      </c>
    </row>
    <row r="7095">
      <c r="A7095" s="11">
        <v>7094.0</v>
      </c>
      <c r="B7095" s="14">
        <f>Data!D7095</f>
        <v>44418</v>
      </c>
      <c r="C7095" s="12">
        <f>IFERROR(VLOOKUP(Data!B7095, Minorista!$A$2:$B$100, 2, FALSE), "")</f>
        <v>4</v>
      </c>
      <c r="D7095" s="12">
        <f t="array" ref="D7095">INDEX(Producto!$A$2:$A$500, MATCH(Data!H7095, Producto!$B$2:$B$500, 0))</f>
        <v>5</v>
      </c>
      <c r="E7095" s="12">
        <f>VLOOKUP(Data!E7095 &amp; Data!F7095 &amp; Data!G7095, Ubicacion!$A$2:$B$1000, 2, FALSE)</f>
        <v>45</v>
      </c>
      <c r="F7095" s="15">
        <f>Data!J7095</f>
        <v>53</v>
      </c>
      <c r="G7095" s="16">
        <f>Data!I7095</f>
        <v>47</v>
      </c>
      <c r="H7095" s="17">
        <f>Data!K7095</f>
        <v>2491</v>
      </c>
      <c r="I7095" s="17">
        <f>Data!L7095</f>
        <v>1120.95</v>
      </c>
      <c r="J7095" s="12" t="str">
        <f>Data!N7095</f>
        <v>Online</v>
      </c>
      <c r="K7095" s="12" t="str">
        <f>Data!O7095</f>
        <v>Transferencia bancaria</v>
      </c>
      <c r="L7095" s="12" t="str">
        <f>Data!P7095</f>
        <v>Nuevo</v>
      </c>
    </row>
    <row r="7096">
      <c r="A7096" s="11">
        <v>7095.0</v>
      </c>
      <c r="B7096" s="14">
        <f>Data!D7096</f>
        <v>44418</v>
      </c>
      <c r="C7096" s="12">
        <f>IFERROR(VLOOKUP(Data!B7096, Minorista!$A$2:$B$100, 2, FALSE), "")</f>
        <v>4</v>
      </c>
      <c r="D7096" s="12">
        <f t="array" ref="D7096">INDEX(Producto!$A$2:$A$500, MATCH(Data!H7096, Producto!$B$2:$B$500, 0))</f>
        <v>6</v>
      </c>
      <c r="E7096" s="12">
        <f>VLOOKUP(Data!E7096 &amp; Data!F7096 &amp; Data!G7096, Ubicacion!$A$2:$B$1000, 2, FALSE)</f>
        <v>45</v>
      </c>
      <c r="F7096" s="15">
        <f>Data!J7096</f>
        <v>91</v>
      </c>
      <c r="G7096" s="16">
        <f>Data!I7096</f>
        <v>54</v>
      </c>
      <c r="H7096" s="17">
        <f>Data!K7096</f>
        <v>4914</v>
      </c>
      <c r="I7096" s="17">
        <f>Data!L7096</f>
        <v>2604.42</v>
      </c>
      <c r="J7096" s="12" t="str">
        <f>Data!N7096</f>
        <v>Online</v>
      </c>
      <c r="K7096" s="12" t="str">
        <f>Data!O7096</f>
        <v>Tarjeta</v>
      </c>
      <c r="L7096" s="12" t="str">
        <f>Data!P7096</f>
        <v>Recurrente</v>
      </c>
    </row>
    <row r="7097">
      <c r="A7097" s="11">
        <v>7096.0</v>
      </c>
      <c r="B7097" s="14">
        <f>Data!D7097</f>
        <v>44450</v>
      </c>
      <c r="C7097" s="12">
        <f>IFERROR(VLOOKUP(Data!B7097, Minorista!$A$2:$B$100, 2, FALSE), "")</f>
        <v>4</v>
      </c>
      <c r="D7097" s="12">
        <f t="array" ref="D7097">INDEX(Producto!$A$2:$A$500, MATCH(Data!H7097, Producto!$B$2:$B$500, 0))</f>
        <v>1</v>
      </c>
      <c r="E7097" s="12">
        <f>VLOOKUP(Data!E7097 &amp; Data!F7097 &amp; Data!G7097, Ubicacion!$A$2:$B$1000, 2, FALSE)</f>
        <v>45</v>
      </c>
      <c r="F7097" s="15">
        <f>Data!J7097</f>
        <v>133</v>
      </c>
      <c r="G7097" s="16">
        <f>Data!I7097</f>
        <v>33</v>
      </c>
      <c r="H7097" s="17">
        <f>Data!K7097</f>
        <v>4389</v>
      </c>
      <c r="I7097" s="17">
        <f>Data!L7097</f>
        <v>2370.06</v>
      </c>
      <c r="J7097" s="12" t="str">
        <f>Data!N7097</f>
        <v>Online</v>
      </c>
      <c r="K7097" s="12" t="str">
        <f>Data!O7097</f>
        <v>Efectivo</v>
      </c>
      <c r="L7097" s="12" t="str">
        <f>Data!P7097</f>
        <v>Recurrente</v>
      </c>
    </row>
    <row r="7098">
      <c r="A7098" s="11">
        <v>7097.0</v>
      </c>
      <c r="B7098" s="14">
        <f>Data!D7098</f>
        <v>44450</v>
      </c>
      <c r="C7098" s="12">
        <f>IFERROR(VLOOKUP(Data!B7098, Minorista!$A$2:$B$100, 2, FALSE), "")</f>
        <v>4</v>
      </c>
      <c r="D7098" s="12">
        <f t="array" ref="D7098">INDEX(Producto!$A$2:$A$500, MATCH(Data!H7098, Producto!$B$2:$B$500, 0))</f>
        <v>2</v>
      </c>
      <c r="E7098" s="12">
        <f>VLOOKUP(Data!E7098 &amp; Data!F7098 &amp; Data!G7098, Ubicacion!$A$2:$B$1000, 2, FALSE)</f>
        <v>45</v>
      </c>
      <c r="F7098" s="15">
        <f>Data!J7098</f>
        <v>74</v>
      </c>
      <c r="G7098" s="16">
        <f>Data!I7098</f>
        <v>29</v>
      </c>
      <c r="H7098" s="17">
        <f>Data!K7098</f>
        <v>2146</v>
      </c>
      <c r="I7098" s="17">
        <f>Data!L7098</f>
        <v>1073</v>
      </c>
      <c r="J7098" s="12" t="str">
        <f>Data!N7098</f>
        <v>Online</v>
      </c>
      <c r="K7098" s="12" t="str">
        <f>Data!O7098</f>
        <v>Efectivo</v>
      </c>
      <c r="L7098" s="12" t="str">
        <f>Data!P7098</f>
        <v>Nuevo</v>
      </c>
    </row>
    <row r="7099">
      <c r="A7099" s="11">
        <v>7098.0</v>
      </c>
      <c r="B7099" s="14">
        <f>Data!D7099</f>
        <v>44450</v>
      </c>
      <c r="C7099" s="12">
        <f>IFERROR(VLOOKUP(Data!B7099, Minorista!$A$2:$B$100, 2, FALSE), "")</f>
        <v>4</v>
      </c>
      <c r="D7099" s="12">
        <f t="array" ref="D7099">INDEX(Producto!$A$2:$A$500, MATCH(Data!H7099, Producto!$B$2:$B$500, 0))</f>
        <v>3</v>
      </c>
      <c r="E7099" s="12">
        <f>VLOOKUP(Data!E7099 &amp; Data!F7099 &amp; Data!G7099, Ubicacion!$A$2:$B$1000, 2, FALSE)</f>
        <v>45</v>
      </c>
      <c r="F7099" s="15">
        <f>Data!J7099</f>
        <v>49</v>
      </c>
      <c r="G7099" s="16">
        <f>Data!I7099</f>
        <v>23</v>
      </c>
      <c r="H7099" s="17">
        <f>Data!K7099</f>
        <v>1127</v>
      </c>
      <c r="I7099" s="17">
        <f>Data!L7099</f>
        <v>529.69</v>
      </c>
      <c r="J7099" s="12" t="str">
        <f>Data!N7099</f>
        <v>Online</v>
      </c>
      <c r="K7099" s="12" t="str">
        <f>Data!O7099</f>
        <v>Efectivo</v>
      </c>
      <c r="L7099" s="12" t="str">
        <f>Data!P7099</f>
        <v>Nuevo</v>
      </c>
    </row>
    <row r="7100">
      <c r="A7100" s="11">
        <v>7099.0</v>
      </c>
      <c r="B7100" s="14">
        <f>Data!D7100</f>
        <v>44450</v>
      </c>
      <c r="C7100" s="12">
        <f>IFERROR(VLOOKUP(Data!B7100, Minorista!$A$2:$B$100, 2, FALSE), "")</f>
        <v>4</v>
      </c>
      <c r="D7100" s="12">
        <f t="array" ref="D7100">INDEX(Producto!$A$2:$A$500, MATCH(Data!H7100, Producto!$B$2:$B$500, 0))</f>
        <v>4</v>
      </c>
      <c r="E7100" s="12">
        <f>VLOOKUP(Data!E7100 &amp; Data!F7100 &amp; Data!G7100, Ubicacion!$A$2:$B$1000, 2, FALSE)</f>
        <v>45</v>
      </c>
      <c r="F7100" s="15">
        <f>Data!J7100</f>
        <v>41</v>
      </c>
      <c r="G7100" s="16">
        <f>Data!I7100</f>
        <v>24</v>
      </c>
      <c r="H7100" s="17">
        <f>Data!K7100</f>
        <v>984</v>
      </c>
      <c r="I7100" s="17">
        <f>Data!L7100</f>
        <v>462.48</v>
      </c>
      <c r="J7100" s="12" t="str">
        <f>Data!N7100</f>
        <v>Online</v>
      </c>
      <c r="K7100" s="12" t="str">
        <f>Data!O7100</f>
        <v>Efectivo</v>
      </c>
      <c r="L7100" s="12" t="str">
        <f>Data!P7100</f>
        <v>Nuevo</v>
      </c>
    </row>
    <row r="7101">
      <c r="A7101" s="11">
        <v>7100.0</v>
      </c>
      <c r="B7101" s="14">
        <f>Data!D7101</f>
        <v>44450</v>
      </c>
      <c r="C7101" s="12">
        <f>IFERROR(VLOOKUP(Data!B7101, Minorista!$A$2:$B$100, 2, FALSE), "")</f>
        <v>4</v>
      </c>
      <c r="D7101" s="12">
        <f t="array" ref="D7101">INDEX(Producto!$A$2:$A$500, MATCH(Data!H7101, Producto!$B$2:$B$500, 0))</f>
        <v>5</v>
      </c>
      <c r="E7101" s="12">
        <f>VLOOKUP(Data!E7101 &amp; Data!F7101 &amp; Data!G7101, Ubicacion!$A$2:$B$1000, 2, FALSE)</f>
        <v>45</v>
      </c>
      <c r="F7101" s="15">
        <f>Data!J7101</f>
        <v>42</v>
      </c>
      <c r="G7101" s="16">
        <f>Data!I7101</f>
        <v>33</v>
      </c>
      <c r="H7101" s="17">
        <f>Data!K7101</f>
        <v>1386</v>
      </c>
      <c r="I7101" s="17">
        <f>Data!L7101</f>
        <v>554.4</v>
      </c>
      <c r="J7101" s="12" t="str">
        <f>Data!N7101</f>
        <v>Online</v>
      </c>
      <c r="K7101" s="12" t="str">
        <f>Data!O7101</f>
        <v>Efectivo</v>
      </c>
      <c r="L7101" s="12" t="str">
        <f>Data!P7101</f>
        <v>Nuevo</v>
      </c>
    </row>
    <row r="7102">
      <c r="A7102" s="11">
        <v>7101.0</v>
      </c>
      <c r="B7102" s="14">
        <f>Data!D7102</f>
        <v>44450</v>
      </c>
      <c r="C7102" s="12">
        <f>IFERROR(VLOOKUP(Data!B7102, Minorista!$A$2:$B$100, 2, FALSE), "")</f>
        <v>4</v>
      </c>
      <c r="D7102" s="12">
        <f t="array" ref="D7102">INDEX(Producto!$A$2:$A$500, MATCH(Data!H7102, Producto!$B$2:$B$500, 0))</f>
        <v>6</v>
      </c>
      <c r="E7102" s="12">
        <f>VLOOKUP(Data!E7102 &amp; Data!F7102 &amp; Data!G7102, Ubicacion!$A$2:$B$1000, 2, FALSE)</f>
        <v>45</v>
      </c>
      <c r="F7102" s="15">
        <f>Data!J7102</f>
        <v>68</v>
      </c>
      <c r="G7102" s="16">
        <f>Data!I7102</f>
        <v>36</v>
      </c>
      <c r="H7102" s="17">
        <f>Data!K7102</f>
        <v>2448</v>
      </c>
      <c r="I7102" s="17">
        <f>Data!L7102</f>
        <v>1272.96</v>
      </c>
      <c r="J7102" s="12" t="str">
        <f>Data!N7102</f>
        <v>Online</v>
      </c>
      <c r="K7102" s="12" t="str">
        <f>Data!O7102</f>
        <v>Efectivo</v>
      </c>
      <c r="L7102" s="12" t="str">
        <f>Data!P7102</f>
        <v>Recurrente</v>
      </c>
    </row>
    <row r="7103">
      <c r="A7103" s="11">
        <v>7102.0</v>
      </c>
      <c r="B7103" s="14">
        <f>Data!D7103</f>
        <v>44479</v>
      </c>
      <c r="C7103" s="12">
        <f>IFERROR(VLOOKUP(Data!B7103, Minorista!$A$2:$B$100, 2, FALSE), "")</f>
        <v>4</v>
      </c>
      <c r="D7103" s="12">
        <f t="array" ref="D7103">INDEX(Producto!$A$2:$A$500, MATCH(Data!H7103, Producto!$B$2:$B$500, 0))</f>
        <v>1</v>
      </c>
      <c r="E7103" s="12">
        <f>VLOOKUP(Data!E7103 &amp; Data!F7103 &amp; Data!G7103, Ubicacion!$A$2:$B$1000, 2, FALSE)</f>
        <v>45</v>
      </c>
      <c r="F7103" s="15">
        <f>Data!J7103</f>
        <v>116</v>
      </c>
      <c r="G7103" s="16">
        <f>Data!I7103</f>
        <v>41</v>
      </c>
      <c r="H7103" s="17">
        <f>Data!K7103</f>
        <v>4756</v>
      </c>
      <c r="I7103" s="17">
        <f>Data!L7103</f>
        <v>2520.68</v>
      </c>
      <c r="J7103" s="12" t="str">
        <f>Data!N7103</f>
        <v>Online</v>
      </c>
      <c r="K7103" s="12" t="str">
        <f>Data!O7103</f>
        <v>Efectivo</v>
      </c>
      <c r="L7103" s="12" t="str">
        <f>Data!P7103</f>
        <v>Recurrente</v>
      </c>
    </row>
    <row r="7104">
      <c r="A7104" s="11">
        <v>7103.0</v>
      </c>
      <c r="B7104" s="14">
        <f>Data!D7104</f>
        <v>44479</v>
      </c>
      <c r="C7104" s="12">
        <f>IFERROR(VLOOKUP(Data!B7104, Minorista!$A$2:$B$100, 2, FALSE), "")</f>
        <v>4</v>
      </c>
      <c r="D7104" s="12">
        <f t="array" ref="D7104">INDEX(Producto!$A$2:$A$500, MATCH(Data!H7104, Producto!$B$2:$B$500, 0))</f>
        <v>2</v>
      </c>
      <c r="E7104" s="12">
        <f>VLOOKUP(Data!E7104 &amp; Data!F7104 &amp; Data!G7104, Ubicacion!$A$2:$B$1000, 2, FALSE)</f>
        <v>45</v>
      </c>
      <c r="F7104" s="15">
        <f>Data!J7104</f>
        <v>65</v>
      </c>
      <c r="G7104" s="16">
        <f>Data!I7104</f>
        <v>32</v>
      </c>
      <c r="H7104" s="17">
        <f>Data!K7104</f>
        <v>2080</v>
      </c>
      <c r="I7104" s="17">
        <f>Data!L7104</f>
        <v>1144</v>
      </c>
      <c r="J7104" s="12" t="str">
        <f>Data!N7104</f>
        <v>Online</v>
      </c>
      <c r="K7104" s="12" t="str">
        <f>Data!O7104</f>
        <v>Transferencia bancaria</v>
      </c>
      <c r="L7104" s="12" t="str">
        <f>Data!P7104</f>
        <v>Nuevo</v>
      </c>
    </row>
    <row r="7105">
      <c r="A7105" s="11">
        <v>7104.0</v>
      </c>
      <c r="B7105" s="14">
        <f>Data!D7105</f>
        <v>44479</v>
      </c>
      <c r="C7105" s="12">
        <f>IFERROR(VLOOKUP(Data!B7105, Minorista!$A$2:$B$100, 2, FALSE), "")</f>
        <v>4</v>
      </c>
      <c r="D7105" s="12">
        <f t="array" ref="D7105">INDEX(Producto!$A$2:$A$500, MATCH(Data!H7105, Producto!$B$2:$B$500, 0))</f>
        <v>3</v>
      </c>
      <c r="E7105" s="12">
        <f>VLOOKUP(Data!E7105 &amp; Data!F7105 &amp; Data!G7105, Ubicacion!$A$2:$B$1000, 2, FALSE)</f>
        <v>45</v>
      </c>
      <c r="F7105" s="15">
        <f>Data!J7105</f>
        <v>38</v>
      </c>
      <c r="G7105" s="16">
        <f>Data!I7105</f>
        <v>32</v>
      </c>
      <c r="H7105" s="17">
        <f>Data!K7105</f>
        <v>1216</v>
      </c>
      <c r="I7105" s="17">
        <f>Data!L7105</f>
        <v>571.52</v>
      </c>
      <c r="J7105" s="12" t="str">
        <f>Data!N7105</f>
        <v>Online</v>
      </c>
      <c r="K7105" s="12" t="str">
        <f>Data!O7105</f>
        <v>Efectivo</v>
      </c>
      <c r="L7105" s="12" t="str">
        <f>Data!P7105</f>
        <v>Recurrente</v>
      </c>
    </row>
    <row r="7106">
      <c r="A7106" s="11">
        <v>7105.0</v>
      </c>
      <c r="B7106" s="14">
        <f>Data!D7106</f>
        <v>44479</v>
      </c>
      <c r="C7106" s="12">
        <f>IFERROR(VLOOKUP(Data!B7106, Minorista!$A$2:$B$100, 2, FALSE), "")</f>
        <v>4</v>
      </c>
      <c r="D7106" s="12">
        <f t="array" ref="D7106">INDEX(Producto!$A$2:$A$500, MATCH(Data!H7106, Producto!$B$2:$B$500, 0))</f>
        <v>4</v>
      </c>
      <c r="E7106" s="12">
        <f>VLOOKUP(Data!E7106 &amp; Data!F7106 &amp; Data!G7106, Ubicacion!$A$2:$B$1000, 2, FALSE)</f>
        <v>45</v>
      </c>
      <c r="F7106" s="15">
        <f>Data!J7106</f>
        <v>44</v>
      </c>
      <c r="G7106" s="16">
        <f>Data!I7106</f>
        <v>33</v>
      </c>
      <c r="H7106" s="17">
        <f>Data!K7106</f>
        <v>1452</v>
      </c>
      <c r="I7106" s="17">
        <f>Data!L7106</f>
        <v>667.92</v>
      </c>
      <c r="J7106" s="12" t="str">
        <f>Data!N7106</f>
        <v>Online</v>
      </c>
      <c r="K7106" s="12" t="str">
        <f>Data!O7106</f>
        <v>Tarjeta</v>
      </c>
      <c r="L7106" s="12" t="str">
        <f>Data!P7106</f>
        <v>Recurrente</v>
      </c>
    </row>
    <row r="7107">
      <c r="A7107" s="11">
        <v>7106.0</v>
      </c>
      <c r="B7107" s="14">
        <f>Data!D7107</f>
        <v>44479</v>
      </c>
      <c r="C7107" s="12">
        <f>IFERROR(VLOOKUP(Data!B7107, Minorista!$A$2:$B$100, 2, FALSE), "")</f>
        <v>4</v>
      </c>
      <c r="D7107" s="12">
        <f t="array" ref="D7107">INDEX(Producto!$A$2:$A$500, MATCH(Data!H7107, Producto!$B$2:$B$500, 0))</f>
        <v>5</v>
      </c>
      <c r="E7107" s="12">
        <f>VLOOKUP(Data!E7107 &amp; Data!F7107 &amp; Data!G7107, Ubicacion!$A$2:$B$1000, 2, FALSE)</f>
        <v>45</v>
      </c>
      <c r="F7107" s="15">
        <f>Data!J7107</f>
        <v>38</v>
      </c>
      <c r="G7107" s="16">
        <f>Data!I7107</f>
        <v>41</v>
      </c>
      <c r="H7107" s="17">
        <f>Data!K7107</f>
        <v>1558</v>
      </c>
      <c r="I7107" s="17">
        <f>Data!L7107</f>
        <v>685.52</v>
      </c>
      <c r="J7107" s="12" t="str">
        <f>Data!N7107</f>
        <v>Online</v>
      </c>
      <c r="K7107" s="12" t="str">
        <f>Data!O7107</f>
        <v>Tarjeta</v>
      </c>
      <c r="L7107" s="12" t="str">
        <f>Data!P7107</f>
        <v>Nuevo</v>
      </c>
    </row>
    <row r="7108">
      <c r="A7108" s="11">
        <v>7107.0</v>
      </c>
      <c r="B7108" s="14">
        <f>Data!D7108</f>
        <v>44479</v>
      </c>
      <c r="C7108" s="12">
        <f>IFERROR(VLOOKUP(Data!B7108, Minorista!$A$2:$B$100, 2, FALSE), "")</f>
        <v>4</v>
      </c>
      <c r="D7108" s="12">
        <f t="array" ref="D7108">INDEX(Producto!$A$2:$A$500, MATCH(Data!H7108, Producto!$B$2:$B$500, 0))</f>
        <v>6</v>
      </c>
      <c r="E7108" s="12">
        <f>VLOOKUP(Data!E7108 &amp; Data!F7108 &amp; Data!G7108, Ubicacion!$A$2:$B$1000, 2, FALSE)</f>
        <v>45</v>
      </c>
      <c r="F7108" s="15">
        <f>Data!J7108</f>
        <v>83</v>
      </c>
      <c r="G7108" s="16">
        <f>Data!I7108</f>
        <v>48</v>
      </c>
      <c r="H7108" s="17">
        <f>Data!K7108</f>
        <v>3984</v>
      </c>
      <c r="I7108" s="17">
        <f>Data!L7108</f>
        <v>2111.52</v>
      </c>
      <c r="J7108" s="12" t="str">
        <f>Data!N7108</f>
        <v>Online</v>
      </c>
      <c r="K7108" s="12" t="str">
        <f>Data!O7108</f>
        <v>Efectivo</v>
      </c>
      <c r="L7108" s="12" t="str">
        <f>Data!P7108</f>
        <v>Nuevo</v>
      </c>
    </row>
    <row r="7109">
      <c r="A7109" s="11">
        <v>7108.0</v>
      </c>
      <c r="B7109" s="14">
        <f>Data!D7109</f>
        <v>44510</v>
      </c>
      <c r="C7109" s="12">
        <f>IFERROR(VLOOKUP(Data!B7109, Minorista!$A$2:$B$100, 2, FALSE), "")</f>
        <v>4</v>
      </c>
      <c r="D7109" s="12">
        <f t="array" ref="D7109">INDEX(Producto!$A$2:$A$500, MATCH(Data!H7109, Producto!$B$2:$B$500, 0))</f>
        <v>1</v>
      </c>
      <c r="E7109" s="12">
        <f>VLOOKUP(Data!E7109 &amp; Data!F7109 &amp; Data!G7109, Ubicacion!$A$2:$B$1000, 2, FALSE)</f>
        <v>45</v>
      </c>
      <c r="F7109" s="15">
        <f>Data!J7109</f>
        <v>123</v>
      </c>
      <c r="G7109" s="16">
        <f>Data!I7109</f>
        <v>41</v>
      </c>
      <c r="H7109" s="17">
        <f>Data!K7109</f>
        <v>5043</v>
      </c>
      <c r="I7109" s="17">
        <f>Data!L7109</f>
        <v>2571.93</v>
      </c>
      <c r="J7109" s="12" t="str">
        <f>Data!N7109</f>
        <v>Online</v>
      </c>
      <c r="K7109" s="12" t="str">
        <f>Data!O7109</f>
        <v>Tarjeta</v>
      </c>
      <c r="L7109" s="12" t="str">
        <f>Data!P7109</f>
        <v>Recurrente</v>
      </c>
    </row>
    <row r="7110">
      <c r="A7110" s="11">
        <v>7109.0</v>
      </c>
      <c r="B7110" s="14">
        <f>Data!D7110</f>
        <v>44510</v>
      </c>
      <c r="C7110" s="12">
        <f>IFERROR(VLOOKUP(Data!B7110, Minorista!$A$2:$B$100, 2, FALSE), "")</f>
        <v>4</v>
      </c>
      <c r="D7110" s="12">
        <f t="array" ref="D7110">INDEX(Producto!$A$2:$A$500, MATCH(Data!H7110, Producto!$B$2:$B$500, 0))</f>
        <v>2</v>
      </c>
      <c r="E7110" s="12">
        <f>VLOOKUP(Data!E7110 &amp; Data!F7110 &amp; Data!G7110, Ubicacion!$A$2:$B$1000, 2, FALSE)</f>
        <v>45</v>
      </c>
      <c r="F7110" s="15">
        <f>Data!J7110</f>
        <v>98</v>
      </c>
      <c r="G7110" s="16">
        <f>Data!I7110</f>
        <v>33</v>
      </c>
      <c r="H7110" s="17">
        <f>Data!K7110</f>
        <v>3234</v>
      </c>
      <c r="I7110" s="17">
        <f>Data!L7110</f>
        <v>1778.7</v>
      </c>
      <c r="J7110" s="12" t="str">
        <f>Data!N7110</f>
        <v>Online</v>
      </c>
      <c r="K7110" s="12" t="str">
        <f>Data!O7110</f>
        <v>Transferencia bancaria</v>
      </c>
      <c r="L7110" s="12" t="str">
        <f>Data!P7110</f>
        <v>Nuevo</v>
      </c>
    </row>
    <row r="7111">
      <c r="A7111" s="11">
        <v>7110.0</v>
      </c>
      <c r="B7111" s="14">
        <f>Data!D7111</f>
        <v>44510</v>
      </c>
      <c r="C7111" s="12">
        <f>IFERROR(VLOOKUP(Data!B7111, Minorista!$A$2:$B$100, 2, FALSE), "")</f>
        <v>4</v>
      </c>
      <c r="D7111" s="12">
        <f t="array" ref="D7111">INDEX(Producto!$A$2:$A$500, MATCH(Data!H7111, Producto!$B$2:$B$500, 0))</f>
        <v>3</v>
      </c>
      <c r="E7111" s="12">
        <f>VLOOKUP(Data!E7111 &amp; Data!F7111 &amp; Data!G7111, Ubicacion!$A$2:$B$1000, 2, FALSE)</f>
        <v>45</v>
      </c>
      <c r="F7111" s="15">
        <f>Data!J7111</f>
        <v>81</v>
      </c>
      <c r="G7111" s="16">
        <f>Data!I7111</f>
        <v>32</v>
      </c>
      <c r="H7111" s="17">
        <f>Data!K7111</f>
        <v>2592</v>
      </c>
      <c r="I7111" s="17">
        <f>Data!L7111</f>
        <v>1244.16</v>
      </c>
      <c r="J7111" s="12" t="str">
        <f>Data!N7111</f>
        <v>Online</v>
      </c>
      <c r="K7111" s="12" t="str">
        <f>Data!O7111</f>
        <v>Tarjeta</v>
      </c>
      <c r="L7111" s="12" t="str">
        <f>Data!P7111</f>
        <v>Nuevo</v>
      </c>
    </row>
    <row r="7112">
      <c r="A7112" s="11">
        <v>7111.0</v>
      </c>
      <c r="B7112" s="14">
        <f>Data!D7112</f>
        <v>44510</v>
      </c>
      <c r="C7112" s="12">
        <f>IFERROR(VLOOKUP(Data!B7112, Minorista!$A$2:$B$100, 2, FALSE), "")</f>
        <v>4</v>
      </c>
      <c r="D7112" s="12">
        <f t="array" ref="D7112">INDEX(Producto!$A$2:$A$500, MATCH(Data!H7112, Producto!$B$2:$B$500, 0))</f>
        <v>4</v>
      </c>
      <c r="E7112" s="12">
        <f>VLOOKUP(Data!E7112 &amp; Data!F7112 &amp; Data!G7112, Ubicacion!$A$2:$B$1000, 2, FALSE)</f>
        <v>45</v>
      </c>
      <c r="F7112" s="15">
        <f>Data!J7112</f>
        <v>83</v>
      </c>
      <c r="G7112" s="16">
        <f>Data!I7112</f>
        <v>34</v>
      </c>
      <c r="H7112" s="17">
        <f>Data!K7112</f>
        <v>2822</v>
      </c>
      <c r="I7112" s="17">
        <f>Data!L7112</f>
        <v>1411</v>
      </c>
      <c r="J7112" s="12" t="str">
        <f>Data!N7112</f>
        <v>Online</v>
      </c>
      <c r="K7112" s="12" t="str">
        <f>Data!O7112</f>
        <v>Transferencia bancaria</v>
      </c>
      <c r="L7112" s="12" t="str">
        <f>Data!P7112</f>
        <v>Recurrente</v>
      </c>
    </row>
    <row r="7113">
      <c r="A7113" s="11">
        <v>7112.0</v>
      </c>
      <c r="B7113" s="14">
        <f>Data!D7113</f>
        <v>44510</v>
      </c>
      <c r="C7113" s="12">
        <f>IFERROR(VLOOKUP(Data!B7113, Minorista!$A$2:$B$100, 2, FALSE), "")</f>
        <v>4</v>
      </c>
      <c r="D7113" s="12">
        <f t="array" ref="D7113">INDEX(Producto!$A$2:$A$500, MATCH(Data!H7113, Producto!$B$2:$B$500, 0))</f>
        <v>5</v>
      </c>
      <c r="E7113" s="12">
        <f>VLOOKUP(Data!E7113 &amp; Data!F7113 &amp; Data!G7113, Ubicacion!$A$2:$B$1000, 2, FALSE)</f>
        <v>45</v>
      </c>
      <c r="F7113" s="15">
        <f>Data!J7113</f>
        <v>75</v>
      </c>
      <c r="G7113" s="16">
        <f>Data!I7113</f>
        <v>55</v>
      </c>
      <c r="H7113" s="17">
        <f>Data!K7113</f>
        <v>4125</v>
      </c>
      <c r="I7113" s="17">
        <f>Data!L7113</f>
        <v>1650</v>
      </c>
      <c r="J7113" s="12" t="str">
        <f>Data!N7113</f>
        <v>Online</v>
      </c>
      <c r="K7113" s="12" t="str">
        <f>Data!O7113</f>
        <v>Efectivo</v>
      </c>
      <c r="L7113" s="12" t="str">
        <f>Data!P7113</f>
        <v>Recurrente</v>
      </c>
    </row>
    <row r="7114">
      <c r="A7114" s="11">
        <v>7113.0</v>
      </c>
      <c r="B7114" s="14">
        <f>Data!D7114</f>
        <v>44510</v>
      </c>
      <c r="C7114" s="12">
        <f>IFERROR(VLOOKUP(Data!B7114, Minorista!$A$2:$B$100, 2, FALSE), "")</f>
        <v>4</v>
      </c>
      <c r="D7114" s="12">
        <f t="array" ref="D7114">INDEX(Producto!$A$2:$A$500, MATCH(Data!H7114, Producto!$B$2:$B$500, 0))</f>
        <v>6</v>
      </c>
      <c r="E7114" s="12">
        <f>VLOOKUP(Data!E7114 &amp; Data!F7114 &amp; Data!G7114, Ubicacion!$A$2:$B$1000, 2, FALSE)</f>
        <v>45</v>
      </c>
      <c r="F7114" s="15">
        <f>Data!J7114</f>
        <v>91</v>
      </c>
      <c r="G7114" s="16">
        <f>Data!I7114</f>
        <v>61</v>
      </c>
      <c r="H7114" s="17">
        <f>Data!K7114</f>
        <v>5551</v>
      </c>
      <c r="I7114" s="17">
        <f>Data!L7114</f>
        <v>2997.54</v>
      </c>
      <c r="J7114" s="12" t="str">
        <f>Data!N7114</f>
        <v>Online</v>
      </c>
      <c r="K7114" s="12" t="str">
        <f>Data!O7114</f>
        <v>Transferencia bancaria</v>
      </c>
      <c r="L7114" s="12" t="str">
        <f>Data!P7114</f>
        <v>Nuevo</v>
      </c>
    </row>
    <row r="7115">
      <c r="A7115" s="11">
        <v>7114.0</v>
      </c>
      <c r="B7115" s="14">
        <f>Data!D7115</f>
        <v>44539</v>
      </c>
      <c r="C7115" s="12">
        <f>IFERROR(VLOOKUP(Data!B7115, Minorista!$A$2:$B$100, 2, FALSE), "")</f>
        <v>4</v>
      </c>
      <c r="D7115" s="12">
        <f t="array" ref="D7115">INDEX(Producto!$A$2:$A$500, MATCH(Data!H7115, Producto!$B$2:$B$500, 0))</f>
        <v>1</v>
      </c>
      <c r="E7115" s="12">
        <f>VLOOKUP(Data!E7115 &amp; Data!F7115 &amp; Data!G7115, Ubicacion!$A$2:$B$1000, 2, FALSE)</f>
        <v>45</v>
      </c>
      <c r="F7115" s="15">
        <f>Data!J7115</f>
        <v>150</v>
      </c>
      <c r="G7115" s="16">
        <f>Data!I7115</f>
        <v>58</v>
      </c>
      <c r="H7115" s="17">
        <f>Data!K7115</f>
        <v>8700</v>
      </c>
      <c r="I7115" s="17">
        <f>Data!L7115</f>
        <v>4437</v>
      </c>
      <c r="J7115" s="12" t="str">
        <f>Data!N7115</f>
        <v>Online</v>
      </c>
      <c r="K7115" s="12" t="str">
        <f>Data!O7115</f>
        <v>Tarjeta</v>
      </c>
      <c r="L7115" s="12" t="str">
        <f>Data!P7115</f>
        <v>Recurrente</v>
      </c>
    </row>
    <row r="7116">
      <c r="A7116" s="11">
        <v>7115.0</v>
      </c>
      <c r="B7116" s="14">
        <f>Data!D7116</f>
        <v>44539</v>
      </c>
      <c r="C7116" s="12">
        <f>IFERROR(VLOOKUP(Data!B7116, Minorista!$A$2:$B$100, 2, FALSE), "")</f>
        <v>4</v>
      </c>
      <c r="D7116" s="12">
        <f t="array" ref="D7116">INDEX(Producto!$A$2:$A$500, MATCH(Data!H7116, Producto!$B$2:$B$500, 0))</f>
        <v>2</v>
      </c>
      <c r="E7116" s="12">
        <f>VLOOKUP(Data!E7116 &amp; Data!F7116 &amp; Data!G7116, Ubicacion!$A$2:$B$1000, 2, FALSE)</f>
        <v>45</v>
      </c>
      <c r="F7116" s="15">
        <f>Data!J7116</f>
        <v>108</v>
      </c>
      <c r="G7116" s="16">
        <f>Data!I7116</f>
        <v>49</v>
      </c>
      <c r="H7116" s="17">
        <f>Data!K7116</f>
        <v>5292</v>
      </c>
      <c r="I7116" s="17">
        <f>Data!L7116</f>
        <v>2910.6</v>
      </c>
      <c r="J7116" s="12" t="str">
        <f>Data!N7116</f>
        <v>Online</v>
      </c>
      <c r="K7116" s="12" t="str">
        <f>Data!O7116</f>
        <v>Tarjeta</v>
      </c>
      <c r="L7116" s="12" t="str">
        <f>Data!P7116</f>
        <v>Nuevo</v>
      </c>
    </row>
    <row r="7117">
      <c r="A7117" s="11">
        <v>7116.0</v>
      </c>
      <c r="B7117" s="14">
        <f>Data!D7117</f>
        <v>44539</v>
      </c>
      <c r="C7117" s="12">
        <f>IFERROR(VLOOKUP(Data!B7117, Minorista!$A$2:$B$100, 2, FALSE), "")</f>
        <v>4</v>
      </c>
      <c r="D7117" s="12">
        <f t="array" ref="D7117">INDEX(Producto!$A$2:$A$500, MATCH(Data!H7117, Producto!$B$2:$B$500, 0))</f>
        <v>3</v>
      </c>
      <c r="E7117" s="12">
        <f>VLOOKUP(Data!E7117 &amp; Data!F7117 &amp; Data!G7117, Ubicacion!$A$2:$B$1000, 2, FALSE)</f>
        <v>45</v>
      </c>
      <c r="F7117" s="15">
        <f>Data!J7117</f>
        <v>105</v>
      </c>
      <c r="G7117" s="16">
        <f>Data!I7117</f>
        <v>49</v>
      </c>
      <c r="H7117" s="17">
        <f>Data!K7117</f>
        <v>5145</v>
      </c>
      <c r="I7117" s="17">
        <f>Data!L7117</f>
        <v>2366.7</v>
      </c>
      <c r="J7117" s="12" t="str">
        <f>Data!N7117</f>
        <v>Online</v>
      </c>
      <c r="K7117" s="12" t="str">
        <f>Data!O7117</f>
        <v>Efectivo</v>
      </c>
      <c r="L7117" s="12" t="str">
        <f>Data!P7117</f>
        <v>Nuevo</v>
      </c>
    </row>
    <row r="7118">
      <c r="A7118" s="11">
        <v>7117.0</v>
      </c>
      <c r="B7118" s="14">
        <f>Data!D7118</f>
        <v>44539</v>
      </c>
      <c r="C7118" s="12">
        <f>IFERROR(VLOOKUP(Data!B7118, Minorista!$A$2:$B$100, 2, FALSE), "")</f>
        <v>4</v>
      </c>
      <c r="D7118" s="12">
        <f t="array" ref="D7118">INDEX(Producto!$A$2:$A$500, MATCH(Data!H7118, Producto!$B$2:$B$500, 0))</f>
        <v>4</v>
      </c>
      <c r="E7118" s="12">
        <f>VLOOKUP(Data!E7118 &amp; Data!F7118 &amp; Data!G7118, Ubicacion!$A$2:$B$1000, 2, FALSE)</f>
        <v>45</v>
      </c>
      <c r="F7118" s="15">
        <f>Data!J7118</f>
        <v>87</v>
      </c>
      <c r="G7118" s="16">
        <f>Data!I7118</f>
        <v>45</v>
      </c>
      <c r="H7118" s="17">
        <f>Data!K7118</f>
        <v>3915</v>
      </c>
      <c r="I7118" s="17">
        <f>Data!L7118</f>
        <v>1957.5</v>
      </c>
      <c r="J7118" s="12" t="str">
        <f>Data!N7118</f>
        <v>Online</v>
      </c>
      <c r="K7118" s="12" t="str">
        <f>Data!O7118</f>
        <v>Transferencia bancaria</v>
      </c>
      <c r="L7118" s="12" t="str">
        <f>Data!P7118</f>
        <v>Nuevo</v>
      </c>
    </row>
    <row r="7119">
      <c r="A7119" s="11">
        <v>7118.0</v>
      </c>
      <c r="B7119" s="14">
        <f>Data!D7119</f>
        <v>44539</v>
      </c>
      <c r="C7119" s="12">
        <f>IFERROR(VLOOKUP(Data!B7119, Minorista!$A$2:$B$100, 2, FALSE), "")</f>
        <v>4</v>
      </c>
      <c r="D7119" s="12">
        <f t="array" ref="D7119">INDEX(Producto!$A$2:$A$500, MATCH(Data!H7119, Producto!$B$2:$B$500, 0))</f>
        <v>5</v>
      </c>
      <c r="E7119" s="12">
        <f>VLOOKUP(Data!E7119 &amp; Data!F7119 &amp; Data!G7119, Ubicacion!$A$2:$B$1000, 2, FALSE)</f>
        <v>45</v>
      </c>
      <c r="F7119" s="15">
        <f>Data!J7119</f>
        <v>84</v>
      </c>
      <c r="G7119" s="16">
        <f>Data!I7119</f>
        <v>54</v>
      </c>
      <c r="H7119" s="17">
        <f>Data!K7119</f>
        <v>4536</v>
      </c>
      <c r="I7119" s="17">
        <f>Data!L7119</f>
        <v>1950.48</v>
      </c>
      <c r="J7119" s="12" t="str">
        <f>Data!N7119</f>
        <v>Online</v>
      </c>
      <c r="K7119" s="12" t="str">
        <f>Data!O7119</f>
        <v>Transferencia bancaria</v>
      </c>
      <c r="L7119" s="12" t="str">
        <f>Data!P7119</f>
        <v>Recurrente</v>
      </c>
    </row>
    <row r="7120">
      <c r="A7120" s="11">
        <v>7119.0</v>
      </c>
      <c r="B7120" s="14">
        <f>Data!D7120</f>
        <v>44539</v>
      </c>
      <c r="C7120" s="12">
        <f>IFERROR(VLOOKUP(Data!B7120, Minorista!$A$2:$B$100, 2, FALSE), "")</f>
        <v>4</v>
      </c>
      <c r="D7120" s="12">
        <f t="array" ref="D7120">INDEX(Producto!$A$2:$A$500, MATCH(Data!H7120, Producto!$B$2:$B$500, 0))</f>
        <v>6</v>
      </c>
      <c r="E7120" s="12">
        <f>VLOOKUP(Data!E7120 &amp; Data!F7120 &amp; Data!G7120, Ubicacion!$A$2:$B$1000, 2, FALSE)</f>
        <v>45</v>
      </c>
      <c r="F7120" s="15">
        <f>Data!J7120</f>
        <v>120</v>
      </c>
      <c r="G7120" s="16">
        <f>Data!I7120</f>
        <v>62</v>
      </c>
      <c r="H7120" s="17">
        <f>Data!K7120</f>
        <v>7440</v>
      </c>
      <c r="I7120" s="17">
        <f>Data!L7120</f>
        <v>3720</v>
      </c>
      <c r="J7120" s="12" t="str">
        <f>Data!N7120</f>
        <v>Online</v>
      </c>
      <c r="K7120" s="12" t="str">
        <f>Data!O7120</f>
        <v>Transferencia bancaria</v>
      </c>
      <c r="L7120" s="12" t="str">
        <f>Data!P7120</f>
        <v>Nuevo</v>
      </c>
    </row>
    <row r="7121">
      <c r="A7121" s="11">
        <v>7120.0</v>
      </c>
      <c r="B7121" s="14">
        <f>Data!D7121</f>
        <v>44213</v>
      </c>
      <c r="C7121" s="12">
        <f>IFERROR(VLOOKUP(Data!B7121, Minorista!$A$2:$B$100, 2, FALSE), "")</f>
        <v>4</v>
      </c>
      <c r="D7121" s="12">
        <f t="array" ref="D7121">INDEX(Producto!$A$2:$A$500, MATCH(Data!H7121, Producto!$B$2:$B$500, 0))</f>
        <v>1</v>
      </c>
      <c r="E7121" s="12">
        <f>VLOOKUP(Data!E7121 &amp; Data!F7121 &amp; Data!G7121, Ubicacion!$A$2:$B$1000, 2, FALSE)</f>
        <v>45</v>
      </c>
      <c r="F7121" s="15">
        <f>Data!J7121</f>
        <v>125</v>
      </c>
      <c r="G7121" s="16">
        <f>Data!I7121</f>
        <v>32</v>
      </c>
      <c r="H7121" s="17">
        <f>Data!K7121</f>
        <v>4000</v>
      </c>
      <c r="I7121" s="17">
        <f>Data!L7121</f>
        <v>2080</v>
      </c>
      <c r="J7121" s="12" t="str">
        <f>Data!N7121</f>
        <v>Online</v>
      </c>
      <c r="K7121" s="12" t="str">
        <f>Data!O7121</f>
        <v>Efectivo</v>
      </c>
      <c r="L7121" s="12" t="str">
        <f>Data!P7121</f>
        <v>Nuevo</v>
      </c>
    </row>
    <row r="7122">
      <c r="A7122" s="11">
        <v>7121.0</v>
      </c>
      <c r="B7122" s="14">
        <f>Data!D7122</f>
        <v>44213</v>
      </c>
      <c r="C7122" s="12">
        <f>IFERROR(VLOOKUP(Data!B7122, Minorista!$A$2:$B$100, 2, FALSE), "")</f>
        <v>4</v>
      </c>
      <c r="D7122" s="12">
        <f t="array" ref="D7122">INDEX(Producto!$A$2:$A$500, MATCH(Data!H7122, Producto!$B$2:$B$500, 0))</f>
        <v>2</v>
      </c>
      <c r="E7122" s="12">
        <f>VLOOKUP(Data!E7122 &amp; Data!F7122 &amp; Data!G7122, Ubicacion!$A$2:$B$1000, 2, FALSE)</f>
        <v>45</v>
      </c>
      <c r="F7122" s="15">
        <f>Data!J7122</f>
        <v>75</v>
      </c>
      <c r="G7122" s="16">
        <f>Data!I7122</f>
        <v>32</v>
      </c>
      <c r="H7122" s="17">
        <f>Data!K7122</f>
        <v>2400</v>
      </c>
      <c r="I7122" s="17">
        <f>Data!L7122</f>
        <v>1320</v>
      </c>
      <c r="J7122" s="12" t="str">
        <f>Data!N7122</f>
        <v>Online</v>
      </c>
      <c r="K7122" s="12" t="str">
        <f>Data!O7122</f>
        <v>Efectivo</v>
      </c>
      <c r="L7122" s="12" t="str">
        <f>Data!P7122</f>
        <v>Nuevo</v>
      </c>
    </row>
    <row r="7123">
      <c r="A7123" s="11">
        <v>7122.0</v>
      </c>
      <c r="B7123" s="14">
        <f>Data!D7123</f>
        <v>44213</v>
      </c>
      <c r="C7123" s="12">
        <f>IFERROR(VLOOKUP(Data!B7123, Minorista!$A$2:$B$100, 2, FALSE), "")</f>
        <v>4</v>
      </c>
      <c r="D7123" s="12">
        <f t="array" ref="D7123">INDEX(Producto!$A$2:$A$500, MATCH(Data!H7123, Producto!$B$2:$B$500, 0))</f>
        <v>3</v>
      </c>
      <c r="E7123" s="12">
        <f>VLOOKUP(Data!E7123 &amp; Data!F7123 &amp; Data!G7123, Ubicacion!$A$2:$B$1000, 2, FALSE)</f>
        <v>45</v>
      </c>
      <c r="F7123" s="15">
        <f>Data!J7123</f>
        <v>87</v>
      </c>
      <c r="G7123" s="16">
        <f>Data!I7123</f>
        <v>25</v>
      </c>
      <c r="H7123" s="17">
        <f>Data!K7123</f>
        <v>2175</v>
      </c>
      <c r="I7123" s="17">
        <f>Data!L7123</f>
        <v>1196.25</v>
      </c>
      <c r="J7123" s="12" t="str">
        <f>Data!N7123</f>
        <v>Online</v>
      </c>
      <c r="K7123" s="12" t="str">
        <f>Data!O7123</f>
        <v>Tarjeta</v>
      </c>
      <c r="L7123" s="12" t="str">
        <f>Data!P7123</f>
        <v>Nuevo</v>
      </c>
    </row>
    <row r="7124">
      <c r="A7124" s="11">
        <v>7123.0</v>
      </c>
      <c r="B7124" s="14">
        <f>Data!D7124</f>
        <v>44213</v>
      </c>
      <c r="C7124" s="12">
        <f>IFERROR(VLOOKUP(Data!B7124, Minorista!$A$2:$B$100, 2, FALSE), "")</f>
        <v>4</v>
      </c>
      <c r="D7124" s="12">
        <f t="array" ref="D7124">INDEX(Producto!$A$2:$A$500, MATCH(Data!H7124, Producto!$B$2:$B$500, 0))</f>
        <v>4</v>
      </c>
      <c r="E7124" s="12">
        <f>VLOOKUP(Data!E7124 &amp; Data!F7124 &amp; Data!G7124, Ubicacion!$A$2:$B$1000, 2, FALSE)</f>
        <v>45</v>
      </c>
      <c r="F7124" s="15">
        <f>Data!J7124</f>
        <v>45</v>
      </c>
      <c r="G7124" s="16">
        <f>Data!I7124</f>
        <v>29</v>
      </c>
      <c r="H7124" s="17">
        <f>Data!K7124</f>
        <v>1305</v>
      </c>
      <c r="I7124" s="17">
        <f>Data!L7124</f>
        <v>704.7</v>
      </c>
      <c r="J7124" s="12" t="str">
        <f>Data!N7124</f>
        <v>Online</v>
      </c>
      <c r="K7124" s="12" t="str">
        <f>Data!O7124</f>
        <v>Transferencia bancaria</v>
      </c>
      <c r="L7124" s="12" t="str">
        <f>Data!P7124</f>
        <v>Nuevo</v>
      </c>
    </row>
    <row r="7125">
      <c r="A7125" s="11">
        <v>7124.0</v>
      </c>
      <c r="B7125" s="14">
        <f>Data!D7125</f>
        <v>44213</v>
      </c>
      <c r="C7125" s="12">
        <f>IFERROR(VLOOKUP(Data!B7125, Minorista!$A$2:$B$100, 2, FALSE), "")</f>
        <v>4</v>
      </c>
      <c r="D7125" s="12">
        <f t="array" ref="D7125">INDEX(Producto!$A$2:$A$500, MATCH(Data!H7125, Producto!$B$2:$B$500, 0))</f>
        <v>5</v>
      </c>
      <c r="E7125" s="12">
        <f>VLOOKUP(Data!E7125 &amp; Data!F7125 &amp; Data!G7125, Ubicacion!$A$2:$B$1000, 2, FALSE)</f>
        <v>45</v>
      </c>
      <c r="F7125" s="15">
        <f>Data!J7125</f>
        <v>54</v>
      </c>
      <c r="G7125" s="16">
        <f>Data!I7125</f>
        <v>41</v>
      </c>
      <c r="H7125" s="17">
        <f>Data!K7125</f>
        <v>2214</v>
      </c>
      <c r="I7125" s="17">
        <f>Data!L7125</f>
        <v>1129.14</v>
      </c>
      <c r="J7125" s="12" t="str">
        <f>Data!N7125</f>
        <v>Online</v>
      </c>
      <c r="K7125" s="12" t="str">
        <f>Data!O7125</f>
        <v>Transferencia bancaria</v>
      </c>
      <c r="L7125" s="12" t="str">
        <f>Data!P7125</f>
        <v>Nuevo</v>
      </c>
    </row>
    <row r="7126">
      <c r="A7126" s="11">
        <v>7125.0</v>
      </c>
      <c r="B7126" s="14">
        <f>Data!D7126</f>
        <v>44213</v>
      </c>
      <c r="C7126" s="12">
        <f>IFERROR(VLOOKUP(Data!B7126, Minorista!$A$2:$B$100, 2, FALSE), "")</f>
        <v>4</v>
      </c>
      <c r="D7126" s="12">
        <f t="array" ref="D7126">INDEX(Producto!$A$2:$A$500, MATCH(Data!H7126, Producto!$B$2:$B$500, 0))</f>
        <v>6</v>
      </c>
      <c r="E7126" s="12">
        <f>VLOOKUP(Data!E7126 &amp; Data!F7126 &amp; Data!G7126, Ubicacion!$A$2:$B$1000, 2, FALSE)</f>
        <v>45</v>
      </c>
      <c r="F7126" s="15">
        <f>Data!J7126</f>
        <v>75</v>
      </c>
      <c r="G7126" s="16">
        <f>Data!I7126</f>
        <v>34</v>
      </c>
      <c r="H7126" s="17">
        <f>Data!K7126</f>
        <v>2550</v>
      </c>
      <c r="I7126" s="17">
        <f>Data!L7126</f>
        <v>1275</v>
      </c>
      <c r="J7126" s="12" t="str">
        <f>Data!N7126</f>
        <v>Online</v>
      </c>
      <c r="K7126" s="12" t="str">
        <f>Data!O7126</f>
        <v>Tarjeta</v>
      </c>
      <c r="L7126" s="12" t="str">
        <f>Data!P7126</f>
        <v>Nuevo</v>
      </c>
    </row>
    <row r="7127">
      <c r="A7127" s="11">
        <v>7126.0</v>
      </c>
      <c r="B7127" s="14">
        <f>Data!D7127</f>
        <v>44244</v>
      </c>
      <c r="C7127" s="12">
        <f>IFERROR(VLOOKUP(Data!B7127, Minorista!$A$2:$B$100, 2, FALSE), "")</f>
        <v>4</v>
      </c>
      <c r="D7127" s="12">
        <f t="array" ref="D7127">INDEX(Producto!$A$2:$A$500, MATCH(Data!H7127, Producto!$B$2:$B$500, 0))</f>
        <v>1</v>
      </c>
      <c r="E7127" s="12">
        <f>VLOOKUP(Data!E7127 &amp; Data!F7127 &amp; Data!G7127, Ubicacion!$A$2:$B$1000, 2, FALSE)</f>
        <v>45</v>
      </c>
      <c r="F7127" s="15">
        <f>Data!J7127</f>
        <v>149</v>
      </c>
      <c r="G7127" s="16">
        <f>Data!I7127</f>
        <v>33</v>
      </c>
      <c r="H7127" s="17">
        <f>Data!K7127</f>
        <v>4917</v>
      </c>
      <c r="I7127" s="17">
        <f>Data!L7127</f>
        <v>2655.18</v>
      </c>
      <c r="J7127" s="12" t="str">
        <f>Data!N7127</f>
        <v>Online</v>
      </c>
      <c r="K7127" s="12" t="str">
        <f>Data!O7127</f>
        <v>Efectivo</v>
      </c>
      <c r="L7127" s="12" t="str">
        <f>Data!P7127</f>
        <v>Nuevo</v>
      </c>
    </row>
    <row r="7128">
      <c r="A7128" s="11">
        <v>7127.0</v>
      </c>
      <c r="B7128" s="14">
        <f>Data!D7128</f>
        <v>44244</v>
      </c>
      <c r="C7128" s="12">
        <f>IFERROR(VLOOKUP(Data!B7128, Minorista!$A$2:$B$100, 2, FALSE), "")</f>
        <v>4</v>
      </c>
      <c r="D7128" s="12">
        <f t="array" ref="D7128">INDEX(Producto!$A$2:$A$500, MATCH(Data!H7128, Producto!$B$2:$B$500, 0))</f>
        <v>2</v>
      </c>
      <c r="E7128" s="12">
        <f>VLOOKUP(Data!E7128 &amp; Data!F7128 &amp; Data!G7128, Ubicacion!$A$2:$B$1000, 2, FALSE)</f>
        <v>45</v>
      </c>
      <c r="F7128" s="15">
        <f>Data!J7128</f>
        <v>50</v>
      </c>
      <c r="G7128" s="16">
        <f>Data!I7128</f>
        <v>38</v>
      </c>
      <c r="H7128" s="17">
        <f>Data!K7128</f>
        <v>1900</v>
      </c>
      <c r="I7128" s="17">
        <f>Data!L7128</f>
        <v>1045</v>
      </c>
      <c r="J7128" s="12" t="str">
        <f>Data!N7128</f>
        <v>Online</v>
      </c>
      <c r="K7128" s="12" t="str">
        <f>Data!O7128</f>
        <v>Transferencia bancaria</v>
      </c>
      <c r="L7128" s="12" t="str">
        <f>Data!P7128</f>
        <v>Nuevo</v>
      </c>
    </row>
    <row r="7129">
      <c r="A7129" s="11">
        <v>7128.0</v>
      </c>
      <c r="B7129" s="14">
        <f>Data!D7129</f>
        <v>44244</v>
      </c>
      <c r="C7129" s="12">
        <f>IFERROR(VLOOKUP(Data!B7129, Minorista!$A$2:$B$100, 2, FALSE), "")</f>
        <v>4</v>
      </c>
      <c r="D7129" s="12">
        <f t="array" ref="D7129">INDEX(Producto!$A$2:$A$500, MATCH(Data!H7129, Producto!$B$2:$B$500, 0))</f>
        <v>3</v>
      </c>
      <c r="E7129" s="12">
        <f>VLOOKUP(Data!E7129 &amp; Data!F7129 &amp; Data!G7129, Ubicacion!$A$2:$B$1000, 2, FALSE)</f>
        <v>45</v>
      </c>
      <c r="F7129" s="15">
        <f>Data!J7129</f>
        <v>75</v>
      </c>
      <c r="G7129" s="16">
        <f>Data!I7129</f>
        <v>27</v>
      </c>
      <c r="H7129" s="17">
        <f>Data!K7129</f>
        <v>2025</v>
      </c>
      <c r="I7129" s="17">
        <f>Data!L7129</f>
        <v>1032.75</v>
      </c>
      <c r="J7129" s="12" t="str">
        <f>Data!N7129</f>
        <v>Online</v>
      </c>
      <c r="K7129" s="12" t="str">
        <f>Data!O7129</f>
        <v>Tarjeta</v>
      </c>
      <c r="L7129" s="12" t="str">
        <f>Data!P7129</f>
        <v>Nuevo</v>
      </c>
    </row>
    <row r="7130">
      <c r="A7130" s="11">
        <v>7129.0</v>
      </c>
      <c r="B7130" s="14">
        <f>Data!D7130</f>
        <v>44244</v>
      </c>
      <c r="C7130" s="12">
        <f>IFERROR(VLOOKUP(Data!B7130, Minorista!$A$2:$B$100, 2, FALSE), "")</f>
        <v>4</v>
      </c>
      <c r="D7130" s="12">
        <f t="array" ref="D7130">INDEX(Producto!$A$2:$A$500, MATCH(Data!H7130, Producto!$B$2:$B$500, 0))</f>
        <v>4</v>
      </c>
      <c r="E7130" s="12">
        <f>VLOOKUP(Data!E7130 &amp; Data!F7130 &amp; Data!G7130, Ubicacion!$A$2:$B$1000, 2, FALSE)</f>
        <v>46</v>
      </c>
      <c r="F7130" s="15">
        <f>Data!J7130</f>
        <v>49</v>
      </c>
      <c r="G7130" s="16">
        <f>Data!I7130</f>
        <v>34</v>
      </c>
      <c r="H7130" s="17">
        <f>Data!K7130</f>
        <v>1666</v>
      </c>
      <c r="I7130" s="17">
        <f>Data!L7130</f>
        <v>882.98</v>
      </c>
      <c r="J7130" s="12" t="str">
        <f>Data!N7130</f>
        <v>Online</v>
      </c>
      <c r="K7130" s="12" t="str">
        <f>Data!O7130</f>
        <v>Tarjeta</v>
      </c>
      <c r="L7130" s="12" t="str">
        <f>Data!P7130</f>
        <v>Nuevo</v>
      </c>
    </row>
    <row r="7131">
      <c r="A7131" s="11">
        <v>7130.0</v>
      </c>
      <c r="B7131" s="14">
        <f>Data!D7131</f>
        <v>44244</v>
      </c>
      <c r="C7131" s="12">
        <f>IFERROR(VLOOKUP(Data!B7131, Minorista!$A$2:$B$100, 2, FALSE), "")</f>
        <v>4</v>
      </c>
      <c r="D7131" s="12">
        <f t="array" ref="D7131">INDEX(Producto!$A$2:$A$500, MATCH(Data!H7131, Producto!$B$2:$B$500, 0))</f>
        <v>5</v>
      </c>
      <c r="E7131" s="12">
        <f>VLOOKUP(Data!E7131 &amp; Data!F7131 &amp; Data!G7131, Ubicacion!$A$2:$B$1000, 2, FALSE)</f>
        <v>46</v>
      </c>
      <c r="F7131" s="15">
        <f>Data!J7131</f>
        <v>65</v>
      </c>
      <c r="G7131" s="16">
        <f>Data!I7131</f>
        <v>48</v>
      </c>
      <c r="H7131" s="17">
        <f>Data!K7131</f>
        <v>3120</v>
      </c>
      <c r="I7131" s="17">
        <f>Data!L7131</f>
        <v>1653.6</v>
      </c>
      <c r="J7131" s="12" t="str">
        <f>Data!N7131</f>
        <v>Online</v>
      </c>
      <c r="K7131" s="12" t="str">
        <f>Data!O7131</f>
        <v>Tarjeta</v>
      </c>
      <c r="L7131" s="12" t="str">
        <f>Data!P7131</f>
        <v>Recurrente</v>
      </c>
    </row>
    <row r="7132">
      <c r="A7132" s="11">
        <v>7131.0</v>
      </c>
      <c r="B7132" s="14">
        <f>Data!D7132</f>
        <v>44244</v>
      </c>
      <c r="C7132" s="12">
        <f>IFERROR(VLOOKUP(Data!B7132, Minorista!$A$2:$B$100, 2, FALSE), "")</f>
        <v>4</v>
      </c>
      <c r="D7132" s="12">
        <f t="array" ref="D7132">INDEX(Producto!$A$2:$A$500, MATCH(Data!H7132, Producto!$B$2:$B$500, 0))</f>
        <v>6</v>
      </c>
      <c r="E7132" s="12">
        <f>VLOOKUP(Data!E7132 &amp; Data!F7132 &amp; Data!G7132, Ubicacion!$A$2:$B$1000, 2, FALSE)</f>
        <v>46</v>
      </c>
      <c r="F7132" s="15">
        <f>Data!J7132</f>
        <v>105</v>
      </c>
      <c r="G7132" s="16">
        <f>Data!I7132</f>
        <v>24</v>
      </c>
      <c r="H7132" s="17">
        <f>Data!K7132</f>
        <v>2520</v>
      </c>
      <c r="I7132" s="17">
        <f>Data!L7132</f>
        <v>1360.8</v>
      </c>
      <c r="J7132" s="12" t="str">
        <f>Data!N7132</f>
        <v>Online</v>
      </c>
      <c r="K7132" s="12" t="str">
        <f>Data!O7132</f>
        <v>Transferencia bancaria</v>
      </c>
      <c r="L7132" s="12" t="str">
        <f>Data!P7132</f>
        <v>Nuevo</v>
      </c>
    </row>
    <row r="7133">
      <c r="A7133" s="11">
        <v>7132.0</v>
      </c>
      <c r="B7133" s="14">
        <f>Data!D7133</f>
        <v>44271</v>
      </c>
      <c r="C7133" s="12">
        <f>IFERROR(VLOOKUP(Data!B7133, Minorista!$A$2:$B$100, 2, FALSE), "")</f>
        <v>4</v>
      </c>
      <c r="D7133" s="12">
        <f t="array" ref="D7133">INDEX(Producto!$A$2:$A$500, MATCH(Data!H7133, Producto!$B$2:$B$500, 0))</f>
        <v>1</v>
      </c>
      <c r="E7133" s="12">
        <f>VLOOKUP(Data!E7133 &amp; Data!F7133 &amp; Data!G7133, Ubicacion!$A$2:$B$1000, 2, FALSE)</f>
        <v>46</v>
      </c>
      <c r="F7133" s="15">
        <f>Data!J7133</f>
        <v>165</v>
      </c>
      <c r="G7133" s="16">
        <f>Data!I7133</f>
        <v>28</v>
      </c>
      <c r="H7133" s="17">
        <f>Data!K7133</f>
        <v>4620</v>
      </c>
      <c r="I7133" s="17">
        <f>Data!L7133</f>
        <v>2356.2</v>
      </c>
      <c r="J7133" s="12" t="str">
        <f>Data!N7133</f>
        <v>Online</v>
      </c>
      <c r="K7133" s="12" t="str">
        <f>Data!O7133</f>
        <v>Transferencia bancaria</v>
      </c>
      <c r="L7133" s="12" t="str">
        <f>Data!P7133</f>
        <v>Recurrente</v>
      </c>
    </row>
    <row r="7134">
      <c r="A7134" s="11">
        <v>7133.0</v>
      </c>
      <c r="B7134" s="14">
        <f>Data!D7134</f>
        <v>44271</v>
      </c>
      <c r="C7134" s="12">
        <f>IFERROR(VLOOKUP(Data!B7134, Minorista!$A$2:$B$100, 2, FALSE), "")</f>
        <v>4</v>
      </c>
      <c r="D7134" s="12">
        <f t="array" ref="D7134">INDEX(Producto!$A$2:$A$500, MATCH(Data!H7134, Producto!$B$2:$B$500, 0))</f>
        <v>2</v>
      </c>
      <c r="E7134" s="12">
        <f>VLOOKUP(Data!E7134 &amp; Data!F7134 &amp; Data!G7134, Ubicacion!$A$2:$B$1000, 2, FALSE)</f>
        <v>46</v>
      </c>
      <c r="F7134" s="15">
        <f>Data!J7134</f>
        <v>69</v>
      </c>
      <c r="G7134" s="16">
        <f>Data!I7134</f>
        <v>27</v>
      </c>
      <c r="H7134" s="17">
        <f>Data!K7134</f>
        <v>1863</v>
      </c>
      <c r="I7134" s="17">
        <f>Data!L7134</f>
        <v>1006.02</v>
      </c>
      <c r="J7134" s="12" t="str">
        <f>Data!N7134</f>
        <v>Online</v>
      </c>
      <c r="K7134" s="12" t="str">
        <f>Data!O7134</f>
        <v>Efectivo</v>
      </c>
      <c r="L7134" s="12" t="str">
        <f>Data!P7134</f>
        <v>Nuevo</v>
      </c>
    </row>
    <row r="7135">
      <c r="A7135" s="11">
        <v>7134.0</v>
      </c>
      <c r="B7135" s="14">
        <f>Data!D7135</f>
        <v>44271</v>
      </c>
      <c r="C7135" s="12">
        <f>IFERROR(VLOOKUP(Data!B7135, Minorista!$A$2:$B$100, 2, FALSE), "")</f>
        <v>4</v>
      </c>
      <c r="D7135" s="12">
        <f t="array" ref="D7135">INDEX(Producto!$A$2:$A$500, MATCH(Data!H7135, Producto!$B$2:$B$500, 0))</f>
        <v>3</v>
      </c>
      <c r="E7135" s="12">
        <f>VLOOKUP(Data!E7135 &amp; Data!F7135 &amp; Data!G7135, Ubicacion!$A$2:$B$1000, 2, FALSE)</f>
        <v>46</v>
      </c>
      <c r="F7135" s="15">
        <f>Data!J7135</f>
        <v>91</v>
      </c>
      <c r="G7135" s="16">
        <f>Data!I7135</f>
        <v>19</v>
      </c>
      <c r="H7135" s="17">
        <f>Data!K7135</f>
        <v>1729</v>
      </c>
      <c r="I7135" s="17">
        <f>Data!L7135</f>
        <v>933.66</v>
      </c>
      <c r="J7135" s="12" t="str">
        <f>Data!N7135</f>
        <v>Online</v>
      </c>
      <c r="K7135" s="12" t="str">
        <f>Data!O7135</f>
        <v>Efectivo</v>
      </c>
      <c r="L7135" s="12" t="str">
        <f>Data!P7135</f>
        <v>Nuevo</v>
      </c>
    </row>
    <row r="7136">
      <c r="A7136" s="11">
        <v>7135.0</v>
      </c>
      <c r="B7136" s="14">
        <f>Data!D7136</f>
        <v>44271</v>
      </c>
      <c r="C7136" s="12">
        <f>IFERROR(VLOOKUP(Data!B7136, Minorista!$A$2:$B$100, 2, FALSE), "")</f>
        <v>4</v>
      </c>
      <c r="D7136" s="12">
        <f t="array" ref="D7136">INDEX(Producto!$A$2:$A$500, MATCH(Data!H7136, Producto!$B$2:$B$500, 0))</f>
        <v>4</v>
      </c>
      <c r="E7136" s="12">
        <f>VLOOKUP(Data!E7136 &amp; Data!F7136 &amp; Data!G7136, Ubicacion!$A$2:$B$1000, 2, FALSE)</f>
        <v>46</v>
      </c>
      <c r="F7136" s="15">
        <f>Data!J7136</f>
        <v>49</v>
      </c>
      <c r="G7136" s="16">
        <f>Data!I7136</f>
        <v>23</v>
      </c>
      <c r="H7136" s="17">
        <f>Data!K7136</f>
        <v>1127</v>
      </c>
      <c r="I7136" s="17">
        <f>Data!L7136</f>
        <v>597.31</v>
      </c>
      <c r="J7136" s="12" t="str">
        <f>Data!N7136</f>
        <v>Online</v>
      </c>
      <c r="K7136" s="12" t="str">
        <f>Data!O7136</f>
        <v>Transferencia bancaria</v>
      </c>
      <c r="L7136" s="12" t="str">
        <f>Data!P7136</f>
        <v>Nuevo</v>
      </c>
    </row>
    <row r="7137">
      <c r="A7137" s="11">
        <v>7136.0</v>
      </c>
      <c r="B7137" s="14">
        <f>Data!D7137</f>
        <v>44271</v>
      </c>
      <c r="C7137" s="12">
        <f>IFERROR(VLOOKUP(Data!B7137, Minorista!$A$2:$B$100, 2, FALSE), "")</f>
        <v>4</v>
      </c>
      <c r="D7137" s="12">
        <f t="array" ref="D7137">INDEX(Producto!$A$2:$A$500, MATCH(Data!H7137, Producto!$B$2:$B$500, 0))</f>
        <v>5</v>
      </c>
      <c r="E7137" s="12">
        <f>VLOOKUP(Data!E7137 &amp; Data!F7137 &amp; Data!G7137, Ubicacion!$A$2:$B$1000, 2, FALSE)</f>
        <v>46</v>
      </c>
      <c r="F7137" s="15">
        <f>Data!J7137</f>
        <v>59</v>
      </c>
      <c r="G7137" s="16">
        <f>Data!I7137</f>
        <v>37</v>
      </c>
      <c r="H7137" s="17">
        <f>Data!K7137</f>
        <v>2183</v>
      </c>
      <c r="I7137" s="17">
        <f>Data!L7137</f>
        <v>1091.5</v>
      </c>
      <c r="J7137" s="12" t="str">
        <f>Data!N7137</f>
        <v>Online</v>
      </c>
      <c r="K7137" s="12" t="str">
        <f>Data!O7137</f>
        <v>Transferencia bancaria</v>
      </c>
      <c r="L7137" s="12" t="str">
        <f>Data!P7137</f>
        <v>Nuevo</v>
      </c>
    </row>
    <row r="7138">
      <c r="A7138" s="11">
        <v>7137.0</v>
      </c>
      <c r="B7138" s="14">
        <f>Data!D7138</f>
        <v>44271</v>
      </c>
      <c r="C7138" s="12">
        <f>IFERROR(VLOOKUP(Data!B7138, Minorista!$A$2:$B$100, 2, FALSE), "")</f>
        <v>4</v>
      </c>
      <c r="D7138" s="12">
        <f t="array" ref="D7138">INDEX(Producto!$A$2:$A$500, MATCH(Data!H7138, Producto!$B$2:$B$500, 0))</f>
        <v>6</v>
      </c>
      <c r="E7138" s="12">
        <f>VLOOKUP(Data!E7138 &amp; Data!F7138 &amp; Data!G7138, Ubicacion!$A$2:$B$1000, 2, FALSE)</f>
        <v>46</v>
      </c>
      <c r="F7138" s="15">
        <f>Data!J7138</f>
        <v>81</v>
      </c>
      <c r="G7138" s="16">
        <f>Data!I7138</f>
        <v>29</v>
      </c>
      <c r="H7138" s="17">
        <f>Data!K7138</f>
        <v>2349</v>
      </c>
      <c r="I7138" s="17">
        <f>Data!L7138</f>
        <v>1268.46</v>
      </c>
      <c r="J7138" s="12" t="str">
        <f>Data!N7138</f>
        <v>Online</v>
      </c>
      <c r="K7138" s="12" t="str">
        <f>Data!O7138</f>
        <v>Transferencia bancaria</v>
      </c>
      <c r="L7138" s="12" t="str">
        <f>Data!P7138</f>
        <v>Recurrente</v>
      </c>
    </row>
    <row r="7139">
      <c r="A7139" s="11">
        <v>7138.0</v>
      </c>
      <c r="B7139" s="14">
        <f>Data!D7139</f>
        <v>44303</v>
      </c>
      <c r="C7139" s="12">
        <f>IFERROR(VLOOKUP(Data!B7139, Minorista!$A$2:$B$100, 2, FALSE), "")</f>
        <v>4</v>
      </c>
      <c r="D7139" s="12">
        <f t="array" ref="D7139">INDEX(Producto!$A$2:$A$500, MATCH(Data!H7139, Producto!$B$2:$B$500, 0))</f>
        <v>1</v>
      </c>
      <c r="E7139" s="12">
        <f>VLOOKUP(Data!E7139 &amp; Data!F7139 &amp; Data!G7139, Ubicacion!$A$2:$B$1000, 2, FALSE)</f>
        <v>46</v>
      </c>
      <c r="F7139" s="15">
        <f>Data!J7139</f>
        <v>143</v>
      </c>
      <c r="G7139" s="16">
        <f>Data!I7139</f>
        <v>27</v>
      </c>
      <c r="H7139" s="17">
        <f>Data!K7139</f>
        <v>3861</v>
      </c>
      <c r="I7139" s="17">
        <f>Data!L7139</f>
        <v>1969.11</v>
      </c>
      <c r="J7139" s="12" t="str">
        <f>Data!N7139</f>
        <v>Online</v>
      </c>
      <c r="K7139" s="12" t="str">
        <f>Data!O7139</f>
        <v>Tarjeta</v>
      </c>
      <c r="L7139" s="12" t="str">
        <f>Data!P7139</f>
        <v>Nuevo</v>
      </c>
    </row>
    <row r="7140">
      <c r="A7140" s="11">
        <v>7139.0</v>
      </c>
      <c r="B7140" s="14">
        <f>Data!D7140</f>
        <v>44303</v>
      </c>
      <c r="C7140" s="12">
        <f>IFERROR(VLOOKUP(Data!B7140, Minorista!$A$2:$B$100, 2, FALSE), "")</f>
        <v>4</v>
      </c>
      <c r="D7140" s="12">
        <f t="array" ref="D7140">INDEX(Producto!$A$2:$A$500, MATCH(Data!H7140, Producto!$B$2:$B$500, 0))</f>
        <v>2</v>
      </c>
      <c r="E7140" s="12">
        <f>VLOOKUP(Data!E7140 &amp; Data!F7140 &amp; Data!G7140, Ubicacion!$A$2:$B$1000, 2, FALSE)</f>
        <v>46</v>
      </c>
      <c r="F7140" s="15">
        <f>Data!J7140</f>
        <v>75</v>
      </c>
      <c r="G7140" s="16">
        <f>Data!I7140</f>
        <v>28</v>
      </c>
      <c r="H7140" s="17">
        <f>Data!K7140</f>
        <v>2100</v>
      </c>
      <c r="I7140" s="17">
        <f>Data!L7140</f>
        <v>1155</v>
      </c>
      <c r="J7140" s="12" t="str">
        <f>Data!N7140</f>
        <v>Online</v>
      </c>
      <c r="K7140" s="12" t="str">
        <f>Data!O7140</f>
        <v>Efectivo</v>
      </c>
      <c r="L7140" s="12" t="str">
        <f>Data!P7140</f>
        <v>Recurrente</v>
      </c>
    </row>
    <row r="7141">
      <c r="A7141" s="11">
        <v>7140.0</v>
      </c>
      <c r="B7141" s="14">
        <f>Data!D7141</f>
        <v>44303</v>
      </c>
      <c r="C7141" s="12">
        <f>IFERROR(VLOOKUP(Data!B7141, Minorista!$A$2:$B$100, 2, FALSE), "")</f>
        <v>4</v>
      </c>
      <c r="D7141" s="12">
        <f t="array" ref="D7141">INDEX(Producto!$A$2:$A$500, MATCH(Data!H7141, Producto!$B$2:$B$500, 0))</f>
        <v>3</v>
      </c>
      <c r="E7141" s="12">
        <f>VLOOKUP(Data!E7141 &amp; Data!F7141 &amp; Data!G7141, Ubicacion!$A$2:$B$1000, 2, FALSE)</f>
        <v>46</v>
      </c>
      <c r="F7141" s="15">
        <f>Data!J7141</f>
        <v>68</v>
      </c>
      <c r="G7141" s="16">
        <f>Data!I7141</f>
        <v>19</v>
      </c>
      <c r="H7141" s="17">
        <f>Data!K7141</f>
        <v>1292</v>
      </c>
      <c r="I7141" s="17">
        <f>Data!L7141</f>
        <v>697.68</v>
      </c>
      <c r="J7141" s="12" t="str">
        <f>Data!N7141</f>
        <v>Online</v>
      </c>
      <c r="K7141" s="12" t="str">
        <f>Data!O7141</f>
        <v>Transferencia bancaria</v>
      </c>
      <c r="L7141" s="12" t="str">
        <f>Data!P7141</f>
        <v>Recurrente</v>
      </c>
    </row>
    <row r="7142">
      <c r="A7142" s="11">
        <v>7141.0</v>
      </c>
      <c r="B7142" s="14">
        <f>Data!D7142</f>
        <v>44303</v>
      </c>
      <c r="C7142" s="12">
        <f>IFERROR(VLOOKUP(Data!B7142, Minorista!$A$2:$B$100, 2, FALSE), "")</f>
        <v>4</v>
      </c>
      <c r="D7142" s="12">
        <f t="array" ref="D7142">INDEX(Producto!$A$2:$A$500, MATCH(Data!H7142, Producto!$B$2:$B$500, 0))</f>
        <v>4</v>
      </c>
      <c r="E7142" s="12">
        <f>VLOOKUP(Data!E7142 &amp; Data!F7142 &amp; Data!G7142, Ubicacion!$A$2:$B$1000, 2, FALSE)</f>
        <v>46</v>
      </c>
      <c r="F7142" s="15">
        <f>Data!J7142</f>
        <v>47</v>
      </c>
      <c r="G7142" s="16">
        <f>Data!I7142</f>
        <v>25</v>
      </c>
      <c r="H7142" s="17">
        <f>Data!K7142</f>
        <v>1175</v>
      </c>
      <c r="I7142" s="17">
        <f>Data!L7142</f>
        <v>611</v>
      </c>
      <c r="J7142" s="12" t="str">
        <f>Data!N7142</f>
        <v>Online</v>
      </c>
      <c r="K7142" s="12" t="str">
        <f>Data!O7142</f>
        <v>Transferencia bancaria</v>
      </c>
      <c r="L7142" s="12" t="str">
        <f>Data!P7142</f>
        <v>Recurrente</v>
      </c>
    </row>
    <row r="7143">
      <c r="A7143" s="11">
        <v>7142.0</v>
      </c>
      <c r="B7143" s="14">
        <f>Data!D7143</f>
        <v>44303</v>
      </c>
      <c r="C7143" s="12">
        <f>IFERROR(VLOOKUP(Data!B7143, Minorista!$A$2:$B$100, 2, FALSE), "")</f>
        <v>4</v>
      </c>
      <c r="D7143" s="12">
        <f t="array" ref="D7143">INDEX(Producto!$A$2:$A$500, MATCH(Data!H7143, Producto!$B$2:$B$500, 0))</f>
        <v>5</v>
      </c>
      <c r="E7143" s="12">
        <f>VLOOKUP(Data!E7143 &amp; Data!F7143 &amp; Data!G7143, Ubicacion!$A$2:$B$1000, 2, FALSE)</f>
        <v>46</v>
      </c>
      <c r="F7143" s="15">
        <f>Data!J7143</f>
        <v>56</v>
      </c>
      <c r="G7143" s="16">
        <f>Data!I7143</f>
        <v>60</v>
      </c>
      <c r="H7143" s="17">
        <f>Data!K7143</f>
        <v>3360</v>
      </c>
      <c r="I7143" s="17">
        <f>Data!L7143</f>
        <v>1848</v>
      </c>
      <c r="J7143" s="12" t="str">
        <f>Data!N7143</f>
        <v>Online</v>
      </c>
      <c r="K7143" s="12" t="str">
        <f>Data!O7143</f>
        <v>Tarjeta</v>
      </c>
      <c r="L7143" s="12" t="str">
        <f>Data!P7143</f>
        <v>Nuevo</v>
      </c>
    </row>
    <row r="7144">
      <c r="A7144" s="11">
        <v>7143.0</v>
      </c>
      <c r="B7144" s="14">
        <f>Data!D7144</f>
        <v>44303</v>
      </c>
      <c r="C7144" s="12">
        <f>IFERROR(VLOOKUP(Data!B7144, Minorista!$A$2:$B$100, 2, FALSE), "")</f>
        <v>4</v>
      </c>
      <c r="D7144" s="12">
        <f t="array" ref="D7144">INDEX(Producto!$A$2:$A$500, MATCH(Data!H7144, Producto!$B$2:$B$500, 0))</f>
        <v>6</v>
      </c>
      <c r="E7144" s="12">
        <f>VLOOKUP(Data!E7144 &amp; Data!F7144 &amp; Data!G7144, Ubicacion!$A$2:$B$1000, 2, FALSE)</f>
        <v>46</v>
      </c>
      <c r="F7144" s="15">
        <f>Data!J7144</f>
        <v>94</v>
      </c>
      <c r="G7144" s="16">
        <f>Data!I7144</f>
        <v>47</v>
      </c>
      <c r="H7144" s="17">
        <f>Data!K7144</f>
        <v>4418</v>
      </c>
      <c r="I7144" s="17">
        <f>Data!L7144</f>
        <v>2253.18</v>
      </c>
      <c r="J7144" s="12" t="str">
        <f>Data!N7144</f>
        <v>Online</v>
      </c>
      <c r="K7144" s="12" t="str">
        <f>Data!O7144</f>
        <v>Transferencia bancaria</v>
      </c>
      <c r="L7144" s="12" t="str">
        <f>Data!P7144</f>
        <v>Recurrente</v>
      </c>
    </row>
    <row r="7145">
      <c r="A7145" s="11">
        <v>7144.0</v>
      </c>
      <c r="B7145" s="14">
        <f>Data!D7145</f>
        <v>44334</v>
      </c>
      <c r="C7145" s="12">
        <f>IFERROR(VLOOKUP(Data!B7145, Minorista!$A$2:$B$100, 2, FALSE), "")</f>
        <v>4</v>
      </c>
      <c r="D7145" s="12">
        <f t="array" ref="D7145">INDEX(Producto!$A$2:$A$500, MATCH(Data!H7145, Producto!$B$2:$B$500, 0))</f>
        <v>1</v>
      </c>
      <c r="E7145" s="12">
        <f>VLOOKUP(Data!E7145 &amp; Data!F7145 &amp; Data!G7145, Ubicacion!$A$2:$B$1000, 2, FALSE)</f>
        <v>46</v>
      </c>
      <c r="F7145" s="15">
        <f>Data!J7145</f>
        <v>179</v>
      </c>
      <c r="G7145" s="16">
        <f>Data!I7145</f>
        <v>58</v>
      </c>
      <c r="H7145" s="17">
        <f>Data!K7145</f>
        <v>10382</v>
      </c>
      <c r="I7145" s="17">
        <f>Data!L7145</f>
        <v>5398.64</v>
      </c>
      <c r="J7145" s="12" t="str">
        <f>Data!N7145</f>
        <v>Online</v>
      </c>
      <c r="K7145" s="12" t="str">
        <f>Data!O7145</f>
        <v>Efectivo</v>
      </c>
      <c r="L7145" s="12" t="str">
        <f>Data!P7145</f>
        <v>Recurrente</v>
      </c>
    </row>
    <row r="7146">
      <c r="A7146" s="11">
        <v>7145.0</v>
      </c>
      <c r="B7146" s="14">
        <f>Data!D7146</f>
        <v>44334</v>
      </c>
      <c r="C7146" s="12">
        <f>IFERROR(VLOOKUP(Data!B7146, Minorista!$A$2:$B$100, 2, FALSE), "")</f>
        <v>4</v>
      </c>
      <c r="D7146" s="12">
        <f t="array" ref="D7146">INDEX(Producto!$A$2:$A$500, MATCH(Data!H7146, Producto!$B$2:$B$500, 0))</f>
        <v>2</v>
      </c>
      <c r="E7146" s="12">
        <f>VLOOKUP(Data!E7146 &amp; Data!F7146 &amp; Data!G7146, Ubicacion!$A$2:$B$1000, 2, FALSE)</f>
        <v>46</v>
      </c>
      <c r="F7146" s="15">
        <f>Data!J7146</f>
        <v>87</v>
      </c>
      <c r="G7146" s="16">
        <f>Data!I7146</f>
        <v>37</v>
      </c>
      <c r="H7146" s="17">
        <f>Data!K7146</f>
        <v>3219</v>
      </c>
      <c r="I7146" s="17">
        <f>Data!L7146</f>
        <v>1641.69</v>
      </c>
      <c r="J7146" s="12" t="str">
        <f>Data!N7146</f>
        <v>Online</v>
      </c>
      <c r="K7146" s="12" t="str">
        <f>Data!O7146</f>
        <v>Transferencia bancaria</v>
      </c>
      <c r="L7146" s="12" t="str">
        <f>Data!P7146</f>
        <v>Recurrente</v>
      </c>
    </row>
    <row r="7147">
      <c r="A7147" s="11">
        <v>7146.0</v>
      </c>
      <c r="B7147" s="14">
        <f>Data!D7147</f>
        <v>44334</v>
      </c>
      <c r="C7147" s="12">
        <f>IFERROR(VLOOKUP(Data!B7147, Minorista!$A$2:$B$100, 2, FALSE), "")</f>
        <v>4</v>
      </c>
      <c r="D7147" s="12">
        <f t="array" ref="D7147">INDEX(Producto!$A$2:$A$500, MATCH(Data!H7147, Producto!$B$2:$B$500, 0))</f>
        <v>3</v>
      </c>
      <c r="E7147" s="12">
        <f>VLOOKUP(Data!E7147 &amp; Data!F7147 &amp; Data!G7147, Ubicacion!$A$2:$B$1000, 2, FALSE)</f>
        <v>46</v>
      </c>
      <c r="F7147" s="15">
        <f>Data!J7147</f>
        <v>77</v>
      </c>
      <c r="G7147" s="16">
        <f>Data!I7147</f>
        <v>32</v>
      </c>
      <c r="H7147" s="17">
        <f>Data!K7147</f>
        <v>2464</v>
      </c>
      <c r="I7147" s="17">
        <f>Data!L7147</f>
        <v>1355.2</v>
      </c>
      <c r="J7147" s="12" t="str">
        <f>Data!N7147</f>
        <v>Online</v>
      </c>
      <c r="K7147" s="12" t="str">
        <f>Data!O7147</f>
        <v>Tarjeta</v>
      </c>
      <c r="L7147" s="12" t="str">
        <f>Data!P7147</f>
        <v>Recurrente</v>
      </c>
    </row>
    <row r="7148">
      <c r="A7148" s="11">
        <v>7147.0</v>
      </c>
      <c r="B7148" s="14">
        <f>Data!D7148</f>
        <v>44334</v>
      </c>
      <c r="C7148" s="12">
        <f>IFERROR(VLOOKUP(Data!B7148, Minorista!$A$2:$B$100, 2, FALSE), "")</f>
        <v>4</v>
      </c>
      <c r="D7148" s="12">
        <f t="array" ref="D7148">INDEX(Producto!$A$2:$A$500, MATCH(Data!H7148, Producto!$B$2:$B$500, 0))</f>
        <v>4</v>
      </c>
      <c r="E7148" s="12">
        <f>VLOOKUP(Data!E7148 &amp; Data!F7148 &amp; Data!G7148, Ubicacion!$A$2:$B$1000, 2, FALSE)</f>
        <v>46</v>
      </c>
      <c r="F7148" s="15">
        <f>Data!J7148</f>
        <v>50</v>
      </c>
      <c r="G7148" s="16">
        <f>Data!I7148</f>
        <v>33</v>
      </c>
      <c r="H7148" s="17">
        <f>Data!K7148</f>
        <v>1650</v>
      </c>
      <c r="I7148" s="17">
        <f>Data!L7148</f>
        <v>907.5</v>
      </c>
      <c r="J7148" s="12" t="str">
        <f>Data!N7148</f>
        <v>Online</v>
      </c>
      <c r="K7148" s="12" t="str">
        <f>Data!O7148</f>
        <v>Transferencia bancaria</v>
      </c>
      <c r="L7148" s="12" t="str">
        <f>Data!P7148</f>
        <v>Recurrente</v>
      </c>
    </row>
    <row r="7149">
      <c r="A7149" s="11">
        <v>7148.0</v>
      </c>
      <c r="B7149" s="14">
        <f>Data!D7149</f>
        <v>44334</v>
      </c>
      <c r="C7149" s="12">
        <f>IFERROR(VLOOKUP(Data!B7149, Minorista!$A$2:$B$100, 2, FALSE), "")</f>
        <v>4</v>
      </c>
      <c r="D7149" s="12">
        <f t="array" ref="D7149">INDEX(Producto!$A$2:$A$500, MATCH(Data!H7149, Producto!$B$2:$B$500, 0))</f>
        <v>5</v>
      </c>
      <c r="E7149" s="12">
        <f>VLOOKUP(Data!E7149 &amp; Data!F7149 &amp; Data!G7149, Ubicacion!$A$2:$B$1000, 2, FALSE)</f>
        <v>46</v>
      </c>
      <c r="F7149" s="15">
        <f>Data!J7149</f>
        <v>68</v>
      </c>
      <c r="G7149" s="16">
        <f>Data!I7149</f>
        <v>42</v>
      </c>
      <c r="H7149" s="17">
        <f>Data!K7149</f>
        <v>2856</v>
      </c>
      <c r="I7149" s="17">
        <f>Data!L7149</f>
        <v>1542.24</v>
      </c>
      <c r="J7149" s="12" t="str">
        <f>Data!N7149</f>
        <v>Online</v>
      </c>
      <c r="K7149" s="12" t="str">
        <f>Data!O7149</f>
        <v>Tarjeta</v>
      </c>
      <c r="L7149" s="12" t="str">
        <f>Data!P7149</f>
        <v>Nuevo</v>
      </c>
    </row>
    <row r="7150">
      <c r="A7150" s="11">
        <v>7149.0</v>
      </c>
      <c r="B7150" s="14">
        <f>Data!D7150</f>
        <v>44334</v>
      </c>
      <c r="C7150" s="12">
        <f>IFERROR(VLOOKUP(Data!B7150, Minorista!$A$2:$B$100, 2, FALSE), "")</f>
        <v>4</v>
      </c>
      <c r="D7150" s="12">
        <f t="array" ref="D7150">INDEX(Producto!$A$2:$A$500, MATCH(Data!H7150, Producto!$B$2:$B$500, 0))</f>
        <v>6</v>
      </c>
      <c r="E7150" s="12">
        <f>VLOOKUP(Data!E7150 &amp; Data!F7150 &amp; Data!G7150, Ubicacion!$A$2:$B$1000, 2, FALSE)</f>
        <v>46</v>
      </c>
      <c r="F7150" s="15">
        <f>Data!J7150</f>
        <v>95</v>
      </c>
      <c r="G7150" s="16">
        <f>Data!I7150</f>
        <v>52</v>
      </c>
      <c r="H7150" s="17">
        <f>Data!K7150</f>
        <v>4940</v>
      </c>
      <c r="I7150" s="17">
        <f>Data!L7150</f>
        <v>2717</v>
      </c>
      <c r="J7150" s="12" t="str">
        <f>Data!N7150</f>
        <v>Online</v>
      </c>
      <c r="K7150" s="12" t="str">
        <f>Data!O7150</f>
        <v>Efectivo</v>
      </c>
      <c r="L7150" s="12" t="str">
        <f>Data!P7150</f>
        <v>Recurrente</v>
      </c>
    </row>
    <row r="7151">
      <c r="A7151" s="11">
        <v>7150.0</v>
      </c>
      <c r="B7151" s="14">
        <f>Data!D7151</f>
        <v>44364</v>
      </c>
      <c r="C7151" s="12">
        <f>IFERROR(VLOOKUP(Data!B7151, Minorista!$A$2:$B$100, 2, FALSE), "")</f>
        <v>4</v>
      </c>
      <c r="D7151" s="12">
        <f t="array" ref="D7151">INDEX(Producto!$A$2:$A$500, MATCH(Data!H7151, Producto!$B$2:$B$500, 0))</f>
        <v>1</v>
      </c>
      <c r="E7151" s="12">
        <f>VLOOKUP(Data!E7151 &amp; Data!F7151 &amp; Data!G7151, Ubicacion!$A$2:$B$1000, 2, FALSE)</f>
        <v>46</v>
      </c>
      <c r="F7151" s="15">
        <f>Data!J7151</f>
        <v>150</v>
      </c>
      <c r="G7151" s="16">
        <f>Data!I7151</f>
        <v>43</v>
      </c>
      <c r="H7151" s="17">
        <f>Data!K7151</f>
        <v>6450</v>
      </c>
      <c r="I7151" s="17">
        <f>Data!L7151</f>
        <v>3354</v>
      </c>
      <c r="J7151" s="12" t="str">
        <f>Data!N7151</f>
        <v>Online</v>
      </c>
      <c r="K7151" s="12" t="str">
        <f>Data!O7151</f>
        <v>Tarjeta</v>
      </c>
      <c r="L7151" s="12" t="str">
        <f>Data!P7151</f>
        <v>Recurrente</v>
      </c>
    </row>
    <row r="7152">
      <c r="A7152" s="11">
        <v>7151.0</v>
      </c>
      <c r="B7152" s="14">
        <f>Data!D7152</f>
        <v>44364</v>
      </c>
      <c r="C7152" s="12">
        <f>IFERROR(VLOOKUP(Data!B7152, Minorista!$A$2:$B$100, 2, FALSE), "")</f>
        <v>4</v>
      </c>
      <c r="D7152" s="12">
        <f t="array" ref="D7152">INDEX(Producto!$A$2:$A$500, MATCH(Data!H7152, Producto!$B$2:$B$500, 0))</f>
        <v>2</v>
      </c>
      <c r="E7152" s="12">
        <f>VLOOKUP(Data!E7152 &amp; Data!F7152 &amp; Data!G7152, Ubicacion!$A$2:$B$1000, 2, FALSE)</f>
        <v>46</v>
      </c>
      <c r="F7152" s="15">
        <f>Data!J7152</f>
        <v>119</v>
      </c>
      <c r="G7152" s="16">
        <f>Data!I7152</f>
        <v>37</v>
      </c>
      <c r="H7152" s="17">
        <f>Data!K7152</f>
        <v>4403</v>
      </c>
      <c r="I7152" s="17">
        <f>Data!L7152</f>
        <v>2201.5</v>
      </c>
      <c r="J7152" s="12" t="str">
        <f>Data!N7152</f>
        <v>Online</v>
      </c>
      <c r="K7152" s="12" t="str">
        <f>Data!O7152</f>
        <v>Transferencia bancaria</v>
      </c>
      <c r="L7152" s="12" t="str">
        <f>Data!P7152</f>
        <v>Recurrente</v>
      </c>
    </row>
    <row r="7153">
      <c r="A7153" s="11">
        <v>7152.0</v>
      </c>
      <c r="B7153" s="14">
        <f>Data!D7153</f>
        <v>44364</v>
      </c>
      <c r="C7153" s="12">
        <f>IFERROR(VLOOKUP(Data!B7153, Minorista!$A$2:$B$100, 2, FALSE), "")</f>
        <v>4</v>
      </c>
      <c r="D7153" s="12">
        <f t="array" ref="D7153">INDEX(Producto!$A$2:$A$500, MATCH(Data!H7153, Producto!$B$2:$B$500, 0))</f>
        <v>3</v>
      </c>
      <c r="E7153" s="12">
        <f>VLOOKUP(Data!E7153 &amp; Data!F7153 &amp; Data!G7153, Ubicacion!$A$2:$B$1000, 2, FALSE)</f>
        <v>46</v>
      </c>
      <c r="F7153" s="15">
        <f>Data!J7153</f>
        <v>81</v>
      </c>
      <c r="G7153" s="16">
        <f>Data!I7153</f>
        <v>33</v>
      </c>
      <c r="H7153" s="17">
        <f>Data!K7153</f>
        <v>2673</v>
      </c>
      <c r="I7153" s="17">
        <f>Data!L7153</f>
        <v>1443.42</v>
      </c>
      <c r="J7153" s="12" t="str">
        <f>Data!N7153</f>
        <v>Online</v>
      </c>
      <c r="K7153" s="12" t="str">
        <f>Data!O7153</f>
        <v>Tarjeta</v>
      </c>
      <c r="L7153" s="12" t="str">
        <f>Data!P7153</f>
        <v>Recurrente</v>
      </c>
    </row>
    <row r="7154">
      <c r="A7154" s="11">
        <v>7153.0</v>
      </c>
      <c r="B7154" s="14">
        <f>Data!D7154</f>
        <v>44364</v>
      </c>
      <c r="C7154" s="12">
        <f>IFERROR(VLOOKUP(Data!B7154, Minorista!$A$2:$B$100, 2, FALSE), "")</f>
        <v>4</v>
      </c>
      <c r="D7154" s="12">
        <f t="array" ref="D7154">INDEX(Producto!$A$2:$A$500, MATCH(Data!H7154, Producto!$B$2:$B$500, 0))</f>
        <v>4</v>
      </c>
      <c r="E7154" s="12">
        <f>VLOOKUP(Data!E7154 &amp; Data!F7154 &amp; Data!G7154, Ubicacion!$A$2:$B$1000, 2, FALSE)</f>
        <v>46</v>
      </c>
      <c r="F7154" s="15">
        <f>Data!J7154</f>
        <v>69</v>
      </c>
      <c r="G7154" s="16">
        <f>Data!I7154</f>
        <v>33</v>
      </c>
      <c r="H7154" s="17">
        <f>Data!K7154</f>
        <v>2277</v>
      </c>
      <c r="I7154" s="17">
        <f>Data!L7154</f>
        <v>1184.04</v>
      </c>
      <c r="J7154" s="12" t="str">
        <f>Data!N7154</f>
        <v>Online</v>
      </c>
      <c r="K7154" s="12" t="str">
        <f>Data!O7154</f>
        <v>Transferencia bancaria</v>
      </c>
      <c r="L7154" s="12" t="str">
        <f>Data!P7154</f>
        <v>Nuevo</v>
      </c>
    </row>
    <row r="7155">
      <c r="A7155" s="11">
        <v>7154.0</v>
      </c>
      <c r="B7155" s="14">
        <f>Data!D7155</f>
        <v>44364</v>
      </c>
      <c r="C7155" s="12">
        <f>IFERROR(VLOOKUP(Data!B7155, Minorista!$A$2:$B$100, 2, FALSE), "")</f>
        <v>4</v>
      </c>
      <c r="D7155" s="12">
        <f t="array" ref="D7155">INDEX(Producto!$A$2:$A$500, MATCH(Data!H7155, Producto!$B$2:$B$500, 0))</f>
        <v>5</v>
      </c>
      <c r="E7155" s="12">
        <f>VLOOKUP(Data!E7155 &amp; Data!F7155 &amp; Data!G7155, Ubicacion!$A$2:$B$1000, 2, FALSE)</f>
        <v>46</v>
      </c>
      <c r="F7155" s="15">
        <f>Data!J7155</f>
        <v>74</v>
      </c>
      <c r="G7155" s="16">
        <f>Data!I7155</f>
        <v>41</v>
      </c>
      <c r="H7155" s="17">
        <f>Data!K7155</f>
        <v>3034</v>
      </c>
      <c r="I7155" s="17">
        <f>Data!L7155</f>
        <v>1668.7</v>
      </c>
      <c r="J7155" s="12" t="str">
        <f>Data!N7155</f>
        <v>Online</v>
      </c>
      <c r="K7155" s="12" t="str">
        <f>Data!O7155</f>
        <v>Efectivo</v>
      </c>
      <c r="L7155" s="12" t="str">
        <f>Data!P7155</f>
        <v>Recurrente</v>
      </c>
    </row>
    <row r="7156">
      <c r="A7156" s="11">
        <v>7155.0</v>
      </c>
      <c r="B7156" s="14">
        <f>Data!D7156</f>
        <v>44364</v>
      </c>
      <c r="C7156" s="12">
        <f>IFERROR(VLOOKUP(Data!B7156, Minorista!$A$2:$B$100, 2, FALSE), "")</f>
        <v>4</v>
      </c>
      <c r="D7156" s="12">
        <f t="array" ref="D7156">INDEX(Producto!$A$2:$A$500, MATCH(Data!H7156, Producto!$B$2:$B$500, 0))</f>
        <v>6</v>
      </c>
      <c r="E7156" s="12">
        <f>VLOOKUP(Data!E7156 &amp; Data!F7156 &amp; Data!G7156, Ubicacion!$A$2:$B$1000, 2, FALSE)</f>
        <v>46</v>
      </c>
      <c r="F7156" s="15">
        <f>Data!J7156</f>
        <v>115</v>
      </c>
      <c r="G7156" s="16">
        <f>Data!I7156</f>
        <v>59</v>
      </c>
      <c r="H7156" s="17">
        <f>Data!K7156</f>
        <v>6785</v>
      </c>
      <c r="I7156" s="17">
        <f>Data!L7156</f>
        <v>3528.2</v>
      </c>
      <c r="J7156" s="12" t="str">
        <f>Data!N7156</f>
        <v>Online</v>
      </c>
      <c r="K7156" s="12" t="str">
        <f>Data!O7156</f>
        <v>Efectivo</v>
      </c>
      <c r="L7156" s="12" t="str">
        <f>Data!P7156</f>
        <v>Recurrente</v>
      </c>
    </row>
    <row r="7157">
      <c r="A7157" s="11">
        <v>7156.0</v>
      </c>
      <c r="B7157" s="14">
        <f>Data!D7157</f>
        <v>44393</v>
      </c>
      <c r="C7157" s="12">
        <f>IFERROR(VLOOKUP(Data!B7157, Minorista!$A$2:$B$100, 2, FALSE), "")</f>
        <v>4</v>
      </c>
      <c r="D7157" s="12">
        <f t="array" ref="D7157">INDEX(Producto!$A$2:$A$500, MATCH(Data!H7157, Producto!$B$2:$B$500, 0))</f>
        <v>1</v>
      </c>
      <c r="E7157" s="12">
        <f>VLOOKUP(Data!E7157 &amp; Data!F7157 &amp; Data!G7157, Ubicacion!$A$2:$B$1000, 2, FALSE)</f>
        <v>46</v>
      </c>
      <c r="F7157" s="15">
        <f>Data!J7157</f>
        <v>182</v>
      </c>
      <c r="G7157" s="16">
        <f>Data!I7157</f>
        <v>55</v>
      </c>
      <c r="H7157" s="17">
        <f>Data!K7157</f>
        <v>10010</v>
      </c>
      <c r="I7157" s="17">
        <f>Data!L7157</f>
        <v>5205.2</v>
      </c>
      <c r="J7157" s="12" t="str">
        <f>Data!N7157</f>
        <v>Online</v>
      </c>
      <c r="K7157" s="12" t="str">
        <f>Data!O7157</f>
        <v>Transferencia bancaria</v>
      </c>
      <c r="L7157" s="12" t="str">
        <f>Data!P7157</f>
        <v>Nuevo</v>
      </c>
    </row>
    <row r="7158">
      <c r="A7158" s="11">
        <v>7157.0</v>
      </c>
      <c r="B7158" s="14">
        <f>Data!D7158</f>
        <v>44393</v>
      </c>
      <c r="C7158" s="12">
        <f>IFERROR(VLOOKUP(Data!B7158, Minorista!$A$2:$B$100, 2, FALSE), "")</f>
        <v>4</v>
      </c>
      <c r="D7158" s="12">
        <f t="array" ref="D7158">INDEX(Producto!$A$2:$A$500, MATCH(Data!H7158, Producto!$B$2:$B$500, 0))</f>
        <v>2</v>
      </c>
      <c r="E7158" s="12">
        <f>VLOOKUP(Data!E7158 &amp; Data!F7158 &amp; Data!G7158, Ubicacion!$A$2:$B$1000, 2, FALSE)</f>
        <v>46</v>
      </c>
      <c r="F7158" s="15">
        <f>Data!J7158</f>
        <v>116</v>
      </c>
      <c r="G7158" s="16">
        <f>Data!I7158</f>
        <v>50</v>
      </c>
      <c r="H7158" s="17">
        <f>Data!K7158</f>
        <v>5800</v>
      </c>
      <c r="I7158" s="17">
        <f>Data!L7158</f>
        <v>3074</v>
      </c>
      <c r="J7158" s="12" t="str">
        <f>Data!N7158</f>
        <v>Online</v>
      </c>
      <c r="K7158" s="12" t="str">
        <f>Data!O7158</f>
        <v>Tarjeta</v>
      </c>
      <c r="L7158" s="12" t="str">
        <f>Data!P7158</f>
        <v>Recurrente</v>
      </c>
    </row>
    <row r="7159">
      <c r="A7159" s="11">
        <v>7158.0</v>
      </c>
      <c r="B7159" s="14">
        <f>Data!D7159</f>
        <v>44393</v>
      </c>
      <c r="C7159" s="12">
        <f>IFERROR(VLOOKUP(Data!B7159, Minorista!$A$2:$B$100, 2, FALSE), "")</f>
        <v>4</v>
      </c>
      <c r="D7159" s="12">
        <f t="array" ref="D7159">INDEX(Producto!$A$2:$A$500, MATCH(Data!H7159, Producto!$B$2:$B$500, 0))</f>
        <v>3</v>
      </c>
      <c r="E7159" s="12">
        <f>VLOOKUP(Data!E7159 &amp; Data!F7159 &amp; Data!G7159, Ubicacion!$A$2:$B$1000, 2, FALSE)</f>
        <v>46</v>
      </c>
      <c r="F7159" s="15">
        <f>Data!J7159</f>
        <v>98</v>
      </c>
      <c r="G7159" s="16">
        <f>Data!I7159</f>
        <v>49</v>
      </c>
      <c r="H7159" s="17">
        <f>Data!K7159</f>
        <v>4802</v>
      </c>
      <c r="I7159" s="17">
        <f>Data!L7159</f>
        <v>2545.06</v>
      </c>
      <c r="J7159" s="12" t="str">
        <f>Data!N7159</f>
        <v>Online</v>
      </c>
      <c r="K7159" s="12" t="str">
        <f>Data!O7159</f>
        <v>Tarjeta</v>
      </c>
      <c r="L7159" s="12" t="str">
        <f>Data!P7159</f>
        <v>Recurrente</v>
      </c>
    </row>
    <row r="7160">
      <c r="A7160" s="11">
        <v>7159.0</v>
      </c>
      <c r="B7160" s="14">
        <f>Data!D7160</f>
        <v>44393</v>
      </c>
      <c r="C7160" s="12">
        <f>IFERROR(VLOOKUP(Data!B7160, Minorista!$A$2:$B$100, 2, FALSE), "")</f>
        <v>4</v>
      </c>
      <c r="D7160" s="12">
        <f t="array" ref="D7160">INDEX(Producto!$A$2:$A$500, MATCH(Data!H7160, Producto!$B$2:$B$500, 0))</f>
        <v>4</v>
      </c>
      <c r="E7160" s="12">
        <f>VLOOKUP(Data!E7160 &amp; Data!F7160 &amp; Data!G7160, Ubicacion!$A$2:$B$1000, 2, FALSE)</f>
        <v>46</v>
      </c>
      <c r="F7160" s="15">
        <f>Data!J7160</f>
        <v>77</v>
      </c>
      <c r="G7160" s="16">
        <f>Data!I7160</f>
        <v>48</v>
      </c>
      <c r="H7160" s="17">
        <f>Data!K7160</f>
        <v>3696</v>
      </c>
      <c r="I7160" s="17">
        <f>Data!L7160</f>
        <v>1884.96</v>
      </c>
      <c r="J7160" s="12" t="str">
        <f>Data!N7160</f>
        <v>Online</v>
      </c>
      <c r="K7160" s="12" t="str">
        <f>Data!O7160</f>
        <v>Tarjeta</v>
      </c>
      <c r="L7160" s="12" t="str">
        <f>Data!P7160</f>
        <v>Recurrente</v>
      </c>
    </row>
    <row r="7161">
      <c r="A7161" s="11">
        <v>7160.0</v>
      </c>
      <c r="B7161" s="14">
        <f>Data!D7161</f>
        <v>44393</v>
      </c>
      <c r="C7161" s="12">
        <f>IFERROR(VLOOKUP(Data!B7161, Minorista!$A$2:$B$100, 2, FALSE), "")</f>
        <v>4</v>
      </c>
      <c r="D7161" s="12">
        <f t="array" ref="D7161">INDEX(Producto!$A$2:$A$500, MATCH(Data!H7161, Producto!$B$2:$B$500, 0))</f>
        <v>5</v>
      </c>
      <c r="E7161" s="12">
        <f>VLOOKUP(Data!E7161 &amp; Data!F7161 &amp; Data!G7161, Ubicacion!$A$2:$B$1000, 2, FALSE)</f>
        <v>46</v>
      </c>
      <c r="F7161" s="15">
        <f>Data!J7161</f>
        <v>87</v>
      </c>
      <c r="G7161" s="16">
        <f>Data!I7161</f>
        <v>54</v>
      </c>
      <c r="H7161" s="17">
        <f>Data!K7161</f>
        <v>4698</v>
      </c>
      <c r="I7161" s="17">
        <f>Data!L7161</f>
        <v>2536.92</v>
      </c>
      <c r="J7161" s="12" t="str">
        <f>Data!N7161</f>
        <v>Online</v>
      </c>
      <c r="K7161" s="12" t="str">
        <f>Data!O7161</f>
        <v>Tarjeta</v>
      </c>
      <c r="L7161" s="12" t="str">
        <f>Data!P7161</f>
        <v>Recurrente</v>
      </c>
    </row>
    <row r="7162">
      <c r="A7162" s="11">
        <v>7161.0</v>
      </c>
      <c r="B7162" s="14">
        <f>Data!D7162</f>
        <v>44393</v>
      </c>
      <c r="C7162" s="12">
        <f>IFERROR(VLOOKUP(Data!B7162, Minorista!$A$2:$B$100, 2, FALSE), "")</f>
        <v>4</v>
      </c>
      <c r="D7162" s="12">
        <f t="array" ref="D7162">INDEX(Producto!$A$2:$A$500, MATCH(Data!H7162, Producto!$B$2:$B$500, 0))</f>
        <v>6</v>
      </c>
      <c r="E7162" s="12">
        <f>VLOOKUP(Data!E7162 &amp; Data!F7162 &amp; Data!G7162, Ubicacion!$A$2:$B$1000, 2, FALSE)</f>
        <v>46</v>
      </c>
      <c r="F7162" s="15">
        <f>Data!J7162</f>
        <v>133</v>
      </c>
      <c r="G7162" s="16">
        <f>Data!I7162</f>
        <v>63</v>
      </c>
      <c r="H7162" s="17">
        <f>Data!K7162</f>
        <v>8379</v>
      </c>
      <c r="I7162" s="17">
        <f>Data!L7162</f>
        <v>4524.66</v>
      </c>
      <c r="J7162" s="12" t="str">
        <f>Data!N7162</f>
        <v>Online</v>
      </c>
      <c r="K7162" s="12" t="str">
        <f>Data!O7162</f>
        <v>Efectivo</v>
      </c>
      <c r="L7162" s="12" t="str">
        <f>Data!P7162</f>
        <v>Nuevo</v>
      </c>
    </row>
    <row r="7163">
      <c r="A7163" s="11">
        <v>7162.0</v>
      </c>
      <c r="B7163" s="14">
        <f>Data!D7163</f>
        <v>44425</v>
      </c>
      <c r="C7163" s="12">
        <f>IFERROR(VLOOKUP(Data!B7163, Minorista!$A$2:$B$100, 2, FALSE), "")</f>
        <v>4</v>
      </c>
      <c r="D7163" s="12">
        <f t="array" ref="D7163">INDEX(Producto!$A$2:$A$500, MATCH(Data!H7163, Producto!$B$2:$B$500, 0))</f>
        <v>1</v>
      </c>
      <c r="E7163" s="12">
        <f>VLOOKUP(Data!E7163 &amp; Data!F7163 &amp; Data!G7163, Ubicacion!$A$2:$B$1000, 2, FALSE)</f>
        <v>46</v>
      </c>
      <c r="F7163" s="15">
        <f>Data!J7163</f>
        <v>131</v>
      </c>
      <c r="G7163" s="16">
        <f>Data!I7163</f>
        <v>46</v>
      </c>
      <c r="H7163" s="17">
        <f>Data!K7163</f>
        <v>6026</v>
      </c>
      <c r="I7163" s="17">
        <f>Data!L7163</f>
        <v>3133.52</v>
      </c>
      <c r="J7163" s="12" t="str">
        <f>Data!N7163</f>
        <v>Online</v>
      </c>
      <c r="K7163" s="12" t="str">
        <f>Data!O7163</f>
        <v>Transferencia bancaria</v>
      </c>
      <c r="L7163" s="12" t="str">
        <f>Data!P7163</f>
        <v>Nuevo</v>
      </c>
    </row>
    <row r="7164">
      <c r="A7164" s="11">
        <v>7163.0</v>
      </c>
      <c r="B7164" s="14">
        <f>Data!D7164</f>
        <v>44425</v>
      </c>
      <c r="C7164" s="12">
        <f>IFERROR(VLOOKUP(Data!B7164, Minorista!$A$2:$B$100, 2, FALSE), "")</f>
        <v>4</v>
      </c>
      <c r="D7164" s="12">
        <f t="array" ref="D7164">INDEX(Producto!$A$2:$A$500, MATCH(Data!H7164, Producto!$B$2:$B$500, 0))</f>
        <v>2</v>
      </c>
      <c r="E7164" s="12">
        <f>VLOOKUP(Data!E7164 &amp; Data!F7164 &amp; Data!G7164, Ubicacion!$A$2:$B$1000, 2, FALSE)</f>
        <v>46</v>
      </c>
      <c r="F7164" s="15">
        <f>Data!J7164</f>
        <v>90</v>
      </c>
      <c r="G7164" s="16">
        <f>Data!I7164</f>
        <v>42</v>
      </c>
      <c r="H7164" s="17">
        <f>Data!K7164</f>
        <v>3780</v>
      </c>
      <c r="I7164" s="17">
        <f>Data!L7164</f>
        <v>2079</v>
      </c>
      <c r="J7164" s="12" t="str">
        <f>Data!N7164</f>
        <v>Online</v>
      </c>
      <c r="K7164" s="12" t="str">
        <f>Data!O7164</f>
        <v>Transferencia bancaria</v>
      </c>
      <c r="L7164" s="12" t="str">
        <f>Data!P7164</f>
        <v>Recurrente</v>
      </c>
    </row>
    <row r="7165">
      <c r="A7165" s="11">
        <v>7164.0</v>
      </c>
      <c r="B7165" s="14">
        <f>Data!D7165</f>
        <v>44425</v>
      </c>
      <c r="C7165" s="12">
        <f>IFERROR(VLOOKUP(Data!B7165, Minorista!$A$2:$B$100, 2, FALSE), "")</f>
        <v>4</v>
      </c>
      <c r="D7165" s="12">
        <f t="array" ref="D7165">INDEX(Producto!$A$2:$A$500, MATCH(Data!H7165, Producto!$B$2:$B$500, 0))</f>
        <v>3</v>
      </c>
      <c r="E7165" s="12">
        <f>VLOOKUP(Data!E7165 &amp; Data!F7165 &amp; Data!G7165, Ubicacion!$A$2:$B$1000, 2, FALSE)</f>
        <v>46</v>
      </c>
      <c r="F7165" s="15">
        <f>Data!J7165</f>
        <v>87</v>
      </c>
      <c r="G7165" s="16">
        <f>Data!I7165</f>
        <v>38</v>
      </c>
      <c r="H7165" s="17">
        <f>Data!K7165</f>
        <v>3306</v>
      </c>
      <c r="I7165" s="17">
        <f>Data!L7165</f>
        <v>1719.12</v>
      </c>
      <c r="J7165" s="12" t="str">
        <f>Data!N7165</f>
        <v>Online</v>
      </c>
      <c r="K7165" s="12" t="str">
        <f>Data!O7165</f>
        <v>Efectivo</v>
      </c>
      <c r="L7165" s="12" t="str">
        <f>Data!P7165</f>
        <v>Nuevo</v>
      </c>
    </row>
    <row r="7166">
      <c r="A7166" s="11">
        <v>7165.0</v>
      </c>
      <c r="B7166" s="14">
        <f>Data!D7166</f>
        <v>44425</v>
      </c>
      <c r="C7166" s="12">
        <f>IFERROR(VLOOKUP(Data!B7166, Minorista!$A$2:$B$100, 2, FALSE), "")</f>
        <v>4</v>
      </c>
      <c r="D7166" s="12">
        <f t="array" ref="D7166">INDEX(Producto!$A$2:$A$500, MATCH(Data!H7166, Producto!$B$2:$B$500, 0))</f>
        <v>4</v>
      </c>
      <c r="E7166" s="12">
        <f>VLOOKUP(Data!E7166 &amp; Data!F7166 &amp; Data!G7166, Ubicacion!$A$2:$B$1000, 2, FALSE)</f>
        <v>46</v>
      </c>
      <c r="F7166" s="15">
        <f>Data!J7166</f>
        <v>72</v>
      </c>
      <c r="G7166" s="16">
        <f>Data!I7166</f>
        <v>36</v>
      </c>
      <c r="H7166" s="17">
        <f>Data!K7166</f>
        <v>2592</v>
      </c>
      <c r="I7166" s="17">
        <f>Data!L7166</f>
        <v>1321.92</v>
      </c>
      <c r="J7166" s="12" t="str">
        <f>Data!N7166</f>
        <v>Online</v>
      </c>
      <c r="K7166" s="12" t="str">
        <f>Data!O7166</f>
        <v>Tarjeta</v>
      </c>
      <c r="L7166" s="12" t="str">
        <f>Data!P7166</f>
        <v>Nuevo</v>
      </c>
    </row>
    <row r="7167">
      <c r="A7167" s="11">
        <v>7166.0</v>
      </c>
      <c r="B7167" s="14">
        <f>Data!D7167</f>
        <v>44425</v>
      </c>
      <c r="C7167" s="12">
        <f>IFERROR(VLOOKUP(Data!B7167, Minorista!$A$2:$B$100, 2, FALSE), "")</f>
        <v>4</v>
      </c>
      <c r="D7167" s="12">
        <f t="array" ref="D7167">INDEX(Producto!$A$2:$A$500, MATCH(Data!H7167, Producto!$B$2:$B$500, 0))</f>
        <v>5</v>
      </c>
      <c r="E7167" s="12">
        <f>VLOOKUP(Data!E7167 &amp; Data!F7167 &amp; Data!G7167, Ubicacion!$A$2:$B$1000, 2, FALSE)</f>
        <v>46</v>
      </c>
      <c r="F7167" s="15">
        <f>Data!J7167</f>
        <v>68</v>
      </c>
      <c r="G7167" s="16">
        <f>Data!I7167</f>
        <v>49</v>
      </c>
      <c r="H7167" s="17">
        <f>Data!K7167</f>
        <v>3332</v>
      </c>
      <c r="I7167" s="17">
        <f>Data!L7167</f>
        <v>1799.28</v>
      </c>
      <c r="J7167" s="12" t="str">
        <f>Data!N7167</f>
        <v>Online</v>
      </c>
      <c r="K7167" s="12" t="str">
        <f>Data!O7167</f>
        <v>Efectivo</v>
      </c>
      <c r="L7167" s="12" t="str">
        <f>Data!P7167</f>
        <v>Nuevo</v>
      </c>
    </row>
    <row r="7168">
      <c r="A7168" s="11">
        <v>7167.0</v>
      </c>
      <c r="B7168" s="14">
        <f>Data!D7168</f>
        <v>44425</v>
      </c>
      <c r="C7168" s="12">
        <f>IFERROR(VLOOKUP(Data!B7168, Minorista!$A$2:$B$100, 2, FALSE), "")</f>
        <v>4</v>
      </c>
      <c r="D7168" s="12">
        <f t="array" ref="D7168">INDEX(Producto!$A$2:$A$500, MATCH(Data!H7168, Producto!$B$2:$B$500, 0))</f>
        <v>6</v>
      </c>
      <c r="E7168" s="12">
        <f>VLOOKUP(Data!E7168 &amp; Data!F7168 &amp; Data!G7168, Ubicacion!$A$2:$B$1000, 2, FALSE)</f>
        <v>46</v>
      </c>
      <c r="F7168" s="15">
        <f>Data!J7168</f>
        <v>115</v>
      </c>
      <c r="G7168" s="16">
        <f>Data!I7168</f>
        <v>54</v>
      </c>
      <c r="H7168" s="17">
        <f>Data!K7168</f>
        <v>6210</v>
      </c>
      <c r="I7168" s="17">
        <f>Data!L7168</f>
        <v>3353.4</v>
      </c>
      <c r="J7168" s="12" t="str">
        <f>Data!N7168</f>
        <v>Online</v>
      </c>
      <c r="K7168" s="12" t="str">
        <f>Data!O7168</f>
        <v>Tarjeta</v>
      </c>
      <c r="L7168" s="12" t="str">
        <f>Data!P7168</f>
        <v>Recurrente</v>
      </c>
    </row>
    <row r="7169">
      <c r="A7169" s="11">
        <v>7168.0</v>
      </c>
      <c r="B7169" s="14">
        <f>Data!D7169</f>
        <v>44457</v>
      </c>
      <c r="C7169" s="12">
        <f>IFERROR(VLOOKUP(Data!B7169, Minorista!$A$2:$B$100, 2, FALSE), "")</f>
        <v>4</v>
      </c>
      <c r="D7169" s="12">
        <f t="array" ref="D7169">INDEX(Producto!$A$2:$A$500, MATCH(Data!H7169, Producto!$B$2:$B$500, 0))</f>
        <v>1</v>
      </c>
      <c r="E7169" s="12">
        <f>VLOOKUP(Data!E7169 &amp; Data!F7169 &amp; Data!G7169, Ubicacion!$A$2:$B$1000, 2, FALSE)</f>
        <v>46</v>
      </c>
      <c r="F7169" s="15">
        <f>Data!J7169</f>
        <v>154</v>
      </c>
      <c r="G7169" s="16">
        <f>Data!I7169</f>
        <v>34</v>
      </c>
      <c r="H7169" s="17">
        <f>Data!K7169</f>
        <v>5236</v>
      </c>
      <c r="I7169" s="17">
        <f>Data!L7169</f>
        <v>2670.36</v>
      </c>
      <c r="J7169" s="12" t="str">
        <f>Data!N7169</f>
        <v>Online</v>
      </c>
      <c r="K7169" s="12" t="str">
        <f>Data!O7169</f>
        <v>Tarjeta</v>
      </c>
      <c r="L7169" s="12" t="str">
        <f>Data!P7169</f>
        <v>Nuevo</v>
      </c>
    </row>
    <row r="7170">
      <c r="A7170" s="11">
        <v>7169.0</v>
      </c>
      <c r="B7170" s="14">
        <f>Data!D7170</f>
        <v>44457</v>
      </c>
      <c r="C7170" s="12">
        <f>IFERROR(VLOOKUP(Data!B7170, Minorista!$A$2:$B$100, 2, FALSE), "")</f>
        <v>4</v>
      </c>
      <c r="D7170" s="12">
        <f t="array" ref="D7170">INDEX(Producto!$A$2:$A$500, MATCH(Data!H7170, Producto!$B$2:$B$500, 0))</f>
        <v>2</v>
      </c>
      <c r="E7170" s="12">
        <f>VLOOKUP(Data!E7170 &amp; Data!F7170 &amp; Data!G7170, Ubicacion!$A$2:$B$1000, 2, FALSE)</f>
        <v>46</v>
      </c>
      <c r="F7170" s="15">
        <f>Data!J7170</f>
        <v>91</v>
      </c>
      <c r="G7170" s="16">
        <f>Data!I7170</f>
        <v>29</v>
      </c>
      <c r="H7170" s="17">
        <f>Data!K7170</f>
        <v>2639</v>
      </c>
      <c r="I7170" s="17">
        <f>Data!L7170</f>
        <v>1398.67</v>
      </c>
      <c r="J7170" s="12" t="str">
        <f>Data!N7170</f>
        <v>Online</v>
      </c>
      <c r="K7170" s="12" t="str">
        <f>Data!O7170</f>
        <v>Transferencia bancaria</v>
      </c>
      <c r="L7170" s="12" t="str">
        <f>Data!P7170</f>
        <v>Nuevo</v>
      </c>
    </row>
    <row r="7171">
      <c r="A7171" s="11">
        <v>7170.0</v>
      </c>
      <c r="B7171" s="14">
        <f>Data!D7171</f>
        <v>44457</v>
      </c>
      <c r="C7171" s="12">
        <f>IFERROR(VLOOKUP(Data!B7171, Minorista!$A$2:$B$100, 2, FALSE), "")</f>
        <v>4</v>
      </c>
      <c r="D7171" s="12">
        <f t="array" ref="D7171">INDEX(Producto!$A$2:$A$500, MATCH(Data!H7171, Producto!$B$2:$B$500, 0))</f>
        <v>3</v>
      </c>
      <c r="E7171" s="12">
        <f>VLOOKUP(Data!E7171 &amp; Data!F7171 &amp; Data!G7171, Ubicacion!$A$2:$B$1000, 2, FALSE)</f>
        <v>46</v>
      </c>
      <c r="F7171" s="15">
        <f>Data!J7171</f>
        <v>68</v>
      </c>
      <c r="G7171" s="16">
        <f>Data!I7171</f>
        <v>24</v>
      </c>
      <c r="H7171" s="17">
        <f>Data!K7171</f>
        <v>1632</v>
      </c>
      <c r="I7171" s="17">
        <f>Data!L7171</f>
        <v>881.28</v>
      </c>
      <c r="J7171" s="12" t="str">
        <f>Data!N7171</f>
        <v>Online</v>
      </c>
      <c r="K7171" s="12" t="str">
        <f>Data!O7171</f>
        <v>Transferencia bancaria</v>
      </c>
      <c r="L7171" s="12" t="str">
        <f>Data!P7171</f>
        <v>Recurrente</v>
      </c>
    </row>
    <row r="7172">
      <c r="A7172" s="11">
        <v>7171.0</v>
      </c>
      <c r="B7172" s="14">
        <f>Data!D7172</f>
        <v>44457</v>
      </c>
      <c r="C7172" s="12">
        <f>IFERROR(VLOOKUP(Data!B7172, Minorista!$A$2:$B$100, 2, FALSE), "")</f>
        <v>4</v>
      </c>
      <c r="D7172" s="12">
        <f t="array" ref="D7172">INDEX(Producto!$A$2:$A$500, MATCH(Data!H7172, Producto!$B$2:$B$500, 0))</f>
        <v>4</v>
      </c>
      <c r="E7172" s="12">
        <f>VLOOKUP(Data!E7172 &amp; Data!F7172 &amp; Data!G7172, Ubicacion!$A$2:$B$1000, 2, FALSE)</f>
        <v>46</v>
      </c>
      <c r="F7172" s="15">
        <f>Data!J7172</f>
        <v>59</v>
      </c>
      <c r="G7172" s="16">
        <f>Data!I7172</f>
        <v>23</v>
      </c>
      <c r="H7172" s="17">
        <f>Data!K7172</f>
        <v>1357</v>
      </c>
      <c r="I7172" s="17">
        <f>Data!L7172</f>
        <v>678.5</v>
      </c>
      <c r="J7172" s="12" t="str">
        <f>Data!N7172</f>
        <v>Online</v>
      </c>
      <c r="K7172" s="12" t="str">
        <f>Data!O7172</f>
        <v>Efectivo</v>
      </c>
      <c r="L7172" s="12" t="str">
        <f>Data!P7172</f>
        <v>Nuevo</v>
      </c>
    </row>
    <row r="7173">
      <c r="A7173" s="11">
        <v>7172.0</v>
      </c>
      <c r="B7173" s="14">
        <f>Data!D7173</f>
        <v>44457</v>
      </c>
      <c r="C7173" s="12">
        <f>IFERROR(VLOOKUP(Data!B7173, Minorista!$A$2:$B$100, 2, FALSE), "")</f>
        <v>4</v>
      </c>
      <c r="D7173" s="12">
        <f t="array" ref="D7173">INDEX(Producto!$A$2:$A$500, MATCH(Data!H7173, Producto!$B$2:$B$500, 0))</f>
        <v>5</v>
      </c>
      <c r="E7173" s="12">
        <f>VLOOKUP(Data!E7173 &amp; Data!F7173 &amp; Data!G7173, Ubicacion!$A$2:$B$1000, 2, FALSE)</f>
        <v>46</v>
      </c>
      <c r="F7173" s="15">
        <f>Data!J7173</f>
        <v>61</v>
      </c>
      <c r="G7173" s="16">
        <f>Data!I7173</f>
        <v>32</v>
      </c>
      <c r="H7173" s="17">
        <f>Data!K7173</f>
        <v>1952</v>
      </c>
      <c r="I7173" s="17">
        <f>Data!L7173</f>
        <v>1015.04</v>
      </c>
      <c r="J7173" s="12" t="str">
        <f>Data!N7173</f>
        <v>Online</v>
      </c>
      <c r="K7173" s="12" t="str">
        <f>Data!O7173</f>
        <v>Transferencia bancaria</v>
      </c>
      <c r="L7173" s="12" t="str">
        <f>Data!P7173</f>
        <v>Recurrente</v>
      </c>
    </row>
    <row r="7174">
      <c r="A7174" s="11">
        <v>7173.0</v>
      </c>
      <c r="B7174" s="14">
        <f>Data!D7174</f>
        <v>44457</v>
      </c>
      <c r="C7174" s="12">
        <f>IFERROR(VLOOKUP(Data!B7174, Minorista!$A$2:$B$100, 2, FALSE), "")</f>
        <v>4</v>
      </c>
      <c r="D7174" s="12">
        <f t="array" ref="D7174">INDEX(Producto!$A$2:$A$500, MATCH(Data!H7174, Producto!$B$2:$B$500, 0))</f>
        <v>6</v>
      </c>
      <c r="E7174" s="12">
        <f>VLOOKUP(Data!E7174 &amp; Data!F7174 &amp; Data!G7174, Ubicacion!$A$2:$B$1000, 2, FALSE)</f>
        <v>46</v>
      </c>
      <c r="F7174" s="15">
        <f>Data!J7174</f>
        <v>75</v>
      </c>
      <c r="G7174" s="16">
        <f>Data!I7174</f>
        <v>36</v>
      </c>
      <c r="H7174" s="17">
        <f>Data!K7174</f>
        <v>2700</v>
      </c>
      <c r="I7174" s="17">
        <f>Data!L7174</f>
        <v>1377</v>
      </c>
      <c r="J7174" s="12" t="str">
        <f>Data!N7174</f>
        <v>Online</v>
      </c>
      <c r="K7174" s="12" t="str">
        <f>Data!O7174</f>
        <v>Transferencia bancaria</v>
      </c>
      <c r="L7174" s="12" t="str">
        <f>Data!P7174</f>
        <v>Nuevo</v>
      </c>
    </row>
    <row r="7175">
      <c r="A7175" s="11">
        <v>7174.0</v>
      </c>
      <c r="B7175" s="14">
        <f>Data!D7175</f>
        <v>44486</v>
      </c>
      <c r="C7175" s="12">
        <f>IFERROR(VLOOKUP(Data!B7175, Minorista!$A$2:$B$100, 2, FALSE), "")</f>
        <v>4</v>
      </c>
      <c r="D7175" s="12">
        <f t="array" ref="D7175">INDEX(Producto!$A$2:$A$500, MATCH(Data!H7175, Producto!$B$2:$B$500, 0))</f>
        <v>1</v>
      </c>
      <c r="E7175" s="12">
        <f>VLOOKUP(Data!E7175 &amp; Data!F7175 &amp; Data!G7175, Ubicacion!$A$2:$B$1000, 2, FALSE)</f>
        <v>46</v>
      </c>
      <c r="F7175" s="15">
        <f>Data!J7175</f>
        <v>115</v>
      </c>
      <c r="G7175" s="16">
        <f>Data!I7175</f>
        <v>41</v>
      </c>
      <c r="H7175" s="17">
        <f>Data!K7175</f>
        <v>4715</v>
      </c>
      <c r="I7175" s="17">
        <f>Data!L7175</f>
        <v>2546.1</v>
      </c>
      <c r="J7175" s="12" t="str">
        <f>Data!N7175</f>
        <v>Online</v>
      </c>
      <c r="K7175" s="12" t="str">
        <f>Data!O7175</f>
        <v>Tarjeta</v>
      </c>
      <c r="L7175" s="12" t="str">
        <f>Data!P7175</f>
        <v>Nuevo</v>
      </c>
    </row>
    <row r="7176">
      <c r="A7176" s="11">
        <v>7175.0</v>
      </c>
      <c r="B7176" s="14">
        <f>Data!D7176</f>
        <v>44486</v>
      </c>
      <c r="C7176" s="12">
        <f>IFERROR(VLOOKUP(Data!B7176, Minorista!$A$2:$B$100, 2, FALSE), "")</f>
        <v>4</v>
      </c>
      <c r="D7176" s="12">
        <f t="array" ref="D7176">INDEX(Producto!$A$2:$A$500, MATCH(Data!H7176, Producto!$B$2:$B$500, 0))</f>
        <v>2</v>
      </c>
      <c r="E7176" s="12">
        <f>VLOOKUP(Data!E7176 &amp; Data!F7176 &amp; Data!G7176, Ubicacion!$A$2:$B$1000, 2, FALSE)</f>
        <v>46</v>
      </c>
      <c r="F7176" s="15">
        <f>Data!J7176</f>
        <v>80</v>
      </c>
      <c r="G7176" s="16">
        <f>Data!I7176</f>
        <v>32</v>
      </c>
      <c r="H7176" s="17">
        <f>Data!K7176</f>
        <v>2560</v>
      </c>
      <c r="I7176" s="17">
        <f>Data!L7176</f>
        <v>1331.2</v>
      </c>
      <c r="J7176" s="12" t="str">
        <f>Data!N7176</f>
        <v>Online</v>
      </c>
      <c r="K7176" s="12" t="str">
        <f>Data!O7176</f>
        <v>Tarjeta</v>
      </c>
      <c r="L7176" s="12" t="str">
        <f>Data!P7176</f>
        <v>Nuevo</v>
      </c>
    </row>
    <row r="7177">
      <c r="A7177" s="11">
        <v>7176.0</v>
      </c>
      <c r="B7177" s="14">
        <f>Data!D7177</f>
        <v>44486</v>
      </c>
      <c r="C7177" s="12">
        <f>IFERROR(VLOOKUP(Data!B7177, Minorista!$A$2:$B$100, 2, FALSE), "")</f>
        <v>4</v>
      </c>
      <c r="D7177" s="12">
        <f t="array" ref="D7177">INDEX(Producto!$A$2:$A$500, MATCH(Data!H7177, Producto!$B$2:$B$500, 0))</f>
        <v>3</v>
      </c>
      <c r="E7177" s="12">
        <f>VLOOKUP(Data!E7177 &amp; Data!F7177 &amp; Data!G7177, Ubicacion!$A$2:$B$1000, 2, FALSE)</f>
        <v>46</v>
      </c>
      <c r="F7177" s="15">
        <f>Data!J7177</f>
        <v>44</v>
      </c>
      <c r="G7177" s="16">
        <f>Data!I7177</f>
        <v>33</v>
      </c>
      <c r="H7177" s="17">
        <f>Data!K7177</f>
        <v>1452</v>
      </c>
      <c r="I7177" s="17">
        <f>Data!L7177</f>
        <v>769.56</v>
      </c>
      <c r="J7177" s="12" t="str">
        <f>Data!N7177</f>
        <v>Online</v>
      </c>
      <c r="K7177" s="12" t="str">
        <f>Data!O7177</f>
        <v>Tarjeta</v>
      </c>
      <c r="L7177" s="12" t="str">
        <f>Data!P7177</f>
        <v>Recurrente</v>
      </c>
    </row>
    <row r="7178">
      <c r="A7178" s="11">
        <v>7177.0</v>
      </c>
      <c r="B7178" s="14">
        <f>Data!D7178</f>
        <v>44486</v>
      </c>
      <c r="C7178" s="12">
        <f>IFERROR(VLOOKUP(Data!B7178, Minorista!$A$2:$B$100, 2, FALSE), "")</f>
        <v>4</v>
      </c>
      <c r="D7178" s="12">
        <f t="array" ref="D7178">INDEX(Producto!$A$2:$A$500, MATCH(Data!H7178, Producto!$B$2:$B$500, 0))</f>
        <v>4</v>
      </c>
      <c r="E7178" s="12">
        <f>VLOOKUP(Data!E7178 &amp; Data!F7178 &amp; Data!G7178, Ubicacion!$A$2:$B$1000, 2, FALSE)</f>
        <v>46</v>
      </c>
      <c r="F7178" s="15">
        <f>Data!J7178</f>
        <v>47</v>
      </c>
      <c r="G7178" s="16">
        <f>Data!I7178</f>
        <v>32</v>
      </c>
      <c r="H7178" s="17">
        <f>Data!K7178</f>
        <v>1504</v>
      </c>
      <c r="I7178" s="17">
        <f>Data!L7178</f>
        <v>797.12</v>
      </c>
      <c r="J7178" s="12" t="str">
        <f>Data!N7178</f>
        <v>Online</v>
      </c>
      <c r="K7178" s="12" t="str">
        <f>Data!O7178</f>
        <v>Tarjeta</v>
      </c>
      <c r="L7178" s="12" t="str">
        <f>Data!P7178</f>
        <v>Nuevo</v>
      </c>
    </row>
    <row r="7179">
      <c r="A7179" s="11">
        <v>7178.0</v>
      </c>
      <c r="B7179" s="14">
        <f>Data!D7179</f>
        <v>44486</v>
      </c>
      <c r="C7179" s="12">
        <f>IFERROR(VLOOKUP(Data!B7179, Minorista!$A$2:$B$100, 2, FALSE), "")</f>
        <v>4</v>
      </c>
      <c r="D7179" s="12">
        <f t="array" ref="D7179">INDEX(Producto!$A$2:$A$500, MATCH(Data!H7179, Producto!$B$2:$B$500, 0))</f>
        <v>5</v>
      </c>
      <c r="E7179" s="12">
        <f>VLOOKUP(Data!E7179 &amp; Data!F7179 &amp; Data!G7179, Ubicacion!$A$2:$B$1000, 2, FALSE)</f>
        <v>46</v>
      </c>
      <c r="F7179" s="15">
        <f>Data!J7179</f>
        <v>53</v>
      </c>
      <c r="G7179" s="16">
        <f>Data!I7179</f>
        <v>41</v>
      </c>
      <c r="H7179" s="17">
        <f>Data!K7179</f>
        <v>2173</v>
      </c>
      <c r="I7179" s="17">
        <f>Data!L7179</f>
        <v>1195.15</v>
      </c>
      <c r="J7179" s="12" t="str">
        <f>Data!N7179</f>
        <v>Online</v>
      </c>
      <c r="K7179" s="12" t="str">
        <f>Data!O7179</f>
        <v>Efectivo</v>
      </c>
      <c r="L7179" s="12" t="str">
        <f>Data!P7179</f>
        <v>Nuevo</v>
      </c>
    </row>
    <row r="7180">
      <c r="A7180" s="11">
        <v>7179.0</v>
      </c>
      <c r="B7180" s="14">
        <f>Data!D7180</f>
        <v>44486</v>
      </c>
      <c r="C7180" s="12">
        <f>IFERROR(VLOOKUP(Data!B7180, Minorista!$A$2:$B$100, 2, FALSE), "")</f>
        <v>1</v>
      </c>
      <c r="D7180" s="12">
        <f t="array" ref="D7180">INDEX(Producto!$A$2:$A$500, MATCH(Data!H7180, Producto!$B$2:$B$500, 0))</f>
        <v>6</v>
      </c>
      <c r="E7180" s="12">
        <f>VLOOKUP(Data!E7180 &amp; Data!F7180 &amp; Data!G7180, Ubicacion!$A$2:$B$1000, 2, FALSE)</f>
        <v>46</v>
      </c>
      <c r="F7180" s="15">
        <f>Data!J7180</f>
        <v>84</v>
      </c>
      <c r="G7180" s="16">
        <f>Data!I7180</f>
        <v>47</v>
      </c>
      <c r="H7180" s="17">
        <f>Data!K7180</f>
        <v>3948</v>
      </c>
      <c r="I7180" s="17">
        <f>Data!L7180</f>
        <v>1974</v>
      </c>
      <c r="J7180" s="12" t="str">
        <f>Data!N7180</f>
        <v>Online</v>
      </c>
      <c r="K7180" s="12" t="str">
        <f>Data!O7180</f>
        <v>Efectivo</v>
      </c>
      <c r="L7180" s="12" t="str">
        <f>Data!P7180</f>
        <v>Nuevo</v>
      </c>
    </row>
    <row r="7181">
      <c r="A7181" s="11">
        <v>7180.0</v>
      </c>
      <c r="B7181" s="14">
        <f>Data!D7181</f>
        <v>44517</v>
      </c>
      <c r="C7181" s="12">
        <f>IFERROR(VLOOKUP(Data!B7181, Minorista!$A$2:$B$100, 2, FALSE), "")</f>
        <v>1</v>
      </c>
      <c r="D7181" s="12">
        <f t="array" ref="D7181">INDEX(Producto!$A$2:$A$500, MATCH(Data!H7181, Producto!$B$2:$B$500, 0))</f>
        <v>1</v>
      </c>
      <c r="E7181" s="12">
        <f>VLOOKUP(Data!E7181 &amp; Data!F7181 &amp; Data!G7181, Ubicacion!$A$2:$B$1000, 2, FALSE)</f>
        <v>46</v>
      </c>
      <c r="F7181" s="15">
        <f>Data!J7181</f>
        <v>117</v>
      </c>
      <c r="G7181" s="16">
        <f>Data!I7181</f>
        <v>44</v>
      </c>
      <c r="H7181" s="17">
        <f>Data!K7181</f>
        <v>5148</v>
      </c>
      <c r="I7181" s="17">
        <f>Data!L7181</f>
        <v>2676.96</v>
      </c>
      <c r="J7181" s="12" t="str">
        <f>Data!N7181</f>
        <v>Online</v>
      </c>
      <c r="K7181" s="12" t="str">
        <f>Data!O7181</f>
        <v>Efectivo</v>
      </c>
      <c r="L7181" s="12" t="str">
        <f>Data!P7181</f>
        <v>Nuevo</v>
      </c>
    </row>
    <row r="7182">
      <c r="A7182" s="11">
        <v>7181.0</v>
      </c>
      <c r="B7182" s="14">
        <f>Data!D7182</f>
        <v>44517</v>
      </c>
      <c r="C7182" s="12">
        <f>IFERROR(VLOOKUP(Data!B7182, Minorista!$A$2:$B$100, 2, FALSE), "")</f>
        <v>1</v>
      </c>
      <c r="D7182" s="12">
        <f t="array" ref="D7182">INDEX(Producto!$A$2:$A$500, MATCH(Data!H7182, Producto!$B$2:$B$500, 0))</f>
        <v>2</v>
      </c>
      <c r="E7182" s="12">
        <f>VLOOKUP(Data!E7182 &amp; Data!F7182 &amp; Data!G7182, Ubicacion!$A$2:$B$1000, 2, FALSE)</f>
        <v>46</v>
      </c>
      <c r="F7182" s="15">
        <f>Data!J7182</f>
        <v>95</v>
      </c>
      <c r="G7182" s="16">
        <f>Data!I7182</f>
        <v>33</v>
      </c>
      <c r="H7182" s="17">
        <f>Data!K7182</f>
        <v>3135</v>
      </c>
      <c r="I7182" s="17">
        <f>Data!L7182</f>
        <v>1661.55</v>
      </c>
      <c r="J7182" s="12" t="str">
        <f>Data!N7182</f>
        <v>Online</v>
      </c>
      <c r="K7182" s="12" t="str">
        <f>Data!O7182</f>
        <v>Transferencia bancaria</v>
      </c>
      <c r="L7182" s="12" t="str">
        <f>Data!P7182</f>
        <v>Recurrente</v>
      </c>
    </row>
    <row r="7183">
      <c r="A7183" s="11">
        <v>7182.0</v>
      </c>
      <c r="B7183" s="14">
        <f>Data!D7183</f>
        <v>44517</v>
      </c>
      <c r="C7183" s="12">
        <f>IFERROR(VLOOKUP(Data!B7183, Minorista!$A$2:$B$100, 2, FALSE), "")</f>
        <v>1</v>
      </c>
      <c r="D7183" s="12">
        <f t="array" ref="D7183">INDEX(Producto!$A$2:$A$500, MATCH(Data!H7183, Producto!$B$2:$B$500, 0))</f>
        <v>3</v>
      </c>
      <c r="E7183" s="12">
        <f>VLOOKUP(Data!E7183 &amp; Data!F7183 &amp; Data!G7183, Ubicacion!$A$2:$B$1000, 2, FALSE)</f>
        <v>46</v>
      </c>
      <c r="F7183" s="15">
        <f>Data!J7183</f>
        <v>77</v>
      </c>
      <c r="G7183" s="16">
        <f>Data!I7183</f>
        <v>32</v>
      </c>
      <c r="H7183" s="17">
        <f>Data!K7183</f>
        <v>2464</v>
      </c>
      <c r="I7183" s="17">
        <f>Data!L7183</f>
        <v>1232</v>
      </c>
      <c r="J7183" s="12" t="str">
        <f>Data!N7183</f>
        <v>Online</v>
      </c>
      <c r="K7183" s="12" t="str">
        <f>Data!O7183</f>
        <v>Tarjeta</v>
      </c>
      <c r="L7183" s="12" t="str">
        <f>Data!P7183</f>
        <v>Recurrente</v>
      </c>
    </row>
    <row r="7184">
      <c r="A7184" s="11">
        <v>7183.0</v>
      </c>
      <c r="B7184" s="14">
        <f>Data!D7184</f>
        <v>44517</v>
      </c>
      <c r="C7184" s="12">
        <f>IFERROR(VLOOKUP(Data!B7184, Minorista!$A$2:$B$100, 2, FALSE), "")</f>
        <v>1</v>
      </c>
      <c r="D7184" s="12">
        <f t="array" ref="D7184">INDEX(Producto!$A$2:$A$500, MATCH(Data!H7184, Producto!$B$2:$B$500, 0))</f>
        <v>4</v>
      </c>
      <c r="E7184" s="12">
        <f>VLOOKUP(Data!E7184 &amp; Data!F7184 &amp; Data!G7184, Ubicacion!$A$2:$B$1000, 2, FALSE)</f>
        <v>46</v>
      </c>
      <c r="F7184" s="15">
        <f>Data!J7184</f>
        <v>91</v>
      </c>
      <c r="G7184" s="16">
        <f>Data!I7184</f>
        <v>38</v>
      </c>
      <c r="H7184" s="17">
        <f>Data!K7184</f>
        <v>3458</v>
      </c>
      <c r="I7184" s="17">
        <f>Data!L7184</f>
        <v>1901.9</v>
      </c>
      <c r="J7184" s="12" t="str">
        <f>Data!N7184</f>
        <v>Online</v>
      </c>
      <c r="K7184" s="12" t="str">
        <f>Data!O7184</f>
        <v>Tarjeta</v>
      </c>
      <c r="L7184" s="12" t="str">
        <f>Data!P7184</f>
        <v>Recurrente</v>
      </c>
    </row>
    <row r="7185">
      <c r="A7185" s="11">
        <v>7184.0</v>
      </c>
      <c r="B7185" s="14">
        <f>Data!D7185</f>
        <v>44517</v>
      </c>
      <c r="C7185" s="12">
        <f>IFERROR(VLOOKUP(Data!B7185, Minorista!$A$2:$B$100, 2, FALSE), "")</f>
        <v>1</v>
      </c>
      <c r="D7185" s="12">
        <f t="array" ref="D7185">INDEX(Producto!$A$2:$A$500, MATCH(Data!H7185, Producto!$B$2:$B$500, 0))</f>
        <v>5</v>
      </c>
      <c r="E7185" s="12">
        <f>VLOOKUP(Data!E7185 &amp; Data!F7185 &amp; Data!G7185, Ubicacion!$A$2:$B$1000, 2, FALSE)</f>
        <v>46</v>
      </c>
      <c r="F7185" s="15">
        <f>Data!J7185</f>
        <v>78</v>
      </c>
      <c r="G7185" s="16">
        <f>Data!I7185</f>
        <v>62</v>
      </c>
      <c r="H7185" s="17">
        <f>Data!K7185</f>
        <v>4836</v>
      </c>
      <c r="I7185" s="17">
        <f>Data!L7185</f>
        <v>2563.08</v>
      </c>
      <c r="J7185" s="12" t="str">
        <f>Data!N7185</f>
        <v>Online</v>
      </c>
      <c r="K7185" s="12" t="str">
        <f>Data!O7185</f>
        <v>Tarjeta</v>
      </c>
      <c r="L7185" s="12" t="str">
        <f>Data!P7185</f>
        <v>Nuevo</v>
      </c>
    </row>
    <row r="7186">
      <c r="A7186" s="11">
        <v>7185.0</v>
      </c>
      <c r="B7186" s="14">
        <f>Data!D7186</f>
        <v>44517</v>
      </c>
      <c r="C7186" s="12">
        <f>IFERROR(VLOOKUP(Data!B7186, Minorista!$A$2:$B$100, 2, FALSE), "")</f>
        <v>1</v>
      </c>
      <c r="D7186" s="12">
        <f t="array" ref="D7186">INDEX(Producto!$A$2:$A$500, MATCH(Data!H7186, Producto!$B$2:$B$500, 0))</f>
        <v>6</v>
      </c>
      <c r="E7186" s="12">
        <f>VLOOKUP(Data!E7186 &amp; Data!F7186 &amp; Data!G7186, Ubicacion!$A$2:$B$1000, 2, FALSE)</f>
        <v>46</v>
      </c>
      <c r="F7186" s="15">
        <f>Data!J7186</f>
        <v>100</v>
      </c>
      <c r="G7186" s="16">
        <f>Data!I7186</f>
        <v>64</v>
      </c>
      <c r="H7186" s="17">
        <f>Data!K7186</f>
        <v>6400</v>
      </c>
      <c r="I7186" s="17">
        <f>Data!L7186</f>
        <v>3264</v>
      </c>
      <c r="J7186" s="12" t="str">
        <f>Data!N7186</f>
        <v>Online</v>
      </c>
      <c r="K7186" s="12" t="str">
        <f>Data!O7186</f>
        <v>Efectivo</v>
      </c>
      <c r="L7186" s="12" t="str">
        <f>Data!P7186</f>
        <v>Recurrente</v>
      </c>
    </row>
    <row r="7187">
      <c r="A7187" s="11">
        <v>7186.0</v>
      </c>
      <c r="B7187" s="14">
        <f>Data!D7187</f>
        <v>44546</v>
      </c>
      <c r="C7187" s="12">
        <f>IFERROR(VLOOKUP(Data!B7187, Minorista!$A$2:$B$100, 2, FALSE), "")</f>
        <v>1</v>
      </c>
      <c r="D7187" s="12">
        <f t="array" ref="D7187">INDEX(Producto!$A$2:$A$500, MATCH(Data!H7187, Producto!$B$2:$B$500, 0))</f>
        <v>1</v>
      </c>
      <c r="E7187" s="12">
        <f>VLOOKUP(Data!E7187 &amp; Data!F7187 &amp; Data!G7187, Ubicacion!$A$2:$B$1000, 2, FALSE)</f>
        <v>46</v>
      </c>
      <c r="F7187" s="15">
        <f>Data!J7187</f>
        <v>176</v>
      </c>
      <c r="G7187" s="16">
        <f>Data!I7187</f>
        <v>60</v>
      </c>
      <c r="H7187" s="17">
        <f>Data!K7187</f>
        <v>10560</v>
      </c>
      <c r="I7187" s="17">
        <f>Data!L7187</f>
        <v>5491.2</v>
      </c>
      <c r="J7187" s="12" t="str">
        <f>Data!N7187</f>
        <v>Online</v>
      </c>
      <c r="K7187" s="12" t="str">
        <f>Data!O7187</f>
        <v>Transferencia bancaria</v>
      </c>
      <c r="L7187" s="12" t="str">
        <f>Data!P7187</f>
        <v>Recurrente</v>
      </c>
    </row>
    <row r="7188">
      <c r="A7188" s="11">
        <v>7187.0</v>
      </c>
      <c r="B7188" s="14">
        <f>Data!D7188</f>
        <v>44546</v>
      </c>
      <c r="C7188" s="12">
        <f>IFERROR(VLOOKUP(Data!B7188, Minorista!$A$2:$B$100, 2, FALSE), "")</f>
        <v>1</v>
      </c>
      <c r="D7188" s="12">
        <f t="array" ref="D7188">INDEX(Producto!$A$2:$A$500, MATCH(Data!H7188, Producto!$B$2:$B$500, 0))</f>
        <v>2</v>
      </c>
      <c r="E7188" s="12">
        <f>VLOOKUP(Data!E7188 &amp; Data!F7188 &amp; Data!G7188, Ubicacion!$A$2:$B$1000, 2, FALSE)</f>
        <v>46</v>
      </c>
      <c r="F7188" s="15">
        <f>Data!J7188</f>
        <v>135</v>
      </c>
      <c r="G7188" s="16">
        <f>Data!I7188</f>
        <v>52</v>
      </c>
      <c r="H7188" s="17">
        <f>Data!K7188</f>
        <v>7020</v>
      </c>
      <c r="I7188" s="17">
        <f>Data!L7188</f>
        <v>3650.4</v>
      </c>
      <c r="J7188" s="12" t="str">
        <f>Data!N7188</f>
        <v>Online</v>
      </c>
      <c r="K7188" s="12" t="str">
        <f>Data!O7188</f>
        <v>Efectivo</v>
      </c>
      <c r="L7188" s="12" t="str">
        <f>Data!P7188</f>
        <v>Recurrente</v>
      </c>
    </row>
    <row r="7189">
      <c r="A7189" s="11">
        <v>7188.0</v>
      </c>
      <c r="B7189" s="14">
        <f>Data!D7189</f>
        <v>44546</v>
      </c>
      <c r="C7189" s="12">
        <f>IFERROR(VLOOKUP(Data!B7189, Minorista!$A$2:$B$100, 2, FALSE), "")</f>
        <v>4</v>
      </c>
      <c r="D7189" s="12">
        <f t="array" ref="D7189">INDEX(Producto!$A$2:$A$500, MATCH(Data!H7189, Producto!$B$2:$B$500, 0))</f>
        <v>3</v>
      </c>
      <c r="E7189" s="12">
        <f>VLOOKUP(Data!E7189 &amp; Data!F7189 &amp; Data!G7189, Ubicacion!$A$2:$B$1000, 2, FALSE)</f>
        <v>46</v>
      </c>
      <c r="F7189" s="15">
        <f>Data!J7189</f>
        <v>112</v>
      </c>
      <c r="G7189" s="16">
        <f>Data!I7189</f>
        <v>50</v>
      </c>
      <c r="H7189" s="17">
        <f>Data!K7189</f>
        <v>5600</v>
      </c>
      <c r="I7189" s="17">
        <f>Data!L7189</f>
        <v>2968</v>
      </c>
      <c r="J7189" s="12" t="str">
        <f>Data!N7189</f>
        <v>Online</v>
      </c>
      <c r="K7189" s="12" t="str">
        <f>Data!O7189</f>
        <v>Transferencia bancaria</v>
      </c>
      <c r="L7189" s="12" t="str">
        <f>Data!P7189</f>
        <v>Nuevo</v>
      </c>
    </row>
    <row r="7190">
      <c r="A7190" s="11">
        <v>7189.0</v>
      </c>
      <c r="B7190" s="14">
        <f>Data!D7190</f>
        <v>44546</v>
      </c>
      <c r="C7190" s="12">
        <f>IFERROR(VLOOKUP(Data!B7190, Minorista!$A$2:$B$100, 2, FALSE), "")</f>
        <v>1</v>
      </c>
      <c r="D7190" s="12">
        <f t="array" ref="D7190">INDEX(Producto!$A$2:$A$500, MATCH(Data!H7190, Producto!$B$2:$B$500, 0))</f>
        <v>4</v>
      </c>
      <c r="E7190" s="12">
        <f>VLOOKUP(Data!E7190 &amp; Data!F7190 &amp; Data!G7190, Ubicacion!$A$2:$B$1000, 2, FALSE)</f>
        <v>46</v>
      </c>
      <c r="F7190" s="15">
        <f>Data!J7190</f>
        <v>102</v>
      </c>
      <c r="G7190" s="16">
        <f>Data!I7190</f>
        <v>53</v>
      </c>
      <c r="H7190" s="17">
        <f>Data!K7190</f>
        <v>5406</v>
      </c>
      <c r="I7190" s="17">
        <f>Data!L7190</f>
        <v>2757.06</v>
      </c>
      <c r="J7190" s="12" t="str">
        <f>Data!N7190</f>
        <v>Online</v>
      </c>
      <c r="K7190" s="12" t="str">
        <f>Data!O7190</f>
        <v>Tarjeta</v>
      </c>
      <c r="L7190" s="12" t="str">
        <f>Data!P7190</f>
        <v>Recurrente</v>
      </c>
    </row>
    <row r="7191">
      <c r="A7191" s="11">
        <v>7190.0</v>
      </c>
      <c r="B7191" s="14">
        <f>Data!D7191</f>
        <v>44546</v>
      </c>
      <c r="C7191" s="12">
        <f>IFERROR(VLOOKUP(Data!B7191, Minorista!$A$2:$B$100, 2, FALSE), "")</f>
        <v>1</v>
      </c>
      <c r="D7191" s="12">
        <f t="array" ref="D7191">INDEX(Producto!$A$2:$A$500, MATCH(Data!H7191, Producto!$B$2:$B$500, 0))</f>
        <v>5</v>
      </c>
      <c r="E7191" s="12">
        <f>VLOOKUP(Data!E7191 &amp; Data!F7191 &amp; Data!G7191, Ubicacion!$A$2:$B$1000, 2, FALSE)</f>
        <v>46</v>
      </c>
      <c r="F7191" s="15">
        <f>Data!J7191</f>
        <v>95</v>
      </c>
      <c r="G7191" s="16">
        <f>Data!I7191</f>
        <v>61</v>
      </c>
      <c r="H7191" s="17">
        <f>Data!K7191</f>
        <v>5795</v>
      </c>
      <c r="I7191" s="17">
        <f>Data!L7191</f>
        <v>2897.5</v>
      </c>
      <c r="J7191" s="12" t="str">
        <f>Data!N7191</f>
        <v>Online</v>
      </c>
      <c r="K7191" s="12" t="str">
        <f>Data!O7191</f>
        <v>Transferencia bancaria</v>
      </c>
      <c r="L7191" s="12" t="str">
        <f>Data!P7191</f>
        <v>Nuevo</v>
      </c>
    </row>
    <row r="7192">
      <c r="A7192" s="11">
        <v>7191.0</v>
      </c>
      <c r="B7192" s="14">
        <f>Data!D7192</f>
        <v>44546</v>
      </c>
      <c r="C7192" s="12">
        <f>IFERROR(VLOOKUP(Data!B7192, Minorista!$A$2:$B$100, 2, FALSE), "")</f>
        <v>1</v>
      </c>
      <c r="D7192" s="12">
        <f t="array" ref="D7192">INDEX(Producto!$A$2:$A$500, MATCH(Data!H7192, Producto!$B$2:$B$500, 0))</f>
        <v>6</v>
      </c>
      <c r="E7192" s="12">
        <f>VLOOKUP(Data!E7192 &amp; Data!F7192 &amp; Data!G7192, Ubicacion!$A$2:$B$1000, 2, FALSE)</f>
        <v>46</v>
      </c>
      <c r="F7192" s="15">
        <f>Data!J7192</f>
        <v>122</v>
      </c>
      <c r="G7192" s="16">
        <f>Data!I7192</f>
        <v>68</v>
      </c>
      <c r="H7192" s="17">
        <f>Data!K7192</f>
        <v>8296</v>
      </c>
      <c r="I7192" s="17">
        <f>Data!L7192</f>
        <v>4562.8</v>
      </c>
      <c r="J7192" s="12" t="str">
        <f>Data!N7192</f>
        <v>Online</v>
      </c>
      <c r="K7192" s="12" t="str">
        <f>Data!O7192</f>
        <v>Tarjeta</v>
      </c>
      <c r="L7192" s="12" t="str">
        <f>Data!P7192</f>
        <v>Recurrente</v>
      </c>
    </row>
    <row r="7193">
      <c r="A7193" s="11">
        <v>7192.0</v>
      </c>
      <c r="B7193" s="14">
        <f>Data!D7193</f>
        <v>44220</v>
      </c>
      <c r="C7193" s="12">
        <f>IFERROR(VLOOKUP(Data!B7193, Minorista!$A$2:$B$100, 2, FALSE), "")</f>
        <v>1</v>
      </c>
      <c r="D7193" s="12">
        <f t="array" ref="D7193">INDEX(Producto!$A$2:$A$500, MATCH(Data!H7193, Producto!$B$2:$B$500, 0))</f>
        <v>1</v>
      </c>
      <c r="E7193" s="12">
        <f>VLOOKUP(Data!E7193 &amp; Data!F7193 &amp; Data!G7193, Ubicacion!$A$2:$B$1000, 2, FALSE)</f>
        <v>46</v>
      </c>
      <c r="F7193" s="15">
        <f>Data!J7193</f>
        <v>106</v>
      </c>
      <c r="G7193" s="16">
        <f>Data!I7193</f>
        <v>33</v>
      </c>
      <c r="H7193" s="17">
        <f>Data!K7193</f>
        <v>3498</v>
      </c>
      <c r="I7193" s="17">
        <f>Data!L7193</f>
        <v>1749</v>
      </c>
      <c r="J7193" s="12" t="str">
        <f>Data!N7193</f>
        <v>Online</v>
      </c>
      <c r="K7193" s="12" t="str">
        <f>Data!O7193</f>
        <v>Transferencia bancaria</v>
      </c>
      <c r="L7193" s="12" t="str">
        <f>Data!P7193</f>
        <v>Recurrente</v>
      </c>
    </row>
    <row r="7194">
      <c r="A7194" s="11">
        <v>7193.0</v>
      </c>
      <c r="B7194" s="14">
        <f>Data!D7194</f>
        <v>44220</v>
      </c>
      <c r="C7194" s="12">
        <f>IFERROR(VLOOKUP(Data!B7194, Minorista!$A$2:$B$100, 2, FALSE), "")</f>
        <v>1</v>
      </c>
      <c r="D7194" s="12">
        <f t="array" ref="D7194">INDEX(Producto!$A$2:$A$500, MATCH(Data!H7194, Producto!$B$2:$B$500, 0))</f>
        <v>2</v>
      </c>
      <c r="E7194" s="12">
        <f>VLOOKUP(Data!E7194 &amp; Data!F7194 &amp; Data!G7194, Ubicacion!$A$2:$B$1000, 2, FALSE)</f>
        <v>46</v>
      </c>
      <c r="F7194" s="15">
        <f>Data!J7194</f>
        <v>68</v>
      </c>
      <c r="G7194" s="16">
        <f>Data!I7194</f>
        <v>34</v>
      </c>
      <c r="H7194" s="17">
        <f>Data!K7194</f>
        <v>2312</v>
      </c>
      <c r="I7194" s="17">
        <f>Data!L7194</f>
        <v>1086.64</v>
      </c>
      <c r="J7194" s="12" t="str">
        <f>Data!N7194</f>
        <v>Online</v>
      </c>
      <c r="K7194" s="12" t="str">
        <f>Data!O7194</f>
        <v>Efectivo</v>
      </c>
      <c r="L7194" s="12" t="str">
        <f>Data!P7194</f>
        <v>Nuevo</v>
      </c>
    </row>
    <row r="7195">
      <c r="A7195" s="11">
        <v>7194.0</v>
      </c>
      <c r="B7195" s="14">
        <f>Data!D7195</f>
        <v>44220</v>
      </c>
      <c r="C7195" s="12">
        <f>IFERROR(VLOOKUP(Data!B7195, Minorista!$A$2:$B$100, 2, FALSE), "")</f>
        <v>1</v>
      </c>
      <c r="D7195" s="12">
        <f t="array" ref="D7195">INDEX(Producto!$A$2:$A$500, MATCH(Data!H7195, Producto!$B$2:$B$500, 0))</f>
        <v>3</v>
      </c>
      <c r="E7195" s="12">
        <f>VLOOKUP(Data!E7195 &amp; Data!F7195 &amp; Data!G7195, Ubicacion!$A$2:$B$1000, 2, FALSE)</f>
        <v>46</v>
      </c>
      <c r="F7195" s="15">
        <f>Data!J7195</f>
        <v>63</v>
      </c>
      <c r="G7195" s="16">
        <f>Data!I7195</f>
        <v>24</v>
      </c>
      <c r="H7195" s="17">
        <f>Data!K7195</f>
        <v>1512</v>
      </c>
      <c r="I7195" s="17">
        <f>Data!L7195</f>
        <v>695.52</v>
      </c>
      <c r="J7195" s="12" t="str">
        <f>Data!N7195</f>
        <v>Online</v>
      </c>
      <c r="K7195" s="12" t="str">
        <f>Data!O7195</f>
        <v>Transferencia bancaria</v>
      </c>
      <c r="L7195" s="12" t="str">
        <f>Data!P7195</f>
        <v>Nuevo</v>
      </c>
    </row>
    <row r="7196">
      <c r="A7196" s="11">
        <v>7195.0</v>
      </c>
      <c r="B7196" s="14">
        <f>Data!D7196</f>
        <v>44220</v>
      </c>
      <c r="C7196" s="12">
        <f>IFERROR(VLOOKUP(Data!B7196, Minorista!$A$2:$B$100, 2, FALSE), "")</f>
        <v>1</v>
      </c>
      <c r="D7196" s="12">
        <f t="array" ref="D7196">INDEX(Producto!$A$2:$A$500, MATCH(Data!H7196, Producto!$B$2:$B$500, 0))</f>
        <v>4</v>
      </c>
      <c r="E7196" s="12">
        <f>VLOOKUP(Data!E7196 &amp; Data!F7196 &amp; Data!G7196, Ubicacion!$A$2:$B$1000, 2, FALSE)</f>
        <v>46</v>
      </c>
      <c r="F7196" s="15">
        <f>Data!J7196</f>
        <v>20</v>
      </c>
      <c r="G7196" s="16">
        <f>Data!I7196</f>
        <v>28</v>
      </c>
      <c r="H7196" s="17">
        <f>Data!K7196</f>
        <v>560</v>
      </c>
      <c r="I7196" s="17">
        <f>Data!L7196</f>
        <v>280</v>
      </c>
      <c r="J7196" s="12" t="str">
        <f>Data!N7196</f>
        <v>Online</v>
      </c>
      <c r="K7196" s="12" t="str">
        <f>Data!O7196</f>
        <v>Tarjeta</v>
      </c>
      <c r="L7196" s="12" t="str">
        <f>Data!P7196</f>
        <v>Recurrente</v>
      </c>
    </row>
    <row r="7197">
      <c r="A7197" s="11">
        <v>7196.0</v>
      </c>
      <c r="B7197" s="14">
        <f>Data!D7197</f>
        <v>44220</v>
      </c>
      <c r="C7197" s="12">
        <f>IFERROR(VLOOKUP(Data!B7197, Minorista!$A$2:$B$100, 2, FALSE), "")</f>
        <v>1</v>
      </c>
      <c r="D7197" s="12">
        <f t="array" ref="D7197">INDEX(Producto!$A$2:$A$500, MATCH(Data!H7197, Producto!$B$2:$B$500, 0))</f>
        <v>5</v>
      </c>
      <c r="E7197" s="12">
        <f>VLOOKUP(Data!E7197 &amp; Data!F7197 &amp; Data!G7197, Ubicacion!$A$2:$B$1000, 2, FALSE)</f>
        <v>46</v>
      </c>
      <c r="F7197" s="15">
        <f>Data!J7197</f>
        <v>33</v>
      </c>
      <c r="G7197" s="16">
        <f>Data!I7197</f>
        <v>42</v>
      </c>
      <c r="H7197" s="17">
        <f>Data!K7197</f>
        <v>1386</v>
      </c>
      <c r="I7197" s="17">
        <f>Data!L7197</f>
        <v>595.98</v>
      </c>
      <c r="J7197" s="12" t="str">
        <f>Data!N7197</f>
        <v>Online</v>
      </c>
      <c r="K7197" s="12" t="str">
        <f>Data!O7197</f>
        <v>Tarjeta</v>
      </c>
      <c r="L7197" s="12" t="str">
        <f>Data!P7197</f>
        <v>Recurrente</v>
      </c>
    </row>
    <row r="7198">
      <c r="A7198" s="11">
        <v>7197.0</v>
      </c>
      <c r="B7198" s="14">
        <f>Data!D7198</f>
        <v>44220</v>
      </c>
      <c r="C7198" s="12">
        <f>IFERROR(VLOOKUP(Data!B7198, Minorista!$A$2:$B$100, 2, FALSE), "")</f>
        <v>1</v>
      </c>
      <c r="D7198" s="12">
        <f t="array" ref="D7198">INDEX(Producto!$A$2:$A$500, MATCH(Data!H7198, Producto!$B$2:$B$500, 0))</f>
        <v>6</v>
      </c>
      <c r="E7198" s="12">
        <f>VLOOKUP(Data!E7198 &amp; Data!F7198 &amp; Data!G7198, Ubicacion!$A$2:$B$1000, 2, FALSE)</f>
        <v>46</v>
      </c>
      <c r="F7198" s="15">
        <f>Data!J7198</f>
        <v>59</v>
      </c>
      <c r="G7198" s="16">
        <f>Data!I7198</f>
        <v>33</v>
      </c>
      <c r="H7198" s="17">
        <f>Data!K7198</f>
        <v>1947</v>
      </c>
      <c r="I7198" s="17">
        <f>Data!L7198</f>
        <v>778.8</v>
      </c>
      <c r="J7198" s="12" t="str">
        <f>Data!N7198</f>
        <v>Online</v>
      </c>
      <c r="K7198" s="12" t="str">
        <f>Data!O7198</f>
        <v>Transferencia bancaria</v>
      </c>
      <c r="L7198" s="12" t="str">
        <f>Data!P7198</f>
        <v>Recurrente</v>
      </c>
    </row>
    <row r="7199">
      <c r="A7199" s="11">
        <v>7198.0</v>
      </c>
      <c r="B7199" s="14">
        <f>Data!D7199</f>
        <v>44249</v>
      </c>
      <c r="C7199" s="12">
        <f>IFERROR(VLOOKUP(Data!B7199, Minorista!$A$2:$B$100, 2, FALSE), "")</f>
        <v>1</v>
      </c>
      <c r="D7199" s="12">
        <f t="array" ref="D7199">INDEX(Producto!$A$2:$A$500, MATCH(Data!H7199, Producto!$B$2:$B$500, 0))</f>
        <v>1</v>
      </c>
      <c r="E7199" s="12">
        <f>VLOOKUP(Data!E7199 &amp; Data!F7199 &amp; Data!G7199, Ubicacion!$A$2:$B$1000, 2, FALSE)</f>
        <v>46</v>
      </c>
      <c r="F7199" s="15">
        <f>Data!J7199</f>
        <v>138</v>
      </c>
      <c r="G7199" s="16">
        <f>Data!I7199</f>
        <v>32</v>
      </c>
      <c r="H7199" s="17">
        <f>Data!K7199</f>
        <v>4416</v>
      </c>
      <c r="I7199" s="17">
        <f>Data!L7199</f>
        <v>2340.48</v>
      </c>
      <c r="J7199" s="12" t="str">
        <f>Data!N7199</f>
        <v>Online</v>
      </c>
      <c r="K7199" s="12" t="str">
        <f>Data!O7199</f>
        <v>Efectivo</v>
      </c>
      <c r="L7199" s="12" t="str">
        <f>Data!P7199</f>
        <v>Recurrente</v>
      </c>
    </row>
    <row r="7200">
      <c r="A7200" s="11">
        <v>7199.0</v>
      </c>
      <c r="B7200" s="14">
        <f>Data!D7200</f>
        <v>44249</v>
      </c>
      <c r="C7200" s="12">
        <f>IFERROR(VLOOKUP(Data!B7200, Minorista!$A$2:$B$100, 2, FALSE), "")</f>
        <v>4</v>
      </c>
      <c r="D7200" s="12">
        <f t="array" ref="D7200">INDEX(Producto!$A$2:$A$500, MATCH(Data!H7200, Producto!$B$2:$B$500, 0))</f>
        <v>2</v>
      </c>
      <c r="E7200" s="12">
        <f>VLOOKUP(Data!E7200 &amp; Data!F7200 &amp; Data!G7200, Ubicacion!$A$2:$B$1000, 2, FALSE)</f>
        <v>46</v>
      </c>
      <c r="F7200" s="15">
        <f>Data!J7200</f>
        <v>38</v>
      </c>
      <c r="G7200" s="16">
        <f>Data!I7200</f>
        <v>34</v>
      </c>
      <c r="H7200" s="17">
        <f>Data!K7200</f>
        <v>1292</v>
      </c>
      <c r="I7200" s="17">
        <f>Data!L7200</f>
        <v>594.32</v>
      </c>
      <c r="J7200" s="12" t="str">
        <f>Data!N7200</f>
        <v>Online</v>
      </c>
      <c r="K7200" s="12" t="str">
        <f>Data!O7200</f>
        <v>Transferencia bancaria</v>
      </c>
      <c r="L7200" s="12" t="str">
        <f>Data!P7200</f>
        <v>Recurrente</v>
      </c>
    </row>
    <row r="7201">
      <c r="A7201" s="11">
        <v>7200.0</v>
      </c>
      <c r="B7201" s="14">
        <f>Data!D7201</f>
        <v>44249</v>
      </c>
      <c r="C7201" s="12">
        <f>IFERROR(VLOOKUP(Data!B7201, Minorista!$A$2:$B$100, 2, FALSE), "")</f>
        <v>4</v>
      </c>
      <c r="D7201" s="12">
        <f t="array" ref="D7201">INDEX(Producto!$A$2:$A$500, MATCH(Data!H7201, Producto!$B$2:$B$500, 0))</f>
        <v>3</v>
      </c>
      <c r="E7201" s="12">
        <f>VLOOKUP(Data!E7201 &amp; Data!F7201 &amp; Data!G7201, Ubicacion!$A$2:$B$1000, 2, FALSE)</f>
        <v>46</v>
      </c>
      <c r="F7201" s="15">
        <f>Data!J7201</f>
        <v>46</v>
      </c>
      <c r="G7201" s="16">
        <f>Data!I7201</f>
        <v>24</v>
      </c>
      <c r="H7201" s="17">
        <f>Data!K7201</f>
        <v>1104</v>
      </c>
      <c r="I7201" s="17">
        <f>Data!L7201</f>
        <v>518.88</v>
      </c>
      <c r="J7201" s="12" t="str">
        <f>Data!N7201</f>
        <v>Online</v>
      </c>
      <c r="K7201" s="12" t="str">
        <f>Data!O7201</f>
        <v>Efectivo</v>
      </c>
      <c r="L7201" s="12" t="str">
        <f>Data!P7201</f>
        <v>Nuevo</v>
      </c>
    </row>
    <row r="7202">
      <c r="A7202" s="11">
        <v>7201.0</v>
      </c>
      <c r="B7202" s="14">
        <f>Data!D7202</f>
        <v>44249</v>
      </c>
      <c r="C7202" s="12">
        <f>IFERROR(VLOOKUP(Data!B7202, Minorista!$A$2:$B$100, 2, FALSE), "")</f>
        <v>4</v>
      </c>
      <c r="D7202" s="12">
        <f t="array" ref="D7202">INDEX(Producto!$A$2:$A$500, MATCH(Data!H7202, Producto!$B$2:$B$500, 0))</f>
        <v>4</v>
      </c>
      <c r="E7202" s="12">
        <f>VLOOKUP(Data!E7202 &amp; Data!F7202 &amp; Data!G7202, Ubicacion!$A$2:$B$1000, 2, FALSE)</f>
        <v>47</v>
      </c>
      <c r="F7202" s="15">
        <f>Data!J7202</f>
        <v>14</v>
      </c>
      <c r="G7202" s="16">
        <f>Data!I7202</f>
        <v>28</v>
      </c>
      <c r="H7202" s="17">
        <f>Data!K7202</f>
        <v>392</v>
      </c>
      <c r="I7202" s="17">
        <f>Data!L7202</f>
        <v>196</v>
      </c>
      <c r="J7202" s="12" t="str">
        <f>Data!N7202</f>
        <v>Online</v>
      </c>
      <c r="K7202" s="12" t="str">
        <f>Data!O7202</f>
        <v>Efectivo</v>
      </c>
      <c r="L7202" s="12" t="str">
        <f>Data!P7202</f>
        <v>Recurrente</v>
      </c>
    </row>
    <row r="7203">
      <c r="A7203" s="11">
        <v>7202.0</v>
      </c>
      <c r="B7203" s="14">
        <f>Data!D7203</f>
        <v>44249</v>
      </c>
      <c r="C7203" s="12">
        <f>IFERROR(VLOOKUP(Data!B7203, Minorista!$A$2:$B$100, 2, FALSE), "")</f>
        <v>4</v>
      </c>
      <c r="D7203" s="12">
        <f t="array" ref="D7203">INDEX(Producto!$A$2:$A$500, MATCH(Data!H7203, Producto!$B$2:$B$500, 0))</f>
        <v>5</v>
      </c>
      <c r="E7203" s="12">
        <f>VLOOKUP(Data!E7203 &amp; Data!F7203 &amp; Data!G7203, Ubicacion!$A$2:$B$1000, 2, FALSE)</f>
        <v>47</v>
      </c>
      <c r="F7203" s="15">
        <f>Data!J7203</f>
        <v>31</v>
      </c>
      <c r="G7203" s="16">
        <f>Data!I7203</f>
        <v>41</v>
      </c>
      <c r="H7203" s="17">
        <f>Data!K7203</f>
        <v>1271</v>
      </c>
      <c r="I7203" s="17">
        <f>Data!L7203</f>
        <v>571.95</v>
      </c>
      <c r="J7203" s="12" t="str">
        <f>Data!N7203</f>
        <v>Online</v>
      </c>
      <c r="K7203" s="12" t="str">
        <f>Data!O7203</f>
        <v>Transferencia bancaria</v>
      </c>
      <c r="L7203" s="12" t="str">
        <f>Data!P7203</f>
        <v>Recurrente</v>
      </c>
    </row>
    <row r="7204">
      <c r="A7204" s="11">
        <v>7203.0</v>
      </c>
      <c r="B7204" s="14">
        <f>Data!D7204</f>
        <v>44249</v>
      </c>
      <c r="C7204" s="12">
        <f>IFERROR(VLOOKUP(Data!B7204, Minorista!$A$2:$B$100, 2, FALSE), "")</f>
        <v>4</v>
      </c>
      <c r="D7204" s="12">
        <f t="array" ref="D7204">INDEX(Producto!$A$2:$A$500, MATCH(Data!H7204, Producto!$B$2:$B$500, 0))</f>
        <v>6</v>
      </c>
      <c r="E7204" s="12">
        <f>VLOOKUP(Data!E7204 &amp; Data!F7204 &amp; Data!G7204, Ubicacion!$A$2:$B$1000, 2, FALSE)</f>
        <v>47</v>
      </c>
      <c r="F7204" s="15">
        <f>Data!J7204</f>
        <v>63</v>
      </c>
      <c r="G7204" s="16">
        <f>Data!I7204</f>
        <v>34</v>
      </c>
      <c r="H7204" s="17">
        <f>Data!K7204</f>
        <v>2142</v>
      </c>
      <c r="I7204" s="17">
        <f>Data!L7204</f>
        <v>921.06</v>
      </c>
      <c r="J7204" s="12" t="str">
        <f>Data!N7204</f>
        <v>Online</v>
      </c>
      <c r="K7204" s="12" t="str">
        <f>Data!O7204</f>
        <v>Tarjeta</v>
      </c>
      <c r="L7204" s="12" t="str">
        <f>Data!P7204</f>
        <v>Recurrente</v>
      </c>
    </row>
    <row r="7205">
      <c r="A7205" s="11">
        <v>7204.0</v>
      </c>
      <c r="B7205" s="14">
        <f>Data!D7205</f>
        <v>44275</v>
      </c>
      <c r="C7205" s="12">
        <f>IFERROR(VLOOKUP(Data!B7205, Minorista!$A$2:$B$100, 2, FALSE), "")</f>
        <v>4</v>
      </c>
      <c r="D7205" s="12">
        <f t="array" ref="D7205">INDEX(Producto!$A$2:$A$500, MATCH(Data!H7205, Producto!$B$2:$B$500, 0))</f>
        <v>1</v>
      </c>
      <c r="E7205" s="12">
        <f>VLOOKUP(Data!E7205 &amp; Data!F7205 &amp; Data!G7205, Ubicacion!$A$2:$B$1000, 2, FALSE)</f>
        <v>47</v>
      </c>
      <c r="F7205" s="15">
        <f>Data!J7205</f>
        <v>125</v>
      </c>
      <c r="G7205" s="16">
        <f>Data!I7205</f>
        <v>32</v>
      </c>
      <c r="H7205" s="17">
        <f>Data!K7205</f>
        <v>4000</v>
      </c>
      <c r="I7205" s="17">
        <f>Data!L7205</f>
        <v>2120</v>
      </c>
      <c r="J7205" s="12" t="str">
        <f>Data!N7205</f>
        <v>Online</v>
      </c>
      <c r="K7205" s="12" t="str">
        <f>Data!O7205</f>
        <v>Efectivo</v>
      </c>
      <c r="L7205" s="12" t="str">
        <f>Data!P7205</f>
        <v>Nuevo</v>
      </c>
    </row>
    <row r="7206">
      <c r="A7206" s="11">
        <v>7205.0</v>
      </c>
      <c r="B7206" s="14">
        <f>Data!D7206</f>
        <v>44275</v>
      </c>
      <c r="C7206" s="12">
        <f>IFERROR(VLOOKUP(Data!B7206, Minorista!$A$2:$B$100, 2, FALSE), "")</f>
        <v>4</v>
      </c>
      <c r="D7206" s="12">
        <f t="array" ref="D7206">INDEX(Producto!$A$2:$A$500, MATCH(Data!H7206, Producto!$B$2:$B$500, 0))</f>
        <v>2</v>
      </c>
      <c r="E7206" s="12">
        <f>VLOOKUP(Data!E7206 &amp; Data!F7206 &amp; Data!G7206, Ubicacion!$A$2:$B$1000, 2, FALSE)</f>
        <v>47</v>
      </c>
      <c r="F7206" s="15">
        <f>Data!J7206</f>
        <v>39</v>
      </c>
      <c r="G7206" s="16">
        <f>Data!I7206</f>
        <v>34</v>
      </c>
      <c r="H7206" s="17">
        <f>Data!K7206</f>
        <v>1326</v>
      </c>
      <c r="I7206" s="17">
        <f>Data!L7206</f>
        <v>623.22</v>
      </c>
      <c r="J7206" s="12" t="str">
        <f>Data!N7206</f>
        <v>Online</v>
      </c>
      <c r="K7206" s="12" t="str">
        <f>Data!O7206</f>
        <v>Transferencia bancaria</v>
      </c>
      <c r="L7206" s="12" t="str">
        <f>Data!P7206</f>
        <v>Nuevo</v>
      </c>
    </row>
    <row r="7207">
      <c r="A7207" s="11">
        <v>7206.0</v>
      </c>
      <c r="B7207" s="14">
        <f>Data!D7207</f>
        <v>44275</v>
      </c>
      <c r="C7207" s="12">
        <f>IFERROR(VLOOKUP(Data!B7207, Minorista!$A$2:$B$100, 2, FALSE), "")</f>
        <v>4</v>
      </c>
      <c r="D7207" s="12">
        <f t="array" ref="D7207">INDEX(Producto!$A$2:$A$500, MATCH(Data!H7207, Producto!$B$2:$B$500, 0))</f>
        <v>3</v>
      </c>
      <c r="E7207" s="12">
        <f>VLOOKUP(Data!E7207 &amp; Data!F7207 &amp; Data!G7207, Ubicacion!$A$2:$B$1000, 2, FALSE)</f>
        <v>47</v>
      </c>
      <c r="F7207" s="15">
        <f>Data!J7207</f>
        <v>53</v>
      </c>
      <c r="G7207" s="16">
        <f>Data!I7207</f>
        <v>24</v>
      </c>
      <c r="H7207" s="17">
        <f>Data!K7207</f>
        <v>1272</v>
      </c>
      <c r="I7207" s="17">
        <f>Data!L7207</f>
        <v>623.28</v>
      </c>
      <c r="J7207" s="12" t="str">
        <f>Data!N7207</f>
        <v>Online</v>
      </c>
      <c r="K7207" s="12" t="str">
        <f>Data!O7207</f>
        <v>Efectivo</v>
      </c>
      <c r="L7207" s="12" t="str">
        <f>Data!P7207</f>
        <v>Nuevo</v>
      </c>
    </row>
    <row r="7208">
      <c r="A7208" s="11">
        <v>7207.0</v>
      </c>
      <c r="B7208" s="14">
        <f>Data!D7208</f>
        <v>44275</v>
      </c>
      <c r="C7208" s="12">
        <f>IFERROR(VLOOKUP(Data!B7208, Minorista!$A$2:$B$100, 2, FALSE), "")</f>
        <v>4</v>
      </c>
      <c r="D7208" s="12">
        <f t="array" ref="D7208">INDEX(Producto!$A$2:$A$500, MATCH(Data!H7208, Producto!$B$2:$B$500, 0))</f>
        <v>4</v>
      </c>
      <c r="E7208" s="12">
        <f>VLOOKUP(Data!E7208 &amp; Data!F7208 &amp; Data!G7208, Ubicacion!$A$2:$B$1000, 2, FALSE)</f>
        <v>47</v>
      </c>
      <c r="F7208" s="15">
        <f>Data!J7208</f>
        <v>7</v>
      </c>
      <c r="G7208" s="16">
        <f>Data!I7208</f>
        <v>29</v>
      </c>
      <c r="H7208" s="17">
        <f>Data!K7208</f>
        <v>203</v>
      </c>
      <c r="I7208" s="17">
        <f>Data!L7208</f>
        <v>93.38</v>
      </c>
      <c r="J7208" s="12" t="str">
        <f>Data!N7208</f>
        <v>Online</v>
      </c>
      <c r="K7208" s="12" t="str">
        <f>Data!O7208</f>
        <v>Efectivo</v>
      </c>
      <c r="L7208" s="12" t="str">
        <f>Data!P7208</f>
        <v>Nuevo</v>
      </c>
    </row>
    <row r="7209">
      <c r="A7209" s="11">
        <v>7208.0</v>
      </c>
      <c r="B7209" s="14">
        <f>Data!D7209</f>
        <v>44275</v>
      </c>
      <c r="C7209" s="12">
        <f>IFERROR(VLOOKUP(Data!B7209, Minorista!$A$2:$B$100, 2, FALSE), "")</f>
        <v>4</v>
      </c>
      <c r="D7209" s="12">
        <f t="array" ref="D7209">INDEX(Producto!$A$2:$A$500, MATCH(Data!H7209, Producto!$B$2:$B$500, 0))</f>
        <v>5</v>
      </c>
      <c r="E7209" s="12">
        <f>VLOOKUP(Data!E7209 &amp; Data!F7209 &amp; Data!G7209, Ubicacion!$A$2:$B$1000, 2, FALSE)</f>
        <v>47</v>
      </c>
      <c r="F7209" s="15">
        <f>Data!J7209</f>
        <v>22</v>
      </c>
      <c r="G7209" s="16">
        <f>Data!I7209</f>
        <v>43</v>
      </c>
      <c r="H7209" s="17">
        <f>Data!K7209</f>
        <v>946</v>
      </c>
      <c r="I7209" s="17">
        <f>Data!L7209</f>
        <v>406.78</v>
      </c>
      <c r="J7209" s="12" t="str">
        <f>Data!N7209</f>
        <v>Online</v>
      </c>
      <c r="K7209" s="12" t="str">
        <f>Data!O7209</f>
        <v>Tarjeta</v>
      </c>
      <c r="L7209" s="12" t="str">
        <f>Data!P7209</f>
        <v>Recurrente</v>
      </c>
    </row>
    <row r="7210">
      <c r="A7210" s="11">
        <v>7209.0</v>
      </c>
      <c r="B7210" s="14">
        <f>Data!D7210</f>
        <v>44275</v>
      </c>
      <c r="C7210" s="12">
        <f>IFERROR(VLOOKUP(Data!B7210, Minorista!$A$2:$B$100, 2, FALSE), "")</f>
        <v>4</v>
      </c>
      <c r="D7210" s="12">
        <f t="array" ref="D7210">INDEX(Producto!$A$2:$A$500, MATCH(Data!H7210, Producto!$B$2:$B$500, 0))</f>
        <v>6</v>
      </c>
      <c r="E7210" s="12">
        <f>VLOOKUP(Data!E7210 &amp; Data!F7210 &amp; Data!G7210, Ubicacion!$A$2:$B$1000, 2, FALSE)</f>
        <v>47</v>
      </c>
      <c r="F7210" s="15">
        <f>Data!J7210</f>
        <v>49</v>
      </c>
      <c r="G7210" s="16">
        <f>Data!I7210</f>
        <v>33</v>
      </c>
      <c r="H7210" s="17">
        <f>Data!K7210</f>
        <v>1617</v>
      </c>
      <c r="I7210" s="17">
        <f>Data!L7210</f>
        <v>727.65</v>
      </c>
      <c r="J7210" s="12" t="str">
        <f>Data!N7210</f>
        <v>Online</v>
      </c>
      <c r="K7210" s="12" t="str">
        <f>Data!O7210</f>
        <v>Tarjeta</v>
      </c>
      <c r="L7210" s="12" t="str">
        <f>Data!P7210</f>
        <v>Recurrente</v>
      </c>
    </row>
    <row r="7211">
      <c r="A7211" s="11">
        <v>7210.0</v>
      </c>
      <c r="B7211" s="14">
        <f>Data!D7211</f>
        <v>44307</v>
      </c>
      <c r="C7211" s="12">
        <f>IFERROR(VLOOKUP(Data!B7211, Minorista!$A$2:$B$100, 2, FALSE), "")</f>
        <v>4</v>
      </c>
      <c r="D7211" s="12">
        <f t="array" ref="D7211">INDEX(Producto!$A$2:$A$500, MATCH(Data!H7211, Producto!$B$2:$B$500, 0))</f>
        <v>1</v>
      </c>
      <c r="E7211" s="12">
        <f>VLOOKUP(Data!E7211 &amp; Data!F7211 &amp; Data!G7211, Ubicacion!$A$2:$B$1000, 2, FALSE)</f>
        <v>47</v>
      </c>
      <c r="F7211" s="15">
        <f>Data!J7211</f>
        <v>128</v>
      </c>
      <c r="G7211" s="16">
        <f>Data!I7211</f>
        <v>33</v>
      </c>
      <c r="H7211" s="17">
        <f>Data!K7211</f>
        <v>4224</v>
      </c>
      <c r="I7211" s="17">
        <f>Data!L7211</f>
        <v>2154.24</v>
      </c>
      <c r="J7211" s="12" t="str">
        <f>Data!N7211</f>
        <v>Online</v>
      </c>
      <c r="K7211" s="12" t="str">
        <f>Data!O7211</f>
        <v>Transferencia bancaria</v>
      </c>
      <c r="L7211" s="12" t="str">
        <f>Data!P7211</f>
        <v>Nuevo</v>
      </c>
    </row>
    <row r="7212">
      <c r="A7212" s="11">
        <v>7211.0</v>
      </c>
      <c r="B7212" s="14">
        <f>Data!D7212</f>
        <v>44307</v>
      </c>
      <c r="C7212" s="12">
        <f>IFERROR(VLOOKUP(Data!B7212, Minorista!$A$2:$B$100, 2, FALSE), "")</f>
        <v>4</v>
      </c>
      <c r="D7212" s="12">
        <f t="array" ref="D7212">INDEX(Producto!$A$2:$A$500, MATCH(Data!H7212, Producto!$B$2:$B$500, 0))</f>
        <v>2</v>
      </c>
      <c r="E7212" s="12">
        <f>VLOOKUP(Data!E7212 &amp; Data!F7212 &amp; Data!G7212, Ubicacion!$A$2:$B$1000, 2, FALSE)</f>
        <v>47</v>
      </c>
      <c r="F7212" s="15">
        <f>Data!J7212</f>
        <v>31</v>
      </c>
      <c r="G7212" s="16">
        <f>Data!I7212</f>
        <v>32</v>
      </c>
      <c r="H7212" s="17">
        <f>Data!K7212</f>
        <v>992</v>
      </c>
      <c r="I7212" s="17">
        <f>Data!L7212</f>
        <v>466.24</v>
      </c>
      <c r="J7212" s="12" t="str">
        <f>Data!N7212</f>
        <v>Online</v>
      </c>
      <c r="K7212" s="12" t="str">
        <f>Data!O7212</f>
        <v>Transferencia bancaria</v>
      </c>
      <c r="L7212" s="12" t="str">
        <f>Data!P7212</f>
        <v>Nuevo</v>
      </c>
    </row>
    <row r="7213">
      <c r="A7213" s="11">
        <v>7212.0</v>
      </c>
      <c r="B7213" s="14">
        <f>Data!D7213</f>
        <v>44307</v>
      </c>
      <c r="C7213" s="12">
        <f>IFERROR(VLOOKUP(Data!B7213, Minorista!$A$2:$B$100, 2, FALSE), "")</f>
        <v>4</v>
      </c>
      <c r="D7213" s="12">
        <f t="array" ref="D7213">INDEX(Producto!$A$2:$A$500, MATCH(Data!H7213, Producto!$B$2:$B$500, 0))</f>
        <v>3</v>
      </c>
      <c r="E7213" s="12">
        <f>VLOOKUP(Data!E7213 &amp; Data!F7213 &amp; Data!G7213, Ubicacion!$A$2:$B$1000, 2, FALSE)</f>
        <v>47</v>
      </c>
      <c r="F7213" s="15">
        <f>Data!J7213</f>
        <v>33</v>
      </c>
      <c r="G7213" s="16">
        <f>Data!I7213</f>
        <v>24</v>
      </c>
      <c r="H7213" s="17">
        <f>Data!K7213</f>
        <v>792</v>
      </c>
      <c r="I7213" s="17">
        <f>Data!L7213</f>
        <v>388.08</v>
      </c>
      <c r="J7213" s="12" t="str">
        <f>Data!N7213</f>
        <v>Online</v>
      </c>
      <c r="K7213" s="12" t="str">
        <f>Data!O7213</f>
        <v>Transferencia bancaria</v>
      </c>
      <c r="L7213" s="12" t="str">
        <f>Data!P7213</f>
        <v>Recurrente</v>
      </c>
    </row>
    <row r="7214">
      <c r="A7214" s="11">
        <v>7213.0</v>
      </c>
      <c r="B7214" s="14">
        <f>Data!D7214</f>
        <v>44307</v>
      </c>
      <c r="C7214" s="12">
        <f>IFERROR(VLOOKUP(Data!B7214, Minorista!$A$2:$B$100, 2, FALSE), "")</f>
        <v>4</v>
      </c>
      <c r="D7214" s="12">
        <f t="array" ref="D7214">INDEX(Producto!$A$2:$A$500, MATCH(Data!H7214, Producto!$B$2:$B$500, 0))</f>
        <v>4</v>
      </c>
      <c r="E7214" s="12">
        <f>VLOOKUP(Data!E7214 &amp; Data!F7214 &amp; Data!G7214, Ubicacion!$A$2:$B$1000, 2, FALSE)</f>
        <v>47</v>
      </c>
      <c r="F7214" s="15">
        <f>Data!J7214</f>
        <v>13</v>
      </c>
      <c r="G7214" s="16">
        <f>Data!I7214</f>
        <v>27</v>
      </c>
      <c r="H7214" s="17">
        <f>Data!K7214</f>
        <v>351</v>
      </c>
      <c r="I7214" s="17">
        <f>Data!L7214</f>
        <v>164.97</v>
      </c>
      <c r="J7214" s="12" t="str">
        <f>Data!N7214</f>
        <v>Online</v>
      </c>
      <c r="K7214" s="12" t="str">
        <f>Data!O7214</f>
        <v>Tarjeta</v>
      </c>
      <c r="L7214" s="12" t="str">
        <f>Data!P7214</f>
        <v>Nuevo</v>
      </c>
    </row>
    <row r="7215">
      <c r="A7215" s="11">
        <v>7214.0</v>
      </c>
      <c r="B7215" s="14">
        <f>Data!D7215</f>
        <v>44307</v>
      </c>
      <c r="C7215" s="12">
        <f>IFERROR(VLOOKUP(Data!B7215, Minorista!$A$2:$B$100, 2, FALSE), "")</f>
        <v>4</v>
      </c>
      <c r="D7215" s="12">
        <f t="array" ref="D7215">INDEX(Producto!$A$2:$A$500, MATCH(Data!H7215, Producto!$B$2:$B$500, 0))</f>
        <v>5</v>
      </c>
      <c r="E7215" s="12">
        <f>VLOOKUP(Data!E7215 &amp; Data!F7215 &amp; Data!G7215, Ubicacion!$A$2:$B$1000, 2, FALSE)</f>
        <v>47</v>
      </c>
      <c r="F7215" s="15">
        <f>Data!J7215</f>
        <v>15</v>
      </c>
      <c r="G7215" s="16">
        <f>Data!I7215</f>
        <v>41</v>
      </c>
      <c r="H7215" s="17">
        <f>Data!K7215</f>
        <v>615</v>
      </c>
      <c r="I7215" s="17">
        <f>Data!L7215</f>
        <v>276.75</v>
      </c>
      <c r="J7215" s="12" t="str">
        <f>Data!N7215</f>
        <v>Online</v>
      </c>
      <c r="K7215" s="12" t="str">
        <f>Data!O7215</f>
        <v>Tarjeta</v>
      </c>
      <c r="L7215" s="12" t="str">
        <f>Data!P7215</f>
        <v>Recurrente</v>
      </c>
    </row>
    <row r="7216">
      <c r="A7216" s="11">
        <v>7215.0</v>
      </c>
      <c r="B7216" s="14">
        <f>Data!D7216</f>
        <v>44307</v>
      </c>
      <c r="C7216" s="12">
        <f>IFERROR(VLOOKUP(Data!B7216, Minorista!$A$2:$B$100, 2, FALSE), "")</f>
        <v>4</v>
      </c>
      <c r="D7216" s="12">
        <f t="array" ref="D7216">INDEX(Producto!$A$2:$A$500, MATCH(Data!H7216, Producto!$B$2:$B$500, 0))</f>
        <v>6</v>
      </c>
      <c r="E7216" s="12">
        <f>VLOOKUP(Data!E7216 &amp; Data!F7216 &amp; Data!G7216, Ubicacion!$A$2:$B$1000, 2, FALSE)</f>
        <v>47</v>
      </c>
      <c r="F7216" s="15">
        <f>Data!J7216</f>
        <v>52</v>
      </c>
      <c r="G7216" s="16">
        <f>Data!I7216</f>
        <v>32</v>
      </c>
      <c r="H7216" s="17">
        <f>Data!K7216</f>
        <v>1664</v>
      </c>
      <c r="I7216" s="17">
        <f>Data!L7216</f>
        <v>732.16</v>
      </c>
      <c r="J7216" s="12" t="str">
        <f>Data!N7216</f>
        <v>Online</v>
      </c>
      <c r="K7216" s="12" t="str">
        <f>Data!O7216</f>
        <v>Transferencia bancaria</v>
      </c>
      <c r="L7216" s="12" t="str">
        <f>Data!P7216</f>
        <v>Recurrente</v>
      </c>
    </row>
    <row r="7217">
      <c r="A7217" s="11">
        <v>7216.0</v>
      </c>
      <c r="B7217" s="14">
        <f>Data!D7217</f>
        <v>44336</v>
      </c>
      <c r="C7217" s="12">
        <f>IFERROR(VLOOKUP(Data!B7217, Minorista!$A$2:$B$100, 2, FALSE), "")</f>
        <v>4</v>
      </c>
      <c r="D7217" s="12">
        <f t="array" ref="D7217">INDEX(Producto!$A$2:$A$500, MATCH(Data!H7217, Producto!$B$2:$B$500, 0))</f>
        <v>1</v>
      </c>
      <c r="E7217" s="12">
        <f>VLOOKUP(Data!E7217 &amp; Data!F7217 &amp; Data!G7217, Ubicacion!$A$2:$B$1000, 2, FALSE)</f>
        <v>47</v>
      </c>
      <c r="F7217" s="15">
        <f>Data!J7217</f>
        <v>118</v>
      </c>
      <c r="G7217" s="16">
        <f>Data!I7217</f>
        <v>49</v>
      </c>
      <c r="H7217" s="17">
        <f>Data!K7217</f>
        <v>5782</v>
      </c>
      <c r="I7217" s="17">
        <f>Data!L7217</f>
        <v>3006.64</v>
      </c>
      <c r="J7217" s="12" t="str">
        <f>Data!N7217</f>
        <v>Online</v>
      </c>
      <c r="K7217" s="12" t="str">
        <f>Data!O7217</f>
        <v>Transferencia bancaria</v>
      </c>
      <c r="L7217" s="12" t="str">
        <f>Data!P7217</f>
        <v>Recurrente</v>
      </c>
    </row>
    <row r="7218">
      <c r="A7218" s="11">
        <v>7217.0</v>
      </c>
      <c r="B7218" s="14">
        <f>Data!D7218</f>
        <v>44336</v>
      </c>
      <c r="C7218" s="12">
        <f>IFERROR(VLOOKUP(Data!B7218, Minorista!$A$2:$B$100, 2, FALSE), "")</f>
        <v>4</v>
      </c>
      <c r="D7218" s="12">
        <f t="array" ref="D7218">INDEX(Producto!$A$2:$A$500, MATCH(Data!H7218, Producto!$B$2:$B$500, 0))</f>
        <v>2</v>
      </c>
      <c r="E7218" s="12">
        <f>VLOOKUP(Data!E7218 &amp; Data!F7218 &amp; Data!G7218, Ubicacion!$A$2:$B$1000, 2, FALSE)</f>
        <v>47</v>
      </c>
      <c r="F7218" s="15">
        <f>Data!J7218</f>
        <v>47</v>
      </c>
      <c r="G7218" s="16">
        <f>Data!I7218</f>
        <v>42</v>
      </c>
      <c r="H7218" s="17">
        <f>Data!K7218</f>
        <v>1974</v>
      </c>
      <c r="I7218" s="17">
        <f>Data!L7218</f>
        <v>908.04</v>
      </c>
      <c r="J7218" s="12" t="str">
        <f>Data!N7218</f>
        <v>Online</v>
      </c>
      <c r="K7218" s="12" t="str">
        <f>Data!O7218</f>
        <v>Transferencia bancaria</v>
      </c>
      <c r="L7218" s="12" t="str">
        <f>Data!P7218</f>
        <v>Nuevo</v>
      </c>
    </row>
    <row r="7219">
      <c r="A7219" s="11">
        <v>7218.0</v>
      </c>
      <c r="B7219" s="14">
        <f>Data!D7219</f>
        <v>44336</v>
      </c>
      <c r="C7219" s="12">
        <f>IFERROR(VLOOKUP(Data!B7219, Minorista!$A$2:$B$100, 2, FALSE), "")</f>
        <v>4</v>
      </c>
      <c r="D7219" s="12">
        <f t="array" ref="D7219">INDEX(Producto!$A$2:$A$500, MATCH(Data!H7219, Producto!$B$2:$B$500, 0))</f>
        <v>3</v>
      </c>
      <c r="E7219" s="12">
        <f>VLOOKUP(Data!E7219 &amp; Data!F7219 &amp; Data!G7219, Ubicacion!$A$2:$B$1000, 2, FALSE)</f>
        <v>47</v>
      </c>
      <c r="F7219" s="15">
        <f>Data!J7219</f>
        <v>38</v>
      </c>
      <c r="G7219" s="16">
        <f>Data!I7219</f>
        <v>36</v>
      </c>
      <c r="H7219" s="17">
        <f>Data!K7219</f>
        <v>1368</v>
      </c>
      <c r="I7219" s="17">
        <f>Data!L7219</f>
        <v>656.64</v>
      </c>
      <c r="J7219" s="12" t="str">
        <f>Data!N7219</f>
        <v>Online</v>
      </c>
      <c r="K7219" s="12" t="str">
        <f>Data!O7219</f>
        <v>Tarjeta</v>
      </c>
      <c r="L7219" s="12" t="str">
        <f>Data!P7219</f>
        <v>Nuevo</v>
      </c>
    </row>
    <row r="7220">
      <c r="A7220" s="11">
        <v>7219.0</v>
      </c>
      <c r="B7220" s="14">
        <f>Data!D7220</f>
        <v>44336</v>
      </c>
      <c r="C7220" s="12">
        <f>IFERROR(VLOOKUP(Data!B7220, Minorista!$A$2:$B$100, 2, FALSE), "")</f>
        <v>4</v>
      </c>
      <c r="D7220" s="12">
        <f t="array" ref="D7220">INDEX(Producto!$A$2:$A$500, MATCH(Data!H7220, Producto!$B$2:$B$500, 0))</f>
        <v>4</v>
      </c>
      <c r="E7220" s="12">
        <f>VLOOKUP(Data!E7220 &amp; Data!F7220 &amp; Data!G7220, Ubicacion!$A$2:$B$1000, 2, FALSE)</f>
        <v>47</v>
      </c>
      <c r="F7220" s="15">
        <f>Data!J7220</f>
        <v>30</v>
      </c>
      <c r="G7220" s="16">
        <f>Data!I7220</f>
        <v>37</v>
      </c>
      <c r="H7220" s="17">
        <f>Data!K7220</f>
        <v>1110</v>
      </c>
      <c r="I7220" s="17">
        <f>Data!L7220</f>
        <v>532.8</v>
      </c>
      <c r="J7220" s="12" t="str">
        <f>Data!N7220</f>
        <v>Online</v>
      </c>
      <c r="K7220" s="12" t="str">
        <f>Data!O7220</f>
        <v>Tarjeta</v>
      </c>
      <c r="L7220" s="12" t="str">
        <f>Data!P7220</f>
        <v>Nuevo</v>
      </c>
    </row>
    <row r="7221">
      <c r="A7221" s="11">
        <v>7220.0</v>
      </c>
      <c r="B7221" s="14">
        <f>Data!D7221</f>
        <v>44336</v>
      </c>
      <c r="C7221" s="12">
        <f>IFERROR(VLOOKUP(Data!B7221, Minorista!$A$2:$B$100, 2, FALSE), "")</f>
        <v>4</v>
      </c>
      <c r="D7221" s="12">
        <f t="array" ref="D7221">INDEX(Producto!$A$2:$A$500, MATCH(Data!H7221, Producto!$B$2:$B$500, 0))</f>
        <v>5</v>
      </c>
      <c r="E7221" s="12">
        <f>VLOOKUP(Data!E7221 &amp; Data!F7221 &amp; Data!G7221, Ubicacion!$A$2:$B$1000, 2, FALSE)</f>
        <v>47</v>
      </c>
      <c r="F7221" s="15">
        <f>Data!J7221</f>
        <v>36</v>
      </c>
      <c r="G7221" s="16">
        <f>Data!I7221</f>
        <v>49</v>
      </c>
      <c r="H7221" s="17">
        <f>Data!K7221</f>
        <v>1764</v>
      </c>
      <c r="I7221" s="17">
        <f>Data!L7221</f>
        <v>740.88</v>
      </c>
      <c r="J7221" s="12" t="str">
        <f>Data!N7221</f>
        <v>Online</v>
      </c>
      <c r="K7221" s="12" t="str">
        <f>Data!O7221</f>
        <v>Efectivo</v>
      </c>
      <c r="L7221" s="12" t="str">
        <f>Data!P7221</f>
        <v>Recurrente</v>
      </c>
    </row>
    <row r="7222">
      <c r="A7222" s="11">
        <v>7221.0</v>
      </c>
      <c r="B7222" s="14">
        <f>Data!D7222</f>
        <v>44336</v>
      </c>
      <c r="C7222" s="12">
        <f>IFERROR(VLOOKUP(Data!B7222, Minorista!$A$2:$B$100, 2, FALSE), "")</f>
        <v>4</v>
      </c>
      <c r="D7222" s="12">
        <f t="array" ref="D7222">INDEX(Producto!$A$2:$A$500, MATCH(Data!H7222, Producto!$B$2:$B$500, 0))</f>
        <v>6</v>
      </c>
      <c r="E7222" s="12">
        <f>VLOOKUP(Data!E7222 &amp; Data!F7222 &amp; Data!G7222, Ubicacion!$A$2:$B$1000, 2, FALSE)</f>
        <v>47</v>
      </c>
      <c r="F7222" s="15">
        <f>Data!J7222</f>
        <v>63</v>
      </c>
      <c r="G7222" s="16">
        <f>Data!I7222</f>
        <v>52</v>
      </c>
      <c r="H7222" s="17">
        <f>Data!K7222</f>
        <v>3276</v>
      </c>
      <c r="I7222" s="17">
        <f>Data!L7222</f>
        <v>1343.16</v>
      </c>
      <c r="J7222" s="12" t="str">
        <f>Data!N7222</f>
        <v>Online</v>
      </c>
      <c r="K7222" s="12" t="str">
        <f>Data!O7222</f>
        <v>Efectivo</v>
      </c>
      <c r="L7222" s="12" t="str">
        <f>Data!P7222</f>
        <v>Nuevo</v>
      </c>
    </row>
    <row r="7223">
      <c r="A7223" s="11">
        <v>7222.0</v>
      </c>
      <c r="B7223" s="14">
        <f>Data!D7223</f>
        <v>44369</v>
      </c>
      <c r="C7223" s="12">
        <f>IFERROR(VLOOKUP(Data!B7223, Minorista!$A$2:$B$100, 2, FALSE), "")</f>
        <v>4</v>
      </c>
      <c r="D7223" s="12">
        <f t="array" ref="D7223">INDEX(Producto!$A$2:$A$500, MATCH(Data!H7223, Producto!$B$2:$B$500, 0))</f>
        <v>1</v>
      </c>
      <c r="E7223" s="12">
        <f>VLOOKUP(Data!E7223 &amp; Data!F7223 &amp; Data!G7223, Ubicacion!$A$2:$B$1000, 2, FALSE)</f>
        <v>47</v>
      </c>
      <c r="F7223" s="15">
        <f>Data!J7223</f>
        <v>125</v>
      </c>
      <c r="G7223" s="16">
        <f>Data!I7223</f>
        <v>47</v>
      </c>
      <c r="H7223" s="17">
        <f>Data!K7223</f>
        <v>5875</v>
      </c>
      <c r="I7223" s="17">
        <f>Data!L7223</f>
        <v>2937.5</v>
      </c>
      <c r="J7223" s="12" t="str">
        <f>Data!N7223</f>
        <v>Online</v>
      </c>
      <c r="K7223" s="12" t="str">
        <f>Data!O7223</f>
        <v>Efectivo</v>
      </c>
      <c r="L7223" s="12" t="str">
        <f>Data!P7223</f>
        <v>Nuevo</v>
      </c>
    </row>
    <row r="7224">
      <c r="A7224" s="11">
        <v>7223.0</v>
      </c>
      <c r="B7224" s="14">
        <f>Data!D7224</f>
        <v>44369</v>
      </c>
      <c r="C7224" s="12">
        <f>IFERROR(VLOOKUP(Data!B7224, Minorista!$A$2:$B$100, 2, FALSE), "")</f>
        <v>4</v>
      </c>
      <c r="D7224" s="12">
        <f t="array" ref="D7224">INDEX(Producto!$A$2:$A$500, MATCH(Data!H7224, Producto!$B$2:$B$500, 0))</f>
        <v>2</v>
      </c>
      <c r="E7224" s="12">
        <f>VLOOKUP(Data!E7224 &amp; Data!F7224 &amp; Data!G7224, Ubicacion!$A$2:$B$1000, 2, FALSE)</f>
        <v>47</v>
      </c>
      <c r="F7224" s="15">
        <f>Data!J7224</f>
        <v>75</v>
      </c>
      <c r="G7224" s="16">
        <f>Data!I7224</f>
        <v>41</v>
      </c>
      <c r="H7224" s="17">
        <f>Data!K7224</f>
        <v>3075</v>
      </c>
      <c r="I7224" s="17">
        <f>Data!L7224</f>
        <v>1445.25</v>
      </c>
      <c r="J7224" s="12" t="str">
        <f>Data!N7224</f>
        <v>Online</v>
      </c>
      <c r="K7224" s="12" t="str">
        <f>Data!O7224</f>
        <v>Transferencia bancaria</v>
      </c>
      <c r="L7224" s="12" t="str">
        <f>Data!P7224</f>
        <v>Recurrente</v>
      </c>
    </row>
    <row r="7225">
      <c r="A7225" s="11">
        <v>7224.0</v>
      </c>
      <c r="B7225" s="14">
        <f>Data!D7225</f>
        <v>44369</v>
      </c>
      <c r="C7225" s="12">
        <f>IFERROR(VLOOKUP(Data!B7225, Minorista!$A$2:$B$100, 2, FALSE), "")</f>
        <v>1</v>
      </c>
      <c r="D7225" s="12">
        <f t="array" ref="D7225">INDEX(Producto!$A$2:$A$500, MATCH(Data!H7225, Producto!$B$2:$B$500, 0))</f>
        <v>3</v>
      </c>
      <c r="E7225" s="12">
        <f>VLOOKUP(Data!E7225 &amp; Data!F7225 &amp; Data!G7225, Ubicacion!$A$2:$B$1000, 2, FALSE)</f>
        <v>47</v>
      </c>
      <c r="F7225" s="15">
        <f>Data!J7225</f>
        <v>47</v>
      </c>
      <c r="G7225" s="16">
        <f>Data!I7225</f>
        <v>37</v>
      </c>
      <c r="H7225" s="17">
        <f>Data!K7225</f>
        <v>1739</v>
      </c>
      <c r="I7225" s="17">
        <f>Data!L7225</f>
        <v>869.5</v>
      </c>
      <c r="J7225" s="12" t="str">
        <f>Data!N7225</f>
        <v>Online</v>
      </c>
      <c r="K7225" s="12" t="str">
        <f>Data!O7225</f>
        <v>Tarjeta</v>
      </c>
      <c r="L7225" s="12" t="str">
        <f>Data!P7225</f>
        <v>Recurrente</v>
      </c>
    </row>
    <row r="7226">
      <c r="A7226" s="11">
        <v>7225.0</v>
      </c>
      <c r="B7226" s="14">
        <f>Data!D7226</f>
        <v>44369</v>
      </c>
      <c r="C7226" s="12">
        <f>IFERROR(VLOOKUP(Data!B7226, Minorista!$A$2:$B$100, 2, FALSE), "")</f>
        <v>1</v>
      </c>
      <c r="D7226" s="12">
        <f t="array" ref="D7226">INDEX(Producto!$A$2:$A$500, MATCH(Data!H7226, Producto!$B$2:$B$500, 0))</f>
        <v>4</v>
      </c>
      <c r="E7226" s="12">
        <f>VLOOKUP(Data!E7226 &amp; Data!F7226 &amp; Data!G7226, Ubicacion!$A$2:$B$1000, 2, FALSE)</f>
        <v>47</v>
      </c>
      <c r="F7226" s="15">
        <f>Data!J7226</f>
        <v>44</v>
      </c>
      <c r="G7226" s="16">
        <f>Data!I7226</f>
        <v>37</v>
      </c>
      <c r="H7226" s="17">
        <f>Data!K7226</f>
        <v>1628</v>
      </c>
      <c r="I7226" s="17">
        <f>Data!L7226</f>
        <v>814</v>
      </c>
      <c r="J7226" s="12" t="str">
        <f>Data!N7226</f>
        <v>Online</v>
      </c>
      <c r="K7226" s="12" t="str">
        <f>Data!O7226</f>
        <v>Tarjeta</v>
      </c>
      <c r="L7226" s="12" t="str">
        <f>Data!P7226</f>
        <v>Recurrente</v>
      </c>
    </row>
    <row r="7227">
      <c r="A7227" s="11">
        <v>7226.0</v>
      </c>
      <c r="B7227" s="14">
        <f>Data!D7227</f>
        <v>44369</v>
      </c>
      <c r="C7227" s="12">
        <f>IFERROR(VLOOKUP(Data!B7227, Minorista!$A$2:$B$100, 2, FALSE), "")</f>
        <v>1</v>
      </c>
      <c r="D7227" s="12">
        <f t="array" ref="D7227">INDEX(Producto!$A$2:$A$500, MATCH(Data!H7227, Producto!$B$2:$B$500, 0))</f>
        <v>5</v>
      </c>
      <c r="E7227" s="12">
        <f>VLOOKUP(Data!E7227 &amp; Data!F7227 &amp; Data!G7227, Ubicacion!$A$2:$B$1000, 2, FALSE)</f>
        <v>47</v>
      </c>
      <c r="F7227" s="15">
        <f>Data!J7227</f>
        <v>42</v>
      </c>
      <c r="G7227" s="16">
        <f>Data!I7227</f>
        <v>49</v>
      </c>
      <c r="H7227" s="17">
        <f>Data!K7227</f>
        <v>2058</v>
      </c>
      <c r="I7227" s="17">
        <f>Data!L7227</f>
        <v>905.52</v>
      </c>
      <c r="J7227" s="12" t="str">
        <f>Data!N7227</f>
        <v>Online</v>
      </c>
      <c r="K7227" s="12" t="str">
        <f>Data!O7227</f>
        <v>Tarjeta</v>
      </c>
      <c r="L7227" s="12" t="str">
        <f>Data!P7227</f>
        <v>Recurrente</v>
      </c>
    </row>
    <row r="7228">
      <c r="A7228" s="11">
        <v>7227.0</v>
      </c>
      <c r="B7228" s="14">
        <f>Data!D7228</f>
        <v>44369</v>
      </c>
      <c r="C7228" s="12">
        <f>IFERROR(VLOOKUP(Data!B7228, Minorista!$A$2:$B$100, 2, FALSE), "")</f>
        <v>1</v>
      </c>
      <c r="D7228" s="12">
        <f t="array" ref="D7228">INDEX(Producto!$A$2:$A$500, MATCH(Data!H7228, Producto!$B$2:$B$500, 0))</f>
        <v>6</v>
      </c>
      <c r="E7228" s="12">
        <f>VLOOKUP(Data!E7228 &amp; Data!F7228 &amp; Data!G7228, Ubicacion!$A$2:$B$1000, 2, FALSE)</f>
        <v>47</v>
      </c>
      <c r="F7228" s="15">
        <f>Data!J7228</f>
        <v>84</v>
      </c>
      <c r="G7228" s="16">
        <f>Data!I7228</f>
        <v>53</v>
      </c>
      <c r="H7228" s="17">
        <f>Data!K7228</f>
        <v>4452</v>
      </c>
      <c r="I7228" s="17">
        <f>Data!L7228</f>
        <v>2003.4</v>
      </c>
      <c r="J7228" s="12" t="str">
        <f>Data!N7228</f>
        <v>Online</v>
      </c>
      <c r="K7228" s="12" t="str">
        <f>Data!O7228</f>
        <v>Tarjeta</v>
      </c>
      <c r="L7228" s="12" t="str">
        <f>Data!P7228</f>
        <v>Recurrente</v>
      </c>
    </row>
    <row r="7229">
      <c r="A7229" s="11">
        <v>7228.0</v>
      </c>
      <c r="B7229" s="14">
        <f>Data!D7229</f>
        <v>44397</v>
      </c>
      <c r="C7229" s="12">
        <f>IFERROR(VLOOKUP(Data!B7229, Minorista!$A$2:$B$100, 2, FALSE), "")</f>
        <v>1</v>
      </c>
      <c r="D7229" s="12">
        <f t="array" ref="D7229">INDEX(Producto!$A$2:$A$500, MATCH(Data!H7229, Producto!$B$2:$B$500, 0))</f>
        <v>1</v>
      </c>
      <c r="E7229" s="12">
        <f>VLOOKUP(Data!E7229 &amp; Data!F7229 &amp; Data!G7229, Ubicacion!$A$2:$B$1000, 2, FALSE)</f>
        <v>47</v>
      </c>
      <c r="F7229" s="15">
        <f>Data!J7229</f>
        <v>131</v>
      </c>
      <c r="G7229" s="16">
        <f>Data!I7229</f>
        <v>49</v>
      </c>
      <c r="H7229" s="17">
        <f>Data!K7229</f>
        <v>6419</v>
      </c>
      <c r="I7229" s="17">
        <f>Data!L7229</f>
        <v>3337.88</v>
      </c>
      <c r="J7229" s="12" t="str">
        <f>Data!N7229</f>
        <v>Online</v>
      </c>
      <c r="K7229" s="12" t="str">
        <f>Data!O7229</f>
        <v>Tarjeta</v>
      </c>
      <c r="L7229" s="12" t="str">
        <f>Data!P7229</f>
        <v>Nuevo</v>
      </c>
    </row>
    <row r="7230">
      <c r="A7230" s="11">
        <v>7229.0</v>
      </c>
      <c r="B7230" s="14">
        <f>Data!D7230</f>
        <v>44397</v>
      </c>
      <c r="C7230" s="12">
        <f>IFERROR(VLOOKUP(Data!B7230, Minorista!$A$2:$B$100, 2, FALSE), "")</f>
        <v>3</v>
      </c>
      <c r="D7230" s="12">
        <f t="array" ref="D7230">INDEX(Producto!$A$2:$A$500, MATCH(Data!H7230, Producto!$B$2:$B$500, 0))</f>
        <v>2</v>
      </c>
      <c r="E7230" s="12">
        <f>VLOOKUP(Data!E7230 &amp; Data!F7230 &amp; Data!G7230, Ubicacion!$A$2:$B$1000, 2, FALSE)</f>
        <v>47</v>
      </c>
      <c r="F7230" s="15">
        <f>Data!J7230</f>
        <v>72</v>
      </c>
      <c r="G7230" s="16">
        <f>Data!I7230</f>
        <v>42</v>
      </c>
      <c r="H7230" s="17">
        <f>Data!K7230</f>
        <v>3024</v>
      </c>
      <c r="I7230" s="17">
        <f>Data!L7230</f>
        <v>1451.52</v>
      </c>
      <c r="J7230" s="12" t="str">
        <f>Data!N7230</f>
        <v>Online</v>
      </c>
      <c r="K7230" s="12" t="str">
        <f>Data!O7230</f>
        <v>Tarjeta</v>
      </c>
      <c r="L7230" s="12" t="str">
        <f>Data!P7230</f>
        <v>Nuevo</v>
      </c>
    </row>
    <row r="7231">
      <c r="A7231" s="11">
        <v>7230.0</v>
      </c>
      <c r="B7231" s="14">
        <f>Data!D7231</f>
        <v>44397</v>
      </c>
      <c r="C7231" s="12">
        <f>IFERROR(VLOOKUP(Data!B7231, Minorista!$A$2:$B$100, 2, FALSE), "")</f>
        <v>3</v>
      </c>
      <c r="D7231" s="12">
        <f t="array" ref="D7231">INDEX(Producto!$A$2:$A$500, MATCH(Data!H7231, Producto!$B$2:$B$500, 0))</f>
        <v>3</v>
      </c>
      <c r="E7231" s="12">
        <f>VLOOKUP(Data!E7231 &amp; Data!F7231 &amp; Data!G7231, Ubicacion!$A$2:$B$1000, 2, FALSE)</f>
        <v>47</v>
      </c>
      <c r="F7231" s="15">
        <f>Data!J7231</f>
        <v>60</v>
      </c>
      <c r="G7231" s="16">
        <f>Data!I7231</f>
        <v>37</v>
      </c>
      <c r="H7231" s="17">
        <f>Data!K7231</f>
        <v>2220</v>
      </c>
      <c r="I7231" s="17">
        <f>Data!L7231</f>
        <v>1087.8</v>
      </c>
      <c r="J7231" s="12" t="str">
        <f>Data!N7231</f>
        <v>Online</v>
      </c>
      <c r="K7231" s="12" t="str">
        <f>Data!O7231</f>
        <v>Tarjeta</v>
      </c>
      <c r="L7231" s="12" t="str">
        <f>Data!P7231</f>
        <v>Recurrente</v>
      </c>
    </row>
    <row r="7232">
      <c r="A7232" s="11">
        <v>7231.0</v>
      </c>
      <c r="B7232" s="14">
        <f>Data!D7232</f>
        <v>44397</v>
      </c>
      <c r="C7232" s="12">
        <f>IFERROR(VLOOKUP(Data!B7232, Minorista!$A$2:$B$100, 2, FALSE), "")</f>
        <v>3</v>
      </c>
      <c r="D7232" s="12">
        <f t="array" ref="D7232">INDEX(Producto!$A$2:$A$500, MATCH(Data!H7232, Producto!$B$2:$B$500, 0))</f>
        <v>4</v>
      </c>
      <c r="E7232" s="12">
        <f>VLOOKUP(Data!E7232 &amp; Data!F7232 &amp; Data!G7232, Ubicacion!$A$2:$B$1000, 2, FALSE)</f>
        <v>47</v>
      </c>
      <c r="F7232" s="15">
        <f>Data!J7232</f>
        <v>45</v>
      </c>
      <c r="G7232" s="16">
        <f>Data!I7232</f>
        <v>36</v>
      </c>
      <c r="H7232" s="17">
        <f>Data!K7232</f>
        <v>1620</v>
      </c>
      <c r="I7232" s="17">
        <f>Data!L7232</f>
        <v>761.4</v>
      </c>
      <c r="J7232" s="12" t="str">
        <f>Data!N7232</f>
        <v>Online</v>
      </c>
      <c r="K7232" s="12" t="str">
        <f>Data!O7232</f>
        <v>Efectivo</v>
      </c>
      <c r="L7232" s="12" t="str">
        <f>Data!P7232</f>
        <v>Nuevo</v>
      </c>
    </row>
    <row r="7233">
      <c r="A7233" s="11">
        <v>7232.0</v>
      </c>
      <c r="B7233" s="14">
        <f>Data!D7233</f>
        <v>44397</v>
      </c>
      <c r="C7233" s="12">
        <f>IFERROR(VLOOKUP(Data!B7233, Minorista!$A$2:$B$100, 2, FALSE), "")</f>
        <v>3</v>
      </c>
      <c r="D7233" s="12">
        <f t="array" ref="D7233">INDEX(Producto!$A$2:$A$500, MATCH(Data!H7233, Producto!$B$2:$B$500, 0))</f>
        <v>5</v>
      </c>
      <c r="E7233" s="12">
        <f>VLOOKUP(Data!E7233 &amp; Data!F7233 &amp; Data!G7233, Ubicacion!$A$2:$B$1000, 2, FALSE)</f>
        <v>47</v>
      </c>
      <c r="F7233" s="15">
        <f>Data!J7233</f>
        <v>51</v>
      </c>
      <c r="G7233" s="16">
        <f>Data!I7233</f>
        <v>46</v>
      </c>
      <c r="H7233" s="17">
        <f>Data!K7233</f>
        <v>2346</v>
      </c>
      <c r="I7233" s="17">
        <f>Data!L7233</f>
        <v>1055.7</v>
      </c>
      <c r="J7233" s="12" t="str">
        <f>Data!N7233</f>
        <v>Online</v>
      </c>
      <c r="K7233" s="12" t="str">
        <f>Data!O7233</f>
        <v>Efectivo</v>
      </c>
      <c r="L7233" s="12" t="str">
        <f>Data!P7233</f>
        <v>Recurrente</v>
      </c>
    </row>
    <row r="7234">
      <c r="A7234" s="11">
        <v>7233.0</v>
      </c>
      <c r="B7234" s="14">
        <f>Data!D7234</f>
        <v>44397</v>
      </c>
      <c r="C7234" s="12">
        <f>IFERROR(VLOOKUP(Data!B7234, Minorista!$A$2:$B$100, 2, FALSE), "")</f>
        <v>3</v>
      </c>
      <c r="D7234" s="12">
        <f t="array" ref="D7234">INDEX(Producto!$A$2:$A$500, MATCH(Data!H7234, Producto!$B$2:$B$500, 0))</f>
        <v>6</v>
      </c>
      <c r="E7234" s="12">
        <f>VLOOKUP(Data!E7234 &amp; Data!F7234 &amp; Data!G7234, Ubicacion!$A$2:$B$1000, 2, FALSE)</f>
        <v>47</v>
      </c>
      <c r="F7234" s="15">
        <f>Data!J7234</f>
        <v>102</v>
      </c>
      <c r="G7234" s="16">
        <f>Data!I7234</f>
        <v>54</v>
      </c>
      <c r="H7234" s="17">
        <f>Data!K7234</f>
        <v>5508</v>
      </c>
      <c r="I7234" s="17">
        <f>Data!L7234</f>
        <v>2313.36</v>
      </c>
      <c r="J7234" s="12" t="str">
        <f>Data!N7234</f>
        <v>Online</v>
      </c>
      <c r="K7234" s="12" t="str">
        <f>Data!O7234</f>
        <v>Transferencia bancaria</v>
      </c>
      <c r="L7234" s="12" t="str">
        <f>Data!P7234</f>
        <v>Nuevo</v>
      </c>
    </row>
    <row r="7235">
      <c r="A7235" s="11">
        <v>7234.0</v>
      </c>
      <c r="B7235" s="14">
        <f>Data!D7235</f>
        <v>44429</v>
      </c>
      <c r="C7235" s="12">
        <f>IFERROR(VLOOKUP(Data!B7235, Minorista!$A$2:$B$100, 2, FALSE), "")</f>
        <v>3</v>
      </c>
      <c r="D7235" s="12">
        <f t="array" ref="D7235">INDEX(Producto!$A$2:$A$500, MATCH(Data!H7235, Producto!$B$2:$B$500, 0))</f>
        <v>1</v>
      </c>
      <c r="E7235" s="12">
        <f>VLOOKUP(Data!E7235 &amp; Data!F7235 &amp; Data!G7235, Ubicacion!$A$2:$B$1000, 2, FALSE)</f>
        <v>47</v>
      </c>
      <c r="F7235" s="15">
        <f>Data!J7235</f>
        <v>135</v>
      </c>
      <c r="G7235" s="16">
        <f>Data!I7235</f>
        <v>48</v>
      </c>
      <c r="H7235" s="17">
        <f>Data!K7235</f>
        <v>6480</v>
      </c>
      <c r="I7235" s="17">
        <f>Data!L7235</f>
        <v>3434.4</v>
      </c>
      <c r="J7235" s="12" t="str">
        <f>Data!N7235</f>
        <v>Online</v>
      </c>
      <c r="K7235" s="12" t="str">
        <f>Data!O7235</f>
        <v>Tarjeta</v>
      </c>
      <c r="L7235" s="12" t="str">
        <f>Data!P7235</f>
        <v>Nuevo</v>
      </c>
    </row>
    <row r="7236">
      <c r="A7236" s="11">
        <v>7235.0</v>
      </c>
      <c r="B7236" s="14">
        <f>Data!D7236</f>
        <v>44429</v>
      </c>
      <c r="C7236" s="12">
        <f>IFERROR(VLOOKUP(Data!B7236, Minorista!$A$2:$B$100, 2, FALSE), "")</f>
        <v>3</v>
      </c>
      <c r="D7236" s="12">
        <f t="array" ref="D7236">INDEX(Producto!$A$2:$A$500, MATCH(Data!H7236, Producto!$B$2:$B$500, 0))</f>
        <v>2</v>
      </c>
      <c r="E7236" s="12">
        <f>VLOOKUP(Data!E7236 &amp; Data!F7236 &amp; Data!G7236, Ubicacion!$A$2:$B$1000, 2, FALSE)</f>
        <v>47</v>
      </c>
      <c r="F7236" s="15">
        <f>Data!J7236</f>
        <v>83</v>
      </c>
      <c r="G7236" s="16">
        <f>Data!I7236</f>
        <v>41</v>
      </c>
      <c r="H7236" s="17">
        <f>Data!K7236</f>
        <v>3403</v>
      </c>
      <c r="I7236" s="17">
        <f>Data!L7236</f>
        <v>1701.5</v>
      </c>
      <c r="J7236" s="12" t="str">
        <f>Data!N7236</f>
        <v>Online</v>
      </c>
      <c r="K7236" s="12" t="str">
        <f>Data!O7236</f>
        <v>Efectivo</v>
      </c>
      <c r="L7236" s="12" t="str">
        <f>Data!P7236</f>
        <v>Recurrente</v>
      </c>
    </row>
    <row r="7237">
      <c r="A7237" s="11">
        <v>7236.0</v>
      </c>
      <c r="B7237" s="14">
        <f>Data!D7237</f>
        <v>44429</v>
      </c>
      <c r="C7237" s="12">
        <f>IFERROR(VLOOKUP(Data!B7237, Minorista!$A$2:$B$100, 2, FALSE), "")</f>
        <v>3</v>
      </c>
      <c r="D7237" s="12">
        <f t="array" ref="D7237">INDEX(Producto!$A$2:$A$500, MATCH(Data!H7237, Producto!$B$2:$B$500, 0))</f>
        <v>3</v>
      </c>
      <c r="E7237" s="12">
        <f>VLOOKUP(Data!E7237 &amp; Data!F7237 &amp; Data!G7237, Ubicacion!$A$2:$B$1000, 2, FALSE)</f>
        <v>47</v>
      </c>
      <c r="F7237" s="15">
        <f>Data!J7237</f>
        <v>60</v>
      </c>
      <c r="G7237" s="16">
        <f>Data!I7237</f>
        <v>39</v>
      </c>
      <c r="H7237" s="17">
        <f>Data!K7237</f>
        <v>2340</v>
      </c>
      <c r="I7237" s="17">
        <f>Data!L7237</f>
        <v>1170</v>
      </c>
      <c r="J7237" s="12" t="str">
        <f>Data!N7237</f>
        <v>Online</v>
      </c>
      <c r="K7237" s="12" t="str">
        <f>Data!O7237</f>
        <v>Transferencia bancaria</v>
      </c>
      <c r="L7237" s="12" t="str">
        <f>Data!P7237</f>
        <v>Nuevo</v>
      </c>
    </row>
    <row r="7238">
      <c r="A7238" s="11">
        <v>7237.0</v>
      </c>
      <c r="B7238" s="14">
        <f>Data!D7238</f>
        <v>44429</v>
      </c>
      <c r="C7238" s="12">
        <f>IFERROR(VLOOKUP(Data!B7238, Minorista!$A$2:$B$100, 2, FALSE), "")</f>
        <v>3</v>
      </c>
      <c r="D7238" s="12">
        <f t="array" ref="D7238">INDEX(Producto!$A$2:$A$500, MATCH(Data!H7238, Producto!$B$2:$B$500, 0))</f>
        <v>4</v>
      </c>
      <c r="E7238" s="12">
        <f>VLOOKUP(Data!E7238 &amp; Data!F7238 &amp; Data!G7238, Ubicacion!$A$2:$B$1000, 2, FALSE)</f>
        <v>47</v>
      </c>
      <c r="F7238" s="15">
        <f>Data!J7238</f>
        <v>44</v>
      </c>
      <c r="G7238" s="16">
        <f>Data!I7238</f>
        <v>37</v>
      </c>
      <c r="H7238" s="17">
        <f>Data!K7238</f>
        <v>1628</v>
      </c>
      <c r="I7238" s="17">
        <f>Data!L7238</f>
        <v>748.88</v>
      </c>
      <c r="J7238" s="12" t="str">
        <f>Data!N7238</f>
        <v>Online</v>
      </c>
      <c r="K7238" s="12" t="str">
        <f>Data!O7238</f>
        <v>Efectivo</v>
      </c>
      <c r="L7238" s="12" t="str">
        <f>Data!P7238</f>
        <v>Nuevo</v>
      </c>
    </row>
    <row r="7239">
      <c r="A7239" s="11">
        <v>7238.0</v>
      </c>
      <c r="B7239" s="14">
        <f>Data!D7239</f>
        <v>44429</v>
      </c>
      <c r="C7239" s="12">
        <f>IFERROR(VLOOKUP(Data!B7239, Minorista!$A$2:$B$100, 2, FALSE), "")</f>
        <v>3</v>
      </c>
      <c r="D7239" s="12">
        <f t="array" ref="D7239">INDEX(Producto!$A$2:$A$500, MATCH(Data!H7239, Producto!$B$2:$B$500, 0))</f>
        <v>5</v>
      </c>
      <c r="E7239" s="12">
        <f>VLOOKUP(Data!E7239 &amp; Data!F7239 &amp; Data!G7239, Ubicacion!$A$2:$B$1000, 2, FALSE)</f>
        <v>47</v>
      </c>
      <c r="F7239" s="15">
        <f>Data!J7239</f>
        <v>38</v>
      </c>
      <c r="G7239" s="16">
        <f>Data!I7239</f>
        <v>47</v>
      </c>
      <c r="H7239" s="17">
        <f>Data!K7239</f>
        <v>1786</v>
      </c>
      <c r="I7239" s="17">
        <f>Data!L7239</f>
        <v>803.7</v>
      </c>
      <c r="J7239" s="12" t="str">
        <f>Data!N7239</f>
        <v>Online</v>
      </c>
      <c r="K7239" s="12" t="str">
        <f>Data!O7239</f>
        <v>Transferencia bancaria</v>
      </c>
      <c r="L7239" s="12" t="str">
        <f>Data!P7239</f>
        <v>Nuevo</v>
      </c>
    </row>
    <row r="7240">
      <c r="A7240" s="11">
        <v>7239.0</v>
      </c>
      <c r="B7240" s="14">
        <f>Data!D7240</f>
        <v>44429</v>
      </c>
      <c r="C7240" s="12">
        <f>IFERROR(VLOOKUP(Data!B7240, Minorista!$A$2:$B$100, 2, FALSE), "")</f>
        <v>3</v>
      </c>
      <c r="D7240" s="12">
        <f t="array" ref="D7240">INDEX(Producto!$A$2:$A$500, MATCH(Data!H7240, Producto!$B$2:$B$500, 0))</f>
        <v>6</v>
      </c>
      <c r="E7240" s="12">
        <f>VLOOKUP(Data!E7240 &amp; Data!F7240 &amp; Data!G7240, Ubicacion!$A$2:$B$1000, 2, FALSE)</f>
        <v>47</v>
      </c>
      <c r="F7240" s="15">
        <f>Data!J7240</f>
        <v>81</v>
      </c>
      <c r="G7240" s="16">
        <f>Data!I7240</f>
        <v>53</v>
      </c>
      <c r="H7240" s="17">
        <f>Data!K7240</f>
        <v>4293</v>
      </c>
      <c r="I7240" s="17">
        <f>Data!L7240</f>
        <v>1845.99</v>
      </c>
      <c r="J7240" s="12" t="str">
        <f>Data!N7240</f>
        <v>Online</v>
      </c>
      <c r="K7240" s="12" t="str">
        <f>Data!O7240</f>
        <v>Transferencia bancaria</v>
      </c>
      <c r="L7240" s="12" t="str">
        <f>Data!P7240</f>
        <v>Recurrente</v>
      </c>
    </row>
    <row r="7241">
      <c r="A7241" s="11">
        <v>7240.0</v>
      </c>
      <c r="B7241" s="14">
        <f>Data!D7241</f>
        <v>44459</v>
      </c>
      <c r="C7241" s="12">
        <f>IFERROR(VLOOKUP(Data!B7241, Minorista!$A$2:$B$100, 2, FALSE), "")</f>
        <v>3</v>
      </c>
      <c r="D7241" s="12">
        <f t="array" ref="D7241">INDEX(Producto!$A$2:$A$500, MATCH(Data!H7241, Producto!$B$2:$B$500, 0))</f>
        <v>1</v>
      </c>
      <c r="E7241" s="12">
        <f>VLOOKUP(Data!E7241 &amp; Data!F7241 &amp; Data!G7241, Ubicacion!$A$2:$B$1000, 2, FALSE)</f>
        <v>47</v>
      </c>
      <c r="F7241" s="15">
        <f>Data!J7241</f>
        <v>128</v>
      </c>
      <c r="G7241" s="16">
        <f>Data!I7241</f>
        <v>49</v>
      </c>
      <c r="H7241" s="17">
        <f>Data!K7241</f>
        <v>6272</v>
      </c>
      <c r="I7241" s="17">
        <f>Data!L7241</f>
        <v>3198.72</v>
      </c>
      <c r="J7241" s="12" t="str">
        <f>Data!N7241</f>
        <v>Online</v>
      </c>
      <c r="K7241" s="12" t="str">
        <f>Data!O7241</f>
        <v>Tarjeta</v>
      </c>
      <c r="L7241" s="12" t="str">
        <f>Data!P7241</f>
        <v>Nuevo</v>
      </c>
    </row>
    <row r="7242">
      <c r="A7242" s="11">
        <v>7241.0</v>
      </c>
      <c r="B7242" s="14">
        <f>Data!D7242</f>
        <v>44459</v>
      </c>
      <c r="C7242" s="12">
        <f>IFERROR(VLOOKUP(Data!B7242, Minorista!$A$2:$B$100, 2, FALSE), "")</f>
        <v>3</v>
      </c>
      <c r="D7242" s="12">
        <f t="array" ref="D7242">INDEX(Producto!$A$2:$A$500, MATCH(Data!H7242, Producto!$B$2:$B$500, 0))</f>
        <v>2</v>
      </c>
      <c r="E7242" s="12">
        <f>VLOOKUP(Data!E7242 &amp; Data!F7242 &amp; Data!G7242, Ubicacion!$A$2:$B$1000, 2, FALSE)</f>
        <v>47</v>
      </c>
      <c r="F7242" s="15">
        <f>Data!J7242</f>
        <v>63</v>
      </c>
      <c r="G7242" s="16">
        <f>Data!I7242</f>
        <v>44</v>
      </c>
      <c r="H7242" s="17">
        <f>Data!K7242</f>
        <v>2772</v>
      </c>
      <c r="I7242" s="17">
        <f>Data!L7242</f>
        <v>1247.4</v>
      </c>
      <c r="J7242" s="12" t="str">
        <f>Data!N7242</f>
        <v>Online</v>
      </c>
      <c r="K7242" s="12" t="str">
        <f>Data!O7242</f>
        <v>Efectivo</v>
      </c>
      <c r="L7242" s="12" t="str">
        <f>Data!P7242</f>
        <v>Nuevo</v>
      </c>
    </row>
    <row r="7243">
      <c r="A7243" s="11">
        <v>7242.0</v>
      </c>
      <c r="B7243" s="14">
        <f>Data!D7243</f>
        <v>44459</v>
      </c>
      <c r="C7243" s="12">
        <f>IFERROR(VLOOKUP(Data!B7243, Minorista!$A$2:$B$100, 2, FALSE), "")</f>
        <v>3</v>
      </c>
      <c r="D7243" s="12">
        <f t="array" ref="D7243">INDEX(Producto!$A$2:$A$500, MATCH(Data!H7243, Producto!$B$2:$B$500, 0))</f>
        <v>3</v>
      </c>
      <c r="E7243" s="12">
        <f>VLOOKUP(Data!E7243 &amp; Data!F7243 &amp; Data!G7243, Ubicacion!$A$2:$B$1000, 2, FALSE)</f>
        <v>47</v>
      </c>
      <c r="F7243" s="15">
        <f>Data!J7243</f>
        <v>36</v>
      </c>
      <c r="G7243" s="16">
        <f>Data!I7243</f>
        <v>38</v>
      </c>
      <c r="H7243" s="17">
        <f>Data!K7243</f>
        <v>1368</v>
      </c>
      <c r="I7243" s="17">
        <f>Data!L7243</f>
        <v>684</v>
      </c>
      <c r="J7243" s="12" t="str">
        <f>Data!N7243</f>
        <v>Online</v>
      </c>
      <c r="K7243" s="12" t="str">
        <f>Data!O7243</f>
        <v>Tarjeta</v>
      </c>
      <c r="L7243" s="12" t="str">
        <f>Data!P7243</f>
        <v>Recurrente</v>
      </c>
    </row>
    <row r="7244">
      <c r="A7244" s="11">
        <v>7243.0</v>
      </c>
      <c r="B7244" s="14">
        <f>Data!D7244</f>
        <v>44459</v>
      </c>
      <c r="C7244" s="12">
        <f>IFERROR(VLOOKUP(Data!B7244, Minorista!$A$2:$B$100, 2, FALSE), "")</f>
        <v>3</v>
      </c>
      <c r="D7244" s="12">
        <f t="array" ref="D7244">INDEX(Producto!$A$2:$A$500, MATCH(Data!H7244, Producto!$B$2:$B$500, 0))</f>
        <v>4</v>
      </c>
      <c r="E7244" s="12">
        <f>VLOOKUP(Data!E7244 &amp; Data!F7244 &amp; Data!G7244, Ubicacion!$A$2:$B$1000, 2, FALSE)</f>
        <v>47</v>
      </c>
      <c r="F7244" s="15">
        <f>Data!J7244</f>
        <v>25</v>
      </c>
      <c r="G7244" s="16">
        <f>Data!I7244</f>
        <v>36</v>
      </c>
      <c r="H7244" s="17">
        <f>Data!K7244</f>
        <v>900</v>
      </c>
      <c r="I7244" s="17">
        <f>Data!L7244</f>
        <v>405</v>
      </c>
      <c r="J7244" s="12" t="str">
        <f>Data!N7244</f>
        <v>Online</v>
      </c>
      <c r="K7244" s="12" t="str">
        <f>Data!O7244</f>
        <v>Efectivo</v>
      </c>
      <c r="L7244" s="12" t="str">
        <f>Data!P7244</f>
        <v>Nuevo</v>
      </c>
    </row>
    <row r="7245">
      <c r="A7245" s="11">
        <v>7244.0</v>
      </c>
      <c r="B7245" s="14">
        <f>Data!D7245</f>
        <v>44459</v>
      </c>
      <c r="C7245" s="12">
        <f>IFERROR(VLOOKUP(Data!B7245, Minorista!$A$2:$B$100, 2, FALSE), "")</f>
        <v>3</v>
      </c>
      <c r="D7245" s="12">
        <f t="array" ref="D7245">INDEX(Producto!$A$2:$A$500, MATCH(Data!H7245, Producto!$B$2:$B$500, 0))</f>
        <v>5</v>
      </c>
      <c r="E7245" s="12">
        <f>VLOOKUP(Data!E7245 &amp; Data!F7245 &amp; Data!G7245, Ubicacion!$A$2:$B$1000, 2, FALSE)</f>
        <v>47</v>
      </c>
      <c r="F7245" s="15">
        <f>Data!J7245</f>
        <v>30</v>
      </c>
      <c r="G7245" s="16">
        <f>Data!I7245</f>
        <v>48</v>
      </c>
      <c r="H7245" s="17">
        <f>Data!K7245</f>
        <v>1440</v>
      </c>
      <c r="I7245" s="17">
        <f>Data!L7245</f>
        <v>619.2</v>
      </c>
      <c r="J7245" s="12" t="str">
        <f>Data!N7245</f>
        <v>Online</v>
      </c>
      <c r="K7245" s="12" t="str">
        <f>Data!O7245</f>
        <v>Transferencia bancaria</v>
      </c>
      <c r="L7245" s="12" t="str">
        <f>Data!P7245</f>
        <v>Recurrente</v>
      </c>
    </row>
    <row r="7246">
      <c r="A7246" s="11">
        <v>7245.0</v>
      </c>
      <c r="B7246" s="14">
        <f>Data!D7246</f>
        <v>44459</v>
      </c>
      <c r="C7246" s="12">
        <f>IFERROR(VLOOKUP(Data!B7246, Minorista!$A$2:$B$100, 2, FALSE), "")</f>
        <v>3</v>
      </c>
      <c r="D7246" s="12">
        <f t="array" ref="D7246">INDEX(Producto!$A$2:$A$500, MATCH(Data!H7246, Producto!$B$2:$B$500, 0))</f>
        <v>6</v>
      </c>
      <c r="E7246" s="12">
        <f>VLOOKUP(Data!E7246 &amp; Data!F7246 &amp; Data!G7246, Ubicacion!$A$2:$B$1000, 2, FALSE)</f>
        <v>47</v>
      </c>
      <c r="F7246" s="15">
        <f>Data!J7246</f>
        <v>50</v>
      </c>
      <c r="G7246" s="16">
        <f>Data!I7246</f>
        <v>54</v>
      </c>
      <c r="H7246" s="17">
        <f>Data!K7246</f>
        <v>2700</v>
      </c>
      <c r="I7246" s="17">
        <f>Data!L7246</f>
        <v>1080</v>
      </c>
      <c r="J7246" s="12" t="str">
        <f>Data!N7246</f>
        <v>Online</v>
      </c>
      <c r="K7246" s="12" t="str">
        <f>Data!O7246</f>
        <v>Efectivo</v>
      </c>
      <c r="L7246" s="12" t="str">
        <f>Data!P7246</f>
        <v>Recurrente</v>
      </c>
    </row>
    <row r="7247">
      <c r="A7247" s="11">
        <v>7246.0</v>
      </c>
      <c r="B7247" s="14">
        <f>Data!D7247</f>
        <v>44491</v>
      </c>
      <c r="C7247" s="12">
        <f>IFERROR(VLOOKUP(Data!B7247, Minorista!$A$2:$B$100, 2, FALSE), "")</f>
        <v>3</v>
      </c>
      <c r="D7247" s="12">
        <f t="array" ref="D7247">INDEX(Producto!$A$2:$A$500, MATCH(Data!H7247, Producto!$B$2:$B$500, 0))</f>
        <v>1</v>
      </c>
      <c r="E7247" s="12">
        <f>VLOOKUP(Data!E7247 &amp; Data!F7247 &amp; Data!G7247, Ubicacion!$A$2:$B$1000, 2, FALSE)</f>
        <v>47</v>
      </c>
      <c r="F7247" s="15">
        <f>Data!J7247</f>
        <v>113</v>
      </c>
      <c r="G7247" s="16">
        <f>Data!I7247</f>
        <v>52</v>
      </c>
      <c r="H7247" s="17">
        <f>Data!K7247</f>
        <v>5876</v>
      </c>
      <c r="I7247" s="17">
        <f>Data!L7247</f>
        <v>3173.04</v>
      </c>
      <c r="J7247" s="12" t="str">
        <f>Data!N7247</f>
        <v>Online</v>
      </c>
      <c r="K7247" s="12" t="str">
        <f>Data!O7247</f>
        <v>Tarjeta</v>
      </c>
      <c r="L7247" s="12" t="str">
        <f>Data!P7247</f>
        <v>Recurrente</v>
      </c>
    </row>
    <row r="7248">
      <c r="A7248" s="11">
        <v>7247.0</v>
      </c>
      <c r="B7248" s="14">
        <f>Data!D7248</f>
        <v>44491</v>
      </c>
      <c r="C7248" s="12">
        <f>IFERROR(VLOOKUP(Data!B7248, Minorista!$A$2:$B$100, 2, FALSE), "")</f>
        <v>3</v>
      </c>
      <c r="D7248" s="12">
        <f t="array" ref="D7248">INDEX(Producto!$A$2:$A$500, MATCH(Data!H7248, Producto!$B$2:$B$500, 0))</f>
        <v>2</v>
      </c>
      <c r="E7248" s="12">
        <f>VLOOKUP(Data!E7248 &amp; Data!F7248 &amp; Data!G7248, Ubicacion!$A$2:$B$1000, 2, FALSE)</f>
        <v>47</v>
      </c>
      <c r="F7248" s="15">
        <f>Data!J7248</f>
        <v>58</v>
      </c>
      <c r="G7248" s="16">
        <f>Data!I7248</f>
        <v>48</v>
      </c>
      <c r="H7248" s="17">
        <f>Data!K7248</f>
        <v>2784</v>
      </c>
      <c r="I7248" s="17">
        <f>Data!L7248</f>
        <v>1280.64</v>
      </c>
      <c r="J7248" s="12" t="str">
        <f>Data!N7248</f>
        <v>Online</v>
      </c>
      <c r="K7248" s="12" t="str">
        <f>Data!O7248</f>
        <v>Transferencia bancaria</v>
      </c>
      <c r="L7248" s="12" t="str">
        <f>Data!P7248</f>
        <v>Recurrente</v>
      </c>
    </row>
    <row r="7249">
      <c r="A7249" s="11">
        <v>7248.0</v>
      </c>
      <c r="B7249" s="14">
        <f>Data!D7249</f>
        <v>44491</v>
      </c>
      <c r="C7249" s="12">
        <f>IFERROR(VLOOKUP(Data!B7249, Minorista!$A$2:$B$100, 2, FALSE), "")</f>
        <v>3</v>
      </c>
      <c r="D7249" s="12">
        <f t="array" ref="D7249">INDEX(Producto!$A$2:$A$500, MATCH(Data!H7249, Producto!$B$2:$B$500, 0))</f>
        <v>3</v>
      </c>
      <c r="E7249" s="12">
        <f>VLOOKUP(Data!E7249 &amp; Data!F7249 &amp; Data!G7249, Ubicacion!$A$2:$B$1000, 2, FALSE)</f>
        <v>47</v>
      </c>
      <c r="F7249" s="15">
        <f>Data!J7249</f>
        <v>25</v>
      </c>
      <c r="G7249" s="16">
        <f>Data!I7249</f>
        <v>49</v>
      </c>
      <c r="H7249" s="17">
        <f>Data!K7249</f>
        <v>1225</v>
      </c>
      <c r="I7249" s="17">
        <f>Data!L7249</f>
        <v>563.5</v>
      </c>
      <c r="J7249" s="12" t="str">
        <f>Data!N7249</f>
        <v>Online</v>
      </c>
      <c r="K7249" s="12" t="str">
        <f>Data!O7249</f>
        <v>Efectivo</v>
      </c>
      <c r="L7249" s="12" t="str">
        <f>Data!P7249</f>
        <v>Nuevo</v>
      </c>
    </row>
    <row r="7250">
      <c r="A7250" s="11">
        <v>7249.0</v>
      </c>
      <c r="B7250" s="14">
        <f>Data!D7250</f>
        <v>44491</v>
      </c>
      <c r="C7250" s="12">
        <f>IFERROR(VLOOKUP(Data!B7250, Minorista!$A$2:$B$100, 2, FALSE), "")</f>
        <v>1</v>
      </c>
      <c r="D7250" s="12">
        <f t="array" ref="D7250">INDEX(Producto!$A$2:$A$500, MATCH(Data!H7250, Producto!$B$2:$B$500, 0))</f>
        <v>4</v>
      </c>
      <c r="E7250" s="12">
        <f>VLOOKUP(Data!E7250 &amp; Data!F7250 &amp; Data!G7250, Ubicacion!$A$2:$B$1000, 2, FALSE)</f>
        <v>47</v>
      </c>
      <c r="F7250" s="15">
        <f>Data!J7250</f>
        <v>21</v>
      </c>
      <c r="G7250" s="16">
        <f>Data!I7250</f>
        <v>49</v>
      </c>
      <c r="H7250" s="17">
        <f>Data!K7250</f>
        <v>1029</v>
      </c>
      <c r="I7250" s="17">
        <f>Data!L7250</f>
        <v>514.5</v>
      </c>
      <c r="J7250" s="12" t="str">
        <f>Data!N7250</f>
        <v>Online</v>
      </c>
      <c r="K7250" s="12" t="str">
        <f>Data!O7250</f>
        <v>Tarjeta</v>
      </c>
      <c r="L7250" s="12" t="str">
        <f>Data!P7250</f>
        <v>Nuevo</v>
      </c>
    </row>
    <row r="7251">
      <c r="A7251" s="11">
        <v>7250.0</v>
      </c>
      <c r="B7251" s="14">
        <f>Data!D7251</f>
        <v>44491</v>
      </c>
      <c r="C7251" s="12">
        <f>IFERROR(VLOOKUP(Data!B7251, Minorista!$A$2:$B$100, 2, FALSE), "")</f>
        <v>1</v>
      </c>
      <c r="D7251" s="12">
        <f t="array" ref="D7251">INDEX(Producto!$A$2:$A$500, MATCH(Data!H7251, Producto!$B$2:$B$500, 0))</f>
        <v>5</v>
      </c>
      <c r="E7251" s="12">
        <f>VLOOKUP(Data!E7251 &amp; Data!F7251 &amp; Data!G7251, Ubicacion!$A$2:$B$1000, 2, FALSE)</f>
        <v>47</v>
      </c>
      <c r="F7251" s="15">
        <f>Data!J7251</f>
        <v>20</v>
      </c>
      <c r="G7251" s="16">
        <f>Data!I7251</f>
        <v>56</v>
      </c>
      <c r="H7251" s="17">
        <f>Data!K7251</f>
        <v>1120</v>
      </c>
      <c r="I7251" s="17">
        <f>Data!L7251</f>
        <v>448</v>
      </c>
      <c r="J7251" s="12" t="str">
        <f>Data!N7251</f>
        <v>Online</v>
      </c>
      <c r="K7251" s="12" t="str">
        <f>Data!O7251</f>
        <v>Tarjeta</v>
      </c>
      <c r="L7251" s="12" t="str">
        <f>Data!P7251</f>
        <v>Recurrente</v>
      </c>
    </row>
    <row r="7252">
      <c r="A7252" s="11">
        <v>7251.0</v>
      </c>
      <c r="B7252" s="14">
        <f>Data!D7252</f>
        <v>44491</v>
      </c>
      <c r="C7252" s="12">
        <f>IFERROR(VLOOKUP(Data!B7252, Minorista!$A$2:$B$100, 2, FALSE), "")</f>
        <v>1</v>
      </c>
      <c r="D7252" s="12">
        <f t="array" ref="D7252">INDEX(Producto!$A$2:$A$500, MATCH(Data!H7252, Producto!$B$2:$B$500, 0))</f>
        <v>6</v>
      </c>
      <c r="E7252" s="12">
        <f>VLOOKUP(Data!E7252 &amp; Data!F7252 &amp; Data!G7252, Ubicacion!$A$2:$B$1000, 2, FALSE)</f>
        <v>47</v>
      </c>
      <c r="F7252" s="15">
        <f>Data!J7252</f>
        <v>52</v>
      </c>
      <c r="G7252" s="16">
        <f>Data!I7252</f>
        <v>60</v>
      </c>
      <c r="H7252" s="17">
        <f>Data!K7252</f>
        <v>3120</v>
      </c>
      <c r="I7252" s="17">
        <f>Data!L7252</f>
        <v>1248</v>
      </c>
      <c r="J7252" s="12" t="str">
        <f>Data!N7252</f>
        <v>Online</v>
      </c>
      <c r="K7252" s="12" t="str">
        <f>Data!O7252</f>
        <v>Transferencia bancaria</v>
      </c>
      <c r="L7252" s="12" t="str">
        <f>Data!P7252</f>
        <v>Recurrente</v>
      </c>
    </row>
    <row r="7253">
      <c r="A7253" s="11">
        <v>7252.0</v>
      </c>
      <c r="B7253" s="14">
        <f>Data!D7253</f>
        <v>44521</v>
      </c>
      <c r="C7253" s="12">
        <f>IFERROR(VLOOKUP(Data!B7253, Minorista!$A$2:$B$100, 2, FALSE), "")</f>
        <v>1</v>
      </c>
      <c r="D7253" s="12">
        <f t="array" ref="D7253">INDEX(Producto!$A$2:$A$500, MATCH(Data!H7253, Producto!$B$2:$B$500, 0))</f>
        <v>1</v>
      </c>
      <c r="E7253" s="12">
        <f>VLOOKUP(Data!E7253 &amp; Data!F7253 &amp; Data!G7253, Ubicacion!$A$2:$B$1000, 2, FALSE)</f>
        <v>47</v>
      </c>
      <c r="F7253" s="15">
        <f>Data!J7253</f>
        <v>88</v>
      </c>
      <c r="G7253" s="16">
        <f>Data!I7253</f>
        <v>58</v>
      </c>
      <c r="H7253" s="17">
        <f>Data!K7253</f>
        <v>5104</v>
      </c>
      <c r="I7253" s="17">
        <f>Data!L7253</f>
        <v>2807.2</v>
      </c>
      <c r="J7253" s="12" t="str">
        <f>Data!N7253</f>
        <v>Online</v>
      </c>
      <c r="K7253" s="12" t="str">
        <f>Data!O7253</f>
        <v>Transferencia bancaria</v>
      </c>
      <c r="L7253" s="12" t="str">
        <f>Data!P7253</f>
        <v>Nuevo</v>
      </c>
    </row>
    <row r="7254">
      <c r="A7254" s="11">
        <v>7253.0</v>
      </c>
      <c r="B7254" s="14">
        <f>Data!D7254</f>
        <v>44521</v>
      </c>
      <c r="C7254" s="12">
        <f>IFERROR(VLOOKUP(Data!B7254, Minorista!$A$2:$B$100, 2, FALSE), "")</f>
        <v>1</v>
      </c>
      <c r="D7254" s="12">
        <f t="array" ref="D7254">INDEX(Producto!$A$2:$A$500, MATCH(Data!H7254, Producto!$B$2:$B$500, 0))</f>
        <v>2</v>
      </c>
      <c r="E7254" s="12">
        <f>VLOOKUP(Data!E7254 &amp; Data!F7254 &amp; Data!G7254, Ubicacion!$A$2:$B$1000, 2, FALSE)</f>
        <v>47</v>
      </c>
      <c r="F7254" s="15">
        <f>Data!J7254</f>
        <v>51</v>
      </c>
      <c r="G7254" s="16">
        <f>Data!I7254</f>
        <v>45</v>
      </c>
      <c r="H7254" s="17">
        <f>Data!K7254</f>
        <v>2295</v>
      </c>
      <c r="I7254" s="17">
        <f>Data!L7254</f>
        <v>1078.65</v>
      </c>
      <c r="J7254" s="12" t="str">
        <f>Data!N7254</f>
        <v>Online</v>
      </c>
      <c r="K7254" s="12" t="str">
        <f>Data!O7254</f>
        <v>Tarjeta</v>
      </c>
      <c r="L7254" s="12" t="str">
        <f>Data!P7254</f>
        <v>Nuevo</v>
      </c>
    </row>
    <row r="7255">
      <c r="A7255" s="11">
        <v>7254.0</v>
      </c>
      <c r="B7255" s="14">
        <f>Data!D7255</f>
        <v>44521</v>
      </c>
      <c r="C7255" s="12">
        <f>IFERROR(VLOOKUP(Data!B7255, Minorista!$A$2:$B$100, 2, FALSE), "")</f>
        <v>1</v>
      </c>
      <c r="D7255" s="12">
        <f t="array" ref="D7255">INDEX(Producto!$A$2:$A$500, MATCH(Data!H7255, Producto!$B$2:$B$500, 0))</f>
        <v>3</v>
      </c>
      <c r="E7255" s="12">
        <f>VLOOKUP(Data!E7255 &amp; Data!F7255 &amp; Data!G7255, Ubicacion!$A$2:$B$1000, 2, FALSE)</f>
        <v>47</v>
      </c>
      <c r="F7255" s="15">
        <f>Data!J7255</f>
        <v>48</v>
      </c>
      <c r="G7255" s="16">
        <f>Data!I7255</f>
        <v>49</v>
      </c>
      <c r="H7255" s="17">
        <f>Data!K7255</f>
        <v>2352</v>
      </c>
      <c r="I7255" s="17">
        <f>Data!L7255</f>
        <v>1176</v>
      </c>
      <c r="J7255" s="12" t="str">
        <f>Data!N7255</f>
        <v>Online</v>
      </c>
      <c r="K7255" s="12" t="str">
        <f>Data!O7255</f>
        <v>Transferencia bancaria</v>
      </c>
      <c r="L7255" s="12" t="str">
        <f>Data!P7255</f>
        <v>Recurrente</v>
      </c>
    </row>
    <row r="7256">
      <c r="A7256" s="11">
        <v>7255.0</v>
      </c>
      <c r="B7256" s="14">
        <f>Data!D7256</f>
        <v>44521</v>
      </c>
      <c r="C7256" s="12">
        <f>IFERROR(VLOOKUP(Data!B7256, Minorista!$A$2:$B$100, 2, FALSE), "")</f>
        <v>1</v>
      </c>
      <c r="D7256" s="12">
        <f t="array" ref="D7256">INDEX(Producto!$A$2:$A$500, MATCH(Data!H7256, Producto!$B$2:$B$500, 0))</f>
        <v>4</v>
      </c>
      <c r="E7256" s="12">
        <f>VLOOKUP(Data!E7256 &amp; Data!F7256 &amp; Data!G7256, Ubicacion!$A$2:$B$1000, 2, FALSE)</f>
        <v>47</v>
      </c>
      <c r="F7256" s="15">
        <f>Data!J7256</f>
        <v>41</v>
      </c>
      <c r="G7256" s="16">
        <f>Data!I7256</f>
        <v>48</v>
      </c>
      <c r="H7256" s="17">
        <f>Data!K7256</f>
        <v>1968</v>
      </c>
      <c r="I7256" s="17">
        <f>Data!L7256</f>
        <v>905.28</v>
      </c>
      <c r="J7256" s="12" t="str">
        <f>Data!N7256</f>
        <v>Online</v>
      </c>
      <c r="K7256" s="12" t="str">
        <f>Data!O7256</f>
        <v>Efectivo</v>
      </c>
      <c r="L7256" s="12" t="str">
        <f>Data!P7256</f>
        <v>Recurrente</v>
      </c>
    </row>
    <row r="7257">
      <c r="A7257" s="11">
        <v>7256.0</v>
      </c>
      <c r="B7257" s="14">
        <f>Data!D7257</f>
        <v>44521</v>
      </c>
      <c r="C7257" s="12">
        <f>IFERROR(VLOOKUP(Data!B7257, Minorista!$A$2:$B$100, 2, FALSE), "")</f>
        <v>1</v>
      </c>
      <c r="D7257" s="12">
        <f t="array" ref="D7257">INDEX(Producto!$A$2:$A$500, MATCH(Data!H7257, Producto!$B$2:$B$500, 0))</f>
        <v>5</v>
      </c>
      <c r="E7257" s="12">
        <f>VLOOKUP(Data!E7257 &amp; Data!F7257 &amp; Data!G7257, Ubicacion!$A$2:$B$1000, 2, FALSE)</f>
        <v>47</v>
      </c>
      <c r="F7257" s="15">
        <f>Data!J7257</f>
        <v>31</v>
      </c>
      <c r="G7257" s="16">
        <f>Data!I7257</f>
        <v>56</v>
      </c>
      <c r="H7257" s="17">
        <f>Data!K7257</f>
        <v>1736</v>
      </c>
      <c r="I7257" s="17">
        <f>Data!L7257</f>
        <v>763.84</v>
      </c>
      <c r="J7257" s="12" t="str">
        <f>Data!N7257</f>
        <v>Online</v>
      </c>
      <c r="K7257" s="12" t="str">
        <f>Data!O7257</f>
        <v>Efectivo</v>
      </c>
      <c r="L7257" s="12" t="str">
        <f>Data!P7257</f>
        <v>Nuevo</v>
      </c>
    </row>
    <row r="7258">
      <c r="A7258" s="11">
        <v>7257.0</v>
      </c>
      <c r="B7258" s="14">
        <f>Data!D7258</f>
        <v>44521</v>
      </c>
      <c r="C7258" s="12">
        <f>IFERROR(VLOOKUP(Data!B7258, Minorista!$A$2:$B$100, 2, FALSE), "")</f>
        <v>1</v>
      </c>
      <c r="D7258" s="12">
        <f t="array" ref="D7258">INDEX(Producto!$A$2:$A$500, MATCH(Data!H7258, Producto!$B$2:$B$500, 0))</f>
        <v>6</v>
      </c>
      <c r="E7258" s="12">
        <f>VLOOKUP(Data!E7258 &amp; Data!F7258 &amp; Data!G7258, Ubicacion!$A$2:$B$1000, 2, FALSE)</f>
        <v>47</v>
      </c>
      <c r="F7258" s="15">
        <f>Data!J7258</f>
        <v>63</v>
      </c>
      <c r="G7258" s="16">
        <f>Data!I7258</f>
        <v>62</v>
      </c>
      <c r="H7258" s="17">
        <f>Data!K7258</f>
        <v>3906</v>
      </c>
      <c r="I7258" s="17">
        <f>Data!L7258</f>
        <v>1679.58</v>
      </c>
      <c r="J7258" s="12" t="str">
        <f>Data!N7258</f>
        <v>Online</v>
      </c>
      <c r="K7258" s="12" t="str">
        <f>Data!O7258</f>
        <v>Transferencia bancaria</v>
      </c>
      <c r="L7258" s="12" t="str">
        <f>Data!P7258</f>
        <v>Nuevo</v>
      </c>
    </row>
    <row r="7259">
      <c r="A7259" s="11">
        <v>7258.0</v>
      </c>
      <c r="B7259" s="14">
        <f>Data!D7259</f>
        <v>44550</v>
      </c>
      <c r="C7259" s="12">
        <f>IFERROR(VLOOKUP(Data!B7259, Minorista!$A$2:$B$100, 2, FALSE), "")</f>
        <v>1</v>
      </c>
      <c r="D7259" s="12">
        <f t="array" ref="D7259">INDEX(Producto!$A$2:$A$500, MATCH(Data!H7259, Producto!$B$2:$B$500, 0))</f>
        <v>1</v>
      </c>
      <c r="E7259" s="12">
        <f>VLOOKUP(Data!E7259 &amp; Data!F7259 &amp; Data!G7259, Ubicacion!$A$2:$B$1000, 2, FALSE)</f>
        <v>47</v>
      </c>
      <c r="F7259" s="15">
        <f>Data!J7259</f>
        <v>122</v>
      </c>
      <c r="G7259" s="16">
        <f>Data!I7259</f>
        <v>57</v>
      </c>
      <c r="H7259" s="17">
        <f>Data!K7259</f>
        <v>6954</v>
      </c>
      <c r="I7259" s="17">
        <f>Data!L7259</f>
        <v>3477</v>
      </c>
      <c r="J7259" s="12" t="str">
        <f>Data!N7259</f>
        <v>Online</v>
      </c>
      <c r="K7259" s="12" t="str">
        <f>Data!O7259</f>
        <v>Transferencia bancaria</v>
      </c>
      <c r="L7259" s="12" t="str">
        <f>Data!P7259</f>
        <v>Nuevo</v>
      </c>
    </row>
    <row r="7260">
      <c r="A7260" s="11">
        <v>7259.0</v>
      </c>
      <c r="B7260" s="14">
        <f>Data!D7260</f>
        <v>44550</v>
      </c>
      <c r="C7260" s="12">
        <f>IFERROR(VLOOKUP(Data!B7260, Minorista!$A$2:$B$100, 2, FALSE), "")</f>
        <v>1</v>
      </c>
      <c r="D7260" s="12">
        <f t="array" ref="D7260">INDEX(Producto!$A$2:$A$500, MATCH(Data!H7260, Producto!$B$2:$B$500, 0))</f>
        <v>2</v>
      </c>
      <c r="E7260" s="12">
        <f>VLOOKUP(Data!E7260 &amp; Data!F7260 &amp; Data!G7260, Ubicacion!$A$2:$B$1000, 2, FALSE)</f>
        <v>47</v>
      </c>
      <c r="F7260" s="15">
        <f>Data!J7260</f>
        <v>65</v>
      </c>
      <c r="G7260" s="16">
        <f>Data!I7260</f>
        <v>46</v>
      </c>
      <c r="H7260" s="17">
        <f>Data!K7260</f>
        <v>2990</v>
      </c>
      <c r="I7260" s="17">
        <f>Data!L7260</f>
        <v>1495</v>
      </c>
      <c r="J7260" s="12" t="str">
        <f>Data!N7260</f>
        <v>Online</v>
      </c>
      <c r="K7260" s="12" t="str">
        <f>Data!O7260</f>
        <v>Transferencia bancaria</v>
      </c>
      <c r="L7260" s="12" t="str">
        <f>Data!P7260</f>
        <v>Recurrente</v>
      </c>
    </row>
    <row r="7261">
      <c r="A7261" s="11">
        <v>7260.0</v>
      </c>
      <c r="B7261" s="14">
        <f>Data!D7261</f>
        <v>44550</v>
      </c>
      <c r="C7261" s="12">
        <f>IFERROR(VLOOKUP(Data!B7261, Minorista!$A$2:$B$100, 2, FALSE), "")</f>
        <v>1</v>
      </c>
      <c r="D7261" s="12">
        <f t="array" ref="D7261">INDEX(Producto!$A$2:$A$500, MATCH(Data!H7261, Producto!$B$2:$B$500, 0))</f>
        <v>3</v>
      </c>
      <c r="E7261" s="12">
        <f>VLOOKUP(Data!E7261 &amp; Data!F7261 &amp; Data!G7261, Ubicacion!$A$2:$B$1000, 2, FALSE)</f>
        <v>47</v>
      </c>
      <c r="F7261" s="15">
        <f>Data!J7261</f>
        <v>65</v>
      </c>
      <c r="G7261" s="16">
        <f>Data!I7261</f>
        <v>45</v>
      </c>
      <c r="H7261" s="17">
        <f>Data!K7261</f>
        <v>2925</v>
      </c>
      <c r="I7261" s="17">
        <f>Data!L7261</f>
        <v>1374.75</v>
      </c>
      <c r="J7261" s="12" t="str">
        <f>Data!N7261</f>
        <v>Online</v>
      </c>
      <c r="K7261" s="12" t="str">
        <f>Data!O7261</f>
        <v>Tarjeta</v>
      </c>
      <c r="L7261" s="12" t="str">
        <f>Data!P7261</f>
        <v>Recurrente</v>
      </c>
    </row>
    <row r="7262">
      <c r="A7262" s="11">
        <v>7261.0</v>
      </c>
      <c r="B7262" s="14">
        <f>Data!D7262</f>
        <v>44550</v>
      </c>
      <c r="C7262" s="12">
        <f>IFERROR(VLOOKUP(Data!B7262, Minorista!$A$2:$B$100, 2, FALSE), "")</f>
        <v>1</v>
      </c>
      <c r="D7262" s="12">
        <f t="array" ref="D7262">INDEX(Producto!$A$2:$A$500, MATCH(Data!H7262, Producto!$B$2:$B$500, 0))</f>
        <v>4</v>
      </c>
      <c r="E7262" s="12">
        <f>VLOOKUP(Data!E7262 &amp; Data!F7262 &amp; Data!G7262, Ubicacion!$A$2:$B$1000, 2, FALSE)</f>
        <v>47</v>
      </c>
      <c r="F7262" s="15">
        <f>Data!J7262</f>
        <v>44</v>
      </c>
      <c r="G7262" s="16">
        <f>Data!I7262</f>
        <v>49</v>
      </c>
      <c r="H7262" s="17">
        <f>Data!K7262</f>
        <v>2156</v>
      </c>
      <c r="I7262" s="17">
        <f>Data!L7262</f>
        <v>1013.32</v>
      </c>
      <c r="J7262" s="12" t="str">
        <f>Data!N7262</f>
        <v>Online</v>
      </c>
      <c r="K7262" s="12" t="str">
        <f>Data!O7262</f>
        <v>Tarjeta</v>
      </c>
      <c r="L7262" s="12" t="str">
        <f>Data!P7262</f>
        <v>Nuevo</v>
      </c>
    </row>
    <row r="7263">
      <c r="A7263" s="11">
        <v>7262.0</v>
      </c>
      <c r="B7263" s="14">
        <f>Data!D7263</f>
        <v>44550</v>
      </c>
      <c r="C7263" s="12">
        <f>IFERROR(VLOOKUP(Data!B7263, Minorista!$A$2:$B$100, 2, FALSE), "")</f>
        <v>1</v>
      </c>
      <c r="D7263" s="12">
        <f t="array" ref="D7263">INDEX(Producto!$A$2:$A$500, MATCH(Data!H7263, Producto!$B$2:$B$500, 0))</f>
        <v>5</v>
      </c>
      <c r="E7263" s="12">
        <f>VLOOKUP(Data!E7263 &amp; Data!F7263 &amp; Data!G7263, Ubicacion!$A$2:$B$1000, 2, FALSE)</f>
        <v>47</v>
      </c>
      <c r="F7263" s="15">
        <f>Data!J7263</f>
        <v>51</v>
      </c>
      <c r="G7263" s="16">
        <f>Data!I7263</f>
        <v>54</v>
      </c>
      <c r="H7263" s="17">
        <f>Data!K7263</f>
        <v>2754</v>
      </c>
      <c r="I7263" s="17">
        <f>Data!L7263</f>
        <v>1129.14</v>
      </c>
      <c r="J7263" s="12" t="str">
        <f>Data!N7263</f>
        <v>Online</v>
      </c>
      <c r="K7263" s="12" t="str">
        <f>Data!O7263</f>
        <v>Transferencia bancaria</v>
      </c>
      <c r="L7263" s="12" t="str">
        <f>Data!P7263</f>
        <v>Nuevo</v>
      </c>
    </row>
    <row r="7264">
      <c r="A7264" s="11">
        <v>7263.0</v>
      </c>
      <c r="B7264" s="14">
        <f>Data!D7264</f>
        <v>44550</v>
      </c>
      <c r="C7264" s="12">
        <f>IFERROR(VLOOKUP(Data!B7264, Minorista!$A$2:$B$100, 2, FALSE), "")</f>
        <v>1</v>
      </c>
      <c r="D7264" s="12">
        <f t="array" ref="D7264">INDEX(Producto!$A$2:$A$500, MATCH(Data!H7264, Producto!$B$2:$B$500, 0))</f>
        <v>6</v>
      </c>
      <c r="E7264" s="12">
        <f>VLOOKUP(Data!E7264 &amp; Data!F7264 &amp; Data!G7264, Ubicacion!$A$2:$B$1000, 2, FALSE)</f>
        <v>47</v>
      </c>
      <c r="F7264" s="15">
        <f>Data!J7264</f>
        <v>72</v>
      </c>
      <c r="G7264" s="16">
        <f>Data!I7264</f>
        <v>61</v>
      </c>
      <c r="H7264" s="17">
        <f>Data!K7264</f>
        <v>4392</v>
      </c>
      <c r="I7264" s="17">
        <f>Data!L7264</f>
        <v>1844.64</v>
      </c>
      <c r="J7264" s="12" t="str">
        <f>Data!N7264</f>
        <v>Online</v>
      </c>
      <c r="K7264" s="12" t="str">
        <f>Data!O7264</f>
        <v>Transferencia bancaria</v>
      </c>
      <c r="L7264" s="12" t="str">
        <f>Data!P7264</f>
        <v>Nuevo</v>
      </c>
    </row>
    <row r="7265">
      <c r="A7265" s="11">
        <v>7264.0</v>
      </c>
      <c r="B7265" s="14">
        <f>Data!D7265</f>
        <v>44213</v>
      </c>
      <c r="C7265" s="12">
        <f>IFERROR(VLOOKUP(Data!B7265, Minorista!$A$2:$B$100, 2, FALSE), "")</f>
        <v>1</v>
      </c>
      <c r="D7265" s="12">
        <f t="array" ref="D7265">INDEX(Producto!$A$2:$A$500, MATCH(Data!H7265, Producto!$B$2:$B$500, 0))</f>
        <v>1</v>
      </c>
      <c r="E7265" s="12">
        <f>VLOOKUP(Data!E7265 &amp; Data!F7265 &amp; Data!G7265, Ubicacion!$A$2:$B$1000, 2, FALSE)</f>
        <v>47</v>
      </c>
      <c r="F7265" s="15">
        <f>Data!J7265</f>
        <v>137</v>
      </c>
      <c r="G7265" s="16">
        <f>Data!I7265</f>
        <v>36</v>
      </c>
      <c r="H7265" s="17">
        <f>Data!K7265</f>
        <v>4932</v>
      </c>
      <c r="I7265" s="17">
        <f>Data!L7265</f>
        <v>2219.4</v>
      </c>
      <c r="J7265" s="12" t="str">
        <f>Data!N7265</f>
        <v>Online</v>
      </c>
      <c r="K7265" s="12" t="str">
        <f>Data!O7265</f>
        <v>Tarjeta</v>
      </c>
      <c r="L7265" s="12" t="str">
        <f>Data!P7265</f>
        <v>Recurrente</v>
      </c>
    </row>
    <row r="7266">
      <c r="A7266" s="11">
        <v>7265.0</v>
      </c>
      <c r="B7266" s="14">
        <f>Data!D7266</f>
        <v>44213</v>
      </c>
      <c r="C7266" s="12">
        <f>IFERROR(VLOOKUP(Data!B7266, Minorista!$A$2:$B$100, 2, FALSE), "")</f>
        <v>1</v>
      </c>
      <c r="D7266" s="12">
        <f t="array" ref="D7266">INDEX(Producto!$A$2:$A$500, MATCH(Data!H7266, Producto!$B$2:$B$500, 0))</f>
        <v>2</v>
      </c>
      <c r="E7266" s="12">
        <f>VLOOKUP(Data!E7266 &amp; Data!F7266 &amp; Data!G7266, Ubicacion!$A$2:$B$1000, 2, FALSE)</f>
        <v>47</v>
      </c>
      <c r="F7266" s="15">
        <f>Data!J7266</f>
        <v>81</v>
      </c>
      <c r="G7266" s="16">
        <f>Data!I7266</f>
        <v>38</v>
      </c>
      <c r="H7266" s="17">
        <f>Data!K7266</f>
        <v>3078</v>
      </c>
      <c r="I7266" s="17">
        <f>Data!L7266</f>
        <v>1539</v>
      </c>
      <c r="J7266" s="12" t="str">
        <f>Data!N7266</f>
        <v>Online</v>
      </c>
      <c r="K7266" s="12" t="str">
        <f>Data!O7266</f>
        <v>Tarjeta</v>
      </c>
      <c r="L7266" s="12" t="str">
        <f>Data!P7266</f>
        <v>Recurrente</v>
      </c>
    </row>
    <row r="7267">
      <c r="A7267" s="11">
        <v>7266.0</v>
      </c>
      <c r="B7267" s="14">
        <f>Data!D7267</f>
        <v>44213</v>
      </c>
      <c r="C7267" s="12">
        <f>IFERROR(VLOOKUP(Data!B7267, Minorista!$A$2:$B$100, 2, FALSE), "")</f>
        <v>1</v>
      </c>
      <c r="D7267" s="12">
        <f t="array" ref="D7267">INDEX(Producto!$A$2:$A$500, MATCH(Data!H7267, Producto!$B$2:$B$500, 0))</f>
        <v>3</v>
      </c>
      <c r="E7267" s="12">
        <f>VLOOKUP(Data!E7267 &amp; Data!F7267 &amp; Data!G7267, Ubicacion!$A$2:$B$1000, 2, FALSE)</f>
        <v>47</v>
      </c>
      <c r="F7267" s="15">
        <f>Data!J7267</f>
        <v>91</v>
      </c>
      <c r="G7267" s="16">
        <f>Data!I7267</f>
        <v>29</v>
      </c>
      <c r="H7267" s="17">
        <f>Data!K7267</f>
        <v>2639</v>
      </c>
      <c r="I7267" s="17">
        <f>Data!L7267</f>
        <v>1398.67</v>
      </c>
      <c r="J7267" s="12" t="str">
        <f>Data!N7267</f>
        <v>Online</v>
      </c>
      <c r="K7267" s="12" t="str">
        <f>Data!O7267</f>
        <v>Tarjeta</v>
      </c>
      <c r="L7267" s="12" t="str">
        <f>Data!P7267</f>
        <v>Nuevo</v>
      </c>
    </row>
    <row r="7268">
      <c r="A7268" s="11">
        <v>7267.0</v>
      </c>
      <c r="B7268" s="14">
        <f>Data!D7268</f>
        <v>44213</v>
      </c>
      <c r="C7268" s="12">
        <f>IFERROR(VLOOKUP(Data!B7268, Minorista!$A$2:$B$100, 2, FALSE), "")</f>
        <v>1</v>
      </c>
      <c r="D7268" s="12">
        <f t="array" ref="D7268">INDEX(Producto!$A$2:$A$500, MATCH(Data!H7268, Producto!$B$2:$B$500, 0))</f>
        <v>4</v>
      </c>
      <c r="E7268" s="12">
        <f>VLOOKUP(Data!E7268 &amp; Data!F7268 &amp; Data!G7268, Ubicacion!$A$2:$B$1000, 2, FALSE)</f>
        <v>47</v>
      </c>
      <c r="F7268" s="15">
        <f>Data!J7268</f>
        <v>47</v>
      </c>
      <c r="G7268" s="16">
        <f>Data!I7268</f>
        <v>32</v>
      </c>
      <c r="H7268" s="17">
        <f>Data!K7268</f>
        <v>1504</v>
      </c>
      <c r="I7268" s="17">
        <f>Data!L7268</f>
        <v>827.2</v>
      </c>
      <c r="J7268" s="12" t="str">
        <f>Data!N7268</f>
        <v>Online</v>
      </c>
      <c r="K7268" s="12" t="str">
        <f>Data!O7268</f>
        <v>Transferencia bancaria</v>
      </c>
      <c r="L7268" s="12" t="str">
        <f>Data!P7268</f>
        <v>Nuevo</v>
      </c>
    </row>
    <row r="7269">
      <c r="A7269" s="11">
        <v>7268.0</v>
      </c>
      <c r="B7269" s="14">
        <f>Data!D7269</f>
        <v>44213</v>
      </c>
      <c r="C7269" s="12">
        <f>IFERROR(VLOOKUP(Data!B7269, Minorista!$A$2:$B$100, 2, FALSE), "")</f>
        <v>1</v>
      </c>
      <c r="D7269" s="12">
        <f t="array" ref="D7269">INDEX(Producto!$A$2:$A$500, MATCH(Data!H7269, Producto!$B$2:$B$500, 0))</f>
        <v>5</v>
      </c>
      <c r="E7269" s="12">
        <f>VLOOKUP(Data!E7269 &amp; Data!F7269 &amp; Data!G7269, Ubicacion!$A$2:$B$1000, 2, FALSE)</f>
        <v>47</v>
      </c>
      <c r="F7269" s="15">
        <f>Data!J7269</f>
        <v>59</v>
      </c>
      <c r="G7269" s="16">
        <f>Data!I7269</f>
        <v>49</v>
      </c>
      <c r="H7269" s="17">
        <f>Data!K7269</f>
        <v>2891</v>
      </c>
      <c r="I7269" s="17">
        <f>Data!L7269</f>
        <v>1214.22</v>
      </c>
      <c r="J7269" s="12" t="str">
        <f>Data!N7269</f>
        <v>Online</v>
      </c>
      <c r="K7269" s="12" t="str">
        <f>Data!O7269</f>
        <v>Efectivo</v>
      </c>
      <c r="L7269" s="12" t="str">
        <f>Data!P7269</f>
        <v>Nuevo</v>
      </c>
    </row>
    <row r="7270">
      <c r="A7270" s="11">
        <v>7269.0</v>
      </c>
      <c r="B7270" s="14">
        <f>Data!D7270</f>
        <v>44213</v>
      </c>
      <c r="C7270" s="12">
        <f>IFERROR(VLOOKUP(Data!B7270, Minorista!$A$2:$B$100, 2, FALSE), "")</f>
        <v>1</v>
      </c>
      <c r="D7270" s="12">
        <f t="array" ref="D7270">INDEX(Producto!$A$2:$A$500, MATCH(Data!H7270, Producto!$B$2:$B$500, 0))</f>
        <v>6</v>
      </c>
      <c r="E7270" s="12">
        <f>VLOOKUP(Data!E7270 &amp; Data!F7270 &amp; Data!G7270, Ubicacion!$A$2:$B$1000, 2, FALSE)</f>
        <v>47</v>
      </c>
      <c r="F7270" s="15">
        <f>Data!J7270</f>
        <v>81</v>
      </c>
      <c r="G7270" s="16">
        <f>Data!I7270</f>
        <v>36</v>
      </c>
      <c r="H7270" s="17">
        <f>Data!K7270</f>
        <v>2916</v>
      </c>
      <c r="I7270" s="17">
        <f>Data!L7270</f>
        <v>1487.16</v>
      </c>
      <c r="J7270" s="12" t="str">
        <f>Data!N7270</f>
        <v>Online</v>
      </c>
      <c r="K7270" s="12" t="str">
        <f>Data!O7270</f>
        <v>Transferencia bancaria</v>
      </c>
      <c r="L7270" s="12" t="str">
        <f>Data!P7270</f>
        <v>Nuevo</v>
      </c>
    </row>
    <row r="7271">
      <c r="A7271" s="11">
        <v>7270.0</v>
      </c>
      <c r="B7271" s="14">
        <f>Data!D7271</f>
        <v>44242</v>
      </c>
      <c r="C7271" s="12">
        <f>IFERROR(VLOOKUP(Data!B7271, Minorista!$A$2:$B$100, 2, FALSE), "")</f>
        <v>1</v>
      </c>
      <c r="D7271" s="12">
        <f t="array" ref="D7271">INDEX(Producto!$A$2:$A$500, MATCH(Data!H7271, Producto!$B$2:$B$500, 0))</f>
        <v>1</v>
      </c>
      <c r="E7271" s="12">
        <f>VLOOKUP(Data!E7271 &amp; Data!F7271 &amp; Data!G7271, Ubicacion!$A$2:$B$1000, 2, FALSE)</f>
        <v>47</v>
      </c>
      <c r="F7271" s="15">
        <f>Data!J7271</f>
        <v>144</v>
      </c>
      <c r="G7271" s="16">
        <f>Data!I7271</f>
        <v>39</v>
      </c>
      <c r="H7271" s="17">
        <f>Data!K7271</f>
        <v>5616</v>
      </c>
      <c r="I7271" s="17">
        <f>Data!L7271</f>
        <v>2808</v>
      </c>
      <c r="J7271" s="12" t="str">
        <f>Data!N7271</f>
        <v>Online</v>
      </c>
      <c r="K7271" s="12" t="str">
        <f>Data!O7271</f>
        <v>Efectivo</v>
      </c>
      <c r="L7271" s="12" t="str">
        <f>Data!P7271</f>
        <v>Nuevo</v>
      </c>
    </row>
    <row r="7272">
      <c r="A7272" s="11">
        <v>7271.0</v>
      </c>
      <c r="B7272" s="14">
        <f>Data!D7272</f>
        <v>44242</v>
      </c>
      <c r="C7272" s="12">
        <f>IFERROR(VLOOKUP(Data!B7272, Minorista!$A$2:$B$100, 2, FALSE), "")</f>
        <v>1</v>
      </c>
      <c r="D7272" s="12">
        <f t="array" ref="D7272">INDEX(Producto!$A$2:$A$500, MATCH(Data!H7272, Producto!$B$2:$B$500, 0))</f>
        <v>2</v>
      </c>
      <c r="E7272" s="12">
        <f>VLOOKUP(Data!E7272 &amp; Data!F7272 &amp; Data!G7272, Ubicacion!$A$2:$B$1000, 2, FALSE)</f>
        <v>47</v>
      </c>
      <c r="F7272" s="15">
        <f>Data!J7272</f>
        <v>61</v>
      </c>
      <c r="G7272" s="16">
        <f>Data!I7272</f>
        <v>37</v>
      </c>
      <c r="H7272" s="17">
        <f>Data!K7272</f>
        <v>2257</v>
      </c>
      <c r="I7272" s="17">
        <f>Data!L7272</f>
        <v>1038.22</v>
      </c>
      <c r="J7272" s="12" t="str">
        <f>Data!N7272</f>
        <v>Online</v>
      </c>
      <c r="K7272" s="12" t="str">
        <f>Data!O7272</f>
        <v>Transferencia bancaria</v>
      </c>
      <c r="L7272" s="12" t="str">
        <f>Data!P7272</f>
        <v>Nuevo</v>
      </c>
    </row>
    <row r="7273">
      <c r="A7273" s="11">
        <v>7272.0</v>
      </c>
      <c r="B7273" s="14">
        <f>Data!D7273</f>
        <v>44242</v>
      </c>
      <c r="C7273" s="12">
        <f>IFERROR(VLOOKUP(Data!B7273, Minorista!$A$2:$B$100, 2, FALSE), "")</f>
        <v>1</v>
      </c>
      <c r="D7273" s="12">
        <f t="array" ref="D7273">INDEX(Producto!$A$2:$A$500, MATCH(Data!H7273, Producto!$B$2:$B$500, 0))</f>
        <v>3</v>
      </c>
      <c r="E7273" s="12">
        <f>VLOOKUP(Data!E7273 &amp; Data!F7273 &amp; Data!G7273, Ubicacion!$A$2:$B$1000, 2, FALSE)</f>
        <v>47</v>
      </c>
      <c r="F7273" s="15">
        <f>Data!J7273</f>
        <v>69</v>
      </c>
      <c r="G7273" s="16">
        <f>Data!I7273</f>
        <v>27</v>
      </c>
      <c r="H7273" s="17">
        <f>Data!K7273</f>
        <v>1863</v>
      </c>
      <c r="I7273" s="17">
        <f>Data!L7273</f>
        <v>950.13</v>
      </c>
      <c r="J7273" s="12" t="str">
        <f>Data!N7273</f>
        <v>Online</v>
      </c>
      <c r="K7273" s="12" t="str">
        <f>Data!O7273</f>
        <v>Tarjeta</v>
      </c>
      <c r="L7273" s="12" t="str">
        <f>Data!P7273</f>
        <v>Nuevo</v>
      </c>
    </row>
    <row r="7274">
      <c r="A7274" s="11">
        <v>7273.0</v>
      </c>
      <c r="B7274" s="14">
        <f>Data!D7274</f>
        <v>44242</v>
      </c>
      <c r="C7274" s="12">
        <f>IFERROR(VLOOKUP(Data!B7274, Minorista!$A$2:$B$100, 2, FALSE), "")</f>
        <v>1</v>
      </c>
      <c r="D7274" s="12">
        <f t="array" ref="D7274">INDEX(Producto!$A$2:$A$500, MATCH(Data!H7274, Producto!$B$2:$B$500, 0))</f>
        <v>4</v>
      </c>
      <c r="E7274" s="12">
        <f>VLOOKUP(Data!E7274 &amp; Data!F7274 &amp; Data!G7274, Ubicacion!$A$2:$B$1000, 2, FALSE)</f>
        <v>48</v>
      </c>
      <c r="F7274" s="15">
        <f>Data!J7274</f>
        <v>45</v>
      </c>
      <c r="G7274" s="16">
        <f>Data!I7274</f>
        <v>33</v>
      </c>
      <c r="H7274" s="17">
        <f>Data!K7274</f>
        <v>1485</v>
      </c>
      <c r="I7274" s="17">
        <f>Data!L7274</f>
        <v>816.75</v>
      </c>
      <c r="J7274" s="12" t="str">
        <f>Data!N7274</f>
        <v>Online</v>
      </c>
      <c r="K7274" s="12" t="str">
        <f>Data!O7274</f>
        <v>Efectivo</v>
      </c>
      <c r="L7274" s="12" t="str">
        <f>Data!P7274</f>
        <v>Recurrente</v>
      </c>
    </row>
    <row r="7275">
      <c r="A7275" s="11">
        <v>7274.0</v>
      </c>
      <c r="B7275" s="14">
        <f>Data!D7275</f>
        <v>44242</v>
      </c>
      <c r="C7275" s="12">
        <f>IFERROR(VLOOKUP(Data!B7275, Minorista!$A$2:$B$100, 2, FALSE), "")</f>
        <v>1</v>
      </c>
      <c r="D7275" s="12">
        <f t="array" ref="D7275">INDEX(Producto!$A$2:$A$500, MATCH(Data!H7275, Producto!$B$2:$B$500, 0))</f>
        <v>5</v>
      </c>
      <c r="E7275" s="12">
        <f>VLOOKUP(Data!E7275 &amp; Data!F7275 &amp; Data!G7275, Ubicacion!$A$2:$B$1000, 2, FALSE)</f>
        <v>48</v>
      </c>
      <c r="F7275" s="15">
        <f>Data!J7275</f>
        <v>65</v>
      </c>
      <c r="G7275" s="16">
        <f>Data!I7275</f>
        <v>45</v>
      </c>
      <c r="H7275" s="17">
        <f>Data!K7275</f>
        <v>2925</v>
      </c>
      <c r="I7275" s="17">
        <f>Data!L7275</f>
        <v>1199.25</v>
      </c>
      <c r="J7275" s="12" t="str">
        <f>Data!N7275</f>
        <v>Online</v>
      </c>
      <c r="K7275" s="12" t="str">
        <f>Data!O7275</f>
        <v>Tarjeta</v>
      </c>
      <c r="L7275" s="12" t="str">
        <f>Data!P7275</f>
        <v>Nuevo</v>
      </c>
    </row>
    <row r="7276">
      <c r="A7276" s="11">
        <v>7275.0</v>
      </c>
      <c r="B7276" s="14">
        <f>Data!D7276</f>
        <v>44242</v>
      </c>
      <c r="C7276" s="12">
        <f>IFERROR(VLOOKUP(Data!B7276, Minorista!$A$2:$B$100, 2, FALSE), "")</f>
        <v>1</v>
      </c>
      <c r="D7276" s="12">
        <f t="array" ref="D7276">INDEX(Producto!$A$2:$A$500, MATCH(Data!H7276, Producto!$B$2:$B$500, 0))</f>
        <v>6</v>
      </c>
      <c r="E7276" s="12">
        <f>VLOOKUP(Data!E7276 &amp; Data!F7276 &amp; Data!G7276, Ubicacion!$A$2:$B$1000, 2, FALSE)</f>
        <v>48</v>
      </c>
      <c r="F7276" s="15">
        <f>Data!J7276</f>
        <v>98</v>
      </c>
      <c r="G7276" s="16">
        <f>Data!I7276</f>
        <v>39</v>
      </c>
      <c r="H7276" s="17">
        <f>Data!K7276</f>
        <v>3822</v>
      </c>
      <c r="I7276" s="17">
        <f>Data!L7276</f>
        <v>2025.66</v>
      </c>
      <c r="J7276" s="12" t="str">
        <f>Data!N7276</f>
        <v>Online</v>
      </c>
      <c r="K7276" s="12" t="str">
        <f>Data!O7276</f>
        <v>Transferencia bancaria</v>
      </c>
      <c r="L7276" s="12" t="str">
        <f>Data!P7276</f>
        <v>Nuevo</v>
      </c>
    </row>
    <row r="7277">
      <c r="A7277" s="11">
        <v>7276.0</v>
      </c>
      <c r="B7277" s="14">
        <f>Data!D7277</f>
        <v>44268</v>
      </c>
      <c r="C7277" s="12">
        <f>IFERROR(VLOOKUP(Data!B7277, Minorista!$A$2:$B$100, 2, FALSE), "")</f>
        <v>1</v>
      </c>
      <c r="D7277" s="12">
        <f t="array" ref="D7277">INDEX(Producto!$A$2:$A$500, MATCH(Data!H7277, Producto!$B$2:$B$500, 0))</f>
        <v>1</v>
      </c>
      <c r="E7277" s="12">
        <f>VLOOKUP(Data!E7277 &amp; Data!F7277 &amp; Data!G7277, Ubicacion!$A$2:$B$1000, 2, FALSE)</f>
        <v>48</v>
      </c>
      <c r="F7277" s="15">
        <f>Data!J7277</f>
        <v>158</v>
      </c>
      <c r="G7277" s="16">
        <f>Data!I7277</f>
        <v>36</v>
      </c>
      <c r="H7277" s="17">
        <f>Data!K7277</f>
        <v>5688</v>
      </c>
      <c r="I7277" s="17">
        <f>Data!L7277</f>
        <v>2616.48</v>
      </c>
      <c r="J7277" s="12" t="str">
        <f>Data!N7277</f>
        <v>Online</v>
      </c>
      <c r="K7277" s="12" t="str">
        <f>Data!O7277</f>
        <v>Transferencia bancaria</v>
      </c>
      <c r="L7277" s="12" t="str">
        <f>Data!P7277</f>
        <v>Nuevo</v>
      </c>
    </row>
    <row r="7278">
      <c r="A7278" s="11">
        <v>7277.0</v>
      </c>
      <c r="B7278" s="14">
        <f>Data!D7278</f>
        <v>44268</v>
      </c>
      <c r="C7278" s="12">
        <f>IFERROR(VLOOKUP(Data!B7278, Minorista!$A$2:$B$100, 2, FALSE), "")</f>
        <v>1</v>
      </c>
      <c r="D7278" s="12">
        <f t="array" ref="D7278">INDEX(Producto!$A$2:$A$500, MATCH(Data!H7278, Producto!$B$2:$B$500, 0))</f>
        <v>2</v>
      </c>
      <c r="E7278" s="12">
        <f>VLOOKUP(Data!E7278 &amp; Data!F7278 &amp; Data!G7278, Ubicacion!$A$2:$B$1000, 2, FALSE)</f>
        <v>48</v>
      </c>
      <c r="F7278" s="15">
        <f>Data!J7278</f>
        <v>68</v>
      </c>
      <c r="G7278" s="16">
        <f>Data!I7278</f>
        <v>39</v>
      </c>
      <c r="H7278" s="17">
        <f>Data!K7278</f>
        <v>2652</v>
      </c>
      <c r="I7278" s="17">
        <f>Data!L7278</f>
        <v>1193.4</v>
      </c>
      <c r="J7278" s="12" t="str">
        <f>Data!N7278</f>
        <v>Online</v>
      </c>
      <c r="K7278" s="12" t="str">
        <f>Data!O7278</f>
        <v>Efectivo</v>
      </c>
      <c r="L7278" s="12" t="str">
        <f>Data!P7278</f>
        <v>Recurrente</v>
      </c>
    </row>
    <row r="7279">
      <c r="A7279" s="11">
        <v>7278.0</v>
      </c>
      <c r="B7279" s="14">
        <f>Data!D7279</f>
        <v>44268</v>
      </c>
      <c r="C7279" s="12">
        <f>IFERROR(VLOOKUP(Data!B7279, Minorista!$A$2:$B$100, 2, FALSE), "")</f>
        <v>1</v>
      </c>
      <c r="D7279" s="12">
        <f t="array" ref="D7279">INDEX(Producto!$A$2:$A$500, MATCH(Data!H7279, Producto!$B$2:$B$500, 0))</f>
        <v>3</v>
      </c>
      <c r="E7279" s="12">
        <f>VLOOKUP(Data!E7279 &amp; Data!F7279 &amp; Data!G7279, Ubicacion!$A$2:$B$1000, 2, FALSE)</f>
        <v>48</v>
      </c>
      <c r="F7279" s="15">
        <f>Data!J7279</f>
        <v>69</v>
      </c>
      <c r="G7279" s="16">
        <f>Data!I7279</f>
        <v>29</v>
      </c>
      <c r="H7279" s="17">
        <f>Data!K7279</f>
        <v>2001</v>
      </c>
      <c r="I7279" s="17">
        <f>Data!L7279</f>
        <v>1080.54</v>
      </c>
      <c r="J7279" s="12" t="str">
        <f>Data!N7279</f>
        <v>Online</v>
      </c>
      <c r="K7279" s="12" t="str">
        <f>Data!O7279</f>
        <v>Efectivo</v>
      </c>
      <c r="L7279" s="12" t="str">
        <f>Data!P7279</f>
        <v>Nuevo</v>
      </c>
    </row>
    <row r="7280">
      <c r="A7280" s="11">
        <v>7279.0</v>
      </c>
      <c r="B7280" s="14">
        <f>Data!D7280</f>
        <v>44268</v>
      </c>
      <c r="C7280" s="12">
        <f>IFERROR(VLOOKUP(Data!B7280, Minorista!$A$2:$B$100, 2, FALSE), "")</f>
        <v>1</v>
      </c>
      <c r="D7280" s="12">
        <f t="array" ref="D7280">INDEX(Producto!$A$2:$A$500, MATCH(Data!H7280, Producto!$B$2:$B$500, 0))</f>
        <v>4</v>
      </c>
      <c r="E7280" s="12">
        <f>VLOOKUP(Data!E7280 &amp; Data!F7280 &amp; Data!G7280, Ubicacion!$A$2:$B$1000, 2, FALSE)</f>
        <v>48</v>
      </c>
      <c r="F7280" s="15">
        <f>Data!J7280</f>
        <v>31</v>
      </c>
      <c r="G7280" s="16">
        <f>Data!I7280</f>
        <v>32</v>
      </c>
      <c r="H7280" s="17">
        <f>Data!K7280</f>
        <v>992</v>
      </c>
      <c r="I7280" s="17">
        <f>Data!L7280</f>
        <v>525.76</v>
      </c>
      <c r="J7280" s="12" t="str">
        <f>Data!N7280</f>
        <v>Online</v>
      </c>
      <c r="K7280" s="12" t="str">
        <f>Data!O7280</f>
        <v>Tarjeta</v>
      </c>
      <c r="L7280" s="12" t="str">
        <f>Data!P7280</f>
        <v>Recurrente</v>
      </c>
    </row>
    <row r="7281">
      <c r="A7281" s="11">
        <v>7280.0</v>
      </c>
      <c r="B7281" s="14">
        <f>Data!D7281</f>
        <v>44268</v>
      </c>
      <c r="C7281" s="12">
        <f>IFERROR(VLOOKUP(Data!B7281, Minorista!$A$2:$B$100, 2, FALSE), "")</f>
        <v>1</v>
      </c>
      <c r="D7281" s="12">
        <f t="array" ref="D7281">INDEX(Producto!$A$2:$A$500, MATCH(Data!H7281, Producto!$B$2:$B$500, 0))</f>
        <v>5</v>
      </c>
      <c r="E7281" s="12">
        <f>VLOOKUP(Data!E7281 &amp; Data!F7281 &amp; Data!G7281, Ubicacion!$A$2:$B$1000, 2, FALSE)</f>
        <v>48</v>
      </c>
      <c r="F7281" s="15">
        <f>Data!J7281</f>
        <v>49</v>
      </c>
      <c r="G7281" s="16">
        <f>Data!I7281</f>
        <v>46</v>
      </c>
      <c r="H7281" s="17">
        <f>Data!K7281</f>
        <v>2254</v>
      </c>
      <c r="I7281" s="17">
        <f>Data!L7281</f>
        <v>924.14</v>
      </c>
      <c r="J7281" s="12" t="str">
        <f>Data!N7281</f>
        <v>Online</v>
      </c>
      <c r="K7281" s="12" t="str">
        <f>Data!O7281</f>
        <v>Efectivo</v>
      </c>
      <c r="L7281" s="12" t="str">
        <f>Data!P7281</f>
        <v>Recurrente</v>
      </c>
    </row>
    <row r="7282">
      <c r="A7282" s="11">
        <v>7281.0</v>
      </c>
      <c r="B7282" s="14">
        <f>Data!D7282</f>
        <v>44268</v>
      </c>
      <c r="C7282" s="12">
        <f>IFERROR(VLOOKUP(Data!B7282, Minorista!$A$2:$B$100, 2, FALSE), "")</f>
        <v>1</v>
      </c>
      <c r="D7282" s="12">
        <f t="array" ref="D7282">INDEX(Producto!$A$2:$A$500, MATCH(Data!H7282, Producto!$B$2:$B$500, 0))</f>
        <v>6</v>
      </c>
      <c r="E7282" s="12">
        <f>VLOOKUP(Data!E7282 &amp; Data!F7282 &amp; Data!G7282, Ubicacion!$A$2:$B$1000, 2, FALSE)</f>
        <v>48</v>
      </c>
      <c r="F7282" s="15">
        <f>Data!J7282</f>
        <v>72</v>
      </c>
      <c r="G7282" s="16">
        <f>Data!I7282</f>
        <v>39</v>
      </c>
      <c r="H7282" s="17">
        <f>Data!K7282</f>
        <v>2808</v>
      </c>
      <c r="I7282" s="17">
        <f>Data!L7282</f>
        <v>1404</v>
      </c>
      <c r="J7282" s="12" t="str">
        <f>Data!N7282</f>
        <v>Online</v>
      </c>
      <c r="K7282" s="12" t="str">
        <f>Data!O7282</f>
        <v>Efectivo</v>
      </c>
      <c r="L7282" s="12" t="str">
        <f>Data!P7282</f>
        <v>Recurrente</v>
      </c>
    </row>
    <row r="7283">
      <c r="A7283" s="11">
        <v>7282.0</v>
      </c>
      <c r="B7283" s="14">
        <f>Data!D7283</f>
        <v>44300</v>
      </c>
      <c r="C7283" s="12">
        <f>IFERROR(VLOOKUP(Data!B7283, Minorista!$A$2:$B$100, 2, FALSE), "")</f>
        <v>1</v>
      </c>
      <c r="D7283" s="12">
        <f t="array" ref="D7283">INDEX(Producto!$A$2:$A$500, MATCH(Data!H7283, Producto!$B$2:$B$500, 0))</f>
        <v>1</v>
      </c>
      <c r="E7283" s="12">
        <f>VLOOKUP(Data!E7283 &amp; Data!F7283 &amp; Data!G7283, Ubicacion!$A$2:$B$1000, 2, FALSE)</f>
        <v>48</v>
      </c>
      <c r="F7283" s="15">
        <f>Data!J7283</f>
        <v>131</v>
      </c>
      <c r="G7283" s="16">
        <f>Data!I7283</f>
        <v>36</v>
      </c>
      <c r="H7283" s="17">
        <f>Data!K7283</f>
        <v>4716</v>
      </c>
      <c r="I7283" s="17">
        <f>Data!L7283</f>
        <v>2358</v>
      </c>
      <c r="J7283" s="12" t="str">
        <f>Data!N7283</f>
        <v>Online</v>
      </c>
      <c r="K7283" s="12" t="str">
        <f>Data!O7283</f>
        <v>Transferencia bancaria</v>
      </c>
      <c r="L7283" s="12" t="str">
        <f>Data!P7283</f>
        <v>Recurrente</v>
      </c>
    </row>
    <row r="7284">
      <c r="A7284" s="11">
        <v>7283.0</v>
      </c>
      <c r="B7284" s="14">
        <f>Data!D7284</f>
        <v>44300</v>
      </c>
      <c r="C7284" s="12">
        <f>IFERROR(VLOOKUP(Data!B7284, Minorista!$A$2:$B$100, 2, FALSE), "")</f>
        <v>1</v>
      </c>
      <c r="D7284" s="12">
        <f t="array" ref="D7284">INDEX(Producto!$A$2:$A$500, MATCH(Data!H7284, Producto!$B$2:$B$500, 0))</f>
        <v>2</v>
      </c>
      <c r="E7284" s="12">
        <f>VLOOKUP(Data!E7284 &amp; Data!F7284 &amp; Data!G7284, Ubicacion!$A$2:$B$1000, 2, FALSE)</f>
        <v>48</v>
      </c>
      <c r="F7284" s="15">
        <f>Data!J7284</f>
        <v>61</v>
      </c>
      <c r="G7284" s="16">
        <f>Data!I7284</f>
        <v>38</v>
      </c>
      <c r="H7284" s="17">
        <f>Data!K7284</f>
        <v>2318</v>
      </c>
      <c r="I7284" s="17">
        <f>Data!L7284</f>
        <v>1089.46</v>
      </c>
      <c r="J7284" s="12" t="str">
        <f>Data!N7284</f>
        <v>Online</v>
      </c>
      <c r="K7284" s="12" t="str">
        <f>Data!O7284</f>
        <v>Transferencia bancaria</v>
      </c>
      <c r="L7284" s="12" t="str">
        <f>Data!P7284</f>
        <v>Recurrente</v>
      </c>
    </row>
    <row r="7285">
      <c r="A7285" s="11">
        <v>7284.0</v>
      </c>
      <c r="B7285" s="14">
        <f>Data!D7285</f>
        <v>44300</v>
      </c>
      <c r="C7285" s="12">
        <f>IFERROR(VLOOKUP(Data!B7285, Minorista!$A$2:$B$100, 2, FALSE), "")</f>
        <v>1</v>
      </c>
      <c r="D7285" s="12">
        <f t="array" ref="D7285">INDEX(Producto!$A$2:$A$500, MATCH(Data!H7285, Producto!$B$2:$B$500, 0))</f>
        <v>3</v>
      </c>
      <c r="E7285" s="12">
        <f>VLOOKUP(Data!E7285 &amp; Data!F7285 &amp; Data!G7285, Ubicacion!$A$2:$B$1000, 2, FALSE)</f>
        <v>48</v>
      </c>
      <c r="F7285" s="15">
        <f>Data!J7285</f>
        <v>59</v>
      </c>
      <c r="G7285" s="16">
        <f>Data!I7285</f>
        <v>27</v>
      </c>
      <c r="H7285" s="17">
        <f>Data!K7285</f>
        <v>1593</v>
      </c>
      <c r="I7285" s="17">
        <f>Data!L7285</f>
        <v>876.15</v>
      </c>
      <c r="J7285" s="12" t="str">
        <f>Data!N7285</f>
        <v>Online</v>
      </c>
      <c r="K7285" s="12" t="str">
        <f>Data!O7285</f>
        <v>Transferencia bancaria</v>
      </c>
      <c r="L7285" s="12" t="str">
        <f>Data!P7285</f>
        <v>Recurrente</v>
      </c>
    </row>
    <row r="7286">
      <c r="A7286" s="11">
        <v>7285.0</v>
      </c>
      <c r="B7286" s="14">
        <f>Data!D7286</f>
        <v>44300</v>
      </c>
      <c r="C7286" s="12">
        <f>IFERROR(VLOOKUP(Data!B7286, Minorista!$A$2:$B$100, 2, FALSE), "")</f>
        <v>1</v>
      </c>
      <c r="D7286" s="12">
        <f t="array" ref="D7286">INDEX(Producto!$A$2:$A$500, MATCH(Data!H7286, Producto!$B$2:$B$500, 0))</f>
        <v>4</v>
      </c>
      <c r="E7286" s="12">
        <f>VLOOKUP(Data!E7286 &amp; Data!F7286 &amp; Data!G7286, Ubicacion!$A$2:$B$1000, 2, FALSE)</f>
        <v>48</v>
      </c>
      <c r="F7286" s="15">
        <f>Data!J7286</f>
        <v>44</v>
      </c>
      <c r="G7286" s="16">
        <f>Data!I7286</f>
        <v>32</v>
      </c>
      <c r="H7286" s="17">
        <f>Data!K7286</f>
        <v>1408</v>
      </c>
      <c r="I7286" s="17">
        <f>Data!L7286</f>
        <v>718.08</v>
      </c>
      <c r="J7286" s="12" t="str">
        <f>Data!N7286</f>
        <v>Online</v>
      </c>
      <c r="K7286" s="12" t="str">
        <f>Data!O7286</f>
        <v>Tarjeta</v>
      </c>
      <c r="L7286" s="12" t="str">
        <f>Data!P7286</f>
        <v>Recurrente</v>
      </c>
    </row>
    <row r="7287">
      <c r="A7287" s="11">
        <v>7286.0</v>
      </c>
      <c r="B7287" s="14">
        <f>Data!D7287</f>
        <v>44300</v>
      </c>
      <c r="C7287" s="12">
        <f>IFERROR(VLOOKUP(Data!B7287, Minorista!$A$2:$B$100, 2, FALSE), "")</f>
        <v>1</v>
      </c>
      <c r="D7287" s="12">
        <f t="array" ref="D7287">INDEX(Producto!$A$2:$A$500, MATCH(Data!H7287, Producto!$B$2:$B$500, 0))</f>
        <v>5</v>
      </c>
      <c r="E7287" s="12">
        <f>VLOOKUP(Data!E7287 &amp; Data!F7287 &amp; Data!G7287, Ubicacion!$A$2:$B$1000, 2, FALSE)</f>
        <v>48</v>
      </c>
      <c r="F7287" s="15">
        <f>Data!J7287</f>
        <v>45</v>
      </c>
      <c r="G7287" s="16">
        <f>Data!I7287</f>
        <v>47</v>
      </c>
      <c r="H7287" s="17">
        <f>Data!K7287</f>
        <v>2115</v>
      </c>
      <c r="I7287" s="17">
        <f>Data!L7287</f>
        <v>951.75</v>
      </c>
      <c r="J7287" s="12" t="str">
        <f>Data!N7287</f>
        <v>Online</v>
      </c>
      <c r="K7287" s="12" t="str">
        <f>Data!O7287</f>
        <v>Tarjeta</v>
      </c>
      <c r="L7287" s="12" t="str">
        <f>Data!P7287</f>
        <v>Nuevo</v>
      </c>
    </row>
    <row r="7288">
      <c r="A7288" s="11">
        <v>7287.0</v>
      </c>
      <c r="B7288" s="14">
        <f>Data!D7288</f>
        <v>44300</v>
      </c>
      <c r="C7288" s="12">
        <f>IFERROR(VLOOKUP(Data!B7288, Minorista!$A$2:$B$100, 2, FALSE), "")</f>
        <v>1</v>
      </c>
      <c r="D7288" s="12">
        <f t="array" ref="D7288">INDEX(Producto!$A$2:$A$500, MATCH(Data!H7288, Producto!$B$2:$B$500, 0))</f>
        <v>6</v>
      </c>
      <c r="E7288" s="12">
        <f>VLOOKUP(Data!E7288 &amp; Data!F7288 &amp; Data!G7288, Ubicacion!$A$2:$B$1000, 2, FALSE)</f>
        <v>48</v>
      </c>
      <c r="F7288" s="15">
        <f>Data!J7288</f>
        <v>78</v>
      </c>
      <c r="G7288" s="16">
        <f>Data!I7288</f>
        <v>38</v>
      </c>
      <c r="H7288" s="17">
        <f>Data!K7288</f>
        <v>2964</v>
      </c>
      <c r="I7288" s="17">
        <f>Data!L7288</f>
        <v>1600.56</v>
      </c>
      <c r="J7288" s="12" t="str">
        <f>Data!N7288</f>
        <v>Online</v>
      </c>
      <c r="K7288" s="12" t="str">
        <f>Data!O7288</f>
        <v>Transferencia bancaria</v>
      </c>
      <c r="L7288" s="12" t="str">
        <f>Data!P7288</f>
        <v>Recurrente</v>
      </c>
    </row>
    <row r="7289">
      <c r="A7289" s="11">
        <v>7288.0</v>
      </c>
      <c r="B7289" s="14">
        <f>Data!D7289</f>
        <v>44329</v>
      </c>
      <c r="C7289" s="12">
        <f>IFERROR(VLOOKUP(Data!B7289, Minorista!$A$2:$B$100, 2, FALSE), "")</f>
        <v>1</v>
      </c>
      <c r="D7289" s="12">
        <f t="array" ref="D7289">INDEX(Producto!$A$2:$A$500, MATCH(Data!H7289, Producto!$B$2:$B$500, 0))</f>
        <v>1</v>
      </c>
      <c r="E7289" s="12">
        <f>VLOOKUP(Data!E7289 &amp; Data!F7289 &amp; Data!G7289, Ubicacion!$A$2:$B$1000, 2, FALSE)</f>
        <v>48</v>
      </c>
      <c r="F7289" s="15">
        <f>Data!J7289</f>
        <v>160</v>
      </c>
      <c r="G7289" s="16">
        <f>Data!I7289</f>
        <v>51</v>
      </c>
      <c r="H7289" s="17">
        <f>Data!K7289</f>
        <v>8160</v>
      </c>
      <c r="I7289" s="17">
        <f>Data!L7289</f>
        <v>3916.8</v>
      </c>
      <c r="J7289" s="12" t="str">
        <f>Data!N7289</f>
        <v>Online</v>
      </c>
      <c r="K7289" s="12" t="str">
        <f>Data!O7289</f>
        <v>Transferencia bancaria</v>
      </c>
      <c r="L7289" s="12" t="str">
        <f>Data!P7289</f>
        <v>Nuevo</v>
      </c>
    </row>
    <row r="7290">
      <c r="A7290" s="11">
        <v>7289.0</v>
      </c>
      <c r="B7290" s="14">
        <f>Data!D7290</f>
        <v>44329</v>
      </c>
      <c r="C7290" s="12">
        <f>IFERROR(VLOOKUP(Data!B7290, Minorista!$A$2:$B$100, 2, FALSE), "")</f>
        <v>1</v>
      </c>
      <c r="D7290" s="12">
        <f t="array" ref="D7290">INDEX(Producto!$A$2:$A$500, MATCH(Data!H7290, Producto!$B$2:$B$500, 0))</f>
        <v>2</v>
      </c>
      <c r="E7290" s="12">
        <f>VLOOKUP(Data!E7290 &amp; Data!F7290 &amp; Data!G7290, Ubicacion!$A$2:$B$1000, 2, FALSE)</f>
        <v>48</v>
      </c>
      <c r="F7290" s="15">
        <f>Data!J7290</f>
        <v>69</v>
      </c>
      <c r="G7290" s="16">
        <f>Data!I7290</f>
        <v>47</v>
      </c>
      <c r="H7290" s="17">
        <f>Data!K7290</f>
        <v>3243</v>
      </c>
      <c r="I7290" s="17">
        <f>Data!L7290</f>
        <v>1459.35</v>
      </c>
      <c r="J7290" s="12" t="str">
        <f>Data!N7290</f>
        <v>Online</v>
      </c>
      <c r="K7290" s="12" t="str">
        <f>Data!O7290</f>
        <v>Tarjeta</v>
      </c>
      <c r="L7290" s="12" t="str">
        <f>Data!P7290</f>
        <v>Recurrente</v>
      </c>
    </row>
    <row r="7291">
      <c r="A7291" s="11">
        <v>7290.0</v>
      </c>
      <c r="B7291" s="14">
        <f>Data!D7291</f>
        <v>44329</v>
      </c>
      <c r="C7291" s="12">
        <f>IFERROR(VLOOKUP(Data!B7291, Minorista!$A$2:$B$100, 2, FALSE), "")</f>
        <v>1</v>
      </c>
      <c r="D7291" s="12">
        <f t="array" ref="D7291">INDEX(Producto!$A$2:$A$500, MATCH(Data!H7291, Producto!$B$2:$B$500, 0))</f>
        <v>3</v>
      </c>
      <c r="E7291" s="12">
        <f>VLOOKUP(Data!E7291 &amp; Data!F7291 &amp; Data!G7291, Ubicacion!$A$2:$B$1000, 2, FALSE)</f>
        <v>48</v>
      </c>
      <c r="F7291" s="15">
        <f>Data!J7291</f>
        <v>81</v>
      </c>
      <c r="G7291" s="16">
        <f>Data!I7291</f>
        <v>41</v>
      </c>
      <c r="H7291" s="17">
        <f>Data!K7291</f>
        <v>3321</v>
      </c>
      <c r="I7291" s="17">
        <f>Data!L7291</f>
        <v>1726.92</v>
      </c>
      <c r="J7291" s="12" t="str">
        <f>Data!N7291</f>
        <v>Online</v>
      </c>
      <c r="K7291" s="12" t="str">
        <f>Data!O7291</f>
        <v>Tarjeta</v>
      </c>
      <c r="L7291" s="12" t="str">
        <f>Data!P7291</f>
        <v>Recurrente</v>
      </c>
    </row>
    <row r="7292">
      <c r="A7292" s="11">
        <v>7291.0</v>
      </c>
      <c r="B7292" s="14">
        <f>Data!D7292</f>
        <v>44329</v>
      </c>
      <c r="C7292" s="12">
        <f>IFERROR(VLOOKUP(Data!B7292, Minorista!$A$2:$B$100, 2, FALSE), "")</f>
        <v>1</v>
      </c>
      <c r="D7292" s="12">
        <f t="array" ref="D7292">INDEX(Producto!$A$2:$A$500, MATCH(Data!H7292, Producto!$B$2:$B$500, 0))</f>
        <v>4</v>
      </c>
      <c r="E7292" s="12">
        <f>VLOOKUP(Data!E7292 &amp; Data!F7292 &amp; Data!G7292, Ubicacion!$A$2:$B$1000, 2, FALSE)</f>
        <v>48</v>
      </c>
      <c r="F7292" s="15">
        <f>Data!J7292</f>
        <v>65</v>
      </c>
      <c r="G7292" s="16">
        <f>Data!I7292</f>
        <v>41</v>
      </c>
      <c r="H7292" s="17">
        <f>Data!K7292</f>
        <v>2665</v>
      </c>
      <c r="I7292" s="17">
        <f>Data!L7292</f>
        <v>1385.8</v>
      </c>
      <c r="J7292" s="12" t="str">
        <f>Data!N7292</f>
        <v>Online</v>
      </c>
      <c r="K7292" s="12" t="str">
        <f>Data!O7292</f>
        <v>Tarjeta</v>
      </c>
      <c r="L7292" s="12" t="str">
        <f>Data!P7292</f>
        <v>Nuevo</v>
      </c>
    </row>
    <row r="7293">
      <c r="A7293" s="11">
        <v>7292.0</v>
      </c>
      <c r="B7293" s="14">
        <f>Data!D7293</f>
        <v>44329</v>
      </c>
      <c r="C7293" s="12">
        <f>IFERROR(VLOOKUP(Data!B7293, Minorista!$A$2:$B$100, 2, FALSE), "")</f>
        <v>1</v>
      </c>
      <c r="D7293" s="12">
        <f t="array" ref="D7293">INDEX(Producto!$A$2:$A$500, MATCH(Data!H7293, Producto!$B$2:$B$500, 0))</f>
        <v>5</v>
      </c>
      <c r="E7293" s="12">
        <f>VLOOKUP(Data!E7293 &amp; Data!F7293 &amp; Data!G7293, Ubicacion!$A$2:$B$1000, 2, FALSE)</f>
        <v>48</v>
      </c>
      <c r="F7293" s="15">
        <f>Data!J7293</f>
        <v>74</v>
      </c>
      <c r="G7293" s="16">
        <f>Data!I7293</f>
        <v>50</v>
      </c>
      <c r="H7293" s="17">
        <f>Data!K7293</f>
        <v>3700</v>
      </c>
      <c r="I7293" s="17">
        <f>Data!L7293</f>
        <v>1554</v>
      </c>
      <c r="J7293" s="12" t="str">
        <f>Data!N7293</f>
        <v>Online</v>
      </c>
      <c r="K7293" s="12" t="str">
        <f>Data!O7293</f>
        <v>Efectivo</v>
      </c>
      <c r="L7293" s="12" t="str">
        <f>Data!P7293</f>
        <v>Recurrente</v>
      </c>
    </row>
    <row r="7294">
      <c r="A7294" s="11">
        <v>7293.0</v>
      </c>
      <c r="B7294" s="14">
        <f>Data!D7294</f>
        <v>44329</v>
      </c>
      <c r="C7294" s="12">
        <f>IFERROR(VLOOKUP(Data!B7294, Minorista!$A$2:$B$100, 2, FALSE), "")</f>
        <v>1</v>
      </c>
      <c r="D7294" s="12">
        <f t="array" ref="D7294">INDEX(Producto!$A$2:$A$500, MATCH(Data!H7294, Producto!$B$2:$B$500, 0))</f>
        <v>6</v>
      </c>
      <c r="E7294" s="12">
        <f>VLOOKUP(Data!E7294 &amp; Data!F7294 &amp; Data!G7294, Ubicacion!$A$2:$B$1000, 2, FALSE)</f>
        <v>48</v>
      </c>
      <c r="F7294" s="15">
        <f>Data!J7294</f>
        <v>104</v>
      </c>
      <c r="G7294" s="16">
        <f>Data!I7294</f>
        <v>54</v>
      </c>
      <c r="H7294" s="17">
        <f>Data!K7294</f>
        <v>5616</v>
      </c>
      <c r="I7294" s="17">
        <f>Data!L7294</f>
        <v>3088.8</v>
      </c>
      <c r="J7294" s="12" t="str">
        <f>Data!N7294</f>
        <v>Online</v>
      </c>
      <c r="K7294" s="12" t="str">
        <f>Data!O7294</f>
        <v>Tarjeta</v>
      </c>
      <c r="L7294" s="12" t="str">
        <f>Data!P7294</f>
        <v>Nuevo</v>
      </c>
    </row>
    <row r="7295">
      <c r="A7295" s="11">
        <v>7294.0</v>
      </c>
      <c r="B7295" s="14">
        <f>Data!D7295</f>
        <v>44362</v>
      </c>
      <c r="C7295" s="12">
        <f>IFERROR(VLOOKUP(Data!B7295, Minorista!$A$2:$B$100, 2, FALSE), "")</f>
        <v>1</v>
      </c>
      <c r="D7295" s="12">
        <f t="array" ref="D7295">INDEX(Producto!$A$2:$A$500, MATCH(Data!H7295, Producto!$B$2:$B$500, 0))</f>
        <v>1</v>
      </c>
      <c r="E7295" s="12">
        <f>VLOOKUP(Data!E7295 &amp; Data!F7295 &amp; Data!G7295, Ubicacion!$A$2:$B$1000, 2, FALSE)</f>
        <v>48</v>
      </c>
      <c r="F7295" s="15">
        <f>Data!J7295</f>
        <v>189</v>
      </c>
      <c r="G7295" s="16">
        <f>Data!I7295</f>
        <v>51</v>
      </c>
      <c r="H7295" s="17">
        <f>Data!K7295</f>
        <v>9639</v>
      </c>
      <c r="I7295" s="17">
        <f>Data!L7295</f>
        <v>4433.94</v>
      </c>
      <c r="J7295" s="12" t="str">
        <f>Data!N7295</f>
        <v>Online</v>
      </c>
      <c r="K7295" s="12" t="str">
        <f>Data!O7295</f>
        <v>Transferencia bancaria</v>
      </c>
      <c r="L7295" s="12" t="str">
        <f>Data!P7295</f>
        <v>Recurrente</v>
      </c>
    </row>
    <row r="7296">
      <c r="A7296" s="11">
        <v>7295.0</v>
      </c>
      <c r="B7296" s="14">
        <f>Data!D7296</f>
        <v>44362</v>
      </c>
      <c r="C7296" s="12">
        <f>IFERROR(VLOOKUP(Data!B7296, Minorista!$A$2:$B$100, 2, FALSE), "")</f>
        <v>1</v>
      </c>
      <c r="D7296" s="12">
        <f t="array" ref="D7296">INDEX(Producto!$A$2:$A$500, MATCH(Data!H7296, Producto!$B$2:$B$500, 0))</f>
        <v>2</v>
      </c>
      <c r="E7296" s="12">
        <f>VLOOKUP(Data!E7296 &amp; Data!F7296 &amp; Data!G7296, Ubicacion!$A$2:$B$1000, 2, FALSE)</f>
        <v>48</v>
      </c>
      <c r="F7296" s="15">
        <f>Data!J7296</f>
        <v>120</v>
      </c>
      <c r="G7296" s="16">
        <f>Data!I7296</f>
        <v>48</v>
      </c>
      <c r="H7296" s="17">
        <f>Data!K7296</f>
        <v>5760</v>
      </c>
      <c r="I7296" s="17">
        <f>Data!L7296</f>
        <v>2592</v>
      </c>
      <c r="J7296" s="12" t="str">
        <f>Data!N7296</f>
        <v>Online</v>
      </c>
      <c r="K7296" s="12" t="str">
        <f>Data!O7296</f>
        <v>Efectivo</v>
      </c>
      <c r="L7296" s="12" t="str">
        <f>Data!P7296</f>
        <v>Nuevo</v>
      </c>
    </row>
    <row r="7297">
      <c r="A7297" s="11">
        <v>7296.0</v>
      </c>
      <c r="B7297" s="14">
        <f>Data!D7297</f>
        <v>44362</v>
      </c>
      <c r="C7297" s="12">
        <f>IFERROR(VLOOKUP(Data!B7297, Minorista!$A$2:$B$100, 2, FALSE), "")</f>
        <v>1</v>
      </c>
      <c r="D7297" s="12">
        <f t="array" ref="D7297">INDEX(Producto!$A$2:$A$500, MATCH(Data!H7297, Producto!$B$2:$B$500, 0))</f>
        <v>3</v>
      </c>
      <c r="E7297" s="12">
        <f>VLOOKUP(Data!E7297 &amp; Data!F7297 &amp; Data!G7297, Ubicacion!$A$2:$B$1000, 2, FALSE)</f>
        <v>48</v>
      </c>
      <c r="F7297" s="15">
        <f>Data!J7297</f>
        <v>85</v>
      </c>
      <c r="G7297" s="16">
        <f>Data!I7297</f>
        <v>43</v>
      </c>
      <c r="H7297" s="17">
        <f>Data!K7297</f>
        <v>3655</v>
      </c>
      <c r="I7297" s="17">
        <f>Data!L7297</f>
        <v>1937.15</v>
      </c>
      <c r="J7297" s="12" t="str">
        <f>Data!N7297</f>
        <v>Online</v>
      </c>
      <c r="K7297" s="12" t="str">
        <f>Data!O7297</f>
        <v>Tarjeta</v>
      </c>
      <c r="L7297" s="12" t="str">
        <f>Data!P7297</f>
        <v>Nuevo</v>
      </c>
    </row>
    <row r="7298">
      <c r="A7298" s="11">
        <v>7297.0</v>
      </c>
      <c r="B7298" s="14">
        <f>Data!D7298</f>
        <v>44362</v>
      </c>
      <c r="C7298" s="12">
        <f>IFERROR(VLOOKUP(Data!B7298, Minorista!$A$2:$B$100, 2, FALSE), "")</f>
        <v>1</v>
      </c>
      <c r="D7298" s="12">
        <f t="array" ref="D7298">INDEX(Producto!$A$2:$A$500, MATCH(Data!H7298, Producto!$B$2:$B$500, 0))</f>
        <v>4</v>
      </c>
      <c r="E7298" s="12">
        <f>VLOOKUP(Data!E7298 &amp; Data!F7298 &amp; Data!G7298, Ubicacion!$A$2:$B$1000, 2, FALSE)</f>
        <v>48</v>
      </c>
      <c r="F7298" s="15">
        <f>Data!J7298</f>
        <v>75</v>
      </c>
      <c r="G7298" s="16">
        <f>Data!I7298</f>
        <v>41</v>
      </c>
      <c r="H7298" s="17">
        <f>Data!K7298</f>
        <v>3075</v>
      </c>
      <c r="I7298" s="17">
        <f>Data!L7298</f>
        <v>1691.25</v>
      </c>
      <c r="J7298" s="12" t="str">
        <f>Data!N7298</f>
        <v>Online</v>
      </c>
      <c r="K7298" s="12" t="str">
        <f>Data!O7298</f>
        <v>Tarjeta</v>
      </c>
      <c r="L7298" s="12" t="str">
        <f>Data!P7298</f>
        <v>Recurrente</v>
      </c>
    </row>
    <row r="7299">
      <c r="A7299" s="11">
        <v>7298.0</v>
      </c>
      <c r="B7299" s="14">
        <f>Data!D7299</f>
        <v>44362</v>
      </c>
      <c r="C7299" s="12">
        <f>IFERROR(VLOOKUP(Data!B7299, Minorista!$A$2:$B$100, 2, FALSE), "")</f>
        <v>1</v>
      </c>
      <c r="D7299" s="12">
        <f t="array" ref="D7299">INDEX(Producto!$A$2:$A$500, MATCH(Data!H7299, Producto!$B$2:$B$500, 0))</f>
        <v>5</v>
      </c>
      <c r="E7299" s="12">
        <f>VLOOKUP(Data!E7299 &amp; Data!F7299 &amp; Data!G7299, Ubicacion!$A$2:$B$1000, 2, FALSE)</f>
        <v>48</v>
      </c>
      <c r="F7299" s="15">
        <f>Data!J7299</f>
        <v>75</v>
      </c>
      <c r="G7299" s="16">
        <f>Data!I7299</f>
        <v>50</v>
      </c>
      <c r="H7299" s="17">
        <f>Data!K7299</f>
        <v>3750</v>
      </c>
      <c r="I7299" s="17">
        <f>Data!L7299</f>
        <v>1500</v>
      </c>
      <c r="J7299" s="12" t="str">
        <f>Data!N7299</f>
        <v>Online</v>
      </c>
      <c r="K7299" s="12" t="str">
        <f>Data!O7299</f>
        <v>Efectivo</v>
      </c>
      <c r="L7299" s="12" t="str">
        <f>Data!P7299</f>
        <v>Nuevo</v>
      </c>
    </row>
    <row r="7300">
      <c r="A7300" s="11">
        <v>7299.0</v>
      </c>
      <c r="B7300" s="14">
        <f>Data!D7300</f>
        <v>44362</v>
      </c>
      <c r="C7300" s="12">
        <f>IFERROR(VLOOKUP(Data!B7300, Minorista!$A$2:$B$100, 2, FALSE), "")</f>
        <v>1</v>
      </c>
      <c r="D7300" s="12">
        <f t="array" ref="D7300">INDEX(Producto!$A$2:$A$500, MATCH(Data!H7300, Producto!$B$2:$B$500, 0))</f>
        <v>6</v>
      </c>
      <c r="E7300" s="12">
        <f>VLOOKUP(Data!E7300 &amp; Data!F7300 &amp; Data!G7300, Ubicacion!$A$2:$B$1000, 2, FALSE)</f>
        <v>48</v>
      </c>
      <c r="F7300" s="15">
        <f>Data!J7300</f>
        <v>135</v>
      </c>
      <c r="G7300" s="16">
        <f>Data!I7300</f>
        <v>56</v>
      </c>
      <c r="H7300" s="17">
        <f>Data!K7300</f>
        <v>7560</v>
      </c>
      <c r="I7300" s="17">
        <f>Data!L7300</f>
        <v>4006.8</v>
      </c>
      <c r="J7300" s="12" t="str">
        <f>Data!N7300</f>
        <v>Online</v>
      </c>
      <c r="K7300" s="12" t="str">
        <f>Data!O7300</f>
        <v>Tarjeta</v>
      </c>
      <c r="L7300" s="12" t="str">
        <f>Data!P7300</f>
        <v>Recurrente</v>
      </c>
    </row>
    <row r="7301">
      <c r="A7301" s="11">
        <v>7300.0</v>
      </c>
      <c r="B7301" s="14">
        <f>Data!D7301</f>
        <v>44390</v>
      </c>
      <c r="C7301" s="12">
        <f>IFERROR(VLOOKUP(Data!B7301, Minorista!$A$2:$B$100, 2, FALSE), "")</f>
        <v>1</v>
      </c>
      <c r="D7301" s="12">
        <f t="array" ref="D7301">INDEX(Producto!$A$2:$A$500, MATCH(Data!H7301, Producto!$B$2:$B$500, 0))</f>
        <v>1</v>
      </c>
      <c r="E7301" s="12">
        <f>VLOOKUP(Data!E7301 &amp; Data!F7301 &amp; Data!G7301, Ubicacion!$A$2:$B$1000, 2, FALSE)</f>
        <v>48</v>
      </c>
      <c r="F7301" s="15">
        <f>Data!J7301</f>
        <v>182</v>
      </c>
      <c r="G7301" s="16">
        <f>Data!I7301</f>
        <v>53</v>
      </c>
      <c r="H7301" s="17">
        <f>Data!K7301</f>
        <v>9646</v>
      </c>
      <c r="I7301" s="17">
        <f>Data!L7301</f>
        <v>4823</v>
      </c>
      <c r="J7301" s="12" t="str">
        <f>Data!N7301</f>
        <v>Online</v>
      </c>
      <c r="K7301" s="12" t="str">
        <f>Data!O7301</f>
        <v>Transferencia bancaria</v>
      </c>
      <c r="L7301" s="12" t="str">
        <f>Data!P7301</f>
        <v>Nuevo</v>
      </c>
    </row>
    <row r="7302">
      <c r="A7302" s="11">
        <v>7301.0</v>
      </c>
      <c r="B7302" s="14">
        <f>Data!D7302</f>
        <v>44390</v>
      </c>
      <c r="C7302" s="12">
        <f>IFERROR(VLOOKUP(Data!B7302, Minorista!$A$2:$B$100, 2, FALSE), "")</f>
        <v>1</v>
      </c>
      <c r="D7302" s="12">
        <f t="array" ref="D7302">INDEX(Producto!$A$2:$A$500, MATCH(Data!H7302, Producto!$B$2:$B$500, 0))</f>
        <v>2</v>
      </c>
      <c r="E7302" s="12">
        <f>VLOOKUP(Data!E7302 &amp; Data!F7302 &amp; Data!G7302, Ubicacion!$A$2:$B$1000, 2, FALSE)</f>
        <v>48</v>
      </c>
      <c r="F7302" s="15">
        <f>Data!J7302</f>
        <v>119</v>
      </c>
      <c r="G7302" s="16">
        <f>Data!I7302</f>
        <v>47</v>
      </c>
      <c r="H7302" s="17">
        <f>Data!K7302</f>
        <v>5593</v>
      </c>
      <c r="I7302" s="17">
        <f>Data!L7302</f>
        <v>2516.85</v>
      </c>
      <c r="J7302" s="12" t="str">
        <f>Data!N7302</f>
        <v>Online</v>
      </c>
      <c r="K7302" s="12" t="str">
        <f>Data!O7302</f>
        <v>Transferencia bancaria</v>
      </c>
      <c r="L7302" s="12" t="str">
        <f>Data!P7302</f>
        <v>Nuevo</v>
      </c>
    </row>
    <row r="7303">
      <c r="A7303" s="11">
        <v>7302.0</v>
      </c>
      <c r="B7303" s="14">
        <f>Data!D7303</f>
        <v>44390</v>
      </c>
      <c r="C7303" s="12">
        <f>IFERROR(VLOOKUP(Data!B7303, Minorista!$A$2:$B$100, 2, FALSE), "")</f>
        <v>1</v>
      </c>
      <c r="D7303" s="12">
        <f t="array" ref="D7303">INDEX(Producto!$A$2:$A$500, MATCH(Data!H7303, Producto!$B$2:$B$500, 0))</f>
        <v>3</v>
      </c>
      <c r="E7303" s="12">
        <f>VLOOKUP(Data!E7303 &amp; Data!F7303 &amp; Data!G7303, Ubicacion!$A$2:$B$1000, 2, FALSE)</f>
        <v>48</v>
      </c>
      <c r="F7303" s="15">
        <f>Data!J7303</f>
        <v>102</v>
      </c>
      <c r="G7303" s="16">
        <f>Data!I7303</f>
        <v>41</v>
      </c>
      <c r="H7303" s="17">
        <f>Data!K7303</f>
        <v>4182</v>
      </c>
      <c r="I7303" s="17">
        <f>Data!L7303</f>
        <v>2258.28</v>
      </c>
      <c r="J7303" s="12" t="str">
        <f>Data!N7303</f>
        <v>Online</v>
      </c>
      <c r="K7303" s="12" t="str">
        <f>Data!O7303</f>
        <v>Tarjeta</v>
      </c>
      <c r="L7303" s="12" t="str">
        <f>Data!P7303</f>
        <v>Nuevo</v>
      </c>
    </row>
    <row r="7304">
      <c r="A7304" s="11">
        <v>7303.0</v>
      </c>
      <c r="B7304" s="14">
        <f>Data!D7304</f>
        <v>44390</v>
      </c>
      <c r="C7304" s="12">
        <f>IFERROR(VLOOKUP(Data!B7304, Minorista!$A$2:$B$100, 2, FALSE), "")</f>
        <v>1</v>
      </c>
      <c r="D7304" s="12">
        <f t="array" ref="D7304">INDEX(Producto!$A$2:$A$500, MATCH(Data!H7304, Producto!$B$2:$B$500, 0))</f>
        <v>4</v>
      </c>
      <c r="E7304" s="12">
        <f>VLOOKUP(Data!E7304 &amp; Data!F7304 &amp; Data!G7304, Ubicacion!$A$2:$B$1000, 2, FALSE)</f>
        <v>48</v>
      </c>
      <c r="F7304" s="15">
        <f>Data!J7304</f>
        <v>90</v>
      </c>
      <c r="G7304" s="16">
        <f>Data!I7304</f>
        <v>43</v>
      </c>
      <c r="H7304" s="17">
        <f>Data!K7304</f>
        <v>3870</v>
      </c>
      <c r="I7304" s="17">
        <f>Data!L7304</f>
        <v>2051.1</v>
      </c>
      <c r="J7304" s="12" t="str">
        <f>Data!N7304</f>
        <v>Online</v>
      </c>
      <c r="K7304" s="12" t="str">
        <f>Data!O7304</f>
        <v>Tarjeta</v>
      </c>
      <c r="L7304" s="12" t="str">
        <f>Data!P7304</f>
        <v>Nuevo</v>
      </c>
    </row>
    <row r="7305">
      <c r="A7305" s="11">
        <v>7304.0</v>
      </c>
      <c r="B7305" s="14">
        <f>Data!D7305</f>
        <v>44390</v>
      </c>
      <c r="C7305" s="12">
        <f>IFERROR(VLOOKUP(Data!B7305, Minorista!$A$2:$B$100, 2, FALSE), "")</f>
        <v>1</v>
      </c>
      <c r="D7305" s="12">
        <f t="array" ref="D7305">INDEX(Producto!$A$2:$A$500, MATCH(Data!H7305, Producto!$B$2:$B$500, 0))</f>
        <v>5</v>
      </c>
      <c r="E7305" s="12">
        <f>VLOOKUP(Data!E7305 &amp; Data!F7305 &amp; Data!G7305, Ubicacion!$A$2:$B$1000, 2, FALSE)</f>
        <v>48</v>
      </c>
      <c r="F7305" s="15">
        <f>Data!J7305</f>
        <v>94</v>
      </c>
      <c r="G7305" s="16">
        <f>Data!I7305</f>
        <v>51</v>
      </c>
      <c r="H7305" s="17">
        <f>Data!K7305</f>
        <v>4794</v>
      </c>
      <c r="I7305" s="17">
        <f>Data!L7305</f>
        <v>1965.54</v>
      </c>
      <c r="J7305" s="12" t="str">
        <f>Data!N7305</f>
        <v>Online</v>
      </c>
      <c r="K7305" s="12" t="str">
        <f>Data!O7305</f>
        <v>Tarjeta</v>
      </c>
      <c r="L7305" s="12" t="str">
        <f>Data!P7305</f>
        <v>Recurrente</v>
      </c>
    </row>
    <row r="7306">
      <c r="A7306" s="11">
        <v>7305.0</v>
      </c>
      <c r="B7306" s="14">
        <f>Data!D7306</f>
        <v>44390</v>
      </c>
      <c r="C7306" s="12">
        <f>IFERROR(VLOOKUP(Data!B7306, Minorista!$A$2:$B$100, 2, FALSE), "")</f>
        <v>1</v>
      </c>
      <c r="D7306" s="12">
        <f t="array" ref="D7306">INDEX(Producto!$A$2:$A$500, MATCH(Data!H7306, Producto!$B$2:$B$500, 0))</f>
        <v>6</v>
      </c>
      <c r="E7306" s="12">
        <f>VLOOKUP(Data!E7306 &amp; Data!F7306 &amp; Data!G7306, Ubicacion!$A$2:$B$1000, 2, FALSE)</f>
        <v>48</v>
      </c>
      <c r="F7306" s="15">
        <f>Data!J7306</f>
        <v>145</v>
      </c>
      <c r="G7306" s="16">
        <f>Data!I7306</f>
        <v>55</v>
      </c>
      <c r="H7306" s="17">
        <f>Data!K7306</f>
        <v>7975</v>
      </c>
      <c r="I7306" s="17">
        <f>Data!L7306</f>
        <v>3987.5</v>
      </c>
      <c r="J7306" s="12" t="str">
        <f>Data!N7306</f>
        <v>Online</v>
      </c>
      <c r="K7306" s="12" t="str">
        <f>Data!O7306</f>
        <v>Transferencia bancaria</v>
      </c>
      <c r="L7306" s="12" t="str">
        <f>Data!P7306</f>
        <v>Nuevo</v>
      </c>
    </row>
    <row r="7307">
      <c r="A7307" s="11">
        <v>7306.0</v>
      </c>
      <c r="B7307" s="14">
        <f>Data!D7307</f>
        <v>44422</v>
      </c>
      <c r="C7307" s="12">
        <f>IFERROR(VLOOKUP(Data!B7307, Minorista!$A$2:$B$100, 2, FALSE), "")</f>
        <v>1</v>
      </c>
      <c r="D7307" s="12">
        <f t="array" ref="D7307">INDEX(Producto!$A$2:$A$500, MATCH(Data!H7307, Producto!$B$2:$B$500, 0))</f>
        <v>1</v>
      </c>
      <c r="E7307" s="12">
        <f>VLOOKUP(Data!E7307 &amp; Data!F7307 &amp; Data!G7307, Ubicacion!$A$2:$B$1000, 2, FALSE)</f>
        <v>48</v>
      </c>
      <c r="F7307" s="15">
        <f>Data!J7307</f>
        <v>163</v>
      </c>
      <c r="G7307" s="16">
        <f>Data!I7307</f>
        <v>50</v>
      </c>
      <c r="H7307" s="17">
        <f>Data!K7307</f>
        <v>8150</v>
      </c>
      <c r="I7307" s="17">
        <f>Data!L7307</f>
        <v>3993.5</v>
      </c>
      <c r="J7307" s="12" t="str">
        <f>Data!N7307</f>
        <v>Online</v>
      </c>
      <c r="K7307" s="12" t="str">
        <f>Data!O7307</f>
        <v>Tarjeta</v>
      </c>
      <c r="L7307" s="12" t="str">
        <f>Data!P7307</f>
        <v>Nuevo</v>
      </c>
    </row>
    <row r="7308">
      <c r="A7308" s="11">
        <v>7307.0</v>
      </c>
      <c r="B7308" s="14">
        <f>Data!D7308</f>
        <v>44422</v>
      </c>
      <c r="C7308" s="12">
        <f>IFERROR(VLOOKUP(Data!B7308, Minorista!$A$2:$B$100, 2, FALSE), "")</f>
        <v>1</v>
      </c>
      <c r="D7308" s="12">
        <f t="array" ref="D7308">INDEX(Producto!$A$2:$A$500, MATCH(Data!H7308, Producto!$B$2:$B$500, 0))</f>
        <v>2</v>
      </c>
      <c r="E7308" s="12">
        <f>VLOOKUP(Data!E7308 &amp; Data!F7308 &amp; Data!G7308, Ubicacion!$A$2:$B$1000, 2, FALSE)</f>
        <v>48</v>
      </c>
      <c r="F7308" s="15">
        <f>Data!J7308</f>
        <v>128</v>
      </c>
      <c r="G7308" s="16">
        <f>Data!I7308</f>
        <v>47</v>
      </c>
      <c r="H7308" s="17">
        <f>Data!K7308</f>
        <v>6016</v>
      </c>
      <c r="I7308" s="17">
        <f>Data!L7308</f>
        <v>2767.36</v>
      </c>
      <c r="J7308" s="12" t="str">
        <f>Data!N7308</f>
        <v>Online</v>
      </c>
      <c r="K7308" s="12" t="str">
        <f>Data!O7308</f>
        <v>Transferencia bancaria</v>
      </c>
      <c r="L7308" s="12" t="str">
        <f>Data!P7308</f>
        <v>Recurrente</v>
      </c>
    </row>
    <row r="7309">
      <c r="A7309" s="11">
        <v>7308.0</v>
      </c>
      <c r="B7309" s="14">
        <f>Data!D7309</f>
        <v>44422</v>
      </c>
      <c r="C7309" s="12">
        <f>IFERROR(VLOOKUP(Data!B7309, Minorista!$A$2:$B$100, 2, FALSE), "")</f>
        <v>1</v>
      </c>
      <c r="D7309" s="12">
        <f t="array" ref="D7309">INDEX(Producto!$A$2:$A$500, MATCH(Data!H7309, Producto!$B$2:$B$500, 0))</f>
        <v>3</v>
      </c>
      <c r="E7309" s="12">
        <f>VLOOKUP(Data!E7309 &amp; Data!F7309 &amp; Data!G7309, Ubicacion!$A$2:$B$1000, 2, FALSE)</f>
        <v>48</v>
      </c>
      <c r="F7309" s="15">
        <f>Data!J7309</f>
        <v>105</v>
      </c>
      <c r="G7309" s="16">
        <f>Data!I7309</f>
        <v>42</v>
      </c>
      <c r="H7309" s="17">
        <f>Data!K7309</f>
        <v>4410</v>
      </c>
      <c r="I7309" s="17">
        <f>Data!L7309</f>
        <v>2205</v>
      </c>
      <c r="J7309" s="12" t="str">
        <f>Data!N7309</f>
        <v>Online</v>
      </c>
      <c r="K7309" s="12" t="str">
        <f>Data!O7309</f>
        <v>Efectivo</v>
      </c>
      <c r="L7309" s="12" t="str">
        <f>Data!P7309</f>
        <v>Nuevo</v>
      </c>
    </row>
    <row r="7310">
      <c r="A7310" s="11">
        <v>7309.0</v>
      </c>
      <c r="B7310" s="14">
        <f>Data!D7310</f>
        <v>44422</v>
      </c>
      <c r="C7310" s="12">
        <f>IFERROR(VLOOKUP(Data!B7310, Minorista!$A$2:$B$100, 2, FALSE), "")</f>
        <v>1</v>
      </c>
      <c r="D7310" s="12">
        <f t="array" ref="D7310">INDEX(Producto!$A$2:$A$500, MATCH(Data!H7310, Producto!$B$2:$B$500, 0))</f>
        <v>4</v>
      </c>
      <c r="E7310" s="12">
        <f>VLOOKUP(Data!E7310 &amp; Data!F7310 &amp; Data!G7310, Ubicacion!$A$2:$B$1000, 2, FALSE)</f>
        <v>48</v>
      </c>
      <c r="F7310" s="15">
        <f>Data!J7310</f>
        <v>63</v>
      </c>
      <c r="G7310" s="16">
        <f>Data!I7310</f>
        <v>41</v>
      </c>
      <c r="H7310" s="17">
        <f>Data!K7310</f>
        <v>2583</v>
      </c>
      <c r="I7310" s="17">
        <f>Data!L7310</f>
        <v>1291.5</v>
      </c>
      <c r="J7310" s="12" t="str">
        <f>Data!N7310</f>
        <v>Online</v>
      </c>
      <c r="K7310" s="12" t="str">
        <f>Data!O7310</f>
        <v>Transferencia bancaria</v>
      </c>
      <c r="L7310" s="12" t="str">
        <f>Data!P7310</f>
        <v>Nuevo</v>
      </c>
    </row>
    <row r="7311">
      <c r="A7311" s="11">
        <v>7310.0</v>
      </c>
      <c r="B7311" s="14">
        <f>Data!D7311</f>
        <v>44422</v>
      </c>
      <c r="C7311" s="12">
        <f>IFERROR(VLOOKUP(Data!B7311, Minorista!$A$2:$B$100, 2, FALSE), "")</f>
        <v>1</v>
      </c>
      <c r="D7311" s="12">
        <f t="array" ref="D7311">INDEX(Producto!$A$2:$A$500, MATCH(Data!H7311, Producto!$B$2:$B$500, 0))</f>
        <v>5</v>
      </c>
      <c r="E7311" s="12">
        <f>VLOOKUP(Data!E7311 &amp; Data!F7311 &amp; Data!G7311, Ubicacion!$A$2:$B$1000, 2, FALSE)</f>
        <v>48</v>
      </c>
      <c r="F7311" s="15">
        <f>Data!J7311</f>
        <v>63</v>
      </c>
      <c r="G7311" s="16">
        <f>Data!I7311</f>
        <v>50</v>
      </c>
      <c r="H7311" s="17">
        <f>Data!K7311</f>
        <v>3150</v>
      </c>
      <c r="I7311" s="17">
        <f>Data!L7311</f>
        <v>1417.5</v>
      </c>
      <c r="J7311" s="12" t="str">
        <f>Data!N7311</f>
        <v>Online</v>
      </c>
      <c r="K7311" s="12" t="str">
        <f>Data!O7311</f>
        <v>Transferencia bancaria</v>
      </c>
      <c r="L7311" s="12" t="str">
        <f>Data!P7311</f>
        <v>Nuevo</v>
      </c>
    </row>
    <row r="7312">
      <c r="A7312" s="11">
        <v>7311.0</v>
      </c>
      <c r="B7312" s="14">
        <f>Data!D7312</f>
        <v>44422</v>
      </c>
      <c r="C7312" s="12">
        <f>IFERROR(VLOOKUP(Data!B7312, Minorista!$A$2:$B$100, 2, FALSE), "")</f>
        <v>1</v>
      </c>
      <c r="D7312" s="12">
        <f t="array" ref="D7312">INDEX(Producto!$A$2:$A$500, MATCH(Data!H7312, Producto!$B$2:$B$500, 0))</f>
        <v>6</v>
      </c>
      <c r="E7312" s="12">
        <f>VLOOKUP(Data!E7312 &amp; Data!F7312 &amp; Data!G7312, Ubicacion!$A$2:$B$1000, 2, FALSE)</f>
        <v>48</v>
      </c>
      <c r="F7312" s="15">
        <f>Data!J7312</f>
        <v>120</v>
      </c>
      <c r="G7312" s="16">
        <f>Data!I7312</f>
        <v>59</v>
      </c>
      <c r="H7312" s="17">
        <f>Data!K7312</f>
        <v>7080</v>
      </c>
      <c r="I7312" s="17">
        <f>Data!L7312</f>
        <v>3681.6</v>
      </c>
      <c r="J7312" s="12" t="str">
        <f>Data!N7312</f>
        <v>Online</v>
      </c>
      <c r="K7312" s="12" t="str">
        <f>Data!O7312</f>
        <v>Efectivo</v>
      </c>
      <c r="L7312" s="12" t="str">
        <f>Data!P7312</f>
        <v>Recurrente</v>
      </c>
    </row>
    <row r="7313">
      <c r="A7313" s="11">
        <v>7312.0</v>
      </c>
      <c r="B7313" s="14">
        <f>Data!D7313</f>
        <v>44452</v>
      </c>
      <c r="C7313" s="12">
        <f>IFERROR(VLOOKUP(Data!B7313, Minorista!$A$2:$B$100, 2, FALSE), "")</f>
        <v>1</v>
      </c>
      <c r="D7313" s="12">
        <f t="array" ref="D7313">INDEX(Producto!$A$2:$A$500, MATCH(Data!H7313, Producto!$B$2:$B$500, 0))</f>
        <v>1</v>
      </c>
      <c r="E7313" s="12">
        <f>VLOOKUP(Data!E7313 &amp; Data!F7313 &amp; Data!G7313, Ubicacion!$A$2:$B$1000, 2, FALSE)</f>
        <v>48</v>
      </c>
      <c r="F7313" s="15">
        <f>Data!J7313</f>
        <v>142</v>
      </c>
      <c r="G7313" s="16">
        <f>Data!I7313</f>
        <v>50</v>
      </c>
      <c r="H7313" s="17">
        <f>Data!K7313</f>
        <v>7100</v>
      </c>
      <c r="I7313" s="17">
        <f>Data!L7313</f>
        <v>3479</v>
      </c>
      <c r="J7313" s="12" t="str">
        <f>Data!N7313</f>
        <v>Online</v>
      </c>
      <c r="K7313" s="12" t="str">
        <f>Data!O7313</f>
        <v>Efectivo</v>
      </c>
      <c r="L7313" s="12" t="str">
        <f>Data!P7313</f>
        <v>Nuevo</v>
      </c>
    </row>
    <row r="7314">
      <c r="A7314" s="11">
        <v>7313.0</v>
      </c>
      <c r="B7314" s="14">
        <f>Data!D7314</f>
        <v>44452</v>
      </c>
      <c r="C7314" s="12">
        <f>IFERROR(VLOOKUP(Data!B7314, Minorista!$A$2:$B$100, 2, FALSE), "")</f>
        <v>1</v>
      </c>
      <c r="D7314" s="12">
        <f t="array" ref="D7314">INDEX(Producto!$A$2:$A$500, MATCH(Data!H7314, Producto!$B$2:$B$500, 0))</f>
        <v>2</v>
      </c>
      <c r="E7314" s="12">
        <f>VLOOKUP(Data!E7314 &amp; Data!F7314 &amp; Data!G7314, Ubicacion!$A$2:$B$1000, 2, FALSE)</f>
        <v>48</v>
      </c>
      <c r="F7314" s="15">
        <f>Data!J7314</f>
        <v>85</v>
      </c>
      <c r="G7314" s="16">
        <f>Data!I7314</f>
        <v>47</v>
      </c>
      <c r="H7314" s="17">
        <f>Data!K7314</f>
        <v>3995</v>
      </c>
      <c r="I7314" s="17">
        <f>Data!L7314</f>
        <v>1797.75</v>
      </c>
      <c r="J7314" s="12" t="str">
        <f>Data!N7314</f>
        <v>Online</v>
      </c>
      <c r="K7314" s="12" t="str">
        <f>Data!O7314</f>
        <v>Tarjeta</v>
      </c>
      <c r="L7314" s="12" t="str">
        <f>Data!P7314</f>
        <v>Nuevo</v>
      </c>
    </row>
    <row r="7315">
      <c r="A7315" s="11">
        <v>7314.0</v>
      </c>
      <c r="B7315" s="14">
        <f>Data!D7315</f>
        <v>44452</v>
      </c>
      <c r="C7315" s="12">
        <f>IFERROR(VLOOKUP(Data!B7315, Minorista!$A$2:$B$100, 2, FALSE), "")</f>
        <v>1</v>
      </c>
      <c r="D7315" s="12">
        <f t="array" ref="D7315">INDEX(Producto!$A$2:$A$500, MATCH(Data!H7315, Producto!$B$2:$B$500, 0))</f>
        <v>3</v>
      </c>
      <c r="E7315" s="12">
        <f>VLOOKUP(Data!E7315 &amp; Data!F7315 &amp; Data!G7315, Ubicacion!$A$2:$B$1000, 2, FALSE)</f>
        <v>48</v>
      </c>
      <c r="F7315" s="15">
        <f>Data!J7315</f>
        <v>61</v>
      </c>
      <c r="G7315" s="16">
        <f>Data!I7315</f>
        <v>43</v>
      </c>
      <c r="H7315" s="17">
        <f>Data!K7315</f>
        <v>2623</v>
      </c>
      <c r="I7315" s="17">
        <f>Data!L7315</f>
        <v>1337.73</v>
      </c>
      <c r="J7315" s="12" t="str">
        <f>Data!N7315</f>
        <v>Online</v>
      </c>
      <c r="K7315" s="12" t="str">
        <f>Data!O7315</f>
        <v>Tarjeta</v>
      </c>
      <c r="L7315" s="12" t="str">
        <f>Data!P7315</f>
        <v>Recurrente</v>
      </c>
    </row>
    <row r="7316">
      <c r="A7316" s="11">
        <v>7315.0</v>
      </c>
      <c r="B7316" s="14">
        <f>Data!D7316</f>
        <v>44452</v>
      </c>
      <c r="C7316" s="12">
        <f>IFERROR(VLOOKUP(Data!B7316, Minorista!$A$2:$B$100, 2, FALSE), "")</f>
        <v>1</v>
      </c>
      <c r="D7316" s="12">
        <f t="array" ref="D7316">INDEX(Producto!$A$2:$A$500, MATCH(Data!H7316, Producto!$B$2:$B$500, 0))</f>
        <v>4</v>
      </c>
      <c r="E7316" s="12">
        <f>VLOOKUP(Data!E7316 &amp; Data!F7316 &amp; Data!G7316, Ubicacion!$A$2:$B$1000, 2, FALSE)</f>
        <v>48</v>
      </c>
      <c r="F7316" s="15">
        <f>Data!J7316</f>
        <v>60</v>
      </c>
      <c r="G7316" s="16">
        <f>Data!I7316</f>
        <v>41</v>
      </c>
      <c r="H7316" s="17">
        <f>Data!K7316</f>
        <v>2460</v>
      </c>
      <c r="I7316" s="17">
        <f>Data!L7316</f>
        <v>1254.6</v>
      </c>
      <c r="J7316" s="12" t="str">
        <f>Data!N7316</f>
        <v>Online</v>
      </c>
      <c r="K7316" s="12" t="str">
        <f>Data!O7316</f>
        <v>Transferencia bancaria</v>
      </c>
      <c r="L7316" s="12" t="str">
        <f>Data!P7316</f>
        <v>Recurrente</v>
      </c>
    </row>
    <row r="7317">
      <c r="A7317" s="11">
        <v>7316.0</v>
      </c>
      <c r="B7317" s="14">
        <f>Data!D7317</f>
        <v>44452</v>
      </c>
      <c r="C7317" s="12">
        <f>IFERROR(VLOOKUP(Data!B7317, Minorista!$A$2:$B$100, 2, FALSE), "")</f>
        <v>1</v>
      </c>
      <c r="D7317" s="12">
        <f t="array" ref="D7317">INDEX(Producto!$A$2:$A$500, MATCH(Data!H7317, Producto!$B$2:$B$500, 0))</f>
        <v>5</v>
      </c>
      <c r="E7317" s="12">
        <f>VLOOKUP(Data!E7317 &amp; Data!F7317 &amp; Data!G7317, Ubicacion!$A$2:$B$1000, 2, FALSE)</f>
        <v>48</v>
      </c>
      <c r="F7317" s="15">
        <f>Data!J7317</f>
        <v>60</v>
      </c>
      <c r="G7317" s="16">
        <f>Data!I7317</f>
        <v>50</v>
      </c>
      <c r="H7317" s="17">
        <f>Data!K7317</f>
        <v>3000</v>
      </c>
      <c r="I7317" s="17">
        <f>Data!L7317</f>
        <v>1320</v>
      </c>
      <c r="J7317" s="12" t="str">
        <f>Data!N7317</f>
        <v>Online</v>
      </c>
      <c r="K7317" s="12" t="str">
        <f>Data!O7317</f>
        <v>Tarjeta</v>
      </c>
      <c r="L7317" s="12" t="str">
        <f>Data!P7317</f>
        <v>Recurrente</v>
      </c>
    </row>
    <row r="7318">
      <c r="A7318" s="11">
        <v>7317.0</v>
      </c>
      <c r="B7318" s="14">
        <f>Data!D7318</f>
        <v>44452</v>
      </c>
      <c r="C7318" s="12">
        <f>IFERROR(VLOOKUP(Data!B7318, Minorista!$A$2:$B$100, 2, FALSE), "")</f>
        <v>1</v>
      </c>
      <c r="D7318" s="12">
        <f t="array" ref="D7318">INDEX(Producto!$A$2:$A$500, MATCH(Data!H7318, Producto!$B$2:$B$500, 0))</f>
        <v>6</v>
      </c>
      <c r="E7318" s="12">
        <f>VLOOKUP(Data!E7318 &amp; Data!F7318 &amp; Data!G7318, Ubicacion!$A$2:$B$1000, 2, FALSE)</f>
        <v>48</v>
      </c>
      <c r="F7318" s="15">
        <f>Data!J7318</f>
        <v>84</v>
      </c>
      <c r="G7318" s="16">
        <f>Data!I7318</f>
        <v>58</v>
      </c>
      <c r="H7318" s="17">
        <f>Data!K7318</f>
        <v>4872</v>
      </c>
      <c r="I7318" s="17">
        <f>Data!L7318</f>
        <v>2630.88</v>
      </c>
      <c r="J7318" s="12" t="str">
        <f>Data!N7318</f>
        <v>Online</v>
      </c>
      <c r="K7318" s="12" t="str">
        <f>Data!O7318</f>
        <v>Efectivo</v>
      </c>
      <c r="L7318" s="12" t="str">
        <f>Data!P7318</f>
        <v>Recurrente</v>
      </c>
    </row>
    <row r="7319">
      <c r="A7319" s="11">
        <v>7318.0</v>
      </c>
      <c r="B7319" s="14">
        <f>Data!D7319</f>
        <v>44484</v>
      </c>
      <c r="C7319" s="12">
        <f>IFERROR(VLOOKUP(Data!B7319, Minorista!$A$2:$B$100, 2, FALSE), "")</f>
        <v>1</v>
      </c>
      <c r="D7319" s="12">
        <f t="array" ref="D7319">INDEX(Producto!$A$2:$A$500, MATCH(Data!H7319, Producto!$B$2:$B$500, 0))</f>
        <v>1</v>
      </c>
      <c r="E7319" s="12">
        <f>VLOOKUP(Data!E7319 &amp; Data!F7319 &amp; Data!G7319, Ubicacion!$A$2:$B$1000, 2, FALSE)</f>
        <v>48</v>
      </c>
      <c r="F7319" s="15">
        <f>Data!J7319</f>
        <v>128</v>
      </c>
      <c r="G7319" s="16">
        <f>Data!I7319</f>
        <v>56</v>
      </c>
      <c r="H7319" s="17">
        <f>Data!K7319</f>
        <v>7168</v>
      </c>
      <c r="I7319" s="17">
        <f>Data!L7319</f>
        <v>3225.6</v>
      </c>
      <c r="J7319" s="12" t="str">
        <f>Data!N7319</f>
        <v>Online</v>
      </c>
      <c r="K7319" s="12" t="str">
        <f>Data!O7319</f>
        <v>Tarjeta</v>
      </c>
      <c r="L7319" s="12" t="str">
        <f>Data!P7319</f>
        <v>Recurrente</v>
      </c>
    </row>
    <row r="7320">
      <c r="A7320" s="11">
        <v>7319.0</v>
      </c>
      <c r="B7320" s="14">
        <f>Data!D7320</f>
        <v>44484</v>
      </c>
      <c r="C7320" s="12">
        <f>IFERROR(VLOOKUP(Data!B7320, Minorista!$A$2:$B$100, 2, FALSE), "")</f>
        <v>1</v>
      </c>
      <c r="D7320" s="12">
        <f t="array" ref="D7320">INDEX(Producto!$A$2:$A$500, MATCH(Data!H7320, Producto!$B$2:$B$500, 0))</f>
        <v>2</v>
      </c>
      <c r="E7320" s="12">
        <f>VLOOKUP(Data!E7320 &amp; Data!F7320 &amp; Data!G7320, Ubicacion!$A$2:$B$1000, 2, FALSE)</f>
        <v>48</v>
      </c>
      <c r="F7320" s="15">
        <f>Data!J7320</f>
        <v>90</v>
      </c>
      <c r="G7320" s="16">
        <f>Data!I7320</f>
        <v>51</v>
      </c>
      <c r="H7320" s="17">
        <f>Data!K7320</f>
        <v>4590</v>
      </c>
      <c r="I7320" s="17">
        <f>Data!L7320</f>
        <v>2111.4</v>
      </c>
      <c r="J7320" s="12" t="str">
        <f>Data!N7320</f>
        <v>Online</v>
      </c>
      <c r="K7320" s="12" t="str">
        <f>Data!O7320</f>
        <v>Transferencia bancaria</v>
      </c>
      <c r="L7320" s="12" t="str">
        <f>Data!P7320</f>
        <v>Recurrente</v>
      </c>
    </row>
    <row r="7321">
      <c r="A7321" s="11">
        <v>7320.0</v>
      </c>
      <c r="B7321" s="14">
        <f>Data!D7321</f>
        <v>44484</v>
      </c>
      <c r="C7321" s="12">
        <f>IFERROR(VLOOKUP(Data!B7321, Minorista!$A$2:$B$100, 2, FALSE), "")</f>
        <v>1</v>
      </c>
      <c r="D7321" s="12">
        <f t="array" ref="D7321">INDEX(Producto!$A$2:$A$500, MATCH(Data!H7321, Producto!$B$2:$B$500, 0))</f>
        <v>3</v>
      </c>
      <c r="E7321" s="12">
        <f>VLOOKUP(Data!E7321 &amp; Data!F7321 &amp; Data!G7321, Ubicacion!$A$2:$B$1000, 2, FALSE)</f>
        <v>48</v>
      </c>
      <c r="F7321" s="15">
        <f>Data!J7321</f>
        <v>52</v>
      </c>
      <c r="G7321" s="16">
        <f>Data!I7321</f>
        <v>50</v>
      </c>
      <c r="H7321" s="17">
        <f>Data!K7321</f>
        <v>2600</v>
      </c>
      <c r="I7321" s="17">
        <f>Data!L7321</f>
        <v>1430</v>
      </c>
      <c r="J7321" s="12" t="str">
        <f>Data!N7321</f>
        <v>Online</v>
      </c>
      <c r="K7321" s="12" t="str">
        <f>Data!O7321</f>
        <v>Efectivo</v>
      </c>
      <c r="L7321" s="12" t="str">
        <f>Data!P7321</f>
        <v>Nuevo</v>
      </c>
    </row>
    <row r="7322">
      <c r="A7322" s="11">
        <v>7321.0</v>
      </c>
      <c r="B7322" s="14">
        <f>Data!D7322</f>
        <v>44484</v>
      </c>
      <c r="C7322" s="12">
        <f>IFERROR(VLOOKUP(Data!B7322, Minorista!$A$2:$B$100, 2, FALSE), "")</f>
        <v>1</v>
      </c>
      <c r="D7322" s="12">
        <f t="array" ref="D7322">INDEX(Producto!$A$2:$A$500, MATCH(Data!H7322, Producto!$B$2:$B$500, 0))</f>
        <v>4</v>
      </c>
      <c r="E7322" s="12">
        <f>VLOOKUP(Data!E7322 &amp; Data!F7322 &amp; Data!G7322, Ubicacion!$A$2:$B$1000, 2, FALSE)</f>
        <v>48</v>
      </c>
      <c r="F7322" s="15">
        <f>Data!J7322</f>
        <v>44</v>
      </c>
      <c r="G7322" s="16">
        <f>Data!I7322</f>
        <v>52</v>
      </c>
      <c r="H7322" s="17">
        <f>Data!K7322</f>
        <v>2288</v>
      </c>
      <c r="I7322" s="17">
        <f>Data!L7322</f>
        <v>1144</v>
      </c>
      <c r="J7322" s="12" t="str">
        <f>Data!N7322</f>
        <v>Online</v>
      </c>
      <c r="K7322" s="12" t="str">
        <f>Data!O7322</f>
        <v>Tarjeta</v>
      </c>
      <c r="L7322" s="12" t="str">
        <f>Data!P7322</f>
        <v>Nuevo</v>
      </c>
    </row>
    <row r="7323">
      <c r="A7323" s="11">
        <v>7322.0</v>
      </c>
      <c r="B7323" s="14">
        <f>Data!D7323</f>
        <v>44484</v>
      </c>
      <c r="C7323" s="12">
        <f>IFERROR(VLOOKUP(Data!B7323, Minorista!$A$2:$B$100, 2, FALSE), "")</f>
        <v>1</v>
      </c>
      <c r="D7323" s="12">
        <f t="array" ref="D7323">INDEX(Producto!$A$2:$A$500, MATCH(Data!H7323, Producto!$B$2:$B$500, 0))</f>
        <v>5</v>
      </c>
      <c r="E7323" s="12">
        <f>VLOOKUP(Data!E7323 &amp; Data!F7323 &amp; Data!G7323, Ubicacion!$A$2:$B$1000, 2, FALSE)</f>
        <v>48</v>
      </c>
      <c r="F7323" s="15">
        <f>Data!J7323</f>
        <v>49</v>
      </c>
      <c r="G7323" s="16">
        <f>Data!I7323</f>
        <v>62</v>
      </c>
      <c r="H7323" s="17">
        <f>Data!K7323</f>
        <v>3038</v>
      </c>
      <c r="I7323" s="17">
        <f>Data!L7323</f>
        <v>1215.2</v>
      </c>
      <c r="J7323" s="12" t="str">
        <f>Data!N7323</f>
        <v>Online</v>
      </c>
      <c r="K7323" s="12" t="str">
        <f>Data!O7323</f>
        <v>Transferencia bancaria</v>
      </c>
      <c r="L7323" s="12" t="str">
        <f>Data!P7323</f>
        <v>Nuevo</v>
      </c>
    </row>
    <row r="7324">
      <c r="A7324" s="11">
        <v>7323.0</v>
      </c>
      <c r="B7324" s="14">
        <f>Data!D7324</f>
        <v>44484</v>
      </c>
      <c r="C7324" s="12">
        <f>IFERROR(VLOOKUP(Data!B7324, Minorista!$A$2:$B$100, 2, FALSE), "")</f>
        <v>5</v>
      </c>
      <c r="D7324" s="12">
        <f t="array" ref="D7324">INDEX(Producto!$A$2:$A$500, MATCH(Data!H7324, Producto!$B$2:$B$500, 0))</f>
        <v>6</v>
      </c>
      <c r="E7324" s="12">
        <f>VLOOKUP(Data!E7324 &amp; Data!F7324 &amp; Data!G7324, Ubicacion!$A$2:$B$1000, 2, FALSE)</f>
        <v>48</v>
      </c>
      <c r="F7324" s="15">
        <f>Data!J7324</f>
        <v>78</v>
      </c>
      <c r="G7324" s="16">
        <f>Data!I7324</f>
        <v>63</v>
      </c>
      <c r="H7324" s="17">
        <f>Data!K7324</f>
        <v>4914</v>
      </c>
      <c r="I7324" s="17">
        <f>Data!L7324</f>
        <v>2702.7</v>
      </c>
      <c r="J7324" s="12" t="str">
        <f>Data!N7324</f>
        <v>Online</v>
      </c>
      <c r="K7324" s="12" t="str">
        <f>Data!O7324</f>
        <v>Tarjeta</v>
      </c>
      <c r="L7324" s="12" t="str">
        <f>Data!P7324</f>
        <v>Nuevo</v>
      </c>
    </row>
    <row r="7325">
      <c r="A7325" s="11">
        <v>7324.0</v>
      </c>
      <c r="B7325" s="14">
        <f>Data!D7325</f>
        <v>44514</v>
      </c>
      <c r="C7325" s="12">
        <f>IFERROR(VLOOKUP(Data!B7325, Minorista!$A$2:$B$100, 2, FALSE), "")</f>
        <v>5</v>
      </c>
      <c r="D7325" s="12">
        <f t="array" ref="D7325">INDEX(Producto!$A$2:$A$500, MATCH(Data!H7325, Producto!$B$2:$B$500, 0))</f>
        <v>1</v>
      </c>
      <c r="E7325" s="12">
        <f>VLOOKUP(Data!E7325 &amp; Data!F7325 &amp; Data!G7325, Ubicacion!$A$2:$B$1000, 2, FALSE)</f>
        <v>48</v>
      </c>
      <c r="F7325" s="15">
        <f>Data!J7325</f>
        <v>135</v>
      </c>
      <c r="G7325" s="16">
        <f>Data!I7325</f>
        <v>60</v>
      </c>
      <c r="H7325" s="17">
        <f>Data!K7325</f>
        <v>8100</v>
      </c>
      <c r="I7325" s="17">
        <f>Data!L7325</f>
        <v>3807</v>
      </c>
      <c r="J7325" s="12" t="str">
        <f>Data!N7325</f>
        <v>Online</v>
      </c>
      <c r="K7325" s="12" t="str">
        <f>Data!O7325</f>
        <v>Tarjeta</v>
      </c>
      <c r="L7325" s="12" t="str">
        <f>Data!P7325</f>
        <v>Nuevo</v>
      </c>
    </row>
    <row r="7326">
      <c r="A7326" s="11">
        <v>7325.0</v>
      </c>
      <c r="B7326" s="14">
        <f>Data!D7326</f>
        <v>44514</v>
      </c>
      <c r="C7326" s="12">
        <f>IFERROR(VLOOKUP(Data!B7326, Minorista!$A$2:$B$100, 2, FALSE), "")</f>
        <v>5</v>
      </c>
      <c r="D7326" s="12">
        <f t="array" ref="D7326">INDEX(Producto!$A$2:$A$500, MATCH(Data!H7326, Producto!$B$2:$B$500, 0))</f>
        <v>2</v>
      </c>
      <c r="E7326" s="12">
        <f>VLOOKUP(Data!E7326 &amp; Data!F7326 &amp; Data!G7326, Ubicacion!$A$2:$B$1000, 2, FALSE)</f>
        <v>48</v>
      </c>
      <c r="F7326" s="15">
        <f>Data!J7326</f>
        <v>85</v>
      </c>
      <c r="G7326" s="16">
        <f>Data!I7326</f>
        <v>53</v>
      </c>
      <c r="H7326" s="17">
        <f>Data!K7326</f>
        <v>4505</v>
      </c>
      <c r="I7326" s="17">
        <f>Data!L7326</f>
        <v>2072.3</v>
      </c>
      <c r="J7326" s="12" t="str">
        <f>Data!N7326</f>
        <v>Online</v>
      </c>
      <c r="K7326" s="12" t="str">
        <f>Data!O7326</f>
        <v>Tarjeta</v>
      </c>
      <c r="L7326" s="12" t="str">
        <f>Data!P7326</f>
        <v>Recurrente</v>
      </c>
    </row>
    <row r="7327">
      <c r="A7327" s="11">
        <v>7326.0</v>
      </c>
      <c r="B7327" s="14">
        <f>Data!D7327</f>
        <v>44514</v>
      </c>
      <c r="C7327" s="12">
        <f>IFERROR(VLOOKUP(Data!B7327, Minorista!$A$2:$B$100, 2, FALSE), "")</f>
        <v>5</v>
      </c>
      <c r="D7327" s="12">
        <f t="array" ref="D7327">INDEX(Producto!$A$2:$A$500, MATCH(Data!H7327, Producto!$B$2:$B$500, 0))</f>
        <v>3</v>
      </c>
      <c r="E7327" s="12">
        <f>VLOOKUP(Data!E7327 &amp; Data!F7327 &amp; Data!G7327, Ubicacion!$A$2:$B$1000, 2, FALSE)</f>
        <v>48</v>
      </c>
      <c r="F7327" s="15">
        <f>Data!J7327</f>
        <v>86</v>
      </c>
      <c r="G7327" s="16">
        <f>Data!I7327</f>
        <v>52</v>
      </c>
      <c r="H7327" s="17">
        <f>Data!K7327</f>
        <v>4472</v>
      </c>
      <c r="I7327" s="17">
        <f>Data!L7327</f>
        <v>2280.72</v>
      </c>
      <c r="J7327" s="12" t="str">
        <f>Data!N7327</f>
        <v>Online</v>
      </c>
      <c r="K7327" s="12" t="str">
        <f>Data!O7327</f>
        <v>Transferencia bancaria</v>
      </c>
      <c r="L7327" s="12" t="str">
        <f>Data!P7327</f>
        <v>Nuevo</v>
      </c>
    </row>
    <row r="7328">
      <c r="A7328" s="11">
        <v>7327.0</v>
      </c>
      <c r="B7328" s="14">
        <f>Data!D7328</f>
        <v>44514</v>
      </c>
      <c r="C7328" s="12">
        <f>IFERROR(VLOOKUP(Data!B7328, Minorista!$A$2:$B$100, 2, FALSE), "")</f>
        <v>5</v>
      </c>
      <c r="D7328" s="12">
        <f t="array" ref="D7328">INDEX(Producto!$A$2:$A$500, MATCH(Data!H7328, Producto!$B$2:$B$500, 0))</f>
        <v>4</v>
      </c>
      <c r="E7328" s="12">
        <f>VLOOKUP(Data!E7328 &amp; Data!F7328 &amp; Data!G7328, Ubicacion!$A$2:$B$1000, 2, FALSE)</f>
        <v>48</v>
      </c>
      <c r="F7328" s="15">
        <f>Data!J7328</f>
        <v>84</v>
      </c>
      <c r="G7328" s="16">
        <f>Data!I7328</f>
        <v>51</v>
      </c>
      <c r="H7328" s="17">
        <f>Data!K7328</f>
        <v>4284</v>
      </c>
      <c r="I7328" s="17">
        <f>Data!L7328</f>
        <v>2270.52</v>
      </c>
      <c r="J7328" s="12" t="str">
        <f>Data!N7328</f>
        <v>Online</v>
      </c>
      <c r="K7328" s="12" t="str">
        <f>Data!O7328</f>
        <v>Transferencia bancaria</v>
      </c>
      <c r="L7328" s="12" t="str">
        <f>Data!P7328</f>
        <v>Nuevo</v>
      </c>
    </row>
    <row r="7329">
      <c r="A7329" s="11">
        <v>7328.0</v>
      </c>
      <c r="B7329" s="14">
        <f>Data!D7329</f>
        <v>44514</v>
      </c>
      <c r="C7329" s="12">
        <f>IFERROR(VLOOKUP(Data!B7329, Minorista!$A$2:$B$100, 2, FALSE), "")</f>
        <v>5</v>
      </c>
      <c r="D7329" s="12">
        <f t="array" ref="D7329">INDEX(Producto!$A$2:$A$500, MATCH(Data!H7329, Producto!$B$2:$B$500, 0))</f>
        <v>5</v>
      </c>
      <c r="E7329" s="12">
        <f>VLOOKUP(Data!E7329 &amp; Data!F7329 &amp; Data!G7329, Ubicacion!$A$2:$B$1000, 2, FALSE)</f>
        <v>48</v>
      </c>
      <c r="F7329" s="15">
        <f>Data!J7329</f>
        <v>72</v>
      </c>
      <c r="G7329" s="16">
        <f>Data!I7329</f>
        <v>60</v>
      </c>
      <c r="H7329" s="17">
        <f>Data!K7329</f>
        <v>4320</v>
      </c>
      <c r="I7329" s="17">
        <f>Data!L7329</f>
        <v>1728</v>
      </c>
      <c r="J7329" s="12" t="str">
        <f>Data!N7329</f>
        <v>Online</v>
      </c>
      <c r="K7329" s="12" t="str">
        <f>Data!O7329</f>
        <v>Transferencia bancaria</v>
      </c>
      <c r="L7329" s="12" t="str">
        <f>Data!P7329</f>
        <v>Nuevo</v>
      </c>
    </row>
    <row r="7330">
      <c r="A7330" s="11">
        <v>7329.0</v>
      </c>
      <c r="B7330" s="14">
        <f>Data!D7330</f>
        <v>44514</v>
      </c>
      <c r="C7330" s="12">
        <f>IFERROR(VLOOKUP(Data!B7330, Minorista!$A$2:$B$100, 2, FALSE), "")</f>
        <v>5</v>
      </c>
      <c r="D7330" s="12">
        <f t="array" ref="D7330">INDEX(Producto!$A$2:$A$500, MATCH(Data!H7330, Producto!$B$2:$B$500, 0))</f>
        <v>6</v>
      </c>
      <c r="E7330" s="12">
        <f>VLOOKUP(Data!E7330 &amp; Data!F7330 &amp; Data!G7330, Ubicacion!$A$2:$B$1000, 2, FALSE)</f>
        <v>48</v>
      </c>
      <c r="F7330" s="15">
        <f>Data!J7330</f>
        <v>98</v>
      </c>
      <c r="G7330" s="16">
        <f>Data!I7330</f>
        <v>64</v>
      </c>
      <c r="H7330" s="17">
        <f>Data!K7330</f>
        <v>6272</v>
      </c>
      <c r="I7330" s="17">
        <f>Data!L7330</f>
        <v>3449.6</v>
      </c>
      <c r="J7330" s="12" t="str">
        <f>Data!N7330</f>
        <v>Online</v>
      </c>
      <c r="K7330" s="12" t="str">
        <f>Data!O7330</f>
        <v>Efectivo</v>
      </c>
      <c r="L7330" s="12" t="str">
        <f>Data!P7330</f>
        <v>Nuevo</v>
      </c>
    </row>
    <row r="7331">
      <c r="A7331" s="11">
        <v>7330.0</v>
      </c>
      <c r="B7331" s="14">
        <f>Data!D7331</f>
        <v>44543</v>
      </c>
      <c r="C7331" s="12">
        <f>IFERROR(VLOOKUP(Data!B7331, Minorista!$A$2:$B$100, 2, FALSE), "")</f>
        <v>5</v>
      </c>
      <c r="D7331" s="12">
        <f t="array" ref="D7331">INDEX(Producto!$A$2:$A$500, MATCH(Data!H7331, Producto!$B$2:$B$500, 0))</f>
        <v>1</v>
      </c>
      <c r="E7331" s="12">
        <f>VLOOKUP(Data!E7331 &amp; Data!F7331 &amp; Data!G7331, Ubicacion!$A$2:$B$1000, 2, FALSE)</f>
        <v>48</v>
      </c>
      <c r="F7331" s="15">
        <f>Data!J7331</f>
        <v>168</v>
      </c>
      <c r="G7331" s="16">
        <f>Data!I7331</f>
        <v>62</v>
      </c>
      <c r="H7331" s="17">
        <f>Data!K7331</f>
        <v>10416</v>
      </c>
      <c r="I7331" s="17">
        <f>Data!L7331</f>
        <v>4895.52</v>
      </c>
      <c r="J7331" s="12" t="str">
        <f>Data!N7331</f>
        <v>Online</v>
      </c>
      <c r="K7331" s="12" t="str">
        <f>Data!O7331</f>
        <v>Tarjeta</v>
      </c>
      <c r="L7331" s="12" t="str">
        <f>Data!P7331</f>
        <v>Recurrente</v>
      </c>
    </row>
    <row r="7332">
      <c r="A7332" s="11">
        <v>7331.0</v>
      </c>
      <c r="B7332" s="14">
        <f>Data!D7332</f>
        <v>44543</v>
      </c>
      <c r="C7332" s="12">
        <f>IFERROR(VLOOKUP(Data!B7332, Minorista!$A$2:$B$100, 2, FALSE), "")</f>
        <v>5</v>
      </c>
      <c r="D7332" s="12">
        <f t="array" ref="D7332">INDEX(Producto!$A$2:$A$500, MATCH(Data!H7332, Producto!$B$2:$B$500, 0))</f>
        <v>2</v>
      </c>
      <c r="E7332" s="12">
        <f>VLOOKUP(Data!E7332 &amp; Data!F7332 &amp; Data!G7332, Ubicacion!$A$2:$B$1000, 2, FALSE)</f>
        <v>48</v>
      </c>
      <c r="F7332" s="15">
        <f>Data!J7332</f>
        <v>100</v>
      </c>
      <c r="G7332" s="16">
        <f>Data!I7332</f>
        <v>50</v>
      </c>
      <c r="H7332" s="17">
        <f>Data!K7332</f>
        <v>5000</v>
      </c>
      <c r="I7332" s="17">
        <f>Data!L7332</f>
        <v>2400</v>
      </c>
      <c r="J7332" s="12" t="str">
        <f>Data!N7332</f>
        <v>Online</v>
      </c>
      <c r="K7332" s="12" t="str">
        <f>Data!O7332</f>
        <v>Efectivo</v>
      </c>
      <c r="L7332" s="12" t="str">
        <f>Data!P7332</f>
        <v>Nuevo</v>
      </c>
    </row>
    <row r="7333">
      <c r="A7333" s="11">
        <v>7332.0</v>
      </c>
      <c r="B7333" s="14">
        <f>Data!D7333</f>
        <v>44543</v>
      </c>
      <c r="C7333" s="12">
        <f>IFERROR(VLOOKUP(Data!B7333, Minorista!$A$2:$B$100, 2, FALSE), "")</f>
        <v>5</v>
      </c>
      <c r="D7333" s="12">
        <f t="array" ref="D7333">INDEX(Producto!$A$2:$A$500, MATCH(Data!H7333, Producto!$B$2:$B$500, 0))</f>
        <v>3</v>
      </c>
      <c r="E7333" s="12">
        <f>VLOOKUP(Data!E7333 &amp; Data!F7333 &amp; Data!G7333, Ubicacion!$A$2:$B$1000, 2, FALSE)</f>
        <v>48</v>
      </c>
      <c r="F7333" s="15">
        <f>Data!J7333</f>
        <v>109</v>
      </c>
      <c r="G7333" s="16">
        <f>Data!I7333</f>
        <v>50</v>
      </c>
      <c r="H7333" s="17">
        <f>Data!K7333</f>
        <v>5450</v>
      </c>
      <c r="I7333" s="17">
        <f>Data!L7333</f>
        <v>2943</v>
      </c>
      <c r="J7333" s="12" t="str">
        <f>Data!N7333</f>
        <v>Online</v>
      </c>
      <c r="K7333" s="12" t="str">
        <f>Data!O7333</f>
        <v>Efectivo</v>
      </c>
      <c r="L7333" s="12" t="str">
        <f>Data!P7333</f>
        <v>Nuevo</v>
      </c>
    </row>
    <row r="7334">
      <c r="A7334" s="11">
        <v>7333.0</v>
      </c>
      <c r="B7334" s="14">
        <f>Data!D7334</f>
        <v>44543</v>
      </c>
      <c r="C7334" s="12">
        <f>IFERROR(VLOOKUP(Data!B7334, Minorista!$A$2:$B$100, 2, FALSE), "")</f>
        <v>5</v>
      </c>
      <c r="D7334" s="12">
        <f t="array" ref="D7334">INDEX(Producto!$A$2:$A$500, MATCH(Data!H7334, Producto!$B$2:$B$500, 0))</f>
        <v>4</v>
      </c>
      <c r="E7334" s="12">
        <f>VLOOKUP(Data!E7334 &amp; Data!F7334 &amp; Data!G7334, Ubicacion!$A$2:$B$1000, 2, FALSE)</f>
        <v>48</v>
      </c>
      <c r="F7334" s="15">
        <f>Data!J7334</f>
        <v>98</v>
      </c>
      <c r="G7334" s="16">
        <f>Data!I7334</f>
        <v>53</v>
      </c>
      <c r="H7334" s="17">
        <f>Data!K7334</f>
        <v>5194</v>
      </c>
      <c r="I7334" s="17">
        <f>Data!L7334</f>
        <v>2804.76</v>
      </c>
      <c r="J7334" s="12" t="str">
        <f>Data!N7334</f>
        <v>Online</v>
      </c>
      <c r="K7334" s="12" t="str">
        <f>Data!O7334</f>
        <v>Efectivo</v>
      </c>
      <c r="L7334" s="12" t="str">
        <f>Data!P7334</f>
        <v>Nuevo</v>
      </c>
    </row>
    <row r="7335">
      <c r="A7335" s="11">
        <v>7334.0</v>
      </c>
      <c r="B7335" s="14">
        <f>Data!D7335</f>
        <v>44543</v>
      </c>
      <c r="C7335" s="12">
        <f>IFERROR(VLOOKUP(Data!B7335, Minorista!$A$2:$B$100, 2, FALSE), "")</f>
        <v>5</v>
      </c>
      <c r="D7335" s="12">
        <f t="array" ref="D7335">INDEX(Producto!$A$2:$A$500, MATCH(Data!H7335, Producto!$B$2:$B$500, 0))</f>
        <v>5</v>
      </c>
      <c r="E7335" s="12">
        <f>VLOOKUP(Data!E7335 &amp; Data!F7335 &amp; Data!G7335, Ubicacion!$A$2:$B$1000, 2, FALSE)</f>
        <v>48</v>
      </c>
      <c r="F7335" s="15">
        <f>Data!J7335</f>
        <v>91</v>
      </c>
      <c r="G7335" s="16">
        <f>Data!I7335</f>
        <v>61</v>
      </c>
      <c r="H7335" s="17">
        <f>Data!K7335</f>
        <v>5551</v>
      </c>
      <c r="I7335" s="17">
        <f>Data!L7335</f>
        <v>2220.4</v>
      </c>
      <c r="J7335" s="12" t="str">
        <f>Data!N7335</f>
        <v>Online</v>
      </c>
      <c r="K7335" s="12" t="str">
        <f>Data!O7335</f>
        <v>Transferencia bancaria</v>
      </c>
      <c r="L7335" s="12" t="str">
        <f>Data!P7335</f>
        <v>Recurrente</v>
      </c>
    </row>
    <row r="7336">
      <c r="A7336" s="11">
        <v>7335.0</v>
      </c>
      <c r="B7336" s="14">
        <f>Data!D7336</f>
        <v>44543</v>
      </c>
      <c r="C7336" s="12">
        <f>IFERROR(VLOOKUP(Data!B7336, Minorista!$A$2:$B$100, 2, FALSE), "")</f>
        <v>5</v>
      </c>
      <c r="D7336" s="12">
        <f t="array" ref="D7336">INDEX(Producto!$A$2:$A$500, MATCH(Data!H7336, Producto!$B$2:$B$500, 0))</f>
        <v>6</v>
      </c>
      <c r="E7336" s="12">
        <f>VLOOKUP(Data!E7336 &amp; Data!F7336 &amp; Data!G7336, Ubicacion!$A$2:$B$1000, 2, FALSE)</f>
        <v>48</v>
      </c>
      <c r="F7336" s="15">
        <f>Data!J7336</f>
        <v>123</v>
      </c>
      <c r="G7336" s="16">
        <f>Data!I7336</f>
        <v>65</v>
      </c>
      <c r="H7336" s="17">
        <f>Data!K7336</f>
        <v>7995</v>
      </c>
      <c r="I7336" s="17">
        <f>Data!L7336</f>
        <v>3997.5</v>
      </c>
      <c r="J7336" s="12" t="str">
        <f>Data!N7336</f>
        <v>Online</v>
      </c>
      <c r="K7336" s="12" t="str">
        <f>Data!O7336</f>
        <v>Transferencia bancaria</v>
      </c>
      <c r="L7336" s="12" t="str">
        <f>Data!P7336</f>
        <v>Recurrente</v>
      </c>
    </row>
    <row r="7337">
      <c r="A7337" s="11">
        <v>7336.0</v>
      </c>
      <c r="B7337" s="14">
        <f>Data!D7337</f>
        <v>44206</v>
      </c>
      <c r="C7337" s="12">
        <f>IFERROR(VLOOKUP(Data!B7337, Minorista!$A$2:$B$100, 2, FALSE), "")</f>
        <v>5</v>
      </c>
      <c r="D7337" s="12">
        <f t="array" ref="D7337">INDEX(Producto!$A$2:$A$500, MATCH(Data!H7337, Producto!$B$2:$B$500, 0))</f>
        <v>1</v>
      </c>
      <c r="E7337" s="12">
        <f>VLOOKUP(Data!E7337 &amp; Data!F7337 &amp; Data!G7337, Ubicacion!$A$2:$B$1000, 2, FALSE)</f>
        <v>48</v>
      </c>
      <c r="F7337" s="15">
        <f>Data!J7337</f>
        <v>138</v>
      </c>
      <c r="G7337" s="16">
        <f>Data!I7337</f>
        <v>32</v>
      </c>
      <c r="H7337" s="17">
        <f>Data!K7337</f>
        <v>4416</v>
      </c>
      <c r="I7337" s="17">
        <f>Data!L7337</f>
        <v>2208</v>
      </c>
      <c r="J7337" s="12" t="str">
        <f>Data!N7337</f>
        <v>Online</v>
      </c>
      <c r="K7337" s="12" t="str">
        <f>Data!O7337</f>
        <v>Transferencia bancaria</v>
      </c>
      <c r="L7337" s="12" t="str">
        <f>Data!P7337</f>
        <v>Recurrente</v>
      </c>
    </row>
    <row r="7338">
      <c r="A7338" s="11">
        <v>7337.0</v>
      </c>
      <c r="B7338" s="14">
        <f>Data!D7338</f>
        <v>44206</v>
      </c>
      <c r="C7338" s="12">
        <f>IFERROR(VLOOKUP(Data!B7338, Minorista!$A$2:$B$100, 2, FALSE), "")</f>
        <v>5</v>
      </c>
      <c r="D7338" s="12">
        <f t="array" ref="D7338">INDEX(Producto!$A$2:$A$500, MATCH(Data!H7338, Producto!$B$2:$B$500, 0))</f>
        <v>2</v>
      </c>
      <c r="E7338" s="12">
        <f>VLOOKUP(Data!E7338 &amp; Data!F7338 &amp; Data!G7338, Ubicacion!$A$2:$B$1000, 2, FALSE)</f>
        <v>48</v>
      </c>
      <c r="F7338" s="15">
        <f>Data!J7338</f>
        <v>77</v>
      </c>
      <c r="G7338" s="16">
        <f>Data!I7338</f>
        <v>33</v>
      </c>
      <c r="H7338" s="17">
        <f>Data!K7338</f>
        <v>2541</v>
      </c>
      <c r="I7338" s="17">
        <f>Data!L7338</f>
        <v>1194.27</v>
      </c>
      <c r="J7338" s="12" t="str">
        <f>Data!N7338</f>
        <v>Online</v>
      </c>
      <c r="K7338" s="12" t="str">
        <f>Data!O7338</f>
        <v>Tarjeta</v>
      </c>
      <c r="L7338" s="12" t="str">
        <f>Data!P7338</f>
        <v>Recurrente</v>
      </c>
    </row>
    <row r="7339">
      <c r="A7339" s="11">
        <v>7338.0</v>
      </c>
      <c r="B7339" s="14">
        <f>Data!D7339</f>
        <v>44206</v>
      </c>
      <c r="C7339" s="12">
        <f>IFERROR(VLOOKUP(Data!B7339, Minorista!$A$2:$B$100, 2, FALSE), "")</f>
        <v>5</v>
      </c>
      <c r="D7339" s="12">
        <f t="array" ref="D7339">INDEX(Producto!$A$2:$A$500, MATCH(Data!H7339, Producto!$B$2:$B$500, 0))</f>
        <v>3</v>
      </c>
      <c r="E7339" s="12">
        <f>VLOOKUP(Data!E7339 &amp; Data!F7339 &amp; Data!G7339, Ubicacion!$A$2:$B$1000, 2, FALSE)</f>
        <v>48</v>
      </c>
      <c r="F7339" s="15">
        <f>Data!J7339</f>
        <v>72</v>
      </c>
      <c r="G7339" s="16">
        <f>Data!I7339</f>
        <v>24</v>
      </c>
      <c r="H7339" s="17">
        <f>Data!K7339</f>
        <v>1728</v>
      </c>
      <c r="I7339" s="17">
        <f>Data!L7339</f>
        <v>881.28</v>
      </c>
      <c r="J7339" s="12" t="str">
        <f>Data!N7339</f>
        <v>Online</v>
      </c>
      <c r="K7339" s="12" t="str">
        <f>Data!O7339</f>
        <v>Transferencia bancaria</v>
      </c>
      <c r="L7339" s="12" t="str">
        <f>Data!P7339</f>
        <v>Nuevo</v>
      </c>
    </row>
    <row r="7340">
      <c r="A7340" s="11">
        <v>7339.0</v>
      </c>
      <c r="B7340" s="14">
        <f>Data!D7340</f>
        <v>44206</v>
      </c>
      <c r="C7340" s="12">
        <f>IFERROR(VLOOKUP(Data!B7340, Minorista!$A$2:$B$100, 2, FALSE), "")</f>
        <v>5</v>
      </c>
      <c r="D7340" s="12">
        <f t="array" ref="D7340">INDEX(Producto!$A$2:$A$500, MATCH(Data!H7340, Producto!$B$2:$B$500, 0))</f>
        <v>4</v>
      </c>
      <c r="E7340" s="12">
        <f>VLOOKUP(Data!E7340 &amp; Data!F7340 &amp; Data!G7340, Ubicacion!$A$2:$B$1000, 2, FALSE)</f>
        <v>48</v>
      </c>
      <c r="F7340" s="15">
        <f>Data!J7340</f>
        <v>38</v>
      </c>
      <c r="G7340" s="16">
        <f>Data!I7340</f>
        <v>27</v>
      </c>
      <c r="H7340" s="17">
        <f>Data!K7340</f>
        <v>1026</v>
      </c>
      <c r="I7340" s="17">
        <f>Data!L7340</f>
        <v>513</v>
      </c>
      <c r="J7340" s="12" t="str">
        <f>Data!N7340</f>
        <v>Online</v>
      </c>
      <c r="K7340" s="12" t="str">
        <f>Data!O7340</f>
        <v>Tarjeta</v>
      </c>
      <c r="L7340" s="12" t="str">
        <f>Data!P7340</f>
        <v>Nuevo</v>
      </c>
    </row>
    <row r="7341">
      <c r="A7341" s="11">
        <v>7340.0</v>
      </c>
      <c r="B7341" s="14">
        <f>Data!D7341</f>
        <v>44206</v>
      </c>
      <c r="C7341" s="12">
        <f>IFERROR(VLOOKUP(Data!B7341, Minorista!$A$2:$B$100, 2, FALSE), "")</f>
        <v>5</v>
      </c>
      <c r="D7341" s="12">
        <f t="array" ref="D7341">INDEX(Producto!$A$2:$A$500, MATCH(Data!H7341, Producto!$B$2:$B$500, 0))</f>
        <v>5</v>
      </c>
      <c r="E7341" s="12">
        <f>VLOOKUP(Data!E7341 &amp; Data!F7341 &amp; Data!G7341, Ubicacion!$A$2:$B$1000, 2, FALSE)</f>
        <v>48</v>
      </c>
      <c r="F7341" s="15">
        <f>Data!J7341</f>
        <v>47</v>
      </c>
      <c r="G7341" s="16">
        <f>Data!I7341</f>
        <v>41</v>
      </c>
      <c r="H7341" s="17">
        <f>Data!K7341</f>
        <v>1927</v>
      </c>
      <c r="I7341" s="17">
        <f>Data!L7341</f>
        <v>770.8</v>
      </c>
      <c r="J7341" s="12" t="str">
        <f>Data!N7341</f>
        <v>Online</v>
      </c>
      <c r="K7341" s="12" t="str">
        <f>Data!O7341</f>
        <v>Efectivo</v>
      </c>
      <c r="L7341" s="12" t="str">
        <f>Data!P7341</f>
        <v>Recurrente</v>
      </c>
    </row>
    <row r="7342">
      <c r="A7342" s="11">
        <v>7341.0</v>
      </c>
      <c r="B7342" s="14">
        <f>Data!D7342</f>
        <v>44206</v>
      </c>
      <c r="C7342" s="12">
        <f>IFERROR(VLOOKUP(Data!B7342, Minorista!$A$2:$B$100, 2, FALSE), "")</f>
        <v>5</v>
      </c>
      <c r="D7342" s="12">
        <f t="array" ref="D7342">INDEX(Producto!$A$2:$A$500, MATCH(Data!H7342, Producto!$B$2:$B$500, 0))</f>
        <v>6</v>
      </c>
      <c r="E7342" s="12">
        <f>VLOOKUP(Data!E7342 &amp; Data!F7342 &amp; Data!G7342, Ubicacion!$A$2:$B$1000, 2, FALSE)</f>
        <v>48</v>
      </c>
      <c r="F7342" s="15">
        <f>Data!J7342</f>
        <v>69</v>
      </c>
      <c r="G7342" s="16">
        <f>Data!I7342</f>
        <v>33</v>
      </c>
      <c r="H7342" s="17">
        <f>Data!K7342</f>
        <v>2277</v>
      </c>
      <c r="I7342" s="17">
        <f>Data!L7342</f>
        <v>1252.35</v>
      </c>
      <c r="J7342" s="12" t="str">
        <f>Data!N7342</f>
        <v>Online</v>
      </c>
      <c r="K7342" s="12" t="str">
        <f>Data!O7342</f>
        <v>Transferencia bancaria</v>
      </c>
      <c r="L7342" s="12" t="str">
        <f>Data!P7342</f>
        <v>Nuevo</v>
      </c>
    </row>
    <row r="7343">
      <c r="A7343" s="11">
        <v>7342.0</v>
      </c>
      <c r="B7343" s="14">
        <f>Data!D7343</f>
        <v>44235</v>
      </c>
      <c r="C7343" s="12">
        <f>IFERROR(VLOOKUP(Data!B7343, Minorista!$A$2:$B$100, 2, FALSE), "")</f>
        <v>5</v>
      </c>
      <c r="D7343" s="12">
        <f t="array" ref="D7343">INDEX(Producto!$A$2:$A$500, MATCH(Data!H7343, Producto!$B$2:$B$500, 0))</f>
        <v>1</v>
      </c>
      <c r="E7343" s="12">
        <f>VLOOKUP(Data!E7343 &amp; Data!F7343 &amp; Data!G7343, Ubicacion!$A$2:$B$1000, 2, FALSE)</f>
        <v>48</v>
      </c>
      <c r="F7343" s="15">
        <f>Data!J7343</f>
        <v>147</v>
      </c>
      <c r="G7343" s="16">
        <f>Data!I7343</f>
        <v>34</v>
      </c>
      <c r="H7343" s="17">
        <f>Data!K7343</f>
        <v>4998</v>
      </c>
      <c r="I7343" s="17">
        <f>Data!L7343</f>
        <v>2399.04</v>
      </c>
      <c r="J7343" s="12" t="str">
        <f>Data!N7343</f>
        <v>Online</v>
      </c>
      <c r="K7343" s="12" t="str">
        <f>Data!O7343</f>
        <v>Transferencia bancaria</v>
      </c>
      <c r="L7343" s="12" t="str">
        <f>Data!P7343</f>
        <v>Nuevo</v>
      </c>
    </row>
    <row r="7344">
      <c r="A7344" s="11">
        <v>7343.0</v>
      </c>
      <c r="B7344" s="14">
        <f>Data!D7344</f>
        <v>44235</v>
      </c>
      <c r="C7344" s="12">
        <f>IFERROR(VLOOKUP(Data!B7344, Minorista!$A$2:$B$100, 2, FALSE), "")</f>
        <v>5</v>
      </c>
      <c r="D7344" s="12">
        <f t="array" ref="D7344">INDEX(Producto!$A$2:$A$500, MATCH(Data!H7344, Producto!$B$2:$B$500, 0))</f>
        <v>2</v>
      </c>
      <c r="E7344" s="12">
        <f>VLOOKUP(Data!E7344 &amp; Data!F7344 &amp; Data!G7344, Ubicacion!$A$2:$B$1000, 2, FALSE)</f>
        <v>48</v>
      </c>
      <c r="F7344" s="15">
        <f>Data!J7344</f>
        <v>53</v>
      </c>
      <c r="G7344" s="16">
        <f>Data!I7344</f>
        <v>32</v>
      </c>
      <c r="H7344" s="17">
        <f>Data!K7344</f>
        <v>1696</v>
      </c>
      <c r="I7344" s="17">
        <f>Data!L7344</f>
        <v>848</v>
      </c>
      <c r="J7344" s="12" t="str">
        <f>Data!N7344</f>
        <v>Online</v>
      </c>
      <c r="K7344" s="12" t="str">
        <f>Data!O7344</f>
        <v>Tarjeta</v>
      </c>
      <c r="L7344" s="12" t="str">
        <f>Data!P7344</f>
        <v>Nuevo</v>
      </c>
    </row>
    <row r="7345">
      <c r="A7345" s="11">
        <v>7344.0</v>
      </c>
      <c r="B7345" s="14">
        <f>Data!D7345</f>
        <v>44235</v>
      </c>
      <c r="C7345" s="12">
        <f>IFERROR(VLOOKUP(Data!B7345, Minorista!$A$2:$B$100, 2, FALSE), "")</f>
        <v>5</v>
      </c>
      <c r="D7345" s="12">
        <f t="array" ref="D7345">INDEX(Producto!$A$2:$A$500, MATCH(Data!H7345, Producto!$B$2:$B$500, 0))</f>
        <v>3</v>
      </c>
      <c r="E7345" s="12">
        <f>VLOOKUP(Data!E7345 &amp; Data!F7345 &amp; Data!G7345, Ubicacion!$A$2:$B$1000, 2, FALSE)</f>
        <v>48</v>
      </c>
      <c r="F7345" s="15">
        <f>Data!J7345</f>
        <v>63</v>
      </c>
      <c r="G7345" s="16">
        <f>Data!I7345</f>
        <v>24</v>
      </c>
      <c r="H7345" s="17">
        <f>Data!K7345</f>
        <v>1512</v>
      </c>
      <c r="I7345" s="17">
        <f>Data!L7345</f>
        <v>771.12</v>
      </c>
      <c r="J7345" s="12" t="str">
        <f>Data!N7345</f>
        <v>Online</v>
      </c>
      <c r="K7345" s="12" t="str">
        <f>Data!O7345</f>
        <v>Tarjeta</v>
      </c>
      <c r="L7345" s="12" t="str">
        <f>Data!P7345</f>
        <v>Nuevo</v>
      </c>
    </row>
    <row r="7346">
      <c r="A7346" s="11">
        <v>7345.0</v>
      </c>
      <c r="B7346" s="14">
        <f>Data!D7346</f>
        <v>44235</v>
      </c>
      <c r="C7346" s="12">
        <f>IFERROR(VLOOKUP(Data!B7346, Minorista!$A$2:$B$100, 2, FALSE), "")</f>
        <v>5</v>
      </c>
      <c r="D7346" s="12">
        <f t="array" ref="D7346">INDEX(Producto!$A$2:$A$500, MATCH(Data!H7346, Producto!$B$2:$B$500, 0))</f>
        <v>4</v>
      </c>
      <c r="E7346" s="12">
        <f>VLOOKUP(Data!E7346 &amp; Data!F7346 &amp; Data!G7346, Ubicacion!$A$2:$B$1000, 2, FALSE)</f>
        <v>49</v>
      </c>
      <c r="F7346" s="15">
        <f>Data!J7346</f>
        <v>30</v>
      </c>
      <c r="G7346" s="16">
        <f>Data!I7346</f>
        <v>29</v>
      </c>
      <c r="H7346" s="17">
        <f>Data!K7346</f>
        <v>870</v>
      </c>
      <c r="I7346" s="17">
        <f>Data!L7346</f>
        <v>461.1</v>
      </c>
      <c r="J7346" s="12" t="str">
        <f>Data!N7346</f>
        <v>Online</v>
      </c>
      <c r="K7346" s="12" t="str">
        <f>Data!O7346</f>
        <v>Efectivo</v>
      </c>
      <c r="L7346" s="12" t="str">
        <f>Data!P7346</f>
        <v>Recurrente</v>
      </c>
    </row>
    <row r="7347">
      <c r="A7347" s="11">
        <v>7346.0</v>
      </c>
      <c r="B7347" s="14">
        <f>Data!D7347</f>
        <v>44235</v>
      </c>
      <c r="C7347" s="12">
        <f>IFERROR(VLOOKUP(Data!B7347, Minorista!$A$2:$B$100, 2, FALSE), "")</f>
        <v>5</v>
      </c>
      <c r="D7347" s="12">
        <f t="array" ref="D7347">INDEX(Producto!$A$2:$A$500, MATCH(Data!H7347, Producto!$B$2:$B$500, 0))</f>
        <v>5</v>
      </c>
      <c r="E7347" s="12">
        <f>VLOOKUP(Data!E7347 &amp; Data!F7347 &amp; Data!G7347, Ubicacion!$A$2:$B$1000, 2, FALSE)</f>
        <v>49</v>
      </c>
      <c r="F7347" s="15">
        <f>Data!J7347</f>
        <v>47</v>
      </c>
      <c r="G7347" s="16">
        <f>Data!I7347</f>
        <v>41</v>
      </c>
      <c r="H7347" s="17">
        <f>Data!K7347</f>
        <v>1927</v>
      </c>
      <c r="I7347" s="17">
        <f>Data!L7347</f>
        <v>770.8</v>
      </c>
      <c r="J7347" s="12" t="str">
        <f>Data!N7347</f>
        <v>Online</v>
      </c>
      <c r="K7347" s="12" t="str">
        <f>Data!O7347</f>
        <v>Efectivo</v>
      </c>
      <c r="L7347" s="12" t="str">
        <f>Data!P7347</f>
        <v>Recurrente</v>
      </c>
    </row>
    <row r="7348">
      <c r="A7348" s="11">
        <v>7347.0</v>
      </c>
      <c r="B7348" s="14">
        <f>Data!D7348</f>
        <v>44235</v>
      </c>
      <c r="C7348" s="12">
        <f>IFERROR(VLOOKUP(Data!B7348, Minorista!$A$2:$B$100, 2, FALSE), "")</f>
        <v>5</v>
      </c>
      <c r="D7348" s="12">
        <f t="array" ref="D7348">INDEX(Producto!$A$2:$A$500, MATCH(Data!H7348, Producto!$B$2:$B$500, 0))</f>
        <v>6</v>
      </c>
      <c r="E7348" s="12">
        <f>VLOOKUP(Data!E7348 &amp; Data!F7348 &amp; Data!G7348, Ubicacion!$A$2:$B$1000, 2, FALSE)</f>
        <v>49</v>
      </c>
      <c r="F7348" s="15">
        <f>Data!J7348</f>
        <v>74</v>
      </c>
      <c r="G7348" s="16">
        <f>Data!I7348</f>
        <v>32</v>
      </c>
      <c r="H7348" s="17">
        <f>Data!K7348</f>
        <v>2368</v>
      </c>
      <c r="I7348" s="17">
        <f>Data!L7348</f>
        <v>1255.04</v>
      </c>
      <c r="J7348" s="12" t="str">
        <f>Data!N7348</f>
        <v>Online</v>
      </c>
      <c r="K7348" s="12" t="str">
        <f>Data!O7348</f>
        <v>Tarjeta</v>
      </c>
      <c r="L7348" s="12" t="str">
        <f>Data!P7348</f>
        <v>Nuevo</v>
      </c>
    </row>
    <row r="7349">
      <c r="A7349" s="11">
        <v>7348.0</v>
      </c>
      <c r="B7349" s="14">
        <f>Data!D7349</f>
        <v>44261</v>
      </c>
      <c r="C7349" s="12">
        <f>IFERROR(VLOOKUP(Data!B7349, Minorista!$A$2:$B$100, 2, FALSE), "")</f>
        <v>5</v>
      </c>
      <c r="D7349" s="12">
        <f t="array" ref="D7349">INDEX(Producto!$A$2:$A$500, MATCH(Data!H7349, Producto!$B$2:$B$500, 0))</f>
        <v>1</v>
      </c>
      <c r="E7349" s="12">
        <f>VLOOKUP(Data!E7349 &amp; Data!F7349 &amp; Data!G7349, Ubicacion!$A$2:$B$1000, 2, FALSE)</f>
        <v>49</v>
      </c>
      <c r="F7349" s="15">
        <f>Data!J7349</f>
        <v>144</v>
      </c>
      <c r="G7349" s="16">
        <f>Data!I7349</f>
        <v>32</v>
      </c>
      <c r="H7349" s="17">
        <f>Data!K7349</f>
        <v>4608</v>
      </c>
      <c r="I7349" s="17">
        <f>Data!L7349</f>
        <v>2119.68</v>
      </c>
      <c r="J7349" s="12" t="str">
        <f>Data!N7349</f>
        <v>Online</v>
      </c>
      <c r="K7349" s="12" t="str">
        <f>Data!O7349</f>
        <v>Transferencia bancaria</v>
      </c>
      <c r="L7349" s="12" t="str">
        <f>Data!P7349</f>
        <v>Nuevo</v>
      </c>
    </row>
    <row r="7350">
      <c r="A7350" s="11">
        <v>7349.0</v>
      </c>
      <c r="B7350" s="14">
        <f>Data!D7350</f>
        <v>44261</v>
      </c>
      <c r="C7350" s="12">
        <f>IFERROR(VLOOKUP(Data!B7350, Minorista!$A$2:$B$100, 2, FALSE), "")</f>
        <v>5</v>
      </c>
      <c r="D7350" s="12">
        <f t="array" ref="D7350">INDEX(Producto!$A$2:$A$500, MATCH(Data!H7350, Producto!$B$2:$B$500, 0))</f>
        <v>2</v>
      </c>
      <c r="E7350" s="12">
        <f>VLOOKUP(Data!E7350 &amp; Data!F7350 &amp; Data!G7350, Ubicacion!$A$2:$B$1000, 2, FALSE)</f>
        <v>49</v>
      </c>
      <c r="F7350" s="15">
        <f>Data!J7350</f>
        <v>58</v>
      </c>
      <c r="G7350" s="16">
        <f>Data!I7350</f>
        <v>32</v>
      </c>
      <c r="H7350" s="17">
        <f>Data!K7350</f>
        <v>1856</v>
      </c>
      <c r="I7350" s="17">
        <f>Data!L7350</f>
        <v>909.44</v>
      </c>
      <c r="J7350" s="12" t="str">
        <f>Data!N7350</f>
        <v>Online</v>
      </c>
      <c r="K7350" s="12" t="str">
        <f>Data!O7350</f>
        <v>Efectivo</v>
      </c>
      <c r="L7350" s="12" t="str">
        <f>Data!P7350</f>
        <v>Recurrente</v>
      </c>
    </row>
    <row r="7351">
      <c r="A7351" s="11">
        <v>7350.0</v>
      </c>
      <c r="B7351" s="14">
        <f>Data!D7351</f>
        <v>44261</v>
      </c>
      <c r="C7351" s="12">
        <f>IFERROR(VLOOKUP(Data!B7351, Minorista!$A$2:$B$100, 2, FALSE), "")</f>
        <v>5</v>
      </c>
      <c r="D7351" s="12">
        <f t="array" ref="D7351">INDEX(Producto!$A$2:$A$500, MATCH(Data!H7351, Producto!$B$2:$B$500, 0))</f>
        <v>3</v>
      </c>
      <c r="E7351" s="12">
        <f>VLOOKUP(Data!E7351 &amp; Data!F7351 &amp; Data!G7351, Ubicacion!$A$2:$B$1000, 2, FALSE)</f>
        <v>49</v>
      </c>
      <c r="F7351" s="15">
        <f>Data!J7351</f>
        <v>59</v>
      </c>
      <c r="G7351" s="16">
        <f>Data!I7351</f>
        <v>24</v>
      </c>
      <c r="H7351" s="17">
        <f>Data!K7351</f>
        <v>1416</v>
      </c>
      <c r="I7351" s="17">
        <f>Data!L7351</f>
        <v>750.48</v>
      </c>
      <c r="J7351" s="12" t="str">
        <f>Data!N7351</f>
        <v>Online</v>
      </c>
      <c r="K7351" s="12" t="str">
        <f>Data!O7351</f>
        <v>Transferencia bancaria</v>
      </c>
      <c r="L7351" s="12" t="str">
        <f>Data!P7351</f>
        <v>Recurrente</v>
      </c>
    </row>
    <row r="7352">
      <c r="A7352" s="11">
        <v>7351.0</v>
      </c>
      <c r="B7352" s="14">
        <f>Data!D7352</f>
        <v>44261</v>
      </c>
      <c r="C7352" s="12">
        <f>IFERROR(VLOOKUP(Data!B7352, Minorista!$A$2:$B$100, 2, FALSE), "")</f>
        <v>5</v>
      </c>
      <c r="D7352" s="12">
        <f t="array" ref="D7352">INDEX(Producto!$A$2:$A$500, MATCH(Data!H7352, Producto!$B$2:$B$500, 0))</f>
        <v>4</v>
      </c>
      <c r="E7352" s="12">
        <f>VLOOKUP(Data!E7352 &amp; Data!F7352 &amp; Data!G7352, Ubicacion!$A$2:$B$1000, 2, FALSE)</f>
        <v>49</v>
      </c>
      <c r="F7352" s="15">
        <f>Data!J7352</f>
        <v>22</v>
      </c>
      <c r="G7352" s="16">
        <f>Data!I7352</f>
        <v>27</v>
      </c>
      <c r="H7352" s="17">
        <f>Data!K7352</f>
        <v>594</v>
      </c>
      <c r="I7352" s="17">
        <f>Data!L7352</f>
        <v>308.88</v>
      </c>
      <c r="J7352" s="12" t="str">
        <f>Data!N7352</f>
        <v>Online</v>
      </c>
      <c r="K7352" s="12" t="str">
        <f>Data!O7352</f>
        <v>Transferencia bancaria</v>
      </c>
      <c r="L7352" s="12" t="str">
        <f>Data!P7352</f>
        <v>Recurrente</v>
      </c>
    </row>
    <row r="7353">
      <c r="A7353" s="11">
        <v>7352.0</v>
      </c>
      <c r="B7353" s="14">
        <f>Data!D7353</f>
        <v>44261</v>
      </c>
      <c r="C7353" s="12">
        <f>IFERROR(VLOOKUP(Data!B7353, Minorista!$A$2:$B$100, 2, FALSE), "")</f>
        <v>5</v>
      </c>
      <c r="D7353" s="12">
        <f t="array" ref="D7353">INDEX(Producto!$A$2:$A$500, MATCH(Data!H7353, Producto!$B$2:$B$500, 0))</f>
        <v>5</v>
      </c>
      <c r="E7353" s="12">
        <f>VLOOKUP(Data!E7353 &amp; Data!F7353 &amp; Data!G7353, Ubicacion!$A$2:$B$1000, 2, FALSE)</f>
        <v>49</v>
      </c>
      <c r="F7353" s="15">
        <f>Data!J7353</f>
        <v>34</v>
      </c>
      <c r="G7353" s="16">
        <f>Data!I7353</f>
        <v>43</v>
      </c>
      <c r="H7353" s="17">
        <f>Data!K7353</f>
        <v>1462</v>
      </c>
      <c r="I7353" s="17">
        <f>Data!L7353</f>
        <v>657.9</v>
      </c>
      <c r="J7353" s="12" t="str">
        <f>Data!N7353</f>
        <v>Online</v>
      </c>
      <c r="K7353" s="12" t="str">
        <f>Data!O7353</f>
        <v>Efectivo</v>
      </c>
      <c r="L7353" s="12" t="str">
        <f>Data!P7353</f>
        <v>Nuevo</v>
      </c>
    </row>
    <row r="7354">
      <c r="A7354" s="11">
        <v>7353.0</v>
      </c>
      <c r="B7354" s="14">
        <f>Data!D7354</f>
        <v>44261</v>
      </c>
      <c r="C7354" s="12">
        <f>IFERROR(VLOOKUP(Data!B7354, Minorista!$A$2:$B$100, 2, FALSE), "")</f>
        <v>5</v>
      </c>
      <c r="D7354" s="12">
        <f t="array" ref="D7354">INDEX(Producto!$A$2:$A$500, MATCH(Data!H7354, Producto!$B$2:$B$500, 0))</f>
        <v>6</v>
      </c>
      <c r="E7354" s="12">
        <f>VLOOKUP(Data!E7354 &amp; Data!F7354 &amp; Data!G7354, Ubicacion!$A$2:$B$1000, 2, FALSE)</f>
        <v>49</v>
      </c>
      <c r="F7354" s="15">
        <f>Data!J7354</f>
        <v>61</v>
      </c>
      <c r="G7354" s="16">
        <f>Data!I7354</f>
        <v>32</v>
      </c>
      <c r="H7354" s="17">
        <f>Data!K7354</f>
        <v>1952</v>
      </c>
      <c r="I7354" s="17">
        <f>Data!L7354</f>
        <v>976</v>
      </c>
      <c r="J7354" s="12" t="str">
        <f>Data!N7354</f>
        <v>Online</v>
      </c>
      <c r="K7354" s="12" t="str">
        <f>Data!O7354</f>
        <v>Transferencia bancaria</v>
      </c>
      <c r="L7354" s="12" t="str">
        <f>Data!P7354</f>
        <v>Nuevo</v>
      </c>
    </row>
    <row r="7355">
      <c r="A7355" s="11">
        <v>7354.0</v>
      </c>
      <c r="B7355" s="14">
        <f>Data!D7355</f>
        <v>44293</v>
      </c>
      <c r="C7355" s="12">
        <f>IFERROR(VLOOKUP(Data!B7355, Minorista!$A$2:$B$100, 2, FALSE), "")</f>
        <v>5</v>
      </c>
      <c r="D7355" s="12">
        <f t="array" ref="D7355">INDEX(Producto!$A$2:$A$500, MATCH(Data!H7355, Producto!$B$2:$B$500, 0))</f>
        <v>1</v>
      </c>
      <c r="E7355" s="12">
        <f>VLOOKUP(Data!E7355 &amp; Data!F7355 &amp; Data!G7355, Ubicacion!$A$2:$B$1000, 2, FALSE)</f>
        <v>49</v>
      </c>
      <c r="F7355" s="15">
        <f>Data!J7355</f>
        <v>133</v>
      </c>
      <c r="G7355" s="16">
        <f>Data!I7355</f>
        <v>34</v>
      </c>
      <c r="H7355" s="17">
        <f>Data!K7355</f>
        <v>4522</v>
      </c>
      <c r="I7355" s="17">
        <f>Data!L7355</f>
        <v>2261</v>
      </c>
      <c r="J7355" s="12" t="str">
        <f>Data!N7355</f>
        <v>Online</v>
      </c>
      <c r="K7355" s="12" t="str">
        <f>Data!O7355</f>
        <v>Transferencia bancaria</v>
      </c>
      <c r="L7355" s="12" t="str">
        <f>Data!P7355</f>
        <v>Nuevo</v>
      </c>
    </row>
    <row r="7356">
      <c r="A7356" s="11">
        <v>7355.0</v>
      </c>
      <c r="B7356" s="14">
        <f>Data!D7356</f>
        <v>44293</v>
      </c>
      <c r="C7356" s="12">
        <f>IFERROR(VLOOKUP(Data!B7356, Minorista!$A$2:$B$100, 2, FALSE), "")</f>
        <v>5</v>
      </c>
      <c r="D7356" s="12">
        <f t="array" ref="D7356">INDEX(Producto!$A$2:$A$500, MATCH(Data!H7356, Producto!$B$2:$B$500, 0))</f>
        <v>2</v>
      </c>
      <c r="E7356" s="12">
        <f>VLOOKUP(Data!E7356 &amp; Data!F7356 &amp; Data!G7356, Ubicacion!$A$2:$B$1000, 2, FALSE)</f>
        <v>49</v>
      </c>
      <c r="F7356" s="15">
        <f>Data!J7356</f>
        <v>51</v>
      </c>
      <c r="G7356" s="16">
        <f>Data!I7356</f>
        <v>33</v>
      </c>
      <c r="H7356" s="17">
        <f>Data!K7356</f>
        <v>1683</v>
      </c>
      <c r="I7356" s="17">
        <f>Data!L7356</f>
        <v>774.18</v>
      </c>
      <c r="J7356" s="12" t="str">
        <f>Data!N7356</f>
        <v>Online</v>
      </c>
      <c r="K7356" s="12" t="str">
        <f>Data!O7356</f>
        <v>Transferencia bancaria</v>
      </c>
      <c r="L7356" s="12" t="str">
        <f>Data!P7356</f>
        <v>Recurrente</v>
      </c>
    </row>
    <row r="7357">
      <c r="A7357" s="11">
        <v>7356.0</v>
      </c>
      <c r="B7357" s="14">
        <f>Data!D7357</f>
        <v>44293</v>
      </c>
      <c r="C7357" s="12">
        <f>IFERROR(VLOOKUP(Data!B7357, Minorista!$A$2:$B$100, 2, FALSE), "")</f>
        <v>5</v>
      </c>
      <c r="D7357" s="12">
        <f t="array" ref="D7357">INDEX(Producto!$A$2:$A$500, MATCH(Data!H7357, Producto!$B$2:$B$500, 0))</f>
        <v>3</v>
      </c>
      <c r="E7357" s="12">
        <f>VLOOKUP(Data!E7357 &amp; Data!F7357 &amp; Data!G7357, Ubicacion!$A$2:$B$1000, 2, FALSE)</f>
        <v>49</v>
      </c>
      <c r="F7357" s="15">
        <f>Data!J7357</f>
        <v>51</v>
      </c>
      <c r="G7357" s="16">
        <f>Data!I7357</f>
        <v>24</v>
      </c>
      <c r="H7357" s="17">
        <f>Data!K7357</f>
        <v>1224</v>
      </c>
      <c r="I7357" s="17">
        <f>Data!L7357</f>
        <v>612</v>
      </c>
      <c r="J7357" s="12" t="str">
        <f>Data!N7357</f>
        <v>Online</v>
      </c>
      <c r="K7357" s="12" t="str">
        <f>Data!O7357</f>
        <v>Efectivo</v>
      </c>
      <c r="L7357" s="12" t="str">
        <f>Data!P7357</f>
        <v>Nuevo</v>
      </c>
    </row>
    <row r="7358">
      <c r="A7358" s="11">
        <v>7357.0</v>
      </c>
      <c r="B7358" s="14">
        <f>Data!D7358</f>
        <v>44293</v>
      </c>
      <c r="C7358" s="12">
        <f>IFERROR(VLOOKUP(Data!B7358, Minorista!$A$2:$B$100, 2, FALSE), "")</f>
        <v>5</v>
      </c>
      <c r="D7358" s="12">
        <f t="array" ref="D7358">INDEX(Producto!$A$2:$A$500, MATCH(Data!H7358, Producto!$B$2:$B$500, 0))</f>
        <v>4</v>
      </c>
      <c r="E7358" s="12">
        <f>VLOOKUP(Data!E7358 &amp; Data!F7358 &amp; Data!G7358, Ubicacion!$A$2:$B$1000, 2, FALSE)</f>
        <v>49</v>
      </c>
      <c r="F7358" s="15">
        <f>Data!J7358</f>
        <v>27</v>
      </c>
      <c r="G7358" s="16">
        <f>Data!I7358</f>
        <v>27</v>
      </c>
      <c r="H7358" s="17">
        <f>Data!K7358</f>
        <v>729</v>
      </c>
      <c r="I7358" s="17">
        <f>Data!L7358</f>
        <v>371.79</v>
      </c>
      <c r="J7358" s="12" t="str">
        <f>Data!N7358</f>
        <v>Online</v>
      </c>
      <c r="K7358" s="12" t="str">
        <f>Data!O7358</f>
        <v>Transferencia bancaria</v>
      </c>
      <c r="L7358" s="12" t="str">
        <f>Data!P7358</f>
        <v>Recurrente</v>
      </c>
    </row>
    <row r="7359">
      <c r="A7359" s="11">
        <v>7358.0</v>
      </c>
      <c r="B7359" s="14">
        <f>Data!D7359</f>
        <v>44293</v>
      </c>
      <c r="C7359" s="12">
        <f>IFERROR(VLOOKUP(Data!B7359, Minorista!$A$2:$B$100, 2, FALSE), "")</f>
        <v>5</v>
      </c>
      <c r="D7359" s="12">
        <f t="array" ref="D7359">INDEX(Producto!$A$2:$A$500, MATCH(Data!H7359, Producto!$B$2:$B$500, 0))</f>
        <v>5</v>
      </c>
      <c r="E7359" s="12">
        <f>VLOOKUP(Data!E7359 &amp; Data!F7359 &amp; Data!G7359, Ubicacion!$A$2:$B$1000, 2, FALSE)</f>
        <v>49</v>
      </c>
      <c r="F7359" s="15">
        <f>Data!J7359</f>
        <v>27</v>
      </c>
      <c r="G7359" s="16">
        <f>Data!I7359</f>
        <v>44</v>
      </c>
      <c r="H7359" s="17">
        <f>Data!K7359</f>
        <v>1188</v>
      </c>
      <c r="I7359" s="17">
        <f>Data!L7359</f>
        <v>522.72</v>
      </c>
      <c r="J7359" s="12" t="str">
        <f>Data!N7359</f>
        <v>Online</v>
      </c>
      <c r="K7359" s="12" t="str">
        <f>Data!O7359</f>
        <v>Tarjeta</v>
      </c>
      <c r="L7359" s="12" t="str">
        <f>Data!P7359</f>
        <v>Recurrente</v>
      </c>
    </row>
    <row r="7360">
      <c r="A7360" s="11">
        <v>7359.0</v>
      </c>
      <c r="B7360" s="14">
        <f>Data!D7360</f>
        <v>44293</v>
      </c>
      <c r="C7360" s="12">
        <f>IFERROR(VLOOKUP(Data!B7360, Minorista!$A$2:$B$100, 2, FALSE), "")</f>
        <v>5</v>
      </c>
      <c r="D7360" s="12">
        <f t="array" ref="D7360">INDEX(Producto!$A$2:$A$500, MATCH(Data!H7360, Producto!$B$2:$B$500, 0))</f>
        <v>6</v>
      </c>
      <c r="E7360" s="12">
        <f>VLOOKUP(Data!E7360 &amp; Data!F7360 &amp; Data!G7360, Ubicacion!$A$2:$B$1000, 2, FALSE)</f>
        <v>49</v>
      </c>
      <c r="F7360" s="15">
        <f>Data!J7360</f>
        <v>68</v>
      </c>
      <c r="G7360" s="16">
        <f>Data!I7360</f>
        <v>33</v>
      </c>
      <c r="H7360" s="17">
        <f>Data!K7360</f>
        <v>2244</v>
      </c>
      <c r="I7360" s="17">
        <f>Data!L7360</f>
        <v>1211.76</v>
      </c>
      <c r="J7360" s="12" t="str">
        <f>Data!N7360</f>
        <v>Online</v>
      </c>
      <c r="K7360" s="12" t="str">
        <f>Data!O7360</f>
        <v>Transferencia bancaria</v>
      </c>
      <c r="L7360" s="12" t="str">
        <f>Data!P7360</f>
        <v>Nuevo</v>
      </c>
    </row>
    <row r="7361">
      <c r="A7361" s="11">
        <v>7360.0</v>
      </c>
      <c r="B7361" s="14">
        <f>Data!D7361</f>
        <v>44322</v>
      </c>
      <c r="C7361" s="12">
        <f>IFERROR(VLOOKUP(Data!B7361, Minorista!$A$2:$B$100, 2, FALSE), "")</f>
        <v>5</v>
      </c>
      <c r="D7361" s="12">
        <f t="array" ref="D7361">INDEX(Producto!$A$2:$A$500, MATCH(Data!H7361, Producto!$B$2:$B$500, 0))</f>
        <v>1</v>
      </c>
      <c r="E7361" s="12">
        <f>VLOOKUP(Data!E7361 &amp; Data!F7361 &amp; Data!G7361, Ubicacion!$A$2:$B$1000, 2, FALSE)</f>
        <v>49</v>
      </c>
      <c r="F7361" s="15">
        <f>Data!J7361</f>
        <v>130</v>
      </c>
      <c r="G7361" s="16">
        <f>Data!I7361</f>
        <v>48</v>
      </c>
      <c r="H7361" s="17">
        <f>Data!K7361</f>
        <v>6240</v>
      </c>
      <c r="I7361" s="17">
        <f>Data!L7361</f>
        <v>2932.8</v>
      </c>
      <c r="J7361" s="12" t="str">
        <f>Data!N7361</f>
        <v>Online</v>
      </c>
      <c r="K7361" s="12" t="str">
        <f>Data!O7361</f>
        <v>Efectivo</v>
      </c>
      <c r="L7361" s="12" t="str">
        <f>Data!P7361</f>
        <v>Nuevo</v>
      </c>
    </row>
    <row r="7362">
      <c r="A7362" s="11">
        <v>7361.0</v>
      </c>
      <c r="B7362" s="14">
        <f>Data!D7362</f>
        <v>44322</v>
      </c>
      <c r="C7362" s="12">
        <f>IFERROR(VLOOKUP(Data!B7362, Minorista!$A$2:$B$100, 2, FALSE), "")</f>
        <v>5</v>
      </c>
      <c r="D7362" s="12">
        <f t="array" ref="D7362">INDEX(Producto!$A$2:$A$500, MATCH(Data!H7362, Producto!$B$2:$B$500, 0))</f>
        <v>2</v>
      </c>
      <c r="E7362" s="12">
        <f>VLOOKUP(Data!E7362 &amp; Data!F7362 &amp; Data!G7362, Ubicacion!$A$2:$B$1000, 2, FALSE)</f>
        <v>49</v>
      </c>
      <c r="F7362" s="15">
        <f>Data!J7362</f>
        <v>68</v>
      </c>
      <c r="G7362" s="16">
        <f>Data!I7362</f>
        <v>41</v>
      </c>
      <c r="H7362" s="17">
        <f>Data!K7362</f>
        <v>2788</v>
      </c>
      <c r="I7362" s="17">
        <f>Data!L7362</f>
        <v>1394</v>
      </c>
      <c r="J7362" s="12" t="str">
        <f>Data!N7362</f>
        <v>Online</v>
      </c>
      <c r="K7362" s="12" t="str">
        <f>Data!O7362</f>
        <v>Transferencia bancaria</v>
      </c>
      <c r="L7362" s="12" t="str">
        <f>Data!P7362</f>
        <v>Recurrente</v>
      </c>
    </row>
    <row r="7363">
      <c r="A7363" s="11">
        <v>7362.0</v>
      </c>
      <c r="B7363" s="14">
        <f>Data!D7363</f>
        <v>44322</v>
      </c>
      <c r="C7363" s="12">
        <f>IFERROR(VLOOKUP(Data!B7363, Minorista!$A$2:$B$100, 2, FALSE), "")</f>
        <v>5</v>
      </c>
      <c r="D7363" s="12">
        <f t="array" ref="D7363">INDEX(Producto!$A$2:$A$500, MATCH(Data!H7363, Producto!$B$2:$B$500, 0))</f>
        <v>3</v>
      </c>
      <c r="E7363" s="12">
        <f>VLOOKUP(Data!E7363 &amp; Data!F7363 &amp; Data!G7363, Ubicacion!$A$2:$B$1000, 2, FALSE)</f>
        <v>49</v>
      </c>
      <c r="F7363" s="15">
        <f>Data!J7363</f>
        <v>75</v>
      </c>
      <c r="G7363" s="16">
        <f>Data!I7363</f>
        <v>38</v>
      </c>
      <c r="H7363" s="17">
        <f>Data!K7363</f>
        <v>2850</v>
      </c>
      <c r="I7363" s="17">
        <f>Data!L7363</f>
        <v>1425</v>
      </c>
      <c r="J7363" s="12" t="str">
        <f>Data!N7363</f>
        <v>Online</v>
      </c>
      <c r="K7363" s="12" t="str">
        <f>Data!O7363</f>
        <v>Tarjeta</v>
      </c>
      <c r="L7363" s="12" t="str">
        <f>Data!P7363</f>
        <v>Recurrente</v>
      </c>
    </row>
    <row r="7364">
      <c r="A7364" s="11">
        <v>7363.0</v>
      </c>
      <c r="B7364" s="14">
        <f>Data!D7364</f>
        <v>44322</v>
      </c>
      <c r="C7364" s="12">
        <f>IFERROR(VLOOKUP(Data!B7364, Minorista!$A$2:$B$100, 2, FALSE), "")</f>
        <v>5</v>
      </c>
      <c r="D7364" s="12">
        <f t="array" ref="D7364">INDEX(Producto!$A$2:$A$500, MATCH(Data!H7364, Producto!$B$2:$B$500, 0))</f>
        <v>4</v>
      </c>
      <c r="E7364" s="12">
        <f>VLOOKUP(Data!E7364 &amp; Data!F7364 &amp; Data!G7364, Ubicacion!$A$2:$B$1000, 2, FALSE)</f>
        <v>49</v>
      </c>
      <c r="F7364" s="15">
        <f>Data!J7364</f>
        <v>56</v>
      </c>
      <c r="G7364" s="16">
        <f>Data!I7364</f>
        <v>38</v>
      </c>
      <c r="H7364" s="17">
        <f>Data!K7364</f>
        <v>2128</v>
      </c>
      <c r="I7364" s="17">
        <f>Data!L7364</f>
        <v>1064</v>
      </c>
      <c r="J7364" s="12" t="str">
        <f>Data!N7364</f>
        <v>Online</v>
      </c>
      <c r="K7364" s="12" t="str">
        <f>Data!O7364</f>
        <v>Efectivo</v>
      </c>
      <c r="L7364" s="12" t="str">
        <f>Data!P7364</f>
        <v>Nuevo</v>
      </c>
    </row>
    <row r="7365">
      <c r="A7365" s="11">
        <v>7364.0</v>
      </c>
      <c r="B7365" s="14">
        <f>Data!D7365</f>
        <v>44322</v>
      </c>
      <c r="C7365" s="12">
        <f>IFERROR(VLOOKUP(Data!B7365, Minorista!$A$2:$B$100, 2, FALSE), "")</f>
        <v>5</v>
      </c>
      <c r="D7365" s="12">
        <f t="array" ref="D7365">INDEX(Producto!$A$2:$A$500, MATCH(Data!H7365, Producto!$B$2:$B$500, 0))</f>
        <v>5</v>
      </c>
      <c r="E7365" s="12">
        <f>VLOOKUP(Data!E7365 &amp; Data!F7365 &amp; Data!G7365, Ubicacion!$A$2:$B$1000, 2, FALSE)</f>
        <v>49</v>
      </c>
      <c r="F7365" s="15">
        <f>Data!J7365</f>
        <v>68</v>
      </c>
      <c r="G7365" s="16">
        <f>Data!I7365</f>
        <v>47</v>
      </c>
      <c r="H7365" s="17">
        <f>Data!K7365</f>
        <v>3196</v>
      </c>
      <c r="I7365" s="17">
        <f>Data!L7365</f>
        <v>1310.36</v>
      </c>
      <c r="J7365" s="12" t="str">
        <f>Data!N7365</f>
        <v>Online</v>
      </c>
      <c r="K7365" s="12" t="str">
        <f>Data!O7365</f>
        <v>Efectivo</v>
      </c>
      <c r="L7365" s="12" t="str">
        <f>Data!P7365</f>
        <v>Nuevo</v>
      </c>
    </row>
    <row r="7366">
      <c r="A7366" s="11">
        <v>7365.0</v>
      </c>
      <c r="B7366" s="14">
        <f>Data!D7366</f>
        <v>44322</v>
      </c>
      <c r="C7366" s="12">
        <f>IFERROR(VLOOKUP(Data!B7366, Minorista!$A$2:$B$100, 2, FALSE), "")</f>
        <v>5</v>
      </c>
      <c r="D7366" s="12">
        <f t="array" ref="D7366">INDEX(Producto!$A$2:$A$500, MATCH(Data!H7366, Producto!$B$2:$B$500, 0))</f>
        <v>6</v>
      </c>
      <c r="E7366" s="12">
        <f>VLOOKUP(Data!E7366 &amp; Data!F7366 &amp; Data!G7366, Ubicacion!$A$2:$B$1000, 2, FALSE)</f>
        <v>49</v>
      </c>
      <c r="F7366" s="15">
        <f>Data!J7366</f>
        <v>102</v>
      </c>
      <c r="G7366" s="16">
        <f>Data!I7366</f>
        <v>51</v>
      </c>
      <c r="H7366" s="17">
        <f>Data!K7366</f>
        <v>5202</v>
      </c>
      <c r="I7366" s="17">
        <f>Data!L7366</f>
        <v>2705.04</v>
      </c>
      <c r="J7366" s="12" t="str">
        <f>Data!N7366</f>
        <v>Online</v>
      </c>
      <c r="K7366" s="12" t="str">
        <f>Data!O7366</f>
        <v>Transferencia bancaria</v>
      </c>
      <c r="L7366" s="12" t="str">
        <f>Data!P7366</f>
        <v>Nuevo</v>
      </c>
    </row>
    <row r="7367">
      <c r="A7367" s="11">
        <v>7366.0</v>
      </c>
      <c r="B7367" s="14">
        <f>Data!D7367</f>
        <v>44355</v>
      </c>
      <c r="C7367" s="12">
        <f>IFERROR(VLOOKUP(Data!B7367, Minorista!$A$2:$B$100, 2, FALSE), "")</f>
        <v>5</v>
      </c>
      <c r="D7367" s="12">
        <f t="array" ref="D7367">INDEX(Producto!$A$2:$A$500, MATCH(Data!H7367, Producto!$B$2:$B$500, 0))</f>
        <v>1</v>
      </c>
      <c r="E7367" s="12">
        <f>VLOOKUP(Data!E7367 &amp; Data!F7367 &amp; Data!G7367, Ubicacion!$A$2:$B$1000, 2, FALSE)</f>
        <v>49</v>
      </c>
      <c r="F7367" s="15">
        <f>Data!J7367</f>
        <v>156</v>
      </c>
      <c r="G7367" s="16">
        <f>Data!I7367</f>
        <v>45</v>
      </c>
      <c r="H7367" s="17">
        <f>Data!K7367</f>
        <v>7020</v>
      </c>
      <c r="I7367" s="17">
        <f>Data!L7367</f>
        <v>3229.2</v>
      </c>
      <c r="J7367" s="12" t="str">
        <f>Data!N7367</f>
        <v>Online</v>
      </c>
      <c r="K7367" s="12" t="str">
        <f>Data!O7367</f>
        <v>Tarjeta</v>
      </c>
      <c r="L7367" s="12" t="str">
        <f>Data!P7367</f>
        <v>Recurrente</v>
      </c>
    </row>
    <row r="7368">
      <c r="A7368" s="11">
        <v>7367.0</v>
      </c>
      <c r="B7368" s="14">
        <f>Data!D7368</f>
        <v>44355</v>
      </c>
      <c r="C7368" s="12">
        <f>IFERROR(VLOOKUP(Data!B7368, Minorista!$A$2:$B$100, 2, FALSE), "")</f>
        <v>5</v>
      </c>
      <c r="D7368" s="12">
        <f t="array" ref="D7368">INDEX(Producto!$A$2:$A$500, MATCH(Data!H7368, Producto!$B$2:$B$500, 0))</f>
        <v>2</v>
      </c>
      <c r="E7368" s="12">
        <f>VLOOKUP(Data!E7368 &amp; Data!F7368 &amp; Data!G7368, Ubicacion!$A$2:$B$1000, 2, FALSE)</f>
        <v>49</v>
      </c>
      <c r="F7368" s="15">
        <f>Data!J7368</f>
        <v>105</v>
      </c>
      <c r="G7368" s="16">
        <f>Data!I7368</f>
        <v>44</v>
      </c>
      <c r="H7368" s="17">
        <f>Data!K7368</f>
        <v>4620</v>
      </c>
      <c r="I7368" s="17">
        <f>Data!L7368</f>
        <v>2125.2</v>
      </c>
      <c r="J7368" s="12" t="str">
        <f>Data!N7368</f>
        <v>Online</v>
      </c>
      <c r="K7368" s="12" t="str">
        <f>Data!O7368</f>
        <v>Transferencia bancaria</v>
      </c>
      <c r="L7368" s="12" t="str">
        <f>Data!P7368</f>
        <v>Nuevo</v>
      </c>
    </row>
    <row r="7369">
      <c r="A7369" s="11">
        <v>7368.0</v>
      </c>
      <c r="B7369" s="14">
        <f>Data!D7369</f>
        <v>44355</v>
      </c>
      <c r="C7369" s="12">
        <f>IFERROR(VLOOKUP(Data!B7369, Minorista!$A$2:$B$100, 2, FALSE), "")</f>
        <v>5</v>
      </c>
      <c r="D7369" s="12">
        <f t="array" ref="D7369">INDEX(Producto!$A$2:$A$500, MATCH(Data!H7369, Producto!$B$2:$B$500, 0))</f>
        <v>3</v>
      </c>
      <c r="E7369" s="12">
        <f>VLOOKUP(Data!E7369 &amp; Data!F7369 &amp; Data!G7369, Ubicacion!$A$2:$B$1000, 2, FALSE)</f>
        <v>49</v>
      </c>
      <c r="F7369" s="15">
        <f>Data!J7369</f>
        <v>69</v>
      </c>
      <c r="G7369" s="16">
        <f>Data!I7369</f>
        <v>38</v>
      </c>
      <c r="H7369" s="17">
        <f>Data!K7369</f>
        <v>2622</v>
      </c>
      <c r="I7369" s="17">
        <f>Data!L7369</f>
        <v>1389.66</v>
      </c>
      <c r="J7369" s="12" t="str">
        <f>Data!N7369</f>
        <v>Online</v>
      </c>
      <c r="K7369" s="12" t="str">
        <f>Data!O7369</f>
        <v>Efectivo</v>
      </c>
      <c r="L7369" s="12" t="str">
        <f>Data!P7369</f>
        <v>Recurrente</v>
      </c>
    </row>
    <row r="7370">
      <c r="A7370" s="11">
        <v>7369.0</v>
      </c>
      <c r="B7370" s="14">
        <f>Data!D7370</f>
        <v>44355</v>
      </c>
      <c r="C7370" s="12">
        <f>IFERROR(VLOOKUP(Data!B7370, Minorista!$A$2:$B$100, 2, FALSE), "")</f>
        <v>5</v>
      </c>
      <c r="D7370" s="12">
        <f t="array" ref="D7370">INDEX(Producto!$A$2:$A$500, MATCH(Data!H7370, Producto!$B$2:$B$500, 0))</f>
        <v>4</v>
      </c>
      <c r="E7370" s="12">
        <f>VLOOKUP(Data!E7370 &amp; Data!F7370 &amp; Data!G7370, Ubicacion!$A$2:$B$1000, 2, FALSE)</f>
        <v>49</v>
      </c>
      <c r="F7370" s="15">
        <f>Data!J7370</f>
        <v>65</v>
      </c>
      <c r="G7370" s="16">
        <f>Data!I7370</f>
        <v>39</v>
      </c>
      <c r="H7370" s="17">
        <f>Data!K7370</f>
        <v>2535</v>
      </c>
      <c r="I7370" s="17">
        <f>Data!L7370</f>
        <v>1368.9</v>
      </c>
      <c r="J7370" s="12" t="str">
        <f>Data!N7370</f>
        <v>Online</v>
      </c>
      <c r="K7370" s="12" t="str">
        <f>Data!O7370</f>
        <v>Tarjeta</v>
      </c>
      <c r="L7370" s="12" t="str">
        <f>Data!P7370</f>
        <v>Nuevo</v>
      </c>
    </row>
    <row r="7371">
      <c r="A7371" s="11">
        <v>7370.0</v>
      </c>
      <c r="B7371" s="14">
        <f>Data!D7371</f>
        <v>44355</v>
      </c>
      <c r="C7371" s="12">
        <f>IFERROR(VLOOKUP(Data!B7371, Minorista!$A$2:$B$100, 2, FALSE), "")</f>
        <v>5</v>
      </c>
      <c r="D7371" s="12">
        <f t="array" ref="D7371">INDEX(Producto!$A$2:$A$500, MATCH(Data!H7371, Producto!$B$2:$B$500, 0))</f>
        <v>5</v>
      </c>
      <c r="E7371" s="12">
        <f>VLOOKUP(Data!E7371 &amp; Data!F7371 &amp; Data!G7371, Ubicacion!$A$2:$B$1000, 2, FALSE)</f>
        <v>49</v>
      </c>
      <c r="F7371" s="15">
        <f>Data!J7371</f>
        <v>65</v>
      </c>
      <c r="G7371" s="16">
        <f>Data!I7371</f>
        <v>46</v>
      </c>
      <c r="H7371" s="17">
        <f>Data!K7371</f>
        <v>2990</v>
      </c>
      <c r="I7371" s="17">
        <f>Data!L7371</f>
        <v>1345.5</v>
      </c>
      <c r="J7371" s="12" t="str">
        <f>Data!N7371</f>
        <v>Online</v>
      </c>
      <c r="K7371" s="12" t="str">
        <f>Data!O7371</f>
        <v>Transferencia bancaria</v>
      </c>
      <c r="L7371" s="12" t="str">
        <f>Data!P7371</f>
        <v>Nuevo</v>
      </c>
    </row>
    <row r="7372">
      <c r="A7372" s="11">
        <v>7371.0</v>
      </c>
      <c r="B7372" s="14">
        <f>Data!D7372</f>
        <v>44355</v>
      </c>
      <c r="C7372" s="12">
        <f>IFERROR(VLOOKUP(Data!B7372, Minorista!$A$2:$B$100, 2, FALSE), "")</f>
        <v>5</v>
      </c>
      <c r="D7372" s="12">
        <f t="array" ref="D7372">INDEX(Producto!$A$2:$A$500, MATCH(Data!H7372, Producto!$B$2:$B$500, 0))</f>
        <v>6</v>
      </c>
      <c r="E7372" s="12">
        <f>VLOOKUP(Data!E7372 &amp; Data!F7372 &amp; Data!G7372, Ubicacion!$A$2:$B$1000, 2, FALSE)</f>
        <v>49</v>
      </c>
      <c r="F7372" s="15">
        <f>Data!J7372</f>
        <v>120</v>
      </c>
      <c r="G7372" s="16">
        <f>Data!I7372</f>
        <v>50</v>
      </c>
      <c r="H7372" s="17">
        <f>Data!K7372</f>
        <v>6000</v>
      </c>
      <c r="I7372" s="17">
        <f>Data!L7372</f>
        <v>3000</v>
      </c>
      <c r="J7372" s="12" t="str">
        <f>Data!N7372</f>
        <v>Online</v>
      </c>
      <c r="K7372" s="12" t="str">
        <f>Data!O7372</f>
        <v>Tarjeta</v>
      </c>
      <c r="L7372" s="12" t="str">
        <f>Data!P7372</f>
        <v>Recurrente</v>
      </c>
    </row>
    <row r="7373">
      <c r="A7373" s="11">
        <v>7372.0</v>
      </c>
      <c r="B7373" s="14">
        <f>Data!D7373</f>
        <v>44383</v>
      </c>
      <c r="C7373" s="12">
        <f>IFERROR(VLOOKUP(Data!B7373, Minorista!$A$2:$B$100, 2, FALSE), "")</f>
        <v>5</v>
      </c>
      <c r="D7373" s="12">
        <f t="array" ref="D7373">INDEX(Producto!$A$2:$A$500, MATCH(Data!H7373, Producto!$B$2:$B$500, 0))</f>
        <v>1</v>
      </c>
      <c r="E7373" s="12">
        <f>VLOOKUP(Data!E7373 &amp; Data!F7373 &amp; Data!G7373, Ubicacion!$A$2:$B$1000, 2, FALSE)</f>
        <v>49</v>
      </c>
      <c r="F7373" s="15">
        <f>Data!J7373</f>
        <v>188</v>
      </c>
      <c r="G7373" s="16">
        <f>Data!I7373</f>
        <v>47</v>
      </c>
      <c r="H7373" s="17">
        <f>Data!K7373</f>
        <v>8836</v>
      </c>
      <c r="I7373" s="17">
        <f>Data!L7373</f>
        <v>4152.92</v>
      </c>
      <c r="J7373" s="12" t="str">
        <f>Data!N7373</f>
        <v>Online</v>
      </c>
      <c r="K7373" s="12" t="str">
        <f>Data!O7373</f>
        <v>Efectivo</v>
      </c>
      <c r="L7373" s="12" t="str">
        <f>Data!P7373</f>
        <v>Recurrente</v>
      </c>
    </row>
    <row r="7374">
      <c r="A7374" s="11">
        <v>7373.0</v>
      </c>
      <c r="B7374" s="14">
        <f>Data!D7374</f>
        <v>44383</v>
      </c>
      <c r="C7374" s="12">
        <f>IFERROR(VLOOKUP(Data!B7374, Minorista!$A$2:$B$100, 2, FALSE), "")</f>
        <v>5</v>
      </c>
      <c r="D7374" s="12">
        <f t="array" ref="D7374">INDEX(Producto!$A$2:$A$500, MATCH(Data!H7374, Producto!$B$2:$B$500, 0))</f>
        <v>2</v>
      </c>
      <c r="E7374" s="12">
        <f>VLOOKUP(Data!E7374 &amp; Data!F7374 &amp; Data!G7374, Ubicacion!$A$2:$B$1000, 2, FALSE)</f>
        <v>49</v>
      </c>
      <c r="F7374" s="15">
        <f>Data!J7374</f>
        <v>98</v>
      </c>
      <c r="G7374" s="16">
        <f>Data!I7374</f>
        <v>42</v>
      </c>
      <c r="H7374" s="17">
        <f>Data!K7374</f>
        <v>4116</v>
      </c>
      <c r="I7374" s="17">
        <f>Data!L7374</f>
        <v>2058</v>
      </c>
      <c r="J7374" s="12" t="str">
        <f>Data!N7374</f>
        <v>Online</v>
      </c>
      <c r="K7374" s="12" t="str">
        <f>Data!O7374</f>
        <v>Efectivo</v>
      </c>
      <c r="L7374" s="12" t="str">
        <f>Data!P7374</f>
        <v>Recurrente</v>
      </c>
    </row>
    <row r="7375">
      <c r="A7375" s="11">
        <v>7374.0</v>
      </c>
      <c r="B7375" s="14">
        <f>Data!D7375</f>
        <v>44383</v>
      </c>
      <c r="C7375" s="12">
        <f>IFERROR(VLOOKUP(Data!B7375, Minorista!$A$2:$B$100, 2, FALSE), "")</f>
        <v>5</v>
      </c>
      <c r="D7375" s="12">
        <f t="array" ref="D7375">INDEX(Producto!$A$2:$A$500, MATCH(Data!H7375, Producto!$B$2:$B$500, 0))</f>
        <v>3</v>
      </c>
      <c r="E7375" s="12">
        <f>VLOOKUP(Data!E7375 &amp; Data!F7375 &amp; Data!G7375, Ubicacion!$A$2:$B$1000, 2, FALSE)</f>
        <v>49</v>
      </c>
      <c r="F7375" s="15">
        <f>Data!J7375</f>
        <v>81</v>
      </c>
      <c r="G7375" s="16">
        <f>Data!I7375</f>
        <v>37</v>
      </c>
      <c r="H7375" s="17">
        <f>Data!K7375</f>
        <v>2997</v>
      </c>
      <c r="I7375" s="17">
        <f>Data!L7375</f>
        <v>1558.44</v>
      </c>
      <c r="J7375" s="12" t="str">
        <f>Data!N7375</f>
        <v>Online</v>
      </c>
      <c r="K7375" s="12" t="str">
        <f>Data!O7375</f>
        <v>Efectivo</v>
      </c>
      <c r="L7375" s="12" t="str">
        <f>Data!P7375</f>
        <v>Nuevo</v>
      </c>
    </row>
    <row r="7376">
      <c r="A7376" s="11">
        <v>7375.0</v>
      </c>
      <c r="B7376" s="14">
        <f>Data!D7376</f>
        <v>44383</v>
      </c>
      <c r="C7376" s="12">
        <f>IFERROR(VLOOKUP(Data!B7376, Minorista!$A$2:$B$100, 2, FALSE), "")</f>
        <v>5</v>
      </c>
      <c r="D7376" s="12">
        <f t="array" ref="D7376">INDEX(Producto!$A$2:$A$500, MATCH(Data!H7376, Producto!$B$2:$B$500, 0))</f>
        <v>4</v>
      </c>
      <c r="E7376" s="12">
        <f>VLOOKUP(Data!E7376 &amp; Data!F7376 &amp; Data!G7376, Ubicacion!$A$2:$B$1000, 2, FALSE)</f>
        <v>49</v>
      </c>
      <c r="F7376" s="15">
        <f>Data!J7376</f>
        <v>63</v>
      </c>
      <c r="G7376" s="16">
        <f>Data!I7376</f>
        <v>36</v>
      </c>
      <c r="H7376" s="17">
        <f>Data!K7376</f>
        <v>2268</v>
      </c>
      <c r="I7376" s="17">
        <f>Data!L7376</f>
        <v>1224.72</v>
      </c>
      <c r="J7376" s="12" t="str">
        <f>Data!N7376</f>
        <v>Online</v>
      </c>
      <c r="K7376" s="12" t="str">
        <f>Data!O7376</f>
        <v>Tarjeta</v>
      </c>
      <c r="L7376" s="12" t="str">
        <f>Data!P7376</f>
        <v>Nuevo</v>
      </c>
    </row>
    <row r="7377">
      <c r="A7377" s="11">
        <v>7376.0</v>
      </c>
      <c r="B7377" s="14">
        <f>Data!D7377</f>
        <v>44383</v>
      </c>
      <c r="C7377" s="12">
        <f>IFERROR(VLOOKUP(Data!B7377, Minorista!$A$2:$B$100, 2, FALSE), "")</f>
        <v>5</v>
      </c>
      <c r="D7377" s="12">
        <f t="array" ref="D7377">INDEX(Producto!$A$2:$A$500, MATCH(Data!H7377, Producto!$B$2:$B$500, 0))</f>
        <v>5</v>
      </c>
      <c r="E7377" s="12">
        <f>VLOOKUP(Data!E7377 &amp; Data!F7377 &amp; Data!G7377, Ubicacion!$A$2:$B$1000, 2, FALSE)</f>
        <v>49</v>
      </c>
      <c r="F7377" s="15">
        <f>Data!J7377</f>
        <v>74</v>
      </c>
      <c r="G7377" s="16">
        <f>Data!I7377</f>
        <v>48</v>
      </c>
      <c r="H7377" s="17">
        <f>Data!K7377</f>
        <v>3552</v>
      </c>
      <c r="I7377" s="17">
        <f>Data!L7377</f>
        <v>1527.36</v>
      </c>
      <c r="J7377" s="12" t="str">
        <f>Data!N7377</f>
        <v>Online</v>
      </c>
      <c r="K7377" s="12" t="str">
        <f>Data!O7377</f>
        <v>Transferencia bancaria</v>
      </c>
      <c r="L7377" s="12" t="str">
        <f>Data!P7377</f>
        <v>Nuevo</v>
      </c>
    </row>
    <row r="7378">
      <c r="A7378" s="11">
        <v>7377.0</v>
      </c>
      <c r="B7378" s="14">
        <f>Data!D7378</f>
        <v>44383</v>
      </c>
      <c r="C7378" s="12">
        <f>IFERROR(VLOOKUP(Data!B7378, Minorista!$A$2:$B$100, 2, FALSE), "")</f>
        <v>5</v>
      </c>
      <c r="D7378" s="12">
        <f t="array" ref="D7378">INDEX(Producto!$A$2:$A$500, MATCH(Data!H7378, Producto!$B$2:$B$500, 0))</f>
        <v>6</v>
      </c>
      <c r="E7378" s="12">
        <f>VLOOKUP(Data!E7378 &amp; Data!F7378 &amp; Data!G7378, Ubicacion!$A$2:$B$1000, 2, FALSE)</f>
        <v>49</v>
      </c>
      <c r="F7378" s="15">
        <f>Data!J7378</f>
        <v>131</v>
      </c>
      <c r="G7378" s="16">
        <f>Data!I7378</f>
        <v>54</v>
      </c>
      <c r="H7378" s="17">
        <f>Data!K7378</f>
        <v>7074</v>
      </c>
      <c r="I7378" s="17">
        <f>Data!L7378</f>
        <v>3749.22</v>
      </c>
      <c r="J7378" s="12" t="str">
        <f>Data!N7378</f>
        <v>Online</v>
      </c>
      <c r="K7378" s="12" t="str">
        <f>Data!O7378</f>
        <v>Transferencia bancaria</v>
      </c>
      <c r="L7378" s="12" t="str">
        <f>Data!P7378</f>
        <v>Nuevo</v>
      </c>
    </row>
    <row r="7379">
      <c r="A7379" s="11">
        <v>7378.0</v>
      </c>
      <c r="B7379" s="14">
        <f>Data!D7379</f>
        <v>44415</v>
      </c>
      <c r="C7379" s="12">
        <f>IFERROR(VLOOKUP(Data!B7379, Minorista!$A$2:$B$100, 2, FALSE), "")</f>
        <v>5</v>
      </c>
      <c r="D7379" s="12">
        <f t="array" ref="D7379">INDEX(Producto!$A$2:$A$500, MATCH(Data!H7379, Producto!$B$2:$B$500, 0))</f>
        <v>1</v>
      </c>
      <c r="E7379" s="12">
        <f>VLOOKUP(Data!E7379 &amp; Data!F7379 &amp; Data!G7379, Ubicacion!$A$2:$B$1000, 2, FALSE)</f>
        <v>49</v>
      </c>
      <c r="F7379" s="15">
        <f>Data!J7379</f>
        <v>180</v>
      </c>
      <c r="G7379" s="16">
        <f>Data!I7379</f>
        <v>47</v>
      </c>
      <c r="H7379" s="17">
        <f>Data!K7379</f>
        <v>8460</v>
      </c>
      <c r="I7379" s="17">
        <f>Data!L7379</f>
        <v>4060.8</v>
      </c>
      <c r="J7379" s="12" t="str">
        <f>Data!N7379</f>
        <v>Online</v>
      </c>
      <c r="K7379" s="12" t="str">
        <f>Data!O7379</f>
        <v>Transferencia bancaria</v>
      </c>
      <c r="L7379" s="12" t="str">
        <f>Data!P7379</f>
        <v>Recurrente</v>
      </c>
    </row>
    <row r="7380">
      <c r="A7380" s="11">
        <v>7379.0</v>
      </c>
      <c r="B7380" s="14">
        <f>Data!D7380</f>
        <v>44415</v>
      </c>
      <c r="C7380" s="12">
        <f>IFERROR(VLOOKUP(Data!B7380, Minorista!$A$2:$B$100, 2, FALSE), "")</f>
        <v>5</v>
      </c>
      <c r="D7380" s="12">
        <f t="array" ref="D7380">INDEX(Producto!$A$2:$A$500, MATCH(Data!H7380, Producto!$B$2:$B$500, 0))</f>
        <v>2</v>
      </c>
      <c r="E7380" s="12">
        <f>VLOOKUP(Data!E7380 &amp; Data!F7380 &amp; Data!G7380, Ubicacion!$A$2:$B$1000, 2, FALSE)</f>
        <v>49</v>
      </c>
      <c r="F7380" s="15">
        <f>Data!J7380</f>
        <v>101</v>
      </c>
      <c r="G7380" s="16">
        <f>Data!I7380</f>
        <v>42</v>
      </c>
      <c r="H7380" s="17">
        <f>Data!K7380</f>
        <v>4242</v>
      </c>
      <c r="I7380" s="17">
        <f>Data!L7380</f>
        <v>1993.74</v>
      </c>
      <c r="J7380" s="12" t="str">
        <f>Data!N7380</f>
        <v>Online</v>
      </c>
      <c r="K7380" s="12" t="str">
        <f>Data!O7380</f>
        <v>Transferencia bancaria</v>
      </c>
      <c r="L7380" s="12" t="str">
        <f>Data!P7380</f>
        <v>Nuevo</v>
      </c>
    </row>
    <row r="7381">
      <c r="A7381" s="11">
        <v>7380.0</v>
      </c>
      <c r="B7381" s="14">
        <f>Data!D7381</f>
        <v>44415</v>
      </c>
      <c r="C7381" s="12">
        <f>IFERROR(VLOOKUP(Data!B7381, Minorista!$A$2:$B$100, 2, FALSE), "")</f>
        <v>5</v>
      </c>
      <c r="D7381" s="12">
        <f t="array" ref="D7381">INDEX(Producto!$A$2:$A$500, MATCH(Data!H7381, Producto!$B$2:$B$500, 0))</f>
        <v>3</v>
      </c>
      <c r="E7381" s="12">
        <f>VLOOKUP(Data!E7381 &amp; Data!F7381 &amp; Data!G7381, Ubicacion!$A$2:$B$1000, 2, FALSE)</f>
        <v>49</v>
      </c>
      <c r="F7381" s="15">
        <f>Data!J7381</f>
        <v>75</v>
      </c>
      <c r="G7381" s="16">
        <f>Data!I7381</f>
        <v>37</v>
      </c>
      <c r="H7381" s="17">
        <f>Data!K7381</f>
        <v>2775</v>
      </c>
      <c r="I7381" s="17">
        <f>Data!L7381</f>
        <v>1498.5</v>
      </c>
      <c r="J7381" s="12" t="str">
        <f>Data!N7381</f>
        <v>Online</v>
      </c>
      <c r="K7381" s="12" t="str">
        <f>Data!O7381</f>
        <v>Efectivo</v>
      </c>
      <c r="L7381" s="12" t="str">
        <f>Data!P7381</f>
        <v>Recurrente</v>
      </c>
    </row>
    <row r="7382">
      <c r="A7382" s="11">
        <v>7381.0</v>
      </c>
      <c r="B7382" s="14">
        <f>Data!D7382</f>
        <v>44415</v>
      </c>
      <c r="C7382" s="12">
        <f>IFERROR(VLOOKUP(Data!B7382, Minorista!$A$2:$B$100, 2, FALSE), "")</f>
        <v>5</v>
      </c>
      <c r="D7382" s="12">
        <f t="array" ref="D7382">INDEX(Producto!$A$2:$A$500, MATCH(Data!H7382, Producto!$B$2:$B$500, 0))</f>
        <v>4</v>
      </c>
      <c r="E7382" s="12">
        <f>VLOOKUP(Data!E7382 &amp; Data!F7382 &amp; Data!G7382, Ubicacion!$A$2:$B$1000, 2, FALSE)</f>
        <v>49</v>
      </c>
      <c r="F7382" s="15">
        <f>Data!J7382</f>
        <v>52</v>
      </c>
      <c r="G7382" s="16">
        <f>Data!I7382</f>
        <v>36</v>
      </c>
      <c r="H7382" s="17">
        <f>Data!K7382</f>
        <v>1872</v>
      </c>
      <c r="I7382" s="17">
        <f>Data!L7382</f>
        <v>954.72</v>
      </c>
      <c r="J7382" s="12" t="str">
        <f>Data!N7382</f>
        <v>Online</v>
      </c>
      <c r="K7382" s="12" t="str">
        <f>Data!O7382</f>
        <v>Efectivo</v>
      </c>
      <c r="L7382" s="12" t="str">
        <f>Data!P7382</f>
        <v>Nuevo</v>
      </c>
    </row>
    <row r="7383">
      <c r="A7383" s="11">
        <v>7382.0</v>
      </c>
      <c r="B7383" s="14">
        <f>Data!D7383</f>
        <v>44415</v>
      </c>
      <c r="C7383" s="12">
        <f>IFERROR(VLOOKUP(Data!B7383, Minorista!$A$2:$B$100, 2, FALSE), "")</f>
        <v>5</v>
      </c>
      <c r="D7383" s="12">
        <f t="array" ref="D7383">INDEX(Producto!$A$2:$A$500, MATCH(Data!H7383, Producto!$B$2:$B$500, 0))</f>
        <v>5</v>
      </c>
      <c r="E7383" s="12">
        <f>VLOOKUP(Data!E7383 &amp; Data!F7383 &amp; Data!G7383, Ubicacion!$A$2:$B$1000, 2, FALSE)</f>
        <v>49</v>
      </c>
      <c r="F7383" s="15">
        <f>Data!J7383</f>
        <v>46</v>
      </c>
      <c r="G7383" s="16">
        <f>Data!I7383</f>
        <v>46</v>
      </c>
      <c r="H7383" s="17">
        <f>Data!K7383</f>
        <v>2116</v>
      </c>
      <c r="I7383" s="17">
        <f>Data!L7383</f>
        <v>909.88</v>
      </c>
      <c r="J7383" s="12" t="str">
        <f>Data!N7383</f>
        <v>Online</v>
      </c>
      <c r="K7383" s="12" t="str">
        <f>Data!O7383</f>
        <v>Transferencia bancaria</v>
      </c>
      <c r="L7383" s="12" t="str">
        <f>Data!P7383</f>
        <v>Nuevo</v>
      </c>
    </row>
    <row r="7384">
      <c r="A7384" s="11">
        <v>7383.0</v>
      </c>
      <c r="B7384" s="14">
        <f>Data!D7384</f>
        <v>44415</v>
      </c>
      <c r="C7384" s="12">
        <f>IFERROR(VLOOKUP(Data!B7384, Minorista!$A$2:$B$100, 2, FALSE), "")</f>
        <v>5</v>
      </c>
      <c r="D7384" s="12">
        <f t="array" ref="D7384">INDEX(Producto!$A$2:$A$500, MATCH(Data!H7384, Producto!$B$2:$B$500, 0))</f>
        <v>6</v>
      </c>
      <c r="E7384" s="12">
        <f>VLOOKUP(Data!E7384 &amp; Data!F7384 &amp; Data!G7384, Ubicacion!$A$2:$B$1000, 2, FALSE)</f>
        <v>49</v>
      </c>
      <c r="F7384" s="15">
        <f>Data!J7384</f>
        <v>105</v>
      </c>
      <c r="G7384" s="16">
        <f>Data!I7384</f>
        <v>52</v>
      </c>
      <c r="H7384" s="17">
        <f>Data!K7384</f>
        <v>5460</v>
      </c>
      <c r="I7384" s="17">
        <f>Data!L7384</f>
        <v>2893.8</v>
      </c>
      <c r="J7384" s="12" t="str">
        <f>Data!N7384</f>
        <v>Online</v>
      </c>
      <c r="K7384" s="12" t="str">
        <f>Data!O7384</f>
        <v>Transferencia bancaria</v>
      </c>
      <c r="L7384" s="12" t="str">
        <f>Data!P7384</f>
        <v>Nuevo</v>
      </c>
    </row>
    <row r="7385">
      <c r="A7385" s="11">
        <v>7384.0</v>
      </c>
      <c r="B7385" s="14">
        <f>Data!D7385</f>
        <v>44445</v>
      </c>
      <c r="C7385" s="12">
        <f>IFERROR(VLOOKUP(Data!B7385, Minorista!$A$2:$B$100, 2, FALSE), "")</f>
        <v>5</v>
      </c>
      <c r="D7385" s="12">
        <f t="array" ref="D7385">INDEX(Producto!$A$2:$A$500, MATCH(Data!H7385, Producto!$B$2:$B$500, 0))</f>
        <v>1</v>
      </c>
      <c r="E7385" s="12">
        <f>VLOOKUP(Data!E7385 &amp; Data!F7385 &amp; Data!G7385, Ubicacion!$A$2:$B$1000, 2, FALSE)</f>
        <v>49</v>
      </c>
      <c r="F7385" s="15">
        <f>Data!J7385</f>
        <v>124</v>
      </c>
      <c r="G7385" s="16">
        <f>Data!I7385</f>
        <v>46</v>
      </c>
      <c r="H7385" s="17">
        <f>Data!K7385</f>
        <v>5704</v>
      </c>
      <c r="I7385" s="17">
        <f>Data!L7385</f>
        <v>2794.96</v>
      </c>
      <c r="J7385" s="12" t="str">
        <f>Data!N7385</f>
        <v>Online</v>
      </c>
      <c r="K7385" s="12" t="str">
        <f>Data!O7385</f>
        <v>Efectivo</v>
      </c>
      <c r="L7385" s="12" t="str">
        <f>Data!P7385</f>
        <v>Recurrente</v>
      </c>
    </row>
    <row r="7386">
      <c r="A7386" s="11">
        <v>7385.0</v>
      </c>
      <c r="B7386" s="14">
        <f>Data!D7386</f>
        <v>44445</v>
      </c>
      <c r="C7386" s="12">
        <f>IFERROR(VLOOKUP(Data!B7386, Minorista!$A$2:$B$100, 2, FALSE), "")</f>
        <v>5</v>
      </c>
      <c r="D7386" s="12">
        <f t="array" ref="D7386">INDEX(Producto!$A$2:$A$500, MATCH(Data!H7386, Producto!$B$2:$B$500, 0))</f>
        <v>2</v>
      </c>
      <c r="E7386" s="12">
        <f>VLOOKUP(Data!E7386 &amp; Data!F7386 &amp; Data!G7386, Ubicacion!$A$2:$B$1000, 2, FALSE)</f>
        <v>49</v>
      </c>
      <c r="F7386" s="15">
        <f>Data!J7386</f>
        <v>72</v>
      </c>
      <c r="G7386" s="16">
        <f>Data!I7386</f>
        <v>41</v>
      </c>
      <c r="H7386" s="17">
        <f>Data!K7386</f>
        <v>2952</v>
      </c>
      <c r="I7386" s="17">
        <f>Data!L7386</f>
        <v>1476</v>
      </c>
      <c r="J7386" s="12" t="str">
        <f>Data!N7386</f>
        <v>Online</v>
      </c>
      <c r="K7386" s="12" t="str">
        <f>Data!O7386</f>
        <v>Transferencia bancaria</v>
      </c>
      <c r="L7386" s="12" t="str">
        <f>Data!P7386</f>
        <v>Recurrente</v>
      </c>
    </row>
    <row r="7387">
      <c r="A7387" s="11">
        <v>7386.0</v>
      </c>
      <c r="B7387" s="14">
        <f>Data!D7387</f>
        <v>44445</v>
      </c>
      <c r="C7387" s="12">
        <f>IFERROR(VLOOKUP(Data!B7387, Minorista!$A$2:$B$100, 2, FALSE), "")</f>
        <v>5</v>
      </c>
      <c r="D7387" s="12">
        <f t="array" ref="D7387">INDEX(Producto!$A$2:$A$500, MATCH(Data!H7387, Producto!$B$2:$B$500, 0))</f>
        <v>3</v>
      </c>
      <c r="E7387" s="12">
        <f>VLOOKUP(Data!E7387 &amp; Data!F7387 &amp; Data!G7387, Ubicacion!$A$2:$B$1000, 2, FALSE)</f>
        <v>49</v>
      </c>
      <c r="F7387" s="15">
        <f>Data!J7387</f>
        <v>51</v>
      </c>
      <c r="G7387" s="16">
        <f>Data!I7387</f>
        <v>39</v>
      </c>
      <c r="H7387" s="17">
        <f>Data!K7387</f>
        <v>1989</v>
      </c>
      <c r="I7387" s="17">
        <f>Data!L7387</f>
        <v>1054.17</v>
      </c>
      <c r="J7387" s="12" t="str">
        <f>Data!N7387</f>
        <v>Online</v>
      </c>
      <c r="K7387" s="12" t="str">
        <f>Data!O7387</f>
        <v>Transferencia bancaria</v>
      </c>
      <c r="L7387" s="12" t="str">
        <f>Data!P7387</f>
        <v>Nuevo</v>
      </c>
    </row>
    <row r="7388">
      <c r="A7388" s="11">
        <v>7387.0</v>
      </c>
      <c r="B7388" s="14">
        <f>Data!D7388</f>
        <v>44445</v>
      </c>
      <c r="C7388" s="12">
        <f>IFERROR(VLOOKUP(Data!B7388, Minorista!$A$2:$B$100, 2, FALSE), "")</f>
        <v>5</v>
      </c>
      <c r="D7388" s="12">
        <f t="array" ref="D7388">INDEX(Producto!$A$2:$A$500, MATCH(Data!H7388, Producto!$B$2:$B$500, 0))</f>
        <v>4</v>
      </c>
      <c r="E7388" s="12">
        <f>VLOOKUP(Data!E7388 &amp; Data!F7388 &amp; Data!G7388, Ubicacion!$A$2:$B$1000, 2, FALSE)</f>
        <v>49</v>
      </c>
      <c r="F7388" s="15">
        <f>Data!J7388</f>
        <v>38</v>
      </c>
      <c r="G7388" s="16">
        <f>Data!I7388</f>
        <v>37</v>
      </c>
      <c r="H7388" s="17">
        <f>Data!K7388</f>
        <v>1406</v>
      </c>
      <c r="I7388" s="17">
        <f>Data!L7388</f>
        <v>745.18</v>
      </c>
      <c r="J7388" s="12" t="str">
        <f>Data!N7388</f>
        <v>Online</v>
      </c>
      <c r="K7388" s="12" t="str">
        <f>Data!O7388</f>
        <v>Tarjeta</v>
      </c>
      <c r="L7388" s="12" t="str">
        <f>Data!P7388</f>
        <v>Recurrente</v>
      </c>
    </row>
    <row r="7389">
      <c r="A7389" s="11">
        <v>7388.0</v>
      </c>
      <c r="B7389" s="14">
        <f>Data!D7389</f>
        <v>44445</v>
      </c>
      <c r="C7389" s="12">
        <f>IFERROR(VLOOKUP(Data!B7389, Minorista!$A$2:$B$100, 2, FALSE), "")</f>
        <v>5</v>
      </c>
      <c r="D7389" s="12">
        <f t="array" ref="D7389">INDEX(Producto!$A$2:$A$500, MATCH(Data!H7389, Producto!$B$2:$B$500, 0))</f>
        <v>5</v>
      </c>
      <c r="E7389" s="12">
        <f>VLOOKUP(Data!E7389 &amp; Data!F7389 &amp; Data!G7389, Ubicacion!$A$2:$B$1000, 2, FALSE)</f>
        <v>49</v>
      </c>
      <c r="F7389" s="15">
        <f>Data!J7389</f>
        <v>41</v>
      </c>
      <c r="G7389" s="16">
        <f>Data!I7389</f>
        <v>47</v>
      </c>
      <c r="H7389" s="17">
        <f>Data!K7389</f>
        <v>1927</v>
      </c>
      <c r="I7389" s="17">
        <f>Data!L7389</f>
        <v>790.07</v>
      </c>
      <c r="J7389" s="12" t="str">
        <f>Data!N7389</f>
        <v>Online</v>
      </c>
      <c r="K7389" s="12" t="str">
        <f>Data!O7389</f>
        <v>Efectivo</v>
      </c>
      <c r="L7389" s="12" t="str">
        <f>Data!P7389</f>
        <v>Nuevo</v>
      </c>
    </row>
    <row r="7390">
      <c r="A7390" s="11">
        <v>7389.0</v>
      </c>
      <c r="B7390" s="14">
        <f>Data!D7390</f>
        <v>44445</v>
      </c>
      <c r="C7390" s="12">
        <f>IFERROR(VLOOKUP(Data!B7390, Minorista!$A$2:$B$100, 2, FALSE), "")</f>
        <v>5</v>
      </c>
      <c r="D7390" s="12">
        <f t="array" ref="D7390">INDEX(Producto!$A$2:$A$500, MATCH(Data!H7390, Producto!$B$2:$B$500, 0))</f>
        <v>6</v>
      </c>
      <c r="E7390" s="12">
        <f>VLOOKUP(Data!E7390 &amp; Data!F7390 &amp; Data!G7390, Ubicacion!$A$2:$B$1000, 2, FALSE)</f>
        <v>49</v>
      </c>
      <c r="F7390" s="15">
        <f>Data!J7390</f>
        <v>73</v>
      </c>
      <c r="G7390" s="16">
        <f>Data!I7390</f>
        <v>50</v>
      </c>
      <c r="H7390" s="17">
        <f>Data!K7390</f>
        <v>3650</v>
      </c>
      <c r="I7390" s="17">
        <f>Data!L7390</f>
        <v>1934.5</v>
      </c>
      <c r="J7390" s="12" t="str">
        <f>Data!N7390</f>
        <v>Online</v>
      </c>
      <c r="K7390" s="12" t="str">
        <f>Data!O7390</f>
        <v>Tarjeta</v>
      </c>
      <c r="L7390" s="12" t="str">
        <f>Data!P7390</f>
        <v>Recurrente</v>
      </c>
    </row>
    <row r="7391">
      <c r="A7391" s="11">
        <v>7390.0</v>
      </c>
      <c r="B7391" s="14">
        <f>Data!D7391</f>
        <v>44477</v>
      </c>
      <c r="C7391" s="12">
        <f>IFERROR(VLOOKUP(Data!B7391, Minorista!$A$2:$B$100, 2, FALSE), "")</f>
        <v>5</v>
      </c>
      <c r="D7391" s="12">
        <f t="array" ref="D7391">INDEX(Producto!$A$2:$A$500, MATCH(Data!H7391, Producto!$B$2:$B$500, 0))</f>
        <v>1</v>
      </c>
      <c r="E7391" s="12">
        <f>VLOOKUP(Data!E7391 &amp; Data!F7391 &amp; Data!G7391, Ubicacion!$A$2:$B$1000, 2, FALSE)</f>
        <v>49</v>
      </c>
      <c r="F7391" s="15">
        <f>Data!J7391</f>
        <v>119</v>
      </c>
      <c r="G7391" s="16">
        <f>Data!I7391</f>
        <v>53</v>
      </c>
      <c r="H7391" s="17">
        <f>Data!K7391</f>
        <v>6307</v>
      </c>
      <c r="I7391" s="17">
        <f>Data!L7391</f>
        <v>2901.22</v>
      </c>
      <c r="J7391" s="12" t="str">
        <f>Data!N7391</f>
        <v>Online</v>
      </c>
      <c r="K7391" s="12" t="str">
        <f>Data!O7391</f>
        <v>Efectivo</v>
      </c>
      <c r="L7391" s="12" t="str">
        <f>Data!P7391</f>
        <v>Recurrente</v>
      </c>
    </row>
    <row r="7392">
      <c r="A7392" s="11">
        <v>7391.0</v>
      </c>
      <c r="B7392" s="14">
        <f>Data!D7392</f>
        <v>44477</v>
      </c>
      <c r="C7392" s="12">
        <f>IFERROR(VLOOKUP(Data!B7392, Minorista!$A$2:$B$100, 2, FALSE), "")</f>
        <v>5</v>
      </c>
      <c r="D7392" s="12">
        <f t="array" ref="D7392">INDEX(Producto!$A$2:$A$500, MATCH(Data!H7392, Producto!$B$2:$B$500, 0))</f>
        <v>2</v>
      </c>
      <c r="E7392" s="12">
        <f>VLOOKUP(Data!E7392 &amp; Data!F7392 &amp; Data!G7392, Ubicacion!$A$2:$B$1000, 2, FALSE)</f>
        <v>49</v>
      </c>
      <c r="F7392" s="15">
        <f>Data!J7392</f>
        <v>63</v>
      </c>
      <c r="G7392" s="16">
        <f>Data!I7392</f>
        <v>48</v>
      </c>
      <c r="H7392" s="17">
        <f>Data!K7392</f>
        <v>3024</v>
      </c>
      <c r="I7392" s="17">
        <f>Data!L7392</f>
        <v>1512</v>
      </c>
      <c r="J7392" s="12" t="str">
        <f>Data!N7392</f>
        <v>Online</v>
      </c>
      <c r="K7392" s="12" t="str">
        <f>Data!O7392</f>
        <v>Transferencia bancaria</v>
      </c>
      <c r="L7392" s="12" t="str">
        <f>Data!P7392</f>
        <v>Nuevo</v>
      </c>
    </row>
    <row r="7393">
      <c r="A7393" s="11">
        <v>7392.0</v>
      </c>
      <c r="B7393" s="14">
        <f>Data!D7393</f>
        <v>44477</v>
      </c>
      <c r="C7393" s="12">
        <f>IFERROR(VLOOKUP(Data!B7393, Minorista!$A$2:$B$100, 2, FALSE), "")</f>
        <v>5</v>
      </c>
      <c r="D7393" s="12">
        <f t="array" ref="D7393">INDEX(Producto!$A$2:$A$500, MATCH(Data!H7393, Producto!$B$2:$B$500, 0))</f>
        <v>3</v>
      </c>
      <c r="E7393" s="12">
        <f>VLOOKUP(Data!E7393 &amp; Data!F7393 &amp; Data!G7393, Ubicacion!$A$2:$B$1000, 2, FALSE)</f>
        <v>49</v>
      </c>
      <c r="F7393" s="15">
        <f>Data!J7393</f>
        <v>42</v>
      </c>
      <c r="G7393" s="16">
        <f>Data!I7393</f>
        <v>46</v>
      </c>
      <c r="H7393" s="17">
        <f>Data!K7393</f>
        <v>1932</v>
      </c>
      <c r="I7393" s="17">
        <f>Data!L7393</f>
        <v>966</v>
      </c>
      <c r="J7393" s="12" t="str">
        <f>Data!N7393</f>
        <v>Online</v>
      </c>
      <c r="K7393" s="12" t="str">
        <f>Data!O7393</f>
        <v>Transferencia bancaria</v>
      </c>
      <c r="L7393" s="12" t="str">
        <f>Data!P7393</f>
        <v>Recurrente</v>
      </c>
    </row>
    <row r="7394">
      <c r="A7394" s="11">
        <v>7393.0</v>
      </c>
      <c r="B7394" s="14">
        <f>Data!D7394</f>
        <v>44477</v>
      </c>
      <c r="C7394" s="12">
        <f>IFERROR(VLOOKUP(Data!B7394, Minorista!$A$2:$B$100, 2, FALSE), "")</f>
        <v>5</v>
      </c>
      <c r="D7394" s="12">
        <f t="array" ref="D7394">INDEX(Producto!$A$2:$A$500, MATCH(Data!H7394, Producto!$B$2:$B$500, 0))</f>
        <v>4</v>
      </c>
      <c r="E7394" s="12">
        <f>VLOOKUP(Data!E7394 &amp; Data!F7394 &amp; Data!G7394, Ubicacion!$A$2:$B$1000, 2, FALSE)</f>
        <v>49</v>
      </c>
      <c r="F7394" s="15">
        <f>Data!J7394</f>
        <v>31</v>
      </c>
      <c r="G7394" s="16">
        <f>Data!I7394</f>
        <v>48</v>
      </c>
      <c r="H7394" s="17">
        <f>Data!K7394</f>
        <v>1488</v>
      </c>
      <c r="I7394" s="17">
        <f>Data!L7394</f>
        <v>773.76</v>
      </c>
      <c r="J7394" s="12" t="str">
        <f>Data!N7394</f>
        <v>Online</v>
      </c>
      <c r="K7394" s="12" t="str">
        <f>Data!O7394</f>
        <v>Transferencia bancaria</v>
      </c>
      <c r="L7394" s="12" t="str">
        <f>Data!P7394</f>
        <v>Nuevo</v>
      </c>
    </row>
    <row r="7395">
      <c r="A7395" s="11">
        <v>7394.0</v>
      </c>
      <c r="B7395" s="14">
        <f>Data!D7395</f>
        <v>44477</v>
      </c>
      <c r="C7395" s="12">
        <f>IFERROR(VLOOKUP(Data!B7395, Minorista!$A$2:$B$100, 2, FALSE), "")</f>
        <v>5</v>
      </c>
      <c r="D7395" s="12">
        <f t="array" ref="D7395">INDEX(Producto!$A$2:$A$500, MATCH(Data!H7395, Producto!$B$2:$B$500, 0))</f>
        <v>5</v>
      </c>
      <c r="E7395" s="12">
        <f>VLOOKUP(Data!E7395 &amp; Data!F7395 &amp; Data!G7395, Ubicacion!$A$2:$B$1000, 2, FALSE)</f>
        <v>49</v>
      </c>
      <c r="F7395" s="15">
        <f>Data!J7395</f>
        <v>38</v>
      </c>
      <c r="G7395" s="16">
        <f>Data!I7395</f>
        <v>58</v>
      </c>
      <c r="H7395" s="17">
        <f>Data!K7395</f>
        <v>2204</v>
      </c>
      <c r="I7395" s="17">
        <f>Data!L7395</f>
        <v>903.64</v>
      </c>
      <c r="J7395" s="12" t="str">
        <f>Data!N7395</f>
        <v>Online</v>
      </c>
      <c r="K7395" s="12" t="str">
        <f>Data!O7395</f>
        <v>Efectivo</v>
      </c>
      <c r="L7395" s="12" t="str">
        <f>Data!P7395</f>
        <v>Nuevo</v>
      </c>
    </row>
    <row r="7396">
      <c r="A7396" s="11">
        <v>7395.0</v>
      </c>
      <c r="B7396" s="14">
        <f>Data!D7396</f>
        <v>44477</v>
      </c>
      <c r="C7396" s="12">
        <f>IFERROR(VLOOKUP(Data!B7396, Minorista!$A$2:$B$100, 2, FALSE), "")</f>
        <v>3</v>
      </c>
      <c r="D7396" s="12">
        <f t="array" ref="D7396">INDEX(Producto!$A$2:$A$500, MATCH(Data!H7396, Producto!$B$2:$B$500, 0))</f>
        <v>6</v>
      </c>
      <c r="E7396" s="12">
        <f>VLOOKUP(Data!E7396 &amp; Data!F7396 &amp; Data!G7396, Ubicacion!$A$2:$B$1000, 2, FALSE)</f>
        <v>49</v>
      </c>
      <c r="F7396" s="15">
        <f>Data!J7396</f>
        <v>68</v>
      </c>
      <c r="G7396" s="16">
        <f>Data!I7396</f>
        <v>62</v>
      </c>
      <c r="H7396" s="17">
        <f>Data!K7396</f>
        <v>4216</v>
      </c>
      <c r="I7396" s="17">
        <f>Data!L7396</f>
        <v>2234.48</v>
      </c>
      <c r="J7396" s="12" t="str">
        <f>Data!N7396</f>
        <v>Online</v>
      </c>
      <c r="K7396" s="12" t="str">
        <f>Data!O7396</f>
        <v>Transferencia bancaria</v>
      </c>
      <c r="L7396" s="12" t="str">
        <f>Data!P7396</f>
        <v>Nuevo</v>
      </c>
    </row>
    <row r="7397">
      <c r="A7397" s="11">
        <v>7396.0</v>
      </c>
      <c r="B7397" s="14">
        <f>Data!D7397</f>
        <v>44507</v>
      </c>
      <c r="C7397" s="12">
        <f>IFERROR(VLOOKUP(Data!B7397, Minorista!$A$2:$B$100, 2, FALSE), "")</f>
        <v>3</v>
      </c>
      <c r="D7397" s="12">
        <f t="array" ref="D7397">INDEX(Producto!$A$2:$A$500, MATCH(Data!H7397, Producto!$B$2:$B$500, 0))</f>
        <v>1</v>
      </c>
      <c r="E7397" s="12">
        <f>VLOOKUP(Data!E7397 &amp; Data!F7397 &amp; Data!G7397, Ubicacion!$A$2:$B$1000, 2, FALSE)</f>
        <v>49</v>
      </c>
      <c r="F7397" s="15">
        <f>Data!J7397</f>
        <v>108</v>
      </c>
      <c r="G7397" s="16">
        <f>Data!I7397</f>
        <v>59</v>
      </c>
      <c r="H7397" s="17">
        <f>Data!K7397</f>
        <v>6372</v>
      </c>
      <c r="I7397" s="17">
        <f>Data!L7397</f>
        <v>3058.56</v>
      </c>
      <c r="J7397" s="12" t="str">
        <f>Data!N7397</f>
        <v>Online</v>
      </c>
      <c r="K7397" s="12" t="str">
        <f>Data!O7397</f>
        <v>Tarjeta</v>
      </c>
      <c r="L7397" s="12" t="str">
        <f>Data!P7397</f>
        <v>Nuevo</v>
      </c>
    </row>
    <row r="7398">
      <c r="A7398" s="11">
        <v>7397.0</v>
      </c>
      <c r="B7398" s="14">
        <f>Data!D7398</f>
        <v>44507</v>
      </c>
      <c r="C7398" s="12">
        <f>IFERROR(VLOOKUP(Data!B7398, Minorista!$A$2:$B$100, 2, FALSE), "")</f>
        <v>3</v>
      </c>
      <c r="D7398" s="12">
        <f t="array" ref="D7398">INDEX(Producto!$A$2:$A$500, MATCH(Data!H7398, Producto!$B$2:$B$500, 0))</f>
        <v>2</v>
      </c>
      <c r="E7398" s="12">
        <f>VLOOKUP(Data!E7398 &amp; Data!F7398 &amp; Data!G7398, Ubicacion!$A$2:$B$1000, 2, FALSE)</f>
        <v>49</v>
      </c>
      <c r="F7398" s="15">
        <f>Data!J7398</f>
        <v>80</v>
      </c>
      <c r="G7398" s="16">
        <f>Data!I7398</f>
        <v>46</v>
      </c>
      <c r="H7398" s="17">
        <f>Data!K7398</f>
        <v>3680</v>
      </c>
      <c r="I7398" s="17">
        <f>Data!L7398</f>
        <v>1803.2</v>
      </c>
      <c r="J7398" s="12" t="str">
        <f>Data!N7398</f>
        <v>Online</v>
      </c>
      <c r="K7398" s="12" t="str">
        <f>Data!O7398</f>
        <v>Transferencia bancaria</v>
      </c>
      <c r="L7398" s="12" t="str">
        <f>Data!P7398</f>
        <v>Nuevo</v>
      </c>
    </row>
    <row r="7399">
      <c r="A7399" s="11">
        <v>7398.0</v>
      </c>
      <c r="B7399" s="14">
        <f>Data!D7399</f>
        <v>44507</v>
      </c>
      <c r="C7399" s="12">
        <f>IFERROR(VLOOKUP(Data!B7399, Minorista!$A$2:$B$100, 2, FALSE), "")</f>
        <v>3</v>
      </c>
      <c r="D7399" s="12">
        <f t="array" ref="D7399">INDEX(Producto!$A$2:$A$500, MATCH(Data!H7399, Producto!$B$2:$B$500, 0))</f>
        <v>3</v>
      </c>
      <c r="E7399" s="12">
        <f>VLOOKUP(Data!E7399 &amp; Data!F7399 &amp; Data!G7399, Ubicacion!$A$2:$B$1000, 2, FALSE)</f>
        <v>49</v>
      </c>
      <c r="F7399" s="15">
        <f>Data!J7399</f>
        <v>68</v>
      </c>
      <c r="G7399" s="16">
        <f>Data!I7399</f>
        <v>48</v>
      </c>
      <c r="H7399" s="17">
        <f>Data!K7399</f>
        <v>3264</v>
      </c>
      <c r="I7399" s="17">
        <f>Data!L7399</f>
        <v>1664.64</v>
      </c>
      <c r="J7399" s="12" t="str">
        <f>Data!N7399</f>
        <v>Online</v>
      </c>
      <c r="K7399" s="12" t="str">
        <f>Data!O7399</f>
        <v>Tarjeta</v>
      </c>
      <c r="L7399" s="12" t="str">
        <f>Data!P7399</f>
        <v>Nuevo</v>
      </c>
    </row>
    <row r="7400">
      <c r="A7400" s="11">
        <v>7399.0</v>
      </c>
      <c r="B7400" s="14">
        <f>Data!D7400</f>
        <v>44507</v>
      </c>
      <c r="C7400" s="12">
        <f>IFERROR(VLOOKUP(Data!B7400, Minorista!$A$2:$B$100, 2, FALSE), "")</f>
        <v>3</v>
      </c>
      <c r="D7400" s="12">
        <f t="array" ref="D7400">INDEX(Producto!$A$2:$A$500, MATCH(Data!H7400, Producto!$B$2:$B$500, 0))</f>
        <v>4</v>
      </c>
      <c r="E7400" s="12">
        <f>VLOOKUP(Data!E7400 &amp; Data!F7400 &amp; Data!G7400, Ubicacion!$A$2:$B$1000, 2, FALSE)</f>
        <v>49</v>
      </c>
      <c r="F7400" s="15">
        <f>Data!J7400</f>
        <v>65</v>
      </c>
      <c r="G7400" s="16">
        <f>Data!I7400</f>
        <v>49</v>
      </c>
      <c r="H7400" s="17">
        <f>Data!K7400</f>
        <v>3185</v>
      </c>
      <c r="I7400" s="17">
        <f>Data!L7400</f>
        <v>1751.75</v>
      </c>
      <c r="J7400" s="12" t="str">
        <f>Data!N7400</f>
        <v>Online</v>
      </c>
      <c r="K7400" s="12" t="str">
        <f>Data!O7400</f>
        <v>Tarjeta</v>
      </c>
      <c r="L7400" s="12" t="str">
        <f>Data!P7400</f>
        <v>Nuevo</v>
      </c>
    </row>
    <row r="7401">
      <c r="A7401" s="11">
        <v>7400.0</v>
      </c>
      <c r="B7401" s="14">
        <f>Data!D7401</f>
        <v>44507</v>
      </c>
      <c r="C7401" s="12">
        <f>IFERROR(VLOOKUP(Data!B7401, Minorista!$A$2:$B$100, 2, FALSE), "")</f>
        <v>3</v>
      </c>
      <c r="D7401" s="12">
        <f t="array" ref="D7401">INDEX(Producto!$A$2:$A$500, MATCH(Data!H7401, Producto!$B$2:$B$500, 0))</f>
        <v>5</v>
      </c>
      <c r="E7401" s="12">
        <f>VLOOKUP(Data!E7401 &amp; Data!F7401 &amp; Data!G7401, Ubicacion!$A$2:$B$1000, 2, FALSE)</f>
        <v>49</v>
      </c>
      <c r="F7401" s="15">
        <f>Data!J7401</f>
        <v>59</v>
      </c>
      <c r="G7401" s="16">
        <f>Data!I7401</f>
        <v>55</v>
      </c>
      <c r="H7401" s="17">
        <f>Data!K7401</f>
        <v>3245</v>
      </c>
      <c r="I7401" s="17">
        <f>Data!L7401</f>
        <v>1427.8</v>
      </c>
      <c r="J7401" s="12" t="str">
        <f>Data!N7401</f>
        <v>Online</v>
      </c>
      <c r="K7401" s="12" t="str">
        <f>Data!O7401</f>
        <v>Tarjeta</v>
      </c>
      <c r="L7401" s="12" t="str">
        <f>Data!P7401</f>
        <v>Recurrente</v>
      </c>
    </row>
    <row r="7402">
      <c r="A7402" s="11">
        <v>7401.0</v>
      </c>
      <c r="B7402" s="14">
        <f>Data!D7402</f>
        <v>44507</v>
      </c>
      <c r="C7402" s="12">
        <f>IFERROR(VLOOKUP(Data!B7402, Minorista!$A$2:$B$100, 2, FALSE), "")</f>
        <v>3</v>
      </c>
      <c r="D7402" s="12">
        <f t="array" ref="D7402">INDEX(Producto!$A$2:$A$500, MATCH(Data!H7402, Producto!$B$2:$B$500, 0))</f>
        <v>6</v>
      </c>
      <c r="E7402" s="12">
        <f>VLOOKUP(Data!E7402 &amp; Data!F7402 &amp; Data!G7402, Ubicacion!$A$2:$B$1000, 2, FALSE)</f>
        <v>49</v>
      </c>
      <c r="F7402" s="15">
        <f>Data!J7402</f>
        <v>91</v>
      </c>
      <c r="G7402" s="16">
        <f>Data!I7402</f>
        <v>59</v>
      </c>
      <c r="H7402" s="17">
        <f>Data!K7402</f>
        <v>5369</v>
      </c>
      <c r="I7402" s="17">
        <f>Data!L7402</f>
        <v>2845.57</v>
      </c>
      <c r="J7402" s="12" t="str">
        <f>Data!N7402</f>
        <v>Online</v>
      </c>
      <c r="K7402" s="12" t="str">
        <f>Data!O7402</f>
        <v>Efectivo</v>
      </c>
      <c r="L7402" s="12" t="str">
        <f>Data!P7402</f>
        <v>Recurrente</v>
      </c>
    </row>
    <row r="7403">
      <c r="A7403" s="11">
        <v>7402.0</v>
      </c>
      <c r="B7403" s="14">
        <f>Data!D7403</f>
        <v>44536</v>
      </c>
      <c r="C7403" s="12">
        <f>IFERROR(VLOOKUP(Data!B7403, Minorista!$A$2:$B$100, 2, FALSE), "")</f>
        <v>3</v>
      </c>
      <c r="D7403" s="12">
        <f t="array" ref="D7403">INDEX(Producto!$A$2:$A$500, MATCH(Data!H7403, Producto!$B$2:$B$500, 0))</f>
        <v>1</v>
      </c>
      <c r="E7403" s="12">
        <f>VLOOKUP(Data!E7403 &amp; Data!F7403 &amp; Data!G7403, Ubicacion!$A$2:$B$1000, 2, FALSE)</f>
        <v>49</v>
      </c>
      <c r="F7403" s="15">
        <f>Data!J7403</f>
        <v>149</v>
      </c>
      <c r="G7403" s="16">
        <f>Data!I7403</f>
        <v>55</v>
      </c>
      <c r="H7403" s="17">
        <f>Data!K7403</f>
        <v>8195</v>
      </c>
      <c r="I7403" s="17">
        <f>Data!L7403</f>
        <v>3933.6</v>
      </c>
      <c r="J7403" s="12" t="str">
        <f>Data!N7403</f>
        <v>Online</v>
      </c>
      <c r="K7403" s="12" t="str">
        <f>Data!O7403</f>
        <v>Efectivo</v>
      </c>
      <c r="L7403" s="12" t="str">
        <f>Data!P7403</f>
        <v>Recurrente</v>
      </c>
    </row>
    <row r="7404">
      <c r="A7404" s="11">
        <v>7403.0</v>
      </c>
      <c r="B7404" s="14">
        <f>Data!D7404</f>
        <v>44536</v>
      </c>
      <c r="C7404" s="12">
        <f>IFERROR(VLOOKUP(Data!B7404, Minorista!$A$2:$B$100, 2, FALSE), "")</f>
        <v>3</v>
      </c>
      <c r="D7404" s="12">
        <f t="array" ref="D7404">INDEX(Producto!$A$2:$A$500, MATCH(Data!H7404, Producto!$B$2:$B$500, 0))</f>
        <v>2</v>
      </c>
      <c r="E7404" s="12">
        <f>VLOOKUP(Data!E7404 &amp; Data!F7404 &amp; Data!G7404, Ubicacion!$A$2:$B$1000, 2, FALSE)</f>
        <v>49</v>
      </c>
      <c r="F7404" s="15">
        <f>Data!J7404</f>
        <v>105</v>
      </c>
      <c r="G7404" s="16">
        <f>Data!I7404</f>
        <v>49</v>
      </c>
      <c r="H7404" s="17">
        <f>Data!K7404</f>
        <v>5145</v>
      </c>
      <c r="I7404" s="17">
        <f>Data!L7404</f>
        <v>2469.6</v>
      </c>
      <c r="J7404" s="12" t="str">
        <f>Data!N7404</f>
        <v>Online</v>
      </c>
      <c r="K7404" s="12" t="str">
        <f>Data!O7404</f>
        <v>Tarjeta</v>
      </c>
      <c r="L7404" s="12" t="str">
        <f>Data!P7404</f>
        <v>Nuevo</v>
      </c>
    </row>
    <row r="7405">
      <c r="A7405" s="11">
        <v>7404.0</v>
      </c>
      <c r="B7405" s="14">
        <f>Data!D7405</f>
        <v>44536</v>
      </c>
      <c r="C7405" s="12">
        <f>IFERROR(VLOOKUP(Data!B7405, Minorista!$A$2:$B$100, 2, FALSE), "")</f>
        <v>3</v>
      </c>
      <c r="D7405" s="12">
        <f t="array" ref="D7405">INDEX(Producto!$A$2:$A$500, MATCH(Data!H7405, Producto!$B$2:$B$500, 0))</f>
        <v>3</v>
      </c>
      <c r="E7405" s="12">
        <f>VLOOKUP(Data!E7405 &amp; Data!F7405 &amp; Data!G7405, Ubicacion!$A$2:$B$1000, 2, FALSE)</f>
        <v>49</v>
      </c>
      <c r="F7405" s="15">
        <f>Data!J7405</f>
        <v>91</v>
      </c>
      <c r="G7405" s="16">
        <f>Data!I7405</f>
        <v>49</v>
      </c>
      <c r="H7405" s="17">
        <f>Data!K7405</f>
        <v>4459</v>
      </c>
      <c r="I7405" s="17">
        <f>Data!L7405</f>
        <v>2229.5</v>
      </c>
      <c r="J7405" s="12" t="str">
        <f>Data!N7405</f>
        <v>Online</v>
      </c>
      <c r="K7405" s="12" t="str">
        <f>Data!O7405</f>
        <v>Efectivo</v>
      </c>
      <c r="L7405" s="12" t="str">
        <f>Data!P7405</f>
        <v>Nuevo</v>
      </c>
    </row>
    <row r="7406">
      <c r="A7406" s="11">
        <v>7405.0</v>
      </c>
      <c r="B7406" s="14">
        <f>Data!D7406</f>
        <v>44536</v>
      </c>
      <c r="C7406" s="12">
        <f>IFERROR(VLOOKUP(Data!B7406, Minorista!$A$2:$B$100, 2, FALSE), "")</f>
        <v>3</v>
      </c>
      <c r="D7406" s="12">
        <f t="array" ref="D7406">INDEX(Producto!$A$2:$A$500, MATCH(Data!H7406, Producto!$B$2:$B$500, 0))</f>
        <v>4</v>
      </c>
      <c r="E7406" s="12">
        <f>VLOOKUP(Data!E7406 &amp; Data!F7406 &amp; Data!G7406, Ubicacion!$A$2:$B$1000, 2, FALSE)</f>
        <v>49</v>
      </c>
      <c r="F7406" s="15">
        <f>Data!J7406</f>
        <v>83</v>
      </c>
      <c r="G7406" s="16">
        <f>Data!I7406</f>
        <v>47</v>
      </c>
      <c r="H7406" s="17">
        <f>Data!K7406</f>
        <v>3901</v>
      </c>
      <c r="I7406" s="17">
        <f>Data!L7406</f>
        <v>1989.51</v>
      </c>
      <c r="J7406" s="12" t="str">
        <f>Data!N7406</f>
        <v>Online</v>
      </c>
      <c r="K7406" s="12" t="str">
        <f>Data!O7406</f>
        <v>Tarjeta</v>
      </c>
      <c r="L7406" s="12" t="str">
        <f>Data!P7406</f>
        <v>Recurrente</v>
      </c>
    </row>
    <row r="7407">
      <c r="A7407" s="11">
        <v>7406.0</v>
      </c>
      <c r="B7407" s="14">
        <f>Data!D7407</f>
        <v>44536</v>
      </c>
      <c r="C7407" s="12">
        <f>IFERROR(VLOOKUP(Data!B7407, Minorista!$A$2:$B$100, 2, FALSE), "")</f>
        <v>3</v>
      </c>
      <c r="D7407" s="12">
        <f t="array" ref="D7407">INDEX(Producto!$A$2:$A$500, MATCH(Data!H7407, Producto!$B$2:$B$500, 0))</f>
        <v>5</v>
      </c>
      <c r="E7407" s="12">
        <f>VLOOKUP(Data!E7407 &amp; Data!F7407 &amp; Data!G7407, Ubicacion!$A$2:$B$1000, 2, FALSE)</f>
        <v>49</v>
      </c>
      <c r="F7407" s="15">
        <f>Data!J7407</f>
        <v>83</v>
      </c>
      <c r="G7407" s="16">
        <f>Data!I7407</f>
        <v>55</v>
      </c>
      <c r="H7407" s="17">
        <f>Data!K7407</f>
        <v>4565</v>
      </c>
      <c r="I7407" s="17">
        <f>Data!L7407</f>
        <v>2054.25</v>
      </c>
      <c r="J7407" s="12" t="str">
        <f>Data!N7407</f>
        <v>Online</v>
      </c>
      <c r="K7407" s="12" t="str">
        <f>Data!O7407</f>
        <v>Transferencia bancaria</v>
      </c>
      <c r="L7407" s="12" t="str">
        <f>Data!P7407</f>
        <v>Nuevo</v>
      </c>
    </row>
    <row r="7408">
      <c r="A7408" s="11">
        <v>7407.0</v>
      </c>
      <c r="B7408" s="14">
        <f>Data!D7408</f>
        <v>44536</v>
      </c>
      <c r="C7408" s="12">
        <f>IFERROR(VLOOKUP(Data!B7408, Minorista!$A$2:$B$100, 2, FALSE), "")</f>
        <v>3</v>
      </c>
      <c r="D7408" s="12">
        <f t="array" ref="D7408">INDEX(Producto!$A$2:$A$500, MATCH(Data!H7408, Producto!$B$2:$B$500, 0))</f>
        <v>6</v>
      </c>
      <c r="E7408" s="12">
        <f>VLOOKUP(Data!E7408 &amp; Data!F7408 &amp; Data!G7408, Ubicacion!$A$2:$B$1000, 2, FALSE)</f>
        <v>49</v>
      </c>
      <c r="F7408" s="15">
        <f>Data!J7408</f>
        <v>101</v>
      </c>
      <c r="G7408" s="16">
        <f>Data!I7408</f>
        <v>59</v>
      </c>
      <c r="H7408" s="17">
        <f>Data!K7408</f>
        <v>5959</v>
      </c>
      <c r="I7408" s="17">
        <f>Data!L7408</f>
        <v>3217.86</v>
      </c>
      <c r="J7408" s="12" t="str">
        <f>Data!N7408</f>
        <v>Online</v>
      </c>
      <c r="K7408" s="12" t="str">
        <f>Data!O7408</f>
        <v>Transferencia bancaria</v>
      </c>
      <c r="L7408" s="12" t="str">
        <f>Data!P7408</f>
        <v>Nuevo</v>
      </c>
    </row>
    <row r="7409">
      <c r="A7409" s="11">
        <v>7408.0</v>
      </c>
      <c r="B7409" s="14">
        <f>Data!D7409</f>
        <v>44203</v>
      </c>
      <c r="C7409" s="12">
        <f>IFERROR(VLOOKUP(Data!B7409, Minorista!$A$2:$B$100, 2, FALSE), "")</f>
        <v>3</v>
      </c>
      <c r="D7409" s="12">
        <f t="array" ref="D7409">INDEX(Producto!$A$2:$A$500, MATCH(Data!H7409, Producto!$B$2:$B$500, 0))</f>
        <v>1</v>
      </c>
      <c r="E7409" s="12">
        <f>VLOOKUP(Data!E7409 &amp; Data!F7409 &amp; Data!G7409, Ubicacion!$A$2:$B$1000, 2, FALSE)</f>
        <v>49</v>
      </c>
      <c r="F7409" s="15">
        <f>Data!J7409</f>
        <v>125</v>
      </c>
      <c r="G7409" s="16">
        <f>Data!I7409</f>
        <v>38</v>
      </c>
      <c r="H7409" s="17">
        <f>Data!K7409</f>
        <v>4750</v>
      </c>
      <c r="I7409" s="17">
        <f>Data!L7409</f>
        <v>2422.5</v>
      </c>
      <c r="J7409" s="12" t="str">
        <f>Data!N7409</f>
        <v>Online</v>
      </c>
      <c r="K7409" s="12" t="str">
        <f>Data!O7409</f>
        <v>Transferencia bancaria</v>
      </c>
      <c r="L7409" s="12" t="str">
        <f>Data!P7409</f>
        <v>Nuevo</v>
      </c>
    </row>
    <row r="7410">
      <c r="A7410" s="11">
        <v>7409.0</v>
      </c>
      <c r="B7410" s="14">
        <f>Data!D7410</f>
        <v>44203</v>
      </c>
      <c r="C7410" s="12">
        <f>IFERROR(VLOOKUP(Data!B7410, Minorista!$A$2:$B$100, 2, FALSE), "")</f>
        <v>3</v>
      </c>
      <c r="D7410" s="12">
        <f t="array" ref="D7410">INDEX(Producto!$A$2:$A$500, MATCH(Data!H7410, Producto!$B$2:$B$500, 0))</f>
        <v>2</v>
      </c>
      <c r="E7410" s="12">
        <f>VLOOKUP(Data!E7410 &amp; Data!F7410 &amp; Data!G7410, Ubicacion!$A$2:$B$1000, 2, FALSE)</f>
        <v>49</v>
      </c>
      <c r="F7410" s="15">
        <f>Data!J7410</f>
        <v>87</v>
      </c>
      <c r="G7410" s="16">
        <f>Data!I7410</f>
        <v>37</v>
      </c>
      <c r="H7410" s="17">
        <f>Data!K7410</f>
        <v>3219</v>
      </c>
      <c r="I7410" s="17">
        <f>Data!L7410</f>
        <v>1673.88</v>
      </c>
      <c r="J7410" s="12" t="str">
        <f>Data!N7410</f>
        <v>Online</v>
      </c>
      <c r="K7410" s="12" t="str">
        <f>Data!O7410</f>
        <v>Efectivo</v>
      </c>
      <c r="L7410" s="12" t="str">
        <f>Data!P7410</f>
        <v>Recurrente</v>
      </c>
    </row>
    <row r="7411">
      <c r="A7411" s="11">
        <v>7410.0</v>
      </c>
      <c r="B7411" s="14">
        <f>Data!D7411</f>
        <v>44203</v>
      </c>
      <c r="C7411" s="12">
        <f>IFERROR(VLOOKUP(Data!B7411, Minorista!$A$2:$B$100, 2, FALSE), "")</f>
        <v>3</v>
      </c>
      <c r="D7411" s="12">
        <f t="array" ref="D7411">INDEX(Producto!$A$2:$A$500, MATCH(Data!H7411, Producto!$B$2:$B$500, 0))</f>
        <v>3</v>
      </c>
      <c r="E7411" s="12">
        <f>VLOOKUP(Data!E7411 &amp; Data!F7411 &amp; Data!G7411, Ubicacion!$A$2:$B$1000, 2, FALSE)</f>
        <v>49</v>
      </c>
      <c r="F7411" s="15">
        <f>Data!J7411</f>
        <v>90</v>
      </c>
      <c r="G7411" s="16">
        <f>Data!I7411</f>
        <v>28</v>
      </c>
      <c r="H7411" s="17">
        <f>Data!K7411</f>
        <v>2520</v>
      </c>
      <c r="I7411" s="17">
        <f>Data!L7411</f>
        <v>1008</v>
      </c>
      <c r="J7411" s="12" t="str">
        <f>Data!N7411</f>
        <v>Online</v>
      </c>
      <c r="K7411" s="12" t="str">
        <f>Data!O7411</f>
        <v>Tarjeta</v>
      </c>
      <c r="L7411" s="12" t="str">
        <f>Data!P7411</f>
        <v>Nuevo</v>
      </c>
    </row>
    <row r="7412">
      <c r="A7412" s="11">
        <v>7411.0</v>
      </c>
      <c r="B7412" s="14">
        <f>Data!D7412</f>
        <v>44203</v>
      </c>
      <c r="C7412" s="12">
        <f>IFERROR(VLOOKUP(Data!B7412, Minorista!$A$2:$B$100, 2, FALSE), "")</f>
        <v>3</v>
      </c>
      <c r="D7412" s="12">
        <f t="array" ref="D7412">INDEX(Producto!$A$2:$A$500, MATCH(Data!H7412, Producto!$B$2:$B$500, 0))</f>
        <v>4</v>
      </c>
      <c r="E7412" s="12">
        <f>VLOOKUP(Data!E7412 &amp; Data!F7412 &amp; Data!G7412, Ubicacion!$A$2:$B$1000, 2, FALSE)</f>
        <v>49</v>
      </c>
      <c r="F7412" s="15">
        <f>Data!J7412</f>
        <v>42</v>
      </c>
      <c r="G7412" s="16">
        <f>Data!I7412</f>
        <v>33</v>
      </c>
      <c r="H7412" s="17">
        <f>Data!K7412</f>
        <v>1386</v>
      </c>
      <c r="I7412" s="17">
        <f>Data!L7412</f>
        <v>609.84</v>
      </c>
      <c r="J7412" s="12" t="str">
        <f>Data!N7412</f>
        <v>Online</v>
      </c>
      <c r="K7412" s="12" t="str">
        <f>Data!O7412</f>
        <v>Tarjeta</v>
      </c>
      <c r="L7412" s="12" t="str">
        <f>Data!P7412</f>
        <v>Nuevo</v>
      </c>
    </row>
    <row r="7413">
      <c r="A7413" s="11">
        <v>7412.0</v>
      </c>
      <c r="B7413" s="14">
        <f>Data!D7413</f>
        <v>44203</v>
      </c>
      <c r="C7413" s="12">
        <f>IFERROR(VLOOKUP(Data!B7413, Minorista!$A$2:$B$100, 2, FALSE), "")</f>
        <v>3</v>
      </c>
      <c r="D7413" s="12">
        <f t="array" ref="D7413">INDEX(Producto!$A$2:$A$500, MATCH(Data!H7413, Producto!$B$2:$B$500, 0))</f>
        <v>5</v>
      </c>
      <c r="E7413" s="12">
        <f>VLOOKUP(Data!E7413 &amp; Data!F7413 &amp; Data!G7413, Ubicacion!$A$2:$B$1000, 2, FALSE)</f>
        <v>49</v>
      </c>
      <c r="F7413" s="15">
        <f>Data!J7413</f>
        <v>60</v>
      </c>
      <c r="G7413" s="16">
        <f>Data!I7413</f>
        <v>49</v>
      </c>
      <c r="H7413" s="17">
        <f>Data!K7413</f>
        <v>2940</v>
      </c>
      <c r="I7413" s="17">
        <f>Data!L7413</f>
        <v>1205.4</v>
      </c>
      <c r="J7413" s="12" t="str">
        <f>Data!N7413</f>
        <v>Online</v>
      </c>
      <c r="K7413" s="12" t="str">
        <f>Data!O7413</f>
        <v>Tarjeta</v>
      </c>
      <c r="L7413" s="12" t="str">
        <f>Data!P7413</f>
        <v>Nuevo</v>
      </c>
    </row>
    <row r="7414">
      <c r="A7414" s="11">
        <v>7413.0</v>
      </c>
      <c r="B7414" s="14">
        <f>Data!D7414</f>
        <v>44203</v>
      </c>
      <c r="C7414" s="12">
        <f>IFERROR(VLOOKUP(Data!B7414, Minorista!$A$2:$B$100, 2, FALSE), "")</f>
        <v>3</v>
      </c>
      <c r="D7414" s="12">
        <f t="array" ref="D7414">INDEX(Producto!$A$2:$A$500, MATCH(Data!H7414, Producto!$B$2:$B$500, 0))</f>
        <v>6</v>
      </c>
      <c r="E7414" s="12">
        <f>VLOOKUP(Data!E7414 &amp; Data!F7414 &amp; Data!G7414, Ubicacion!$A$2:$B$1000, 2, FALSE)</f>
        <v>49</v>
      </c>
      <c r="F7414" s="15">
        <f>Data!J7414</f>
        <v>81</v>
      </c>
      <c r="G7414" s="16">
        <f>Data!I7414</f>
        <v>37</v>
      </c>
      <c r="H7414" s="17">
        <f>Data!K7414</f>
        <v>2997</v>
      </c>
      <c r="I7414" s="17">
        <f>Data!L7414</f>
        <v>1498.5</v>
      </c>
      <c r="J7414" s="12" t="str">
        <f>Data!N7414</f>
        <v>Online</v>
      </c>
      <c r="K7414" s="12" t="str">
        <f>Data!O7414</f>
        <v>Efectivo</v>
      </c>
      <c r="L7414" s="12" t="str">
        <f>Data!P7414</f>
        <v>Recurrente</v>
      </c>
    </row>
    <row r="7415">
      <c r="A7415" s="11">
        <v>7414.0</v>
      </c>
      <c r="B7415" s="14">
        <f>Data!D7415</f>
        <v>44232</v>
      </c>
      <c r="C7415" s="12">
        <f>IFERROR(VLOOKUP(Data!B7415, Minorista!$A$2:$B$100, 2, FALSE), "")</f>
        <v>3</v>
      </c>
      <c r="D7415" s="12">
        <f t="array" ref="D7415">INDEX(Producto!$A$2:$A$500, MATCH(Data!H7415, Producto!$B$2:$B$500, 0))</f>
        <v>1</v>
      </c>
      <c r="E7415" s="12">
        <f>VLOOKUP(Data!E7415 &amp; Data!F7415 &amp; Data!G7415, Ubicacion!$A$2:$B$1000, 2, FALSE)</f>
        <v>49</v>
      </c>
      <c r="F7415" s="15">
        <f>Data!J7415</f>
        <v>149</v>
      </c>
      <c r="G7415" s="16">
        <f>Data!I7415</f>
        <v>39</v>
      </c>
      <c r="H7415" s="17">
        <f>Data!K7415</f>
        <v>5811</v>
      </c>
      <c r="I7415" s="17">
        <f>Data!L7415</f>
        <v>2905.5</v>
      </c>
      <c r="J7415" s="12" t="str">
        <f>Data!N7415</f>
        <v>Online</v>
      </c>
      <c r="K7415" s="12" t="str">
        <f>Data!O7415</f>
        <v>Efectivo</v>
      </c>
      <c r="L7415" s="12" t="str">
        <f>Data!P7415</f>
        <v>Nuevo</v>
      </c>
    </row>
    <row r="7416">
      <c r="A7416" s="11">
        <v>7415.0</v>
      </c>
      <c r="B7416" s="14">
        <f>Data!D7416</f>
        <v>44232</v>
      </c>
      <c r="C7416" s="12">
        <f>IFERROR(VLOOKUP(Data!B7416, Minorista!$A$2:$B$100, 2, FALSE), "")</f>
        <v>3</v>
      </c>
      <c r="D7416" s="12">
        <f t="array" ref="D7416">INDEX(Producto!$A$2:$A$500, MATCH(Data!H7416, Producto!$B$2:$B$500, 0))</f>
        <v>2</v>
      </c>
      <c r="E7416" s="12">
        <f>VLOOKUP(Data!E7416 &amp; Data!F7416 &amp; Data!G7416, Ubicacion!$A$2:$B$1000, 2, FALSE)</f>
        <v>49</v>
      </c>
      <c r="F7416" s="15">
        <f>Data!J7416</f>
        <v>54</v>
      </c>
      <c r="G7416" s="16">
        <f>Data!I7416</f>
        <v>37</v>
      </c>
      <c r="H7416" s="17">
        <f>Data!K7416</f>
        <v>1998</v>
      </c>
      <c r="I7416" s="17">
        <f>Data!L7416</f>
        <v>999</v>
      </c>
      <c r="J7416" s="12" t="str">
        <f>Data!N7416</f>
        <v>Online</v>
      </c>
      <c r="K7416" s="12" t="str">
        <f>Data!O7416</f>
        <v>Transferencia bancaria</v>
      </c>
      <c r="L7416" s="12" t="str">
        <f>Data!P7416</f>
        <v>Nuevo</v>
      </c>
    </row>
    <row r="7417">
      <c r="A7417" s="11">
        <v>7416.0</v>
      </c>
      <c r="B7417" s="14">
        <f>Data!D7417</f>
        <v>44232</v>
      </c>
      <c r="C7417" s="12">
        <f>IFERROR(VLOOKUP(Data!B7417, Minorista!$A$2:$B$100, 2, FALSE), "")</f>
        <v>3</v>
      </c>
      <c r="D7417" s="12">
        <f t="array" ref="D7417">INDEX(Producto!$A$2:$A$500, MATCH(Data!H7417, Producto!$B$2:$B$500, 0))</f>
        <v>3</v>
      </c>
      <c r="E7417" s="12">
        <f>VLOOKUP(Data!E7417 &amp; Data!F7417 &amp; Data!G7417, Ubicacion!$A$2:$B$1000, 2, FALSE)</f>
        <v>49</v>
      </c>
      <c r="F7417" s="15">
        <f>Data!J7417</f>
        <v>65</v>
      </c>
      <c r="G7417" s="16">
        <f>Data!I7417</f>
        <v>29</v>
      </c>
      <c r="H7417" s="17">
        <f>Data!K7417</f>
        <v>1885</v>
      </c>
      <c r="I7417" s="17">
        <f>Data!L7417</f>
        <v>848.25</v>
      </c>
      <c r="J7417" s="12" t="str">
        <f>Data!N7417</f>
        <v>Online</v>
      </c>
      <c r="K7417" s="12" t="str">
        <f>Data!O7417</f>
        <v>Efectivo</v>
      </c>
      <c r="L7417" s="12" t="str">
        <f>Data!P7417</f>
        <v>Recurrente</v>
      </c>
    </row>
    <row r="7418">
      <c r="A7418" s="11">
        <v>7417.0</v>
      </c>
      <c r="B7418" s="14">
        <f>Data!D7418</f>
        <v>44232</v>
      </c>
      <c r="C7418" s="12">
        <f>IFERROR(VLOOKUP(Data!B7418, Minorista!$A$2:$B$100, 2, FALSE), "")</f>
        <v>3</v>
      </c>
      <c r="D7418" s="12">
        <f t="array" ref="D7418">INDEX(Producto!$A$2:$A$500, MATCH(Data!H7418, Producto!$B$2:$B$500, 0))</f>
        <v>4</v>
      </c>
      <c r="E7418" s="12">
        <f>VLOOKUP(Data!E7418 &amp; Data!F7418 &amp; Data!G7418, Ubicacion!$A$2:$B$1000, 2, FALSE)</f>
        <v>50</v>
      </c>
      <c r="F7418" s="15">
        <f>Data!J7418</f>
        <v>34</v>
      </c>
      <c r="G7418" s="16">
        <f>Data!I7418</f>
        <v>32</v>
      </c>
      <c r="H7418" s="17">
        <f>Data!K7418</f>
        <v>1088</v>
      </c>
      <c r="I7418" s="17">
        <f>Data!L7418</f>
        <v>478.72</v>
      </c>
      <c r="J7418" s="12" t="str">
        <f>Data!N7418</f>
        <v>Online</v>
      </c>
      <c r="K7418" s="12" t="str">
        <f>Data!O7418</f>
        <v>Tarjeta</v>
      </c>
      <c r="L7418" s="12" t="str">
        <f>Data!P7418</f>
        <v>Nuevo</v>
      </c>
    </row>
    <row r="7419">
      <c r="A7419" s="11">
        <v>7418.0</v>
      </c>
      <c r="B7419" s="14">
        <f>Data!D7419</f>
        <v>44232</v>
      </c>
      <c r="C7419" s="12">
        <f>IFERROR(VLOOKUP(Data!B7419, Minorista!$A$2:$B$100, 2, FALSE), "")</f>
        <v>3</v>
      </c>
      <c r="D7419" s="12">
        <f t="array" ref="D7419">INDEX(Producto!$A$2:$A$500, MATCH(Data!H7419, Producto!$B$2:$B$500, 0))</f>
        <v>5</v>
      </c>
      <c r="E7419" s="12">
        <f>VLOOKUP(Data!E7419 &amp; Data!F7419 &amp; Data!G7419, Ubicacion!$A$2:$B$1000, 2, FALSE)</f>
        <v>50</v>
      </c>
      <c r="F7419" s="15">
        <f>Data!J7419</f>
        <v>60</v>
      </c>
      <c r="G7419" s="16">
        <f>Data!I7419</f>
        <v>49</v>
      </c>
      <c r="H7419" s="17">
        <f>Data!K7419</f>
        <v>2940</v>
      </c>
      <c r="I7419" s="17">
        <f>Data!L7419</f>
        <v>1293.6</v>
      </c>
      <c r="J7419" s="12" t="str">
        <f>Data!N7419</f>
        <v>Online</v>
      </c>
      <c r="K7419" s="12" t="str">
        <f>Data!O7419</f>
        <v>Transferencia bancaria</v>
      </c>
      <c r="L7419" s="12" t="str">
        <f>Data!P7419</f>
        <v>Recurrente</v>
      </c>
    </row>
    <row r="7420">
      <c r="A7420" s="11">
        <v>7419.0</v>
      </c>
      <c r="B7420" s="14">
        <f>Data!D7420</f>
        <v>44232</v>
      </c>
      <c r="C7420" s="12">
        <f>IFERROR(VLOOKUP(Data!B7420, Minorista!$A$2:$B$100, 2, FALSE), "")</f>
        <v>3</v>
      </c>
      <c r="D7420" s="12">
        <f t="array" ref="D7420">INDEX(Producto!$A$2:$A$500, MATCH(Data!H7420, Producto!$B$2:$B$500, 0))</f>
        <v>6</v>
      </c>
      <c r="E7420" s="12">
        <f>VLOOKUP(Data!E7420 &amp; Data!F7420 &amp; Data!G7420, Ubicacion!$A$2:$B$1000, 2, FALSE)</f>
        <v>50</v>
      </c>
      <c r="F7420" s="15">
        <f>Data!J7420</f>
        <v>84</v>
      </c>
      <c r="G7420" s="16">
        <f>Data!I7420</f>
        <v>39</v>
      </c>
      <c r="H7420" s="17">
        <f>Data!K7420</f>
        <v>3276</v>
      </c>
      <c r="I7420" s="17">
        <f>Data!L7420</f>
        <v>1474.2</v>
      </c>
      <c r="J7420" s="12" t="str">
        <f>Data!N7420</f>
        <v>Online</v>
      </c>
      <c r="K7420" s="12" t="str">
        <f>Data!O7420</f>
        <v>Efectivo</v>
      </c>
      <c r="L7420" s="12" t="str">
        <f>Data!P7420</f>
        <v>Recurrente</v>
      </c>
    </row>
    <row r="7421">
      <c r="A7421" s="11">
        <v>7420.0</v>
      </c>
      <c r="B7421" s="14">
        <f>Data!D7421</f>
        <v>44258</v>
      </c>
      <c r="C7421" s="12">
        <f>IFERROR(VLOOKUP(Data!B7421, Minorista!$A$2:$B$100, 2, FALSE), "")</f>
        <v>3</v>
      </c>
      <c r="D7421" s="12">
        <f t="array" ref="D7421">INDEX(Producto!$A$2:$A$500, MATCH(Data!H7421, Producto!$B$2:$B$500, 0))</f>
        <v>1</v>
      </c>
      <c r="E7421" s="12">
        <f>VLOOKUP(Data!E7421 &amp; Data!F7421 &amp; Data!G7421, Ubicacion!$A$2:$B$1000, 2, FALSE)</f>
        <v>50</v>
      </c>
      <c r="F7421" s="15">
        <f>Data!J7421</f>
        <v>130</v>
      </c>
      <c r="G7421" s="16">
        <f>Data!I7421</f>
        <v>39</v>
      </c>
      <c r="H7421" s="17">
        <f>Data!K7421</f>
        <v>5070</v>
      </c>
      <c r="I7421" s="17">
        <f>Data!L7421</f>
        <v>2535</v>
      </c>
      <c r="J7421" s="12" t="str">
        <f>Data!N7421</f>
        <v>Online</v>
      </c>
      <c r="K7421" s="12" t="str">
        <f>Data!O7421</f>
        <v>Transferencia bancaria</v>
      </c>
      <c r="L7421" s="12" t="str">
        <f>Data!P7421</f>
        <v>Recurrente</v>
      </c>
    </row>
    <row r="7422">
      <c r="A7422" s="11">
        <v>7421.0</v>
      </c>
      <c r="B7422" s="14">
        <f>Data!D7422</f>
        <v>44258</v>
      </c>
      <c r="C7422" s="12">
        <f>IFERROR(VLOOKUP(Data!B7422, Minorista!$A$2:$B$100, 2, FALSE), "")</f>
        <v>3</v>
      </c>
      <c r="D7422" s="12">
        <f t="array" ref="D7422">INDEX(Producto!$A$2:$A$500, MATCH(Data!H7422, Producto!$B$2:$B$500, 0))</f>
        <v>2</v>
      </c>
      <c r="E7422" s="12">
        <f>VLOOKUP(Data!E7422 &amp; Data!F7422 &amp; Data!G7422, Ubicacion!$A$2:$B$1000, 2, FALSE)</f>
        <v>50</v>
      </c>
      <c r="F7422" s="15">
        <f>Data!J7422</f>
        <v>56</v>
      </c>
      <c r="G7422" s="16">
        <f>Data!I7422</f>
        <v>38</v>
      </c>
      <c r="H7422" s="17">
        <f>Data!K7422</f>
        <v>2128</v>
      </c>
      <c r="I7422" s="17">
        <f>Data!L7422</f>
        <v>1149.12</v>
      </c>
      <c r="J7422" s="12" t="str">
        <f>Data!N7422</f>
        <v>Online</v>
      </c>
      <c r="K7422" s="12" t="str">
        <f>Data!O7422</f>
        <v>Transferencia bancaria</v>
      </c>
      <c r="L7422" s="12" t="str">
        <f>Data!P7422</f>
        <v>Recurrente</v>
      </c>
    </row>
    <row r="7423">
      <c r="A7423" s="11">
        <v>7422.0</v>
      </c>
      <c r="B7423" s="14">
        <f>Data!D7423</f>
        <v>44258</v>
      </c>
      <c r="C7423" s="12">
        <f>IFERROR(VLOOKUP(Data!B7423, Minorista!$A$2:$B$100, 2, FALSE), "")</f>
        <v>3</v>
      </c>
      <c r="D7423" s="12">
        <f t="array" ref="D7423">INDEX(Producto!$A$2:$A$500, MATCH(Data!H7423, Producto!$B$2:$B$500, 0))</f>
        <v>3</v>
      </c>
      <c r="E7423" s="12">
        <f>VLOOKUP(Data!E7423 &amp; Data!F7423 &amp; Data!G7423, Ubicacion!$A$2:$B$1000, 2, FALSE)</f>
        <v>50</v>
      </c>
      <c r="F7423" s="15">
        <f>Data!J7423</f>
        <v>68</v>
      </c>
      <c r="G7423" s="16">
        <f>Data!I7423</f>
        <v>29</v>
      </c>
      <c r="H7423" s="17">
        <f>Data!K7423</f>
        <v>1972</v>
      </c>
      <c r="I7423" s="17">
        <f>Data!L7423</f>
        <v>887.4</v>
      </c>
      <c r="J7423" s="12" t="str">
        <f>Data!N7423</f>
        <v>Online</v>
      </c>
      <c r="K7423" s="12" t="str">
        <f>Data!O7423</f>
        <v>Tarjeta</v>
      </c>
      <c r="L7423" s="12" t="str">
        <f>Data!P7423</f>
        <v>Recurrente</v>
      </c>
    </row>
    <row r="7424">
      <c r="A7424" s="11">
        <v>7423.0</v>
      </c>
      <c r="B7424" s="14">
        <f>Data!D7424</f>
        <v>44258</v>
      </c>
      <c r="C7424" s="12">
        <f>IFERROR(VLOOKUP(Data!B7424, Minorista!$A$2:$B$100, 2, FALSE), "")</f>
        <v>3</v>
      </c>
      <c r="D7424" s="12">
        <f t="array" ref="D7424">INDEX(Producto!$A$2:$A$500, MATCH(Data!H7424, Producto!$B$2:$B$500, 0))</f>
        <v>4</v>
      </c>
      <c r="E7424" s="12">
        <f>VLOOKUP(Data!E7424 &amp; Data!F7424 &amp; Data!G7424, Ubicacion!$A$2:$B$1000, 2, FALSE)</f>
        <v>50</v>
      </c>
      <c r="F7424" s="15">
        <f>Data!J7424</f>
        <v>30</v>
      </c>
      <c r="G7424" s="16">
        <f>Data!I7424</f>
        <v>32</v>
      </c>
      <c r="H7424" s="17">
        <f>Data!K7424</f>
        <v>960</v>
      </c>
      <c r="I7424" s="17">
        <f>Data!L7424</f>
        <v>403.2</v>
      </c>
      <c r="J7424" s="12" t="str">
        <f>Data!N7424</f>
        <v>Online</v>
      </c>
      <c r="K7424" s="12" t="str">
        <f>Data!O7424</f>
        <v>Transferencia bancaria</v>
      </c>
      <c r="L7424" s="12" t="str">
        <f>Data!P7424</f>
        <v>Nuevo</v>
      </c>
    </row>
    <row r="7425">
      <c r="A7425" s="11">
        <v>7424.0</v>
      </c>
      <c r="B7425" s="14">
        <f>Data!D7425</f>
        <v>44258</v>
      </c>
      <c r="C7425" s="12">
        <f>IFERROR(VLOOKUP(Data!B7425, Minorista!$A$2:$B$100, 2, FALSE), "")</f>
        <v>3</v>
      </c>
      <c r="D7425" s="12">
        <f t="array" ref="D7425">INDEX(Producto!$A$2:$A$500, MATCH(Data!H7425, Producto!$B$2:$B$500, 0))</f>
        <v>5</v>
      </c>
      <c r="E7425" s="12">
        <f>VLOOKUP(Data!E7425 &amp; Data!F7425 &amp; Data!G7425, Ubicacion!$A$2:$B$1000, 2, FALSE)</f>
        <v>50</v>
      </c>
      <c r="F7425" s="15">
        <f>Data!J7425</f>
        <v>39</v>
      </c>
      <c r="G7425" s="16">
        <f>Data!I7425</f>
        <v>48</v>
      </c>
      <c r="H7425" s="17">
        <f>Data!K7425</f>
        <v>1872</v>
      </c>
      <c r="I7425" s="17">
        <f>Data!L7425</f>
        <v>748.8</v>
      </c>
      <c r="J7425" s="12" t="str">
        <f>Data!N7425</f>
        <v>Online</v>
      </c>
      <c r="K7425" s="12" t="str">
        <f>Data!O7425</f>
        <v>Transferencia bancaria</v>
      </c>
      <c r="L7425" s="12" t="str">
        <f>Data!P7425</f>
        <v>Recurrente</v>
      </c>
    </row>
    <row r="7426">
      <c r="A7426" s="11">
        <v>7425.0</v>
      </c>
      <c r="B7426" s="14">
        <f>Data!D7426</f>
        <v>44258</v>
      </c>
      <c r="C7426" s="12">
        <f>IFERROR(VLOOKUP(Data!B7426, Minorista!$A$2:$B$100, 2, FALSE), "")</f>
        <v>3</v>
      </c>
      <c r="D7426" s="12">
        <f t="array" ref="D7426">INDEX(Producto!$A$2:$A$500, MATCH(Data!H7426, Producto!$B$2:$B$500, 0))</f>
        <v>6</v>
      </c>
      <c r="E7426" s="12">
        <f>VLOOKUP(Data!E7426 &amp; Data!F7426 &amp; Data!G7426, Ubicacion!$A$2:$B$1000, 2, FALSE)</f>
        <v>50</v>
      </c>
      <c r="F7426" s="15">
        <f>Data!J7426</f>
        <v>73</v>
      </c>
      <c r="G7426" s="16">
        <f>Data!I7426</f>
        <v>38</v>
      </c>
      <c r="H7426" s="17">
        <f>Data!K7426</f>
        <v>2774</v>
      </c>
      <c r="I7426" s="17">
        <f>Data!L7426</f>
        <v>1359.26</v>
      </c>
      <c r="J7426" s="12" t="str">
        <f>Data!N7426</f>
        <v>Online</v>
      </c>
      <c r="K7426" s="12" t="str">
        <f>Data!O7426</f>
        <v>Transferencia bancaria</v>
      </c>
      <c r="L7426" s="12" t="str">
        <f>Data!P7426</f>
        <v>Recurrente</v>
      </c>
    </row>
    <row r="7427">
      <c r="A7427" s="11">
        <v>7426.0</v>
      </c>
      <c r="B7427" s="14">
        <f>Data!D7427</f>
        <v>44290</v>
      </c>
      <c r="C7427" s="12">
        <f>IFERROR(VLOOKUP(Data!B7427, Minorista!$A$2:$B$100, 2, FALSE), "")</f>
        <v>3</v>
      </c>
      <c r="D7427" s="12">
        <f t="array" ref="D7427">INDEX(Producto!$A$2:$A$500, MATCH(Data!H7427, Producto!$B$2:$B$500, 0))</f>
        <v>1</v>
      </c>
      <c r="E7427" s="12">
        <f>VLOOKUP(Data!E7427 &amp; Data!F7427 &amp; Data!G7427, Ubicacion!$A$2:$B$1000, 2, FALSE)</f>
        <v>50</v>
      </c>
      <c r="F7427" s="15">
        <f>Data!J7427</f>
        <v>150</v>
      </c>
      <c r="G7427" s="16">
        <f>Data!I7427</f>
        <v>36</v>
      </c>
      <c r="H7427" s="17">
        <f>Data!K7427</f>
        <v>5400</v>
      </c>
      <c r="I7427" s="17">
        <f>Data!L7427</f>
        <v>2700</v>
      </c>
      <c r="J7427" s="12" t="str">
        <f>Data!N7427</f>
        <v>Online</v>
      </c>
      <c r="K7427" s="12" t="str">
        <f>Data!O7427</f>
        <v>Transferencia bancaria</v>
      </c>
      <c r="L7427" s="12" t="str">
        <f>Data!P7427</f>
        <v>Recurrente</v>
      </c>
    </row>
    <row r="7428">
      <c r="A7428" s="11">
        <v>7427.0</v>
      </c>
      <c r="B7428" s="14">
        <f>Data!D7428</f>
        <v>44290</v>
      </c>
      <c r="C7428" s="12">
        <f>IFERROR(VLOOKUP(Data!B7428, Minorista!$A$2:$B$100, 2, FALSE), "")</f>
        <v>3</v>
      </c>
      <c r="D7428" s="12">
        <f t="array" ref="D7428">INDEX(Producto!$A$2:$A$500, MATCH(Data!H7428, Producto!$B$2:$B$500, 0))</f>
        <v>2</v>
      </c>
      <c r="E7428" s="12">
        <f>VLOOKUP(Data!E7428 &amp; Data!F7428 &amp; Data!G7428, Ubicacion!$A$2:$B$1000, 2, FALSE)</f>
        <v>50</v>
      </c>
      <c r="F7428" s="15">
        <f>Data!J7428</f>
        <v>58</v>
      </c>
      <c r="G7428" s="16">
        <f>Data!I7428</f>
        <v>38</v>
      </c>
      <c r="H7428" s="17">
        <f>Data!K7428</f>
        <v>2204</v>
      </c>
      <c r="I7428" s="17">
        <f>Data!L7428</f>
        <v>1212.2</v>
      </c>
      <c r="J7428" s="12" t="str">
        <f>Data!N7428</f>
        <v>Online</v>
      </c>
      <c r="K7428" s="12" t="str">
        <f>Data!O7428</f>
        <v>Transferencia bancaria</v>
      </c>
      <c r="L7428" s="12" t="str">
        <f>Data!P7428</f>
        <v>Nuevo</v>
      </c>
    </row>
    <row r="7429">
      <c r="A7429" s="11">
        <v>7428.0</v>
      </c>
      <c r="B7429" s="14">
        <f>Data!D7429</f>
        <v>44290</v>
      </c>
      <c r="C7429" s="12">
        <f>IFERROR(VLOOKUP(Data!B7429, Minorista!$A$2:$B$100, 2, FALSE), "")</f>
        <v>3</v>
      </c>
      <c r="D7429" s="12">
        <f t="array" ref="D7429">INDEX(Producto!$A$2:$A$500, MATCH(Data!H7429, Producto!$B$2:$B$500, 0))</f>
        <v>3</v>
      </c>
      <c r="E7429" s="12">
        <f>VLOOKUP(Data!E7429 &amp; Data!F7429 &amp; Data!G7429, Ubicacion!$A$2:$B$1000, 2, FALSE)</f>
        <v>50</v>
      </c>
      <c r="F7429" s="15">
        <f>Data!J7429</f>
        <v>56</v>
      </c>
      <c r="G7429" s="16">
        <f>Data!I7429</f>
        <v>29</v>
      </c>
      <c r="H7429" s="17">
        <f>Data!K7429</f>
        <v>1624</v>
      </c>
      <c r="I7429" s="17">
        <f>Data!L7429</f>
        <v>698.32</v>
      </c>
      <c r="J7429" s="12" t="str">
        <f>Data!N7429</f>
        <v>Online</v>
      </c>
      <c r="K7429" s="12" t="str">
        <f>Data!O7429</f>
        <v>Tarjeta</v>
      </c>
      <c r="L7429" s="12" t="str">
        <f>Data!P7429</f>
        <v>Recurrente</v>
      </c>
    </row>
    <row r="7430">
      <c r="A7430" s="11">
        <v>7429.0</v>
      </c>
      <c r="B7430" s="14">
        <f>Data!D7430</f>
        <v>44290</v>
      </c>
      <c r="C7430" s="12">
        <f>IFERROR(VLOOKUP(Data!B7430, Minorista!$A$2:$B$100, 2, FALSE), "")</f>
        <v>3</v>
      </c>
      <c r="D7430" s="12">
        <f t="array" ref="D7430">INDEX(Producto!$A$2:$A$500, MATCH(Data!H7430, Producto!$B$2:$B$500, 0))</f>
        <v>4</v>
      </c>
      <c r="E7430" s="12">
        <f>VLOOKUP(Data!E7430 &amp; Data!F7430 &amp; Data!G7430, Ubicacion!$A$2:$B$1000, 2, FALSE)</f>
        <v>50</v>
      </c>
      <c r="F7430" s="15">
        <f>Data!J7430</f>
        <v>38</v>
      </c>
      <c r="G7430" s="16">
        <f>Data!I7430</f>
        <v>32</v>
      </c>
      <c r="H7430" s="17">
        <f>Data!K7430</f>
        <v>1216</v>
      </c>
      <c r="I7430" s="17">
        <f>Data!L7430</f>
        <v>547.2</v>
      </c>
      <c r="J7430" s="12" t="str">
        <f>Data!N7430</f>
        <v>Online</v>
      </c>
      <c r="K7430" s="12" t="str">
        <f>Data!O7430</f>
        <v>Efectivo</v>
      </c>
      <c r="L7430" s="12" t="str">
        <f>Data!P7430</f>
        <v>Nuevo</v>
      </c>
    </row>
    <row r="7431">
      <c r="A7431" s="11">
        <v>7430.0</v>
      </c>
      <c r="B7431" s="14">
        <f>Data!D7431</f>
        <v>44290</v>
      </c>
      <c r="C7431" s="12">
        <f>IFERROR(VLOOKUP(Data!B7431, Minorista!$A$2:$B$100, 2, FALSE), "")</f>
        <v>3</v>
      </c>
      <c r="D7431" s="12">
        <f t="array" ref="D7431">INDEX(Producto!$A$2:$A$500, MATCH(Data!H7431, Producto!$B$2:$B$500, 0))</f>
        <v>5</v>
      </c>
      <c r="E7431" s="12">
        <f>VLOOKUP(Data!E7431 &amp; Data!F7431 &amp; Data!G7431, Ubicacion!$A$2:$B$1000, 2, FALSE)</f>
        <v>50</v>
      </c>
      <c r="F7431" s="15">
        <f>Data!J7431</f>
        <v>35</v>
      </c>
      <c r="G7431" s="16">
        <f>Data!I7431</f>
        <v>46</v>
      </c>
      <c r="H7431" s="17">
        <f>Data!K7431</f>
        <v>1610</v>
      </c>
      <c r="I7431" s="17">
        <f>Data!L7431</f>
        <v>724.5</v>
      </c>
      <c r="J7431" s="12" t="str">
        <f>Data!N7431</f>
        <v>Online</v>
      </c>
      <c r="K7431" s="12" t="str">
        <f>Data!O7431</f>
        <v>Transferencia bancaria</v>
      </c>
      <c r="L7431" s="12" t="str">
        <f>Data!P7431</f>
        <v>Nuevo</v>
      </c>
    </row>
    <row r="7432">
      <c r="A7432" s="11">
        <v>7431.0</v>
      </c>
      <c r="B7432" s="14">
        <f>Data!D7432</f>
        <v>44290</v>
      </c>
      <c r="C7432" s="12">
        <f>IFERROR(VLOOKUP(Data!B7432, Minorista!$A$2:$B$100, 2, FALSE), "")</f>
        <v>3</v>
      </c>
      <c r="D7432" s="12">
        <f t="array" ref="D7432">INDEX(Producto!$A$2:$A$500, MATCH(Data!H7432, Producto!$B$2:$B$500, 0))</f>
        <v>6</v>
      </c>
      <c r="E7432" s="12">
        <f>VLOOKUP(Data!E7432 &amp; Data!F7432 &amp; Data!G7432, Ubicacion!$A$2:$B$1000, 2, FALSE)</f>
        <v>50</v>
      </c>
      <c r="F7432" s="15">
        <f>Data!J7432</f>
        <v>69</v>
      </c>
      <c r="G7432" s="16">
        <f>Data!I7432</f>
        <v>36</v>
      </c>
      <c r="H7432" s="17">
        <f>Data!K7432</f>
        <v>2484</v>
      </c>
      <c r="I7432" s="17">
        <f>Data!L7432</f>
        <v>1242</v>
      </c>
      <c r="J7432" s="12" t="str">
        <f>Data!N7432</f>
        <v>Online</v>
      </c>
      <c r="K7432" s="12" t="str">
        <f>Data!O7432</f>
        <v>Tarjeta</v>
      </c>
      <c r="L7432" s="12" t="str">
        <f>Data!P7432</f>
        <v>Nuevo</v>
      </c>
    </row>
    <row r="7433">
      <c r="A7433" s="11">
        <v>7432.0</v>
      </c>
      <c r="B7433" s="14">
        <f>Data!D7433</f>
        <v>44319</v>
      </c>
      <c r="C7433" s="12">
        <f>IFERROR(VLOOKUP(Data!B7433, Minorista!$A$2:$B$100, 2, FALSE), "")</f>
        <v>3</v>
      </c>
      <c r="D7433" s="12">
        <f t="array" ref="D7433">INDEX(Producto!$A$2:$A$500, MATCH(Data!H7433, Producto!$B$2:$B$500, 0))</f>
        <v>1</v>
      </c>
      <c r="E7433" s="12">
        <f>VLOOKUP(Data!E7433 &amp; Data!F7433 &amp; Data!G7433, Ubicacion!$A$2:$B$1000, 2, FALSE)</f>
        <v>50</v>
      </c>
      <c r="F7433" s="15">
        <f>Data!J7433</f>
        <v>142</v>
      </c>
      <c r="G7433" s="16">
        <f>Data!I7433</f>
        <v>54</v>
      </c>
      <c r="H7433" s="17">
        <f>Data!K7433</f>
        <v>7668</v>
      </c>
      <c r="I7433" s="17">
        <f>Data!L7433</f>
        <v>3910.68</v>
      </c>
      <c r="J7433" s="12" t="str">
        <f>Data!N7433</f>
        <v>Online</v>
      </c>
      <c r="K7433" s="12" t="str">
        <f>Data!O7433</f>
        <v>Tarjeta</v>
      </c>
      <c r="L7433" s="12" t="str">
        <f>Data!P7433</f>
        <v>Recurrente</v>
      </c>
    </row>
    <row r="7434">
      <c r="A7434" s="11">
        <v>7433.0</v>
      </c>
      <c r="B7434" s="14">
        <f>Data!D7434</f>
        <v>44319</v>
      </c>
      <c r="C7434" s="12">
        <f>IFERROR(VLOOKUP(Data!B7434, Minorista!$A$2:$B$100, 2, FALSE), "")</f>
        <v>3</v>
      </c>
      <c r="D7434" s="12">
        <f t="array" ref="D7434">INDEX(Producto!$A$2:$A$500, MATCH(Data!H7434, Producto!$B$2:$B$500, 0))</f>
        <v>2</v>
      </c>
      <c r="E7434" s="12">
        <f>VLOOKUP(Data!E7434 &amp; Data!F7434 &amp; Data!G7434, Ubicacion!$A$2:$B$1000, 2, FALSE)</f>
        <v>50</v>
      </c>
      <c r="F7434" s="15">
        <f>Data!J7434</f>
        <v>73</v>
      </c>
      <c r="G7434" s="16">
        <f>Data!I7434</f>
        <v>48</v>
      </c>
      <c r="H7434" s="17">
        <f>Data!K7434</f>
        <v>3504</v>
      </c>
      <c r="I7434" s="17">
        <f>Data!L7434</f>
        <v>1857.12</v>
      </c>
      <c r="J7434" s="12" t="str">
        <f>Data!N7434</f>
        <v>Online</v>
      </c>
      <c r="K7434" s="12" t="str">
        <f>Data!O7434</f>
        <v>Efectivo</v>
      </c>
      <c r="L7434" s="12" t="str">
        <f>Data!P7434</f>
        <v>Recurrente</v>
      </c>
    </row>
    <row r="7435">
      <c r="A7435" s="11">
        <v>7434.0</v>
      </c>
      <c r="B7435" s="14">
        <f>Data!D7435</f>
        <v>44319</v>
      </c>
      <c r="C7435" s="12">
        <f>IFERROR(VLOOKUP(Data!B7435, Minorista!$A$2:$B$100, 2, FALSE), "")</f>
        <v>3</v>
      </c>
      <c r="D7435" s="12">
        <f t="array" ref="D7435">INDEX(Producto!$A$2:$A$500, MATCH(Data!H7435, Producto!$B$2:$B$500, 0))</f>
        <v>3</v>
      </c>
      <c r="E7435" s="12">
        <f>VLOOKUP(Data!E7435 &amp; Data!F7435 &amp; Data!G7435, Ubicacion!$A$2:$B$1000, 2, FALSE)</f>
        <v>50</v>
      </c>
      <c r="F7435" s="15">
        <f>Data!J7435</f>
        <v>74</v>
      </c>
      <c r="G7435" s="16">
        <f>Data!I7435</f>
        <v>43</v>
      </c>
      <c r="H7435" s="17">
        <f>Data!K7435</f>
        <v>3182</v>
      </c>
      <c r="I7435" s="17">
        <f>Data!L7435</f>
        <v>1272.8</v>
      </c>
      <c r="J7435" s="12" t="str">
        <f>Data!N7435</f>
        <v>Online</v>
      </c>
      <c r="K7435" s="12" t="str">
        <f>Data!O7435</f>
        <v>Tarjeta</v>
      </c>
      <c r="L7435" s="12" t="str">
        <f>Data!P7435</f>
        <v>Recurrente</v>
      </c>
    </row>
    <row r="7436">
      <c r="A7436" s="11">
        <v>7435.0</v>
      </c>
      <c r="B7436" s="14">
        <f>Data!D7436</f>
        <v>44319</v>
      </c>
      <c r="C7436" s="12">
        <f>IFERROR(VLOOKUP(Data!B7436, Minorista!$A$2:$B$100, 2, FALSE), "")</f>
        <v>3</v>
      </c>
      <c r="D7436" s="12">
        <f t="array" ref="D7436">INDEX(Producto!$A$2:$A$500, MATCH(Data!H7436, Producto!$B$2:$B$500, 0))</f>
        <v>4</v>
      </c>
      <c r="E7436" s="12">
        <f>VLOOKUP(Data!E7436 &amp; Data!F7436 &amp; Data!G7436, Ubicacion!$A$2:$B$1000, 2, FALSE)</f>
        <v>50</v>
      </c>
      <c r="F7436" s="15">
        <f>Data!J7436</f>
        <v>63</v>
      </c>
      <c r="G7436" s="16">
        <f>Data!I7436</f>
        <v>44</v>
      </c>
      <c r="H7436" s="17">
        <f>Data!K7436</f>
        <v>2772</v>
      </c>
      <c r="I7436" s="17">
        <f>Data!L7436</f>
        <v>1136.52</v>
      </c>
      <c r="J7436" s="12" t="str">
        <f>Data!N7436</f>
        <v>Online</v>
      </c>
      <c r="K7436" s="12" t="str">
        <f>Data!O7436</f>
        <v>Efectivo</v>
      </c>
      <c r="L7436" s="12" t="str">
        <f>Data!P7436</f>
        <v>Recurrente</v>
      </c>
    </row>
    <row r="7437">
      <c r="A7437" s="11">
        <v>7436.0</v>
      </c>
      <c r="B7437" s="14">
        <f>Data!D7437</f>
        <v>44319</v>
      </c>
      <c r="C7437" s="12">
        <f>IFERROR(VLOOKUP(Data!B7437, Minorista!$A$2:$B$100, 2, FALSE), "")</f>
        <v>3</v>
      </c>
      <c r="D7437" s="12">
        <f t="array" ref="D7437">INDEX(Producto!$A$2:$A$500, MATCH(Data!H7437, Producto!$B$2:$B$500, 0))</f>
        <v>5</v>
      </c>
      <c r="E7437" s="12">
        <f>VLOOKUP(Data!E7437 &amp; Data!F7437 &amp; Data!G7437, Ubicacion!$A$2:$B$1000, 2, FALSE)</f>
        <v>50</v>
      </c>
      <c r="F7437" s="15">
        <f>Data!J7437</f>
        <v>70</v>
      </c>
      <c r="G7437" s="16">
        <f>Data!I7437</f>
        <v>50</v>
      </c>
      <c r="H7437" s="17">
        <f>Data!K7437</f>
        <v>3500</v>
      </c>
      <c r="I7437" s="17">
        <f>Data!L7437</f>
        <v>1540</v>
      </c>
      <c r="J7437" s="12" t="str">
        <f>Data!N7437</f>
        <v>Online</v>
      </c>
      <c r="K7437" s="12" t="str">
        <f>Data!O7437</f>
        <v>Tarjeta</v>
      </c>
      <c r="L7437" s="12" t="str">
        <f>Data!P7437</f>
        <v>Nuevo</v>
      </c>
    </row>
    <row r="7438">
      <c r="A7438" s="11">
        <v>7437.0</v>
      </c>
      <c r="B7438" s="14">
        <f>Data!D7438</f>
        <v>44319</v>
      </c>
      <c r="C7438" s="12">
        <f>IFERROR(VLOOKUP(Data!B7438, Minorista!$A$2:$B$100, 2, FALSE), "")</f>
        <v>3</v>
      </c>
      <c r="D7438" s="12">
        <f t="array" ref="D7438">INDEX(Producto!$A$2:$A$500, MATCH(Data!H7438, Producto!$B$2:$B$500, 0))</f>
        <v>6</v>
      </c>
      <c r="E7438" s="12">
        <f>VLOOKUP(Data!E7438 &amp; Data!F7438 &amp; Data!G7438, Ubicacion!$A$2:$B$1000, 2, FALSE)</f>
        <v>50</v>
      </c>
      <c r="F7438" s="15">
        <f>Data!J7438</f>
        <v>113</v>
      </c>
      <c r="G7438" s="16">
        <f>Data!I7438</f>
        <v>55</v>
      </c>
      <c r="H7438" s="17">
        <f>Data!K7438</f>
        <v>6215</v>
      </c>
      <c r="I7438" s="17">
        <f>Data!L7438</f>
        <v>3045.35</v>
      </c>
      <c r="J7438" s="12" t="str">
        <f>Data!N7438</f>
        <v>Online</v>
      </c>
      <c r="K7438" s="12" t="str">
        <f>Data!O7438</f>
        <v>Efectivo</v>
      </c>
      <c r="L7438" s="12" t="str">
        <f>Data!P7438</f>
        <v>Recurrente</v>
      </c>
    </row>
    <row r="7439">
      <c r="A7439" s="11">
        <v>7438.0</v>
      </c>
      <c r="B7439" s="14">
        <f>Data!D7439</f>
        <v>44352</v>
      </c>
      <c r="C7439" s="12">
        <f>IFERROR(VLOOKUP(Data!B7439, Minorista!$A$2:$B$100, 2, FALSE), "")</f>
        <v>3</v>
      </c>
      <c r="D7439" s="12">
        <f t="array" ref="D7439">INDEX(Producto!$A$2:$A$500, MATCH(Data!H7439, Producto!$B$2:$B$500, 0))</f>
        <v>1</v>
      </c>
      <c r="E7439" s="12">
        <f>VLOOKUP(Data!E7439 &amp; Data!F7439 &amp; Data!G7439, Ubicacion!$A$2:$B$1000, 2, FALSE)</f>
        <v>50</v>
      </c>
      <c r="F7439" s="15">
        <f>Data!J7439</f>
        <v>175</v>
      </c>
      <c r="G7439" s="16">
        <f>Data!I7439</f>
        <v>50</v>
      </c>
      <c r="H7439" s="17">
        <f>Data!K7439</f>
        <v>8750</v>
      </c>
      <c r="I7439" s="17">
        <f>Data!L7439</f>
        <v>4812.5</v>
      </c>
      <c r="J7439" s="12" t="str">
        <f>Data!N7439</f>
        <v>Online</v>
      </c>
      <c r="K7439" s="12" t="str">
        <f>Data!O7439</f>
        <v>Tarjeta</v>
      </c>
      <c r="L7439" s="12" t="str">
        <f>Data!P7439</f>
        <v>Nuevo</v>
      </c>
    </row>
    <row r="7440">
      <c r="A7440" s="11">
        <v>7439.0</v>
      </c>
      <c r="B7440" s="14">
        <f>Data!D7440</f>
        <v>44352</v>
      </c>
      <c r="C7440" s="12">
        <f>IFERROR(VLOOKUP(Data!B7440, Minorista!$A$2:$B$100, 2, FALSE), "")</f>
        <v>3</v>
      </c>
      <c r="D7440" s="12">
        <f t="array" ref="D7440">INDEX(Producto!$A$2:$A$500, MATCH(Data!H7440, Producto!$B$2:$B$500, 0))</f>
        <v>2</v>
      </c>
      <c r="E7440" s="12">
        <f>VLOOKUP(Data!E7440 &amp; Data!F7440 &amp; Data!G7440, Ubicacion!$A$2:$B$1000, 2, FALSE)</f>
        <v>50</v>
      </c>
      <c r="F7440" s="15">
        <f>Data!J7440</f>
        <v>94</v>
      </c>
      <c r="G7440" s="16">
        <f>Data!I7440</f>
        <v>48</v>
      </c>
      <c r="H7440" s="17">
        <f>Data!K7440</f>
        <v>4512</v>
      </c>
      <c r="I7440" s="17">
        <f>Data!L7440</f>
        <v>2256</v>
      </c>
      <c r="J7440" s="12" t="str">
        <f>Data!N7440</f>
        <v>Online</v>
      </c>
      <c r="K7440" s="12" t="str">
        <f>Data!O7440</f>
        <v>Tarjeta</v>
      </c>
      <c r="L7440" s="12" t="str">
        <f>Data!P7440</f>
        <v>Nuevo</v>
      </c>
    </row>
    <row r="7441">
      <c r="A7441" s="11">
        <v>7440.0</v>
      </c>
      <c r="B7441" s="14">
        <f>Data!D7441</f>
        <v>44352</v>
      </c>
      <c r="C7441" s="12">
        <f>IFERROR(VLOOKUP(Data!B7441, Minorista!$A$2:$B$100, 2, FALSE), "")</f>
        <v>3</v>
      </c>
      <c r="D7441" s="12">
        <f t="array" ref="D7441">INDEX(Producto!$A$2:$A$500, MATCH(Data!H7441, Producto!$B$2:$B$500, 0))</f>
        <v>3</v>
      </c>
      <c r="E7441" s="12">
        <f>VLOOKUP(Data!E7441 &amp; Data!F7441 &amp; Data!G7441, Ubicacion!$A$2:$B$1000, 2, FALSE)</f>
        <v>50</v>
      </c>
      <c r="F7441" s="15">
        <f>Data!J7441</f>
        <v>87</v>
      </c>
      <c r="G7441" s="16">
        <f>Data!I7441</f>
        <v>42</v>
      </c>
      <c r="H7441" s="17">
        <f>Data!K7441</f>
        <v>3654</v>
      </c>
      <c r="I7441" s="17">
        <f>Data!L7441</f>
        <v>1644.3</v>
      </c>
      <c r="J7441" s="12" t="str">
        <f>Data!N7441</f>
        <v>Online</v>
      </c>
      <c r="K7441" s="12" t="str">
        <f>Data!O7441</f>
        <v>Transferencia bancaria</v>
      </c>
      <c r="L7441" s="12" t="str">
        <f>Data!P7441</f>
        <v>Nuevo</v>
      </c>
    </row>
    <row r="7442">
      <c r="A7442" s="11">
        <v>7441.0</v>
      </c>
      <c r="B7442" s="14">
        <f>Data!D7442</f>
        <v>44352</v>
      </c>
      <c r="C7442" s="12">
        <f>IFERROR(VLOOKUP(Data!B7442, Minorista!$A$2:$B$100, 2, FALSE), "")</f>
        <v>3</v>
      </c>
      <c r="D7442" s="12">
        <f t="array" ref="D7442">INDEX(Producto!$A$2:$A$500, MATCH(Data!H7442, Producto!$B$2:$B$500, 0))</f>
        <v>4</v>
      </c>
      <c r="E7442" s="12">
        <f>VLOOKUP(Data!E7442 &amp; Data!F7442 &amp; Data!G7442, Ubicacion!$A$2:$B$1000, 2, FALSE)</f>
        <v>50</v>
      </c>
      <c r="F7442" s="15">
        <f>Data!J7442</f>
        <v>80</v>
      </c>
      <c r="G7442" s="16">
        <f>Data!I7442</f>
        <v>42</v>
      </c>
      <c r="H7442" s="17">
        <f>Data!K7442</f>
        <v>3360</v>
      </c>
      <c r="I7442" s="17">
        <f>Data!L7442</f>
        <v>1411.2</v>
      </c>
      <c r="J7442" s="12" t="str">
        <f>Data!N7442</f>
        <v>Online</v>
      </c>
      <c r="K7442" s="12" t="str">
        <f>Data!O7442</f>
        <v>Transferencia bancaria</v>
      </c>
      <c r="L7442" s="12" t="str">
        <f>Data!P7442</f>
        <v>Nuevo</v>
      </c>
    </row>
    <row r="7443">
      <c r="A7443" s="11">
        <v>7442.0</v>
      </c>
      <c r="B7443" s="14">
        <f>Data!D7443</f>
        <v>44352</v>
      </c>
      <c r="C7443" s="12">
        <f>IFERROR(VLOOKUP(Data!B7443, Minorista!$A$2:$B$100, 2, FALSE), "")</f>
        <v>3</v>
      </c>
      <c r="D7443" s="12">
        <f t="array" ref="D7443">INDEX(Producto!$A$2:$A$500, MATCH(Data!H7443, Producto!$B$2:$B$500, 0))</f>
        <v>5</v>
      </c>
      <c r="E7443" s="12">
        <f>VLOOKUP(Data!E7443 &amp; Data!F7443 &amp; Data!G7443, Ubicacion!$A$2:$B$1000, 2, FALSE)</f>
        <v>50</v>
      </c>
      <c r="F7443" s="15">
        <f>Data!J7443</f>
        <v>74</v>
      </c>
      <c r="G7443" s="16">
        <f>Data!I7443</f>
        <v>53</v>
      </c>
      <c r="H7443" s="17">
        <f>Data!K7443</f>
        <v>3922</v>
      </c>
      <c r="I7443" s="17">
        <f>Data!L7443</f>
        <v>1725.68</v>
      </c>
      <c r="J7443" s="12" t="str">
        <f>Data!N7443</f>
        <v>Online</v>
      </c>
      <c r="K7443" s="12" t="str">
        <f>Data!O7443</f>
        <v>Efectivo</v>
      </c>
      <c r="L7443" s="12" t="str">
        <f>Data!P7443</f>
        <v>Nuevo</v>
      </c>
    </row>
    <row r="7444">
      <c r="A7444" s="11">
        <v>7443.0</v>
      </c>
      <c r="B7444" s="14">
        <f>Data!D7444</f>
        <v>44352</v>
      </c>
      <c r="C7444" s="12">
        <f>IFERROR(VLOOKUP(Data!B7444, Minorista!$A$2:$B$100, 2, FALSE), "")</f>
        <v>3</v>
      </c>
      <c r="D7444" s="12">
        <f t="array" ref="D7444">INDEX(Producto!$A$2:$A$500, MATCH(Data!H7444, Producto!$B$2:$B$500, 0))</f>
        <v>6</v>
      </c>
      <c r="E7444" s="12">
        <f>VLOOKUP(Data!E7444 &amp; Data!F7444 &amp; Data!G7444, Ubicacion!$A$2:$B$1000, 2, FALSE)</f>
        <v>50</v>
      </c>
      <c r="F7444" s="15">
        <f>Data!J7444</f>
        <v>123</v>
      </c>
      <c r="G7444" s="16">
        <f>Data!I7444</f>
        <v>56</v>
      </c>
      <c r="H7444" s="17">
        <f>Data!K7444</f>
        <v>6888</v>
      </c>
      <c r="I7444" s="17">
        <f>Data!L7444</f>
        <v>3375.12</v>
      </c>
      <c r="J7444" s="12" t="str">
        <f>Data!N7444</f>
        <v>Online</v>
      </c>
      <c r="K7444" s="12" t="str">
        <f>Data!O7444</f>
        <v>Transferencia bancaria</v>
      </c>
      <c r="L7444" s="12" t="str">
        <f>Data!P7444</f>
        <v>Nuevo</v>
      </c>
    </row>
    <row r="7445">
      <c r="A7445" s="11">
        <v>7444.0</v>
      </c>
      <c r="B7445" s="14">
        <f>Data!D7445</f>
        <v>44380</v>
      </c>
      <c r="C7445" s="12">
        <f>IFERROR(VLOOKUP(Data!B7445, Minorista!$A$2:$B$100, 2, FALSE), "")</f>
        <v>3</v>
      </c>
      <c r="D7445" s="12">
        <f t="array" ref="D7445">INDEX(Producto!$A$2:$A$500, MATCH(Data!H7445, Producto!$B$2:$B$500, 0))</f>
        <v>1</v>
      </c>
      <c r="E7445" s="12">
        <f>VLOOKUP(Data!E7445 &amp; Data!F7445 &amp; Data!G7445, Ubicacion!$A$2:$B$1000, 2, FALSE)</f>
        <v>50</v>
      </c>
      <c r="F7445" s="15">
        <f>Data!J7445</f>
        <v>189</v>
      </c>
      <c r="G7445" s="16">
        <f>Data!I7445</f>
        <v>54</v>
      </c>
      <c r="H7445" s="17">
        <f>Data!K7445</f>
        <v>10206</v>
      </c>
      <c r="I7445" s="17">
        <f>Data!L7445</f>
        <v>5511.24</v>
      </c>
      <c r="J7445" s="12" t="str">
        <f>Data!N7445</f>
        <v>Online</v>
      </c>
      <c r="K7445" s="12" t="str">
        <f>Data!O7445</f>
        <v>Efectivo</v>
      </c>
      <c r="L7445" s="12" t="str">
        <f>Data!P7445</f>
        <v>Nuevo</v>
      </c>
    </row>
    <row r="7446">
      <c r="A7446" s="11">
        <v>7445.0</v>
      </c>
      <c r="B7446" s="14">
        <f>Data!D7446</f>
        <v>44380</v>
      </c>
      <c r="C7446" s="12">
        <f>IFERROR(VLOOKUP(Data!B7446, Minorista!$A$2:$B$100, 2, FALSE), "")</f>
        <v>3</v>
      </c>
      <c r="D7446" s="12">
        <f t="array" ref="D7446">INDEX(Producto!$A$2:$A$500, MATCH(Data!H7446, Producto!$B$2:$B$500, 0))</f>
        <v>2</v>
      </c>
      <c r="E7446" s="12">
        <f>VLOOKUP(Data!E7446 &amp; Data!F7446 &amp; Data!G7446, Ubicacion!$A$2:$B$1000, 2, FALSE)</f>
        <v>50</v>
      </c>
      <c r="F7446" s="15">
        <f>Data!J7446</f>
        <v>112</v>
      </c>
      <c r="G7446" s="16">
        <f>Data!I7446</f>
        <v>48</v>
      </c>
      <c r="H7446" s="17">
        <f>Data!K7446</f>
        <v>5376</v>
      </c>
      <c r="I7446" s="17">
        <f>Data!L7446</f>
        <v>2849.28</v>
      </c>
      <c r="J7446" s="12" t="str">
        <f>Data!N7446</f>
        <v>Online</v>
      </c>
      <c r="K7446" s="12" t="str">
        <f>Data!O7446</f>
        <v>Tarjeta</v>
      </c>
      <c r="L7446" s="12" t="str">
        <f>Data!P7446</f>
        <v>Nuevo</v>
      </c>
    </row>
    <row r="7447">
      <c r="A7447" s="11">
        <v>7446.0</v>
      </c>
      <c r="B7447" s="14">
        <f>Data!D7447</f>
        <v>44380</v>
      </c>
      <c r="C7447" s="12">
        <f>IFERROR(VLOOKUP(Data!B7447, Minorista!$A$2:$B$100, 2, FALSE), "")</f>
        <v>3</v>
      </c>
      <c r="D7447" s="12">
        <f t="array" ref="D7447">INDEX(Producto!$A$2:$A$500, MATCH(Data!H7447, Producto!$B$2:$B$500, 0))</f>
        <v>3</v>
      </c>
      <c r="E7447" s="12">
        <f>VLOOKUP(Data!E7447 &amp; Data!F7447 &amp; Data!G7447, Ubicacion!$A$2:$B$1000, 2, FALSE)</f>
        <v>50</v>
      </c>
      <c r="F7447" s="15">
        <f>Data!J7447</f>
        <v>81</v>
      </c>
      <c r="G7447" s="16">
        <f>Data!I7447</f>
        <v>44</v>
      </c>
      <c r="H7447" s="17">
        <f>Data!K7447</f>
        <v>3564</v>
      </c>
      <c r="I7447" s="17">
        <f>Data!L7447</f>
        <v>1568.16</v>
      </c>
      <c r="J7447" s="12" t="str">
        <f>Data!N7447</f>
        <v>Online</v>
      </c>
      <c r="K7447" s="12" t="str">
        <f>Data!O7447</f>
        <v>Tarjeta</v>
      </c>
      <c r="L7447" s="12" t="str">
        <f>Data!P7447</f>
        <v>Recurrente</v>
      </c>
    </row>
    <row r="7448">
      <c r="A7448" s="11">
        <v>7447.0</v>
      </c>
      <c r="B7448" s="14">
        <f>Data!D7448</f>
        <v>44380</v>
      </c>
      <c r="C7448" s="12">
        <f>IFERROR(VLOOKUP(Data!B7448, Minorista!$A$2:$B$100, 2, FALSE), "")</f>
        <v>3</v>
      </c>
      <c r="D7448" s="12">
        <f t="array" ref="D7448">INDEX(Producto!$A$2:$A$500, MATCH(Data!H7448, Producto!$B$2:$B$500, 0))</f>
        <v>4</v>
      </c>
      <c r="E7448" s="12">
        <f>VLOOKUP(Data!E7448 &amp; Data!F7448 &amp; Data!G7448, Ubicacion!$A$2:$B$1000, 2, FALSE)</f>
        <v>50</v>
      </c>
      <c r="F7448" s="15">
        <f>Data!J7448</f>
        <v>80</v>
      </c>
      <c r="G7448" s="16">
        <f>Data!I7448</f>
        <v>42</v>
      </c>
      <c r="H7448" s="17">
        <f>Data!K7448</f>
        <v>3360</v>
      </c>
      <c r="I7448" s="17">
        <f>Data!L7448</f>
        <v>1478.4</v>
      </c>
      <c r="J7448" s="12" t="str">
        <f>Data!N7448</f>
        <v>Online</v>
      </c>
      <c r="K7448" s="12" t="str">
        <f>Data!O7448</f>
        <v>Transferencia bancaria</v>
      </c>
      <c r="L7448" s="12" t="str">
        <f>Data!P7448</f>
        <v>Nuevo</v>
      </c>
    </row>
    <row r="7449">
      <c r="A7449" s="11">
        <v>7448.0</v>
      </c>
      <c r="B7449" s="14">
        <f>Data!D7449</f>
        <v>44380</v>
      </c>
      <c r="C7449" s="12">
        <f>IFERROR(VLOOKUP(Data!B7449, Minorista!$A$2:$B$100, 2, FALSE), "")</f>
        <v>3</v>
      </c>
      <c r="D7449" s="12">
        <f t="array" ref="D7449">INDEX(Producto!$A$2:$A$500, MATCH(Data!H7449, Producto!$B$2:$B$500, 0))</f>
        <v>5</v>
      </c>
      <c r="E7449" s="12">
        <f>VLOOKUP(Data!E7449 &amp; Data!F7449 &amp; Data!G7449, Ubicacion!$A$2:$B$1000, 2, FALSE)</f>
        <v>50</v>
      </c>
      <c r="F7449" s="15">
        <f>Data!J7449</f>
        <v>81</v>
      </c>
      <c r="G7449" s="16">
        <f>Data!I7449</f>
        <v>53</v>
      </c>
      <c r="H7449" s="17">
        <f>Data!K7449</f>
        <v>4293</v>
      </c>
      <c r="I7449" s="17">
        <f>Data!L7449</f>
        <v>1888.92</v>
      </c>
      <c r="J7449" s="12" t="str">
        <f>Data!N7449</f>
        <v>Online</v>
      </c>
      <c r="K7449" s="12" t="str">
        <f>Data!O7449</f>
        <v>Efectivo</v>
      </c>
      <c r="L7449" s="12" t="str">
        <f>Data!P7449</f>
        <v>Nuevo</v>
      </c>
    </row>
    <row r="7450">
      <c r="A7450" s="11">
        <v>7449.0</v>
      </c>
      <c r="B7450" s="14">
        <f>Data!D7450</f>
        <v>44380</v>
      </c>
      <c r="C7450" s="12">
        <f>IFERROR(VLOOKUP(Data!B7450, Minorista!$A$2:$B$100, 2, FALSE), "")</f>
        <v>3</v>
      </c>
      <c r="D7450" s="12">
        <f t="array" ref="D7450">INDEX(Producto!$A$2:$A$500, MATCH(Data!H7450, Producto!$B$2:$B$500, 0))</f>
        <v>6</v>
      </c>
      <c r="E7450" s="12">
        <f>VLOOKUP(Data!E7450 &amp; Data!F7450 &amp; Data!G7450, Ubicacion!$A$2:$B$1000, 2, FALSE)</f>
        <v>50</v>
      </c>
      <c r="F7450" s="15">
        <f>Data!J7450</f>
        <v>143</v>
      </c>
      <c r="G7450" s="16">
        <f>Data!I7450</f>
        <v>56</v>
      </c>
      <c r="H7450" s="17">
        <f>Data!K7450</f>
        <v>8008</v>
      </c>
      <c r="I7450" s="17">
        <f>Data!L7450</f>
        <v>3843.84</v>
      </c>
      <c r="J7450" s="12" t="str">
        <f>Data!N7450</f>
        <v>Online</v>
      </c>
      <c r="K7450" s="12" t="str">
        <f>Data!O7450</f>
        <v>Efectivo</v>
      </c>
      <c r="L7450" s="12" t="str">
        <f>Data!P7450</f>
        <v>Nuevo</v>
      </c>
    </row>
    <row r="7451">
      <c r="A7451" s="11">
        <v>7450.0</v>
      </c>
      <c r="B7451" s="14">
        <f>Data!D7451</f>
        <v>44412</v>
      </c>
      <c r="C7451" s="12">
        <f>IFERROR(VLOOKUP(Data!B7451, Minorista!$A$2:$B$100, 2, FALSE), "")</f>
        <v>3</v>
      </c>
      <c r="D7451" s="12">
        <f t="array" ref="D7451">INDEX(Producto!$A$2:$A$500, MATCH(Data!H7451, Producto!$B$2:$B$500, 0))</f>
        <v>1</v>
      </c>
      <c r="E7451" s="12">
        <f>VLOOKUP(Data!E7451 &amp; Data!F7451 &amp; Data!G7451, Ubicacion!$A$2:$B$1000, 2, FALSE)</f>
        <v>50</v>
      </c>
      <c r="F7451" s="15">
        <f>Data!J7451</f>
        <v>163</v>
      </c>
      <c r="G7451" s="16">
        <f>Data!I7451</f>
        <v>51</v>
      </c>
      <c r="H7451" s="17">
        <f>Data!K7451</f>
        <v>8313</v>
      </c>
      <c r="I7451" s="17">
        <f>Data!L7451</f>
        <v>4572.15</v>
      </c>
      <c r="J7451" s="12" t="str">
        <f>Data!N7451</f>
        <v>Online</v>
      </c>
      <c r="K7451" s="12" t="str">
        <f>Data!O7451</f>
        <v>Efectivo</v>
      </c>
      <c r="L7451" s="12" t="str">
        <f>Data!P7451</f>
        <v>Recurrente</v>
      </c>
    </row>
    <row r="7452">
      <c r="A7452" s="11">
        <v>7451.0</v>
      </c>
      <c r="B7452" s="14">
        <f>Data!D7452</f>
        <v>44412</v>
      </c>
      <c r="C7452" s="12">
        <f>IFERROR(VLOOKUP(Data!B7452, Minorista!$A$2:$B$100, 2, FALSE), "")</f>
        <v>3</v>
      </c>
      <c r="D7452" s="12">
        <f t="array" ref="D7452">INDEX(Producto!$A$2:$A$500, MATCH(Data!H7452, Producto!$B$2:$B$500, 0))</f>
        <v>2</v>
      </c>
      <c r="E7452" s="12">
        <f>VLOOKUP(Data!E7452 &amp; Data!F7452 &amp; Data!G7452, Ubicacion!$A$2:$B$1000, 2, FALSE)</f>
        <v>50</v>
      </c>
      <c r="F7452" s="15">
        <f>Data!J7452</f>
        <v>108</v>
      </c>
      <c r="G7452" s="16">
        <f>Data!I7452</f>
        <v>48</v>
      </c>
      <c r="H7452" s="17">
        <f>Data!K7452</f>
        <v>5184</v>
      </c>
      <c r="I7452" s="17">
        <f>Data!L7452</f>
        <v>2851.2</v>
      </c>
      <c r="J7452" s="12" t="str">
        <f>Data!N7452</f>
        <v>Online</v>
      </c>
      <c r="K7452" s="12" t="str">
        <f>Data!O7452</f>
        <v>Tarjeta</v>
      </c>
      <c r="L7452" s="12" t="str">
        <f>Data!P7452</f>
        <v>Nuevo</v>
      </c>
    </row>
    <row r="7453">
      <c r="A7453" s="11">
        <v>7452.0</v>
      </c>
      <c r="B7453" s="14">
        <f>Data!D7453</f>
        <v>44412</v>
      </c>
      <c r="C7453" s="12">
        <f>IFERROR(VLOOKUP(Data!B7453, Minorista!$A$2:$B$100, 2, FALSE), "")</f>
        <v>3</v>
      </c>
      <c r="D7453" s="12">
        <f t="array" ref="D7453">INDEX(Producto!$A$2:$A$500, MATCH(Data!H7453, Producto!$B$2:$B$500, 0))</f>
        <v>3</v>
      </c>
      <c r="E7453" s="12">
        <f>VLOOKUP(Data!E7453 &amp; Data!F7453 &amp; Data!G7453, Ubicacion!$A$2:$B$1000, 2, FALSE)</f>
        <v>50</v>
      </c>
      <c r="F7453" s="15">
        <f>Data!J7453</f>
        <v>85</v>
      </c>
      <c r="G7453" s="16">
        <f>Data!I7453</f>
        <v>41</v>
      </c>
      <c r="H7453" s="17">
        <f>Data!K7453</f>
        <v>3485</v>
      </c>
      <c r="I7453" s="17">
        <f>Data!L7453</f>
        <v>1463.7</v>
      </c>
      <c r="J7453" s="12" t="str">
        <f>Data!N7453</f>
        <v>Online</v>
      </c>
      <c r="K7453" s="12" t="str">
        <f>Data!O7453</f>
        <v>Efectivo</v>
      </c>
      <c r="L7453" s="12" t="str">
        <f>Data!P7453</f>
        <v>Recurrente</v>
      </c>
    </row>
    <row r="7454">
      <c r="A7454" s="11">
        <v>7453.0</v>
      </c>
      <c r="B7454" s="14">
        <f>Data!D7454</f>
        <v>44412</v>
      </c>
      <c r="C7454" s="12">
        <f>IFERROR(VLOOKUP(Data!B7454, Minorista!$A$2:$B$100, 2, FALSE), "")</f>
        <v>3</v>
      </c>
      <c r="D7454" s="12">
        <f t="array" ref="D7454">INDEX(Producto!$A$2:$A$500, MATCH(Data!H7454, Producto!$B$2:$B$500, 0))</f>
        <v>4</v>
      </c>
      <c r="E7454" s="12">
        <f>VLOOKUP(Data!E7454 &amp; Data!F7454 &amp; Data!G7454, Ubicacion!$A$2:$B$1000, 2, FALSE)</f>
        <v>50</v>
      </c>
      <c r="F7454" s="15">
        <f>Data!J7454</f>
        <v>68</v>
      </c>
      <c r="G7454" s="16">
        <f>Data!I7454</f>
        <v>41</v>
      </c>
      <c r="H7454" s="17">
        <f>Data!K7454</f>
        <v>2788</v>
      </c>
      <c r="I7454" s="17">
        <f>Data!L7454</f>
        <v>1143.08</v>
      </c>
      <c r="J7454" s="12" t="str">
        <f>Data!N7454</f>
        <v>Online</v>
      </c>
      <c r="K7454" s="12" t="str">
        <f>Data!O7454</f>
        <v>Tarjeta</v>
      </c>
      <c r="L7454" s="12" t="str">
        <f>Data!P7454</f>
        <v>Nuevo</v>
      </c>
    </row>
    <row r="7455">
      <c r="A7455" s="11">
        <v>7454.0</v>
      </c>
      <c r="B7455" s="14">
        <f>Data!D7455</f>
        <v>44412</v>
      </c>
      <c r="C7455" s="12">
        <f>IFERROR(VLOOKUP(Data!B7455, Minorista!$A$2:$B$100, 2, FALSE), "")</f>
        <v>3</v>
      </c>
      <c r="D7455" s="12">
        <f t="array" ref="D7455">INDEX(Producto!$A$2:$A$500, MATCH(Data!H7455, Producto!$B$2:$B$500, 0))</f>
        <v>5</v>
      </c>
      <c r="E7455" s="12">
        <f>VLOOKUP(Data!E7455 &amp; Data!F7455 &amp; Data!G7455, Ubicacion!$A$2:$B$1000, 2, FALSE)</f>
        <v>50</v>
      </c>
      <c r="F7455" s="15">
        <f>Data!J7455</f>
        <v>52</v>
      </c>
      <c r="G7455" s="16">
        <f>Data!I7455</f>
        <v>51</v>
      </c>
      <c r="H7455" s="17">
        <f>Data!K7455</f>
        <v>2652</v>
      </c>
      <c r="I7455" s="17">
        <f>Data!L7455</f>
        <v>1166.88</v>
      </c>
      <c r="J7455" s="12" t="str">
        <f>Data!N7455</f>
        <v>Online</v>
      </c>
      <c r="K7455" s="12" t="str">
        <f>Data!O7455</f>
        <v>Tarjeta</v>
      </c>
      <c r="L7455" s="12" t="str">
        <f>Data!P7455</f>
        <v>Nuevo</v>
      </c>
    </row>
    <row r="7456">
      <c r="A7456" s="11">
        <v>7455.0</v>
      </c>
      <c r="B7456" s="14">
        <f>Data!D7456</f>
        <v>44412</v>
      </c>
      <c r="C7456" s="12">
        <f>IFERROR(VLOOKUP(Data!B7456, Minorista!$A$2:$B$100, 2, FALSE), "")</f>
        <v>3</v>
      </c>
      <c r="D7456" s="12">
        <f t="array" ref="D7456">INDEX(Producto!$A$2:$A$500, MATCH(Data!H7456, Producto!$B$2:$B$500, 0))</f>
        <v>6</v>
      </c>
      <c r="E7456" s="12">
        <f>VLOOKUP(Data!E7456 &amp; Data!F7456 &amp; Data!G7456, Ubicacion!$A$2:$B$1000, 2, FALSE)</f>
        <v>50</v>
      </c>
      <c r="F7456" s="15">
        <f>Data!J7456</f>
        <v>105</v>
      </c>
      <c r="G7456" s="16">
        <f>Data!I7456</f>
        <v>55</v>
      </c>
      <c r="H7456" s="17">
        <f>Data!K7456</f>
        <v>5775</v>
      </c>
      <c r="I7456" s="17">
        <f>Data!L7456</f>
        <v>2887.5</v>
      </c>
      <c r="J7456" s="12" t="str">
        <f>Data!N7456</f>
        <v>Online</v>
      </c>
      <c r="K7456" s="12" t="str">
        <f>Data!O7456</f>
        <v>Transferencia bancaria</v>
      </c>
      <c r="L7456" s="12" t="str">
        <f>Data!P7456</f>
        <v>Nuevo</v>
      </c>
    </row>
    <row r="7457">
      <c r="A7457" s="11">
        <v>7456.0</v>
      </c>
      <c r="B7457" s="14">
        <f>Data!D7457</f>
        <v>44442</v>
      </c>
      <c r="C7457" s="12">
        <f>IFERROR(VLOOKUP(Data!B7457, Minorista!$A$2:$B$100, 2, FALSE), "")</f>
        <v>3</v>
      </c>
      <c r="D7457" s="12">
        <f t="array" ref="D7457">INDEX(Producto!$A$2:$A$500, MATCH(Data!H7457, Producto!$B$2:$B$500, 0))</f>
        <v>1</v>
      </c>
      <c r="E7457" s="12">
        <f>VLOOKUP(Data!E7457 &amp; Data!F7457 &amp; Data!G7457, Ubicacion!$A$2:$B$1000, 2, FALSE)</f>
        <v>50</v>
      </c>
      <c r="F7457" s="15">
        <f>Data!J7457</f>
        <v>125</v>
      </c>
      <c r="G7457" s="16">
        <f>Data!I7457</f>
        <v>52</v>
      </c>
      <c r="H7457" s="17">
        <f>Data!K7457</f>
        <v>6500</v>
      </c>
      <c r="I7457" s="17">
        <f>Data!L7457</f>
        <v>3510</v>
      </c>
      <c r="J7457" s="12" t="str">
        <f>Data!N7457</f>
        <v>Online</v>
      </c>
      <c r="K7457" s="12" t="str">
        <f>Data!O7457</f>
        <v>Transferencia bancaria</v>
      </c>
      <c r="L7457" s="12" t="str">
        <f>Data!P7457</f>
        <v>Recurrente</v>
      </c>
    </row>
    <row r="7458">
      <c r="A7458" s="11">
        <v>7457.0</v>
      </c>
      <c r="B7458" s="14">
        <f>Data!D7458</f>
        <v>44442</v>
      </c>
      <c r="C7458" s="12">
        <f>IFERROR(VLOOKUP(Data!B7458, Minorista!$A$2:$B$100, 2, FALSE), "")</f>
        <v>3</v>
      </c>
      <c r="D7458" s="12">
        <f t="array" ref="D7458">INDEX(Producto!$A$2:$A$500, MATCH(Data!H7458, Producto!$B$2:$B$500, 0))</f>
        <v>2</v>
      </c>
      <c r="E7458" s="12">
        <f>VLOOKUP(Data!E7458 &amp; Data!F7458 &amp; Data!G7458, Ubicacion!$A$2:$B$1000, 2, FALSE)</f>
        <v>50</v>
      </c>
      <c r="F7458" s="15">
        <f>Data!J7458</f>
        <v>75</v>
      </c>
      <c r="G7458" s="16">
        <f>Data!I7458</f>
        <v>47</v>
      </c>
      <c r="H7458" s="17">
        <f>Data!K7458</f>
        <v>3525</v>
      </c>
      <c r="I7458" s="17">
        <f>Data!L7458</f>
        <v>1833</v>
      </c>
      <c r="J7458" s="12" t="str">
        <f>Data!N7458</f>
        <v>Online</v>
      </c>
      <c r="K7458" s="12" t="str">
        <f>Data!O7458</f>
        <v>Tarjeta</v>
      </c>
      <c r="L7458" s="12" t="str">
        <f>Data!P7458</f>
        <v>Nuevo</v>
      </c>
    </row>
    <row r="7459">
      <c r="A7459" s="11">
        <v>7458.0</v>
      </c>
      <c r="B7459" s="14">
        <f>Data!D7459</f>
        <v>44442</v>
      </c>
      <c r="C7459" s="12">
        <f>IFERROR(VLOOKUP(Data!B7459, Minorista!$A$2:$B$100, 2, FALSE), "")</f>
        <v>3</v>
      </c>
      <c r="D7459" s="12">
        <f t="array" ref="D7459">INDEX(Producto!$A$2:$A$500, MATCH(Data!H7459, Producto!$B$2:$B$500, 0))</f>
        <v>3</v>
      </c>
      <c r="E7459" s="12">
        <f>VLOOKUP(Data!E7459 &amp; Data!F7459 &amp; Data!G7459, Ubicacion!$A$2:$B$1000, 2, FALSE)</f>
        <v>50</v>
      </c>
      <c r="F7459" s="15">
        <f>Data!J7459</f>
        <v>60</v>
      </c>
      <c r="G7459" s="16">
        <f>Data!I7459</f>
        <v>41</v>
      </c>
      <c r="H7459" s="17">
        <f>Data!K7459</f>
        <v>2460</v>
      </c>
      <c r="I7459" s="17">
        <f>Data!L7459</f>
        <v>1082.4</v>
      </c>
      <c r="J7459" s="12" t="str">
        <f>Data!N7459</f>
        <v>Online</v>
      </c>
      <c r="K7459" s="12" t="str">
        <f>Data!O7459</f>
        <v>Efectivo</v>
      </c>
      <c r="L7459" s="12" t="str">
        <f>Data!P7459</f>
        <v>Recurrente</v>
      </c>
    </row>
    <row r="7460">
      <c r="A7460" s="11">
        <v>7459.0</v>
      </c>
      <c r="B7460" s="14">
        <f>Data!D7460</f>
        <v>44442</v>
      </c>
      <c r="C7460" s="12">
        <f>IFERROR(VLOOKUP(Data!B7460, Minorista!$A$2:$B$100, 2, FALSE), "")</f>
        <v>3</v>
      </c>
      <c r="D7460" s="12">
        <f t="array" ref="D7460">INDEX(Producto!$A$2:$A$500, MATCH(Data!H7460, Producto!$B$2:$B$500, 0))</f>
        <v>4</v>
      </c>
      <c r="E7460" s="12">
        <f>VLOOKUP(Data!E7460 &amp; Data!F7460 &amp; Data!G7460, Ubicacion!$A$2:$B$1000, 2, FALSE)</f>
        <v>50</v>
      </c>
      <c r="F7460" s="15">
        <f>Data!J7460</f>
        <v>46</v>
      </c>
      <c r="G7460" s="16">
        <f>Data!I7460</f>
        <v>41</v>
      </c>
      <c r="H7460" s="17">
        <f>Data!K7460</f>
        <v>1886</v>
      </c>
      <c r="I7460" s="17">
        <f>Data!L7460</f>
        <v>848.7</v>
      </c>
      <c r="J7460" s="12" t="str">
        <f>Data!N7460</f>
        <v>Online</v>
      </c>
      <c r="K7460" s="12" t="str">
        <f>Data!O7460</f>
        <v>Efectivo</v>
      </c>
      <c r="L7460" s="12" t="str">
        <f>Data!P7460</f>
        <v>Nuevo</v>
      </c>
    </row>
    <row r="7461">
      <c r="A7461" s="11">
        <v>7460.0</v>
      </c>
      <c r="B7461" s="14">
        <f>Data!D7461</f>
        <v>44442</v>
      </c>
      <c r="C7461" s="12">
        <f>IFERROR(VLOOKUP(Data!B7461, Minorista!$A$2:$B$100, 2, FALSE), "")</f>
        <v>3</v>
      </c>
      <c r="D7461" s="12">
        <f t="array" ref="D7461">INDEX(Producto!$A$2:$A$500, MATCH(Data!H7461, Producto!$B$2:$B$500, 0))</f>
        <v>5</v>
      </c>
      <c r="E7461" s="12">
        <f>VLOOKUP(Data!E7461 &amp; Data!F7461 &amp; Data!G7461, Ubicacion!$A$2:$B$1000, 2, FALSE)</f>
        <v>50</v>
      </c>
      <c r="F7461" s="15">
        <f>Data!J7461</f>
        <v>51</v>
      </c>
      <c r="G7461" s="16">
        <f>Data!I7461</f>
        <v>50</v>
      </c>
      <c r="H7461" s="17">
        <f>Data!K7461</f>
        <v>2550</v>
      </c>
      <c r="I7461" s="17">
        <f>Data!L7461</f>
        <v>1071</v>
      </c>
      <c r="J7461" s="12" t="str">
        <f>Data!N7461</f>
        <v>Online</v>
      </c>
      <c r="K7461" s="12" t="str">
        <f>Data!O7461</f>
        <v>Efectivo</v>
      </c>
      <c r="L7461" s="12" t="str">
        <f>Data!P7461</f>
        <v>Nuevo</v>
      </c>
    </row>
    <row r="7462">
      <c r="A7462" s="11">
        <v>7461.0</v>
      </c>
      <c r="B7462" s="14">
        <f>Data!D7462</f>
        <v>44442</v>
      </c>
      <c r="C7462" s="12">
        <f>IFERROR(VLOOKUP(Data!B7462, Minorista!$A$2:$B$100, 2, FALSE), "")</f>
        <v>3</v>
      </c>
      <c r="D7462" s="12">
        <f t="array" ref="D7462">INDEX(Producto!$A$2:$A$500, MATCH(Data!H7462, Producto!$B$2:$B$500, 0))</f>
        <v>6</v>
      </c>
      <c r="E7462" s="12">
        <f>VLOOKUP(Data!E7462 &amp; Data!F7462 &amp; Data!G7462, Ubicacion!$A$2:$B$1000, 2, FALSE)</f>
        <v>50</v>
      </c>
      <c r="F7462" s="15">
        <f>Data!J7462</f>
        <v>83</v>
      </c>
      <c r="G7462" s="16">
        <f>Data!I7462</f>
        <v>54</v>
      </c>
      <c r="H7462" s="17">
        <f>Data!K7462</f>
        <v>4482</v>
      </c>
      <c r="I7462" s="17">
        <f>Data!L7462</f>
        <v>2196.18</v>
      </c>
      <c r="J7462" s="12" t="str">
        <f>Data!N7462</f>
        <v>Online</v>
      </c>
      <c r="K7462" s="12" t="str">
        <f>Data!O7462</f>
        <v>Transferencia bancaria</v>
      </c>
      <c r="L7462" s="12" t="str">
        <f>Data!P7462</f>
        <v>Recurrente</v>
      </c>
    </row>
    <row r="7463">
      <c r="A7463" s="11">
        <v>7462.0</v>
      </c>
      <c r="B7463" s="14">
        <f>Data!D7463</f>
        <v>44474</v>
      </c>
      <c r="C7463" s="12">
        <f>IFERROR(VLOOKUP(Data!B7463, Minorista!$A$2:$B$100, 2, FALSE), "")</f>
        <v>3</v>
      </c>
      <c r="D7463" s="12">
        <f t="array" ref="D7463">INDEX(Producto!$A$2:$A$500, MATCH(Data!H7463, Producto!$B$2:$B$500, 0))</f>
        <v>1</v>
      </c>
      <c r="E7463" s="12">
        <f>VLOOKUP(Data!E7463 &amp; Data!F7463 &amp; Data!G7463, Ubicacion!$A$2:$B$1000, 2, FALSE)</f>
        <v>50</v>
      </c>
      <c r="F7463" s="15">
        <f>Data!J7463</f>
        <v>113</v>
      </c>
      <c r="G7463" s="16">
        <f>Data!I7463</f>
        <v>59</v>
      </c>
      <c r="H7463" s="17">
        <f>Data!K7463</f>
        <v>6667</v>
      </c>
      <c r="I7463" s="17">
        <f>Data!L7463</f>
        <v>3666.85</v>
      </c>
      <c r="J7463" s="12" t="str">
        <f>Data!N7463</f>
        <v>Online</v>
      </c>
      <c r="K7463" s="12" t="str">
        <f>Data!O7463</f>
        <v>Efectivo</v>
      </c>
      <c r="L7463" s="12" t="str">
        <f>Data!P7463</f>
        <v>Recurrente</v>
      </c>
    </row>
    <row r="7464">
      <c r="A7464" s="11">
        <v>7463.0</v>
      </c>
      <c r="B7464" s="14">
        <f>Data!D7464</f>
        <v>44474</v>
      </c>
      <c r="C7464" s="12">
        <f>IFERROR(VLOOKUP(Data!B7464, Minorista!$A$2:$B$100, 2, FALSE), "")</f>
        <v>3</v>
      </c>
      <c r="D7464" s="12">
        <f t="array" ref="D7464">INDEX(Producto!$A$2:$A$500, MATCH(Data!H7464, Producto!$B$2:$B$500, 0))</f>
        <v>2</v>
      </c>
      <c r="E7464" s="12">
        <f>VLOOKUP(Data!E7464 &amp; Data!F7464 &amp; Data!G7464, Ubicacion!$A$2:$B$1000, 2, FALSE)</f>
        <v>50</v>
      </c>
      <c r="F7464" s="15">
        <f>Data!J7464</f>
        <v>72</v>
      </c>
      <c r="G7464" s="16">
        <f>Data!I7464</f>
        <v>52</v>
      </c>
      <c r="H7464" s="17">
        <f>Data!K7464</f>
        <v>3744</v>
      </c>
      <c r="I7464" s="17">
        <f>Data!L7464</f>
        <v>1872</v>
      </c>
      <c r="J7464" s="12" t="str">
        <f>Data!N7464</f>
        <v>Online</v>
      </c>
      <c r="K7464" s="12" t="str">
        <f>Data!O7464</f>
        <v>Tarjeta</v>
      </c>
      <c r="L7464" s="12" t="str">
        <f>Data!P7464</f>
        <v>Recurrente</v>
      </c>
    </row>
    <row r="7465">
      <c r="A7465" s="11">
        <v>7464.0</v>
      </c>
      <c r="B7465" s="14">
        <f>Data!D7465</f>
        <v>44474</v>
      </c>
      <c r="C7465" s="12">
        <f>IFERROR(VLOOKUP(Data!B7465, Minorista!$A$2:$B$100, 2, FALSE), "")</f>
        <v>3</v>
      </c>
      <c r="D7465" s="12">
        <f t="array" ref="D7465">INDEX(Producto!$A$2:$A$500, MATCH(Data!H7465, Producto!$B$2:$B$500, 0))</f>
        <v>3</v>
      </c>
      <c r="E7465" s="12">
        <f>VLOOKUP(Data!E7465 &amp; Data!F7465 &amp; Data!G7465, Ubicacion!$A$2:$B$1000, 2, FALSE)</f>
        <v>50</v>
      </c>
      <c r="F7465" s="15">
        <f>Data!J7465</f>
        <v>49</v>
      </c>
      <c r="G7465" s="16">
        <f>Data!I7465</f>
        <v>53</v>
      </c>
      <c r="H7465" s="17">
        <f>Data!K7465</f>
        <v>2597</v>
      </c>
      <c r="I7465" s="17">
        <f>Data!L7465</f>
        <v>1116.71</v>
      </c>
      <c r="J7465" s="12" t="str">
        <f>Data!N7465</f>
        <v>Online</v>
      </c>
      <c r="K7465" s="12" t="str">
        <f>Data!O7465</f>
        <v>Efectivo</v>
      </c>
      <c r="L7465" s="12" t="str">
        <f>Data!P7465</f>
        <v>Nuevo</v>
      </c>
    </row>
    <row r="7466">
      <c r="A7466" s="11">
        <v>7465.0</v>
      </c>
      <c r="B7466" s="14">
        <f>Data!D7466</f>
        <v>44474</v>
      </c>
      <c r="C7466" s="12">
        <f>IFERROR(VLOOKUP(Data!B7466, Minorista!$A$2:$B$100, 2, FALSE), "")</f>
        <v>3</v>
      </c>
      <c r="D7466" s="12">
        <f t="array" ref="D7466">INDEX(Producto!$A$2:$A$500, MATCH(Data!H7466, Producto!$B$2:$B$500, 0))</f>
        <v>4</v>
      </c>
      <c r="E7466" s="12">
        <f>VLOOKUP(Data!E7466 &amp; Data!F7466 &amp; Data!G7466, Ubicacion!$A$2:$B$1000, 2, FALSE)</f>
        <v>50</v>
      </c>
      <c r="F7466" s="15">
        <f>Data!J7466</f>
        <v>38</v>
      </c>
      <c r="G7466" s="16">
        <f>Data!I7466</f>
        <v>50</v>
      </c>
      <c r="H7466" s="17">
        <f>Data!K7466</f>
        <v>1900</v>
      </c>
      <c r="I7466" s="17">
        <f>Data!L7466</f>
        <v>760</v>
      </c>
      <c r="J7466" s="12" t="str">
        <f>Data!N7466</f>
        <v>Online</v>
      </c>
      <c r="K7466" s="12" t="str">
        <f>Data!O7466</f>
        <v>Tarjeta</v>
      </c>
      <c r="L7466" s="12" t="str">
        <f>Data!P7466</f>
        <v>Nuevo</v>
      </c>
    </row>
    <row r="7467">
      <c r="A7467" s="11">
        <v>7466.0</v>
      </c>
      <c r="B7467" s="14">
        <f>Data!D7467</f>
        <v>44474</v>
      </c>
      <c r="C7467" s="12">
        <f>IFERROR(VLOOKUP(Data!B7467, Minorista!$A$2:$B$100, 2, FALSE), "")</f>
        <v>3</v>
      </c>
      <c r="D7467" s="12">
        <f t="array" ref="D7467">INDEX(Producto!$A$2:$A$500, MATCH(Data!H7467, Producto!$B$2:$B$500, 0))</f>
        <v>5</v>
      </c>
      <c r="E7467" s="12">
        <f>VLOOKUP(Data!E7467 &amp; Data!F7467 &amp; Data!G7467, Ubicacion!$A$2:$B$1000, 2, FALSE)</f>
        <v>50</v>
      </c>
      <c r="F7467" s="15">
        <f>Data!J7467</f>
        <v>42</v>
      </c>
      <c r="G7467" s="16">
        <f>Data!I7467</f>
        <v>64</v>
      </c>
      <c r="H7467" s="17">
        <f>Data!K7467</f>
        <v>2688</v>
      </c>
      <c r="I7467" s="17">
        <f>Data!L7467</f>
        <v>1128.96</v>
      </c>
      <c r="J7467" s="12" t="str">
        <f>Data!N7467</f>
        <v>Online</v>
      </c>
      <c r="K7467" s="12" t="str">
        <f>Data!O7467</f>
        <v>Transferencia bancaria</v>
      </c>
      <c r="L7467" s="12" t="str">
        <f>Data!P7467</f>
        <v>Recurrente</v>
      </c>
    </row>
    <row r="7468">
      <c r="A7468" s="11">
        <v>7467.0</v>
      </c>
      <c r="B7468" s="14">
        <f>Data!D7468</f>
        <v>44474</v>
      </c>
      <c r="C7468" s="12">
        <f>IFERROR(VLOOKUP(Data!B7468, Minorista!$A$2:$B$100, 2, FALSE), "")</f>
        <v>1</v>
      </c>
      <c r="D7468" s="12">
        <f t="array" ref="D7468">INDEX(Producto!$A$2:$A$500, MATCH(Data!H7468, Producto!$B$2:$B$500, 0))</f>
        <v>6</v>
      </c>
      <c r="E7468" s="12">
        <f>VLOOKUP(Data!E7468 &amp; Data!F7468 &amp; Data!G7468, Ubicacion!$A$2:$B$1000, 2, FALSE)</f>
        <v>50</v>
      </c>
      <c r="F7468" s="15">
        <f>Data!J7468</f>
        <v>74</v>
      </c>
      <c r="G7468" s="16">
        <f>Data!I7468</f>
        <v>63</v>
      </c>
      <c r="H7468" s="17">
        <f>Data!K7468</f>
        <v>4662</v>
      </c>
      <c r="I7468" s="17">
        <f>Data!L7468</f>
        <v>2331</v>
      </c>
      <c r="J7468" s="12" t="str">
        <f>Data!N7468</f>
        <v>Online</v>
      </c>
      <c r="K7468" s="12" t="str">
        <f>Data!O7468</f>
        <v>Transferencia bancaria</v>
      </c>
      <c r="L7468" s="12" t="str">
        <f>Data!P7468</f>
        <v>Recurrente</v>
      </c>
    </row>
    <row r="7469">
      <c r="A7469" s="11">
        <v>7468.0</v>
      </c>
      <c r="B7469" s="14">
        <f>Data!D7469</f>
        <v>44504</v>
      </c>
      <c r="C7469" s="12">
        <f>IFERROR(VLOOKUP(Data!B7469, Minorista!$A$2:$B$100, 2, FALSE), "")</f>
        <v>1</v>
      </c>
      <c r="D7469" s="12">
        <f t="array" ref="D7469">INDEX(Producto!$A$2:$A$500, MATCH(Data!H7469, Producto!$B$2:$B$500, 0))</f>
        <v>1</v>
      </c>
      <c r="E7469" s="12">
        <f>VLOOKUP(Data!E7469 &amp; Data!F7469 &amp; Data!G7469, Ubicacion!$A$2:$B$1000, 2, FALSE)</f>
        <v>50</v>
      </c>
      <c r="F7469" s="15">
        <f>Data!J7469</f>
        <v>111</v>
      </c>
      <c r="G7469" s="16">
        <f>Data!I7469</f>
        <v>60</v>
      </c>
      <c r="H7469" s="17">
        <f>Data!K7469</f>
        <v>6660</v>
      </c>
      <c r="I7469" s="17">
        <f>Data!L7469</f>
        <v>3330</v>
      </c>
      <c r="J7469" s="12" t="str">
        <f>Data!N7469</f>
        <v>Online</v>
      </c>
      <c r="K7469" s="12" t="str">
        <f>Data!O7469</f>
        <v>Transferencia bancaria</v>
      </c>
      <c r="L7469" s="12" t="str">
        <f>Data!P7469</f>
        <v>Recurrente</v>
      </c>
    </row>
    <row r="7470">
      <c r="A7470" s="11">
        <v>7469.0</v>
      </c>
      <c r="B7470" s="14">
        <f>Data!D7470</f>
        <v>44504</v>
      </c>
      <c r="C7470" s="12">
        <f>IFERROR(VLOOKUP(Data!B7470, Minorista!$A$2:$B$100, 2, FALSE), "")</f>
        <v>1</v>
      </c>
      <c r="D7470" s="12">
        <f t="array" ref="D7470">INDEX(Producto!$A$2:$A$500, MATCH(Data!H7470, Producto!$B$2:$B$500, 0))</f>
        <v>2</v>
      </c>
      <c r="E7470" s="12">
        <f>VLOOKUP(Data!E7470 &amp; Data!F7470 &amp; Data!G7470, Ubicacion!$A$2:$B$1000, 2, FALSE)</f>
        <v>50</v>
      </c>
      <c r="F7470" s="15">
        <f>Data!J7470</f>
        <v>84</v>
      </c>
      <c r="G7470" s="16">
        <f>Data!I7470</f>
        <v>51</v>
      </c>
      <c r="H7470" s="17">
        <f>Data!K7470</f>
        <v>4284</v>
      </c>
      <c r="I7470" s="17">
        <f>Data!L7470</f>
        <v>2227.68</v>
      </c>
      <c r="J7470" s="12" t="str">
        <f>Data!N7470</f>
        <v>Online</v>
      </c>
      <c r="K7470" s="12" t="str">
        <f>Data!O7470</f>
        <v>Transferencia bancaria</v>
      </c>
      <c r="L7470" s="12" t="str">
        <f>Data!P7470</f>
        <v>Nuevo</v>
      </c>
    </row>
    <row r="7471">
      <c r="A7471" s="11">
        <v>7470.0</v>
      </c>
      <c r="B7471" s="14">
        <f>Data!D7471</f>
        <v>44504</v>
      </c>
      <c r="C7471" s="12">
        <f>IFERROR(VLOOKUP(Data!B7471, Minorista!$A$2:$B$100, 2, FALSE), "")</f>
        <v>1</v>
      </c>
      <c r="D7471" s="12">
        <f t="array" ref="D7471">INDEX(Producto!$A$2:$A$500, MATCH(Data!H7471, Producto!$B$2:$B$500, 0))</f>
        <v>3</v>
      </c>
      <c r="E7471" s="12">
        <f>VLOOKUP(Data!E7471 &amp; Data!F7471 &amp; Data!G7471, Ubicacion!$A$2:$B$1000, 2, FALSE)</f>
        <v>50</v>
      </c>
      <c r="F7471" s="15">
        <f>Data!J7471</f>
        <v>80</v>
      </c>
      <c r="G7471" s="16">
        <f>Data!I7471</f>
        <v>51</v>
      </c>
      <c r="H7471" s="17">
        <f>Data!K7471</f>
        <v>4080</v>
      </c>
      <c r="I7471" s="17">
        <f>Data!L7471</f>
        <v>1836</v>
      </c>
      <c r="J7471" s="12" t="str">
        <f>Data!N7471</f>
        <v>Online</v>
      </c>
      <c r="K7471" s="12" t="str">
        <f>Data!O7471</f>
        <v>Tarjeta</v>
      </c>
      <c r="L7471" s="12" t="str">
        <f>Data!P7471</f>
        <v>Recurrente</v>
      </c>
    </row>
    <row r="7472">
      <c r="A7472" s="11">
        <v>7471.0</v>
      </c>
      <c r="B7472" s="14">
        <f>Data!D7472</f>
        <v>44504</v>
      </c>
      <c r="C7472" s="12">
        <f>IFERROR(VLOOKUP(Data!B7472, Minorista!$A$2:$B$100, 2, FALSE), "")</f>
        <v>1</v>
      </c>
      <c r="D7472" s="12">
        <f t="array" ref="D7472">INDEX(Producto!$A$2:$A$500, MATCH(Data!H7472, Producto!$B$2:$B$500, 0))</f>
        <v>4</v>
      </c>
      <c r="E7472" s="12">
        <f>VLOOKUP(Data!E7472 &amp; Data!F7472 &amp; Data!G7472, Ubicacion!$A$2:$B$1000, 2, FALSE)</f>
        <v>50</v>
      </c>
      <c r="F7472" s="15">
        <f>Data!J7472</f>
        <v>80</v>
      </c>
      <c r="G7472" s="16">
        <f>Data!I7472</f>
        <v>50</v>
      </c>
      <c r="H7472" s="17">
        <f>Data!K7472</f>
        <v>4000</v>
      </c>
      <c r="I7472" s="17">
        <f>Data!L7472</f>
        <v>1680</v>
      </c>
      <c r="J7472" s="12" t="str">
        <f>Data!N7472</f>
        <v>Online</v>
      </c>
      <c r="K7472" s="12" t="str">
        <f>Data!O7472</f>
        <v>Efectivo</v>
      </c>
      <c r="L7472" s="12" t="str">
        <f>Data!P7472</f>
        <v>Recurrente</v>
      </c>
    </row>
    <row r="7473">
      <c r="A7473" s="11">
        <v>7472.0</v>
      </c>
      <c r="B7473" s="14">
        <f>Data!D7473</f>
        <v>44504</v>
      </c>
      <c r="C7473" s="12">
        <f>IFERROR(VLOOKUP(Data!B7473, Minorista!$A$2:$B$100, 2, FALSE), "")</f>
        <v>1</v>
      </c>
      <c r="D7473" s="12">
        <f t="array" ref="D7473">INDEX(Producto!$A$2:$A$500, MATCH(Data!H7473, Producto!$B$2:$B$500, 0))</f>
        <v>5</v>
      </c>
      <c r="E7473" s="12">
        <f>VLOOKUP(Data!E7473 &amp; Data!F7473 &amp; Data!G7473, Ubicacion!$A$2:$B$1000, 2, FALSE)</f>
        <v>50</v>
      </c>
      <c r="F7473" s="15">
        <f>Data!J7473</f>
        <v>68</v>
      </c>
      <c r="G7473" s="16">
        <f>Data!I7473</f>
        <v>60</v>
      </c>
      <c r="H7473" s="17">
        <f>Data!K7473</f>
        <v>4080</v>
      </c>
      <c r="I7473" s="17">
        <f>Data!L7473</f>
        <v>1795.2</v>
      </c>
      <c r="J7473" s="12" t="str">
        <f>Data!N7473</f>
        <v>Online</v>
      </c>
      <c r="K7473" s="12" t="str">
        <f>Data!O7473</f>
        <v>Efectivo</v>
      </c>
      <c r="L7473" s="12" t="str">
        <f>Data!P7473</f>
        <v>Nuevo</v>
      </c>
    </row>
    <row r="7474">
      <c r="A7474" s="11">
        <v>7473.0</v>
      </c>
      <c r="B7474" s="14">
        <f>Data!D7474</f>
        <v>44504</v>
      </c>
      <c r="C7474" s="12">
        <f>IFERROR(VLOOKUP(Data!B7474, Minorista!$A$2:$B$100, 2, FALSE), "")</f>
        <v>1</v>
      </c>
      <c r="D7474" s="12">
        <f t="array" ref="D7474">INDEX(Producto!$A$2:$A$500, MATCH(Data!H7474, Producto!$B$2:$B$500, 0))</f>
        <v>6</v>
      </c>
      <c r="E7474" s="12">
        <f>VLOOKUP(Data!E7474 &amp; Data!F7474 &amp; Data!G7474, Ubicacion!$A$2:$B$1000, 2, FALSE)</f>
        <v>50</v>
      </c>
      <c r="F7474" s="15">
        <f>Data!J7474</f>
        <v>95</v>
      </c>
      <c r="G7474" s="16">
        <f>Data!I7474</f>
        <v>67</v>
      </c>
      <c r="H7474" s="17">
        <f>Data!K7474</f>
        <v>6365</v>
      </c>
      <c r="I7474" s="17">
        <f>Data!L7474</f>
        <v>2991.55</v>
      </c>
      <c r="J7474" s="12" t="str">
        <f>Data!N7474</f>
        <v>Online</v>
      </c>
      <c r="K7474" s="12" t="str">
        <f>Data!O7474</f>
        <v>Efectivo</v>
      </c>
      <c r="L7474" s="12" t="str">
        <f>Data!P7474</f>
        <v>Nuevo</v>
      </c>
    </row>
    <row r="7475">
      <c r="A7475" s="11">
        <v>7474.0</v>
      </c>
      <c r="B7475" s="14">
        <f>Data!D7475</f>
        <v>44533</v>
      </c>
      <c r="C7475" s="12">
        <f>IFERROR(VLOOKUP(Data!B7475, Minorista!$A$2:$B$100, 2, FALSE), "")</f>
        <v>1</v>
      </c>
      <c r="D7475" s="12">
        <f t="array" ref="D7475">INDEX(Producto!$A$2:$A$500, MATCH(Data!H7475, Producto!$B$2:$B$500, 0))</f>
        <v>1</v>
      </c>
      <c r="E7475" s="12">
        <f>VLOOKUP(Data!E7475 &amp; Data!F7475 &amp; Data!G7475, Ubicacion!$A$2:$B$1000, 2, FALSE)</f>
        <v>50</v>
      </c>
      <c r="F7475" s="15">
        <f>Data!J7475</f>
        <v>150</v>
      </c>
      <c r="G7475" s="16">
        <f>Data!I7475</f>
        <v>59</v>
      </c>
      <c r="H7475" s="17">
        <f>Data!K7475</f>
        <v>8850</v>
      </c>
      <c r="I7475" s="17">
        <f>Data!L7475</f>
        <v>4513.5</v>
      </c>
      <c r="J7475" s="12" t="str">
        <f>Data!N7475</f>
        <v>Online</v>
      </c>
      <c r="K7475" s="12" t="str">
        <f>Data!O7475</f>
        <v>Efectivo</v>
      </c>
      <c r="L7475" s="12" t="str">
        <f>Data!P7475</f>
        <v>Recurrente</v>
      </c>
    </row>
    <row r="7476">
      <c r="A7476" s="11">
        <v>7475.0</v>
      </c>
      <c r="B7476" s="14">
        <f>Data!D7476</f>
        <v>44533</v>
      </c>
      <c r="C7476" s="12">
        <f>IFERROR(VLOOKUP(Data!B7476, Minorista!$A$2:$B$100, 2, FALSE), "")</f>
        <v>1</v>
      </c>
      <c r="D7476" s="12">
        <f t="array" ref="D7476">INDEX(Producto!$A$2:$A$500, MATCH(Data!H7476, Producto!$B$2:$B$500, 0))</f>
        <v>2</v>
      </c>
      <c r="E7476" s="12">
        <f>VLOOKUP(Data!E7476 &amp; Data!F7476 &amp; Data!G7476, Ubicacion!$A$2:$B$1000, 2, FALSE)</f>
        <v>50</v>
      </c>
      <c r="F7476" s="15">
        <f>Data!J7476</f>
        <v>101</v>
      </c>
      <c r="G7476" s="16">
        <f>Data!I7476</f>
        <v>51</v>
      </c>
      <c r="H7476" s="17">
        <f>Data!K7476</f>
        <v>5151</v>
      </c>
      <c r="I7476" s="17">
        <f>Data!L7476</f>
        <v>2627.01</v>
      </c>
      <c r="J7476" s="12" t="str">
        <f>Data!N7476</f>
        <v>Online</v>
      </c>
      <c r="K7476" s="12" t="str">
        <f>Data!O7476</f>
        <v>Transferencia bancaria</v>
      </c>
      <c r="L7476" s="12" t="str">
        <f>Data!P7476</f>
        <v>Recurrente</v>
      </c>
    </row>
    <row r="7477">
      <c r="A7477" s="11">
        <v>7476.0</v>
      </c>
      <c r="B7477" s="14">
        <f>Data!D7477</f>
        <v>44533</v>
      </c>
      <c r="C7477" s="12">
        <f>IFERROR(VLOOKUP(Data!B7477, Minorista!$A$2:$B$100, 2, FALSE), "")</f>
        <v>1</v>
      </c>
      <c r="D7477" s="12">
        <f t="array" ref="D7477">INDEX(Producto!$A$2:$A$500, MATCH(Data!H7477, Producto!$B$2:$B$500, 0))</f>
        <v>3</v>
      </c>
      <c r="E7477" s="12">
        <f>VLOOKUP(Data!E7477 &amp; Data!F7477 &amp; Data!G7477, Ubicacion!$A$2:$B$1000, 2, FALSE)</f>
        <v>50</v>
      </c>
      <c r="F7477" s="15">
        <f>Data!J7477</f>
        <v>88</v>
      </c>
      <c r="G7477" s="16">
        <f>Data!I7477</f>
        <v>50</v>
      </c>
      <c r="H7477" s="17">
        <f>Data!K7477</f>
        <v>4400</v>
      </c>
      <c r="I7477" s="17">
        <f>Data!L7477</f>
        <v>1980</v>
      </c>
      <c r="J7477" s="12" t="str">
        <f>Data!N7477</f>
        <v>Online</v>
      </c>
      <c r="K7477" s="12" t="str">
        <f>Data!O7477</f>
        <v>Efectivo</v>
      </c>
      <c r="L7477" s="12" t="str">
        <f>Data!P7477</f>
        <v>Recurrente</v>
      </c>
    </row>
    <row r="7478">
      <c r="A7478" s="11">
        <v>7477.0</v>
      </c>
      <c r="B7478" s="14">
        <f>Data!D7478</f>
        <v>44533</v>
      </c>
      <c r="C7478" s="12">
        <f>IFERROR(VLOOKUP(Data!B7478, Minorista!$A$2:$B$100, 2, FALSE), "")</f>
        <v>1</v>
      </c>
      <c r="D7478" s="12">
        <f t="array" ref="D7478">INDEX(Producto!$A$2:$A$500, MATCH(Data!H7478, Producto!$B$2:$B$500, 0))</f>
        <v>4</v>
      </c>
      <c r="E7478" s="12">
        <f>VLOOKUP(Data!E7478 &amp; Data!F7478 &amp; Data!G7478, Ubicacion!$A$2:$B$1000, 2, FALSE)</f>
        <v>50</v>
      </c>
      <c r="F7478" s="15">
        <f>Data!J7478</f>
        <v>87</v>
      </c>
      <c r="G7478" s="16">
        <f>Data!I7478</f>
        <v>53</v>
      </c>
      <c r="H7478" s="17">
        <f>Data!K7478</f>
        <v>4611</v>
      </c>
      <c r="I7478" s="17">
        <f>Data!L7478</f>
        <v>1936.62</v>
      </c>
      <c r="J7478" s="12" t="str">
        <f>Data!N7478</f>
        <v>Online</v>
      </c>
      <c r="K7478" s="12" t="str">
        <f>Data!O7478</f>
        <v>Transferencia bancaria</v>
      </c>
      <c r="L7478" s="12" t="str">
        <f>Data!P7478</f>
        <v>Recurrente</v>
      </c>
    </row>
    <row r="7479">
      <c r="A7479" s="11">
        <v>7478.0</v>
      </c>
      <c r="B7479" s="14">
        <f>Data!D7479</f>
        <v>44533</v>
      </c>
      <c r="C7479" s="12">
        <f>IFERROR(VLOOKUP(Data!B7479, Minorista!$A$2:$B$100, 2, FALSE), "")</f>
        <v>1</v>
      </c>
      <c r="D7479" s="12">
        <f t="array" ref="D7479">INDEX(Producto!$A$2:$A$500, MATCH(Data!H7479, Producto!$B$2:$B$500, 0))</f>
        <v>5</v>
      </c>
      <c r="E7479" s="12">
        <f>VLOOKUP(Data!E7479 &amp; Data!F7479 &amp; Data!G7479, Ubicacion!$A$2:$B$1000, 2, FALSE)</f>
        <v>50</v>
      </c>
      <c r="F7479" s="15">
        <f>Data!J7479</f>
        <v>78</v>
      </c>
      <c r="G7479" s="16">
        <f>Data!I7479</f>
        <v>60</v>
      </c>
      <c r="H7479" s="17">
        <f>Data!K7479</f>
        <v>4680</v>
      </c>
      <c r="I7479" s="17">
        <f>Data!L7479</f>
        <v>2106</v>
      </c>
      <c r="J7479" s="12" t="str">
        <f>Data!N7479</f>
        <v>Online</v>
      </c>
      <c r="K7479" s="12" t="str">
        <f>Data!O7479</f>
        <v>Tarjeta</v>
      </c>
      <c r="L7479" s="12" t="str">
        <f>Data!P7479</f>
        <v>Nuevo</v>
      </c>
    </row>
    <row r="7480">
      <c r="A7480" s="11">
        <v>7479.0</v>
      </c>
      <c r="B7480" s="14">
        <f>Data!D7480</f>
        <v>44533</v>
      </c>
      <c r="C7480" s="12">
        <f>IFERROR(VLOOKUP(Data!B7480, Minorista!$A$2:$B$100, 2, FALSE), "")</f>
        <v>1</v>
      </c>
      <c r="D7480" s="12">
        <f t="array" ref="D7480">INDEX(Producto!$A$2:$A$500, MATCH(Data!H7480, Producto!$B$2:$B$500, 0))</f>
        <v>6</v>
      </c>
      <c r="E7480" s="12">
        <f>VLOOKUP(Data!E7480 &amp; Data!F7480 &amp; Data!G7480, Ubicacion!$A$2:$B$1000, 2, FALSE)</f>
        <v>50</v>
      </c>
      <c r="F7480" s="15">
        <f>Data!J7480</f>
        <v>112</v>
      </c>
      <c r="G7480" s="16">
        <f>Data!I7480</f>
        <v>67</v>
      </c>
      <c r="H7480" s="17">
        <f>Data!K7480</f>
        <v>7504</v>
      </c>
      <c r="I7480" s="17">
        <f>Data!L7480</f>
        <v>3451.84</v>
      </c>
      <c r="J7480" s="12" t="str">
        <f>Data!N7480</f>
        <v>Online</v>
      </c>
      <c r="K7480" s="12" t="str">
        <f>Data!O7480</f>
        <v>Transferencia bancaria</v>
      </c>
      <c r="L7480" s="12" t="str">
        <f>Data!P7480</f>
        <v>Nuevo</v>
      </c>
    </row>
    <row r="7481">
      <c r="A7481" s="11">
        <v>7480.0</v>
      </c>
      <c r="B7481" s="14">
        <f>Data!D7481</f>
        <v>44206</v>
      </c>
      <c r="C7481" s="12">
        <f>IFERROR(VLOOKUP(Data!B7481, Minorista!$A$2:$B$100, 2, FALSE), "")</f>
        <v>1</v>
      </c>
      <c r="D7481" s="12">
        <f t="array" ref="D7481">INDEX(Producto!$A$2:$A$500, MATCH(Data!H7481, Producto!$B$2:$B$500, 0))</f>
        <v>1</v>
      </c>
      <c r="E7481" s="12">
        <f>VLOOKUP(Data!E7481 &amp; Data!F7481 &amp; Data!G7481, Ubicacion!$A$2:$B$1000, 2, FALSE)</f>
        <v>50</v>
      </c>
      <c r="F7481" s="15">
        <f>Data!J7481</f>
        <v>115</v>
      </c>
      <c r="G7481" s="16">
        <f>Data!I7481</f>
        <v>34</v>
      </c>
      <c r="H7481" s="17">
        <f>Data!K7481</f>
        <v>3910</v>
      </c>
      <c r="I7481" s="17">
        <f>Data!L7481</f>
        <v>1798.6</v>
      </c>
      <c r="J7481" s="12" t="str">
        <f>Data!N7481</f>
        <v>Online</v>
      </c>
      <c r="K7481" s="12" t="str">
        <f>Data!O7481</f>
        <v>Transferencia bancaria</v>
      </c>
      <c r="L7481" s="12" t="str">
        <f>Data!P7481</f>
        <v>Nuevo</v>
      </c>
    </row>
    <row r="7482">
      <c r="A7482" s="11">
        <v>7481.0</v>
      </c>
      <c r="B7482" s="14">
        <f>Data!D7482</f>
        <v>44206</v>
      </c>
      <c r="C7482" s="12">
        <f>IFERROR(VLOOKUP(Data!B7482, Minorista!$A$2:$B$100, 2, FALSE), "")</f>
        <v>1</v>
      </c>
      <c r="D7482" s="12">
        <f t="array" ref="D7482">INDEX(Producto!$A$2:$A$500, MATCH(Data!H7482, Producto!$B$2:$B$500, 0))</f>
        <v>2</v>
      </c>
      <c r="E7482" s="12">
        <f>VLOOKUP(Data!E7482 &amp; Data!F7482 &amp; Data!G7482, Ubicacion!$A$2:$B$1000, 2, FALSE)</f>
        <v>50</v>
      </c>
      <c r="F7482" s="15">
        <f>Data!J7482</f>
        <v>63</v>
      </c>
      <c r="G7482" s="16">
        <f>Data!I7482</f>
        <v>34</v>
      </c>
      <c r="H7482" s="17">
        <f>Data!K7482</f>
        <v>2142</v>
      </c>
      <c r="I7482" s="17">
        <f>Data!L7482</f>
        <v>963.9</v>
      </c>
      <c r="J7482" s="12" t="str">
        <f>Data!N7482</f>
        <v>Online</v>
      </c>
      <c r="K7482" s="12" t="str">
        <f>Data!O7482</f>
        <v>Tarjeta</v>
      </c>
      <c r="L7482" s="12" t="str">
        <f>Data!P7482</f>
        <v>Recurrente</v>
      </c>
    </row>
    <row r="7483">
      <c r="A7483" s="11">
        <v>7482.0</v>
      </c>
      <c r="B7483" s="14">
        <f>Data!D7483</f>
        <v>44206</v>
      </c>
      <c r="C7483" s="12">
        <f>IFERROR(VLOOKUP(Data!B7483, Minorista!$A$2:$B$100, 2, FALSE), "")</f>
        <v>1</v>
      </c>
      <c r="D7483" s="12">
        <f t="array" ref="D7483">INDEX(Producto!$A$2:$A$500, MATCH(Data!H7483, Producto!$B$2:$B$500, 0))</f>
        <v>3</v>
      </c>
      <c r="E7483" s="12">
        <f>VLOOKUP(Data!E7483 &amp; Data!F7483 &amp; Data!G7483, Ubicacion!$A$2:$B$1000, 2, FALSE)</f>
        <v>50</v>
      </c>
      <c r="F7483" s="15">
        <f>Data!J7483</f>
        <v>63</v>
      </c>
      <c r="G7483" s="16">
        <f>Data!I7483</f>
        <v>24</v>
      </c>
      <c r="H7483" s="17">
        <f>Data!K7483</f>
        <v>1512</v>
      </c>
      <c r="I7483" s="17">
        <f>Data!L7483</f>
        <v>831.6</v>
      </c>
      <c r="J7483" s="12" t="str">
        <f>Data!N7483</f>
        <v>Online</v>
      </c>
      <c r="K7483" s="12" t="str">
        <f>Data!O7483</f>
        <v>Transferencia bancaria</v>
      </c>
      <c r="L7483" s="12" t="str">
        <f>Data!P7483</f>
        <v>Nuevo</v>
      </c>
    </row>
    <row r="7484">
      <c r="A7484" s="11">
        <v>7483.0</v>
      </c>
      <c r="B7484" s="14">
        <f>Data!D7484</f>
        <v>44206</v>
      </c>
      <c r="C7484" s="12">
        <f>IFERROR(VLOOKUP(Data!B7484, Minorista!$A$2:$B$100, 2, FALSE), "")</f>
        <v>1</v>
      </c>
      <c r="D7484" s="12">
        <f t="array" ref="D7484">INDEX(Producto!$A$2:$A$500, MATCH(Data!H7484, Producto!$B$2:$B$500, 0))</f>
        <v>4</v>
      </c>
      <c r="E7484" s="12">
        <f>VLOOKUP(Data!E7484 &amp; Data!F7484 &amp; Data!G7484, Ubicacion!$A$2:$B$1000, 2, FALSE)</f>
        <v>50</v>
      </c>
      <c r="F7484" s="15">
        <f>Data!J7484</f>
        <v>20</v>
      </c>
      <c r="G7484" s="16">
        <f>Data!I7484</f>
        <v>29</v>
      </c>
      <c r="H7484" s="17">
        <f>Data!K7484</f>
        <v>580</v>
      </c>
      <c r="I7484" s="17">
        <f>Data!L7484</f>
        <v>307.4</v>
      </c>
      <c r="J7484" s="12" t="str">
        <f>Data!N7484</f>
        <v>Online</v>
      </c>
      <c r="K7484" s="12" t="str">
        <f>Data!O7484</f>
        <v>Transferencia bancaria</v>
      </c>
      <c r="L7484" s="12" t="str">
        <f>Data!P7484</f>
        <v>Nuevo</v>
      </c>
    </row>
    <row r="7485">
      <c r="A7485" s="11">
        <v>7484.0</v>
      </c>
      <c r="B7485" s="14">
        <f>Data!D7485</f>
        <v>44206</v>
      </c>
      <c r="C7485" s="12">
        <f>IFERROR(VLOOKUP(Data!B7485, Minorista!$A$2:$B$100, 2, FALSE), "")</f>
        <v>1</v>
      </c>
      <c r="D7485" s="12">
        <f t="array" ref="D7485">INDEX(Producto!$A$2:$A$500, MATCH(Data!H7485, Producto!$B$2:$B$500, 0))</f>
        <v>5</v>
      </c>
      <c r="E7485" s="12">
        <f>VLOOKUP(Data!E7485 &amp; Data!F7485 &amp; Data!G7485, Ubicacion!$A$2:$B$1000, 2, FALSE)</f>
        <v>50</v>
      </c>
      <c r="F7485" s="15">
        <f>Data!J7485</f>
        <v>33</v>
      </c>
      <c r="G7485" s="16">
        <f>Data!I7485</f>
        <v>44</v>
      </c>
      <c r="H7485" s="17">
        <f>Data!K7485</f>
        <v>1452</v>
      </c>
      <c r="I7485" s="17">
        <f>Data!L7485</f>
        <v>580.8</v>
      </c>
      <c r="J7485" s="12" t="str">
        <f>Data!N7485</f>
        <v>Online</v>
      </c>
      <c r="K7485" s="12" t="str">
        <f>Data!O7485</f>
        <v>Efectivo</v>
      </c>
      <c r="L7485" s="12" t="str">
        <f>Data!P7485</f>
        <v>Recurrente</v>
      </c>
    </row>
    <row r="7486">
      <c r="A7486" s="11">
        <v>7485.0</v>
      </c>
      <c r="B7486" s="14">
        <f>Data!D7486</f>
        <v>44206</v>
      </c>
      <c r="C7486" s="12">
        <f>IFERROR(VLOOKUP(Data!B7486, Minorista!$A$2:$B$100, 2, FALSE), "")</f>
        <v>1</v>
      </c>
      <c r="D7486" s="12">
        <f t="array" ref="D7486">INDEX(Producto!$A$2:$A$500, MATCH(Data!H7486, Producto!$B$2:$B$500, 0))</f>
        <v>6</v>
      </c>
      <c r="E7486" s="12">
        <f>VLOOKUP(Data!E7486 &amp; Data!F7486 &amp; Data!G7486, Ubicacion!$A$2:$B$1000, 2, FALSE)</f>
        <v>50</v>
      </c>
      <c r="F7486" s="15">
        <f>Data!J7486</f>
        <v>63</v>
      </c>
      <c r="G7486" s="16">
        <f>Data!I7486</f>
        <v>33</v>
      </c>
      <c r="H7486" s="17">
        <f>Data!K7486</f>
        <v>2079</v>
      </c>
      <c r="I7486" s="17">
        <f>Data!L7486</f>
        <v>1122.66</v>
      </c>
      <c r="J7486" s="12" t="str">
        <f>Data!N7486</f>
        <v>Online</v>
      </c>
      <c r="K7486" s="12" t="str">
        <f>Data!O7486</f>
        <v>Efectivo</v>
      </c>
      <c r="L7486" s="12" t="str">
        <f>Data!P7486</f>
        <v>Nuevo</v>
      </c>
    </row>
    <row r="7487">
      <c r="A7487" s="11">
        <v>7486.0</v>
      </c>
      <c r="B7487" s="14">
        <f>Data!D7487</f>
        <v>44235</v>
      </c>
      <c r="C7487" s="12">
        <f>IFERROR(VLOOKUP(Data!B7487, Minorista!$A$2:$B$100, 2, FALSE), "")</f>
        <v>1</v>
      </c>
      <c r="D7487" s="12">
        <f t="array" ref="D7487">INDEX(Producto!$A$2:$A$500, MATCH(Data!H7487, Producto!$B$2:$B$500, 0))</f>
        <v>1</v>
      </c>
      <c r="E7487" s="12">
        <f>VLOOKUP(Data!E7487 &amp; Data!F7487 &amp; Data!G7487, Ubicacion!$A$2:$B$1000, 2, FALSE)</f>
        <v>50</v>
      </c>
      <c r="F7487" s="15">
        <f>Data!J7487</f>
        <v>119</v>
      </c>
      <c r="G7487" s="16">
        <f>Data!I7487</f>
        <v>34</v>
      </c>
      <c r="H7487" s="17">
        <f>Data!K7487</f>
        <v>4046</v>
      </c>
      <c r="I7487" s="17">
        <f>Data!L7487</f>
        <v>1982.54</v>
      </c>
      <c r="J7487" s="12" t="str">
        <f>Data!N7487</f>
        <v>Online</v>
      </c>
      <c r="K7487" s="12" t="str">
        <f>Data!O7487</f>
        <v>Transferencia bancaria</v>
      </c>
      <c r="L7487" s="12" t="str">
        <f>Data!P7487</f>
        <v>Recurrente</v>
      </c>
    </row>
    <row r="7488">
      <c r="A7488" s="11">
        <v>7487.0</v>
      </c>
      <c r="B7488" s="14">
        <f>Data!D7488</f>
        <v>44235</v>
      </c>
      <c r="C7488" s="12">
        <f>IFERROR(VLOOKUP(Data!B7488, Minorista!$A$2:$B$100, 2, FALSE), "")</f>
        <v>1</v>
      </c>
      <c r="D7488" s="12">
        <f t="array" ref="D7488">INDEX(Producto!$A$2:$A$500, MATCH(Data!H7488, Producto!$B$2:$B$500, 0))</f>
        <v>2</v>
      </c>
      <c r="E7488" s="12">
        <f>VLOOKUP(Data!E7488 &amp; Data!F7488 &amp; Data!G7488, Ubicacion!$A$2:$B$1000, 2, FALSE)</f>
        <v>50</v>
      </c>
      <c r="F7488" s="15">
        <f>Data!J7488</f>
        <v>36</v>
      </c>
      <c r="G7488" s="16">
        <f>Data!I7488</f>
        <v>34</v>
      </c>
      <c r="H7488" s="17">
        <f>Data!K7488</f>
        <v>1224</v>
      </c>
      <c r="I7488" s="17">
        <f>Data!L7488</f>
        <v>575.28</v>
      </c>
      <c r="J7488" s="12" t="str">
        <f>Data!N7488</f>
        <v>Online</v>
      </c>
      <c r="K7488" s="12" t="str">
        <f>Data!O7488</f>
        <v>Efectivo</v>
      </c>
      <c r="L7488" s="12" t="str">
        <f>Data!P7488</f>
        <v>Nuevo</v>
      </c>
    </row>
    <row r="7489">
      <c r="A7489" s="11">
        <v>7488.0</v>
      </c>
      <c r="B7489" s="14">
        <f>Data!D7489</f>
        <v>44235</v>
      </c>
      <c r="C7489" s="12">
        <f>IFERROR(VLOOKUP(Data!B7489, Minorista!$A$2:$B$100, 2, FALSE), "")</f>
        <v>1</v>
      </c>
      <c r="D7489" s="12">
        <f t="array" ref="D7489">INDEX(Producto!$A$2:$A$500, MATCH(Data!H7489, Producto!$B$2:$B$500, 0))</f>
        <v>3</v>
      </c>
      <c r="E7489" s="12">
        <f>VLOOKUP(Data!E7489 &amp; Data!F7489 &amp; Data!G7489, Ubicacion!$A$2:$B$1000, 2, FALSE)</f>
        <v>50</v>
      </c>
      <c r="F7489" s="15">
        <f>Data!J7489</f>
        <v>49</v>
      </c>
      <c r="G7489" s="16">
        <f>Data!I7489</f>
        <v>24</v>
      </c>
      <c r="H7489" s="17">
        <f>Data!K7489</f>
        <v>1176</v>
      </c>
      <c r="I7489" s="17">
        <f>Data!L7489</f>
        <v>588</v>
      </c>
      <c r="J7489" s="12" t="str">
        <f>Data!N7489</f>
        <v>Online</v>
      </c>
      <c r="K7489" s="12" t="str">
        <f>Data!O7489</f>
        <v>Efectivo</v>
      </c>
      <c r="L7489" s="12" t="str">
        <f>Data!P7489</f>
        <v>Recurrente</v>
      </c>
    </row>
    <row r="7490">
      <c r="A7490" s="11">
        <v>7489.0</v>
      </c>
      <c r="B7490" s="14">
        <f>Data!D7490</f>
        <v>44235</v>
      </c>
      <c r="C7490" s="12">
        <f>IFERROR(VLOOKUP(Data!B7490, Minorista!$A$2:$B$100, 2, FALSE), "")</f>
        <v>1</v>
      </c>
      <c r="D7490" s="12">
        <f t="array" ref="D7490">INDEX(Producto!$A$2:$A$500, MATCH(Data!H7490, Producto!$B$2:$B$500, 0))</f>
        <v>4</v>
      </c>
      <c r="E7490" s="12">
        <f>VLOOKUP(Data!E7490 &amp; Data!F7490 &amp; Data!G7490, Ubicacion!$A$2:$B$1000, 2, FALSE)</f>
        <v>51</v>
      </c>
      <c r="F7490" s="15">
        <f>Data!J7490</f>
        <v>13</v>
      </c>
      <c r="G7490" s="16">
        <f>Data!I7490</f>
        <v>29</v>
      </c>
      <c r="H7490" s="17">
        <f>Data!K7490</f>
        <v>377</v>
      </c>
      <c r="I7490" s="17">
        <f>Data!L7490</f>
        <v>203.58</v>
      </c>
      <c r="J7490" s="12" t="str">
        <f>Data!N7490</f>
        <v>Online</v>
      </c>
      <c r="K7490" s="12" t="str">
        <f>Data!O7490</f>
        <v>Efectivo</v>
      </c>
      <c r="L7490" s="12" t="str">
        <f>Data!P7490</f>
        <v>Recurrente</v>
      </c>
    </row>
    <row r="7491">
      <c r="A7491" s="11">
        <v>7490.0</v>
      </c>
      <c r="B7491" s="14">
        <f>Data!D7491</f>
        <v>44235</v>
      </c>
      <c r="C7491" s="12">
        <f>IFERROR(VLOOKUP(Data!B7491, Minorista!$A$2:$B$100, 2, FALSE), "")</f>
        <v>1</v>
      </c>
      <c r="D7491" s="12">
        <f t="array" ref="D7491">INDEX(Producto!$A$2:$A$500, MATCH(Data!H7491, Producto!$B$2:$B$500, 0))</f>
        <v>5</v>
      </c>
      <c r="E7491" s="12">
        <f>VLOOKUP(Data!E7491 &amp; Data!F7491 &amp; Data!G7491, Ubicacion!$A$2:$B$1000, 2, FALSE)</f>
        <v>51</v>
      </c>
      <c r="F7491" s="15">
        <f>Data!J7491</f>
        <v>35</v>
      </c>
      <c r="G7491" s="16">
        <f>Data!I7491</f>
        <v>41</v>
      </c>
      <c r="H7491" s="17">
        <f>Data!K7491</f>
        <v>1435</v>
      </c>
      <c r="I7491" s="17">
        <f>Data!L7491</f>
        <v>588.35</v>
      </c>
      <c r="J7491" s="12" t="str">
        <f>Data!N7491</f>
        <v>Online</v>
      </c>
      <c r="K7491" s="12" t="str">
        <f>Data!O7491</f>
        <v>Efectivo</v>
      </c>
      <c r="L7491" s="12" t="str">
        <f>Data!P7491</f>
        <v>Nuevo</v>
      </c>
    </row>
    <row r="7492">
      <c r="A7492" s="11">
        <v>7491.0</v>
      </c>
      <c r="B7492" s="14">
        <f>Data!D7492</f>
        <v>44235</v>
      </c>
      <c r="C7492" s="12">
        <f>IFERROR(VLOOKUP(Data!B7492, Minorista!$A$2:$B$100, 2, FALSE), "")</f>
        <v>1</v>
      </c>
      <c r="D7492" s="12">
        <f t="array" ref="D7492">INDEX(Producto!$A$2:$A$500, MATCH(Data!H7492, Producto!$B$2:$B$500, 0))</f>
        <v>6</v>
      </c>
      <c r="E7492" s="12">
        <f>VLOOKUP(Data!E7492 &amp; Data!F7492 &amp; Data!G7492, Ubicacion!$A$2:$B$1000, 2, FALSE)</f>
        <v>51</v>
      </c>
      <c r="F7492" s="15">
        <f>Data!J7492</f>
        <v>65</v>
      </c>
      <c r="G7492" s="16">
        <f>Data!I7492</f>
        <v>33</v>
      </c>
      <c r="H7492" s="17">
        <f>Data!K7492</f>
        <v>2145</v>
      </c>
      <c r="I7492" s="17">
        <f>Data!L7492</f>
        <v>1136.85</v>
      </c>
      <c r="J7492" s="12" t="str">
        <f>Data!N7492</f>
        <v>Online</v>
      </c>
      <c r="K7492" s="12" t="str">
        <f>Data!O7492</f>
        <v>Efectivo</v>
      </c>
      <c r="L7492" s="12" t="str">
        <f>Data!P7492</f>
        <v>Nuevo</v>
      </c>
    </row>
    <row r="7493">
      <c r="A7493" s="11">
        <v>7492.0</v>
      </c>
      <c r="B7493" s="14">
        <f>Data!D7493</f>
        <v>44261</v>
      </c>
      <c r="C7493" s="12">
        <f>IFERROR(VLOOKUP(Data!B7493, Minorista!$A$2:$B$100, 2, FALSE), "")</f>
        <v>1</v>
      </c>
      <c r="D7493" s="12">
        <f t="array" ref="D7493">INDEX(Producto!$A$2:$A$500, MATCH(Data!H7493, Producto!$B$2:$B$500, 0))</f>
        <v>1</v>
      </c>
      <c r="E7493" s="12">
        <f>VLOOKUP(Data!E7493 &amp; Data!F7493 &amp; Data!G7493, Ubicacion!$A$2:$B$1000, 2, FALSE)</f>
        <v>51</v>
      </c>
      <c r="F7493" s="15">
        <f>Data!J7493</f>
        <v>111</v>
      </c>
      <c r="G7493" s="16">
        <f>Data!I7493</f>
        <v>34</v>
      </c>
      <c r="H7493" s="17">
        <f>Data!K7493</f>
        <v>3774</v>
      </c>
      <c r="I7493" s="17">
        <f>Data!L7493</f>
        <v>1887</v>
      </c>
      <c r="J7493" s="12" t="str">
        <f>Data!N7493</f>
        <v>Online</v>
      </c>
      <c r="K7493" s="12" t="str">
        <f>Data!O7493</f>
        <v>Efectivo</v>
      </c>
      <c r="L7493" s="12" t="str">
        <f>Data!P7493</f>
        <v>Nuevo</v>
      </c>
    </row>
    <row r="7494">
      <c r="A7494" s="11">
        <v>7493.0</v>
      </c>
      <c r="B7494" s="14">
        <f>Data!D7494</f>
        <v>44261</v>
      </c>
      <c r="C7494" s="12">
        <f>IFERROR(VLOOKUP(Data!B7494, Minorista!$A$2:$B$100, 2, FALSE), "")</f>
        <v>1</v>
      </c>
      <c r="D7494" s="12">
        <f t="array" ref="D7494">INDEX(Producto!$A$2:$A$500, MATCH(Data!H7494, Producto!$B$2:$B$500, 0))</f>
        <v>2</v>
      </c>
      <c r="E7494" s="12">
        <f>VLOOKUP(Data!E7494 &amp; Data!F7494 &amp; Data!G7494, Ubicacion!$A$2:$B$1000, 2, FALSE)</f>
        <v>51</v>
      </c>
      <c r="F7494" s="15">
        <f>Data!J7494</f>
        <v>44</v>
      </c>
      <c r="G7494" s="16">
        <f>Data!I7494</f>
        <v>34</v>
      </c>
      <c r="H7494" s="17">
        <f>Data!K7494</f>
        <v>1496</v>
      </c>
      <c r="I7494" s="17">
        <f>Data!L7494</f>
        <v>673.2</v>
      </c>
      <c r="J7494" s="12" t="str">
        <f>Data!N7494</f>
        <v>Online</v>
      </c>
      <c r="K7494" s="12" t="str">
        <f>Data!O7494</f>
        <v>Transferencia bancaria</v>
      </c>
      <c r="L7494" s="12" t="str">
        <f>Data!P7494</f>
        <v>Nuevo</v>
      </c>
    </row>
    <row r="7495">
      <c r="A7495" s="11">
        <v>7494.0</v>
      </c>
      <c r="B7495" s="14">
        <f>Data!D7495</f>
        <v>44261</v>
      </c>
      <c r="C7495" s="12">
        <f>IFERROR(VLOOKUP(Data!B7495, Minorista!$A$2:$B$100, 2, FALSE), "")</f>
        <v>1</v>
      </c>
      <c r="D7495" s="12">
        <f t="array" ref="D7495">INDEX(Producto!$A$2:$A$500, MATCH(Data!H7495, Producto!$B$2:$B$500, 0))</f>
        <v>3</v>
      </c>
      <c r="E7495" s="12">
        <f>VLOOKUP(Data!E7495 &amp; Data!F7495 &amp; Data!G7495, Ubicacion!$A$2:$B$1000, 2, FALSE)</f>
        <v>51</v>
      </c>
      <c r="F7495" s="15">
        <f>Data!J7495</f>
        <v>51</v>
      </c>
      <c r="G7495" s="16">
        <f>Data!I7495</f>
        <v>23</v>
      </c>
      <c r="H7495" s="17">
        <f>Data!K7495</f>
        <v>1173</v>
      </c>
      <c r="I7495" s="17">
        <f>Data!L7495</f>
        <v>609.96</v>
      </c>
      <c r="J7495" s="12" t="str">
        <f>Data!N7495</f>
        <v>Online</v>
      </c>
      <c r="K7495" s="12" t="str">
        <f>Data!O7495</f>
        <v>Transferencia bancaria</v>
      </c>
      <c r="L7495" s="12" t="str">
        <f>Data!P7495</f>
        <v>Recurrente</v>
      </c>
    </row>
    <row r="7496">
      <c r="A7496" s="11">
        <v>7495.0</v>
      </c>
      <c r="B7496" s="14">
        <f>Data!D7496</f>
        <v>44261</v>
      </c>
      <c r="C7496" s="12">
        <f>IFERROR(VLOOKUP(Data!B7496, Minorista!$A$2:$B$100, 2, FALSE), "")</f>
        <v>1</v>
      </c>
      <c r="D7496" s="12">
        <f t="array" ref="D7496">INDEX(Producto!$A$2:$A$500, MATCH(Data!H7496, Producto!$B$2:$B$500, 0))</f>
        <v>4</v>
      </c>
      <c r="E7496" s="12">
        <f>VLOOKUP(Data!E7496 &amp; Data!F7496 &amp; Data!G7496, Ubicacion!$A$2:$B$1000, 2, FALSE)</f>
        <v>51</v>
      </c>
      <c r="F7496" s="15">
        <f>Data!J7496</f>
        <v>8</v>
      </c>
      <c r="G7496" s="16">
        <f>Data!I7496</f>
        <v>29</v>
      </c>
      <c r="H7496" s="17">
        <f>Data!K7496</f>
        <v>232</v>
      </c>
      <c r="I7496" s="17">
        <f>Data!L7496</f>
        <v>116</v>
      </c>
      <c r="J7496" s="12" t="str">
        <f>Data!N7496</f>
        <v>Online</v>
      </c>
      <c r="K7496" s="12" t="str">
        <f>Data!O7496</f>
        <v>Efectivo</v>
      </c>
      <c r="L7496" s="12" t="str">
        <f>Data!P7496</f>
        <v>Recurrente</v>
      </c>
    </row>
    <row r="7497">
      <c r="A7497" s="11">
        <v>7496.0</v>
      </c>
      <c r="B7497" s="14">
        <f>Data!D7497</f>
        <v>44261</v>
      </c>
      <c r="C7497" s="12">
        <f>IFERROR(VLOOKUP(Data!B7497, Minorista!$A$2:$B$100, 2, FALSE), "")</f>
        <v>1</v>
      </c>
      <c r="D7497" s="12">
        <f t="array" ref="D7497">INDEX(Producto!$A$2:$A$500, MATCH(Data!H7497, Producto!$B$2:$B$500, 0))</f>
        <v>5</v>
      </c>
      <c r="E7497" s="12">
        <f>VLOOKUP(Data!E7497 &amp; Data!F7497 &amp; Data!G7497, Ubicacion!$A$2:$B$1000, 2, FALSE)</f>
        <v>51</v>
      </c>
      <c r="F7497" s="15">
        <f>Data!J7497</f>
        <v>20</v>
      </c>
      <c r="G7497" s="16">
        <f>Data!I7497</f>
        <v>44</v>
      </c>
      <c r="H7497" s="17">
        <f>Data!K7497</f>
        <v>880</v>
      </c>
      <c r="I7497" s="17">
        <f>Data!L7497</f>
        <v>396</v>
      </c>
      <c r="J7497" s="12" t="str">
        <f>Data!N7497</f>
        <v>Online</v>
      </c>
      <c r="K7497" s="12" t="str">
        <f>Data!O7497</f>
        <v>Tarjeta</v>
      </c>
      <c r="L7497" s="12" t="str">
        <f>Data!P7497</f>
        <v>Recurrente</v>
      </c>
    </row>
    <row r="7498">
      <c r="A7498" s="11">
        <v>7497.0</v>
      </c>
      <c r="B7498" s="14">
        <f>Data!D7498</f>
        <v>44261</v>
      </c>
      <c r="C7498" s="12">
        <f>IFERROR(VLOOKUP(Data!B7498, Minorista!$A$2:$B$100, 2, FALSE), "")</f>
        <v>1</v>
      </c>
      <c r="D7498" s="12">
        <f t="array" ref="D7498">INDEX(Producto!$A$2:$A$500, MATCH(Data!H7498, Producto!$B$2:$B$500, 0))</f>
        <v>6</v>
      </c>
      <c r="E7498" s="12">
        <f>VLOOKUP(Data!E7498 &amp; Data!F7498 &amp; Data!G7498, Ubicacion!$A$2:$B$1000, 2, FALSE)</f>
        <v>51</v>
      </c>
      <c r="F7498" s="15">
        <f>Data!J7498</f>
        <v>51</v>
      </c>
      <c r="G7498" s="16">
        <f>Data!I7498</f>
        <v>32</v>
      </c>
      <c r="H7498" s="17">
        <f>Data!K7498</f>
        <v>1632</v>
      </c>
      <c r="I7498" s="17">
        <f>Data!L7498</f>
        <v>881.28</v>
      </c>
      <c r="J7498" s="12" t="str">
        <f>Data!N7498</f>
        <v>Online</v>
      </c>
      <c r="K7498" s="12" t="str">
        <f>Data!O7498</f>
        <v>Efectivo</v>
      </c>
      <c r="L7498" s="12" t="str">
        <f>Data!P7498</f>
        <v>Nuevo</v>
      </c>
    </row>
    <row r="7499">
      <c r="A7499" s="11">
        <v>7498.0</v>
      </c>
      <c r="B7499" s="14">
        <f>Data!D7499</f>
        <v>44293</v>
      </c>
      <c r="C7499" s="12">
        <f>IFERROR(VLOOKUP(Data!B7499, Minorista!$A$2:$B$100, 2, FALSE), "")</f>
        <v>1</v>
      </c>
      <c r="D7499" s="12">
        <f t="array" ref="D7499">INDEX(Producto!$A$2:$A$500, MATCH(Data!H7499, Producto!$B$2:$B$500, 0))</f>
        <v>1</v>
      </c>
      <c r="E7499" s="12">
        <f>VLOOKUP(Data!E7499 &amp; Data!F7499 &amp; Data!G7499, Ubicacion!$A$2:$B$1000, 2, FALSE)</f>
        <v>51</v>
      </c>
      <c r="F7499" s="15">
        <f>Data!J7499</f>
        <v>111</v>
      </c>
      <c r="G7499" s="16">
        <f>Data!I7499</f>
        <v>32</v>
      </c>
      <c r="H7499" s="17">
        <f>Data!K7499</f>
        <v>3552</v>
      </c>
      <c r="I7499" s="17">
        <f>Data!L7499</f>
        <v>1740.48</v>
      </c>
      <c r="J7499" s="12" t="str">
        <f>Data!N7499</f>
        <v>Online</v>
      </c>
      <c r="K7499" s="12" t="str">
        <f>Data!O7499</f>
        <v>Tarjeta</v>
      </c>
      <c r="L7499" s="12" t="str">
        <f>Data!P7499</f>
        <v>Nuevo</v>
      </c>
    </row>
    <row r="7500">
      <c r="A7500" s="11">
        <v>7499.0</v>
      </c>
      <c r="B7500" s="14">
        <f>Data!D7500</f>
        <v>44293</v>
      </c>
      <c r="C7500" s="12">
        <f>IFERROR(VLOOKUP(Data!B7500, Minorista!$A$2:$B$100, 2, FALSE), "")</f>
        <v>1</v>
      </c>
      <c r="D7500" s="12">
        <f t="array" ref="D7500">INDEX(Producto!$A$2:$A$500, MATCH(Data!H7500, Producto!$B$2:$B$500, 0))</f>
        <v>2</v>
      </c>
      <c r="E7500" s="12">
        <f>VLOOKUP(Data!E7500 &amp; Data!F7500 &amp; Data!G7500, Ubicacion!$A$2:$B$1000, 2, FALSE)</f>
        <v>51</v>
      </c>
      <c r="F7500" s="15">
        <f>Data!J7500</f>
        <v>33</v>
      </c>
      <c r="G7500" s="16">
        <f>Data!I7500</f>
        <v>32</v>
      </c>
      <c r="H7500" s="17">
        <f>Data!K7500</f>
        <v>1056</v>
      </c>
      <c r="I7500" s="17">
        <f>Data!L7500</f>
        <v>528</v>
      </c>
      <c r="J7500" s="12" t="str">
        <f>Data!N7500</f>
        <v>Online</v>
      </c>
      <c r="K7500" s="12" t="str">
        <f>Data!O7500</f>
        <v>Transferencia bancaria</v>
      </c>
      <c r="L7500" s="12" t="str">
        <f>Data!P7500</f>
        <v>Recurrente</v>
      </c>
    </row>
    <row r="7501">
      <c r="A7501" s="11">
        <v>7500.0</v>
      </c>
      <c r="B7501" s="14">
        <f>Data!D7501</f>
        <v>44293</v>
      </c>
      <c r="C7501" s="12">
        <f>IFERROR(VLOOKUP(Data!B7501, Minorista!$A$2:$B$100, 2, FALSE), "")</f>
        <v>1</v>
      </c>
      <c r="D7501" s="12">
        <f t="array" ref="D7501">INDEX(Producto!$A$2:$A$500, MATCH(Data!H7501, Producto!$B$2:$B$500, 0))</f>
        <v>3</v>
      </c>
      <c r="E7501" s="12">
        <f>VLOOKUP(Data!E7501 &amp; Data!F7501 &amp; Data!G7501, Ubicacion!$A$2:$B$1000, 2, FALSE)</f>
        <v>51</v>
      </c>
      <c r="F7501" s="15">
        <f>Data!J7501</f>
        <v>36</v>
      </c>
      <c r="G7501" s="16">
        <f>Data!I7501</f>
        <v>24</v>
      </c>
      <c r="H7501" s="17">
        <f>Data!K7501</f>
        <v>864</v>
      </c>
      <c r="I7501" s="17">
        <f>Data!L7501</f>
        <v>449.28</v>
      </c>
      <c r="J7501" s="12" t="str">
        <f>Data!N7501</f>
        <v>Online</v>
      </c>
      <c r="K7501" s="12" t="str">
        <f>Data!O7501</f>
        <v>Transferencia bancaria</v>
      </c>
      <c r="L7501" s="12" t="str">
        <f>Data!P7501</f>
        <v>Recurrente</v>
      </c>
    </row>
    <row r="7502">
      <c r="A7502" s="11">
        <v>7501.0</v>
      </c>
      <c r="B7502" s="14">
        <f>Data!D7502</f>
        <v>44293</v>
      </c>
      <c r="C7502" s="12">
        <f>IFERROR(VLOOKUP(Data!B7502, Minorista!$A$2:$B$100, 2, FALSE), "")</f>
        <v>1</v>
      </c>
      <c r="D7502" s="12">
        <f t="array" ref="D7502">INDEX(Producto!$A$2:$A$500, MATCH(Data!H7502, Producto!$B$2:$B$500, 0))</f>
        <v>4</v>
      </c>
      <c r="E7502" s="12">
        <f>VLOOKUP(Data!E7502 &amp; Data!F7502 &amp; Data!G7502, Ubicacion!$A$2:$B$1000, 2, FALSE)</f>
        <v>51</v>
      </c>
      <c r="F7502" s="15">
        <f>Data!J7502</f>
        <v>13</v>
      </c>
      <c r="G7502" s="16">
        <f>Data!I7502</f>
        <v>29</v>
      </c>
      <c r="H7502" s="17">
        <f>Data!K7502</f>
        <v>377</v>
      </c>
      <c r="I7502" s="17">
        <f>Data!L7502</f>
        <v>199.81</v>
      </c>
      <c r="J7502" s="12" t="str">
        <f>Data!N7502</f>
        <v>Online</v>
      </c>
      <c r="K7502" s="12" t="str">
        <f>Data!O7502</f>
        <v>Efectivo</v>
      </c>
      <c r="L7502" s="12" t="str">
        <f>Data!P7502</f>
        <v>Nuevo</v>
      </c>
    </row>
    <row r="7503">
      <c r="A7503" s="11">
        <v>7502.0</v>
      </c>
      <c r="B7503" s="14">
        <f>Data!D7503</f>
        <v>44293</v>
      </c>
      <c r="C7503" s="12">
        <f>IFERROR(VLOOKUP(Data!B7503, Minorista!$A$2:$B$100, 2, FALSE), "")</f>
        <v>1</v>
      </c>
      <c r="D7503" s="12">
        <f t="array" ref="D7503">INDEX(Producto!$A$2:$A$500, MATCH(Data!H7503, Producto!$B$2:$B$500, 0))</f>
        <v>5</v>
      </c>
      <c r="E7503" s="12">
        <f>VLOOKUP(Data!E7503 &amp; Data!F7503 &amp; Data!G7503, Ubicacion!$A$2:$B$1000, 2, FALSE)</f>
        <v>51</v>
      </c>
      <c r="F7503" s="15">
        <f>Data!J7503</f>
        <v>15</v>
      </c>
      <c r="G7503" s="16">
        <f>Data!I7503</f>
        <v>44</v>
      </c>
      <c r="H7503" s="17">
        <f>Data!K7503</f>
        <v>660</v>
      </c>
      <c r="I7503" s="17">
        <f>Data!L7503</f>
        <v>264</v>
      </c>
      <c r="J7503" s="12" t="str">
        <f>Data!N7503</f>
        <v>Online</v>
      </c>
      <c r="K7503" s="12" t="str">
        <f>Data!O7503</f>
        <v>Transferencia bancaria</v>
      </c>
      <c r="L7503" s="12" t="str">
        <f>Data!P7503</f>
        <v>Recurrente</v>
      </c>
    </row>
    <row r="7504">
      <c r="A7504" s="11">
        <v>7503.0</v>
      </c>
      <c r="B7504" s="14">
        <f>Data!D7504</f>
        <v>44293</v>
      </c>
      <c r="C7504" s="12">
        <f>IFERROR(VLOOKUP(Data!B7504, Minorista!$A$2:$B$100, 2, FALSE), "")</f>
        <v>1</v>
      </c>
      <c r="D7504" s="12">
        <f t="array" ref="D7504">INDEX(Producto!$A$2:$A$500, MATCH(Data!H7504, Producto!$B$2:$B$500, 0))</f>
        <v>6</v>
      </c>
      <c r="E7504" s="12">
        <f>VLOOKUP(Data!E7504 &amp; Data!F7504 &amp; Data!G7504, Ubicacion!$A$2:$B$1000, 2, FALSE)</f>
        <v>51</v>
      </c>
      <c r="F7504" s="15">
        <f>Data!J7504</f>
        <v>50</v>
      </c>
      <c r="G7504" s="16">
        <f>Data!I7504</f>
        <v>33</v>
      </c>
      <c r="H7504" s="17">
        <f>Data!K7504</f>
        <v>1650</v>
      </c>
      <c r="I7504" s="17">
        <f>Data!L7504</f>
        <v>858</v>
      </c>
      <c r="J7504" s="12" t="str">
        <f>Data!N7504</f>
        <v>Online</v>
      </c>
      <c r="K7504" s="12" t="str">
        <f>Data!O7504</f>
        <v>Transferencia bancaria</v>
      </c>
      <c r="L7504" s="12" t="str">
        <f>Data!P7504</f>
        <v>Recurrente</v>
      </c>
    </row>
    <row r="7505">
      <c r="A7505" s="11">
        <v>7504.0</v>
      </c>
      <c r="B7505" s="14">
        <f>Data!D7505</f>
        <v>44322</v>
      </c>
      <c r="C7505" s="12">
        <f>IFERROR(VLOOKUP(Data!B7505, Minorista!$A$2:$B$100, 2, FALSE), "")</f>
        <v>1</v>
      </c>
      <c r="D7505" s="12">
        <f t="array" ref="D7505">INDEX(Producto!$A$2:$A$500, MATCH(Data!H7505, Producto!$B$2:$B$500, 0))</f>
        <v>1</v>
      </c>
      <c r="E7505" s="12">
        <f>VLOOKUP(Data!E7505 &amp; Data!F7505 &amp; Data!G7505, Ubicacion!$A$2:$B$1000, 2, FALSE)</f>
        <v>51</v>
      </c>
      <c r="F7505" s="15">
        <f>Data!J7505</f>
        <v>122</v>
      </c>
      <c r="G7505" s="16">
        <f>Data!I7505</f>
        <v>49</v>
      </c>
      <c r="H7505" s="17">
        <f>Data!K7505</f>
        <v>5978</v>
      </c>
      <c r="I7505" s="17">
        <f>Data!L7505</f>
        <v>2989</v>
      </c>
      <c r="J7505" s="12" t="str">
        <f>Data!N7505</f>
        <v>Online</v>
      </c>
      <c r="K7505" s="12" t="str">
        <f>Data!O7505</f>
        <v>Tarjeta</v>
      </c>
      <c r="L7505" s="12" t="str">
        <f>Data!P7505</f>
        <v>Recurrente</v>
      </c>
    </row>
    <row r="7506">
      <c r="A7506" s="11">
        <v>7505.0</v>
      </c>
      <c r="B7506" s="14">
        <f>Data!D7506</f>
        <v>44322</v>
      </c>
      <c r="C7506" s="12">
        <f>IFERROR(VLOOKUP(Data!B7506, Minorista!$A$2:$B$100, 2, FALSE), "")</f>
        <v>1</v>
      </c>
      <c r="D7506" s="12">
        <f t="array" ref="D7506">INDEX(Producto!$A$2:$A$500, MATCH(Data!H7506, Producto!$B$2:$B$500, 0))</f>
        <v>2</v>
      </c>
      <c r="E7506" s="12">
        <f>VLOOKUP(Data!E7506 &amp; Data!F7506 &amp; Data!G7506, Ubicacion!$A$2:$B$1000, 2, FALSE)</f>
        <v>51</v>
      </c>
      <c r="F7506" s="15">
        <f>Data!J7506</f>
        <v>49</v>
      </c>
      <c r="G7506" s="16">
        <f>Data!I7506</f>
        <v>43</v>
      </c>
      <c r="H7506" s="17">
        <f>Data!K7506</f>
        <v>2107</v>
      </c>
      <c r="I7506" s="17">
        <f>Data!L7506</f>
        <v>948.15</v>
      </c>
      <c r="J7506" s="12" t="str">
        <f>Data!N7506</f>
        <v>Online</v>
      </c>
      <c r="K7506" s="12" t="str">
        <f>Data!O7506</f>
        <v>Efectivo</v>
      </c>
      <c r="L7506" s="12" t="str">
        <f>Data!P7506</f>
        <v>Nuevo</v>
      </c>
    </row>
    <row r="7507">
      <c r="A7507" s="11">
        <v>7506.0</v>
      </c>
      <c r="B7507" s="14">
        <f>Data!D7507</f>
        <v>44322</v>
      </c>
      <c r="C7507" s="12">
        <f>IFERROR(VLOOKUP(Data!B7507, Minorista!$A$2:$B$100, 2, FALSE), "")</f>
        <v>1</v>
      </c>
      <c r="D7507" s="12">
        <f t="array" ref="D7507">INDEX(Producto!$A$2:$A$500, MATCH(Data!H7507, Producto!$B$2:$B$500, 0))</f>
        <v>3</v>
      </c>
      <c r="E7507" s="12">
        <f>VLOOKUP(Data!E7507 &amp; Data!F7507 &amp; Data!G7507, Ubicacion!$A$2:$B$1000, 2, FALSE)</f>
        <v>51</v>
      </c>
      <c r="F7507" s="15">
        <f>Data!J7507</f>
        <v>60</v>
      </c>
      <c r="G7507" s="16">
        <f>Data!I7507</f>
        <v>39</v>
      </c>
      <c r="H7507" s="17">
        <f>Data!K7507</f>
        <v>2340</v>
      </c>
      <c r="I7507" s="17">
        <f>Data!L7507</f>
        <v>1263.6</v>
      </c>
      <c r="J7507" s="12" t="str">
        <f>Data!N7507</f>
        <v>Online</v>
      </c>
      <c r="K7507" s="12" t="str">
        <f>Data!O7507</f>
        <v>Transferencia bancaria</v>
      </c>
      <c r="L7507" s="12" t="str">
        <f>Data!P7507</f>
        <v>Nuevo</v>
      </c>
    </row>
    <row r="7508">
      <c r="A7508" s="11">
        <v>7507.0</v>
      </c>
      <c r="B7508" s="14">
        <f>Data!D7508</f>
        <v>44322</v>
      </c>
      <c r="C7508" s="12">
        <f>IFERROR(VLOOKUP(Data!B7508, Minorista!$A$2:$B$100, 2, FALSE), "")</f>
        <v>1</v>
      </c>
      <c r="D7508" s="12">
        <f t="array" ref="D7508">INDEX(Producto!$A$2:$A$500, MATCH(Data!H7508, Producto!$B$2:$B$500, 0))</f>
        <v>4</v>
      </c>
      <c r="E7508" s="12">
        <f>VLOOKUP(Data!E7508 &amp; Data!F7508 &amp; Data!G7508, Ubicacion!$A$2:$B$1000, 2, FALSE)</f>
        <v>51</v>
      </c>
      <c r="F7508" s="15">
        <f>Data!J7508</f>
        <v>44</v>
      </c>
      <c r="G7508" s="16">
        <f>Data!I7508</f>
        <v>39</v>
      </c>
      <c r="H7508" s="17">
        <f>Data!K7508</f>
        <v>1716</v>
      </c>
      <c r="I7508" s="17">
        <f>Data!L7508</f>
        <v>892.32</v>
      </c>
      <c r="J7508" s="12" t="str">
        <f>Data!N7508</f>
        <v>Online</v>
      </c>
      <c r="K7508" s="12" t="str">
        <f>Data!O7508</f>
        <v>Efectivo</v>
      </c>
      <c r="L7508" s="12" t="str">
        <f>Data!P7508</f>
        <v>Nuevo</v>
      </c>
    </row>
    <row r="7509">
      <c r="A7509" s="11">
        <v>7508.0</v>
      </c>
      <c r="B7509" s="14">
        <f>Data!D7509</f>
        <v>44322</v>
      </c>
      <c r="C7509" s="12">
        <f>IFERROR(VLOOKUP(Data!B7509, Minorista!$A$2:$B$100, 2, FALSE), "")</f>
        <v>1</v>
      </c>
      <c r="D7509" s="12">
        <f t="array" ref="D7509">INDEX(Producto!$A$2:$A$500, MATCH(Data!H7509, Producto!$B$2:$B$500, 0))</f>
        <v>5</v>
      </c>
      <c r="E7509" s="12">
        <f>VLOOKUP(Data!E7509 &amp; Data!F7509 &amp; Data!G7509, Ubicacion!$A$2:$B$1000, 2, FALSE)</f>
        <v>51</v>
      </c>
      <c r="F7509" s="15">
        <f>Data!J7509</f>
        <v>46</v>
      </c>
      <c r="G7509" s="16">
        <f>Data!I7509</f>
        <v>49</v>
      </c>
      <c r="H7509" s="17">
        <f>Data!K7509</f>
        <v>2254</v>
      </c>
      <c r="I7509" s="17">
        <f>Data!L7509</f>
        <v>901.6</v>
      </c>
      <c r="J7509" s="12" t="str">
        <f>Data!N7509</f>
        <v>Online</v>
      </c>
      <c r="K7509" s="12" t="str">
        <f>Data!O7509</f>
        <v>Transferencia bancaria</v>
      </c>
      <c r="L7509" s="12" t="str">
        <f>Data!P7509</f>
        <v>Recurrente</v>
      </c>
    </row>
    <row r="7510">
      <c r="A7510" s="11">
        <v>7509.0</v>
      </c>
      <c r="B7510" s="14">
        <f>Data!D7510</f>
        <v>44322</v>
      </c>
      <c r="C7510" s="12">
        <f>IFERROR(VLOOKUP(Data!B7510, Minorista!$A$2:$B$100, 2, FALSE), "")</f>
        <v>1</v>
      </c>
      <c r="D7510" s="12">
        <f t="array" ref="D7510">INDEX(Producto!$A$2:$A$500, MATCH(Data!H7510, Producto!$B$2:$B$500, 0))</f>
        <v>6</v>
      </c>
      <c r="E7510" s="12">
        <f>VLOOKUP(Data!E7510 &amp; Data!F7510 &amp; Data!G7510, Ubicacion!$A$2:$B$1000, 2, FALSE)</f>
        <v>51</v>
      </c>
      <c r="F7510" s="15">
        <f>Data!J7510</f>
        <v>81</v>
      </c>
      <c r="G7510" s="16">
        <f>Data!I7510</f>
        <v>52</v>
      </c>
      <c r="H7510" s="17">
        <f>Data!K7510</f>
        <v>4212</v>
      </c>
      <c r="I7510" s="17">
        <f>Data!L7510</f>
        <v>2232.36</v>
      </c>
      <c r="J7510" s="12" t="str">
        <f>Data!N7510</f>
        <v>Online</v>
      </c>
      <c r="K7510" s="12" t="str">
        <f>Data!O7510</f>
        <v>Efectivo</v>
      </c>
      <c r="L7510" s="12" t="str">
        <f>Data!P7510</f>
        <v>Nuevo</v>
      </c>
    </row>
    <row r="7511">
      <c r="A7511" s="11">
        <v>7510.0</v>
      </c>
      <c r="B7511" s="14">
        <f>Data!D7511</f>
        <v>44355</v>
      </c>
      <c r="C7511" s="12">
        <f>IFERROR(VLOOKUP(Data!B7511, Minorista!$A$2:$B$100, 2, FALSE), "")</f>
        <v>1</v>
      </c>
      <c r="D7511" s="12">
        <f t="array" ref="D7511">INDEX(Producto!$A$2:$A$500, MATCH(Data!H7511, Producto!$B$2:$B$500, 0))</f>
        <v>1</v>
      </c>
      <c r="E7511" s="12">
        <f>VLOOKUP(Data!E7511 &amp; Data!F7511 &amp; Data!G7511, Ubicacion!$A$2:$B$1000, 2, FALSE)</f>
        <v>51</v>
      </c>
      <c r="F7511" s="15">
        <f>Data!J7511</f>
        <v>138</v>
      </c>
      <c r="G7511" s="16">
        <f>Data!I7511</f>
        <v>47</v>
      </c>
      <c r="H7511" s="17">
        <f>Data!K7511</f>
        <v>6486</v>
      </c>
      <c r="I7511" s="17">
        <f>Data!L7511</f>
        <v>2918.7</v>
      </c>
      <c r="J7511" s="12" t="str">
        <f>Data!N7511</f>
        <v>Online</v>
      </c>
      <c r="K7511" s="12" t="str">
        <f>Data!O7511</f>
        <v>Tarjeta</v>
      </c>
      <c r="L7511" s="12" t="str">
        <f>Data!P7511</f>
        <v>Nuevo</v>
      </c>
    </row>
    <row r="7512">
      <c r="A7512" s="11">
        <v>7511.0</v>
      </c>
      <c r="B7512" s="14">
        <f>Data!D7512</f>
        <v>44355</v>
      </c>
      <c r="C7512" s="12">
        <f>IFERROR(VLOOKUP(Data!B7512, Minorista!$A$2:$B$100, 2, FALSE), "")</f>
        <v>1</v>
      </c>
      <c r="D7512" s="12">
        <f t="array" ref="D7512">INDEX(Producto!$A$2:$A$500, MATCH(Data!H7512, Producto!$B$2:$B$500, 0))</f>
        <v>2</v>
      </c>
      <c r="E7512" s="12">
        <f>VLOOKUP(Data!E7512 &amp; Data!F7512 &amp; Data!G7512, Ubicacion!$A$2:$B$1000, 2, FALSE)</f>
        <v>51</v>
      </c>
      <c r="F7512" s="15">
        <f>Data!J7512</f>
        <v>90</v>
      </c>
      <c r="G7512" s="16">
        <f>Data!I7512</f>
        <v>41</v>
      </c>
      <c r="H7512" s="17">
        <f>Data!K7512</f>
        <v>3690</v>
      </c>
      <c r="I7512" s="17">
        <f>Data!L7512</f>
        <v>1808.1</v>
      </c>
      <c r="J7512" s="12" t="str">
        <f>Data!N7512</f>
        <v>Online</v>
      </c>
      <c r="K7512" s="12" t="str">
        <f>Data!O7512</f>
        <v>Tarjeta</v>
      </c>
      <c r="L7512" s="12" t="str">
        <f>Data!P7512</f>
        <v>Recurrente</v>
      </c>
    </row>
    <row r="7513">
      <c r="A7513" s="11">
        <v>7512.0</v>
      </c>
      <c r="B7513" s="14">
        <f>Data!D7513</f>
        <v>44355</v>
      </c>
      <c r="C7513" s="12">
        <f>IFERROR(VLOOKUP(Data!B7513, Minorista!$A$2:$B$100, 2, FALSE), "")</f>
        <v>1</v>
      </c>
      <c r="D7513" s="12">
        <f t="array" ref="D7513">INDEX(Producto!$A$2:$A$500, MATCH(Data!H7513, Producto!$B$2:$B$500, 0))</f>
        <v>3</v>
      </c>
      <c r="E7513" s="12">
        <f>VLOOKUP(Data!E7513 &amp; Data!F7513 &amp; Data!G7513, Ubicacion!$A$2:$B$1000, 2, FALSE)</f>
        <v>51</v>
      </c>
      <c r="F7513" s="15">
        <f>Data!J7513</f>
        <v>65</v>
      </c>
      <c r="G7513" s="16">
        <f>Data!I7513</f>
        <v>39</v>
      </c>
      <c r="H7513" s="17">
        <f>Data!K7513</f>
        <v>2535</v>
      </c>
      <c r="I7513" s="17">
        <f>Data!L7513</f>
        <v>1394.25</v>
      </c>
      <c r="J7513" s="12" t="str">
        <f>Data!N7513</f>
        <v>Online</v>
      </c>
      <c r="K7513" s="12" t="str">
        <f>Data!O7513</f>
        <v>Transferencia bancaria</v>
      </c>
      <c r="L7513" s="12" t="str">
        <f>Data!P7513</f>
        <v>Recurrente</v>
      </c>
    </row>
    <row r="7514">
      <c r="A7514" s="11">
        <v>7513.0</v>
      </c>
      <c r="B7514" s="14">
        <f>Data!D7514</f>
        <v>44355</v>
      </c>
      <c r="C7514" s="12">
        <f>IFERROR(VLOOKUP(Data!B7514, Minorista!$A$2:$B$100, 2, FALSE), "")</f>
        <v>1</v>
      </c>
      <c r="D7514" s="12">
        <f t="array" ref="D7514">INDEX(Producto!$A$2:$A$500, MATCH(Data!H7514, Producto!$B$2:$B$500, 0))</f>
        <v>4</v>
      </c>
      <c r="E7514" s="12">
        <f>VLOOKUP(Data!E7514 &amp; Data!F7514 &amp; Data!G7514, Ubicacion!$A$2:$B$1000, 2, FALSE)</f>
        <v>51</v>
      </c>
      <c r="F7514" s="15">
        <f>Data!J7514</f>
        <v>60</v>
      </c>
      <c r="G7514" s="16">
        <f>Data!I7514</f>
        <v>39</v>
      </c>
      <c r="H7514" s="17">
        <f>Data!K7514</f>
        <v>2340</v>
      </c>
      <c r="I7514" s="17">
        <f>Data!L7514</f>
        <v>1263.6</v>
      </c>
      <c r="J7514" s="12" t="str">
        <f>Data!N7514</f>
        <v>Online</v>
      </c>
      <c r="K7514" s="12" t="str">
        <f>Data!O7514</f>
        <v>Tarjeta</v>
      </c>
      <c r="L7514" s="12" t="str">
        <f>Data!P7514</f>
        <v>Recurrente</v>
      </c>
    </row>
    <row r="7515">
      <c r="A7515" s="11">
        <v>7514.0</v>
      </c>
      <c r="B7515" s="14">
        <f>Data!D7515</f>
        <v>44355</v>
      </c>
      <c r="C7515" s="12">
        <f>IFERROR(VLOOKUP(Data!B7515, Minorista!$A$2:$B$100, 2, FALSE), "")</f>
        <v>1</v>
      </c>
      <c r="D7515" s="12">
        <f t="array" ref="D7515">INDEX(Producto!$A$2:$A$500, MATCH(Data!H7515, Producto!$B$2:$B$500, 0))</f>
        <v>5</v>
      </c>
      <c r="E7515" s="12">
        <f>VLOOKUP(Data!E7515 &amp; Data!F7515 &amp; Data!G7515, Ubicacion!$A$2:$B$1000, 2, FALSE)</f>
        <v>51</v>
      </c>
      <c r="F7515" s="15">
        <f>Data!J7515</f>
        <v>58</v>
      </c>
      <c r="G7515" s="16">
        <f>Data!I7515</f>
        <v>48</v>
      </c>
      <c r="H7515" s="17">
        <f>Data!K7515</f>
        <v>2784</v>
      </c>
      <c r="I7515" s="17">
        <f>Data!L7515</f>
        <v>1141.44</v>
      </c>
      <c r="J7515" s="12" t="str">
        <f>Data!N7515</f>
        <v>Online</v>
      </c>
      <c r="K7515" s="12" t="str">
        <f>Data!O7515</f>
        <v>Tarjeta</v>
      </c>
      <c r="L7515" s="12" t="str">
        <f>Data!P7515</f>
        <v>Nuevo</v>
      </c>
    </row>
    <row r="7516">
      <c r="A7516" s="11">
        <v>7515.0</v>
      </c>
      <c r="B7516" s="14">
        <f>Data!D7516</f>
        <v>44355</v>
      </c>
      <c r="C7516" s="12">
        <f>IFERROR(VLOOKUP(Data!B7516, Minorista!$A$2:$B$100, 2, FALSE), "")</f>
        <v>1</v>
      </c>
      <c r="D7516" s="12">
        <f t="array" ref="D7516">INDEX(Producto!$A$2:$A$500, MATCH(Data!H7516, Producto!$B$2:$B$500, 0))</f>
        <v>6</v>
      </c>
      <c r="E7516" s="12">
        <f>VLOOKUP(Data!E7516 &amp; Data!F7516 &amp; Data!G7516, Ubicacion!$A$2:$B$1000, 2, FALSE)</f>
        <v>51</v>
      </c>
      <c r="F7516" s="15">
        <f>Data!J7516</f>
        <v>88</v>
      </c>
      <c r="G7516" s="16">
        <f>Data!I7516</f>
        <v>51</v>
      </c>
      <c r="H7516" s="17">
        <f>Data!K7516</f>
        <v>4488</v>
      </c>
      <c r="I7516" s="17">
        <f>Data!L7516</f>
        <v>2288.88</v>
      </c>
      <c r="J7516" s="12" t="str">
        <f>Data!N7516</f>
        <v>Online</v>
      </c>
      <c r="K7516" s="12" t="str">
        <f>Data!O7516</f>
        <v>Efectivo</v>
      </c>
      <c r="L7516" s="12" t="str">
        <f>Data!P7516</f>
        <v>Recurrente</v>
      </c>
    </row>
    <row r="7517">
      <c r="A7517" s="11">
        <v>7516.0</v>
      </c>
      <c r="B7517" s="14">
        <f>Data!D7517</f>
        <v>44383</v>
      </c>
      <c r="C7517" s="12">
        <f>IFERROR(VLOOKUP(Data!B7517, Minorista!$A$2:$B$100, 2, FALSE), "")</f>
        <v>1</v>
      </c>
      <c r="D7517" s="12">
        <f t="array" ref="D7517">INDEX(Producto!$A$2:$A$500, MATCH(Data!H7517, Producto!$B$2:$B$500, 0))</f>
        <v>1</v>
      </c>
      <c r="E7517" s="12">
        <f>VLOOKUP(Data!E7517 &amp; Data!F7517 &amp; Data!G7517, Ubicacion!$A$2:$B$1000, 2, FALSE)</f>
        <v>51</v>
      </c>
      <c r="F7517" s="15">
        <f>Data!J7517</f>
        <v>167</v>
      </c>
      <c r="G7517" s="16">
        <f>Data!I7517</f>
        <v>46</v>
      </c>
      <c r="H7517" s="17">
        <f>Data!K7517</f>
        <v>7682</v>
      </c>
      <c r="I7517" s="17">
        <f>Data!L7517</f>
        <v>3456.9</v>
      </c>
      <c r="J7517" s="12" t="str">
        <f>Data!N7517</f>
        <v>Online</v>
      </c>
      <c r="K7517" s="12" t="str">
        <f>Data!O7517</f>
        <v>Efectivo</v>
      </c>
      <c r="L7517" s="12" t="str">
        <f>Data!P7517</f>
        <v>Recurrente</v>
      </c>
    </row>
    <row r="7518">
      <c r="A7518" s="11">
        <v>7517.0</v>
      </c>
      <c r="B7518" s="14">
        <f>Data!D7518</f>
        <v>44383</v>
      </c>
      <c r="C7518" s="12">
        <f>IFERROR(VLOOKUP(Data!B7518, Minorista!$A$2:$B$100, 2, FALSE), "")</f>
        <v>1</v>
      </c>
      <c r="D7518" s="12">
        <f t="array" ref="D7518">INDEX(Producto!$A$2:$A$500, MATCH(Data!H7518, Producto!$B$2:$B$500, 0))</f>
        <v>2</v>
      </c>
      <c r="E7518" s="12">
        <f>VLOOKUP(Data!E7518 &amp; Data!F7518 &amp; Data!G7518, Ubicacion!$A$2:$B$1000, 2, FALSE)</f>
        <v>51</v>
      </c>
      <c r="F7518" s="15">
        <f>Data!J7518</f>
        <v>81</v>
      </c>
      <c r="G7518" s="16">
        <f>Data!I7518</f>
        <v>41</v>
      </c>
      <c r="H7518" s="17">
        <f>Data!K7518</f>
        <v>3321</v>
      </c>
      <c r="I7518" s="17">
        <f>Data!L7518</f>
        <v>1660.5</v>
      </c>
      <c r="J7518" s="12" t="str">
        <f>Data!N7518</f>
        <v>Online</v>
      </c>
      <c r="K7518" s="12" t="str">
        <f>Data!O7518</f>
        <v>Tarjeta</v>
      </c>
      <c r="L7518" s="12" t="str">
        <f>Data!P7518</f>
        <v>Nuevo</v>
      </c>
    </row>
    <row r="7519">
      <c r="A7519" s="11">
        <v>7518.0</v>
      </c>
      <c r="B7519" s="14">
        <f>Data!D7519</f>
        <v>44383</v>
      </c>
      <c r="C7519" s="12">
        <f>IFERROR(VLOOKUP(Data!B7519, Minorista!$A$2:$B$100, 2, FALSE), "")</f>
        <v>1</v>
      </c>
      <c r="D7519" s="12">
        <f t="array" ref="D7519">INDEX(Producto!$A$2:$A$500, MATCH(Data!H7519, Producto!$B$2:$B$500, 0))</f>
        <v>3</v>
      </c>
      <c r="E7519" s="12">
        <f>VLOOKUP(Data!E7519 &amp; Data!F7519 &amp; Data!G7519, Ubicacion!$A$2:$B$1000, 2, FALSE)</f>
        <v>51</v>
      </c>
      <c r="F7519" s="15">
        <f>Data!J7519</f>
        <v>65</v>
      </c>
      <c r="G7519" s="16">
        <f>Data!I7519</f>
        <v>37</v>
      </c>
      <c r="H7519" s="17">
        <f>Data!K7519</f>
        <v>2405</v>
      </c>
      <c r="I7519" s="17">
        <f>Data!L7519</f>
        <v>1250.6</v>
      </c>
      <c r="J7519" s="12" t="str">
        <f>Data!N7519</f>
        <v>Online</v>
      </c>
      <c r="K7519" s="12" t="str">
        <f>Data!O7519</f>
        <v>Efectivo</v>
      </c>
      <c r="L7519" s="12" t="str">
        <f>Data!P7519</f>
        <v>Nuevo</v>
      </c>
    </row>
    <row r="7520">
      <c r="A7520" s="11">
        <v>7519.0</v>
      </c>
      <c r="B7520" s="14">
        <f>Data!D7520</f>
        <v>44383</v>
      </c>
      <c r="C7520" s="12">
        <f>IFERROR(VLOOKUP(Data!B7520, Minorista!$A$2:$B$100, 2, FALSE), "")</f>
        <v>1</v>
      </c>
      <c r="D7520" s="12">
        <f t="array" ref="D7520">INDEX(Producto!$A$2:$A$500, MATCH(Data!H7520, Producto!$B$2:$B$500, 0))</f>
        <v>4</v>
      </c>
      <c r="E7520" s="12">
        <f>VLOOKUP(Data!E7520 &amp; Data!F7520 &amp; Data!G7520, Ubicacion!$A$2:$B$1000, 2, FALSE)</f>
        <v>51</v>
      </c>
      <c r="F7520" s="15">
        <f>Data!J7520</f>
        <v>58</v>
      </c>
      <c r="G7520" s="16">
        <f>Data!I7520</f>
        <v>37</v>
      </c>
      <c r="H7520" s="17">
        <f>Data!K7520</f>
        <v>2146</v>
      </c>
      <c r="I7520" s="17">
        <f>Data!L7520</f>
        <v>1115.92</v>
      </c>
      <c r="J7520" s="12" t="str">
        <f>Data!N7520</f>
        <v>Online</v>
      </c>
      <c r="K7520" s="12" t="str">
        <f>Data!O7520</f>
        <v>Transferencia bancaria</v>
      </c>
      <c r="L7520" s="12" t="str">
        <f>Data!P7520</f>
        <v>Nuevo</v>
      </c>
    </row>
    <row r="7521">
      <c r="A7521" s="11">
        <v>7520.0</v>
      </c>
      <c r="B7521" s="14">
        <f>Data!D7521</f>
        <v>44383</v>
      </c>
      <c r="C7521" s="12">
        <f>IFERROR(VLOOKUP(Data!B7521, Minorista!$A$2:$B$100, 2, FALSE), "")</f>
        <v>1</v>
      </c>
      <c r="D7521" s="12">
        <f t="array" ref="D7521">INDEX(Producto!$A$2:$A$500, MATCH(Data!H7521, Producto!$B$2:$B$500, 0))</f>
        <v>5</v>
      </c>
      <c r="E7521" s="12">
        <f>VLOOKUP(Data!E7521 &amp; Data!F7521 &amp; Data!G7521, Ubicacion!$A$2:$B$1000, 2, FALSE)</f>
        <v>51</v>
      </c>
      <c r="F7521" s="15">
        <f>Data!J7521</f>
        <v>63</v>
      </c>
      <c r="G7521" s="16">
        <f>Data!I7521</f>
        <v>47</v>
      </c>
      <c r="H7521" s="17">
        <f>Data!K7521</f>
        <v>2961</v>
      </c>
      <c r="I7521" s="17">
        <f>Data!L7521</f>
        <v>1184.4</v>
      </c>
      <c r="J7521" s="12" t="str">
        <f>Data!N7521</f>
        <v>Online</v>
      </c>
      <c r="K7521" s="12" t="str">
        <f>Data!O7521</f>
        <v>Tarjeta</v>
      </c>
      <c r="L7521" s="12" t="str">
        <f>Data!P7521</f>
        <v>Nuevo</v>
      </c>
    </row>
    <row r="7522">
      <c r="A7522" s="11">
        <v>7521.0</v>
      </c>
      <c r="B7522" s="14">
        <f>Data!D7522</f>
        <v>44383</v>
      </c>
      <c r="C7522" s="12">
        <f>IFERROR(VLOOKUP(Data!B7522, Minorista!$A$2:$B$100, 2, FALSE), "")</f>
        <v>1</v>
      </c>
      <c r="D7522" s="12">
        <f t="array" ref="D7522">INDEX(Producto!$A$2:$A$500, MATCH(Data!H7522, Producto!$B$2:$B$500, 0))</f>
        <v>6</v>
      </c>
      <c r="E7522" s="12">
        <f>VLOOKUP(Data!E7522 &amp; Data!F7522 &amp; Data!G7522, Ubicacion!$A$2:$B$1000, 2, FALSE)</f>
        <v>51</v>
      </c>
      <c r="F7522" s="15">
        <f>Data!J7522</f>
        <v>116</v>
      </c>
      <c r="G7522" s="16">
        <f>Data!I7522</f>
        <v>50</v>
      </c>
      <c r="H7522" s="17">
        <f>Data!K7522</f>
        <v>5800</v>
      </c>
      <c r="I7522" s="17">
        <f>Data!L7522</f>
        <v>2900</v>
      </c>
      <c r="J7522" s="12" t="str">
        <f>Data!N7522</f>
        <v>Online</v>
      </c>
      <c r="K7522" s="12" t="str">
        <f>Data!O7522</f>
        <v>Efectivo</v>
      </c>
      <c r="L7522" s="12" t="str">
        <f>Data!P7522</f>
        <v>Nuevo</v>
      </c>
    </row>
    <row r="7523">
      <c r="A7523" s="11">
        <v>7522.0</v>
      </c>
      <c r="B7523" s="14">
        <f>Data!D7523</f>
        <v>44415</v>
      </c>
      <c r="C7523" s="12">
        <f>IFERROR(VLOOKUP(Data!B7523, Minorista!$A$2:$B$100, 2, FALSE), "")</f>
        <v>1</v>
      </c>
      <c r="D7523" s="12">
        <f t="array" ref="D7523">INDEX(Producto!$A$2:$A$500, MATCH(Data!H7523, Producto!$B$2:$B$500, 0))</f>
        <v>1</v>
      </c>
      <c r="E7523" s="12">
        <f>VLOOKUP(Data!E7523 &amp; Data!F7523 &amp; Data!G7523, Ubicacion!$A$2:$B$1000, 2, FALSE)</f>
        <v>51</v>
      </c>
      <c r="F7523" s="15">
        <f>Data!J7523</f>
        <v>143</v>
      </c>
      <c r="G7523" s="16">
        <f>Data!I7523</f>
        <v>46</v>
      </c>
      <c r="H7523" s="17">
        <f>Data!K7523</f>
        <v>6578</v>
      </c>
      <c r="I7523" s="17">
        <f>Data!L7523</f>
        <v>3157.44</v>
      </c>
      <c r="J7523" s="12" t="str">
        <f>Data!N7523</f>
        <v>Online</v>
      </c>
      <c r="K7523" s="12" t="str">
        <f>Data!O7523</f>
        <v>Transferencia bancaria</v>
      </c>
      <c r="L7523" s="12" t="str">
        <f>Data!P7523</f>
        <v>Recurrente</v>
      </c>
    </row>
    <row r="7524">
      <c r="A7524" s="11">
        <v>7523.0</v>
      </c>
      <c r="B7524" s="14">
        <f>Data!D7524</f>
        <v>44415</v>
      </c>
      <c r="C7524" s="12">
        <f>IFERROR(VLOOKUP(Data!B7524, Minorista!$A$2:$B$100, 2, FALSE), "")</f>
        <v>1</v>
      </c>
      <c r="D7524" s="12">
        <f t="array" ref="D7524">INDEX(Producto!$A$2:$A$500, MATCH(Data!H7524, Producto!$B$2:$B$500, 0))</f>
        <v>2</v>
      </c>
      <c r="E7524" s="12">
        <f>VLOOKUP(Data!E7524 &amp; Data!F7524 &amp; Data!G7524, Ubicacion!$A$2:$B$1000, 2, FALSE)</f>
        <v>51</v>
      </c>
      <c r="F7524" s="15">
        <f>Data!J7524</f>
        <v>91</v>
      </c>
      <c r="G7524" s="16">
        <f>Data!I7524</f>
        <v>42</v>
      </c>
      <c r="H7524" s="17">
        <f>Data!K7524</f>
        <v>3822</v>
      </c>
      <c r="I7524" s="17">
        <f>Data!L7524</f>
        <v>1796.34</v>
      </c>
      <c r="J7524" s="12" t="str">
        <f>Data!N7524</f>
        <v>Online</v>
      </c>
      <c r="K7524" s="12" t="str">
        <f>Data!O7524</f>
        <v>Tarjeta</v>
      </c>
      <c r="L7524" s="12" t="str">
        <f>Data!P7524</f>
        <v>Recurrente</v>
      </c>
    </row>
    <row r="7525">
      <c r="A7525" s="11">
        <v>7524.0</v>
      </c>
      <c r="B7525" s="14">
        <f>Data!D7525</f>
        <v>44415</v>
      </c>
      <c r="C7525" s="12">
        <f>IFERROR(VLOOKUP(Data!B7525, Minorista!$A$2:$B$100, 2, FALSE), "")</f>
        <v>1</v>
      </c>
      <c r="D7525" s="12">
        <f t="array" ref="D7525">INDEX(Producto!$A$2:$A$500, MATCH(Data!H7525, Producto!$B$2:$B$500, 0))</f>
        <v>3</v>
      </c>
      <c r="E7525" s="12">
        <f>VLOOKUP(Data!E7525 &amp; Data!F7525 &amp; Data!G7525, Ubicacion!$A$2:$B$1000, 2, FALSE)</f>
        <v>51</v>
      </c>
      <c r="F7525" s="15">
        <f>Data!J7525</f>
        <v>75</v>
      </c>
      <c r="G7525" s="16">
        <f>Data!I7525</f>
        <v>38</v>
      </c>
      <c r="H7525" s="17">
        <f>Data!K7525</f>
        <v>2850</v>
      </c>
      <c r="I7525" s="17">
        <f>Data!L7525</f>
        <v>1567.5</v>
      </c>
      <c r="J7525" s="12" t="str">
        <f>Data!N7525</f>
        <v>Online</v>
      </c>
      <c r="K7525" s="12" t="str">
        <f>Data!O7525</f>
        <v>Efectivo</v>
      </c>
      <c r="L7525" s="12" t="str">
        <f>Data!P7525</f>
        <v>Nuevo</v>
      </c>
    </row>
    <row r="7526">
      <c r="A7526" s="11">
        <v>7525.0</v>
      </c>
      <c r="B7526" s="14">
        <f>Data!D7526</f>
        <v>44415</v>
      </c>
      <c r="C7526" s="12">
        <f>IFERROR(VLOOKUP(Data!B7526, Minorista!$A$2:$B$100, 2, FALSE), "")</f>
        <v>1</v>
      </c>
      <c r="D7526" s="12">
        <f t="array" ref="D7526">INDEX(Producto!$A$2:$A$500, MATCH(Data!H7526, Producto!$B$2:$B$500, 0))</f>
        <v>4</v>
      </c>
      <c r="E7526" s="12">
        <f>VLOOKUP(Data!E7526 &amp; Data!F7526 &amp; Data!G7526, Ubicacion!$A$2:$B$1000, 2, FALSE)</f>
        <v>51</v>
      </c>
      <c r="F7526" s="15">
        <f>Data!J7526</f>
        <v>39</v>
      </c>
      <c r="G7526" s="16">
        <f>Data!I7526</f>
        <v>37</v>
      </c>
      <c r="H7526" s="17">
        <f>Data!K7526</f>
        <v>1443</v>
      </c>
      <c r="I7526" s="17">
        <f>Data!L7526</f>
        <v>764.79</v>
      </c>
      <c r="J7526" s="12" t="str">
        <f>Data!N7526</f>
        <v>Online</v>
      </c>
      <c r="K7526" s="12" t="str">
        <f>Data!O7526</f>
        <v>Efectivo</v>
      </c>
      <c r="L7526" s="12" t="str">
        <f>Data!P7526</f>
        <v>Nuevo</v>
      </c>
    </row>
    <row r="7527">
      <c r="A7527" s="11">
        <v>7526.0</v>
      </c>
      <c r="B7527" s="14">
        <f>Data!D7527</f>
        <v>44415</v>
      </c>
      <c r="C7527" s="12">
        <f>IFERROR(VLOOKUP(Data!B7527, Minorista!$A$2:$B$100, 2, FALSE), "")</f>
        <v>1</v>
      </c>
      <c r="D7527" s="12">
        <f t="array" ref="D7527">INDEX(Producto!$A$2:$A$500, MATCH(Data!H7527, Producto!$B$2:$B$500, 0))</f>
        <v>5</v>
      </c>
      <c r="E7527" s="12">
        <f>VLOOKUP(Data!E7527 &amp; Data!F7527 &amp; Data!G7527, Ubicacion!$A$2:$B$1000, 2, FALSE)</f>
        <v>51</v>
      </c>
      <c r="F7527" s="15">
        <f>Data!J7527</f>
        <v>31</v>
      </c>
      <c r="G7527" s="16">
        <f>Data!I7527</f>
        <v>45</v>
      </c>
      <c r="H7527" s="17">
        <f>Data!K7527</f>
        <v>1395</v>
      </c>
      <c r="I7527" s="17">
        <f>Data!L7527</f>
        <v>558</v>
      </c>
      <c r="J7527" s="12" t="str">
        <f>Data!N7527</f>
        <v>Online</v>
      </c>
      <c r="K7527" s="12" t="str">
        <f>Data!O7527</f>
        <v>Tarjeta</v>
      </c>
      <c r="L7527" s="12" t="str">
        <f>Data!P7527</f>
        <v>Recurrente</v>
      </c>
    </row>
    <row r="7528">
      <c r="A7528" s="11">
        <v>7527.0</v>
      </c>
      <c r="B7528" s="14">
        <f>Data!D7528</f>
        <v>44415</v>
      </c>
      <c r="C7528" s="12">
        <f>IFERROR(VLOOKUP(Data!B7528, Minorista!$A$2:$B$100, 2, FALSE), "")</f>
        <v>1</v>
      </c>
      <c r="D7528" s="12">
        <f t="array" ref="D7528">INDEX(Producto!$A$2:$A$500, MATCH(Data!H7528, Producto!$B$2:$B$500, 0))</f>
        <v>6</v>
      </c>
      <c r="E7528" s="12">
        <f>VLOOKUP(Data!E7528 &amp; Data!F7528 &amp; Data!G7528, Ubicacion!$A$2:$B$1000, 2, FALSE)</f>
        <v>51</v>
      </c>
      <c r="F7528" s="15">
        <f>Data!J7528</f>
        <v>87</v>
      </c>
      <c r="G7528" s="16">
        <f>Data!I7528</f>
        <v>52</v>
      </c>
      <c r="H7528" s="17">
        <f>Data!K7528</f>
        <v>4524</v>
      </c>
      <c r="I7528" s="17">
        <f>Data!L7528</f>
        <v>2442.96</v>
      </c>
      <c r="J7528" s="12" t="str">
        <f>Data!N7528</f>
        <v>Online</v>
      </c>
      <c r="K7528" s="12" t="str">
        <f>Data!O7528</f>
        <v>Transferencia bancaria</v>
      </c>
      <c r="L7528" s="12" t="str">
        <f>Data!P7528</f>
        <v>Recurrente</v>
      </c>
    </row>
    <row r="7529">
      <c r="A7529" s="11">
        <v>7528.0</v>
      </c>
      <c r="B7529" s="14">
        <f>Data!D7529</f>
        <v>44445</v>
      </c>
      <c r="C7529" s="12">
        <f>IFERROR(VLOOKUP(Data!B7529, Minorista!$A$2:$B$100, 2, FALSE), "")</f>
        <v>1</v>
      </c>
      <c r="D7529" s="12">
        <f t="array" ref="D7529">INDEX(Producto!$A$2:$A$500, MATCH(Data!H7529, Producto!$B$2:$B$500, 0))</f>
        <v>1</v>
      </c>
      <c r="E7529" s="12">
        <f>VLOOKUP(Data!E7529 &amp; Data!F7529 &amp; Data!G7529, Ubicacion!$A$2:$B$1000, 2, FALSE)</f>
        <v>51</v>
      </c>
      <c r="F7529" s="15">
        <f>Data!J7529</f>
        <v>111</v>
      </c>
      <c r="G7529" s="16">
        <f>Data!I7529</f>
        <v>45</v>
      </c>
      <c r="H7529" s="17">
        <f>Data!K7529</f>
        <v>4995</v>
      </c>
      <c r="I7529" s="17">
        <f>Data!L7529</f>
        <v>2247.75</v>
      </c>
      <c r="J7529" s="12" t="str">
        <f>Data!N7529</f>
        <v>Online</v>
      </c>
      <c r="K7529" s="12" t="str">
        <f>Data!O7529</f>
        <v>Transferencia bancaria</v>
      </c>
      <c r="L7529" s="12" t="str">
        <f>Data!P7529</f>
        <v>Nuevo</v>
      </c>
    </row>
    <row r="7530">
      <c r="A7530" s="11">
        <v>7529.0</v>
      </c>
      <c r="B7530" s="14">
        <f>Data!D7530</f>
        <v>44445</v>
      </c>
      <c r="C7530" s="12">
        <f>IFERROR(VLOOKUP(Data!B7530, Minorista!$A$2:$B$100, 2, FALSE), "")</f>
        <v>1</v>
      </c>
      <c r="D7530" s="12">
        <f t="array" ref="D7530">INDEX(Producto!$A$2:$A$500, MATCH(Data!H7530, Producto!$B$2:$B$500, 0))</f>
        <v>2</v>
      </c>
      <c r="E7530" s="12">
        <f>VLOOKUP(Data!E7530 &amp; Data!F7530 &amp; Data!G7530, Ubicacion!$A$2:$B$1000, 2, FALSE)</f>
        <v>51</v>
      </c>
      <c r="F7530" s="15">
        <f>Data!J7530</f>
        <v>56</v>
      </c>
      <c r="G7530" s="16">
        <f>Data!I7530</f>
        <v>43</v>
      </c>
      <c r="H7530" s="17">
        <f>Data!K7530</f>
        <v>2408</v>
      </c>
      <c r="I7530" s="17">
        <f>Data!L7530</f>
        <v>1155.84</v>
      </c>
      <c r="J7530" s="12" t="str">
        <f>Data!N7530</f>
        <v>Online</v>
      </c>
      <c r="K7530" s="12" t="str">
        <f>Data!O7530</f>
        <v>Efectivo</v>
      </c>
      <c r="L7530" s="12" t="str">
        <f>Data!P7530</f>
        <v>Nuevo</v>
      </c>
    </row>
    <row r="7531">
      <c r="A7531" s="11">
        <v>7530.0</v>
      </c>
      <c r="B7531" s="14">
        <f>Data!D7531</f>
        <v>44445</v>
      </c>
      <c r="C7531" s="12">
        <f>IFERROR(VLOOKUP(Data!B7531, Minorista!$A$2:$B$100, 2, FALSE), "")</f>
        <v>1</v>
      </c>
      <c r="D7531" s="12">
        <f t="array" ref="D7531">INDEX(Producto!$A$2:$A$500, MATCH(Data!H7531, Producto!$B$2:$B$500, 0))</f>
        <v>3</v>
      </c>
      <c r="E7531" s="12">
        <f>VLOOKUP(Data!E7531 &amp; Data!F7531 &amp; Data!G7531, Ubicacion!$A$2:$B$1000, 2, FALSE)</f>
        <v>51</v>
      </c>
      <c r="F7531" s="15">
        <f>Data!J7531</f>
        <v>38</v>
      </c>
      <c r="G7531" s="16">
        <f>Data!I7531</f>
        <v>36</v>
      </c>
      <c r="H7531" s="17">
        <f>Data!K7531</f>
        <v>1368</v>
      </c>
      <c r="I7531" s="17">
        <f>Data!L7531</f>
        <v>697.68</v>
      </c>
      <c r="J7531" s="12" t="str">
        <f>Data!N7531</f>
        <v>Online</v>
      </c>
      <c r="K7531" s="12" t="str">
        <f>Data!O7531</f>
        <v>Efectivo</v>
      </c>
      <c r="L7531" s="12" t="str">
        <f>Data!P7531</f>
        <v>Recurrente</v>
      </c>
    </row>
    <row r="7532">
      <c r="A7532" s="11">
        <v>7531.0</v>
      </c>
      <c r="B7532" s="14">
        <f>Data!D7532</f>
        <v>44445</v>
      </c>
      <c r="C7532" s="12">
        <f>IFERROR(VLOOKUP(Data!B7532, Minorista!$A$2:$B$100, 2, FALSE), "")</f>
        <v>1</v>
      </c>
      <c r="D7532" s="12">
        <f t="array" ref="D7532">INDEX(Producto!$A$2:$A$500, MATCH(Data!H7532, Producto!$B$2:$B$500, 0))</f>
        <v>4</v>
      </c>
      <c r="E7532" s="12">
        <f>VLOOKUP(Data!E7532 &amp; Data!F7532 &amp; Data!G7532, Ubicacion!$A$2:$B$1000, 2, FALSE)</f>
        <v>51</v>
      </c>
      <c r="F7532" s="15">
        <f>Data!J7532</f>
        <v>27</v>
      </c>
      <c r="G7532" s="16">
        <f>Data!I7532</f>
        <v>39</v>
      </c>
      <c r="H7532" s="17">
        <f>Data!K7532</f>
        <v>1053</v>
      </c>
      <c r="I7532" s="17">
        <f>Data!L7532</f>
        <v>568.62</v>
      </c>
      <c r="J7532" s="12" t="str">
        <f>Data!N7532</f>
        <v>Online</v>
      </c>
      <c r="K7532" s="12" t="str">
        <f>Data!O7532</f>
        <v>Transferencia bancaria</v>
      </c>
      <c r="L7532" s="12" t="str">
        <f>Data!P7532</f>
        <v>Recurrente</v>
      </c>
    </row>
    <row r="7533">
      <c r="A7533" s="11">
        <v>7532.0</v>
      </c>
      <c r="B7533" s="14">
        <f>Data!D7533</f>
        <v>44445</v>
      </c>
      <c r="C7533" s="12">
        <f>IFERROR(VLOOKUP(Data!B7533, Minorista!$A$2:$B$100, 2, FALSE), "")</f>
        <v>1</v>
      </c>
      <c r="D7533" s="12">
        <f t="array" ref="D7533">INDEX(Producto!$A$2:$A$500, MATCH(Data!H7533, Producto!$B$2:$B$500, 0))</f>
        <v>5</v>
      </c>
      <c r="E7533" s="12">
        <f>VLOOKUP(Data!E7533 &amp; Data!F7533 &amp; Data!G7533, Ubicacion!$A$2:$B$1000, 2, FALSE)</f>
        <v>51</v>
      </c>
      <c r="F7533" s="15">
        <f>Data!J7533</f>
        <v>27</v>
      </c>
      <c r="G7533" s="16">
        <f>Data!I7533</f>
        <v>47</v>
      </c>
      <c r="H7533" s="17">
        <f>Data!K7533</f>
        <v>1269</v>
      </c>
      <c r="I7533" s="17">
        <f>Data!L7533</f>
        <v>520.29</v>
      </c>
      <c r="J7533" s="12" t="str">
        <f>Data!N7533</f>
        <v>Online</v>
      </c>
      <c r="K7533" s="12" t="str">
        <f>Data!O7533</f>
        <v>Tarjeta</v>
      </c>
      <c r="L7533" s="12" t="str">
        <f>Data!P7533</f>
        <v>Nuevo</v>
      </c>
    </row>
    <row r="7534">
      <c r="A7534" s="11">
        <v>7533.0</v>
      </c>
      <c r="B7534" s="14">
        <f>Data!D7534</f>
        <v>44445</v>
      </c>
      <c r="C7534" s="12">
        <f>IFERROR(VLOOKUP(Data!B7534, Minorista!$A$2:$B$100, 2, FALSE), "")</f>
        <v>1</v>
      </c>
      <c r="D7534" s="12">
        <f t="array" ref="D7534">INDEX(Producto!$A$2:$A$500, MATCH(Data!H7534, Producto!$B$2:$B$500, 0))</f>
        <v>6</v>
      </c>
      <c r="E7534" s="12">
        <f>VLOOKUP(Data!E7534 &amp; Data!F7534 &amp; Data!G7534, Ubicacion!$A$2:$B$1000, 2, FALSE)</f>
        <v>51</v>
      </c>
      <c r="F7534" s="15">
        <f>Data!J7534</f>
        <v>58</v>
      </c>
      <c r="G7534" s="16">
        <f>Data!I7534</f>
        <v>52</v>
      </c>
      <c r="H7534" s="17">
        <f>Data!K7534</f>
        <v>3016</v>
      </c>
      <c r="I7534" s="17">
        <f>Data!L7534</f>
        <v>1538.16</v>
      </c>
      <c r="J7534" s="12" t="str">
        <f>Data!N7534</f>
        <v>Online</v>
      </c>
      <c r="K7534" s="12" t="str">
        <f>Data!O7534</f>
        <v>Transferencia bancaria</v>
      </c>
      <c r="L7534" s="12" t="str">
        <f>Data!P7534</f>
        <v>Recurrente</v>
      </c>
    </row>
    <row r="7535">
      <c r="A7535" s="11">
        <v>7534.0</v>
      </c>
      <c r="B7535" s="14">
        <f>Data!D7535</f>
        <v>44477</v>
      </c>
      <c r="C7535" s="12">
        <f>IFERROR(VLOOKUP(Data!B7535, Minorista!$A$2:$B$100, 2, FALSE), "")</f>
        <v>1</v>
      </c>
      <c r="D7535" s="12">
        <f t="array" ref="D7535">INDEX(Producto!$A$2:$A$500, MATCH(Data!H7535, Producto!$B$2:$B$500, 0))</f>
        <v>1</v>
      </c>
      <c r="E7535" s="12">
        <f>VLOOKUP(Data!E7535 &amp; Data!F7535 &amp; Data!G7535, Ubicacion!$A$2:$B$1000, 2, FALSE)</f>
        <v>51</v>
      </c>
      <c r="F7535" s="15">
        <f>Data!J7535</f>
        <v>94</v>
      </c>
      <c r="G7535" s="16">
        <f>Data!I7535</f>
        <v>53</v>
      </c>
      <c r="H7535" s="17">
        <f>Data!K7535</f>
        <v>4982</v>
      </c>
      <c r="I7535" s="17">
        <f>Data!L7535</f>
        <v>2491</v>
      </c>
      <c r="J7535" s="12" t="str">
        <f>Data!N7535</f>
        <v>Online</v>
      </c>
      <c r="K7535" s="12" t="str">
        <f>Data!O7535</f>
        <v>Transferencia bancaria</v>
      </c>
      <c r="L7535" s="12" t="str">
        <f>Data!P7535</f>
        <v>Recurrente</v>
      </c>
    </row>
    <row r="7536">
      <c r="A7536" s="11">
        <v>7535.0</v>
      </c>
      <c r="B7536" s="14">
        <f>Data!D7536</f>
        <v>44477</v>
      </c>
      <c r="C7536" s="12">
        <f>IFERROR(VLOOKUP(Data!B7536, Minorista!$A$2:$B$100, 2, FALSE), "")</f>
        <v>1</v>
      </c>
      <c r="D7536" s="12">
        <f t="array" ref="D7536">INDEX(Producto!$A$2:$A$500, MATCH(Data!H7536, Producto!$B$2:$B$500, 0))</f>
        <v>2</v>
      </c>
      <c r="E7536" s="12">
        <f>VLOOKUP(Data!E7536 &amp; Data!F7536 &amp; Data!G7536, Ubicacion!$A$2:$B$1000, 2, FALSE)</f>
        <v>51</v>
      </c>
      <c r="F7536" s="15">
        <f>Data!J7536</f>
        <v>56</v>
      </c>
      <c r="G7536" s="16">
        <f>Data!I7536</f>
        <v>46</v>
      </c>
      <c r="H7536" s="17">
        <f>Data!K7536</f>
        <v>2576</v>
      </c>
      <c r="I7536" s="17">
        <f>Data!L7536</f>
        <v>1262.24</v>
      </c>
      <c r="J7536" s="12" t="str">
        <f>Data!N7536</f>
        <v>Online</v>
      </c>
      <c r="K7536" s="12" t="str">
        <f>Data!O7536</f>
        <v>Efectivo</v>
      </c>
      <c r="L7536" s="12" t="str">
        <f>Data!P7536</f>
        <v>Recurrente</v>
      </c>
    </row>
    <row r="7537">
      <c r="A7537" s="11">
        <v>7536.0</v>
      </c>
      <c r="B7537" s="14">
        <f>Data!D7537</f>
        <v>44477</v>
      </c>
      <c r="C7537" s="12">
        <f>IFERROR(VLOOKUP(Data!B7537, Minorista!$A$2:$B$100, 2, FALSE), "")</f>
        <v>1</v>
      </c>
      <c r="D7537" s="12">
        <f t="array" ref="D7537">INDEX(Producto!$A$2:$A$500, MATCH(Data!H7537, Producto!$B$2:$B$500, 0))</f>
        <v>3</v>
      </c>
      <c r="E7537" s="12">
        <f>VLOOKUP(Data!E7537 &amp; Data!F7537 &amp; Data!G7537, Ubicacion!$A$2:$B$1000, 2, FALSE)</f>
        <v>51</v>
      </c>
      <c r="F7537" s="15">
        <f>Data!J7537</f>
        <v>29</v>
      </c>
      <c r="G7537" s="16">
        <f>Data!I7537</f>
        <v>45</v>
      </c>
      <c r="H7537" s="17">
        <f>Data!K7537</f>
        <v>1305</v>
      </c>
      <c r="I7537" s="17">
        <f>Data!L7537</f>
        <v>678.6</v>
      </c>
      <c r="J7537" s="12" t="str">
        <f>Data!N7537</f>
        <v>Online</v>
      </c>
      <c r="K7537" s="12" t="str">
        <f>Data!O7537</f>
        <v>Tarjeta</v>
      </c>
      <c r="L7537" s="12" t="str">
        <f>Data!P7537</f>
        <v>Nuevo</v>
      </c>
    </row>
    <row r="7538">
      <c r="A7538" s="11">
        <v>7537.0</v>
      </c>
      <c r="B7538" s="14">
        <f>Data!D7538</f>
        <v>44477</v>
      </c>
      <c r="C7538" s="12">
        <f>IFERROR(VLOOKUP(Data!B7538, Minorista!$A$2:$B$100, 2, FALSE), "")</f>
        <v>1</v>
      </c>
      <c r="D7538" s="12">
        <f t="array" ref="D7538">INDEX(Producto!$A$2:$A$500, MATCH(Data!H7538, Producto!$B$2:$B$500, 0))</f>
        <v>4</v>
      </c>
      <c r="E7538" s="12">
        <f>VLOOKUP(Data!E7538 &amp; Data!F7538 &amp; Data!G7538, Ubicacion!$A$2:$B$1000, 2, FALSE)</f>
        <v>51</v>
      </c>
      <c r="F7538" s="15">
        <f>Data!J7538</f>
        <v>23</v>
      </c>
      <c r="G7538" s="16">
        <f>Data!I7538</f>
        <v>47</v>
      </c>
      <c r="H7538" s="17">
        <f>Data!K7538</f>
        <v>1081</v>
      </c>
      <c r="I7538" s="17">
        <f>Data!L7538</f>
        <v>540.5</v>
      </c>
      <c r="J7538" s="12" t="str">
        <f>Data!N7538</f>
        <v>Online</v>
      </c>
      <c r="K7538" s="12" t="str">
        <f>Data!O7538</f>
        <v>Efectivo</v>
      </c>
      <c r="L7538" s="12" t="str">
        <f>Data!P7538</f>
        <v>Recurrente</v>
      </c>
    </row>
    <row r="7539">
      <c r="A7539" s="11">
        <v>7538.0</v>
      </c>
      <c r="B7539" s="14">
        <f>Data!D7539</f>
        <v>44477</v>
      </c>
      <c r="C7539" s="12">
        <f>IFERROR(VLOOKUP(Data!B7539, Minorista!$A$2:$B$100, 2, FALSE), "")</f>
        <v>1</v>
      </c>
      <c r="D7539" s="12">
        <f t="array" ref="D7539">INDEX(Producto!$A$2:$A$500, MATCH(Data!H7539, Producto!$B$2:$B$500, 0))</f>
        <v>5</v>
      </c>
      <c r="E7539" s="12">
        <f>VLOOKUP(Data!E7539 &amp; Data!F7539 &amp; Data!G7539, Ubicacion!$A$2:$B$1000, 2, FALSE)</f>
        <v>51</v>
      </c>
      <c r="F7539" s="15">
        <f>Data!J7539</f>
        <v>19</v>
      </c>
      <c r="G7539" s="16">
        <f>Data!I7539</f>
        <v>55</v>
      </c>
      <c r="H7539" s="17">
        <f>Data!K7539</f>
        <v>1045</v>
      </c>
      <c r="I7539" s="17">
        <f>Data!L7539</f>
        <v>418</v>
      </c>
      <c r="J7539" s="12" t="str">
        <f>Data!N7539</f>
        <v>Online</v>
      </c>
      <c r="K7539" s="12" t="str">
        <f>Data!O7539</f>
        <v>Tarjeta</v>
      </c>
      <c r="L7539" s="12" t="str">
        <f>Data!P7539</f>
        <v>Nuevo</v>
      </c>
    </row>
    <row r="7540">
      <c r="A7540" s="11">
        <v>7539.0</v>
      </c>
      <c r="B7540" s="14">
        <f>Data!D7540</f>
        <v>44477</v>
      </c>
      <c r="C7540" s="12">
        <f>IFERROR(VLOOKUP(Data!B7540, Minorista!$A$2:$B$100, 2, FALSE), "")</f>
        <v>3</v>
      </c>
      <c r="D7540" s="12">
        <f t="array" ref="D7540">INDEX(Producto!$A$2:$A$500, MATCH(Data!H7540, Producto!$B$2:$B$500, 0))</f>
        <v>6</v>
      </c>
      <c r="E7540" s="12">
        <f>VLOOKUP(Data!E7540 &amp; Data!F7540 &amp; Data!G7540, Ubicacion!$A$2:$B$1000, 2, FALSE)</f>
        <v>51</v>
      </c>
      <c r="F7540" s="15">
        <f>Data!J7540</f>
        <v>58</v>
      </c>
      <c r="G7540" s="16">
        <f>Data!I7540</f>
        <v>64</v>
      </c>
      <c r="H7540" s="17">
        <f>Data!K7540</f>
        <v>3712</v>
      </c>
      <c r="I7540" s="17">
        <f>Data!L7540</f>
        <v>1893.12</v>
      </c>
      <c r="J7540" s="12" t="str">
        <f>Data!N7540</f>
        <v>Online</v>
      </c>
      <c r="K7540" s="12" t="str">
        <f>Data!O7540</f>
        <v>Transferencia bancaria</v>
      </c>
      <c r="L7540" s="12" t="str">
        <f>Data!P7540</f>
        <v>Recurrente</v>
      </c>
    </row>
    <row r="7541">
      <c r="A7541" s="11">
        <v>7540.0</v>
      </c>
      <c r="B7541" s="14">
        <f>Data!D7541</f>
        <v>44507</v>
      </c>
      <c r="C7541" s="12">
        <f>IFERROR(VLOOKUP(Data!B7541, Minorista!$A$2:$B$100, 2, FALSE), "")</f>
        <v>3</v>
      </c>
      <c r="D7541" s="12">
        <f t="array" ref="D7541">INDEX(Producto!$A$2:$A$500, MATCH(Data!H7541, Producto!$B$2:$B$500, 0))</f>
        <v>1</v>
      </c>
      <c r="E7541" s="12">
        <f>VLOOKUP(Data!E7541 &amp; Data!F7541 &amp; Data!G7541, Ubicacion!$A$2:$B$1000, 2, FALSE)</f>
        <v>51</v>
      </c>
      <c r="F7541" s="15">
        <f>Data!J7541</f>
        <v>95</v>
      </c>
      <c r="G7541" s="16">
        <f>Data!I7541</f>
        <v>55</v>
      </c>
      <c r="H7541" s="17">
        <f>Data!K7541</f>
        <v>5225</v>
      </c>
      <c r="I7541" s="17">
        <f>Data!L7541</f>
        <v>2560.25</v>
      </c>
      <c r="J7541" s="12" t="str">
        <f>Data!N7541</f>
        <v>Online</v>
      </c>
      <c r="K7541" s="12" t="str">
        <f>Data!O7541</f>
        <v>Transferencia bancaria</v>
      </c>
      <c r="L7541" s="12" t="str">
        <f>Data!P7541</f>
        <v>Nuevo</v>
      </c>
    </row>
    <row r="7542">
      <c r="A7542" s="11">
        <v>7541.0</v>
      </c>
      <c r="B7542" s="14">
        <f>Data!D7542</f>
        <v>44507</v>
      </c>
      <c r="C7542" s="12">
        <f>IFERROR(VLOOKUP(Data!B7542, Minorista!$A$2:$B$100, 2, FALSE), "")</f>
        <v>3</v>
      </c>
      <c r="D7542" s="12">
        <f t="array" ref="D7542">INDEX(Producto!$A$2:$A$500, MATCH(Data!H7542, Producto!$B$2:$B$500, 0))</f>
        <v>2</v>
      </c>
      <c r="E7542" s="12">
        <f>VLOOKUP(Data!E7542 &amp; Data!F7542 &amp; Data!G7542, Ubicacion!$A$2:$B$1000, 2, FALSE)</f>
        <v>51</v>
      </c>
      <c r="F7542" s="15">
        <f>Data!J7542</f>
        <v>63</v>
      </c>
      <c r="G7542" s="16">
        <f>Data!I7542</f>
        <v>46</v>
      </c>
      <c r="H7542" s="17">
        <f>Data!K7542</f>
        <v>2898</v>
      </c>
      <c r="I7542" s="17">
        <f>Data!L7542</f>
        <v>1304.1</v>
      </c>
      <c r="J7542" s="12" t="str">
        <f>Data!N7542</f>
        <v>Online</v>
      </c>
      <c r="K7542" s="12" t="str">
        <f>Data!O7542</f>
        <v>Efectivo</v>
      </c>
      <c r="L7542" s="12" t="str">
        <f>Data!P7542</f>
        <v>Recurrente</v>
      </c>
    </row>
    <row r="7543">
      <c r="A7543" s="11">
        <v>7542.0</v>
      </c>
      <c r="B7543" s="14">
        <f>Data!D7543</f>
        <v>44507</v>
      </c>
      <c r="C7543" s="12">
        <f>IFERROR(VLOOKUP(Data!B7543, Minorista!$A$2:$B$100, 2, FALSE), "")</f>
        <v>3</v>
      </c>
      <c r="D7543" s="12">
        <f t="array" ref="D7543">INDEX(Producto!$A$2:$A$500, MATCH(Data!H7543, Producto!$B$2:$B$500, 0))</f>
        <v>3</v>
      </c>
      <c r="E7543" s="12">
        <f>VLOOKUP(Data!E7543 &amp; Data!F7543 &amp; Data!G7543, Ubicacion!$A$2:$B$1000, 2, FALSE)</f>
        <v>51</v>
      </c>
      <c r="F7543" s="15">
        <f>Data!J7543</f>
        <v>64</v>
      </c>
      <c r="G7543" s="16">
        <f>Data!I7543</f>
        <v>48</v>
      </c>
      <c r="H7543" s="17">
        <f>Data!K7543</f>
        <v>3072</v>
      </c>
      <c r="I7543" s="17">
        <f>Data!L7543</f>
        <v>1658.88</v>
      </c>
      <c r="J7543" s="12" t="str">
        <f>Data!N7543</f>
        <v>Online</v>
      </c>
      <c r="K7543" s="12" t="str">
        <f>Data!O7543</f>
        <v>Transferencia bancaria</v>
      </c>
      <c r="L7543" s="12" t="str">
        <f>Data!P7543</f>
        <v>Nuevo</v>
      </c>
    </row>
    <row r="7544">
      <c r="A7544" s="11">
        <v>7543.0</v>
      </c>
      <c r="B7544" s="14">
        <f>Data!D7544</f>
        <v>44507</v>
      </c>
      <c r="C7544" s="12">
        <f>IFERROR(VLOOKUP(Data!B7544, Minorista!$A$2:$B$100, 2, FALSE), "")</f>
        <v>3</v>
      </c>
      <c r="D7544" s="12">
        <f t="array" ref="D7544">INDEX(Producto!$A$2:$A$500, MATCH(Data!H7544, Producto!$B$2:$B$500, 0))</f>
        <v>4</v>
      </c>
      <c r="E7544" s="12">
        <f>VLOOKUP(Data!E7544 &amp; Data!F7544 &amp; Data!G7544, Ubicacion!$A$2:$B$1000, 2, FALSE)</f>
        <v>51</v>
      </c>
      <c r="F7544" s="15">
        <f>Data!J7544</f>
        <v>58</v>
      </c>
      <c r="G7544" s="16">
        <f>Data!I7544</f>
        <v>48</v>
      </c>
      <c r="H7544" s="17">
        <f>Data!K7544</f>
        <v>2784</v>
      </c>
      <c r="I7544" s="17">
        <f>Data!L7544</f>
        <v>1531.2</v>
      </c>
      <c r="J7544" s="12" t="str">
        <f>Data!N7544</f>
        <v>Online</v>
      </c>
      <c r="K7544" s="12" t="str">
        <f>Data!O7544</f>
        <v>Efectivo</v>
      </c>
      <c r="L7544" s="12" t="str">
        <f>Data!P7544</f>
        <v>Recurrente</v>
      </c>
    </row>
    <row r="7545">
      <c r="A7545" s="11">
        <v>7544.0</v>
      </c>
      <c r="B7545" s="14">
        <f>Data!D7545</f>
        <v>44507</v>
      </c>
      <c r="C7545" s="12">
        <f>IFERROR(VLOOKUP(Data!B7545, Minorista!$A$2:$B$100, 2, FALSE), "")</f>
        <v>3</v>
      </c>
      <c r="D7545" s="12">
        <f t="array" ref="D7545">INDEX(Producto!$A$2:$A$500, MATCH(Data!H7545, Producto!$B$2:$B$500, 0))</f>
        <v>5</v>
      </c>
      <c r="E7545" s="12">
        <f>VLOOKUP(Data!E7545 &amp; Data!F7545 &amp; Data!G7545, Ubicacion!$A$2:$B$1000, 2, FALSE)</f>
        <v>51</v>
      </c>
      <c r="F7545" s="15">
        <f>Data!J7545</f>
        <v>44</v>
      </c>
      <c r="G7545" s="16">
        <f>Data!I7545</f>
        <v>58</v>
      </c>
      <c r="H7545" s="17">
        <f>Data!K7545</f>
        <v>2552</v>
      </c>
      <c r="I7545" s="17">
        <f>Data!L7545</f>
        <v>1122.88</v>
      </c>
      <c r="J7545" s="12" t="str">
        <f>Data!N7545</f>
        <v>Online</v>
      </c>
      <c r="K7545" s="12" t="str">
        <f>Data!O7545</f>
        <v>Efectivo</v>
      </c>
      <c r="L7545" s="12" t="str">
        <f>Data!P7545</f>
        <v>Nuevo</v>
      </c>
    </row>
    <row r="7546">
      <c r="A7546" s="11">
        <v>7545.0</v>
      </c>
      <c r="B7546" s="14">
        <f>Data!D7546</f>
        <v>44507</v>
      </c>
      <c r="C7546" s="12">
        <f>IFERROR(VLOOKUP(Data!B7546, Minorista!$A$2:$B$100, 2, FALSE), "")</f>
        <v>3</v>
      </c>
      <c r="D7546" s="12">
        <f t="array" ref="D7546">INDEX(Producto!$A$2:$A$500, MATCH(Data!H7546, Producto!$B$2:$B$500, 0))</f>
        <v>6</v>
      </c>
      <c r="E7546" s="12">
        <f>VLOOKUP(Data!E7546 &amp; Data!F7546 &amp; Data!G7546, Ubicacion!$A$2:$B$1000, 2, FALSE)</f>
        <v>51</v>
      </c>
      <c r="F7546" s="15">
        <f>Data!J7546</f>
        <v>77</v>
      </c>
      <c r="G7546" s="16">
        <f>Data!I7546</f>
        <v>60</v>
      </c>
      <c r="H7546" s="17">
        <f>Data!K7546</f>
        <v>4620</v>
      </c>
      <c r="I7546" s="17">
        <f>Data!L7546</f>
        <v>2402.4</v>
      </c>
      <c r="J7546" s="12" t="str">
        <f>Data!N7546</f>
        <v>Online</v>
      </c>
      <c r="K7546" s="12" t="str">
        <f>Data!O7546</f>
        <v>Tarjeta</v>
      </c>
      <c r="L7546" s="12" t="str">
        <f>Data!P7546</f>
        <v>Recurrente</v>
      </c>
    </row>
    <row r="7547">
      <c r="A7547" s="11">
        <v>7546.0</v>
      </c>
      <c r="B7547" s="14">
        <f>Data!D7547</f>
        <v>44536</v>
      </c>
      <c r="C7547" s="12">
        <f>IFERROR(VLOOKUP(Data!B7547, Minorista!$A$2:$B$100, 2, FALSE), "")</f>
        <v>3</v>
      </c>
      <c r="D7547" s="12">
        <f t="array" ref="D7547">INDEX(Producto!$A$2:$A$500, MATCH(Data!H7547, Producto!$B$2:$B$500, 0))</f>
        <v>1</v>
      </c>
      <c r="E7547" s="12">
        <f>VLOOKUP(Data!E7547 &amp; Data!F7547 &amp; Data!G7547, Ubicacion!$A$2:$B$1000, 2, FALSE)</f>
        <v>51</v>
      </c>
      <c r="F7547" s="15">
        <f>Data!J7547</f>
        <v>135</v>
      </c>
      <c r="G7547" s="16">
        <f>Data!I7547</f>
        <v>54</v>
      </c>
      <c r="H7547" s="17">
        <f>Data!K7547</f>
        <v>7290</v>
      </c>
      <c r="I7547" s="17">
        <f>Data!L7547</f>
        <v>3645</v>
      </c>
      <c r="J7547" s="12" t="str">
        <f>Data!N7547</f>
        <v>Online</v>
      </c>
      <c r="K7547" s="12" t="str">
        <f>Data!O7547</f>
        <v>Transferencia bancaria</v>
      </c>
      <c r="L7547" s="12" t="str">
        <f>Data!P7547</f>
        <v>Nuevo</v>
      </c>
    </row>
    <row r="7548">
      <c r="A7548" s="11">
        <v>7547.0</v>
      </c>
      <c r="B7548" s="14">
        <f>Data!D7548</f>
        <v>44536</v>
      </c>
      <c r="C7548" s="12">
        <f>IFERROR(VLOOKUP(Data!B7548, Minorista!$A$2:$B$100, 2, FALSE), "")</f>
        <v>3</v>
      </c>
      <c r="D7548" s="12">
        <f t="array" ref="D7548">INDEX(Producto!$A$2:$A$500, MATCH(Data!H7548, Producto!$B$2:$B$500, 0))</f>
        <v>2</v>
      </c>
      <c r="E7548" s="12">
        <f>VLOOKUP(Data!E7548 &amp; Data!F7548 &amp; Data!G7548, Ubicacion!$A$2:$B$1000, 2, FALSE)</f>
        <v>51</v>
      </c>
      <c r="F7548" s="15">
        <f>Data!J7548</f>
        <v>78</v>
      </c>
      <c r="G7548" s="16">
        <f>Data!I7548</f>
        <v>45</v>
      </c>
      <c r="H7548" s="17">
        <f>Data!K7548</f>
        <v>3510</v>
      </c>
      <c r="I7548" s="17">
        <f>Data!L7548</f>
        <v>1684.8</v>
      </c>
      <c r="J7548" s="12" t="str">
        <f>Data!N7548</f>
        <v>Online</v>
      </c>
      <c r="K7548" s="12" t="str">
        <f>Data!O7548</f>
        <v>Efectivo</v>
      </c>
      <c r="L7548" s="12" t="str">
        <f>Data!P7548</f>
        <v>Recurrente</v>
      </c>
    </row>
    <row r="7549">
      <c r="A7549" s="11">
        <v>7548.0</v>
      </c>
      <c r="B7549" s="14">
        <f>Data!D7549</f>
        <v>44536</v>
      </c>
      <c r="C7549" s="12">
        <f>IFERROR(VLOOKUP(Data!B7549, Minorista!$A$2:$B$100, 2, FALSE), "")</f>
        <v>3</v>
      </c>
      <c r="D7549" s="12">
        <f t="array" ref="D7549">INDEX(Producto!$A$2:$A$500, MATCH(Data!H7549, Producto!$B$2:$B$500, 0))</f>
        <v>3</v>
      </c>
      <c r="E7549" s="12">
        <f>VLOOKUP(Data!E7549 &amp; Data!F7549 &amp; Data!G7549, Ubicacion!$A$2:$B$1000, 2, FALSE)</f>
        <v>51</v>
      </c>
      <c r="F7549" s="15">
        <f>Data!J7549</f>
        <v>74</v>
      </c>
      <c r="G7549" s="16">
        <f>Data!I7549</f>
        <v>47</v>
      </c>
      <c r="H7549" s="17">
        <f>Data!K7549</f>
        <v>3478</v>
      </c>
      <c r="I7549" s="17">
        <f>Data!L7549</f>
        <v>1773.78</v>
      </c>
      <c r="J7549" s="12" t="str">
        <f>Data!N7549</f>
        <v>Online</v>
      </c>
      <c r="K7549" s="12" t="str">
        <f>Data!O7549</f>
        <v>Transferencia bancaria</v>
      </c>
      <c r="L7549" s="12" t="str">
        <f>Data!P7549</f>
        <v>Recurrente</v>
      </c>
    </row>
    <row r="7550">
      <c r="A7550" s="11">
        <v>7549.0</v>
      </c>
      <c r="B7550" s="14">
        <f>Data!D7550</f>
        <v>44536</v>
      </c>
      <c r="C7550" s="12">
        <f>IFERROR(VLOOKUP(Data!B7550, Minorista!$A$2:$B$100, 2, FALSE), "")</f>
        <v>3</v>
      </c>
      <c r="D7550" s="12">
        <f t="array" ref="D7550">INDEX(Producto!$A$2:$A$500, MATCH(Data!H7550, Producto!$B$2:$B$500, 0))</f>
        <v>4</v>
      </c>
      <c r="E7550" s="12">
        <f>VLOOKUP(Data!E7550 &amp; Data!F7550 &amp; Data!G7550, Ubicacion!$A$2:$B$1000, 2, FALSE)</f>
        <v>51</v>
      </c>
      <c r="F7550" s="15">
        <f>Data!J7550</f>
        <v>65</v>
      </c>
      <c r="G7550" s="16">
        <f>Data!I7550</f>
        <v>48</v>
      </c>
      <c r="H7550" s="17">
        <f>Data!K7550</f>
        <v>3120</v>
      </c>
      <c r="I7550" s="17">
        <f>Data!L7550</f>
        <v>1560</v>
      </c>
      <c r="J7550" s="12" t="str">
        <f>Data!N7550</f>
        <v>Online</v>
      </c>
      <c r="K7550" s="12" t="str">
        <f>Data!O7550</f>
        <v>Transferencia bancaria</v>
      </c>
      <c r="L7550" s="12" t="str">
        <f>Data!P7550</f>
        <v>Recurrente</v>
      </c>
    </row>
    <row r="7551">
      <c r="A7551" s="11">
        <v>7550.0</v>
      </c>
      <c r="B7551" s="14">
        <f>Data!D7551</f>
        <v>44536</v>
      </c>
      <c r="C7551" s="12">
        <f>IFERROR(VLOOKUP(Data!B7551, Minorista!$A$2:$B$100, 2, FALSE), "")</f>
        <v>3</v>
      </c>
      <c r="D7551" s="12">
        <f t="array" ref="D7551">INDEX(Producto!$A$2:$A$500, MATCH(Data!H7551, Producto!$B$2:$B$500, 0))</f>
        <v>5</v>
      </c>
      <c r="E7551" s="12">
        <f>VLOOKUP(Data!E7551 &amp; Data!F7551 &amp; Data!G7551, Ubicacion!$A$2:$B$1000, 2, FALSE)</f>
        <v>51</v>
      </c>
      <c r="F7551" s="15">
        <f>Data!J7551</f>
        <v>68</v>
      </c>
      <c r="G7551" s="16">
        <f>Data!I7551</f>
        <v>56</v>
      </c>
      <c r="H7551" s="17">
        <f>Data!K7551</f>
        <v>3808</v>
      </c>
      <c r="I7551" s="17">
        <f>Data!L7551</f>
        <v>1637.44</v>
      </c>
      <c r="J7551" s="12" t="str">
        <f>Data!N7551</f>
        <v>Online</v>
      </c>
      <c r="K7551" s="12" t="str">
        <f>Data!O7551</f>
        <v>Tarjeta</v>
      </c>
      <c r="L7551" s="12" t="str">
        <f>Data!P7551</f>
        <v>Recurrente</v>
      </c>
    </row>
    <row r="7552">
      <c r="A7552" s="11">
        <v>7551.0</v>
      </c>
      <c r="B7552" s="14">
        <f>Data!D7552</f>
        <v>44536</v>
      </c>
      <c r="C7552" s="12">
        <f>IFERROR(VLOOKUP(Data!B7552, Minorista!$A$2:$B$100, 2, FALSE), "")</f>
        <v>3</v>
      </c>
      <c r="D7552" s="12">
        <f t="array" ref="D7552">INDEX(Producto!$A$2:$A$500, MATCH(Data!H7552, Producto!$B$2:$B$500, 0))</f>
        <v>6</v>
      </c>
      <c r="E7552" s="12">
        <f>VLOOKUP(Data!E7552 &amp; Data!F7552 &amp; Data!G7552, Ubicacion!$A$2:$B$1000, 2, FALSE)</f>
        <v>51</v>
      </c>
      <c r="F7552" s="15">
        <f>Data!J7552</f>
        <v>85</v>
      </c>
      <c r="G7552" s="16">
        <f>Data!I7552</f>
        <v>60</v>
      </c>
      <c r="H7552" s="17">
        <f>Data!K7552</f>
        <v>5100</v>
      </c>
      <c r="I7552" s="17">
        <f>Data!L7552</f>
        <v>2805</v>
      </c>
      <c r="J7552" s="12" t="str">
        <f>Data!N7552</f>
        <v>Online</v>
      </c>
      <c r="K7552" s="12" t="str">
        <f>Data!O7552</f>
        <v>Efectivo</v>
      </c>
      <c r="L7552" s="12" t="str">
        <f>Data!P7552</f>
        <v>Nuevo</v>
      </c>
    </row>
    <row r="7553">
      <c r="A7553" s="11">
        <v>7552.0</v>
      </c>
      <c r="B7553" s="14">
        <f>Data!D7553</f>
        <v>44213</v>
      </c>
      <c r="C7553" s="12">
        <f>IFERROR(VLOOKUP(Data!B7553, Minorista!$A$2:$B$100, 2, FALSE), "")</f>
        <v>3</v>
      </c>
      <c r="D7553" s="12">
        <f t="array" ref="D7553">INDEX(Producto!$A$2:$A$500, MATCH(Data!H7553, Producto!$B$2:$B$500, 0))</f>
        <v>1</v>
      </c>
      <c r="E7553" s="12">
        <f>VLOOKUP(Data!E7553 &amp; Data!F7553 &amp; Data!G7553, Ubicacion!$A$2:$B$1000, 2, FALSE)</f>
        <v>51</v>
      </c>
      <c r="F7553" s="15">
        <f>Data!J7553</f>
        <v>126</v>
      </c>
      <c r="G7553" s="16">
        <f>Data!I7553</f>
        <v>38</v>
      </c>
      <c r="H7553" s="17">
        <f>Data!K7553</f>
        <v>4788</v>
      </c>
      <c r="I7553" s="17">
        <f>Data!L7553</f>
        <v>2058.84</v>
      </c>
      <c r="J7553" s="12" t="str">
        <f>Data!N7553</f>
        <v>Online</v>
      </c>
      <c r="K7553" s="12" t="str">
        <f>Data!O7553</f>
        <v>Tarjeta</v>
      </c>
      <c r="L7553" s="12" t="str">
        <f>Data!P7553</f>
        <v>Nuevo</v>
      </c>
    </row>
    <row r="7554">
      <c r="A7554" s="11">
        <v>7553.0</v>
      </c>
      <c r="B7554" s="14">
        <f>Data!D7554</f>
        <v>44213</v>
      </c>
      <c r="C7554" s="12">
        <f>IFERROR(VLOOKUP(Data!B7554, Minorista!$A$2:$B$100, 2, FALSE), "")</f>
        <v>3</v>
      </c>
      <c r="D7554" s="12">
        <f t="array" ref="D7554">INDEX(Producto!$A$2:$A$500, MATCH(Data!H7554, Producto!$B$2:$B$500, 0))</f>
        <v>2</v>
      </c>
      <c r="E7554" s="12">
        <f>VLOOKUP(Data!E7554 &amp; Data!F7554 &amp; Data!G7554, Ubicacion!$A$2:$B$1000, 2, FALSE)</f>
        <v>51</v>
      </c>
      <c r="F7554" s="15">
        <f>Data!J7554</f>
        <v>68</v>
      </c>
      <c r="G7554" s="16">
        <f>Data!I7554</f>
        <v>38</v>
      </c>
      <c r="H7554" s="17">
        <f>Data!K7554</f>
        <v>2584</v>
      </c>
      <c r="I7554" s="17">
        <f>Data!L7554</f>
        <v>1136.96</v>
      </c>
      <c r="J7554" s="12" t="str">
        <f>Data!N7554</f>
        <v>Online</v>
      </c>
      <c r="K7554" s="12" t="str">
        <f>Data!O7554</f>
        <v>Transferencia bancaria</v>
      </c>
      <c r="L7554" s="12" t="str">
        <f>Data!P7554</f>
        <v>Recurrente</v>
      </c>
    </row>
    <row r="7555">
      <c r="A7555" s="11">
        <v>7554.0</v>
      </c>
      <c r="B7555" s="14">
        <f>Data!D7555</f>
        <v>44213</v>
      </c>
      <c r="C7555" s="12">
        <f>IFERROR(VLOOKUP(Data!B7555, Minorista!$A$2:$B$100, 2, FALSE), "")</f>
        <v>3</v>
      </c>
      <c r="D7555" s="12">
        <f t="array" ref="D7555">INDEX(Producto!$A$2:$A$500, MATCH(Data!H7555, Producto!$B$2:$B$500, 0))</f>
        <v>3</v>
      </c>
      <c r="E7555" s="12">
        <f>VLOOKUP(Data!E7555 &amp; Data!F7555 &amp; Data!G7555, Ubicacion!$A$2:$B$1000, 2, FALSE)</f>
        <v>51</v>
      </c>
      <c r="F7555" s="15">
        <f>Data!J7555</f>
        <v>73</v>
      </c>
      <c r="G7555" s="16">
        <f>Data!I7555</f>
        <v>27</v>
      </c>
      <c r="H7555" s="17">
        <f>Data!K7555</f>
        <v>1971</v>
      </c>
      <c r="I7555" s="17">
        <f>Data!L7555</f>
        <v>709.56</v>
      </c>
      <c r="J7555" s="12" t="str">
        <f>Data!N7555</f>
        <v>Online</v>
      </c>
      <c r="K7555" s="12" t="str">
        <f>Data!O7555</f>
        <v>Efectivo</v>
      </c>
      <c r="L7555" s="12" t="str">
        <f>Data!P7555</f>
        <v>Nuevo</v>
      </c>
    </row>
    <row r="7556">
      <c r="A7556" s="11">
        <v>7555.0</v>
      </c>
      <c r="B7556" s="14">
        <f>Data!D7556</f>
        <v>44213</v>
      </c>
      <c r="C7556" s="12">
        <f>IFERROR(VLOOKUP(Data!B7556, Minorista!$A$2:$B$100, 2, FALSE), "")</f>
        <v>3</v>
      </c>
      <c r="D7556" s="12">
        <f t="array" ref="D7556">INDEX(Producto!$A$2:$A$500, MATCH(Data!H7556, Producto!$B$2:$B$500, 0))</f>
        <v>4</v>
      </c>
      <c r="E7556" s="12">
        <f>VLOOKUP(Data!E7556 &amp; Data!F7556 &amp; Data!G7556, Ubicacion!$A$2:$B$1000, 2, FALSE)</f>
        <v>51</v>
      </c>
      <c r="F7556" s="15">
        <f>Data!J7556</f>
        <v>26</v>
      </c>
      <c r="G7556" s="16">
        <f>Data!I7556</f>
        <v>34</v>
      </c>
      <c r="H7556" s="17">
        <f>Data!K7556</f>
        <v>884</v>
      </c>
      <c r="I7556" s="17">
        <f>Data!L7556</f>
        <v>335.92</v>
      </c>
      <c r="J7556" s="12" t="str">
        <f>Data!N7556</f>
        <v>Online</v>
      </c>
      <c r="K7556" s="12" t="str">
        <f>Data!O7556</f>
        <v>Tarjeta</v>
      </c>
      <c r="L7556" s="12" t="str">
        <f>Data!P7556</f>
        <v>Recurrente</v>
      </c>
    </row>
    <row r="7557">
      <c r="A7557" s="11">
        <v>7556.0</v>
      </c>
      <c r="B7557" s="14">
        <f>Data!D7557</f>
        <v>44213</v>
      </c>
      <c r="C7557" s="12">
        <f>IFERROR(VLOOKUP(Data!B7557, Minorista!$A$2:$B$100, 2, FALSE), "")</f>
        <v>3</v>
      </c>
      <c r="D7557" s="12">
        <f t="array" ref="D7557">INDEX(Producto!$A$2:$A$500, MATCH(Data!H7557, Producto!$B$2:$B$500, 0))</f>
        <v>5</v>
      </c>
      <c r="E7557" s="12">
        <f>VLOOKUP(Data!E7557 &amp; Data!F7557 &amp; Data!G7557, Ubicacion!$A$2:$B$1000, 2, FALSE)</f>
        <v>51</v>
      </c>
      <c r="F7557" s="15">
        <f>Data!J7557</f>
        <v>41</v>
      </c>
      <c r="G7557" s="16">
        <f>Data!I7557</f>
        <v>48</v>
      </c>
      <c r="H7557" s="17">
        <f>Data!K7557</f>
        <v>1968</v>
      </c>
      <c r="I7557" s="17">
        <f>Data!L7557</f>
        <v>767.52</v>
      </c>
      <c r="J7557" s="12" t="str">
        <f>Data!N7557</f>
        <v>Online</v>
      </c>
      <c r="K7557" s="12" t="str">
        <f>Data!O7557</f>
        <v>Efectivo</v>
      </c>
      <c r="L7557" s="12" t="str">
        <f>Data!P7557</f>
        <v>Nuevo</v>
      </c>
    </row>
    <row r="7558">
      <c r="A7558" s="11">
        <v>7557.0</v>
      </c>
      <c r="B7558" s="14">
        <f>Data!D7558</f>
        <v>44213</v>
      </c>
      <c r="C7558" s="12">
        <f>IFERROR(VLOOKUP(Data!B7558, Minorista!$A$2:$B$100, 2, FALSE), "")</f>
        <v>3</v>
      </c>
      <c r="D7558" s="12">
        <f t="array" ref="D7558">INDEX(Producto!$A$2:$A$500, MATCH(Data!H7558, Producto!$B$2:$B$500, 0))</f>
        <v>6</v>
      </c>
      <c r="E7558" s="12">
        <f>VLOOKUP(Data!E7558 &amp; Data!F7558 &amp; Data!G7558, Ubicacion!$A$2:$B$1000, 2, FALSE)</f>
        <v>51</v>
      </c>
      <c r="F7558" s="15">
        <f>Data!J7558</f>
        <v>70</v>
      </c>
      <c r="G7558" s="16">
        <f>Data!I7558</f>
        <v>38</v>
      </c>
      <c r="H7558" s="17">
        <f>Data!K7558</f>
        <v>2660</v>
      </c>
      <c r="I7558" s="17">
        <f>Data!L7558</f>
        <v>1090.6</v>
      </c>
      <c r="J7558" s="12" t="str">
        <f>Data!N7558</f>
        <v>Online</v>
      </c>
      <c r="K7558" s="12" t="str">
        <f>Data!O7558</f>
        <v>Efectivo</v>
      </c>
      <c r="L7558" s="12" t="str">
        <f>Data!P7558</f>
        <v>Recurrente</v>
      </c>
    </row>
    <row r="7559">
      <c r="A7559" s="11">
        <v>7558.0</v>
      </c>
      <c r="B7559" s="14">
        <f>Data!D7559</f>
        <v>44242</v>
      </c>
      <c r="C7559" s="12">
        <f>IFERROR(VLOOKUP(Data!B7559, Minorista!$A$2:$B$100, 2, FALSE), "")</f>
        <v>3</v>
      </c>
      <c r="D7559" s="12">
        <f t="array" ref="D7559">INDEX(Producto!$A$2:$A$500, MATCH(Data!H7559, Producto!$B$2:$B$500, 0))</f>
        <v>1</v>
      </c>
      <c r="E7559" s="12">
        <f>VLOOKUP(Data!E7559 &amp; Data!F7559 &amp; Data!G7559, Ubicacion!$A$2:$B$1000, 2, FALSE)</f>
        <v>51</v>
      </c>
      <c r="F7559" s="15">
        <f>Data!J7559</f>
        <v>140</v>
      </c>
      <c r="G7559" s="16">
        <f>Data!I7559</f>
        <v>36</v>
      </c>
      <c r="H7559" s="17">
        <f>Data!K7559</f>
        <v>5040</v>
      </c>
      <c r="I7559" s="17">
        <f>Data!L7559</f>
        <v>2066.4</v>
      </c>
      <c r="J7559" s="12" t="str">
        <f>Data!N7559</f>
        <v>Online</v>
      </c>
      <c r="K7559" s="12" t="str">
        <f>Data!O7559</f>
        <v>Tarjeta</v>
      </c>
      <c r="L7559" s="12" t="str">
        <f>Data!P7559</f>
        <v>Recurrente</v>
      </c>
    </row>
    <row r="7560">
      <c r="A7560" s="11">
        <v>7559.0</v>
      </c>
      <c r="B7560" s="14">
        <f>Data!D7560</f>
        <v>44242</v>
      </c>
      <c r="C7560" s="12">
        <f>IFERROR(VLOOKUP(Data!B7560, Minorista!$A$2:$B$100, 2, FALSE), "")</f>
        <v>3</v>
      </c>
      <c r="D7560" s="12">
        <f t="array" ref="D7560">INDEX(Producto!$A$2:$A$500, MATCH(Data!H7560, Producto!$B$2:$B$500, 0))</f>
        <v>2</v>
      </c>
      <c r="E7560" s="12">
        <f>VLOOKUP(Data!E7560 &amp; Data!F7560 &amp; Data!G7560, Ubicacion!$A$2:$B$1000, 2, FALSE)</f>
        <v>51</v>
      </c>
      <c r="F7560" s="15">
        <f>Data!J7560</f>
        <v>41</v>
      </c>
      <c r="G7560" s="16">
        <f>Data!I7560</f>
        <v>38</v>
      </c>
      <c r="H7560" s="17">
        <f>Data!K7560</f>
        <v>1558</v>
      </c>
      <c r="I7560" s="17">
        <f>Data!L7560</f>
        <v>654.36</v>
      </c>
      <c r="J7560" s="12" t="str">
        <f>Data!N7560</f>
        <v>Online</v>
      </c>
      <c r="K7560" s="12" t="str">
        <f>Data!O7560</f>
        <v>Tarjeta</v>
      </c>
      <c r="L7560" s="12" t="str">
        <f>Data!P7560</f>
        <v>Nuevo</v>
      </c>
    </row>
    <row r="7561">
      <c r="A7561" s="11">
        <v>7560.0</v>
      </c>
      <c r="B7561" s="14">
        <f>Data!D7561</f>
        <v>44242</v>
      </c>
      <c r="C7561" s="12">
        <f>IFERROR(VLOOKUP(Data!B7561, Minorista!$A$2:$B$100, 2, FALSE), "")</f>
        <v>3</v>
      </c>
      <c r="D7561" s="12">
        <f t="array" ref="D7561">INDEX(Producto!$A$2:$A$500, MATCH(Data!H7561, Producto!$B$2:$B$500, 0))</f>
        <v>3</v>
      </c>
      <c r="E7561" s="12">
        <f>VLOOKUP(Data!E7561 &amp; Data!F7561 &amp; Data!G7561, Ubicacion!$A$2:$B$1000, 2, FALSE)</f>
        <v>51</v>
      </c>
      <c r="F7561" s="15">
        <f>Data!J7561</f>
        <v>60</v>
      </c>
      <c r="G7561" s="16">
        <f>Data!I7561</f>
        <v>29</v>
      </c>
      <c r="H7561" s="17">
        <f>Data!K7561</f>
        <v>1740</v>
      </c>
      <c r="I7561" s="17">
        <f>Data!L7561</f>
        <v>661.2</v>
      </c>
      <c r="J7561" s="12" t="str">
        <f>Data!N7561</f>
        <v>Online</v>
      </c>
      <c r="K7561" s="12" t="str">
        <f>Data!O7561</f>
        <v>Tarjeta</v>
      </c>
      <c r="L7561" s="12" t="str">
        <f>Data!P7561</f>
        <v>Recurrente</v>
      </c>
    </row>
    <row r="7562">
      <c r="A7562" s="11">
        <v>7561.0</v>
      </c>
      <c r="B7562" s="14">
        <f>Data!D7562</f>
        <v>44242</v>
      </c>
      <c r="C7562" s="12">
        <f>IFERROR(VLOOKUP(Data!B7562, Minorista!$A$2:$B$100, 2, FALSE), "")</f>
        <v>3</v>
      </c>
      <c r="D7562" s="12">
        <f t="array" ref="D7562">INDEX(Producto!$A$2:$A$500, MATCH(Data!H7562, Producto!$B$2:$B$500, 0))</f>
        <v>4</v>
      </c>
      <c r="E7562" s="12">
        <f>VLOOKUP(Data!E7562 &amp; Data!F7562 &amp; Data!G7562, Ubicacion!$A$2:$B$1000, 2, FALSE)</f>
        <v>52</v>
      </c>
      <c r="F7562" s="15">
        <f>Data!J7562</f>
        <v>68</v>
      </c>
      <c r="G7562" s="16">
        <f>Data!I7562</f>
        <v>32</v>
      </c>
      <c r="H7562" s="17">
        <f>Data!K7562</f>
        <v>2176</v>
      </c>
      <c r="I7562" s="17">
        <f>Data!L7562</f>
        <v>826.88</v>
      </c>
      <c r="J7562" s="12" t="str">
        <f>Data!N7562</f>
        <v>Online</v>
      </c>
      <c r="K7562" s="12" t="str">
        <f>Data!O7562</f>
        <v>Transferencia bancaria</v>
      </c>
      <c r="L7562" s="12" t="str">
        <f>Data!P7562</f>
        <v>Recurrente</v>
      </c>
    </row>
    <row r="7563">
      <c r="A7563" s="11">
        <v>7562.0</v>
      </c>
      <c r="B7563" s="14">
        <f>Data!D7563</f>
        <v>44242</v>
      </c>
      <c r="C7563" s="12">
        <f>IFERROR(VLOOKUP(Data!B7563, Minorista!$A$2:$B$100, 2, FALSE), "")</f>
        <v>3</v>
      </c>
      <c r="D7563" s="12">
        <f t="array" ref="D7563">INDEX(Producto!$A$2:$A$500, MATCH(Data!H7563, Producto!$B$2:$B$500, 0))</f>
        <v>5</v>
      </c>
      <c r="E7563" s="12">
        <f>VLOOKUP(Data!E7563 &amp; Data!F7563 &amp; Data!G7563, Ubicacion!$A$2:$B$1000, 2, FALSE)</f>
        <v>52</v>
      </c>
      <c r="F7563" s="15">
        <f>Data!J7563</f>
        <v>41</v>
      </c>
      <c r="G7563" s="16">
        <f>Data!I7563</f>
        <v>48</v>
      </c>
      <c r="H7563" s="17">
        <f>Data!K7563</f>
        <v>1968</v>
      </c>
      <c r="I7563" s="17">
        <f>Data!L7563</f>
        <v>747.84</v>
      </c>
      <c r="J7563" s="12" t="str">
        <f>Data!N7563</f>
        <v>Online</v>
      </c>
      <c r="K7563" s="12" t="str">
        <f>Data!O7563</f>
        <v>Efectivo</v>
      </c>
      <c r="L7563" s="12" t="str">
        <f>Data!P7563</f>
        <v>Nuevo</v>
      </c>
    </row>
    <row r="7564">
      <c r="A7564" s="11">
        <v>7563.0</v>
      </c>
      <c r="B7564" s="14">
        <f>Data!D7564</f>
        <v>44242</v>
      </c>
      <c r="C7564" s="12">
        <f>IFERROR(VLOOKUP(Data!B7564, Minorista!$A$2:$B$100, 2, FALSE), "")</f>
        <v>3</v>
      </c>
      <c r="D7564" s="12">
        <f t="array" ref="D7564">INDEX(Producto!$A$2:$A$500, MATCH(Data!H7564, Producto!$B$2:$B$500, 0))</f>
        <v>6</v>
      </c>
      <c r="E7564" s="12">
        <f>VLOOKUP(Data!E7564 &amp; Data!F7564 &amp; Data!G7564, Ubicacion!$A$2:$B$1000, 2, FALSE)</f>
        <v>52</v>
      </c>
      <c r="F7564" s="15">
        <f>Data!J7564</f>
        <v>75</v>
      </c>
      <c r="G7564" s="16">
        <f>Data!I7564</f>
        <v>38</v>
      </c>
      <c r="H7564" s="17">
        <f>Data!K7564</f>
        <v>2850</v>
      </c>
      <c r="I7564" s="17">
        <f>Data!L7564</f>
        <v>1254</v>
      </c>
      <c r="J7564" s="12" t="str">
        <f>Data!N7564</f>
        <v>Online</v>
      </c>
      <c r="K7564" s="12" t="str">
        <f>Data!O7564</f>
        <v>Tarjeta</v>
      </c>
      <c r="L7564" s="12" t="str">
        <f>Data!P7564</f>
        <v>Recurrente</v>
      </c>
    </row>
    <row r="7565">
      <c r="A7565" s="11">
        <v>7564.0</v>
      </c>
      <c r="B7565" s="14">
        <f>Data!D7565</f>
        <v>44268</v>
      </c>
      <c r="C7565" s="12">
        <f>IFERROR(VLOOKUP(Data!B7565, Minorista!$A$2:$B$100, 2, FALSE), "")</f>
        <v>3</v>
      </c>
      <c r="D7565" s="12">
        <f t="array" ref="D7565">INDEX(Producto!$A$2:$A$500, MATCH(Data!H7565, Producto!$B$2:$B$500, 0))</f>
        <v>1</v>
      </c>
      <c r="E7565" s="12">
        <f>VLOOKUP(Data!E7565 &amp; Data!F7565 &amp; Data!G7565, Ubicacion!$A$2:$B$1000, 2, FALSE)</f>
        <v>52</v>
      </c>
      <c r="F7565" s="15">
        <f>Data!J7565</f>
        <v>127</v>
      </c>
      <c r="G7565" s="16">
        <f>Data!I7565</f>
        <v>38</v>
      </c>
      <c r="H7565" s="17">
        <f>Data!K7565</f>
        <v>4826</v>
      </c>
      <c r="I7565" s="17">
        <f>Data!L7565</f>
        <v>2123.44</v>
      </c>
      <c r="J7565" s="12" t="str">
        <f>Data!N7565</f>
        <v>Online</v>
      </c>
      <c r="K7565" s="12" t="str">
        <f>Data!O7565</f>
        <v>Tarjeta</v>
      </c>
      <c r="L7565" s="12" t="str">
        <f>Data!P7565</f>
        <v>Recurrente</v>
      </c>
    </row>
    <row r="7566">
      <c r="A7566" s="11">
        <v>7565.0</v>
      </c>
      <c r="B7566" s="14">
        <f>Data!D7566</f>
        <v>44268</v>
      </c>
      <c r="C7566" s="12">
        <f>IFERROR(VLOOKUP(Data!B7566, Minorista!$A$2:$B$100, 2, FALSE), "")</f>
        <v>3</v>
      </c>
      <c r="D7566" s="12">
        <f t="array" ref="D7566">INDEX(Producto!$A$2:$A$500, MATCH(Data!H7566, Producto!$B$2:$B$500, 0))</f>
        <v>2</v>
      </c>
      <c r="E7566" s="12">
        <f>VLOOKUP(Data!E7566 &amp; Data!F7566 &amp; Data!G7566, Ubicacion!$A$2:$B$1000, 2, FALSE)</f>
        <v>52</v>
      </c>
      <c r="F7566" s="15">
        <f>Data!J7566</f>
        <v>47</v>
      </c>
      <c r="G7566" s="16">
        <f>Data!I7566</f>
        <v>38</v>
      </c>
      <c r="H7566" s="17">
        <f>Data!K7566</f>
        <v>1786</v>
      </c>
      <c r="I7566" s="17">
        <f>Data!L7566</f>
        <v>803.7</v>
      </c>
      <c r="J7566" s="12" t="str">
        <f>Data!N7566</f>
        <v>Online</v>
      </c>
      <c r="K7566" s="12" t="str">
        <f>Data!O7566</f>
        <v>Tarjeta</v>
      </c>
      <c r="L7566" s="12" t="str">
        <f>Data!P7566</f>
        <v>Recurrente</v>
      </c>
    </row>
    <row r="7567">
      <c r="A7567" s="11">
        <v>7566.0</v>
      </c>
      <c r="B7567" s="14">
        <f>Data!D7567</f>
        <v>44268</v>
      </c>
      <c r="C7567" s="12">
        <f>IFERROR(VLOOKUP(Data!B7567, Minorista!$A$2:$B$100, 2, FALSE), "")</f>
        <v>3</v>
      </c>
      <c r="D7567" s="12">
        <f t="array" ref="D7567">INDEX(Producto!$A$2:$A$500, MATCH(Data!H7567, Producto!$B$2:$B$500, 0))</f>
        <v>3</v>
      </c>
      <c r="E7567" s="12">
        <f>VLOOKUP(Data!E7567 &amp; Data!F7567 &amp; Data!G7567, Ubicacion!$A$2:$B$1000, 2, FALSE)</f>
        <v>52</v>
      </c>
      <c r="F7567" s="15">
        <f>Data!J7567</f>
        <v>50</v>
      </c>
      <c r="G7567" s="16">
        <f>Data!I7567</f>
        <v>28</v>
      </c>
      <c r="H7567" s="17">
        <f>Data!K7567</f>
        <v>1400</v>
      </c>
      <c r="I7567" s="17">
        <f>Data!L7567</f>
        <v>546</v>
      </c>
      <c r="J7567" s="12" t="str">
        <f>Data!N7567</f>
        <v>Online</v>
      </c>
      <c r="K7567" s="12" t="str">
        <f>Data!O7567</f>
        <v>Tarjeta</v>
      </c>
      <c r="L7567" s="12" t="str">
        <f>Data!P7567</f>
        <v>Recurrente</v>
      </c>
    </row>
    <row r="7568">
      <c r="A7568" s="11">
        <v>7567.0</v>
      </c>
      <c r="B7568" s="14">
        <f>Data!D7568</f>
        <v>44268</v>
      </c>
      <c r="C7568" s="12">
        <f>IFERROR(VLOOKUP(Data!B7568, Minorista!$A$2:$B$100, 2, FALSE), "")</f>
        <v>3</v>
      </c>
      <c r="D7568" s="12">
        <f t="array" ref="D7568">INDEX(Producto!$A$2:$A$500, MATCH(Data!H7568, Producto!$B$2:$B$500, 0))</f>
        <v>4</v>
      </c>
      <c r="E7568" s="12">
        <f>VLOOKUP(Data!E7568 &amp; Data!F7568 &amp; Data!G7568, Ubicacion!$A$2:$B$1000, 2, FALSE)</f>
        <v>52</v>
      </c>
      <c r="F7568" s="15">
        <f>Data!J7568</f>
        <v>87</v>
      </c>
      <c r="G7568" s="16">
        <f>Data!I7568</f>
        <v>34</v>
      </c>
      <c r="H7568" s="17">
        <f>Data!K7568</f>
        <v>2958</v>
      </c>
      <c r="I7568" s="17">
        <f>Data!L7568</f>
        <v>1064.88</v>
      </c>
      <c r="J7568" s="12" t="str">
        <f>Data!N7568</f>
        <v>Online</v>
      </c>
      <c r="K7568" s="12" t="str">
        <f>Data!O7568</f>
        <v>Tarjeta</v>
      </c>
      <c r="L7568" s="12" t="str">
        <f>Data!P7568</f>
        <v>Nuevo</v>
      </c>
    </row>
    <row r="7569">
      <c r="A7569" s="11">
        <v>7568.0</v>
      </c>
      <c r="B7569" s="14">
        <f>Data!D7569</f>
        <v>44268</v>
      </c>
      <c r="C7569" s="12">
        <f>IFERROR(VLOOKUP(Data!B7569, Minorista!$A$2:$B$100, 2, FALSE), "")</f>
        <v>3</v>
      </c>
      <c r="D7569" s="12">
        <f t="array" ref="D7569">INDEX(Producto!$A$2:$A$500, MATCH(Data!H7569, Producto!$B$2:$B$500, 0))</f>
        <v>5</v>
      </c>
      <c r="E7569" s="12">
        <f>VLOOKUP(Data!E7569 &amp; Data!F7569 &amp; Data!G7569, Ubicacion!$A$2:$B$1000, 2, FALSE)</f>
        <v>52</v>
      </c>
      <c r="F7569" s="15">
        <f>Data!J7569</f>
        <v>29</v>
      </c>
      <c r="G7569" s="16">
        <f>Data!I7569</f>
        <v>46</v>
      </c>
      <c r="H7569" s="17">
        <f>Data!K7569</f>
        <v>1334</v>
      </c>
      <c r="I7569" s="17">
        <f>Data!L7569</f>
        <v>520.26</v>
      </c>
      <c r="J7569" s="12" t="str">
        <f>Data!N7569</f>
        <v>Online</v>
      </c>
      <c r="K7569" s="12" t="str">
        <f>Data!O7569</f>
        <v>Efectivo</v>
      </c>
      <c r="L7569" s="12" t="str">
        <f>Data!P7569</f>
        <v>Nuevo</v>
      </c>
    </row>
    <row r="7570">
      <c r="A7570" s="11">
        <v>7569.0</v>
      </c>
      <c r="B7570" s="14">
        <f>Data!D7570</f>
        <v>44268</v>
      </c>
      <c r="C7570" s="12">
        <f>IFERROR(VLOOKUP(Data!B7570, Minorista!$A$2:$B$100, 2, FALSE), "")</f>
        <v>3</v>
      </c>
      <c r="D7570" s="12">
        <f t="array" ref="D7570">INDEX(Producto!$A$2:$A$500, MATCH(Data!H7570, Producto!$B$2:$B$500, 0))</f>
        <v>6</v>
      </c>
      <c r="E7570" s="12">
        <f>VLOOKUP(Data!E7570 &amp; Data!F7570 &amp; Data!G7570, Ubicacion!$A$2:$B$1000, 2, FALSE)</f>
        <v>52</v>
      </c>
      <c r="F7570" s="15">
        <f>Data!J7570</f>
        <v>54</v>
      </c>
      <c r="G7570" s="16">
        <f>Data!I7570</f>
        <v>39</v>
      </c>
      <c r="H7570" s="17">
        <f>Data!K7570</f>
        <v>2106</v>
      </c>
      <c r="I7570" s="17">
        <f>Data!L7570</f>
        <v>863.46</v>
      </c>
      <c r="J7570" s="12" t="str">
        <f>Data!N7570</f>
        <v>Online</v>
      </c>
      <c r="K7570" s="12" t="str">
        <f>Data!O7570</f>
        <v>Efectivo</v>
      </c>
      <c r="L7570" s="12" t="str">
        <f>Data!P7570</f>
        <v>Recurrente</v>
      </c>
    </row>
    <row r="7571">
      <c r="A7571" s="11">
        <v>7570.0</v>
      </c>
      <c r="B7571" s="14">
        <f>Data!D7571</f>
        <v>44300</v>
      </c>
      <c r="C7571" s="12">
        <f>IFERROR(VLOOKUP(Data!B7571, Minorista!$A$2:$B$100, 2, FALSE), "")</f>
        <v>3</v>
      </c>
      <c r="D7571" s="12">
        <f t="array" ref="D7571">INDEX(Producto!$A$2:$A$500, MATCH(Data!H7571, Producto!$B$2:$B$500, 0))</f>
        <v>1</v>
      </c>
      <c r="E7571" s="12">
        <f>VLOOKUP(Data!E7571 &amp; Data!F7571 &amp; Data!G7571, Ubicacion!$A$2:$B$1000, 2, FALSE)</f>
        <v>52</v>
      </c>
      <c r="F7571" s="15">
        <f>Data!J7571</f>
        <v>117</v>
      </c>
      <c r="G7571" s="16">
        <f>Data!I7571</f>
        <v>38</v>
      </c>
      <c r="H7571" s="17">
        <f>Data!K7571</f>
        <v>4446</v>
      </c>
      <c r="I7571" s="17">
        <f>Data!L7571</f>
        <v>2000.7</v>
      </c>
      <c r="J7571" s="12" t="str">
        <f>Data!N7571</f>
        <v>Online</v>
      </c>
      <c r="K7571" s="12" t="str">
        <f>Data!O7571</f>
        <v>Efectivo</v>
      </c>
      <c r="L7571" s="12" t="str">
        <f>Data!P7571</f>
        <v>Recurrente</v>
      </c>
    </row>
    <row r="7572">
      <c r="A7572" s="11">
        <v>7571.0</v>
      </c>
      <c r="B7572" s="14">
        <f>Data!D7572</f>
        <v>44300</v>
      </c>
      <c r="C7572" s="12">
        <f>IFERROR(VLOOKUP(Data!B7572, Minorista!$A$2:$B$100, 2, FALSE), "")</f>
        <v>3</v>
      </c>
      <c r="D7572" s="12">
        <f t="array" ref="D7572">INDEX(Producto!$A$2:$A$500, MATCH(Data!H7572, Producto!$B$2:$B$500, 0))</f>
        <v>2</v>
      </c>
      <c r="E7572" s="12">
        <f>VLOOKUP(Data!E7572 &amp; Data!F7572 &amp; Data!G7572, Ubicacion!$A$2:$B$1000, 2, FALSE)</f>
        <v>52</v>
      </c>
      <c r="F7572" s="15">
        <f>Data!J7572</f>
        <v>45</v>
      </c>
      <c r="G7572" s="16">
        <f>Data!I7572</f>
        <v>37</v>
      </c>
      <c r="H7572" s="17">
        <f>Data!K7572</f>
        <v>1665</v>
      </c>
      <c r="I7572" s="17">
        <f>Data!L7572</f>
        <v>732.6</v>
      </c>
      <c r="J7572" s="12" t="str">
        <f>Data!N7572</f>
        <v>Online</v>
      </c>
      <c r="K7572" s="12" t="str">
        <f>Data!O7572</f>
        <v>Efectivo</v>
      </c>
      <c r="L7572" s="12" t="str">
        <f>Data!P7572</f>
        <v>Recurrente</v>
      </c>
    </row>
    <row r="7573">
      <c r="A7573" s="11">
        <v>7572.0</v>
      </c>
      <c r="B7573" s="14">
        <f>Data!D7573</f>
        <v>44300</v>
      </c>
      <c r="C7573" s="12">
        <f>IFERROR(VLOOKUP(Data!B7573, Minorista!$A$2:$B$100, 2, FALSE), "")</f>
        <v>3</v>
      </c>
      <c r="D7573" s="12">
        <f t="array" ref="D7573">INDEX(Producto!$A$2:$A$500, MATCH(Data!H7573, Producto!$B$2:$B$500, 0))</f>
        <v>3</v>
      </c>
      <c r="E7573" s="12">
        <f>VLOOKUP(Data!E7573 &amp; Data!F7573 &amp; Data!G7573, Ubicacion!$A$2:$B$1000, 2, FALSE)</f>
        <v>52</v>
      </c>
      <c r="F7573" s="15">
        <f>Data!J7573</f>
        <v>41</v>
      </c>
      <c r="G7573" s="16">
        <f>Data!I7573</f>
        <v>29</v>
      </c>
      <c r="H7573" s="17">
        <f>Data!K7573</f>
        <v>1189</v>
      </c>
      <c r="I7573" s="17">
        <f>Data!L7573</f>
        <v>416.15</v>
      </c>
      <c r="J7573" s="12" t="str">
        <f>Data!N7573</f>
        <v>Online</v>
      </c>
      <c r="K7573" s="12" t="str">
        <f>Data!O7573</f>
        <v>Tarjeta</v>
      </c>
      <c r="L7573" s="12" t="str">
        <f>Data!P7573</f>
        <v>Recurrente</v>
      </c>
    </row>
    <row r="7574">
      <c r="A7574" s="11">
        <v>7573.0</v>
      </c>
      <c r="B7574" s="14">
        <f>Data!D7574</f>
        <v>44300</v>
      </c>
      <c r="C7574" s="12">
        <f>IFERROR(VLOOKUP(Data!B7574, Minorista!$A$2:$B$100, 2, FALSE), "")</f>
        <v>3</v>
      </c>
      <c r="D7574" s="12">
        <f t="array" ref="D7574">INDEX(Producto!$A$2:$A$500, MATCH(Data!H7574, Producto!$B$2:$B$500, 0))</f>
        <v>4</v>
      </c>
      <c r="E7574" s="12">
        <f>VLOOKUP(Data!E7574 &amp; Data!F7574 &amp; Data!G7574, Ubicacion!$A$2:$B$1000, 2, FALSE)</f>
        <v>52</v>
      </c>
      <c r="F7574" s="15">
        <f>Data!J7574</f>
        <v>35</v>
      </c>
      <c r="G7574" s="16">
        <f>Data!I7574</f>
        <v>32</v>
      </c>
      <c r="H7574" s="17">
        <f>Data!K7574</f>
        <v>1120</v>
      </c>
      <c r="I7574" s="17">
        <f>Data!L7574</f>
        <v>436.8</v>
      </c>
      <c r="J7574" s="12" t="str">
        <f>Data!N7574</f>
        <v>Online</v>
      </c>
      <c r="K7574" s="12" t="str">
        <f>Data!O7574</f>
        <v>Efectivo</v>
      </c>
      <c r="L7574" s="12" t="str">
        <f>Data!P7574</f>
        <v>Nuevo</v>
      </c>
    </row>
    <row r="7575">
      <c r="A7575" s="11">
        <v>7574.0</v>
      </c>
      <c r="B7575" s="14">
        <f>Data!D7575</f>
        <v>44300</v>
      </c>
      <c r="C7575" s="12">
        <f>IFERROR(VLOOKUP(Data!B7575, Minorista!$A$2:$B$100, 2, FALSE), "")</f>
        <v>3</v>
      </c>
      <c r="D7575" s="12">
        <f t="array" ref="D7575">INDEX(Producto!$A$2:$A$500, MATCH(Data!H7575, Producto!$B$2:$B$500, 0))</f>
        <v>5</v>
      </c>
      <c r="E7575" s="12">
        <f>VLOOKUP(Data!E7575 &amp; Data!F7575 &amp; Data!G7575, Ubicacion!$A$2:$B$1000, 2, FALSE)</f>
        <v>52</v>
      </c>
      <c r="F7575" s="15">
        <f>Data!J7575</f>
        <v>33</v>
      </c>
      <c r="G7575" s="16">
        <f>Data!I7575</f>
        <v>49</v>
      </c>
      <c r="H7575" s="17">
        <f>Data!K7575</f>
        <v>1617</v>
      </c>
      <c r="I7575" s="17">
        <f>Data!L7575</f>
        <v>614.46</v>
      </c>
      <c r="J7575" s="12" t="str">
        <f>Data!N7575</f>
        <v>Online</v>
      </c>
      <c r="K7575" s="12" t="str">
        <f>Data!O7575</f>
        <v>Transferencia bancaria</v>
      </c>
      <c r="L7575" s="12" t="str">
        <f>Data!P7575</f>
        <v>Nuevo</v>
      </c>
    </row>
    <row r="7576">
      <c r="A7576" s="11">
        <v>7575.0</v>
      </c>
      <c r="B7576" s="14">
        <f>Data!D7576</f>
        <v>44300</v>
      </c>
      <c r="C7576" s="12">
        <f>IFERROR(VLOOKUP(Data!B7576, Minorista!$A$2:$B$100, 2, FALSE), "")</f>
        <v>3</v>
      </c>
      <c r="D7576" s="12">
        <f t="array" ref="D7576">INDEX(Producto!$A$2:$A$500, MATCH(Data!H7576, Producto!$B$2:$B$500, 0))</f>
        <v>6</v>
      </c>
      <c r="E7576" s="12">
        <f>VLOOKUP(Data!E7576 &amp; Data!F7576 &amp; Data!G7576, Ubicacion!$A$2:$B$1000, 2, FALSE)</f>
        <v>52</v>
      </c>
      <c r="F7576" s="15">
        <f>Data!J7576</f>
        <v>83</v>
      </c>
      <c r="G7576" s="16">
        <f>Data!I7576</f>
        <v>39</v>
      </c>
      <c r="H7576" s="17">
        <f>Data!K7576</f>
        <v>3237</v>
      </c>
      <c r="I7576" s="17">
        <f>Data!L7576</f>
        <v>1424.28</v>
      </c>
      <c r="J7576" s="12" t="str">
        <f>Data!N7576</f>
        <v>Online</v>
      </c>
      <c r="K7576" s="12" t="str">
        <f>Data!O7576</f>
        <v>Efectivo</v>
      </c>
      <c r="L7576" s="12" t="str">
        <f>Data!P7576</f>
        <v>Recurrente</v>
      </c>
    </row>
    <row r="7577">
      <c r="A7577" s="11">
        <v>7576.0</v>
      </c>
      <c r="B7577" s="14">
        <f>Data!D7577</f>
        <v>44329</v>
      </c>
      <c r="C7577" s="12">
        <f>IFERROR(VLOOKUP(Data!B7577, Minorista!$A$2:$B$100, 2, FALSE), "")</f>
        <v>3</v>
      </c>
      <c r="D7577" s="12">
        <f t="array" ref="D7577">INDEX(Producto!$A$2:$A$500, MATCH(Data!H7577, Producto!$B$2:$B$500, 0))</f>
        <v>1</v>
      </c>
      <c r="E7577" s="12">
        <f>VLOOKUP(Data!E7577 &amp; Data!F7577 &amp; Data!G7577, Ubicacion!$A$2:$B$1000, 2, FALSE)</f>
        <v>52</v>
      </c>
      <c r="F7577" s="15">
        <f>Data!J7577</f>
        <v>129</v>
      </c>
      <c r="G7577" s="16">
        <f>Data!I7577</f>
        <v>53</v>
      </c>
      <c r="H7577" s="17">
        <f>Data!K7577</f>
        <v>6837</v>
      </c>
      <c r="I7577" s="17">
        <f>Data!L7577</f>
        <v>2939.91</v>
      </c>
      <c r="J7577" s="12" t="str">
        <f>Data!N7577</f>
        <v>Online</v>
      </c>
      <c r="K7577" s="12" t="str">
        <f>Data!O7577</f>
        <v>Efectivo</v>
      </c>
      <c r="L7577" s="12" t="str">
        <f>Data!P7577</f>
        <v>Recurrente</v>
      </c>
    </row>
    <row r="7578">
      <c r="A7578" s="11">
        <v>7577.0</v>
      </c>
      <c r="B7578" s="14">
        <f>Data!D7578</f>
        <v>44329</v>
      </c>
      <c r="C7578" s="12">
        <f>IFERROR(VLOOKUP(Data!B7578, Minorista!$A$2:$B$100, 2, FALSE), "")</f>
        <v>3</v>
      </c>
      <c r="D7578" s="12">
        <f t="array" ref="D7578">INDEX(Producto!$A$2:$A$500, MATCH(Data!H7578, Producto!$B$2:$B$500, 0))</f>
        <v>2</v>
      </c>
      <c r="E7578" s="12">
        <f>VLOOKUP(Data!E7578 &amp; Data!F7578 &amp; Data!G7578, Ubicacion!$A$2:$B$1000, 2, FALSE)</f>
        <v>52</v>
      </c>
      <c r="F7578" s="15">
        <f>Data!J7578</f>
        <v>54</v>
      </c>
      <c r="G7578" s="16">
        <f>Data!I7578</f>
        <v>47</v>
      </c>
      <c r="H7578" s="17">
        <f>Data!K7578</f>
        <v>2538</v>
      </c>
      <c r="I7578" s="17">
        <f>Data!L7578</f>
        <v>1091.34</v>
      </c>
      <c r="J7578" s="12" t="str">
        <f>Data!N7578</f>
        <v>Online</v>
      </c>
      <c r="K7578" s="12" t="str">
        <f>Data!O7578</f>
        <v>Efectivo</v>
      </c>
      <c r="L7578" s="12" t="str">
        <f>Data!P7578</f>
        <v>Nuevo</v>
      </c>
    </row>
    <row r="7579">
      <c r="A7579" s="11">
        <v>7578.0</v>
      </c>
      <c r="B7579" s="14">
        <f>Data!D7579</f>
        <v>44329</v>
      </c>
      <c r="C7579" s="12">
        <f>IFERROR(VLOOKUP(Data!B7579, Minorista!$A$2:$B$100, 2, FALSE), "")</f>
        <v>3</v>
      </c>
      <c r="D7579" s="12">
        <f t="array" ref="D7579">INDEX(Producto!$A$2:$A$500, MATCH(Data!H7579, Producto!$B$2:$B$500, 0))</f>
        <v>3</v>
      </c>
      <c r="E7579" s="12">
        <f>VLOOKUP(Data!E7579 &amp; Data!F7579 &amp; Data!G7579, Ubicacion!$A$2:$B$1000, 2, FALSE)</f>
        <v>52</v>
      </c>
      <c r="F7579" s="15">
        <f>Data!J7579</f>
        <v>56</v>
      </c>
      <c r="G7579" s="16">
        <f>Data!I7579</f>
        <v>41</v>
      </c>
      <c r="H7579" s="17">
        <f>Data!K7579</f>
        <v>2296</v>
      </c>
      <c r="I7579" s="17">
        <f>Data!L7579</f>
        <v>918.4</v>
      </c>
      <c r="J7579" s="12" t="str">
        <f>Data!N7579</f>
        <v>Online</v>
      </c>
      <c r="K7579" s="12" t="str">
        <f>Data!O7579</f>
        <v>Tarjeta</v>
      </c>
      <c r="L7579" s="12" t="str">
        <f>Data!P7579</f>
        <v>Recurrente</v>
      </c>
    </row>
    <row r="7580">
      <c r="A7580" s="11">
        <v>7579.0</v>
      </c>
      <c r="B7580" s="14">
        <f>Data!D7580</f>
        <v>44329</v>
      </c>
      <c r="C7580" s="12">
        <f>IFERROR(VLOOKUP(Data!B7580, Minorista!$A$2:$B$100, 2, FALSE), "")</f>
        <v>3</v>
      </c>
      <c r="D7580" s="12">
        <f t="array" ref="D7580">INDEX(Producto!$A$2:$A$500, MATCH(Data!H7580, Producto!$B$2:$B$500, 0))</f>
        <v>4</v>
      </c>
      <c r="E7580" s="12">
        <f>VLOOKUP(Data!E7580 &amp; Data!F7580 &amp; Data!G7580, Ubicacion!$A$2:$B$1000, 2, FALSE)</f>
        <v>52</v>
      </c>
      <c r="F7580" s="15">
        <f>Data!J7580</f>
        <v>47</v>
      </c>
      <c r="G7580" s="16">
        <f>Data!I7580</f>
        <v>44</v>
      </c>
      <c r="H7580" s="17">
        <f>Data!K7580</f>
        <v>2068</v>
      </c>
      <c r="I7580" s="17">
        <f>Data!L7580</f>
        <v>806.52</v>
      </c>
      <c r="J7580" s="12" t="str">
        <f>Data!N7580</f>
        <v>Online</v>
      </c>
      <c r="K7580" s="12" t="str">
        <f>Data!O7580</f>
        <v>Efectivo</v>
      </c>
      <c r="L7580" s="12" t="str">
        <f>Data!P7580</f>
        <v>Recurrente</v>
      </c>
    </row>
    <row r="7581">
      <c r="A7581" s="11">
        <v>7580.0</v>
      </c>
      <c r="B7581" s="14">
        <f>Data!D7581</f>
        <v>44329</v>
      </c>
      <c r="C7581" s="12">
        <f>IFERROR(VLOOKUP(Data!B7581, Minorista!$A$2:$B$100, 2, FALSE), "")</f>
        <v>3</v>
      </c>
      <c r="D7581" s="12">
        <f t="array" ref="D7581">INDEX(Producto!$A$2:$A$500, MATCH(Data!H7581, Producto!$B$2:$B$500, 0))</f>
        <v>5</v>
      </c>
      <c r="E7581" s="12">
        <f>VLOOKUP(Data!E7581 &amp; Data!F7581 &amp; Data!G7581, Ubicacion!$A$2:$B$1000, 2, FALSE)</f>
        <v>52</v>
      </c>
      <c r="F7581" s="15">
        <f>Data!J7581</f>
        <v>54</v>
      </c>
      <c r="G7581" s="16">
        <f>Data!I7581</f>
        <v>50</v>
      </c>
      <c r="H7581" s="17">
        <f>Data!K7581</f>
        <v>2700</v>
      </c>
      <c r="I7581" s="17">
        <f>Data!L7581</f>
        <v>1026</v>
      </c>
      <c r="J7581" s="12" t="str">
        <f>Data!N7581</f>
        <v>Online</v>
      </c>
      <c r="K7581" s="12" t="str">
        <f>Data!O7581</f>
        <v>Transferencia bancaria</v>
      </c>
      <c r="L7581" s="12" t="str">
        <f>Data!P7581</f>
        <v>Nuevo</v>
      </c>
    </row>
    <row r="7582">
      <c r="A7582" s="11">
        <v>7581.0</v>
      </c>
      <c r="B7582" s="14">
        <f>Data!D7582</f>
        <v>44329</v>
      </c>
      <c r="C7582" s="12">
        <f>IFERROR(VLOOKUP(Data!B7582, Minorista!$A$2:$B$100, 2, FALSE), "")</f>
        <v>3</v>
      </c>
      <c r="D7582" s="12">
        <f t="array" ref="D7582">INDEX(Producto!$A$2:$A$500, MATCH(Data!H7582, Producto!$B$2:$B$500, 0))</f>
        <v>6</v>
      </c>
      <c r="E7582" s="12">
        <f>VLOOKUP(Data!E7582 &amp; Data!F7582 &amp; Data!G7582, Ubicacion!$A$2:$B$1000, 2, FALSE)</f>
        <v>52</v>
      </c>
      <c r="F7582" s="15">
        <f>Data!J7582</f>
        <v>88</v>
      </c>
      <c r="G7582" s="16">
        <f>Data!I7582</f>
        <v>55</v>
      </c>
      <c r="H7582" s="17">
        <f>Data!K7582</f>
        <v>4840</v>
      </c>
      <c r="I7582" s="17">
        <f>Data!L7582</f>
        <v>1984.4</v>
      </c>
      <c r="J7582" s="12" t="str">
        <f>Data!N7582</f>
        <v>Online</v>
      </c>
      <c r="K7582" s="12" t="str">
        <f>Data!O7582</f>
        <v>Transferencia bancaria</v>
      </c>
      <c r="L7582" s="12" t="str">
        <f>Data!P7582</f>
        <v>Recurrente</v>
      </c>
    </row>
    <row r="7583">
      <c r="A7583" s="11">
        <v>7582.0</v>
      </c>
      <c r="B7583" s="14">
        <f>Data!D7583</f>
        <v>44362</v>
      </c>
      <c r="C7583" s="12">
        <f>IFERROR(VLOOKUP(Data!B7583, Minorista!$A$2:$B$100, 2, FALSE), "")</f>
        <v>3</v>
      </c>
      <c r="D7583" s="12">
        <f t="array" ref="D7583">INDEX(Producto!$A$2:$A$500, MATCH(Data!H7583, Producto!$B$2:$B$500, 0))</f>
        <v>1</v>
      </c>
      <c r="E7583" s="12">
        <f>VLOOKUP(Data!E7583 &amp; Data!F7583 &amp; Data!G7583, Ubicacion!$A$2:$B$1000, 2, FALSE)</f>
        <v>52</v>
      </c>
      <c r="F7583" s="15">
        <f>Data!J7583</f>
        <v>155</v>
      </c>
      <c r="G7583" s="16">
        <f>Data!I7583</f>
        <v>51</v>
      </c>
      <c r="H7583" s="17">
        <f>Data!K7583</f>
        <v>7905</v>
      </c>
      <c r="I7583" s="17">
        <f>Data!L7583</f>
        <v>3320.1</v>
      </c>
      <c r="J7583" s="12" t="str">
        <f>Data!N7583</f>
        <v>Online</v>
      </c>
      <c r="K7583" s="12" t="str">
        <f>Data!O7583</f>
        <v>Tarjeta</v>
      </c>
      <c r="L7583" s="12" t="str">
        <f>Data!P7583</f>
        <v>Nuevo</v>
      </c>
    </row>
    <row r="7584">
      <c r="A7584" s="11">
        <v>7583.0</v>
      </c>
      <c r="B7584" s="14">
        <f>Data!D7584</f>
        <v>44362</v>
      </c>
      <c r="C7584" s="12">
        <f>IFERROR(VLOOKUP(Data!B7584, Minorista!$A$2:$B$100, 2, FALSE), "")</f>
        <v>3</v>
      </c>
      <c r="D7584" s="12">
        <f t="array" ref="D7584">INDEX(Producto!$A$2:$A$500, MATCH(Data!H7584, Producto!$B$2:$B$500, 0))</f>
        <v>2</v>
      </c>
      <c r="E7584" s="12">
        <f>VLOOKUP(Data!E7584 &amp; Data!F7584 &amp; Data!G7584, Ubicacion!$A$2:$B$1000, 2, FALSE)</f>
        <v>52</v>
      </c>
      <c r="F7584" s="15">
        <f>Data!J7584</f>
        <v>94</v>
      </c>
      <c r="G7584" s="16">
        <f>Data!I7584</f>
        <v>47</v>
      </c>
      <c r="H7584" s="17">
        <f>Data!K7584</f>
        <v>4418</v>
      </c>
      <c r="I7584" s="17">
        <f>Data!L7584</f>
        <v>1855.56</v>
      </c>
      <c r="J7584" s="12" t="str">
        <f>Data!N7584</f>
        <v>Online</v>
      </c>
      <c r="K7584" s="12" t="str">
        <f>Data!O7584</f>
        <v>Transferencia bancaria</v>
      </c>
      <c r="L7584" s="12" t="str">
        <f>Data!P7584</f>
        <v>Recurrente</v>
      </c>
    </row>
    <row r="7585">
      <c r="A7585" s="11">
        <v>7584.0</v>
      </c>
      <c r="B7585" s="14">
        <f>Data!D7585</f>
        <v>44362</v>
      </c>
      <c r="C7585" s="12">
        <f>IFERROR(VLOOKUP(Data!B7585, Minorista!$A$2:$B$100, 2, FALSE), "")</f>
        <v>3</v>
      </c>
      <c r="D7585" s="12">
        <f t="array" ref="D7585">INDEX(Producto!$A$2:$A$500, MATCH(Data!H7585, Producto!$B$2:$B$500, 0))</f>
        <v>3</v>
      </c>
      <c r="E7585" s="12">
        <f>VLOOKUP(Data!E7585 &amp; Data!F7585 &amp; Data!G7585, Ubicacion!$A$2:$B$1000, 2, FALSE)</f>
        <v>52</v>
      </c>
      <c r="F7585" s="15">
        <f>Data!J7585</f>
        <v>68</v>
      </c>
      <c r="G7585" s="16">
        <f>Data!I7585</f>
        <v>42</v>
      </c>
      <c r="H7585" s="17">
        <f>Data!K7585</f>
        <v>2856</v>
      </c>
      <c r="I7585" s="17">
        <f>Data!L7585</f>
        <v>1028.16</v>
      </c>
      <c r="J7585" s="12" t="str">
        <f>Data!N7585</f>
        <v>Online</v>
      </c>
      <c r="K7585" s="12" t="str">
        <f>Data!O7585</f>
        <v>Efectivo</v>
      </c>
      <c r="L7585" s="12" t="str">
        <f>Data!P7585</f>
        <v>Nuevo</v>
      </c>
    </row>
    <row r="7586">
      <c r="A7586" s="11">
        <v>7585.0</v>
      </c>
      <c r="B7586" s="14">
        <f>Data!D7586</f>
        <v>44362</v>
      </c>
      <c r="C7586" s="12">
        <f>IFERROR(VLOOKUP(Data!B7586, Minorista!$A$2:$B$100, 2, FALSE), "")</f>
        <v>3</v>
      </c>
      <c r="D7586" s="12">
        <f t="array" ref="D7586">INDEX(Producto!$A$2:$A$500, MATCH(Data!H7586, Producto!$B$2:$B$500, 0))</f>
        <v>4</v>
      </c>
      <c r="E7586" s="12">
        <f>VLOOKUP(Data!E7586 &amp; Data!F7586 &amp; Data!G7586, Ubicacion!$A$2:$B$1000, 2, FALSE)</f>
        <v>52</v>
      </c>
      <c r="F7586" s="15">
        <f>Data!J7586</f>
        <v>65</v>
      </c>
      <c r="G7586" s="16">
        <f>Data!I7586</f>
        <v>41</v>
      </c>
      <c r="H7586" s="17">
        <f>Data!K7586</f>
        <v>2665</v>
      </c>
      <c r="I7586" s="17">
        <f>Data!L7586</f>
        <v>932.75</v>
      </c>
      <c r="J7586" s="12" t="str">
        <f>Data!N7586</f>
        <v>Online</v>
      </c>
      <c r="K7586" s="12" t="str">
        <f>Data!O7586</f>
        <v>Efectivo</v>
      </c>
      <c r="L7586" s="12" t="str">
        <f>Data!P7586</f>
        <v>Nuevo</v>
      </c>
    </row>
    <row r="7587">
      <c r="A7587" s="11">
        <v>7586.0</v>
      </c>
      <c r="B7587" s="14">
        <f>Data!D7587</f>
        <v>44362</v>
      </c>
      <c r="C7587" s="12">
        <f>IFERROR(VLOOKUP(Data!B7587, Minorista!$A$2:$B$100, 2, FALSE), "")</f>
        <v>3</v>
      </c>
      <c r="D7587" s="12">
        <f t="array" ref="D7587">INDEX(Producto!$A$2:$A$500, MATCH(Data!H7587, Producto!$B$2:$B$500, 0))</f>
        <v>5</v>
      </c>
      <c r="E7587" s="12">
        <f>VLOOKUP(Data!E7587 &amp; Data!F7587 &amp; Data!G7587, Ubicacion!$A$2:$B$1000, 2, FALSE)</f>
        <v>52</v>
      </c>
      <c r="F7587" s="15">
        <f>Data!J7587</f>
        <v>59</v>
      </c>
      <c r="G7587" s="16">
        <f>Data!I7587</f>
        <v>51</v>
      </c>
      <c r="H7587" s="17">
        <f>Data!K7587</f>
        <v>3009</v>
      </c>
      <c r="I7587" s="17">
        <f>Data!L7587</f>
        <v>1143.42</v>
      </c>
      <c r="J7587" s="12" t="str">
        <f>Data!N7587</f>
        <v>Online</v>
      </c>
      <c r="K7587" s="12" t="str">
        <f>Data!O7587</f>
        <v>Tarjeta</v>
      </c>
      <c r="L7587" s="12" t="str">
        <f>Data!P7587</f>
        <v>Recurrente</v>
      </c>
    </row>
    <row r="7588">
      <c r="A7588" s="11">
        <v>7587.0</v>
      </c>
      <c r="B7588" s="14">
        <f>Data!D7588</f>
        <v>44362</v>
      </c>
      <c r="C7588" s="12">
        <f>IFERROR(VLOOKUP(Data!B7588, Minorista!$A$2:$B$100, 2, FALSE), "")</f>
        <v>3</v>
      </c>
      <c r="D7588" s="12">
        <f t="array" ref="D7588">INDEX(Producto!$A$2:$A$500, MATCH(Data!H7588, Producto!$B$2:$B$500, 0))</f>
        <v>6</v>
      </c>
      <c r="E7588" s="12">
        <f>VLOOKUP(Data!E7588 &amp; Data!F7588 &amp; Data!G7588, Ubicacion!$A$2:$B$1000, 2, FALSE)</f>
        <v>52</v>
      </c>
      <c r="F7588" s="15">
        <f>Data!J7588</f>
        <v>101</v>
      </c>
      <c r="G7588" s="16">
        <f>Data!I7588</f>
        <v>54</v>
      </c>
      <c r="H7588" s="17">
        <f>Data!K7588</f>
        <v>5454</v>
      </c>
      <c r="I7588" s="17">
        <f>Data!L7588</f>
        <v>2181.6</v>
      </c>
      <c r="J7588" s="12" t="str">
        <f>Data!N7588</f>
        <v>Online</v>
      </c>
      <c r="K7588" s="12" t="str">
        <f>Data!O7588</f>
        <v>Tarjeta</v>
      </c>
      <c r="L7588" s="12" t="str">
        <f>Data!P7588</f>
        <v>Recurrente</v>
      </c>
    </row>
    <row r="7589">
      <c r="A7589" s="11">
        <v>7588.0</v>
      </c>
      <c r="B7589" s="14">
        <f>Data!D7589</f>
        <v>44390</v>
      </c>
      <c r="C7589" s="12">
        <f>IFERROR(VLOOKUP(Data!B7589, Minorista!$A$2:$B$100, 2, FALSE), "")</f>
        <v>3</v>
      </c>
      <c r="D7589" s="12">
        <f t="array" ref="D7589">INDEX(Producto!$A$2:$A$500, MATCH(Data!H7589, Producto!$B$2:$B$500, 0))</f>
        <v>1</v>
      </c>
      <c r="E7589" s="12">
        <f>VLOOKUP(Data!E7589 &amp; Data!F7589 &amp; Data!G7589, Ubicacion!$A$2:$B$1000, 2, FALSE)</f>
        <v>52</v>
      </c>
      <c r="F7589" s="15">
        <f>Data!J7589</f>
        <v>150</v>
      </c>
      <c r="G7589" s="16">
        <f>Data!I7589</f>
        <v>52</v>
      </c>
      <c r="H7589" s="17">
        <f>Data!K7589</f>
        <v>7800</v>
      </c>
      <c r="I7589" s="17">
        <f>Data!L7589</f>
        <v>3276</v>
      </c>
      <c r="J7589" s="12" t="str">
        <f>Data!N7589</f>
        <v>Online</v>
      </c>
      <c r="K7589" s="12" t="str">
        <f>Data!O7589</f>
        <v>Tarjeta</v>
      </c>
      <c r="L7589" s="12" t="str">
        <f>Data!P7589</f>
        <v>Recurrente</v>
      </c>
    </row>
    <row r="7590">
      <c r="A7590" s="11">
        <v>7589.0</v>
      </c>
      <c r="B7590" s="14">
        <f>Data!D7590</f>
        <v>44390</v>
      </c>
      <c r="C7590" s="12">
        <f>IFERROR(VLOOKUP(Data!B7590, Minorista!$A$2:$B$100, 2, FALSE), "")</f>
        <v>3</v>
      </c>
      <c r="D7590" s="12">
        <f t="array" ref="D7590">INDEX(Producto!$A$2:$A$500, MATCH(Data!H7590, Producto!$B$2:$B$500, 0))</f>
        <v>2</v>
      </c>
      <c r="E7590" s="12">
        <f>VLOOKUP(Data!E7590 &amp; Data!F7590 &amp; Data!G7590, Ubicacion!$A$2:$B$1000, 2, FALSE)</f>
        <v>52</v>
      </c>
      <c r="F7590" s="15">
        <f>Data!J7590</f>
        <v>105</v>
      </c>
      <c r="G7590" s="16">
        <f>Data!I7590</f>
        <v>49</v>
      </c>
      <c r="H7590" s="17">
        <f>Data!K7590</f>
        <v>5145</v>
      </c>
      <c r="I7590" s="17">
        <f>Data!L7590</f>
        <v>2212.35</v>
      </c>
      <c r="J7590" s="12" t="str">
        <f>Data!N7590</f>
        <v>Online</v>
      </c>
      <c r="K7590" s="12" t="str">
        <f>Data!O7590</f>
        <v>Tarjeta</v>
      </c>
      <c r="L7590" s="12" t="str">
        <f>Data!P7590</f>
        <v>Nuevo</v>
      </c>
    </row>
    <row r="7591">
      <c r="A7591" s="11">
        <v>7590.0</v>
      </c>
      <c r="B7591" s="14">
        <f>Data!D7591</f>
        <v>44390</v>
      </c>
      <c r="C7591" s="12">
        <f>IFERROR(VLOOKUP(Data!B7591, Minorista!$A$2:$B$100, 2, FALSE), "")</f>
        <v>3</v>
      </c>
      <c r="D7591" s="12">
        <f t="array" ref="D7591">INDEX(Producto!$A$2:$A$500, MATCH(Data!H7591, Producto!$B$2:$B$500, 0))</f>
        <v>3</v>
      </c>
      <c r="E7591" s="12">
        <f>VLOOKUP(Data!E7591 &amp; Data!F7591 &amp; Data!G7591, Ubicacion!$A$2:$B$1000, 2, FALSE)</f>
        <v>52</v>
      </c>
      <c r="F7591" s="15">
        <f>Data!J7591</f>
        <v>77</v>
      </c>
      <c r="G7591" s="16">
        <f>Data!I7591</f>
        <v>41</v>
      </c>
      <c r="H7591" s="17">
        <f>Data!K7591</f>
        <v>3157</v>
      </c>
      <c r="I7591" s="17">
        <f>Data!L7591</f>
        <v>1168.09</v>
      </c>
      <c r="J7591" s="12" t="str">
        <f>Data!N7591</f>
        <v>Online</v>
      </c>
      <c r="K7591" s="12" t="str">
        <f>Data!O7591</f>
        <v>Efectivo</v>
      </c>
      <c r="L7591" s="12" t="str">
        <f>Data!P7591</f>
        <v>Recurrente</v>
      </c>
    </row>
    <row r="7592">
      <c r="A7592" s="11">
        <v>7591.0</v>
      </c>
      <c r="B7592" s="14">
        <f>Data!D7592</f>
        <v>44390</v>
      </c>
      <c r="C7592" s="12">
        <f>IFERROR(VLOOKUP(Data!B7592, Minorista!$A$2:$B$100, 2, FALSE), "")</f>
        <v>3</v>
      </c>
      <c r="D7592" s="12">
        <f t="array" ref="D7592">INDEX(Producto!$A$2:$A$500, MATCH(Data!H7592, Producto!$B$2:$B$500, 0))</f>
        <v>4</v>
      </c>
      <c r="E7592" s="12">
        <f>VLOOKUP(Data!E7592 &amp; Data!F7592 &amp; Data!G7592, Ubicacion!$A$2:$B$1000, 2, FALSE)</f>
        <v>52</v>
      </c>
      <c r="F7592" s="15">
        <f>Data!J7592</f>
        <v>56</v>
      </c>
      <c r="G7592" s="16">
        <f>Data!I7592</f>
        <v>44</v>
      </c>
      <c r="H7592" s="17">
        <f>Data!K7592</f>
        <v>2464</v>
      </c>
      <c r="I7592" s="17">
        <f>Data!L7592</f>
        <v>887.04</v>
      </c>
      <c r="J7592" s="12" t="str">
        <f>Data!N7592</f>
        <v>Online</v>
      </c>
      <c r="K7592" s="12" t="str">
        <f>Data!O7592</f>
        <v>Efectivo</v>
      </c>
      <c r="L7592" s="12" t="str">
        <f>Data!P7592</f>
        <v>Nuevo</v>
      </c>
    </row>
    <row r="7593">
      <c r="A7593" s="11">
        <v>7592.0</v>
      </c>
      <c r="B7593" s="14">
        <f>Data!D7593</f>
        <v>44390</v>
      </c>
      <c r="C7593" s="12">
        <f>IFERROR(VLOOKUP(Data!B7593, Minorista!$A$2:$B$100, 2, FALSE), "")</f>
        <v>3</v>
      </c>
      <c r="D7593" s="12">
        <f t="array" ref="D7593">INDEX(Producto!$A$2:$A$500, MATCH(Data!H7593, Producto!$B$2:$B$500, 0))</f>
        <v>5</v>
      </c>
      <c r="E7593" s="12">
        <f>VLOOKUP(Data!E7593 &amp; Data!F7593 &amp; Data!G7593, Ubicacion!$A$2:$B$1000, 2, FALSE)</f>
        <v>52</v>
      </c>
      <c r="F7593" s="15">
        <f>Data!J7593</f>
        <v>68</v>
      </c>
      <c r="G7593" s="16">
        <f>Data!I7593</f>
        <v>53</v>
      </c>
      <c r="H7593" s="17">
        <f>Data!K7593</f>
        <v>3604</v>
      </c>
      <c r="I7593" s="17">
        <f>Data!L7593</f>
        <v>1405.56</v>
      </c>
      <c r="J7593" s="12" t="str">
        <f>Data!N7593</f>
        <v>Online</v>
      </c>
      <c r="K7593" s="12" t="str">
        <f>Data!O7593</f>
        <v>Tarjeta</v>
      </c>
      <c r="L7593" s="12" t="str">
        <f>Data!P7593</f>
        <v>Recurrente</v>
      </c>
    </row>
    <row r="7594">
      <c r="A7594" s="11">
        <v>7593.0</v>
      </c>
      <c r="B7594" s="14">
        <f>Data!D7594</f>
        <v>44390</v>
      </c>
      <c r="C7594" s="12">
        <f>IFERROR(VLOOKUP(Data!B7594, Minorista!$A$2:$B$100, 2, FALSE), "")</f>
        <v>3</v>
      </c>
      <c r="D7594" s="12">
        <f t="array" ref="D7594">INDEX(Producto!$A$2:$A$500, MATCH(Data!H7594, Producto!$B$2:$B$500, 0))</f>
        <v>6</v>
      </c>
      <c r="E7594" s="12">
        <f>VLOOKUP(Data!E7594 &amp; Data!F7594 &amp; Data!G7594, Ubicacion!$A$2:$B$1000, 2, FALSE)</f>
        <v>52</v>
      </c>
      <c r="F7594" s="15">
        <f>Data!J7594</f>
        <v>128</v>
      </c>
      <c r="G7594" s="16">
        <f>Data!I7594</f>
        <v>55</v>
      </c>
      <c r="H7594" s="17">
        <f>Data!K7594</f>
        <v>7040</v>
      </c>
      <c r="I7594" s="17">
        <f>Data!L7594</f>
        <v>2956.8</v>
      </c>
      <c r="J7594" s="12" t="str">
        <f>Data!N7594</f>
        <v>Online</v>
      </c>
      <c r="K7594" s="12" t="str">
        <f>Data!O7594</f>
        <v>Efectivo</v>
      </c>
      <c r="L7594" s="12" t="str">
        <f>Data!P7594</f>
        <v>Nuevo</v>
      </c>
    </row>
    <row r="7595">
      <c r="A7595" s="11">
        <v>7594.0</v>
      </c>
      <c r="B7595" s="14">
        <f>Data!D7595</f>
        <v>44422</v>
      </c>
      <c r="C7595" s="12">
        <f>IFERROR(VLOOKUP(Data!B7595, Minorista!$A$2:$B$100, 2, FALSE), "")</f>
        <v>3</v>
      </c>
      <c r="D7595" s="12">
        <f t="array" ref="D7595">INDEX(Producto!$A$2:$A$500, MATCH(Data!H7595, Producto!$B$2:$B$500, 0))</f>
        <v>1</v>
      </c>
      <c r="E7595" s="12">
        <f>VLOOKUP(Data!E7595 &amp; Data!F7595 &amp; Data!G7595, Ubicacion!$A$2:$B$1000, 2, FALSE)</f>
        <v>52</v>
      </c>
      <c r="F7595" s="15">
        <f>Data!J7595</f>
        <v>161</v>
      </c>
      <c r="G7595" s="16">
        <f>Data!I7595</f>
        <v>50</v>
      </c>
      <c r="H7595" s="17">
        <f>Data!K7595</f>
        <v>8050</v>
      </c>
      <c r="I7595" s="17">
        <f>Data!L7595</f>
        <v>3542</v>
      </c>
      <c r="J7595" s="12" t="str">
        <f>Data!N7595</f>
        <v>Online</v>
      </c>
      <c r="K7595" s="12" t="str">
        <f>Data!O7595</f>
        <v>Transferencia bancaria</v>
      </c>
      <c r="L7595" s="12" t="str">
        <f>Data!P7595</f>
        <v>Recurrente</v>
      </c>
    </row>
    <row r="7596">
      <c r="A7596" s="11">
        <v>7595.0</v>
      </c>
      <c r="B7596" s="14">
        <f>Data!D7596</f>
        <v>44422</v>
      </c>
      <c r="C7596" s="12">
        <f>IFERROR(VLOOKUP(Data!B7596, Minorista!$A$2:$B$100, 2, FALSE), "")</f>
        <v>3</v>
      </c>
      <c r="D7596" s="12">
        <f t="array" ref="D7596">INDEX(Producto!$A$2:$A$500, MATCH(Data!H7596, Producto!$B$2:$B$500, 0))</f>
        <v>2</v>
      </c>
      <c r="E7596" s="12">
        <f>VLOOKUP(Data!E7596 &amp; Data!F7596 &amp; Data!G7596, Ubicacion!$A$2:$B$1000, 2, FALSE)</f>
        <v>52</v>
      </c>
      <c r="F7596" s="15">
        <f>Data!J7596</f>
        <v>88</v>
      </c>
      <c r="G7596" s="16">
        <f>Data!I7596</f>
        <v>47</v>
      </c>
      <c r="H7596" s="17">
        <f>Data!K7596</f>
        <v>4136</v>
      </c>
      <c r="I7596" s="17">
        <f>Data!L7596</f>
        <v>1695.76</v>
      </c>
      <c r="J7596" s="12" t="str">
        <f>Data!N7596</f>
        <v>Online</v>
      </c>
      <c r="K7596" s="12" t="str">
        <f>Data!O7596</f>
        <v>Transferencia bancaria</v>
      </c>
      <c r="L7596" s="12" t="str">
        <f>Data!P7596</f>
        <v>Nuevo</v>
      </c>
    </row>
    <row r="7597">
      <c r="A7597" s="11">
        <v>7596.0</v>
      </c>
      <c r="B7597" s="14">
        <f>Data!D7597</f>
        <v>44422</v>
      </c>
      <c r="C7597" s="12">
        <f>IFERROR(VLOOKUP(Data!B7597, Minorista!$A$2:$B$100, 2, FALSE), "")</f>
        <v>3</v>
      </c>
      <c r="D7597" s="12">
        <f t="array" ref="D7597">INDEX(Producto!$A$2:$A$500, MATCH(Data!H7597, Producto!$B$2:$B$500, 0))</f>
        <v>3</v>
      </c>
      <c r="E7597" s="12">
        <f>VLOOKUP(Data!E7597 &amp; Data!F7597 &amp; Data!G7597, Ubicacion!$A$2:$B$1000, 2, FALSE)</f>
        <v>52</v>
      </c>
      <c r="F7597" s="15">
        <f>Data!J7597</f>
        <v>69</v>
      </c>
      <c r="G7597" s="16">
        <f>Data!I7597</f>
        <v>42</v>
      </c>
      <c r="H7597" s="17">
        <f>Data!K7597</f>
        <v>2898</v>
      </c>
      <c r="I7597" s="17">
        <f>Data!L7597</f>
        <v>1014.3</v>
      </c>
      <c r="J7597" s="12" t="str">
        <f>Data!N7597</f>
        <v>Online</v>
      </c>
      <c r="K7597" s="12" t="str">
        <f>Data!O7597</f>
        <v>Transferencia bancaria</v>
      </c>
      <c r="L7597" s="12" t="str">
        <f>Data!P7597</f>
        <v>Nuevo</v>
      </c>
    </row>
    <row r="7598">
      <c r="A7598" s="11">
        <v>7597.0</v>
      </c>
      <c r="B7598" s="14">
        <f>Data!D7598</f>
        <v>44422</v>
      </c>
      <c r="C7598" s="12">
        <f>IFERROR(VLOOKUP(Data!B7598, Minorista!$A$2:$B$100, 2, FALSE), "")</f>
        <v>3</v>
      </c>
      <c r="D7598" s="12">
        <f t="array" ref="D7598">INDEX(Producto!$A$2:$A$500, MATCH(Data!H7598, Producto!$B$2:$B$500, 0))</f>
        <v>4</v>
      </c>
      <c r="E7598" s="12">
        <f>VLOOKUP(Data!E7598 &amp; Data!F7598 &amp; Data!G7598, Ubicacion!$A$2:$B$1000, 2, FALSE)</f>
        <v>52</v>
      </c>
      <c r="F7598" s="15">
        <f>Data!J7598</f>
        <v>51</v>
      </c>
      <c r="G7598" s="16">
        <f>Data!I7598</f>
        <v>42</v>
      </c>
      <c r="H7598" s="17">
        <f>Data!K7598</f>
        <v>2142</v>
      </c>
      <c r="I7598" s="17">
        <f>Data!L7598</f>
        <v>771.12</v>
      </c>
      <c r="J7598" s="12" t="str">
        <f>Data!N7598</f>
        <v>Online</v>
      </c>
      <c r="K7598" s="12" t="str">
        <f>Data!O7598</f>
        <v>Tarjeta</v>
      </c>
      <c r="L7598" s="12" t="str">
        <f>Data!P7598</f>
        <v>Nuevo</v>
      </c>
    </row>
    <row r="7599">
      <c r="A7599" s="11">
        <v>7598.0</v>
      </c>
      <c r="B7599" s="14">
        <f>Data!D7599</f>
        <v>44422</v>
      </c>
      <c r="C7599" s="12">
        <f>IFERROR(VLOOKUP(Data!B7599, Minorista!$A$2:$B$100, 2, FALSE), "")</f>
        <v>3</v>
      </c>
      <c r="D7599" s="12">
        <f t="array" ref="D7599">INDEX(Producto!$A$2:$A$500, MATCH(Data!H7599, Producto!$B$2:$B$500, 0))</f>
        <v>5</v>
      </c>
      <c r="E7599" s="12">
        <f>VLOOKUP(Data!E7599 &amp; Data!F7599 &amp; Data!G7599, Ubicacion!$A$2:$B$1000, 2, FALSE)</f>
        <v>52</v>
      </c>
      <c r="F7599" s="15">
        <f>Data!J7599</f>
        <v>44</v>
      </c>
      <c r="G7599" s="16">
        <f>Data!I7599</f>
        <v>50</v>
      </c>
      <c r="H7599" s="17">
        <f>Data!K7599</f>
        <v>2200</v>
      </c>
      <c r="I7599" s="17">
        <f>Data!L7599</f>
        <v>814</v>
      </c>
      <c r="J7599" s="12" t="str">
        <f>Data!N7599</f>
        <v>Online</v>
      </c>
      <c r="K7599" s="12" t="str">
        <f>Data!O7599</f>
        <v>Transferencia bancaria</v>
      </c>
      <c r="L7599" s="12" t="str">
        <f>Data!P7599</f>
        <v>Nuevo</v>
      </c>
    </row>
    <row r="7600">
      <c r="A7600" s="11">
        <v>7599.0</v>
      </c>
      <c r="B7600" s="14">
        <f>Data!D7600</f>
        <v>44422</v>
      </c>
      <c r="C7600" s="12">
        <f>IFERROR(VLOOKUP(Data!B7600, Minorista!$A$2:$B$100, 2, FALSE), "")</f>
        <v>3</v>
      </c>
      <c r="D7600" s="12">
        <f t="array" ref="D7600">INDEX(Producto!$A$2:$A$500, MATCH(Data!H7600, Producto!$B$2:$B$500, 0))</f>
        <v>6</v>
      </c>
      <c r="E7600" s="12">
        <f>VLOOKUP(Data!E7600 &amp; Data!F7600 &amp; Data!G7600, Ubicacion!$A$2:$B$1000, 2, FALSE)</f>
        <v>52</v>
      </c>
      <c r="F7600" s="15">
        <f>Data!J7600</f>
        <v>91</v>
      </c>
      <c r="G7600" s="16">
        <f>Data!I7600</f>
        <v>58</v>
      </c>
      <c r="H7600" s="17">
        <f>Data!K7600</f>
        <v>5278</v>
      </c>
      <c r="I7600" s="17">
        <f>Data!L7600</f>
        <v>2375.1</v>
      </c>
      <c r="J7600" s="12" t="str">
        <f>Data!N7600</f>
        <v>Online</v>
      </c>
      <c r="K7600" s="12" t="str">
        <f>Data!O7600</f>
        <v>Transferencia bancaria</v>
      </c>
      <c r="L7600" s="12" t="str">
        <f>Data!P7600</f>
        <v>Nuevo</v>
      </c>
    </row>
    <row r="7601">
      <c r="A7601" s="11">
        <v>7600.0</v>
      </c>
      <c r="B7601" s="14">
        <f>Data!D7601</f>
        <v>44452</v>
      </c>
      <c r="C7601" s="12">
        <f>IFERROR(VLOOKUP(Data!B7601, Minorista!$A$2:$B$100, 2, FALSE), "")</f>
        <v>3</v>
      </c>
      <c r="D7601" s="12">
        <f t="array" ref="D7601">INDEX(Producto!$A$2:$A$500, MATCH(Data!H7601, Producto!$B$2:$B$500, 0))</f>
        <v>1</v>
      </c>
      <c r="E7601" s="12">
        <f>VLOOKUP(Data!E7601 &amp; Data!F7601 &amp; Data!G7601, Ubicacion!$A$2:$B$1000, 2, FALSE)</f>
        <v>52</v>
      </c>
      <c r="F7601" s="15">
        <f>Data!J7601</f>
        <v>135</v>
      </c>
      <c r="G7601" s="16">
        <f>Data!I7601</f>
        <v>53</v>
      </c>
      <c r="H7601" s="17">
        <f>Data!K7601</f>
        <v>7155</v>
      </c>
      <c r="I7601" s="17">
        <f>Data!L7601</f>
        <v>3005.1</v>
      </c>
      <c r="J7601" s="12" t="str">
        <f>Data!N7601</f>
        <v>Online</v>
      </c>
      <c r="K7601" s="12" t="str">
        <f>Data!O7601</f>
        <v>Transferencia bancaria</v>
      </c>
      <c r="L7601" s="12" t="str">
        <f>Data!P7601</f>
        <v>Nuevo</v>
      </c>
    </row>
    <row r="7602">
      <c r="A7602" s="11">
        <v>7601.0</v>
      </c>
      <c r="B7602" s="14">
        <f>Data!D7602</f>
        <v>44452</v>
      </c>
      <c r="C7602" s="12">
        <f>IFERROR(VLOOKUP(Data!B7602, Minorista!$A$2:$B$100, 2, FALSE), "")</f>
        <v>3</v>
      </c>
      <c r="D7602" s="12">
        <f t="array" ref="D7602">INDEX(Producto!$A$2:$A$500, MATCH(Data!H7602, Producto!$B$2:$B$500, 0))</f>
        <v>2</v>
      </c>
      <c r="E7602" s="12">
        <f>VLOOKUP(Data!E7602 &amp; Data!F7602 &amp; Data!G7602, Ubicacion!$A$2:$B$1000, 2, FALSE)</f>
        <v>52</v>
      </c>
      <c r="F7602" s="15">
        <f>Data!J7602</f>
        <v>63</v>
      </c>
      <c r="G7602" s="16">
        <f>Data!I7602</f>
        <v>49</v>
      </c>
      <c r="H7602" s="17">
        <f>Data!K7602</f>
        <v>3087</v>
      </c>
      <c r="I7602" s="17">
        <f>Data!L7602</f>
        <v>1234.8</v>
      </c>
      <c r="J7602" s="12" t="str">
        <f>Data!N7602</f>
        <v>Online</v>
      </c>
      <c r="K7602" s="12" t="str">
        <f>Data!O7602</f>
        <v>Efectivo</v>
      </c>
      <c r="L7602" s="12" t="str">
        <f>Data!P7602</f>
        <v>Nuevo</v>
      </c>
    </row>
    <row r="7603">
      <c r="A7603" s="11">
        <v>7602.0</v>
      </c>
      <c r="B7603" s="14">
        <f>Data!D7603</f>
        <v>44452</v>
      </c>
      <c r="C7603" s="12">
        <f>IFERROR(VLOOKUP(Data!B7603, Minorista!$A$2:$B$100, 2, FALSE), "")</f>
        <v>3</v>
      </c>
      <c r="D7603" s="12">
        <f t="array" ref="D7603">INDEX(Producto!$A$2:$A$500, MATCH(Data!H7603, Producto!$B$2:$B$500, 0))</f>
        <v>3</v>
      </c>
      <c r="E7603" s="12">
        <f>VLOOKUP(Data!E7603 &amp; Data!F7603 &amp; Data!G7603, Ubicacion!$A$2:$B$1000, 2, FALSE)</f>
        <v>52</v>
      </c>
      <c r="F7603" s="15">
        <f>Data!J7603</f>
        <v>39</v>
      </c>
      <c r="G7603" s="16">
        <f>Data!I7603</f>
        <v>41</v>
      </c>
      <c r="H7603" s="17">
        <f>Data!K7603</f>
        <v>1599</v>
      </c>
      <c r="I7603" s="17">
        <f>Data!L7603</f>
        <v>591.63</v>
      </c>
      <c r="J7603" s="12" t="str">
        <f>Data!N7603</f>
        <v>Online</v>
      </c>
      <c r="K7603" s="12" t="str">
        <f>Data!O7603</f>
        <v>Transferencia bancaria</v>
      </c>
      <c r="L7603" s="12" t="str">
        <f>Data!P7603</f>
        <v>Nuevo</v>
      </c>
    </row>
    <row r="7604">
      <c r="A7604" s="11">
        <v>7603.0</v>
      </c>
      <c r="B7604" s="14">
        <f>Data!D7604</f>
        <v>44452</v>
      </c>
      <c r="C7604" s="12">
        <f>IFERROR(VLOOKUP(Data!B7604, Minorista!$A$2:$B$100, 2, FALSE), "")</f>
        <v>3</v>
      </c>
      <c r="D7604" s="12">
        <f t="array" ref="D7604">INDEX(Producto!$A$2:$A$500, MATCH(Data!H7604, Producto!$B$2:$B$500, 0))</f>
        <v>4</v>
      </c>
      <c r="E7604" s="12">
        <f>VLOOKUP(Data!E7604 &amp; Data!F7604 &amp; Data!G7604, Ubicacion!$A$2:$B$1000, 2, FALSE)</f>
        <v>52</v>
      </c>
      <c r="F7604" s="15">
        <f>Data!J7604</f>
        <v>36</v>
      </c>
      <c r="G7604" s="16">
        <f>Data!I7604</f>
        <v>42</v>
      </c>
      <c r="H7604" s="17">
        <f>Data!K7604</f>
        <v>1512</v>
      </c>
      <c r="I7604" s="17">
        <f>Data!L7604</f>
        <v>604.8</v>
      </c>
      <c r="J7604" s="12" t="str">
        <f>Data!N7604</f>
        <v>Online</v>
      </c>
      <c r="K7604" s="12" t="str">
        <f>Data!O7604</f>
        <v>Transferencia bancaria</v>
      </c>
      <c r="L7604" s="12" t="str">
        <f>Data!P7604</f>
        <v>Nuevo</v>
      </c>
    </row>
    <row r="7605">
      <c r="A7605" s="11">
        <v>7604.0</v>
      </c>
      <c r="B7605" s="14">
        <f>Data!D7605</f>
        <v>44452</v>
      </c>
      <c r="C7605" s="12">
        <f>IFERROR(VLOOKUP(Data!B7605, Minorista!$A$2:$B$100, 2, FALSE), "")</f>
        <v>3</v>
      </c>
      <c r="D7605" s="12">
        <f t="array" ref="D7605">INDEX(Producto!$A$2:$A$500, MATCH(Data!H7605, Producto!$B$2:$B$500, 0))</f>
        <v>5</v>
      </c>
      <c r="E7605" s="12">
        <f>VLOOKUP(Data!E7605 &amp; Data!F7605 &amp; Data!G7605, Ubicacion!$A$2:$B$1000, 2, FALSE)</f>
        <v>52</v>
      </c>
      <c r="F7605" s="15">
        <f>Data!J7605</f>
        <v>34</v>
      </c>
      <c r="G7605" s="16">
        <f>Data!I7605</f>
        <v>52</v>
      </c>
      <c r="H7605" s="17">
        <f>Data!K7605</f>
        <v>1768</v>
      </c>
      <c r="I7605" s="17">
        <f>Data!L7605</f>
        <v>636.48</v>
      </c>
      <c r="J7605" s="12" t="str">
        <f>Data!N7605</f>
        <v>Online</v>
      </c>
      <c r="K7605" s="12" t="str">
        <f>Data!O7605</f>
        <v>Efectivo</v>
      </c>
      <c r="L7605" s="12" t="str">
        <f>Data!P7605</f>
        <v>Recurrente</v>
      </c>
    </row>
    <row r="7606">
      <c r="A7606" s="11">
        <v>7605.0</v>
      </c>
      <c r="B7606" s="14">
        <f>Data!D7606</f>
        <v>44452</v>
      </c>
      <c r="C7606" s="12">
        <f>IFERROR(VLOOKUP(Data!B7606, Minorista!$A$2:$B$100, 2, FALSE), "")</f>
        <v>3</v>
      </c>
      <c r="D7606" s="12">
        <f t="array" ref="D7606">INDEX(Producto!$A$2:$A$500, MATCH(Data!H7606, Producto!$B$2:$B$500, 0))</f>
        <v>6</v>
      </c>
      <c r="E7606" s="12">
        <f>VLOOKUP(Data!E7606 &amp; Data!F7606 &amp; Data!G7606, Ubicacion!$A$2:$B$1000, 2, FALSE)</f>
        <v>52</v>
      </c>
      <c r="F7606" s="15">
        <f>Data!J7606</f>
        <v>63</v>
      </c>
      <c r="G7606" s="16">
        <f>Data!I7606</f>
        <v>57</v>
      </c>
      <c r="H7606" s="17">
        <f>Data!K7606</f>
        <v>3591</v>
      </c>
      <c r="I7606" s="17">
        <f>Data!L7606</f>
        <v>1615.95</v>
      </c>
      <c r="J7606" s="12" t="str">
        <f>Data!N7606</f>
        <v>Online</v>
      </c>
      <c r="K7606" s="12" t="str">
        <f>Data!O7606</f>
        <v>Efectivo</v>
      </c>
      <c r="L7606" s="12" t="str">
        <f>Data!P7606</f>
        <v>Recurrente</v>
      </c>
    </row>
    <row r="7607">
      <c r="A7607" s="11">
        <v>7606.0</v>
      </c>
      <c r="B7607" s="14">
        <f>Data!D7607</f>
        <v>44484</v>
      </c>
      <c r="C7607" s="12">
        <f>IFERROR(VLOOKUP(Data!B7607, Minorista!$A$2:$B$100, 2, FALSE), "")</f>
        <v>3</v>
      </c>
      <c r="D7607" s="12">
        <f t="array" ref="D7607">INDEX(Producto!$A$2:$A$500, MATCH(Data!H7607, Producto!$B$2:$B$500, 0))</f>
        <v>1</v>
      </c>
      <c r="E7607" s="12">
        <f>VLOOKUP(Data!E7607 &amp; Data!F7607 &amp; Data!G7607, Ubicacion!$A$2:$B$1000, 2, FALSE)</f>
        <v>52</v>
      </c>
      <c r="F7607" s="15">
        <f>Data!J7607</f>
        <v>120</v>
      </c>
      <c r="G7607" s="16">
        <f>Data!I7607</f>
        <v>57</v>
      </c>
      <c r="H7607" s="17">
        <f>Data!K7607</f>
        <v>6840</v>
      </c>
      <c r="I7607" s="17">
        <f>Data!L7607</f>
        <v>3078</v>
      </c>
      <c r="J7607" s="12" t="str">
        <f>Data!N7607</f>
        <v>Online</v>
      </c>
      <c r="K7607" s="12" t="str">
        <f>Data!O7607</f>
        <v>Tarjeta</v>
      </c>
      <c r="L7607" s="12" t="str">
        <f>Data!P7607</f>
        <v>Nuevo</v>
      </c>
    </row>
    <row r="7608">
      <c r="A7608" s="11">
        <v>7607.0</v>
      </c>
      <c r="B7608" s="14">
        <f>Data!D7608</f>
        <v>44484</v>
      </c>
      <c r="C7608" s="12">
        <f>IFERROR(VLOOKUP(Data!B7608, Minorista!$A$2:$B$100, 2, FALSE), "")</f>
        <v>3</v>
      </c>
      <c r="D7608" s="12">
        <f t="array" ref="D7608">INDEX(Producto!$A$2:$A$500, MATCH(Data!H7608, Producto!$B$2:$B$500, 0))</f>
        <v>2</v>
      </c>
      <c r="E7608" s="12">
        <f>VLOOKUP(Data!E7608 &amp; Data!F7608 &amp; Data!G7608, Ubicacion!$A$2:$B$1000, 2, FALSE)</f>
        <v>52</v>
      </c>
      <c r="F7608" s="15">
        <f>Data!J7608</f>
        <v>56</v>
      </c>
      <c r="G7608" s="16">
        <f>Data!I7608</f>
        <v>53</v>
      </c>
      <c r="H7608" s="17">
        <f>Data!K7608</f>
        <v>2968</v>
      </c>
      <c r="I7608" s="17">
        <f>Data!L7608</f>
        <v>1335.6</v>
      </c>
      <c r="J7608" s="12" t="str">
        <f>Data!N7608</f>
        <v>Online</v>
      </c>
      <c r="K7608" s="12" t="str">
        <f>Data!O7608</f>
        <v>Efectivo</v>
      </c>
      <c r="L7608" s="12" t="str">
        <f>Data!P7608</f>
        <v>Recurrente</v>
      </c>
    </row>
    <row r="7609">
      <c r="A7609" s="11">
        <v>7608.0</v>
      </c>
      <c r="B7609" s="14">
        <f>Data!D7609</f>
        <v>44484</v>
      </c>
      <c r="C7609" s="12">
        <f>IFERROR(VLOOKUP(Data!B7609, Minorista!$A$2:$B$100, 2, FALSE), "")</f>
        <v>3</v>
      </c>
      <c r="D7609" s="12">
        <f t="array" ref="D7609">INDEX(Producto!$A$2:$A$500, MATCH(Data!H7609, Producto!$B$2:$B$500, 0))</f>
        <v>3</v>
      </c>
      <c r="E7609" s="12">
        <f>VLOOKUP(Data!E7609 &amp; Data!F7609 &amp; Data!G7609, Ubicacion!$A$2:$B$1000, 2, FALSE)</f>
        <v>52</v>
      </c>
      <c r="F7609" s="15">
        <f>Data!J7609</f>
        <v>34</v>
      </c>
      <c r="G7609" s="16">
        <f>Data!I7609</f>
        <v>53</v>
      </c>
      <c r="H7609" s="17">
        <f>Data!K7609</f>
        <v>1802</v>
      </c>
      <c r="I7609" s="17">
        <f>Data!L7609</f>
        <v>630.7</v>
      </c>
      <c r="J7609" s="12" t="str">
        <f>Data!N7609</f>
        <v>Online</v>
      </c>
      <c r="K7609" s="12" t="str">
        <f>Data!O7609</f>
        <v>Transferencia bancaria</v>
      </c>
      <c r="L7609" s="12" t="str">
        <f>Data!P7609</f>
        <v>Recurrente</v>
      </c>
    </row>
    <row r="7610">
      <c r="A7610" s="11">
        <v>7609.0</v>
      </c>
      <c r="B7610" s="14">
        <f>Data!D7610</f>
        <v>44484</v>
      </c>
      <c r="C7610" s="12">
        <f>IFERROR(VLOOKUP(Data!B7610, Minorista!$A$2:$B$100, 2, FALSE), "")</f>
        <v>3</v>
      </c>
      <c r="D7610" s="12">
        <f t="array" ref="D7610">INDEX(Producto!$A$2:$A$500, MATCH(Data!H7610, Producto!$B$2:$B$500, 0))</f>
        <v>4</v>
      </c>
      <c r="E7610" s="12">
        <f>VLOOKUP(Data!E7610 &amp; Data!F7610 &amp; Data!G7610, Ubicacion!$A$2:$B$1000, 2, FALSE)</f>
        <v>52</v>
      </c>
      <c r="F7610" s="15">
        <f>Data!J7610</f>
        <v>27</v>
      </c>
      <c r="G7610" s="16">
        <f>Data!I7610</f>
        <v>54</v>
      </c>
      <c r="H7610" s="17">
        <f>Data!K7610</f>
        <v>1458</v>
      </c>
      <c r="I7610" s="17">
        <f>Data!L7610</f>
        <v>554.04</v>
      </c>
      <c r="J7610" s="12" t="str">
        <f>Data!N7610</f>
        <v>Online</v>
      </c>
      <c r="K7610" s="12" t="str">
        <f>Data!O7610</f>
        <v>Efectivo</v>
      </c>
      <c r="L7610" s="12" t="str">
        <f>Data!P7610</f>
        <v>Nuevo</v>
      </c>
    </row>
    <row r="7611">
      <c r="A7611" s="11">
        <v>7610.0</v>
      </c>
      <c r="B7611" s="14">
        <f>Data!D7611</f>
        <v>44484</v>
      </c>
      <c r="C7611" s="12">
        <f>IFERROR(VLOOKUP(Data!B7611, Minorista!$A$2:$B$100, 2, FALSE), "")</f>
        <v>3</v>
      </c>
      <c r="D7611" s="12">
        <f t="array" ref="D7611">INDEX(Producto!$A$2:$A$500, MATCH(Data!H7611, Producto!$B$2:$B$500, 0))</f>
        <v>5</v>
      </c>
      <c r="E7611" s="12">
        <f>VLOOKUP(Data!E7611 &amp; Data!F7611 &amp; Data!G7611, Ubicacion!$A$2:$B$1000, 2, FALSE)</f>
        <v>52</v>
      </c>
      <c r="F7611" s="15">
        <f>Data!J7611</f>
        <v>27</v>
      </c>
      <c r="G7611" s="16">
        <f>Data!I7611</f>
        <v>62</v>
      </c>
      <c r="H7611" s="17">
        <f>Data!K7611</f>
        <v>1674</v>
      </c>
      <c r="I7611" s="17">
        <f>Data!L7611</f>
        <v>585.9</v>
      </c>
      <c r="J7611" s="12" t="str">
        <f>Data!N7611</f>
        <v>Online</v>
      </c>
      <c r="K7611" s="12" t="str">
        <f>Data!O7611</f>
        <v>Transferencia bancaria</v>
      </c>
      <c r="L7611" s="12" t="str">
        <f>Data!P7611</f>
        <v>Recurrente</v>
      </c>
    </row>
    <row r="7612">
      <c r="A7612" s="11">
        <v>7611.0</v>
      </c>
      <c r="B7612" s="14">
        <f>Data!D7612</f>
        <v>44484</v>
      </c>
      <c r="C7612" s="12">
        <f>IFERROR(VLOOKUP(Data!B7612, Minorista!$A$2:$B$100, 2, FALSE), "")</f>
        <v>6</v>
      </c>
      <c r="D7612" s="12">
        <f t="array" ref="D7612">INDEX(Producto!$A$2:$A$500, MATCH(Data!H7612, Producto!$B$2:$B$500, 0))</f>
        <v>6</v>
      </c>
      <c r="E7612" s="12">
        <f>VLOOKUP(Data!E7612 &amp; Data!F7612 &amp; Data!G7612, Ubicacion!$A$2:$B$1000, 2, FALSE)</f>
        <v>52</v>
      </c>
      <c r="F7612" s="15">
        <f>Data!J7612</f>
        <v>65</v>
      </c>
      <c r="G7612" s="16">
        <f>Data!I7612</f>
        <v>66</v>
      </c>
      <c r="H7612" s="17">
        <f>Data!K7612</f>
        <v>4290</v>
      </c>
      <c r="I7612" s="17">
        <f>Data!L7612</f>
        <v>1887.6</v>
      </c>
      <c r="J7612" s="12" t="str">
        <f>Data!N7612</f>
        <v>Online</v>
      </c>
      <c r="K7612" s="12" t="str">
        <f>Data!O7612</f>
        <v>Efectivo</v>
      </c>
      <c r="L7612" s="12" t="str">
        <f>Data!P7612</f>
        <v>Recurrente</v>
      </c>
    </row>
    <row r="7613">
      <c r="A7613" s="11">
        <v>7612.0</v>
      </c>
      <c r="B7613" s="14">
        <f>Data!D7613</f>
        <v>44514</v>
      </c>
      <c r="C7613" s="12">
        <f>IFERROR(VLOOKUP(Data!B7613, Minorista!$A$2:$B$100, 2, FALSE), "")</f>
        <v>6</v>
      </c>
      <c r="D7613" s="12">
        <f t="array" ref="D7613">INDEX(Producto!$A$2:$A$500, MATCH(Data!H7613, Producto!$B$2:$B$500, 0))</f>
        <v>1</v>
      </c>
      <c r="E7613" s="12">
        <f>VLOOKUP(Data!E7613 &amp; Data!F7613 &amp; Data!G7613, Ubicacion!$A$2:$B$1000, 2, FALSE)</f>
        <v>52</v>
      </c>
      <c r="F7613" s="15">
        <f>Data!J7613</f>
        <v>113</v>
      </c>
      <c r="G7613" s="16">
        <f>Data!I7613</f>
        <v>62</v>
      </c>
      <c r="H7613" s="17">
        <f>Data!K7613</f>
        <v>7006</v>
      </c>
      <c r="I7613" s="17">
        <f>Data!L7613</f>
        <v>3012.58</v>
      </c>
      <c r="J7613" s="12" t="str">
        <f>Data!N7613</f>
        <v>Online</v>
      </c>
      <c r="K7613" s="12" t="str">
        <f>Data!O7613</f>
        <v>Transferencia bancaria</v>
      </c>
      <c r="L7613" s="12" t="str">
        <f>Data!P7613</f>
        <v>Recurrente</v>
      </c>
    </row>
    <row r="7614">
      <c r="A7614" s="11">
        <v>7613.0</v>
      </c>
      <c r="B7614" s="14">
        <f>Data!D7614</f>
        <v>44514</v>
      </c>
      <c r="C7614" s="12">
        <f>IFERROR(VLOOKUP(Data!B7614, Minorista!$A$2:$B$100, 2, FALSE), "")</f>
        <v>6</v>
      </c>
      <c r="D7614" s="12">
        <f t="array" ref="D7614">INDEX(Producto!$A$2:$A$500, MATCH(Data!H7614, Producto!$B$2:$B$500, 0))</f>
        <v>2</v>
      </c>
      <c r="E7614" s="12">
        <f>VLOOKUP(Data!E7614 &amp; Data!F7614 &amp; Data!G7614, Ubicacion!$A$2:$B$1000, 2, FALSE)</f>
        <v>52</v>
      </c>
      <c r="F7614" s="15">
        <f>Data!J7614</f>
        <v>90</v>
      </c>
      <c r="G7614" s="16">
        <f>Data!I7614</f>
        <v>52</v>
      </c>
      <c r="H7614" s="17">
        <f>Data!K7614</f>
        <v>4680</v>
      </c>
      <c r="I7614" s="17">
        <f>Data!L7614</f>
        <v>2059.2</v>
      </c>
      <c r="J7614" s="12" t="str">
        <f>Data!N7614</f>
        <v>Online</v>
      </c>
      <c r="K7614" s="12" t="str">
        <f>Data!O7614</f>
        <v>Tarjeta</v>
      </c>
      <c r="L7614" s="12" t="str">
        <f>Data!P7614</f>
        <v>Nuevo</v>
      </c>
    </row>
    <row r="7615">
      <c r="A7615" s="11">
        <v>7614.0</v>
      </c>
      <c r="B7615" s="14">
        <f>Data!D7615</f>
        <v>44514</v>
      </c>
      <c r="C7615" s="12">
        <f>IFERROR(VLOOKUP(Data!B7615, Minorista!$A$2:$B$100, 2, FALSE), "")</f>
        <v>6</v>
      </c>
      <c r="D7615" s="12">
        <f t="array" ref="D7615">INDEX(Producto!$A$2:$A$500, MATCH(Data!H7615, Producto!$B$2:$B$500, 0))</f>
        <v>3</v>
      </c>
      <c r="E7615" s="12">
        <f>VLOOKUP(Data!E7615 &amp; Data!F7615 &amp; Data!G7615, Ubicacion!$A$2:$B$1000, 2, FALSE)</f>
        <v>52</v>
      </c>
      <c r="F7615" s="15">
        <f>Data!J7615</f>
        <v>83</v>
      </c>
      <c r="G7615" s="16">
        <f>Data!I7615</f>
        <v>50</v>
      </c>
      <c r="H7615" s="17">
        <f>Data!K7615</f>
        <v>4150</v>
      </c>
      <c r="I7615" s="17">
        <f>Data!L7615</f>
        <v>1494</v>
      </c>
      <c r="J7615" s="12" t="str">
        <f>Data!N7615</f>
        <v>Online</v>
      </c>
      <c r="K7615" s="12" t="str">
        <f>Data!O7615</f>
        <v>Tarjeta</v>
      </c>
      <c r="L7615" s="12" t="str">
        <f>Data!P7615</f>
        <v>Recurrente</v>
      </c>
    </row>
    <row r="7616">
      <c r="A7616" s="11">
        <v>7615.0</v>
      </c>
      <c r="B7616" s="14">
        <f>Data!D7616</f>
        <v>44514</v>
      </c>
      <c r="C7616" s="12">
        <f>IFERROR(VLOOKUP(Data!B7616, Minorista!$A$2:$B$100, 2, FALSE), "")</f>
        <v>6</v>
      </c>
      <c r="D7616" s="12">
        <f t="array" ref="D7616">INDEX(Producto!$A$2:$A$500, MATCH(Data!H7616, Producto!$B$2:$B$500, 0))</f>
        <v>4</v>
      </c>
      <c r="E7616" s="12">
        <f>VLOOKUP(Data!E7616 &amp; Data!F7616 &amp; Data!G7616, Ubicacion!$A$2:$B$1000, 2, FALSE)</f>
        <v>52</v>
      </c>
      <c r="F7616" s="15">
        <f>Data!J7616</f>
        <v>80</v>
      </c>
      <c r="G7616" s="16">
        <f>Data!I7616</f>
        <v>51</v>
      </c>
      <c r="H7616" s="17">
        <f>Data!K7616</f>
        <v>4080</v>
      </c>
      <c r="I7616" s="17">
        <f>Data!L7616</f>
        <v>1591.2</v>
      </c>
      <c r="J7616" s="12" t="str">
        <f>Data!N7616</f>
        <v>Online</v>
      </c>
      <c r="K7616" s="12" t="str">
        <f>Data!O7616</f>
        <v>Tarjeta</v>
      </c>
      <c r="L7616" s="12" t="str">
        <f>Data!P7616</f>
        <v>Nuevo</v>
      </c>
    </row>
    <row r="7617">
      <c r="A7617" s="11">
        <v>7616.0</v>
      </c>
      <c r="B7617" s="14">
        <f>Data!D7617</f>
        <v>44514</v>
      </c>
      <c r="C7617" s="12">
        <f>IFERROR(VLOOKUP(Data!B7617, Minorista!$A$2:$B$100, 2, FALSE), "")</f>
        <v>6</v>
      </c>
      <c r="D7617" s="12">
        <f t="array" ref="D7617">INDEX(Producto!$A$2:$A$500, MATCH(Data!H7617, Producto!$B$2:$B$500, 0))</f>
        <v>5</v>
      </c>
      <c r="E7617" s="12">
        <f>VLOOKUP(Data!E7617 &amp; Data!F7617 &amp; Data!G7617, Ubicacion!$A$2:$B$1000, 2, FALSE)</f>
        <v>52</v>
      </c>
      <c r="F7617" s="15">
        <f>Data!J7617</f>
        <v>70</v>
      </c>
      <c r="G7617" s="16">
        <f>Data!I7617</f>
        <v>63</v>
      </c>
      <c r="H7617" s="17">
        <f>Data!K7617</f>
        <v>4410</v>
      </c>
      <c r="I7617" s="17">
        <f>Data!L7617</f>
        <v>1675.8</v>
      </c>
      <c r="J7617" s="12" t="str">
        <f>Data!N7617</f>
        <v>Online</v>
      </c>
      <c r="K7617" s="12" t="str">
        <f>Data!O7617</f>
        <v>Tarjeta</v>
      </c>
      <c r="L7617" s="12" t="str">
        <f>Data!P7617</f>
        <v>Nuevo</v>
      </c>
    </row>
    <row r="7618">
      <c r="A7618" s="11">
        <v>7617.0</v>
      </c>
      <c r="B7618" s="14">
        <f>Data!D7618</f>
        <v>44514</v>
      </c>
      <c r="C7618" s="12">
        <f>IFERROR(VLOOKUP(Data!B7618, Minorista!$A$2:$B$100, 2, FALSE), "")</f>
        <v>6</v>
      </c>
      <c r="D7618" s="12">
        <f t="array" ref="D7618">INDEX(Producto!$A$2:$A$500, MATCH(Data!H7618, Producto!$B$2:$B$500, 0))</f>
        <v>6</v>
      </c>
      <c r="E7618" s="12">
        <f>VLOOKUP(Data!E7618 &amp; Data!F7618 &amp; Data!G7618, Ubicacion!$A$2:$B$1000, 2, FALSE)</f>
        <v>52</v>
      </c>
      <c r="F7618" s="15">
        <f>Data!J7618</f>
        <v>98</v>
      </c>
      <c r="G7618" s="16">
        <f>Data!I7618</f>
        <v>64</v>
      </c>
      <c r="H7618" s="17">
        <f>Data!K7618</f>
        <v>6272</v>
      </c>
      <c r="I7618" s="17">
        <f>Data!L7618</f>
        <v>2822.4</v>
      </c>
      <c r="J7618" s="12" t="str">
        <f>Data!N7618</f>
        <v>Online</v>
      </c>
      <c r="K7618" s="12" t="str">
        <f>Data!O7618</f>
        <v>Efectivo</v>
      </c>
      <c r="L7618" s="12" t="str">
        <f>Data!P7618</f>
        <v>Recurrente</v>
      </c>
    </row>
    <row r="7619">
      <c r="A7619" s="11">
        <v>7618.0</v>
      </c>
      <c r="B7619" s="14">
        <f>Data!D7619</f>
        <v>44543</v>
      </c>
      <c r="C7619" s="12">
        <f>IFERROR(VLOOKUP(Data!B7619, Minorista!$A$2:$B$100, 2, FALSE), "")</f>
        <v>6</v>
      </c>
      <c r="D7619" s="12">
        <f t="array" ref="D7619">INDEX(Producto!$A$2:$A$500, MATCH(Data!H7619, Producto!$B$2:$B$500, 0))</f>
        <v>1</v>
      </c>
      <c r="E7619" s="12">
        <f>VLOOKUP(Data!E7619 &amp; Data!F7619 &amp; Data!G7619, Ubicacion!$A$2:$B$1000, 2, FALSE)</f>
        <v>52</v>
      </c>
      <c r="F7619" s="15">
        <f>Data!J7619</f>
        <v>150</v>
      </c>
      <c r="G7619" s="16">
        <f>Data!I7619</f>
        <v>64</v>
      </c>
      <c r="H7619" s="17">
        <f>Data!K7619</f>
        <v>9600</v>
      </c>
      <c r="I7619" s="17">
        <f>Data!L7619</f>
        <v>3936</v>
      </c>
      <c r="J7619" s="12" t="str">
        <f>Data!N7619</f>
        <v>Online</v>
      </c>
      <c r="K7619" s="12" t="str">
        <f>Data!O7619</f>
        <v>Efectivo</v>
      </c>
      <c r="L7619" s="12" t="str">
        <f>Data!P7619</f>
        <v>Recurrente</v>
      </c>
    </row>
    <row r="7620">
      <c r="A7620" s="11">
        <v>7619.0</v>
      </c>
      <c r="B7620" s="14">
        <f>Data!D7620</f>
        <v>44543</v>
      </c>
      <c r="C7620" s="12">
        <f>IFERROR(VLOOKUP(Data!B7620, Minorista!$A$2:$B$100, 2, FALSE), "")</f>
        <v>6</v>
      </c>
      <c r="D7620" s="12">
        <f t="array" ref="D7620">INDEX(Producto!$A$2:$A$500, MATCH(Data!H7620, Producto!$B$2:$B$500, 0))</f>
        <v>2</v>
      </c>
      <c r="E7620" s="12">
        <f>VLOOKUP(Data!E7620 &amp; Data!F7620 &amp; Data!G7620, Ubicacion!$A$2:$B$1000, 2, FALSE)</f>
        <v>52</v>
      </c>
      <c r="F7620" s="15">
        <f>Data!J7620</f>
        <v>105</v>
      </c>
      <c r="G7620" s="16">
        <f>Data!I7620</f>
        <v>53</v>
      </c>
      <c r="H7620" s="17">
        <f>Data!K7620</f>
        <v>5565</v>
      </c>
      <c r="I7620" s="17">
        <f>Data!L7620</f>
        <v>2226</v>
      </c>
      <c r="J7620" s="12" t="str">
        <f>Data!N7620</f>
        <v>Online</v>
      </c>
      <c r="K7620" s="12" t="str">
        <f>Data!O7620</f>
        <v>Efectivo</v>
      </c>
      <c r="L7620" s="12" t="str">
        <f>Data!P7620</f>
        <v>Nuevo</v>
      </c>
    </row>
    <row r="7621">
      <c r="A7621" s="11">
        <v>7620.0</v>
      </c>
      <c r="B7621" s="14">
        <f>Data!D7621</f>
        <v>44543</v>
      </c>
      <c r="C7621" s="12">
        <f>IFERROR(VLOOKUP(Data!B7621, Minorista!$A$2:$B$100, 2, FALSE), "")</f>
        <v>6</v>
      </c>
      <c r="D7621" s="12">
        <f t="array" ref="D7621">INDEX(Producto!$A$2:$A$500, MATCH(Data!H7621, Producto!$B$2:$B$500, 0))</f>
        <v>3</v>
      </c>
      <c r="E7621" s="12">
        <f>VLOOKUP(Data!E7621 &amp; Data!F7621 &amp; Data!G7621, Ubicacion!$A$2:$B$1000, 2, FALSE)</f>
        <v>52</v>
      </c>
      <c r="F7621" s="15">
        <f>Data!J7621</f>
        <v>98</v>
      </c>
      <c r="G7621" s="16">
        <f>Data!I7621</f>
        <v>51</v>
      </c>
      <c r="H7621" s="17">
        <f>Data!K7621</f>
        <v>4998</v>
      </c>
      <c r="I7621" s="17">
        <f>Data!L7621</f>
        <v>1949.22</v>
      </c>
      <c r="J7621" s="12" t="str">
        <f>Data!N7621</f>
        <v>Online</v>
      </c>
      <c r="K7621" s="12" t="str">
        <f>Data!O7621</f>
        <v>Efectivo</v>
      </c>
      <c r="L7621" s="12" t="str">
        <f>Data!P7621</f>
        <v>Recurrente</v>
      </c>
    </row>
    <row r="7622">
      <c r="A7622" s="11">
        <v>7621.0</v>
      </c>
      <c r="B7622" s="14">
        <f>Data!D7622</f>
        <v>44543</v>
      </c>
      <c r="C7622" s="12">
        <f>IFERROR(VLOOKUP(Data!B7622, Minorista!$A$2:$B$100, 2, FALSE), "")</f>
        <v>6</v>
      </c>
      <c r="D7622" s="12">
        <f t="array" ref="D7622">INDEX(Producto!$A$2:$A$500, MATCH(Data!H7622, Producto!$B$2:$B$500, 0))</f>
        <v>4</v>
      </c>
      <c r="E7622" s="12">
        <f>VLOOKUP(Data!E7622 &amp; Data!F7622 &amp; Data!G7622, Ubicacion!$A$2:$B$1000, 2, FALSE)</f>
        <v>52</v>
      </c>
      <c r="F7622" s="15">
        <f>Data!J7622</f>
        <v>75</v>
      </c>
      <c r="G7622" s="16">
        <f>Data!I7622</f>
        <v>52</v>
      </c>
      <c r="H7622" s="17">
        <f>Data!K7622</f>
        <v>3900</v>
      </c>
      <c r="I7622" s="17">
        <f>Data!L7622</f>
        <v>1482</v>
      </c>
      <c r="J7622" s="12" t="str">
        <f>Data!N7622</f>
        <v>Online</v>
      </c>
      <c r="K7622" s="12" t="str">
        <f>Data!O7622</f>
        <v>Tarjeta</v>
      </c>
      <c r="L7622" s="12" t="str">
        <f>Data!P7622</f>
        <v>Nuevo</v>
      </c>
    </row>
    <row r="7623">
      <c r="A7623" s="11">
        <v>7622.0</v>
      </c>
      <c r="B7623" s="14">
        <f>Data!D7623</f>
        <v>44543</v>
      </c>
      <c r="C7623" s="12">
        <f>IFERROR(VLOOKUP(Data!B7623, Minorista!$A$2:$B$100, 2, FALSE), "")</f>
        <v>6</v>
      </c>
      <c r="D7623" s="12">
        <f t="array" ref="D7623">INDEX(Producto!$A$2:$A$500, MATCH(Data!H7623, Producto!$B$2:$B$500, 0))</f>
        <v>5</v>
      </c>
      <c r="E7623" s="12">
        <f>VLOOKUP(Data!E7623 &amp; Data!F7623 &amp; Data!G7623, Ubicacion!$A$2:$B$1000, 2, FALSE)</f>
        <v>52</v>
      </c>
      <c r="F7623" s="15">
        <f>Data!J7623</f>
        <v>84</v>
      </c>
      <c r="G7623" s="16">
        <f>Data!I7623</f>
        <v>62</v>
      </c>
      <c r="H7623" s="17">
        <f>Data!K7623</f>
        <v>5208</v>
      </c>
      <c r="I7623" s="17">
        <f>Data!L7623</f>
        <v>2031.12</v>
      </c>
      <c r="J7623" s="12" t="str">
        <f>Data!N7623</f>
        <v>Online</v>
      </c>
      <c r="K7623" s="12" t="str">
        <f>Data!O7623</f>
        <v>Tarjeta</v>
      </c>
      <c r="L7623" s="12" t="str">
        <f>Data!P7623</f>
        <v>Recurrente</v>
      </c>
    </row>
    <row r="7624">
      <c r="A7624" s="11">
        <v>7623.0</v>
      </c>
      <c r="B7624" s="14">
        <f>Data!D7624</f>
        <v>44543</v>
      </c>
      <c r="C7624" s="12">
        <f>IFERROR(VLOOKUP(Data!B7624, Minorista!$A$2:$B$100, 2, FALSE), "")</f>
        <v>6</v>
      </c>
      <c r="D7624" s="12">
        <f t="array" ref="D7624">INDEX(Producto!$A$2:$A$500, MATCH(Data!H7624, Producto!$B$2:$B$500, 0))</f>
        <v>6</v>
      </c>
      <c r="E7624" s="12">
        <f>VLOOKUP(Data!E7624 &amp; Data!F7624 &amp; Data!G7624, Ubicacion!$A$2:$B$1000, 2, FALSE)</f>
        <v>52</v>
      </c>
      <c r="F7624" s="15">
        <f>Data!J7624</f>
        <v>112</v>
      </c>
      <c r="G7624" s="16">
        <f>Data!I7624</f>
        <v>65</v>
      </c>
      <c r="H7624" s="17">
        <f>Data!K7624</f>
        <v>7280</v>
      </c>
      <c r="I7624" s="17">
        <f>Data!L7624</f>
        <v>3203.2</v>
      </c>
      <c r="J7624" s="12" t="str">
        <f>Data!N7624</f>
        <v>Online</v>
      </c>
      <c r="K7624" s="12" t="str">
        <f>Data!O7624</f>
        <v>Efectivo</v>
      </c>
      <c r="L7624" s="12" t="str">
        <f>Data!P7624</f>
        <v>Recurrente</v>
      </c>
    </row>
    <row r="7625">
      <c r="A7625" s="11">
        <v>7624.0</v>
      </c>
      <c r="B7625" s="14">
        <f>Data!D7625</f>
        <v>44210</v>
      </c>
      <c r="C7625" s="12">
        <f>IFERROR(VLOOKUP(Data!B7625, Minorista!$A$2:$B$100, 2, FALSE), "")</f>
        <v>6</v>
      </c>
      <c r="D7625" s="12">
        <f t="array" ref="D7625">INDEX(Producto!$A$2:$A$500, MATCH(Data!H7625, Producto!$B$2:$B$500, 0))</f>
        <v>1</v>
      </c>
      <c r="E7625" s="12">
        <f>VLOOKUP(Data!E7625 &amp; Data!F7625 &amp; Data!G7625, Ubicacion!$A$2:$B$1000, 2, FALSE)</f>
        <v>52</v>
      </c>
      <c r="F7625" s="15">
        <f>Data!J7625</f>
        <v>152</v>
      </c>
      <c r="G7625" s="16">
        <f>Data!I7625</f>
        <v>44</v>
      </c>
      <c r="H7625" s="17">
        <f>Data!K7625</f>
        <v>6688</v>
      </c>
      <c r="I7625" s="17">
        <f>Data!L7625</f>
        <v>3678.4</v>
      </c>
      <c r="J7625" s="12" t="str">
        <f>Data!N7625</f>
        <v>Online</v>
      </c>
      <c r="K7625" s="12" t="str">
        <f>Data!O7625</f>
        <v>Efectivo</v>
      </c>
      <c r="L7625" s="12" t="str">
        <f>Data!P7625</f>
        <v>Nuevo</v>
      </c>
    </row>
    <row r="7626">
      <c r="A7626" s="11">
        <v>7625.0</v>
      </c>
      <c r="B7626" s="14">
        <f>Data!D7626</f>
        <v>44210</v>
      </c>
      <c r="C7626" s="12">
        <f>IFERROR(VLOOKUP(Data!B7626, Minorista!$A$2:$B$100, 2, FALSE), "")</f>
        <v>6</v>
      </c>
      <c r="D7626" s="12">
        <f t="array" ref="D7626">INDEX(Producto!$A$2:$A$500, MATCH(Data!H7626, Producto!$B$2:$B$500, 0))</f>
        <v>2</v>
      </c>
      <c r="E7626" s="12">
        <f>VLOOKUP(Data!E7626 &amp; Data!F7626 &amp; Data!G7626, Ubicacion!$A$2:$B$1000, 2, FALSE)</f>
        <v>52</v>
      </c>
      <c r="F7626" s="15">
        <f>Data!J7626</f>
        <v>94</v>
      </c>
      <c r="G7626" s="16">
        <f>Data!I7626</f>
        <v>42</v>
      </c>
      <c r="H7626" s="17">
        <f>Data!K7626</f>
        <v>3948</v>
      </c>
      <c r="I7626" s="17">
        <f>Data!L7626</f>
        <v>2368.8</v>
      </c>
      <c r="J7626" s="12" t="str">
        <f>Data!N7626</f>
        <v>Online</v>
      </c>
      <c r="K7626" s="12" t="str">
        <f>Data!O7626</f>
        <v>Efectivo</v>
      </c>
      <c r="L7626" s="12" t="str">
        <f>Data!P7626</f>
        <v>Recurrente</v>
      </c>
    </row>
    <row r="7627">
      <c r="A7627" s="11">
        <v>7626.0</v>
      </c>
      <c r="B7627" s="14">
        <f>Data!D7627</f>
        <v>44210</v>
      </c>
      <c r="C7627" s="12">
        <f>IFERROR(VLOOKUP(Data!B7627, Minorista!$A$2:$B$100, 2, FALSE), "")</f>
        <v>6</v>
      </c>
      <c r="D7627" s="12">
        <f t="array" ref="D7627">INDEX(Producto!$A$2:$A$500, MATCH(Data!H7627, Producto!$B$2:$B$500, 0))</f>
        <v>3</v>
      </c>
      <c r="E7627" s="12">
        <f>VLOOKUP(Data!E7627 &amp; Data!F7627 &amp; Data!G7627, Ubicacion!$A$2:$B$1000, 2, FALSE)</f>
        <v>52</v>
      </c>
      <c r="F7627" s="15">
        <f>Data!J7627</f>
        <v>91</v>
      </c>
      <c r="G7627" s="16">
        <f>Data!I7627</f>
        <v>32</v>
      </c>
      <c r="H7627" s="17">
        <f>Data!K7627</f>
        <v>2912</v>
      </c>
      <c r="I7627" s="17">
        <f>Data!L7627</f>
        <v>1310.4</v>
      </c>
      <c r="J7627" s="12" t="str">
        <f>Data!N7627</f>
        <v>Online</v>
      </c>
      <c r="K7627" s="12" t="str">
        <f>Data!O7627</f>
        <v>Transferencia bancaria</v>
      </c>
      <c r="L7627" s="12" t="str">
        <f>Data!P7627</f>
        <v>Nuevo</v>
      </c>
    </row>
    <row r="7628">
      <c r="A7628" s="11">
        <v>7627.0</v>
      </c>
      <c r="B7628" s="14">
        <f>Data!D7628</f>
        <v>44210</v>
      </c>
      <c r="C7628" s="12">
        <f>IFERROR(VLOOKUP(Data!B7628, Minorista!$A$2:$B$100, 2, FALSE), "")</f>
        <v>6</v>
      </c>
      <c r="D7628" s="12">
        <f t="array" ref="D7628">INDEX(Producto!$A$2:$A$500, MATCH(Data!H7628, Producto!$B$2:$B$500, 0))</f>
        <v>4</v>
      </c>
      <c r="E7628" s="12">
        <f>VLOOKUP(Data!E7628 &amp; Data!F7628 &amp; Data!G7628, Ubicacion!$A$2:$B$1000, 2, FALSE)</f>
        <v>52</v>
      </c>
      <c r="F7628" s="15">
        <f>Data!J7628</f>
        <v>44</v>
      </c>
      <c r="G7628" s="16">
        <f>Data!I7628</f>
        <v>39</v>
      </c>
      <c r="H7628" s="17">
        <f>Data!K7628</f>
        <v>1716</v>
      </c>
      <c r="I7628" s="17">
        <f>Data!L7628</f>
        <v>840.84</v>
      </c>
      <c r="J7628" s="12" t="str">
        <f>Data!N7628</f>
        <v>Online</v>
      </c>
      <c r="K7628" s="12" t="str">
        <f>Data!O7628</f>
        <v>Tarjeta</v>
      </c>
      <c r="L7628" s="12" t="str">
        <f>Data!P7628</f>
        <v>Recurrente</v>
      </c>
    </row>
    <row r="7629">
      <c r="A7629" s="11">
        <v>7628.0</v>
      </c>
      <c r="B7629" s="14">
        <f>Data!D7629</f>
        <v>44210</v>
      </c>
      <c r="C7629" s="12">
        <f>IFERROR(VLOOKUP(Data!B7629, Minorista!$A$2:$B$100, 2, FALSE), "")</f>
        <v>6</v>
      </c>
      <c r="D7629" s="12">
        <f t="array" ref="D7629">INDEX(Producto!$A$2:$A$500, MATCH(Data!H7629, Producto!$B$2:$B$500, 0))</f>
        <v>5</v>
      </c>
      <c r="E7629" s="12">
        <f>VLOOKUP(Data!E7629 &amp; Data!F7629 &amp; Data!G7629, Ubicacion!$A$2:$B$1000, 2, FALSE)</f>
        <v>52</v>
      </c>
      <c r="F7629" s="15">
        <f>Data!J7629</f>
        <v>68</v>
      </c>
      <c r="G7629" s="16">
        <f>Data!I7629</f>
        <v>52</v>
      </c>
      <c r="H7629" s="17">
        <f>Data!K7629</f>
        <v>3536</v>
      </c>
      <c r="I7629" s="17">
        <f>Data!L7629</f>
        <v>1661.92</v>
      </c>
      <c r="J7629" s="12" t="str">
        <f>Data!N7629</f>
        <v>Online</v>
      </c>
      <c r="K7629" s="12" t="str">
        <f>Data!O7629</f>
        <v>Efectivo</v>
      </c>
      <c r="L7629" s="12" t="str">
        <f>Data!P7629</f>
        <v>Nuevo</v>
      </c>
    </row>
    <row r="7630">
      <c r="A7630" s="11">
        <v>7629.0</v>
      </c>
      <c r="B7630" s="14">
        <f>Data!D7630</f>
        <v>44210</v>
      </c>
      <c r="C7630" s="12">
        <f>IFERROR(VLOOKUP(Data!B7630, Minorista!$A$2:$B$100, 2, FALSE), "")</f>
        <v>6</v>
      </c>
      <c r="D7630" s="12">
        <f t="array" ref="D7630">INDEX(Producto!$A$2:$A$500, MATCH(Data!H7630, Producto!$B$2:$B$500, 0))</f>
        <v>6</v>
      </c>
      <c r="E7630" s="12">
        <f>VLOOKUP(Data!E7630 &amp; Data!F7630 &amp; Data!G7630, Ubicacion!$A$2:$B$1000, 2, FALSE)</f>
        <v>52</v>
      </c>
      <c r="F7630" s="15">
        <f>Data!J7630</f>
        <v>98</v>
      </c>
      <c r="G7630" s="16">
        <f>Data!I7630</f>
        <v>44</v>
      </c>
      <c r="H7630" s="17">
        <f>Data!K7630</f>
        <v>4312</v>
      </c>
      <c r="I7630" s="17">
        <f>Data!L7630</f>
        <v>2199.12</v>
      </c>
      <c r="J7630" s="12" t="str">
        <f>Data!N7630</f>
        <v>Online</v>
      </c>
      <c r="K7630" s="12" t="str">
        <f>Data!O7630</f>
        <v>Transferencia bancaria</v>
      </c>
      <c r="L7630" s="12" t="str">
        <f>Data!P7630</f>
        <v>Nuevo</v>
      </c>
    </row>
    <row r="7631">
      <c r="A7631" s="11">
        <v>7630.0</v>
      </c>
      <c r="B7631" s="14">
        <f>Data!D7631</f>
        <v>44239</v>
      </c>
      <c r="C7631" s="12">
        <f>IFERROR(VLOOKUP(Data!B7631, Minorista!$A$2:$B$100, 2, FALSE), "")</f>
        <v>6</v>
      </c>
      <c r="D7631" s="12">
        <f t="array" ref="D7631">INDEX(Producto!$A$2:$A$500, MATCH(Data!H7631, Producto!$B$2:$B$500, 0))</f>
        <v>1</v>
      </c>
      <c r="E7631" s="12">
        <f>VLOOKUP(Data!E7631 &amp; Data!F7631 &amp; Data!G7631, Ubicacion!$A$2:$B$1000, 2, FALSE)</f>
        <v>52</v>
      </c>
      <c r="F7631" s="15">
        <f>Data!J7631</f>
        <v>167</v>
      </c>
      <c r="G7631" s="16">
        <f>Data!I7631</f>
        <v>41</v>
      </c>
      <c r="H7631" s="17">
        <f>Data!K7631</f>
        <v>6847</v>
      </c>
      <c r="I7631" s="17">
        <f>Data!L7631</f>
        <v>3834.32</v>
      </c>
      <c r="J7631" s="12" t="str">
        <f>Data!N7631</f>
        <v>Online</v>
      </c>
      <c r="K7631" s="12" t="str">
        <f>Data!O7631</f>
        <v>Transferencia bancaria</v>
      </c>
      <c r="L7631" s="12" t="str">
        <f>Data!P7631</f>
        <v>Nuevo</v>
      </c>
    </row>
    <row r="7632">
      <c r="A7632" s="11">
        <v>7631.0</v>
      </c>
      <c r="B7632" s="14">
        <f>Data!D7632</f>
        <v>44239</v>
      </c>
      <c r="C7632" s="12">
        <f>IFERROR(VLOOKUP(Data!B7632, Minorista!$A$2:$B$100, 2, FALSE), "")</f>
        <v>6</v>
      </c>
      <c r="D7632" s="12">
        <f t="array" ref="D7632">INDEX(Producto!$A$2:$A$500, MATCH(Data!H7632, Producto!$B$2:$B$500, 0))</f>
        <v>2</v>
      </c>
      <c r="E7632" s="12">
        <f>VLOOKUP(Data!E7632 &amp; Data!F7632 &amp; Data!G7632, Ubicacion!$A$2:$B$1000, 2, FALSE)</f>
        <v>52</v>
      </c>
      <c r="F7632" s="15">
        <f>Data!J7632</f>
        <v>61</v>
      </c>
      <c r="G7632" s="16">
        <f>Data!I7632</f>
        <v>44</v>
      </c>
      <c r="H7632" s="17">
        <f>Data!K7632</f>
        <v>2684</v>
      </c>
      <c r="I7632" s="17">
        <f>Data!L7632</f>
        <v>1610.4</v>
      </c>
      <c r="J7632" s="12" t="str">
        <f>Data!N7632</f>
        <v>Online</v>
      </c>
      <c r="K7632" s="12" t="str">
        <f>Data!O7632</f>
        <v>Transferencia bancaria</v>
      </c>
      <c r="L7632" s="12" t="str">
        <f>Data!P7632</f>
        <v>Recurrente</v>
      </c>
    </row>
    <row r="7633">
      <c r="A7633" s="11">
        <v>7632.0</v>
      </c>
      <c r="B7633" s="14">
        <f>Data!D7633</f>
        <v>44239</v>
      </c>
      <c r="C7633" s="12">
        <f>IFERROR(VLOOKUP(Data!B7633, Minorista!$A$2:$B$100, 2, FALSE), "")</f>
        <v>6</v>
      </c>
      <c r="D7633" s="12">
        <f t="array" ref="D7633">INDEX(Producto!$A$2:$A$500, MATCH(Data!H7633, Producto!$B$2:$B$500, 0))</f>
        <v>3</v>
      </c>
      <c r="E7633" s="12">
        <f>VLOOKUP(Data!E7633 &amp; Data!F7633 &amp; Data!G7633, Ubicacion!$A$2:$B$1000, 2, FALSE)</f>
        <v>52</v>
      </c>
      <c r="F7633" s="15">
        <f>Data!J7633</f>
        <v>74</v>
      </c>
      <c r="G7633" s="16">
        <f>Data!I7633</f>
        <v>33</v>
      </c>
      <c r="H7633" s="17">
        <f>Data!K7633</f>
        <v>2442</v>
      </c>
      <c r="I7633" s="17">
        <f>Data!L7633</f>
        <v>1221</v>
      </c>
      <c r="J7633" s="12" t="str">
        <f>Data!N7633</f>
        <v>Online</v>
      </c>
      <c r="K7633" s="12" t="str">
        <f>Data!O7633</f>
        <v>Transferencia bancaria</v>
      </c>
      <c r="L7633" s="12" t="str">
        <f>Data!P7633</f>
        <v>Recurrente</v>
      </c>
    </row>
    <row r="7634">
      <c r="A7634" s="11">
        <v>7633.0</v>
      </c>
      <c r="B7634" s="14">
        <f>Data!D7634</f>
        <v>44239</v>
      </c>
      <c r="C7634" s="12">
        <f>IFERROR(VLOOKUP(Data!B7634, Minorista!$A$2:$B$100, 2, FALSE), "")</f>
        <v>6</v>
      </c>
      <c r="D7634" s="12">
        <f t="array" ref="D7634">INDEX(Producto!$A$2:$A$500, MATCH(Data!H7634, Producto!$B$2:$B$500, 0))</f>
        <v>4</v>
      </c>
      <c r="E7634" s="12">
        <f>VLOOKUP(Data!E7634 &amp; Data!F7634 &amp; Data!G7634, Ubicacion!$A$2:$B$1000, 2, FALSE)</f>
        <v>53</v>
      </c>
      <c r="F7634" s="15">
        <f>Data!J7634</f>
        <v>45</v>
      </c>
      <c r="G7634" s="16">
        <f>Data!I7634</f>
        <v>36</v>
      </c>
      <c r="H7634" s="17">
        <f>Data!K7634</f>
        <v>1620</v>
      </c>
      <c r="I7634" s="17">
        <f>Data!L7634</f>
        <v>745.2</v>
      </c>
      <c r="J7634" s="12" t="str">
        <f>Data!N7634</f>
        <v>Online</v>
      </c>
      <c r="K7634" s="12" t="str">
        <f>Data!O7634</f>
        <v>Efectivo</v>
      </c>
      <c r="L7634" s="12" t="str">
        <f>Data!P7634</f>
        <v>Nuevo</v>
      </c>
    </row>
    <row r="7635">
      <c r="A7635" s="11">
        <v>7634.0</v>
      </c>
      <c r="B7635" s="14">
        <f>Data!D7635</f>
        <v>44239</v>
      </c>
      <c r="C7635" s="12">
        <f>IFERROR(VLOOKUP(Data!B7635, Minorista!$A$2:$B$100, 2, FALSE), "")</f>
        <v>6</v>
      </c>
      <c r="D7635" s="12">
        <f t="array" ref="D7635">INDEX(Producto!$A$2:$A$500, MATCH(Data!H7635, Producto!$B$2:$B$500, 0))</f>
        <v>5</v>
      </c>
      <c r="E7635" s="12">
        <f>VLOOKUP(Data!E7635 &amp; Data!F7635 &amp; Data!G7635, Ubicacion!$A$2:$B$1000, 2, FALSE)</f>
        <v>53</v>
      </c>
      <c r="F7635" s="15">
        <f>Data!J7635</f>
        <v>63</v>
      </c>
      <c r="G7635" s="16">
        <f>Data!I7635</f>
        <v>54</v>
      </c>
      <c r="H7635" s="17">
        <f>Data!K7635</f>
        <v>3402</v>
      </c>
      <c r="I7635" s="17">
        <f>Data!L7635</f>
        <v>1701</v>
      </c>
      <c r="J7635" s="12" t="str">
        <f>Data!N7635</f>
        <v>Online</v>
      </c>
      <c r="K7635" s="12" t="str">
        <f>Data!O7635</f>
        <v>Tarjeta</v>
      </c>
      <c r="L7635" s="12" t="str">
        <f>Data!P7635</f>
        <v>Recurrente</v>
      </c>
    </row>
    <row r="7636">
      <c r="A7636" s="11">
        <v>7635.0</v>
      </c>
      <c r="B7636" s="14">
        <f>Data!D7636</f>
        <v>44239</v>
      </c>
      <c r="C7636" s="12">
        <f>IFERROR(VLOOKUP(Data!B7636, Minorista!$A$2:$B$100, 2, FALSE), "")</f>
        <v>6</v>
      </c>
      <c r="D7636" s="12">
        <f t="array" ref="D7636">INDEX(Producto!$A$2:$A$500, MATCH(Data!H7636, Producto!$B$2:$B$500, 0))</f>
        <v>6</v>
      </c>
      <c r="E7636" s="12">
        <f>VLOOKUP(Data!E7636 &amp; Data!F7636 &amp; Data!G7636, Ubicacion!$A$2:$B$1000, 2, FALSE)</f>
        <v>53</v>
      </c>
      <c r="F7636" s="15">
        <f>Data!J7636</f>
        <v>85</v>
      </c>
      <c r="G7636" s="16">
        <f>Data!I7636</f>
        <v>43</v>
      </c>
      <c r="H7636" s="17">
        <f>Data!K7636</f>
        <v>3655</v>
      </c>
      <c r="I7636" s="17">
        <f>Data!L7636</f>
        <v>1973.7</v>
      </c>
      <c r="J7636" s="12" t="str">
        <f>Data!N7636</f>
        <v>Online</v>
      </c>
      <c r="K7636" s="12" t="str">
        <f>Data!O7636</f>
        <v>Efectivo</v>
      </c>
      <c r="L7636" s="12" t="str">
        <f>Data!P7636</f>
        <v>Recurrente</v>
      </c>
    </row>
    <row r="7637">
      <c r="A7637" s="11">
        <v>7636.0</v>
      </c>
      <c r="B7637" s="14">
        <f>Data!D7637</f>
        <v>44265</v>
      </c>
      <c r="C7637" s="12">
        <f>IFERROR(VLOOKUP(Data!B7637, Minorista!$A$2:$B$100, 2, FALSE), "")</f>
        <v>6</v>
      </c>
      <c r="D7637" s="12">
        <f t="array" ref="D7637">INDEX(Producto!$A$2:$A$500, MATCH(Data!H7637, Producto!$B$2:$B$500, 0))</f>
        <v>1</v>
      </c>
      <c r="E7637" s="12">
        <f>VLOOKUP(Data!E7637 &amp; Data!F7637 &amp; Data!G7637, Ubicacion!$A$2:$B$1000, 2, FALSE)</f>
        <v>53</v>
      </c>
      <c r="F7637" s="15">
        <f>Data!J7637</f>
        <v>142</v>
      </c>
      <c r="G7637" s="16">
        <f>Data!I7637</f>
        <v>44</v>
      </c>
      <c r="H7637" s="17">
        <f>Data!K7637</f>
        <v>6248</v>
      </c>
      <c r="I7637" s="17">
        <f>Data!L7637</f>
        <v>3748.8</v>
      </c>
      <c r="J7637" s="12" t="str">
        <f>Data!N7637</f>
        <v>Online</v>
      </c>
      <c r="K7637" s="12" t="str">
        <f>Data!O7637</f>
        <v>Transferencia bancaria</v>
      </c>
      <c r="L7637" s="12" t="str">
        <f>Data!P7637</f>
        <v>Recurrente</v>
      </c>
    </row>
    <row r="7638">
      <c r="A7638" s="11">
        <v>7637.0</v>
      </c>
      <c r="B7638" s="14">
        <f>Data!D7638</f>
        <v>44265</v>
      </c>
      <c r="C7638" s="12">
        <f>IFERROR(VLOOKUP(Data!B7638, Minorista!$A$2:$B$100, 2, FALSE), "")</f>
        <v>6</v>
      </c>
      <c r="D7638" s="12">
        <f t="array" ref="D7638">INDEX(Producto!$A$2:$A$500, MATCH(Data!H7638, Producto!$B$2:$B$500, 0))</f>
        <v>2</v>
      </c>
      <c r="E7638" s="12">
        <f>VLOOKUP(Data!E7638 &amp; Data!F7638 &amp; Data!G7638, Ubicacion!$A$2:$B$1000, 2, FALSE)</f>
        <v>53</v>
      </c>
      <c r="F7638" s="15">
        <f>Data!J7638</f>
        <v>70</v>
      </c>
      <c r="G7638" s="16">
        <f>Data!I7638</f>
        <v>42</v>
      </c>
      <c r="H7638" s="17">
        <f>Data!K7638</f>
        <v>2940</v>
      </c>
      <c r="I7638" s="17">
        <f>Data!L7638</f>
        <v>1675.8</v>
      </c>
      <c r="J7638" s="12" t="str">
        <f>Data!N7638</f>
        <v>Online</v>
      </c>
      <c r="K7638" s="12" t="str">
        <f>Data!O7638</f>
        <v>Efectivo</v>
      </c>
      <c r="L7638" s="12" t="str">
        <f>Data!P7638</f>
        <v>Recurrente</v>
      </c>
    </row>
    <row r="7639">
      <c r="A7639" s="11">
        <v>7638.0</v>
      </c>
      <c r="B7639" s="14">
        <f>Data!D7639</f>
        <v>44265</v>
      </c>
      <c r="C7639" s="12">
        <f>IFERROR(VLOOKUP(Data!B7639, Minorista!$A$2:$B$100, 2, FALSE), "")</f>
        <v>6</v>
      </c>
      <c r="D7639" s="12">
        <f t="array" ref="D7639">INDEX(Producto!$A$2:$A$500, MATCH(Data!H7639, Producto!$B$2:$B$500, 0))</f>
        <v>3</v>
      </c>
      <c r="E7639" s="12">
        <f>VLOOKUP(Data!E7639 &amp; Data!F7639 &amp; Data!G7639, Ubicacion!$A$2:$B$1000, 2, FALSE)</f>
        <v>53</v>
      </c>
      <c r="F7639" s="15">
        <f>Data!J7639</f>
        <v>77</v>
      </c>
      <c r="G7639" s="16">
        <f>Data!I7639</f>
        <v>34</v>
      </c>
      <c r="H7639" s="17">
        <f>Data!K7639</f>
        <v>2618</v>
      </c>
      <c r="I7639" s="17">
        <f>Data!L7639</f>
        <v>1282.82</v>
      </c>
      <c r="J7639" s="12" t="str">
        <f>Data!N7639</f>
        <v>Online</v>
      </c>
      <c r="K7639" s="12" t="str">
        <f>Data!O7639</f>
        <v>Transferencia bancaria</v>
      </c>
      <c r="L7639" s="12" t="str">
        <f>Data!P7639</f>
        <v>Nuevo</v>
      </c>
    </row>
    <row r="7640">
      <c r="A7640" s="11">
        <v>7639.0</v>
      </c>
      <c r="B7640" s="14">
        <f>Data!D7640</f>
        <v>44265</v>
      </c>
      <c r="C7640" s="12">
        <f>IFERROR(VLOOKUP(Data!B7640, Minorista!$A$2:$B$100, 2, FALSE), "")</f>
        <v>6</v>
      </c>
      <c r="D7640" s="12">
        <f t="array" ref="D7640">INDEX(Producto!$A$2:$A$500, MATCH(Data!H7640, Producto!$B$2:$B$500, 0))</f>
        <v>4</v>
      </c>
      <c r="E7640" s="12">
        <f>VLOOKUP(Data!E7640 &amp; Data!F7640 &amp; Data!G7640, Ubicacion!$A$2:$B$1000, 2, FALSE)</f>
        <v>53</v>
      </c>
      <c r="F7640" s="15">
        <f>Data!J7640</f>
        <v>38</v>
      </c>
      <c r="G7640" s="16">
        <f>Data!I7640</f>
        <v>36</v>
      </c>
      <c r="H7640" s="17">
        <f>Data!K7640</f>
        <v>1368</v>
      </c>
      <c r="I7640" s="17">
        <f>Data!L7640</f>
        <v>670.32</v>
      </c>
      <c r="J7640" s="12" t="str">
        <f>Data!N7640</f>
        <v>Online</v>
      </c>
      <c r="K7640" s="12" t="str">
        <f>Data!O7640</f>
        <v>Tarjeta</v>
      </c>
      <c r="L7640" s="12" t="str">
        <f>Data!P7640</f>
        <v>Recurrente</v>
      </c>
    </row>
    <row r="7641">
      <c r="A7641" s="11">
        <v>7640.0</v>
      </c>
      <c r="B7641" s="14">
        <f>Data!D7641</f>
        <v>44265</v>
      </c>
      <c r="C7641" s="12">
        <f>IFERROR(VLOOKUP(Data!B7641, Minorista!$A$2:$B$100, 2, FALSE), "")</f>
        <v>6</v>
      </c>
      <c r="D7641" s="12">
        <f t="array" ref="D7641">INDEX(Producto!$A$2:$A$500, MATCH(Data!H7641, Producto!$B$2:$B$500, 0))</f>
        <v>5</v>
      </c>
      <c r="E7641" s="12">
        <f>VLOOKUP(Data!E7641 &amp; Data!F7641 &amp; Data!G7641, Ubicacion!$A$2:$B$1000, 2, FALSE)</f>
        <v>53</v>
      </c>
      <c r="F7641" s="15">
        <f>Data!J7641</f>
        <v>47</v>
      </c>
      <c r="G7641" s="16">
        <f>Data!I7641</f>
        <v>51</v>
      </c>
      <c r="H7641" s="17">
        <f>Data!K7641</f>
        <v>2397</v>
      </c>
      <c r="I7641" s="17">
        <f>Data!L7641</f>
        <v>1174.53</v>
      </c>
      <c r="J7641" s="12" t="str">
        <f>Data!N7641</f>
        <v>Online</v>
      </c>
      <c r="K7641" s="12" t="str">
        <f>Data!O7641</f>
        <v>Tarjeta</v>
      </c>
      <c r="L7641" s="12" t="str">
        <f>Data!P7641</f>
        <v>Nuevo</v>
      </c>
    </row>
    <row r="7642">
      <c r="A7642" s="11">
        <v>7641.0</v>
      </c>
      <c r="B7642" s="14">
        <f>Data!D7642</f>
        <v>44265</v>
      </c>
      <c r="C7642" s="12">
        <f>IFERROR(VLOOKUP(Data!B7642, Minorista!$A$2:$B$100, 2, FALSE), "")</f>
        <v>6</v>
      </c>
      <c r="D7642" s="12">
        <f t="array" ref="D7642">INDEX(Producto!$A$2:$A$500, MATCH(Data!H7642, Producto!$B$2:$B$500, 0))</f>
        <v>6</v>
      </c>
      <c r="E7642" s="12">
        <f>VLOOKUP(Data!E7642 &amp; Data!F7642 &amp; Data!G7642, Ubicacion!$A$2:$B$1000, 2, FALSE)</f>
        <v>53</v>
      </c>
      <c r="F7642" s="15">
        <f>Data!J7642</f>
        <v>80</v>
      </c>
      <c r="G7642" s="16">
        <f>Data!I7642</f>
        <v>41</v>
      </c>
      <c r="H7642" s="17">
        <f>Data!K7642</f>
        <v>3280</v>
      </c>
      <c r="I7642" s="17">
        <f>Data!L7642</f>
        <v>1804</v>
      </c>
      <c r="J7642" s="12" t="str">
        <f>Data!N7642</f>
        <v>Online</v>
      </c>
      <c r="K7642" s="12" t="str">
        <f>Data!O7642</f>
        <v>Tarjeta</v>
      </c>
      <c r="L7642" s="12" t="str">
        <f>Data!P7642</f>
        <v>Recurrente</v>
      </c>
    </row>
    <row r="7643">
      <c r="A7643" s="11">
        <v>7642.0</v>
      </c>
      <c r="B7643" s="14">
        <f>Data!D7643</f>
        <v>44297</v>
      </c>
      <c r="C7643" s="12">
        <f>IFERROR(VLOOKUP(Data!B7643, Minorista!$A$2:$B$100, 2, FALSE), "")</f>
        <v>6</v>
      </c>
      <c r="D7643" s="12">
        <f t="array" ref="D7643">INDEX(Producto!$A$2:$A$500, MATCH(Data!H7643, Producto!$B$2:$B$500, 0))</f>
        <v>1</v>
      </c>
      <c r="E7643" s="12">
        <f>VLOOKUP(Data!E7643 &amp; Data!F7643 &amp; Data!G7643, Ubicacion!$A$2:$B$1000, 2, FALSE)</f>
        <v>53</v>
      </c>
      <c r="F7643" s="15">
        <f>Data!J7643</f>
        <v>137</v>
      </c>
      <c r="G7643" s="16">
        <f>Data!I7643</f>
        <v>41</v>
      </c>
      <c r="H7643" s="17">
        <f>Data!K7643</f>
        <v>5617</v>
      </c>
      <c r="I7643" s="17">
        <f>Data!L7643</f>
        <v>3145.52</v>
      </c>
      <c r="J7643" s="12" t="str">
        <f>Data!N7643</f>
        <v>Online</v>
      </c>
      <c r="K7643" s="12" t="str">
        <f>Data!O7643</f>
        <v>Tarjeta</v>
      </c>
      <c r="L7643" s="12" t="str">
        <f>Data!P7643</f>
        <v>Recurrente</v>
      </c>
    </row>
    <row r="7644">
      <c r="A7644" s="11">
        <v>7643.0</v>
      </c>
      <c r="B7644" s="14">
        <f>Data!D7644</f>
        <v>44297</v>
      </c>
      <c r="C7644" s="12">
        <f>IFERROR(VLOOKUP(Data!B7644, Minorista!$A$2:$B$100, 2, FALSE), "")</f>
        <v>6</v>
      </c>
      <c r="D7644" s="12">
        <f t="array" ref="D7644">INDEX(Producto!$A$2:$A$500, MATCH(Data!H7644, Producto!$B$2:$B$500, 0))</f>
        <v>2</v>
      </c>
      <c r="E7644" s="12">
        <f>VLOOKUP(Data!E7644 &amp; Data!F7644 &amp; Data!G7644, Ubicacion!$A$2:$B$1000, 2, FALSE)</f>
        <v>53</v>
      </c>
      <c r="F7644" s="15">
        <f>Data!J7644</f>
        <v>56</v>
      </c>
      <c r="G7644" s="16">
        <f>Data!I7644</f>
        <v>43</v>
      </c>
      <c r="H7644" s="17">
        <f>Data!K7644</f>
        <v>2408</v>
      </c>
      <c r="I7644" s="17">
        <f>Data!L7644</f>
        <v>1396.64</v>
      </c>
      <c r="J7644" s="12" t="str">
        <f>Data!N7644</f>
        <v>Online</v>
      </c>
      <c r="K7644" s="12" t="str">
        <f>Data!O7644</f>
        <v>Transferencia bancaria</v>
      </c>
      <c r="L7644" s="12" t="str">
        <f>Data!P7644</f>
        <v>Nuevo</v>
      </c>
    </row>
    <row r="7645">
      <c r="A7645" s="11">
        <v>7644.0</v>
      </c>
      <c r="B7645" s="14">
        <f>Data!D7645</f>
        <v>44297</v>
      </c>
      <c r="C7645" s="12">
        <f>IFERROR(VLOOKUP(Data!B7645, Minorista!$A$2:$B$100, 2, FALSE), "")</f>
        <v>6</v>
      </c>
      <c r="D7645" s="12">
        <f t="array" ref="D7645">INDEX(Producto!$A$2:$A$500, MATCH(Data!H7645, Producto!$B$2:$B$500, 0))</f>
        <v>3</v>
      </c>
      <c r="E7645" s="12">
        <f>VLOOKUP(Data!E7645 &amp; Data!F7645 &amp; Data!G7645, Ubicacion!$A$2:$B$1000, 2, FALSE)</f>
        <v>53</v>
      </c>
      <c r="F7645" s="15">
        <f>Data!J7645</f>
        <v>65</v>
      </c>
      <c r="G7645" s="16">
        <f>Data!I7645</f>
        <v>32</v>
      </c>
      <c r="H7645" s="17">
        <f>Data!K7645</f>
        <v>2080</v>
      </c>
      <c r="I7645" s="17">
        <f>Data!L7645</f>
        <v>1040</v>
      </c>
      <c r="J7645" s="12" t="str">
        <f>Data!N7645</f>
        <v>Online</v>
      </c>
      <c r="K7645" s="12" t="str">
        <f>Data!O7645</f>
        <v>Transferencia bancaria</v>
      </c>
      <c r="L7645" s="12" t="str">
        <f>Data!P7645</f>
        <v>Recurrente</v>
      </c>
    </row>
    <row r="7646">
      <c r="A7646" s="11">
        <v>7645.0</v>
      </c>
      <c r="B7646" s="14">
        <f>Data!D7646</f>
        <v>44297</v>
      </c>
      <c r="C7646" s="12">
        <f>IFERROR(VLOOKUP(Data!B7646, Minorista!$A$2:$B$100, 2, FALSE), "")</f>
        <v>6</v>
      </c>
      <c r="D7646" s="12">
        <f t="array" ref="D7646">INDEX(Producto!$A$2:$A$500, MATCH(Data!H7646, Producto!$B$2:$B$500, 0))</f>
        <v>4</v>
      </c>
      <c r="E7646" s="12">
        <f>VLOOKUP(Data!E7646 &amp; Data!F7646 &amp; Data!G7646, Ubicacion!$A$2:$B$1000, 2, FALSE)</f>
        <v>53</v>
      </c>
      <c r="F7646" s="15">
        <f>Data!J7646</f>
        <v>44</v>
      </c>
      <c r="G7646" s="16">
        <f>Data!I7646</f>
        <v>36</v>
      </c>
      <c r="H7646" s="17">
        <f>Data!K7646</f>
        <v>1584</v>
      </c>
      <c r="I7646" s="17">
        <f>Data!L7646</f>
        <v>792</v>
      </c>
      <c r="J7646" s="12" t="str">
        <f>Data!N7646</f>
        <v>Online</v>
      </c>
      <c r="K7646" s="12" t="str">
        <f>Data!O7646</f>
        <v>Transferencia bancaria</v>
      </c>
      <c r="L7646" s="12" t="str">
        <f>Data!P7646</f>
        <v>Nuevo</v>
      </c>
    </row>
    <row r="7647">
      <c r="A7647" s="11">
        <v>7646.0</v>
      </c>
      <c r="B7647" s="14">
        <f>Data!D7647</f>
        <v>44297</v>
      </c>
      <c r="C7647" s="12">
        <f>IFERROR(VLOOKUP(Data!B7647, Minorista!$A$2:$B$100, 2, FALSE), "")</f>
        <v>6</v>
      </c>
      <c r="D7647" s="12">
        <f t="array" ref="D7647">INDEX(Producto!$A$2:$A$500, MATCH(Data!H7647, Producto!$B$2:$B$500, 0))</f>
        <v>5</v>
      </c>
      <c r="E7647" s="12">
        <f>VLOOKUP(Data!E7647 &amp; Data!F7647 &amp; Data!G7647, Ubicacion!$A$2:$B$1000, 2, FALSE)</f>
        <v>53</v>
      </c>
      <c r="F7647" s="15">
        <f>Data!J7647</f>
        <v>38</v>
      </c>
      <c r="G7647" s="16">
        <f>Data!I7647</f>
        <v>51</v>
      </c>
      <c r="H7647" s="17">
        <f>Data!K7647</f>
        <v>1938</v>
      </c>
      <c r="I7647" s="17">
        <f>Data!L7647</f>
        <v>891.48</v>
      </c>
      <c r="J7647" s="12" t="str">
        <f>Data!N7647</f>
        <v>Online</v>
      </c>
      <c r="K7647" s="12" t="str">
        <f>Data!O7647</f>
        <v>Tarjeta</v>
      </c>
      <c r="L7647" s="12" t="str">
        <f>Data!P7647</f>
        <v>Nuevo</v>
      </c>
    </row>
    <row r="7648">
      <c r="A7648" s="11">
        <v>7647.0</v>
      </c>
      <c r="B7648" s="14">
        <f>Data!D7648</f>
        <v>44297</v>
      </c>
      <c r="C7648" s="12">
        <f>IFERROR(VLOOKUP(Data!B7648, Minorista!$A$2:$B$100, 2, FALSE), "")</f>
        <v>6</v>
      </c>
      <c r="D7648" s="12">
        <f t="array" ref="D7648">INDEX(Producto!$A$2:$A$500, MATCH(Data!H7648, Producto!$B$2:$B$500, 0))</f>
        <v>6</v>
      </c>
      <c r="E7648" s="12">
        <f>VLOOKUP(Data!E7648 &amp; Data!F7648 &amp; Data!G7648, Ubicacion!$A$2:$B$1000, 2, FALSE)</f>
        <v>53</v>
      </c>
      <c r="F7648" s="15">
        <f>Data!J7648</f>
        <v>90</v>
      </c>
      <c r="G7648" s="16">
        <f>Data!I7648</f>
        <v>44</v>
      </c>
      <c r="H7648" s="17">
        <f>Data!K7648</f>
        <v>3960</v>
      </c>
      <c r="I7648" s="17">
        <f>Data!L7648</f>
        <v>2019.6</v>
      </c>
      <c r="J7648" s="12" t="str">
        <f>Data!N7648</f>
        <v>Online</v>
      </c>
      <c r="K7648" s="12" t="str">
        <f>Data!O7648</f>
        <v>Efectivo</v>
      </c>
      <c r="L7648" s="12" t="str">
        <f>Data!P7648</f>
        <v>Nuevo</v>
      </c>
    </row>
    <row r="7649">
      <c r="A7649" s="11">
        <v>7648.0</v>
      </c>
      <c r="B7649" s="14">
        <f>Data!D7649</f>
        <v>44326</v>
      </c>
      <c r="C7649" s="12">
        <f>IFERROR(VLOOKUP(Data!B7649, Minorista!$A$2:$B$100, 2, FALSE), "")</f>
        <v>6</v>
      </c>
      <c r="D7649" s="12">
        <f t="array" ref="D7649">INDEX(Producto!$A$2:$A$500, MATCH(Data!H7649, Producto!$B$2:$B$500, 0))</f>
        <v>1</v>
      </c>
      <c r="E7649" s="12">
        <f>VLOOKUP(Data!E7649 &amp; Data!F7649 &amp; Data!G7649, Ubicacion!$A$2:$B$1000, 2, FALSE)</f>
        <v>53</v>
      </c>
      <c r="F7649" s="15">
        <f>Data!J7649</f>
        <v>154</v>
      </c>
      <c r="G7649" s="16">
        <f>Data!I7649</f>
        <v>55</v>
      </c>
      <c r="H7649" s="17">
        <f>Data!K7649</f>
        <v>8470</v>
      </c>
      <c r="I7649" s="17">
        <f>Data!L7649</f>
        <v>4827.9</v>
      </c>
      <c r="J7649" s="12" t="str">
        <f>Data!N7649</f>
        <v>Online</v>
      </c>
      <c r="K7649" s="12" t="str">
        <f>Data!O7649</f>
        <v>Transferencia bancaria</v>
      </c>
      <c r="L7649" s="12" t="str">
        <f>Data!P7649</f>
        <v>Recurrente</v>
      </c>
    </row>
    <row r="7650">
      <c r="A7650" s="11">
        <v>7649.0</v>
      </c>
      <c r="B7650" s="14">
        <f>Data!D7650</f>
        <v>44326</v>
      </c>
      <c r="C7650" s="12">
        <f>IFERROR(VLOOKUP(Data!B7650, Minorista!$A$2:$B$100, 2, FALSE), "")</f>
        <v>6</v>
      </c>
      <c r="D7650" s="12">
        <f t="array" ref="D7650">INDEX(Producto!$A$2:$A$500, MATCH(Data!H7650, Producto!$B$2:$B$500, 0))</f>
        <v>2</v>
      </c>
      <c r="E7650" s="12">
        <f>VLOOKUP(Data!E7650 &amp; Data!F7650 &amp; Data!G7650, Ubicacion!$A$2:$B$1000, 2, FALSE)</f>
        <v>53</v>
      </c>
      <c r="F7650" s="15">
        <f>Data!J7650</f>
        <v>80</v>
      </c>
      <c r="G7650" s="16">
        <f>Data!I7650</f>
        <v>54</v>
      </c>
      <c r="H7650" s="17">
        <f>Data!K7650</f>
        <v>4320</v>
      </c>
      <c r="I7650" s="17">
        <f>Data!L7650</f>
        <v>2419.2</v>
      </c>
      <c r="J7650" s="12" t="str">
        <f>Data!N7650</f>
        <v>Online</v>
      </c>
      <c r="K7650" s="12" t="str">
        <f>Data!O7650</f>
        <v>Efectivo</v>
      </c>
      <c r="L7650" s="12" t="str">
        <f>Data!P7650</f>
        <v>Nuevo</v>
      </c>
    </row>
    <row r="7651">
      <c r="A7651" s="11">
        <v>7650.0</v>
      </c>
      <c r="B7651" s="14">
        <f>Data!D7651</f>
        <v>44326</v>
      </c>
      <c r="C7651" s="12">
        <f>IFERROR(VLOOKUP(Data!B7651, Minorista!$A$2:$B$100, 2, FALSE), "")</f>
        <v>6</v>
      </c>
      <c r="D7651" s="12">
        <f t="array" ref="D7651">INDEX(Producto!$A$2:$A$500, MATCH(Data!H7651, Producto!$B$2:$B$500, 0))</f>
        <v>3</v>
      </c>
      <c r="E7651" s="12">
        <f>VLOOKUP(Data!E7651 &amp; Data!F7651 &amp; Data!G7651, Ubicacion!$A$2:$B$1000, 2, FALSE)</f>
        <v>53</v>
      </c>
      <c r="F7651" s="15">
        <f>Data!J7651</f>
        <v>75</v>
      </c>
      <c r="G7651" s="16">
        <f>Data!I7651</f>
        <v>49</v>
      </c>
      <c r="H7651" s="17">
        <f>Data!K7651</f>
        <v>3675</v>
      </c>
      <c r="I7651" s="17">
        <f>Data!L7651</f>
        <v>1690.5</v>
      </c>
      <c r="J7651" s="12" t="str">
        <f>Data!N7651</f>
        <v>Online</v>
      </c>
      <c r="K7651" s="12" t="str">
        <f>Data!O7651</f>
        <v>Transferencia bancaria</v>
      </c>
      <c r="L7651" s="12" t="str">
        <f>Data!P7651</f>
        <v>Nuevo</v>
      </c>
    </row>
    <row r="7652">
      <c r="A7652" s="11">
        <v>7651.0</v>
      </c>
      <c r="B7652" s="14">
        <f>Data!D7652</f>
        <v>44326</v>
      </c>
      <c r="C7652" s="12">
        <f>IFERROR(VLOOKUP(Data!B7652, Minorista!$A$2:$B$100, 2, FALSE), "")</f>
        <v>6</v>
      </c>
      <c r="D7652" s="12">
        <f t="array" ref="D7652">INDEX(Producto!$A$2:$A$500, MATCH(Data!H7652, Producto!$B$2:$B$500, 0))</f>
        <v>4</v>
      </c>
      <c r="E7652" s="12">
        <f>VLOOKUP(Data!E7652 &amp; Data!F7652 &amp; Data!G7652, Ubicacion!$A$2:$B$1000, 2, FALSE)</f>
        <v>53</v>
      </c>
      <c r="F7652" s="15">
        <f>Data!J7652</f>
        <v>65</v>
      </c>
      <c r="G7652" s="16">
        <f>Data!I7652</f>
        <v>46</v>
      </c>
      <c r="H7652" s="17">
        <f>Data!K7652</f>
        <v>2990</v>
      </c>
      <c r="I7652" s="17">
        <f>Data!L7652</f>
        <v>1405.3</v>
      </c>
      <c r="J7652" s="12" t="str">
        <f>Data!N7652</f>
        <v>Online</v>
      </c>
      <c r="K7652" s="12" t="str">
        <f>Data!O7652</f>
        <v>Tarjeta</v>
      </c>
      <c r="L7652" s="12" t="str">
        <f>Data!P7652</f>
        <v>Nuevo</v>
      </c>
    </row>
    <row r="7653">
      <c r="A7653" s="11">
        <v>7652.0</v>
      </c>
      <c r="B7653" s="14">
        <f>Data!D7653</f>
        <v>44326</v>
      </c>
      <c r="C7653" s="12">
        <f>IFERROR(VLOOKUP(Data!B7653, Minorista!$A$2:$B$100, 2, FALSE), "")</f>
        <v>6</v>
      </c>
      <c r="D7653" s="12">
        <f t="array" ref="D7653">INDEX(Producto!$A$2:$A$500, MATCH(Data!H7653, Producto!$B$2:$B$500, 0))</f>
        <v>5</v>
      </c>
      <c r="E7653" s="12">
        <f>VLOOKUP(Data!E7653 &amp; Data!F7653 &amp; Data!G7653, Ubicacion!$A$2:$B$1000, 2, FALSE)</f>
        <v>53</v>
      </c>
      <c r="F7653" s="15">
        <f>Data!J7653</f>
        <v>72</v>
      </c>
      <c r="G7653" s="16">
        <f>Data!I7653</f>
        <v>55</v>
      </c>
      <c r="H7653" s="17">
        <f>Data!K7653</f>
        <v>3960</v>
      </c>
      <c r="I7653" s="17">
        <f>Data!L7653</f>
        <v>1861.2</v>
      </c>
      <c r="J7653" s="12" t="str">
        <f>Data!N7653</f>
        <v>Online</v>
      </c>
      <c r="K7653" s="12" t="str">
        <f>Data!O7653</f>
        <v>Efectivo</v>
      </c>
      <c r="L7653" s="12" t="str">
        <f>Data!P7653</f>
        <v>Recurrente</v>
      </c>
    </row>
    <row r="7654">
      <c r="A7654" s="11">
        <v>7653.0</v>
      </c>
      <c r="B7654" s="14">
        <f>Data!D7654</f>
        <v>44326</v>
      </c>
      <c r="C7654" s="12">
        <f>IFERROR(VLOOKUP(Data!B7654, Minorista!$A$2:$B$100, 2, FALSE), "")</f>
        <v>6</v>
      </c>
      <c r="D7654" s="12">
        <f t="array" ref="D7654">INDEX(Producto!$A$2:$A$500, MATCH(Data!H7654, Producto!$B$2:$B$500, 0))</f>
        <v>6</v>
      </c>
      <c r="E7654" s="12">
        <f>VLOOKUP(Data!E7654 &amp; Data!F7654 &amp; Data!G7654, Ubicacion!$A$2:$B$1000, 2, FALSE)</f>
        <v>53</v>
      </c>
      <c r="F7654" s="15">
        <f>Data!J7654</f>
        <v>120</v>
      </c>
      <c r="G7654" s="16">
        <f>Data!I7654</f>
        <v>60</v>
      </c>
      <c r="H7654" s="17">
        <f>Data!K7654</f>
        <v>7200</v>
      </c>
      <c r="I7654" s="17">
        <f>Data!L7654</f>
        <v>3744</v>
      </c>
      <c r="J7654" s="12" t="str">
        <f>Data!N7654</f>
        <v>Online</v>
      </c>
      <c r="K7654" s="12" t="str">
        <f>Data!O7654</f>
        <v>Tarjeta</v>
      </c>
      <c r="L7654" s="12" t="str">
        <f>Data!P7654</f>
        <v>Nuevo</v>
      </c>
    </row>
    <row r="7655">
      <c r="A7655" s="11">
        <v>7654.0</v>
      </c>
      <c r="B7655" s="14">
        <f>Data!D7655</f>
        <v>44359</v>
      </c>
      <c r="C7655" s="12">
        <f>IFERROR(VLOOKUP(Data!B7655, Minorista!$A$2:$B$100, 2, FALSE), "")</f>
        <v>6</v>
      </c>
      <c r="D7655" s="12">
        <f t="array" ref="D7655">INDEX(Producto!$A$2:$A$500, MATCH(Data!H7655, Producto!$B$2:$B$500, 0))</f>
        <v>1</v>
      </c>
      <c r="E7655" s="12">
        <f>VLOOKUP(Data!E7655 &amp; Data!F7655 &amp; Data!G7655, Ubicacion!$A$2:$B$1000, 2, FALSE)</f>
        <v>53</v>
      </c>
      <c r="F7655" s="15">
        <f>Data!J7655</f>
        <v>163</v>
      </c>
      <c r="G7655" s="16">
        <f>Data!I7655</f>
        <v>58</v>
      </c>
      <c r="H7655" s="17">
        <f>Data!K7655</f>
        <v>9454</v>
      </c>
      <c r="I7655" s="17">
        <f>Data!L7655</f>
        <v>5483.32</v>
      </c>
      <c r="J7655" s="12" t="str">
        <f>Data!N7655</f>
        <v>Online</v>
      </c>
      <c r="K7655" s="12" t="str">
        <f>Data!O7655</f>
        <v>Tarjeta</v>
      </c>
      <c r="L7655" s="12" t="str">
        <f>Data!P7655</f>
        <v>Nuevo</v>
      </c>
    </row>
    <row r="7656">
      <c r="A7656" s="11">
        <v>7655.0</v>
      </c>
      <c r="B7656" s="14">
        <f>Data!D7656</f>
        <v>44359</v>
      </c>
      <c r="C7656" s="12">
        <f>IFERROR(VLOOKUP(Data!B7656, Minorista!$A$2:$B$100, 2, FALSE), "")</f>
        <v>6</v>
      </c>
      <c r="D7656" s="12">
        <f t="array" ref="D7656">INDEX(Producto!$A$2:$A$500, MATCH(Data!H7656, Producto!$B$2:$B$500, 0))</f>
        <v>2</v>
      </c>
      <c r="E7656" s="12">
        <f>VLOOKUP(Data!E7656 &amp; Data!F7656 &amp; Data!G7656, Ubicacion!$A$2:$B$1000, 2, FALSE)</f>
        <v>53</v>
      </c>
      <c r="F7656" s="15">
        <f>Data!J7656</f>
        <v>116</v>
      </c>
      <c r="G7656" s="16">
        <f>Data!I7656</f>
        <v>53</v>
      </c>
      <c r="H7656" s="17">
        <f>Data!K7656</f>
        <v>6148</v>
      </c>
      <c r="I7656" s="17">
        <f>Data!L7656</f>
        <v>3627.32</v>
      </c>
      <c r="J7656" s="12" t="str">
        <f>Data!N7656</f>
        <v>Online</v>
      </c>
      <c r="K7656" s="12" t="str">
        <f>Data!O7656</f>
        <v>Tarjeta</v>
      </c>
      <c r="L7656" s="12" t="str">
        <f>Data!P7656</f>
        <v>Recurrente</v>
      </c>
    </row>
    <row r="7657">
      <c r="A7657" s="11">
        <v>7656.0</v>
      </c>
      <c r="B7657" s="14">
        <f>Data!D7657</f>
        <v>44359</v>
      </c>
      <c r="C7657" s="12">
        <f>IFERROR(VLOOKUP(Data!B7657, Minorista!$A$2:$B$100, 2, FALSE), "")</f>
        <v>6</v>
      </c>
      <c r="D7657" s="12">
        <f t="array" ref="D7657">INDEX(Producto!$A$2:$A$500, MATCH(Data!H7657, Producto!$B$2:$B$500, 0))</f>
        <v>3</v>
      </c>
      <c r="E7657" s="12">
        <f>VLOOKUP(Data!E7657 &amp; Data!F7657 &amp; Data!G7657, Ubicacion!$A$2:$B$1000, 2, FALSE)</f>
        <v>53</v>
      </c>
      <c r="F7657" s="15">
        <f>Data!J7657</f>
        <v>81</v>
      </c>
      <c r="G7657" s="16">
        <f>Data!I7657</f>
        <v>45</v>
      </c>
      <c r="H7657" s="17">
        <f>Data!K7657</f>
        <v>3645</v>
      </c>
      <c r="I7657" s="17">
        <f>Data!L7657</f>
        <v>1713.15</v>
      </c>
      <c r="J7657" s="12" t="str">
        <f>Data!N7657</f>
        <v>Online</v>
      </c>
      <c r="K7657" s="12" t="str">
        <f>Data!O7657</f>
        <v>Tarjeta</v>
      </c>
      <c r="L7657" s="12" t="str">
        <f>Data!P7657</f>
        <v>Nuevo</v>
      </c>
    </row>
    <row r="7658">
      <c r="A7658" s="11">
        <v>7657.0</v>
      </c>
      <c r="B7658" s="14">
        <f>Data!D7658</f>
        <v>44359</v>
      </c>
      <c r="C7658" s="12">
        <f>IFERROR(VLOOKUP(Data!B7658, Minorista!$A$2:$B$100, 2, FALSE), "")</f>
        <v>6</v>
      </c>
      <c r="D7658" s="12">
        <f t="array" ref="D7658">INDEX(Producto!$A$2:$A$500, MATCH(Data!H7658, Producto!$B$2:$B$500, 0))</f>
        <v>4</v>
      </c>
      <c r="E7658" s="12">
        <f>VLOOKUP(Data!E7658 &amp; Data!F7658 &amp; Data!G7658, Ubicacion!$A$2:$B$1000, 2, FALSE)</f>
        <v>53</v>
      </c>
      <c r="F7658" s="15">
        <f>Data!J7658</f>
        <v>90</v>
      </c>
      <c r="G7658" s="16">
        <f>Data!I7658</f>
        <v>47</v>
      </c>
      <c r="H7658" s="17">
        <f>Data!K7658</f>
        <v>4230</v>
      </c>
      <c r="I7658" s="17">
        <f>Data!L7658</f>
        <v>1903.5</v>
      </c>
      <c r="J7658" s="12" t="str">
        <f>Data!N7658</f>
        <v>Online</v>
      </c>
      <c r="K7658" s="12" t="str">
        <f>Data!O7658</f>
        <v>Tarjeta</v>
      </c>
      <c r="L7658" s="12" t="str">
        <f>Data!P7658</f>
        <v>Recurrente</v>
      </c>
    </row>
    <row r="7659">
      <c r="A7659" s="11">
        <v>7658.0</v>
      </c>
      <c r="B7659" s="14">
        <f>Data!D7659</f>
        <v>44359</v>
      </c>
      <c r="C7659" s="12">
        <f>IFERROR(VLOOKUP(Data!B7659, Minorista!$A$2:$B$100, 2, FALSE), "")</f>
        <v>6</v>
      </c>
      <c r="D7659" s="12">
        <f t="array" ref="D7659">INDEX(Producto!$A$2:$A$500, MATCH(Data!H7659, Producto!$B$2:$B$500, 0))</f>
        <v>5</v>
      </c>
      <c r="E7659" s="12">
        <f>VLOOKUP(Data!E7659 &amp; Data!F7659 &amp; Data!G7659, Ubicacion!$A$2:$B$1000, 2, FALSE)</f>
        <v>53</v>
      </c>
      <c r="F7659" s="15">
        <f>Data!J7659</f>
        <v>81</v>
      </c>
      <c r="G7659" s="16">
        <f>Data!I7659</f>
        <v>58</v>
      </c>
      <c r="H7659" s="17">
        <f>Data!K7659</f>
        <v>4698</v>
      </c>
      <c r="I7659" s="17">
        <f>Data!L7659</f>
        <v>2349</v>
      </c>
      <c r="J7659" s="12" t="str">
        <f>Data!N7659</f>
        <v>Online</v>
      </c>
      <c r="K7659" s="12" t="str">
        <f>Data!O7659</f>
        <v>Efectivo</v>
      </c>
      <c r="L7659" s="12" t="str">
        <f>Data!P7659</f>
        <v>Nuevo</v>
      </c>
    </row>
    <row r="7660">
      <c r="A7660" s="11">
        <v>7659.0</v>
      </c>
      <c r="B7660" s="14">
        <f>Data!D7660</f>
        <v>44359</v>
      </c>
      <c r="C7660" s="12">
        <f>IFERROR(VLOOKUP(Data!B7660, Minorista!$A$2:$B$100, 2, FALSE), "")</f>
        <v>6</v>
      </c>
      <c r="D7660" s="12">
        <f t="array" ref="D7660">INDEX(Producto!$A$2:$A$500, MATCH(Data!H7660, Producto!$B$2:$B$500, 0))</f>
        <v>6</v>
      </c>
      <c r="E7660" s="12">
        <f>VLOOKUP(Data!E7660 &amp; Data!F7660 &amp; Data!G7660, Ubicacion!$A$2:$B$1000, 2, FALSE)</f>
        <v>53</v>
      </c>
      <c r="F7660" s="15">
        <f>Data!J7660</f>
        <v>117</v>
      </c>
      <c r="G7660" s="16">
        <f>Data!I7660</f>
        <v>62</v>
      </c>
      <c r="H7660" s="17">
        <f>Data!K7660</f>
        <v>7254</v>
      </c>
      <c r="I7660" s="17">
        <f>Data!L7660</f>
        <v>3772.08</v>
      </c>
      <c r="J7660" s="12" t="str">
        <f>Data!N7660</f>
        <v>Online</v>
      </c>
      <c r="K7660" s="12" t="str">
        <f>Data!O7660</f>
        <v>Tarjeta</v>
      </c>
      <c r="L7660" s="12" t="str">
        <f>Data!P7660</f>
        <v>Nuevo</v>
      </c>
    </row>
    <row r="7661">
      <c r="A7661" s="11">
        <v>7660.0</v>
      </c>
      <c r="B7661" s="14">
        <f>Data!D7661</f>
        <v>44387</v>
      </c>
      <c r="C7661" s="12">
        <f>IFERROR(VLOOKUP(Data!B7661, Minorista!$A$2:$B$100, 2, FALSE), "")</f>
        <v>6</v>
      </c>
      <c r="D7661" s="12">
        <f t="array" ref="D7661">INDEX(Producto!$A$2:$A$500, MATCH(Data!H7661, Producto!$B$2:$B$500, 0))</f>
        <v>1</v>
      </c>
      <c r="E7661" s="12">
        <f>VLOOKUP(Data!E7661 &amp; Data!F7661 &amp; Data!G7661, Ubicacion!$A$2:$B$1000, 2, FALSE)</f>
        <v>53</v>
      </c>
      <c r="F7661" s="15">
        <f>Data!J7661</f>
        <v>182</v>
      </c>
      <c r="G7661" s="16">
        <f>Data!I7661</f>
        <v>54</v>
      </c>
      <c r="H7661" s="17">
        <f>Data!K7661</f>
        <v>9828</v>
      </c>
      <c r="I7661" s="17">
        <f>Data!L7661</f>
        <v>5601.96</v>
      </c>
      <c r="J7661" s="12" t="str">
        <f>Data!N7661</f>
        <v>Online</v>
      </c>
      <c r="K7661" s="12" t="str">
        <f>Data!O7661</f>
        <v>Tarjeta</v>
      </c>
      <c r="L7661" s="12" t="str">
        <f>Data!P7661</f>
        <v>Nuevo</v>
      </c>
    </row>
    <row r="7662">
      <c r="A7662" s="11">
        <v>7661.0</v>
      </c>
      <c r="B7662" s="14">
        <f>Data!D7662</f>
        <v>44387</v>
      </c>
      <c r="C7662" s="12">
        <f>IFERROR(VLOOKUP(Data!B7662, Minorista!$A$2:$B$100, 2, FALSE), "")</f>
        <v>6</v>
      </c>
      <c r="D7662" s="12">
        <f t="array" ref="D7662">INDEX(Producto!$A$2:$A$500, MATCH(Data!H7662, Producto!$B$2:$B$500, 0))</f>
        <v>2</v>
      </c>
      <c r="E7662" s="12">
        <f>VLOOKUP(Data!E7662 &amp; Data!F7662 &amp; Data!G7662, Ubicacion!$A$2:$B$1000, 2, FALSE)</f>
        <v>53</v>
      </c>
      <c r="F7662" s="15">
        <f>Data!J7662</f>
        <v>115</v>
      </c>
      <c r="G7662" s="16">
        <f>Data!I7662</f>
        <v>51</v>
      </c>
      <c r="H7662" s="17">
        <f>Data!K7662</f>
        <v>5865</v>
      </c>
      <c r="I7662" s="17">
        <f>Data!L7662</f>
        <v>3284.4</v>
      </c>
      <c r="J7662" s="12" t="str">
        <f>Data!N7662</f>
        <v>Online</v>
      </c>
      <c r="K7662" s="12" t="str">
        <f>Data!O7662</f>
        <v>Efectivo</v>
      </c>
      <c r="L7662" s="12" t="str">
        <f>Data!P7662</f>
        <v>Recurrente</v>
      </c>
    </row>
    <row r="7663">
      <c r="A7663" s="11">
        <v>7662.0</v>
      </c>
      <c r="B7663" s="14">
        <f>Data!D7663</f>
        <v>44387</v>
      </c>
      <c r="C7663" s="12">
        <f>IFERROR(VLOOKUP(Data!B7663, Minorista!$A$2:$B$100, 2, FALSE), "")</f>
        <v>6</v>
      </c>
      <c r="D7663" s="12">
        <f t="array" ref="D7663">INDEX(Producto!$A$2:$A$500, MATCH(Data!H7663, Producto!$B$2:$B$500, 0))</f>
        <v>3</v>
      </c>
      <c r="E7663" s="12">
        <f>VLOOKUP(Data!E7663 &amp; Data!F7663 &amp; Data!G7663, Ubicacion!$A$2:$B$1000, 2, FALSE)</f>
        <v>53</v>
      </c>
      <c r="F7663" s="15">
        <f>Data!J7663</f>
        <v>98</v>
      </c>
      <c r="G7663" s="16">
        <f>Data!I7663</f>
        <v>46</v>
      </c>
      <c r="H7663" s="17">
        <f>Data!K7663</f>
        <v>4508</v>
      </c>
      <c r="I7663" s="17">
        <f>Data!L7663</f>
        <v>2163.84</v>
      </c>
      <c r="J7663" s="12" t="str">
        <f>Data!N7663</f>
        <v>Online</v>
      </c>
      <c r="K7663" s="12" t="str">
        <f>Data!O7663</f>
        <v>Transferencia bancaria</v>
      </c>
      <c r="L7663" s="12" t="str">
        <f>Data!P7663</f>
        <v>Nuevo</v>
      </c>
    </row>
    <row r="7664">
      <c r="A7664" s="11">
        <v>7663.0</v>
      </c>
      <c r="B7664" s="14">
        <f>Data!D7664</f>
        <v>44387</v>
      </c>
      <c r="C7664" s="12">
        <f>IFERROR(VLOOKUP(Data!B7664, Minorista!$A$2:$B$100, 2, FALSE), "")</f>
        <v>6</v>
      </c>
      <c r="D7664" s="12">
        <f t="array" ref="D7664">INDEX(Producto!$A$2:$A$500, MATCH(Data!H7664, Producto!$B$2:$B$500, 0))</f>
        <v>4</v>
      </c>
      <c r="E7664" s="12">
        <f>VLOOKUP(Data!E7664 &amp; Data!F7664 &amp; Data!G7664, Ubicacion!$A$2:$B$1000, 2, FALSE)</f>
        <v>53</v>
      </c>
      <c r="F7664" s="15">
        <f>Data!J7664</f>
        <v>90</v>
      </c>
      <c r="G7664" s="16">
        <f>Data!I7664</f>
        <v>46</v>
      </c>
      <c r="H7664" s="17">
        <f>Data!K7664</f>
        <v>4140</v>
      </c>
      <c r="I7664" s="17">
        <f>Data!L7664</f>
        <v>2028.6</v>
      </c>
      <c r="J7664" s="12" t="str">
        <f>Data!N7664</f>
        <v>Online</v>
      </c>
      <c r="K7664" s="12" t="str">
        <f>Data!O7664</f>
        <v>Efectivo</v>
      </c>
      <c r="L7664" s="12" t="str">
        <f>Data!P7664</f>
        <v>Nuevo</v>
      </c>
    </row>
    <row r="7665">
      <c r="A7665" s="11">
        <v>7664.0</v>
      </c>
      <c r="B7665" s="14">
        <f>Data!D7665</f>
        <v>44387</v>
      </c>
      <c r="C7665" s="12">
        <f>IFERROR(VLOOKUP(Data!B7665, Minorista!$A$2:$B$100, 2, FALSE), "")</f>
        <v>6</v>
      </c>
      <c r="D7665" s="12">
        <f t="array" ref="D7665">INDEX(Producto!$A$2:$A$500, MATCH(Data!H7665, Producto!$B$2:$B$500, 0))</f>
        <v>5</v>
      </c>
      <c r="E7665" s="12">
        <f>VLOOKUP(Data!E7665 &amp; Data!F7665 &amp; Data!G7665, Ubicacion!$A$2:$B$1000, 2, FALSE)</f>
        <v>53</v>
      </c>
      <c r="F7665" s="15">
        <f>Data!J7665</f>
        <v>94</v>
      </c>
      <c r="G7665" s="16">
        <f>Data!I7665</f>
        <v>54</v>
      </c>
      <c r="H7665" s="17">
        <f>Data!K7665</f>
        <v>5076</v>
      </c>
      <c r="I7665" s="17">
        <f>Data!L7665</f>
        <v>2385.72</v>
      </c>
      <c r="J7665" s="12" t="str">
        <f>Data!N7665</f>
        <v>Online</v>
      </c>
      <c r="K7665" s="12" t="str">
        <f>Data!O7665</f>
        <v>Transferencia bancaria</v>
      </c>
      <c r="L7665" s="12" t="str">
        <f>Data!P7665</f>
        <v>Nuevo</v>
      </c>
    </row>
    <row r="7666">
      <c r="A7666" s="11">
        <v>7665.0</v>
      </c>
      <c r="B7666" s="14">
        <f>Data!D7666</f>
        <v>44387</v>
      </c>
      <c r="C7666" s="12">
        <f>IFERROR(VLOOKUP(Data!B7666, Minorista!$A$2:$B$100, 2, FALSE), "")</f>
        <v>6</v>
      </c>
      <c r="D7666" s="12">
        <f t="array" ref="D7666">INDEX(Producto!$A$2:$A$500, MATCH(Data!H7666, Producto!$B$2:$B$500, 0))</f>
        <v>6</v>
      </c>
      <c r="E7666" s="12">
        <f>VLOOKUP(Data!E7666 &amp; Data!F7666 &amp; Data!G7666, Ubicacion!$A$2:$B$1000, 2, FALSE)</f>
        <v>53</v>
      </c>
      <c r="F7666" s="15">
        <f>Data!J7666</f>
        <v>125</v>
      </c>
      <c r="G7666" s="16">
        <f>Data!I7666</f>
        <v>61</v>
      </c>
      <c r="H7666" s="17">
        <f>Data!K7666</f>
        <v>7625</v>
      </c>
      <c r="I7666" s="17">
        <f>Data!L7666</f>
        <v>3965</v>
      </c>
      <c r="J7666" s="12" t="str">
        <f>Data!N7666</f>
        <v>Online</v>
      </c>
      <c r="K7666" s="12" t="str">
        <f>Data!O7666</f>
        <v>Transferencia bancaria</v>
      </c>
      <c r="L7666" s="12" t="str">
        <f>Data!P7666</f>
        <v>Nuevo</v>
      </c>
    </row>
    <row r="7667">
      <c r="A7667" s="11">
        <v>7666.0</v>
      </c>
      <c r="B7667" s="14">
        <f>Data!D7667</f>
        <v>44419</v>
      </c>
      <c r="C7667" s="12">
        <f>IFERROR(VLOOKUP(Data!B7667, Minorista!$A$2:$B$100, 2, FALSE), "")</f>
        <v>6</v>
      </c>
      <c r="D7667" s="12">
        <f t="array" ref="D7667">INDEX(Producto!$A$2:$A$500, MATCH(Data!H7667, Producto!$B$2:$B$500, 0))</f>
        <v>1</v>
      </c>
      <c r="E7667" s="12">
        <f>VLOOKUP(Data!E7667 &amp; Data!F7667 &amp; Data!G7667, Ubicacion!$A$2:$B$1000, 2, FALSE)</f>
        <v>53</v>
      </c>
      <c r="F7667" s="15">
        <f>Data!J7667</f>
        <v>176</v>
      </c>
      <c r="G7667" s="16">
        <f>Data!I7667</f>
        <v>58</v>
      </c>
      <c r="H7667" s="17">
        <f>Data!K7667</f>
        <v>10208</v>
      </c>
      <c r="I7667" s="17">
        <f>Data!L7667</f>
        <v>6124.8</v>
      </c>
      <c r="J7667" s="12" t="str">
        <f>Data!N7667</f>
        <v>Online</v>
      </c>
      <c r="K7667" s="12" t="str">
        <f>Data!O7667</f>
        <v>Transferencia bancaria</v>
      </c>
      <c r="L7667" s="12" t="str">
        <f>Data!P7667</f>
        <v>Nuevo</v>
      </c>
    </row>
    <row r="7668">
      <c r="A7668" s="11">
        <v>7667.0</v>
      </c>
      <c r="B7668" s="14">
        <f>Data!D7668</f>
        <v>44419</v>
      </c>
      <c r="C7668" s="12">
        <f>IFERROR(VLOOKUP(Data!B7668, Minorista!$A$2:$B$100, 2, FALSE), "")</f>
        <v>6</v>
      </c>
      <c r="D7668" s="12">
        <f t="array" ref="D7668">INDEX(Producto!$A$2:$A$500, MATCH(Data!H7668, Producto!$B$2:$B$500, 0))</f>
        <v>2</v>
      </c>
      <c r="E7668" s="12">
        <f>VLOOKUP(Data!E7668 &amp; Data!F7668 &amp; Data!G7668, Ubicacion!$A$2:$B$1000, 2, FALSE)</f>
        <v>53</v>
      </c>
      <c r="F7668" s="15">
        <f>Data!J7668</f>
        <v>106</v>
      </c>
      <c r="G7668" s="16">
        <f>Data!I7668</f>
        <v>53</v>
      </c>
      <c r="H7668" s="17">
        <f>Data!K7668</f>
        <v>5618</v>
      </c>
      <c r="I7668" s="17">
        <f>Data!L7668</f>
        <v>3314.62</v>
      </c>
      <c r="J7668" s="12" t="str">
        <f>Data!N7668</f>
        <v>Online</v>
      </c>
      <c r="K7668" s="12" t="str">
        <f>Data!O7668</f>
        <v>Tarjeta</v>
      </c>
      <c r="L7668" s="12" t="str">
        <f>Data!P7668</f>
        <v>Nuevo</v>
      </c>
    </row>
    <row r="7669">
      <c r="A7669" s="11">
        <v>7668.0</v>
      </c>
      <c r="B7669" s="14">
        <f>Data!D7669</f>
        <v>44419</v>
      </c>
      <c r="C7669" s="12">
        <f>IFERROR(VLOOKUP(Data!B7669, Minorista!$A$2:$B$100, 2, FALSE), "")</f>
        <v>6</v>
      </c>
      <c r="D7669" s="12">
        <f t="array" ref="D7669">INDEX(Producto!$A$2:$A$500, MATCH(Data!H7669, Producto!$B$2:$B$500, 0))</f>
        <v>3</v>
      </c>
      <c r="E7669" s="12">
        <f>VLOOKUP(Data!E7669 &amp; Data!F7669 &amp; Data!G7669, Ubicacion!$A$2:$B$1000, 2, FALSE)</f>
        <v>53</v>
      </c>
      <c r="F7669" s="15">
        <f>Data!J7669</f>
        <v>105</v>
      </c>
      <c r="G7669" s="16">
        <f>Data!I7669</f>
        <v>48</v>
      </c>
      <c r="H7669" s="17">
        <f>Data!K7669</f>
        <v>5040</v>
      </c>
      <c r="I7669" s="17">
        <f>Data!L7669</f>
        <v>2318.4</v>
      </c>
      <c r="J7669" s="12" t="str">
        <f>Data!N7669</f>
        <v>Online</v>
      </c>
      <c r="K7669" s="12" t="str">
        <f>Data!O7669</f>
        <v>Efectivo</v>
      </c>
      <c r="L7669" s="12" t="str">
        <f>Data!P7669</f>
        <v>Recurrente</v>
      </c>
    </row>
    <row r="7670">
      <c r="A7670" s="11">
        <v>7669.0</v>
      </c>
      <c r="B7670" s="14">
        <f>Data!D7670</f>
        <v>44419</v>
      </c>
      <c r="C7670" s="12">
        <f>IFERROR(VLOOKUP(Data!B7670, Minorista!$A$2:$B$100, 2, FALSE), "")</f>
        <v>6</v>
      </c>
      <c r="D7670" s="12">
        <f t="array" ref="D7670">INDEX(Producto!$A$2:$A$500, MATCH(Data!H7670, Producto!$B$2:$B$500, 0))</f>
        <v>4</v>
      </c>
      <c r="E7670" s="12">
        <f>VLOOKUP(Data!E7670 &amp; Data!F7670 &amp; Data!G7670, Ubicacion!$A$2:$B$1000, 2, FALSE)</f>
        <v>53</v>
      </c>
      <c r="F7670" s="15">
        <f>Data!J7670</f>
        <v>68</v>
      </c>
      <c r="G7670" s="16">
        <f>Data!I7670</f>
        <v>49</v>
      </c>
      <c r="H7670" s="17">
        <f>Data!K7670</f>
        <v>3332</v>
      </c>
      <c r="I7670" s="17">
        <f>Data!L7670</f>
        <v>1566.04</v>
      </c>
      <c r="J7670" s="12" t="str">
        <f>Data!N7670</f>
        <v>Online</v>
      </c>
      <c r="K7670" s="12" t="str">
        <f>Data!O7670</f>
        <v>Transferencia bancaria</v>
      </c>
      <c r="L7670" s="12" t="str">
        <f>Data!P7670</f>
        <v>Recurrente</v>
      </c>
    </row>
    <row r="7671">
      <c r="A7671" s="11">
        <v>7670.0</v>
      </c>
      <c r="B7671" s="14">
        <f>Data!D7671</f>
        <v>44419</v>
      </c>
      <c r="C7671" s="12">
        <f>IFERROR(VLOOKUP(Data!B7671, Minorista!$A$2:$B$100, 2, FALSE), "")</f>
        <v>6</v>
      </c>
      <c r="D7671" s="12">
        <f t="array" ref="D7671">INDEX(Producto!$A$2:$A$500, MATCH(Data!H7671, Producto!$B$2:$B$500, 0))</f>
        <v>5</v>
      </c>
      <c r="E7671" s="12">
        <f>VLOOKUP(Data!E7671 &amp; Data!F7671 &amp; Data!G7671, Ubicacion!$A$2:$B$1000, 2, FALSE)</f>
        <v>53</v>
      </c>
      <c r="F7671" s="15">
        <f>Data!J7671</f>
        <v>65</v>
      </c>
      <c r="G7671" s="16">
        <f>Data!I7671</f>
        <v>57</v>
      </c>
      <c r="H7671" s="17">
        <f>Data!K7671</f>
        <v>3705</v>
      </c>
      <c r="I7671" s="17">
        <f>Data!L7671</f>
        <v>1815.45</v>
      </c>
      <c r="J7671" s="12" t="str">
        <f>Data!N7671</f>
        <v>Online</v>
      </c>
      <c r="K7671" s="12" t="str">
        <f>Data!O7671</f>
        <v>Tarjeta</v>
      </c>
      <c r="L7671" s="12" t="str">
        <f>Data!P7671</f>
        <v>Recurrente</v>
      </c>
    </row>
    <row r="7672">
      <c r="A7672" s="11">
        <v>7671.0</v>
      </c>
      <c r="B7672" s="14">
        <f>Data!D7672</f>
        <v>44419</v>
      </c>
      <c r="C7672" s="12">
        <f>IFERROR(VLOOKUP(Data!B7672, Minorista!$A$2:$B$100, 2, FALSE), "")</f>
        <v>6</v>
      </c>
      <c r="D7672" s="12">
        <f t="array" ref="D7672">INDEX(Producto!$A$2:$A$500, MATCH(Data!H7672, Producto!$B$2:$B$500, 0))</f>
        <v>6</v>
      </c>
      <c r="E7672" s="12">
        <f>VLOOKUP(Data!E7672 &amp; Data!F7672 &amp; Data!G7672, Ubicacion!$A$2:$B$1000, 2, FALSE)</f>
        <v>53</v>
      </c>
      <c r="F7672" s="15">
        <f>Data!J7672</f>
        <v>104</v>
      </c>
      <c r="G7672" s="16">
        <f>Data!I7672</f>
        <v>61</v>
      </c>
      <c r="H7672" s="17">
        <f>Data!K7672</f>
        <v>6344</v>
      </c>
      <c r="I7672" s="17">
        <f>Data!L7672</f>
        <v>3235.44</v>
      </c>
      <c r="J7672" s="12" t="str">
        <f>Data!N7672</f>
        <v>Online</v>
      </c>
      <c r="K7672" s="12" t="str">
        <f>Data!O7672</f>
        <v>Transferencia bancaria</v>
      </c>
      <c r="L7672" s="12" t="str">
        <f>Data!P7672</f>
        <v>Recurrente</v>
      </c>
    </row>
    <row r="7673">
      <c r="A7673" s="11">
        <v>7672.0</v>
      </c>
      <c r="B7673" s="14">
        <f>Data!D7673</f>
        <v>44449</v>
      </c>
      <c r="C7673" s="12">
        <f>IFERROR(VLOOKUP(Data!B7673, Minorista!$A$2:$B$100, 2, FALSE), "")</f>
        <v>6</v>
      </c>
      <c r="D7673" s="12">
        <f t="array" ref="D7673">INDEX(Producto!$A$2:$A$500, MATCH(Data!H7673, Producto!$B$2:$B$500, 0))</f>
        <v>1</v>
      </c>
      <c r="E7673" s="12">
        <f>VLOOKUP(Data!E7673 &amp; Data!F7673 &amp; Data!G7673, Ubicacion!$A$2:$B$1000, 2, FALSE)</f>
        <v>53</v>
      </c>
      <c r="F7673" s="15">
        <f>Data!J7673</f>
        <v>137</v>
      </c>
      <c r="G7673" s="16">
        <f>Data!I7673</f>
        <v>56</v>
      </c>
      <c r="H7673" s="17">
        <f>Data!K7673</f>
        <v>7672</v>
      </c>
      <c r="I7673" s="17">
        <f>Data!L7673</f>
        <v>4373.04</v>
      </c>
      <c r="J7673" s="12" t="str">
        <f>Data!N7673</f>
        <v>Online</v>
      </c>
      <c r="K7673" s="12" t="str">
        <f>Data!O7673</f>
        <v>Efectivo</v>
      </c>
      <c r="L7673" s="12" t="str">
        <f>Data!P7673</f>
        <v>Recurrente</v>
      </c>
    </row>
    <row r="7674">
      <c r="A7674" s="11">
        <v>7673.0</v>
      </c>
      <c r="B7674" s="14">
        <f>Data!D7674</f>
        <v>44449</v>
      </c>
      <c r="C7674" s="12">
        <f>IFERROR(VLOOKUP(Data!B7674, Minorista!$A$2:$B$100, 2, FALSE), "")</f>
        <v>6</v>
      </c>
      <c r="D7674" s="12">
        <f t="array" ref="D7674">INDEX(Producto!$A$2:$A$500, MATCH(Data!H7674, Producto!$B$2:$B$500, 0))</f>
        <v>2</v>
      </c>
      <c r="E7674" s="12">
        <f>VLOOKUP(Data!E7674 &amp; Data!F7674 &amp; Data!G7674, Ubicacion!$A$2:$B$1000, 2, FALSE)</f>
        <v>53</v>
      </c>
      <c r="F7674" s="15">
        <f>Data!J7674</f>
        <v>85</v>
      </c>
      <c r="G7674" s="16">
        <f>Data!I7674</f>
        <v>50</v>
      </c>
      <c r="H7674" s="17">
        <f>Data!K7674</f>
        <v>4250</v>
      </c>
      <c r="I7674" s="17">
        <f>Data!L7674</f>
        <v>2550</v>
      </c>
      <c r="J7674" s="12" t="str">
        <f>Data!N7674</f>
        <v>Online</v>
      </c>
      <c r="K7674" s="12" t="str">
        <f>Data!O7674</f>
        <v>Efectivo</v>
      </c>
      <c r="L7674" s="12" t="str">
        <f>Data!P7674</f>
        <v>Nuevo</v>
      </c>
    </row>
    <row r="7675">
      <c r="A7675" s="11">
        <v>7674.0</v>
      </c>
      <c r="B7675" s="14">
        <f>Data!D7675</f>
        <v>44449</v>
      </c>
      <c r="C7675" s="12">
        <f>IFERROR(VLOOKUP(Data!B7675, Minorista!$A$2:$B$100, 2, FALSE), "")</f>
        <v>6</v>
      </c>
      <c r="D7675" s="12">
        <f t="array" ref="D7675">INDEX(Producto!$A$2:$A$500, MATCH(Data!H7675, Producto!$B$2:$B$500, 0))</f>
        <v>3</v>
      </c>
      <c r="E7675" s="12">
        <f>VLOOKUP(Data!E7675 &amp; Data!F7675 &amp; Data!G7675, Ubicacion!$A$2:$B$1000, 2, FALSE)</f>
        <v>53</v>
      </c>
      <c r="F7675" s="15">
        <f>Data!J7675</f>
        <v>56</v>
      </c>
      <c r="G7675" s="16">
        <f>Data!I7675</f>
        <v>46</v>
      </c>
      <c r="H7675" s="17">
        <f>Data!K7675</f>
        <v>2576</v>
      </c>
      <c r="I7675" s="17">
        <f>Data!L7675</f>
        <v>1288</v>
      </c>
      <c r="J7675" s="12" t="str">
        <f>Data!N7675</f>
        <v>Online</v>
      </c>
      <c r="K7675" s="12" t="str">
        <f>Data!O7675</f>
        <v>Transferencia bancaria</v>
      </c>
      <c r="L7675" s="12" t="str">
        <f>Data!P7675</f>
        <v>Recurrente</v>
      </c>
    </row>
    <row r="7676">
      <c r="A7676" s="11">
        <v>7675.0</v>
      </c>
      <c r="B7676" s="14">
        <f>Data!D7676</f>
        <v>44449</v>
      </c>
      <c r="C7676" s="12">
        <f>IFERROR(VLOOKUP(Data!B7676, Minorista!$A$2:$B$100, 2, FALSE), "")</f>
        <v>6</v>
      </c>
      <c r="D7676" s="12">
        <f t="array" ref="D7676">INDEX(Producto!$A$2:$A$500, MATCH(Data!H7676, Producto!$B$2:$B$500, 0))</f>
        <v>4</v>
      </c>
      <c r="E7676" s="12">
        <f>VLOOKUP(Data!E7676 &amp; Data!F7676 &amp; Data!G7676, Ubicacion!$A$2:$B$1000, 2, FALSE)</f>
        <v>53</v>
      </c>
      <c r="F7676" s="15">
        <f>Data!J7676</f>
        <v>52</v>
      </c>
      <c r="G7676" s="16">
        <f>Data!I7676</f>
        <v>45</v>
      </c>
      <c r="H7676" s="17">
        <f>Data!K7676</f>
        <v>2340</v>
      </c>
      <c r="I7676" s="17">
        <f>Data!L7676</f>
        <v>1146.6</v>
      </c>
      <c r="J7676" s="12" t="str">
        <f>Data!N7676</f>
        <v>Online</v>
      </c>
      <c r="K7676" s="12" t="str">
        <f>Data!O7676</f>
        <v>Efectivo</v>
      </c>
      <c r="L7676" s="12" t="str">
        <f>Data!P7676</f>
        <v>Nuevo</v>
      </c>
    </row>
    <row r="7677">
      <c r="A7677" s="11">
        <v>7676.0</v>
      </c>
      <c r="B7677" s="14">
        <f>Data!D7677</f>
        <v>44449</v>
      </c>
      <c r="C7677" s="12">
        <f>IFERROR(VLOOKUP(Data!B7677, Minorista!$A$2:$B$100, 2, FALSE), "")</f>
        <v>6</v>
      </c>
      <c r="D7677" s="12">
        <f t="array" ref="D7677">INDEX(Producto!$A$2:$A$500, MATCH(Data!H7677, Producto!$B$2:$B$500, 0))</f>
        <v>5</v>
      </c>
      <c r="E7677" s="12">
        <f>VLOOKUP(Data!E7677 &amp; Data!F7677 &amp; Data!G7677, Ubicacion!$A$2:$B$1000, 2, FALSE)</f>
        <v>53</v>
      </c>
      <c r="F7677" s="15">
        <f>Data!J7677</f>
        <v>50</v>
      </c>
      <c r="G7677" s="16">
        <f>Data!I7677</f>
        <v>58</v>
      </c>
      <c r="H7677" s="17">
        <f>Data!K7677</f>
        <v>2900</v>
      </c>
      <c r="I7677" s="17">
        <f>Data!L7677</f>
        <v>1363</v>
      </c>
      <c r="J7677" s="12" t="str">
        <f>Data!N7677</f>
        <v>Online</v>
      </c>
      <c r="K7677" s="12" t="str">
        <f>Data!O7677</f>
        <v>Efectivo</v>
      </c>
      <c r="L7677" s="12" t="str">
        <f>Data!P7677</f>
        <v>Nuevo</v>
      </c>
    </row>
    <row r="7678">
      <c r="A7678" s="11">
        <v>7677.0</v>
      </c>
      <c r="B7678" s="14">
        <f>Data!D7678</f>
        <v>44449</v>
      </c>
      <c r="C7678" s="12">
        <f>IFERROR(VLOOKUP(Data!B7678, Minorista!$A$2:$B$100, 2, FALSE), "")</f>
        <v>6</v>
      </c>
      <c r="D7678" s="12">
        <f t="array" ref="D7678">INDEX(Producto!$A$2:$A$500, MATCH(Data!H7678, Producto!$B$2:$B$500, 0))</f>
        <v>6</v>
      </c>
      <c r="E7678" s="12">
        <f>VLOOKUP(Data!E7678 &amp; Data!F7678 &amp; Data!G7678, Ubicacion!$A$2:$B$1000, 2, FALSE)</f>
        <v>53</v>
      </c>
      <c r="F7678" s="15">
        <f>Data!J7678</f>
        <v>78</v>
      </c>
      <c r="G7678" s="16">
        <f>Data!I7678</f>
        <v>59</v>
      </c>
      <c r="H7678" s="17">
        <f>Data!K7678</f>
        <v>4602</v>
      </c>
      <c r="I7678" s="17">
        <f>Data!L7678</f>
        <v>2531.1</v>
      </c>
      <c r="J7678" s="12" t="str">
        <f>Data!N7678</f>
        <v>Online</v>
      </c>
      <c r="K7678" s="12" t="str">
        <f>Data!O7678</f>
        <v>Tarjeta</v>
      </c>
      <c r="L7678" s="12" t="str">
        <f>Data!P7678</f>
        <v>Nuevo</v>
      </c>
    </row>
    <row r="7679">
      <c r="A7679" s="11">
        <v>7678.0</v>
      </c>
      <c r="B7679" s="14">
        <f>Data!D7679</f>
        <v>44481</v>
      </c>
      <c r="C7679" s="12">
        <f>IFERROR(VLOOKUP(Data!B7679, Minorista!$A$2:$B$100, 2, FALSE), "")</f>
        <v>6</v>
      </c>
      <c r="D7679" s="12">
        <f t="array" ref="D7679">INDEX(Producto!$A$2:$A$500, MATCH(Data!H7679, Producto!$B$2:$B$500, 0))</f>
        <v>1</v>
      </c>
      <c r="E7679" s="12">
        <f>VLOOKUP(Data!E7679 &amp; Data!F7679 &amp; Data!G7679, Ubicacion!$A$2:$B$1000, 2, FALSE)</f>
        <v>53</v>
      </c>
      <c r="F7679" s="15">
        <f>Data!J7679</f>
        <v>133</v>
      </c>
      <c r="G7679" s="16">
        <f>Data!I7679</f>
        <v>62</v>
      </c>
      <c r="H7679" s="17">
        <f>Data!K7679</f>
        <v>8246</v>
      </c>
      <c r="I7679" s="17">
        <f>Data!L7679</f>
        <v>4947.6</v>
      </c>
      <c r="J7679" s="12" t="str">
        <f>Data!N7679</f>
        <v>Online</v>
      </c>
      <c r="K7679" s="12" t="str">
        <f>Data!O7679</f>
        <v>Efectivo</v>
      </c>
      <c r="L7679" s="12" t="str">
        <f>Data!P7679</f>
        <v>Nuevo</v>
      </c>
    </row>
    <row r="7680">
      <c r="A7680" s="11">
        <v>7679.0</v>
      </c>
      <c r="B7680" s="14">
        <f>Data!D7680</f>
        <v>44481</v>
      </c>
      <c r="C7680" s="12">
        <f>IFERROR(VLOOKUP(Data!B7680, Minorista!$A$2:$B$100, 2, FALSE), "")</f>
        <v>6</v>
      </c>
      <c r="D7680" s="12">
        <f t="array" ref="D7680">INDEX(Producto!$A$2:$A$500, MATCH(Data!H7680, Producto!$B$2:$B$500, 0))</f>
        <v>2</v>
      </c>
      <c r="E7680" s="12">
        <f>VLOOKUP(Data!E7680 &amp; Data!F7680 &amp; Data!G7680, Ubicacion!$A$2:$B$1000, 2, FALSE)</f>
        <v>53</v>
      </c>
      <c r="F7680" s="15">
        <f>Data!J7680</f>
        <v>75</v>
      </c>
      <c r="G7680" s="16">
        <f>Data!I7680</f>
        <v>54</v>
      </c>
      <c r="H7680" s="17">
        <f>Data!K7680</f>
        <v>4050</v>
      </c>
      <c r="I7680" s="17">
        <f>Data!L7680</f>
        <v>2389.5</v>
      </c>
      <c r="J7680" s="12" t="str">
        <f>Data!N7680</f>
        <v>Online</v>
      </c>
      <c r="K7680" s="12" t="str">
        <f>Data!O7680</f>
        <v>Tarjeta</v>
      </c>
      <c r="L7680" s="12" t="str">
        <f>Data!P7680</f>
        <v>Nuevo</v>
      </c>
    </row>
    <row r="7681">
      <c r="A7681" s="11">
        <v>7680.0</v>
      </c>
      <c r="B7681" s="14">
        <f>Data!D7681</f>
        <v>44481</v>
      </c>
      <c r="C7681" s="12">
        <f>IFERROR(VLOOKUP(Data!B7681, Minorista!$A$2:$B$100, 2, FALSE), "")</f>
        <v>6</v>
      </c>
      <c r="D7681" s="12">
        <f t="array" ref="D7681">INDEX(Producto!$A$2:$A$500, MATCH(Data!H7681, Producto!$B$2:$B$500, 0))</f>
        <v>3</v>
      </c>
      <c r="E7681" s="12">
        <f>VLOOKUP(Data!E7681 &amp; Data!F7681 &amp; Data!G7681, Ubicacion!$A$2:$B$1000, 2, FALSE)</f>
        <v>53</v>
      </c>
      <c r="F7681" s="15">
        <f>Data!J7681</f>
        <v>54</v>
      </c>
      <c r="G7681" s="16">
        <f>Data!I7681</f>
        <v>59</v>
      </c>
      <c r="H7681" s="17">
        <f>Data!K7681</f>
        <v>3186</v>
      </c>
      <c r="I7681" s="17">
        <f>Data!L7681</f>
        <v>1593</v>
      </c>
      <c r="J7681" s="12" t="str">
        <f>Data!N7681</f>
        <v>Online</v>
      </c>
      <c r="K7681" s="12" t="str">
        <f>Data!O7681</f>
        <v>Efectivo</v>
      </c>
      <c r="L7681" s="12" t="str">
        <f>Data!P7681</f>
        <v>Nuevo</v>
      </c>
    </row>
    <row r="7682">
      <c r="A7682" s="11">
        <v>7681.0</v>
      </c>
      <c r="B7682" s="14">
        <f>Data!D7682</f>
        <v>44481</v>
      </c>
      <c r="C7682" s="12">
        <f>IFERROR(VLOOKUP(Data!B7682, Minorista!$A$2:$B$100, 2, FALSE), "")</f>
        <v>6</v>
      </c>
      <c r="D7682" s="12">
        <f t="array" ref="D7682">INDEX(Producto!$A$2:$A$500, MATCH(Data!H7682, Producto!$B$2:$B$500, 0))</f>
        <v>4</v>
      </c>
      <c r="E7682" s="12">
        <f>VLOOKUP(Data!E7682 &amp; Data!F7682 &amp; Data!G7682, Ubicacion!$A$2:$B$1000, 2, FALSE)</f>
        <v>53</v>
      </c>
      <c r="F7682" s="15">
        <f>Data!J7682</f>
        <v>46</v>
      </c>
      <c r="G7682" s="16">
        <f>Data!I7682</f>
        <v>55</v>
      </c>
      <c r="H7682" s="17">
        <f>Data!K7682</f>
        <v>2530</v>
      </c>
      <c r="I7682" s="17">
        <f>Data!L7682</f>
        <v>1214.4</v>
      </c>
      <c r="J7682" s="12" t="str">
        <f>Data!N7682</f>
        <v>Online</v>
      </c>
      <c r="K7682" s="12" t="str">
        <f>Data!O7682</f>
        <v>Tarjeta</v>
      </c>
      <c r="L7682" s="12" t="str">
        <f>Data!P7682</f>
        <v>Nuevo</v>
      </c>
    </row>
    <row r="7683">
      <c r="A7683" s="11">
        <v>7682.0</v>
      </c>
      <c r="B7683" s="14">
        <f>Data!D7683</f>
        <v>44481</v>
      </c>
      <c r="C7683" s="12">
        <f>IFERROR(VLOOKUP(Data!B7683, Minorista!$A$2:$B$100, 2, FALSE), "")</f>
        <v>6</v>
      </c>
      <c r="D7683" s="12">
        <f t="array" ref="D7683">INDEX(Producto!$A$2:$A$500, MATCH(Data!H7683, Producto!$B$2:$B$500, 0))</f>
        <v>5</v>
      </c>
      <c r="E7683" s="12">
        <f>VLOOKUP(Data!E7683 &amp; Data!F7683 &amp; Data!G7683, Ubicacion!$A$2:$B$1000, 2, FALSE)</f>
        <v>53</v>
      </c>
      <c r="F7683" s="15">
        <f>Data!J7683</f>
        <v>51</v>
      </c>
      <c r="G7683" s="16">
        <f>Data!I7683</f>
        <v>66</v>
      </c>
      <c r="H7683" s="17">
        <f>Data!K7683</f>
        <v>3366</v>
      </c>
      <c r="I7683" s="17">
        <f>Data!L7683</f>
        <v>1615.68</v>
      </c>
      <c r="J7683" s="12" t="str">
        <f>Data!N7683</f>
        <v>Online</v>
      </c>
      <c r="K7683" s="12" t="str">
        <f>Data!O7683</f>
        <v>Transferencia bancaria</v>
      </c>
      <c r="L7683" s="12" t="str">
        <f>Data!P7683</f>
        <v>Recurrente</v>
      </c>
    </row>
    <row r="7684">
      <c r="A7684" s="11">
        <v>7683.0</v>
      </c>
      <c r="B7684" s="14">
        <f>Data!D7684</f>
        <v>44481</v>
      </c>
      <c r="C7684" s="12">
        <f>IFERROR(VLOOKUP(Data!B7684, Minorista!$A$2:$B$100, 2, FALSE), "")</f>
        <v>4</v>
      </c>
      <c r="D7684" s="12">
        <f t="array" ref="D7684">INDEX(Producto!$A$2:$A$500, MATCH(Data!H7684, Producto!$B$2:$B$500, 0))</f>
        <v>6</v>
      </c>
      <c r="E7684" s="12">
        <f>VLOOKUP(Data!E7684 &amp; Data!F7684 &amp; Data!G7684, Ubicacion!$A$2:$B$1000, 2, FALSE)</f>
        <v>53</v>
      </c>
      <c r="F7684" s="15">
        <f>Data!J7684</f>
        <v>81</v>
      </c>
      <c r="G7684" s="16">
        <f>Data!I7684</f>
        <v>71</v>
      </c>
      <c r="H7684" s="17">
        <f>Data!K7684</f>
        <v>5751</v>
      </c>
      <c r="I7684" s="17">
        <f>Data!L7684</f>
        <v>3048.03</v>
      </c>
      <c r="J7684" s="12" t="str">
        <f>Data!N7684</f>
        <v>Online</v>
      </c>
      <c r="K7684" s="12" t="str">
        <f>Data!O7684</f>
        <v>Tarjeta</v>
      </c>
      <c r="L7684" s="12" t="str">
        <f>Data!P7684</f>
        <v>Recurrente</v>
      </c>
    </row>
    <row r="7685">
      <c r="A7685" s="11">
        <v>7684.0</v>
      </c>
      <c r="B7685" s="14">
        <f>Data!D7685</f>
        <v>44511</v>
      </c>
      <c r="C7685" s="12">
        <f>IFERROR(VLOOKUP(Data!B7685, Minorista!$A$2:$B$100, 2, FALSE), "")</f>
        <v>4</v>
      </c>
      <c r="D7685" s="12">
        <f t="array" ref="D7685">INDEX(Producto!$A$2:$A$500, MATCH(Data!H7685, Producto!$B$2:$B$500, 0))</f>
        <v>1</v>
      </c>
      <c r="E7685" s="12">
        <f>VLOOKUP(Data!E7685 &amp; Data!F7685 &amp; Data!G7685, Ubicacion!$A$2:$B$1000, 2, FALSE)</f>
        <v>53</v>
      </c>
      <c r="F7685" s="15">
        <f>Data!J7685</f>
        <v>126</v>
      </c>
      <c r="G7685" s="16">
        <f>Data!I7685</f>
        <v>64</v>
      </c>
      <c r="H7685" s="17">
        <f>Data!K7685</f>
        <v>8064</v>
      </c>
      <c r="I7685" s="17">
        <f>Data!L7685</f>
        <v>4838.4</v>
      </c>
      <c r="J7685" s="12" t="str">
        <f>Data!N7685</f>
        <v>Online</v>
      </c>
      <c r="K7685" s="12" t="str">
        <f>Data!O7685</f>
        <v>Tarjeta</v>
      </c>
      <c r="L7685" s="12" t="str">
        <f>Data!P7685</f>
        <v>Recurrente</v>
      </c>
    </row>
    <row r="7686">
      <c r="A7686" s="11">
        <v>7685.0</v>
      </c>
      <c r="B7686" s="14">
        <f>Data!D7686</f>
        <v>44511</v>
      </c>
      <c r="C7686" s="12">
        <f>IFERROR(VLOOKUP(Data!B7686, Minorista!$A$2:$B$100, 2, FALSE), "")</f>
        <v>4</v>
      </c>
      <c r="D7686" s="12">
        <f t="array" ref="D7686">INDEX(Producto!$A$2:$A$500, MATCH(Data!H7686, Producto!$B$2:$B$500, 0))</f>
        <v>2</v>
      </c>
      <c r="E7686" s="12">
        <f>VLOOKUP(Data!E7686 &amp; Data!F7686 &amp; Data!G7686, Ubicacion!$A$2:$B$1000, 2, FALSE)</f>
        <v>53</v>
      </c>
      <c r="F7686" s="15">
        <f>Data!J7686</f>
        <v>81</v>
      </c>
      <c r="G7686" s="16">
        <f>Data!I7686</f>
        <v>55</v>
      </c>
      <c r="H7686" s="17">
        <f>Data!K7686</f>
        <v>4455</v>
      </c>
      <c r="I7686" s="17">
        <f>Data!L7686</f>
        <v>2583.9</v>
      </c>
      <c r="J7686" s="12" t="str">
        <f>Data!N7686</f>
        <v>Online</v>
      </c>
      <c r="K7686" s="12" t="str">
        <f>Data!O7686</f>
        <v>Transferencia bancaria</v>
      </c>
      <c r="L7686" s="12" t="str">
        <f>Data!P7686</f>
        <v>Nuevo</v>
      </c>
    </row>
    <row r="7687">
      <c r="A7687" s="11">
        <v>7686.0</v>
      </c>
      <c r="B7687" s="14">
        <f>Data!D7687</f>
        <v>44511</v>
      </c>
      <c r="C7687" s="12">
        <f>IFERROR(VLOOKUP(Data!B7687, Minorista!$A$2:$B$100, 2, FALSE), "")</f>
        <v>4</v>
      </c>
      <c r="D7687" s="12">
        <f t="array" ref="D7687">INDEX(Producto!$A$2:$A$500, MATCH(Data!H7687, Producto!$B$2:$B$500, 0))</f>
        <v>3</v>
      </c>
      <c r="E7687" s="12">
        <f>VLOOKUP(Data!E7687 &amp; Data!F7687 &amp; Data!G7687, Ubicacion!$A$2:$B$1000, 2, FALSE)</f>
        <v>53</v>
      </c>
      <c r="F7687" s="15">
        <f>Data!J7687</f>
        <v>96</v>
      </c>
      <c r="G7687" s="16">
        <f>Data!I7687</f>
        <v>57</v>
      </c>
      <c r="H7687" s="17">
        <f>Data!K7687</f>
        <v>5472</v>
      </c>
      <c r="I7687" s="17">
        <f>Data!L7687</f>
        <v>2626.56</v>
      </c>
      <c r="J7687" s="12" t="str">
        <f>Data!N7687</f>
        <v>Online</v>
      </c>
      <c r="K7687" s="12" t="str">
        <f>Data!O7687</f>
        <v>Tarjeta</v>
      </c>
      <c r="L7687" s="12" t="str">
        <f>Data!P7687</f>
        <v>Recurrente</v>
      </c>
    </row>
    <row r="7688">
      <c r="A7688" s="11">
        <v>7687.0</v>
      </c>
      <c r="B7688" s="14">
        <f>Data!D7688</f>
        <v>44511</v>
      </c>
      <c r="C7688" s="12">
        <f>IFERROR(VLOOKUP(Data!B7688, Minorista!$A$2:$B$100, 2, FALSE), "")</f>
        <v>6</v>
      </c>
      <c r="D7688" s="12">
        <f t="array" ref="D7688">INDEX(Producto!$A$2:$A$500, MATCH(Data!H7688, Producto!$B$2:$B$500, 0))</f>
        <v>4</v>
      </c>
      <c r="E7688" s="12">
        <f>VLOOKUP(Data!E7688 &amp; Data!F7688 &amp; Data!G7688, Ubicacion!$A$2:$B$1000, 2, FALSE)</f>
        <v>53</v>
      </c>
      <c r="F7688" s="15">
        <f>Data!J7688</f>
        <v>75</v>
      </c>
      <c r="G7688" s="16">
        <f>Data!I7688</f>
        <v>55</v>
      </c>
      <c r="H7688" s="17">
        <f>Data!K7688</f>
        <v>4125</v>
      </c>
      <c r="I7688" s="17">
        <f>Data!L7688</f>
        <v>2062.5</v>
      </c>
      <c r="J7688" s="12" t="str">
        <f>Data!N7688</f>
        <v>Online</v>
      </c>
      <c r="K7688" s="12" t="str">
        <f>Data!O7688</f>
        <v>Transferencia bancaria</v>
      </c>
      <c r="L7688" s="12" t="str">
        <f>Data!P7688</f>
        <v>Recurrente</v>
      </c>
    </row>
    <row r="7689">
      <c r="A7689" s="11">
        <v>7688.0</v>
      </c>
      <c r="B7689" s="14">
        <f>Data!D7689</f>
        <v>44511</v>
      </c>
      <c r="C7689" s="12">
        <f>IFERROR(VLOOKUP(Data!B7689, Minorista!$A$2:$B$100, 2, FALSE), "")</f>
        <v>6</v>
      </c>
      <c r="D7689" s="12">
        <f t="array" ref="D7689">INDEX(Producto!$A$2:$A$500, MATCH(Data!H7689, Producto!$B$2:$B$500, 0))</f>
        <v>5</v>
      </c>
      <c r="E7689" s="12">
        <f>VLOOKUP(Data!E7689 &amp; Data!F7689 &amp; Data!G7689, Ubicacion!$A$2:$B$1000, 2, FALSE)</f>
        <v>53</v>
      </c>
      <c r="F7689" s="15">
        <f>Data!J7689</f>
        <v>80</v>
      </c>
      <c r="G7689" s="16">
        <f>Data!I7689</f>
        <v>67</v>
      </c>
      <c r="H7689" s="17">
        <f>Data!K7689</f>
        <v>5360</v>
      </c>
      <c r="I7689" s="17">
        <f>Data!L7689</f>
        <v>2680</v>
      </c>
      <c r="J7689" s="12" t="str">
        <f>Data!N7689</f>
        <v>Online</v>
      </c>
      <c r="K7689" s="12" t="str">
        <f>Data!O7689</f>
        <v>Transferencia bancaria</v>
      </c>
      <c r="L7689" s="12" t="str">
        <f>Data!P7689</f>
        <v>Nuevo</v>
      </c>
    </row>
    <row r="7690">
      <c r="A7690" s="11">
        <v>7689.0</v>
      </c>
      <c r="B7690" s="14">
        <f>Data!D7690</f>
        <v>44511</v>
      </c>
      <c r="C7690" s="12">
        <f>IFERROR(VLOOKUP(Data!B7690, Minorista!$A$2:$B$100, 2, FALSE), "")</f>
        <v>6</v>
      </c>
      <c r="D7690" s="12">
        <f t="array" ref="D7690">INDEX(Producto!$A$2:$A$500, MATCH(Data!H7690, Producto!$B$2:$B$500, 0))</f>
        <v>6</v>
      </c>
      <c r="E7690" s="12">
        <f>VLOOKUP(Data!E7690 &amp; Data!F7690 &amp; Data!G7690, Ubicacion!$A$2:$B$1000, 2, FALSE)</f>
        <v>53</v>
      </c>
      <c r="F7690" s="15">
        <f>Data!J7690</f>
        <v>94</v>
      </c>
      <c r="G7690" s="16">
        <f>Data!I7690</f>
        <v>70</v>
      </c>
      <c r="H7690" s="17">
        <f>Data!K7690</f>
        <v>6580</v>
      </c>
      <c r="I7690" s="17">
        <f>Data!L7690</f>
        <v>3487.4</v>
      </c>
      <c r="J7690" s="12" t="str">
        <f>Data!N7690</f>
        <v>Online</v>
      </c>
      <c r="K7690" s="12" t="str">
        <f>Data!O7690</f>
        <v>Efectivo</v>
      </c>
      <c r="L7690" s="12" t="str">
        <f>Data!P7690</f>
        <v>Recurrente</v>
      </c>
    </row>
    <row r="7691">
      <c r="A7691" s="11">
        <v>7690.0</v>
      </c>
      <c r="B7691" s="14">
        <f>Data!D7691</f>
        <v>44540</v>
      </c>
      <c r="C7691" s="12">
        <f>IFERROR(VLOOKUP(Data!B7691, Minorista!$A$2:$B$100, 2, FALSE), "")</f>
        <v>6</v>
      </c>
      <c r="D7691" s="12">
        <f t="array" ref="D7691">INDEX(Producto!$A$2:$A$500, MATCH(Data!H7691, Producto!$B$2:$B$500, 0))</f>
        <v>1</v>
      </c>
      <c r="E7691" s="12">
        <f>VLOOKUP(Data!E7691 &amp; Data!F7691 &amp; Data!G7691, Ubicacion!$A$2:$B$1000, 2, FALSE)</f>
        <v>53</v>
      </c>
      <c r="F7691" s="15">
        <f>Data!J7691</f>
        <v>168</v>
      </c>
      <c r="G7691" s="16">
        <f>Data!I7691</f>
        <v>64</v>
      </c>
      <c r="H7691" s="17">
        <f>Data!K7691</f>
        <v>10752</v>
      </c>
      <c r="I7691" s="17">
        <f>Data!L7691</f>
        <v>6451.2</v>
      </c>
      <c r="J7691" s="12" t="str">
        <f>Data!N7691</f>
        <v>Online</v>
      </c>
      <c r="K7691" s="12" t="str">
        <f>Data!O7691</f>
        <v>Efectivo</v>
      </c>
      <c r="L7691" s="12" t="str">
        <f>Data!P7691</f>
        <v>Nuevo</v>
      </c>
    </row>
    <row r="7692">
      <c r="A7692" s="11">
        <v>7691.0</v>
      </c>
      <c r="B7692" s="14">
        <f>Data!D7692</f>
        <v>44540</v>
      </c>
      <c r="C7692" s="12">
        <f>IFERROR(VLOOKUP(Data!B7692, Minorista!$A$2:$B$100, 2, FALSE), "")</f>
        <v>6</v>
      </c>
      <c r="D7692" s="12">
        <f t="array" ref="D7692">INDEX(Producto!$A$2:$A$500, MATCH(Data!H7692, Producto!$B$2:$B$500, 0))</f>
        <v>2</v>
      </c>
      <c r="E7692" s="12">
        <f>VLOOKUP(Data!E7692 &amp; Data!F7692 &amp; Data!G7692, Ubicacion!$A$2:$B$1000, 2, FALSE)</f>
        <v>53</v>
      </c>
      <c r="F7692" s="15">
        <f>Data!J7692</f>
        <v>100</v>
      </c>
      <c r="G7692" s="16">
        <f>Data!I7692</f>
        <v>55</v>
      </c>
      <c r="H7692" s="17">
        <f>Data!K7692</f>
        <v>5500</v>
      </c>
      <c r="I7692" s="17">
        <f>Data!L7692</f>
        <v>3025</v>
      </c>
      <c r="J7692" s="12" t="str">
        <f>Data!N7692</f>
        <v>Online</v>
      </c>
      <c r="K7692" s="12" t="str">
        <f>Data!O7692</f>
        <v>Tarjeta</v>
      </c>
      <c r="L7692" s="12" t="str">
        <f>Data!P7692</f>
        <v>Nuevo</v>
      </c>
    </row>
    <row r="7693">
      <c r="A7693" s="11">
        <v>7692.0</v>
      </c>
      <c r="B7693" s="14">
        <f>Data!D7693</f>
        <v>44540</v>
      </c>
      <c r="C7693" s="12">
        <f>IFERROR(VLOOKUP(Data!B7693, Minorista!$A$2:$B$100, 2, FALSE), "")</f>
        <v>6</v>
      </c>
      <c r="D7693" s="12">
        <f t="array" ref="D7693">INDEX(Producto!$A$2:$A$500, MATCH(Data!H7693, Producto!$B$2:$B$500, 0))</f>
        <v>3</v>
      </c>
      <c r="E7693" s="12">
        <f>VLOOKUP(Data!E7693 &amp; Data!F7693 &amp; Data!G7693, Ubicacion!$A$2:$B$1000, 2, FALSE)</f>
        <v>53</v>
      </c>
      <c r="F7693" s="15">
        <f>Data!J7693</f>
        <v>113</v>
      </c>
      <c r="G7693" s="16">
        <f>Data!I7693</f>
        <v>55</v>
      </c>
      <c r="H7693" s="17">
        <f>Data!K7693</f>
        <v>6215</v>
      </c>
      <c r="I7693" s="17">
        <f>Data!L7693</f>
        <v>2921.05</v>
      </c>
      <c r="J7693" s="12" t="str">
        <f>Data!N7693</f>
        <v>Online</v>
      </c>
      <c r="K7693" s="12" t="str">
        <f>Data!O7693</f>
        <v>Transferencia bancaria</v>
      </c>
      <c r="L7693" s="12" t="str">
        <f>Data!P7693</f>
        <v>Recurrente</v>
      </c>
    </row>
    <row r="7694">
      <c r="A7694" s="11">
        <v>7693.0</v>
      </c>
      <c r="B7694" s="14">
        <f>Data!D7694</f>
        <v>44540</v>
      </c>
      <c r="C7694" s="12">
        <f>IFERROR(VLOOKUP(Data!B7694, Minorista!$A$2:$B$100, 2, FALSE), "")</f>
        <v>6</v>
      </c>
      <c r="D7694" s="12">
        <f t="array" ref="D7694">INDEX(Producto!$A$2:$A$500, MATCH(Data!H7694, Producto!$B$2:$B$500, 0))</f>
        <v>4</v>
      </c>
      <c r="E7694" s="12">
        <f>VLOOKUP(Data!E7694 &amp; Data!F7694 &amp; Data!G7694, Ubicacion!$A$2:$B$1000, 2, FALSE)</f>
        <v>53</v>
      </c>
      <c r="F7694" s="15">
        <f>Data!J7694</f>
        <v>81</v>
      </c>
      <c r="G7694" s="16">
        <f>Data!I7694</f>
        <v>56</v>
      </c>
      <c r="H7694" s="17">
        <f>Data!K7694</f>
        <v>4536</v>
      </c>
      <c r="I7694" s="17">
        <f>Data!L7694</f>
        <v>2041.2</v>
      </c>
      <c r="J7694" s="12" t="str">
        <f>Data!N7694</f>
        <v>Online</v>
      </c>
      <c r="K7694" s="12" t="str">
        <f>Data!O7694</f>
        <v>Tarjeta</v>
      </c>
      <c r="L7694" s="12" t="str">
        <f>Data!P7694</f>
        <v>Nuevo</v>
      </c>
    </row>
    <row r="7695">
      <c r="A7695" s="11">
        <v>7694.0</v>
      </c>
      <c r="B7695" s="14">
        <f>Data!D7695</f>
        <v>44540</v>
      </c>
      <c r="C7695" s="12">
        <f>IFERROR(VLOOKUP(Data!B7695, Minorista!$A$2:$B$100, 2, FALSE), "")</f>
        <v>6</v>
      </c>
      <c r="D7695" s="12">
        <f t="array" ref="D7695">INDEX(Producto!$A$2:$A$500, MATCH(Data!H7695, Producto!$B$2:$B$500, 0))</f>
        <v>5</v>
      </c>
      <c r="E7695" s="12">
        <f>VLOOKUP(Data!E7695 &amp; Data!F7695 &amp; Data!G7695, Ubicacion!$A$2:$B$1000, 2, FALSE)</f>
        <v>53</v>
      </c>
      <c r="F7695" s="15">
        <f>Data!J7695</f>
        <v>81</v>
      </c>
      <c r="G7695" s="16">
        <f>Data!I7695</f>
        <v>67</v>
      </c>
      <c r="H7695" s="17">
        <f>Data!K7695</f>
        <v>5427</v>
      </c>
      <c r="I7695" s="17">
        <f>Data!L7695</f>
        <v>2604.96</v>
      </c>
      <c r="J7695" s="12" t="str">
        <f>Data!N7695</f>
        <v>Online</v>
      </c>
      <c r="K7695" s="12" t="str">
        <f>Data!O7695</f>
        <v>Tarjeta</v>
      </c>
      <c r="L7695" s="12" t="str">
        <f>Data!P7695</f>
        <v>Nuevo</v>
      </c>
    </row>
    <row r="7696">
      <c r="A7696" s="11">
        <v>7695.0</v>
      </c>
      <c r="B7696" s="14">
        <f>Data!D7696</f>
        <v>44540</v>
      </c>
      <c r="C7696" s="12">
        <f>IFERROR(VLOOKUP(Data!B7696, Minorista!$A$2:$B$100, 2, FALSE), "")</f>
        <v>6</v>
      </c>
      <c r="D7696" s="12">
        <f t="array" ref="D7696">INDEX(Producto!$A$2:$A$500, MATCH(Data!H7696, Producto!$B$2:$B$500, 0))</f>
        <v>6</v>
      </c>
      <c r="E7696" s="12">
        <f>VLOOKUP(Data!E7696 &amp; Data!F7696 &amp; Data!G7696, Ubicacion!$A$2:$B$1000, 2, FALSE)</f>
        <v>53</v>
      </c>
      <c r="F7696" s="15">
        <f>Data!J7696</f>
        <v>106</v>
      </c>
      <c r="G7696" s="16">
        <f>Data!I7696</f>
        <v>68</v>
      </c>
      <c r="H7696" s="17">
        <f>Data!K7696</f>
        <v>7208</v>
      </c>
      <c r="I7696" s="17">
        <f>Data!L7696</f>
        <v>3748.16</v>
      </c>
      <c r="J7696" s="12" t="str">
        <f>Data!N7696</f>
        <v>Online</v>
      </c>
      <c r="K7696" s="12" t="str">
        <f>Data!O7696</f>
        <v>Tarjeta</v>
      </c>
      <c r="L7696" s="12" t="str">
        <f>Data!P7696</f>
        <v>Recurrente</v>
      </c>
    </row>
    <row r="7697">
      <c r="A7697" s="11">
        <v>7696.0</v>
      </c>
      <c r="B7697" s="14">
        <f>Data!D7697</f>
        <v>44217</v>
      </c>
      <c r="C7697" s="12">
        <f>IFERROR(VLOOKUP(Data!B7697, Minorista!$A$2:$B$100, 2, FALSE), "")</f>
        <v>6</v>
      </c>
      <c r="D7697" s="12">
        <f t="array" ref="D7697">INDEX(Producto!$A$2:$A$500, MATCH(Data!H7697, Producto!$B$2:$B$500, 0))</f>
        <v>1</v>
      </c>
      <c r="E7697" s="12">
        <f>VLOOKUP(Data!E7697 &amp; Data!F7697 &amp; Data!G7697, Ubicacion!$A$2:$B$1000, 2, FALSE)</f>
        <v>53</v>
      </c>
      <c r="F7697" s="15">
        <f>Data!J7697</f>
        <v>131</v>
      </c>
      <c r="G7697" s="16">
        <f>Data!I7697</f>
        <v>49</v>
      </c>
      <c r="H7697" s="17">
        <f>Data!K7697</f>
        <v>6419</v>
      </c>
      <c r="I7697" s="17">
        <f>Data!L7697</f>
        <v>3530.45</v>
      </c>
      <c r="J7697" s="12" t="str">
        <f>Data!N7697</f>
        <v>Online</v>
      </c>
      <c r="K7697" s="12" t="str">
        <f>Data!O7697</f>
        <v>Transferencia bancaria</v>
      </c>
      <c r="L7697" s="12" t="str">
        <f>Data!P7697</f>
        <v>Nuevo</v>
      </c>
    </row>
    <row r="7698">
      <c r="A7698" s="11">
        <v>7697.0</v>
      </c>
      <c r="B7698" s="14">
        <f>Data!D7698</f>
        <v>44217</v>
      </c>
      <c r="C7698" s="12">
        <f>IFERROR(VLOOKUP(Data!B7698, Minorista!$A$2:$B$100, 2, FALSE), "")</f>
        <v>6</v>
      </c>
      <c r="D7698" s="12">
        <f t="array" ref="D7698">INDEX(Producto!$A$2:$A$500, MATCH(Data!H7698, Producto!$B$2:$B$500, 0))</f>
        <v>2</v>
      </c>
      <c r="E7698" s="12">
        <f>VLOOKUP(Data!E7698 &amp; Data!F7698 &amp; Data!G7698, Ubicacion!$A$2:$B$1000, 2, FALSE)</f>
        <v>53</v>
      </c>
      <c r="F7698" s="15">
        <f>Data!J7698</f>
        <v>91</v>
      </c>
      <c r="G7698" s="16">
        <f>Data!I7698</f>
        <v>45</v>
      </c>
      <c r="H7698" s="17">
        <f>Data!K7698</f>
        <v>4095</v>
      </c>
      <c r="I7698" s="17">
        <f>Data!L7698</f>
        <v>2170.35</v>
      </c>
      <c r="J7698" s="12" t="str">
        <f>Data!N7698</f>
        <v>Online</v>
      </c>
      <c r="K7698" s="12" t="str">
        <f>Data!O7698</f>
        <v>Efectivo</v>
      </c>
      <c r="L7698" s="12" t="str">
        <f>Data!P7698</f>
        <v>Nuevo</v>
      </c>
    </row>
    <row r="7699">
      <c r="A7699" s="11">
        <v>7698.0</v>
      </c>
      <c r="B7699" s="14">
        <f>Data!D7699</f>
        <v>44217</v>
      </c>
      <c r="C7699" s="12">
        <f>IFERROR(VLOOKUP(Data!B7699, Minorista!$A$2:$B$100, 2, FALSE), "")</f>
        <v>6</v>
      </c>
      <c r="D7699" s="12">
        <f t="array" ref="D7699">INDEX(Producto!$A$2:$A$500, MATCH(Data!H7699, Producto!$B$2:$B$500, 0))</f>
        <v>3</v>
      </c>
      <c r="E7699" s="12">
        <f>VLOOKUP(Data!E7699 &amp; Data!F7699 &amp; Data!G7699, Ubicacion!$A$2:$B$1000, 2, FALSE)</f>
        <v>53</v>
      </c>
      <c r="F7699" s="15">
        <f>Data!J7699</f>
        <v>81</v>
      </c>
      <c r="G7699" s="16">
        <f>Data!I7699</f>
        <v>38</v>
      </c>
      <c r="H7699" s="17">
        <f>Data!K7699</f>
        <v>3078</v>
      </c>
      <c r="I7699" s="17">
        <f>Data!L7699</f>
        <v>1385.1</v>
      </c>
      <c r="J7699" s="12" t="str">
        <f>Data!N7699</f>
        <v>Online</v>
      </c>
      <c r="K7699" s="12" t="str">
        <f>Data!O7699</f>
        <v>Tarjeta</v>
      </c>
      <c r="L7699" s="12" t="str">
        <f>Data!P7699</f>
        <v>Nuevo</v>
      </c>
    </row>
    <row r="7700">
      <c r="A7700" s="11">
        <v>7699.0</v>
      </c>
      <c r="B7700" s="14">
        <f>Data!D7700</f>
        <v>44217</v>
      </c>
      <c r="C7700" s="12">
        <f>IFERROR(VLOOKUP(Data!B7700, Minorista!$A$2:$B$100, 2, FALSE), "")</f>
        <v>6</v>
      </c>
      <c r="D7700" s="12">
        <f t="array" ref="D7700">INDEX(Producto!$A$2:$A$500, MATCH(Data!H7700, Producto!$B$2:$B$500, 0))</f>
        <v>4</v>
      </c>
      <c r="E7700" s="12">
        <f>VLOOKUP(Data!E7700 &amp; Data!F7700 &amp; Data!G7700, Ubicacion!$A$2:$B$1000, 2, FALSE)</f>
        <v>53</v>
      </c>
      <c r="F7700" s="15">
        <f>Data!J7700</f>
        <v>46</v>
      </c>
      <c r="G7700" s="16">
        <f>Data!I7700</f>
        <v>43</v>
      </c>
      <c r="H7700" s="17">
        <f>Data!K7700</f>
        <v>1978</v>
      </c>
      <c r="I7700" s="17">
        <f>Data!L7700</f>
        <v>791.2</v>
      </c>
      <c r="J7700" s="12" t="str">
        <f>Data!N7700</f>
        <v>Online</v>
      </c>
      <c r="K7700" s="12" t="str">
        <f>Data!O7700</f>
        <v>Tarjeta</v>
      </c>
      <c r="L7700" s="12" t="str">
        <f>Data!P7700</f>
        <v>Nuevo</v>
      </c>
    </row>
    <row r="7701">
      <c r="A7701" s="11">
        <v>7700.0</v>
      </c>
      <c r="B7701" s="14">
        <f>Data!D7701</f>
        <v>44217</v>
      </c>
      <c r="C7701" s="12">
        <f>IFERROR(VLOOKUP(Data!B7701, Minorista!$A$2:$B$100, 2, FALSE), "")</f>
        <v>6</v>
      </c>
      <c r="D7701" s="12">
        <f t="array" ref="D7701">INDEX(Producto!$A$2:$A$500, MATCH(Data!H7701, Producto!$B$2:$B$500, 0))</f>
        <v>5</v>
      </c>
      <c r="E7701" s="12">
        <f>VLOOKUP(Data!E7701 &amp; Data!F7701 &amp; Data!G7701, Ubicacion!$A$2:$B$1000, 2, FALSE)</f>
        <v>53</v>
      </c>
      <c r="F7701" s="15">
        <f>Data!J7701</f>
        <v>56</v>
      </c>
      <c r="G7701" s="16">
        <f>Data!I7701</f>
        <v>59</v>
      </c>
      <c r="H7701" s="17">
        <f>Data!K7701</f>
        <v>3304</v>
      </c>
      <c r="I7701" s="17">
        <f>Data!L7701</f>
        <v>1453.76</v>
      </c>
      <c r="J7701" s="12" t="str">
        <f>Data!N7701</f>
        <v>Online</v>
      </c>
      <c r="K7701" s="12" t="str">
        <f>Data!O7701</f>
        <v>Efectivo</v>
      </c>
      <c r="L7701" s="12" t="str">
        <f>Data!P7701</f>
        <v>Nuevo</v>
      </c>
    </row>
    <row r="7702">
      <c r="A7702" s="11">
        <v>7701.0</v>
      </c>
      <c r="B7702" s="14">
        <f>Data!D7702</f>
        <v>44217</v>
      </c>
      <c r="C7702" s="12">
        <f>IFERROR(VLOOKUP(Data!B7702, Minorista!$A$2:$B$100, 2, FALSE), "")</f>
        <v>6</v>
      </c>
      <c r="D7702" s="12">
        <f t="array" ref="D7702">INDEX(Producto!$A$2:$A$500, MATCH(Data!H7702, Producto!$B$2:$B$500, 0))</f>
        <v>6</v>
      </c>
      <c r="E7702" s="12">
        <f>VLOOKUP(Data!E7702 &amp; Data!F7702 &amp; Data!G7702, Ubicacion!$A$2:$B$1000, 2, FALSE)</f>
        <v>53</v>
      </c>
      <c r="F7702" s="15">
        <f>Data!J7702</f>
        <v>88</v>
      </c>
      <c r="G7702" s="16">
        <f>Data!I7702</f>
        <v>49</v>
      </c>
      <c r="H7702" s="17">
        <f>Data!K7702</f>
        <v>4312</v>
      </c>
      <c r="I7702" s="17">
        <f>Data!L7702</f>
        <v>1940.4</v>
      </c>
      <c r="J7702" s="12" t="str">
        <f>Data!N7702</f>
        <v>Online</v>
      </c>
      <c r="K7702" s="12" t="str">
        <f>Data!O7702</f>
        <v>Transferencia bancaria</v>
      </c>
      <c r="L7702" s="12" t="str">
        <f>Data!P7702</f>
        <v>Nuevo</v>
      </c>
    </row>
    <row r="7703">
      <c r="A7703" s="11">
        <v>7702.0</v>
      </c>
      <c r="B7703" s="14">
        <f>Data!D7703</f>
        <v>44246</v>
      </c>
      <c r="C7703" s="12">
        <f>IFERROR(VLOOKUP(Data!B7703, Minorista!$A$2:$B$100, 2, FALSE), "")</f>
        <v>6</v>
      </c>
      <c r="D7703" s="12">
        <f t="array" ref="D7703">INDEX(Producto!$A$2:$A$500, MATCH(Data!H7703, Producto!$B$2:$B$500, 0))</f>
        <v>1</v>
      </c>
      <c r="E7703" s="12">
        <f>VLOOKUP(Data!E7703 &amp; Data!F7703 &amp; Data!G7703, Ubicacion!$A$2:$B$1000, 2, FALSE)</f>
        <v>53</v>
      </c>
      <c r="F7703" s="15">
        <f>Data!J7703</f>
        <v>180</v>
      </c>
      <c r="G7703" s="16">
        <f>Data!I7703</f>
        <v>49</v>
      </c>
      <c r="H7703" s="17">
        <f>Data!K7703</f>
        <v>8820</v>
      </c>
      <c r="I7703" s="17">
        <f>Data!L7703</f>
        <v>4674.6</v>
      </c>
      <c r="J7703" s="12" t="str">
        <f>Data!N7703</f>
        <v>Online</v>
      </c>
      <c r="K7703" s="12" t="str">
        <f>Data!O7703</f>
        <v>Tarjeta</v>
      </c>
      <c r="L7703" s="12" t="str">
        <f>Data!P7703</f>
        <v>Recurrente</v>
      </c>
    </row>
    <row r="7704">
      <c r="A7704" s="11">
        <v>7703.0</v>
      </c>
      <c r="B7704" s="14">
        <f>Data!D7704</f>
        <v>44246</v>
      </c>
      <c r="C7704" s="12">
        <f>IFERROR(VLOOKUP(Data!B7704, Minorista!$A$2:$B$100, 2, FALSE), "")</f>
        <v>6</v>
      </c>
      <c r="D7704" s="12">
        <f t="array" ref="D7704">INDEX(Producto!$A$2:$A$500, MATCH(Data!H7704, Producto!$B$2:$B$500, 0))</f>
        <v>2</v>
      </c>
      <c r="E7704" s="12">
        <f>VLOOKUP(Data!E7704 &amp; Data!F7704 &amp; Data!G7704, Ubicacion!$A$2:$B$1000, 2, FALSE)</f>
        <v>53</v>
      </c>
      <c r="F7704" s="15">
        <f>Data!J7704</f>
        <v>75</v>
      </c>
      <c r="G7704" s="16">
        <f>Data!I7704</f>
        <v>45</v>
      </c>
      <c r="H7704" s="17">
        <f>Data!K7704</f>
        <v>3375</v>
      </c>
      <c r="I7704" s="17">
        <f>Data!L7704</f>
        <v>1721.25</v>
      </c>
      <c r="J7704" s="12" t="str">
        <f>Data!N7704</f>
        <v>Online</v>
      </c>
      <c r="K7704" s="12" t="str">
        <f>Data!O7704</f>
        <v>Transferencia bancaria</v>
      </c>
      <c r="L7704" s="12" t="str">
        <f>Data!P7704</f>
        <v>Nuevo</v>
      </c>
    </row>
    <row r="7705">
      <c r="A7705" s="11">
        <v>7704.0</v>
      </c>
      <c r="B7705" s="14">
        <f>Data!D7705</f>
        <v>44246</v>
      </c>
      <c r="C7705" s="12">
        <f>IFERROR(VLOOKUP(Data!B7705, Minorista!$A$2:$B$100, 2, FALSE), "")</f>
        <v>6</v>
      </c>
      <c r="D7705" s="12">
        <f t="array" ref="D7705">INDEX(Producto!$A$2:$A$500, MATCH(Data!H7705, Producto!$B$2:$B$500, 0))</f>
        <v>3</v>
      </c>
      <c r="E7705" s="12">
        <f>VLOOKUP(Data!E7705 &amp; Data!F7705 &amp; Data!G7705, Ubicacion!$A$2:$B$1000, 2, FALSE)</f>
        <v>53</v>
      </c>
      <c r="F7705" s="15">
        <f>Data!J7705</f>
        <v>90</v>
      </c>
      <c r="G7705" s="16">
        <f>Data!I7705</f>
        <v>39</v>
      </c>
      <c r="H7705" s="17">
        <f>Data!K7705</f>
        <v>3510</v>
      </c>
      <c r="I7705" s="17">
        <f>Data!L7705</f>
        <v>1544.4</v>
      </c>
      <c r="J7705" s="12" t="str">
        <f>Data!N7705</f>
        <v>Online</v>
      </c>
      <c r="K7705" s="12" t="str">
        <f>Data!O7705</f>
        <v>Transferencia bancaria</v>
      </c>
      <c r="L7705" s="12" t="str">
        <f>Data!P7705</f>
        <v>Nuevo</v>
      </c>
    </row>
    <row r="7706">
      <c r="A7706" s="11">
        <v>7705.0</v>
      </c>
      <c r="B7706" s="14">
        <f>Data!D7706</f>
        <v>44246</v>
      </c>
      <c r="C7706" s="12">
        <f>IFERROR(VLOOKUP(Data!B7706, Minorista!$A$2:$B$100, 2, FALSE), "")</f>
        <v>6</v>
      </c>
      <c r="D7706" s="12">
        <f t="array" ref="D7706">INDEX(Producto!$A$2:$A$500, MATCH(Data!H7706, Producto!$B$2:$B$500, 0))</f>
        <v>4</v>
      </c>
      <c r="E7706" s="12">
        <f>VLOOKUP(Data!E7706 &amp; Data!F7706 &amp; Data!G7706, Ubicacion!$A$2:$B$1000, 2, FALSE)</f>
        <v>54</v>
      </c>
      <c r="F7706" s="15">
        <f>Data!J7706</f>
        <v>58</v>
      </c>
      <c r="G7706" s="16">
        <f>Data!I7706</f>
        <v>42</v>
      </c>
      <c r="H7706" s="17">
        <f>Data!K7706</f>
        <v>2436</v>
      </c>
      <c r="I7706" s="17">
        <f>Data!L7706</f>
        <v>1047.48</v>
      </c>
      <c r="J7706" s="12" t="str">
        <f>Data!N7706</f>
        <v>Online</v>
      </c>
      <c r="K7706" s="12" t="str">
        <f>Data!O7706</f>
        <v>Tarjeta</v>
      </c>
      <c r="L7706" s="12" t="str">
        <f>Data!P7706</f>
        <v>Nuevo</v>
      </c>
    </row>
    <row r="7707">
      <c r="A7707" s="11">
        <v>7706.0</v>
      </c>
      <c r="B7707" s="14">
        <f>Data!D7707</f>
        <v>44246</v>
      </c>
      <c r="C7707" s="12">
        <f>IFERROR(VLOOKUP(Data!B7707, Minorista!$A$2:$B$100, 2, FALSE), "")</f>
        <v>6</v>
      </c>
      <c r="D7707" s="12">
        <f t="array" ref="D7707">INDEX(Producto!$A$2:$A$500, MATCH(Data!H7707, Producto!$B$2:$B$500, 0))</f>
        <v>5</v>
      </c>
      <c r="E7707" s="12">
        <f>VLOOKUP(Data!E7707 &amp; Data!F7707 &amp; Data!G7707, Ubicacion!$A$2:$B$1000, 2, FALSE)</f>
        <v>54</v>
      </c>
      <c r="F7707" s="15">
        <f>Data!J7707</f>
        <v>83</v>
      </c>
      <c r="G7707" s="16">
        <f>Data!I7707</f>
        <v>56</v>
      </c>
      <c r="H7707" s="17">
        <f>Data!K7707</f>
        <v>4648</v>
      </c>
      <c r="I7707" s="17">
        <f>Data!L7707</f>
        <v>1998.64</v>
      </c>
      <c r="J7707" s="12" t="str">
        <f>Data!N7707</f>
        <v>Online</v>
      </c>
      <c r="K7707" s="12" t="str">
        <f>Data!O7707</f>
        <v>Transferencia bancaria</v>
      </c>
      <c r="L7707" s="12" t="str">
        <f>Data!P7707</f>
        <v>Recurrente</v>
      </c>
    </row>
    <row r="7708">
      <c r="A7708" s="11">
        <v>7707.0</v>
      </c>
      <c r="B7708" s="14">
        <f>Data!D7708</f>
        <v>44246</v>
      </c>
      <c r="C7708" s="12">
        <f>IFERROR(VLOOKUP(Data!B7708, Minorista!$A$2:$B$100, 2, FALSE), "")</f>
        <v>6</v>
      </c>
      <c r="D7708" s="12">
        <f t="array" ref="D7708">INDEX(Producto!$A$2:$A$500, MATCH(Data!H7708, Producto!$B$2:$B$500, 0))</f>
        <v>6</v>
      </c>
      <c r="E7708" s="12">
        <f>VLOOKUP(Data!E7708 &amp; Data!F7708 &amp; Data!G7708, Ubicacion!$A$2:$B$1000, 2, FALSE)</f>
        <v>54</v>
      </c>
      <c r="F7708" s="15">
        <f>Data!J7708</f>
        <v>98</v>
      </c>
      <c r="G7708" s="16">
        <f>Data!I7708</f>
        <v>46</v>
      </c>
      <c r="H7708" s="17">
        <f>Data!K7708</f>
        <v>4508</v>
      </c>
      <c r="I7708" s="17">
        <f>Data!L7708</f>
        <v>2163.84</v>
      </c>
      <c r="J7708" s="12" t="str">
        <f>Data!N7708</f>
        <v>Online</v>
      </c>
      <c r="K7708" s="12" t="str">
        <f>Data!O7708</f>
        <v>Transferencia bancaria</v>
      </c>
      <c r="L7708" s="12" t="str">
        <f>Data!P7708</f>
        <v>Recurrente</v>
      </c>
    </row>
    <row r="7709">
      <c r="A7709" s="11">
        <v>7708.0</v>
      </c>
      <c r="B7709" s="14">
        <f>Data!D7709</f>
        <v>44272</v>
      </c>
      <c r="C7709" s="12">
        <f>IFERROR(VLOOKUP(Data!B7709, Minorista!$A$2:$B$100, 2, FALSE), "")</f>
        <v>6</v>
      </c>
      <c r="D7709" s="12">
        <f t="array" ref="D7709">INDEX(Producto!$A$2:$A$500, MATCH(Data!H7709, Producto!$B$2:$B$500, 0))</f>
        <v>1</v>
      </c>
      <c r="E7709" s="12">
        <f>VLOOKUP(Data!E7709 &amp; Data!F7709 &amp; Data!G7709, Ubicacion!$A$2:$B$1000, 2, FALSE)</f>
        <v>54</v>
      </c>
      <c r="F7709" s="15">
        <f>Data!J7709</f>
        <v>165</v>
      </c>
      <c r="G7709" s="16">
        <f>Data!I7709</f>
        <v>49</v>
      </c>
      <c r="H7709" s="17">
        <f>Data!K7709</f>
        <v>8085</v>
      </c>
      <c r="I7709" s="17">
        <f>Data!L7709</f>
        <v>4042.5</v>
      </c>
      <c r="J7709" s="12" t="str">
        <f>Data!N7709</f>
        <v>Online</v>
      </c>
      <c r="K7709" s="12" t="str">
        <f>Data!O7709</f>
        <v>Transferencia bancaria</v>
      </c>
      <c r="L7709" s="12" t="str">
        <f>Data!P7709</f>
        <v>Recurrente</v>
      </c>
    </row>
    <row r="7710">
      <c r="A7710" s="11">
        <v>7709.0</v>
      </c>
      <c r="B7710" s="14">
        <f>Data!D7710</f>
        <v>44272</v>
      </c>
      <c r="C7710" s="12">
        <f>IFERROR(VLOOKUP(Data!B7710, Minorista!$A$2:$B$100, 2, FALSE), "")</f>
        <v>6</v>
      </c>
      <c r="D7710" s="12">
        <f t="array" ref="D7710">INDEX(Producto!$A$2:$A$500, MATCH(Data!H7710, Producto!$B$2:$B$500, 0))</f>
        <v>2</v>
      </c>
      <c r="E7710" s="12">
        <f>VLOOKUP(Data!E7710 &amp; Data!F7710 &amp; Data!G7710, Ubicacion!$A$2:$B$1000, 2, FALSE)</f>
        <v>54</v>
      </c>
      <c r="F7710" s="15">
        <f>Data!J7710</f>
        <v>69</v>
      </c>
      <c r="G7710" s="16">
        <f>Data!I7710</f>
        <v>49</v>
      </c>
      <c r="H7710" s="17">
        <f>Data!K7710</f>
        <v>3381</v>
      </c>
      <c r="I7710" s="17">
        <f>Data!L7710</f>
        <v>1724.31</v>
      </c>
      <c r="J7710" s="12" t="str">
        <f>Data!N7710</f>
        <v>Online</v>
      </c>
      <c r="K7710" s="12" t="str">
        <f>Data!O7710</f>
        <v>Transferencia bancaria</v>
      </c>
      <c r="L7710" s="12" t="str">
        <f>Data!P7710</f>
        <v>Recurrente</v>
      </c>
    </row>
    <row r="7711">
      <c r="A7711" s="11">
        <v>7710.0</v>
      </c>
      <c r="B7711" s="14">
        <f>Data!D7711</f>
        <v>44272</v>
      </c>
      <c r="C7711" s="12">
        <f>IFERROR(VLOOKUP(Data!B7711, Minorista!$A$2:$B$100, 2, FALSE), "")</f>
        <v>6</v>
      </c>
      <c r="D7711" s="12">
        <f t="array" ref="D7711">INDEX(Producto!$A$2:$A$500, MATCH(Data!H7711, Producto!$B$2:$B$500, 0))</f>
        <v>3</v>
      </c>
      <c r="E7711" s="12">
        <f>VLOOKUP(Data!E7711 &amp; Data!F7711 &amp; Data!G7711, Ubicacion!$A$2:$B$1000, 2, FALSE)</f>
        <v>54</v>
      </c>
      <c r="F7711" s="15">
        <f>Data!J7711</f>
        <v>75</v>
      </c>
      <c r="G7711" s="16">
        <f>Data!I7711</f>
        <v>38</v>
      </c>
      <c r="H7711" s="17">
        <f>Data!K7711</f>
        <v>2850</v>
      </c>
      <c r="I7711" s="17">
        <f>Data!L7711</f>
        <v>1168.5</v>
      </c>
      <c r="J7711" s="12" t="str">
        <f>Data!N7711</f>
        <v>Online</v>
      </c>
      <c r="K7711" s="12" t="str">
        <f>Data!O7711</f>
        <v>Transferencia bancaria</v>
      </c>
      <c r="L7711" s="12" t="str">
        <f>Data!P7711</f>
        <v>Nuevo</v>
      </c>
    </row>
    <row r="7712">
      <c r="A7712" s="11">
        <v>7711.0</v>
      </c>
      <c r="B7712" s="14">
        <f>Data!D7712</f>
        <v>44272</v>
      </c>
      <c r="C7712" s="12">
        <f>IFERROR(VLOOKUP(Data!B7712, Minorista!$A$2:$B$100, 2, FALSE), "")</f>
        <v>6</v>
      </c>
      <c r="D7712" s="12">
        <f t="array" ref="D7712">INDEX(Producto!$A$2:$A$500, MATCH(Data!H7712, Producto!$B$2:$B$500, 0))</f>
        <v>4</v>
      </c>
      <c r="E7712" s="12">
        <f>VLOOKUP(Data!E7712 &amp; Data!F7712 &amp; Data!G7712, Ubicacion!$A$2:$B$1000, 2, FALSE)</f>
        <v>54</v>
      </c>
      <c r="F7712" s="15">
        <f>Data!J7712</f>
        <v>38</v>
      </c>
      <c r="G7712" s="16">
        <f>Data!I7712</f>
        <v>44</v>
      </c>
      <c r="H7712" s="17">
        <f>Data!K7712</f>
        <v>1672</v>
      </c>
      <c r="I7712" s="17">
        <f>Data!L7712</f>
        <v>702.24</v>
      </c>
      <c r="J7712" s="12" t="str">
        <f>Data!N7712</f>
        <v>Online</v>
      </c>
      <c r="K7712" s="12" t="str">
        <f>Data!O7712</f>
        <v>Efectivo</v>
      </c>
      <c r="L7712" s="12" t="str">
        <f>Data!P7712</f>
        <v>Recurrente</v>
      </c>
    </row>
    <row r="7713">
      <c r="A7713" s="11">
        <v>7712.0</v>
      </c>
      <c r="B7713" s="14">
        <f>Data!D7713</f>
        <v>44272</v>
      </c>
      <c r="C7713" s="12">
        <f>IFERROR(VLOOKUP(Data!B7713, Minorista!$A$2:$B$100, 2, FALSE), "")</f>
        <v>6</v>
      </c>
      <c r="D7713" s="12">
        <f t="array" ref="D7713">INDEX(Producto!$A$2:$A$500, MATCH(Data!H7713, Producto!$B$2:$B$500, 0))</f>
        <v>5</v>
      </c>
      <c r="E7713" s="12">
        <f>VLOOKUP(Data!E7713 &amp; Data!F7713 &amp; Data!G7713, Ubicacion!$A$2:$B$1000, 2, FALSE)</f>
        <v>54</v>
      </c>
      <c r="F7713" s="15">
        <f>Data!J7713</f>
        <v>60</v>
      </c>
      <c r="G7713" s="16">
        <f>Data!I7713</f>
        <v>58</v>
      </c>
      <c r="H7713" s="17">
        <f>Data!K7713</f>
        <v>3480</v>
      </c>
      <c r="I7713" s="17">
        <f>Data!L7713</f>
        <v>1566</v>
      </c>
      <c r="J7713" s="12" t="str">
        <f>Data!N7713</f>
        <v>Online</v>
      </c>
      <c r="K7713" s="12" t="str">
        <f>Data!O7713</f>
        <v>Transferencia bancaria</v>
      </c>
      <c r="L7713" s="12" t="str">
        <f>Data!P7713</f>
        <v>Nuevo</v>
      </c>
    </row>
    <row r="7714">
      <c r="A7714" s="11">
        <v>7713.0</v>
      </c>
      <c r="B7714" s="14">
        <f>Data!D7714</f>
        <v>44272</v>
      </c>
      <c r="C7714" s="12">
        <f>IFERROR(VLOOKUP(Data!B7714, Minorista!$A$2:$B$100, 2, FALSE), "")</f>
        <v>6</v>
      </c>
      <c r="D7714" s="12">
        <f t="array" ref="D7714">INDEX(Producto!$A$2:$A$500, MATCH(Data!H7714, Producto!$B$2:$B$500, 0))</f>
        <v>6</v>
      </c>
      <c r="E7714" s="12">
        <f>VLOOKUP(Data!E7714 &amp; Data!F7714 &amp; Data!G7714, Ubicacion!$A$2:$B$1000, 2, FALSE)</f>
        <v>54</v>
      </c>
      <c r="F7714" s="15">
        <f>Data!J7714</f>
        <v>75</v>
      </c>
      <c r="G7714" s="16">
        <f>Data!I7714</f>
        <v>45</v>
      </c>
      <c r="H7714" s="17">
        <f>Data!K7714</f>
        <v>3375</v>
      </c>
      <c r="I7714" s="17">
        <f>Data!L7714</f>
        <v>1586.25</v>
      </c>
      <c r="J7714" s="12" t="str">
        <f>Data!N7714</f>
        <v>Online</v>
      </c>
      <c r="K7714" s="12" t="str">
        <f>Data!O7714</f>
        <v>Transferencia bancaria</v>
      </c>
      <c r="L7714" s="12" t="str">
        <f>Data!P7714</f>
        <v>Recurrente</v>
      </c>
    </row>
    <row r="7715">
      <c r="A7715" s="11">
        <v>7714.0</v>
      </c>
      <c r="B7715" s="14">
        <f>Data!D7715</f>
        <v>44304</v>
      </c>
      <c r="C7715" s="12">
        <f>IFERROR(VLOOKUP(Data!B7715, Minorista!$A$2:$B$100, 2, FALSE), "")</f>
        <v>6</v>
      </c>
      <c r="D7715" s="12">
        <f t="array" ref="D7715">INDEX(Producto!$A$2:$A$500, MATCH(Data!H7715, Producto!$B$2:$B$500, 0))</f>
        <v>1</v>
      </c>
      <c r="E7715" s="12">
        <f>VLOOKUP(Data!E7715 &amp; Data!F7715 &amp; Data!G7715, Ubicacion!$A$2:$B$1000, 2, FALSE)</f>
        <v>54</v>
      </c>
      <c r="F7715" s="15">
        <f>Data!J7715</f>
        <v>154</v>
      </c>
      <c r="G7715" s="16">
        <f>Data!I7715</f>
        <v>48</v>
      </c>
      <c r="H7715" s="17">
        <f>Data!K7715</f>
        <v>7392</v>
      </c>
      <c r="I7715" s="17">
        <f>Data!L7715</f>
        <v>3917.76</v>
      </c>
      <c r="J7715" s="12" t="str">
        <f>Data!N7715</f>
        <v>Online</v>
      </c>
      <c r="K7715" s="12" t="str">
        <f>Data!O7715</f>
        <v>Efectivo</v>
      </c>
      <c r="L7715" s="12" t="str">
        <f>Data!P7715</f>
        <v>Nuevo</v>
      </c>
    </row>
    <row r="7716">
      <c r="A7716" s="11">
        <v>7715.0</v>
      </c>
      <c r="B7716" s="14">
        <f>Data!D7716</f>
        <v>44304</v>
      </c>
      <c r="C7716" s="12">
        <f>IFERROR(VLOOKUP(Data!B7716, Minorista!$A$2:$B$100, 2, FALSE), "")</f>
        <v>6</v>
      </c>
      <c r="D7716" s="12">
        <f t="array" ref="D7716">INDEX(Producto!$A$2:$A$500, MATCH(Data!H7716, Producto!$B$2:$B$500, 0))</f>
        <v>2</v>
      </c>
      <c r="E7716" s="12">
        <f>VLOOKUP(Data!E7716 &amp; Data!F7716 &amp; Data!G7716, Ubicacion!$A$2:$B$1000, 2, FALSE)</f>
        <v>54</v>
      </c>
      <c r="F7716" s="15">
        <f>Data!J7716</f>
        <v>68</v>
      </c>
      <c r="G7716" s="16">
        <f>Data!I7716</f>
        <v>49</v>
      </c>
      <c r="H7716" s="17">
        <f>Data!K7716</f>
        <v>3332</v>
      </c>
      <c r="I7716" s="17">
        <f>Data!L7716</f>
        <v>1832.6</v>
      </c>
      <c r="J7716" s="12" t="str">
        <f>Data!N7716</f>
        <v>Online</v>
      </c>
      <c r="K7716" s="12" t="str">
        <f>Data!O7716</f>
        <v>Efectivo</v>
      </c>
      <c r="L7716" s="12" t="str">
        <f>Data!P7716</f>
        <v>Nuevo</v>
      </c>
    </row>
    <row r="7717">
      <c r="A7717" s="11">
        <v>7716.0</v>
      </c>
      <c r="B7717" s="14">
        <f>Data!D7717</f>
        <v>44304</v>
      </c>
      <c r="C7717" s="12">
        <f>IFERROR(VLOOKUP(Data!B7717, Minorista!$A$2:$B$100, 2, FALSE), "")</f>
        <v>6</v>
      </c>
      <c r="D7717" s="12">
        <f t="array" ref="D7717">INDEX(Producto!$A$2:$A$500, MATCH(Data!H7717, Producto!$B$2:$B$500, 0))</f>
        <v>3</v>
      </c>
      <c r="E7717" s="12">
        <f>VLOOKUP(Data!E7717 &amp; Data!F7717 &amp; Data!G7717, Ubicacion!$A$2:$B$1000, 2, FALSE)</f>
        <v>54</v>
      </c>
      <c r="F7717" s="15">
        <f>Data!J7717</f>
        <v>73</v>
      </c>
      <c r="G7717" s="16">
        <f>Data!I7717</f>
        <v>38</v>
      </c>
      <c r="H7717" s="17">
        <f>Data!K7717</f>
        <v>2774</v>
      </c>
      <c r="I7717" s="17">
        <f>Data!L7717</f>
        <v>1220.56</v>
      </c>
      <c r="J7717" s="12" t="str">
        <f>Data!N7717</f>
        <v>Online</v>
      </c>
      <c r="K7717" s="12" t="str">
        <f>Data!O7717</f>
        <v>Tarjeta</v>
      </c>
      <c r="L7717" s="12" t="str">
        <f>Data!P7717</f>
        <v>Recurrente</v>
      </c>
    </row>
    <row r="7718">
      <c r="A7718" s="11">
        <v>7717.0</v>
      </c>
      <c r="B7718" s="14">
        <f>Data!D7718</f>
        <v>44304</v>
      </c>
      <c r="C7718" s="12">
        <f>IFERROR(VLOOKUP(Data!B7718, Minorista!$A$2:$B$100, 2, FALSE), "")</f>
        <v>6</v>
      </c>
      <c r="D7718" s="12">
        <f t="array" ref="D7718">INDEX(Producto!$A$2:$A$500, MATCH(Data!H7718, Producto!$B$2:$B$500, 0))</f>
        <v>4</v>
      </c>
      <c r="E7718" s="12">
        <f>VLOOKUP(Data!E7718 &amp; Data!F7718 &amp; Data!G7718, Ubicacion!$A$2:$B$1000, 2, FALSE)</f>
        <v>54</v>
      </c>
      <c r="F7718" s="15">
        <f>Data!J7718</f>
        <v>49</v>
      </c>
      <c r="G7718" s="16">
        <f>Data!I7718</f>
        <v>44</v>
      </c>
      <c r="H7718" s="17">
        <f>Data!K7718</f>
        <v>2156</v>
      </c>
      <c r="I7718" s="17">
        <f>Data!L7718</f>
        <v>883.96</v>
      </c>
      <c r="J7718" s="12" t="str">
        <f>Data!N7718</f>
        <v>Online</v>
      </c>
      <c r="K7718" s="12" t="str">
        <f>Data!O7718</f>
        <v>Transferencia bancaria</v>
      </c>
      <c r="L7718" s="12" t="str">
        <f>Data!P7718</f>
        <v>Recurrente</v>
      </c>
    </row>
    <row r="7719">
      <c r="A7719" s="11">
        <v>7718.0</v>
      </c>
      <c r="B7719" s="14">
        <f>Data!D7719</f>
        <v>44304</v>
      </c>
      <c r="C7719" s="12">
        <f>IFERROR(VLOOKUP(Data!B7719, Minorista!$A$2:$B$100, 2, FALSE), "")</f>
        <v>6</v>
      </c>
      <c r="D7719" s="12">
        <f t="array" ref="D7719">INDEX(Producto!$A$2:$A$500, MATCH(Data!H7719, Producto!$B$2:$B$500, 0))</f>
        <v>5</v>
      </c>
      <c r="E7719" s="12">
        <f>VLOOKUP(Data!E7719 &amp; Data!F7719 &amp; Data!G7719, Ubicacion!$A$2:$B$1000, 2, FALSE)</f>
        <v>54</v>
      </c>
      <c r="F7719" s="15">
        <f>Data!J7719</f>
        <v>53</v>
      </c>
      <c r="G7719" s="16">
        <f>Data!I7719</f>
        <v>57</v>
      </c>
      <c r="H7719" s="17">
        <f>Data!K7719</f>
        <v>3021</v>
      </c>
      <c r="I7719" s="17">
        <f>Data!L7719</f>
        <v>1359.45</v>
      </c>
      <c r="J7719" s="12" t="str">
        <f>Data!N7719</f>
        <v>Online</v>
      </c>
      <c r="K7719" s="12" t="str">
        <f>Data!O7719</f>
        <v>Tarjeta</v>
      </c>
      <c r="L7719" s="12" t="str">
        <f>Data!P7719</f>
        <v>Recurrente</v>
      </c>
    </row>
    <row r="7720">
      <c r="A7720" s="11">
        <v>7719.0</v>
      </c>
      <c r="B7720" s="14">
        <f>Data!D7720</f>
        <v>44304</v>
      </c>
      <c r="C7720" s="12">
        <f>IFERROR(VLOOKUP(Data!B7720, Minorista!$A$2:$B$100, 2, FALSE), "")</f>
        <v>6</v>
      </c>
      <c r="D7720" s="12">
        <f t="array" ref="D7720">INDEX(Producto!$A$2:$A$500, MATCH(Data!H7720, Producto!$B$2:$B$500, 0))</f>
        <v>6</v>
      </c>
      <c r="E7720" s="12">
        <f>VLOOKUP(Data!E7720 &amp; Data!F7720 &amp; Data!G7720, Ubicacion!$A$2:$B$1000, 2, FALSE)</f>
        <v>54</v>
      </c>
      <c r="F7720" s="15">
        <f>Data!J7720</f>
        <v>98</v>
      </c>
      <c r="G7720" s="16">
        <f>Data!I7720</f>
        <v>46</v>
      </c>
      <c r="H7720" s="17">
        <f>Data!K7720</f>
        <v>4508</v>
      </c>
      <c r="I7720" s="17">
        <f>Data!L7720</f>
        <v>2073.68</v>
      </c>
      <c r="J7720" s="12" t="str">
        <f>Data!N7720</f>
        <v>Online</v>
      </c>
      <c r="K7720" s="12" t="str">
        <f>Data!O7720</f>
        <v>Efectivo</v>
      </c>
      <c r="L7720" s="12" t="str">
        <f>Data!P7720</f>
        <v>Recurrente</v>
      </c>
    </row>
    <row r="7721">
      <c r="A7721" s="11">
        <v>7720.0</v>
      </c>
      <c r="B7721" s="14">
        <f>Data!D7721</f>
        <v>44333</v>
      </c>
      <c r="C7721" s="12">
        <f>IFERROR(VLOOKUP(Data!B7721, Minorista!$A$2:$B$100, 2, FALSE), "")</f>
        <v>6</v>
      </c>
      <c r="D7721" s="12">
        <f t="array" ref="D7721">INDEX(Producto!$A$2:$A$500, MATCH(Data!H7721, Producto!$B$2:$B$500, 0))</f>
        <v>1</v>
      </c>
      <c r="E7721" s="12">
        <f>VLOOKUP(Data!E7721 &amp; Data!F7721 &amp; Data!G7721, Ubicacion!$A$2:$B$1000, 2, FALSE)</f>
        <v>54</v>
      </c>
      <c r="F7721" s="15">
        <f>Data!J7721</f>
        <v>173</v>
      </c>
      <c r="G7721" s="16">
        <f>Data!I7721</f>
        <v>64</v>
      </c>
      <c r="H7721" s="17">
        <f>Data!K7721</f>
        <v>11072</v>
      </c>
      <c r="I7721" s="17">
        <f>Data!L7721</f>
        <v>5868.16</v>
      </c>
      <c r="J7721" s="12" t="str">
        <f>Data!N7721</f>
        <v>Online</v>
      </c>
      <c r="K7721" s="12" t="str">
        <f>Data!O7721</f>
        <v>Efectivo</v>
      </c>
      <c r="L7721" s="12" t="str">
        <f>Data!P7721</f>
        <v>Recurrente</v>
      </c>
    </row>
    <row r="7722">
      <c r="A7722" s="11">
        <v>7721.0</v>
      </c>
      <c r="B7722" s="14">
        <f>Data!D7722</f>
        <v>44333</v>
      </c>
      <c r="C7722" s="12">
        <f>IFERROR(VLOOKUP(Data!B7722, Minorista!$A$2:$B$100, 2, FALSE), "")</f>
        <v>6</v>
      </c>
      <c r="D7722" s="12">
        <f t="array" ref="D7722">INDEX(Producto!$A$2:$A$500, MATCH(Data!H7722, Producto!$B$2:$B$500, 0))</f>
        <v>2</v>
      </c>
      <c r="E7722" s="12">
        <f>VLOOKUP(Data!E7722 &amp; Data!F7722 &amp; Data!G7722, Ubicacion!$A$2:$B$1000, 2, FALSE)</f>
        <v>54</v>
      </c>
      <c r="F7722" s="15">
        <f>Data!J7722</f>
        <v>87</v>
      </c>
      <c r="G7722" s="16">
        <f>Data!I7722</f>
        <v>54</v>
      </c>
      <c r="H7722" s="17">
        <f>Data!K7722</f>
        <v>4698</v>
      </c>
      <c r="I7722" s="17">
        <f>Data!L7722</f>
        <v>2536.92</v>
      </c>
      <c r="J7722" s="12" t="str">
        <f>Data!N7722</f>
        <v>Online</v>
      </c>
      <c r="K7722" s="12" t="str">
        <f>Data!O7722</f>
        <v>Efectivo</v>
      </c>
      <c r="L7722" s="12" t="str">
        <f>Data!P7722</f>
        <v>Recurrente</v>
      </c>
    </row>
    <row r="7723">
      <c r="A7723" s="11">
        <v>7722.0</v>
      </c>
      <c r="B7723" s="14">
        <f>Data!D7723</f>
        <v>44333</v>
      </c>
      <c r="C7723" s="12">
        <f>IFERROR(VLOOKUP(Data!B7723, Minorista!$A$2:$B$100, 2, FALSE), "")</f>
        <v>6</v>
      </c>
      <c r="D7723" s="12">
        <f t="array" ref="D7723">INDEX(Producto!$A$2:$A$500, MATCH(Data!H7723, Producto!$B$2:$B$500, 0))</f>
        <v>3</v>
      </c>
      <c r="E7723" s="12">
        <f>VLOOKUP(Data!E7723 &amp; Data!F7723 &amp; Data!G7723, Ubicacion!$A$2:$B$1000, 2, FALSE)</f>
        <v>54</v>
      </c>
      <c r="F7723" s="15">
        <f>Data!J7723</f>
        <v>98</v>
      </c>
      <c r="G7723" s="16">
        <f>Data!I7723</f>
        <v>51</v>
      </c>
      <c r="H7723" s="17">
        <f>Data!K7723</f>
        <v>4998</v>
      </c>
      <c r="I7723" s="17">
        <f>Data!L7723</f>
        <v>2099.16</v>
      </c>
      <c r="J7723" s="12" t="str">
        <f>Data!N7723</f>
        <v>Online</v>
      </c>
      <c r="K7723" s="12" t="str">
        <f>Data!O7723</f>
        <v>Transferencia bancaria</v>
      </c>
      <c r="L7723" s="12" t="str">
        <f>Data!P7723</f>
        <v>Nuevo</v>
      </c>
    </row>
    <row r="7724">
      <c r="A7724" s="11">
        <v>7723.0</v>
      </c>
      <c r="B7724" s="14">
        <f>Data!D7724</f>
        <v>44333</v>
      </c>
      <c r="C7724" s="12">
        <f>IFERROR(VLOOKUP(Data!B7724, Minorista!$A$2:$B$100, 2, FALSE), "")</f>
        <v>6</v>
      </c>
      <c r="D7724" s="12">
        <f t="array" ref="D7724">INDEX(Producto!$A$2:$A$500, MATCH(Data!H7724, Producto!$B$2:$B$500, 0))</f>
        <v>4</v>
      </c>
      <c r="E7724" s="12">
        <f>VLOOKUP(Data!E7724 &amp; Data!F7724 &amp; Data!G7724, Ubicacion!$A$2:$B$1000, 2, FALSE)</f>
        <v>54</v>
      </c>
      <c r="F7724" s="15">
        <f>Data!J7724</f>
        <v>80</v>
      </c>
      <c r="G7724" s="16">
        <f>Data!I7724</f>
        <v>52</v>
      </c>
      <c r="H7724" s="17">
        <f>Data!K7724</f>
        <v>4160</v>
      </c>
      <c r="I7724" s="17">
        <f>Data!L7724</f>
        <v>1664</v>
      </c>
      <c r="J7724" s="12" t="str">
        <f>Data!N7724</f>
        <v>Online</v>
      </c>
      <c r="K7724" s="12" t="str">
        <f>Data!O7724</f>
        <v>Transferencia bancaria</v>
      </c>
      <c r="L7724" s="12" t="str">
        <f>Data!P7724</f>
        <v>Nuevo</v>
      </c>
    </row>
    <row r="7725">
      <c r="A7725" s="11">
        <v>7724.0</v>
      </c>
      <c r="B7725" s="14">
        <f>Data!D7725</f>
        <v>44333</v>
      </c>
      <c r="C7725" s="12">
        <f>IFERROR(VLOOKUP(Data!B7725, Minorista!$A$2:$B$100, 2, FALSE), "")</f>
        <v>6</v>
      </c>
      <c r="D7725" s="12">
        <f t="array" ref="D7725">INDEX(Producto!$A$2:$A$500, MATCH(Data!H7725, Producto!$B$2:$B$500, 0))</f>
        <v>5</v>
      </c>
      <c r="E7725" s="12">
        <f>VLOOKUP(Data!E7725 &amp; Data!F7725 &amp; Data!G7725, Ubicacion!$A$2:$B$1000, 2, FALSE)</f>
        <v>54</v>
      </c>
      <c r="F7725" s="15">
        <f>Data!J7725</f>
        <v>78</v>
      </c>
      <c r="G7725" s="16">
        <f>Data!I7725</f>
        <v>63</v>
      </c>
      <c r="H7725" s="17">
        <f>Data!K7725</f>
        <v>4914</v>
      </c>
      <c r="I7725" s="17">
        <f>Data!L7725</f>
        <v>2211.3</v>
      </c>
      <c r="J7725" s="12" t="str">
        <f>Data!N7725</f>
        <v>Online</v>
      </c>
      <c r="K7725" s="12" t="str">
        <f>Data!O7725</f>
        <v>Transferencia bancaria</v>
      </c>
      <c r="L7725" s="12" t="str">
        <f>Data!P7725</f>
        <v>Nuevo</v>
      </c>
    </row>
    <row r="7726">
      <c r="A7726" s="11">
        <v>7725.0</v>
      </c>
      <c r="B7726" s="14">
        <f>Data!D7726</f>
        <v>44333</v>
      </c>
      <c r="C7726" s="12">
        <f>IFERROR(VLOOKUP(Data!B7726, Minorista!$A$2:$B$100, 2, FALSE), "")</f>
        <v>6</v>
      </c>
      <c r="D7726" s="12">
        <f t="array" ref="D7726">INDEX(Producto!$A$2:$A$500, MATCH(Data!H7726, Producto!$B$2:$B$500, 0))</f>
        <v>6</v>
      </c>
      <c r="E7726" s="12">
        <f>VLOOKUP(Data!E7726 &amp; Data!F7726 &amp; Data!G7726, Ubicacion!$A$2:$B$1000, 2, FALSE)</f>
        <v>54</v>
      </c>
      <c r="F7726" s="15">
        <f>Data!J7726</f>
        <v>115</v>
      </c>
      <c r="G7726" s="16">
        <f>Data!I7726</f>
        <v>65</v>
      </c>
      <c r="H7726" s="17">
        <f>Data!K7726</f>
        <v>7475</v>
      </c>
      <c r="I7726" s="17">
        <f>Data!L7726</f>
        <v>3438.5</v>
      </c>
      <c r="J7726" s="12" t="str">
        <f>Data!N7726</f>
        <v>Online</v>
      </c>
      <c r="K7726" s="12" t="str">
        <f>Data!O7726</f>
        <v>Tarjeta</v>
      </c>
      <c r="L7726" s="12" t="str">
        <f>Data!P7726</f>
        <v>Recurrente</v>
      </c>
    </row>
    <row r="7727">
      <c r="A7727" s="11">
        <v>7726.0</v>
      </c>
      <c r="B7727" s="14">
        <f>Data!D7727</f>
        <v>44366</v>
      </c>
      <c r="C7727" s="12">
        <f>IFERROR(VLOOKUP(Data!B7727, Minorista!$A$2:$B$100, 2, FALSE), "")</f>
        <v>6</v>
      </c>
      <c r="D7727" s="12">
        <f t="array" ref="D7727">INDEX(Producto!$A$2:$A$500, MATCH(Data!H7727, Producto!$B$2:$B$500, 0))</f>
        <v>1</v>
      </c>
      <c r="E7727" s="12">
        <f>VLOOKUP(Data!E7727 &amp; Data!F7727 &amp; Data!G7727, Ubicacion!$A$2:$B$1000, 2, FALSE)</f>
        <v>54</v>
      </c>
      <c r="F7727" s="15">
        <f>Data!J7727</f>
        <v>169</v>
      </c>
      <c r="G7727" s="16">
        <f>Data!I7727</f>
        <v>59</v>
      </c>
      <c r="H7727" s="17">
        <f>Data!K7727</f>
        <v>9971</v>
      </c>
      <c r="I7727" s="17">
        <f>Data!L7727</f>
        <v>5284.63</v>
      </c>
      <c r="J7727" s="12" t="str">
        <f>Data!N7727</f>
        <v>Online</v>
      </c>
      <c r="K7727" s="12" t="str">
        <f>Data!O7727</f>
        <v>Transferencia bancaria</v>
      </c>
      <c r="L7727" s="12" t="str">
        <f>Data!P7727</f>
        <v>Recurrente</v>
      </c>
    </row>
    <row r="7728">
      <c r="A7728" s="11">
        <v>7727.0</v>
      </c>
      <c r="B7728" s="14">
        <f>Data!D7728</f>
        <v>44366</v>
      </c>
      <c r="C7728" s="12">
        <f>IFERROR(VLOOKUP(Data!B7728, Minorista!$A$2:$B$100, 2, FALSE), "")</f>
        <v>6</v>
      </c>
      <c r="D7728" s="12">
        <f t="array" ref="D7728">INDEX(Producto!$A$2:$A$500, MATCH(Data!H7728, Producto!$B$2:$B$500, 0))</f>
        <v>2</v>
      </c>
      <c r="E7728" s="12">
        <f>VLOOKUP(Data!E7728 &amp; Data!F7728 &amp; Data!G7728, Ubicacion!$A$2:$B$1000, 2, FALSE)</f>
        <v>54</v>
      </c>
      <c r="F7728" s="15">
        <f>Data!J7728</f>
        <v>123</v>
      </c>
      <c r="G7728" s="16">
        <f>Data!I7728</f>
        <v>56</v>
      </c>
      <c r="H7728" s="17">
        <f>Data!K7728</f>
        <v>6888</v>
      </c>
      <c r="I7728" s="17">
        <f>Data!L7728</f>
        <v>3512.88</v>
      </c>
      <c r="J7728" s="12" t="str">
        <f>Data!N7728</f>
        <v>Online</v>
      </c>
      <c r="K7728" s="12" t="str">
        <f>Data!O7728</f>
        <v>Transferencia bancaria</v>
      </c>
      <c r="L7728" s="12" t="str">
        <f>Data!P7728</f>
        <v>Recurrente</v>
      </c>
    </row>
    <row r="7729">
      <c r="A7729" s="11">
        <v>7728.0</v>
      </c>
      <c r="B7729" s="14">
        <f>Data!D7729</f>
        <v>44366</v>
      </c>
      <c r="C7729" s="12">
        <f>IFERROR(VLOOKUP(Data!B7729, Minorista!$A$2:$B$100, 2, FALSE), "")</f>
        <v>6</v>
      </c>
      <c r="D7729" s="12">
        <f t="array" ref="D7729">INDEX(Producto!$A$2:$A$500, MATCH(Data!H7729, Producto!$B$2:$B$500, 0))</f>
        <v>3</v>
      </c>
      <c r="E7729" s="12">
        <f>VLOOKUP(Data!E7729 &amp; Data!F7729 &amp; Data!G7729, Ubicacion!$A$2:$B$1000, 2, FALSE)</f>
        <v>54</v>
      </c>
      <c r="F7729" s="15">
        <f>Data!J7729</f>
        <v>88</v>
      </c>
      <c r="G7729" s="16">
        <f>Data!I7729</f>
        <v>53</v>
      </c>
      <c r="H7729" s="17">
        <f>Data!K7729</f>
        <v>4664</v>
      </c>
      <c r="I7729" s="17">
        <f>Data!L7729</f>
        <v>2052.16</v>
      </c>
      <c r="J7729" s="12" t="str">
        <f>Data!N7729</f>
        <v>Online</v>
      </c>
      <c r="K7729" s="12" t="str">
        <f>Data!O7729</f>
        <v>Tarjeta</v>
      </c>
      <c r="L7729" s="12" t="str">
        <f>Data!P7729</f>
        <v>Recurrente</v>
      </c>
    </row>
    <row r="7730">
      <c r="A7730" s="11">
        <v>7729.0</v>
      </c>
      <c r="B7730" s="14">
        <f>Data!D7730</f>
        <v>44366</v>
      </c>
      <c r="C7730" s="12">
        <f>IFERROR(VLOOKUP(Data!B7730, Minorista!$A$2:$B$100, 2, FALSE), "")</f>
        <v>6</v>
      </c>
      <c r="D7730" s="12">
        <f t="array" ref="D7730">INDEX(Producto!$A$2:$A$500, MATCH(Data!H7730, Producto!$B$2:$B$500, 0))</f>
        <v>4</v>
      </c>
      <c r="E7730" s="12">
        <f>VLOOKUP(Data!E7730 &amp; Data!F7730 &amp; Data!G7730, Ubicacion!$A$2:$B$1000, 2, FALSE)</f>
        <v>54</v>
      </c>
      <c r="F7730" s="15">
        <f>Data!J7730</f>
        <v>91</v>
      </c>
      <c r="G7730" s="16">
        <f>Data!I7730</f>
        <v>52</v>
      </c>
      <c r="H7730" s="17">
        <f>Data!K7730</f>
        <v>4732</v>
      </c>
      <c r="I7730" s="17">
        <f>Data!L7730</f>
        <v>1987.44</v>
      </c>
      <c r="J7730" s="12" t="str">
        <f>Data!N7730</f>
        <v>Online</v>
      </c>
      <c r="K7730" s="12" t="str">
        <f>Data!O7730</f>
        <v>Efectivo</v>
      </c>
      <c r="L7730" s="12" t="str">
        <f>Data!P7730</f>
        <v>Nuevo</v>
      </c>
    </row>
    <row r="7731">
      <c r="A7731" s="11">
        <v>7730.0</v>
      </c>
      <c r="B7731" s="14">
        <f>Data!D7731</f>
        <v>44366</v>
      </c>
      <c r="C7731" s="12">
        <f>IFERROR(VLOOKUP(Data!B7731, Minorista!$A$2:$B$100, 2, FALSE), "")</f>
        <v>6</v>
      </c>
      <c r="D7731" s="12">
        <f t="array" ref="D7731">INDEX(Producto!$A$2:$A$500, MATCH(Data!H7731, Producto!$B$2:$B$500, 0))</f>
        <v>5</v>
      </c>
      <c r="E7731" s="12">
        <f>VLOOKUP(Data!E7731 &amp; Data!F7731 &amp; Data!G7731, Ubicacion!$A$2:$B$1000, 2, FALSE)</f>
        <v>54</v>
      </c>
      <c r="F7731" s="15">
        <f>Data!J7731</f>
        <v>94</v>
      </c>
      <c r="G7731" s="16">
        <f>Data!I7731</f>
        <v>60</v>
      </c>
      <c r="H7731" s="17">
        <f>Data!K7731</f>
        <v>5640</v>
      </c>
      <c r="I7731" s="17">
        <f>Data!L7731</f>
        <v>2425.2</v>
      </c>
      <c r="J7731" s="12" t="str">
        <f>Data!N7731</f>
        <v>Online</v>
      </c>
      <c r="K7731" s="12" t="str">
        <f>Data!O7731</f>
        <v>Transferencia bancaria</v>
      </c>
      <c r="L7731" s="12" t="str">
        <f>Data!P7731</f>
        <v>Nuevo</v>
      </c>
    </row>
    <row r="7732">
      <c r="A7732" s="11">
        <v>7731.0</v>
      </c>
      <c r="B7732" s="14">
        <f>Data!D7732</f>
        <v>44366</v>
      </c>
      <c r="C7732" s="12">
        <f>IFERROR(VLOOKUP(Data!B7732, Minorista!$A$2:$B$100, 2, FALSE), "")</f>
        <v>6</v>
      </c>
      <c r="D7732" s="12">
        <f t="array" ref="D7732">INDEX(Producto!$A$2:$A$500, MATCH(Data!H7732, Producto!$B$2:$B$500, 0))</f>
        <v>6</v>
      </c>
      <c r="E7732" s="12">
        <f>VLOOKUP(Data!E7732 &amp; Data!F7732 &amp; Data!G7732, Ubicacion!$A$2:$B$1000, 2, FALSE)</f>
        <v>54</v>
      </c>
      <c r="F7732" s="15">
        <f>Data!J7732</f>
        <v>138</v>
      </c>
      <c r="G7732" s="16">
        <f>Data!I7732</f>
        <v>66</v>
      </c>
      <c r="H7732" s="17">
        <f>Data!K7732</f>
        <v>9108</v>
      </c>
      <c r="I7732" s="17">
        <f>Data!L7732</f>
        <v>4280.76</v>
      </c>
      <c r="J7732" s="12" t="str">
        <f>Data!N7732</f>
        <v>Online</v>
      </c>
      <c r="K7732" s="12" t="str">
        <f>Data!O7732</f>
        <v>Transferencia bancaria</v>
      </c>
      <c r="L7732" s="12" t="str">
        <f>Data!P7732</f>
        <v>Nuevo</v>
      </c>
    </row>
    <row r="7733">
      <c r="A7733" s="11">
        <v>7732.0</v>
      </c>
      <c r="B7733" s="14">
        <f>Data!D7733</f>
        <v>44394</v>
      </c>
      <c r="C7733" s="12">
        <f>IFERROR(VLOOKUP(Data!B7733, Minorista!$A$2:$B$100, 2, FALSE), "")</f>
        <v>6</v>
      </c>
      <c r="D7733" s="12">
        <f t="array" ref="D7733">INDEX(Producto!$A$2:$A$500, MATCH(Data!H7733, Producto!$B$2:$B$500, 0))</f>
        <v>1</v>
      </c>
      <c r="E7733" s="12">
        <f>VLOOKUP(Data!E7733 &amp; Data!F7733 &amp; Data!G7733, Ubicacion!$A$2:$B$1000, 2, FALSE)</f>
        <v>54</v>
      </c>
      <c r="F7733" s="15">
        <f>Data!J7733</f>
        <v>196</v>
      </c>
      <c r="G7733" s="16">
        <f>Data!I7733</f>
        <v>64</v>
      </c>
      <c r="H7733" s="17">
        <f>Data!K7733</f>
        <v>12544</v>
      </c>
      <c r="I7733" s="17">
        <f>Data!L7733</f>
        <v>6648.32</v>
      </c>
      <c r="J7733" s="12" t="str">
        <f>Data!N7733</f>
        <v>Online</v>
      </c>
      <c r="K7733" s="12" t="str">
        <f>Data!O7733</f>
        <v>Efectivo</v>
      </c>
      <c r="L7733" s="12" t="str">
        <f>Data!P7733</f>
        <v>Nuevo</v>
      </c>
    </row>
    <row r="7734">
      <c r="A7734" s="11">
        <v>7733.0</v>
      </c>
      <c r="B7734" s="14">
        <f>Data!D7734</f>
        <v>44394</v>
      </c>
      <c r="C7734" s="12">
        <f>IFERROR(VLOOKUP(Data!B7734, Minorista!$A$2:$B$100, 2, FALSE), "")</f>
        <v>6</v>
      </c>
      <c r="D7734" s="12">
        <f t="array" ref="D7734">INDEX(Producto!$A$2:$A$500, MATCH(Data!H7734, Producto!$B$2:$B$500, 0))</f>
        <v>2</v>
      </c>
      <c r="E7734" s="12">
        <f>VLOOKUP(Data!E7734 &amp; Data!F7734 &amp; Data!G7734, Ubicacion!$A$2:$B$1000, 2, FALSE)</f>
        <v>54</v>
      </c>
      <c r="F7734" s="15">
        <f>Data!J7734</f>
        <v>131</v>
      </c>
      <c r="G7734" s="16">
        <f>Data!I7734</f>
        <v>55</v>
      </c>
      <c r="H7734" s="17">
        <f>Data!K7734</f>
        <v>7205</v>
      </c>
      <c r="I7734" s="17">
        <f>Data!L7734</f>
        <v>3602.5</v>
      </c>
      <c r="J7734" s="12" t="str">
        <f>Data!N7734</f>
        <v>Online</v>
      </c>
      <c r="K7734" s="12" t="str">
        <f>Data!O7734</f>
        <v>Efectivo</v>
      </c>
      <c r="L7734" s="12" t="str">
        <f>Data!P7734</f>
        <v>Recurrente</v>
      </c>
    </row>
    <row r="7735">
      <c r="A7735" s="11">
        <v>7734.0</v>
      </c>
      <c r="B7735" s="14">
        <f>Data!D7735</f>
        <v>44394</v>
      </c>
      <c r="C7735" s="12">
        <f>IFERROR(VLOOKUP(Data!B7735, Minorista!$A$2:$B$100, 2, FALSE), "")</f>
        <v>6</v>
      </c>
      <c r="D7735" s="12">
        <f t="array" ref="D7735">INDEX(Producto!$A$2:$A$500, MATCH(Data!H7735, Producto!$B$2:$B$500, 0))</f>
        <v>3</v>
      </c>
      <c r="E7735" s="12">
        <f>VLOOKUP(Data!E7735 &amp; Data!F7735 &amp; Data!G7735, Ubicacion!$A$2:$B$1000, 2, FALSE)</f>
        <v>54</v>
      </c>
      <c r="F7735" s="15">
        <f>Data!J7735</f>
        <v>109</v>
      </c>
      <c r="G7735" s="16">
        <f>Data!I7735</f>
        <v>54</v>
      </c>
      <c r="H7735" s="17">
        <f>Data!K7735</f>
        <v>5886</v>
      </c>
      <c r="I7735" s="17">
        <f>Data!L7735</f>
        <v>2413.26</v>
      </c>
      <c r="J7735" s="12" t="str">
        <f>Data!N7735</f>
        <v>Online</v>
      </c>
      <c r="K7735" s="12" t="str">
        <f>Data!O7735</f>
        <v>Efectivo</v>
      </c>
      <c r="L7735" s="12" t="str">
        <f>Data!P7735</f>
        <v>Recurrente</v>
      </c>
    </row>
    <row r="7736">
      <c r="A7736" s="11">
        <v>7735.0</v>
      </c>
      <c r="B7736" s="14">
        <f>Data!D7736</f>
        <v>44394</v>
      </c>
      <c r="C7736" s="12">
        <f>IFERROR(VLOOKUP(Data!B7736, Minorista!$A$2:$B$100, 2, FALSE), "")</f>
        <v>6</v>
      </c>
      <c r="D7736" s="12">
        <f t="array" ref="D7736">INDEX(Producto!$A$2:$A$500, MATCH(Data!H7736, Producto!$B$2:$B$500, 0))</f>
        <v>4</v>
      </c>
      <c r="E7736" s="12">
        <f>VLOOKUP(Data!E7736 &amp; Data!F7736 &amp; Data!G7736, Ubicacion!$A$2:$B$1000, 2, FALSE)</f>
        <v>54</v>
      </c>
      <c r="F7736" s="15">
        <f>Data!J7736</f>
        <v>85</v>
      </c>
      <c r="G7736" s="16">
        <f>Data!I7736</f>
        <v>53</v>
      </c>
      <c r="H7736" s="17">
        <f>Data!K7736</f>
        <v>4505</v>
      </c>
      <c r="I7736" s="17">
        <f>Data!L7736</f>
        <v>1982.2</v>
      </c>
      <c r="J7736" s="12" t="str">
        <f>Data!N7736</f>
        <v>Online</v>
      </c>
      <c r="K7736" s="12" t="str">
        <f>Data!O7736</f>
        <v>Transferencia bancaria</v>
      </c>
      <c r="L7736" s="12" t="str">
        <f>Data!P7736</f>
        <v>Nuevo</v>
      </c>
    </row>
    <row r="7737">
      <c r="A7737" s="11">
        <v>7736.0</v>
      </c>
      <c r="B7737" s="14">
        <f>Data!D7737</f>
        <v>44394</v>
      </c>
      <c r="C7737" s="12">
        <f>IFERROR(VLOOKUP(Data!B7737, Minorista!$A$2:$B$100, 2, FALSE), "")</f>
        <v>6</v>
      </c>
      <c r="D7737" s="12">
        <f t="array" ref="D7737">INDEX(Producto!$A$2:$A$500, MATCH(Data!H7737, Producto!$B$2:$B$500, 0))</f>
        <v>5</v>
      </c>
      <c r="E7737" s="12">
        <f>VLOOKUP(Data!E7737 &amp; Data!F7737 &amp; Data!G7737, Ubicacion!$A$2:$B$1000, 2, FALSE)</f>
        <v>54</v>
      </c>
      <c r="F7737" s="15">
        <f>Data!J7737</f>
        <v>102</v>
      </c>
      <c r="G7737" s="16">
        <f>Data!I7737</f>
        <v>60</v>
      </c>
      <c r="H7737" s="17">
        <f>Data!K7737</f>
        <v>6120</v>
      </c>
      <c r="I7737" s="17">
        <f>Data!L7737</f>
        <v>2509.2</v>
      </c>
      <c r="J7737" s="12" t="str">
        <f>Data!N7737</f>
        <v>Online</v>
      </c>
      <c r="K7737" s="12" t="str">
        <f>Data!O7737</f>
        <v>Tarjeta</v>
      </c>
      <c r="L7737" s="12" t="str">
        <f>Data!P7737</f>
        <v>Recurrente</v>
      </c>
    </row>
    <row r="7738">
      <c r="A7738" s="11">
        <v>7737.0</v>
      </c>
      <c r="B7738" s="14">
        <f>Data!D7738</f>
        <v>44394</v>
      </c>
      <c r="C7738" s="12">
        <f>IFERROR(VLOOKUP(Data!B7738, Minorista!$A$2:$B$100, 2, FALSE), "")</f>
        <v>6</v>
      </c>
      <c r="D7738" s="12">
        <f t="array" ref="D7738">INDEX(Producto!$A$2:$A$500, MATCH(Data!H7738, Producto!$B$2:$B$500, 0))</f>
        <v>6</v>
      </c>
      <c r="E7738" s="12">
        <f>VLOOKUP(Data!E7738 &amp; Data!F7738 &amp; Data!G7738, Ubicacion!$A$2:$B$1000, 2, FALSE)</f>
        <v>54</v>
      </c>
      <c r="F7738" s="15">
        <f>Data!J7738</f>
        <v>137</v>
      </c>
      <c r="G7738" s="16">
        <f>Data!I7738</f>
        <v>64</v>
      </c>
      <c r="H7738" s="17">
        <f>Data!K7738</f>
        <v>8768</v>
      </c>
      <c r="I7738" s="17">
        <f>Data!L7738</f>
        <v>4296.32</v>
      </c>
      <c r="J7738" s="12" t="str">
        <f>Data!N7738</f>
        <v>Online</v>
      </c>
      <c r="K7738" s="12" t="str">
        <f>Data!O7738</f>
        <v>Efectivo</v>
      </c>
      <c r="L7738" s="12" t="str">
        <f>Data!P7738</f>
        <v>Nuevo</v>
      </c>
    </row>
    <row r="7739">
      <c r="A7739" s="11">
        <v>7738.0</v>
      </c>
      <c r="B7739" s="14">
        <f>Data!D7739</f>
        <v>44426</v>
      </c>
      <c r="C7739" s="12">
        <f>IFERROR(VLOOKUP(Data!B7739, Minorista!$A$2:$B$100, 2, FALSE), "")</f>
        <v>6</v>
      </c>
      <c r="D7739" s="12">
        <f t="array" ref="D7739">INDEX(Producto!$A$2:$A$500, MATCH(Data!H7739, Producto!$B$2:$B$500, 0))</f>
        <v>1</v>
      </c>
      <c r="E7739" s="12">
        <f>VLOOKUP(Data!E7739 &amp; Data!F7739 &amp; Data!G7739, Ubicacion!$A$2:$B$1000, 2, FALSE)</f>
        <v>54</v>
      </c>
      <c r="F7739" s="15">
        <f>Data!J7739</f>
        <v>196</v>
      </c>
      <c r="G7739" s="16">
        <f>Data!I7739</f>
        <v>60</v>
      </c>
      <c r="H7739" s="17">
        <f>Data!K7739</f>
        <v>11760</v>
      </c>
      <c r="I7739" s="17">
        <f>Data!L7739</f>
        <v>5997.6</v>
      </c>
      <c r="J7739" s="12" t="str">
        <f>Data!N7739</f>
        <v>Online</v>
      </c>
      <c r="K7739" s="12" t="str">
        <f>Data!O7739</f>
        <v>Transferencia bancaria</v>
      </c>
      <c r="L7739" s="12" t="str">
        <f>Data!P7739</f>
        <v>Recurrente</v>
      </c>
    </row>
    <row r="7740">
      <c r="A7740" s="11">
        <v>7739.0</v>
      </c>
      <c r="B7740" s="14">
        <f>Data!D7740</f>
        <v>44426</v>
      </c>
      <c r="C7740" s="12">
        <f>IFERROR(VLOOKUP(Data!B7740, Minorista!$A$2:$B$100, 2, FALSE), "")</f>
        <v>6</v>
      </c>
      <c r="D7740" s="12">
        <f t="array" ref="D7740">INDEX(Producto!$A$2:$A$500, MATCH(Data!H7740, Producto!$B$2:$B$500, 0))</f>
        <v>2</v>
      </c>
      <c r="E7740" s="12">
        <f>VLOOKUP(Data!E7740 &amp; Data!F7740 &amp; Data!G7740, Ubicacion!$A$2:$B$1000, 2, FALSE)</f>
        <v>54</v>
      </c>
      <c r="F7740" s="15">
        <f>Data!J7740</f>
        <v>135</v>
      </c>
      <c r="G7740" s="16">
        <f>Data!I7740</f>
        <v>58</v>
      </c>
      <c r="H7740" s="17">
        <f>Data!K7740</f>
        <v>7830</v>
      </c>
      <c r="I7740" s="17">
        <f>Data!L7740</f>
        <v>4228.2</v>
      </c>
      <c r="J7740" s="12" t="str">
        <f>Data!N7740</f>
        <v>Online</v>
      </c>
      <c r="K7740" s="12" t="str">
        <f>Data!O7740</f>
        <v>Transferencia bancaria</v>
      </c>
      <c r="L7740" s="12" t="str">
        <f>Data!P7740</f>
        <v>Nuevo</v>
      </c>
    </row>
    <row r="7741">
      <c r="A7741" s="11">
        <v>7740.0</v>
      </c>
      <c r="B7741" s="14">
        <f>Data!D7741</f>
        <v>44426</v>
      </c>
      <c r="C7741" s="12">
        <f>IFERROR(VLOOKUP(Data!B7741, Minorista!$A$2:$B$100, 2, FALSE), "")</f>
        <v>6</v>
      </c>
      <c r="D7741" s="12">
        <f t="array" ref="D7741">INDEX(Producto!$A$2:$A$500, MATCH(Data!H7741, Producto!$B$2:$B$500, 0))</f>
        <v>3</v>
      </c>
      <c r="E7741" s="12">
        <f>VLOOKUP(Data!E7741 &amp; Data!F7741 &amp; Data!G7741, Ubicacion!$A$2:$B$1000, 2, FALSE)</f>
        <v>54</v>
      </c>
      <c r="F7741" s="15">
        <f>Data!J7741</f>
        <v>105</v>
      </c>
      <c r="G7741" s="16">
        <f>Data!I7741</f>
        <v>52</v>
      </c>
      <c r="H7741" s="17">
        <f>Data!K7741</f>
        <v>5460</v>
      </c>
      <c r="I7741" s="17">
        <f>Data!L7741</f>
        <v>2457</v>
      </c>
      <c r="J7741" s="12" t="str">
        <f>Data!N7741</f>
        <v>Online</v>
      </c>
      <c r="K7741" s="12" t="str">
        <f>Data!O7741</f>
        <v>Tarjeta</v>
      </c>
      <c r="L7741" s="12" t="str">
        <f>Data!P7741</f>
        <v>Nuevo</v>
      </c>
    </row>
    <row r="7742">
      <c r="A7742" s="11">
        <v>7741.0</v>
      </c>
      <c r="B7742" s="14">
        <f>Data!D7742</f>
        <v>44426</v>
      </c>
      <c r="C7742" s="12">
        <f>IFERROR(VLOOKUP(Data!B7742, Minorista!$A$2:$B$100, 2, FALSE), "")</f>
        <v>6</v>
      </c>
      <c r="D7742" s="12">
        <f t="array" ref="D7742">INDEX(Producto!$A$2:$A$500, MATCH(Data!H7742, Producto!$B$2:$B$500, 0))</f>
        <v>4</v>
      </c>
      <c r="E7742" s="12">
        <f>VLOOKUP(Data!E7742 &amp; Data!F7742 &amp; Data!G7742, Ubicacion!$A$2:$B$1000, 2, FALSE)</f>
        <v>54</v>
      </c>
      <c r="F7742" s="15">
        <f>Data!J7742</f>
        <v>72</v>
      </c>
      <c r="G7742" s="16">
        <f>Data!I7742</f>
        <v>51</v>
      </c>
      <c r="H7742" s="17">
        <f>Data!K7742</f>
        <v>3672</v>
      </c>
      <c r="I7742" s="17">
        <f>Data!L7742</f>
        <v>1542.24</v>
      </c>
      <c r="J7742" s="12" t="str">
        <f>Data!N7742</f>
        <v>Online</v>
      </c>
      <c r="K7742" s="12" t="str">
        <f>Data!O7742</f>
        <v>Efectivo</v>
      </c>
      <c r="L7742" s="12" t="str">
        <f>Data!P7742</f>
        <v>Recurrente</v>
      </c>
    </row>
    <row r="7743">
      <c r="A7743" s="11">
        <v>7742.0</v>
      </c>
      <c r="B7743" s="14">
        <f>Data!D7743</f>
        <v>44426</v>
      </c>
      <c r="C7743" s="12">
        <f>IFERROR(VLOOKUP(Data!B7743, Minorista!$A$2:$B$100, 2, FALSE), "")</f>
        <v>6</v>
      </c>
      <c r="D7743" s="12">
        <f t="array" ref="D7743">INDEX(Producto!$A$2:$A$500, MATCH(Data!H7743, Producto!$B$2:$B$500, 0))</f>
        <v>5</v>
      </c>
      <c r="E7743" s="12">
        <f>VLOOKUP(Data!E7743 &amp; Data!F7743 &amp; Data!G7743, Ubicacion!$A$2:$B$1000, 2, FALSE)</f>
        <v>54</v>
      </c>
      <c r="F7743" s="15">
        <f>Data!J7743</f>
        <v>73</v>
      </c>
      <c r="G7743" s="16">
        <f>Data!I7743</f>
        <v>59</v>
      </c>
      <c r="H7743" s="17">
        <f>Data!K7743</f>
        <v>4307</v>
      </c>
      <c r="I7743" s="17">
        <f>Data!L7743</f>
        <v>1938.15</v>
      </c>
      <c r="J7743" s="12" t="str">
        <f>Data!N7743</f>
        <v>Online</v>
      </c>
      <c r="K7743" s="12" t="str">
        <f>Data!O7743</f>
        <v>Efectivo</v>
      </c>
      <c r="L7743" s="12" t="str">
        <f>Data!P7743</f>
        <v>Nuevo</v>
      </c>
    </row>
    <row r="7744">
      <c r="A7744" s="11">
        <v>7743.0</v>
      </c>
      <c r="B7744" s="14">
        <f>Data!D7744</f>
        <v>44426</v>
      </c>
      <c r="C7744" s="12">
        <f>IFERROR(VLOOKUP(Data!B7744, Minorista!$A$2:$B$100, 2, FALSE), "")</f>
        <v>6</v>
      </c>
      <c r="D7744" s="12">
        <f t="array" ref="D7744">INDEX(Producto!$A$2:$A$500, MATCH(Data!H7744, Producto!$B$2:$B$500, 0))</f>
        <v>6</v>
      </c>
      <c r="E7744" s="12">
        <f>VLOOKUP(Data!E7744 &amp; Data!F7744 &amp; Data!G7744, Ubicacion!$A$2:$B$1000, 2, FALSE)</f>
        <v>54</v>
      </c>
      <c r="F7744" s="15">
        <f>Data!J7744</f>
        <v>106</v>
      </c>
      <c r="G7744" s="16">
        <f>Data!I7744</f>
        <v>64</v>
      </c>
      <c r="H7744" s="17">
        <f>Data!K7744</f>
        <v>6784</v>
      </c>
      <c r="I7744" s="17">
        <f>Data!L7744</f>
        <v>3188.48</v>
      </c>
      <c r="J7744" s="12" t="str">
        <f>Data!N7744</f>
        <v>Online</v>
      </c>
      <c r="K7744" s="12" t="str">
        <f>Data!O7744</f>
        <v>Tarjeta</v>
      </c>
      <c r="L7744" s="12" t="str">
        <f>Data!P7744</f>
        <v>Nuevo</v>
      </c>
    </row>
    <row r="7745">
      <c r="A7745" s="11">
        <v>7744.0</v>
      </c>
      <c r="B7745" s="14">
        <f>Data!D7745</f>
        <v>44456</v>
      </c>
      <c r="C7745" s="12">
        <f>IFERROR(VLOOKUP(Data!B7745, Minorista!$A$2:$B$100, 2, FALSE), "")</f>
        <v>6</v>
      </c>
      <c r="D7745" s="12">
        <f t="array" ref="D7745">INDEX(Producto!$A$2:$A$500, MATCH(Data!H7745, Producto!$B$2:$B$500, 0))</f>
        <v>1</v>
      </c>
      <c r="E7745" s="12">
        <f>VLOOKUP(Data!E7745 &amp; Data!F7745 &amp; Data!G7745, Ubicacion!$A$2:$B$1000, 2, FALSE)</f>
        <v>54</v>
      </c>
      <c r="F7745" s="15">
        <f>Data!J7745</f>
        <v>154</v>
      </c>
      <c r="G7745" s="16">
        <f>Data!I7745</f>
        <v>59</v>
      </c>
      <c r="H7745" s="17">
        <f>Data!K7745</f>
        <v>9086</v>
      </c>
      <c r="I7745" s="17">
        <f>Data!L7745</f>
        <v>4724.72</v>
      </c>
      <c r="J7745" s="12" t="str">
        <f>Data!N7745</f>
        <v>Online</v>
      </c>
      <c r="K7745" s="12" t="str">
        <f>Data!O7745</f>
        <v>Efectivo</v>
      </c>
      <c r="L7745" s="12" t="str">
        <f>Data!P7745</f>
        <v>Recurrente</v>
      </c>
    </row>
    <row r="7746">
      <c r="A7746" s="11">
        <v>7745.0</v>
      </c>
      <c r="B7746" s="14">
        <f>Data!D7746</f>
        <v>44456</v>
      </c>
      <c r="C7746" s="12">
        <f>IFERROR(VLOOKUP(Data!B7746, Minorista!$A$2:$B$100, 2, FALSE), "")</f>
        <v>6</v>
      </c>
      <c r="D7746" s="12">
        <f t="array" ref="D7746">INDEX(Producto!$A$2:$A$500, MATCH(Data!H7746, Producto!$B$2:$B$500, 0))</f>
        <v>2</v>
      </c>
      <c r="E7746" s="12">
        <f>VLOOKUP(Data!E7746 &amp; Data!F7746 &amp; Data!G7746, Ubicacion!$A$2:$B$1000, 2, FALSE)</f>
        <v>54</v>
      </c>
      <c r="F7746" s="15">
        <f>Data!J7746</f>
        <v>95</v>
      </c>
      <c r="G7746" s="16">
        <f>Data!I7746</f>
        <v>54</v>
      </c>
      <c r="H7746" s="17">
        <f>Data!K7746</f>
        <v>5130</v>
      </c>
      <c r="I7746" s="17">
        <f>Data!L7746</f>
        <v>2667.6</v>
      </c>
      <c r="J7746" s="12" t="str">
        <f>Data!N7746</f>
        <v>Online</v>
      </c>
      <c r="K7746" s="12" t="str">
        <f>Data!O7746</f>
        <v>Tarjeta</v>
      </c>
      <c r="L7746" s="12" t="str">
        <f>Data!P7746</f>
        <v>Recurrente</v>
      </c>
    </row>
    <row r="7747">
      <c r="A7747" s="11">
        <v>7746.0</v>
      </c>
      <c r="B7747" s="14">
        <f>Data!D7747</f>
        <v>44456</v>
      </c>
      <c r="C7747" s="12">
        <f>IFERROR(VLOOKUP(Data!B7747, Minorista!$A$2:$B$100, 2, FALSE), "")</f>
        <v>6</v>
      </c>
      <c r="D7747" s="12">
        <f t="array" ref="D7747">INDEX(Producto!$A$2:$A$500, MATCH(Data!H7747, Producto!$B$2:$B$500, 0))</f>
        <v>3</v>
      </c>
      <c r="E7747" s="12">
        <f>VLOOKUP(Data!E7747 &amp; Data!F7747 &amp; Data!G7747, Ubicacion!$A$2:$B$1000, 2, FALSE)</f>
        <v>54</v>
      </c>
      <c r="F7747" s="15">
        <f>Data!J7747</f>
        <v>75</v>
      </c>
      <c r="G7747" s="16">
        <f>Data!I7747</f>
        <v>52</v>
      </c>
      <c r="H7747" s="17">
        <f>Data!K7747</f>
        <v>3900</v>
      </c>
      <c r="I7747" s="17">
        <f>Data!L7747</f>
        <v>1677</v>
      </c>
      <c r="J7747" s="12" t="str">
        <f>Data!N7747</f>
        <v>Online</v>
      </c>
      <c r="K7747" s="12" t="str">
        <f>Data!O7747</f>
        <v>Efectivo</v>
      </c>
      <c r="L7747" s="12" t="str">
        <f>Data!P7747</f>
        <v>Recurrente</v>
      </c>
    </row>
    <row r="7748">
      <c r="A7748" s="11">
        <v>7747.0</v>
      </c>
      <c r="B7748" s="14">
        <f>Data!D7748</f>
        <v>44456</v>
      </c>
      <c r="C7748" s="12">
        <f>IFERROR(VLOOKUP(Data!B7748, Minorista!$A$2:$B$100, 2, FALSE), "")</f>
        <v>6</v>
      </c>
      <c r="D7748" s="12">
        <f t="array" ref="D7748">INDEX(Producto!$A$2:$A$500, MATCH(Data!H7748, Producto!$B$2:$B$500, 0))</f>
        <v>4</v>
      </c>
      <c r="E7748" s="12">
        <f>VLOOKUP(Data!E7748 &amp; Data!F7748 &amp; Data!G7748, Ubicacion!$A$2:$B$1000, 2, FALSE)</f>
        <v>54</v>
      </c>
      <c r="F7748" s="15">
        <f>Data!J7748</f>
        <v>56</v>
      </c>
      <c r="G7748" s="16">
        <f>Data!I7748</f>
        <v>53</v>
      </c>
      <c r="H7748" s="17">
        <f>Data!K7748</f>
        <v>2968</v>
      </c>
      <c r="I7748" s="17">
        <f>Data!L7748</f>
        <v>1246.56</v>
      </c>
      <c r="J7748" s="12" t="str">
        <f>Data!N7748</f>
        <v>Online</v>
      </c>
      <c r="K7748" s="12" t="str">
        <f>Data!O7748</f>
        <v>Efectivo</v>
      </c>
      <c r="L7748" s="12" t="str">
        <f>Data!P7748</f>
        <v>Recurrente</v>
      </c>
    </row>
    <row r="7749">
      <c r="A7749" s="11">
        <v>7748.0</v>
      </c>
      <c r="B7749" s="14">
        <f>Data!D7749</f>
        <v>44456</v>
      </c>
      <c r="C7749" s="12">
        <f>IFERROR(VLOOKUP(Data!B7749, Minorista!$A$2:$B$100, 2, FALSE), "")</f>
        <v>6</v>
      </c>
      <c r="D7749" s="12">
        <f t="array" ref="D7749">INDEX(Producto!$A$2:$A$500, MATCH(Data!H7749, Producto!$B$2:$B$500, 0))</f>
        <v>5</v>
      </c>
      <c r="E7749" s="12">
        <f>VLOOKUP(Data!E7749 &amp; Data!F7749 &amp; Data!G7749, Ubicacion!$A$2:$B$1000, 2, FALSE)</f>
        <v>54</v>
      </c>
      <c r="F7749" s="15">
        <f>Data!J7749</f>
        <v>63</v>
      </c>
      <c r="G7749" s="16">
        <f>Data!I7749</f>
        <v>64</v>
      </c>
      <c r="H7749" s="17">
        <f>Data!K7749</f>
        <v>4032</v>
      </c>
      <c r="I7749" s="17">
        <f>Data!L7749</f>
        <v>1733.76</v>
      </c>
      <c r="J7749" s="12" t="str">
        <f>Data!N7749</f>
        <v>Online</v>
      </c>
      <c r="K7749" s="12" t="str">
        <f>Data!O7749</f>
        <v>Transferencia bancaria</v>
      </c>
      <c r="L7749" s="12" t="str">
        <f>Data!P7749</f>
        <v>Recurrente</v>
      </c>
    </row>
    <row r="7750">
      <c r="A7750" s="11">
        <v>7749.0</v>
      </c>
      <c r="B7750" s="14">
        <f>Data!D7750</f>
        <v>44456</v>
      </c>
      <c r="C7750" s="12">
        <f>IFERROR(VLOOKUP(Data!B7750, Minorista!$A$2:$B$100, 2, FALSE), "")</f>
        <v>6</v>
      </c>
      <c r="D7750" s="12">
        <f t="array" ref="D7750">INDEX(Producto!$A$2:$A$500, MATCH(Data!H7750, Producto!$B$2:$B$500, 0))</f>
        <v>6</v>
      </c>
      <c r="E7750" s="12">
        <f>VLOOKUP(Data!E7750 &amp; Data!F7750 &amp; Data!G7750, Ubicacion!$A$2:$B$1000, 2, FALSE)</f>
        <v>54</v>
      </c>
      <c r="F7750" s="15">
        <f>Data!J7750</f>
        <v>98</v>
      </c>
      <c r="G7750" s="16">
        <f>Data!I7750</f>
        <v>68</v>
      </c>
      <c r="H7750" s="17">
        <f>Data!K7750</f>
        <v>6664</v>
      </c>
      <c r="I7750" s="17">
        <f>Data!L7750</f>
        <v>3065.44</v>
      </c>
      <c r="J7750" s="12" t="str">
        <f>Data!N7750</f>
        <v>Online</v>
      </c>
      <c r="K7750" s="12" t="str">
        <f>Data!O7750</f>
        <v>Efectivo</v>
      </c>
      <c r="L7750" s="12" t="str">
        <f>Data!P7750</f>
        <v>Recurrente</v>
      </c>
    </row>
    <row r="7751">
      <c r="A7751" s="11">
        <v>7750.0</v>
      </c>
      <c r="B7751" s="14">
        <f>Data!D7751</f>
        <v>44488</v>
      </c>
      <c r="C7751" s="12">
        <f>IFERROR(VLOOKUP(Data!B7751, Minorista!$A$2:$B$100, 2, FALSE), "")</f>
        <v>1</v>
      </c>
      <c r="D7751" s="12">
        <f t="array" ref="D7751">INDEX(Producto!$A$2:$A$500, MATCH(Data!H7751, Producto!$B$2:$B$500, 0))</f>
        <v>1</v>
      </c>
      <c r="E7751" s="12">
        <f>VLOOKUP(Data!E7751 &amp; Data!F7751 &amp; Data!G7751, Ubicacion!$A$2:$B$1000, 2, FALSE)</f>
        <v>54</v>
      </c>
      <c r="F7751" s="15">
        <f>Data!J7751</f>
        <v>119</v>
      </c>
      <c r="G7751" s="16">
        <f>Data!I7751</f>
        <v>64</v>
      </c>
      <c r="H7751" s="17">
        <f>Data!K7751</f>
        <v>7616</v>
      </c>
      <c r="I7751" s="17">
        <f>Data!L7751</f>
        <v>4036.48</v>
      </c>
      <c r="J7751" s="12" t="str">
        <f>Data!N7751</f>
        <v>Online</v>
      </c>
      <c r="K7751" s="12" t="str">
        <f>Data!O7751</f>
        <v>Transferencia bancaria</v>
      </c>
      <c r="L7751" s="12" t="str">
        <f>Data!P7751</f>
        <v>Recurrente</v>
      </c>
    </row>
    <row r="7752">
      <c r="A7752" s="11">
        <v>7751.0</v>
      </c>
      <c r="B7752" s="14">
        <f>Data!D7752</f>
        <v>44488</v>
      </c>
      <c r="C7752" s="12">
        <f>IFERROR(VLOOKUP(Data!B7752, Minorista!$A$2:$B$100, 2, FALSE), "")</f>
        <v>1</v>
      </c>
      <c r="D7752" s="12">
        <f t="array" ref="D7752">INDEX(Producto!$A$2:$A$500, MATCH(Data!H7752, Producto!$B$2:$B$500, 0))</f>
        <v>2</v>
      </c>
      <c r="E7752" s="12">
        <f>VLOOKUP(Data!E7752 &amp; Data!F7752 &amp; Data!G7752, Ubicacion!$A$2:$B$1000, 2, FALSE)</f>
        <v>54</v>
      </c>
      <c r="F7752" s="15">
        <f>Data!J7752</f>
        <v>84</v>
      </c>
      <c r="G7752" s="16">
        <f>Data!I7752</f>
        <v>62</v>
      </c>
      <c r="H7752" s="17">
        <f>Data!K7752</f>
        <v>5208</v>
      </c>
      <c r="I7752" s="17">
        <f>Data!L7752</f>
        <v>2760.24</v>
      </c>
      <c r="J7752" s="12" t="str">
        <f>Data!N7752</f>
        <v>Online</v>
      </c>
      <c r="K7752" s="12" t="str">
        <f>Data!O7752</f>
        <v>Transferencia bancaria</v>
      </c>
      <c r="L7752" s="12" t="str">
        <f>Data!P7752</f>
        <v>Recurrente</v>
      </c>
    </row>
    <row r="7753">
      <c r="A7753" s="11">
        <v>7752.0</v>
      </c>
      <c r="B7753" s="14">
        <f>Data!D7753</f>
        <v>44488</v>
      </c>
      <c r="C7753" s="12">
        <f>IFERROR(VLOOKUP(Data!B7753, Minorista!$A$2:$B$100, 2, FALSE), "")</f>
        <v>1</v>
      </c>
      <c r="D7753" s="12">
        <f t="array" ref="D7753">INDEX(Producto!$A$2:$A$500, MATCH(Data!H7753, Producto!$B$2:$B$500, 0))</f>
        <v>3</v>
      </c>
      <c r="E7753" s="12">
        <f>VLOOKUP(Data!E7753 &amp; Data!F7753 &amp; Data!G7753, Ubicacion!$A$2:$B$1000, 2, FALSE)</f>
        <v>54</v>
      </c>
      <c r="F7753" s="15">
        <f>Data!J7753</f>
        <v>54</v>
      </c>
      <c r="G7753" s="16">
        <f>Data!I7753</f>
        <v>59</v>
      </c>
      <c r="H7753" s="17">
        <f>Data!K7753</f>
        <v>3186</v>
      </c>
      <c r="I7753" s="17">
        <f>Data!L7753</f>
        <v>1401.84</v>
      </c>
      <c r="J7753" s="12" t="str">
        <f>Data!N7753</f>
        <v>Online</v>
      </c>
      <c r="K7753" s="12" t="str">
        <f>Data!O7753</f>
        <v>Transferencia bancaria</v>
      </c>
      <c r="L7753" s="12" t="str">
        <f>Data!P7753</f>
        <v>Nuevo</v>
      </c>
    </row>
    <row r="7754">
      <c r="A7754" s="11">
        <v>7753.0</v>
      </c>
      <c r="B7754" s="14">
        <f>Data!D7754</f>
        <v>44488</v>
      </c>
      <c r="C7754" s="12">
        <f>IFERROR(VLOOKUP(Data!B7754, Minorista!$A$2:$B$100, 2, FALSE), "")</f>
        <v>1</v>
      </c>
      <c r="D7754" s="12">
        <f t="array" ref="D7754">INDEX(Producto!$A$2:$A$500, MATCH(Data!H7754, Producto!$B$2:$B$500, 0))</f>
        <v>4</v>
      </c>
      <c r="E7754" s="12">
        <f>VLOOKUP(Data!E7754 &amp; Data!F7754 &amp; Data!G7754, Ubicacion!$A$2:$B$1000, 2, FALSE)</f>
        <v>54</v>
      </c>
      <c r="F7754" s="15">
        <f>Data!J7754</f>
        <v>47</v>
      </c>
      <c r="G7754" s="16">
        <f>Data!I7754</f>
        <v>62</v>
      </c>
      <c r="H7754" s="17">
        <f>Data!K7754</f>
        <v>2914</v>
      </c>
      <c r="I7754" s="17">
        <f>Data!L7754</f>
        <v>1253.02</v>
      </c>
      <c r="J7754" s="12" t="str">
        <f>Data!N7754</f>
        <v>Online</v>
      </c>
      <c r="K7754" s="12" t="str">
        <f>Data!O7754</f>
        <v>Transferencia bancaria</v>
      </c>
      <c r="L7754" s="12" t="str">
        <f>Data!P7754</f>
        <v>Recurrente</v>
      </c>
    </row>
    <row r="7755">
      <c r="A7755" s="11">
        <v>7754.0</v>
      </c>
      <c r="B7755" s="14">
        <f>Data!D7755</f>
        <v>44488</v>
      </c>
      <c r="C7755" s="12">
        <f>IFERROR(VLOOKUP(Data!B7755, Minorista!$A$2:$B$100, 2, FALSE), "")</f>
        <v>1</v>
      </c>
      <c r="D7755" s="12">
        <f t="array" ref="D7755">INDEX(Producto!$A$2:$A$500, MATCH(Data!H7755, Producto!$B$2:$B$500, 0))</f>
        <v>5</v>
      </c>
      <c r="E7755" s="12">
        <f>VLOOKUP(Data!E7755 &amp; Data!F7755 &amp; Data!G7755, Ubicacion!$A$2:$B$1000, 2, FALSE)</f>
        <v>54</v>
      </c>
      <c r="F7755" s="15">
        <f>Data!J7755</f>
        <v>46</v>
      </c>
      <c r="G7755" s="16">
        <f>Data!I7755</f>
        <v>71</v>
      </c>
      <c r="H7755" s="17">
        <f>Data!K7755</f>
        <v>3266</v>
      </c>
      <c r="I7755" s="17">
        <f>Data!L7755</f>
        <v>1404.38</v>
      </c>
      <c r="J7755" s="12" t="str">
        <f>Data!N7755</f>
        <v>Online</v>
      </c>
      <c r="K7755" s="12" t="str">
        <f>Data!O7755</f>
        <v>Transferencia bancaria</v>
      </c>
      <c r="L7755" s="12" t="str">
        <f>Data!P7755</f>
        <v>Nuevo</v>
      </c>
    </row>
    <row r="7756">
      <c r="A7756" s="11">
        <v>7755.0</v>
      </c>
      <c r="B7756" s="14">
        <f>Data!D7756</f>
        <v>44488</v>
      </c>
      <c r="C7756" s="12">
        <f>IFERROR(VLOOKUP(Data!B7756, Minorista!$A$2:$B$100, 2, FALSE), "")</f>
        <v>1</v>
      </c>
      <c r="D7756" s="12">
        <f t="array" ref="D7756">INDEX(Producto!$A$2:$A$500, MATCH(Data!H7756, Producto!$B$2:$B$500, 0))</f>
        <v>6</v>
      </c>
      <c r="E7756" s="12">
        <f>VLOOKUP(Data!E7756 &amp; Data!F7756 &amp; Data!G7756, Ubicacion!$A$2:$B$1000, 2, FALSE)</f>
        <v>54</v>
      </c>
      <c r="F7756" s="15">
        <f>Data!J7756</f>
        <v>81</v>
      </c>
      <c r="G7756" s="16">
        <f>Data!I7756</f>
        <v>72</v>
      </c>
      <c r="H7756" s="17">
        <f>Data!K7756</f>
        <v>5832</v>
      </c>
      <c r="I7756" s="17">
        <f>Data!L7756</f>
        <v>2799.36</v>
      </c>
      <c r="J7756" s="12" t="str">
        <f>Data!N7756</f>
        <v>Online</v>
      </c>
      <c r="K7756" s="12" t="str">
        <f>Data!O7756</f>
        <v>Efectivo</v>
      </c>
      <c r="L7756" s="12" t="str">
        <f>Data!P7756</f>
        <v>Recurrente</v>
      </c>
    </row>
    <row r="7757">
      <c r="A7757" s="11">
        <v>7756.0</v>
      </c>
      <c r="B7757" s="14">
        <f>Data!D7757</f>
        <v>44518</v>
      </c>
      <c r="C7757" s="12">
        <f>IFERROR(VLOOKUP(Data!B7757, Minorista!$A$2:$B$100, 2, FALSE), "")</f>
        <v>1</v>
      </c>
      <c r="D7757" s="12">
        <f t="array" ref="D7757">INDEX(Producto!$A$2:$A$500, MATCH(Data!H7757, Producto!$B$2:$B$500, 0))</f>
        <v>1</v>
      </c>
      <c r="E7757" s="12">
        <f>VLOOKUP(Data!E7757 &amp; Data!F7757 &amp; Data!G7757, Ubicacion!$A$2:$B$1000, 2, FALSE)</f>
        <v>54</v>
      </c>
      <c r="F7757" s="15">
        <f>Data!J7757</f>
        <v>117</v>
      </c>
      <c r="G7757" s="16">
        <f>Data!I7757</f>
        <v>68</v>
      </c>
      <c r="H7757" s="17">
        <f>Data!K7757</f>
        <v>7956</v>
      </c>
      <c r="I7757" s="17">
        <f>Data!L7757</f>
        <v>4216.68</v>
      </c>
      <c r="J7757" s="12" t="str">
        <f>Data!N7757</f>
        <v>Online</v>
      </c>
      <c r="K7757" s="12" t="str">
        <f>Data!O7757</f>
        <v>Efectivo</v>
      </c>
      <c r="L7757" s="12" t="str">
        <f>Data!P7757</f>
        <v>Recurrente</v>
      </c>
    </row>
    <row r="7758">
      <c r="A7758" s="11">
        <v>7757.0</v>
      </c>
      <c r="B7758" s="14">
        <f>Data!D7758</f>
        <v>44518</v>
      </c>
      <c r="C7758" s="12">
        <f>IFERROR(VLOOKUP(Data!B7758, Minorista!$A$2:$B$100, 2, FALSE), "")</f>
        <v>1</v>
      </c>
      <c r="D7758" s="12">
        <f t="array" ref="D7758">INDEX(Producto!$A$2:$A$500, MATCH(Data!H7758, Producto!$B$2:$B$500, 0))</f>
        <v>2</v>
      </c>
      <c r="E7758" s="12">
        <f>VLOOKUP(Data!E7758 &amp; Data!F7758 &amp; Data!G7758, Ubicacion!$A$2:$B$1000, 2, FALSE)</f>
        <v>54</v>
      </c>
      <c r="F7758" s="15">
        <f>Data!J7758</f>
        <v>98</v>
      </c>
      <c r="G7758" s="16">
        <f>Data!I7758</f>
        <v>62</v>
      </c>
      <c r="H7758" s="17">
        <f>Data!K7758</f>
        <v>6076</v>
      </c>
      <c r="I7758" s="17">
        <f>Data!L7758</f>
        <v>3159.52</v>
      </c>
      <c r="J7758" s="12" t="str">
        <f>Data!N7758</f>
        <v>Online</v>
      </c>
      <c r="K7758" s="12" t="str">
        <f>Data!O7758</f>
        <v>Transferencia bancaria</v>
      </c>
      <c r="L7758" s="12" t="str">
        <f>Data!P7758</f>
        <v>Nuevo</v>
      </c>
    </row>
    <row r="7759">
      <c r="A7759" s="11">
        <v>7758.0</v>
      </c>
      <c r="B7759" s="14">
        <f>Data!D7759</f>
        <v>44518</v>
      </c>
      <c r="C7759" s="12">
        <f>IFERROR(VLOOKUP(Data!B7759, Minorista!$A$2:$B$100, 2, FALSE), "")</f>
        <v>1</v>
      </c>
      <c r="D7759" s="12">
        <f t="array" ref="D7759">INDEX(Producto!$A$2:$A$500, MATCH(Data!H7759, Producto!$B$2:$B$500, 0))</f>
        <v>3</v>
      </c>
      <c r="E7759" s="12">
        <f>VLOOKUP(Data!E7759 &amp; Data!F7759 &amp; Data!G7759, Ubicacion!$A$2:$B$1000, 2, FALSE)</f>
        <v>54</v>
      </c>
      <c r="F7759" s="15">
        <f>Data!J7759</f>
        <v>104</v>
      </c>
      <c r="G7759" s="16">
        <f>Data!I7759</f>
        <v>63</v>
      </c>
      <c r="H7759" s="17">
        <f>Data!K7759</f>
        <v>6552</v>
      </c>
      <c r="I7759" s="17">
        <f>Data!L7759</f>
        <v>2948.4</v>
      </c>
      <c r="J7759" s="12" t="str">
        <f>Data!N7759</f>
        <v>Online</v>
      </c>
      <c r="K7759" s="12" t="str">
        <f>Data!O7759</f>
        <v>Efectivo</v>
      </c>
      <c r="L7759" s="12" t="str">
        <f>Data!P7759</f>
        <v>Recurrente</v>
      </c>
    </row>
    <row r="7760">
      <c r="A7760" s="11">
        <v>7759.0</v>
      </c>
      <c r="B7760" s="14">
        <f>Data!D7760</f>
        <v>44518</v>
      </c>
      <c r="C7760" s="12">
        <f>IFERROR(VLOOKUP(Data!B7760, Minorista!$A$2:$B$100, 2, FALSE), "")</f>
        <v>1</v>
      </c>
      <c r="D7760" s="12">
        <f t="array" ref="D7760">INDEX(Producto!$A$2:$A$500, MATCH(Data!H7760, Producto!$B$2:$B$500, 0))</f>
        <v>4</v>
      </c>
      <c r="E7760" s="12">
        <f>VLOOKUP(Data!E7760 &amp; Data!F7760 &amp; Data!G7760, Ubicacion!$A$2:$B$1000, 2, FALSE)</f>
        <v>54</v>
      </c>
      <c r="F7760" s="15">
        <f>Data!J7760</f>
        <v>85</v>
      </c>
      <c r="G7760" s="16">
        <f>Data!I7760</f>
        <v>64</v>
      </c>
      <c r="H7760" s="17">
        <f>Data!K7760</f>
        <v>5440</v>
      </c>
      <c r="I7760" s="17">
        <f>Data!L7760</f>
        <v>2176</v>
      </c>
      <c r="J7760" s="12" t="str">
        <f>Data!N7760</f>
        <v>Online</v>
      </c>
      <c r="K7760" s="12" t="str">
        <f>Data!O7760</f>
        <v>Tarjeta</v>
      </c>
      <c r="L7760" s="12" t="str">
        <f>Data!P7760</f>
        <v>Nuevo</v>
      </c>
    </row>
    <row r="7761">
      <c r="A7761" s="11">
        <v>7760.0</v>
      </c>
      <c r="B7761" s="14">
        <f>Data!D7761</f>
        <v>44518</v>
      </c>
      <c r="C7761" s="12">
        <f>IFERROR(VLOOKUP(Data!B7761, Minorista!$A$2:$B$100, 2, FALSE), "")</f>
        <v>1</v>
      </c>
      <c r="D7761" s="12">
        <f t="array" ref="D7761">INDEX(Producto!$A$2:$A$500, MATCH(Data!H7761, Producto!$B$2:$B$500, 0))</f>
        <v>5</v>
      </c>
      <c r="E7761" s="12">
        <f>VLOOKUP(Data!E7761 &amp; Data!F7761 &amp; Data!G7761, Ubicacion!$A$2:$B$1000, 2, FALSE)</f>
        <v>54</v>
      </c>
      <c r="F7761" s="15">
        <f>Data!J7761</f>
        <v>81</v>
      </c>
      <c r="G7761" s="16">
        <f>Data!I7761</f>
        <v>71</v>
      </c>
      <c r="H7761" s="17">
        <f>Data!K7761</f>
        <v>5751</v>
      </c>
      <c r="I7761" s="17">
        <f>Data!L7761</f>
        <v>2415.42</v>
      </c>
      <c r="J7761" s="12" t="str">
        <f>Data!N7761</f>
        <v>Online</v>
      </c>
      <c r="K7761" s="12" t="str">
        <f>Data!O7761</f>
        <v>Transferencia bancaria</v>
      </c>
      <c r="L7761" s="12" t="str">
        <f>Data!P7761</f>
        <v>Recurrente</v>
      </c>
    </row>
    <row r="7762">
      <c r="A7762" s="11">
        <v>7761.0</v>
      </c>
      <c r="B7762" s="14">
        <f>Data!D7762</f>
        <v>44518</v>
      </c>
      <c r="C7762" s="12">
        <f>IFERROR(VLOOKUP(Data!B7762, Minorista!$A$2:$B$100, 2, FALSE), "")</f>
        <v>1</v>
      </c>
      <c r="D7762" s="12">
        <f t="array" ref="D7762">INDEX(Producto!$A$2:$A$500, MATCH(Data!H7762, Producto!$B$2:$B$500, 0))</f>
        <v>6</v>
      </c>
      <c r="E7762" s="12">
        <f>VLOOKUP(Data!E7762 &amp; Data!F7762 &amp; Data!G7762, Ubicacion!$A$2:$B$1000, 2, FALSE)</f>
        <v>54</v>
      </c>
      <c r="F7762" s="15">
        <f>Data!J7762</f>
        <v>116</v>
      </c>
      <c r="G7762" s="16">
        <f>Data!I7762</f>
        <v>78</v>
      </c>
      <c r="H7762" s="17">
        <f>Data!K7762</f>
        <v>9048</v>
      </c>
      <c r="I7762" s="17">
        <f>Data!L7762</f>
        <v>4252.56</v>
      </c>
      <c r="J7762" s="12" t="str">
        <f>Data!N7762</f>
        <v>Online</v>
      </c>
      <c r="K7762" s="12" t="str">
        <f>Data!O7762</f>
        <v>Tarjeta</v>
      </c>
      <c r="L7762" s="12" t="str">
        <f>Data!P7762</f>
        <v>Recurrente</v>
      </c>
    </row>
    <row r="7763">
      <c r="A7763" s="11">
        <v>7762.0</v>
      </c>
      <c r="B7763" s="14">
        <f>Data!D7763</f>
        <v>44547</v>
      </c>
      <c r="C7763" s="12">
        <f>IFERROR(VLOOKUP(Data!B7763, Minorista!$A$2:$B$100, 2, FALSE), "")</f>
        <v>1</v>
      </c>
      <c r="D7763" s="12">
        <f t="array" ref="D7763">INDEX(Producto!$A$2:$A$500, MATCH(Data!H7763, Producto!$B$2:$B$500, 0))</f>
        <v>1</v>
      </c>
      <c r="E7763" s="12">
        <f>VLOOKUP(Data!E7763 &amp; Data!F7763 &amp; Data!G7763, Ubicacion!$A$2:$B$1000, 2, FALSE)</f>
        <v>54</v>
      </c>
      <c r="F7763" s="15">
        <f>Data!J7763</f>
        <v>169</v>
      </c>
      <c r="G7763" s="16">
        <f>Data!I7763</f>
        <v>71</v>
      </c>
      <c r="H7763" s="17">
        <f>Data!K7763</f>
        <v>11999</v>
      </c>
      <c r="I7763" s="17">
        <f>Data!L7763</f>
        <v>6599.45</v>
      </c>
      <c r="J7763" s="12" t="str">
        <f>Data!N7763</f>
        <v>Online</v>
      </c>
      <c r="K7763" s="12" t="str">
        <f>Data!O7763</f>
        <v>Transferencia bancaria</v>
      </c>
      <c r="L7763" s="12" t="str">
        <f>Data!P7763</f>
        <v>Recurrente</v>
      </c>
    </row>
    <row r="7764">
      <c r="A7764" s="11">
        <v>7763.0</v>
      </c>
      <c r="B7764" s="14">
        <f>Data!D7764</f>
        <v>44547</v>
      </c>
      <c r="C7764" s="12">
        <f>IFERROR(VLOOKUP(Data!B7764, Minorista!$A$2:$B$100, 2, FALSE), "")</f>
        <v>1</v>
      </c>
      <c r="D7764" s="12">
        <f t="array" ref="D7764">INDEX(Producto!$A$2:$A$500, MATCH(Data!H7764, Producto!$B$2:$B$500, 0))</f>
        <v>2</v>
      </c>
      <c r="E7764" s="12">
        <f>VLOOKUP(Data!E7764 &amp; Data!F7764 &amp; Data!G7764, Ubicacion!$A$2:$B$1000, 2, FALSE)</f>
        <v>54</v>
      </c>
      <c r="F7764" s="15">
        <f>Data!J7764</f>
        <v>115</v>
      </c>
      <c r="G7764" s="16">
        <f>Data!I7764</f>
        <v>59</v>
      </c>
      <c r="H7764" s="17">
        <f>Data!K7764</f>
        <v>6785</v>
      </c>
      <c r="I7764" s="17">
        <f>Data!L7764</f>
        <v>3731.75</v>
      </c>
      <c r="J7764" s="12" t="str">
        <f>Data!N7764</f>
        <v>Online</v>
      </c>
      <c r="K7764" s="12" t="str">
        <f>Data!O7764</f>
        <v>Efectivo</v>
      </c>
      <c r="L7764" s="12" t="str">
        <f>Data!P7764</f>
        <v>Recurrente</v>
      </c>
    </row>
    <row r="7765">
      <c r="A7765" s="11">
        <v>7764.0</v>
      </c>
      <c r="B7765" s="14">
        <f>Data!D7765</f>
        <v>44547</v>
      </c>
      <c r="C7765" s="12">
        <f>IFERROR(VLOOKUP(Data!B7765, Minorista!$A$2:$B$100, 2, FALSE), "")</f>
        <v>1</v>
      </c>
      <c r="D7765" s="12">
        <f t="array" ref="D7765">INDEX(Producto!$A$2:$A$500, MATCH(Data!H7765, Producto!$B$2:$B$500, 0))</f>
        <v>3</v>
      </c>
      <c r="E7765" s="12">
        <f>VLOOKUP(Data!E7765 &amp; Data!F7765 &amp; Data!G7765, Ubicacion!$A$2:$B$1000, 2, FALSE)</f>
        <v>54</v>
      </c>
      <c r="F7765" s="15">
        <f>Data!J7765</f>
        <v>108</v>
      </c>
      <c r="G7765" s="16">
        <f>Data!I7765</f>
        <v>62</v>
      </c>
      <c r="H7765" s="17">
        <f>Data!K7765</f>
        <v>6696</v>
      </c>
      <c r="I7765" s="17">
        <f>Data!L7765</f>
        <v>2812.32</v>
      </c>
      <c r="J7765" s="12" t="str">
        <f>Data!N7765</f>
        <v>Online</v>
      </c>
      <c r="K7765" s="12" t="str">
        <f>Data!O7765</f>
        <v>Efectivo</v>
      </c>
      <c r="L7765" s="12" t="str">
        <f>Data!P7765</f>
        <v>Recurrente</v>
      </c>
    </row>
    <row r="7766">
      <c r="A7766" s="11">
        <v>7765.0</v>
      </c>
      <c r="B7766" s="14">
        <f>Data!D7766</f>
        <v>44547</v>
      </c>
      <c r="C7766" s="12">
        <f>IFERROR(VLOOKUP(Data!B7766, Minorista!$A$2:$B$100, 2, FALSE), "")</f>
        <v>1</v>
      </c>
      <c r="D7766" s="12">
        <f t="array" ref="D7766">INDEX(Producto!$A$2:$A$500, MATCH(Data!H7766, Producto!$B$2:$B$500, 0))</f>
        <v>4</v>
      </c>
      <c r="E7766" s="12">
        <f>VLOOKUP(Data!E7766 &amp; Data!F7766 &amp; Data!G7766, Ubicacion!$A$2:$B$1000, 2, FALSE)</f>
        <v>54</v>
      </c>
      <c r="F7766" s="15">
        <f>Data!J7766</f>
        <v>88</v>
      </c>
      <c r="G7766" s="16">
        <f>Data!I7766</f>
        <v>62</v>
      </c>
      <c r="H7766" s="17">
        <f>Data!K7766</f>
        <v>5456</v>
      </c>
      <c r="I7766" s="17">
        <f>Data!L7766</f>
        <v>2400.64</v>
      </c>
      <c r="J7766" s="12" t="str">
        <f>Data!N7766</f>
        <v>Online</v>
      </c>
      <c r="K7766" s="12" t="str">
        <f>Data!O7766</f>
        <v>Tarjeta</v>
      </c>
      <c r="L7766" s="12" t="str">
        <f>Data!P7766</f>
        <v>Recurrente</v>
      </c>
    </row>
    <row r="7767">
      <c r="A7767" s="11">
        <v>7766.0</v>
      </c>
      <c r="B7767" s="14">
        <f>Data!D7767</f>
        <v>44547</v>
      </c>
      <c r="C7767" s="12">
        <f>IFERROR(VLOOKUP(Data!B7767, Minorista!$A$2:$B$100, 2, FALSE), "")</f>
        <v>1</v>
      </c>
      <c r="D7767" s="12">
        <f t="array" ref="D7767">INDEX(Producto!$A$2:$A$500, MATCH(Data!H7767, Producto!$B$2:$B$500, 0))</f>
        <v>5</v>
      </c>
      <c r="E7767" s="12">
        <f>VLOOKUP(Data!E7767 &amp; Data!F7767 &amp; Data!G7767, Ubicacion!$A$2:$B$1000, 2, FALSE)</f>
        <v>54</v>
      </c>
      <c r="F7767" s="15">
        <f>Data!J7767</f>
        <v>105</v>
      </c>
      <c r="G7767" s="16">
        <f>Data!I7767</f>
        <v>74</v>
      </c>
      <c r="H7767" s="17">
        <f>Data!K7767</f>
        <v>7770</v>
      </c>
      <c r="I7767" s="17">
        <f>Data!L7767</f>
        <v>3341.1</v>
      </c>
      <c r="J7767" s="12" t="str">
        <f>Data!N7767</f>
        <v>Online</v>
      </c>
      <c r="K7767" s="12" t="str">
        <f>Data!O7767</f>
        <v>Transferencia bancaria</v>
      </c>
      <c r="L7767" s="12" t="str">
        <f>Data!P7767</f>
        <v>Recurrente</v>
      </c>
    </row>
    <row r="7768">
      <c r="A7768" s="11">
        <v>7767.0</v>
      </c>
      <c r="B7768" s="14">
        <f>Data!D7768</f>
        <v>44547</v>
      </c>
      <c r="C7768" s="12">
        <f>IFERROR(VLOOKUP(Data!B7768, Minorista!$A$2:$B$100, 2, FALSE), "")</f>
        <v>1</v>
      </c>
      <c r="D7768" s="12">
        <f t="array" ref="D7768">INDEX(Producto!$A$2:$A$500, MATCH(Data!H7768, Producto!$B$2:$B$500, 0))</f>
        <v>6</v>
      </c>
      <c r="E7768" s="12">
        <f>VLOOKUP(Data!E7768 &amp; Data!F7768 &amp; Data!G7768, Ubicacion!$A$2:$B$1000, 2, FALSE)</f>
        <v>54</v>
      </c>
      <c r="F7768" s="15">
        <f>Data!J7768</f>
        <v>117</v>
      </c>
      <c r="G7768" s="16">
        <f>Data!I7768</f>
        <v>74</v>
      </c>
      <c r="H7768" s="17">
        <f>Data!K7768</f>
        <v>8658</v>
      </c>
      <c r="I7768" s="17">
        <f>Data!L7768</f>
        <v>4242.42</v>
      </c>
      <c r="J7768" s="12" t="str">
        <f>Data!N7768</f>
        <v>Online</v>
      </c>
      <c r="K7768" s="12" t="str">
        <f>Data!O7768</f>
        <v>Tarjeta</v>
      </c>
      <c r="L7768" s="12" t="str">
        <f>Data!P7768</f>
        <v>Recurrente</v>
      </c>
    </row>
    <row r="7769">
      <c r="A7769" s="11">
        <v>7768.0</v>
      </c>
      <c r="B7769" s="14">
        <f>Data!D7769</f>
        <v>44220</v>
      </c>
      <c r="C7769" s="12">
        <f>IFERROR(VLOOKUP(Data!B7769, Minorista!$A$2:$B$100, 2, FALSE), "")</f>
        <v>1</v>
      </c>
      <c r="D7769" s="12">
        <f t="array" ref="D7769">INDEX(Producto!$A$2:$A$500, MATCH(Data!H7769, Producto!$B$2:$B$500, 0))</f>
        <v>1</v>
      </c>
      <c r="E7769" s="12">
        <f>VLOOKUP(Data!E7769 &amp; Data!F7769 &amp; Data!G7769, Ubicacion!$A$2:$B$1000, 2, FALSE)</f>
        <v>54</v>
      </c>
      <c r="F7769" s="15">
        <f>Data!J7769</f>
        <v>145</v>
      </c>
      <c r="G7769" s="16">
        <f>Data!I7769</f>
        <v>52</v>
      </c>
      <c r="H7769" s="17">
        <f>Data!K7769</f>
        <v>7540</v>
      </c>
      <c r="I7769" s="17">
        <f>Data!L7769</f>
        <v>3468.4</v>
      </c>
      <c r="J7769" s="12" t="str">
        <f>Data!N7769</f>
        <v>Online</v>
      </c>
      <c r="K7769" s="12" t="str">
        <f>Data!O7769</f>
        <v>Transferencia bancaria</v>
      </c>
      <c r="L7769" s="12" t="str">
        <f>Data!P7769</f>
        <v>Nuevo</v>
      </c>
    </row>
    <row r="7770">
      <c r="A7770" s="11">
        <v>7769.0</v>
      </c>
      <c r="B7770" s="14">
        <f>Data!D7770</f>
        <v>44220</v>
      </c>
      <c r="C7770" s="12">
        <f>IFERROR(VLOOKUP(Data!B7770, Minorista!$A$2:$B$100, 2, FALSE), "")</f>
        <v>1</v>
      </c>
      <c r="D7770" s="12">
        <f t="array" ref="D7770">INDEX(Producto!$A$2:$A$500, MATCH(Data!H7770, Producto!$B$2:$B$500, 0))</f>
        <v>2</v>
      </c>
      <c r="E7770" s="12">
        <f>VLOOKUP(Data!E7770 &amp; Data!F7770 &amp; Data!G7770, Ubicacion!$A$2:$B$1000, 2, FALSE)</f>
        <v>54</v>
      </c>
      <c r="F7770" s="15">
        <f>Data!J7770</f>
        <v>84</v>
      </c>
      <c r="G7770" s="16">
        <f>Data!I7770</f>
        <v>50</v>
      </c>
      <c r="H7770" s="17">
        <f>Data!K7770</f>
        <v>4200</v>
      </c>
      <c r="I7770" s="17">
        <f>Data!L7770</f>
        <v>1974</v>
      </c>
      <c r="J7770" s="12" t="str">
        <f>Data!N7770</f>
        <v>Online</v>
      </c>
      <c r="K7770" s="12" t="str">
        <f>Data!O7770</f>
        <v>Tarjeta</v>
      </c>
      <c r="L7770" s="12" t="str">
        <f>Data!P7770</f>
        <v>Recurrente</v>
      </c>
    </row>
    <row r="7771">
      <c r="A7771" s="11">
        <v>7770.0</v>
      </c>
      <c r="B7771" s="14">
        <f>Data!D7771</f>
        <v>44220</v>
      </c>
      <c r="C7771" s="12">
        <f>IFERROR(VLOOKUP(Data!B7771, Minorista!$A$2:$B$100, 2, FALSE), "")</f>
        <v>1</v>
      </c>
      <c r="D7771" s="12">
        <f t="array" ref="D7771">INDEX(Producto!$A$2:$A$500, MATCH(Data!H7771, Producto!$B$2:$B$500, 0))</f>
        <v>3</v>
      </c>
      <c r="E7771" s="12">
        <f>VLOOKUP(Data!E7771 &amp; Data!F7771 &amp; Data!G7771, Ubicacion!$A$2:$B$1000, 2, FALSE)</f>
        <v>54</v>
      </c>
      <c r="F7771" s="15">
        <f>Data!J7771</f>
        <v>90</v>
      </c>
      <c r="G7771" s="16">
        <f>Data!I7771</f>
        <v>44</v>
      </c>
      <c r="H7771" s="17">
        <f>Data!K7771</f>
        <v>3960</v>
      </c>
      <c r="I7771" s="17">
        <f>Data!L7771</f>
        <v>1386</v>
      </c>
      <c r="J7771" s="12" t="str">
        <f>Data!N7771</f>
        <v>Online</v>
      </c>
      <c r="K7771" s="12" t="str">
        <f>Data!O7771</f>
        <v>Transferencia bancaria</v>
      </c>
      <c r="L7771" s="12" t="str">
        <f>Data!P7771</f>
        <v>Recurrente</v>
      </c>
    </row>
    <row r="7772">
      <c r="A7772" s="11">
        <v>7771.0</v>
      </c>
      <c r="B7772" s="14">
        <f>Data!D7772</f>
        <v>44220</v>
      </c>
      <c r="C7772" s="12">
        <f>IFERROR(VLOOKUP(Data!B7772, Minorista!$A$2:$B$100, 2, FALSE), "")</f>
        <v>1</v>
      </c>
      <c r="D7772" s="12">
        <f t="array" ref="D7772">INDEX(Producto!$A$2:$A$500, MATCH(Data!H7772, Producto!$B$2:$B$500, 0))</f>
        <v>4</v>
      </c>
      <c r="E7772" s="12">
        <f>VLOOKUP(Data!E7772 &amp; Data!F7772 &amp; Data!G7772, Ubicacion!$A$2:$B$1000, 2, FALSE)</f>
        <v>54</v>
      </c>
      <c r="F7772" s="15">
        <f>Data!J7772</f>
        <v>39</v>
      </c>
      <c r="G7772" s="16">
        <f>Data!I7772</f>
        <v>49</v>
      </c>
      <c r="H7772" s="17">
        <f>Data!K7772</f>
        <v>1911</v>
      </c>
      <c r="I7772" s="17">
        <f>Data!L7772</f>
        <v>707.07</v>
      </c>
      <c r="J7772" s="12" t="str">
        <f>Data!N7772</f>
        <v>Online</v>
      </c>
      <c r="K7772" s="12" t="str">
        <f>Data!O7772</f>
        <v>Tarjeta</v>
      </c>
      <c r="L7772" s="12" t="str">
        <f>Data!P7772</f>
        <v>Recurrente</v>
      </c>
    </row>
    <row r="7773">
      <c r="A7773" s="11">
        <v>7772.0</v>
      </c>
      <c r="B7773" s="14">
        <f>Data!D7773</f>
        <v>44220</v>
      </c>
      <c r="C7773" s="12">
        <f>IFERROR(VLOOKUP(Data!B7773, Minorista!$A$2:$B$100, 2, FALSE), "")</f>
        <v>1</v>
      </c>
      <c r="D7773" s="12">
        <f t="array" ref="D7773">INDEX(Producto!$A$2:$A$500, MATCH(Data!H7773, Producto!$B$2:$B$500, 0))</f>
        <v>5</v>
      </c>
      <c r="E7773" s="12">
        <f>VLOOKUP(Data!E7773 &amp; Data!F7773 &amp; Data!G7773, Ubicacion!$A$2:$B$1000, 2, FALSE)</f>
        <v>54</v>
      </c>
      <c r="F7773" s="15">
        <f>Data!J7773</f>
        <v>54</v>
      </c>
      <c r="G7773" s="16">
        <f>Data!I7773</f>
        <v>60</v>
      </c>
      <c r="H7773" s="17">
        <f>Data!K7773</f>
        <v>3240</v>
      </c>
      <c r="I7773" s="17">
        <f>Data!L7773</f>
        <v>1198.8</v>
      </c>
      <c r="J7773" s="12" t="str">
        <f>Data!N7773</f>
        <v>Online</v>
      </c>
      <c r="K7773" s="12" t="str">
        <f>Data!O7773</f>
        <v>Efectivo</v>
      </c>
      <c r="L7773" s="12" t="str">
        <f>Data!P7773</f>
        <v>Recurrente</v>
      </c>
    </row>
    <row r="7774">
      <c r="A7774" s="11">
        <v>7773.0</v>
      </c>
      <c r="B7774" s="14">
        <f>Data!D7774</f>
        <v>44220</v>
      </c>
      <c r="C7774" s="12">
        <f>IFERROR(VLOOKUP(Data!B7774, Minorista!$A$2:$B$100, 2, FALSE), "")</f>
        <v>1</v>
      </c>
      <c r="D7774" s="12">
        <f t="array" ref="D7774">INDEX(Producto!$A$2:$A$500, MATCH(Data!H7774, Producto!$B$2:$B$500, 0))</f>
        <v>6</v>
      </c>
      <c r="E7774" s="12">
        <f>VLOOKUP(Data!E7774 &amp; Data!F7774 &amp; Data!G7774, Ubicacion!$A$2:$B$1000, 2, FALSE)</f>
        <v>54</v>
      </c>
      <c r="F7774" s="15">
        <f>Data!J7774</f>
        <v>78</v>
      </c>
      <c r="G7774" s="16">
        <f>Data!I7774</f>
        <v>54</v>
      </c>
      <c r="H7774" s="17">
        <f>Data!K7774</f>
        <v>4212</v>
      </c>
      <c r="I7774" s="17">
        <f>Data!L7774</f>
        <v>1895.4</v>
      </c>
      <c r="J7774" s="12" t="str">
        <f>Data!N7774</f>
        <v>Online</v>
      </c>
      <c r="K7774" s="12" t="str">
        <f>Data!O7774</f>
        <v>Efectivo</v>
      </c>
      <c r="L7774" s="12" t="str">
        <f>Data!P7774</f>
        <v>Recurrente</v>
      </c>
    </row>
    <row r="7775">
      <c r="A7775" s="11">
        <v>7774.0</v>
      </c>
      <c r="B7775" s="14">
        <f>Data!D7775</f>
        <v>44249</v>
      </c>
      <c r="C7775" s="12">
        <f>IFERROR(VLOOKUP(Data!B7775, Minorista!$A$2:$B$100, 2, FALSE), "")</f>
        <v>1</v>
      </c>
      <c r="D7775" s="12">
        <f t="array" ref="D7775">INDEX(Producto!$A$2:$A$500, MATCH(Data!H7775, Producto!$B$2:$B$500, 0))</f>
        <v>1</v>
      </c>
      <c r="E7775" s="12">
        <f>VLOOKUP(Data!E7775 &amp; Data!F7775 &amp; Data!G7775, Ubicacion!$A$2:$B$1000, 2, FALSE)</f>
        <v>54</v>
      </c>
      <c r="F7775" s="15">
        <f>Data!J7775</f>
        <v>173</v>
      </c>
      <c r="G7775" s="16">
        <f>Data!I7775</f>
        <v>52</v>
      </c>
      <c r="H7775" s="17">
        <f>Data!K7775</f>
        <v>8996</v>
      </c>
      <c r="I7775" s="17">
        <f>Data!L7775</f>
        <v>4048.2</v>
      </c>
      <c r="J7775" s="12" t="str">
        <f>Data!N7775</f>
        <v>Online</v>
      </c>
      <c r="K7775" s="12" t="str">
        <f>Data!O7775</f>
        <v>Efectivo</v>
      </c>
      <c r="L7775" s="12" t="str">
        <f>Data!P7775</f>
        <v>Recurrente</v>
      </c>
    </row>
    <row r="7776">
      <c r="A7776" s="11">
        <v>7775.0</v>
      </c>
      <c r="B7776" s="14">
        <f>Data!D7776</f>
        <v>44249</v>
      </c>
      <c r="C7776" s="12">
        <f>IFERROR(VLOOKUP(Data!B7776, Minorista!$A$2:$B$100, 2, FALSE), "")</f>
        <v>1</v>
      </c>
      <c r="D7776" s="12">
        <f t="array" ref="D7776">INDEX(Producto!$A$2:$A$500, MATCH(Data!H7776, Producto!$B$2:$B$500, 0))</f>
        <v>2</v>
      </c>
      <c r="E7776" s="12">
        <f>VLOOKUP(Data!E7776 &amp; Data!F7776 &amp; Data!G7776, Ubicacion!$A$2:$B$1000, 2, FALSE)</f>
        <v>54</v>
      </c>
      <c r="F7776" s="15">
        <f>Data!J7776</f>
        <v>59</v>
      </c>
      <c r="G7776" s="16">
        <f>Data!I7776</f>
        <v>53</v>
      </c>
      <c r="H7776" s="17">
        <f>Data!K7776</f>
        <v>3127</v>
      </c>
      <c r="I7776" s="17">
        <f>Data!L7776</f>
        <v>1438.42</v>
      </c>
      <c r="J7776" s="12" t="str">
        <f>Data!N7776</f>
        <v>Online</v>
      </c>
      <c r="K7776" s="12" t="str">
        <f>Data!O7776</f>
        <v>Tarjeta</v>
      </c>
      <c r="L7776" s="12" t="str">
        <f>Data!P7776</f>
        <v>Nuevo</v>
      </c>
    </row>
    <row r="7777">
      <c r="A7777" s="11">
        <v>7776.0</v>
      </c>
      <c r="B7777" s="14">
        <f>Data!D7777</f>
        <v>44249</v>
      </c>
      <c r="C7777" s="12">
        <f>IFERROR(VLOOKUP(Data!B7777, Minorista!$A$2:$B$100, 2, FALSE), "")</f>
        <v>1</v>
      </c>
      <c r="D7777" s="12">
        <f t="array" ref="D7777">INDEX(Producto!$A$2:$A$500, MATCH(Data!H7777, Producto!$B$2:$B$500, 0))</f>
        <v>3</v>
      </c>
      <c r="E7777" s="12">
        <f>VLOOKUP(Data!E7777 &amp; Data!F7777 &amp; Data!G7777, Ubicacion!$A$2:$B$1000, 2, FALSE)</f>
        <v>54</v>
      </c>
      <c r="F7777" s="15">
        <f>Data!J7777</f>
        <v>83</v>
      </c>
      <c r="G7777" s="16">
        <f>Data!I7777</f>
        <v>43</v>
      </c>
      <c r="H7777" s="17">
        <f>Data!K7777</f>
        <v>3569</v>
      </c>
      <c r="I7777" s="17">
        <f>Data!L7777</f>
        <v>1427.6</v>
      </c>
      <c r="J7777" s="12" t="str">
        <f>Data!N7777</f>
        <v>Online</v>
      </c>
      <c r="K7777" s="12" t="str">
        <f>Data!O7777</f>
        <v>Efectivo</v>
      </c>
      <c r="L7777" s="12" t="str">
        <f>Data!P7777</f>
        <v>Nuevo</v>
      </c>
    </row>
    <row r="7778">
      <c r="A7778" s="11">
        <v>7777.0</v>
      </c>
      <c r="B7778" s="14">
        <f>Data!D7778</f>
        <v>43831</v>
      </c>
      <c r="C7778" s="12">
        <f>IFERROR(VLOOKUP(Data!B7778, Minorista!$A$2:$B$100, 2, FALSE), "")</f>
        <v>1</v>
      </c>
      <c r="D7778" s="12">
        <f t="array" ref="D7778">INDEX(Producto!$A$2:$A$500, MATCH(Data!H7778, Producto!$B$2:$B$500, 0))</f>
        <v>1</v>
      </c>
      <c r="E7778" s="12">
        <f>VLOOKUP(Data!E7778 &amp; Data!F7778 &amp; Data!G7778, Ubicacion!$A$2:$B$1000, 2, FALSE)</f>
        <v>1</v>
      </c>
      <c r="F7778" s="15">
        <f>Data!J7778</f>
        <v>384</v>
      </c>
      <c r="G7778" s="16">
        <f>Data!I7778</f>
        <v>34</v>
      </c>
      <c r="H7778" s="17">
        <f>Data!K7778</f>
        <v>13056</v>
      </c>
      <c r="I7778" s="17">
        <f>Data!L7778</f>
        <v>6789.12</v>
      </c>
      <c r="J7778" s="12" t="str">
        <f>Data!N7778</f>
        <v>Outlet</v>
      </c>
      <c r="K7778" s="12" t="str">
        <f>Data!O7778</f>
        <v>Tarjeta</v>
      </c>
      <c r="L7778" s="12" t="str">
        <f>Data!P7778</f>
        <v>Recurrente</v>
      </c>
    </row>
    <row r="7779">
      <c r="A7779" s="11">
        <v>7778.0</v>
      </c>
      <c r="B7779" s="14">
        <f>Data!D7779</f>
        <v>43832</v>
      </c>
      <c r="C7779" s="12">
        <f>IFERROR(VLOOKUP(Data!B7779, Minorista!$A$2:$B$100, 2, FALSE), "")</f>
        <v>1</v>
      </c>
      <c r="D7779" s="12">
        <f t="array" ref="D7779">INDEX(Producto!$A$2:$A$500, MATCH(Data!H7779, Producto!$B$2:$B$500, 0))</f>
        <v>2</v>
      </c>
      <c r="E7779" s="12">
        <f>VLOOKUP(Data!E7779 &amp; Data!F7779 &amp; Data!G7779, Ubicacion!$A$2:$B$1000, 2, FALSE)</f>
        <v>1</v>
      </c>
      <c r="F7779" s="15">
        <f>Data!J7779</f>
        <v>320</v>
      </c>
      <c r="G7779" s="16">
        <f>Data!I7779</f>
        <v>36</v>
      </c>
      <c r="H7779" s="17">
        <f>Data!K7779</f>
        <v>11520</v>
      </c>
      <c r="I7779" s="17">
        <f>Data!L7779</f>
        <v>4032</v>
      </c>
      <c r="J7779" s="12" t="str">
        <f>Data!N7779</f>
        <v>Outlet</v>
      </c>
      <c r="K7779" s="12" t="str">
        <f>Data!O7779</f>
        <v>Efectivo</v>
      </c>
      <c r="L7779" s="12" t="str">
        <f>Data!P7779</f>
        <v>Recurrente</v>
      </c>
    </row>
    <row r="7780">
      <c r="A7780" s="11">
        <v>7779.0</v>
      </c>
      <c r="B7780" s="14">
        <f>Data!D7780</f>
        <v>43833</v>
      </c>
      <c r="C7780" s="12">
        <f>IFERROR(VLOOKUP(Data!B7780, Minorista!$A$2:$B$100, 2, FALSE), "")</f>
        <v>1</v>
      </c>
      <c r="D7780" s="12">
        <f t="array" ref="D7780">INDEX(Producto!$A$2:$A$500, MATCH(Data!H7780, Producto!$B$2:$B$500, 0))</f>
        <v>3</v>
      </c>
      <c r="E7780" s="12">
        <f>VLOOKUP(Data!E7780 &amp; Data!F7780 &amp; Data!G7780, Ubicacion!$A$2:$B$1000, 2, FALSE)</f>
        <v>1</v>
      </c>
      <c r="F7780" s="15">
        <f>Data!J7780</f>
        <v>350</v>
      </c>
      <c r="G7780" s="16">
        <f>Data!I7780</f>
        <v>32</v>
      </c>
      <c r="H7780" s="17">
        <f>Data!K7780</f>
        <v>11200</v>
      </c>
      <c r="I7780" s="17">
        <f>Data!L7780</f>
        <v>4144</v>
      </c>
      <c r="J7780" s="12" t="str">
        <f>Data!N7780</f>
        <v>Outlet</v>
      </c>
      <c r="K7780" s="12" t="str">
        <f>Data!O7780</f>
        <v>Transferencia bancaria</v>
      </c>
      <c r="L7780" s="12" t="str">
        <f>Data!P7780</f>
        <v>Nuevo</v>
      </c>
    </row>
    <row r="7781">
      <c r="A7781" s="11">
        <v>7780.0</v>
      </c>
      <c r="B7781" s="14">
        <f>Data!D7781</f>
        <v>43834</v>
      </c>
      <c r="C7781" s="12">
        <f>IFERROR(VLOOKUP(Data!B7781, Minorista!$A$2:$B$100, 2, FALSE), "")</f>
        <v>1</v>
      </c>
      <c r="D7781" s="12">
        <f t="array" ref="D7781">INDEX(Producto!$A$2:$A$500, MATCH(Data!H7781, Producto!$B$2:$B$500, 0))</f>
        <v>4</v>
      </c>
      <c r="E7781" s="12">
        <f>VLOOKUP(Data!E7781 &amp; Data!F7781 &amp; Data!G7781, Ubicacion!$A$2:$B$1000, 2, FALSE)</f>
        <v>1</v>
      </c>
      <c r="F7781" s="15">
        <f>Data!J7781</f>
        <v>281</v>
      </c>
      <c r="G7781" s="16">
        <f>Data!I7781</f>
        <v>36</v>
      </c>
      <c r="H7781" s="17">
        <f>Data!K7781</f>
        <v>10116</v>
      </c>
      <c r="I7781" s="17">
        <f>Data!L7781</f>
        <v>3742.92</v>
      </c>
      <c r="J7781" s="12" t="str">
        <f>Data!N7781</f>
        <v>Outlet</v>
      </c>
      <c r="K7781" s="12" t="str">
        <f>Data!O7781</f>
        <v>Efectivo</v>
      </c>
      <c r="L7781" s="12" t="str">
        <f>Data!P7781</f>
        <v>Recurrente</v>
      </c>
    </row>
    <row r="7782">
      <c r="A7782" s="11">
        <v>7781.0</v>
      </c>
      <c r="B7782" s="14">
        <f>Data!D7782</f>
        <v>43835</v>
      </c>
      <c r="C7782" s="12">
        <f>IFERROR(VLOOKUP(Data!B7782, Minorista!$A$2:$B$100, 2, FALSE), "")</f>
        <v>1</v>
      </c>
      <c r="D7782" s="12">
        <f t="array" ref="D7782">INDEX(Producto!$A$2:$A$500, MATCH(Data!H7782, Producto!$B$2:$B$500, 0))</f>
        <v>5</v>
      </c>
      <c r="E7782" s="12">
        <f>VLOOKUP(Data!E7782 &amp; Data!F7782 &amp; Data!G7782, Ubicacion!$A$2:$B$1000, 2, FALSE)</f>
        <v>1</v>
      </c>
      <c r="F7782" s="15">
        <f>Data!J7782</f>
        <v>306</v>
      </c>
      <c r="G7782" s="16">
        <f>Data!I7782</f>
        <v>43</v>
      </c>
      <c r="H7782" s="17">
        <f>Data!K7782</f>
        <v>13158</v>
      </c>
      <c r="I7782" s="17">
        <f>Data!L7782</f>
        <v>4868.46</v>
      </c>
      <c r="J7782" s="12" t="str">
        <f>Data!N7782</f>
        <v>Outlet</v>
      </c>
      <c r="K7782" s="12" t="str">
        <f>Data!O7782</f>
        <v>Transferencia bancaria</v>
      </c>
      <c r="L7782" s="12" t="str">
        <f>Data!P7782</f>
        <v>Nuevo</v>
      </c>
    </row>
    <row r="7783">
      <c r="A7783" s="11">
        <v>7782.0</v>
      </c>
      <c r="B7783" s="14">
        <f>Data!D7783</f>
        <v>43836</v>
      </c>
      <c r="C7783" s="12">
        <f>IFERROR(VLOOKUP(Data!B7783, Minorista!$A$2:$B$100, 2, FALSE), "")</f>
        <v>1</v>
      </c>
      <c r="D7783" s="12">
        <f t="array" ref="D7783">INDEX(Producto!$A$2:$A$500, MATCH(Data!H7783, Producto!$B$2:$B$500, 0))</f>
        <v>6</v>
      </c>
      <c r="E7783" s="12">
        <f>VLOOKUP(Data!E7783 &amp; Data!F7783 &amp; Data!G7783, Ubicacion!$A$2:$B$1000, 2, FALSE)</f>
        <v>1</v>
      </c>
      <c r="F7783" s="15">
        <f>Data!J7783</f>
        <v>330</v>
      </c>
      <c r="G7783" s="16">
        <f>Data!I7783</f>
        <v>38</v>
      </c>
      <c r="H7783" s="17">
        <f>Data!K7783</f>
        <v>12540</v>
      </c>
      <c r="I7783" s="17">
        <f>Data!L7783</f>
        <v>4012.8</v>
      </c>
      <c r="J7783" s="12" t="str">
        <f>Data!N7783</f>
        <v>Outlet</v>
      </c>
      <c r="K7783" s="12" t="str">
        <f>Data!O7783</f>
        <v>Transferencia bancaria</v>
      </c>
      <c r="L7783" s="12" t="str">
        <f>Data!P7783</f>
        <v>Nuevo</v>
      </c>
    </row>
    <row r="7784">
      <c r="A7784" s="11">
        <v>7783.0</v>
      </c>
      <c r="B7784" s="14">
        <f>Data!D7784</f>
        <v>43837</v>
      </c>
      <c r="C7784" s="12">
        <f>IFERROR(VLOOKUP(Data!B7784, Minorista!$A$2:$B$100, 2, FALSE), "")</f>
        <v>1</v>
      </c>
      <c r="D7784" s="12">
        <f t="array" ref="D7784">INDEX(Producto!$A$2:$A$500, MATCH(Data!H7784, Producto!$B$2:$B$500, 0))</f>
        <v>1</v>
      </c>
      <c r="E7784" s="12">
        <f>VLOOKUP(Data!E7784 &amp; Data!F7784 &amp; Data!G7784, Ubicacion!$A$2:$B$1000, 2, FALSE)</f>
        <v>1</v>
      </c>
      <c r="F7784" s="15">
        <f>Data!J7784</f>
        <v>388</v>
      </c>
      <c r="G7784" s="16">
        <f>Data!I7784</f>
        <v>33</v>
      </c>
      <c r="H7784" s="17">
        <f>Data!K7784</f>
        <v>12804</v>
      </c>
      <c r="I7784" s="17">
        <f>Data!L7784</f>
        <v>6658.08</v>
      </c>
      <c r="J7784" s="12" t="str">
        <f>Data!N7784</f>
        <v>Outlet</v>
      </c>
      <c r="K7784" s="12" t="str">
        <f>Data!O7784</f>
        <v>Tarjeta</v>
      </c>
      <c r="L7784" s="12" t="str">
        <f>Data!P7784</f>
        <v>Nuevo</v>
      </c>
    </row>
    <row r="7785">
      <c r="A7785" s="11">
        <v>7784.0</v>
      </c>
      <c r="B7785" s="14">
        <f>Data!D7785</f>
        <v>43838</v>
      </c>
      <c r="C7785" s="12">
        <f>IFERROR(VLOOKUP(Data!B7785, Minorista!$A$2:$B$100, 2, FALSE), "")</f>
        <v>1</v>
      </c>
      <c r="D7785" s="12">
        <f t="array" ref="D7785">INDEX(Producto!$A$2:$A$500, MATCH(Data!H7785, Producto!$B$2:$B$500, 0))</f>
        <v>2</v>
      </c>
      <c r="E7785" s="12">
        <f>VLOOKUP(Data!E7785 &amp; Data!F7785 &amp; Data!G7785, Ubicacion!$A$2:$B$1000, 2, FALSE)</f>
        <v>1</v>
      </c>
      <c r="F7785" s="15">
        <f>Data!J7785</f>
        <v>315</v>
      </c>
      <c r="G7785" s="16">
        <f>Data!I7785</f>
        <v>39</v>
      </c>
      <c r="H7785" s="17">
        <f>Data!K7785</f>
        <v>12285</v>
      </c>
      <c r="I7785" s="17">
        <f>Data!L7785</f>
        <v>4054.05</v>
      </c>
      <c r="J7785" s="12" t="str">
        <f>Data!N7785</f>
        <v>Outlet</v>
      </c>
      <c r="K7785" s="12" t="str">
        <f>Data!O7785</f>
        <v>Efectivo</v>
      </c>
      <c r="L7785" s="12" t="str">
        <f>Data!P7785</f>
        <v>Recurrente</v>
      </c>
    </row>
    <row r="7786">
      <c r="A7786" s="11">
        <v>7785.0</v>
      </c>
      <c r="B7786" s="14">
        <f>Data!D7786</f>
        <v>43851</v>
      </c>
      <c r="C7786" s="12">
        <f>IFERROR(VLOOKUP(Data!B7786, Minorista!$A$2:$B$100, 2, FALSE), "")</f>
        <v>1</v>
      </c>
      <c r="D7786" s="12">
        <f t="array" ref="D7786">INDEX(Producto!$A$2:$A$500, MATCH(Data!H7786, Producto!$B$2:$B$500, 0))</f>
        <v>3</v>
      </c>
      <c r="E7786" s="12">
        <f>VLOOKUP(Data!E7786 &amp; Data!F7786 &amp; Data!G7786, Ubicacion!$A$2:$B$1000, 2, FALSE)</f>
        <v>1</v>
      </c>
      <c r="F7786" s="15">
        <f>Data!J7786</f>
        <v>323</v>
      </c>
      <c r="G7786" s="16">
        <f>Data!I7786</f>
        <v>32</v>
      </c>
      <c r="H7786" s="17">
        <f>Data!K7786</f>
        <v>10336</v>
      </c>
      <c r="I7786" s="17">
        <f>Data!L7786</f>
        <v>3927.68</v>
      </c>
      <c r="J7786" s="12" t="str">
        <f>Data!N7786</f>
        <v>Outlet</v>
      </c>
      <c r="K7786" s="12" t="str">
        <f>Data!O7786</f>
        <v>Efectivo</v>
      </c>
      <c r="L7786" s="12" t="str">
        <f>Data!P7786</f>
        <v>Recurrente</v>
      </c>
    </row>
    <row r="7787">
      <c r="A7787" s="11">
        <v>7786.0</v>
      </c>
      <c r="B7787" s="14">
        <f>Data!D7787</f>
        <v>43852</v>
      </c>
      <c r="C7787" s="12">
        <f>IFERROR(VLOOKUP(Data!B7787, Minorista!$A$2:$B$100, 2, FALSE), "")</f>
        <v>1</v>
      </c>
      <c r="D7787" s="12">
        <f t="array" ref="D7787">INDEX(Producto!$A$2:$A$500, MATCH(Data!H7787, Producto!$B$2:$B$500, 0))</f>
        <v>4</v>
      </c>
      <c r="E7787" s="12">
        <f>VLOOKUP(Data!E7787 &amp; Data!F7787 &amp; Data!G7787, Ubicacion!$A$2:$B$1000, 2, FALSE)</f>
        <v>1</v>
      </c>
      <c r="F7787" s="15">
        <f>Data!J7787</f>
        <v>248</v>
      </c>
      <c r="G7787" s="16">
        <f>Data!I7787</f>
        <v>32</v>
      </c>
      <c r="H7787" s="17">
        <f>Data!K7787</f>
        <v>7936</v>
      </c>
      <c r="I7787" s="17">
        <f>Data!L7787</f>
        <v>3015.68</v>
      </c>
      <c r="J7787" s="12" t="str">
        <f>Data!N7787</f>
        <v>Outlet</v>
      </c>
      <c r="K7787" s="12" t="str">
        <f>Data!O7787</f>
        <v>Tarjeta</v>
      </c>
      <c r="L7787" s="12" t="str">
        <f>Data!P7787</f>
        <v>Nuevo</v>
      </c>
    </row>
    <row r="7788">
      <c r="A7788" s="11">
        <v>7787.0</v>
      </c>
      <c r="B7788" s="14">
        <f>Data!D7788</f>
        <v>43853</v>
      </c>
      <c r="C7788" s="12">
        <f>IFERROR(VLOOKUP(Data!B7788, Minorista!$A$2:$B$100, 2, FALSE), "")</f>
        <v>1</v>
      </c>
      <c r="D7788" s="12">
        <f t="array" ref="D7788">INDEX(Producto!$A$2:$A$500, MATCH(Data!H7788, Producto!$B$2:$B$500, 0))</f>
        <v>5</v>
      </c>
      <c r="E7788" s="12">
        <f>VLOOKUP(Data!E7788 &amp; Data!F7788 &amp; Data!G7788, Ubicacion!$A$2:$B$1000, 2, FALSE)</f>
        <v>1</v>
      </c>
      <c r="F7788" s="15">
        <f>Data!J7788</f>
        <v>306</v>
      </c>
      <c r="G7788" s="16">
        <f>Data!I7788</f>
        <v>43</v>
      </c>
      <c r="H7788" s="17">
        <f>Data!K7788</f>
        <v>13158</v>
      </c>
      <c r="I7788" s="17">
        <f>Data!L7788</f>
        <v>4605.3</v>
      </c>
      <c r="J7788" s="12" t="str">
        <f>Data!N7788</f>
        <v>Outlet</v>
      </c>
      <c r="K7788" s="12" t="str">
        <f>Data!O7788</f>
        <v>Efectivo</v>
      </c>
      <c r="L7788" s="12" t="str">
        <f>Data!P7788</f>
        <v>Recurrente</v>
      </c>
    </row>
    <row r="7789">
      <c r="A7789" s="11">
        <v>7788.0</v>
      </c>
      <c r="B7789" s="14">
        <f>Data!D7789</f>
        <v>43854</v>
      </c>
      <c r="C7789" s="12">
        <f>IFERROR(VLOOKUP(Data!B7789, Minorista!$A$2:$B$100, 2, FALSE), "")</f>
        <v>1</v>
      </c>
      <c r="D7789" s="12">
        <f t="array" ref="D7789">INDEX(Producto!$A$2:$A$500, MATCH(Data!H7789, Producto!$B$2:$B$500, 0))</f>
        <v>6</v>
      </c>
      <c r="E7789" s="12">
        <f>VLOOKUP(Data!E7789 &amp; Data!F7789 &amp; Data!G7789, Ubicacion!$A$2:$B$1000, 2, FALSE)</f>
        <v>1</v>
      </c>
      <c r="F7789" s="15">
        <f>Data!J7789</f>
        <v>350</v>
      </c>
      <c r="G7789" s="16">
        <f>Data!I7789</f>
        <v>36</v>
      </c>
      <c r="H7789" s="17">
        <f>Data!K7789</f>
        <v>12600</v>
      </c>
      <c r="I7789" s="17">
        <f>Data!L7789</f>
        <v>3654</v>
      </c>
      <c r="J7789" s="12" t="str">
        <f>Data!N7789</f>
        <v>Outlet</v>
      </c>
      <c r="K7789" s="12" t="str">
        <f>Data!O7789</f>
        <v>Efectivo</v>
      </c>
      <c r="L7789" s="12" t="str">
        <f>Data!P7789</f>
        <v>Recurrente</v>
      </c>
    </row>
    <row r="7790">
      <c r="A7790" s="11">
        <v>7789.0</v>
      </c>
      <c r="B7790" s="14">
        <f>Data!D7790</f>
        <v>43855</v>
      </c>
      <c r="C7790" s="12">
        <f>IFERROR(VLOOKUP(Data!B7790, Minorista!$A$2:$B$100, 2, FALSE), "")</f>
        <v>1</v>
      </c>
      <c r="D7790" s="12">
        <f t="array" ref="D7790">INDEX(Producto!$A$2:$A$500, MATCH(Data!H7790, Producto!$B$2:$B$500, 0))</f>
        <v>1</v>
      </c>
      <c r="E7790" s="12">
        <f>VLOOKUP(Data!E7790 &amp; Data!F7790 &amp; Data!G7790, Ubicacion!$A$2:$B$1000, 2, FALSE)</f>
        <v>1</v>
      </c>
      <c r="F7790" s="15">
        <f>Data!J7790</f>
        <v>390</v>
      </c>
      <c r="G7790" s="16">
        <f>Data!I7790</f>
        <v>40</v>
      </c>
      <c r="H7790" s="17">
        <f>Data!K7790</f>
        <v>15600</v>
      </c>
      <c r="I7790" s="17">
        <f>Data!L7790</f>
        <v>8112</v>
      </c>
      <c r="J7790" s="12" t="str">
        <f>Data!N7790</f>
        <v>Outlet</v>
      </c>
      <c r="K7790" s="12" t="str">
        <f>Data!O7790</f>
        <v>Efectivo</v>
      </c>
      <c r="L7790" s="12" t="str">
        <f>Data!P7790</f>
        <v>Recurrente</v>
      </c>
    </row>
    <row r="7791">
      <c r="A7791" s="11">
        <v>7790.0</v>
      </c>
      <c r="B7791" s="14">
        <f>Data!D7791</f>
        <v>43856</v>
      </c>
      <c r="C7791" s="12">
        <f>IFERROR(VLOOKUP(Data!B7791, Minorista!$A$2:$B$100, 2, FALSE), "")</f>
        <v>1</v>
      </c>
      <c r="D7791" s="12">
        <f t="array" ref="D7791">INDEX(Producto!$A$2:$A$500, MATCH(Data!H7791, Producto!$B$2:$B$500, 0))</f>
        <v>2</v>
      </c>
      <c r="E7791" s="12">
        <f>VLOOKUP(Data!E7791 &amp; Data!F7791 &amp; Data!G7791, Ubicacion!$A$2:$B$1000, 2, FALSE)</f>
        <v>1</v>
      </c>
      <c r="F7791" s="15">
        <f>Data!J7791</f>
        <v>315</v>
      </c>
      <c r="G7791" s="16">
        <f>Data!I7791</f>
        <v>35</v>
      </c>
      <c r="H7791" s="17">
        <f>Data!K7791</f>
        <v>11025</v>
      </c>
      <c r="I7791" s="17">
        <f>Data!L7791</f>
        <v>3969</v>
      </c>
      <c r="J7791" s="12" t="str">
        <f>Data!N7791</f>
        <v>Outlet</v>
      </c>
      <c r="K7791" s="12" t="str">
        <f>Data!O7791</f>
        <v>Transferencia bancaria</v>
      </c>
      <c r="L7791" s="12" t="str">
        <f>Data!P7791</f>
        <v>Nuevo</v>
      </c>
    </row>
    <row r="7792">
      <c r="A7792" s="11">
        <v>7791.0</v>
      </c>
      <c r="B7792" s="14">
        <f>Data!D7792</f>
        <v>43857</v>
      </c>
      <c r="C7792" s="12">
        <f>IFERROR(VLOOKUP(Data!B7792, Minorista!$A$2:$B$100, 2, FALSE), "")</f>
        <v>1</v>
      </c>
      <c r="D7792" s="12">
        <f t="array" ref="D7792">INDEX(Producto!$A$2:$A$500, MATCH(Data!H7792, Producto!$B$2:$B$500, 0))</f>
        <v>3</v>
      </c>
      <c r="E7792" s="12">
        <f>VLOOKUP(Data!E7792 &amp; Data!F7792 &amp; Data!G7792, Ubicacion!$A$2:$B$1000, 2, FALSE)</f>
        <v>1</v>
      </c>
      <c r="F7792" s="15">
        <f>Data!J7792</f>
        <v>314</v>
      </c>
      <c r="G7792" s="16">
        <f>Data!I7792</f>
        <v>27</v>
      </c>
      <c r="H7792" s="17">
        <f>Data!K7792</f>
        <v>8478</v>
      </c>
      <c r="I7792" s="17">
        <f>Data!L7792</f>
        <v>3475.98</v>
      </c>
      <c r="J7792" s="12" t="str">
        <f>Data!N7792</f>
        <v>Outlet</v>
      </c>
      <c r="K7792" s="12" t="str">
        <f>Data!O7792</f>
        <v>Tarjeta</v>
      </c>
      <c r="L7792" s="12" t="str">
        <f>Data!P7792</f>
        <v>Recurrente</v>
      </c>
    </row>
    <row r="7793">
      <c r="A7793" s="11">
        <v>7792.0</v>
      </c>
      <c r="B7793" s="14">
        <f>Data!D7793</f>
        <v>43858</v>
      </c>
      <c r="C7793" s="12">
        <f>IFERROR(VLOOKUP(Data!B7793, Minorista!$A$2:$B$100, 2, FALSE), "")</f>
        <v>1</v>
      </c>
      <c r="D7793" s="12">
        <f t="array" ref="D7793">INDEX(Producto!$A$2:$A$500, MATCH(Data!H7793, Producto!$B$2:$B$500, 0))</f>
        <v>4</v>
      </c>
      <c r="E7793" s="12">
        <f>VLOOKUP(Data!E7793 &amp; Data!F7793 &amp; Data!G7793, Ubicacion!$A$2:$B$1000, 2, FALSE)</f>
        <v>1</v>
      </c>
      <c r="F7793" s="15">
        <f>Data!J7793</f>
        <v>240</v>
      </c>
      <c r="G7793" s="16">
        <f>Data!I7793</f>
        <v>31</v>
      </c>
      <c r="H7793" s="17">
        <f>Data!K7793</f>
        <v>7440</v>
      </c>
      <c r="I7793" s="17">
        <f>Data!L7793</f>
        <v>2976</v>
      </c>
      <c r="J7793" s="12" t="str">
        <f>Data!N7793</f>
        <v>Outlet</v>
      </c>
      <c r="K7793" s="12" t="str">
        <f>Data!O7793</f>
        <v>Tarjeta</v>
      </c>
      <c r="L7793" s="12" t="str">
        <f>Data!P7793</f>
        <v>Nuevo</v>
      </c>
    </row>
    <row r="7794">
      <c r="A7794" s="11">
        <v>7793.0</v>
      </c>
      <c r="B7794" s="14">
        <f>Data!D7794</f>
        <v>43859</v>
      </c>
      <c r="C7794" s="12">
        <f>IFERROR(VLOOKUP(Data!B7794, Minorista!$A$2:$B$100, 2, FALSE), "")</f>
        <v>1</v>
      </c>
      <c r="D7794" s="12">
        <f t="array" ref="D7794">INDEX(Producto!$A$2:$A$500, MATCH(Data!H7794, Producto!$B$2:$B$500, 0))</f>
        <v>5</v>
      </c>
      <c r="E7794" s="12">
        <f>VLOOKUP(Data!E7794 &amp; Data!F7794 &amp; Data!G7794, Ubicacion!$A$2:$B$1000, 2, FALSE)</f>
        <v>1</v>
      </c>
      <c r="F7794" s="15">
        <f>Data!J7794</f>
        <v>289</v>
      </c>
      <c r="G7794" s="16">
        <f>Data!I7794</f>
        <v>43</v>
      </c>
      <c r="H7794" s="17">
        <f>Data!K7794</f>
        <v>12427</v>
      </c>
      <c r="I7794" s="17">
        <f>Data!L7794</f>
        <v>3976.64</v>
      </c>
      <c r="J7794" s="12" t="str">
        <f>Data!N7794</f>
        <v>Outlet</v>
      </c>
      <c r="K7794" s="12" t="str">
        <f>Data!O7794</f>
        <v>Transferencia bancaria</v>
      </c>
      <c r="L7794" s="12" t="str">
        <f>Data!P7794</f>
        <v>Recurrente</v>
      </c>
    </row>
    <row r="7795">
      <c r="A7795" s="11">
        <v>7794.0</v>
      </c>
      <c r="B7795" s="14">
        <f>Data!D7795</f>
        <v>43860</v>
      </c>
      <c r="C7795" s="12">
        <f>IFERROR(VLOOKUP(Data!B7795, Minorista!$A$2:$B$100, 2, FALSE), "")</f>
        <v>1</v>
      </c>
      <c r="D7795" s="12">
        <f t="array" ref="D7795">INDEX(Producto!$A$2:$A$500, MATCH(Data!H7795, Producto!$B$2:$B$500, 0))</f>
        <v>6</v>
      </c>
      <c r="E7795" s="12">
        <f>VLOOKUP(Data!E7795 &amp; Data!F7795 &amp; Data!G7795, Ubicacion!$A$2:$B$1000, 2, FALSE)</f>
        <v>1</v>
      </c>
      <c r="F7795" s="15">
        <f>Data!J7795</f>
        <v>323</v>
      </c>
      <c r="G7795" s="16">
        <f>Data!I7795</f>
        <v>36</v>
      </c>
      <c r="H7795" s="17">
        <f>Data!K7795</f>
        <v>11628</v>
      </c>
      <c r="I7795" s="17">
        <f>Data!L7795</f>
        <v>3139.56</v>
      </c>
      <c r="J7795" s="12" t="str">
        <f>Data!N7795</f>
        <v>Outlet</v>
      </c>
      <c r="K7795" s="12" t="str">
        <f>Data!O7795</f>
        <v>Efectivo</v>
      </c>
      <c r="L7795" s="12" t="str">
        <f>Data!P7795</f>
        <v>Nuevo</v>
      </c>
    </row>
    <row r="7796">
      <c r="A7796" s="11">
        <v>7795.0</v>
      </c>
      <c r="B7796" s="14">
        <f>Data!D7796</f>
        <v>43861</v>
      </c>
      <c r="C7796" s="12">
        <f>IFERROR(VLOOKUP(Data!B7796, Minorista!$A$2:$B$100, 2, FALSE), "")</f>
        <v>1</v>
      </c>
      <c r="D7796" s="12">
        <f t="array" ref="D7796">INDEX(Producto!$A$2:$A$500, MATCH(Data!H7796, Producto!$B$2:$B$500, 0))</f>
        <v>1</v>
      </c>
      <c r="E7796" s="12">
        <f>VLOOKUP(Data!E7796 &amp; Data!F7796 &amp; Data!G7796, Ubicacion!$A$2:$B$1000, 2, FALSE)</f>
        <v>1</v>
      </c>
      <c r="F7796" s="15">
        <f>Data!J7796</f>
        <v>372</v>
      </c>
      <c r="G7796" s="16">
        <f>Data!I7796</f>
        <v>33</v>
      </c>
      <c r="H7796" s="17">
        <f>Data!K7796</f>
        <v>12276</v>
      </c>
      <c r="I7796" s="17">
        <f>Data!L7796</f>
        <v>6629.04</v>
      </c>
      <c r="J7796" s="12" t="str">
        <f>Data!N7796</f>
        <v>Outlet</v>
      </c>
      <c r="K7796" s="12" t="str">
        <f>Data!O7796</f>
        <v>Efectivo</v>
      </c>
      <c r="L7796" s="12" t="str">
        <f>Data!P7796</f>
        <v>Nuevo</v>
      </c>
    </row>
    <row r="7797">
      <c r="A7797" s="11">
        <v>7796.0</v>
      </c>
      <c r="B7797" s="14">
        <f>Data!D7797</f>
        <v>43862</v>
      </c>
      <c r="C7797" s="12">
        <f>IFERROR(VLOOKUP(Data!B7797, Minorista!$A$2:$B$100, 2, FALSE), "")</f>
        <v>1</v>
      </c>
      <c r="D7797" s="12">
        <f t="array" ref="D7797">INDEX(Producto!$A$2:$A$500, MATCH(Data!H7797, Producto!$B$2:$B$500, 0))</f>
        <v>2</v>
      </c>
      <c r="E7797" s="12">
        <f>VLOOKUP(Data!E7797 &amp; Data!F7797 &amp; Data!G7797, Ubicacion!$A$2:$B$1000, 2, FALSE)</f>
        <v>1</v>
      </c>
      <c r="F7797" s="15">
        <f>Data!J7797</f>
        <v>315</v>
      </c>
      <c r="G7797" s="16">
        <f>Data!I7797</f>
        <v>35</v>
      </c>
      <c r="H7797" s="17">
        <f>Data!K7797</f>
        <v>11025</v>
      </c>
      <c r="I7797" s="17">
        <f>Data!L7797</f>
        <v>3638.25</v>
      </c>
      <c r="J7797" s="12" t="str">
        <f>Data!N7797</f>
        <v>Outlet</v>
      </c>
      <c r="K7797" s="12" t="str">
        <f>Data!O7797</f>
        <v>Tarjeta</v>
      </c>
      <c r="L7797" s="12" t="str">
        <f>Data!P7797</f>
        <v>Recurrente</v>
      </c>
    </row>
    <row r="7798">
      <c r="A7798" s="11">
        <v>7797.0</v>
      </c>
      <c r="B7798" s="14">
        <f>Data!D7798</f>
        <v>43863</v>
      </c>
      <c r="C7798" s="12">
        <f>IFERROR(VLOOKUP(Data!B7798, Minorista!$A$2:$B$100, 2, FALSE), "")</f>
        <v>1</v>
      </c>
      <c r="D7798" s="12">
        <f t="array" ref="D7798">INDEX(Producto!$A$2:$A$500, MATCH(Data!H7798, Producto!$B$2:$B$500, 0))</f>
        <v>3</v>
      </c>
      <c r="E7798" s="12">
        <f>VLOOKUP(Data!E7798 &amp; Data!F7798 &amp; Data!G7798, Ubicacion!$A$2:$B$1000, 2, FALSE)</f>
        <v>1</v>
      </c>
      <c r="F7798" s="15">
        <f>Data!J7798</f>
        <v>315</v>
      </c>
      <c r="G7798" s="16">
        <f>Data!I7798</f>
        <v>28</v>
      </c>
      <c r="H7798" s="17">
        <f>Data!K7798</f>
        <v>8820</v>
      </c>
      <c r="I7798" s="17">
        <f>Data!L7798</f>
        <v>3351.6</v>
      </c>
      <c r="J7798" s="12" t="str">
        <f>Data!N7798</f>
        <v>Outlet</v>
      </c>
      <c r="K7798" s="12" t="str">
        <f>Data!O7798</f>
        <v>Tarjeta</v>
      </c>
      <c r="L7798" s="12" t="str">
        <f>Data!P7798</f>
        <v>Recurrente</v>
      </c>
    </row>
    <row r="7799">
      <c r="A7799" s="11">
        <v>7798.0</v>
      </c>
      <c r="B7799" s="14">
        <f>Data!D7799</f>
        <v>43864</v>
      </c>
      <c r="C7799" s="12">
        <f>IFERROR(VLOOKUP(Data!B7799, Minorista!$A$2:$B$100, 2, FALSE), "")</f>
        <v>1</v>
      </c>
      <c r="D7799" s="12">
        <f t="array" ref="D7799">INDEX(Producto!$A$2:$A$500, MATCH(Data!H7799, Producto!$B$2:$B$500, 0))</f>
        <v>4</v>
      </c>
      <c r="E7799" s="12">
        <f>VLOOKUP(Data!E7799 &amp; Data!F7799 &amp; Data!G7799, Ubicacion!$A$2:$B$1000, 2, FALSE)</f>
        <v>1</v>
      </c>
      <c r="F7799" s="15">
        <f>Data!J7799</f>
        <v>289</v>
      </c>
      <c r="G7799" s="16">
        <f>Data!I7799</f>
        <v>31</v>
      </c>
      <c r="H7799" s="17">
        <f>Data!K7799</f>
        <v>8959</v>
      </c>
      <c r="I7799" s="17">
        <f>Data!L7799</f>
        <v>3314.83</v>
      </c>
      <c r="J7799" s="12" t="str">
        <f>Data!N7799</f>
        <v>Outlet</v>
      </c>
      <c r="K7799" s="12" t="str">
        <f>Data!O7799</f>
        <v>Efectivo</v>
      </c>
      <c r="L7799" s="12" t="str">
        <f>Data!P7799</f>
        <v>Nuevo</v>
      </c>
    </row>
    <row r="7800">
      <c r="A7800" s="11">
        <v>7799.0</v>
      </c>
      <c r="B7800" s="14">
        <f>Data!D7800</f>
        <v>43865</v>
      </c>
      <c r="C7800" s="12">
        <f>IFERROR(VLOOKUP(Data!B7800, Minorista!$A$2:$B$100, 2, FALSE), "")</f>
        <v>1</v>
      </c>
      <c r="D7800" s="12">
        <f t="array" ref="D7800">INDEX(Producto!$A$2:$A$500, MATCH(Data!H7800, Producto!$B$2:$B$500, 0))</f>
        <v>5</v>
      </c>
      <c r="E7800" s="12">
        <f>VLOOKUP(Data!E7800 &amp; Data!F7800 &amp; Data!G7800, Ubicacion!$A$2:$B$1000, 2, FALSE)</f>
        <v>1</v>
      </c>
      <c r="F7800" s="15">
        <f>Data!J7800</f>
        <v>281</v>
      </c>
      <c r="G7800" s="16">
        <f>Data!I7800</f>
        <v>44</v>
      </c>
      <c r="H7800" s="17">
        <f>Data!K7800</f>
        <v>12364</v>
      </c>
      <c r="I7800" s="17">
        <f>Data!L7800</f>
        <v>4451.04</v>
      </c>
      <c r="J7800" s="12" t="str">
        <f>Data!N7800</f>
        <v>Outlet</v>
      </c>
      <c r="K7800" s="12" t="str">
        <f>Data!O7800</f>
        <v>Tarjeta</v>
      </c>
      <c r="L7800" s="12" t="str">
        <f>Data!P7800</f>
        <v>Recurrente</v>
      </c>
    </row>
    <row r="7801">
      <c r="A7801" s="11">
        <v>7800.0</v>
      </c>
      <c r="B7801" s="14">
        <f>Data!D7801</f>
        <v>43866</v>
      </c>
      <c r="C7801" s="12">
        <f>IFERROR(VLOOKUP(Data!B7801, Minorista!$A$2:$B$100, 2, FALSE), "")</f>
        <v>1</v>
      </c>
      <c r="D7801" s="12">
        <f t="array" ref="D7801">INDEX(Producto!$A$2:$A$500, MATCH(Data!H7801, Producto!$B$2:$B$500, 0))</f>
        <v>6</v>
      </c>
      <c r="E7801" s="12">
        <f>VLOOKUP(Data!E7801 &amp; Data!F7801 &amp; Data!G7801, Ubicacion!$A$2:$B$1000, 2, FALSE)</f>
        <v>1</v>
      </c>
      <c r="F7801" s="15">
        <f>Data!J7801</f>
        <v>333</v>
      </c>
      <c r="G7801" s="16">
        <f>Data!I7801</f>
        <v>39</v>
      </c>
      <c r="H7801" s="17">
        <f>Data!K7801</f>
        <v>12987</v>
      </c>
      <c r="I7801" s="17">
        <f>Data!L7801</f>
        <v>3506.49</v>
      </c>
      <c r="J7801" s="12" t="str">
        <f>Data!N7801</f>
        <v>Outlet</v>
      </c>
      <c r="K7801" s="12" t="str">
        <f>Data!O7801</f>
        <v>Transferencia bancaria</v>
      </c>
      <c r="L7801" s="12" t="str">
        <f>Data!P7801</f>
        <v>Nuevo</v>
      </c>
    </row>
    <row r="7802">
      <c r="A7802" s="11">
        <v>7801.0</v>
      </c>
      <c r="B7802" s="14">
        <f>Data!D7802</f>
        <v>43867</v>
      </c>
      <c r="C7802" s="12">
        <f>IFERROR(VLOOKUP(Data!B7802, Minorista!$A$2:$B$100, 2, FALSE), "")</f>
        <v>1</v>
      </c>
      <c r="D7802" s="12">
        <f t="array" ref="D7802">INDEX(Producto!$A$2:$A$500, MATCH(Data!H7802, Producto!$B$2:$B$500, 0))</f>
        <v>1</v>
      </c>
      <c r="E7802" s="12">
        <f>VLOOKUP(Data!E7802 &amp; Data!F7802 &amp; Data!G7802, Ubicacion!$A$2:$B$1000, 2, FALSE)</f>
        <v>1</v>
      </c>
      <c r="F7802" s="15">
        <f>Data!J7802</f>
        <v>366</v>
      </c>
      <c r="G7802" s="16">
        <f>Data!I7802</f>
        <v>44</v>
      </c>
      <c r="H7802" s="17">
        <f>Data!K7802</f>
        <v>16104</v>
      </c>
      <c r="I7802" s="17">
        <f>Data!L7802</f>
        <v>8374.08</v>
      </c>
      <c r="J7802" s="12" t="str">
        <f>Data!N7802</f>
        <v>Outlet</v>
      </c>
      <c r="K7802" s="12" t="str">
        <f>Data!O7802</f>
        <v>Efectivo</v>
      </c>
      <c r="L7802" s="12" t="str">
        <f>Data!P7802</f>
        <v>Nuevo</v>
      </c>
    </row>
    <row r="7803">
      <c r="A7803" s="11">
        <v>7802.0</v>
      </c>
      <c r="B7803" s="14">
        <f>Data!D7803</f>
        <v>43868</v>
      </c>
      <c r="C7803" s="12">
        <f>IFERROR(VLOOKUP(Data!B7803, Minorista!$A$2:$B$100, 2, FALSE), "")</f>
        <v>1</v>
      </c>
      <c r="D7803" s="12">
        <f t="array" ref="D7803">INDEX(Producto!$A$2:$A$500, MATCH(Data!H7803, Producto!$B$2:$B$500, 0))</f>
        <v>2</v>
      </c>
      <c r="E7803" s="12">
        <f>VLOOKUP(Data!E7803 &amp; Data!F7803 &amp; Data!G7803, Ubicacion!$A$2:$B$1000, 2, FALSE)</f>
        <v>1</v>
      </c>
      <c r="F7803" s="15">
        <f>Data!J7803</f>
        <v>296</v>
      </c>
      <c r="G7803" s="16">
        <f>Data!I7803</f>
        <v>37</v>
      </c>
      <c r="H7803" s="17">
        <f>Data!K7803</f>
        <v>10952</v>
      </c>
      <c r="I7803" s="17">
        <f>Data!L7803</f>
        <v>3833.2</v>
      </c>
      <c r="J7803" s="12" t="str">
        <f>Data!N7803</f>
        <v>Outlet</v>
      </c>
      <c r="K7803" s="12" t="str">
        <f>Data!O7803</f>
        <v>Tarjeta</v>
      </c>
      <c r="L7803" s="12" t="str">
        <f>Data!P7803</f>
        <v>Nuevo</v>
      </c>
    </row>
    <row r="7804">
      <c r="A7804" s="11">
        <v>7803.0</v>
      </c>
      <c r="B7804" s="14">
        <f>Data!D7804</f>
        <v>43869</v>
      </c>
      <c r="C7804" s="12">
        <f>IFERROR(VLOOKUP(Data!B7804, Minorista!$A$2:$B$100, 2, FALSE), "")</f>
        <v>1</v>
      </c>
      <c r="D7804" s="12">
        <f t="array" ref="D7804">INDEX(Producto!$A$2:$A$500, MATCH(Data!H7804, Producto!$B$2:$B$500, 0))</f>
        <v>3</v>
      </c>
      <c r="E7804" s="12">
        <f>VLOOKUP(Data!E7804 &amp; Data!F7804 &amp; Data!G7804, Ubicacion!$A$2:$B$1000, 2, FALSE)</f>
        <v>1</v>
      </c>
      <c r="F7804" s="15">
        <f>Data!J7804</f>
        <v>288</v>
      </c>
      <c r="G7804" s="16">
        <f>Data!I7804</f>
        <v>36</v>
      </c>
      <c r="H7804" s="17">
        <f>Data!K7804</f>
        <v>10368</v>
      </c>
      <c r="I7804" s="17">
        <f>Data!L7804</f>
        <v>4354.56</v>
      </c>
      <c r="J7804" s="12" t="str">
        <f>Data!N7804</f>
        <v>Outlet</v>
      </c>
      <c r="K7804" s="12" t="str">
        <f>Data!O7804</f>
        <v>Efectivo</v>
      </c>
      <c r="L7804" s="12" t="str">
        <f>Data!P7804</f>
        <v>Nuevo</v>
      </c>
    </row>
    <row r="7805">
      <c r="A7805" s="11">
        <v>7804.0</v>
      </c>
      <c r="B7805" s="14">
        <f>Data!D7805</f>
        <v>43870</v>
      </c>
      <c r="C7805" s="12">
        <f>IFERROR(VLOOKUP(Data!B7805, Minorista!$A$2:$B$100, 2, FALSE), "")</f>
        <v>1</v>
      </c>
      <c r="D7805" s="12">
        <f t="array" ref="D7805">INDEX(Producto!$A$2:$A$500, MATCH(Data!H7805, Producto!$B$2:$B$500, 0))</f>
        <v>4</v>
      </c>
      <c r="E7805" s="12">
        <f>VLOOKUP(Data!E7805 &amp; Data!F7805 &amp; Data!G7805, Ubicacion!$A$2:$B$1000, 2, FALSE)</f>
        <v>1</v>
      </c>
      <c r="F7805" s="15">
        <f>Data!J7805</f>
        <v>289</v>
      </c>
      <c r="G7805" s="16">
        <f>Data!I7805</f>
        <v>33</v>
      </c>
      <c r="H7805" s="17">
        <f>Data!K7805</f>
        <v>9537</v>
      </c>
      <c r="I7805" s="17">
        <f>Data!L7805</f>
        <v>3814.8</v>
      </c>
      <c r="J7805" s="12" t="str">
        <f>Data!N7805</f>
        <v>Outlet</v>
      </c>
      <c r="K7805" s="12" t="str">
        <f>Data!O7805</f>
        <v>Transferencia bancaria</v>
      </c>
      <c r="L7805" s="12" t="str">
        <f>Data!P7805</f>
        <v>Nuevo</v>
      </c>
    </row>
    <row r="7806">
      <c r="A7806" s="11">
        <v>7805.0</v>
      </c>
      <c r="B7806" s="14">
        <f>Data!D7806</f>
        <v>43871</v>
      </c>
      <c r="C7806" s="12">
        <f>IFERROR(VLOOKUP(Data!B7806, Minorista!$A$2:$B$100, 2, FALSE), "")</f>
        <v>1</v>
      </c>
      <c r="D7806" s="12">
        <f t="array" ref="D7806">INDEX(Producto!$A$2:$A$500, MATCH(Data!H7806, Producto!$B$2:$B$500, 0))</f>
        <v>5</v>
      </c>
      <c r="E7806" s="12">
        <f>VLOOKUP(Data!E7806 &amp; Data!F7806 &amp; Data!G7806, Ubicacion!$A$2:$B$1000, 2, FALSE)</f>
        <v>1</v>
      </c>
      <c r="F7806" s="15">
        <f>Data!J7806</f>
        <v>280</v>
      </c>
      <c r="G7806" s="16">
        <f>Data!I7806</f>
        <v>47</v>
      </c>
      <c r="H7806" s="17">
        <f>Data!K7806</f>
        <v>13160</v>
      </c>
      <c r="I7806" s="17">
        <f>Data!L7806</f>
        <v>4606</v>
      </c>
      <c r="J7806" s="12" t="str">
        <f>Data!N7806</f>
        <v>Outlet</v>
      </c>
      <c r="K7806" s="12" t="str">
        <f>Data!O7806</f>
        <v>Efectivo</v>
      </c>
      <c r="L7806" s="12" t="str">
        <f>Data!P7806</f>
        <v>Recurrente</v>
      </c>
    </row>
    <row r="7807">
      <c r="A7807" s="11">
        <v>7806.0</v>
      </c>
      <c r="B7807" s="14">
        <f>Data!D7807</f>
        <v>43893</v>
      </c>
      <c r="C7807" s="12">
        <f>IFERROR(VLOOKUP(Data!B7807, Minorista!$A$2:$B$100, 2, FALSE), "")</f>
        <v>1</v>
      </c>
      <c r="D7807" s="12">
        <f t="array" ref="D7807">INDEX(Producto!$A$2:$A$500, MATCH(Data!H7807, Producto!$B$2:$B$500, 0))</f>
        <v>6</v>
      </c>
      <c r="E7807" s="12">
        <f>VLOOKUP(Data!E7807 &amp; Data!F7807 &amp; Data!G7807, Ubicacion!$A$2:$B$1000, 2, FALSE)</f>
        <v>1</v>
      </c>
      <c r="F7807" s="15">
        <f>Data!J7807</f>
        <v>320</v>
      </c>
      <c r="G7807" s="16">
        <f>Data!I7807</f>
        <v>44</v>
      </c>
      <c r="H7807" s="17">
        <f>Data!K7807</f>
        <v>14080</v>
      </c>
      <c r="I7807" s="17">
        <f>Data!L7807</f>
        <v>4083.2</v>
      </c>
      <c r="J7807" s="12" t="str">
        <f>Data!N7807</f>
        <v>Outlet</v>
      </c>
      <c r="K7807" s="12" t="str">
        <f>Data!O7807</f>
        <v>Transferencia bancaria</v>
      </c>
      <c r="L7807" s="12" t="str">
        <f>Data!P7807</f>
        <v>Nuevo</v>
      </c>
    </row>
    <row r="7808">
      <c r="A7808" s="11">
        <v>7807.0</v>
      </c>
      <c r="B7808" s="14">
        <f>Data!D7808</f>
        <v>43894</v>
      </c>
      <c r="C7808" s="12">
        <f>IFERROR(VLOOKUP(Data!B7808, Minorista!$A$2:$B$100, 2, FALSE), "")</f>
        <v>1</v>
      </c>
      <c r="D7808" s="12">
        <f t="array" ref="D7808">INDEX(Producto!$A$2:$A$500, MATCH(Data!H7808, Producto!$B$2:$B$500, 0))</f>
        <v>1</v>
      </c>
      <c r="E7808" s="12">
        <f>VLOOKUP(Data!E7808 &amp; Data!F7808 &amp; Data!G7808, Ubicacion!$A$2:$B$1000, 2, FALSE)</f>
        <v>1</v>
      </c>
      <c r="F7808" s="15">
        <f>Data!J7808</f>
        <v>400</v>
      </c>
      <c r="G7808" s="16">
        <f>Data!I7808</f>
        <v>47</v>
      </c>
      <c r="H7808" s="17">
        <f>Data!K7808</f>
        <v>18800</v>
      </c>
      <c r="I7808" s="17">
        <f>Data!L7808</f>
        <v>9776</v>
      </c>
      <c r="J7808" s="12" t="str">
        <f>Data!N7808</f>
        <v>Outlet</v>
      </c>
      <c r="K7808" s="12" t="str">
        <f>Data!O7808</f>
        <v>Efectivo</v>
      </c>
      <c r="L7808" s="12" t="str">
        <f>Data!P7808</f>
        <v>Recurrente</v>
      </c>
    </row>
    <row r="7809">
      <c r="A7809" s="11">
        <v>7808.0</v>
      </c>
      <c r="B7809" s="14">
        <f>Data!D7809</f>
        <v>43895</v>
      </c>
      <c r="C7809" s="12">
        <f>IFERROR(VLOOKUP(Data!B7809, Minorista!$A$2:$B$100, 2, FALSE), "")</f>
        <v>1</v>
      </c>
      <c r="D7809" s="12">
        <f t="array" ref="D7809">INDEX(Producto!$A$2:$A$500, MATCH(Data!H7809, Producto!$B$2:$B$500, 0))</f>
        <v>2</v>
      </c>
      <c r="E7809" s="12">
        <f>VLOOKUP(Data!E7809 &amp; Data!F7809 &amp; Data!G7809, Ubicacion!$A$2:$B$1000, 2, FALSE)</f>
        <v>1</v>
      </c>
      <c r="F7809" s="15">
        <f>Data!J7809</f>
        <v>340</v>
      </c>
      <c r="G7809" s="16">
        <f>Data!I7809</f>
        <v>41</v>
      </c>
      <c r="H7809" s="17">
        <f>Data!K7809</f>
        <v>13940</v>
      </c>
      <c r="I7809" s="17">
        <f>Data!L7809</f>
        <v>4739.6</v>
      </c>
      <c r="J7809" s="12" t="str">
        <f>Data!N7809</f>
        <v>Outlet</v>
      </c>
      <c r="K7809" s="12" t="str">
        <f>Data!O7809</f>
        <v>Efectivo</v>
      </c>
      <c r="L7809" s="12" t="str">
        <f>Data!P7809</f>
        <v>Recurrente</v>
      </c>
    </row>
    <row r="7810">
      <c r="A7810" s="11">
        <v>7809.0</v>
      </c>
      <c r="B7810" s="14">
        <f>Data!D7810</f>
        <v>43896</v>
      </c>
      <c r="C7810" s="12">
        <f>IFERROR(VLOOKUP(Data!B7810, Minorista!$A$2:$B$100, 2, FALSE), "")</f>
        <v>1</v>
      </c>
      <c r="D7810" s="12">
        <f t="array" ref="D7810">INDEX(Producto!$A$2:$A$500, MATCH(Data!H7810, Producto!$B$2:$B$500, 0))</f>
        <v>3</v>
      </c>
      <c r="E7810" s="12">
        <f>VLOOKUP(Data!E7810 &amp; Data!F7810 &amp; Data!G7810, Ubicacion!$A$2:$B$1000, 2, FALSE)</f>
        <v>1</v>
      </c>
      <c r="F7810" s="15">
        <f>Data!J7810</f>
        <v>296</v>
      </c>
      <c r="G7810" s="16">
        <f>Data!I7810</f>
        <v>37</v>
      </c>
      <c r="H7810" s="17">
        <f>Data!K7810</f>
        <v>10952</v>
      </c>
      <c r="I7810" s="17">
        <f>Data!L7810</f>
        <v>4490.32</v>
      </c>
      <c r="J7810" s="12" t="str">
        <f>Data!N7810</f>
        <v>Outlet</v>
      </c>
      <c r="K7810" s="12" t="str">
        <f>Data!O7810</f>
        <v>Efectivo</v>
      </c>
      <c r="L7810" s="12" t="str">
        <f>Data!P7810</f>
        <v>Recurrente</v>
      </c>
    </row>
    <row r="7811">
      <c r="A7811" s="11">
        <v>7810.0</v>
      </c>
      <c r="B7811" s="14">
        <f>Data!D7811</f>
        <v>43897</v>
      </c>
      <c r="C7811" s="12">
        <f>IFERROR(VLOOKUP(Data!B7811, Minorista!$A$2:$B$100, 2, FALSE), "")</f>
        <v>1</v>
      </c>
      <c r="D7811" s="12">
        <f t="array" ref="D7811">INDEX(Producto!$A$2:$A$500, MATCH(Data!H7811, Producto!$B$2:$B$500, 0))</f>
        <v>4</v>
      </c>
      <c r="E7811" s="12">
        <f>VLOOKUP(Data!E7811 &amp; Data!F7811 &amp; Data!G7811, Ubicacion!$A$2:$B$1000, 2, FALSE)</f>
        <v>1</v>
      </c>
      <c r="F7811" s="15">
        <f>Data!J7811</f>
        <v>297</v>
      </c>
      <c r="G7811" s="16">
        <f>Data!I7811</f>
        <v>38</v>
      </c>
      <c r="H7811" s="17">
        <f>Data!K7811</f>
        <v>11286</v>
      </c>
      <c r="I7811" s="17">
        <f>Data!L7811</f>
        <v>4288.68</v>
      </c>
      <c r="J7811" s="12" t="str">
        <f>Data!N7811</f>
        <v>Outlet</v>
      </c>
      <c r="K7811" s="12" t="str">
        <f>Data!O7811</f>
        <v>Efectivo</v>
      </c>
      <c r="L7811" s="12" t="str">
        <f>Data!P7811</f>
        <v>Nuevo</v>
      </c>
    </row>
    <row r="7812">
      <c r="A7812" s="11">
        <v>7811.0</v>
      </c>
      <c r="B7812" s="14">
        <f>Data!D7812</f>
        <v>43898</v>
      </c>
      <c r="C7812" s="12">
        <f>IFERROR(VLOOKUP(Data!B7812, Minorista!$A$2:$B$100, 2, FALSE), "")</f>
        <v>1</v>
      </c>
      <c r="D7812" s="12">
        <f t="array" ref="D7812">INDEX(Producto!$A$2:$A$500, MATCH(Data!H7812, Producto!$B$2:$B$500, 0))</f>
        <v>5</v>
      </c>
      <c r="E7812" s="12">
        <f>VLOOKUP(Data!E7812 &amp; Data!F7812 &amp; Data!G7812, Ubicacion!$A$2:$B$1000, 2, FALSE)</f>
        <v>1</v>
      </c>
      <c r="F7812" s="15">
        <f>Data!J7812</f>
        <v>288</v>
      </c>
      <c r="G7812" s="16">
        <f>Data!I7812</f>
        <v>45</v>
      </c>
      <c r="H7812" s="17">
        <f>Data!K7812</f>
        <v>12960</v>
      </c>
      <c r="I7812" s="17">
        <f>Data!L7812</f>
        <v>4406.4</v>
      </c>
      <c r="J7812" s="12" t="str">
        <f>Data!N7812</f>
        <v>Outlet</v>
      </c>
      <c r="K7812" s="12" t="str">
        <f>Data!O7812</f>
        <v>Tarjeta</v>
      </c>
      <c r="L7812" s="12" t="str">
        <f>Data!P7812</f>
        <v>Nuevo</v>
      </c>
    </row>
    <row r="7813">
      <c r="A7813" s="11">
        <v>7812.0</v>
      </c>
      <c r="B7813" s="14">
        <f>Data!D7813</f>
        <v>43899</v>
      </c>
      <c r="C7813" s="12">
        <f>IFERROR(VLOOKUP(Data!B7813, Minorista!$A$2:$B$100, 2, FALSE), "")</f>
        <v>1</v>
      </c>
      <c r="D7813" s="12">
        <f t="array" ref="D7813">INDEX(Producto!$A$2:$A$500, MATCH(Data!H7813, Producto!$B$2:$B$500, 0))</f>
        <v>6</v>
      </c>
      <c r="E7813" s="12">
        <f>VLOOKUP(Data!E7813 &amp; Data!F7813 &amp; Data!G7813, Ubicacion!$A$2:$B$1000, 2, FALSE)</f>
        <v>1</v>
      </c>
      <c r="F7813" s="15">
        <f>Data!J7813</f>
        <v>347</v>
      </c>
      <c r="G7813" s="16">
        <f>Data!I7813</f>
        <v>46</v>
      </c>
      <c r="H7813" s="17">
        <f>Data!K7813</f>
        <v>15962</v>
      </c>
      <c r="I7813" s="17">
        <f>Data!L7813</f>
        <v>5107.84</v>
      </c>
      <c r="J7813" s="12" t="str">
        <f>Data!N7813</f>
        <v>Outlet</v>
      </c>
      <c r="K7813" s="12" t="str">
        <f>Data!O7813</f>
        <v>Tarjeta</v>
      </c>
      <c r="L7813" s="12" t="str">
        <f>Data!P7813</f>
        <v>Nuevo</v>
      </c>
    </row>
    <row r="7814">
      <c r="A7814" s="11">
        <v>7813.0</v>
      </c>
      <c r="B7814" s="14">
        <f>Data!D7814</f>
        <v>43900</v>
      </c>
      <c r="C7814" s="12">
        <f>IFERROR(VLOOKUP(Data!B7814, Minorista!$A$2:$B$100, 2, FALSE), "")</f>
        <v>1</v>
      </c>
      <c r="D7814" s="12">
        <f t="array" ref="D7814">INDEX(Producto!$A$2:$A$500, MATCH(Data!H7814, Producto!$B$2:$B$500, 0))</f>
        <v>1</v>
      </c>
      <c r="E7814" s="12">
        <f>VLOOKUP(Data!E7814 &amp; Data!F7814 &amp; Data!G7814, Ubicacion!$A$2:$B$1000, 2, FALSE)</f>
        <v>1</v>
      </c>
      <c r="F7814" s="15">
        <f>Data!J7814</f>
        <v>434</v>
      </c>
      <c r="G7814" s="16">
        <f>Data!I7814</f>
        <v>44</v>
      </c>
      <c r="H7814" s="17">
        <f>Data!K7814</f>
        <v>19096</v>
      </c>
      <c r="I7814" s="17">
        <f>Data!L7814</f>
        <v>9929.92</v>
      </c>
      <c r="J7814" s="12" t="str">
        <f>Data!N7814</f>
        <v>Outlet</v>
      </c>
      <c r="K7814" s="12" t="str">
        <f>Data!O7814</f>
        <v>Efectivo</v>
      </c>
      <c r="L7814" s="12" t="str">
        <f>Data!P7814</f>
        <v>Recurrente</v>
      </c>
    </row>
    <row r="7815">
      <c r="A7815" s="11">
        <v>7814.0</v>
      </c>
      <c r="B7815" s="14">
        <f>Data!D7815</f>
        <v>43901</v>
      </c>
      <c r="C7815" s="12">
        <f>IFERROR(VLOOKUP(Data!B7815, Minorista!$A$2:$B$100, 2, FALSE), "")</f>
        <v>1</v>
      </c>
      <c r="D7815" s="12">
        <f t="array" ref="D7815">INDEX(Producto!$A$2:$A$500, MATCH(Data!H7815, Producto!$B$2:$B$500, 0))</f>
        <v>2</v>
      </c>
      <c r="E7815" s="12">
        <f>VLOOKUP(Data!E7815 &amp; Data!F7815 &amp; Data!G7815, Ubicacion!$A$2:$B$1000, 2, FALSE)</f>
        <v>1</v>
      </c>
      <c r="F7815" s="15">
        <f>Data!J7815</f>
        <v>318</v>
      </c>
      <c r="G7815" s="16">
        <f>Data!I7815</f>
        <v>41</v>
      </c>
      <c r="H7815" s="17">
        <f>Data!K7815</f>
        <v>13038</v>
      </c>
      <c r="I7815" s="17">
        <f>Data!L7815</f>
        <v>4824.06</v>
      </c>
      <c r="J7815" s="12" t="str">
        <f>Data!N7815</f>
        <v>Outlet</v>
      </c>
      <c r="K7815" s="12" t="str">
        <f>Data!O7815</f>
        <v>Tarjeta</v>
      </c>
      <c r="L7815" s="12" t="str">
        <f>Data!P7815</f>
        <v>Nuevo</v>
      </c>
    </row>
    <row r="7816">
      <c r="A7816" s="11">
        <v>7815.0</v>
      </c>
      <c r="B7816" s="14">
        <f>Data!D7816</f>
        <v>43902</v>
      </c>
      <c r="C7816" s="12">
        <f>IFERROR(VLOOKUP(Data!B7816, Minorista!$A$2:$B$100, 2, FALSE), "")</f>
        <v>1</v>
      </c>
      <c r="D7816" s="12">
        <f t="array" ref="D7816">INDEX(Producto!$A$2:$A$500, MATCH(Data!H7816, Producto!$B$2:$B$500, 0))</f>
        <v>3</v>
      </c>
      <c r="E7816" s="12">
        <f>VLOOKUP(Data!E7816 &amp; Data!F7816 &amp; Data!G7816, Ubicacion!$A$2:$B$1000, 2, FALSE)</f>
        <v>1</v>
      </c>
      <c r="F7816" s="15">
        <f>Data!J7816</f>
        <v>295</v>
      </c>
      <c r="G7816" s="16">
        <f>Data!I7816</f>
        <v>35</v>
      </c>
      <c r="H7816" s="17">
        <f>Data!K7816</f>
        <v>10325</v>
      </c>
      <c r="I7816" s="17">
        <f>Data!L7816</f>
        <v>4336.5</v>
      </c>
      <c r="J7816" s="12" t="str">
        <f>Data!N7816</f>
        <v>Outlet</v>
      </c>
      <c r="K7816" s="12" t="str">
        <f>Data!O7816</f>
        <v>Transferencia bancaria</v>
      </c>
      <c r="L7816" s="12" t="str">
        <f>Data!P7816</f>
        <v>Recurrente</v>
      </c>
    </row>
    <row r="7817">
      <c r="A7817" s="11">
        <v>7816.0</v>
      </c>
      <c r="B7817" s="14">
        <f>Data!D7817</f>
        <v>43903</v>
      </c>
      <c r="C7817" s="12">
        <f>IFERROR(VLOOKUP(Data!B7817, Minorista!$A$2:$B$100, 2, FALSE), "")</f>
        <v>1</v>
      </c>
      <c r="D7817" s="12">
        <f t="array" ref="D7817">INDEX(Producto!$A$2:$A$500, MATCH(Data!H7817, Producto!$B$2:$B$500, 0))</f>
        <v>4</v>
      </c>
      <c r="E7817" s="12">
        <f>VLOOKUP(Data!E7817 &amp; Data!F7817 &amp; Data!G7817, Ubicacion!$A$2:$B$1000, 2, FALSE)</f>
        <v>1</v>
      </c>
      <c r="F7817" s="15">
        <f>Data!J7817</f>
        <v>270</v>
      </c>
      <c r="G7817" s="16">
        <f>Data!I7817</f>
        <v>35</v>
      </c>
      <c r="H7817" s="17">
        <f>Data!K7817</f>
        <v>9450</v>
      </c>
      <c r="I7817" s="17">
        <f>Data!L7817</f>
        <v>3496.5</v>
      </c>
      <c r="J7817" s="12" t="str">
        <f>Data!N7817</f>
        <v>Outlet</v>
      </c>
      <c r="K7817" s="12" t="str">
        <f>Data!O7817</f>
        <v>Tarjeta</v>
      </c>
      <c r="L7817" s="12" t="str">
        <f>Data!P7817</f>
        <v>Nuevo</v>
      </c>
    </row>
    <row r="7818">
      <c r="A7818" s="11">
        <v>7817.0</v>
      </c>
      <c r="B7818" s="14">
        <f>Data!D7818</f>
        <v>43904</v>
      </c>
      <c r="C7818" s="12">
        <f>IFERROR(VLOOKUP(Data!B7818, Minorista!$A$2:$B$100, 2, FALSE), "")</f>
        <v>1</v>
      </c>
      <c r="D7818" s="12">
        <f t="array" ref="D7818">INDEX(Producto!$A$2:$A$500, MATCH(Data!H7818, Producto!$B$2:$B$500, 0))</f>
        <v>5</v>
      </c>
      <c r="E7818" s="12">
        <f>VLOOKUP(Data!E7818 &amp; Data!F7818 &amp; Data!G7818, Ubicacion!$A$2:$B$1000, 2, FALSE)</f>
        <v>1</v>
      </c>
      <c r="F7818" s="15">
        <f>Data!J7818</f>
        <v>278</v>
      </c>
      <c r="G7818" s="16">
        <f>Data!I7818</f>
        <v>46</v>
      </c>
      <c r="H7818" s="17">
        <f>Data!K7818</f>
        <v>12788</v>
      </c>
      <c r="I7818" s="17">
        <f>Data!L7818</f>
        <v>4347.92</v>
      </c>
      <c r="J7818" s="12" t="str">
        <f>Data!N7818</f>
        <v>Outlet</v>
      </c>
      <c r="K7818" s="12" t="str">
        <f>Data!O7818</f>
        <v>Tarjeta</v>
      </c>
      <c r="L7818" s="12" t="str">
        <f>Data!P7818</f>
        <v>Nuevo</v>
      </c>
    </row>
    <row r="7819">
      <c r="A7819" s="11">
        <v>7818.0</v>
      </c>
      <c r="B7819" s="14">
        <f>Data!D7819</f>
        <v>43905</v>
      </c>
      <c r="C7819" s="12">
        <f>IFERROR(VLOOKUP(Data!B7819, Minorista!$A$2:$B$100, 2, FALSE), "")</f>
        <v>1</v>
      </c>
      <c r="D7819" s="12">
        <f t="array" ref="D7819">INDEX(Producto!$A$2:$A$500, MATCH(Data!H7819, Producto!$B$2:$B$500, 0))</f>
        <v>6</v>
      </c>
      <c r="E7819" s="12">
        <f>VLOOKUP(Data!E7819 &amp; Data!F7819 &amp; Data!G7819, Ubicacion!$A$2:$B$1000, 2, FALSE)</f>
        <v>1</v>
      </c>
      <c r="F7819" s="15">
        <f>Data!J7819</f>
        <v>352</v>
      </c>
      <c r="G7819" s="16">
        <f>Data!I7819</f>
        <v>47</v>
      </c>
      <c r="H7819" s="17">
        <f>Data!K7819</f>
        <v>16544</v>
      </c>
      <c r="I7819" s="17">
        <f>Data!L7819</f>
        <v>4466.88</v>
      </c>
      <c r="J7819" s="12" t="str">
        <f>Data!N7819</f>
        <v>Outlet</v>
      </c>
      <c r="K7819" s="12" t="str">
        <f>Data!O7819</f>
        <v>Tarjeta</v>
      </c>
      <c r="L7819" s="12" t="str">
        <f>Data!P7819</f>
        <v>Recurrente</v>
      </c>
    </row>
    <row r="7820">
      <c r="A7820" s="11">
        <v>7819.0</v>
      </c>
      <c r="B7820" s="14">
        <f>Data!D7820</f>
        <v>43906</v>
      </c>
      <c r="C7820" s="12">
        <f>IFERROR(VLOOKUP(Data!B7820, Minorista!$A$2:$B$100, 2, FALSE), "")</f>
        <v>1</v>
      </c>
      <c r="D7820" s="12">
        <f t="array" ref="D7820">INDEX(Producto!$A$2:$A$500, MATCH(Data!H7820, Producto!$B$2:$B$500, 0))</f>
        <v>1</v>
      </c>
      <c r="E7820" s="12">
        <f>VLOOKUP(Data!E7820 &amp; Data!F7820 &amp; Data!G7820, Ubicacion!$A$2:$B$1000, 2, FALSE)</f>
        <v>1</v>
      </c>
      <c r="F7820" s="15">
        <f>Data!J7820</f>
        <v>375</v>
      </c>
      <c r="G7820" s="16">
        <f>Data!I7820</f>
        <v>41</v>
      </c>
      <c r="H7820" s="17">
        <f>Data!K7820</f>
        <v>15375</v>
      </c>
      <c r="I7820" s="17">
        <f>Data!L7820</f>
        <v>7995</v>
      </c>
      <c r="J7820" s="12" t="str">
        <f>Data!N7820</f>
        <v>Outlet</v>
      </c>
      <c r="K7820" s="12" t="str">
        <f>Data!O7820</f>
        <v>Efectivo</v>
      </c>
      <c r="L7820" s="12" t="str">
        <f>Data!P7820</f>
        <v>Nuevo</v>
      </c>
    </row>
    <row r="7821">
      <c r="A7821" s="11">
        <v>7820.0</v>
      </c>
      <c r="B7821" s="14">
        <f>Data!D7821</f>
        <v>43907</v>
      </c>
      <c r="C7821" s="12">
        <f>IFERROR(VLOOKUP(Data!B7821, Minorista!$A$2:$B$100, 2, FALSE), "")</f>
        <v>1</v>
      </c>
      <c r="D7821" s="12">
        <f t="array" ref="D7821">INDEX(Producto!$A$2:$A$500, MATCH(Data!H7821, Producto!$B$2:$B$500, 0))</f>
        <v>2</v>
      </c>
      <c r="E7821" s="12">
        <f>VLOOKUP(Data!E7821 &amp; Data!F7821 &amp; Data!G7821, Ubicacion!$A$2:$B$1000, 2, FALSE)</f>
        <v>1</v>
      </c>
      <c r="F7821" s="15">
        <f>Data!J7821</f>
        <v>359</v>
      </c>
      <c r="G7821" s="16">
        <f>Data!I7821</f>
        <v>37</v>
      </c>
      <c r="H7821" s="17">
        <f>Data!K7821</f>
        <v>13283</v>
      </c>
      <c r="I7821" s="17">
        <f>Data!L7821</f>
        <v>4516.22</v>
      </c>
      <c r="J7821" s="12" t="str">
        <f>Data!N7821</f>
        <v>Outlet</v>
      </c>
      <c r="K7821" s="12" t="str">
        <f>Data!O7821</f>
        <v>Tarjeta</v>
      </c>
      <c r="L7821" s="12" t="str">
        <f>Data!P7821</f>
        <v>Nuevo</v>
      </c>
    </row>
    <row r="7822">
      <c r="A7822" s="11">
        <v>7821.0</v>
      </c>
      <c r="B7822" s="14">
        <f>Data!D7822</f>
        <v>43908</v>
      </c>
      <c r="C7822" s="12">
        <f>IFERROR(VLOOKUP(Data!B7822, Minorista!$A$2:$B$100, 2, FALSE), "")</f>
        <v>1</v>
      </c>
      <c r="D7822" s="12">
        <f t="array" ref="D7822">INDEX(Producto!$A$2:$A$500, MATCH(Data!H7822, Producto!$B$2:$B$500, 0))</f>
        <v>3</v>
      </c>
      <c r="E7822" s="12">
        <f>VLOOKUP(Data!E7822 &amp; Data!F7822 &amp; Data!G7822, Ubicacion!$A$2:$B$1000, 2, FALSE)</f>
        <v>1</v>
      </c>
      <c r="F7822" s="15">
        <f>Data!J7822</f>
        <v>314</v>
      </c>
      <c r="G7822" s="16">
        <f>Data!I7822</f>
        <v>37</v>
      </c>
      <c r="H7822" s="17">
        <f>Data!K7822</f>
        <v>11618</v>
      </c>
      <c r="I7822" s="17">
        <f>Data!L7822</f>
        <v>4298.66</v>
      </c>
      <c r="J7822" s="12" t="str">
        <f>Data!N7822</f>
        <v>Outlet</v>
      </c>
      <c r="K7822" s="12" t="str">
        <f>Data!O7822</f>
        <v>Tarjeta</v>
      </c>
      <c r="L7822" s="12" t="str">
        <f>Data!P7822</f>
        <v>Recurrente</v>
      </c>
    </row>
    <row r="7823">
      <c r="A7823" s="11">
        <v>7822.0</v>
      </c>
      <c r="B7823" s="14">
        <f>Data!D7823</f>
        <v>43921</v>
      </c>
      <c r="C7823" s="12">
        <f>IFERROR(VLOOKUP(Data!B7823, Minorista!$A$2:$B$100, 2, FALSE), "")</f>
        <v>1</v>
      </c>
      <c r="D7823" s="12">
        <f t="array" ref="D7823">INDEX(Producto!$A$2:$A$500, MATCH(Data!H7823, Producto!$B$2:$B$500, 0))</f>
        <v>4</v>
      </c>
      <c r="E7823" s="12">
        <f>VLOOKUP(Data!E7823 &amp; Data!F7823 &amp; Data!G7823, Ubicacion!$A$2:$B$1000, 2, FALSE)</f>
        <v>1</v>
      </c>
      <c r="F7823" s="15">
        <f>Data!J7823</f>
        <v>324</v>
      </c>
      <c r="G7823" s="16">
        <f>Data!I7823</f>
        <v>40</v>
      </c>
      <c r="H7823" s="17">
        <f>Data!K7823</f>
        <v>12960</v>
      </c>
      <c r="I7823" s="17">
        <f>Data!L7823</f>
        <v>5184</v>
      </c>
      <c r="J7823" s="12" t="str">
        <f>Data!N7823</f>
        <v>Outlet</v>
      </c>
      <c r="K7823" s="12" t="str">
        <f>Data!O7823</f>
        <v>Transferencia bancaria</v>
      </c>
      <c r="L7823" s="12" t="str">
        <f>Data!P7823</f>
        <v>Nuevo</v>
      </c>
    </row>
    <row r="7824">
      <c r="A7824" s="11">
        <v>7823.0</v>
      </c>
      <c r="B7824" s="14">
        <f>Data!D7824</f>
        <v>43938</v>
      </c>
      <c r="C7824" s="12">
        <f>IFERROR(VLOOKUP(Data!B7824, Minorista!$A$2:$B$100, 2, FALSE), "")</f>
        <v>2</v>
      </c>
      <c r="D7824" s="12">
        <f t="array" ref="D7824">INDEX(Producto!$A$2:$A$500, MATCH(Data!H7824, Producto!$B$2:$B$500, 0))</f>
        <v>5</v>
      </c>
      <c r="E7824" s="12">
        <f>VLOOKUP(Data!E7824 &amp; Data!F7824 &amp; Data!G7824, Ubicacion!$A$2:$B$1000, 2, FALSE)</f>
        <v>1</v>
      </c>
      <c r="F7824" s="15">
        <f>Data!J7824</f>
        <v>279</v>
      </c>
      <c r="G7824" s="16">
        <f>Data!I7824</f>
        <v>43</v>
      </c>
      <c r="H7824" s="17">
        <f>Data!K7824</f>
        <v>11997</v>
      </c>
      <c r="I7824" s="17">
        <f>Data!L7824</f>
        <v>3959.01</v>
      </c>
      <c r="J7824" s="12" t="str">
        <f>Data!N7824</f>
        <v>Outlet</v>
      </c>
      <c r="K7824" s="12" t="str">
        <f>Data!O7824</f>
        <v>Transferencia bancaria</v>
      </c>
      <c r="L7824" s="12" t="str">
        <f>Data!P7824</f>
        <v>Recurrente</v>
      </c>
    </row>
    <row r="7825">
      <c r="A7825" s="11">
        <v>7824.0</v>
      </c>
      <c r="B7825" s="14">
        <f>Data!D7825</f>
        <v>43939</v>
      </c>
      <c r="C7825" s="12">
        <f>IFERROR(VLOOKUP(Data!B7825, Minorista!$A$2:$B$100, 2, FALSE), "")</f>
        <v>2</v>
      </c>
      <c r="D7825" s="12">
        <f t="array" ref="D7825">INDEX(Producto!$A$2:$A$500, MATCH(Data!H7825, Producto!$B$2:$B$500, 0))</f>
        <v>6</v>
      </c>
      <c r="E7825" s="12">
        <f>VLOOKUP(Data!E7825 &amp; Data!F7825 &amp; Data!G7825, Ubicacion!$A$2:$B$1000, 2, FALSE)</f>
        <v>1</v>
      </c>
      <c r="F7825" s="15">
        <f>Data!J7825</f>
        <v>355</v>
      </c>
      <c r="G7825" s="16">
        <f>Data!I7825</f>
        <v>48</v>
      </c>
      <c r="H7825" s="17">
        <f>Data!K7825</f>
        <v>17040</v>
      </c>
      <c r="I7825" s="17">
        <f>Data!L7825</f>
        <v>5112</v>
      </c>
      <c r="J7825" s="12" t="str">
        <f>Data!N7825</f>
        <v>Outlet</v>
      </c>
      <c r="K7825" s="12" t="str">
        <f>Data!O7825</f>
        <v>Tarjeta</v>
      </c>
      <c r="L7825" s="12" t="str">
        <f>Data!P7825</f>
        <v>Recurrente</v>
      </c>
    </row>
    <row r="7826">
      <c r="A7826" s="11">
        <v>7825.0</v>
      </c>
      <c r="B7826" s="14">
        <f>Data!D7826</f>
        <v>43940</v>
      </c>
      <c r="C7826" s="12">
        <f>IFERROR(VLOOKUP(Data!B7826, Minorista!$A$2:$B$100, 2, FALSE), "")</f>
        <v>2</v>
      </c>
      <c r="D7826" s="12">
        <f t="array" ref="D7826">INDEX(Producto!$A$2:$A$500, MATCH(Data!H7826, Producto!$B$2:$B$500, 0))</f>
        <v>1</v>
      </c>
      <c r="E7826" s="12">
        <f>VLOOKUP(Data!E7826 &amp; Data!F7826 &amp; Data!G7826, Ubicacion!$A$2:$B$1000, 2, FALSE)</f>
        <v>1</v>
      </c>
      <c r="F7826" s="15">
        <f>Data!J7826</f>
        <v>408</v>
      </c>
      <c r="G7826" s="16">
        <f>Data!I7826</f>
        <v>39</v>
      </c>
      <c r="H7826" s="17">
        <f>Data!K7826</f>
        <v>15912</v>
      </c>
      <c r="I7826" s="17">
        <f>Data!L7826</f>
        <v>8751.6</v>
      </c>
      <c r="J7826" s="12" t="str">
        <f>Data!N7826</f>
        <v>Outlet</v>
      </c>
      <c r="K7826" s="12" t="str">
        <f>Data!O7826</f>
        <v>Tarjeta</v>
      </c>
      <c r="L7826" s="12" t="str">
        <f>Data!P7826</f>
        <v>Nuevo</v>
      </c>
    </row>
    <row r="7827">
      <c r="A7827" s="11">
        <v>7826.0</v>
      </c>
      <c r="B7827" s="14">
        <f>Data!D7827</f>
        <v>43941</v>
      </c>
      <c r="C7827" s="12">
        <f>IFERROR(VLOOKUP(Data!B7827, Minorista!$A$2:$B$100, 2, FALSE), "")</f>
        <v>2</v>
      </c>
      <c r="D7827" s="12">
        <f t="array" ref="D7827">INDEX(Producto!$A$2:$A$500, MATCH(Data!H7827, Producto!$B$2:$B$500, 0))</f>
        <v>2</v>
      </c>
      <c r="E7827" s="12">
        <f>VLOOKUP(Data!E7827 &amp; Data!F7827 &amp; Data!G7827, Ubicacion!$A$2:$B$1000, 2, FALSE)</f>
        <v>1</v>
      </c>
      <c r="F7827" s="15">
        <f>Data!J7827</f>
        <v>350</v>
      </c>
      <c r="G7827" s="16">
        <f>Data!I7827</f>
        <v>43</v>
      </c>
      <c r="H7827" s="17">
        <f>Data!K7827</f>
        <v>15050</v>
      </c>
      <c r="I7827" s="17">
        <f>Data!L7827</f>
        <v>4966.5</v>
      </c>
      <c r="J7827" s="12" t="str">
        <f>Data!N7827</f>
        <v>Outlet</v>
      </c>
      <c r="K7827" s="12" t="str">
        <f>Data!O7827</f>
        <v>Transferencia bancaria</v>
      </c>
      <c r="L7827" s="12" t="str">
        <f>Data!P7827</f>
        <v>Recurrente</v>
      </c>
    </row>
    <row r="7828">
      <c r="A7828" s="11">
        <v>7827.0</v>
      </c>
      <c r="B7828" s="14">
        <f>Data!D7828</f>
        <v>43942</v>
      </c>
      <c r="C7828" s="12">
        <f>IFERROR(VLOOKUP(Data!B7828, Minorista!$A$2:$B$100, 2, FALSE), "")</f>
        <v>2</v>
      </c>
      <c r="D7828" s="12">
        <f t="array" ref="D7828">INDEX(Producto!$A$2:$A$500, MATCH(Data!H7828, Producto!$B$2:$B$500, 0))</f>
        <v>3</v>
      </c>
      <c r="E7828" s="12">
        <f>VLOOKUP(Data!E7828 &amp; Data!F7828 &amp; Data!G7828, Ubicacion!$A$2:$B$1000, 2, FALSE)</f>
        <v>1</v>
      </c>
      <c r="F7828" s="15">
        <f>Data!J7828</f>
        <v>315</v>
      </c>
      <c r="G7828" s="16">
        <f>Data!I7828</f>
        <v>36</v>
      </c>
      <c r="H7828" s="17">
        <f>Data!K7828</f>
        <v>11340</v>
      </c>
      <c r="I7828" s="17">
        <f>Data!L7828</f>
        <v>4422.6</v>
      </c>
      <c r="J7828" s="12" t="str">
        <f>Data!N7828</f>
        <v>Outlet</v>
      </c>
      <c r="K7828" s="12" t="str">
        <f>Data!O7828</f>
        <v>Tarjeta</v>
      </c>
      <c r="L7828" s="12" t="str">
        <f>Data!P7828</f>
        <v>Nuevo</v>
      </c>
    </row>
    <row r="7829">
      <c r="A7829" s="11">
        <v>7828.0</v>
      </c>
      <c r="B7829" s="14">
        <f>Data!D7829</f>
        <v>43943</v>
      </c>
      <c r="C7829" s="12">
        <f>IFERROR(VLOOKUP(Data!B7829, Minorista!$A$2:$B$100, 2, FALSE), "")</f>
        <v>2</v>
      </c>
      <c r="D7829" s="12">
        <f t="array" ref="D7829">INDEX(Producto!$A$2:$A$500, MATCH(Data!H7829, Producto!$B$2:$B$500, 0))</f>
        <v>4</v>
      </c>
      <c r="E7829" s="12">
        <f>VLOOKUP(Data!E7829 &amp; Data!F7829 &amp; Data!G7829, Ubicacion!$A$2:$B$1000, 2, FALSE)</f>
        <v>1</v>
      </c>
      <c r="F7829" s="15">
        <f>Data!J7829</f>
        <v>306</v>
      </c>
      <c r="G7829" s="16">
        <f>Data!I7829</f>
        <v>34</v>
      </c>
      <c r="H7829" s="17">
        <f>Data!K7829</f>
        <v>10404</v>
      </c>
      <c r="I7829" s="17">
        <f>Data!L7829</f>
        <v>4057.56</v>
      </c>
      <c r="J7829" s="12" t="str">
        <f>Data!N7829</f>
        <v>Outlet</v>
      </c>
      <c r="K7829" s="12" t="str">
        <f>Data!O7829</f>
        <v>Tarjeta</v>
      </c>
      <c r="L7829" s="12" t="str">
        <f>Data!P7829</f>
        <v>Recurrente</v>
      </c>
    </row>
    <row r="7830">
      <c r="A7830" s="11">
        <v>7829.0</v>
      </c>
      <c r="B7830" s="14">
        <f>Data!D7830</f>
        <v>43944</v>
      </c>
      <c r="C7830" s="12">
        <f>IFERROR(VLOOKUP(Data!B7830, Minorista!$A$2:$B$100, 2, FALSE), "")</f>
        <v>2</v>
      </c>
      <c r="D7830" s="12">
        <f t="array" ref="D7830">INDEX(Producto!$A$2:$A$500, MATCH(Data!H7830, Producto!$B$2:$B$500, 0))</f>
        <v>5</v>
      </c>
      <c r="E7830" s="12">
        <f>VLOOKUP(Data!E7830 &amp; Data!F7830 &amp; Data!G7830, Ubicacion!$A$2:$B$1000, 2, FALSE)</f>
        <v>1</v>
      </c>
      <c r="F7830" s="15">
        <f>Data!J7830</f>
        <v>315</v>
      </c>
      <c r="G7830" s="16">
        <f>Data!I7830</f>
        <v>44</v>
      </c>
      <c r="H7830" s="17">
        <f>Data!K7830</f>
        <v>13860</v>
      </c>
      <c r="I7830" s="17">
        <f>Data!L7830</f>
        <v>5128.2</v>
      </c>
      <c r="J7830" s="12" t="str">
        <f>Data!N7830</f>
        <v>Outlet</v>
      </c>
      <c r="K7830" s="12" t="str">
        <f>Data!O7830</f>
        <v>Transferencia bancaria</v>
      </c>
      <c r="L7830" s="12" t="str">
        <f>Data!P7830</f>
        <v>Recurrente</v>
      </c>
    </row>
    <row r="7831">
      <c r="A7831" s="11">
        <v>7830.0</v>
      </c>
      <c r="B7831" s="14">
        <f>Data!D7831</f>
        <v>43945</v>
      </c>
      <c r="C7831" s="12">
        <f>IFERROR(VLOOKUP(Data!B7831, Minorista!$A$2:$B$100, 2, FALSE), "")</f>
        <v>2</v>
      </c>
      <c r="D7831" s="12">
        <f t="array" ref="D7831">INDEX(Producto!$A$2:$A$500, MATCH(Data!H7831, Producto!$B$2:$B$500, 0))</f>
        <v>6</v>
      </c>
      <c r="E7831" s="12">
        <f>VLOOKUP(Data!E7831 &amp; Data!F7831 &amp; Data!G7831, Ubicacion!$A$2:$B$1000, 2, FALSE)</f>
        <v>1</v>
      </c>
      <c r="F7831" s="15">
        <f>Data!J7831</f>
        <v>350</v>
      </c>
      <c r="G7831" s="16">
        <f>Data!I7831</f>
        <v>45</v>
      </c>
      <c r="H7831" s="17">
        <f>Data!K7831</f>
        <v>15750</v>
      </c>
      <c r="I7831" s="17">
        <f>Data!L7831</f>
        <v>4725</v>
      </c>
      <c r="J7831" s="12" t="str">
        <f>Data!N7831</f>
        <v>Outlet</v>
      </c>
      <c r="K7831" s="12" t="str">
        <f>Data!O7831</f>
        <v>Tarjeta</v>
      </c>
      <c r="L7831" s="12" t="str">
        <f>Data!P7831</f>
        <v>Nuevo</v>
      </c>
    </row>
    <row r="7832">
      <c r="A7832" s="11">
        <v>7831.0</v>
      </c>
      <c r="B7832" s="14">
        <f>Data!D7832</f>
        <v>43946</v>
      </c>
      <c r="C7832" s="12">
        <f>IFERROR(VLOOKUP(Data!B7832, Minorista!$A$2:$B$100, 2, FALSE), "")</f>
        <v>2</v>
      </c>
      <c r="D7832" s="12">
        <f t="array" ref="D7832">INDEX(Producto!$A$2:$A$500, MATCH(Data!H7832, Producto!$B$2:$B$500, 0))</f>
        <v>5</v>
      </c>
      <c r="E7832" s="12">
        <f>VLOOKUP(Data!E7832 &amp; Data!F7832 &amp; Data!G7832, Ubicacion!$A$2:$B$1000, 2, FALSE)</f>
        <v>1</v>
      </c>
      <c r="F7832" s="15">
        <f>Data!J7832</f>
        <v>289</v>
      </c>
      <c r="G7832" s="16">
        <f>Data!I7832</f>
        <v>51</v>
      </c>
      <c r="H7832" s="17">
        <f>Data!K7832</f>
        <v>14739</v>
      </c>
      <c r="I7832" s="17">
        <f>Data!L7832</f>
        <v>4716.48</v>
      </c>
      <c r="J7832" s="12" t="str">
        <f>Data!N7832</f>
        <v>Outlet</v>
      </c>
      <c r="K7832" s="12" t="str">
        <f>Data!O7832</f>
        <v>Efectivo</v>
      </c>
      <c r="L7832" s="12" t="str">
        <f>Data!P7832</f>
        <v>Nuevo</v>
      </c>
    </row>
    <row r="7833">
      <c r="A7833" s="11">
        <v>7832.0</v>
      </c>
      <c r="B7833" s="14">
        <f>Data!D7833</f>
        <v>43947</v>
      </c>
      <c r="C7833" s="12">
        <f>IFERROR(VLOOKUP(Data!B7833, Minorista!$A$2:$B$100, 2, FALSE), "")</f>
        <v>2</v>
      </c>
      <c r="D7833" s="12">
        <f t="array" ref="D7833">INDEX(Producto!$A$2:$A$500, MATCH(Data!H7833, Producto!$B$2:$B$500, 0))</f>
        <v>6</v>
      </c>
      <c r="E7833" s="12">
        <f>VLOOKUP(Data!E7833 &amp; Data!F7833 &amp; Data!G7833, Ubicacion!$A$2:$B$1000, 2, FALSE)</f>
        <v>1</v>
      </c>
      <c r="F7833" s="15">
        <f>Data!J7833</f>
        <v>330</v>
      </c>
      <c r="G7833" s="16">
        <f>Data!I7833</f>
        <v>50</v>
      </c>
      <c r="H7833" s="17">
        <f>Data!K7833</f>
        <v>16500</v>
      </c>
      <c r="I7833" s="17">
        <f>Data!L7833</f>
        <v>4620</v>
      </c>
      <c r="J7833" s="12" t="str">
        <f>Data!N7833</f>
        <v>Outlet</v>
      </c>
      <c r="K7833" s="12" t="str">
        <f>Data!O7833</f>
        <v>Efectivo</v>
      </c>
      <c r="L7833" s="12" t="str">
        <f>Data!P7833</f>
        <v>Recurrente</v>
      </c>
    </row>
    <row r="7834">
      <c r="A7834" s="11">
        <v>7833.0</v>
      </c>
      <c r="B7834" s="14">
        <f>Data!D7834</f>
        <v>43948</v>
      </c>
      <c r="C7834" s="12">
        <f>IFERROR(VLOOKUP(Data!B7834, Minorista!$A$2:$B$100, 2, FALSE), "")</f>
        <v>2</v>
      </c>
      <c r="D7834" s="12">
        <f t="array" ref="D7834">INDEX(Producto!$A$2:$A$500, MATCH(Data!H7834, Producto!$B$2:$B$500, 0))</f>
        <v>1</v>
      </c>
      <c r="E7834" s="12">
        <f>VLOOKUP(Data!E7834 &amp; Data!F7834 &amp; Data!G7834, Ubicacion!$A$2:$B$1000, 2, FALSE)</f>
        <v>1</v>
      </c>
      <c r="F7834" s="15">
        <f>Data!J7834</f>
        <v>403</v>
      </c>
      <c r="G7834" s="16">
        <f>Data!I7834</f>
        <v>46</v>
      </c>
      <c r="H7834" s="17">
        <f>Data!K7834</f>
        <v>18538</v>
      </c>
      <c r="I7834" s="17">
        <f>Data!L7834</f>
        <v>10381.28</v>
      </c>
      <c r="J7834" s="12" t="str">
        <f>Data!N7834</f>
        <v>Outlet</v>
      </c>
      <c r="K7834" s="12" t="str">
        <f>Data!O7834</f>
        <v>Efectivo</v>
      </c>
      <c r="L7834" s="12" t="str">
        <f>Data!P7834</f>
        <v>Recurrente</v>
      </c>
    </row>
    <row r="7835">
      <c r="A7835" s="11">
        <v>7834.0</v>
      </c>
      <c r="B7835" s="14">
        <f>Data!D7835</f>
        <v>43949</v>
      </c>
      <c r="C7835" s="12">
        <f>IFERROR(VLOOKUP(Data!B7835, Minorista!$A$2:$B$100, 2, FALSE), "")</f>
        <v>2</v>
      </c>
      <c r="D7835" s="12">
        <f t="array" ref="D7835">INDEX(Producto!$A$2:$A$500, MATCH(Data!H7835, Producto!$B$2:$B$500, 0))</f>
        <v>2</v>
      </c>
      <c r="E7835" s="12">
        <f>VLOOKUP(Data!E7835 &amp; Data!F7835 &amp; Data!G7835, Ubicacion!$A$2:$B$1000, 2, FALSE)</f>
        <v>1</v>
      </c>
      <c r="F7835" s="15">
        <f>Data!J7835</f>
        <v>312</v>
      </c>
      <c r="G7835" s="16">
        <f>Data!I7835</f>
        <v>40</v>
      </c>
      <c r="H7835" s="17">
        <f>Data!K7835</f>
        <v>12480</v>
      </c>
      <c r="I7835" s="17">
        <f>Data!L7835</f>
        <v>4492.8</v>
      </c>
      <c r="J7835" s="12" t="str">
        <f>Data!N7835</f>
        <v>Outlet</v>
      </c>
      <c r="K7835" s="12" t="str">
        <f>Data!O7835</f>
        <v>Efectivo</v>
      </c>
      <c r="L7835" s="12" t="str">
        <f>Data!P7835</f>
        <v>Nuevo</v>
      </c>
    </row>
    <row r="7836">
      <c r="A7836" s="11">
        <v>7835.0</v>
      </c>
      <c r="B7836" s="14">
        <f>Data!D7836</f>
        <v>43950</v>
      </c>
      <c r="C7836" s="12">
        <f>IFERROR(VLOOKUP(Data!B7836, Minorista!$A$2:$B$100, 2, FALSE), "")</f>
        <v>2</v>
      </c>
      <c r="D7836" s="12">
        <f t="array" ref="D7836">INDEX(Producto!$A$2:$A$500, MATCH(Data!H7836, Producto!$B$2:$B$500, 0))</f>
        <v>3</v>
      </c>
      <c r="E7836" s="12">
        <f>VLOOKUP(Data!E7836 &amp; Data!F7836 &amp; Data!G7836, Ubicacion!$A$2:$B$1000, 2, FALSE)</f>
        <v>1</v>
      </c>
      <c r="F7836" s="15">
        <f>Data!J7836</f>
        <v>294</v>
      </c>
      <c r="G7836" s="16">
        <f>Data!I7836</f>
        <v>43</v>
      </c>
      <c r="H7836" s="17">
        <f>Data!K7836</f>
        <v>12642</v>
      </c>
      <c r="I7836" s="17">
        <f>Data!L7836</f>
        <v>5309.64</v>
      </c>
      <c r="J7836" s="12" t="str">
        <f>Data!N7836</f>
        <v>Outlet</v>
      </c>
      <c r="K7836" s="12" t="str">
        <f>Data!O7836</f>
        <v>Transferencia bancaria</v>
      </c>
      <c r="L7836" s="12" t="str">
        <f>Data!P7836</f>
        <v>Nuevo</v>
      </c>
    </row>
    <row r="7837">
      <c r="A7837" s="11">
        <v>7836.0</v>
      </c>
      <c r="B7837" s="14">
        <f>Data!D7837</f>
        <v>43951</v>
      </c>
      <c r="C7837" s="12">
        <f>IFERROR(VLOOKUP(Data!B7837, Minorista!$A$2:$B$100, 2, FALSE), "")</f>
        <v>2</v>
      </c>
      <c r="D7837" s="12">
        <f t="array" ref="D7837">INDEX(Producto!$A$2:$A$500, MATCH(Data!H7837, Producto!$B$2:$B$500, 0))</f>
        <v>4</v>
      </c>
      <c r="E7837" s="12">
        <f>VLOOKUP(Data!E7837 &amp; Data!F7837 &amp; Data!G7837, Ubicacion!$A$2:$B$1000, 2, FALSE)</f>
        <v>1</v>
      </c>
      <c r="F7837" s="15">
        <f>Data!J7837</f>
        <v>270</v>
      </c>
      <c r="G7837" s="16">
        <f>Data!I7837</f>
        <v>41</v>
      </c>
      <c r="H7837" s="17">
        <f>Data!K7837</f>
        <v>11070</v>
      </c>
      <c r="I7837" s="17">
        <f>Data!L7837</f>
        <v>4095.9</v>
      </c>
      <c r="J7837" s="12" t="str">
        <f>Data!N7837</f>
        <v>Outlet</v>
      </c>
      <c r="K7837" s="12" t="str">
        <f>Data!O7837</f>
        <v>Tarjeta</v>
      </c>
      <c r="L7837" s="12" t="str">
        <f>Data!P7837</f>
        <v>Recurrente</v>
      </c>
    </row>
    <row r="7838">
      <c r="A7838" s="11">
        <v>7837.0</v>
      </c>
      <c r="B7838" s="14">
        <f>Data!D7838</f>
        <v>43952</v>
      </c>
      <c r="C7838" s="12">
        <f>IFERROR(VLOOKUP(Data!B7838, Minorista!$A$2:$B$100, 2, FALSE), "")</f>
        <v>2</v>
      </c>
      <c r="D7838" s="12">
        <f t="array" ref="D7838">INDEX(Producto!$A$2:$A$500, MATCH(Data!H7838, Producto!$B$2:$B$500, 0))</f>
        <v>5</v>
      </c>
      <c r="E7838" s="12">
        <f>VLOOKUP(Data!E7838 &amp; Data!F7838 &amp; Data!G7838, Ubicacion!$A$2:$B$1000, 2, FALSE)</f>
        <v>1</v>
      </c>
      <c r="F7838" s="15">
        <f>Data!J7838</f>
        <v>280</v>
      </c>
      <c r="G7838" s="16">
        <f>Data!I7838</f>
        <v>47</v>
      </c>
      <c r="H7838" s="17">
        <f>Data!K7838</f>
        <v>13160</v>
      </c>
      <c r="I7838" s="17">
        <f>Data!L7838</f>
        <v>4737.6</v>
      </c>
      <c r="J7838" s="12" t="str">
        <f>Data!N7838</f>
        <v>Outlet</v>
      </c>
      <c r="K7838" s="12" t="str">
        <f>Data!O7838</f>
        <v>Efectivo</v>
      </c>
      <c r="L7838" s="12" t="str">
        <f>Data!P7838</f>
        <v>Nuevo</v>
      </c>
    </row>
    <row r="7839">
      <c r="A7839" s="11">
        <v>7838.0</v>
      </c>
      <c r="B7839" s="14">
        <f>Data!D7839</f>
        <v>43953</v>
      </c>
      <c r="C7839" s="12">
        <f>IFERROR(VLOOKUP(Data!B7839, Minorista!$A$2:$B$100, 2, FALSE), "")</f>
        <v>2</v>
      </c>
      <c r="D7839" s="12">
        <f t="array" ref="D7839">INDEX(Producto!$A$2:$A$500, MATCH(Data!H7839, Producto!$B$2:$B$500, 0))</f>
        <v>6</v>
      </c>
      <c r="E7839" s="12">
        <f>VLOOKUP(Data!E7839 &amp; Data!F7839 &amp; Data!G7839, Ubicacion!$A$2:$B$1000, 2, FALSE)</f>
        <v>1</v>
      </c>
      <c r="F7839" s="15">
        <f>Data!J7839</f>
        <v>322</v>
      </c>
      <c r="G7839" s="16">
        <f>Data!I7839</f>
        <v>53</v>
      </c>
      <c r="H7839" s="17">
        <f>Data!K7839</f>
        <v>17066</v>
      </c>
      <c r="I7839" s="17">
        <f>Data!L7839</f>
        <v>4778.48</v>
      </c>
      <c r="J7839" s="12" t="str">
        <f>Data!N7839</f>
        <v>Outlet</v>
      </c>
      <c r="K7839" s="12" t="str">
        <f>Data!O7839</f>
        <v>Efectivo</v>
      </c>
      <c r="L7839" s="12" t="str">
        <f>Data!P7839</f>
        <v>Recurrente</v>
      </c>
    </row>
    <row r="7840">
      <c r="A7840" s="11">
        <v>7839.0</v>
      </c>
      <c r="B7840" s="14">
        <f>Data!D7840</f>
        <v>43954</v>
      </c>
      <c r="C7840" s="12">
        <f>IFERROR(VLOOKUP(Data!B7840, Minorista!$A$2:$B$100, 2, FALSE), "")</f>
        <v>2</v>
      </c>
      <c r="D7840" s="12">
        <f t="array" ref="D7840">INDEX(Producto!$A$2:$A$500, MATCH(Data!H7840, Producto!$B$2:$B$500, 0))</f>
        <v>1</v>
      </c>
      <c r="E7840" s="12">
        <f>VLOOKUP(Data!E7840 &amp; Data!F7840 &amp; Data!G7840, Ubicacion!$A$2:$B$1000, 2, FALSE)</f>
        <v>1</v>
      </c>
      <c r="F7840" s="15">
        <f>Data!J7840</f>
        <v>420</v>
      </c>
      <c r="G7840" s="16">
        <f>Data!I7840</f>
        <v>48</v>
      </c>
      <c r="H7840" s="17">
        <f>Data!K7840</f>
        <v>20160</v>
      </c>
      <c r="I7840" s="17">
        <f>Data!L7840</f>
        <v>11289.6</v>
      </c>
      <c r="J7840" s="12" t="str">
        <f>Data!N7840</f>
        <v>Outlet</v>
      </c>
      <c r="K7840" s="12" t="str">
        <f>Data!O7840</f>
        <v>Tarjeta</v>
      </c>
      <c r="L7840" s="12" t="str">
        <f>Data!P7840</f>
        <v>Recurrente</v>
      </c>
    </row>
    <row r="7841">
      <c r="A7841" s="11">
        <v>7840.0</v>
      </c>
      <c r="B7841" s="14">
        <f>Data!D7841</f>
        <v>43955</v>
      </c>
      <c r="C7841" s="12">
        <f>IFERROR(VLOOKUP(Data!B7841, Minorista!$A$2:$B$100, 2, FALSE), "")</f>
        <v>2</v>
      </c>
      <c r="D7841" s="12">
        <f t="array" ref="D7841">INDEX(Producto!$A$2:$A$500, MATCH(Data!H7841, Producto!$B$2:$B$500, 0))</f>
        <v>2</v>
      </c>
      <c r="E7841" s="12">
        <f>VLOOKUP(Data!E7841 &amp; Data!F7841 &amp; Data!G7841, Ubicacion!$A$2:$B$1000, 2, FALSE)</f>
        <v>1</v>
      </c>
      <c r="F7841" s="15">
        <f>Data!J7841</f>
        <v>310</v>
      </c>
      <c r="G7841" s="16">
        <f>Data!I7841</f>
        <v>43</v>
      </c>
      <c r="H7841" s="17">
        <f>Data!K7841</f>
        <v>13330</v>
      </c>
      <c r="I7841" s="17">
        <f>Data!L7841</f>
        <v>4665.5</v>
      </c>
      <c r="J7841" s="12" t="str">
        <f>Data!N7841</f>
        <v>Outlet</v>
      </c>
      <c r="K7841" s="12" t="str">
        <f>Data!O7841</f>
        <v>Transferencia bancaria</v>
      </c>
      <c r="L7841" s="12" t="str">
        <f>Data!P7841</f>
        <v>Nuevo</v>
      </c>
    </row>
    <row r="7842">
      <c r="A7842" s="11">
        <v>7841.0</v>
      </c>
      <c r="B7842" s="14">
        <f>Data!D7842</f>
        <v>43956</v>
      </c>
      <c r="C7842" s="12">
        <f>IFERROR(VLOOKUP(Data!B7842, Minorista!$A$2:$B$100, 2, FALSE), "")</f>
        <v>2</v>
      </c>
      <c r="D7842" s="12">
        <f t="array" ref="D7842">INDEX(Producto!$A$2:$A$500, MATCH(Data!H7842, Producto!$B$2:$B$500, 0))</f>
        <v>3</v>
      </c>
      <c r="E7842" s="12">
        <f>VLOOKUP(Data!E7842 &amp; Data!F7842 &amp; Data!G7842, Ubicacion!$A$2:$B$1000, 2, FALSE)</f>
        <v>1</v>
      </c>
      <c r="F7842" s="15">
        <f>Data!J7842</f>
        <v>333</v>
      </c>
      <c r="G7842" s="16">
        <f>Data!I7842</f>
        <v>42</v>
      </c>
      <c r="H7842" s="17">
        <f>Data!K7842</f>
        <v>13986</v>
      </c>
      <c r="I7842" s="17">
        <f>Data!L7842</f>
        <v>5594.4</v>
      </c>
      <c r="J7842" s="12" t="str">
        <f>Data!N7842</f>
        <v>Outlet</v>
      </c>
      <c r="K7842" s="12" t="str">
        <f>Data!O7842</f>
        <v>Transferencia bancaria</v>
      </c>
      <c r="L7842" s="12" t="str">
        <f>Data!P7842</f>
        <v>Nuevo</v>
      </c>
    </row>
    <row r="7843">
      <c r="A7843" s="11">
        <v>7842.0</v>
      </c>
      <c r="B7843" s="14">
        <f>Data!D7843</f>
        <v>43957</v>
      </c>
      <c r="C7843" s="12">
        <f>IFERROR(VLOOKUP(Data!B7843, Minorista!$A$2:$B$100, 2, FALSE), "")</f>
        <v>2</v>
      </c>
      <c r="D7843" s="12">
        <f t="array" ref="D7843">INDEX(Producto!$A$2:$A$500, MATCH(Data!H7843, Producto!$B$2:$B$500, 0))</f>
        <v>4</v>
      </c>
      <c r="E7843" s="12">
        <f>VLOOKUP(Data!E7843 &amp; Data!F7843 &amp; Data!G7843, Ubicacion!$A$2:$B$1000, 2, FALSE)</f>
        <v>1</v>
      </c>
      <c r="F7843" s="15">
        <f>Data!J7843</f>
        <v>306</v>
      </c>
      <c r="G7843" s="16">
        <f>Data!I7843</f>
        <v>41</v>
      </c>
      <c r="H7843" s="17">
        <f>Data!K7843</f>
        <v>12546</v>
      </c>
      <c r="I7843" s="17">
        <f>Data!L7843</f>
        <v>5018.4</v>
      </c>
      <c r="J7843" s="12" t="str">
        <f>Data!N7843</f>
        <v>Outlet</v>
      </c>
      <c r="K7843" s="12" t="str">
        <f>Data!O7843</f>
        <v>Efectivo</v>
      </c>
      <c r="L7843" s="12" t="str">
        <f>Data!P7843</f>
        <v>Recurrente</v>
      </c>
    </row>
    <row r="7844">
      <c r="A7844" s="11">
        <v>7843.0</v>
      </c>
      <c r="B7844" s="14">
        <f>Data!D7844</f>
        <v>43958</v>
      </c>
      <c r="C7844" s="12">
        <f>IFERROR(VLOOKUP(Data!B7844, Minorista!$A$2:$B$100, 2, FALSE), "")</f>
        <v>2</v>
      </c>
      <c r="D7844" s="12">
        <f t="array" ref="D7844">INDEX(Producto!$A$2:$A$500, MATCH(Data!H7844, Producto!$B$2:$B$500, 0))</f>
        <v>5</v>
      </c>
      <c r="E7844" s="12">
        <f>VLOOKUP(Data!E7844 &amp; Data!F7844 &amp; Data!G7844, Ubicacion!$A$2:$B$1000, 2, FALSE)</f>
        <v>1</v>
      </c>
      <c r="F7844" s="15">
        <f>Data!J7844</f>
        <v>279</v>
      </c>
      <c r="G7844" s="16">
        <f>Data!I7844</f>
        <v>48</v>
      </c>
      <c r="H7844" s="17">
        <f>Data!K7844</f>
        <v>13392</v>
      </c>
      <c r="I7844" s="17">
        <f>Data!L7844</f>
        <v>4955.04</v>
      </c>
      <c r="J7844" s="12" t="str">
        <f>Data!N7844</f>
        <v>Outlet</v>
      </c>
      <c r="K7844" s="12" t="str">
        <f>Data!O7844</f>
        <v>Tarjeta</v>
      </c>
      <c r="L7844" s="12" t="str">
        <f>Data!P7844</f>
        <v>Nuevo</v>
      </c>
    </row>
    <row r="7845">
      <c r="A7845" s="11">
        <v>7844.0</v>
      </c>
      <c r="B7845" s="14">
        <f>Data!D7845</f>
        <v>44030</v>
      </c>
      <c r="C7845" s="12">
        <f>IFERROR(VLOOKUP(Data!B7845, Minorista!$A$2:$B$100, 2, FALSE), "")</f>
        <v>2</v>
      </c>
      <c r="D7845" s="12">
        <f t="array" ref="D7845">INDEX(Producto!$A$2:$A$500, MATCH(Data!H7845, Producto!$B$2:$B$500, 0))</f>
        <v>6</v>
      </c>
      <c r="E7845" s="12">
        <f>VLOOKUP(Data!E7845 &amp; Data!F7845 &amp; Data!G7845, Ubicacion!$A$2:$B$1000, 2, FALSE)</f>
        <v>1</v>
      </c>
      <c r="F7845" s="15">
        <f>Data!J7845</f>
        <v>340</v>
      </c>
      <c r="G7845" s="16">
        <f>Data!I7845</f>
        <v>48</v>
      </c>
      <c r="H7845" s="17">
        <f>Data!K7845</f>
        <v>16320</v>
      </c>
      <c r="I7845" s="17">
        <f>Data!L7845</f>
        <v>4896</v>
      </c>
      <c r="J7845" s="12" t="str">
        <f>Data!N7845</f>
        <v>Outlet</v>
      </c>
      <c r="K7845" s="12" t="str">
        <f>Data!O7845</f>
        <v>Efectivo</v>
      </c>
      <c r="L7845" s="12" t="str">
        <f>Data!P7845</f>
        <v>Recurrente</v>
      </c>
    </row>
    <row r="7846">
      <c r="A7846" s="11">
        <v>7845.0</v>
      </c>
      <c r="B7846" s="14">
        <f>Data!D7846</f>
        <v>44031</v>
      </c>
      <c r="C7846" s="12">
        <f>IFERROR(VLOOKUP(Data!B7846, Minorista!$A$2:$B$100, 2, FALSE), "")</f>
        <v>3</v>
      </c>
      <c r="D7846" s="12">
        <f t="array" ref="D7846">INDEX(Producto!$A$2:$A$500, MATCH(Data!H7846, Producto!$B$2:$B$500, 0))</f>
        <v>1</v>
      </c>
      <c r="E7846" s="12">
        <f>VLOOKUP(Data!E7846 &amp; Data!F7846 &amp; Data!G7846, Ubicacion!$A$2:$B$1000, 2, FALSE)</f>
        <v>1</v>
      </c>
      <c r="F7846" s="15">
        <f>Data!J7846</f>
        <v>270</v>
      </c>
      <c r="G7846" s="16">
        <f>Data!I7846</f>
        <v>20</v>
      </c>
      <c r="H7846" s="17">
        <f>Data!K7846</f>
        <v>5400</v>
      </c>
      <c r="I7846" s="17">
        <f>Data!L7846</f>
        <v>2106</v>
      </c>
      <c r="J7846" s="12" t="str">
        <f>Data!N7846</f>
        <v>Outlet</v>
      </c>
      <c r="K7846" s="12" t="str">
        <f>Data!O7846</f>
        <v>Transferencia bancaria</v>
      </c>
      <c r="L7846" s="12" t="str">
        <f>Data!P7846</f>
        <v>Recurrente</v>
      </c>
    </row>
    <row r="7847">
      <c r="A7847" s="11">
        <v>7846.0</v>
      </c>
      <c r="B7847" s="14">
        <f>Data!D7847</f>
        <v>44032</v>
      </c>
      <c r="C7847" s="12">
        <f>IFERROR(VLOOKUP(Data!B7847, Minorista!$A$2:$B$100, 2, FALSE), "")</f>
        <v>3</v>
      </c>
      <c r="D7847" s="12">
        <f t="array" ref="D7847">INDEX(Producto!$A$2:$A$500, MATCH(Data!H7847, Producto!$B$2:$B$500, 0))</f>
        <v>2</v>
      </c>
      <c r="E7847" s="12">
        <f>VLOOKUP(Data!E7847 &amp; Data!F7847 &amp; Data!G7847, Ubicacion!$A$2:$B$1000, 2, FALSE)</f>
        <v>1</v>
      </c>
      <c r="F7847" s="15">
        <f>Data!J7847</f>
        <v>270</v>
      </c>
      <c r="G7847" s="16">
        <f>Data!I7847</f>
        <v>26</v>
      </c>
      <c r="H7847" s="17">
        <f>Data!K7847</f>
        <v>7020</v>
      </c>
      <c r="I7847" s="17">
        <f>Data!L7847</f>
        <v>2597.4</v>
      </c>
      <c r="J7847" s="12" t="str">
        <f>Data!N7847</f>
        <v>Outlet</v>
      </c>
      <c r="K7847" s="12" t="str">
        <f>Data!O7847</f>
        <v>Transferencia bancaria</v>
      </c>
      <c r="L7847" s="12" t="str">
        <f>Data!P7847</f>
        <v>Nuevo</v>
      </c>
    </row>
    <row r="7848">
      <c r="A7848" s="11">
        <v>7847.0</v>
      </c>
      <c r="B7848" s="14">
        <f>Data!D7848</f>
        <v>44033</v>
      </c>
      <c r="C7848" s="12">
        <f>IFERROR(VLOOKUP(Data!B7848, Minorista!$A$2:$B$100, 2, FALSE), "")</f>
        <v>3</v>
      </c>
      <c r="D7848" s="12">
        <f t="array" ref="D7848">INDEX(Producto!$A$2:$A$500, MATCH(Data!H7848, Producto!$B$2:$B$500, 0))</f>
        <v>3</v>
      </c>
      <c r="E7848" s="12">
        <f>VLOOKUP(Data!E7848 &amp; Data!F7848 &amp; Data!G7848, Ubicacion!$A$2:$B$1000, 2, FALSE)</f>
        <v>1</v>
      </c>
      <c r="F7848" s="15">
        <f>Data!J7848</f>
        <v>238</v>
      </c>
      <c r="G7848" s="16">
        <f>Data!I7848</f>
        <v>27</v>
      </c>
      <c r="H7848" s="17">
        <f>Data!K7848</f>
        <v>6426</v>
      </c>
      <c r="I7848" s="17">
        <f>Data!L7848</f>
        <v>2506.14</v>
      </c>
      <c r="J7848" s="12" t="str">
        <f>Data!N7848</f>
        <v>Outlet</v>
      </c>
      <c r="K7848" s="12" t="str">
        <f>Data!O7848</f>
        <v>Transferencia bancaria</v>
      </c>
      <c r="L7848" s="12" t="str">
        <f>Data!P7848</f>
        <v>Recurrente</v>
      </c>
    </row>
    <row r="7849">
      <c r="A7849" s="11">
        <v>7848.0</v>
      </c>
      <c r="B7849" s="14">
        <f>Data!D7849</f>
        <v>44034</v>
      </c>
      <c r="C7849" s="12">
        <f>IFERROR(VLOOKUP(Data!B7849, Minorista!$A$2:$B$100, 2, FALSE), "")</f>
        <v>3</v>
      </c>
      <c r="D7849" s="12">
        <f t="array" ref="D7849">INDEX(Producto!$A$2:$A$500, MATCH(Data!H7849, Producto!$B$2:$B$500, 0))</f>
        <v>4</v>
      </c>
      <c r="E7849" s="12">
        <f>VLOOKUP(Data!E7849 &amp; Data!F7849 &amp; Data!G7849, Ubicacion!$A$2:$B$1000, 2, FALSE)</f>
        <v>1</v>
      </c>
      <c r="F7849" s="15">
        <f>Data!J7849</f>
        <v>210</v>
      </c>
      <c r="G7849" s="16">
        <f>Data!I7849</f>
        <v>27</v>
      </c>
      <c r="H7849" s="17">
        <f>Data!K7849</f>
        <v>5670</v>
      </c>
      <c r="I7849" s="17">
        <f>Data!L7849</f>
        <v>2948.4</v>
      </c>
      <c r="J7849" s="12" t="str">
        <f>Data!N7849</f>
        <v>Outlet</v>
      </c>
      <c r="K7849" s="12" t="str">
        <f>Data!O7849</f>
        <v>Tarjeta</v>
      </c>
      <c r="L7849" s="12" t="str">
        <f>Data!P7849</f>
        <v>Nuevo</v>
      </c>
    </row>
    <row r="7850">
      <c r="A7850" s="11">
        <v>7849.0</v>
      </c>
      <c r="B7850" s="14">
        <f>Data!D7850</f>
        <v>44035</v>
      </c>
      <c r="C7850" s="12">
        <f>IFERROR(VLOOKUP(Data!B7850, Minorista!$A$2:$B$100, 2, FALSE), "")</f>
        <v>3</v>
      </c>
      <c r="D7850" s="12">
        <f t="array" ref="D7850">INDEX(Producto!$A$2:$A$500, MATCH(Data!H7850, Producto!$B$2:$B$500, 0))</f>
        <v>5</v>
      </c>
      <c r="E7850" s="12">
        <f>VLOOKUP(Data!E7850 &amp; Data!F7850 &amp; Data!G7850, Ubicacion!$A$2:$B$1000, 2, FALSE)</f>
        <v>2</v>
      </c>
      <c r="F7850" s="15">
        <f>Data!J7850</f>
        <v>176</v>
      </c>
      <c r="G7850" s="16">
        <f>Data!I7850</f>
        <v>26</v>
      </c>
      <c r="H7850" s="17">
        <f>Data!K7850</f>
        <v>4576</v>
      </c>
      <c r="I7850" s="17">
        <f>Data!L7850</f>
        <v>1555.84</v>
      </c>
      <c r="J7850" s="12" t="str">
        <f>Data!N7850</f>
        <v>Outlet</v>
      </c>
      <c r="K7850" s="12" t="str">
        <f>Data!O7850</f>
        <v>Tarjeta</v>
      </c>
      <c r="L7850" s="12" t="str">
        <f>Data!P7850</f>
        <v>Nuevo</v>
      </c>
    </row>
    <row r="7851">
      <c r="A7851" s="11">
        <v>7850.0</v>
      </c>
      <c r="B7851" s="14">
        <f>Data!D7851</f>
        <v>44036</v>
      </c>
      <c r="C7851" s="12">
        <f>IFERROR(VLOOKUP(Data!B7851, Minorista!$A$2:$B$100, 2, FALSE), "")</f>
        <v>3</v>
      </c>
      <c r="D7851" s="12">
        <f t="array" ref="D7851">INDEX(Producto!$A$2:$A$500, MATCH(Data!H7851, Producto!$B$2:$B$500, 0))</f>
        <v>6</v>
      </c>
      <c r="E7851" s="12">
        <f>VLOOKUP(Data!E7851 &amp; Data!F7851 &amp; Data!G7851, Ubicacion!$A$2:$B$1000, 2, FALSE)</f>
        <v>2</v>
      </c>
      <c r="F7851" s="15">
        <f>Data!J7851</f>
        <v>224</v>
      </c>
      <c r="G7851" s="16">
        <f>Data!I7851</f>
        <v>25</v>
      </c>
      <c r="H7851" s="17">
        <f>Data!K7851</f>
        <v>5600</v>
      </c>
      <c r="I7851" s="17">
        <f>Data!L7851</f>
        <v>3136</v>
      </c>
      <c r="J7851" s="12" t="str">
        <f>Data!N7851</f>
        <v>Outlet</v>
      </c>
      <c r="K7851" s="12" t="str">
        <f>Data!O7851</f>
        <v>Transferencia bancaria</v>
      </c>
      <c r="L7851" s="12" t="str">
        <f>Data!P7851</f>
        <v>Recurrente</v>
      </c>
    </row>
    <row r="7852">
      <c r="A7852" s="11">
        <v>7851.0</v>
      </c>
      <c r="B7852" s="14">
        <f>Data!D7852</f>
        <v>44037</v>
      </c>
      <c r="C7852" s="12">
        <f>IFERROR(VLOOKUP(Data!B7852, Minorista!$A$2:$B$100, 2, FALSE), "")</f>
        <v>3</v>
      </c>
      <c r="D7852" s="12">
        <f t="array" ref="D7852">INDEX(Producto!$A$2:$A$500, MATCH(Data!H7852, Producto!$B$2:$B$500, 0))</f>
        <v>1</v>
      </c>
      <c r="E7852" s="12">
        <f>VLOOKUP(Data!E7852 &amp; Data!F7852 &amp; Data!G7852, Ubicacion!$A$2:$B$1000, 2, FALSE)</f>
        <v>2</v>
      </c>
      <c r="F7852" s="15">
        <f>Data!J7852</f>
        <v>255</v>
      </c>
      <c r="G7852" s="16">
        <f>Data!I7852</f>
        <v>20</v>
      </c>
      <c r="H7852" s="17">
        <f>Data!K7852</f>
        <v>5100</v>
      </c>
      <c r="I7852" s="17">
        <f>Data!L7852</f>
        <v>2091</v>
      </c>
      <c r="J7852" s="12" t="str">
        <f>Data!N7852</f>
        <v>Outlet</v>
      </c>
      <c r="K7852" s="12" t="str">
        <f>Data!O7852</f>
        <v>Tarjeta</v>
      </c>
      <c r="L7852" s="12" t="str">
        <f>Data!P7852</f>
        <v>Nuevo</v>
      </c>
    </row>
    <row r="7853">
      <c r="A7853" s="11">
        <v>7852.0</v>
      </c>
      <c r="B7853" s="14">
        <f>Data!D7853</f>
        <v>44038</v>
      </c>
      <c r="C7853" s="12">
        <f>IFERROR(VLOOKUP(Data!B7853, Minorista!$A$2:$B$100, 2, FALSE), "")</f>
        <v>3</v>
      </c>
      <c r="D7853" s="12">
        <f t="array" ref="D7853">INDEX(Producto!$A$2:$A$500, MATCH(Data!H7853, Producto!$B$2:$B$500, 0))</f>
        <v>2</v>
      </c>
      <c r="E7853" s="12">
        <f>VLOOKUP(Data!E7853 &amp; Data!F7853 &amp; Data!G7853, Ubicacion!$A$2:$B$1000, 2, FALSE)</f>
        <v>2</v>
      </c>
      <c r="F7853" s="15">
        <f>Data!J7853</f>
        <v>289</v>
      </c>
      <c r="G7853" s="16">
        <f>Data!I7853</f>
        <v>23</v>
      </c>
      <c r="H7853" s="17">
        <f>Data!K7853</f>
        <v>6647</v>
      </c>
      <c r="I7853" s="17">
        <f>Data!L7853</f>
        <v>2791.74</v>
      </c>
      <c r="J7853" s="12" t="str">
        <f>Data!N7853</f>
        <v>Outlet</v>
      </c>
      <c r="K7853" s="12" t="str">
        <f>Data!O7853</f>
        <v>Transferencia bancaria</v>
      </c>
      <c r="L7853" s="12" t="str">
        <f>Data!P7853</f>
        <v>Nuevo</v>
      </c>
    </row>
    <row r="7854">
      <c r="A7854" s="11">
        <v>7853.0</v>
      </c>
      <c r="B7854" s="14">
        <f>Data!D7854</f>
        <v>44039</v>
      </c>
      <c r="C7854" s="12">
        <f>IFERROR(VLOOKUP(Data!B7854, Minorista!$A$2:$B$100, 2, FALSE), "")</f>
        <v>3</v>
      </c>
      <c r="D7854" s="12">
        <f t="array" ref="D7854">INDEX(Producto!$A$2:$A$500, MATCH(Data!H7854, Producto!$B$2:$B$500, 0))</f>
        <v>3</v>
      </c>
      <c r="E7854" s="12">
        <f>VLOOKUP(Data!E7854 &amp; Data!F7854 &amp; Data!G7854, Ubicacion!$A$2:$B$1000, 2, FALSE)</f>
        <v>2</v>
      </c>
      <c r="F7854" s="15">
        <f>Data!J7854</f>
        <v>236</v>
      </c>
      <c r="G7854" s="16">
        <f>Data!I7854</f>
        <v>27</v>
      </c>
      <c r="H7854" s="17">
        <f>Data!K7854</f>
        <v>6372</v>
      </c>
      <c r="I7854" s="17">
        <f>Data!L7854</f>
        <v>2612.52</v>
      </c>
      <c r="J7854" s="12" t="str">
        <f>Data!N7854</f>
        <v>Outlet</v>
      </c>
      <c r="K7854" s="12" t="str">
        <f>Data!O7854</f>
        <v>Efectivo</v>
      </c>
      <c r="L7854" s="12" t="str">
        <f>Data!P7854</f>
        <v>Nuevo</v>
      </c>
    </row>
    <row r="7855">
      <c r="A7855" s="11">
        <v>7854.0</v>
      </c>
      <c r="B7855" s="14">
        <f>Data!D7855</f>
        <v>44040</v>
      </c>
      <c r="C7855" s="12">
        <f>IFERROR(VLOOKUP(Data!B7855, Minorista!$A$2:$B$100, 2, FALSE), "")</f>
        <v>3</v>
      </c>
      <c r="D7855" s="12">
        <f t="array" ref="D7855">INDEX(Producto!$A$2:$A$500, MATCH(Data!H7855, Producto!$B$2:$B$500, 0))</f>
        <v>4</v>
      </c>
      <c r="E7855" s="12">
        <f>VLOOKUP(Data!E7855 &amp; Data!F7855 &amp; Data!G7855, Ubicacion!$A$2:$B$1000, 2, FALSE)</f>
        <v>2</v>
      </c>
      <c r="F7855" s="15">
        <f>Data!J7855</f>
        <v>213</v>
      </c>
      <c r="G7855" s="16">
        <f>Data!I7855</f>
        <v>26</v>
      </c>
      <c r="H7855" s="17">
        <f>Data!K7855</f>
        <v>5538</v>
      </c>
      <c r="I7855" s="17">
        <f>Data!L7855</f>
        <v>2769</v>
      </c>
      <c r="J7855" s="12" t="str">
        <f>Data!N7855</f>
        <v>Outlet</v>
      </c>
      <c r="K7855" s="12" t="str">
        <f>Data!O7855</f>
        <v>Efectivo</v>
      </c>
      <c r="L7855" s="12" t="str">
        <f>Data!P7855</f>
        <v>Nuevo</v>
      </c>
    </row>
    <row r="7856">
      <c r="A7856" s="11">
        <v>7855.0</v>
      </c>
      <c r="B7856" s="14">
        <f>Data!D7856</f>
        <v>44041</v>
      </c>
      <c r="C7856" s="12">
        <f>IFERROR(VLOOKUP(Data!B7856, Minorista!$A$2:$B$100, 2, FALSE), "")</f>
        <v>3</v>
      </c>
      <c r="D7856" s="12">
        <f t="array" ref="D7856">INDEX(Producto!$A$2:$A$500, MATCH(Data!H7856, Producto!$B$2:$B$500, 0))</f>
        <v>5</v>
      </c>
      <c r="E7856" s="12">
        <f>VLOOKUP(Data!E7856 &amp; Data!F7856 &amp; Data!G7856, Ubicacion!$A$2:$B$1000, 2, FALSE)</f>
        <v>2</v>
      </c>
      <c r="F7856" s="15">
        <f>Data!J7856</f>
        <v>160</v>
      </c>
      <c r="G7856" s="16">
        <f>Data!I7856</f>
        <v>28</v>
      </c>
      <c r="H7856" s="17">
        <f>Data!K7856</f>
        <v>4480</v>
      </c>
      <c r="I7856" s="17">
        <f>Data!L7856</f>
        <v>1478.4</v>
      </c>
      <c r="J7856" s="12" t="str">
        <f>Data!N7856</f>
        <v>Outlet</v>
      </c>
      <c r="K7856" s="12" t="str">
        <f>Data!O7856</f>
        <v>Transferencia bancaria</v>
      </c>
      <c r="L7856" s="12" t="str">
        <f>Data!P7856</f>
        <v>Nuevo</v>
      </c>
    </row>
    <row r="7857">
      <c r="A7857" s="11">
        <v>7856.0</v>
      </c>
      <c r="B7857" s="14">
        <f>Data!D7857</f>
        <v>44042</v>
      </c>
      <c r="C7857" s="12">
        <f>IFERROR(VLOOKUP(Data!B7857, Minorista!$A$2:$B$100, 2, FALSE), "")</f>
        <v>3</v>
      </c>
      <c r="D7857" s="12">
        <f t="array" ref="D7857">INDEX(Producto!$A$2:$A$500, MATCH(Data!H7857, Producto!$B$2:$B$500, 0))</f>
        <v>6</v>
      </c>
      <c r="E7857" s="12">
        <f>VLOOKUP(Data!E7857 &amp; Data!F7857 &amp; Data!G7857, Ubicacion!$A$2:$B$1000, 2, FALSE)</f>
        <v>2</v>
      </c>
      <c r="F7857" s="15">
        <f>Data!J7857</f>
        <v>231</v>
      </c>
      <c r="G7857" s="16">
        <f>Data!I7857</f>
        <v>26</v>
      </c>
      <c r="H7857" s="17">
        <f>Data!K7857</f>
        <v>6006</v>
      </c>
      <c r="I7857" s="17">
        <f>Data!L7857</f>
        <v>3303.3</v>
      </c>
      <c r="J7857" s="12" t="str">
        <f>Data!N7857</f>
        <v>Outlet</v>
      </c>
      <c r="K7857" s="12" t="str">
        <f>Data!O7857</f>
        <v>Transferencia bancaria</v>
      </c>
      <c r="L7857" s="12" t="str">
        <f>Data!P7857</f>
        <v>Recurrente</v>
      </c>
    </row>
    <row r="7858">
      <c r="A7858" s="11">
        <v>7857.0</v>
      </c>
      <c r="B7858" s="14">
        <f>Data!D7858</f>
        <v>44043</v>
      </c>
      <c r="C7858" s="12">
        <f>IFERROR(VLOOKUP(Data!B7858, Minorista!$A$2:$B$100, 2, FALSE), "")</f>
        <v>3</v>
      </c>
      <c r="D7858" s="12">
        <f t="array" ref="D7858">INDEX(Producto!$A$2:$A$500, MATCH(Data!H7858, Producto!$B$2:$B$500, 0))</f>
        <v>1</v>
      </c>
      <c r="E7858" s="12">
        <f>VLOOKUP(Data!E7858 &amp; Data!F7858 &amp; Data!G7858, Ubicacion!$A$2:$B$1000, 2, FALSE)</f>
        <v>2</v>
      </c>
      <c r="F7858" s="15">
        <f>Data!J7858</f>
        <v>306</v>
      </c>
      <c r="G7858" s="16">
        <f>Data!I7858</f>
        <v>20</v>
      </c>
      <c r="H7858" s="17">
        <f>Data!K7858</f>
        <v>6120</v>
      </c>
      <c r="I7858" s="17">
        <f>Data!L7858</f>
        <v>2570.4</v>
      </c>
      <c r="J7858" s="12" t="str">
        <f>Data!N7858</f>
        <v>Outlet</v>
      </c>
      <c r="K7858" s="12" t="str">
        <f>Data!O7858</f>
        <v>Tarjeta</v>
      </c>
      <c r="L7858" s="12" t="str">
        <f>Data!P7858</f>
        <v>Recurrente</v>
      </c>
    </row>
    <row r="7859">
      <c r="A7859" s="11">
        <v>7858.0</v>
      </c>
      <c r="B7859" s="14">
        <f>Data!D7859</f>
        <v>44044</v>
      </c>
      <c r="C7859" s="12">
        <f>IFERROR(VLOOKUP(Data!B7859, Minorista!$A$2:$B$100, 2, FALSE), "")</f>
        <v>3</v>
      </c>
      <c r="D7859" s="12">
        <f t="array" ref="D7859">INDEX(Producto!$A$2:$A$500, MATCH(Data!H7859, Producto!$B$2:$B$500, 0))</f>
        <v>2</v>
      </c>
      <c r="E7859" s="12">
        <f>VLOOKUP(Data!E7859 &amp; Data!F7859 &amp; Data!G7859, Ubicacion!$A$2:$B$1000, 2, FALSE)</f>
        <v>2</v>
      </c>
      <c r="F7859" s="15">
        <f>Data!J7859</f>
        <v>263</v>
      </c>
      <c r="G7859" s="16">
        <f>Data!I7859</f>
        <v>30</v>
      </c>
      <c r="H7859" s="17">
        <f>Data!K7859</f>
        <v>7890</v>
      </c>
      <c r="I7859" s="17">
        <f>Data!L7859</f>
        <v>3077.1</v>
      </c>
      <c r="J7859" s="12" t="str">
        <f>Data!N7859</f>
        <v>Outlet</v>
      </c>
      <c r="K7859" s="12" t="str">
        <f>Data!O7859</f>
        <v>Transferencia bancaria</v>
      </c>
      <c r="L7859" s="12" t="str">
        <f>Data!P7859</f>
        <v>Recurrente</v>
      </c>
    </row>
    <row r="7860">
      <c r="A7860" s="11">
        <v>7859.0</v>
      </c>
      <c r="B7860" s="14">
        <f>Data!D7860</f>
        <v>44045</v>
      </c>
      <c r="C7860" s="12">
        <f>IFERROR(VLOOKUP(Data!B7860, Minorista!$A$2:$B$100, 2, FALSE), "")</f>
        <v>3</v>
      </c>
      <c r="D7860" s="12">
        <f t="array" ref="D7860">INDEX(Producto!$A$2:$A$500, MATCH(Data!H7860, Producto!$B$2:$B$500, 0))</f>
        <v>3</v>
      </c>
      <c r="E7860" s="12">
        <f>VLOOKUP(Data!E7860 &amp; Data!F7860 &amp; Data!G7860, Ubicacion!$A$2:$B$1000, 2, FALSE)</f>
        <v>2</v>
      </c>
      <c r="F7860" s="15">
        <f>Data!J7860</f>
        <v>224</v>
      </c>
      <c r="G7860" s="16">
        <f>Data!I7860</f>
        <v>23</v>
      </c>
      <c r="H7860" s="17">
        <f>Data!K7860</f>
        <v>5152</v>
      </c>
      <c r="I7860" s="17">
        <f>Data!L7860</f>
        <v>2163.84</v>
      </c>
      <c r="J7860" s="12" t="str">
        <f>Data!N7860</f>
        <v>Outlet</v>
      </c>
      <c r="K7860" s="12" t="str">
        <f>Data!O7860</f>
        <v>Efectivo</v>
      </c>
      <c r="L7860" s="12" t="str">
        <f>Data!P7860</f>
        <v>Nuevo</v>
      </c>
    </row>
    <row r="7861">
      <c r="A7861" s="11">
        <v>7860.0</v>
      </c>
      <c r="B7861" s="14">
        <f>Data!D7861</f>
        <v>44046</v>
      </c>
      <c r="C7861" s="12">
        <f>IFERROR(VLOOKUP(Data!B7861, Minorista!$A$2:$B$100, 2, FALSE), "")</f>
        <v>3</v>
      </c>
      <c r="D7861" s="12">
        <f t="array" ref="D7861">INDEX(Producto!$A$2:$A$500, MATCH(Data!H7861, Producto!$B$2:$B$500, 0))</f>
        <v>4</v>
      </c>
      <c r="E7861" s="12">
        <f>VLOOKUP(Data!E7861 &amp; Data!F7861 &amp; Data!G7861, Ubicacion!$A$2:$B$1000, 2, FALSE)</f>
        <v>2</v>
      </c>
      <c r="F7861" s="15">
        <f>Data!J7861</f>
        <v>204</v>
      </c>
      <c r="G7861" s="16">
        <f>Data!I7861</f>
        <v>30</v>
      </c>
      <c r="H7861" s="17">
        <f>Data!K7861</f>
        <v>6120</v>
      </c>
      <c r="I7861" s="17">
        <f>Data!L7861</f>
        <v>2937.6</v>
      </c>
      <c r="J7861" s="12" t="str">
        <f>Data!N7861</f>
        <v>Outlet</v>
      </c>
      <c r="K7861" s="12" t="str">
        <f>Data!O7861</f>
        <v>Transferencia bancaria</v>
      </c>
      <c r="L7861" s="12" t="str">
        <f>Data!P7861</f>
        <v>Recurrente</v>
      </c>
    </row>
    <row r="7862">
      <c r="A7862" s="11">
        <v>7861.0</v>
      </c>
      <c r="B7862" s="14">
        <f>Data!D7862</f>
        <v>44047</v>
      </c>
      <c r="C7862" s="12">
        <f>IFERROR(VLOOKUP(Data!B7862, Minorista!$A$2:$B$100, 2, FALSE), "")</f>
        <v>3</v>
      </c>
      <c r="D7862" s="12">
        <f t="array" ref="D7862">INDEX(Producto!$A$2:$A$500, MATCH(Data!H7862, Producto!$B$2:$B$500, 0))</f>
        <v>5</v>
      </c>
      <c r="E7862" s="12">
        <f>VLOOKUP(Data!E7862 &amp; Data!F7862 &amp; Data!G7862, Ubicacion!$A$2:$B$1000, 2, FALSE)</f>
        <v>2</v>
      </c>
      <c r="F7862" s="15">
        <f>Data!J7862</f>
        <v>155</v>
      </c>
      <c r="G7862" s="16">
        <f>Data!I7862</f>
        <v>35</v>
      </c>
      <c r="H7862" s="17">
        <f>Data!K7862</f>
        <v>5425</v>
      </c>
      <c r="I7862" s="17">
        <f>Data!L7862</f>
        <v>1736</v>
      </c>
      <c r="J7862" s="12" t="str">
        <f>Data!N7862</f>
        <v>Outlet</v>
      </c>
      <c r="K7862" s="12" t="str">
        <f>Data!O7862</f>
        <v>Transferencia bancaria</v>
      </c>
      <c r="L7862" s="12" t="str">
        <f>Data!P7862</f>
        <v>Nuevo</v>
      </c>
    </row>
    <row r="7863">
      <c r="A7863" s="11">
        <v>7862.0</v>
      </c>
      <c r="B7863" s="14">
        <f>Data!D7863</f>
        <v>44048</v>
      </c>
      <c r="C7863" s="12">
        <f>IFERROR(VLOOKUP(Data!B7863, Minorista!$A$2:$B$100, 2, FALSE), "")</f>
        <v>3</v>
      </c>
      <c r="D7863" s="12">
        <f t="array" ref="D7863">INDEX(Producto!$A$2:$A$500, MATCH(Data!H7863, Producto!$B$2:$B$500, 0))</f>
        <v>6</v>
      </c>
      <c r="E7863" s="12">
        <f>VLOOKUP(Data!E7863 &amp; Data!F7863 &amp; Data!G7863, Ubicacion!$A$2:$B$1000, 2, FALSE)</f>
        <v>2</v>
      </c>
      <c r="F7863" s="15">
        <f>Data!J7863</f>
        <v>228</v>
      </c>
      <c r="G7863" s="16">
        <f>Data!I7863</f>
        <v>29</v>
      </c>
      <c r="H7863" s="17">
        <f>Data!K7863</f>
        <v>6612</v>
      </c>
      <c r="I7863" s="17">
        <f>Data!L7863</f>
        <v>3636.6</v>
      </c>
      <c r="J7863" s="12" t="str">
        <f>Data!N7863</f>
        <v>Outlet</v>
      </c>
      <c r="K7863" s="12" t="str">
        <f>Data!O7863</f>
        <v>Tarjeta</v>
      </c>
      <c r="L7863" s="12" t="str">
        <f>Data!P7863</f>
        <v>Nuevo</v>
      </c>
    </row>
    <row r="7864">
      <c r="A7864" s="11">
        <v>7863.0</v>
      </c>
      <c r="B7864" s="14">
        <f>Data!D7864</f>
        <v>44049</v>
      </c>
      <c r="C7864" s="12">
        <f>IFERROR(VLOOKUP(Data!B7864, Minorista!$A$2:$B$100, 2, FALSE), "")</f>
        <v>3</v>
      </c>
      <c r="D7864" s="12">
        <f t="array" ref="D7864">INDEX(Producto!$A$2:$A$500, MATCH(Data!H7864, Producto!$B$2:$B$500, 0))</f>
        <v>1</v>
      </c>
      <c r="E7864" s="12">
        <f>VLOOKUP(Data!E7864 &amp; Data!F7864 &amp; Data!G7864, Ubicacion!$A$2:$B$1000, 2, FALSE)</f>
        <v>2</v>
      </c>
      <c r="F7864" s="15">
        <f>Data!J7864</f>
        <v>306</v>
      </c>
      <c r="G7864" s="16">
        <f>Data!I7864</f>
        <v>23</v>
      </c>
      <c r="H7864" s="17">
        <f>Data!K7864</f>
        <v>7038</v>
      </c>
      <c r="I7864" s="17">
        <f>Data!L7864</f>
        <v>2604.06</v>
      </c>
      <c r="J7864" s="12" t="str">
        <f>Data!N7864</f>
        <v>Outlet</v>
      </c>
      <c r="K7864" s="12" t="str">
        <f>Data!O7864</f>
        <v>Efectivo</v>
      </c>
      <c r="L7864" s="12" t="str">
        <f>Data!P7864</f>
        <v>Recurrente</v>
      </c>
    </row>
    <row r="7865">
      <c r="A7865" s="11">
        <v>7864.0</v>
      </c>
      <c r="B7865" s="14">
        <f>Data!D7865</f>
        <v>44050</v>
      </c>
      <c r="C7865" s="12">
        <f>IFERROR(VLOOKUP(Data!B7865, Minorista!$A$2:$B$100, 2, FALSE), "")</f>
        <v>3</v>
      </c>
      <c r="D7865" s="12">
        <f t="array" ref="D7865">INDEX(Producto!$A$2:$A$500, MATCH(Data!H7865, Producto!$B$2:$B$500, 0))</f>
        <v>2</v>
      </c>
      <c r="E7865" s="12">
        <f>VLOOKUP(Data!E7865 &amp; Data!F7865 &amp; Data!G7865, Ubicacion!$A$2:$B$1000, 2, FALSE)</f>
        <v>2</v>
      </c>
      <c r="F7865" s="15">
        <f>Data!J7865</f>
        <v>306</v>
      </c>
      <c r="G7865" s="16">
        <f>Data!I7865</f>
        <v>29</v>
      </c>
      <c r="H7865" s="17">
        <f>Data!K7865</f>
        <v>8874</v>
      </c>
      <c r="I7865" s="17">
        <f>Data!L7865</f>
        <v>3638.34</v>
      </c>
      <c r="J7865" s="12" t="str">
        <f>Data!N7865</f>
        <v>Outlet</v>
      </c>
      <c r="K7865" s="12" t="str">
        <f>Data!O7865</f>
        <v>Tarjeta</v>
      </c>
      <c r="L7865" s="12" t="str">
        <f>Data!P7865</f>
        <v>Nuevo</v>
      </c>
    </row>
    <row r="7866">
      <c r="A7866" s="11">
        <v>7865.0</v>
      </c>
      <c r="B7866" s="14">
        <f>Data!D7866</f>
        <v>44051</v>
      </c>
      <c r="C7866" s="12">
        <f>IFERROR(VLOOKUP(Data!B7866, Minorista!$A$2:$B$100, 2, FALSE), "")</f>
        <v>3</v>
      </c>
      <c r="D7866" s="12">
        <f t="array" ref="D7866">INDEX(Producto!$A$2:$A$500, MATCH(Data!H7866, Producto!$B$2:$B$500, 0))</f>
        <v>3</v>
      </c>
      <c r="E7866" s="12">
        <f>VLOOKUP(Data!E7866 &amp; Data!F7866 &amp; Data!G7866, Ubicacion!$A$2:$B$1000, 2, FALSE)</f>
        <v>2</v>
      </c>
      <c r="F7866" s="15">
        <f>Data!J7866</f>
        <v>232</v>
      </c>
      <c r="G7866" s="16">
        <f>Data!I7866</f>
        <v>24</v>
      </c>
      <c r="H7866" s="17">
        <f>Data!K7866</f>
        <v>5568</v>
      </c>
      <c r="I7866" s="17">
        <f>Data!L7866</f>
        <v>2060.16</v>
      </c>
      <c r="J7866" s="12" t="str">
        <f>Data!N7866</f>
        <v>Outlet</v>
      </c>
      <c r="K7866" s="12" t="str">
        <f>Data!O7866</f>
        <v>Efectivo</v>
      </c>
      <c r="L7866" s="12" t="str">
        <f>Data!P7866</f>
        <v>Recurrente</v>
      </c>
    </row>
    <row r="7867">
      <c r="A7867" s="11">
        <v>7866.0</v>
      </c>
      <c r="B7867" s="14">
        <f>Data!D7867</f>
        <v>44052</v>
      </c>
      <c r="C7867" s="12">
        <f>IFERROR(VLOOKUP(Data!B7867, Minorista!$A$2:$B$100, 2, FALSE), "")</f>
        <v>3</v>
      </c>
      <c r="D7867" s="12">
        <f t="array" ref="D7867">INDEX(Producto!$A$2:$A$500, MATCH(Data!H7867, Producto!$B$2:$B$500, 0))</f>
        <v>4</v>
      </c>
      <c r="E7867" s="12">
        <f>VLOOKUP(Data!E7867 &amp; Data!F7867 &amp; Data!G7867, Ubicacion!$A$2:$B$1000, 2, FALSE)</f>
        <v>2</v>
      </c>
      <c r="F7867" s="15">
        <f>Data!J7867</f>
        <v>213</v>
      </c>
      <c r="G7867" s="16">
        <f>Data!I7867</f>
        <v>28</v>
      </c>
      <c r="H7867" s="17">
        <f>Data!K7867</f>
        <v>5964</v>
      </c>
      <c r="I7867" s="17">
        <f>Data!L7867</f>
        <v>2862.72</v>
      </c>
      <c r="J7867" s="12" t="str">
        <f>Data!N7867</f>
        <v>Outlet</v>
      </c>
      <c r="K7867" s="12" t="str">
        <f>Data!O7867</f>
        <v>Efectivo</v>
      </c>
      <c r="L7867" s="12" t="str">
        <f>Data!P7867</f>
        <v>Nuevo</v>
      </c>
    </row>
    <row r="7868">
      <c r="A7868" s="11">
        <v>7867.0</v>
      </c>
      <c r="B7868" s="14">
        <f>Data!D7868</f>
        <v>44053</v>
      </c>
      <c r="C7868" s="12">
        <f>IFERROR(VLOOKUP(Data!B7868, Minorista!$A$2:$B$100, 2, FALSE), "")</f>
        <v>2</v>
      </c>
      <c r="D7868" s="12">
        <f t="array" ref="D7868">INDEX(Producto!$A$2:$A$500, MATCH(Data!H7868, Producto!$B$2:$B$500, 0))</f>
        <v>5</v>
      </c>
      <c r="E7868" s="12">
        <f>VLOOKUP(Data!E7868 &amp; Data!F7868 &amp; Data!G7868, Ubicacion!$A$2:$B$1000, 2, FALSE)</f>
        <v>2</v>
      </c>
      <c r="F7868" s="15">
        <f>Data!J7868</f>
        <v>179</v>
      </c>
      <c r="G7868" s="16">
        <f>Data!I7868</f>
        <v>34</v>
      </c>
      <c r="H7868" s="17">
        <f>Data!K7868</f>
        <v>6086</v>
      </c>
      <c r="I7868" s="17">
        <f>Data!L7868</f>
        <v>2069.24</v>
      </c>
      <c r="J7868" s="12" t="str">
        <f>Data!N7868</f>
        <v>Outlet</v>
      </c>
      <c r="K7868" s="12" t="str">
        <f>Data!O7868</f>
        <v>Tarjeta</v>
      </c>
      <c r="L7868" s="12" t="str">
        <f>Data!P7868</f>
        <v>Recurrente</v>
      </c>
    </row>
    <row r="7869">
      <c r="A7869" s="11">
        <v>7868.0</v>
      </c>
      <c r="B7869" s="14">
        <f>Data!D7869</f>
        <v>44054</v>
      </c>
      <c r="C7869" s="12">
        <f>IFERROR(VLOOKUP(Data!B7869, Minorista!$A$2:$B$100, 2, FALSE), "")</f>
        <v>2</v>
      </c>
      <c r="D7869" s="12">
        <f t="array" ref="D7869">INDEX(Producto!$A$2:$A$500, MATCH(Data!H7869, Producto!$B$2:$B$500, 0))</f>
        <v>6</v>
      </c>
      <c r="E7869" s="12">
        <f>VLOOKUP(Data!E7869 &amp; Data!F7869 &amp; Data!G7869, Ubicacion!$A$2:$B$1000, 2, FALSE)</f>
        <v>2</v>
      </c>
      <c r="F7869" s="15">
        <f>Data!J7869</f>
        <v>272</v>
      </c>
      <c r="G7869" s="16">
        <f>Data!I7869</f>
        <v>27</v>
      </c>
      <c r="H7869" s="17">
        <f>Data!K7869</f>
        <v>7344</v>
      </c>
      <c r="I7869" s="17">
        <f>Data!L7869</f>
        <v>4039.2</v>
      </c>
      <c r="J7869" s="12" t="str">
        <f>Data!N7869</f>
        <v>Outlet</v>
      </c>
      <c r="K7869" s="12" t="str">
        <f>Data!O7869</f>
        <v>Tarjeta</v>
      </c>
      <c r="L7869" s="12" t="str">
        <f>Data!P7869</f>
        <v>Recurrente</v>
      </c>
    </row>
    <row r="7870">
      <c r="A7870" s="11">
        <v>7869.0</v>
      </c>
      <c r="B7870" s="14">
        <f>Data!D7870</f>
        <v>44055</v>
      </c>
      <c r="C7870" s="12">
        <f>IFERROR(VLOOKUP(Data!B7870, Minorista!$A$2:$B$100, 2, FALSE), "")</f>
        <v>2</v>
      </c>
      <c r="D7870" s="12">
        <f t="array" ref="D7870">INDEX(Producto!$A$2:$A$500, MATCH(Data!H7870, Producto!$B$2:$B$500, 0))</f>
        <v>1</v>
      </c>
      <c r="E7870" s="12">
        <f>VLOOKUP(Data!E7870 &amp; Data!F7870 &amp; Data!G7870, Ubicacion!$A$2:$B$1000, 2, FALSE)</f>
        <v>2</v>
      </c>
      <c r="F7870" s="15">
        <f>Data!J7870</f>
        <v>315</v>
      </c>
      <c r="G7870" s="16">
        <f>Data!I7870</f>
        <v>24</v>
      </c>
      <c r="H7870" s="17">
        <f>Data!K7870</f>
        <v>7560</v>
      </c>
      <c r="I7870" s="17">
        <f>Data!L7870</f>
        <v>2948.4</v>
      </c>
      <c r="J7870" s="12" t="str">
        <f>Data!N7870</f>
        <v>Outlet</v>
      </c>
      <c r="K7870" s="12" t="str">
        <f>Data!O7870</f>
        <v>Transferencia bancaria</v>
      </c>
      <c r="L7870" s="12" t="str">
        <f>Data!P7870</f>
        <v>Recurrente</v>
      </c>
    </row>
    <row r="7871">
      <c r="A7871" s="11">
        <v>7870.0</v>
      </c>
      <c r="B7871" s="14">
        <f>Data!D7871</f>
        <v>44056</v>
      </c>
      <c r="C7871" s="12">
        <f>IFERROR(VLOOKUP(Data!B7871, Minorista!$A$2:$B$100, 2, FALSE), "")</f>
        <v>2</v>
      </c>
      <c r="D7871" s="12">
        <f t="array" ref="D7871">INDEX(Producto!$A$2:$A$500, MATCH(Data!H7871, Producto!$B$2:$B$500, 0))</f>
        <v>2</v>
      </c>
      <c r="E7871" s="12">
        <f>VLOOKUP(Data!E7871 &amp; Data!F7871 &amp; Data!G7871, Ubicacion!$A$2:$B$1000, 2, FALSE)</f>
        <v>2</v>
      </c>
      <c r="F7871" s="15">
        <f>Data!J7871</f>
        <v>287</v>
      </c>
      <c r="G7871" s="16">
        <f>Data!I7871</f>
        <v>30</v>
      </c>
      <c r="H7871" s="17">
        <f>Data!K7871</f>
        <v>8610</v>
      </c>
      <c r="I7871" s="17">
        <f>Data!L7871</f>
        <v>3616.2</v>
      </c>
      <c r="J7871" s="12" t="str">
        <f>Data!N7871</f>
        <v>Outlet</v>
      </c>
      <c r="K7871" s="12" t="str">
        <f>Data!O7871</f>
        <v>Tarjeta</v>
      </c>
      <c r="L7871" s="12" t="str">
        <f>Data!P7871</f>
        <v>Nuevo</v>
      </c>
    </row>
    <row r="7872">
      <c r="A7872" s="11">
        <v>7871.0</v>
      </c>
      <c r="B7872" s="14">
        <f>Data!D7872</f>
        <v>44057</v>
      </c>
      <c r="C7872" s="12">
        <f>IFERROR(VLOOKUP(Data!B7872, Minorista!$A$2:$B$100, 2, FALSE), "")</f>
        <v>2</v>
      </c>
      <c r="D7872" s="12">
        <f t="array" ref="D7872">INDEX(Producto!$A$2:$A$500, MATCH(Data!H7872, Producto!$B$2:$B$500, 0))</f>
        <v>3</v>
      </c>
      <c r="E7872" s="12">
        <f>VLOOKUP(Data!E7872 &amp; Data!F7872 &amp; Data!G7872, Ubicacion!$A$2:$B$1000, 2, FALSE)</f>
        <v>2</v>
      </c>
      <c r="F7872" s="15">
        <f>Data!J7872</f>
        <v>240</v>
      </c>
      <c r="G7872" s="16">
        <f>Data!I7872</f>
        <v>23</v>
      </c>
      <c r="H7872" s="17">
        <f>Data!K7872</f>
        <v>5520</v>
      </c>
      <c r="I7872" s="17">
        <f>Data!L7872</f>
        <v>2042.4</v>
      </c>
      <c r="J7872" s="12" t="str">
        <f>Data!N7872</f>
        <v>Outlet</v>
      </c>
      <c r="K7872" s="12" t="str">
        <f>Data!O7872</f>
        <v>Transferencia bancaria</v>
      </c>
      <c r="L7872" s="12" t="str">
        <f>Data!P7872</f>
        <v>Recurrente</v>
      </c>
    </row>
    <row r="7873">
      <c r="A7873" s="11">
        <v>7872.0</v>
      </c>
      <c r="B7873" s="14">
        <f>Data!D7873</f>
        <v>44058</v>
      </c>
      <c r="C7873" s="12">
        <f>IFERROR(VLOOKUP(Data!B7873, Minorista!$A$2:$B$100, 2, FALSE), "")</f>
        <v>2</v>
      </c>
      <c r="D7873" s="12">
        <f t="array" ref="D7873">INDEX(Producto!$A$2:$A$500, MATCH(Data!H7873, Producto!$B$2:$B$500, 0))</f>
        <v>4</v>
      </c>
      <c r="E7873" s="12">
        <f>VLOOKUP(Data!E7873 &amp; Data!F7873 &amp; Data!G7873, Ubicacion!$A$2:$B$1000, 2, FALSE)</f>
        <v>2</v>
      </c>
      <c r="F7873" s="15">
        <f>Data!J7873</f>
        <v>245</v>
      </c>
      <c r="G7873" s="16">
        <f>Data!I7873</f>
        <v>31</v>
      </c>
      <c r="H7873" s="17">
        <f>Data!K7873</f>
        <v>7595</v>
      </c>
      <c r="I7873" s="17">
        <f>Data!L7873</f>
        <v>3873.45</v>
      </c>
      <c r="J7873" s="12" t="str">
        <f>Data!N7873</f>
        <v>Outlet</v>
      </c>
      <c r="K7873" s="12" t="str">
        <f>Data!O7873</f>
        <v>Transferencia bancaria</v>
      </c>
      <c r="L7873" s="12" t="str">
        <f>Data!P7873</f>
        <v>Nuevo</v>
      </c>
    </row>
    <row r="7874">
      <c r="A7874" s="11">
        <v>7873.0</v>
      </c>
      <c r="B7874" s="14">
        <f>Data!D7874</f>
        <v>44059</v>
      </c>
      <c r="C7874" s="12">
        <f>IFERROR(VLOOKUP(Data!B7874, Minorista!$A$2:$B$100, 2, FALSE), "")</f>
        <v>2</v>
      </c>
      <c r="D7874" s="12">
        <f t="array" ref="D7874">INDEX(Producto!$A$2:$A$500, MATCH(Data!H7874, Producto!$B$2:$B$500, 0))</f>
        <v>5</v>
      </c>
      <c r="E7874" s="12">
        <f>VLOOKUP(Data!E7874 &amp; Data!F7874 &amp; Data!G7874, Ubicacion!$A$2:$B$1000, 2, FALSE)</f>
        <v>2</v>
      </c>
      <c r="F7874" s="15">
        <f>Data!J7874</f>
        <v>180</v>
      </c>
      <c r="G7874" s="16">
        <f>Data!I7874</f>
        <v>35</v>
      </c>
      <c r="H7874" s="17">
        <f>Data!K7874</f>
        <v>6300</v>
      </c>
      <c r="I7874" s="17">
        <f>Data!L7874</f>
        <v>2205</v>
      </c>
      <c r="J7874" s="12" t="str">
        <f>Data!N7874</f>
        <v>Outlet</v>
      </c>
      <c r="K7874" s="12" t="str">
        <f>Data!O7874</f>
        <v>Efectivo</v>
      </c>
      <c r="L7874" s="12" t="str">
        <f>Data!P7874</f>
        <v>Recurrente</v>
      </c>
    </row>
    <row r="7875">
      <c r="A7875" s="11">
        <v>7874.0</v>
      </c>
      <c r="B7875" s="14">
        <f>Data!D7875</f>
        <v>44060</v>
      </c>
      <c r="C7875" s="12">
        <f>IFERROR(VLOOKUP(Data!B7875, Minorista!$A$2:$B$100, 2, FALSE), "")</f>
        <v>2</v>
      </c>
      <c r="D7875" s="12">
        <f t="array" ref="D7875">INDEX(Producto!$A$2:$A$500, MATCH(Data!H7875, Producto!$B$2:$B$500, 0))</f>
        <v>6</v>
      </c>
      <c r="E7875" s="12">
        <f>VLOOKUP(Data!E7875 &amp; Data!F7875 &amp; Data!G7875, Ubicacion!$A$2:$B$1000, 2, FALSE)</f>
        <v>2</v>
      </c>
      <c r="F7875" s="15">
        <f>Data!J7875</f>
        <v>295</v>
      </c>
      <c r="G7875" s="16">
        <f>Data!I7875</f>
        <v>32</v>
      </c>
      <c r="H7875" s="17">
        <f>Data!K7875</f>
        <v>9440</v>
      </c>
      <c r="I7875" s="17">
        <f>Data!L7875</f>
        <v>5380.8</v>
      </c>
      <c r="J7875" s="12" t="str">
        <f>Data!N7875</f>
        <v>Outlet</v>
      </c>
      <c r="K7875" s="12" t="str">
        <f>Data!O7875</f>
        <v>Tarjeta</v>
      </c>
      <c r="L7875" s="12" t="str">
        <f>Data!P7875</f>
        <v>Recurrente</v>
      </c>
    </row>
    <row r="7876">
      <c r="A7876" s="11">
        <v>7875.0</v>
      </c>
      <c r="B7876" s="14">
        <f>Data!D7876</f>
        <v>44061</v>
      </c>
      <c r="C7876" s="12">
        <f>IFERROR(VLOOKUP(Data!B7876, Minorista!$A$2:$B$100, 2, FALSE), "")</f>
        <v>2</v>
      </c>
      <c r="D7876" s="12">
        <f t="array" ref="D7876">INDEX(Producto!$A$2:$A$500, MATCH(Data!H7876, Producto!$B$2:$B$500, 0))</f>
        <v>1</v>
      </c>
      <c r="E7876" s="12">
        <f>VLOOKUP(Data!E7876 &amp; Data!F7876 &amp; Data!G7876, Ubicacion!$A$2:$B$1000, 2, FALSE)</f>
        <v>2</v>
      </c>
      <c r="F7876" s="15">
        <f>Data!J7876</f>
        <v>295</v>
      </c>
      <c r="G7876" s="16">
        <f>Data!I7876</f>
        <v>28</v>
      </c>
      <c r="H7876" s="17">
        <f>Data!K7876</f>
        <v>8260</v>
      </c>
      <c r="I7876" s="17">
        <f>Data!L7876</f>
        <v>3386.6</v>
      </c>
      <c r="J7876" s="12" t="str">
        <f>Data!N7876</f>
        <v>Outlet</v>
      </c>
      <c r="K7876" s="12" t="str">
        <f>Data!O7876</f>
        <v>Efectivo</v>
      </c>
      <c r="L7876" s="12" t="str">
        <f>Data!P7876</f>
        <v>Nuevo</v>
      </c>
    </row>
    <row r="7877">
      <c r="A7877" s="11">
        <v>7876.0</v>
      </c>
      <c r="B7877" s="14">
        <f>Data!D7877</f>
        <v>44062</v>
      </c>
      <c r="C7877" s="12">
        <f>IFERROR(VLOOKUP(Data!B7877, Minorista!$A$2:$B$100, 2, FALSE), "")</f>
        <v>2</v>
      </c>
      <c r="D7877" s="12">
        <f t="array" ref="D7877">INDEX(Producto!$A$2:$A$500, MATCH(Data!H7877, Producto!$B$2:$B$500, 0))</f>
        <v>2</v>
      </c>
      <c r="E7877" s="12">
        <f>VLOOKUP(Data!E7877 &amp; Data!F7877 &amp; Data!G7877, Ubicacion!$A$2:$B$1000, 2, FALSE)</f>
        <v>2</v>
      </c>
      <c r="F7877" s="15">
        <f>Data!J7877</f>
        <v>323</v>
      </c>
      <c r="G7877" s="16">
        <f>Data!I7877</f>
        <v>33</v>
      </c>
      <c r="H7877" s="17">
        <f>Data!K7877</f>
        <v>10659</v>
      </c>
      <c r="I7877" s="17">
        <f>Data!L7877</f>
        <v>4476.78</v>
      </c>
      <c r="J7877" s="12" t="str">
        <f>Data!N7877</f>
        <v>Outlet</v>
      </c>
      <c r="K7877" s="12" t="str">
        <f>Data!O7877</f>
        <v>Efectivo</v>
      </c>
      <c r="L7877" s="12" t="str">
        <f>Data!P7877</f>
        <v>Nuevo</v>
      </c>
    </row>
    <row r="7878">
      <c r="A7878" s="11">
        <v>7877.0</v>
      </c>
      <c r="B7878" s="14">
        <f>Data!D7878</f>
        <v>44063</v>
      </c>
      <c r="C7878" s="12">
        <f>IFERROR(VLOOKUP(Data!B7878, Minorista!$A$2:$B$100, 2, FALSE), "")</f>
        <v>2</v>
      </c>
      <c r="D7878" s="12">
        <f t="array" ref="D7878">INDEX(Producto!$A$2:$A$500, MATCH(Data!H7878, Producto!$B$2:$B$500, 0))</f>
        <v>3</v>
      </c>
      <c r="E7878" s="12">
        <f>VLOOKUP(Data!E7878 &amp; Data!F7878 &amp; Data!G7878, Ubicacion!$A$2:$B$1000, 2, FALSE)</f>
        <v>2</v>
      </c>
      <c r="F7878" s="15">
        <f>Data!J7878</f>
        <v>264</v>
      </c>
      <c r="G7878" s="16">
        <f>Data!I7878</f>
        <v>27</v>
      </c>
      <c r="H7878" s="17">
        <f>Data!K7878</f>
        <v>7128</v>
      </c>
      <c r="I7878" s="17">
        <f>Data!L7878</f>
        <v>2851.2</v>
      </c>
      <c r="J7878" s="12" t="str">
        <f>Data!N7878</f>
        <v>Outlet</v>
      </c>
      <c r="K7878" s="12" t="str">
        <f>Data!O7878</f>
        <v>Tarjeta</v>
      </c>
      <c r="L7878" s="12" t="str">
        <f>Data!P7878</f>
        <v>Nuevo</v>
      </c>
    </row>
    <row r="7879">
      <c r="A7879" s="11">
        <v>7878.0</v>
      </c>
      <c r="B7879" s="14">
        <f>Data!D7879</f>
        <v>44064</v>
      </c>
      <c r="C7879" s="12">
        <f>IFERROR(VLOOKUP(Data!B7879, Minorista!$A$2:$B$100, 2, FALSE), "")</f>
        <v>2</v>
      </c>
      <c r="D7879" s="12">
        <f t="array" ref="D7879">INDEX(Producto!$A$2:$A$500, MATCH(Data!H7879, Producto!$B$2:$B$500, 0))</f>
        <v>4</v>
      </c>
      <c r="E7879" s="12">
        <f>VLOOKUP(Data!E7879 &amp; Data!F7879 &amp; Data!G7879, Ubicacion!$A$2:$B$1000, 2, FALSE)</f>
        <v>2</v>
      </c>
      <c r="F7879" s="15">
        <f>Data!J7879</f>
        <v>263</v>
      </c>
      <c r="G7879" s="16">
        <f>Data!I7879</f>
        <v>26</v>
      </c>
      <c r="H7879" s="17">
        <f>Data!K7879</f>
        <v>6838</v>
      </c>
      <c r="I7879" s="17">
        <f>Data!L7879</f>
        <v>3282.24</v>
      </c>
      <c r="J7879" s="12" t="str">
        <f>Data!N7879</f>
        <v>Outlet</v>
      </c>
      <c r="K7879" s="12" t="str">
        <f>Data!O7879</f>
        <v>Transferencia bancaria</v>
      </c>
      <c r="L7879" s="12" t="str">
        <f>Data!P7879</f>
        <v>Nuevo</v>
      </c>
    </row>
    <row r="7880">
      <c r="A7880" s="11">
        <v>7879.0</v>
      </c>
      <c r="B7880" s="14">
        <f>Data!D7880</f>
        <v>44065</v>
      </c>
      <c r="C7880" s="12">
        <f>IFERROR(VLOOKUP(Data!B7880, Minorista!$A$2:$B$100, 2, FALSE), "")</f>
        <v>2</v>
      </c>
      <c r="D7880" s="12">
        <f t="array" ref="D7880">INDEX(Producto!$A$2:$A$500, MATCH(Data!H7880, Producto!$B$2:$B$500, 0))</f>
        <v>5</v>
      </c>
      <c r="E7880" s="12">
        <f>VLOOKUP(Data!E7880 &amp; Data!F7880 &amp; Data!G7880, Ubicacion!$A$2:$B$1000, 2, FALSE)</f>
        <v>2</v>
      </c>
      <c r="F7880" s="15">
        <f>Data!J7880</f>
        <v>221</v>
      </c>
      <c r="G7880" s="16">
        <f>Data!I7880</f>
        <v>29</v>
      </c>
      <c r="H7880" s="17">
        <f>Data!K7880</f>
        <v>6409</v>
      </c>
      <c r="I7880" s="17">
        <f>Data!L7880</f>
        <v>2050.88</v>
      </c>
      <c r="J7880" s="12" t="str">
        <f>Data!N7880</f>
        <v>Outlet</v>
      </c>
      <c r="K7880" s="12" t="str">
        <f>Data!O7880</f>
        <v>Efectivo</v>
      </c>
      <c r="L7880" s="12" t="str">
        <f>Data!P7880</f>
        <v>Recurrente</v>
      </c>
    </row>
    <row r="7881">
      <c r="A7881" s="11">
        <v>7880.0</v>
      </c>
      <c r="B7881" s="14">
        <f>Data!D7881</f>
        <v>44066</v>
      </c>
      <c r="C7881" s="12">
        <f>IFERROR(VLOOKUP(Data!B7881, Minorista!$A$2:$B$100, 2, FALSE), "")</f>
        <v>2</v>
      </c>
      <c r="D7881" s="12">
        <f t="array" ref="D7881">INDEX(Producto!$A$2:$A$500, MATCH(Data!H7881, Producto!$B$2:$B$500, 0))</f>
        <v>6</v>
      </c>
      <c r="E7881" s="12">
        <f>VLOOKUP(Data!E7881 &amp; Data!F7881 &amp; Data!G7881, Ubicacion!$A$2:$B$1000, 2, FALSE)</f>
        <v>2</v>
      </c>
      <c r="F7881" s="15">
        <f>Data!J7881</f>
        <v>350</v>
      </c>
      <c r="G7881" s="16">
        <f>Data!I7881</f>
        <v>38</v>
      </c>
      <c r="H7881" s="17">
        <f>Data!K7881</f>
        <v>13300</v>
      </c>
      <c r="I7881" s="17">
        <f>Data!L7881</f>
        <v>7581</v>
      </c>
      <c r="J7881" s="12" t="str">
        <f>Data!N7881</f>
        <v>Outlet</v>
      </c>
      <c r="K7881" s="12" t="str">
        <f>Data!O7881</f>
        <v>Efectivo</v>
      </c>
      <c r="L7881" s="12" t="str">
        <f>Data!P7881</f>
        <v>Nuevo</v>
      </c>
    </row>
    <row r="7882">
      <c r="A7882" s="11">
        <v>7881.0</v>
      </c>
      <c r="B7882" s="14">
        <f>Data!D7882</f>
        <v>44067</v>
      </c>
      <c r="C7882" s="12">
        <f>IFERROR(VLOOKUP(Data!B7882, Minorista!$A$2:$B$100, 2, FALSE), "")</f>
        <v>2</v>
      </c>
      <c r="D7882" s="12">
        <f t="array" ref="D7882">INDEX(Producto!$A$2:$A$500, MATCH(Data!H7882, Producto!$B$2:$B$500, 0))</f>
        <v>1</v>
      </c>
      <c r="E7882" s="12">
        <f>VLOOKUP(Data!E7882 &amp; Data!F7882 &amp; Data!G7882, Ubicacion!$A$2:$B$1000, 2, FALSE)</f>
        <v>2</v>
      </c>
      <c r="F7882" s="15">
        <f>Data!J7882</f>
        <v>295</v>
      </c>
      <c r="G7882" s="16">
        <f>Data!I7882</f>
        <v>29</v>
      </c>
      <c r="H7882" s="17">
        <f>Data!K7882</f>
        <v>8555</v>
      </c>
      <c r="I7882" s="17">
        <f>Data!L7882</f>
        <v>3422</v>
      </c>
      <c r="J7882" s="12" t="str">
        <f>Data!N7882</f>
        <v>Outlet</v>
      </c>
      <c r="K7882" s="12" t="str">
        <f>Data!O7882</f>
        <v>Transferencia bancaria</v>
      </c>
      <c r="L7882" s="12" t="str">
        <f>Data!P7882</f>
        <v>Nuevo</v>
      </c>
    </row>
    <row r="7883">
      <c r="A7883" s="11">
        <v>7882.0</v>
      </c>
      <c r="B7883" s="14">
        <f>Data!D7883</f>
        <v>44068</v>
      </c>
      <c r="C7883" s="12">
        <f>IFERROR(VLOOKUP(Data!B7883, Minorista!$A$2:$B$100, 2, FALSE), "")</f>
        <v>2</v>
      </c>
      <c r="D7883" s="12">
        <f t="array" ref="D7883">INDEX(Producto!$A$2:$A$500, MATCH(Data!H7883, Producto!$B$2:$B$500, 0))</f>
        <v>2</v>
      </c>
      <c r="E7883" s="12">
        <f>VLOOKUP(Data!E7883 &amp; Data!F7883 &amp; Data!G7883, Ubicacion!$A$2:$B$1000, 2, FALSE)</f>
        <v>2</v>
      </c>
      <c r="F7883" s="15">
        <f>Data!J7883</f>
        <v>285</v>
      </c>
      <c r="G7883" s="16">
        <f>Data!I7883</f>
        <v>32</v>
      </c>
      <c r="H7883" s="17">
        <f>Data!K7883</f>
        <v>9120</v>
      </c>
      <c r="I7883" s="17">
        <f>Data!L7883</f>
        <v>3830.4</v>
      </c>
      <c r="J7883" s="12" t="str">
        <f>Data!N7883</f>
        <v>Outlet</v>
      </c>
      <c r="K7883" s="12" t="str">
        <f>Data!O7883</f>
        <v>Efectivo</v>
      </c>
      <c r="L7883" s="12" t="str">
        <f>Data!P7883</f>
        <v>Recurrente</v>
      </c>
    </row>
    <row r="7884">
      <c r="A7884" s="11">
        <v>7883.0</v>
      </c>
      <c r="B7884" s="14">
        <f>Data!D7884</f>
        <v>44069</v>
      </c>
      <c r="C7884" s="12">
        <f>IFERROR(VLOOKUP(Data!B7884, Minorista!$A$2:$B$100, 2, FALSE), "")</f>
        <v>2</v>
      </c>
      <c r="D7884" s="12">
        <f t="array" ref="D7884">INDEX(Producto!$A$2:$A$500, MATCH(Data!H7884, Producto!$B$2:$B$500, 0))</f>
        <v>3</v>
      </c>
      <c r="E7884" s="12">
        <f>VLOOKUP(Data!E7884 &amp; Data!F7884 &amp; Data!G7884, Ubicacion!$A$2:$B$1000, 2, FALSE)</f>
        <v>2</v>
      </c>
      <c r="F7884" s="15">
        <f>Data!J7884</f>
        <v>374</v>
      </c>
      <c r="G7884" s="16">
        <f>Data!I7884</f>
        <v>29</v>
      </c>
      <c r="H7884" s="17">
        <f>Data!K7884</f>
        <v>10846</v>
      </c>
      <c r="I7884" s="17">
        <f>Data!L7884</f>
        <v>4446.86</v>
      </c>
      <c r="J7884" s="12" t="str">
        <f>Data!N7884</f>
        <v>Outlet</v>
      </c>
      <c r="K7884" s="12" t="str">
        <f>Data!O7884</f>
        <v>Efectivo</v>
      </c>
      <c r="L7884" s="12" t="str">
        <f>Data!P7884</f>
        <v>Recurrente</v>
      </c>
    </row>
    <row r="7885">
      <c r="A7885" s="11">
        <v>7884.0</v>
      </c>
      <c r="B7885" s="14">
        <f>Data!D7885</f>
        <v>44070</v>
      </c>
      <c r="C7885" s="12">
        <f>IFERROR(VLOOKUP(Data!B7885, Minorista!$A$2:$B$100, 2, FALSE), "")</f>
        <v>2</v>
      </c>
      <c r="D7885" s="12">
        <f t="array" ref="D7885">INDEX(Producto!$A$2:$A$500, MATCH(Data!H7885, Producto!$B$2:$B$500, 0))</f>
        <v>4</v>
      </c>
      <c r="E7885" s="12">
        <f>VLOOKUP(Data!E7885 &amp; Data!F7885 &amp; Data!G7885, Ubicacion!$A$2:$B$1000, 2, FALSE)</f>
        <v>2</v>
      </c>
      <c r="F7885" s="15">
        <f>Data!J7885</f>
        <v>224</v>
      </c>
      <c r="G7885" s="16">
        <f>Data!I7885</f>
        <v>28</v>
      </c>
      <c r="H7885" s="17">
        <f>Data!K7885</f>
        <v>6272</v>
      </c>
      <c r="I7885" s="17">
        <f>Data!L7885</f>
        <v>3261.44</v>
      </c>
      <c r="J7885" s="12" t="str">
        <f>Data!N7885</f>
        <v>Outlet</v>
      </c>
      <c r="K7885" s="12" t="str">
        <f>Data!O7885</f>
        <v>Transferencia bancaria</v>
      </c>
      <c r="L7885" s="12" t="str">
        <f>Data!P7885</f>
        <v>Recurrente</v>
      </c>
    </row>
    <row r="7886">
      <c r="A7886" s="11">
        <v>7885.0</v>
      </c>
      <c r="B7886" s="14">
        <f>Data!D7886</f>
        <v>44071</v>
      </c>
      <c r="C7886" s="12">
        <f>IFERROR(VLOOKUP(Data!B7886, Minorista!$A$2:$B$100, 2, FALSE), "")</f>
        <v>2</v>
      </c>
      <c r="D7886" s="12">
        <f t="array" ref="D7886">INDEX(Producto!$A$2:$A$500, MATCH(Data!H7886, Producto!$B$2:$B$500, 0))</f>
        <v>5</v>
      </c>
      <c r="E7886" s="12">
        <f>VLOOKUP(Data!E7886 &amp; Data!F7886 &amp; Data!G7886, Ubicacion!$A$2:$B$1000, 2, FALSE)</f>
        <v>2</v>
      </c>
      <c r="F7886" s="15">
        <f>Data!J7886</f>
        <v>217</v>
      </c>
      <c r="G7886" s="16">
        <f>Data!I7886</f>
        <v>33</v>
      </c>
      <c r="H7886" s="17">
        <f>Data!K7886</f>
        <v>7161</v>
      </c>
      <c r="I7886" s="17">
        <f>Data!L7886</f>
        <v>2577.96</v>
      </c>
      <c r="J7886" s="12" t="str">
        <f>Data!N7886</f>
        <v>Outlet</v>
      </c>
      <c r="K7886" s="12" t="str">
        <f>Data!O7886</f>
        <v>Efectivo</v>
      </c>
      <c r="L7886" s="12" t="str">
        <f>Data!P7886</f>
        <v>Recurrente</v>
      </c>
    </row>
    <row r="7887">
      <c r="A7887" s="11">
        <v>7886.0</v>
      </c>
      <c r="B7887" s="14">
        <f>Data!D7887</f>
        <v>44072</v>
      </c>
      <c r="C7887" s="12">
        <f>IFERROR(VLOOKUP(Data!B7887, Minorista!$A$2:$B$100, 2, FALSE), "")</f>
        <v>2</v>
      </c>
      <c r="D7887" s="12">
        <f t="array" ref="D7887">INDEX(Producto!$A$2:$A$500, MATCH(Data!H7887, Producto!$B$2:$B$500, 0))</f>
        <v>6</v>
      </c>
      <c r="E7887" s="12">
        <f>VLOOKUP(Data!E7887 &amp; Data!F7887 &amp; Data!G7887, Ubicacion!$A$2:$B$1000, 2, FALSE)</f>
        <v>2</v>
      </c>
      <c r="F7887" s="15">
        <f>Data!J7887</f>
        <v>302</v>
      </c>
      <c r="G7887" s="16">
        <f>Data!I7887</f>
        <v>36</v>
      </c>
      <c r="H7887" s="17">
        <f>Data!K7887</f>
        <v>10872</v>
      </c>
      <c r="I7887" s="17">
        <f>Data!L7887</f>
        <v>5653.44</v>
      </c>
      <c r="J7887" s="12" t="str">
        <f>Data!N7887</f>
        <v>Outlet</v>
      </c>
      <c r="K7887" s="12" t="str">
        <f>Data!O7887</f>
        <v>Tarjeta</v>
      </c>
      <c r="L7887" s="12" t="str">
        <f>Data!P7887</f>
        <v>Recurrente</v>
      </c>
    </row>
    <row r="7888">
      <c r="A7888" s="11">
        <v>7887.0</v>
      </c>
      <c r="B7888" s="14">
        <f>Data!D7888</f>
        <v>44073</v>
      </c>
      <c r="C7888" s="12">
        <f>IFERROR(VLOOKUP(Data!B7888, Minorista!$A$2:$B$100, 2, FALSE), "")</f>
        <v>2</v>
      </c>
      <c r="D7888" s="12">
        <f t="array" ref="D7888">INDEX(Producto!$A$2:$A$500, MATCH(Data!H7888, Producto!$B$2:$B$500, 0))</f>
        <v>1</v>
      </c>
      <c r="E7888" s="12">
        <f>VLOOKUP(Data!E7888 &amp; Data!F7888 &amp; Data!G7888, Ubicacion!$A$2:$B$1000, 2, FALSE)</f>
        <v>2</v>
      </c>
      <c r="F7888" s="15">
        <f>Data!J7888</f>
        <v>305</v>
      </c>
      <c r="G7888" s="16">
        <f>Data!I7888</f>
        <v>27</v>
      </c>
      <c r="H7888" s="17">
        <f>Data!K7888</f>
        <v>8235</v>
      </c>
      <c r="I7888" s="17">
        <f>Data!L7888</f>
        <v>3046.95</v>
      </c>
      <c r="J7888" s="12" t="str">
        <f>Data!N7888</f>
        <v>Outlet</v>
      </c>
      <c r="K7888" s="12" t="str">
        <f>Data!O7888</f>
        <v>Tarjeta</v>
      </c>
      <c r="L7888" s="12" t="str">
        <f>Data!P7888</f>
        <v>Nuevo</v>
      </c>
    </row>
    <row r="7889">
      <c r="A7889" s="11">
        <v>7888.0</v>
      </c>
      <c r="B7889" s="14">
        <f>Data!D7889</f>
        <v>44074</v>
      </c>
      <c r="C7889" s="12">
        <f>IFERROR(VLOOKUP(Data!B7889, Minorista!$A$2:$B$100, 2, FALSE), "")</f>
        <v>2</v>
      </c>
      <c r="D7889" s="12">
        <f t="array" ref="D7889">INDEX(Producto!$A$2:$A$500, MATCH(Data!H7889, Producto!$B$2:$B$500, 0))</f>
        <v>2</v>
      </c>
      <c r="E7889" s="12">
        <f>VLOOKUP(Data!E7889 &amp; Data!F7889 &amp; Data!G7889, Ubicacion!$A$2:$B$1000, 2, FALSE)</f>
        <v>2</v>
      </c>
      <c r="F7889" s="15">
        <f>Data!J7889</f>
        <v>305</v>
      </c>
      <c r="G7889" s="16">
        <f>Data!I7889</f>
        <v>33</v>
      </c>
      <c r="H7889" s="17">
        <f>Data!K7889</f>
        <v>10065</v>
      </c>
      <c r="I7889" s="17">
        <f>Data!L7889</f>
        <v>3824.7</v>
      </c>
      <c r="J7889" s="12" t="str">
        <f>Data!N7889</f>
        <v>Outlet</v>
      </c>
      <c r="K7889" s="12" t="str">
        <f>Data!O7889</f>
        <v>Transferencia bancaria</v>
      </c>
      <c r="L7889" s="12" t="str">
        <f>Data!P7889</f>
        <v>Nuevo</v>
      </c>
    </row>
    <row r="7890">
      <c r="A7890" s="11">
        <v>7889.0</v>
      </c>
      <c r="B7890" s="14">
        <f>Data!D7890</f>
        <v>44075</v>
      </c>
      <c r="C7890" s="12">
        <f>IFERROR(VLOOKUP(Data!B7890, Minorista!$A$2:$B$100, 2, FALSE), "")</f>
        <v>2</v>
      </c>
      <c r="D7890" s="12">
        <f t="array" ref="D7890">INDEX(Producto!$A$2:$A$500, MATCH(Data!H7890, Producto!$B$2:$B$500, 0))</f>
        <v>3</v>
      </c>
      <c r="E7890" s="12">
        <f>VLOOKUP(Data!E7890 &amp; Data!F7890 &amp; Data!G7890, Ubicacion!$A$2:$B$1000, 2, FALSE)</f>
        <v>2</v>
      </c>
      <c r="F7890" s="15">
        <f>Data!J7890</f>
        <v>374</v>
      </c>
      <c r="G7890" s="16">
        <f>Data!I7890</f>
        <v>29</v>
      </c>
      <c r="H7890" s="17">
        <f>Data!K7890</f>
        <v>10846</v>
      </c>
      <c r="I7890" s="17">
        <f>Data!L7890</f>
        <v>4446.86</v>
      </c>
      <c r="J7890" s="12" t="str">
        <f>Data!N7890</f>
        <v>Outlet</v>
      </c>
      <c r="K7890" s="12" t="str">
        <f>Data!O7890</f>
        <v>Transferencia bancaria</v>
      </c>
      <c r="L7890" s="12" t="str">
        <f>Data!P7890</f>
        <v>Nuevo</v>
      </c>
    </row>
    <row r="7891">
      <c r="A7891" s="11">
        <v>7890.0</v>
      </c>
      <c r="B7891" s="14">
        <f>Data!D7891</f>
        <v>44076</v>
      </c>
      <c r="C7891" s="12">
        <f>IFERROR(VLOOKUP(Data!B7891, Minorista!$A$2:$B$100, 2, FALSE), "")</f>
        <v>2</v>
      </c>
      <c r="D7891" s="12">
        <f t="array" ref="D7891">INDEX(Producto!$A$2:$A$500, MATCH(Data!H7891, Producto!$B$2:$B$500, 0))</f>
        <v>4</v>
      </c>
      <c r="E7891" s="12">
        <f>VLOOKUP(Data!E7891 &amp; Data!F7891 &amp; Data!G7891, Ubicacion!$A$2:$B$1000, 2, FALSE)</f>
        <v>2</v>
      </c>
      <c r="F7891" s="15">
        <f>Data!J7891</f>
        <v>215</v>
      </c>
      <c r="G7891" s="16">
        <f>Data!I7891</f>
        <v>30</v>
      </c>
      <c r="H7891" s="17">
        <f>Data!K7891</f>
        <v>6450</v>
      </c>
      <c r="I7891" s="17">
        <f>Data!L7891</f>
        <v>3096</v>
      </c>
      <c r="J7891" s="12" t="str">
        <f>Data!N7891</f>
        <v>Outlet</v>
      </c>
      <c r="K7891" s="12" t="str">
        <f>Data!O7891</f>
        <v>Transferencia bancaria</v>
      </c>
      <c r="L7891" s="12" t="str">
        <f>Data!P7891</f>
        <v>Recurrente</v>
      </c>
    </row>
    <row r="7892">
      <c r="A7892" s="11">
        <v>7891.0</v>
      </c>
      <c r="B7892" s="14">
        <f>Data!D7892</f>
        <v>44077</v>
      </c>
      <c r="C7892" s="12">
        <f>IFERROR(VLOOKUP(Data!B7892, Minorista!$A$2:$B$100, 2, FALSE), "")</f>
        <v>2</v>
      </c>
      <c r="D7892" s="12">
        <f t="array" ref="D7892">INDEX(Producto!$A$2:$A$500, MATCH(Data!H7892, Producto!$B$2:$B$500, 0))</f>
        <v>5</v>
      </c>
      <c r="E7892" s="12">
        <f>VLOOKUP(Data!E7892 &amp; Data!F7892 &amp; Data!G7892, Ubicacion!$A$2:$B$1000, 2, FALSE)</f>
        <v>2</v>
      </c>
      <c r="F7892" s="15">
        <f>Data!J7892</f>
        <v>228</v>
      </c>
      <c r="G7892" s="16">
        <f>Data!I7892</f>
        <v>35</v>
      </c>
      <c r="H7892" s="17">
        <f>Data!K7892</f>
        <v>7980</v>
      </c>
      <c r="I7892" s="17">
        <f>Data!L7892</f>
        <v>2713.2</v>
      </c>
      <c r="J7892" s="12" t="str">
        <f>Data!N7892</f>
        <v>Outlet</v>
      </c>
      <c r="K7892" s="12" t="str">
        <f>Data!O7892</f>
        <v>Tarjeta</v>
      </c>
      <c r="L7892" s="12" t="str">
        <f>Data!P7892</f>
        <v>Nuevo</v>
      </c>
    </row>
    <row r="7893">
      <c r="A7893" s="11">
        <v>7892.0</v>
      </c>
      <c r="B7893" s="14">
        <f>Data!D7893</f>
        <v>44078</v>
      </c>
      <c r="C7893" s="12">
        <f>IFERROR(VLOOKUP(Data!B7893, Minorista!$A$2:$B$100, 2, FALSE), "")</f>
        <v>2</v>
      </c>
      <c r="D7893" s="12">
        <f t="array" ref="D7893">INDEX(Producto!$A$2:$A$500, MATCH(Data!H7893, Producto!$B$2:$B$500, 0))</f>
        <v>6</v>
      </c>
      <c r="E7893" s="12">
        <f>VLOOKUP(Data!E7893 &amp; Data!F7893 &amp; Data!G7893, Ubicacion!$A$2:$B$1000, 2, FALSE)</f>
        <v>2</v>
      </c>
      <c r="F7893" s="15">
        <f>Data!J7893</f>
        <v>270</v>
      </c>
      <c r="G7893" s="16">
        <f>Data!I7893</f>
        <v>39</v>
      </c>
      <c r="H7893" s="17">
        <f>Data!K7893</f>
        <v>10530</v>
      </c>
      <c r="I7893" s="17">
        <f>Data!L7893</f>
        <v>5686.2</v>
      </c>
      <c r="J7893" s="12" t="str">
        <f>Data!N7893</f>
        <v>Outlet</v>
      </c>
      <c r="K7893" s="12" t="str">
        <f>Data!O7893</f>
        <v>Efectivo</v>
      </c>
      <c r="L7893" s="12" t="str">
        <f>Data!P7893</f>
        <v>Recurrente</v>
      </c>
    </row>
    <row r="7894">
      <c r="A7894" s="11">
        <v>7893.0</v>
      </c>
      <c r="B7894" s="14">
        <f>Data!D7894</f>
        <v>44079</v>
      </c>
      <c r="C7894" s="12">
        <f>IFERROR(VLOOKUP(Data!B7894, Minorista!$A$2:$B$100, 2, FALSE), "")</f>
        <v>2</v>
      </c>
      <c r="D7894" s="12">
        <f t="array" ref="D7894">INDEX(Producto!$A$2:$A$500, MATCH(Data!H7894, Producto!$B$2:$B$500, 0))</f>
        <v>1</v>
      </c>
      <c r="E7894" s="12">
        <f>VLOOKUP(Data!E7894 &amp; Data!F7894 &amp; Data!G7894, Ubicacion!$A$2:$B$1000, 2, FALSE)</f>
        <v>2</v>
      </c>
      <c r="F7894" s="15">
        <f>Data!J7894</f>
        <v>264</v>
      </c>
      <c r="G7894" s="16">
        <f>Data!I7894</f>
        <v>33</v>
      </c>
      <c r="H7894" s="17">
        <f>Data!K7894</f>
        <v>8712</v>
      </c>
      <c r="I7894" s="17">
        <f>Data!L7894</f>
        <v>3659.04</v>
      </c>
      <c r="J7894" s="12" t="str">
        <f>Data!N7894</f>
        <v>Outlet</v>
      </c>
      <c r="K7894" s="12" t="str">
        <f>Data!O7894</f>
        <v>Tarjeta</v>
      </c>
      <c r="L7894" s="12" t="str">
        <f>Data!P7894</f>
        <v>Nuevo</v>
      </c>
    </row>
    <row r="7895">
      <c r="A7895" s="11">
        <v>7894.0</v>
      </c>
      <c r="B7895" s="14">
        <f>Data!D7895</f>
        <v>44080</v>
      </c>
      <c r="C7895" s="12">
        <f>IFERROR(VLOOKUP(Data!B7895, Minorista!$A$2:$B$100, 2, FALSE), "")</f>
        <v>2</v>
      </c>
      <c r="D7895" s="12">
        <f t="array" ref="D7895">INDEX(Producto!$A$2:$A$500, MATCH(Data!H7895, Producto!$B$2:$B$500, 0))</f>
        <v>2</v>
      </c>
      <c r="E7895" s="12">
        <f>VLOOKUP(Data!E7895 &amp; Data!F7895 &amp; Data!G7895, Ubicacion!$A$2:$B$1000, 2, FALSE)</f>
        <v>2</v>
      </c>
      <c r="F7895" s="15">
        <f>Data!J7895</f>
        <v>255</v>
      </c>
      <c r="G7895" s="16">
        <f>Data!I7895</f>
        <v>32</v>
      </c>
      <c r="H7895" s="17">
        <f>Data!K7895</f>
        <v>8160</v>
      </c>
      <c r="I7895" s="17">
        <f>Data!L7895</f>
        <v>3019.2</v>
      </c>
      <c r="J7895" s="12" t="str">
        <f>Data!N7895</f>
        <v>Outlet</v>
      </c>
      <c r="K7895" s="12" t="str">
        <f>Data!O7895</f>
        <v>Efectivo</v>
      </c>
      <c r="L7895" s="12" t="str">
        <f>Data!P7895</f>
        <v>Recurrente</v>
      </c>
    </row>
    <row r="7896">
      <c r="A7896" s="11">
        <v>7895.0</v>
      </c>
      <c r="B7896" s="14">
        <f>Data!D7896</f>
        <v>44081</v>
      </c>
      <c r="C7896" s="12">
        <f>IFERROR(VLOOKUP(Data!B7896, Minorista!$A$2:$B$100, 2, FALSE), "")</f>
        <v>2</v>
      </c>
      <c r="D7896" s="12">
        <f t="array" ref="D7896">INDEX(Producto!$A$2:$A$500, MATCH(Data!H7896, Producto!$B$2:$B$500, 0))</f>
        <v>3</v>
      </c>
      <c r="E7896" s="12">
        <f>VLOOKUP(Data!E7896 &amp; Data!F7896 &amp; Data!G7896, Ubicacion!$A$2:$B$1000, 2, FALSE)</f>
        <v>2</v>
      </c>
      <c r="F7896" s="15">
        <f>Data!J7896</f>
        <v>315</v>
      </c>
      <c r="G7896" s="16">
        <f>Data!I7896</f>
        <v>36</v>
      </c>
      <c r="H7896" s="17">
        <f>Data!K7896</f>
        <v>11340</v>
      </c>
      <c r="I7896" s="17">
        <f>Data!L7896</f>
        <v>4309.2</v>
      </c>
      <c r="J7896" s="12" t="str">
        <f>Data!N7896</f>
        <v>Outlet</v>
      </c>
      <c r="K7896" s="12" t="str">
        <f>Data!O7896</f>
        <v>Tarjeta</v>
      </c>
      <c r="L7896" s="12" t="str">
        <f>Data!P7896</f>
        <v>Recurrente</v>
      </c>
    </row>
    <row r="7897">
      <c r="A7897" s="11">
        <v>7896.0</v>
      </c>
      <c r="B7897" s="14">
        <f>Data!D7897</f>
        <v>44082</v>
      </c>
      <c r="C7897" s="12">
        <f>IFERROR(VLOOKUP(Data!B7897, Minorista!$A$2:$B$100, 2, FALSE), "")</f>
        <v>2</v>
      </c>
      <c r="D7897" s="12">
        <f t="array" ref="D7897">INDEX(Producto!$A$2:$A$500, MATCH(Data!H7897, Producto!$B$2:$B$500, 0))</f>
        <v>4</v>
      </c>
      <c r="E7897" s="12">
        <f>VLOOKUP(Data!E7897 &amp; Data!F7897 &amp; Data!G7897, Ubicacion!$A$2:$B$1000, 2, FALSE)</f>
        <v>2</v>
      </c>
      <c r="F7897" s="15">
        <f>Data!J7897</f>
        <v>200</v>
      </c>
      <c r="G7897" s="16">
        <f>Data!I7897</f>
        <v>37</v>
      </c>
      <c r="H7897" s="17">
        <f>Data!K7897</f>
        <v>7400</v>
      </c>
      <c r="I7897" s="17">
        <f>Data!L7897</f>
        <v>3700</v>
      </c>
      <c r="J7897" s="12" t="str">
        <f>Data!N7897</f>
        <v>Outlet</v>
      </c>
      <c r="K7897" s="12" t="str">
        <f>Data!O7897</f>
        <v>Tarjeta</v>
      </c>
      <c r="L7897" s="12" t="str">
        <f>Data!P7897</f>
        <v>Nuevo</v>
      </c>
    </row>
    <row r="7898">
      <c r="A7898" s="11">
        <v>7897.0</v>
      </c>
      <c r="B7898" s="14">
        <f>Data!D7898</f>
        <v>44083</v>
      </c>
      <c r="C7898" s="12">
        <f>IFERROR(VLOOKUP(Data!B7898, Minorista!$A$2:$B$100, 2, FALSE), "")</f>
        <v>2</v>
      </c>
      <c r="D7898" s="12">
        <f t="array" ref="D7898">INDEX(Producto!$A$2:$A$500, MATCH(Data!H7898, Producto!$B$2:$B$500, 0))</f>
        <v>5</v>
      </c>
      <c r="E7898" s="12">
        <f>VLOOKUP(Data!E7898 &amp; Data!F7898 &amp; Data!G7898, Ubicacion!$A$2:$B$1000, 2, FALSE)</f>
        <v>2</v>
      </c>
      <c r="F7898" s="15">
        <f>Data!J7898</f>
        <v>206</v>
      </c>
      <c r="G7898" s="16">
        <f>Data!I7898</f>
        <v>36</v>
      </c>
      <c r="H7898" s="17">
        <f>Data!K7898</f>
        <v>7416</v>
      </c>
      <c r="I7898" s="17">
        <f>Data!L7898</f>
        <v>2669.76</v>
      </c>
      <c r="J7898" s="12" t="str">
        <f>Data!N7898</f>
        <v>Outlet</v>
      </c>
      <c r="K7898" s="12" t="str">
        <f>Data!O7898</f>
        <v>Transferencia bancaria</v>
      </c>
      <c r="L7898" s="12" t="str">
        <f>Data!P7898</f>
        <v>Nuevo</v>
      </c>
    </row>
    <row r="7899">
      <c r="A7899" s="11">
        <v>7898.0</v>
      </c>
      <c r="B7899" s="14">
        <f>Data!D7899</f>
        <v>44084</v>
      </c>
      <c r="C7899" s="12">
        <f>IFERROR(VLOOKUP(Data!B7899, Minorista!$A$2:$B$100, 2, FALSE), "")</f>
        <v>2</v>
      </c>
      <c r="D7899" s="12">
        <f t="array" ref="D7899">INDEX(Producto!$A$2:$A$500, MATCH(Data!H7899, Producto!$B$2:$B$500, 0))</f>
        <v>6</v>
      </c>
      <c r="E7899" s="12">
        <f>VLOOKUP(Data!E7899 &amp; Data!F7899 &amp; Data!G7899, Ubicacion!$A$2:$B$1000, 2, FALSE)</f>
        <v>2</v>
      </c>
      <c r="F7899" s="15">
        <f>Data!J7899</f>
        <v>298</v>
      </c>
      <c r="G7899" s="16">
        <f>Data!I7899</f>
        <v>42</v>
      </c>
      <c r="H7899" s="17">
        <f>Data!K7899</f>
        <v>12516</v>
      </c>
      <c r="I7899" s="17">
        <f>Data!L7899</f>
        <v>7134.12</v>
      </c>
      <c r="J7899" s="12" t="str">
        <f>Data!N7899</f>
        <v>Outlet</v>
      </c>
      <c r="K7899" s="12" t="str">
        <f>Data!O7899</f>
        <v>Transferencia bancaria</v>
      </c>
      <c r="L7899" s="12" t="str">
        <f>Data!P7899</f>
        <v>Recurrente</v>
      </c>
    </row>
    <row r="7900">
      <c r="A7900" s="11">
        <v>7899.0</v>
      </c>
      <c r="B7900" s="14">
        <f>Data!D7900</f>
        <v>44085</v>
      </c>
      <c r="C7900" s="12">
        <f>IFERROR(VLOOKUP(Data!B7900, Minorista!$A$2:$B$100, 2, FALSE), "")</f>
        <v>2</v>
      </c>
      <c r="D7900" s="12">
        <f t="array" ref="D7900">INDEX(Producto!$A$2:$A$500, MATCH(Data!H7900, Producto!$B$2:$B$500, 0))</f>
        <v>1</v>
      </c>
      <c r="E7900" s="12">
        <f>VLOOKUP(Data!E7900 &amp; Data!F7900 &amp; Data!G7900, Ubicacion!$A$2:$B$1000, 2, FALSE)</f>
        <v>2</v>
      </c>
      <c r="F7900" s="15">
        <f>Data!J7900</f>
        <v>272</v>
      </c>
      <c r="G7900" s="16">
        <f>Data!I7900</f>
        <v>31</v>
      </c>
      <c r="H7900" s="17">
        <f>Data!K7900</f>
        <v>8432</v>
      </c>
      <c r="I7900" s="17">
        <f>Data!L7900</f>
        <v>3288.48</v>
      </c>
      <c r="J7900" s="12" t="str">
        <f>Data!N7900</f>
        <v>Outlet</v>
      </c>
      <c r="K7900" s="12" t="str">
        <f>Data!O7900</f>
        <v>Transferencia bancaria</v>
      </c>
      <c r="L7900" s="12" t="str">
        <f>Data!P7900</f>
        <v>Recurrente</v>
      </c>
    </row>
    <row r="7901">
      <c r="A7901" s="11">
        <v>7900.0</v>
      </c>
      <c r="B7901" s="14">
        <f>Data!D7901</f>
        <v>44086</v>
      </c>
      <c r="C7901" s="12">
        <f>IFERROR(VLOOKUP(Data!B7901, Minorista!$A$2:$B$100, 2, FALSE), "")</f>
        <v>2</v>
      </c>
      <c r="D7901" s="12">
        <f t="array" ref="D7901">INDEX(Producto!$A$2:$A$500, MATCH(Data!H7901, Producto!$B$2:$B$500, 0))</f>
        <v>2</v>
      </c>
      <c r="E7901" s="12">
        <f>VLOOKUP(Data!E7901 &amp; Data!F7901 &amp; Data!G7901, Ubicacion!$A$2:$B$1000, 2, FALSE)</f>
        <v>2</v>
      </c>
      <c r="F7901" s="15">
        <f>Data!J7901</f>
        <v>248</v>
      </c>
      <c r="G7901" s="16">
        <f>Data!I7901</f>
        <v>29</v>
      </c>
      <c r="H7901" s="17">
        <f>Data!K7901</f>
        <v>7192</v>
      </c>
      <c r="I7901" s="17">
        <f>Data!L7901</f>
        <v>2804.88</v>
      </c>
      <c r="J7901" s="12" t="str">
        <f>Data!N7901</f>
        <v>Outlet</v>
      </c>
      <c r="K7901" s="12" t="str">
        <f>Data!O7901</f>
        <v>Tarjeta</v>
      </c>
      <c r="L7901" s="12" t="str">
        <f>Data!P7901</f>
        <v>Recurrente</v>
      </c>
    </row>
    <row r="7902">
      <c r="A7902" s="11">
        <v>7901.0</v>
      </c>
      <c r="B7902" s="14">
        <f>Data!D7902</f>
        <v>44087</v>
      </c>
      <c r="C7902" s="12">
        <f>IFERROR(VLOOKUP(Data!B7902, Minorista!$A$2:$B$100, 2, FALSE), "")</f>
        <v>2</v>
      </c>
      <c r="D7902" s="12">
        <f t="array" ref="D7902">INDEX(Producto!$A$2:$A$500, MATCH(Data!H7902, Producto!$B$2:$B$500, 0))</f>
        <v>3</v>
      </c>
      <c r="E7902" s="12">
        <f>VLOOKUP(Data!E7902 &amp; Data!F7902 &amp; Data!G7902, Ubicacion!$A$2:$B$1000, 2, FALSE)</f>
        <v>2</v>
      </c>
      <c r="F7902" s="15">
        <f>Data!J7902</f>
        <v>255</v>
      </c>
      <c r="G7902" s="16">
        <f>Data!I7902</f>
        <v>39</v>
      </c>
      <c r="H7902" s="17">
        <f>Data!K7902</f>
        <v>9945</v>
      </c>
      <c r="I7902" s="17">
        <f>Data!L7902</f>
        <v>3679.65</v>
      </c>
      <c r="J7902" s="12" t="str">
        <f>Data!N7902</f>
        <v>Outlet</v>
      </c>
      <c r="K7902" s="12" t="str">
        <f>Data!O7902</f>
        <v>Tarjeta</v>
      </c>
      <c r="L7902" s="12" t="str">
        <f>Data!P7902</f>
        <v>Nuevo</v>
      </c>
    </row>
    <row r="7903">
      <c r="A7903" s="11">
        <v>7902.0</v>
      </c>
      <c r="B7903" s="14">
        <f>Data!D7903</f>
        <v>44088</v>
      </c>
      <c r="C7903" s="12">
        <f>IFERROR(VLOOKUP(Data!B7903, Minorista!$A$2:$B$100, 2, FALSE), "")</f>
        <v>2</v>
      </c>
      <c r="D7903" s="12">
        <f t="array" ref="D7903">INDEX(Producto!$A$2:$A$500, MATCH(Data!H7903, Producto!$B$2:$B$500, 0))</f>
        <v>4</v>
      </c>
      <c r="E7903" s="12">
        <f>VLOOKUP(Data!E7903 &amp; Data!F7903 &amp; Data!G7903, Ubicacion!$A$2:$B$1000, 2, FALSE)</f>
        <v>2</v>
      </c>
      <c r="F7903" s="15">
        <f>Data!J7903</f>
        <v>204</v>
      </c>
      <c r="G7903" s="16">
        <f>Data!I7903</f>
        <v>36</v>
      </c>
      <c r="H7903" s="17">
        <f>Data!K7903</f>
        <v>7344</v>
      </c>
      <c r="I7903" s="17">
        <f>Data!L7903</f>
        <v>3451.68</v>
      </c>
      <c r="J7903" s="12" t="str">
        <f>Data!N7903</f>
        <v>Outlet</v>
      </c>
      <c r="K7903" s="12" t="str">
        <f>Data!O7903</f>
        <v>Efectivo</v>
      </c>
      <c r="L7903" s="12" t="str">
        <f>Data!P7903</f>
        <v>Nuevo</v>
      </c>
    </row>
    <row r="7904">
      <c r="A7904" s="11">
        <v>7903.0</v>
      </c>
      <c r="B7904" s="14">
        <f>Data!D7904</f>
        <v>44089</v>
      </c>
      <c r="C7904" s="12">
        <f>IFERROR(VLOOKUP(Data!B7904, Minorista!$A$2:$B$100, 2, FALSE), "")</f>
        <v>2</v>
      </c>
      <c r="D7904" s="12">
        <f t="array" ref="D7904">INDEX(Producto!$A$2:$A$500, MATCH(Data!H7904, Producto!$B$2:$B$500, 0))</f>
        <v>5</v>
      </c>
      <c r="E7904" s="12">
        <f>VLOOKUP(Data!E7904 &amp; Data!F7904 &amp; Data!G7904, Ubicacion!$A$2:$B$1000, 2, FALSE)</f>
        <v>2</v>
      </c>
      <c r="F7904" s="15">
        <f>Data!J7904</f>
        <v>184</v>
      </c>
      <c r="G7904" s="16">
        <f>Data!I7904</f>
        <v>35</v>
      </c>
      <c r="H7904" s="17">
        <f>Data!K7904</f>
        <v>6440</v>
      </c>
      <c r="I7904" s="17">
        <f>Data!L7904</f>
        <v>2382.8</v>
      </c>
      <c r="J7904" s="12" t="str">
        <f>Data!N7904</f>
        <v>Outlet</v>
      </c>
      <c r="K7904" s="12" t="str">
        <f>Data!O7904</f>
        <v>Transferencia bancaria</v>
      </c>
      <c r="L7904" s="12" t="str">
        <f>Data!P7904</f>
        <v>Recurrente</v>
      </c>
    </row>
    <row r="7905">
      <c r="A7905" s="11">
        <v>7904.0</v>
      </c>
      <c r="B7905" s="14">
        <f>Data!D7905</f>
        <v>44090</v>
      </c>
      <c r="C7905" s="12">
        <f>IFERROR(VLOOKUP(Data!B7905, Minorista!$A$2:$B$100, 2, FALSE), "")</f>
        <v>2</v>
      </c>
      <c r="D7905" s="12">
        <f t="array" ref="D7905">INDEX(Producto!$A$2:$A$500, MATCH(Data!H7905, Producto!$B$2:$B$500, 0))</f>
        <v>6</v>
      </c>
      <c r="E7905" s="12">
        <f>VLOOKUP(Data!E7905 &amp; Data!F7905 &amp; Data!G7905, Ubicacion!$A$2:$B$1000, 2, FALSE)</f>
        <v>2</v>
      </c>
      <c r="F7905" s="15">
        <f>Data!J7905</f>
        <v>233</v>
      </c>
      <c r="G7905" s="16">
        <f>Data!I7905</f>
        <v>43</v>
      </c>
      <c r="H7905" s="17">
        <f>Data!K7905</f>
        <v>10019</v>
      </c>
      <c r="I7905" s="17">
        <f>Data!L7905</f>
        <v>5410.26</v>
      </c>
      <c r="J7905" s="12" t="str">
        <f>Data!N7905</f>
        <v>Outlet</v>
      </c>
      <c r="K7905" s="12" t="str">
        <f>Data!O7905</f>
        <v>Tarjeta</v>
      </c>
      <c r="L7905" s="12" t="str">
        <f>Data!P7905</f>
        <v>Recurrente</v>
      </c>
    </row>
    <row r="7906">
      <c r="A7906" s="11">
        <v>7905.0</v>
      </c>
      <c r="B7906" s="14">
        <f>Data!D7906</f>
        <v>44124</v>
      </c>
      <c r="C7906" s="12">
        <f>IFERROR(VLOOKUP(Data!B7906, Minorista!$A$2:$B$100, 2, FALSE), "")</f>
        <v>2</v>
      </c>
      <c r="D7906" s="12">
        <f t="array" ref="D7906">INDEX(Producto!$A$2:$A$500, MATCH(Data!H7906, Producto!$B$2:$B$500, 0))</f>
        <v>1</v>
      </c>
      <c r="E7906" s="12">
        <f>VLOOKUP(Data!E7906 &amp; Data!F7906 &amp; Data!G7906, Ubicacion!$A$2:$B$1000, 2, FALSE)</f>
        <v>2</v>
      </c>
      <c r="F7906" s="15">
        <f>Data!J7906</f>
        <v>270</v>
      </c>
      <c r="G7906" s="16">
        <f>Data!I7906</f>
        <v>34</v>
      </c>
      <c r="H7906" s="17">
        <f>Data!K7906</f>
        <v>9180</v>
      </c>
      <c r="I7906" s="17">
        <f>Data!L7906</f>
        <v>3488.4</v>
      </c>
      <c r="J7906" s="12" t="str">
        <f>Data!N7906</f>
        <v>Outlet</v>
      </c>
      <c r="K7906" s="12" t="str">
        <f>Data!O7906</f>
        <v>Transferencia bancaria</v>
      </c>
      <c r="L7906" s="12" t="str">
        <f>Data!P7906</f>
        <v>Nuevo</v>
      </c>
    </row>
    <row r="7907">
      <c r="A7907" s="11">
        <v>7906.0</v>
      </c>
      <c r="B7907" s="14">
        <f>Data!D7907</f>
        <v>44125</v>
      </c>
      <c r="C7907" s="12">
        <f>IFERROR(VLOOKUP(Data!B7907, Minorista!$A$2:$B$100, 2, FALSE), "")</f>
        <v>2</v>
      </c>
      <c r="D7907" s="12">
        <f t="array" ref="D7907">INDEX(Producto!$A$2:$A$500, MATCH(Data!H7907, Producto!$B$2:$B$500, 0))</f>
        <v>2</v>
      </c>
      <c r="E7907" s="12">
        <f>VLOOKUP(Data!E7907 &amp; Data!F7907 &amp; Data!G7907, Ubicacion!$A$2:$B$1000, 2, FALSE)</f>
        <v>2</v>
      </c>
      <c r="F7907" s="15">
        <f>Data!J7907</f>
        <v>306</v>
      </c>
      <c r="G7907" s="16">
        <f>Data!I7907</f>
        <v>31</v>
      </c>
      <c r="H7907" s="17">
        <f>Data!K7907</f>
        <v>9486</v>
      </c>
      <c r="I7907" s="17">
        <f>Data!L7907</f>
        <v>3794.4</v>
      </c>
      <c r="J7907" s="12" t="str">
        <f>Data!N7907</f>
        <v>Outlet</v>
      </c>
      <c r="K7907" s="12" t="str">
        <f>Data!O7907</f>
        <v>Tarjeta</v>
      </c>
      <c r="L7907" s="12" t="str">
        <f>Data!P7907</f>
        <v>Recurrente</v>
      </c>
    </row>
    <row r="7908">
      <c r="A7908" s="11">
        <v>7907.0</v>
      </c>
      <c r="B7908" s="14">
        <f>Data!D7908</f>
        <v>44126</v>
      </c>
      <c r="C7908" s="12">
        <f>IFERROR(VLOOKUP(Data!B7908, Minorista!$A$2:$B$100, 2, FALSE), "")</f>
        <v>2</v>
      </c>
      <c r="D7908" s="12">
        <f t="array" ref="D7908">INDEX(Producto!$A$2:$A$500, MATCH(Data!H7908, Producto!$B$2:$B$500, 0))</f>
        <v>3</v>
      </c>
      <c r="E7908" s="12">
        <f>VLOOKUP(Data!E7908 &amp; Data!F7908 &amp; Data!G7908, Ubicacion!$A$2:$B$1000, 2, FALSE)</f>
        <v>2</v>
      </c>
      <c r="F7908" s="15">
        <f>Data!J7908</f>
        <v>281</v>
      </c>
      <c r="G7908" s="16">
        <f>Data!I7908</f>
        <v>34</v>
      </c>
      <c r="H7908" s="17">
        <f>Data!K7908</f>
        <v>9554</v>
      </c>
      <c r="I7908" s="17">
        <f>Data!L7908</f>
        <v>3726.06</v>
      </c>
      <c r="J7908" s="12" t="str">
        <f>Data!N7908</f>
        <v>Outlet</v>
      </c>
      <c r="K7908" s="12" t="str">
        <f>Data!O7908</f>
        <v>Efectivo</v>
      </c>
      <c r="L7908" s="12" t="str">
        <f>Data!P7908</f>
        <v>Recurrente</v>
      </c>
    </row>
    <row r="7909">
      <c r="A7909" s="11">
        <v>7908.0</v>
      </c>
      <c r="B7909" s="14">
        <f>Data!D7909</f>
        <v>44127</v>
      </c>
      <c r="C7909" s="12">
        <f>IFERROR(VLOOKUP(Data!B7909, Minorista!$A$2:$B$100, 2, FALSE), "")</f>
        <v>2</v>
      </c>
      <c r="D7909" s="12">
        <f t="array" ref="D7909">INDEX(Producto!$A$2:$A$500, MATCH(Data!H7909, Producto!$B$2:$B$500, 0))</f>
        <v>4</v>
      </c>
      <c r="E7909" s="12">
        <f>VLOOKUP(Data!E7909 &amp; Data!F7909 &amp; Data!G7909, Ubicacion!$A$2:$B$1000, 2, FALSE)</f>
        <v>2</v>
      </c>
      <c r="F7909" s="15">
        <f>Data!J7909</f>
        <v>230</v>
      </c>
      <c r="G7909" s="16">
        <f>Data!I7909</f>
        <v>36</v>
      </c>
      <c r="H7909" s="17">
        <f>Data!K7909</f>
        <v>8280</v>
      </c>
      <c r="I7909" s="17">
        <f>Data!L7909</f>
        <v>4140</v>
      </c>
      <c r="J7909" s="12" t="str">
        <f>Data!N7909</f>
        <v>Outlet</v>
      </c>
      <c r="K7909" s="12" t="str">
        <f>Data!O7909</f>
        <v>Efectivo</v>
      </c>
      <c r="L7909" s="12" t="str">
        <f>Data!P7909</f>
        <v>Nuevo</v>
      </c>
    </row>
    <row r="7910">
      <c r="A7910" s="11">
        <v>7909.0</v>
      </c>
      <c r="B7910" s="14">
        <f>Data!D7910</f>
        <v>44128</v>
      </c>
      <c r="C7910" s="12">
        <f>IFERROR(VLOOKUP(Data!B7910, Minorista!$A$2:$B$100, 2, FALSE), "")</f>
        <v>2</v>
      </c>
      <c r="D7910" s="12">
        <f t="array" ref="D7910">INDEX(Producto!$A$2:$A$500, MATCH(Data!H7910, Producto!$B$2:$B$500, 0))</f>
        <v>5</v>
      </c>
      <c r="E7910" s="12">
        <f>VLOOKUP(Data!E7910 &amp; Data!F7910 &amp; Data!G7910, Ubicacion!$A$2:$B$1000, 2, FALSE)</f>
        <v>2</v>
      </c>
      <c r="F7910" s="15">
        <f>Data!J7910</f>
        <v>195</v>
      </c>
      <c r="G7910" s="16">
        <f>Data!I7910</f>
        <v>30</v>
      </c>
      <c r="H7910" s="17">
        <f>Data!K7910</f>
        <v>5850</v>
      </c>
      <c r="I7910" s="17">
        <f>Data!L7910</f>
        <v>1872</v>
      </c>
      <c r="J7910" s="12" t="str">
        <f>Data!N7910</f>
        <v>Outlet</v>
      </c>
      <c r="K7910" s="12" t="str">
        <f>Data!O7910</f>
        <v>Tarjeta</v>
      </c>
      <c r="L7910" s="12" t="str">
        <f>Data!P7910</f>
        <v>Nuevo</v>
      </c>
    </row>
    <row r="7911">
      <c r="A7911" s="11">
        <v>7910.0</v>
      </c>
      <c r="B7911" s="14">
        <f>Data!D7911</f>
        <v>44129</v>
      </c>
      <c r="C7911" s="12">
        <f>IFERROR(VLOOKUP(Data!B7911, Minorista!$A$2:$B$100, 2, FALSE), "")</f>
        <v>2</v>
      </c>
      <c r="D7911" s="12">
        <f t="array" ref="D7911">INDEX(Producto!$A$2:$A$500, MATCH(Data!H7911, Producto!$B$2:$B$500, 0))</f>
        <v>6</v>
      </c>
      <c r="E7911" s="12">
        <f>VLOOKUP(Data!E7911 &amp; Data!F7911 &amp; Data!G7911, Ubicacion!$A$2:$B$1000, 2, FALSE)</f>
        <v>2</v>
      </c>
      <c r="F7911" s="15">
        <f>Data!J7911</f>
        <v>289</v>
      </c>
      <c r="G7911" s="16">
        <f>Data!I7911</f>
        <v>44</v>
      </c>
      <c r="H7911" s="17">
        <f>Data!K7911</f>
        <v>12716</v>
      </c>
      <c r="I7911" s="17">
        <f>Data!L7911</f>
        <v>7248.12</v>
      </c>
      <c r="J7911" s="12" t="str">
        <f>Data!N7911</f>
        <v>Outlet</v>
      </c>
      <c r="K7911" s="12" t="str">
        <f>Data!O7911</f>
        <v>Efectivo</v>
      </c>
      <c r="L7911" s="12" t="str">
        <f>Data!P7911</f>
        <v>Recurrente</v>
      </c>
    </row>
    <row r="7912">
      <c r="A7912" s="11">
        <v>7911.0</v>
      </c>
      <c r="B7912" s="14">
        <f>Data!D7912</f>
        <v>44130</v>
      </c>
      <c r="C7912" s="12">
        <f>IFERROR(VLOOKUP(Data!B7912, Minorista!$A$2:$B$100, 2, FALSE), "")</f>
        <v>2</v>
      </c>
      <c r="D7912" s="12">
        <f t="array" ref="D7912">INDEX(Producto!$A$2:$A$500, MATCH(Data!H7912, Producto!$B$2:$B$500, 0))</f>
        <v>1</v>
      </c>
      <c r="E7912" s="12">
        <f>VLOOKUP(Data!E7912 &amp; Data!F7912 &amp; Data!G7912, Ubicacion!$A$2:$B$1000, 2, FALSE)</f>
        <v>2</v>
      </c>
      <c r="F7912" s="15">
        <f>Data!J7912</f>
        <v>333</v>
      </c>
      <c r="G7912" s="16">
        <f>Data!I7912</f>
        <v>32</v>
      </c>
      <c r="H7912" s="17">
        <f>Data!K7912</f>
        <v>10656</v>
      </c>
      <c r="I7912" s="17">
        <f>Data!L7912</f>
        <v>4262.4</v>
      </c>
      <c r="J7912" s="12" t="str">
        <f>Data!N7912</f>
        <v>Outlet</v>
      </c>
      <c r="K7912" s="12" t="str">
        <f>Data!O7912</f>
        <v>Efectivo</v>
      </c>
      <c r="L7912" s="12" t="str">
        <f>Data!P7912</f>
        <v>Recurrente</v>
      </c>
    </row>
    <row r="7913">
      <c r="A7913" s="11">
        <v>7912.0</v>
      </c>
      <c r="B7913" s="14">
        <f>Data!D7913</f>
        <v>44131</v>
      </c>
      <c r="C7913" s="12">
        <f>IFERROR(VLOOKUP(Data!B7913, Minorista!$A$2:$B$100, 2, FALSE), "")</f>
        <v>2</v>
      </c>
      <c r="D7913" s="12">
        <f t="array" ref="D7913">INDEX(Producto!$A$2:$A$500, MATCH(Data!H7913, Producto!$B$2:$B$500, 0))</f>
        <v>2</v>
      </c>
      <c r="E7913" s="12">
        <f>VLOOKUP(Data!E7913 &amp; Data!F7913 &amp; Data!G7913, Ubicacion!$A$2:$B$1000, 2, FALSE)</f>
        <v>2</v>
      </c>
      <c r="F7913" s="15">
        <f>Data!J7913</f>
        <v>333</v>
      </c>
      <c r="G7913" s="16">
        <f>Data!I7913</f>
        <v>34</v>
      </c>
      <c r="H7913" s="17">
        <f>Data!K7913</f>
        <v>11322</v>
      </c>
      <c r="I7913" s="17">
        <f>Data!L7913</f>
        <v>4755.24</v>
      </c>
      <c r="J7913" s="12" t="str">
        <f>Data!N7913</f>
        <v>Outlet</v>
      </c>
      <c r="K7913" s="12" t="str">
        <f>Data!O7913</f>
        <v>Efectivo</v>
      </c>
      <c r="L7913" s="12" t="str">
        <f>Data!P7913</f>
        <v>Nuevo</v>
      </c>
    </row>
    <row r="7914">
      <c r="A7914" s="11">
        <v>7913.0</v>
      </c>
      <c r="B7914" s="14">
        <f>Data!D7914</f>
        <v>44132</v>
      </c>
      <c r="C7914" s="12">
        <f>IFERROR(VLOOKUP(Data!B7914, Minorista!$A$2:$B$100, 2, FALSE), "")</f>
        <v>2</v>
      </c>
      <c r="D7914" s="12">
        <f t="array" ref="D7914">INDEX(Producto!$A$2:$A$500, MATCH(Data!H7914, Producto!$B$2:$B$500, 0))</f>
        <v>3</v>
      </c>
      <c r="E7914" s="12">
        <f>VLOOKUP(Data!E7914 &amp; Data!F7914 &amp; Data!G7914, Ubicacion!$A$2:$B$1000, 2, FALSE)</f>
        <v>2</v>
      </c>
      <c r="F7914" s="15">
        <f>Data!J7914</f>
        <v>298</v>
      </c>
      <c r="G7914" s="16">
        <f>Data!I7914</f>
        <v>38</v>
      </c>
      <c r="H7914" s="17">
        <f>Data!K7914</f>
        <v>11324</v>
      </c>
      <c r="I7914" s="17">
        <f>Data!L7914</f>
        <v>4303.12</v>
      </c>
      <c r="J7914" s="12" t="str">
        <f>Data!N7914</f>
        <v>Outlet</v>
      </c>
      <c r="K7914" s="12" t="str">
        <f>Data!O7914</f>
        <v>Efectivo</v>
      </c>
      <c r="L7914" s="12" t="str">
        <f>Data!P7914</f>
        <v>Recurrente</v>
      </c>
    </row>
    <row r="7915">
      <c r="A7915" s="11">
        <v>7914.0</v>
      </c>
      <c r="B7915" s="14">
        <f>Data!D7915</f>
        <v>44133</v>
      </c>
      <c r="C7915" s="12">
        <f>IFERROR(VLOOKUP(Data!B7915, Minorista!$A$2:$B$100, 2, FALSE), "")</f>
        <v>2</v>
      </c>
      <c r="D7915" s="12">
        <f t="array" ref="D7915">INDEX(Producto!$A$2:$A$500, MATCH(Data!H7915, Producto!$B$2:$B$500, 0))</f>
        <v>4</v>
      </c>
      <c r="E7915" s="12">
        <f>VLOOKUP(Data!E7915 &amp; Data!F7915 &amp; Data!G7915, Ubicacion!$A$2:$B$1000, 2, FALSE)</f>
        <v>2</v>
      </c>
      <c r="F7915" s="15">
        <f>Data!J7915</f>
        <v>210</v>
      </c>
      <c r="G7915" s="16">
        <f>Data!I7915</f>
        <v>36</v>
      </c>
      <c r="H7915" s="17">
        <f>Data!K7915</f>
        <v>7560</v>
      </c>
      <c r="I7915" s="17">
        <f>Data!L7915</f>
        <v>3931.2</v>
      </c>
      <c r="J7915" s="12" t="str">
        <f>Data!N7915</f>
        <v>Outlet</v>
      </c>
      <c r="K7915" s="12" t="str">
        <f>Data!O7915</f>
        <v>Transferencia bancaria</v>
      </c>
      <c r="L7915" s="12" t="str">
        <f>Data!P7915</f>
        <v>Recurrente</v>
      </c>
    </row>
    <row r="7916">
      <c r="A7916" s="11">
        <v>7915.0</v>
      </c>
      <c r="B7916" s="14">
        <f>Data!D7916</f>
        <v>44134</v>
      </c>
      <c r="C7916" s="12">
        <f>IFERROR(VLOOKUP(Data!B7916, Minorista!$A$2:$B$100, 2, FALSE), "")</f>
        <v>2</v>
      </c>
      <c r="D7916" s="12">
        <f t="array" ref="D7916">INDEX(Producto!$A$2:$A$500, MATCH(Data!H7916, Producto!$B$2:$B$500, 0))</f>
        <v>5</v>
      </c>
      <c r="E7916" s="12">
        <f>VLOOKUP(Data!E7916 &amp; Data!F7916 &amp; Data!G7916, Ubicacion!$A$2:$B$1000, 2, FALSE)</f>
        <v>2</v>
      </c>
      <c r="F7916" s="15">
        <f>Data!J7916</f>
        <v>208</v>
      </c>
      <c r="G7916" s="16">
        <f>Data!I7916</f>
        <v>30</v>
      </c>
      <c r="H7916" s="17">
        <f>Data!K7916</f>
        <v>6240</v>
      </c>
      <c r="I7916" s="17">
        <f>Data!L7916</f>
        <v>2246.4</v>
      </c>
      <c r="J7916" s="12" t="str">
        <f>Data!N7916</f>
        <v>Outlet</v>
      </c>
      <c r="K7916" s="12" t="str">
        <f>Data!O7916</f>
        <v>Transferencia bancaria</v>
      </c>
      <c r="L7916" s="12" t="str">
        <f>Data!P7916</f>
        <v>Recurrente</v>
      </c>
    </row>
    <row r="7917">
      <c r="A7917" s="11">
        <v>7916.0</v>
      </c>
      <c r="B7917" s="14">
        <f>Data!D7917</f>
        <v>44135</v>
      </c>
      <c r="C7917" s="12">
        <f>IFERROR(VLOOKUP(Data!B7917, Minorista!$A$2:$B$100, 2, FALSE), "")</f>
        <v>2</v>
      </c>
      <c r="D7917" s="12">
        <f t="array" ref="D7917">INDEX(Producto!$A$2:$A$500, MATCH(Data!H7917, Producto!$B$2:$B$500, 0))</f>
        <v>6</v>
      </c>
      <c r="E7917" s="12">
        <f>VLOOKUP(Data!E7917 &amp; Data!F7917 &amp; Data!G7917, Ubicacion!$A$2:$B$1000, 2, FALSE)</f>
        <v>2</v>
      </c>
      <c r="F7917" s="15">
        <f>Data!J7917</f>
        <v>306</v>
      </c>
      <c r="G7917" s="16">
        <f>Data!I7917</f>
        <v>41</v>
      </c>
      <c r="H7917" s="17">
        <f>Data!K7917</f>
        <v>12546</v>
      </c>
      <c r="I7917" s="17">
        <f>Data!L7917</f>
        <v>6900.3</v>
      </c>
      <c r="J7917" s="12" t="str">
        <f>Data!N7917</f>
        <v>Outlet</v>
      </c>
      <c r="K7917" s="12" t="str">
        <f>Data!O7917</f>
        <v>Tarjeta</v>
      </c>
      <c r="L7917" s="12" t="str">
        <f>Data!P7917</f>
        <v>Recurrente</v>
      </c>
    </row>
    <row r="7918">
      <c r="A7918" s="11">
        <v>7917.0</v>
      </c>
      <c r="B7918" s="14">
        <f>Data!D7918</f>
        <v>44136</v>
      </c>
      <c r="C7918" s="12">
        <f>IFERROR(VLOOKUP(Data!B7918, Minorista!$A$2:$B$100, 2, FALSE), "")</f>
        <v>4</v>
      </c>
      <c r="D7918" s="12">
        <f t="array" ref="D7918">INDEX(Producto!$A$2:$A$500, MATCH(Data!H7918, Producto!$B$2:$B$500, 0))</f>
        <v>1</v>
      </c>
      <c r="E7918" s="12">
        <f>VLOOKUP(Data!E7918 &amp; Data!F7918 &amp; Data!G7918, Ubicacion!$A$2:$B$1000, 2, FALSE)</f>
        <v>2</v>
      </c>
      <c r="F7918" s="15">
        <f>Data!J7918</f>
        <v>264</v>
      </c>
      <c r="G7918" s="16">
        <f>Data!I7918</f>
        <v>30</v>
      </c>
      <c r="H7918" s="17">
        <f>Data!K7918</f>
        <v>7920</v>
      </c>
      <c r="I7918" s="17">
        <f>Data!L7918</f>
        <v>3088.8</v>
      </c>
      <c r="J7918" s="12" t="str">
        <f>Data!N7918</f>
        <v>Outlet</v>
      </c>
      <c r="K7918" s="12" t="str">
        <f>Data!O7918</f>
        <v>Transferencia bancaria</v>
      </c>
      <c r="L7918" s="12" t="str">
        <f>Data!P7918</f>
        <v>Nuevo</v>
      </c>
    </row>
    <row r="7919">
      <c r="A7919" s="11">
        <v>7918.0</v>
      </c>
      <c r="B7919" s="14">
        <f>Data!D7919</f>
        <v>44137</v>
      </c>
      <c r="C7919" s="12">
        <f>IFERROR(VLOOKUP(Data!B7919, Minorista!$A$2:$B$100, 2, FALSE), "")</f>
        <v>4</v>
      </c>
      <c r="D7919" s="12">
        <f t="array" ref="D7919">INDEX(Producto!$A$2:$A$500, MATCH(Data!H7919, Producto!$B$2:$B$500, 0))</f>
        <v>2</v>
      </c>
      <c r="E7919" s="12">
        <f>VLOOKUP(Data!E7919 &amp; Data!F7919 &amp; Data!G7919, Ubicacion!$A$2:$B$1000, 2, FALSE)</f>
        <v>2</v>
      </c>
      <c r="F7919" s="15">
        <f>Data!J7919</f>
        <v>248</v>
      </c>
      <c r="G7919" s="16">
        <f>Data!I7919</f>
        <v>33</v>
      </c>
      <c r="H7919" s="17">
        <f>Data!K7919</f>
        <v>8184</v>
      </c>
      <c r="I7919" s="17">
        <f>Data!L7919</f>
        <v>1882.32</v>
      </c>
      <c r="J7919" s="12" t="str">
        <f>Data!N7919</f>
        <v>Outlet</v>
      </c>
      <c r="K7919" s="12" t="str">
        <f>Data!O7919</f>
        <v>Tarjeta</v>
      </c>
      <c r="L7919" s="12" t="str">
        <f>Data!P7919</f>
        <v>Nuevo</v>
      </c>
    </row>
    <row r="7920">
      <c r="A7920" s="11">
        <v>7919.0</v>
      </c>
      <c r="B7920" s="14">
        <f>Data!D7920</f>
        <v>44138</v>
      </c>
      <c r="C7920" s="12">
        <f>IFERROR(VLOOKUP(Data!B7920, Minorista!$A$2:$B$100, 2, FALSE), "")</f>
        <v>4</v>
      </c>
      <c r="D7920" s="12">
        <f t="array" ref="D7920">INDEX(Producto!$A$2:$A$500, MATCH(Data!H7920, Producto!$B$2:$B$500, 0))</f>
        <v>3</v>
      </c>
      <c r="E7920" s="12">
        <f>VLOOKUP(Data!E7920 &amp; Data!F7920 &amp; Data!G7920, Ubicacion!$A$2:$B$1000, 2, FALSE)</f>
        <v>2</v>
      </c>
      <c r="F7920" s="15">
        <f>Data!J7920</f>
        <v>271</v>
      </c>
      <c r="G7920" s="16">
        <f>Data!I7920</f>
        <v>33</v>
      </c>
      <c r="H7920" s="17">
        <f>Data!K7920</f>
        <v>8943</v>
      </c>
      <c r="I7920" s="17">
        <f>Data!L7920</f>
        <v>3756.06</v>
      </c>
      <c r="J7920" s="12" t="str">
        <f>Data!N7920</f>
        <v>Outlet</v>
      </c>
      <c r="K7920" s="12" t="str">
        <f>Data!O7920</f>
        <v>Tarjeta</v>
      </c>
      <c r="L7920" s="12" t="str">
        <f>Data!P7920</f>
        <v>Nuevo</v>
      </c>
    </row>
    <row r="7921">
      <c r="A7921" s="11">
        <v>7920.0</v>
      </c>
      <c r="B7921" s="14">
        <f>Data!D7921</f>
        <v>44139</v>
      </c>
      <c r="C7921" s="12">
        <f>IFERROR(VLOOKUP(Data!B7921, Minorista!$A$2:$B$100, 2, FALSE), "")</f>
        <v>4</v>
      </c>
      <c r="D7921" s="12">
        <f t="array" ref="D7921">INDEX(Producto!$A$2:$A$500, MATCH(Data!H7921, Producto!$B$2:$B$500, 0))</f>
        <v>4</v>
      </c>
      <c r="E7921" s="12">
        <f>VLOOKUP(Data!E7921 &amp; Data!F7921 &amp; Data!G7921, Ubicacion!$A$2:$B$1000, 2, FALSE)</f>
        <v>2</v>
      </c>
      <c r="F7921" s="15">
        <f>Data!J7921</f>
        <v>219</v>
      </c>
      <c r="G7921" s="16">
        <f>Data!I7921</f>
        <v>35</v>
      </c>
      <c r="H7921" s="17">
        <f>Data!K7921</f>
        <v>7665</v>
      </c>
      <c r="I7921" s="17">
        <f>Data!L7921</f>
        <v>2759.4</v>
      </c>
      <c r="J7921" s="12" t="str">
        <f>Data!N7921</f>
        <v>Outlet</v>
      </c>
      <c r="K7921" s="12" t="str">
        <f>Data!O7921</f>
        <v>Transferencia bancaria</v>
      </c>
      <c r="L7921" s="12" t="str">
        <f>Data!P7921</f>
        <v>Recurrente</v>
      </c>
    </row>
    <row r="7922">
      <c r="A7922" s="11">
        <v>7921.0</v>
      </c>
      <c r="B7922" s="14">
        <f>Data!D7922</f>
        <v>44140</v>
      </c>
      <c r="C7922" s="12">
        <f>IFERROR(VLOOKUP(Data!B7922, Minorista!$A$2:$B$100, 2, FALSE), "")</f>
        <v>4</v>
      </c>
      <c r="D7922" s="12">
        <f t="array" ref="D7922">INDEX(Producto!$A$2:$A$500, MATCH(Data!H7922, Producto!$B$2:$B$500, 0))</f>
        <v>5</v>
      </c>
      <c r="E7922" s="12">
        <f>VLOOKUP(Data!E7922 &amp; Data!F7922 &amp; Data!G7922, Ubicacion!$A$2:$B$1000, 2, FALSE)</f>
        <v>3</v>
      </c>
      <c r="F7922" s="15">
        <f>Data!J7922</f>
        <v>173</v>
      </c>
      <c r="G7922" s="16">
        <f>Data!I7922</f>
        <v>38</v>
      </c>
      <c r="H7922" s="17">
        <f>Data!K7922</f>
        <v>6574</v>
      </c>
      <c r="I7922" s="17">
        <f>Data!L7922</f>
        <v>3549.96</v>
      </c>
      <c r="J7922" s="12" t="str">
        <f>Data!N7922</f>
        <v>Outlet</v>
      </c>
      <c r="K7922" s="12" t="str">
        <f>Data!O7922</f>
        <v>Efectivo</v>
      </c>
      <c r="L7922" s="12" t="str">
        <f>Data!P7922</f>
        <v>Recurrente</v>
      </c>
    </row>
    <row r="7923">
      <c r="A7923" s="11">
        <v>7922.0</v>
      </c>
      <c r="B7923" s="14">
        <f>Data!D7923</f>
        <v>44141</v>
      </c>
      <c r="C7923" s="12">
        <f>IFERROR(VLOOKUP(Data!B7923, Minorista!$A$2:$B$100, 2, FALSE), "")</f>
        <v>4</v>
      </c>
      <c r="D7923" s="12">
        <f t="array" ref="D7923">INDEX(Producto!$A$2:$A$500, MATCH(Data!H7923, Producto!$B$2:$B$500, 0))</f>
        <v>6</v>
      </c>
      <c r="E7923" s="12">
        <f>VLOOKUP(Data!E7923 &amp; Data!F7923 &amp; Data!G7923, Ubicacion!$A$2:$B$1000, 2, FALSE)</f>
        <v>3</v>
      </c>
      <c r="F7923" s="15">
        <f>Data!J7923</f>
        <v>233</v>
      </c>
      <c r="G7923" s="16">
        <f>Data!I7923</f>
        <v>36</v>
      </c>
      <c r="H7923" s="17">
        <f>Data!K7923</f>
        <v>8388</v>
      </c>
      <c r="I7923" s="17">
        <f>Data!L7923</f>
        <v>1761.48</v>
      </c>
      <c r="J7923" s="12" t="str">
        <f>Data!N7923</f>
        <v>Outlet</v>
      </c>
      <c r="K7923" s="12" t="str">
        <f>Data!O7923</f>
        <v>Transferencia bancaria</v>
      </c>
      <c r="L7923" s="12" t="str">
        <f>Data!P7923</f>
        <v>Nuevo</v>
      </c>
    </row>
    <row r="7924">
      <c r="A7924" s="11">
        <v>7923.0</v>
      </c>
      <c r="B7924" s="14">
        <f>Data!D7924</f>
        <v>44142</v>
      </c>
      <c r="C7924" s="12">
        <f>IFERROR(VLOOKUP(Data!B7924, Minorista!$A$2:$B$100, 2, FALSE), "")</f>
        <v>4</v>
      </c>
      <c r="D7924" s="12">
        <f t="array" ref="D7924">INDEX(Producto!$A$2:$A$500, MATCH(Data!H7924, Producto!$B$2:$B$500, 0))</f>
        <v>1</v>
      </c>
      <c r="E7924" s="12">
        <f>VLOOKUP(Data!E7924 &amp; Data!F7924 &amp; Data!G7924, Ubicacion!$A$2:$B$1000, 2, FALSE)</f>
        <v>3</v>
      </c>
      <c r="F7924" s="15">
        <f>Data!J7924</f>
        <v>289</v>
      </c>
      <c r="G7924" s="16">
        <f>Data!I7924</f>
        <v>28</v>
      </c>
      <c r="H7924" s="17">
        <f>Data!K7924</f>
        <v>8092</v>
      </c>
      <c r="I7924" s="17">
        <f>Data!L7924</f>
        <v>3398.64</v>
      </c>
      <c r="J7924" s="12" t="str">
        <f>Data!N7924</f>
        <v>Outlet</v>
      </c>
      <c r="K7924" s="12" t="str">
        <f>Data!O7924</f>
        <v>Transferencia bancaria</v>
      </c>
      <c r="L7924" s="12" t="str">
        <f>Data!P7924</f>
        <v>Recurrente</v>
      </c>
    </row>
    <row r="7925">
      <c r="A7925" s="11">
        <v>7924.0</v>
      </c>
      <c r="B7925" s="14">
        <f>Data!D7925</f>
        <v>44143</v>
      </c>
      <c r="C7925" s="12">
        <f>IFERROR(VLOOKUP(Data!B7925, Minorista!$A$2:$B$100, 2, FALSE), "")</f>
        <v>4</v>
      </c>
      <c r="D7925" s="12">
        <f t="array" ref="D7925">INDEX(Producto!$A$2:$A$500, MATCH(Data!H7925, Producto!$B$2:$B$500, 0))</f>
        <v>2</v>
      </c>
      <c r="E7925" s="12">
        <f>VLOOKUP(Data!E7925 &amp; Data!F7925 &amp; Data!G7925, Ubicacion!$A$2:$B$1000, 2, FALSE)</f>
        <v>3</v>
      </c>
      <c r="F7925" s="15">
        <f>Data!J7925</f>
        <v>239</v>
      </c>
      <c r="G7925" s="16">
        <f>Data!I7925</f>
        <v>36</v>
      </c>
      <c r="H7925" s="17">
        <f>Data!K7925</f>
        <v>8604</v>
      </c>
      <c r="I7925" s="17">
        <f>Data!L7925</f>
        <v>2151</v>
      </c>
      <c r="J7925" s="12" t="str">
        <f>Data!N7925</f>
        <v>Outlet</v>
      </c>
      <c r="K7925" s="12" t="str">
        <f>Data!O7925</f>
        <v>Efectivo</v>
      </c>
      <c r="L7925" s="12" t="str">
        <f>Data!P7925</f>
        <v>Nuevo</v>
      </c>
    </row>
    <row r="7926">
      <c r="A7926" s="11">
        <v>7925.0</v>
      </c>
      <c r="B7926" s="14">
        <f>Data!D7926</f>
        <v>44144</v>
      </c>
      <c r="C7926" s="12">
        <f>IFERROR(VLOOKUP(Data!B7926, Minorista!$A$2:$B$100, 2, FALSE), "")</f>
        <v>4</v>
      </c>
      <c r="D7926" s="12">
        <f t="array" ref="D7926">INDEX(Producto!$A$2:$A$500, MATCH(Data!H7926, Producto!$B$2:$B$500, 0))</f>
        <v>3</v>
      </c>
      <c r="E7926" s="12">
        <f>VLOOKUP(Data!E7926 &amp; Data!F7926 &amp; Data!G7926, Ubicacion!$A$2:$B$1000, 2, FALSE)</f>
        <v>3</v>
      </c>
      <c r="F7926" s="15">
        <f>Data!J7926</f>
        <v>247</v>
      </c>
      <c r="G7926" s="16">
        <f>Data!I7926</f>
        <v>40</v>
      </c>
      <c r="H7926" s="17">
        <f>Data!K7926</f>
        <v>9880</v>
      </c>
      <c r="I7926" s="17">
        <f>Data!L7926</f>
        <v>4050.8</v>
      </c>
      <c r="J7926" s="12" t="str">
        <f>Data!N7926</f>
        <v>Outlet</v>
      </c>
      <c r="K7926" s="12" t="str">
        <f>Data!O7926</f>
        <v>Efectivo</v>
      </c>
      <c r="L7926" s="12" t="str">
        <f>Data!P7926</f>
        <v>Recurrente</v>
      </c>
    </row>
    <row r="7927">
      <c r="A7927" s="11">
        <v>7926.0</v>
      </c>
      <c r="B7927" s="14">
        <f>Data!D7927</f>
        <v>44145</v>
      </c>
      <c r="C7927" s="12">
        <f>IFERROR(VLOOKUP(Data!B7927, Minorista!$A$2:$B$100, 2, FALSE), "")</f>
        <v>4</v>
      </c>
      <c r="D7927" s="12">
        <f t="array" ref="D7927">INDEX(Producto!$A$2:$A$500, MATCH(Data!H7927, Producto!$B$2:$B$500, 0))</f>
        <v>4</v>
      </c>
      <c r="E7927" s="12">
        <f>VLOOKUP(Data!E7927 &amp; Data!F7927 &amp; Data!G7927, Ubicacion!$A$2:$B$1000, 2, FALSE)</f>
        <v>3</v>
      </c>
      <c r="F7927" s="15">
        <f>Data!J7927</f>
        <v>190</v>
      </c>
      <c r="G7927" s="16">
        <f>Data!I7927</f>
        <v>39</v>
      </c>
      <c r="H7927" s="17">
        <f>Data!K7927</f>
        <v>7410</v>
      </c>
      <c r="I7927" s="17">
        <f>Data!L7927</f>
        <v>2519.4</v>
      </c>
      <c r="J7927" s="12" t="str">
        <f>Data!N7927</f>
        <v>Outlet</v>
      </c>
      <c r="K7927" s="12" t="str">
        <f>Data!O7927</f>
        <v>Transferencia bancaria</v>
      </c>
      <c r="L7927" s="12" t="str">
        <f>Data!P7927</f>
        <v>Nuevo</v>
      </c>
    </row>
    <row r="7928">
      <c r="A7928" s="11">
        <v>7927.0</v>
      </c>
      <c r="B7928" s="14">
        <f>Data!D7928</f>
        <v>44146</v>
      </c>
      <c r="C7928" s="12">
        <f>IFERROR(VLOOKUP(Data!B7928, Minorista!$A$2:$B$100, 2, FALSE), "")</f>
        <v>4</v>
      </c>
      <c r="D7928" s="12">
        <f t="array" ref="D7928">INDEX(Producto!$A$2:$A$500, MATCH(Data!H7928, Producto!$B$2:$B$500, 0))</f>
        <v>5</v>
      </c>
      <c r="E7928" s="12">
        <f>VLOOKUP(Data!E7928 &amp; Data!F7928 &amp; Data!G7928, Ubicacion!$A$2:$B$1000, 2, FALSE)</f>
        <v>3</v>
      </c>
      <c r="F7928" s="15">
        <f>Data!J7928</f>
        <v>165</v>
      </c>
      <c r="G7928" s="16">
        <f>Data!I7928</f>
        <v>42</v>
      </c>
      <c r="H7928" s="17">
        <f>Data!K7928</f>
        <v>6930</v>
      </c>
      <c r="I7928" s="17">
        <f>Data!L7928</f>
        <v>3950.1</v>
      </c>
      <c r="J7928" s="12" t="str">
        <f>Data!N7928</f>
        <v>Outlet</v>
      </c>
      <c r="K7928" s="12" t="str">
        <f>Data!O7928</f>
        <v>Transferencia bancaria</v>
      </c>
      <c r="L7928" s="12" t="str">
        <f>Data!P7928</f>
        <v>Recurrente</v>
      </c>
    </row>
    <row r="7929">
      <c r="A7929" s="11">
        <v>7928.0</v>
      </c>
      <c r="B7929" s="14">
        <f>Data!D7929</f>
        <v>44147</v>
      </c>
      <c r="C7929" s="12">
        <f>IFERROR(VLOOKUP(Data!B7929, Minorista!$A$2:$B$100, 2, FALSE), "")</f>
        <v>4</v>
      </c>
      <c r="D7929" s="12">
        <f t="array" ref="D7929">INDEX(Producto!$A$2:$A$500, MATCH(Data!H7929, Producto!$B$2:$B$500, 0))</f>
        <v>6</v>
      </c>
      <c r="E7929" s="12">
        <f>VLOOKUP(Data!E7929 &amp; Data!F7929 &amp; Data!G7929, Ubicacion!$A$2:$B$1000, 2, FALSE)</f>
        <v>3</v>
      </c>
      <c r="F7929" s="15">
        <f>Data!J7929</f>
        <v>210</v>
      </c>
      <c r="G7929" s="16">
        <f>Data!I7929</f>
        <v>33</v>
      </c>
      <c r="H7929" s="17">
        <f>Data!K7929</f>
        <v>6930</v>
      </c>
      <c r="I7929" s="17">
        <f>Data!L7929</f>
        <v>1524.6</v>
      </c>
      <c r="J7929" s="12" t="str">
        <f>Data!N7929</f>
        <v>Outlet</v>
      </c>
      <c r="K7929" s="12" t="str">
        <f>Data!O7929</f>
        <v>Efectivo</v>
      </c>
      <c r="L7929" s="12" t="str">
        <f>Data!P7929</f>
        <v>Recurrente</v>
      </c>
    </row>
    <row r="7930">
      <c r="A7930" s="11">
        <v>7929.0</v>
      </c>
      <c r="B7930" s="14">
        <f>Data!D7930</f>
        <v>44148</v>
      </c>
      <c r="C7930" s="12">
        <f>IFERROR(VLOOKUP(Data!B7930, Minorista!$A$2:$B$100, 2, FALSE), "")</f>
        <v>4</v>
      </c>
      <c r="D7930" s="12">
        <f t="array" ref="D7930">INDEX(Producto!$A$2:$A$500, MATCH(Data!H7930, Producto!$B$2:$B$500, 0))</f>
        <v>1</v>
      </c>
      <c r="E7930" s="12">
        <f>VLOOKUP(Data!E7930 &amp; Data!F7930 &amp; Data!G7930, Ubicacion!$A$2:$B$1000, 2, FALSE)</f>
        <v>3</v>
      </c>
      <c r="F7930" s="15">
        <f>Data!J7930</f>
        <v>272</v>
      </c>
      <c r="G7930" s="16">
        <f>Data!I7930</f>
        <v>36</v>
      </c>
      <c r="H7930" s="17">
        <f>Data!K7930</f>
        <v>9792</v>
      </c>
      <c r="I7930" s="17">
        <f>Data!L7930</f>
        <v>3818.88</v>
      </c>
      <c r="J7930" s="12" t="str">
        <f>Data!N7930</f>
        <v>Outlet</v>
      </c>
      <c r="K7930" s="12" t="str">
        <f>Data!O7930</f>
        <v>Efectivo</v>
      </c>
      <c r="L7930" s="12" t="str">
        <f>Data!P7930</f>
        <v>Recurrente</v>
      </c>
    </row>
    <row r="7931">
      <c r="A7931" s="11">
        <v>7930.0</v>
      </c>
      <c r="B7931" s="14">
        <f>Data!D7931</f>
        <v>44149</v>
      </c>
      <c r="C7931" s="12">
        <f>IFERROR(VLOOKUP(Data!B7931, Minorista!$A$2:$B$100, 2, FALSE), "")</f>
        <v>4</v>
      </c>
      <c r="D7931" s="12">
        <f t="array" ref="D7931">INDEX(Producto!$A$2:$A$500, MATCH(Data!H7931, Producto!$B$2:$B$500, 0))</f>
        <v>2</v>
      </c>
      <c r="E7931" s="12">
        <f>VLOOKUP(Data!E7931 &amp; Data!F7931 &amp; Data!G7931, Ubicacion!$A$2:$B$1000, 2, FALSE)</f>
        <v>3</v>
      </c>
      <c r="F7931" s="15">
        <f>Data!J7931</f>
        <v>231</v>
      </c>
      <c r="G7931" s="16">
        <f>Data!I7931</f>
        <v>39</v>
      </c>
      <c r="H7931" s="17">
        <f>Data!K7931</f>
        <v>9009</v>
      </c>
      <c r="I7931" s="17">
        <f>Data!L7931</f>
        <v>2072.07</v>
      </c>
      <c r="J7931" s="12" t="str">
        <f>Data!N7931</f>
        <v>Outlet</v>
      </c>
      <c r="K7931" s="12" t="str">
        <f>Data!O7931</f>
        <v>Efectivo</v>
      </c>
      <c r="L7931" s="12" t="str">
        <f>Data!P7931</f>
        <v>Nuevo</v>
      </c>
    </row>
    <row r="7932">
      <c r="A7932" s="11">
        <v>7931.0</v>
      </c>
      <c r="B7932" s="14">
        <f>Data!D7932</f>
        <v>44150</v>
      </c>
      <c r="C7932" s="12">
        <f>IFERROR(VLOOKUP(Data!B7932, Minorista!$A$2:$B$100, 2, FALSE), "")</f>
        <v>4</v>
      </c>
      <c r="D7932" s="12">
        <f t="array" ref="D7932">INDEX(Producto!$A$2:$A$500, MATCH(Data!H7932, Producto!$B$2:$B$500, 0))</f>
        <v>3</v>
      </c>
      <c r="E7932" s="12">
        <f>VLOOKUP(Data!E7932 &amp; Data!F7932 &amp; Data!G7932, Ubicacion!$A$2:$B$1000, 2, FALSE)</f>
        <v>3</v>
      </c>
      <c r="F7932" s="15">
        <f>Data!J7932</f>
        <v>210</v>
      </c>
      <c r="G7932" s="16">
        <f>Data!I7932</f>
        <v>47</v>
      </c>
      <c r="H7932" s="17">
        <f>Data!K7932</f>
        <v>9870</v>
      </c>
      <c r="I7932" s="17">
        <f>Data!L7932</f>
        <v>4145.4</v>
      </c>
      <c r="J7932" s="12" t="str">
        <f>Data!N7932</f>
        <v>Outlet</v>
      </c>
      <c r="K7932" s="12" t="str">
        <f>Data!O7932</f>
        <v>Efectivo</v>
      </c>
      <c r="L7932" s="12" t="str">
        <f>Data!P7932</f>
        <v>Nuevo</v>
      </c>
    </row>
    <row r="7933">
      <c r="A7933" s="11">
        <v>7932.0</v>
      </c>
      <c r="B7933" s="14">
        <f>Data!D7933</f>
        <v>44187</v>
      </c>
      <c r="C7933" s="12">
        <f>IFERROR(VLOOKUP(Data!B7933, Minorista!$A$2:$B$100, 2, FALSE), "")</f>
        <v>4</v>
      </c>
      <c r="D7933" s="12">
        <f t="array" ref="D7933">INDEX(Producto!$A$2:$A$500, MATCH(Data!H7933, Producto!$B$2:$B$500, 0))</f>
        <v>4</v>
      </c>
      <c r="E7933" s="12">
        <f>VLOOKUP(Data!E7933 &amp; Data!F7933 &amp; Data!G7933, Ubicacion!$A$2:$B$1000, 2, FALSE)</f>
        <v>3</v>
      </c>
      <c r="F7933" s="15">
        <f>Data!J7933</f>
        <v>204</v>
      </c>
      <c r="G7933" s="16">
        <f>Data!I7933</f>
        <v>48</v>
      </c>
      <c r="H7933" s="17">
        <f>Data!K7933</f>
        <v>9792</v>
      </c>
      <c r="I7933" s="17">
        <f>Data!L7933</f>
        <v>3133.44</v>
      </c>
      <c r="J7933" s="12" t="str">
        <f>Data!N7933</f>
        <v>Outlet</v>
      </c>
      <c r="K7933" s="12" t="str">
        <f>Data!O7933</f>
        <v>Efectivo</v>
      </c>
      <c r="L7933" s="12" t="str">
        <f>Data!P7933</f>
        <v>Recurrente</v>
      </c>
    </row>
    <row r="7934">
      <c r="A7934" s="11">
        <v>7933.0</v>
      </c>
      <c r="B7934" s="14">
        <f>Data!D7934</f>
        <v>44188</v>
      </c>
      <c r="C7934" s="12">
        <f>IFERROR(VLOOKUP(Data!B7934, Minorista!$A$2:$B$100, 2, FALSE), "")</f>
        <v>4</v>
      </c>
      <c r="D7934" s="12">
        <f t="array" ref="D7934">INDEX(Producto!$A$2:$A$500, MATCH(Data!H7934, Producto!$B$2:$B$500, 0))</f>
        <v>5</v>
      </c>
      <c r="E7934" s="12">
        <f>VLOOKUP(Data!E7934 &amp; Data!F7934 &amp; Data!G7934, Ubicacion!$A$2:$B$1000, 2, FALSE)</f>
        <v>3</v>
      </c>
      <c r="F7934" s="15">
        <f>Data!J7934</f>
        <v>170</v>
      </c>
      <c r="G7934" s="16">
        <f>Data!I7934</f>
        <v>51</v>
      </c>
      <c r="H7934" s="17">
        <f>Data!K7934</f>
        <v>8670</v>
      </c>
      <c r="I7934" s="17">
        <f>Data!L7934</f>
        <v>4681.8</v>
      </c>
      <c r="J7934" s="12" t="str">
        <f>Data!N7934</f>
        <v>Outlet</v>
      </c>
      <c r="K7934" s="12" t="str">
        <f>Data!O7934</f>
        <v>Transferencia bancaria</v>
      </c>
      <c r="L7934" s="12" t="str">
        <f>Data!P7934</f>
        <v>Nuevo</v>
      </c>
    </row>
    <row r="7935">
      <c r="A7935" s="11">
        <v>7934.0</v>
      </c>
      <c r="B7935" s="14">
        <f>Data!D7935</f>
        <v>44189</v>
      </c>
      <c r="C7935" s="12">
        <f>IFERROR(VLOOKUP(Data!B7935, Minorista!$A$2:$B$100, 2, FALSE), "")</f>
        <v>4</v>
      </c>
      <c r="D7935" s="12">
        <f t="array" ref="D7935">INDEX(Producto!$A$2:$A$500, MATCH(Data!H7935, Producto!$B$2:$B$500, 0))</f>
        <v>6</v>
      </c>
      <c r="E7935" s="12">
        <f>VLOOKUP(Data!E7935 &amp; Data!F7935 &amp; Data!G7935, Ubicacion!$A$2:$B$1000, 2, FALSE)</f>
        <v>3</v>
      </c>
      <c r="F7935" s="15">
        <f>Data!J7935</f>
        <v>245</v>
      </c>
      <c r="G7935" s="16">
        <f>Data!I7935</f>
        <v>41</v>
      </c>
      <c r="H7935" s="17">
        <f>Data!K7935</f>
        <v>10045</v>
      </c>
      <c r="I7935" s="17">
        <f>Data!L7935</f>
        <v>2009</v>
      </c>
      <c r="J7935" s="12" t="str">
        <f>Data!N7935</f>
        <v>Outlet</v>
      </c>
      <c r="K7935" s="12" t="str">
        <f>Data!O7935</f>
        <v>Tarjeta</v>
      </c>
      <c r="L7935" s="12" t="str">
        <f>Data!P7935</f>
        <v>Nuevo</v>
      </c>
    </row>
    <row r="7936">
      <c r="A7936" s="11">
        <v>7935.0</v>
      </c>
      <c r="B7936" s="14">
        <f>Data!D7936</f>
        <v>44190</v>
      </c>
      <c r="C7936" s="12">
        <f>IFERROR(VLOOKUP(Data!B7936, Minorista!$A$2:$B$100, 2, FALSE), "")</f>
        <v>4</v>
      </c>
      <c r="D7936" s="12">
        <f t="array" ref="D7936">INDEX(Producto!$A$2:$A$500, MATCH(Data!H7936, Producto!$B$2:$B$500, 0))</f>
        <v>1</v>
      </c>
      <c r="E7936" s="12">
        <f>VLOOKUP(Data!E7936 &amp; Data!F7936 &amp; Data!G7936, Ubicacion!$A$2:$B$1000, 2, FALSE)</f>
        <v>3</v>
      </c>
      <c r="F7936" s="15">
        <f>Data!J7936</f>
        <v>271</v>
      </c>
      <c r="G7936" s="16">
        <f>Data!I7936</f>
        <v>40</v>
      </c>
      <c r="H7936" s="17">
        <f>Data!K7936</f>
        <v>10840</v>
      </c>
      <c r="I7936" s="17">
        <f>Data!L7936</f>
        <v>4119.2</v>
      </c>
      <c r="J7936" s="12" t="str">
        <f>Data!N7936</f>
        <v>Outlet</v>
      </c>
      <c r="K7936" s="12" t="str">
        <f>Data!O7936</f>
        <v>Tarjeta</v>
      </c>
      <c r="L7936" s="12" t="str">
        <f>Data!P7936</f>
        <v>Nuevo</v>
      </c>
    </row>
    <row r="7937">
      <c r="A7937" s="11">
        <v>7936.0</v>
      </c>
      <c r="B7937" s="14">
        <f>Data!D7937</f>
        <v>44191</v>
      </c>
      <c r="C7937" s="12">
        <f>IFERROR(VLOOKUP(Data!B7937, Minorista!$A$2:$B$100, 2, FALSE), "")</f>
        <v>4</v>
      </c>
      <c r="D7937" s="12">
        <f t="array" ref="D7937">INDEX(Producto!$A$2:$A$500, MATCH(Data!H7937, Producto!$B$2:$B$500, 0))</f>
        <v>2</v>
      </c>
      <c r="E7937" s="12">
        <f>VLOOKUP(Data!E7937 &amp; Data!F7937 &amp; Data!G7937, Ubicacion!$A$2:$B$1000, 2, FALSE)</f>
        <v>3</v>
      </c>
      <c r="F7937" s="15">
        <f>Data!J7937</f>
        <v>216</v>
      </c>
      <c r="G7937" s="16">
        <f>Data!I7937</f>
        <v>51</v>
      </c>
      <c r="H7937" s="17">
        <f>Data!K7937</f>
        <v>11016</v>
      </c>
      <c r="I7937" s="17">
        <f>Data!L7937</f>
        <v>2754</v>
      </c>
      <c r="J7937" s="12" t="str">
        <f>Data!N7937</f>
        <v>Outlet</v>
      </c>
      <c r="K7937" s="12" t="str">
        <f>Data!O7937</f>
        <v>Tarjeta</v>
      </c>
      <c r="L7937" s="12" t="str">
        <f>Data!P7937</f>
        <v>Recurrente</v>
      </c>
    </row>
    <row r="7938">
      <c r="A7938" s="11">
        <v>7937.0</v>
      </c>
      <c r="B7938" s="14">
        <f>Data!D7938</f>
        <v>44192</v>
      </c>
      <c r="C7938" s="12">
        <f>IFERROR(VLOOKUP(Data!B7938, Minorista!$A$2:$B$100, 2, FALSE), "")</f>
        <v>4</v>
      </c>
      <c r="D7938" s="12">
        <f t="array" ref="D7938">INDEX(Producto!$A$2:$A$500, MATCH(Data!H7938, Producto!$B$2:$B$500, 0))</f>
        <v>3</v>
      </c>
      <c r="E7938" s="12">
        <f>VLOOKUP(Data!E7938 &amp; Data!F7938 &amp; Data!G7938, Ubicacion!$A$2:$B$1000, 2, FALSE)</f>
        <v>3</v>
      </c>
      <c r="F7938" s="15">
        <f>Data!J7938</f>
        <v>254</v>
      </c>
      <c r="G7938" s="16">
        <f>Data!I7938</f>
        <v>46</v>
      </c>
      <c r="H7938" s="17">
        <f>Data!K7938</f>
        <v>11684</v>
      </c>
      <c r="I7938" s="17">
        <f>Data!L7938</f>
        <v>4556.76</v>
      </c>
      <c r="J7938" s="12" t="str">
        <f>Data!N7938</f>
        <v>Outlet</v>
      </c>
      <c r="K7938" s="12" t="str">
        <f>Data!O7938</f>
        <v>Efectivo</v>
      </c>
      <c r="L7938" s="12" t="str">
        <f>Data!P7938</f>
        <v>Recurrente</v>
      </c>
    </row>
    <row r="7939">
      <c r="A7939" s="11">
        <v>7938.0</v>
      </c>
      <c r="B7939" s="14">
        <f>Data!D7939</f>
        <v>44193</v>
      </c>
      <c r="C7939" s="12">
        <f>IFERROR(VLOOKUP(Data!B7939, Minorista!$A$2:$B$100, 2, FALSE), "")</f>
        <v>4</v>
      </c>
      <c r="D7939" s="12">
        <f t="array" ref="D7939">INDEX(Producto!$A$2:$A$500, MATCH(Data!H7939, Producto!$B$2:$B$500, 0))</f>
        <v>4</v>
      </c>
      <c r="E7939" s="12">
        <f>VLOOKUP(Data!E7939 &amp; Data!F7939 &amp; Data!G7939, Ubicacion!$A$2:$B$1000, 2, FALSE)</f>
        <v>3</v>
      </c>
      <c r="F7939" s="15">
        <f>Data!J7939</f>
        <v>188</v>
      </c>
      <c r="G7939" s="16">
        <f>Data!I7939</f>
        <v>48</v>
      </c>
      <c r="H7939" s="17">
        <f>Data!K7939</f>
        <v>9024</v>
      </c>
      <c r="I7939" s="17">
        <f>Data!L7939</f>
        <v>3068.16</v>
      </c>
      <c r="J7939" s="12" t="str">
        <f>Data!N7939</f>
        <v>Outlet</v>
      </c>
      <c r="K7939" s="12" t="str">
        <f>Data!O7939</f>
        <v>Efectivo</v>
      </c>
      <c r="L7939" s="12" t="str">
        <f>Data!P7939</f>
        <v>Recurrente</v>
      </c>
    </row>
    <row r="7940">
      <c r="A7940" s="11">
        <v>7939.0</v>
      </c>
      <c r="B7940" s="14">
        <f>Data!D7940</f>
        <v>44194</v>
      </c>
      <c r="C7940" s="12">
        <f>IFERROR(VLOOKUP(Data!B7940, Minorista!$A$2:$B$100, 2, FALSE), "")</f>
        <v>4</v>
      </c>
      <c r="D7940" s="12">
        <f t="array" ref="D7940">INDEX(Producto!$A$2:$A$500, MATCH(Data!H7940, Producto!$B$2:$B$500, 0))</f>
        <v>5</v>
      </c>
      <c r="E7940" s="12">
        <f>VLOOKUP(Data!E7940 &amp; Data!F7940 &amp; Data!G7940, Ubicacion!$A$2:$B$1000, 2, FALSE)</f>
        <v>3</v>
      </c>
      <c r="F7940" s="15">
        <f>Data!J7940</f>
        <v>158</v>
      </c>
      <c r="G7940" s="16">
        <f>Data!I7940</f>
        <v>47</v>
      </c>
      <c r="H7940" s="17">
        <f>Data!K7940</f>
        <v>7426</v>
      </c>
      <c r="I7940" s="17">
        <f>Data!L7940</f>
        <v>4158.56</v>
      </c>
      <c r="J7940" s="12" t="str">
        <f>Data!N7940</f>
        <v>Outlet</v>
      </c>
      <c r="K7940" s="12" t="str">
        <f>Data!O7940</f>
        <v>Efectivo</v>
      </c>
      <c r="L7940" s="12" t="str">
        <f>Data!P7940</f>
        <v>Nuevo</v>
      </c>
    </row>
    <row r="7941">
      <c r="A7941" s="11">
        <v>7940.0</v>
      </c>
      <c r="B7941" s="14">
        <f>Data!D7941</f>
        <v>44195</v>
      </c>
      <c r="C7941" s="12">
        <f>IFERROR(VLOOKUP(Data!B7941, Minorista!$A$2:$B$100, 2, FALSE), "")</f>
        <v>4</v>
      </c>
      <c r="D7941" s="12">
        <f t="array" ref="D7941">INDEX(Producto!$A$2:$A$500, MATCH(Data!H7941, Producto!$B$2:$B$500, 0))</f>
        <v>6</v>
      </c>
      <c r="E7941" s="12">
        <f>VLOOKUP(Data!E7941 &amp; Data!F7941 &amp; Data!G7941, Ubicacion!$A$2:$B$1000, 2, FALSE)</f>
        <v>3</v>
      </c>
      <c r="F7941" s="15">
        <f>Data!J7941</f>
        <v>245</v>
      </c>
      <c r="G7941" s="16">
        <f>Data!I7941</f>
        <v>62</v>
      </c>
      <c r="H7941" s="17">
        <f>Data!K7941</f>
        <v>15190</v>
      </c>
      <c r="I7941" s="17">
        <f>Data!L7941</f>
        <v>2886.1</v>
      </c>
      <c r="J7941" s="12" t="str">
        <f>Data!N7941</f>
        <v>Outlet</v>
      </c>
      <c r="K7941" s="12" t="str">
        <f>Data!O7941</f>
        <v>Transferencia bancaria</v>
      </c>
      <c r="L7941" s="12" t="str">
        <f>Data!P7941</f>
        <v>Recurrente</v>
      </c>
    </row>
    <row r="7942">
      <c r="A7942" s="11">
        <v>7941.0</v>
      </c>
      <c r="B7942" s="14">
        <f>Data!D7942</f>
        <v>44196</v>
      </c>
      <c r="C7942" s="12">
        <f>IFERROR(VLOOKUP(Data!B7942, Minorista!$A$2:$B$100, 2, FALSE), "")</f>
        <v>4</v>
      </c>
      <c r="D7942" s="12">
        <f t="array" ref="D7942">INDEX(Producto!$A$2:$A$500, MATCH(Data!H7942, Producto!$B$2:$B$500, 0))</f>
        <v>1</v>
      </c>
      <c r="E7942" s="12">
        <f>VLOOKUP(Data!E7942 &amp; Data!F7942 &amp; Data!G7942, Ubicacion!$A$2:$B$1000, 2, FALSE)</f>
        <v>3</v>
      </c>
      <c r="F7942" s="15">
        <f>Data!J7942</f>
        <v>270</v>
      </c>
      <c r="G7942" s="16">
        <f>Data!I7942</f>
        <v>44</v>
      </c>
      <c r="H7942" s="17">
        <f>Data!K7942</f>
        <v>11880</v>
      </c>
      <c r="I7942" s="17">
        <f>Data!L7942</f>
        <v>5227.2</v>
      </c>
      <c r="J7942" s="12" t="str">
        <f>Data!N7942</f>
        <v>Outlet</v>
      </c>
      <c r="K7942" s="12" t="str">
        <f>Data!O7942</f>
        <v>Efectivo</v>
      </c>
      <c r="L7942" s="12" t="str">
        <f>Data!P7942</f>
        <v>Nuevo</v>
      </c>
    </row>
    <row r="7943">
      <c r="A7943" s="11">
        <v>7942.0</v>
      </c>
      <c r="B7943" s="14">
        <f>Data!D7943</f>
        <v>44197</v>
      </c>
      <c r="C7943" s="12">
        <f>IFERROR(VLOOKUP(Data!B7943, Minorista!$A$2:$B$100, 2, FALSE), "")</f>
        <v>4</v>
      </c>
      <c r="D7943" s="12">
        <f t="array" ref="D7943">INDEX(Producto!$A$2:$A$500, MATCH(Data!H7943, Producto!$B$2:$B$500, 0))</f>
        <v>2</v>
      </c>
      <c r="E7943" s="12">
        <f>VLOOKUP(Data!E7943 &amp; Data!F7943 &amp; Data!G7943, Ubicacion!$A$2:$B$1000, 2, FALSE)</f>
        <v>3</v>
      </c>
      <c r="F7943" s="15">
        <f>Data!J7943</f>
        <v>233</v>
      </c>
      <c r="G7943" s="16">
        <f>Data!I7943</f>
        <v>51</v>
      </c>
      <c r="H7943" s="17">
        <f>Data!K7943</f>
        <v>11883</v>
      </c>
      <c r="I7943" s="17">
        <f>Data!L7943</f>
        <v>3208.41</v>
      </c>
      <c r="J7943" s="12" t="str">
        <f>Data!N7943</f>
        <v>Outlet</v>
      </c>
      <c r="K7943" s="12" t="str">
        <f>Data!O7943</f>
        <v>Transferencia bancaria</v>
      </c>
      <c r="L7943" s="12" t="str">
        <f>Data!P7943</f>
        <v>Recurrente</v>
      </c>
    </row>
    <row r="7944">
      <c r="A7944" s="11">
        <v>7943.0</v>
      </c>
      <c r="B7944" s="14">
        <f>Data!D7944</f>
        <v>44198</v>
      </c>
      <c r="C7944" s="12">
        <f>IFERROR(VLOOKUP(Data!B7944, Minorista!$A$2:$B$100, 2, FALSE), "")</f>
        <v>4</v>
      </c>
      <c r="D7944" s="12">
        <f t="array" ref="D7944">INDEX(Producto!$A$2:$A$500, MATCH(Data!H7944, Producto!$B$2:$B$500, 0))</f>
        <v>3</v>
      </c>
      <c r="E7944" s="12">
        <f>VLOOKUP(Data!E7944 &amp; Data!F7944 &amp; Data!G7944, Ubicacion!$A$2:$B$1000, 2, FALSE)</f>
        <v>3</v>
      </c>
      <c r="F7944" s="15">
        <f>Data!J7944</f>
        <v>225</v>
      </c>
      <c r="G7944" s="16">
        <f>Data!I7944</f>
        <v>46</v>
      </c>
      <c r="H7944" s="17">
        <f>Data!K7944</f>
        <v>10350</v>
      </c>
      <c r="I7944" s="17">
        <f>Data!L7944</f>
        <v>4554</v>
      </c>
      <c r="J7944" s="12" t="str">
        <f>Data!N7944</f>
        <v>Outlet</v>
      </c>
      <c r="K7944" s="12" t="str">
        <f>Data!O7944</f>
        <v>Transferencia bancaria</v>
      </c>
      <c r="L7944" s="12" t="str">
        <f>Data!P7944</f>
        <v>Recurrente</v>
      </c>
    </row>
    <row r="7945">
      <c r="A7945" s="11">
        <v>7944.0</v>
      </c>
      <c r="B7945" s="14">
        <f>Data!D7945</f>
        <v>44199</v>
      </c>
      <c r="C7945" s="12">
        <f>IFERROR(VLOOKUP(Data!B7945, Minorista!$A$2:$B$100, 2, FALSE), "")</f>
        <v>4</v>
      </c>
      <c r="D7945" s="12">
        <f t="array" ref="D7945">INDEX(Producto!$A$2:$A$500, MATCH(Data!H7945, Producto!$B$2:$B$500, 0))</f>
        <v>4</v>
      </c>
      <c r="E7945" s="12">
        <f>VLOOKUP(Data!E7945 &amp; Data!F7945 &amp; Data!G7945, Ubicacion!$A$2:$B$1000, 2, FALSE)</f>
        <v>3</v>
      </c>
      <c r="F7945" s="15">
        <f>Data!J7945</f>
        <v>228</v>
      </c>
      <c r="G7945" s="16">
        <f>Data!I7945</f>
        <v>42</v>
      </c>
      <c r="H7945" s="17">
        <f>Data!K7945</f>
        <v>9576</v>
      </c>
      <c r="I7945" s="17">
        <f>Data!L7945</f>
        <v>4021.92</v>
      </c>
      <c r="J7945" s="12" t="str">
        <f>Data!N7945</f>
        <v>Outlet</v>
      </c>
      <c r="K7945" s="12" t="str">
        <f>Data!O7945</f>
        <v>Transferencia bancaria</v>
      </c>
      <c r="L7945" s="12" t="str">
        <f>Data!P7945</f>
        <v>Recurrente</v>
      </c>
    </row>
    <row r="7946">
      <c r="A7946" s="11">
        <v>7945.0</v>
      </c>
      <c r="B7946" s="14">
        <f>Data!D7946</f>
        <v>44200</v>
      </c>
      <c r="C7946" s="12">
        <f>IFERROR(VLOOKUP(Data!B7946, Minorista!$A$2:$B$100, 2, FALSE), "")</f>
        <v>4</v>
      </c>
      <c r="D7946" s="12">
        <f t="array" ref="D7946">INDEX(Producto!$A$2:$A$500, MATCH(Data!H7946, Producto!$B$2:$B$500, 0))</f>
        <v>5</v>
      </c>
      <c r="E7946" s="12">
        <f>VLOOKUP(Data!E7946 &amp; Data!F7946 &amp; Data!G7946, Ubicacion!$A$2:$B$1000, 2, FALSE)</f>
        <v>3</v>
      </c>
      <c r="F7946" s="15">
        <f>Data!J7946</f>
        <v>182</v>
      </c>
      <c r="G7946" s="16">
        <f>Data!I7946</f>
        <v>49</v>
      </c>
      <c r="H7946" s="17">
        <f>Data!K7946</f>
        <v>8918</v>
      </c>
      <c r="I7946" s="17">
        <f>Data!L7946</f>
        <v>5083.26</v>
      </c>
      <c r="J7946" s="12" t="str">
        <f>Data!N7946</f>
        <v>Outlet</v>
      </c>
      <c r="K7946" s="12" t="str">
        <f>Data!O7946</f>
        <v>Tarjeta</v>
      </c>
      <c r="L7946" s="12" t="str">
        <f>Data!P7946</f>
        <v>Recurrente</v>
      </c>
    </row>
    <row r="7947">
      <c r="A7947" s="11">
        <v>7946.0</v>
      </c>
      <c r="B7947" s="14">
        <f>Data!D7947</f>
        <v>44201</v>
      </c>
      <c r="C7947" s="12">
        <f>IFERROR(VLOOKUP(Data!B7947, Minorista!$A$2:$B$100, 2, FALSE), "")</f>
        <v>4</v>
      </c>
      <c r="D7947" s="12">
        <f t="array" ref="D7947">INDEX(Producto!$A$2:$A$500, MATCH(Data!H7947, Producto!$B$2:$B$500, 0))</f>
        <v>6</v>
      </c>
      <c r="E7947" s="12">
        <f>VLOOKUP(Data!E7947 &amp; Data!F7947 &amp; Data!G7947, Ubicacion!$A$2:$B$1000, 2, FALSE)</f>
        <v>3</v>
      </c>
      <c r="F7947" s="15">
        <f>Data!J7947</f>
        <v>225</v>
      </c>
      <c r="G7947" s="16">
        <f>Data!I7947</f>
        <v>58</v>
      </c>
      <c r="H7947" s="17">
        <f>Data!K7947</f>
        <v>13050</v>
      </c>
      <c r="I7947" s="17">
        <f>Data!L7947</f>
        <v>3001.5</v>
      </c>
      <c r="J7947" s="12" t="str">
        <f>Data!N7947</f>
        <v>Outlet</v>
      </c>
      <c r="K7947" s="12" t="str">
        <f>Data!O7947</f>
        <v>Efectivo</v>
      </c>
      <c r="L7947" s="12" t="str">
        <f>Data!P7947</f>
        <v>Recurrente</v>
      </c>
    </row>
    <row r="7948">
      <c r="A7948" s="11">
        <v>7947.0</v>
      </c>
      <c r="B7948" s="14">
        <f>Data!D7948</f>
        <v>44202</v>
      </c>
      <c r="C7948" s="12">
        <f>IFERROR(VLOOKUP(Data!B7948, Minorista!$A$2:$B$100, 2, FALSE), "")</f>
        <v>4</v>
      </c>
      <c r="D7948" s="12">
        <f t="array" ref="D7948">INDEX(Producto!$A$2:$A$500, MATCH(Data!H7948, Producto!$B$2:$B$500, 0))</f>
        <v>1</v>
      </c>
      <c r="E7948" s="12">
        <f>VLOOKUP(Data!E7948 &amp; Data!F7948 &amp; Data!G7948, Ubicacion!$A$2:$B$1000, 2, FALSE)</f>
        <v>3</v>
      </c>
      <c r="F7948" s="15">
        <f>Data!J7948</f>
        <v>341</v>
      </c>
      <c r="G7948" s="16">
        <f>Data!I7948</f>
        <v>41</v>
      </c>
      <c r="H7948" s="17">
        <f>Data!K7948</f>
        <v>13981</v>
      </c>
      <c r="I7948" s="17">
        <f>Data!L7948</f>
        <v>6011.83</v>
      </c>
      <c r="J7948" s="12" t="str">
        <f>Data!N7948</f>
        <v>Outlet</v>
      </c>
      <c r="K7948" s="12" t="str">
        <f>Data!O7948</f>
        <v>Tarjeta</v>
      </c>
      <c r="L7948" s="12" t="str">
        <f>Data!P7948</f>
        <v>Recurrente</v>
      </c>
    </row>
    <row r="7949">
      <c r="A7949" s="11">
        <v>7948.0</v>
      </c>
      <c r="B7949" s="14">
        <f>Data!D7949</f>
        <v>44203</v>
      </c>
      <c r="C7949" s="12">
        <f>IFERROR(VLOOKUP(Data!B7949, Minorista!$A$2:$B$100, 2, FALSE), "")</f>
        <v>4</v>
      </c>
      <c r="D7949" s="12">
        <f t="array" ref="D7949">INDEX(Producto!$A$2:$A$500, MATCH(Data!H7949, Producto!$B$2:$B$500, 0))</f>
        <v>2</v>
      </c>
      <c r="E7949" s="12">
        <f>VLOOKUP(Data!E7949 &amp; Data!F7949 &amp; Data!G7949, Ubicacion!$A$2:$B$1000, 2, FALSE)</f>
        <v>3</v>
      </c>
      <c r="F7949" s="15">
        <f>Data!J7949</f>
        <v>256</v>
      </c>
      <c r="G7949" s="16">
        <f>Data!I7949</f>
        <v>50</v>
      </c>
      <c r="H7949" s="17">
        <f>Data!K7949</f>
        <v>12800</v>
      </c>
      <c r="I7949" s="17">
        <f>Data!L7949</f>
        <v>3840</v>
      </c>
      <c r="J7949" s="12" t="str">
        <f>Data!N7949</f>
        <v>Outlet</v>
      </c>
      <c r="K7949" s="12" t="str">
        <f>Data!O7949</f>
        <v>Tarjeta</v>
      </c>
      <c r="L7949" s="12" t="str">
        <f>Data!P7949</f>
        <v>Recurrente</v>
      </c>
    </row>
    <row r="7950">
      <c r="A7950" s="11">
        <v>7949.0</v>
      </c>
      <c r="B7950" s="14">
        <f>Data!D7950</f>
        <v>44204</v>
      </c>
      <c r="C7950" s="12">
        <f>IFERROR(VLOOKUP(Data!B7950, Minorista!$A$2:$B$100, 2, FALSE), "")</f>
        <v>4</v>
      </c>
      <c r="D7950" s="12">
        <f t="array" ref="D7950">INDEX(Producto!$A$2:$A$500, MATCH(Data!H7950, Producto!$B$2:$B$500, 0))</f>
        <v>3</v>
      </c>
      <c r="E7950" s="12">
        <f>VLOOKUP(Data!E7950 &amp; Data!F7950 &amp; Data!G7950, Ubicacion!$A$2:$B$1000, 2, FALSE)</f>
        <v>3</v>
      </c>
      <c r="F7950" s="15">
        <f>Data!J7950</f>
        <v>281</v>
      </c>
      <c r="G7950" s="16">
        <f>Data!I7950</f>
        <v>42</v>
      </c>
      <c r="H7950" s="17">
        <f>Data!K7950</f>
        <v>11802</v>
      </c>
      <c r="I7950" s="17">
        <f>Data!L7950</f>
        <v>5310.9</v>
      </c>
      <c r="J7950" s="12" t="str">
        <f>Data!N7950</f>
        <v>Outlet</v>
      </c>
      <c r="K7950" s="12" t="str">
        <f>Data!O7950</f>
        <v>Tarjeta</v>
      </c>
      <c r="L7950" s="12" t="str">
        <f>Data!P7950</f>
        <v>Nuevo</v>
      </c>
    </row>
    <row r="7951">
      <c r="A7951" s="11">
        <v>7950.0</v>
      </c>
      <c r="B7951" s="14">
        <f>Data!D7951</f>
        <v>44205</v>
      </c>
      <c r="C7951" s="12">
        <f>IFERROR(VLOOKUP(Data!B7951, Minorista!$A$2:$B$100, 2, FALSE), "")</f>
        <v>4</v>
      </c>
      <c r="D7951" s="12">
        <f t="array" ref="D7951">INDEX(Producto!$A$2:$A$500, MATCH(Data!H7951, Producto!$B$2:$B$500, 0))</f>
        <v>4</v>
      </c>
      <c r="E7951" s="12">
        <f>VLOOKUP(Data!E7951 &amp; Data!F7951 &amp; Data!G7951, Ubicacion!$A$2:$B$1000, 2, FALSE)</f>
        <v>3</v>
      </c>
      <c r="F7951" s="15">
        <f>Data!J7951</f>
        <v>224</v>
      </c>
      <c r="G7951" s="16">
        <f>Data!I7951</f>
        <v>41</v>
      </c>
      <c r="H7951" s="17">
        <f>Data!K7951</f>
        <v>9184</v>
      </c>
      <c r="I7951" s="17">
        <f>Data!L7951</f>
        <v>3765.44</v>
      </c>
      <c r="J7951" s="12" t="str">
        <f>Data!N7951</f>
        <v>Outlet</v>
      </c>
      <c r="K7951" s="12" t="str">
        <f>Data!O7951</f>
        <v>Transferencia bancaria</v>
      </c>
      <c r="L7951" s="12" t="str">
        <f>Data!P7951</f>
        <v>Recurrente</v>
      </c>
    </row>
    <row r="7952">
      <c r="A7952" s="11">
        <v>7951.0</v>
      </c>
      <c r="B7952" s="14">
        <f>Data!D7952</f>
        <v>44206</v>
      </c>
      <c r="C7952" s="12">
        <f>IFERROR(VLOOKUP(Data!B7952, Minorista!$A$2:$B$100, 2, FALSE), "")</f>
        <v>4</v>
      </c>
      <c r="D7952" s="12">
        <f t="array" ref="D7952">INDEX(Producto!$A$2:$A$500, MATCH(Data!H7952, Producto!$B$2:$B$500, 0))</f>
        <v>5</v>
      </c>
      <c r="E7952" s="12">
        <f>VLOOKUP(Data!E7952 &amp; Data!F7952 &amp; Data!G7952, Ubicacion!$A$2:$B$1000, 2, FALSE)</f>
        <v>3</v>
      </c>
      <c r="F7952" s="15">
        <f>Data!J7952</f>
        <v>196</v>
      </c>
      <c r="G7952" s="16">
        <f>Data!I7952</f>
        <v>44</v>
      </c>
      <c r="H7952" s="17">
        <f>Data!K7952</f>
        <v>8624</v>
      </c>
      <c r="I7952" s="17">
        <f>Data!L7952</f>
        <v>5260.64</v>
      </c>
      <c r="J7952" s="12" t="str">
        <f>Data!N7952</f>
        <v>Outlet</v>
      </c>
      <c r="K7952" s="12" t="str">
        <f>Data!O7952</f>
        <v>Efectivo</v>
      </c>
      <c r="L7952" s="12" t="str">
        <f>Data!P7952</f>
        <v>Recurrente</v>
      </c>
    </row>
    <row r="7953">
      <c r="A7953" s="11">
        <v>7952.0</v>
      </c>
      <c r="B7953" s="14">
        <f>Data!D7953</f>
        <v>44207</v>
      </c>
      <c r="C7953" s="12">
        <f>IFERROR(VLOOKUP(Data!B7953, Minorista!$A$2:$B$100, 2, FALSE), "")</f>
        <v>4</v>
      </c>
      <c r="D7953" s="12">
        <f t="array" ref="D7953">INDEX(Producto!$A$2:$A$500, MATCH(Data!H7953, Producto!$B$2:$B$500, 0))</f>
        <v>6</v>
      </c>
      <c r="E7953" s="12">
        <f>VLOOKUP(Data!E7953 &amp; Data!F7953 &amp; Data!G7953, Ubicacion!$A$2:$B$1000, 2, FALSE)</f>
        <v>3</v>
      </c>
      <c r="F7953" s="15">
        <f>Data!J7953</f>
        <v>306</v>
      </c>
      <c r="G7953" s="16">
        <f>Data!I7953</f>
        <v>60</v>
      </c>
      <c r="H7953" s="17">
        <f>Data!K7953</f>
        <v>18360</v>
      </c>
      <c r="I7953" s="17">
        <f>Data!L7953</f>
        <v>4773.6</v>
      </c>
      <c r="J7953" s="12" t="str">
        <f>Data!N7953</f>
        <v>Outlet</v>
      </c>
      <c r="K7953" s="12" t="str">
        <f>Data!O7953</f>
        <v>Efectivo</v>
      </c>
      <c r="L7953" s="12" t="str">
        <f>Data!P7953</f>
        <v>Recurrente</v>
      </c>
    </row>
    <row r="7954">
      <c r="A7954" s="11">
        <v>7953.0</v>
      </c>
      <c r="B7954" s="14">
        <f>Data!D7954</f>
        <v>44208</v>
      </c>
      <c r="C7954" s="12">
        <f>IFERROR(VLOOKUP(Data!B7954, Minorista!$A$2:$B$100, 2, FALSE), "")</f>
        <v>4</v>
      </c>
      <c r="D7954" s="12">
        <f t="array" ref="D7954">INDEX(Producto!$A$2:$A$500, MATCH(Data!H7954, Producto!$B$2:$B$500, 0))</f>
        <v>1</v>
      </c>
      <c r="E7954" s="12">
        <f>VLOOKUP(Data!E7954 &amp; Data!F7954 &amp; Data!G7954, Ubicacion!$A$2:$B$1000, 2, FALSE)</f>
        <v>3</v>
      </c>
      <c r="F7954" s="15">
        <f>Data!J7954</f>
        <v>338</v>
      </c>
      <c r="G7954" s="16">
        <f>Data!I7954</f>
        <v>41</v>
      </c>
      <c r="H7954" s="17">
        <f>Data!K7954</f>
        <v>13858</v>
      </c>
      <c r="I7954" s="17">
        <f>Data!L7954</f>
        <v>5266.04</v>
      </c>
      <c r="J7954" s="12" t="str">
        <f>Data!N7954</f>
        <v>Outlet</v>
      </c>
      <c r="K7954" s="12" t="str">
        <f>Data!O7954</f>
        <v>Tarjeta</v>
      </c>
      <c r="L7954" s="12" t="str">
        <f>Data!P7954</f>
        <v>Recurrente</v>
      </c>
    </row>
    <row r="7955">
      <c r="A7955" s="11">
        <v>7954.0</v>
      </c>
      <c r="B7955" s="14">
        <f>Data!D7955</f>
        <v>44209</v>
      </c>
      <c r="C7955" s="12">
        <f>IFERROR(VLOOKUP(Data!B7955, Minorista!$A$2:$B$100, 2, FALSE), "")</f>
        <v>4</v>
      </c>
      <c r="D7955" s="12">
        <f t="array" ref="D7955">INDEX(Producto!$A$2:$A$500, MATCH(Data!H7955, Producto!$B$2:$B$500, 0))</f>
        <v>2</v>
      </c>
      <c r="E7955" s="12">
        <f>VLOOKUP(Data!E7955 &amp; Data!F7955 &amp; Data!G7955, Ubicacion!$A$2:$B$1000, 2, FALSE)</f>
        <v>3</v>
      </c>
      <c r="F7955" s="15">
        <f>Data!J7955</f>
        <v>263</v>
      </c>
      <c r="G7955" s="16">
        <f>Data!I7955</f>
        <v>49</v>
      </c>
      <c r="H7955" s="17">
        <f>Data!K7955</f>
        <v>12887</v>
      </c>
      <c r="I7955" s="17">
        <f>Data!L7955</f>
        <v>3092.88</v>
      </c>
      <c r="J7955" s="12" t="str">
        <f>Data!N7955</f>
        <v>Outlet</v>
      </c>
      <c r="K7955" s="12" t="str">
        <f>Data!O7955</f>
        <v>Transferencia bancaria</v>
      </c>
      <c r="L7955" s="12" t="str">
        <f>Data!P7955</f>
        <v>Nuevo</v>
      </c>
    </row>
    <row r="7956">
      <c r="A7956" s="11">
        <v>7955.0</v>
      </c>
      <c r="B7956" s="14">
        <f>Data!D7956</f>
        <v>44210</v>
      </c>
      <c r="C7956" s="12">
        <f>IFERROR(VLOOKUP(Data!B7956, Minorista!$A$2:$B$100, 2, FALSE), "")</f>
        <v>4</v>
      </c>
      <c r="D7956" s="12">
        <f t="array" ref="D7956">INDEX(Producto!$A$2:$A$500, MATCH(Data!H7956, Producto!$B$2:$B$500, 0))</f>
        <v>3</v>
      </c>
      <c r="E7956" s="12">
        <f>VLOOKUP(Data!E7956 &amp; Data!F7956 &amp; Data!G7956, Ubicacion!$A$2:$B$1000, 2, FALSE)</f>
        <v>3</v>
      </c>
      <c r="F7956" s="15">
        <f>Data!J7956</f>
        <v>264</v>
      </c>
      <c r="G7956" s="16">
        <f>Data!I7956</f>
        <v>46</v>
      </c>
      <c r="H7956" s="17">
        <f>Data!K7956</f>
        <v>12144</v>
      </c>
      <c r="I7956" s="17">
        <f>Data!L7956</f>
        <v>4857.6</v>
      </c>
      <c r="J7956" s="12" t="str">
        <f>Data!N7956</f>
        <v>Outlet</v>
      </c>
      <c r="K7956" s="12" t="str">
        <f>Data!O7956</f>
        <v>Efectivo</v>
      </c>
      <c r="L7956" s="12" t="str">
        <f>Data!P7956</f>
        <v>Nuevo</v>
      </c>
    </row>
    <row r="7957">
      <c r="A7957" s="11">
        <v>7956.0</v>
      </c>
      <c r="B7957" s="14">
        <f>Data!D7957</f>
        <v>44211</v>
      </c>
      <c r="C7957" s="12">
        <f>IFERROR(VLOOKUP(Data!B7957, Minorista!$A$2:$B$100, 2, FALSE), "")</f>
        <v>4</v>
      </c>
      <c r="D7957" s="12">
        <f t="array" ref="D7957">INDEX(Producto!$A$2:$A$500, MATCH(Data!H7957, Producto!$B$2:$B$500, 0))</f>
        <v>4</v>
      </c>
      <c r="E7957" s="12">
        <f>VLOOKUP(Data!E7957 &amp; Data!F7957 &amp; Data!G7957, Ubicacion!$A$2:$B$1000, 2, FALSE)</f>
        <v>3</v>
      </c>
      <c r="F7957" s="15">
        <f>Data!J7957</f>
        <v>247</v>
      </c>
      <c r="G7957" s="16">
        <f>Data!I7957</f>
        <v>46</v>
      </c>
      <c r="H7957" s="17">
        <f>Data!K7957</f>
        <v>11362</v>
      </c>
      <c r="I7957" s="17">
        <f>Data!L7957</f>
        <v>4090.32</v>
      </c>
      <c r="J7957" s="12" t="str">
        <f>Data!N7957</f>
        <v>Outlet</v>
      </c>
      <c r="K7957" s="12" t="str">
        <f>Data!O7957</f>
        <v>Tarjeta</v>
      </c>
      <c r="L7957" s="12" t="str">
        <f>Data!P7957</f>
        <v>Recurrente</v>
      </c>
    </row>
    <row r="7958">
      <c r="A7958" s="11">
        <v>7957.0</v>
      </c>
      <c r="B7958" s="14">
        <f>Data!D7958</f>
        <v>44212</v>
      </c>
      <c r="C7958" s="12">
        <f>IFERROR(VLOOKUP(Data!B7958, Minorista!$A$2:$B$100, 2, FALSE), "")</f>
        <v>4</v>
      </c>
      <c r="D7958" s="12">
        <f t="array" ref="D7958">INDEX(Producto!$A$2:$A$500, MATCH(Data!H7958, Producto!$B$2:$B$500, 0))</f>
        <v>5</v>
      </c>
      <c r="E7958" s="12">
        <f>VLOOKUP(Data!E7958 &amp; Data!F7958 &amp; Data!G7958, Ubicacion!$A$2:$B$1000, 2, FALSE)</f>
        <v>3</v>
      </c>
      <c r="F7958" s="15">
        <f>Data!J7958</f>
        <v>240</v>
      </c>
      <c r="G7958" s="16">
        <f>Data!I7958</f>
        <v>44</v>
      </c>
      <c r="H7958" s="17">
        <f>Data!K7958</f>
        <v>10560</v>
      </c>
      <c r="I7958" s="17">
        <f>Data!L7958</f>
        <v>5913.6</v>
      </c>
      <c r="J7958" s="12" t="str">
        <f>Data!N7958</f>
        <v>Outlet</v>
      </c>
      <c r="K7958" s="12" t="str">
        <f>Data!O7958</f>
        <v>Efectivo</v>
      </c>
      <c r="L7958" s="12" t="str">
        <f>Data!P7958</f>
        <v>Nuevo</v>
      </c>
    </row>
    <row r="7959">
      <c r="A7959" s="11">
        <v>7958.0</v>
      </c>
      <c r="B7959" s="14">
        <f>Data!D7959</f>
        <v>44213</v>
      </c>
      <c r="C7959" s="12">
        <f>IFERROR(VLOOKUP(Data!B7959, Minorista!$A$2:$B$100, 2, FALSE), "")</f>
        <v>4</v>
      </c>
      <c r="D7959" s="12">
        <f t="array" ref="D7959">INDEX(Producto!$A$2:$A$500, MATCH(Data!H7959, Producto!$B$2:$B$500, 0))</f>
        <v>6</v>
      </c>
      <c r="E7959" s="12">
        <f>VLOOKUP(Data!E7959 &amp; Data!F7959 &amp; Data!G7959, Ubicacion!$A$2:$B$1000, 2, FALSE)</f>
        <v>3</v>
      </c>
      <c r="F7959" s="15">
        <f>Data!J7959</f>
        <v>264</v>
      </c>
      <c r="G7959" s="16">
        <f>Data!I7959</f>
        <v>56</v>
      </c>
      <c r="H7959" s="17">
        <f>Data!K7959</f>
        <v>14784</v>
      </c>
      <c r="I7959" s="17">
        <f>Data!L7959</f>
        <v>2808.96</v>
      </c>
      <c r="J7959" s="12" t="str">
        <f>Data!N7959</f>
        <v>Outlet</v>
      </c>
      <c r="K7959" s="12" t="str">
        <f>Data!O7959</f>
        <v>Tarjeta</v>
      </c>
      <c r="L7959" s="12" t="str">
        <f>Data!P7959</f>
        <v>Recurrente</v>
      </c>
    </row>
    <row r="7960">
      <c r="A7960" s="11">
        <v>7959.0</v>
      </c>
      <c r="B7960" s="14">
        <f>Data!D7960</f>
        <v>44214</v>
      </c>
      <c r="C7960" s="12">
        <f>IFERROR(VLOOKUP(Data!B7960, Minorista!$A$2:$B$100, 2, FALSE), "")</f>
        <v>4</v>
      </c>
      <c r="D7960" s="12">
        <f t="array" ref="D7960">INDEX(Producto!$A$2:$A$500, MATCH(Data!H7960, Producto!$B$2:$B$500, 0))</f>
        <v>1</v>
      </c>
      <c r="E7960" s="12">
        <f>VLOOKUP(Data!E7960 &amp; Data!F7960 &amp; Data!G7960, Ubicacion!$A$2:$B$1000, 2, FALSE)</f>
        <v>3</v>
      </c>
      <c r="F7960" s="15">
        <f>Data!J7960</f>
        <v>302</v>
      </c>
      <c r="G7960" s="16">
        <f>Data!I7960</f>
        <v>45</v>
      </c>
      <c r="H7960" s="17">
        <f>Data!K7960</f>
        <v>13590</v>
      </c>
      <c r="I7960" s="17">
        <f>Data!L7960</f>
        <v>5436</v>
      </c>
      <c r="J7960" s="12" t="str">
        <f>Data!N7960</f>
        <v>Outlet</v>
      </c>
      <c r="K7960" s="12" t="str">
        <f>Data!O7960</f>
        <v>Efectivo</v>
      </c>
      <c r="L7960" s="12" t="str">
        <f>Data!P7960</f>
        <v>Recurrente</v>
      </c>
    </row>
    <row r="7961">
      <c r="A7961" s="11">
        <v>7960.0</v>
      </c>
      <c r="B7961" s="14">
        <f>Data!D7961</f>
        <v>44215</v>
      </c>
      <c r="C7961" s="12">
        <f>IFERROR(VLOOKUP(Data!B7961, Minorista!$A$2:$B$100, 2, FALSE), "")</f>
        <v>4</v>
      </c>
      <c r="D7961" s="12">
        <f t="array" ref="D7961">INDEX(Producto!$A$2:$A$500, MATCH(Data!H7961, Producto!$B$2:$B$500, 0))</f>
        <v>2</v>
      </c>
      <c r="E7961" s="12">
        <f>VLOOKUP(Data!E7961 &amp; Data!F7961 &amp; Data!G7961, Ubicacion!$A$2:$B$1000, 2, FALSE)</f>
        <v>3</v>
      </c>
      <c r="F7961" s="15">
        <f>Data!J7961</f>
        <v>278</v>
      </c>
      <c r="G7961" s="16">
        <f>Data!I7961</f>
        <v>47</v>
      </c>
      <c r="H7961" s="17">
        <f>Data!K7961</f>
        <v>13066</v>
      </c>
      <c r="I7961" s="17">
        <f>Data!L7961</f>
        <v>2874.52</v>
      </c>
      <c r="J7961" s="12" t="str">
        <f>Data!N7961</f>
        <v>Outlet</v>
      </c>
      <c r="K7961" s="12" t="str">
        <f>Data!O7961</f>
        <v>Tarjeta</v>
      </c>
      <c r="L7961" s="12" t="str">
        <f>Data!P7961</f>
        <v>Nuevo</v>
      </c>
    </row>
    <row r="7962">
      <c r="A7962" s="11">
        <v>7961.0</v>
      </c>
      <c r="B7962" s="14">
        <f>Data!D7962</f>
        <v>44216</v>
      </c>
      <c r="C7962" s="12">
        <f>IFERROR(VLOOKUP(Data!B7962, Minorista!$A$2:$B$100, 2, FALSE), "")</f>
        <v>4</v>
      </c>
      <c r="D7962" s="12">
        <f t="array" ref="D7962">INDEX(Producto!$A$2:$A$500, MATCH(Data!H7962, Producto!$B$2:$B$500, 0))</f>
        <v>3</v>
      </c>
      <c r="E7962" s="12">
        <f>VLOOKUP(Data!E7962 &amp; Data!F7962 &amp; Data!G7962, Ubicacion!$A$2:$B$1000, 2, FALSE)</f>
        <v>3</v>
      </c>
      <c r="F7962" s="15">
        <f>Data!J7962</f>
        <v>248</v>
      </c>
      <c r="G7962" s="16">
        <f>Data!I7962</f>
        <v>51</v>
      </c>
      <c r="H7962" s="17">
        <f>Data!K7962</f>
        <v>12648</v>
      </c>
      <c r="I7962" s="17">
        <f>Data!L7962</f>
        <v>4932.72</v>
      </c>
      <c r="J7962" s="12" t="str">
        <f>Data!N7962</f>
        <v>Outlet</v>
      </c>
      <c r="K7962" s="12" t="str">
        <f>Data!O7962</f>
        <v>Tarjeta</v>
      </c>
      <c r="L7962" s="12" t="str">
        <f>Data!P7962</f>
        <v>Nuevo</v>
      </c>
    </row>
    <row r="7963">
      <c r="A7963" s="11">
        <v>7962.0</v>
      </c>
      <c r="B7963" s="14">
        <f>Data!D7963</f>
        <v>44217</v>
      </c>
      <c r="C7963" s="12">
        <f>IFERROR(VLOOKUP(Data!B7963, Minorista!$A$2:$B$100, 2, FALSE), "")</f>
        <v>4</v>
      </c>
      <c r="D7963" s="12">
        <f t="array" ref="D7963">INDEX(Producto!$A$2:$A$500, MATCH(Data!H7963, Producto!$B$2:$B$500, 0))</f>
        <v>4</v>
      </c>
      <c r="E7963" s="12">
        <f>VLOOKUP(Data!E7963 &amp; Data!F7963 &amp; Data!G7963, Ubicacion!$A$2:$B$1000, 2, FALSE)</f>
        <v>3</v>
      </c>
      <c r="F7963" s="15">
        <f>Data!J7963</f>
        <v>255</v>
      </c>
      <c r="G7963" s="16">
        <f>Data!I7963</f>
        <v>52</v>
      </c>
      <c r="H7963" s="17">
        <f>Data!K7963</f>
        <v>13260</v>
      </c>
      <c r="I7963" s="17">
        <f>Data!L7963</f>
        <v>4508.4</v>
      </c>
      <c r="J7963" s="12" t="str">
        <f>Data!N7963</f>
        <v>Outlet</v>
      </c>
      <c r="K7963" s="12" t="str">
        <f>Data!O7963</f>
        <v>Transferencia bancaria</v>
      </c>
      <c r="L7963" s="12" t="str">
        <f>Data!P7963</f>
        <v>Recurrente</v>
      </c>
    </row>
    <row r="7964">
      <c r="A7964" s="11">
        <v>7963.0</v>
      </c>
      <c r="B7964" s="14">
        <f>Data!D7964</f>
        <v>44218</v>
      </c>
      <c r="C7964" s="12">
        <f>IFERROR(VLOOKUP(Data!B7964, Minorista!$A$2:$B$100, 2, FALSE), "")</f>
        <v>4</v>
      </c>
      <c r="D7964" s="12">
        <f t="array" ref="D7964">INDEX(Producto!$A$2:$A$500, MATCH(Data!H7964, Producto!$B$2:$B$500, 0))</f>
        <v>5</v>
      </c>
      <c r="E7964" s="12">
        <f>VLOOKUP(Data!E7964 &amp; Data!F7964 &amp; Data!G7964, Ubicacion!$A$2:$B$1000, 2, FALSE)</f>
        <v>3</v>
      </c>
      <c r="F7964" s="15">
        <f>Data!J7964</f>
        <v>263</v>
      </c>
      <c r="G7964" s="16">
        <f>Data!I7964</f>
        <v>59</v>
      </c>
      <c r="H7964" s="17">
        <f>Data!K7964</f>
        <v>15517</v>
      </c>
      <c r="I7964" s="17">
        <f>Data!L7964</f>
        <v>8844.69</v>
      </c>
      <c r="J7964" s="12" t="str">
        <f>Data!N7964</f>
        <v>Outlet</v>
      </c>
      <c r="K7964" s="12" t="str">
        <f>Data!O7964</f>
        <v>Tarjeta</v>
      </c>
      <c r="L7964" s="12" t="str">
        <f>Data!P7964</f>
        <v>Recurrente</v>
      </c>
    </row>
    <row r="7965">
      <c r="A7965" s="11">
        <v>7964.0</v>
      </c>
      <c r="B7965" s="14">
        <f>Data!D7965</f>
        <v>44219</v>
      </c>
      <c r="C7965" s="12">
        <f>IFERROR(VLOOKUP(Data!B7965, Minorista!$A$2:$B$100, 2, FALSE), "")</f>
        <v>4</v>
      </c>
      <c r="D7965" s="12">
        <f t="array" ref="D7965">INDEX(Producto!$A$2:$A$500, MATCH(Data!H7965, Producto!$B$2:$B$500, 0))</f>
        <v>6</v>
      </c>
      <c r="E7965" s="12">
        <f>VLOOKUP(Data!E7965 &amp; Data!F7965 &amp; Data!G7965, Ubicacion!$A$2:$B$1000, 2, FALSE)</f>
        <v>3</v>
      </c>
      <c r="F7965" s="15">
        <f>Data!J7965</f>
        <v>254</v>
      </c>
      <c r="G7965" s="16">
        <f>Data!I7965</f>
        <v>60</v>
      </c>
      <c r="H7965" s="17">
        <f>Data!K7965</f>
        <v>15240</v>
      </c>
      <c r="I7965" s="17">
        <f>Data!L7965</f>
        <v>3352.8</v>
      </c>
      <c r="J7965" s="12" t="str">
        <f>Data!N7965</f>
        <v>Outlet</v>
      </c>
      <c r="K7965" s="12" t="str">
        <f>Data!O7965</f>
        <v>Efectivo</v>
      </c>
      <c r="L7965" s="12" t="str">
        <f>Data!P7965</f>
        <v>Nuevo</v>
      </c>
    </row>
    <row r="7966">
      <c r="A7966" s="11">
        <v>7965.0</v>
      </c>
      <c r="B7966" s="14">
        <f>Data!D7966</f>
        <v>44220</v>
      </c>
      <c r="C7966" s="12">
        <f>IFERROR(VLOOKUP(Data!B7966, Minorista!$A$2:$B$100, 2, FALSE), "")</f>
        <v>4</v>
      </c>
      <c r="D7966" s="12">
        <f t="array" ref="D7966">INDEX(Producto!$A$2:$A$500, MATCH(Data!H7966, Producto!$B$2:$B$500, 0))</f>
        <v>1</v>
      </c>
      <c r="E7966" s="12">
        <f>VLOOKUP(Data!E7966 &amp; Data!F7966 &amp; Data!G7966, Ubicacion!$A$2:$B$1000, 2, FALSE)</f>
        <v>3</v>
      </c>
      <c r="F7966" s="15">
        <f>Data!J7966</f>
        <v>287</v>
      </c>
      <c r="G7966" s="16">
        <f>Data!I7966</f>
        <v>40</v>
      </c>
      <c r="H7966" s="17">
        <f>Data!K7966</f>
        <v>11480</v>
      </c>
      <c r="I7966" s="17">
        <f>Data!L7966</f>
        <v>4018</v>
      </c>
      <c r="J7966" s="12" t="str">
        <f>Data!N7966</f>
        <v>Outlet</v>
      </c>
      <c r="K7966" s="12" t="str">
        <f>Data!O7966</f>
        <v>Transferencia bancaria</v>
      </c>
      <c r="L7966" s="12" t="str">
        <f>Data!P7966</f>
        <v>Recurrente</v>
      </c>
    </row>
    <row r="7967">
      <c r="A7967" s="11">
        <v>7966.0</v>
      </c>
      <c r="B7967" s="14">
        <f>Data!D7967</f>
        <v>44221</v>
      </c>
      <c r="C7967" s="12">
        <f>IFERROR(VLOOKUP(Data!B7967, Minorista!$A$2:$B$100, 2, FALSE), "")</f>
        <v>4</v>
      </c>
      <c r="D7967" s="12">
        <f t="array" ref="D7967">INDEX(Producto!$A$2:$A$500, MATCH(Data!H7967, Producto!$B$2:$B$500, 0))</f>
        <v>2</v>
      </c>
      <c r="E7967" s="12">
        <f>VLOOKUP(Data!E7967 &amp; Data!F7967 &amp; Data!G7967, Ubicacion!$A$2:$B$1000, 2, FALSE)</f>
        <v>3</v>
      </c>
      <c r="F7967" s="15">
        <f>Data!J7967</f>
        <v>287</v>
      </c>
      <c r="G7967" s="16">
        <f>Data!I7967</f>
        <v>42</v>
      </c>
      <c r="H7967" s="17">
        <f>Data!K7967</f>
        <v>12054</v>
      </c>
      <c r="I7967" s="17">
        <f>Data!L7967</f>
        <v>2049.18</v>
      </c>
      <c r="J7967" s="12" t="str">
        <f>Data!N7967</f>
        <v>Outlet</v>
      </c>
      <c r="K7967" s="12" t="str">
        <f>Data!O7967</f>
        <v>Efectivo</v>
      </c>
      <c r="L7967" s="12" t="str">
        <f>Data!P7967</f>
        <v>Nuevo</v>
      </c>
    </row>
    <row r="7968">
      <c r="A7968" s="11">
        <v>7967.0</v>
      </c>
      <c r="B7968" s="14">
        <f>Data!D7968</f>
        <v>44222</v>
      </c>
      <c r="C7968" s="12">
        <f>IFERROR(VLOOKUP(Data!B7968, Minorista!$A$2:$B$100, 2, FALSE), "")</f>
        <v>4</v>
      </c>
      <c r="D7968" s="12">
        <f t="array" ref="D7968">INDEX(Producto!$A$2:$A$500, MATCH(Data!H7968, Producto!$B$2:$B$500, 0))</f>
        <v>3</v>
      </c>
      <c r="E7968" s="12">
        <f>VLOOKUP(Data!E7968 &amp; Data!F7968 &amp; Data!G7968, Ubicacion!$A$2:$B$1000, 2, FALSE)</f>
        <v>3</v>
      </c>
      <c r="F7968" s="15">
        <f>Data!J7968</f>
        <v>248</v>
      </c>
      <c r="G7968" s="16">
        <f>Data!I7968</f>
        <v>39</v>
      </c>
      <c r="H7968" s="17">
        <f>Data!K7968</f>
        <v>9672</v>
      </c>
      <c r="I7968" s="17">
        <f>Data!L7968</f>
        <v>3288.48</v>
      </c>
      <c r="J7968" s="12" t="str">
        <f>Data!N7968</f>
        <v>Outlet</v>
      </c>
      <c r="K7968" s="12" t="str">
        <f>Data!O7968</f>
        <v>Tarjeta</v>
      </c>
      <c r="L7968" s="12" t="str">
        <f>Data!P7968</f>
        <v>Recurrente</v>
      </c>
    </row>
    <row r="7969">
      <c r="A7969" s="11">
        <v>7968.0</v>
      </c>
      <c r="B7969" s="14">
        <f>Data!D7969</f>
        <v>44223</v>
      </c>
      <c r="C7969" s="12">
        <f>IFERROR(VLOOKUP(Data!B7969, Minorista!$A$2:$B$100, 2, FALSE), "")</f>
        <v>4</v>
      </c>
      <c r="D7969" s="12">
        <f t="array" ref="D7969">INDEX(Producto!$A$2:$A$500, MATCH(Data!H7969, Producto!$B$2:$B$500, 0))</f>
        <v>4</v>
      </c>
      <c r="E7969" s="12">
        <f>VLOOKUP(Data!E7969 &amp; Data!F7969 &amp; Data!G7969, Ubicacion!$A$2:$B$1000, 2, FALSE)</f>
        <v>3</v>
      </c>
      <c r="F7969" s="15">
        <f>Data!J7969</f>
        <v>247</v>
      </c>
      <c r="G7969" s="16">
        <f>Data!I7969</f>
        <v>39</v>
      </c>
      <c r="H7969" s="17">
        <f>Data!K7969</f>
        <v>9633</v>
      </c>
      <c r="I7969" s="17">
        <f>Data!L7969</f>
        <v>2600.91</v>
      </c>
      <c r="J7969" s="12" t="str">
        <f>Data!N7969</f>
        <v>Outlet</v>
      </c>
      <c r="K7969" s="12" t="str">
        <f>Data!O7969</f>
        <v>Tarjeta</v>
      </c>
      <c r="L7969" s="12" t="str">
        <f>Data!P7969</f>
        <v>Nuevo</v>
      </c>
    </row>
    <row r="7970">
      <c r="A7970" s="11">
        <v>7969.0</v>
      </c>
      <c r="B7970" s="14">
        <f>Data!D7970</f>
        <v>44224</v>
      </c>
      <c r="C7970" s="12">
        <f>IFERROR(VLOOKUP(Data!B7970, Minorista!$A$2:$B$100, 2, FALSE), "")</f>
        <v>4</v>
      </c>
      <c r="D7970" s="12">
        <f t="array" ref="D7970">INDEX(Producto!$A$2:$A$500, MATCH(Data!H7970, Producto!$B$2:$B$500, 0))</f>
        <v>5</v>
      </c>
      <c r="E7970" s="12">
        <f>VLOOKUP(Data!E7970 &amp; Data!F7970 &amp; Data!G7970, Ubicacion!$A$2:$B$1000, 2, FALSE)</f>
        <v>3</v>
      </c>
      <c r="F7970" s="15">
        <f>Data!J7970</f>
        <v>225</v>
      </c>
      <c r="G7970" s="16">
        <f>Data!I7970</f>
        <v>43</v>
      </c>
      <c r="H7970" s="17">
        <f>Data!K7970</f>
        <v>9675</v>
      </c>
      <c r="I7970" s="17">
        <f>Data!L7970</f>
        <v>4644</v>
      </c>
      <c r="J7970" s="12" t="str">
        <f>Data!N7970</f>
        <v>Outlet</v>
      </c>
      <c r="K7970" s="12" t="str">
        <f>Data!O7970</f>
        <v>Efectivo</v>
      </c>
      <c r="L7970" s="12" t="str">
        <f>Data!P7970</f>
        <v>Recurrente</v>
      </c>
    </row>
    <row r="7971">
      <c r="A7971" s="11">
        <v>7970.0</v>
      </c>
      <c r="B7971" s="14">
        <f>Data!D7971</f>
        <v>44225</v>
      </c>
      <c r="C7971" s="12">
        <f>IFERROR(VLOOKUP(Data!B7971, Minorista!$A$2:$B$100, 2, FALSE), "")</f>
        <v>4</v>
      </c>
      <c r="D7971" s="12">
        <f t="array" ref="D7971">INDEX(Producto!$A$2:$A$500, MATCH(Data!H7971, Producto!$B$2:$B$500, 0))</f>
        <v>6</v>
      </c>
      <c r="E7971" s="12">
        <f>VLOOKUP(Data!E7971 &amp; Data!F7971 &amp; Data!G7971, Ubicacion!$A$2:$B$1000, 2, FALSE)</f>
        <v>3</v>
      </c>
      <c r="F7971" s="15">
        <f>Data!J7971</f>
        <v>264</v>
      </c>
      <c r="G7971" s="16">
        <f>Data!I7971</f>
        <v>51</v>
      </c>
      <c r="H7971" s="17">
        <f>Data!K7971</f>
        <v>13464</v>
      </c>
      <c r="I7971" s="17">
        <f>Data!L7971</f>
        <v>2019.6</v>
      </c>
      <c r="J7971" s="12" t="str">
        <f>Data!N7971</f>
        <v>Outlet</v>
      </c>
      <c r="K7971" s="12" t="str">
        <f>Data!O7971</f>
        <v>Transferencia bancaria</v>
      </c>
      <c r="L7971" s="12" t="str">
        <f>Data!P7971</f>
        <v>Nuevo</v>
      </c>
    </row>
    <row r="7972">
      <c r="A7972" s="11">
        <v>7971.0</v>
      </c>
      <c r="B7972" s="14">
        <f>Data!D7972</f>
        <v>44226</v>
      </c>
      <c r="C7972" s="12">
        <f>IFERROR(VLOOKUP(Data!B7972, Minorista!$A$2:$B$100, 2, FALSE), "")</f>
        <v>4</v>
      </c>
      <c r="D7972" s="12">
        <f t="array" ref="D7972">INDEX(Producto!$A$2:$A$500, MATCH(Data!H7972, Producto!$B$2:$B$500, 0))</f>
        <v>1</v>
      </c>
      <c r="E7972" s="12">
        <f>VLOOKUP(Data!E7972 &amp; Data!F7972 &amp; Data!G7972, Ubicacion!$A$2:$B$1000, 2, FALSE)</f>
        <v>3</v>
      </c>
      <c r="F7972" s="15">
        <f>Data!J7972</f>
        <v>289</v>
      </c>
      <c r="G7972" s="16">
        <f>Data!I7972</f>
        <v>36</v>
      </c>
      <c r="H7972" s="17">
        <f>Data!K7972</f>
        <v>10404</v>
      </c>
      <c r="I7972" s="17">
        <f>Data!L7972</f>
        <v>3433.32</v>
      </c>
      <c r="J7972" s="12" t="str">
        <f>Data!N7972</f>
        <v>Outlet</v>
      </c>
      <c r="K7972" s="12" t="str">
        <f>Data!O7972</f>
        <v>Tarjeta</v>
      </c>
      <c r="L7972" s="12" t="str">
        <f>Data!P7972</f>
        <v>Nuevo</v>
      </c>
    </row>
    <row r="7973">
      <c r="A7973" s="11">
        <v>7972.0</v>
      </c>
      <c r="B7973" s="14">
        <f>Data!D7973</f>
        <v>44227</v>
      </c>
      <c r="C7973" s="12">
        <f>IFERROR(VLOOKUP(Data!B7973, Minorista!$A$2:$B$100, 2, FALSE), "")</f>
        <v>4</v>
      </c>
      <c r="D7973" s="12">
        <f t="array" ref="D7973">INDEX(Producto!$A$2:$A$500, MATCH(Data!H7973, Producto!$B$2:$B$500, 0))</f>
        <v>2</v>
      </c>
      <c r="E7973" s="12">
        <f>VLOOKUP(Data!E7973 &amp; Data!F7973 &amp; Data!G7973, Ubicacion!$A$2:$B$1000, 2, FALSE)</f>
        <v>3</v>
      </c>
      <c r="F7973" s="15">
        <f>Data!J7973</f>
        <v>280</v>
      </c>
      <c r="G7973" s="16">
        <f>Data!I7973</f>
        <v>39</v>
      </c>
      <c r="H7973" s="17">
        <f>Data!K7973</f>
        <v>10920</v>
      </c>
      <c r="I7973" s="17">
        <f>Data!L7973</f>
        <v>1965.6</v>
      </c>
      <c r="J7973" s="12" t="str">
        <f>Data!N7973</f>
        <v>Outlet</v>
      </c>
      <c r="K7973" s="12" t="str">
        <f>Data!O7973</f>
        <v>Efectivo</v>
      </c>
      <c r="L7973" s="12" t="str">
        <f>Data!P7973</f>
        <v>Recurrente</v>
      </c>
    </row>
    <row r="7974">
      <c r="A7974" s="11">
        <v>7973.0</v>
      </c>
      <c r="B7974" s="14">
        <f>Data!D7974</f>
        <v>44228</v>
      </c>
      <c r="C7974" s="12">
        <f>IFERROR(VLOOKUP(Data!B7974, Minorista!$A$2:$B$100, 2, FALSE), "")</f>
        <v>4</v>
      </c>
      <c r="D7974" s="12">
        <f t="array" ref="D7974">INDEX(Producto!$A$2:$A$500, MATCH(Data!H7974, Producto!$B$2:$B$500, 0))</f>
        <v>3</v>
      </c>
      <c r="E7974" s="12">
        <f>VLOOKUP(Data!E7974 &amp; Data!F7974 &amp; Data!G7974, Ubicacion!$A$2:$B$1000, 2, FALSE)</f>
        <v>3</v>
      </c>
      <c r="F7974" s="15">
        <f>Data!J7974</f>
        <v>210</v>
      </c>
      <c r="G7974" s="16">
        <f>Data!I7974</f>
        <v>42</v>
      </c>
      <c r="H7974" s="17">
        <f>Data!K7974</f>
        <v>8820</v>
      </c>
      <c r="I7974" s="17">
        <f>Data!L7974</f>
        <v>2910.6</v>
      </c>
      <c r="J7974" s="12" t="str">
        <f>Data!N7974</f>
        <v>Outlet</v>
      </c>
      <c r="K7974" s="12" t="str">
        <f>Data!O7974</f>
        <v>Transferencia bancaria</v>
      </c>
      <c r="L7974" s="12" t="str">
        <f>Data!P7974</f>
        <v>Recurrente</v>
      </c>
    </row>
    <row r="7975">
      <c r="A7975" s="11">
        <v>7974.0</v>
      </c>
      <c r="B7975" s="14">
        <f>Data!D7975</f>
        <v>44229</v>
      </c>
      <c r="C7975" s="12">
        <f>IFERROR(VLOOKUP(Data!B7975, Minorista!$A$2:$B$100, 2, FALSE), "")</f>
        <v>4</v>
      </c>
      <c r="D7975" s="12">
        <f t="array" ref="D7975">INDEX(Producto!$A$2:$A$500, MATCH(Data!H7975, Producto!$B$2:$B$500, 0))</f>
        <v>4</v>
      </c>
      <c r="E7975" s="12">
        <f>VLOOKUP(Data!E7975 &amp; Data!F7975 &amp; Data!G7975, Ubicacion!$A$2:$B$1000, 2, FALSE)</f>
        <v>3</v>
      </c>
      <c r="F7975" s="15">
        <f>Data!J7975</f>
        <v>223</v>
      </c>
      <c r="G7975" s="16">
        <f>Data!I7975</f>
        <v>42</v>
      </c>
      <c r="H7975" s="17">
        <f>Data!K7975</f>
        <v>9366</v>
      </c>
      <c r="I7975" s="17">
        <f>Data!L7975</f>
        <v>2903.46</v>
      </c>
      <c r="J7975" s="12" t="str">
        <f>Data!N7975</f>
        <v>Outlet</v>
      </c>
      <c r="K7975" s="12" t="str">
        <f>Data!O7975</f>
        <v>Efectivo</v>
      </c>
      <c r="L7975" s="12" t="str">
        <f>Data!P7975</f>
        <v>Nuevo</v>
      </c>
    </row>
    <row r="7976">
      <c r="A7976" s="11">
        <v>7975.0</v>
      </c>
      <c r="B7976" s="14">
        <f>Data!D7976</f>
        <v>44230</v>
      </c>
      <c r="C7976" s="12">
        <f>IFERROR(VLOOKUP(Data!B7976, Minorista!$A$2:$B$100, 2, FALSE), "")</f>
        <v>4</v>
      </c>
      <c r="D7976" s="12">
        <f t="array" ref="D7976">INDEX(Producto!$A$2:$A$500, MATCH(Data!H7976, Producto!$B$2:$B$500, 0))</f>
        <v>5</v>
      </c>
      <c r="E7976" s="12">
        <f>VLOOKUP(Data!E7976 &amp; Data!F7976 &amp; Data!G7976, Ubicacion!$A$2:$B$1000, 2, FALSE)</f>
        <v>3</v>
      </c>
      <c r="F7976" s="15">
        <f>Data!J7976</f>
        <v>221</v>
      </c>
      <c r="G7976" s="16">
        <f>Data!I7976</f>
        <v>50</v>
      </c>
      <c r="H7976" s="17">
        <f>Data!K7976</f>
        <v>11050</v>
      </c>
      <c r="I7976" s="17">
        <f>Data!L7976</f>
        <v>5193.5</v>
      </c>
      <c r="J7976" s="12" t="str">
        <f>Data!N7976</f>
        <v>Outlet</v>
      </c>
      <c r="K7976" s="12" t="str">
        <f>Data!O7976</f>
        <v>Transferencia bancaria</v>
      </c>
      <c r="L7976" s="12" t="str">
        <f>Data!P7976</f>
        <v>Recurrente</v>
      </c>
    </row>
    <row r="7977">
      <c r="A7977" s="11">
        <v>7976.0</v>
      </c>
      <c r="B7977" s="14">
        <f>Data!D7977</f>
        <v>44231</v>
      </c>
      <c r="C7977" s="12">
        <f>IFERROR(VLOOKUP(Data!B7977, Minorista!$A$2:$B$100, 2, FALSE), "")</f>
        <v>4</v>
      </c>
      <c r="D7977" s="12">
        <f t="array" ref="D7977">INDEX(Producto!$A$2:$A$500, MATCH(Data!H7977, Producto!$B$2:$B$500, 0))</f>
        <v>6</v>
      </c>
      <c r="E7977" s="12">
        <f>VLOOKUP(Data!E7977 &amp; Data!F7977 &amp; Data!G7977, Ubicacion!$A$2:$B$1000, 2, FALSE)</f>
        <v>3</v>
      </c>
      <c r="F7977" s="15">
        <f>Data!J7977</f>
        <v>224</v>
      </c>
      <c r="G7977" s="16">
        <f>Data!I7977</f>
        <v>46</v>
      </c>
      <c r="H7977" s="17">
        <f>Data!K7977</f>
        <v>10304</v>
      </c>
      <c r="I7977" s="17">
        <f>Data!L7977</f>
        <v>1236.48</v>
      </c>
      <c r="J7977" s="12" t="str">
        <f>Data!N7977</f>
        <v>Outlet</v>
      </c>
      <c r="K7977" s="12" t="str">
        <f>Data!O7977</f>
        <v>Efectivo</v>
      </c>
      <c r="L7977" s="12" t="str">
        <f>Data!P7977</f>
        <v>Recurrente</v>
      </c>
    </row>
    <row r="7978">
      <c r="A7978" s="11">
        <v>7977.0</v>
      </c>
      <c r="B7978" s="14">
        <f>Data!D7978</f>
        <v>44232</v>
      </c>
      <c r="C7978" s="12">
        <f>IFERROR(VLOOKUP(Data!B7978, Minorista!$A$2:$B$100, 2, FALSE), "")</f>
        <v>4</v>
      </c>
      <c r="D7978" s="12">
        <f t="array" ref="D7978">INDEX(Producto!$A$2:$A$500, MATCH(Data!H7978, Producto!$B$2:$B$500, 0))</f>
        <v>1</v>
      </c>
      <c r="E7978" s="12">
        <f>VLOOKUP(Data!E7978 &amp; Data!F7978 &amp; Data!G7978, Ubicacion!$A$2:$B$1000, 2, FALSE)</f>
        <v>3</v>
      </c>
      <c r="F7978" s="15">
        <f>Data!J7978</f>
        <v>263</v>
      </c>
      <c r="G7978" s="16">
        <f>Data!I7978</f>
        <v>39</v>
      </c>
      <c r="H7978" s="17">
        <f>Data!K7978</f>
        <v>10257</v>
      </c>
      <c r="I7978" s="17">
        <f>Data!L7978</f>
        <v>3589.95</v>
      </c>
      <c r="J7978" s="12" t="str">
        <f>Data!N7978</f>
        <v>Outlet</v>
      </c>
      <c r="K7978" s="12" t="str">
        <f>Data!O7978</f>
        <v>Transferencia bancaria</v>
      </c>
      <c r="L7978" s="12" t="str">
        <f>Data!P7978</f>
        <v>Nuevo</v>
      </c>
    </row>
    <row r="7979">
      <c r="A7979" s="11">
        <v>7978.0</v>
      </c>
      <c r="B7979" s="14">
        <f>Data!D7979</f>
        <v>44233</v>
      </c>
      <c r="C7979" s="12">
        <f>IFERROR(VLOOKUP(Data!B7979, Minorista!$A$2:$B$100, 2, FALSE), "")</f>
        <v>4</v>
      </c>
      <c r="D7979" s="12">
        <f t="array" ref="D7979">INDEX(Producto!$A$2:$A$500, MATCH(Data!H7979, Producto!$B$2:$B$500, 0))</f>
        <v>2</v>
      </c>
      <c r="E7979" s="12">
        <f>VLOOKUP(Data!E7979 &amp; Data!F7979 &amp; Data!G7979, Ubicacion!$A$2:$B$1000, 2, FALSE)</f>
        <v>3</v>
      </c>
      <c r="F7979" s="15">
        <f>Data!J7979</f>
        <v>306</v>
      </c>
      <c r="G7979" s="16">
        <f>Data!I7979</f>
        <v>46</v>
      </c>
      <c r="H7979" s="17">
        <f>Data!K7979</f>
        <v>14076</v>
      </c>
      <c r="I7979" s="17">
        <f>Data!L7979</f>
        <v>2815.2</v>
      </c>
      <c r="J7979" s="12" t="str">
        <f>Data!N7979</f>
        <v>Outlet</v>
      </c>
      <c r="K7979" s="12" t="str">
        <f>Data!O7979</f>
        <v>Efectivo</v>
      </c>
      <c r="L7979" s="12" t="str">
        <f>Data!P7979</f>
        <v>Nuevo</v>
      </c>
    </row>
    <row r="7980">
      <c r="A7980" s="11">
        <v>7979.0</v>
      </c>
      <c r="B7980" s="14">
        <f>Data!D7980</f>
        <v>44234</v>
      </c>
      <c r="C7980" s="12">
        <f>IFERROR(VLOOKUP(Data!B7980, Minorista!$A$2:$B$100, 2, FALSE), "")</f>
        <v>4</v>
      </c>
      <c r="D7980" s="12">
        <f t="array" ref="D7980">INDEX(Producto!$A$2:$A$500, MATCH(Data!H7980, Producto!$B$2:$B$500, 0))</f>
        <v>3</v>
      </c>
      <c r="E7980" s="12">
        <f>VLOOKUP(Data!E7980 &amp; Data!F7980 &amp; Data!G7980, Ubicacion!$A$2:$B$1000, 2, FALSE)</f>
        <v>3</v>
      </c>
      <c r="F7980" s="15">
        <f>Data!J7980</f>
        <v>247</v>
      </c>
      <c r="G7980" s="16">
        <f>Data!I7980</f>
        <v>40</v>
      </c>
      <c r="H7980" s="17">
        <f>Data!K7980</f>
        <v>9880</v>
      </c>
      <c r="I7980" s="17">
        <f>Data!L7980</f>
        <v>3359.2</v>
      </c>
      <c r="J7980" s="12" t="str">
        <f>Data!N7980</f>
        <v>Outlet</v>
      </c>
      <c r="K7980" s="12" t="str">
        <f>Data!O7980</f>
        <v>Tarjeta</v>
      </c>
      <c r="L7980" s="12" t="str">
        <f>Data!P7980</f>
        <v>Recurrente</v>
      </c>
    </row>
    <row r="7981">
      <c r="A7981" s="11">
        <v>7980.0</v>
      </c>
      <c r="B7981" s="14">
        <f>Data!D7981</f>
        <v>44235</v>
      </c>
      <c r="C7981" s="12">
        <f>IFERROR(VLOOKUP(Data!B7981, Minorista!$A$2:$B$100, 2, FALSE), "")</f>
        <v>4</v>
      </c>
      <c r="D7981" s="12">
        <f t="array" ref="D7981">INDEX(Producto!$A$2:$A$500, MATCH(Data!H7981, Producto!$B$2:$B$500, 0))</f>
        <v>4</v>
      </c>
      <c r="E7981" s="12">
        <f>VLOOKUP(Data!E7981 &amp; Data!F7981 &amp; Data!G7981, Ubicacion!$A$2:$B$1000, 2, FALSE)</f>
        <v>3</v>
      </c>
      <c r="F7981" s="15">
        <f>Data!J7981</f>
        <v>210</v>
      </c>
      <c r="G7981" s="16">
        <f>Data!I7981</f>
        <v>37</v>
      </c>
      <c r="H7981" s="17">
        <f>Data!K7981</f>
        <v>7770</v>
      </c>
      <c r="I7981" s="17">
        <f>Data!L7981</f>
        <v>2253.3</v>
      </c>
      <c r="J7981" s="12" t="str">
        <f>Data!N7981</f>
        <v>Outlet</v>
      </c>
      <c r="K7981" s="12" t="str">
        <f>Data!O7981</f>
        <v>Tarjeta</v>
      </c>
      <c r="L7981" s="12" t="str">
        <f>Data!P7981</f>
        <v>Nuevo</v>
      </c>
    </row>
    <row r="7982">
      <c r="A7982" s="11">
        <v>7981.0</v>
      </c>
      <c r="B7982" s="14">
        <f>Data!D7982</f>
        <v>44236</v>
      </c>
      <c r="C7982" s="12">
        <f>IFERROR(VLOOKUP(Data!B7982, Minorista!$A$2:$B$100, 2, FALSE), "")</f>
        <v>4</v>
      </c>
      <c r="D7982" s="12">
        <f t="array" ref="D7982">INDEX(Producto!$A$2:$A$500, MATCH(Data!H7982, Producto!$B$2:$B$500, 0))</f>
        <v>5</v>
      </c>
      <c r="E7982" s="12">
        <f>VLOOKUP(Data!E7982 &amp; Data!F7982 &amp; Data!G7982, Ubicacion!$A$2:$B$1000, 2, FALSE)</f>
        <v>3</v>
      </c>
      <c r="F7982" s="15">
        <f>Data!J7982</f>
        <v>228</v>
      </c>
      <c r="G7982" s="16">
        <f>Data!I7982</f>
        <v>51</v>
      </c>
      <c r="H7982" s="17">
        <f>Data!K7982</f>
        <v>11628</v>
      </c>
      <c r="I7982" s="17">
        <f>Data!L7982</f>
        <v>5465.16</v>
      </c>
      <c r="J7982" s="12" t="str">
        <f>Data!N7982</f>
        <v>Outlet</v>
      </c>
      <c r="K7982" s="12" t="str">
        <f>Data!O7982</f>
        <v>Transferencia bancaria</v>
      </c>
      <c r="L7982" s="12" t="str">
        <f>Data!P7982</f>
        <v>Nuevo</v>
      </c>
    </row>
    <row r="7983">
      <c r="A7983" s="11">
        <v>7982.0</v>
      </c>
      <c r="B7983" s="14">
        <f>Data!D7983</f>
        <v>44237</v>
      </c>
      <c r="C7983" s="12">
        <f>IFERROR(VLOOKUP(Data!B7983, Minorista!$A$2:$B$100, 2, FALSE), "")</f>
        <v>4</v>
      </c>
      <c r="D7983" s="12">
        <f t="array" ref="D7983">INDEX(Producto!$A$2:$A$500, MATCH(Data!H7983, Producto!$B$2:$B$500, 0))</f>
        <v>6</v>
      </c>
      <c r="E7983" s="12">
        <f>VLOOKUP(Data!E7983 &amp; Data!F7983 &amp; Data!G7983, Ubicacion!$A$2:$B$1000, 2, FALSE)</f>
        <v>3</v>
      </c>
      <c r="F7983" s="15">
        <f>Data!J7983</f>
        <v>256</v>
      </c>
      <c r="G7983" s="16">
        <f>Data!I7983</f>
        <v>56</v>
      </c>
      <c r="H7983" s="17">
        <f>Data!K7983</f>
        <v>14336</v>
      </c>
      <c r="I7983" s="17">
        <f>Data!L7983</f>
        <v>2150.4</v>
      </c>
      <c r="J7983" s="12" t="str">
        <f>Data!N7983</f>
        <v>Outlet</v>
      </c>
      <c r="K7983" s="12" t="str">
        <f>Data!O7983</f>
        <v>Efectivo</v>
      </c>
      <c r="L7983" s="12" t="str">
        <f>Data!P7983</f>
        <v>Recurrente</v>
      </c>
    </row>
    <row r="7984">
      <c r="A7984" s="11">
        <v>7983.0</v>
      </c>
      <c r="B7984" s="14">
        <f>Data!D7984</f>
        <v>44238</v>
      </c>
      <c r="C7984" s="12">
        <f>IFERROR(VLOOKUP(Data!B7984, Minorista!$A$2:$B$100, 2, FALSE), "")</f>
        <v>4</v>
      </c>
      <c r="D7984" s="12">
        <f t="array" ref="D7984">INDEX(Producto!$A$2:$A$500, MATCH(Data!H7984, Producto!$B$2:$B$500, 0))</f>
        <v>1</v>
      </c>
      <c r="E7984" s="12">
        <f>VLOOKUP(Data!E7984 &amp; Data!F7984 &amp; Data!G7984, Ubicacion!$A$2:$B$1000, 2, FALSE)</f>
        <v>3</v>
      </c>
      <c r="F7984" s="15">
        <f>Data!J7984</f>
        <v>322</v>
      </c>
      <c r="G7984" s="16">
        <f>Data!I7984</f>
        <v>40</v>
      </c>
      <c r="H7984" s="17">
        <f>Data!K7984</f>
        <v>12880</v>
      </c>
      <c r="I7984" s="17">
        <f>Data!L7984</f>
        <v>4250.4</v>
      </c>
      <c r="J7984" s="12" t="str">
        <f>Data!N7984</f>
        <v>Outlet</v>
      </c>
      <c r="K7984" s="12" t="str">
        <f>Data!O7984</f>
        <v>Efectivo</v>
      </c>
      <c r="L7984" s="12" t="str">
        <f>Data!P7984</f>
        <v>Recurrente</v>
      </c>
    </row>
    <row r="7985">
      <c r="A7985" s="11">
        <v>7984.0</v>
      </c>
      <c r="B7985" s="14">
        <f>Data!D7985</f>
        <v>44239</v>
      </c>
      <c r="C7985" s="12">
        <f>IFERROR(VLOOKUP(Data!B7985, Minorista!$A$2:$B$100, 2, FALSE), "")</f>
        <v>4</v>
      </c>
      <c r="D7985" s="12">
        <f t="array" ref="D7985">INDEX(Producto!$A$2:$A$500, MATCH(Data!H7985, Producto!$B$2:$B$500, 0))</f>
        <v>2</v>
      </c>
      <c r="E7985" s="12">
        <f>VLOOKUP(Data!E7985 &amp; Data!F7985 &amp; Data!G7985, Ubicacion!$A$2:$B$1000, 2, FALSE)</f>
        <v>3</v>
      </c>
      <c r="F7985" s="15">
        <f>Data!J7985</f>
        <v>332</v>
      </c>
      <c r="G7985" s="16">
        <f>Data!I7985</f>
        <v>46</v>
      </c>
      <c r="H7985" s="17">
        <f>Data!K7985</f>
        <v>15272</v>
      </c>
      <c r="I7985" s="17">
        <f>Data!L7985</f>
        <v>3207.12</v>
      </c>
      <c r="J7985" s="12" t="str">
        <f>Data!N7985</f>
        <v>Outlet</v>
      </c>
      <c r="K7985" s="12" t="str">
        <f>Data!O7985</f>
        <v>Tarjeta</v>
      </c>
      <c r="L7985" s="12" t="str">
        <f>Data!P7985</f>
        <v>Recurrente</v>
      </c>
    </row>
    <row r="7986">
      <c r="A7986" s="11">
        <v>7985.0</v>
      </c>
      <c r="B7986" s="14">
        <f>Data!D7986</f>
        <v>44240</v>
      </c>
      <c r="C7986" s="12">
        <f>IFERROR(VLOOKUP(Data!B7986, Minorista!$A$2:$B$100, 2, FALSE), "")</f>
        <v>4</v>
      </c>
      <c r="D7986" s="12">
        <f t="array" ref="D7986">INDEX(Producto!$A$2:$A$500, MATCH(Data!H7986, Producto!$B$2:$B$500, 0))</f>
        <v>3</v>
      </c>
      <c r="E7986" s="12">
        <f>VLOOKUP(Data!E7986 &amp; Data!F7986 &amp; Data!G7986, Ubicacion!$A$2:$B$1000, 2, FALSE)</f>
        <v>3</v>
      </c>
      <c r="F7986" s="15">
        <f>Data!J7986</f>
        <v>256</v>
      </c>
      <c r="G7986" s="16">
        <f>Data!I7986</f>
        <v>44</v>
      </c>
      <c r="H7986" s="17">
        <f>Data!K7986</f>
        <v>11264</v>
      </c>
      <c r="I7986" s="17">
        <f>Data!L7986</f>
        <v>3717.12</v>
      </c>
      <c r="J7986" s="12" t="str">
        <f>Data!N7986</f>
        <v>Outlet</v>
      </c>
      <c r="K7986" s="12" t="str">
        <f>Data!O7986</f>
        <v>Transferencia bancaria</v>
      </c>
      <c r="L7986" s="12" t="str">
        <f>Data!P7986</f>
        <v>Nuevo</v>
      </c>
    </row>
    <row r="7987">
      <c r="A7987" s="11">
        <v>7986.0</v>
      </c>
      <c r="B7987" s="14">
        <f>Data!D7987</f>
        <v>44241</v>
      </c>
      <c r="C7987" s="12">
        <f>IFERROR(VLOOKUP(Data!B7987, Minorista!$A$2:$B$100, 2, FALSE), "")</f>
        <v>4</v>
      </c>
      <c r="D7987" s="12">
        <f t="array" ref="D7987">INDEX(Producto!$A$2:$A$500, MATCH(Data!H7987, Producto!$B$2:$B$500, 0))</f>
        <v>4</v>
      </c>
      <c r="E7987" s="12">
        <f>VLOOKUP(Data!E7987 &amp; Data!F7987 &amp; Data!G7987, Ubicacion!$A$2:$B$1000, 2, FALSE)</f>
        <v>3</v>
      </c>
      <c r="F7987" s="15">
        <f>Data!J7987</f>
        <v>271</v>
      </c>
      <c r="G7987" s="16">
        <f>Data!I7987</f>
        <v>40</v>
      </c>
      <c r="H7987" s="17">
        <f>Data!K7987</f>
        <v>10840</v>
      </c>
      <c r="I7987" s="17">
        <f>Data!L7987</f>
        <v>3252</v>
      </c>
      <c r="J7987" s="12" t="str">
        <f>Data!N7987</f>
        <v>Outlet</v>
      </c>
      <c r="K7987" s="12" t="str">
        <f>Data!O7987</f>
        <v>Tarjeta</v>
      </c>
      <c r="L7987" s="12" t="str">
        <f>Data!P7987</f>
        <v>Recurrente</v>
      </c>
    </row>
    <row r="7988">
      <c r="A7988" s="11">
        <v>7987.0</v>
      </c>
      <c r="B7988" s="14">
        <f>Data!D7988</f>
        <v>44242</v>
      </c>
      <c r="C7988" s="12">
        <f>IFERROR(VLOOKUP(Data!B7988, Minorista!$A$2:$B$100, 2, FALSE), "")</f>
        <v>4</v>
      </c>
      <c r="D7988" s="12">
        <f t="array" ref="D7988">INDEX(Producto!$A$2:$A$500, MATCH(Data!H7988, Producto!$B$2:$B$500, 0))</f>
        <v>5</v>
      </c>
      <c r="E7988" s="12">
        <f>VLOOKUP(Data!E7988 &amp; Data!F7988 &amp; Data!G7988, Ubicacion!$A$2:$B$1000, 2, FALSE)</f>
        <v>3</v>
      </c>
      <c r="F7988" s="15">
        <f>Data!J7988</f>
        <v>245</v>
      </c>
      <c r="G7988" s="16">
        <f>Data!I7988</f>
        <v>43</v>
      </c>
      <c r="H7988" s="17">
        <f>Data!K7988</f>
        <v>10535</v>
      </c>
      <c r="I7988" s="17">
        <f>Data!L7988</f>
        <v>5478.2</v>
      </c>
      <c r="J7988" s="12" t="str">
        <f>Data!N7988</f>
        <v>Outlet</v>
      </c>
      <c r="K7988" s="12" t="str">
        <f>Data!O7988</f>
        <v>Tarjeta</v>
      </c>
      <c r="L7988" s="12" t="str">
        <f>Data!P7988</f>
        <v>Nuevo</v>
      </c>
    </row>
    <row r="7989">
      <c r="A7989" s="11">
        <v>7988.0</v>
      </c>
      <c r="B7989" s="14">
        <f>Data!D7989</f>
        <v>44243</v>
      </c>
      <c r="C7989" s="12">
        <f>IFERROR(VLOOKUP(Data!B7989, Minorista!$A$2:$B$100, 2, FALSE), "")</f>
        <v>4</v>
      </c>
      <c r="D7989" s="12">
        <f t="array" ref="D7989">INDEX(Producto!$A$2:$A$500, MATCH(Data!H7989, Producto!$B$2:$B$500, 0))</f>
        <v>6</v>
      </c>
      <c r="E7989" s="12">
        <f>VLOOKUP(Data!E7989 &amp; Data!F7989 &amp; Data!G7989, Ubicacion!$A$2:$B$1000, 2, FALSE)</f>
        <v>3</v>
      </c>
      <c r="F7989" s="15">
        <f>Data!J7989</f>
        <v>256</v>
      </c>
      <c r="G7989" s="16">
        <f>Data!I7989</f>
        <v>50</v>
      </c>
      <c r="H7989" s="17">
        <f>Data!K7989</f>
        <v>12800</v>
      </c>
      <c r="I7989" s="17">
        <f>Data!L7989</f>
        <v>2176</v>
      </c>
      <c r="J7989" s="12" t="str">
        <f>Data!N7989</f>
        <v>Outlet</v>
      </c>
      <c r="K7989" s="12" t="str">
        <f>Data!O7989</f>
        <v>Efectivo</v>
      </c>
      <c r="L7989" s="12" t="str">
        <f>Data!P7989</f>
        <v>Nuevo</v>
      </c>
    </row>
    <row r="7990">
      <c r="A7990" s="11">
        <v>7989.0</v>
      </c>
      <c r="B7990" s="14">
        <f>Data!D7990</f>
        <v>44244</v>
      </c>
      <c r="C7990" s="12">
        <f>IFERROR(VLOOKUP(Data!B7990, Minorista!$A$2:$B$100, 2, FALSE), "")</f>
        <v>5</v>
      </c>
      <c r="D7990" s="12">
        <f t="array" ref="D7990">INDEX(Producto!$A$2:$A$500, MATCH(Data!H7990, Producto!$B$2:$B$500, 0))</f>
        <v>1</v>
      </c>
      <c r="E7990" s="12">
        <f>VLOOKUP(Data!E7990 &amp; Data!F7990 &amp; Data!G7990, Ubicacion!$A$2:$B$1000, 2, FALSE)</f>
        <v>3</v>
      </c>
      <c r="F7990" s="15">
        <f>Data!J7990</f>
        <v>224</v>
      </c>
      <c r="G7990" s="16">
        <f>Data!I7990</f>
        <v>26</v>
      </c>
      <c r="H7990" s="17">
        <f>Data!K7990</f>
        <v>5824</v>
      </c>
      <c r="I7990" s="17">
        <f>Data!L7990</f>
        <v>2504.32</v>
      </c>
      <c r="J7990" s="12" t="str">
        <f>Data!N7990</f>
        <v>Outlet</v>
      </c>
      <c r="K7990" s="12" t="str">
        <f>Data!O7990</f>
        <v>Efectivo</v>
      </c>
      <c r="L7990" s="12" t="str">
        <f>Data!P7990</f>
        <v>Nuevo</v>
      </c>
    </row>
    <row r="7991">
      <c r="A7991" s="11">
        <v>7990.0</v>
      </c>
      <c r="B7991" s="14">
        <f>Data!D7991</f>
        <v>44245</v>
      </c>
      <c r="C7991" s="12">
        <f>IFERROR(VLOOKUP(Data!B7991, Minorista!$A$2:$B$100, 2, FALSE), "")</f>
        <v>5</v>
      </c>
      <c r="D7991" s="12">
        <f t="array" ref="D7991">INDEX(Producto!$A$2:$A$500, MATCH(Data!H7991, Producto!$B$2:$B$500, 0))</f>
        <v>2</v>
      </c>
      <c r="E7991" s="12">
        <f>VLOOKUP(Data!E7991 &amp; Data!F7991 &amp; Data!G7991, Ubicacion!$A$2:$B$1000, 2, FALSE)</f>
        <v>3</v>
      </c>
      <c r="F7991" s="15">
        <f>Data!J7991</f>
        <v>224</v>
      </c>
      <c r="G7991" s="16">
        <f>Data!I7991</f>
        <v>35</v>
      </c>
      <c r="H7991" s="17">
        <f>Data!K7991</f>
        <v>7840</v>
      </c>
      <c r="I7991" s="17">
        <f>Data!L7991</f>
        <v>2352</v>
      </c>
      <c r="J7991" s="12" t="str">
        <f>Data!N7991</f>
        <v>Outlet</v>
      </c>
      <c r="K7991" s="12" t="str">
        <f>Data!O7991</f>
        <v>Tarjeta</v>
      </c>
      <c r="L7991" s="12" t="str">
        <f>Data!P7991</f>
        <v>Nuevo</v>
      </c>
    </row>
    <row r="7992">
      <c r="A7992" s="11">
        <v>7991.0</v>
      </c>
      <c r="B7992" s="14">
        <f>Data!D7992</f>
        <v>44264</v>
      </c>
      <c r="C7992" s="12">
        <f>IFERROR(VLOOKUP(Data!B7992, Minorista!$A$2:$B$100, 2, FALSE), "")</f>
        <v>5</v>
      </c>
      <c r="D7992" s="12">
        <f t="array" ref="D7992">INDEX(Producto!$A$2:$A$500, MATCH(Data!H7992, Producto!$B$2:$B$500, 0))</f>
        <v>3</v>
      </c>
      <c r="E7992" s="12">
        <f>VLOOKUP(Data!E7992 &amp; Data!F7992 &amp; Data!G7992, Ubicacion!$A$2:$B$1000, 2, FALSE)</f>
        <v>3</v>
      </c>
      <c r="F7992" s="15">
        <f>Data!J7992</f>
        <v>217</v>
      </c>
      <c r="G7992" s="16">
        <f>Data!I7992</f>
        <v>36</v>
      </c>
      <c r="H7992" s="17">
        <f>Data!K7992</f>
        <v>7812</v>
      </c>
      <c r="I7992" s="17">
        <f>Data!L7992</f>
        <v>3281.04</v>
      </c>
      <c r="J7992" s="12" t="str">
        <f>Data!N7992</f>
        <v>Outlet</v>
      </c>
      <c r="K7992" s="12" t="str">
        <f>Data!O7992</f>
        <v>Transferencia bancaria</v>
      </c>
      <c r="L7992" s="12" t="str">
        <f>Data!P7992</f>
        <v>Recurrente</v>
      </c>
    </row>
    <row r="7993">
      <c r="A7993" s="11">
        <v>7992.0</v>
      </c>
      <c r="B7993" s="14">
        <f>Data!D7993</f>
        <v>44265</v>
      </c>
      <c r="C7993" s="12">
        <f>IFERROR(VLOOKUP(Data!B7993, Minorista!$A$2:$B$100, 2, FALSE), "")</f>
        <v>5</v>
      </c>
      <c r="D7993" s="12">
        <f t="array" ref="D7993">INDEX(Producto!$A$2:$A$500, MATCH(Data!H7993, Producto!$B$2:$B$500, 0))</f>
        <v>4</v>
      </c>
      <c r="E7993" s="12">
        <f>VLOOKUP(Data!E7993 &amp; Data!F7993 &amp; Data!G7993, Ubicacion!$A$2:$B$1000, 2, FALSE)</f>
        <v>3</v>
      </c>
      <c r="F7993" s="15">
        <f>Data!J7993</f>
        <v>182</v>
      </c>
      <c r="G7993" s="16">
        <f>Data!I7993</f>
        <v>33</v>
      </c>
      <c r="H7993" s="17">
        <f>Data!K7993</f>
        <v>6006</v>
      </c>
      <c r="I7993" s="17">
        <f>Data!L7993</f>
        <v>2282.28</v>
      </c>
      <c r="J7993" s="12" t="str">
        <f>Data!N7993</f>
        <v>Outlet</v>
      </c>
      <c r="K7993" s="12" t="str">
        <f>Data!O7993</f>
        <v>Efectivo</v>
      </c>
      <c r="L7993" s="12" t="str">
        <f>Data!P7993</f>
        <v>Recurrente</v>
      </c>
    </row>
    <row r="7994">
      <c r="A7994" s="11">
        <v>7993.0</v>
      </c>
      <c r="B7994" s="14">
        <f>Data!D7994</f>
        <v>44266</v>
      </c>
      <c r="C7994" s="12">
        <f>IFERROR(VLOOKUP(Data!B7994, Minorista!$A$2:$B$100, 2, FALSE), "")</f>
        <v>5</v>
      </c>
      <c r="D7994" s="12">
        <f t="array" ref="D7994">INDEX(Producto!$A$2:$A$500, MATCH(Data!H7994, Producto!$B$2:$B$500, 0))</f>
        <v>5</v>
      </c>
      <c r="E7994" s="12">
        <f>VLOOKUP(Data!E7994 &amp; Data!F7994 &amp; Data!G7994, Ubicacion!$A$2:$B$1000, 2, FALSE)</f>
        <v>4</v>
      </c>
      <c r="F7994" s="15">
        <f>Data!J7994</f>
        <v>155</v>
      </c>
      <c r="G7994" s="16">
        <f>Data!I7994</f>
        <v>36</v>
      </c>
      <c r="H7994" s="17">
        <f>Data!K7994</f>
        <v>5580</v>
      </c>
      <c r="I7994" s="17">
        <f>Data!L7994</f>
        <v>3292.2</v>
      </c>
      <c r="J7994" s="12" t="str">
        <f>Data!N7994</f>
        <v>Outlet</v>
      </c>
      <c r="K7994" s="12" t="str">
        <f>Data!O7994</f>
        <v>Transferencia bancaria</v>
      </c>
      <c r="L7994" s="12" t="str">
        <f>Data!P7994</f>
        <v>Recurrente</v>
      </c>
    </row>
    <row r="7995">
      <c r="A7995" s="11">
        <v>7994.0</v>
      </c>
      <c r="B7995" s="14">
        <f>Data!D7995</f>
        <v>44267</v>
      </c>
      <c r="C7995" s="12">
        <f>IFERROR(VLOOKUP(Data!B7995, Minorista!$A$2:$B$100, 2, FALSE), "")</f>
        <v>5</v>
      </c>
      <c r="D7995" s="12">
        <f t="array" ref="D7995">INDEX(Producto!$A$2:$A$500, MATCH(Data!H7995, Producto!$B$2:$B$500, 0))</f>
        <v>6</v>
      </c>
      <c r="E7995" s="12">
        <f>VLOOKUP(Data!E7995 &amp; Data!F7995 &amp; Data!G7995, Ubicacion!$A$2:$B$1000, 2, FALSE)</f>
        <v>4</v>
      </c>
      <c r="F7995" s="15">
        <f>Data!J7995</f>
        <v>210</v>
      </c>
      <c r="G7995" s="16">
        <f>Data!I7995</f>
        <v>29</v>
      </c>
      <c r="H7995" s="17">
        <f>Data!K7995</f>
        <v>6090</v>
      </c>
      <c r="I7995" s="17">
        <f>Data!L7995</f>
        <v>1400.7</v>
      </c>
      <c r="J7995" s="12" t="str">
        <f>Data!N7995</f>
        <v>Outlet</v>
      </c>
      <c r="K7995" s="12" t="str">
        <f>Data!O7995</f>
        <v>Transferencia bancaria</v>
      </c>
      <c r="L7995" s="12" t="str">
        <f>Data!P7995</f>
        <v>Recurrente</v>
      </c>
    </row>
    <row r="7996">
      <c r="A7996" s="11">
        <v>7995.0</v>
      </c>
      <c r="B7996" s="14">
        <f>Data!D7996</f>
        <v>44268</v>
      </c>
      <c r="C7996" s="12">
        <f>IFERROR(VLOOKUP(Data!B7996, Minorista!$A$2:$B$100, 2, FALSE), "")</f>
        <v>5</v>
      </c>
      <c r="D7996" s="12">
        <f t="array" ref="D7996">INDEX(Producto!$A$2:$A$500, MATCH(Data!H7996, Producto!$B$2:$B$500, 0))</f>
        <v>1</v>
      </c>
      <c r="E7996" s="12">
        <f>VLOOKUP(Data!E7996 &amp; Data!F7996 &amp; Data!G7996, Ubicacion!$A$2:$B$1000, 2, FALSE)</f>
        <v>4</v>
      </c>
      <c r="F7996" s="15">
        <f>Data!J7996</f>
        <v>240</v>
      </c>
      <c r="G7996" s="16">
        <f>Data!I7996</f>
        <v>28</v>
      </c>
      <c r="H7996" s="17">
        <f>Data!K7996</f>
        <v>6720</v>
      </c>
      <c r="I7996" s="17">
        <f>Data!L7996</f>
        <v>3091.2</v>
      </c>
      <c r="J7996" s="12" t="str">
        <f>Data!N7996</f>
        <v>Outlet</v>
      </c>
      <c r="K7996" s="12" t="str">
        <f>Data!O7996</f>
        <v>Transferencia bancaria</v>
      </c>
      <c r="L7996" s="12" t="str">
        <f>Data!P7996</f>
        <v>Nuevo</v>
      </c>
    </row>
    <row r="7997">
      <c r="A7997" s="11">
        <v>7996.0</v>
      </c>
      <c r="B7997" s="14">
        <f>Data!D7997</f>
        <v>44269</v>
      </c>
      <c r="C7997" s="12">
        <f>IFERROR(VLOOKUP(Data!B7997, Minorista!$A$2:$B$100, 2, FALSE), "")</f>
        <v>5</v>
      </c>
      <c r="D7997" s="12">
        <f t="array" ref="D7997">INDEX(Producto!$A$2:$A$500, MATCH(Data!H7997, Producto!$B$2:$B$500, 0))</f>
        <v>2</v>
      </c>
      <c r="E7997" s="12">
        <f>VLOOKUP(Data!E7997 &amp; Data!F7997 &amp; Data!G7997, Ubicacion!$A$2:$B$1000, 2, FALSE)</f>
        <v>4</v>
      </c>
      <c r="F7997" s="15">
        <f>Data!J7997</f>
        <v>215</v>
      </c>
      <c r="G7997" s="16">
        <f>Data!I7997</f>
        <v>30</v>
      </c>
      <c r="H7997" s="17">
        <f>Data!K7997</f>
        <v>6450</v>
      </c>
      <c r="I7997" s="17">
        <f>Data!L7997</f>
        <v>1999.5</v>
      </c>
      <c r="J7997" s="12" t="str">
        <f>Data!N7997</f>
        <v>Outlet</v>
      </c>
      <c r="K7997" s="12" t="str">
        <f>Data!O7997</f>
        <v>Efectivo</v>
      </c>
      <c r="L7997" s="12" t="str">
        <f>Data!P7997</f>
        <v>Recurrente</v>
      </c>
    </row>
    <row r="7998">
      <c r="A7998" s="11">
        <v>7997.0</v>
      </c>
      <c r="B7998" s="14">
        <f>Data!D7998</f>
        <v>44270</v>
      </c>
      <c r="C7998" s="12">
        <f>IFERROR(VLOOKUP(Data!B7998, Minorista!$A$2:$B$100, 2, FALSE), "")</f>
        <v>5</v>
      </c>
      <c r="D7998" s="12">
        <f t="array" ref="D7998">INDEX(Producto!$A$2:$A$500, MATCH(Data!H7998, Producto!$B$2:$B$500, 0))</f>
        <v>3</v>
      </c>
      <c r="E7998" s="12">
        <f>VLOOKUP(Data!E7998 &amp; Data!F7998 &amp; Data!G7998, Ubicacion!$A$2:$B$1000, 2, FALSE)</f>
        <v>4</v>
      </c>
      <c r="F7998" s="15">
        <f>Data!J7998</f>
        <v>223</v>
      </c>
      <c r="G7998" s="16">
        <f>Data!I7998</f>
        <v>33</v>
      </c>
      <c r="H7998" s="17">
        <f>Data!K7998</f>
        <v>7359</v>
      </c>
      <c r="I7998" s="17">
        <f>Data!L7998</f>
        <v>3090.78</v>
      </c>
      <c r="J7998" s="12" t="str">
        <f>Data!N7998</f>
        <v>Outlet</v>
      </c>
      <c r="K7998" s="12" t="str">
        <f>Data!O7998</f>
        <v>Transferencia bancaria</v>
      </c>
      <c r="L7998" s="12" t="str">
        <f>Data!P7998</f>
        <v>Nuevo</v>
      </c>
    </row>
    <row r="7999">
      <c r="A7999" s="11">
        <v>7998.0</v>
      </c>
      <c r="B7999" s="14">
        <f>Data!D7999</f>
        <v>44271</v>
      </c>
      <c r="C7999" s="12">
        <f>IFERROR(VLOOKUP(Data!B7999, Minorista!$A$2:$B$100, 2, FALSE), "")</f>
        <v>5</v>
      </c>
      <c r="D7999" s="12">
        <f t="array" ref="D7999">INDEX(Producto!$A$2:$A$500, MATCH(Data!H7999, Producto!$B$2:$B$500, 0))</f>
        <v>4</v>
      </c>
      <c r="E7999" s="12">
        <f>VLOOKUP(Data!E7999 &amp; Data!F7999 &amp; Data!G7999, Ubicacion!$A$2:$B$1000, 2, FALSE)</f>
        <v>4</v>
      </c>
      <c r="F7999" s="15">
        <f>Data!J7999</f>
        <v>179</v>
      </c>
      <c r="G7999" s="16">
        <f>Data!I7999</f>
        <v>34</v>
      </c>
      <c r="H7999" s="17">
        <f>Data!K7999</f>
        <v>6086</v>
      </c>
      <c r="I7999" s="17">
        <f>Data!L7999</f>
        <v>2495.26</v>
      </c>
      <c r="J7999" s="12" t="str">
        <f>Data!N7999</f>
        <v>Outlet</v>
      </c>
      <c r="K7999" s="12" t="str">
        <f>Data!O7999</f>
        <v>Efectivo</v>
      </c>
      <c r="L7999" s="12" t="str">
        <f>Data!P7999</f>
        <v>Nuevo</v>
      </c>
    </row>
    <row r="8000">
      <c r="A8000" s="11">
        <v>7999.0</v>
      </c>
      <c r="B8000" s="14">
        <f>Data!D8000</f>
        <v>44272</v>
      </c>
      <c r="C8000" s="12">
        <f>IFERROR(VLOOKUP(Data!B8000, Minorista!$A$2:$B$100, 2, FALSE), "")</f>
        <v>5</v>
      </c>
      <c r="D8000" s="12">
        <f t="array" ref="D8000">INDEX(Producto!$A$2:$A$500, MATCH(Data!H8000, Producto!$B$2:$B$500, 0))</f>
        <v>5</v>
      </c>
      <c r="E8000" s="12">
        <f>VLOOKUP(Data!E8000 &amp; Data!F8000 &amp; Data!G8000, Ubicacion!$A$2:$B$1000, 2, FALSE)</f>
        <v>4</v>
      </c>
      <c r="F8000" s="15">
        <f>Data!J8000</f>
        <v>140</v>
      </c>
      <c r="G8000" s="16">
        <f>Data!I8000</f>
        <v>40</v>
      </c>
      <c r="H8000" s="17">
        <f>Data!K8000</f>
        <v>5600</v>
      </c>
      <c r="I8000" s="17">
        <f>Data!L8000</f>
        <v>3192</v>
      </c>
      <c r="J8000" s="12" t="str">
        <f>Data!N8000</f>
        <v>Outlet</v>
      </c>
      <c r="K8000" s="12" t="str">
        <f>Data!O8000</f>
        <v>Transferencia bancaria</v>
      </c>
      <c r="L8000" s="12" t="str">
        <f>Data!P8000</f>
        <v>Recurrente</v>
      </c>
    </row>
    <row r="8001">
      <c r="A8001" s="11">
        <v>8000.0</v>
      </c>
      <c r="B8001" s="14">
        <f>Data!D8001</f>
        <v>44273</v>
      </c>
      <c r="C8001" s="12">
        <f>IFERROR(VLOOKUP(Data!B8001, Minorista!$A$2:$B$100, 2, FALSE), "")</f>
        <v>5</v>
      </c>
      <c r="D8001" s="12">
        <f t="array" ref="D8001">INDEX(Producto!$A$2:$A$500, MATCH(Data!H8001, Producto!$B$2:$B$500, 0))</f>
        <v>6</v>
      </c>
      <c r="E8001" s="12">
        <f>VLOOKUP(Data!E8001 &amp; Data!F8001 &amp; Data!G8001, Ubicacion!$A$2:$B$1000, 2, FALSE)</f>
        <v>4</v>
      </c>
      <c r="F8001" s="15">
        <f>Data!J8001</f>
        <v>208</v>
      </c>
      <c r="G8001" s="16">
        <f>Data!I8001</f>
        <v>32</v>
      </c>
      <c r="H8001" s="17">
        <f>Data!K8001</f>
        <v>6656</v>
      </c>
      <c r="I8001" s="17">
        <f>Data!L8001</f>
        <v>1730.56</v>
      </c>
      <c r="J8001" s="12" t="str">
        <f>Data!N8001</f>
        <v>Outlet</v>
      </c>
      <c r="K8001" s="12" t="str">
        <f>Data!O8001</f>
        <v>Tarjeta</v>
      </c>
      <c r="L8001" s="12" t="str">
        <f>Data!P8001</f>
        <v>Nuevo</v>
      </c>
    </row>
    <row r="8002">
      <c r="A8002" s="11">
        <v>8001.0</v>
      </c>
      <c r="B8002" s="14">
        <f>Data!D8002</f>
        <v>44274</v>
      </c>
      <c r="C8002" s="12">
        <f>IFERROR(VLOOKUP(Data!B8002, Minorista!$A$2:$B$100, 2, FALSE), "")</f>
        <v>5</v>
      </c>
      <c r="D8002" s="12">
        <f t="array" ref="D8002">INDEX(Producto!$A$2:$A$500, MATCH(Data!H8002, Producto!$B$2:$B$500, 0))</f>
        <v>1</v>
      </c>
      <c r="E8002" s="12">
        <f>VLOOKUP(Data!E8002 &amp; Data!F8002 &amp; Data!G8002, Ubicacion!$A$2:$B$1000, 2, FALSE)</f>
        <v>4</v>
      </c>
      <c r="F8002" s="15">
        <f>Data!J8002</f>
        <v>264</v>
      </c>
      <c r="G8002" s="16">
        <f>Data!I8002</f>
        <v>24</v>
      </c>
      <c r="H8002" s="17">
        <f>Data!K8002</f>
        <v>6336</v>
      </c>
      <c r="I8002" s="17">
        <f>Data!L8002</f>
        <v>2787.84</v>
      </c>
      <c r="J8002" s="12" t="str">
        <f>Data!N8002</f>
        <v>Outlet</v>
      </c>
      <c r="K8002" s="12" t="str">
        <f>Data!O8002</f>
        <v>Transferencia bancaria</v>
      </c>
      <c r="L8002" s="12" t="str">
        <f>Data!P8002</f>
        <v>Recurrente</v>
      </c>
    </row>
    <row r="8003">
      <c r="A8003" s="11">
        <v>8002.0</v>
      </c>
      <c r="B8003" s="14">
        <f>Data!D8003</f>
        <v>44275</v>
      </c>
      <c r="C8003" s="12">
        <f>IFERROR(VLOOKUP(Data!B8003, Minorista!$A$2:$B$100, 2, FALSE), "")</f>
        <v>5</v>
      </c>
      <c r="D8003" s="12">
        <f t="array" ref="D8003">INDEX(Producto!$A$2:$A$500, MATCH(Data!H8003, Producto!$B$2:$B$500, 0))</f>
        <v>2</v>
      </c>
      <c r="E8003" s="12">
        <f>VLOOKUP(Data!E8003 &amp; Data!F8003 &amp; Data!G8003, Ubicacion!$A$2:$B$1000, 2, FALSE)</f>
        <v>4</v>
      </c>
      <c r="F8003" s="15">
        <f>Data!J8003</f>
        <v>228</v>
      </c>
      <c r="G8003" s="16">
        <f>Data!I8003</f>
        <v>36</v>
      </c>
      <c r="H8003" s="17">
        <f>Data!K8003</f>
        <v>8208</v>
      </c>
      <c r="I8003" s="17">
        <f>Data!L8003</f>
        <v>2298.24</v>
      </c>
      <c r="J8003" s="12" t="str">
        <f>Data!N8003</f>
        <v>Outlet</v>
      </c>
      <c r="K8003" s="12" t="str">
        <f>Data!O8003</f>
        <v>Transferencia bancaria</v>
      </c>
      <c r="L8003" s="12" t="str">
        <f>Data!P8003</f>
        <v>Recurrente</v>
      </c>
    </row>
    <row r="8004">
      <c r="A8004" s="11">
        <v>8003.0</v>
      </c>
      <c r="B8004" s="14">
        <f>Data!D8004</f>
        <v>44276</v>
      </c>
      <c r="C8004" s="12">
        <f>IFERROR(VLOOKUP(Data!B8004, Minorista!$A$2:$B$100, 2, FALSE), "")</f>
        <v>5</v>
      </c>
      <c r="D8004" s="12">
        <f t="array" ref="D8004">INDEX(Producto!$A$2:$A$500, MATCH(Data!H8004, Producto!$B$2:$B$500, 0))</f>
        <v>3</v>
      </c>
      <c r="E8004" s="12">
        <f>VLOOKUP(Data!E8004 &amp; Data!F8004 &amp; Data!G8004, Ubicacion!$A$2:$B$1000, 2, FALSE)</f>
        <v>4</v>
      </c>
      <c r="F8004" s="15">
        <f>Data!J8004</f>
        <v>221</v>
      </c>
      <c r="G8004" s="16">
        <f>Data!I8004</f>
        <v>33</v>
      </c>
      <c r="H8004" s="17">
        <f>Data!K8004</f>
        <v>7293</v>
      </c>
      <c r="I8004" s="17">
        <f>Data!L8004</f>
        <v>3354.78</v>
      </c>
      <c r="J8004" s="12" t="str">
        <f>Data!N8004</f>
        <v>Outlet</v>
      </c>
      <c r="K8004" s="12" t="str">
        <f>Data!O8004</f>
        <v>Transferencia bancaria</v>
      </c>
      <c r="L8004" s="12" t="str">
        <f>Data!P8004</f>
        <v>Nuevo</v>
      </c>
    </row>
    <row r="8005">
      <c r="A8005" s="11">
        <v>8004.0</v>
      </c>
      <c r="B8005" s="14">
        <f>Data!D8005</f>
        <v>44277</v>
      </c>
      <c r="C8005" s="12">
        <f>IFERROR(VLOOKUP(Data!B8005, Minorista!$A$2:$B$100, 2, FALSE), "")</f>
        <v>5</v>
      </c>
      <c r="D8005" s="12">
        <f t="array" ref="D8005">INDEX(Producto!$A$2:$A$500, MATCH(Data!H8005, Producto!$B$2:$B$500, 0))</f>
        <v>4</v>
      </c>
      <c r="E8005" s="12">
        <f>VLOOKUP(Data!E8005 &amp; Data!F8005 &amp; Data!G8005, Ubicacion!$A$2:$B$1000, 2, FALSE)</f>
        <v>4</v>
      </c>
      <c r="F8005" s="15">
        <f>Data!J8005</f>
        <v>176</v>
      </c>
      <c r="G8005" s="16">
        <f>Data!I8005</f>
        <v>36</v>
      </c>
      <c r="H8005" s="17">
        <f>Data!K8005</f>
        <v>6336</v>
      </c>
      <c r="I8005" s="17">
        <f>Data!L8005</f>
        <v>2471.04</v>
      </c>
      <c r="J8005" s="12" t="str">
        <f>Data!N8005</f>
        <v>Outlet</v>
      </c>
      <c r="K8005" s="12" t="str">
        <f>Data!O8005</f>
        <v>Efectivo</v>
      </c>
      <c r="L8005" s="12" t="str">
        <f>Data!P8005</f>
        <v>Recurrente</v>
      </c>
    </row>
    <row r="8006">
      <c r="A8006" s="11">
        <v>8005.0</v>
      </c>
      <c r="B8006" s="14">
        <f>Data!D8006</f>
        <v>44278</v>
      </c>
      <c r="C8006" s="12">
        <f>IFERROR(VLOOKUP(Data!B8006, Minorista!$A$2:$B$100, 2, FALSE), "")</f>
        <v>5</v>
      </c>
      <c r="D8006" s="12">
        <f t="array" ref="D8006">INDEX(Producto!$A$2:$A$500, MATCH(Data!H8006, Producto!$B$2:$B$500, 0))</f>
        <v>5</v>
      </c>
      <c r="E8006" s="12">
        <f>VLOOKUP(Data!E8006 &amp; Data!F8006 &amp; Data!G8006, Ubicacion!$A$2:$B$1000, 2, FALSE)</f>
        <v>4</v>
      </c>
      <c r="F8006" s="15">
        <f>Data!J8006</f>
        <v>128</v>
      </c>
      <c r="G8006" s="16">
        <f>Data!I8006</f>
        <v>36</v>
      </c>
      <c r="H8006" s="17">
        <f>Data!K8006</f>
        <v>4608</v>
      </c>
      <c r="I8006" s="17">
        <f>Data!L8006</f>
        <v>2718.72</v>
      </c>
      <c r="J8006" s="12" t="str">
        <f>Data!N8006</f>
        <v>Outlet</v>
      </c>
      <c r="K8006" s="12" t="str">
        <f>Data!O8006</f>
        <v>Transferencia bancaria</v>
      </c>
      <c r="L8006" s="12" t="str">
        <f>Data!P8006</f>
        <v>Nuevo</v>
      </c>
    </row>
    <row r="8007">
      <c r="A8007" s="11">
        <v>8006.0</v>
      </c>
      <c r="B8007" s="14">
        <f>Data!D8007</f>
        <v>44292</v>
      </c>
      <c r="C8007" s="12">
        <f>IFERROR(VLOOKUP(Data!B8007, Minorista!$A$2:$B$100, 2, FALSE), "")</f>
        <v>5</v>
      </c>
      <c r="D8007" s="12">
        <f t="array" ref="D8007">INDEX(Producto!$A$2:$A$500, MATCH(Data!H8007, Producto!$B$2:$B$500, 0))</f>
        <v>6</v>
      </c>
      <c r="E8007" s="12">
        <f>VLOOKUP(Data!E8007 &amp; Data!F8007 &amp; Data!G8007, Ubicacion!$A$2:$B$1000, 2, FALSE)</f>
        <v>4</v>
      </c>
      <c r="F8007" s="15">
        <f>Data!J8007</f>
        <v>194</v>
      </c>
      <c r="G8007" s="16">
        <f>Data!I8007</f>
        <v>33</v>
      </c>
      <c r="H8007" s="17">
        <f>Data!K8007</f>
        <v>6402</v>
      </c>
      <c r="I8007" s="17">
        <f>Data!L8007</f>
        <v>1472.46</v>
      </c>
      <c r="J8007" s="12" t="str">
        <f>Data!N8007</f>
        <v>Outlet</v>
      </c>
      <c r="K8007" s="12" t="str">
        <f>Data!O8007</f>
        <v>Transferencia bancaria</v>
      </c>
      <c r="L8007" s="12" t="str">
        <f>Data!P8007</f>
        <v>Recurrente</v>
      </c>
    </row>
    <row r="8008">
      <c r="A8008" s="11">
        <v>8007.0</v>
      </c>
      <c r="B8008" s="14">
        <f>Data!D8008</f>
        <v>44293</v>
      </c>
      <c r="C8008" s="12">
        <f>IFERROR(VLOOKUP(Data!B8008, Minorista!$A$2:$B$100, 2, FALSE), "")</f>
        <v>5</v>
      </c>
      <c r="D8008" s="12">
        <f t="array" ref="D8008">INDEX(Producto!$A$2:$A$500, MATCH(Data!H8008, Producto!$B$2:$B$500, 0))</f>
        <v>1</v>
      </c>
      <c r="E8008" s="12">
        <f>VLOOKUP(Data!E8008 &amp; Data!F8008 &amp; Data!G8008, Ubicacion!$A$2:$B$1000, 2, FALSE)</f>
        <v>4</v>
      </c>
      <c r="F8008" s="15">
        <f>Data!J8008</f>
        <v>248</v>
      </c>
      <c r="G8008" s="16">
        <f>Data!I8008</f>
        <v>31</v>
      </c>
      <c r="H8008" s="17">
        <f>Data!K8008</f>
        <v>7688</v>
      </c>
      <c r="I8008" s="17">
        <f>Data!L8008</f>
        <v>3536.48</v>
      </c>
      <c r="J8008" s="12" t="str">
        <f>Data!N8008</f>
        <v>Outlet</v>
      </c>
      <c r="K8008" s="12" t="str">
        <f>Data!O8008</f>
        <v>Tarjeta</v>
      </c>
      <c r="L8008" s="12" t="str">
        <f>Data!P8008</f>
        <v>Nuevo</v>
      </c>
    </row>
    <row r="8009">
      <c r="A8009" s="11">
        <v>8008.0</v>
      </c>
      <c r="B8009" s="14">
        <f>Data!D8009</f>
        <v>44294</v>
      </c>
      <c r="C8009" s="12">
        <f>IFERROR(VLOOKUP(Data!B8009, Minorista!$A$2:$B$100, 2, FALSE), "")</f>
        <v>5</v>
      </c>
      <c r="D8009" s="12">
        <f t="array" ref="D8009">INDEX(Producto!$A$2:$A$500, MATCH(Data!H8009, Producto!$B$2:$B$500, 0))</f>
        <v>2</v>
      </c>
      <c r="E8009" s="12">
        <f>VLOOKUP(Data!E8009 &amp; Data!F8009 &amp; Data!G8009, Ubicacion!$A$2:$B$1000, 2, FALSE)</f>
        <v>4</v>
      </c>
      <c r="F8009" s="15">
        <f>Data!J8009</f>
        <v>210</v>
      </c>
      <c r="G8009" s="16">
        <f>Data!I8009</f>
        <v>34</v>
      </c>
      <c r="H8009" s="17">
        <f>Data!K8009</f>
        <v>7140</v>
      </c>
      <c r="I8009" s="17">
        <f>Data!L8009</f>
        <v>2070.6</v>
      </c>
      <c r="J8009" s="12" t="str">
        <f>Data!N8009</f>
        <v>Outlet</v>
      </c>
      <c r="K8009" s="12" t="str">
        <f>Data!O8009</f>
        <v>Transferencia bancaria</v>
      </c>
      <c r="L8009" s="12" t="str">
        <f>Data!P8009</f>
        <v>Nuevo</v>
      </c>
    </row>
    <row r="8010">
      <c r="A8010" s="11">
        <v>8009.0</v>
      </c>
      <c r="B8010" s="14">
        <f>Data!D8010</f>
        <v>44295</v>
      </c>
      <c r="C8010" s="12">
        <f>IFERROR(VLOOKUP(Data!B8010, Minorista!$A$2:$B$100, 2, FALSE), "")</f>
        <v>5</v>
      </c>
      <c r="D8010" s="12">
        <f t="array" ref="D8010">INDEX(Producto!$A$2:$A$500, MATCH(Data!H8010, Producto!$B$2:$B$500, 0))</f>
        <v>3</v>
      </c>
      <c r="E8010" s="12">
        <f>VLOOKUP(Data!E8010 &amp; Data!F8010 &amp; Data!G8010, Ubicacion!$A$2:$B$1000, 2, FALSE)</f>
        <v>4</v>
      </c>
      <c r="F8010" s="15">
        <f>Data!J8010</f>
        <v>206</v>
      </c>
      <c r="G8010" s="16">
        <f>Data!I8010</f>
        <v>38</v>
      </c>
      <c r="H8010" s="17">
        <f>Data!K8010</f>
        <v>7828</v>
      </c>
      <c r="I8010" s="17">
        <f>Data!L8010</f>
        <v>3679.16</v>
      </c>
      <c r="J8010" s="12" t="str">
        <f>Data!N8010</f>
        <v>Outlet</v>
      </c>
      <c r="K8010" s="12" t="str">
        <f>Data!O8010</f>
        <v>Tarjeta</v>
      </c>
      <c r="L8010" s="12" t="str">
        <f>Data!P8010</f>
        <v>Recurrente</v>
      </c>
    </row>
    <row r="8011">
      <c r="A8011" s="11">
        <v>8010.0</v>
      </c>
      <c r="B8011" s="14">
        <f>Data!D8011</f>
        <v>44296</v>
      </c>
      <c r="C8011" s="12">
        <f>IFERROR(VLOOKUP(Data!B8011, Minorista!$A$2:$B$100, 2, FALSE), "")</f>
        <v>5</v>
      </c>
      <c r="D8011" s="12">
        <f t="array" ref="D8011">INDEX(Producto!$A$2:$A$500, MATCH(Data!H8011, Producto!$B$2:$B$500, 0))</f>
        <v>4</v>
      </c>
      <c r="E8011" s="12">
        <f>VLOOKUP(Data!E8011 &amp; Data!F8011 &amp; Data!G8011, Ubicacion!$A$2:$B$1000, 2, FALSE)</f>
        <v>4</v>
      </c>
      <c r="F8011" s="15">
        <f>Data!J8011</f>
        <v>173</v>
      </c>
      <c r="G8011" s="16">
        <f>Data!I8011</f>
        <v>31</v>
      </c>
      <c r="H8011" s="17">
        <f>Data!K8011</f>
        <v>5363</v>
      </c>
      <c r="I8011" s="17">
        <f>Data!L8011</f>
        <v>2037.94</v>
      </c>
      <c r="J8011" s="12" t="str">
        <f>Data!N8011</f>
        <v>Outlet</v>
      </c>
      <c r="K8011" s="12" t="str">
        <f>Data!O8011</f>
        <v>Tarjeta</v>
      </c>
      <c r="L8011" s="12" t="str">
        <f>Data!P8011</f>
        <v>Recurrente</v>
      </c>
    </row>
    <row r="8012">
      <c r="A8012" s="11">
        <v>8011.0</v>
      </c>
      <c r="B8012" s="14">
        <f>Data!D8012</f>
        <v>44297</v>
      </c>
      <c r="C8012" s="12">
        <f>IFERROR(VLOOKUP(Data!B8012, Minorista!$A$2:$B$100, 2, FALSE), "")</f>
        <v>5</v>
      </c>
      <c r="D8012" s="12">
        <f t="array" ref="D8012">INDEX(Producto!$A$2:$A$500, MATCH(Data!H8012, Producto!$B$2:$B$500, 0))</f>
        <v>5</v>
      </c>
      <c r="E8012" s="12">
        <f>VLOOKUP(Data!E8012 &amp; Data!F8012 &amp; Data!G8012, Ubicacion!$A$2:$B$1000, 2, FALSE)</f>
        <v>4</v>
      </c>
      <c r="F8012" s="15">
        <f>Data!J8012</f>
        <v>149</v>
      </c>
      <c r="G8012" s="16">
        <f>Data!I8012</f>
        <v>38</v>
      </c>
      <c r="H8012" s="17">
        <f>Data!K8012</f>
        <v>5662</v>
      </c>
      <c r="I8012" s="17">
        <f>Data!L8012</f>
        <v>3453.82</v>
      </c>
      <c r="J8012" s="12" t="str">
        <f>Data!N8012</f>
        <v>Outlet</v>
      </c>
      <c r="K8012" s="12" t="str">
        <f>Data!O8012</f>
        <v>Efectivo</v>
      </c>
      <c r="L8012" s="12" t="str">
        <f>Data!P8012</f>
        <v>Nuevo</v>
      </c>
    </row>
    <row r="8013">
      <c r="A8013" s="11">
        <v>8012.0</v>
      </c>
      <c r="B8013" s="14">
        <f>Data!D8013</f>
        <v>44298</v>
      </c>
      <c r="C8013" s="12">
        <f>IFERROR(VLOOKUP(Data!B8013, Minorista!$A$2:$B$100, 2, FALSE), "")</f>
        <v>5</v>
      </c>
      <c r="D8013" s="12">
        <f t="array" ref="D8013">INDEX(Producto!$A$2:$A$500, MATCH(Data!H8013, Producto!$B$2:$B$500, 0))</f>
        <v>6</v>
      </c>
      <c r="E8013" s="12">
        <f>VLOOKUP(Data!E8013 &amp; Data!F8013 &amp; Data!G8013, Ubicacion!$A$2:$B$1000, 2, FALSE)</f>
        <v>4</v>
      </c>
      <c r="F8013" s="15">
        <f>Data!J8013</f>
        <v>198</v>
      </c>
      <c r="G8013" s="16">
        <f>Data!I8013</f>
        <v>49</v>
      </c>
      <c r="H8013" s="17">
        <f>Data!K8013</f>
        <v>9702</v>
      </c>
      <c r="I8013" s="17">
        <f>Data!L8013</f>
        <v>2619.54</v>
      </c>
      <c r="J8013" s="12" t="str">
        <f>Data!N8013</f>
        <v>Outlet</v>
      </c>
      <c r="K8013" s="12" t="str">
        <f>Data!O8013</f>
        <v>Transferencia bancaria</v>
      </c>
      <c r="L8013" s="12" t="str">
        <f>Data!P8013</f>
        <v>Nuevo</v>
      </c>
    </row>
    <row r="8014">
      <c r="A8014" s="11">
        <v>8013.0</v>
      </c>
      <c r="B8014" s="14">
        <f>Data!D8014</f>
        <v>44299</v>
      </c>
      <c r="C8014" s="12">
        <f>IFERROR(VLOOKUP(Data!B8014, Minorista!$A$2:$B$100, 2, FALSE), "")</f>
        <v>5</v>
      </c>
      <c r="D8014" s="12">
        <f t="array" ref="D8014">INDEX(Producto!$A$2:$A$500, MATCH(Data!H8014, Producto!$B$2:$B$500, 0))</f>
        <v>1</v>
      </c>
      <c r="E8014" s="12">
        <f>VLOOKUP(Data!E8014 &amp; Data!F8014 &amp; Data!G8014, Ubicacion!$A$2:$B$1000, 2, FALSE)</f>
        <v>4</v>
      </c>
      <c r="F8014" s="15">
        <f>Data!J8014</f>
        <v>240</v>
      </c>
      <c r="G8014" s="16">
        <f>Data!I8014</f>
        <v>32</v>
      </c>
      <c r="H8014" s="17">
        <f>Data!K8014</f>
        <v>7680</v>
      </c>
      <c r="I8014" s="17">
        <f>Data!L8014</f>
        <v>3609.6</v>
      </c>
      <c r="J8014" s="12" t="str">
        <f>Data!N8014</f>
        <v>Outlet</v>
      </c>
      <c r="K8014" s="12" t="str">
        <f>Data!O8014</f>
        <v>Tarjeta</v>
      </c>
      <c r="L8014" s="12" t="str">
        <f>Data!P8014</f>
        <v>Recurrente</v>
      </c>
    </row>
    <row r="8015">
      <c r="A8015" s="11">
        <v>8014.0</v>
      </c>
      <c r="B8015" s="14">
        <f>Data!D8015</f>
        <v>44300</v>
      </c>
      <c r="C8015" s="12">
        <f>IFERROR(VLOOKUP(Data!B8015, Minorista!$A$2:$B$100, 2, FALSE), "")</f>
        <v>5</v>
      </c>
      <c r="D8015" s="12">
        <f t="array" ref="D8015">INDEX(Producto!$A$2:$A$500, MATCH(Data!H8015, Producto!$B$2:$B$500, 0))</f>
        <v>2</v>
      </c>
      <c r="E8015" s="12">
        <f>VLOOKUP(Data!E8015 &amp; Data!F8015 &amp; Data!G8015, Ubicacion!$A$2:$B$1000, 2, FALSE)</f>
        <v>4</v>
      </c>
      <c r="F8015" s="15">
        <f>Data!J8015</f>
        <v>221</v>
      </c>
      <c r="G8015" s="16">
        <f>Data!I8015</f>
        <v>34</v>
      </c>
      <c r="H8015" s="17">
        <f>Data!K8015</f>
        <v>7514</v>
      </c>
      <c r="I8015" s="17">
        <f>Data!L8015</f>
        <v>2254.2</v>
      </c>
      <c r="J8015" s="12" t="str">
        <f>Data!N8015</f>
        <v>Outlet</v>
      </c>
      <c r="K8015" s="12" t="str">
        <f>Data!O8015</f>
        <v>Efectivo</v>
      </c>
      <c r="L8015" s="12" t="str">
        <f>Data!P8015</f>
        <v>Recurrente</v>
      </c>
    </row>
    <row r="8016">
      <c r="A8016" s="11">
        <v>8015.0</v>
      </c>
      <c r="B8016" s="14">
        <f>Data!D8016</f>
        <v>44301</v>
      </c>
      <c r="C8016" s="12">
        <f>IFERROR(VLOOKUP(Data!B8016, Minorista!$A$2:$B$100, 2, FALSE), "")</f>
        <v>5</v>
      </c>
      <c r="D8016" s="12">
        <f t="array" ref="D8016">INDEX(Producto!$A$2:$A$500, MATCH(Data!H8016, Producto!$B$2:$B$500, 0))</f>
        <v>3</v>
      </c>
      <c r="E8016" s="12">
        <f>VLOOKUP(Data!E8016 &amp; Data!F8016 &amp; Data!G8016, Ubicacion!$A$2:$B$1000, 2, FALSE)</f>
        <v>4</v>
      </c>
      <c r="F8016" s="15">
        <f>Data!J8016</f>
        <v>215</v>
      </c>
      <c r="G8016" s="16">
        <f>Data!I8016</f>
        <v>36</v>
      </c>
      <c r="H8016" s="17">
        <f>Data!K8016</f>
        <v>7740</v>
      </c>
      <c r="I8016" s="17">
        <f>Data!L8016</f>
        <v>3483</v>
      </c>
      <c r="J8016" s="12" t="str">
        <f>Data!N8016</f>
        <v>Outlet</v>
      </c>
      <c r="K8016" s="12" t="str">
        <f>Data!O8016</f>
        <v>Transferencia bancaria</v>
      </c>
      <c r="L8016" s="12" t="str">
        <f>Data!P8016</f>
        <v>Recurrente</v>
      </c>
    </row>
    <row r="8017">
      <c r="A8017" s="11">
        <v>8016.0</v>
      </c>
      <c r="B8017" s="14">
        <f>Data!D8017</f>
        <v>44302</v>
      </c>
      <c r="C8017" s="12">
        <f>IFERROR(VLOOKUP(Data!B8017, Minorista!$A$2:$B$100, 2, FALSE), "")</f>
        <v>5</v>
      </c>
      <c r="D8017" s="12">
        <f t="array" ref="D8017">INDEX(Producto!$A$2:$A$500, MATCH(Data!H8017, Producto!$B$2:$B$500, 0))</f>
        <v>4</v>
      </c>
      <c r="E8017" s="12">
        <f>VLOOKUP(Data!E8017 &amp; Data!F8017 &amp; Data!G8017, Ubicacion!$A$2:$B$1000, 2, FALSE)</f>
        <v>4</v>
      </c>
      <c r="F8017" s="15">
        <f>Data!J8017</f>
        <v>193</v>
      </c>
      <c r="G8017" s="16">
        <f>Data!I8017</f>
        <v>33</v>
      </c>
      <c r="H8017" s="17">
        <f>Data!K8017</f>
        <v>6369</v>
      </c>
      <c r="I8017" s="17">
        <f>Data!L8017</f>
        <v>2420.22</v>
      </c>
      <c r="J8017" s="12" t="str">
        <f>Data!N8017</f>
        <v>Outlet</v>
      </c>
      <c r="K8017" s="12" t="str">
        <f>Data!O8017</f>
        <v>Tarjeta</v>
      </c>
      <c r="L8017" s="12" t="str">
        <f>Data!P8017</f>
        <v>Nuevo</v>
      </c>
    </row>
    <row r="8018">
      <c r="A8018" s="11">
        <v>8017.0</v>
      </c>
      <c r="B8018" s="14">
        <f>Data!D8018</f>
        <v>44303</v>
      </c>
      <c r="C8018" s="12">
        <f>IFERROR(VLOOKUP(Data!B8018, Minorista!$A$2:$B$100, 2, FALSE), "")</f>
        <v>5</v>
      </c>
      <c r="D8018" s="12">
        <f t="array" ref="D8018">INDEX(Producto!$A$2:$A$500, MATCH(Data!H8018, Producto!$B$2:$B$500, 0))</f>
        <v>5</v>
      </c>
      <c r="E8018" s="12">
        <f>VLOOKUP(Data!E8018 &amp; Data!F8018 &amp; Data!G8018, Ubicacion!$A$2:$B$1000, 2, FALSE)</f>
        <v>4</v>
      </c>
      <c r="F8018" s="15">
        <f>Data!J8018</f>
        <v>140</v>
      </c>
      <c r="G8018" s="16">
        <f>Data!I8018</f>
        <v>38</v>
      </c>
      <c r="H8018" s="17">
        <f>Data!K8018</f>
        <v>5320</v>
      </c>
      <c r="I8018" s="17">
        <f>Data!L8018</f>
        <v>3138.8</v>
      </c>
      <c r="J8018" s="12" t="str">
        <f>Data!N8018</f>
        <v>Outlet</v>
      </c>
      <c r="K8018" s="12" t="str">
        <f>Data!O8018</f>
        <v>Tarjeta</v>
      </c>
      <c r="L8018" s="12" t="str">
        <f>Data!P8018</f>
        <v>Recurrente</v>
      </c>
    </row>
    <row r="8019">
      <c r="A8019" s="11">
        <v>8018.0</v>
      </c>
      <c r="B8019" s="14">
        <f>Data!D8019</f>
        <v>44304</v>
      </c>
      <c r="C8019" s="12">
        <f>IFERROR(VLOOKUP(Data!B8019, Minorista!$A$2:$B$100, 2, FALSE), "")</f>
        <v>5</v>
      </c>
      <c r="D8019" s="12">
        <f t="array" ref="D8019">INDEX(Producto!$A$2:$A$500, MATCH(Data!H8019, Producto!$B$2:$B$500, 0))</f>
        <v>6</v>
      </c>
      <c r="E8019" s="12">
        <f>VLOOKUP(Data!E8019 &amp; Data!F8019 &amp; Data!G8019, Ubicacion!$A$2:$B$1000, 2, FALSE)</f>
        <v>4</v>
      </c>
      <c r="F8019" s="15">
        <f>Data!J8019</f>
        <v>206</v>
      </c>
      <c r="G8019" s="16">
        <f>Data!I8019</f>
        <v>43</v>
      </c>
      <c r="H8019" s="17">
        <f>Data!K8019</f>
        <v>8858</v>
      </c>
      <c r="I8019" s="17">
        <f>Data!L8019</f>
        <v>1948.76</v>
      </c>
      <c r="J8019" s="12" t="str">
        <f>Data!N8019</f>
        <v>Outlet</v>
      </c>
      <c r="K8019" s="12" t="str">
        <f>Data!O8019</f>
        <v>Efectivo</v>
      </c>
      <c r="L8019" s="12" t="str">
        <f>Data!P8019</f>
        <v>Recurrente</v>
      </c>
    </row>
    <row r="8020">
      <c r="A8020" s="11">
        <v>8019.0</v>
      </c>
      <c r="B8020" s="14">
        <f>Data!D8020</f>
        <v>44305</v>
      </c>
      <c r="C8020" s="12">
        <f>IFERROR(VLOOKUP(Data!B8020, Minorista!$A$2:$B$100, 2, FALSE), "")</f>
        <v>5</v>
      </c>
      <c r="D8020" s="12">
        <f t="array" ref="D8020">INDEX(Producto!$A$2:$A$500, MATCH(Data!H8020, Producto!$B$2:$B$500, 0))</f>
        <v>1</v>
      </c>
      <c r="E8020" s="12">
        <f>VLOOKUP(Data!E8020 &amp; Data!F8020 &amp; Data!G8020, Ubicacion!$A$2:$B$1000, 2, FALSE)</f>
        <v>4</v>
      </c>
      <c r="F8020" s="15">
        <f>Data!J8020</f>
        <v>297</v>
      </c>
      <c r="G8020" s="16">
        <f>Data!I8020</f>
        <v>36</v>
      </c>
      <c r="H8020" s="17">
        <f>Data!K8020</f>
        <v>10692</v>
      </c>
      <c r="I8020" s="17">
        <f>Data!L8020</f>
        <v>4704.48</v>
      </c>
      <c r="J8020" s="12" t="str">
        <f>Data!N8020</f>
        <v>Outlet</v>
      </c>
      <c r="K8020" s="12" t="str">
        <f>Data!O8020</f>
        <v>Tarjeta</v>
      </c>
      <c r="L8020" s="12" t="str">
        <f>Data!P8020</f>
        <v>Recurrente</v>
      </c>
    </row>
    <row r="8021">
      <c r="A8021" s="11">
        <v>8020.0</v>
      </c>
      <c r="B8021" s="14">
        <f>Data!D8021</f>
        <v>44306</v>
      </c>
      <c r="C8021" s="12">
        <f>IFERROR(VLOOKUP(Data!B8021, Minorista!$A$2:$B$100, 2, FALSE), "")</f>
        <v>5</v>
      </c>
      <c r="D8021" s="12">
        <f t="array" ref="D8021">INDEX(Producto!$A$2:$A$500, MATCH(Data!H8021, Producto!$B$2:$B$500, 0))</f>
        <v>2</v>
      </c>
      <c r="E8021" s="12">
        <f>VLOOKUP(Data!E8021 &amp; Data!F8021 &amp; Data!G8021, Ubicacion!$A$2:$B$1000, 2, FALSE)</f>
        <v>4</v>
      </c>
      <c r="F8021" s="15">
        <f>Data!J8021</f>
        <v>225</v>
      </c>
      <c r="G8021" s="16">
        <f>Data!I8021</f>
        <v>35</v>
      </c>
      <c r="H8021" s="17">
        <f>Data!K8021</f>
        <v>7875</v>
      </c>
      <c r="I8021" s="17">
        <f>Data!L8021</f>
        <v>2362.5</v>
      </c>
      <c r="J8021" s="12" t="str">
        <f>Data!N8021</f>
        <v>Outlet</v>
      </c>
      <c r="K8021" s="12" t="str">
        <f>Data!O8021</f>
        <v>Transferencia bancaria</v>
      </c>
      <c r="L8021" s="12" t="str">
        <f>Data!P8021</f>
        <v>Recurrente</v>
      </c>
    </row>
    <row r="8022">
      <c r="A8022" s="11">
        <v>8021.0</v>
      </c>
      <c r="B8022" s="14">
        <f>Data!D8022</f>
        <v>44307</v>
      </c>
      <c r="C8022" s="12">
        <f>IFERROR(VLOOKUP(Data!B8022, Minorista!$A$2:$B$100, 2, FALSE), "")</f>
        <v>5</v>
      </c>
      <c r="D8022" s="12">
        <f t="array" ref="D8022">INDEX(Producto!$A$2:$A$500, MATCH(Data!H8022, Producto!$B$2:$B$500, 0))</f>
        <v>3</v>
      </c>
      <c r="E8022" s="12">
        <f>VLOOKUP(Data!E8022 &amp; Data!F8022 &amp; Data!G8022, Ubicacion!$A$2:$B$1000, 2, FALSE)</f>
        <v>4</v>
      </c>
      <c r="F8022" s="15">
        <f>Data!J8022</f>
        <v>233</v>
      </c>
      <c r="G8022" s="16">
        <f>Data!I8022</f>
        <v>35</v>
      </c>
      <c r="H8022" s="17">
        <f>Data!K8022</f>
        <v>8155</v>
      </c>
      <c r="I8022" s="17">
        <f>Data!L8022</f>
        <v>3425.1</v>
      </c>
      <c r="J8022" s="12" t="str">
        <f>Data!N8022</f>
        <v>Outlet</v>
      </c>
      <c r="K8022" s="12" t="str">
        <f>Data!O8022</f>
        <v>Efectivo</v>
      </c>
      <c r="L8022" s="12" t="str">
        <f>Data!P8022</f>
        <v>Recurrente</v>
      </c>
    </row>
    <row r="8023">
      <c r="A8023" s="11">
        <v>8022.0</v>
      </c>
      <c r="B8023" s="14">
        <f>Data!D8023</f>
        <v>44308</v>
      </c>
      <c r="C8023" s="12">
        <f>IFERROR(VLOOKUP(Data!B8023, Minorista!$A$2:$B$100, 2, FALSE), "")</f>
        <v>5</v>
      </c>
      <c r="D8023" s="12">
        <f t="array" ref="D8023">INDEX(Producto!$A$2:$A$500, MATCH(Data!H8023, Producto!$B$2:$B$500, 0))</f>
        <v>4</v>
      </c>
      <c r="E8023" s="12">
        <f>VLOOKUP(Data!E8023 &amp; Data!F8023 &amp; Data!G8023, Ubicacion!$A$2:$B$1000, 2, FALSE)</f>
        <v>4</v>
      </c>
      <c r="F8023" s="15">
        <f>Data!J8023</f>
        <v>194</v>
      </c>
      <c r="G8023" s="16">
        <f>Data!I8023</f>
        <v>32</v>
      </c>
      <c r="H8023" s="17">
        <f>Data!K8023</f>
        <v>6208</v>
      </c>
      <c r="I8023" s="17">
        <f>Data!L8023</f>
        <v>2296.96</v>
      </c>
      <c r="J8023" s="12" t="str">
        <f>Data!N8023</f>
        <v>Outlet</v>
      </c>
      <c r="K8023" s="12" t="str">
        <f>Data!O8023</f>
        <v>Tarjeta</v>
      </c>
      <c r="L8023" s="12" t="str">
        <f>Data!P8023</f>
        <v>Recurrente</v>
      </c>
    </row>
    <row r="8024">
      <c r="A8024" s="11">
        <v>8023.0</v>
      </c>
      <c r="B8024" s="14">
        <f>Data!D8024</f>
        <v>44309</v>
      </c>
      <c r="C8024" s="12">
        <f>IFERROR(VLOOKUP(Data!B8024, Minorista!$A$2:$B$100, 2, FALSE), "")</f>
        <v>5</v>
      </c>
      <c r="D8024" s="12">
        <f t="array" ref="D8024">INDEX(Producto!$A$2:$A$500, MATCH(Data!H8024, Producto!$B$2:$B$500, 0))</f>
        <v>5</v>
      </c>
      <c r="E8024" s="12">
        <f>VLOOKUP(Data!E8024 &amp; Data!F8024 &amp; Data!G8024, Ubicacion!$A$2:$B$1000, 2, FALSE)</f>
        <v>4</v>
      </c>
      <c r="F8024" s="15">
        <f>Data!J8024</f>
        <v>165</v>
      </c>
      <c r="G8024" s="16">
        <f>Data!I8024</f>
        <v>39</v>
      </c>
      <c r="H8024" s="17">
        <f>Data!K8024</f>
        <v>6435</v>
      </c>
      <c r="I8024" s="17">
        <f>Data!L8024</f>
        <v>3861</v>
      </c>
      <c r="J8024" s="12" t="str">
        <f>Data!N8024</f>
        <v>Outlet</v>
      </c>
      <c r="K8024" s="12" t="str">
        <f>Data!O8024</f>
        <v>Tarjeta</v>
      </c>
      <c r="L8024" s="12" t="str">
        <f>Data!P8024</f>
        <v>Nuevo</v>
      </c>
    </row>
    <row r="8025">
      <c r="A8025" s="11">
        <v>8024.0</v>
      </c>
      <c r="B8025" s="14">
        <f>Data!D8025</f>
        <v>44310</v>
      </c>
      <c r="C8025" s="12">
        <f>IFERROR(VLOOKUP(Data!B8025, Minorista!$A$2:$B$100, 2, FALSE), "")</f>
        <v>5</v>
      </c>
      <c r="D8025" s="12">
        <f t="array" ref="D8025">INDEX(Producto!$A$2:$A$500, MATCH(Data!H8025, Producto!$B$2:$B$500, 0))</f>
        <v>6</v>
      </c>
      <c r="E8025" s="12">
        <f>VLOOKUP(Data!E8025 &amp; Data!F8025 &amp; Data!G8025, Ubicacion!$A$2:$B$1000, 2, FALSE)</f>
        <v>4</v>
      </c>
      <c r="F8025" s="15">
        <f>Data!J8025</f>
        <v>264</v>
      </c>
      <c r="G8025" s="16">
        <f>Data!I8025</f>
        <v>48</v>
      </c>
      <c r="H8025" s="17">
        <f>Data!K8025</f>
        <v>12672</v>
      </c>
      <c r="I8025" s="17">
        <f>Data!L8025</f>
        <v>2787.84</v>
      </c>
      <c r="J8025" s="12" t="str">
        <f>Data!N8025</f>
        <v>Outlet</v>
      </c>
      <c r="K8025" s="12" t="str">
        <f>Data!O8025</f>
        <v>Transferencia bancaria</v>
      </c>
      <c r="L8025" s="12" t="str">
        <f>Data!P8025</f>
        <v>Recurrente</v>
      </c>
    </row>
    <row r="8026">
      <c r="A8026" s="11">
        <v>8025.0</v>
      </c>
      <c r="B8026" s="14">
        <f>Data!D8026</f>
        <v>44311</v>
      </c>
      <c r="C8026" s="12">
        <f>IFERROR(VLOOKUP(Data!B8026, Minorista!$A$2:$B$100, 2, FALSE), "")</f>
        <v>5</v>
      </c>
      <c r="D8026" s="12">
        <f t="array" ref="D8026">INDEX(Producto!$A$2:$A$500, MATCH(Data!H8026, Producto!$B$2:$B$500, 0))</f>
        <v>1</v>
      </c>
      <c r="E8026" s="12">
        <f>VLOOKUP(Data!E8026 &amp; Data!F8026 &amp; Data!G8026, Ubicacion!$A$2:$B$1000, 2, FALSE)</f>
        <v>4</v>
      </c>
      <c r="F8026" s="15">
        <f>Data!J8026</f>
        <v>285</v>
      </c>
      <c r="G8026" s="16">
        <f>Data!I8026</f>
        <v>30</v>
      </c>
      <c r="H8026" s="17">
        <f>Data!K8026</f>
        <v>8550</v>
      </c>
      <c r="I8026" s="17">
        <f>Data!L8026</f>
        <v>4018.5</v>
      </c>
      <c r="J8026" s="12" t="str">
        <f>Data!N8026</f>
        <v>Outlet</v>
      </c>
      <c r="K8026" s="12" t="str">
        <f>Data!O8026</f>
        <v>Transferencia bancaria</v>
      </c>
      <c r="L8026" s="12" t="str">
        <f>Data!P8026</f>
        <v>Nuevo</v>
      </c>
    </row>
    <row r="8027">
      <c r="A8027" s="11">
        <v>8026.0</v>
      </c>
      <c r="B8027" s="14">
        <f>Data!D8027</f>
        <v>44312</v>
      </c>
      <c r="C8027" s="12">
        <f>IFERROR(VLOOKUP(Data!B8027, Minorista!$A$2:$B$100, 2, FALSE), "")</f>
        <v>5</v>
      </c>
      <c r="D8027" s="12">
        <f t="array" ref="D8027">INDEX(Producto!$A$2:$A$500, MATCH(Data!H8027, Producto!$B$2:$B$500, 0))</f>
        <v>2</v>
      </c>
      <c r="E8027" s="12">
        <f>VLOOKUP(Data!E8027 &amp; Data!F8027 &amp; Data!G8027, Ubicacion!$A$2:$B$1000, 2, FALSE)</f>
        <v>4</v>
      </c>
      <c r="F8027" s="15">
        <f>Data!J8027</f>
        <v>272</v>
      </c>
      <c r="G8027" s="16">
        <f>Data!I8027</f>
        <v>37</v>
      </c>
      <c r="H8027" s="17">
        <f>Data!K8027</f>
        <v>10064</v>
      </c>
      <c r="I8027" s="17">
        <f>Data!L8027</f>
        <v>2918.56</v>
      </c>
      <c r="J8027" s="12" t="str">
        <f>Data!N8027</f>
        <v>Outlet</v>
      </c>
      <c r="K8027" s="12" t="str">
        <f>Data!O8027</f>
        <v>Efectivo</v>
      </c>
      <c r="L8027" s="12" t="str">
        <f>Data!P8027</f>
        <v>Recurrente</v>
      </c>
    </row>
    <row r="8028">
      <c r="A8028" s="11">
        <v>8027.0</v>
      </c>
      <c r="B8028" s="14">
        <f>Data!D8028</f>
        <v>44313</v>
      </c>
      <c r="C8028" s="12">
        <f>IFERROR(VLOOKUP(Data!B8028, Minorista!$A$2:$B$100, 2, FALSE), "")</f>
        <v>5</v>
      </c>
      <c r="D8028" s="12">
        <f t="array" ref="D8028">INDEX(Producto!$A$2:$A$500, MATCH(Data!H8028, Producto!$B$2:$B$500, 0))</f>
        <v>3</v>
      </c>
      <c r="E8028" s="12">
        <f>VLOOKUP(Data!E8028 &amp; Data!F8028 &amp; Data!G8028, Ubicacion!$A$2:$B$1000, 2, FALSE)</f>
        <v>4</v>
      </c>
      <c r="F8028" s="15">
        <f>Data!J8028</f>
        <v>240</v>
      </c>
      <c r="G8028" s="16">
        <f>Data!I8028</f>
        <v>33</v>
      </c>
      <c r="H8028" s="17">
        <f>Data!K8028</f>
        <v>7920</v>
      </c>
      <c r="I8028" s="17">
        <f>Data!L8028</f>
        <v>3643.2</v>
      </c>
      <c r="J8028" s="12" t="str">
        <f>Data!N8028</f>
        <v>Outlet</v>
      </c>
      <c r="K8028" s="12" t="str">
        <f>Data!O8028</f>
        <v>Efectivo</v>
      </c>
      <c r="L8028" s="12" t="str">
        <f>Data!P8028</f>
        <v>Nuevo</v>
      </c>
    </row>
    <row r="8029">
      <c r="A8029" s="11">
        <v>8028.0</v>
      </c>
      <c r="B8029" s="14">
        <f>Data!D8029</f>
        <v>44314</v>
      </c>
      <c r="C8029" s="12">
        <f>IFERROR(VLOOKUP(Data!B8029, Minorista!$A$2:$B$100, 2, FALSE), "")</f>
        <v>5</v>
      </c>
      <c r="D8029" s="12">
        <f t="array" ref="D8029">INDEX(Producto!$A$2:$A$500, MATCH(Data!H8029, Producto!$B$2:$B$500, 0))</f>
        <v>4</v>
      </c>
      <c r="E8029" s="12">
        <f>VLOOKUP(Data!E8029 &amp; Data!F8029 &amp; Data!G8029, Ubicacion!$A$2:$B$1000, 2, FALSE)</f>
        <v>4</v>
      </c>
      <c r="F8029" s="15">
        <f>Data!J8029</f>
        <v>228</v>
      </c>
      <c r="G8029" s="16">
        <f>Data!I8029</f>
        <v>29</v>
      </c>
      <c r="H8029" s="17">
        <f>Data!K8029</f>
        <v>6612</v>
      </c>
      <c r="I8029" s="17">
        <f>Data!L8029</f>
        <v>2644.8</v>
      </c>
      <c r="J8029" s="12" t="str">
        <f>Data!N8029</f>
        <v>Outlet</v>
      </c>
      <c r="K8029" s="12" t="str">
        <f>Data!O8029</f>
        <v>Tarjeta</v>
      </c>
      <c r="L8029" s="12" t="str">
        <f>Data!P8029</f>
        <v>Nuevo</v>
      </c>
    </row>
    <row r="8030">
      <c r="A8030" s="11">
        <v>8029.0</v>
      </c>
      <c r="B8030" s="14">
        <f>Data!D8030</f>
        <v>44315</v>
      </c>
      <c r="C8030" s="12">
        <f>IFERROR(VLOOKUP(Data!B8030, Minorista!$A$2:$B$100, 2, FALSE), "")</f>
        <v>5</v>
      </c>
      <c r="D8030" s="12">
        <f t="array" ref="D8030">INDEX(Producto!$A$2:$A$500, MATCH(Data!H8030, Producto!$B$2:$B$500, 0))</f>
        <v>5</v>
      </c>
      <c r="E8030" s="12">
        <f>VLOOKUP(Data!E8030 &amp; Data!F8030 &amp; Data!G8030, Ubicacion!$A$2:$B$1000, 2, FALSE)</f>
        <v>4</v>
      </c>
      <c r="F8030" s="15">
        <f>Data!J8030</f>
        <v>224</v>
      </c>
      <c r="G8030" s="16">
        <f>Data!I8030</f>
        <v>38</v>
      </c>
      <c r="H8030" s="17">
        <f>Data!K8030</f>
        <v>8512</v>
      </c>
      <c r="I8030" s="17">
        <f>Data!L8030</f>
        <v>5107.2</v>
      </c>
      <c r="J8030" s="12" t="str">
        <f>Data!N8030</f>
        <v>Outlet</v>
      </c>
      <c r="K8030" s="12" t="str">
        <f>Data!O8030</f>
        <v>Transferencia bancaria</v>
      </c>
      <c r="L8030" s="12" t="str">
        <f>Data!P8030</f>
        <v>Recurrente</v>
      </c>
    </row>
    <row r="8031">
      <c r="A8031" s="11">
        <v>8030.0</v>
      </c>
      <c r="B8031" s="14">
        <f>Data!D8031</f>
        <v>44316</v>
      </c>
      <c r="C8031" s="12">
        <f>IFERROR(VLOOKUP(Data!B8031, Minorista!$A$2:$B$100, 2, FALSE), "")</f>
        <v>5</v>
      </c>
      <c r="D8031" s="12">
        <f t="array" ref="D8031">INDEX(Producto!$A$2:$A$500, MATCH(Data!H8031, Producto!$B$2:$B$500, 0))</f>
        <v>6</v>
      </c>
      <c r="E8031" s="12">
        <f>VLOOKUP(Data!E8031 &amp; Data!F8031 &amp; Data!G8031, Ubicacion!$A$2:$B$1000, 2, FALSE)</f>
        <v>4</v>
      </c>
      <c r="F8031" s="15">
        <f>Data!J8031</f>
        <v>224</v>
      </c>
      <c r="G8031" s="16">
        <f>Data!I8031</f>
        <v>51</v>
      </c>
      <c r="H8031" s="17">
        <f>Data!K8031</f>
        <v>11424</v>
      </c>
      <c r="I8031" s="17">
        <f>Data!L8031</f>
        <v>2627.52</v>
      </c>
      <c r="J8031" s="12" t="str">
        <f>Data!N8031</f>
        <v>Outlet</v>
      </c>
      <c r="K8031" s="12" t="str">
        <f>Data!O8031</f>
        <v>Efectivo</v>
      </c>
      <c r="L8031" s="12" t="str">
        <f>Data!P8031</f>
        <v>Recurrente</v>
      </c>
    </row>
    <row r="8032">
      <c r="A8032" s="11">
        <v>8031.0</v>
      </c>
      <c r="B8032" s="14">
        <f>Data!D8032</f>
        <v>44317</v>
      </c>
      <c r="C8032" s="12">
        <f>IFERROR(VLOOKUP(Data!B8032, Minorista!$A$2:$B$100, 2, FALSE), "")</f>
        <v>5</v>
      </c>
      <c r="D8032" s="12">
        <f t="array" ref="D8032">INDEX(Producto!$A$2:$A$500, MATCH(Data!H8032, Producto!$B$2:$B$500, 0))</f>
        <v>1</v>
      </c>
      <c r="E8032" s="12">
        <f>VLOOKUP(Data!E8032 &amp; Data!F8032 &amp; Data!G8032, Ubicacion!$A$2:$B$1000, 2, FALSE)</f>
        <v>4</v>
      </c>
      <c r="F8032" s="15">
        <f>Data!J8032</f>
        <v>306</v>
      </c>
      <c r="G8032" s="16">
        <f>Data!I8032</f>
        <v>36</v>
      </c>
      <c r="H8032" s="17">
        <f>Data!K8032</f>
        <v>11016</v>
      </c>
      <c r="I8032" s="17">
        <f>Data!L8032</f>
        <v>4957.2</v>
      </c>
      <c r="J8032" s="12" t="str">
        <f>Data!N8032</f>
        <v>Outlet</v>
      </c>
      <c r="K8032" s="12" t="str">
        <f>Data!O8032</f>
        <v>Efectivo</v>
      </c>
      <c r="L8032" s="12" t="str">
        <f>Data!P8032</f>
        <v>Nuevo</v>
      </c>
    </row>
    <row r="8033">
      <c r="A8033" s="11">
        <v>8032.0</v>
      </c>
      <c r="B8033" s="14">
        <f>Data!D8033</f>
        <v>44318</v>
      </c>
      <c r="C8033" s="12">
        <f>IFERROR(VLOOKUP(Data!B8033, Minorista!$A$2:$B$100, 2, FALSE), "")</f>
        <v>5</v>
      </c>
      <c r="D8033" s="12">
        <f t="array" ref="D8033">INDEX(Producto!$A$2:$A$500, MATCH(Data!H8033, Producto!$B$2:$B$500, 0))</f>
        <v>2</v>
      </c>
      <c r="E8033" s="12">
        <f>VLOOKUP(Data!E8033 &amp; Data!F8033 &amp; Data!G8033, Ubicacion!$A$2:$B$1000, 2, FALSE)</f>
        <v>4</v>
      </c>
      <c r="F8033" s="15">
        <f>Data!J8033</f>
        <v>264</v>
      </c>
      <c r="G8033" s="16">
        <f>Data!I8033</f>
        <v>41</v>
      </c>
      <c r="H8033" s="17">
        <f>Data!K8033</f>
        <v>10824</v>
      </c>
      <c r="I8033" s="17">
        <f>Data!L8033</f>
        <v>3355.44</v>
      </c>
      <c r="J8033" s="12" t="str">
        <f>Data!N8033</f>
        <v>Outlet</v>
      </c>
      <c r="K8033" s="12" t="str">
        <f>Data!O8033</f>
        <v>Tarjeta</v>
      </c>
      <c r="L8033" s="12" t="str">
        <f>Data!P8033</f>
        <v>Recurrente</v>
      </c>
    </row>
    <row r="8034">
      <c r="A8034" s="11">
        <v>8033.0</v>
      </c>
      <c r="B8034" s="14">
        <f>Data!D8034</f>
        <v>44319</v>
      </c>
      <c r="C8034" s="12">
        <f>IFERROR(VLOOKUP(Data!B8034, Minorista!$A$2:$B$100, 2, FALSE), "")</f>
        <v>5</v>
      </c>
      <c r="D8034" s="12">
        <f t="array" ref="D8034">INDEX(Producto!$A$2:$A$500, MATCH(Data!H8034, Producto!$B$2:$B$500, 0))</f>
        <v>3</v>
      </c>
      <c r="E8034" s="12">
        <f>VLOOKUP(Data!E8034 &amp; Data!F8034 &amp; Data!G8034, Ubicacion!$A$2:$B$1000, 2, FALSE)</f>
        <v>4</v>
      </c>
      <c r="F8034" s="15">
        <f>Data!J8034</f>
        <v>232</v>
      </c>
      <c r="G8034" s="16">
        <f>Data!I8034</f>
        <v>34</v>
      </c>
      <c r="H8034" s="17">
        <f>Data!K8034</f>
        <v>7888</v>
      </c>
      <c r="I8034" s="17">
        <f>Data!L8034</f>
        <v>3470.72</v>
      </c>
      <c r="J8034" s="12" t="str">
        <f>Data!N8034</f>
        <v>Outlet</v>
      </c>
      <c r="K8034" s="12" t="str">
        <f>Data!O8034</f>
        <v>Efectivo</v>
      </c>
      <c r="L8034" s="12" t="str">
        <f>Data!P8034</f>
        <v>Recurrente</v>
      </c>
    </row>
    <row r="8035">
      <c r="A8035" s="11">
        <v>8034.0</v>
      </c>
      <c r="B8035" s="14">
        <f>Data!D8035</f>
        <v>44320</v>
      </c>
      <c r="C8035" s="12">
        <f>IFERROR(VLOOKUP(Data!B8035, Minorista!$A$2:$B$100, 2, FALSE), "")</f>
        <v>5</v>
      </c>
      <c r="D8035" s="12">
        <f t="array" ref="D8035">INDEX(Producto!$A$2:$A$500, MATCH(Data!H8035, Producto!$B$2:$B$500, 0))</f>
        <v>4</v>
      </c>
      <c r="E8035" s="12">
        <f>VLOOKUP(Data!E8035 &amp; Data!F8035 &amp; Data!G8035, Ubicacion!$A$2:$B$1000, 2, FALSE)</f>
        <v>4</v>
      </c>
      <c r="F8035" s="15">
        <f>Data!J8035</f>
        <v>223</v>
      </c>
      <c r="G8035" s="16">
        <f>Data!I8035</f>
        <v>36</v>
      </c>
      <c r="H8035" s="17">
        <f>Data!K8035</f>
        <v>8028</v>
      </c>
      <c r="I8035" s="17">
        <f>Data!L8035</f>
        <v>3050.64</v>
      </c>
      <c r="J8035" s="12" t="str">
        <f>Data!N8035</f>
        <v>Outlet</v>
      </c>
      <c r="K8035" s="12" t="str">
        <f>Data!O8035</f>
        <v>Tarjeta</v>
      </c>
      <c r="L8035" s="12" t="str">
        <f>Data!P8035</f>
        <v>Recurrente</v>
      </c>
    </row>
    <row r="8036">
      <c r="A8036" s="11">
        <v>8035.0</v>
      </c>
      <c r="B8036" s="14">
        <f>Data!D8036</f>
        <v>44321</v>
      </c>
      <c r="C8036" s="12">
        <f>IFERROR(VLOOKUP(Data!B8036, Minorista!$A$2:$B$100, 2, FALSE), "")</f>
        <v>5</v>
      </c>
      <c r="D8036" s="12">
        <f t="array" ref="D8036">INDEX(Producto!$A$2:$A$500, MATCH(Data!H8036, Producto!$B$2:$B$500, 0))</f>
        <v>5</v>
      </c>
      <c r="E8036" s="12">
        <f>VLOOKUP(Data!E8036 &amp; Data!F8036 &amp; Data!G8036, Ubicacion!$A$2:$B$1000, 2, FALSE)</f>
        <v>4</v>
      </c>
      <c r="F8036" s="15">
        <f>Data!J8036</f>
        <v>230</v>
      </c>
      <c r="G8036" s="16">
        <f>Data!I8036</f>
        <v>43</v>
      </c>
      <c r="H8036" s="17">
        <f>Data!K8036</f>
        <v>9890</v>
      </c>
      <c r="I8036" s="17">
        <f>Data!L8036</f>
        <v>6131.8</v>
      </c>
      <c r="J8036" s="12" t="str">
        <f>Data!N8036</f>
        <v>Outlet</v>
      </c>
      <c r="K8036" s="12" t="str">
        <f>Data!O8036</f>
        <v>Efectivo</v>
      </c>
      <c r="L8036" s="12" t="str">
        <f>Data!P8036</f>
        <v>Nuevo</v>
      </c>
    </row>
    <row r="8037">
      <c r="A8037" s="11">
        <v>8036.0</v>
      </c>
      <c r="B8037" s="14">
        <f>Data!D8037</f>
        <v>44322</v>
      </c>
      <c r="C8037" s="12">
        <f>IFERROR(VLOOKUP(Data!B8037, Minorista!$A$2:$B$100, 2, FALSE), "")</f>
        <v>5</v>
      </c>
      <c r="D8037" s="12">
        <f t="array" ref="D8037">INDEX(Producto!$A$2:$A$500, MATCH(Data!H8037, Producto!$B$2:$B$500, 0))</f>
        <v>6</v>
      </c>
      <c r="E8037" s="12">
        <f>VLOOKUP(Data!E8037 &amp; Data!F8037 &amp; Data!G8037, Ubicacion!$A$2:$B$1000, 2, FALSE)</f>
        <v>4</v>
      </c>
      <c r="F8037" s="15">
        <f>Data!J8037</f>
        <v>208</v>
      </c>
      <c r="G8037" s="16">
        <f>Data!I8037</f>
        <v>46</v>
      </c>
      <c r="H8037" s="17">
        <f>Data!K8037</f>
        <v>9568</v>
      </c>
      <c r="I8037" s="17">
        <f>Data!L8037</f>
        <v>2200.64</v>
      </c>
      <c r="J8037" s="12" t="str">
        <f>Data!N8037</f>
        <v>Outlet</v>
      </c>
      <c r="K8037" s="12" t="str">
        <f>Data!O8037</f>
        <v>Efectivo</v>
      </c>
      <c r="L8037" s="12" t="str">
        <f>Data!P8037</f>
        <v>Recurrente</v>
      </c>
    </row>
    <row r="8038">
      <c r="A8038" s="11">
        <v>8037.0</v>
      </c>
      <c r="B8038" s="14">
        <f>Data!D8038</f>
        <v>44323</v>
      </c>
      <c r="C8038" s="12">
        <f>IFERROR(VLOOKUP(Data!B8038, Minorista!$A$2:$B$100, 2, FALSE), "")</f>
        <v>5</v>
      </c>
      <c r="D8038" s="12">
        <f t="array" ref="D8038">INDEX(Producto!$A$2:$A$500, MATCH(Data!H8038, Producto!$B$2:$B$500, 0))</f>
        <v>1</v>
      </c>
      <c r="E8038" s="12">
        <f>VLOOKUP(Data!E8038 &amp; Data!F8038 &amp; Data!G8038, Ubicacion!$A$2:$B$1000, 2, FALSE)</f>
        <v>4</v>
      </c>
      <c r="F8038" s="15">
        <f>Data!J8038</f>
        <v>289</v>
      </c>
      <c r="G8038" s="16">
        <f>Data!I8038</f>
        <v>38</v>
      </c>
      <c r="H8038" s="17">
        <f>Data!K8038</f>
        <v>10982</v>
      </c>
      <c r="I8038" s="17">
        <f>Data!L8038</f>
        <v>5051.72</v>
      </c>
      <c r="J8038" s="12" t="str">
        <f>Data!N8038</f>
        <v>Outlet</v>
      </c>
      <c r="K8038" s="12" t="str">
        <f>Data!O8038</f>
        <v>Efectivo</v>
      </c>
      <c r="L8038" s="12" t="str">
        <f>Data!P8038</f>
        <v>Nuevo</v>
      </c>
    </row>
    <row r="8039">
      <c r="A8039" s="11">
        <v>8038.0</v>
      </c>
      <c r="B8039" s="14">
        <f>Data!D8039</f>
        <v>44324</v>
      </c>
      <c r="C8039" s="12">
        <f>IFERROR(VLOOKUP(Data!B8039, Minorista!$A$2:$B$100, 2, FALSE), "")</f>
        <v>5</v>
      </c>
      <c r="D8039" s="12">
        <f t="array" ref="D8039">INDEX(Producto!$A$2:$A$500, MATCH(Data!H8039, Producto!$B$2:$B$500, 0))</f>
        <v>2</v>
      </c>
      <c r="E8039" s="12">
        <f>VLOOKUP(Data!E8039 &amp; Data!F8039 &amp; Data!G8039, Ubicacion!$A$2:$B$1000, 2, FALSE)</f>
        <v>4</v>
      </c>
      <c r="F8039" s="15">
        <f>Data!J8039</f>
        <v>264</v>
      </c>
      <c r="G8039" s="16">
        <f>Data!I8039</f>
        <v>39</v>
      </c>
      <c r="H8039" s="17">
        <f>Data!K8039</f>
        <v>10296</v>
      </c>
      <c r="I8039" s="17">
        <f>Data!L8039</f>
        <v>2779.92</v>
      </c>
      <c r="J8039" s="12" t="str">
        <f>Data!N8039</f>
        <v>Outlet</v>
      </c>
      <c r="K8039" s="12" t="str">
        <f>Data!O8039</f>
        <v>Transferencia bancaria</v>
      </c>
      <c r="L8039" s="12" t="str">
        <f>Data!P8039</f>
        <v>Recurrente</v>
      </c>
    </row>
    <row r="8040">
      <c r="A8040" s="11">
        <v>8039.0</v>
      </c>
      <c r="B8040" s="14">
        <f>Data!D8040</f>
        <v>44325</v>
      </c>
      <c r="C8040" s="12">
        <f>IFERROR(VLOOKUP(Data!B8040, Minorista!$A$2:$B$100, 2, FALSE), "")</f>
        <v>5</v>
      </c>
      <c r="D8040" s="12">
        <f t="array" ref="D8040">INDEX(Producto!$A$2:$A$500, MATCH(Data!H8040, Producto!$B$2:$B$500, 0))</f>
        <v>3</v>
      </c>
      <c r="E8040" s="12">
        <f>VLOOKUP(Data!E8040 &amp; Data!F8040 &amp; Data!G8040, Ubicacion!$A$2:$B$1000, 2, FALSE)</f>
        <v>4</v>
      </c>
      <c r="F8040" s="15">
        <f>Data!J8040</f>
        <v>210</v>
      </c>
      <c r="G8040" s="16">
        <f>Data!I8040</f>
        <v>38</v>
      </c>
      <c r="H8040" s="17">
        <f>Data!K8040</f>
        <v>7980</v>
      </c>
      <c r="I8040" s="17">
        <f>Data!L8040</f>
        <v>3591</v>
      </c>
      <c r="J8040" s="12" t="str">
        <f>Data!N8040</f>
        <v>Outlet</v>
      </c>
      <c r="K8040" s="12" t="str">
        <f>Data!O8040</f>
        <v>Efectivo</v>
      </c>
      <c r="L8040" s="12" t="str">
        <f>Data!P8040</f>
        <v>Nuevo</v>
      </c>
    </row>
    <row r="8041">
      <c r="A8041" s="11">
        <v>8040.0</v>
      </c>
      <c r="B8041" s="14">
        <f>Data!D8041</f>
        <v>44326</v>
      </c>
      <c r="C8041" s="12">
        <f>IFERROR(VLOOKUP(Data!B8041, Minorista!$A$2:$B$100, 2, FALSE), "")</f>
        <v>5</v>
      </c>
      <c r="D8041" s="12">
        <f t="array" ref="D8041">INDEX(Producto!$A$2:$A$500, MATCH(Data!H8041, Producto!$B$2:$B$500, 0))</f>
        <v>4</v>
      </c>
      <c r="E8041" s="12">
        <f>VLOOKUP(Data!E8041 &amp; Data!F8041 &amp; Data!G8041, Ubicacion!$A$2:$B$1000, 2, FALSE)</f>
        <v>4</v>
      </c>
      <c r="F8041" s="15">
        <f>Data!J8041</f>
        <v>195</v>
      </c>
      <c r="G8041" s="16">
        <f>Data!I8041</f>
        <v>39</v>
      </c>
      <c r="H8041" s="17">
        <f>Data!K8041</f>
        <v>7605</v>
      </c>
      <c r="I8041" s="17">
        <f>Data!L8041</f>
        <v>3042</v>
      </c>
      <c r="J8041" s="12" t="str">
        <f>Data!N8041</f>
        <v>Outlet</v>
      </c>
      <c r="K8041" s="12" t="str">
        <f>Data!O8041</f>
        <v>Efectivo</v>
      </c>
      <c r="L8041" s="12" t="str">
        <f>Data!P8041</f>
        <v>Nuevo</v>
      </c>
    </row>
    <row r="8042">
      <c r="A8042" s="11">
        <v>8041.0</v>
      </c>
      <c r="B8042" s="14">
        <f>Data!D8042</f>
        <v>44327</v>
      </c>
      <c r="C8042" s="12">
        <f>IFERROR(VLOOKUP(Data!B8042, Minorista!$A$2:$B$100, 2, FALSE), "")</f>
        <v>5</v>
      </c>
      <c r="D8042" s="12">
        <f t="array" ref="D8042">INDEX(Producto!$A$2:$A$500, MATCH(Data!H8042, Producto!$B$2:$B$500, 0))</f>
        <v>5</v>
      </c>
      <c r="E8042" s="12">
        <f>VLOOKUP(Data!E8042 &amp; Data!F8042 &amp; Data!G8042, Ubicacion!$A$2:$B$1000, 2, FALSE)</f>
        <v>4</v>
      </c>
      <c r="F8042" s="15">
        <f>Data!J8042</f>
        <v>195</v>
      </c>
      <c r="G8042" s="16">
        <f>Data!I8042</f>
        <v>44</v>
      </c>
      <c r="H8042" s="17">
        <f>Data!K8042</f>
        <v>8580</v>
      </c>
      <c r="I8042" s="17">
        <f>Data!L8042</f>
        <v>5319.6</v>
      </c>
      <c r="J8042" s="12" t="str">
        <f>Data!N8042</f>
        <v>Outlet</v>
      </c>
      <c r="K8042" s="12" t="str">
        <f>Data!O8042</f>
        <v>Efectivo</v>
      </c>
      <c r="L8042" s="12" t="str">
        <f>Data!P8042</f>
        <v>Nuevo</v>
      </c>
    </row>
    <row r="8043">
      <c r="A8043" s="11">
        <v>8042.0</v>
      </c>
      <c r="B8043" s="14">
        <f>Data!D8043</f>
        <v>44328</v>
      </c>
      <c r="C8043" s="12">
        <f>IFERROR(VLOOKUP(Data!B8043, Minorista!$A$2:$B$100, 2, FALSE), "")</f>
        <v>5</v>
      </c>
      <c r="D8043" s="12">
        <f t="array" ref="D8043">INDEX(Producto!$A$2:$A$500, MATCH(Data!H8043, Producto!$B$2:$B$500, 0))</f>
        <v>6</v>
      </c>
      <c r="E8043" s="12">
        <f>VLOOKUP(Data!E8043 &amp; Data!F8043 &amp; Data!G8043, Ubicacion!$A$2:$B$1000, 2, FALSE)</f>
        <v>4</v>
      </c>
      <c r="F8043" s="15">
        <f>Data!J8043</f>
        <v>210</v>
      </c>
      <c r="G8043" s="16">
        <f>Data!I8043</f>
        <v>49</v>
      </c>
      <c r="H8043" s="17">
        <f>Data!K8043</f>
        <v>10290</v>
      </c>
      <c r="I8043" s="17">
        <f>Data!L8043</f>
        <v>2263.8</v>
      </c>
      <c r="J8043" s="12" t="str">
        <f>Data!N8043</f>
        <v>Outlet</v>
      </c>
      <c r="K8043" s="12" t="str">
        <f>Data!O8043</f>
        <v>Transferencia bancaria</v>
      </c>
      <c r="L8043" s="12" t="str">
        <f>Data!P8043</f>
        <v>Nuevo</v>
      </c>
    </row>
    <row r="8044">
      <c r="A8044" s="11">
        <v>8043.0</v>
      </c>
      <c r="B8044" s="14">
        <f>Data!D8044</f>
        <v>44329</v>
      </c>
      <c r="C8044" s="12">
        <f>IFERROR(VLOOKUP(Data!B8044, Minorista!$A$2:$B$100, 2, FALSE), "")</f>
        <v>5</v>
      </c>
      <c r="D8044" s="12">
        <f t="array" ref="D8044">INDEX(Producto!$A$2:$A$500, MATCH(Data!H8044, Producto!$B$2:$B$500, 0))</f>
        <v>1</v>
      </c>
      <c r="E8044" s="12">
        <f>VLOOKUP(Data!E8044 &amp; Data!F8044 &amp; Data!G8044, Ubicacion!$A$2:$B$1000, 2, FALSE)</f>
        <v>4</v>
      </c>
      <c r="F8044" s="15">
        <f>Data!J8044</f>
        <v>256</v>
      </c>
      <c r="G8044" s="16">
        <f>Data!I8044</f>
        <v>36</v>
      </c>
      <c r="H8044" s="17">
        <f>Data!K8044</f>
        <v>9216</v>
      </c>
      <c r="I8044" s="17">
        <f>Data!L8044</f>
        <v>4331.52</v>
      </c>
      <c r="J8044" s="12" t="str">
        <f>Data!N8044</f>
        <v>Outlet</v>
      </c>
      <c r="K8044" s="12" t="str">
        <f>Data!O8044</f>
        <v>Transferencia bancaria</v>
      </c>
      <c r="L8044" s="12" t="str">
        <f>Data!P8044</f>
        <v>Recurrente</v>
      </c>
    </row>
    <row r="8045">
      <c r="A8045" s="11">
        <v>8044.0</v>
      </c>
      <c r="B8045" s="14">
        <f>Data!D8045</f>
        <v>44330</v>
      </c>
      <c r="C8045" s="12">
        <f>IFERROR(VLOOKUP(Data!B8045, Minorista!$A$2:$B$100, 2, FALSE), "")</f>
        <v>5</v>
      </c>
      <c r="D8045" s="12">
        <f t="array" ref="D8045">INDEX(Producto!$A$2:$A$500, MATCH(Data!H8045, Producto!$B$2:$B$500, 0))</f>
        <v>2</v>
      </c>
      <c r="E8045" s="12">
        <f>VLOOKUP(Data!E8045 &amp; Data!F8045 &amp; Data!G8045, Ubicacion!$A$2:$B$1000, 2, FALSE)</f>
        <v>4</v>
      </c>
      <c r="F8045" s="15">
        <f>Data!J8045</f>
        <v>264</v>
      </c>
      <c r="G8045" s="16">
        <f>Data!I8045</f>
        <v>43</v>
      </c>
      <c r="H8045" s="17">
        <f>Data!K8045</f>
        <v>11352</v>
      </c>
      <c r="I8045" s="17">
        <f>Data!L8045</f>
        <v>3405.6</v>
      </c>
      <c r="J8045" s="12" t="str">
        <f>Data!N8045</f>
        <v>Outlet</v>
      </c>
      <c r="K8045" s="12" t="str">
        <f>Data!O8045</f>
        <v>Tarjeta</v>
      </c>
      <c r="L8045" s="12" t="str">
        <f>Data!P8045</f>
        <v>Recurrente</v>
      </c>
    </row>
    <row r="8046">
      <c r="A8046" s="11">
        <v>8045.0</v>
      </c>
      <c r="B8046" s="14">
        <f>Data!D8046</f>
        <v>44331</v>
      </c>
      <c r="C8046" s="12">
        <f>IFERROR(VLOOKUP(Data!B8046, Minorista!$A$2:$B$100, 2, FALSE), "")</f>
        <v>5</v>
      </c>
      <c r="D8046" s="12">
        <f t="array" ref="D8046">INDEX(Producto!$A$2:$A$500, MATCH(Data!H8046, Producto!$B$2:$B$500, 0))</f>
        <v>3</v>
      </c>
      <c r="E8046" s="12">
        <f>VLOOKUP(Data!E8046 &amp; Data!F8046 &amp; Data!G8046, Ubicacion!$A$2:$B$1000, 2, FALSE)</f>
        <v>4</v>
      </c>
      <c r="F8046" s="15">
        <f>Data!J8046</f>
        <v>208</v>
      </c>
      <c r="G8046" s="16">
        <f>Data!I8046</f>
        <v>33</v>
      </c>
      <c r="H8046" s="17">
        <f>Data!K8046</f>
        <v>6864</v>
      </c>
      <c r="I8046" s="17">
        <f>Data!L8046</f>
        <v>2882.88</v>
      </c>
      <c r="J8046" s="12" t="str">
        <f>Data!N8046</f>
        <v>Outlet</v>
      </c>
      <c r="K8046" s="12" t="str">
        <f>Data!O8046</f>
        <v>Efectivo</v>
      </c>
      <c r="L8046" s="12" t="str">
        <f>Data!P8046</f>
        <v>Nuevo</v>
      </c>
    </row>
    <row r="8047">
      <c r="A8047" s="11">
        <v>8046.0</v>
      </c>
      <c r="B8047" s="14">
        <f>Data!D8047</f>
        <v>44332</v>
      </c>
      <c r="C8047" s="12">
        <f>IFERROR(VLOOKUP(Data!B8047, Minorista!$A$2:$B$100, 2, FALSE), "")</f>
        <v>5</v>
      </c>
      <c r="D8047" s="12">
        <f t="array" ref="D8047">INDEX(Producto!$A$2:$A$500, MATCH(Data!H8047, Producto!$B$2:$B$500, 0))</f>
        <v>4</v>
      </c>
      <c r="E8047" s="12">
        <f>VLOOKUP(Data!E8047 &amp; Data!F8047 &amp; Data!G8047, Ubicacion!$A$2:$B$1000, 2, FALSE)</f>
        <v>4</v>
      </c>
      <c r="F8047" s="15">
        <f>Data!J8047</f>
        <v>213</v>
      </c>
      <c r="G8047" s="16">
        <f>Data!I8047</f>
        <v>33</v>
      </c>
      <c r="H8047" s="17">
        <f>Data!K8047</f>
        <v>7029</v>
      </c>
      <c r="I8047" s="17">
        <f>Data!L8047</f>
        <v>2952.18</v>
      </c>
      <c r="J8047" s="12" t="str">
        <f>Data!N8047</f>
        <v>Outlet</v>
      </c>
      <c r="K8047" s="12" t="str">
        <f>Data!O8047</f>
        <v>Transferencia bancaria</v>
      </c>
      <c r="L8047" s="12" t="str">
        <f>Data!P8047</f>
        <v>Nuevo</v>
      </c>
    </row>
    <row r="8048">
      <c r="A8048" s="11">
        <v>8047.0</v>
      </c>
      <c r="B8048" s="14">
        <f>Data!D8048</f>
        <v>44333</v>
      </c>
      <c r="C8048" s="12">
        <f>IFERROR(VLOOKUP(Data!B8048, Minorista!$A$2:$B$100, 2, FALSE), "")</f>
        <v>5</v>
      </c>
      <c r="D8048" s="12">
        <f t="array" ref="D8048">INDEX(Producto!$A$2:$A$500, MATCH(Data!H8048, Producto!$B$2:$B$500, 0))</f>
        <v>5</v>
      </c>
      <c r="E8048" s="12">
        <f>VLOOKUP(Data!E8048 &amp; Data!F8048 &amp; Data!G8048, Ubicacion!$A$2:$B$1000, 2, FALSE)</f>
        <v>4</v>
      </c>
      <c r="F8048" s="15">
        <f>Data!J8048</f>
        <v>210</v>
      </c>
      <c r="G8048" s="16">
        <f>Data!I8048</f>
        <v>46</v>
      </c>
      <c r="H8048" s="17">
        <f>Data!K8048</f>
        <v>9660</v>
      </c>
      <c r="I8048" s="17">
        <f>Data!L8048</f>
        <v>5989.2</v>
      </c>
      <c r="J8048" s="12" t="str">
        <f>Data!N8048</f>
        <v>Outlet</v>
      </c>
      <c r="K8048" s="12" t="str">
        <f>Data!O8048</f>
        <v>Tarjeta</v>
      </c>
      <c r="L8048" s="12" t="str">
        <f>Data!P8048</f>
        <v>Recurrente</v>
      </c>
    </row>
    <row r="8049">
      <c r="A8049" s="11">
        <v>8048.0</v>
      </c>
      <c r="B8049" s="14">
        <f>Data!D8049</f>
        <v>44334</v>
      </c>
      <c r="C8049" s="12">
        <f>IFERROR(VLOOKUP(Data!B8049, Minorista!$A$2:$B$100, 2, FALSE), "")</f>
        <v>5</v>
      </c>
      <c r="D8049" s="12">
        <f t="array" ref="D8049">INDEX(Producto!$A$2:$A$500, MATCH(Data!H8049, Producto!$B$2:$B$500, 0))</f>
        <v>6</v>
      </c>
      <c r="E8049" s="12">
        <f>VLOOKUP(Data!E8049 &amp; Data!F8049 &amp; Data!G8049, Ubicacion!$A$2:$B$1000, 2, FALSE)</f>
        <v>4</v>
      </c>
      <c r="F8049" s="15">
        <f>Data!J8049</f>
        <v>208</v>
      </c>
      <c r="G8049" s="16">
        <f>Data!I8049</f>
        <v>46</v>
      </c>
      <c r="H8049" s="17">
        <f>Data!K8049</f>
        <v>9568</v>
      </c>
      <c r="I8049" s="17">
        <f>Data!L8049</f>
        <v>2296.32</v>
      </c>
      <c r="J8049" s="12" t="str">
        <f>Data!N8049</f>
        <v>Outlet</v>
      </c>
      <c r="K8049" s="12" t="str">
        <f>Data!O8049</f>
        <v>Efectivo</v>
      </c>
      <c r="L8049" s="12" t="str">
        <f>Data!P8049</f>
        <v>Nuevo</v>
      </c>
    </row>
    <row r="8050">
      <c r="A8050" s="11">
        <v>8049.0</v>
      </c>
      <c r="B8050" s="14">
        <f>Data!D8050</f>
        <v>44335</v>
      </c>
      <c r="C8050" s="12">
        <f>IFERROR(VLOOKUP(Data!B8050, Minorista!$A$2:$B$100, 2, FALSE), "")</f>
        <v>5</v>
      </c>
      <c r="D8050" s="12">
        <f t="array" ref="D8050">INDEX(Producto!$A$2:$A$500, MATCH(Data!H8050, Producto!$B$2:$B$500, 0))</f>
        <v>1</v>
      </c>
      <c r="E8050" s="12">
        <f>VLOOKUP(Data!E8050 &amp; Data!F8050 &amp; Data!G8050, Ubicacion!$A$2:$B$1000, 2, FALSE)</f>
        <v>4</v>
      </c>
      <c r="F8050" s="15">
        <f>Data!J8050</f>
        <v>272</v>
      </c>
      <c r="G8050" s="16">
        <f>Data!I8050</f>
        <v>40</v>
      </c>
      <c r="H8050" s="17">
        <f>Data!K8050</f>
        <v>10880</v>
      </c>
      <c r="I8050" s="17">
        <f>Data!L8050</f>
        <v>5004.8</v>
      </c>
      <c r="J8050" s="12" t="str">
        <f>Data!N8050</f>
        <v>Outlet</v>
      </c>
      <c r="K8050" s="12" t="str">
        <f>Data!O8050</f>
        <v>Tarjeta</v>
      </c>
      <c r="L8050" s="12" t="str">
        <f>Data!P8050</f>
        <v>Recurrente</v>
      </c>
    </row>
    <row r="8051">
      <c r="A8051" s="11">
        <v>8050.0</v>
      </c>
      <c r="B8051" s="14">
        <f>Data!D8051</f>
        <v>44336</v>
      </c>
      <c r="C8051" s="12">
        <f>IFERROR(VLOOKUP(Data!B8051, Minorista!$A$2:$B$100, 2, FALSE), "")</f>
        <v>5</v>
      </c>
      <c r="D8051" s="12">
        <f t="array" ref="D8051">INDEX(Producto!$A$2:$A$500, MATCH(Data!H8051, Producto!$B$2:$B$500, 0))</f>
        <v>2</v>
      </c>
      <c r="E8051" s="12">
        <f>VLOOKUP(Data!E8051 &amp; Data!F8051 &amp; Data!G8051, Ubicacion!$A$2:$B$1000, 2, FALSE)</f>
        <v>4</v>
      </c>
      <c r="F8051" s="15">
        <f>Data!J8051</f>
        <v>264</v>
      </c>
      <c r="G8051" s="16">
        <f>Data!I8051</f>
        <v>42</v>
      </c>
      <c r="H8051" s="17">
        <f>Data!K8051</f>
        <v>11088</v>
      </c>
      <c r="I8051" s="17">
        <f>Data!L8051</f>
        <v>3326.4</v>
      </c>
      <c r="J8051" s="12" t="str">
        <f>Data!N8051</f>
        <v>Outlet</v>
      </c>
      <c r="K8051" s="12" t="str">
        <f>Data!O8051</f>
        <v>Efectivo</v>
      </c>
      <c r="L8051" s="12" t="str">
        <f>Data!P8051</f>
        <v>Nuevo</v>
      </c>
    </row>
    <row r="8052">
      <c r="A8052" s="11">
        <v>8051.0</v>
      </c>
      <c r="B8052" s="14">
        <f>Data!D8052</f>
        <v>44337</v>
      </c>
      <c r="C8052" s="12">
        <f>IFERROR(VLOOKUP(Data!B8052, Minorista!$A$2:$B$100, 2, FALSE), "")</f>
        <v>5</v>
      </c>
      <c r="D8052" s="12">
        <f t="array" ref="D8052">INDEX(Producto!$A$2:$A$500, MATCH(Data!H8052, Producto!$B$2:$B$500, 0))</f>
        <v>3</v>
      </c>
      <c r="E8052" s="12">
        <f>VLOOKUP(Data!E8052 &amp; Data!F8052 &amp; Data!G8052, Ubicacion!$A$2:$B$1000, 2, FALSE)</f>
        <v>4</v>
      </c>
      <c r="F8052" s="15">
        <f>Data!J8052</f>
        <v>223</v>
      </c>
      <c r="G8052" s="16">
        <f>Data!I8052</f>
        <v>35</v>
      </c>
      <c r="H8052" s="17">
        <f>Data!K8052</f>
        <v>7805</v>
      </c>
      <c r="I8052" s="17">
        <f>Data!L8052</f>
        <v>3590.3</v>
      </c>
      <c r="J8052" s="12" t="str">
        <f>Data!N8052</f>
        <v>Outlet</v>
      </c>
      <c r="K8052" s="12" t="str">
        <f>Data!O8052</f>
        <v>Tarjeta</v>
      </c>
      <c r="L8052" s="12" t="str">
        <f>Data!P8052</f>
        <v>Nuevo</v>
      </c>
    </row>
    <row r="8053">
      <c r="A8053" s="11">
        <v>8052.0</v>
      </c>
      <c r="B8053" s="14">
        <f>Data!D8053</f>
        <v>44338</v>
      </c>
      <c r="C8053" s="12">
        <f>IFERROR(VLOOKUP(Data!B8053, Minorista!$A$2:$B$100, 2, FALSE), "")</f>
        <v>5</v>
      </c>
      <c r="D8053" s="12">
        <f t="array" ref="D8053">INDEX(Producto!$A$2:$A$500, MATCH(Data!H8053, Producto!$B$2:$B$500, 0))</f>
        <v>4</v>
      </c>
      <c r="E8053" s="12">
        <f>VLOOKUP(Data!E8053 &amp; Data!F8053 &amp; Data!G8053, Ubicacion!$A$2:$B$1000, 2, FALSE)</f>
        <v>4</v>
      </c>
      <c r="F8053" s="15">
        <f>Data!J8053</f>
        <v>221</v>
      </c>
      <c r="G8053" s="16">
        <f>Data!I8053</f>
        <v>33</v>
      </c>
      <c r="H8053" s="17">
        <f>Data!K8053</f>
        <v>7293</v>
      </c>
      <c r="I8053" s="17">
        <f>Data!L8053</f>
        <v>3063.06</v>
      </c>
      <c r="J8053" s="12" t="str">
        <f>Data!N8053</f>
        <v>Outlet</v>
      </c>
      <c r="K8053" s="12" t="str">
        <f>Data!O8053</f>
        <v>Efectivo</v>
      </c>
      <c r="L8053" s="12" t="str">
        <f>Data!P8053</f>
        <v>Recurrente</v>
      </c>
    </row>
    <row r="8054">
      <c r="A8054" s="11">
        <v>8053.0</v>
      </c>
      <c r="B8054" s="14">
        <f>Data!D8054</f>
        <v>44339</v>
      </c>
      <c r="C8054" s="12">
        <f>IFERROR(VLOOKUP(Data!B8054, Minorista!$A$2:$B$100, 2, FALSE), "")</f>
        <v>5</v>
      </c>
      <c r="D8054" s="12">
        <f t="array" ref="D8054">INDEX(Producto!$A$2:$A$500, MATCH(Data!H8054, Producto!$B$2:$B$500, 0))</f>
        <v>5</v>
      </c>
      <c r="E8054" s="12">
        <f>VLOOKUP(Data!E8054 &amp; Data!F8054 &amp; Data!G8054, Ubicacion!$A$2:$B$1000, 2, FALSE)</f>
        <v>4</v>
      </c>
      <c r="F8054" s="15">
        <f>Data!J8054</f>
        <v>204</v>
      </c>
      <c r="G8054" s="16">
        <f>Data!I8054</f>
        <v>46</v>
      </c>
      <c r="H8054" s="17">
        <f>Data!K8054</f>
        <v>9384</v>
      </c>
      <c r="I8054" s="17">
        <f>Data!L8054</f>
        <v>5348.88</v>
      </c>
      <c r="J8054" s="12" t="str">
        <f>Data!N8054</f>
        <v>Outlet</v>
      </c>
      <c r="K8054" s="12" t="str">
        <f>Data!O8054</f>
        <v>Efectivo</v>
      </c>
      <c r="L8054" s="12" t="str">
        <f>Data!P8054</f>
        <v>Recurrente</v>
      </c>
    </row>
    <row r="8055">
      <c r="A8055" s="11">
        <v>8054.0</v>
      </c>
      <c r="B8055" s="14">
        <f>Data!D8055</f>
        <v>44340</v>
      </c>
      <c r="C8055" s="12">
        <f>IFERROR(VLOOKUP(Data!B8055, Minorista!$A$2:$B$100, 2, FALSE), "")</f>
        <v>5</v>
      </c>
      <c r="D8055" s="12">
        <f t="array" ref="D8055">INDEX(Producto!$A$2:$A$500, MATCH(Data!H8055, Producto!$B$2:$B$500, 0))</f>
        <v>6</v>
      </c>
      <c r="E8055" s="12">
        <f>VLOOKUP(Data!E8055 &amp; Data!F8055 &amp; Data!G8055, Ubicacion!$A$2:$B$1000, 2, FALSE)</f>
        <v>4</v>
      </c>
      <c r="F8055" s="15">
        <f>Data!J8055</f>
        <v>238</v>
      </c>
      <c r="G8055" s="16">
        <f>Data!I8055</f>
        <v>49</v>
      </c>
      <c r="H8055" s="17">
        <f>Data!K8055</f>
        <v>11662</v>
      </c>
      <c r="I8055" s="17">
        <f>Data!L8055</f>
        <v>2798.88</v>
      </c>
      <c r="J8055" s="12" t="str">
        <f>Data!N8055</f>
        <v>Outlet</v>
      </c>
      <c r="K8055" s="12" t="str">
        <f>Data!O8055</f>
        <v>Transferencia bancaria</v>
      </c>
      <c r="L8055" s="12" t="str">
        <f>Data!P8055</f>
        <v>Recurrente</v>
      </c>
    </row>
    <row r="8056">
      <c r="A8056" s="11">
        <v>8055.0</v>
      </c>
      <c r="B8056" s="14">
        <f>Data!D8056</f>
        <v>44341</v>
      </c>
      <c r="C8056" s="12">
        <f>IFERROR(VLOOKUP(Data!B8056, Minorista!$A$2:$B$100, 2, FALSE), "")</f>
        <v>5</v>
      </c>
      <c r="D8056" s="12">
        <f t="array" ref="D8056">INDEX(Producto!$A$2:$A$500, MATCH(Data!H8056, Producto!$B$2:$B$500, 0))</f>
        <v>1</v>
      </c>
      <c r="E8056" s="12">
        <f>VLOOKUP(Data!E8056 &amp; Data!F8056 &amp; Data!G8056, Ubicacion!$A$2:$B$1000, 2, FALSE)</f>
        <v>4</v>
      </c>
      <c r="F8056" s="15">
        <f>Data!J8056</f>
        <v>315</v>
      </c>
      <c r="G8056" s="16">
        <f>Data!I8056</f>
        <v>39</v>
      </c>
      <c r="H8056" s="17">
        <f>Data!K8056</f>
        <v>12285</v>
      </c>
      <c r="I8056" s="17">
        <f>Data!L8056</f>
        <v>5651.1</v>
      </c>
      <c r="J8056" s="12" t="str">
        <f>Data!N8056</f>
        <v>Outlet</v>
      </c>
      <c r="K8056" s="12" t="str">
        <f>Data!O8056</f>
        <v>Efectivo</v>
      </c>
      <c r="L8056" s="12" t="str">
        <f>Data!P8056</f>
        <v>Nuevo</v>
      </c>
    </row>
    <row r="8057">
      <c r="A8057" s="11">
        <v>8056.0</v>
      </c>
      <c r="B8057" s="14">
        <f>Data!D8057</f>
        <v>44342</v>
      </c>
      <c r="C8057" s="12">
        <f>IFERROR(VLOOKUP(Data!B8057, Minorista!$A$2:$B$100, 2, FALSE), "")</f>
        <v>5</v>
      </c>
      <c r="D8057" s="12">
        <f t="array" ref="D8057">INDEX(Producto!$A$2:$A$500, MATCH(Data!H8057, Producto!$B$2:$B$500, 0))</f>
        <v>2</v>
      </c>
      <c r="E8057" s="12">
        <f>VLOOKUP(Data!E8057 &amp; Data!F8057 &amp; Data!G8057, Ubicacion!$A$2:$B$1000, 2, FALSE)</f>
        <v>4</v>
      </c>
      <c r="F8057" s="15">
        <f>Data!J8057</f>
        <v>288</v>
      </c>
      <c r="G8057" s="16">
        <f>Data!I8057</f>
        <v>42</v>
      </c>
      <c r="H8057" s="17">
        <f>Data!K8057</f>
        <v>12096</v>
      </c>
      <c r="I8057" s="17">
        <f>Data!L8057</f>
        <v>3386.88</v>
      </c>
      <c r="J8057" s="12" t="str">
        <f>Data!N8057</f>
        <v>Outlet</v>
      </c>
      <c r="K8057" s="12" t="str">
        <f>Data!O8057</f>
        <v>Tarjeta</v>
      </c>
      <c r="L8057" s="12" t="str">
        <f>Data!P8057</f>
        <v>Recurrente</v>
      </c>
    </row>
    <row r="8058">
      <c r="A8058" s="11">
        <v>8057.0</v>
      </c>
      <c r="B8058" s="14">
        <f>Data!D8058</f>
        <v>44343</v>
      </c>
      <c r="C8058" s="12">
        <f>IFERROR(VLOOKUP(Data!B8058, Minorista!$A$2:$B$100, 2, FALSE), "")</f>
        <v>5</v>
      </c>
      <c r="D8058" s="12">
        <f t="array" ref="D8058">INDEX(Producto!$A$2:$A$500, MATCH(Data!H8058, Producto!$B$2:$B$500, 0))</f>
        <v>3</v>
      </c>
      <c r="E8058" s="12">
        <f>VLOOKUP(Data!E8058 &amp; Data!F8058 &amp; Data!G8058, Ubicacion!$A$2:$B$1000, 2, FALSE)</f>
        <v>4</v>
      </c>
      <c r="F8058" s="15">
        <f>Data!J8058</f>
        <v>231</v>
      </c>
      <c r="G8058" s="16">
        <f>Data!I8058</f>
        <v>39</v>
      </c>
      <c r="H8058" s="17">
        <f>Data!K8058</f>
        <v>9009</v>
      </c>
      <c r="I8058" s="17">
        <f>Data!L8058</f>
        <v>4144.14</v>
      </c>
      <c r="J8058" s="12" t="str">
        <f>Data!N8058</f>
        <v>Outlet</v>
      </c>
      <c r="K8058" s="12" t="str">
        <f>Data!O8058</f>
        <v>Transferencia bancaria</v>
      </c>
      <c r="L8058" s="12" t="str">
        <f>Data!P8058</f>
        <v>Recurrente</v>
      </c>
    </row>
    <row r="8059">
      <c r="A8059" s="11">
        <v>8058.0</v>
      </c>
      <c r="B8059" s="14">
        <f>Data!D8059</f>
        <v>44344</v>
      </c>
      <c r="C8059" s="12">
        <f>IFERROR(VLOOKUP(Data!B8059, Minorista!$A$2:$B$100, 2, FALSE), "")</f>
        <v>5</v>
      </c>
      <c r="D8059" s="12">
        <f t="array" ref="D8059">INDEX(Producto!$A$2:$A$500, MATCH(Data!H8059, Producto!$B$2:$B$500, 0))</f>
        <v>4</v>
      </c>
      <c r="E8059" s="12">
        <f>VLOOKUP(Data!E8059 &amp; Data!F8059 &amp; Data!G8059, Ubicacion!$A$2:$B$1000, 2, FALSE)</f>
        <v>4</v>
      </c>
      <c r="F8059" s="15">
        <f>Data!J8059</f>
        <v>224</v>
      </c>
      <c r="G8059" s="16">
        <f>Data!I8059</f>
        <v>35</v>
      </c>
      <c r="H8059" s="17">
        <f>Data!K8059</f>
        <v>7840</v>
      </c>
      <c r="I8059" s="17">
        <f>Data!L8059</f>
        <v>3136</v>
      </c>
      <c r="J8059" s="12" t="str">
        <f>Data!N8059</f>
        <v>Outlet</v>
      </c>
      <c r="K8059" s="12" t="str">
        <f>Data!O8059</f>
        <v>Tarjeta</v>
      </c>
      <c r="L8059" s="12" t="str">
        <f>Data!P8059</f>
        <v>Nuevo</v>
      </c>
    </row>
    <row r="8060">
      <c r="A8060" s="11">
        <v>8059.0</v>
      </c>
      <c r="B8060" s="14">
        <f>Data!D8060</f>
        <v>44345</v>
      </c>
      <c r="C8060" s="12">
        <f>IFERROR(VLOOKUP(Data!B8060, Minorista!$A$2:$B$100, 2, FALSE), "")</f>
        <v>5</v>
      </c>
      <c r="D8060" s="12">
        <f t="array" ref="D8060">INDEX(Producto!$A$2:$A$500, MATCH(Data!H8060, Producto!$B$2:$B$500, 0))</f>
        <v>5</v>
      </c>
      <c r="E8060" s="12">
        <f>VLOOKUP(Data!E8060 &amp; Data!F8060 &amp; Data!G8060, Ubicacion!$A$2:$B$1000, 2, FALSE)</f>
        <v>4</v>
      </c>
      <c r="F8060" s="15">
        <f>Data!J8060</f>
        <v>219</v>
      </c>
      <c r="G8060" s="16">
        <f>Data!I8060</f>
        <v>43</v>
      </c>
      <c r="H8060" s="17">
        <f>Data!K8060</f>
        <v>9417</v>
      </c>
      <c r="I8060" s="17">
        <f>Data!L8060</f>
        <v>5838.54</v>
      </c>
      <c r="J8060" s="12" t="str">
        <f>Data!N8060</f>
        <v>Outlet</v>
      </c>
      <c r="K8060" s="12" t="str">
        <f>Data!O8060</f>
        <v>Tarjeta</v>
      </c>
      <c r="L8060" s="12" t="str">
        <f>Data!P8060</f>
        <v>Nuevo</v>
      </c>
    </row>
    <row r="8061">
      <c r="A8061" s="11">
        <v>8060.0</v>
      </c>
      <c r="B8061" s="14">
        <f>Data!D8061</f>
        <v>44346</v>
      </c>
      <c r="C8061" s="12">
        <f>IFERROR(VLOOKUP(Data!B8061, Minorista!$A$2:$B$100, 2, FALSE), "")</f>
        <v>5</v>
      </c>
      <c r="D8061" s="12">
        <f t="array" ref="D8061">INDEX(Producto!$A$2:$A$500, MATCH(Data!H8061, Producto!$B$2:$B$500, 0))</f>
        <v>6</v>
      </c>
      <c r="E8061" s="12">
        <f>VLOOKUP(Data!E8061 &amp; Data!F8061 &amp; Data!G8061, Ubicacion!$A$2:$B$1000, 2, FALSE)</f>
        <v>4</v>
      </c>
      <c r="F8061" s="15">
        <f>Data!J8061</f>
        <v>232</v>
      </c>
      <c r="G8061" s="16">
        <f>Data!I8061</f>
        <v>44</v>
      </c>
      <c r="H8061" s="17">
        <f>Data!K8061</f>
        <v>10208</v>
      </c>
      <c r="I8061" s="17">
        <f>Data!L8061</f>
        <v>2552</v>
      </c>
      <c r="J8061" s="12" t="str">
        <f>Data!N8061</f>
        <v>Outlet</v>
      </c>
      <c r="K8061" s="12" t="str">
        <f>Data!O8061</f>
        <v>Efectivo</v>
      </c>
      <c r="L8061" s="12" t="str">
        <f>Data!P8061</f>
        <v>Nuevo</v>
      </c>
    </row>
    <row r="8062">
      <c r="A8062" s="11">
        <v>8061.0</v>
      </c>
      <c r="B8062" s="14">
        <f>Data!D8062</f>
        <v>44347</v>
      </c>
      <c r="C8062" s="12">
        <f>IFERROR(VLOOKUP(Data!B8062, Minorista!$A$2:$B$100, 2, FALSE), "")</f>
        <v>1</v>
      </c>
      <c r="D8062" s="12">
        <f t="array" ref="D8062">INDEX(Producto!$A$2:$A$500, MATCH(Data!H8062, Producto!$B$2:$B$500, 0))</f>
        <v>1</v>
      </c>
      <c r="E8062" s="12">
        <f>VLOOKUP(Data!E8062 &amp; Data!F8062 &amp; Data!G8062, Ubicacion!$A$2:$B$1000, 2, FALSE)</f>
        <v>4</v>
      </c>
      <c r="F8062" s="15">
        <f>Data!J8062</f>
        <v>147</v>
      </c>
      <c r="G8062" s="16">
        <f>Data!I8062</f>
        <v>36</v>
      </c>
      <c r="H8062" s="17">
        <f>Data!K8062</f>
        <v>5292</v>
      </c>
      <c r="I8062" s="17">
        <f>Data!L8062</f>
        <v>2381.4</v>
      </c>
      <c r="J8062" s="12" t="str">
        <f>Data!N8062</f>
        <v>Outlet</v>
      </c>
      <c r="K8062" s="12" t="str">
        <f>Data!O8062</f>
        <v>Transferencia bancaria</v>
      </c>
      <c r="L8062" s="12" t="str">
        <f>Data!P8062</f>
        <v>Nuevo</v>
      </c>
    </row>
    <row r="8063">
      <c r="A8063" s="11">
        <v>8062.0</v>
      </c>
      <c r="B8063" s="14">
        <f>Data!D8063</f>
        <v>44348</v>
      </c>
      <c r="C8063" s="12">
        <f>IFERROR(VLOOKUP(Data!B8063, Minorista!$A$2:$B$100, 2, FALSE), "")</f>
        <v>1</v>
      </c>
      <c r="D8063" s="12">
        <f t="array" ref="D8063">INDEX(Producto!$A$2:$A$500, MATCH(Data!H8063, Producto!$B$2:$B$500, 0))</f>
        <v>2</v>
      </c>
      <c r="E8063" s="12">
        <f>VLOOKUP(Data!E8063 &amp; Data!F8063 &amp; Data!G8063, Ubicacion!$A$2:$B$1000, 2, FALSE)</f>
        <v>4</v>
      </c>
      <c r="F8063" s="15">
        <f>Data!J8063</f>
        <v>91</v>
      </c>
      <c r="G8063" s="16">
        <f>Data!I8063</f>
        <v>31</v>
      </c>
      <c r="H8063" s="17">
        <f>Data!K8063</f>
        <v>2821</v>
      </c>
      <c r="I8063" s="17">
        <f>Data!L8063</f>
        <v>1156.61</v>
      </c>
      <c r="J8063" s="12" t="str">
        <f>Data!N8063</f>
        <v>Outlet</v>
      </c>
      <c r="K8063" s="12" t="str">
        <f>Data!O8063</f>
        <v>Tarjeta</v>
      </c>
      <c r="L8063" s="12" t="str">
        <f>Data!P8063</f>
        <v>Recurrente</v>
      </c>
    </row>
    <row r="8064">
      <c r="A8064" s="11">
        <v>8063.0</v>
      </c>
      <c r="B8064" s="14">
        <f>Data!D8064</f>
        <v>44349</v>
      </c>
      <c r="C8064" s="12">
        <f>IFERROR(VLOOKUP(Data!B8064, Minorista!$A$2:$B$100, 2, FALSE), "")</f>
        <v>1</v>
      </c>
      <c r="D8064" s="12">
        <f t="array" ref="D8064">INDEX(Producto!$A$2:$A$500, MATCH(Data!H8064, Producto!$B$2:$B$500, 0))</f>
        <v>3</v>
      </c>
      <c r="E8064" s="12">
        <f>VLOOKUP(Data!E8064 &amp; Data!F8064 &amp; Data!G8064, Ubicacion!$A$2:$B$1000, 2, FALSE)</f>
        <v>4</v>
      </c>
      <c r="F8064" s="15">
        <f>Data!J8064</f>
        <v>94</v>
      </c>
      <c r="G8064" s="16">
        <f>Data!I8064</f>
        <v>24</v>
      </c>
      <c r="H8064" s="17">
        <f>Data!K8064</f>
        <v>2256</v>
      </c>
      <c r="I8064" s="17">
        <f>Data!L8064</f>
        <v>879.84</v>
      </c>
      <c r="J8064" s="12" t="str">
        <f>Data!N8064</f>
        <v>Outlet</v>
      </c>
      <c r="K8064" s="12" t="str">
        <f>Data!O8064</f>
        <v>Efectivo</v>
      </c>
      <c r="L8064" s="12" t="str">
        <f>Data!P8064</f>
        <v>Recurrente</v>
      </c>
    </row>
    <row r="8065">
      <c r="A8065" s="11">
        <v>8064.0</v>
      </c>
      <c r="B8065" s="14">
        <f>Data!D8065</f>
        <v>44350</v>
      </c>
      <c r="C8065" s="12">
        <f>IFERROR(VLOOKUP(Data!B8065, Minorista!$A$2:$B$100, 2, FALSE), "")</f>
        <v>1</v>
      </c>
      <c r="D8065" s="12">
        <f t="array" ref="D8065">INDEX(Producto!$A$2:$A$500, MATCH(Data!H8065, Producto!$B$2:$B$500, 0))</f>
        <v>4</v>
      </c>
      <c r="E8065" s="12">
        <f>VLOOKUP(Data!E8065 &amp; Data!F8065 &amp; Data!G8065, Ubicacion!$A$2:$B$1000, 2, FALSE)</f>
        <v>4</v>
      </c>
      <c r="F8065" s="15">
        <f>Data!J8065</f>
        <v>41</v>
      </c>
      <c r="G8065" s="16">
        <f>Data!I8065</f>
        <v>27</v>
      </c>
      <c r="H8065" s="17">
        <f>Data!K8065</f>
        <v>1107</v>
      </c>
      <c r="I8065" s="17">
        <f>Data!L8065</f>
        <v>509.22</v>
      </c>
      <c r="J8065" s="12" t="str">
        <f>Data!N8065</f>
        <v>Outlet</v>
      </c>
      <c r="K8065" s="12" t="str">
        <f>Data!O8065</f>
        <v>Tarjeta</v>
      </c>
      <c r="L8065" s="12" t="str">
        <f>Data!P8065</f>
        <v>Nuevo</v>
      </c>
    </row>
    <row r="8066">
      <c r="A8066" s="11">
        <v>8065.0</v>
      </c>
      <c r="B8066" s="14">
        <f>Data!D8066</f>
        <v>44423</v>
      </c>
      <c r="C8066" s="12">
        <f>IFERROR(VLOOKUP(Data!B8066, Minorista!$A$2:$B$100, 2, FALSE), "")</f>
        <v>3</v>
      </c>
      <c r="D8066" s="12">
        <f t="array" ref="D8066">INDEX(Producto!$A$2:$A$500, MATCH(Data!H8066, Producto!$B$2:$B$500, 0))</f>
        <v>5</v>
      </c>
      <c r="E8066" s="12">
        <f>VLOOKUP(Data!E8066 &amp; Data!F8066 &amp; Data!G8066, Ubicacion!$A$2:$B$1000, 2, FALSE)</f>
        <v>6</v>
      </c>
      <c r="F8066" s="15">
        <f>Data!J8066</f>
        <v>113</v>
      </c>
      <c r="G8066" s="16">
        <f>Data!I8066</f>
        <v>26</v>
      </c>
      <c r="H8066" s="17">
        <f>Data!K8066</f>
        <v>2938</v>
      </c>
      <c r="I8066" s="17">
        <f>Data!L8066</f>
        <v>793.26</v>
      </c>
      <c r="J8066" s="12" t="str">
        <f>Data!N8066</f>
        <v>Outlet</v>
      </c>
      <c r="K8066" s="12" t="str">
        <f>Data!O8066</f>
        <v>Transferencia bancaria</v>
      </c>
      <c r="L8066" s="12" t="str">
        <f>Data!P8066</f>
        <v>Nuevo</v>
      </c>
    </row>
    <row r="8067">
      <c r="A8067" s="11">
        <v>8066.0</v>
      </c>
      <c r="B8067" s="14">
        <f>Data!D8067</f>
        <v>44424</v>
      </c>
      <c r="C8067" s="12">
        <f>IFERROR(VLOOKUP(Data!B8067, Minorista!$A$2:$B$100, 2, FALSE), "")</f>
        <v>3</v>
      </c>
      <c r="D8067" s="12">
        <f t="array" ref="D8067">INDEX(Producto!$A$2:$A$500, MATCH(Data!H8067, Producto!$B$2:$B$500, 0))</f>
        <v>6</v>
      </c>
      <c r="E8067" s="12">
        <f>VLOOKUP(Data!E8067 &amp; Data!F8067 &amp; Data!G8067, Ubicacion!$A$2:$B$1000, 2, FALSE)</f>
        <v>6</v>
      </c>
      <c r="F8067" s="15">
        <f>Data!J8067</f>
        <v>163</v>
      </c>
      <c r="G8067" s="16">
        <f>Data!I8067</f>
        <v>24</v>
      </c>
      <c r="H8067" s="17">
        <f>Data!K8067</f>
        <v>3912</v>
      </c>
      <c r="I8067" s="17">
        <f>Data!L8067</f>
        <v>1877.76</v>
      </c>
      <c r="J8067" s="12" t="str">
        <f>Data!N8067</f>
        <v>Outlet</v>
      </c>
      <c r="K8067" s="12" t="str">
        <f>Data!O8067</f>
        <v>Efectivo</v>
      </c>
      <c r="L8067" s="12" t="str">
        <f>Data!P8067</f>
        <v>Nuevo</v>
      </c>
    </row>
    <row r="8068">
      <c r="A8068" s="11">
        <v>8067.0</v>
      </c>
      <c r="B8068" s="14">
        <f>Data!D8068</f>
        <v>44425</v>
      </c>
      <c r="C8068" s="12">
        <f>IFERROR(VLOOKUP(Data!B8068, Minorista!$A$2:$B$100, 2, FALSE), "")</f>
        <v>3</v>
      </c>
      <c r="D8068" s="12">
        <f t="array" ref="D8068">INDEX(Producto!$A$2:$A$500, MATCH(Data!H8068, Producto!$B$2:$B$500, 0))</f>
        <v>1</v>
      </c>
      <c r="E8068" s="12">
        <f>VLOOKUP(Data!E8068 &amp; Data!F8068 &amp; Data!G8068, Ubicacion!$A$2:$B$1000, 2, FALSE)</f>
        <v>6</v>
      </c>
      <c r="F8068" s="15">
        <f>Data!J8068</f>
        <v>230</v>
      </c>
      <c r="G8068" s="16">
        <f>Data!I8068</f>
        <v>19</v>
      </c>
      <c r="H8068" s="17">
        <f>Data!K8068</f>
        <v>4370</v>
      </c>
      <c r="I8068" s="17">
        <f>Data!L8068</f>
        <v>1398.4</v>
      </c>
      <c r="J8068" s="12" t="str">
        <f>Data!N8068</f>
        <v>Outlet</v>
      </c>
      <c r="K8068" s="12" t="str">
        <f>Data!O8068</f>
        <v>Efectivo</v>
      </c>
      <c r="L8068" s="12" t="str">
        <f>Data!P8068</f>
        <v>Nuevo</v>
      </c>
    </row>
    <row r="8069">
      <c r="A8069" s="11">
        <v>8068.0</v>
      </c>
      <c r="B8069" s="14">
        <f>Data!D8069</f>
        <v>44426</v>
      </c>
      <c r="C8069" s="12">
        <f>IFERROR(VLOOKUP(Data!B8069, Minorista!$A$2:$B$100, 2, FALSE), "")</f>
        <v>3</v>
      </c>
      <c r="D8069" s="12">
        <f t="array" ref="D8069">INDEX(Producto!$A$2:$A$500, MATCH(Data!H8069, Producto!$B$2:$B$500, 0))</f>
        <v>2</v>
      </c>
      <c r="E8069" s="12">
        <f>VLOOKUP(Data!E8069 &amp; Data!F8069 &amp; Data!G8069, Ubicacion!$A$2:$B$1000, 2, FALSE)</f>
        <v>6</v>
      </c>
      <c r="F8069" s="15">
        <f>Data!J8069</f>
        <v>215</v>
      </c>
      <c r="G8069" s="16">
        <f>Data!I8069</f>
        <v>23</v>
      </c>
      <c r="H8069" s="17">
        <f>Data!K8069</f>
        <v>4945</v>
      </c>
      <c r="I8069" s="17">
        <f>Data!L8069</f>
        <v>1780.2</v>
      </c>
      <c r="J8069" s="12" t="str">
        <f>Data!N8069</f>
        <v>Outlet</v>
      </c>
      <c r="K8069" s="12" t="str">
        <f>Data!O8069</f>
        <v>Efectivo</v>
      </c>
      <c r="L8069" s="12" t="str">
        <f>Data!P8069</f>
        <v>Recurrente</v>
      </c>
    </row>
    <row r="8070">
      <c r="A8070" s="11">
        <v>8069.0</v>
      </c>
      <c r="B8070" s="14">
        <f>Data!D8070</f>
        <v>44427</v>
      </c>
      <c r="C8070" s="12">
        <f>IFERROR(VLOOKUP(Data!B8070, Minorista!$A$2:$B$100, 2, FALSE), "")</f>
        <v>3</v>
      </c>
      <c r="D8070" s="12">
        <f t="array" ref="D8070">INDEX(Producto!$A$2:$A$500, MATCH(Data!H8070, Producto!$B$2:$B$500, 0))</f>
        <v>3</v>
      </c>
      <c r="E8070" s="12">
        <f>VLOOKUP(Data!E8070 &amp; Data!F8070 &amp; Data!G8070, Ubicacion!$A$2:$B$1000, 2, FALSE)</f>
        <v>6</v>
      </c>
      <c r="F8070" s="15">
        <f>Data!J8070</f>
        <v>143</v>
      </c>
      <c r="G8070" s="16">
        <f>Data!I8070</f>
        <v>27</v>
      </c>
      <c r="H8070" s="17">
        <f>Data!K8070</f>
        <v>3861</v>
      </c>
      <c r="I8070" s="17">
        <f>Data!L8070</f>
        <v>1351.35</v>
      </c>
      <c r="J8070" s="12" t="str">
        <f>Data!N8070</f>
        <v>Outlet</v>
      </c>
      <c r="K8070" s="12" t="str">
        <f>Data!O8070</f>
        <v>Tarjeta</v>
      </c>
      <c r="L8070" s="12" t="str">
        <f>Data!P8070</f>
        <v>Recurrente</v>
      </c>
    </row>
    <row r="8071">
      <c r="A8071" s="11">
        <v>8070.0</v>
      </c>
      <c r="B8071" s="14">
        <f>Data!D8071</f>
        <v>44428</v>
      </c>
      <c r="C8071" s="12">
        <f>IFERROR(VLOOKUP(Data!B8071, Minorista!$A$2:$B$100, 2, FALSE), "")</f>
        <v>3</v>
      </c>
      <c r="D8071" s="12">
        <f t="array" ref="D8071">INDEX(Producto!$A$2:$A$500, MATCH(Data!H8071, Producto!$B$2:$B$500, 0))</f>
        <v>4</v>
      </c>
      <c r="E8071" s="12">
        <f>VLOOKUP(Data!E8071 &amp; Data!F8071 &amp; Data!G8071, Ubicacion!$A$2:$B$1000, 2, FALSE)</f>
        <v>6</v>
      </c>
      <c r="F8071" s="15">
        <f>Data!J8071</f>
        <v>136</v>
      </c>
      <c r="G8071" s="16">
        <f>Data!I8071</f>
        <v>28</v>
      </c>
      <c r="H8071" s="17">
        <f>Data!K8071</f>
        <v>3808</v>
      </c>
      <c r="I8071" s="17">
        <f>Data!L8071</f>
        <v>1713.6</v>
      </c>
      <c r="J8071" s="12" t="str">
        <f>Data!N8071</f>
        <v>Outlet</v>
      </c>
      <c r="K8071" s="12" t="str">
        <f>Data!O8071</f>
        <v>Efectivo</v>
      </c>
      <c r="L8071" s="12" t="str">
        <f>Data!P8071</f>
        <v>Nuevo</v>
      </c>
    </row>
    <row r="8072">
      <c r="A8072" s="11">
        <v>8071.0</v>
      </c>
      <c r="B8072" s="14">
        <f>Data!D8072</f>
        <v>44429</v>
      </c>
      <c r="C8072" s="12">
        <f>IFERROR(VLOOKUP(Data!B8072, Minorista!$A$2:$B$100, 2, FALSE), "")</f>
        <v>3</v>
      </c>
      <c r="D8072" s="12">
        <f t="array" ref="D8072">INDEX(Producto!$A$2:$A$500, MATCH(Data!H8072, Producto!$B$2:$B$500, 0))</f>
        <v>5</v>
      </c>
      <c r="E8072" s="12">
        <f>VLOOKUP(Data!E8072 &amp; Data!F8072 &amp; Data!G8072, Ubicacion!$A$2:$B$1000, 2, FALSE)</f>
        <v>6</v>
      </c>
      <c r="F8072" s="15">
        <f>Data!J8072</f>
        <v>93</v>
      </c>
      <c r="G8072" s="16">
        <f>Data!I8072</f>
        <v>26</v>
      </c>
      <c r="H8072" s="17">
        <f>Data!K8072</f>
        <v>2418</v>
      </c>
      <c r="I8072" s="17">
        <f>Data!L8072</f>
        <v>773.76</v>
      </c>
      <c r="J8072" s="12" t="str">
        <f>Data!N8072</f>
        <v>Outlet</v>
      </c>
      <c r="K8072" s="12" t="str">
        <f>Data!O8072</f>
        <v>Efectivo</v>
      </c>
      <c r="L8072" s="12" t="str">
        <f>Data!P8072</f>
        <v>Nuevo</v>
      </c>
    </row>
    <row r="8073">
      <c r="A8073" s="11">
        <v>8072.0</v>
      </c>
      <c r="B8073" s="14">
        <f>Data!D8073</f>
        <v>44430</v>
      </c>
      <c r="C8073" s="12">
        <f>IFERROR(VLOOKUP(Data!B8073, Minorista!$A$2:$B$100, 2, FALSE), "")</f>
        <v>3</v>
      </c>
      <c r="D8073" s="12">
        <f t="array" ref="D8073">INDEX(Producto!$A$2:$A$500, MATCH(Data!H8073, Producto!$B$2:$B$500, 0))</f>
        <v>6</v>
      </c>
      <c r="E8073" s="12">
        <f>VLOOKUP(Data!E8073 &amp; Data!F8073 &amp; Data!G8073, Ubicacion!$A$2:$B$1000, 2, FALSE)</f>
        <v>6</v>
      </c>
      <c r="F8073" s="15">
        <f>Data!J8073</f>
        <v>155</v>
      </c>
      <c r="G8073" s="16">
        <f>Data!I8073</f>
        <v>26</v>
      </c>
      <c r="H8073" s="17">
        <f>Data!K8073</f>
        <v>4030</v>
      </c>
      <c r="I8073" s="17">
        <f>Data!L8073</f>
        <v>2055.3</v>
      </c>
      <c r="J8073" s="12" t="str">
        <f>Data!N8073</f>
        <v>Outlet</v>
      </c>
      <c r="K8073" s="12" t="str">
        <f>Data!O8073</f>
        <v>Tarjeta</v>
      </c>
      <c r="L8073" s="12" t="str">
        <f>Data!P8073</f>
        <v>Nuevo</v>
      </c>
    </row>
    <row r="8074">
      <c r="A8074" s="11">
        <v>8073.0</v>
      </c>
      <c r="B8074" s="14">
        <f>Data!D8074</f>
        <v>44431</v>
      </c>
      <c r="C8074" s="12">
        <f>IFERROR(VLOOKUP(Data!B8074, Minorista!$A$2:$B$100, 2, FALSE), "")</f>
        <v>3</v>
      </c>
      <c r="D8074" s="12">
        <f t="array" ref="D8074">INDEX(Producto!$A$2:$A$500, MATCH(Data!H8074, Producto!$B$2:$B$500, 0))</f>
        <v>1</v>
      </c>
      <c r="E8074" s="12">
        <f>VLOOKUP(Data!E8074 &amp; Data!F8074 &amp; Data!G8074, Ubicacion!$A$2:$B$1000, 2, FALSE)</f>
        <v>6</v>
      </c>
      <c r="F8074" s="15">
        <f>Data!J8074</f>
        <v>203</v>
      </c>
      <c r="G8074" s="16">
        <f>Data!I8074</f>
        <v>21</v>
      </c>
      <c r="H8074" s="17">
        <f>Data!K8074</f>
        <v>4263</v>
      </c>
      <c r="I8074" s="17">
        <f>Data!L8074</f>
        <v>1662.57</v>
      </c>
      <c r="J8074" s="12" t="str">
        <f>Data!N8074</f>
        <v>Outlet</v>
      </c>
      <c r="K8074" s="12" t="str">
        <f>Data!O8074</f>
        <v>Tarjeta</v>
      </c>
      <c r="L8074" s="12" t="str">
        <f>Data!P8074</f>
        <v>Recurrente</v>
      </c>
    </row>
    <row r="8075">
      <c r="A8075" s="11">
        <v>8074.0</v>
      </c>
      <c r="B8075" s="14">
        <f>Data!D8075</f>
        <v>44432</v>
      </c>
      <c r="C8075" s="12">
        <f>IFERROR(VLOOKUP(Data!B8075, Minorista!$A$2:$B$100, 2, FALSE), "")</f>
        <v>3</v>
      </c>
      <c r="D8075" s="12">
        <f t="array" ref="D8075">INDEX(Producto!$A$2:$A$500, MATCH(Data!H8075, Producto!$B$2:$B$500, 0))</f>
        <v>2</v>
      </c>
      <c r="E8075" s="12">
        <f>VLOOKUP(Data!E8075 &amp; Data!F8075 &amp; Data!G8075, Ubicacion!$A$2:$B$1000, 2, FALSE)</f>
        <v>6</v>
      </c>
      <c r="F8075" s="15">
        <f>Data!J8075</f>
        <v>236</v>
      </c>
      <c r="G8075" s="16">
        <f>Data!I8075</f>
        <v>31</v>
      </c>
      <c r="H8075" s="17">
        <f>Data!K8075</f>
        <v>7316</v>
      </c>
      <c r="I8075" s="17">
        <f>Data!L8075</f>
        <v>2926.4</v>
      </c>
      <c r="J8075" s="12" t="str">
        <f>Data!N8075</f>
        <v>Outlet</v>
      </c>
      <c r="K8075" s="12" t="str">
        <f>Data!O8075</f>
        <v>Efectivo</v>
      </c>
      <c r="L8075" s="12" t="str">
        <f>Data!P8075</f>
        <v>Nuevo</v>
      </c>
    </row>
    <row r="8076">
      <c r="A8076" s="11">
        <v>8075.0</v>
      </c>
      <c r="B8076" s="14">
        <f>Data!D8076</f>
        <v>44433</v>
      </c>
      <c r="C8076" s="12">
        <f>IFERROR(VLOOKUP(Data!B8076, Minorista!$A$2:$B$100, 2, FALSE), "")</f>
        <v>3</v>
      </c>
      <c r="D8076" s="12">
        <f t="array" ref="D8076">INDEX(Producto!$A$2:$A$500, MATCH(Data!H8076, Producto!$B$2:$B$500, 0))</f>
        <v>3</v>
      </c>
      <c r="E8076" s="12">
        <f>VLOOKUP(Data!E8076 &amp; Data!F8076 &amp; Data!G8076, Ubicacion!$A$2:$B$1000, 2, FALSE)</f>
        <v>6</v>
      </c>
      <c r="F8076" s="15">
        <f>Data!J8076</f>
        <v>155</v>
      </c>
      <c r="G8076" s="16">
        <f>Data!I8076</f>
        <v>20</v>
      </c>
      <c r="H8076" s="17">
        <f>Data!K8076</f>
        <v>3100</v>
      </c>
      <c r="I8076" s="17">
        <f>Data!L8076</f>
        <v>1178</v>
      </c>
      <c r="J8076" s="12" t="str">
        <f>Data!N8076</f>
        <v>Outlet</v>
      </c>
      <c r="K8076" s="12" t="str">
        <f>Data!O8076</f>
        <v>Transferencia bancaria</v>
      </c>
      <c r="L8076" s="12" t="str">
        <f>Data!P8076</f>
        <v>Recurrente</v>
      </c>
    </row>
    <row r="8077">
      <c r="A8077" s="11">
        <v>8076.0</v>
      </c>
      <c r="B8077" s="14">
        <f>Data!D8077</f>
        <v>44434</v>
      </c>
      <c r="C8077" s="12">
        <f>IFERROR(VLOOKUP(Data!B8077, Minorista!$A$2:$B$100, 2, FALSE), "")</f>
        <v>3</v>
      </c>
      <c r="D8077" s="12">
        <f t="array" ref="D8077">INDEX(Producto!$A$2:$A$500, MATCH(Data!H8077, Producto!$B$2:$B$500, 0))</f>
        <v>4</v>
      </c>
      <c r="E8077" s="12">
        <f>VLOOKUP(Data!E8077 &amp; Data!F8077 &amp; Data!G8077, Ubicacion!$A$2:$B$1000, 2, FALSE)</f>
        <v>6</v>
      </c>
      <c r="F8077" s="15">
        <f>Data!J8077</f>
        <v>140</v>
      </c>
      <c r="G8077" s="16">
        <f>Data!I8077</f>
        <v>26</v>
      </c>
      <c r="H8077" s="17">
        <f>Data!K8077</f>
        <v>3640</v>
      </c>
      <c r="I8077" s="17">
        <f>Data!L8077</f>
        <v>1710.8</v>
      </c>
      <c r="J8077" s="12" t="str">
        <f>Data!N8077</f>
        <v>Outlet</v>
      </c>
      <c r="K8077" s="12" t="str">
        <f>Data!O8077</f>
        <v>Efectivo</v>
      </c>
      <c r="L8077" s="12" t="str">
        <f>Data!P8077</f>
        <v>Recurrente</v>
      </c>
    </row>
    <row r="8078">
      <c r="A8078" s="11">
        <v>8077.0</v>
      </c>
      <c r="B8078" s="14">
        <f>Data!D8078</f>
        <v>44435</v>
      </c>
      <c r="C8078" s="12">
        <f>IFERROR(VLOOKUP(Data!B8078, Minorista!$A$2:$B$100, 2, FALSE), "")</f>
        <v>3</v>
      </c>
      <c r="D8078" s="12">
        <f t="array" ref="D8078">INDEX(Producto!$A$2:$A$500, MATCH(Data!H8078, Producto!$B$2:$B$500, 0))</f>
        <v>5</v>
      </c>
      <c r="E8078" s="12">
        <f>VLOOKUP(Data!E8078 &amp; Data!F8078 &amp; Data!G8078, Ubicacion!$A$2:$B$1000, 2, FALSE)</f>
        <v>6</v>
      </c>
      <c r="F8078" s="15">
        <f>Data!J8078</f>
        <v>96</v>
      </c>
      <c r="G8078" s="16">
        <f>Data!I8078</f>
        <v>29</v>
      </c>
      <c r="H8078" s="17">
        <f>Data!K8078</f>
        <v>2784</v>
      </c>
      <c r="I8078" s="17">
        <f>Data!L8078</f>
        <v>1030.08</v>
      </c>
      <c r="J8078" s="12" t="str">
        <f>Data!N8078</f>
        <v>Outlet</v>
      </c>
      <c r="K8078" s="12" t="str">
        <f>Data!O8078</f>
        <v>Transferencia bancaria</v>
      </c>
      <c r="L8078" s="12" t="str">
        <f>Data!P8078</f>
        <v>Recurrente</v>
      </c>
    </row>
    <row r="8079">
      <c r="A8079" s="11">
        <v>8078.0</v>
      </c>
      <c r="B8079" s="14">
        <f>Data!D8079</f>
        <v>44436</v>
      </c>
      <c r="C8079" s="12">
        <f>IFERROR(VLOOKUP(Data!B8079, Minorista!$A$2:$B$100, 2, FALSE), "")</f>
        <v>3</v>
      </c>
      <c r="D8079" s="12">
        <f t="array" ref="D8079">INDEX(Producto!$A$2:$A$500, MATCH(Data!H8079, Producto!$B$2:$B$500, 0))</f>
        <v>6</v>
      </c>
      <c r="E8079" s="12">
        <f>VLOOKUP(Data!E8079 &amp; Data!F8079 &amp; Data!G8079, Ubicacion!$A$2:$B$1000, 2, FALSE)</f>
        <v>6</v>
      </c>
      <c r="F8079" s="15">
        <f>Data!J8079</f>
        <v>153</v>
      </c>
      <c r="G8079" s="16">
        <f>Data!I8079</f>
        <v>27</v>
      </c>
      <c r="H8079" s="17">
        <f>Data!K8079</f>
        <v>4131</v>
      </c>
      <c r="I8079" s="17">
        <f>Data!L8079</f>
        <v>2230.74</v>
      </c>
      <c r="J8079" s="12" t="str">
        <f>Data!N8079</f>
        <v>Outlet</v>
      </c>
      <c r="K8079" s="12" t="str">
        <f>Data!O8079</f>
        <v>Tarjeta</v>
      </c>
      <c r="L8079" s="12" t="str">
        <f>Data!P8079</f>
        <v>Recurrente</v>
      </c>
    </row>
    <row r="8080">
      <c r="A8080" s="11">
        <v>8079.0</v>
      </c>
      <c r="B8080" s="14">
        <f>Data!D8080</f>
        <v>44437</v>
      </c>
      <c r="C8080" s="12">
        <f>IFERROR(VLOOKUP(Data!B8080, Minorista!$A$2:$B$100, 2, FALSE), "")</f>
        <v>3</v>
      </c>
      <c r="D8080" s="12">
        <f t="array" ref="D8080">INDEX(Producto!$A$2:$A$500, MATCH(Data!H8080, Producto!$B$2:$B$500, 0))</f>
        <v>1</v>
      </c>
      <c r="E8080" s="12">
        <f>VLOOKUP(Data!E8080 &amp; Data!F8080 &amp; Data!G8080, Ubicacion!$A$2:$B$1000, 2, FALSE)</f>
        <v>6</v>
      </c>
      <c r="F8080" s="15">
        <f>Data!J8080</f>
        <v>231</v>
      </c>
      <c r="G8080" s="16">
        <f>Data!I8080</f>
        <v>13</v>
      </c>
      <c r="H8080" s="17">
        <f>Data!K8080</f>
        <v>3003</v>
      </c>
      <c r="I8080" s="17">
        <f>Data!L8080</f>
        <v>1201.2</v>
      </c>
      <c r="J8080" s="12" t="str">
        <f>Data!N8080</f>
        <v>Outlet</v>
      </c>
      <c r="K8080" s="12" t="str">
        <f>Data!O8080</f>
        <v>Tarjeta</v>
      </c>
      <c r="L8080" s="12" t="str">
        <f>Data!P8080</f>
        <v>Nuevo</v>
      </c>
    </row>
    <row r="8081">
      <c r="A8081" s="11">
        <v>8080.0</v>
      </c>
      <c r="B8081" s="14">
        <f>Data!D8081</f>
        <v>44438</v>
      </c>
      <c r="C8081" s="12">
        <f>IFERROR(VLOOKUP(Data!B8081, Minorista!$A$2:$B$100, 2, FALSE), "")</f>
        <v>3</v>
      </c>
      <c r="D8081" s="12">
        <f t="array" ref="D8081">INDEX(Producto!$A$2:$A$500, MATCH(Data!H8081, Producto!$B$2:$B$500, 0))</f>
        <v>2</v>
      </c>
      <c r="E8081" s="12">
        <f>VLOOKUP(Data!E8081 &amp; Data!F8081 &amp; Data!G8081, Ubicacion!$A$2:$B$1000, 2, FALSE)</f>
        <v>6</v>
      </c>
      <c r="F8081" s="15">
        <f>Data!J8081</f>
        <v>210</v>
      </c>
      <c r="G8081" s="16">
        <f>Data!I8081</f>
        <v>21</v>
      </c>
      <c r="H8081" s="17">
        <f>Data!K8081</f>
        <v>4410</v>
      </c>
      <c r="I8081" s="17">
        <f>Data!L8081</f>
        <v>1764</v>
      </c>
      <c r="J8081" s="12" t="str">
        <f>Data!N8081</f>
        <v>Outlet</v>
      </c>
      <c r="K8081" s="12" t="str">
        <f>Data!O8081</f>
        <v>Efectivo</v>
      </c>
      <c r="L8081" s="12" t="str">
        <f>Data!P8081</f>
        <v>Recurrente</v>
      </c>
    </row>
    <row r="8082">
      <c r="A8082" s="11">
        <v>8081.0</v>
      </c>
      <c r="B8082" s="14">
        <f>Data!D8082</f>
        <v>44439</v>
      </c>
      <c r="C8082" s="12">
        <f>IFERROR(VLOOKUP(Data!B8082, Minorista!$A$2:$B$100, 2, FALSE), "")</f>
        <v>3</v>
      </c>
      <c r="D8082" s="12">
        <f t="array" ref="D8082">INDEX(Producto!$A$2:$A$500, MATCH(Data!H8082, Producto!$B$2:$B$500, 0))</f>
        <v>3</v>
      </c>
      <c r="E8082" s="12">
        <f>VLOOKUP(Data!E8082 &amp; Data!F8082 &amp; Data!G8082, Ubicacion!$A$2:$B$1000, 2, FALSE)</f>
        <v>6</v>
      </c>
      <c r="F8082" s="15">
        <f>Data!J8082</f>
        <v>179</v>
      </c>
      <c r="G8082" s="16">
        <f>Data!I8082</f>
        <v>20</v>
      </c>
      <c r="H8082" s="17">
        <f>Data!K8082</f>
        <v>3580</v>
      </c>
      <c r="I8082" s="17">
        <f>Data!L8082</f>
        <v>1396.2</v>
      </c>
      <c r="J8082" s="12" t="str">
        <f>Data!N8082</f>
        <v>Outlet</v>
      </c>
      <c r="K8082" s="12" t="str">
        <f>Data!O8082</f>
        <v>Efectivo</v>
      </c>
      <c r="L8082" s="12" t="str">
        <f>Data!P8082</f>
        <v>Recurrente</v>
      </c>
    </row>
    <row r="8083">
      <c r="A8083" s="11">
        <v>8082.0</v>
      </c>
      <c r="B8083" s="14">
        <f>Data!D8083</f>
        <v>44440</v>
      </c>
      <c r="C8083" s="12">
        <f>IFERROR(VLOOKUP(Data!B8083, Minorista!$A$2:$B$100, 2, FALSE), "")</f>
        <v>3</v>
      </c>
      <c r="D8083" s="12">
        <f t="array" ref="D8083">INDEX(Producto!$A$2:$A$500, MATCH(Data!H8083, Producto!$B$2:$B$500, 0))</f>
        <v>4</v>
      </c>
      <c r="E8083" s="12">
        <f>VLOOKUP(Data!E8083 &amp; Data!F8083 &amp; Data!G8083, Ubicacion!$A$2:$B$1000, 2, FALSE)</f>
        <v>6</v>
      </c>
      <c r="F8083" s="15">
        <f>Data!J8083</f>
        <v>149</v>
      </c>
      <c r="G8083" s="16">
        <f>Data!I8083</f>
        <v>20</v>
      </c>
      <c r="H8083" s="17">
        <f>Data!K8083</f>
        <v>2980</v>
      </c>
      <c r="I8083" s="17">
        <f>Data!L8083</f>
        <v>1460.2</v>
      </c>
      <c r="J8083" s="12" t="str">
        <f>Data!N8083</f>
        <v>Outlet</v>
      </c>
      <c r="K8083" s="12" t="str">
        <f>Data!O8083</f>
        <v>Transferencia bancaria</v>
      </c>
      <c r="L8083" s="12" t="str">
        <f>Data!P8083</f>
        <v>Recurrente</v>
      </c>
    </row>
    <row r="8084">
      <c r="A8084" s="11">
        <v>8083.0</v>
      </c>
      <c r="B8084" s="14">
        <f>Data!D8084</f>
        <v>44441</v>
      </c>
      <c r="C8084" s="12">
        <f>IFERROR(VLOOKUP(Data!B8084, Minorista!$A$2:$B$100, 2, FALSE), "")</f>
        <v>3</v>
      </c>
      <c r="D8084" s="12">
        <f t="array" ref="D8084">INDEX(Producto!$A$2:$A$500, MATCH(Data!H8084, Producto!$B$2:$B$500, 0))</f>
        <v>5</v>
      </c>
      <c r="E8084" s="12">
        <f>VLOOKUP(Data!E8084 &amp; Data!F8084 &amp; Data!G8084, Ubicacion!$A$2:$B$1000, 2, FALSE)</f>
        <v>6</v>
      </c>
      <c r="F8084" s="15">
        <f>Data!J8084</f>
        <v>107</v>
      </c>
      <c r="G8084" s="16">
        <f>Data!I8084</f>
        <v>26</v>
      </c>
      <c r="H8084" s="17">
        <f>Data!K8084</f>
        <v>2782</v>
      </c>
      <c r="I8084" s="17">
        <f>Data!L8084</f>
        <v>1001.52</v>
      </c>
      <c r="J8084" s="12" t="str">
        <f>Data!N8084</f>
        <v>Outlet</v>
      </c>
      <c r="K8084" s="12" t="str">
        <f>Data!O8084</f>
        <v>Tarjeta</v>
      </c>
      <c r="L8084" s="12" t="str">
        <f>Data!P8084</f>
        <v>Nuevo</v>
      </c>
    </row>
    <row r="8085">
      <c r="A8085" s="11">
        <v>8084.0</v>
      </c>
      <c r="B8085" s="14">
        <f>Data!D8085</f>
        <v>44442</v>
      </c>
      <c r="C8085" s="12">
        <f>IFERROR(VLOOKUP(Data!B8085, Minorista!$A$2:$B$100, 2, FALSE), "")</f>
        <v>3</v>
      </c>
      <c r="D8085" s="12">
        <f t="array" ref="D8085">INDEX(Producto!$A$2:$A$500, MATCH(Data!H8085, Producto!$B$2:$B$500, 0))</f>
        <v>6</v>
      </c>
      <c r="E8085" s="12">
        <f>VLOOKUP(Data!E8085 &amp; Data!F8085 &amp; Data!G8085, Ubicacion!$A$2:$B$1000, 2, FALSE)</f>
        <v>6</v>
      </c>
      <c r="F8085" s="15">
        <f>Data!J8085</f>
        <v>210</v>
      </c>
      <c r="G8085" s="16">
        <f>Data!I8085</f>
        <v>22</v>
      </c>
      <c r="H8085" s="17">
        <f>Data!K8085</f>
        <v>4620</v>
      </c>
      <c r="I8085" s="17">
        <f>Data!L8085</f>
        <v>2633.4</v>
      </c>
      <c r="J8085" s="12" t="str">
        <f>Data!N8085</f>
        <v>Outlet</v>
      </c>
      <c r="K8085" s="12" t="str">
        <f>Data!O8085</f>
        <v>Efectivo</v>
      </c>
      <c r="L8085" s="12" t="str">
        <f>Data!P8085</f>
        <v>Recurrente</v>
      </c>
    </row>
    <row r="8086">
      <c r="A8086" s="11">
        <v>8085.0</v>
      </c>
      <c r="B8086" s="14">
        <f>Data!D8086</f>
        <v>44443</v>
      </c>
      <c r="C8086" s="12">
        <f>IFERROR(VLOOKUP(Data!B8086, Minorista!$A$2:$B$100, 2, FALSE), "")</f>
        <v>3</v>
      </c>
      <c r="D8086" s="12">
        <f t="array" ref="D8086">INDEX(Producto!$A$2:$A$500, MATCH(Data!H8086, Producto!$B$2:$B$500, 0))</f>
        <v>1</v>
      </c>
      <c r="E8086" s="12">
        <f>VLOOKUP(Data!E8086 &amp; Data!F8086 &amp; Data!G8086, Ubicacion!$A$2:$B$1000, 2, FALSE)</f>
        <v>6</v>
      </c>
      <c r="F8086" s="15">
        <f>Data!J8086</f>
        <v>233</v>
      </c>
      <c r="G8086" s="16">
        <f>Data!I8086</f>
        <v>13</v>
      </c>
      <c r="H8086" s="17">
        <f>Data!K8086</f>
        <v>3029</v>
      </c>
      <c r="I8086" s="17">
        <f>Data!L8086</f>
        <v>1151.02</v>
      </c>
      <c r="J8086" s="12" t="str">
        <f>Data!N8086</f>
        <v>Outlet</v>
      </c>
      <c r="K8086" s="12" t="str">
        <f>Data!O8086</f>
        <v>Tarjeta</v>
      </c>
      <c r="L8086" s="12" t="str">
        <f>Data!P8086</f>
        <v>Recurrente</v>
      </c>
    </row>
    <row r="8087">
      <c r="A8087" s="11">
        <v>8086.0</v>
      </c>
      <c r="B8087" s="14">
        <f>Data!D8087</f>
        <v>44444</v>
      </c>
      <c r="C8087" s="12">
        <f>IFERROR(VLOOKUP(Data!B8087, Minorista!$A$2:$B$100, 2, FALSE), "")</f>
        <v>3</v>
      </c>
      <c r="D8087" s="12">
        <f t="array" ref="D8087">INDEX(Producto!$A$2:$A$500, MATCH(Data!H8087, Producto!$B$2:$B$500, 0))</f>
        <v>2</v>
      </c>
      <c r="E8087" s="12">
        <f>VLOOKUP(Data!E8087 &amp; Data!F8087 &amp; Data!G8087, Ubicacion!$A$2:$B$1000, 2, FALSE)</f>
        <v>6</v>
      </c>
      <c r="F8087" s="15">
        <f>Data!J8087</f>
        <v>248</v>
      </c>
      <c r="G8087" s="16">
        <f>Data!I8087</f>
        <v>22</v>
      </c>
      <c r="H8087" s="17">
        <f>Data!K8087</f>
        <v>5456</v>
      </c>
      <c r="I8087" s="17">
        <f>Data!L8087</f>
        <v>2291.52</v>
      </c>
      <c r="J8087" s="12" t="str">
        <f>Data!N8087</f>
        <v>Outlet</v>
      </c>
      <c r="K8087" s="12" t="str">
        <f>Data!O8087</f>
        <v>Transferencia bancaria</v>
      </c>
      <c r="L8087" s="12" t="str">
        <f>Data!P8087</f>
        <v>Recurrente</v>
      </c>
    </row>
    <row r="8088">
      <c r="A8088" s="11">
        <v>8087.0</v>
      </c>
      <c r="B8088" s="14">
        <f>Data!D8088</f>
        <v>44445</v>
      </c>
      <c r="C8088" s="12">
        <f>IFERROR(VLOOKUP(Data!B8088, Minorista!$A$2:$B$100, 2, FALSE), "")</f>
        <v>3</v>
      </c>
      <c r="D8088" s="12">
        <f t="array" ref="D8088">INDEX(Producto!$A$2:$A$500, MATCH(Data!H8088, Producto!$B$2:$B$500, 0))</f>
        <v>3</v>
      </c>
      <c r="E8088" s="12">
        <f>VLOOKUP(Data!E8088 &amp; Data!F8088 &amp; Data!G8088, Ubicacion!$A$2:$B$1000, 2, FALSE)</f>
        <v>6</v>
      </c>
      <c r="F8088" s="15">
        <f>Data!J8088</f>
        <v>200</v>
      </c>
      <c r="G8088" s="16">
        <f>Data!I8088</f>
        <v>19</v>
      </c>
      <c r="H8088" s="17">
        <f>Data!K8088</f>
        <v>3800</v>
      </c>
      <c r="I8088" s="17">
        <f>Data!L8088</f>
        <v>1520</v>
      </c>
      <c r="J8088" s="12" t="str">
        <f>Data!N8088</f>
        <v>Outlet</v>
      </c>
      <c r="K8088" s="12" t="str">
        <f>Data!O8088</f>
        <v>Tarjeta</v>
      </c>
      <c r="L8088" s="12" t="str">
        <f>Data!P8088</f>
        <v>Nuevo</v>
      </c>
    </row>
    <row r="8089">
      <c r="A8089" s="11">
        <v>8088.0</v>
      </c>
      <c r="B8089" s="14">
        <f>Data!D8089</f>
        <v>44446</v>
      </c>
      <c r="C8089" s="12">
        <f>IFERROR(VLOOKUP(Data!B8089, Minorista!$A$2:$B$100, 2, FALSE), "")</f>
        <v>3</v>
      </c>
      <c r="D8089" s="12">
        <f t="array" ref="D8089">INDEX(Producto!$A$2:$A$500, MATCH(Data!H8089, Producto!$B$2:$B$500, 0))</f>
        <v>4</v>
      </c>
      <c r="E8089" s="12">
        <f>VLOOKUP(Data!E8089 &amp; Data!F8089 &amp; Data!G8089, Ubicacion!$A$2:$B$1000, 2, FALSE)</f>
        <v>6</v>
      </c>
      <c r="F8089" s="15">
        <f>Data!J8089</f>
        <v>182</v>
      </c>
      <c r="G8089" s="16">
        <f>Data!I8089</f>
        <v>27</v>
      </c>
      <c r="H8089" s="17">
        <f>Data!K8089</f>
        <v>4914</v>
      </c>
      <c r="I8089" s="17">
        <f>Data!L8089</f>
        <v>2407.86</v>
      </c>
      <c r="J8089" s="12" t="str">
        <f>Data!N8089</f>
        <v>Outlet</v>
      </c>
      <c r="K8089" s="12" t="str">
        <f>Data!O8089</f>
        <v>Transferencia bancaria</v>
      </c>
      <c r="L8089" s="12" t="str">
        <f>Data!P8089</f>
        <v>Nuevo</v>
      </c>
    </row>
    <row r="8090">
      <c r="A8090" s="11">
        <v>8089.0</v>
      </c>
      <c r="B8090" s="14">
        <f>Data!D8090</f>
        <v>44447</v>
      </c>
      <c r="C8090" s="12">
        <f>IFERROR(VLOOKUP(Data!B8090, Minorista!$A$2:$B$100, 2, FALSE), "")</f>
        <v>3</v>
      </c>
      <c r="D8090" s="12">
        <f t="array" ref="D8090">INDEX(Producto!$A$2:$A$500, MATCH(Data!H8090, Producto!$B$2:$B$500, 0))</f>
        <v>5</v>
      </c>
      <c r="E8090" s="12">
        <f>VLOOKUP(Data!E8090 &amp; Data!F8090 &amp; Data!G8090, Ubicacion!$A$2:$B$1000, 2, FALSE)</f>
        <v>6</v>
      </c>
      <c r="F8090" s="15">
        <f>Data!J8090</f>
        <v>153</v>
      </c>
      <c r="G8090" s="16">
        <f>Data!I8090</f>
        <v>38</v>
      </c>
      <c r="H8090" s="17">
        <f>Data!K8090</f>
        <v>5814</v>
      </c>
      <c r="I8090" s="17">
        <f>Data!L8090</f>
        <v>2093.04</v>
      </c>
      <c r="J8090" s="12" t="str">
        <f>Data!N8090</f>
        <v>Outlet</v>
      </c>
      <c r="K8090" s="12" t="str">
        <f>Data!O8090</f>
        <v>Transferencia bancaria</v>
      </c>
      <c r="L8090" s="12" t="str">
        <f>Data!P8090</f>
        <v>Nuevo</v>
      </c>
    </row>
    <row r="8091">
      <c r="A8091" s="11">
        <v>8090.0</v>
      </c>
      <c r="B8091" s="14">
        <f>Data!D8091</f>
        <v>44448</v>
      </c>
      <c r="C8091" s="12">
        <f>IFERROR(VLOOKUP(Data!B8091, Minorista!$A$2:$B$100, 2, FALSE), "")</f>
        <v>3</v>
      </c>
      <c r="D8091" s="12">
        <f t="array" ref="D8091">INDEX(Producto!$A$2:$A$500, MATCH(Data!H8091, Producto!$B$2:$B$500, 0))</f>
        <v>6</v>
      </c>
      <c r="E8091" s="12">
        <f>VLOOKUP(Data!E8091 &amp; Data!F8091 &amp; Data!G8091, Ubicacion!$A$2:$B$1000, 2, FALSE)</f>
        <v>6</v>
      </c>
      <c r="F8091" s="15">
        <f>Data!J8091</f>
        <v>264</v>
      </c>
      <c r="G8091" s="16">
        <f>Data!I8091</f>
        <v>34</v>
      </c>
      <c r="H8091" s="17">
        <f>Data!K8091</f>
        <v>8976</v>
      </c>
      <c r="I8091" s="17">
        <f>Data!L8091</f>
        <v>4667.52</v>
      </c>
      <c r="J8091" s="12" t="str">
        <f>Data!N8091</f>
        <v>Outlet</v>
      </c>
      <c r="K8091" s="12" t="str">
        <f>Data!O8091</f>
        <v>Efectivo</v>
      </c>
      <c r="L8091" s="12" t="str">
        <f>Data!P8091</f>
        <v>Recurrente</v>
      </c>
    </row>
    <row r="8092">
      <c r="A8092" s="11">
        <v>8091.0</v>
      </c>
      <c r="B8092" s="14">
        <f>Data!D8092</f>
        <v>44449</v>
      </c>
      <c r="C8092" s="12">
        <f>IFERROR(VLOOKUP(Data!B8092, Minorista!$A$2:$B$100, 2, FALSE), "")</f>
        <v>3</v>
      </c>
      <c r="D8092" s="12">
        <f t="array" ref="D8092">INDEX(Producto!$A$2:$A$500, MATCH(Data!H8092, Producto!$B$2:$B$500, 0))</f>
        <v>1</v>
      </c>
      <c r="E8092" s="12">
        <f>VLOOKUP(Data!E8092 &amp; Data!F8092 &amp; Data!G8092, Ubicacion!$A$2:$B$1000, 2, FALSE)</f>
        <v>6</v>
      </c>
      <c r="F8092" s="15">
        <f>Data!J8092</f>
        <v>256</v>
      </c>
      <c r="G8092" s="16">
        <f>Data!I8092</f>
        <v>30</v>
      </c>
      <c r="H8092" s="17">
        <f>Data!K8092</f>
        <v>7680</v>
      </c>
      <c r="I8092" s="17">
        <f>Data!L8092</f>
        <v>2841.6</v>
      </c>
      <c r="J8092" s="12" t="str">
        <f>Data!N8092</f>
        <v>Outlet</v>
      </c>
      <c r="K8092" s="12" t="str">
        <f>Data!O8092</f>
        <v>Efectivo</v>
      </c>
      <c r="L8092" s="12" t="str">
        <f>Data!P8092</f>
        <v>Recurrente</v>
      </c>
    </row>
    <row r="8093">
      <c r="A8093" s="11">
        <v>8092.0</v>
      </c>
      <c r="B8093" s="14">
        <f>Data!D8093</f>
        <v>44450</v>
      </c>
      <c r="C8093" s="12">
        <f>IFERROR(VLOOKUP(Data!B8093, Minorista!$A$2:$B$100, 2, FALSE), "")</f>
        <v>3</v>
      </c>
      <c r="D8093" s="12">
        <f t="array" ref="D8093">INDEX(Producto!$A$2:$A$500, MATCH(Data!H8093, Producto!$B$2:$B$500, 0))</f>
        <v>2</v>
      </c>
      <c r="E8093" s="12">
        <f>VLOOKUP(Data!E8093 &amp; Data!F8093 &amp; Data!G8093, Ubicacion!$A$2:$B$1000, 2, FALSE)</f>
        <v>6</v>
      </c>
      <c r="F8093" s="15">
        <f>Data!J8093</f>
        <v>280</v>
      </c>
      <c r="G8093" s="16">
        <f>Data!I8093</f>
        <v>40</v>
      </c>
      <c r="H8093" s="17">
        <f>Data!K8093</f>
        <v>11200</v>
      </c>
      <c r="I8093" s="17">
        <f>Data!L8093</f>
        <v>4592</v>
      </c>
      <c r="J8093" s="12" t="str">
        <f>Data!N8093</f>
        <v>Outlet</v>
      </c>
      <c r="K8093" s="12" t="str">
        <f>Data!O8093</f>
        <v>Tarjeta</v>
      </c>
      <c r="L8093" s="12" t="str">
        <f>Data!P8093</f>
        <v>Recurrente</v>
      </c>
    </row>
    <row r="8094">
      <c r="A8094" s="11">
        <v>8093.0</v>
      </c>
      <c r="B8094" s="14">
        <f>Data!D8094</f>
        <v>44451</v>
      </c>
      <c r="C8094" s="12">
        <f>IFERROR(VLOOKUP(Data!B8094, Minorista!$A$2:$B$100, 2, FALSE), "")</f>
        <v>3</v>
      </c>
      <c r="D8094" s="12">
        <f t="array" ref="D8094">INDEX(Producto!$A$2:$A$500, MATCH(Data!H8094, Producto!$B$2:$B$500, 0))</f>
        <v>3</v>
      </c>
      <c r="E8094" s="12">
        <f>VLOOKUP(Data!E8094 &amp; Data!F8094 &amp; Data!G8094, Ubicacion!$A$2:$B$1000, 2, FALSE)</f>
        <v>6</v>
      </c>
      <c r="F8094" s="15">
        <f>Data!J8094</f>
        <v>215</v>
      </c>
      <c r="G8094" s="16">
        <f>Data!I8094</f>
        <v>30</v>
      </c>
      <c r="H8094" s="17">
        <f>Data!K8094</f>
        <v>6450</v>
      </c>
      <c r="I8094" s="17">
        <f>Data!L8094</f>
        <v>2515.5</v>
      </c>
      <c r="J8094" s="12" t="str">
        <f>Data!N8094</f>
        <v>Outlet</v>
      </c>
      <c r="K8094" s="12" t="str">
        <f>Data!O8094</f>
        <v>Efectivo</v>
      </c>
      <c r="L8094" s="12" t="str">
        <f>Data!P8094</f>
        <v>Recurrente</v>
      </c>
    </row>
    <row r="8095">
      <c r="A8095" s="11">
        <v>8094.0</v>
      </c>
      <c r="B8095" s="14">
        <f>Data!D8095</f>
        <v>44452</v>
      </c>
      <c r="C8095" s="12">
        <f>IFERROR(VLOOKUP(Data!B8095, Minorista!$A$2:$B$100, 2, FALSE), "")</f>
        <v>3</v>
      </c>
      <c r="D8095" s="12">
        <f t="array" ref="D8095">INDEX(Producto!$A$2:$A$500, MATCH(Data!H8095, Producto!$B$2:$B$500, 0))</f>
        <v>4</v>
      </c>
      <c r="E8095" s="12">
        <f>VLOOKUP(Data!E8095 &amp; Data!F8095 &amp; Data!G8095, Ubicacion!$A$2:$B$1000, 2, FALSE)</f>
        <v>6</v>
      </c>
      <c r="F8095" s="15">
        <f>Data!J8095</f>
        <v>192</v>
      </c>
      <c r="G8095" s="16">
        <f>Data!I8095</f>
        <v>29</v>
      </c>
      <c r="H8095" s="17">
        <f>Data!K8095</f>
        <v>5568</v>
      </c>
      <c r="I8095" s="17">
        <f>Data!L8095</f>
        <v>2728.32</v>
      </c>
      <c r="J8095" s="12" t="str">
        <f>Data!N8095</f>
        <v>Outlet</v>
      </c>
      <c r="K8095" s="12" t="str">
        <f>Data!O8095</f>
        <v>Transferencia bancaria</v>
      </c>
      <c r="L8095" s="12" t="str">
        <f>Data!P8095</f>
        <v>Nuevo</v>
      </c>
    </row>
    <row r="8096">
      <c r="A8096" s="11">
        <v>8095.0</v>
      </c>
      <c r="B8096" s="14">
        <f>Data!D8096</f>
        <v>44453</v>
      </c>
      <c r="C8096" s="12">
        <f>IFERROR(VLOOKUP(Data!B8096, Minorista!$A$2:$B$100, 2, FALSE), "")</f>
        <v>3</v>
      </c>
      <c r="D8096" s="12">
        <f t="array" ref="D8096">INDEX(Producto!$A$2:$A$500, MATCH(Data!H8096, Producto!$B$2:$B$500, 0))</f>
        <v>5</v>
      </c>
      <c r="E8096" s="12">
        <f>VLOOKUP(Data!E8096 &amp; Data!F8096 &amp; Data!G8096, Ubicacion!$A$2:$B$1000, 2, FALSE)</f>
        <v>6</v>
      </c>
      <c r="F8096" s="15">
        <f>Data!J8096</f>
        <v>150</v>
      </c>
      <c r="G8096" s="16">
        <f>Data!I8096</f>
        <v>40</v>
      </c>
      <c r="H8096" s="17">
        <f>Data!K8096</f>
        <v>6000</v>
      </c>
      <c r="I8096" s="17">
        <f>Data!L8096</f>
        <v>2220</v>
      </c>
      <c r="J8096" s="12" t="str">
        <f>Data!N8096</f>
        <v>Outlet</v>
      </c>
      <c r="K8096" s="12" t="str">
        <f>Data!O8096</f>
        <v>Tarjeta</v>
      </c>
      <c r="L8096" s="12" t="str">
        <f>Data!P8096</f>
        <v>Recurrente</v>
      </c>
    </row>
    <row r="8097">
      <c r="A8097" s="11">
        <v>8096.0</v>
      </c>
      <c r="B8097" s="14">
        <f>Data!D8097</f>
        <v>44454</v>
      </c>
      <c r="C8097" s="12">
        <f>IFERROR(VLOOKUP(Data!B8097, Minorista!$A$2:$B$100, 2, FALSE), "")</f>
        <v>3</v>
      </c>
      <c r="D8097" s="12">
        <f t="array" ref="D8097">INDEX(Producto!$A$2:$A$500, MATCH(Data!H8097, Producto!$B$2:$B$500, 0))</f>
        <v>6</v>
      </c>
      <c r="E8097" s="12">
        <f>VLOOKUP(Data!E8097 &amp; Data!F8097 &amp; Data!G8097, Ubicacion!$A$2:$B$1000, 2, FALSE)</f>
        <v>6</v>
      </c>
      <c r="F8097" s="15">
        <f>Data!J8097</f>
        <v>280</v>
      </c>
      <c r="G8097" s="16">
        <f>Data!I8097</f>
        <v>42</v>
      </c>
      <c r="H8097" s="17">
        <f>Data!K8097</f>
        <v>11760</v>
      </c>
      <c r="I8097" s="17">
        <f>Data!L8097</f>
        <v>6468</v>
      </c>
      <c r="J8097" s="12" t="str">
        <f>Data!N8097</f>
        <v>Outlet</v>
      </c>
      <c r="K8097" s="12" t="str">
        <f>Data!O8097</f>
        <v>Efectivo</v>
      </c>
      <c r="L8097" s="12" t="str">
        <f>Data!P8097</f>
        <v>Nuevo</v>
      </c>
    </row>
    <row r="8098">
      <c r="A8098" s="11">
        <v>8097.0</v>
      </c>
      <c r="B8098" s="14">
        <f>Data!D8098</f>
        <v>44455</v>
      </c>
      <c r="C8098" s="12">
        <f>IFERROR(VLOOKUP(Data!B8098, Minorista!$A$2:$B$100, 2, FALSE), "")</f>
        <v>3</v>
      </c>
      <c r="D8098" s="12">
        <f t="array" ref="D8098">INDEX(Producto!$A$2:$A$500, MATCH(Data!H8098, Producto!$B$2:$B$500, 0))</f>
        <v>1</v>
      </c>
      <c r="E8098" s="12">
        <f>VLOOKUP(Data!E8098 &amp; Data!F8098 &amp; Data!G8098, Ubicacion!$A$2:$B$1000, 2, FALSE)</f>
        <v>6</v>
      </c>
      <c r="F8098" s="15">
        <f>Data!J8098</f>
        <v>256</v>
      </c>
      <c r="G8098" s="16">
        <f>Data!I8098</f>
        <v>34</v>
      </c>
      <c r="H8098" s="17">
        <f>Data!K8098</f>
        <v>8704</v>
      </c>
      <c r="I8098" s="17">
        <f>Data!L8098</f>
        <v>3655.68</v>
      </c>
      <c r="J8098" s="12" t="str">
        <f>Data!N8098</f>
        <v>Outlet</v>
      </c>
      <c r="K8098" s="12" t="str">
        <f>Data!O8098</f>
        <v>Efectivo</v>
      </c>
      <c r="L8098" s="12" t="str">
        <f>Data!P8098</f>
        <v>Recurrente</v>
      </c>
    </row>
    <row r="8099">
      <c r="A8099" s="11">
        <v>8098.0</v>
      </c>
      <c r="B8099" s="14">
        <f>Data!D8099</f>
        <v>44456</v>
      </c>
      <c r="C8099" s="12">
        <f>IFERROR(VLOOKUP(Data!B8099, Minorista!$A$2:$B$100, 2, FALSE), "")</f>
        <v>3</v>
      </c>
      <c r="D8099" s="12">
        <f t="array" ref="D8099">INDEX(Producto!$A$2:$A$500, MATCH(Data!H8099, Producto!$B$2:$B$500, 0))</f>
        <v>2</v>
      </c>
      <c r="E8099" s="12">
        <f>VLOOKUP(Data!E8099 &amp; Data!F8099 &amp; Data!G8099, Ubicacion!$A$2:$B$1000, 2, FALSE)</f>
        <v>6</v>
      </c>
      <c r="F8099" s="15">
        <f>Data!J8099</f>
        <v>264</v>
      </c>
      <c r="G8099" s="16">
        <f>Data!I8099</f>
        <v>34</v>
      </c>
      <c r="H8099" s="17">
        <f>Data!K8099</f>
        <v>8976</v>
      </c>
      <c r="I8099" s="17">
        <f>Data!L8099</f>
        <v>3769.92</v>
      </c>
      <c r="J8099" s="12" t="str">
        <f>Data!N8099</f>
        <v>Outlet</v>
      </c>
      <c r="K8099" s="12" t="str">
        <f>Data!O8099</f>
        <v>Transferencia bancaria</v>
      </c>
      <c r="L8099" s="12" t="str">
        <f>Data!P8099</f>
        <v>Recurrente</v>
      </c>
    </row>
    <row r="8100">
      <c r="A8100" s="11">
        <v>8099.0</v>
      </c>
      <c r="B8100" s="14">
        <f>Data!D8100</f>
        <v>44457</v>
      </c>
      <c r="C8100" s="12">
        <f>IFERROR(VLOOKUP(Data!B8100, Minorista!$A$2:$B$100, 2, FALSE), "")</f>
        <v>3</v>
      </c>
      <c r="D8100" s="12">
        <f t="array" ref="D8100">INDEX(Producto!$A$2:$A$500, MATCH(Data!H8100, Producto!$B$2:$B$500, 0))</f>
        <v>3</v>
      </c>
      <c r="E8100" s="12">
        <f>VLOOKUP(Data!E8100 &amp; Data!F8100 &amp; Data!G8100, Ubicacion!$A$2:$B$1000, 2, FALSE)</f>
        <v>6</v>
      </c>
      <c r="F8100" s="15">
        <f>Data!J8100</f>
        <v>322</v>
      </c>
      <c r="G8100" s="16">
        <f>Data!I8100</f>
        <v>33</v>
      </c>
      <c r="H8100" s="17">
        <f>Data!K8100</f>
        <v>10626</v>
      </c>
      <c r="I8100" s="17">
        <f>Data!L8100</f>
        <v>4462.92</v>
      </c>
      <c r="J8100" s="12" t="str">
        <f>Data!N8100</f>
        <v>Outlet</v>
      </c>
      <c r="K8100" s="12" t="str">
        <f>Data!O8100</f>
        <v>Transferencia bancaria</v>
      </c>
      <c r="L8100" s="12" t="str">
        <f>Data!P8100</f>
        <v>Recurrente</v>
      </c>
    </row>
    <row r="8101">
      <c r="A8101" s="11">
        <v>8100.0</v>
      </c>
      <c r="B8101" s="14">
        <f>Data!D8101</f>
        <v>44458</v>
      </c>
      <c r="C8101" s="12">
        <f>IFERROR(VLOOKUP(Data!B8101, Minorista!$A$2:$B$100, 2, FALSE), "")</f>
        <v>3</v>
      </c>
      <c r="D8101" s="12">
        <f t="array" ref="D8101">INDEX(Producto!$A$2:$A$500, MATCH(Data!H8101, Producto!$B$2:$B$500, 0))</f>
        <v>4</v>
      </c>
      <c r="E8101" s="12">
        <f>VLOOKUP(Data!E8101 &amp; Data!F8101 &amp; Data!G8101, Ubicacion!$A$2:$B$1000, 2, FALSE)</f>
        <v>6</v>
      </c>
      <c r="F8101" s="15">
        <f>Data!J8101</f>
        <v>201</v>
      </c>
      <c r="G8101" s="16">
        <f>Data!I8101</f>
        <v>32</v>
      </c>
      <c r="H8101" s="17">
        <f>Data!K8101</f>
        <v>6432</v>
      </c>
      <c r="I8101" s="17">
        <f>Data!L8101</f>
        <v>3537.6</v>
      </c>
      <c r="J8101" s="12" t="str">
        <f>Data!N8101</f>
        <v>Outlet</v>
      </c>
      <c r="K8101" s="12" t="str">
        <f>Data!O8101</f>
        <v>Efectivo</v>
      </c>
      <c r="L8101" s="12" t="str">
        <f>Data!P8101</f>
        <v>Recurrente</v>
      </c>
    </row>
    <row r="8102">
      <c r="A8102" s="11">
        <v>8101.0</v>
      </c>
      <c r="B8102" s="14">
        <f>Data!D8102</f>
        <v>44459</v>
      </c>
      <c r="C8102" s="12">
        <f>IFERROR(VLOOKUP(Data!B8102, Minorista!$A$2:$B$100, 2, FALSE), "")</f>
        <v>3</v>
      </c>
      <c r="D8102" s="12">
        <f t="array" ref="D8102">INDEX(Producto!$A$2:$A$500, MATCH(Data!H8102, Producto!$B$2:$B$500, 0))</f>
        <v>5</v>
      </c>
      <c r="E8102" s="12">
        <f>VLOOKUP(Data!E8102 &amp; Data!F8102 &amp; Data!G8102, Ubicacion!$A$2:$B$1000, 2, FALSE)</f>
        <v>6</v>
      </c>
      <c r="F8102" s="15">
        <f>Data!J8102</f>
        <v>184</v>
      </c>
      <c r="G8102" s="16">
        <f>Data!I8102</f>
        <v>39</v>
      </c>
      <c r="H8102" s="17">
        <f>Data!K8102</f>
        <v>7176</v>
      </c>
      <c r="I8102" s="17">
        <f>Data!L8102</f>
        <v>2726.88</v>
      </c>
      <c r="J8102" s="12" t="str">
        <f>Data!N8102</f>
        <v>Outlet</v>
      </c>
      <c r="K8102" s="12" t="str">
        <f>Data!O8102</f>
        <v>Efectivo</v>
      </c>
      <c r="L8102" s="12" t="str">
        <f>Data!P8102</f>
        <v>Recurrente</v>
      </c>
    </row>
    <row r="8103">
      <c r="A8103" s="11">
        <v>8102.0</v>
      </c>
      <c r="B8103" s="14">
        <f>Data!D8103</f>
        <v>44460</v>
      </c>
      <c r="C8103" s="12">
        <f>IFERROR(VLOOKUP(Data!B8103, Minorista!$A$2:$B$100, 2, FALSE), "")</f>
        <v>3</v>
      </c>
      <c r="D8103" s="12">
        <f t="array" ref="D8103">INDEX(Producto!$A$2:$A$500, MATCH(Data!H8103, Producto!$B$2:$B$500, 0))</f>
        <v>6</v>
      </c>
      <c r="E8103" s="12">
        <f>VLOOKUP(Data!E8103 &amp; Data!F8103 &amp; Data!G8103, Ubicacion!$A$2:$B$1000, 2, FALSE)</f>
        <v>6</v>
      </c>
      <c r="F8103" s="15">
        <f>Data!J8103</f>
        <v>272</v>
      </c>
      <c r="G8103" s="16">
        <f>Data!I8103</f>
        <v>47</v>
      </c>
      <c r="H8103" s="17">
        <f>Data!K8103</f>
        <v>12784</v>
      </c>
      <c r="I8103" s="17">
        <f>Data!L8103</f>
        <v>7286.88</v>
      </c>
      <c r="J8103" s="12" t="str">
        <f>Data!N8103</f>
        <v>Outlet</v>
      </c>
      <c r="K8103" s="12" t="str">
        <f>Data!O8103</f>
        <v>Efectivo</v>
      </c>
      <c r="L8103" s="12" t="str">
        <f>Data!P8103</f>
        <v>Recurrente</v>
      </c>
    </row>
    <row r="8104">
      <c r="A8104" s="11">
        <v>8103.0</v>
      </c>
      <c r="B8104" s="14">
        <f>Data!D8104</f>
        <v>44461</v>
      </c>
      <c r="C8104" s="12">
        <f>IFERROR(VLOOKUP(Data!B8104, Minorista!$A$2:$B$100, 2, FALSE), "")</f>
        <v>3</v>
      </c>
      <c r="D8104" s="12">
        <f t="array" ref="D8104">INDEX(Producto!$A$2:$A$500, MATCH(Data!H8104, Producto!$B$2:$B$500, 0))</f>
        <v>1</v>
      </c>
      <c r="E8104" s="12">
        <f>VLOOKUP(Data!E8104 &amp; Data!F8104 &amp; Data!G8104, Ubicacion!$A$2:$B$1000, 2, FALSE)</f>
        <v>6</v>
      </c>
      <c r="F8104" s="15">
        <f>Data!J8104</f>
        <v>248</v>
      </c>
      <c r="G8104" s="16">
        <f>Data!I8104</f>
        <v>34</v>
      </c>
      <c r="H8104" s="17">
        <f>Data!K8104</f>
        <v>8432</v>
      </c>
      <c r="I8104" s="17">
        <f>Data!L8104</f>
        <v>3625.76</v>
      </c>
      <c r="J8104" s="12" t="str">
        <f>Data!N8104</f>
        <v>Outlet</v>
      </c>
      <c r="K8104" s="12" t="str">
        <f>Data!O8104</f>
        <v>Transferencia bancaria</v>
      </c>
      <c r="L8104" s="12" t="str">
        <f>Data!P8104</f>
        <v>Nuevo</v>
      </c>
    </row>
    <row r="8105">
      <c r="A8105" s="11">
        <v>8104.0</v>
      </c>
      <c r="B8105" s="14">
        <f>Data!D8105</f>
        <v>44462</v>
      </c>
      <c r="C8105" s="12">
        <f>IFERROR(VLOOKUP(Data!B8105, Minorista!$A$2:$B$100, 2, FALSE), "")</f>
        <v>3</v>
      </c>
      <c r="D8105" s="12">
        <f t="array" ref="D8105">INDEX(Producto!$A$2:$A$500, MATCH(Data!H8105, Producto!$B$2:$B$500, 0))</f>
        <v>2</v>
      </c>
      <c r="E8105" s="12">
        <f>VLOOKUP(Data!E8105 &amp; Data!F8105 &amp; Data!G8105, Ubicacion!$A$2:$B$1000, 2, FALSE)</f>
        <v>6</v>
      </c>
      <c r="F8105" s="15">
        <f>Data!J8105</f>
        <v>256</v>
      </c>
      <c r="G8105" s="16">
        <f>Data!I8105</f>
        <v>43</v>
      </c>
      <c r="H8105" s="17">
        <f>Data!K8105</f>
        <v>11008</v>
      </c>
      <c r="I8105" s="17">
        <f>Data!L8105</f>
        <v>5063.68</v>
      </c>
      <c r="J8105" s="12" t="str">
        <f>Data!N8105</f>
        <v>Outlet</v>
      </c>
      <c r="K8105" s="12" t="str">
        <f>Data!O8105</f>
        <v>Transferencia bancaria</v>
      </c>
      <c r="L8105" s="12" t="str">
        <f>Data!P8105</f>
        <v>Nuevo</v>
      </c>
    </row>
    <row r="8106">
      <c r="A8106" s="11">
        <v>8105.0</v>
      </c>
      <c r="B8106" s="14">
        <f>Data!D8106</f>
        <v>44463</v>
      </c>
      <c r="C8106" s="12">
        <f>IFERROR(VLOOKUP(Data!B8106, Minorista!$A$2:$B$100, 2, FALSE), "")</f>
        <v>3</v>
      </c>
      <c r="D8106" s="12">
        <f t="array" ref="D8106">INDEX(Producto!$A$2:$A$500, MATCH(Data!H8106, Producto!$B$2:$B$500, 0))</f>
        <v>3</v>
      </c>
      <c r="E8106" s="12">
        <f>VLOOKUP(Data!E8106 &amp; Data!F8106 &amp; Data!G8106, Ubicacion!$A$2:$B$1000, 2, FALSE)</f>
        <v>6</v>
      </c>
      <c r="F8106" s="15">
        <f>Data!J8106</f>
        <v>332</v>
      </c>
      <c r="G8106" s="16">
        <f>Data!I8106</f>
        <v>35</v>
      </c>
      <c r="H8106" s="17">
        <f>Data!K8106</f>
        <v>11620</v>
      </c>
      <c r="I8106" s="17">
        <f>Data!L8106</f>
        <v>5461.4</v>
      </c>
      <c r="J8106" s="12" t="str">
        <f>Data!N8106</f>
        <v>Outlet</v>
      </c>
      <c r="K8106" s="12" t="str">
        <f>Data!O8106</f>
        <v>Tarjeta</v>
      </c>
      <c r="L8106" s="12" t="str">
        <f>Data!P8106</f>
        <v>Recurrente</v>
      </c>
    </row>
    <row r="8107">
      <c r="A8107" s="11">
        <v>8106.0</v>
      </c>
      <c r="B8107" s="14">
        <f>Data!D8107</f>
        <v>44464</v>
      </c>
      <c r="C8107" s="12">
        <f>IFERROR(VLOOKUP(Data!B8107, Minorista!$A$2:$B$100, 2, FALSE), "")</f>
        <v>3</v>
      </c>
      <c r="D8107" s="12">
        <f t="array" ref="D8107">INDEX(Producto!$A$2:$A$500, MATCH(Data!H8107, Producto!$B$2:$B$500, 0))</f>
        <v>4</v>
      </c>
      <c r="E8107" s="12">
        <f>VLOOKUP(Data!E8107 &amp; Data!F8107 &amp; Data!G8107, Ubicacion!$A$2:$B$1000, 2, FALSE)</f>
        <v>6</v>
      </c>
      <c r="F8107" s="15">
        <f>Data!J8107</f>
        <v>158</v>
      </c>
      <c r="G8107" s="16">
        <f>Data!I8107</f>
        <v>38</v>
      </c>
      <c r="H8107" s="17">
        <f>Data!K8107</f>
        <v>6004</v>
      </c>
      <c r="I8107" s="17">
        <f>Data!L8107</f>
        <v>3242.16</v>
      </c>
      <c r="J8107" s="12" t="str">
        <f>Data!N8107</f>
        <v>Outlet</v>
      </c>
      <c r="K8107" s="12" t="str">
        <f>Data!O8107</f>
        <v>Tarjeta</v>
      </c>
      <c r="L8107" s="12" t="str">
        <f>Data!P8107</f>
        <v>Recurrente</v>
      </c>
    </row>
    <row r="8108">
      <c r="A8108" s="11">
        <v>8107.0</v>
      </c>
      <c r="B8108" s="14">
        <f>Data!D8108</f>
        <v>44465</v>
      </c>
      <c r="C8108" s="12">
        <f>IFERROR(VLOOKUP(Data!B8108, Minorista!$A$2:$B$100, 2, FALSE), "")</f>
        <v>3</v>
      </c>
      <c r="D8108" s="12">
        <f t="array" ref="D8108">INDEX(Producto!$A$2:$A$500, MATCH(Data!H8108, Producto!$B$2:$B$500, 0))</f>
        <v>5</v>
      </c>
      <c r="E8108" s="12">
        <f>VLOOKUP(Data!E8108 &amp; Data!F8108 &amp; Data!G8108, Ubicacion!$A$2:$B$1000, 2, FALSE)</f>
        <v>6</v>
      </c>
      <c r="F8108" s="15">
        <f>Data!J8108</f>
        <v>158</v>
      </c>
      <c r="G8108" s="16">
        <f>Data!I8108</f>
        <v>43</v>
      </c>
      <c r="H8108" s="17">
        <f>Data!K8108</f>
        <v>6794</v>
      </c>
      <c r="I8108" s="17">
        <f>Data!L8108</f>
        <v>2785.54</v>
      </c>
      <c r="J8108" s="12" t="str">
        <f>Data!N8108</f>
        <v>Outlet</v>
      </c>
      <c r="K8108" s="12" t="str">
        <f>Data!O8108</f>
        <v>Efectivo</v>
      </c>
      <c r="L8108" s="12" t="str">
        <f>Data!P8108</f>
        <v>Nuevo</v>
      </c>
    </row>
    <row r="8109">
      <c r="A8109" s="11">
        <v>8108.0</v>
      </c>
      <c r="B8109" s="14">
        <f>Data!D8109</f>
        <v>44466</v>
      </c>
      <c r="C8109" s="12">
        <f>IFERROR(VLOOKUP(Data!B8109, Minorista!$A$2:$B$100, 2, FALSE), "")</f>
        <v>3</v>
      </c>
      <c r="D8109" s="12">
        <f t="array" ref="D8109">INDEX(Producto!$A$2:$A$500, MATCH(Data!H8109, Producto!$B$2:$B$500, 0))</f>
        <v>6</v>
      </c>
      <c r="E8109" s="12">
        <f>VLOOKUP(Data!E8109 &amp; Data!F8109 &amp; Data!G8109, Ubicacion!$A$2:$B$1000, 2, FALSE)</f>
        <v>6</v>
      </c>
      <c r="F8109" s="15">
        <f>Data!J8109</f>
        <v>240</v>
      </c>
      <c r="G8109" s="16">
        <f>Data!I8109</f>
        <v>43</v>
      </c>
      <c r="H8109" s="17">
        <f>Data!K8109</f>
        <v>10320</v>
      </c>
      <c r="I8109" s="17">
        <f>Data!L8109</f>
        <v>6192</v>
      </c>
      <c r="J8109" s="12" t="str">
        <f>Data!N8109</f>
        <v>Outlet</v>
      </c>
      <c r="K8109" s="12" t="str">
        <f>Data!O8109</f>
        <v>Tarjeta</v>
      </c>
      <c r="L8109" s="12" t="str">
        <f>Data!P8109</f>
        <v>Recurrente</v>
      </c>
    </row>
    <row r="8110">
      <c r="A8110" s="11">
        <v>8109.0</v>
      </c>
      <c r="B8110" s="14">
        <f>Data!D8110</f>
        <v>44467</v>
      </c>
      <c r="C8110" s="12">
        <f>IFERROR(VLOOKUP(Data!B8110, Minorista!$A$2:$B$100, 2, FALSE), "")</f>
        <v>3</v>
      </c>
      <c r="D8110" s="12">
        <f t="array" ref="D8110">INDEX(Producto!$A$2:$A$500, MATCH(Data!H8110, Producto!$B$2:$B$500, 0))</f>
        <v>1</v>
      </c>
      <c r="E8110" s="12">
        <f>VLOOKUP(Data!E8110 &amp; Data!F8110 &amp; Data!G8110, Ubicacion!$A$2:$B$1000, 2, FALSE)</f>
        <v>6</v>
      </c>
      <c r="F8110" s="15">
        <f>Data!J8110</f>
        <v>232</v>
      </c>
      <c r="G8110" s="16">
        <f>Data!I8110</f>
        <v>38</v>
      </c>
      <c r="H8110" s="17">
        <f>Data!K8110</f>
        <v>8816</v>
      </c>
      <c r="I8110" s="17">
        <f>Data!L8110</f>
        <v>4055.36</v>
      </c>
      <c r="J8110" s="12" t="str">
        <f>Data!N8110</f>
        <v>Outlet</v>
      </c>
      <c r="K8110" s="12" t="str">
        <f>Data!O8110</f>
        <v>Tarjeta</v>
      </c>
      <c r="L8110" s="12" t="str">
        <f>Data!P8110</f>
        <v>Nuevo</v>
      </c>
    </row>
    <row r="8111">
      <c r="A8111" s="11">
        <v>8110.0</v>
      </c>
      <c r="B8111" s="14">
        <f>Data!D8111</f>
        <v>44468</v>
      </c>
      <c r="C8111" s="12">
        <f>IFERROR(VLOOKUP(Data!B8111, Minorista!$A$2:$B$100, 2, FALSE), "")</f>
        <v>3</v>
      </c>
      <c r="D8111" s="12">
        <f t="array" ref="D8111">INDEX(Producto!$A$2:$A$500, MATCH(Data!H8111, Producto!$B$2:$B$500, 0))</f>
        <v>2</v>
      </c>
      <c r="E8111" s="12">
        <f>VLOOKUP(Data!E8111 &amp; Data!F8111 &amp; Data!G8111, Ubicacion!$A$2:$B$1000, 2, FALSE)</f>
        <v>6</v>
      </c>
      <c r="F8111" s="15">
        <f>Data!J8111</f>
        <v>203</v>
      </c>
      <c r="G8111" s="16">
        <f>Data!I8111</f>
        <v>38</v>
      </c>
      <c r="H8111" s="17">
        <f>Data!K8111</f>
        <v>7714</v>
      </c>
      <c r="I8111" s="17">
        <f>Data!L8111</f>
        <v>3625.58</v>
      </c>
      <c r="J8111" s="12" t="str">
        <f>Data!N8111</f>
        <v>Outlet</v>
      </c>
      <c r="K8111" s="12" t="str">
        <f>Data!O8111</f>
        <v>Efectivo</v>
      </c>
      <c r="L8111" s="12" t="str">
        <f>Data!P8111</f>
        <v>Recurrente</v>
      </c>
    </row>
    <row r="8112">
      <c r="A8112" s="11">
        <v>8111.0</v>
      </c>
      <c r="B8112" s="14">
        <f>Data!D8112</f>
        <v>44469</v>
      </c>
      <c r="C8112" s="12">
        <f>IFERROR(VLOOKUP(Data!B8112, Minorista!$A$2:$B$100, 2, FALSE), "")</f>
        <v>3</v>
      </c>
      <c r="D8112" s="12">
        <f t="array" ref="D8112">INDEX(Producto!$A$2:$A$500, MATCH(Data!H8112, Producto!$B$2:$B$500, 0))</f>
        <v>3</v>
      </c>
      <c r="E8112" s="12">
        <f>VLOOKUP(Data!E8112 &amp; Data!F8112 &amp; Data!G8112, Ubicacion!$A$2:$B$1000, 2, FALSE)</f>
        <v>6</v>
      </c>
      <c r="F8112" s="15">
        <f>Data!J8112</f>
        <v>254</v>
      </c>
      <c r="G8112" s="16">
        <f>Data!I8112</f>
        <v>47</v>
      </c>
      <c r="H8112" s="17">
        <f>Data!K8112</f>
        <v>11938</v>
      </c>
      <c r="I8112" s="17">
        <f>Data!L8112</f>
        <v>5372.1</v>
      </c>
      <c r="J8112" s="12" t="str">
        <f>Data!N8112</f>
        <v>Outlet</v>
      </c>
      <c r="K8112" s="12" t="str">
        <f>Data!O8112</f>
        <v>Transferencia bancaria</v>
      </c>
      <c r="L8112" s="12" t="str">
        <f>Data!P8112</f>
        <v>Recurrente</v>
      </c>
    </row>
    <row r="8113">
      <c r="A8113" s="11">
        <v>8112.0</v>
      </c>
      <c r="B8113" s="14">
        <f>Data!D8113</f>
        <v>44470</v>
      </c>
      <c r="C8113" s="12">
        <f>IFERROR(VLOOKUP(Data!B8113, Minorista!$A$2:$B$100, 2, FALSE), "")</f>
        <v>3</v>
      </c>
      <c r="D8113" s="12">
        <f t="array" ref="D8113">INDEX(Producto!$A$2:$A$500, MATCH(Data!H8113, Producto!$B$2:$B$500, 0))</f>
        <v>4</v>
      </c>
      <c r="E8113" s="12">
        <f>VLOOKUP(Data!E8113 &amp; Data!F8113 &amp; Data!G8113, Ubicacion!$A$2:$B$1000, 2, FALSE)</f>
        <v>6</v>
      </c>
      <c r="F8113" s="15">
        <f>Data!J8113</f>
        <v>135</v>
      </c>
      <c r="G8113" s="16">
        <f>Data!I8113</f>
        <v>41</v>
      </c>
      <c r="H8113" s="17">
        <f>Data!K8113</f>
        <v>5535</v>
      </c>
      <c r="I8113" s="17">
        <f>Data!L8113</f>
        <v>3044.25</v>
      </c>
      <c r="J8113" s="12" t="str">
        <f>Data!N8113</f>
        <v>Outlet</v>
      </c>
      <c r="K8113" s="12" t="str">
        <f>Data!O8113</f>
        <v>Efectivo</v>
      </c>
      <c r="L8113" s="12" t="str">
        <f>Data!P8113</f>
        <v>Recurrente</v>
      </c>
    </row>
    <row r="8114">
      <c r="A8114" s="11">
        <v>8113.0</v>
      </c>
      <c r="B8114" s="14">
        <f>Data!D8114</f>
        <v>44471</v>
      </c>
      <c r="C8114" s="12">
        <f>IFERROR(VLOOKUP(Data!B8114, Minorista!$A$2:$B$100, 2, FALSE), "")</f>
        <v>3</v>
      </c>
      <c r="D8114" s="12">
        <f t="array" ref="D8114">INDEX(Producto!$A$2:$A$500, MATCH(Data!H8114, Producto!$B$2:$B$500, 0))</f>
        <v>5</v>
      </c>
      <c r="E8114" s="12">
        <f>VLOOKUP(Data!E8114 &amp; Data!F8114 &amp; Data!G8114, Ubicacion!$A$2:$B$1000, 2, FALSE)</f>
        <v>6</v>
      </c>
      <c r="F8114" s="15">
        <f>Data!J8114</f>
        <v>149</v>
      </c>
      <c r="G8114" s="16">
        <f>Data!I8114</f>
        <v>37</v>
      </c>
      <c r="H8114" s="17">
        <f>Data!K8114</f>
        <v>5513</v>
      </c>
      <c r="I8114" s="17">
        <f>Data!L8114</f>
        <v>2205.2</v>
      </c>
      <c r="J8114" s="12" t="str">
        <f>Data!N8114</f>
        <v>Outlet</v>
      </c>
      <c r="K8114" s="12" t="str">
        <f>Data!O8114</f>
        <v>Tarjeta</v>
      </c>
      <c r="L8114" s="12" t="str">
        <f>Data!P8114</f>
        <v>Nuevo</v>
      </c>
    </row>
    <row r="8115">
      <c r="A8115" s="11">
        <v>8114.0</v>
      </c>
      <c r="B8115" s="14">
        <f>Data!D8115</f>
        <v>44472</v>
      </c>
      <c r="C8115" s="12">
        <f>IFERROR(VLOOKUP(Data!B8115, Minorista!$A$2:$B$100, 2, FALSE), "")</f>
        <v>3</v>
      </c>
      <c r="D8115" s="12">
        <f t="array" ref="D8115">INDEX(Producto!$A$2:$A$500, MATCH(Data!H8115, Producto!$B$2:$B$500, 0))</f>
        <v>6</v>
      </c>
      <c r="E8115" s="12">
        <f>VLOOKUP(Data!E8115 &amp; Data!F8115 &amp; Data!G8115, Ubicacion!$A$2:$B$1000, 2, FALSE)</f>
        <v>6</v>
      </c>
      <c r="F8115" s="15">
        <f>Data!J8115</f>
        <v>236</v>
      </c>
      <c r="G8115" s="16">
        <f>Data!I8115</f>
        <v>33</v>
      </c>
      <c r="H8115" s="17">
        <f>Data!K8115</f>
        <v>7788</v>
      </c>
      <c r="I8115" s="17">
        <f>Data!L8115</f>
        <v>4594.92</v>
      </c>
      <c r="J8115" s="12" t="str">
        <f>Data!N8115</f>
        <v>Outlet</v>
      </c>
      <c r="K8115" s="12" t="str">
        <f>Data!O8115</f>
        <v>Tarjeta</v>
      </c>
      <c r="L8115" s="12" t="str">
        <f>Data!P8115</f>
        <v>Recurrente</v>
      </c>
    </row>
    <row r="8116">
      <c r="A8116" s="11">
        <v>8115.0</v>
      </c>
      <c r="B8116" s="14">
        <f>Data!D8116</f>
        <v>44473</v>
      </c>
      <c r="C8116" s="12">
        <f>IFERROR(VLOOKUP(Data!B8116, Minorista!$A$2:$B$100, 2, FALSE), "")</f>
        <v>3</v>
      </c>
      <c r="D8116" s="12">
        <f t="array" ref="D8116">INDEX(Producto!$A$2:$A$500, MATCH(Data!H8116, Producto!$B$2:$B$500, 0))</f>
        <v>1</v>
      </c>
      <c r="E8116" s="12">
        <f>VLOOKUP(Data!E8116 &amp; Data!F8116 &amp; Data!G8116, Ubicacion!$A$2:$B$1000, 2, FALSE)</f>
        <v>6</v>
      </c>
      <c r="F8116" s="15">
        <f>Data!J8116</f>
        <v>213</v>
      </c>
      <c r="G8116" s="16">
        <f>Data!I8116</f>
        <v>30</v>
      </c>
      <c r="H8116" s="17">
        <f>Data!K8116</f>
        <v>6390</v>
      </c>
      <c r="I8116" s="17">
        <f>Data!L8116</f>
        <v>2811.6</v>
      </c>
      <c r="J8116" s="12" t="str">
        <f>Data!N8116</f>
        <v>Outlet</v>
      </c>
      <c r="K8116" s="12" t="str">
        <f>Data!O8116</f>
        <v>Efectivo</v>
      </c>
      <c r="L8116" s="12" t="str">
        <f>Data!P8116</f>
        <v>Recurrente</v>
      </c>
    </row>
    <row r="8117">
      <c r="A8117" s="11">
        <v>8116.0</v>
      </c>
      <c r="B8117" s="14">
        <f>Data!D8117</f>
        <v>44474</v>
      </c>
      <c r="C8117" s="12">
        <f>IFERROR(VLOOKUP(Data!B8117, Minorista!$A$2:$B$100, 2, FALSE), "")</f>
        <v>3</v>
      </c>
      <c r="D8117" s="12">
        <f t="array" ref="D8117">INDEX(Producto!$A$2:$A$500, MATCH(Data!H8117, Producto!$B$2:$B$500, 0))</f>
        <v>2</v>
      </c>
      <c r="E8117" s="12">
        <f>VLOOKUP(Data!E8117 &amp; Data!F8117 &amp; Data!G8117, Ubicacion!$A$2:$B$1000, 2, FALSE)</f>
        <v>6</v>
      </c>
      <c r="F8117" s="15">
        <f>Data!J8117</f>
        <v>219</v>
      </c>
      <c r="G8117" s="16">
        <f>Data!I8117</f>
        <v>29</v>
      </c>
      <c r="H8117" s="17">
        <f>Data!K8117</f>
        <v>6351</v>
      </c>
      <c r="I8117" s="17">
        <f>Data!L8117</f>
        <v>2984.97</v>
      </c>
      <c r="J8117" s="12" t="str">
        <f>Data!N8117</f>
        <v>Outlet</v>
      </c>
      <c r="K8117" s="12" t="str">
        <f>Data!O8117</f>
        <v>Efectivo</v>
      </c>
      <c r="L8117" s="12" t="str">
        <f>Data!P8117</f>
        <v>Nuevo</v>
      </c>
    </row>
    <row r="8118">
      <c r="A8118" s="11">
        <v>8117.0</v>
      </c>
      <c r="B8118" s="14">
        <f>Data!D8118</f>
        <v>44475</v>
      </c>
      <c r="C8118" s="12">
        <f>IFERROR(VLOOKUP(Data!B8118, Minorista!$A$2:$B$100, 2, FALSE), "")</f>
        <v>3</v>
      </c>
      <c r="D8118" s="12">
        <f t="array" ref="D8118">INDEX(Producto!$A$2:$A$500, MATCH(Data!H8118, Producto!$B$2:$B$500, 0))</f>
        <v>3</v>
      </c>
      <c r="E8118" s="12">
        <f>VLOOKUP(Data!E8118 &amp; Data!F8118 &amp; Data!G8118, Ubicacion!$A$2:$B$1000, 2, FALSE)</f>
        <v>6</v>
      </c>
      <c r="F8118" s="15">
        <f>Data!J8118</f>
        <v>190</v>
      </c>
      <c r="G8118" s="16">
        <f>Data!I8118</f>
        <v>32</v>
      </c>
      <c r="H8118" s="17">
        <f>Data!K8118</f>
        <v>6080</v>
      </c>
      <c r="I8118" s="17">
        <f>Data!L8118</f>
        <v>2675.2</v>
      </c>
      <c r="J8118" s="12" t="str">
        <f>Data!N8118</f>
        <v>Outlet</v>
      </c>
      <c r="K8118" s="12" t="str">
        <f>Data!O8118</f>
        <v>Tarjeta</v>
      </c>
      <c r="L8118" s="12" t="str">
        <f>Data!P8118</f>
        <v>Nuevo</v>
      </c>
    </row>
    <row r="8119">
      <c r="A8119" s="11">
        <v>8118.0</v>
      </c>
      <c r="B8119" s="14">
        <f>Data!D8119</f>
        <v>44476</v>
      </c>
      <c r="C8119" s="12">
        <f>IFERROR(VLOOKUP(Data!B8119, Minorista!$A$2:$B$100, 2, FALSE), "")</f>
        <v>3</v>
      </c>
      <c r="D8119" s="12">
        <f t="array" ref="D8119">INDEX(Producto!$A$2:$A$500, MATCH(Data!H8119, Producto!$B$2:$B$500, 0))</f>
        <v>4</v>
      </c>
      <c r="E8119" s="12">
        <f>VLOOKUP(Data!E8119 &amp; Data!F8119 &amp; Data!G8119, Ubicacion!$A$2:$B$1000, 2, FALSE)</f>
        <v>6</v>
      </c>
      <c r="F8119" s="15">
        <f>Data!J8119</f>
        <v>145</v>
      </c>
      <c r="G8119" s="16">
        <f>Data!I8119</f>
        <v>30</v>
      </c>
      <c r="H8119" s="17">
        <f>Data!K8119</f>
        <v>4350</v>
      </c>
      <c r="I8119" s="17">
        <f>Data!L8119</f>
        <v>2349</v>
      </c>
      <c r="J8119" s="12" t="str">
        <f>Data!N8119</f>
        <v>Outlet</v>
      </c>
      <c r="K8119" s="12" t="str">
        <f>Data!O8119</f>
        <v>Transferencia bancaria</v>
      </c>
      <c r="L8119" s="12" t="str">
        <f>Data!P8119</f>
        <v>Recurrente</v>
      </c>
    </row>
    <row r="8120">
      <c r="A8120" s="11">
        <v>8119.0</v>
      </c>
      <c r="B8120" s="14">
        <f>Data!D8120</f>
        <v>44477</v>
      </c>
      <c r="C8120" s="12">
        <f>IFERROR(VLOOKUP(Data!B8120, Minorista!$A$2:$B$100, 2, FALSE), "")</f>
        <v>3</v>
      </c>
      <c r="D8120" s="12">
        <f t="array" ref="D8120">INDEX(Producto!$A$2:$A$500, MATCH(Data!H8120, Producto!$B$2:$B$500, 0))</f>
        <v>5</v>
      </c>
      <c r="E8120" s="12">
        <f>VLOOKUP(Data!E8120 &amp; Data!F8120 &amp; Data!G8120, Ubicacion!$A$2:$B$1000, 2, FALSE)</f>
        <v>6</v>
      </c>
      <c r="F8120" s="15">
        <f>Data!J8120</f>
        <v>128</v>
      </c>
      <c r="G8120" s="16">
        <f>Data!I8120</f>
        <v>30</v>
      </c>
      <c r="H8120" s="17">
        <f>Data!K8120</f>
        <v>3840</v>
      </c>
      <c r="I8120" s="17">
        <f>Data!L8120</f>
        <v>1536</v>
      </c>
      <c r="J8120" s="12" t="str">
        <f>Data!N8120</f>
        <v>Outlet</v>
      </c>
      <c r="K8120" s="12" t="str">
        <f>Data!O8120</f>
        <v>Efectivo</v>
      </c>
      <c r="L8120" s="12" t="str">
        <f>Data!P8120</f>
        <v>Nuevo</v>
      </c>
    </row>
    <row r="8121">
      <c r="A8121" s="11">
        <v>8120.0</v>
      </c>
      <c r="B8121" s="14">
        <f>Data!D8121</f>
        <v>44478</v>
      </c>
      <c r="C8121" s="12">
        <f>IFERROR(VLOOKUP(Data!B8121, Minorista!$A$2:$B$100, 2, FALSE), "")</f>
        <v>3</v>
      </c>
      <c r="D8121" s="12">
        <f t="array" ref="D8121">INDEX(Producto!$A$2:$A$500, MATCH(Data!H8121, Producto!$B$2:$B$500, 0))</f>
        <v>6</v>
      </c>
      <c r="E8121" s="12">
        <f>VLOOKUP(Data!E8121 &amp; Data!F8121 &amp; Data!G8121, Ubicacion!$A$2:$B$1000, 2, FALSE)</f>
        <v>6</v>
      </c>
      <c r="F8121" s="15">
        <f>Data!J8121</f>
        <v>190</v>
      </c>
      <c r="G8121" s="16">
        <f>Data!I8121</f>
        <v>39</v>
      </c>
      <c r="H8121" s="17">
        <f>Data!K8121</f>
        <v>7410</v>
      </c>
      <c r="I8121" s="17">
        <f>Data!L8121</f>
        <v>4297.8</v>
      </c>
      <c r="J8121" s="12" t="str">
        <f>Data!N8121</f>
        <v>Outlet</v>
      </c>
      <c r="K8121" s="12" t="str">
        <f>Data!O8121</f>
        <v>Transferencia bancaria</v>
      </c>
      <c r="L8121" s="12" t="str">
        <f>Data!P8121</f>
        <v>Recurrente</v>
      </c>
    </row>
    <row r="8122">
      <c r="A8122" s="11">
        <v>8121.0</v>
      </c>
      <c r="B8122" s="14">
        <f>Data!D8122</f>
        <v>44479</v>
      </c>
      <c r="C8122" s="12">
        <f>IFERROR(VLOOKUP(Data!B8122, Minorista!$A$2:$B$100, 2, FALSE), "")</f>
        <v>3</v>
      </c>
      <c r="D8122" s="12">
        <f t="array" ref="D8122">INDEX(Producto!$A$2:$A$500, MATCH(Data!H8122, Producto!$B$2:$B$500, 0))</f>
        <v>1</v>
      </c>
      <c r="E8122" s="12">
        <f>VLOOKUP(Data!E8122 &amp; Data!F8122 &amp; Data!G8122, Ubicacion!$A$2:$B$1000, 2, FALSE)</f>
        <v>6</v>
      </c>
      <c r="F8122" s="15">
        <f>Data!J8122</f>
        <v>225</v>
      </c>
      <c r="G8122" s="16">
        <f>Data!I8122</f>
        <v>31</v>
      </c>
      <c r="H8122" s="17">
        <f>Data!K8122</f>
        <v>6975</v>
      </c>
      <c r="I8122" s="17">
        <f>Data!L8122</f>
        <v>2999.25</v>
      </c>
      <c r="J8122" s="12" t="str">
        <f>Data!N8122</f>
        <v>Outlet</v>
      </c>
      <c r="K8122" s="12" t="str">
        <f>Data!O8122</f>
        <v>Efectivo</v>
      </c>
      <c r="L8122" s="12" t="str">
        <f>Data!P8122</f>
        <v>Nuevo</v>
      </c>
    </row>
    <row r="8123">
      <c r="A8123" s="11">
        <v>8122.0</v>
      </c>
      <c r="B8123" s="14">
        <f>Data!D8123</f>
        <v>44480</v>
      </c>
      <c r="C8123" s="12">
        <f>IFERROR(VLOOKUP(Data!B8123, Minorista!$A$2:$B$100, 2, FALSE), "")</f>
        <v>3</v>
      </c>
      <c r="D8123" s="12">
        <f t="array" ref="D8123">INDEX(Producto!$A$2:$A$500, MATCH(Data!H8123, Producto!$B$2:$B$500, 0))</f>
        <v>2</v>
      </c>
      <c r="E8123" s="12">
        <f>VLOOKUP(Data!E8123 &amp; Data!F8123 &amp; Data!G8123, Ubicacion!$A$2:$B$1000, 2, FALSE)</f>
        <v>6</v>
      </c>
      <c r="F8123" s="15">
        <f>Data!J8123</f>
        <v>218</v>
      </c>
      <c r="G8123" s="16">
        <f>Data!I8123</f>
        <v>27</v>
      </c>
      <c r="H8123" s="17">
        <f>Data!K8123</f>
        <v>5886</v>
      </c>
      <c r="I8123" s="17">
        <f>Data!L8123</f>
        <v>2648.7</v>
      </c>
      <c r="J8123" s="12" t="str">
        <f>Data!N8123</f>
        <v>Outlet</v>
      </c>
      <c r="K8123" s="12" t="str">
        <f>Data!O8123</f>
        <v>Transferencia bancaria</v>
      </c>
      <c r="L8123" s="12" t="str">
        <f>Data!P8123</f>
        <v>Nuevo</v>
      </c>
    </row>
    <row r="8124">
      <c r="A8124" s="11">
        <v>8123.0</v>
      </c>
      <c r="B8124" s="14">
        <f>Data!D8124</f>
        <v>44481</v>
      </c>
      <c r="C8124" s="12">
        <f>IFERROR(VLOOKUP(Data!B8124, Minorista!$A$2:$B$100, 2, FALSE), "")</f>
        <v>3</v>
      </c>
      <c r="D8124" s="12">
        <f t="array" ref="D8124">INDEX(Producto!$A$2:$A$500, MATCH(Data!H8124, Producto!$B$2:$B$500, 0))</f>
        <v>3</v>
      </c>
      <c r="E8124" s="12">
        <f>VLOOKUP(Data!E8124 &amp; Data!F8124 &amp; Data!G8124, Ubicacion!$A$2:$B$1000, 2, FALSE)</f>
        <v>6</v>
      </c>
      <c r="F8124" s="15">
        <f>Data!J8124</f>
        <v>228</v>
      </c>
      <c r="G8124" s="16">
        <f>Data!I8124</f>
        <v>51</v>
      </c>
      <c r="H8124" s="17">
        <f>Data!K8124</f>
        <v>11628</v>
      </c>
      <c r="I8124" s="17">
        <f>Data!L8124</f>
        <v>5116.32</v>
      </c>
      <c r="J8124" s="12" t="str">
        <f>Data!N8124</f>
        <v>Outlet</v>
      </c>
      <c r="K8124" s="12" t="str">
        <f>Data!O8124</f>
        <v>Tarjeta</v>
      </c>
      <c r="L8124" s="12" t="str">
        <f>Data!P8124</f>
        <v>Recurrente</v>
      </c>
    </row>
    <row r="8125">
      <c r="A8125" s="11">
        <v>8124.0</v>
      </c>
      <c r="B8125" s="14">
        <f>Data!D8125</f>
        <v>44482</v>
      </c>
      <c r="C8125" s="12">
        <f>IFERROR(VLOOKUP(Data!B8125, Minorista!$A$2:$B$100, 2, FALSE), "")</f>
        <v>3</v>
      </c>
      <c r="D8125" s="12">
        <f t="array" ref="D8125">INDEX(Producto!$A$2:$A$500, MATCH(Data!H8125, Producto!$B$2:$B$500, 0))</f>
        <v>4</v>
      </c>
      <c r="E8125" s="12">
        <f>VLOOKUP(Data!E8125 &amp; Data!F8125 &amp; Data!G8125, Ubicacion!$A$2:$B$1000, 2, FALSE)</f>
        <v>6</v>
      </c>
      <c r="F8125" s="15">
        <f>Data!J8125</f>
        <v>160</v>
      </c>
      <c r="G8125" s="16">
        <f>Data!I8125</f>
        <v>50</v>
      </c>
      <c r="H8125" s="17">
        <f>Data!K8125</f>
        <v>8000</v>
      </c>
      <c r="I8125" s="17">
        <f>Data!L8125</f>
        <v>4160</v>
      </c>
      <c r="J8125" s="12" t="str">
        <f>Data!N8125</f>
        <v>Outlet</v>
      </c>
      <c r="K8125" s="12" t="str">
        <f>Data!O8125</f>
        <v>Transferencia bancaria</v>
      </c>
      <c r="L8125" s="12" t="str">
        <f>Data!P8125</f>
        <v>Nuevo</v>
      </c>
    </row>
    <row r="8126">
      <c r="A8126" s="11">
        <v>8125.0</v>
      </c>
      <c r="B8126" s="14">
        <f>Data!D8126</f>
        <v>44483</v>
      </c>
      <c r="C8126" s="12">
        <f>IFERROR(VLOOKUP(Data!B8126, Minorista!$A$2:$B$100, 2, FALSE), "")</f>
        <v>3</v>
      </c>
      <c r="D8126" s="12">
        <f t="array" ref="D8126">INDEX(Producto!$A$2:$A$500, MATCH(Data!H8126, Producto!$B$2:$B$500, 0))</f>
        <v>5</v>
      </c>
      <c r="E8126" s="12">
        <f>VLOOKUP(Data!E8126 &amp; Data!F8126 &amp; Data!G8126, Ubicacion!$A$2:$B$1000, 2, FALSE)</f>
        <v>6</v>
      </c>
      <c r="F8126" s="15">
        <f>Data!J8126</f>
        <v>162</v>
      </c>
      <c r="G8126" s="16">
        <f>Data!I8126</f>
        <v>46</v>
      </c>
      <c r="H8126" s="17">
        <f>Data!K8126</f>
        <v>7452</v>
      </c>
      <c r="I8126" s="17">
        <f>Data!L8126</f>
        <v>2906.28</v>
      </c>
      <c r="J8126" s="12" t="str">
        <f>Data!N8126</f>
        <v>Outlet</v>
      </c>
      <c r="K8126" s="12" t="str">
        <f>Data!O8126</f>
        <v>Efectivo</v>
      </c>
      <c r="L8126" s="12" t="str">
        <f>Data!P8126</f>
        <v>Nuevo</v>
      </c>
    </row>
    <row r="8127">
      <c r="A8127" s="11">
        <v>8126.0</v>
      </c>
      <c r="B8127" s="14">
        <f>Data!D8127</f>
        <v>44484</v>
      </c>
      <c r="C8127" s="12">
        <f>IFERROR(VLOOKUP(Data!B8127, Minorista!$A$2:$B$100, 2, FALSE), "")</f>
        <v>3</v>
      </c>
      <c r="D8127" s="12">
        <f t="array" ref="D8127">INDEX(Producto!$A$2:$A$500, MATCH(Data!H8127, Producto!$B$2:$B$500, 0))</f>
        <v>6</v>
      </c>
      <c r="E8127" s="12">
        <f>VLOOKUP(Data!E8127 &amp; Data!F8127 &amp; Data!G8127, Ubicacion!$A$2:$B$1000, 2, FALSE)</f>
        <v>6</v>
      </c>
      <c r="F8127" s="15">
        <f>Data!J8127</f>
        <v>236</v>
      </c>
      <c r="G8127" s="16">
        <f>Data!I8127</f>
        <v>51</v>
      </c>
      <c r="H8127" s="17">
        <f>Data!K8127</f>
        <v>12036</v>
      </c>
      <c r="I8127" s="17">
        <f>Data!L8127</f>
        <v>7341.96</v>
      </c>
      <c r="J8127" s="12" t="str">
        <f>Data!N8127</f>
        <v>Outlet</v>
      </c>
      <c r="K8127" s="12" t="str">
        <f>Data!O8127</f>
        <v>Transferencia bancaria</v>
      </c>
      <c r="L8127" s="12" t="str">
        <f>Data!P8127</f>
        <v>Nuevo</v>
      </c>
    </row>
    <row r="8128">
      <c r="A8128" s="11">
        <v>8127.0</v>
      </c>
      <c r="B8128" s="14">
        <f>Data!D8128</f>
        <v>44485</v>
      </c>
      <c r="C8128" s="12">
        <f>IFERROR(VLOOKUP(Data!B8128, Minorista!$A$2:$B$100, 2, FALSE), "")</f>
        <v>3</v>
      </c>
      <c r="D8128" s="12">
        <f t="array" ref="D8128">INDEX(Producto!$A$2:$A$500, MATCH(Data!H8128, Producto!$B$2:$B$500, 0))</f>
        <v>1</v>
      </c>
      <c r="E8128" s="12">
        <f>VLOOKUP(Data!E8128 &amp; Data!F8128 &amp; Data!G8128, Ubicacion!$A$2:$B$1000, 2, FALSE)</f>
        <v>6</v>
      </c>
      <c r="F8128" s="15">
        <f>Data!J8128</f>
        <v>281</v>
      </c>
      <c r="G8128" s="16">
        <f>Data!I8128</f>
        <v>46</v>
      </c>
      <c r="H8128" s="17">
        <f>Data!K8128</f>
        <v>12926</v>
      </c>
      <c r="I8128" s="17">
        <f>Data!L8128</f>
        <v>6075.22</v>
      </c>
      <c r="J8128" s="12" t="str">
        <f>Data!N8128</f>
        <v>Outlet</v>
      </c>
      <c r="K8128" s="12" t="str">
        <f>Data!O8128</f>
        <v>Efectivo</v>
      </c>
      <c r="L8128" s="12" t="str">
        <f>Data!P8128</f>
        <v>Recurrente</v>
      </c>
    </row>
    <row r="8129">
      <c r="A8129" s="11">
        <v>8128.0</v>
      </c>
      <c r="B8129" s="14">
        <f>Data!D8129</f>
        <v>44486</v>
      </c>
      <c r="C8129" s="12">
        <f>IFERROR(VLOOKUP(Data!B8129, Minorista!$A$2:$B$100, 2, FALSE), "")</f>
        <v>3</v>
      </c>
      <c r="D8129" s="12">
        <f t="array" ref="D8129">INDEX(Producto!$A$2:$A$500, MATCH(Data!H8129, Producto!$B$2:$B$500, 0))</f>
        <v>2</v>
      </c>
      <c r="E8129" s="12">
        <f>VLOOKUP(Data!E8129 &amp; Data!F8129 &amp; Data!G8129, Ubicacion!$A$2:$B$1000, 2, FALSE)</f>
        <v>6</v>
      </c>
      <c r="F8129" s="15">
        <f>Data!J8129</f>
        <v>248</v>
      </c>
      <c r="G8129" s="16">
        <f>Data!I8129</f>
        <v>39</v>
      </c>
      <c r="H8129" s="17">
        <f>Data!K8129</f>
        <v>9672</v>
      </c>
      <c r="I8129" s="17">
        <f>Data!L8129</f>
        <v>4062.24</v>
      </c>
      <c r="J8129" s="12" t="str">
        <f>Data!N8129</f>
        <v>Outlet</v>
      </c>
      <c r="K8129" s="12" t="str">
        <f>Data!O8129</f>
        <v>Efectivo</v>
      </c>
      <c r="L8129" s="12" t="str">
        <f>Data!P8129</f>
        <v>Nuevo</v>
      </c>
    </row>
    <row r="8130">
      <c r="A8130" s="11">
        <v>8129.0</v>
      </c>
      <c r="B8130" s="14">
        <f>Data!D8130</f>
        <v>44487</v>
      </c>
      <c r="C8130" s="12">
        <f>IFERROR(VLOOKUP(Data!B8130, Minorista!$A$2:$B$100, 2, FALSE), "")</f>
        <v>3</v>
      </c>
      <c r="D8130" s="12">
        <f t="array" ref="D8130">INDEX(Producto!$A$2:$A$500, MATCH(Data!H8130, Producto!$B$2:$B$500, 0))</f>
        <v>3</v>
      </c>
      <c r="E8130" s="12">
        <f>VLOOKUP(Data!E8130 &amp; Data!F8130 &amp; Data!G8130, Ubicacion!$A$2:$B$1000, 2, FALSE)</f>
        <v>6</v>
      </c>
      <c r="F8130" s="15">
        <f>Data!J8130</f>
        <v>239</v>
      </c>
      <c r="G8130" s="16">
        <f>Data!I8130</f>
        <v>46</v>
      </c>
      <c r="H8130" s="17">
        <f>Data!K8130</f>
        <v>10994</v>
      </c>
      <c r="I8130" s="17">
        <f>Data!L8130</f>
        <v>4837.36</v>
      </c>
      <c r="J8130" s="12" t="str">
        <f>Data!N8130</f>
        <v>Outlet</v>
      </c>
      <c r="K8130" s="12" t="str">
        <f>Data!O8130</f>
        <v>Tarjeta</v>
      </c>
      <c r="L8130" s="12" t="str">
        <f>Data!P8130</f>
        <v>Recurrente</v>
      </c>
    </row>
    <row r="8131">
      <c r="A8131" s="11">
        <v>8130.0</v>
      </c>
      <c r="B8131" s="14">
        <f>Data!D8131</f>
        <v>44488</v>
      </c>
      <c r="C8131" s="12">
        <f>IFERROR(VLOOKUP(Data!B8131, Minorista!$A$2:$B$100, 2, FALSE), "")</f>
        <v>3</v>
      </c>
      <c r="D8131" s="12">
        <f t="array" ref="D8131">INDEX(Producto!$A$2:$A$500, MATCH(Data!H8131, Producto!$B$2:$B$500, 0))</f>
        <v>4</v>
      </c>
      <c r="E8131" s="12">
        <f>VLOOKUP(Data!E8131 &amp; Data!F8131 &amp; Data!G8131, Ubicacion!$A$2:$B$1000, 2, FALSE)</f>
        <v>6</v>
      </c>
      <c r="F8131" s="15">
        <f>Data!J8131</f>
        <v>190</v>
      </c>
      <c r="G8131" s="16">
        <f>Data!I8131</f>
        <v>44</v>
      </c>
      <c r="H8131" s="17">
        <f>Data!K8131</f>
        <v>8360</v>
      </c>
      <c r="I8131" s="17">
        <f>Data!L8131</f>
        <v>4681.6</v>
      </c>
      <c r="J8131" s="12" t="str">
        <f>Data!N8131</f>
        <v>Outlet</v>
      </c>
      <c r="K8131" s="12" t="str">
        <f>Data!O8131</f>
        <v>Efectivo</v>
      </c>
      <c r="L8131" s="12" t="str">
        <f>Data!P8131</f>
        <v>Nuevo</v>
      </c>
    </row>
    <row r="8132">
      <c r="A8132" s="11">
        <v>8131.0</v>
      </c>
      <c r="B8132" s="14">
        <f>Data!D8132</f>
        <v>44489</v>
      </c>
      <c r="C8132" s="12">
        <f>IFERROR(VLOOKUP(Data!B8132, Minorista!$A$2:$B$100, 2, FALSE), "")</f>
        <v>3</v>
      </c>
      <c r="D8132" s="12">
        <f t="array" ref="D8132">INDEX(Producto!$A$2:$A$500, MATCH(Data!H8132, Producto!$B$2:$B$500, 0))</f>
        <v>5</v>
      </c>
      <c r="E8132" s="12">
        <f>VLOOKUP(Data!E8132 &amp; Data!F8132 &amp; Data!G8132, Ubicacion!$A$2:$B$1000, 2, FALSE)</f>
        <v>6</v>
      </c>
      <c r="F8132" s="15">
        <f>Data!J8132</f>
        <v>168</v>
      </c>
      <c r="G8132" s="16">
        <f>Data!I8132</f>
        <v>47</v>
      </c>
      <c r="H8132" s="17">
        <f>Data!K8132</f>
        <v>7896</v>
      </c>
      <c r="I8132" s="17">
        <f>Data!L8132</f>
        <v>2921.52</v>
      </c>
      <c r="J8132" s="12" t="str">
        <f>Data!N8132</f>
        <v>Outlet</v>
      </c>
      <c r="K8132" s="12" t="str">
        <f>Data!O8132</f>
        <v>Tarjeta</v>
      </c>
      <c r="L8132" s="12" t="str">
        <f>Data!P8132</f>
        <v>Nuevo</v>
      </c>
    </row>
    <row r="8133">
      <c r="A8133" s="11">
        <v>8132.0</v>
      </c>
      <c r="B8133" s="14">
        <f>Data!D8133</f>
        <v>44490</v>
      </c>
      <c r="C8133" s="12">
        <f>IFERROR(VLOOKUP(Data!B8133, Minorista!$A$2:$B$100, 2, FALSE), "")</f>
        <v>3</v>
      </c>
      <c r="D8133" s="12">
        <f t="array" ref="D8133">INDEX(Producto!$A$2:$A$500, MATCH(Data!H8133, Producto!$B$2:$B$500, 0))</f>
        <v>6</v>
      </c>
      <c r="E8133" s="12">
        <f>VLOOKUP(Data!E8133 &amp; Data!F8133 &amp; Data!G8133, Ubicacion!$A$2:$B$1000, 2, FALSE)</f>
        <v>6</v>
      </c>
      <c r="F8133" s="15">
        <f>Data!J8133</f>
        <v>256</v>
      </c>
      <c r="G8133" s="16">
        <f>Data!I8133</f>
        <v>54</v>
      </c>
      <c r="H8133" s="17">
        <f>Data!K8133</f>
        <v>13824</v>
      </c>
      <c r="I8133" s="17">
        <f>Data!L8133</f>
        <v>8294.4</v>
      </c>
      <c r="J8133" s="12" t="str">
        <f>Data!N8133</f>
        <v>Outlet</v>
      </c>
      <c r="K8133" s="12" t="str">
        <f>Data!O8133</f>
        <v>Transferencia bancaria</v>
      </c>
      <c r="L8133" s="12" t="str">
        <f>Data!P8133</f>
        <v>Nuevo</v>
      </c>
    </row>
    <row r="8134">
      <c r="A8134" s="11">
        <v>8133.0</v>
      </c>
      <c r="B8134" s="14">
        <f>Data!D8134</f>
        <v>44491</v>
      </c>
      <c r="C8134" s="12">
        <f>IFERROR(VLOOKUP(Data!B8134, Minorista!$A$2:$B$100, 2, FALSE), "")</f>
        <v>1</v>
      </c>
      <c r="D8134" s="12">
        <f t="array" ref="D8134">INDEX(Producto!$A$2:$A$500, MATCH(Data!H8134, Producto!$B$2:$B$500, 0))</f>
        <v>1</v>
      </c>
      <c r="E8134" s="12">
        <f>VLOOKUP(Data!E8134 &amp; Data!F8134 &amp; Data!G8134, Ubicacion!$A$2:$B$1000, 2, FALSE)</f>
        <v>6</v>
      </c>
      <c r="F8134" s="15">
        <f>Data!J8134</f>
        <v>128</v>
      </c>
      <c r="G8134" s="16">
        <f>Data!I8134</f>
        <v>34</v>
      </c>
      <c r="H8134" s="17">
        <f>Data!K8134</f>
        <v>4352</v>
      </c>
      <c r="I8134" s="17">
        <f>Data!L8134</f>
        <v>2698.24</v>
      </c>
      <c r="J8134" s="12" t="str">
        <f>Data!N8134</f>
        <v>Outlet</v>
      </c>
      <c r="K8134" s="12" t="str">
        <f>Data!O8134</f>
        <v>Transferencia bancaria</v>
      </c>
      <c r="L8134" s="12" t="str">
        <f>Data!P8134</f>
        <v>Recurrente</v>
      </c>
    </row>
    <row r="8135">
      <c r="A8135" s="11">
        <v>8134.0</v>
      </c>
      <c r="B8135" s="14">
        <f>Data!D8135</f>
        <v>44492</v>
      </c>
      <c r="C8135" s="12">
        <f>IFERROR(VLOOKUP(Data!B8135, Minorista!$A$2:$B$100, 2, FALSE), "")</f>
        <v>1</v>
      </c>
      <c r="D8135" s="12">
        <f t="array" ref="D8135">INDEX(Producto!$A$2:$A$500, MATCH(Data!H8135, Producto!$B$2:$B$500, 0))</f>
        <v>2</v>
      </c>
      <c r="E8135" s="12">
        <f>VLOOKUP(Data!E8135 &amp; Data!F8135 &amp; Data!G8135, Ubicacion!$A$2:$B$1000, 2, FALSE)</f>
        <v>6</v>
      </c>
      <c r="F8135" s="15">
        <f>Data!J8135</f>
        <v>68</v>
      </c>
      <c r="G8135" s="16">
        <f>Data!I8135</f>
        <v>34</v>
      </c>
      <c r="H8135" s="17">
        <f>Data!K8135</f>
        <v>2312</v>
      </c>
      <c r="I8135" s="17">
        <f>Data!L8135</f>
        <v>901.68</v>
      </c>
      <c r="J8135" s="12" t="str">
        <f>Data!N8135</f>
        <v>Outlet</v>
      </c>
      <c r="K8135" s="12" t="str">
        <f>Data!O8135</f>
        <v>Transferencia bancaria</v>
      </c>
      <c r="L8135" s="12" t="str">
        <f>Data!P8135</f>
        <v>Nuevo</v>
      </c>
    </row>
    <row r="8136">
      <c r="A8136" s="11">
        <v>8135.0</v>
      </c>
      <c r="B8136" s="14">
        <f>Data!D8136</f>
        <v>44493</v>
      </c>
      <c r="C8136" s="12">
        <f>IFERROR(VLOOKUP(Data!B8136, Minorista!$A$2:$B$100, 2, FALSE), "")</f>
        <v>1</v>
      </c>
      <c r="D8136" s="12">
        <f t="array" ref="D8136">INDEX(Producto!$A$2:$A$500, MATCH(Data!H8136, Producto!$B$2:$B$500, 0))</f>
        <v>3</v>
      </c>
      <c r="E8136" s="12">
        <f>VLOOKUP(Data!E8136 &amp; Data!F8136 &amp; Data!G8136, Ubicacion!$A$2:$B$1000, 2, FALSE)</f>
        <v>6</v>
      </c>
      <c r="F8136" s="15">
        <f>Data!J8136</f>
        <v>72</v>
      </c>
      <c r="G8136" s="16">
        <f>Data!I8136</f>
        <v>28</v>
      </c>
      <c r="H8136" s="17">
        <f>Data!K8136</f>
        <v>2016</v>
      </c>
      <c r="I8136" s="17">
        <f>Data!L8136</f>
        <v>846.72</v>
      </c>
      <c r="J8136" s="12" t="str">
        <f>Data!N8136</f>
        <v>Outlet</v>
      </c>
      <c r="K8136" s="12" t="str">
        <f>Data!O8136</f>
        <v>Efectivo</v>
      </c>
      <c r="L8136" s="12" t="str">
        <f>Data!P8136</f>
        <v>Nuevo</v>
      </c>
    </row>
    <row r="8137">
      <c r="A8137" s="11">
        <v>8136.0</v>
      </c>
      <c r="B8137" s="14">
        <f>Data!D8137</f>
        <v>44494</v>
      </c>
      <c r="C8137" s="12">
        <f>IFERROR(VLOOKUP(Data!B8137, Minorista!$A$2:$B$100, 2, FALSE), "")</f>
        <v>1</v>
      </c>
      <c r="D8137" s="12">
        <f t="array" ref="D8137">INDEX(Producto!$A$2:$A$500, MATCH(Data!H8137, Producto!$B$2:$B$500, 0))</f>
        <v>4</v>
      </c>
      <c r="E8137" s="12">
        <f>VLOOKUP(Data!E8137 &amp; Data!F8137 &amp; Data!G8137, Ubicacion!$A$2:$B$1000, 2, FALSE)</f>
        <v>6</v>
      </c>
      <c r="F8137" s="15">
        <f>Data!J8137</f>
        <v>23</v>
      </c>
      <c r="G8137" s="16">
        <f>Data!I8137</f>
        <v>28</v>
      </c>
      <c r="H8137" s="17">
        <f>Data!K8137</f>
        <v>644</v>
      </c>
      <c r="I8137" s="17">
        <f>Data!L8137</f>
        <v>276.92</v>
      </c>
      <c r="J8137" s="12" t="str">
        <f>Data!N8137</f>
        <v>Outlet</v>
      </c>
      <c r="K8137" s="12" t="str">
        <f>Data!O8137</f>
        <v>Transferencia bancaria</v>
      </c>
      <c r="L8137" s="12" t="str">
        <f>Data!P8137</f>
        <v>Recurrente</v>
      </c>
    </row>
    <row r="8138">
      <c r="A8138" s="11">
        <v>8137.0</v>
      </c>
      <c r="B8138" s="14">
        <f>Data!D8138</f>
        <v>44495</v>
      </c>
      <c r="C8138" s="12">
        <f>IFERROR(VLOOKUP(Data!B8138, Minorista!$A$2:$B$100, 2, FALSE), "")</f>
        <v>1</v>
      </c>
      <c r="D8138" s="12">
        <f t="array" ref="D8138">INDEX(Producto!$A$2:$A$500, MATCH(Data!H8138, Producto!$B$2:$B$500, 0))</f>
        <v>5</v>
      </c>
      <c r="E8138" s="12">
        <f>VLOOKUP(Data!E8138 &amp; Data!F8138 &amp; Data!G8138, Ubicacion!$A$2:$B$1000, 2, FALSE)</f>
        <v>7</v>
      </c>
      <c r="F8138" s="15">
        <f>Data!J8138</f>
        <v>41</v>
      </c>
      <c r="G8138" s="16">
        <f>Data!I8138</f>
        <v>42</v>
      </c>
      <c r="H8138" s="17">
        <f>Data!K8138</f>
        <v>1722</v>
      </c>
      <c r="I8138" s="17">
        <f>Data!L8138</f>
        <v>706.02</v>
      </c>
      <c r="J8138" s="12" t="str">
        <f>Data!N8138</f>
        <v>Outlet</v>
      </c>
      <c r="K8138" s="12" t="str">
        <f>Data!O8138</f>
        <v>Transferencia bancaria</v>
      </c>
      <c r="L8138" s="12" t="str">
        <f>Data!P8138</f>
        <v>Recurrente</v>
      </c>
    </row>
    <row r="8139">
      <c r="A8139" s="11">
        <v>8138.0</v>
      </c>
      <c r="B8139" s="14">
        <f>Data!D8139</f>
        <v>44496</v>
      </c>
      <c r="C8139" s="12">
        <f>IFERROR(VLOOKUP(Data!B8139, Minorista!$A$2:$B$100, 2, FALSE), "")</f>
        <v>1</v>
      </c>
      <c r="D8139" s="12">
        <f t="array" ref="D8139">INDEX(Producto!$A$2:$A$500, MATCH(Data!H8139, Producto!$B$2:$B$500, 0))</f>
        <v>6</v>
      </c>
      <c r="E8139" s="12">
        <f>VLOOKUP(Data!E8139 &amp; Data!F8139 &amp; Data!G8139, Ubicacion!$A$2:$B$1000, 2, FALSE)</f>
        <v>7</v>
      </c>
      <c r="F8139" s="15">
        <f>Data!J8139</f>
        <v>70</v>
      </c>
      <c r="G8139" s="16">
        <f>Data!I8139</f>
        <v>32</v>
      </c>
      <c r="H8139" s="17">
        <f>Data!K8139</f>
        <v>2240</v>
      </c>
      <c r="I8139" s="17">
        <f>Data!L8139</f>
        <v>761.6</v>
      </c>
      <c r="J8139" s="12" t="str">
        <f>Data!N8139</f>
        <v>Outlet</v>
      </c>
      <c r="K8139" s="12" t="str">
        <f>Data!O8139</f>
        <v>Transferencia bancaria</v>
      </c>
      <c r="L8139" s="12" t="str">
        <f>Data!P8139</f>
        <v>Nuevo</v>
      </c>
    </row>
    <row r="8140">
      <c r="A8140" s="11">
        <v>8139.0</v>
      </c>
      <c r="B8140" s="14">
        <f>Data!D8140</f>
        <v>44497</v>
      </c>
      <c r="C8140" s="12">
        <f>IFERROR(VLOOKUP(Data!B8140, Minorista!$A$2:$B$100, 2, FALSE), "")</f>
        <v>1</v>
      </c>
      <c r="D8140" s="12">
        <f t="array" ref="D8140">INDEX(Producto!$A$2:$A$500, MATCH(Data!H8140, Producto!$B$2:$B$500, 0))</f>
        <v>1</v>
      </c>
      <c r="E8140" s="12">
        <f>VLOOKUP(Data!E8140 &amp; Data!F8140 &amp; Data!G8140, Ubicacion!$A$2:$B$1000, 2, FALSE)</f>
        <v>7</v>
      </c>
      <c r="F8140" s="15">
        <f>Data!J8140</f>
        <v>166</v>
      </c>
      <c r="G8140" s="16">
        <f>Data!I8140</f>
        <v>32</v>
      </c>
      <c r="H8140" s="17">
        <f>Data!K8140</f>
        <v>5312</v>
      </c>
      <c r="I8140" s="17">
        <f>Data!L8140</f>
        <v>3187.2</v>
      </c>
      <c r="J8140" s="12" t="str">
        <f>Data!N8140</f>
        <v>Outlet</v>
      </c>
      <c r="K8140" s="12" t="str">
        <f>Data!O8140</f>
        <v>Tarjeta</v>
      </c>
      <c r="L8140" s="12" t="str">
        <f>Data!P8140</f>
        <v>Nuevo</v>
      </c>
    </row>
    <row r="8141">
      <c r="A8141" s="11">
        <v>8140.0</v>
      </c>
      <c r="B8141" s="14">
        <f>Data!D8141</f>
        <v>44498</v>
      </c>
      <c r="C8141" s="12">
        <f>IFERROR(VLOOKUP(Data!B8141, Minorista!$A$2:$B$100, 2, FALSE), "")</f>
        <v>1</v>
      </c>
      <c r="D8141" s="12">
        <f t="array" ref="D8141">INDEX(Producto!$A$2:$A$500, MATCH(Data!H8141, Producto!$B$2:$B$500, 0))</f>
        <v>2</v>
      </c>
      <c r="E8141" s="12">
        <f>VLOOKUP(Data!E8141 &amp; Data!F8141 &amp; Data!G8141, Ubicacion!$A$2:$B$1000, 2, FALSE)</f>
        <v>7</v>
      </c>
      <c r="F8141" s="15">
        <f>Data!J8141</f>
        <v>44</v>
      </c>
      <c r="G8141" s="16">
        <f>Data!I8141</f>
        <v>32</v>
      </c>
      <c r="H8141" s="17">
        <f>Data!K8141</f>
        <v>1408</v>
      </c>
      <c r="I8141" s="17">
        <f>Data!L8141</f>
        <v>563.2</v>
      </c>
      <c r="J8141" s="12" t="str">
        <f>Data!N8141</f>
        <v>Outlet</v>
      </c>
      <c r="K8141" s="12" t="str">
        <f>Data!O8141</f>
        <v>Transferencia bancaria</v>
      </c>
      <c r="L8141" s="12" t="str">
        <f>Data!P8141</f>
        <v>Recurrente</v>
      </c>
    </row>
    <row r="8142">
      <c r="A8142" s="11">
        <v>8141.0</v>
      </c>
      <c r="B8142" s="14">
        <f>Data!D8142</f>
        <v>44499</v>
      </c>
      <c r="C8142" s="12">
        <f>IFERROR(VLOOKUP(Data!B8142, Minorista!$A$2:$B$100, 2, FALSE), "")</f>
        <v>1</v>
      </c>
      <c r="D8142" s="12">
        <f t="array" ref="D8142">INDEX(Producto!$A$2:$A$500, MATCH(Data!H8142, Producto!$B$2:$B$500, 0))</f>
        <v>3</v>
      </c>
      <c r="E8142" s="12">
        <f>VLOOKUP(Data!E8142 &amp; Data!F8142 &amp; Data!G8142, Ubicacion!$A$2:$B$1000, 2, FALSE)</f>
        <v>7</v>
      </c>
      <c r="F8142" s="15">
        <f>Data!J8142</f>
        <v>54</v>
      </c>
      <c r="G8142" s="16">
        <f>Data!I8142</f>
        <v>25</v>
      </c>
      <c r="H8142" s="17">
        <f>Data!K8142</f>
        <v>1350</v>
      </c>
      <c r="I8142" s="17">
        <f>Data!L8142</f>
        <v>607.5</v>
      </c>
      <c r="J8142" s="12" t="str">
        <f>Data!N8142</f>
        <v>Outlet</v>
      </c>
      <c r="K8142" s="12" t="str">
        <f>Data!O8142</f>
        <v>Tarjeta</v>
      </c>
      <c r="L8142" s="12" t="str">
        <f>Data!P8142</f>
        <v>Recurrente</v>
      </c>
    </row>
    <row r="8143">
      <c r="A8143" s="11">
        <v>8142.0</v>
      </c>
      <c r="B8143" s="14">
        <f>Data!D8143</f>
        <v>44500</v>
      </c>
      <c r="C8143" s="12">
        <f>IFERROR(VLOOKUP(Data!B8143, Minorista!$A$2:$B$100, 2, FALSE), "")</f>
        <v>1</v>
      </c>
      <c r="D8143" s="12">
        <f t="array" ref="D8143">INDEX(Producto!$A$2:$A$500, MATCH(Data!H8143, Producto!$B$2:$B$500, 0))</f>
        <v>4</v>
      </c>
      <c r="E8143" s="12">
        <f>VLOOKUP(Data!E8143 &amp; Data!F8143 &amp; Data!G8143, Ubicacion!$A$2:$B$1000, 2, FALSE)</f>
        <v>7</v>
      </c>
      <c r="F8143" s="15">
        <f>Data!J8143</f>
        <v>17</v>
      </c>
      <c r="G8143" s="16">
        <f>Data!I8143</f>
        <v>28</v>
      </c>
      <c r="H8143" s="17">
        <f>Data!K8143</f>
        <v>476</v>
      </c>
      <c r="I8143" s="17">
        <f>Data!L8143</f>
        <v>199.92</v>
      </c>
      <c r="J8143" s="12" t="str">
        <f>Data!N8143</f>
        <v>Outlet</v>
      </c>
      <c r="K8143" s="12" t="str">
        <f>Data!O8143</f>
        <v>Transferencia bancaria</v>
      </c>
      <c r="L8143" s="12" t="str">
        <f>Data!P8143</f>
        <v>Recurrente</v>
      </c>
    </row>
    <row r="8144">
      <c r="A8144" s="11">
        <v>8143.0</v>
      </c>
      <c r="B8144" s="14">
        <f>Data!D8144</f>
        <v>44501</v>
      </c>
      <c r="C8144" s="12">
        <f>IFERROR(VLOOKUP(Data!B8144, Minorista!$A$2:$B$100, 2, FALSE), "")</f>
        <v>1</v>
      </c>
      <c r="D8144" s="12">
        <f t="array" ref="D8144">INDEX(Producto!$A$2:$A$500, MATCH(Data!H8144, Producto!$B$2:$B$500, 0))</f>
        <v>5</v>
      </c>
      <c r="E8144" s="12">
        <f>VLOOKUP(Data!E8144 &amp; Data!F8144 &amp; Data!G8144, Ubicacion!$A$2:$B$1000, 2, FALSE)</f>
        <v>7</v>
      </c>
      <c r="F8144" s="15">
        <f>Data!J8144</f>
        <v>40</v>
      </c>
      <c r="G8144" s="16">
        <f>Data!I8144</f>
        <v>39</v>
      </c>
      <c r="H8144" s="17">
        <f>Data!K8144</f>
        <v>1560</v>
      </c>
      <c r="I8144" s="17">
        <f>Data!L8144</f>
        <v>577.2</v>
      </c>
      <c r="J8144" s="12" t="str">
        <f>Data!N8144</f>
        <v>Outlet</v>
      </c>
      <c r="K8144" s="12" t="str">
        <f>Data!O8144</f>
        <v>Efectivo</v>
      </c>
      <c r="L8144" s="12" t="str">
        <f>Data!P8144</f>
        <v>Recurrente</v>
      </c>
    </row>
    <row r="8145">
      <c r="A8145" s="11">
        <v>8144.0</v>
      </c>
      <c r="B8145" s="14">
        <f>Data!D8145</f>
        <v>44502</v>
      </c>
      <c r="C8145" s="12">
        <f>IFERROR(VLOOKUP(Data!B8145, Minorista!$A$2:$B$100, 2, FALSE), "")</f>
        <v>1</v>
      </c>
      <c r="D8145" s="12">
        <f t="array" ref="D8145">INDEX(Producto!$A$2:$A$500, MATCH(Data!H8145, Producto!$B$2:$B$500, 0))</f>
        <v>6</v>
      </c>
      <c r="E8145" s="12">
        <f>VLOOKUP(Data!E8145 &amp; Data!F8145 &amp; Data!G8145, Ubicacion!$A$2:$B$1000, 2, FALSE)</f>
        <v>7</v>
      </c>
      <c r="F8145" s="15">
        <f>Data!J8145</f>
        <v>74</v>
      </c>
      <c r="G8145" s="16">
        <f>Data!I8145</f>
        <v>30</v>
      </c>
      <c r="H8145" s="17">
        <f>Data!K8145</f>
        <v>2220</v>
      </c>
      <c r="I8145" s="17">
        <f>Data!L8145</f>
        <v>777</v>
      </c>
      <c r="J8145" s="12" t="str">
        <f>Data!N8145</f>
        <v>Outlet</v>
      </c>
      <c r="K8145" s="12" t="str">
        <f>Data!O8145</f>
        <v>Efectivo</v>
      </c>
      <c r="L8145" s="12" t="str">
        <f>Data!P8145</f>
        <v>Nuevo</v>
      </c>
    </row>
    <row r="8146">
      <c r="A8146" s="11">
        <v>8145.0</v>
      </c>
      <c r="B8146" s="14">
        <f>Data!D8146</f>
        <v>44503</v>
      </c>
      <c r="C8146" s="12">
        <f>IFERROR(VLOOKUP(Data!B8146, Minorista!$A$2:$B$100, 2, FALSE), "")</f>
        <v>1</v>
      </c>
      <c r="D8146" s="12">
        <f t="array" ref="D8146">INDEX(Producto!$A$2:$A$500, MATCH(Data!H8146, Producto!$B$2:$B$500, 0))</f>
        <v>1</v>
      </c>
      <c r="E8146" s="12">
        <f>VLOOKUP(Data!E8146 &amp; Data!F8146 &amp; Data!G8146, Ubicacion!$A$2:$B$1000, 2, FALSE)</f>
        <v>7</v>
      </c>
      <c r="F8146" s="15">
        <f>Data!J8146</f>
        <v>156</v>
      </c>
      <c r="G8146" s="16">
        <f>Data!I8146</f>
        <v>39</v>
      </c>
      <c r="H8146" s="17">
        <f>Data!K8146</f>
        <v>6084</v>
      </c>
      <c r="I8146" s="17">
        <f>Data!L8146</f>
        <v>3528.72</v>
      </c>
      <c r="J8146" s="12" t="str">
        <f>Data!N8146</f>
        <v>Outlet</v>
      </c>
      <c r="K8146" s="12" t="str">
        <f>Data!O8146</f>
        <v>Transferencia bancaria</v>
      </c>
      <c r="L8146" s="12" t="str">
        <f>Data!P8146</f>
        <v>Nuevo</v>
      </c>
    </row>
    <row r="8147">
      <c r="A8147" s="11">
        <v>8146.0</v>
      </c>
      <c r="B8147" s="14">
        <f>Data!D8147</f>
        <v>44504</v>
      </c>
      <c r="C8147" s="12">
        <f>IFERROR(VLOOKUP(Data!B8147, Minorista!$A$2:$B$100, 2, FALSE), "")</f>
        <v>1</v>
      </c>
      <c r="D8147" s="12">
        <f t="array" ref="D8147">INDEX(Producto!$A$2:$A$500, MATCH(Data!H8147, Producto!$B$2:$B$500, 0))</f>
        <v>2</v>
      </c>
      <c r="E8147" s="12">
        <f>VLOOKUP(Data!E8147 &amp; Data!F8147 &amp; Data!G8147, Ubicacion!$A$2:$B$1000, 2, FALSE)</f>
        <v>7</v>
      </c>
      <c r="F8147" s="15">
        <f>Data!J8147</f>
        <v>53</v>
      </c>
      <c r="G8147" s="16">
        <f>Data!I8147</f>
        <v>33</v>
      </c>
      <c r="H8147" s="17">
        <f>Data!K8147</f>
        <v>1749</v>
      </c>
      <c r="I8147" s="17">
        <f>Data!L8147</f>
        <v>647.13</v>
      </c>
      <c r="J8147" s="12" t="str">
        <f>Data!N8147</f>
        <v>Outlet</v>
      </c>
      <c r="K8147" s="12" t="str">
        <f>Data!O8147</f>
        <v>Efectivo</v>
      </c>
      <c r="L8147" s="12" t="str">
        <f>Data!P8147</f>
        <v>Nuevo</v>
      </c>
    </row>
    <row r="8148">
      <c r="A8148" s="11">
        <v>8147.0</v>
      </c>
      <c r="B8148" s="14">
        <f>Data!D8148</f>
        <v>44505</v>
      </c>
      <c r="C8148" s="12">
        <f>IFERROR(VLOOKUP(Data!B8148, Minorista!$A$2:$B$100, 2, FALSE), "")</f>
        <v>1</v>
      </c>
      <c r="D8148" s="12">
        <f t="array" ref="D8148">INDEX(Producto!$A$2:$A$500, MATCH(Data!H8148, Producto!$B$2:$B$500, 0))</f>
        <v>3</v>
      </c>
      <c r="E8148" s="12">
        <f>VLOOKUP(Data!E8148 &amp; Data!F8148 &amp; Data!G8148, Ubicacion!$A$2:$B$1000, 2, FALSE)</f>
        <v>7</v>
      </c>
      <c r="F8148" s="15">
        <f>Data!J8148</f>
        <v>58</v>
      </c>
      <c r="G8148" s="16">
        <f>Data!I8148</f>
        <v>29</v>
      </c>
      <c r="H8148" s="17">
        <f>Data!K8148</f>
        <v>1682</v>
      </c>
      <c r="I8148" s="17">
        <f>Data!L8148</f>
        <v>756.9</v>
      </c>
      <c r="J8148" s="12" t="str">
        <f>Data!N8148</f>
        <v>Outlet</v>
      </c>
      <c r="K8148" s="12" t="str">
        <f>Data!O8148</f>
        <v>Transferencia bancaria</v>
      </c>
      <c r="L8148" s="12" t="str">
        <f>Data!P8148</f>
        <v>Recurrente</v>
      </c>
    </row>
    <row r="8149">
      <c r="A8149" s="11">
        <v>8148.0</v>
      </c>
      <c r="B8149" s="14">
        <f>Data!D8149</f>
        <v>44506</v>
      </c>
      <c r="C8149" s="12">
        <f>IFERROR(VLOOKUP(Data!B8149, Minorista!$A$2:$B$100, 2, FALSE), "")</f>
        <v>1</v>
      </c>
      <c r="D8149" s="12">
        <f t="array" ref="D8149">INDEX(Producto!$A$2:$A$500, MATCH(Data!H8149, Producto!$B$2:$B$500, 0))</f>
        <v>4</v>
      </c>
      <c r="E8149" s="12">
        <f>VLOOKUP(Data!E8149 &amp; Data!F8149 &amp; Data!G8149, Ubicacion!$A$2:$B$1000, 2, FALSE)</f>
        <v>7</v>
      </c>
      <c r="F8149" s="15">
        <f>Data!J8149</f>
        <v>8</v>
      </c>
      <c r="G8149" s="16">
        <f>Data!I8149</f>
        <v>32</v>
      </c>
      <c r="H8149" s="17">
        <f>Data!K8149</f>
        <v>256</v>
      </c>
      <c r="I8149" s="17">
        <f>Data!L8149</f>
        <v>112.64</v>
      </c>
      <c r="J8149" s="12" t="str">
        <f>Data!N8149</f>
        <v>Outlet</v>
      </c>
      <c r="K8149" s="12" t="str">
        <f>Data!O8149</f>
        <v>Efectivo</v>
      </c>
      <c r="L8149" s="12" t="str">
        <f>Data!P8149</f>
        <v>Recurrente</v>
      </c>
    </row>
    <row r="8150">
      <c r="A8150" s="11">
        <v>8149.0</v>
      </c>
      <c r="B8150" s="14">
        <f>Data!D8150</f>
        <v>44507</v>
      </c>
      <c r="C8150" s="12">
        <f>IFERROR(VLOOKUP(Data!B8150, Minorista!$A$2:$B$100, 2, FALSE), "")</f>
        <v>1</v>
      </c>
      <c r="D8150" s="12">
        <f t="array" ref="D8150">INDEX(Producto!$A$2:$A$500, MATCH(Data!H8150, Producto!$B$2:$B$500, 0))</f>
        <v>5</v>
      </c>
      <c r="E8150" s="12">
        <f>VLOOKUP(Data!E8150 &amp; Data!F8150 &amp; Data!G8150, Ubicacion!$A$2:$B$1000, 2, FALSE)</f>
        <v>7</v>
      </c>
      <c r="F8150" s="15">
        <f>Data!J8150</f>
        <v>24</v>
      </c>
      <c r="G8150" s="16">
        <f>Data!I8150</f>
        <v>41</v>
      </c>
      <c r="H8150" s="17">
        <f>Data!K8150</f>
        <v>984</v>
      </c>
      <c r="I8150" s="17">
        <f>Data!L8150</f>
        <v>334.56</v>
      </c>
      <c r="J8150" s="12" t="str">
        <f>Data!N8150</f>
        <v>Outlet</v>
      </c>
      <c r="K8150" s="12" t="str">
        <f>Data!O8150</f>
        <v>Transferencia bancaria</v>
      </c>
      <c r="L8150" s="12" t="str">
        <f>Data!P8150</f>
        <v>Recurrente</v>
      </c>
    </row>
    <row r="8151">
      <c r="A8151" s="11">
        <v>8150.0</v>
      </c>
      <c r="B8151" s="14">
        <f>Data!D8151</f>
        <v>44508</v>
      </c>
      <c r="C8151" s="12">
        <f>IFERROR(VLOOKUP(Data!B8151, Minorista!$A$2:$B$100, 2, FALSE), "")</f>
        <v>1</v>
      </c>
      <c r="D8151" s="12">
        <f t="array" ref="D8151">INDEX(Producto!$A$2:$A$500, MATCH(Data!H8151, Producto!$B$2:$B$500, 0))</f>
        <v>6</v>
      </c>
      <c r="E8151" s="12">
        <f>VLOOKUP(Data!E8151 &amp; Data!F8151 &amp; Data!G8151, Ubicacion!$A$2:$B$1000, 2, FALSE)</f>
        <v>7</v>
      </c>
      <c r="F8151" s="15">
        <f>Data!J8151</f>
        <v>61</v>
      </c>
      <c r="G8151" s="16">
        <f>Data!I8151</f>
        <v>38</v>
      </c>
      <c r="H8151" s="17">
        <f>Data!K8151</f>
        <v>2318</v>
      </c>
      <c r="I8151" s="17">
        <f>Data!L8151</f>
        <v>718.58</v>
      </c>
      <c r="J8151" s="12" t="str">
        <f>Data!N8151</f>
        <v>Outlet</v>
      </c>
      <c r="K8151" s="12" t="str">
        <f>Data!O8151</f>
        <v>Tarjeta</v>
      </c>
      <c r="L8151" s="12" t="str">
        <f>Data!P8151</f>
        <v>Nuevo</v>
      </c>
    </row>
    <row r="8152">
      <c r="A8152" s="11">
        <v>8151.0</v>
      </c>
      <c r="B8152" s="14">
        <f>Data!D8152</f>
        <v>44509</v>
      </c>
      <c r="C8152" s="12">
        <f>IFERROR(VLOOKUP(Data!B8152, Minorista!$A$2:$B$100, 2, FALSE), "")</f>
        <v>1</v>
      </c>
      <c r="D8152" s="12">
        <f t="array" ref="D8152">INDEX(Producto!$A$2:$A$500, MATCH(Data!H8152, Producto!$B$2:$B$500, 0))</f>
        <v>1</v>
      </c>
      <c r="E8152" s="12">
        <f>VLOOKUP(Data!E8152 &amp; Data!F8152 &amp; Data!G8152, Ubicacion!$A$2:$B$1000, 2, FALSE)</f>
        <v>7</v>
      </c>
      <c r="F8152" s="15">
        <f>Data!J8152</f>
        <v>140</v>
      </c>
      <c r="G8152" s="16">
        <f>Data!I8152</f>
        <v>35</v>
      </c>
      <c r="H8152" s="17">
        <f>Data!K8152</f>
        <v>4900</v>
      </c>
      <c r="I8152" s="17">
        <f>Data!L8152</f>
        <v>2793</v>
      </c>
      <c r="J8152" s="12" t="str">
        <f>Data!N8152</f>
        <v>Outlet</v>
      </c>
      <c r="K8152" s="12" t="str">
        <f>Data!O8152</f>
        <v>Efectivo</v>
      </c>
      <c r="L8152" s="12" t="str">
        <f>Data!P8152</f>
        <v>Recurrente</v>
      </c>
    </row>
    <row r="8153">
      <c r="A8153" s="11">
        <v>8152.0</v>
      </c>
      <c r="B8153" s="14">
        <f>Data!D8153</f>
        <v>44510</v>
      </c>
      <c r="C8153" s="12">
        <f>IFERROR(VLOOKUP(Data!B8153, Minorista!$A$2:$B$100, 2, FALSE), "")</f>
        <v>1</v>
      </c>
      <c r="D8153" s="12">
        <f t="array" ref="D8153">INDEX(Producto!$A$2:$A$500, MATCH(Data!H8153, Producto!$B$2:$B$500, 0))</f>
        <v>2</v>
      </c>
      <c r="E8153" s="12">
        <f>VLOOKUP(Data!E8153 &amp; Data!F8153 &amp; Data!G8153, Ubicacion!$A$2:$B$1000, 2, FALSE)</f>
        <v>7</v>
      </c>
      <c r="F8153" s="15">
        <f>Data!J8153</f>
        <v>51</v>
      </c>
      <c r="G8153" s="16">
        <f>Data!I8153</f>
        <v>37</v>
      </c>
      <c r="H8153" s="17">
        <f>Data!K8153</f>
        <v>1887</v>
      </c>
      <c r="I8153" s="17">
        <f>Data!L8153</f>
        <v>603.84</v>
      </c>
      <c r="J8153" s="12" t="str">
        <f>Data!N8153</f>
        <v>Outlet</v>
      </c>
      <c r="K8153" s="12" t="str">
        <f>Data!O8153</f>
        <v>Transferencia bancaria</v>
      </c>
      <c r="L8153" s="12" t="str">
        <f>Data!P8153</f>
        <v>Nuevo</v>
      </c>
    </row>
    <row r="8154">
      <c r="A8154" s="11">
        <v>8153.0</v>
      </c>
      <c r="B8154" s="14">
        <f>Data!D8154</f>
        <v>44511</v>
      </c>
      <c r="C8154" s="12">
        <f>IFERROR(VLOOKUP(Data!B8154, Minorista!$A$2:$B$100, 2, FALSE), "")</f>
        <v>1</v>
      </c>
      <c r="D8154" s="12">
        <f t="array" ref="D8154">INDEX(Producto!$A$2:$A$500, MATCH(Data!H8154, Producto!$B$2:$B$500, 0))</f>
        <v>3</v>
      </c>
      <c r="E8154" s="12">
        <f>VLOOKUP(Data!E8154 &amp; Data!F8154 &amp; Data!G8154, Ubicacion!$A$2:$B$1000, 2, FALSE)</f>
        <v>7</v>
      </c>
      <c r="F8154" s="15">
        <f>Data!J8154</f>
        <v>51</v>
      </c>
      <c r="G8154" s="16">
        <f>Data!I8154</f>
        <v>27</v>
      </c>
      <c r="H8154" s="17">
        <f>Data!K8154</f>
        <v>1377</v>
      </c>
      <c r="I8154" s="17">
        <f>Data!L8154</f>
        <v>578.34</v>
      </c>
      <c r="J8154" s="12" t="str">
        <f>Data!N8154</f>
        <v>Outlet</v>
      </c>
      <c r="K8154" s="12" t="str">
        <f>Data!O8154</f>
        <v>Transferencia bancaria</v>
      </c>
      <c r="L8154" s="12" t="str">
        <f>Data!P8154</f>
        <v>Recurrente</v>
      </c>
    </row>
    <row r="8155">
      <c r="A8155" s="11">
        <v>8154.0</v>
      </c>
      <c r="B8155" s="14">
        <f>Data!D8155</f>
        <v>44512</v>
      </c>
      <c r="C8155" s="12">
        <f>IFERROR(VLOOKUP(Data!B8155, Minorista!$A$2:$B$100, 2, FALSE), "")</f>
        <v>1</v>
      </c>
      <c r="D8155" s="12">
        <f t="array" ref="D8155">INDEX(Producto!$A$2:$A$500, MATCH(Data!H8155, Producto!$B$2:$B$500, 0))</f>
        <v>4</v>
      </c>
      <c r="E8155" s="12">
        <f>VLOOKUP(Data!E8155 &amp; Data!F8155 &amp; Data!G8155, Ubicacion!$A$2:$B$1000, 2, FALSE)</f>
        <v>7</v>
      </c>
      <c r="F8155" s="15">
        <f>Data!J8155</f>
        <v>24</v>
      </c>
      <c r="G8155" s="16">
        <f>Data!I8155</f>
        <v>36</v>
      </c>
      <c r="H8155" s="17">
        <f>Data!K8155</f>
        <v>864</v>
      </c>
      <c r="I8155" s="17">
        <f>Data!L8155</f>
        <v>328.32</v>
      </c>
      <c r="J8155" s="12" t="str">
        <f>Data!N8155</f>
        <v>Outlet</v>
      </c>
      <c r="K8155" s="12" t="str">
        <f>Data!O8155</f>
        <v>Efectivo</v>
      </c>
      <c r="L8155" s="12" t="str">
        <f>Data!P8155</f>
        <v>Recurrente</v>
      </c>
    </row>
    <row r="8156">
      <c r="A8156" s="11">
        <v>8155.0</v>
      </c>
      <c r="B8156" s="14">
        <f>Data!D8156</f>
        <v>44513</v>
      </c>
      <c r="C8156" s="12">
        <f>IFERROR(VLOOKUP(Data!B8156, Minorista!$A$2:$B$100, 2, FALSE), "")</f>
        <v>1</v>
      </c>
      <c r="D8156" s="12">
        <f t="array" ref="D8156">INDEX(Producto!$A$2:$A$500, MATCH(Data!H8156, Producto!$B$2:$B$500, 0))</f>
        <v>5</v>
      </c>
      <c r="E8156" s="12">
        <f>VLOOKUP(Data!E8156 &amp; Data!F8156 &amp; Data!G8156, Ubicacion!$A$2:$B$1000, 2, FALSE)</f>
        <v>7</v>
      </c>
      <c r="F8156" s="15">
        <f>Data!J8156</f>
        <v>26</v>
      </c>
      <c r="G8156" s="16">
        <f>Data!I8156</f>
        <v>45</v>
      </c>
      <c r="H8156" s="17">
        <f>Data!K8156</f>
        <v>1170</v>
      </c>
      <c r="I8156" s="17">
        <f>Data!L8156</f>
        <v>432.9</v>
      </c>
      <c r="J8156" s="12" t="str">
        <f>Data!N8156</f>
        <v>Outlet</v>
      </c>
      <c r="K8156" s="12" t="str">
        <f>Data!O8156</f>
        <v>Efectivo</v>
      </c>
      <c r="L8156" s="12" t="str">
        <f>Data!P8156</f>
        <v>Nuevo</v>
      </c>
    </row>
    <row r="8157">
      <c r="A8157" s="11">
        <v>8156.0</v>
      </c>
      <c r="B8157" s="14">
        <f>Data!D8157</f>
        <v>44514</v>
      </c>
      <c r="C8157" s="12">
        <f>IFERROR(VLOOKUP(Data!B8157, Minorista!$A$2:$B$100, 2, FALSE), "")</f>
        <v>1</v>
      </c>
      <c r="D8157" s="12">
        <f t="array" ref="D8157">INDEX(Producto!$A$2:$A$500, MATCH(Data!H8157, Producto!$B$2:$B$500, 0))</f>
        <v>6</v>
      </c>
      <c r="E8157" s="12">
        <f>VLOOKUP(Data!E8157 &amp; Data!F8157 &amp; Data!G8157, Ubicacion!$A$2:$B$1000, 2, FALSE)</f>
        <v>7</v>
      </c>
      <c r="F8157" s="15">
        <f>Data!J8157</f>
        <v>64</v>
      </c>
      <c r="G8157" s="16">
        <f>Data!I8157</f>
        <v>39</v>
      </c>
      <c r="H8157" s="17">
        <f>Data!K8157</f>
        <v>2496</v>
      </c>
      <c r="I8157" s="17">
        <f>Data!L8157</f>
        <v>673.92</v>
      </c>
      <c r="J8157" s="12" t="str">
        <f>Data!N8157</f>
        <v>Outlet</v>
      </c>
      <c r="K8157" s="12" t="str">
        <f>Data!O8157</f>
        <v>Transferencia bancaria</v>
      </c>
      <c r="L8157" s="12" t="str">
        <f>Data!P8157</f>
        <v>Nuevo</v>
      </c>
    </row>
    <row r="8158">
      <c r="A8158" s="11">
        <v>8157.0</v>
      </c>
      <c r="B8158" s="14">
        <f>Data!D8158</f>
        <v>44515</v>
      </c>
      <c r="C8158" s="12">
        <f>IFERROR(VLOOKUP(Data!B8158, Minorista!$A$2:$B$100, 2, FALSE), "")</f>
        <v>1</v>
      </c>
      <c r="D8158" s="12">
        <f t="array" ref="D8158">INDEX(Producto!$A$2:$A$500, MATCH(Data!H8158, Producto!$B$2:$B$500, 0))</f>
        <v>1</v>
      </c>
      <c r="E8158" s="12">
        <f>VLOOKUP(Data!E8158 &amp; Data!F8158 &amp; Data!G8158, Ubicacion!$A$2:$B$1000, 2, FALSE)</f>
        <v>7</v>
      </c>
      <c r="F8158" s="15">
        <f>Data!J8158</f>
        <v>150</v>
      </c>
      <c r="G8158" s="16">
        <f>Data!I8158</f>
        <v>44</v>
      </c>
      <c r="H8158" s="17">
        <f>Data!K8158</f>
        <v>6600</v>
      </c>
      <c r="I8158" s="17">
        <f>Data!L8158</f>
        <v>3432</v>
      </c>
      <c r="J8158" s="12" t="str">
        <f>Data!N8158</f>
        <v>Outlet</v>
      </c>
      <c r="K8158" s="12" t="str">
        <f>Data!O8158</f>
        <v>Transferencia bancaria</v>
      </c>
      <c r="L8158" s="12" t="str">
        <f>Data!P8158</f>
        <v>Nuevo</v>
      </c>
    </row>
    <row r="8159">
      <c r="A8159" s="11">
        <v>8158.0</v>
      </c>
      <c r="B8159" s="14">
        <f>Data!D8159</f>
        <v>44516</v>
      </c>
      <c r="C8159" s="12">
        <f>IFERROR(VLOOKUP(Data!B8159, Minorista!$A$2:$B$100, 2, FALSE), "")</f>
        <v>1</v>
      </c>
      <c r="D8159" s="12">
        <f t="array" ref="D8159">INDEX(Producto!$A$2:$A$500, MATCH(Data!H8159, Producto!$B$2:$B$500, 0))</f>
        <v>2</v>
      </c>
      <c r="E8159" s="12">
        <f>VLOOKUP(Data!E8159 &amp; Data!F8159 &amp; Data!G8159, Ubicacion!$A$2:$B$1000, 2, FALSE)</f>
        <v>7</v>
      </c>
      <c r="F8159" s="15">
        <f>Data!J8159</f>
        <v>54</v>
      </c>
      <c r="G8159" s="16">
        <f>Data!I8159</f>
        <v>40</v>
      </c>
      <c r="H8159" s="17">
        <f>Data!K8159</f>
        <v>2160</v>
      </c>
      <c r="I8159" s="17">
        <f>Data!L8159</f>
        <v>712.8</v>
      </c>
      <c r="J8159" s="12" t="str">
        <f>Data!N8159</f>
        <v>Outlet</v>
      </c>
      <c r="K8159" s="12" t="str">
        <f>Data!O8159</f>
        <v>Transferencia bancaria</v>
      </c>
      <c r="L8159" s="12" t="str">
        <f>Data!P8159</f>
        <v>Recurrente</v>
      </c>
    </row>
    <row r="8160">
      <c r="A8160" s="11">
        <v>8159.0</v>
      </c>
      <c r="B8160" s="14">
        <f>Data!D8160</f>
        <v>44517</v>
      </c>
      <c r="C8160" s="12">
        <f>IFERROR(VLOOKUP(Data!B8160, Minorista!$A$2:$B$100, 2, FALSE), "")</f>
        <v>1</v>
      </c>
      <c r="D8160" s="12">
        <f t="array" ref="D8160">INDEX(Producto!$A$2:$A$500, MATCH(Data!H8160, Producto!$B$2:$B$500, 0))</f>
        <v>3</v>
      </c>
      <c r="E8160" s="12">
        <f>VLOOKUP(Data!E8160 &amp; Data!F8160 &amp; Data!G8160, Ubicacion!$A$2:$B$1000, 2, FALSE)</f>
        <v>7</v>
      </c>
      <c r="F8160" s="15">
        <f>Data!J8160</f>
        <v>53</v>
      </c>
      <c r="G8160" s="16">
        <f>Data!I8160</f>
        <v>38</v>
      </c>
      <c r="H8160" s="17">
        <f>Data!K8160</f>
        <v>2014</v>
      </c>
      <c r="I8160" s="17">
        <f>Data!L8160</f>
        <v>745.18</v>
      </c>
      <c r="J8160" s="12" t="str">
        <f>Data!N8160</f>
        <v>Outlet</v>
      </c>
      <c r="K8160" s="12" t="str">
        <f>Data!O8160</f>
        <v>Efectivo</v>
      </c>
      <c r="L8160" s="12" t="str">
        <f>Data!P8160</f>
        <v>Recurrente</v>
      </c>
    </row>
    <row r="8161">
      <c r="A8161" s="11">
        <v>8160.0</v>
      </c>
      <c r="B8161" s="14">
        <f>Data!D8161</f>
        <v>44518</v>
      </c>
      <c r="C8161" s="12">
        <f>IFERROR(VLOOKUP(Data!B8161, Minorista!$A$2:$B$100, 2, FALSE), "")</f>
        <v>1</v>
      </c>
      <c r="D8161" s="12">
        <f t="array" ref="D8161">INDEX(Producto!$A$2:$A$500, MATCH(Data!H8161, Producto!$B$2:$B$500, 0))</f>
        <v>4</v>
      </c>
      <c r="E8161" s="12">
        <f>VLOOKUP(Data!E8161 &amp; Data!F8161 &amp; Data!G8161, Ubicacion!$A$2:$B$1000, 2, FALSE)</f>
        <v>7</v>
      </c>
      <c r="F8161" s="15">
        <f>Data!J8161</f>
        <v>34</v>
      </c>
      <c r="G8161" s="16">
        <f>Data!I8161</f>
        <v>42</v>
      </c>
      <c r="H8161" s="17">
        <f>Data!K8161</f>
        <v>1428</v>
      </c>
      <c r="I8161" s="17">
        <f>Data!L8161</f>
        <v>571.2</v>
      </c>
      <c r="J8161" s="12" t="str">
        <f>Data!N8161</f>
        <v>Outlet</v>
      </c>
      <c r="K8161" s="12" t="str">
        <f>Data!O8161</f>
        <v>Tarjeta</v>
      </c>
      <c r="L8161" s="12" t="str">
        <f>Data!P8161</f>
        <v>Recurrente</v>
      </c>
    </row>
    <row r="8162">
      <c r="A8162" s="11">
        <v>8161.0</v>
      </c>
      <c r="B8162" s="14">
        <f>Data!D8162</f>
        <v>44519</v>
      </c>
      <c r="C8162" s="12">
        <f>IFERROR(VLOOKUP(Data!B8162, Minorista!$A$2:$B$100, 2, FALSE), "")</f>
        <v>1</v>
      </c>
      <c r="D8162" s="12">
        <f t="array" ref="D8162">INDEX(Producto!$A$2:$A$500, MATCH(Data!H8162, Producto!$B$2:$B$500, 0))</f>
        <v>5</v>
      </c>
      <c r="E8162" s="12">
        <f>VLOOKUP(Data!E8162 &amp; Data!F8162 &amp; Data!G8162, Ubicacion!$A$2:$B$1000, 2, FALSE)</f>
        <v>7</v>
      </c>
      <c r="F8162" s="15">
        <f>Data!J8162</f>
        <v>39</v>
      </c>
      <c r="G8162" s="16">
        <f>Data!I8162</f>
        <v>51</v>
      </c>
      <c r="H8162" s="17">
        <f>Data!K8162</f>
        <v>1989</v>
      </c>
      <c r="I8162" s="17">
        <f>Data!L8162</f>
        <v>735.93</v>
      </c>
      <c r="J8162" s="12" t="str">
        <f>Data!N8162</f>
        <v>Outlet</v>
      </c>
      <c r="K8162" s="12" t="str">
        <f>Data!O8162</f>
        <v>Transferencia bancaria</v>
      </c>
      <c r="L8162" s="12" t="str">
        <f>Data!P8162</f>
        <v>Nuevo</v>
      </c>
    </row>
    <row r="8163">
      <c r="A8163" s="11">
        <v>8162.0</v>
      </c>
      <c r="B8163" s="14">
        <f>Data!D8163</f>
        <v>44520</v>
      </c>
      <c r="C8163" s="12">
        <f>IFERROR(VLOOKUP(Data!B8163, Minorista!$A$2:$B$100, 2, FALSE), "")</f>
        <v>1</v>
      </c>
      <c r="D8163" s="12">
        <f t="array" ref="D8163">INDEX(Producto!$A$2:$A$500, MATCH(Data!H8163, Producto!$B$2:$B$500, 0))</f>
        <v>6</v>
      </c>
      <c r="E8163" s="12">
        <f>VLOOKUP(Data!E8163 &amp; Data!F8163 &amp; Data!G8163, Ubicacion!$A$2:$B$1000, 2, FALSE)</f>
        <v>7</v>
      </c>
      <c r="F8163" s="15">
        <f>Data!J8163</f>
        <v>78</v>
      </c>
      <c r="G8163" s="16">
        <f>Data!I8163</f>
        <v>51</v>
      </c>
      <c r="H8163" s="17">
        <f>Data!K8163</f>
        <v>3978</v>
      </c>
      <c r="I8163" s="17">
        <f>Data!L8163</f>
        <v>1471.86</v>
      </c>
      <c r="J8163" s="12" t="str">
        <f>Data!N8163</f>
        <v>Outlet</v>
      </c>
      <c r="K8163" s="12" t="str">
        <f>Data!O8163</f>
        <v>Tarjeta</v>
      </c>
      <c r="L8163" s="12" t="str">
        <f>Data!P8163</f>
        <v>Nuevo</v>
      </c>
    </row>
    <row r="8164">
      <c r="A8164" s="11">
        <v>8163.0</v>
      </c>
      <c r="B8164" s="14">
        <f>Data!D8164</f>
        <v>44521</v>
      </c>
      <c r="C8164" s="12">
        <f>IFERROR(VLOOKUP(Data!B8164, Minorista!$A$2:$B$100, 2, FALSE), "")</f>
        <v>1</v>
      </c>
      <c r="D8164" s="12">
        <f t="array" ref="D8164">INDEX(Producto!$A$2:$A$500, MATCH(Data!H8164, Producto!$B$2:$B$500, 0))</f>
        <v>1</v>
      </c>
      <c r="E8164" s="12">
        <f>VLOOKUP(Data!E8164 &amp; Data!F8164 &amp; Data!G8164, Ubicacion!$A$2:$B$1000, 2, FALSE)</f>
        <v>7</v>
      </c>
      <c r="F8164" s="15">
        <f>Data!J8164</f>
        <v>170</v>
      </c>
      <c r="G8164" s="16">
        <f>Data!I8164</f>
        <v>49</v>
      </c>
      <c r="H8164" s="17">
        <f>Data!K8164</f>
        <v>8330</v>
      </c>
      <c r="I8164" s="17">
        <f>Data!L8164</f>
        <v>4748.1</v>
      </c>
      <c r="J8164" s="12" t="str">
        <f>Data!N8164</f>
        <v>Outlet</v>
      </c>
      <c r="K8164" s="12" t="str">
        <f>Data!O8164</f>
        <v>Efectivo</v>
      </c>
      <c r="L8164" s="12" t="str">
        <f>Data!P8164</f>
        <v>Recurrente</v>
      </c>
    </row>
    <row r="8165">
      <c r="A8165" s="11">
        <v>8164.0</v>
      </c>
      <c r="B8165" s="14">
        <f>Data!D8165</f>
        <v>44522</v>
      </c>
      <c r="C8165" s="12">
        <f>IFERROR(VLOOKUP(Data!B8165, Minorista!$A$2:$B$100, 2, FALSE), "")</f>
        <v>1</v>
      </c>
      <c r="D8165" s="12">
        <f t="array" ref="D8165">INDEX(Producto!$A$2:$A$500, MATCH(Data!H8165, Producto!$B$2:$B$500, 0))</f>
        <v>2</v>
      </c>
      <c r="E8165" s="12">
        <f>VLOOKUP(Data!E8165 &amp; Data!F8165 &amp; Data!G8165, Ubicacion!$A$2:$B$1000, 2, FALSE)</f>
        <v>7</v>
      </c>
      <c r="F8165" s="15">
        <f>Data!J8165</f>
        <v>85</v>
      </c>
      <c r="G8165" s="16">
        <f>Data!I8165</f>
        <v>41</v>
      </c>
      <c r="H8165" s="17">
        <f>Data!K8165</f>
        <v>3485</v>
      </c>
      <c r="I8165" s="17">
        <f>Data!L8165</f>
        <v>1359.15</v>
      </c>
      <c r="J8165" s="12" t="str">
        <f>Data!N8165</f>
        <v>Outlet</v>
      </c>
      <c r="K8165" s="12" t="str">
        <f>Data!O8165</f>
        <v>Transferencia bancaria</v>
      </c>
      <c r="L8165" s="12" t="str">
        <f>Data!P8165</f>
        <v>Recurrente</v>
      </c>
    </row>
    <row r="8166">
      <c r="A8166" s="11">
        <v>8165.0</v>
      </c>
      <c r="B8166" s="14">
        <f>Data!D8166</f>
        <v>44523</v>
      </c>
      <c r="C8166" s="12">
        <f>IFERROR(VLOOKUP(Data!B8166, Minorista!$A$2:$B$100, 2, FALSE), "")</f>
        <v>1</v>
      </c>
      <c r="D8166" s="12">
        <f t="array" ref="D8166">INDEX(Producto!$A$2:$A$500, MATCH(Data!H8166, Producto!$B$2:$B$500, 0))</f>
        <v>3</v>
      </c>
      <c r="E8166" s="12">
        <f>VLOOKUP(Data!E8166 &amp; Data!F8166 &amp; Data!G8166, Ubicacion!$A$2:$B$1000, 2, FALSE)</f>
        <v>7</v>
      </c>
      <c r="F8166" s="15">
        <f>Data!J8166</f>
        <v>54</v>
      </c>
      <c r="G8166" s="16">
        <f>Data!I8166</f>
        <v>42</v>
      </c>
      <c r="H8166" s="17">
        <f>Data!K8166</f>
        <v>2268</v>
      </c>
      <c r="I8166" s="17">
        <f>Data!L8166</f>
        <v>975.24</v>
      </c>
      <c r="J8166" s="12" t="str">
        <f>Data!N8166</f>
        <v>Outlet</v>
      </c>
      <c r="K8166" s="12" t="str">
        <f>Data!O8166</f>
        <v>Tarjeta</v>
      </c>
      <c r="L8166" s="12" t="str">
        <f>Data!P8166</f>
        <v>Recurrente</v>
      </c>
    </row>
    <row r="8167">
      <c r="A8167" s="11">
        <v>8166.0</v>
      </c>
      <c r="B8167" s="14">
        <f>Data!D8167</f>
        <v>44524</v>
      </c>
      <c r="C8167" s="12">
        <f>IFERROR(VLOOKUP(Data!B8167, Minorista!$A$2:$B$100, 2, FALSE), "")</f>
        <v>1</v>
      </c>
      <c r="D8167" s="12">
        <f t="array" ref="D8167">INDEX(Producto!$A$2:$A$500, MATCH(Data!H8167, Producto!$B$2:$B$500, 0))</f>
        <v>4</v>
      </c>
      <c r="E8167" s="12">
        <f>VLOOKUP(Data!E8167 &amp; Data!F8167 &amp; Data!G8167, Ubicacion!$A$2:$B$1000, 2, FALSE)</f>
        <v>7</v>
      </c>
      <c r="F8167" s="15">
        <f>Data!J8167</f>
        <v>53</v>
      </c>
      <c r="G8167" s="16">
        <f>Data!I8167</f>
        <v>43</v>
      </c>
      <c r="H8167" s="17">
        <f>Data!K8167</f>
        <v>2279</v>
      </c>
      <c r="I8167" s="17">
        <f>Data!L8167</f>
        <v>1071.13</v>
      </c>
      <c r="J8167" s="12" t="str">
        <f>Data!N8167</f>
        <v>Outlet</v>
      </c>
      <c r="K8167" s="12" t="str">
        <f>Data!O8167</f>
        <v>Tarjeta</v>
      </c>
      <c r="L8167" s="12" t="str">
        <f>Data!P8167</f>
        <v>Nuevo</v>
      </c>
    </row>
    <row r="8168">
      <c r="A8168" s="11">
        <v>8167.0</v>
      </c>
      <c r="B8168" s="14">
        <f>Data!D8168</f>
        <v>44525</v>
      </c>
      <c r="C8168" s="12">
        <f>IFERROR(VLOOKUP(Data!B8168, Minorista!$A$2:$B$100, 2, FALSE), "")</f>
        <v>1</v>
      </c>
      <c r="D8168" s="12">
        <f t="array" ref="D8168">INDEX(Producto!$A$2:$A$500, MATCH(Data!H8168, Producto!$B$2:$B$500, 0))</f>
        <v>5</v>
      </c>
      <c r="E8168" s="12">
        <f>VLOOKUP(Data!E8168 &amp; Data!F8168 &amp; Data!G8168, Ubicacion!$A$2:$B$1000, 2, FALSE)</f>
        <v>7</v>
      </c>
      <c r="F8168" s="15">
        <f>Data!J8168</f>
        <v>48</v>
      </c>
      <c r="G8168" s="16">
        <f>Data!I8168</f>
        <v>43</v>
      </c>
      <c r="H8168" s="17">
        <f>Data!K8168</f>
        <v>2064</v>
      </c>
      <c r="I8168" s="17">
        <f>Data!L8168</f>
        <v>866.88</v>
      </c>
      <c r="J8168" s="12" t="str">
        <f>Data!N8168</f>
        <v>Outlet</v>
      </c>
      <c r="K8168" s="12" t="str">
        <f>Data!O8168</f>
        <v>Tarjeta</v>
      </c>
      <c r="L8168" s="12" t="str">
        <f>Data!P8168</f>
        <v>Nuevo</v>
      </c>
    </row>
    <row r="8169">
      <c r="A8169" s="11">
        <v>8168.0</v>
      </c>
      <c r="B8169" s="14">
        <f>Data!D8169</f>
        <v>44526</v>
      </c>
      <c r="C8169" s="12">
        <f>IFERROR(VLOOKUP(Data!B8169, Minorista!$A$2:$B$100, 2, FALSE), "")</f>
        <v>1</v>
      </c>
      <c r="D8169" s="12">
        <f t="array" ref="D8169">INDEX(Producto!$A$2:$A$500, MATCH(Data!H8169, Producto!$B$2:$B$500, 0))</f>
        <v>6</v>
      </c>
      <c r="E8169" s="12">
        <f>VLOOKUP(Data!E8169 &amp; Data!F8169 &amp; Data!G8169, Ubicacion!$A$2:$B$1000, 2, FALSE)</f>
        <v>7</v>
      </c>
      <c r="F8169" s="15">
        <f>Data!J8169</f>
        <v>105</v>
      </c>
      <c r="G8169" s="16">
        <f>Data!I8169</f>
        <v>52</v>
      </c>
      <c r="H8169" s="17">
        <f>Data!K8169</f>
        <v>5460</v>
      </c>
      <c r="I8169" s="17">
        <f>Data!L8169</f>
        <v>1911</v>
      </c>
      <c r="J8169" s="12" t="str">
        <f>Data!N8169</f>
        <v>Outlet</v>
      </c>
      <c r="K8169" s="12" t="str">
        <f>Data!O8169</f>
        <v>Tarjeta</v>
      </c>
      <c r="L8169" s="12" t="str">
        <f>Data!P8169</f>
        <v>Recurrente</v>
      </c>
    </row>
    <row r="8170">
      <c r="A8170" s="11">
        <v>8169.0</v>
      </c>
      <c r="B8170" s="14">
        <f>Data!D8170</f>
        <v>44527</v>
      </c>
      <c r="C8170" s="12">
        <f>IFERROR(VLOOKUP(Data!B8170, Minorista!$A$2:$B$100, 2, FALSE), "")</f>
        <v>1</v>
      </c>
      <c r="D8170" s="12">
        <f t="array" ref="D8170">INDEX(Producto!$A$2:$A$500, MATCH(Data!H8170, Producto!$B$2:$B$500, 0))</f>
        <v>1</v>
      </c>
      <c r="E8170" s="12">
        <f>VLOOKUP(Data!E8170 &amp; Data!F8170 &amp; Data!G8170, Ubicacion!$A$2:$B$1000, 2, FALSE)</f>
        <v>7</v>
      </c>
      <c r="F8170" s="15">
        <f>Data!J8170</f>
        <v>175</v>
      </c>
      <c r="G8170" s="16">
        <f>Data!I8170</f>
        <v>49</v>
      </c>
      <c r="H8170" s="17">
        <f>Data!K8170</f>
        <v>8575</v>
      </c>
      <c r="I8170" s="17">
        <f>Data!L8170</f>
        <v>4887.75</v>
      </c>
      <c r="J8170" s="12" t="str">
        <f>Data!N8170</f>
        <v>Outlet</v>
      </c>
      <c r="K8170" s="12" t="str">
        <f>Data!O8170</f>
        <v>Tarjeta</v>
      </c>
      <c r="L8170" s="12" t="str">
        <f>Data!P8170</f>
        <v>Nuevo</v>
      </c>
    </row>
    <row r="8171">
      <c r="A8171" s="11">
        <v>8170.0</v>
      </c>
      <c r="B8171" s="14">
        <f>Data!D8171</f>
        <v>44528</v>
      </c>
      <c r="C8171" s="12">
        <f>IFERROR(VLOOKUP(Data!B8171, Minorista!$A$2:$B$100, 2, FALSE), "")</f>
        <v>1</v>
      </c>
      <c r="D8171" s="12">
        <f t="array" ref="D8171">INDEX(Producto!$A$2:$A$500, MATCH(Data!H8171, Producto!$B$2:$B$500, 0))</f>
        <v>2</v>
      </c>
      <c r="E8171" s="12">
        <f>VLOOKUP(Data!E8171 &amp; Data!F8171 &amp; Data!G8171, Ubicacion!$A$2:$B$1000, 2, FALSE)</f>
        <v>7</v>
      </c>
      <c r="F8171" s="15">
        <f>Data!J8171</f>
        <v>99</v>
      </c>
      <c r="G8171" s="16">
        <f>Data!I8171</f>
        <v>45</v>
      </c>
      <c r="H8171" s="17">
        <f>Data!K8171</f>
        <v>4455</v>
      </c>
      <c r="I8171" s="17">
        <f>Data!L8171</f>
        <v>1737.45</v>
      </c>
      <c r="J8171" s="12" t="str">
        <f>Data!N8171</f>
        <v>Outlet</v>
      </c>
      <c r="K8171" s="12" t="str">
        <f>Data!O8171</f>
        <v>Efectivo</v>
      </c>
      <c r="L8171" s="12" t="str">
        <f>Data!P8171</f>
        <v>Recurrente</v>
      </c>
    </row>
    <row r="8172">
      <c r="A8172" s="11">
        <v>8171.0</v>
      </c>
      <c r="B8172" s="14">
        <f>Data!D8172</f>
        <v>44529</v>
      </c>
      <c r="C8172" s="12">
        <f>IFERROR(VLOOKUP(Data!B8172, Minorista!$A$2:$B$100, 2, FALSE), "")</f>
        <v>1</v>
      </c>
      <c r="D8172" s="12">
        <f t="array" ref="D8172">INDEX(Producto!$A$2:$A$500, MATCH(Data!H8172, Producto!$B$2:$B$500, 0))</f>
        <v>3</v>
      </c>
      <c r="E8172" s="12">
        <f>VLOOKUP(Data!E8172 &amp; Data!F8172 &amp; Data!G8172, Ubicacion!$A$2:$B$1000, 2, FALSE)</f>
        <v>7</v>
      </c>
      <c r="F8172" s="15">
        <f>Data!J8172</f>
        <v>72</v>
      </c>
      <c r="G8172" s="16">
        <f>Data!I8172</f>
        <v>43</v>
      </c>
      <c r="H8172" s="17">
        <f>Data!K8172</f>
        <v>3096</v>
      </c>
      <c r="I8172" s="17">
        <f>Data!L8172</f>
        <v>1331.28</v>
      </c>
      <c r="J8172" s="12" t="str">
        <f>Data!N8172</f>
        <v>Outlet</v>
      </c>
      <c r="K8172" s="12" t="str">
        <f>Data!O8172</f>
        <v>Tarjeta</v>
      </c>
      <c r="L8172" s="12" t="str">
        <f>Data!P8172</f>
        <v>Recurrente</v>
      </c>
    </row>
    <row r="8173">
      <c r="A8173" s="11">
        <v>8172.0</v>
      </c>
      <c r="B8173" s="14">
        <f>Data!D8173</f>
        <v>44530</v>
      </c>
      <c r="C8173" s="12">
        <f>IFERROR(VLOOKUP(Data!B8173, Minorista!$A$2:$B$100, 2, FALSE), "")</f>
        <v>1</v>
      </c>
      <c r="D8173" s="12">
        <f t="array" ref="D8173">INDEX(Producto!$A$2:$A$500, MATCH(Data!H8173, Producto!$B$2:$B$500, 0))</f>
        <v>4</v>
      </c>
      <c r="E8173" s="12">
        <f>VLOOKUP(Data!E8173 &amp; Data!F8173 &amp; Data!G8173, Ubicacion!$A$2:$B$1000, 2, FALSE)</f>
        <v>7</v>
      </c>
      <c r="F8173" s="15">
        <f>Data!J8173</f>
        <v>56</v>
      </c>
      <c r="G8173" s="16">
        <f>Data!I8173</f>
        <v>39</v>
      </c>
      <c r="H8173" s="17">
        <f>Data!K8173</f>
        <v>2184</v>
      </c>
      <c r="I8173" s="17">
        <f>Data!L8173</f>
        <v>1026.48</v>
      </c>
      <c r="J8173" s="12" t="str">
        <f>Data!N8173</f>
        <v>Outlet</v>
      </c>
      <c r="K8173" s="12" t="str">
        <f>Data!O8173</f>
        <v>Tarjeta</v>
      </c>
      <c r="L8173" s="12" t="str">
        <f>Data!P8173</f>
        <v>Nuevo</v>
      </c>
    </row>
    <row r="8174">
      <c r="A8174" s="11">
        <v>8173.0</v>
      </c>
      <c r="B8174" s="14">
        <f>Data!D8174</f>
        <v>44531</v>
      </c>
      <c r="C8174" s="12">
        <f>IFERROR(VLOOKUP(Data!B8174, Minorista!$A$2:$B$100, 2, FALSE), "")</f>
        <v>1</v>
      </c>
      <c r="D8174" s="12">
        <f t="array" ref="D8174">INDEX(Producto!$A$2:$A$500, MATCH(Data!H8174, Producto!$B$2:$B$500, 0))</f>
        <v>5</v>
      </c>
      <c r="E8174" s="12">
        <f>VLOOKUP(Data!E8174 &amp; Data!F8174 &amp; Data!G8174, Ubicacion!$A$2:$B$1000, 2, FALSE)</f>
        <v>7</v>
      </c>
      <c r="F8174" s="15">
        <f>Data!J8174</f>
        <v>64</v>
      </c>
      <c r="G8174" s="16">
        <f>Data!I8174</f>
        <v>50</v>
      </c>
      <c r="H8174" s="17">
        <f>Data!K8174</f>
        <v>3200</v>
      </c>
      <c r="I8174" s="17">
        <f>Data!L8174</f>
        <v>1280</v>
      </c>
      <c r="J8174" s="12" t="str">
        <f>Data!N8174</f>
        <v>Outlet</v>
      </c>
      <c r="K8174" s="12" t="str">
        <f>Data!O8174</f>
        <v>Tarjeta</v>
      </c>
      <c r="L8174" s="12" t="str">
        <f>Data!P8174</f>
        <v>Recurrente</v>
      </c>
    </row>
    <row r="8175">
      <c r="A8175" s="11">
        <v>8174.0</v>
      </c>
      <c r="B8175" s="14">
        <f>Data!D8175</f>
        <v>44532</v>
      </c>
      <c r="C8175" s="12">
        <f>IFERROR(VLOOKUP(Data!B8175, Minorista!$A$2:$B$100, 2, FALSE), "")</f>
        <v>1</v>
      </c>
      <c r="D8175" s="12">
        <f t="array" ref="D8175">INDEX(Producto!$A$2:$A$500, MATCH(Data!H8175, Producto!$B$2:$B$500, 0))</f>
        <v>6</v>
      </c>
      <c r="E8175" s="12">
        <f>VLOOKUP(Data!E8175 &amp; Data!F8175 &amp; Data!G8175, Ubicacion!$A$2:$B$1000, 2, FALSE)</f>
        <v>7</v>
      </c>
      <c r="F8175" s="15">
        <f>Data!J8175</f>
        <v>116</v>
      </c>
      <c r="G8175" s="16">
        <f>Data!I8175</f>
        <v>50</v>
      </c>
      <c r="H8175" s="17">
        <f>Data!K8175</f>
        <v>5800</v>
      </c>
      <c r="I8175" s="17">
        <f>Data!L8175</f>
        <v>2088</v>
      </c>
      <c r="J8175" s="12" t="str">
        <f>Data!N8175</f>
        <v>Outlet</v>
      </c>
      <c r="K8175" s="12" t="str">
        <f>Data!O8175</f>
        <v>Transferencia bancaria</v>
      </c>
      <c r="L8175" s="12" t="str">
        <f>Data!P8175</f>
        <v>Nuevo</v>
      </c>
    </row>
    <row r="8176">
      <c r="A8176" s="11">
        <v>8175.0</v>
      </c>
      <c r="B8176" s="14">
        <f>Data!D8176</f>
        <v>44533</v>
      </c>
      <c r="C8176" s="12">
        <f>IFERROR(VLOOKUP(Data!B8176, Minorista!$A$2:$B$100, 2, FALSE), "")</f>
        <v>1</v>
      </c>
      <c r="D8176" s="12">
        <f t="array" ref="D8176">INDEX(Producto!$A$2:$A$500, MATCH(Data!H8176, Producto!$B$2:$B$500, 0))</f>
        <v>1</v>
      </c>
      <c r="E8176" s="12">
        <f>VLOOKUP(Data!E8176 &amp; Data!F8176 &amp; Data!G8176, Ubicacion!$A$2:$B$1000, 2, FALSE)</f>
        <v>7</v>
      </c>
      <c r="F8176" s="15">
        <f>Data!J8176</f>
        <v>179</v>
      </c>
      <c r="G8176" s="16">
        <f>Data!I8176</f>
        <v>51</v>
      </c>
      <c r="H8176" s="17">
        <f>Data!K8176</f>
        <v>9129</v>
      </c>
      <c r="I8176" s="17">
        <f>Data!L8176</f>
        <v>5294.82</v>
      </c>
      <c r="J8176" s="12" t="str">
        <f>Data!N8176</f>
        <v>Outlet</v>
      </c>
      <c r="K8176" s="12" t="str">
        <f>Data!O8176</f>
        <v>Efectivo</v>
      </c>
      <c r="L8176" s="12" t="str">
        <f>Data!P8176</f>
        <v>Recurrente</v>
      </c>
    </row>
    <row r="8177">
      <c r="A8177" s="11">
        <v>8176.0</v>
      </c>
      <c r="B8177" s="14">
        <f>Data!D8177</f>
        <v>44534</v>
      </c>
      <c r="C8177" s="12">
        <f>IFERROR(VLOOKUP(Data!B8177, Minorista!$A$2:$B$100, 2, FALSE), "")</f>
        <v>1</v>
      </c>
      <c r="D8177" s="12">
        <f t="array" ref="D8177">INDEX(Producto!$A$2:$A$500, MATCH(Data!H8177, Producto!$B$2:$B$500, 0))</f>
        <v>2</v>
      </c>
      <c r="E8177" s="12">
        <f>VLOOKUP(Data!E8177 &amp; Data!F8177 &amp; Data!G8177, Ubicacion!$A$2:$B$1000, 2, FALSE)</f>
        <v>7</v>
      </c>
      <c r="F8177" s="15">
        <f>Data!J8177</f>
        <v>102</v>
      </c>
      <c r="G8177" s="16">
        <f>Data!I8177</f>
        <v>44</v>
      </c>
      <c r="H8177" s="17">
        <f>Data!K8177</f>
        <v>4488</v>
      </c>
      <c r="I8177" s="17">
        <f>Data!L8177</f>
        <v>1884.96</v>
      </c>
      <c r="J8177" s="12" t="str">
        <f>Data!N8177</f>
        <v>Outlet</v>
      </c>
      <c r="K8177" s="12" t="str">
        <f>Data!O8177</f>
        <v>Transferencia bancaria</v>
      </c>
      <c r="L8177" s="12" t="str">
        <f>Data!P8177</f>
        <v>Recurrente</v>
      </c>
    </row>
    <row r="8178">
      <c r="A8178" s="11">
        <v>8177.0</v>
      </c>
      <c r="B8178" s="14">
        <f>Data!D8178</f>
        <v>44535</v>
      </c>
      <c r="C8178" s="12">
        <f>IFERROR(VLOOKUP(Data!B8178, Minorista!$A$2:$B$100, 2, FALSE), "")</f>
        <v>1</v>
      </c>
      <c r="D8178" s="12">
        <f t="array" ref="D8178">INDEX(Producto!$A$2:$A$500, MATCH(Data!H8178, Producto!$B$2:$B$500, 0))</f>
        <v>3</v>
      </c>
      <c r="E8178" s="12">
        <f>VLOOKUP(Data!E8178 &amp; Data!F8178 &amp; Data!G8178, Ubicacion!$A$2:$B$1000, 2, FALSE)</f>
        <v>7</v>
      </c>
      <c r="F8178" s="15">
        <f>Data!J8178</f>
        <v>79</v>
      </c>
      <c r="G8178" s="16">
        <f>Data!I8178</f>
        <v>38</v>
      </c>
      <c r="H8178" s="17">
        <f>Data!K8178</f>
        <v>3002</v>
      </c>
      <c r="I8178" s="17">
        <f>Data!L8178</f>
        <v>1410.94</v>
      </c>
      <c r="J8178" s="12" t="str">
        <f>Data!N8178</f>
        <v>Outlet</v>
      </c>
      <c r="K8178" s="12" t="str">
        <f>Data!O8178</f>
        <v>Tarjeta</v>
      </c>
      <c r="L8178" s="12" t="str">
        <f>Data!P8178</f>
        <v>Recurrente</v>
      </c>
    </row>
    <row r="8179">
      <c r="A8179" s="11">
        <v>8178.0</v>
      </c>
      <c r="B8179" s="14">
        <f>Data!D8179</f>
        <v>44536</v>
      </c>
      <c r="C8179" s="12">
        <f>IFERROR(VLOOKUP(Data!B8179, Minorista!$A$2:$B$100, 2, FALSE), "")</f>
        <v>1</v>
      </c>
      <c r="D8179" s="12">
        <f t="array" ref="D8179">INDEX(Producto!$A$2:$A$500, MATCH(Data!H8179, Producto!$B$2:$B$500, 0))</f>
        <v>4</v>
      </c>
      <c r="E8179" s="12">
        <f>VLOOKUP(Data!E8179 &amp; Data!F8179 &amp; Data!G8179, Ubicacion!$A$2:$B$1000, 2, FALSE)</f>
        <v>7</v>
      </c>
      <c r="F8179" s="15">
        <f>Data!J8179</f>
        <v>62</v>
      </c>
      <c r="G8179" s="16">
        <f>Data!I8179</f>
        <v>43</v>
      </c>
      <c r="H8179" s="17">
        <f>Data!K8179</f>
        <v>2666</v>
      </c>
      <c r="I8179" s="17">
        <f>Data!L8179</f>
        <v>1226.36</v>
      </c>
      <c r="J8179" s="12" t="str">
        <f>Data!N8179</f>
        <v>Outlet</v>
      </c>
      <c r="K8179" s="12" t="str">
        <f>Data!O8179</f>
        <v>Transferencia bancaria</v>
      </c>
      <c r="L8179" s="12" t="str">
        <f>Data!P8179</f>
        <v>Recurrente</v>
      </c>
    </row>
    <row r="8180">
      <c r="A8180" s="11">
        <v>8179.0</v>
      </c>
      <c r="B8180" s="14">
        <f>Data!D8180</f>
        <v>44537</v>
      </c>
      <c r="C8180" s="12">
        <f>IFERROR(VLOOKUP(Data!B8180, Minorista!$A$2:$B$100, 2, FALSE), "")</f>
        <v>1</v>
      </c>
      <c r="D8180" s="12">
        <f t="array" ref="D8180">INDEX(Producto!$A$2:$A$500, MATCH(Data!H8180, Producto!$B$2:$B$500, 0))</f>
        <v>5</v>
      </c>
      <c r="E8180" s="12">
        <f>VLOOKUP(Data!E8180 &amp; Data!F8180 &amp; Data!G8180, Ubicacion!$A$2:$B$1000, 2, FALSE)</f>
        <v>7</v>
      </c>
      <c r="F8180" s="15">
        <f>Data!J8180</f>
        <v>54</v>
      </c>
      <c r="G8180" s="16">
        <f>Data!I8180</f>
        <v>46</v>
      </c>
      <c r="H8180" s="17">
        <f>Data!K8180</f>
        <v>2484</v>
      </c>
      <c r="I8180" s="17">
        <f>Data!L8180</f>
        <v>968.76</v>
      </c>
      <c r="J8180" s="12" t="str">
        <f>Data!N8180</f>
        <v>Outlet</v>
      </c>
      <c r="K8180" s="12" t="str">
        <f>Data!O8180</f>
        <v>Transferencia bancaria</v>
      </c>
      <c r="L8180" s="12" t="str">
        <f>Data!P8180</f>
        <v>Recurrente</v>
      </c>
    </row>
    <row r="8181">
      <c r="A8181" s="11">
        <v>8180.0</v>
      </c>
      <c r="B8181" s="14">
        <f>Data!D8181</f>
        <v>44538</v>
      </c>
      <c r="C8181" s="12">
        <f>IFERROR(VLOOKUP(Data!B8181, Minorista!$A$2:$B$100, 2, FALSE), "")</f>
        <v>1</v>
      </c>
      <c r="D8181" s="12">
        <f t="array" ref="D8181">INDEX(Producto!$A$2:$A$500, MATCH(Data!H8181, Producto!$B$2:$B$500, 0))</f>
        <v>6</v>
      </c>
      <c r="E8181" s="12">
        <f>VLOOKUP(Data!E8181 &amp; Data!F8181 &amp; Data!G8181, Ubicacion!$A$2:$B$1000, 2, FALSE)</f>
        <v>7</v>
      </c>
      <c r="F8181" s="15">
        <f>Data!J8181</f>
        <v>123</v>
      </c>
      <c r="G8181" s="16">
        <f>Data!I8181</f>
        <v>49</v>
      </c>
      <c r="H8181" s="17">
        <f>Data!K8181</f>
        <v>6027</v>
      </c>
      <c r="I8181" s="17">
        <f>Data!L8181</f>
        <v>2169.72</v>
      </c>
      <c r="J8181" s="12" t="str">
        <f>Data!N8181</f>
        <v>Outlet</v>
      </c>
      <c r="K8181" s="12" t="str">
        <f>Data!O8181</f>
        <v>Efectivo</v>
      </c>
      <c r="L8181" s="12" t="str">
        <f>Data!P8181</f>
        <v>Nuevo</v>
      </c>
    </row>
    <row r="8182">
      <c r="A8182" s="11">
        <v>8181.0</v>
      </c>
      <c r="B8182" s="14">
        <f>Data!D8182</f>
        <v>44539</v>
      </c>
      <c r="C8182" s="12">
        <f>IFERROR(VLOOKUP(Data!B8182, Minorista!$A$2:$B$100, 2, FALSE), "")</f>
        <v>1</v>
      </c>
      <c r="D8182" s="12">
        <f t="array" ref="D8182">INDEX(Producto!$A$2:$A$500, MATCH(Data!H8182, Producto!$B$2:$B$500, 0))</f>
        <v>1</v>
      </c>
      <c r="E8182" s="12">
        <f>VLOOKUP(Data!E8182 &amp; Data!F8182 &amp; Data!G8182, Ubicacion!$A$2:$B$1000, 2, FALSE)</f>
        <v>7</v>
      </c>
      <c r="F8182" s="15">
        <f>Data!J8182</f>
        <v>162</v>
      </c>
      <c r="G8182" s="16">
        <f>Data!I8182</f>
        <v>46</v>
      </c>
      <c r="H8182" s="17">
        <f>Data!K8182</f>
        <v>7452</v>
      </c>
      <c r="I8182" s="17">
        <f>Data!L8182</f>
        <v>3875.04</v>
      </c>
      <c r="J8182" s="12" t="str">
        <f>Data!N8182</f>
        <v>Outlet</v>
      </c>
      <c r="K8182" s="12" t="str">
        <f>Data!O8182</f>
        <v>Efectivo</v>
      </c>
      <c r="L8182" s="12" t="str">
        <f>Data!P8182</f>
        <v>Recurrente</v>
      </c>
    </row>
    <row r="8183">
      <c r="A8183" s="11">
        <v>8182.0</v>
      </c>
      <c r="B8183" s="14">
        <f>Data!D8183</f>
        <v>44540</v>
      </c>
      <c r="C8183" s="12">
        <f>IFERROR(VLOOKUP(Data!B8183, Minorista!$A$2:$B$100, 2, FALSE), "")</f>
        <v>1</v>
      </c>
      <c r="D8183" s="12">
        <f t="array" ref="D8183">INDEX(Producto!$A$2:$A$500, MATCH(Data!H8183, Producto!$B$2:$B$500, 0))</f>
        <v>2</v>
      </c>
      <c r="E8183" s="12">
        <f>VLOOKUP(Data!E8183 &amp; Data!F8183 &amp; Data!G8183, Ubicacion!$A$2:$B$1000, 2, FALSE)</f>
        <v>7</v>
      </c>
      <c r="F8183" s="15">
        <f>Data!J8183</f>
        <v>91</v>
      </c>
      <c r="G8183" s="16">
        <f>Data!I8183</f>
        <v>40</v>
      </c>
      <c r="H8183" s="17">
        <f>Data!K8183</f>
        <v>3640</v>
      </c>
      <c r="I8183" s="17">
        <f>Data!L8183</f>
        <v>1237.6</v>
      </c>
      <c r="J8183" s="12" t="str">
        <f>Data!N8183</f>
        <v>Outlet</v>
      </c>
      <c r="K8183" s="12" t="str">
        <f>Data!O8183</f>
        <v>Tarjeta</v>
      </c>
      <c r="L8183" s="12" t="str">
        <f>Data!P8183</f>
        <v>Nuevo</v>
      </c>
    </row>
    <row r="8184">
      <c r="A8184" s="11">
        <v>8183.0</v>
      </c>
      <c r="B8184" s="14">
        <f>Data!D8184</f>
        <v>44541</v>
      </c>
      <c r="C8184" s="12">
        <f>IFERROR(VLOOKUP(Data!B8184, Minorista!$A$2:$B$100, 2, FALSE), "")</f>
        <v>1</v>
      </c>
      <c r="D8184" s="12">
        <f t="array" ref="D8184">INDEX(Producto!$A$2:$A$500, MATCH(Data!H8184, Producto!$B$2:$B$500, 0))</f>
        <v>3</v>
      </c>
      <c r="E8184" s="12">
        <f>VLOOKUP(Data!E8184 &amp; Data!F8184 &amp; Data!G8184, Ubicacion!$A$2:$B$1000, 2, FALSE)</f>
        <v>7</v>
      </c>
      <c r="F8184" s="15">
        <f>Data!J8184</f>
        <v>60</v>
      </c>
      <c r="G8184" s="16">
        <f>Data!I8184</f>
        <v>32</v>
      </c>
      <c r="H8184" s="17">
        <f>Data!K8184</f>
        <v>1920</v>
      </c>
      <c r="I8184" s="17">
        <f>Data!L8184</f>
        <v>768</v>
      </c>
      <c r="J8184" s="12" t="str">
        <f>Data!N8184</f>
        <v>Outlet</v>
      </c>
      <c r="K8184" s="12" t="str">
        <f>Data!O8184</f>
        <v>Transferencia bancaria</v>
      </c>
      <c r="L8184" s="12" t="str">
        <f>Data!P8184</f>
        <v>Nuevo</v>
      </c>
    </row>
    <row r="8185">
      <c r="A8185" s="11">
        <v>8184.0</v>
      </c>
      <c r="B8185" s="14">
        <f>Data!D8185</f>
        <v>44542</v>
      </c>
      <c r="C8185" s="12">
        <f>IFERROR(VLOOKUP(Data!B8185, Minorista!$A$2:$B$100, 2, FALSE), "")</f>
        <v>1</v>
      </c>
      <c r="D8185" s="12">
        <f t="array" ref="D8185">INDEX(Producto!$A$2:$A$500, MATCH(Data!H8185, Producto!$B$2:$B$500, 0))</f>
        <v>4</v>
      </c>
      <c r="E8185" s="12">
        <f>VLOOKUP(Data!E8185 &amp; Data!F8185 &amp; Data!G8185, Ubicacion!$A$2:$B$1000, 2, FALSE)</f>
        <v>7</v>
      </c>
      <c r="F8185" s="15">
        <f>Data!J8185</f>
        <v>53</v>
      </c>
      <c r="G8185" s="16">
        <f>Data!I8185</f>
        <v>32</v>
      </c>
      <c r="H8185" s="17">
        <f>Data!K8185</f>
        <v>1696</v>
      </c>
      <c r="I8185" s="17">
        <f>Data!L8185</f>
        <v>695.36</v>
      </c>
      <c r="J8185" s="12" t="str">
        <f>Data!N8185</f>
        <v>Outlet</v>
      </c>
      <c r="K8185" s="12" t="str">
        <f>Data!O8185</f>
        <v>Transferencia bancaria</v>
      </c>
      <c r="L8185" s="12" t="str">
        <f>Data!P8185</f>
        <v>Recurrente</v>
      </c>
    </row>
    <row r="8186">
      <c r="A8186" s="11">
        <v>8185.0</v>
      </c>
      <c r="B8186" s="14">
        <f>Data!D8186</f>
        <v>44543</v>
      </c>
      <c r="C8186" s="12">
        <f>IFERROR(VLOOKUP(Data!B8186, Minorista!$A$2:$B$100, 2, FALSE), "")</f>
        <v>1</v>
      </c>
      <c r="D8186" s="12">
        <f t="array" ref="D8186">INDEX(Producto!$A$2:$A$500, MATCH(Data!H8186, Producto!$B$2:$B$500, 0))</f>
        <v>5</v>
      </c>
      <c r="E8186" s="12">
        <f>VLOOKUP(Data!E8186 &amp; Data!F8186 &amp; Data!G8186, Ubicacion!$A$2:$B$1000, 2, FALSE)</f>
        <v>7</v>
      </c>
      <c r="F8186" s="15">
        <f>Data!J8186</f>
        <v>41</v>
      </c>
      <c r="G8186" s="16">
        <f>Data!I8186</f>
        <v>36</v>
      </c>
      <c r="H8186" s="17">
        <f>Data!K8186</f>
        <v>1476</v>
      </c>
      <c r="I8186" s="17">
        <f>Data!L8186</f>
        <v>501.84</v>
      </c>
      <c r="J8186" s="12" t="str">
        <f>Data!N8186</f>
        <v>Outlet</v>
      </c>
      <c r="K8186" s="12" t="str">
        <f>Data!O8186</f>
        <v>Tarjeta</v>
      </c>
      <c r="L8186" s="12" t="str">
        <f>Data!P8186</f>
        <v>Recurrente</v>
      </c>
    </row>
    <row r="8187">
      <c r="A8187" s="11">
        <v>8186.0</v>
      </c>
      <c r="B8187" s="14">
        <f>Data!D8187</f>
        <v>44544</v>
      </c>
      <c r="C8187" s="12">
        <f>IFERROR(VLOOKUP(Data!B8187, Minorista!$A$2:$B$100, 2, FALSE), "")</f>
        <v>1</v>
      </c>
      <c r="D8187" s="12">
        <f t="array" ref="D8187">INDEX(Producto!$A$2:$A$500, MATCH(Data!H8187, Producto!$B$2:$B$500, 0))</f>
        <v>6</v>
      </c>
      <c r="E8187" s="12">
        <f>VLOOKUP(Data!E8187 &amp; Data!F8187 &amp; Data!G8187, Ubicacion!$A$2:$B$1000, 2, FALSE)</f>
        <v>7</v>
      </c>
      <c r="F8187" s="15">
        <f>Data!J8187</f>
        <v>79</v>
      </c>
      <c r="G8187" s="16">
        <f>Data!I8187</f>
        <v>48</v>
      </c>
      <c r="H8187" s="17">
        <f>Data!K8187</f>
        <v>3792</v>
      </c>
      <c r="I8187" s="17">
        <f>Data!L8187</f>
        <v>1175.52</v>
      </c>
      <c r="J8187" s="12" t="str">
        <f>Data!N8187</f>
        <v>Outlet</v>
      </c>
      <c r="K8187" s="12" t="str">
        <f>Data!O8187</f>
        <v>Transferencia bancaria</v>
      </c>
      <c r="L8187" s="12" t="str">
        <f>Data!P8187</f>
        <v>Recurrente</v>
      </c>
    </row>
    <row r="8188">
      <c r="A8188" s="11">
        <v>8187.0</v>
      </c>
      <c r="B8188" s="14">
        <f>Data!D8188</f>
        <v>44545</v>
      </c>
      <c r="C8188" s="12">
        <f>IFERROR(VLOOKUP(Data!B8188, Minorista!$A$2:$B$100, 2, FALSE), "")</f>
        <v>1</v>
      </c>
      <c r="D8188" s="12">
        <f t="array" ref="D8188">INDEX(Producto!$A$2:$A$500, MATCH(Data!H8188, Producto!$B$2:$B$500, 0))</f>
        <v>1</v>
      </c>
      <c r="E8188" s="12">
        <f>VLOOKUP(Data!E8188 &amp; Data!F8188 &amp; Data!G8188, Ubicacion!$A$2:$B$1000, 2, FALSE)</f>
        <v>7</v>
      </c>
      <c r="F8188" s="15">
        <f>Data!J8188</f>
        <v>124</v>
      </c>
      <c r="G8188" s="16">
        <f>Data!I8188</f>
        <v>47</v>
      </c>
      <c r="H8188" s="17">
        <f>Data!K8188</f>
        <v>5828</v>
      </c>
      <c r="I8188" s="17">
        <f>Data!L8188</f>
        <v>3088.84</v>
      </c>
      <c r="J8188" s="12" t="str">
        <f>Data!N8188</f>
        <v>Outlet</v>
      </c>
      <c r="K8188" s="12" t="str">
        <f>Data!O8188</f>
        <v>Tarjeta</v>
      </c>
      <c r="L8188" s="12" t="str">
        <f>Data!P8188</f>
        <v>Recurrente</v>
      </c>
    </row>
    <row r="8189">
      <c r="A8189" s="11">
        <v>8188.0</v>
      </c>
      <c r="B8189" s="14">
        <f>Data!D8189</f>
        <v>44546</v>
      </c>
      <c r="C8189" s="12">
        <f>IFERROR(VLOOKUP(Data!B8189, Minorista!$A$2:$B$100, 2, FALSE), "")</f>
        <v>1</v>
      </c>
      <c r="D8189" s="12">
        <f t="array" ref="D8189">INDEX(Producto!$A$2:$A$500, MATCH(Data!H8189, Producto!$B$2:$B$500, 0))</f>
        <v>2</v>
      </c>
      <c r="E8189" s="12">
        <f>VLOOKUP(Data!E8189 &amp; Data!F8189 &amp; Data!G8189, Ubicacion!$A$2:$B$1000, 2, FALSE)</f>
        <v>7</v>
      </c>
      <c r="F8189" s="15">
        <f>Data!J8189</f>
        <v>68</v>
      </c>
      <c r="G8189" s="16">
        <f>Data!I8189</f>
        <v>35</v>
      </c>
      <c r="H8189" s="17">
        <f>Data!K8189</f>
        <v>2380</v>
      </c>
      <c r="I8189" s="17">
        <f>Data!L8189</f>
        <v>761.6</v>
      </c>
      <c r="J8189" s="12" t="str">
        <f>Data!N8189</f>
        <v>Outlet</v>
      </c>
      <c r="K8189" s="12" t="str">
        <f>Data!O8189</f>
        <v>Efectivo</v>
      </c>
      <c r="L8189" s="12" t="str">
        <f>Data!P8189</f>
        <v>Recurrente</v>
      </c>
    </row>
    <row r="8190">
      <c r="A8190" s="11">
        <v>8189.0</v>
      </c>
      <c r="B8190" s="14">
        <f>Data!D8190</f>
        <v>44547</v>
      </c>
      <c r="C8190" s="12">
        <f>IFERROR(VLOOKUP(Data!B8190, Minorista!$A$2:$B$100, 2, FALSE), "")</f>
        <v>1</v>
      </c>
      <c r="D8190" s="12">
        <f t="array" ref="D8190">INDEX(Producto!$A$2:$A$500, MATCH(Data!H8190, Producto!$B$2:$B$500, 0))</f>
        <v>3</v>
      </c>
      <c r="E8190" s="12">
        <f>VLOOKUP(Data!E8190 &amp; Data!F8190 &amp; Data!G8190, Ubicacion!$A$2:$B$1000, 2, FALSE)</f>
        <v>7</v>
      </c>
      <c r="F8190" s="15">
        <f>Data!J8190</f>
        <v>38</v>
      </c>
      <c r="G8190" s="16">
        <f>Data!I8190</f>
        <v>38</v>
      </c>
      <c r="H8190" s="17">
        <f>Data!K8190</f>
        <v>1444</v>
      </c>
      <c r="I8190" s="17">
        <f>Data!L8190</f>
        <v>548.72</v>
      </c>
      <c r="J8190" s="12" t="str">
        <f>Data!N8190</f>
        <v>Outlet</v>
      </c>
      <c r="K8190" s="12" t="str">
        <f>Data!O8190</f>
        <v>Efectivo</v>
      </c>
      <c r="L8190" s="12" t="str">
        <f>Data!P8190</f>
        <v>Recurrente</v>
      </c>
    </row>
    <row r="8191">
      <c r="A8191" s="11">
        <v>8190.0</v>
      </c>
      <c r="B8191" s="14">
        <f>Data!D8191</f>
        <v>44548</v>
      </c>
      <c r="C8191" s="12">
        <f>IFERROR(VLOOKUP(Data!B8191, Minorista!$A$2:$B$100, 2, FALSE), "")</f>
        <v>1</v>
      </c>
      <c r="D8191" s="12">
        <f t="array" ref="D8191">INDEX(Producto!$A$2:$A$500, MATCH(Data!H8191, Producto!$B$2:$B$500, 0))</f>
        <v>4</v>
      </c>
      <c r="E8191" s="12">
        <f>VLOOKUP(Data!E8191 &amp; Data!F8191 &amp; Data!G8191, Ubicacion!$A$2:$B$1000, 2, FALSE)</f>
        <v>7</v>
      </c>
      <c r="F8191" s="15">
        <f>Data!J8191</f>
        <v>34</v>
      </c>
      <c r="G8191" s="16">
        <f>Data!I8191</f>
        <v>40</v>
      </c>
      <c r="H8191" s="17">
        <f>Data!K8191</f>
        <v>1360</v>
      </c>
      <c r="I8191" s="17">
        <f>Data!L8191</f>
        <v>516.8</v>
      </c>
      <c r="J8191" s="12" t="str">
        <f>Data!N8191</f>
        <v>Outlet</v>
      </c>
      <c r="K8191" s="12" t="str">
        <f>Data!O8191</f>
        <v>Efectivo</v>
      </c>
      <c r="L8191" s="12" t="str">
        <f>Data!P8191</f>
        <v>Nuevo</v>
      </c>
    </row>
    <row r="8192">
      <c r="A8192" s="11">
        <v>8191.0</v>
      </c>
      <c r="B8192" s="14">
        <f>Data!D8192</f>
        <v>44549</v>
      </c>
      <c r="C8192" s="12">
        <f>IFERROR(VLOOKUP(Data!B8192, Minorista!$A$2:$B$100, 2, FALSE), "")</f>
        <v>1</v>
      </c>
      <c r="D8192" s="12">
        <f t="array" ref="D8192">INDEX(Producto!$A$2:$A$500, MATCH(Data!H8192, Producto!$B$2:$B$500, 0))</f>
        <v>5</v>
      </c>
      <c r="E8192" s="12">
        <f>VLOOKUP(Data!E8192 &amp; Data!F8192 &amp; Data!G8192, Ubicacion!$A$2:$B$1000, 2, FALSE)</f>
        <v>7</v>
      </c>
      <c r="F8192" s="15">
        <f>Data!J8192</f>
        <v>30</v>
      </c>
      <c r="G8192" s="16">
        <f>Data!I8192</f>
        <v>43</v>
      </c>
      <c r="H8192" s="17">
        <f>Data!K8192</f>
        <v>1290</v>
      </c>
      <c r="I8192" s="17">
        <f>Data!L8192</f>
        <v>425.7</v>
      </c>
      <c r="J8192" s="12" t="str">
        <f>Data!N8192</f>
        <v>Outlet</v>
      </c>
      <c r="K8192" s="12" t="str">
        <f>Data!O8192</f>
        <v>Tarjeta</v>
      </c>
      <c r="L8192" s="12" t="str">
        <f>Data!P8192</f>
        <v>Recurrente</v>
      </c>
    </row>
    <row r="8193">
      <c r="A8193" s="11">
        <v>8192.0</v>
      </c>
      <c r="B8193" s="14">
        <f>Data!D8193</f>
        <v>44550</v>
      </c>
      <c r="C8193" s="12">
        <f>IFERROR(VLOOKUP(Data!B8193, Minorista!$A$2:$B$100, 2, FALSE), "")</f>
        <v>1</v>
      </c>
      <c r="D8193" s="12">
        <f t="array" ref="D8193">INDEX(Producto!$A$2:$A$500, MATCH(Data!H8193, Producto!$B$2:$B$500, 0))</f>
        <v>6</v>
      </c>
      <c r="E8193" s="12">
        <f>VLOOKUP(Data!E8193 &amp; Data!F8193 &amp; Data!G8193, Ubicacion!$A$2:$B$1000, 2, FALSE)</f>
        <v>7</v>
      </c>
      <c r="F8193" s="15">
        <f>Data!J8193</f>
        <v>74</v>
      </c>
      <c r="G8193" s="16">
        <f>Data!I8193</f>
        <v>42</v>
      </c>
      <c r="H8193" s="17">
        <f>Data!K8193</f>
        <v>3108</v>
      </c>
      <c r="I8193" s="17">
        <f>Data!L8193</f>
        <v>994.56</v>
      </c>
      <c r="J8193" s="12" t="str">
        <f>Data!N8193</f>
        <v>Outlet</v>
      </c>
      <c r="K8193" s="12" t="str">
        <f>Data!O8193</f>
        <v>Tarjeta</v>
      </c>
      <c r="L8193" s="12" t="str">
        <f>Data!P8193</f>
        <v>Nuevo</v>
      </c>
    </row>
    <row r="8194">
      <c r="A8194" s="11">
        <v>8193.0</v>
      </c>
      <c r="B8194" s="14">
        <f>Data!D8194</f>
        <v>44551</v>
      </c>
      <c r="C8194" s="12">
        <f>IFERROR(VLOOKUP(Data!B8194, Minorista!$A$2:$B$100, 2, FALSE), "")</f>
        <v>1</v>
      </c>
      <c r="D8194" s="12">
        <f t="array" ref="D8194">INDEX(Producto!$A$2:$A$500, MATCH(Data!H8194, Producto!$B$2:$B$500, 0))</f>
        <v>1</v>
      </c>
      <c r="E8194" s="12">
        <f>VLOOKUP(Data!E8194 &amp; Data!F8194 &amp; Data!G8194, Ubicacion!$A$2:$B$1000, 2, FALSE)</f>
        <v>7</v>
      </c>
      <c r="F8194" s="15">
        <f>Data!J8194</f>
        <v>124</v>
      </c>
      <c r="G8194" s="16">
        <f>Data!I8194</f>
        <v>48</v>
      </c>
      <c r="H8194" s="17">
        <f>Data!K8194</f>
        <v>5952</v>
      </c>
      <c r="I8194" s="17">
        <f>Data!L8194</f>
        <v>3571.2</v>
      </c>
      <c r="J8194" s="12" t="str">
        <f>Data!N8194</f>
        <v>Outlet</v>
      </c>
      <c r="K8194" s="12" t="str">
        <f>Data!O8194</f>
        <v>Tarjeta</v>
      </c>
      <c r="L8194" s="12" t="str">
        <f>Data!P8194</f>
        <v>Nuevo</v>
      </c>
    </row>
    <row r="8195">
      <c r="A8195" s="11">
        <v>8194.0</v>
      </c>
      <c r="B8195" s="14">
        <f>Data!D8195</f>
        <v>44552</v>
      </c>
      <c r="C8195" s="12">
        <f>IFERROR(VLOOKUP(Data!B8195, Minorista!$A$2:$B$100, 2, FALSE), "")</f>
        <v>1</v>
      </c>
      <c r="D8195" s="12">
        <f t="array" ref="D8195">INDEX(Producto!$A$2:$A$500, MATCH(Data!H8195, Producto!$B$2:$B$500, 0))</f>
        <v>2</v>
      </c>
      <c r="E8195" s="12">
        <f>VLOOKUP(Data!E8195 &amp; Data!F8195 &amp; Data!G8195, Ubicacion!$A$2:$B$1000, 2, FALSE)</f>
        <v>7</v>
      </c>
      <c r="F8195" s="15">
        <f>Data!J8195</f>
        <v>68</v>
      </c>
      <c r="G8195" s="16">
        <f>Data!I8195</f>
        <v>43</v>
      </c>
      <c r="H8195" s="17">
        <f>Data!K8195</f>
        <v>2924</v>
      </c>
      <c r="I8195" s="17">
        <f>Data!L8195</f>
        <v>1228.08</v>
      </c>
      <c r="J8195" s="12" t="str">
        <f>Data!N8195</f>
        <v>Outlet</v>
      </c>
      <c r="K8195" s="12" t="str">
        <f>Data!O8195</f>
        <v>Transferencia bancaria</v>
      </c>
      <c r="L8195" s="12" t="str">
        <f>Data!P8195</f>
        <v>Recurrente</v>
      </c>
    </row>
    <row r="8196">
      <c r="A8196" s="11">
        <v>8195.0</v>
      </c>
      <c r="B8196" s="14">
        <f>Data!D8196</f>
        <v>44553</v>
      </c>
      <c r="C8196" s="12">
        <f>IFERROR(VLOOKUP(Data!B8196, Minorista!$A$2:$B$100, 2, FALSE), "")</f>
        <v>1</v>
      </c>
      <c r="D8196" s="12">
        <f t="array" ref="D8196">INDEX(Producto!$A$2:$A$500, MATCH(Data!H8196, Producto!$B$2:$B$500, 0))</f>
        <v>3</v>
      </c>
      <c r="E8196" s="12">
        <f>VLOOKUP(Data!E8196 &amp; Data!F8196 &amp; Data!G8196, Ubicacion!$A$2:$B$1000, 2, FALSE)</f>
        <v>7</v>
      </c>
      <c r="F8196" s="15">
        <f>Data!J8196</f>
        <v>66</v>
      </c>
      <c r="G8196" s="16">
        <f>Data!I8196</f>
        <v>47</v>
      </c>
      <c r="H8196" s="17">
        <f>Data!K8196</f>
        <v>3102</v>
      </c>
      <c r="I8196" s="17">
        <f>Data!L8196</f>
        <v>1364.88</v>
      </c>
      <c r="J8196" s="12" t="str">
        <f>Data!N8196</f>
        <v>Outlet</v>
      </c>
      <c r="K8196" s="12" t="str">
        <f>Data!O8196</f>
        <v>Efectivo</v>
      </c>
      <c r="L8196" s="12" t="str">
        <f>Data!P8196</f>
        <v>Nuevo</v>
      </c>
    </row>
    <row r="8197">
      <c r="A8197" s="11">
        <v>8196.0</v>
      </c>
      <c r="B8197" s="14">
        <f>Data!D8197</f>
        <v>44554</v>
      </c>
      <c r="C8197" s="12">
        <f>IFERROR(VLOOKUP(Data!B8197, Minorista!$A$2:$B$100, 2, FALSE), "")</f>
        <v>1</v>
      </c>
      <c r="D8197" s="12">
        <f t="array" ref="D8197">INDEX(Producto!$A$2:$A$500, MATCH(Data!H8197, Producto!$B$2:$B$500, 0))</f>
        <v>4</v>
      </c>
      <c r="E8197" s="12">
        <f>VLOOKUP(Data!E8197 &amp; Data!F8197 &amp; Data!G8197, Ubicacion!$A$2:$B$1000, 2, FALSE)</f>
        <v>7</v>
      </c>
      <c r="F8197" s="15">
        <f>Data!J8197</f>
        <v>60</v>
      </c>
      <c r="G8197" s="16">
        <f>Data!I8197</f>
        <v>43</v>
      </c>
      <c r="H8197" s="17">
        <f>Data!K8197</f>
        <v>2580</v>
      </c>
      <c r="I8197" s="17">
        <f>Data!L8197</f>
        <v>1186.8</v>
      </c>
      <c r="J8197" s="12" t="str">
        <f>Data!N8197</f>
        <v>Outlet</v>
      </c>
      <c r="K8197" s="12" t="str">
        <f>Data!O8197</f>
        <v>Tarjeta</v>
      </c>
      <c r="L8197" s="12" t="str">
        <f>Data!P8197</f>
        <v>Recurrente</v>
      </c>
    </row>
    <row r="8198">
      <c r="A8198" s="11">
        <v>8197.0</v>
      </c>
      <c r="B8198" s="14">
        <f>Data!D8198</f>
        <v>44555</v>
      </c>
      <c r="C8198" s="12">
        <f>IFERROR(VLOOKUP(Data!B8198, Minorista!$A$2:$B$100, 2, FALSE), "")</f>
        <v>1</v>
      </c>
      <c r="D8198" s="12">
        <f t="array" ref="D8198">INDEX(Producto!$A$2:$A$500, MATCH(Data!H8198, Producto!$B$2:$B$500, 0))</f>
        <v>5</v>
      </c>
      <c r="E8198" s="12">
        <f>VLOOKUP(Data!E8198 &amp; Data!F8198 &amp; Data!G8198, Ubicacion!$A$2:$B$1000, 2, FALSE)</f>
        <v>7</v>
      </c>
      <c r="F8198" s="15">
        <f>Data!J8198</f>
        <v>48</v>
      </c>
      <c r="G8198" s="16">
        <f>Data!I8198</f>
        <v>51</v>
      </c>
      <c r="H8198" s="17">
        <f>Data!K8198</f>
        <v>2448</v>
      </c>
      <c r="I8198" s="17">
        <f>Data!L8198</f>
        <v>954.72</v>
      </c>
      <c r="J8198" s="12" t="str">
        <f>Data!N8198</f>
        <v>Outlet</v>
      </c>
      <c r="K8198" s="12" t="str">
        <f>Data!O8198</f>
        <v>Efectivo</v>
      </c>
      <c r="L8198" s="12" t="str">
        <f>Data!P8198</f>
        <v>Nuevo</v>
      </c>
    </row>
    <row r="8199">
      <c r="A8199" s="11">
        <v>8198.0</v>
      </c>
      <c r="B8199" s="14">
        <f>Data!D8199</f>
        <v>44556</v>
      </c>
      <c r="C8199" s="12">
        <f>IFERROR(VLOOKUP(Data!B8199, Minorista!$A$2:$B$100, 2, FALSE), "")</f>
        <v>1</v>
      </c>
      <c r="D8199" s="12">
        <f t="array" ref="D8199">INDEX(Producto!$A$2:$A$500, MATCH(Data!H8199, Producto!$B$2:$B$500, 0))</f>
        <v>6</v>
      </c>
      <c r="E8199" s="12">
        <f>VLOOKUP(Data!E8199 &amp; Data!F8199 &amp; Data!G8199, Ubicacion!$A$2:$B$1000, 2, FALSE)</f>
        <v>7</v>
      </c>
      <c r="F8199" s="15">
        <f>Data!J8199</f>
        <v>75</v>
      </c>
      <c r="G8199" s="16">
        <f>Data!I8199</f>
        <v>53</v>
      </c>
      <c r="H8199" s="17">
        <f>Data!K8199</f>
        <v>3975</v>
      </c>
      <c r="I8199" s="17">
        <f>Data!L8199</f>
        <v>1431</v>
      </c>
      <c r="J8199" s="12" t="str">
        <f>Data!N8199</f>
        <v>Outlet</v>
      </c>
      <c r="K8199" s="12" t="str">
        <f>Data!O8199</f>
        <v>Efectivo</v>
      </c>
      <c r="L8199" s="12" t="str">
        <f>Data!P8199</f>
        <v>Recurrente</v>
      </c>
    </row>
    <row r="8200">
      <c r="A8200" s="11">
        <v>8199.0</v>
      </c>
      <c r="B8200" s="14">
        <f>Data!D8200</f>
        <v>44557</v>
      </c>
      <c r="C8200" s="12">
        <f>IFERROR(VLOOKUP(Data!B8200, Minorista!$A$2:$B$100, 2, FALSE), "")</f>
        <v>1</v>
      </c>
      <c r="D8200" s="12">
        <f t="array" ref="D8200">INDEX(Producto!$A$2:$A$500, MATCH(Data!H8200, Producto!$B$2:$B$500, 0))</f>
        <v>1</v>
      </c>
      <c r="E8200" s="12">
        <f>VLOOKUP(Data!E8200 &amp; Data!F8200 &amp; Data!G8200, Ubicacion!$A$2:$B$1000, 2, FALSE)</f>
        <v>7</v>
      </c>
      <c r="F8200" s="15">
        <f>Data!J8200</f>
        <v>143</v>
      </c>
      <c r="G8200" s="16">
        <f>Data!I8200</f>
        <v>53</v>
      </c>
      <c r="H8200" s="17">
        <f>Data!K8200</f>
        <v>7579</v>
      </c>
      <c r="I8200" s="17">
        <f>Data!L8200</f>
        <v>4623.19</v>
      </c>
      <c r="J8200" s="12" t="str">
        <f>Data!N8200</f>
        <v>Outlet</v>
      </c>
      <c r="K8200" s="12" t="str">
        <f>Data!O8200</f>
        <v>Transferencia bancaria</v>
      </c>
      <c r="L8200" s="12" t="str">
        <f>Data!P8200</f>
        <v>Nuevo</v>
      </c>
    </row>
    <row r="8201">
      <c r="A8201" s="11">
        <v>8200.0</v>
      </c>
      <c r="B8201" s="14">
        <f>Data!D8201</f>
        <v>44558</v>
      </c>
      <c r="C8201" s="12">
        <f>IFERROR(VLOOKUP(Data!B8201, Minorista!$A$2:$B$100, 2, FALSE), "")</f>
        <v>1</v>
      </c>
      <c r="D8201" s="12">
        <f t="array" ref="D8201">INDEX(Producto!$A$2:$A$500, MATCH(Data!H8201, Producto!$B$2:$B$500, 0))</f>
        <v>2</v>
      </c>
      <c r="E8201" s="12">
        <f>VLOOKUP(Data!E8201 &amp; Data!F8201 &amp; Data!G8201, Ubicacion!$A$2:$B$1000, 2, FALSE)</f>
        <v>7</v>
      </c>
      <c r="F8201" s="15">
        <f>Data!J8201</f>
        <v>85</v>
      </c>
      <c r="G8201" s="16">
        <f>Data!I8201</f>
        <v>47</v>
      </c>
      <c r="H8201" s="17">
        <f>Data!K8201</f>
        <v>3995</v>
      </c>
      <c r="I8201" s="17">
        <f>Data!L8201</f>
        <v>1637.95</v>
      </c>
      <c r="J8201" s="12" t="str">
        <f>Data!N8201</f>
        <v>Outlet</v>
      </c>
      <c r="K8201" s="12" t="str">
        <f>Data!O8201</f>
        <v>Efectivo</v>
      </c>
      <c r="L8201" s="12" t="str">
        <f>Data!P8201</f>
        <v>Nuevo</v>
      </c>
    </row>
    <row r="8202">
      <c r="A8202" s="11">
        <v>8201.0</v>
      </c>
      <c r="B8202" s="14">
        <f>Data!D8202</f>
        <v>44559</v>
      </c>
      <c r="C8202" s="12">
        <f>IFERROR(VLOOKUP(Data!B8202, Minorista!$A$2:$B$100, 2, FALSE), "")</f>
        <v>1</v>
      </c>
      <c r="D8202" s="12">
        <f t="array" ref="D8202">INDEX(Producto!$A$2:$A$500, MATCH(Data!H8202, Producto!$B$2:$B$500, 0))</f>
        <v>3</v>
      </c>
      <c r="E8202" s="12">
        <f>VLOOKUP(Data!E8202 &amp; Data!F8202 &amp; Data!G8202, Ubicacion!$A$2:$B$1000, 2, FALSE)</f>
        <v>7</v>
      </c>
      <c r="F8202" s="15">
        <f>Data!J8202</f>
        <v>79</v>
      </c>
      <c r="G8202" s="16">
        <f>Data!I8202</f>
        <v>44</v>
      </c>
      <c r="H8202" s="17">
        <f>Data!K8202</f>
        <v>3476</v>
      </c>
      <c r="I8202" s="17">
        <f>Data!L8202</f>
        <v>1529.44</v>
      </c>
      <c r="J8202" s="12" t="str">
        <f>Data!N8202</f>
        <v>Outlet</v>
      </c>
      <c r="K8202" s="12" t="str">
        <f>Data!O8202</f>
        <v>Tarjeta</v>
      </c>
      <c r="L8202" s="12" t="str">
        <f>Data!P8202</f>
        <v>Nuevo</v>
      </c>
    </row>
    <row r="8203">
      <c r="A8203" s="11">
        <v>8202.0</v>
      </c>
      <c r="B8203" s="14">
        <f>Data!D8203</f>
        <v>44560</v>
      </c>
      <c r="C8203" s="12">
        <f>IFERROR(VLOOKUP(Data!B8203, Minorista!$A$2:$B$100, 2, FALSE), "")</f>
        <v>1</v>
      </c>
      <c r="D8203" s="12">
        <f t="array" ref="D8203">INDEX(Producto!$A$2:$A$500, MATCH(Data!H8203, Producto!$B$2:$B$500, 0))</f>
        <v>4</v>
      </c>
      <c r="E8203" s="12">
        <f>VLOOKUP(Data!E8203 &amp; Data!F8203 &amp; Data!G8203, Ubicacion!$A$2:$B$1000, 2, FALSE)</f>
        <v>7</v>
      </c>
      <c r="F8203" s="15">
        <f>Data!J8203</f>
        <v>53</v>
      </c>
      <c r="G8203" s="16">
        <f>Data!I8203</f>
        <v>40</v>
      </c>
      <c r="H8203" s="17">
        <f>Data!K8203</f>
        <v>2120</v>
      </c>
      <c r="I8203" s="17">
        <f>Data!L8203</f>
        <v>954</v>
      </c>
      <c r="J8203" s="12" t="str">
        <f>Data!N8203</f>
        <v>Outlet</v>
      </c>
      <c r="K8203" s="12" t="str">
        <f>Data!O8203</f>
        <v>Efectivo</v>
      </c>
      <c r="L8203" s="12" t="str">
        <f>Data!P8203</f>
        <v>Recurrente</v>
      </c>
    </row>
    <row r="8204">
      <c r="A8204" s="11">
        <v>8203.0</v>
      </c>
      <c r="B8204" s="14">
        <f>Data!D8204</f>
        <v>44561</v>
      </c>
      <c r="C8204" s="12">
        <f>IFERROR(VLOOKUP(Data!B8204, Minorista!$A$2:$B$100, 2, FALSE), "")</f>
        <v>1</v>
      </c>
      <c r="D8204" s="12">
        <f t="array" ref="D8204">INDEX(Producto!$A$2:$A$500, MATCH(Data!H8204, Producto!$B$2:$B$500, 0))</f>
        <v>5</v>
      </c>
      <c r="E8204" s="12">
        <f>VLOOKUP(Data!E8204 &amp; Data!F8204 &amp; Data!G8204, Ubicacion!$A$2:$B$1000, 2, FALSE)</f>
        <v>7</v>
      </c>
      <c r="F8204" s="15">
        <f>Data!J8204</f>
        <v>56</v>
      </c>
      <c r="G8204" s="16">
        <f>Data!I8204</f>
        <v>46</v>
      </c>
      <c r="H8204" s="17">
        <f>Data!K8204</f>
        <v>2576</v>
      </c>
      <c r="I8204" s="17">
        <f>Data!L8204</f>
        <v>1004.64</v>
      </c>
      <c r="J8204" s="12" t="str">
        <f>Data!N8204</f>
        <v>Outlet</v>
      </c>
      <c r="K8204" s="12" t="str">
        <f>Data!O8204</f>
        <v>Tarjeta</v>
      </c>
      <c r="L8204" s="12" t="str">
        <f>Data!P8204</f>
        <v>Recurrente</v>
      </c>
    </row>
    <row r="8205">
      <c r="A8205" s="11">
        <v>8204.0</v>
      </c>
      <c r="B8205" s="14">
        <f>Data!D8205</f>
        <v>43831</v>
      </c>
      <c r="C8205" s="12">
        <f>IFERROR(VLOOKUP(Data!B8205, Minorista!$A$2:$B$100, 2, FALSE), "")</f>
        <v>1</v>
      </c>
      <c r="D8205" s="12">
        <f t="array" ref="D8205">INDEX(Producto!$A$2:$A$500, MATCH(Data!H8205, Producto!$B$2:$B$500, 0))</f>
        <v>6</v>
      </c>
      <c r="E8205" s="12">
        <f>VLOOKUP(Data!E8205 &amp; Data!F8205 &amp; Data!G8205, Ubicacion!$A$2:$B$1000, 2, FALSE)</f>
        <v>7</v>
      </c>
      <c r="F8205" s="15">
        <f>Data!J8205</f>
        <v>83</v>
      </c>
      <c r="G8205" s="16">
        <f>Data!I8205</f>
        <v>53</v>
      </c>
      <c r="H8205" s="17">
        <f>Data!K8205</f>
        <v>4399</v>
      </c>
      <c r="I8205" s="17">
        <f>Data!L8205</f>
        <v>1407.68</v>
      </c>
      <c r="J8205" s="12" t="str">
        <f>Data!N8205</f>
        <v>Outlet</v>
      </c>
      <c r="K8205" s="12" t="str">
        <f>Data!O8205</f>
        <v>Tarjeta</v>
      </c>
      <c r="L8205" s="12" t="str">
        <f>Data!P8205</f>
        <v>Nuevo</v>
      </c>
    </row>
    <row r="8206">
      <c r="A8206" s="11">
        <v>8205.0</v>
      </c>
      <c r="B8206" s="14">
        <f>Data!D8206</f>
        <v>43832</v>
      </c>
      <c r="C8206" s="12">
        <f>IFERROR(VLOOKUP(Data!B8206, Minorista!$A$2:$B$100, 2, FALSE), "")</f>
        <v>4</v>
      </c>
      <c r="D8206" s="12">
        <f t="array" ref="D8206">INDEX(Producto!$A$2:$A$500, MATCH(Data!H8206, Producto!$B$2:$B$500, 0))</f>
        <v>1</v>
      </c>
      <c r="E8206" s="12">
        <f>VLOOKUP(Data!E8206 &amp; Data!F8206 &amp; Data!G8206, Ubicacion!$A$2:$B$1000, 2, FALSE)</f>
        <v>7</v>
      </c>
      <c r="F8206" s="15">
        <f>Data!J8206</f>
        <v>158</v>
      </c>
      <c r="G8206" s="16">
        <f>Data!I8206</f>
        <v>27</v>
      </c>
      <c r="H8206" s="17">
        <f>Data!K8206</f>
        <v>4266</v>
      </c>
      <c r="I8206" s="17">
        <f>Data!L8206</f>
        <v>1791.72</v>
      </c>
      <c r="J8206" s="12" t="str">
        <f>Data!N8206</f>
        <v>Outlet</v>
      </c>
      <c r="K8206" s="12" t="str">
        <f>Data!O8206</f>
        <v>Transferencia bancaria</v>
      </c>
      <c r="L8206" s="12" t="str">
        <f>Data!P8206</f>
        <v>Nuevo</v>
      </c>
    </row>
    <row r="8207">
      <c r="A8207" s="11">
        <v>8206.0</v>
      </c>
      <c r="B8207" s="14">
        <f>Data!D8207</f>
        <v>43833</v>
      </c>
      <c r="C8207" s="12">
        <f>IFERROR(VLOOKUP(Data!B8207, Minorista!$A$2:$B$100, 2, FALSE), "")</f>
        <v>4</v>
      </c>
      <c r="D8207" s="12">
        <f t="array" ref="D8207">INDEX(Producto!$A$2:$A$500, MATCH(Data!H8207, Producto!$B$2:$B$500, 0))</f>
        <v>2</v>
      </c>
      <c r="E8207" s="12">
        <f>VLOOKUP(Data!E8207 &amp; Data!F8207 &amp; Data!G8207, Ubicacion!$A$2:$B$1000, 2, FALSE)</f>
        <v>7</v>
      </c>
      <c r="F8207" s="15">
        <f>Data!J8207</f>
        <v>135</v>
      </c>
      <c r="G8207" s="16">
        <f>Data!I8207</f>
        <v>35</v>
      </c>
      <c r="H8207" s="17">
        <f>Data!K8207</f>
        <v>4725</v>
      </c>
      <c r="I8207" s="17">
        <f>Data!L8207</f>
        <v>1464.75</v>
      </c>
      <c r="J8207" s="12" t="str">
        <f>Data!N8207</f>
        <v>Outlet</v>
      </c>
      <c r="K8207" s="12" t="str">
        <f>Data!O8207</f>
        <v>Efectivo</v>
      </c>
      <c r="L8207" s="12" t="str">
        <f>Data!P8207</f>
        <v>Recurrente</v>
      </c>
    </row>
    <row r="8208">
      <c r="A8208" s="11">
        <v>8207.0</v>
      </c>
      <c r="B8208" s="14">
        <f>Data!D8208</f>
        <v>43834</v>
      </c>
      <c r="C8208" s="12">
        <f>IFERROR(VLOOKUP(Data!B8208, Minorista!$A$2:$B$100, 2, FALSE), "")</f>
        <v>4</v>
      </c>
      <c r="D8208" s="12">
        <f t="array" ref="D8208">INDEX(Producto!$A$2:$A$500, MATCH(Data!H8208, Producto!$B$2:$B$500, 0))</f>
        <v>3</v>
      </c>
      <c r="E8208" s="12">
        <f>VLOOKUP(Data!E8208 &amp; Data!F8208 &amp; Data!G8208, Ubicacion!$A$2:$B$1000, 2, FALSE)</f>
        <v>7</v>
      </c>
      <c r="F8208" s="15">
        <f>Data!J8208</f>
        <v>140</v>
      </c>
      <c r="G8208" s="16">
        <f>Data!I8208</f>
        <v>36</v>
      </c>
      <c r="H8208" s="17">
        <f>Data!K8208</f>
        <v>5040</v>
      </c>
      <c r="I8208" s="17">
        <f>Data!L8208</f>
        <v>2368.8</v>
      </c>
      <c r="J8208" s="12" t="str">
        <f>Data!N8208</f>
        <v>Outlet</v>
      </c>
      <c r="K8208" s="12" t="str">
        <f>Data!O8208</f>
        <v>Tarjeta</v>
      </c>
      <c r="L8208" s="12" t="str">
        <f>Data!P8208</f>
        <v>Recurrente</v>
      </c>
    </row>
    <row r="8209">
      <c r="A8209" s="11">
        <v>8208.0</v>
      </c>
      <c r="B8209" s="14">
        <f>Data!D8209</f>
        <v>43835</v>
      </c>
      <c r="C8209" s="12">
        <f>IFERROR(VLOOKUP(Data!B8209, Minorista!$A$2:$B$100, 2, FALSE), "")</f>
        <v>4</v>
      </c>
      <c r="D8209" s="12">
        <f t="array" ref="D8209">INDEX(Producto!$A$2:$A$500, MATCH(Data!H8209, Producto!$B$2:$B$500, 0))</f>
        <v>4</v>
      </c>
      <c r="E8209" s="12">
        <f>VLOOKUP(Data!E8209 &amp; Data!F8209 &amp; Data!G8209, Ubicacion!$A$2:$B$1000, 2, FALSE)</f>
        <v>7</v>
      </c>
      <c r="F8209" s="15">
        <f>Data!J8209</f>
        <v>90</v>
      </c>
      <c r="G8209" s="16">
        <f>Data!I8209</f>
        <v>34</v>
      </c>
      <c r="H8209" s="17">
        <f>Data!K8209</f>
        <v>3060</v>
      </c>
      <c r="I8209" s="17">
        <f>Data!L8209</f>
        <v>1254.6</v>
      </c>
      <c r="J8209" s="12" t="str">
        <f>Data!N8209</f>
        <v>Outlet</v>
      </c>
      <c r="K8209" s="12" t="str">
        <f>Data!O8209</f>
        <v>Efectivo</v>
      </c>
      <c r="L8209" s="12" t="str">
        <f>Data!P8209</f>
        <v>Recurrente</v>
      </c>
    </row>
    <row r="8210">
      <c r="A8210" s="11">
        <v>8209.0</v>
      </c>
      <c r="B8210" s="14">
        <f>Data!D8210</f>
        <v>43836</v>
      </c>
      <c r="C8210" s="12">
        <f>IFERROR(VLOOKUP(Data!B8210, Minorista!$A$2:$B$100, 2, FALSE), "")</f>
        <v>4</v>
      </c>
      <c r="D8210" s="12">
        <f t="array" ref="D8210">INDEX(Producto!$A$2:$A$500, MATCH(Data!H8210, Producto!$B$2:$B$500, 0))</f>
        <v>5</v>
      </c>
      <c r="E8210" s="12">
        <f>VLOOKUP(Data!E8210 &amp; Data!F8210 &amp; Data!G8210, Ubicacion!$A$2:$B$1000, 2, FALSE)</f>
        <v>8</v>
      </c>
      <c r="F8210" s="15">
        <f>Data!J8210</f>
        <v>80</v>
      </c>
      <c r="G8210" s="16">
        <f>Data!I8210</f>
        <v>37</v>
      </c>
      <c r="H8210" s="17">
        <f>Data!K8210</f>
        <v>2960</v>
      </c>
      <c r="I8210" s="17">
        <f>Data!L8210</f>
        <v>1687.2</v>
      </c>
      <c r="J8210" s="12" t="str">
        <f>Data!N8210</f>
        <v>Outlet</v>
      </c>
      <c r="K8210" s="12" t="str">
        <f>Data!O8210</f>
        <v>Tarjeta</v>
      </c>
      <c r="L8210" s="12" t="str">
        <f>Data!P8210</f>
        <v>Nuevo</v>
      </c>
    </row>
    <row r="8211">
      <c r="A8211" s="11">
        <v>8210.0</v>
      </c>
      <c r="B8211" s="14">
        <f>Data!D8211</f>
        <v>43837</v>
      </c>
      <c r="C8211" s="12">
        <f>IFERROR(VLOOKUP(Data!B8211, Minorista!$A$2:$B$100, 2, FALSE), "")</f>
        <v>4</v>
      </c>
      <c r="D8211" s="12">
        <f t="array" ref="D8211">INDEX(Producto!$A$2:$A$500, MATCH(Data!H8211, Producto!$B$2:$B$500, 0))</f>
        <v>6</v>
      </c>
      <c r="E8211" s="12">
        <f>VLOOKUP(Data!E8211 &amp; Data!F8211 &amp; Data!G8211, Ubicacion!$A$2:$B$1000, 2, FALSE)</f>
        <v>8</v>
      </c>
      <c r="F8211" s="15">
        <f>Data!J8211</f>
        <v>166</v>
      </c>
      <c r="G8211" s="16">
        <f>Data!I8211</f>
        <v>36</v>
      </c>
      <c r="H8211" s="17">
        <f>Data!K8211</f>
        <v>5976</v>
      </c>
      <c r="I8211" s="17">
        <f>Data!L8211</f>
        <v>1434.24</v>
      </c>
      <c r="J8211" s="12" t="str">
        <f>Data!N8211</f>
        <v>Outlet</v>
      </c>
      <c r="K8211" s="12" t="str">
        <f>Data!O8211</f>
        <v>Efectivo</v>
      </c>
      <c r="L8211" s="12" t="str">
        <f>Data!P8211</f>
        <v>Recurrente</v>
      </c>
    </row>
    <row r="8212">
      <c r="A8212" s="11">
        <v>8211.0</v>
      </c>
      <c r="B8212" s="14">
        <f>Data!D8212</f>
        <v>43838</v>
      </c>
      <c r="C8212" s="12">
        <f>IFERROR(VLOOKUP(Data!B8212, Minorista!$A$2:$B$100, 2, FALSE), "")</f>
        <v>4</v>
      </c>
      <c r="D8212" s="12">
        <f t="array" ref="D8212">INDEX(Producto!$A$2:$A$500, MATCH(Data!H8212, Producto!$B$2:$B$500, 0))</f>
        <v>1</v>
      </c>
      <c r="E8212" s="12">
        <f>VLOOKUP(Data!E8212 &amp; Data!F8212 &amp; Data!G8212, Ubicacion!$A$2:$B$1000, 2, FALSE)</f>
        <v>8</v>
      </c>
      <c r="F8212" s="15">
        <f>Data!J8212</f>
        <v>173</v>
      </c>
      <c r="G8212" s="16">
        <f>Data!I8212</f>
        <v>27</v>
      </c>
      <c r="H8212" s="17">
        <f>Data!K8212</f>
        <v>4671</v>
      </c>
      <c r="I8212" s="17">
        <f>Data!L8212</f>
        <v>2008.53</v>
      </c>
      <c r="J8212" s="12" t="str">
        <f>Data!N8212</f>
        <v>Outlet</v>
      </c>
      <c r="K8212" s="12" t="str">
        <f>Data!O8212</f>
        <v>Transferencia bancaria</v>
      </c>
      <c r="L8212" s="12" t="str">
        <f>Data!P8212</f>
        <v>Nuevo</v>
      </c>
    </row>
    <row r="8213">
      <c r="A8213" s="11">
        <v>8212.0</v>
      </c>
      <c r="B8213" s="14">
        <f>Data!D8213</f>
        <v>43839</v>
      </c>
      <c r="C8213" s="12">
        <f>IFERROR(VLOOKUP(Data!B8213, Minorista!$A$2:$B$100, 2, FALSE), "")</f>
        <v>4</v>
      </c>
      <c r="D8213" s="12">
        <f t="array" ref="D8213">INDEX(Producto!$A$2:$A$500, MATCH(Data!H8213, Producto!$B$2:$B$500, 0))</f>
        <v>2</v>
      </c>
      <c r="E8213" s="12">
        <f>VLOOKUP(Data!E8213 &amp; Data!F8213 &amp; Data!G8213, Ubicacion!$A$2:$B$1000, 2, FALSE)</f>
        <v>8</v>
      </c>
      <c r="F8213" s="15">
        <f>Data!J8213</f>
        <v>145</v>
      </c>
      <c r="G8213" s="16">
        <f>Data!I8213</f>
        <v>35</v>
      </c>
      <c r="H8213" s="17">
        <f>Data!K8213</f>
        <v>5075</v>
      </c>
      <c r="I8213" s="17">
        <f>Data!L8213</f>
        <v>1573.25</v>
      </c>
      <c r="J8213" s="12" t="str">
        <f>Data!N8213</f>
        <v>Outlet</v>
      </c>
      <c r="K8213" s="12" t="str">
        <f>Data!O8213</f>
        <v>Efectivo</v>
      </c>
      <c r="L8213" s="12" t="str">
        <f>Data!P8213</f>
        <v>Recurrente</v>
      </c>
    </row>
    <row r="8214">
      <c r="A8214" s="11">
        <v>8213.0</v>
      </c>
      <c r="B8214" s="14">
        <f>Data!D8214</f>
        <v>43840</v>
      </c>
      <c r="C8214" s="12">
        <f>IFERROR(VLOOKUP(Data!B8214, Minorista!$A$2:$B$100, 2, FALSE), "")</f>
        <v>4</v>
      </c>
      <c r="D8214" s="12">
        <f t="array" ref="D8214">INDEX(Producto!$A$2:$A$500, MATCH(Data!H8214, Producto!$B$2:$B$500, 0))</f>
        <v>3</v>
      </c>
      <c r="E8214" s="12">
        <f>VLOOKUP(Data!E8214 &amp; Data!F8214 &amp; Data!G8214, Ubicacion!$A$2:$B$1000, 2, FALSE)</f>
        <v>8</v>
      </c>
      <c r="F8214" s="15">
        <f>Data!J8214</f>
        <v>140</v>
      </c>
      <c r="G8214" s="16">
        <f>Data!I8214</f>
        <v>31</v>
      </c>
      <c r="H8214" s="17">
        <f>Data!K8214</f>
        <v>4340</v>
      </c>
      <c r="I8214" s="17">
        <f>Data!L8214</f>
        <v>1866.2</v>
      </c>
      <c r="J8214" s="12" t="str">
        <f>Data!N8214</f>
        <v>Outlet</v>
      </c>
      <c r="K8214" s="12" t="str">
        <f>Data!O8214</f>
        <v>Transferencia bancaria</v>
      </c>
      <c r="L8214" s="12" t="str">
        <f>Data!P8214</f>
        <v>Recurrente</v>
      </c>
    </row>
    <row r="8215">
      <c r="A8215" s="11">
        <v>8214.0</v>
      </c>
      <c r="B8215" s="14">
        <f>Data!D8215</f>
        <v>43841</v>
      </c>
      <c r="C8215" s="12">
        <f>IFERROR(VLOOKUP(Data!B8215, Minorista!$A$2:$B$100, 2, FALSE), "")</f>
        <v>4</v>
      </c>
      <c r="D8215" s="12">
        <f t="array" ref="D8215">INDEX(Producto!$A$2:$A$500, MATCH(Data!H8215, Producto!$B$2:$B$500, 0))</f>
        <v>4</v>
      </c>
      <c r="E8215" s="12">
        <f>VLOOKUP(Data!E8215 &amp; Data!F8215 &amp; Data!G8215, Ubicacion!$A$2:$B$1000, 2, FALSE)</f>
        <v>8</v>
      </c>
      <c r="F8215" s="15">
        <f>Data!J8215</f>
        <v>85</v>
      </c>
      <c r="G8215" s="16">
        <f>Data!I8215</f>
        <v>30</v>
      </c>
      <c r="H8215" s="17">
        <f>Data!K8215</f>
        <v>2550</v>
      </c>
      <c r="I8215" s="17">
        <f>Data!L8215</f>
        <v>1045.5</v>
      </c>
      <c r="J8215" s="12" t="str">
        <f>Data!N8215</f>
        <v>Outlet</v>
      </c>
      <c r="K8215" s="12" t="str">
        <f>Data!O8215</f>
        <v>Transferencia bancaria</v>
      </c>
      <c r="L8215" s="12" t="str">
        <f>Data!P8215</f>
        <v>Nuevo</v>
      </c>
    </row>
    <row r="8216">
      <c r="A8216" s="11">
        <v>8215.0</v>
      </c>
      <c r="B8216" s="14">
        <f>Data!D8216</f>
        <v>43842</v>
      </c>
      <c r="C8216" s="12">
        <f>IFERROR(VLOOKUP(Data!B8216, Minorista!$A$2:$B$100, 2, FALSE), "")</f>
        <v>4</v>
      </c>
      <c r="D8216" s="12">
        <f t="array" ref="D8216">INDEX(Producto!$A$2:$A$500, MATCH(Data!H8216, Producto!$B$2:$B$500, 0))</f>
        <v>5</v>
      </c>
      <c r="E8216" s="12">
        <f>VLOOKUP(Data!E8216 &amp; Data!F8216 &amp; Data!G8216, Ubicacion!$A$2:$B$1000, 2, FALSE)</f>
        <v>8</v>
      </c>
      <c r="F8216" s="15">
        <f>Data!J8216</f>
        <v>70</v>
      </c>
      <c r="G8216" s="16">
        <f>Data!I8216</f>
        <v>37</v>
      </c>
      <c r="H8216" s="17">
        <f>Data!K8216</f>
        <v>2590</v>
      </c>
      <c r="I8216" s="17">
        <f>Data!L8216</f>
        <v>1579.9</v>
      </c>
      <c r="J8216" s="12" t="str">
        <f>Data!N8216</f>
        <v>Outlet</v>
      </c>
      <c r="K8216" s="12" t="str">
        <f>Data!O8216</f>
        <v>Transferencia bancaria</v>
      </c>
      <c r="L8216" s="12" t="str">
        <f>Data!P8216</f>
        <v>Recurrente</v>
      </c>
    </row>
    <row r="8217">
      <c r="A8217" s="11">
        <v>8216.0</v>
      </c>
      <c r="B8217" s="14">
        <f>Data!D8217</f>
        <v>43843</v>
      </c>
      <c r="C8217" s="12">
        <f>IFERROR(VLOOKUP(Data!B8217, Minorista!$A$2:$B$100, 2, FALSE), "")</f>
        <v>4</v>
      </c>
      <c r="D8217" s="12">
        <f t="array" ref="D8217">INDEX(Producto!$A$2:$A$500, MATCH(Data!H8217, Producto!$B$2:$B$500, 0))</f>
        <v>6</v>
      </c>
      <c r="E8217" s="12">
        <f>VLOOKUP(Data!E8217 &amp; Data!F8217 &amp; Data!G8217, Ubicacion!$A$2:$B$1000, 2, FALSE)</f>
        <v>8</v>
      </c>
      <c r="F8217" s="15">
        <f>Data!J8217</f>
        <v>140</v>
      </c>
      <c r="G8217" s="16">
        <f>Data!I8217</f>
        <v>31</v>
      </c>
      <c r="H8217" s="17">
        <f>Data!K8217</f>
        <v>4340</v>
      </c>
      <c r="I8217" s="17">
        <f>Data!L8217</f>
        <v>998.2</v>
      </c>
      <c r="J8217" s="12" t="str">
        <f>Data!N8217</f>
        <v>Outlet</v>
      </c>
      <c r="K8217" s="12" t="str">
        <f>Data!O8217</f>
        <v>Efectivo</v>
      </c>
      <c r="L8217" s="12" t="str">
        <f>Data!P8217</f>
        <v>Recurrente</v>
      </c>
    </row>
    <row r="8218">
      <c r="A8218" s="11">
        <v>8217.0</v>
      </c>
      <c r="B8218" s="14">
        <f>Data!D8218</f>
        <v>43844</v>
      </c>
      <c r="C8218" s="12">
        <f>IFERROR(VLOOKUP(Data!B8218, Minorista!$A$2:$B$100, 2, FALSE), "")</f>
        <v>4</v>
      </c>
      <c r="D8218" s="12">
        <f t="array" ref="D8218">INDEX(Producto!$A$2:$A$500, MATCH(Data!H8218, Producto!$B$2:$B$500, 0))</f>
        <v>1</v>
      </c>
      <c r="E8218" s="12">
        <f>VLOOKUP(Data!E8218 &amp; Data!F8218 &amp; Data!G8218, Ubicacion!$A$2:$B$1000, 2, FALSE)</f>
        <v>8</v>
      </c>
      <c r="F8218" s="15">
        <f>Data!J8218</f>
        <v>182</v>
      </c>
      <c r="G8218" s="16">
        <f>Data!I8218</f>
        <v>31</v>
      </c>
      <c r="H8218" s="17">
        <f>Data!K8218</f>
        <v>5642</v>
      </c>
      <c r="I8218" s="17">
        <f>Data!L8218</f>
        <v>2538.9</v>
      </c>
      <c r="J8218" s="12" t="str">
        <f>Data!N8218</f>
        <v>Outlet</v>
      </c>
      <c r="K8218" s="12" t="str">
        <f>Data!O8218</f>
        <v>Transferencia bancaria</v>
      </c>
      <c r="L8218" s="12" t="str">
        <f>Data!P8218</f>
        <v>Nuevo</v>
      </c>
    </row>
    <row r="8219">
      <c r="A8219" s="11">
        <v>8218.0</v>
      </c>
      <c r="B8219" s="14">
        <f>Data!D8219</f>
        <v>43845</v>
      </c>
      <c r="C8219" s="12">
        <f>IFERROR(VLOOKUP(Data!B8219, Minorista!$A$2:$B$100, 2, FALSE), "")</f>
        <v>4</v>
      </c>
      <c r="D8219" s="12">
        <f t="array" ref="D8219">INDEX(Producto!$A$2:$A$500, MATCH(Data!H8219, Producto!$B$2:$B$500, 0))</f>
        <v>2</v>
      </c>
      <c r="E8219" s="12">
        <f>VLOOKUP(Data!E8219 &amp; Data!F8219 &amp; Data!G8219, Ubicacion!$A$2:$B$1000, 2, FALSE)</f>
        <v>8</v>
      </c>
      <c r="F8219" s="15">
        <f>Data!J8219</f>
        <v>124</v>
      </c>
      <c r="G8219" s="16">
        <f>Data!I8219</f>
        <v>42</v>
      </c>
      <c r="H8219" s="17">
        <f>Data!K8219</f>
        <v>5208</v>
      </c>
      <c r="I8219" s="17">
        <f>Data!L8219</f>
        <v>1666.56</v>
      </c>
      <c r="J8219" s="12" t="str">
        <f>Data!N8219</f>
        <v>Outlet</v>
      </c>
      <c r="K8219" s="12" t="str">
        <f>Data!O8219</f>
        <v>Transferencia bancaria</v>
      </c>
      <c r="L8219" s="12" t="str">
        <f>Data!P8219</f>
        <v>Nuevo</v>
      </c>
    </row>
    <row r="8220">
      <c r="A8220" s="11">
        <v>8219.0</v>
      </c>
      <c r="B8220" s="14">
        <f>Data!D8220</f>
        <v>43846</v>
      </c>
      <c r="C8220" s="12">
        <f>IFERROR(VLOOKUP(Data!B8220, Minorista!$A$2:$B$100, 2, FALSE), "")</f>
        <v>4</v>
      </c>
      <c r="D8220" s="12">
        <f t="array" ref="D8220">INDEX(Producto!$A$2:$A$500, MATCH(Data!H8220, Producto!$B$2:$B$500, 0))</f>
        <v>3</v>
      </c>
      <c r="E8220" s="12">
        <f>VLOOKUP(Data!E8220 &amp; Data!F8220 &amp; Data!G8220, Ubicacion!$A$2:$B$1000, 2, FALSE)</f>
        <v>8</v>
      </c>
      <c r="F8220" s="15">
        <f>Data!J8220</f>
        <v>128</v>
      </c>
      <c r="G8220" s="16">
        <f>Data!I8220</f>
        <v>43</v>
      </c>
      <c r="H8220" s="17">
        <f>Data!K8220</f>
        <v>5504</v>
      </c>
      <c r="I8220" s="17">
        <f>Data!L8220</f>
        <v>2586.88</v>
      </c>
      <c r="J8220" s="12" t="str">
        <f>Data!N8220</f>
        <v>Outlet</v>
      </c>
      <c r="K8220" s="12" t="str">
        <f>Data!O8220</f>
        <v>Transferencia bancaria</v>
      </c>
      <c r="L8220" s="12" t="str">
        <f>Data!P8220</f>
        <v>Nuevo</v>
      </c>
    </row>
    <row r="8221">
      <c r="A8221" s="11">
        <v>8220.0</v>
      </c>
      <c r="B8221" s="14">
        <f>Data!D8221</f>
        <v>43847</v>
      </c>
      <c r="C8221" s="12">
        <f>IFERROR(VLOOKUP(Data!B8221, Minorista!$A$2:$B$100, 2, FALSE), "")</f>
        <v>4</v>
      </c>
      <c r="D8221" s="12">
        <f t="array" ref="D8221">INDEX(Producto!$A$2:$A$500, MATCH(Data!H8221, Producto!$B$2:$B$500, 0))</f>
        <v>4</v>
      </c>
      <c r="E8221" s="12">
        <f>VLOOKUP(Data!E8221 &amp; Data!F8221 &amp; Data!G8221, Ubicacion!$A$2:$B$1000, 2, FALSE)</f>
        <v>8</v>
      </c>
      <c r="F8221" s="15">
        <f>Data!J8221</f>
        <v>93</v>
      </c>
      <c r="G8221" s="16">
        <f>Data!I8221</f>
        <v>41</v>
      </c>
      <c r="H8221" s="17">
        <f>Data!K8221</f>
        <v>3813</v>
      </c>
      <c r="I8221" s="17">
        <f>Data!L8221</f>
        <v>1563.33</v>
      </c>
      <c r="J8221" s="12" t="str">
        <f>Data!N8221</f>
        <v>Outlet</v>
      </c>
      <c r="K8221" s="12" t="str">
        <f>Data!O8221</f>
        <v>Tarjeta</v>
      </c>
      <c r="L8221" s="12" t="str">
        <f>Data!P8221</f>
        <v>Nuevo</v>
      </c>
    </row>
    <row r="8222">
      <c r="A8222" s="11">
        <v>8221.0</v>
      </c>
      <c r="B8222" s="14">
        <f>Data!D8222</f>
        <v>43848</v>
      </c>
      <c r="C8222" s="12">
        <f>IFERROR(VLOOKUP(Data!B8222, Minorista!$A$2:$B$100, 2, FALSE), "")</f>
        <v>4</v>
      </c>
      <c r="D8222" s="12">
        <f t="array" ref="D8222">INDEX(Producto!$A$2:$A$500, MATCH(Data!H8222, Producto!$B$2:$B$500, 0))</f>
        <v>5</v>
      </c>
      <c r="E8222" s="12">
        <f>VLOOKUP(Data!E8222 &amp; Data!F8222 &amp; Data!G8222, Ubicacion!$A$2:$B$1000, 2, FALSE)</f>
        <v>8</v>
      </c>
      <c r="F8222" s="15">
        <f>Data!J8222</f>
        <v>60</v>
      </c>
      <c r="G8222" s="16">
        <f>Data!I8222</f>
        <v>44</v>
      </c>
      <c r="H8222" s="17">
        <f>Data!K8222</f>
        <v>2640</v>
      </c>
      <c r="I8222" s="17">
        <f>Data!L8222</f>
        <v>1636.8</v>
      </c>
      <c r="J8222" s="12" t="str">
        <f>Data!N8222</f>
        <v>Outlet</v>
      </c>
      <c r="K8222" s="12" t="str">
        <f>Data!O8222</f>
        <v>Efectivo</v>
      </c>
      <c r="L8222" s="12" t="str">
        <f>Data!P8222</f>
        <v>Recurrente</v>
      </c>
    </row>
    <row r="8223">
      <c r="A8223" s="11">
        <v>8222.0</v>
      </c>
      <c r="B8223" s="14">
        <f>Data!D8223</f>
        <v>43849</v>
      </c>
      <c r="C8223" s="12">
        <f>IFERROR(VLOOKUP(Data!B8223, Minorista!$A$2:$B$100, 2, FALSE), "")</f>
        <v>4</v>
      </c>
      <c r="D8223" s="12">
        <f t="array" ref="D8223">INDEX(Producto!$A$2:$A$500, MATCH(Data!H8223, Producto!$B$2:$B$500, 0))</f>
        <v>6</v>
      </c>
      <c r="E8223" s="12">
        <f>VLOOKUP(Data!E8223 &amp; Data!F8223 &amp; Data!G8223, Ubicacion!$A$2:$B$1000, 2, FALSE)</f>
        <v>8</v>
      </c>
      <c r="F8223" s="15">
        <f>Data!J8223</f>
        <v>124</v>
      </c>
      <c r="G8223" s="16">
        <f>Data!I8223</f>
        <v>39</v>
      </c>
      <c r="H8223" s="17">
        <f>Data!K8223</f>
        <v>4836</v>
      </c>
      <c r="I8223" s="17">
        <f>Data!L8223</f>
        <v>1257.36</v>
      </c>
      <c r="J8223" s="12" t="str">
        <f>Data!N8223</f>
        <v>Outlet</v>
      </c>
      <c r="K8223" s="12" t="str">
        <f>Data!O8223</f>
        <v>Tarjeta</v>
      </c>
      <c r="L8223" s="12" t="str">
        <f>Data!P8223</f>
        <v>Nuevo</v>
      </c>
    </row>
    <row r="8224">
      <c r="A8224" s="11">
        <v>8223.0</v>
      </c>
      <c r="B8224" s="14">
        <f>Data!D8224</f>
        <v>43850</v>
      </c>
      <c r="C8224" s="12">
        <f>IFERROR(VLOOKUP(Data!B8224, Minorista!$A$2:$B$100, 2, FALSE), "")</f>
        <v>4</v>
      </c>
      <c r="D8224" s="12">
        <f t="array" ref="D8224">INDEX(Producto!$A$2:$A$500, MATCH(Data!H8224, Producto!$B$2:$B$500, 0))</f>
        <v>1</v>
      </c>
      <c r="E8224" s="12">
        <f>VLOOKUP(Data!E8224 &amp; Data!F8224 &amp; Data!G8224, Ubicacion!$A$2:$B$1000, 2, FALSE)</f>
        <v>8</v>
      </c>
      <c r="F8224" s="15">
        <f>Data!J8224</f>
        <v>171</v>
      </c>
      <c r="G8224" s="16">
        <f>Data!I8224</f>
        <v>41</v>
      </c>
      <c r="H8224" s="17">
        <f>Data!K8224</f>
        <v>7011</v>
      </c>
      <c r="I8224" s="17">
        <f>Data!L8224</f>
        <v>2944.62</v>
      </c>
      <c r="J8224" s="12" t="str">
        <f>Data!N8224</f>
        <v>Outlet</v>
      </c>
      <c r="K8224" s="12" t="str">
        <f>Data!O8224</f>
        <v>Efectivo</v>
      </c>
      <c r="L8224" s="12" t="str">
        <f>Data!P8224</f>
        <v>Recurrente</v>
      </c>
    </row>
    <row r="8225">
      <c r="A8225" s="11">
        <v>8224.0</v>
      </c>
      <c r="B8225" s="14">
        <f>Data!D8225</f>
        <v>43851</v>
      </c>
      <c r="C8225" s="12">
        <f>IFERROR(VLOOKUP(Data!B8225, Minorista!$A$2:$B$100, 2, FALSE), "")</f>
        <v>4</v>
      </c>
      <c r="D8225" s="12">
        <f t="array" ref="D8225">INDEX(Producto!$A$2:$A$500, MATCH(Data!H8225, Producto!$B$2:$B$500, 0))</f>
        <v>2</v>
      </c>
      <c r="E8225" s="12">
        <f>VLOOKUP(Data!E8225 &amp; Data!F8225 &amp; Data!G8225, Ubicacion!$A$2:$B$1000, 2, FALSE)</f>
        <v>8</v>
      </c>
      <c r="F8225" s="15">
        <f>Data!J8225</f>
        <v>116</v>
      </c>
      <c r="G8225" s="16">
        <f>Data!I8225</f>
        <v>46</v>
      </c>
      <c r="H8225" s="17">
        <f>Data!K8225</f>
        <v>5336</v>
      </c>
      <c r="I8225" s="17">
        <f>Data!L8225</f>
        <v>1547.44</v>
      </c>
      <c r="J8225" s="12" t="str">
        <f>Data!N8225</f>
        <v>Outlet</v>
      </c>
      <c r="K8225" s="12" t="str">
        <f>Data!O8225</f>
        <v>Efectivo</v>
      </c>
      <c r="L8225" s="12" t="str">
        <f>Data!P8225</f>
        <v>Nuevo</v>
      </c>
    </row>
    <row r="8226">
      <c r="A8226" s="11">
        <v>8225.0</v>
      </c>
      <c r="B8226" s="14">
        <f>Data!D8226</f>
        <v>43852</v>
      </c>
      <c r="C8226" s="12">
        <f>IFERROR(VLOOKUP(Data!B8226, Minorista!$A$2:$B$100, 2, FALSE), "")</f>
        <v>4</v>
      </c>
      <c r="D8226" s="12">
        <f t="array" ref="D8226">INDEX(Producto!$A$2:$A$500, MATCH(Data!H8226, Producto!$B$2:$B$500, 0))</f>
        <v>3</v>
      </c>
      <c r="E8226" s="12">
        <f>VLOOKUP(Data!E8226 &amp; Data!F8226 &amp; Data!G8226, Ubicacion!$A$2:$B$1000, 2, FALSE)</f>
        <v>8</v>
      </c>
      <c r="F8226" s="15">
        <f>Data!J8226</f>
        <v>120</v>
      </c>
      <c r="G8226" s="16">
        <f>Data!I8226</f>
        <v>47</v>
      </c>
      <c r="H8226" s="17">
        <f>Data!K8226</f>
        <v>5640</v>
      </c>
      <c r="I8226" s="17">
        <f>Data!L8226</f>
        <v>2538</v>
      </c>
      <c r="J8226" s="12" t="str">
        <f>Data!N8226</f>
        <v>Outlet</v>
      </c>
      <c r="K8226" s="12" t="str">
        <f>Data!O8226</f>
        <v>Transferencia bancaria</v>
      </c>
      <c r="L8226" s="12" t="str">
        <f>Data!P8226</f>
        <v>Nuevo</v>
      </c>
    </row>
    <row r="8227">
      <c r="A8227" s="11">
        <v>8226.0</v>
      </c>
      <c r="B8227" s="14">
        <f>Data!D8227</f>
        <v>43853</v>
      </c>
      <c r="C8227" s="12">
        <f>IFERROR(VLOOKUP(Data!B8227, Minorista!$A$2:$B$100, 2, FALSE), "")</f>
        <v>4</v>
      </c>
      <c r="D8227" s="12">
        <f t="array" ref="D8227">INDEX(Producto!$A$2:$A$500, MATCH(Data!H8227, Producto!$B$2:$B$500, 0))</f>
        <v>4</v>
      </c>
      <c r="E8227" s="12">
        <f>VLOOKUP(Data!E8227 &amp; Data!F8227 &amp; Data!G8227, Ubicacion!$A$2:$B$1000, 2, FALSE)</f>
        <v>8</v>
      </c>
      <c r="F8227" s="15">
        <f>Data!J8227</f>
        <v>90</v>
      </c>
      <c r="G8227" s="16">
        <f>Data!I8227</f>
        <v>40</v>
      </c>
      <c r="H8227" s="17">
        <f>Data!K8227</f>
        <v>3600</v>
      </c>
      <c r="I8227" s="17">
        <f>Data!L8227</f>
        <v>1476</v>
      </c>
      <c r="J8227" s="12" t="str">
        <f>Data!N8227</f>
        <v>Outlet</v>
      </c>
      <c r="K8227" s="12" t="str">
        <f>Data!O8227</f>
        <v>Tarjeta</v>
      </c>
      <c r="L8227" s="12" t="str">
        <f>Data!P8227</f>
        <v>Nuevo</v>
      </c>
    </row>
    <row r="8228">
      <c r="A8228" s="11">
        <v>8227.0</v>
      </c>
      <c r="B8228" s="14">
        <f>Data!D8228</f>
        <v>43854</v>
      </c>
      <c r="C8228" s="12">
        <f>IFERROR(VLOOKUP(Data!B8228, Minorista!$A$2:$B$100, 2, FALSE), "")</f>
        <v>4</v>
      </c>
      <c r="D8228" s="12">
        <f t="array" ref="D8228">INDEX(Producto!$A$2:$A$500, MATCH(Data!H8228, Producto!$B$2:$B$500, 0))</f>
        <v>5</v>
      </c>
      <c r="E8228" s="12">
        <f>VLOOKUP(Data!E8228 &amp; Data!F8228 &amp; Data!G8228, Ubicacion!$A$2:$B$1000, 2, FALSE)</f>
        <v>8</v>
      </c>
      <c r="F8228" s="15">
        <f>Data!J8228</f>
        <v>62</v>
      </c>
      <c r="G8228" s="16">
        <f>Data!I8228</f>
        <v>47</v>
      </c>
      <c r="H8228" s="17">
        <f>Data!K8228</f>
        <v>2914</v>
      </c>
      <c r="I8228" s="17">
        <f>Data!L8228</f>
        <v>1777.54</v>
      </c>
      <c r="J8228" s="12" t="str">
        <f>Data!N8228</f>
        <v>Outlet</v>
      </c>
      <c r="K8228" s="12" t="str">
        <f>Data!O8228</f>
        <v>Efectivo</v>
      </c>
      <c r="L8228" s="12" t="str">
        <f>Data!P8228</f>
        <v>Nuevo</v>
      </c>
    </row>
    <row r="8229">
      <c r="A8229" s="11">
        <v>8228.0</v>
      </c>
      <c r="B8229" s="14">
        <f>Data!D8229</f>
        <v>43855</v>
      </c>
      <c r="C8229" s="12">
        <f>IFERROR(VLOOKUP(Data!B8229, Minorista!$A$2:$B$100, 2, FALSE), "")</f>
        <v>4</v>
      </c>
      <c r="D8229" s="12">
        <f t="array" ref="D8229">INDEX(Producto!$A$2:$A$500, MATCH(Data!H8229, Producto!$B$2:$B$500, 0))</f>
        <v>6</v>
      </c>
      <c r="E8229" s="12">
        <f>VLOOKUP(Data!E8229 &amp; Data!F8229 &amp; Data!G8229, Ubicacion!$A$2:$B$1000, 2, FALSE)</f>
        <v>8</v>
      </c>
      <c r="F8229" s="15">
        <f>Data!J8229</f>
        <v>123</v>
      </c>
      <c r="G8229" s="16">
        <f>Data!I8229</f>
        <v>54</v>
      </c>
      <c r="H8229" s="17">
        <f>Data!K8229</f>
        <v>6642</v>
      </c>
      <c r="I8229" s="17">
        <f>Data!L8229</f>
        <v>1793.34</v>
      </c>
      <c r="J8229" s="12" t="str">
        <f>Data!N8229</f>
        <v>Outlet</v>
      </c>
      <c r="K8229" s="12" t="str">
        <f>Data!O8229</f>
        <v>Efectivo</v>
      </c>
      <c r="L8229" s="12" t="str">
        <f>Data!P8229</f>
        <v>Recurrente</v>
      </c>
    </row>
    <row r="8230">
      <c r="A8230" s="11">
        <v>8229.0</v>
      </c>
      <c r="B8230" s="14">
        <f>Data!D8230</f>
        <v>43856</v>
      </c>
      <c r="C8230" s="12">
        <f>IFERROR(VLOOKUP(Data!B8230, Minorista!$A$2:$B$100, 2, FALSE), "")</f>
        <v>4</v>
      </c>
      <c r="D8230" s="12">
        <f t="array" ref="D8230">INDEX(Producto!$A$2:$A$500, MATCH(Data!H8230, Producto!$B$2:$B$500, 0))</f>
        <v>1</v>
      </c>
      <c r="E8230" s="12">
        <f>VLOOKUP(Data!E8230 &amp; Data!F8230 &amp; Data!G8230, Ubicacion!$A$2:$B$1000, 2, FALSE)</f>
        <v>8</v>
      </c>
      <c r="F8230" s="15">
        <f>Data!J8230</f>
        <v>171</v>
      </c>
      <c r="G8230" s="16">
        <f>Data!I8230</f>
        <v>43</v>
      </c>
      <c r="H8230" s="17">
        <f>Data!K8230</f>
        <v>7353</v>
      </c>
      <c r="I8230" s="17">
        <f>Data!L8230</f>
        <v>3529.44</v>
      </c>
      <c r="J8230" s="12" t="str">
        <f>Data!N8230</f>
        <v>Outlet</v>
      </c>
      <c r="K8230" s="12" t="str">
        <f>Data!O8230</f>
        <v>Tarjeta</v>
      </c>
      <c r="L8230" s="12" t="str">
        <f>Data!P8230</f>
        <v>Nuevo</v>
      </c>
    </row>
    <row r="8231">
      <c r="A8231" s="11">
        <v>8230.0</v>
      </c>
      <c r="B8231" s="14">
        <f>Data!D8231</f>
        <v>43857</v>
      </c>
      <c r="C8231" s="12">
        <f>IFERROR(VLOOKUP(Data!B8231, Minorista!$A$2:$B$100, 2, FALSE), "")</f>
        <v>4</v>
      </c>
      <c r="D8231" s="12">
        <f t="array" ref="D8231">INDEX(Producto!$A$2:$A$500, MATCH(Data!H8231, Producto!$B$2:$B$500, 0))</f>
        <v>2</v>
      </c>
      <c r="E8231" s="12">
        <f>VLOOKUP(Data!E8231 &amp; Data!F8231 &amp; Data!G8231, Ubicacion!$A$2:$B$1000, 2, FALSE)</f>
        <v>8</v>
      </c>
      <c r="F8231" s="15">
        <f>Data!J8231</f>
        <v>120</v>
      </c>
      <c r="G8231" s="16">
        <f>Data!I8231</f>
        <v>43</v>
      </c>
      <c r="H8231" s="17">
        <f>Data!K8231</f>
        <v>5160</v>
      </c>
      <c r="I8231" s="17">
        <f>Data!L8231</f>
        <v>1806</v>
      </c>
      <c r="J8231" s="12" t="str">
        <f>Data!N8231</f>
        <v>Outlet</v>
      </c>
      <c r="K8231" s="12" t="str">
        <f>Data!O8231</f>
        <v>Tarjeta</v>
      </c>
      <c r="L8231" s="12" t="str">
        <f>Data!P8231</f>
        <v>Nuevo</v>
      </c>
    </row>
    <row r="8232">
      <c r="A8232" s="11">
        <v>8231.0</v>
      </c>
      <c r="B8232" s="14">
        <f>Data!D8232</f>
        <v>43858</v>
      </c>
      <c r="C8232" s="12">
        <f>IFERROR(VLOOKUP(Data!B8232, Minorista!$A$2:$B$100, 2, FALSE), "")</f>
        <v>4</v>
      </c>
      <c r="D8232" s="12">
        <f t="array" ref="D8232">INDEX(Producto!$A$2:$A$500, MATCH(Data!H8232, Producto!$B$2:$B$500, 0))</f>
        <v>3</v>
      </c>
      <c r="E8232" s="12">
        <f>VLOOKUP(Data!E8232 &amp; Data!F8232 &amp; Data!G8232, Ubicacion!$A$2:$B$1000, 2, FALSE)</f>
        <v>8</v>
      </c>
      <c r="F8232" s="15">
        <f>Data!J8232</f>
        <v>132</v>
      </c>
      <c r="G8232" s="16">
        <f>Data!I8232</f>
        <v>49</v>
      </c>
      <c r="H8232" s="17">
        <f>Data!K8232</f>
        <v>6468</v>
      </c>
      <c r="I8232" s="17">
        <f>Data!L8232</f>
        <v>3039.96</v>
      </c>
      <c r="J8232" s="12" t="str">
        <f>Data!N8232</f>
        <v>Outlet</v>
      </c>
      <c r="K8232" s="12" t="str">
        <f>Data!O8232</f>
        <v>Tarjeta</v>
      </c>
      <c r="L8232" s="12" t="str">
        <f>Data!P8232</f>
        <v>Nuevo</v>
      </c>
    </row>
    <row r="8233">
      <c r="A8233" s="11">
        <v>8232.0</v>
      </c>
      <c r="B8233" s="14">
        <f>Data!D8233</f>
        <v>43859</v>
      </c>
      <c r="C8233" s="12">
        <f>IFERROR(VLOOKUP(Data!B8233, Minorista!$A$2:$B$100, 2, FALSE), "")</f>
        <v>4</v>
      </c>
      <c r="D8233" s="12">
        <f t="array" ref="D8233">INDEX(Producto!$A$2:$A$500, MATCH(Data!H8233, Producto!$B$2:$B$500, 0))</f>
        <v>4</v>
      </c>
      <c r="E8233" s="12">
        <f>VLOOKUP(Data!E8233 &amp; Data!F8233 &amp; Data!G8233, Ubicacion!$A$2:$B$1000, 2, FALSE)</f>
        <v>8</v>
      </c>
      <c r="F8233" s="15">
        <f>Data!J8233</f>
        <v>105</v>
      </c>
      <c r="G8233" s="16">
        <f>Data!I8233</f>
        <v>47</v>
      </c>
      <c r="H8233" s="17">
        <f>Data!K8233</f>
        <v>4935</v>
      </c>
      <c r="I8233" s="17">
        <f>Data!L8233</f>
        <v>2270.1</v>
      </c>
      <c r="J8233" s="12" t="str">
        <f>Data!N8233</f>
        <v>Outlet</v>
      </c>
      <c r="K8233" s="12" t="str">
        <f>Data!O8233</f>
        <v>Transferencia bancaria</v>
      </c>
      <c r="L8233" s="12" t="str">
        <f>Data!P8233</f>
        <v>Nuevo</v>
      </c>
    </row>
    <row r="8234">
      <c r="A8234" s="11">
        <v>8233.0</v>
      </c>
      <c r="B8234" s="14">
        <f>Data!D8234</f>
        <v>43860</v>
      </c>
      <c r="C8234" s="12">
        <f>IFERROR(VLOOKUP(Data!B8234, Minorista!$A$2:$B$100, 2, FALSE), "")</f>
        <v>4</v>
      </c>
      <c r="D8234" s="12">
        <f t="array" ref="D8234">INDEX(Producto!$A$2:$A$500, MATCH(Data!H8234, Producto!$B$2:$B$500, 0))</f>
        <v>5</v>
      </c>
      <c r="E8234" s="12">
        <f>VLOOKUP(Data!E8234 &amp; Data!F8234 &amp; Data!G8234, Ubicacion!$A$2:$B$1000, 2, FALSE)</f>
        <v>8</v>
      </c>
      <c r="F8234" s="15">
        <f>Data!J8234</f>
        <v>66</v>
      </c>
      <c r="G8234" s="16">
        <f>Data!I8234</f>
        <v>43</v>
      </c>
      <c r="H8234" s="17">
        <f>Data!K8234</f>
        <v>2838</v>
      </c>
      <c r="I8234" s="17">
        <f>Data!L8234</f>
        <v>1873.08</v>
      </c>
      <c r="J8234" s="12" t="str">
        <f>Data!N8234</f>
        <v>Outlet</v>
      </c>
      <c r="K8234" s="12" t="str">
        <f>Data!O8234</f>
        <v>Tarjeta</v>
      </c>
      <c r="L8234" s="12" t="str">
        <f>Data!P8234</f>
        <v>Recurrente</v>
      </c>
    </row>
    <row r="8235">
      <c r="A8235" s="11">
        <v>8234.0</v>
      </c>
      <c r="B8235" s="14">
        <f>Data!D8235</f>
        <v>43861</v>
      </c>
      <c r="C8235" s="12">
        <f>IFERROR(VLOOKUP(Data!B8235, Minorista!$A$2:$B$100, 2, FALSE), "")</f>
        <v>4</v>
      </c>
      <c r="D8235" s="12">
        <f t="array" ref="D8235">INDEX(Producto!$A$2:$A$500, MATCH(Data!H8235, Producto!$B$2:$B$500, 0))</f>
        <v>6</v>
      </c>
      <c r="E8235" s="12">
        <f>VLOOKUP(Data!E8235 &amp; Data!F8235 &amp; Data!G8235, Ubicacion!$A$2:$B$1000, 2, FALSE)</f>
        <v>8</v>
      </c>
      <c r="F8235" s="15">
        <f>Data!J8235</f>
        <v>140</v>
      </c>
      <c r="G8235" s="16">
        <f>Data!I8235</f>
        <v>54</v>
      </c>
      <c r="H8235" s="17">
        <f>Data!K8235</f>
        <v>7560</v>
      </c>
      <c r="I8235" s="17">
        <f>Data!L8235</f>
        <v>2419.2</v>
      </c>
      <c r="J8235" s="12" t="str">
        <f>Data!N8235</f>
        <v>Outlet</v>
      </c>
      <c r="K8235" s="12" t="str">
        <f>Data!O8235</f>
        <v>Transferencia bancaria</v>
      </c>
      <c r="L8235" s="12" t="str">
        <f>Data!P8235</f>
        <v>Recurrente</v>
      </c>
    </row>
    <row r="8236">
      <c r="A8236" s="11">
        <v>8235.0</v>
      </c>
      <c r="B8236" s="14">
        <f>Data!D8236</f>
        <v>43862</v>
      </c>
      <c r="C8236" s="12">
        <f>IFERROR(VLOOKUP(Data!B8236, Minorista!$A$2:$B$100, 2, FALSE), "")</f>
        <v>4</v>
      </c>
      <c r="D8236" s="12">
        <f t="array" ref="D8236">INDEX(Producto!$A$2:$A$500, MATCH(Data!H8236, Producto!$B$2:$B$500, 0))</f>
        <v>1</v>
      </c>
      <c r="E8236" s="12">
        <f>VLOOKUP(Data!E8236 &amp; Data!F8236 &amp; Data!G8236, Ubicacion!$A$2:$B$1000, 2, FALSE)</f>
        <v>8</v>
      </c>
      <c r="F8236" s="15">
        <f>Data!J8236</f>
        <v>245</v>
      </c>
      <c r="G8236" s="16">
        <f>Data!I8236</f>
        <v>47</v>
      </c>
      <c r="H8236" s="17">
        <f>Data!K8236</f>
        <v>11515</v>
      </c>
      <c r="I8236" s="17">
        <f>Data!L8236</f>
        <v>5757.5</v>
      </c>
      <c r="J8236" s="12" t="str">
        <f>Data!N8236</f>
        <v>Outlet</v>
      </c>
      <c r="K8236" s="12" t="str">
        <f>Data!O8236</f>
        <v>Transferencia bancaria</v>
      </c>
      <c r="L8236" s="12" t="str">
        <f>Data!P8236</f>
        <v>Recurrente</v>
      </c>
    </row>
    <row r="8237">
      <c r="A8237" s="11">
        <v>8236.0</v>
      </c>
      <c r="B8237" s="14">
        <f>Data!D8237</f>
        <v>43863</v>
      </c>
      <c r="C8237" s="12">
        <f>IFERROR(VLOOKUP(Data!B8237, Minorista!$A$2:$B$100, 2, FALSE), "")</f>
        <v>4</v>
      </c>
      <c r="D8237" s="12">
        <f t="array" ref="D8237">INDEX(Producto!$A$2:$A$500, MATCH(Data!H8237, Producto!$B$2:$B$500, 0))</f>
        <v>2</v>
      </c>
      <c r="E8237" s="12">
        <f>VLOOKUP(Data!E8237 &amp; Data!F8237 &amp; Data!G8237, Ubicacion!$A$2:$B$1000, 2, FALSE)</f>
        <v>8</v>
      </c>
      <c r="F8237" s="15">
        <f>Data!J8237</f>
        <v>182</v>
      </c>
      <c r="G8237" s="16">
        <f>Data!I8237</f>
        <v>51</v>
      </c>
      <c r="H8237" s="17">
        <f>Data!K8237</f>
        <v>9282</v>
      </c>
      <c r="I8237" s="17">
        <f>Data!L8237</f>
        <v>3341.52</v>
      </c>
      <c r="J8237" s="12" t="str">
        <f>Data!N8237</f>
        <v>Outlet</v>
      </c>
      <c r="K8237" s="12" t="str">
        <f>Data!O8237</f>
        <v>Transferencia bancaria</v>
      </c>
      <c r="L8237" s="12" t="str">
        <f>Data!P8237</f>
        <v>Nuevo</v>
      </c>
    </row>
    <row r="8238">
      <c r="A8238" s="11">
        <v>8237.0</v>
      </c>
      <c r="B8238" s="14">
        <f>Data!D8238</f>
        <v>43864</v>
      </c>
      <c r="C8238" s="12">
        <f>IFERROR(VLOOKUP(Data!B8238, Minorista!$A$2:$B$100, 2, FALSE), "")</f>
        <v>4</v>
      </c>
      <c r="D8238" s="12">
        <f t="array" ref="D8238">INDEX(Producto!$A$2:$A$500, MATCH(Data!H8238, Producto!$B$2:$B$500, 0))</f>
        <v>3</v>
      </c>
      <c r="E8238" s="12">
        <f>VLOOKUP(Data!E8238 &amp; Data!F8238 &amp; Data!G8238, Ubicacion!$A$2:$B$1000, 2, FALSE)</f>
        <v>8</v>
      </c>
      <c r="F8238" s="15">
        <f>Data!J8238</f>
        <v>176</v>
      </c>
      <c r="G8238" s="16">
        <f>Data!I8238</f>
        <v>46</v>
      </c>
      <c r="H8238" s="17">
        <f>Data!K8238</f>
        <v>8096</v>
      </c>
      <c r="I8238" s="17">
        <f>Data!L8238</f>
        <v>3886.08</v>
      </c>
      <c r="J8238" s="12" t="str">
        <f>Data!N8238</f>
        <v>Outlet</v>
      </c>
      <c r="K8238" s="12" t="str">
        <f>Data!O8238</f>
        <v>Transferencia bancaria</v>
      </c>
      <c r="L8238" s="12" t="str">
        <f>Data!P8238</f>
        <v>Nuevo</v>
      </c>
    </row>
    <row r="8239">
      <c r="A8239" s="11">
        <v>8238.0</v>
      </c>
      <c r="B8239" s="14">
        <f>Data!D8239</f>
        <v>43865</v>
      </c>
      <c r="C8239" s="12">
        <f>IFERROR(VLOOKUP(Data!B8239, Minorista!$A$2:$B$100, 2, FALSE), "")</f>
        <v>4</v>
      </c>
      <c r="D8239" s="12">
        <f t="array" ref="D8239">INDEX(Producto!$A$2:$A$500, MATCH(Data!H8239, Producto!$B$2:$B$500, 0))</f>
        <v>4</v>
      </c>
      <c r="E8239" s="12">
        <f>VLOOKUP(Data!E8239 &amp; Data!F8239 &amp; Data!G8239, Ubicacion!$A$2:$B$1000, 2, FALSE)</f>
        <v>8</v>
      </c>
      <c r="F8239" s="15">
        <f>Data!J8239</f>
        <v>145</v>
      </c>
      <c r="G8239" s="16">
        <f>Data!I8239</f>
        <v>47</v>
      </c>
      <c r="H8239" s="17">
        <f>Data!K8239</f>
        <v>6815</v>
      </c>
      <c r="I8239" s="17">
        <f>Data!L8239</f>
        <v>3066.75</v>
      </c>
      <c r="J8239" s="12" t="str">
        <f>Data!N8239</f>
        <v>Outlet</v>
      </c>
      <c r="K8239" s="12" t="str">
        <f>Data!O8239</f>
        <v>Transferencia bancaria</v>
      </c>
      <c r="L8239" s="12" t="str">
        <f>Data!P8239</f>
        <v>Nuevo</v>
      </c>
    </row>
    <row r="8240">
      <c r="A8240" s="11">
        <v>8239.0</v>
      </c>
      <c r="B8240" s="14">
        <f>Data!D8240</f>
        <v>43866</v>
      </c>
      <c r="C8240" s="12">
        <f>IFERROR(VLOOKUP(Data!B8240, Minorista!$A$2:$B$100, 2, FALSE), "")</f>
        <v>4</v>
      </c>
      <c r="D8240" s="12">
        <f t="array" ref="D8240">INDEX(Producto!$A$2:$A$500, MATCH(Data!H8240, Producto!$B$2:$B$500, 0))</f>
        <v>5</v>
      </c>
      <c r="E8240" s="12">
        <f>VLOOKUP(Data!E8240 &amp; Data!F8240 &amp; Data!G8240, Ubicacion!$A$2:$B$1000, 2, FALSE)</f>
        <v>8</v>
      </c>
      <c r="F8240" s="15">
        <f>Data!J8240</f>
        <v>105</v>
      </c>
      <c r="G8240" s="16">
        <f>Data!I8240</f>
        <v>47</v>
      </c>
      <c r="H8240" s="17">
        <f>Data!K8240</f>
        <v>4935</v>
      </c>
      <c r="I8240" s="17">
        <f>Data!L8240</f>
        <v>3207.75</v>
      </c>
      <c r="J8240" s="12" t="str">
        <f>Data!N8240</f>
        <v>Outlet</v>
      </c>
      <c r="K8240" s="12" t="str">
        <f>Data!O8240</f>
        <v>Tarjeta</v>
      </c>
      <c r="L8240" s="12" t="str">
        <f>Data!P8240</f>
        <v>Recurrente</v>
      </c>
    </row>
    <row r="8241">
      <c r="A8241" s="11">
        <v>8240.0</v>
      </c>
      <c r="B8241" s="14">
        <f>Data!D8241</f>
        <v>43867</v>
      </c>
      <c r="C8241" s="12">
        <f>IFERROR(VLOOKUP(Data!B8241, Minorista!$A$2:$B$100, 2, FALSE), "")</f>
        <v>4</v>
      </c>
      <c r="D8241" s="12">
        <f t="array" ref="D8241">INDEX(Producto!$A$2:$A$500, MATCH(Data!H8241, Producto!$B$2:$B$500, 0))</f>
        <v>6</v>
      </c>
      <c r="E8241" s="12">
        <f>VLOOKUP(Data!E8241 &amp; Data!F8241 &amp; Data!G8241, Ubicacion!$A$2:$B$1000, 2, FALSE)</f>
        <v>8</v>
      </c>
      <c r="F8241" s="15">
        <f>Data!J8241</f>
        <v>192</v>
      </c>
      <c r="G8241" s="16">
        <f>Data!I8241</f>
        <v>57</v>
      </c>
      <c r="H8241" s="17">
        <f>Data!K8241</f>
        <v>10944</v>
      </c>
      <c r="I8241" s="17">
        <f>Data!L8241</f>
        <v>3064.32</v>
      </c>
      <c r="J8241" s="12" t="str">
        <f>Data!N8241</f>
        <v>Outlet</v>
      </c>
      <c r="K8241" s="12" t="str">
        <f>Data!O8241</f>
        <v>Transferencia bancaria</v>
      </c>
      <c r="L8241" s="12" t="str">
        <f>Data!P8241</f>
        <v>Nuevo</v>
      </c>
    </row>
    <row r="8242">
      <c r="A8242" s="11">
        <v>8241.0</v>
      </c>
      <c r="B8242" s="14">
        <f>Data!D8242</f>
        <v>43868</v>
      </c>
      <c r="C8242" s="12">
        <f>IFERROR(VLOOKUP(Data!B8242, Minorista!$A$2:$B$100, 2, FALSE), "")</f>
        <v>4</v>
      </c>
      <c r="D8242" s="12">
        <f t="array" ref="D8242">INDEX(Producto!$A$2:$A$500, MATCH(Data!H8242, Producto!$B$2:$B$500, 0))</f>
        <v>1</v>
      </c>
      <c r="E8242" s="12">
        <f>VLOOKUP(Data!E8242 &amp; Data!F8242 &amp; Data!G8242, Ubicacion!$A$2:$B$1000, 2, FALSE)</f>
        <v>8</v>
      </c>
      <c r="F8242" s="15">
        <f>Data!J8242</f>
        <v>233</v>
      </c>
      <c r="G8242" s="16">
        <f>Data!I8242</f>
        <v>48</v>
      </c>
      <c r="H8242" s="17">
        <f>Data!K8242</f>
        <v>11184</v>
      </c>
      <c r="I8242" s="17">
        <f>Data!L8242</f>
        <v>4920.96</v>
      </c>
      <c r="J8242" s="12" t="str">
        <f>Data!N8242</f>
        <v>Outlet</v>
      </c>
      <c r="K8242" s="12" t="str">
        <f>Data!O8242</f>
        <v>Transferencia bancaria</v>
      </c>
      <c r="L8242" s="12" t="str">
        <f>Data!P8242</f>
        <v>Recurrente</v>
      </c>
    </row>
    <row r="8243">
      <c r="A8243" s="11">
        <v>8242.0</v>
      </c>
      <c r="B8243" s="14">
        <f>Data!D8243</f>
        <v>43869</v>
      </c>
      <c r="C8243" s="12">
        <f>IFERROR(VLOOKUP(Data!B8243, Minorista!$A$2:$B$100, 2, FALSE), "")</f>
        <v>4</v>
      </c>
      <c r="D8243" s="12">
        <f t="array" ref="D8243">INDEX(Producto!$A$2:$A$500, MATCH(Data!H8243, Producto!$B$2:$B$500, 0))</f>
        <v>2</v>
      </c>
      <c r="E8243" s="12">
        <f>VLOOKUP(Data!E8243 &amp; Data!F8243 &amp; Data!G8243, Ubicacion!$A$2:$B$1000, 2, FALSE)</f>
        <v>8</v>
      </c>
      <c r="F8243" s="15">
        <f>Data!J8243</f>
        <v>204</v>
      </c>
      <c r="G8243" s="16">
        <f>Data!I8243</f>
        <v>46</v>
      </c>
      <c r="H8243" s="17">
        <f>Data!K8243</f>
        <v>9384</v>
      </c>
      <c r="I8243" s="17">
        <f>Data!L8243</f>
        <v>2533.68</v>
      </c>
      <c r="J8243" s="12" t="str">
        <f>Data!N8243</f>
        <v>Outlet</v>
      </c>
      <c r="K8243" s="12" t="str">
        <f>Data!O8243</f>
        <v>Tarjeta</v>
      </c>
      <c r="L8243" s="12" t="str">
        <f>Data!P8243</f>
        <v>Recurrente</v>
      </c>
    </row>
    <row r="8244">
      <c r="A8244" s="11">
        <v>8243.0</v>
      </c>
      <c r="B8244" s="14">
        <f>Data!D8244</f>
        <v>43870</v>
      </c>
      <c r="C8244" s="12">
        <f>IFERROR(VLOOKUP(Data!B8244, Minorista!$A$2:$B$100, 2, FALSE), "")</f>
        <v>4</v>
      </c>
      <c r="D8244" s="12">
        <f t="array" ref="D8244">INDEX(Producto!$A$2:$A$500, MATCH(Data!H8244, Producto!$B$2:$B$500, 0))</f>
        <v>3</v>
      </c>
      <c r="E8244" s="12">
        <f>VLOOKUP(Data!E8244 &amp; Data!F8244 &amp; Data!G8244, Ubicacion!$A$2:$B$1000, 2, FALSE)</f>
        <v>8</v>
      </c>
      <c r="F8244" s="15">
        <f>Data!J8244</f>
        <v>171</v>
      </c>
      <c r="G8244" s="16">
        <f>Data!I8244</f>
        <v>47</v>
      </c>
      <c r="H8244" s="17">
        <f>Data!K8244</f>
        <v>8037</v>
      </c>
      <c r="I8244" s="17">
        <f>Data!L8244</f>
        <v>3616.65</v>
      </c>
      <c r="J8244" s="12" t="str">
        <f>Data!N8244</f>
        <v>Outlet</v>
      </c>
      <c r="K8244" s="12" t="str">
        <f>Data!O8244</f>
        <v>Tarjeta</v>
      </c>
      <c r="L8244" s="12" t="str">
        <f>Data!P8244</f>
        <v>Recurrente</v>
      </c>
    </row>
    <row r="8245">
      <c r="A8245" s="11">
        <v>8244.0</v>
      </c>
      <c r="B8245" s="14">
        <f>Data!D8245</f>
        <v>43871</v>
      </c>
      <c r="C8245" s="12">
        <f>IFERROR(VLOOKUP(Data!B8245, Minorista!$A$2:$B$100, 2, FALSE), "")</f>
        <v>4</v>
      </c>
      <c r="D8245" s="12">
        <f t="array" ref="D8245">INDEX(Producto!$A$2:$A$500, MATCH(Data!H8245, Producto!$B$2:$B$500, 0))</f>
        <v>4</v>
      </c>
      <c r="E8245" s="12">
        <f>VLOOKUP(Data!E8245 &amp; Data!F8245 &amp; Data!G8245, Ubicacion!$A$2:$B$1000, 2, FALSE)</f>
        <v>8</v>
      </c>
      <c r="F8245" s="15">
        <f>Data!J8245</f>
        <v>140</v>
      </c>
      <c r="G8245" s="16">
        <f>Data!I8245</f>
        <v>46</v>
      </c>
      <c r="H8245" s="17">
        <f>Data!K8245</f>
        <v>6440</v>
      </c>
      <c r="I8245" s="17">
        <f>Data!L8245</f>
        <v>2704.8</v>
      </c>
      <c r="J8245" s="12" t="str">
        <f>Data!N8245</f>
        <v>Outlet</v>
      </c>
      <c r="K8245" s="12" t="str">
        <f>Data!O8245</f>
        <v>Tarjeta</v>
      </c>
      <c r="L8245" s="12" t="str">
        <f>Data!P8245</f>
        <v>Recurrente</v>
      </c>
    </row>
    <row r="8246">
      <c r="A8246" s="11">
        <v>8245.0</v>
      </c>
      <c r="B8246" s="14">
        <f>Data!D8246</f>
        <v>43872</v>
      </c>
      <c r="C8246" s="12">
        <f>IFERROR(VLOOKUP(Data!B8246, Minorista!$A$2:$B$100, 2, FALSE), "")</f>
        <v>4</v>
      </c>
      <c r="D8246" s="12">
        <f t="array" ref="D8246">INDEX(Producto!$A$2:$A$500, MATCH(Data!H8246, Producto!$B$2:$B$500, 0))</f>
        <v>5</v>
      </c>
      <c r="E8246" s="12">
        <f>VLOOKUP(Data!E8246 &amp; Data!F8246 &amp; Data!G8246, Ubicacion!$A$2:$B$1000, 2, FALSE)</f>
        <v>8</v>
      </c>
      <c r="F8246" s="15">
        <f>Data!J8246</f>
        <v>150</v>
      </c>
      <c r="G8246" s="16">
        <f>Data!I8246</f>
        <v>47</v>
      </c>
      <c r="H8246" s="17">
        <f>Data!K8246</f>
        <v>7050</v>
      </c>
      <c r="I8246" s="17">
        <f>Data!L8246</f>
        <v>4159.5</v>
      </c>
      <c r="J8246" s="12" t="str">
        <f>Data!N8246</f>
        <v>Outlet</v>
      </c>
      <c r="K8246" s="12" t="str">
        <f>Data!O8246</f>
        <v>Transferencia bancaria</v>
      </c>
      <c r="L8246" s="12" t="str">
        <f>Data!P8246</f>
        <v>Nuevo</v>
      </c>
    </row>
    <row r="8247">
      <c r="A8247" s="11">
        <v>8246.0</v>
      </c>
      <c r="B8247" s="14">
        <f>Data!D8247</f>
        <v>43873</v>
      </c>
      <c r="C8247" s="12">
        <f>IFERROR(VLOOKUP(Data!B8247, Minorista!$A$2:$B$100, 2, FALSE), "")</f>
        <v>4</v>
      </c>
      <c r="D8247" s="12">
        <f t="array" ref="D8247">INDEX(Producto!$A$2:$A$500, MATCH(Data!H8247, Producto!$B$2:$B$500, 0))</f>
        <v>6</v>
      </c>
      <c r="E8247" s="12">
        <f>VLOOKUP(Data!E8247 &amp; Data!F8247 &amp; Data!G8247, Ubicacion!$A$2:$B$1000, 2, FALSE)</f>
        <v>8</v>
      </c>
      <c r="F8247" s="15">
        <f>Data!J8247</f>
        <v>170</v>
      </c>
      <c r="G8247" s="16">
        <f>Data!I8247</f>
        <v>61</v>
      </c>
      <c r="H8247" s="17">
        <f>Data!K8247</f>
        <v>10370</v>
      </c>
      <c r="I8247" s="17">
        <f>Data!L8247</f>
        <v>2799.9</v>
      </c>
      <c r="J8247" s="12" t="str">
        <f>Data!N8247</f>
        <v>Outlet</v>
      </c>
      <c r="K8247" s="12" t="str">
        <f>Data!O8247</f>
        <v>Efectivo</v>
      </c>
      <c r="L8247" s="12" t="str">
        <f>Data!P8247</f>
        <v>Recurrente</v>
      </c>
    </row>
    <row r="8248">
      <c r="A8248" s="11">
        <v>8247.0</v>
      </c>
      <c r="B8248" s="14">
        <f>Data!D8248</f>
        <v>43874</v>
      </c>
      <c r="C8248" s="12">
        <f>IFERROR(VLOOKUP(Data!B8248, Minorista!$A$2:$B$100, 2, FALSE), "")</f>
        <v>4</v>
      </c>
      <c r="D8248" s="12">
        <f t="array" ref="D8248">INDEX(Producto!$A$2:$A$500, MATCH(Data!H8248, Producto!$B$2:$B$500, 0))</f>
        <v>1</v>
      </c>
      <c r="E8248" s="12">
        <f>VLOOKUP(Data!E8248 &amp; Data!F8248 &amp; Data!G8248, Ubicacion!$A$2:$B$1000, 2, FALSE)</f>
        <v>8</v>
      </c>
      <c r="F8248" s="15">
        <f>Data!J8248</f>
        <v>238</v>
      </c>
      <c r="G8248" s="16">
        <f>Data!I8248</f>
        <v>44</v>
      </c>
      <c r="H8248" s="17">
        <f>Data!K8248</f>
        <v>10472</v>
      </c>
      <c r="I8248" s="17">
        <f>Data!L8248</f>
        <v>4817.12</v>
      </c>
      <c r="J8248" s="12" t="str">
        <f>Data!N8248</f>
        <v>Outlet</v>
      </c>
      <c r="K8248" s="12" t="str">
        <f>Data!O8248</f>
        <v>Transferencia bancaria</v>
      </c>
      <c r="L8248" s="12" t="str">
        <f>Data!P8248</f>
        <v>Recurrente</v>
      </c>
    </row>
    <row r="8249">
      <c r="A8249" s="11">
        <v>8248.0</v>
      </c>
      <c r="B8249" s="14">
        <f>Data!D8249</f>
        <v>43875</v>
      </c>
      <c r="C8249" s="12">
        <f>IFERROR(VLOOKUP(Data!B8249, Minorista!$A$2:$B$100, 2, FALSE), "")</f>
        <v>4</v>
      </c>
      <c r="D8249" s="12">
        <f t="array" ref="D8249">INDEX(Producto!$A$2:$A$500, MATCH(Data!H8249, Producto!$B$2:$B$500, 0))</f>
        <v>2</v>
      </c>
      <c r="E8249" s="12">
        <f>VLOOKUP(Data!E8249 &amp; Data!F8249 &amp; Data!G8249, Ubicacion!$A$2:$B$1000, 2, FALSE)</f>
        <v>8</v>
      </c>
      <c r="F8249" s="15">
        <f>Data!J8249</f>
        <v>208</v>
      </c>
      <c r="G8249" s="16">
        <f>Data!I8249</f>
        <v>56</v>
      </c>
      <c r="H8249" s="17">
        <f>Data!K8249</f>
        <v>11648</v>
      </c>
      <c r="I8249" s="17">
        <f>Data!L8249</f>
        <v>3377.92</v>
      </c>
      <c r="J8249" s="12" t="str">
        <f>Data!N8249</f>
        <v>Outlet</v>
      </c>
      <c r="K8249" s="12" t="str">
        <f>Data!O8249</f>
        <v>Transferencia bancaria</v>
      </c>
      <c r="L8249" s="12" t="str">
        <f>Data!P8249</f>
        <v>Nuevo</v>
      </c>
    </row>
    <row r="8250">
      <c r="A8250" s="11">
        <v>8249.0</v>
      </c>
      <c r="B8250" s="14">
        <f>Data!D8250</f>
        <v>43876</v>
      </c>
      <c r="C8250" s="12">
        <f>IFERROR(VLOOKUP(Data!B8250, Minorista!$A$2:$B$100, 2, FALSE), "")</f>
        <v>4</v>
      </c>
      <c r="D8250" s="12">
        <f t="array" ref="D8250">INDEX(Producto!$A$2:$A$500, MATCH(Data!H8250, Producto!$B$2:$B$500, 0))</f>
        <v>3</v>
      </c>
      <c r="E8250" s="12">
        <f>VLOOKUP(Data!E8250 &amp; Data!F8250 &amp; Data!G8250, Ubicacion!$A$2:$B$1000, 2, FALSE)</f>
        <v>8</v>
      </c>
      <c r="F8250" s="15">
        <f>Data!J8250</f>
        <v>179</v>
      </c>
      <c r="G8250" s="16">
        <f>Data!I8250</f>
        <v>44</v>
      </c>
      <c r="H8250" s="17">
        <f>Data!K8250</f>
        <v>7876</v>
      </c>
      <c r="I8250" s="17">
        <f>Data!L8250</f>
        <v>3307.92</v>
      </c>
      <c r="J8250" s="12" t="str">
        <f>Data!N8250</f>
        <v>Outlet</v>
      </c>
      <c r="K8250" s="12" t="str">
        <f>Data!O8250</f>
        <v>Transferencia bancaria</v>
      </c>
      <c r="L8250" s="12" t="str">
        <f>Data!P8250</f>
        <v>Recurrente</v>
      </c>
    </row>
    <row r="8251">
      <c r="A8251" s="11">
        <v>8250.0</v>
      </c>
      <c r="B8251" s="14">
        <f>Data!D8251</f>
        <v>43877</v>
      </c>
      <c r="C8251" s="12">
        <f>IFERROR(VLOOKUP(Data!B8251, Minorista!$A$2:$B$100, 2, FALSE), "")</f>
        <v>4</v>
      </c>
      <c r="D8251" s="12">
        <f t="array" ref="D8251">INDEX(Producto!$A$2:$A$500, MATCH(Data!H8251, Producto!$B$2:$B$500, 0))</f>
        <v>4</v>
      </c>
      <c r="E8251" s="12">
        <f>VLOOKUP(Data!E8251 &amp; Data!F8251 &amp; Data!G8251, Ubicacion!$A$2:$B$1000, 2, FALSE)</f>
        <v>8</v>
      </c>
      <c r="F8251" s="15">
        <f>Data!J8251</f>
        <v>152</v>
      </c>
      <c r="G8251" s="16">
        <f>Data!I8251</f>
        <v>42</v>
      </c>
      <c r="H8251" s="17">
        <f>Data!K8251</f>
        <v>6384</v>
      </c>
      <c r="I8251" s="17">
        <f>Data!L8251</f>
        <v>2681.28</v>
      </c>
      <c r="J8251" s="12" t="str">
        <f>Data!N8251</f>
        <v>Outlet</v>
      </c>
      <c r="K8251" s="12" t="str">
        <f>Data!O8251</f>
        <v>Transferencia bancaria</v>
      </c>
      <c r="L8251" s="12" t="str">
        <f>Data!P8251</f>
        <v>Recurrente</v>
      </c>
    </row>
    <row r="8252">
      <c r="A8252" s="11">
        <v>8251.0</v>
      </c>
      <c r="B8252" s="14">
        <f>Data!D8252</f>
        <v>43878</v>
      </c>
      <c r="C8252" s="12">
        <f>IFERROR(VLOOKUP(Data!B8252, Minorista!$A$2:$B$100, 2, FALSE), "")</f>
        <v>4</v>
      </c>
      <c r="D8252" s="12">
        <f t="array" ref="D8252">INDEX(Producto!$A$2:$A$500, MATCH(Data!H8252, Producto!$B$2:$B$500, 0))</f>
        <v>5</v>
      </c>
      <c r="E8252" s="12">
        <f>VLOOKUP(Data!E8252 &amp; Data!F8252 &amp; Data!G8252, Ubicacion!$A$2:$B$1000, 2, FALSE)</f>
        <v>8</v>
      </c>
      <c r="F8252" s="15">
        <f>Data!J8252</f>
        <v>152</v>
      </c>
      <c r="G8252" s="16">
        <f>Data!I8252</f>
        <v>50</v>
      </c>
      <c r="H8252" s="17">
        <f>Data!K8252</f>
        <v>7600</v>
      </c>
      <c r="I8252" s="17">
        <f>Data!L8252</f>
        <v>4484</v>
      </c>
      <c r="J8252" s="12" t="str">
        <f>Data!N8252</f>
        <v>Outlet</v>
      </c>
      <c r="K8252" s="12" t="str">
        <f>Data!O8252</f>
        <v>Efectivo</v>
      </c>
      <c r="L8252" s="12" t="str">
        <f>Data!P8252</f>
        <v>Nuevo</v>
      </c>
    </row>
    <row r="8253">
      <c r="A8253" s="11">
        <v>8252.0</v>
      </c>
      <c r="B8253" s="14">
        <f>Data!D8253</f>
        <v>43879</v>
      </c>
      <c r="C8253" s="12">
        <f>IFERROR(VLOOKUP(Data!B8253, Minorista!$A$2:$B$100, 2, FALSE), "")</f>
        <v>4</v>
      </c>
      <c r="D8253" s="12">
        <f t="array" ref="D8253">INDEX(Producto!$A$2:$A$500, MATCH(Data!H8253, Producto!$B$2:$B$500, 0))</f>
        <v>6</v>
      </c>
      <c r="E8253" s="12">
        <f>VLOOKUP(Data!E8253 &amp; Data!F8253 &amp; Data!G8253, Ubicacion!$A$2:$B$1000, 2, FALSE)</f>
        <v>8</v>
      </c>
      <c r="F8253" s="15">
        <f>Data!J8253</f>
        <v>128</v>
      </c>
      <c r="G8253" s="16">
        <f>Data!I8253</f>
        <v>55</v>
      </c>
      <c r="H8253" s="17">
        <f>Data!K8253</f>
        <v>7040</v>
      </c>
      <c r="I8253" s="17">
        <f>Data!L8253</f>
        <v>1830.4</v>
      </c>
      <c r="J8253" s="12" t="str">
        <f>Data!N8253</f>
        <v>Outlet</v>
      </c>
      <c r="K8253" s="12" t="str">
        <f>Data!O8253</f>
        <v>Transferencia bancaria</v>
      </c>
      <c r="L8253" s="12" t="str">
        <f>Data!P8253</f>
        <v>Recurrente</v>
      </c>
    </row>
    <row r="8254">
      <c r="A8254" s="11">
        <v>8253.0</v>
      </c>
      <c r="B8254" s="14">
        <f>Data!D8254</f>
        <v>43880</v>
      </c>
      <c r="C8254" s="12">
        <f>IFERROR(VLOOKUP(Data!B8254, Minorista!$A$2:$B$100, 2, FALSE), "")</f>
        <v>4</v>
      </c>
      <c r="D8254" s="12">
        <f t="array" ref="D8254">INDEX(Producto!$A$2:$A$500, MATCH(Data!H8254, Producto!$B$2:$B$500, 0))</f>
        <v>1</v>
      </c>
      <c r="E8254" s="12">
        <f>VLOOKUP(Data!E8254 &amp; Data!F8254 &amp; Data!G8254, Ubicacion!$A$2:$B$1000, 2, FALSE)</f>
        <v>8</v>
      </c>
      <c r="F8254" s="15">
        <f>Data!J8254</f>
        <v>186</v>
      </c>
      <c r="G8254" s="16">
        <f>Data!I8254</f>
        <v>41</v>
      </c>
      <c r="H8254" s="17">
        <f>Data!K8254</f>
        <v>7626</v>
      </c>
      <c r="I8254" s="17">
        <f>Data!L8254</f>
        <v>2897.88</v>
      </c>
      <c r="J8254" s="12" t="str">
        <f>Data!N8254</f>
        <v>Outlet</v>
      </c>
      <c r="K8254" s="12" t="str">
        <f>Data!O8254</f>
        <v>Efectivo</v>
      </c>
      <c r="L8254" s="12" t="str">
        <f>Data!P8254</f>
        <v>Recurrente</v>
      </c>
    </row>
    <row r="8255">
      <c r="A8255" s="11">
        <v>8254.0</v>
      </c>
      <c r="B8255" s="14">
        <f>Data!D8255</f>
        <v>43881</v>
      </c>
      <c r="C8255" s="12">
        <f>IFERROR(VLOOKUP(Data!B8255, Minorista!$A$2:$B$100, 2, FALSE), "")</f>
        <v>4</v>
      </c>
      <c r="D8255" s="12">
        <f t="array" ref="D8255">INDEX(Producto!$A$2:$A$500, MATCH(Data!H8255, Producto!$B$2:$B$500, 0))</f>
        <v>2</v>
      </c>
      <c r="E8255" s="12">
        <f>VLOOKUP(Data!E8255 &amp; Data!F8255 &amp; Data!G8255, Ubicacion!$A$2:$B$1000, 2, FALSE)</f>
        <v>8</v>
      </c>
      <c r="F8255" s="15">
        <f>Data!J8255</f>
        <v>180</v>
      </c>
      <c r="G8255" s="16">
        <f>Data!I8255</f>
        <v>51</v>
      </c>
      <c r="H8255" s="17">
        <f>Data!K8255</f>
        <v>9180</v>
      </c>
      <c r="I8255" s="17">
        <f>Data!L8255</f>
        <v>2478.6</v>
      </c>
      <c r="J8255" s="12" t="str">
        <f>Data!N8255</f>
        <v>Outlet</v>
      </c>
      <c r="K8255" s="12" t="str">
        <f>Data!O8255</f>
        <v>Tarjeta</v>
      </c>
      <c r="L8255" s="12" t="str">
        <f>Data!P8255</f>
        <v>Nuevo</v>
      </c>
    </row>
    <row r="8256">
      <c r="A8256" s="11">
        <v>8255.0</v>
      </c>
      <c r="B8256" s="14">
        <f>Data!D8256</f>
        <v>43882</v>
      </c>
      <c r="C8256" s="12">
        <f>IFERROR(VLOOKUP(Data!B8256, Minorista!$A$2:$B$100, 2, FALSE), "")</f>
        <v>4</v>
      </c>
      <c r="D8256" s="12">
        <f t="array" ref="D8256">INDEX(Producto!$A$2:$A$500, MATCH(Data!H8256, Producto!$B$2:$B$500, 0))</f>
        <v>3</v>
      </c>
      <c r="E8256" s="12">
        <f>VLOOKUP(Data!E8256 &amp; Data!F8256 &amp; Data!G8256, Ubicacion!$A$2:$B$1000, 2, FALSE)</f>
        <v>8</v>
      </c>
      <c r="F8256" s="15">
        <f>Data!J8256</f>
        <v>144</v>
      </c>
      <c r="G8256" s="16">
        <f>Data!I8256</f>
        <v>46</v>
      </c>
      <c r="H8256" s="17">
        <f>Data!K8256</f>
        <v>6624</v>
      </c>
      <c r="I8256" s="17">
        <f>Data!L8256</f>
        <v>2715.84</v>
      </c>
      <c r="J8256" s="12" t="str">
        <f>Data!N8256</f>
        <v>Outlet</v>
      </c>
      <c r="K8256" s="12" t="str">
        <f>Data!O8256</f>
        <v>Tarjeta</v>
      </c>
      <c r="L8256" s="12" t="str">
        <f>Data!P8256</f>
        <v>Nuevo</v>
      </c>
    </row>
    <row r="8257">
      <c r="A8257" s="11">
        <v>8256.0</v>
      </c>
      <c r="B8257" s="14">
        <f>Data!D8257</f>
        <v>43883</v>
      </c>
      <c r="C8257" s="12">
        <f>IFERROR(VLOOKUP(Data!B8257, Minorista!$A$2:$B$100, 2, FALSE), "")</f>
        <v>4</v>
      </c>
      <c r="D8257" s="12">
        <f t="array" ref="D8257">INDEX(Producto!$A$2:$A$500, MATCH(Data!H8257, Producto!$B$2:$B$500, 0))</f>
        <v>4</v>
      </c>
      <c r="E8257" s="12">
        <f>VLOOKUP(Data!E8257 &amp; Data!F8257 &amp; Data!G8257, Ubicacion!$A$2:$B$1000, 2, FALSE)</f>
        <v>8</v>
      </c>
      <c r="F8257" s="15">
        <f>Data!J8257</f>
        <v>124</v>
      </c>
      <c r="G8257" s="16">
        <f>Data!I8257</f>
        <v>43</v>
      </c>
      <c r="H8257" s="17">
        <f>Data!K8257</f>
        <v>5332</v>
      </c>
      <c r="I8257" s="17">
        <f>Data!L8257</f>
        <v>1866.2</v>
      </c>
      <c r="J8257" s="12" t="str">
        <f>Data!N8257</f>
        <v>Outlet</v>
      </c>
      <c r="K8257" s="12" t="str">
        <f>Data!O8257</f>
        <v>Transferencia bancaria</v>
      </c>
      <c r="L8257" s="12" t="str">
        <f>Data!P8257</f>
        <v>Recurrente</v>
      </c>
    </row>
    <row r="8258">
      <c r="A8258" s="11">
        <v>8257.0</v>
      </c>
      <c r="B8258" s="14">
        <f>Data!D8258</f>
        <v>43884</v>
      </c>
      <c r="C8258" s="12">
        <f>IFERROR(VLOOKUP(Data!B8258, Minorista!$A$2:$B$100, 2, FALSE), "")</f>
        <v>4</v>
      </c>
      <c r="D8258" s="12">
        <f t="array" ref="D8258">INDEX(Producto!$A$2:$A$500, MATCH(Data!H8258, Producto!$B$2:$B$500, 0))</f>
        <v>5</v>
      </c>
      <c r="E8258" s="12">
        <f>VLOOKUP(Data!E8258 &amp; Data!F8258 &amp; Data!G8258, Ubicacion!$A$2:$B$1000, 2, FALSE)</f>
        <v>8</v>
      </c>
      <c r="F8258" s="15">
        <f>Data!J8258</f>
        <v>128</v>
      </c>
      <c r="G8258" s="16">
        <f>Data!I8258</f>
        <v>53</v>
      </c>
      <c r="H8258" s="17">
        <f>Data!K8258</f>
        <v>6784</v>
      </c>
      <c r="I8258" s="17">
        <f>Data!L8258</f>
        <v>3595.52</v>
      </c>
      <c r="J8258" s="12" t="str">
        <f>Data!N8258</f>
        <v>Outlet</v>
      </c>
      <c r="K8258" s="12" t="str">
        <f>Data!O8258</f>
        <v>Efectivo</v>
      </c>
      <c r="L8258" s="12" t="str">
        <f>Data!P8258</f>
        <v>Recurrente</v>
      </c>
    </row>
    <row r="8259">
      <c r="A8259" s="11">
        <v>8258.0</v>
      </c>
      <c r="B8259" s="14">
        <f>Data!D8259</f>
        <v>43885</v>
      </c>
      <c r="C8259" s="12">
        <f>IFERROR(VLOOKUP(Data!B8259, Minorista!$A$2:$B$100, 2, FALSE), "")</f>
        <v>4</v>
      </c>
      <c r="D8259" s="12">
        <f t="array" ref="D8259">INDEX(Producto!$A$2:$A$500, MATCH(Data!H8259, Producto!$B$2:$B$500, 0))</f>
        <v>6</v>
      </c>
      <c r="E8259" s="12">
        <f>VLOOKUP(Data!E8259 &amp; Data!F8259 &amp; Data!G8259, Ubicacion!$A$2:$B$1000, 2, FALSE)</f>
        <v>8</v>
      </c>
      <c r="F8259" s="15">
        <f>Data!J8259</f>
        <v>140</v>
      </c>
      <c r="G8259" s="16">
        <f>Data!I8259</f>
        <v>54</v>
      </c>
      <c r="H8259" s="17">
        <f>Data!K8259</f>
        <v>7560</v>
      </c>
      <c r="I8259" s="17">
        <f>Data!L8259</f>
        <v>1587.6</v>
      </c>
      <c r="J8259" s="12" t="str">
        <f>Data!N8259</f>
        <v>Outlet</v>
      </c>
      <c r="K8259" s="12" t="str">
        <f>Data!O8259</f>
        <v>Efectivo</v>
      </c>
      <c r="L8259" s="12" t="str">
        <f>Data!P8259</f>
        <v>Recurrente</v>
      </c>
    </row>
    <row r="8260">
      <c r="A8260" s="11">
        <v>8259.0</v>
      </c>
      <c r="B8260" s="14">
        <f>Data!D8260</f>
        <v>43886</v>
      </c>
      <c r="C8260" s="12">
        <f>IFERROR(VLOOKUP(Data!B8260, Minorista!$A$2:$B$100, 2, FALSE), "")</f>
        <v>4</v>
      </c>
      <c r="D8260" s="12">
        <f t="array" ref="D8260">INDEX(Producto!$A$2:$A$500, MATCH(Data!H8260, Producto!$B$2:$B$500, 0))</f>
        <v>1</v>
      </c>
      <c r="E8260" s="12">
        <f>VLOOKUP(Data!E8260 &amp; Data!F8260 &amp; Data!G8260, Ubicacion!$A$2:$B$1000, 2, FALSE)</f>
        <v>8</v>
      </c>
      <c r="F8260" s="15">
        <f>Data!J8260</f>
        <v>171</v>
      </c>
      <c r="G8260" s="16">
        <f>Data!I8260</f>
        <v>47</v>
      </c>
      <c r="H8260" s="17">
        <f>Data!K8260</f>
        <v>8037</v>
      </c>
      <c r="I8260" s="17">
        <f>Data!L8260</f>
        <v>3214.8</v>
      </c>
      <c r="J8260" s="12" t="str">
        <f>Data!N8260</f>
        <v>Outlet</v>
      </c>
      <c r="K8260" s="12" t="str">
        <f>Data!O8260</f>
        <v>Tarjeta</v>
      </c>
      <c r="L8260" s="12" t="str">
        <f>Data!P8260</f>
        <v>Recurrente</v>
      </c>
    </row>
    <row r="8261">
      <c r="A8261" s="11">
        <v>8260.0</v>
      </c>
      <c r="B8261" s="14">
        <f>Data!D8261</f>
        <v>43887</v>
      </c>
      <c r="C8261" s="12">
        <f>IFERROR(VLOOKUP(Data!B8261, Minorista!$A$2:$B$100, 2, FALSE), "")</f>
        <v>4</v>
      </c>
      <c r="D8261" s="12">
        <f t="array" ref="D8261">INDEX(Producto!$A$2:$A$500, MATCH(Data!H8261, Producto!$B$2:$B$500, 0))</f>
        <v>2</v>
      </c>
      <c r="E8261" s="12">
        <f>VLOOKUP(Data!E8261 &amp; Data!F8261 &amp; Data!G8261, Ubicacion!$A$2:$B$1000, 2, FALSE)</f>
        <v>8</v>
      </c>
      <c r="F8261" s="15">
        <f>Data!J8261</f>
        <v>193</v>
      </c>
      <c r="G8261" s="16">
        <f>Data!I8261</f>
        <v>50</v>
      </c>
      <c r="H8261" s="17">
        <f>Data!K8261</f>
        <v>9650</v>
      </c>
      <c r="I8261" s="17">
        <f>Data!L8261</f>
        <v>2412.5</v>
      </c>
      <c r="J8261" s="12" t="str">
        <f>Data!N8261</f>
        <v>Outlet</v>
      </c>
      <c r="K8261" s="12" t="str">
        <f>Data!O8261</f>
        <v>Efectivo</v>
      </c>
      <c r="L8261" s="12" t="str">
        <f>Data!P8261</f>
        <v>Nuevo</v>
      </c>
    </row>
    <row r="8262">
      <c r="A8262" s="11">
        <v>8261.0</v>
      </c>
      <c r="B8262" s="14">
        <f>Data!D8262</f>
        <v>43888</v>
      </c>
      <c r="C8262" s="12">
        <f>IFERROR(VLOOKUP(Data!B8262, Minorista!$A$2:$B$100, 2, FALSE), "")</f>
        <v>4</v>
      </c>
      <c r="D8262" s="12">
        <f t="array" ref="D8262">INDEX(Producto!$A$2:$A$500, MATCH(Data!H8262, Producto!$B$2:$B$500, 0))</f>
        <v>3</v>
      </c>
      <c r="E8262" s="12">
        <f>VLOOKUP(Data!E8262 &amp; Data!F8262 &amp; Data!G8262, Ubicacion!$A$2:$B$1000, 2, FALSE)</f>
        <v>8</v>
      </c>
      <c r="F8262" s="15">
        <f>Data!J8262</f>
        <v>113</v>
      </c>
      <c r="G8262" s="16">
        <f>Data!I8262</f>
        <v>47</v>
      </c>
      <c r="H8262" s="17">
        <f>Data!K8262</f>
        <v>5311</v>
      </c>
      <c r="I8262" s="17">
        <f>Data!L8262</f>
        <v>2230.62</v>
      </c>
      <c r="J8262" s="12" t="str">
        <f>Data!N8262</f>
        <v>Outlet</v>
      </c>
      <c r="K8262" s="12" t="str">
        <f>Data!O8262</f>
        <v>Efectivo</v>
      </c>
      <c r="L8262" s="12" t="str">
        <f>Data!P8262</f>
        <v>Nuevo</v>
      </c>
    </row>
    <row r="8263">
      <c r="A8263" s="11">
        <v>8262.0</v>
      </c>
      <c r="B8263" s="14">
        <f>Data!D8263</f>
        <v>43889</v>
      </c>
      <c r="C8263" s="12">
        <f>IFERROR(VLOOKUP(Data!B8263, Minorista!$A$2:$B$100, 2, FALSE), "")</f>
        <v>4</v>
      </c>
      <c r="D8263" s="12">
        <f t="array" ref="D8263">INDEX(Producto!$A$2:$A$500, MATCH(Data!H8263, Producto!$B$2:$B$500, 0))</f>
        <v>4</v>
      </c>
      <c r="E8263" s="12">
        <f>VLOOKUP(Data!E8263 &amp; Data!F8263 &amp; Data!G8263, Ubicacion!$A$2:$B$1000, 2, FALSE)</f>
        <v>8</v>
      </c>
      <c r="F8263" s="15">
        <f>Data!J8263</f>
        <v>119</v>
      </c>
      <c r="G8263" s="16">
        <f>Data!I8263</f>
        <v>43</v>
      </c>
      <c r="H8263" s="17">
        <f>Data!K8263</f>
        <v>5117</v>
      </c>
      <c r="I8263" s="17">
        <f>Data!L8263</f>
        <v>1688.61</v>
      </c>
      <c r="J8263" s="12" t="str">
        <f>Data!N8263</f>
        <v>Outlet</v>
      </c>
      <c r="K8263" s="12" t="str">
        <f>Data!O8263</f>
        <v>Tarjeta</v>
      </c>
      <c r="L8263" s="12" t="str">
        <f>Data!P8263</f>
        <v>Recurrente</v>
      </c>
    </row>
    <row r="8264">
      <c r="A8264" s="11">
        <v>8263.0</v>
      </c>
      <c r="B8264" s="14">
        <f>Data!D8264</f>
        <v>43891</v>
      </c>
      <c r="C8264" s="12">
        <f>IFERROR(VLOOKUP(Data!B8264, Minorista!$A$2:$B$100, 2, FALSE), "")</f>
        <v>4</v>
      </c>
      <c r="D8264" s="12">
        <f t="array" ref="D8264">INDEX(Producto!$A$2:$A$500, MATCH(Data!H8264, Producto!$B$2:$B$500, 0))</f>
        <v>5</v>
      </c>
      <c r="E8264" s="12">
        <f>VLOOKUP(Data!E8264 &amp; Data!F8264 &amp; Data!G8264, Ubicacion!$A$2:$B$1000, 2, FALSE)</f>
        <v>8</v>
      </c>
      <c r="F8264" s="15">
        <f>Data!J8264</f>
        <v>107</v>
      </c>
      <c r="G8264" s="16">
        <f>Data!I8264</f>
        <v>48</v>
      </c>
      <c r="H8264" s="17">
        <f>Data!K8264</f>
        <v>5136</v>
      </c>
      <c r="I8264" s="17">
        <f>Data!L8264</f>
        <v>2773.44</v>
      </c>
      <c r="J8264" s="12" t="str">
        <f>Data!N8264</f>
        <v>Outlet</v>
      </c>
      <c r="K8264" s="12" t="str">
        <f>Data!O8264</f>
        <v>Tarjeta</v>
      </c>
      <c r="L8264" s="12" t="str">
        <f>Data!P8264</f>
        <v>Nuevo</v>
      </c>
    </row>
    <row r="8265">
      <c r="A8265" s="11">
        <v>8264.0</v>
      </c>
      <c r="B8265" s="14">
        <f>Data!D8265</f>
        <v>43892</v>
      </c>
      <c r="C8265" s="12">
        <f>IFERROR(VLOOKUP(Data!B8265, Minorista!$A$2:$B$100, 2, FALSE), "")</f>
        <v>4</v>
      </c>
      <c r="D8265" s="12">
        <f t="array" ref="D8265">INDEX(Producto!$A$2:$A$500, MATCH(Data!H8265, Producto!$B$2:$B$500, 0))</f>
        <v>6</v>
      </c>
      <c r="E8265" s="12">
        <f>VLOOKUP(Data!E8265 &amp; Data!F8265 &amp; Data!G8265, Ubicacion!$A$2:$B$1000, 2, FALSE)</f>
        <v>8</v>
      </c>
      <c r="F8265" s="15">
        <f>Data!J8265</f>
        <v>120</v>
      </c>
      <c r="G8265" s="16">
        <f>Data!I8265</f>
        <v>53</v>
      </c>
      <c r="H8265" s="17">
        <f>Data!K8265</f>
        <v>6360</v>
      </c>
      <c r="I8265" s="17">
        <f>Data!L8265</f>
        <v>1399.2</v>
      </c>
      <c r="J8265" s="12" t="str">
        <f>Data!N8265</f>
        <v>Outlet</v>
      </c>
      <c r="K8265" s="12" t="str">
        <f>Data!O8265</f>
        <v>Efectivo</v>
      </c>
      <c r="L8265" s="12" t="str">
        <f>Data!P8265</f>
        <v>Nuevo</v>
      </c>
    </row>
    <row r="8266">
      <c r="A8266" s="11">
        <v>8265.0</v>
      </c>
      <c r="B8266" s="14">
        <f>Data!D8266</f>
        <v>43893</v>
      </c>
      <c r="C8266" s="12">
        <f>IFERROR(VLOOKUP(Data!B8266, Minorista!$A$2:$B$100, 2, FALSE), "")</f>
        <v>4</v>
      </c>
      <c r="D8266" s="12">
        <f t="array" ref="D8266">INDEX(Producto!$A$2:$A$500, MATCH(Data!H8266, Producto!$B$2:$B$500, 0))</f>
        <v>1</v>
      </c>
      <c r="E8266" s="12">
        <f>VLOOKUP(Data!E8266 &amp; Data!F8266 &amp; Data!G8266, Ubicacion!$A$2:$B$1000, 2, FALSE)</f>
        <v>8</v>
      </c>
      <c r="F8266" s="15">
        <f>Data!J8266</f>
        <v>196</v>
      </c>
      <c r="G8266" s="16">
        <f>Data!I8266</f>
        <v>47</v>
      </c>
      <c r="H8266" s="17">
        <f>Data!K8266</f>
        <v>9212</v>
      </c>
      <c r="I8266" s="17">
        <f>Data!L8266</f>
        <v>3869.04</v>
      </c>
      <c r="J8266" s="12" t="str">
        <f>Data!N8266</f>
        <v>Outlet</v>
      </c>
      <c r="K8266" s="12" t="str">
        <f>Data!O8266</f>
        <v>Transferencia bancaria</v>
      </c>
      <c r="L8266" s="12" t="str">
        <f>Data!P8266</f>
        <v>Nuevo</v>
      </c>
    </row>
    <row r="8267">
      <c r="A8267" s="11">
        <v>8266.0</v>
      </c>
      <c r="B8267" s="14">
        <f>Data!D8267</f>
        <v>43894</v>
      </c>
      <c r="C8267" s="12">
        <f>IFERROR(VLOOKUP(Data!B8267, Minorista!$A$2:$B$100, 2, FALSE), "")</f>
        <v>4</v>
      </c>
      <c r="D8267" s="12">
        <f t="array" ref="D8267">INDEX(Producto!$A$2:$A$500, MATCH(Data!H8267, Producto!$B$2:$B$500, 0))</f>
        <v>2</v>
      </c>
      <c r="E8267" s="12">
        <f>VLOOKUP(Data!E8267 &amp; Data!F8267 &amp; Data!G8267, Ubicacion!$A$2:$B$1000, 2, FALSE)</f>
        <v>8</v>
      </c>
      <c r="F8267" s="15">
        <f>Data!J8267</f>
        <v>201</v>
      </c>
      <c r="G8267" s="16">
        <f>Data!I8267</f>
        <v>52</v>
      </c>
      <c r="H8267" s="17">
        <f>Data!K8267</f>
        <v>10452</v>
      </c>
      <c r="I8267" s="17">
        <f>Data!L8267</f>
        <v>2613</v>
      </c>
      <c r="J8267" s="12" t="str">
        <f>Data!N8267</f>
        <v>Outlet</v>
      </c>
      <c r="K8267" s="12" t="str">
        <f>Data!O8267</f>
        <v>Tarjeta</v>
      </c>
      <c r="L8267" s="12" t="str">
        <f>Data!P8267</f>
        <v>Nuevo</v>
      </c>
    </row>
    <row r="8268">
      <c r="A8268" s="11">
        <v>8267.0</v>
      </c>
      <c r="B8268" s="14">
        <f>Data!D8268</f>
        <v>43895</v>
      </c>
      <c r="C8268" s="12">
        <f>IFERROR(VLOOKUP(Data!B8268, Minorista!$A$2:$B$100, 2, FALSE), "")</f>
        <v>4</v>
      </c>
      <c r="D8268" s="12">
        <f t="array" ref="D8268">INDEX(Producto!$A$2:$A$500, MATCH(Data!H8268, Producto!$B$2:$B$500, 0))</f>
        <v>3</v>
      </c>
      <c r="E8268" s="12">
        <f>VLOOKUP(Data!E8268 &amp; Data!F8268 &amp; Data!G8268, Ubicacion!$A$2:$B$1000, 2, FALSE)</f>
        <v>8</v>
      </c>
      <c r="F8268" s="15">
        <f>Data!J8268</f>
        <v>140</v>
      </c>
      <c r="G8268" s="16">
        <f>Data!I8268</f>
        <v>44</v>
      </c>
      <c r="H8268" s="17">
        <f>Data!K8268</f>
        <v>6160</v>
      </c>
      <c r="I8268" s="17">
        <f>Data!L8268</f>
        <v>2587.2</v>
      </c>
      <c r="J8268" s="12" t="str">
        <f>Data!N8268</f>
        <v>Outlet</v>
      </c>
      <c r="K8268" s="12" t="str">
        <f>Data!O8268</f>
        <v>Transferencia bancaria</v>
      </c>
      <c r="L8268" s="12" t="str">
        <f>Data!P8268</f>
        <v>Recurrente</v>
      </c>
    </row>
    <row r="8269">
      <c r="A8269" s="11">
        <v>8268.0</v>
      </c>
      <c r="B8269" s="14">
        <f>Data!D8269</f>
        <v>43896</v>
      </c>
      <c r="C8269" s="12">
        <f>IFERROR(VLOOKUP(Data!B8269, Minorista!$A$2:$B$100, 2, FALSE), "")</f>
        <v>4</v>
      </c>
      <c r="D8269" s="12">
        <f t="array" ref="D8269">INDEX(Producto!$A$2:$A$500, MATCH(Data!H8269, Producto!$B$2:$B$500, 0))</f>
        <v>4</v>
      </c>
      <c r="E8269" s="12">
        <f>VLOOKUP(Data!E8269 &amp; Data!F8269 &amp; Data!G8269, Ubicacion!$A$2:$B$1000, 2, FALSE)</f>
        <v>8</v>
      </c>
      <c r="F8269" s="15">
        <f>Data!J8269</f>
        <v>132</v>
      </c>
      <c r="G8269" s="16">
        <f>Data!I8269</f>
        <v>43</v>
      </c>
      <c r="H8269" s="17">
        <f>Data!K8269</f>
        <v>5676</v>
      </c>
      <c r="I8269" s="17">
        <f>Data!L8269</f>
        <v>1986.6</v>
      </c>
      <c r="J8269" s="12" t="str">
        <f>Data!N8269</f>
        <v>Outlet</v>
      </c>
      <c r="K8269" s="12" t="str">
        <f>Data!O8269</f>
        <v>Tarjeta</v>
      </c>
      <c r="L8269" s="12" t="str">
        <f>Data!P8269</f>
        <v>Recurrente</v>
      </c>
    </row>
    <row r="8270">
      <c r="A8270" s="11">
        <v>8269.0</v>
      </c>
      <c r="B8270" s="14">
        <f>Data!D8270</f>
        <v>43897</v>
      </c>
      <c r="C8270" s="12">
        <f>IFERROR(VLOOKUP(Data!B8270, Minorista!$A$2:$B$100, 2, FALSE), "")</f>
        <v>4</v>
      </c>
      <c r="D8270" s="12">
        <f t="array" ref="D8270">INDEX(Producto!$A$2:$A$500, MATCH(Data!H8270, Producto!$B$2:$B$500, 0))</f>
        <v>5</v>
      </c>
      <c r="E8270" s="12">
        <f>VLOOKUP(Data!E8270 &amp; Data!F8270 &amp; Data!G8270, Ubicacion!$A$2:$B$1000, 2, FALSE)</f>
        <v>8</v>
      </c>
      <c r="F8270" s="15">
        <f>Data!J8270</f>
        <v>119</v>
      </c>
      <c r="G8270" s="16">
        <f>Data!I8270</f>
        <v>46</v>
      </c>
      <c r="H8270" s="17">
        <f>Data!K8270</f>
        <v>5474</v>
      </c>
      <c r="I8270" s="17">
        <f>Data!L8270</f>
        <v>2955.96</v>
      </c>
      <c r="J8270" s="12" t="str">
        <f>Data!N8270</f>
        <v>Outlet</v>
      </c>
      <c r="K8270" s="12" t="str">
        <f>Data!O8270</f>
        <v>Efectivo</v>
      </c>
      <c r="L8270" s="12" t="str">
        <f>Data!P8270</f>
        <v>Nuevo</v>
      </c>
    </row>
    <row r="8271">
      <c r="A8271" s="11">
        <v>8270.0</v>
      </c>
      <c r="B8271" s="14">
        <f>Data!D8271</f>
        <v>43898</v>
      </c>
      <c r="C8271" s="12">
        <f>IFERROR(VLOOKUP(Data!B8271, Minorista!$A$2:$B$100, 2, FALSE), "")</f>
        <v>4</v>
      </c>
      <c r="D8271" s="12">
        <f t="array" ref="D8271">INDEX(Producto!$A$2:$A$500, MATCH(Data!H8271, Producto!$B$2:$B$500, 0))</f>
        <v>6</v>
      </c>
      <c r="E8271" s="12">
        <f>VLOOKUP(Data!E8271 &amp; Data!F8271 &amp; Data!G8271, Ubicacion!$A$2:$B$1000, 2, FALSE)</f>
        <v>8</v>
      </c>
      <c r="F8271" s="15">
        <f>Data!J8271</f>
        <v>162</v>
      </c>
      <c r="G8271" s="16">
        <f>Data!I8271</f>
        <v>51</v>
      </c>
      <c r="H8271" s="17">
        <f>Data!K8271</f>
        <v>8262</v>
      </c>
      <c r="I8271" s="17">
        <f>Data!L8271</f>
        <v>1735.02</v>
      </c>
      <c r="J8271" s="12" t="str">
        <f>Data!N8271</f>
        <v>Outlet</v>
      </c>
      <c r="K8271" s="12" t="str">
        <f>Data!O8271</f>
        <v>Transferencia bancaria</v>
      </c>
      <c r="L8271" s="12" t="str">
        <f>Data!P8271</f>
        <v>Nuevo</v>
      </c>
    </row>
    <row r="8272">
      <c r="A8272" s="11">
        <v>8271.0</v>
      </c>
      <c r="B8272" s="14">
        <f>Data!D8272</f>
        <v>43899</v>
      </c>
      <c r="C8272" s="12">
        <f>IFERROR(VLOOKUP(Data!B8272, Minorista!$A$2:$B$100, 2, FALSE), "")</f>
        <v>4</v>
      </c>
      <c r="D8272" s="12">
        <f t="array" ref="D8272">INDEX(Producto!$A$2:$A$500, MATCH(Data!H8272, Producto!$B$2:$B$500, 0))</f>
        <v>1</v>
      </c>
      <c r="E8272" s="12">
        <f>VLOOKUP(Data!E8272 &amp; Data!F8272 &amp; Data!G8272, Ubicacion!$A$2:$B$1000, 2, FALSE)</f>
        <v>8</v>
      </c>
      <c r="F8272" s="15">
        <f>Data!J8272</f>
        <v>216</v>
      </c>
      <c r="G8272" s="16">
        <f>Data!I8272</f>
        <v>47</v>
      </c>
      <c r="H8272" s="17">
        <f>Data!K8272</f>
        <v>10152</v>
      </c>
      <c r="I8272" s="17">
        <f>Data!L8272</f>
        <v>3756.24</v>
      </c>
      <c r="J8272" s="12" t="str">
        <f>Data!N8272</f>
        <v>Outlet</v>
      </c>
      <c r="K8272" s="12" t="str">
        <f>Data!O8272</f>
        <v>Tarjeta</v>
      </c>
      <c r="L8272" s="12" t="str">
        <f>Data!P8272</f>
        <v>Nuevo</v>
      </c>
    </row>
    <row r="8273">
      <c r="A8273" s="11">
        <v>8272.0</v>
      </c>
      <c r="B8273" s="14">
        <f>Data!D8273</f>
        <v>43900</v>
      </c>
      <c r="C8273" s="12">
        <f>IFERROR(VLOOKUP(Data!B8273, Minorista!$A$2:$B$100, 2, FALSE), "")</f>
        <v>4</v>
      </c>
      <c r="D8273" s="12">
        <f t="array" ref="D8273">INDEX(Producto!$A$2:$A$500, MATCH(Data!H8273, Producto!$B$2:$B$500, 0))</f>
        <v>2</v>
      </c>
      <c r="E8273" s="12">
        <f>VLOOKUP(Data!E8273 &amp; Data!F8273 &amp; Data!G8273, Ubicacion!$A$2:$B$1000, 2, FALSE)</f>
        <v>8</v>
      </c>
      <c r="F8273" s="15">
        <f>Data!J8273</f>
        <v>209</v>
      </c>
      <c r="G8273" s="16">
        <f>Data!I8273</f>
        <v>50</v>
      </c>
      <c r="H8273" s="17">
        <f>Data!K8273</f>
        <v>10450</v>
      </c>
      <c r="I8273" s="17">
        <f>Data!L8273</f>
        <v>2612.5</v>
      </c>
      <c r="J8273" s="12" t="str">
        <f>Data!N8273</f>
        <v>Outlet</v>
      </c>
      <c r="K8273" s="12" t="str">
        <f>Data!O8273</f>
        <v>Efectivo</v>
      </c>
      <c r="L8273" s="12" t="str">
        <f>Data!P8273</f>
        <v>Nuevo</v>
      </c>
    </row>
    <row r="8274">
      <c r="A8274" s="11">
        <v>8273.0</v>
      </c>
      <c r="B8274" s="14">
        <f>Data!D8274</f>
        <v>43901</v>
      </c>
      <c r="C8274" s="12">
        <f>IFERROR(VLOOKUP(Data!B8274, Minorista!$A$2:$B$100, 2, FALSE), "")</f>
        <v>4</v>
      </c>
      <c r="D8274" s="12">
        <f t="array" ref="D8274">INDEX(Producto!$A$2:$A$500, MATCH(Data!H8274, Producto!$B$2:$B$500, 0))</f>
        <v>3</v>
      </c>
      <c r="E8274" s="12">
        <f>VLOOKUP(Data!E8274 &amp; Data!F8274 &amp; Data!G8274, Ubicacion!$A$2:$B$1000, 2, FALSE)</f>
        <v>8</v>
      </c>
      <c r="F8274" s="15">
        <f>Data!J8274</f>
        <v>166</v>
      </c>
      <c r="G8274" s="16">
        <f>Data!I8274</f>
        <v>47</v>
      </c>
      <c r="H8274" s="17">
        <f>Data!K8274</f>
        <v>7802</v>
      </c>
      <c r="I8274" s="17">
        <f>Data!L8274</f>
        <v>3276.84</v>
      </c>
      <c r="J8274" s="12" t="str">
        <f>Data!N8274</f>
        <v>Outlet</v>
      </c>
      <c r="K8274" s="12" t="str">
        <f>Data!O8274</f>
        <v>Tarjeta</v>
      </c>
      <c r="L8274" s="12" t="str">
        <f>Data!P8274</f>
        <v>Recurrente</v>
      </c>
    </row>
    <row r="8275">
      <c r="A8275" s="11">
        <v>8274.0</v>
      </c>
      <c r="B8275" s="14">
        <f>Data!D8275</f>
        <v>43902</v>
      </c>
      <c r="C8275" s="12">
        <f>IFERROR(VLOOKUP(Data!B8275, Minorista!$A$2:$B$100, 2, FALSE), "")</f>
        <v>4</v>
      </c>
      <c r="D8275" s="12">
        <f t="array" ref="D8275">INDEX(Producto!$A$2:$A$500, MATCH(Data!H8275, Producto!$B$2:$B$500, 0))</f>
        <v>4</v>
      </c>
      <c r="E8275" s="12">
        <f>VLOOKUP(Data!E8275 &amp; Data!F8275 &amp; Data!G8275, Ubicacion!$A$2:$B$1000, 2, FALSE)</f>
        <v>8</v>
      </c>
      <c r="F8275" s="15">
        <f>Data!J8275</f>
        <v>166</v>
      </c>
      <c r="G8275" s="16">
        <f>Data!I8275</f>
        <v>40</v>
      </c>
      <c r="H8275" s="17">
        <f>Data!K8275</f>
        <v>6640</v>
      </c>
      <c r="I8275" s="17">
        <f>Data!L8275</f>
        <v>2390.4</v>
      </c>
      <c r="J8275" s="12" t="str">
        <f>Data!N8275</f>
        <v>Outlet</v>
      </c>
      <c r="K8275" s="12" t="str">
        <f>Data!O8275</f>
        <v>Efectivo</v>
      </c>
      <c r="L8275" s="12" t="str">
        <f>Data!P8275</f>
        <v>Nuevo</v>
      </c>
    </row>
    <row r="8276">
      <c r="A8276" s="11">
        <v>8275.0</v>
      </c>
      <c r="B8276" s="14">
        <f>Data!D8276</f>
        <v>43903</v>
      </c>
      <c r="C8276" s="12">
        <f>IFERROR(VLOOKUP(Data!B8276, Minorista!$A$2:$B$100, 2, FALSE), "")</f>
        <v>4</v>
      </c>
      <c r="D8276" s="12">
        <f t="array" ref="D8276">INDEX(Producto!$A$2:$A$500, MATCH(Data!H8276, Producto!$B$2:$B$500, 0))</f>
        <v>5</v>
      </c>
      <c r="E8276" s="12">
        <f>VLOOKUP(Data!E8276 &amp; Data!F8276 &amp; Data!G8276, Ubicacion!$A$2:$B$1000, 2, FALSE)</f>
        <v>8</v>
      </c>
      <c r="F8276" s="15">
        <f>Data!J8276</f>
        <v>136</v>
      </c>
      <c r="G8276" s="16">
        <f>Data!I8276</f>
        <v>49</v>
      </c>
      <c r="H8276" s="17">
        <f>Data!K8276</f>
        <v>6664</v>
      </c>
      <c r="I8276" s="17">
        <f>Data!L8276</f>
        <v>3598.56</v>
      </c>
      <c r="J8276" s="12" t="str">
        <f>Data!N8276</f>
        <v>Outlet</v>
      </c>
      <c r="K8276" s="12" t="str">
        <f>Data!O8276</f>
        <v>Efectivo</v>
      </c>
      <c r="L8276" s="12" t="str">
        <f>Data!P8276</f>
        <v>Nuevo</v>
      </c>
    </row>
    <row r="8277">
      <c r="A8277" s="11">
        <v>8276.0</v>
      </c>
      <c r="B8277" s="14">
        <f>Data!D8277</f>
        <v>43904</v>
      </c>
      <c r="C8277" s="12">
        <f>IFERROR(VLOOKUP(Data!B8277, Minorista!$A$2:$B$100, 2, FALSE), "")</f>
        <v>4</v>
      </c>
      <c r="D8277" s="12">
        <f t="array" ref="D8277">INDEX(Producto!$A$2:$A$500, MATCH(Data!H8277, Producto!$B$2:$B$500, 0))</f>
        <v>6</v>
      </c>
      <c r="E8277" s="12">
        <f>VLOOKUP(Data!E8277 &amp; Data!F8277 &amp; Data!G8277, Ubicacion!$A$2:$B$1000, 2, FALSE)</f>
        <v>8</v>
      </c>
      <c r="F8277" s="15">
        <f>Data!J8277</f>
        <v>170</v>
      </c>
      <c r="G8277" s="16">
        <f>Data!I8277</f>
        <v>56</v>
      </c>
      <c r="H8277" s="17">
        <f>Data!K8277</f>
        <v>9520</v>
      </c>
      <c r="I8277" s="17">
        <f>Data!L8277</f>
        <v>1713.6</v>
      </c>
      <c r="J8277" s="12" t="str">
        <f>Data!N8277</f>
        <v>Outlet</v>
      </c>
      <c r="K8277" s="12" t="str">
        <f>Data!O8277</f>
        <v>Transferencia bancaria</v>
      </c>
      <c r="L8277" s="12" t="str">
        <f>Data!P8277</f>
        <v>Nuevo</v>
      </c>
    </row>
    <row r="8278">
      <c r="A8278" s="11">
        <v>8277.0</v>
      </c>
      <c r="B8278" s="14">
        <f>Data!D8278</f>
        <v>43905</v>
      </c>
      <c r="C8278" s="12">
        <f>IFERROR(VLOOKUP(Data!B8278, Minorista!$A$2:$B$100, 2, FALSE), "")</f>
        <v>4</v>
      </c>
      <c r="D8278" s="12">
        <f t="array" ref="D8278">INDEX(Producto!$A$2:$A$500, MATCH(Data!H8278, Producto!$B$2:$B$500, 0))</f>
        <v>1</v>
      </c>
      <c r="E8278" s="12">
        <f>VLOOKUP(Data!E8278 &amp; Data!F8278 &amp; Data!G8278, Ubicacion!$A$2:$B$1000, 2, FALSE)</f>
        <v>8</v>
      </c>
      <c r="F8278" s="15">
        <f>Data!J8278</f>
        <v>149</v>
      </c>
      <c r="G8278" s="16">
        <f>Data!I8278</f>
        <v>20</v>
      </c>
      <c r="H8278" s="17">
        <f>Data!K8278</f>
        <v>2980</v>
      </c>
      <c r="I8278" s="17">
        <f>Data!L8278</f>
        <v>1192</v>
      </c>
      <c r="J8278" s="12" t="str">
        <f>Data!N8278</f>
        <v>Outlet</v>
      </c>
      <c r="K8278" s="12" t="str">
        <f>Data!O8278</f>
        <v>Transferencia bancaria</v>
      </c>
      <c r="L8278" s="12" t="str">
        <f>Data!P8278</f>
        <v>Recurrente</v>
      </c>
    </row>
    <row r="8279">
      <c r="A8279" s="11">
        <v>8278.0</v>
      </c>
      <c r="B8279" s="14">
        <f>Data!D8279</f>
        <v>43906</v>
      </c>
      <c r="C8279" s="12">
        <f>IFERROR(VLOOKUP(Data!B8279, Minorista!$A$2:$B$100, 2, FALSE), "")</f>
        <v>4</v>
      </c>
      <c r="D8279" s="12">
        <f t="array" ref="D8279">INDEX(Producto!$A$2:$A$500, MATCH(Data!H8279, Producto!$B$2:$B$500, 0))</f>
        <v>2</v>
      </c>
      <c r="E8279" s="12">
        <f>VLOOKUP(Data!E8279 &amp; Data!F8279 &amp; Data!G8279, Ubicacion!$A$2:$B$1000, 2, FALSE)</f>
        <v>8</v>
      </c>
      <c r="F8279" s="15">
        <f>Data!J8279</f>
        <v>145</v>
      </c>
      <c r="G8279" s="16">
        <f>Data!I8279</f>
        <v>31</v>
      </c>
      <c r="H8279" s="17">
        <f>Data!K8279</f>
        <v>4495</v>
      </c>
      <c r="I8279" s="17">
        <f>Data!L8279</f>
        <v>1123.75</v>
      </c>
      <c r="J8279" s="12" t="str">
        <f>Data!N8279</f>
        <v>Outlet</v>
      </c>
      <c r="K8279" s="12" t="str">
        <f>Data!O8279</f>
        <v>Tarjeta</v>
      </c>
      <c r="L8279" s="12" t="str">
        <f>Data!P8279</f>
        <v>Nuevo</v>
      </c>
    </row>
    <row r="8280">
      <c r="A8280" s="11">
        <v>8279.0</v>
      </c>
      <c r="B8280" s="14">
        <f>Data!D8280</f>
        <v>43907</v>
      </c>
      <c r="C8280" s="12">
        <f>IFERROR(VLOOKUP(Data!B8280, Minorista!$A$2:$B$100, 2, FALSE), "")</f>
        <v>4</v>
      </c>
      <c r="D8280" s="12">
        <f t="array" ref="D8280">INDEX(Producto!$A$2:$A$500, MATCH(Data!H8280, Producto!$B$2:$B$500, 0))</f>
        <v>3</v>
      </c>
      <c r="E8280" s="12">
        <f>VLOOKUP(Data!E8280 &amp; Data!F8280 &amp; Data!G8280, Ubicacion!$A$2:$B$1000, 2, FALSE)</f>
        <v>8</v>
      </c>
      <c r="F8280" s="15">
        <f>Data!J8280</f>
        <v>128</v>
      </c>
      <c r="G8280" s="16">
        <f>Data!I8280</f>
        <v>26</v>
      </c>
      <c r="H8280" s="17">
        <f>Data!K8280</f>
        <v>3328</v>
      </c>
      <c r="I8280" s="17">
        <f>Data!L8280</f>
        <v>1397.76</v>
      </c>
      <c r="J8280" s="12" t="str">
        <f>Data!N8280</f>
        <v>Outlet</v>
      </c>
      <c r="K8280" s="12" t="str">
        <f>Data!O8280</f>
        <v>Efectivo</v>
      </c>
      <c r="L8280" s="12" t="str">
        <f>Data!P8280</f>
        <v>Nuevo</v>
      </c>
    </row>
    <row r="8281">
      <c r="A8281" s="11">
        <v>8280.0</v>
      </c>
      <c r="B8281" s="14">
        <f>Data!D8281</f>
        <v>43908</v>
      </c>
      <c r="C8281" s="12">
        <f>IFERROR(VLOOKUP(Data!B8281, Minorista!$A$2:$B$100, 2, FALSE), "")</f>
        <v>4</v>
      </c>
      <c r="D8281" s="12">
        <f t="array" ref="D8281">INDEX(Producto!$A$2:$A$500, MATCH(Data!H8281, Producto!$B$2:$B$500, 0))</f>
        <v>4</v>
      </c>
      <c r="E8281" s="12">
        <f>VLOOKUP(Data!E8281 &amp; Data!F8281 &amp; Data!G8281, Ubicacion!$A$2:$B$1000, 2, FALSE)</f>
        <v>8</v>
      </c>
      <c r="F8281" s="15">
        <f>Data!J8281</f>
        <v>96</v>
      </c>
      <c r="G8281" s="16">
        <f>Data!I8281</f>
        <v>26</v>
      </c>
      <c r="H8281" s="17">
        <f>Data!K8281</f>
        <v>2496</v>
      </c>
      <c r="I8281" s="17">
        <f>Data!L8281</f>
        <v>848.64</v>
      </c>
      <c r="J8281" s="12" t="str">
        <f>Data!N8281</f>
        <v>Outlet</v>
      </c>
      <c r="K8281" s="12" t="str">
        <f>Data!O8281</f>
        <v>Tarjeta</v>
      </c>
      <c r="L8281" s="12" t="str">
        <f>Data!P8281</f>
        <v>Recurrente</v>
      </c>
    </row>
    <row r="8282">
      <c r="A8282" s="11">
        <v>8281.0</v>
      </c>
      <c r="B8282" s="14">
        <f>Data!D8282</f>
        <v>44269</v>
      </c>
      <c r="C8282" s="12">
        <f>IFERROR(VLOOKUP(Data!B8282, Minorista!$A$2:$B$100, 2, FALSE), "")</f>
        <v>3</v>
      </c>
      <c r="D8282" s="12">
        <f t="array" ref="D8282">INDEX(Producto!$A$2:$A$500, MATCH(Data!H8282, Producto!$B$2:$B$500, 0))</f>
        <v>5</v>
      </c>
      <c r="E8282" s="12">
        <f>VLOOKUP(Data!E8282 &amp; Data!F8282 &amp; Data!G8282, Ubicacion!$A$2:$B$1000, 2, FALSE)</f>
        <v>14</v>
      </c>
      <c r="F8282" s="15">
        <f>Data!J8282</f>
        <v>123</v>
      </c>
      <c r="G8282" s="16">
        <f>Data!I8282</f>
        <v>30</v>
      </c>
      <c r="H8282" s="17">
        <f>Data!K8282</f>
        <v>3690</v>
      </c>
      <c r="I8282" s="17">
        <f>Data!L8282</f>
        <v>1254.6</v>
      </c>
      <c r="J8282" s="12" t="str">
        <f>Data!N8282</f>
        <v>Outlet</v>
      </c>
      <c r="K8282" s="12" t="str">
        <f>Data!O8282</f>
        <v>Transferencia bancaria</v>
      </c>
      <c r="L8282" s="12" t="str">
        <f>Data!P8282</f>
        <v>Recurrente</v>
      </c>
    </row>
    <row r="8283">
      <c r="A8283" s="11">
        <v>8282.0</v>
      </c>
      <c r="B8283" s="14">
        <f>Data!D8283</f>
        <v>44270</v>
      </c>
      <c r="C8283" s="12">
        <f>IFERROR(VLOOKUP(Data!B8283, Minorista!$A$2:$B$100, 2, FALSE), "")</f>
        <v>3</v>
      </c>
      <c r="D8283" s="12">
        <f t="array" ref="D8283">INDEX(Producto!$A$2:$A$500, MATCH(Data!H8283, Producto!$B$2:$B$500, 0))</f>
        <v>6</v>
      </c>
      <c r="E8283" s="12">
        <f>VLOOKUP(Data!E8283 &amp; Data!F8283 &amp; Data!G8283, Ubicacion!$A$2:$B$1000, 2, FALSE)</f>
        <v>14</v>
      </c>
      <c r="F8283" s="15">
        <f>Data!J8283</f>
        <v>170</v>
      </c>
      <c r="G8283" s="16">
        <f>Data!I8283</f>
        <v>24</v>
      </c>
      <c r="H8283" s="17">
        <f>Data!K8283</f>
        <v>4080</v>
      </c>
      <c r="I8283" s="17">
        <f>Data!L8283</f>
        <v>2162.4</v>
      </c>
      <c r="J8283" s="12" t="str">
        <f>Data!N8283</f>
        <v>Outlet</v>
      </c>
      <c r="K8283" s="12" t="str">
        <f>Data!O8283</f>
        <v>Tarjeta</v>
      </c>
      <c r="L8283" s="12" t="str">
        <f>Data!P8283</f>
        <v>Nuevo</v>
      </c>
    </row>
    <row r="8284">
      <c r="A8284" s="11">
        <v>8283.0</v>
      </c>
      <c r="B8284" s="14">
        <f>Data!D8284</f>
        <v>44271</v>
      </c>
      <c r="C8284" s="12">
        <f>IFERROR(VLOOKUP(Data!B8284, Minorista!$A$2:$B$100, 2, FALSE), "")</f>
        <v>3</v>
      </c>
      <c r="D8284" s="12">
        <f t="array" ref="D8284">INDEX(Producto!$A$2:$A$500, MATCH(Data!H8284, Producto!$B$2:$B$500, 0))</f>
        <v>1</v>
      </c>
      <c r="E8284" s="12">
        <f>VLOOKUP(Data!E8284 &amp; Data!F8284 &amp; Data!G8284, Ubicacion!$A$2:$B$1000, 2, FALSE)</f>
        <v>14</v>
      </c>
      <c r="F8284" s="15">
        <f>Data!J8284</f>
        <v>202</v>
      </c>
      <c r="G8284" s="16">
        <f>Data!I8284</f>
        <v>18</v>
      </c>
      <c r="H8284" s="17">
        <f>Data!K8284</f>
        <v>3636</v>
      </c>
      <c r="I8284" s="17">
        <f>Data!L8284</f>
        <v>1345.32</v>
      </c>
      <c r="J8284" s="12" t="str">
        <f>Data!N8284</f>
        <v>Outlet</v>
      </c>
      <c r="K8284" s="12" t="str">
        <f>Data!O8284</f>
        <v>Efectivo</v>
      </c>
      <c r="L8284" s="12" t="str">
        <f>Data!P8284</f>
        <v>Recurrente</v>
      </c>
    </row>
    <row r="8285">
      <c r="A8285" s="11">
        <v>8284.0</v>
      </c>
      <c r="B8285" s="14">
        <f>Data!D8285</f>
        <v>44272</v>
      </c>
      <c r="C8285" s="12">
        <f>IFERROR(VLOOKUP(Data!B8285, Minorista!$A$2:$B$100, 2, FALSE), "")</f>
        <v>3</v>
      </c>
      <c r="D8285" s="12">
        <f t="array" ref="D8285">INDEX(Producto!$A$2:$A$500, MATCH(Data!H8285, Producto!$B$2:$B$500, 0))</f>
        <v>2</v>
      </c>
      <c r="E8285" s="12">
        <f>VLOOKUP(Data!E8285 &amp; Data!F8285 &amp; Data!G8285, Ubicacion!$A$2:$B$1000, 2, FALSE)</f>
        <v>14</v>
      </c>
      <c r="F8285" s="15">
        <f>Data!J8285</f>
        <v>219</v>
      </c>
      <c r="G8285" s="16">
        <f>Data!I8285</f>
        <v>23</v>
      </c>
      <c r="H8285" s="17">
        <f>Data!K8285</f>
        <v>5037</v>
      </c>
      <c r="I8285" s="17">
        <f>Data!L8285</f>
        <v>1964.43</v>
      </c>
      <c r="J8285" s="12" t="str">
        <f>Data!N8285</f>
        <v>Outlet</v>
      </c>
      <c r="K8285" s="12" t="str">
        <f>Data!O8285</f>
        <v>Tarjeta</v>
      </c>
      <c r="L8285" s="12" t="str">
        <f>Data!P8285</f>
        <v>Recurrente</v>
      </c>
    </row>
    <row r="8286">
      <c r="A8286" s="11">
        <v>8285.0</v>
      </c>
      <c r="B8286" s="14">
        <f>Data!D8286</f>
        <v>44273</v>
      </c>
      <c r="C8286" s="12">
        <f>IFERROR(VLOOKUP(Data!B8286, Minorista!$A$2:$B$100, 2, FALSE), "")</f>
        <v>3</v>
      </c>
      <c r="D8286" s="12">
        <f t="array" ref="D8286">INDEX(Producto!$A$2:$A$500, MATCH(Data!H8286, Producto!$B$2:$B$500, 0))</f>
        <v>3</v>
      </c>
      <c r="E8286" s="12">
        <f>VLOOKUP(Data!E8286 &amp; Data!F8286 &amp; Data!G8286, Ubicacion!$A$2:$B$1000, 2, FALSE)</f>
        <v>14</v>
      </c>
      <c r="F8286" s="15">
        <f>Data!J8286</f>
        <v>140</v>
      </c>
      <c r="G8286" s="16">
        <f>Data!I8286</f>
        <v>23</v>
      </c>
      <c r="H8286" s="17">
        <f>Data!K8286</f>
        <v>3220</v>
      </c>
      <c r="I8286" s="17">
        <f>Data!L8286</f>
        <v>1255.8</v>
      </c>
      <c r="J8286" s="12" t="str">
        <f>Data!N8286</f>
        <v>Outlet</v>
      </c>
      <c r="K8286" s="12" t="str">
        <f>Data!O8286</f>
        <v>Transferencia bancaria</v>
      </c>
      <c r="L8286" s="12" t="str">
        <f>Data!P8286</f>
        <v>Nuevo</v>
      </c>
    </row>
    <row r="8287">
      <c r="A8287" s="11">
        <v>8286.0</v>
      </c>
      <c r="B8287" s="14">
        <f>Data!D8287</f>
        <v>44274</v>
      </c>
      <c r="C8287" s="12">
        <f>IFERROR(VLOOKUP(Data!B8287, Minorista!$A$2:$B$100, 2, FALSE), "")</f>
        <v>3</v>
      </c>
      <c r="D8287" s="12">
        <f t="array" ref="D8287">INDEX(Producto!$A$2:$A$500, MATCH(Data!H8287, Producto!$B$2:$B$500, 0))</f>
        <v>4</v>
      </c>
      <c r="E8287" s="12">
        <f>VLOOKUP(Data!E8287 &amp; Data!F8287 &amp; Data!G8287, Ubicacion!$A$2:$B$1000, 2, FALSE)</f>
        <v>14</v>
      </c>
      <c r="F8287" s="15">
        <f>Data!J8287</f>
        <v>128</v>
      </c>
      <c r="G8287" s="16">
        <f>Data!I8287</f>
        <v>28</v>
      </c>
      <c r="H8287" s="17">
        <f>Data!K8287</f>
        <v>3584</v>
      </c>
      <c r="I8287" s="17">
        <f>Data!L8287</f>
        <v>1756.16</v>
      </c>
      <c r="J8287" s="12" t="str">
        <f>Data!N8287</f>
        <v>Outlet</v>
      </c>
      <c r="K8287" s="12" t="str">
        <f>Data!O8287</f>
        <v>Efectivo</v>
      </c>
      <c r="L8287" s="12" t="str">
        <f>Data!P8287</f>
        <v>Nuevo</v>
      </c>
    </row>
    <row r="8288">
      <c r="A8288" s="11">
        <v>8287.0</v>
      </c>
      <c r="B8288" s="14">
        <f>Data!D8288</f>
        <v>44275</v>
      </c>
      <c r="C8288" s="12">
        <f>IFERROR(VLOOKUP(Data!B8288, Minorista!$A$2:$B$100, 2, FALSE), "")</f>
        <v>3</v>
      </c>
      <c r="D8288" s="12">
        <f t="array" ref="D8288">INDEX(Producto!$A$2:$A$500, MATCH(Data!H8288, Producto!$B$2:$B$500, 0))</f>
        <v>5</v>
      </c>
      <c r="E8288" s="12">
        <f>VLOOKUP(Data!E8288 &amp; Data!F8288 &amp; Data!G8288, Ubicacion!$A$2:$B$1000, 2, FALSE)</f>
        <v>14</v>
      </c>
      <c r="F8288" s="15">
        <f>Data!J8288</f>
        <v>94</v>
      </c>
      <c r="G8288" s="16">
        <f>Data!I8288</f>
        <v>29</v>
      </c>
      <c r="H8288" s="17">
        <f>Data!K8288</f>
        <v>2726</v>
      </c>
      <c r="I8288" s="17">
        <f>Data!L8288</f>
        <v>872.32</v>
      </c>
      <c r="J8288" s="12" t="str">
        <f>Data!N8288</f>
        <v>Outlet</v>
      </c>
      <c r="K8288" s="12" t="str">
        <f>Data!O8288</f>
        <v>Transferencia bancaria</v>
      </c>
      <c r="L8288" s="12" t="str">
        <f>Data!P8288</f>
        <v>Recurrente</v>
      </c>
    </row>
    <row r="8289">
      <c r="A8289" s="11">
        <v>8288.0</v>
      </c>
      <c r="B8289" s="14">
        <f>Data!D8289</f>
        <v>44276</v>
      </c>
      <c r="C8289" s="12">
        <f>IFERROR(VLOOKUP(Data!B8289, Minorista!$A$2:$B$100, 2, FALSE), "")</f>
        <v>3</v>
      </c>
      <c r="D8289" s="12">
        <f t="array" ref="D8289">INDEX(Producto!$A$2:$A$500, MATCH(Data!H8289, Producto!$B$2:$B$500, 0))</f>
        <v>6</v>
      </c>
      <c r="E8289" s="12">
        <f>VLOOKUP(Data!E8289 &amp; Data!F8289 &amp; Data!G8289, Ubicacion!$A$2:$B$1000, 2, FALSE)</f>
        <v>14</v>
      </c>
      <c r="F8289" s="15">
        <f>Data!J8289</f>
        <v>143</v>
      </c>
      <c r="G8289" s="16">
        <f>Data!I8289</f>
        <v>28</v>
      </c>
      <c r="H8289" s="17">
        <f>Data!K8289</f>
        <v>4004</v>
      </c>
      <c r="I8289" s="17">
        <f>Data!L8289</f>
        <v>2242.24</v>
      </c>
      <c r="J8289" s="12" t="str">
        <f>Data!N8289</f>
        <v>Outlet</v>
      </c>
      <c r="K8289" s="12" t="str">
        <f>Data!O8289</f>
        <v>Tarjeta</v>
      </c>
      <c r="L8289" s="12" t="str">
        <f>Data!P8289</f>
        <v>Recurrente</v>
      </c>
    </row>
    <row r="8290">
      <c r="A8290" s="11">
        <v>8289.0</v>
      </c>
      <c r="B8290" s="14">
        <f>Data!D8290</f>
        <v>44277</v>
      </c>
      <c r="C8290" s="12">
        <f>IFERROR(VLOOKUP(Data!B8290, Minorista!$A$2:$B$100, 2, FALSE), "")</f>
        <v>3</v>
      </c>
      <c r="D8290" s="12">
        <f t="array" ref="D8290">INDEX(Producto!$A$2:$A$500, MATCH(Data!H8290, Producto!$B$2:$B$500, 0))</f>
        <v>1</v>
      </c>
      <c r="E8290" s="12">
        <f>VLOOKUP(Data!E8290 &amp; Data!F8290 &amp; Data!G8290, Ubicacion!$A$2:$B$1000, 2, FALSE)</f>
        <v>14</v>
      </c>
      <c r="F8290" s="15">
        <f>Data!J8290</f>
        <v>221</v>
      </c>
      <c r="G8290" s="16">
        <f>Data!I8290</f>
        <v>20</v>
      </c>
      <c r="H8290" s="17">
        <f>Data!K8290</f>
        <v>4420</v>
      </c>
      <c r="I8290" s="17">
        <f>Data!L8290</f>
        <v>1900.6</v>
      </c>
      <c r="J8290" s="12" t="str">
        <f>Data!N8290</f>
        <v>Outlet</v>
      </c>
      <c r="K8290" s="12" t="str">
        <f>Data!O8290</f>
        <v>Efectivo</v>
      </c>
      <c r="L8290" s="12" t="str">
        <f>Data!P8290</f>
        <v>Recurrente</v>
      </c>
    </row>
    <row r="8291">
      <c r="A8291" s="11">
        <v>8290.0</v>
      </c>
      <c r="B8291" s="14">
        <f>Data!D8291</f>
        <v>44278</v>
      </c>
      <c r="C8291" s="12">
        <f>IFERROR(VLOOKUP(Data!B8291, Minorista!$A$2:$B$100, 2, FALSE), "")</f>
        <v>3</v>
      </c>
      <c r="D8291" s="12">
        <f t="array" ref="D8291">INDEX(Producto!$A$2:$A$500, MATCH(Data!H8291, Producto!$B$2:$B$500, 0))</f>
        <v>2</v>
      </c>
      <c r="E8291" s="12">
        <f>VLOOKUP(Data!E8291 &amp; Data!F8291 &amp; Data!G8291, Ubicacion!$A$2:$B$1000, 2, FALSE)</f>
        <v>14</v>
      </c>
      <c r="F8291" s="15">
        <f>Data!J8291</f>
        <v>195</v>
      </c>
      <c r="G8291" s="16">
        <f>Data!I8291</f>
        <v>31</v>
      </c>
      <c r="H8291" s="17">
        <f>Data!K8291</f>
        <v>6045</v>
      </c>
      <c r="I8291" s="17">
        <f>Data!L8291</f>
        <v>2841.15</v>
      </c>
      <c r="J8291" s="12" t="str">
        <f>Data!N8291</f>
        <v>Outlet</v>
      </c>
      <c r="K8291" s="12" t="str">
        <f>Data!O8291</f>
        <v>Transferencia bancaria</v>
      </c>
      <c r="L8291" s="12" t="str">
        <f>Data!P8291</f>
        <v>Recurrente</v>
      </c>
    </row>
    <row r="8292">
      <c r="A8292" s="11">
        <v>8291.0</v>
      </c>
      <c r="B8292" s="14">
        <f>Data!D8292</f>
        <v>44279</v>
      </c>
      <c r="C8292" s="12">
        <f>IFERROR(VLOOKUP(Data!B8292, Minorista!$A$2:$B$100, 2, FALSE), "")</f>
        <v>3</v>
      </c>
      <c r="D8292" s="12">
        <f t="array" ref="D8292">INDEX(Producto!$A$2:$A$500, MATCH(Data!H8292, Producto!$B$2:$B$500, 0))</f>
        <v>3</v>
      </c>
      <c r="E8292" s="12">
        <f>VLOOKUP(Data!E8292 &amp; Data!F8292 &amp; Data!G8292, Ubicacion!$A$2:$B$1000, 2, FALSE)</f>
        <v>14</v>
      </c>
      <c r="F8292" s="15">
        <f>Data!J8292</f>
        <v>166</v>
      </c>
      <c r="G8292" s="16">
        <f>Data!I8292</f>
        <v>22</v>
      </c>
      <c r="H8292" s="17">
        <f>Data!K8292</f>
        <v>3652</v>
      </c>
      <c r="I8292" s="17">
        <f>Data!L8292</f>
        <v>1570.36</v>
      </c>
      <c r="J8292" s="12" t="str">
        <f>Data!N8292</f>
        <v>Outlet</v>
      </c>
      <c r="K8292" s="12" t="str">
        <f>Data!O8292</f>
        <v>Efectivo</v>
      </c>
      <c r="L8292" s="12" t="str">
        <f>Data!P8292</f>
        <v>Nuevo</v>
      </c>
    </row>
    <row r="8293">
      <c r="A8293" s="11">
        <v>8292.0</v>
      </c>
      <c r="B8293" s="14">
        <f>Data!D8293</f>
        <v>44280</v>
      </c>
      <c r="C8293" s="12">
        <f>IFERROR(VLOOKUP(Data!B8293, Minorista!$A$2:$B$100, 2, FALSE), "")</f>
        <v>3</v>
      </c>
      <c r="D8293" s="12">
        <f t="array" ref="D8293">INDEX(Producto!$A$2:$A$500, MATCH(Data!H8293, Producto!$B$2:$B$500, 0))</f>
        <v>4</v>
      </c>
      <c r="E8293" s="12">
        <f>VLOOKUP(Data!E8293 &amp; Data!F8293 &amp; Data!G8293, Ubicacion!$A$2:$B$1000, 2, FALSE)</f>
        <v>14</v>
      </c>
      <c r="F8293" s="15">
        <f>Data!J8293</f>
        <v>124</v>
      </c>
      <c r="G8293" s="16">
        <f>Data!I8293</f>
        <v>25</v>
      </c>
      <c r="H8293" s="17">
        <f>Data!K8293</f>
        <v>3100</v>
      </c>
      <c r="I8293" s="17">
        <f>Data!L8293</f>
        <v>1736</v>
      </c>
      <c r="J8293" s="12" t="str">
        <f>Data!N8293</f>
        <v>Outlet</v>
      </c>
      <c r="K8293" s="12" t="str">
        <f>Data!O8293</f>
        <v>Tarjeta</v>
      </c>
      <c r="L8293" s="12" t="str">
        <f>Data!P8293</f>
        <v>Nuevo</v>
      </c>
    </row>
    <row r="8294">
      <c r="A8294" s="11">
        <v>8293.0</v>
      </c>
      <c r="B8294" s="14">
        <f>Data!D8294</f>
        <v>44281</v>
      </c>
      <c r="C8294" s="12">
        <f>IFERROR(VLOOKUP(Data!B8294, Minorista!$A$2:$B$100, 2, FALSE), "")</f>
        <v>3</v>
      </c>
      <c r="D8294" s="12">
        <f t="array" ref="D8294">INDEX(Producto!$A$2:$A$500, MATCH(Data!H8294, Producto!$B$2:$B$500, 0))</f>
        <v>5</v>
      </c>
      <c r="E8294" s="12">
        <f>VLOOKUP(Data!E8294 &amp; Data!F8294 &amp; Data!G8294, Ubicacion!$A$2:$B$1000, 2, FALSE)</f>
        <v>14</v>
      </c>
      <c r="F8294" s="15">
        <f>Data!J8294</f>
        <v>88</v>
      </c>
      <c r="G8294" s="16">
        <f>Data!I8294</f>
        <v>27</v>
      </c>
      <c r="H8294" s="17">
        <f>Data!K8294</f>
        <v>2376</v>
      </c>
      <c r="I8294" s="17">
        <f>Data!L8294</f>
        <v>974.16</v>
      </c>
      <c r="J8294" s="12" t="str">
        <f>Data!N8294</f>
        <v>Outlet</v>
      </c>
      <c r="K8294" s="12" t="str">
        <f>Data!O8294</f>
        <v>Efectivo</v>
      </c>
      <c r="L8294" s="12" t="str">
        <f>Data!P8294</f>
        <v>Recurrente</v>
      </c>
    </row>
    <row r="8295">
      <c r="A8295" s="11">
        <v>8294.0</v>
      </c>
      <c r="B8295" s="14">
        <f>Data!D8295</f>
        <v>44282</v>
      </c>
      <c r="C8295" s="12">
        <f>IFERROR(VLOOKUP(Data!B8295, Minorista!$A$2:$B$100, 2, FALSE), "")</f>
        <v>3</v>
      </c>
      <c r="D8295" s="12">
        <f t="array" ref="D8295">INDEX(Producto!$A$2:$A$500, MATCH(Data!H8295, Producto!$B$2:$B$500, 0))</f>
        <v>6</v>
      </c>
      <c r="E8295" s="12">
        <f>VLOOKUP(Data!E8295 &amp; Data!F8295 &amp; Data!G8295, Ubicacion!$A$2:$B$1000, 2, FALSE)</f>
        <v>14</v>
      </c>
      <c r="F8295" s="15">
        <f>Data!J8295</f>
        <v>145</v>
      </c>
      <c r="G8295" s="16">
        <f>Data!I8295</f>
        <v>25</v>
      </c>
      <c r="H8295" s="17">
        <f>Data!K8295</f>
        <v>3625</v>
      </c>
      <c r="I8295" s="17">
        <f>Data!L8295</f>
        <v>2211.25</v>
      </c>
      <c r="J8295" s="12" t="str">
        <f>Data!N8295</f>
        <v>Outlet</v>
      </c>
      <c r="K8295" s="12" t="str">
        <f>Data!O8295</f>
        <v>Efectivo</v>
      </c>
      <c r="L8295" s="12" t="str">
        <f>Data!P8295</f>
        <v>Nuevo</v>
      </c>
    </row>
    <row r="8296">
      <c r="A8296" s="11">
        <v>8295.0</v>
      </c>
      <c r="B8296" s="14">
        <f>Data!D8296</f>
        <v>44283</v>
      </c>
      <c r="C8296" s="12">
        <f>IFERROR(VLOOKUP(Data!B8296, Minorista!$A$2:$B$100, 2, FALSE), "")</f>
        <v>3</v>
      </c>
      <c r="D8296" s="12">
        <f t="array" ref="D8296">INDEX(Producto!$A$2:$A$500, MATCH(Data!H8296, Producto!$B$2:$B$500, 0))</f>
        <v>1</v>
      </c>
      <c r="E8296" s="12">
        <f>VLOOKUP(Data!E8296 &amp; Data!F8296 &amp; Data!G8296, Ubicacion!$A$2:$B$1000, 2, FALSE)</f>
        <v>14</v>
      </c>
      <c r="F8296" s="15">
        <f>Data!J8296</f>
        <v>203</v>
      </c>
      <c r="G8296" s="16">
        <f>Data!I8296</f>
        <v>13</v>
      </c>
      <c r="H8296" s="17">
        <f>Data!K8296</f>
        <v>2639</v>
      </c>
      <c r="I8296" s="17">
        <f>Data!L8296</f>
        <v>1187.55</v>
      </c>
      <c r="J8296" s="12" t="str">
        <f>Data!N8296</f>
        <v>Outlet</v>
      </c>
      <c r="K8296" s="12" t="str">
        <f>Data!O8296</f>
        <v>Transferencia bancaria</v>
      </c>
      <c r="L8296" s="12" t="str">
        <f>Data!P8296</f>
        <v>Recurrente</v>
      </c>
    </row>
    <row r="8297">
      <c r="A8297" s="11">
        <v>8296.0</v>
      </c>
      <c r="B8297" s="14">
        <f>Data!D8297</f>
        <v>44284</v>
      </c>
      <c r="C8297" s="12">
        <f>IFERROR(VLOOKUP(Data!B8297, Minorista!$A$2:$B$100, 2, FALSE), "")</f>
        <v>3</v>
      </c>
      <c r="D8297" s="12">
        <f t="array" ref="D8297">INDEX(Producto!$A$2:$A$500, MATCH(Data!H8297, Producto!$B$2:$B$500, 0))</f>
        <v>2</v>
      </c>
      <c r="E8297" s="12">
        <f>VLOOKUP(Data!E8297 &amp; Data!F8297 &amp; Data!G8297, Ubicacion!$A$2:$B$1000, 2, FALSE)</f>
        <v>14</v>
      </c>
      <c r="F8297" s="15">
        <f>Data!J8297</f>
        <v>203</v>
      </c>
      <c r="G8297" s="16">
        <f>Data!I8297</f>
        <v>17</v>
      </c>
      <c r="H8297" s="17">
        <f>Data!K8297</f>
        <v>3451</v>
      </c>
      <c r="I8297" s="17">
        <f>Data!L8297</f>
        <v>1449.42</v>
      </c>
      <c r="J8297" s="12" t="str">
        <f>Data!N8297</f>
        <v>Outlet</v>
      </c>
      <c r="K8297" s="12" t="str">
        <f>Data!O8297</f>
        <v>Tarjeta</v>
      </c>
      <c r="L8297" s="12" t="str">
        <f>Data!P8297</f>
        <v>Nuevo</v>
      </c>
    </row>
    <row r="8298">
      <c r="A8298" s="11">
        <v>8297.0</v>
      </c>
      <c r="B8298" s="14">
        <f>Data!D8298</f>
        <v>44285</v>
      </c>
      <c r="C8298" s="12">
        <f>IFERROR(VLOOKUP(Data!B8298, Minorista!$A$2:$B$100, 2, FALSE), "")</f>
        <v>3</v>
      </c>
      <c r="D8298" s="12">
        <f t="array" ref="D8298">INDEX(Producto!$A$2:$A$500, MATCH(Data!H8298, Producto!$B$2:$B$500, 0))</f>
        <v>3</v>
      </c>
      <c r="E8298" s="12">
        <f>VLOOKUP(Data!E8298 &amp; Data!F8298 &amp; Data!G8298, Ubicacion!$A$2:$B$1000, 2, FALSE)</f>
        <v>14</v>
      </c>
      <c r="F8298" s="15">
        <f>Data!J8298</f>
        <v>170</v>
      </c>
      <c r="G8298" s="16">
        <f>Data!I8298</f>
        <v>15</v>
      </c>
      <c r="H8298" s="17">
        <f>Data!K8298</f>
        <v>2550</v>
      </c>
      <c r="I8298" s="17">
        <f>Data!L8298</f>
        <v>1122</v>
      </c>
      <c r="J8298" s="12" t="str">
        <f>Data!N8298</f>
        <v>Outlet</v>
      </c>
      <c r="K8298" s="12" t="str">
        <f>Data!O8298</f>
        <v>Efectivo</v>
      </c>
      <c r="L8298" s="12" t="str">
        <f>Data!P8298</f>
        <v>Recurrente</v>
      </c>
    </row>
    <row r="8299">
      <c r="A8299" s="11">
        <v>8298.0</v>
      </c>
      <c r="B8299" s="14">
        <f>Data!D8299</f>
        <v>44286</v>
      </c>
      <c r="C8299" s="12">
        <f>IFERROR(VLOOKUP(Data!B8299, Minorista!$A$2:$B$100, 2, FALSE), "")</f>
        <v>3</v>
      </c>
      <c r="D8299" s="12">
        <f t="array" ref="D8299">INDEX(Producto!$A$2:$A$500, MATCH(Data!H8299, Producto!$B$2:$B$500, 0))</f>
        <v>4</v>
      </c>
      <c r="E8299" s="12">
        <f>VLOOKUP(Data!E8299 &amp; Data!F8299 &amp; Data!G8299, Ubicacion!$A$2:$B$1000, 2, FALSE)</f>
        <v>14</v>
      </c>
      <c r="F8299" s="15">
        <f>Data!J8299</f>
        <v>128</v>
      </c>
      <c r="G8299" s="16">
        <f>Data!I8299</f>
        <v>20</v>
      </c>
      <c r="H8299" s="17">
        <f>Data!K8299</f>
        <v>2560</v>
      </c>
      <c r="I8299" s="17">
        <f>Data!L8299</f>
        <v>1433.6</v>
      </c>
      <c r="J8299" s="12" t="str">
        <f>Data!N8299</f>
        <v>Outlet</v>
      </c>
      <c r="K8299" s="12" t="str">
        <f>Data!O8299</f>
        <v>Tarjeta</v>
      </c>
      <c r="L8299" s="12" t="str">
        <f>Data!P8299</f>
        <v>Nuevo</v>
      </c>
    </row>
    <row r="8300">
      <c r="A8300" s="11">
        <v>8299.0</v>
      </c>
      <c r="B8300" s="14">
        <f>Data!D8300</f>
        <v>44287</v>
      </c>
      <c r="C8300" s="12">
        <f>IFERROR(VLOOKUP(Data!B8300, Minorista!$A$2:$B$100, 2, FALSE), "")</f>
        <v>3</v>
      </c>
      <c r="D8300" s="12">
        <f t="array" ref="D8300">INDEX(Producto!$A$2:$A$500, MATCH(Data!H8300, Producto!$B$2:$B$500, 0))</f>
        <v>5</v>
      </c>
      <c r="E8300" s="12">
        <f>VLOOKUP(Data!E8300 &amp; Data!F8300 &amp; Data!G8300, Ubicacion!$A$2:$B$1000, 2, FALSE)</f>
        <v>14</v>
      </c>
      <c r="F8300" s="15">
        <f>Data!J8300</f>
        <v>105</v>
      </c>
      <c r="G8300" s="16">
        <f>Data!I8300</f>
        <v>20</v>
      </c>
      <c r="H8300" s="17">
        <f>Data!K8300</f>
        <v>2100</v>
      </c>
      <c r="I8300" s="17">
        <f>Data!L8300</f>
        <v>798</v>
      </c>
      <c r="J8300" s="12" t="str">
        <f>Data!N8300</f>
        <v>Outlet</v>
      </c>
      <c r="K8300" s="12" t="str">
        <f>Data!O8300</f>
        <v>Tarjeta</v>
      </c>
      <c r="L8300" s="12" t="str">
        <f>Data!P8300</f>
        <v>Recurrente</v>
      </c>
    </row>
    <row r="8301">
      <c r="A8301" s="11">
        <v>8300.0</v>
      </c>
      <c r="B8301" s="14">
        <f>Data!D8301</f>
        <v>44288</v>
      </c>
      <c r="C8301" s="12">
        <f>IFERROR(VLOOKUP(Data!B8301, Minorista!$A$2:$B$100, 2, FALSE), "")</f>
        <v>3</v>
      </c>
      <c r="D8301" s="12">
        <f t="array" ref="D8301">INDEX(Producto!$A$2:$A$500, MATCH(Data!H8301, Producto!$B$2:$B$500, 0))</f>
        <v>6</v>
      </c>
      <c r="E8301" s="12">
        <f>VLOOKUP(Data!E8301 &amp; Data!F8301 &amp; Data!G8301, Ubicacion!$A$2:$B$1000, 2, FALSE)</f>
        <v>14</v>
      </c>
      <c r="F8301" s="15">
        <f>Data!J8301</f>
        <v>196</v>
      </c>
      <c r="G8301" s="16">
        <f>Data!I8301</f>
        <v>18</v>
      </c>
      <c r="H8301" s="17">
        <f>Data!K8301</f>
        <v>3528</v>
      </c>
      <c r="I8301" s="17">
        <f>Data!L8301</f>
        <v>2152.08</v>
      </c>
      <c r="J8301" s="12" t="str">
        <f>Data!N8301</f>
        <v>Outlet</v>
      </c>
      <c r="K8301" s="12" t="str">
        <f>Data!O8301</f>
        <v>Transferencia bancaria</v>
      </c>
      <c r="L8301" s="12" t="str">
        <f>Data!P8301</f>
        <v>Recurrente</v>
      </c>
    </row>
    <row r="8302">
      <c r="A8302" s="11">
        <v>8301.0</v>
      </c>
      <c r="B8302" s="14">
        <f>Data!D8302</f>
        <v>44289</v>
      </c>
      <c r="C8302" s="12">
        <f>IFERROR(VLOOKUP(Data!B8302, Minorista!$A$2:$B$100, 2, FALSE), "")</f>
        <v>3</v>
      </c>
      <c r="D8302" s="12">
        <f t="array" ref="D8302">INDEX(Producto!$A$2:$A$500, MATCH(Data!H8302, Producto!$B$2:$B$500, 0))</f>
        <v>1</v>
      </c>
      <c r="E8302" s="12">
        <f>VLOOKUP(Data!E8302 &amp; Data!F8302 &amp; Data!G8302, Ubicacion!$A$2:$B$1000, 2, FALSE)</f>
        <v>14</v>
      </c>
      <c r="F8302" s="15">
        <f>Data!J8302</f>
        <v>247</v>
      </c>
      <c r="G8302" s="16">
        <f>Data!I8302</f>
        <v>12</v>
      </c>
      <c r="H8302" s="17">
        <f>Data!K8302</f>
        <v>2964</v>
      </c>
      <c r="I8302" s="17">
        <f>Data!L8302</f>
        <v>1333.8</v>
      </c>
      <c r="J8302" s="12" t="str">
        <f>Data!N8302</f>
        <v>Outlet</v>
      </c>
      <c r="K8302" s="12" t="str">
        <f>Data!O8302</f>
        <v>Efectivo</v>
      </c>
      <c r="L8302" s="12" t="str">
        <f>Data!P8302</f>
        <v>Recurrente</v>
      </c>
    </row>
    <row r="8303">
      <c r="A8303" s="11">
        <v>8302.0</v>
      </c>
      <c r="B8303" s="14">
        <f>Data!D8303</f>
        <v>44290</v>
      </c>
      <c r="C8303" s="12">
        <f>IFERROR(VLOOKUP(Data!B8303, Minorista!$A$2:$B$100, 2, FALSE), "")</f>
        <v>3</v>
      </c>
      <c r="D8303" s="12">
        <f t="array" ref="D8303">INDEX(Producto!$A$2:$A$500, MATCH(Data!H8303, Producto!$B$2:$B$500, 0))</f>
        <v>2</v>
      </c>
      <c r="E8303" s="12">
        <f>VLOOKUP(Data!E8303 &amp; Data!F8303 &amp; Data!G8303, Ubicacion!$A$2:$B$1000, 2, FALSE)</f>
        <v>14</v>
      </c>
      <c r="F8303" s="15">
        <f>Data!J8303</f>
        <v>240</v>
      </c>
      <c r="G8303" s="16">
        <f>Data!I8303</f>
        <v>20</v>
      </c>
      <c r="H8303" s="17">
        <f>Data!K8303</f>
        <v>4800</v>
      </c>
      <c r="I8303" s="17">
        <f>Data!L8303</f>
        <v>2112</v>
      </c>
      <c r="J8303" s="12" t="str">
        <f>Data!N8303</f>
        <v>Outlet</v>
      </c>
      <c r="K8303" s="12" t="str">
        <f>Data!O8303</f>
        <v>Efectivo</v>
      </c>
      <c r="L8303" s="12" t="str">
        <f>Data!P8303</f>
        <v>Nuevo</v>
      </c>
    </row>
    <row r="8304">
      <c r="A8304" s="11">
        <v>8303.0</v>
      </c>
      <c r="B8304" s="14">
        <f>Data!D8304</f>
        <v>44291</v>
      </c>
      <c r="C8304" s="12">
        <f>IFERROR(VLOOKUP(Data!B8304, Minorista!$A$2:$B$100, 2, FALSE), "")</f>
        <v>3</v>
      </c>
      <c r="D8304" s="12">
        <f t="array" ref="D8304">INDEX(Producto!$A$2:$A$500, MATCH(Data!H8304, Producto!$B$2:$B$500, 0))</f>
        <v>3</v>
      </c>
      <c r="E8304" s="12">
        <f>VLOOKUP(Data!E8304 &amp; Data!F8304 &amp; Data!G8304, Ubicacion!$A$2:$B$1000, 2, FALSE)</f>
        <v>14</v>
      </c>
      <c r="F8304" s="15">
        <f>Data!J8304</f>
        <v>204</v>
      </c>
      <c r="G8304" s="16">
        <f>Data!I8304</f>
        <v>14</v>
      </c>
      <c r="H8304" s="17">
        <f>Data!K8304</f>
        <v>2856</v>
      </c>
      <c r="I8304" s="17">
        <f>Data!L8304</f>
        <v>1313.76</v>
      </c>
      <c r="J8304" s="12" t="str">
        <f>Data!N8304</f>
        <v>Outlet</v>
      </c>
      <c r="K8304" s="12" t="str">
        <f>Data!O8304</f>
        <v>Transferencia bancaria</v>
      </c>
      <c r="L8304" s="12" t="str">
        <f>Data!P8304</f>
        <v>Nuevo</v>
      </c>
    </row>
    <row r="8305">
      <c r="A8305" s="11">
        <v>8304.0</v>
      </c>
      <c r="B8305" s="14">
        <f>Data!D8305</f>
        <v>44292</v>
      </c>
      <c r="C8305" s="12">
        <f>IFERROR(VLOOKUP(Data!B8305, Minorista!$A$2:$B$100, 2, FALSE), "")</f>
        <v>3</v>
      </c>
      <c r="D8305" s="12">
        <f t="array" ref="D8305">INDEX(Producto!$A$2:$A$500, MATCH(Data!H8305, Producto!$B$2:$B$500, 0))</f>
        <v>4</v>
      </c>
      <c r="E8305" s="12">
        <f>VLOOKUP(Data!E8305 &amp; Data!F8305 &amp; Data!G8305, Ubicacion!$A$2:$B$1000, 2, FALSE)</f>
        <v>14</v>
      </c>
      <c r="F8305" s="15">
        <f>Data!J8305</f>
        <v>179</v>
      </c>
      <c r="G8305" s="16">
        <f>Data!I8305</f>
        <v>20</v>
      </c>
      <c r="H8305" s="17">
        <f>Data!K8305</f>
        <v>3580</v>
      </c>
      <c r="I8305" s="17">
        <f>Data!L8305</f>
        <v>1933.2</v>
      </c>
      <c r="J8305" s="12" t="str">
        <f>Data!N8305</f>
        <v>Outlet</v>
      </c>
      <c r="K8305" s="12" t="str">
        <f>Data!O8305</f>
        <v>Efectivo</v>
      </c>
      <c r="L8305" s="12" t="str">
        <f>Data!P8305</f>
        <v>Nuevo</v>
      </c>
    </row>
    <row r="8306">
      <c r="A8306" s="11">
        <v>8305.0</v>
      </c>
      <c r="B8306" s="14">
        <f>Data!D8306</f>
        <v>44293</v>
      </c>
      <c r="C8306" s="12">
        <f>IFERROR(VLOOKUP(Data!B8306, Minorista!$A$2:$B$100, 2, FALSE), "")</f>
        <v>3</v>
      </c>
      <c r="D8306" s="12">
        <f t="array" ref="D8306">INDEX(Producto!$A$2:$A$500, MATCH(Data!H8306, Producto!$B$2:$B$500, 0))</f>
        <v>5</v>
      </c>
      <c r="E8306" s="12">
        <f>VLOOKUP(Data!E8306 &amp; Data!F8306 &amp; Data!G8306, Ubicacion!$A$2:$B$1000, 2, FALSE)</f>
        <v>14</v>
      </c>
      <c r="F8306" s="15">
        <f>Data!J8306</f>
        <v>132</v>
      </c>
      <c r="G8306" s="16">
        <f>Data!I8306</f>
        <v>33</v>
      </c>
      <c r="H8306" s="17">
        <f>Data!K8306</f>
        <v>4356</v>
      </c>
      <c r="I8306" s="17">
        <f>Data!L8306</f>
        <v>1785.96</v>
      </c>
      <c r="J8306" s="12" t="str">
        <f>Data!N8306</f>
        <v>Outlet</v>
      </c>
      <c r="K8306" s="12" t="str">
        <f>Data!O8306</f>
        <v>Transferencia bancaria</v>
      </c>
      <c r="L8306" s="12" t="str">
        <f>Data!P8306</f>
        <v>Recurrente</v>
      </c>
    </row>
    <row r="8307">
      <c r="A8307" s="11">
        <v>8306.0</v>
      </c>
      <c r="B8307" s="14">
        <f>Data!D8307</f>
        <v>44294</v>
      </c>
      <c r="C8307" s="12">
        <f>IFERROR(VLOOKUP(Data!B8307, Minorista!$A$2:$B$100, 2, FALSE), "")</f>
        <v>3</v>
      </c>
      <c r="D8307" s="12">
        <f t="array" ref="D8307">INDEX(Producto!$A$2:$A$500, MATCH(Data!H8307, Producto!$B$2:$B$500, 0))</f>
        <v>6</v>
      </c>
      <c r="E8307" s="12">
        <f>VLOOKUP(Data!E8307 &amp; Data!F8307 &amp; Data!G8307, Ubicacion!$A$2:$B$1000, 2, FALSE)</f>
        <v>14</v>
      </c>
      <c r="F8307" s="15">
        <f>Data!J8307</f>
        <v>271</v>
      </c>
      <c r="G8307" s="16">
        <f>Data!I8307</f>
        <v>31</v>
      </c>
      <c r="H8307" s="17">
        <f>Data!K8307</f>
        <v>8401</v>
      </c>
      <c r="I8307" s="17">
        <f>Data!L8307</f>
        <v>4956.59</v>
      </c>
      <c r="J8307" s="12" t="str">
        <f>Data!N8307</f>
        <v>Outlet</v>
      </c>
      <c r="K8307" s="12" t="str">
        <f>Data!O8307</f>
        <v>Tarjeta</v>
      </c>
      <c r="L8307" s="12" t="str">
        <f>Data!P8307</f>
        <v>Nuevo</v>
      </c>
    </row>
    <row r="8308">
      <c r="A8308" s="11">
        <v>8307.0</v>
      </c>
      <c r="B8308" s="14">
        <f>Data!D8308</f>
        <v>44295</v>
      </c>
      <c r="C8308" s="12">
        <f>IFERROR(VLOOKUP(Data!B8308, Minorista!$A$2:$B$100, 2, FALSE), "")</f>
        <v>3</v>
      </c>
      <c r="D8308" s="12">
        <f t="array" ref="D8308">INDEX(Producto!$A$2:$A$500, MATCH(Data!H8308, Producto!$B$2:$B$500, 0))</f>
        <v>1</v>
      </c>
      <c r="E8308" s="12">
        <f>VLOOKUP(Data!E8308 &amp; Data!F8308 &amp; Data!G8308, Ubicacion!$A$2:$B$1000, 2, FALSE)</f>
        <v>14</v>
      </c>
      <c r="F8308" s="15">
        <f>Data!J8308</f>
        <v>256</v>
      </c>
      <c r="G8308" s="16">
        <f>Data!I8308</f>
        <v>28</v>
      </c>
      <c r="H8308" s="17">
        <f>Data!K8308</f>
        <v>7168</v>
      </c>
      <c r="I8308" s="17">
        <f>Data!L8308</f>
        <v>3368.96</v>
      </c>
      <c r="J8308" s="12" t="str">
        <f>Data!N8308</f>
        <v>Outlet</v>
      </c>
      <c r="K8308" s="12" t="str">
        <f>Data!O8308</f>
        <v>Tarjeta</v>
      </c>
      <c r="L8308" s="12" t="str">
        <f>Data!P8308</f>
        <v>Nuevo</v>
      </c>
    </row>
    <row r="8309">
      <c r="A8309" s="11">
        <v>8308.0</v>
      </c>
      <c r="B8309" s="14">
        <f>Data!D8309</f>
        <v>44296</v>
      </c>
      <c r="C8309" s="12">
        <f>IFERROR(VLOOKUP(Data!B8309, Minorista!$A$2:$B$100, 2, FALSE), "")</f>
        <v>3</v>
      </c>
      <c r="D8309" s="12">
        <f t="array" ref="D8309">INDEX(Producto!$A$2:$A$500, MATCH(Data!H8309, Producto!$B$2:$B$500, 0))</f>
        <v>2</v>
      </c>
      <c r="E8309" s="12">
        <f>VLOOKUP(Data!E8309 &amp; Data!F8309 &amp; Data!G8309, Ubicacion!$A$2:$B$1000, 2, FALSE)</f>
        <v>14</v>
      </c>
      <c r="F8309" s="15">
        <f>Data!J8309</f>
        <v>240</v>
      </c>
      <c r="G8309" s="16">
        <f>Data!I8309</f>
        <v>32</v>
      </c>
      <c r="H8309" s="17">
        <f>Data!K8309</f>
        <v>7680</v>
      </c>
      <c r="I8309" s="17">
        <f>Data!L8309</f>
        <v>3609.6</v>
      </c>
      <c r="J8309" s="12" t="str">
        <f>Data!N8309</f>
        <v>Outlet</v>
      </c>
      <c r="K8309" s="12" t="str">
        <f>Data!O8309</f>
        <v>Efectivo</v>
      </c>
      <c r="L8309" s="12" t="str">
        <f>Data!P8309</f>
        <v>Recurrente</v>
      </c>
    </row>
    <row r="8310">
      <c r="A8310" s="11">
        <v>8309.0</v>
      </c>
      <c r="B8310" s="14">
        <f>Data!D8310</f>
        <v>44297</v>
      </c>
      <c r="C8310" s="12">
        <f>IFERROR(VLOOKUP(Data!B8310, Minorista!$A$2:$B$100, 2, FALSE), "")</f>
        <v>3</v>
      </c>
      <c r="D8310" s="12">
        <f t="array" ref="D8310">INDEX(Producto!$A$2:$A$500, MATCH(Data!H8310, Producto!$B$2:$B$500, 0))</f>
        <v>3</v>
      </c>
      <c r="E8310" s="12">
        <f>VLOOKUP(Data!E8310 &amp; Data!F8310 &amp; Data!G8310, Ubicacion!$A$2:$B$1000, 2, FALSE)</f>
        <v>14</v>
      </c>
      <c r="F8310" s="15">
        <f>Data!J8310</f>
        <v>202</v>
      </c>
      <c r="G8310" s="16">
        <f>Data!I8310</f>
        <v>26</v>
      </c>
      <c r="H8310" s="17">
        <f>Data!K8310</f>
        <v>5252</v>
      </c>
      <c r="I8310" s="17">
        <f>Data!L8310</f>
        <v>2310.88</v>
      </c>
      <c r="J8310" s="12" t="str">
        <f>Data!N8310</f>
        <v>Outlet</v>
      </c>
      <c r="K8310" s="12" t="str">
        <f>Data!O8310</f>
        <v>Efectivo</v>
      </c>
      <c r="L8310" s="12" t="str">
        <f>Data!P8310</f>
        <v>Recurrente</v>
      </c>
    </row>
    <row r="8311">
      <c r="A8311" s="11">
        <v>8310.0</v>
      </c>
      <c r="B8311" s="14">
        <f>Data!D8311</f>
        <v>44298</v>
      </c>
      <c r="C8311" s="12">
        <f>IFERROR(VLOOKUP(Data!B8311, Minorista!$A$2:$B$100, 2, FALSE), "")</f>
        <v>3</v>
      </c>
      <c r="D8311" s="12">
        <f t="array" ref="D8311">INDEX(Producto!$A$2:$A$500, MATCH(Data!H8311, Producto!$B$2:$B$500, 0))</f>
        <v>4</v>
      </c>
      <c r="E8311" s="12">
        <f>VLOOKUP(Data!E8311 &amp; Data!F8311 &amp; Data!G8311, Ubicacion!$A$2:$B$1000, 2, FALSE)</f>
        <v>14</v>
      </c>
      <c r="F8311" s="15">
        <f>Data!J8311</f>
        <v>198</v>
      </c>
      <c r="G8311" s="16">
        <f>Data!I8311</f>
        <v>29</v>
      </c>
      <c r="H8311" s="17">
        <f>Data!K8311</f>
        <v>5742</v>
      </c>
      <c r="I8311" s="17">
        <f>Data!L8311</f>
        <v>3215.52</v>
      </c>
      <c r="J8311" s="12" t="str">
        <f>Data!N8311</f>
        <v>Outlet</v>
      </c>
      <c r="K8311" s="12" t="str">
        <f>Data!O8311</f>
        <v>Efectivo</v>
      </c>
      <c r="L8311" s="12" t="str">
        <f>Data!P8311</f>
        <v>Recurrente</v>
      </c>
    </row>
    <row r="8312">
      <c r="A8312" s="11">
        <v>8311.0</v>
      </c>
      <c r="B8312" s="14">
        <f>Data!D8312</f>
        <v>44299</v>
      </c>
      <c r="C8312" s="12">
        <f>IFERROR(VLOOKUP(Data!B8312, Minorista!$A$2:$B$100, 2, FALSE), "")</f>
        <v>3</v>
      </c>
      <c r="D8312" s="12">
        <f t="array" ref="D8312">INDEX(Producto!$A$2:$A$500, MATCH(Data!H8312, Producto!$B$2:$B$500, 0))</f>
        <v>5</v>
      </c>
      <c r="E8312" s="12">
        <f>VLOOKUP(Data!E8312 &amp; Data!F8312 &amp; Data!G8312, Ubicacion!$A$2:$B$1000, 2, FALSE)</f>
        <v>14</v>
      </c>
      <c r="F8312" s="15">
        <f>Data!J8312</f>
        <v>150</v>
      </c>
      <c r="G8312" s="16">
        <f>Data!I8312</f>
        <v>30</v>
      </c>
      <c r="H8312" s="17">
        <f>Data!K8312</f>
        <v>4500</v>
      </c>
      <c r="I8312" s="17">
        <f>Data!L8312</f>
        <v>1755</v>
      </c>
      <c r="J8312" s="12" t="str">
        <f>Data!N8312</f>
        <v>Outlet</v>
      </c>
      <c r="K8312" s="12" t="str">
        <f>Data!O8312</f>
        <v>Transferencia bancaria</v>
      </c>
      <c r="L8312" s="12" t="str">
        <f>Data!P8312</f>
        <v>Nuevo</v>
      </c>
    </row>
    <row r="8313">
      <c r="A8313" s="11">
        <v>8312.0</v>
      </c>
      <c r="B8313" s="14">
        <f>Data!D8313</f>
        <v>44300</v>
      </c>
      <c r="C8313" s="12">
        <f>IFERROR(VLOOKUP(Data!B8313, Minorista!$A$2:$B$100, 2, FALSE), "")</f>
        <v>3</v>
      </c>
      <c r="D8313" s="12">
        <f t="array" ref="D8313">INDEX(Producto!$A$2:$A$500, MATCH(Data!H8313, Producto!$B$2:$B$500, 0))</f>
        <v>6</v>
      </c>
      <c r="E8313" s="12">
        <f>VLOOKUP(Data!E8313 &amp; Data!F8313 &amp; Data!G8313, Ubicacion!$A$2:$B$1000, 2, FALSE)</f>
        <v>14</v>
      </c>
      <c r="F8313" s="15">
        <f>Data!J8313</f>
        <v>306</v>
      </c>
      <c r="G8313" s="16">
        <f>Data!I8313</f>
        <v>37</v>
      </c>
      <c r="H8313" s="17">
        <f>Data!K8313</f>
        <v>11322</v>
      </c>
      <c r="I8313" s="17">
        <f>Data!L8313</f>
        <v>6679.98</v>
      </c>
      <c r="J8313" s="12" t="str">
        <f>Data!N8313</f>
        <v>Outlet</v>
      </c>
      <c r="K8313" s="12" t="str">
        <f>Data!O8313</f>
        <v>Efectivo</v>
      </c>
      <c r="L8313" s="12" t="str">
        <f>Data!P8313</f>
        <v>Nuevo</v>
      </c>
    </row>
    <row r="8314">
      <c r="A8314" s="11">
        <v>8313.0</v>
      </c>
      <c r="B8314" s="14">
        <f>Data!D8314</f>
        <v>44301</v>
      </c>
      <c r="C8314" s="12">
        <f>IFERROR(VLOOKUP(Data!B8314, Minorista!$A$2:$B$100, 2, FALSE), "")</f>
        <v>3</v>
      </c>
      <c r="D8314" s="12">
        <f t="array" ref="D8314">INDEX(Producto!$A$2:$A$500, MATCH(Data!H8314, Producto!$B$2:$B$500, 0))</f>
        <v>1</v>
      </c>
      <c r="E8314" s="12">
        <f>VLOOKUP(Data!E8314 &amp; Data!F8314 &amp; Data!G8314, Ubicacion!$A$2:$B$1000, 2, FALSE)</f>
        <v>14</v>
      </c>
      <c r="F8314" s="15">
        <f>Data!J8314</f>
        <v>272</v>
      </c>
      <c r="G8314" s="16">
        <f>Data!I8314</f>
        <v>29</v>
      </c>
      <c r="H8314" s="17">
        <f>Data!K8314</f>
        <v>7888</v>
      </c>
      <c r="I8314" s="17">
        <f>Data!L8314</f>
        <v>3944</v>
      </c>
      <c r="J8314" s="12" t="str">
        <f>Data!N8314</f>
        <v>Outlet</v>
      </c>
      <c r="K8314" s="12" t="str">
        <f>Data!O8314</f>
        <v>Transferencia bancaria</v>
      </c>
      <c r="L8314" s="12" t="str">
        <f>Data!P8314</f>
        <v>Recurrente</v>
      </c>
    </row>
    <row r="8315">
      <c r="A8315" s="11">
        <v>8314.0</v>
      </c>
      <c r="B8315" s="14">
        <f>Data!D8315</f>
        <v>44302</v>
      </c>
      <c r="C8315" s="12">
        <f>IFERROR(VLOOKUP(Data!B8315, Minorista!$A$2:$B$100, 2, FALSE), "")</f>
        <v>3</v>
      </c>
      <c r="D8315" s="12">
        <f t="array" ref="D8315">INDEX(Producto!$A$2:$A$500, MATCH(Data!H8315, Producto!$B$2:$B$500, 0))</f>
        <v>2</v>
      </c>
      <c r="E8315" s="12">
        <f>VLOOKUP(Data!E8315 &amp; Data!F8315 &amp; Data!G8315, Ubicacion!$A$2:$B$1000, 2, FALSE)</f>
        <v>14</v>
      </c>
      <c r="F8315" s="15">
        <f>Data!J8315</f>
        <v>264</v>
      </c>
      <c r="G8315" s="16">
        <f>Data!I8315</f>
        <v>30</v>
      </c>
      <c r="H8315" s="17">
        <f>Data!K8315</f>
        <v>7920</v>
      </c>
      <c r="I8315" s="17">
        <f>Data!L8315</f>
        <v>3960</v>
      </c>
      <c r="J8315" s="12" t="str">
        <f>Data!N8315</f>
        <v>Outlet</v>
      </c>
      <c r="K8315" s="12" t="str">
        <f>Data!O8315</f>
        <v>Efectivo</v>
      </c>
      <c r="L8315" s="12" t="str">
        <f>Data!P8315</f>
        <v>Nuevo</v>
      </c>
    </row>
    <row r="8316">
      <c r="A8316" s="11">
        <v>8315.0</v>
      </c>
      <c r="B8316" s="14">
        <f>Data!D8316</f>
        <v>44303</v>
      </c>
      <c r="C8316" s="12">
        <f>IFERROR(VLOOKUP(Data!B8316, Minorista!$A$2:$B$100, 2, FALSE), "")</f>
        <v>3</v>
      </c>
      <c r="D8316" s="12">
        <f t="array" ref="D8316">INDEX(Producto!$A$2:$A$500, MATCH(Data!H8316, Producto!$B$2:$B$500, 0))</f>
        <v>3</v>
      </c>
      <c r="E8316" s="12">
        <f>VLOOKUP(Data!E8316 &amp; Data!F8316 &amp; Data!G8316, Ubicacion!$A$2:$B$1000, 2, FALSE)</f>
        <v>14</v>
      </c>
      <c r="F8316" s="15">
        <f>Data!J8316</f>
        <v>322</v>
      </c>
      <c r="G8316" s="16">
        <f>Data!I8316</f>
        <v>30</v>
      </c>
      <c r="H8316" s="17">
        <f>Data!K8316</f>
        <v>9660</v>
      </c>
      <c r="I8316" s="17">
        <f>Data!L8316</f>
        <v>4830</v>
      </c>
      <c r="J8316" s="12" t="str">
        <f>Data!N8316</f>
        <v>Outlet</v>
      </c>
      <c r="K8316" s="12" t="str">
        <f>Data!O8316</f>
        <v>Transferencia bancaria</v>
      </c>
      <c r="L8316" s="12" t="str">
        <f>Data!P8316</f>
        <v>Nuevo</v>
      </c>
    </row>
    <row r="8317">
      <c r="A8317" s="11">
        <v>8316.0</v>
      </c>
      <c r="B8317" s="14">
        <f>Data!D8317</f>
        <v>44304</v>
      </c>
      <c r="C8317" s="12">
        <f>IFERROR(VLOOKUP(Data!B8317, Minorista!$A$2:$B$100, 2, FALSE), "")</f>
        <v>3</v>
      </c>
      <c r="D8317" s="12">
        <f t="array" ref="D8317">INDEX(Producto!$A$2:$A$500, MATCH(Data!H8317, Producto!$B$2:$B$500, 0))</f>
        <v>4</v>
      </c>
      <c r="E8317" s="12">
        <f>VLOOKUP(Data!E8317 &amp; Data!F8317 &amp; Data!G8317, Ubicacion!$A$2:$B$1000, 2, FALSE)</f>
        <v>14</v>
      </c>
      <c r="F8317" s="15">
        <f>Data!J8317</f>
        <v>196</v>
      </c>
      <c r="G8317" s="16">
        <f>Data!I8317</f>
        <v>32</v>
      </c>
      <c r="H8317" s="17">
        <f>Data!K8317</f>
        <v>6272</v>
      </c>
      <c r="I8317" s="17">
        <f>Data!L8317</f>
        <v>3825.92</v>
      </c>
      <c r="J8317" s="12" t="str">
        <f>Data!N8317</f>
        <v>Outlet</v>
      </c>
      <c r="K8317" s="12" t="str">
        <f>Data!O8317</f>
        <v>Transferencia bancaria</v>
      </c>
      <c r="L8317" s="12" t="str">
        <f>Data!P8317</f>
        <v>Recurrente</v>
      </c>
    </row>
    <row r="8318">
      <c r="A8318" s="11">
        <v>8317.0</v>
      </c>
      <c r="B8318" s="14">
        <f>Data!D8318</f>
        <v>44305</v>
      </c>
      <c r="C8318" s="12">
        <f>IFERROR(VLOOKUP(Data!B8318, Minorista!$A$2:$B$100, 2, FALSE), "")</f>
        <v>3</v>
      </c>
      <c r="D8318" s="12">
        <f t="array" ref="D8318">INDEX(Producto!$A$2:$A$500, MATCH(Data!H8318, Producto!$B$2:$B$500, 0))</f>
        <v>5</v>
      </c>
      <c r="E8318" s="12">
        <f>VLOOKUP(Data!E8318 &amp; Data!F8318 &amp; Data!G8318, Ubicacion!$A$2:$B$1000, 2, FALSE)</f>
        <v>14</v>
      </c>
      <c r="F8318" s="15">
        <f>Data!J8318</f>
        <v>182</v>
      </c>
      <c r="G8318" s="16">
        <f>Data!I8318</f>
        <v>33</v>
      </c>
      <c r="H8318" s="17">
        <f>Data!K8318</f>
        <v>6006</v>
      </c>
      <c r="I8318" s="17">
        <f>Data!L8318</f>
        <v>2702.7</v>
      </c>
      <c r="J8318" s="12" t="str">
        <f>Data!N8318</f>
        <v>Outlet</v>
      </c>
      <c r="K8318" s="12" t="str">
        <f>Data!O8318</f>
        <v>Efectivo</v>
      </c>
      <c r="L8318" s="12" t="str">
        <f>Data!P8318</f>
        <v>Nuevo</v>
      </c>
    </row>
    <row r="8319">
      <c r="A8319" s="11">
        <v>8318.0</v>
      </c>
      <c r="B8319" s="14">
        <f>Data!D8319</f>
        <v>44306</v>
      </c>
      <c r="C8319" s="12">
        <f>IFERROR(VLOOKUP(Data!B8319, Minorista!$A$2:$B$100, 2, FALSE), "")</f>
        <v>3</v>
      </c>
      <c r="D8319" s="12">
        <f t="array" ref="D8319">INDEX(Producto!$A$2:$A$500, MATCH(Data!H8319, Producto!$B$2:$B$500, 0))</f>
        <v>6</v>
      </c>
      <c r="E8319" s="12">
        <f>VLOOKUP(Data!E8319 &amp; Data!F8319 &amp; Data!G8319, Ubicacion!$A$2:$B$1000, 2, FALSE)</f>
        <v>14</v>
      </c>
      <c r="F8319" s="15">
        <f>Data!J8319</f>
        <v>272</v>
      </c>
      <c r="G8319" s="16">
        <f>Data!I8319</f>
        <v>38</v>
      </c>
      <c r="H8319" s="17">
        <f>Data!K8319</f>
        <v>10336</v>
      </c>
      <c r="I8319" s="17">
        <f>Data!L8319</f>
        <v>6408.32</v>
      </c>
      <c r="J8319" s="12" t="str">
        <f>Data!N8319</f>
        <v>Outlet</v>
      </c>
      <c r="K8319" s="12" t="str">
        <f>Data!O8319</f>
        <v>Efectivo</v>
      </c>
      <c r="L8319" s="12" t="str">
        <f>Data!P8319</f>
        <v>Nuevo</v>
      </c>
    </row>
    <row r="8320">
      <c r="A8320" s="11">
        <v>8319.0</v>
      </c>
      <c r="B8320" s="14">
        <f>Data!D8320</f>
        <v>44307</v>
      </c>
      <c r="C8320" s="12">
        <f>IFERROR(VLOOKUP(Data!B8320, Minorista!$A$2:$B$100, 2, FALSE), "")</f>
        <v>3</v>
      </c>
      <c r="D8320" s="12">
        <f t="array" ref="D8320">INDEX(Producto!$A$2:$A$500, MATCH(Data!H8320, Producto!$B$2:$B$500, 0))</f>
        <v>1</v>
      </c>
      <c r="E8320" s="12">
        <f>VLOOKUP(Data!E8320 &amp; Data!F8320 &amp; Data!G8320, Ubicacion!$A$2:$B$1000, 2, FALSE)</f>
        <v>14</v>
      </c>
      <c r="F8320" s="15">
        <f>Data!J8320</f>
        <v>233</v>
      </c>
      <c r="G8320" s="16">
        <f>Data!I8320</f>
        <v>29</v>
      </c>
      <c r="H8320" s="17">
        <f>Data!K8320</f>
        <v>6757</v>
      </c>
      <c r="I8320" s="17">
        <f>Data!L8320</f>
        <v>3446.07</v>
      </c>
      <c r="J8320" s="12" t="str">
        <f>Data!N8320</f>
        <v>Outlet</v>
      </c>
      <c r="K8320" s="12" t="str">
        <f>Data!O8320</f>
        <v>Transferencia bancaria</v>
      </c>
      <c r="L8320" s="12" t="str">
        <f>Data!P8320</f>
        <v>Nuevo</v>
      </c>
    </row>
    <row r="8321">
      <c r="A8321" s="11">
        <v>8320.0</v>
      </c>
      <c r="B8321" s="14">
        <f>Data!D8321</f>
        <v>44308</v>
      </c>
      <c r="C8321" s="12">
        <f>IFERROR(VLOOKUP(Data!B8321, Minorista!$A$2:$B$100, 2, FALSE), "")</f>
        <v>3</v>
      </c>
      <c r="D8321" s="12">
        <f t="array" ref="D8321">INDEX(Producto!$A$2:$A$500, MATCH(Data!H8321, Producto!$B$2:$B$500, 0))</f>
        <v>2</v>
      </c>
      <c r="E8321" s="12">
        <f>VLOOKUP(Data!E8321 &amp; Data!F8321 &amp; Data!G8321, Ubicacion!$A$2:$B$1000, 2, FALSE)</f>
        <v>14</v>
      </c>
      <c r="F8321" s="15">
        <f>Data!J8321</f>
        <v>271</v>
      </c>
      <c r="G8321" s="16">
        <f>Data!I8321</f>
        <v>44</v>
      </c>
      <c r="H8321" s="17">
        <f>Data!K8321</f>
        <v>11924</v>
      </c>
      <c r="I8321" s="17">
        <f>Data!L8321</f>
        <v>6081.24</v>
      </c>
      <c r="J8321" s="12" t="str">
        <f>Data!N8321</f>
        <v>Outlet</v>
      </c>
      <c r="K8321" s="12" t="str">
        <f>Data!O8321</f>
        <v>Efectivo</v>
      </c>
      <c r="L8321" s="12" t="str">
        <f>Data!P8321</f>
        <v>Nuevo</v>
      </c>
    </row>
    <row r="8322">
      <c r="A8322" s="11">
        <v>8321.0</v>
      </c>
      <c r="B8322" s="14">
        <f>Data!D8322</f>
        <v>44309</v>
      </c>
      <c r="C8322" s="12">
        <f>IFERROR(VLOOKUP(Data!B8322, Minorista!$A$2:$B$100, 2, FALSE), "")</f>
        <v>3</v>
      </c>
      <c r="D8322" s="12">
        <f t="array" ref="D8322">INDEX(Producto!$A$2:$A$500, MATCH(Data!H8322, Producto!$B$2:$B$500, 0))</f>
        <v>3</v>
      </c>
      <c r="E8322" s="12">
        <f>VLOOKUP(Data!E8322 &amp; Data!F8322 &amp; Data!G8322, Ubicacion!$A$2:$B$1000, 2, FALSE)</f>
        <v>14</v>
      </c>
      <c r="F8322" s="15">
        <f>Data!J8322</f>
        <v>314</v>
      </c>
      <c r="G8322" s="16">
        <f>Data!I8322</f>
        <v>39</v>
      </c>
      <c r="H8322" s="17">
        <f>Data!K8322</f>
        <v>12246</v>
      </c>
      <c r="I8322" s="17">
        <f>Data!L8322</f>
        <v>5755.62</v>
      </c>
      <c r="J8322" s="12" t="str">
        <f>Data!N8322</f>
        <v>Outlet</v>
      </c>
      <c r="K8322" s="12" t="str">
        <f>Data!O8322</f>
        <v>Tarjeta</v>
      </c>
      <c r="L8322" s="12" t="str">
        <f>Data!P8322</f>
        <v>Nuevo</v>
      </c>
    </row>
    <row r="8323">
      <c r="A8323" s="11">
        <v>8322.0</v>
      </c>
      <c r="B8323" s="14">
        <f>Data!D8323</f>
        <v>44310</v>
      </c>
      <c r="C8323" s="12">
        <f>IFERROR(VLOOKUP(Data!B8323, Minorista!$A$2:$B$100, 2, FALSE), "")</f>
        <v>3</v>
      </c>
      <c r="D8323" s="12">
        <f t="array" ref="D8323">INDEX(Producto!$A$2:$A$500, MATCH(Data!H8323, Producto!$B$2:$B$500, 0))</f>
        <v>4</v>
      </c>
      <c r="E8323" s="12">
        <f>VLOOKUP(Data!E8323 &amp; Data!F8323 &amp; Data!G8323, Ubicacion!$A$2:$B$1000, 2, FALSE)</f>
        <v>14</v>
      </c>
      <c r="F8323" s="15">
        <f>Data!J8323</f>
        <v>162</v>
      </c>
      <c r="G8323" s="16">
        <f>Data!I8323</f>
        <v>32</v>
      </c>
      <c r="H8323" s="17">
        <f>Data!K8323</f>
        <v>5184</v>
      </c>
      <c r="I8323" s="17">
        <f>Data!L8323</f>
        <v>3058.56</v>
      </c>
      <c r="J8323" s="12" t="str">
        <f>Data!N8323</f>
        <v>Outlet</v>
      </c>
      <c r="K8323" s="12" t="str">
        <f>Data!O8323</f>
        <v>Efectivo</v>
      </c>
      <c r="L8323" s="12" t="str">
        <f>Data!P8323</f>
        <v>Recurrente</v>
      </c>
    </row>
    <row r="8324">
      <c r="A8324" s="11">
        <v>8323.0</v>
      </c>
      <c r="B8324" s="14">
        <f>Data!D8324</f>
        <v>44311</v>
      </c>
      <c r="C8324" s="12">
        <f>IFERROR(VLOOKUP(Data!B8324, Minorista!$A$2:$B$100, 2, FALSE), "")</f>
        <v>3</v>
      </c>
      <c r="D8324" s="12">
        <f t="array" ref="D8324">INDEX(Producto!$A$2:$A$500, MATCH(Data!H8324, Producto!$B$2:$B$500, 0))</f>
        <v>5</v>
      </c>
      <c r="E8324" s="12">
        <f>VLOOKUP(Data!E8324 &amp; Data!F8324 &amp; Data!G8324, Ubicacion!$A$2:$B$1000, 2, FALSE)</f>
        <v>14</v>
      </c>
      <c r="F8324" s="15">
        <f>Data!J8324</f>
        <v>143</v>
      </c>
      <c r="G8324" s="16">
        <f>Data!I8324</f>
        <v>35</v>
      </c>
      <c r="H8324" s="17">
        <f>Data!K8324</f>
        <v>5005</v>
      </c>
      <c r="I8324" s="17">
        <f>Data!L8324</f>
        <v>2252.25</v>
      </c>
      <c r="J8324" s="12" t="str">
        <f>Data!N8324</f>
        <v>Outlet</v>
      </c>
      <c r="K8324" s="12" t="str">
        <f>Data!O8324</f>
        <v>Efectivo</v>
      </c>
      <c r="L8324" s="12" t="str">
        <f>Data!P8324</f>
        <v>Recurrente</v>
      </c>
    </row>
    <row r="8325">
      <c r="A8325" s="11">
        <v>8324.0</v>
      </c>
      <c r="B8325" s="14">
        <f>Data!D8325</f>
        <v>44312</v>
      </c>
      <c r="C8325" s="12">
        <f>IFERROR(VLOOKUP(Data!B8325, Minorista!$A$2:$B$100, 2, FALSE), "")</f>
        <v>3</v>
      </c>
      <c r="D8325" s="12">
        <f t="array" ref="D8325">INDEX(Producto!$A$2:$A$500, MATCH(Data!H8325, Producto!$B$2:$B$500, 0))</f>
        <v>6</v>
      </c>
      <c r="E8325" s="12">
        <f>VLOOKUP(Data!E8325 &amp; Data!F8325 &amp; Data!G8325, Ubicacion!$A$2:$B$1000, 2, FALSE)</f>
        <v>14</v>
      </c>
      <c r="F8325" s="15">
        <f>Data!J8325</f>
        <v>232</v>
      </c>
      <c r="G8325" s="16">
        <f>Data!I8325</f>
        <v>40</v>
      </c>
      <c r="H8325" s="17">
        <f>Data!K8325</f>
        <v>9280</v>
      </c>
      <c r="I8325" s="17">
        <f>Data!L8325</f>
        <v>6217.6</v>
      </c>
      <c r="J8325" s="12" t="str">
        <f>Data!N8325</f>
        <v>Outlet</v>
      </c>
      <c r="K8325" s="12" t="str">
        <f>Data!O8325</f>
        <v>Transferencia bancaria</v>
      </c>
      <c r="L8325" s="12" t="str">
        <f>Data!P8325</f>
        <v>Nuevo</v>
      </c>
    </row>
    <row r="8326">
      <c r="A8326" s="11">
        <v>8325.0</v>
      </c>
      <c r="B8326" s="14">
        <f>Data!D8326</f>
        <v>44313</v>
      </c>
      <c r="C8326" s="12">
        <f>IFERROR(VLOOKUP(Data!B8326, Minorista!$A$2:$B$100, 2, FALSE), "")</f>
        <v>3</v>
      </c>
      <c r="D8326" s="12">
        <f t="array" ref="D8326">INDEX(Producto!$A$2:$A$500, MATCH(Data!H8326, Producto!$B$2:$B$500, 0))</f>
        <v>1</v>
      </c>
      <c r="E8326" s="12">
        <f>VLOOKUP(Data!E8326 &amp; Data!F8326 &amp; Data!G8326, Ubicacion!$A$2:$B$1000, 2, FALSE)</f>
        <v>14</v>
      </c>
      <c r="F8326" s="15">
        <f>Data!J8326</f>
        <v>209</v>
      </c>
      <c r="G8326" s="16">
        <f>Data!I8326</f>
        <v>40</v>
      </c>
      <c r="H8326" s="17">
        <f>Data!K8326</f>
        <v>8360</v>
      </c>
      <c r="I8326" s="17">
        <f>Data!L8326</f>
        <v>4180</v>
      </c>
      <c r="J8326" s="12" t="str">
        <f>Data!N8326</f>
        <v>Outlet</v>
      </c>
      <c r="K8326" s="12" t="str">
        <f>Data!O8326</f>
        <v>Tarjeta</v>
      </c>
      <c r="L8326" s="12" t="str">
        <f>Data!P8326</f>
        <v>Nuevo</v>
      </c>
    </row>
    <row r="8327">
      <c r="A8327" s="11">
        <v>8326.0</v>
      </c>
      <c r="B8327" s="14">
        <f>Data!D8327</f>
        <v>44314</v>
      </c>
      <c r="C8327" s="12">
        <f>IFERROR(VLOOKUP(Data!B8327, Minorista!$A$2:$B$100, 2, FALSE), "")</f>
        <v>3</v>
      </c>
      <c r="D8327" s="12">
        <f t="array" ref="D8327">INDEX(Producto!$A$2:$A$500, MATCH(Data!H8327, Producto!$B$2:$B$500, 0))</f>
        <v>2</v>
      </c>
      <c r="E8327" s="12">
        <f>VLOOKUP(Data!E8327 &amp; Data!F8327 &amp; Data!G8327, Ubicacion!$A$2:$B$1000, 2, FALSE)</f>
        <v>14</v>
      </c>
      <c r="F8327" s="15">
        <f>Data!J8327</f>
        <v>213</v>
      </c>
      <c r="G8327" s="16">
        <f>Data!I8327</f>
        <v>33</v>
      </c>
      <c r="H8327" s="17">
        <f>Data!K8327</f>
        <v>7029</v>
      </c>
      <c r="I8327" s="17">
        <f>Data!L8327</f>
        <v>3303.63</v>
      </c>
      <c r="J8327" s="12" t="str">
        <f>Data!N8327</f>
        <v>Outlet</v>
      </c>
      <c r="K8327" s="12" t="str">
        <f>Data!O8327</f>
        <v>Efectivo</v>
      </c>
      <c r="L8327" s="12" t="str">
        <f>Data!P8327</f>
        <v>Nuevo</v>
      </c>
    </row>
    <row r="8328">
      <c r="A8328" s="11">
        <v>8327.0</v>
      </c>
      <c r="B8328" s="14">
        <f>Data!D8328</f>
        <v>44315</v>
      </c>
      <c r="C8328" s="12">
        <f>IFERROR(VLOOKUP(Data!B8328, Minorista!$A$2:$B$100, 2, FALSE), "")</f>
        <v>3</v>
      </c>
      <c r="D8328" s="12">
        <f t="array" ref="D8328">INDEX(Producto!$A$2:$A$500, MATCH(Data!H8328, Producto!$B$2:$B$500, 0))</f>
        <v>3</v>
      </c>
      <c r="E8328" s="12">
        <f>VLOOKUP(Data!E8328 &amp; Data!F8328 &amp; Data!G8328, Ubicacion!$A$2:$B$1000, 2, FALSE)</f>
        <v>14</v>
      </c>
      <c r="F8328" s="15">
        <f>Data!J8328</f>
        <v>203</v>
      </c>
      <c r="G8328" s="16">
        <f>Data!I8328</f>
        <v>40</v>
      </c>
      <c r="H8328" s="17">
        <f>Data!K8328</f>
        <v>8120</v>
      </c>
      <c r="I8328" s="17">
        <f>Data!L8328</f>
        <v>4141.2</v>
      </c>
      <c r="J8328" s="12" t="str">
        <f>Data!N8328</f>
        <v>Outlet</v>
      </c>
      <c r="K8328" s="12" t="str">
        <f>Data!O8328</f>
        <v>Efectivo</v>
      </c>
      <c r="L8328" s="12" t="str">
        <f>Data!P8328</f>
        <v>Recurrente</v>
      </c>
    </row>
    <row r="8329">
      <c r="A8329" s="11">
        <v>8328.0</v>
      </c>
      <c r="B8329" s="14">
        <f>Data!D8329</f>
        <v>44316</v>
      </c>
      <c r="C8329" s="12">
        <f>IFERROR(VLOOKUP(Data!B8329, Minorista!$A$2:$B$100, 2, FALSE), "")</f>
        <v>3</v>
      </c>
      <c r="D8329" s="12">
        <f t="array" ref="D8329">INDEX(Producto!$A$2:$A$500, MATCH(Data!H8329, Producto!$B$2:$B$500, 0))</f>
        <v>4</v>
      </c>
      <c r="E8329" s="12">
        <f>VLOOKUP(Data!E8329 &amp; Data!F8329 &amp; Data!G8329, Ubicacion!$A$2:$B$1000, 2, FALSE)</f>
        <v>14</v>
      </c>
      <c r="F8329" s="15">
        <f>Data!J8329</f>
        <v>136</v>
      </c>
      <c r="G8329" s="16">
        <f>Data!I8329</f>
        <v>40</v>
      </c>
      <c r="H8329" s="17">
        <f>Data!K8329</f>
        <v>5440</v>
      </c>
      <c r="I8329" s="17">
        <f>Data!L8329</f>
        <v>3100.8</v>
      </c>
      <c r="J8329" s="12" t="str">
        <f>Data!N8329</f>
        <v>Outlet</v>
      </c>
      <c r="K8329" s="12" t="str">
        <f>Data!O8329</f>
        <v>Tarjeta</v>
      </c>
      <c r="L8329" s="12" t="str">
        <f>Data!P8329</f>
        <v>Nuevo</v>
      </c>
    </row>
    <row r="8330">
      <c r="A8330" s="11">
        <v>8329.0</v>
      </c>
      <c r="B8330" s="14">
        <f>Data!D8330</f>
        <v>44317</v>
      </c>
      <c r="C8330" s="12">
        <f>IFERROR(VLOOKUP(Data!B8330, Minorista!$A$2:$B$100, 2, FALSE), "")</f>
        <v>3</v>
      </c>
      <c r="D8330" s="12">
        <f t="array" ref="D8330">INDEX(Producto!$A$2:$A$500, MATCH(Data!H8330, Producto!$B$2:$B$500, 0))</f>
        <v>5</v>
      </c>
      <c r="E8330" s="12">
        <f>VLOOKUP(Data!E8330 &amp; Data!F8330 &amp; Data!G8330, Ubicacion!$A$2:$B$1000, 2, FALSE)</f>
        <v>14</v>
      </c>
      <c r="F8330" s="15">
        <f>Data!J8330</f>
        <v>120</v>
      </c>
      <c r="G8330" s="16">
        <f>Data!I8330</f>
        <v>39</v>
      </c>
      <c r="H8330" s="17">
        <f>Data!K8330</f>
        <v>4680</v>
      </c>
      <c r="I8330" s="17">
        <f>Data!L8330</f>
        <v>2012.4</v>
      </c>
      <c r="J8330" s="12" t="str">
        <f>Data!N8330</f>
        <v>Outlet</v>
      </c>
      <c r="K8330" s="12" t="str">
        <f>Data!O8330</f>
        <v>Transferencia bancaria</v>
      </c>
      <c r="L8330" s="12" t="str">
        <f>Data!P8330</f>
        <v>Nuevo</v>
      </c>
    </row>
    <row r="8331">
      <c r="A8331" s="11">
        <v>8330.0</v>
      </c>
      <c r="B8331" s="14">
        <f>Data!D8331</f>
        <v>44318</v>
      </c>
      <c r="C8331" s="12">
        <f>IFERROR(VLOOKUP(Data!B8331, Minorista!$A$2:$B$100, 2, FALSE), "")</f>
        <v>3</v>
      </c>
      <c r="D8331" s="12">
        <f t="array" ref="D8331">INDEX(Producto!$A$2:$A$500, MATCH(Data!H8331, Producto!$B$2:$B$500, 0))</f>
        <v>6</v>
      </c>
      <c r="E8331" s="12">
        <f>VLOOKUP(Data!E8331 &amp; Data!F8331 &amp; Data!G8331, Ubicacion!$A$2:$B$1000, 2, FALSE)</f>
        <v>14</v>
      </c>
      <c r="F8331" s="15">
        <f>Data!J8331</f>
        <v>219</v>
      </c>
      <c r="G8331" s="16">
        <f>Data!I8331</f>
        <v>30</v>
      </c>
      <c r="H8331" s="17">
        <f>Data!K8331</f>
        <v>6570</v>
      </c>
      <c r="I8331" s="17">
        <f>Data!L8331</f>
        <v>4073.4</v>
      </c>
      <c r="J8331" s="12" t="str">
        <f>Data!N8331</f>
        <v>Outlet</v>
      </c>
      <c r="K8331" s="12" t="str">
        <f>Data!O8331</f>
        <v>Efectivo</v>
      </c>
      <c r="L8331" s="12" t="str">
        <f>Data!P8331</f>
        <v>Recurrente</v>
      </c>
    </row>
    <row r="8332">
      <c r="A8332" s="11">
        <v>8331.0</v>
      </c>
      <c r="B8332" s="14">
        <f>Data!D8332</f>
        <v>44319</v>
      </c>
      <c r="C8332" s="12">
        <f>IFERROR(VLOOKUP(Data!B8332, Minorista!$A$2:$B$100, 2, FALSE), "")</f>
        <v>3</v>
      </c>
      <c r="D8332" s="12">
        <f t="array" ref="D8332">INDEX(Producto!$A$2:$A$500, MATCH(Data!H8332, Producto!$B$2:$B$500, 0))</f>
        <v>1</v>
      </c>
      <c r="E8332" s="12">
        <f>VLOOKUP(Data!E8332 &amp; Data!F8332 &amp; Data!G8332, Ubicacion!$A$2:$B$1000, 2, FALSE)</f>
        <v>14</v>
      </c>
      <c r="F8332" s="15">
        <f>Data!J8332</f>
        <v>201</v>
      </c>
      <c r="G8332" s="16">
        <f>Data!I8332</f>
        <v>28</v>
      </c>
      <c r="H8332" s="17">
        <f>Data!K8332</f>
        <v>5628</v>
      </c>
      <c r="I8332" s="17">
        <f>Data!L8332</f>
        <v>2926.56</v>
      </c>
      <c r="J8332" s="12" t="str">
        <f>Data!N8332</f>
        <v>Outlet</v>
      </c>
      <c r="K8332" s="12" t="str">
        <f>Data!O8332</f>
        <v>Tarjeta</v>
      </c>
      <c r="L8332" s="12" t="str">
        <f>Data!P8332</f>
        <v>Nuevo</v>
      </c>
    </row>
    <row r="8333">
      <c r="A8333" s="11">
        <v>8332.0</v>
      </c>
      <c r="B8333" s="14">
        <f>Data!D8333</f>
        <v>44320</v>
      </c>
      <c r="C8333" s="12">
        <f>IFERROR(VLOOKUP(Data!B8333, Minorista!$A$2:$B$100, 2, FALSE), "")</f>
        <v>3</v>
      </c>
      <c r="D8333" s="12">
        <f t="array" ref="D8333">INDEX(Producto!$A$2:$A$500, MATCH(Data!H8333, Producto!$B$2:$B$500, 0))</f>
        <v>2</v>
      </c>
      <c r="E8333" s="12">
        <f>VLOOKUP(Data!E8333 &amp; Data!F8333 &amp; Data!G8333, Ubicacion!$A$2:$B$1000, 2, FALSE)</f>
        <v>14</v>
      </c>
      <c r="F8333" s="15">
        <f>Data!J8333</f>
        <v>178</v>
      </c>
      <c r="G8333" s="16">
        <f>Data!I8333</f>
        <v>25</v>
      </c>
      <c r="H8333" s="17">
        <f>Data!K8333</f>
        <v>4450</v>
      </c>
      <c r="I8333" s="17">
        <f>Data!L8333</f>
        <v>2136</v>
      </c>
      <c r="J8333" s="12" t="str">
        <f>Data!N8333</f>
        <v>Outlet</v>
      </c>
      <c r="K8333" s="12" t="str">
        <f>Data!O8333</f>
        <v>Tarjeta</v>
      </c>
      <c r="L8333" s="12" t="str">
        <f>Data!P8333</f>
        <v>Nuevo</v>
      </c>
    </row>
    <row r="8334">
      <c r="A8334" s="11">
        <v>8333.0</v>
      </c>
      <c r="B8334" s="14">
        <f>Data!D8334</f>
        <v>44321</v>
      </c>
      <c r="C8334" s="12">
        <f>IFERROR(VLOOKUP(Data!B8334, Minorista!$A$2:$B$100, 2, FALSE), "")</f>
        <v>3</v>
      </c>
      <c r="D8334" s="12">
        <f t="array" ref="D8334">INDEX(Producto!$A$2:$A$500, MATCH(Data!H8334, Producto!$B$2:$B$500, 0))</f>
        <v>3</v>
      </c>
      <c r="E8334" s="12">
        <f>VLOOKUP(Data!E8334 &amp; Data!F8334 &amp; Data!G8334, Ubicacion!$A$2:$B$1000, 2, FALSE)</f>
        <v>14</v>
      </c>
      <c r="F8334" s="15">
        <f>Data!J8334</f>
        <v>163</v>
      </c>
      <c r="G8334" s="16">
        <f>Data!I8334</f>
        <v>27</v>
      </c>
      <c r="H8334" s="17">
        <f>Data!K8334</f>
        <v>4401</v>
      </c>
      <c r="I8334" s="17">
        <f>Data!L8334</f>
        <v>2112.48</v>
      </c>
      <c r="J8334" s="12" t="str">
        <f>Data!N8334</f>
        <v>Outlet</v>
      </c>
      <c r="K8334" s="12" t="str">
        <f>Data!O8334</f>
        <v>Transferencia bancaria</v>
      </c>
      <c r="L8334" s="12" t="str">
        <f>Data!P8334</f>
        <v>Recurrente</v>
      </c>
    </row>
    <row r="8335">
      <c r="A8335" s="11">
        <v>8334.0</v>
      </c>
      <c r="B8335" s="14">
        <f>Data!D8335</f>
        <v>44322</v>
      </c>
      <c r="C8335" s="12">
        <f>IFERROR(VLOOKUP(Data!B8335, Minorista!$A$2:$B$100, 2, FALSE), "")</f>
        <v>3</v>
      </c>
      <c r="D8335" s="12">
        <f t="array" ref="D8335">INDEX(Producto!$A$2:$A$500, MATCH(Data!H8335, Producto!$B$2:$B$500, 0))</f>
        <v>4</v>
      </c>
      <c r="E8335" s="12">
        <f>VLOOKUP(Data!E8335 &amp; Data!F8335 &amp; Data!G8335, Ubicacion!$A$2:$B$1000, 2, FALSE)</f>
        <v>14</v>
      </c>
      <c r="F8335" s="15">
        <f>Data!J8335</f>
        <v>131</v>
      </c>
      <c r="G8335" s="16">
        <f>Data!I8335</f>
        <v>30</v>
      </c>
      <c r="H8335" s="17">
        <f>Data!K8335</f>
        <v>3930</v>
      </c>
      <c r="I8335" s="17">
        <f>Data!L8335</f>
        <v>2358</v>
      </c>
      <c r="J8335" s="12" t="str">
        <f>Data!N8335</f>
        <v>Outlet</v>
      </c>
      <c r="K8335" s="12" t="str">
        <f>Data!O8335</f>
        <v>Efectivo</v>
      </c>
      <c r="L8335" s="12" t="str">
        <f>Data!P8335</f>
        <v>Recurrente</v>
      </c>
    </row>
    <row r="8336">
      <c r="A8336" s="11">
        <v>8335.0</v>
      </c>
      <c r="B8336" s="14">
        <f>Data!D8336</f>
        <v>44323</v>
      </c>
      <c r="C8336" s="12">
        <f>IFERROR(VLOOKUP(Data!B8336, Minorista!$A$2:$B$100, 2, FALSE), "")</f>
        <v>3</v>
      </c>
      <c r="D8336" s="12">
        <f t="array" ref="D8336">INDEX(Producto!$A$2:$A$500, MATCH(Data!H8336, Producto!$B$2:$B$500, 0))</f>
        <v>5</v>
      </c>
      <c r="E8336" s="12">
        <f>VLOOKUP(Data!E8336 &amp; Data!F8336 &amp; Data!G8336, Ubicacion!$A$2:$B$1000, 2, FALSE)</f>
        <v>14</v>
      </c>
      <c r="F8336" s="15">
        <f>Data!J8336</f>
        <v>109</v>
      </c>
      <c r="G8336" s="16">
        <f>Data!I8336</f>
        <v>28</v>
      </c>
      <c r="H8336" s="17">
        <f>Data!K8336</f>
        <v>3052</v>
      </c>
      <c r="I8336" s="17">
        <f>Data!L8336</f>
        <v>1342.88</v>
      </c>
      <c r="J8336" s="12" t="str">
        <f>Data!N8336</f>
        <v>Outlet</v>
      </c>
      <c r="K8336" s="12" t="str">
        <f>Data!O8336</f>
        <v>Efectivo</v>
      </c>
      <c r="L8336" s="12" t="str">
        <f>Data!P8336</f>
        <v>Recurrente</v>
      </c>
    </row>
    <row r="8337">
      <c r="A8337" s="11">
        <v>8336.0</v>
      </c>
      <c r="B8337" s="14">
        <f>Data!D8337</f>
        <v>44324</v>
      </c>
      <c r="C8337" s="12">
        <f>IFERROR(VLOOKUP(Data!B8337, Minorista!$A$2:$B$100, 2, FALSE), "")</f>
        <v>3</v>
      </c>
      <c r="D8337" s="12">
        <f t="array" ref="D8337">INDEX(Producto!$A$2:$A$500, MATCH(Data!H8337, Producto!$B$2:$B$500, 0))</f>
        <v>6</v>
      </c>
      <c r="E8337" s="12">
        <f>VLOOKUP(Data!E8337 &amp; Data!F8337 &amp; Data!G8337, Ubicacion!$A$2:$B$1000, 2, FALSE)</f>
        <v>14</v>
      </c>
      <c r="F8337" s="15">
        <f>Data!J8337</f>
        <v>179</v>
      </c>
      <c r="G8337" s="16">
        <f>Data!I8337</f>
        <v>29</v>
      </c>
      <c r="H8337" s="17">
        <f>Data!K8337</f>
        <v>5191</v>
      </c>
      <c r="I8337" s="17">
        <f>Data!L8337</f>
        <v>3477.97</v>
      </c>
      <c r="J8337" s="12" t="str">
        <f>Data!N8337</f>
        <v>Outlet</v>
      </c>
      <c r="K8337" s="12" t="str">
        <f>Data!O8337</f>
        <v>Transferencia bancaria</v>
      </c>
      <c r="L8337" s="12" t="str">
        <f>Data!P8337</f>
        <v>Nuevo</v>
      </c>
    </row>
    <row r="8338">
      <c r="A8338" s="11">
        <v>8337.0</v>
      </c>
      <c r="B8338" s="14">
        <f>Data!D8338</f>
        <v>44325</v>
      </c>
      <c r="C8338" s="12">
        <f>IFERROR(VLOOKUP(Data!B8338, Minorista!$A$2:$B$100, 2, FALSE), "")</f>
        <v>3</v>
      </c>
      <c r="D8338" s="12">
        <f t="array" ref="D8338">INDEX(Producto!$A$2:$A$500, MATCH(Data!H8338, Producto!$B$2:$B$500, 0))</f>
        <v>1</v>
      </c>
      <c r="E8338" s="12">
        <f>VLOOKUP(Data!E8338 &amp; Data!F8338 &amp; Data!G8338, Ubicacion!$A$2:$B$1000, 2, FALSE)</f>
        <v>14</v>
      </c>
      <c r="F8338" s="15">
        <f>Data!J8338</f>
        <v>203</v>
      </c>
      <c r="G8338" s="16">
        <f>Data!I8338</f>
        <v>24</v>
      </c>
      <c r="H8338" s="17">
        <f>Data!K8338</f>
        <v>4872</v>
      </c>
      <c r="I8338" s="17">
        <f>Data!L8338</f>
        <v>2338.56</v>
      </c>
      <c r="J8338" s="12" t="str">
        <f>Data!N8338</f>
        <v>Outlet</v>
      </c>
      <c r="K8338" s="12" t="str">
        <f>Data!O8338</f>
        <v>Tarjeta</v>
      </c>
      <c r="L8338" s="12" t="str">
        <f>Data!P8338</f>
        <v>Nuevo</v>
      </c>
    </row>
    <row r="8339">
      <c r="A8339" s="11">
        <v>8338.0</v>
      </c>
      <c r="B8339" s="14">
        <f>Data!D8339</f>
        <v>44326</v>
      </c>
      <c r="C8339" s="12">
        <f>IFERROR(VLOOKUP(Data!B8339, Minorista!$A$2:$B$100, 2, FALSE), "")</f>
        <v>3</v>
      </c>
      <c r="D8339" s="12">
        <f t="array" ref="D8339">INDEX(Producto!$A$2:$A$500, MATCH(Data!H8339, Producto!$B$2:$B$500, 0))</f>
        <v>2</v>
      </c>
      <c r="E8339" s="12">
        <f>VLOOKUP(Data!E8339 &amp; Data!F8339 &amp; Data!G8339, Ubicacion!$A$2:$B$1000, 2, FALSE)</f>
        <v>14</v>
      </c>
      <c r="F8339" s="15">
        <f>Data!J8339</f>
        <v>223</v>
      </c>
      <c r="G8339" s="16">
        <f>Data!I8339</f>
        <v>21</v>
      </c>
      <c r="H8339" s="17">
        <f>Data!K8339</f>
        <v>4683</v>
      </c>
      <c r="I8339" s="17">
        <f>Data!L8339</f>
        <v>2294.67</v>
      </c>
      <c r="J8339" s="12" t="str">
        <f>Data!N8339</f>
        <v>Outlet</v>
      </c>
      <c r="K8339" s="12" t="str">
        <f>Data!O8339</f>
        <v>Efectivo</v>
      </c>
      <c r="L8339" s="12" t="str">
        <f>Data!P8339</f>
        <v>Recurrente</v>
      </c>
    </row>
    <row r="8340">
      <c r="A8340" s="11">
        <v>8339.0</v>
      </c>
      <c r="B8340" s="14">
        <f>Data!D8340</f>
        <v>44327</v>
      </c>
      <c r="C8340" s="12">
        <f>IFERROR(VLOOKUP(Data!B8340, Minorista!$A$2:$B$100, 2, FALSE), "")</f>
        <v>3</v>
      </c>
      <c r="D8340" s="12">
        <f t="array" ref="D8340">INDEX(Producto!$A$2:$A$500, MATCH(Data!H8340, Producto!$B$2:$B$500, 0))</f>
        <v>3</v>
      </c>
      <c r="E8340" s="12">
        <f>VLOOKUP(Data!E8340 &amp; Data!F8340 &amp; Data!G8340, Ubicacion!$A$2:$B$1000, 2, FALSE)</f>
        <v>14</v>
      </c>
      <c r="F8340" s="15">
        <f>Data!J8340</f>
        <v>204</v>
      </c>
      <c r="G8340" s="16">
        <f>Data!I8340</f>
        <v>37</v>
      </c>
      <c r="H8340" s="17">
        <f>Data!K8340</f>
        <v>7548</v>
      </c>
      <c r="I8340" s="17">
        <f>Data!L8340</f>
        <v>3547.56</v>
      </c>
      <c r="J8340" s="12" t="str">
        <f>Data!N8340</f>
        <v>Outlet</v>
      </c>
      <c r="K8340" s="12" t="str">
        <f>Data!O8340</f>
        <v>Tarjeta</v>
      </c>
      <c r="L8340" s="12" t="str">
        <f>Data!P8340</f>
        <v>Recurrente</v>
      </c>
    </row>
    <row r="8341">
      <c r="A8341" s="11">
        <v>8340.0</v>
      </c>
      <c r="B8341" s="14">
        <f>Data!D8341</f>
        <v>44328</v>
      </c>
      <c r="C8341" s="12">
        <f>IFERROR(VLOOKUP(Data!B8341, Minorista!$A$2:$B$100, 2, FALSE), "")</f>
        <v>3</v>
      </c>
      <c r="D8341" s="12">
        <f t="array" ref="D8341">INDEX(Producto!$A$2:$A$500, MATCH(Data!H8341, Producto!$B$2:$B$500, 0))</f>
        <v>4</v>
      </c>
      <c r="E8341" s="12">
        <f>VLOOKUP(Data!E8341 &amp; Data!F8341 &amp; Data!G8341, Ubicacion!$A$2:$B$1000, 2, FALSE)</f>
        <v>14</v>
      </c>
      <c r="F8341" s="15">
        <f>Data!J8341</f>
        <v>157</v>
      </c>
      <c r="G8341" s="16">
        <f>Data!I8341</f>
        <v>38</v>
      </c>
      <c r="H8341" s="17">
        <f>Data!K8341</f>
        <v>5966</v>
      </c>
      <c r="I8341" s="17">
        <f>Data!L8341</f>
        <v>3698.92</v>
      </c>
      <c r="J8341" s="12" t="str">
        <f>Data!N8341</f>
        <v>Outlet</v>
      </c>
      <c r="K8341" s="12" t="str">
        <f>Data!O8341</f>
        <v>Transferencia bancaria</v>
      </c>
      <c r="L8341" s="12" t="str">
        <f>Data!P8341</f>
        <v>Nuevo</v>
      </c>
    </row>
    <row r="8342">
      <c r="A8342" s="11">
        <v>8341.0</v>
      </c>
      <c r="B8342" s="14">
        <f>Data!D8342</f>
        <v>44329</v>
      </c>
      <c r="C8342" s="12">
        <f>IFERROR(VLOOKUP(Data!B8342, Minorista!$A$2:$B$100, 2, FALSE), "")</f>
        <v>3</v>
      </c>
      <c r="D8342" s="12">
        <f t="array" ref="D8342">INDEX(Producto!$A$2:$A$500, MATCH(Data!H8342, Producto!$B$2:$B$500, 0))</f>
        <v>5</v>
      </c>
      <c r="E8342" s="12">
        <f>VLOOKUP(Data!E8342 &amp; Data!F8342 &amp; Data!G8342, Ubicacion!$A$2:$B$1000, 2, FALSE)</f>
        <v>14</v>
      </c>
      <c r="F8342" s="15">
        <f>Data!J8342</f>
        <v>140</v>
      </c>
      <c r="G8342" s="16">
        <f>Data!I8342</f>
        <v>43</v>
      </c>
      <c r="H8342" s="17">
        <f>Data!K8342</f>
        <v>6020</v>
      </c>
      <c r="I8342" s="17">
        <f>Data!L8342</f>
        <v>2769.2</v>
      </c>
      <c r="J8342" s="12" t="str">
        <f>Data!N8342</f>
        <v>Outlet</v>
      </c>
      <c r="K8342" s="12" t="str">
        <f>Data!O8342</f>
        <v>Transferencia bancaria</v>
      </c>
      <c r="L8342" s="12" t="str">
        <f>Data!P8342</f>
        <v>Nuevo</v>
      </c>
    </row>
    <row r="8343">
      <c r="A8343" s="11">
        <v>8342.0</v>
      </c>
      <c r="B8343" s="14">
        <f>Data!D8343</f>
        <v>44330</v>
      </c>
      <c r="C8343" s="12">
        <f>IFERROR(VLOOKUP(Data!B8343, Minorista!$A$2:$B$100, 2, FALSE), "")</f>
        <v>3</v>
      </c>
      <c r="D8343" s="12">
        <f t="array" ref="D8343">INDEX(Producto!$A$2:$A$500, MATCH(Data!H8343, Producto!$B$2:$B$500, 0))</f>
        <v>6</v>
      </c>
      <c r="E8343" s="12">
        <f>VLOOKUP(Data!E8343 &amp; Data!F8343 &amp; Data!G8343, Ubicacion!$A$2:$B$1000, 2, FALSE)</f>
        <v>14</v>
      </c>
      <c r="F8343" s="15">
        <f>Data!J8343</f>
        <v>202</v>
      </c>
      <c r="G8343" s="16">
        <f>Data!I8343</f>
        <v>43</v>
      </c>
      <c r="H8343" s="17">
        <f>Data!K8343</f>
        <v>8686</v>
      </c>
      <c r="I8343" s="17">
        <f>Data!L8343</f>
        <v>5732.76</v>
      </c>
      <c r="J8343" s="12" t="str">
        <f>Data!N8343</f>
        <v>Outlet</v>
      </c>
      <c r="K8343" s="12" t="str">
        <f>Data!O8343</f>
        <v>Transferencia bancaria</v>
      </c>
      <c r="L8343" s="12" t="str">
        <f>Data!P8343</f>
        <v>Nuevo</v>
      </c>
    </row>
    <row r="8344">
      <c r="A8344" s="11">
        <v>8343.0</v>
      </c>
      <c r="B8344" s="14">
        <f>Data!D8344</f>
        <v>44331</v>
      </c>
      <c r="C8344" s="12">
        <f>IFERROR(VLOOKUP(Data!B8344, Minorista!$A$2:$B$100, 2, FALSE), "")</f>
        <v>3</v>
      </c>
      <c r="D8344" s="12">
        <f t="array" ref="D8344">INDEX(Producto!$A$2:$A$500, MATCH(Data!H8344, Producto!$B$2:$B$500, 0))</f>
        <v>1</v>
      </c>
      <c r="E8344" s="12">
        <f>VLOOKUP(Data!E8344 &amp; Data!F8344 &amp; Data!G8344, Ubicacion!$A$2:$B$1000, 2, FALSE)</f>
        <v>14</v>
      </c>
      <c r="F8344" s="15">
        <f>Data!J8344</f>
        <v>248</v>
      </c>
      <c r="G8344" s="16">
        <f>Data!I8344</f>
        <v>39</v>
      </c>
      <c r="H8344" s="17">
        <f>Data!K8344</f>
        <v>9672</v>
      </c>
      <c r="I8344" s="17">
        <f>Data!L8344</f>
        <v>4642.56</v>
      </c>
      <c r="J8344" s="12" t="str">
        <f>Data!N8344</f>
        <v>Outlet</v>
      </c>
      <c r="K8344" s="12" t="str">
        <f>Data!O8344</f>
        <v>Transferencia bancaria</v>
      </c>
      <c r="L8344" s="12" t="str">
        <f>Data!P8344</f>
        <v>Recurrente</v>
      </c>
    </row>
    <row r="8345">
      <c r="A8345" s="11">
        <v>8344.0</v>
      </c>
      <c r="B8345" s="14">
        <f>Data!D8345</f>
        <v>44332</v>
      </c>
      <c r="C8345" s="12">
        <f>IFERROR(VLOOKUP(Data!B8345, Minorista!$A$2:$B$100, 2, FALSE), "")</f>
        <v>3</v>
      </c>
      <c r="D8345" s="12">
        <f t="array" ref="D8345">INDEX(Producto!$A$2:$A$500, MATCH(Data!H8345, Producto!$B$2:$B$500, 0))</f>
        <v>2</v>
      </c>
      <c r="E8345" s="12">
        <f>VLOOKUP(Data!E8345 &amp; Data!F8345 &amp; Data!G8345, Ubicacion!$A$2:$B$1000, 2, FALSE)</f>
        <v>14</v>
      </c>
      <c r="F8345" s="15">
        <f>Data!J8345</f>
        <v>264</v>
      </c>
      <c r="G8345" s="16">
        <f>Data!I8345</f>
        <v>37</v>
      </c>
      <c r="H8345" s="17">
        <f>Data!K8345</f>
        <v>9768</v>
      </c>
      <c r="I8345" s="17">
        <f>Data!L8345</f>
        <v>4786.32</v>
      </c>
      <c r="J8345" s="12" t="str">
        <f>Data!N8345</f>
        <v>Outlet</v>
      </c>
      <c r="K8345" s="12" t="str">
        <f>Data!O8345</f>
        <v>Tarjeta</v>
      </c>
      <c r="L8345" s="12" t="str">
        <f>Data!P8345</f>
        <v>Nuevo</v>
      </c>
    </row>
    <row r="8346">
      <c r="A8346" s="11">
        <v>8345.0</v>
      </c>
      <c r="B8346" s="14">
        <f>Data!D8346</f>
        <v>44333</v>
      </c>
      <c r="C8346" s="12">
        <f>IFERROR(VLOOKUP(Data!B8346, Minorista!$A$2:$B$100, 2, FALSE), "")</f>
        <v>3</v>
      </c>
      <c r="D8346" s="12">
        <f t="array" ref="D8346">INDEX(Producto!$A$2:$A$500, MATCH(Data!H8346, Producto!$B$2:$B$500, 0))</f>
        <v>3</v>
      </c>
      <c r="E8346" s="12">
        <f>VLOOKUP(Data!E8346 &amp; Data!F8346 &amp; Data!G8346, Ubicacion!$A$2:$B$1000, 2, FALSE)</f>
        <v>14</v>
      </c>
      <c r="F8346" s="15">
        <f>Data!J8346</f>
        <v>210</v>
      </c>
      <c r="G8346" s="16">
        <f>Data!I8346</f>
        <v>44</v>
      </c>
      <c r="H8346" s="17">
        <f>Data!K8346</f>
        <v>9240</v>
      </c>
      <c r="I8346" s="17">
        <f>Data!L8346</f>
        <v>4712.4</v>
      </c>
      <c r="J8346" s="12" t="str">
        <f>Data!N8346</f>
        <v>Outlet</v>
      </c>
      <c r="K8346" s="12" t="str">
        <f>Data!O8346</f>
        <v>Efectivo</v>
      </c>
      <c r="L8346" s="12" t="str">
        <f>Data!P8346</f>
        <v>Nuevo</v>
      </c>
    </row>
    <row r="8347">
      <c r="A8347" s="11">
        <v>8346.0</v>
      </c>
      <c r="B8347" s="14">
        <f>Data!D8347</f>
        <v>44334</v>
      </c>
      <c r="C8347" s="12">
        <f>IFERROR(VLOOKUP(Data!B8347, Minorista!$A$2:$B$100, 2, FALSE), "")</f>
        <v>3</v>
      </c>
      <c r="D8347" s="12">
        <f t="array" ref="D8347">INDEX(Producto!$A$2:$A$500, MATCH(Data!H8347, Producto!$B$2:$B$500, 0))</f>
        <v>4</v>
      </c>
      <c r="E8347" s="12">
        <f>VLOOKUP(Data!E8347 &amp; Data!F8347 &amp; Data!G8347, Ubicacion!$A$2:$B$1000, 2, FALSE)</f>
        <v>14</v>
      </c>
      <c r="F8347" s="15">
        <f>Data!J8347</f>
        <v>176</v>
      </c>
      <c r="G8347" s="16">
        <f>Data!I8347</f>
        <v>44</v>
      </c>
      <c r="H8347" s="17">
        <f>Data!K8347</f>
        <v>7744</v>
      </c>
      <c r="I8347" s="17">
        <f>Data!L8347</f>
        <v>4646.4</v>
      </c>
      <c r="J8347" s="12" t="str">
        <f>Data!N8347</f>
        <v>Outlet</v>
      </c>
      <c r="K8347" s="12" t="str">
        <f>Data!O8347</f>
        <v>Transferencia bancaria</v>
      </c>
      <c r="L8347" s="12" t="str">
        <f>Data!P8347</f>
        <v>Nuevo</v>
      </c>
    </row>
    <row r="8348">
      <c r="A8348" s="11">
        <v>8347.0</v>
      </c>
      <c r="B8348" s="14">
        <f>Data!D8348</f>
        <v>44335</v>
      </c>
      <c r="C8348" s="12">
        <f>IFERROR(VLOOKUP(Data!B8348, Minorista!$A$2:$B$100, 2, FALSE), "")</f>
        <v>3</v>
      </c>
      <c r="D8348" s="12">
        <f t="array" ref="D8348">INDEX(Producto!$A$2:$A$500, MATCH(Data!H8348, Producto!$B$2:$B$500, 0))</f>
        <v>5</v>
      </c>
      <c r="E8348" s="12">
        <f>VLOOKUP(Data!E8348 &amp; Data!F8348 &amp; Data!G8348, Ubicacion!$A$2:$B$1000, 2, FALSE)</f>
        <v>14</v>
      </c>
      <c r="F8348" s="15">
        <f>Data!J8348</f>
        <v>160</v>
      </c>
      <c r="G8348" s="16">
        <f>Data!I8348</f>
        <v>38</v>
      </c>
      <c r="H8348" s="17">
        <f>Data!K8348</f>
        <v>6080</v>
      </c>
      <c r="I8348" s="17">
        <f>Data!L8348</f>
        <v>2857.6</v>
      </c>
      <c r="J8348" s="12" t="str">
        <f>Data!N8348</f>
        <v>Outlet</v>
      </c>
      <c r="K8348" s="12" t="str">
        <f>Data!O8348</f>
        <v>Efectivo</v>
      </c>
      <c r="L8348" s="12" t="str">
        <f>Data!P8348</f>
        <v>Recurrente</v>
      </c>
    </row>
    <row r="8349">
      <c r="A8349" s="11">
        <v>8348.0</v>
      </c>
      <c r="B8349" s="14">
        <f>Data!D8349</f>
        <v>44336</v>
      </c>
      <c r="C8349" s="12">
        <f>IFERROR(VLOOKUP(Data!B8349, Minorista!$A$2:$B$100, 2, FALSE), "")</f>
        <v>3</v>
      </c>
      <c r="D8349" s="12">
        <f t="array" ref="D8349">INDEX(Producto!$A$2:$A$500, MATCH(Data!H8349, Producto!$B$2:$B$500, 0))</f>
        <v>6</v>
      </c>
      <c r="E8349" s="12">
        <f>VLOOKUP(Data!E8349 &amp; Data!F8349 &amp; Data!G8349, Ubicacion!$A$2:$B$1000, 2, FALSE)</f>
        <v>14</v>
      </c>
      <c r="F8349" s="15">
        <f>Data!J8349</f>
        <v>225</v>
      </c>
      <c r="G8349" s="16">
        <f>Data!I8349</f>
        <v>49</v>
      </c>
      <c r="H8349" s="17">
        <f>Data!K8349</f>
        <v>11025</v>
      </c>
      <c r="I8349" s="17">
        <f>Data!L8349</f>
        <v>6945.75</v>
      </c>
      <c r="J8349" s="12" t="str">
        <f>Data!N8349</f>
        <v>Outlet</v>
      </c>
      <c r="K8349" s="12" t="str">
        <f>Data!O8349</f>
        <v>Transferencia bancaria</v>
      </c>
      <c r="L8349" s="12" t="str">
        <f>Data!P8349</f>
        <v>Recurrente</v>
      </c>
    </row>
    <row r="8350">
      <c r="A8350" s="11">
        <v>8349.0</v>
      </c>
      <c r="B8350" s="14">
        <f>Data!D8350</f>
        <v>44337</v>
      </c>
      <c r="C8350" s="12">
        <f>IFERROR(VLOOKUP(Data!B8350, Minorista!$A$2:$B$100, 2, FALSE), "")</f>
        <v>1</v>
      </c>
      <c r="D8350" s="12">
        <f t="array" ref="D8350">INDEX(Producto!$A$2:$A$500, MATCH(Data!H8350, Producto!$B$2:$B$500, 0))</f>
        <v>1</v>
      </c>
      <c r="E8350" s="12">
        <f>VLOOKUP(Data!E8350 &amp; Data!F8350 &amp; Data!G8350, Ubicacion!$A$2:$B$1000, 2, FALSE)</f>
        <v>14</v>
      </c>
      <c r="F8350" s="15">
        <f>Data!J8350</f>
        <v>140</v>
      </c>
      <c r="G8350" s="16">
        <f>Data!I8350</f>
        <v>27</v>
      </c>
      <c r="H8350" s="17">
        <f>Data!K8350</f>
        <v>3780</v>
      </c>
      <c r="I8350" s="17">
        <f>Data!L8350</f>
        <v>1663.2</v>
      </c>
      <c r="J8350" s="12" t="str">
        <f>Data!N8350</f>
        <v>Outlet</v>
      </c>
      <c r="K8350" s="12" t="str">
        <f>Data!O8350</f>
        <v>Transferencia bancaria</v>
      </c>
      <c r="L8350" s="12" t="str">
        <f>Data!P8350</f>
        <v>Recurrente</v>
      </c>
    </row>
    <row r="8351">
      <c r="A8351" s="11">
        <v>8350.0</v>
      </c>
      <c r="B8351" s="14">
        <f>Data!D8351</f>
        <v>44338</v>
      </c>
      <c r="C8351" s="12">
        <f>IFERROR(VLOOKUP(Data!B8351, Minorista!$A$2:$B$100, 2, FALSE), "")</f>
        <v>1</v>
      </c>
      <c r="D8351" s="12">
        <f t="array" ref="D8351">INDEX(Producto!$A$2:$A$500, MATCH(Data!H8351, Producto!$B$2:$B$500, 0))</f>
        <v>2</v>
      </c>
      <c r="E8351" s="12">
        <f>VLOOKUP(Data!E8351 &amp; Data!F8351 &amp; Data!G8351, Ubicacion!$A$2:$B$1000, 2, FALSE)</f>
        <v>14</v>
      </c>
      <c r="F8351" s="15">
        <f>Data!J8351</f>
        <v>70</v>
      </c>
      <c r="G8351" s="16">
        <f>Data!I8351</f>
        <v>23</v>
      </c>
      <c r="H8351" s="17">
        <f>Data!K8351</f>
        <v>1610</v>
      </c>
      <c r="I8351" s="17">
        <f>Data!L8351</f>
        <v>660.1</v>
      </c>
      <c r="J8351" s="12" t="str">
        <f>Data!N8351</f>
        <v>Outlet</v>
      </c>
      <c r="K8351" s="12" t="str">
        <f>Data!O8351</f>
        <v>Transferencia bancaria</v>
      </c>
      <c r="L8351" s="12" t="str">
        <f>Data!P8351</f>
        <v>Recurrente</v>
      </c>
    </row>
    <row r="8352">
      <c r="A8352" s="11">
        <v>8351.0</v>
      </c>
      <c r="B8352" s="14">
        <f>Data!D8352</f>
        <v>44339</v>
      </c>
      <c r="C8352" s="12">
        <f>IFERROR(VLOOKUP(Data!B8352, Minorista!$A$2:$B$100, 2, FALSE), "")</f>
        <v>1</v>
      </c>
      <c r="D8352" s="12">
        <f t="array" ref="D8352">INDEX(Producto!$A$2:$A$500, MATCH(Data!H8352, Producto!$B$2:$B$500, 0))</f>
        <v>3</v>
      </c>
      <c r="E8352" s="12">
        <f>VLOOKUP(Data!E8352 &amp; Data!F8352 &amp; Data!G8352, Ubicacion!$A$2:$B$1000, 2, FALSE)</f>
        <v>14</v>
      </c>
      <c r="F8352" s="15">
        <f>Data!J8352</f>
        <v>74</v>
      </c>
      <c r="G8352" s="16">
        <f>Data!I8352</f>
        <v>19</v>
      </c>
      <c r="H8352" s="17">
        <f>Data!K8352</f>
        <v>1406</v>
      </c>
      <c r="I8352" s="17">
        <f>Data!L8352</f>
        <v>548.34</v>
      </c>
      <c r="J8352" s="12" t="str">
        <f>Data!N8352</f>
        <v>Outlet</v>
      </c>
      <c r="K8352" s="12" t="str">
        <f>Data!O8352</f>
        <v>Efectivo</v>
      </c>
      <c r="L8352" s="12" t="str">
        <f>Data!P8352</f>
        <v>Nuevo</v>
      </c>
    </row>
    <row r="8353">
      <c r="A8353" s="11">
        <v>8352.0</v>
      </c>
      <c r="B8353" s="14">
        <f>Data!D8353</f>
        <v>44340</v>
      </c>
      <c r="C8353" s="12">
        <f>IFERROR(VLOOKUP(Data!B8353, Minorista!$A$2:$B$100, 2, FALSE), "")</f>
        <v>1</v>
      </c>
      <c r="D8353" s="12">
        <f t="array" ref="D8353">INDEX(Producto!$A$2:$A$500, MATCH(Data!H8353, Producto!$B$2:$B$500, 0))</f>
        <v>4</v>
      </c>
      <c r="E8353" s="12">
        <f>VLOOKUP(Data!E8353 &amp; Data!F8353 &amp; Data!G8353, Ubicacion!$A$2:$B$1000, 2, FALSE)</f>
        <v>14</v>
      </c>
      <c r="F8353" s="15">
        <f>Data!J8353</f>
        <v>23</v>
      </c>
      <c r="G8353" s="16">
        <f>Data!I8353</f>
        <v>22</v>
      </c>
      <c r="H8353" s="17">
        <f>Data!K8353</f>
        <v>506</v>
      </c>
      <c r="I8353" s="17">
        <f>Data!L8353</f>
        <v>217.58</v>
      </c>
      <c r="J8353" s="12" t="str">
        <f>Data!N8353</f>
        <v>Outlet</v>
      </c>
      <c r="K8353" s="12" t="str">
        <f>Data!O8353</f>
        <v>Transferencia bancaria</v>
      </c>
      <c r="L8353" s="12" t="str">
        <f>Data!P8353</f>
        <v>Nuevo</v>
      </c>
    </row>
    <row r="8354">
      <c r="A8354" s="11">
        <v>8353.0</v>
      </c>
      <c r="B8354" s="14">
        <f>Data!D8354</f>
        <v>44413</v>
      </c>
      <c r="C8354" s="12">
        <f>IFERROR(VLOOKUP(Data!B8354, Minorista!$A$2:$B$100, 2, FALSE), "")</f>
        <v>3</v>
      </c>
      <c r="D8354" s="12">
        <f t="array" ref="D8354">INDEX(Producto!$A$2:$A$500, MATCH(Data!H8354, Producto!$B$2:$B$500, 0))</f>
        <v>5</v>
      </c>
      <c r="E8354" s="12">
        <f>VLOOKUP(Data!E8354 &amp; Data!F8354 &amp; Data!G8354, Ubicacion!$A$2:$B$1000, 2, FALSE)</f>
        <v>16</v>
      </c>
      <c r="F8354" s="15">
        <f>Data!J8354</f>
        <v>114</v>
      </c>
      <c r="G8354" s="16">
        <f>Data!I8354</f>
        <v>31</v>
      </c>
      <c r="H8354" s="17">
        <f>Data!K8354</f>
        <v>3534</v>
      </c>
      <c r="I8354" s="17">
        <f>Data!L8354</f>
        <v>1448.94</v>
      </c>
      <c r="J8354" s="12" t="str">
        <f>Data!N8354</f>
        <v>Outlet</v>
      </c>
      <c r="K8354" s="12" t="str">
        <f>Data!O8354</f>
        <v>Tarjeta</v>
      </c>
      <c r="L8354" s="12" t="str">
        <f>Data!P8354</f>
        <v>Recurrente</v>
      </c>
    </row>
    <row r="8355">
      <c r="A8355" s="11">
        <v>8354.0</v>
      </c>
      <c r="B8355" s="14">
        <f>Data!D8355</f>
        <v>44414</v>
      </c>
      <c r="C8355" s="12">
        <f>IFERROR(VLOOKUP(Data!B8355, Minorista!$A$2:$B$100, 2, FALSE), "")</f>
        <v>3</v>
      </c>
      <c r="D8355" s="12">
        <f t="array" ref="D8355">INDEX(Producto!$A$2:$A$500, MATCH(Data!H8355, Producto!$B$2:$B$500, 0))</f>
        <v>6</v>
      </c>
      <c r="E8355" s="12">
        <f>VLOOKUP(Data!E8355 &amp; Data!F8355 &amp; Data!G8355, Ubicacion!$A$2:$B$1000, 2, FALSE)</f>
        <v>16</v>
      </c>
      <c r="F8355" s="15">
        <f>Data!J8355</f>
        <v>152</v>
      </c>
      <c r="G8355" s="16">
        <f>Data!I8355</f>
        <v>24</v>
      </c>
      <c r="H8355" s="17">
        <f>Data!K8355</f>
        <v>3648</v>
      </c>
      <c r="I8355" s="17">
        <f>Data!L8355</f>
        <v>2152.32</v>
      </c>
      <c r="J8355" s="12" t="str">
        <f>Data!N8355</f>
        <v>Outlet</v>
      </c>
      <c r="K8355" s="12" t="str">
        <f>Data!O8355</f>
        <v>Tarjeta</v>
      </c>
      <c r="L8355" s="12" t="str">
        <f>Data!P8355</f>
        <v>Nuevo</v>
      </c>
    </row>
    <row r="8356">
      <c r="A8356" s="11">
        <v>8355.0</v>
      </c>
      <c r="B8356" s="14">
        <f>Data!D8356</f>
        <v>44415</v>
      </c>
      <c r="C8356" s="12">
        <f>IFERROR(VLOOKUP(Data!B8356, Minorista!$A$2:$B$100, 2, FALSE), "")</f>
        <v>3</v>
      </c>
      <c r="D8356" s="12">
        <f t="array" ref="D8356">INDEX(Producto!$A$2:$A$500, MATCH(Data!H8356, Producto!$B$2:$B$500, 0))</f>
        <v>1</v>
      </c>
      <c r="E8356" s="12">
        <f>VLOOKUP(Data!E8356 &amp; Data!F8356 &amp; Data!G8356, Ubicacion!$A$2:$B$1000, 2, FALSE)</f>
        <v>16</v>
      </c>
      <c r="F8356" s="15">
        <f>Data!J8356</f>
        <v>206</v>
      </c>
      <c r="G8356" s="16">
        <f>Data!I8356</f>
        <v>16</v>
      </c>
      <c r="H8356" s="17">
        <f>Data!K8356</f>
        <v>3296</v>
      </c>
      <c r="I8356" s="17">
        <f>Data!L8356</f>
        <v>1549.12</v>
      </c>
      <c r="J8356" s="12" t="str">
        <f>Data!N8356</f>
        <v>Outlet</v>
      </c>
      <c r="K8356" s="12" t="str">
        <f>Data!O8356</f>
        <v>Transferencia bancaria</v>
      </c>
      <c r="L8356" s="12" t="str">
        <f>Data!P8356</f>
        <v>Recurrente</v>
      </c>
    </row>
    <row r="8357">
      <c r="A8357" s="11">
        <v>8356.0</v>
      </c>
      <c r="B8357" s="14">
        <f>Data!D8357</f>
        <v>44416</v>
      </c>
      <c r="C8357" s="12">
        <f>IFERROR(VLOOKUP(Data!B8357, Minorista!$A$2:$B$100, 2, FALSE), "")</f>
        <v>3</v>
      </c>
      <c r="D8357" s="12">
        <f t="array" ref="D8357">INDEX(Producto!$A$2:$A$500, MATCH(Data!H8357, Producto!$B$2:$B$500, 0))</f>
        <v>2</v>
      </c>
      <c r="E8357" s="12">
        <f>VLOOKUP(Data!E8357 &amp; Data!F8357 &amp; Data!G8357, Ubicacion!$A$2:$B$1000, 2, FALSE)</f>
        <v>16</v>
      </c>
      <c r="F8357" s="15">
        <f>Data!J8357</f>
        <v>192</v>
      </c>
      <c r="G8357" s="16">
        <f>Data!I8357</f>
        <v>26</v>
      </c>
      <c r="H8357" s="17">
        <f>Data!K8357</f>
        <v>4992</v>
      </c>
      <c r="I8357" s="17">
        <f>Data!L8357</f>
        <v>2096.64</v>
      </c>
      <c r="J8357" s="12" t="str">
        <f>Data!N8357</f>
        <v>Outlet</v>
      </c>
      <c r="K8357" s="12" t="str">
        <f>Data!O8357</f>
        <v>Tarjeta</v>
      </c>
      <c r="L8357" s="12" t="str">
        <f>Data!P8357</f>
        <v>Recurrente</v>
      </c>
    </row>
    <row r="8358">
      <c r="A8358" s="11">
        <v>8357.0</v>
      </c>
      <c r="B8358" s="14">
        <f>Data!D8358</f>
        <v>44417</v>
      </c>
      <c r="C8358" s="12">
        <f>IFERROR(VLOOKUP(Data!B8358, Minorista!$A$2:$B$100, 2, FALSE), "")</f>
        <v>3</v>
      </c>
      <c r="D8358" s="12">
        <f t="array" ref="D8358">INDEX(Producto!$A$2:$A$500, MATCH(Data!H8358, Producto!$B$2:$B$500, 0))</f>
        <v>3</v>
      </c>
      <c r="E8358" s="12">
        <f>VLOOKUP(Data!E8358 &amp; Data!F8358 &amp; Data!G8358, Ubicacion!$A$2:$B$1000, 2, FALSE)</f>
        <v>16</v>
      </c>
      <c r="F8358" s="15">
        <f>Data!J8358</f>
        <v>136</v>
      </c>
      <c r="G8358" s="16">
        <f>Data!I8358</f>
        <v>26</v>
      </c>
      <c r="H8358" s="17">
        <f>Data!K8358</f>
        <v>3536</v>
      </c>
      <c r="I8358" s="17">
        <f>Data!L8358</f>
        <v>1555.84</v>
      </c>
      <c r="J8358" s="12" t="str">
        <f>Data!N8358</f>
        <v>Outlet</v>
      </c>
      <c r="K8358" s="12" t="str">
        <f>Data!O8358</f>
        <v>Transferencia bancaria</v>
      </c>
      <c r="L8358" s="12" t="str">
        <f>Data!P8358</f>
        <v>Nuevo</v>
      </c>
    </row>
    <row r="8359">
      <c r="A8359" s="11">
        <v>8358.0</v>
      </c>
      <c r="B8359" s="14">
        <f>Data!D8359</f>
        <v>44418</v>
      </c>
      <c r="C8359" s="12">
        <f>IFERROR(VLOOKUP(Data!B8359, Minorista!$A$2:$B$100, 2, FALSE), "")</f>
        <v>3</v>
      </c>
      <c r="D8359" s="12">
        <f t="array" ref="D8359">INDEX(Producto!$A$2:$A$500, MATCH(Data!H8359, Producto!$B$2:$B$500, 0))</f>
        <v>4</v>
      </c>
      <c r="E8359" s="12">
        <f>VLOOKUP(Data!E8359 &amp; Data!F8359 &amp; Data!G8359, Ubicacion!$A$2:$B$1000, 2, FALSE)</f>
        <v>16</v>
      </c>
      <c r="F8359" s="15">
        <f>Data!J8359</f>
        <v>113</v>
      </c>
      <c r="G8359" s="16">
        <f>Data!I8359</f>
        <v>24</v>
      </c>
      <c r="H8359" s="17">
        <f>Data!K8359</f>
        <v>2712</v>
      </c>
      <c r="I8359" s="17">
        <f>Data!L8359</f>
        <v>1464.48</v>
      </c>
      <c r="J8359" s="12" t="str">
        <f>Data!N8359</f>
        <v>Outlet</v>
      </c>
      <c r="K8359" s="12" t="str">
        <f>Data!O8359</f>
        <v>Transferencia bancaria</v>
      </c>
      <c r="L8359" s="12" t="str">
        <f>Data!P8359</f>
        <v>Nuevo</v>
      </c>
    </row>
    <row r="8360">
      <c r="A8360" s="11">
        <v>8359.0</v>
      </c>
      <c r="B8360" s="14">
        <f>Data!D8360</f>
        <v>44419</v>
      </c>
      <c r="C8360" s="12">
        <f>IFERROR(VLOOKUP(Data!B8360, Minorista!$A$2:$B$100, 2, FALSE), "")</f>
        <v>3</v>
      </c>
      <c r="D8360" s="12">
        <f t="array" ref="D8360">INDEX(Producto!$A$2:$A$500, MATCH(Data!H8360, Producto!$B$2:$B$500, 0))</f>
        <v>5</v>
      </c>
      <c r="E8360" s="12">
        <f>VLOOKUP(Data!E8360 &amp; Data!F8360 &amp; Data!G8360, Ubicacion!$A$2:$B$1000, 2, FALSE)</f>
        <v>16</v>
      </c>
      <c r="F8360" s="15">
        <f>Data!J8360</f>
        <v>85</v>
      </c>
      <c r="G8360" s="16">
        <f>Data!I8360</f>
        <v>29</v>
      </c>
      <c r="H8360" s="17">
        <f>Data!K8360</f>
        <v>2465</v>
      </c>
      <c r="I8360" s="17">
        <f>Data!L8360</f>
        <v>961.35</v>
      </c>
      <c r="J8360" s="12" t="str">
        <f>Data!N8360</f>
        <v>Outlet</v>
      </c>
      <c r="K8360" s="12" t="str">
        <f>Data!O8360</f>
        <v>Transferencia bancaria</v>
      </c>
      <c r="L8360" s="12" t="str">
        <f>Data!P8360</f>
        <v>Nuevo</v>
      </c>
    </row>
    <row r="8361">
      <c r="A8361" s="11">
        <v>8360.0</v>
      </c>
      <c r="B8361" s="14">
        <f>Data!D8361</f>
        <v>44420</v>
      </c>
      <c r="C8361" s="12">
        <f>IFERROR(VLOOKUP(Data!B8361, Minorista!$A$2:$B$100, 2, FALSE), "")</f>
        <v>3</v>
      </c>
      <c r="D8361" s="12">
        <f t="array" ref="D8361">INDEX(Producto!$A$2:$A$500, MATCH(Data!H8361, Producto!$B$2:$B$500, 0))</f>
        <v>6</v>
      </c>
      <c r="E8361" s="12">
        <f>VLOOKUP(Data!E8361 &amp; Data!F8361 &amp; Data!G8361, Ubicacion!$A$2:$B$1000, 2, FALSE)</f>
        <v>16</v>
      </c>
      <c r="F8361" s="15">
        <f>Data!J8361</f>
        <v>144</v>
      </c>
      <c r="G8361" s="16">
        <f>Data!I8361</f>
        <v>27</v>
      </c>
      <c r="H8361" s="17">
        <f>Data!K8361</f>
        <v>3888</v>
      </c>
      <c r="I8361" s="17">
        <f>Data!L8361</f>
        <v>2216.16</v>
      </c>
      <c r="J8361" s="12" t="str">
        <f>Data!N8361</f>
        <v>Outlet</v>
      </c>
      <c r="K8361" s="12" t="str">
        <f>Data!O8361</f>
        <v>Efectivo</v>
      </c>
      <c r="L8361" s="12" t="str">
        <f>Data!P8361</f>
        <v>Recurrente</v>
      </c>
    </row>
    <row r="8362">
      <c r="A8362" s="11">
        <v>8361.0</v>
      </c>
      <c r="B8362" s="14">
        <f>Data!D8362</f>
        <v>44421</v>
      </c>
      <c r="C8362" s="12">
        <f>IFERROR(VLOOKUP(Data!B8362, Minorista!$A$2:$B$100, 2, FALSE), "")</f>
        <v>3</v>
      </c>
      <c r="D8362" s="12">
        <f t="array" ref="D8362">INDEX(Producto!$A$2:$A$500, MATCH(Data!H8362, Producto!$B$2:$B$500, 0))</f>
        <v>1</v>
      </c>
      <c r="E8362" s="12">
        <f>VLOOKUP(Data!E8362 &amp; Data!F8362 &amp; Data!G8362, Ubicacion!$A$2:$B$1000, 2, FALSE)</f>
        <v>16</v>
      </c>
      <c r="F8362" s="15">
        <f>Data!J8362</f>
        <v>194</v>
      </c>
      <c r="G8362" s="16">
        <f>Data!I8362</f>
        <v>23</v>
      </c>
      <c r="H8362" s="17">
        <f>Data!K8362</f>
        <v>4462</v>
      </c>
      <c r="I8362" s="17">
        <f>Data!L8362</f>
        <v>2186.38</v>
      </c>
      <c r="J8362" s="12" t="str">
        <f>Data!N8362</f>
        <v>Outlet</v>
      </c>
      <c r="K8362" s="12" t="str">
        <f>Data!O8362</f>
        <v>Tarjeta</v>
      </c>
      <c r="L8362" s="12" t="str">
        <f>Data!P8362</f>
        <v>Recurrente</v>
      </c>
    </row>
    <row r="8363">
      <c r="A8363" s="11">
        <v>8362.0</v>
      </c>
      <c r="B8363" s="14">
        <f>Data!D8363</f>
        <v>44422</v>
      </c>
      <c r="C8363" s="12">
        <f>IFERROR(VLOOKUP(Data!B8363, Minorista!$A$2:$B$100, 2, FALSE), "")</f>
        <v>3</v>
      </c>
      <c r="D8363" s="12">
        <f t="array" ref="D8363">INDEX(Producto!$A$2:$A$500, MATCH(Data!H8363, Producto!$B$2:$B$500, 0))</f>
        <v>2</v>
      </c>
      <c r="E8363" s="12">
        <f>VLOOKUP(Data!E8363 &amp; Data!F8363 &amp; Data!G8363, Ubicacion!$A$2:$B$1000, 2, FALSE)</f>
        <v>16</v>
      </c>
      <c r="F8363" s="15">
        <f>Data!J8363</f>
        <v>194</v>
      </c>
      <c r="G8363" s="16">
        <f>Data!I8363</f>
        <v>32</v>
      </c>
      <c r="H8363" s="17">
        <f>Data!K8363</f>
        <v>6208</v>
      </c>
      <c r="I8363" s="17">
        <f>Data!L8363</f>
        <v>2917.76</v>
      </c>
      <c r="J8363" s="12" t="str">
        <f>Data!N8363</f>
        <v>Outlet</v>
      </c>
      <c r="K8363" s="12" t="str">
        <f>Data!O8363</f>
        <v>Efectivo</v>
      </c>
      <c r="L8363" s="12" t="str">
        <f>Data!P8363</f>
        <v>Recurrente</v>
      </c>
    </row>
    <row r="8364">
      <c r="A8364" s="11">
        <v>8363.0</v>
      </c>
      <c r="B8364" s="14">
        <f>Data!D8364</f>
        <v>44423</v>
      </c>
      <c r="C8364" s="12">
        <f>IFERROR(VLOOKUP(Data!B8364, Minorista!$A$2:$B$100, 2, FALSE), "")</f>
        <v>3</v>
      </c>
      <c r="D8364" s="12">
        <f t="array" ref="D8364">INDEX(Producto!$A$2:$A$500, MATCH(Data!H8364, Producto!$B$2:$B$500, 0))</f>
        <v>3</v>
      </c>
      <c r="E8364" s="12">
        <f>VLOOKUP(Data!E8364 &amp; Data!F8364 &amp; Data!G8364, Ubicacion!$A$2:$B$1000, 2, FALSE)</f>
        <v>16</v>
      </c>
      <c r="F8364" s="15">
        <f>Data!J8364</f>
        <v>144</v>
      </c>
      <c r="G8364" s="16">
        <f>Data!I8364</f>
        <v>20</v>
      </c>
      <c r="H8364" s="17">
        <f>Data!K8364</f>
        <v>2880</v>
      </c>
      <c r="I8364" s="17">
        <f>Data!L8364</f>
        <v>1468.8</v>
      </c>
      <c r="J8364" s="12" t="str">
        <f>Data!N8364</f>
        <v>Outlet</v>
      </c>
      <c r="K8364" s="12" t="str">
        <f>Data!O8364</f>
        <v>Transferencia bancaria</v>
      </c>
      <c r="L8364" s="12" t="str">
        <f>Data!P8364</f>
        <v>Recurrente</v>
      </c>
    </row>
    <row r="8365">
      <c r="A8365" s="11">
        <v>8364.0</v>
      </c>
      <c r="B8365" s="14">
        <f>Data!D8365</f>
        <v>44424</v>
      </c>
      <c r="C8365" s="12">
        <f>IFERROR(VLOOKUP(Data!B8365, Minorista!$A$2:$B$100, 2, FALSE), "")</f>
        <v>3</v>
      </c>
      <c r="D8365" s="12">
        <f t="array" ref="D8365">INDEX(Producto!$A$2:$A$500, MATCH(Data!H8365, Producto!$B$2:$B$500, 0))</f>
        <v>4</v>
      </c>
      <c r="E8365" s="12">
        <f>VLOOKUP(Data!E8365 &amp; Data!F8365 &amp; Data!G8365, Ubicacion!$A$2:$B$1000, 2, FALSE)</f>
        <v>16</v>
      </c>
      <c r="F8365" s="15">
        <f>Data!J8365</f>
        <v>116</v>
      </c>
      <c r="G8365" s="16">
        <f>Data!I8365</f>
        <v>23</v>
      </c>
      <c r="H8365" s="17">
        <f>Data!K8365</f>
        <v>2668</v>
      </c>
      <c r="I8365" s="17">
        <f>Data!L8365</f>
        <v>1627.48</v>
      </c>
      <c r="J8365" s="12" t="str">
        <f>Data!N8365</f>
        <v>Outlet</v>
      </c>
      <c r="K8365" s="12" t="str">
        <f>Data!O8365</f>
        <v>Tarjeta</v>
      </c>
      <c r="L8365" s="12" t="str">
        <f>Data!P8365</f>
        <v>Recurrente</v>
      </c>
    </row>
    <row r="8366">
      <c r="A8366" s="11">
        <v>8365.0</v>
      </c>
      <c r="B8366" s="14">
        <f>Data!D8366</f>
        <v>44425</v>
      </c>
      <c r="C8366" s="12">
        <f>IFERROR(VLOOKUP(Data!B8366, Minorista!$A$2:$B$100, 2, FALSE), "")</f>
        <v>3</v>
      </c>
      <c r="D8366" s="12">
        <f t="array" ref="D8366">INDEX(Producto!$A$2:$A$500, MATCH(Data!H8366, Producto!$B$2:$B$500, 0))</f>
        <v>5</v>
      </c>
      <c r="E8366" s="12">
        <f>VLOOKUP(Data!E8366 &amp; Data!F8366 &amp; Data!G8366, Ubicacion!$A$2:$B$1000, 2, FALSE)</f>
        <v>16</v>
      </c>
      <c r="F8366" s="15">
        <f>Data!J8366</f>
        <v>88</v>
      </c>
      <c r="G8366" s="16">
        <f>Data!I8366</f>
        <v>28</v>
      </c>
      <c r="H8366" s="17">
        <f>Data!K8366</f>
        <v>2464</v>
      </c>
      <c r="I8366" s="17">
        <f>Data!L8366</f>
        <v>1133.44</v>
      </c>
      <c r="J8366" s="12" t="str">
        <f>Data!N8366</f>
        <v>Outlet</v>
      </c>
      <c r="K8366" s="12" t="str">
        <f>Data!O8366</f>
        <v>Transferencia bancaria</v>
      </c>
      <c r="L8366" s="12" t="str">
        <f>Data!P8366</f>
        <v>Recurrente</v>
      </c>
    </row>
    <row r="8367">
      <c r="A8367" s="11">
        <v>8366.0</v>
      </c>
      <c r="B8367" s="14">
        <f>Data!D8367</f>
        <v>44426</v>
      </c>
      <c r="C8367" s="12">
        <f>IFERROR(VLOOKUP(Data!B8367, Minorista!$A$2:$B$100, 2, FALSE), "")</f>
        <v>3</v>
      </c>
      <c r="D8367" s="12">
        <f t="array" ref="D8367">INDEX(Producto!$A$2:$A$500, MATCH(Data!H8367, Producto!$B$2:$B$500, 0))</f>
        <v>6</v>
      </c>
      <c r="E8367" s="12">
        <f>VLOOKUP(Data!E8367 &amp; Data!F8367 &amp; Data!G8367, Ubicacion!$A$2:$B$1000, 2, FALSE)</f>
        <v>16</v>
      </c>
      <c r="F8367" s="15">
        <f>Data!J8367</f>
        <v>120</v>
      </c>
      <c r="G8367" s="16">
        <f>Data!I8367</f>
        <v>26</v>
      </c>
      <c r="H8367" s="17">
        <f>Data!K8367</f>
        <v>3120</v>
      </c>
      <c r="I8367" s="17">
        <f>Data!L8367</f>
        <v>2059.2</v>
      </c>
      <c r="J8367" s="12" t="str">
        <f>Data!N8367</f>
        <v>Outlet</v>
      </c>
      <c r="K8367" s="12" t="str">
        <f>Data!O8367</f>
        <v>Transferencia bancaria</v>
      </c>
      <c r="L8367" s="12" t="str">
        <f>Data!P8367</f>
        <v>Recurrente</v>
      </c>
    </row>
    <row r="8368">
      <c r="A8368" s="11">
        <v>8367.0</v>
      </c>
      <c r="B8368" s="14">
        <f>Data!D8368</f>
        <v>44427</v>
      </c>
      <c r="C8368" s="12">
        <f>IFERROR(VLOOKUP(Data!B8368, Minorista!$A$2:$B$100, 2, FALSE), "")</f>
        <v>3</v>
      </c>
      <c r="D8368" s="12">
        <f t="array" ref="D8368">INDEX(Producto!$A$2:$A$500, MATCH(Data!H8368, Producto!$B$2:$B$500, 0))</f>
        <v>1</v>
      </c>
      <c r="E8368" s="12">
        <f>VLOOKUP(Data!E8368 &amp; Data!F8368 &amp; Data!G8368, Ubicacion!$A$2:$B$1000, 2, FALSE)</f>
        <v>16</v>
      </c>
      <c r="F8368" s="15">
        <f>Data!J8368</f>
        <v>215</v>
      </c>
      <c r="G8368" s="16">
        <f>Data!I8368</f>
        <v>15</v>
      </c>
      <c r="H8368" s="17">
        <f>Data!K8368</f>
        <v>3225</v>
      </c>
      <c r="I8368" s="17">
        <f>Data!L8368</f>
        <v>1677</v>
      </c>
      <c r="J8368" s="12" t="str">
        <f>Data!N8368</f>
        <v>Outlet</v>
      </c>
      <c r="K8368" s="12" t="str">
        <f>Data!O8368</f>
        <v>Efectivo</v>
      </c>
      <c r="L8368" s="12" t="str">
        <f>Data!P8368</f>
        <v>Recurrente</v>
      </c>
    </row>
    <row r="8369">
      <c r="A8369" s="11">
        <v>8368.0</v>
      </c>
      <c r="B8369" s="14">
        <f>Data!D8369</f>
        <v>44428</v>
      </c>
      <c r="C8369" s="12">
        <f>IFERROR(VLOOKUP(Data!B8369, Minorista!$A$2:$B$100, 2, FALSE), "")</f>
        <v>3</v>
      </c>
      <c r="D8369" s="12">
        <f t="array" ref="D8369">INDEX(Producto!$A$2:$A$500, MATCH(Data!H8369, Producto!$B$2:$B$500, 0))</f>
        <v>2</v>
      </c>
      <c r="E8369" s="12">
        <f>VLOOKUP(Data!E8369 &amp; Data!F8369 &amp; Data!G8369, Ubicacion!$A$2:$B$1000, 2, FALSE)</f>
        <v>16</v>
      </c>
      <c r="F8369" s="15">
        <f>Data!J8369</f>
        <v>202</v>
      </c>
      <c r="G8369" s="16">
        <f>Data!I8369</f>
        <v>16</v>
      </c>
      <c r="H8369" s="17">
        <f>Data!K8369</f>
        <v>3232</v>
      </c>
      <c r="I8369" s="17">
        <f>Data!L8369</f>
        <v>1519.04</v>
      </c>
      <c r="J8369" s="12" t="str">
        <f>Data!N8369</f>
        <v>Outlet</v>
      </c>
      <c r="K8369" s="12" t="str">
        <f>Data!O8369</f>
        <v>Transferencia bancaria</v>
      </c>
      <c r="L8369" s="12" t="str">
        <f>Data!P8369</f>
        <v>Nuevo</v>
      </c>
    </row>
    <row r="8370">
      <c r="A8370" s="11">
        <v>8369.0</v>
      </c>
      <c r="B8370" s="14">
        <f>Data!D8370</f>
        <v>44429</v>
      </c>
      <c r="C8370" s="12">
        <f>IFERROR(VLOOKUP(Data!B8370, Minorista!$A$2:$B$100, 2, FALSE), "")</f>
        <v>3</v>
      </c>
      <c r="D8370" s="12">
        <f t="array" ref="D8370">INDEX(Producto!$A$2:$A$500, MATCH(Data!H8370, Producto!$B$2:$B$500, 0))</f>
        <v>3</v>
      </c>
      <c r="E8370" s="12">
        <f>VLOOKUP(Data!E8370 &amp; Data!F8370 &amp; Data!G8370, Ubicacion!$A$2:$B$1000, 2, FALSE)</f>
        <v>16</v>
      </c>
      <c r="F8370" s="15">
        <f>Data!J8370</f>
        <v>152</v>
      </c>
      <c r="G8370" s="16">
        <f>Data!I8370</f>
        <v>11</v>
      </c>
      <c r="H8370" s="17">
        <f>Data!K8370</f>
        <v>1672</v>
      </c>
      <c r="I8370" s="17">
        <f>Data!L8370</f>
        <v>785.84</v>
      </c>
      <c r="J8370" s="12" t="str">
        <f>Data!N8370</f>
        <v>Outlet</v>
      </c>
      <c r="K8370" s="12" t="str">
        <f>Data!O8370</f>
        <v>Efectivo</v>
      </c>
      <c r="L8370" s="12" t="str">
        <f>Data!P8370</f>
        <v>Nuevo</v>
      </c>
    </row>
    <row r="8371">
      <c r="A8371" s="11">
        <v>8370.0</v>
      </c>
      <c r="B8371" s="14">
        <f>Data!D8371</f>
        <v>44430</v>
      </c>
      <c r="C8371" s="12">
        <f>IFERROR(VLOOKUP(Data!B8371, Minorista!$A$2:$B$100, 2, FALSE), "")</f>
        <v>3</v>
      </c>
      <c r="D8371" s="12">
        <f t="array" ref="D8371">INDEX(Producto!$A$2:$A$500, MATCH(Data!H8371, Producto!$B$2:$B$500, 0))</f>
        <v>4</v>
      </c>
      <c r="E8371" s="12">
        <f>VLOOKUP(Data!E8371 &amp; Data!F8371 &amp; Data!G8371, Ubicacion!$A$2:$B$1000, 2, FALSE)</f>
        <v>16</v>
      </c>
      <c r="F8371" s="15">
        <f>Data!J8371</f>
        <v>116</v>
      </c>
      <c r="G8371" s="16">
        <f>Data!I8371</f>
        <v>15</v>
      </c>
      <c r="H8371" s="17">
        <f>Data!K8371</f>
        <v>1740</v>
      </c>
      <c r="I8371" s="17">
        <f>Data!L8371</f>
        <v>1044</v>
      </c>
      <c r="J8371" s="12" t="str">
        <f>Data!N8371</f>
        <v>Outlet</v>
      </c>
      <c r="K8371" s="12" t="str">
        <f>Data!O8371</f>
        <v>Efectivo</v>
      </c>
      <c r="L8371" s="12" t="str">
        <f>Data!P8371</f>
        <v>Nuevo</v>
      </c>
    </row>
    <row r="8372">
      <c r="A8372" s="11">
        <v>8371.0</v>
      </c>
      <c r="B8372" s="14">
        <f>Data!D8372</f>
        <v>44431</v>
      </c>
      <c r="C8372" s="12">
        <f>IFERROR(VLOOKUP(Data!B8372, Minorista!$A$2:$B$100, 2, FALSE), "")</f>
        <v>3</v>
      </c>
      <c r="D8372" s="12">
        <f t="array" ref="D8372">INDEX(Producto!$A$2:$A$500, MATCH(Data!H8372, Producto!$B$2:$B$500, 0))</f>
        <v>5</v>
      </c>
      <c r="E8372" s="12">
        <f>VLOOKUP(Data!E8372 &amp; Data!F8372 &amp; Data!G8372, Ubicacion!$A$2:$B$1000, 2, FALSE)</f>
        <v>16</v>
      </c>
      <c r="F8372" s="15">
        <f>Data!J8372</f>
        <v>88</v>
      </c>
      <c r="G8372" s="16">
        <f>Data!I8372</f>
        <v>19</v>
      </c>
      <c r="H8372" s="17">
        <f>Data!K8372</f>
        <v>1672</v>
      </c>
      <c r="I8372" s="17">
        <f>Data!L8372</f>
        <v>702.24</v>
      </c>
      <c r="J8372" s="12" t="str">
        <f>Data!N8372</f>
        <v>Outlet</v>
      </c>
      <c r="K8372" s="12" t="str">
        <f>Data!O8372</f>
        <v>Tarjeta</v>
      </c>
      <c r="L8372" s="12" t="str">
        <f>Data!P8372</f>
        <v>Nuevo</v>
      </c>
    </row>
    <row r="8373">
      <c r="A8373" s="11">
        <v>8372.0</v>
      </c>
      <c r="B8373" s="14">
        <f>Data!D8373</f>
        <v>44432</v>
      </c>
      <c r="C8373" s="12">
        <f>IFERROR(VLOOKUP(Data!B8373, Minorista!$A$2:$B$100, 2, FALSE), "")</f>
        <v>3</v>
      </c>
      <c r="D8373" s="12">
        <f t="array" ref="D8373">INDEX(Producto!$A$2:$A$500, MATCH(Data!H8373, Producto!$B$2:$B$500, 0))</f>
        <v>6</v>
      </c>
      <c r="E8373" s="12">
        <f>VLOOKUP(Data!E8373 &amp; Data!F8373 &amp; Data!G8373, Ubicacion!$A$2:$B$1000, 2, FALSE)</f>
        <v>16</v>
      </c>
      <c r="F8373" s="15">
        <f>Data!J8373</f>
        <v>165</v>
      </c>
      <c r="G8373" s="16">
        <f>Data!I8373</f>
        <v>14</v>
      </c>
      <c r="H8373" s="17">
        <f>Data!K8373</f>
        <v>2310</v>
      </c>
      <c r="I8373" s="17">
        <f>Data!L8373</f>
        <v>1547.7</v>
      </c>
      <c r="J8373" s="12" t="str">
        <f>Data!N8373</f>
        <v>Outlet</v>
      </c>
      <c r="K8373" s="12" t="str">
        <f>Data!O8373</f>
        <v>Efectivo</v>
      </c>
      <c r="L8373" s="12" t="str">
        <f>Data!P8373</f>
        <v>Recurrente</v>
      </c>
    </row>
    <row r="8374">
      <c r="A8374" s="11">
        <v>8373.0</v>
      </c>
      <c r="B8374" s="14">
        <f>Data!D8374</f>
        <v>44433</v>
      </c>
      <c r="C8374" s="12">
        <f>IFERROR(VLOOKUP(Data!B8374, Minorista!$A$2:$B$100, 2, FALSE), "")</f>
        <v>3</v>
      </c>
      <c r="D8374" s="12">
        <f t="array" ref="D8374">INDEX(Producto!$A$2:$A$500, MATCH(Data!H8374, Producto!$B$2:$B$500, 0))</f>
        <v>1</v>
      </c>
      <c r="E8374" s="12">
        <f>VLOOKUP(Data!E8374 &amp; Data!F8374 &amp; Data!G8374, Ubicacion!$A$2:$B$1000, 2, FALSE)</f>
        <v>16</v>
      </c>
      <c r="F8374" s="15">
        <f>Data!J8374</f>
        <v>224</v>
      </c>
      <c r="G8374" s="16">
        <f>Data!I8374</f>
        <v>7</v>
      </c>
      <c r="H8374" s="17">
        <f>Data!K8374</f>
        <v>1568</v>
      </c>
      <c r="I8374" s="17">
        <f>Data!L8374</f>
        <v>736.96</v>
      </c>
      <c r="J8374" s="12" t="str">
        <f>Data!N8374</f>
        <v>Outlet</v>
      </c>
      <c r="K8374" s="12" t="str">
        <f>Data!O8374</f>
        <v>Transferencia bancaria</v>
      </c>
      <c r="L8374" s="12" t="str">
        <f>Data!P8374</f>
        <v>Nuevo</v>
      </c>
    </row>
    <row r="8375">
      <c r="A8375" s="11">
        <v>8374.0</v>
      </c>
      <c r="B8375" s="14">
        <f>Data!D8375</f>
        <v>44434</v>
      </c>
      <c r="C8375" s="12">
        <f>IFERROR(VLOOKUP(Data!B8375, Minorista!$A$2:$B$100, 2, FALSE), "")</f>
        <v>3</v>
      </c>
      <c r="D8375" s="12">
        <f t="array" ref="D8375">INDEX(Producto!$A$2:$A$500, MATCH(Data!H8375, Producto!$B$2:$B$500, 0))</f>
        <v>2</v>
      </c>
      <c r="E8375" s="12">
        <f>VLOOKUP(Data!E8375 &amp; Data!F8375 &amp; Data!G8375, Ubicacion!$A$2:$B$1000, 2, FALSE)</f>
        <v>16</v>
      </c>
      <c r="F8375" s="15">
        <f>Data!J8375</f>
        <v>218</v>
      </c>
      <c r="G8375" s="16">
        <f>Data!I8375</f>
        <v>16</v>
      </c>
      <c r="H8375" s="17">
        <f>Data!K8375</f>
        <v>3488</v>
      </c>
      <c r="I8375" s="17">
        <f>Data!L8375</f>
        <v>1709.12</v>
      </c>
      <c r="J8375" s="12" t="str">
        <f>Data!N8375</f>
        <v>Outlet</v>
      </c>
      <c r="K8375" s="12" t="str">
        <f>Data!O8375</f>
        <v>Transferencia bancaria</v>
      </c>
      <c r="L8375" s="12" t="str">
        <f>Data!P8375</f>
        <v>Recurrente</v>
      </c>
    </row>
    <row r="8376">
      <c r="A8376" s="11">
        <v>8375.0</v>
      </c>
      <c r="B8376" s="14">
        <f>Data!D8376</f>
        <v>44435</v>
      </c>
      <c r="C8376" s="12">
        <f>IFERROR(VLOOKUP(Data!B8376, Minorista!$A$2:$B$100, 2, FALSE), "")</f>
        <v>3</v>
      </c>
      <c r="D8376" s="12">
        <f t="array" ref="D8376">INDEX(Producto!$A$2:$A$500, MATCH(Data!H8376, Producto!$B$2:$B$500, 0))</f>
        <v>3</v>
      </c>
      <c r="E8376" s="12">
        <f>VLOOKUP(Data!E8376 &amp; Data!F8376 &amp; Data!G8376, Ubicacion!$A$2:$B$1000, 2, FALSE)</f>
        <v>16</v>
      </c>
      <c r="F8376" s="15">
        <f>Data!J8376</f>
        <v>190</v>
      </c>
      <c r="G8376" s="16">
        <f>Data!I8376</f>
        <v>11</v>
      </c>
      <c r="H8376" s="17">
        <f>Data!K8376</f>
        <v>2090</v>
      </c>
      <c r="I8376" s="17">
        <f>Data!L8376</f>
        <v>1086.8</v>
      </c>
      <c r="J8376" s="12" t="str">
        <f>Data!N8376</f>
        <v>Outlet</v>
      </c>
      <c r="K8376" s="12" t="str">
        <f>Data!O8376</f>
        <v>Efectivo</v>
      </c>
      <c r="L8376" s="12" t="str">
        <f>Data!P8376</f>
        <v>Recurrente</v>
      </c>
    </row>
    <row r="8377">
      <c r="A8377" s="11">
        <v>8376.0</v>
      </c>
      <c r="B8377" s="14">
        <f>Data!D8377</f>
        <v>44436</v>
      </c>
      <c r="C8377" s="12">
        <f>IFERROR(VLOOKUP(Data!B8377, Minorista!$A$2:$B$100, 2, FALSE), "")</f>
        <v>3</v>
      </c>
      <c r="D8377" s="12">
        <f t="array" ref="D8377">INDEX(Producto!$A$2:$A$500, MATCH(Data!H8377, Producto!$B$2:$B$500, 0))</f>
        <v>4</v>
      </c>
      <c r="E8377" s="12">
        <f>VLOOKUP(Data!E8377 &amp; Data!F8377 &amp; Data!G8377, Ubicacion!$A$2:$B$1000, 2, FALSE)</f>
        <v>16</v>
      </c>
      <c r="F8377" s="15">
        <f>Data!J8377</f>
        <v>165</v>
      </c>
      <c r="G8377" s="16">
        <f>Data!I8377</f>
        <v>26</v>
      </c>
      <c r="H8377" s="17">
        <f>Data!K8377</f>
        <v>4290</v>
      </c>
      <c r="I8377" s="17">
        <f>Data!L8377</f>
        <v>2616.9</v>
      </c>
      <c r="J8377" s="12" t="str">
        <f>Data!N8377</f>
        <v>Outlet</v>
      </c>
      <c r="K8377" s="12" t="str">
        <f>Data!O8377</f>
        <v>Tarjeta</v>
      </c>
      <c r="L8377" s="12" t="str">
        <f>Data!P8377</f>
        <v>Nuevo</v>
      </c>
    </row>
    <row r="8378">
      <c r="A8378" s="11">
        <v>8377.0</v>
      </c>
      <c r="B8378" s="14">
        <f>Data!D8378</f>
        <v>44437</v>
      </c>
      <c r="C8378" s="12">
        <f>IFERROR(VLOOKUP(Data!B8378, Minorista!$A$2:$B$100, 2, FALSE), "")</f>
        <v>3</v>
      </c>
      <c r="D8378" s="12">
        <f t="array" ref="D8378">INDEX(Producto!$A$2:$A$500, MATCH(Data!H8378, Producto!$B$2:$B$500, 0))</f>
        <v>5</v>
      </c>
      <c r="E8378" s="12">
        <f>VLOOKUP(Data!E8378 &amp; Data!F8378 &amp; Data!G8378, Ubicacion!$A$2:$B$1000, 2, FALSE)</f>
        <v>16</v>
      </c>
      <c r="F8378" s="15">
        <f>Data!J8378</f>
        <v>132</v>
      </c>
      <c r="G8378" s="16">
        <f>Data!I8378</f>
        <v>39</v>
      </c>
      <c r="H8378" s="17">
        <f>Data!K8378</f>
        <v>5148</v>
      </c>
      <c r="I8378" s="17">
        <f>Data!L8378</f>
        <v>2162.16</v>
      </c>
      <c r="J8378" s="12" t="str">
        <f>Data!N8378</f>
        <v>Outlet</v>
      </c>
      <c r="K8378" s="12" t="str">
        <f>Data!O8378</f>
        <v>Tarjeta</v>
      </c>
      <c r="L8378" s="12" t="str">
        <f>Data!P8378</f>
        <v>Nuevo</v>
      </c>
    </row>
    <row r="8379">
      <c r="A8379" s="11">
        <v>8378.0</v>
      </c>
      <c r="B8379" s="14">
        <f>Data!D8379</f>
        <v>44438</v>
      </c>
      <c r="C8379" s="12">
        <f>IFERROR(VLOOKUP(Data!B8379, Minorista!$A$2:$B$100, 2, FALSE), "")</f>
        <v>3</v>
      </c>
      <c r="D8379" s="12">
        <f t="array" ref="D8379">INDEX(Producto!$A$2:$A$500, MATCH(Data!H8379, Producto!$B$2:$B$500, 0))</f>
        <v>6</v>
      </c>
      <c r="E8379" s="12">
        <f>VLOOKUP(Data!E8379 &amp; Data!F8379 &amp; Data!G8379, Ubicacion!$A$2:$B$1000, 2, FALSE)</f>
        <v>16</v>
      </c>
      <c r="F8379" s="15">
        <f>Data!J8379</f>
        <v>263</v>
      </c>
      <c r="G8379" s="16">
        <f>Data!I8379</f>
        <v>36</v>
      </c>
      <c r="H8379" s="17">
        <f>Data!K8379</f>
        <v>9468</v>
      </c>
      <c r="I8379" s="17">
        <f>Data!L8379</f>
        <v>6248.88</v>
      </c>
      <c r="J8379" s="12" t="str">
        <f>Data!N8379</f>
        <v>Outlet</v>
      </c>
      <c r="K8379" s="12" t="str">
        <f>Data!O8379</f>
        <v>Tarjeta</v>
      </c>
      <c r="L8379" s="12" t="str">
        <f>Data!P8379</f>
        <v>Recurrente</v>
      </c>
    </row>
    <row r="8380">
      <c r="A8380" s="11">
        <v>8379.0</v>
      </c>
      <c r="B8380" s="14">
        <f>Data!D8380</f>
        <v>44439</v>
      </c>
      <c r="C8380" s="12">
        <f>IFERROR(VLOOKUP(Data!B8380, Minorista!$A$2:$B$100, 2, FALSE), "")</f>
        <v>3</v>
      </c>
      <c r="D8380" s="12">
        <f t="array" ref="D8380">INDEX(Producto!$A$2:$A$500, MATCH(Data!H8380, Producto!$B$2:$B$500, 0))</f>
        <v>1</v>
      </c>
      <c r="E8380" s="12">
        <f>VLOOKUP(Data!E8380 &amp; Data!F8380 &amp; Data!G8380, Ubicacion!$A$2:$B$1000, 2, FALSE)</f>
        <v>16</v>
      </c>
      <c r="F8380" s="15">
        <f>Data!J8380</f>
        <v>225</v>
      </c>
      <c r="G8380" s="16">
        <f>Data!I8380</f>
        <v>30</v>
      </c>
      <c r="H8380" s="17">
        <f>Data!K8380</f>
        <v>6750</v>
      </c>
      <c r="I8380" s="17">
        <f>Data!L8380</f>
        <v>3240</v>
      </c>
      <c r="J8380" s="12" t="str">
        <f>Data!N8380</f>
        <v>Outlet</v>
      </c>
      <c r="K8380" s="12" t="str">
        <f>Data!O8380</f>
        <v>Tarjeta</v>
      </c>
      <c r="L8380" s="12" t="str">
        <f>Data!P8380</f>
        <v>Recurrente</v>
      </c>
    </row>
    <row r="8381">
      <c r="A8381" s="11">
        <v>8380.0</v>
      </c>
      <c r="B8381" s="14">
        <f>Data!D8381</f>
        <v>44440</v>
      </c>
      <c r="C8381" s="12">
        <f>IFERROR(VLOOKUP(Data!B8381, Minorista!$A$2:$B$100, 2, FALSE), "")</f>
        <v>3</v>
      </c>
      <c r="D8381" s="12">
        <f t="array" ref="D8381">INDEX(Producto!$A$2:$A$500, MATCH(Data!H8381, Producto!$B$2:$B$500, 0))</f>
        <v>2</v>
      </c>
      <c r="E8381" s="12">
        <f>VLOOKUP(Data!E8381 &amp; Data!F8381 &amp; Data!G8381, Ubicacion!$A$2:$B$1000, 2, FALSE)</f>
        <v>16</v>
      </c>
      <c r="F8381" s="15">
        <f>Data!J8381</f>
        <v>233</v>
      </c>
      <c r="G8381" s="16">
        <f>Data!I8381</f>
        <v>35</v>
      </c>
      <c r="H8381" s="17">
        <f>Data!K8381</f>
        <v>8155</v>
      </c>
      <c r="I8381" s="17">
        <f>Data!L8381</f>
        <v>3832.85</v>
      </c>
      <c r="J8381" s="12" t="str">
        <f>Data!N8381</f>
        <v>Outlet</v>
      </c>
      <c r="K8381" s="12" t="str">
        <f>Data!O8381</f>
        <v>Efectivo</v>
      </c>
      <c r="L8381" s="12" t="str">
        <f>Data!P8381</f>
        <v>Nuevo</v>
      </c>
    </row>
    <row r="8382">
      <c r="A8382" s="11">
        <v>8381.0</v>
      </c>
      <c r="B8382" s="14">
        <f>Data!D8382</f>
        <v>44441</v>
      </c>
      <c r="C8382" s="12">
        <f>IFERROR(VLOOKUP(Data!B8382, Minorista!$A$2:$B$100, 2, FALSE), "")</f>
        <v>3</v>
      </c>
      <c r="D8382" s="12">
        <f t="array" ref="D8382">INDEX(Producto!$A$2:$A$500, MATCH(Data!H8382, Producto!$B$2:$B$500, 0))</f>
        <v>3</v>
      </c>
      <c r="E8382" s="12">
        <f>VLOOKUP(Data!E8382 &amp; Data!F8382 &amp; Data!G8382, Ubicacion!$A$2:$B$1000, 2, FALSE)</f>
        <v>16</v>
      </c>
      <c r="F8382" s="15">
        <f>Data!J8382</f>
        <v>228</v>
      </c>
      <c r="G8382" s="16">
        <f>Data!I8382</f>
        <v>35</v>
      </c>
      <c r="H8382" s="17">
        <f>Data!K8382</f>
        <v>7980</v>
      </c>
      <c r="I8382" s="17">
        <f>Data!L8382</f>
        <v>4069.8</v>
      </c>
      <c r="J8382" s="12" t="str">
        <f>Data!N8382</f>
        <v>Outlet</v>
      </c>
      <c r="K8382" s="12" t="str">
        <f>Data!O8382</f>
        <v>Efectivo</v>
      </c>
      <c r="L8382" s="12" t="str">
        <f>Data!P8382</f>
        <v>Recurrente</v>
      </c>
    </row>
    <row r="8383">
      <c r="A8383" s="11">
        <v>8382.0</v>
      </c>
      <c r="B8383" s="14">
        <f>Data!D8383</f>
        <v>44442</v>
      </c>
      <c r="C8383" s="12">
        <f>IFERROR(VLOOKUP(Data!B8383, Minorista!$A$2:$B$100, 2, FALSE), "")</f>
        <v>3</v>
      </c>
      <c r="D8383" s="12">
        <f t="array" ref="D8383">INDEX(Producto!$A$2:$A$500, MATCH(Data!H8383, Producto!$B$2:$B$500, 0))</f>
        <v>4</v>
      </c>
      <c r="E8383" s="12">
        <f>VLOOKUP(Data!E8383 &amp; Data!F8383 &amp; Data!G8383, Ubicacion!$A$2:$B$1000, 2, FALSE)</f>
        <v>16</v>
      </c>
      <c r="F8383" s="15">
        <f>Data!J8383</f>
        <v>210</v>
      </c>
      <c r="G8383" s="16">
        <f>Data!I8383</f>
        <v>31</v>
      </c>
      <c r="H8383" s="17">
        <f>Data!K8383</f>
        <v>6510</v>
      </c>
      <c r="I8383" s="17">
        <f>Data!L8383</f>
        <v>3906</v>
      </c>
      <c r="J8383" s="12" t="str">
        <f>Data!N8383</f>
        <v>Outlet</v>
      </c>
      <c r="K8383" s="12" t="str">
        <f>Data!O8383</f>
        <v>Transferencia bancaria</v>
      </c>
      <c r="L8383" s="12" t="str">
        <f>Data!P8383</f>
        <v>Nuevo</v>
      </c>
    </row>
    <row r="8384">
      <c r="A8384" s="11">
        <v>8383.0</v>
      </c>
      <c r="B8384" s="14">
        <f>Data!D8384</f>
        <v>44443</v>
      </c>
      <c r="C8384" s="12">
        <f>IFERROR(VLOOKUP(Data!B8384, Minorista!$A$2:$B$100, 2, FALSE), "")</f>
        <v>3</v>
      </c>
      <c r="D8384" s="12">
        <f t="array" ref="D8384">INDEX(Producto!$A$2:$A$500, MATCH(Data!H8384, Producto!$B$2:$B$500, 0))</f>
        <v>5</v>
      </c>
      <c r="E8384" s="12">
        <f>VLOOKUP(Data!E8384 &amp; Data!F8384 &amp; Data!G8384, Ubicacion!$A$2:$B$1000, 2, FALSE)</f>
        <v>16</v>
      </c>
      <c r="F8384" s="15">
        <f>Data!J8384</f>
        <v>165</v>
      </c>
      <c r="G8384" s="16">
        <f>Data!I8384</f>
        <v>38</v>
      </c>
      <c r="H8384" s="17">
        <f>Data!K8384</f>
        <v>6270</v>
      </c>
      <c r="I8384" s="17">
        <f>Data!L8384</f>
        <v>2946.9</v>
      </c>
      <c r="J8384" s="12" t="str">
        <f>Data!N8384</f>
        <v>Outlet</v>
      </c>
      <c r="K8384" s="12" t="str">
        <f>Data!O8384</f>
        <v>Efectivo</v>
      </c>
      <c r="L8384" s="12" t="str">
        <f>Data!P8384</f>
        <v>Nuevo</v>
      </c>
    </row>
    <row r="8385">
      <c r="A8385" s="11">
        <v>8384.0</v>
      </c>
      <c r="B8385" s="14">
        <f>Data!D8385</f>
        <v>44444</v>
      </c>
      <c r="C8385" s="12">
        <f>IFERROR(VLOOKUP(Data!B8385, Minorista!$A$2:$B$100, 2, FALSE), "")</f>
        <v>3</v>
      </c>
      <c r="D8385" s="12">
        <f t="array" ref="D8385">INDEX(Producto!$A$2:$A$500, MATCH(Data!H8385, Producto!$B$2:$B$500, 0))</f>
        <v>6</v>
      </c>
      <c r="E8385" s="12">
        <f>VLOOKUP(Data!E8385 &amp; Data!F8385 &amp; Data!G8385, Ubicacion!$A$2:$B$1000, 2, FALSE)</f>
        <v>16</v>
      </c>
      <c r="F8385" s="15">
        <f>Data!J8385</f>
        <v>280</v>
      </c>
      <c r="G8385" s="16">
        <f>Data!I8385</f>
        <v>36</v>
      </c>
      <c r="H8385" s="17">
        <f>Data!K8385</f>
        <v>10080</v>
      </c>
      <c r="I8385" s="17">
        <f>Data!L8385</f>
        <v>6451.2</v>
      </c>
      <c r="J8385" s="12" t="str">
        <f>Data!N8385</f>
        <v>Outlet</v>
      </c>
      <c r="K8385" s="12" t="str">
        <f>Data!O8385</f>
        <v>Tarjeta</v>
      </c>
      <c r="L8385" s="12" t="str">
        <f>Data!P8385</f>
        <v>Recurrente</v>
      </c>
    </row>
    <row r="8386">
      <c r="A8386" s="11">
        <v>8385.0</v>
      </c>
      <c r="B8386" s="14">
        <f>Data!D8386</f>
        <v>44445</v>
      </c>
      <c r="C8386" s="12">
        <f>IFERROR(VLOOKUP(Data!B8386, Minorista!$A$2:$B$100, 2, FALSE), "")</f>
        <v>3</v>
      </c>
      <c r="D8386" s="12">
        <f t="array" ref="D8386">INDEX(Producto!$A$2:$A$500, MATCH(Data!H8386, Producto!$B$2:$B$500, 0))</f>
        <v>1</v>
      </c>
      <c r="E8386" s="12">
        <f>VLOOKUP(Data!E8386 &amp; Data!F8386 &amp; Data!G8386, Ubicacion!$A$2:$B$1000, 2, FALSE)</f>
        <v>16</v>
      </c>
      <c r="F8386" s="15">
        <f>Data!J8386</f>
        <v>256</v>
      </c>
      <c r="G8386" s="16">
        <f>Data!I8386</f>
        <v>31</v>
      </c>
      <c r="H8386" s="17">
        <f>Data!K8386</f>
        <v>7936</v>
      </c>
      <c r="I8386" s="17">
        <f>Data!L8386</f>
        <v>4206.08</v>
      </c>
      <c r="J8386" s="12" t="str">
        <f>Data!N8386</f>
        <v>Outlet</v>
      </c>
      <c r="K8386" s="12" t="str">
        <f>Data!O8386</f>
        <v>Transferencia bancaria</v>
      </c>
      <c r="L8386" s="12" t="str">
        <f>Data!P8386</f>
        <v>Recurrente</v>
      </c>
    </row>
    <row r="8387">
      <c r="A8387" s="11">
        <v>8386.0</v>
      </c>
      <c r="B8387" s="14">
        <f>Data!D8387</f>
        <v>44446</v>
      </c>
      <c r="C8387" s="12">
        <f>IFERROR(VLOOKUP(Data!B8387, Minorista!$A$2:$B$100, 2, FALSE), "")</f>
        <v>3</v>
      </c>
      <c r="D8387" s="12">
        <f t="array" ref="D8387">INDEX(Producto!$A$2:$A$500, MATCH(Data!H8387, Producto!$B$2:$B$500, 0))</f>
        <v>2</v>
      </c>
      <c r="E8387" s="12">
        <f>VLOOKUP(Data!E8387 &amp; Data!F8387 &amp; Data!G8387, Ubicacion!$A$2:$B$1000, 2, FALSE)</f>
        <v>16</v>
      </c>
      <c r="F8387" s="15">
        <f>Data!J8387</f>
        <v>264</v>
      </c>
      <c r="G8387" s="16">
        <f>Data!I8387</f>
        <v>37</v>
      </c>
      <c r="H8387" s="17">
        <f>Data!K8387</f>
        <v>9768</v>
      </c>
      <c r="I8387" s="17">
        <f>Data!L8387</f>
        <v>5372.4</v>
      </c>
      <c r="J8387" s="12" t="str">
        <f>Data!N8387</f>
        <v>Outlet</v>
      </c>
      <c r="K8387" s="12" t="str">
        <f>Data!O8387</f>
        <v>Efectivo</v>
      </c>
      <c r="L8387" s="12" t="str">
        <f>Data!P8387</f>
        <v>Recurrente</v>
      </c>
    </row>
    <row r="8388">
      <c r="A8388" s="11">
        <v>8387.0</v>
      </c>
      <c r="B8388" s="14">
        <f>Data!D8388</f>
        <v>44447</v>
      </c>
      <c r="C8388" s="12">
        <f>IFERROR(VLOOKUP(Data!B8388, Minorista!$A$2:$B$100, 2, FALSE), "")</f>
        <v>3</v>
      </c>
      <c r="D8388" s="12">
        <f t="array" ref="D8388">INDEX(Producto!$A$2:$A$500, MATCH(Data!H8388, Producto!$B$2:$B$500, 0))</f>
        <v>3</v>
      </c>
      <c r="E8388" s="12">
        <f>VLOOKUP(Data!E8388 &amp; Data!F8388 &amp; Data!G8388, Ubicacion!$A$2:$B$1000, 2, FALSE)</f>
        <v>16</v>
      </c>
      <c r="F8388" s="15">
        <f>Data!J8388</f>
        <v>322</v>
      </c>
      <c r="G8388" s="16">
        <f>Data!I8388</f>
        <v>31</v>
      </c>
      <c r="H8388" s="17">
        <f>Data!K8388</f>
        <v>9982</v>
      </c>
      <c r="I8388" s="17">
        <f>Data!L8388</f>
        <v>5589.92</v>
      </c>
      <c r="J8388" s="12" t="str">
        <f>Data!N8388</f>
        <v>Outlet</v>
      </c>
      <c r="K8388" s="12" t="str">
        <f>Data!O8388</f>
        <v>Efectivo</v>
      </c>
      <c r="L8388" s="12" t="str">
        <f>Data!P8388</f>
        <v>Nuevo</v>
      </c>
    </row>
    <row r="8389">
      <c r="A8389" s="11">
        <v>8388.0</v>
      </c>
      <c r="B8389" s="14">
        <f>Data!D8389</f>
        <v>44448</v>
      </c>
      <c r="C8389" s="12">
        <f>IFERROR(VLOOKUP(Data!B8389, Minorista!$A$2:$B$100, 2, FALSE), "")</f>
        <v>3</v>
      </c>
      <c r="D8389" s="12">
        <f t="array" ref="D8389">INDEX(Producto!$A$2:$A$500, MATCH(Data!H8389, Producto!$B$2:$B$500, 0))</f>
        <v>4</v>
      </c>
      <c r="E8389" s="12">
        <f>VLOOKUP(Data!E8389 &amp; Data!F8389 &amp; Data!G8389, Ubicacion!$A$2:$B$1000, 2, FALSE)</f>
        <v>16</v>
      </c>
      <c r="F8389" s="15">
        <f>Data!J8389</f>
        <v>196</v>
      </c>
      <c r="G8389" s="16">
        <f>Data!I8389</f>
        <v>36</v>
      </c>
      <c r="H8389" s="17">
        <f>Data!K8389</f>
        <v>7056</v>
      </c>
      <c r="I8389" s="17">
        <f>Data!L8389</f>
        <v>4727.52</v>
      </c>
      <c r="J8389" s="12" t="str">
        <f>Data!N8389</f>
        <v>Outlet</v>
      </c>
      <c r="K8389" s="12" t="str">
        <f>Data!O8389</f>
        <v>Efectivo</v>
      </c>
      <c r="L8389" s="12" t="str">
        <f>Data!P8389</f>
        <v>Recurrente</v>
      </c>
    </row>
    <row r="8390">
      <c r="A8390" s="11">
        <v>8389.0</v>
      </c>
      <c r="B8390" s="14">
        <f>Data!D8390</f>
        <v>44449</v>
      </c>
      <c r="C8390" s="12">
        <f>IFERROR(VLOOKUP(Data!B8390, Minorista!$A$2:$B$100, 2, FALSE), "")</f>
        <v>3</v>
      </c>
      <c r="D8390" s="12">
        <f t="array" ref="D8390">INDEX(Producto!$A$2:$A$500, MATCH(Data!H8390, Producto!$B$2:$B$500, 0))</f>
        <v>5</v>
      </c>
      <c r="E8390" s="12">
        <f>VLOOKUP(Data!E8390 &amp; Data!F8390 &amp; Data!G8390, Ubicacion!$A$2:$B$1000, 2, FALSE)</f>
        <v>16</v>
      </c>
      <c r="F8390" s="15">
        <f>Data!J8390</f>
        <v>179</v>
      </c>
      <c r="G8390" s="16">
        <f>Data!I8390</f>
        <v>35</v>
      </c>
      <c r="H8390" s="17">
        <f>Data!K8390</f>
        <v>6265</v>
      </c>
      <c r="I8390" s="17">
        <f>Data!L8390</f>
        <v>3257.8</v>
      </c>
      <c r="J8390" s="12" t="str">
        <f>Data!N8390</f>
        <v>Outlet</v>
      </c>
      <c r="K8390" s="12" t="str">
        <f>Data!O8390</f>
        <v>Efectivo</v>
      </c>
      <c r="L8390" s="12" t="str">
        <f>Data!P8390</f>
        <v>Recurrente</v>
      </c>
    </row>
    <row r="8391">
      <c r="A8391" s="11">
        <v>8390.0</v>
      </c>
      <c r="B8391" s="14">
        <f>Data!D8391</f>
        <v>44450</v>
      </c>
      <c r="C8391" s="12">
        <f>IFERROR(VLOOKUP(Data!B8391, Minorista!$A$2:$B$100, 2, FALSE), "")</f>
        <v>3</v>
      </c>
      <c r="D8391" s="12">
        <f t="array" ref="D8391">INDEX(Producto!$A$2:$A$500, MATCH(Data!H8391, Producto!$B$2:$B$500, 0))</f>
        <v>6</v>
      </c>
      <c r="E8391" s="12">
        <f>VLOOKUP(Data!E8391 &amp; Data!F8391 &amp; Data!G8391, Ubicacion!$A$2:$B$1000, 2, FALSE)</f>
        <v>16</v>
      </c>
      <c r="F8391" s="15">
        <f>Data!J8391</f>
        <v>280</v>
      </c>
      <c r="G8391" s="16">
        <f>Data!I8391</f>
        <v>47</v>
      </c>
      <c r="H8391" s="17">
        <f>Data!K8391</f>
        <v>13160</v>
      </c>
      <c r="I8391" s="17">
        <f>Data!L8391</f>
        <v>9212</v>
      </c>
      <c r="J8391" s="12" t="str">
        <f>Data!N8391</f>
        <v>Outlet</v>
      </c>
      <c r="K8391" s="12" t="str">
        <f>Data!O8391</f>
        <v>Efectivo</v>
      </c>
      <c r="L8391" s="12" t="str">
        <f>Data!P8391</f>
        <v>Recurrente</v>
      </c>
    </row>
    <row r="8392">
      <c r="A8392" s="11">
        <v>8391.0</v>
      </c>
      <c r="B8392" s="14">
        <f>Data!D8392</f>
        <v>44451</v>
      </c>
      <c r="C8392" s="12">
        <f>IFERROR(VLOOKUP(Data!B8392, Minorista!$A$2:$B$100, 2, FALSE), "")</f>
        <v>3</v>
      </c>
      <c r="D8392" s="12">
        <f t="array" ref="D8392">INDEX(Producto!$A$2:$A$500, MATCH(Data!H8392, Producto!$B$2:$B$500, 0))</f>
        <v>1</v>
      </c>
      <c r="E8392" s="12">
        <f>VLOOKUP(Data!E8392 &amp; Data!F8392 &amp; Data!G8392, Ubicacion!$A$2:$B$1000, 2, FALSE)</f>
        <v>16</v>
      </c>
      <c r="F8392" s="15">
        <f>Data!J8392</f>
        <v>233</v>
      </c>
      <c r="G8392" s="16">
        <f>Data!I8392</f>
        <v>27</v>
      </c>
      <c r="H8392" s="17">
        <f>Data!K8392</f>
        <v>6291</v>
      </c>
      <c r="I8392" s="17">
        <f>Data!L8392</f>
        <v>3460.05</v>
      </c>
      <c r="J8392" s="12" t="str">
        <f>Data!N8392</f>
        <v>Outlet</v>
      </c>
      <c r="K8392" s="12" t="str">
        <f>Data!O8392</f>
        <v>Tarjeta</v>
      </c>
      <c r="L8392" s="12" t="str">
        <f>Data!P8392</f>
        <v>Recurrente</v>
      </c>
    </row>
    <row r="8393">
      <c r="A8393" s="11">
        <v>8392.0</v>
      </c>
      <c r="B8393" s="14">
        <f>Data!D8393</f>
        <v>44452</v>
      </c>
      <c r="C8393" s="12">
        <f>IFERROR(VLOOKUP(Data!B8393, Minorista!$A$2:$B$100, 2, FALSE), "")</f>
        <v>3</v>
      </c>
      <c r="D8393" s="12">
        <f t="array" ref="D8393">INDEX(Producto!$A$2:$A$500, MATCH(Data!H8393, Producto!$B$2:$B$500, 0))</f>
        <v>2</v>
      </c>
      <c r="E8393" s="12">
        <f>VLOOKUP(Data!E8393 &amp; Data!F8393 &amp; Data!G8393, Ubicacion!$A$2:$B$1000, 2, FALSE)</f>
        <v>16</v>
      </c>
      <c r="F8393" s="15">
        <f>Data!J8393</f>
        <v>233</v>
      </c>
      <c r="G8393" s="16">
        <f>Data!I8393</f>
        <v>39</v>
      </c>
      <c r="H8393" s="17">
        <f>Data!K8393</f>
        <v>9087</v>
      </c>
      <c r="I8393" s="17">
        <f>Data!L8393</f>
        <v>4906.98</v>
      </c>
      <c r="J8393" s="12" t="str">
        <f>Data!N8393</f>
        <v>Outlet</v>
      </c>
      <c r="K8393" s="12" t="str">
        <f>Data!O8393</f>
        <v>Transferencia bancaria</v>
      </c>
      <c r="L8393" s="12" t="str">
        <f>Data!P8393</f>
        <v>Recurrente</v>
      </c>
    </row>
    <row r="8394">
      <c r="A8394" s="11">
        <v>8393.0</v>
      </c>
      <c r="B8394" s="14">
        <f>Data!D8394</f>
        <v>44453</v>
      </c>
      <c r="C8394" s="12">
        <f>IFERROR(VLOOKUP(Data!B8394, Minorista!$A$2:$B$100, 2, FALSE), "")</f>
        <v>3</v>
      </c>
      <c r="D8394" s="12">
        <f t="array" ref="D8394">INDEX(Producto!$A$2:$A$500, MATCH(Data!H8394, Producto!$B$2:$B$500, 0))</f>
        <v>3</v>
      </c>
      <c r="E8394" s="12">
        <f>VLOOKUP(Data!E8394 &amp; Data!F8394 &amp; Data!G8394, Ubicacion!$A$2:$B$1000, 2, FALSE)</f>
        <v>16</v>
      </c>
      <c r="F8394" s="15">
        <f>Data!J8394</f>
        <v>278</v>
      </c>
      <c r="G8394" s="16">
        <f>Data!I8394</f>
        <v>36</v>
      </c>
      <c r="H8394" s="17">
        <f>Data!K8394</f>
        <v>10008</v>
      </c>
      <c r="I8394" s="17">
        <f>Data!L8394</f>
        <v>5304.24</v>
      </c>
      <c r="J8394" s="12" t="str">
        <f>Data!N8394</f>
        <v>Outlet</v>
      </c>
      <c r="K8394" s="12" t="str">
        <f>Data!O8394</f>
        <v>Tarjeta</v>
      </c>
      <c r="L8394" s="12" t="str">
        <f>Data!P8394</f>
        <v>Nuevo</v>
      </c>
    </row>
    <row r="8395">
      <c r="A8395" s="11">
        <v>8394.0</v>
      </c>
      <c r="B8395" s="14">
        <f>Data!D8395</f>
        <v>44454</v>
      </c>
      <c r="C8395" s="12">
        <f>IFERROR(VLOOKUP(Data!B8395, Minorista!$A$2:$B$100, 2, FALSE), "")</f>
        <v>3</v>
      </c>
      <c r="D8395" s="12">
        <f t="array" ref="D8395">INDEX(Producto!$A$2:$A$500, MATCH(Data!H8395, Producto!$B$2:$B$500, 0))</f>
        <v>4</v>
      </c>
      <c r="E8395" s="12">
        <f>VLOOKUP(Data!E8395 &amp; Data!F8395 &amp; Data!G8395, Ubicacion!$A$2:$B$1000, 2, FALSE)</f>
        <v>16</v>
      </c>
      <c r="F8395" s="15">
        <f>Data!J8395</f>
        <v>140</v>
      </c>
      <c r="G8395" s="16">
        <f>Data!I8395</f>
        <v>37</v>
      </c>
      <c r="H8395" s="17">
        <f>Data!K8395</f>
        <v>5180</v>
      </c>
      <c r="I8395" s="17">
        <f>Data!L8395</f>
        <v>3315.2</v>
      </c>
      <c r="J8395" s="12" t="str">
        <f>Data!N8395</f>
        <v>Outlet</v>
      </c>
      <c r="K8395" s="12" t="str">
        <f>Data!O8395</f>
        <v>Tarjeta</v>
      </c>
      <c r="L8395" s="12" t="str">
        <f>Data!P8395</f>
        <v>Recurrente</v>
      </c>
    </row>
    <row r="8396">
      <c r="A8396" s="11">
        <v>8395.0</v>
      </c>
      <c r="B8396" s="14">
        <f>Data!D8396</f>
        <v>44455</v>
      </c>
      <c r="C8396" s="12">
        <f>IFERROR(VLOOKUP(Data!B8396, Minorista!$A$2:$B$100, 2, FALSE), "")</f>
        <v>3</v>
      </c>
      <c r="D8396" s="12">
        <f t="array" ref="D8396">INDEX(Producto!$A$2:$A$500, MATCH(Data!H8396, Producto!$B$2:$B$500, 0))</f>
        <v>5</v>
      </c>
      <c r="E8396" s="12">
        <f>VLOOKUP(Data!E8396 &amp; Data!F8396 &amp; Data!G8396, Ubicacion!$A$2:$B$1000, 2, FALSE)</f>
        <v>16</v>
      </c>
      <c r="F8396" s="15">
        <f>Data!J8396</f>
        <v>140</v>
      </c>
      <c r="G8396" s="16">
        <f>Data!I8396</f>
        <v>42</v>
      </c>
      <c r="H8396" s="17">
        <f>Data!K8396</f>
        <v>5880</v>
      </c>
      <c r="I8396" s="17">
        <f>Data!L8396</f>
        <v>2940</v>
      </c>
      <c r="J8396" s="12" t="str">
        <f>Data!N8396</f>
        <v>Outlet</v>
      </c>
      <c r="K8396" s="12" t="str">
        <f>Data!O8396</f>
        <v>Efectivo</v>
      </c>
      <c r="L8396" s="12" t="str">
        <f>Data!P8396</f>
        <v>Recurrente</v>
      </c>
    </row>
    <row r="8397">
      <c r="A8397" s="11">
        <v>8396.0</v>
      </c>
      <c r="B8397" s="14">
        <f>Data!D8397</f>
        <v>44456</v>
      </c>
      <c r="C8397" s="12">
        <f>IFERROR(VLOOKUP(Data!B8397, Minorista!$A$2:$B$100, 2, FALSE), "")</f>
        <v>3</v>
      </c>
      <c r="D8397" s="12">
        <f t="array" ref="D8397">INDEX(Producto!$A$2:$A$500, MATCH(Data!H8397, Producto!$B$2:$B$500, 0))</f>
        <v>6</v>
      </c>
      <c r="E8397" s="12">
        <f>VLOOKUP(Data!E8397 &amp; Data!F8397 &amp; Data!G8397, Ubicacion!$A$2:$B$1000, 2, FALSE)</f>
        <v>16</v>
      </c>
      <c r="F8397" s="15">
        <f>Data!J8397</f>
        <v>203</v>
      </c>
      <c r="G8397" s="16">
        <f>Data!I8397</f>
        <v>39</v>
      </c>
      <c r="H8397" s="17">
        <f>Data!K8397</f>
        <v>7917</v>
      </c>
      <c r="I8397" s="17">
        <f>Data!L8397</f>
        <v>5621.07</v>
      </c>
      <c r="J8397" s="12" t="str">
        <f>Data!N8397</f>
        <v>Outlet</v>
      </c>
      <c r="K8397" s="12" t="str">
        <f>Data!O8397</f>
        <v>Transferencia bancaria</v>
      </c>
      <c r="L8397" s="12" t="str">
        <f>Data!P8397</f>
        <v>Recurrente</v>
      </c>
    </row>
    <row r="8398">
      <c r="A8398" s="11">
        <v>8397.0</v>
      </c>
      <c r="B8398" s="14">
        <f>Data!D8398</f>
        <v>44457</v>
      </c>
      <c r="C8398" s="12">
        <f>IFERROR(VLOOKUP(Data!B8398, Minorista!$A$2:$B$100, 2, FALSE), "")</f>
        <v>3</v>
      </c>
      <c r="D8398" s="12">
        <f t="array" ref="D8398">INDEX(Producto!$A$2:$A$500, MATCH(Data!H8398, Producto!$B$2:$B$500, 0))</f>
        <v>1</v>
      </c>
      <c r="E8398" s="12">
        <f>VLOOKUP(Data!E8398 &amp; Data!F8398 &amp; Data!G8398, Ubicacion!$A$2:$B$1000, 2, FALSE)</f>
        <v>16</v>
      </c>
      <c r="F8398" s="15">
        <f>Data!J8398</f>
        <v>206</v>
      </c>
      <c r="G8398" s="16">
        <f>Data!I8398</f>
        <v>38</v>
      </c>
      <c r="H8398" s="17">
        <f>Data!K8398</f>
        <v>7828</v>
      </c>
      <c r="I8398" s="17">
        <f>Data!L8398</f>
        <v>4305.4</v>
      </c>
      <c r="J8398" s="12" t="str">
        <f>Data!N8398</f>
        <v>Outlet</v>
      </c>
      <c r="K8398" s="12" t="str">
        <f>Data!O8398</f>
        <v>Tarjeta</v>
      </c>
      <c r="L8398" s="12" t="str">
        <f>Data!P8398</f>
        <v>Recurrente</v>
      </c>
    </row>
    <row r="8399">
      <c r="A8399" s="11">
        <v>8398.0</v>
      </c>
      <c r="B8399" s="14">
        <f>Data!D8399</f>
        <v>44458</v>
      </c>
      <c r="C8399" s="12">
        <f>IFERROR(VLOOKUP(Data!B8399, Minorista!$A$2:$B$100, 2, FALSE), "")</f>
        <v>3</v>
      </c>
      <c r="D8399" s="12">
        <f t="array" ref="D8399">INDEX(Producto!$A$2:$A$500, MATCH(Data!H8399, Producto!$B$2:$B$500, 0))</f>
        <v>2</v>
      </c>
      <c r="E8399" s="12">
        <f>VLOOKUP(Data!E8399 &amp; Data!F8399 &amp; Data!G8399, Ubicacion!$A$2:$B$1000, 2, FALSE)</f>
        <v>16</v>
      </c>
      <c r="F8399" s="15">
        <f>Data!J8399</f>
        <v>173</v>
      </c>
      <c r="G8399" s="16">
        <f>Data!I8399</f>
        <v>36</v>
      </c>
      <c r="H8399" s="17">
        <f>Data!K8399</f>
        <v>6228</v>
      </c>
      <c r="I8399" s="17">
        <f>Data!L8399</f>
        <v>3425.4</v>
      </c>
      <c r="J8399" s="12" t="str">
        <f>Data!N8399</f>
        <v>Outlet</v>
      </c>
      <c r="K8399" s="12" t="str">
        <f>Data!O8399</f>
        <v>Tarjeta</v>
      </c>
      <c r="L8399" s="12" t="str">
        <f>Data!P8399</f>
        <v>Recurrente</v>
      </c>
    </row>
    <row r="8400">
      <c r="A8400" s="11">
        <v>8399.0</v>
      </c>
      <c r="B8400" s="14">
        <f>Data!D8400</f>
        <v>44459</v>
      </c>
      <c r="C8400" s="12">
        <f>IFERROR(VLOOKUP(Data!B8400, Minorista!$A$2:$B$100, 2, FALSE), "")</f>
        <v>3</v>
      </c>
      <c r="D8400" s="12">
        <f t="array" ref="D8400">INDEX(Producto!$A$2:$A$500, MATCH(Data!H8400, Producto!$B$2:$B$500, 0))</f>
        <v>3</v>
      </c>
      <c r="E8400" s="12">
        <f>VLOOKUP(Data!E8400 &amp; Data!F8400 &amp; Data!G8400, Ubicacion!$A$2:$B$1000, 2, FALSE)</f>
        <v>16</v>
      </c>
      <c r="F8400" s="15">
        <f>Data!J8400</f>
        <v>213</v>
      </c>
      <c r="G8400" s="16">
        <f>Data!I8400</f>
        <v>47</v>
      </c>
      <c r="H8400" s="17">
        <f>Data!K8400</f>
        <v>10011</v>
      </c>
      <c r="I8400" s="17">
        <f>Data!L8400</f>
        <v>5606.16</v>
      </c>
      <c r="J8400" s="12" t="str">
        <f>Data!N8400</f>
        <v>Outlet</v>
      </c>
      <c r="K8400" s="12" t="str">
        <f>Data!O8400</f>
        <v>Transferencia bancaria</v>
      </c>
      <c r="L8400" s="12" t="str">
        <f>Data!P8400</f>
        <v>Recurrente</v>
      </c>
    </row>
    <row r="8401">
      <c r="A8401" s="11">
        <v>8400.0</v>
      </c>
      <c r="B8401" s="14">
        <f>Data!D8401</f>
        <v>44460</v>
      </c>
      <c r="C8401" s="12">
        <f>IFERROR(VLOOKUP(Data!B8401, Minorista!$A$2:$B$100, 2, FALSE), "")</f>
        <v>3</v>
      </c>
      <c r="D8401" s="12">
        <f t="array" ref="D8401">INDEX(Producto!$A$2:$A$500, MATCH(Data!H8401, Producto!$B$2:$B$500, 0))</f>
        <v>4</v>
      </c>
      <c r="E8401" s="12">
        <f>VLOOKUP(Data!E8401 &amp; Data!F8401 &amp; Data!G8401, Ubicacion!$A$2:$B$1000, 2, FALSE)</f>
        <v>16</v>
      </c>
      <c r="F8401" s="15">
        <f>Data!J8401</f>
        <v>105</v>
      </c>
      <c r="G8401" s="16">
        <f>Data!I8401</f>
        <v>44</v>
      </c>
      <c r="H8401" s="17">
        <f>Data!K8401</f>
        <v>4620</v>
      </c>
      <c r="I8401" s="17">
        <f>Data!L8401</f>
        <v>3049.2</v>
      </c>
      <c r="J8401" s="12" t="str">
        <f>Data!N8401</f>
        <v>Outlet</v>
      </c>
      <c r="K8401" s="12" t="str">
        <f>Data!O8401</f>
        <v>Efectivo</v>
      </c>
      <c r="L8401" s="12" t="str">
        <f>Data!P8401</f>
        <v>Recurrente</v>
      </c>
    </row>
    <row r="8402">
      <c r="A8402" s="11">
        <v>8401.0</v>
      </c>
      <c r="B8402" s="14">
        <f>Data!D8402</f>
        <v>44461</v>
      </c>
      <c r="C8402" s="12">
        <f>IFERROR(VLOOKUP(Data!B8402, Minorista!$A$2:$B$100, 2, FALSE), "")</f>
        <v>3</v>
      </c>
      <c r="D8402" s="12">
        <f t="array" ref="D8402">INDEX(Producto!$A$2:$A$500, MATCH(Data!H8402, Producto!$B$2:$B$500, 0))</f>
        <v>5</v>
      </c>
      <c r="E8402" s="12">
        <f>VLOOKUP(Data!E8402 &amp; Data!F8402 &amp; Data!G8402, Ubicacion!$A$2:$B$1000, 2, FALSE)</f>
        <v>16</v>
      </c>
      <c r="F8402" s="15">
        <f>Data!J8402</f>
        <v>116</v>
      </c>
      <c r="G8402" s="16">
        <f>Data!I8402</f>
        <v>35</v>
      </c>
      <c r="H8402" s="17">
        <f>Data!K8402</f>
        <v>4060</v>
      </c>
      <c r="I8402" s="17">
        <f>Data!L8402</f>
        <v>1948.8</v>
      </c>
      <c r="J8402" s="12" t="str">
        <f>Data!N8402</f>
        <v>Outlet</v>
      </c>
      <c r="K8402" s="12" t="str">
        <f>Data!O8402</f>
        <v>Tarjeta</v>
      </c>
      <c r="L8402" s="12" t="str">
        <f>Data!P8402</f>
        <v>Recurrente</v>
      </c>
    </row>
    <row r="8403">
      <c r="A8403" s="11">
        <v>8402.0</v>
      </c>
      <c r="B8403" s="14">
        <f>Data!D8403</f>
        <v>44462</v>
      </c>
      <c r="C8403" s="12">
        <f>IFERROR(VLOOKUP(Data!B8403, Minorista!$A$2:$B$100, 2, FALSE), "")</f>
        <v>3</v>
      </c>
      <c r="D8403" s="12">
        <f t="array" ref="D8403">INDEX(Producto!$A$2:$A$500, MATCH(Data!H8403, Producto!$B$2:$B$500, 0))</f>
        <v>6</v>
      </c>
      <c r="E8403" s="12">
        <f>VLOOKUP(Data!E8403 &amp; Data!F8403 &amp; Data!G8403, Ubicacion!$A$2:$B$1000, 2, FALSE)</f>
        <v>16</v>
      </c>
      <c r="F8403" s="15">
        <f>Data!J8403</f>
        <v>190</v>
      </c>
      <c r="G8403" s="16">
        <f>Data!I8403</f>
        <v>26</v>
      </c>
      <c r="H8403" s="17">
        <f>Data!K8403</f>
        <v>4940</v>
      </c>
      <c r="I8403" s="17">
        <f>Data!L8403</f>
        <v>3556.8</v>
      </c>
      <c r="J8403" s="12" t="str">
        <f>Data!N8403</f>
        <v>Outlet</v>
      </c>
      <c r="K8403" s="12" t="str">
        <f>Data!O8403</f>
        <v>Transferencia bancaria</v>
      </c>
      <c r="L8403" s="12" t="str">
        <f>Data!P8403</f>
        <v>Nuevo</v>
      </c>
    </row>
    <row r="8404">
      <c r="A8404" s="11">
        <v>8403.0</v>
      </c>
      <c r="B8404" s="14">
        <f>Data!D8404</f>
        <v>44463</v>
      </c>
      <c r="C8404" s="12">
        <f>IFERROR(VLOOKUP(Data!B8404, Minorista!$A$2:$B$100, 2, FALSE), "")</f>
        <v>3</v>
      </c>
      <c r="D8404" s="12">
        <f t="array" ref="D8404">INDEX(Producto!$A$2:$A$500, MATCH(Data!H8404, Producto!$B$2:$B$500, 0))</f>
        <v>1</v>
      </c>
      <c r="E8404" s="12">
        <f>VLOOKUP(Data!E8404 &amp; Data!F8404 &amp; Data!G8404, Ubicacion!$A$2:$B$1000, 2, FALSE)</f>
        <v>16</v>
      </c>
      <c r="F8404" s="15">
        <f>Data!J8404</f>
        <v>184</v>
      </c>
      <c r="G8404" s="16">
        <f>Data!I8404</f>
        <v>20</v>
      </c>
      <c r="H8404" s="17">
        <f>Data!K8404</f>
        <v>3680</v>
      </c>
      <c r="I8404" s="17">
        <f>Data!L8404</f>
        <v>1913.6</v>
      </c>
      <c r="J8404" s="12" t="str">
        <f>Data!N8404</f>
        <v>Outlet</v>
      </c>
      <c r="K8404" s="12" t="str">
        <f>Data!O8404</f>
        <v>Tarjeta</v>
      </c>
      <c r="L8404" s="12" t="str">
        <f>Data!P8404</f>
        <v>Recurrente</v>
      </c>
    </row>
    <row r="8405">
      <c r="A8405" s="11">
        <v>8404.0</v>
      </c>
      <c r="B8405" s="14">
        <f>Data!D8405</f>
        <v>44464</v>
      </c>
      <c r="C8405" s="12">
        <f>IFERROR(VLOOKUP(Data!B8405, Minorista!$A$2:$B$100, 2, FALSE), "")</f>
        <v>3</v>
      </c>
      <c r="D8405" s="12">
        <f t="array" ref="D8405">INDEX(Producto!$A$2:$A$500, MATCH(Data!H8405, Producto!$B$2:$B$500, 0))</f>
        <v>2</v>
      </c>
      <c r="E8405" s="12">
        <f>VLOOKUP(Data!E8405 &amp; Data!F8405 &amp; Data!G8405, Ubicacion!$A$2:$B$1000, 2, FALSE)</f>
        <v>16</v>
      </c>
      <c r="F8405" s="15">
        <f>Data!J8405</f>
        <v>173</v>
      </c>
      <c r="G8405" s="16">
        <f>Data!I8405</f>
        <v>23</v>
      </c>
      <c r="H8405" s="17">
        <f>Data!K8405</f>
        <v>3979</v>
      </c>
      <c r="I8405" s="17">
        <f>Data!L8405</f>
        <v>2188.45</v>
      </c>
      <c r="J8405" s="12" t="str">
        <f>Data!N8405</f>
        <v>Outlet</v>
      </c>
      <c r="K8405" s="12" t="str">
        <f>Data!O8405</f>
        <v>Transferencia bancaria</v>
      </c>
      <c r="L8405" s="12" t="str">
        <f>Data!P8405</f>
        <v>Nuevo</v>
      </c>
    </row>
    <row r="8406">
      <c r="A8406" s="11">
        <v>8405.0</v>
      </c>
      <c r="B8406" s="14">
        <f>Data!D8406</f>
        <v>44465</v>
      </c>
      <c r="C8406" s="12">
        <f>IFERROR(VLOOKUP(Data!B8406, Minorista!$A$2:$B$100, 2, FALSE), "")</f>
        <v>3</v>
      </c>
      <c r="D8406" s="12">
        <f t="array" ref="D8406">INDEX(Producto!$A$2:$A$500, MATCH(Data!H8406, Producto!$B$2:$B$500, 0))</f>
        <v>3</v>
      </c>
      <c r="E8406" s="12">
        <f>VLOOKUP(Data!E8406 &amp; Data!F8406 &amp; Data!G8406, Ubicacion!$A$2:$B$1000, 2, FALSE)</f>
        <v>16</v>
      </c>
      <c r="F8406" s="15">
        <f>Data!J8406</f>
        <v>166</v>
      </c>
      <c r="G8406" s="16">
        <f>Data!I8406</f>
        <v>24</v>
      </c>
      <c r="H8406" s="17">
        <f>Data!K8406</f>
        <v>3984</v>
      </c>
      <c r="I8406" s="17">
        <f>Data!L8406</f>
        <v>2151.36</v>
      </c>
      <c r="J8406" s="12" t="str">
        <f>Data!N8406</f>
        <v>Outlet</v>
      </c>
      <c r="K8406" s="12" t="str">
        <f>Data!O8406</f>
        <v>Transferencia bancaria</v>
      </c>
      <c r="L8406" s="12" t="str">
        <f>Data!P8406</f>
        <v>Nuevo</v>
      </c>
    </row>
    <row r="8407">
      <c r="A8407" s="11">
        <v>8406.0</v>
      </c>
      <c r="B8407" s="14">
        <f>Data!D8407</f>
        <v>44466</v>
      </c>
      <c r="C8407" s="12">
        <f>IFERROR(VLOOKUP(Data!B8407, Minorista!$A$2:$B$100, 2, FALSE), "")</f>
        <v>3</v>
      </c>
      <c r="D8407" s="12">
        <f t="array" ref="D8407">INDEX(Producto!$A$2:$A$500, MATCH(Data!H8407, Producto!$B$2:$B$500, 0))</f>
        <v>4</v>
      </c>
      <c r="E8407" s="12">
        <f>VLOOKUP(Data!E8407 &amp; Data!F8407 &amp; Data!G8407, Ubicacion!$A$2:$B$1000, 2, FALSE)</f>
        <v>16</v>
      </c>
      <c r="F8407" s="15">
        <f>Data!J8407</f>
        <v>98</v>
      </c>
      <c r="G8407" s="16">
        <f>Data!I8407</f>
        <v>26</v>
      </c>
      <c r="H8407" s="17">
        <f>Data!K8407</f>
        <v>2548</v>
      </c>
      <c r="I8407" s="17">
        <f>Data!L8407</f>
        <v>1707.16</v>
      </c>
      <c r="J8407" s="12" t="str">
        <f>Data!N8407</f>
        <v>Outlet</v>
      </c>
      <c r="K8407" s="12" t="str">
        <f>Data!O8407</f>
        <v>Efectivo</v>
      </c>
      <c r="L8407" s="12" t="str">
        <f>Data!P8407</f>
        <v>Recurrente</v>
      </c>
    </row>
    <row r="8408">
      <c r="A8408" s="11">
        <v>8407.0</v>
      </c>
      <c r="B8408" s="14">
        <f>Data!D8408</f>
        <v>44467</v>
      </c>
      <c r="C8408" s="12">
        <f>IFERROR(VLOOKUP(Data!B8408, Minorista!$A$2:$B$100, 2, FALSE), "")</f>
        <v>3</v>
      </c>
      <c r="D8408" s="12">
        <f t="array" ref="D8408">INDEX(Producto!$A$2:$A$500, MATCH(Data!H8408, Producto!$B$2:$B$500, 0))</f>
        <v>5</v>
      </c>
      <c r="E8408" s="12">
        <f>VLOOKUP(Data!E8408 &amp; Data!F8408 &amp; Data!G8408, Ubicacion!$A$2:$B$1000, 2, FALSE)</f>
        <v>16</v>
      </c>
      <c r="F8408" s="15">
        <f>Data!J8408</f>
        <v>105</v>
      </c>
      <c r="G8408" s="16">
        <f>Data!I8408</f>
        <v>22</v>
      </c>
      <c r="H8408" s="17">
        <f>Data!K8408</f>
        <v>2310</v>
      </c>
      <c r="I8408" s="17">
        <f>Data!L8408</f>
        <v>1131.9</v>
      </c>
      <c r="J8408" s="12" t="str">
        <f>Data!N8408</f>
        <v>Outlet</v>
      </c>
      <c r="K8408" s="12" t="str">
        <f>Data!O8408</f>
        <v>Transferencia bancaria</v>
      </c>
      <c r="L8408" s="12" t="str">
        <f>Data!P8408</f>
        <v>Nuevo</v>
      </c>
    </row>
    <row r="8409">
      <c r="A8409" s="11">
        <v>8408.0</v>
      </c>
      <c r="B8409" s="14">
        <f>Data!D8409</f>
        <v>44468</v>
      </c>
      <c r="C8409" s="12">
        <f>IFERROR(VLOOKUP(Data!B8409, Minorista!$A$2:$B$100, 2, FALSE), "")</f>
        <v>3</v>
      </c>
      <c r="D8409" s="12">
        <f t="array" ref="D8409">INDEX(Producto!$A$2:$A$500, MATCH(Data!H8409, Producto!$B$2:$B$500, 0))</f>
        <v>6</v>
      </c>
      <c r="E8409" s="12">
        <f>VLOOKUP(Data!E8409 &amp; Data!F8409 &amp; Data!G8409, Ubicacion!$A$2:$B$1000, 2, FALSE)</f>
        <v>16</v>
      </c>
      <c r="F8409" s="15">
        <f>Data!J8409</f>
        <v>147</v>
      </c>
      <c r="G8409" s="16">
        <f>Data!I8409</f>
        <v>26</v>
      </c>
      <c r="H8409" s="17">
        <f>Data!K8409</f>
        <v>3822</v>
      </c>
      <c r="I8409" s="17">
        <f>Data!L8409</f>
        <v>2751.84</v>
      </c>
      <c r="J8409" s="12" t="str">
        <f>Data!N8409</f>
        <v>Outlet</v>
      </c>
      <c r="K8409" s="12" t="str">
        <f>Data!O8409</f>
        <v>Efectivo</v>
      </c>
      <c r="L8409" s="12" t="str">
        <f>Data!P8409</f>
        <v>Nuevo</v>
      </c>
    </row>
    <row r="8410">
      <c r="A8410" s="11">
        <v>8409.0</v>
      </c>
      <c r="B8410" s="14">
        <f>Data!D8410</f>
        <v>44469</v>
      </c>
      <c r="C8410" s="12">
        <f>IFERROR(VLOOKUP(Data!B8410, Minorista!$A$2:$B$100, 2, FALSE), "")</f>
        <v>3</v>
      </c>
      <c r="D8410" s="12">
        <f t="array" ref="D8410">INDEX(Producto!$A$2:$A$500, MATCH(Data!H8410, Producto!$B$2:$B$500, 0))</f>
        <v>1</v>
      </c>
      <c r="E8410" s="12">
        <f>VLOOKUP(Data!E8410 &amp; Data!F8410 &amp; Data!G8410, Ubicacion!$A$2:$B$1000, 2, FALSE)</f>
        <v>16</v>
      </c>
      <c r="F8410" s="15">
        <f>Data!J8410</f>
        <v>188</v>
      </c>
      <c r="G8410" s="16">
        <f>Data!I8410</f>
        <v>14</v>
      </c>
      <c r="H8410" s="17">
        <f>Data!K8410</f>
        <v>2632</v>
      </c>
      <c r="I8410" s="17">
        <f>Data!L8410</f>
        <v>1500.24</v>
      </c>
      <c r="J8410" s="12" t="str">
        <f>Data!N8410</f>
        <v>Outlet</v>
      </c>
      <c r="K8410" s="12" t="str">
        <f>Data!O8410</f>
        <v>Transferencia bancaria</v>
      </c>
      <c r="L8410" s="12" t="str">
        <f>Data!P8410</f>
        <v>Nuevo</v>
      </c>
    </row>
    <row r="8411">
      <c r="A8411" s="11">
        <v>8410.0</v>
      </c>
      <c r="B8411" s="14">
        <f>Data!D8411</f>
        <v>44470</v>
      </c>
      <c r="C8411" s="12">
        <f>IFERROR(VLOOKUP(Data!B8411, Minorista!$A$2:$B$100, 2, FALSE), "")</f>
        <v>3</v>
      </c>
      <c r="D8411" s="12">
        <f t="array" ref="D8411">INDEX(Producto!$A$2:$A$500, MATCH(Data!H8411, Producto!$B$2:$B$500, 0))</f>
        <v>2</v>
      </c>
      <c r="E8411" s="12">
        <f>VLOOKUP(Data!E8411 &amp; Data!F8411 &amp; Data!G8411, Ubicacion!$A$2:$B$1000, 2, FALSE)</f>
        <v>16</v>
      </c>
      <c r="F8411" s="15">
        <f>Data!J8411</f>
        <v>200</v>
      </c>
      <c r="G8411" s="16">
        <f>Data!I8411</f>
        <v>14</v>
      </c>
      <c r="H8411" s="17">
        <f>Data!K8411</f>
        <v>2800</v>
      </c>
      <c r="I8411" s="17">
        <f>Data!L8411</f>
        <v>1456</v>
      </c>
      <c r="J8411" s="12" t="str">
        <f>Data!N8411</f>
        <v>Outlet</v>
      </c>
      <c r="K8411" s="12" t="str">
        <f>Data!O8411</f>
        <v>Tarjeta</v>
      </c>
      <c r="L8411" s="12" t="str">
        <f>Data!P8411</f>
        <v>Recurrente</v>
      </c>
    </row>
    <row r="8412">
      <c r="A8412" s="11">
        <v>8411.0</v>
      </c>
      <c r="B8412" s="14">
        <f>Data!D8412</f>
        <v>44471</v>
      </c>
      <c r="C8412" s="12">
        <f>IFERROR(VLOOKUP(Data!B8412, Minorista!$A$2:$B$100, 2, FALSE), "")</f>
        <v>3</v>
      </c>
      <c r="D8412" s="12">
        <f t="array" ref="D8412">INDEX(Producto!$A$2:$A$500, MATCH(Data!H8412, Producto!$B$2:$B$500, 0))</f>
        <v>3</v>
      </c>
      <c r="E8412" s="12">
        <f>VLOOKUP(Data!E8412 &amp; Data!F8412 &amp; Data!G8412, Ubicacion!$A$2:$B$1000, 2, FALSE)</f>
        <v>16</v>
      </c>
      <c r="F8412" s="15">
        <f>Data!J8412</f>
        <v>196</v>
      </c>
      <c r="G8412" s="16">
        <f>Data!I8412</f>
        <v>33</v>
      </c>
      <c r="H8412" s="17">
        <f>Data!K8412</f>
        <v>6468</v>
      </c>
      <c r="I8412" s="17">
        <f>Data!L8412</f>
        <v>3557.4</v>
      </c>
      <c r="J8412" s="12" t="str">
        <f>Data!N8412</f>
        <v>Outlet</v>
      </c>
      <c r="K8412" s="12" t="str">
        <f>Data!O8412</f>
        <v>Tarjeta</v>
      </c>
      <c r="L8412" s="12" t="str">
        <f>Data!P8412</f>
        <v>Recurrente</v>
      </c>
    </row>
    <row r="8413">
      <c r="A8413" s="11">
        <v>8412.0</v>
      </c>
      <c r="B8413" s="14">
        <f>Data!D8413</f>
        <v>44472</v>
      </c>
      <c r="C8413" s="12">
        <f>IFERROR(VLOOKUP(Data!B8413, Minorista!$A$2:$B$100, 2, FALSE), "")</f>
        <v>3</v>
      </c>
      <c r="D8413" s="12">
        <f t="array" ref="D8413">INDEX(Producto!$A$2:$A$500, MATCH(Data!H8413, Producto!$B$2:$B$500, 0))</f>
        <v>4</v>
      </c>
      <c r="E8413" s="12">
        <f>VLOOKUP(Data!E8413 &amp; Data!F8413 &amp; Data!G8413, Ubicacion!$A$2:$B$1000, 2, FALSE)</f>
        <v>16</v>
      </c>
      <c r="F8413" s="15">
        <f>Data!J8413</f>
        <v>135</v>
      </c>
      <c r="G8413" s="16">
        <f>Data!I8413</f>
        <v>36</v>
      </c>
      <c r="H8413" s="17">
        <f>Data!K8413</f>
        <v>4860</v>
      </c>
      <c r="I8413" s="17">
        <f>Data!L8413</f>
        <v>3256.2</v>
      </c>
      <c r="J8413" s="12" t="str">
        <f>Data!N8413</f>
        <v>Outlet</v>
      </c>
      <c r="K8413" s="12" t="str">
        <f>Data!O8413</f>
        <v>Transferencia bancaria</v>
      </c>
      <c r="L8413" s="12" t="str">
        <f>Data!P8413</f>
        <v>Recurrente</v>
      </c>
    </row>
    <row r="8414">
      <c r="A8414" s="11">
        <v>8413.0</v>
      </c>
      <c r="B8414" s="14">
        <f>Data!D8414</f>
        <v>44473</v>
      </c>
      <c r="C8414" s="12">
        <f>IFERROR(VLOOKUP(Data!B8414, Minorista!$A$2:$B$100, 2, FALSE), "")</f>
        <v>3</v>
      </c>
      <c r="D8414" s="12">
        <f t="array" ref="D8414">INDEX(Producto!$A$2:$A$500, MATCH(Data!H8414, Producto!$B$2:$B$500, 0))</f>
        <v>5</v>
      </c>
      <c r="E8414" s="12">
        <f>VLOOKUP(Data!E8414 &amp; Data!F8414 &amp; Data!G8414, Ubicacion!$A$2:$B$1000, 2, FALSE)</f>
        <v>16</v>
      </c>
      <c r="F8414" s="15">
        <f>Data!J8414</f>
        <v>149</v>
      </c>
      <c r="G8414" s="16">
        <f>Data!I8414</f>
        <v>37</v>
      </c>
      <c r="H8414" s="17">
        <f>Data!K8414</f>
        <v>5513</v>
      </c>
      <c r="I8414" s="17">
        <f>Data!L8414</f>
        <v>2646.24</v>
      </c>
      <c r="J8414" s="12" t="str">
        <f>Data!N8414</f>
        <v>Outlet</v>
      </c>
      <c r="K8414" s="12" t="str">
        <f>Data!O8414</f>
        <v>Tarjeta</v>
      </c>
      <c r="L8414" s="12" t="str">
        <f>Data!P8414</f>
        <v>Recurrente</v>
      </c>
    </row>
    <row r="8415">
      <c r="A8415" s="11">
        <v>8414.0</v>
      </c>
      <c r="B8415" s="14">
        <f>Data!D8415</f>
        <v>44474</v>
      </c>
      <c r="C8415" s="12">
        <f>IFERROR(VLOOKUP(Data!B8415, Minorista!$A$2:$B$100, 2, FALSE), "")</f>
        <v>3</v>
      </c>
      <c r="D8415" s="12">
        <f t="array" ref="D8415">INDEX(Producto!$A$2:$A$500, MATCH(Data!H8415, Producto!$B$2:$B$500, 0))</f>
        <v>6</v>
      </c>
      <c r="E8415" s="12">
        <f>VLOOKUP(Data!E8415 &amp; Data!F8415 &amp; Data!G8415, Ubicacion!$A$2:$B$1000, 2, FALSE)</f>
        <v>16</v>
      </c>
      <c r="F8415" s="15">
        <f>Data!J8415</f>
        <v>188</v>
      </c>
      <c r="G8415" s="16">
        <f>Data!I8415</f>
        <v>45</v>
      </c>
      <c r="H8415" s="17">
        <f>Data!K8415</f>
        <v>8460</v>
      </c>
      <c r="I8415" s="17">
        <f>Data!L8415</f>
        <v>5837.4</v>
      </c>
      <c r="J8415" s="12" t="str">
        <f>Data!N8415</f>
        <v>Outlet</v>
      </c>
      <c r="K8415" s="12" t="str">
        <f>Data!O8415</f>
        <v>Transferencia bancaria</v>
      </c>
      <c r="L8415" s="12" t="str">
        <f>Data!P8415</f>
        <v>Nuevo</v>
      </c>
    </row>
    <row r="8416">
      <c r="A8416" s="11">
        <v>8415.0</v>
      </c>
      <c r="B8416" s="14">
        <f>Data!D8416</f>
        <v>44475</v>
      </c>
      <c r="C8416" s="12">
        <f>IFERROR(VLOOKUP(Data!B8416, Minorista!$A$2:$B$100, 2, FALSE), "")</f>
        <v>3</v>
      </c>
      <c r="D8416" s="12">
        <f t="array" ref="D8416">INDEX(Producto!$A$2:$A$500, MATCH(Data!H8416, Producto!$B$2:$B$500, 0))</f>
        <v>1</v>
      </c>
      <c r="E8416" s="12">
        <f>VLOOKUP(Data!E8416 &amp; Data!F8416 &amp; Data!G8416, Ubicacion!$A$2:$B$1000, 2, FALSE)</f>
        <v>16</v>
      </c>
      <c r="F8416" s="15">
        <f>Data!J8416</f>
        <v>240</v>
      </c>
      <c r="G8416" s="16">
        <f>Data!I8416</f>
        <v>46</v>
      </c>
      <c r="H8416" s="17">
        <f>Data!K8416</f>
        <v>11040</v>
      </c>
      <c r="I8416" s="17">
        <f>Data!L8416</f>
        <v>6182.4</v>
      </c>
      <c r="J8416" s="12" t="str">
        <f>Data!N8416</f>
        <v>Outlet</v>
      </c>
      <c r="K8416" s="12" t="str">
        <f>Data!O8416</f>
        <v>Efectivo</v>
      </c>
      <c r="L8416" s="12" t="str">
        <f>Data!P8416</f>
        <v>Nuevo</v>
      </c>
    </row>
    <row r="8417">
      <c r="A8417" s="11">
        <v>8416.0</v>
      </c>
      <c r="B8417" s="14">
        <f>Data!D8417</f>
        <v>44476</v>
      </c>
      <c r="C8417" s="12">
        <f>IFERROR(VLOOKUP(Data!B8417, Minorista!$A$2:$B$100, 2, FALSE), "")</f>
        <v>3</v>
      </c>
      <c r="D8417" s="12">
        <f t="array" ref="D8417">INDEX(Producto!$A$2:$A$500, MATCH(Data!H8417, Producto!$B$2:$B$500, 0))</f>
        <v>2</v>
      </c>
      <c r="E8417" s="12">
        <f>VLOOKUP(Data!E8417 &amp; Data!F8417 &amp; Data!G8417, Ubicacion!$A$2:$B$1000, 2, FALSE)</f>
        <v>16</v>
      </c>
      <c r="F8417" s="15">
        <f>Data!J8417</f>
        <v>248</v>
      </c>
      <c r="G8417" s="16">
        <f>Data!I8417</f>
        <v>40</v>
      </c>
      <c r="H8417" s="17">
        <f>Data!K8417</f>
        <v>9920</v>
      </c>
      <c r="I8417" s="17">
        <f>Data!L8417</f>
        <v>5257.6</v>
      </c>
      <c r="J8417" s="12" t="str">
        <f>Data!N8417</f>
        <v>Outlet</v>
      </c>
      <c r="K8417" s="12" t="str">
        <f>Data!O8417</f>
        <v>Efectivo</v>
      </c>
      <c r="L8417" s="12" t="str">
        <f>Data!P8417</f>
        <v>Nuevo</v>
      </c>
    </row>
    <row r="8418">
      <c r="A8418" s="11">
        <v>8417.0</v>
      </c>
      <c r="B8418" s="14">
        <f>Data!D8418</f>
        <v>44477</v>
      </c>
      <c r="C8418" s="12">
        <f>IFERROR(VLOOKUP(Data!B8418, Minorista!$A$2:$B$100, 2, FALSE), "")</f>
        <v>3</v>
      </c>
      <c r="D8418" s="12">
        <f t="array" ref="D8418">INDEX(Producto!$A$2:$A$500, MATCH(Data!H8418, Producto!$B$2:$B$500, 0))</f>
        <v>3</v>
      </c>
      <c r="E8418" s="12">
        <f>VLOOKUP(Data!E8418 &amp; Data!F8418 &amp; Data!G8418, Ubicacion!$A$2:$B$1000, 2, FALSE)</f>
        <v>16</v>
      </c>
      <c r="F8418" s="15">
        <f>Data!J8418</f>
        <v>217</v>
      </c>
      <c r="G8418" s="16">
        <f>Data!I8418</f>
        <v>47</v>
      </c>
      <c r="H8418" s="17">
        <f>Data!K8418</f>
        <v>10199</v>
      </c>
      <c r="I8418" s="17">
        <f>Data!L8418</f>
        <v>5507.46</v>
      </c>
      <c r="J8418" s="12" t="str">
        <f>Data!N8418</f>
        <v>Outlet</v>
      </c>
      <c r="K8418" s="12" t="str">
        <f>Data!O8418</f>
        <v>Efectivo</v>
      </c>
      <c r="L8418" s="12" t="str">
        <f>Data!P8418</f>
        <v>Nuevo</v>
      </c>
    </row>
    <row r="8419">
      <c r="A8419" s="11">
        <v>8418.0</v>
      </c>
      <c r="B8419" s="14">
        <f>Data!D8419</f>
        <v>44478</v>
      </c>
      <c r="C8419" s="12">
        <f>IFERROR(VLOOKUP(Data!B8419, Minorista!$A$2:$B$100, 2, FALSE), "")</f>
        <v>3</v>
      </c>
      <c r="D8419" s="12">
        <f t="array" ref="D8419">INDEX(Producto!$A$2:$A$500, MATCH(Data!H8419, Producto!$B$2:$B$500, 0))</f>
        <v>4</v>
      </c>
      <c r="E8419" s="12">
        <f>VLOOKUP(Data!E8419 &amp; Data!F8419 &amp; Data!G8419, Ubicacion!$A$2:$B$1000, 2, FALSE)</f>
        <v>16</v>
      </c>
      <c r="F8419" s="15">
        <f>Data!J8419</f>
        <v>193</v>
      </c>
      <c r="G8419" s="16">
        <f>Data!I8419</f>
        <v>52</v>
      </c>
      <c r="H8419" s="17">
        <f>Data!K8419</f>
        <v>10036</v>
      </c>
      <c r="I8419" s="17">
        <f>Data!L8419</f>
        <v>6322.68</v>
      </c>
      <c r="J8419" s="12" t="str">
        <f>Data!N8419</f>
        <v>Outlet</v>
      </c>
      <c r="K8419" s="12" t="str">
        <f>Data!O8419</f>
        <v>Efectivo</v>
      </c>
      <c r="L8419" s="12" t="str">
        <f>Data!P8419</f>
        <v>Recurrente</v>
      </c>
    </row>
    <row r="8420">
      <c r="A8420" s="11">
        <v>8419.0</v>
      </c>
      <c r="B8420" s="14">
        <f>Data!D8420</f>
        <v>44479</v>
      </c>
      <c r="C8420" s="12">
        <f>IFERROR(VLOOKUP(Data!B8420, Minorista!$A$2:$B$100, 2, FALSE), "")</f>
        <v>3</v>
      </c>
      <c r="D8420" s="12">
        <f t="array" ref="D8420">INDEX(Producto!$A$2:$A$500, MATCH(Data!H8420, Producto!$B$2:$B$500, 0))</f>
        <v>5</v>
      </c>
      <c r="E8420" s="12">
        <f>VLOOKUP(Data!E8420 &amp; Data!F8420 &amp; Data!G8420, Ubicacion!$A$2:$B$1000, 2, FALSE)</f>
        <v>16</v>
      </c>
      <c r="F8420" s="15">
        <f>Data!J8420</f>
        <v>155</v>
      </c>
      <c r="G8420" s="16">
        <f>Data!I8420</f>
        <v>40</v>
      </c>
      <c r="H8420" s="17">
        <f>Data!K8420</f>
        <v>6200</v>
      </c>
      <c r="I8420" s="17">
        <f>Data!L8420</f>
        <v>2914</v>
      </c>
      <c r="J8420" s="12" t="str">
        <f>Data!N8420</f>
        <v>Outlet</v>
      </c>
      <c r="K8420" s="12" t="str">
        <f>Data!O8420</f>
        <v>Transferencia bancaria</v>
      </c>
      <c r="L8420" s="12" t="str">
        <f>Data!P8420</f>
        <v>Recurrente</v>
      </c>
    </row>
    <row r="8421">
      <c r="A8421" s="11">
        <v>8420.0</v>
      </c>
      <c r="B8421" s="14">
        <f>Data!D8421</f>
        <v>44480</v>
      </c>
      <c r="C8421" s="12">
        <f>IFERROR(VLOOKUP(Data!B8421, Minorista!$A$2:$B$100, 2, FALSE), "")</f>
        <v>3</v>
      </c>
      <c r="D8421" s="12">
        <f t="array" ref="D8421">INDEX(Producto!$A$2:$A$500, MATCH(Data!H8421, Producto!$B$2:$B$500, 0))</f>
        <v>6</v>
      </c>
      <c r="E8421" s="12">
        <f>VLOOKUP(Data!E8421 &amp; Data!F8421 &amp; Data!G8421, Ubicacion!$A$2:$B$1000, 2, FALSE)</f>
        <v>16</v>
      </c>
      <c r="F8421" s="15">
        <f>Data!J8421</f>
        <v>225</v>
      </c>
      <c r="G8421" s="16">
        <f>Data!I8421</f>
        <v>56</v>
      </c>
      <c r="H8421" s="17">
        <f>Data!K8421</f>
        <v>12600</v>
      </c>
      <c r="I8421" s="17">
        <f>Data!L8421</f>
        <v>9072</v>
      </c>
      <c r="J8421" s="12" t="str">
        <f>Data!N8421</f>
        <v>Outlet</v>
      </c>
      <c r="K8421" s="12" t="str">
        <f>Data!O8421</f>
        <v>Transferencia bancaria</v>
      </c>
      <c r="L8421" s="12" t="str">
        <f>Data!P8421</f>
        <v>Recurrente</v>
      </c>
    </row>
    <row r="8422">
      <c r="A8422" s="11">
        <v>8421.0</v>
      </c>
      <c r="B8422" s="14">
        <f>Data!D8422</f>
        <v>44481</v>
      </c>
      <c r="C8422" s="12">
        <f>IFERROR(VLOOKUP(Data!B8422, Minorista!$A$2:$B$100, 2, FALSE), "")</f>
        <v>6</v>
      </c>
      <c r="D8422" s="12">
        <f t="array" ref="D8422">INDEX(Producto!$A$2:$A$500, MATCH(Data!H8422, Producto!$B$2:$B$500, 0))</f>
        <v>1</v>
      </c>
      <c r="E8422" s="12">
        <f>VLOOKUP(Data!E8422 &amp; Data!F8422 &amp; Data!G8422, Ubicacion!$A$2:$B$1000, 2, FALSE)</f>
        <v>16</v>
      </c>
      <c r="F8422" s="15">
        <f>Data!J8422</f>
        <v>140</v>
      </c>
      <c r="G8422" s="16">
        <f>Data!I8422</f>
        <v>27</v>
      </c>
      <c r="H8422" s="17">
        <f>Data!K8422</f>
        <v>3780</v>
      </c>
      <c r="I8422" s="17">
        <f>Data!L8422</f>
        <v>1474.2</v>
      </c>
      <c r="J8422" s="12" t="str">
        <f>Data!N8422</f>
        <v>Outlet</v>
      </c>
      <c r="K8422" s="12" t="str">
        <f>Data!O8422</f>
        <v>Transferencia bancaria</v>
      </c>
      <c r="L8422" s="12" t="str">
        <f>Data!P8422</f>
        <v>Nuevo</v>
      </c>
    </row>
    <row r="8423">
      <c r="A8423" s="11">
        <v>8422.0</v>
      </c>
      <c r="B8423" s="14">
        <f>Data!D8423</f>
        <v>44482</v>
      </c>
      <c r="C8423" s="12">
        <f>IFERROR(VLOOKUP(Data!B8423, Minorista!$A$2:$B$100, 2, FALSE), "")</f>
        <v>6</v>
      </c>
      <c r="D8423" s="12">
        <f t="array" ref="D8423">INDEX(Producto!$A$2:$A$500, MATCH(Data!H8423, Producto!$B$2:$B$500, 0))</f>
        <v>2</v>
      </c>
      <c r="E8423" s="12">
        <f>VLOOKUP(Data!E8423 &amp; Data!F8423 &amp; Data!G8423, Ubicacion!$A$2:$B$1000, 2, FALSE)</f>
        <v>16</v>
      </c>
      <c r="F8423" s="15">
        <f>Data!J8423</f>
        <v>88</v>
      </c>
      <c r="G8423" s="16">
        <f>Data!I8423</f>
        <v>30</v>
      </c>
      <c r="H8423" s="17">
        <f>Data!K8423</f>
        <v>2640</v>
      </c>
      <c r="I8423" s="17">
        <f>Data!L8423</f>
        <v>1082.4</v>
      </c>
      <c r="J8423" s="12" t="str">
        <f>Data!N8423</f>
        <v>Outlet</v>
      </c>
      <c r="K8423" s="12" t="str">
        <f>Data!O8423</f>
        <v>Efectivo</v>
      </c>
      <c r="L8423" s="12" t="str">
        <f>Data!P8423</f>
        <v>Nuevo</v>
      </c>
    </row>
    <row r="8424">
      <c r="A8424" s="11">
        <v>8423.0</v>
      </c>
      <c r="B8424" s="14">
        <f>Data!D8424</f>
        <v>44483</v>
      </c>
      <c r="C8424" s="12">
        <f>IFERROR(VLOOKUP(Data!B8424, Minorista!$A$2:$B$100, 2, FALSE), "")</f>
        <v>6</v>
      </c>
      <c r="D8424" s="12">
        <f t="array" ref="D8424">INDEX(Producto!$A$2:$A$500, MATCH(Data!H8424, Producto!$B$2:$B$500, 0))</f>
        <v>3</v>
      </c>
      <c r="E8424" s="12">
        <f>VLOOKUP(Data!E8424 &amp; Data!F8424 &amp; Data!G8424, Ubicacion!$A$2:$B$1000, 2, FALSE)</f>
        <v>16</v>
      </c>
      <c r="F8424" s="15">
        <f>Data!J8424</f>
        <v>83</v>
      </c>
      <c r="G8424" s="16">
        <f>Data!I8424</f>
        <v>23</v>
      </c>
      <c r="H8424" s="17">
        <f>Data!K8424</f>
        <v>1909</v>
      </c>
      <c r="I8424" s="17">
        <f>Data!L8424</f>
        <v>801.78</v>
      </c>
      <c r="J8424" s="12" t="str">
        <f>Data!N8424</f>
        <v>Outlet</v>
      </c>
      <c r="K8424" s="12" t="str">
        <f>Data!O8424</f>
        <v>Transferencia bancaria</v>
      </c>
      <c r="L8424" s="12" t="str">
        <f>Data!P8424</f>
        <v>Recurrente</v>
      </c>
    </row>
    <row r="8425">
      <c r="A8425" s="11">
        <v>8424.0</v>
      </c>
      <c r="B8425" s="14">
        <f>Data!D8425</f>
        <v>44484</v>
      </c>
      <c r="C8425" s="12">
        <f>IFERROR(VLOOKUP(Data!B8425, Minorista!$A$2:$B$100, 2, FALSE), "")</f>
        <v>6</v>
      </c>
      <c r="D8425" s="12">
        <f t="array" ref="D8425">INDEX(Producto!$A$2:$A$500, MATCH(Data!H8425, Producto!$B$2:$B$500, 0))</f>
        <v>4</v>
      </c>
      <c r="E8425" s="12">
        <f>VLOOKUP(Data!E8425 &amp; Data!F8425 &amp; Data!G8425, Ubicacion!$A$2:$B$1000, 2, FALSE)</f>
        <v>16</v>
      </c>
      <c r="F8425" s="15">
        <f>Data!J8425</f>
        <v>30</v>
      </c>
      <c r="G8425" s="16">
        <f>Data!I8425</f>
        <v>25</v>
      </c>
      <c r="H8425" s="17">
        <f>Data!K8425</f>
        <v>750</v>
      </c>
      <c r="I8425" s="17">
        <f>Data!L8425</f>
        <v>247.5</v>
      </c>
      <c r="J8425" s="12" t="str">
        <f>Data!N8425</f>
        <v>Outlet</v>
      </c>
      <c r="K8425" s="12" t="str">
        <f>Data!O8425</f>
        <v>Tarjeta</v>
      </c>
      <c r="L8425" s="12" t="str">
        <f>Data!P8425</f>
        <v>Nuevo</v>
      </c>
    </row>
    <row r="8426">
      <c r="A8426" s="11">
        <v>8425.0</v>
      </c>
      <c r="B8426" s="14">
        <f>Data!D8426</f>
        <v>44244</v>
      </c>
      <c r="C8426" s="12">
        <f>IFERROR(VLOOKUP(Data!B8426, Minorista!$A$2:$B$100, 2, FALSE), "")</f>
        <v>3</v>
      </c>
      <c r="D8426" s="12">
        <f t="array" ref="D8426">INDEX(Producto!$A$2:$A$500, MATCH(Data!H8426, Producto!$B$2:$B$500, 0))</f>
        <v>4</v>
      </c>
      <c r="E8426" s="12">
        <f>VLOOKUP(Data!E8426 &amp; Data!F8426 &amp; Data!G8426, Ubicacion!$A$2:$B$1000, 2, FALSE)</f>
        <v>20</v>
      </c>
      <c r="F8426" s="15">
        <f>Data!J8426</f>
        <v>94</v>
      </c>
      <c r="G8426" s="16">
        <f>Data!I8426</f>
        <v>36</v>
      </c>
      <c r="H8426" s="17">
        <f>Data!K8426</f>
        <v>3384</v>
      </c>
      <c r="I8426" s="17">
        <f>Data!L8426</f>
        <v>1252.08</v>
      </c>
      <c r="J8426" s="12" t="str">
        <f>Data!N8426</f>
        <v>Outlet</v>
      </c>
      <c r="K8426" s="12" t="str">
        <f>Data!O8426</f>
        <v>Transferencia bancaria</v>
      </c>
      <c r="L8426" s="12" t="str">
        <f>Data!P8426</f>
        <v>Nuevo</v>
      </c>
    </row>
    <row r="8427">
      <c r="A8427" s="11">
        <v>8426.0</v>
      </c>
      <c r="B8427" s="14">
        <f>Data!D8427</f>
        <v>44244</v>
      </c>
      <c r="C8427" s="12">
        <f>IFERROR(VLOOKUP(Data!B8427, Minorista!$A$2:$B$100, 2, FALSE), "")</f>
        <v>3</v>
      </c>
      <c r="D8427" s="12">
        <f t="array" ref="D8427">INDEX(Producto!$A$2:$A$500, MATCH(Data!H8427, Producto!$B$2:$B$500, 0))</f>
        <v>5</v>
      </c>
      <c r="E8427" s="12">
        <f>VLOOKUP(Data!E8427 &amp; Data!F8427 &amp; Data!G8427, Ubicacion!$A$2:$B$1000, 2, FALSE)</f>
        <v>20</v>
      </c>
      <c r="F8427" s="15">
        <f>Data!J8427</f>
        <v>62</v>
      </c>
      <c r="G8427" s="16">
        <f>Data!I8427</f>
        <v>44</v>
      </c>
      <c r="H8427" s="17">
        <f>Data!K8427</f>
        <v>2728</v>
      </c>
      <c r="I8427" s="17">
        <f>Data!L8427</f>
        <v>654.72</v>
      </c>
      <c r="J8427" s="12" t="str">
        <f>Data!N8427</f>
        <v>Outlet</v>
      </c>
      <c r="K8427" s="12" t="str">
        <f>Data!O8427</f>
        <v>Transferencia bancaria</v>
      </c>
      <c r="L8427" s="12" t="str">
        <f>Data!P8427</f>
        <v>Nuevo</v>
      </c>
    </row>
    <row r="8428">
      <c r="A8428" s="11">
        <v>8427.0</v>
      </c>
      <c r="B8428" s="14">
        <f>Data!D8428</f>
        <v>44244</v>
      </c>
      <c r="C8428" s="12">
        <f>IFERROR(VLOOKUP(Data!B8428, Minorista!$A$2:$B$100, 2, FALSE), "")</f>
        <v>3</v>
      </c>
      <c r="D8428" s="12">
        <f t="array" ref="D8428">INDEX(Producto!$A$2:$A$500, MATCH(Data!H8428, Producto!$B$2:$B$500, 0))</f>
        <v>6</v>
      </c>
      <c r="E8428" s="12">
        <f>VLOOKUP(Data!E8428 &amp; Data!F8428 &amp; Data!G8428, Ubicacion!$A$2:$B$1000, 2, FALSE)</f>
        <v>20</v>
      </c>
      <c r="F8428" s="15">
        <f>Data!J8428</f>
        <v>124</v>
      </c>
      <c r="G8428" s="16">
        <f>Data!I8428</f>
        <v>33</v>
      </c>
      <c r="H8428" s="17">
        <f>Data!K8428</f>
        <v>4092</v>
      </c>
      <c r="I8428" s="17">
        <f>Data!L8428</f>
        <v>2086.92</v>
      </c>
      <c r="J8428" s="12" t="str">
        <f>Data!N8428</f>
        <v>Outlet</v>
      </c>
      <c r="K8428" s="12" t="str">
        <f>Data!O8428</f>
        <v>Tarjeta</v>
      </c>
      <c r="L8428" s="12" t="str">
        <f>Data!P8428</f>
        <v>Recurrente</v>
      </c>
    </row>
    <row r="8429">
      <c r="A8429" s="11">
        <v>8428.0</v>
      </c>
      <c r="B8429" s="14">
        <f>Data!D8429</f>
        <v>44271</v>
      </c>
      <c r="C8429" s="12">
        <f>IFERROR(VLOOKUP(Data!B8429, Minorista!$A$2:$B$100, 2, FALSE), "")</f>
        <v>3</v>
      </c>
      <c r="D8429" s="12">
        <f t="array" ref="D8429">INDEX(Producto!$A$2:$A$500, MATCH(Data!H8429, Producto!$B$2:$B$500, 0))</f>
        <v>1</v>
      </c>
      <c r="E8429" s="12">
        <f>VLOOKUP(Data!E8429 &amp; Data!F8429 &amp; Data!G8429, Ubicacion!$A$2:$B$1000, 2, FALSE)</f>
        <v>20</v>
      </c>
      <c r="F8429" s="15">
        <f>Data!J8429</f>
        <v>171</v>
      </c>
      <c r="G8429" s="16">
        <f>Data!I8429</f>
        <v>35</v>
      </c>
      <c r="H8429" s="17">
        <f>Data!K8429</f>
        <v>5985</v>
      </c>
      <c r="I8429" s="17">
        <f>Data!L8429</f>
        <v>2034.9</v>
      </c>
      <c r="J8429" s="12" t="str">
        <f>Data!N8429</f>
        <v>Outlet</v>
      </c>
      <c r="K8429" s="12" t="str">
        <f>Data!O8429</f>
        <v>Efectivo</v>
      </c>
      <c r="L8429" s="12" t="str">
        <f>Data!P8429</f>
        <v>Nuevo</v>
      </c>
    </row>
    <row r="8430">
      <c r="A8430" s="11">
        <v>8429.0</v>
      </c>
      <c r="B8430" s="14">
        <f>Data!D8430</f>
        <v>44271</v>
      </c>
      <c r="C8430" s="12">
        <f>IFERROR(VLOOKUP(Data!B8430, Minorista!$A$2:$B$100, 2, FALSE), "")</f>
        <v>3</v>
      </c>
      <c r="D8430" s="12">
        <f t="array" ref="D8430">INDEX(Producto!$A$2:$A$500, MATCH(Data!H8430, Producto!$B$2:$B$500, 0))</f>
        <v>2</v>
      </c>
      <c r="E8430" s="12">
        <f>VLOOKUP(Data!E8430 &amp; Data!F8430 &amp; Data!G8430, Ubicacion!$A$2:$B$1000, 2, FALSE)</f>
        <v>20</v>
      </c>
      <c r="F8430" s="15">
        <f>Data!J8430</f>
        <v>124</v>
      </c>
      <c r="G8430" s="16">
        <f>Data!I8430</f>
        <v>44</v>
      </c>
      <c r="H8430" s="17">
        <f>Data!K8430</f>
        <v>5456</v>
      </c>
      <c r="I8430" s="17">
        <f>Data!L8430</f>
        <v>1691.36</v>
      </c>
      <c r="J8430" s="12" t="str">
        <f>Data!N8430</f>
        <v>Outlet</v>
      </c>
      <c r="K8430" s="12" t="str">
        <f>Data!O8430</f>
        <v>Tarjeta</v>
      </c>
      <c r="L8430" s="12" t="str">
        <f>Data!P8430</f>
        <v>Recurrente</v>
      </c>
    </row>
    <row r="8431">
      <c r="A8431" s="11">
        <v>8430.0</v>
      </c>
      <c r="B8431" s="14">
        <f>Data!D8431</f>
        <v>44271</v>
      </c>
      <c r="C8431" s="12">
        <f>IFERROR(VLOOKUP(Data!B8431, Minorista!$A$2:$B$100, 2, FALSE), "")</f>
        <v>3</v>
      </c>
      <c r="D8431" s="12">
        <f t="array" ref="D8431">INDEX(Producto!$A$2:$A$500, MATCH(Data!H8431, Producto!$B$2:$B$500, 0))</f>
        <v>3</v>
      </c>
      <c r="E8431" s="12">
        <f>VLOOKUP(Data!E8431 &amp; Data!F8431 &amp; Data!G8431, Ubicacion!$A$2:$B$1000, 2, FALSE)</f>
        <v>20</v>
      </c>
      <c r="F8431" s="15">
        <f>Data!J8431</f>
        <v>149</v>
      </c>
      <c r="G8431" s="16">
        <f>Data!I8431</f>
        <v>47</v>
      </c>
      <c r="H8431" s="17">
        <f>Data!K8431</f>
        <v>7003</v>
      </c>
      <c r="I8431" s="17">
        <f>Data!L8431</f>
        <v>2240.96</v>
      </c>
      <c r="J8431" s="12" t="str">
        <f>Data!N8431</f>
        <v>Outlet</v>
      </c>
      <c r="K8431" s="12" t="str">
        <f>Data!O8431</f>
        <v>Transferencia bancaria</v>
      </c>
      <c r="L8431" s="12" t="str">
        <f>Data!P8431</f>
        <v>Nuevo</v>
      </c>
    </row>
    <row r="8432">
      <c r="A8432" s="11">
        <v>8431.0</v>
      </c>
      <c r="B8432" s="14">
        <f>Data!D8432</f>
        <v>44271</v>
      </c>
      <c r="C8432" s="12">
        <f>IFERROR(VLOOKUP(Data!B8432, Minorista!$A$2:$B$100, 2, FALSE), "")</f>
        <v>3</v>
      </c>
      <c r="D8432" s="12">
        <f t="array" ref="D8432">INDEX(Producto!$A$2:$A$500, MATCH(Data!H8432, Producto!$B$2:$B$500, 0))</f>
        <v>4</v>
      </c>
      <c r="E8432" s="12">
        <f>VLOOKUP(Data!E8432 &amp; Data!F8432 &amp; Data!G8432, Ubicacion!$A$2:$B$1000, 2, FALSE)</f>
        <v>20</v>
      </c>
      <c r="F8432" s="15">
        <f>Data!J8432</f>
        <v>114</v>
      </c>
      <c r="G8432" s="16">
        <f>Data!I8432</f>
        <v>42</v>
      </c>
      <c r="H8432" s="17">
        <f>Data!K8432</f>
        <v>4788</v>
      </c>
      <c r="I8432" s="17">
        <f>Data!L8432</f>
        <v>1675.8</v>
      </c>
      <c r="J8432" s="12" t="str">
        <f>Data!N8432</f>
        <v>Outlet</v>
      </c>
      <c r="K8432" s="12" t="str">
        <f>Data!O8432</f>
        <v>Transferencia bancaria</v>
      </c>
      <c r="L8432" s="12" t="str">
        <f>Data!P8432</f>
        <v>Nuevo</v>
      </c>
    </row>
    <row r="8433">
      <c r="A8433" s="11">
        <v>8432.0</v>
      </c>
      <c r="B8433" s="14">
        <f>Data!D8433</f>
        <v>44271</v>
      </c>
      <c r="C8433" s="12">
        <f>IFERROR(VLOOKUP(Data!B8433, Minorista!$A$2:$B$100, 2, FALSE), "")</f>
        <v>3</v>
      </c>
      <c r="D8433" s="12">
        <f t="array" ref="D8433">INDEX(Producto!$A$2:$A$500, MATCH(Data!H8433, Producto!$B$2:$B$500, 0))</f>
        <v>5</v>
      </c>
      <c r="E8433" s="12">
        <f>VLOOKUP(Data!E8433 &amp; Data!F8433 &amp; Data!G8433, Ubicacion!$A$2:$B$1000, 2, FALSE)</f>
        <v>20</v>
      </c>
      <c r="F8433" s="15">
        <f>Data!J8433</f>
        <v>60</v>
      </c>
      <c r="G8433" s="16">
        <f>Data!I8433</f>
        <v>44</v>
      </c>
      <c r="H8433" s="17">
        <f>Data!K8433</f>
        <v>2640</v>
      </c>
      <c r="I8433" s="17">
        <f>Data!L8433</f>
        <v>686.4</v>
      </c>
      <c r="J8433" s="12" t="str">
        <f>Data!N8433</f>
        <v>Outlet</v>
      </c>
      <c r="K8433" s="12" t="str">
        <f>Data!O8433</f>
        <v>Tarjeta</v>
      </c>
      <c r="L8433" s="12" t="str">
        <f>Data!P8433</f>
        <v>Recurrente</v>
      </c>
    </row>
    <row r="8434">
      <c r="A8434" s="11">
        <v>8433.0</v>
      </c>
      <c r="B8434" s="14">
        <f>Data!D8434</f>
        <v>44271</v>
      </c>
      <c r="C8434" s="12">
        <f>IFERROR(VLOOKUP(Data!B8434, Minorista!$A$2:$B$100, 2, FALSE), "")</f>
        <v>3</v>
      </c>
      <c r="D8434" s="12">
        <f t="array" ref="D8434">INDEX(Producto!$A$2:$A$500, MATCH(Data!H8434, Producto!$B$2:$B$500, 0))</f>
        <v>6</v>
      </c>
      <c r="E8434" s="12">
        <f>VLOOKUP(Data!E8434 &amp; Data!F8434 &amp; Data!G8434, Ubicacion!$A$2:$B$1000, 2, FALSE)</f>
        <v>20</v>
      </c>
      <c r="F8434" s="15">
        <f>Data!J8434</f>
        <v>131</v>
      </c>
      <c r="G8434" s="16">
        <f>Data!I8434</f>
        <v>48</v>
      </c>
      <c r="H8434" s="17">
        <f>Data!K8434</f>
        <v>6288</v>
      </c>
      <c r="I8434" s="17">
        <f>Data!L8434</f>
        <v>2955.36</v>
      </c>
      <c r="J8434" s="12" t="str">
        <f>Data!N8434</f>
        <v>Outlet</v>
      </c>
      <c r="K8434" s="12" t="str">
        <f>Data!O8434</f>
        <v>Efectivo</v>
      </c>
      <c r="L8434" s="12" t="str">
        <f>Data!P8434</f>
        <v>Nuevo</v>
      </c>
    </row>
    <row r="8435">
      <c r="A8435" s="11">
        <v>8434.0</v>
      </c>
      <c r="B8435" s="14">
        <f>Data!D8435</f>
        <v>44303</v>
      </c>
      <c r="C8435" s="12">
        <f>IFERROR(VLOOKUP(Data!B8435, Minorista!$A$2:$B$100, 2, FALSE), "")</f>
        <v>2</v>
      </c>
      <c r="D8435" s="12">
        <f t="array" ref="D8435">INDEX(Producto!$A$2:$A$500, MATCH(Data!H8435, Producto!$B$2:$B$500, 0))</f>
        <v>1</v>
      </c>
      <c r="E8435" s="12">
        <f>VLOOKUP(Data!E8435 &amp; Data!F8435 &amp; Data!G8435, Ubicacion!$A$2:$B$1000, 2, FALSE)</f>
        <v>20</v>
      </c>
      <c r="F8435" s="15">
        <f>Data!J8435</f>
        <v>171</v>
      </c>
      <c r="G8435" s="16">
        <f>Data!I8435</f>
        <v>47</v>
      </c>
      <c r="H8435" s="17">
        <f>Data!K8435</f>
        <v>8037</v>
      </c>
      <c r="I8435" s="17">
        <f>Data!L8435</f>
        <v>2893.32</v>
      </c>
      <c r="J8435" s="12" t="str">
        <f>Data!N8435</f>
        <v>Outlet</v>
      </c>
      <c r="K8435" s="12" t="str">
        <f>Data!O8435</f>
        <v>Tarjeta</v>
      </c>
      <c r="L8435" s="12" t="str">
        <f>Data!P8435</f>
        <v>Nuevo</v>
      </c>
    </row>
    <row r="8436">
      <c r="A8436" s="11">
        <v>8435.0</v>
      </c>
      <c r="B8436" s="14">
        <f>Data!D8436</f>
        <v>44303</v>
      </c>
      <c r="C8436" s="12">
        <f>IFERROR(VLOOKUP(Data!B8436, Minorista!$A$2:$B$100, 2, FALSE), "")</f>
        <v>2</v>
      </c>
      <c r="D8436" s="12">
        <f t="array" ref="D8436">INDEX(Producto!$A$2:$A$500, MATCH(Data!H8436, Producto!$B$2:$B$500, 0))</f>
        <v>2</v>
      </c>
      <c r="E8436" s="12">
        <f>VLOOKUP(Data!E8436 &amp; Data!F8436 &amp; Data!G8436, Ubicacion!$A$2:$B$1000, 2, FALSE)</f>
        <v>20</v>
      </c>
      <c r="F8436" s="15">
        <f>Data!J8436</f>
        <v>105</v>
      </c>
      <c r="G8436" s="16">
        <f>Data!I8436</f>
        <v>51</v>
      </c>
      <c r="H8436" s="17">
        <f>Data!K8436</f>
        <v>5355</v>
      </c>
      <c r="I8436" s="17">
        <f>Data!L8436</f>
        <v>1445.85</v>
      </c>
      <c r="J8436" s="12" t="str">
        <f>Data!N8436</f>
        <v>Outlet</v>
      </c>
      <c r="K8436" s="12" t="str">
        <f>Data!O8436</f>
        <v>Efectivo</v>
      </c>
      <c r="L8436" s="12" t="str">
        <f>Data!P8436</f>
        <v>Recurrente</v>
      </c>
    </row>
    <row r="8437">
      <c r="A8437" s="11">
        <v>8436.0</v>
      </c>
      <c r="B8437" s="14">
        <f>Data!D8437</f>
        <v>44303</v>
      </c>
      <c r="C8437" s="12">
        <f>IFERROR(VLOOKUP(Data!B8437, Minorista!$A$2:$B$100, 2, FALSE), "")</f>
        <v>2</v>
      </c>
      <c r="D8437" s="12">
        <f t="array" ref="D8437">INDEX(Producto!$A$2:$A$500, MATCH(Data!H8437, Producto!$B$2:$B$500, 0))</f>
        <v>3</v>
      </c>
      <c r="E8437" s="12">
        <f>VLOOKUP(Data!E8437 &amp; Data!F8437 &amp; Data!G8437, Ubicacion!$A$2:$B$1000, 2, FALSE)</f>
        <v>20</v>
      </c>
      <c r="F8437" s="15">
        <f>Data!J8437</f>
        <v>132</v>
      </c>
      <c r="G8437" s="16">
        <f>Data!I8437</f>
        <v>49</v>
      </c>
      <c r="H8437" s="17">
        <f>Data!K8437</f>
        <v>6468</v>
      </c>
      <c r="I8437" s="17">
        <f>Data!L8437</f>
        <v>2199.12</v>
      </c>
      <c r="J8437" s="12" t="str">
        <f>Data!N8437</f>
        <v>Outlet</v>
      </c>
      <c r="K8437" s="12" t="str">
        <f>Data!O8437</f>
        <v>Efectivo</v>
      </c>
      <c r="L8437" s="12" t="str">
        <f>Data!P8437</f>
        <v>Nuevo</v>
      </c>
    </row>
    <row r="8438">
      <c r="A8438" s="11">
        <v>8437.0</v>
      </c>
      <c r="B8438" s="14">
        <f>Data!D8438</f>
        <v>44303</v>
      </c>
      <c r="C8438" s="12">
        <f>IFERROR(VLOOKUP(Data!B8438, Minorista!$A$2:$B$100, 2, FALSE), "")</f>
        <v>2</v>
      </c>
      <c r="D8438" s="12">
        <f t="array" ref="D8438">INDEX(Producto!$A$2:$A$500, MATCH(Data!H8438, Producto!$B$2:$B$500, 0))</f>
        <v>4</v>
      </c>
      <c r="E8438" s="12">
        <f>VLOOKUP(Data!E8438 &amp; Data!F8438 &amp; Data!G8438, Ubicacion!$A$2:$B$1000, 2, FALSE)</f>
        <v>20</v>
      </c>
      <c r="F8438" s="15">
        <f>Data!J8438</f>
        <v>90</v>
      </c>
      <c r="G8438" s="16">
        <f>Data!I8438</f>
        <v>41</v>
      </c>
      <c r="H8438" s="17">
        <f>Data!K8438</f>
        <v>3690</v>
      </c>
      <c r="I8438" s="17">
        <f>Data!L8438</f>
        <v>1291.5</v>
      </c>
      <c r="J8438" s="12" t="str">
        <f>Data!N8438</f>
        <v>Outlet</v>
      </c>
      <c r="K8438" s="12" t="str">
        <f>Data!O8438</f>
        <v>Efectivo</v>
      </c>
      <c r="L8438" s="12" t="str">
        <f>Data!P8438</f>
        <v>Recurrente</v>
      </c>
    </row>
    <row r="8439">
      <c r="A8439" s="11">
        <v>8438.0</v>
      </c>
      <c r="B8439" s="14">
        <f>Data!D8439</f>
        <v>44303</v>
      </c>
      <c r="C8439" s="12">
        <f>IFERROR(VLOOKUP(Data!B8439, Minorista!$A$2:$B$100, 2, FALSE), "")</f>
        <v>2</v>
      </c>
      <c r="D8439" s="12">
        <f t="array" ref="D8439">INDEX(Producto!$A$2:$A$500, MATCH(Data!H8439, Producto!$B$2:$B$500, 0))</f>
        <v>5</v>
      </c>
      <c r="E8439" s="12">
        <f>VLOOKUP(Data!E8439 &amp; Data!F8439 &amp; Data!G8439, Ubicacion!$A$2:$B$1000, 2, FALSE)</f>
        <v>20</v>
      </c>
      <c r="F8439" s="15">
        <f>Data!J8439</f>
        <v>60</v>
      </c>
      <c r="G8439" s="16">
        <f>Data!I8439</f>
        <v>47</v>
      </c>
      <c r="H8439" s="17">
        <f>Data!K8439</f>
        <v>2820</v>
      </c>
      <c r="I8439" s="17">
        <f>Data!L8439</f>
        <v>620.4</v>
      </c>
      <c r="J8439" s="12" t="str">
        <f>Data!N8439</f>
        <v>Outlet</v>
      </c>
      <c r="K8439" s="12" t="str">
        <f>Data!O8439</f>
        <v>Efectivo</v>
      </c>
      <c r="L8439" s="12" t="str">
        <f>Data!P8439</f>
        <v>Nuevo</v>
      </c>
    </row>
    <row r="8440">
      <c r="A8440" s="11">
        <v>8439.0</v>
      </c>
      <c r="B8440" s="14">
        <f>Data!D8440</f>
        <v>44303</v>
      </c>
      <c r="C8440" s="12">
        <f>IFERROR(VLOOKUP(Data!B8440, Minorista!$A$2:$B$100, 2, FALSE), "")</f>
        <v>2</v>
      </c>
      <c r="D8440" s="12">
        <f t="array" ref="D8440">INDEX(Producto!$A$2:$A$500, MATCH(Data!H8440, Producto!$B$2:$B$500, 0))</f>
        <v>6</v>
      </c>
      <c r="E8440" s="12">
        <f>VLOOKUP(Data!E8440 &amp; Data!F8440 &amp; Data!G8440, Ubicacion!$A$2:$B$1000, 2, FALSE)</f>
        <v>20</v>
      </c>
      <c r="F8440" s="15">
        <f>Data!J8440</f>
        <v>113</v>
      </c>
      <c r="G8440" s="16">
        <f>Data!I8440</f>
        <v>57</v>
      </c>
      <c r="H8440" s="17">
        <f>Data!K8440</f>
        <v>6441</v>
      </c>
      <c r="I8440" s="17">
        <f>Data!L8440</f>
        <v>3220.5</v>
      </c>
      <c r="J8440" s="12" t="str">
        <f>Data!N8440</f>
        <v>Outlet</v>
      </c>
      <c r="K8440" s="12" t="str">
        <f>Data!O8440</f>
        <v>Transferencia bancaria</v>
      </c>
      <c r="L8440" s="12" t="str">
        <f>Data!P8440</f>
        <v>Nuevo</v>
      </c>
    </row>
    <row r="8441">
      <c r="A8441" s="11">
        <v>8440.0</v>
      </c>
      <c r="B8441" s="14">
        <f>Data!D8441</f>
        <v>44334</v>
      </c>
      <c r="C8441" s="12">
        <f>IFERROR(VLOOKUP(Data!B8441, Minorista!$A$2:$B$100, 2, FALSE), "")</f>
        <v>2</v>
      </c>
      <c r="D8441" s="12">
        <f t="array" ref="D8441">INDEX(Producto!$A$2:$A$500, MATCH(Data!H8441, Producto!$B$2:$B$500, 0))</f>
        <v>1</v>
      </c>
      <c r="E8441" s="12">
        <f>VLOOKUP(Data!E8441 &amp; Data!F8441 &amp; Data!G8441, Ubicacion!$A$2:$B$1000, 2, FALSE)</f>
        <v>20</v>
      </c>
      <c r="F8441" s="15">
        <f>Data!J8441</f>
        <v>201</v>
      </c>
      <c r="G8441" s="16">
        <f>Data!I8441</f>
        <v>44</v>
      </c>
      <c r="H8441" s="17">
        <f>Data!K8441</f>
        <v>8844</v>
      </c>
      <c r="I8441" s="17">
        <f>Data!L8441</f>
        <v>2918.52</v>
      </c>
      <c r="J8441" s="12" t="str">
        <f>Data!N8441</f>
        <v>Outlet</v>
      </c>
      <c r="K8441" s="12" t="str">
        <f>Data!O8441</f>
        <v>Transferencia bancaria</v>
      </c>
      <c r="L8441" s="12" t="str">
        <f>Data!P8441</f>
        <v>Nuevo</v>
      </c>
    </row>
    <row r="8442">
      <c r="A8442" s="11">
        <v>8441.0</v>
      </c>
      <c r="B8442" s="14">
        <f>Data!D8442</f>
        <v>44334</v>
      </c>
      <c r="C8442" s="12">
        <f>IFERROR(VLOOKUP(Data!B8442, Minorista!$A$2:$B$100, 2, FALSE), "")</f>
        <v>2</v>
      </c>
      <c r="D8442" s="12">
        <f t="array" ref="D8442">INDEX(Producto!$A$2:$A$500, MATCH(Data!H8442, Producto!$B$2:$B$500, 0))</f>
        <v>2</v>
      </c>
      <c r="E8442" s="12">
        <f>VLOOKUP(Data!E8442 &amp; Data!F8442 &amp; Data!G8442, Ubicacion!$A$2:$B$1000, 2, FALSE)</f>
        <v>20</v>
      </c>
      <c r="F8442" s="15">
        <f>Data!J8442</f>
        <v>132</v>
      </c>
      <c r="G8442" s="16">
        <f>Data!I8442</f>
        <v>46</v>
      </c>
      <c r="H8442" s="17">
        <f>Data!K8442</f>
        <v>6072</v>
      </c>
      <c r="I8442" s="17">
        <f>Data!L8442</f>
        <v>1700.16</v>
      </c>
      <c r="J8442" s="12" t="str">
        <f>Data!N8442</f>
        <v>Outlet</v>
      </c>
      <c r="K8442" s="12" t="str">
        <f>Data!O8442</f>
        <v>Transferencia bancaria</v>
      </c>
      <c r="L8442" s="12" t="str">
        <f>Data!P8442</f>
        <v>Nuevo</v>
      </c>
    </row>
    <row r="8443">
      <c r="A8443" s="11">
        <v>8442.0</v>
      </c>
      <c r="B8443" s="14">
        <f>Data!D8443</f>
        <v>44334</v>
      </c>
      <c r="C8443" s="12">
        <f>IFERROR(VLOOKUP(Data!B8443, Minorista!$A$2:$B$100, 2, FALSE), "")</f>
        <v>2</v>
      </c>
      <c r="D8443" s="12">
        <f t="array" ref="D8443">INDEX(Producto!$A$2:$A$500, MATCH(Data!H8443, Producto!$B$2:$B$500, 0))</f>
        <v>3</v>
      </c>
      <c r="E8443" s="12">
        <f>VLOOKUP(Data!E8443 &amp; Data!F8443 &amp; Data!G8443, Ubicacion!$A$2:$B$1000, 2, FALSE)</f>
        <v>20</v>
      </c>
      <c r="F8443" s="15">
        <f>Data!J8443</f>
        <v>132</v>
      </c>
      <c r="G8443" s="16">
        <f>Data!I8443</f>
        <v>46</v>
      </c>
      <c r="H8443" s="17">
        <f>Data!K8443</f>
        <v>6072</v>
      </c>
      <c r="I8443" s="17">
        <f>Data!L8443</f>
        <v>2185.92</v>
      </c>
      <c r="J8443" s="12" t="str">
        <f>Data!N8443</f>
        <v>Outlet</v>
      </c>
      <c r="K8443" s="12" t="str">
        <f>Data!O8443</f>
        <v>Tarjeta</v>
      </c>
      <c r="L8443" s="12" t="str">
        <f>Data!P8443</f>
        <v>Recurrente</v>
      </c>
    </row>
    <row r="8444">
      <c r="A8444" s="11">
        <v>8443.0</v>
      </c>
      <c r="B8444" s="14">
        <f>Data!D8444</f>
        <v>44334</v>
      </c>
      <c r="C8444" s="12">
        <f>IFERROR(VLOOKUP(Data!B8444, Minorista!$A$2:$B$100, 2, FALSE), "")</f>
        <v>2</v>
      </c>
      <c r="D8444" s="12">
        <f t="array" ref="D8444">INDEX(Producto!$A$2:$A$500, MATCH(Data!H8444, Producto!$B$2:$B$500, 0))</f>
        <v>4</v>
      </c>
      <c r="E8444" s="12">
        <f>VLOOKUP(Data!E8444 &amp; Data!F8444 &amp; Data!G8444, Ubicacion!$A$2:$B$1000, 2, FALSE)</f>
        <v>20</v>
      </c>
      <c r="F8444" s="15">
        <f>Data!J8444</f>
        <v>107</v>
      </c>
      <c r="G8444" s="16">
        <f>Data!I8444</f>
        <v>39</v>
      </c>
      <c r="H8444" s="17">
        <f>Data!K8444</f>
        <v>4173</v>
      </c>
      <c r="I8444" s="17">
        <f>Data!L8444</f>
        <v>1418.82</v>
      </c>
      <c r="J8444" s="12" t="str">
        <f>Data!N8444</f>
        <v>Outlet</v>
      </c>
      <c r="K8444" s="12" t="str">
        <f>Data!O8444</f>
        <v>Efectivo</v>
      </c>
      <c r="L8444" s="12" t="str">
        <f>Data!P8444</f>
        <v>Nuevo</v>
      </c>
    </row>
    <row r="8445">
      <c r="A8445" s="11">
        <v>8444.0</v>
      </c>
      <c r="B8445" s="14">
        <f>Data!D8445</f>
        <v>44334</v>
      </c>
      <c r="C8445" s="12">
        <f>IFERROR(VLOOKUP(Data!B8445, Minorista!$A$2:$B$100, 2, FALSE), "")</f>
        <v>2</v>
      </c>
      <c r="D8445" s="12">
        <f t="array" ref="D8445">INDEX(Producto!$A$2:$A$500, MATCH(Data!H8445, Producto!$B$2:$B$500, 0))</f>
        <v>5</v>
      </c>
      <c r="E8445" s="12">
        <f>VLOOKUP(Data!E8445 &amp; Data!F8445 &amp; Data!G8445, Ubicacion!$A$2:$B$1000, 2, FALSE)</f>
        <v>20</v>
      </c>
      <c r="F8445" s="15">
        <f>Data!J8445</f>
        <v>68</v>
      </c>
      <c r="G8445" s="16">
        <f>Data!I8445</f>
        <v>42</v>
      </c>
      <c r="H8445" s="17">
        <f>Data!K8445</f>
        <v>2856</v>
      </c>
      <c r="I8445" s="17">
        <f>Data!L8445</f>
        <v>714</v>
      </c>
      <c r="J8445" s="12" t="str">
        <f>Data!N8445</f>
        <v>Outlet</v>
      </c>
      <c r="K8445" s="12" t="str">
        <f>Data!O8445</f>
        <v>Efectivo</v>
      </c>
      <c r="L8445" s="12" t="str">
        <f>Data!P8445</f>
        <v>Recurrente</v>
      </c>
    </row>
    <row r="8446">
      <c r="A8446" s="11">
        <v>8445.0</v>
      </c>
      <c r="B8446" s="14">
        <f>Data!D8446</f>
        <v>44334</v>
      </c>
      <c r="C8446" s="12">
        <f>IFERROR(VLOOKUP(Data!B8446, Minorista!$A$2:$B$100, 2, FALSE), "")</f>
        <v>2</v>
      </c>
      <c r="D8446" s="12">
        <f t="array" ref="D8446">INDEX(Producto!$A$2:$A$500, MATCH(Data!H8446, Producto!$B$2:$B$500, 0))</f>
        <v>6</v>
      </c>
      <c r="E8446" s="12">
        <f>VLOOKUP(Data!E8446 &amp; Data!F8446 &amp; Data!G8446, Ubicacion!$A$2:$B$1000, 2, FALSE)</f>
        <v>20</v>
      </c>
      <c r="F8446" s="15">
        <f>Data!J8446</f>
        <v>173</v>
      </c>
      <c r="G8446" s="16">
        <f>Data!I8446</f>
        <v>48</v>
      </c>
      <c r="H8446" s="17">
        <f>Data!K8446</f>
        <v>8304</v>
      </c>
      <c r="I8446" s="17">
        <f>Data!L8446</f>
        <v>3902.88</v>
      </c>
      <c r="J8446" s="12" t="str">
        <f>Data!N8446</f>
        <v>Outlet</v>
      </c>
      <c r="K8446" s="12" t="str">
        <f>Data!O8446</f>
        <v>Transferencia bancaria</v>
      </c>
      <c r="L8446" s="12" t="str">
        <f>Data!P8446</f>
        <v>Nuevo</v>
      </c>
    </row>
    <row r="8447">
      <c r="A8447" s="11">
        <v>8446.0</v>
      </c>
      <c r="B8447" s="14">
        <f>Data!D8447</f>
        <v>44364</v>
      </c>
      <c r="C8447" s="12">
        <f>IFERROR(VLOOKUP(Data!B8447, Minorista!$A$2:$B$100, 2, FALSE), "")</f>
        <v>2</v>
      </c>
      <c r="D8447" s="12">
        <f t="array" ref="D8447">INDEX(Producto!$A$2:$A$500, MATCH(Data!H8447, Producto!$B$2:$B$500, 0))</f>
        <v>1</v>
      </c>
      <c r="E8447" s="12">
        <f>VLOOKUP(Data!E8447 &amp; Data!F8447 &amp; Data!G8447, Ubicacion!$A$2:$B$1000, 2, FALSE)</f>
        <v>20</v>
      </c>
      <c r="F8447" s="15">
        <f>Data!J8447</f>
        <v>272</v>
      </c>
      <c r="G8447" s="16">
        <f>Data!I8447</f>
        <v>50</v>
      </c>
      <c r="H8447" s="17">
        <f>Data!K8447</f>
        <v>13600</v>
      </c>
      <c r="I8447" s="17">
        <f>Data!L8447</f>
        <v>4352</v>
      </c>
      <c r="J8447" s="12" t="str">
        <f>Data!N8447</f>
        <v>Outlet</v>
      </c>
      <c r="K8447" s="12" t="str">
        <f>Data!O8447</f>
        <v>Efectivo</v>
      </c>
      <c r="L8447" s="12" t="str">
        <f>Data!P8447</f>
        <v>Recurrente</v>
      </c>
    </row>
    <row r="8448">
      <c r="A8448" s="11">
        <v>8447.0</v>
      </c>
      <c r="B8448" s="14">
        <f>Data!D8448</f>
        <v>44364</v>
      </c>
      <c r="C8448" s="12">
        <f>IFERROR(VLOOKUP(Data!B8448, Minorista!$A$2:$B$100, 2, FALSE), "")</f>
        <v>2</v>
      </c>
      <c r="D8448" s="12">
        <f t="array" ref="D8448">INDEX(Producto!$A$2:$A$500, MATCH(Data!H8448, Producto!$B$2:$B$500, 0))</f>
        <v>2</v>
      </c>
      <c r="E8448" s="12">
        <f>VLOOKUP(Data!E8448 &amp; Data!F8448 &amp; Data!G8448, Ubicacion!$A$2:$B$1000, 2, FALSE)</f>
        <v>20</v>
      </c>
      <c r="F8448" s="15">
        <f>Data!J8448</f>
        <v>224</v>
      </c>
      <c r="G8448" s="16">
        <f>Data!I8448</f>
        <v>53</v>
      </c>
      <c r="H8448" s="17">
        <f>Data!K8448</f>
        <v>11872</v>
      </c>
      <c r="I8448" s="17">
        <f>Data!L8448</f>
        <v>3442.88</v>
      </c>
      <c r="J8448" s="12" t="str">
        <f>Data!N8448</f>
        <v>Outlet</v>
      </c>
      <c r="K8448" s="12" t="str">
        <f>Data!O8448</f>
        <v>Efectivo</v>
      </c>
      <c r="L8448" s="12" t="str">
        <f>Data!P8448</f>
        <v>Nuevo</v>
      </c>
    </row>
    <row r="8449">
      <c r="A8449" s="11">
        <v>8448.0</v>
      </c>
      <c r="B8449" s="14">
        <f>Data!D8449</f>
        <v>44364</v>
      </c>
      <c r="C8449" s="12">
        <f>IFERROR(VLOOKUP(Data!B8449, Minorista!$A$2:$B$100, 2, FALSE), "")</f>
        <v>2</v>
      </c>
      <c r="D8449" s="12">
        <f t="array" ref="D8449">INDEX(Producto!$A$2:$A$500, MATCH(Data!H8449, Producto!$B$2:$B$500, 0))</f>
        <v>3</v>
      </c>
      <c r="E8449" s="12">
        <f>VLOOKUP(Data!E8449 &amp; Data!F8449 &amp; Data!G8449, Ubicacion!$A$2:$B$1000, 2, FALSE)</f>
        <v>20</v>
      </c>
      <c r="F8449" s="15">
        <f>Data!J8449</f>
        <v>238</v>
      </c>
      <c r="G8449" s="16">
        <f>Data!I8449</f>
        <v>60</v>
      </c>
      <c r="H8449" s="17">
        <f>Data!K8449</f>
        <v>14280</v>
      </c>
      <c r="I8449" s="17">
        <f>Data!L8449</f>
        <v>4712.4</v>
      </c>
      <c r="J8449" s="12" t="str">
        <f>Data!N8449</f>
        <v>Outlet</v>
      </c>
      <c r="K8449" s="12" t="str">
        <f>Data!O8449</f>
        <v>Efectivo</v>
      </c>
      <c r="L8449" s="12" t="str">
        <f>Data!P8449</f>
        <v>Nuevo</v>
      </c>
    </row>
    <row r="8450">
      <c r="A8450" s="11">
        <v>8449.0</v>
      </c>
      <c r="B8450" s="14">
        <f>Data!D8450</f>
        <v>44364</v>
      </c>
      <c r="C8450" s="12">
        <f>IFERROR(VLOOKUP(Data!B8450, Minorista!$A$2:$B$100, 2, FALSE), "")</f>
        <v>2</v>
      </c>
      <c r="D8450" s="12">
        <f t="array" ref="D8450">INDEX(Producto!$A$2:$A$500, MATCH(Data!H8450, Producto!$B$2:$B$500, 0))</f>
        <v>4</v>
      </c>
      <c r="E8450" s="12">
        <f>VLOOKUP(Data!E8450 &amp; Data!F8450 &amp; Data!G8450, Ubicacion!$A$2:$B$1000, 2, FALSE)</f>
        <v>20</v>
      </c>
      <c r="F8450" s="15">
        <f>Data!J8450</f>
        <v>196</v>
      </c>
      <c r="G8450" s="16">
        <f>Data!I8450</f>
        <v>66</v>
      </c>
      <c r="H8450" s="17">
        <f>Data!K8450</f>
        <v>12936</v>
      </c>
      <c r="I8450" s="17">
        <f>Data!L8450</f>
        <v>4786.32</v>
      </c>
      <c r="J8450" s="12" t="str">
        <f>Data!N8450</f>
        <v>Outlet</v>
      </c>
      <c r="K8450" s="12" t="str">
        <f>Data!O8450</f>
        <v>Tarjeta</v>
      </c>
      <c r="L8450" s="12" t="str">
        <f>Data!P8450</f>
        <v>Nuevo</v>
      </c>
    </row>
    <row r="8451">
      <c r="A8451" s="11">
        <v>8450.0</v>
      </c>
      <c r="B8451" s="14">
        <f>Data!D8451</f>
        <v>44364</v>
      </c>
      <c r="C8451" s="12">
        <f>IFERROR(VLOOKUP(Data!B8451, Minorista!$A$2:$B$100, 2, FALSE), "")</f>
        <v>2</v>
      </c>
      <c r="D8451" s="12">
        <f t="array" ref="D8451">INDEX(Producto!$A$2:$A$500, MATCH(Data!H8451, Producto!$B$2:$B$500, 0))</f>
        <v>5</v>
      </c>
      <c r="E8451" s="12">
        <f>VLOOKUP(Data!E8451 &amp; Data!F8451 &amp; Data!G8451, Ubicacion!$A$2:$B$1000, 2, FALSE)</f>
        <v>20</v>
      </c>
      <c r="F8451" s="15">
        <f>Data!J8451</f>
        <v>153</v>
      </c>
      <c r="G8451" s="16">
        <f>Data!I8451</f>
        <v>71</v>
      </c>
      <c r="H8451" s="17">
        <f>Data!K8451</f>
        <v>10863</v>
      </c>
      <c r="I8451" s="17">
        <f>Data!L8451</f>
        <v>2389.86</v>
      </c>
      <c r="J8451" s="12" t="str">
        <f>Data!N8451</f>
        <v>Outlet</v>
      </c>
      <c r="K8451" s="12" t="str">
        <f>Data!O8451</f>
        <v>Efectivo</v>
      </c>
      <c r="L8451" s="12" t="str">
        <f>Data!P8451</f>
        <v>Recurrente</v>
      </c>
    </row>
    <row r="8452">
      <c r="A8452" s="11">
        <v>8451.0</v>
      </c>
      <c r="B8452" s="14">
        <f>Data!D8452</f>
        <v>44364</v>
      </c>
      <c r="C8452" s="12">
        <f>IFERROR(VLOOKUP(Data!B8452, Minorista!$A$2:$B$100, 2, FALSE), "")</f>
        <v>2</v>
      </c>
      <c r="D8452" s="12">
        <f t="array" ref="D8452">INDEX(Producto!$A$2:$A$500, MATCH(Data!H8452, Producto!$B$2:$B$500, 0))</f>
        <v>6</v>
      </c>
      <c r="E8452" s="12">
        <f>VLOOKUP(Data!E8452 &amp; Data!F8452 &amp; Data!G8452, Ubicacion!$A$2:$B$1000, 2, FALSE)</f>
        <v>20</v>
      </c>
      <c r="F8452" s="15">
        <f>Data!J8452</f>
        <v>248</v>
      </c>
      <c r="G8452" s="16">
        <f>Data!I8452</f>
        <v>74</v>
      </c>
      <c r="H8452" s="17">
        <f>Data!K8452</f>
        <v>18352</v>
      </c>
      <c r="I8452" s="17">
        <f>Data!L8452</f>
        <v>8625.44</v>
      </c>
      <c r="J8452" s="12" t="str">
        <f>Data!N8452</f>
        <v>Outlet</v>
      </c>
      <c r="K8452" s="12" t="str">
        <f>Data!O8452</f>
        <v>Efectivo</v>
      </c>
      <c r="L8452" s="12" t="str">
        <f>Data!P8452</f>
        <v>Nuevo</v>
      </c>
    </row>
    <row r="8453">
      <c r="A8453" s="11">
        <v>8452.0</v>
      </c>
      <c r="B8453" s="14">
        <f>Data!D8453</f>
        <v>44393</v>
      </c>
      <c r="C8453" s="12">
        <f>IFERROR(VLOOKUP(Data!B8453, Minorista!$A$2:$B$100, 2, FALSE), "")</f>
        <v>2</v>
      </c>
      <c r="D8453" s="12">
        <f t="array" ref="D8453">INDEX(Producto!$A$2:$A$500, MATCH(Data!H8453, Producto!$B$2:$B$500, 0))</f>
        <v>1</v>
      </c>
      <c r="E8453" s="12">
        <f>VLOOKUP(Data!E8453 &amp; Data!F8453 &amp; Data!G8453, Ubicacion!$A$2:$B$1000, 2, FALSE)</f>
        <v>20</v>
      </c>
      <c r="F8453" s="15">
        <f>Data!J8453</f>
        <v>297</v>
      </c>
      <c r="G8453" s="16">
        <f>Data!I8453</f>
        <v>68</v>
      </c>
      <c r="H8453" s="17">
        <f>Data!K8453</f>
        <v>20196</v>
      </c>
      <c r="I8453" s="17">
        <f>Data!L8453</f>
        <v>7472.52</v>
      </c>
      <c r="J8453" s="12" t="str">
        <f>Data!N8453</f>
        <v>Outlet</v>
      </c>
      <c r="K8453" s="12" t="str">
        <f>Data!O8453</f>
        <v>Efectivo</v>
      </c>
      <c r="L8453" s="12" t="str">
        <f>Data!P8453</f>
        <v>Recurrente</v>
      </c>
    </row>
    <row r="8454">
      <c r="A8454" s="11">
        <v>8453.0</v>
      </c>
      <c r="B8454" s="14">
        <f>Data!D8454</f>
        <v>44393</v>
      </c>
      <c r="C8454" s="12">
        <f>IFERROR(VLOOKUP(Data!B8454, Minorista!$A$2:$B$100, 2, FALSE), "")</f>
        <v>2</v>
      </c>
      <c r="D8454" s="12">
        <f t="array" ref="D8454">INDEX(Producto!$A$2:$A$500, MATCH(Data!H8454, Producto!$B$2:$B$500, 0))</f>
        <v>2</v>
      </c>
      <c r="E8454" s="12">
        <f>VLOOKUP(Data!E8454 &amp; Data!F8454 &amp; Data!G8454, Ubicacion!$A$2:$B$1000, 2, FALSE)</f>
        <v>20</v>
      </c>
      <c r="F8454" s="15">
        <f>Data!J8454</f>
        <v>263</v>
      </c>
      <c r="G8454" s="16">
        <f>Data!I8454</f>
        <v>74</v>
      </c>
      <c r="H8454" s="17">
        <f>Data!K8454</f>
        <v>19462</v>
      </c>
      <c r="I8454" s="17">
        <f>Data!L8454</f>
        <v>5449.36</v>
      </c>
      <c r="J8454" s="12" t="str">
        <f>Data!N8454</f>
        <v>Outlet</v>
      </c>
      <c r="K8454" s="12" t="str">
        <f>Data!O8454</f>
        <v>Tarjeta</v>
      </c>
      <c r="L8454" s="12" t="str">
        <f>Data!P8454</f>
        <v>Nuevo</v>
      </c>
    </row>
    <row r="8455">
      <c r="A8455" s="11">
        <v>8454.0</v>
      </c>
      <c r="B8455" s="14">
        <f>Data!D8455</f>
        <v>44393</v>
      </c>
      <c r="C8455" s="12">
        <f>IFERROR(VLOOKUP(Data!B8455, Minorista!$A$2:$B$100, 2, FALSE), "")</f>
        <v>2</v>
      </c>
      <c r="D8455" s="12">
        <f t="array" ref="D8455">INDEX(Producto!$A$2:$A$500, MATCH(Data!H8455, Producto!$B$2:$B$500, 0))</f>
        <v>3</v>
      </c>
      <c r="E8455" s="12">
        <f>VLOOKUP(Data!E8455 &amp; Data!F8455 &amp; Data!G8455, Ubicacion!$A$2:$B$1000, 2, FALSE)</f>
        <v>20</v>
      </c>
      <c r="F8455" s="15">
        <f>Data!J8455</f>
        <v>238</v>
      </c>
      <c r="G8455" s="16">
        <f>Data!I8455</f>
        <v>72</v>
      </c>
      <c r="H8455" s="17">
        <f>Data!K8455</f>
        <v>17136</v>
      </c>
      <c r="I8455" s="17">
        <f>Data!L8455</f>
        <v>5826.24</v>
      </c>
      <c r="J8455" s="12" t="str">
        <f>Data!N8455</f>
        <v>Outlet</v>
      </c>
      <c r="K8455" s="12" t="str">
        <f>Data!O8455</f>
        <v>Efectivo</v>
      </c>
      <c r="L8455" s="12" t="str">
        <f>Data!P8455</f>
        <v>Recurrente</v>
      </c>
    </row>
    <row r="8456">
      <c r="A8456" s="11">
        <v>8455.0</v>
      </c>
      <c r="B8456" s="14">
        <f>Data!D8456</f>
        <v>44393</v>
      </c>
      <c r="C8456" s="12">
        <f>IFERROR(VLOOKUP(Data!B8456, Minorista!$A$2:$B$100, 2, FALSE), "")</f>
        <v>2</v>
      </c>
      <c r="D8456" s="12">
        <f t="array" ref="D8456">INDEX(Producto!$A$2:$A$500, MATCH(Data!H8456, Producto!$B$2:$B$500, 0))</f>
        <v>4</v>
      </c>
      <c r="E8456" s="12">
        <f>VLOOKUP(Data!E8456 &amp; Data!F8456 &amp; Data!G8456, Ubicacion!$A$2:$B$1000, 2, FALSE)</f>
        <v>20</v>
      </c>
      <c r="F8456" s="15">
        <f>Data!J8456</f>
        <v>186</v>
      </c>
      <c r="G8456" s="16">
        <f>Data!I8456</f>
        <v>59</v>
      </c>
      <c r="H8456" s="17">
        <f>Data!K8456</f>
        <v>10974</v>
      </c>
      <c r="I8456" s="17">
        <f>Data!L8456</f>
        <v>3621.42</v>
      </c>
      <c r="J8456" s="12" t="str">
        <f>Data!N8456</f>
        <v>Outlet</v>
      </c>
      <c r="K8456" s="12" t="str">
        <f>Data!O8456</f>
        <v>Tarjeta</v>
      </c>
      <c r="L8456" s="12" t="str">
        <f>Data!P8456</f>
        <v>Recurrente</v>
      </c>
    </row>
    <row r="8457">
      <c r="A8457" s="11">
        <v>8456.0</v>
      </c>
      <c r="B8457" s="14">
        <f>Data!D8457</f>
        <v>44393</v>
      </c>
      <c r="C8457" s="12">
        <f>IFERROR(VLOOKUP(Data!B8457, Minorista!$A$2:$B$100, 2, FALSE), "")</f>
        <v>2</v>
      </c>
      <c r="D8457" s="12">
        <f t="array" ref="D8457">INDEX(Producto!$A$2:$A$500, MATCH(Data!H8457, Producto!$B$2:$B$500, 0))</f>
        <v>5</v>
      </c>
      <c r="E8457" s="12">
        <f>VLOOKUP(Data!E8457 &amp; Data!F8457 &amp; Data!G8457, Ubicacion!$A$2:$B$1000, 2, FALSE)</f>
        <v>20</v>
      </c>
      <c r="F8457" s="15">
        <f>Data!J8457</f>
        <v>208</v>
      </c>
      <c r="G8457" s="16">
        <f>Data!I8457</f>
        <v>68</v>
      </c>
      <c r="H8457" s="17">
        <f>Data!K8457</f>
        <v>14144</v>
      </c>
      <c r="I8457" s="17">
        <f>Data!L8457</f>
        <v>3111.68</v>
      </c>
      <c r="J8457" s="12" t="str">
        <f>Data!N8457</f>
        <v>Outlet</v>
      </c>
      <c r="K8457" s="12" t="str">
        <f>Data!O8457</f>
        <v>Transferencia bancaria</v>
      </c>
      <c r="L8457" s="12" t="str">
        <f>Data!P8457</f>
        <v>Recurrente</v>
      </c>
    </row>
    <row r="8458">
      <c r="A8458" s="11">
        <v>8457.0</v>
      </c>
      <c r="B8458" s="14">
        <f>Data!D8458</f>
        <v>44393</v>
      </c>
      <c r="C8458" s="12">
        <f>IFERROR(VLOOKUP(Data!B8458, Minorista!$A$2:$B$100, 2, FALSE), "")</f>
        <v>2</v>
      </c>
      <c r="D8458" s="12">
        <f t="array" ref="D8458">INDEX(Producto!$A$2:$A$500, MATCH(Data!H8458, Producto!$B$2:$B$500, 0))</f>
        <v>6</v>
      </c>
      <c r="E8458" s="12">
        <f>VLOOKUP(Data!E8458 &amp; Data!F8458 &amp; Data!G8458, Ubicacion!$A$2:$B$1000, 2, FALSE)</f>
        <v>20</v>
      </c>
      <c r="F8458" s="15">
        <f>Data!J8458</f>
        <v>195</v>
      </c>
      <c r="G8458" s="16">
        <f>Data!I8458</f>
        <v>75</v>
      </c>
      <c r="H8458" s="17">
        <f>Data!K8458</f>
        <v>14625</v>
      </c>
      <c r="I8458" s="17">
        <f>Data!L8458</f>
        <v>6873.75</v>
      </c>
      <c r="J8458" s="12" t="str">
        <f>Data!N8458</f>
        <v>Outlet</v>
      </c>
      <c r="K8458" s="12" t="str">
        <f>Data!O8458</f>
        <v>Efectivo</v>
      </c>
      <c r="L8458" s="12" t="str">
        <f>Data!P8458</f>
        <v>Nuevo</v>
      </c>
    </row>
    <row r="8459">
      <c r="A8459" s="11">
        <v>8458.0</v>
      </c>
      <c r="B8459" s="14">
        <f>Data!D8459</f>
        <v>44425</v>
      </c>
      <c r="C8459" s="12">
        <f>IFERROR(VLOOKUP(Data!B8459, Minorista!$A$2:$B$100, 2, FALSE), "")</f>
        <v>2</v>
      </c>
      <c r="D8459" s="12">
        <f t="array" ref="D8459">INDEX(Producto!$A$2:$A$500, MATCH(Data!H8459, Producto!$B$2:$B$500, 0))</f>
        <v>1</v>
      </c>
      <c r="E8459" s="12">
        <f>VLOOKUP(Data!E8459 &amp; Data!F8459 &amp; Data!G8459, Ubicacion!$A$2:$B$1000, 2, FALSE)</f>
        <v>20</v>
      </c>
      <c r="F8459" s="15">
        <f>Data!J8459</f>
        <v>255</v>
      </c>
      <c r="G8459" s="16">
        <f>Data!I8459</f>
        <v>68</v>
      </c>
      <c r="H8459" s="17">
        <f>Data!K8459</f>
        <v>17340</v>
      </c>
      <c r="I8459" s="17">
        <f>Data!L8459</f>
        <v>6242.4</v>
      </c>
      <c r="J8459" s="12" t="str">
        <f>Data!N8459</f>
        <v>Outlet</v>
      </c>
      <c r="K8459" s="12" t="str">
        <f>Data!O8459</f>
        <v>Tarjeta</v>
      </c>
      <c r="L8459" s="12" t="str">
        <f>Data!P8459</f>
        <v>Recurrente</v>
      </c>
    </row>
    <row r="8460">
      <c r="A8460" s="11">
        <v>8459.0</v>
      </c>
      <c r="B8460" s="14">
        <f>Data!D8460</f>
        <v>44425</v>
      </c>
      <c r="C8460" s="12">
        <f>IFERROR(VLOOKUP(Data!B8460, Minorista!$A$2:$B$100, 2, FALSE), "")</f>
        <v>2</v>
      </c>
      <c r="D8460" s="12">
        <f t="array" ref="D8460">INDEX(Producto!$A$2:$A$500, MATCH(Data!H8460, Producto!$B$2:$B$500, 0))</f>
        <v>2</v>
      </c>
      <c r="E8460" s="12">
        <f>VLOOKUP(Data!E8460 &amp; Data!F8460 &amp; Data!G8460, Ubicacion!$A$2:$B$1000, 2, FALSE)</f>
        <v>20</v>
      </c>
      <c r="F8460" s="15">
        <f>Data!J8460</f>
        <v>272</v>
      </c>
      <c r="G8460" s="16">
        <f>Data!I8460</f>
        <v>60</v>
      </c>
      <c r="H8460" s="17">
        <f>Data!K8460</f>
        <v>16320</v>
      </c>
      <c r="I8460" s="17">
        <f>Data!L8460</f>
        <v>4406.4</v>
      </c>
      <c r="J8460" s="12" t="str">
        <f>Data!N8460</f>
        <v>Outlet</v>
      </c>
      <c r="K8460" s="12" t="str">
        <f>Data!O8460</f>
        <v>Efectivo</v>
      </c>
      <c r="L8460" s="12" t="str">
        <f>Data!P8460</f>
        <v>Recurrente</v>
      </c>
    </row>
    <row r="8461">
      <c r="A8461" s="11">
        <v>8460.0</v>
      </c>
      <c r="B8461" s="14">
        <f>Data!D8461</f>
        <v>44425</v>
      </c>
      <c r="C8461" s="12">
        <f>IFERROR(VLOOKUP(Data!B8461, Minorista!$A$2:$B$100, 2, FALSE), "")</f>
        <v>2</v>
      </c>
      <c r="D8461" s="12">
        <f t="array" ref="D8461">INDEX(Producto!$A$2:$A$500, MATCH(Data!H8461, Producto!$B$2:$B$500, 0))</f>
        <v>3</v>
      </c>
      <c r="E8461" s="12">
        <f>VLOOKUP(Data!E8461 &amp; Data!F8461 &amp; Data!G8461, Ubicacion!$A$2:$B$1000, 2, FALSE)</f>
        <v>20</v>
      </c>
      <c r="F8461" s="15">
        <f>Data!J8461</f>
        <v>231</v>
      </c>
      <c r="G8461" s="16">
        <f>Data!I8461</f>
        <v>62</v>
      </c>
      <c r="H8461" s="17">
        <f>Data!K8461</f>
        <v>14322</v>
      </c>
      <c r="I8461" s="17">
        <f>Data!L8461</f>
        <v>4726.26</v>
      </c>
      <c r="J8461" s="12" t="str">
        <f>Data!N8461</f>
        <v>Outlet</v>
      </c>
      <c r="K8461" s="12" t="str">
        <f>Data!O8461</f>
        <v>Tarjeta</v>
      </c>
      <c r="L8461" s="12" t="str">
        <f>Data!P8461</f>
        <v>Recurrente</v>
      </c>
    </row>
    <row r="8462">
      <c r="A8462" s="11">
        <v>8461.0</v>
      </c>
      <c r="B8462" s="14">
        <f>Data!D8462</f>
        <v>44425</v>
      </c>
      <c r="C8462" s="12">
        <f>IFERROR(VLOOKUP(Data!B8462, Minorista!$A$2:$B$100, 2, FALSE), "")</f>
        <v>2</v>
      </c>
      <c r="D8462" s="12">
        <f t="array" ref="D8462">INDEX(Producto!$A$2:$A$500, MATCH(Data!H8462, Producto!$B$2:$B$500, 0))</f>
        <v>4</v>
      </c>
      <c r="E8462" s="12">
        <f>VLOOKUP(Data!E8462 &amp; Data!F8462 &amp; Data!G8462, Ubicacion!$A$2:$B$1000, 2, FALSE)</f>
        <v>20</v>
      </c>
      <c r="F8462" s="15">
        <f>Data!J8462</f>
        <v>147</v>
      </c>
      <c r="G8462" s="16">
        <f>Data!I8462</f>
        <v>64</v>
      </c>
      <c r="H8462" s="17">
        <f>Data!K8462</f>
        <v>9408</v>
      </c>
      <c r="I8462" s="17">
        <f>Data!L8462</f>
        <v>3104.64</v>
      </c>
      <c r="J8462" s="12" t="str">
        <f>Data!N8462</f>
        <v>Outlet</v>
      </c>
      <c r="K8462" s="12" t="str">
        <f>Data!O8462</f>
        <v>Transferencia bancaria</v>
      </c>
      <c r="L8462" s="12" t="str">
        <f>Data!P8462</f>
        <v>Recurrente</v>
      </c>
    </row>
    <row r="8463">
      <c r="A8463" s="11">
        <v>8462.0</v>
      </c>
      <c r="B8463" s="14">
        <f>Data!D8463</f>
        <v>44425</v>
      </c>
      <c r="C8463" s="12">
        <f>IFERROR(VLOOKUP(Data!B8463, Minorista!$A$2:$B$100, 2, FALSE), "")</f>
        <v>2</v>
      </c>
      <c r="D8463" s="12">
        <f t="array" ref="D8463">INDEX(Producto!$A$2:$A$500, MATCH(Data!H8463, Producto!$B$2:$B$500, 0))</f>
        <v>5</v>
      </c>
      <c r="E8463" s="12">
        <f>VLOOKUP(Data!E8463 &amp; Data!F8463 &amp; Data!G8463, Ubicacion!$A$2:$B$1000, 2, FALSE)</f>
        <v>20</v>
      </c>
      <c r="F8463" s="15">
        <f>Data!J8463</f>
        <v>166</v>
      </c>
      <c r="G8463" s="16">
        <f>Data!I8463</f>
        <v>63</v>
      </c>
      <c r="H8463" s="17">
        <f>Data!K8463</f>
        <v>10458</v>
      </c>
      <c r="I8463" s="17">
        <f>Data!L8463</f>
        <v>2509.92</v>
      </c>
      <c r="J8463" s="12" t="str">
        <f>Data!N8463</f>
        <v>Outlet</v>
      </c>
      <c r="K8463" s="12" t="str">
        <f>Data!O8463</f>
        <v>Transferencia bancaria</v>
      </c>
      <c r="L8463" s="12" t="str">
        <f>Data!P8463</f>
        <v>Recurrente</v>
      </c>
    </row>
    <row r="8464">
      <c r="A8464" s="11">
        <v>8463.0</v>
      </c>
      <c r="B8464" s="14">
        <f>Data!D8464</f>
        <v>44425</v>
      </c>
      <c r="C8464" s="12">
        <f>IFERROR(VLOOKUP(Data!B8464, Minorista!$A$2:$B$100, 2, FALSE), "")</f>
        <v>2</v>
      </c>
      <c r="D8464" s="12">
        <f t="array" ref="D8464">INDEX(Producto!$A$2:$A$500, MATCH(Data!H8464, Producto!$B$2:$B$500, 0))</f>
        <v>6</v>
      </c>
      <c r="E8464" s="12">
        <f>VLOOKUP(Data!E8464 &amp; Data!F8464 &amp; Data!G8464, Ubicacion!$A$2:$B$1000, 2, FALSE)</f>
        <v>20</v>
      </c>
      <c r="F8464" s="15">
        <f>Data!J8464</f>
        <v>96</v>
      </c>
      <c r="G8464" s="16">
        <f>Data!I8464</f>
        <v>60</v>
      </c>
      <c r="H8464" s="17">
        <f>Data!K8464</f>
        <v>5760</v>
      </c>
      <c r="I8464" s="17">
        <f>Data!L8464</f>
        <v>2822.4</v>
      </c>
      <c r="J8464" s="12" t="str">
        <f>Data!N8464</f>
        <v>Outlet</v>
      </c>
      <c r="K8464" s="12" t="str">
        <f>Data!O8464</f>
        <v>Tarjeta</v>
      </c>
      <c r="L8464" s="12" t="str">
        <f>Data!P8464</f>
        <v>Nuevo</v>
      </c>
    </row>
    <row r="8465">
      <c r="A8465" s="11">
        <v>8464.0</v>
      </c>
      <c r="B8465" s="14">
        <f>Data!D8465</f>
        <v>44457</v>
      </c>
      <c r="C8465" s="12">
        <f>IFERROR(VLOOKUP(Data!B8465, Minorista!$A$2:$B$100, 2, FALSE), "")</f>
        <v>2</v>
      </c>
      <c r="D8465" s="12">
        <f t="array" ref="D8465">INDEX(Producto!$A$2:$A$500, MATCH(Data!H8465, Producto!$B$2:$B$500, 0))</f>
        <v>1</v>
      </c>
      <c r="E8465" s="12">
        <f>VLOOKUP(Data!E8465 &amp; Data!F8465 &amp; Data!G8465, Ubicacion!$A$2:$B$1000, 2, FALSE)</f>
        <v>20</v>
      </c>
      <c r="F8465" s="15">
        <f>Data!J8465</f>
        <v>155</v>
      </c>
      <c r="G8465" s="16">
        <f>Data!I8465</f>
        <v>44</v>
      </c>
      <c r="H8465" s="17">
        <f>Data!K8465</f>
        <v>6820</v>
      </c>
      <c r="I8465" s="17">
        <f>Data!L8465</f>
        <v>2523.4</v>
      </c>
      <c r="J8465" s="12" t="str">
        <f>Data!N8465</f>
        <v>Outlet</v>
      </c>
      <c r="K8465" s="12" t="str">
        <f>Data!O8465</f>
        <v>Tarjeta</v>
      </c>
      <c r="L8465" s="12" t="str">
        <f>Data!P8465</f>
        <v>Nuevo</v>
      </c>
    </row>
    <row r="8466">
      <c r="A8466" s="11">
        <v>8465.0</v>
      </c>
      <c r="B8466" s="14">
        <f>Data!D8466</f>
        <v>44457</v>
      </c>
      <c r="C8466" s="12">
        <f>IFERROR(VLOOKUP(Data!B8466, Minorista!$A$2:$B$100, 2, FALSE), "")</f>
        <v>2</v>
      </c>
      <c r="D8466" s="12">
        <f t="array" ref="D8466">INDEX(Producto!$A$2:$A$500, MATCH(Data!H8466, Producto!$B$2:$B$500, 0))</f>
        <v>2</v>
      </c>
      <c r="E8466" s="12">
        <f>VLOOKUP(Data!E8466 &amp; Data!F8466 &amp; Data!G8466, Ubicacion!$A$2:$B$1000, 2, FALSE)</f>
        <v>20</v>
      </c>
      <c r="F8466" s="15">
        <f>Data!J8466</f>
        <v>150</v>
      </c>
      <c r="G8466" s="16">
        <f>Data!I8466</f>
        <v>45</v>
      </c>
      <c r="H8466" s="17">
        <f>Data!K8466</f>
        <v>6750</v>
      </c>
      <c r="I8466" s="17">
        <f>Data!L8466</f>
        <v>2092.5</v>
      </c>
      <c r="J8466" s="12" t="str">
        <f>Data!N8466</f>
        <v>Outlet</v>
      </c>
      <c r="K8466" s="12" t="str">
        <f>Data!O8466</f>
        <v>Tarjeta</v>
      </c>
      <c r="L8466" s="12" t="str">
        <f>Data!P8466</f>
        <v>Nuevo</v>
      </c>
    </row>
    <row r="8467">
      <c r="A8467" s="11">
        <v>8466.0</v>
      </c>
      <c r="B8467" s="14">
        <f>Data!D8467</f>
        <v>44457</v>
      </c>
      <c r="C8467" s="12">
        <f>IFERROR(VLOOKUP(Data!B8467, Minorista!$A$2:$B$100, 2, FALSE), "")</f>
        <v>2</v>
      </c>
      <c r="D8467" s="12">
        <f t="array" ref="D8467">INDEX(Producto!$A$2:$A$500, MATCH(Data!H8467, Producto!$B$2:$B$500, 0))</f>
        <v>3</v>
      </c>
      <c r="E8467" s="12">
        <f>VLOOKUP(Data!E8467 &amp; Data!F8467 &amp; Data!G8467, Ubicacion!$A$2:$B$1000, 2, FALSE)</f>
        <v>20</v>
      </c>
      <c r="F8467" s="15">
        <f>Data!J8467</f>
        <v>96</v>
      </c>
      <c r="G8467" s="16">
        <f>Data!I8467</f>
        <v>39</v>
      </c>
      <c r="H8467" s="17">
        <f>Data!K8467</f>
        <v>3744</v>
      </c>
      <c r="I8467" s="17">
        <f>Data!L8467</f>
        <v>1235.52</v>
      </c>
      <c r="J8467" s="12" t="str">
        <f>Data!N8467</f>
        <v>Outlet</v>
      </c>
      <c r="K8467" s="12" t="str">
        <f>Data!O8467</f>
        <v>Efectivo</v>
      </c>
      <c r="L8467" s="12" t="str">
        <f>Data!P8467</f>
        <v>Nuevo</v>
      </c>
    </row>
    <row r="8468">
      <c r="A8468" s="11">
        <v>8467.0</v>
      </c>
      <c r="B8468" s="14">
        <f>Data!D8468</f>
        <v>44457</v>
      </c>
      <c r="C8468" s="12">
        <f>IFERROR(VLOOKUP(Data!B8468, Minorista!$A$2:$B$100, 2, FALSE), "")</f>
        <v>2</v>
      </c>
      <c r="D8468" s="12">
        <f t="array" ref="D8468">INDEX(Producto!$A$2:$A$500, MATCH(Data!H8468, Producto!$B$2:$B$500, 0))</f>
        <v>4</v>
      </c>
      <c r="E8468" s="12">
        <f>VLOOKUP(Data!E8468 &amp; Data!F8468 &amp; Data!G8468, Ubicacion!$A$2:$B$1000, 2, FALSE)</f>
        <v>20</v>
      </c>
      <c r="F8468" s="15">
        <f>Data!J8468</f>
        <v>78</v>
      </c>
      <c r="G8468" s="16">
        <f>Data!I8468</f>
        <v>44</v>
      </c>
      <c r="H8468" s="17">
        <f>Data!K8468</f>
        <v>3432</v>
      </c>
      <c r="I8468" s="17">
        <f>Data!L8468</f>
        <v>1269.84</v>
      </c>
      <c r="J8468" s="12" t="str">
        <f>Data!N8468</f>
        <v>Outlet</v>
      </c>
      <c r="K8468" s="12" t="str">
        <f>Data!O8468</f>
        <v>Transferencia bancaria</v>
      </c>
      <c r="L8468" s="12" t="str">
        <f>Data!P8468</f>
        <v>Nuevo</v>
      </c>
    </row>
    <row r="8469">
      <c r="A8469" s="11">
        <v>8468.0</v>
      </c>
      <c r="B8469" s="14">
        <f>Data!D8469</f>
        <v>44457</v>
      </c>
      <c r="C8469" s="12">
        <f>IFERROR(VLOOKUP(Data!B8469, Minorista!$A$2:$B$100, 2, FALSE), "")</f>
        <v>2</v>
      </c>
      <c r="D8469" s="12">
        <f t="array" ref="D8469">INDEX(Producto!$A$2:$A$500, MATCH(Data!H8469, Producto!$B$2:$B$500, 0))</f>
        <v>5</v>
      </c>
      <c r="E8469" s="12">
        <f>VLOOKUP(Data!E8469 &amp; Data!F8469 &amp; Data!G8469, Ubicacion!$A$2:$B$1000, 2, FALSE)</f>
        <v>20</v>
      </c>
      <c r="F8469" s="15">
        <f>Data!J8469</f>
        <v>94</v>
      </c>
      <c r="G8469" s="16">
        <f>Data!I8469</f>
        <v>54</v>
      </c>
      <c r="H8469" s="17">
        <f>Data!K8469</f>
        <v>5076</v>
      </c>
      <c r="I8469" s="17">
        <f>Data!L8469</f>
        <v>1167.48</v>
      </c>
      <c r="J8469" s="12" t="str">
        <f>Data!N8469</f>
        <v>Outlet</v>
      </c>
      <c r="K8469" s="12" t="str">
        <f>Data!O8469</f>
        <v>Tarjeta</v>
      </c>
      <c r="L8469" s="12" t="str">
        <f>Data!P8469</f>
        <v>Recurrente</v>
      </c>
    </row>
    <row r="8470">
      <c r="A8470" s="11">
        <v>8469.0</v>
      </c>
      <c r="B8470" s="14">
        <f>Data!D8470</f>
        <v>44457</v>
      </c>
      <c r="C8470" s="12">
        <f>IFERROR(VLOOKUP(Data!B8470, Minorista!$A$2:$B$100, 2, FALSE), "")</f>
        <v>2</v>
      </c>
      <c r="D8470" s="12">
        <f t="array" ref="D8470">INDEX(Producto!$A$2:$A$500, MATCH(Data!H8470, Producto!$B$2:$B$500, 0))</f>
        <v>6</v>
      </c>
      <c r="E8470" s="12">
        <f>VLOOKUP(Data!E8470 &amp; Data!F8470 &amp; Data!G8470, Ubicacion!$A$2:$B$1000, 2, FALSE)</f>
        <v>20</v>
      </c>
      <c r="F8470" s="15">
        <f>Data!J8470</f>
        <v>99</v>
      </c>
      <c r="G8470" s="16">
        <f>Data!I8470</f>
        <v>42</v>
      </c>
      <c r="H8470" s="17">
        <f>Data!K8470</f>
        <v>4158</v>
      </c>
      <c r="I8470" s="17">
        <f>Data!L8470</f>
        <v>2037.42</v>
      </c>
      <c r="J8470" s="12" t="str">
        <f>Data!N8470</f>
        <v>Outlet</v>
      </c>
      <c r="K8470" s="12" t="str">
        <f>Data!O8470</f>
        <v>Efectivo</v>
      </c>
      <c r="L8470" s="12" t="str">
        <f>Data!P8470</f>
        <v>Recurrente</v>
      </c>
    </row>
    <row r="8471">
      <c r="A8471" s="11">
        <v>8470.0</v>
      </c>
      <c r="B8471" s="14">
        <f>Data!D8471</f>
        <v>44486</v>
      </c>
      <c r="C8471" s="12">
        <f>IFERROR(VLOOKUP(Data!B8471, Minorista!$A$2:$B$100, 2, FALSE), "")</f>
        <v>2</v>
      </c>
      <c r="D8471" s="12">
        <f t="array" ref="D8471">INDEX(Producto!$A$2:$A$500, MATCH(Data!H8471, Producto!$B$2:$B$500, 0))</f>
        <v>1</v>
      </c>
      <c r="E8471" s="12">
        <f>VLOOKUP(Data!E8471 &amp; Data!F8471 &amp; Data!G8471, Ubicacion!$A$2:$B$1000, 2, FALSE)</f>
        <v>20</v>
      </c>
      <c r="F8471" s="15">
        <f>Data!J8471</f>
        <v>140</v>
      </c>
      <c r="G8471" s="16">
        <f>Data!I8471</f>
        <v>39</v>
      </c>
      <c r="H8471" s="17">
        <f>Data!K8471</f>
        <v>5460</v>
      </c>
      <c r="I8471" s="17">
        <f>Data!L8471</f>
        <v>2020.2</v>
      </c>
      <c r="J8471" s="12" t="str">
        <f>Data!N8471</f>
        <v>Outlet</v>
      </c>
      <c r="K8471" s="12" t="str">
        <f>Data!O8471</f>
        <v>Tarjeta</v>
      </c>
      <c r="L8471" s="12" t="str">
        <f>Data!P8471</f>
        <v>Nuevo</v>
      </c>
    </row>
    <row r="8472">
      <c r="A8472" s="11">
        <v>8471.0</v>
      </c>
      <c r="B8472" s="14">
        <f>Data!D8472</f>
        <v>44486</v>
      </c>
      <c r="C8472" s="12">
        <f>IFERROR(VLOOKUP(Data!B8472, Minorista!$A$2:$B$100, 2, FALSE), "")</f>
        <v>2</v>
      </c>
      <c r="D8472" s="12">
        <f t="array" ref="D8472">INDEX(Producto!$A$2:$A$500, MATCH(Data!H8472, Producto!$B$2:$B$500, 0))</f>
        <v>2</v>
      </c>
      <c r="E8472" s="12">
        <f>VLOOKUP(Data!E8472 &amp; Data!F8472 &amp; Data!G8472, Ubicacion!$A$2:$B$1000, 2, FALSE)</f>
        <v>20</v>
      </c>
      <c r="F8472" s="15">
        <f>Data!J8472</f>
        <v>190</v>
      </c>
      <c r="G8472" s="16">
        <f>Data!I8472</f>
        <v>43</v>
      </c>
      <c r="H8472" s="17">
        <f>Data!K8472</f>
        <v>8170</v>
      </c>
      <c r="I8472" s="17">
        <f>Data!L8472</f>
        <v>2369.3</v>
      </c>
      <c r="J8472" s="12" t="str">
        <f>Data!N8472</f>
        <v>Outlet</v>
      </c>
      <c r="K8472" s="12" t="str">
        <f>Data!O8472</f>
        <v>Tarjeta</v>
      </c>
      <c r="L8472" s="12" t="str">
        <f>Data!P8472</f>
        <v>Recurrente</v>
      </c>
    </row>
    <row r="8473">
      <c r="A8473" s="11">
        <v>8472.0</v>
      </c>
      <c r="B8473" s="14">
        <f>Data!D8473</f>
        <v>44486</v>
      </c>
      <c r="C8473" s="12">
        <f>IFERROR(VLOOKUP(Data!B8473, Minorista!$A$2:$B$100, 2, FALSE), "")</f>
        <v>2</v>
      </c>
      <c r="D8473" s="12">
        <f t="array" ref="D8473">INDEX(Producto!$A$2:$A$500, MATCH(Data!H8473, Producto!$B$2:$B$500, 0))</f>
        <v>3</v>
      </c>
      <c r="E8473" s="12">
        <f>VLOOKUP(Data!E8473 &amp; Data!F8473 &amp; Data!G8473, Ubicacion!$A$2:$B$1000, 2, FALSE)</f>
        <v>20</v>
      </c>
      <c r="F8473" s="15">
        <f>Data!J8473</f>
        <v>128</v>
      </c>
      <c r="G8473" s="16">
        <f>Data!I8473</f>
        <v>43</v>
      </c>
      <c r="H8473" s="17">
        <f>Data!K8473</f>
        <v>5504</v>
      </c>
      <c r="I8473" s="17">
        <f>Data!L8473</f>
        <v>1871.36</v>
      </c>
      <c r="J8473" s="12" t="str">
        <f>Data!N8473</f>
        <v>Outlet</v>
      </c>
      <c r="K8473" s="12" t="str">
        <f>Data!O8473</f>
        <v>Tarjeta</v>
      </c>
      <c r="L8473" s="12" t="str">
        <f>Data!P8473</f>
        <v>Nuevo</v>
      </c>
    </row>
    <row r="8474">
      <c r="A8474" s="11">
        <v>8473.0</v>
      </c>
      <c r="B8474" s="14">
        <f>Data!D8474</f>
        <v>44486</v>
      </c>
      <c r="C8474" s="12">
        <f>IFERROR(VLOOKUP(Data!B8474, Minorista!$A$2:$B$100, 2, FALSE), "")</f>
        <v>2</v>
      </c>
      <c r="D8474" s="12">
        <f t="array" ref="D8474">INDEX(Producto!$A$2:$A$500, MATCH(Data!H8474, Producto!$B$2:$B$500, 0))</f>
        <v>4</v>
      </c>
      <c r="E8474" s="12">
        <f>VLOOKUP(Data!E8474 &amp; Data!F8474 &amp; Data!G8474, Ubicacion!$A$2:$B$1000, 2, FALSE)</f>
        <v>20</v>
      </c>
      <c r="F8474" s="15">
        <f>Data!J8474</f>
        <v>120</v>
      </c>
      <c r="G8474" s="16">
        <f>Data!I8474</f>
        <v>40</v>
      </c>
      <c r="H8474" s="17">
        <f>Data!K8474</f>
        <v>4800</v>
      </c>
      <c r="I8474" s="17">
        <f>Data!L8474</f>
        <v>1680</v>
      </c>
      <c r="J8474" s="12" t="str">
        <f>Data!N8474</f>
        <v>Outlet</v>
      </c>
      <c r="K8474" s="12" t="str">
        <f>Data!O8474</f>
        <v>Tarjeta</v>
      </c>
      <c r="L8474" s="12" t="str">
        <f>Data!P8474</f>
        <v>Nuevo</v>
      </c>
    </row>
    <row r="8475">
      <c r="A8475" s="11">
        <v>8474.0</v>
      </c>
      <c r="B8475" s="14">
        <f>Data!D8475</f>
        <v>44486</v>
      </c>
      <c r="C8475" s="12">
        <f>IFERROR(VLOOKUP(Data!B8475, Minorista!$A$2:$B$100, 2, FALSE), "")</f>
        <v>2</v>
      </c>
      <c r="D8475" s="12">
        <f t="array" ref="D8475">INDEX(Producto!$A$2:$A$500, MATCH(Data!H8475, Producto!$B$2:$B$500, 0))</f>
        <v>5</v>
      </c>
      <c r="E8475" s="12">
        <f>VLOOKUP(Data!E8475 &amp; Data!F8475 &amp; Data!G8475, Ubicacion!$A$2:$B$1000, 2, FALSE)</f>
        <v>20</v>
      </c>
      <c r="F8475" s="15">
        <f>Data!J8475</f>
        <v>116</v>
      </c>
      <c r="G8475" s="16">
        <f>Data!I8475</f>
        <v>47</v>
      </c>
      <c r="H8475" s="17">
        <f>Data!K8475</f>
        <v>5452</v>
      </c>
      <c r="I8475" s="17">
        <f>Data!L8475</f>
        <v>1199.44</v>
      </c>
      <c r="J8475" s="12" t="str">
        <f>Data!N8475</f>
        <v>Outlet</v>
      </c>
      <c r="K8475" s="12" t="str">
        <f>Data!O8475</f>
        <v>Tarjeta</v>
      </c>
      <c r="L8475" s="12" t="str">
        <f>Data!P8475</f>
        <v>Recurrente</v>
      </c>
    </row>
    <row r="8476">
      <c r="A8476" s="11">
        <v>8475.0</v>
      </c>
      <c r="B8476" s="14">
        <f>Data!D8476</f>
        <v>44486</v>
      </c>
      <c r="C8476" s="12">
        <f>IFERROR(VLOOKUP(Data!B8476, Minorista!$A$2:$B$100, 2, FALSE), "")</f>
        <v>2</v>
      </c>
      <c r="D8476" s="12">
        <f t="array" ref="D8476">INDEX(Producto!$A$2:$A$500, MATCH(Data!H8476, Producto!$B$2:$B$500, 0))</f>
        <v>6</v>
      </c>
      <c r="E8476" s="12">
        <f>VLOOKUP(Data!E8476 &amp; Data!F8476 &amp; Data!G8476, Ubicacion!$A$2:$B$1000, 2, FALSE)</f>
        <v>20</v>
      </c>
      <c r="F8476" s="15">
        <f>Data!J8476</f>
        <v>140</v>
      </c>
      <c r="G8476" s="16">
        <f>Data!I8476</f>
        <v>53</v>
      </c>
      <c r="H8476" s="17">
        <f>Data!K8476</f>
        <v>7420</v>
      </c>
      <c r="I8476" s="17">
        <f>Data!L8476</f>
        <v>3858.4</v>
      </c>
      <c r="J8476" s="12" t="str">
        <f>Data!N8476</f>
        <v>Outlet</v>
      </c>
      <c r="K8476" s="12" t="str">
        <f>Data!O8476</f>
        <v>Transferencia bancaria</v>
      </c>
      <c r="L8476" s="12" t="str">
        <f>Data!P8476</f>
        <v>Nuevo</v>
      </c>
    </row>
    <row r="8477">
      <c r="A8477" s="11">
        <v>8476.0</v>
      </c>
      <c r="B8477" s="14">
        <f>Data!D8477</f>
        <v>44517</v>
      </c>
      <c r="C8477" s="12">
        <f>IFERROR(VLOOKUP(Data!B8477, Minorista!$A$2:$B$100, 2, FALSE), "")</f>
        <v>2</v>
      </c>
      <c r="D8477" s="12">
        <f t="array" ref="D8477">INDEX(Producto!$A$2:$A$500, MATCH(Data!H8477, Producto!$B$2:$B$500, 0))</f>
        <v>1</v>
      </c>
      <c r="E8477" s="12">
        <f>VLOOKUP(Data!E8477 &amp; Data!F8477 &amp; Data!G8477, Ubicacion!$A$2:$B$1000, 2, FALSE)</f>
        <v>20</v>
      </c>
      <c r="F8477" s="15">
        <f>Data!J8477</f>
        <v>188</v>
      </c>
      <c r="G8477" s="16">
        <f>Data!I8477</f>
        <v>41</v>
      </c>
      <c r="H8477" s="17">
        <f>Data!K8477</f>
        <v>7708</v>
      </c>
      <c r="I8477" s="17">
        <f>Data!L8477</f>
        <v>2620.72</v>
      </c>
      <c r="J8477" s="12" t="str">
        <f>Data!N8477</f>
        <v>Outlet</v>
      </c>
      <c r="K8477" s="12" t="str">
        <f>Data!O8477</f>
        <v>Transferencia bancaria</v>
      </c>
      <c r="L8477" s="12" t="str">
        <f>Data!P8477</f>
        <v>Nuevo</v>
      </c>
    </row>
    <row r="8478">
      <c r="A8478" s="11">
        <v>8477.0</v>
      </c>
      <c r="B8478" s="14">
        <f>Data!D8478</f>
        <v>44517</v>
      </c>
      <c r="C8478" s="12">
        <f>IFERROR(VLOOKUP(Data!B8478, Minorista!$A$2:$B$100, 2, FALSE), "")</f>
        <v>2</v>
      </c>
      <c r="D8478" s="12">
        <f t="array" ref="D8478">INDEX(Producto!$A$2:$A$500, MATCH(Data!H8478, Producto!$B$2:$B$500, 0))</f>
        <v>2</v>
      </c>
      <c r="E8478" s="12">
        <f>VLOOKUP(Data!E8478 &amp; Data!F8478 &amp; Data!G8478, Ubicacion!$A$2:$B$1000, 2, FALSE)</f>
        <v>20</v>
      </c>
      <c r="F8478" s="15">
        <f>Data!J8478</f>
        <v>231</v>
      </c>
      <c r="G8478" s="16">
        <f>Data!I8478</f>
        <v>46</v>
      </c>
      <c r="H8478" s="17">
        <f>Data!K8478</f>
        <v>10626</v>
      </c>
      <c r="I8478" s="17">
        <f>Data!L8478</f>
        <v>3400.32</v>
      </c>
      <c r="J8478" s="12" t="str">
        <f>Data!N8478</f>
        <v>Outlet</v>
      </c>
      <c r="K8478" s="12" t="str">
        <f>Data!O8478</f>
        <v>Tarjeta</v>
      </c>
      <c r="L8478" s="12" t="str">
        <f>Data!P8478</f>
        <v>Recurrente</v>
      </c>
    </row>
    <row r="8479">
      <c r="A8479" s="11">
        <v>8478.0</v>
      </c>
      <c r="B8479" s="14">
        <f>Data!D8479</f>
        <v>44517</v>
      </c>
      <c r="C8479" s="12">
        <f>IFERROR(VLOOKUP(Data!B8479, Minorista!$A$2:$B$100, 2, FALSE), "")</f>
        <v>2</v>
      </c>
      <c r="D8479" s="12">
        <f t="array" ref="D8479">INDEX(Producto!$A$2:$A$500, MATCH(Data!H8479, Producto!$B$2:$B$500, 0))</f>
        <v>3</v>
      </c>
      <c r="E8479" s="12">
        <f>VLOOKUP(Data!E8479 &amp; Data!F8479 &amp; Data!G8479, Ubicacion!$A$2:$B$1000, 2, FALSE)</f>
        <v>20</v>
      </c>
      <c r="F8479" s="15">
        <f>Data!J8479</f>
        <v>173</v>
      </c>
      <c r="G8479" s="16">
        <f>Data!I8479</f>
        <v>44</v>
      </c>
      <c r="H8479" s="17">
        <f>Data!K8479</f>
        <v>7612</v>
      </c>
      <c r="I8479" s="17">
        <f>Data!L8479</f>
        <v>2816.44</v>
      </c>
      <c r="J8479" s="12" t="str">
        <f>Data!N8479</f>
        <v>Outlet</v>
      </c>
      <c r="K8479" s="12" t="str">
        <f>Data!O8479</f>
        <v>Tarjeta</v>
      </c>
      <c r="L8479" s="12" t="str">
        <f>Data!P8479</f>
        <v>Recurrente</v>
      </c>
    </row>
    <row r="8480">
      <c r="A8480" s="11">
        <v>8479.0</v>
      </c>
      <c r="B8480" s="14">
        <f>Data!D8480</f>
        <v>44517</v>
      </c>
      <c r="C8480" s="12">
        <f>IFERROR(VLOOKUP(Data!B8480, Minorista!$A$2:$B$100, 2, FALSE), "")</f>
        <v>2</v>
      </c>
      <c r="D8480" s="12">
        <f t="array" ref="D8480">INDEX(Producto!$A$2:$A$500, MATCH(Data!H8480, Producto!$B$2:$B$500, 0))</f>
        <v>4</v>
      </c>
      <c r="E8480" s="12">
        <f>VLOOKUP(Data!E8480 &amp; Data!F8480 &amp; Data!G8480, Ubicacion!$A$2:$B$1000, 2, FALSE)</f>
        <v>20</v>
      </c>
      <c r="F8480" s="15">
        <f>Data!J8480</f>
        <v>170</v>
      </c>
      <c r="G8480" s="16">
        <f>Data!I8480</f>
        <v>47</v>
      </c>
      <c r="H8480" s="17">
        <f>Data!K8480</f>
        <v>7990</v>
      </c>
      <c r="I8480" s="17">
        <f>Data!L8480</f>
        <v>2716.6</v>
      </c>
      <c r="J8480" s="12" t="str">
        <f>Data!N8480</f>
        <v>Outlet</v>
      </c>
      <c r="K8480" s="12" t="str">
        <f>Data!O8480</f>
        <v>Tarjeta</v>
      </c>
      <c r="L8480" s="12" t="str">
        <f>Data!P8480</f>
        <v>Recurrente</v>
      </c>
    </row>
    <row r="8481">
      <c r="A8481" s="11">
        <v>8480.0</v>
      </c>
      <c r="B8481" s="14">
        <f>Data!D8481</f>
        <v>44517</v>
      </c>
      <c r="C8481" s="12">
        <f>IFERROR(VLOOKUP(Data!B8481, Minorista!$A$2:$B$100, 2, FALSE), "")</f>
        <v>2</v>
      </c>
      <c r="D8481" s="12">
        <f t="array" ref="D8481">INDEX(Producto!$A$2:$A$500, MATCH(Data!H8481, Producto!$B$2:$B$500, 0))</f>
        <v>5</v>
      </c>
      <c r="E8481" s="12">
        <f>VLOOKUP(Data!E8481 &amp; Data!F8481 &amp; Data!G8481, Ubicacion!$A$2:$B$1000, 2, FALSE)</f>
        <v>20</v>
      </c>
      <c r="F8481" s="15">
        <f>Data!J8481</f>
        <v>147</v>
      </c>
      <c r="G8481" s="16">
        <f>Data!I8481</f>
        <v>58</v>
      </c>
      <c r="H8481" s="17">
        <f>Data!K8481</f>
        <v>8526</v>
      </c>
      <c r="I8481" s="17">
        <f>Data!L8481</f>
        <v>2302.02</v>
      </c>
      <c r="J8481" s="12" t="str">
        <f>Data!N8481</f>
        <v>Outlet</v>
      </c>
      <c r="K8481" s="12" t="str">
        <f>Data!O8481</f>
        <v>Efectivo</v>
      </c>
      <c r="L8481" s="12" t="str">
        <f>Data!P8481</f>
        <v>Recurrente</v>
      </c>
    </row>
    <row r="8482">
      <c r="A8482" s="11">
        <v>8481.0</v>
      </c>
      <c r="B8482" s="14">
        <f>Data!D8482</f>
        <v>44517</v>
      </c>
      <c r="C8482" s="12">
        <f>IFERROR(VLOOKUP(Data!B8482, Minorista!$A$2:$B$100, 2, FALSE), "")</f>
        <v>2</v>
      </c>
      <c r="D8482" s="12">
        <f t="array" ref="D8482">INDEX(Producto!$A$2:$A$500, MATCH(Data!H8482, Producto!$B$2:$B$500, 0))</f>
        <v>6</v>
      </c>
      <c r="E8482" s="12">
        <f>VLOOKUP(Data!E8482 &amp; Data!F8482 &amp; Data!G8482, Ubicacion!$A$2:$B$1000, 2, FALSE)</f>
        <v>20</v>
      </c>
      <c r="F8482" s="15">
        <f>Data!J8482</f>
        <v>198</v>
      </c>
      <c r="G8482" s="16">
        <f>Data!I8482</f>
        <v>66</v>
      </c>
      <c r="H8482" s="17">
        <f>Data!K8482</f>
        <v>13068</v>
      </c>
      <c r="I8482" s="17">
        <f>Data!L8482</f>
        <v>6534</v>
      </c>
      <c r="J8482" s="12" t="str">
        <f>Data!N8482</f>
        <v>Outlet</v>
      </c>
      <c r="K8482" s="12" t="str">
        <f>Data!O8482</f>
        <v>Tarjeta</v>
      </c>
      <c r="L8482" s="12" t="str">
        <f>Data!P8482</f>
        <v>Nuevo</v>
      </c>
    </row>
    <row r="8483">
      <c r="A8483" s="11">
        <v>8482.0</v>
      </c>
      <c r="B8483" s="14">
        <f>Data!D8483</f>
        <v>44546</v>
      </c>
      <c r="C8483" s="12">
        <f>IFERROR(VLOOKUP(Data!B8483, Minorista!$A$2:$B$100, 2, FALSE), "")</f>
        <v>2</v>
      </c>
      <c r="D8483" s="12">
        <f t="array" ref="D8483">INDEX(Producto!$A$2:$A$500, MATCH(Data!H8483, Producto!$B$2:$B$500, 0))</f>
        <v>1</v>
      </c>
      <c r="E8483" s="12">
        <f>VLOOKUP(Data!E8483 &amp; Data!F8483 &amp; Data!G8483, Ubicacion!$A$2:$B$1000, 2, FALSE)</f>
        <v>20</v>
      </c>
      <c r="F8483" s="15">
        <f>Data!J8483</f>
        <v>280</v>
      </c>
      <c r="G8483" s="16">
        <f>Data!I8483</f>
        <v>58</v>
      </c>
      <c r="H8483" s="17">
        <f>Data!K8483</f>
        <v>16240</v>
      </c>
      <c r="I8483" s="17">
        <f>Data!L8483</f>
        <v>5846.4</v>
      </c>
      <c r="J8483" s="12" t="str">
        <f>Data!N8483</f>
        <v>Outlet</v>
      </c>
      <c r="K8483" s="12" t="str">
        <f>Data!O8483</f>
        <v>Tarjeta</v>
      </c>
      <c r="L8483" s="12" t="str">
        <f>Data!P8483</f>
        <v>Nuevo</v>
      </c>
    </row>
    <row r="8484">
      <c r="A8484" s="11">
        <v>8483.0</v>
      </c>
      <c r="B8484" s="14">
        <f>Data!D8484</f>
        <v>44546</v>
      </c>
      <c r="C8484" s="12">
        <f>IFERROR(VLOOKUP(Data!B8484, Minorista!$A$2:$B$100, 2, FALSE), "")</f>
        <v>2</v>
      </c>
      <c r="D8484" s="12">
        <f t="array" ref="D8484">INDEX(Producto!$A$2:$A$500, MATCH(Data!H8484, Producto!$B$2:$B$500, 0))</f>
        <v>2</v>
      </c>
      <c r="E8484" s="12">
        <f>VLOOKUP(Data!E8484 &amp; Data!F8484 &amp; Data!G8484, Ubicacion!$A$2:$B$1000, 2, FALSE)</f>
        <v>20</v>
      </c>
      <c r="F8484" s="15">
        <f>Data!J8484</f>
        <v>256</v>
      </c>
      <c r="G8484" s="16">
        <f>Data!I8484</f>
        <v>55</v>
      </c>
      <c r="H8484" s="17">
        <f>Data!K8484</f>
        <v>14080</v>
      </c>
      <c r="I8484" s="17">
        <f>Data!L8484</f>
        <v>4364.8</v>
      </c>
      <c r="J8484" s="12" t="str">
        <f>Data!N8484</f>
        <v>Outlet</v>
      </c>
      <c r="K8484" s="12" t="str">
        <f>Data!O8484</f>
        <v>Tarjeta</v>
      </c>
      <c r="L8484" s="12" t="str">
        <f>Data!P8484</f>
        <v>Nuevo</v>
      </c>
    </row>
    <row r="8485">
      <c r="A8485" s="11">
        <v>8484.0</v>
      </c>
      <c r="B8485" s="14">
        <f>Data!D8485</f>
        <v>44546</v>
      </c>
      <c r="C8485" s="12">
        <f>IFERROR(VLOOKUP(Data!B8485, Minorista!$A$2:$B$100, 2, FALSE), "")</f>
        <v>4</v>
      </c>
      <c r="D8485" s="12">
        <f t="array" ref="D8485">INDEX(Producto!$A$2:$A$500, MATCH(Data!H8485, Producto!$B$2:$B$500, 0))</f>
        <v>3</v>
      </c>
      <c r="E8485" s="12">
        <f>VLOOKUP(Data!E8485 &amp; Data!F8485 &amp; Data!G8485, Ubicacion!$A$2:$B$1000, 2, FALSE)</f>
        <v>20</v>
      </c>
      <c r="F8485" s="15">
        <f>Data!J8485</f>
        <v>204</v>
      </c>
      <c r="G8485" s="16">
        <f>Data!I8485</f>
        <v>64</v>
      </c>
      <c r="H8485" s="17">
        <f>Data!K8485</f>
        <v>13056</v>
      </c>
      <c r="I8485" s="17">
        <f>Data!L8485</f>
        <v>4308.48</v>
      </c>
      <c r="J8485" s="12" t="str">
        <f>Data!N8485</f>
        <v>Outlet</v>
      </c>
      <c r="K8485" s="12" t="str">
        <f>Data!O8485</f>
        <v>Tarjeta</v>
      </c>
      <c r="L8485" s="12" t="str">
        <f>Data!P8485</f>
        <v>Recurrente</v>
      </c>
    </row>
    <row r="8486">
      <c r="A8486" s="11">
        <v>8485.0</v>
      </c>
      <c r="B8486" s="14">
        <f>Data!D8486</f>
        <v>44546</v>
      </c>
      <c r="C8486" s="12">
        <f>IFERROR(VLOOKUP(Data!B8486, Minorista!$A$2:$B$100, 2, FALSE), "")</f>
        <v>4</v>
      </c>
      <c r="D8486" s="12">
        <f t="array" ref="D8486">INDEX(Producto!$A$2:$A$500, MATCH(Data!H8486, Producto!$B$2:$B$500, 0))</f>
        <v>4</v>
      </c>
      <c r="E8486" s="12">
        <f>VLOOKUP(Data!E8486 &amp; Data!F8486 &amp; Data!G8486, Ubicacion!$A$2:$B$1000, 2, FALSE)</f>
        <v>20</v>
      </c>
      <c r="F8486" s="15">
        <f>Data!J8486</f>
        <v>204</v>
      </c>
      <c r="G8486" s="16">
        <f>Data!I8486</f>
        <v>58</v>
      </c>
      <c r="H8486" s="17">
        <f>Data!K8486</f>
        <v>11832</v>
      </c>
      <c r="I8486" s="17">
        <f>Data!L8486</f>
        <v>4022.88</v>
      </c>
      <c r="J8486" s="12" t="str">
        <f>Data!N8486</f>
        <v>Outlet</v>
      </c>
      <c r="K8486" s="12" t="str">
        <f>Data!O8486</f>
        <v>Tarjeta</v>
      </c>
      <c r="L8486" s="12" t="str">
        <f>Data!P8486</f>
        <v>Nuevo</v>
      </c>
    </row>
    <row r="8487">
      <c r="A8487" s="11">
        <v>8486.0</v>
      </c>
      <c r="B8487" s="14">
        <f>Data!D8487</f>
        <v>44546</v>
      </c>
      <c r="C8487" s="12">
        <f>IFERROR(VLOOKUP(Data!B8487, Minorista!$A$2:$B$100, 2, FALSE), "")</f>
        <v>4</v>
      </c>
      <c r="D8487" s="12">
        <f t="array" ref="D8487">INDEX(Producto!$A$2:$A$500, MATCH(Data!H8487, Producto!$B$2:$B$500, 0))</f>
        <v>5</v>
      </c>
      <c r="E8487" s="12">
        <f>VLOOKUP(Data!E8487 &amp; Data!F8487 &amp; Data!G8487, Ubicacion!$A$2:$B$1000, 2, FALSE)</f>
        <v>20</v>
      </c>
      <c r="F8487" s="15">
        <f>Data!J8487</f>
        <v>179</v>
      </c>
      <c r="G8487" s="16">
        <f>Data!I8487</f>
        <v>64</v>
      </c>
      <c r="H8487" s="17">
        <f>Data!K8487</f>
        <v>11456</v>
      </c>
      <c r="I8487" s="17">
        <f>Data!L8487</f>
        <v>2978.56</v>
      </c>
      <c r="J8487" s="12" t="str">
        <f>Data!N8487</f>
        <v>Outlet</v>
      </c>
      <c r="K8487" s="12" t="str">
        <f>Data!O8487</f>
        <v>Tarjeta</v>
      </c>
      <c r="L8487" s="12" t="str">
        <f>Data!P8487</f>
        <v>Nuevo</v>
      </c>
    </row>
    <row r="8488">
      <c r="A8488" s="11">
        <v>8487.0</v>
      </c>
      <c r="B8488" s="14">
        <f>Data!D8488</f>
        <v>44546</v>
      </c>
      <c r="C8488" s="12">
        <f>IFERROR(VLOOKUP(Data!B8488, Minorista!$A$2:$B$100, 2, FALSE), "")</f>
        <v>4</v>
      </c>
      <c r="D8488" s="12">
        <f t="array" ref="D8488">INDEX(Producto!$A$2:$A$500, MATCH(Data!H8488, Producto!$B$2:$B$500, 0))</f>
        <v>6</v>
      </c>
      <c r="E8488" s="12">
        <f>VLOOKUP(Data!E8488 &amp; Data!F8488 &amp; Data!G8488, Ubicacion!$A$2:$B$1000, 2, FALSE)</f>
        <v>20</v>
      </c>
      <c r="F8488" s="15">
        <f>Data!J8488</f>
        <v>200</v>
      </c>
      <c r="G8488" s="16">
        <f>Data!I8488</f>
        <v>64</v>
      </c>
      <c r="H8488" s="17">
        <f>Data!K8488</f>
        <v>12800</v>
      </c>
      <c r="I8488" s="17">
        <f>Data!L8488</f>
        <v>6144</v>
      </c>
      <c r="J8488" s="12" t="str">
        <f>Data!N8488</f>
        <v>Outlet</v>
      </c>
      <c r="K8488" s="12" t="str">
        <f>Data!O8488</f>
        <v>Tarjeta</v>
      </c>
      <c r="L8488" s="12" t="str">
        <f>Data!P8488</f>
        <v>Recurrente</v>
      </c>
    </row>
    <row r="8489">
      <c r="A8489" s="11">
        <v>8488.0</v>
      </c>
      <c r="B8489" s="14">
        <f>Data!D8489</f>
        <v>44208</v>
      </c>
      <c r="C8489" s="12">
        <f>IFERROR(VLOOKUP(Data!B8489, Minorista!$A$2:$B$100, 2, FALSE), "")</f>
        <v>4</v>
      </c>
      <c r="D8489" s="12">
        <f t="array" ref="D8489">INDEX(Producto!$A$2:$A$500, MATCH(Data!H8489, Producto!$B$2:$B$500, 0))</f>
        <v>1</v>
      </c>
      <c r="E8489" s="12">
        <f>VLOOKUP(Data!E8489 &amp; Data!F8489 &amp; Data!G8489, Ubicacion!$A$2:$B$1000, 2, FALSE)</f>
        <v>20</v>
      </c>
      <c r="F8489" s="15">
        <f>Data!J8489</f>
        <v>272</v>
      </c>
      <c r="G8489" s="16">
        <f>Data!I8489</f>
        <v>30</v>
      </c>
      <c r="H8489" s="17">
        <f>Data!K8489</f>
        <v>8160</v>
      </c>
      <c r="I8489" s="17">
        <f>Data!L8489</f>
        <v>4161.6</v>
      </c>
      <c r="J8489" s="12" t="str">
        <f>Data!N8489</f>
        <v>Outlet</v>
      </c>
      <c r="K8489" s="12" t="str">
        <f>Data!O8489</f>
        <v>Efectivo</v>
      </c>
      <c r="L8489" s="12" t="str">
        <f>Data!P8489</f>
        <v>Recurrente</v>
      </c>
    </row>
    <row r="8490">
      <c r="A8490" s="11">
        <v>8489.0</v>
      </c>
      <c r="B8490" s="14">
        <f>Data!D8490</f>
        <v>44208</v>
      </c>
      <c r="C8490" s="12">
        <f>IFERROR(VLOOKUP(Data!B8490, Minorista!$A$2:$B$100, 2, FALSE), "")</f>
        <v>4</v>
      </c>
      <c r="D8490" s="12">
        <f t="array" ref="D8490">INDEX(Producto!$A$2:$A$500, MATCH(Data!H8490, Producto!$B$2:$B$500, 0))</f>
        <v>2</v>
      </c>
      <c r="E8490" s="12">
        <f>VLOOKUP(Data!E8490 &amp; Data!F8490 &amp; Data!G8490, Ubicacion!$A$2:$B$1000, 2, FALSE)</f>
        <v>20</v>
      </c>
      <c r="F8490" s="15">
        <f>Data!J8490</f>
        <v>221</v>
      </c>
      <c r="G8490" s="16">
        <f>Data!I8490</f>
        <v>36</v>
      </c>
      <c r="H8490" s="17">
        <f>Data!K8490</f>
        <v>7956</v>
      </c>
      <c r="I8490" s="17">
        <f>Data!L8490</f>
        <v>3182.4</v>
      </c>
      <c r="J8490" s="12" t="str">
        <f>Data!N8490</f>
        <v>Outlet</v>
      </c>
      <c r="K8490" s="12" t="str">
        <f>Data!O8490</f>
        <v>Efectivo</v>
      </c>
      <c r="L8490" s="12" t="str">
        <f>Data!P8490</f>
        <v>Nuevo</v>
      </c>
    </row>
    <row r="8491">
      <c r="A8491" s="11">
        <v>8490.0</v>
      </c>
      <c r="B8491" s="14">
        <f>Data!D8491</f>
        <v>44208</v>
      </c>
      <c r="C8491" s="12">
        <f>IFERROR(VLOOKUP(Data!B8491, Minorista!$A$2:$B$100, 2, FALSE), "")</f>
        <v>4</v>
      </c>
      <c r="D8491" s="12">
        <f t="array" ref="D8491">INDEX(Producto!$A$2:$A$500, MATCH(Data!H8491, Producto!$B$2:$B$500, 0))</f>
        <v>3</v>
      </c>
      <c r="E8491" s="12">
        <f>VLOOKUP(Data!E8491 &amp; Data!F8491 &amp; Data!G8491, Ubicacion!$A$2:$B$1000, 2, FALSE)</f>
        <v>20</v>
      </c>
      <c r="F8491" s="15">
        <f>Data!J8491</f>
        <v>202</v>
      </c>
      <c r="G8491" s="16">
        <f>Data!I8491</f>
        <v>26</v>
      </c>
      <c r="H8491" s="17">
        <f>Data!K8491</f>
        <v>5252</v>
      </c>
      <c r="I8491" s="17">
        <f>Data!L8491</f>
        <v>1523.08</v>
      </c>
      <c r="J8491" s="12" t="str">
        <f>Data!N8491</f>
        <v>Outlet</v>
      </c>
      <c r="K8491" s="12" t="str">
        <f>Data!O8491</f>
        <v>Transferencia bancaria</v>
      </c>
      <c r="L8491" s="12" t="str">
        <f>Data!P8491</f>
        <v>Recurrente</v>
      </c>
    </row>
    <row r="8492">
      <c r="A8492" s="11">
        <v>8491.0</v>
      </c>
      <c r="B8492" s="14">
        <f>Data!D8492</f>
        <v>44208</v>
      </c>
      <c r="C8492" s="12">
        <f>IFERROR(VLOOKUP(Data!B8492, Minorista!$A$2:$B$100, 2, FALSE), "")</f>
        <v>4</v>
      </c>
      <c r="D8492" s="12">
        <f t="array" ref="D8492">INDEX(Producto!$A$2:$A$500, MATCH(Data!H8492, Producto!$B$2:$B$500, 0))</f>
        <v>4</v>
      </c>
      <c r="E8492" s="12">
        <f>VLOOKUP(Data!E8492 &amp; Data!F8492 &amp; Data!G8492, Ubicacion!$A$2:$B$1000, 2, FALSE)</f>
        <v>20</v>
      </c>
      <c r="F8492" s="15">
        <f>Data!J8492</f>
        <v>170</v>
      </c>
      <c r="G8492" s="16">
        <f>Data!I8492</f>
        <v>30</v>
      </c>
      <c r="H8492" s="17">
        <f>Data!K8492</f>
        <v>5100</v>
      </c>
      <c r="I8492" s="17">
        <f>Data!L8492</f>
        <v>1887</v>
      </c>
      <c r="J8492" s="12" t="str">
        <f>Data!N8492</f>
        <v>Outlet</v>
      </c>
      <c r="K8492" s="12" t="str">
        <f>Data!O8492</f>
        <v>Tarjeta</v>
      </c>
      <c r="L8492" s="12" t="str">
        <f>Data!P8492</f>
        <v>Recurrente</v>
      </c>
    </row>
    <row r="8493">
      <c r="A8493" s="11">
        <v>8492.0</v>
      </c>
      <c r="B8493" s="14">
        <f>Data!D8493</f>
        <v>44208</v>
      </c>
      <c r="C8493" s="12">
        <f>IFERROR(VLOOKUP(Data!B8493, Minorista!$A$2:$B$100, 2, FALSE), "")</f>
        <v>4</v>
      </c>
      <c r="D8493" s="12">
        <f t="array" ref="D8493">INDEX(Producto!$A$2:$A$500, MATCH(Data!H8493, Producto!$B$2:$B$500, 0))</f>
        <v>5</v>
      </c>
      <c r="E8493" s="12">
        <f>VLOOKUP(Data!E8493 &amp; Data!F8493 &amp; Data!G8493, Ubicacion!$A$2:$B$1000, 2, FALSE)</f>
        <v>20</v>
      </c>
      <c r="F8493" s="15">
        <f>Data!J8493</f>
        <v>193</v>
      </c>
      <c r="G8493" s="16">
        <f>Data!I8493</f>
        <v>36</v>
      </c>
      <c r="H8493" s="17">
        <f>Data!K8493</f>
        <v>6948</v>
      </c>
      <c r="I8493" s="17">
        <f>Data!L8493</f>
        <v>2848.68</v>
      </c>
      <c r="J8493" s="12" t="str">
        <f>Data!N8493</f>
        <v>Outlet</v>
      </c>
      <c r="K8493" s="12" t="str">
        <f>Data!O8493</f>
        <v>Efectivo</v>
      </c>
      <c r="L8493" s="12" t="str">
        <f>Data!P8493</f>
        <v>Recurrente</v>
      </c>
    </row>
    <row r="8494">
      <c r="A8494" s="11">
        <v>8493.0</v>
      </c>
      <c r="B8494" s="14">
        <f>Data!D8494</f>
        <v>44208</v>
      </c>
      <c r="C8494" s="12">
        <f>IFERROR(VLOOKUP(Data!B8494, Minorista!$A$2:$B$100, 2, FALSE), "")</f>
        <v>4</v>
      </c>
      <c r="D8494" s="12">
        <f t="array" ref="D8494">INDEX(Producto!$A$2:$A$500, MATCH(Data!H8494, Producto!$B$2:$B$500, 0))</f>
        <v>6</v>
      </c>
      <c r="E8494" s="12">
        <f>VLOOKUP(Data!E8494 &amp; Data!F8494 &amp; Data!G8494, Ubicacion!$A$2:$B$1000, 2, FALSE)</f>
        <v>20</v>
      </c>
      <c r="F8494" s="15">
        <f>Data!J8494</f>
        <v>221</v>
      </c>
      <c r="G8494" s="16">
        <f>Data!I8494</f>
        <v>35</v>
      </c>
      <c r="H8494" s="17">
        <f>Data!K8494</f>
        <v>7735</v>
      </c>
      <c r="I8494" s="17">
        <f>Data!L8494</f>
        <v>4254.25</v>
      </c>
      <c r="J8494" s="12" t="str">
        <f>Data!N8494</f>
        <v>Outlet</v>
      </c>
      <c r="K8494" s="12" t="str">
        <f>Data!O8494</f>
        <v>Transferencia bancaria</v>
      </c>
      <c r="L8494" s="12" t="str">
        <f>Data!P8494</f>
        <v>Nuevo</v>
      </c>
    </row>
    <row r="8495">
      <c r="A8495" s="11">
        <v>8494.0</v>
      </c>
      <c r="B8495" s="14">
        <f>Data!D8495</f>
        <v>44237</v>
      </c>
      <c r="C8495" s="12">
        <f>IFERROR(VLOOKUP(Data!B8495, Minorista!$A$2:$B$100, 2, FALSE), "")</f>
        <v>4</v>
      </c>
      <c r="D8495" s="12">
        <f t="array" ref="D8495">INDEX(Producto!$A$2:$A$500, MATCH(Data!H8495, Producto!$B$2:$B$500, 0))</f>
        <v>1</v>
      </c>
      <c r="E8495" s="12">
        <f>VLOOKUP(Data!E8495 &amp; Data!F8495 &amp; Data!G8495, Ubicacion!$A$2:$B$1000, 2, FALSE)</f>
        <v>20</v>
      </c>
      <c r="F8495" s="15">
        <f>Data!J8495</f>
        <v>288</v>
      </c>
      <c r="G8495" s="16">
        <f>Data!I8495</f>
        <v>36</v>
      </c>
      <c r="H8495" s="17">
        <f>Data!K8495</f>
        <v>10368</v>
      </c>
      <c r="I8495" s="17">
        <f>Data!L8495</f>
        <v>4872.96</v>
      </c>
      <c r="J8495" s="12" t="str">
        <f>Data!N8495</f>
        <v>Outlet</v>
      </c>
      <c r="K8495" s="12" t="str">
        <f>Data!O8495</f>
        <v>Tarjeta</v>
      </c>
      <c r="L8495" s="12" t="str">
        <f>Data!P8495</f>
        <v>Nuevo</v>
      </c>
    </row>
    <row r="8496">
      <c r="A8496" s="11">
        <v>8495.0</v>
      </c>
      <c r="B8496" s="14">
        <f>Data!D8496</f>
        <v>44237</v>
      </c>
      <c r="C8496" s="12">
        <f>IFERROR(VLOOKUP(Data!B8496, Minorista!$A$2:$B$100, 2, FALSE), "")</f>
        <v>4</v>
      </c>
      <c r="D8496" s="12">
        <f t="array" ref="D8496">INDEX(Producto!$A$2:$A$500, MATCH(Data!H8496, Producto!$B$2:$B$500, 0))</f>
        <v>2</v>
      </c>
      <c r="E8496" s="12">
        <f>VLOOKUP(Data!E8496 &amp; Data!F8496 &amp; Data!G8496, Ubicacion!$A$2:$B$1000, 2, FALSE)</f>
        <v>20</v>
      </c>
      <c r="F8496" s="15">
        <f>Data!J8496</f>
        <v>165</v>
      </c>
      <c r="G8496" s="16">
        <f>Data!I8496</f>
        <v>31</v>
      </c>
      <c r="H8496" s="17">
        <f>Data!K8496</f>
        <v>5115</v>
      </c>
      <c r="I8496" s="17">
        <f>Data!L8496</f>
        <v>2097.15</v>
      </c>
      <c r="J8496" s="12" t="str">
        <f>Data!N8496</f>
        <v>Outlet</v>
      </c>
      <c r="K8496" s="12" t="str">
        <f>Data!O8496</f>
        <v>Efectivo</v>
      </c>
      <c r="L8496" s="12" t="str">
        <f>Data!P8496</f>
        <v>Recurrente</v>
      </c>
    </row>
    <row r="8497">
      <c r="A8497" s="11">
        <v>8496.0</v>
      </c>
      <c r="B8497" s="14">
        <f>Data!D8497</f>
        <v>44237</v>
      </c>
      <c r="C8497" s="12">
        <f>IFERROR(VLOOKUP(Data!B8497, Minorista!$A$2:$B$100, 2, FALSE), "")</f>
        <v>4</v>
      </c>
      <c r="D8497" s="12">
        <f t="array" ref="D8497">INDEX(Producto!$A$2:$A$500, MATCH(Data!H8497, Producto!$B$2:$B$500, 0))</f>
        <v>3</v>
      </c>
      <c r="E8497" s="12">
        <f>VLOOKUP(Data!E8497 &amp; Data!F8497 &amp; Data!G8497, Ubicacion!$A$2:$B$1000, 2, FALSE)</f>
        <v>20</v>
      </c>
      <c r="F8497" s="15">
        <f>Data!J8497</f>
        <v>204</v>
      </c>
      <c r="G8497" s="16">
        <f>Data!I8497</f>
        <v>23</v>
      </c>
      <c r="H8497" s="17">
        <f>Data!K8497</f>
        <v>4692</v>
      </c>
      <c r="I8497" s="17">
        <f>Data!L8497</f>
        <v>1501.44</v>
      </c>
      <c r="J8497" s="12" t="str">
        <f>Data!N8497</f>
        <v>Outlet</v>
      </c>
      <c r="K8497" s="12" t="str">
        <f>Data!O8497</f>
        <v>Efectivo</v>
      </c>
      <c r="L8497" s="12" t="str">
        <f>Data!P8497</f>
        <v>Nuevo</v>
      </c>
    </row>
    <row r="8498">
      <c r="A8498" s="11">
        <v>8497.0</v>
      </c>
      <c r="B8498" s="14">
        <f>Data!D8498</f>
        <v>44251</v>
      </c>
      <c r="C8498" s="12">
        <f>IFERROR(VLOOKUP(Data!B8498, Minorista!$A$2:$B$100, 2, FALSE), "")</f>
        <v>1</v>
      </c>
      <c r="D8498" s="12">
        <f t="array" ref="D8498">INDEX(Producto!$A$2:$A$500, MATCH(Data!H8498, Producto!$B$2:$B$500, 0))</f>
        <v>4</v>
      </c>
      <c r="E8498" s="12">
        <f>VLOOKUP(Data!E8498 &amp; Data!F8498 &amp; Data!G8498, Ubicacion!$A$2:$B$1000, 2, FALSE)</f>
        <v>23</v>
      </c>
      <c r="F8498" s="15">
        <f>Data!J8498</f>
        <v>64</v>
      </c>
      <c r="G8498" s="16">
        <f>Data!I8498</f>
        <v>28</v>
      </c>
      <c r="H8498" s="17">
        <f>Data!K8498</f>
        <v>1792</v>
      </c>
      <c r="I8498" s="17">
        <f>Data!L8498</f>
        <v>734.72</v>
      </c>
      <c r="J8498" s="12" t="str">
        <f>Data!N8498</f>
        <v>Outlet</v>
      </c>
      <c r="K8498" s="12" t="str">
        <f>Data!O8498</f>
        <v>Efectivo</v>
      </c>
      <c r="L8498" s="12" t="str">
        <f>Data!P8498</f>
        <v>Nuevo</v>
      </c>
    </row>
    <row r="8499">
      <c r="A8499" s="11">
        <v>8498.0</v>
      </c>
      <c r="B8499" s="14">
        <f>Data!D8499</f>
        <v>44251</v>
      </c>
      <c r="C8499" s="12">
        <f>IFERROR(VLOOKUP(Data!B8499, Minorista!$A$2:$B$100, 2, FALSE), "")</f>
        <v>1</v>
      </c>
      <c r="D8499" s="12">
        <f t="array" ref="D8499">INDEX(Producto!$A$2:$A$500, MATCH(Data!H8499, Producto!$B$2:$B$500, 0))</f>
        <v>5</v>
      </c>
      <c r="E8499" s="12">
        <f>VLOOKUP(Data!E8499 &amp; Data!F8499 &amp; Data!G8499, Ubicacion!$A$2:$B$1000, 2, FALSE)</f>
        <v>23</v>
      </c>
      <c r="F8499" s="15">
        <f>Data!J8499</f>
        <v>39</v>
      </c>
      <c r="G8499" s="16">
        <f>Data!I8499</f>
        <v>29</v>
      </c>
      <c r="H8499" s="17">
        <f>Data!K8499</f>
        <v>1131</v>
      </c>
      <c r="I8499" s="17">
        <f>Data!L8499</f>
        <v>508.95</v>
      </c>
      <c r="J8499" s="12" t="str">
        <f>Data!N8499</f>
        <v>Outlet</v>
      </c>
      <c r="K8499" s="12" t="str">
        <f>Data!O8499</f>
        <v>Tarjeta</v>
      </c>
      <c r="L8499" s="12" t="str">
        <f>Data!P8499</f>
        <v>Nuevo</v>
      </c>
    </row>
    <row r="8500">
      <c r="A8500" s="11">
        <v>8499.0</v>
      </c>
      <c r="B8500" s="14">
        <f>Data!D8500</f>
        <v>44251</v>
      </c>
      <c r="C8500" s="12">
        <f>IFERROR(VLOOKUP(Data!B8500, Minorista!$A$2:$B$100, 2, FALSE), "")</f>
        <v>1</v>
      </c>
      <c r="D8500" s="12">
        <f t="array" ref="D8500">INDEX(Producto!$A$2:$A$500, MATCH(Data!H8500, Producto!$B$2:$B$500, 0))</f>
        <v>6</v>
      </c>
      <c r="E8500" s="12">
        <f>VLOOKUP(Data!E8500 &amp; Data!F8500 &amp; Data!G8500, Ubicacion!$A$2:$B$1000, 2, FALSE)</f>
        <v>23</v>
      </c>
      <c r="F8500" s="15">
        <f>Data!J8500</f>
        <v>107</v>
      </c>
      <c r="G8500" s="16">
        <f>Data!I8500</f>
        <v>30</v>
      </c>
      <c r="H8500" s="17">
        <f>Data!K8500</f>
        <v>3210</v>
      </c>
      <c r="I8500" s="17">
        <f>Data!L8500</f>
        <v>1155.6</v>
      </c>
      <c r="J8500" s="12" t="str">
        <f>Data!N8500</f>
        <v>Outlet</v>
      </c>
      <c r="K8500" s="12" t="str">
        <f>Data!O8500</f>
        <v>Transferencia bancaria</v>
      </c>
      <c r="L8500" s="12" t="str">
        <f>Data!P8500</f>
        <v>Nuevo</v>
      </c>
    </row>
    <row r="8501">
      <c r="A8501" s="11">
        <v>8500.0</v>
      </c>
      <c r="B8501" s="14">
        <f>Data!D8501</f>
        <v>44278</v>
      </c>
      <c r="C8501" s="12">
        <f>IFERROR(VLOOKUP(Data!B8501, Minorista!$A$2:$B$100, 2, FALSE), "")</f>
        <v>1</v>
      </c>
      <c r="D8501" s="12">
        <f t="array" ref="D8501">INDEX(Producto!$A$2:$A$500, MATCH(Data!H8501, Producto!$B$2:$B$500, 0))</f>
        <v>1</v>
      </c>
      <c r="E8501" s="12">
        <f>VLOOKUP(Data!E8501 &amp; Data!F8501 &amp; Data!G8501, Ubicacion!$A$2:$B$1000, 2, FALSE)</f>
        <v>23</v>
      </c>
      <c r="F8501" s="15">
        <f>Data!J8501</f>
        <v>162</v>
      </c>
      <c r="G8501" s="16">
        <f>Data!I8501</f>
        <v>30</v>
      </c>
      <c r="H8501" s="17">
        <f>Data!K8501</f>
        <v>4860</v>
      </c>
      <c r="I8501" s="17">
        <f>Data!L8501</f>
        <v>1846.8</v>
      </c>
      <c r="J8501" s="12" t="str">
        <f>Data!N8501</f>
        <v>Outlet</v>
      </c>
      <c r="K8501" s="12" t="str">
        <f>Data!O8501</f>
        <v>Transferencia bancaria</v>
      </c>
      <c r="L8501" s="12" t="str">
        <f>Data!P8501</f>
        <v>Nuevo</v>
      </c>
    </row>
    <row r="8502">
      <c r="A8502" s="11">
        <v>8501.0</v>
      </c>
      <c r="B8502" s="14">
        <f>Data!D8502</f>
        <v>44278</v>
      </c>
      <c r="C8502" s="12">
        <f>IFERROR(VLOOKUP(Data!B8502, Minorista!$A$2:$B$100, 2, FALSE), "")</f>
        <v>1</v>
      </c>
      <c r="D8502" s="12">
        <f t="array" ref="D8502">INDEX(Producto!$A$2:$A$500, MATCH(Data!H8502, Producto!$B$2:$B$500, 0))</f>
        <v>2</v>
      </c>
      <c r="E8502" s="12">
        <f>VLOOKUP(Data!E8502 &amp; Data!F8502 &amp; Data!G8502, Ubicacion!$A$2:$B$1000, 2, FALSE)</f>
        <v>23</v>
      </c>
      <c r="F8502" s="15">
        <f>Data!J8502</f>
        <v>98</v>
      </c>
      <c r="G8502" s="16">
        <f>Data!I8502</f>
        <v>35</v>
      </c>
      <c r="H8502" s="17">
        <f>Data!K8502</f>
        <v>3430</v>
      </c>
      <c r="I8502" s="17">
        <f>Data!L8502</f>
        <v>1406.3</v>
      </c>
      <c r="J8502" s="12" t="str">
        <f>Data!N8502</f>
        <v>Outlet</v>
      </c>
      <c r="K8502" s="12" t="str">
        <f>Data!O8502</f>
        <v>Transferencia bancaria</v>
      </c>
      <c r="L8502" s="12" t="str">
        <f>Data!P8502</f>
        <v>Nuevo</v>
      </c>
    </row>
    <row r="8503">
      <c r="A8503" s="11">
        <v>8502.0</v>
      </c>
      <c r="B8503" s="14">
        <f>Data!D8503</f>
        <v>44278</v>
      </c>
      <c r="C8503" s="12">
        <f>IFERROR(VLOOKUP(Data!B8503, Minorista!$A$2:$B$100, 2, FALSE), "")</f>
        <v>1</v>
      </c>
      <c r="D8503" s="12">
        <f t="array" ref="D8503">INDEX(Producto!$A$2:$A$500, MATCH(Data!H8503, Producto!$B$2:$B$500, 0))</f>
        <v>3</v>
      </c>
      <c r="E8503" s="12">
        <f>VLOOKUP(Data!E8503 &amp; Data!F8503 &amp; Data!G8503, Ubicacion!$A$2:$B$1000, 2, FALSE)</f>
        <v>23</v>
      </c>
      <c r="F8503" s="15">
        <f>Data!J8503</f>
        <v>112</v>
      </c>
      <c r="G8503" s="16">
        <f>Data!I8503</f>
        <v>43</v>
      </c>
      <c r="H8503" s="17">
        <f>Data!K8503</f>
        <v>4816</v>
      </c>
      <c r="I8503" s="17">
        <f>Data!L8503</f>
        <v>1974.56</v>
      </c>
      <c r="J8503" s="12" t="str">
        <f>Data!N8503</f>
        <v>Outlet</v>
      </c>
      <c r="K8503" s="12" t="str">
        <f>Data!O8503</f>
        <v>Transferencia bancaria</v>
      </c>
      <c r="L8503" s="12" t="str">
        <f>Data!P8503</f>
        <v>Recurrente</v>
      </c>
    </row>
    <row r="8504">
      <c r="A8504" s="11">
        <v>8503.0</v>
      </c>
      <c r="B8504" s="14">
        <f>Data!D8504</f>
        <v>44278</v>
      </c>
      <c r="C8504" s="12">
        <f>IFERROR(VLOOKUP(Data!B8504, Minorista!$A$2:$B$100, 2, FALSE), "")</f>
        <v>1</v>
      </c>
      <c r="D8504" s="12">
        <f t="array" ref="D8504">INDEX(Producto!$A$2:$A$500, MATCH(Data!H8504, Producto!$B$2:$B$500, 0))</f>
        <v>4</v>
      </c>
      <c r="E8504" s="12">
        <f>VLOOKUP(Data!E8504 &amp; Data!F8504 &amp; Data!G8504, Ubicacion!$A$2:$B$1000, 2, FALSE)</f>
        <v>23</v>
      </c>
      <c r="F8504" s="15">
        <f>Data!J8504</f>
        <v>78</v>
      </c>
      <c r="G8504" s="16">
        <f>Data!I8504</f>
        <v>38</v>
      </c>
      <c r="H8504" s="17">
        <f>Data!K8504</f>
        <v>2964</v>
      </c>
      <c r="I8504" s="17">
        <f>Data!L8504</f>
        <v>1155.96</v>
      </c>
      <c r="J8504" s="12" t="str">
        <f>Data!N8504</f>
        <v>Outlet</v>
      </c>
      <c r="K8504" s="12" t="str">
        <f>Data!O8504</f>
        <v>Tarjeta</v>
      </c>
      <c r="L8504" s="12" t="str">
        <f>Data!P8504</f>
        <v>Nuevo</v>
      </c>
    </row>
    <row r="8505">
      <c r="A8505" s="11">
        <v>8504.0</v>
      </c>
      <c r="B8505" s="14">
        <f>Data!D8505</f>
        <v>44278</v>
      </c>
      <c r="C8505" s="12">
        <f>IFERROR(VLOOKUP(Data!B8505, Minorista!$A$2:$B$100, 2, FALSE), "")</f>
        <v>1</v>
      </c>
      <c r="D8505" s="12">
        <f t="array" ref="D8505">INDEX(Producto!$A$2:$A$500, MATCH(Data!H8505, Producto!$B$2:$B$500, 0))</f>
        <v>5</v>
      </c>
      <c r="E8505" s="12">
        <f>VLOOKUP(Data!E8505 &amp; Data!F8505 &amp; Data!G8505, Ubicacion!$A$2:$B$1000, 2, FALSE)</f>
        <v>23</v>
      </c>
      <c r="F8505" s="15">
        <f>Data!J8505</f>
        <v>33</v>
      </c>
      <c r="G8505" s="16">
        <f>Data!I8505</f>
        <v>43</v>
      </c>
      <c r="H8505" s="17">
        <f>Data!K8505</f>
        <v>1419</v>
      </c>
      <c r="I8505" s="17">
        <f>Data!L8505</f>
        <v>595.98</v>
      </c>
      <c r="J8505" s="12" t="str">
        <f>Data!N8505</f>
        <v>Outlet</v>
      </c>
      <c r="K8505" s="12" t="str">
        <f>Data!O8505</f>
        <v>Tarjeta</v>
      </c>
      <c r="L8505" s="12" t="str">
        <f>Data!P8505</f>
        <v>Recurrente</v>
      </c>
    </row>
    <row r="8506">
      <c r="A8506" s="11">
        <v>8505.0</v>
      </c>
      <c r="B8506" s="14">
        <f>Data!D8506</f>
        <v>44278</v>
      </c>
      <c r="C8506" s="12">
        <f>IFERROR(VLOOKUP(Data!B8506, Minorista!$A$2:$B$100, 2, FALSE), "")</f>
        <v>1</v>
      </c>
      <c r="D8506" s="12">
        <f t="array" ref="D8506">INDEX(Producto!$A$2:$A$500, MATCH(Data!H8506, Producto!$B$2:$B$500, 0))</f>
        <v>6</v>
      </c>
      <c r="E8506" s="12">
        <f>VLOOKUP(Data!E8506 &amp; Data!F8506 &amp; Data!G8506, Ubicacion!$A$2:$B$1000, 2, FALSE)</f>
        <v>23</v>
      </c>
      <c r="F8506" s="15">
        <f>Data!J8506</f>
        <v>102</v>
      </c>
      <c r="G8506" s="16">
        <f>Data!I8506</f>
        <v>35</v>
      </c>
      <c r="H8506" s="17">
        <f>Data!K8506</f>
        <v>3570</v>
      </c>
      <c r="I8506" s="17">
        <f>Data!L8506</f>
        <v>1285.2</v>
      </c>
      <c r="J8506" s="12" t="str">
        <f>Data!N8506</f>
        <v>Outlet</v>
      </c>
      <c r="K8506" s="12" t="str">
        <f>Data!O8506</f>
        <v>Tarjeta</v>
      </c>
      <c r="L8506" s="12" t="str">
        <f>Data!P8506</f>
        <v>Recurrente</v>
      </c>
    </row>
    <row r="8507">
      <c r="A8507" s="11">
        <v>8506.0</v>
      </c>
      <c r="B8507" s="14">
        <f>Data!D8507</f>
        <v>44310</v>
      </c>
      <c r="C8507" s="12">
        <f>IFERROR(VLOOKUP(Data!B8507, Minorista!$A$2:$B$100, 2, FALSE), "")</f>
        <v>1</v>
      </c>
      <c r="D8507" s="12">
        <f t="array" ref="D8507">INDEX(Producto!$A$2:$A$500, MATCH(Data!H8507, Producto!$B$2:$B$500, 0))</f>
        <v>1</v>
      </c>
      <c r="E8507" s="12">
        <f>VLOOKUP(Data!E8507 &amp; Data!F8507 &amp; Data!G8507, Ubicacion!$A$2:$B$1000, 2, FALSE)</f>
        <v>23</v>
      </c>
      <c r="F8507" s="15">
        <f>Data!J8507</f>
        <v>147</v>
      </c>
      <c r="G8507" s="16">
        <f>Data!I8507</f>
        <v>38</v>
      </c>
      <c r="H8507" s="17">
        <f>Data!K8507</f>
        <v>5586</v>
      </c>
      <c r="I8507" s="17">
        <f>Data!L8507</f>
        <v>2066.82</v>
      </c>
      <c r="J8507" s="12" t="str">
        <f>Data!N8507</f>
        <v>Outlet</v>
      </c>
      <c r="K8507" s="12" t="str">
        <f>Data!O8507</f>
        <v>Tarjeta</v>
      </c>
      <c r="L8507" s="12" t="str">
        <f>Data!P8507</f>
        <v>Nuevo</v>
      </c>
    </row>
    <row r="8508">
      <c r="A8508" s="11">
        <v>8507.0</v>
      </c>
      <c r="B8508" s="14">
        <f>Data!D8508</f>
        <v>44310</v>
      </c>
      <c r="C8508" s="12">
        <f>IFERROR(VLOOKUP(Data!B8508, Minorista!$A$2:$B$100, 2, FALSE), "")</f>
        <v>1</v>
      </c>
      <c r="D8508" s="12">
        <f t="array" ref="D8508">INDEX(Producto!$A$2:$A$500, MATCH(Data!H8508, Producto!$B$2:$B$500, 0))</f>
        <v>2</v>
      </c>
      <c r="E8508" s="12">
        <f>VLOOKUP(Data!E8508 &amp; Data!F8508 &amp; Data!G8508, Ubicacion!$A$2:$B$1000, 2, FALSE)</f>
        <v>23</v>
      </c>
      <c r="F8508" s="15">
        <f>Data!J8508</f>
        <v>85</v>
      </c>
      <c r="G8508" s="16">
        <f>Data!I8508</f>
        <v>44</v>
      </c>
      <c r="H8508" s="17">
        <f>Data!K8508</f>
        <v>3740</v>
      </c>
      <c r="I8508" s="17">
        <f>Data!L8508</f>
        <v>1533.4</v>
      </c>
      <c r="J8508" s="12" t="str">
        <f>Data!N8508</f>
        <v>Outlet</v>
      </c>
      <c r="K8508" s="12" t="str">
        <f>Data!O8508</f>
        <v>Efectivo</v>
      </c>
      <c r="L8508" s="12" t="str">
        <f>Data!P8508</f>
        <v>Recurrente</v>
      </c>
    </row>
    <row r="8509">
      <c r="A8509" s="11">
        <v>8508.0</v>
      </c>
      <c r="B8509" s="14">
        <f>Data!D8509</f>
        <v>44310</v>
      </c>
      <c r="C8509" s="12">
        <f>IFERROR(VLOOKUP(Data!B8509, Minorista!$A$2:$B$100, 2, FALSE), "")</f>
        <v>1</v>
      </c>
      <c r="D8509" s="12">
        <f t="array" ref="D8509">INDEX(Producto!$A$2:$A$500, MATCH(Data!H8509, Producto!$B$2:$B$500, 0))</f>
        <v>3</v>
      </c>
      <c r="E8509" s="12">
        <f>VLOOKUP(Data!E8509 &amp; Data!F8509 &amp; Data!G8509, Ubicacion!$A$2:$B$1000, 2, FALSE)</f>
        <v>23</v>
      </c>
      <c r="F8509" s="15">
        <f>Data!J8509</f>
        <v>114</v>
      </c>
      <c r="G8509" s="16">
        <f>Data!I8509</f>
        <v>41</v>
      </c>
      <c r="H8509" s="17">
        <f>Data!K8509</f>
        <v>4674</v>
      </c>
      <c r="I8509" s="17">
        <f>Data!L8509</f>
        <v>1729.38</v>
      </c>
      <c r="J8509" s="12" t="str">
        <f>Data!N8509</f>
        <v>Outlet</v>
      </c>
      <c r="K8509" s="12" t="str">
        <f>Data!O8509</f>
        <v>Efectivo</v>
      </c>
      <c r="L8509" s="12" t="str">
        <f>Data!P8509</f>
        <v>Nuevo</v>
      </c>
    </row>
    <row r="8510">
      <c r="A8510" s="11">
        <v>8509.0</v>
      </c>
      <c r="B8510" s="14">
        <f>Data!D8510</f>
        <v>44310</v>
      </c>
      <c r="C8510" s="12">
        <f>IFERROR(VLOOKUP(Data!B8510, Minorista!$A$2:$B$100, 2, FALSE), "")</f>
        <v>1</v>
      </c>
      <c r="D8510" s="12">
        <f t="array" ref="D8510">INDEX(Producto!$A$2:$A$500, MATCH(Data!H8510, Producto!$B$2:$B$500, 0))</f>
        <v>4</v>
      </c>
      <c r="E8510" s="12">
        <f>VLOOKUP(Data!E8510 &amp; Data!F8510 &amp; Data!G8510, Ubicacion!$A$2:$B$1000, 2, FALSE)</f>
        <v>23</v>
      </c>
      <c r="F8510" s="15">
        <f>Data!J8510</f>
        <v>68</v>
      </c>
      <c r="G8510" s="16">
        <f>Data!I8510</f>
        <v>32</v>
      </c>
      <c r="H8510" s="17">
        <f>Data!K8510</f>
        <v>2176</v>
      </c>
      <c r="I8510" s="17">
        <f>Data!L8510</f>
        <v>913.92</v>
      </c>
      <c r="J8510" s="12" t="str">
        <f>Data!N8510</f>
        <v>Outlet</v>
      </c>
      <c r="K8510" s="12" t="str">
        <f>Data!O8510</f>
        <v>Efectivo</v>
      </c>
      <c r="L8510" s="12" t="str">
        <f>Data!P8510</f>
        <v>Recurrente</v>
      </c>
    </row>
    <row r="8511">
      <c r="A8511" s="11">
        <v>8510.0</v>
      </c>
      <c r="B8511" s="14">
        <f>Data!D8511</f>
        <v>44310</v>
      </c>
      <c r="C8511" s="12">
        <f>IFERROR(VLOOKUP(Data!B8511, Minorista!$A$2:$B$100, 2, FALSE), "")</f>
        <v>1</v>
      </c>
      <c r="D8511" s="12">
        <f t="array" ref="D8511">INDEX(Producto!$A$2:$A$500, MATCH(Data!H8511, Producto!$B$2:$B$500, 0))</f>
        <v>5</v>
      </c>
      <c r="E8511" s="12">
        <f>VLOOKUP(Data!E8511 &amp; Data!F8511 &amp; Data!G8511, Ubicacion!$A$2:$B$1000, 2, FALSE)</f>
        <v>23</v>
      </c>
      <c r="F8511" s="15">
        <f>Data!J8511</f>
        <v>40</v>
      </c>
      <c r="G8511" s="16">
        <f>Data!I8511</f>
        <v>40</v>
      </c>
      <c r="H8511" s="17">
        <f>Data!K8511</f>
        <v>1600</v>
      </c>
      <c r="I8511" s="17">
        <f>Data!L8511</f>
        <v>672</v>
      </c>
      <c r="J8511" s="12" t="str">
        <f>Data!N8511</f>
        <v>Outlet</v>
      </c>
      <c r="K8511" s="12" t="str">
        <f>Data!O8511</f>
        <v>Efectivo</v>
      </c>
      <c r="L8511" s="12" t="str">
        <f>Data!P8511</f>
        <v>Recurrente</v>
      </c>
    </row>
    <row r="8512">
      <c r="A8512" s="11">
        <v>8511.0</v>
      </c>
      <c r="B8512" s="14">
        <f>Data!D8512</f>
        <v>44310</v>
      </c>
      <c r="C8512" s="12">
        <f>IFERROR(VLOOKUP(Data!B8512, Minorista!$A$2:$B$100, 2, FALSE), "")</f>
        <v>1</v>
      </c>
      <c r="D8512" s="12">
        <f t="array" ref="D8512">INDEX(Producto!$A$2:$A$500, MATCH(Data!H8512, Producto!$B$2:$B$500, 0))</f>
        <v>6</v>
      </c>
      <c r="E8512" s="12">
        <f>VLOOKUP(Data!E8512 &amp; Data!F8512 &amp; Data!G8512, Ubicacion!$A$2:$B$1000, 2, FALSE)</f>
        <v>23</v>
      </c>
      <c r="F8512" s="15">
        <f>Data!J8512</f>
        <v>90</v>
      </c>
      <c r="G8512" s="16">
        <f>Data!I8512</f>
        <v>47</v>
      </c>
      <c r="H8512" s="17">
        <f>Data!K8512</f>
        <v>4230</v>
      </c>
      <c r="I8512" s="17">
        <f>Data!L8512</f>
        <v>1522.8</v>
      </c>
      <c r="J8512" s="12" t="str">
        <f>Data!N8512</f>
        <v>Outlet</v>
      </c>
      <c r="K8512" s="12" t="str">
        <f>Data!O8512</f>
        <v>Efectivo</v>
      </c>
      <c r="L8512" s="12" t="str">
        <f>Data!P8512</f>
        <v>Nuevo</v>
      </c>
    </row>
    <row r="8513">
      <c r="A8513" s="11">
        <v>8512.0</v>
      </c>
      <c r="B8513" s="14">
        <f>Data!D8513</f>
        <v>44341</v>
      </c>
      <c r="C8513" s="12">
        <f>IFERROR(VLOOKUP(Data!B8513, Minorista!$A$2:$B$100, 2, FALSE), "")</f>
        <v>1</v>
      </c>
      <c r="D8513" s="12">
        <f t="array" ref="D8513">INDEX(Producto!$A$2:$A$500, MATCH(Data!H8513, Producto!$B$2:$B$500, 0))</f>
        <v>1</v>
      </c>
      <c r="E8513" s="12">
        <f>VLOOKUP(Data!E8513 &amp; Data!F8513 &amp; Data!G8513, Ubicacion!$A$2:$B$1000, 2, FALSE)</f>
        <v>23</v>
      </c>
      <c r="F8513" s="15">
        <f>Data!J8513</f>
        <v>175</v>
      </c>
      <c r="G8513" s="16">
        <f>Data!I8513</f>
        <v>39</v>
      </c>
      <c r="H8513" s="17">
        <f>Data!K8513</f>
        <v>6825</v>
      </c>
      <c r="I8513" s="17">
        <f>Data!L8513</f>
        <v>2730</v>
      </c>
      <c r="J8513" s="12" t="str">
        <f>Data!N8513</f>
        <v>Outlet</v>
      </c>
      <c r="K8513" s="12" t="str">
        <f>Data!O8513</f>
        <v>Transferencia bancaria</v>
      </c>
      <c r="L8513" s="12" t="str">
        <f>Data!P8513</f>
        <v>Nuevo</v>
      </c>
    </row>
    <row r="8514">
      <c r="A8514" s="11">
        <v>8513.0</v>
      </c>
      <c r="B8514" s="14">
        <f>Data!D8514</f>
        <v>44341</v>
      </c>
      <c r="C8514" s="12">
        <f>IFERROR(VLOOKUP(Data!B8514, Minorista!$A$2:$B$100, 2, FALSE), "")</f>
        <v>1</v>
      </c>
      <c r="D8514" s="12">
        <f t="array" ref="D8514">INDEX(Producto!$A$2:$A$500, MATCH(Data!H8514, Producto!$B$2:$B$500, 0))</f>
        <v>2</v>
      </c>
      <c r="E8514" s="12">
        <f>VLOOKUP(Data!E8514 &amp; Data!F8514 &amp; Data!G8514, Ubicacion!$A$2:$B$1000, 2, FALSE)</f>
        <v>23</v>
      </c>
      <c r="F8514" s="15">
        <f>Data!J8514</f>
        <v>105</v>
      </c>
      <c r="G8514" s="16">
        <f>Data!I8514</f>
        <v>40</v>
      </c>
      <c r="H8514" s="17">
        <f>Data!K8514</f>
        <v>4200</v>
      </c>
      <c r="I8514" s="17">
        <f>Data!L8514</f>
        <v>1722</v>
      </c>
      <c r="J8514" s="12" t="str">
        <f>Data!N8514</f>
        <v>Outlet</v>
      </c>
      <c r="K8514" s="12" t="str">
        <f>Data!O8514</f>
        <v>Transferencia bancaria</v>
      </c>
      <c r="L8514" s="12" t="str">
        <f>Data!P8514</f>
        <v>Nuevo</v>
      </c>
    </row>
    <row r="8515">
      <c r="A8515" s="11">
        <v>8514.0</v>
      </c>
      <c r="B8515" s="14">
        <f>Data!D8515</f>
        <v>44341</v>
      </c>
      <c r="C8515" s="12">
        <f>IFERROR(VLOOKUP(Data!B8515, Minorista!$A$2:$B$100, 2, FALSE), "")</f>
        <v>1</v>
      </c>
      <c r="D8515" s="12">
        <f t="array" ref="D8515">INDEX(Producto!$A$2:$A$500, MATCH(Data!H8515, Producto!$B$2:$B$500, 0))</f>
        <v>3</v>
      </c>
      <c r="E8515" s="12">
        <f>VLOOKUP(Data!E8515 &amp; Data!F8515 &amp; Data!G8515, Ubicacion!$A$2:$B$1000, 2, FALSE)</f>
        <v>23</v>
      </c>
      <c r="F8515" s="15">
        <f>Data!J8515</f>
        <v>109</v>
      </c>
      <c r="G8515" s="16">
        <f>Data!I8515</f>
        <v>37</v>
      </c>
      <c r="H8515" s="17">
        <f>Data!K8515</f>
        <v>4033</v>
      </c>
      <c r="I8515" s="17">
        <f>Data!L8515</f>
        <v>1492.21</v>
      </c>
      <c r="J8515" s="12" t="str">
        <f>Data!N8515</f>
        <v>Outlet</v>
      </c>
      <c r="K8515" s="12" t="str">
        <f>Data!O8515</f>
        <v>Tarjeta</v>
      </c>
      <c r="L8515" s="12" t="str">
        <f>Data!P8515</f>
        <v>Recurrente</v>
      </c>
    </row>
    <row r="8516">
      <c r="A8516" s="11">
        <v>8515.0</v>
      </c>
      <c r="B8516" s="14">
        <f>Data!D8516</f>
        <v>44341</v>
      </c>
      <c r="C8516" s="12">
        <f>IFERROR(VLOOKUP(Data!B8516, Minorista!$A$2:$B$100, 2, FALSE), "")</f>
        <v>1</v>
      </c>
      <c r="D8516" s="12">
        <f t="array" ref="D8516">INDEX(Producto!$A$2:$A$500, MATCH(Data!H8516, Producto!$B$2:$B$500, 0))</f>
        <v>4</v>
      </c>
      <c r="E8516" s="12">
        <f>VLOOKUP(Data!E8516 &amp; Data!F8516 &amp; Data!G8516, Ubicacion!$A$2:$B$1000, 2, FALSE)</f>
        <v>23</v>
      </c>
      <c r="F8516" s="15">
        <f>Data!J8516</f>
        <v>85</v>
      </c>
      <c r="G8516" s="16">
        <f>Data!I8516</f>
        <v>33</v>
      </c>
      <c r="H8516" s="17">
        <f>Data!K8516</f>
        <v>2805</v>
      </c>
      <c r="I8516" s="17">
        <f>Data!L8516</f>
        <v>1065.9</v>
      </c>
      <c r="J8516" s="12" t="str">
        <f>Data!N8516</f>
        <v>Outlet</v>
      </c>
      <c r="K8516" s="12" t="str">
        <f>Data!O8516</f>
        <v>Efectivo</v>
      </c>
      <c r="L8516" s="12" t="str">
        <f>Data!P8516</f>
        <v>Nuevo</v>
      </c>
    </row>
    <row r="8517">
      <c r="A8517" s="11">
        <v>8516.0</v>
      </c>
      <c r="B8517" s="14">
        <f>Data!D8517</f>
        <v>44341</v>
      </c>
      <c r="C8517" s="12">
        <f>IFERROR(VLOOKUP(Data!B8517, Minorista!$A$2:$B$100, 2, FALSE), "")</f>
        <v>1</v>
      </c>
      <c r="D8517" s="12">
        <f t="array" ref="D8517">INDEX(Producto!$A$2:$A$500, MATCH(Data!H8517, Producto!$B$2:$B$500, 0))</f>
        <v>5</v>
      </c>
      <c r="E8517" s="12">
        <f>VLOOKUP(Data!E8517 &amp; Data!F8517 &amp; Data!G8517, Ubicacion!$A$2:$B$1000, 2, FALSE)</f>
        <v>23</v>
      </c>
      <c r="F8517" s="15">
        <f>Data!J8517</f>
        <v>54</v>
      </c>
      <c r="G8517" s="16">
        <f>Data!I8517</f>
        <v>34</v>
      </c>
      <c r="H8517" s="17">
        <f>Data!K8517</f>
        <v>1836</v>
      </c>
      <c r="I8517" s="17">
        <f>Data!L8517</f>
        <v>789.48</v>
      </c>
      <c r="J8517" s="12" t="str">
        <f>Data!N8517</f>
        <v>Outlet</v>
      </c>
      <c r="K8517" s="12" t="str">
        <f>Data!O8517</f>
        <v>Efectivo</v>
      </c>
      <c r="L8517" s="12" t="str">
        <f>Data!P8517</f>
        <v>Recurrente</v>
      </c>
    </row>
    <row r="8518">
      <c r="A8518" s="11">
        <v>8517.0</v>
      </c>
      <c r="B8518" s="14">
        <f>Data!D8518</f>
        <v>44341</v>
      </c>
      <c r="C8518" s="12">
        <f>IFERROR(VLOOKUP(Data!B8518, Minorista!$A$2:$B$100, 2, FALSE), "")</f>
        <v>1</v>
      </c>
      <c r="D8518" s="12">
        <f t="array" ref="D8518">INDEX(Producto!$A$2:$A$500, MATCH(Data!H8518, Producto!$B$2:$B$500, 0))</f>
        <v>6</v>
      </c>
      <c r="E8518" s="12">
        <f>VLOOKUP(Data!E8518 &amp; Data!F8518 &amp; Data!G8518, Ubicacion!$A$2:$B$1000, 2, FALSE)</f>
        <v>23</v>
      </c>
      <c r="F8518" s="15">
        <f>Data!J8518</f>
        <v>168</v>
      </c>
      <c r="G8518" s="16">
        <f>Data!I8518</f>
        <v>44</v>
      </c>
      <c r="H8518" s="17">
        <f>Data!K8518</f>
        <v>7392</v>
      </c>
      <c r="I8518" s="17">
        <f>Data!L8518</f>
        <v>2587.2</v>
      </c>
      <c r="J8518" s="12" t="str">
        <f>Data!N8518</f>
        <v>Outlet</v>
      </c>
      <c r="K8518" s="12" t="str">
        <f>Data!O8518</f>
        <v>Efectivo</v>
      </c>
      <c r="L8518" s="12" t="str">
        <f>Data!P8518</f>
        <v>Nuevo</v>
      </c>
    </row>
    <row r="8519">
      <c r="A8519" s="11">
        <v>8518.0</v>
      </c>
      <c r="B8519" s="14">
        <f>Data!D8519</f>
        <v>44371</v>
      </c>
      <c r="C8519" s="12">
        <f>IFERROR(VLOOKUP(Data!B8519, Minorista!$A$2:$B$100, 2, FALSE), "")</f>
        <v>1</v>
      </c>
      <c r="D8519" s="12">
        <f t="array" ref="D8519">INDEX(Producto!$A$2:$A$500, MATCH(Data!H8519, Producto!$B$2:$B$500, 0))</f>
        <v>1</v>
      </c>
      <c r="E8519" s="12">
        <f>VLOOKUP(Data!E8519 &amp; Data!F8519 &amp; Data!G8519, Ubicacion!$A$2:$B$1000, 2, FALSE)</f>
        <v>23</v>
      </c>
      <c r="F8519" s="15">
        <f>Data!J8519</f>
        <v>233</v>
      </c>
      <c r="G8519" s="16">
        <f>Data!I8519</f>
        <v>37</v>
      </c>
      <c r="H8519" s="17">
        <f>Data!K8519</f>
        <v>8621</v>
      </c>
      <c r="I8519" s="17">
        <f>Data!L8519</f>
        <v>3189.77</v>
      </c>
      <c r="J8519" s="12" t="str">
        <f>Data!N8519</f>
        <v>Outlet</v>
      </c>
      <c r="K8519" s="12" t="str">
        <f>Data!O8519</f>
        <v>Tarjeta</v>
      </c>
      <c r="L8519" s="12" t="str">
        <f>Data!P8519</f>
        <v>Nuevo</v>
      </c>
    </row>
    <row r="8520">
      <c r="A8520" s="11">
        <v>8519.0</v>
      </c>
      <c r="B8520" s="14">
        <f>Data!D8520</f>
        <v>44371</v>
      </c>
      <c r="C8520" s="12">
        <f>IFERROR(VLOOKUP(Data!B8520, Minorista!$A$2:$B$100, 2, FALSE), "")</f>
        <v>1</v>
      </c>
      <c r="D8520" s="12">
        <f t="array" ref="D8520">INDEX(Producto!$A$2:$A$500, MATCH(Data!H8520, Producto!$B$2:$B$500, 0))</f>
        <v>2</v>
      </c>
      <c r="E8520" s="12">
        <f>VLOOKUP(Data!E8520 &amp; Data!F8520 &amp; Data!G8520, Ubicacion!$A$2:$B$1000, 2, FALSE)</f>
        <v>23</v>
      </c>
      <c r="F8520" s="15">
        <f>Data!J8520</f>
        <v>221</v>
      </c>
      <c r="G8520" s="16">
        <f>Data!I8520</f>
        <v>45</v>
      </c>
      <c r="H8520" s="17">
        <f>Data!K8520</f>
        <v>9945</v>
      </c>
      <c r="I8520" s="17">
        <f>Data!L8520</f>
        <v>4077.45</v>
      </c>
      <c r="J8520" s="12" t="str">
        <f>Data!N8520</f>
        <v>Outlet</v>
      </c>
      <c r="K8520" s="12" t="str">
        <f>Data!O8520</f>
        <v>Transferencia bancaria</v>
      </c>
      <c r="L8520" s="12" t="str">
        <f>Data!P8520</f>
        <v>Recurrente</v>
      </c>
    </row>
    <row r="8521">
      <c r="A8521" s="11">
        <v>8520.0</v>
      </c>
      <c r="B8521" s="14">
        <f>Data!D8521</f>
        <v>44371</v>
      </c>
      <c r="C8521" s="12">
        <f>IFERROR(VLOOKUP(Data!B8521, Minorista!$A$2:$B$100, 2, FALSE), "")</f>
        <v>1</v>
      </c>
      <c r="D8521" s="12">
        <f t="array" ref="D8521">INDEX(Producto!$A$2:$A$500, MATCH(Data!H8521, Producto!$B$2:$B$500, 0))</f>
        <v>3</v>
      </c>
      <c r="E8521" s="12">
        <f>VLOOKUP(Data!E8521 &amp; Data!F8521 &amp; Data!G8521, Ubicacion!$A$2:$B$1000, 2, FALSE)</f>
        <v>23</v>
      </c>
      <c r="F8521" s="15">
        <f>Data!J8521</f>
        <v>208</v>
      </c>
      <c r="G8521" s="16">
        <f>Data!I8521</f>
        <v>58</v>
      </c>
      <c r="H8521" s="17">
        <f>Data!K8521</f>
        <v>12064</v>
      </c>
      <c r="I8521" s="17">
        <f>Data!L8521</f>
        <v>4463.68</v>
      </c>
      <c r="J8521" s="12" t="str">
        <f>Data!N8521</f>
        <v>Outlet</v>
      </c>
      <c r="K8521" s="12" t="str">
        <f>Data!O8521</f>
        <v>Efectivo</v>
      </c>
      <c r="L8521" s="12" t="str">
        <f>Data!P8521</f>
        <v>Recurrente</v>
      </c>
    </row>
    <row r="8522">
      <c r="A8522" s="11">
        <v>8521.0</v>
      </c>
      <c r="B8522" s="14">
        <f>Data!D8522</f>
        <v>44371</v>
      </c>
      <c r="C8522" s="12">
        <f>IFERROR(VLOOKUP(Data!B8522, Minorista!$A$2:$B$100, 2, FALSE), "")</f>
        <v>1</v>
      </c>
      <c r="D8522" s="12">
        <f t="array" ref="D8522">INDEX(Producto!$A$2:$A$500, MATCH(Data!H8522, Producto!$B$2:$B$500, 0))</f>
        <v>4</v>
      </c>
      <c r="E8522" s="12">
        <f>VLOOKUP(Data!E8522 &amp; Data!F8522 &amp; Data!G8522, Ubicacion!$A$2:$B$1000, 2, FALSE)</f>
        <v>23</v>
      </c>
      <c r="F8522" s="15">
        <f>Data!J8522</f>
        <v>184</v>
      </c>
      <c r="G8522" s="16">
        <f>Data!I8522</f>
        <v>61</v>
      </c>
      <c r="H8522" s="17">
        <f>Data!K8522</f>
        <v>11224</v>
      </c>
      <c r="I8522" s="17">
        <f>Data!L8522</f>
        <v>4601.84</v>
      </c>
      <c r="J8522" s="12" t="str">
        <f>Data!N8522</f>
        <v>Outlet</v>
      </c>
      <c r="K8522" s="12" t="str">
        <f>Data!O8522</f>
        <v>Tarjeta</v>
      </c>
      <c r="L8522" s="12" t="str">
        <f>Data!P8522</f>
        <v>Nuevo</v>
      </c>
    </row>
    <row r="8523">
      <c r="A8523" s="11">
        <v>8522.0</v>
      </c>
      <c r="B8523" s="14">
        <f>Data!D8523</f>
        <v>44371</v>
      </c>
      <c r="C8523" s="12">
        <f>IFERROR(VLOOKUP(Data!B8523, Minorista!$A$2:$B$100, 2, FALSE), "")</f>
        <v>1</v>
      </c>
      <c r="D8523" s="12">
        <f t="array" ref="D8523">INDEX(Producto!$A$2:$A$500, MATCH(Data!H8523, Producto!$B$2:$B$500, 0))</f>
        <v>5</v>
      </c>
      <c r="E8523" s="12">
        <f>VLOOKUP(Data!E8523 &amp; Data!F8523 &amp; Data!G8523, Ubicacion!$A$2:$B$1000, 2, FALSE)</f>
        <v>23</v>
      </c>
      <c r="F8523" s="15">
        <f>Data!J8523</f>
        <v>128</v>
      </c>
      <c r="G8523" s="16">
        <f>Data!I8523</f>
        <v>68</v>
      </c>
      <c r="H8523" s="17">
        <f>Data!K8523</f>
        <v>8704</v>
      </c>
      <c r="I8523" s="17">
        <f>Data!L8523</f>
        <v>4003.84</v>
      </c>
      <c r="J8523" s="12" t="str">
        <f>Data!N8523</f>
        <v>Outlet</v>
      </c>
      <c r="K8523" s="12" t="str">
        <f>Data!O8523</f>
        <v>Efectivo</v>
      </c>
      <c r="L8523" s="12" t="str">
        <f>Data!P8523</f>
        <v>Nuevo</v>
      </c>
    </row>
    <row r="8524">
      <c r="A8524" s="11">
        <v>8523.0</v>
      </c>
      <c r="B8524" s="14">
        <f>Data!D8524</f>
        <v>44371</v>
      </c>
      <c r="C8524" s="12">
        <f>IFERROR(VLOOKUP(Data!B8524, Minorista!$A$2:$B$100, 2, FALSE), "")</f>
        <v>1</v>
      </c>
      <c r="D8524" s="12">
        <f t="array" ref="D8524">INDEX(Producto!$A$2:$A$500, MATCH(Data!H8524, Producto!$B$2:$B$500, 0))</f>
        <v>6</v>
      </c>
      <c r="E8524" s="12">
        <f>VLOOKUP(Data!E8524 &amp; Data!F8524 &amp; Data!G8524, Ubicacion!$A$2:$B$1000, 2, FALSE)</f>
        <v>23</v>
      </c>
      <c r="F8524" s="15">
        <f>Data!J8524</f>
        <v>231</v>
      </c>
      <c r="G8524" s="16">
        <f>Data!I8524</f>
        <v>82</v>
      </c>
      <c r="H8524" s="17">
        <f>Data!K8524</f>
        <v>18942</v>
      </c>
      <c r="I8524" s="17">
        <f>Data!L8524</f>
        <v>7008.54</v>
      </c>
      <c r="J8524" s="12" t="str">
        <f>Data!N8524</f>
        <v>Outlet</v>
      </c>
      <c r="K8524" s="12" t="str">
        <f>Data!O8524</f>
        <v>Tarjeta</v>
      </c>
      <c r="L8524" s="12" t="str">
        <f>Data!P8524</f>
        <v>Recurrente</v>
      </c>
    </row>
    <row r="8525">
      <c r="A8525" s="11">
        <v>8524.0</v>
      </c>
      <c r="B8525" s="14">
        <f>Data!D8525</f>
        <v>44400</v>
      </c>
      <c r="C8525" s="12">
        <f>IFERROR(VLOOKUP(Data!B8525, Minorista!$A$2:$B$100, 2, FALSE), "")</f>
        <v>1</v>
      </c>
      <c r="D8525" s="12">
        <f t="array" ref="D8525">INDEX(Producto!$A$2:$A$500, MATCH(Data!H8525, Producto!$B$2:$B$500, 0))</f>
        <v>1</v>
      </c>
      <c r="E8525" s="12">
        <f>VLOOKUP(Data!E8525 &amp; Data!F8525 &amp; Data!G8525, Ubicacion!$A$2:$B$1000, 2, FALSE)</f>
        <v>23</v>
      </c>
      <c r="F8525" s="15">
        <f>Data!J8525</f>
        <v>272</v>
      </c>
      <c r="G8525" s="16">
        <f>Data!I8525</f>
        <v>60</v>
      </c>
      <c r="H8525" s="17">
        <f>Data!K8525</f>
        <v>16320</v>
      </c>
      <c r="I8525" s="17">
        <f>Data!L8525</f>
        <v>6038.4</v>
      </c>
      <c r="J8525" s="12" t="str">
        <f>Data!N8525</f>
        <v>Outlet</v>
      </c>
      <c r="K8525" s="12" t="str">
        <f>Data!O8525</f>
        <v>Transferencia bancaria</v>
      </c>
      <c r="L8525" s="12" t="str">
        <f>Data!P8525</f>
        <v>Recurrente</v>
      </c>
    </row>
    <row r="8526">
      <c r="A8526" s="11">
        <v>8525.0</v>
      </c>
      <c r="B8526" s="14">
        <f>Data!D8526</f>
        <v>44400</v>
      </c>
      <c r="C8526" s="12">
        <f>IFERROR(VLOOKUP(Data!B8526, Minorista!$A$2:$B$100, 2, FALSE), "")</f>
        <v>1</v>
      </c>
      <c r="D8526" s="12">
        <f t="array" ref="D8526">INDEX(Producto!$A$2:$A$500, MATCH(Data!H8526, Producto!$B$2:$B$500, 0))</f>
        <v>2</v>
      </c>
      <c r="E8526" s="12">
        <f>VLOOKUP(Data!E8526 &amp; Data!F8526 &amp; Data!G8526, Ubicacion!$A$2:$B$1000, 2, FALSE)</f>
        <v>23</v>
      </c>
      <c r="F8526" s="15">
        <f>Data!J8526</f>
        <v>224</v>
      </c>
      <c r="G8526" s="16">
        <f>Data!I8526</f>
        <v>60</v>
      </c>
      <c r="H8526" s="17">
        <f>Data!K8526</f>
        <v>13440</v>
      </c>
      <c r="I8526" s="17">
        <f>Data!L8526</f>
        <v>5107.2</v>
      </c>
      <c r="J8526" s="12" t="str">
        <f>Data!N8526</f>
        <v>Outlet</v>
      </c>
      <c r="K8526" s="12" t="str">
        <f>Data!O8526</f>
        <v>Tarjeta</v>
      </c>
      <c r="L8526" s="12" t="str">
        <f>Data!P8526</f>
        <v>Recurrente</v>
      </c>
    </row>
    <row r="8527">
      <c r="A8527" s="11">
        <v>8526.0</v>
      </c>
      <c r="B8527" s="14">
        <f>Data!D8527</f>
        <v>44400</v>
      </c>
      <c r="C8527" s="12">
        <f>IFERROR(VLOOKUP(Data!B8527, Minorista!$A$2:$B$100, 2, FALSE), "")</f>
        <v>1</v>
      </c>
      <c r="D8527" s="12">
        <f t="array" ref="D8527">INDEX(Producto!$A$2:$A$500, MATCH(Data!H8527, Producto!$B$2:$B$500, 0))</f>
        <v>3</v>
      </c>
      <c r="E8527" s="12">
        <f>VLOOKUP(Data!E8527 &amp; Data!F8527 &amp; Data!G8527, Ubicacion!$A$2:$B$1000, 2, FALSE)</f>
        <v>23</v>
      </c>
      <c r="F8527" s="15">
        <f>Data!J8527</f>
        <v>208</v>
      </c>
      <c r="G8527" s="16">
        <f>Data!I8527</f>
        <v>62</v>
      </c>
      <c r="H8527" s="17">
        <f>Data!K8527</f>
        <v>12896</v>
      </c>
      <c r="I8527" s="17">
        <f>Data!L8527</f>
        <v>4900.48</v>
      </c>
      <c r="J8527" s="12" t="str">
        <f>Data!N8527</f>
        <v>Outlet</v>
      </c>
      <c r="K8527" s="12" t="str">
        <f>Data!O8527</f>
        <v>Efectivo</v>
      </c>
      <c r="L8527" s="12" t="str">
        <f>Data!P8527</f>
        <v>Nuevo</v>
      </c>
    </row>
    <row r="8528">
      <c r="A8528" s="11">
        <v>8527.0</v>
      </c>
      <c r="B8528" s="14">
        <f>Data!D8528</f>
        <v>44400</v>
      </c>
      <c r="C8528" s="12">
        <f>IFERROR(VLOOKUP(Data!B8528, Minorista!$A$2:$B$100, 2, FALSE), "")</f>
        <v>1</v>
      </c>
      <c r="D8528" s="12">
        <f t="array" ref="D8528">INDEX(Producto!$A$2:$A$500, MATCH(Data!H8528, Producto!$B$2:$B$500, 0))</f>
        <v>4</v>
      </c>
      <c r="E8528" s="12">
        <f>VLOOKUP(Data!E8528 &amp; Data!F8528 &amp; Data!G8528, Ubicacion!$A$2:$B$1000, 2, FALSE)</f>
        <v>23</v>
      </c>
      <c r="F8528" s="15">
        <f>Data!J8528</f>
        <v>187</v>
      </c>
      <c r="G8528" s="16">
        <f>Data!I8528</f>
        <v>65</v>
      </c>
      <c r="H8528" s="17">
        <f>Data!K8528</f>
        <v>12155</v>
      </c>
      <c r="I8528" s="17">
        <f>Data!L8528</f>
        <v>5105.1</v>
      </c>
      <c r="J8528" s="12" t="str">
        <f>Data!N8528</f>
        <v>Outlet</v>
      </c>
      <c r="K8528" s="12" t="str">
        <f>Data!O8528</f>
        <v>Transferencia bancaria</v>
      </c>
      <c r="L8528" s="12" t="str">
        <f>Data!P8528</f>
        <v>Nuevo</v>
      </c>
    </row>
    <row r="8529">
      <c r="A8529" s="11">
        <v>8528.0</v>
      </c>
      <c r="B8529" s="14">
        <f>Data!D8529</f>
        <v>44400</v>
      </c>
      <c r="C8529" s="12">
        <f>IFERROR(VLOOKUP(Data!B8529, Minorista!$A$2:$B$100, 2, FALSE), "")</f>
        <v>1</v>
      </c>
      <c r="D8529" s="12">
        <f t="array" ref="D8529">INDEX(Producto!$A$2:$A$500, MATCH(Data!H8529, Producto!$B$2:$B$500, 0))</f>
        <v>5</v>
      </c>
      <c r="E8529" s="12">
        <f>VLOOKUP(Data!E8529 &amp; Data!F8529 &amp; Data!G8529, Ubicacion!$A$2:$B$1000, 2, FALSE)</f>
        <v>23</v>
      </c>
      <c r="F8529" s="15">
        <f>Data!J8529</f>
        <v>210</v>
      </c>
      <c r="G8529" s="16">
        <f>Data!I8529</f>
        <v>72</v>
      </c>
      <c r="H8529" s="17">
        <f>Data!K8529</f>
        <v>15120</v>
      </c>
      <c r="I8529" s="17">
        <f>Data!L8529</f>
        <v>6501.6</v>
      </c>
      <c r="J8529" s="12" t="str">
        <f>Data!N8529</f>
        <v>Outlet</v>
      </c>
      <c r="K8529" s="12" t="str">
        <f>Data!O8529</f>
        <v>Tarjeta</v>
      </c>
      <c r="L8529" s="12" t="str">
        <f>Data!P8529</f>
        <v>Nuevo</v>
      </c>
    </row>
    <row r="8530">
      <c r="A8530" s="11">
        <v>8529.0</v>
      </c>
      <c r="B8530" s="14">
        <f>Data!D8530</f>
        <v>44400</v>
      </c>
      <c r="C8530" s="12">
        <f>IFERROR(VLOOKUP(Data!B8530, Minorista!$A$2:$B$100, 2, FALSE), "")</f>
        <v>1</v>
      </c>
      <c r="D8530" s="12">
        <f t="array" ref="D8530">INDEX(Producto!$A$2:$A$500, MATCH(Data!H8530, Producto!$B$2:$B$500, 0))</f>
        <v>6</v>
      </c>
      <c r="E8530" s="12">
        <f>VLOOKUP(Data!E8530 &amp; Data!F8530 &amp; Data!G8530, Ubicacion!$A$2:$B$1000, 2, FALSE)</f>
        <v>23</v>
      </c>
      <c r="F8530" s="15">
        <f>Data!J8530</f>
        <v>186</v>
      </c>
      <c r="G8530" s="16">
        <f>Data!I8530</f>
        <v>82</v>
      </c>
      <c r="H8530" s="17">
        <f>Data!K8530</f>
        <v>15252</v>
      </c>
      <c r="I8530" s="17">
        <f>Data!L8530</f>
        <v>5033.16</v>
      </c>
      <c r="J8530" s="12" t="str">
        <f>Data!N8530</f>
        <v>Outlet</v>
      </c>
      <c r="K8530" s="12" t="str">
        <f>Data!O8530</f>
        <v>Tarjeta</v>
      </c>
      <c r="L8530" s="12" t="str">
        <f>Data!P8530</f>
        <v>Recurrente</v>
      </c>
    </row>
    <row r="8531">
      <c r="A8531" s="11">
        <v>8530.0</v>
      </c>
      <c r="B8531" s="14">
        <f>Data!D8531</f>
        <v>44432</v>
      </c>
      <c r="C8531" s="12">
        <f>IFERROR(VLOOKUP(Data!B8531, Minorista!$A$2:$B$100, 2, FALSE), "")</f>
        <v>1</v>
      </c>
      <c r="D8531" s="12">
        <f t="array" ref="D8531">INDEX(Producto!$A$2:$A$500, MATCH(Data!H8531, Producto!$B$2:$B$500, 0))</f>
        <v>1</v>
      </c>
      <c r="E8531" s="12">
        <f>VLOOKUP(Data!E8531 &amp; Data!F8531 &amp; Data!G8531, Ubicacion!$A$2:$B$1000, 2, FALSE)</f>
        <v>23</v>
      </c>
      <c r="F8531" s="15">
        <f>Data!J8531</f>
        <v>272</v>
      </c>
      <c r="G8531" s="16">
        <f>Data!I8531</f>
        <v>67</v>
      </c>
      <c r="H8531" s="17">
        <f>Data!K8531</f>
        <v>18224</v>
      </c>
      <c r="I8531" s="17">
        <f>Data!L8531</f>
        <v>7289.6</v>
      </c>
      <c r="J8531" s="12" t="str">
        <f>Data!N8531</f>
        <v>Outlet</v>
      </c>
      <c r="K8531" s="12" t="str">
        <f>Data!O8531</f>
        <v>Efectivo</v>
      </c>
      <c r="L8531" s="12" t="str">
        <f>Data!P8531</f>
        <v>Nuevo</v>
      </c>
    </row>
    <row r="8532">
      <c r="A8532" s="11">
        <v>8531.0</v>
      </c>
      <c r="B8532" s="14">
        <f>Data!D8532</f>
        <v>44432</v>
      </c>
      <c r="C8532" s="12">
        <f>IFERROR(VLOOKUP(Data!B8532, Minorista!$A$2:$B$100, 2, FALSE), "")</f>
        <v>1</v>
      </c>
      <c r="D8532" s="12">
        <f t="array" ref="D8532">INDEX(Producto!$A$2:$A$500, MATCH(Data!H8532, Producto!$B$2:$B$500, 0))</f>
        <v>2</v>
      </c>
      <c r="E8532" s="12">
        <f>VLOOKUP(Data!E8532 &amp; Data!F8532 &amp; Data!G8532, Ubicacion!$A$2:$B$1000, 2, FALSE)</f>
        <v>23</v>
      </c>
      <c r="F8532" s="15">
        <f>Data!J8532</f>
        <v>240</v>
      </c>
      <c r="G8532" s="16">
        <f>Data!I8532</f>
        <v>53</v>
      </c>
      <c r="H8532" s="17">
        <f>Data!K8532</f>
        <v>12720</v>
      </c>
      <c r="I8532" s="17">
        <f>Data!L8532</f>
        <v>5342.4</v>
      </c>
      <c r="J8532" s="12" t="str">
        <f>Data!N8532</f>
        <v>Outlet</v>
      </c>
      <c r="K8532" s="12" t="str">
        <f>Data!O8532</f>
        <v>Tarjeta</v>
      </c>
      <c r="L8532" s="12" t="str">
        <f>Data!P8532</f>
        <v>Recurrente</v>
      </c>
    </row>
    <row r="8533">
      <c r="A8533" s="11">
        <v>8532.0</v>
      </c>
      <c r="B8533" s="14">
        <f>Data!D8533</f>
        <v>44432</v>
      </c>
      <c r="C8533" s="12">
        <f>IFERROR(VLOOKUP(Data!B8533, Minorista!$A$2:$B$100, 2, FALSE), "")</f>
        <v>1</v>
      </c>
      <c r="D8533" s="12">
        <f t="array" ref="D8533">INDEX(Producto!$A$2:$A$500, MATCH(Data!H8533, Producto!$B$2:$B$500, 0))</f>
        <v>3</v>
      </c>
      <c r="E8533" s="12">
        <f>VLOOKUP(Data!E8533 &amp; Data!F8533 &amp; Data!G8533, Ubicacion!$A$2:$B$1000, 2, FALSE)</f>
        <v>23</v>
      </c>
      <c r="F8533" s="15">
        <f>Data!J8533</f>
        <v>215</v>
      </c>
      <c r="G8533" s="16">
        <f>Data!I8533</f>
        <v>53</v>
      </c>
      <c r="H8533" s="17">
        <f>Data!K8533</f>
        <v>11395</v>
      </c>
      <c r="I8533" s="17">
        <f>Data!L8533</f>
        <v>4216.15</v>
      </c>
      <c r="J8533" s="12" t="str">
        <f>Data!N8533</f>
        <v>Outlet</v>
      </c>
      <c r="K8533" s="12" t="str">
        <f>Data!O8533</f>
        <v>Efectivo</v>
      </c>
      <c r="L8533" s="12" t="str">
        <f>Data!P8533</f>
        <v>Nuevo</v>
      </c>
    </row>
    <row r="8534">
      <c r="A8534" s="11">
        <v>8533.0</v>
      </c>
      <c r="B8534" s="14">
        <f>Data!D8534</f>
        <v>44432</v>
      </c>
      <c r="C8534" s="12">
        <f>IFERROR(VLOOKUP(Data!B8534, Minorista!$A$2:$B$100, 2, FALSE), "")</f>
        <v>1</v>
      </c>
      <c r="D8534" s="12">
        <f t="array" ref="D8534">INDEX(Producto!$A$2:$A$500, MATCH(Data!H8534, Producto!$B$2:$B$500, 0))</f>
        <v>4</v>
      </c>
      <c r="E8534" s="12">
        <f>VLOOKUP(Data!E8534 &amp; Data!F8534 &amp; Data!G8534, Ubicacion!$A$2:$B$1000, 2, FALSE)</f>
        <v>23</v>
      </c>
      <c r="F8534" s="15">
        <f>Data!J8534</f>
        <v>136</v>
      </c>
      <c r="G8534" s="16">
        <f>Data!I8534</f>
        <v>52</v>
      </c>
      <c r="H8534" s="17">
        <f>Data!K8534</f>
        <v>7072</v>
      </c>
      <c r="I8534" s="17">
        <f>Data!L8534</f>
        <v>2758.08</v>
      </c>
      <c r="J8534" s="12" t="str">
        <f>Data!N8534</f>
        <v>Outlet</v>
      </c>
      <c r="K8534" s="12" t="str">
        <f>Data!O8534</f>
        <v>Efectivo</v>
      </c>
      <c r="L8534" s="12" t="str">
        <f>Data!P8534</f>
        <v>Recurrente</v>
      </c>
    </row>
    <row r="8535">
      <c r="A8535" s="11">
        <v>8534.0</v>
      </c>
      <c r="B8535" s="14">
        <f>Data!D8535</f>
        <v>44432</v>
      </c>
      <c r="C8535" s="12">
        <f>IFERROR(VLOOKUP(Data!B8535, Minorista!$A$2:$B$100, 2, FALSE), "")</f>
        <v>1</v>
      </c>
      <c r="D8535" s="12">
        <f t="array" ref="D8535">INDEX(Producto!$A$2:$A$500, MATCH(Data!H8535, Producto!$B$2:$B$500, 0))</f>
        <v>5</v>
      </c>
      <c r="E8535" s="12">
        <f>VLOOKUP(Data!E8535 &amp; Data!F8535 &amp; Data!G8535, Ubicacion!$A$2:$B$1000, 2, FALSE)</f>
        <v>23</v>
      </c>
      <c r="F8535" s="15">
        <f>Data!J8535</f>
        <v>132</v>
      </c>
      <c r="G8535" s="16">
        <f>Data!I8535</f>
        <v>51</v>
      </c>
      <c r="H8535" s="17">
        <f>Data!K8535</f>
        <v>6732</v>
      </c>
      <c r="I8535" s="17">
        <f>Data!L8535</f>
        <v>3029.4</v>
      </c>
      <c r="J8535" s="12" t="str">
        <f>Data!N8535</f>
        <v>Outlet</v>
      </c>
      <c r="K8535" s="12" t="str">
        <f>Data!O8535</f>
        <v>Transferencia bancaria</v>
      </c>
      <c r="L8535" s="12" t="str">
        <f>Data!P8535</f>
        <v>Recurrente</v>
      </c>
    </row>
    <row r="8536">
      <c r="A8536" s="11">
        <v>8535.0</v>
      </c>
      <c r="B8536" s="14">
        <f>Data!D8536</f>
        <v>44432</v>
      </c>
      <c r="C8536" s="12">
        <f>IFERROR(VLOOKUP(Data!B8536, Minorista!$A$2:$B$100, 2, FALSE), "")</f>
        <v>1</v>
      </c>
      <c r="D8536" s="12">
        <f t="array" ref="D8536">INDEX(Producto!$A$2:$A$500, MATCH(Data!H8536, Producto!$B$2:$B$500, 0))</f>
        <v>6</v>
      </c>
      <c r="E8536" s="12">
        <f>VLOOKUP(Data!E8536 &amp; Data!F8536 &amp; Data!G8536, Ubicacion!$A$2:$B$1000, 2, FALSE)</f>
        <v>23</v>
      </c>
      <c r="F8536" s="15">
        <f>Data!J8536</f>
        <v>80</v>
      </c>
      <c r="G8536" s="16">
        <f>Data!I8536</f>
        <v>55</v>
      </c>
      <c r="H8536" s="17">
        <f>Data!K8536</f>
        <v>4400</v>
      </c>
      <c r="I8536" s="17">
        <f>Data!L8536</f>
        <v>1496</v>
      </c>
      <c r="J8536" s="12" t="str">
        <f>Data!N8536</f>
        <v>Outlet</v>
      </c>
      <c r="K8536" s="12" t="str">
        <f>Data!O8536</f>
        <v>Efectivo</v>
      </c>
      <c r="L8536" s="12" t="str">
        <f>Data!P8536</f>
        <v>Recurrente</v>
      </c>
    </row>
    <row r="8537">
      <c r="A8537" s="11">
        <v>8536.0</v>
      </c>
      <c r="B8537" s="14">
        <f>Data!D8537</f>
        <v>44464</v>
      </c>
      <c r="C8537" s="12">
        <f>IFERROR(VLOOKUP(Data!B8537, Minorista!$A$2:$B$100, 2, FALSE), "")</f>
        <v>1</v>
      </c>
      <c r="D8537" s="12">
        <f t="array" ref="D8537">INDEX(Producto!$A$2:$A$500, MATCH(Data!H8537, Producto!$B$2:$B$500, 0))</f>
        <v>1</v>
      </c>
      <c r="E8537" s="12">
        <f>VLOOKUP(Data!E8537 &amp; Data!F8537 &amp; Data!G8537, Ubicacion!$A$2:$B$1000, 2, FALSE)</f>
        <v>23</v>
      </c>
      <c r="F8537" s="15">
        <f>Data!J8537</f>
        <v>149</v>
      </c>
      <c r="G8537" s="16">
        <f>Data!I8537</f>
        <v>35</v>
      </c>
      <c r="H8537" s="17">
        <f>Data!K8537</f>
        <v>5215</v>
      </c>
      <c r="I8537" s="17">
        <f>Data!L8537</f>
        <v>2190.3</v>
      </c>
      <c r="J8537" s="12" t="str">
        <f>Data!N8537</f>
        <v>Outlet</v>
      </c>
      <c r="K8537" s="12" t="str">
        <f>Data!O8537</f>
        <v>Transferencia bancaria</v>
      </c>
      <c r="L8537" s="12" t="str">
        <f>Data!P8537</f>
        <v>Nuevo</v>
      </c>
    </row>
    <row r="8538">
      <c r="A8538" s="11">
        <v>8537.0</v>
      </c>
      <c r="B8538" s="14">
        <f>Data!D8538</f>
        <v>44464</v>
      </c>
      <c r="C8538" s="12">
        <f>IFERROR(VLOOKUP(Data!B8538, Minorista!$A$2:$B$100, 2, FALSE), "")</f>
        <v>1</v>
      </c>
      <c r="D8538" s="12">
        <f t="array" ref="D8538">INDEX(Producto!$A$2:$A$500, MATCH(Data!H8538, Producto!$B$2:$B$500, 0))</f>
        <v>2</v>
      </c>
      <c r="E8538" s="12">
        <f>VLOOKUP(Data!E8538 &amp; Data!F8538 &amp; Data!G8538, Ubicacion!$A$2:$B$1000, 2, FALSE)</f>
        <v>23</v>
      </c>
      <c r="F8538" s="15">
        <f>Data!J8538</f>
        <v>153</v>
      </c>
      <c r="G8538" s="16">
        <f>Data!I8538</f>
        <v>43</v>
      </c>
      <c r="H8538" s="17">
        <f>Data!K8538</f>
        <v>6579</v>
      </c>
      <c r="I8538" s="17">
        <f>Data!L8538</f>
        <v>2565.81</v>
      </c>
      <c r="J8538" s="12" t="str">
        <f>Data!N8538</f>
        <v>Outlet</v>
      </c>
      <c r="K8538" s="12" t="str">
        <f>Data!O8538</f>
        <v>Transferencia bancaria</v>
      </c>
      <c r="L8538" s="12" t="str">
        <f>Data!P8538</f>
        <v>Recurrente</v>
      </c>
    </row>
    <row r="8539">
      <c r="A8539" s="11">
        <v>8538.0</v>
      </c>
      <c r="B8539" s="14">
        <f>Data!D8539</f>
        <v>44464</v>
      </c>
      <c r="C8539" s="12">
        <f>IFERROR(VLOOKUP(Data!B8539, Minorista!$A$2:$B$100, 2, FALSE), "")</f>
        <v>1</v>
      </c>
      <c r="D8539" s="12">
        <f t="array" ref="D8539">INDEX(Producto!$A$2:$A$500, MATCH(Data!H8539, Producto!$B$2:$B$500, 0))</f>
        <v>3</v>
      </c>
      <c r="E8539" s="12">
        <f>VLOOKUP(Data!E8539 &amp; Data!F8539 &amp; Data!G8539, Ubicacion!$A$2:$B$1000, 2, FALSE)</f>
        <v>23</v>
      </c>
      <c r="F8539" s="15">
        <f>Data!J8539</f>
        <v>78</v>
      </c>
      <c r="G8539" s="16">
        <f>Data!I8539</f>
        <v>34</v>
      </c>
      <c r="H8539" s="17">
        <f>Data!K8539</f>
        <v>2652</v>
      </c>
      <c r="I8539" s="17">
        <f>Data!L8539</f>
        <v>1060.8</v>
      </c>
      <c r="J8539" s="12" t="str">
        <f>Data!N8539</f>
        <v>Outlet</v>
      </c>
      <c r="K8539" s="12" t="str">
        <f>Data!O8539</f>
        <v>Transferencia bancaria</v>
      </c>
      <c r="L8539" s="12" t="str">
        <f>Data!P8539</f>
        <v>Nuevo</v>
      </c>
    </row>
    <row r="8540">
      <c r="A8540" s="11">
        <v>8539.0</v>
      </c>
      <c r="B8540" s="14">
        <f>Data!D8540</f>
        <v>44464</v>
      </c>
      <c r="C8540" s="12">
        <f>IFERROR(VLOOKUP(Data!B8540, Minorista!$A$2:$B$100, 2, FALSE), "")</f>
        <v>1</v>
      </c>
      <c r="D8540" s="12">
        <f t="array" ref="D8540">INDEX(Producto!$A$2:$A$500, MATCH(Data!H8540, Producto!$B$2:$B$500, 0))</f>
        <v>4</v>
      </c>
      <c r="E8540" s="12">
        <f>VLOOKUP(Data!E8540 &amp; Data!F8540 &amp; Data!G8540, Ubicacion!$A$2:$B$1000, 2, FALSE)</f>
        <v>23</v>
      </c>
      <c r="F8540" s="15">
        <f>Data!J8540</f>
        <v>70</v>
      </c>
      <c r="G8540" s="16">
        <f>Data!I8540</f>
        <v>37</v>
      </c>
      <c r="H8540" s="17">
        <f>Data!K8540</f>
        <v>2590</v>
      </c>
      <c r="I8540" s="17">
        <f>Data!L8540</f>
        <v>1036</v>
      </c>
      <c r="J8540" s="12" t="str">
        <f>Data!N8540</f>
        <v>Outlet</v>
      </c>
      <c r="K8540" s="12" t="str">
        <f>Data!O8540</f>
        <v>Tarjeta</v>
      </c>
      <c r="L8540" s="12" t="str">
        <f>Data!P8540</f>
        <v>Nuevo</v>
      </c>
    </row>
    <row r="8541">
      <c r="A8541" s="11">
        <v>8540.0</v>
      </c>
      <c r="B8541" s="14">
        <f>Data!D8541</f>
        <v>44464</v>
      </c>
      <c r="C8541" s="12">
        <f>IFERROR(VLOOKUP(Data!B8541, Minorista!$A$2:$B$100, 2, FALSE), "")</f>
        <v>1</v>
      </c>
      <c r="D8541" s="12">
        <f t="array" ref="D8541">INDEX(Producto!$A$2:$A$500, MATCH(Data!H8541, Producto!$B$2:$B$500, 0))</f>
        <v>5</v>
      </c>
      <c r="E8541" s="12">
        <f>VLOOKUP(Data!E8541 &amp; Data!F8541 &amp; Data!G8541, Ubicacion!$A$2:$B$1000, 2, FALSE)</f>
        <v>23</v>
      </c>
      <c r="F8541" s="15">
        <f>Data!J8541</f>
        <v>74</v>
      </c>
      <c r="G8541" s="16">
        <f>Data!I8541</f>
        <v>39</v>
      </c>
      <c r="H8541" s="17">
        <f>Data!K8541</f>
        <v>2886</v>
      </c>
      <c r="I8541" s="17">
        <f>Data!L8541</f>
        <v>1356.42</v>
      </c>
      <c r="J8541" s="12" t="str">
        <f>Data!N8541</f>
        <v>Outlet</v>
      </c>
      <c r="K8541" s="12" t="str">
        <f>Data!O8541</f>
        <v>Efectivo</v>
      </c>
      <c r="L8541" s="12" t="str">
        <f>Data!P8541</f>
        <v>Recurrente</v>
      </c>
    </row>
    <row r="8542">
      <c r="A8542" s="11">
        <v>8541.0</v>
      </c>
      <c r="B8542" s="14">
        <f>Data!D8542</f>
        <v>44464</v>
      </c>
      <c r="C8542" s="12">
        <f>IFERROR(VLOOKUP(Data!B8542, Minorista!$A$2:$B$100, 2, FALSE), "")</f>
        <v>1</v>
      </c>
      <c r="D8542" s="12">
        <f t="array" ref="D8542">INDEX(Producto!$A$2:$A$500, MATCH(Data!H8542, Producto!$B$2:$B$500, 0))</f>
        <v>6</v>
      </c>
      <c r="E8542" s="12">
        <f>VLOOKUP(Data!E8542 &amp; Data!F8542 &amp; Data!G8542, Ubicacion!$A$2:$B$1000, 2, FALSE)</f>
        <v>23</v>
      </c>
      <c r="F8542" s="15">
        <f>Data!J8542</f>
        <v>83</v>
      </c>
      <c r="G8542" s="16">
        <f>Data!I8542</f>
        <v>33</v>
      </c>
      <c r="H8542" s="17">
        <f>Data!K8542</f>
        <v>2739</v>
      </c>
      <c r="I8542" s="17">
        <f>Data!L8542</f>
        <v>986.04</v>
      </c>
      <c r="J8542" s="12" t="str">
        <f>Data!N8542</f>
        <v>Outlet</v>
      </c>
      <c r="K8542" s="12" t="str">
        <f>Data!O8542</f>
        <v>Tarjeta</v>
      </c>
      <c r="L8542" s="12" t="str">
        <f>Data!P8542</f>
        <v>Recurrente</v>
      </c>
    </row>
    <row r="8543">
      <c r="A8543" s="11">
        <v>8542.0</v>
      </c>
      <c r="B8543" s="14">
        <f>Data!D8543</f>
        <v>44493</v>
      </c>
      <c r="C8543" s="12">
        <f>IFERROR(VLOOKUP(Data!B8543, Minorista!$A$2:$B$100, 2, FALSE), "")</f>
        <v>1</v>
      </c>
      <c r="D8543" s="12">
        <f t="array" ref="D8543">INDEX(Producto!$A$2:$A$500, MATCH(Data!H8543, Producto!$B$2:$B$500, 0))</f>
        <v>1</v>
      </c>
      <c r="E8543" s="12">
        <f>VLOOKUP(Data!E8543 &amp; Data!F8543 &amp; Data!G8543, Ubicacion!$A$2:$B$1000, 2, FALSE)</f>
        <v>23</v>
      </c>
      <c r="F8543" s="15">
        <f>Data!J8543</f>
        <v>119</v>
      </c>
      <c r="G8543" s="16">
        <f>Data!I8543</f>
        <v>28</v>
      </c>
      <c r="H8543" s="17">
        <f>Data!K8543</f>
        <v>3332</v>
      </c>
      <c r="I8543" s="17">
        <f>Data!L8543</f>
        <v>1332.8</v>
      </c>
      <c r="J8543" s="12" t="str">
        <f>Data!N8543</f>
        <v>Outlet</v>
      </c>
      <c r="K8543" s="12" t="str">
        <f>Data!O8543</f>
        <v>Transferencia bancaria</v>
      </c>
      <c r="L8543" s="12" t="str">
        <f>Data!P8543</f>
        <v>Recurrente</v>
      </c>
    </row>
    <row r="8544">
      <c r="A8544" s="11">
        <v>8543.0</v>
      </c>
      <c r="B8544" s="14">
        <f>Data!D8544</f>
        <v>44493</v>
      </c>
      <c r="C8544" s="12">
        <f>IFERROR(VLOOKUP(Data!B8544, Minorista!$A$2:$B$100, 2, FALSE), "")</f>
        <v>1</v>
      </c>
      <c r="D8544" s="12">
        <f t="array" ref="D8544">INDEX(Producto!$A$2:$A$500, MATCH(Data!H8544, Producto!$B$2:$B$500, 0))</f>
        <v>2</v>
      </c>
      <c r="E8544" s="12">
        <f>VLOOKUP(Data!E8544 &amp; Data!F8544 &amp; Data!G8544, Ubicacion!$A$2:$B$1000, 2, FALSE)</f>
        <v>23</v>
      </c>
      <c r="F8544" s="15">
        <f>Data!J8544</f>
        <v>173</v>
      </c>
      <c r="G8544" s="16">
        <f>Data!I8544</f>
        <v>39</v>
      </c>
      <c r="H8544" s="17">
        <f>Data!K8544</f>
        <v>6747</v>
      </c>
      <c r="I8544" s="17">
        <f>Data!L8544</f>
        <v>2563.86</v>
      </c>
      <c r="J8544" s="12" t="str">
        <f>Data!N8544</f>
        <v>Outlet</v>
      </c>
      <c r="K8544" s="12" t="str">
        <f>Data!O8544</f>
        <v>Transferencia bancaria</v>
      </c>
      <c r="L8544" s="12" t="str">
        <f>Data!P8544</f>
        <v>Recurrente</v>
      </c>
    </row>
    <row r="8545">
      <c r="A8545" s="11">
        <v>8544.0</v>
      </c>
      <c r="B8545" s="14">
        <f>Data!D8545</f>
        <v>44493</v>
      </c>
      <c r="C8545" s="12">
        <f>IFERROR(VLOOKUP(Data!B8545, Minorista!$A$2:$B$100, 2, FALSE), "")</f>
        <v>1</v>
      </c>
      <c r="D8545" s="12">
        <f t="array" ref="D8545">INDEX(Producto!$A$2:$A$500, MATCH(Data!H8545, Producto!$B$2:$B$500, 0))</f>
        <v>3</v>
      </c>
      <c r="E8545" s="12">
        <f>VLOOKUP(Data!E8545 &amp; Data!F8545 &amp; Data!G8545, Ubicacion!$A$2:$B$1000, 2, FALSE)</f>
        <v>23</v>
      </c>
      <c r="F8545" s="15">
        <f>Data!J8545</f>
        <v>119</v>
      </c>
      <c r="G8545" s="16">
        <f>Data!I8545</f>
        <v>39</v>
      </c>
      <c r="H8545" s="17">
        <f>Data!K8545</f>
        <v>4641</v>
      </c>
      <c r="I8545" s="17">
        <f>Data!L8545</f>
        <v>1949.22</v>
      </c>
      <c r="J8545" s="12" t="str">
        <f>Data!N8545</f>
        <v>Outlet</v>
      </c>
      <c r="K8545" s="12" t="str">
        <f>Data!O8545</f>
        <v>Tarjeta</v>
      </c>
      <c r="L8545" s="12" t="str">
        <f>Data!P8545</f>
        <v>Recurrente</v>
      </c>
    </row>
    <row r="8546">
      <c r="A8546" s="11">
        <v>8545.0</v>
      </c>
      <c r="B8546" s="14">
        <f>Data!D8546</f>
        <v>44493</v>
      </c>
      <c r="C8546" s="12">
        <f>IFERROR(VLOOKUP(Data!B8546, Minorista!$A$2:$B$100, 2, FALSE), "")</f>
        <v>1</v>
      </c>
      <c r="D8546" s="12">
        <f t="array" ref="D8546">INDEX(Producto!$A$2:$A$500, MATCH(Data!H8546, Producto!$B$2:$B$500, 0))</f>
        <v>4</v>
      </c>
      <c r="E8546" s="12">
        <f>VLOOKUP(Data!E8546 &amp; Data!F8546 &amp; Data!G8546, Ubicacion!$A$2:$B$1000, 2, FALSE)</f>
        <v>23</v>
      </c>
      <c r="F8546" s="15">
        <f>Data!J8546</f>
        <v>101</v>
      </c>
      <c r="G8546" s="16">
        <f>Data!I8546</f>
        <v>31</v>
      </c>
      <c r="H8546" s="17">
        <f>Data!K8546</f>
        <v>3131</v>
      </c>
      <c r="I8546" s="17">
        <f>Data!L8546</f>
        <v>1158.47</v>
      </c>
      <c r="J8546" s="12" t="str">
        <f>Data!N8546</f>
        <v>Outlet</v>
      </c>
      <c r="K8546" s="12" t="str">
        <f>Data!O8546</f>
        <v>Tarjeta</v>
      </c>
      <c r="L8546" s="12" t="str">
        <f>Data!P8546</f>
        <v>Recurrente</v>
      </c>
    </row>
    <row r="8547">
      <c r="A8547" s="11">
        <v>8546.0</v>
      </c>
      <c r="B8547" s="14">
        <f>Data!D8547</f>
        <v>44493</v>
      </c>
      <c r="C8547" s="12">
        <f>IFERROR(VLOOKUP(Data!B8547, Minorista!$A$2:$B$100, 2, FALSE), "")</f>
        <v>1</v>
      </c>
      <c r="D8547" s="12">
        <f t="array" ref="D8547">INDEX(Producto!$A$2:$A$500, MATCH(Data!H8547, Producto!$B$2:$B$500, 0))</f>
        <v>5</v>
      </c>
      <c r="E8547" s="12">
        <f>VLOOKUP(Data!E8547 &amp; Data!F8547 &amp; Data!G8547, Ubicacion!$A$2:$B$1000, 2, FALSE)</f>
        <v>23</v>
      </c>
      <c r="F8547" s="15">
        <f>Data!J8547</f>
        <v>105</v>
      </c>
      <c r="G8547" s="16">
        <f>Data!I8547</f>
        <v>42</v>
      </c>
      <c r="H8547" s="17">
        <f>Data!K8547</f>
        <v>4410</v>
      </c>
      <c r="I8547" s="17">
        <f>Data!L8547</f>
        <v>2072.7</v>
      </c>
      <c r="J8547" s="12" t="str">
        <f>Data!N8547</f>
        <v>Outlet</v>
      </c>
      <c r="K8547" s="12" t="str">
        <f>Data!O8547</f>
        <v>Efectivo</v>
      </c>
      <c r="L8547" s="12" t="str">
        <f>Data!P8547</f>
        <v>Nuevo</v>
      </c>
    </row>
    <row r="8548">
      <c r="A8548" s="11">
        <v>8547.0</v>
      </c>
      <c r="B8548" s="14">
        <f>Data!D8548</f>
        <v>44493</v>
      </c>
      <c r="C8548" s="12">
        <f>IFERROR(VLOOKUP(Data!B8548, Minorista!$A$2:$B$100, 2, FALSE), "")</f>
        <v>1</v>
      </c>
      <c r="D8548" s="12">
        <f t="array" ref="D8548">INDEX(Producto!$A$2:$A$500, MATCH(Data!H8548, Producto!$B$2:$B$500, 0))</f>
        <v>6</v>
      </c>
      <c r="E8548" s="12">
        <f>VLOOKUP(Data!E8548 &amp; Data!F8548 &amp; Data!G8548, Ubicacion!$A$2:$B$1000, 2, FALSE)</f>
        <v>23</v>
      </c>
      <c r="F8548" s="15">
        <f>Data!J8548</f>
        <v>109</v>
      </c>
      <c r="G8548" s="16">
        <f>Data!I8548</f>
        <v>40</v>
      </c>
      <c r="H8548" s="17">
        <f>Data!K8548</f>
        <v>4360</v>
      </c>
      <c r="I8548" s="17">
        <f>Data!L8548</f>
        <v>1395.2</v>
      </c>
      <c r="J8548" s="12" t="str">
        <f>Data!N8548</f>
        <v>Outlet</v>
      </c>
      <c r="K8548" s="12" t="str">
        <f>Data!O8548</f>
        <v>Tarjeta</v>
      </c>
      <c r="L8548" s="12" t="str">
        <f>Data!P8548</f>
        <v>Recurrente</v>
      </c>
    </row>
    <row r="8549">
      <c r="A8549" s="11">
        <v>8548.0</v>
      </c>
      <c r="B8549" s="14">
        <f>Data!D8549</f>
        <v>44524</v>
      </c>
      <c r="C8549" s="12">
        <f>IFERROR(VLOOKUP(Data!B8549, Minorista!$A$2:$B$100, 2, FALSE), "")</f>
        <v>1</v>
      </c>
      <c r="D8549" s="12">
        <f t="array" ref="D8549">INDEX(Producto!$A$2:$A$500, MATCH(Data!H8549, Producto!$B$2:$B$500, 0))</f>
        <v>1</v>
      </c>
      <c r="E8549" s="12">
        <f>VLOOKUP(Data!E8549 &amp; Data!F8549 &amp; Data!G8549, Ubicacion!$A$2:$B$1000, 2, FALSE)</f>
        <v>23</v>
      </c>
      <c r="F8549" s="15">
        <f>Data!J8549</f>
        <v>173</v>
      </c>
      <c r="G8549" s="16">
        <f>Data!I8549</f>
        <v>34</v>
      </c>
      <c r="H8549" s="17">
        <f>Data!K8549</f>
        <v>5882</v>
      </c>
      <c r="I8549" s="17">
        <f>Data!L8549</f>
        <v>2470.44</v>
      </c>
      <c r="J8549" s="12" t="str">
        <f>Data!N8549</f>
        <v>Outlet</v>
      </c>
      <c r="K8549" s="12" t="str">
        <f>Data!O8549</f>
        <v>Transferencia bancaria</v>
      </c>
      <c r="L8549" s="12" t="str">
        <f>Data!P8549</f>
        <v>Nuevo</v>
      </c>
    </row>
    <row r="8550">
      <c r="A8550" s="11">
        <v>8549.0</v>
      </c>
      <c r="B8550" s="14">
        <f>Data!D8550</f>
        <v>44524</v>
      </c>
      <c r="C8550" s="12">
        <f>IFERROR(VLOOKUP(Data!B8550, Minorista!$A$2:$B$100, 2, FALSE), "")</f>
        <v>1</v>
      </c>
      <c r="D8550" s="12">
        <f t="array" ref="D8550">INDEX(Producto!$A$2:$A$500, MATCH(Data!H8550, Producto!$B$2:$B$500, 0))</f>
        <v>2</v>
      </c>
      <c r="E8550" s="12">
        <f>VLOOKUP(Data!E8550 &amp; Data!F8550 &amp; Data!G8550, Ubicacion!$A$2:$B$1000, 2, FALSE)</f>
        <v>23</v>
      </c>
      <c r="F8550" s="15">
        <f>Data!J8550</f>
        <v>221</v>
      </c>
      <c r="G8550" s="16">
        <f>Data!I8550</f>
        <v>34</v>
      </c>
      <c r="H8550" s="17">
        <f>Data!K8550</f>
        <v>7514</v>
      </c>
      <c r="I8550" s="17">
        <f>Data!L8550</f>
        <v>2780.18</v>
      </c>
      <c r="J8550" s="12" t="str">
        <f>Data!N8550</f>
        <v>Outlet</v>
      </c>
      <c r="K8550" s="12" t="str">
        <f>Data!O8550</f>
        <v>Transferencia bancaria</v>
      </c>
      <c r="L8550" s="12" t="str">
        <f>Data!P8550</f>
        <v>Nuevo</v>
      </c>
    </row>
    <row r="8551">
      <c r="A8551" s="11">
        <v>8550.0</v>
      </c>
      <c r="B8551" s="14">
        <f>Data!D8551</f>
        <v>44524</v>
      </c>
      <c r="C8551" s="12">
        <f>IFERROR(VLOOKUP(Data!B8551, Minorista!$A$2:$B$100, 2, FALSE), "")</f>
        <v>1</v>
      </c>
      <c r="D8551" s="12">
        <f t="array" ref="D8551">INDEX(Producto!$A$2:$A$500, MATCH(Data!H8551, Producto!$B$2:$B$500, 0))</f>
        <v>3</v>
      </c>
      <c r="E8551" s="12">
        <f>VLOOKUP(Data!E8551 &amp; Data!F8551 &amp; Data!G8551, Ubicacion!$A$2:$B$1000, 2, FALSE)</f>
        <v>23</v>
      </c>
      <c r="F8551" s="15">
        <f>Data!J8551</f>
        <v>143</v>
      </c>
      <c r="G8551" s="16">
        <f>Data!I8551</f>
        <v>33</v>
      </c>
      <c r="H8551" s="17">
        <f>Data!K8551</f>
        <v>4719</v>
      </c>
      <c r="I8551" s="17">
        <f>Data!L8551</f>
        <v>1840.41</v>
      </c>
      <c r="J8551" s="12" t="str">
        <f>Data!N8551</f>
        <v>Outlet</v>
      </c>
      <c r="K8551" s="12" t="str">
        <f>Data!O8551</f>
        <v>Transferencia bancaria</v>
      </c>
      <c r="L8551" s="12" t="str">
        <f>Data!P8551</f>
        <v>Nuevo</v>
      </c>
    </row>
    <row r="8552">
      <c r="A8552" s="11">
        <v>8551.0</v>
      </c>
      <c r="B8552" s="14">
        <f>Data!D8552</f>
        <v>44524</v>
      </c>
      <c r="C8552" s="12">
        <f>IFERROR(VLOOKUP(Data!B8552, Minorista!$A$2:$B$100, 2, FALSE), "")</f>
        <v>1</v>
      </c>
      <c r="D8552" s="12">
        <f t="array" ref="D8552">INDEX(Producto!$A$2:$A$500, MATCH(Data!H8552, Producto!$B$2:$B$500, 0))</f>
        <v>4</v>
      </c>
      <c r="E8552" s="12">
        <f>VLOOKUP(Data!E8552 &amp; Data!F8552 &amp; Data!G8552, Ubicacion!$A$2:$B$1000, 2, FALSE)</f>
        <v>23</v>
      </c>
      <c r="F8552" s="15">
        <f>Data!J8552</f>
        <v>144</v>
      </c>
      <c r="G8552" s="16">
        <f>Data!I8552</f>
        <v>36</v>
      </c>
      <c r="H8552" s="17">
        <f>Data!K8552</f>
        <v>5184</v>
      </c>
      <c r="I8552" s="17">
        <f>Data!L8552</f>
        <v>2021.76</v>
      </c>
      <c r="J8552" s="12" t="str">
        <f>Data!N8552</f>
        <v>Outlet</v>
      </c>
      <c r="K8552" s="12" t="str">
        <f>Data!O8552</f>
        <v>Efectivo</v>
      </c>
      <c r="L8552" s="12" t="str">
        <f>Data!P8552</f>
        <v>Nuevo</v>
      </c>
    </row>
    <row r="8553">
      <c r="A8553" s="11">
        <v>8552.0</v>
      </c>
      <c r="B8553" s="14">
        <f>Data!D8553</f>
        <v>44524</v>
      </c>
      <c r="C8553" s="12">
        <f>IFERROR(VLOOKUP(Data!B8553, Minorista!$A$2:$B$100, 2, FALSE), "")</f>
        <v>1</v>
      </c>
      <c r="D8553" s="12">
        <f t="array" ref="D8553">INDEX(Producto!$A$2:$A$500, MATCH(Data!H8553, Producto!$B$2:$B$500, 0))</f>
        <v>5</v>
      </c>
      <c r="E8553" s="12">
        <f>VLOOKUP(Data!E8553 &amp; Data!F8553 &amp; Data!G8553, Ubicacion!$A$2:$B$1000, 2, FALSE)</f>
        <v>23</v>
      </c>
      <c r="F8553" s="15">
        <f>Data!J8553</f>
        <v>136</v>
      </c>
      <c r="G8553" s="16">
        <f>Data!I8553</f>
        <v>56</v>
      </c>
      <c r="H8553" s="17">
        <f>Data!K8553</f>
        <v>7616</v>
      </c>
      <c r="I8553" s="17">
        <f>Data!L8553</f>
        <v>3351.04</v>
      </c>
      <c r="J8553" s="12" t="str">
        <f>Data!N8553</f>
        <v>Outlet</v>
      </c>
      <c r="K8553" s="12" t="str">
        <f>Data!O8553</f>
        <v>Transferencia bancaria</v>
      </c>
      <c r="L8553" s="12" t="str">
        <f>Data!P8553</f>
        <v>Nuevo</v>
      </c>
    </row>
    <row r="8554">
      <c r="A8554" s="11">
        <v>8553.0</v>
      </c>
      <c r="B8554" s="14">
        <f>Data!D8554</f>
        <v>44524</v>
      </c>
      <c r="C8554" s="12">
        <f>IFERROR(VLOOKUP(Data!B8554, Minorista!$A$2:$B$100, 2, FALSE), "")</f>
        <v>1</v>
      </c>
      <c r="D8554" s="12">
        <f t="array" ref="D8554">INDEX(Producto!$A$2:$A$500, MATCH(Data!H8554, Producto!$B$2:$B$500, 0))</f>
        <v>6</v>
      </c>
      <c r="E8554" s="12">
        <f>VLOOKUP(Data!E8554 &amp; Data!F8554 &amp; Data!G8554, Ubicacion!$A$2:$B$1000, 2, FALSE)</f>
        <v>23</v>
      </c>
      <c r="F8554" s="15">
        <f>Data!J8554</f>
        <v>176</v>
      </c>
      <c r="G8554" s="16">
        <f>Data!I8554</f>
        <v>60</v>
      </c>
      <c r="H8554" s="17">
        <f>Data!K8554</f>
        <v>10560</v>
      </c>
      <c r="I8554" s="17">
        <f>Data!L8554</f>
        <v>3484.8</v>
      </c>
      <c r="J8554" s="12" t="str">
        <f>Data!N8554</f>
        <v>Outlet</v>
      </c>
      <c r="K8554" s="12" t="str">
        <f>Data!O8554</f>
        <v>Transferencia bancaria</v>
      </c>
      <c r="L8554" s="12" t="str">
        <f>Data!P8554</f>
        <v>Nuevo</v>
      </c>
    </row>
    <row r="8555">
      <c r="A8555" s="11">
        <v>8554.0</v>
      </c>
      <c r="B8555" s="14">
        <f>Data!D8555</f>
        <v>44553</v>
      </c>
      <c r="C8555" s="12">
        <f>IFERROR(VLOOKUP(Data!B8555, Minorista!$A$2:$B$100, 2, FALSE), "")</f>
        <v>1</v>
      </c>
      <c r="D8555" s="12">
        <f t="array" ref="D8555">INDEX(Producto!$A$2:$A$500, MATCH(Data!H8555, Producto!$B$2:$B$500, 0))</f>
        <v>1</v>
      </c>
      <c r="E8555" s="12">
        <f>VLOOKUP(Data!E8555 &amp; Data!F8555 &amp; Data!G8555, Ubicacion!$A$2:$B$1000, 2, FALSE)</f>
        <v>23</v>
      </c>
      <c r="F8555" s="15">
        <f>Data!J8555</f>
        <v>248</v>
      </c>
      <c r="G8555" s="16">
        <f>Data!I8555</f>
        <v>49</v>
      </c>
      <c r="H8555" s="17">
        <f>Data!K8555</f>
        <v>12152</v>
      </c>
      <c r="I8555" s="17">
        <f>Data!L8555</f>
        <v>4860.8</v>
      </c>
      <c r="J8555" s="12" t="str">
        <f>Data!N8555</f>
        <v>Outlet</v>
      </c>
      <c r="K8555" s="12" t="str">
        <f>Data!O8555</f>
        <v>Transferencia bancaria</v>
      </c>
      <c r="L8555" s="12" t="str">
        <f>Data!P8555</f>
        <v>Nuevo</v>
      </c>
    </row>
    <row r="8556">
      <c r="A8556" s="11">
        <v>8555.0</v>
      </c>
      <c r="B8556" s="14">
        <f>Data!D8556</f>
        <v>44553</v>
      </c>
      <c r="C8556" s="12">
        <f>IFERROR(VLOOKUP(Data!B8556, Minorista!$A$2:$B$100, 2, FALSE), "")</f>
        <v>1</v>
      </c>
      <c r="D8556" s="12">
        <f t="array" ref="D8556">INDEX(Producto!$A$2:$A$500, MATCH(Data!H8556, Producto!$B$2:$B$500, 0))</f>
        <v>2</v>
      </c>
      <c r="E8556" s="12">
        <f>VLOOKUP(Data!E8556 &amp; Data!F8556 &amp; Data!G8556, Ubicacion!$A$2:$B$1000, 2, FALSE)</f>
        <v>23</v>
      </c>
      <c r="F8556" s="15">
        <f>Data!J8556</f>
        <v>225</v>
      </c>
      <c r="G8556" s="16">
        <f>Data!I8556</f>
        <v>54</v>
      </c>
      <c r="H8556" s="17">
        <f>Data!K8556</f>
        <v>12150</v>
      </c>
      <c r="I8556" s="17">
        <f>Data!L8556</f>
        <v>4981.5</v>
      </c>
      <c r="J8556" s="12" t="str">
        <f>Data!N8556</f>
        <v>Outlet</v>
      </c>
      <c r="K8556" s="12" t="str">
        <f>Data!O8556</f>
        <v>Transferencia bancaria</v>
      </c>
      <c r="L8556" s="12" t="str">
        <f>Data!P8556</f>
        <v>Recurrente</v>
      </c>
    </row>
    <row r="8557">
      <c r="A8557" s="11">
        <v>8556.0</v>
      </c>
      <c r="B8557" s="14">
        <f>Data!D8557</f>
        <v>44553</v>
      </c>
      <c r="C8557" s="12">
        <f>IFERROR(VLOOKUP(Data!B8557, Minorista!$A$2:$B$100, 2, FALSE), "")</f>
        <v>3</v>
      </c>
      <c r="D8557" s="12">
        <f t="array" ref="D8557">INDEX(Producto!$A$2:$A$500, MATCH(Data!H8557, Producto!$B$2:$B$500, 0))</f>
        <v>3</v>
      </c>
      <c r="E8557" s="12">
        <f>VLOOKUP(Data!E8557 &amp; Data!F8557 &amp; Data!G8557, Ubicacion!$A$2:$B$1000, 2, FALSE)</f>
        <v>23</v>
      </c>
      <c r="F8557" s="15">
        <f>Data!J8557</f>
        <v>165</v>
      </c>
      <c r="G8557" s="16">
        <f>Data!I8557</f>
        <v>53</v>
      </c>
      <c r="H8557" s="17">
        <f>Data!K8557</f>
        <v>8745</v>
      </c>
      <c r="I8557" s="17">
        <f>Data!L8557</f>
        <v>3498</v>
      </c>
      <c r="J8557" s="12" t="str">
        <f>Data!N8557</f>
        <v>Outlet</v>
      </c>
      <c r="K8557" s="12" t="str">
        <f>Data!O8557</f>
        <v>Tarjeta</v>
      </c>
      <c r="L8557" s="12" t="str">
        <f>Data!P8557</f>
        <v>Nuevo</v>
      </c>
    </row>
    <row r="8558">
      <c r="A8558" s="11">
        <v>8557.0</v>
      </c>
      <c r="B8558" s="14">
        <f>Data!D8558</f>
        <v>44553</v>
      </c>
      <c r="C8558" s="12">
        <f>IFERROR(VLOOKUP(Data!B8558, Minorista!$A$2:$B$100, 2, FALSE), "")</f>
        <v>3</v>
      </c>
      <c r="D8558" s="12">
        <f t="array" ref="D8558">INDEX(Producto!$A$2:$A$500, MATCH(Data!H8558, Producto!$B$2:$B$500, 0))</f>
        <v>4</v>
      </c>
      <c r="E8558" s="12">
        <f>VLOOKUP(Data!E8558 &amp; Data!F8558 &amp; Data!G8558, Ubicacion!$A$2:$B$1000, 2, FALSE)</f>
        <v>23</v>
      </c>
      <c r="F8558" s="15">
        <f>Data!J8558</f>
        <v>176</v>
      </c>
      <c r="G8558" s="16">
        <f>Data!I8558</f>
        <v>51</v>
      </c>
      <c r="H8558" s="17">
        <f>Data!K8558</f>
        <v>8976</v>
      </c>
      <c r="I8558" s="17">
        <f>Data!L8558</f>
        <v>3500.64</v>
      </c>
      <c r="J8558" s="12" t="str">
        <f>Data!N8558</f>
        <v>Outlet</v>
      </c>
      <c r="K8558" s="12" t="str">
        <f>Data!O8558</f>
        <v>Transferencia bancaria</v>
      </c>
      <c r="L8558" s="12" t="str">
        <f>Data!P8558</f>
        <v>Recurrente</v>
      </c>
    </row>
    <row r="8559">
      <c r="A8559" s="11">
        <v>8558.0</v>
      </c>
      <c r="B8559" s="14">
        <f>Data!D8559</f>
        <v>44553</v>
      </c>
      <c r="C8559" s="12">
        <f>IFERROR(VLOOKUP(Data!B8559, Minorista!$A$2:$B$100, 2, FALSE), "")</f>
        <v>3</v>
      </c>
      <c r="D8559" s="12">
        <f t="array" ref="D8559">INDEX(Producto!$A$2:$A$500, MATCH(Data!H8559, Producto!$B$2:$B$500, 0))</f>
        <v>5</v>
      </c>
      <c r="E8559" s="12">
        <f>VLOOKUP(Data!E8559 &amp; Data!F8559 &amp; Data!G8559, Ubicacion!$A$2:$B$1000, 2, FALSE)</f>
        <v>23</v>
      </c>
      <c r="F8559" s="15">
        <f>Data!J8559</f>
        <v>157</v>
      </c>
      <c r="G8559" s="16">
        <f>Data!I8559</f>
        <v>59</v>
      </c>
      <c r="H8559" s="17">
        <f>Data!K8559</f>
        <v>9263</v>
      </c>
      <c r="I8559" s="17">
        <f>Data!L8559</f>
        <v>3890.46</v>
      </c>
      <c r="J8559" s="12" t="str">
        <f>Data!N8559</f>
        <v>Outlet</v>
      </c>
      <c r="K8559" s="12" t="str">
        <f>Data!O8559</f>
        <v>Efectivo</v>
      </c>
      <c r="L8559" s="12" t="str">
        <f>Data!P8559</f>
        <v>Recurrente</v>
      </c>
    </row>
    <row r="8560">
      <c r="A8560" s="11">
        <v>8559.0</v>
      </c>
      <c r="B8560" s="14">
        <f>Data!D8560</f>
        <v>44553</v>
      </c>
      <c r="C8560" s="12">
        <f>IFERROR(VLOOKUP(Data!B8560, Minorista!$A$2:$B$100, 2, FALSE), "")</f>
        <v>3</v>
      </c>
      <c r="D8560" s="12">
        <f t="array" ref="D8560">INDEX(Producto!$A$2:$A$500, MATCH(Data!H8560, Producto!$B$2:$B$500, 0))</f>
        <v>6</v>
      </c>
      <c r="E8560" s="12">
        <f>VLOOKUP(Data!E8560 &amp; Data!F8560 &amp; Data!G8560, Ubicacion!$A$2:$B$1000, 2, FALSE)</f>
        <v>23</v>
      </c>
      <c r="F8560" s="15">
        <f>Data!J8560</f>
        <v>190</v>
      </c>
      <c r="G8560" s="16">
        <f>Data!I8560</f>
        <v>65</v>
      </c>
      <c r="H8560" s="17">
        <f>Data!K8560</f>
        <v>12350</v>
      </c>
      <c r="I8560" s="17">
        <f>Data!L8560</f>
        <v>4322.5</v>
      </c>
      <c r="J8560" s="12" t="str">
        <f>Data!N8560</f>
        <v>Outlet</v>
      </c>
      <c r="K8560" s="12" t="str">
        <f>Data!O8560</f>
        <v>Tarjeta</v>
      </c>
      <c r="L8560" s="12" t="str">
        <f>Data!P8560</f>
        <v>Nuevo</v>
      </c>
    </row>
    <row r="8561">
      <c r="A8561" s="11">
        <v>8560.0</v>
      </c>
      <c r="B8561" s="14">
        <f>Data!D8561</f>
        <v>44215</v>
      </c>
      <c r="C8561" s="12">
        <f>IFERROR(VLOOKUP(Data!B8561, Minorista!$A$2:$B$100, 2, FALSE), "")</f>
        <v>3</v>
      </c>
      <c r="D8561" s="12">
        <f t="array" ref="D8561">INDEX(Producto!$A$2:$A$500, MATCH(Data!H8561, Producto!$B$2:$B$500, 0))</f>
        <v>1</v>
      </c>
      <c r="E8561" s="12">
        <f>VLOOKUP(Data!E8561 &amp; Data!F8561 &amp; Data!G8561, Ubicacion!$A$2:$B$1000, 2, FALSE)</f>
        <v>23</v>
      </c>
      <c r="F8561" s="15">
        <f>Data!J8561</f>
        <v>233</v>
      </c>
      <c r="G8561" s="16">
        <f>Data!I8561</f>
        <v>23</v>
      </c>
      <c r="H8561" s="17">
        <f>Data!K8561</f>
        <v>5359</v>
      </c>
      <c r="I8561" s="17">
        <f>Data!L8561</f>
        <v>2786.68</v>
      </c>
      <c r="J8561" s="12" t="str">
        <f>Data!N8561</f>
        <v>Outlet</v>
      </c>
      <c r="K8561" s="12" t="str">
        <f>Data!O8561</f>
        <v>Transferencia bancaria</v>
      </c>
      <c r="L8561" s="12" t="str">
        <f>Data!P8561</f>
        <v>Recurrente</v>
      </c>
    </row>
    <row r="8562">
      <c r="A8562" s="11">
        <v>8561.0</v>
      </c>
      <c r="B8562" s="14">
        <f>Data!D8562</f>
        <v>44215</v>
      </c>
      <c r="C8562" s="12">
        <f>IFERROR(VLOOKUP(Data!B8562, Minorista!$A$2:$B$100, 2, FALSE), "")</f>
        <v>3</v>
      </c>
      <c r="D8562" s="12">
        <f t="array" ref="D8562">INDEX(Producto!$A$2:$A$500, MATCH(Data!H8562, Producto!$B$2:$B$500, 0))</f>
        <v>2</v>
      </c>
      <c r="E8562" s="12">
        <f>VLOOKUP(Data!E8562 &amp; Data!F8562 &amp; Data!G8562, Ubicacion!$A$2:$B$1000, 2, FALSE)</f>
        <v>23</v>
      </c>
      <c r="F8562" s="15">
        <f>Data!J8562</f>
        <v>187</v>
      </c>
      <c r="G8562" s="16">
        <f>Data!I8562</f>
        <v>28</v>
      </c>
      <c r="H8562" s="17">
        <f>Data!K8562</f>
        <v>5236</v>
      </c>
      <c r="I8562" s="17">
        <f>Data!L8562</f>
        <v>2460.92</v>
      </c>
      <c r="J8562" s="12" t="str">
        <f>Data!N8562</f>
        <v>Outlet</v>
      </c>
      <c r="K8562" s="12" t="str">
        <f>Data!O8562</f>
        <v>Transferencia bancaria</v>
      </c>
      <c r="L8562" s="12" t="str">
        <f>Data!P8562</f>
        <v>Recurrente</v>
      </c>
    </row>
    <row r="8563">
      <c r="A8563" s="11">
        <v>8562.0</v>
      </c>
      <c r="B8563" s="14">
        <f>Data!D8563</f>
        <v>44215</v>
      </c>
      <c r="C8563" s="12">
        <f>IFERROR(VLOOKUP(Data!B8563, Minorista!$A$2:$B$100, 2, FALSE), "")</f>
        <v>3</v>
      </c>
      <c r="D8563" s="12">
        <f t="array" ref="D8563">INDEX(Producto!$A$2:$A$500, MATCH(Data!H8563, Producto!$B$2:$B$500, 0))</f>
        <v>3</v>
      </c>
      <c r="E8563" s="12">
        <f>VLOOKUP(Data!E8563 &amp; Data!F8563 &amp; Data!G8563, Ubicacion!$A$2:$B$1000, 2, FALSE)</f>
        <v>23</v>
      </c>
      <c r="F8563" s="15">
        <f>Data!J8563</f>
        <v>176</v>
      </c>
      <c r="G8563" s="16">
        <f>Data!I8563</f>
        <v>18</v>
      </c>
      <c r="H8563" s="17">
        <f>Data!K8563</f>
        <v>3168</v>
      </c>
      <c r="I8563" s="17">
        <f>Data!L8563</f>
        <v>1013.76</v>
      </c>
      <c r="J8563" s="12" t="str">
        <f>Data!N8563</f>
        <v>Outlet</v>
      </c>
      <c r="K8563" s="12" t="str">
        <f>Data!O8563</f>
        <v>Tarjeta</v>
      </c>
      <c r="L8563" s="12" t="str">
        <f>Data!P8563</f>
        <v>Recurrente</v>
      </c>
    </row>
    <row r="8564">
      <c r="A8564" s="11">
        <v>8563.0</v>
      </c>
      <c r="B8564" s="14">
        <f>Data!D8564</f>
        <v>44215</v>
      </c>
      <c r="C8564" s="12">
        <f>IFERROR(VLOOKUP(Data!B8564, Minorista!$A$2:$B$100, 2, FALSE), "")</f>
        <v>3</v>
      </c>
      <c r="D8564" s="12">
        <f t="array" ref="D8564">INDEX(Producto!$A$2:$A$500, MATCH(Data!H8564, Producto!$B$2:$B$500, 0))</f>
        <v>4</v>
      </c>
      <c r="E8564" s="12">
        <f>VLOOKUP(Data!E8564 &amp; Data!F8564 &amp; Data!G8564, Ubicacion!$A$2:$B$1000, 2, FALSE)</f>
        <v>23</v>
      </c>
      <c r="F8564" s="15">
        <f>Data!J8564</f>
        <v>136</v>
      </c>
      <c r="G8564" s="16">
        <f>Data!I8564</f>
        <v>21</v>
      </c>
      <c r="H8564" s="17">
        <f>Data!K8564</f>
        <v>2856</v>
      </c>
      <c r="I8564" s="17">
        <f>Data!L8564</f>
        <v>1199.52</v>
      </c>
      <c r="J8564" s="12" t="str">
        <f>Data!N8564</f>
        <v>Outlet</v>
      </c>
      <c r="K8564" s="12" t="str">
        <f>Data!O8564</f>
        <v>Transferencia bancaria</v>
      </c>
      <c r="L8564" s="12" t="str">
        <f>Data!P8564</f>
        <v>Recurrente</v>
      </c>
    </row>
    <row r="8565">
      <c r="A8565" s="11">
        <v>8564.0</v>
      </c>
      <c r="B8565" s="14">
        <f>Data!D8565</f>
        <v>44215</v>
      </c>
      <c r="C8565" s="12">
        <f>IFERROR(VLOOKUP(Data!B8565, Minorista!$A$2:$B$100, 2, FALSE), "")</f>
        <v>3</v>
      </c>
      <c r="D8565" s="12">
        <f t="array" ref="D8565">INDEX(Producto!$A$2:$A$500, MATCH(Data!H8565, Producto!$B$2:$B$500, 0))</f>
        <v>5</v>
      </c>
      <c r="E8565" s="12">
        <f>VLOOKUP(Data!E8565 &amp; Data!F8565 &amp; Data!G8565, Ubicacion!$A$2:$B$1000, 2, FALSE)</f>
        <v>23</v>
      </c>
      <c r="F8565" s="15">
        <f>Data!J8565</f>
        <v>140</v>
      </c>
      <c r="G8565" s="16">
        <f>Data!I8565</f>
        <v>30</v>
      </c>
      <c r="H8565" s="17">
        <f>Data!K8565</f>
        <v>4200</v>
      </c>
      <c r="I8565" s="17">
        <f>Data!L8565</f>
        <v>1890</v>
      </c>
      <c r="J8565" s="12" t="str">
        <f>Data!N8565</f>
        <v>Outlet</v>
      </c>
      <c r="K8565" s="12" t="str">
        <f>Data!O8565</f>
        <v>Efectivo</v>
      </c>
      <c r="L8565" s="12" t="str">
        <f>Data!P8565</f>
        <v>Nuevo</v>
      </c>
    </row>
    <row r="8566">
      <c r="A8566" s="11">
        <v>8565.0</v>
      </c>
      <c r="B8566" s="14">
        <f>Data!D8566</f>
        <v>44215</v>
      </c>
      <c r="C8566" s="12">
        <f>IFERROR(VLOOKUP(Data!B8566, Minorista!$A$2:$B$100, 2, FALSE), "")</f>
        <v>3</v>
      </c>
      <c r="D8566" s="12">
        <f t="array" ref="D8566">INDEX(Producto!$A$2:$A$500, MATCH(Data!H8566, Producto!$B$2:$B$500, 0))</f>
        <v>6</v>
      </c>
      <c r="E8566" s="12">
        <f>VLOOKUP(Data!E8566 &amp; Data!F8566 &amp; Data!G8566, Ubicacion!$A$2:$B$1000, 2, FALSE)</f>
        <v>23</v>
      </c>
      <c r="F8566" s="15">
        <f>Data!J8566</f>
        <v>193</v>
      </c>
      <c r="G8566" s="16">
        <f>Data!I8566</f>
        <v>25</v>
      </c>
      <c r="H8566" s="17">
        <f>Data!K8566</f>
        <v>4825</v>
      </c>
      <c r="I8566" s="17">
        <f>Data!L8566</f>
        <v>2798.5</v>
      </c>
      <c r="J8566" s="12" t="str">
        <f>Data!N8566</f>
        <v>Outlet</v>
      </c>
      <c r="K8566" s="12" t="str">
        <f>Data!O8566</f>
        <v>Efectivo</v>
      </c>
      <c r="L8566" s="12" t="str">
        <f>Data!P8566</f>
        <v>Nuevo</v>
      </c>
    </row>
    <row r="8567">
      <c r="A8567" s="11">
        <v>8566.0</v>
      </c>
      <c r="B8567" s="14">
        <f>Data!D8567</f>
        <v>44244</v>
      </c>
      <c r="C8567" s="12">
        <f>IFERROR(VLOOKUP(Data!B8567, Minorista!$A$2:$B$100, 2, FALSE), "")</f>
        <v>3</v>
      </c>
      <c r="D8567" s="12">
        <f t="array" ref="D8567">INDEX(Producto!$A$2:$A$500, MATCH(Data!H8567, Producto!$B$2:$B$500, 0))</f>
        <v>1</v>
      </c>
      <c r="E8567" s="12">
        <f>VLOOKUP(Data!E8567 &amp; Data!F8567 &amp; Data!G8567, Ubicacion!$A$2:$B$1000, 2, FALSE)</f>
        <v>23</v>
      </c>
      <c r="F8567" s="15">
        <f>Data!J8567</f>
        <v>256</v>
      </c>
      <c r="G8567" s="16">
        <f>Data!I8567</f>
        <v>26</v>
      </c>
      <c r="H8567" s="17">
        <f>Data!K8567</f>
        <v>6656</v>
      </c>
      <c r="I8567" s="17">
        <f>Data!L8567</f>
        <v>3660.8</v>
      </c>
      <c r="J8567" s="12" t="str">
        <f>Data!N8567</f>
        <v>Outlet</v>
      </c>
      <c r="K8567" s="12" t="str">
        <f>Data!O8567</f>
        <v>Transferencia bancaria</v>
      </c>
      <c r="L8567" s="12" t="str">
        <f>Data!P8567</f>
        <v>Recurrente</v>
      </c>
    </row>
    <row r="8568">
      <c r="A8568" s="11">
        <v>8567.0</v>
      </c>
      <c r="B8568" s="14">
        <f>Data!D8568</f>
        <v>44244</v>
      </c>
      <c r="C8568" s="12">
        <f>IFERROR(VLOOKUP(Data!B8568, Minorista!$A$2:$B$100, 2, FALSE), "")</f>
        <v>3</v>
      </c>
      <c r="D8568" s="12">
        <f t="array" ref="D8568">INDEX(Producto!$A$2:$A$500, MATCH(Data!H8568, Producto!$B$2:$B$500, 0))</f>
        <v>2</v>
      </c>
      <c r="E8568" s="12">
        <f>VLOOKUP(Data!E8568 &amp; Data!F8568 &amp; Data!G8568, Ubicacion!$A$2:$B$1000, 2, FALSE)</f>
        <v>23</v>
      </c>
      <c r="F8568" s="15">
        <f>Data!J8568</f>
        <v>153</v>
      </c>
      <c r="G8568" s="16">
        <f>Data!I8568</f>
        <v>27</v>
      </c>
      <c r="H8568" s="17">
        <f>Data!K8568</f>
        <v>4131</v>
      </c>
      <c r="I8568" s="17">
        <f>Data!L8568</f>
        <v>1858.95</v>
      </c>
      <c r="J8568" s="12" t="str">
        <f>Data!N8568</f>
        <v>Outlet</v>
      </c>
      <c r="K8568" s="12" t="str">
        <f>Data!O8568</f>
        <v>Transferencia bancaria</v>
      </c>
      <c r="L8568" s="12" t="str">
        <f>Data!P8568</f>
        <v>Nuevo</v>
      </c>
    </row>
    <row r="8569">
      <c r="A8569" s="11">
        <v>8568.0</v>
      </c>
      <c r="B8569" s="14">
        <f>Data!D8569</f>
        <v>44244</v>
      </c>
      <c r="C8569" s="12">
        <f>IFERROR(VLOOKUP(Data!B8569, Minorista!$A$2:$B$100, 2, FALSE), "")</f>
        <v>3</v>
      </c>
      <c r="D8569" s="12">
        <f t="array" ref="D8569">INDEX(Producto!$A$2:$A$500, MATCH(Data!H8569, Producto!$B$2:$B$500, 0))</f>
        <v>3</v>
      </c>
      <c r="E8569" s="12">
        <f>VLOOKUP(Data!E8569 &amp; Data!F8569 &amp; Data!G8569, Ubicacion!$A$2:$B$1000, 2, FALSE)</f>
        <v>23</v>
      </c>
      <c r="F8569" s="15">
        <f>Data!J8569</f>
        <v>170</v>
      </c>
      <c r="G8569" s="16">
        <f>Data!I8569</f>
        <v>17</v>
      </c>
      <c r="H8569" s="17">
        <f>Data!K8569</f>
        <v>2890</v>
      </c>
      <c r="I8569" s="17">
        <f>Data!L8569</f>
        <v>1040.4</v>
      </c>
      <c r="J8569" s="12" t="str">
        <f>Data!N8569</f>
        <v>Outlet</v>
      </c>
      <c r="K8569" s="12" t="str">
        <f>Data!O8569</f>
        <v>Tarjeta</v>
      </c>
      <c r="L8569" s="12" t="str">
        <f>Data!P8569</f>
        <v>Recurrente</v>
      </c>
    </row>
    <row r="8570">
      <c r="A8570" s="11">
        <v>8569.0</v>
      </c>
      <c r="B8570" s="14">
        <f>Data!D8570</f>
        <v>44238</v>
      </c>
      <c r="C8570" s="12">
        <f>IFERROR(VLOOKUP(Data!B8570, Minorista!$A$2:$B$100, 2, FALSE), "")</f>
        <v>4</v>
      </c>
      <c r="D8570" s="12">
        <f t="array" ref="D8570">INDEX(Producto!$A$2:$A$500, MATCH(Data!H8570, Producto!$B$2:$B$500, 0))</f>
        <v>4</v>
      </c>
      <c r="E8570" s="12">
        <f>VLOOKUP(Data!E8570 &amp; Data!F8570 &amp; Data!G8570, Ubicacion!$A$2:$B$1000, 2, FALSE)</f>
        <v>26</v>
      </c>
      <c r="F8570" s="15">
        <f>Data!J8570</f>
        <v>93</v>
      </c>
      <c r="G8570" s="16">
        <f>Data!I8570</f>
        <v>16</v>
      </c>
      <c r="H8570" s="17">
        <f>Data!K8570</f>
        <v>1488</v>
      </c>
      <c r="I8570" s="17">
        <f>Data!L8570</f>
        <v>624.96</v>
      </c>
      <c r="J8570" s="12" t="str">
        <f>Data!N8570</f>
        <v>Outlet</v>
      </c>
      <c r="K8570" s="12" t="str">
        <f>Data!O8570</f>
        <v>Tarjeta</v>
      </c>
      <c r="L8570" s="12" t="str">
        <f>Data!P8570</f>
        <v>Recurrente</v>
      </c>
    </row>
    <row r="8571">
      <c r="A8571" s="11">
        <v>8570.0</v>
      </c>
      <c r="B8571" s="14">
        <f>Data!D8571</f>
        <v>44238</v>
      </c>
      <c r="C8571" s="12">
        <f>IFERROR(VLOOKUP(Data!B8571, Minorista!$A$2:$B$100, 2, FALSE), "")</f>
        <v>4</v>
      </c>
      <c r="D8571" s="12">
        <f t="array" ref="D8571">INDEX(Producto!$A$2:$A$500, MATCH(Data!H8571, Producto!$B$2:$B$500, 0))</f>
        <v>5</v>
      </c>
      <c r="E8571" s="12">
        <f>VLOOKUP(Data!E8571 &amp; Data!F8571 &amp; Data!G8571, Ubicacion!$A$2:$B$1000, 2, FALSE)</f>
        <v>26</v>
      </c>
      <c r="F8571" s="15">
        <f>Data!J8571</f>
        <v>120</v>
      </c>
      <c r="G8571" s="16">
        <f>Data!I8571</f>
        <v>28</v>
      </c>
      <c r="H8571" s="17">
        <f>Data!K8571</f>
        <v>3360</v>
      </c>
      <c r="I8571" s="17">
        <f>Data!L8571</f>
        <v>1411.2</v>
      </c>
      <c r="J8571" s="12" t="str">
        <f>Data!N8571</f>
        <v>Outlet</v>
      </c>
      <c r="K8571" s="12" t="str">
        <f>Data!O8571</f>
        <v>Transferencia bancaria</v>
      </c>
      <c r="L8571" s="12" t="str">
        <f>Data!P8571</f>
        <v>Nuevo</v>
      </c>
    </row>
    <row r="8572">
      <c r="A8572" s="11">
        <v>8571.0</v>
      </c>
      <c r="B8572" s="14">
        <f>Data!D8572</f>
        <v>44238</v>
      </c>
      <c r="C8572" s="12">
        <f>IFERROR(VLOOKUP(Data!B8572, Minorista!$A$2:$B$100, 2, FALSE), "")</f>
        <v>4</v>
      </c>
      <c r="D8572" s="12">
        <f t="array" ref="D8572">INDEX(Producto!$A$2:$A$500, MATCH(Data!H8572, Producto!$B$2:$B$500, 0))</f>
        <v>6</v>
      </c>
      <c r="E8572" s="12">
        <f>VLOOKUP(Data!E8572 &amp; Data!F8572 &amp; Data!G8572, Ubicacion!$A$2:$B$1000, 2, FALSE)</f>
        <v>26</v>
      </c>
      <c r="F8572" s="15">
        <f>Data!J8572</f>
        <v>149</v>
      </c>
      <c r="G8572" s="16">
        <f>Data!I8572</f>
        <v>18</v>
      </c>
      <c r="H8572" s="17">
        <f>Data!K8572</f>
        <v>2682</v>
      </c>
      <c r="I8572" s="17">
        <f>Data!L8572</f>
        <v>1475.1</v>
      </c>
      <c r="J8572" s="12" t="str">
        <f>Data!N8572</f>
        <v>Outlet</v>
      </c>
      <c r="K8572" s="12" t="str">
        <f>Data!O8572</f>
        <v>Transferencia bancaria</v>
      </c>
      <c r="L8572" s="12" t="str">
        <f>Data!P8572</f>
        <v>Recurrente</v>
      </c>
    </row>
    <row r="8573">
      <c r="A8573" s="11">
        <v>8572.0</v>
      </c>
      <c r="B8573" s="14">
        <f>Data!D8573</f>
        <v>44265</v>
      </c>
      <c r="C8573" s="12">
        <f>IFERROR(VLOOKUP(Data!B8573, Minorista!$A$2:$B$100, 2, FALSE), "")</f>
        <v>4</v>
      </c>
      <c r="D8573" s="12">
        <f t="array" ref="D8573">INDEX(Producto!$A$2:$A$500, MATCH(Data!H8573, Producto!$B$2:$B$500, 0))</f>
        <v>1</v>
      </c>
      <c r="E8573" s="12">
        <f>VLOOKUP(Data!E8573 &amp; Data!F8573 &amp; Data!G8573, Ubicacion!$A$2:$B$1000, 2, FALSE)</f>
        <v>26</v>
      </c>
      <c r="F8573" s="15">
        <f>Data!J8573</f>
        <v>228</v>
      </c>
      <c r="G8573" s="16">
        <f>Data!I8573</f>
        <v>20</v>
      </c>
      <c r="H8573" s="17">
        <f>Data!K8573</f>
        <v>4560</v>
      </c>
      <c r="I8573" s="17">
        <f>Data!L8573</f>
        <v>1960.8</v>
      </c>
      <c r="J8573" s="12" t="str">
        <f>Data!N8573</f>
        <v>Outlet</v>
      </c>
      <c r="K8573" s="12" t="str">
        <f>Data!O8573</f>
        <v>Transferencia bancaria</v>
      </c>
      <c r="L8573" s="12" t="str">
        <f>Data!P8573</f>
        <v>Recurrente</v>
      </c>
    </row>
    <row r="8574">
      <c r="A8574" s="11">
        <v>8573.0</v>
      </c>
      <c r="B8574" s="14">
        <f>Data!D8574</f>
        <v>44265</v>
      </c>
      <c r="C8574" s="12">
        <f>IFERROR(VLOOKUP(Data!B8574, Minorista!$A$2:$B$100, 2, FALSE), "")</f>
        <v>4</v>
      </c>
      <c r="D8574" s="12">
        <f t="array" ref="D8574">INDEX(Producto!$A$2:$A$500, MATCH(Data!H8574, Producto!$B$2:$B$500, 0))</f>
        <v>2</v>
      </c>
      <c r="E8574" s="12">
        <f>VLOOKUP(Data!E8574 &amp; Data!F8574 &amp; Data!G8574, Ubicacion!$A$2:$B$1000, 2, FALSE)</f>
        <v>26</v>
      </c>
      <c r="F8574" s="15">
        <f>Data!J8574</f>
        <v>105</v>
      </c>
      <c r="G8574" s="16">
        <f>Data!I8574</f>
        <v>22</v>
      </c>
      <c r="H8574" s="17">
        <f>Data!K8574</f>
        <v>2310</v>
      </c>
      <c r="I8574" s="17">
        <f>Data!L8574</f>
        <v>924</v>
      </c>
      <c r="J8574" s="12" t="str">
        <f>Data!N8574</f>
        <v>Outlet</v>
      </c>
      <c r="K8574" s="12" t="str">
        <f>Data!O8574</f>
        <v>Transferencia bancaria</v>
      </c>
      <c r="L8574" s="12" t="str">
        <f>Data!P8574</f>
        <v>Nuevo</v>
      </c>
    </row>
    <row r="8575">
      <c r="A8575" s="11">
        <v>8574.0</v>
      </c>
      <c r="B8575" s="14">
        <f>Data!D8575</f>
        <v>44265</v>
      </c>
      <c r="C8575" s="12">
        <f>IFERROR(VLOOKUP(Data!B8575, Minorista!$A$2:$B$100, 2, FALSE), "")</f>
        <v>4</v>
      </c>
      <c r="D8575" s="12">
        <f t="array" ref="D8575">INDEX(Producto!$A$2:$A$500, MATCH(Data!H8575, Producto!$B$2:$B$500, 0))</f>
        <v>3</v>
      </c>
      <c r="E8575" s="12">
        <f>VLOOKUP(Data!E8575 &amp; Data!F8575 &amp; Data!G8575, Ubicacion!$A$2:$B$1000, 2, FALSE)</f>
        <v>26</v>
      </c>
      <c r="F8575" s="15">
        <f>Data!J8575</f>
        <v>140</v>
      </c>
      <c r="G8575" s="16">
        <f>Data!I8575</f>
        <v>16</v>
      </c>
      <c r="H8575" s="17">
        <f>Data!K8575</f>
        <v>2240</v>
      </c>
      <c r="I8575" s="17">
        <f>Data!L8575</f>
        <v>873.6</v>
      </c>
      <c r="J8575" s="12" t="str">
        <f>Data!N8575</f>
        <v>Outlet</v>
      </c>
      <c r="K8575" s="12" t="str">
        <f>Data!O8575</f>
        <v>Tarjeta</v>
      </c>
      <c r="L8575" s="12" t="str">
        <f>Data!P8575</f>
        <v>Nuevo</v>
      </c>
    </row>
    <row r="8576">
      <c r="A8576" s="11">
        <v>8575.0</v>
      </c>
      <c r="B8576" s="14">
        <f>Data!D8576</f>
        <v>44265</v>
      </c>
      <c r="C8576" s="12">
        <f>IFERROR(VLOOKUP(Data!B8576, Minorista!$A$2:$B$100, 2, FALSE), "")</f>
        <v>4</v>
      </c>
      <c r="D8576" s="12">
        <f t="array" ref="D8576">INDEX(Producto!$A$2:$A$500, MATCH(Data!H8576, Producto!$B$2:$B$500, 0))</f>
        <v>4</v>
      </c>
      <c r="E8576" s="12">
        <f>VLOOKUP(Data!E8576 &amp; Data!F8576 &amp; Data!G8576, Ubicacion!$A$2:$B$1000, 2, FALSE)</f>
        <v>26</v>
      </c>
      <c r="F8576" s="15">
        <f>Data!J8576</f>
        <v>75</v>
      </c>
      <c r="G8576" s="16">
        <f>Data!I8576</f>
        <v>20</v>
      </c>
      <c r="H8576" s="17">
        <f>Data!K8576</f>
        <v>1500</v>
      </c>
      <c r="I8576" s="17">
        <f>Data!L8576</f>
        <v>630</v>
      </c>
      <c r="J8576" s="12" t="str">
        <f>Data!N8576</f>
        <v>Outlet</v>
      </c>
      <c r="K8576" s="12" t="str">
        <f>Data!O8576</f>
        <v>Tarjeta</v>
      </c>
      <c r="L8576" s="12" t="str">
        <f>Data!P8576</f>
        <v>Recurrente</v>
      </c>
    </row>
    <row r="8577">
      <c r="A8577" s="11">
        <v>8576.0</v>
      </c>
      <c r="B8577" s="14">
        <f>Data!D8577</f>
        <v>44265</v>
      </c>
      <c r="C8577" s="12">
        <f>IFERROR(VLOOKUP(Data!B8577, Minorista!$A$2:$B$100, 2, FALSE), "")</f>
        <v>4</v>
      </c>
      <c r="D8577" s="12">
        <f t="array" ref="D8577">INDEX(Producto!$A$2:$A$500, MATCH(Data!H8577, Producto!$B$2:$B$500, 0))</f>
        <v>5</v>
      </c>
      <c r="E8577" s="12">
        <f>VLOOKUP(Data!E8577 &amp; Data!F8577 &amp; Data!G8577, Ubicacion!$A$2:$B$1000, 2, FALSE)</f>
        <v>26</v>
      </c>
      <c r="F8577" s="15">
        <f>Data!J8577</f>
        <v>90</v>
      </c>
      <c r="G8577" s="16">
        <f>Data!I8577</f>
        <v>28</v>
      </c>
      <c r="H8577" s="17">
        <f>Data!K8577</f>
        <v>2520</v>
      </c>
      <c r="I8577" s="17">
        <f>Data!L8577</f>
        <v>1008</v>
      </c>
      <c r="J8577" s="12" t="str">
        <f>Data!N8577</f>
        <v>Outlet</v>
      </c>
      <c r="K8577" s="12" t="str">
        <f>Data!O8577</f>
        <v>Transferencia bancaria</v>
      </c>
      <c r="L8577" s="12" t="str">
        <f>Data!P8577</f>
        <v>Nuevo</v>
      </c>
    </row>
    <row r="8578">
      <c r="A8578" s="11">
        <v>8577.0</v>
      </c>
      <c r="B8578" s="14">
        <f>Data!D8578</f>
        <v>44265</v>
      </c>
      <c r="C8578" s="12">
        <f>IFERROR(VLOOKUP(Data!B8578, Minorista!$A$2:$B$100, 2, FALSE), "")</f>
        <v>4</v>
      </c>
      <c r="D8578" s="12">
        <f t="array" ref="D8578">INDEX(Producto!$A$2:$A$500, MATCH(Data!H8578, Producto!$B$2:$B$500, 0))</f>
        <v>6</v>
      </c>
      <c r="E8578" s="12">
        <f>VLOOKUP(Data!E8578 &amp; Data!F8578 &amp; Data!G8578, Ubicacion!$A$2:$B$1000, 2, FALSE)</f>
        <v>26</v>
      </c>
      <c r="F8578" s="15">
        <f>Data!J8578</f>
        <v>140</v>
      </c>
      <c r="G8578" s="16">
        <f>Data!I8578</f>
        <v>21</v>
      </c>
      <c r="H8578" s="17">
        <f>Data!K8578</f>
        <v>2940</v>
      </c>
      <c r="I8578" s="17">
        <f>Data!L8578</f>
        <v>1675.8</v>
      </c>
      <c r="J8578" s="12" t="str">
        <f>Data!N8578</f>
        <v>Outlet</v>
      </c>
      <c r="K8578" s="12" t="str">
        <f>Data!O8578</f>
        <v>Transferencia bancaria</v>
      </c>
      <c r="L8578" s="12" t="str">
        <f>Data!P8578</f>
        <v>Nuevo</v>
      </c>
    </row>
    <row r="8579">
      <c r="A8579" s="11">
        <v>8578.0</v>
      </c>
      <c r="B8579" s="14">
        <f>Data!D8579</f>
        <v>44297</v>
      </c>
      <c r="C8579" s="12">
        <f>IFERROR(VLOOKUP(Data!B8579, Minorista!$A$2:$B$100, 2, FALSE), "")</f>
        <v>4</v>
      </c>
      <c r="D8579" s="12">
        <f t="array" ref="D8579">INDEX(Producto!$A$2:$A$500, MATCH(Data!H8579, Producto!$B$2:$B$500, 0))</f>
        <v>1</v>
      </c>
      <c r="E8579" s="12">
        <f>VLOOKUP(Data!E8579 &amp; Data!F8579 &amp; Data!G8579, Ubicacion!$A$2:$B$1000, 2, FALSE)</f>
        <v>26</v>
      </c>
      <c r="F8579" s="15">
        <f>Data!J8579</f>
        <v>194</v>
      </c>
      <c r="G8579" s="16">
        <f>Data!I8579</f>
        <v>20</v>
      </c>
      <c r="H8579" s="17">
        <f>Data!K8579</f>
        <v>3880</v>
      </c>
      <c r="I8579" s="17">
        <f>Data!L8579</f>
        <v>1784.8</v>
      </c>
      <c r="J8579" s="12" t="str">
        <f>Data!N8579</f>
        <v>Outlet</v>
      </c>
      <c r="K8579" s="12" t="str">
        <f>Data!O8579</f>
        <v>Efectivo</v>
      </c>
      <c r="L8579" s="12" t="str">
        <f>Data!P8579</f>
        <v>Nuevo</v>
      </c>
    </row>
    <row r="8580">
      <c r="A8580" s="11">
        <v>8579.0</v>
      </c>
      <c r="B8580" s="14">
        <f>Data!D8580</f>
        <v>44297</v>
      </c>
      <c r="C8580" s="12">
        <f>IFERROR(VLOOKUP(Data!B8580, Minorista!$A$2:$B$100, 2, FALSE), "")</f>
        <v>4</v>
      </c>
      <c r="D8580" s="12">
        <f t="array" ref="D8580">INDEX(Producto!$A$2:$A$500, MATCH(Data!H8580, Producto!$B$2:$B$500, 0))</f>
        <v>2</v>
      </c>
      <c r="E8580" s="12">
        <f>VLOOKUP(Data!E8580 &amp; Data!F8580 &amp; Data!G8580, Ubicacion!$A$2:$B$1000, 2, FALSE)</f>
        <v>26</v>
      </c>
      <c r="F8580" s="15">
        <f>Data!J8580</f>
        <v>111</v>
      </c>
      <c r="G8580" s="16">
        <f>Data!I8580</f>
        <v>20</v>
      </c>
      <c r="H8580" s="17">
        <f>Data!K8580</f>
        <v>2220</v>
      </c>
      <c r="I8580" s="17">
        <f>Data!L8580</f>
        <v>821.4</v>
      </c>
      <c r="J8580" s="12" t="str">
        <f>Data!N8580</f>
        <v>Outlet</v>
      </c>
      <c r="K8580" s="12" t="str">
        <f>Data!O8580</f>
        <v>Transferencia bancaria</v>
      </c>
      <c r="L8580" s="12" t="str">
        <f>Data!P8580</f>
        <v>Recurrente</v>
      </c>
    </row>
    <row r="8581">
      <c r="A8581" s="11">
        <v>8580.0</v>
      </c>
      <c r="B8581" s="14">
        <f>Data!D8581</f>
        <v>44297</v>
      </c>
      <c r="C8581" s="12">
        <f>IFERROR(VLOOKUP(Data!B8581, Minorista!$A$2:$B$100, 2, FALSE), "")</f>
        <v>4</v>
      </c>
      <c r="D8581" s="12">
        <f t="array" ref="D8581">INDEX(Producto!$A$2:$A$500, MATCH(Data!H8581, Producto!$B$2:$B$500, 0))</f>
        <v>3</v>
      </c>
      <c r="E8581" s="12">
        <f>VLOOKUP(Data!E8581 &amp; Data!F8581 &amp; Data!G8581, Ubicacion!$A$2:$B$1000, 2, FALSE)</f>
        <v>26</v>
      </c>
      <c r="F8581" s="15">
        <f>Data!J8581</f>
        <v>107</v>
      </c>
      <c r="G8581" s="16">
        <f>Data!I8581</f>
        <v>10</v>
      </c>
      <c r="H8581" s="17">
        <f>Data!K8581</f>
        <v>1070</v>
      </c>
      <c r="I8581" s="17">
        <f>Data!L8581</f>
        <v>438.7</v>
      </c>
      <c r="J8581" s="12" t="str">
        <f>Data!N8581</f>
        <v>Outlet</v>
      </c>
      <c r="K8581" s="12" t="str">
        <f>Data!O8581</f>
        <v>Tarjeta</v>
      </c>
      <c r="L8581" s="12" t="str">
        <f>Data!P8581</f>
        <v>Recurrente</v>
      </c>
    </row>
    <row r="8582">
      <c r="A8582" s="11">
        <v>8581.0</v>
      </c>
      <c r="B8582" s="14">
        <f>Data!D8582</f>
        <v>44297</v>
      </c>
      <c r="C8582" s="12">
        <f>IFERROR(VLOOKUP(Data!B8582, Minorista!$A$2:$B$100, 2, FALSE), "")</f>
        <v>4</v>
      </c>
      <c r="D8582" s="12">
        <f t="array" ref="D8582">INDEX(Producto!$A$2:$A$500, MATCH(Data!H8582, Producto!$B$2:$B$500, 0))</f>
        <v>4</v>
      </c>
      <c r="E8582" s="12">
        <f>VLOOKUP(Data!E8582 &amp; Data!F8582 &amp; Data!G8582, Ubicacion!$A$2:$B$1000, 2, FALSE)</f>
        <v>26</v>
      </c>
      <c r="F8582" s="15">
        <f>Data!J8582</f>
        <v>75</v>
      </c>
      <c r="G8582" s="16">
        <f>Data!I8582</f>
        <v>14</v>
      </c>
      <c r="H8582" s="17">
        <f>Data!K8582</f>
        <v>1050</v>
      </c>
      <c r="I8582" s="17">
        <f>Data!L8582</f>
        <v>472.5</v>
      </c>
      <c r="J8582" s="12" t="str">
        <f>Data!N8582</f>
        <v>Outlet</v>
      </c>
      <c r="K8582" s="12" t="str">
        <f>Data!O8582</f>
        <v>Tarjeta</v>
      </c>
      <c r="L8582" s="12" t="str">
        <f>Data!P8582</f>
        <v>Nuevo</v>
      </c>
    </row>
    <row r="8583">
      <c r="A8583" s="11">
        <v>8582.0</v>
      </c>
      <c r="B8583" s="14">
        <f>Data!D8583</f>
        <v>44297</v>
      </c>
      <c r="C8583" s="12">
        <f>IFERROR(VLOOKUP(Data!B8583, Minorista!$A$2:$B$100, 2, FALSE), "")</f>
        <v>4</v>
      </c>
      <c r="D8583" s="12">
        <f t="array" ref="D8583">INDEX(Producto!$A$2:$A$500, MATCH(Data!H8583, Producto!$B$2:$B$500, 0))</f>
        <v>5</v>
      </c>
      <c r="E8583" s="12">
        <f>VLOOKUP(Data!E8583 &amp; Data!F8583 &amp; Data!G8583, Ubicacion!$A$2:$B$1000, 2, FALSE)</f>
        <v>26</v>
      </c>
      <c r="F8583" s="15">
        <f>Data!J8583</f>
        <v>88</v>
      </c>
      <c r="G8583" s="16">
        <f>Data!I8583</f>
        <v>24</v>
      </c>
      <c r="H8583" s="17">
        <f>Data!K8583</f>
        <v>2112</v>
      </c>
      <c r="I8583" s="17">
        <f>Data!L8583</f>
        <v>823.68</v>
      </c>
      <c r="J8583" s="12" t="str">
        <f>Data!N8583</f>
        <v>Outlet</v>
      </c>
      <c r="K8583" s="12" t="str">
        <f>Data!O8583</f>
        <v>Transferencia bancaria</v>
      </c>
      <c r="L8583" s="12" t="str">
        <f>Data!P8583</f>
        <v>Nuevo</v>
      </c>
    </row>
    <row r="8584">
      <c r="A8584" s="11">
        <v>8583.0</v>
      </c>
      <c r="B8584" s="14">
        <f>Data!D8584</f>
        <v>44297</v>
      </c>
      <c r="C8584" s="12">
        <f>IFERROR(VLOOKUP(Data!B8584, Minorista!$A$2:$B$100, 2, FALSE), "")</f>
        <v>4</v>
      </c>
      <c r="D8584" s="12">
        <f t="array" ref="D8584">INDEX(Producto!$A$2:$A$500, MATCH(Data!H8584, Producto!$B$2:$B$500, 0))</f>
        <v>6</v>
      </c>
      <c r="E8584" s="12">
        <f>VLOOKUP(Data!E8584 &amp; Data!F8584 &amp; Data!G8584, Ubicacion!$A$2:$B$1000, 2, FALSE)</f>
        <v>26</v>
      </c>
      <c r="F8584" s="15">
        <f>Data!J8584</f>
        <v>136</v>
      </c>
      <c r="G8584" s="16">
        <f>Data!I8584</f>
        <v>20</v>
      </c>
      <c r="H8584" s="17">
        <f>Data!K8584</f>
        <v>2720</v>
      </c>
      <c r="I8584" s="17">
        <f>Data!L8584</f>
        <v>1414.4</v>
      </c>
      <c r="J8584" s="12" t="str">
        <f>Data!N8584</f>
        <v>Outlet</v>
      </c>
      <c r="K8584" s="12" t="str">
        <f>Data!O8584</f>
        <v>Tarjeta</v>
      </c>
      <c r="L8584" s="12" t="str">
        <f>Data!P8584</f>
        <v>Recurrente</v>
      </c>
    </row>
    <row r="8585">
      <c r="A8585" s="11">
        <v>8584.0</v>
      </c>
      <c r="B8585" s="14">
        <f>Data!D8585</f>
        <v>44328</v>
      </c>
      <c r="C8585" s="12">
        <f>IFERROR(VLOOKUP(Data!B8585, Minorista!$A$2:$B$100, 2, FALSE), "")</f>
        <v>4</v>
      </c>
      <c r="D8585" s="12">
        <f t="array" ref="D8585">INDEX(Producto!$A$2:$A$500, MATCH(Data!H8585, Producto!$B$2:$B$500, 0))</f>
        <v>1</v>
      </c>
      <c r="E8585" s="12">
        <f>VLOOKUP(Data!E8585 &amp; Data!F8585 &amp; Data!G8585, Ubicacion!$A$2:$B$1000, 2, FALSE)</f>
        <v>26</v>
      </c>
      <c r="F8585" s="15">
        <f>Data!J8585</f>
        <v>228</v>
      </c>
      <c r="G8585" s="16">
        <f>Data!I8585</f>
        <v>27</v>
      </c>
      <c r="H8585" s="17">
        <f>Data!K8585</f>
        <v>6156</v>
      </c>
      <c r="I8585" s="17">
        <f>Data!L8585</f>
        <v>2647.08</v>
      </c>
      <c r="J8585" s="12" t="str">
        <f>Data!N8585</f>
        <v>Outlet</v>
      </c>
      <c r="K8585" s="12" t="str">
        <f>Data!O8585</f>
        <v>Transferencia bancaria</v>
      </c>
      <c r="L8585" s="12" t="str">
        <f>Data!P8585</f>
        <v>Recurrente</v>
      </c>
    </row>
    <row r="8586">
      <c r="A8586" s="11">
        <v>8585.0</v>
      </c>
      <c r="B8586" s="14">
        <f>Data!D8586</f>
        <v>44328</v>
      </c>
      <c r="C8586" s="12">
        <f>IFERROR(VLOOKUP(Data!B8586, Minorista!$A$2:$B$100, 2, FALSE), "")</f>
        <v>4</v>
      </c>
      <c r="D8586" s="12">
        <f t="array" ref="D8586">INDEX(Producto!$A$2:$A$500, MATCH(Data!H8586, Producto!$B$2:$B$500, 0))</f>
        <v>2</v>
      </c>
      <c r="E8586" s="12">
        <f>VLOOKUP(Data!E8586 &amp; Data!F8586 &amp; Data!G8586, Ubicacion!$A$2:$B$1000, 2, FALSE)</f>
        <v>26</v>
      </c>
      <c r="F8586" s="15">
        <f>Data!J8586</f>
        <v>128</v>
      </c>
      <c r="G8586" s="16">
        <f>Data!I8586</f>
        <v>22</v>
      </c>
      <c r="H8586" s="17">
        <f>Data!K8586</f>
        <v>2816</v>
      </c>
      <c r="I8586" s="17">
        <f>Data!L8586</f>
        <v>1182.72</v>
      </c>
      <c r="J8586" s="12" t="str">
        <f>Data!N8586</f>
        <v>Outlet</v>
      </c>
      <c r="K8586" s="12" t="str">
        <f>Data!O8586</f>
        <v>Efectivo</v>
      </c>
      <c r="L8586" s="12" t="str">
        <f>Data!P8586</f>
        <v>Recurrente</v>
      </c>
    </row>
    <row r="8587">
      <c r="A8587" s="11">
        <v>8586.0</v>
      </c>
      <c r="B8587" s="14">
        <f>Data!D8587</f>
        <v>44328</v>
      </c>
      <c r="C8587" s="12">
        <f>IFERROR(VLOOKUP(Data!B8587, Minorista!$A$2:$B$100, 2, FALSE), "")</f>
        <v>4</v>
      </c>
      <c r="D8587" s="12">
        <f t="array" ref="D8587">INDEX(Producto!$A$2:$A$500, MATCH(Data!H8587, Producto!$B$2:$B$500, 0))</f>
        <v>3</v>
      </c>
      <c r="E8587" s="12">
        <f>VLOOKUP(Data!E8587 &amp; Data!F8587 &amp; Data!G8587, Ubicacion!$A$2:$B$1000, 2, FALSE)</f>
        <v>26</v>
      </c>
      <c r="F8587" s="15">
        <f>Data!J8587</f>
        <v>109</v>
      </c>
      <c r="G8587" s="16">
        <f>Data!I8587</f>
        <v>19</v>
      </c>
      <c r="H8587" s="17">
        <f>Data!K8587</f>
        <v>2071</v>
      </c>
      <c r="I8587" s="17">
        <f>Data!L8587</f>
        <v>786.98</v>
      </c>
      <c r="J8587" s="12" t="str">
        <f>Data!N8587</f>
        <v>Outlet</v>
      </c>
      <c r="K8587" s="12" t="str">
        <f>Data!O8587</f>
        <v>Efectivo</v>
      </c>
      <c r="L8587" s="12" t="str">
        <f>Data!P8587</f>
        <v>Nuevo</v>
      </c>
    </row>
    <row r="8588">
      <c r="A8588" s="11">
        <v>8587.0</v>
      </c>
      <c r="B8588" s="14">
        <f>Data!D8588</f>
        <v>44328</v>
      </c>
      <c r="C8588" s="12">
        <f>IFERROR(VLOOKUP(Data!B8588, Minorista!$A$2:$B$100, 2, FALSE), "")</f>
        <v>4</v>
      </c>
      <c r="D8588" s="12">
        <f t="array" ref="D8588">INDEX(Producto!$A$2:$A$500, MATCH(Data!H8588, Producto!$B$2:$B$500, 0))</f>
        <v>4</v>
      </c>
      <c r="E8588" s="12">
        <f>VLOOKUP(Data!E8588 &amp; Data!F8588 &amp; Data!G8588, Ubicacion!$A$2:$B$1000, 2, FALSE)</f>
        <v>26</v>
      </c>
      <c r="F8588" s="15">
        <f>Data!J8588</f>
        <v>94</v>
      </c>
      <c r="G8588" s="16">
        <f>Data!I8588</f>
        <v>19</v>
      </c>
      <c r="H8588" s="17">
        <f>Data!K8588</f>
        <v>1786</v>
      </c>
      <c r="I8588" s="17">
        <f>Data!L8588</f>
        <v>767.98</v>
      </c>
      <c r="J8588" s="12" t="str">
        <f>Data!N8588</f>
        <v>Outlet</v>
      </c>
      <c r="K8588" s="12" t="str">
        <f>Data!O8588</f>
        <v>Tarjeta</v>
      </c>
      <c r="L8588" s="12" t="str">
        <f>Data!P8588</f>
        <v>Nuevo</v>
      </c>
    </row>
    <row r="8589">
      <c r="A8589" s="11">
        <v>8588.0</v>
      </c>
      <c r="B8589" s="14">
        <f>Data!D8589</f>
        <v>44328</v>
      </c>
      <c r="C8589" s="12">
        <f>IFERROR(VLOOKUP(Data!B8589, Minorista!$A$2:$B$100, 2, FALSE), "")</f>
        <v>4</v>
      </c>
      <c r="D8589" s="12">
        <f t="array" ref="D8589">INDEX(Producto!$A$2:$A$500, MATCH(Data!H8589, Producto!$B$2:$B$500, 0))</f>
        <v>5</v>
      </c>
      <c r="E8589" s="12">
        <f>VLOOKUP(Data!E8589 &amp; Data!F8589 &amp; Data!G8589, Ubicacion!$A$2:$B$1000, 2, FALSE)</f>
        <v>26</v>
      </c>
      <c r="F8589" s="15">
        <f>Data!J8589</f>
        <v>90</v>
      </c>
      <c r="G8589" s="16">
        <f>Data!I8589</f>
        <v>29</v>
      </c>
      <c r="H8589" s="17">
        <f>Data!K8589</f>
        <v>2610</v>
      </c>
      <c r="I8589" s="17">
        <f>Data!L8589</f>
        <v>1096.2</v>
      </c>
      <c r="J8589" s="12" t="str">
        <f>Data!N8589</f>
        <v>Outlet</v>
      </c>
      <c r="K8589" s="12" t="str">
        <f>Data!O8589</f>
        <v>Transferencia bancaria</v>
      </c>
      <c r="L8589" s="12" t="str">
        <f>Data!P8589</f>
        <v>Nuevo</v>
      </c>
    </row>
    <row r="8590">
      <c r="A8590" s="11">
        <v>8589.0</v>
      </c>
      <c r="B8590" s="14">
        <f>Data!D8590</f>
        <v>44328</v>
      </c>
      <c r="C8590" s="12">
        <f>IFERROR(VLOOKUP(Data!B8590, Minorista!$A$2:$B$100, 2, FALSE), "")</f>
        <v>4</v>
      </c>
      <c r="D8590" s="12">
        <f t="array" ref="D8590">INDEX(Producto!$A$2:$A$500, MATCH(Data!H8590, Producto!$B$2:$B$500, 0))</f>
        <v>6</v>
      </c>
      <c r="E8590" s="12">
        <f>VLOOKUP(Data!E8590 &amp; Data!F8590 &amp; Data!G8590, Ubicacion!$A$2:$B$1000, 2, FALSE)</f>
        <v>26</v>
      </c>
      <c r="F8590" s="15">
        <f>Data!J8590</f>
        <v>128</v>
      </c>
      <c r="G8590" s="16">
        <f>Data!I8590</f>
        <v>32</v>
      </c>
      <c r="H8590" s="17">
        <f>Data!K8590</f>
        <v>4096</v>
      </c>
      <c r="I8590" s="17">
        <f>Data!L8590</f>
        <v>2334.72</v>
      </c>
      <c r="J8590" s="12" t="str">
        <f>Data!N8590</f>
        <v>Outlet</v>
      </c>
      <c r="K8590" s="12" t="str">
        <f>Data!O8590</f>
        <v>Transferencia bancaria</v>
      </c>
      <c r="L8590" s="12" t="str">
        <f>Data!P8590</f>
        <v>Nuevo</v>
      </c>
    </row>
    <row r="8591">
      <c r="A8591" s="11">
        <v>8590.0</v>
      </c>
      <c r="B8591" s="14">
        <f>Data!D8591</f>
        <v>44358</v>
      </c>
      <c r="C8591" s="12">
        <f>IFERROR(VLOOKUP(Data!B8591, Minorista!$A$2:$B$100, 2, FALSE), "")</f>
        <v>4</v>
      </c>
      <c r="D8591" s="12">
        <f t="array" ref="D8591">INDEX(Producto!$A$2:$A$500, MATCH(Data!H8591, Producto!$B$2:$B$500, 0))</f>
        <v>1</v>
      </c>
      <c r="E8591" s="12">
        <f>VLOOKUP(Data!E8591 &amp; Data!F8591 &amp; Data!G8591, Ubicacion!$A$2:$B$1000, 2, FALSE)</f>
        <v>26</v>
      </c>
      <c r="F8591" s="15">
        <f>Data!J8591</f>
        <v>208</v>
      </c>
      <c r="G8591" s="16">
        <f>Data!I8591</f>
        <v>21</v>
      </c>
      <c r="H8591" s="17">
        <f>Data!K8591</f>
        <v>4368</v>
      </c>
      <c r="I8591" s="17">
        <f>Data!L8591</f>
        <v>1878.24</v>
      </c>
      <c r="J8591" s="12" t="str">
        <f>Data!N8591</f>
        <v>Outlet</v>
      </c>
      <c r="K8591" s="12" t="str">
        <f>Data!O8591</f>
        <v>Efectivo</v>
      </c>
      <c r="L8591" s="12" t="str">
        <f>Data!P8591</f>
        <v>Recurrente</v>
      </c>
    </row>
    <row r="8592">
      <c r="A8592" s="11">
        <v>8591.0</v>
      </c>
      <c r="B8592" s="14">
        <f>Data!D8592</f>
        <v>44358</v>
      </c>
      <c r="C8592" s="12">
        <f>IFERROR(VLOOKUP(Data!B8592, Minorista!$A$2:$B$100, 2, FALSE), "")</f>
        <v>4</v>
      </c>
      <c r="D8592" s="12">
        <f t="array" ref="D8592">INDEX(Producto!$A$2:$A$500, MATCH(Data!H8592, Producto!$B$2:$B$500, 0))</f>
        <v>2</v>
      </c>
      <c r="E8592" s="12">
        <f>VLOOKUP(Data!E8592 &amp; Data!F8592 &amp; Data!G8592, Ubicacion!$A$2:$B$1000, 2, FALSE)</f>
        <v>26</v>
      </c>
      <c r="F8592" s="15">
        <f>Data!J8592</f>
        <v>132</v>
      </c>
      <c r="G8592" s="16">
        <f>Data!I8592</f>
        <v>18</v>
      </c>
      <c r="H8592" s="17">
        <f>Data!K8592</f>
        <v>2376</v>
      </c>
      <c r="I8592" s="17">
        <f>Data!L8592</f>
        <v>950.4</v>
      </c>
      <c r="J8592" s="12" t="str">
        <f>Data!N8592</f>
        <v>Outlet</v>
      </c>
      <c r="K8592" s="12" t="str">
        <f>Data!O8592</f>
        <v>Tarjeta</v>
      </c>
      <c r="L8592" s="12" t="str">
        <f>Data!P8592</f>
        <v>Recurrente</v>
      </c>
    </row>
    <row r="8593">
      <c r="A8593" s="11">
        <v>8592.0</v>
      </c>
      <c r="B8593" s="14">
        <f>Data!D8593</f>
        <v>44358</v>
      </c>
      <c r="C8593" s="12">
        <f>IFERROR(VLOOKUP(Data!B8593, Minorista!$A$2:$B$100, 2, FALSE), "")</f>
        <v>4</v>
      </c>
      <c r="D8593" s="12">
        <f t="array" ref="D8593">INDEX(Producto!$A$2:$A$500, MATCH(Data!H8593, Producto!$B$2:$B$500, 0))</f>
        <v>3</v>
      </c>
      <c r="E8593" s="12">
        <f>VLOOKUP(Data!E8593 &amp; Data!F8593 &amp; Data!G8593, Ubicacion!$A$2:$B$1000, 2, FALSE)</f>
        <v>26</v>
      </c>
      <c r="F8593" s="15">
        <f>Data!J8593</f>
        <v>128</v>
      </c>
      <c r="G8593" s="16">
        <f>Data!I8593</f>
        <v>13</v>
      </c>
      <c r="H8593" s="17">
        <f>Data!K8593</f>
        <v>1664</v>
      </c>
      <c r="I8593" s="17">
        <f>Data!L8593</f>
        <v>615.68</v>
      </c>
      <c r="J8593" s="12" t="str">
        <f>Data!N8593</f>
        <v>Outlet</v>
      </c>
      <c r="K8593" s="12" t="str">
        <f>Data!O8593</f>
        <v>Tarjeta</v>
      </c>
      <c r="L8593" s="12" t="str">
        <f>Data!P8593</f>
        <v>Nuevo</v>
      </c>
    </row>
    <row r="8594">
      <c r="A8594" s="11">
        <v>8593.0</v>
      </c>
      <c r="B8594" s="14">
        <f>Data!D8594</f>
        <v>44358</v>
      </c>
      <c r="C8594" s="12">
        <f>IFERROR(VLOOKUP(Data!B8594, Minorista!$A$2:$B$100, 2, FALSE), "")</f>
        <v>4</v>
      </c>
      <c r="D8594" s="12">
        <f t="array" ref="D8594">INDEX(Producto!$A$2:$A$500, MATCH(Data!H8594, Producto!$B$2:$B$500, 0))</f>
        <v>4</v>
      </c>
      <c r="E8594" s="12">
        <f>VLOOKUP(Data!E8594 &amp; Data!F8594 &amp; Data!G8594, Ubicacion!$A$2:$B$1000, 2, FALSE)</f>
        <v>26</v>
      </c>
      <c r="F8594" s="15">
        <f>Data!J8594</f>
        <v>132</v>
      </c>
      <c r="G8594" s="16">
        <f>Data!I8594</f>
        <v>13</v>
      </c>
      <c r="H8594" s="17">
        <f>Data!K8594</f>
        <v>1716</v>
      </c>
      <c r="I8594" s="17">
        <f>Data!L8594</f>
        <v>737.88</v>
      </c>
      <c r="J8594" s="12" t="str">
        <f>Data!N8594</f>
        <v>Outlet</v>
      </c>
      <c r="K8594" s="12" t="str">
        <f>Data!O8594</f>
        <v>Transferencia bancaria</v>
      </c>
      <c r="L8594" s="12" t="str">
        <f>Data!P8594</f>
        <v>Recurrente</v>
      </c>
    </row>
    <row r="8595">
      <c r="A8595" s="11">
        <v>8594.0</v>
      </c>
      <c r="B8595" s="14">
        <f>Data!D8595</f>
        <v>44358</v>
      </c>
      <c r="C8595" s="12">
        <f>IFERROR(VLOOKUP(Data!B8595, Minorista!$A$2:$B$100, 2, FALSE), "")</f>
        <v>4</v>
      </c>
      <c r="D8595" s="12">
        <f t="array" ref="D8595">INDEX(Producto!$A$2:$A$500, MATCH(Data!H8595, Producto!$B$2:$B$500, 0))</f>
        <v>5</v>
      </c>
      <c r="E8595" s="12">
        <f>VLOOKUP(Data!E8595 &amp; Data!F8595 &amp; Data!G8595, Ubicacion!$A$2:$B$1000, 2, FALSE)</f>
        <v>26</v>
      </c>
      <c r="F8595" s="15">
        <f>Data!J8595</f>
        <v>132</v>
      </c>
      <c r="G8595" s="16">
        <f>Data!I8595</f>
        <v>24</v>
      </c>
      <c r="H8595" s="17">
        <f>Data!K8595</f>
        <v>3168</v>
      </c>
      <c r="I8595" s="17">
        <f>Data!L8595</f>
        <v>1172.16</v>
      </c>
      <c r="J8595" s="12" t="str">
        <f>Data!N8595</f>
        <v>Outlet</v>
      </c>
      <c r="K8595" s="12" t="str">
        <f>Data!O8595</f>
        <v>Efectivo</v>
      </c>
      <c r="L8595" s="12" t="str">
        <f>Data!P8595</f>
        <v>Recurrente</v>
      </c>
    </row>
    <row r="8596">
      <c r="A8596" s="11">
        <v>8595.0</v>
      </c>
      <c r="B8596" s="14">
        <f>Data!D8596</f>
        <v>44358</v>
      </c>
      <c r="C8596" s="12">
        <f>IFERROR(VLOOKUP(Data!B8596, Minorista!$A$2:$B$100, 2, FALSE), "")</f>
        <v>4</v>
      </c>
      <c r="D8596" s="12">
        <f t="array" ref="D8596">INDEX(Producto!$A$2:$A$500, MATCH(Data!H8596, Producto!$B$2:$B$500, 0))</f>
        <v>6</v>
      </c>
      <c r="E8596" s="12">
        <f>VLOOKUP(Data!E8596 &amp; Data!F8596 &amp; Data!G8596, Ubicacion!$A$2:$B$1000, 2, FALSE)</f>
        <v>26</v>
      </c>
      <c r="F8596" s="15">
        <f>Data!J8596</f>
        <v>190</v>
      </c>
      <c r="G8596" s="16">
        <f>Data!I8596</f>
        <v>32</v>
      </c>
      <c r="H8596" s="17">
        <f>Data!K8596</f>
        <v>6080</v>
      </c>
      <c r="I8596" s="17">
        <f>Data!L8596</f>
        <v>3283.2</v>
      </c>
      <c r="J8596" s="12" t="str">
        <f>Data!N8596</f>
        <v>Outlet</v>
      </c>
      <c r="K8596" s="12" t="str">
        <f>Data!O8596</f>
        <v>Efectivo</v>
      </c>
      <c r="L8596" s="12" t="str">
        <f>Data!P8596</f>
        <v>Nuevo</v>
      </c>
    </row>
    <row r="8597">
      <c r="A8597" s="11">
        <v>8596.0</v>
      </c>
      <c r="B8597" s="14">
        <f>Data!D8597</f>
        <v>44387</v>
      </c>
      <c r="C8597" s="12">
        <f>IFERROR(VLOOKUP(Data!B8597, Minorista!$A$2:$B$100, 2, FALSE), "")</f>
        <v>4</v>
      </c>
      <c r="D8597" s="12">
        <f t="array" ref="D8597">INDEX(Producto!$A$2:$A$500, MATCH(Data!H8597, Producto!$B$2:$B$500, 0))</f>
        <v>1</v>
      </c>
      <c r="E8597" s="12">
        <f>VLOOKUP(Data!E8597 &amp; Data!F8597 &amp; Data!G8597, Ubicacion!$A$2:$B$1000, 2, FALSE)</f>
        <v>26</v>
      </c>
      <c r="F8597" s="15">
        <f>Data!J8597</f>
        <v>248</v>
      </c>
      <c r="G8597" s="16">
        <f>Data!I8597</f>
        <v>28</v>
      </c>
      <c r="H8597" s="17">
        <f>Data!K8597</f>
        <v>6944</v>
      </c>
      <c r="I8597" s="17">
        <f>Data!L8597</f>
        <v>2985.92</v>
      </c>
      <c r="J8597" s="12" t="str">
        <f>Data!N8597</f>
        <v>Outlet</v>
      </c>
      <c r="K8597" s="12" t="str">
        <f>Data!O8597</f>
        <v>Tarjeta</v>
      </c>
      <c r="L8597" s="12" t="str">
        <f>Data!P8597</f>
        <v>Recurrente</v>
      </c>
    </row>
    <row r="8598">
      <c r="A8598" s="11">
        <v>8597.0</v>
      </c>
      <c r="B8598" s="14">
        <f>Data!D8598</f>
        <v>44387</v>
      </c>
      <c r="C8598" s="12">
        <f>IFERROR(VLOOKUP(Data!B8598, Minorista!$A$2:$B$100, 2, FALSE), "")</f>
        <v>4</v>
      </c>
      <c r="D8598" s="12">
        <f t="array" ref="D8598">INDEX(Producto!$A$2:$A$500, MATCH(Data!H8598, Producto!$B$2:$B$500, 0))</f>
        <v>2</v>
      </c>
      <c r="E8598" s="12">
        <f>VLOOKUP(Data!E8598 &amp; Data!F8598 &amp; Data!G8598, Ubicacion!$A$2:$B$1000, 2, FALSE)</f>
        <v>26</v>
      </c>
      <c r="F8598" s="15">
        <f>Data!J8598</f>
        <v>182</v>
      </c>
      <c r="G8598" s="16">
        <f>Data!I8598</f>
        <v>20</v>
      </c>
      <c r="H8598" s="17">
        <f>Data!K8598</f>
        <v>3640</v>
      </c>
      <c r="I8598" s="17">
        <f>Data!L8598</f>
        <v>1419.6</v>
      </c>
      <c r="J8598" s="12" t="str">
        <f>Data!N8598</f>
        <v>Outlet</v>
      </c>
      <c r="K8598" s="12" t="str">
        <f>Data!O8598</f>
        <v>Tarjeta</v>
      </c>
      <c r="L8598" s="12" t="str">
        <f>Data!P8598</f>
        <v>Nuevo</v>
      </c>
    </row>
    <row r="8599">
      <c r="A8599" s="11">
        <v>8598.0</v>
      </c>
      <c r="B8599" s="14">
        <f>Data!D8599</f>
        <v>44387</v>
      </c>
      <c r="C8599" s="12">
        <f>IFERROR(VLOOKUP(Data!B8599, Minorista!$A$2:$B$100, 2, FALSE), "")</f>
        <v>4</v>
      </c>
      <c r="D8599" s="12">
        <f t="array" ref="D8599">INDEX(Producto!$A$2:$A$500, MATCH(Data!H8599, Producto!$B$2:$B$500, 0))</f>
        <v>3</v>
      </c>
      <c r="E8599" s="12">
        <f>VLOOKUP(Data!E8599 &amp; Data!F8599 &amp; Data!G8599, Ubicacion!$A$2:$B$1000, 2, FALSE)</f>
        <v>26</v>
      </c>
      <c r="F8599" s="15">
        <f>Data!J8599</f>
        <v>157</v>
      </c>
      <c r="G8599" s="16">
        <f>Data!I8599</f>
        <v>19</v>
      </c>
      <c r="H8599" s="17">
        <f>Data!K8599</f>
        <v>2983</v>
      </c>
      <c r="I8599" s="17">
        <f>Data!L8599</f>
        <v>1163.37</v>
      </c>
      <c r="J8599" s="12" t="str">
        <f>Data!N8599</f>
        <v>Outlet</v>
      </c>
      <c r="K8599" s="12" t="str">
        <f>Data!O8599</f>
        <v>Tarjeta</v>
      </c>
      <c r="L8599" s="12" t="str">
        <f>Data!P8599</f>
        <v>Recurrente</v>
      </c>
    </row>
    <row r="8600">
      <c r="A8600" s="11">
        <v>8599.0</v>
      </c>
      <c r="B8600" s="14">
        <f>Data!D8600</f>
        <v>44387</v>
      </c>
      <c r="C8600" s="12">
        <f>IFERROR(VLOOKUP(Data!B8600, Minorista!$A$2:$B$100, 2, FALSE), "")</f>
        <v>4</v>
      </c>
      <c r="D8600" s="12">
        <f t="array" ref="D8600">INDEX(Producto!$A$2:$A$500, MATCH(Data!H8600, Producto!$B$2:$B$500, 0))</f>
        <v>4</v>
      </c>
      <c r="E8600" s="12">
        <f>VLOOKUP(Data!E8600 &amp; Data!F8600 &amp; Data!G8600, Ubicacion!$A$2:$B$1000, 2, FALSE)</f>
        <v>26</v>
      </c>
      <c r="F8600" s="15">
        <f>Data!J8600</f>
        <v>128</v>
      </c>
      <c r="G8600" s="16">
        <f>Data!I8600</f>
        <v>16</v>
      </c>
      <c r="H8600" s="17">
        <f>Data!K8600</f>
        <v>2048</v>
      </c>
      <c r="I8600" s="17">
        <f>Data!L8600</f>
        <v>962.56</v>
      </c>
      <c r="J8600" s="12" t="str">
        <f>Data!N8600</f>
        <v>Outlet</v>
      </c>
      <c r="K8600" s="12" t="str">
        <f>Data!O8600</f>
        <v>Efectivo</v>
      </c>
      <c r="L8600" s="12" t="str">
        <f>Data!P8600</f>
        <v>Recurrente</v>
      </c>
    </row>
    <row r="8601">
      <c r="A8601" s="11">
        <v>8600.0</v>
      </c>
      <c r="B8601" s="14">
        <f>Data!D8601</f>
        <v>44387</v>
      </c>
      <c r="C8601" s="12">
        <f>IFERROR(VLOOKUP(Data!B8601, Minorista!$A$2:$B$100, 2, FALSE), "")</f>
        <v>4</v>
      </c>
      <c r="D8601" s="12">
        <f t="array" ref="D8601">INDEX(Producto!$A$2:$A$500, MATCH(Data!H8601, Producto!$B$2:$B$500, 0))</f>
        <v>5</v>
      </c>
      <c r="E8601" s="12">
        <f>VLOOKUP(Data!E8601 &amp; Data!F8601 &amp; Data!G8601, Ubicacion!$A$2:$B$1000, 2, FALSE)</f>
        <v>26</v>
      </c>
      <c r="F8601" s="15">
        <f>Data!J8601</f>
        <v>140</v>
      </c>
      <c r="G8601" s="16">
        <f>Data!I8601</f>
        <v>28</v>
      </c>
      <c r="H8601" s="17">
        <f>Data!K8601</f>
        <v>3920</v>
      </c>
      <c r="I8601" s="17">
        <f>Data!L8601</f>
        <v>1489.6</v>
      </c>
      <c r="J8601" s="12" t="str">
        <f>Data!N8601</f>
        <v>Outlet</v>
      </c>
      <c r="K8601" s="12" t="str">
        <f>Data!O8601</f>
        <v>Efectivo</v>
      </c>
      <c r="L8601" s="12" t="str">
        <f>Data!P8601</f>
        <v>Recurrente</v>
      </c>
    </row>
    <row r="8602">
      <c r="A8602" s="11">
        <v>8601.0</v>
      </c>
      <c r="B8602" s="14">
        <f>Data!D8602</f>
        <v>44387</v>
      </c>
      <c r="C8602" s="12">
        <f>IFERROR(VLOOKUP(Data!B8602, Minorista!$A$2:$B$100, 2, FALSE), "")</f>
        <v>4</v>
      </c>
      <c r="D8602" s="12">
        <f t="array" ref="D8602">INDEX(Producto!$A$2:$A$500, MATCH(Data!H8602, Producto!$B$2:$B$500, 0))</f>
        <v>6</v>
      </c>
      <c r="E8602" s="12">
        <f>VLOOKUP(Data!E8602 &amp; Data!F8602 &amp; Data!G8602, Ubicacion!$A$2:$B$1000, 2, FALSE)</f>
        <v>26</v>
      </c>
      <c r="F8602" s="15">
        <f>Data!J8602</f>
        <v>204</v>
      </c>
      <c r="G8602" s="16">
        <f>Data!I8602</f>
        <v>32</v>
      </c>
      <c r="H8602" s="17">
        <f>Data!K8602</f>
        <v>6528</v>
      </c>
      <c r="I8602" s="17">
        <f>Data!L8602</f>
        <v>3590.4</v>
      </c>
      <c r="J8602" s="12" t="str">
        <f>Data!N8602</f>
        <v>Outlet</v>
      </c>
      <c r="K8602" s="12" t="str">
        <f>Data!O8602</f>
        <v>Transferencia bancaria</v>
      </c>
      <c r="L8602" s="12" t="str">
        <f>Data!P8602</f>
        <v>Nuevo</v>
      </c>
    </row>
    <row r="8603">
      <c r="A8603" s="11">
        <v>8602.0</v>
      </c>
      <c r="B8603" s="14">
        <f>Data!D8603</f>
        <v>44419</v>
      </c>
      <c r="C8603" s="12">
        <f>IFERROR(VLOOKUP(Data!B8603, Minorista!$A$2:$B$100, 2, FALSE), "")</f>
        <v>4</v>
      </c>
      <c r="D8603" s="12">
        <f t="array" ref="D8603">INDEX(Producto!$A$2:$A$500, MATCH(Data!H8603, Producto!$B$2:$B$500, 0))</f>
        <v>1</v>
      </c>
      <c r="E8603" s="12">
        <f>VLOOKUP(Data!E8603 &amp; Data!F8603 &amp; Data!G8603, Ubicacion!$A$2:$B$1000, 2, FALSE)</f>
        <v>26</v>
      </c>
      <c r="F8603" s="15">
        <f>Data!J8603</f>
        <v>248</v>
      </c>
      <c r="G8603" s="16">
        <f>Data!I8603</f>
        <v>27</v>
      </c>
      <c r="H8603" s="17">
        <f>Data!K8603</f>
        <v>6696</v>
      </c>
      <c r="I8603" s="17">
        <f>Data!L8603</f>
        <v>3147.12</v>
      </c>
      <c r="J8603" s="12" t="str">
        <f>Data!N8603</f>
        <v>Outlet</v>
      </c>
      <c r="K8603" s="12" t="str">
        <f>Data!O8603</f>
        <v>Transferencia bancaria</v>
      </c>
      <c r="L8603" s="12" t="str">
        <f>Data!P8603</f>
        <v>Recurrente</v>
      </c>
    </row>
    <row r="8604">
      <c r="A8604" s="11">
        <v>8603.0</v>
      </c>
      <c r="B8604" s="14">
        <f>Data!D8604</f>
        <v>44419</v>
      </c>
      <c r="C8604" s="12">
        <f>IFERROR(VLOOKUP(Data!B8604, Minorista!$A$2:$B$100, 2, FALSE), "")</f>
        <v>4</v>
      </c>
      <c r="D8604" s="12">
        <f t="array" ref="D8604">INDEX(Producto!$A$2:$A$500, MATCH(Data!H8604, Producto!$B$2:$B$500, 0))</f>
        <v>2</v>
      </c>
      <c r="E8604" s="12">
        <f>VLOOKUP(Data!E8604 &amp; Data!F8604 &amp; Data!G8604, Ubicacion!$A$2:$B$1000, 2, FALSE)</f>
        <v>26</v>
      </c>
      <c r="F8604" s="15">
        <f>Data!J8604</f>
        <v>179</v>
      </c>
      <c r="G8604" s="16">
        <f>Data!I8604</f>
        <v>28</v>
      </c>
      <c r="H8604" s="17">
        <f>Data!K8604</f>
        <v>5012</v>
      </c>
      <c r="I8604" s="17">
        <f>Data!L8604</f>
        <v>2105.04</v>
      </c>
      <c r="J8604" s="12" t="str">
        <f>Data!N8604</f>
        <v>Outlet</v>
      </c>
      <c r="K8604" s="12" t="str">
        <f>Data!O8604</f>
        <v>Tarjeta</v>
      </c>
      <c r="L8604" s="12" t="str">
        <f>Data!P8604</f>
        <v>Nuevo</v>
      </c>
    </row>
    <row r="8605">
      <c r="A8605" s="11">
        <v>8604.0</v>
      </c>
      <c r="B8605" s="14">
        <f>Data!D8605</f>
        <v>44419</v>
      </c>
      <c r="C8605" s="12">
        <f>IFERROR(VLOOKUP(Data!B8605, Minorista!$A$2:$B$100, 2, FALSE), "")</f>
        <v>4</v>
      </c>
      <c r="D8605" s="12">
        <f t="array" ref="D8605">INDEX(Producto!$A$2:$A$500, MATCH(Data!H8605, Producto!$B$2:$B$500, 0))</f>
        <v>3</v>
      </c>
      <c r="E8605" s="12">
        <f>VLOOKUP(Data!E8605 &amp; Data!F8605 &amp; Data!G8605, Ubicacion!$A$2:$B$1000, 2, FALSE)</f>
        <v>26</v>
      </c>
      <c r="F8605" s="15">
        <f>Data!J8605</f>
        <v>158</v>
      </c>
      <c r="G8605" s="16">
        <f>Data!I8605</f>
        <v>23</v>
      </c>
      <c r="H8605" s="17">
        <f>Data!K8605</f>
        <v>3634</v>
      </c>
      <c r="I8605" s="17">
        <f>Data!L8605</f>
        <v>1489.94</v>
      </c>
      <c r="J8605" s="12" t="str">
        <f>Data!N8605</f>
        <v>Outlet</v>
      </c>
      <c r="K8605" s="12" t="str">
        <f>Data!O8605</f>
        <v>Efectivo</v>
      </c>
      <c r="L8605" s="12" t="str">
        <f>Data!P8605</f>
        <v>Nuevo</v>
      </c>
    </row>
    <row r="8606">
      <c r="A8606" s="11">
        <v>8605.0</v>
      </c>
      <c r="B8606" s="14">
        <f>Data!D8606</f>
        <v>44419</v>
      </c>
      <c r="C8606" s="12">
        <f>IFERROR(VLOOKUP(Data!B8606, Minorista!$A$2:$B$100, 2, FALSE), "")</f>
        <v>4</v>
      </c>
      <c r="D8606" s="12">
        <f t="array" ref="D8606">INDEX(Producto!$A$2:$A$500, MATCH(Data!H8606, Producto!$B$2:$B$500, 0))</f>
        <v>4</v>
      </c>
      <c r="E8606" s="12">
        <f>VLOOKUP(Data!E8606 &amp; Data!F8606 &amp; Data!G8606, Ubicacion!$A$2:$B$1000, 2, FALSE)</f>
        <v>26</v>
      </c>
      <c r="F8606" s="15">
        <f>Data!J8606</f>
        <v>124</v>
      </c>
      <c r="G8606" s="16">
        <f>Data!I8606</f>
        <v>14</v>
      </c>
      <c r="H8606" s="17">
        <f>Data!K8606</f>
        <v>1736</v>
      </c>
      <c r="I8606" s="17">
        <f>Data!L8606</f>
        <v>815.92</v>
      </c>
      <c r="J8606" s="12" t="str">
        <f>Data!N8606</f>
        <v>Outlet</v>
      </c>
      <c r="K8606" s="12" t="str">
        <f>Data!O8606</f>
        <v>Efectivo</v>
      </c>
      <c r="L8606" s="12" t="str">
        <f>Data!P8606</f>
        <v>Recurrente</v>
      </c>
    </row>
    <row r="8607">
      <c r="A8607" s="11">
        <v>8606.0</v>
      </c>
      <c r="B8607" s="14">
        <f>Data!D8607</f>
        <v>44419</v>
      </c>
      <c r="C8607" s="12">
        <f>IFERROR(VLOOKUP(Data!B8607, Minorista!$A$2:$B$100, 2, FALSE), "")</f>
        <v>4</v>
      </c>
      <c r="D8607" s="12">
        <f t="array" ref="D8607">INDEX(Producto!$A$2:$A$500, MATCH(Data!H8607, Producto!$B$2:$B$500, 0))</f>
        <v>5</v>
      </c>
      <c r="E8607" s="12">
        <f>VLOOKUP(Data!E8607 &amp; Data!F8607 &amp; Data!G8607, Ubicacion!$A$2:$B$1000, 2, FALSE)</f>
        <v>26</v>
      </c>
      <c r="F8607" s="15">
        <f>Data!J8607</f>
        <v>109</v>
      </c>
      <c r="G8607" s="16">
        <f>Data!I8607</f>
        <v>23</v>
      </c>
      <c r="H8607" s="17">
        <f>Data!K8607</f>
        <v>2507</v>
      </c>
      <c r="I8607" s="17">
        <f>Data!L8607</f>
        <v>977.73</v>
      </c>
      <c r="J8607" s="12" t="str">
        <f>Data!N8607</f>
        <v>Outlet</v>
      </c>
      <c r="K8607" s="12" t="str">
        <f>Data!O8607</f>
        <v>Efectivo</v>
      </c>
      <c r="L8607" s="12" t="str">
        <f>Data!P8607</f>
        <v>Recurrente</v>
      </c>
    </row>
    <row r="8608">
      <c r="A8608" s="11">
        <v>8607.0</v>
      </c>
      <c r="B8608" s="14">
        <f>Data!D8608</f>
        <v>44419</v>
      </c>
      <c r="C8608" s="12">
        <f>IFERROR(VLOOKUP(Data!B8608, Minorista!$A$2:$B$100, 2, FALSE), "")</f>
        <v>4</v>
      </c>
      <c r="D8608" s="12">
        <f t="array" ref="D8608">INDEX(Producto!$A$2:$A$500, MATCH(Data!H8608, Producto!$B$2:$B$500, 0))</f>
        <v>6</v>
      </c>
      <c r="E8608" s="12">
        <f>VLOOKUP(Data!E8608 &amp; Data!F8608 &amp; Data!G8608, Ubicacion!$A$2:$B$1000, 2, FALSE)</f>
        <v>26</v>
      </c>
      <c r="F8608" s="15">
        <f>Data!J8608</f>
        <v>184</v>
      </c>
      <c r="G8608" s="16">
        <f>Data!I8608</f>
        <v>27</v>
      </c>
      <c r="H8608" s="17">
        <f>Data!K8608</f>
        <v>4968</v>
      </c>
      <c r="I8608" s="17">
        <f>Data!L8608</f>
        <v>2831.76</v>
      </c>
      <c r="J8608" s="12" t="str">
        <f>Data!N8608</f>
        <v>Outlet</v>
      </c>
      <c r="K8608" s="12" t="str">
        <f>Data!O8608</f>
        <v>Tarjeta</v>
      </c>
      <c r="L8608" s="12" t="str">
        <f>Data!P8608</f>
        <v>Recurrente</v>
      </c>
    </row>
    <row r="8609">
      <c r="A8609" s="11">
        <v>8608.0</v>
      </c>
      <c r="B8609" s="14">
        <f>Data!D8609</f>
        <v>44451</v>
      </c>
      <c r="C8609" s="12">
        <f>IFERROR(VLOOKUP(Data!B8609, Minorista!$A$2:$B$100, 2, FALSE), "")</f>
        <v>4</v>
      </c>
      <c r="D8609" s="12">
        <f t="array" ref="D8609">INDEX(Producto!$A$2:$A$500, MATCH(Data!H8609, Producto!$B$2:$B$500, 0))</f>
        <v>1</v>
      </c>
      <c r="E8609" s="12">
        <f>VLOOKUP(Data!E8609 &amp; Data!F8609 &amp; Data!G8609, Ubicacion!$A$2:$B$1000, 2, FALSE)</f>
        <v>26</v>
      </c>
      <c r="F8609" s="15">
        <f>Data!J8609</f>
        <v>228</v>
      </c>
      <c r="G8609" s="16">
        <f>Data!I8609</f>
        <v>23</v>
      </c>
      <c r="H8609" s="17">
        <f>Data!K8609</f>
        <v>5244</v>
      </c>
      <c r="I8609" s="17">
        <f>Data!L8609</f>
        <v>2359.8</v>
      </c>
      <c r="J8609" s="12" t="str">
        <f>Data!N8609</f>
        <v>Outlet</v>
      </c>
      <c r="K8609" s="12" t="str">
        <f>Data!O8609</f>
        <v>Tarjeta</v>
      </c>
      <c r="L8609" s="12" t="str">
        <f>Data!P8609</f>
        <v>Nuevo</v>
      </c>
    </row>
    <row r="8610">
      <c r="A8610" s="11">
        <v>8609.0</v>
      </c>
      <c r="B8610" s="14">
        <f>Data!D8610</f>
        <v>44451</v>
      </c>
      <c r="C8610" s="12">
        <f>IFERROR(VLOOKUP(Data!B8610, Minorista!$A$2:$B$100, 2, FALSE), "")</f>
        <v>4</v>
      </c>
      <c r="D8610" s="12">
        <f t="array" ref="D8610">INDEX(Producto!$A$2:$A$500, MATCH(Data!H8610, Producto!$B$2:$B$500, 0))</f>
        <v>2</v>
      </c>
      <c r="E8610" s="12">
        <f>VLOOKUP(Data!E8610 &amp; Data!F8610 &amp; Data!G8610, Ubicacion!$A$2:$B$1000, 2, FALSE)</f>
        <v>26</v>
      </c>
      <c r="F8610" s="15">
        <f>Data!J8610</f>
        <v>158</v>
      </c>
      <c r="G8610" s="16">
        <f>Data!I8610</f>
        <v>19</v>
      </c>
      <c r="H8610" s="17">
        <f>Data!K8610</f>
        <v>3002</v>
      </c>
      <c r="I8610" s="17">
        <f>Data!L8610</f>
        <v>1140.76</v>
      </c>
      <c r="J8610" s="12" t="str">
        <f>Data!N8610</f>
        <v>Outlet</v>
      </c>
      <c r="K8610" s="12" t="str">
        <f>Data!O8610</f>
        <v>Efectivo</v>
      </c>
      <c r="L8610" s="12" t="str">
        <f>Data!P8610</f>
        <v>Nuevo</v>
      </c>
    </row>
    <row r="8611">
      <c r="A8611" s="11">
        <v>8610.0</v>
      </c>
      <c r="B8611" s="14">
        <f>Data!D8611</f>
        <v>44451</v>
      </c>
      <c r="C8611" s="12">
        <f>IFERROR(VLOOKUP(Data!B8611, Minorista!$A$2:$B$100, 2, FALSE), "")</f>
        <v>4</v>
      </c>
      <c r="D8611" s="12">
        <f t="array" ref="D8611">INDEX(Producto!$A$2:$A$500, MATCH(Data!H8611, Producto!$B$2:$B$500, 0))</f>
        <v>3</v>
      </c>
      <c r="E8611" s="12">
        <f>VLOOKUP(Data!E8611 &amp; Data!F8611 &amp; Data!G8611, Ubicacion!$A$2:$B$1000, 2, FALSE)</f>
        <v>26</v>
      </c>
      <c r="F8611" s="15">
        <f>Data!J8611</f>
        <v>105</v>
      </c>
      <c r="G8611" s="16">
        <f>Data!I8611</f>
        <v>7</v>
      </c>
      <c r="H8611" s="17">
        <f>Data!K8611</f>
        <v>735</v>
      </c>
      <c r="I8611" s="17">
        <f>Data!L8611</f>
        <v>308.7</v>
      </c>
      <c r="J8611" s="12" t="str">
        <f>Data!N8611</f>
        <v>Outlet</v>
      </c>
      <c r="K8611" s="12" t="str">
        <f>Data!O8611</f>
        <v>Tarjeta</v>
      </c>
      <c r="L8611" s="12" t="str">
        <f>Data!P8611</f>
        <v>Recurrente</v>
      </c>
    </row>
    <row r="8612">
      <c r="A8612" s="11">
        <v>8611.0</v>
      </c>
      <c r="B8612" s="14">
        <f>Data!D8612</f>
        <v>44451</v>
      </c>
      <c r="C8612" s="12">
        <f>IFERROR(VLOOKUP(Data!B8612, Minorista!$A$2:$B$100, 2, FALSE), "")</f>
        <v>4</v>
      </c>
      <c r="D8612" s="12">
        <f t="array" ref="D8612">INDEX(Producto!$A$2:$A$500, MATCH(Data!H8612, Producto!$B$2:$B$500, 0))</f>
        <v>4</v>
      </c>
      <c r="E8612" s="12">
        <f>VLOOKUP(Data!E8612 &amp; Data!F8612 &amp; Data!G8612, Ubicacion!$A$2:$B$1000, 2, FALSE)</f>
        <v>26</v>
      </c>
      <c r="F8612" s="15">
        <f>Data!J8612</f>
        <v>111</v>
      </c>
      <c r="G8612" s="16">
        <f>Data!I8612</f>
        <v>7</v>
      </c>
      <c r="H8612" s="17">
        <f>Data!K8612</f>
        <v>777</v>
      </c>
      <c r="I8612" s="17">
        <f>Data!L8612</f>
        <v>357.42</v>
      </c>
      <c r="J8612" s="12" t="str">
        <f>Data!N8612</f>
        <v>Outlet</v>
      </c>
      <c r="K8612" s="12" t="str">
        <f>Data!O8612</f>
        <v>Transferencia bancaria</v>
      </c>
      <c r="L8612" s="12" t="str">
        <f>Data!P8612</f>
        <v>Nuevo</v>
      </c>
    </row>
    <row r="8613">
      <c r="A8613" s="11">
        <v>8612.0</v>
      </c>
      <c r="B8613" s="14">
        <f>Data!D8613</f>
        <v>44451</v>
      </c>
      <c r="C8613" s="12">
        <f>IFERROR(VLOOKUP(Data!B8613, Minorista!$A$2:$B$100, 2, FALSE), "")</f>
        <v>4</v>
      </c>
      <c r="D8613" s="12">
        <f t="array" ref="D8613">INDEX(Producto!$A$2:$A$500, MATCH(Data!H8613, Producto!$B$2:$B$500, 0))</f>
        <v>5</v>
      </c>
      <c r="E8613" s="12">
        <f>VLOOKUP(Data!E8613 &amp; Data!F8613 &amp; Data!G8613, Ubicacion!$A$2:$B$1000, 2, FALSE)</f>
        <v>26</v>
      </c>
      <c r="F8613" s="15">
        <f>Data!J8613</f>
        <v>114</v>
      </c>
      <c r="G8613" s="16">
        <f>Data!I8613</f>
        <v>16</v>
      </c>
      <c r="H8613" s="17">
        <f>Data!K8613</f>
        <v>1824</v>
      </c>
      <c r="I8613" s="17">
        <f>Data!L8613</f>
        <v>747.84</v>
      </c>
      <c r="J8613" s="12" t="str">
        <f>Data!N8613</f>
        <v>Outlet</v>
      </c>
      <c r="K8613" s="12" t="str">
        <f>Data!O8613</f>
        <v>Tarjeta</v>
      </c>
      <c r="L8613" s="12" t="str">
        <f>Data!P8613</f>
        <v>Nuevo</v>
      </c>
    </row>
    <row r="8614">
      <c r="A8614" s="11">
        <v>8613.0</v>
      </c>
      <c r="B8614" s="14">
        <f>Data!D8614</f>
        <v>44451</v>
      </c>
      <c r="C8614" s="12">
        <f>IFERROR(VLOOKUP(Data!B8614, Minorista!$A$2:$B$100, 2, FALSE), "")</f>
        <v>4</v>
      </c>
      <c r="D8614" s="12">
        <f t="array" ref="D8614">INDEX(Producto!$A$2:$A$500, MATCH(Data!H8614, Producto!$B$2:$B$500, 0))</f>
        <v>6</v>
      </c>
      <c r="E8614" s="12">
        <f>VLOOKUP(Data!E8614 &amp; Data!F8614 &amp; Data!G8614, Ubicacion!$A$2:$B$1000, 2, FALSE)</f>
        <v>26</v>
      </c>
      <c r="F8614" s="15">
        <f>Data!J8614</f>
        <v>132</v>
      </c>
      <c r="G8614" s="16">
        <f>Data!I8614</f>
        <v>18</v>
      </c>
      <c r="H8614" s="17">
        <f>Data!K8614</f>
        <v>2376</v>
      </c>
      <c r="I8614" s="17">
        <f>Data!L8614</f>
        <v>1354.32</v>
      </c>
      <c r="J8614" s="12" t="str">
        <f>Data!N8614</f>
        <v>Outlet</v>
      </c>
      <c r="K8614" s="12" t="str">
        <f>Data!O8614</f>
        <v>Tarjeta</v>
      </c>
      <c r="L8614" s="12" t="str">
        <f>Data!P8614</f>
        <v>Recurrente</v>
      </c>
    </row>
    <row r="8615">
      <c r="A8615" s="11">
        <v>8614.0</v>
      </c>
      <c r="B8615" s="14">
        <f>Data!D8615</f>
        <v>44480</v>
      </c>
      <c r="C8615" s="12">
        <f>IFERROR(VLOOKUP(Data!B8615, Minorista!$A$2:$B$100, 2, FALSE), "")</f>
        <v>4</v>
      </c>
      <c r="D8615" s="12">
        <f t="array" ref="D8615">INDEX(Producto!$A$2:$A$500, MATCH(Data!H8615, Producto!$B$2:$B$500, 0))</f>
        <v>1</v>
      </c>
      <c r="E8615" s="12">
        <f>VLOOKUP(Data!E8615 &amp; Data!F8615 &amp; Data!G8615, Ubicacion!$A$2:$B$1000, 2, FALSE)</f>
        <v>26</v>
      </c>
      <c r="F8615" s="15">
        <f>Data!J8615</f>
        <v>201</v>
      </c>
      <c r="G8615" s="16">
        <f>Data!I8615</f>
        <v>24</v>
      </c>
      <c r="H8615" s="17">
        <f>Data!K8615</f>
        <v>4824</v>
      </c>
      <c r="I8615" s="17">
        <f>Data!L8615</f>
        <v>2267.28</v>
      </c>
      <c r="J8615" s="12" t="str">
        <f>Data!N8615</f>
        <v>Outlet</v>
      </c>
      <c r="K8615" s="12" t="str">
        <f>Data!O8615</f>
        <v>Transferencia bancaria</v>
      </c>
      <c r="L8615" s="12" t="str">
        <f>Data!P8615</f>
        <v>Recurrente</v>
      </c>
    </row>
    <row r="8616">
      <c r="A8616" s="11">
        <v>8615.0</v>
      </c>
      <c r="B8616" s="14">
        <f>Data!D8616</f>
        <v>44480</v>
      </c>
      <c r="C8616" s="12">
        <f>IFERROR(VLOOKUP(Data!B8616, Minorista!$A$2:$B$100, 2, FALSE), "")</f>
        <v>4</v>
      </c>
      <c r="D8616" s="12">
        <f t="array" ref="D8616">INDEX(Producto!$A$2:$A$500, MATCH(Data!H8616, Producto!$B$2:$B$500, 0))</f>
        <v>2</v>
      </c>
      <c r="E8616" s="12">
        <f>VLOOKUP(Data!E8616 &amp; Data!F8616 &amp; Data!G8616, Ubicacion!$A$2:$B$1000, 2, FALSE)</f>
        <v>26</v>
      </c>
      <c r="F8616" s="15">
        <f>Data!J8616</f>
        <v>132</v>
      </c>
      <c r="G8616" s="16">
        <f>Data!I8616</f>
        <v>14</v>
      </c>
      <c r="H8616" s="17">
        <f>Data!K8616</f>
        <v>1848</v>
      </c>
      <c r="I8616" s="17">
        <f>Data!L8616</f>
        <v>739.2</v>
      </c>
      <c r="J8616" s="12" t="str">
        <f>Data!N8616</f>
        <v>Outlet</v>
      </c>
      <c r="K8616" s="12" t="str">
        <f>Data!O8616</f>
        <v>Efectivo</v>
      </c>
      <c r="L8616" s="12" t="str">
        <f>Data!P8616</f>
        <v>Recurrente</v>
      </c>
    </row>
    <row r="8617">
      <c r="A8617" s="11">
        <v>8616.0</v>
      </c>
      <c r="B8617" s="14">
        <f>Data!D8617</f>
        <v>44480</v>
      </c>
      <c r="C8617" s="12">
        <f>IFERROR(VLOOKUP(Data!B8617, Minorista!$A$2:$B$100, 2, FALSE), "")</f>
        <v>4</v>
      </c>
      <c r="D8617" s="12">
        <f t="array" ref="D8617">INDEX(Producto!$A$2:$A$500, MATCH(Data!H8617, Producto!$B$2:$B$500, 0))</f>
        <v>3</v>
      </c>
      <c r="E8617" s="12">
        <f>VLOOKUP(Data!E8617 &amp; Data!F8617 &amp; Data!G8617, Ubicacion!$A$2:$B$1000, 2, FALSE)</f>
        <v>26</v>
      </c>
      <c r="F8617" s="15">
        <f>Data!J8617</f>
        <v>90</v>
      </c>
      <c r="G8617" s="16">
        <f>Data!I8617</f>
        <v>13</v>
      </c>
      <c r="H8617" s="17">
        <f>Data!K8617</f>
        <v>1170</v>
      </c>
      <c r="I8617" s="17">
        <f>Data!L8617</f>
        <v>479.7</v>
      </c>
      <c r="J8617" s="12" t="str">
        <f>Data!N8617</f>
        <v>Outlet</v>
      </c>
      <c r="K8617" s="12" t="str">
        <f>Data!O8617</f>
        <v>Tarjeta</v>
      </c>
      <c r="L8617" s="12" t="str">
        <f>Data!P8617</f>
        <v>Recurrente</v>
      </c>
    </row>
    <row r="8618">
      <c r="A8618" s="11">
        <v>8617.0</v>
      </c>
      <c r="B8618" s="14">
        <f>Data!D8618</f>
        <v>44480</v>
      </c>
      <c r="C8618" s="12">
        <f>IFERROR(VLOOKUP(Data!B8618, Minorista!$A$2:$B$100, 2, FALSE), "")</f>
        <v>4</v>
      </c>
      <c r="D8618" s="12">
        <f t="array" ref="D8618">INDEX(Producto!$A$2:$A$500, MATCH(Data!H8618, Producto!$B$2:$B$500, 0))</f>
        <v>4</v>
      </c>
      <c r="E8618" s="12">
        <f>VLOOKUP(Data!E8618 &amp; Data!F8618 &amp; Data!G8618, Ubicacion!$A$2:$B$1000, 2, FALSE)</f>
        <v>26</v>
      </c>
      <c r="F8618" s="15">
        <f>Data!J8618</f>
        <v>94</v>
      </c>
      <c r="G8618" s="16">
        <f>Data!I8618</f>
        <v>13</v>
      </c>
      <c r="H8618" s="17">
        <f>Data!K8618</f>
        <v>1222</v>
      </c>
      <c r="I8618" s="17">
        <f>Data!L8618</f>
        <v>562.12</v>
      </c>
      <c r="J8618" s="12" t="str">
        <f>Data!N8618</f>
        <v>Outlet</v>
      </c>
      <c r="K8618" s="12" t="str">
        <f>Data!O8618</f>
        <v>Tarjeta</v>
      </c>
      <c r="L8618" s="12" t="str">
        <f>Data!P8618</f>
        <v>Nuevo</v>
      </c>
    </row>
    <row r="8619">
      <c r="A8619" s="11">
        <v>8618.0</v>
      </c>
      <c r="B8619" s="14">
        <f>Data!D8619</f>
        <v>44480</v>
      </c>
      <c r="C8619" s="12">
        <f>IFERROR(VLOOKUP(Data!B8619, Minorista!$A$2:$B$100, 2, FALSE), "")</f>
        <v>4</v>
      </c>
      <c r="D8619" s="12">
        <f t="array" ref="D8619">INDEX(Producto!$A$2:$A$500, MATCH(Data!H8619, Producto!$B$2:$B$500, 0))</f>
        <v>5</v>
      </c>
      <c r="E8619" s="12">
        <f>VLOOKUP(Data!E8619 &amp; Data!F8619 &amp; Data!G8619, Ubicacion!$A$2:$B$1000, 2, FALSE)</f>
        <v>26</v>
      </c>
      <c r="F8619" s="15">
        <f>Data!J8619</f>
        <v>85</v>
      </c>
      <c r="G8619" s="16">
        <f>Data!I8619</f>
        <v>20</v>
      </c>
      <c r="H8619" s="17">
        <f>Data!K8619</f>
        <v>1700</v>
      </c>
      <c r="I8619" s="17">
        <f>Data!L8619</f>
        <v>663</v>
      </c>
      <c r="J8619" s="12" t="str">
        <f>Data!N8619</f>
        <v>Outlet</v>
      </c>
      <c r="K8619" s="12" t="str">
        <f>Data!O8619</f>
        <v>Efectivo</v>
      </c>
      <c r="L8619" s="12" t="str">
        <f>Data!P8619</f>
        <v>Nuevo</v>
      </c>
    </row>
    <row r="8620">
      <c r="A8620" s="11">
        <v>8619.0</v>
      </c>
      <c r="B8620" s="14">
        <f>Data!D8620</f>
        <v>44480</v>
      </c>
      <c r="C8620" s="12">
        <f>IFERROR(VLOOKUP(Data!B8620, Minorista!$A$2:$B$100, 2, FALSE), "")</f>
        <v>4</v>
      </c>
      <c r="D8620" s="12">
        <f t="array" ref="D8620">INDEX(Producto!$A$2:$A$500, MATCH(Data!H8620, Producto!$B$2:$B$500, 0))</f>
        <v>6</v>
      </c>
      <c r="E8620" s="12">
        <f>VLOOKUP(Data!E8620 &amp; Data!F8620 &amp; Data!G8620, Ubicacion!$A$2:$B$1000, 2, FALSE)</f>
        <v>26</v>
      </c>
      <c r="F8620" s="15">
        <f>Data!J8620</f>
        <v>140</v>
      </c>
      <c r="G8620" s="16">
        <f>Data!I8620</f>
        <v>25</v>
      </c>
      <c r="H8620" s="17">
        <f>Data!K8620</f>
        <v>3500</v>
      </c>
      <c r="I8620" s="17">
        <f>Data!L8620</f>
        <v>1890</v>
      </c>
      <c r="J8620" s="12" t="str">
        <f>Data!N8620</f>
        <v>Outlet</v>
      </c>
      <c r="K8620" s="12" t="str">
        <f>Data!O8620</f>
        <v>Transferencia bancaria</v>
      </c>
      <c r="L8620" s="12" t="str">
        <f>Data!P8620</f>
        <v>Recurrente</v>
      </c>
    </row>
    <row r="8621">
      <c r="A8621" s="11">
        <v>8620.0</v>
      </c>
      <c r="B8621" s="14">
        <f>Data!D8621</f>
        <v>44511</v>
      </c>
      <c r="C8621" s="12">
        <f>IFERROR(VLOOKUP(Data!B8621, Minorista!$A$2:$B$100, 2, FALSE), "")</f>
        <v>4</v>
      </c>
      <c r="D8621" s="12">
        <f t="array" ref="D8621">INDEX(Producto!$A$2:$A$500, MATCH(Data!H8621, Producto!$B$2:$B$500, 0))</f>
        <v>1</v>
      </c>
      <c r="E8621" s="12">
        <f>VLOOKUP(Data!E8621 &amp; Data!F8621 &amp; Data!G8621, Ubicacion!$A$2:$B$1000, 2, FALSE)</f>
        <v>26</v>
      </c>
      <c r="F8621" s="15">
        <f>Data!J8621</f>
        <v>165</v>
      </c>
      <c r="G8621" s="16">
        <f>Data!I8621</f>
        <v>22</v>
      </c>
      <c r="H8621" s="17">
        <f>Data!K8621</f>
        <v>3630</v>
      </c>
      <c r="I8621" s="17">
        <f>Data!L8621</f>
        <v>1560.9</v>
      </c>
      <c r="J8621" s="12" t="str">
        <f>Data!N8621</f>
        <v>Outlet</v>
      </c>
      <c r="K8621" s="12" t="str">
        <f>Data!O8621</f>
        <v>Tarjeta</v>
      </c>
      <c r="L8621" s="12" t="str">
        <f>Data!P8621</f>
        <v>Recurrente</v>
      </c>
    </row>
    <row r="8622">
      <c r="A8622" s="11">
        <v>8621.0</v>
      </c>
      <c r="B8622" s="14">
        <f>Data!D8622</f>
        <v>44511</v>
      </c>
      <c r="C8622" s="12">
        <f>IFERROR(VLOOKUP(Data!B8622, Minorista!$A$2:$B$100, 2, FALSE), "")</f>
        <v>4</v>
      </c>
      <c r="D8622" s="12">
        <f t="array" ref="D8622">INDEX(Producto!$A$2:$A$500, MATCH(Data!H8622, Producto!$B$2:$B$500, 0))</f>
        <v>2</v>
      </c>
      <c r="E8622" s="12">
        <f>VLOOKUP(Data!E8622 &amp; Data!F8622 &amp; Data!G8622, Ubicacion!$A$2:$B$1000, 2, FALSE)</f>
        <v>26</v>
      </c>
      <c r="F8622" s="15">
        <f>Data!J8622</f>
        <v>136</v>
      </c>
      <c r="G8622" s="16">
        <f>Data!I8622</f>
        <v>14</v>
      </c>
      <c r="H8622" s="17">
        <f>Data!K8622</f>
        <v>1904</v>
      </c>
      <c r="I8622" s="17">
        <f>Data!L8622</f>
        <v>742.56</v>
      </c>
      <c r="J8622" s="12" t="str">
        <f>Data!N8622</f>
        <v>Outlet</v>
      </c>
      <c r="K8622" s="12" t="str">
        <f>Data!O8622</f>
        <v>Efectivo</v>
      </c>
      <c r="L8622" s="12" t="str">
        <f>Data!P8622</f>
        <v>Recurrente</v>
      </c>
    </row>
    <row r="8623">
      <c r="A8623" s="11">
        <v>8622.0</v>
      </c>
      <c r="B8623" s="14">
        <f>Data!D8623</f>
        <v>44511</v>
      </c>
      <c r="C8623" s="12">
        <f>IFERROR(VLOOKUP(Data!B8623, Minorista!$A$2:$B$100, 2, FALSE), "")</f>
        <v>4</v>
      </c>
      <c r="D8623" s="12">
        <f t="array" ref="D8623">INDEX(Producto!$A$2:$A$500, MATCH(Data!H8623, Producto!$B$2:$B$500, 0))</f>
        <v>3</v>
      </c>
      <c r="E8623" s="12">
        <f>VLOOKUP(Data!E8623 &amp; Data!F8623 &amp; Data!G8623, Ubicacion!$A$2:$B$1000, 2, FALSE)</f>
        <v>26</v>
      </c>
      <c r="F8623" s="15">
        <f>Data!J8623</f>
        <v>107</v>
      </c>
      <c r="G8623" s="16">
        <f>Data!I8623</f>
        <v>14</v>
      </c>
      <c r="H8623" s="17">
        <f>Data!K8623</f>
        <v>1498</v>
      </c>
      <c r="I8623" s="17">
        <f>Data!L8623</f>
        <v>629.16</v>
      </c>
      <c r="J8623" s="12" t="str">
        <f>Data!N8623</f>
        <v>Outlet</v>
      </c>
      <c r="K8623" s="12" t="str">
        <f>Data!O8623</f>
        <v>Transferencia bancaria</v>
      </c>
      <c r="L8623" s="12" t="str">
        <f>Data!P8623</f>
        <v>Recurrente</v>
      </c>
    </row>
    <row r="8624">
      <c r="A8624" s="11">
        <v>8623.0</v>
      </c>
      <c r="B8624" s="14">
        <f>Data!D8624</f>
        <v>44511</v>
      </c>
      <c r="C8624" s="12">
        <f>IFERROR(VLOOKUP(Data!B8624, Minorista!$A$2:$B$100, 2, FALSE), "")</f>
        <v>4</v>
      </c>
      <c r="D8624" s="12">
        <f t="array" ref="D8624">INDEX(Producto!$A$2:$A$500, MATCH(Data!H8624, Producto!$B$2:$B$500, 0))</f>
        <v>4</v>
      </c>
      <c r="E8624" s="12">
        <f>VLOOKUP(Data!E8624 &amp; Data!F8624 &amp; Data!G8624, Ubicacion!$A$2:$B$1000, 2, FALSE)</f>
        <v>26</v>
      </c>
      <c r="F8624" s="15">
        <f>Data!J8624</f>
        <v>124</v>
      </c>
      <c r="G8624" s="16">
        <f>Data!I8624</f>
        <v>15</v>
      </c>
      <c r="H8624" s="17">
        <f>Data!K8624</f>
        <v>1860</v>
      </c>
      <c r="I8624" s="17">
        <f>Data!L8624</f>
        <v>781.2</v>
      </c>
      <c r="J8624" s="12" t="str">
        <f>Data!N8624</f>
        <v>Outlet</v>
      </c>
      <c r="K8624" s="12" t="str">
        <f>Data!O8624</f>
        <v>Transferencia bancaria</v>
      </c>
      <c r="L8624" s="12" t="str">
        <f>Data!P8624</f>
        <v>Nuevo</v>
      </c>
    </row>
    <row r="8625">
      <c r="A8625" s="11">
        <v>8624.0</v>
      </c>
      <c r="B8625" s="14">
        <f>Data!D8625</f>
        <v>44511</v>
      </c>
      <c r="C8625" s="12">
        <f>IFERROR(VLOOKUP(Data!B8625, Minorista!$A$2:$B$100, 2, FALSE), "")</f>
        <v>4</v>
      </c>
      <c r="D8625" s="12">
        <f t="array" ref="D8625">INDEX(Producto!$A$2:$A$500, MATCH(Data!H8625, Producto!$B$2:$B$500, 0))</f>
        <v>5</v>
      </c>
      <c r="E8625" s="12">
        <f>VLOOKUP(Data!E8625 &amp; Data!F8625 &amp; Data!G8625, Ubicacion!$A$2:$B$1000, 2, FALSE)</f>
        <v>26</v>
      </c>
      <c r="F8625" s="15">
        <f>Data!J8625</f>
        <v>123</v>
      </c>
      <c r="G8625" s="16">
        <f>Data!I8625</f>
        <v>28</v>
      </c>
      <c r="H8625" s="17">
        <f>Data!K8625</f>
        <v>3444</v>
      </c>
      <c r="I8625" s="17">
        <f>Data!L8625</f>
        <v>1308.72</v>
      </c>
      <c r="J8625" s="12" t="str">
        <f>Data!N8625</f>
        <v>Outlet</v>
      </c>
      <c r="K8625" s="12" t="str">
        <f>Data!O8625</f>
        <v>Transferencia bancaria</v>
      </c>
      <c r="L8625" s="12" t="str">
        <f>Data!P8625</f>
        <v>Recurrente</v>
      </c>
    </row>
    <row r="8626">
      <c r="A8626" s="11">
        <v>8625.0</v>
      </c>
      <c r="B8626" s="14">
        <f>Data!D8626</f>
        <v>44511</v>
      </c>
      <c r="C8626" s="12">
        <f>IFERROR(VLOOKUP(Data!B8626, Minorista!$A$2:$B$100, 2, FALSE), "")</f>
        <v>4</v>
      </c>
      <c r="D8626" s="12">
        <f t="array" ref="D8626">INDEX(Producto!$A$2:$A$500, MATCH(Data!H8626, Producto!$B$2:$B$500, 0))</f>
        <v>6</v>
      </c>
      <c r="E8626" s="12">
        <f>VLOOKUP(Data!E8626 &amp; Data!F8626 &amp; Data!G8626, Ubicacion!$A$2:$B$1000, 2, FALSE)</f>
        <v>26</v>
      </c>
      <c r="F8626" s="15">
        <f>Data!J8626</f>
        <v>158</v>
      </c>
      <c r="G8626" s="16">
        <f>Data!I8626</f>
        <v>35</v>
      </c>
      <c r="H8626" s="17">
        <f>Data!K8626</f>
        <v>5530</v>
      </c>
      <c r="I8626" s="17">
        <f>Data!L8626</f>
        <v>3041.5</v>
      </c>
      <c r="J8626" s="12" t="str">
        <f>Data!N8626</f>
        <v>Outlet</v>
      </c>
      <c r="K8626" s="12" t="str">
        <f>Data!O8626</f>
        <v>Transferencia bancaria</v>
      </c>
      <c r="L8626" s="12" t="str">
        <f>Data!P8626</f>
        <v>Nuevo</v>
      </c>
    </row>
    <row r="8627">
      <c r="A8627" s="11">
        <v>8626.0</v>
      </c>
      <c r="B8627" s="14">
        <f>Data!D8627</f>
        <v>44540</v>
      </c>
      <c r="C8627" s="12">
        <f>IFERROR(VLOOKUP(Data!B8627, Minorista!$A$2:$B$100, 2, FALSE), "")</f>
        <v>4</v>
      </c>
      <c r="D8627" s="12">
        <f t="array" ref="D8627">INDEX(Producto!$A$2:$A$500, MATCH(Data!H8627, Producto!$B$2:$B$500, 0))</f>
        <v>1</v>
      </c>
      <c r="E8627" s="12">
        <f>VLOOKUP(Data!E8627 &amp; Data!F8627 &amp; Data!G8627, Ubicacion!$A$2:$B$1000, 2, FALSE)</f>
        <v>26</v>
      </c>
      <c r="F8627" s="15">
        <f>Data!J8627</f>
        <v>231</v>
      </c>
      <c r="G8627" s="16">
        <f>Data!I8627</f>
        <v>29</v>
      </c>
      <c r="H8627" s="17">
        <f>Data!K8627</f>
        <v>6699</v>
      </c>
      <c r="I8627" s="17">
        <f>Data!L8627</f>
        <v>3081.54</v>
      </c>
      <c r="J8627" s="12" t="str">
        <f>Data!N8627</f>
        <v>Outlet</v>
      </c>
      <c r="K8627" s="12" t="str">
        <f>Data!O8627</f>
        <v>Transferencia bancaria</v>
      </c>
      <c r="L8627" s="12" t="str">
        <f>Data!P8627</f>
        <v>Nuevo</v>
      </c>
    </row>
    <row r="8628">
      <c r="A8628" s="11">
        <v>8627.0</v>
      </c>
      <c r="B8628" s="14">
        <f>Data!D8628</f>
        <v>44540</v>
      </c>
      <c r="C8628" s="12">
        <f>IFERROR(VLOOKUP(Data!B8628, Minorista!$A$2:$B$100, 2, FALSE), "")</f>
        <v>4</v>
      </c>
      <c r="D8628" s="12">
        <f t="array" ref="D8628">INDEX(Producto!$A$2:$A$500, MATCH(Data!H8628, Producto!$B$2:$B$500, 0))</f>
        <v>2</v>
      </c>
      <c r="E8628" s="12">
        <f>VLOOKUP(Data!E8628 &amp; Data!F8628 &amp; Data!G8628, Ubicacion!$A$2:$B$1000, 2, FALSE)</f>
        <v>26</v>
      </c>
      <c r="F8628" s="15">
        <f>Data!J8628</f>
        <v>170</v>
      </c>
      <c r="G8628" s="16">
        <f>Data!I8628</f>
        <v>22</v>
      </c>
      <c r="H8628" s="17">
        <f>Data!K8628</f>
        <v>3740</v>
      </c>
      <c r="I8628" s="17">
        <f>Data!L8628</f>
        <v>1570.8</v>
      </c>
      <c r="J8628" s="12" t="str">
        <f>Data!N8628</f>
        <v>Outlet</v>
      </c>
      <c r="K8628" s="12" t="str">
        <f>Data!O8628</f>
        <v>Efectivo</v>
      </c>
      <c r="L8628" s="12" t="str">
        <f>Data!P8628</f>
        <v>Recurrente</v>
      </c>
    </row>
    <row r="8629">
      <c r="A8629" s="11">
        <v>8628.0</v>
      </c>
      <c r="B8629" s="14">
        <f>Data!D8629</f>
        <v>44540</v>
      </c>
      <c r="C8629" s="12">
        <f>IFERROR(VLOOKUP(Data!B8629, Minorista!$A$2:$B$100, 2, FALSE), "")</f>
        <v>4</v>
      </c>
      <c r="D8629" s="12">
        <f t="array" ref="D8629">INDEX(Producto!$A$2:$A$500, MATCH(Data!H8629, Producto!$B$2:$B$500, 0))</f>
        <v>3</v>
      </c>
      <c r="E8629" s="12">
        <f>VLOOKUP(Data!E8629 &amp; Data!F8629 &amp; Data!G8629, Ubicacion!$A$2:$B$1000, 2, FALSE)</f>
        <v>26</v>
      </c>
      <c r="F8629" s="15">
        <f>Data!J8629</f>
        <v>153</v>
      </c>
      <c r="G8629" s="16">
        <f>Data!I8629</f>
        <v>20</v>
      </c>
      <c r="H8629" s="17">
        <f>Data!K8629</f>
        <v>3060</v>
      </c>
      <c r="I8629" s="17">
        <f>Data!L8629</f>
        <v>1132.2</v>
      </c>
      <c r="J8629" s="12" t="str">
        <f>Data!N8629</f>
        <v>Outlet</v>
      </c>
      <c r="K8629" s="12" t="str">
        <f>Data!O8629</f>
        <v>Transferencia bancaria</v>
      </c>
      <c r="L8629" s="12" t="str">
        <f>Data!P8629</f>
        <v>Nuevo</v>
      </c>
    </row>
    <row r="8630">
      <c r="A8630" s="11">
        <v>8629.0</v>
      </c>
      <c r="B8630" s="14">
        <f>Data!D8630</f>
        <v>44540</v>
      </c>
      <c r="C8630" s="12">
        <f>IFERROR(VLOOKUP(Data!B8630, Minorista!$A$2:$B$100, 2, FALSE), "")</f>
        <v>4</v>
      </c>
      <c r="D8630" s="12">
        <f t="array" ref="D8630">INDEX(Producto!$A$2:$A$500, MATCH(Data!H8630, Producto!$B$2:$B$500, 0))</f>
        <v>4</v>
      </c>
      <c r="E8630" s="12">
        <f>VLOOKUP(Data!E8630 &amp; Data!F8630 &amp; Data!G8630, Ubicacion!$A$2:$B$1000, 2, FALSE)</f>
        <v>26</v>
      </c>
      <c r="F8630" s="15">
        <f>Data!J8630</f>
        <v>136</v>
      </c>
      <c r="G8630" s="16">
        <f>Data!I8630</f>
        <v>22</v>
      </c>
      <c r="H8630" s="17">
        <f>Data!K8630</f>
        <v>2992</v>
      </c>
      <c r="I8630" s="17">
        <f>Data!L8630</f>
        <v>1256.64</v>
      </c>
      <c r="J8630" s="12" t="str">
        <f>Data!N8630</f>
        <v>Outlet</v>
      </c>
      <c r="K8630" s="12" t="str">
        <f>Data!O8630</f>
        <v>Tarjeta</v>
      </c>
      <c r="L8630" s="12" t="str">
        <f>Data!P8630</f>
        <v>Recurrente</v>
      </c>
    </row>
    <row r="8631">
      <c r="A8631" s="11">
        <v>8630.0</v>
      </c>
      <c r="B8631" s="14">
        <f>Data!D8631</f>
        <v>44540</v>
      </c>
      <c r="C8631" s="12">
        <f>IFERROR(VLOOKUP(Data!B8631, Minorista!$A$2:$B$100, 2, FALSE), "")</f>
        <v>4</v>
      </c>
      <c r="D8631" s="12">
        <f t="array" ref="D8631">INDEX(Producto!$A$2:$A$500, MATCH(Data!H8631, Producto!$B$2:$B$500, 0))</f>
        <v>5</v>
      </c>
      <c r="E8631" s="12">
        <f>VLOOKUP(Data!E8631 &amp; Data!F8631 &amp; Data!G8631, Ubicacion!$A$2:$B$1000, 2, FALSE)</f>
        <v>26</v>
      </c>
      <c r="F8631" s="15">
        <f>Data!J8631</f>
        <v>124</v>
      </c>
      <c r="G8631" s="16">
        <f>Data!I8631</f>
        <v>27</v>
      </c>
      <c r="H8631" s="17">
        <f>Data!K8631</f>
        <v>3348</v>
      </c>
      <c r="I8631" s="17">
        <f>Data!L8631</f>
        <v>1372.68</v>
      </c>
      <c r="J8631" s="12" t="str">
        <f>Data!N8631</f>
        <v>Outlet</v>
      </c>
      <c r="K8631" s="12" t="str">
        <f>Data!O8631</f>
        <v>Efectivo</v>
      </c>
      <c r="L8631" s="12" t="str">
        <f>Data!P8631</f>
        <v>Recurrente</v>
      </c>
    </row>
    <row r="8632">
      <c r="A8632" s="11">
        <v>8631.0</v>
      </c>
      <c r="B8632" s="14">
        <f>Data!D8632</f>
        <v>44540</v>
      </c>
      <c r="C8632" s="12">
        <f>IFERROR(VLOOKUP(Data!B8632, Minorista!$A$2:$B$100, 2, FALSE), "")</f>
        <v>4</v>
      </c>
      <c r="D8632" s="12">
        <f t="array" ref="D8632">INDEX(Producto!$A$2:$A$500, MATCH(Data!H8632, Producto!$B$2:$B$500, 0))</f>
        <v>6</v>
      </c>
      <c r="E8632" s="12">
        <f>VLOOKUP(Data!E8632 &amp; Data!F8632 &amp; Data!G8632, Ubicacion!$A$2:$B$1000, 2, FALSE)</f>
        <v>26</v>
      </c>
      <c r="F8632" s="15">
        <f>Data!J8632</f>
        <v>170</v>
      </c>
      <c r="G8632" s="16">
        <f>Data!I8632</f>
        <v>29</v>
      </c>
      <c r="H8632" s="17">
        <f>Data!K8632</f>
        <v>4930</v>
      </c>
      <c r="I8632" s="17">
        <f>Data!L8632</f>
        <v>2563.6</v>
      </c>
      <c r="J8632" s="12" t="str">
        <f>Data!N8632</f>
        <v>Outlet</v>
      </c>
      <c r="K8632" s="12" t="str">
        <f>Data!O8632</f>
        <v>Efectivo</v>
      </c>
      <c r="L8632" s="12" t="str">
        <f>Data!P8632</f>
        <v>Nuevo</v>
      </c>
    </row>
    <row r="8633">
      <c r="A8633" s="11">
        <v>8632.0</v>
      </c>
      <c r="B8633" s="14">
        <f>Data!D8633</f>
        <v>44220</v>
      </c>
      <c r="C8633" s="12">
        <f>IFERROR(VLOOKUP(Data!B8633, Minorista!$A$2:$B$100, 2, FALSE), "")</f>
        <v>4</v>
      </c>
      <c r="D8633" s="12">
        <f t="array" ref="D8633">INDEX(Producto!$A$2:$A$500, MATCH(Data!H8633, Producto!$B$2:$B$500, 0))</f>
        <v>1</v>
      </c>
      <c r="E8633" s="12">
        <f>VLOOKUP(Data!E8633 &amp; Data!F8633 &amp; Data!G8633, Ubicacion!$A$2:$B$1000, 2, FALSE)</f>
        <v>26</v>
      </c>
      <c r="F8633" s="15">
        <f>Data!J8633</f>
        <v>109</v>
      </c>
      <c r="G8633" s="16">
        <f>Data!I8633</f>
        <v>24</v>
      </c>
      <c r="H8633" s="17">
        <f>Data!K8633</f>
        <v>2616</v>
      </c>
      <c r="I8633" s="17">
        <f>Data!L8633</f>
        <v>967.92</v>
      </c>
      <c r="J8633" s="12" t="str">
        <f>Data!N8633</f>
        <v>Outlet</v>
      </c>
      <c r="K8633" s="12" t="str">
        <f>Data!O8633</f>
        <v>Tarjeta</v>
      </c>
      <c r="L8633" s="12" t="str">
        <f>Data!P8633</f>
        <v>Nuevo</v>
      </c>
    </row>
    <row r="8634">
      <c r="A8634" s="11">
        <v>8633.0</v>
      </c>
      <c r="B8634" s="14">
        <f>Data!D8634</f>
        <v>44220</v>
      </c>
      <c r="C8634" s="12">
        <f>IFERROR(VLOOKUP(Data!B8634, Minorista!$A$2:$B$100, 2, FALSE), "")</f>
        <v>4</v>
      </c>
      <c r="D8634" s="12">
        <f t="array" ref="D8634">INDEX(Producto!$A$2:$A$500, MATCH(Data!H8634, Producto!$B$2:$B$500, 0))</f>
        <v>2</v>
      </c>
      <c r="E8634" s="12">
        <f>VLOOKUP(Data!E8634 &amp; Data!F8634 &amp; Data!G8634, Ubicacion!$A$2:$B$1000, 2, FALSE)</f>
        <v>26</v>
      </c>
      <c r="F8634" s="15">
        <f>Data!J8634</f>
        <v>123</v>
      </c>
      <c r="G8634" s="16">
        <f>Data!I8634</f>
        <v>29</v>
      </c>
      <c r="H8634" s="17">
        <f>Data!K8634</f>
        <v>3567</v>
      </c>
      <c r="I8634" s="17">
        <f>Data!L8634</f>
        <v>1426.8</v>
      </c>
      <c r="J8634" s="12" t="str">
        <f>Data!N8634</f>
        <v>Outlet</v>
      </c>
      <c r="K8634" s="12" t="str">
        <f>Data!O8634</f>
        <v>Efectivo</v>
      </c>
      <c r="L8634" s="12" t="str">
        <f>Data!P8634</f>
        <v>Recurrente</v>
      </c>
    </row>
    <row r="8635">
      <c r="A8635" s="11">
        <v>8634.0</v>
      </c>
      <c r="B8635" s="14">
        <f>Data!D8635</f>
        <v>44220</v>
      </c>
      <c r="C8635" s="12">
        <f>IFERROR(VLOOKUP(Data!B8635, Minorista!$A$2:$B$100, 2, FALSE), "")</f>
        <v>4</v>
      </c>
      <c r="D8635" s="12">
        <f t="array" ref="D8635">INDEX(Producto!$A$2:$A$500, MATCH(Data!H8635, Producto!$B$2:$B$500, 0))</f>
        <v>3</v>
      </c>
      <c r="E8635" s="12">
        <f>VLOOKUP(Data!E8635 &amp; Data!F8635 &amp; Data!G8635, Ubicacion!$A$2:$B$1000, 2, FALSE)</f>
        <v>26</v>
      </c>
      <c r="F8635" s="15">
        <f>Data!J8635</f>
        <v>105</v>
      </c>
      <c r="G8635" s="16">
        <f>Data!I8635</f>
        <v>31</v>
      </c>
      <c r="H8635" s="17">
        <f>Data!K8635</f>
        <v>3255</v>
      </c>
      <c r="I8635" s="17">
        <f>Data!L8635</f>
        <v>1269.45</v>
      </c>
      <c r="J8635" s="12" t="str">
        <f>Data!N8635</f>
        <v>Outlet</v>
      </c>
      <c r="K8635" s="12" t="str">
        <f>Data!O8635</f>
        <v>Efectivo</v>
      </c>
      <c r="L8635" s="12" t="str">
        <f>Data!P8635</f>
        <v>Nuevo</v>
      </c>
    </row>
    <row r="8636">
      <c r="A8636" s="11">
        <v>8635.0</v>
      </c>
      <c r="B8636" s="14">
        <f>Data!D8636</f>
        <v>44220</v>
      </c>
      <c r="C8636" s="12">
        <f>IFERROR(VLOOKUP(Data!B8636, Minorista!$A$2:$B$100, 2, FALSE), "")</f>
        <v>4</v>
      </c>
      <c r="D8636" s="12">
        <f t="array" ref="D8636">INDEX(Producto!$A$2:$A$500, MATCH(Data!H8636, Producto!$B$2:$B$500, 0))</f>
        <v>4</v>
      </c>
      <c r="E8636" s="12">
        <f>VLOOKUP(Data!E8636 &amp; Data!F8636 &amp; Data!G8636, Ubicacion!$A$2:$B$1000, 2, FALSE)</f>
        <v>26</v>
      </c>
      <c r="F8636" s="15">
        <f>Data!J8636</f>
        <v>68</v>
      </c>
      <c r="G8636" s="16">
        <f>Data!I8636</f>
        <v>30</v>
      </c>
      <c r="H8636" s="17">
        <f>Data!K8636</f>
        <v>2040</v>
      </c>
      <c r="I8636" s="17">
        <f>Data!L8636</f>
        <v>775.2</v>
      </c>
      <c r="J8636" s="12" t="str">
        <f>Data!N8636</f>
        <v>Outlet</v>
      </c>
      <c r="K8636" s="12" t="str">
        <f>Data!O8636</f>
        <v>Transferencia bancaria</v>
      </c>
      <c r="L8636" s="12" t="str">
        <f>Data!P8636</f>
        <v>Recurrente</v>
      </c>
    </row>
    <row r="8637">
      <c r="A8637" s="11">
        <v>8636.0</v>
      </c>
      <c r="B8637" s="14">
        <f>Data!D8637</f>
        <v>44220</v>
      </c>
      <c r="C8637" s="12">
        <f>IFERROR(VLOOKUP(Data!B8637, Minorista!$A$2:$B$100, 2, FALSE), "")</f>
        <v>4</v>
      </c>
      <c r="D8637" s="12">
        <f t="array" ref="D8637">INDEX(Producto!$A$2:$A$500, MATCH(Data!H8637, Producto!$B$2:$B$500, 0))</f>
        <v>5</v>
      </c>
      <c r="E8637" s="12">
        <f>VLOOKUP(Data!E8637 &amp; Data!F8637 &amp; Data!G8637, Ubicacion!$A$2:$B$1000, 2, FALSE)</f>
        <v>26</v>
      </c>
      <c r="F8637" s="15">
        <f>Data!J8637</f>
        <v>53</v>
      </c>
      <c r="G8637" s="16">
        <f>Data!I8637</f>
        <v>35</v>
      </c>
      <c r="H8637" s="17">
        <f>Data!K8637</f>
        <v>1855</v>
      </c>
      <c r="I8637" s="17">
        <f>Data!L8637</f>
        <v>853.3</v>
      </c>
      <c r="J8637" s="12" t="str">
        <f>Data!N8637</f>
        <v>Outlet</v>
      </c>
      <c r="K8637" s="12" t="str">
        <f>Data!O8637</f>
        <v>Tarjeta</v>
      </c>
      <c r="L8637" s="12" t="str">
        <f>Data!P8637</f>
        <v>Nuevo</v>
      </c>
    </row>
    <row r="8638">
      <c r="A8638" s="11">
        <v>8637.0</v>
      </c>
      <c r="B8638" s="14">
        <f>Data!D8638</f>
        <v>44220</v>
      </c>
      <c r="C8638" s="12">
        <f>IFERROR(VLOOKUP(Data!B8638, Minorista!$A$2:$B$100, 2, FALSE), "")</f>
        <v>4</v>
      </c>
      <c r="D8638" s="12">
        <f t="array" ref="D8638">INDEX(Producto!$A$2:$A$500, MATCH(Data!H8638, Producto!$B$2:$B$500, 0))</f>
        <v>6</v>
      </c>
      <c r="E8638" s="12">
        <f>VLOOKUP(Data!E8638 &amp; Data!F8638 &amp; Data!G8638, Ubicacion!$A$2:$B$1000, 2, FALSE)</f>
        <v>26</v>
      </c>
      <c r="F8638" s="15">
        <f>Data!J8638</f>
        <v>132</v>
      </c>
      <c r="G8638" s="16">
        <f>Data!I8638</f>
        <v>28</v>
      </c>
      <c r="H8638" s="17">
        <f>Data!K8638</f>
        <v>3696</v>
      </c>
      <c r="I8638" s="17">
        <f>Data!L8638</f>
        <v>1256.64</v>
      </c>
      <c r="J8638" s="12" t="str">
        <f>Data!N8638</f>
        <v>Outlet</v>
      </c>
      <c r="K8638" s="12" t="str">
        <f>Data!O8638</f>
        <v>Tarjeta</v>
      </c>
      <c r="L8638" s="12" t="str">
        <f>Data!P8638</f>
        <v>Nuevo</v>
      </c>
    </row>
    <row r="8639">
      <c r="A8639" s="11">
        <v>8638.0</v>
      </c>
      <c r="B8639" s="14">
        <f>Data!D8639</f>
        <v>44251</v>
      </c>
      <c r="C8639" s="12">
        <f>IFERROR(VLOOKUP(Data!B8639, Minorista!$A$2:$B$100, 2, FALSE), "")</f>
        <v>4</v>
      </c>
      <c r="D8639" s="12">
        <f t="array" ref="D8639">INDEX(Producto!$A$2:$A$500, MATCH(Data!H8639, Producto!$B$2:$B$500, 0))</f>
        <v>1</v>
      </c>
      <c r="E8639" s="12">
        <f>VLOOKUP(Data!E8639 &amp; Data!F8639 &amp; Data!G8639, Ubicacion!$A$2:$B$1000, 2, FALSE)</f>
        <v>26</v>
      </c>
      <c r="F8639" s="15">
        <f>Data!J8639</f>
        <v>153</v>
      </c>
      <c r="G8639" s="16">
        <f>Data!I8639</f>
        <v>22</v>
      </c>
      <c r="H8639" s="17">
        <f>Data!K8639</f>
        <v>3366</v>
      </c>
      <c r="I8639" s="17">
        <f>Data!L8639</f>
        <v>1380.06</v>
      </c>
      <c r="J8639" s="12" t="str">
        <f>Data!N8639</f>
        <v>Outlet</v>
      </c>
      <c r="K8639" s="12" t="str">
        <f>Data!O8639</f>
        <v>Transferencia bancaria</v>
      </c>
      <c r="L8639" s="12" t="str">
        <f>Data!P8639</f>
        <v>Recurrente</v>
      </c>
    </row>
    <row r="8640">
      <c r="A8640" s="11">
        <v>8639.0</v>
      </c>
      <c r="B8640" s="14">
        <f>Data!D8640</f>
        <v>44251</v>
      </c>
      <c r="C8640" s="12">
        <f>IFERROR(VLOOKUP(Data!B8640, Minorista!$A$2:$B$100, 2, FALSE), "")</f>
        <v>4</v>
      </c>
      <c r="D8640" s="12">
        <f t="array" ref="D8640">INDEX(Producto!$A$2:$A$500, MATCH(Data!H8640, Producto!$B$2:$B$500, 0))</f>
        <v>2</v>
      </c>
      <c r="E8640" s="12">
        <f>VLOOKUP(Data!E8640 &amp; Data!F8640 &amp; Data!G8640, Ubicacion!$A$2:$B$1000, 2, FALSE)</f>
        <v>26</v>
      </c>
      <c r="F8640" s="15">
        <f>Data!J8640</f>
        <v>123</v>
      </c>
      <c r="G8640" s="16">
        <f>Data!I8640</f>
        <v>29</v>
      </c>
      <c r="H8640" s="17">
        <f>Data!K8640</f>
        <v>3567</v>
      </c>
      <c r="I8640" s="17">
        <f>Data!L8640</f>
        <v>1498.14</v>
      </c>
      <c r="J8640" s="12" t="str">
        <f>Data!N8640</f>
        <v>Outlet</v>
      </c>
      <c r="K8640" s="12" t="str">
        <f>Data!O8640</f>
        <v>Efectivo</v>
      </c>
      <c r="L8640" s="12" t="str">
        <f>Data!P8640</f>
        <v>Recurrente</v>
      </c>
    </row>
    <row r="8641">
      <c r="A8641" s="11">
        <v>8640.0</v>
      </c>
      <c r="B8641" s="14">
        <f>Data!D8641</f>
        <v>44251</v>
      </c>
      <c r="C8641" s="12">
        <f>IFERROR(VLOOKUP(Data!B8641, Minorista!$A$2:$B$100, 2, FALSE), "")</f>
        <v>4</v>
      </c>
      <c r="D8641" s="12">
        <f t="array" ref="D8641">INDEX(Producto!$A$2:$A$500, MATCH(Data!H8641, Producto!$B$2:$B$500, 0))</f>
        <v>3</v>
      </c>
      <c r="E8641" s="12">
        <f>VLOOKUP(Data!E8641 &amp; Data!F8641 &amp; Data!G8641, Ubicacion!$A$2:$B$1000, 2, FALSE)</f>
        <v>26</v>
      </c>
      <c r="F8641" s="15">
        <f>Data!J8641</f>
        <v>123</v>
      </c>
      <c r="G8641" s="16">
        <f>Data!I8641</f>
        <v>28</v>
      </c>
      <c r="H8641" s="17">
        <f>Data!K8641</f>
        <v>3444</v>
      </c>
      <c r="I8641" s="17">
        <f>Data!L8641</f>
        <v>1274.28</v>
      </c>
      <c r="J8641" s="12" t="str">
        <f>Data!N8641</f>
        <v>Outlet</v>
      </c>
      <c r="K8641" s="12" t="str">
        <f>Data!O8641</f>
        <v>Transferencia bancaria</v>
      </c>
      <c r="L8641" s="12" t="str">
        <f>Data!P8641</f>
        <v>Nuevo</v>
      </c>
    </row>
    <row r="8642">
      <c r="A8642" s="11">
        <v>8641.0</v>
      </c>
      <c r="B8642" s="14">
        <f>Data!D8642</f>
        <v>44251</v>
      </c>
      <c r="C8642" s="12">
        <f>IFERROR(VLOOKUP(Data!B8642, Minorista!$A$2:$B$100, 2, FALSE), "")</f>
        <v>4</v>
      </c>
      <c r="D8642" s="12">
        <f t="array" ref="D8642">INDEX(Producto!$A$2:$A$500, MATCH(Data!H8642, Producto!$B$2:$B$500, 0))</f>
        <v>4</v>
      </c>
      <c r="E8642" s="12">
        <f>VLOOKUP(Data!E8642 &amp; Data!F8642 &amp; Data!G8642, Ubicacion!$A$2:$B$1000, 2, FALSE)</f>
        <v>27</v>
      </c>
      <c r="F8642" s="15">
        <f>Data!J8642</f>
        <v>64</v>
      </c>
      <c r="G8642" s="16">
        <f>Data!I8642</f>
        <v>29</v>
      </c>
      <c r="H8642" s="17">
        <f>Data!K8642</f>
        <v>1856</v>
      </c>
      <c r="I8642" s="17">
        <f>Data!L8642</f>
        <v>760.96</v>
      </c>
      <c r="J8642" s="12" t="str">
        <f>Data!N8642</f>
        <v>Outlet</v>
      </c>
      <c r="K8642" s="12" t="str">
        <f>Data!O8642</f>
        <v>Tarjeta</v>
      </c>
      <c r="L8642" s="12" t="str">
        <f>Data!P8642</f>
        <v>Nuevo</v>
      </c>
    </row>
    <row r="8643">
      <c r="A8643" s="11">
        <v>8642.0</v>
      </c>
      <c r="B8643" s="14">
        <f>Data!D8643</f>
        <v>44251</v>
      </c>
      <c r="C8643" s="12">
        <f>IFERROR(VLOOKUP(Data!B8643, Minorista!$A$2:$B$100, 2, FALSE), "")</f>
        <v>4</v>
      </c>
      <c r="D8643" s="12">
        <f t="array" ref="D8643">INDEX(Producto!$A$2:$A$500, MATCH(Data!H8643, Producto!$B$2:$B$500, 0))</f>
        <v>5</v>
      </c>
      <c r="E8643" s="12">
        <f>VLOOKUP(Data!E8643 &amp; Data!F8643 &amp; Data!G8643, Ubicacion!$A$2:$B$1000, 2, FALSE)</f>
        <v>27</v>
      </c>
      <c r="F8643" s="15">
        <f>Data!J8643</f>
        <v>43</v>
      </c>
      <c r="G8643" s="16">
        <f>Data!I8643</f>
        <v>32</v>
      </c>
      <c r="H8643" s="17">
        <f>Data!K8643</f>
        <v>1376</v>
      </c>
      <c r="I8643" s="17">
        <f>Data!L8643</f>
        <v>605.44</v>
      </c>
      <c r="J8643" s="12" t="str">
        <f>Data!N8643</f>
        <v>Outlet</v>
      </c>
      <c r="K8643" s="12" t="str">
        <f>Data!O8643</f>
        <v>Tarjeta</v>
      </c>
      <c r="L8643" s="12" t="str">
        <f>Data!P8643</f>
        <v>Recurrente</v>
      </c>
    </row>
    <row r="8644">
      <c r="A8644" s="11">
        <v>8643.0</v>
      </c>
      <c r="B8644" s="14">
        <f>Data!D8644</f>
        <v>44251</v>
      </c>
      <c r="C8644" s="12">
        <f>IFERROR(VLOOKUP(Data!B8644, Minorista!$A$2:$B$100, 2, FALSE), "")</f>
        <v>4</v>
      </c>
      <c r="D8644" s="12">
        <f t="array" ref="D8644">INDEX(Producto!$A$2:$A$500, MATCH(Data!H8644, Producto!$B$2:$B$500, 0))</f>
        <v>6</v>
      </c>
      <c r="E8644" s="12">
        <f>VLOOKUP(Data!E8644 &amp; Data!F8644 &amp; Data!G8644, Ubicacion!$A$2:$B$1000, 2, FALSE)</f>
        <v>27</v>
      </c>
      <c r="F8644" s="15">
        <f>Data!J8644</f>
        <v>98</v>
      </c>
      <c r="G8644" s="16">
        <f>Data!I8644</f>
        <v>28</v>
      </c>
      <c r="H8644" s="17">
        <f>Data!K8644</f>
        <v>2744</v>
      </c>
      <c r="I8644" s="17">
        <f>Data!L8644</f>
        <v>960.4</v>
      </c>
      <c r="J8644" s="12" t="str">
        <f>Data!N8644</f>
        <v>Outlet</v>
      </c>
      <c r="K8644" s="12" t="str">
        <f>Data!O8644</f>
        <v>Tarjeta</v>
      </c>
      <c r="L8644" s="12" t="str">
        <f>Data!P8644</f>
        <v>Recurrente</v>
      </c>
    </row>
    <row r="8645">
      <c r="A8645" s="11">
        <v>8644.0</v>
      </c>
      <c r="B8645" s="14">
        <f>Data!D8645</f>
        <v>44278</v>
      </c>
      <c r="C8645" s="12">
        <f>IFERROR(VLOOKUP(Data!B8645, Minorista!$A$2:$B$100, 2, FALSE), "")</f>
        <v>4</v>
      </c>
      <c r="D8645" s="12">
        <f t="array" ref="D8645">INDEX(Producto!$A$2:$A$500, MATCH(Data!H8645, Producto!$B$2:$B$500, 0))</f>
        <v>1</v>
      </c>
      <c r="E8645" s="12">
        <f>VLOOKUP(Data!E8645 &amp; Data!F8645 &amp; Data!G8645, Ubicacion!$A$2:$B$1000, 2, FALSE)</f>
        <v>27</v>
      </c>
      <c r="F8645" s="15">
        <f>Data!J8645</f>
        <v>143</v>
      </c>
      <c r="G8645" s="16">
        <f>Data!I8645</f>
        <v>28</v>
      </c>
      <c r="H8645" s="17">
        <f>Data!K8645</f>
        <v>4004</v>
      </c>
      <c r="I8645" s="17">
        <f>Data!L8645</f>
        <v>1601.6</v>
      </c>
      <c r="J8645" s="12" t="str">
        <f>Data!N8645</f>
        <v>Outlet</v>
      </c>
      <c r="K8645" s="12" t="str">
        <f>Data!O8645</f>
        <v>Tarjeta</v>
      </c>
      <c r="L8645" s="12" t="str">
        <f>Data!P8645</f>
        <v>Nuevo</v>
      </c>
    </row>
    <row r="8646">
      <c r="A8646" s="11">
        <v>8645.0</v>
      </c>
      <c r="B8646" s="14">
        <f>Data!D8646</f>
        <v>44278</v>
      </c>
      <c r="C8646" s="12">
        <f>IFERROR(VLOOKUP(Data!B8646, Minorista!$A$2:$B$100, 2, FALSE), "")</f>
        <v>4</v>
      </c>
      <c r="D8646" s="12">
        <f t="array" ref="D8646">INDEX(Producto!$A$2:$A$500, MATCH(Data!H8646, Producto!$B$2:$B$500, 0))</f>
        <v>2</v>
      </c>
      <c r="E8646" s="12">
        <f>VLOOKUP(Data!E8646 &amp; Data!F8646 &amp; Data!G8646, Ubicacion!$A$2:$B$1000, 2, FALSE)</f>
        <v>27</v>
      </c>
      <c r="F8646" s="15">
        <f>Data!J8646</f>
        <v>98</v>
      </c>
      <c r="G8646" s="16">
        <f>Data!I8646</f>
        <v>40</v>
      </c>
      <c r="H8646" s="17">
        <f>Data!K8646</f>
        <v>3920</v>
      </c>
      <c r="I8646" s="17">
        <f>Data!L8646</f>
        <v>1607.2</v>
      </c>
      <c r="J8646" s="12" t="str">
        <f>Data!N8646</f>
        <v>Outlet</v>
      </c>
      <c r="K8646" s="12" t="str">
        <f>Data!O8646</f>
        <v>Tarjeta</v>
      </c>
      <c r="L8646" s="12" t="str">
        <f>Data!P8646</f>
        <v>Nuevo</v>
      </c>
    </row>
    <row r="8647">
      <c r="A8647" s="11">
        <v>8646.0</v>
      </c>
      <c r="B8647" s="14">
        <f>Data!D8647</f>
        <v>44278</v>
      </c>
      <c r="C8647" s="12">
        <f>IFERROR(VLOOKUP(Data!B8647, Minorista!$A$2:$B$100, 2, FALSE), "")</f>
        <v>4</v>
      </c>
      <c r="D8647" s="12">
        <f t="array" ref="D8647">INDEX(Producto!$A$2:$A$500, MATCH(Data!H8647, Producto!$B$2:$B$500, 0))</f>
        <v>3</v>
      </c>
      <c r="E8647" s="12">
        <f>VLOOKUP(Data!E8647 &amp; Data!F8647 &amp; Data!G8647, Ubicacion!$A$2:$B$1000, 2, FALSE)</f>
        <v>27</v>
      </c>
      <c r="F8647" s="15">
        <f>Data!J8647</f>
        <v>112</v>
      </c>
      <c r="G8647" s="16">
        <f>Data!I8647</f>
        <v>41</v>
      </c>
      <c r="H8647" s="17">
        <f>Data!K8647</f>
        <v>4592</v>
      </c>
      <c r="I8647" s="17">
        <f>Data!L8647</f>
        <v>1744.96</v>
      </c>
      <c r="J8647" s="12" t="str">
        <f>Data!N8647</f>
        <v>Outlet</v>
      </c>
      <c r="K8647" s="12" t="str">
        <f>Data!O8647</f>
        <v>Efectivo</v>
      </c>
      <c r="L8647" s="12" t="str">
        <f>Data!P8647</f>
        <v>Recurrente</v>
      </c>
    </row>
    <row r="8648">
      <c r="A8648" s="11">
        <v>8647.0</v>
      </c>
      <c r="B8648" s="14">
        <f>Data!D8648</f>
        <v>44278</v>
      </c>
      <c r="C8648" s="12">
        <f>IFERROR(VLOOKUP(Data!B8648, Minorista!$A$2:$B$100, 2, FALSE), "")</f>
        <v>4</v>
      </c>
      <c r="D8648" s="12">
        <f t="array" ref="D8648">INDEX(Producto!$A$2:$A$500, MATCH(Data!H8648, Producto!$B$2:$B$500, 0))</f>
        <v>4</v>
      </c>
      <c r="E8648" s="12">
        <f>VLOOKUP(Data!E8648 &amp; Data!F8648 &amp; Data!G8648, Ubicacion!$A$2:$B$1000, 2, FALSE)</f>
        <v>27</v>
      </c>
      <c r="F8648" s="15">
        <f>Data!J8648</f>
        <v>75</v>
      </c>
      <c r="G8648" s="16">
        <f>Data!I8648</f>
        <v>39</v>
      </c>
      <c r="H8648" s="17">
        <f>Data!K8648</f>
        <v>2925</v>
      </c>
      <c r="I8648" s="17">
        <f>Data!L8648</f>
        <v>1082.25</v>
      </c>
      <c r="J8648" s="12" t="str">
        <f>Data!N8648</f>
        <v>Outlet</v>
      </c>
      <c r="K8648" s="12" t="str">
        <f>Data!O8648</f>
        <v>Efectivo</v>
      </c>
      <c r="L8648" s="12" t="str">
        <f>Data!P8648</f>
        <v>Nuevo</v>
      </c>
    </row>
    <row r="8649">
      <c r="A8649" s="11">
        <v>8648.0</v>
      </c>
      <c r="B8649" s="14">
        <f>Data!D8649</f>
        <v>44278</v>
      </c>
      <c r="C8649" s="12">
        <f>IFERROR(VLOOKUP(Data!B8649, Minorista!$A$2:$B$100, 2, FALSE), "")</f>
        <v>4</v>
      </c>
      <c r="D8649" s="12">
        <f t="array" ref="D8649">INDEX(Producto!$A$2:$A$500, MATCH(Data!H8649, Producto!$B$2:$B$500, 0))</f>
        <v>5</v>
      </c>
      <c r="E8649" s="12">
        <f>VLOOKUP(Data!E8649 &amp; Data!F8649 &amp; Data!G8649, Ubicacion!$A$2:$B$1000, 2, FALSE)</f>
        <v>27</v>
      </c>
      <c r="F8649" s="15">
        <f>Data!J8649</f>
        <v>30</v>
      </c>
      <c r="G8649" s="16">
        <f>Data!I8649</f>
        <v>43</v>
      </c>
      <c r="H8649" s="17">
        <f>Data!K8649</f>
        <v>1290</v>
      </c>
      <c r="I8649" s="17">
        <f>Data!L8649</f>
        <v>567.6</v>
      </c>
      <c r="J8649" s="12" t="str">
        <f>Data!N8649</f>
        <v>Outlet</v>
      </c>
      <c r="K8649" s="12" t="str">
        <f>Data!O8649</f>
        <v>Efectivo</v>
      </c>
      <c r="L8649" s="12" t="str">
        <f>Data!P8649</f>
        <v>Nuevo</v>
      </c>
    </row>
    <row r="8650">
      <c r="A8650" s="11">
        <v>8649.0</v>
      </c>
      <c r="B8650" s="14">
        <f>Data!D8650</f>
        <v>44278</v>
      </c>
      <c r="C8650" s="12">
        <f>IFERROR(VLOOKUP(Data!B8650, Minorista!$A$2:$B$100, 2, FALSE), "")</f>
        <v>4</v>
      </c>
      <c r="D8650" s="12">
        <f t="array" ref="D8650">INDEX(Producto!$A$2:$A$500, MATCH(Data!H8650, Producto!$B$2:$B$500, 0))</f>
        <v>6</v>
      </c>
      <c r="E8650" s="12">
        <f>VLOOKUP(Data!E8650 &amp; Data!F8650 &amp; Data!G8650, Ubicacion!$A$2:$B$1000, 2, FALSE)</f>
        <v>27</v>
      </c>
      <c r="F8650" s="15">
        <f>Data!J8650</f>
        <v>90</v>
      </c>
      <c r="G8650" s="16">
        <f>Data!I8650</f>
        <v>40</v>
      </c>
      <c r="H8650" s="17">
        <f>Data!K8650</f>
        <v>3600</v>
      </c>
      <c r="I8650" s="17">
        <f>Data!L8650</f>
        <v>1260</v>
      </c>
      <c r="J8650" s="12" t="str">
        <f>Data!N8650</f>
        <v>Outlet</v>
      </c>
      <c r="K8650" s="12" t="str">
        <f>Data!O8650</f>
        <v>Tarjeta</v>
      </c>
      <c r="L8650" s="12" t="str">
        <f>Data!P8650</f>
        <v>Nuevo</v>
      </c>
    </row>
    <row r="8651">
      <c r="A8651" s="11">
        <v>8650.0</v>
      </c>
      <c r="B8651" s="14">
        <f>Data!D8651</f>
        <v>44310</v>
      </c>
      <c r="C8651" s="12">
        <f>IFERROR(VLOOKUP(Data!B8651, Minorista!$A$2:$B$100, 2, FALSE), "")</f>
        <v>4</v>
      </c>
      <c r="D8651" s="12">
        <f t="array" ref="D8651">INDEX(Producto!$A$2:$A$500, MATCH(Data!H8651, Producto!$B$2:$B$500, 0))</f>
        <v>1</v>
      </c>
      <c r="E8651" s="12">
        <f>VLOOKUP(Data!E8651 &amp; Data!F8651 &amp; Data!G8651, Ubicacion!$A$2:$B$1000, 2, FALSE)</f>
        <v>27</v>
      </c>
      <c r="F8651" s="15">
        <f>Data!J8651</f>
        <v>166</v>
      </c>
      <c r="G8651" s="16">
        <f>Data!I8651</f>
        <v>44</v>
      </c>
      <c r="H8651" s="17">
        <f>Data!K8651</f>
        <v>7304</v>
      </c>
      <c r="I8651" s="17">
        <f>Data!L8651</f>
        <v>2848.56</v>
      </c>
      <c r="J8651" s="12" t="str">
        <f>Data!N8651</f>
        <v>Outlet</v>
      </c>
      <c r="K8651" s="12" t="str">
        <f>Data!O8651</f>
        <v>Tarjeta</v>
      </c>
      <c r="L8651" s="12" t="str">
        <f>Data!P8651</f>
        <v>Nuevo</v>
      </c>
    </row>
    <row r="8652">
      <c r="A8652" s="11">
        <v>8651.0</v>
      </c>
      <c r="B8652" s="14">
        <f>Data!D8652</f>
        <v>44310</v>
      </c>
      <c r="C8652" s="12">
        <f>IFERROR(VLOOKUP(Data!B8652, Minorista!$A$2:$B$100, 2, FALSE), "")</f>
        <v>4</v>
      </c>
      <c r="D8652" s="12">
        <f t="array" ref="D8652">INDEX(Producto!$A$2:$A$500, MATCH(Data!H8652, Producto!$B$2:$B$500, 0))</f>
        <v>2</v>
      </c>
      <c r="E8652" s="12">
        <f>VLOOKUP(Data!E8652 &amp; Data!F8652 &amp; Data!G8652, Ubicacion!$A$2:$B$1000, 2, FALSE)</f>
        <v>27</v>
      </c>
      <c r="F8652" s="15">
        <f>Data!J8652</f>
        <v>88</v>
      </c>
      <c r="G8652" s="16">
        <f>Data!I8652</f>
        <v>39</v>
      </c>
      <c r="H8652" s="17">
        <f>Data!K8652</f>
        <v>3432</v>
      </c>
      <c r="I8652" s="17">
        <f>Data!L8652</f>
        <v>1407.12</v>
      </c>
      <c r="J8652" s="12" t="str">
        <f>Data!N8652</f>
        <v>Outlet</v>
      </c>
      <c r="K8652" s="12" t="str">
        <f>Data!O8652</f>
        <v>Tarjeta</v>
      </c>
      <c r="L8652" s="12" t="str">
        <f>Data!P8652</f>
        <v>Recurrente</v>
      </c>
    </row>
    <row r="8653">
      <c r="A8653" s="11">
        <v>8652.0</v>
      </c>
      <c r="B8653" s="14">
        <f>Data!D8653</f>
        <v>44310</v>
      </c>
      <c r="C8653" s="12">
        <f>IFERROR(VLOOKUP(Data!B8653, Minorista!$A$2:$B$100, 2, FALSE), "")</f>
        <v>4</v>
      </c>
      <c r="D8653" s="12">
        <f t="array" ref="D8653">INDEX(Producto!$A$2:$A$500, MATCH(Data!H8653, Producto!$B$2:$B$500, 0))</f>
        <v>3</v>
      </c>
      <c r="E8653" s="12">
        <f>VLOOKUP(Data!E8653 &amp; Data!F8653 &amp; Data!G8653, Ubicacion!$A$2:$B$1000, 2, FALSE)</f>
        <v>27</v>
      </c>
      <c r="F8653" s="15">
        <f>Data!J8653</f>
        <v>114</v>
      </c>
      <c r="G8653" s="16">
        <f>Data!I8653</f>
        <v>47</v>
      </c>
      <c r="H8653" s="17">
        <f>Data!K8653</f>
        <v>5358</v>
      </c>
      <c r="I8653" s="17">
        <f>Data!L8653</f>
        <v>2196.78</v>
      </c>
      <c r="J8653" s="12" t="str">
        <f>Data!N8653</f>
        <v>Outlet</v>
      </c>
      <c r="K8653" s="12" t="str">
        <f>Data!O8653</f>
        <v>Efectivo</v>
      </c>
      <c r="L8653" s="12" t="str">
        <f>Data!P8653</f>
        <v>Recurrente</v>
      </c>
    </row>
    <row r="8654">
      <c r="A8654" s="11">
        <v>8653.0</v>
      </c>
      <c r="B8654" s="14">
        <f>Data!D8654</f>
        <v>44310</v>
      </c>
      <c r="C8654" s="12">
        <f>IFERROR(VLOOKUP(Data!B8654, Minorista!$A$2:$B$100, 2, FALSE), "")</f>
        <v>4</v>
      </c>
      <c r="D8654" s="12">
        <f t="array" ref="D8654">INDEX(Producto!$A$2:$A$500, MATCH(Data!H8654, Producto!$B$2:$B$500, 0))</f>
        <v>4</v>
      </c>
      <c r="E8654" s="12">
        <f>VLOOKUP(Data!E8654 &amp; Data!F8654 &amp; Data!G8654, Ubicacion!$A$2:$B$1000, 2, FALSE)</f>
        <v>27</v>
      </c>
      <c r="F8654" s="15">
        <f>Data!J8654</f>
        <v>70</v>
      </c>
      <c r="G8654" s="16">
        <f>Data!I8654</f>
        <v>34</v>
      </c>
      <c r="H8654" s="17">
        <f>Data!K8654</f>
        <v>2380</v>
      </c>
      <c r="I8654" s="17">
        <f>Data!L8654</f>
        <v>880.6</v>
      </c>
      <c r="J8654" s="12" t="str">
        <f>Data!N8654</f>
        <v>Outlet</v>
      </c>
      <c r="K8654" s="12" t="str">
        <f>Data!O8654</f>
        <v>Tarjeta</v>
      </c>
      <c r="L8654" s="12" t="str">
        <f>Data!P8654</f>
        <v>Nuevo</v>
      </c>
    </row>
    <row r="8655">
      <c r="A8655" s="11">
        <v>8654.0</v>
      </c>
      <c r="B8655" s="14">
        <f>Data!D8655</f>
        <v>44310</v>
      </c>
      <c r="C8655" s="12">
        <f>IFERROR(VLOOKUP(Data!B8655, Minorista!$A$2:$B$100, 2, FALSE), "")</f>
        <v>4</v>
      </c>
      <c r="D8655" s="12">
        <f t="array" ref="D8655">INDEX(Producto!$A$2:$A$500, MATCH(Data!H8655, Producto!$B$2:$B$500, 0))</f>
        <v>5</v>
      </c>
      <c r="E8655" s="12">
        <f>VLOOKUP(Data!E8655 &amp; Data!F8655 &amp; Data!G8655, Ubicacion!$A$2:$B$1000, 2, FALSE)</f>
        <v>27</v>
      </c>
      <c r="F8655" s="15">
        <f>Data!J8655</f>
        <v>39</v>
      </c>
      <c r="G8655" s="16">
        <f>Data!I8655</f>
        <v>36</v>
      </c>
      <c r="H8655" s="17">
        <f>Data!K8655</f>
        <v>1404</v>
      </c>
      <c r="I8655" s="17">
        <f>Data!L8655</f>
        <v>589.68</v>
      </c>
      <c r="J8655" s="12" t="str">
        <f>Data!N8655</f>
        <v>Outlet</v>
      </c>
      <c r="K8655" s="12" t="str">
        <f>Data!O8655</f>
        <v>Efectivo</v>
      </c>
      <c r="L8655" s="12" t="str">
        <f>Data!P8655</f>
        <v>Nuevo</v>
      </c>
    </row>
    <row r="8656">
      <c r="A8656" s="11">
        <v>8655.0</v>
      </c>
      <c r="B8656" s="14">
        <f>Data!D8656</f>
        <v>44310</v>
      </c>
      <c r="C8656" s="12">
        <f>IFERROR(VLOOKUP(Data!B8656, Minorista!$A$2:$B$100, 2, FALSE), "")</f>
        <v>4</v>
      </c>
      <c r="D8656" s="12">
        <f t="array" ref="D8656">INDEX(Producto!$A$2:$A$500, MATCH(Data!H8656, Producto!$B$2:$B$500, 0))</f>
        <v>6</v>
      </c>
      <c r="E8656" s="12">
        <f>VLOOKUP(Data!E8656 &amp; Data!F8656 &amp; Data!G8656, Ubicacion!$A$2:$B$1000, 2, FALSE)</f>
        <v>27</v>
      </c>
      <c r="F8656" s="15">
        <f>Data!J8656</f>
        <v>90</v>
      </c>
      <c r="G8656" s="16">
        <f>Data!I8656</f>
        <v>49</v>
      </c>
      <c r="H8656" s="17">
        <f>Data!K8656</f>
        <v>4410</v>
      </c>
      <c r="I8656" s="17">
        <f>Data!L8656</f>
        <v>1499.4</v>
      </c>
      <c r="J8656" s="12" t="str">
        <f>Data!N8656</f>
        <v>Outlet</v>
      </c>
      <c r="K8656" s="12" t="str">
        <f>Data!O8656</f>
        <v>Tarjeta</v>
      </c>
      <c r="L8656" s="12" t="str">
        <f>Data!P8656</f>
        <v>Recurrente</v>
      </c>
    </row>
    <row r="8657">
      <c r="A8657" s="11">
        <v>8656.0</v>
      </c>
      <c r="B8657" s="14">
        <f>Data!D8657</f>
        <v>44341</v>
      </c>
      <c r="C8657" s="12">
        <f>IFERROR(VLOOKUP(Data!B8657, Minorista!$A$2:$B$100, 2, FALSE), "")</f>
        <v>4</v>
      </c>
      <c r="D8657" s="12">
        <f t="array" ref="D8657">INDEX(Producto!$A$2:$A$500, MATCH(Data!H8657, Producto!$B$2:$B$500, 0))</f>
        <v>1</v>
      </c>
      <c r="E8657" s="12">
        <f>VLOOKUP(Data!E8657 &amp; Data!F8657 &amp; Data!G8657, Ubicacion!$A$2:$B$1000, 2, FALSE)</f>
        <v>27</v>
      </c>
      <c r="F8657" s="15">
        <f>Data!J8657</f>
        <v>155</v>
      </c>
      <c r="G8657" s="16">
        <f>Data!I8657</f>
        <v>39</v>
      </c>
      <c r="H8657" s="17">
        <f>Data!K8657</f>
        <v>6045</v>
      </c>
      <c r="I8657" s="17">
        <f>Data!L8657</f>
        <v>2538.9</v>
      </c>
      <c r="J8657" s="12" t="str">
        <f>Data!N8657</f>
        <v>Outlet</v>
      </c>
      <c r="K8657" s="12" t="str">
        <f>Data!O8657</f>
        <v>Efectivo</v>
      </c>
      <c r="L8657" s="12" t="str">
        <f>Data!P8657</f>
        <v>Nuevo</v>
      </c>
    </row>
    <row r="8658">
      <c r="A8658" s="11">
        <v>8657.0</v>
      </c>
      <c r="B8658" s="14">
        <f>Data!D8658</f>
        <v>44341</v>
      </c>
      <c r="C8658" s="12">
        <f>IFERROR(VLOOKUP(Data!B8658, Minorista!$A$2:$B$100, 2, FALSE), "")</f>
        <v>4</v>
      </c>
      <c r="D8658" s="12">
        <f t="array" ref="D8658">INDEX(Producto!$A$2:$A$500, MATCH(Data!H8658, Producto!$B$2:$B$500, 0))</f>
        <v>2</v>
      </c>
      <c r="E8658" s="12">
        <f>VLOOKUP(Data!E8658 &amp; Data!F8658 &amp; Data!G8658, Ubicacion!$A$2:$B$1000, 2, FALSE)</f>
        <v>27</v>
      </c>
      <c r="F8658" s="15">
        <f>Data!J8658</f>
        <v>109</v>
      </c>
      <c r="G8658" s="16">
        <f>Data!I8658</f>
        <v>36</v>
      </c>
      <c r="H8658" s="17">
        <f>Data!K8658</f>
        <v>3924</v>
      </c>
      <c r="I8658" s="17">
        <f>Data!L8658</f>
        <v>1569.6</v>
      </c>
      <c r="J8658" s="12" t="str">
        <f>Data!N8658</f>
        <v>Outlet</v>
      </c>
      <c r="K8658" s="12" t="str">
        <f>Data!O8658</f>
        <v>Efectivo</v>
      </c>
      <c r="L8658" s="12" t="str">
        <f>Data!P8658</f>
        <v>Nuevo</v>
      </c>
    </row>
    <row r="8659">
      <c r="A8659" s="11">
        <v>8658.0</v>
      </c>
      <c r="B8659" s="14">
        <f>Data!D8659</f>
        <v>44341</v>
      </c>
      <c r="C8659" s="12">
        <f>IFERROR(VLOOKUP(Data!B8659, Minorista!$A$2:$B$100, 2, FALSE), "")</f>
        <v>4</v>
      </c>
      <c r="D8659" s="12">
        <f t="array" ref="D8659">INDEX(Producto!$A$2:$A$500, MATCH(Data!H8659, Producto!$B$2:$B$500, 0))</f>
        <v>3</v>
      </c>
      <c r="E8659" s="12">
        <f>VLOOKUP(Data!E8659 &amp; Data!F8659 &amp; Data!G8659, Ubicacion!$A$2:$B$1000, 2, FALSE)</f>
        <v>27</v>
      </c>
      <c r="F8659" s="15">
        <f>Data!J8659</f>
        <v>119</v>
      </c>
      <c r="G8659" s="16">
        <f>Data!I8659</f>
        <v>39</v>
      </c>
      <c r="H8659" s="17">
        <f>Data!K8659</f>
        <v>4641</v>
      </c>
      <c r="I8659" s="17">
        <f>Data!L8659</f>
        <v>1809.99</v>
      </c>
      <c r="J8659" s="12" t="str">
        <f>Data!N8659</f>
        <v>Outlet</v>
      </c>
      <c r="K8659" s="12" t="str">
        <f>Data!O8659</f>
        <v>Transferencia bancaria</v>
      </c>
      <c r="L8659" s="12" t="str">
        <f>Data!P8659</f>
        <v>Recurrente</v>
      </c>
    </row>
    <row r="8660">
      <c r="A8660" s="11">
        <v>8659.0</v>
      </c>
      <c r="B8660" s="14">
        <f>Data!D8660</f>
        <v>44341</v>
      </c>
      <c r="C8660" s="12">
        <f>IFERROR(VLOOKUP(Data!B8660, Minorista!$A$2:$B$100, 2, FALSE), "")</f>
        <v>4</v>
      </c>
      <c r="D8660" s="12">
        <f t="array" ref="D8660">INDEX(Producto!$A$2:$A$500, MATCH(Data!H8660, Producto!$B$2:$B$500, 0))</f>
        <v>4</v>
      </c>
      <c r="E8660" s="12">
        <f>VLOOKUP(Data!E8660 &amp; Data!F8660 &amp; Data!G8660, Ubicacion!$A$2:$B$1000, 2, FALSE)</f>
        <v>27</v>
      </c>
      <c r="F8660" s="15">
        <f>Data!J8660</f>
        <v>94</v>
      </c>
      <c r="G8660" s="16">
        <f>Data!I8660</f>
        <v>33</v>
      </c>
      <c r="H8660" s="17">
        <f>Data!K8660</f>
        <v>3102</v>
      </c>
      <c r="I8660" s="17">
        <f>Data!L8660</f>
        <v>1209.78</v>
      </c>
      <c r="J8660" s="12" t="str">
        <f>Data!N8660</f>
        <v>Outlet</v>
      </c>
      <c r="K8660" s="12" t="str">
        <f>Data!O8660</f>
        <v>Tarjeta</v>
      </c>
      <c r="L8660" s="12" t="str">
        <f>Data!P8660</f>
        <v>Nuevo</v>
      </c>
    </row>
    <row r="8661">
      <c r="A8661" s="11">
        <v>8660.0</v>
      </c>
      <c r="B8661" s="14">
        <f>Data!D8661</f>
        <v>44341</v>
      </c>
      <c r="C8661" s="12">
        <f>IFERROR(VLOOKUP(Data!B8661, Minorista!$A$2:$B$100, 2, FALSE), "")</f>
        <v>4</v>
      </c>
      <c r="D8661" s="12">
        <f t="array" ref="D8661">INDEX(Producto!$A$2:$A$500, MATCH(Data!H8661, Producto!$B$2:$B$500, 0))</f>
        <v>5</v>
      </c>
      <c r="E8661" s="12">
        <f>VLOOKUP(Data!E8661 &amp; Data!F8661 &amp; Data!G8661, Ubicacion!$A$2:$B$1000, 2, FALSE)</f>
        <v>27</v>
      </c>
      <c r="F8661" s="15">
        <f>Data!J8661</f>
        <v>58</v>
      </c>
      <c r="G8661" s="16">
        <f>Data!I8661</f>
        <v>33</v>
      </c>
      <c r="H8661" s="17">
        <f>Data!K8661</f>
        <v>1914</v>
      </c>
      <c r="I8661" s="17">
        <f>Data!L8661</f>
        <v>842.16</v>
      </c>
      <c r="J8661" s="12" t="str">
        <f>Data!N8661</f>
        <v>Outlet</v>
      </c>
      <c r="K8661" s="12" t="str">
        <f>Data!O8661</f>
        <v>Transferencia bancaria</v>
      </c>
      <c r="L8661" s="12" t="str">
        <f>Data!P8661</f>
        <v>Nuevo</v>
      </c>
    </row>
    <row r="8662">
      <c r="A8662" s="11">
        <v>8661.0</v>
      </c>
      <c r="B8662" s="14">
        <f>Data!D8662</f>
        <v>44341</v>
      </c>
      <c r="C8662" s="12">
        <f>IFERROR(VLOOKUP(Data!B8662, Minorista!$A$2:$B$100, 2, FALSE), "")</f>
        <v>4</v>
      </c>
      <c r="D8662" s="12">
        <f t="array" ref="D8662">INDEX(Producto!$A$2:$A$500, MATCH(Data!H8662, Producto!$B$2:$B$500, 0))</f>
        <v>6</v>
      </c>
      <c r="E8662" s="12">
        <f>VLOOKUP(Data!E8662 &amp; Data!F8662 &amp; Data!G8662, Ubicacion!$A$2:$B$1000, 2, FALSE)</f>
        <v>27</v>
      </c>
      <c r="F8662" s="15">
        <f>Data!J8662</f>
        <v>173</v>
      </c>
      <c r="G8662" s="16">
        <f>Data!I8662</f>
        <v>46</v>
      </c>
      <c r="H8662" s="17">
        <f>Data!K8662</f>
        <v>7958</v>
      </c>
      <c r="I8662" s="17">
        <f>Data!L8662</f>
        <v>2864.88</v>
      </c>
      <c r="J8662" s="12" t="str">
        <f>Data!N8662</f>
        <v>Outlet</v>
      </c>
      <c r="K8662" s="12" t="str">
        <f>Data!O8662</f>
        <v>Efectivo</v>
      </c>
      <c r="L8662" s="12" t="str">
        <f>Data!P8662</f>
        <v>Nuevo</v>
      </c>
    </row>
    <row r="8663">
      <c r="A8663" s="11">
        <v>8662.0</v>
      </c>
      <c r="B8663" s="14">
        <f>Data!D8663</f>
        <v>44371</v>
      </c>
      <c r="C8663" s="12">
        <f>IFERROR(VLOOKUP(Data!B8663, Minorista!$A$2:$B$100, 2, FALSE), "")</f>
        <v>4</v>
      </c>
      <c r="D8663" s="12">
        <f t="array" ref="D8663">INDEX(Producto!$A$2:$A$500, MATCH(Data!H8663, Producto!$B$2:$B$500, 0))</f>
        <v>1</v>
      </c>
      <c r="E8663" s="12">
        <f>VLOOKUP(Data!E8663 &amp; Data!F8663 &amp; Data!G8663, Ubicacion!$A$2:$B$1000, 2, FALSE)</f>
        <v>27</v>
      </c>
      <c r="F8663" s="15">
        <f>Data!J8663</f>
        <v>240</v>
      </c>
      <c r="G8663" s="16">
        <f>Data!I8663</f>
        <v>43</v>
      </c>
      <c r="H8663" s="17">
        <f>Data!K8663</f>
        <v>10320</v>
      </c>
      <c r="I8663" s="17">
        <f>Data!L8663</f>
        <v>3921.6</v>
      </c>
      <c r="J8663" s="12" t="str">
        <f>Data!N8663</f>
        <v>Outlet</v>
      </c>
      <c r="K8663" s="12" t="str">
        <f>Data!O8663</f>
        <v>Tarjeta</v>
      </c>
      <c r="L8663" s="12" t="str">
        <f>Data!P8663</f>
        <v>Nuevo</v>
      </c>
    </row>
    <row r="8664">
      <c r="A8664" s="11">
        <v>8663.0</v>
      </c>
      <c r="B8664" s="14">
        <f>Data!D8664</f>
        <v>44371</v>
      </c>
      <c r="C8664" s="12">
        <f>IFERROR(VLOOKUP(Data!B8664, Minorista!$A$2:$B$100, 2, FALSE), "")</f>
        <v>4</v>
      </c>
      <c r="D8664" s="12">
        <f t="array" ref="D8664">INDEX(Producto!$A$2:$A$500, MATCH(Data!H8664, Producto!$B$2:$B$500, 0))</f>
        <v>2</v>
      </c>
      <c r="E8664" s="12">
        <f>VLOOKUP(Data!E8664 &amp; Data!F8664 &amp; Data!G8664, Ubicacion!$A$2:$B$1000, 2, FALSE)</f>
        <v>27</v>
      </c>
      <c r="F8664" s="15">
        <f>Data!J8664</f>
        <v>202</v>
      </c>
      <c r="G8664" s="16">
        <f>Data!I8664</f>
        <v>47</v>
      </c>
      <c r="H8664" s="17">
        <f>Data!K8664</f>
        <v>9494</v>
      </c>
      <c r="I8664" s="17">
        <f>Data!L8664</f>
        <v>3892.54</v>
      </c>
      <c r="J8664" s="12" t="str">
        <f>Data!N8664</f>
        <v>Outlet</v>
      </c>
      <c r="K8664" s="12" t="str">
        <f>Data!O8664</f>
        <v>Efectivo</v>
      </c>
      <c r="L8664" s="12" t="str">
        <f>Data!P8664</f>
        <v>Nuevo</v>
      </c>
    </row>
    <row r="8665">
      <c r="A8665" s="11">
        <v>8664.0</v>
      </c>
      <c r="B8665" s="14">
        <f>Data!D8665</f>
        <v>44371</v>
      </c>
      <c r="C8665" s="12">
        <f>IFERROR(VLOOKUP(Data!B8665, Minorista!$A$2:$B$100, 2, FALSE), "")</f>
        <v>4</v>
      </c>
      <c r="D8665" s="12">
        <f t="array" ref="D8665">INDEX(Producto!$A$2:$A$500, MATCH(Data!H8665, Producto!$B$2:$B$500, 0))</f>
        <v>3</v>
      </c>
      <c r="E8665" s="12">
        <f>VLOOKUP(Data!E8665 &amp; Data!F8665 &amp; Data!G8665, Ubicacion!$A$2:$B$1000, 2, FALSE)</f>
        <v>27</v>
      </c>
      <c r="F8665" s="15">
        <f>Data!J8665</f>
        <v>208</v>
      </c>
      <c r="G8665" s="16">
        <f>Data!I8665</f>
        <v>53</v>
      </c>
      <c r="H8665" s="17">
        <f>Data!K8665</f>
        <v>11024</v>
      </c>
      <c r="I8665" s="17">
        <f>Data!L8665</f>
        <v>4299.36</v>
      </c>
      <c r="J8665" s="12" t="str">
        <f>Data!N8665</f>
        <v>Outlet</v>
      </c>
      <c r="K8665" s="12" t="str">
        <f>Data!O8665</f>
        <v>Efectivo</v>
      </c>
      <c r="L8665" s="12" t="str">
        <f>Data!P8665</f>
        <v>Nuevo</v>
      </c>
    </row>
    <row r="8666">
      <c r="A8666" s="11">
        <v>8665.0</v>
      </c>
      <c r="B8666" s="14">
        <f>Data!D8666</f>
        <v>44371</v>
      </c>
      <c r="C8666" s="12">
        <f>IFERROR(VLOOKUP(Data!B8666, Minorista!$A$2:$B$100, 2, FALSE), "")</f>
        <v>4</v>
      </c>
      <c r="D8666" s="12">
        <f t="array" ref="D8666">INDEX(Producto!$A$2:$A$500, MATCH(Data!H8666, Producto!$B$2:$B$500, 0))</f>
        <v>4</v>
      </c>
      <c r="E8666" s="12">
        <f>VLOOKUP(Data!E8666 &amp; Data!F8666 &amp; Data!G8666, Ubicacion!$A$2:$B$1000, 2, FALSE)</f>
        <v>27</v>
      </c>
      <c r="F8666" s="15">
        <f>Data!J8666</f>
        <v>179</v>
      </c>
      <c r="G8666" s="16">
        <f>Data!I8666</f>
        <v>62</v>
      </c>
      <c r="H8666" s="17">
        <f>Data!K8666</f>
        <v>11098</v>
      </c>
      <c r="I8666" s="17">
        <f>Data!L8666</f>
        <v>4550.18</v>
      </c>
      <c r="J8666" s="12" t="str">
        <f>Data!N8666</f>
        <v>Outlet</v>
      </c>
      <c r="K8666" s="12" t="str">
        <f>Data!O8666</f>
        <v>Tarjeta</v>
      </c>
      <c r="L8666" s="12" t="str">
        <f>Data!P8666</f>
        <v>Recurrente</v>
      </c>
    </row>
    <row r="8667">
      <c r="A8667" s="11">
        <v>8666.0</v>
      </c>
      <c r="B8667" s="14">
        <f>Data!D8667</f>
        <v>44371</v>
      </c>
      <c r="C8667" s="12">
        <f>IFERROR(VLOOKUP(Data!B8667, Minorista!$A$2:$B$100, 2, FALSE), "")</f>
        <v>4</v>
      </c>
      <c r="D8667" s="12">
        <f t="array" ref="D8667">INDEX(Producto!$A$2:$A$500, MATCH(Data!H8667, Producto!$B$2:$B$500, 0))</f>
        <v>5</v>
      </c>
      <c r="E8667" s="12">
        <f>VLOOKUP(Data!E8667 &amp; Data!F8667 &amp; Data!G8667, Ubicacion!$A$2:$B$1000, 2, FALSE)</f>
        <v>27</v>
      </c>
      <c r="F8667" s="15">
        <f>Data!J8667</f>
        <v>140</v>
      </c>
      <c r="G8667" s="16">
        <f>Data!I8667</f>
        <v>67</v>
      </c>
      <c r="H8667" s="17">
        <f>Data!K8667</f>
        <v>9380</v>
      </c>
      <c r="I8667" s="17">
        <f>Data!L8667</f>
        <v>4314.8</v>
      </c>
      <c r="J8667" s="12" t="str">
        <f>Data!N8667</f>
        <v>Outlet</v>
      </c>
      <c r="K8667" s="12" t="str">
        <f>Data!O8667</f>
        <v>Transferencia bancaria</v>
      </c>
      <c r="L8667" s="12" t="str">
        <f>Data!P8667</f>
        <v>Nuevo</v>
      </c>
    </row>
    <row r="8668">
      <c r="A8668" s="11">
        <v>8667.0</v>
      </c>
      <c r="B8668" s="14">
        <f>Data!D8668</f>
        <v>44371</v>
      </c>
      <c r="C8668" s="12">
        <f>IFERROR(VLOOKUP(Data!B8668, Minorista!$A$2:$B$100, 2, FALSE), "")</f>
        <v>4</v>
      </c>
      <c r="D8668" s="12">
        <f t="array" ref="D8668">INDEX(Producto!$A$2:$A$500, MATCH(Data!H8668, Producto!$B$2:$B$500, 0))</f>
        <v>6</v>
      </c>
      <c r="E8668" s="12">
        <f>VLOOKUP(Data!E8668 &amp; Data!F8668 &amp; Data!G8668, Ubicacion!$A$2:$B$1000, 2, FALSE)</f>
        <v>27</v>
      </c>
      <c r="F8668" s="15">
        <f>Data!J8668</f>
        <v>231</v>
      </c>
      <c r="G8668" s="16">
        <f>Data!I8668</f>
        <v>74</v>
      </c>
      <c r="H8668" s="17">
        <f>Data!K8668</f>
        <v>17094</v>
      </c>
      <c r="I8668" s="17">
        <f>Data!L8668</f>
        <v>5641.02</v>
      </c>
      <c r="J8668" s="12" t="str">
        <f>Data!N8668</f>
        <v>Outlet</v>
      </c>
      <c r="K8668" s="12" t="str">
        <f>Data!O8668</f>
        <v>Efectivo</v>
      </c>
      <c r="L8668" s="12" t="str">
        <f>Data!P8668</f>
        <v>Nuevo</v>
      </c>
    </row>
    <row r="8669">
      <c r="A8669" s="11">
        <v>8668.0</v>
      </c>
      <c r="B8669" s="14">
        <f>Data!D8669</f>
        <v>44400</v>
      </c>
      <c r="C8669" s="12">
        <f>IFERROR(VLOOKUP(Data!B8669, Minorista!$A$2:$B$100, 2, FALSE), "")</f>
        <v>4</v>
      </c>
      <c r="D8669" s="12">
        <f t="array" ref="D8669">INDEX(Producto!$A$2:$A$500, MATCH(Data!H8669, Producto!$B$2:$B$500, 0))</f>
        <v>1</v>
      </c>
      <c r="E8669" s="12">
        <f>VLOOKUP(Data!E8669 &amp; Data!F8669 &amp; Data!G8669, Ubicacion!$A$2:$B$1000, 2, FALSE)</f>
        <v>27</v>
      </c>
      <c r="F8669" s="15">
        <f>Data!J8669</f>
        <v>298</v>
      </c>
      <c r="G8669" s="16">
        <f>Data!I8669</f>
        <v>60</v>
      </c>
      <c r="H8669" s="17">
        <f>Data!K8669</f>
        <v>17880</v>
      </c>
      <c r="I8669" s="17">
        <f>Data!L8669</f>
        <v>7509.6</v>
      </c>
      <c r="J8669" s="12" t="str">
        <f>Data!N8669</f>
        <v>Outlet</v>
      </c>
      <c r="K8669" s="12" t="str">
        <f>Data!O8669</f>
        <v>Tarjeta</v>
      </c>
      <c r="L8669" s="12" t="str">
        <f>Data!P8669</f>
        <v>Recurrente</v>
      </c>
    </row>
    <row r="8670">
      <c r="A8670" s="11">
        <v>8669.0</v>
      </c>
      <c r="B8670" s="14">
        <f>Data!D8670</f>
        <v>44400</v>
      </c>
      <c r="C8670" s="12">
        <f>IFERROR(VLOOKUP(Data!B8670, Minorista!$A$2:$B$100, 2, FALSE), "")</f>
        <v>4</v>
      </c>
      <c r="D8670" s="12">
        <f t="array" ref="D8670">INDEX(Producto!$A$2:$A$500, MATCH(Data!H8670, Producto!$B$2:$B$500, 0))</f>
        <v>2</v>
      </c>
      <c r="E8670" s="12">
        <f>VLOOKUP(Data!E8670 &amp; Data!F8670 &amp; Data!G8670, Ubicacion!$A$2:$B$1000, 2, FALSE)</f>
        <v>27</v>
      </c>
      <c r="F8670" s="15">
        <f>Data!J8670</f>
        <v>217</v>
      </c>
      <c r="G8670" s="16">
        <f>Data!I8670</f>
        <v>66</v>
      </c>
      <c r="H8670" s="17">
        <f>Data!K8670</f>
        <v>14322</v>
      </c>
      <c r="I8670" s="17">
        <f>Data!L8670</f>
        <v>5872.02</v>
      </c>
      <c r="J8670" s="12" t="str">
        <f>Data!N8670</f>
        <v>Outlet</v>
      </c>
      <c r="K8670" s="12" t="str">
        <f>Data!O8670</f>
        <v>Efectivo</v>
      </c>
      <c r="L8670" s="12" t="str">
        <f>Data!P8670</f>
        <v>Nuevo</v>
      </c>
    </row>
    <row r="8671">
      <c r="A8671" s="11">
        <v>8670.0</v>
      </c>
      <c r="B8671" s="14">
        <f>Data!D8671</f>
        <v>44400</v>
      </c>
      <c r="C8671" s="12">
        <f>IFERROR(VLOOKUP(Data!B8671, Minorista!$A$2:$B$100, 2, FALSE), "")</f>
        <v>4</v>
      </c>
      <c r="D8671" s="12">
        <f t="array" ref="D8671">INDEX(Producto!$A$2:$A$500, MATCH(Data!H8671, Producto!$B$2:$B$500, 0))</f>
        <v>3</v>
      </c>
      <c r="E8671" s="12">
        <f>VLOOKUP(Data!E8671 &amp; Data!F8671 &amp; Data!G8671, Ubicacion!$A$2:$B$1000, 2, FALSE)</f>
        <v>27</v>
      </c>
      <c r="F8671" s="15">
        <f>Data!J8671</f>
        <v>221</v>
      </c>
      <c r="G8671" s="16">
        <f>Data!I8671</f>
        <v>66</v>
      </c>
      <c r="H8671" s="17">
        <f>Data!K8671</f>
        <v>14586</v>
      </c>
      <c r="I8671" s="17">
        <f>Data!L8671</f>
        <v>6126.12</v>
      </c>
      <c r="J8671" s="12" t="str">
        <f>Data!N8671</f>
        <v>Outlet</v>
      </c>
      <c r="K8671" s="12" t="str">
        <f>Data!O8671</f>
        <v>Efectivo</v>
      </c>
      <c r="L8671" s="12" t="str">
        <f>Data!P8671</f>
        <v>Nuevo</v>
      </c>
    </row>
    <row r="8672">
      <c r="A8672" s="11">
        <v>8671.0</v>
      </c>
      <c r="B8672" s="14">
        <f>Data!D8672</f>
        <v>44400</v>
      </c>
      <c r="C8672" s="12">
        <f>IFERROR(VLOOKUP(Data!B8672, Minorista!$A$2:$B$100, 2, FALSE), "")</f>
        <v>4</v>
      </c>
      <c r="D8672" s="12">
        <f t="array" ref="D8672">INDEX(Producto!$A$2:$A$500, MATCH(Data!H8672, Producto!$B$2:$B$500, 0))</f>
        <v>4</v>
      </c>
      <c r="E8672" s="12">
        <f>VLOOKUP(Data!E8672 &amp; Data!F8672 &amp; Data!G8672, Ubicacion!$A$2:$B$1000, 2, FALSE)</f>
        <v>27</v>
      </c>
      <c r="F8672" s="15">
        <f>Data!J8672</f>
        <v>171</v>
      </c>
      <c r="G8672" s="16">
        <f>Data!I8672</f>
        <v>61</v>
      </c>
      <c r="H8672" s="17">
        <f>Data!K8672</f>
        <v>10431</v>
      </c>
      <c r="I8672" s="17">
        <f>Data!L8672</f>
        <v>4276.71</v>
      </c>
      <c r="J8672" s="12" t="str">
        <f>Data!N8672</f>
        <v>Outlet</v>
      </c>
      <c r="K8672" s="12" t="str">
        <f>Data!O8672</f>
        <v>Tarjeta</v>
      </c>
      <c r="L8672" s="12" t="str">
        <f>Data!P8672</f>
        <v>Nuevo</v>
      </c>
    </row>
    <row r="8673">
      <c r="A8673" s="11">
        <v>8672.0</v>
      </c>
      <c r="B8673" s="14">
        <f>Data!D8673</f>
        <v>44400</v>
      </c>
      <c r="C8673" s="12">
        <f>IFERROR(VLOOKUP(Data!B8673, Minorista!$A$2:$B$100, 2, FALSE), "")</f>
        <v>4</v>
      </c>
      <c r="D8673" s="12">
        <f t="array" ref="D8673">INDEX(Producto!$A$2:$A$500, MATCH(Data!H8673, Producto!$B$2:$B$500, 0))</f>
        <v>5</v>
      </c>
      <c r="E8673" s="12">
        <f>VLOOKUP(Data!E8673 &amp; Data!F8673 &amp; Data!G8673, Ubicacion!$A$2:$B$1000, 2, FALSE)</f>
        <v>27</v>
      </c>
      <c r="F8673" s="15">
        <f>Data!J8673</f>
        <v>198</v>
      </c>
      <c r="G8673" s="16">
        <f>Data!I8673</f>
        <v>68</v>
      </c>
      <c r="H8673" s="17">
        <f>Data!K8673</f>
        <v>13464</v>
      </c>
      <c r="I8673" s="17">
        <f>Data!L8673</f>
        <v>6193.44</v>
      </c>
      <c r="J8673" s="12" t="str">
        <f>Data!N8673</f>
        <v>Outlet</v>
      </c>
      <c r="K8673" s="12" t="str">
        <f>Data!O8673</f>
        <v>Transferencia bancaria</v>
      </c>
      <c r="L8673" s="12" t="str">
        <f>Data!P8673</f>
        <v>Nuevo</v>
      </c>
    </row>
    <row r="8674">
      <c r="A8674" s="11">
        <v>8673.0</v>
      </c>
      <c r="B8674" s="14">
        <f>Data!D8674</f>
        <v>44400</v>
      </c>
      <c r="C8674" s="12">
        <f>IFERROR(VLOOKUP(Data!B8674, Minorista!$A$2:$B$100, 2, FALSE), "")</f>
        <v>4</v>
      </c>
      <c r="D8674" s="12">
        <f t="array" ref="D8674">INDEX(Producto!$A$2:$A$500, MATCH(Data!H8674, Producto!$B$2:$B$500, 0))</f>
        <v>6</v>
      </c>
      <c r="E8674" s="12">
        <f>VLOOKUP(Data!E8674 &amp; Data!F8674 &amp; Data!G8674, Ubicacion!$A$2:$B$1000, 2, FALSE)</f>
        <v>27</v>
      </c>
      <c r="F8674" s="15">
        <f>Data!J8674</f>
        <v>204</v>
      </c>
      <c r="G8674" s="16">
        <f>Data!I8674</f>
        <v>78</v>
      </c>
      <c r="H8674" s="17">
        <f>Data!K8674</f>
        <v>15912</v>
      </c>
      <c r="I8674" s="17">
        <f>Data!L8674</f>
        <v>5569.2</v>
      </c>
      <c r="J8674" s="12" t="str">
        <f>Data!N8674</f>
        <v>Outlet</v>
      </c>
      <c r="K8674" s="12" t="str">
        <f>Data!O8674</f>
        <v>Efectivo</v>
      </c>
      <c r="L8674" s="12" t="str">
        <f>Data!P8674</f>
        <v>Recurrente</v>
      </c>
    </row>
    <row r="8675">
      <c r="A8675" s="11">
        <v>8674.0</v>
      </c>
      <c r="B8675" s="14">
        <f>Data!D8675</f>
        <v>44432</v>
      </c>
      <c r="C8675" s="12">
        <f>IFERROR(VLOOKUP(Data!B8675, Minorista!$A$2:$B$100, 2, FALSE), "")</f>
        <v>4</v>
      </c>
      <c r="D8675" s="12">
        <f t="array" ref="D8675">INDEX(Producto!$A$2:$A$500, MATCH(Data!H8675, Producto!$B$2:$B$500, 0))</f>
        <v>1</v>
      </c>
      <c r="E8675" s="12">
        <f>VLOOKUP(Data!E8675 &amp; Data!F8675 &amp; Data!G8675, Ubicacion!$A$2:$B$1000, 2, FALSE)</f>
        <v>27</v>
      </c>
      <c r="F8675" s="15">
        <f>Data!J8675</f>
        <v>256</v>
      </c>
      <c r="G8675" s="16">
        <f>Data!I8675</f>
        <v>69</v>
      </c>
      <c r="H8675" s="17">
        <f>Data!K8675</f>
        <v>17664</v>
      </c>
      <c r="I8675" s="17">
        <f>Data!L8675</f>
        <v>6535.68</v>
      </c>
      <c r="J8675" s="12" t="str">
        <f>Data!N8675</f>
        <v>Outlet</v>
      </c>
      <c r="K8675" s="12" t="str">
        <f>Data!O8675</f>
        <v>Tarjeta</v>
      </c>
      <c r="L8675" s="12" t="str">
        <f>Data!P8675</f>
        <v>Recurrente</v>
      </c>
    </row>
    <row r="8676">
      <c r="A8676" s="11">
        <v>8675.0</v>
      </c>
      <c r="B8676" s="14">
        <f>Data!D8676</f>
        <v>44432</v>
      </c>
      <c r="C8676" s="12">
        <f>IFERROR(VLOOKUP(Data!B8676, Minorista!$A$2:$B$100, 2, FALSE), "")</f>
        <v>4</v>
      </c>
      <c r="D8676" s="12">
        <f t="array" ref="D8676">INDEX(Producto!$A$2:$A$500, MATCH(Data!H8676, Producto!$B$2:$B$500, 0))</f>
        <v>2</v>
      </c>
      <c r="E8676" s="12">
        <f>VLOOKUP(Data!E8676 &amp; Data!F8676 &amp; Data!G8676, Ubicacion!$A$2:$B$1000, 2, FALSE)</f>
        <v>27</v>
      </c>
      <c r="F8676" s="15">
        <f>Data!J8676</f>
        <v>256</v>
      </c>
      <c r="G8676" s="16">
        <f>Data!I8676</f>
        <v>62</v>
      </c>
      <c r="H8676" s="17">
        <f>Data!K8676</f>
        <v>15872</v>
      </c>
      <c r="I8676" s="17">
        <f>Data!L8676</f>
        <v>6666.24</v>
      </c>
      <c r="J8676" s="12" t="str">
        <f>Data!N8676</f>
        <v>Outlet</v>
      </c>
      <c r="K8676" s="12" t="str">
        <f>Data!O8676</f>
        <v>Tarjeta</v>
      </c>
      <c r="L8676" s="12" t="str">
        <f>Data!P8676</f>
        <v>Nuevo</v>
      </c>
    </row>
    <row r="8677">
      <c r="A8677" s="11">
        <v>8676.0</v>
      </c>
      <c r="B8677" s="14">
        <f>Data!D8677</f>
        <v>44432</v>
      </c>
      <c r="C8677" s="12">
        <f>IFERROR(VLOOKUP(Data!B8677, Minorista!$A$2:$B$100, 2, FALSE), "")</f>
        <v>4</v>
      </c>
      <c r="D8677" s="12">
        <f t="array" ref="D8677">INDEX(Producto!$A$2:$A$500, MATCH(Data!H8677, Producto!$B$2:$B$500, 0))</f>
        <v>3</v>
      </c>
      <c r="E8677" s="12">
        <f>VLOOKUP(Data!E8677 &amp; Data!F8677 &amp; Data!G8677, Ubicacion!$A$2:$B$1000, 2, FALSE)</f>
        <v>27</v>
      </c>
      <c r="F8677" s="15">
        <f>Data!J8677</f>
        <v>215</v>
      </c>
      <c r="G8677" s="16">
        <f>Data!I8677</f>
        <v>50</v>
      </c>
      <c r="H8677" s="17">
        <f>Data!K8677</f>
        <v>10750</v>
      </c>
      <c r="I8677" s="17">
        <f>Data!L8677</f>
        <v>4300</v>
      </c>
      <c r="J8677" s="12" t="str">
        <f>Data!N8677</f>
        <v>Outlet</v>
      </c>
      <c r="K8677" s="12" t="str">
        <f>Data!O8677</f>
        <v>Transferencia bancaria</v>
      </c>
      <c r="L8677" s="12" t="str">
        <f>Data!P8677</f>
        <v>Recurrente</v>
      </c>
    </row>
    <row r="8678">
      <c r="A8678" s="11">
        <v>8677.0</v>
      </c>
      <c r="B8678" s="14">
        <f>Data!D8678</f>
        <v>44432</v>
      </c>
      <c r="C8678" s="12">
        <f>IFERROR(VLOOKUP(Data!B8678, Minorista!$A$2:$B$100, 2, FALSE), "")</f>
        <v>4</v>
      </c>
      <c r="D8678" s="12">
        <f t="array" ref="D8678">INDEX(Producto!$A$2:$A$500, MATCH(Data!H8678, Producto!$B$2:$B$500, 0))</f>
        <v>4</v>
      </c>
      <c r="E8678" s="12">
        <f>VLOOKUP(Data!E8678 &amp; Data!F8678 &amp; Data!G8678, Ubicacion!$A$2:$B$1000, 2, FALSE)</f>
        <v>27</v>
      </c>
      <c r="F8678" s="15">
        <f>Data!J8678</f>
        <v>128</v>
      </c>
      <c r="G8678" s="16">
        <f>Data!I8678</f>
        <v>50</v>
      </c>
      <c r="H8678" s="17">
        <f>Data!K8678</f>
        <v>6400</v>
      </c>
      <c r="I8678" s="17">
        <f>Data!L8678</f>
        <v>2432</v>
      </c>
      <c r="J8678" s="12" t="str">
        <f>Data!N8678</f>
        <v>Outlet</v>
      </c>
      <c r="K8678" s="12" t="str">
        <f>Data!O8678</f>
        <v>Transferencia bancaria</v>
      </c>
      <c r="L8678" s="12" t="str">
        <f>Data!P8678</f>
        <v>Recurrente</v>
      </c>
    </row>
    <row r="8679">
      <c r="A8679" s="11">
        <v>8678.0</v>
      </c>
      <c r="B8679" s="14">
        <f>Data!D8679</f>
        <v>44432</v>
      </c>
      <c r="C8679" s="12">
        <f>IFERROR(VLOOKUP(Data!B8679, Minorista!$A$2:$B$100, 2, FALSE), "")</f>
        <v>4</v>
      </c>
      <c r="D8679" s="12">
        <f t="array" ref="D8679">INDEX(Producto!$A$2:$A$500, MATCH(Data!H8679, Producto!$B$2:$B$500, 0))</f>
        <v>5</v>
      </c>
      <c r="E8679" s="12">
        <f>VLOOKUP(Data!E8679 &amp; Data!F8679 &amp; Data!G8679, Ubicacion!$A$2:$B$1000, 2, FALSE)</f>
        <v>27</v>
      </c>
      <c r="F8679" s="15">
        <f>Data!J8679</f>
        <v>136</v>
      </c>
      <c r="G8679" s="16">
        <f>Data!I8679</f>
        <v>53</v>
      </c>
      <c r="H8679" s="17">
        <f>Data!K8679</f>
        <v>7208</v>
      </c>
      <c r="I8679" s="17">
        <f>Data!L8679</f>
        <v>3027.36</v>
      </c>
      <c r="J8679" s="12" t="str">
        <f>Data!N8679</f>
        <v>Outlet</v>
      </c>
      <c r="K8679" s="12" t="str">
        <f>Data!O8679</f>
        <v>Transferencia bancaria</v>
      </c>
      <c r="L8679" s="12" t="str">
        <f>Data!P8679</f>
        <v>Recurrente</v>
      </c>
    </row>
    <row r="8680">
      <c r="A8680" s="11">
        <v>8679.0</v>
      </c>
      <c r="B8680" s="14">
        <f>Data!D8680</f>
        <v>44432</v>
      </c>
      <c r="C8680" s="12">
        <f>IFERROR(VLOOKUP(Data!B8680, Minorista!$A$2:$B$100, 2, FALSE), "")</f>
        <v>4</v>
      </c>
      <c r="D8680" s="12">
        <f t="array" ref="D8680">INDEX(Producto!$A$2:$A$500, MATCH(Data!H8680, Producto!$B$2:$B$500, 0))</f>
        <v>6</v>
      </c>
      <c r="E8680" s="12">
        <f>VLOOKUP(Data!E8680 &amp; Data!F8680 &amp; Data!G8680, Ubicacion!$A$2:$B$1000, 2, FALSE)</f>
        <v>27</v>
      </c>
      <c r="F8680" s="15">
        <f>Data!J8680</f>
        <v>88</v>
      </c>
      <c r="G8680" s="16">
        <f>Data!I8680</f>
        <v>53</v>
      </c>
      <c r="H8680" s="17">
        <f>Data!K8680</f>
        <v>4664</v>
      </c>
      <c r="I8680" s="17">
        <f>Data!L8680</f>
        <v>1725.68</v>
      </c>
      <c r="J8680" s="12" t="str">
        <f>Data!N8680</f>
        <v>Outlet</v>
      </c>
      <c r="K8680" s="12" t="str">
        <f>Data!O8680</f>
        <v>Transferencia bancaria</v>
      </c>
      <c r="L8680" s="12" t="str">
        <f>Data!P8680</f>
        <v>Nuevo</v>
      </c>
    </row>
    <row r="8681">
      <c r="A8681" s="11">
        <v>8680.0</v>
      </c>
      <c r="B8681" s="14">
        <f>Data!D8681</f>
        <v>44464</v>
      </c>
      <c r="C8681" s="12">
        <f>IFERROR(VLOOKUP(Data!B8681, Minorista!$A$2:$B$100, 2, FALSE), "")</f>
        <v>4</v>
      </c>
      <c r="D8681" s="12">
        <f t="array" ref="D8681">INDEX(Producto!$A$2:$A$500, MATCH(Data!H8681, Producto!$B$2:$B$500, 0))</f>
        <v>1</v>
      </c>
      <c r="E8681" s="12">
        <f>VLOOKUP(Data!E8681 &amp; Data!F8681 &amp; Data!G8681, Ubicacion!$A$2:$B$1000, 2, FALSE)</f>
        <v>27</v>
      </c>
      <c r="F8681" s="15">
        <f>Data!J8681</f>
        <v>149</v>
      </c>
      <c r="G8681" s="16">
        <f>Data!I8681</f>
        <v>34</v>
      </c>
      <c r="H8681" s="17">
        <f>Data!K8681</f>
        <v>5066</v>
      </c>
      <c r="I8681" s="17">
        <f>Data!L8681</f>
        <v>1874.42</v>
      </c>
      <c r="J8681" s="12" t="str">
        <f>Data!N8681</f>
        <v>Outlet</v>
      </c>
      <c r="K8681" s="12" t="str">
        <f>Data!O8681</f>
        <v>Tarjeta</v>
      </c>
      <c r="L8681" s="12" t="str">
        <f>Data!P8681</f>
        <v>Nuevo</v>
      </c>
    </row>
    <row r="8682">
      <c r="A8682" s="11">
        <v>8681.0</v>
      </c>
      <c r="B8682" s="14">
        <f>Data!D8682</f>
        <v>44464</v>
      </c>
      <c r="C8682" s="12">
        <f>IFERROR(VLOOKUP(Data!B8682, Minorista!$A$2:$B$100, 2, FALSE), "")</f>
        <v>4</v>
      </c>
      <c r="D8682" s="12">
        <f t="array" ref="D8682">INDEX(Producto!$A$2:$A$500, MATCH(Data!H8682, Producto!$B$2:$B$500, 0))</f>
        <v>2</v>
      </c>
      <c r="E8682" s="12">
        <f>VLOOKUP(Data!E8682 &amp; Data!F8682 &amp; Data!G8682, Ubicacion!$A$2:$B$1000, 2, FALSE)</f>
        <v>27</v>
      </c>
      <c r="F8682" s="15">
        <f>Data!J8682</f>
        <v>158</v>
      </c>
      <c r="G8682" s="16">
        <f>Data!I8682</f>
        <v>43</v>
      </c>
      <c r="H8682" s="17">
        <f>Data!K8682</f>
        <v>6794</v>
      </c>
      <c r="I8682" s="17">
        <f>Data!L8682</f>
        <v>2581.72</v>
      </c>
      <c r="J8682" s="12" t="str">
        <f>Data!N8682</f>
        <v>Outlet</v>
      </c>
      <c r="K8682" s="12" t="str">
        <f>Data!O8682</f>
        <v>Efectivo</v>
      </c>
      <c r="L8682" s="12" t="str">
        <f>Data!P8682</f>
        <v>Nuevo</v>
      </c>
    </row>
    <row r="8683">
      <c r="A8683" s="11">
        <v>8682.0</v>
      </c>
      <c r="B8683" s="14">
        <f>Data!D8683</f>
        <v>44464</v>
      </c>
      <c r="C8683" s="12">
        <f>IFERROR(VLOOKUP(Data!B8683, Minorista!$A$2:$B$100, 2, FALSE), "")</f>
        <v>4</v>
      </c>
      <c r="D8683" s="12">
        <f t="array" ref="D8683">INDEX(Producto!$A$2:$A$500, MATCH(Data!H8683, Producto!$B$2:$B$500, 0))</f>
        <v>3</v>
      </c>
      <c r="E8683" s="12">
        <f>VLOOKUP(Data!E8683 &amp; Data!F8683 &amp; Data!G8683, Ubicacion!$A$2:$B$1000, 2, FALSE)</f>
        <v>27</v>
      </c>
      <c r="F8683" s="15">
        <f>Data!J8683</f>
        <v>83</v>
      </c>
      <c r="G8683" s="16">
        <f>Data!I8683</f>
        <v>39</v>
      </c>
      <c r="H8683" s="17">
        <f>Data!K8683</f>
        <v>3237</v>
      </c>
      <c r="I8683" s="17">
        <f>Data!L8683</f>
        <v>1359.54</v>
      </c>
      <c r="J8683" s="12" t="str">
        <f>Data!N8683</f>
        <v>Outlet</v>
      </c>
      <c r="K8683" s="12" t="str">
        <f>Data!O8683</f>
        <v>Tarjeta</v>
      </c>
      <c r="L8683" s="12" t="str">
        <f>Data!P8683</f>
        <v>Nuevo</v>
      </c>
    </row>
    <row r="8684">
      <c r="A8684" s="11">
        <v>8683.0</v>
      </c>
      <c r="B8684" s="14">
        <f>Data!D8684</f>
        <v>44464</v>
      </c>
      <c r="C8684" s="12">
        <f>IFERROR(VLOOKUP(Data!B8684, Minorista!$A$2:$B$100, 2, FALSE), "")</f>
        <v>4</v>
      </c>
      <c r="D8684" s="12">
        <f t="array" ref="D8684">INDEX(Producto!$A$2:$A$500, MATCH(Data!H8684, Producto!$B$2:$B$500, 0))</f>
        <v>4</v>
      </c>
      <c r="E8684" s="12">
        <f>VLOOKUP(Data!E8684 &amp; Data!F8684 &amp; Data!G8684, Ubicacion!$A$2:$B$1000, 2, FALSE)</f>
        <v>27</v>
      </c>
      <c r="F8684" s="15">
        <f>Data!J8684</f>
        <v>62</v>
      </c>
      <c r="G8684" s="16">
        <f>Data!I8684</f>
        <v>38</v>
      </c>
      <c r="H8684" s="17">
        <f>Data!K8684</f>
        <v>2356</v>
      </c>
      <c r="I8684" s="17">
        <f>Data!L8684</f>
        <v>989.52</v>
      </c>
      <c r="J8684" s="12" t="str">
        <f>Data!N8684</f>
        <v>Outlet</v>
      </c>
      <c r="K8684" s="12" t="str">
        <f>Data!O8684</f>
        <v>Efectivo</v>
      </c>
      <c r="L8684" s="12" t="str">
        <f>Data!P8684</f>
        <v>Recurrente</v>
      </c>
    </row>
    <row r="8685">
      <c r="A8685" s="11">
        <v>8684.0</v>
      </c>
      <c r="B8685" s="14">
        <f>Data!D8685</f>
        <v>44464</v>
      </c>
      <c r="C8685" s="12">
        <f>IFERROR(VLOOKUP(Data!B8685, Minorista!$A$2:$B$100, 2, FALSE), "")</f>
        <v>4</v>
      </c>
      <c r="D8685" s="12">
        <f t="array" ref="D8685">INDEX(Producto!$A$2:$A$500, MATCH(Data!H8685, Producto!$B$2:$B$500, 0))</f>
        <v>5</v>
      </c>
      <c r="E8685" s="12">
        <f>VLOOKUP(Data!E8685 &amp; Data!F8685 &amp; Data!G8685, Ubicacion!$A$2:$B$1000, 2, FALSE)</f>
        <v>27</v>
      </c>
      <c r="F8685" s="15">
        <f>Data!J8685</f>
        <v>77</v>
      </c>
      <c r="G8685" s="16">
        <f>Data!I8685</f>
        <v>48</v>
      </c>
      <c r="H8685" s="17">
        <f>Data!K8685</f>
        <v>3696</v>
      </c>
      <c r="I8685" s="17">
        <f>Data!L8685</f>
        <v>1552.32</v>
      </c>
      <c r="J8685" s="12" t="str">
        <f>Data!N8685</f>
        <v>Outlet</v>
      </c>
      <c r="K8685" s="12" t="str">
        <f>Data!O8685</f>
        <v>Tarjeta</v>
      </c>
      <c r="L8685" s="12" t="str">
        <f>Data!P8685</f>
        <v>Recurrente</v>
      </c>
    </row>
    <row r="8686">
      <c r="A8686" s="11">
        <v>8685.0</v>
      </c>
      <c r="B8686" s="14">
        <f>Data!D8686</f>
        <v>44464</v>
      </c>
      <c r="C8686" s="12">
        <f>IFERROR(VLOOKUP(Data!B8686, Minorista!$A$2:$B$100, 2, FALSE), "")</f>
        <v>4</v>
      </c>
      <c r="D8686" s="12">
        <f t="array" ref="D8686">INDEX(Producto!$A$2:$A$500, MATCH(Data!H8686, Producto!$B$2:$B$500, 0))</f>
        <v>6</v>
      </c>
      <c r="E8686" s="12">
        <f>VLOOKUP(Data!E8686 &amp; Data!F8686 &amp; Data!G8686, Ubicacion!$A$2:$B$1000, 2, FALSE)</f>
        <v>27</v>
      </c>
      <c r="F8686" s="15">
        <f>Data!J8686</f>
        <v>85</v>
      </c>
      <c r="G8686" s="16">
        <f>Data!I8686</f>
        <v>36</v>
      </c>
      <c r="H8686" s="17">
        <f>Data!K8686</f>
        <v>3060</v>
      </c>
      <c r="I8686" s="17">
        <f>Data!L8686</f>
        <v>979.2</v>
      </c>
      <c r="J8686" s="12" t="str">
        <f>Data!N8686</f>
        <v>Outlet</v>
      </c>
      <c r="K8686" s="12" t="str">
        <f>Data!O8686</f>
        <v>Tarjeta</v>
      </c>
      <c r="L8686" s="12" t="str">
        <f>Data!P8686</f>
        <v>Nuevo</v>
      </c>
    </row>
    <row r="8687">
      <c r="A8687" s="11">
        <v>8686.0</v>
      </c>
      <c r="B8687" s="14">
        <f>Data!D8687</f>
        <v>44493</v>
      </c>
      <c r="C8687" s="12">
        <f>IFERROR(VLOOKUP(Data!B8687, Minorista!$A$2:$B$100, 2, FALSE), "")</f>
        <v>4</v>
      </c>
      <c r="D8687" s="12">
        <f t="array" ref="D8687">INDEX(Producto!$A$2:$A$500, MATCH(Data!H8687, Producto!$B$2:$B$500, 0))</f>
        <v>1</v>
      </c>
      <c r="E8687" s="12">
        <f>VLOOKUP(Data!E8687 &amp; Data!F8687 &amp; Data!G8687, Ubicacion!$A$2:$B$1000, 2, FALSE)</f>
        <v>27</v>
      </c>
      <c r="F8687" s="15">
        <f>Data!J8687</f>
        <v>119</v>
      </c>
      <c r="G8687" s="16">
        <f>Data!I8687</f>
        <v>29</v>
      </c>
      <c r="H8687" s="17">
        <f>Data!K8687</f>
        <v>3451</v>
      </c>
      <c r="I8687" s="17">
        <f>Data!L8687</f>
        <v>1345.89</v>
      </c>
      <c r="J8687" s="12" t="str">
        <f>Data!N8687</f>
        <v>Outlet</v>
      </c>
      <c r="K8687" s="12" t="str">
        <f>Data!O8687</f>
        <v>Tarjeta</v>
      </c>
      <c r="L8687" s="12" t="str">
        <f>Data!P8687</f>
        <v>Nuevo</v>
      </c>
    </row>
    <row r="8688">
      <c r="A8688" s="11">
        <v>8687.0</v>
      </c>
      <c r="B8688" s="14">
        <f>Data!D8688</f>
        <v>44493</v>
      </c>
      <c r="C8688" s="12">
        <f>IFERROR(VLOOKUP(Data!B8688, Minorista!$A$2:$B$100, 2, FALSE), "")</f>
        <v>4</v>
      </c>
      <c r="D8688" s="12">
        <f t="array" ref="D8688">INDEX(Producto!$A$2:$A$500, MATCH(Data!H8688, Producto!$B$2:$B$500, 0))</f>
        <v>2</v>
      </c>
      <c r="E8688" s="12">
        <f>VLOOKUP(Data!E8688 &amp; Data!F8688 &amp; Data!G8688, Ubicacion!$A$2:$B$1000, 2, FALSE)</f>
        <v>27</v>
      </c>
      <c r="F8688" s="15">
        <f>Data!J8688</f>
        <v>179</v>
      </c>
      <c r="G8688" s="16">
        <f>Data!I8688</f>
        <v>37</v>
      </c>
      <c r="H8688" s="17">
        <f>Data!K8688</f>
        <v>6623</v>
      </c>
      <c r="I8688" s="17">
        <f>Data!L8688</f>
        <v>2516.74</v>
      </c>
      <c r="J8688" s="12" t="str">
        <f>Data!N8688</f>
        <v>Outlet</v>
      </c>
      <c r="K8688" s="12" t="str">
        <f>Data!O8688</f>
        <v>Efectivo</v>
      </c>
      <c r="L8688" s="12" t="str">
        <f>Data!P8688</f>
        <v>Recurrente</v>
      </c>
    </row>
    <row r="8689">
      <c r="A8689" s="11">
        <v>8688.0</v>
      </c>
      <c r="B8689" s="14">
        <f>Data!D8689</f>
        <v>44493</v>
      </c>
      <c r="C8689" s="12">
        <f>IFERROR(VLOOKUP(Data!B8689, Minorista!$A$2:$B$100, 2, FALSE), "")</f>
        <v>4</v>
      </c>
      <c r="D8689" s="12">
        <f t="array" ref="D8689">INDEX(Producto!$A$2:$A$500, MATCH(Data!H8689, Producto!$B$2:$B$500, 0))</f>
        <v>3</v>
      </c>
      <c r="E8689" s="12">
        <f>VLOOKUP(Data!E8689 &amp; Data!F8689 &amp; Data!G8689, Ubicacion!$A$2:$B$1000, 2, FALSE)</f>
        <v>27</v>
      </c>
      <c r="F8689" s="15">
        <f>Data!J8689</f>
        <v>109</v>
      </c>
      <c r="G8689" s="16">
        <f>Data!I8689</f>
        <v>37</v>
      </c>
      <c r="H8689" s="17">
        <f>Data!K8689</f>
        <v>4033</v>
      </c>
      <c r="I8689" s="17">
        <f>Data!L8689</f>
        <v>1492.21</v>
      </c>
      <c r="J8689" s="12" t="str">
        <f>Data!N8689</f>
        <v>Outlet</v>
      </c>
      <c r="K8689" s="12" t="str">
        <f>Data!O8689</f>
        <v>Efectivo</v>
      </c>
      <c r="L8689" s="12" t="str">
        <f>Data!P8689</f>
        <v>Nuevo</v>
      </c>
    </row>
    <row r="8690">
      <c r="A8690" s="11">
        <v>8689.0</v>
      </c>
      <c r="B8690" s="14">
        <f>Data!D8690</f>
        <v>44493</v>
      </c>
      <c r="C8690" s="12">
        <f>IFERROR(VLOOKUP(Data!B8690, Minorista!$A$2:$B$100, 2, FALSE), "")</f>
        <v>4</v>
      </c>
      <c r="D8690" s="12">
        <f t="array" ref="D8690">INDEX(Producto!$A$2:$A$500, MATCH(Data!H8690, Producto!$B$2:$B$500, 0))</f>
        <v>4</v>
      </c>
      <c r="E8690" s="12">
        <f>VLOOKUP(Data!E8690 &amp; Data!F8690 &amp; Data!G8690, Ubicacion!$A$2:$B$1000, 2, FALSE)</f>
        <v>27</v>
      </c>
      <c r="F8690" s="15">
        <f>Data!J8690</f>
        <v>114</v>
      </c>
      <c r="G8690" s="16">
        <f>Data!I8690</f>
        <v>34</v>
      </c>
      <c r="H8690" s="17">
        <f>Data!K8690</f>
        <v>3876</v>
      </c>
      <c r="I8690" s="17">
        <f>Data!L8690</f>
        <v>1511.64</v>
      </c>
      <c r="J8690" s="12" t="str">
        <f>Data!N8690</f>
        <v>Outlet</v>
      </c>
      <c r="K8690" s="12" t="str">
        <f>Data!O8690</f>
        <v>Efectivo</v>
      </c>
      <c r="L8690" s="12" t="str">
        <f>Data!P8690</f>
        <v>Recurrente</v>
      </c>
    </row>
    <row r="8691">
      <c r="A8691" s="11">
        <v>8690.0</v>
      </c>
      <c r="B8691" s="14">
        <f>Data!D8691</f>
        <v>44493</v>
      </c>
      <c r="C8691" s="12">
        <f>IFERROR(VLOOKUP(Data!B8691, Minorista!$A$2:$B$100, 2, FALSE), "")</f>
        <v>4</v>
      </c>
      <c r="D8691" s="12">
        <f t="array" ref="D8691">INDEX(Producto!$A$2:$A$500, MATCH(Data!H8691, Producto!$B$2:$B$500, 0))</f>
        <v>5</v>
      </c>
      <c r="E8691" s="12">
        <f>VLOOKUP(Data!E8691 &amp; Data!F8691 &amp; Data!G8691, Ubicacion!$A$2:$B$1000, 2, FALSE)</f>
        <v>27</v>
      </c>
      <c r="F8691" s="15">
        <f>Data!J8691</f>
        <v>93</v>
      </c>
      <c r="G8691" s="16">
        <f>Data!I8691</f>
        <v>40</v>
      </c>
      <c r="H8691" s="17">
        <f>Data!K8691</f>
        <v>3720</v>
      </c>
      <c r="I8691" s="17">
        <f>Data!L8691</f>
        <v>1674</v>
      </c>
      <c r="J8691" s="12" t="str">
        <f>Data!N8691</f>
        <v>Outlet</v>
      </c>
      <c r="K8691" s="12" t="str">
        <f>Data!O8691</f>
        <v>Efectivo</v>
      </c>
      <c r="L8691" s="12" t="str">
        <f>Data!P8691</f>
        <v>Nuevo</v>
      </c>
    </row>
    <row r="8692">
      <c r="A8692" s="11">
        <v>8691.0</v>
      </c>
      <c r="B8692" s="14">
        <f>Data!D8692</f>
        <v>44493</v>
      </c>
      <c r="C8692" s="12">
        <f>IFERROR(VLOOKUP(Data!B8692, Minorista!$A$2:$B$100, 2, FALSE), "")</f>
        <v>4</v>
      </c>
      <c r="D8692" s="12">
        <f t="array" ref="D8692">INDEX(Producto!$A$2:$A$500, MATCH(Data!H8692, Producto!$B$2:$B$500, 0))</f>
        <v>6</v>
      </c>
      <c r="E8692" s="12">
        <f>VLOOKUP(Data!E8692 &amp; Data!F8692 &amp; Data!G8692, Ubicacion!$A$2:$B$1000, 2, FALSE)</f>
        <v>27</v>
      </c>
      <c r="F8692" s="15">
        <f>Data!J8692</f>
        <v>123</v>
      </c>
      <c r="G8692" s="16">
        <f>Data!I8692</f>
        <v>41</v>
      </c>
      <c r="H8692" s="17">
        <f>Data!K8692</f>
        <v>5043</v>
      </c>
      <c r="I8692" s="17">
        <f>Data!L8692</f>
        <v>1865.91</v>
      </c>
      <c r="J8692" s="12" t="str">
        <f>Data!N8692</f>
        <v>Outlet</v>
      </c>
      <c r="K8692" s="12" t="str">
        <f>Data!O8692</f>
        <v>Tarjeta</v>
      </c>
      <c r="L8692" s="12" t="str">
        <f>Data!P8692</f>
        <v>Recurrente</v>
      </c>
    </row>
    <row r="8693">
      <c r="A8693" s="11">
        <v>8692.0</v>
      </c>
      <c r="B8693" s="14">
        <f>Data!D8693</f>
        <v>44524</v>
      </c>
      <c r="C8693" s="12">
        <f>IFERROR(VLOOKUP(Data!B8693, Minorista!$A$2:$B$100, 2, FALSE), "")</f>
        <v>4</v>
      </c>
      <c r="D8693" s="12">
        <f t="array" ref="D8693">INDEX(Producto!$A$2:$A$500, MATCH(Data!H8693, Producto!$B$2:$B$500, 0))</f>
        <v>1</v>
      </c>
      <c r="E8693" s="12">
        <f>VLOOKUP(Data!E8693 &amp; Data!F8693 &amp; Data!G8693, Ubicacion!$A$2:$B$1000, 2, FALSE)</f>
        <v>27</v>
      </c>
      <c r="F8693" s="15">
        <f>Data!J8693</f>
        <v>190</v>
      </c>
      <c r="G8693" s="16">
        <f>Data!I8693</f>
        <v>34</v>
      </c>
      <c r="H8693" s="17">
        <f>Data!K8693</f>
        <v>6460</v>
      </c>
      <c r="I8693" s="17">
        <f>Data!L8693</f>
        <v>2390.2</v>
      </c>
      <c r="J8693" s="12" t="str">
        <f>Data!N8693</f>
        <v>Outlet</v>
      </c>
      <c r="K8693" s="12" t="str">
        <f>Data!O8693</f>
        <v>Transferencia bancaria</v>
      </c>
      <c r="L8693" s="12" t="str">
        <f>Data!P8693</f>
        <v>Recurrente</v>
      </c>
    </row>
    <row r="8694">
      <c r="A8694" s="11">
        <v>8693.0</v>
      </c>
      <c r="B8694" s="14">
        <f>Data!D8694</f>
        <v>44524</v>
      </c>
      <c r="C8694" s="12">
        <f>IFERROR(VLOOKUP(Data!B8694, Minorista!$A$2:$B$100, 2, FALSE), "")</f>
        <v>4</v>
      </c>
      <c r="D8694" s="12">
        <f t="array" ref="D8694">INDEX(Producto!$A$2:$A$500, MATCH(Data!H8694, Producto!$B$2:$B$500, 0))</f>
        <v>2</v>
      </c>
      <c r="E8694" s="12">
        <f>VLOOKUP(Data!E8694 &amp; Data!F8694 &amp; Data!G8694, Ubicacion!$A$2:$B$1000, 2, FALSE)</f>
        <v>27</v>
      </c>
      <c r="F8694" s="15">
        <f>Data!J8694</f>
        <v>202</v>
      </c>
      <c r="G8694" s="16">
        <f>Data!I8694</f>
        <v>37</v>
      </c>
      <c r="H8694" s="17">
        <f>Data!K8694</f>
        <v>7474</v>
      </c>
      <c r="I8694" s="17">
        <f>Data!L8694</f>
        <v>2914.86</v>
      </c>
      <c r="J8694" s="12" t="str">
        <f>Data!N8694</f>
        <v>Outlet</v>
      </c>
      <c r="K8694" s="12" t="str">
        <f>Data!O8694</f>
        <v>Transferencia bancaria</v>
      </c>
      <c r="L8694" s="12" t="str">
        <f>Data!P8694</f>
        <v>Nuevo</v>
      </c>
    </row>
    <row r="8695">
      <c r="A8695" s="11">
        <v>8694.0</v>
      </c>
      <c r="B8695" s="14">
        <f>Data!D8695</f>
        <v>44524</v>
      </c>
      <c r="C8695" s="12">
        <f>IFERROR(VLOOKUP(Data!B8695, Minorista!$A$2:$B$100, 2, FALSE), "")</f>
        <v>4</v>
      </c>
      <c r="D8695" s="12">
        <f t="array" ref="D8695">INDEX(Producto!$A$2:$A$500, MATCH(Data!H8695, Producto!$B$2:$B$500, 0))</f>
        <v>3</v>
      </c>
      <c r="E8695" s="12">
        <f>VLOOKUP(Data!E8695 &amp; Data!F8695 &amp; Data!G8695, Ubicacion!$A$2:$B$1000, 2, FALSE)</f>
        <v>27</v>
      </c>
      <c r="F8695" s="15">
        <f>Data!J8695</f>
        <v>152</v>
      </c>
      <c r="G8695" s="16">
        <f>Data!I8695</f>
        <v>32</v>
      </c>
      <c r="H8695" s="17">
        <f>Data!K8695</f>
        <v>4864</v>
      </c>
      <c r="I8695" s="17">
        <f>Data!L8695</f>
        <v>2042.88</v>
      </c>
      <c r="J8695" s="12" t="str">
        <f>Data!N8695</f>
        <v>Outlet</v>
      </c>
      <c r="K8695" s="12" t="str">
        <f>Data!O8695</f>
        <v>Tarjeta</v>
      </c>
      <c r="L8695" s="12" t="str">
        <f>Data!P8695</f>
        <v>Nuevo</v>
      </c>
    </row>
    <row r="8696">
      <c r="A8696" s="11">
        <v>8695.0</v>
      </c>
      <c r="B8696" s="14">
        <f>Data!D8696</f>
        <v>44524</v>
      </c>
      <c r="C8696" s="12">
        <f>IFERROR(VLOOKUP(Data!B8696, Minorista!$A$2:$B$100, 2, FALSE), "")</f>
        <v>4</v>
      </c>
      <c r="D8696" s="12">
        <f t="array" ref="D8696">INDEX(Producto!$A$2:$A$500, MATCH(Data!H8696, Producto!$B$2:$B$500, 0))</f>
        <v>4</v>
      </c>
      <c r="E8696" s="12">
        <f>VLOOKUP(Data!E8696 &amp; Data!F8696 &amp; Data!G8696, Ubicacion!$A$2:$B$1000, 2, FALSE)</f>
        <v>27</v>
      </c>
      <c r="F8696" s="15">
        <f>Data!J8696</f>
        <v>149</v>
      </c>
      <c r="G8696" s="16">
        <f>Data!I8696</f>
        <v>39</v>
      </c>
      <c r="H8696" s="17">
        <f>Data!K8696</f>
        <v>5811</v>
      </c>
      <c r="I8696" s="17">
        <f>Data!L8696</f>
        <v>2382.51</v>
      </c>
      <c r="J8696" s="12" t="str">
        <f>Data!N8696</f>
        <v>Outlet</v>
      </c>
      <c r="K8696" s="12" t="str">
        <f>Data!O8696</f>
        <v>Transferencia bancaria</v>
      </c>
      <c r="L8696" s="12" t="str">
        <f>Data!P8696</f>
        <v>Nuevo</v>
      </c>
    </row>
    <row r="8697">
      <c r="A8697" s="11">
        <v>8696.0</v>
      </c>
      <c r="B8697" s="14">
        <f>Data!D8697</f>
        <v>44524</v>
      </c>
      <c r="C8697" s="12">
        <f>IFERROR(VLOOKUP(Data!B8697, Minorista!$A$2:$B$100, 2, FALSE), "")</f>
        <v>4</v>
      </c>
      <c r="D8697" s="12">
        <f t="array" ref="D8697">INDEX(Producto!$A$2:$A$500, MATCH(Data!H8697, Producto!$B$2:$B$500, 0))</f>
        <v>5</v>
      </c>
      <c r="E8697" s="12">
        <f>VLOOKUP(Data!E8697 &amp; Data!F8697 &amp; Data!G8697, Ubicacion!$A$2:$B$1000, 2, FALSE)</f>
        <v>27</v>
      </c>
      <c r="F8697" s="15">
        <f>Data!J8697</f>
        <v>145</v>
      </c>
      <c r="G8697" s="16">
        <f>Data!I8697</f>
        <v>50</v>
      </c>
      <c r="H8697" s="17">
        <f>Data!K8697</f>
        <v>7250</v>
      </c>
      <c r="I8697" s="17">
        <f>Data!L8697</f>
        <v>3335</v>
      </c>
      <c r="J8697" s="12" t="str">
        <f>Data!N8697</f>
        <v>Outlet</v>
      </c>
      <c r="K8697" s="12" t="str">
        <f>Data!O8697</f>
        <v>Efectivo</v>
      </c>
      <c r="L8697" s="12" t="str">
        <f>Data!P8697</f>
        <v>Recurrente</v>
      </c>
    </row>
    <row r="8698">
      <c r="A8698" s="11">
        <v>8697.0</v>
      </c>
      <c r="B8698" s="14">
        <f>Data!D8698</f>
        <v>44524</v>
      </c>
      <c r="C8698" s="12">
        <f>IFERROR(VLOOKUP(Data!B8698, Minorista!$A$2:$B$100, 2, FALSE), "")</f>
        <v>4</v>
      </c>
      <c r="D8698" s="12">
        <f t="array" ref="D8698">INDEX(Producto!$A$2:$A$500, MATCH(Data!H8698, Producto!$B$2:$B$500, 0))</f>
        <v>6</v>
      </c>
      <c r="E8698" s="12">
        <f>VLOOKUP(Data!E8698 &amp; Data!F8698 &amp; Data!G8698, Ubicacion!$A$2:$B$1000, 2, FALSE)</f>
        <v>27</v>
      </c>
      <c r="F8698" s="15">
        <f>Data!J8698</f>
        <v>165</v>
      </c>
      <c r="G8698" s="16">
        <f>Data!I8698</f>
        <v>53</v>
      </c>
      <c r="H8698" s="17">
        <f>Data!K8698</f>
        <v>8745</v>
      </c>
      <c r="I8698" s="17">
        <f>Data!L8698</f>
        <v>3235.65</v>
      </c>
      <c r="J8698" s="12" t="str">
        <f>Data!N8698</f>
        <v>Outlet</v>
      </c>
      <c r="K8698" s="12" t="str">
        <f>Data!O8698</f>
        <v>Tarjeta</v>
      </c>
      <c r="L8698" s="12" t="str">
        <f>Data!P8698</f>
        <v>Recurrente</v>
      </c>
    </row>
    <row r="8699">
      <c r="A8699" s="11">
        <v>8698.0</v>
      </c>
      <c r="B8699" s="14">
        <f>Data!D8699</f>
        <v>44553</v>
      </c>
      <c r="C8699" s="12">
        <f>IFERROR(VLOOKUP(Data!B8699, Minorista!$A$2:$B$100, 2, FALSE), "")</f>
        <v>4</v>
      </c>
      <c r="D8699" s="12">
        <f t="array" ref="D8699">INDEX(Producto!$A$2:$A$500, MATCH(Data!H8699, Producto!$B$2:$B$500, 0))</f>
        <v>1</v>
      </c>
      <c r="E8699" s="12">
        <f>VLOOKUP(Data!E8699 &amp; Data!F8699 &amp; Data!G8699, Ubicacion!$A$2:$B$1000, 2, FALSE)</f>
        <v>27</v>
      </c>
      <c r="F8699" s="15">
        <f>Data!J8699</f>
        <v>225</v>
      </c>
      <c r="G8699" s="16">
        <f>Data!I8699</f>
        <v>51</v>
      </c>
      <c r="H8699" s="17">
        <f>Data!K8699</f>
        <v>11475</v>
      </c>
      <c r="I8699" s="17">
        <f>Data!L8699</f>
        <v>4819.5</v>
      </c>
      <c r="J8699" s="12" t="str">
        <f>Data!N8699</f>
        <v>Outlet</v>
      </c>
      <c r="K8699" s="12" t="str">
        <f>Data!O8699</f>
        <v>Transferencia bancaria</v>
      </c>
      <c r="L8699" s="12" t="str">
        <f>Data!P8699</f>
        <v>Nuevo</v>
      </c>
    </row>
    <row r="8700">
      <c r="A8700" s="11">
        <v>8699.0</v>
      </c>
      <c r="B8700" s="14">
        <f>Data!D8700</f>
        <v>44553</v>
      </c>
      <c r="C8700" s="12">
        <f>IFERROR(VLOOKUP(Data!B8700, Minorista!$A$2:$B$100, 2, FALSE), "")</f>
        <v>4</v>
      </c>
      <c r="D8700" s="12">
        <f t="array" ref="D8700">INDEX(Producto!$A$2:$A$500, MATCH(Data!H8700, Producto!$B$2:$B$500, 0))</f>
        <v>2</v>
      </c>
      <c r="E8700" s="12">
        <f>VLOOKUP(Data!E8700 &amp; Data!F8700 &amp; Data!G8700, Ubicacion!$A$2:$B$1000, 2, FALSE)</f>
        <v>27</v>
      </c>
      <c r="F8700" s="15">
        <f>Data!J8700</f>
        <v>233</v>
      </c>
      <c r="G8700" s="16">
        <f>Data!I8700</f>
        <v>56</v>
      </c>
      <c r="H8700" s="17">
        <f>Data!K8700</f>
        <v>13048</v>
      </c>
      <c r="I8700" s="17">
        <f>Data!L8700</f>
        <v>5219.2</v>
      </c>
      <c r="J8700" s="12" t="str">
        <f>Data!N8700</f>
        <v>Outlet</v>
      </c>
      <c r="K8700" s="12" t="str">
        <f>Data!O8700</f>
        <v>Transferencia bancaria</v>
      </c>
      <c r="L8700" s="12" t="str">
        <f>Data!P8700</f>
        <v>Recurrente</v>
      </c>
    </row>
    <row r="8701">
      <c r="A8701" s="11">
        <v>8700.0</v>
      </c>
      <c r="B8701" s="14">
        <f>Data!D8701</f>
        <v>44553</v>
      </c>
      <c r="C8701" s="12">
        <f>IFERROR(VLOOKUP(Data!B8701, Minorista!$A$2:$B$100, 2, FALSE), "")</f>
        <v>4</v>
      </c>
      <c r="D8701" s="12">
        <f t="array" ref="D8701">INDEX(Producto!$A$2:$A$500, MATCH(Data!H8701, Producto!$B$2:$B$500, 0))</f>
        <v>3</v>
      </c>
      <c r="E8701" s="12">
        <f>VLOOKUP(Data!E8701 &amp; Data!F8701 &amp; Data!G8701, Ubicacion!$A$2:$B$1000, 2, FALSE)</f>
        <v>27</v>
      </c>
      <c r="F8701" s="15">
        <f>Data!J8701</f>
        <v>193</v>
      </c>
      <c r="G8701" s="16">
        <f>Data!I8701</f>
        <v>48</v>
      </c>
      <c r="H8701" s="17">
        <f>Data!K8701</f>
        <v>9264</v>
      </c>
      <c r="I8701" s="17">
        <f>Data!L8701</f>
        <v>3798.24</v>
      </c>
      <c r="J8701" s="12" t="str">
        <f>Data!N8701</f>
        <v>Outlet</v>
      </c>
      <c r="K8701" s="12" t="str">
        <f>Data!O8701</f>
        <v>Tarjeta</v>
      </c>
      <c r="L8701" s="12" t="str">
        <f>Data!P8701</f>
        <v>Recurrente</v>
      </c>
    </row>
    <row r="8702">
      <c r="A8702" s="11">
        <v>8701.0</v>
      </c>
      <c r="B8702" s="14">
        <f>Data!D8702</f>
        <v>44553</v>
      </c>
      <c r="C8702" s="12">
        <f>IFERROR(VLOOKUP(Data!B8702, Minorista!$A$2:$B$100, 2, FALSE), "")</f>
        <v>4</v>
      </c>
      <c r="D8702" s="12">
        <f t="array" ref="D8702">INDEX(Producto!$A$2:$A$500, MATCH(Data!H8702, Producto!$B$2:$B$500, 0))</f>
        <v>4</v>
      </c>
      <c r="E8702" s="12">
        <f>VLOOKUP(Data!E8702 &amp; Data!F8702 &amp; Data!G8702, Ubicacion!$A$2:$B$1000, 2, FALSE)</f>
        <v>27</v>
      </c>
      <c r="F8702" s="15">
        <f>Data!J8702</f>
        <v>165</v>
      </c>
      <c r="G8702" s="16">
        <f>Data!I8702</f>
        <v>53</v>
      </c>
      <c r="H8702" s="17">
        <f>Data!K8702</f>
        <v>8745</v>
      </c>
      <c r="I8702" s="17">
        <f>Data!L8702</f>
        <v>3410.55</v>
      </c>
      <c r="J8702" s="12" t="str">
        <f>Data!N8702</f>
        <v>Outlet</v>
      </c>
      <c r="K8702" s="12" t="str">
        <f>Data!O8702</f>
        <v>Transferencia bancaria</v>
      </c>
      <c r="L8702" s="12" t="str">
        <f>Data!P8702</f>
        <v>Nuevo</v>
      </c>
    </row>
    <row r="8703">
      <c r="A8703" s="11">
        <v>8702.0</v>
      </c>
      <c r="B8703" s="14">
        <f>Data!D8703</f>
        <v>44553</v>
      </c>
      <c r="C8703" s="12">
        <f>IFERROR(VLOOKUP(Data!B8703, Minorista!$A$2:$B$100, 2, FALSE), "")</f>
        <v>4</v>
      </c>
      <c r="D8703" s="12">
        <f t="array" ref="D8703">INDEX(Producto!$A$2:$A$500, MATCH(Data!H8703, Producto!$B$2:$B$500, 0))</f>
        <v>5</v>
      </c>
      <c r="E8703" s="12">
        <f>VLOOKUP(Data!E8703 &amp; Data!F8703 &amp; Data!G8703, Ubicacion!$A$2:$B$1000, 2, FALSE)</f>
        <v>27</v>
      </c>
      <c r="F8703" s="15">
        <f>Data!J8703</f>
        <v>157</v>
      </c>
      <c r="G8703" s="16">
        <f>Data!I8703</f>
        <v>54</v>
      </c>
      <c r="H8703" s="17">
        <f>Data!K8703</f>
        <v>8478</v>
      </c>
      <c r="I8703" s="17">
        <f>Data!L8703</f>
        <v>3984.66</v>
      </c>
      <c r="J8703" s="12" t="str">
        <f>Data!N8703</f>
        <v>Outlet</v>
      </c>
      <c r="K8703" s="12" t="str">
        <f>Data!O8703</f>
        <v>Tarjeta</v>
      </c>
      <c r="L8703" s="12" t="str">
        <f>Data!P8703</f>
        <v>Nuevo</v>
      </c>
    </row>
    <row r="8704">
      <c r="A8704" s="11">
        <v>8703.0</v>
      </c>
      <c r="B8704" s="14">
        <f>Data!D8704</f>
        <v>44553</v>
      </c>
      <c r="C8704" s="12">
        <f>IFERROR(VLOOKUP(Data!B8704, Minorista!$A$2:$B$100, 2, FALSE), "")</f>
        <v>4</v>
      </c>
      <c r="D8704" s="12">
        <f t="array" ref="D8704">INDEX(Producto!$A$2:$A$500, MATCH(Data!H8704, Producto!$B$2:$B$500, 0))</f>
        <v>6</v>
      </c>
      <c r="E8704" s="12">
        <f>VLOOKUP(Data!E8704 &amp; Data!F8704 &amp; Data!G8704, Ubicacion!$A$2:$B$1000, 2, FALSE)</f>
        <v>27</v>
      </c>
      <c r="F8704" s="15">
        <f>Data!J8704</f>
        <v>201</v>
      </c>
      <c r="G8704" s="16">
        <f>Data!I8704</f>
        <v>55</v>
      </c>
      <c r="H8704" s="17">
        <f>Data!K8704</f>
        <v>11055</v>
      </c>
      <c r="I8704" s="17">
        <f>Data!L8704</f>
        <v>3758.7</v>
      </c>
      <c r="J8704" s="12" t="str">
        <f>Data!N8704</f>
        <v>Outlet</v>
      </c>
      <c r="K8704" s="12" t="str">
        <f>Data!O8704</f>
        <v>Transferencia bancaria</v>
      </c>
      <c r="L8704" s="12" t="str">
        <f>Data!P8704</f>
        <v>Recurrente</v>
      </c>
    </row>
    <row r="8705">
      <c r="A8705" s="11">
        <v>8704.0</v>
      </c>
      <c r="B8705" s="14">
        <f>Data!D8705</f>
        <v>44213</v>
      </c>
      <c r="C8705" s="12">
        <f>IFERROR(VLOOKUP(Data!B8705, Minorista!$A$2:$B$100, 2, FALSE), "")</f>
        <v>4</v>
      </c>
      <c r="D8705" s="12">
        <f t="array" ref="D8705">INDEX(Producto!$A$2:$A$500, MATCH(Data!H8705, Producto!$B$2:$B$500, 0))</f>
        <v>1</v>
      </c>
      <c r="E8705" s="12">
        <f>VLOOKUP(Data!E8705 &amp; Data!F8705 &amp; Data!G8705, Ubicacion!$A$2:$B$1000, 2, FALSE)</f>
        <v>27</v>
      </c>
      <c r="F8705" s="15">
        <f>Data!J8705</f>
        <v>120</v>
      </c>
      <c r="G8705" s="16">
        <f>Data!I8705</f>
        <v>28</v>
      </c>
      <c r="H8705" s="17">
        <f>Data!K8705</f>
        <v>3360</v>
      </c>
      <c r="I8705" s="17">
        <f>Data!L8705</f>
        <v>1411.2</v>
      </c>
      <c r="J8705" s="12" t="str">
        <f>Data!N8705</f>
        <v>Outlet</v>
      </c>
      <c r="K8705" s="12" t="str">
        <f>Data!O8705</f>
        <v>Tarjeta</v>
      </c>
      <c r="L8705" s="12" t="str">
        <f>Data!P8705</f>
        <v>Recurrente</v>
      </c>
    </row>
    <row r="8706">
      <c r="A8706" s="11">
        <v>8705.0</v>
      </c>
      <c r="B8706" s="14">
        <f>Data!D8706</f>
        <v>44213</v>
      </c>
      <c r="C8706" s="12">
        <f>IFERROR(VLOOKUP(Data!B8706, Minorista!$A$2:$B$100, 2, FALSE), "")</f>
        <v>4</v>
      </c>
      <c r="D8706" s="12">
        <f t="array" ref="D8706">INDEX(Producto!$A$2:$A$500, MATCH(Data!H8706, Producto!$B$2:$B$500, 0))</f>
        <v>2</v>
      </c>
      <c r="E8706" s="12">
        <f>VLOOKUP(Data!E8706 &amp; Data!F8706 &amp; Data!G8706, Ubicacion!$A$2:$B$1000, 2, FALSE)</f>
        <v>27</v>
      </c>
      <c r="F8706" s="15">
        <f>Data!J8706</f>
        <v>124</v>
      </c>
      <c r="G8706" s="16">
        <f>Data!I8706</f>
        <v>31</v>
      </c>
      <c r="H8706" s="17">
        <f>Data!K8706</f>
        <v>3844</v>
      </c>
      <c r="I8706" s="17">
        <f>Data!L8706</f>
        <v>1691.36</v>
      </c>
      <c r="J8706" s="12" t="str">
        <f>Data!N8706</f>
        <v>Outlet</v>
      </c>
      <c r="K8706" s="12" t="str">
        <f>Data!O8706</f>
        <v>Efectivo</v>
      </c>
      <c r="L8706" s="12" t="str">
        <f>Data!P8706</f>
        <v>Recurrente</v>
      </c>
    </row>
    <row r="8707">
      <c r="A8707" s="11">
        <v>8706.0</v>
      </c>
      <c r="B8707" s="14">
        <f>Data!D8707</f>
        <v>44213</v>
      </c>
      <c r="C8707" s="12">
        <f>IFERROR(VLOOKUP(Data!B8707, Minorista!$A$2:$B$100, 2, FALSE), "")</f>
        <v>4</v>
      </c>
      <c r="D8707" s="12">
        <f t="array" ref="D8707">INDEX(Producto!$A$2:$A$500, MATCH(Data!H8707, Producto!$B$2:$B$500, 0))</f>
        <v>3</v>
      </c>
      <c r="E8707" s="12">
        <f>VLOOKUP(Data!E8707 &amp; Data!F8707 &amp; Data!G8707, Ubicacion!$A$2:$B$1000, 2, FALSE)</f>
        <v>27</v>
      </c>
      <c r="F8707" s="15">
        <f>Data!J8707</f>
        <v>128</v>
      </c>
      <c r="G8707" s="16">
        <f>Data!I8707</f>
        <v>33</v>
      </c>
      <c r="H8707" s="17">
        <f>Data!K8707</f>
        <v>4224</v>
      </c>
      <c r="I8707" s="17">
        <f>Data!L8707</f>
        <v>1816.32</v>
      </c>
      <c r="J8707" s="12" t="str">
        <f>Data!N8707</f>
        <v>Outlet</v>
      </c>
      <c r="K8707" s="12" t="str">
        <f>Data!O8707</f>
        <v>Transferencia bancaria</v>
      </c>
      <c r="L8707" s="12" t="str">
        <f>Data!P8707</f>
        <v>Nuevo</v>
      </c>
    </row>
    <row r="8708">
      <c r="A8708" s="11">
        <v>8707.0</v>
      </c>
      <c r="B8708" s="14">
        <f>Data!D8708</f>
        <v>44213</v>
      </c>
      <c r="C8708" s="12">
        <f>IFERROR(VLOOKUP(Data!B8708, Minorista!$A$2:$B$100, 2, FALSE), "")</f>
        <v>4</v>
      </c>
      <c r="D8708" s="12">
        <f t="array" ref="D8708">INDEX(Producto!$A$2:$A$500, MATCH(Data!H8708, Producto!$B$2:$B$500, 0))</f>
        <v>4</v>
      </c>
      <c r="E8708" s="12">
        <f>VLOOKUP(Data!E8708 &amp; Data!F8708 &amp; Data!G8708, Ubicacion!$A$2:$B$1000, 2, FALSE)</f>
        <v>27</v>
      </c>
      <c r="F8708" s="15">
        <f>Data!J8708</f>
        <v>78</v>
      </c>
      <c r="G8708" s="16">
        <f>Data!I8708</f>
        <v>34</v>
      </c>
      <c r="H8708" s="17">
        <f>Data!K8708</f>
        <v>2652</v>
      </c>
      <c r="I8708" s="17">
        <f>Data!L8708</f>
        <v>1219.92</v>
      </c>
      <c r="J8708" s="12" t="str">
        <f>Data!N8708</f>
        <v>Outlet</v>
      </c>
      <c r="K8708" s="12" t="str">
        <f>Data!O8708</f>
        <v>Efectivo</v>
      </c>
      <c r="L8708" s="12" t="str">
        <f>Data!P8708</f>
        <v>Nuevo</v>
      </c>
    </row>
    <row r="8709">
      <c r="A8709" s="11">
        <v>8708.0</v>
      </c>
      <c r="B8709" s="14">
        <f>Data!D8709</f>
        <v>44213</v>
      </c>
      <c r="C8709" s="12">
        <f>IFERROR(VLOOKUP(Data!B8709, Minorista!$A$2:$B$100, 2, FALSE), "")</f>
        <v>4</v>
      </c>
      <c r="D8709" s="12">
        <f t="array" ref="D8709">INDEX(Producto!$A$2:$A$500, MATCH(Data!H8709, Producto!$B$2:$B$500, 0))</f>
        <v>5</v>
      </c>
      <c r="E8709" s="12">
        <f>VLOOKUP(Data!E8709 &amp; Data!F8709 &amp; Data!G8709, Ubicacion!$A$2:$B$1000, 2, FALSE)</f>
        <v>27</v>
      </c>
      <c r="F8709" s="15">
        <f>Data!J8709</f>
        <v>68</v>
      </c>
      <c r="G8709" s="16">
        <f>Data!I8709</f>
        <v>33</v>
      </c>
      <c r="H8709" s="17">
        <f>Data!K8709</f>
        <v>2244</v>
      </c>
      <c r="I8709" s="17">
        <f>Data!L8709</f>
        <v>1144.44</v>
      </c>
      <c r="J8709" s="12" t="str">
        <f>Data!N8709</f>
        <v>Outlet</v>
      </c>
      <c r="K8709" s="12" t="str">
        <f>Data!O8709</f>
        <v>Transferencia bancaria</v>
      </c>
      <c r="L8709" s="12" t="str">
        <f>Data!P8709</f>
        <v>Recurrente</v>
      </c>
    </row>
    <row r="8710">
      <c r="A8710" s="11">
        <v>8709.0</v>
      </c>
      <c r="B8710" s="14">
        <f>Data!D8710</f>
        <v>44213</v>
      </c>
      <c r="C8710" s="12">
        <f>IFERROR(VLOOKUP(Data!B8710, Minorista!$A$2:$B$100, 2, FALSE), "")</f>
        <v>4</v>
      </c>
      <c r="D8710" s="12">
        <f t="array" ref="D8710">INDEX(Producto!$A$2:$A$500, MATCH(Data!H8710, Producto!$B$2:$B$500, 0))</f>
        <v>6</v>
      </c>
      <c r="E8710" s="12">
        <f>VLOOKUP(Data!E8710 &amp; Data!F8710 &amp; Data!G8710, Ubicacion!$A$2:$B$1000, 2, FALSE)</f>
        <v>27</v>
      </c>
      <c r="F8710" s="15">
        <f>Data!J8710</f>
        <v>140</v>
      </c>
      <c r="G8710" s="16">
        <f>Data!I8710</f>
        <v>34</v>
      </c>
      <c r="H8710" s="17">
        <f>Data!K8710</f>
        <v>4760</v>
      </c>
      <c r="I8710" s="17">
        <f>Data!L8710</f>
        <v>1904</v>
      </c>
      <c r="J8710" s="12" t="str">
        <f>Data!N8710</f>
        <v>Outlet</v>
      </c>
      <c r="K8710" s="12" t="str">
        <f>Data!O8710</f>
        <v>Efectivo</v>
      </c>
      <c r="L8710" s="12" t="str">
        <f>Data!P8710</f>
        <v>Nuevo</v>
      </c>
    </row>
    <row r="8711">
      <c r="A8711" s="11">
        <v>8710.0</v>
      </c>
      <c r="B8711" s="14">
        <f>Data!D8711</f>
        <v>44244</v>
      </c>
      <c r="C8711" s="12">
        <f>IFERROR(VLOOKUP(Data!B8711, Minorista!$A$2:$B$100, 2, FALSE), "")</f>
        <v>4</v>
      </c>
      <c r="D8711" s="12">
        <f t="array" ref="D8711">INDEX(Producto!$A$2:$A$500, MATCH(Data!H8711, Producto!$B$2:$B$500, 0))</f>
        <v>1</v>
      </c>
      <c r="E8711" s="12">
        <f>VLOOKUP(Data!E8711 &amp; Data!F8711 &amp; Data!G8711, Ubicacion!$A$2:$B$1000, 2, FALSE)</f>
        <v>27</v>
      </c>
      <c r="F8711" s="15">
        <f>Data!J8711</f>
        <v>175</v>
      </c>
      <c r="G8711" s="16">
        <f>Data!I8711</f>
        <v>24</v>
      </c>
      <c r="H8711" s="17">
        <f>Data!K8711</f>
        <v>4200</v>
      </c>
      <c r="I8711" s="17">
        <f>Data!L8711</f>
        <v>1890</v>
      </c>
      <c r="J8711" s="12" t="str">
        <f>Data!N8711</f>
        <v>Outlet</v>
      </c>
      <c r="K8711" s="12" t="str">
        <f>Data!O8711</f>
        <v>Transferencia bancaria</v>
      </c>
      <c r="L8711" s="12" t="str">
        <f>Data!P8711</f>
        <v>Nuevo</v>
      </c>
    </row>
    <row r="8712">
      <c r="A8712" s="11">
        <v>8711.0</v>
      </c>
      <c r="B8712" s="14">
        <f>Data!D8712</f>
        <v>44244</v>
      </c>
      <c r="C8712" s="12">
        <f>IFERROR(VLOOKUP(Data!B8712, Minorista!$A$2:$B$100, 2, FALSE), "")</f>
        <v>4</v>
      </c>
      <c r="D8712" s="12">
        <f t="array" ref="D8712">INDEX(Producto!$A$2:$A$500, MATCH(Data!H8712, Producto!$B$2:$B$500, 0))</f>
        <v>2</v>
      </c>
      <c r="E8712" s="12">
        <f>VLOOKUP(Data!E8712 &amp; Data!F8712 &amp; Data!G8712, Ubicacion!$A$2:$B$1000, 2, FALSE)</f>
        <v>27</v>
      </c>
      <c r="F8712" s="15">
        <f>Data!J8712</f>
        <v>124</v>
      </c>
      <c r="G8712" s="16">
        <f>Data!I8712</f>
        <v>31</v>
      </c>
      <c r="H8712" s="17">
        <f>Data!K8712</f>
        <v>3844</v>
      </c>
      <c r="I8712" s="17">
        <f>Data!L8712</f>
        <v>1652.92</v>
      </c>
      <c r="J8712" s="12" t="str">
        <f>Data!N8712</f>
        <v>Outlet</v>
      </c>
      <c r="K8712" s="12" t="str">
        <f>Data!O8712</f>
        <v>Transferencia bancaria</v>
      </c>
      <c r="L8712" s="12" t="str">
        <f>Data!P8712</f>
        <v>Nuevo</v>
      </c>
    </row>
    <row r="8713">
      <c r="A8713" s="11">
        <v>8712.0</v>
      </c>
      <c r="B8713" s="14">
        <f>Data!D8713</f>
        <v>44244</v>
      </c>
      <c r="C8713" s="12">
        <f>IFERROR(VLOOKUP(Data!B8713, Minorista!$A$2:$B$100, 2, FALSE), "")</f>
        <v>4</v>
      </c>
      <c r="D8713" s="12">
        <f t="array" ref="D8713">INDEX(Producto!$A$2:$A$500, MATCH(Data!H8713, Producto!$B$2:$B$500, 0))</f>
        <v>3</v>
      </c>
      <c r="E8713" s="12">
        <f>VLOOKUP(Data!E8713 &amp; Data!F8713 &amp; Data!G8713, Ubicacion!$A$2:$B$1000, 2, FALSE)</f>
        <v>27</v>
      </c>
      <c r="F8713" s="15">
        <f>Data!J8713</f>
        <v>132</v>
      </c>
      <c r="G8713" s="16">
        <f>Data!I8713</f>
        <v>34</v>
      </c>
      <c r="H8713" s="17">
        <f>Data!K8713</f>
        <v>4488</v>
      </c>
      <c r="I8713" s="17">
        <f>Data!L8713</f>
        <v>1929.84</v>
      </c>
      <c r="J8713" s="12" t="str">
        <f>Data!N8713</f>
        <v>Outlet</v>
      </c>
      <c r="K8713" s="12" t="str">
        <f>Data!O8713</f>
        <v>Efectivo</v>
      </c>
      <c r="L8713" s="12" t="str">
        <f>Data!P8713</f>
        <v>Nuevo</v>
      </c>
    </row>
    <row r="8714">
      <c r="A8714" s="11">
        <v>8713.0</v>
      </c>
      <c r="B8714" s="14">
        <f>Data!D8714</f>
        <v>44244</v>
      </c>
      <c r="C8714" s="12">
        <f>IFERROR(VLOOKUP(Data!B8714, Minorista!$A$2:$B$100, 2, FALSE), "")</f>
        <v>4</v>
      </c>
      <c r="D8714" s="12">
        <f t="array" ref="D8714">INDEX(Producto!$A$2:$A$500, MATCH(Data!H8714, Producto!$B$2:$B$500, 0))</f>
        <v>4</v>
      </c>
      <c r="E8714" s="12">
        <f>VLOOKUP(Data!E8714 &amp; Data!F8714 &amp; Data!G8714, Ubicacion!$A$2:$B$1000, 2, FALSE)</f>
        <v>28</v>
      </c>
      <c r="F8714" s="15">
        <f>Data!J8714</f>
        <v>75</v>
      </c>
      <c r="G8714" s="16">
        <f>Data!I8714</f>
        <v>33</v>
      </c>
      <c r="H8714" s="17">
        <f>Data!K8714</f>
        <v>2475</v>
      </c>
      <c r="I8714" s="17">
        <f>Data!L8714</f>
        <v>1163.25</v>
      </c>
      <c r="J8714" s="12" t="str">
        <f>Data!N8714</f>
        <v>Outlet</v>
      </c>
      <c r="K8714" s="12" t="str">
        <f>Data!O8714</f>
        <v>Efectivo</v>
      </c>
      <c r="L8714" s="12" t="str">
        <f>Data!P8714</f>
        <v>Nuevo</v>
      </c>
    </row>
    <row r="8715">
      <c r="A8715" s="11">
        <v>8714.0</v>
      </c>
      <c r="B8715" s="14">
        <f>Data!D8715</f>
        <v>44244</v>
      </c>
      <c r="C8715" s="12">
        <f>IFERROR(VLOOKUP(Data!B8715, Minorista!$A$2:$B$100, 2, FALSE), "")</f>
        <v>4</v>
      </c>
      <c r="D8715" s="12">
        <f t="array" ref="D8715">INDEX(Producto!$A$2:$A$500, MATCH(Data!H8715, Producto!$B$2:$B$500, 0))</f>
        <v>5</v>
      </c>
      <c r="E8715" s="12">
        <f>VLOOKUP(Data!E8715 &amp; Data!F8715 &amp; Data!G8715, Ubicacion!$A$2:$B$1000, 2, FALSE)</f>
        <v>28</v>
      </c>
      <c r="F8715" s="15">
        <f>Data!J8715</f>
        <v>53</v>
      </c>
      <c r="G8715" s="16">
        <f>Data!I8715</f>
        <v>33</v>
      </c>
      <c r="H8715" s="17">
        <f>Data!K8715</f>
        <v>1749</v>
      </c>
      <c r="I8715" s="17">
        <f>Data!L8715</f>
        <v>822.03</v>
      </c>
      <c r="J8715" s="12" t="str">
        <f>Data!N8715</f>
        <v>Outlet</v>
      </c>
      <c r="K8715" s="12" t="str">
        <f>Data!O8715</f>
        <v>Tarjeta</v>
      </c>
      <c r="L8715" s="12" t="str">
        <f>Data!P8715</f>
        <v>Recurrente</v>
      </c>
    </row>
    <row r="8716">
      <c r="A8716" s="11">
        <v>8715.0</v>
      </c>
      <c r="B8716" s="14">
        <f>Data!D8716</f>
        <v>44244</v>
      </c>
      <c r="C8716" s="12">
        <f>IFERROR(VLOOKUP(Data!B8716, Minorista!$A$2:$B$100, 2, FALSE), "")</f>
        <v>4</v>
      </c>
      <c r="D8716" s="12">
        <f t="array" ref="D8716">INDEX(Producto!$A$2:$A$500, MATCH(Data!H8716, Producto!$B$2:$B$500, 0))</f>
        <v>6</v>
      </c>
      <c r="E8716" s="12">
        <f>VLOOKUP(Data!E8716 &amp; Data!F8716 &amp; Data!G8716, Ubicacion!$A$2:$B$1000, 2, FALSE)</f>
        <v>28</v>
      </c>
      <c r="F8716" s="15">
        <f>Data!J8716</f>
        <v>131</v>
      </c>
      <c r="G8716" s="16">
        <f>Data!I8716</f>
        <v>32</v>
      </c>
      <c r="H8716" s="17">
        <f>Data!K8716</f>
        <v>4192</v>
      </c>
      <c r="I8716" s="17">
        <f>Data!L8716</f>
        <v>1551.04</v>
      </c>
      <c r="J8716" s="12" t="str">
        <f>Data!N8716</f>
        <v>Outlet</v>
      </c>
      <c r="K8716" s="12" t="str">
        <f>Data!O8716</f>
        <v>Tarjeta</v>
      </c>
      <c r="L8716" s="12" t="str">
        <f>Data!P8716</f>
        <v>Nuevo</v>
      </c>
    </row>
    <row r="8717">
      <c r="A8717" s="11">
        <v>8716.0</v>
      </c>
      <c r="B8717" s="14">
        <f>Data!D8717</f>
        <v>44271</v>
      </c>
      <c r="C8717" s="12">
        <f>IFERROR(VLOOKUP(Data!B8717, Minorista!$A$2:$B$100, 2, FALSE), "")</f>
        <v>4</v>
      </c>
      <c r="D8717" s="12">
        <f t="array" ref="D8717">INDEX(Producto!$A$2:$A$500, MATCH(Data!H8717, Producto!$B$2:$B$500, 0))</f>
        <v>1</v>
      </c>
      <c r="E8717" s="12">
        <f>VLOOKUP(Data!E8717 &amp; Data!F8717 &amp; Data!G8717, Ubicacion!$A$2:$B$1000, 2, FALSE)</f>
        <v>28</v>
      </c>
      <c r="F8717" s="15">
        <f>Data!J8717</f>
        <v>179</v>
      </c>
      <c r="G8717" s="16">
        <f>Data!I8717</f>
        <v>29</v>
      </c>
      <c r="H8717" s="17">
        <f>Data!K8717</f>
        <v>5191</v>
      </c>
      <c r="I8717" s="17">
        <f>Data!L8717</f>
        <v>2387.86</v>
      </c>
      <c r="J8717" s="12" t="str">
        <f>Data!N8717</f>
        <v>Outlet</v>
      </c>
      <c r="K8717" s="12" t="str">
        <f>Data!O8717</f>
        <v>Tarjeta</v>
      </c>
      <c r="L8717" s="12" t="str">
        <f>Data!P8717</f>
        <v>Nuevo</v>
      </c>
    </row>
    <row r="8718">
      <c r="A8718" s="11">
        <v>8717.0</v>
      </c>
      <c r="B8718" s="14">
        <f>Data!D8718</f>
        <v>44271</v>
      </c>
      <c r="C8718" s="12">
        <f>IFERROR(VLOOKUP(Data!B8718, Minorista!$A$2:$B$100, 2, FALSE), "")</f>
        <v>4</v>
      </c>
      <c r="D8718" s="12">
        <f t="array" ref="D8718">INDEX(Producto!$A$2:$A$500, MATCH(Data!H8718, Producto!$B$2:$B$500, 0))</f>
        <v>2</v>
      </c>
      <c r="E8718" s="12">
        <f>VLOOKUP(Data!E8718 &amp; Data!F8718 &amp; Data!G8718, Ubicacion!$A$2:$B$1000, 2, FALSE)</f>
        <v>28</v>
      </c>
      <c r="F8718" s="15">
        <f>Data!J8718</f>
        <v>120</v>
      </c>
      <c r="G8718" s="16">
        <f>Data!I8718</f>
        <v>38</v>
      </c>
      <c r="H8718" s="17">
        <f>Data!K8718</f>
        <v>4560</v>
      </c>
      <c r="I8718" s="17">
        <f>Data!L8718</f>
        <v>2006.4</v>
      </c>
      <c r="J8718" s="12" t="str">
        <f>Data!N8718</f>
        <v>Outlet</v>
      </c>
      <c r="K8718" s="12" t="str">
        <f>Data!O8718</f>
        <v>Transferencia bancaria</v>
      </c>
      <c r="L8718" s="12" t="str">
        <f>Data!P8718</f>
        <v>Recurrente</v>
      </c>
    </row>
    <row r="8719">
      <c r="A8719" s="11">
        <v>8718.0</v>
      </c>
      <c r="B8719" s="14">
        <f>Data!D8719</f>
        <v>44271</v>
      </c>
      <c r="C8719" s="12">
        <f>IFERROR(VLOOKUP(Data!B8719, Minorista!$A$2:$B$100, 2, FALSE), "")</f>
        <v>4</v>
      </c>
      <c r="D8719" s="12">
        <f t="array" ref="D8719">INDEX(Producto!$A$2:$A$500, MATCH(Data!H8719, Producto!$B$2:$B$500, 0))</f>
        <v>3</v>
      </c>
      <c r="E8719" s="12">
        <f>VLOOKUP(Data!E8719 &amp; Data!F8719 &amp; Data!G8719, Ubicacion!$A$2:$B$1000, 2, FALSE)</f>
        <v>28</v>
      </c>
      <c r="F8719" s="15">
        <f>Data!J8719</f>
        <v>120</v>
      </c>
      <c r="G8719" s="16">
        <f>Data!I8719</f>
        <v>39</v>
      </c>
      <c r="H8719" s="17">
        <f>Data!K8719</f>
        <v>4680</v>
      </c>
      <c r="I8719" s="17">
        <f>Data!L8719</f>
        <v>2106</v>
      </c>
      <c r="J8719" s="12" t="str">
        <f>Data!N8719</f>
        <v>Outlet</v>
      </c>
      <c r="K8719" s="12" t="str">
        <f>Data!O8719</f>
        <v>Efectivo</v>
      </c>
      <c r="L8719" s="12" t="str">
        <f>Data!P8719</f>
        <v>Recurrente</v>
      </c>
    </row>
    <row r="8720">
      <c r="A8720" s="11">
        <v>8719.0</v>
      </c>
      <c r="B8720" s="14">
        <f>Data!D8720</f>
        <v>44271</v>
      </c>
      <c r="C8720" s="12">
        <f>IFERROR(VLOOKUP(Data!B8720, Minorista!$A$2:$B$100, 2, FALSE), "")</f>
        <v>4</v>
      </c>
      <c r="D8720" s="12">
        <f t="array" ref="D8720">INDEX(Producto!$A$2:$A$500, MATCH(Data!H8720, Producto!$B$2:$B$500, 0))</f>
        <v>4</v>
      </c>
      <c r="E8720" s="12">
        <f>VLOOKUP(Data!E8720 &amp; Data!F8720 &amp; Data!G8720, Ubicacion!$A$2:$B$1000, 2, FALSE)</f>
        <v>28</v>
      </c>
      <c r="F8720" s="15">
        <f>Data!J8720</f>
        <v>96</v>
      </c>
      <c r="G8720" s="16">
        <f>Data!I8720</f>
        <v>43</v>
      </c>
      <c r="H8720" s="17">
        <f>Data!K8720</f>
        <v>4128</v>
      </c>
      <c r="I8720" s="17">
        <f>Data!L8720</f>
        <v>1775.04</v>
      </c>
      <c r="J8720" s="12" t="str">
        <f>Data!N8720</f>
        <v>Outlet</v>
      </c>
      <c r="K8720" s="12" t="str">
        <f>Data!O8720</f>
        <v>Efectivo</v>
      </c>
      <c r="L8720" s="12" t="str">
        <f>Data!P8720</f>
        <v>Nuevo</v>
      </c>
    </row>
    <row r="8721">
      <c r="A8721" s="11">
        <v>8720.0</v>
      </c>
      <c r="B8721" s="14">
        <f>Data!D8721</f>
        <v>44271</v>
      </c>
      <c r="C8721" s="12">
        <f>IFERROR(VLOOKUP(Data!B8721, Minorista!$A$2:$B$100, 2, FALSE), "")</f>
        <v>4</v>
      </c>
      <c r="D8721" s="12">
        <f t="array" ref="D8721">INDEX(Producto!$A$2:$A$500, MATCH(Data!H8721, Producto!$B$2:$B$500, 0))</f>
        <v>5</v>
      </c>
      <c r="E8721" s="12">
        <f>VLOOKUP(Data!E8721 &amp; Data!F8721 &amp; Data!G8721, Ubicacion!$A$2:$B$1000, 2, FALSE)</f>
        <v>28</v>
      </c>
      <c r="F8721" s="15">
        <f>Data!J8721</f>
        <v>50</v>
      </c>
      <c r="G8721" s="16">
        <f>Data!I8721</f>
        <v>40</v>
      </c>
      <c r="H8721" s="17">
        <f>Data!K8721</f>
        <v>2000</v>
      </c>
      <c r="I8721" s="17">
        <f>Data!L8721</f>
        <v>1020</v>
      </c>
      <c r="J8721" s="12" t="str">
        <f>Data!N8721</f>
        <v>Outlet</v>
      </c>
      <c r="K8721" s="12" t="str">
        <f>Data!O8721</f>
        <v>Transferencia bancaria</v>
      </c>
      <c r="L8721" s="12" t="str">
        <f>Data!P8721</f>
        <v>Recurrente</v>
      </c>
    </row>
    <row r="8722">
      <c r="A8722" s="11">
        <v>8721.0</v>
      </c>
      <c r="B8722" s="14">
        <f>Data!D8722</f>
        <v>44271</v>
      </c>
      <c r="C8722" s="12">
        <f>IFERROR(VLOOKUP(Data!B8722, Minorista!$A$2:$B$100, 2, FALSE), "")</f>
        <v>4</v>
      </c>
      <c r="D8722" s="12">
        <f t="array" ref="D8722">INDEX(Producto!$A$2:$A$500, MATCH(Data!H8722, Producto!$B$2:$B$500, 0))</f>
        <v>6</v>
      </c>
      <c r="E8722" s="12">
        <f>VLOOKUP(Data!E8722 &amp; Data!F8722 &amp; Data!G8722, Ubicacion!$A$2:$B$1000, 2, FALSE)</f>
        <v>28</v>
      </c>
      <c r="F8722" s="15">
        <f>Data!J8722</f>
        <v>109</v>
      </c>
      <c r="G8722" s="16">
        <f>Data!I8722</f>
        <v>29</v>
      </c>
      <c r="H8722" s="17">
        <f>Data!K8722</f>
        <v>3161</v>
      </c>
      <c r="I8722" s="17">
        <f>Data!L8722</f>
        <v>1169.57</v>
      </c>
      <c r="J8722" s="12" t="str">
        <f>Data!N8722</f>
        <v>Outlet</v>
      </c>
      <c r="K8722" s="12" t="str">
        <f>Data!O8722</f>
        <v>Efectivo</v>
      </c>
      <c r="L8722" s="12" t="str">
        <f>Data!P8722</f>
        <v>Recurrente</v>
      </c>
    </row>
    <row r="8723">
      <c r="A8723" s="11">
        <v>8722.0</v>
      </c>
      <c r="B8723" s="14">
        <f>Data!D8723</f>
        <v>44303</v>
      </c>
      <c r="C8723" s="12">
        <f>IFERROR(VLOOKUP(Data!B8723, Minorista!$A$2:$B$100, 2, FALSE), "")</f>
        <v>4</v>
      </c>
      <c r="D8723" s="12">
        <f t="array" ref="D8723">INDEX(Producto!$A$2:$A$500, MATCH(Data!H8723, Producto!$B$2:$B$500, 0))</f>
        <v>1</v>
      </c>
      <c r="E8723" s="12">
        <f>VLOOKUP(Data!E8723 &amp; Data!F8723 &amp; Data!G8723, Ubicacion!$A$2:$B$1000, 2, FALSE)</f>
        <v>28</v>
      </c>
      <c r="F8723" s="15">
        <f>Data!J8723</f>
        <v>168</v>
      </c>
      <c r="G8723" s="16">
        <f>Data!I8723</f>
        <v>38</v>
      </c>
      <c r="H8723" s="17">
        <f>Data!K8723</f>
        <v>6384</v>
      </c>
      <c r="I8723" s="17">
        <f>Data!L8723</f>
        <v>3000.48</v>
      </c>
      <c r="J8723" s="12" t="str">
        <f>Data!N8723</f>
        <v>Outlet</v>
      </c>
      <c r="K8723" s="12" t="str">
        <f>Data!O8723</f>
        <v>Tarjeta</v>
      </c>
      <c r="L8723" s="12" t="str">
        <f>Data!P8723</f>
        <v>Recurrente</v>
      </c>
    </row>
    <row r="8724">
      <c r="A8724" s="11">
        <v>8723.0</v>
      </c>
      <c r="B8724" s="14">
        <f>Data!D8724</f>
        <v>44303</v>
      </c>
      <c r="C8724" s="12">
        <f>IFERROR(VLOOKUP(Data!B8724, Minorista!$A$2:$B$100, 2, FALSE), "")</f>
        <v>4</v>
      </c>
      <c r="D8724" s="12">
        <f t="array" ref="D8724">INDEX(Producto!$A$2:$A$500, MATCH(Data!H8724, Producto!$B$2:$B$500, 0))</f>
        <v>2</v>
      </c>
      <c r="E8724" s="12">
        <f>VLOOKUP(Data!E8724 &amp; Data!F8724 &amp; Data!G8724, Ubicacion!$A$2:$B$1000, 2, FALSE)</f>
        <v>28</v>
      </c>
      <c r="F8724" s="15">
        <f>Data!J8724</f>
        <v>107</v>
      </c>
      <c r="G8724" s="16">
        <f>Data!I8724</f>
        <v>36</v>
      </c>
      <c r="H8724" s="17">
        <f>Data!K8724</f>
        <v>3852</v>
      </c>
      <c r="I8724" s="17">
        <f>Data!L8724</f>
        <v>1771.92</v>
      </c>
      <c r="J8724" s="12" t="str">
        <f>Data!N8724</f>
        <v>Outlet</v>
      </c>
      <c r="K8724" s="12" t="str">
        <f>Data!O8724</f>
        <v>Tarjeta</v>
      </c>
      <c r="L8724" s="12" t="str">
        <f>Data!P8724</f>
        <v>Recurrente</v>
      </c>
    </row>
    <row r="8725">
      <c r="A8725" s="11">
        <v>8724.0</v>
      </c>
      <c r="B8725" s="14">
        <f>Data!D8725</f>
        <v>44303</v>
      </c>
      <c r="C8725" s="12">
        <f>IFERROR(VLOOKUP(Data!B8725, Minorista!$A$2:$B$100, 2, FALSE), "")</f>
        <v>4</v>
      </c>
      <c r="D8725" s="12">
        <f t="array" ref="D8725">INDEX(Producto!$A$2:$A$500, MATCH(Data!H8725, Producto!$B$2:$B$500, 0))</f>
        <v>3</v>
      </c>
      <c r="E8725" s="12">
        <f>VLOOKUP(Data!E8725 &amp; Data!F8725 &amp; Data!G8725, Ubicacion!$A$2:$B$1000, 2, FALSE)</f>
        <v>28</v>
      </c>
      <c r="F8725" s="15">
        <f>Data!J8725</f>
        <v>120</v>
      </c>
      <c r="G8725" s="16">
        <f>Data!I8725</f>
        <v>40</v>
      </c>
      <c r="H8725" s="17">
        <f>Data!K8725</f>
        <v>4800</v>
      </c>
      <c r="I8725" s="17">
        <f>Data!L8725</f>
        <v>2016</v>
      </c>
      <c r="J8725" s="12" t="str">
        <f>Data!N8725</f>
        <v>Outlet</v>
      </c>
      <c r="K8725" s="12" t="str">
        <f>Data!O8725</f>
        <v>Efectivo</v>
      </c>
      <c r="L8725" s="12" t="str">
        <f>Data!P8725</f>
        <v>Nuevo</v>
      </c>
    </row>
    <row r="8726">
      <c r="A8726" s="11">
        <v>8725.0</v>
      </c>
      <c r="B8726" s="14">
        <f>Data!D8726</f>
        <v>44303</v>
      </c>
      <c r="C8726" s="12">
        <f>IFERROR(VLOOKUP(Data!B8726, Minorista!$A$2:$B$100, 2, FALSE), "")</f>
        <v>4</v>
      </c>
      <c r="D8726" s="12">
        <f t="array" ref="D8726">INDEX(Producto!$A$2:$A$500, MATCH(Data!H8726, Producto!$B$2:$B$500, 0))</f>
        <v>4</v>
      </c>
      <c r="E8726" s="12">
        <f>VLOOKUP(Data!E8726 &amp; Data!F8726 &amp; Data!G8726, Ubicacion!$A$2:$B$1000, 2, FALSE)</f>
        <v>28</v>
      </c>
      <c r="F8726" s="15">
        <f>Data!J8726</f>
        <v>91</v>
      </c>
      <c r="G8726" s="16">
        <f>Data!I8726</f>
        <v>27</v>
      </c>
      <c r="H8726" s="17">
        <f>Data!K8726</f>
        <v>2457</v>
      </c>
      <c r="I8726" s="17">
        <f>Data!L8726</f>
        <v>1105.65</v>
      </c>
      <c r="J8726" s="12" t="str">
        <f>Data!N8726</f>
        <v>Outlet</v>
      </c>
      <c r="K8726" s="12" t="str">
        <f>Data!O8726</f>
        <v>Transferencia bancaria</v>
      </c>
      <c r="L8726" s="12" t="str">
        <f>Data!P8726</f>
        <v>Nuevo</v>
      </c>
    </row>
    <row r="8727">
      <c r="A8727" s="11">
        <v>8726.0</v>
      </c>
      <c r="B8727" s="14">
        <f>Data!D8727</f>
        <v>44303</v>
      </c>
      <c r="C8727" s="12">
        <f>IFERROR(VLOOKUP(Data!B8727, Minorista!$A$2:$B$100, 2, FALSE), "")</f>
        <v>4</v>
      </c>
      <c r="D8727" s="12">
        <f t="array" ref="D8727">INDEX(Producto!$A$2:$A$500, MATCH(Data!H8727, Producto!$B$2:$B$500, 0))</f>
        <v>5</v>
      </c>
      <c r="E8727" s="12">
        <f>VLOOKUP(Data!E8727 &amp; Data!F8727 &amp; Data!G8727, Ubicacion!$A$2:$B$1000, 2, FALSE)</f>
        <v>28</v>
      </c>
      <c r="F8727" s="15">
        <f>Data!J8727</f>
        <v>56</v>
      </c>
      <c r="G8727" s="16">
        <f>Data!I8727</f>
        <v>34</v>
      </c>
      <c r="H8727" s="17">
        <f>Data!K8727</f>
        <v>1904</v>
      </c>
      <c r="I8727" s="17">
        <f>Data!L8727</f>
        <v>971.04</v>
      </c>
      <c r="J8727" s="12" t="str">
        <f>Data!N8727</f>
        <v>Outlet</v>
      </c>
      <c r="K8727" s="12" t="str">
        <f>Data!O8727</f>
        <v>Efectivo</v>
      </c>
      <c r="L8727" s="12" t="str">
        <f>Data!P8727</f>
        <v>Nuevo</v>
      </c>
    </row>
    <row r="8728">
      <c r="A8728" s="11">
        <v>8727.0</v>
      </c>
      <c r="B8728" s="14">
        <f>Data!D8728</f>
        <v>44303</v>
      </c>
      <c r="C8728" s="12">
        <f>IFERROR(VLOOKUP(Data!B8728, Minorista!$A$2:$B$100, 2, FALSE), "")</f>
        <v>4</v>
      </c>
      <c r="D8728" s="12">
        <f t="array" ref="D8728">INDEX(Producto!$A$2:$A$500, MATCH(Data!H8728, Producto!$B$2:$B$500, 0))</f>
        <v>6</v>
      </c>
      <c r="E8728" s="12">
        <f>VLOOKUP(Data!E8728 &amp; Data!F8728 &amp; Data!G8728, Ubicacion!$A$2:$B$1000, 2, FALSE)</f>
        <v>28</v>
      </c>
      <c r="F8728" s="15">
        <f>Data!J8728</f>
        <v>123</v>
      </c>
      <c r="G8728" s="16">
        <f>Data!I8728</f>
        <v>39</v>
      </c>
      <c r="H8728" s="17">
        <f>Data!K8728</f>
        <v>4797</v>
      </c>
      <c r="I8728" s="17">
        <f>Data!L8728</f>
        <v>1774.89</v>
      </c>
      <c r="J8728" s="12" t="str">
        <f>Data!N8728</f>
        <v>Outlet</v>
      </c>
      <c r="K8728" s="12" t="str">
        <f>Data!O8728</f>
        <v>Transferencia bancaria</v>
      </c>
      <c r="L8728" s="12" t="str">
        <f>Data!P8728</f>
        <v>Recurrente</v>
      </c>
    </row>
    <row r="8729">
      <c r="A8729" s="11">
        <v>8728.0</v>
      </c>
      <c r="B8729" s="14">
        <f>Data!D8729</f>
        <v>44334</v>
      </c>
      <c r="C8729" s="12">
        <f>IFERROR(VLOOKUP(Data!B8729, Minorista!$A$2:$B$100, 2, FALSE), "")</f>
        <v>4</v>
      </c>
      <c r="D8729" s="12">
        <f t="array" ref="D8729">INDEX(Producto!$A$2:$A$500, MATCH(Data!H8729, Producto!$B$2:$B$500, 0))</f>
        <v>1</v>
      </c>
      <c r="E8729" s="12">
        <f>VLOOKUP(Data!E8729 &amp; Data!F8729 &amp; Data!G8729, Ubicacion!$A$2:$B$1000, 2, FALSE)</f>
        <v>28</v>
      </c>
      <c r="F8729" s="15">
        <f>Data!J8729</f>
        <v>176</v>
      </c>
      <c r="G8729" s="16">
        <f>Data!I8729</f>
        <v>32</v>
      </c>
      <c r="H8729" s="17">
        <f>Data!K8729</f>
        <v>5632</v>
      </c>
      <c r="I8729" s="17">
        <f>Data!L8729</f>
        <v>2421.76</v>
      </c>
      <c r="J8729" s="12" t="str">
        <f>Data!N8729</f>
        <v>Outlet</v>
      </c>
      <c r="K8729" s="12" t="str">
        <f>Data!O8729</f>
        <v>Efectivo</v>
      </c>
      <c r="L8729" s="12" t="str">
        <f>Data!P8729</f>
        <v>Recurrente</v>
      </c>
    </row>
    <row r="8730">
      <c r="A8730" s="11">
        <v>8729.0</v>
      </c>
      <c r="B8730" s="14">
        <f>Data!D8730</f>
        <v>44334</v>
      </c>
      <c r="C8730" s="12">
        <f>IFERROR(VLOOKUP(Data!B8730, Minorista!$A$2:$B$100, 2, FALSE), "")</f>
        <v>4</v>
      </c>
      <c r="D8730" s="12">
        <f t="array" ref="D8730">INDEX(Producto!$A$2:$A$500, MATCH(Data!H8730, Producto!$B$2:$B$500, 0))</f>
        <v>2</v>
      </c>
      <c r="E8730" s="12">
        <f>VLOOKUP(Data!E8730 &amp; Data!F8730 &amp; Data!G8730, Ubicacion!$A$2:$B$1000, 2, FALSE)</f>
        <v>28</v>
      </c>
      <c r="F8730" s="15">
        <f>Data!J8730</f>
        <v>128</v>
      </c>
      <c r="G8730" s="16">
        <f>Data!I8730</f>
        <v>40</v>
      </c>
      <c r="H8730" s="17">
        <f>Data!K8730</f>
        <v>5120</v>
      </c>
      <c r="I8730" s="17">
        <f>Data!L8730</f>
        <v>2252.8</v>
      </c>
      <c r="J8730" s="12" t="str">
        <f>Data!N8730</f>
        <v>Outlet</v>
      </c>
      <c r="K8730" s="12" t="str">
        <f>Data!O8730</f>
        <v>Efectivo</v>
      </c>
      <c r="L8730" s="12" t="str">
        <f>Data!P8730</f>
        <v>Recurrente</v>
      </c>
    </row>
    <row r="8731">
      <c r="A8731" s="11">
        <v>8730.0</v>
      </c>
      <c r="B8731" s="14">
        <f>Data!D8731</f>
        <v>44334</v>
      </c>
      <c r="C8731" s="12">
        <f>IFERROR(VLOOKUP(Data!B8731, Minorista!$A$2:$B$100, 2, FALSE), "")</f>
        <v>4</v>
      </c>
      <c r="D8731" s="12">
        <f t="array" ref="D8731">INDEX(Producto!$A$2:$A$500, MATCH(Data!H8731, Producto!$B$2:$B$500, 0))</f>
        <v>3</v>
      </c>
      <c r="E8731" s="12">
        <f>VLOOKUP(Data!E8731 &amp; Data!F8731 &amp; Data!G8731, Ubicacion!$A$2:$B$1000, 2, FALSE)</f>
        <v>28</v>
      </c>
      <c r="F8731" s="15">
        <f>Data!J8731</f>
        <v>136</v>
      </c>
      <c r="G8731" s="16">
        <f>Data!I8731</f>
        <v>37</v>
      </c>
      <c r="H8731" s="17">
        <f>Data!K8731</f>
        <v>5032</v>
      </c>
      <c r="I8731" s="17">
        <f>Data!L8731</f>
        <v>2113.44</v>
      </c>
      <c r="J8731" s="12" t="str">
        <f>Data!N8731</f>
        <v>Outlet</v>
      </c>
      <c r="K8731" s="12" t="str">
        <f>Data!O8731</f>
        <v>Tarjeta</v>
      </c>
      <c r="L8731" s="12" t="str">
        <f>Data!P8731</f>
        <v>Nuevo</v>
      </c>
    </row>
    <row r="8732">
      <c r="A8732" s="11">
        <v>8731.0</v>
      </c>
      <c r="B8732" s="14">
        <f>Data!D8732</f>
        <v>44334</v>
      </c>
      <c r="C8732" s="12">
        <f>IFERROR(VLOOKUP(Data!B8732, Minorista!$A$2:$B$100, 2, FALSE), "")</f>
        <v>4</v>
      </c>
      <c r="D8732" s="12">
        <f t="array" ref="D8732">INDEX(Producto!$A$2:$A$500, MATCH(Data!H8732, Producto!$B$2:$B$500, 0))</f>
        <v>4</v>
      </c>
      <c r="E8732" s="12">
        <f>VLOOKUP(Data!E8732 &amp; Data!F8732 &amp; Data!G8732, Ubicacion!$A$2:$B$1000, 2, FALSE)</f>
        <v>28</v>
      </c>
      <c r="F8732" s="15">
        <f>Data!J8732</f>
        <v>101</v>
      </c>
      <c r="G8732" s="16">
        <f>Data!I8732</f>
        <v>33</v>
      </c>
      <c r="H8732" s="17">
        <f>Data!K8732</f>
        <v>3333</v>
      </c>
      <c r="I8732" s="17">
        <f>Data!L8732</f>
        <v>1433.19</v>
      </c>
      <c r="J8732" s="12" t="str">
        <f>Data!N8732</f>
        <v>Outlet</v>
      </c>
      <c r="K8732" s="12" t="str">
        <f>Data!O8732</f>
        <v>Transferencia bancaria</v>
      </c>
      <c r="L8732" s="12" t="str">
        <f>Data!P8732</f>
        <v>Recurrente</v>
      </c>
    </row>
    <row r="8733">
      <c r="A8733" s="11">
        <v>8732.0</v>
      </c>
      <c r="B8733" s="14">
        <f>Data!D8733</f>
        <v>44334</v>
      </c>
      <c r="C8733" s="12">
        <f>IFERROR(VLOOKUP(Data!B8733, Minorista!$A$2:$B$100, 2, FALSE), "")</f>
        <v>4</v>
      </c>
      <c r="D8733" s="12">
        <f t="array" ref="D8733">INDEX(Producto!$A$2:$A$500, MATCH(Data!H8733, Producto!$B$2:$B$500, 0))</f>
        <v>5</v>
      </c>
      <c r="E8733" s="12">
        <f>VLOOKUP(Data!E8733 &amp; Data!F8733 &amp; Data!G8733, Ubicacion!$A$2:$B$1000, 2, FALSE)</f>
        <v>28</v>
      </c>
      <c r="F8733" s="15">
        <f>Data!J8733</f>
        <v>77</v>
      </c>
      <c r="G8733" s="16">
        <f>Data!I8733</f>
        <v>32</v>
      </c>
      <c r="H8733" s="17">
        <f>Data!K8733</f>
        <v>2464</v>
      </c>
      <c r="I8733" s="17">
        <f>Data!L8733</f>
        <v>1182.72</v>
      </c>
      <c r="J8733" s="12" t="str">
        <f>Data!N8733</f>
        <v>Outlet</v>
      </c>
      <c r="K8733" s="12" t="str">
        <f>Data!O8733</f>
        <v>Efectivo</v>
      </c>
      <c r="L8733" s="12" t="str">
        <f>Data!P8733</f>
        <v>Nuevo</v>
      </c>
    </row>
    <row r="8734">
      <c r="A8734" s="11">
        <v>8733.0</v>
      </c>
      <c r="B8734" s="14">
        <f>Data!D8734</f>
        <v>44334</v>
      </c>
      <c r="C8734" s="12">
        <f>IFERROR(VLOOKUP(Data!B8734, Minorista!$A$2:$B$100, 2, FALSE), "")</f>
        <v>4</v>
      </c>
      <c r="D8734" s="12">
        <f t="array" ref="D8734">INDEX(Producto!$A$2:$A$500, MATCH(Data!H8734, Producto!$B$2:$B$500, 0))</f>
        <v>6</v>
      </c>
      <c r="E8734" s="12">
        <f>VLOOKUP(Data!E8734 &amp; Data!F8734 &amp; Data!G8734, Ubicacion!$A$2:$B$1000, 2, FALSE)</f>
        <v>28</v>
      </c>
      <c r="F8734" s="15">
        <f>Data!J8734</f>
        <v>178</v>
      </c>
      <c r="G8734" s="16">
        <f>Data!I8734</f>
        <v>46</v>
      </c>
      <c r="H8734" s="17">
        <f>Data!K8734</f>
        <v>8188</v>
      </c>
      <c r="I8734" s="17">
        <f>Data!L8734</f>
        <v>3275.2</v>
      </c>
      <c r="J8734" s="12" t="str">
        <f>Data!N8734</f>
        <v>Outlet</v>
      </c>
      <c r="K8734" s="12" t="str">
        <f>Data!O8734</f>
        <v>Tarjeta</v>
      </c>
      <c r="L8734" s="12" t="str">
        <f>Data!P8734</f>
        <v>Recurrente</v>
      </c>
    </row>
    <row r="8735">
      <c r="A8735" s="11">
        <v>8734.0</v>
      </c>
      <c r="B8735" s="14">
        <f>Data!D8735</f>
        <v>44364</v>
      </c>
      <c r="C8735" s="12">
        <f>IFERROR(VLOOKUP(Data!B8735, Minorista!$A$2:$B$100, 2, FALSE), "")</f>
        <v>4</v>
      </c>
      <c r="D8735" s="12">
        <f t="array" ref="D8735">INDEX(Producto!$A$2:$A$500, MATCH(Data!H8735, Producto!$B$2:$B$500, 0))</f>
        <v>1</v>
      </c>
      <c r="E8735" s="12">
        <f>VLOOKUP(Data!E8735 &amp; Data!F8735 &amp; Data!G8735, Ubicacion!$A$2:$B$1000, 2, FALSE)</f>
        <v>28</v>
      </c>
      <c r="F8735" s="15">
        <f>Data!J8735</f>
        <v>256</v>
      </c>
      <c r="G8735" s="16">
        <f>Data!I8735</f>
        <v>47</v>
      </c>
      <c r="H8735" s="17">
        <f>Data!K8735</f>
        <v>12032</v>
      </c>
      <c r="I8735" s="17">
        <f>Data!L8735</f>
        <v>5655.04</v>
      </c>
      <c r="J8735" s="12" t="str">
        <f>Data!N8735</f>
        <v>Outlet</v>
      </c>
      <c r="K8735" s="12" t="str">
        <f>Data!O8735</f>
        <v>Tarjeta</v>
      </c>
      <c r="L8735" s="12" t="str">
        <f>Data!P8735</f>
        <v>Nuevo</v>
      </c>
    </row>
    <row r="8736">
      <c r="A8736" s="11">
        <v>8735.0</v>
      </c>
      <c r="B8736" s="14">
        <f>Data!D8736</f>
        <v>44364</v>
      </c>
      <c r="C8736" s="12">
        <f>IFERROR(VLOOKUP(Data!B8736, Minorista!$A$2:$B$100, 2, FALSE), "")</f>
        <v>4</v>
      </c>
      <c r="D8736" s="12">
        <f t="array" ref="D8736">INDEX(Producto!$A$2:$A$500, MATCH(Data!H8736, Producto!$B$2:$B$500, 0))</f>
        <v>2</v>
      </c>
      <c r="E8736" s="12">
        <f>VLOOKUP(Data!E8736 &amp; Data!F8736 &amp; Data!G8736, Ubicacion!$A$2:$B$1000, 2, FALSE)</f>
        <v>28</v>
      </c>
      <c r="F8736" s="15">
        <f>Data!J8736</f>
        <v>224</v>
      </c>
      <c r="G8736" s="16">
        <f>Data!I8736</f>
        <v>55</v>
      </c>
      <c r="H8736" s="17">
        <f>Data!K8736</f>
        <v>12320</v>
      </c>
      <c r="I8736" s="17">
        <f>Data!L8736</f>
        <v>5544</v>
      </c>
      <c r="J8736" s="12" t="str">
        <f>Data!N8736</f>
        <v>Outlet</v>
      </c>
      <c r="K8736" s="12" t="str">
        <f>Data!O8736</f>
        <v>Transferencia bancaria</v>
      </c>
      <c r="L8736" s="12" t="str">
        <f>Data!P8736</f>
        <v>Recurrente</v>
      </c>
    </row>
    <row r="8737">
      <c r="A8737" s="11">
        <v>8736.0</v>
      </c>
      <c r="B8737" s="14">
        <f>Data!D8737</f>
        <v>44364</v>
      </c>
      <c r="C8737" s="12">
        <f>IFERROR(VLOOKUP(Data!B8737, Minorista!$A$2:$B$100, 2, FALSE), "")</f>
        <v>4</v>
      </c>
      <c r="D8737" s="12">
        <f t="array" ref="D8737">INDEX(Producto!$A$2:$A$500, MATCH(Data!H8737, Producto!$B$2:$B$500, 0))</f>
        <v>3</v>
      </c>
      <c r="E8737" s="12">
        <f>VLOOKUP(Data!E8737 &amp; Data!F8737 &amp; Data!G8737, Ubicacion!$A$2:$B$1000, 2, FALSE)</f>
        <v>28</v>
      </c>
      <c r="F8737" s="15">
        <f>Data!J8737</f>
        <v>210</v>
      </c>
      <c r="G8737" s="16">
        <f>Data!I8737</f>
        <v>55</v>
      </c>
      <c r="H8737" s="17">
        <f>Data!K8737</f>
        <v>11550</v>
      </c>
      <c r="I8737" s="17">
        <f>Data!L8737</f>
        <v>5082</v>
      </c>
      <c r="J8737" s="12" t="str">
        <f>Data!N8737</f>
        <v>Outlet</v>
      </c>
      <c r="K8737" s="12" t="str">
        <f>Data!O8737</f>
        <v>Transferencia bancaria</v>
      </c>
      <c r="L8737" s="12" t="str">
        <f>Data!P8737</f>
        <v>Nuevo</v>
      </c>
    </row>
    <row r="8738">
      <c r="A8738" s="11">
        <v>8737.0</v>
      </c>
      <c r="B8738" s="14">
        <f>Data!D8738</f>
        <v>44364</v>
      </c>
      <c r="C8738" s="12">
        <f>IFERROR(VLOOKUP(Data!B8738, Minorista!$A$2:$B$100, 2, FALSE), "")</f>
        <v>4</v>
      </c>
      <c r="D8738" s="12">
        <f t="array" ref="D8738">INDEX(Producto!$A$2:$A$500, MATCH(Data!H8738, Producto!$B$2:$B$500, 0))</f>
        <v>4</v>
      </c>
      <c r="E8738" s="12">
        <f>VLOOKUP(Data!E8738 &amp; Data!F8738 &amp; Data!G8738, Ubicacion!$A$2:$B$1000, 2, FALSE)</f>
        <v>28</v>
      </c>
      <c r="F8738" s="15">
        <f>Data!J8738</f>
        <v>184</v>
      </c>
      <c r="G8738" s="16">
        <f>Data!I8738</f>
        <v>59</v>
      </c>
      <c r="H8738" s="17">
        <f>Data!K8738</f>
        <v>10856</v>
      </c>
      <c r="I8738" s="17">
        <f>Data!L8738</f>
        <v>5102.32</v>
      </c>
      <c r="J8738" s="12" t="str">
        <f>Data!N8738</f>
        <v>Outlet</v>
      </c>
      <c r="K8738" s="12" t="str">
        <f>Data!O8738</f>
        <v>Transferencia bancaria</v>
      </c>
      <c r="L8738" s="12" t="str">
        <f>Data!P8738</f>
        <v>Nuevo</v>
      </c>
    </row>
    <row r="8739">
      <c r="A8739" s="11">
        <v>8738.0</v>
      </c>
      <c r="B8739" s="14">
        <f>Data!D8739</f>
        <v>44364</v>
      </c>
      <c r="C8739" s="12">
        <f>IFERROR(VLOOKUP(Data!B8739, Minorista!$A$2:$B$100, 2, FALSE), "")</f>
        <v>4</v>
      </c>
      <c r="D8739" s="12">
        <f t="array" ref="D8739">INDEX(Producto!$A$2:$A$500, MATCH(Data!H8739, Producto!$B$2:$B$500, 0))</f>
        <v>5</v>
      </c>
      <c r="E8739" s="12">
        <f>VLOOKUP(Data!E8739 &amp; Data!F8739 &amp; Data!G8739, Ubicacion!$A$2:$B$1000, 2, FALSE)</f>
        <v>28</v>
      </c>
      <c r="F8739" s="15">
        <f>Data!J8739</f>
        <v>153</v>
      </c>
      <c r="G8739" s="16">
        <f>Data!I8739</f>
        <v>70</v>
      </c>
      <c r="H8739" s="17">
        <f>Data!K8739</f>
        <v>10710</v>
      </c>
      <c r="I8739" s="17">
        <f>Data!L8739</f>
        <v>5033.7</v>
      </c>
      <c r="J8739" s="12" t="str">
        <f>Data!N8739</f>
        <v>Outlet</v>
      </c>
      <c r="K8739" s="12" t="str">
        <f>Data!O8739</f>
        <v>Efectivo</v>
      </c>
      <c r="L8739" s="12" t="str">
        <f>Data!P8739</f>
        <v>Recurrente</v>
      </c>
    </row>
    <row r="8740">
      <c r="A8740" s="11">
        <v>8739.0</v>
      </c>
      <c r="B8740" s="14">
        <f>Data!D8740</f>
        <v>44364</v>
      </c>
      <c r="C8740" s="12">
        <f>IFERROR(VLOOKUP(Data!B8740, Minorista!$A$2:$B$100, 2, FALSE), "")</f>
        <v>4</v>
      </c>
      <c r="D8740" s="12">
        <f t="array" ref="D8740">INDEX(Producto!$A$2:$A$500, MATCH(Data!H8740, Producto!$B$2:$B$500, 0))</f>
        <v>6</v>
      </c>
      <c r="E8740" s="12">
        <f>VLOOKUP(Data!E8740 &amp; Data!F8740 &amp; Data!G8740, Ubicacion!$A$2:$B$1000, 2, FALSE)</f>
        <v>28</v>
      </c>
      <c r="F8740" s="15">
        <f>Data!J8740</f>
        <v>248</v>
      </c>
      <c r="G8740" s="16">
        <f>Data!I8740</f>
        <v>80</v>
      </c>
      <c r="H8740" s="17">
        <f>Data!K8740</f>
        <v>19840</v>
      </c>
      <c r="I8740" s="17">
        <f>Data!L8740</f>
        <v>8134.4</v>
      </c>
      <c r="J8740" s="12" t="str">
        <f>Data!N8740</f>
        <v>Outlet</v>
      </c>
      <c r="K8740" s="12" t="str">
        <f>Data!O8740</f>
        <v>Efectivo</v>
      </c>
      <c r="L8740" s="12" t="str">
        <f>Data!P8740</f>
        <v>Recurrente</v>
      </c>
    </row>
    <row r="8741">
      <c r="A8741" s="11">
        <v>8740.0</v>
      </c>
      <c r="B8741" s="14">
        <f>Data!D8741</f>
        <v>44393</v>
      </c>
      <c r="C8741" s="12">
        <f>IFERROR(VLOOKUP(Data!B8741, Minorista!$A$2:$B$100, 2, FALSE), "")</f>
        <v>4</v>
      </c>
      <c r="D8741" s="12">
        <f t="array" ref="D8741">INDEX(Producto!$A$2:$A$500, MATCH(Data!H8741, Producto!$B$2:$B$500, 0))</f>
        <v>1</v>
      </c>
      <c r="E8741" s="12">
        <f>VLOOKUP(Data!E8741 &amp; Data!F8741 &amp; Data!G8741, Ubicacion!$A$2:$B$1000, 2, FALSE)</f>
        <v>28</v>
      </c>
      <c r="F8741" s="15">
        <f>Data!J8741</f>
        <v>306</v>
      </c>
      <c r="G8741" s="16">
        <f>Data!I8741</f>
        <v>62</v>
      </c>
      <c r="H8741" s="17">
        <f>Data!K8741</f>
        <v>18972</v>
      </c>
      <c r="I8741" s="17">
        <f>Data!L8741</f>
        <v>8157.96</v>
      </c>
      <c r="J8741" s="12" t="str">
        <f>Data!N8741</f>
        <v>Outlet</v>
      </c>
      <c r="K8741" s="12" t="str">
        <f>Data!O8741</f>
        <v>Efectivo</v>
      </c>
      <c r="L8741" s="12" t="str">
        <f>Data!P8741</f>
        <v>Recurrente</v>
      </c>
    </row>
    <row r="8742">
      <c r="A8742" s="11">
        <v>8741.0</v>
      </c>
      <c r="B8742" s="14">
        <f>Data!D8742</f>
        <v>44393</v>
      </c>
      <c r="C8742" s="12">
        <f>IFERROR(VLOOKUP(Data!B8742, Minorista!$A$2:$B$100, 2, FALSE), "")</f>
        <v>4</v>
      </c>
      <c r="D8742" s="12">
        <f t="array" ref="D8742">INDEX(Producto!$A$2:$A$500, MATCH(Data!H8742, Producto!$B$2:$B$500, 0))</f>
        <v>2</v>
      </c>
      <c r="E8742" s="12">
        <f>VLOOKUP(Data!E8742 &amp; Data!F8742 &amp; Data!G8742, Ubicacion!$A$2:$B$1000, 2, FALSE)</f>
        <v>28</v>
      </c>
      <c r="F8742" s="15">
        <f>Data!J8742</f>
        <v>248</v>
      </c>
      <c r="G8742" s="16">
        <f>Data!I8742</f>
        <v>67</v>
      </c>
      <c r="H8742" s="17">
        <f>Data!K8742</f>
        <v>16616</v>
      </c>
      <c r="I8742" s="17">
        <f>Data!L8742</f>
        <v>7643.36</v>
      </c>
      <c r="J8742" s="12" t="str">
        <f>Data!N8742</f>
        <v>Outlet</v>
      </c>
      <c r="K8742" s="12" t="str">
        <f>Data!O8742</f>
        <v>Efectivo</v>
      </c>
      <c r="L8742" s="12" t="str">
        <f>Data!P8742</f>
        <v>Nuevo</v>
      </c>
    </row>
    <row r="8743">
      <c r="A8743" s="11">
        <v>8742.0</v>
      </c>
      <c r="B8743" s="14">
        <f>Data!D8743</f>
        <v>44393</v>
      </c>
      <c r="C8743" s="12">
        <f>IFERROR(VLOOKUP(Data!B8743, Minorista!$A$2:$B$100, 2, FALSE), "")</f>
        <v>4</v>
      </c>
      <c r="D8743" s="12">
        <f t="array" ref="D8743">INDEX(Producto!$A$2:$A$500, MATCH(Data!H8743, Producto!$B$2:$B$500, 0))</f>
        <v>3</v>
      </c>
      <c r="E8743" s="12">
        <f>VLOOKUP(Data!E8743 &amp; Data!F8743 &amp; Data!G8743, Ubicacion!$A$2:$B$1000, 2, FALSE)</f>
        <v>28</v>
      </c>
      <c r="F8743" s="15">
        <f>Data!J8743</f>
        <v>210</v>
      </c>
      <c r="G8743" s="16">
        <f>Data!I8743</f>
        <v>69</v>
      </c>
      <c r="H8743" s="17">
        <f>Data!K8743</f>
        <v>14490</v>
      </c>
      <c r="I8743" s="17">
        <f>Data!L8743</f>
        <v>6810.3</v>
      </c>
      <c r="J8743" s="12" t="str">
        <f>Data!N8743</f>
        <v>Outlet</v>
      </c>
      <c r="K8743" s="12" t="str">
        <f>Data!O8743</f>
        <v>Efectivo</v>
      </c>
      <c r="L8743" s="12" t="str">
        <f>Data!P8743</f>
        <v>Nuevo</v>
      </c>
    </row>
    <row r="8744">
      <c r="A8744" s="11">
        <v>8743.0</v>
      </c>
      <c r="B8744" s="14">
        <f>Data!D8744</f>
        <v>44393</v>
      </c>
      <c r="C8744" s="12">
        <f>IFERROR(VLOOKUP(Data!B8744, Minorista!$A$2:$B$100, 2, FALSE), "")</f>
        <v>4</v>
      </c>
      <c r="D8744" s="12">
        <f t="array" ref="D8744">INDEX(Producto!$A$2:$A$500, MATCH(Data!H8744, Producto!$B$2:$B$500, 0))</f>
        <v>4</v>
      </c>
      <c r="E8744" s="12">
        <f>VLOOKUP(Data!E8744 &amp; Data!F8744 &amp; Data!G8744, Ubicacion!$A$2:$B$1000, 2, FALSE)</f>
        <v>28</v>
      </c>
      <c r="F8744" s="15">
        <f>Data!J8744</f>
        <v>198</v>
      </c>
      <c r="G8744" s="16">
        <f>Data!I8744</f>
        <v>62</v>
      </c>
      <c r="H8744" s="17">
        <f>Data!K8744</f>
        <v>12276</v>
      </c>
      <c r="I8744" s="17">
        <f>Data!L8744</f>
        <v>5524.2</v>
      </c>
      <c r="J8744" s="12" t="str">
        <f>Data!N8744</f>
        <v>Outlet</v>
      </c>
      <c r="K8744" s="12" t="str">
        <f>Data!O8744</f>
        <v>Efectivo</v>
      </c>
      <c r="L8744" s="12" t="str">
        <f>Data!P8744</f>
        <v>Nuevo</v>
      </c>
    </row>
    <row r="8745">
      <c r="A8745" s="11">
        <v>8744.0</v>
      </c>
      <c r="B8745" s="14">
        <f>Data!D8745</f>
        <v>44393</v>
      </c>
      <c r="C8745" s="12">
        <f>IFERROR(VLOOKUP(Data!B8745, Minorista!$A$2:$B$100, 2, FALSE), "")</f>
        <v>4</v>
      </c>
      <c r="D8745" s="12">
        <f t="array" ref="D8745">INDEX(Producto!$A$2:$A$500, MATCH(Data!H8745, Producto!$B$2:$B$500, 0))</f>
        <v>5</v>
      </c>
      <c r="E8745" s="12">
        <f>VLOOKUP(Data!E8745 &amp; Data!F8745 &amp; Data!G8745, Ubicacion!$A$2:$B$1000, 2, FALSE)</f>
        <v>28</v>
      </c>
      <c r="F8745" s="15">
        <f>Data!J8745</f>
        <v>221</v>
      </c>
      <c r="G8745" s="16">
        <f>Data!I8745</f>
        <v>73</v>
      </c>
      <c r="H8745" s="17">
        <f>Data!K8745</f>
        <v>16133</v>
      </c>
      <c r="I8745" s="17">
        <f>Data!L8745</f>
        <v>7905.17</v>
      </c>
      <c r="J8745" s="12" t="str">
        <f>Data!N8745</f>
        <v>Outlet</v>
      </c>
      <c r="K8745" s="12" t="str">
        <f>Data!O8745</f>
        <v>Transferencia bancaria</v>
      </c>
      <c r="L8745" s="12" t="str">
        <f>Data!P8745</f>
        <v>Recurrente</v>
      </c>
    </row>
    <row r="8746">
      <c r="A8746" s="11">
        <v>8745.0</v>
      </c>
      <c r="B8746" s="14">
        <f>Data!D8746</f>
        <v>44393</v>
      </c>
      <c r="C8746" s="12">
        <f>IFERROR(VLOOKUP(Data!B8746, Minorista!$A$2:$B$100, 2, FALSE), "")</f>
        <v>4</v>
      </c>
      <c r="D8746" s="12">
        <f t="array" ref="D8746">INDEX(Producto!$A$2:$A$500, MATCH(Data!H8746, Producto!$B$2:$B$500, 0))</f>
        <v>6</v>
      </c>
      <c r="E8746" s="12">
        <f>VLOOKUP(Data!E8746 &amp; Data!F8746 &amp; Data!G8746, Ubicacion!$A$2:$B$1000, 2, FALSE)</f>
        <v>28</v>
      </c>
      <c r="F8746" s="15">
        <f>Data!J8746</f>
        <v>208</v>
      </c>
      <c r="G8746" s="16">
        <f>Data!I8746</f>
        <v>81</v>
      </c>
      <c r="H8746" s="17">
        <f>Data!K8746</f>
        <v>16848</v>
      </c>
      <c r="I8746" s="17">
        <f>Data!L8746</f>
        <v>6907.68</v>
      </c>
      <c r="J8746" s="12" t="str">
        <f>Data!N8746</f>
        <v>Outlet</v>
      </c>
      <c r="K8746" s="12" t="str">
        <f>Data!O8746</f>
        <v>Tarjeta</v>
      </c>
      <c r="L8746" s="12" t="str">
        <f>Data!P8746</f>
        <v>Nuevo</v>
      </c>
    </row>
    <row r="8747">
      <c r="A8747" s="11">
        <v>8746.0</v>
      </c>
      <c r="B8747" s="14">
        <f>Data!D8747</f>
        <v>44425</v>
      </c>
      <c r="C8747" s="12">
        <f>IFERROR(VLOOKUP(Data!B8747, Minorista!$A$2:$B$100, 2, FALSE), "")</f>
        <v>4</v>
      </c>
      <c r="D8747" s="12">
        <f t="array" ref="D8747">INDEX(Producto!$A$2:$A$500, MATCH(Data!H8747, Producto!$B$2:$B$500, 0))</f>
        <v>1</v>
      </c>
      <c r="E8747" s="12">
        <f>VLOOKUP(Data!E8747 &amp; Data!F8747 &amp; Data!G8747, Ubicacion!$A$2:$B$1000, 2, FALSE)</f>
        <v>28</v>
      </c>
      <c r="F8747" s="15">
        <f>Data!J8747</f>
        <v>255</v>
      </c>
      <c r="G8747" s="16">
        <f>Data!I8747</f>
        <v>73</v>
      </c>
      <c r="H8747" s="17">
        <f>Data!K8747</f>
        <v>18615</v>
      </c>
      <c r="I8747" s="17">
        <f>Data!L8747</f>
        <v>8749.05</v>
      </c>
      <c r="J8747" s="12" t="str">
        <f>Data!N8747</f>
        <v>Outlet</v>
      </c>
      <c r="K8747" s="12" t="str">
        <f>Data!O8747</f>
        <v>Tarjeta</v>
      </c>
      <c r="L8747" s="12" t="str">
        <f>Data!P8747</f>
        <v>Recurrente</v>
      </c>
    </row>
    <row r="8748">
      <c r="A8748" s="11">
        <v>8747.0</v>
      </c>
      <c r="B8748" s="14">
        <f>Data!D8748</f>
        <v>44425</v>
      </c>
      <c r="C8748" s="12">
        <f>IFERROR(VLOOKUP(Data!B8748, Minorista!$A$2:$B$100, 2, FALSE), "")</f>
        <v>4</v>
      </c>
      <c r="D8748" s="12">
        <f t="array" ref="D8748">INDEX(Producto!$A$2:$A$500, MATCH(Data!H8748, Producto!$B$2:$B$500, 0))</f>
        <v>2</v>
      </c>
      <c r="E8748" s="12">
        <f>VLOOKUP(Data!E8748 &amp; Data!F8748 &amp; Data!G8748, Ubicacion!$A$2:$B$1000, 2, FALSE)</f>
        <v>28</v>
      </c>
      <c r="F8748" s="15">
        <f>Data!J8748</f>
        <v>256</v>
      </c>
      <c r="G8748" s="16">
        <f>Data!I8748</f>
        <v>57</v>
      </c>
      <c r="H8748" s="17">
        <f>Data!K8748</f>
        <v>14592</v>
      </c>
      <c r="I8748" s="17">
        <f>Data!L8748</f>
        <v>6420.48</v>
      </c>
      <c r="J8748" s="12" t="str">
        <f>Data!N8748</f>
        <v>Outlet</v>
      </c>
      <c r="K8748" s="12" t="str">
        <f>Data!O8748</f>
        <v>Tarjeta</v>
      </c>
      <c r="L8748" s="12" t="str">
        <f>Data!P8748</f>
        <v>Nuevo</v>
      </c>
    </row>
    <row r="8749">
      <c r="A8749" s="11">
        <v>8748.0</v>
      </c>
      <c r="B8749" s="14">
        <f>Data!D8749</f>
        <v>44425</v>
      </c>
      <c r="C8749" s="12">
        <f>IFERROR(VLOOKUP(Data!B8749, Minorista!$A$2:$B$100, 2, FALSE), "")</f>
        <v>4</v>
      </c>
      <c r="D8749" s="12">
        <f t="array" ref="D8749">INDEX(Producto!$A$2:$A$500, MATCH(Data!H8749, Producto!$B$2:$B$500, 0))</f>
        <v>3</v>
      </c>
      <c r="E8749" s="12">
        <f>VLOOKUP(Data!E8749 &amp; Data!F8749 &amp; Data!G8749, Ubicacion!$A$2:$B$1000, 2, FALSE)</f>
        <v>28</v>
      </c>
      <c r="F8749" s="15">
        <f>Data!J8749</f>
        <v>217</v>
      </c>
      <c r="G8749" s="16">
        <f>Data!I8749</f>
        <v>50</v>
      </c>
      <c r="H8749" s="17">
        <f>Data!K8749</f>
        <v>10850</v>
      </c>
      <c r="I8749" s="17">
        <f>Data!L8749</f>
        <v>4557</v>
      </c>
      <c r="J8749" s="12" t="str">
        <f>Data!N8749</f>
        <v>Outlet</v>
      </c>
      <c r="K8749" s="12" t="str">
        <f>Data!O8749</f>
        <v>Transferencia bancaria</v>
      </c>
      <c r="L8749" s="12" t="str">
        <f>Data!P8749</f>
        <v>Nuevo</v>
      </c>
    </row>
    <row r="8750">
      <c r="A8750" s="11">
        <v>8749.0</v>
      </c>
      <c r="B8750" s="14">
        <f>Data!D8750</f>
        <v>44425</v>
      </c>
      <c r="C8750" s="12">
        <f>IFERROR(VLOOKUP(Data!B8750, Minorista!$A$2:$B$100, 2, FALSE), "")</f>
        <v>4</v>
      </c>
      <c r="D8750" s="12">
        <f t="array" ref="D8750">INDEX(Producto!$A$2:$A$500, MATCH(Data!H8750, Producto!$B$2:$B$500, 0))</f>
        <v>4</v>
      </c>
      <c r="E8750" s="12">
        <f>VLOOKUP(Data!E8750 &amp; Data!F8750 &amp; Data!G8750, Ubicacion!$A$2:$B$1000, 2, FALSE)</f>
        <v>28</v>
      </c>
      <c r="F8750" s="15">
        <f>Data!J8750</f>
        <v>143</v>
      </c>
      <c r="G8750" s="16">
        <f>Data!I8750</f>
        <v>55</v>
      </c>
      <c r="H8750" s="17">
        <f>Data!K8750</f>
        <v>7865</v>
      </c>
      <c r="I8750" s="17">
        <f>Data!L8750</f>
        <v>3696.55</v>
      </c>
      <c r="J8750" s="12" t="str">
        <f>Data!N8750</f>
        <v>Outlet</v>
      </c>
      <c r="K8750" s="12" t="str">
        <f>Data!O8750</f>
        <v>Tarjeta</v>
      </c>
      <c r="L8750" s="12" t="str">
        <f>Data!P8750</f>
        <v>Nuevo</v>
      </c>
    </row>
    <row r="8751">
      <c r="A8751" s="11">
        <v>8750.0</v>
      </c>
      <c r="B8751" s="14">
        <f>Data!D8751</f>
        <v>44425</v>
      </c>
      <c r="C8751" s="12">
        <f>IFERROR(VLOOKUP(Data!B8751, Minorista!$A$2:$B$100, 2, FALSE), "")</f>
        <v>4</v>
      </c>
      <c r="D8751" s="12">
        <f t="array" ref="D8751">INDEX(Producto!$A$2:$A$500, MATCH(Data!H8751, Producto!$B$2:$B$500, 0))</f>
        <v>5</v>
      </c>
      <c r="E8751" s="12">
        <f>VLOOKUP(Data!E8751 &amp; Data!F8751 &amp; Data!G8751, Ubicacion!$A$2:$B$1000, 2, FALSE)</f>
        <v>28</v>
      </c>
      <c r="F8751" s="15">
        <f>Data!J8751</f>
        <v>152</v>
      </c>
      <c r="G8751" s="16">
        <f>Data!I8751</f>
        <v>47</v>
      </c>
      <c r="H8751" s="17">
        <f>Data!K8751</f>
        <v>7144</v>
      </c>
      <c r="I8751" s="17">
        <f>Data!L8751</f>
        <v>3500.56</v>
      </c>
      <c r="J8751" s="12" t="str">
        <f>Data!N8751</f>
        <v>Outlet</v>
      </c>
      <c r="K8751" s="12" t="str">
        <f>Data!O8751</f>
        <v>Transferencia bancaria</v>
      </c>
      <c r="L8751" s="12" t="str">
        <f>Data!P8751</f>
        <v>Nuevo</v>
      </c>
    </row>
    <row r="8752">
      <c r="A8752" s="11">
        <v>8751.0</v>
      </c>
      <c r="B8752" s="14">
        <f>Data!D8752</f>
        <v>44425</v>
      </c>
      <c r="C8752" s="12">
        <f>IFERROR(VLOOKUP(Data!B8752, Minorista!$A$2:$B$100, 2, FALSE), "")</f>
        <v>4</v>
      </c>
      <c r="D8752" s="12">
        <f t="array" ref="D8752">INDEX(Producto!$A$2:$A$500, MATCH(Data!H8752, Producto!$B$2:$B$500, 0))</f>
        <v>6</v>
      </c>
      <c r="E8752" s="12">
        <f>VLOOKUP(Data!E8752 &amp; Data!F8752 &amp; Data!G8752, Ubicacion!$A$2:$B$1000, 2, FALSE)</f>
        <v>28</v>
      </c>
      <c r="F8752" s="15">
        <f>Data!J8752</f>
        <v>102</v>
      </c>
      <c r="G8752" s="16">
        <f>Data!I8752</f>
        <v>46</v>
      </c>
      <c r="H8752" s="17">
        <f>Data!K8752</f>
        <v>4692</v>
      </c>
      <c r="I8752" s="17">
        <f>Data!L8752</f>
        <v>1782.96</v>
      </c>
      <c r="J8752" s="12" t="str">
        <f>Data!N8752</f>
        <v>Outlet</v>
      </c>
      <c r="K8752" s="12" t="str">
        <f>Data!O8752</f>
        <v>Tarjeta</v>
      </c>
      <c r="L8752" s="12" t="str">
        <f>Data!P8752</f>
        <v>Recurrente</v>
      </c>
    </row>
    <row r="8753">
      <c r="A8753" s="11">
        <v>8752.0</v>
      </c>
      <c r="B8753" s="14">
        <f>Data!D8753</f>
        <v>44457</v>
      </c>
      <c r="C8753" s="12">
        <f>IFERROR(VLOOKUP(Data!B8753, Minorista!$A$2:$B$100, 2, FALSE), "")</f>
        <v>4</v>
      </c>
      <c r="D8753" s="12">
        <f t="array" ref="D8753">INDEX(Producto!$A$2:$A$500, MATCH(Data!H8753, Producto!$B$2:$B$500, 0))</f>
        <v>1</v>
      </c>
      <c r="E8753" s="12">
        <f>VLOOKUP(Data!E8753 &amp; Data!F8753 &amp; Data!G8753, Ubicacion!$A$2:$B$1000, 2, FALSE)</f>
        <v>28</v>
      </c>
      <c r="F8753" s="15">
        <f>Data!J8753</f>
        <v>175</v>
      </c>
      <c r="G8753" s="16">
        <f>Data!I8753</f>
        <v>33</v>
      </c>
      <c r="H8753" s="17">
        <f>Data!K8753</f>
        <v>5775</v>
      </c>
      <c r="I8753" s="17">
        <f>Data!L8753</f>
        <v>2425.5</v>
      </c>
      <c r="J8753" s="12" t="str">
        <f>Data!N8753</f>
        <v>Outlet</v>
      </c>
      <c r="K8753" s="12" t="str">
        <f>Data!O8753</f>
        <v>Efectivo</v>
      </c>
      <c r="L8753" s="12" t="str">
        <f>Data!P8753</f>
        <v>Nuevo</v>
      </c>
    </row>
    <row r="8754">
      <c r="A8754" s="11">
        <v>8753.0</v>
      </c>
      <c r="B8754" s="14">
        <f>Data!D8754</f>
        <v>44457</v>
      </c>
      <c r="C8754" s="12">
        <f>IFERROR(VLOOKUP(Data!B8754, Minorista!$A$2:$B$100, 2, FALSE), "")</f>
        <v>4</v>
      </c>
      <c r="D8754" s="12">
        <f t="array" ref="D8754">INDEX(Producto!$A$2:$A$500, MATCH(Data!H8754, Producto!$B$2:$B$500, 0))</f>
        <v>2</v>
      </c>
      <c r="E8754" s="12">
        <f>VLOOKUP(Data!E8754 &amp; Data!F8754 &amp; Data!G8754, Ubicacion!$A$2:$B$1000, 2, FALSE)</f>
        <v>28</v>
      </c>
      <c r="F8754" s="15">
        <f>Data!J8754</f>
        <v>175</v>
      </c>
      <c r="G8754" s="16">
        <f>Data!I8754</f>
        <v>40</v>
      </c>
      <c r="H8754" s="17">
        <f>Data!K8754</f>
        <v>7000</v>
      </c>
      <c r="I8754" s="17">
        <f>Data!L8754</f>
        <v>3010</v>
      </c>
      <c r="J8754" s="12" t="str">
        <f>Data!N8754</f>
        <v>Outlet</v>
      </c>
      <c r="K8754" s="12" t="str">
        <f>Data!O8754</f>
        <v>Efectivo</v>
      </c>
      <c r="L8754" s="12" t="str">
        <f>Data!P8754</f>
        <v>Recurrente</v>
      </c>
    </row>
    <row r="8755">
      <c r="A8755" s="11">
        <v>8754.0</v>
      </c>
      <c r="B8755" s="14">
        <f>Data!D8755</f>
        <v>44457</v>
      </c>
      <c r="C8755" s="12">
        <f>IFERROR(VLOOKUP(Data!B8755, Minorista!$A$2:$B$100, 2, FALSE), "")</f>
        <v>4</v>
      </c>
      <c r="D8755" s="12">
        <f t="array" ref="D8755">INDEX(Producto!$A$2:$A$500, MATCH(Data!H8755, Producto!$B$2:$B$500, 0))</f>
        <v>3</v>
      </c>
      <c r="E8755" s="12">
        <f>VLOOKUP(Data!E8755 &amp; Data!F8755 &amp; Data!G8755, Ubicacion!$A$2:$B$1000, 2, FALSE)</f>
        <v>28</v>
      </c>
      <c r="F8755" s="15">
        <f>Data!J8755</f>
        <v>96</v>
      </c>
      <c r="G8755" s="16">
        <f>Data!I8755</f>
        <v>30</v>
      </c>
      <c r="H8755" s="17">
        <f>Data!K8755</f>
        <v>2880</v>
      </c>
      <c r="I8755" s="17">
        <f>Data!L8755</f>
        <v>1324.8</v>
      </c>
      <c r="J8755" s="12" t="str">
        <f>Data!N8755</f>
        <v>Outlet</v>
      </c>
      <c r="K8755" s="12" t="str">
        <f>Data!O8755</f>
        <v>Transferencia bancaria</v>
      </c>
      <c r="L8755" s="12" t="str">
        <f>Data!P8755</f>
        <v>Nuevo</v>
      </c>
    </row>
    <row r="8756">
      <c r="A8756" s="11">
        <v>8755.0</v>
      </c>
      <c r="B8756" s="14">
        <f>Data!D8756</f>
        <v>44457</v>
      </c>
      <c r="C8756" s="12">
        <f>IFERROR(VLOOKUP(Data!B8756, Minorista!$A$2:$B$100, 2, FALSE), "")</f>
        <v>4</v>
      </c>
      <c r="D8756" s="12">
        <f t="array" ref="D8756">INDEX(Producto!$A$2:$A$500, MATCH(Data!H8756, Producto!$B$2:$B$500, 0))</f>
        <v>4</v>
      </c>
      <c r="E8756" s="12">
        <f>VLOOKUP(Data!E8756 &amp; Data!F8756 &amp; Data!G8756, Ubicacion!$A$2:$B$1000, 2, FALSE)</f>
        <v>28</v>
      </c>
      <c r="F8756" s="15">
        <f>Data!J8756</f>
        <v>80</v>
      </c>
      <c r="G8756" s="16">
        <f>Data!I8756</f>
        <v>34</v>
      </c>
      <c r="H8756" s="17">
        <f>Data!K8756</f>
        <v>2720</v>
      </c>
      <c r="I8756" s="17">
        <f>Data!L8756</f>
        <v>1142.4</v>
      </c>
      <c r="J8756" s="12" t="str">
        <f>Data!N8756</f>
        <v>Outlet</v>
      </c>
      <c r="K8756" s="12" t="str">
        <f>Data!O8756</f>
        <v>Efectivo</v>
      </c>
      <c r="L8756" s="12" t="str">
        <f>Data!P8756</f>
        <v>Nuevo</v>
      </c>
    </row>
    <row r="8757">
      <c r="A8757" s="11">
        <v>8756.0</v>
      </c>
      <c r="B8757" s="14">
        <f>Data!D8757</f>
        <v>44457</v>
      </c>
      <c r="C8757" s="12">
        <f>IFERROR(VLOOKUP(Data!B8757, Minorista!$A$2:$B$100, 2, FALSE), "")</f>
        <v>4</v>
      </c>
      <c r="D8757" s="12">
        <f t="array" ref="D8757">INDEX(Producto!$A$2:$A$500, MATCH(Data!H8757, Producto!$B$2:$B$500, 0))</f>
        <v>5</v>
      </c>
      <c r="E8757" s="12">
        <f>VLOOKUP(Data!E8757 &amp; Data!F8757 &amp; Data!G8757, Ubicacion!$A$2:$B$1000, 2, FALSE)</f>
        <v>28</v>
      </c>
      <c r="F8757" s="15">
        <f>Data!J8757</f>
        <v>83</v>
      </c>
      <c r="G8757" s="16">
        <f>Data!I8757</f>
        <v>41</v>
      </c>
      <c r="H8757" s="17">
        <f>Data!K8757</f>
        <v>3403</v>
      </c>
      <c r="I8757" s="17">
        <f>Data!L8757</f>
        <v>1633.44</v>
      </c>
      <c r="J8757" s="12" t="str">
        <f>Data!N8757</f>
        <v>Outlet</v>
      </c>
      <c r="K8757" s="12" t="str">
        <f>Data!O8757</f>
        <v>Tarjeta</v>
      </c>
      <c r="L8757" s="12" t="str">
        <f>Data!P8757</f>
        <v>Nuevo</v>
      </c>
    </row>
    <row r="8758">
      <c r="A8758" s="11">
        <v>8757.0</v>
      </c>
      <c r="B8758" s="14">
        <f>Data!D8758</f>
        <v>44457</v>
      </c>
      <c r="C8758" s="12">
        <f>IFERROR(VLOOKUP(Data!B8758, Minorista!$A$2:$B$100, 2, FALSE), "")</f>
        <v>4</v>
      </c>
      <c r="D8758" s="12">
        <f t="array" ref="D8758">INDEX(Producto!$A$2:$A$500, MATCH(Data!H8758, Producto!$B$2:$B$500, 0))</f>
        <v>6</v>
      </c>
      <c r="E8758" s="12">
        <f>VLOOKUP(Data!E8758 &amp; Data!F8758 &amp; Data!G8758, Ubicacion!$A$2:$B$1000, 2, FALSE)</f>
        <v>28</v>
      </c>
      <c r="F8758" s="15">
        <f>Data!J8758</f>
        <v>90</v>
      </c>
      <c r="G8758" s="16">
        <f>Data!I8758</f>
        <v>30</v>
      </c>
      <c r="H8758" s="17">
        <f>Data!K8758</f>
        <v>2700</v>
      </c>
      <c r="I8758" s="17">
        <f>Data!L8758</f>
        <v>1080</v>
      </c>
      <c r="J8758" s="12" t="str">
        <f>Data!N8758</f>
        <v>Outlet</v>
      </c>
      <c r="K8758" s="12" t="str">
        <f>Data!O8758</f>
        <v>Efectivo</v>
      </c>
      <c r="L8758" s="12" t="str">
        <f>Data!P8758</f>
        <v>Nuevo</v>
      </c>
    </row>
    <row r="8759">
      <c r="A8759" s="11">
        <v>8758.0</v>
      </c>
      <c r="B8759" s="14">
        <f>Data!D8759</f>
        <v>44486</v>
      </c>
      <c r="C8759" s="12">
        <f>IFERROR(VLOOKUP(Data!B8759, Minorista!$A$2:$B$100, 2, FALSE), "")</f>
        <v>4</v>
      </c>
      <c r="D8759" s="12">
        <f t="array" ref="D8759">INDEX(Producto!$A$2:$A$500, MATCH(Data!H8759, Producto!$B$2:$B$500, 0))</f>
        <v>1</v>
      </c>
      <c r="E8759" s="12">
        <f>VLOOKUP(Data!E8759 &amp; Data!F8759 &amp; Data!G8759, Ubicacion!$A$2:$B$1000, 2, FALSE)</f>
        <v>28</v>
      </c>
      <c r="F8759" s="15">
        <f>Data!J8759</f>
        <v>124</v>
      </c>
      <c r="G8759" s="16">
        <f>Data!I8759</f>
        <v>25</v>
      </c>
      <c r="H8759" s="17">
        <f>Data!K8759</f>
        <v>3100</v>
      </c>
      <c r="I8759" s="17">
        <f>Data!L8759</f>
        <v>1333</v>
      </c>
      <c r="J8759" s="12" t="str">
        <f>Data!N8759</f>
        <v>Outlet</v>
      </c>
      <c r="K8759" s="12" t="str">
        <f>Data!O8759</f>
        <v>Efectivo</v>
      </c>
      <c r="L8759" s="12" t="str">
        <f>Data!P8759</f>
        <v>Nuevo</v>
      </c>
    </row>
    <row r="8760">
      <c r="A8760" s="11">
        <v>8759.0</v>
      </c>
      <c r="B8760" s="14">
        <f>Data!D8760</f>
        <v>44486</v>
      </c>
      <c r="C8760" s="12">
        <f>IFERROR(VLOOKUP(Data!B8760, Minorista!$A$2:$B$100, 2, FALSE), "")</f>
        <v>4</v>
      </c>
      <c r="D8760" s="12">
        <f t="array" ref="D8760">INDEX(Producto!$A$2:$A$500, MATCH(Data!H8760, Producto!$B$2:$B$500, 0))</f>
        <v>2</v>
      </c>
      <c r="E8760" s="12">
        <f>VLOOKUP(Data!E8760 &amp; Data!F8760 &amp; Data!G8760, Ubicacion!$A$2:$B$1000, 2, FALSE)</f>
        <v>28</v>
      </c>
      <c r="F8760" s="15">
        <f>Data!J8760</f>
        <v>184</v>
      </c>
      <c r="G8760" s="16">
        <f>Data!I8760</f>
        <v>34</v>
      </c>
      <c r="H8760" s="17">
        <f>Data!K8760</f>
        <v>6256</v>
      </c>
      <c r="I8760" s="17">
        <f>Data!L8760</f>
        <v>2815.2</v>
      </c>
      <c r="J8760" s="12" t="str">
        <f>Data!N8760</f>
        <v>Outlet</v>
      </c>
      <c r="K8760" s="12" t="str">
        <f>Data!O8760</f>
        <v>Efectivo</v>
      </c>
      <c r="L8760" s="12" t="str">
        <f>Data!P8760</f>
        <v>Nuevo</v>
      </c>
    </row>
    <row r="8761">
      <c r="A8761" s="11">
        <v>8760.0</v>
      </c>
      <c r="B8761" s="14">
        <f>Data!D8761</f>
        <v>44486</v>
      </c>
      <c r="C8761" s="12">
        <f>IFERROR(VLOOKUP(Data!B8761, Minorista!$A$2:$B$100, 2, FALSE), "")</f>
        <v>4</v>
      </c>
      <c r="D8761" s="12">
        <f t="array" ref="D8761">INDEX(Producto!$A$2:$A$500, MATCH(Data!H8761, Producto!$B$2:$B$500, 0))</f>
        <v>3</v>
      </c>
      <c r="E8761" s="12">
        <f>VLOOKUP(Data!E8761 &amp; Data!F8761 &amp; Data!G8761, Ubicacion!$A$2:$B$1000, 2, FALSE)</f>
        <v>28</v>
      </c>
      <c r="F8761" s="15">
        <f>Data!J8761</f>
        <v>128</v>
      </c>
      <c r="G8761" s="16">
        <f>Data!I8761</f>
        <v>33</v>
      </c>
      <c r="H8761" s="17">
        <f>Data!K8761</f>
        <v>4224</v>
      </c>
      <c r="I8761" s="17">
        <f>Data!L8761</f>
        <v>1900.8</v>
      </c>
      <c r="J8761" s="12" t="str">
        <f>Data!N8761</f>
        <v>Outlet</v>
      </c>
      <c r="K8761" s="12" t="str">
        <f>Data!O8761</f>
        <v>Tarjeta</v>
      </c>
      <c r="L8761" s="12" t="str">
        <f>Data!P8761</f>
        <v>Recurrente</v>
      </c>
    </row>
    <row r="8762">
      <c r="A8762" s="11">
        <v>8761.0</v>
      </c>
      <c r="B8762" s="14">
        <f>Data!D8762</f>
        <v>44486</v>
      </c>
      <c r="C8762" s="12">
        <f>IFERROR(VLOOKUP(Data!B8762, Minorista!$A$2:$B$100, 2, FALSE), "")</f>
        <v>4</v>
      </c>
      <c r="D8762" s="12">
        <f t="array" ref="D8762">INDEX(Producto!$A$2:$A$500, MATCH(Data!H8762, Producto!$B$2:$B$500, 0))</f>
        <v>4</v>
      </c>
      <c r="E8762" s="12">
        <f>VLOOKUP(Data!E8762 &amp; Data!F8762 &amp; Data!G8762, Ubicacion!$A$2:$B$1000, 2, FALSE)</f>
        <v>28</v>
      </c>
      <c r="F8762" s="15">
        <f>Data!J8762</f>
        <v>120</v>
      </c>
      <c r="G8762" s="16">
        <f>Data!I8762</f>
        <v>31</v>
      </c>
      <c r="H8762" s="17">
        <f>Data!K8762</f>
        <v>3720</v>
      </c>
      <c r="I8762" s="17">
        <f>Data!L8762</f>
        <v>1599.6</v>
      </c>
      <c r="J8762" s="12" t="str">
        <f>Data!N8762</f>
        <v>Outlet</v>
      </c>
      <c r="K8762" s="12" t="str">
        <f>Data!O8762</f>
        <v>Transferencia bancaria</v>
      </c>
      <c r="L8762" s="12" t="str">
        <f>Data!P8762</f>
        <v>Recurrente</v>
      </c>
    </row>
    <row r="8763">
      <c r="A8763" s="11">
        <v>8762.0</v>
      </c>
      <c r="B8763" s="14">
        <f>Data!D8763</f>
        <v>44486</v>
      </c>
      <c r="C8763" s="12">
        <f>IFERROR(VLOOKUP(Data!B8763, Minorista!$A$2:$B$100, 2, FALSE), "")</f>
        <v>4</v>
      </c>
      <c r="D8763" s="12">
        <f t="array" ref="D8763">INDEX(Producto!$A$2:$A$500, MATCH(Data!H8763, Producto!$B$2:$B$500, 0))</f>
        <v>5</v>
      </c>
      <c r="E8763" s="12">
        <f>VLOOKUP(Data!E8763 &amp; Data!F8763 &amp; Data!G8763, Ubicacion!$A$2:$B$1000, 2, FALSE)</f>
        <v>28</v>
      </c>
      <c r="F8763" s="15">
        <f>Data!J8763</f>
        <v>112</v>
      </c>
      <c r="G8763" s="16">
        <f>Data!I8763</f>
        <v>39</v>
      </c>
      <c r="H8763" s="17">
        <f>Data!K8763</f>
        <v>4368</v>
      </c>
      <c r="I8763" s="17">
        <f>Data!L8763</f>
        <v>2096.64</v>
      </c>
      <c r="J8763" s="12" t="str">
        <f>Data!N8763</f>
        <v>Outlet</v>
      </c>
      <c r="K8763" s="12" t="str">
        <f>Data!O8763</f>
        <v>Efectivo</v>
      </c>
      <c r="L8763" s="12" t="str">
        <f>Data!P8763</f>
        <v>Recurrente</v>
      </c>
    </row>
    <row r="8764">
      <c r="A8764" s="11">
        <v>8763.0</v>
      </c>
      <c r="B8764" s="14">
        <f>Data!D8764</f>
        <v>44486</v>
      </c>
      <c r="C8764" s="12">
        <f>IFERROR(VLOOKUP(Data!B8764, Minorista!$A$2:$B$100, 2, FALSE), "")</f>
        <v>4</v>
      </c>
      <c r="D8764" s="12">
        <f t="array" ref="D8764">INDEX(Producto!$A$2:$A$500, MATCH(Data!H8764, Producto!$B$2:$B$500, 0))</f>
        <v>6</v>
      </c>
      <c r="E8764" s="12">
        <f>VLOOKUP(Data!E8764 &amp; Data!F8764 &amp; Data!G8764, Ubicacion!$A$2:$B$1000, 2, FALSE)</f>
        <v>28</v>
      </c>
      <c r="F8764" s="15">
        <f>Data!J8764</f>
        <v>140</v>
      </c>
      <c r="G8764" s="16">
        <f>Data!I8764</f>
        <v>44</v>
      </c>
      <c r="H8764" s="17">
        <f>Data!K8764</f>
        <v>6160</v>
      </c>
      <c r="I8764" s="17">
        <f>Data!L8764</f>
        <v>2464</v>
      </c>
      <c r="J8764" s="12" t="str">
        <f>Data!N8764</f>
        <v>Outlet</v>
      </c>
      <c r="K8764" s="12" t="str">
        <f>Data!O8764</f>
        <v>Tarjeta</v>
      </c>
      <c r="L8764" s="12" t="str">
        <f>Data!P8764</f>
        <v>Recurrente</v>
      </c>
    </row>
    <row r="8765">
      <c r="A8765" s="11">
        <v>8764.0</v>
      </c>
      <c r="B8765" s="14">
        <f>Data!D8765</f>
        <v>44517</v>
      </c>
      <c r="C8765" s="12">
        <f>IFERROR(VLOOKUP(Data!B8765, Minorista!$A$2:$B$100, 2, FALSE), "")</f>
        <v>4</v>
      </c>
      <c r="D8765" s="12">
        <f t="array" ref="D8765">INDEX(Producto!$A$2:$A$500, MATCH(Data!H8765, Producto!$B$2:$B$500, 0))</f>
        <v>1</v>
      </c>
      <c r="E8765" s="12">
        <f>VLOOKUP(Data!E8765 &amp; Data!F8765 &amp; Data!G8765, Ubicacion!$A$2:$B$1000, 2, FALSE)</f>
        <v>28</v>
      </c>
      <c r="F8765" s="15">
        <f>Data!J8765</f>
        <v>219</v>
      </c>
      <c r="G8765" s="16">
        <f>Data!I8765</f>
        <v>28</v>
      </c>
      <c r="H8765" s="17">
        <f>Data!K8765</f>
        <v>6132</v>
      </c>
      <c r="I8765" s="17">
        <f>Data!L8765</f>
        <v>2882.04</v>
      </c>
      <c r="J8765" s="12" t="str">
        <f>Data!N8765</f>
        <v>Outlet</v>
      </c>
      <c r="K8765" s="12" t="str">
        <f>Data!O8765</f>
        <v>Transferencia bancaria</v>
      </c>
      <c r="L8765" s="12" t="str">
        <f>Data!P8765</f>
        <v>Recurrente</v>
      </c>
    </row>
    <row r="8766">
      <c r="A8766" s="11">
        <v>8765.0</v>
      </c>
      <c r="B8766" s="14">
        <f>Data!D8766</f>
        <v>44517</v>
      </c>
      <c r="C8766" s="12">
        <f>IFERROR(VLOOKUP(Data!B8766, Minorista!$A$2:$B$100, 2, FALSE), "")</f>
        <v>4</v>
      </c>
      <c r="D8766" s="12">
        <f t="array" ref="D8766">INDEX(Producto!$A$2:$A$500, MATCH(Data!H8766, Producto!$B$2:$B$500, 0))</f>
        <v>2</v>
      </c>
      <c r="E8766" s="12">
        <f>VLOOKUP(Data!E8766 &amp; Data!F8766 &amp; Data!G8766, Ubicacion!$A$2:$B$1000, 2, FALSE)</f>
        <v>28</v>
      </c>
      <c r="F8766" s="15">
        <f>Data!J8766</f>
        <v>224</v>
      </c>
      <c r="G8766" s="16">
        <f>Data!I8766</f>
        <v>35</v>
      </c>
      <c r="H8766" s="17">
        <f>Data!K8766</f>
        <v>7840</v>
      </c>
      <c r="I8766" s="17">
        <f>Data!L8766</f>
        <v>3684.8</v>
      </c>
      <c r="J8766" s="12" t="str">
        <f>Data!N8766</f>
        <v>Outlet</v>
      </c>
      <c r="K8766" s="12" t="str">
        <f>Data!O8766</f>
        <v>Transferencia bancaria</v>
      </c>
      <c r="L8766" s="12" t="str">
        <f>Data!P8766</f>
        <v>Nuevo</v>
      </c>
    </row>
    <row r="8767">
      <c r="A8767" s="11">
        <v>8766.0</v>
      </c>
      <c r="B8767" s="14">
        <f>Data!D8767</f>
        <v>44517</v>
      </c>
      <c r="C8767" s="12">
        <f>IFERROR(VLOOKUP(Data!B8767, Minorista!$A$2:$B$100, 2, FALSE), "")</f>
        <v>4</v>
      </c>
      <c r="D8767" s="12">
        <f t="array" ref="D8767">INDEX(Producto!$A$2:$A$500, MATCH(Data!H8767, Producto!$B$2:$B$500, 0))</f>
        <v>3</v>
      </c>
      <c r="E8767" s="12">
        <f>VLOOKUP(Data!E8767 &amp; Data!F8767 &amp; Data!G8767, Ubicacion!$A$2:$B$1000, 2, FALSE)</f>
        <v>28</v>
      </c>
      <c r="F8767" s="15">
        <f>Data!J8767</f>
        <v>158</v>
      </c>
      <c r="G8767" s="16">
        <f>Data!I8767</f>
        <v>30</v>
      </c>
      <c r="H8767" s="17">
        <f>Data!K8767</f>
        <v>4740</v>
      </c>
      <c r="I8767" s="17">
        <f>Data!L8767</f>
        <v>2180.4</v>
      </c>
      <c r="J8767" s="12" t="str">
        <f>Data!N8767</f>
        <v>Outlet</v>
      </c>
      <c r="K8767" s="12" t="str">
        <f>Data!O8767</f>
        <v>Tarjeta</v>
      </c>
      <c r="L8767" s="12" t="str">
        <f>Data!P8767</f>
        <v>Recurrente</v>
      </c>
    </row>
    <row r="8768">
      <c r="A8768" s="11">
        <v>8767.0</v>
      </c>
      <c r="B8768" s="14">
        <f>Data!D8768</f>
        <v>44517</v>
      </c>
      <c r="C8768" s="12">
        <f>IFERROR(VLOOKUP(Data!B8768, Minorista!$A$2:$B$100, 2, FALSE), "")</f>
        <v>4</v>
      </c>
      <c r="D8768" s="12">
        <f t="array" ref="D8768">INDEX(Producto!$A$2:$A$500, MATCH(Data!H8768, Producto!$B$2:$B$500, 0))</f>
        <v>4</v>
      </c>
      <c r="E8768" s="12">
        <f>VLOOKUP(Data!E8768 &amp; Data!F8768 &amp; Data!G8768, Ubicacion!$A$2:$B$1000, 2, FALSE)</f>
        <v>28</v>
      </c>
      <c r="F8768" s="15">
        <f>Data!J8768</f>
        <v>155</v>
      </c>
      <c r="G8768" s="16">
        <f>Data!I8768</f>
        <v>40</v>
      </c>
      <c r="H8768" s="17">
        <f>Data!K8768</f>
        <v>6200</v>
      </c>
      <c r="I8768" s="17">
        <f>Data!L8768</f>
        <v>2852</v>
      </c>
      <c r="J8768" s="12" t="str">
        <f>Data!N8768</f>
        <v>Outlet</v>
      </c>
      <c r="K8768" s="12" t="str">
        <f>Data!O8768</f>
        <v>Transferencia bancaria</v>
      </c>
      <c r="L8768" s="12" t="str">
        <f>Data!P8768</f>
        <v>Nuevo</v>
      </c>
    </row>
    <row r="8769">
      <c r="A8769" s="11">
        <v>8768.0</v>
      </c>
      <c r="B8769" s="14">
        <f>Data!D8769</f>
        <v>44517</v>
      </c>
      <c r="C8769" s="12">
        <f>IFERROR(VLOOKUP(Data!B8769, Minorista!$A$2:$B$100, 2, FALSE), "")</f>
        <v>4</v>
      </c>
      <c r="D8769" s="12">
        <f t="array" ref="D8769">INDEX(Producto!$A$2:$A$500, MATCH(Data!H8769, Producto!$B$2:$B$500, 0))</f>
        <v>5</v>
      </c>
      <c r="E8769" s="12">
        <f>VLOOKUP(Data!E8769 &amp; Data!F8769 &amp; Data!G8769, Ubicacion!$A$2:$B$1000, 2, FALSE)</f>
        <v>28</v>
      </c>
      <c r="F8769" s="15">
        <f>Data!J8769</f>
        <v>147</v>
      </c>
      <c r="G8769" s="16">
        <f>Data!I8769</f>
        <v>53</v>
      </c>
      <c r="H8769" s="17">
        <f>Data!K8769</f>
        <v>7791</v>
      </c>
      <c r="I8769" s="17">
        <f>Data!L8769</f>
        <v>3661.77</v>
      </c>
      <c r="J8769" s="12" t="str">
        <f>Data!N8769</f>
        <v>Outlet</v>
      </c>
      <c r="K8769" s="12" t="str">
        <f>Data!O8769</f>
        <v>Transferencia bancaria</v>
      </c>
      <c r="L8769" s="12" t="str">
        <f>Data!P8769</f>
        <v>Recurrente</v>
      </c>
    </row>
    <row r="8770">
      <c r="A8770" s="11">
        <v>8769.0</v>
      </c>
      <c r="B8770" s="14">
        <f>Data!D8770</f>
        <v>44517</v>
      </c>
      <c r="C8770" s="12">
        <f>IFERROR(VLOOKUP(Data!B8770, Minorista!$A$2:$B$100, 2, FALSE), "")</f>
        <v>4</v>
      </c>
      <c r="D8770" s="12">
        <f t="array" ref="D8770">INDEX(Producto!$A$2:$A$500, MATCH(Data!H8770, Producto!$B$2:$B$500, 0))</f>
        <v>6</v>
      </c>
      <c r="E8770" s="12">
        <f>VLOOKUP(Data!E8770 &amp; Data!F8770 &amp; Data!G8770, Ubicacion!$A$2:$B$1000, 2, FALSE)</f>
        <v>28</v>
      </c>
      <c r="F8770" s="15">
        <f>Data!J8770</f>
        <v>180</v>
      </c>
      <c r="G8770" s="16">
        <f>Data!I8770</f>
        <v>64</v>
      </c>
      <c r="H8770" s="17">
        <f>Data!K8770</f>
        <v>11520</v>
      </c>
      <c r="I8770" s="17">
        <f>Data!L8770</f>
        <v>4723.2</v>
      </c>
      <c r="J8770" s="12" t="str">
        <f>Data!N8770</f>
        <v>Outlet</v>
      </c>
      <c r="K8770" s="12" t="str">
        <f>Data!O8770</f>
        <v>Transferencia bancaria</v>
      </c>
      <c r="L8770" s="12" t="str">
        <f>Data!P8770</f>
        <v>Recurrente</v>
      </c>
    </row>
    <row r="8771">
      <c r="A8771" s="11">
        <v>8770.0</v>
      </c>
      <c r="B8771" s="14">
        <f>Data!D8771</f>
        <v>44546</v>
      </c>
      <c r="C8771" s="12">
        <f>IFERROR(VLOOKUP(Data!B8771, Minorista!$A$2:$B$100, 2, FALSE), "")</f>
        <v>4</v>
      </c>
      <c r="D8771" s="12">
        <f t="array" ref="D8771">INDEX(Producto!$A$2:$A$500, MATCH(Data!H8771, Producto!$B$2:$B$500, 0))</f>
        <v>1</v>
      </c>
      <c r="E8771" s="12">
        <f>VLOOKUP(Data!E8771 &amp; Data!F8771 &amp; Data!G8771, Ubicacion!$A$2:$B$1000, 2, FALSE)</f>
        <v>28</v>
      </c>
      <c r="F8771" s="15">
        <f>Data!J8771</f>
        <v>272</v>
      </c>
      <c r="G8771" s="16">
        <f>Data!I8771</f>
        <v>46</v>
      </c>
      <c r="H8771" s="17">
        <f>Data!K8771</f>
        <v>12512</v>
      </c>
      <c r="I8771" s="17">
        <f>Data!L8771</f>
        <v>5755.52</v>
      </c>
      <c r="J8771" s="12" t="str">
        <f>Data!N8771</f>
        <v>Outlet</v>
      </c>
      <c r="K8771" s="12" t="str">
        <f>Data!O8771</f>
        <v>Efectivo</v>
      </c>
      <c r="L8771" s="12" t="str">
        <f>Data!P8771</f>
        <v>Nuevo</v>
      </c>
    </row>
    <row r="8772">
      <c r="A8772" s="11">
        <v>8771.0</v>
      </c>
      <c r="B8772" s="14">
        <f>Data!D8772</f>
        <v>44546</v>
      </c>
      <c r="C8772" s="12">
        <f>IFERROR(VLOOKUP(Data!B8772, Minorista!$A$2:$B$100, 2, FALSE), "")</f>
        <v>4</v>
      </c>
      <c r="D8772" s="12">
        <f t="array" ref="D8772">INDEX(Producto!$A$2:$A$500, MATCH(Data!H8772, Producto!$B$2:$B$500, 0))</f>
        <v>2</v>
      </c>
      <c r="E8772" s="12">
        <f>VLOOKUP(Data!E8772 &amp; Data!F8772 &amp; Data!G8772, Ubicacion!$A$2:$B$1000, 2, FALSE)</f>
        <v>28</v>
      </c>
      <c r="F8772" s="15">
        <f>Data!J8772</f>
        <v>248</v>
      </c>
      <c r="G8772" s="16">
        <f>Data!I8772</f>
        <v>52</v>
      </c>
      <c r="H8772" s="17">
        <f>Data!K8772</f>
        <v>12896</v>
      </c>
      <c r="I8772" s="17">
        <f>Data!L8772</f>
        <v>5674.24</v>
      </c>
      <c r="J8772" s="12" t="str">
        <f>Data!N8772</f>
        <v>Outlet</v>
      </c>
      <c r="K8772" s="12" t="str">
        <f>Data!O8772</f>
        <v>Tarjeta</v>
      </c>
      <c r="L8772" s="12" t="str">
        <f>Data!P8772</f>
        <v>Nuevo</v>
      </c>
    </row>
    <row r="8773">
      <c r="A8773" s="11">
        <v>8772.0</v>
      </c>
      <c r="B8773" s="14">
        <f>Data!D8773</f>
        <v>44546</v>
      </c>
      <c r="C8773" s="12">
        <f>IFERROR(VLOOKUP(Data!B8773, Minorista!$A$2:$B$100, 2, FALSE), "")</f>
        <v>1</v>
      </c>
      <c r="D8773" s="12">
        <f t="array" ref="D8773">INDEX(Producto!$A$2:$A$500, MATCH(Data!H8773, Producto!$B$2:$B$500, 0))</f>
        <v>3</v>
      </c>
      <c r="E8773" s="12">
        <f>VLOOKUP(Data!E8773 &amp; Data!F8773 &amp; Data!G8773, Ubicacion!$A$2:$B$1000, 2, FALSE)</f>
        <v>28</v>
      </c>
      <c r="F8773" s="15">
        <f>Data!J8773</f>
        <v>192</v>
      </c>
      <c r="G8773" s="16">
        <f>Data!I8773</f>
        <v>53</v>
      </c>
      <c r="H8773" s="17">
        <f>Data!K8773</f>
        <v>10176</v>
      </c>
      <c r="I8773" s="17">
        <f>Data!L8773</f>
        <v>4375.68</v>
      </c>
      <c r="J8773" s="12" t="str">
        <f>Data!N8773</f>
        <v>Outlet</v>
      </c>
      <c r="K8773" s="12" t="str">
        <f>Data!O8773</f>
        <v>Efectivo</v>
      </c>
      <c r="L8773" s="12" t="str">
        <f>Data!P8773</f>
        <v>Recurrente</v>
      </c>
    </row>
    <row r="8774">
      <c r="A8774" s="11">
        <v>8773.0</v>
      </c>
      <c r="B8774" s="14">
        <f>Data!D8774</f>
        <v>44546</v>
      </c>
      <c r="C8774" s="12">
        <f>IFERROR(VLOOKUP(Data!B8774, Minorista!$A$2:$B$100, 2, FALSE), "")</f>
        <v>1</v>
      </c>
      <c r="D8774" s="12">
        <f t="array" ref="D8774">INDEX(Producto!$A$2:$A$500, MATCH(Data!H8774, Producto!$B$2:$B$500, 0))</f>
        <v>4</v>
      </c>
      <c r="E8774" s="12">
        <f>VLOOKUP(Data!E8774 &amp; Data!F8774 &amp; Data!G8774, Ubicacion!$A$2:$B$1000, 2, FALSE)</f>
        <v>28</v>
      </c>
      <c r="F8774" s="15">
        <f>Data!J8774</f>
        <v>192</v>
      </c>
      <c r="G8774" s="16">
        <f>Data!I8774</f>
        <v>53</v>
      </c>
      <c r="H8774" s="17">
        <f>Data!K8774</f>
        <v>10176</v>
      </c>
      <c r="I8774" s="17">
        <f>Data!L8774</f>
        <v>4782.72</v>
      </c>
      <c r="J8774" s="12" t="str">
        <f>Data!N8774</f>
        <v>Outlet</v>
      </c>
      <c r="K8774" s="12" t="str">
        <f>Data!O8774</f>
        <v>Efectivo</v>
      </c>
      <c r="L8774" s="12" t="str">
        <f>Data!P8774</f>
        <v>Recurrente</v>
      </c>
    </row>
    <row r="8775">
      <c r="A8775" s="11">
        <v>8774.0</v>
      </c>
      <c r="B8775" s="14">
        <f>Data!D8775</f>
        <v>44546</v>
      </c>
      <c r="C8775" s="12">
        <f>IFERROR(VLOOKUP(Data!B8775, Minorista!$A$2:$B$100, 2, FALSE), "")</f>
        <v>1</v>
      </c>
      <c r="D8775" s="12">
        <f t="array" ref="D8775">INDEX(Producto!$A$2:$A$500, MATCH(Data!H8775, Producto!$B$2:$B$500, 0))</f>
        <v>5</v>
      </c>
      <c r="E8775" s="12">
        <f>VLOOKUP(Data!E8775 &amp; Data!F8775 &amp; Data!G8775, Ubicacion!$A$2:$B$1000, 2, FALSE)</f>
        <v>28</v>
      </c>
      <c r="F8775" s="15">
        <f>Data!J8775</f>
        <v>168</v>
      </c>
      <c r="G8775" s="16">
        <f>Data!I8775</f>
        <v>55</v>
      </c>
      <c r="H8775" s="17">
        <f>Data!K8775</f>
        <v>9240</v>
      </c>
      <c r="I8775" s="17">
        <f>Data!L8775</f>
        <v>4435.2</v>
      </c>
      <c r="J8775" s="12" t="str">
        <f>Data!N8775</f>
        <v>Outlet</v>
      </c>
      <c r="K8775" s="12" t="str">
        <f>Data!O8775</f>
        <v>Transferencia bancaria</v>
      </c>
      <c r="L8775" s="12" t="str">
        <f>Data!P8775</f>
        <v>Nuevo</v>
      </c>
    </row>
    <row r="8776">
      <c r="A8776" s="11">
        <v>8775.0</v>
      </c>
      <c r="B8776" s="14">
        <f>Data!D8776</f>
        <v>44546</v>
      </c>
      <c r="C8776" s="12">
        <f>IFERROR(VLOOKUP(Data!B8776, Minorista!$A$2:$B$100, 2, FALSE), "")</f>
        <v>1</v>
      </c>
      <c r="D8776" s="12">
        <f t="array" ref="D8776">INDEX(Producto!$A$2:$A$500, MATCH(Data!H8776, Producto!$B$2:$B$500, 0))</f>
        <v>6</v>
      </c>
      <c r="E8776" s="12">
        <f>VLOOKUP(Data!E8776 &amp; Data!F8776 &amp; Data!G8776, Ubicacion!$A$2:$B$1000, 2, FALSE)</f>
        <v>28</v>
      </c>
      <c r="F8776" s="15">
        <f>Data!J8776</f>
        <v>194</v>
      </c>
      <c r="G8776" s="16">
        <f>Data!I8776</f>
        <v>59</v>
      </c>
      <c r="H8776" s="17">
        <f>Data!K8776</f>
        <v>11446</v>
      </c>
      <c r="I8776" s="17">
        <f>Data!L8776</f>
        <v>4578.4</v>
      </c>
      <c r="J8776" s="12" t="str">
        <f>Data!N8776</f>
        <v>Outlet</v>
      </c>
      <c r="K8776" s="12" t="str">
        <f>Data!O8776</f>
        <v>Tarjeta</v>
      </c>
      <c r="L8776" s="12" t="str">
        <f>Data!P8776</f>
        <v>Nuevo</v>
      </c>
    </row>
    <row r="8777">
      <c r="A8777" s="11">
        <v>8776.0</v>
      </c>
      <c r="B8777" s="14">
        <f>Data!D8777</f>
        <v>44201</v>
      </c>
      <c r="C8777" s="12">
        <f>IFERROR(VLOOKUP(Data!B8777, Minorista!$A$2:$B$100, 2, FALSE), "")</f>
        <v>1</v>
      </c>
      <c r="D8777" s="12">
        <f t="array" ref="D8777">INDEX(Producto!$A$2:$A$500, MATCH(Data!H8777, Producto!$B$2:$B$500, 0))</f>
        <v>1</v>
      </c>
      <c r="E8777" s="12">
        <f>VLOOKUP(Data!E8777 &amp; Data!F8777 &amp; Data!G8777, Ubicacion!$A$2:$B$1000, 2, FALSE)</f>
        <v>28</v>
      </c>
      <c r="F8777" s="15">
        <f>Data!J8777</f>
        <v>223</v>
      </c>
      <c r="G8777" s="16">
        <f>Data!I8777</f>
        <v>14</v>
      </c>
      <c r="H8777" s="17">
        <f>Data!K8777</f>
        <v>3122</v>
      </c>
      <c r="I8777" s="17">
        <f>Data!L8777</f>
        <v>1061.48</v>
      </c>
      <c r="J8777" s="12" t="str">
        <f>Data!N8777</f>
        <v>Outlet</v>
      </c>
      <c r="K8777" s="12" t="str">
        <f>Data!O8777</f>
        <v>Efectivo</v>
      </c>
      <c r="L8777" s="12" t="str">
        <f>Data!P8777</f>
        <v>Recurrente</v>
      </c>
    </row>
    <row r="8778">
      <c r="A8778" s="11">
        <v>8777.0</v>
      </c>
      <c r="B8778" s="14">
        <f>Data!D8778</f>
        <v>44201</v>
      </c>
      <c r="C8778" s="12">
        <f>IFERROR(VLOOKUP(Data!B8778, Minorista!$A$2:$B$100, 2, FALSE), "")</f>
        <v>1</v>
      </c>
      <c r="D8778" s="12">
        <f t="array" ref="D8778">INDEX(Producto!$A$2:$A$500, MATCH(Data!H8778, Producto!$B$2:$B$500, 0))</f>
        <v>2</v>
      </c>
      <c r="E8778" s="12">
        <f>VLOOKUP(Data!E8778 &amp; Data!F8778 &amp; Data!G8778, Ubicacion!$A$2:$B$1000, 2, FALSE)</f>
        <v>28</v>
      </c>
      <c r="F8778" s="15">
        <f>Data!J8778</f>
        <v>209</v>
      </c>
      <c r="G8778" s="16">
        <f>Data!I8778</f>
        <v>20</v>
      </c>
      <c r="H8778" s="17">
        <f>Data!K8778</f>
        <v>4180</v>
      </c>
      <c r="I8778" s="17">
        <f>Data!L8778</f>
        <v>1504.8</v>
      </c>
      <c r="J8778" s="12" t="str">
        <f>Data!N8778</f>
        <v>Outlet</v>
      </c>
      <c r="K8778" s="12" t="str">
        <f>Data!O8778</f>
        <v>Transferencia bancaria</v>
      </c>
      <c r="L8778" s="12" t="str">
        <f>Data!P8778</f>
        <v>Recurrente</v>
      </c>
    </row>
    <row r="8779">
      <c r="A8779" s="11">
        <v>8778.0</v>
      </c>
      <c r="B8779" s="14">
        <f>Data!D8779</f>
        <v>44201</v>
      </c>
      <c r="C8779" s="12">
        <f>IFERROR(VLOOKUP(Data!B8779, Minorista!$A$2:$B$100, 2, FALSE), "")</f>
        <v>1</v>
      </c>
      <c r="D8779" s="12">
        <f t="array" ref="D8779">INDEX(Producto!$A$2:$A$500, MATCH(Data!H8779, Producto!$B$2:$B$500, 0))</f>
        <v>3</v>
      </c>
      <c r="E8779" s="12">
        <f>VLOOKUP(Data!E8779 &amp; Data!F8779 &amp; Data!G8779, Ubicacion!$A$2:$B$1000, 2, FALSE)</f>
        <v>28</v>
      </c>
      <c r="F8779" s="15">
        <f>Data!J8779</f>
        <v>162</v>
      </c>
      <c r="G8779" s="16">
        <f>Data!I8779</f>
        <v>21</v>
      </c>
      <c r="H8779" s="17">
        <f>Data!K8779</f>
        <v>3402</v>
      </c>
      <c r="I8779" s="17">
        <f>Data!L8779</f>
        <v>1258.74</v>
      </c>
      <c r="J8779" s="12" t="str">
        <f>Data!N8779</f>
        <v>Outlet</v>
      </c>
      <c r="K8779" s="12" t="str">
        <f>Data!O8779</f>
        <v>Tarjeta</v>
      </c>
      <c r="L8779" s="12" t="str">
        <f>Data!P8779</f>
        <v>Recurrente</v>
      </c>
    </row>
    <row r="8780">
      <c r="A8780" s="11">
        <v>8779.0</v>
      </c>
      <c r="B8780" s="14">
        <f>Data!D8780</f>
        <v>44201</v>
      </c>
      <c r="C8780" s="12">
        <f>IFERROR(VLOOKUP(Data!B8780, Minorista!$A$2:$B$100, 2, FALSE), "")</f>
        <v>1</v>
      </c>
      <c r="D8780" s="12">
        <f t="array" ref="D8780">INDEX(Producto!$A$2:$A$500, MATCH(Data!H8780, Producto!$B$2:$B$500, 0))</f>
        <v>4</v>
      </c>
      <c r="E8780" s="12">
        <f>VLOOKUP(Data!E8780 &amp; Data!F8780 &amp; Data!G8780, Ubicacion!$A$2:$B$1000, 2, FALSE)</f>
        <v>28</v>
      </c>
      <c r="F8780" s="15">
        <f>Data!J8780</f>
        <v>166</v>
      </c>
      <c r="G8780" s="16">
        <f>Data!I8780</f>
        <v>26</v>
      </c>
      <c r="H8780" s="17">
        <f>Data!K8780</f>
        <v>4316</v>
      </c>
      <c r="I8780" s="17">
        <f>Data!L8780</f>
        <v>1812.72</v>
      </c>
      <c r="J8780" s="12" t="str">
        <f>Data!N8780</f>
        <v>Outlet</v>
      </c>
      <c r="K8780" s="12" t="str">
        <f>Data!O8780</f>
        <v>Efectivo</v>
      </c>
      <c r="L8780" s="12" t="str">
        <f>Data!P8780</f>
        <v>Nuevo</v>
      </c>
    </row>
    <row r="8781">
      <c r="A8781" s="11">
        <v>8780.0</v>
      </c>
      <c r="B8781" s="14">
        <f>Data!D8781</f>
        <v>44201</v>
      </c>
      <c r="C8781" s="12">
        <f>IFERROR(VLOOKUP(Data!B8781, Minorista!$A$2:$B$100, 2, FALSE), "")</f>
        <v>1</v>
      </c>
      <c r="D8781" s="12">
        <f t="array" ref="D8781">INDEX(Producto!$A$2:$A$500, MATCH(Data!H8781, Producto!$B$2:$B$500, 0))</f>
        <v>5</v>
      </c>
      <c r="E8781" s="12">
        <f>VLOOKUP(Data!E8781 &amp; Data!F8781 &amp; Data!G8781, Ubicacion!$A$2:$B$1000, 2, FALSE)</f>
        <v>28</v>
      </c>
      <c r="F8781" s="15">
        <f>Data!J8781</f>
        <v>111</v>
      </c>
      <c r="G8781" s="16">
        <f>Data!I8781</f>
        <v>28</v>
      </c>
      <c r="H8781" s="17">
        <f>Data!K8781</f>
        <v>3108</v>
      </c>
      <c r="I8781" s="17">
        <f>Data!L8781</f>
        <v>870.24</v>
      </c>
      <c r="J8781" s="12" t="str">
        <f>Data!N8781</f>
        <v>Outlet</v>
      </c>
      <c r="K8781" s="12" t="str">
        <f>Data!O8781</f>
        <v>Tarjeta</v>
      </c>
      <c r="L8781" s="12" t="str">
        <f>Data!P8781</f>
        <v>Nuevo</v>
      </c>
    </row>
    <row r="8782">
      <c r="A8782" s="11">
        <v>8781.0</v>
      </c>
      <c r="B8782" s="14">
        <f>Data!D8782</f>
        <v>44201</v>
      </c>
      <c r="C8782" s="12">
        <f>IFERROR(VLOOKUP(Data!B8782, Minorista!$A$2:$B$100, 2, FALSE), "")</f>
        <v>4</v>
      </c>
      <c r="D8782" s="12">
        <f t="array" ref="D8782">INDEX(Producto!$A$2:$A$500, MATCH(Data!H8782, Producto!$B$2:$B$500, 0))</f>
        <v>6</v>
      </c>
      <c r="E8782" s="12">
        <f>VLOOKUP(Data!E8782 &amp; Data!F8782 &amp; Data!G8782, Ubicacion!$A$2:$B$1000, 2, FALSE)</f>
        <v>28</v>
      </c>
      <c r="F8782" s="15">
        <f>Data!J8782</f>
        <v>147</v>
      </c>
      <c r="G8782" s="16">
        <f>Data!I8782</f>
        <v>23</v>
      </c>
      <c r="H8782" s="17">
        <f>Data!K8782</f>
        <v>3381</v>
      </c>
      <c r="I8782" s="17">
        <f>Data!L8782</f>
        <v>1690.5</v>
      </c>
      <c r="J8782" s="12" t="str">
        <f>Data!N8782</f>
        <v>Outlet</v>
      </c>
      <c r="K8782" s="12" t="str">
        <f>Data!O8782</f>
        <v>Transferencia bancaria</v>
      </c>
      <c r="L8782" s="12" t="str">
        <f>Data!P8782</f>
        <v>Recurrente</v>
      </c>
    </row>
    <row r="8783">
      <c r="A8783" s="11">
        <v>8782.0</v>
      </c>
      <c r="B8783" s="14">
        <f>Data!D8783</f>
        <v>44231</v>
      </c>
      <c r="C8783" s="12">
        <f>IFERROR(VLOOKUP(Data!B8783, Minorista!$A$2:$B$100, 2, FALSE), "")</f>
        <v>1</v>
      </c>
      <c r="D8783" s="12">
        <f t="array" ref="D8783">INDEX(Producto!$A$2:$A$500, MATCH(Data!H8783, Producto!$B$2:$B$500, 0))</f>
        <v>1</v>
      </c>
      <c r="E8783" s="12">
        <f>VLOOKUP(Data!E8783 &amp; Data!F8783 &amp; Data!G8783, Ubicacion!$A$2:$B$1000, 2, FALSE)</f>
        <v>28</v>
      </c>
      <c r="F8783" s="15">
        <f>Data!J8783</f>
        <v>200</v>
      </c>
      <c r="G8783" s="16">
        <f>Data!I8783</f>
        <v>18</v>
      </c>
      <c r="H8783" s="17">
        <f>Data!K8783</f>
        <v>3600</v>
      </c>
      <c r="I8783" s="17">
        <f>Data!L8783</f>
        <v>1152</v>
      </c>
      <c r="J8783" s="12" t="str">
        <f>Data!N8783</f>
        <v>Outlet</v>
      </c>
      <c r="K8783" s="12" t="str">
        <f>Data!O8783</f>
        <v>Efectivo</v>
      </c>
      <c r="L8783" s="12" t="str">
        <f>Data!P8783</f>
        <v>Recurrente</v>
      </c>
    </row>
    <row r="8784">
      <c r="A8784" s="11">
        <v>8783.0</v>
      </c>
      <c r="B8784" s="14">
        <f>Data!D8784</f>
        <v>44231</v>
      </c>
      <c r="C8784" s="12">
        <f>IFERROR(VLOOKUP(Data!B8784, Minorista!$A$2:$B$100, 2, FALSE), "")</f>
        <v>1</v>
      </c>
      <c r="D8784" s="12">
        <f t="array" ref="D8784">INDEX(Producto!$A$2:$A$500, MATCH(Data!H8784, Producto!$B$2:$B$500, 0))</f>
        <v>2</v>
      </c>
      <c r="E8784" s="12">
        <f>VLOOKUP(Data!E8784 &amp; Data!F8784 &amp; Data!G8784, Ubicacion!$A$2:$B$1000, 2, FALSE)</f>
        <v>28</v>
      </c>
      <c r="F8784" s="15">
        <f>Data!J8784</f>
        <v>180</v>
      </c>
      <c r="G8784" s="16">
        <f>Data!I8784</f>
        <v>28</v>
      </c>
      <c r="H8784" s="17">
        <f>Data!K8784</f>
        <v>5040</v>
      </c>
      <c r="I8784" s="17">
        <f>Data!L8784</f>
        <v>1663.2</v>
      </c>
      <c r="J8784" s="12" t="str">
        <f>Data!N8784</f>
        <v>Outlet</v>
      </c>
      <c r="K8784" s="12" t="str">
        <f>Data!O8784</f>
        <v>Transferencia bancaria</v>
      </c>
      <c r="L8784" s="12" t="str">
        <f>Data!P8784</f>
        <v>Recurrente</v>
      </c>
    </row>
    <row r="8785">
      <c r="A8785" s="11">
        <v>8784.0</v>
      </c>
      <c r="B8785" s="14">
        <f>Data!D8785</f>
        <v>44231</v>
      </c>
      <c r="C8785" s="12">
        <f>IFERROR(VLOOKUP(Data!B8785, Minorista!$A$2:$B$100, 2, FALSE), "")</f>
        <v>1</v>
      </c>
      <c r="D8785" s="12">
        <f t="array" ref="D8785">INDEX(Producto!$A$2:$A$500, MATCH(Data!H8785, Producto!$B$2:$B$500, 0))</f>
        <v>3</v>
      </c>
      <c r="E8785" s="12">
        <f>VLOOKUP(Data!E8785 &amp; Data!F8785 &amp; Data!G8785, Ubicacion!$A$2:$B$1000, 2, FALSE)</f>
        <v>28</v>
      </c>
      <c r="F8785" s="15">
        <f>Data!J8785</f>
        <v>128</v>
      </c>
      <c r="G8785" s="16">
        <f>Data!I8785</f>
        <v>28</v>
      </c>
      <c r="H8785" s="17">
        <f>Data!K8785</f>
        <v>3584</v>
      </c>
      <c r="I8785" s="17">
        <f>Data!L8785</f>
        <v>1254.4</v>
      </c>
      <c r="J8785" s="12" t="str">
        <f>Data!N8785</f>
        <v>Outlet</v>
      </c>
      <c r="K8785" s="12" t="str">
        <f>Data!O8785</f>
        <v>Efectivo</v>
      </c>
      <c r="L8785" s="12" t="str">
        <f>Data!P8785</f>
        <v>Recurrente</v>
      </c>
    </row>
    <row r="8786">
      <c r="A8786" s="11">
        <v>8785.0</v>
      </c>
      <c r="B8786" s="14">
        <f>Data!D8786</f>
        <v>44231</v>
      </c>
      <c r="C8786" s="12">
        <f>IFERROR(VLOOKUP(Data!B8786, Minorista!$A$2:$B$100, 2, FALSE), "")</f>
        <v>1</v>
      </c>
      <c r="D8786" s="12">
        <f t="array" ref="D8786">INDEX(Producto!$A$2:$A$500, MATCH(Data!H8786, Producto!$B$2:$B$500, 0))</f>
        <v>4</v>
      </c>
      <c r="E8786" s="12">
        <f>VLOOKUP(Data!E8786 &amp; Data!F8786 &amp; Data!G8786, Ubicacion!$A$2:$B$1000, 2, FALSE)</f>
        <v>29</v>
      </c>
      <c r="F8786" s="15">
        <f>Data!J8786</f>
        <v>116</v>
      </c>
      <c r="G8786" s="16">
        <f>Data!I8786</f>
        <v>27</v>
      </c>
      <c r="H8786" s="17">
        <f>Data!K8786</f>
        <v>3132</v>
      </c>
      <c r="I8786" s="17">
        <f>Data!L8786</f>
        <v>1315.44</v>
      </c>
      <c r="J8786" s="12" t="str">
        <f>Data!N8786</f>
        <v>Outlet</v>
      </c>
      <c r="K8786" s="12" t="str">
        <f>Data!O8786</f>
        <v>Tarjeta</v>
      </c>
      <c r="L8786" s="12" t="str">
        <f>Data!P8786</f>
        <v>Recurrente</v>
      </c>
    </row>
    <row r="8787">
      <c r="A8787" s="11">
        <v>8786.0</v>
      </c>
      <c r="B8787" s="14">
        <f>Data!D8787</f>
        <v>44231</v>
      </c>
      <c r="C8787" s="12">
        <f>IFERROR(VLOOKUP(Data!B8787, Minorista!$A$2:$B$100, 2, FALSE), "")</f>
        <v>1</v>
      </c>
      <c r="D8787" s="12">
        <f t="array" ref="D8787">INDEX(Producto!$A$2:$A$500, MATCH(Data!H8787, Producto!$B$2:$B$500, 0))</f>
        <v>5</v>
      </c>
      <c r="E8787" s="12">
        <f>VLOOKUP(Data!E8787 &amp; Data!F8787 &amp; Data!G8787, Ubicacion!$A$2:$B$1000, 2, FALSE)</f>
        <v>29</v>
      </c>
      <c r="F8787" s="15">
        <f>Data!J8787</f>
        <v>88</v>
      </c>
      <c r="G8787" s="16">
        <f>Data!I8787</f>
        <v>31</v>
      </c>
      <c r="H8787" s="17">
        <f>Data!K8787</f>
        <v>2728</v>
      </c>
      <c r="I8787" s="17">
        <f>Data!L8787</f>
        <v>818.4</v>
      </c>
      <c r="J8787" s="12" t="str">
        <f>Data!N8787</f>
        <v>Outlet</v>
      </c>
      <c r="K8787" s="12" t="str">
        <f>Data!O8787</f>
        <v>Transferencia bancaria</v>
      </c>
      <c r="L8787" s="12" t="str">
        <f>Data!P8787</f>
        <v>Nuevo</v>
      </c>
    </row>
    <row r="8788">
      <c r="A8788" s="11">
        <v>8787.0</v>
      </c>
      <c r="B8788" s="14">
        <f>Data!D8788</f>
        <v>44231</v>
      </c>
      <c r="C8788" s="12">
        <f>IFERROR(VLOOKUP(Data!B8788, Minorista!$A$2:$B$100, 2, FALSE), "")</f>
        <v>1</v>
      </c>
      <c r="D8788" s="12">
        <f t="array" ref="D8788">INDEX(Producto!$A$2:$A$500, MATCH(Data!H8788, Producto!$B$2:$B$500, 0))</f>
        <v>6</v>
      </c>
      <c r="E8788" s="12">
        <f>VLOOKUP(Data!E8788 &amp; Data!F8788 &amp; Data!G8788, Ubicacion!$A$2:$B$1000, 2, FALSE)</f>
        <v>29</v>
      </c>
      <c r="F8788" s="15">
        <f>Data!J8788</f>
        <v>135</v>
      </c>
      <c r="G8788" s="16">
        <f>Data!I8788</f>
        <v>26</v>
      </c>
      <c r="H8788" s="17">
        <f>Data!K8788</f>
        <v>3510</v>
      </c>
      <c r="I8788" s="17">
        <f>Data!L8788</f>
        <v>1825.2</v>
      </c>
      <c r="J8788" s="12" t="str">
        <f>Data!N8788</f>
        <v>Outlet</v>
      </c>
      <c r="K8788" s="12" t="str">
        <f>Data!O8788</f>
        <v>Efectivo</v>
      </c>
      <c r="L8788" s="12" t="str">
        <f>Data!P8788</f>
        <v>Recurrente</v>
      </c>
    </row>
    <row r="8789">
      <c r="A8789" s="11">
        <v>8788.0</v>
      </c>
      <c r="B8789" s="14">
        <f>Data!D8789</f>
        <v>44261</v>
      </c>
      <c r="C8789" s="12">
        <f>IFERROR(VLOOKUP(Data!B8789, Minorista!$A$2:$B$100, 2, FALSE), "")</f>
        <v>1</v>
      </c>
      <c r="D8789" s="12">
        <f t="array" ref="D8789">INDEX(Producto!$A$2:$A$500, MATCH(Data!H8789, Producto!$B$2:$B$500, 0))</f>
        <v>1</v>
      </c>
      <c r="E8789" s="12">
        <f>VLOOKUP(Data!E8789 &amp; Data!F8789 &amp; Data!G8789, Ubicacion!$A$2:$B$1000, 2, FALSE)</f>
        <v>29</v>
      </c>
      <c r="F8789" s="15">
        <f>Data!J8789</f>
        <v>200</v>
      </c>
      <c r="G8789" s="16">
        <f>Data!I8789</f>
        <v>21</v>
      </c>
      <c r="H8789" s="17">
        <f>Data!K8789</f>
        <v>4200</v>
      </c>
      <c r="I8789" s="17">
        <f>Data!L8789</f>
        <v>1554</v>
      </c>
      <c r="J8789" s="12" t="str">
        <f>Data!N8789</f>
        <v>Outlet</v>
      </c>
      <c r="K8789" s="12" t="str">
        <f>Data!O8789</f>
        <v>Efectivo</v>
      </c>
      <c r="L8789" s="12" t="str">
        <f>Data!P8789</f>
        <v>Nuevo</v>
      </c>
    </row>
    <row r="8790">
      <c r="A8790" s="11">
        <v>8789.0</v>
      </c>
      <c r="B8790" s="14">
        <f>Data!D8790</f>
        <v>44261</v>
      </c>
      <c r="C8790" s="12">
        <f>IFERROR(VLOOKUP(Data!B8790, Minorista!$A$2:$B$100, 2, FALSE), "")</f>
        <v>1</v>
      </c>
      <c r="D8790" s="12">
        <f t="array" ref="D8790">INDEX(Producto!$A$2:$A$500, MATCH(Data!H8790, Producto!$B$2:$B$500, 0))</f>
        <v>2</v>
      </c>
      <c r="E8790" s="12">
        <f>VLOOKUP(Data!E8790 &amp; Data!F8790 &amp; Data!G8790, Ubicacion!$A$2:$B$1000, 2, FALSE)</f>
        <v>29</v>
      </c>
      <c r="F8790" s="15">
        <f>Data!J8790</f>
        <v>188</v>
      </c>
      <c r="G8790" s="16">
        <f>Data!I8790</f>
        <v>27</v>
      </c>
      <c r="H8790" s="17">
        <f>Data!K8790</f>
        <v>5076</v>
      </c>
      <c r="I8790" s="17">
        <f>Data!L8790</f>
        <v>1979.64</v>
      </c>
      <c r="J8790" s="12" t="str">
        <f>Data!N8790</f>
        <v>Outlet</v>
      </c>
      <c r="K8790" s="12" t="str">
        <f>Data!O8790</f>
        <v>Tarjeta</v>
      </c>
      <c r="L8790" s="12" t="str">
        <f>Data!P8790</f>
        <v>Nuevo</v>
      </c>
    </row>
    <row r="8791">
      <c r="A8791" s="11">
        <v>8790.0</v>
      </c>
      <c r="B8791" s="14">
        <f>Data!D8791</f>
        <v>44261</v>
      </c>
      <c r="C8791" s="12">
        <f>IFERROR(VLOOKUP(Data!B8791, Minorista!$A$2:$B$100, 2, FALSE), "")</f>
        <v>1</v>
      </c>
      <c r="D8791" s="12">
        <f t="array" ref="D8791">INDEX(Producto!$A$2:$A$500, MATCH(Data!H8791, Producto!$B$2:$B$500, 0))</f>
        <v>3</v>
      </c>
      <c r="E8791" s="12">
        <f>VLOOKUP(Data!E8791 &amp; Data!F8791 &amp; Data!G8791, Ubicacion!$A$2:$B$1000, 2, FALSE)</f>
        <v>29</v>
      </c>
      <c r="F8791" s="15">
        <f>Data!J8791</f>
        <v>135</v>
      </c>
      <c r="G8791" s="16">
        <f>Data!I8791</f>
        <v>20</v>
      </c>
      <c r="H8791" s="17">
        <f>Data!K8791</f>
        <v>2700</v>
      </c>
      <c r="I8791" s="17">
        <f>Data!L8791</f>
        <v>1026</v>
      </c>
      <c r="J8791" s="12" t="str">
        <f>Data!N8791</f>
        <v>Outlet</v>
      </c>
      <c r="K8791" s="12" t="str">
        <f>Data!O8791</f>
        <v>Tarjeta</v>
      </c>
      <c r="L8791" s="12" t="str">
        <f>Data!P8791</f>
        <v>Nuevo</v>
      </c>
    </row>
    <row r="8792">
      <c r="A8792" s="11">
        <v>8791.0</v>
      </c>
      <c r="B8792" s="14">
        <f>Data!D8792</f>
        <v>44261</v>
      </c>
      <c r="C8792" s="12">
        <f>IFERROR(VLOOKUP(Data!B8792, Minorista!$A$2:$B$100, 2, FALSE), "")</f>
        <v>1</v>
      </c>
      <c r="D8792" s="12">
        <f t="array" ref="D8792">INDEX(Producto!$A$2:$A$500, MATCH(Data!H8792, Producto!$B$2:$B$500, 0))</f>
        <v>4</v>
      </c>
      <c r="E8792" s="12">
        <f>VLOOKUP(Data!E8792 &amp; Data!F8792 &amp; Data!G8792, Ubicacion!$A$2:$B$1000, 2, FALSE)</f>
        <v>29</v>
      </c>
      <c r="F8792" s="15">
        <f>Data!J8792</f>
        <v>112</v>
      </c>
      <c r="G8792" s="16">
        <f>Data!I8792</f>
        <v>26</v>
      </c>
      <c r="H8792" s="17">
        <f>Data!K8792</f>
        <v>2912</v>
      </c>
      <c r="I8792" s="17">
        <f>Data!L8792</f>
        <v>1368.64</v>
      </c>
      <c r="J8792" s="12" t="str">
        <f>Data!N8792</f>
        <v>Outlet</v>
      </c>
      <c r="K8792" s="12" t="str">
        <f>Data!O8792</f>
        <v>Transferencia bancaria</v>
      </c>
      <c r="L8792" s="12" t="str">
        <f>Data!P8792</f>
        <v>Nuevo</v>
      </c>
    </row>
    <row r="8793">
      <c r="A8793" s="11">
        <v>8792.0</v>
      </c>
      <c r="B8793" s="14">
        <f>Data!D8793</f>
        <v>44261</v>
      </c>
      <c r="C8793" s="12">
        <f>IFERROR(VLOOKUP(Data!B8793, Minorista!$A$2:$B$100, 2, FALSE), "")</f>
        <v>4</v>
      </c>
      <c r="D8793" s="12">
        <f t="array" ref="D8793">INDEX(Producto!$A$2:$A$500, MATCH(Data!H8793, Producto!$B$2:$B$500, 0))</f>
        <v>5</v>
      </c>
      <c r="E8793" s="12">
        <f>VLOOKUP(Data!E8793 &amp; Data!F8793 &amp; Data!G8793, Ubicacion!$A$2:$B$1000, 2, FALSE)</f>
        <v>29</v>
      </c>
      <c r="F8793" s="15">
        <f>Data!J8793</f>
        <v>88</v>
      </c>
      <c r="G8793" s="16">
        <f>Data!I8793</f>
        <v>32</v>
      </c>
      <c r="H8793" s="17">
        <f>Data!K8793</f>
        <v>2816</v>
      </c>
      <c r="I8793" s="17">
        <f>Data!L8793</f>
        <v>985.6</v>
      </c>
      <c r="J8793" s="12" t="str">
        <f>Data!N8793</f>
        <v>Outlet</v>
      </c>
      <c r="K8793" s="12" t="str">
        <f>Data!O8793</f>
        <v>Efectivo</v>
      </c>
      <c r="L8793" s="12" t="str">
        <f>Data!P8793</f>
        <v>Nuevo</v>
      </c>
    </row>
    <row r="8794">
      <c r="A8794" s="11">
        <v>8793.0</v>
      </c>
      <c r="B8794" s="14">
        <f>Data!D8794</f>
        <v>44261</v>
      </c>
      <c r="C8794" s="12">
        <f>IFERROR(VLOOKUP(Data!B8794, Minorista!$A$2:$B$100, 2, FALSE), "")</f>
        <v>4</v>
      </c>
      <c r="D8794" s="12">
        <f t="array" ref="D8794">INDEX(Producto!$A$2:$A$500, MATCH(Data!H8794, Producto!$B$2:$B$500, 0))</f>
        <v>6</v>
      </c>
      <c r="E8794" s="12">
        <f>VLOOKUP(Data!E8794 &amp; Data!F8794 &amp; Data!G8794, Ubicacion!$A$2:$B$1000, 2, FALSE)</f>
        <v>29</v>
      </c>
      <c r="F8794" s="15">
        <f>Data!J8794</f>
        <v>124</v>
      </c>
      <c r="G8794" s="16">
        <f>Data!I8794</f>
        <v>25</v>
      </c>
      <c r="H8794" s="17">
        <f>Data!K8794</f>
        <v>3100</v>
      </c>
      <c r="I8794" s="17">
        <f>Data!L8794</f>
        <v>1643</v>
      </c>
      <c r="J8794" s="12" t="str">
        <f>Data!N8794</f>
        <v>Outlet</v>
      </c>
      <c r="K8794" s="12" t="str">
        <f>Data!O8794</f>
        <v>Tarjeta</v>
      </c>
      <c r="L8794" s="12" t="str">
        <f>Data!P8794</f>
        <v>Nuevo</v>
      </c>
    </row>
    <row r="8795">
      <c r="A8795" s="11">
        <v>8794.0</v>
      </c>
      <c r="B8795" s="14">
        <f>Data!D8795</f>
        <v>44291</v>
      </c>
      <c r="C8795" s="12">
        <f>IFERROR(VLOOKUP(Data!B8795, Minorista!$A$2:$B$100, 2, FALSE), "")</f>
        <v>4</v>
      </c>
      <c r="D8795" s="12">
        <f t="array" ref="D8795">INDEX(Producto!$A$2:$A$500, MATCH(Data!H8795, Producto!$B$2:$B$500, 0))</f>
        <v>1</v>
      </c>
      <c r="E8795" s="12">
        <f>VLOOKUP(Data!E8795 &amp; Data!F8795 &amp; Data!G8795, Ubicacion!$A$2:$B$1000, 2, FALSE)</f>
        <v>29</v>
      </c>
      <c r="F8795" s="15">
        <f>Data!J8795</f>
        <v>215</v>
      </c>
      <c r="G8795" s="16">
        <f>Data!I8795</f>
        <v>15</v>
      </c>
      <c r="H8795" s="17">
        <f>Data!K8795</f>
        <v>3225</v>
      </c>
      <c r="I8795" s="17">
        <f>Data!L8795</f>
        <v>1354.5</v>
      </c>
      <c r="J8795" s="12" t="str">
        <f>Data!N8795</f>
        <v>Outlet</v>
      </c>
      <c r="K8795" s="12" t="str">
        <f>Data!O8795</f>
        <v>Efectivo</v>
      </c>
      <c r="L8795" s="12" t="str">
        <f>Data!P8795</f>
        <v>Nuevo</v>
      </c>
    </row>
    <row r="8796">
      <c r="A8796" s="11">
        <v>8795.0</v>
      </c>
      <c r="B8796" s="14">
        <f>Data!D8796</f>
        <v>44291</v>
      </c>
      <c r="C8796" s="12">
        <f>IFERROR(VLOOKUP(Data!B8796, Minorista!$A$2:$B$100, 2, FALSE), "")</f>
        <v>4</v>
      </c>
      <c r="D8796" s="12">
        <f t="array" ref="D8796">INDEX(Producto!$A$2:$A$500, MATCH(Data!H8796, Producto!$B$2:$B$500, 0))</f>
        <v>2</v>
      </c>
      <c r="E8796" s="12">
        <f>VLOOKUP(Data!E8796 &amp; Data!F8796 &amp; Data!G8796, Ubicacion!$A$2:$B$1000, 2, FALSE)</f>
        <v>29</v>
      </c>
      <c r="F8796" s="15">
        <f>Data!J8796</f>
        <v>215</v>
      </c>
      <c r="G8796" s="16">
        <f>Data!I8796</f>
        <v>21</v>
      </c>
      <c r="H8796" s="17">
        <f>Data!K8796</f>
        <v>4515</v>
      </c>
      <c r="I8796" s="17">
        <f>Data!L8796</f>
        <v>1760.85</v>
      </c>
      <c r="J8796" s="12" t="str">
        <f>Data!N8796</f>
        <v>Outlet</v>
      </c>
      <c r="K8796" s="12" t="str">
        <f>Data!O8796</f>
        <v>Transferencia bancaria</v>
      </c>
      <c r="L8796" s="12" t="str">
        <f>Data!P8796</f>
        <v>Nuevo</v>
      </c>
    </row>
    <row r="8797">
      <c r="A8797" s="11">
        <v>8796.0</v>
      </c>
      <c r="B8797" s="14">
        <f>Data!D8797</f>
        <v>44291</v>
      </c>
      <c r="C8797" s="12">
        <f>IFERROR(VLOOKUP(Data!B8797, Minorista!$A$2:$B$100, 2, FALSE), "")</f>
        <v>4</v>
      </c>
      <c r="D8797" s="12">
        <f t="array" ref="D8797">INDEX(Producto!$A$2:$A$500, MATCH(Data!H8797, Producto!$B$2:$B$500, 0))</f>
        <v>3</v>
      </c>
      <c r="E8797" s="12">
        <f>VLOOKUP(Data!E8797 &amp; Data!F8797 &amp; Data!G8797, Ubicacion!$A$2:$B$1000, 2, FALSE)</f>
        <v>29</v>
      </c>
      <c r="F8797" s="15">
        <f>Data!J8797</f>
        <v>162</v>
      </c>
      <c r="G8797" s="16">
        <f>Data!I8797</f>
        <v>19</v>
      </c>
      <c r="H8797" s="17">
        <f>Data!K8797</f>
        <v>3078</v>
      </c>
      <c r="I8797" s="17">
        <f>Data!L8797</f>
        <v>1138.86</v>
      </c>
      <c r="J8797" s="12" t="str">
        <f>Data!N8797</f>
        <v>Outlet</v>
      </c>
      <c r="K8797" s="12" t="str">
        <f>Data!O8797</f>
        <v>Tarjeta</v>
      </c>
      <c r="L8797" s="12" t="str">
        <f>Data!P8797</f>
        <v>Recurrente</v>
      </c>
    </row>
    <row r="8798">
      <c r="A8798" s="11">
        <v>8797.0</v>
      </c>
      <c r="B8798" s="14">
        <f>Data!D8798</f>
        <v>44291</v>
      </c>
      <c r="C8798" s="12">
        <f>IFERROR(VLOOKUP(Data!B8798, Minorista!$A$2:$B$100, 2, FALSE), "")</f>
        <v>4</v>
      </c>
      <c r="D8798" s="12">
        <f t="array" ref="D8798">INDEX(Producto!$A$2:$A$500, MATCH(Data!H8798, Producto!$B$2:$B$500, 0))</f>
        <v>4</v>
      </c>
      <c r="E8798" s="12">
        <f>VLOOKUP(Data!E8798 &amp; Data!F8798 &amp; Data!G8798, Ubicacion!$A$2:$B$1000, 2, FALSE)</f>
        <v>29</v>
      </c>
      <c r="F8798" s="15">
        <f>Data!J8798</f>
        <v>116</v>
      </c>
      <c r="G8798" s="16">
        <f>Data!I8798</f>
        <v>20</v>
      </c>
      <c r="H8798" s="17">
        <f>Data!K8798</f>
        <v>2320</v>
      </c>
      <c r="I8798" s="17">
        <f>Data!L8798</f>
        <v>1136.8</v>
      </c>
      <c r="J8798" s="12" t="str">
        <f>Data!N8798</f>
        <v>Outlet</v>
      </c>
      <c r="K8798" s="12" t="str">
        <f>Data!O8798</f>
        <v>Tarjeta</v>
      </c>
      <c r="L8798" s="12" t="str">
        <f>Data!P8798</f>
        <v>Nuevo</v>
      </c>
    </row>
    <row r="8799">
      <c r="A8799" s="11">
        <v>8798.0</v>
      </c>
      <c r="B8799" s="14">
        <f>Data!D8799</f>
        <v>44291</v>
      </c>
      <c r="C8799" s="12">
        <f>IFERROR(VLOOKUP(Data!B8799, Minorista!$A$2:$B$100, 2, FALSE), "")</f>
        <v>4</v>
      </c>
      <c r="D8799" s="12">
        <f t="array" ref="D8799">INDEX(Producto!$A$2:$A$500, MATCH(Data!H8799, Producto!$B$2:$B$500, 0))</f>
        <v>5</v>
      </c>
      <c r="E8799" s="12">
        <f>VLOOKUP(Data!E8799 &amp; Data!F8799 &amp; Data!G8799, Ubicacion!$A$2:$B$1000, 2, FALSE)</f>
        <v>29</v>
      </c>
      <c r="F8799" s="15">
        <f>Data!J8799</f>
        <v>91</v>
      </c>
      <c r="G8799" s="16">
        <f>Data!I8799</f>
        <v>27</v>
      </c>
      <c r="H8799" s="17">
        <f>Data!K8799</f>
        <v>2457</v>
      </c>
      <c r="I8799" s="17">
        <f>Data!L8799</f>
        <v>786.24</v>
      </c>
      <c r="J8799" s="12" t="str">
        <f>Data!N8799</f>
        <v>Outlet</v>
      </c>
      <c r="K8799" s="12" t="str">
        <f>Data!O8799</f>
        <v>Transferencia bancaria</v>
      </c>
      <c r="L8799" s="12" t="str">
        <f>Data!P8799</f>
        <v>Recurrente</v>
      </c>
    </row>
    <row r="8800">
      <c r="A8800" s="11">
        <v>8799.0</v>
      </c>
      <c r="B8800" s="14">
        <f>Data!D8800</f>
        <v>44291</v>
      </c>
      <c r="C8800" s="12">
        <f>IFERROR(VLOOKUP(Data!B8800, Minorista!$A$2:$B$100, 2, FALSE), "")</f>
        <v>4</v>
      </c>
      <c r="D8800" s="12">
        <f t="array" ref="D8800">INDEX(Producto!$A$2:$A$500, MATCH(Data!H8800, Producto!$B$2:$B$500, 0))</f>
        <v>6</v>
      </c>
      <c r="E8800" s="12">
        <f>VLOOKUP(Data!E8800 &amp; Data!F8800 &amp; Data!G8800, Ubicacion!$A$2:$B$1000, 2, FALSE)</f>
        <v>29</v>
      </c>
      <c r="F8800" s="15">
        <f>Data!J8800</f>
        <v>176</v>
      </c>
      <c r="G8800" s="16">
        <f>Data!I8800</f>
        <v>23</v>
      </c>
      <c r="H8800" s="17">
        <f>Data!K8800</f>
        <v>4048</v>
      </c>
      <c r="I8800" s="17">
        <f>Data!L8800</f>
        <v>2307.36</v>
      </c>
      <c r="J8800" s="12" t="str">
        <f>Data!N8800</f>
        <v>Outlet</v>
      </c>
      <c r="K8800" s="12" t="str">
        <f>Data!O8800</f>
        <v>Tarjeta</v>
      </c>
      <c r="L8800" s="12" t="str">
        <f>Data!P8800</f>
        <v>Nuevo</v>
      </c>
    </row>
    <row r="8801">
      <c r="A8801" s="11">
        <v>8800.0</v>
      </c>
      <c r="B8801" s="14">
        <f>Data!D8801</f>
        <v>44321</v>
      </c>
      <c r="C8801" s="12">
        <f>IFERROR(VLOOKUP(Data!B8801, Minorista!$A$2:$B$100, 2, FALSE), "")</f>
        <v>4</v>
      </c>
      <c r="D8801" s="12">
        <f t="array" ref="D8801">INDEX(Producto!$A$2:$A$500, MATCH(Data!H8801, Producto!$B$2:$B$500, 0))</f>
        <v>1</v>
      </c>
      <c r="E8801" s="12">
        <f>VLOOKUP(Data!E8801 &amp; Data!F8801 &amp; Data!G8801, Ubicacion!$A$2:$B$1000, 2, FALSE)</f>
        <v>29</v>
      </c>
      <c r="F8801" s="15">
        <f>Data!J8801</f>
        <v>210</v>
      </c>
      <c r="G8801" s="16">
        <f>Data!I8801</f>
        <v>14</v>
      </c>
      <c r="H8801" s="17">
        <f>Data!K8801</f>
        <v>2940</v>
      </c>
      <c r="I8801" s="17">
        <f>Data!L8801</f>
        <v>1234.8</v>
      </c>
      <c r="J8801" s="12" t="str">
        <f>Data!N8801</f>
        <v>Outlet</v>
      </c>
      <c r="K8801" s="12" t="str">
        <f>Data!O8801</f>
        <v>Transferencia bancaria</v>
      </c>
      <c r="L8801" s="12" t="str">
        <f>Data!P8801</f>
        <v>Nuevo</v>
      </c>
    </row>
    <row r="8802">
      <c r="A8802" s="11">
        <v>8801.0</v>
      </c>
      <c r="B8802" s="14">
        <f>Data!D8802</f>
        <v>44321</v>
      </c>
      <c r="C8802" s="12">
        <f>IFERROR(VLOOKUP(Data!B8802, Minorista!$A$2:$B$100, 2, FALSE), "")</f>
        <v>4</v>
      </c>
      <c r="D8802" s="12">
        <f t="array" ref="D8802">INDEX(Producto!$A$2:$A$500, MATCH(Data!H8802, Producto!$B$2:$B$500, 0))</f>
        <v>2</v>
      </c>
      <c r="E8802" s="12">
        <f>VLOOKUP(Data!E8802 &amp; Data!F8802 &amp; Data!G8802, Ubicacion!$A$2:$B$1000, 2, FALSE)</f>
        <v>29</v>
      </c>
      <c r="F8802" s="15">
        <f>Data!J8802</f>
        <v>247</v>
      </c>
      <c r="G8802" s="16">
        <f>Data!I8802</f>
        <v>22</v>
      </c>
      <c r="H8802" s="17">
        <f>Data!K8802</f>
        <v>5434</v>
      </c>
      <c r="I8802" s="17">
        <f>Data!L8802</f>
        <v>2227.94</v>
      </c>
      <c r="J8802" s="12" t="str">
        <f>Data!N8802</f>
        <v>Outlet</v>
      </c>
      <c r="K8802" s="12" t="str">
        <f>Data!O8802</f>
        <v>Tarjeta</v>
      </c>
      <c r="L8802" s="12" t="str">
        <f>Data!P8802</f>
        <v>Recurrente</v>
      </c>
    </row>
    <row r="8803">
      <c r="A8803" s="11">
        <v>8802.0</v>
      </c>
      <c r="B8803" s="14">
        <f>Data!D8803</f>
        <v>44321</v>
      </c>
      <c r="C8803" s="12">
        <f>IFERROR(VLOOKUP(Data!B8803, Minorista!$A$2:$B$100, 2, FALSE), "")</f>
        <v>4</v>
      </c>
      <c r="D8803" s="12">
        <f t="array" ref="D8803">INDEX(Producto!$A$2:$A$500, MATCH(Data!H8803, Producto!$B$2:$B$500, 0))</f>
        <v>3</v>
      </c>
      <c r="E8803" s="12">
        <f>VLOOKUP(Data!E8803 &amp; Data!F8803 &amp; Data!G8803, Ubicacion!$A$2:$B$1000, 2, FALSE)</f>
        <v>29</v>
      </c>
      <c r="F8803" s="15">
        <f>Data!J8803</f>
        <v>184</v>
      </c>
      <c r="G8803" s="16">
        <f>Data!I8803</f>
        <v>18</v>
      </c>
      <c r="H8803" s="17">
        <f>Data!K8803</f>
        <v>3312</v>
      </c>
      <c r="I8803" s="17">
        <f>Data!L8803</f>
        <v>1291.68</v>
      </c>
      <c r="J8803" s="12" t="str">
        <f>Data!N8803</f>
        <v>Outlet</v>
      </c>
      <c r="K8803" s="12" t="str">
        <f>Data!O8803</f>
        <v>Efectivo</v>
      </c>
      <c r="L8803" s="12" t="str">
        <f>Data!P8803</f>
        <v>Recurrente</v>
      </c>
    </row>
    <row r="8804">
      <c r="A8804" s="11">
        <v>8803.0</v>
      </c>
      <c r="B8804" s="14">
        <f>Data!D8804</f>
        <v>44321</v>
      </c>
      <c r="C8804" s="12">
        <f>IFERROR(VLOOKUP(Data!B8804, Minorista!$A$2:$B$100, 2, FALSE), "")</f>
        <v>4</v>
      </c>
      <c r="D8804" s="12">
        <f t="array" ref="D8804">INDEX(Producto!$A$2:$A$500, MATCH(Data!H8804, Producto!$B$2:$B$500, 0))</f>
        <v>4</v>
      </c>
      <c r="E8804" s="12">
        <f>VLOOKUP(Data!E8804 &amp; Data!F8804 &amp; Data!G8804, Ubicacion!$A$2:$B$1000, 2, FALSE)</f>
        <v>29</v>
      </c>
      <c r="F8804" s="15">
        <f>Data!J8804</f>
        <v>155</v>
      </c>
      <c r="G8804" s="16">
        <f>Data!I8804</f>
        <v>24</v>
      </c>
      <c r="H8804" s="17">
        <f>Data!K8804</f>
        <v>3720</v>
      </c>
      <c r="I8804" s="17">
        <f>Data!L8804</f>
        <v>1860</v>
      </c>
      <c r="J8804" s="12" t="str">
        <f>Data!N8804</f>
        <v>Outlet</v>
      </c>
      <c r="K8804" s="12" t="str">
        <f>Data!O8804</f>
        <v>Transferencia bancaria</v>
      </c>
      <c r="L8804" s="12" t="str">
        <f>Data!P8804</f>
        <v>Nuevo</v>
      </c>
    </row>
    <row r="8805">
      <c r="A8805" s="11">
        <v>8804.0</v>
      </c>
      <c r="B8805" s="14">
        <f>Data!D8805</f>
        <v>44321</v>
      </c>
      <c r="C8805" s="12">
        <f>IFERROR(VLOOKUP(Data!B8805, Minorista!$A$2:$B$100, 2, FALSE), "")</f>
        <v>4</v>
      </c>
      <c r="D8805" s="12">
        <f t="array" ref="D8805">INDEX(Producto!$A$2:$A$500, MATCH(Data!H8805, Producto!$B$2:$B$500, 0))</f>
        <v>5</v>
      </c>
      <c r="E8805" s="12">
        <f>VLOOKUP(Data!E8805 &amp; Data!F8805 &amp; Data!G8805, Ubicacion!$A$2:$B$1000, 2, FALSE)</f>
        <v>29</v>
      </c>
      <c r="F8805" s="15">
        <f>Data!J8805</f>
        <v>120</v>
      </c>
      <c r="G8805" s="16">
        <f>Data!I8805</f>
        <v>34</v>
      </c>
      <c r="H8805" s="17">
        <f>Data!K8805</f>
        <v>4080</v>
      </c>
      <c r="I8805" s="17">
        <f>Data!L8805</f>
        <v>1428</v>
      </c>
      <c r="J8805" s="12" t="str">
        <f>Data!N8805</f>
        <v>Outlet</v>
      </c>
      <c r="K8805" s="12" t="str">
        <f>Data!O8805</f>
        <v>Tarjeta</v>
      </c>
      <c r="L8805" s="12" t="str">
        <f>Data!P8805</f>
        <v>Recurrente</v>
      </c>
    </row>
    <row r="8806">
      <c r="A8806" s="11">
        <v>8805.0</v>
      </c>
      <c r="B8806" s="14">
        <f>Data!D8806</f>
        <v>44321</v>
      </c>
      <c r="C8806" s="12">
        <f>IFERROR(VLOOKUP(Data!B8806, Minorista!$A$2:$B$100, 2, FALSE), "")</f>
        <v>4</v>
      </c>
      <c r="D8806" s="12">
        <f t="array" ref="D8806">INDEX(Producto!$A$2:$A$500, MATCH(Data!H8806, Producto!$B$2:$B$500, 0))</f>
        <v>6</v>
      </c>
      <c r="E8806" s="12">
        <f>VLOOKUP(Data!E8806 &amp; Data!F8806 &amp; Data!G8806, Ubicacion!$A$2:$B$1000, 2, FALSE)</f>
        <v>29</v>
      </c>
      <c r="F8806" s="15">
        <f>Data!J8806</f>
        <v>240</v>
      </c>
      <c r="G8806" s="16">
        <f>Data!I8806</f>
        <v>33</v>
      </c>
      <c r="H8806" s="17">
        <f>Data!K8806</f>
        <v>7920</v>
      </c>
      <c r="I8806" s="17">
        <f>Data!L8806</f>
        <v>4356</v>
      </c>
      <c r="J8806" s="12" t="str">
        <f>Data!N8806</f>
        <v>Outlet</v>
      </c>
      <c r="K8806" s="12" t="str">
        <f>Data!O8806</f>
        <v>Transferencia bancaria</v>
      </c>
      <c r="L8806" s="12" t="str">
        <f>Data!P8806</f>
        <v>Recurrente</v>
      </c>
    </row>
    <row r="8807">
      <c r="A8807" s="11">
        <v>8806.0</v>
      </c>
      <c r="B8807" s="14">
        <f>Data!D8807</f>
        <v>44351</v>
      </c>
      <c r="C8807" s="12">
        <f>IFERROR(VLOOKUP(Data!B8807, Minorista!$A$2:$B$100, 2, FALSE), "")</f>
        <v>4</v>
      </c>
      <c r="D8807" s="12">
        <f t="array" ref="D8807">INDEX(Producto!$A$2:$A$500, MATCH(Data!H8807, Producto!$B$2:$B$500, 0))</f>
        <v>1</v>
      </c>
      <c r="E8807" s="12">
        <f>VLOOKUP(Data!E8807 &amp; Data!F8807 &amp; Data!G8807, Ubicacion!$A$2:$B$1000, 2, FALSE)</f>
        <v>29</v>
      </c>
      <c r="F8807" s="15">
        <f>Data!J8807</f>
        <v>233</v>
      </c>
      <c r="G8807" s="16">
        <f>Data!I8807</f>
        <v>31</v>
      </c>
      <c r="H8807" s="17">
        <f>Data!K8807</f>
        <v>7223</v>
      </c>
      <c r="I8807" s="17">
        <f>Data!L8807</f>
        <v>2744.74</v>
      </c>
      <c r="J8807" s="12" t="str">
        <f>Data!N8807</f>
        <v>Outlet</v>
      </c>
      <c r="K8807" s="12" t="str">
        <f>Data!O8807</f>
        <v>Tarjeta</v>
      </c>
      <c r="L8807" s="12" t="str">
        <f>Data!P8807</f>
        <v>Recurrente</v>
      </c>
    </row>
    <row r="8808">
      <c r="A8808" s="11">
        <v>8807.0</v>
      </c>
      <c r="B8808" s="14">
        <f>Data!D8808</f>
        <v>44351</v>
      </c>
      <c r="C8808" s="12">
        <f>IFERROR(VLOOKUP(Data!B8808, Minorista!$A$2:$B$100, 2, FALSE), "")</f>
        <v>4</v>
      </c>
      <c r="D8808" s="12">
        <f t="array" ref="D8808">INDEX(Producto!$A$2:$A$500, MATCH(Data!H8808, Producto!$B$2:$B$500, 0))</f>
        <v>2</v>
      </c>
      <c r="E8808" s="12">
        <f>VLOOKUP(Data!E8808 &amp; Data!F8808 &amp; Data!G8808, Ubicacion!$A$2:$B$1000, 2, FALSE)</f>
        <v>29</v>
      </c>
      <c r="F8808" s="15">
        <f>Data!J8808</f>
        <v>263</v>
      </c>
      <c r="G8808" s="16">
        <f>Data!I8808</f>
        <v>35</v>
      </c>
      <c r="H8808" s="17">
        <f>Data!K8808</f>
        <v>9205</v>
      </c>
      <c r="I8808" s="17">
        <f>Data!L8808</f>
        <v>3774.05</v>
      </c>
      <c r="J8808" s="12" t="str">
        <f>Data!N8808</f>
        <v>Outlet</v>
      </c>
      <c r="K8808" s="12" t="str">
        <f>Data!O8808</f>
        <v>Transferencia bancaria</v>
      </c>
      <c r="L8808" s="12" t="str">
        <f>Data!P8808</f>
        <v>Nuevo</v>
      </c>
    </row>
    <row r="8809">
      <c r="A8809" s="11">
        <v>8808.0</v>
      </c>
      <c r="B8809" s="14">
        <f>Data!D8809</f>
        <v>44351</v>
      </c>
      <c r="C8809" s="12">
        <f>IFERROR(VLOOKUP(Data!B8809, Minorista!$A$2:$B$100, 2, FALSE), "")</f>
        <v>4</v>
      </c>
      <c r="D8809" s="12">
        <f t="array" ref="D8809">INDEX(Producto!$A$2:$A$500, MATCH(Data!H8809, Producto!$B$2:$B$500, 0))</f>
        <v>3</v>
      </c>
      <c r="E8809" s="12">
        <f>VLOOKUP(Data!E8809 &amp; Data!F8809 &amp; Data!G8809, Ubicacion!$A$2:$B$1000, 2, FALSE)</f>
        <v>29</v>
      </c>
      <c r="F8809" s="15">
        <f>Data!J8809</f>
        <v>186</v>
      </c>
      <c r="G8809" s="16">
        <f>Data!I8809</f>
        <v>34</v>
      </c>
      <c r="H8809" s="17">
        <f>Data!K8809</f>
        <v>6324</v>
      </c>
      <c r="I8809" s="17">
        <f>Data!L8809</f>
        <v>2592.84</v>
      </c>
      <c r="J8809" s="12" t="str">
        <f>Data!N8809</f>
        <v>Outlet</v>
      </c>
      <c r="K8809" s="12" t="str">
        <f>Data!O8809</f>
        <v>Tarjeta</v>
      </c>
      <c r="L8809" s="12" t="str">
        <f>Data!P8809</f>
        <v>Nuevo</v>
      </c>
    </row>
    <row r="8810">
      <c r="A8810" s="11">
        <v>8809.0</v>
      </c>
      <c r="B8810" s="14">
        <f>Data!D8810</f>
        <v>44351</v>
      </c>
      <c r="C8810" s="12">
        <f>IFERROR(VLOOKUP(Data!B8810, Minorista!$A$2:$B$100, 2, FALSE), "")</f>
        <v>4</v>
      </c>
      <c r="D8810" s="12">
        <f t="array" ref="D8810">INDEX(Producto!$A$2:$A$500, MATCH(Data!H8810, Producto!$B$2:$B$500, 0))</f>
        <v>4</v>
      </c>
      <c r="E8810" s="12">
        <f>VLOOKUP(Data!E8810 &amp; Data!F8810 &amp; Data!G8810, Ubicacion!$A$2:$B$1000, 2, FALSE)</f>
        <v>29</v>
      </c>
      <c r="F8810" s="15">
        <f>Data!J8810</f>
        <v>187</v>
      </c>
      <c r="G8810" s="16">
        <f>Data!I8810</f>
        <v>33</v>
      </c>
      <c r="H8810" s="17">
        <f>Data!K8810</f>
        <v>6171</v>
      </c>
      <c r="I8810" s="17">
        <f>Data!L8810</f>
        <v>3023.79</v>
      </c>
      <c r="J8810" s="12" t="str">
        <f>Data!N8810</f>
        <v>Outlet</v>
      </c>
      <c r="K8810" s="12" t="str">
        <f>Data!O8810</f>
        <v>Efectivo</v>
      </c>
      <c r="L8810" s="12" t="str">
        <f>Data!P8810</f>
        <v>Recurrente</v>
      </c>
    </row>
    <row r="8811">
      <c r="A8811" s="11">
        <v>8810.0</v>
      </c>
      <c r="B8811" s="14">
        <f>Data!D8811</f>
        <v>44351</v>
      </c>
      <c r="C8811" s="12">
        <f>IFERROR(VLOOKUP(Data!B8811, Minorista!$A$2:$B$100, 2, FALSE), "")</f>
        <v>4</v>
      </c>
      <c r="D8811" s="12">
        <f t="array" ref="D8811">INDEX(Producto!$A$2:$A$500, MATCH(Data!H8811, Producto!$B$2:$B$500, 0))</f>
        <v>5</v>
      </c>
      <c r="E8811" s="12">
        <f>VLOOKUP(Data!E8811 &amp; Data!F8811 &amp; Data!G8811, Ubicacion!$A$2:$B$1000, 2, FALSE)</f>
        <v>29</v>
      </c>
      <c r="F8811" s="15">
        <f>Data!J8811</f>
        <v>158</v>
      </c>
      <c r="G8811" s="16">
        <f>Data!I8811</f>
        <v>43</v>
      </c>
      <c r="H8811" s="17">
        <f>Data!K8811</f>
        <v>6794</v>
      </c>
      <c r="I8811" s="17">
        <f>Data!L8811</f>
        <v>2309.96</v>
      </c>
      <c r="J8811" s="12" t="str">
        <f>Data!N8811</f>
        <v>Outlet</v>
      </c>
      <c r="K8811" s="12" t="str">
        <f>Data!O8811</f>
        <v>Transferencia bancaria</v>
      </c>
      <c r="L8811" s="12" t="str">
        <f>Data!P8811</f>
        <v>Recurrente</v>
      </c>
    </row>
    <row r="8812">
      <c r="A8812" s="11">
        <v>8811.0</v>
      </c>
      <c r="B8812" s="14">
        <f>Data!D8812</f>
        <v>44351</v>
      </c>
      <c r="C8812" s="12">
        <f>IFERROR(VLOOKUP(Data!B8812, Minorista!$A$2:$B$100, 2, FALSE), "")</f>
        <v>4</v>
      </c>
      <c r="D8812" s="12">
        <f t="array" ref="D8812">INDEX(Producto!$A$2:$A$500, MATCH(Data!H8812, Producto!$B$2:$B$500, 0))</f>
        <v>6</v>
      </c>
      <c r="E8812" s="12">
        <f>VLOOKUP(Data!E8812 &amp; Data!F8812 &amp; Data!G8812, Ubicacion!$A$2:$B$1000, 2, FALSE)</f>
        <v>29</v>
      </c>
      <c r="F8812" s="15">
        <f>Data!J8812</f>
        <v>248</v>
      </c>
      <c r="G8812" s="16">
        <f>Data!I8812</f>
        <v>39</v>
      </c>
      <c r="H8812" s="17">
        <f>Data!K8812</f>
        <v>9672</v>
      </c>
      <c r="I8812" s="17">
        <f>Data!L8812</f>
        <v>5319.6</v>
      </c>
      <c r="J8812" s="12" t="str">
        <f>Data!N8812</f>
        <v>Outlet</v>
      </c>
      <c r="K8812" s="12" t="str">
        <f>Data!O8812</f>
        <v>Efectivo</v>
      </c>
      <c r="L8812" s="12" t="str">
        <f>Data!P8812</f>
        <v>Nuevo</v>
      </c>
    </row>
    <row r="8813">
      <c r="A8813" s="11">
        <v>8812.0</v>
      </c>
      <c r="B8813" s="14">
        <f>Data!D8813</f>
        <v>44383</v>
      </c>
      <c r="C8813" s="12">
        <f>IFERROR(VLOOKUP(Data!B8813, Minorista!$A$2:$B$100, 2, FALSE), "")</f>
        <v>4</v>
      </c>
      <c r="D8813" s="12">
        <f t="array" ref="D8813">INDEX(Producto!$A$2:$A$500, MATCH(Data!H8813, Producto!$B$2:$B$500, 0))</f>
        <v>1</v>
      </c>
      <c r="E8813" s="12">
        <f>VLOOKUP(Data!E8813 &amp; Data!F8813 &amp; Data!G8813, Ubicacion!$A$2:$B$1000, 2, FALSE)</f>
        <v>29</v>
      </c>
      <c r="F8813" s="15">
        <f>Data!J8813</f>
        <v>264</v>
      </c>
      <c r="G8813" s="16">
        <f>Data!I8813</f>
        <v>35</v>
      </c>
      <c r="H8813" s="17">
        <f>Data!K8813</f>
        <v>9240</v>
      </c>
      <c r="I8813" s="17">
        <f>Data!L8813</f>
        <v>4250.4</v>
      </c>
      <c r="J8813" s="12" t="str">
        <f>Data!N8813</f>
        <v>Outlet</v>
      </c>
      <c r="K8813" s="12" t="str">
        <f>Data!O8813</f>
        <v>Efectivo</v>
      </c>
      <c r="L8813" s="12" t="str">
        <f>Data!P8813</f>
        <v>Nuevo</v>
      </c>
    </row>
    <row r="8814">
      <c r="A8814" s="11">
        <v>8813.0</v>
      </c>
      <c r="B8814" s="14">
        <f>Data!D8814</f>
        <v>44383</v>
      </c>
      <c r="C8814" s="12">
        <f>IFERROR(VLOOKUP(Data!B8814, Minorista!$A$2:$B$100, 2, FALSE), "")</f>
        <v>4</v>
      </c>
      <c r="D8814" s="12">
        <f t="array" ref="D8814">INDEX(Producto!$A$2:$A$500, MATCH(Data!H8814, Producto!$B$2:$B$500, 0))</f>
        <v>2</v>
      </c>
      <c r="E8814" s="12">
        <f>VLOOKUP(Data!E8814 &amp; Data!F8814 &amp; Data!G8814, Ubicacion!$A$2:$B$1000, 2, FALSE)</f>
        <v>29</v>
      </c>
      <c r="F8814" s="15">
        <f>Data!J8814</f>
        <v>271</v>
      </c>
      <c r="G8814" s="16">
        <f>Data!I8814</f>
        <v>40</v>
      </c>
      <c r="H8814" s="17">
        <f>Data!K8814</f>
        <v>10840</v>
      </c>
      <c r="I8814" s="17">
        <f>Data!L8814</f>
        <v>4661.2</v>
      </c>
      <c r="J8814" s="12" t="str">
        <f>Data!N8814</f>
        <v>Outlet</v>
      </c>
      <c r="K8814" s="12" t="str">
        <f>Data!O8814</f>
        <v>Tarjeta</v>
      </c>
      <c r="L8814" s="12" t="str">
        <f>Data!P8814</f>
        <v>Recurrente</v>
      </c>
    </row>
    <row r="8815">
      <c r="A8815" s="11">
        <v>8814.0</v>
      </c>
      <c r="B8815" s="14">
        <f>Data!D8815</f>
        <v>44383</v>
      </c>
      <c r="C8815" s="12">
        <f>IFERROR(VLOOKUP(Data!B8815, Minorista!$A$2:$B$100, 2, FALSE), "")</f>
        <v>4</v>
      </c>
      <c r="D8815" s="12">
        <f t="array" ref="D8815">INDEX(Producto!$A$2:$A$500, MATCH(Data!H8815, Producto!$B$2:$B$500, 0))</f>
        <v>3</v>
      </c>
      <c r="E8815" s="12">
        <f>VLOOKUP(Data!E8815 &amp; Data!F8815 &amp; Data!G8815, Ubicacion!$A$2:$B$1000, 2, FALSE)</f>
        <v>29</v>
      </c>
      <c r="F8815" s="15">
        <f>Data!J8815</f>
        <v>278</v>
      </c>
      <c r="G8815" s="16">
        <f>Data!I8815</f>
        <v>34</v>
      </c>
      <c r="H8815" s="17">
        <f>Data!K8815</f>
        <v>9452</v>
      </c>
      <c r="I8815" s="17">
        <f>Data!L8815</f>
        <v>3969.84</v>
      </c>
      <c r="J8815" s="12" t="str">
        <f>Data!N8815</f>
        <v>Outlet</v>
      </c>
      <c r="K8815" s="12" t="str">
        <f>Data!O8815</f>
        <v>Efectivo</v>
      </c>
      <c r="L8815" s="12" t="str">
        <f>Data!P8815</f>
        <v>Recurrente</v>
      </c>
    </row>
    <row r="8816">
      <c r="A8816" s="11">
        <v>8815.0</v>
      </c>
      <c r="B8816" s="14">
        <f>Data!D8816</f>
        <v>44383</v>
      </c>
      <c r="C8816" s="12">
        <f>IFERROR(VLOOKUP(Data!B8816, Minorista!$A$2:$B$100, 2, FALSE), "")</f>
        <v>4</v>
      </c>
      <c r="D8816" s="12">
        <f t="array" ref="D8816">INDEX(Producto!$A$2:$A$500, MATCH(Data!H8816, Producto!$B$2:$B$500, 0))</f>
        <v>4</v>
      </c>
      <c r="E8816" s="12">
        <f>VLOOKUP(Data!E8816 &amp; Data!F8816 &amp; Data!G8816, Ubicacion!$A$2:$B$1000, 2, FALSE)</f>
        <v>29</v>
      </c>
      <c r="F8816" s="15">
        <f>Data!J8816</f>
        <v>158</v>
      </c>
      <c r="G8816" s="16">
        <f>Data!I8816</f>
        <v>38</v>
      </c>
      <c r="H8816" s="17">
        <f>Data!K8816</f>
        <v>6004</v>
      </c>
      <c r="I8816" s="17">
        <f>Data!L8816</f>
        <v>3182.12</v>
      </c>
      <c r="J8816" s="12" t="str">
        <f>Data!N8816</f>
        <v>Outlet</v>
      </c>
      <c r="K8816" s="12" t="str">
        <f>Data!O8816</f>
        <v>Tarjeta</v>
      </c>
      <c r="L8816" s="12" t="str">
        <f>Data!P8816</f>
        <v>Recurrente</v>
      </c>
    </row>
    <row r="8817">
      <c r="A8817" s="11">
        <v>8816.0</v>
      </c>
      <c r="B8817" s="14">
        <f>Data!D8817</f>
        <v>44383</v>
      </c>
      <c r="C8817" s="12">
        <f>IFERROR(VLOOKUP(Data!B8817, Minorista!$A$2:$B$100, 2, FALSE), "")</f>
        <v>4</v>
      </c>
      <c r="D8817" s="12">
        <f t="array" ref="D8817">INDEX(Producto!$A$2:$A$500, MATCH(Data!H8817, Producto!$B$2:$B$500, 0))</f>
        <v>5</v>
      </c>
      <c r="E8817" s="12">
        <f>VLOOKUP(Data!E8817 &amp; Data!F8817 &amp; Data!G8817, Ubicacion!$A$2:$B$1000, 2, FALSE)</f>
        <v>29</v>
      </c>
      <c r="F8817" s="15">
        <f>Data!J8817</f>
        <v>173</v>
      </c>
      <c r="G8817" s="16">
        <f>Data!I8817</f>
        <v>43</v>
      </c>
      <c r="H8817" s="17">
        <f>Data!K8817</f>
        <v>7439</v>
      </c>
      <c r="I8817" s="17">
        <f>Data!L8817</f>
        <v>2975.6</v>
      </c>
      <c r="J8817" s="12" t="str">
        <f>Data!N8817</f>
        <v>Outlet</v>
      </c>
      <c r="K8817" s="12" t="str">
        <f>Data!O8817</f>
        <v>Efectivo</v>
      </c>
      <c r="L8817" s="12" t="str">
        <f>Data!P8817</f>
        <v>Recurrente</v>
      </c>
    </row>
    <row r="8818">
      <c r="A8818" s="11">
        <v>8817.0</v>
      </c>
      <c r="B8818" s="14">
        <f>Data!D8818</f>
        <v>44383</v>
      </c>
      <c r="C8818" s="12">
        <f>IFERROR(VLOOKUP(Data!B8818, Minorista!$A$2:$B$100, 2, FALSE), "")</f>
        <v>1</v>
      </c>
      <c r="D8818" s="12">
        <f t="array" ref="D8818">INDEX(Producto!$A$2:$A$500, MATCH(Data!H8818, Producto!$B$2:$B$500, 0))</f>
        <v>6</v>
      </c>
      <c r="E8818" s="12">
        <f>VLOOKUP(Data!E8818 &amp; Data!F8818 &amp; Data!G8818, Ubicacion!$A$2:$B$1000, 2, FALSE)</f>
        <v>29</v>
      </c>
      <c r="F8818" s="15">
        <f>Data!J8818</f>
        <v>264</v>
      </c>
      <c r="G8818" s="16">
        <f>Data!I8818</f>
        <v>51</v>
      </c>
      <c r="H8818" s="17">
        <f>Data!K8818</f>
        <v>13464</v>
      </c>
      <c r="I8818" s="17">
        <f>Data!L8818</f>
        <v>7943.76</v>
      </c>
      <c r="J8818" s="12" t="str">
        <f>Data!N8818</f>
        <v>Outlet</v>
      </c>
      <c r="K8818" s="12" t="str">
        <f>Data!O8818</f>
        <v>Tarjeta</v>
      </c>
      <c r="L8818" s="12" t="str">
        <f>Data!P8818</f>
        <v>Recurrente</v>
      </c>
    </row>
    <row r="8819">
      <c r="A8819" s="11">
        <v>8818.0</v>
      </c>
      <c r="B8819" s="14">
        <f>Data!D8819</f>
        <v>44416</v>
      </c>
      <c r="C8819" s="12">
        <f>IFERROR(VLOOKUP(Data!B8819, Minorista!$A$2:$B$100, 2, FALSE), "")</f>
        <v>1</v>
      </c>
      <c r="D8819" s="12">
        <f t="array" ref="D8819">INDEX(Producto!$A$2:$A$500, MATCH(Data!H8819, Producto!$B$2:$B$500, 0))</f>
        <v>1</v>
      </c>
      <c r="E8819" s="12">
        <f>VLOOKUP(Data!E8819 &amp; Data!F8819 &amp; Data!G8819, Ubicacion!$A$2:$B$1000, 2, FALSE)</f>
        <v>29</v>
      </c>
      <c r="F8819" s="15">
        <f>Data!J8819</f>
        <v>233</v>
      </c>
      <c r="G8819" s="16">
        <f>Data!I8819</f>
        <v>38</v>
      </c>
      <c r="H8819" s="17">
        <f>Data!K8819</f>
        <v>8854</v>
      </c>
      <c r="I8819" s="17">
        <f>Data!L8819</f>
        <v>3718.68</v>
      </c>
      <c r="J8819" s="12" t="str">
        <f>Data!N8819</f>
        <v>Outlet</v>
      </c>
      <c r="K8819" s="12" t="str">
        <f>Data!O8819</f>
        <v>Transferencia bancaria</v>
      </c>
      <c r="L8819" s="12" t="str">
        <f>Data!P8819</f>
        <v>Recurrente</v>
      </c>
    </row>
    <row r="8820">
      <c r="A8820" s="11">
        <v>8819.0</v>
      </c>
      <c r="B8820" s="14">
        <f>Data!D8820</f>
        <v>44416</v>
      </c>
      <c r="C8820" s="12">
        <f>IFERROR(VLOOKUP(Data!B8820, Minorista!$A$2:$B$100, 2, FALSE), "")</f>
        <v>1</v>
      </c>
      <c r="D8820" s="12">
        <f t="array" ref="D8820">INDEX(Producto!$A$2:$A$500, MATCH(Data!H8820, Producto!$B$2:$B$500, 0))</f>
        <v>2</v>
      </c>
      <c r="E8820" s="12">
        <f>VLOOKUP(Data!E8820 &amp; Data!F8820 &amp; Data!G8820, Ubicacion!$A$2:$B$1000, 2, FALSE)</f>
        <v>29</v>
      </c>
      <c r="F8820" s="15">
        <f>Data!J8820</f>
        <v>255</v>
      </c>
      <c r="G8820" s="16">
        <f>Data!I8820</f>
        <v>37</v>
      </c>
      <c r="H8820" s="17">
        <f>Data!K8820</f>
        <v>9435</v>
      </c>
      <c r="I8820" s="17">
        <f>Data!L8820</f>
        <v>4057.05</v>
      </c>
      <c r="J8820" s="12" t="str">
        <f>Data!N8820</f>
        <v>Outlet</v>
      </c>
      <c r="K8820" s="12" t="str">
        <f>Data!O8820</f>
        <v>Efectivo</v>
      </c>
      <c r="L8820" s="12" t="str">
        <f>Data!P8820</f>
        <v>Recurrente</v>
      </c>
    </row>
    <row r="8821">
      <c r="A8821" s="11">
        <v>8820.0</v>
      </c>
      <c r="B8821" s="14">
        <f>Data!D8821</f>
        <v>44416</v>
      </c>
      <c r="C8821" s="12">
        <f>IFERROR(VLOOKUP(Data!B8821, Minorista!$A$2:$B$100, 2, FALSE), "")</f>
        <v>1</v>
      </c>
      <c r="D8821" s="12">
        <f t="array" ref="D8821">INDEX(Producto!$A$2:$A$500, MATCH(Data!H8821, Producto!$B$2:$B$500, 0))</f>
        <v>3</v>
      </c>
      <c r="E8821" s="12">
        <f>VLOOKUP(Data!E8821 &amp; Data!F8821 &amp; Data!G8821, Ubicacion!$A$2:$B$1000, 2, FALSE)</f>
        <v>29</v>
      </c>
      <c r="F8821" s="15">
        <f>Data!J8821</f>
        <v>305</v>
      </c>
      <c r="G8821" s="16">
        <f>Data!I8821</f>
        <v>39</v>
      </c>
      <c r="H8821" s="17">
        <f>Data!K8821</f>
        <v>11895</v>
      </c>
      <c r="I8821" s="17">
        <f>Data!L8821</f>
        <v>5114.85</v>
      </c>
      <c r="J8821" s="12" t="str">
        <f>Data!N8821</f>
        <v>Outlet</v>
      </c>
      <c r="K8821" s="12" t="str">
        <f>Data!O8821</f>
        <v>Tarjeta</v>
      </c>
      <c r="L8821" s="12" t="str">
        <f>Data!P8821</f>
        <v>Nuevo</v>
      </c>
    </row>
    <row r="8822">
      <c r="A8822" s="11">
        <v>8821.0</v>
      </c>
      <c r="B8822" s="14">
        <f>Data!D8822</f>
        <v>44416</v>
      </c>
      <c r="C8822" s="12">
        <f>IFERROR(VLOOKUP(Data!B8822, Minorista!$A$2:$B$100, 2, FALSE), "")</f>
        <v>1</v>
      </c>
      <c r="D8822" s="12">
        <f t="array" ref="D8822">INDEX(Producto!$A$2:$A$500, MATCH(Data!H8822, Producto!$B$2:$B$500, 0))</f>
        <v>4</v>
      </c>
      <c r="E8822" s="12">
        <f>VLOOKUP(Data!E8822 &amp; Data!F8822 &amp; Data!G8822, Ubicacion!$A$2:$B$1000, 2, FALSE)</f>
        <v>29</v>
      </c>
      <c r="F8822" s="15">
        <f>Data!J8822</f>
        <v>162</v>
      </c>
      <c r="G8822" s="16">
        <f>Data!I8822</f>
        <v>33</v>
      </c>
      <c r="H8822" s="17">
        <f>Data!K8822</f>
        <v>5346</v>
      </c>
      <c r="I8822" s="17">
        <f>Data!L8822</f>
        <v>2940.3</v>
      </c>
      <c r="J8822" s="12" t="str">
        <f>Data!N8822</f>
        <v>Outlet</v>
      </c>
      <c r="K8822" s="12" t="str">
        <f>Data!O8822</f>
        <v>Transferencia bancaria</v>
      </c>
      <c r="L8822" s="12" t="str">
        <f>Data!P8822</f>
        <v>Recurrente</v>
      </c>
    </row>
    <row r="8823">
      <c r="A8823" s="11">
        <v>8822.0</v>
      </c>
      <c r="B8823" s="14">
        <f>Data!D8823</f>
        <v>44416</v>
      </c>
      <c r="C8823" s="12">
        <f>IFERROR(VLOOKUP(Data!B8823, Minorista!$A$2:$B$100, 2, FALSE), "")</f>
        <v>3</v>
      </c>
      <c r="D8823" s="12">
        <f t="array" ref="D8823">INDEX(Producto!$A$2:$A$500, MATCH(Data!H8823, Producto!$B$2:$B$500, 0))</f>
        <v>5</v>
      </c>
      <c r="E8823" s="12">
        <f>VLOOKUP(Data!E8823 &amp; Data!F8823 &amp; Data!G8823, Ubicacion!$A$2:$B$1000, 2, FALSE)</f>
        <v>29</v>
      </c>
      <c r="F8823" s="15">
        <f>Data!J8823</f>
        <v>166</v>
      </c>
      <c r="G8823" s="16">
        <f>Data!I8823</f>
        <v>39</v>
      </c>
      <c r="H8823" s="17">
        <f>Data!K8823</f>
        <v>6474</v>
      </c>
      <c r="I8823" s="17">
        <f>Data!L8823</f>
        <v>2719.08</v>
      </c>
      <c r="J8823" s="12" t="str">
        <f>Data!N8823</f>
        <v>Outlet</v>
      </c>
      <c r="K8823" s="12" t="str">
        <f>Data!O8823</f>
        <v>Transferencia bancaria</v>
      </c>
      <c r="L8823" s="12" t="str">
        <f>Data!P8823</f>
        <v>Nuevo</v>
      </c>
    </row>
    <row r="8824">
      <c r="A8824" s="11">
        <v>8823.0</v>
      </c>
      <c r="B8824" s="14">
        <f>Data!D8824</f>
        <v>44416</v>
      </c>
      <c r="C8824" s="12">
        <f>IFERROR(VLOOKUP(Data!B8824, Minorista!$A$2:$B$100, 2, FALSE), "")</f>
        <v>3</v>
      </c>
      <c r="D8824" s="12">
        <f t="array" ref="D8824">INDEX(Producto!$A$2:$A$500, MATCH(Data!H8824, Producto!$B$2:$B$500, 0))</f>
        <v>6</v>
      </c>
      <c r="E8824" s="12">
        <f>VLOOKUP(Data!E8824 &amp; Data!F8824 &amp; Data!G8824, Ubicacion!$A$2:$B$1000, 2, FALSE)</f>
        <v>29</v>
      </c>
      <c r="F8824" s="15">
        <f>Data!J8824</f>
        <v>239</v>
      </c>
      <c r="G8824" s="16">
        <f>Data!I8824</f>
        <v>44</v>
      </c>
      <c r="H8824" s="17">
        <f>Data!K8824</f>
        <v>10516</v>
      </c>
      <c r="I8824" s="17">
        <f>Data!L8824</f>
        <v>6414.76</v>
      </c>
      <c r="J8824" s="12" t="str">
        <f>Data!N8824</f>
        <v>Outlet</v>
      </c>
      <c r="K8824" s="12" t="str">
        <f>Data!O8824</f>
        <v>Efectivo</v>
      </c>
      <c r="L8824" s="12" t="str">
        <f>Data!P8824</f>
        <v>Nuevo</v>
      </c>
    </row>
    <row r="8825">
      <c r="A8825" s="11">
        <v>8824.0</v>
      </c>
      <c r="B8825" s="14">
        <f>Data!D8825</f>
        <v>44444</v>
      </c>
      <c r="C8825" s="12">
        <f>IFERROR(VLOOKUP(Data!B8825, Minorista!$A$2:$B$100, 2, FALSE), "")</f>
        <v>3</v>
      </c>
      <c r="D8825" s="12">
        <f t="array" ref="D8825">INDEX(Producto!$A$2:$A$500, MATCH(Data!H8825, Producto!$B$2:$B$500, 0))</f>
        <v>1</v>
      </c>
      <c r="E8825" s="12">
        <f>VLOOKUP(Data!E8825 &amp; Data!F8825 &amp; Data!G8825, Ubicacion!$A$2:$B$1000, 2, FALSE)</f>
        <v>29</v>
      </c>
      <c r="F8825" s="15">
        <f>Data!J8825</f>
        <v>230</v>
      </c>
      <c r="G8825" s="16">
        <f>Data!I8825</f>
        <v>41</v>
      </c>
      <c r="H8825" s="17">
        <f>Data!K8825</f>
        <v>9430</v>
      </c>
      <c r="I8825" s="17">
        <f>Data!L8825</f>
        <v>4337.8</v>
      </c>
      <c r="J8825" s="12" t="str">
        <f>Data!N8825</f>
        <v>Outlet</v>
      </c>
      <c r="K8825" s="12" t="str">
        <f>Data!O8825</f>
        <v>Efectivo</v>
      </c>
      <c r="L8825" s="12" t="str">
        <f>Data!P8825</f>
        <v>Recurrente</v>
      </c>
    </row>
    <row r="8826">
      <c r="A8826" s="11">
        <v>8825.0</v>
      </c>
      <c r="B8826" s="14">
        <f>Data!D8826</f>
        <v>44444</v>
      </c>
      <c r="C8826" s="12">
        <f>IFERROR(VLOOKUP(Data!B8826, Minorista!$A$2:$B$100, 2, FALSE), "")</f>
        <v>3</v>
      </c>
      <c r="D8826" s="12">
        <f t="array" ref="D8826">INDEX(Producto!$A$2:$A$500, MATCH(Data!H8826, Producto!$B$2:$B$500, 0))</f>
        <v>2</v>
      </c>
      <c r="E8826" s="12">
        <f>VLOOKUP(Data!E8826 &amp; Data!F8826 &amp; Data!G8826, Ubicacion!$A$2:$B$1000, 2, FALSE)</f>
        <v>29</v>
      </c>
      <c r="F8826" s="15">
        <f>Data!J8826</f>
        <v>219</v>
      </c>
      <c r="G8826" s="16">
        <f>Data!I8826</f>
        <v>38</v>
      </c>
      <c r="H8826" s="17">
        <f>Data!K8826</f>
        <v>8322</v>
      </c>
      <c r="I8826" s="17">
        <f>Data!L8826</f>
        <v>3578.46</v>
      </c>
      <c r="J8826" s="12" t="str">
        <f>Data!N8826</f>
        <v>Outlet</v>
      </c>
      <c r="K8826" s="12" t="str">
        <f>Data!O8826</f>
        <v>Tarjeta</v>
      </c>
      <c r="L8826" s="12" t="str">
        <f>Data!P8826</f>
        <v>Nuevo</v>
      </c>
    </row>
    <row r="8827">
      <c r="A8827" s="11">
        <v>8826.0</v>
      </c>
      <c r="B8827" s="14">
        <f>Data!D8827</f>
        <v>44444</v>
      </c>
      <c r="C8827" s="12">
        <f>IFERROR(VLOOKUP(Data!B8827, Minorista!$A$2:$B$100, 2, FALSE), "")</f>
        <v>3</v>
      </c>
      <c r="D8827" s="12">
        <f t="array" ref="D8827">INDEX(Producto!$A$2:$A$500, MATCH(Data!H8827, Producto!$B$2:$B$500, 0))</f>
        <v>3</v>
      </c>
      <c r="E8827" s="12">
        <f>VLOOKUP(Data!E8827 &amp; Data!F8827 &amp; Data!G8827, Ubicacion!$A$2:$B$1000, 2, FALSE)</f>
        <v>29</v>
      </c>
      <c r="F8827" s="15">
        <f>Data!J8827</f>
        <v>203</v>
      </c>
      <c r="G8827" s="16">
        <f>Data!I8827</f>
        <v>43</v>
      </c>
      <c r="H8827" s="17">
        <f>Data!K8827</f>
        <v>8729</v>
      </c>
      <c r="I8827" s="17">
        <f>Data!L8827</f>
        <v>3928.05</v>
      </c>
      <c r="J8827" s="12" t="str">
        <f>Data!N8827</f>
        <v>Outlet</v>
      </c>
      <c r="K8827" s="12" t="str">
        <f>Data!O8827</f>
        <v>Tarjeta</v>
      </c>
      <c r="L8827" s="12" t="str">
        <f>Data!P8827</f>
        <v>Nuevo</v>
      </c>
    </row>
    <row r="8828">
      <c r="A8828" s="11">
        <v>8827.0</v>
      </c>
      <c r="B8828" s="14">
        <f>Data!D8828</f>
        <v>44444</v>
      </c>
      <c r="C8828" s="12">
        <f>IFERROR(VLOOKUP(Data!B8828, Minorista!$A$2:$B$100, 2, FALSE), "")</f>
        <v>3</v>
      </c>
      <c r="D8828" s="12">
        <f t="array" ref="D8828">INDEX(Producto!$A$2:$A$500, MATCH(Data!H8828, Producto!$B$2:$B$500, 0))</f>
        <v>4</v>
      </c>
      <c r="E8828" s="12">
        <f>VLOOKUP(Data!E8828 &amp; Data!F8828 &amp; Data!G8828, Ubicacion!$A$2:$B$1000, 2, FALSE)</f>
        <v>29</v>
      </c>
      <c r="F8828" s="15">
        <f>Data!J8828</f>
        <v>136</v>
      </c>
      <c r="G8828" s="16">
        <f>Data!I8828</f>
        <v>40</v>
      </c>
      <c r="H8828" s="17">
        <f>Data!K8828</f>
        <v>5440</v>
      </c>
      <c r="I8828" s="17">
        <f>Data!L8828</f>
        <v>2992</v>
      </c>
      <c r="J8828" s="12" t="str">
        <f>Data!N8828</f>
        <v>Outlet</v>
      </c>
      <c r="K8828" s="12" t="str">
        <f>Data!O8828</f>
        <v>Transferencia bancaria</v>
      </c>
      <c r="L8828" s="12" t="str">
        <f>Data!P8828</f>
        <v>Recurrente</v>
      </c>
    </row>
    <row r="8829">
      <c r="A8829" s="11">
        <v>8828.0</v>
      </c>
      <c r="B8829" s="14">
        <f>Data!D8829</f>
        <v>44444</v>
      </c>
      <c r="C8829" s="12">
        <f>IFERROR(VLOOKUP(Data!B8829, Minorista!$A$2:$B$100, 2, FALSE), "")</f>
        <v>3</v>
      </c>
      <c r="D8829" s="12">
        <f t="array" ref="D8829">INDEX(Producto!$A$2:$A$500, MATCH(Data!H8829, Producto!$B$2:$B$500, 0))</f>
        <v>5</v>
      </c>
      <c r="E8829" s="12">
        <f>VLOOKUP(Data!E8829 &amp; Data!F8829 &amp; Data!G8829, Ubicacion!$A$2:$B$1000, 2, FALSE)</f>
        <v>29</v>
      </c>
      <c r="F8829" s="15">
        <f>Data!J8829</f>
        <v>140</v>
      </c>
      <c r="G8829" s="16">
        <f>Data!I8829</f>
        <v>42</v>
      </c>
      <c r="H8829" s="17">
        <f>Data!K8829</f>
        <v>5880</v>
      </c>
      <c r="I8829" s="17">
        <f>Data!L8829</f>
        <v>2410.8</v>
      </c>
      <c r="J8829" s="12" t="str">
        <f>Data!N8829</f>
        <v>Outlet</v>
      </c>
      <c r="K8829" s="12" t="str">
        <f>Data!O8829</f>
        <v>Efectivo</v>
      </c>
      <c r="L8829" s="12" t="str">
        <f>Data!P8829</f>
        <v>Nuevo</v>
      </c>
    </row>
    <row r="8830">
      <c r="A8830" s="11">
        <v>8829.0</v>
      </c>
      <c r="B8830" s="14">
        <f>Data!D8830</f>
        <v>44444</v>
      </c>
      <c r="C8830" s="12">
        <f>IFERROR(VLOOKUP(Data!B8830, Minorista!$A$2:$B$100, 2, FALSE), "")</f>
        <v>3</v>
      </c>
      <c r="D8830" s="12">
        <f t="array" ref="D8830">INDEX(Producto!$A$2:$A$500, MATCH(Data!H8830, Producto!$B$2:$B$500, 0))</f>
        <v>6</v>
      </c>
      <c r="E8830" s="12">
        <f>VLOOKUP(Data!E8830 &amp; Data!F8830 &amp; Data!G8830, Ubicacion!$A$2:$B$1000, 2, FALSE)</f>
        <v>29</v>
      </c>
      <c r="F8830" s="15">
        <f>Data!J8830</f>
        <v>200</v>
      </c>
      <c r="G8830" s="16">
        <f>Data!I8830</f>
        <v>36</v>
      </c>
      <c r="H8830" s="17">
        <f>Data!K8830</f>
        <v>7200</v>
      </c>
      <c r="I8830" s="17">
        <f>Data!L8830</f>
        <v>4176</v>
      </c>
      <c r="J8830" s="12" t="str">
        <f>Data!N8830</f>
        <v>Outlet</v>
      </c>
      <c r="K8830" s="12" t="str">
        <f>Data!O8830</f>
        <v>Tarjeta</v>
      </c>
      <c r="L8830" s="12" t="str">
        <f>Data!P8830</f>
        <v>Recurrente</v>
      </c>
    </row>
    <row r="8831">
      <c r="A8831" s="11">
        <v>8830.0</v>
      </c>
      <c r="B8831" s="14">
        <f>Data!D8831</f>
        <v>44473</v>
      </c>
      <c r="C8831" s="12">
        <f>IFERROR(VLOOKUP(Data!B8831, Minorista!$A$2:$B$100, 2, FALSE), "")</f>
        <v>3</v>
      </c>
      <c r="D8831" s="12">
        <f t="array" ref="D8831">INDEX(Producto!$A$2:$A$500, MATCH(Data!H8831, Producto!$B$2:$B$500, 0))</f>
        <v>1</v>
      </c>
      <c r="E8831" s="12">
        <f>VLOOKUP(Data!E8831 &amp; Data!F8831 &amp; Data!G8831, Ubicacion!$A$2:$B$1000, 2, FALSE)</f>
        <v>29</v>
      </c>
      <c r="F8831" s="15">
        <f>Data!J8831</f>
        <v>201</v>
      </c>
      <c r="G8831" s="16">
        <f>Data!I8831</f>
        <v>30</v>
      </c>
      <c r="H8831" s="17">
        <f>Data!K8831</f>
        <v>6030</v>
      </c>
      <c r="I8831" s="17">
        <f>Data!L8831</f>
        <v>2773.8</v>
      </c>
      <c r="J8831" s="12" t="str">
        <f>Data!N8831</f>
        <v>Outlet</v>
      </c>
      <c r="K8831" s="12" t="str">
        <f>Data!O8831</f>
        <v>Tarjeta</v>
      </c>
      <c r="L8831" s="12" t="str">
        <f>Data!P8831</f>
        <v>Nuevo</v>
      </c>
    </row>
    <row r="8832">
      <c r="A8832" s="11">
        <v>8831.0</v>
      </c>
      <c r="B8832" s="14">
        <f>Data!D8832</f>
        <v>44473</v>
      </c>
      <c r="C8832" s="12">
        <f>IFERROR(VLOOKUP(Data!B8832, Minorista!$A$2:$B$100, 2, FALSE), "")</f>
        <v>3</v>
      </c>
      <c r="D8832" s="12">
        <f t="array" ref="D8832">INDEX(Producto!$A$2:$A$500, MATCH(Data!H8832, Producto!$B$2:$B$500, 0))</f>
        <v>2</v>
      </c>
      <c r="E8832" s="12">
        <f>VLOOKUP(Data!E8832 &amp; Data!F8832 &amp; Data!G8832, Ubicacion!$A$2:$B$1000, 2, FALSE)</f>
        <v>29</v>
      </c>
      <c r="F8832" s="15">
        <f>Data!J8832</f>
        <v>190</v>
      </c>
      <c r="G8832" s="16">
        <f>Data!I8832</f>
        <v>27</v>
      </c>
      <c r="H8832" s="17">
        <f>Data!K8832</f>
        <v>5130</v>
      </c>
      <c r="I8832" s="17">
        <f>Data!L8832</f>
        <v>2205.9</v>
      </c>
      <c r="J8832" s="12" t="str">
        <f>Data!N8832</f>
        <v>Outlet</v>
      </c>
      <c r="K8832" s="12" t="str">
        <f>Data!O8832</f>
        <v>Tarjeta</v>
      </c>
      <c r="L8832" s="12" t="str">
        <f>Data!P8832</f>
        <v>Nuevo</v>
      </c>
    </row>
    <row r="8833">
      <c r="A8833" s="11">
        <v>8832.0</v>
      </c>
      <c r="B8833" s="14">
        <f>Data!D8833</f>
        <v>44473</v>
      </c>
      <c r="C8833" s="12">
        <f>IFERROR(VLOOKUP(Data!B8833, Minorista!$A$2:$B$100, 2, FALSE), "")</f>
        <v>3</v>
      </c>
      <c r="D8833" s="12">
        <f t="array" ref="D8833">INDEX(Producto!$A$2:$A$500, MATCH(Data!H8833, Producto!$B$2:$B$500, 0))</f>
        <v>3</v>
      </c>
      <c r="E8833" s="12">
        <f>VLOOKUP(Data!E8833 &amp; Data!F8833 &amp; Data!G8833, Ubicacion!$A$2:$B$1000, 2, FALSE)</f>
        <v>29</v>
      </c>
      <c r="F8833" s="15">
        <f>Data!J8833</f>
        <v>179</v>
      </c>
      <c r="G8833" s="16">
        <f>Data!I8833</f>
        <v>31</v>
      </c>
      <c r="H8833" s="17">
        <f>Data!K8833</f>
        <v>5549</v>
      </c>
      <c r="I8833" s="17">
        <f>Data!L8833</f>
        <v>2330.58</v>
      </c>
      <c r="J8833" s="12" t="str">
        <f>Data!N8833</f>
        <v>Outlet</v>
      </c>
      <c r="K8833" s="12" t="str">
        <f>Data!O8833</f>
        <v>Efectivo</v>
      </c>
      <c r="L8833" s="12" t="str">
        <f>Data!P8833</f>
        <v>Recurrente</v>
      </c>
    </row>
    <row r="8834">
      <c r="A8834" s="11">
        <v>8833.0</v>
      </c>
      <c r="B8834" s="14">
        <f>Data!D8834</f>
        <v>44473</v>
      </c>
      <c r="C8834" s="12">
        <f>IFERROR(VLOOKUP(Data!B8834, Minorista!$A$2:$B$100, 2, FALSE), "")</f>
        <v>3</v>
      </c>
      <c r="D8834" s="12">
        <f t="array" ref="D8834">INDEX(Producto!$A$2:$A$500, MATCH(Data!H8834, Producto!$B$2:$B$500, 0))</f>
        <v>4</v>
      </c>
      <c r="E8834" s="12">
        <f>VLOOKUP(Data!E8834 &amp; Data!F8834 &amp; Data!G8834, Ubicacion!$A$2:$B$1000, 2, FALSE)</f>
        <v>29</v>
      </c>
      <c r="F8834" s="15">
        <f>Data!J8834</f>
        <v>116</v>
      </c>
      <c r="G8834" s="16">
        <f>Data!I8834</f>
        <v>35</v>
      </c>
      <c r="H8834" s="17">
        <f>Data!K8834</f>
        <v>4060</v>
      </c>
      <c r="I8834" s="17">
        <f>Data!L8834</f>
        <v>2151.8</v>
      </c>
      <c r="J8834" s="12" t="str">
        <f>Data!N8834</f>
        <v>Outlet</v>
      </c>
      <c r="K8834" s="12" t="str">
        <f>Data!O8834</f>
        <v>Tarjeta</v>
      </c>
      <c r="L8834" s="12" t="str">
        <f>Data!P8834</f>
        <v>Nuevo</v>
      </c>
    </row>
    <row r="8835">
      <c r="A8835" s="11">
        <v>8834.0</v>
      </c>
      <c r="B8835" s="14">
        <f>Data!D8835</f>
        <v>44473</v>
      </c>
      <c r="C8835" s="12">
        <f>IFERROR(VLOOKUP(Data!B8835, Minorista!$A$2:$B$100, 2, FALSE), "")</f>
        <v>3</v>
      </c>
      <c r="D8835" s="12">
        <f t="array" ref="D8835">INDEX(Producto!$A$2:$A$500, MATCH(Data!H8835, Producto!$B$2:$B$500, 0))</f>
        <v>5</v>
      </c>
      <c r="E8835" s="12">
        <f>VLOOKUP(Data!E8835 &amp; Data!F8835 &amp; Data!G8835, Ubicacion!$A$2:$B$1000, 2, FALSE)</f>
        <v>29</v>
      </c>
      <c r="F8835" s="15">
        <f>Data!J8835</f>
        <v>123</v>
      </c>
      <c r="G8835" s="16">
        <f>Data!I8835</f>
        <v>25</v>
      </c>
      <c r="H8835" s="17">
        <f>Data!K8835</f>
        <v>3075</v>
      </c>
      <c r="I8835" s="17">
        <f>Data!L8835</f>
        <v>1199.25</v>
      </c>
      <c r="J8835" s="12" t="str">
        <f>Data!N8835</f>
        <v>Outlet</v>
      </c>
      <c r="K8835" s="12" t="str">
        <f>Data!O8835</f>
        <v>Transferencia bancaria</v>
      </c>
      <c r="L8835" s="12" t="str">
        <f>Data!P8835</f>
        <v>Recurrente</v>
      </c>
    </row>
    <row r="8836">
      <c r="A8836" s="11">
        <v>8835.0</v>
      </c>
      <c r="B8836" s="14">
        <f>Data!D8836</f>
        <v>44473</v>
      </c>
      <c r="C8836" s="12">
        <f>IFERROR(VLOOKUP(Data!B8836, Minorista!$A$2:$B$100, 2, FALSE), "")</f>
        <v>3</v>
      </c>
      <c r="D8836" s="12">
        <f t="array" ref="D8836">INDEX(Producto!$A$2:$A$500, MATCH(Data!H8836, Producto!$B$2:$B$500, 0))</f>
        <v>6</v>
      </c>
      <c r="E8836" s="12">
        <f>VLOOKUP(Data!E8836 &amp; Data!F8836 &amp; Data!G8836, Ubicacion!$A$2:$B$1000, 2, FALSE)</f>
        <v>29</v>
      </c>
      <c r="F8836" s="15">
        <f>Data!J8836</f>
        <v>179</v>
      </c>
      <c r="G8836" s="16">
        <f>Data!I8836</f>
        <v>34</v>
      </c>
      <c r="H8836" s="17">
        <f>Data!K8836</f>
        <v>6086</v>
      </c>
      <c r="I8836" s="17">
        <f>Data!L8836</f>
        <v>3590.74</v>
      </c>
      <c r="J8836" s="12" t="str">
        <f>Data!N8836</f>
        <v>Outlet</v>
      </c>
      <c r="K8836" s="12" t="str">
        <f>Data!O8836</f>
        <v>Transferencia bancaria</v>
      </c>
      <c r="L8836" s="12" t="str">
        <f>Data!P8836</f>
        <v>Recurrente</v>
      </c>
    </row>
    <row r="8837">
      <c r="A8837" s="11">
        <v>8836.0</v>
      </c>
      <c r="B8837" s="14">
        <f>Data!D8837</f>
        <v>44505</v>
      </c>
      <c r="C8837" s="12">
        <f>IFERROR(VLOOKUP(Data!B8837, Minorista!$A$2:$B$100, 2, FALSE), "")</f>
        <v>3</v>
      </c>
      <c r="D8837" s="12">
        <f t="array" ref="D8837">INDEX(Producto!$A$2:$A$500, MATCH(Data!H8837, Producto!$B$2:$B$500, 0))</f>
        <v>1</v>
      </c>
      <c r="E8837" s="12">
        <f>VLOOKUP(Data!E8837 &amp; Data!F8837 &amp; Data!G8837, Ubicacion!$A$2:$B$1000, 2, FALSE)</f>
        <v>29</v>
      </c>
      <c r="F8837" s="15">
        <f>Data!J8837</f>
        <v>203</v>
      </c>
      <c r="G8837" s="16">
        <f>Data!I8837</f>
        <v>27</v>
      </c>
      <c r="H8837" s="17">
        <f>Data!K8837</f>
        <v>5481</v>
      </c>
      <c r="I8837" s="17">
        <f>Data!L8837</f>
        <v>2521.26</v>
      </c>
      <c r="J8837" s="12" t="str">
        <f>Data!N8837</f>
        <v>Outlet</v>
      </c>
      <c r="K8837" s="12" t="str">
        <f>Data!O8837</f>
        <v>Transferencia bancaria</v>
      </c>
      <c r="L8837" s="12" t="str">
        <f>Data!P8837</f>
        <v>Nuevo</v>
      </c>
    </row>
    <row r="8838">
      <c r="A8838" s="11">
        <v>8837.0</v>
      </c>
      <c r="B8838" s="14">
        <f>Data!D8838</f>
        <v>44505</v>
      </c>
      <c r="C8838" s="12">
        <f>IFERROR(VLOOKUP(Data!B8838, Minorista!$A$2:$B$100, 2, FALSE), "")</f>
        <v>3</v>
      </c>
      <c r="D8838" s="12">
        <f t="array" ref="D8838">INDEX(Producto!$A$2:$A$500, MATCH(Data!H8838, Producto!$B$2:$B$500, 0))</f>
        <v>2</v>
      </c>
      <c r="E8838" s="12">
        <f>VLOOKUP(Data!E8838 &amp; Data!F8838 &amp; Data!G8838, Ubicacion!$A$2:$B$1000, 2, FALSE)</f>
        <v>29</v>
      </c>
      <c r="F8838" s="15">
        <f>Data!J8838</f>
        <v>223</v>
      </c>
      <c r="G8838" s="16">
        <f>Data!I8838</f>
        <v>28</v>
      </c>
      <c r="H8838" s="17">
        <f>Data!K8838</f>
        <v>6244</v>
      </c>
      <c r="I8838" s="17">
        <f>Data!L8838</f>
        <v>2684.92</v>
      </c>
      <c r="J8838" s="12" t="str">
        <f>Data!N8838</f>
        <v>Outlet</v>
      </c>
      <c r="K8838" s="12" t="str">
        <f>Data!O8838</f>
        <v>Efectivo</v>
      </c>
      <c r="L8838" s="12" t="str">
        <f>Data!P8838</f>
        <v>Nuevo</v>
      </c>
    </row>
    <row r="8839">
      <c r="A8839" s="11">
        <v>8838.0</v>
      </c>
      <c r="B8839" s="14">
        <f>Data!D8839</f>
        <v>44505</v>
      </c>
      <c r="C8839" s="12">
        <f>IFERROR(VLOOKUP(Data!B8839, Minorista!$A$2:$B$100, 2, FALSE), "")</f>
        <v>3</v>
      </c>
      <c r="D8839" s="12">
        <f t="array" ref="D8839">INDEX(Producto!$A$2:$A$500, MATCH(Data!H8839, Producto!$B$2:$B$500, 0))</f>
        <v>3</v>
      </c>
      <c r="E8839" s="12">
        <f>VLOOKUP(Data!E8839 &amp; Data!F8839 &amp; Data!G8839, Ubicacion!$A$2:$B$1000, 2, FALSE)</f>
        <v>29</v>
      </c>
      <c r="F8839" s="15">
        <f>Data!J8839</f>
        <v>210</v>
      </c>
      <c r="G8839" s="16">
        <f>Data!I8839</f>
        <v>42</v>
      </c>
      <c r="H8839" s="17">
        <f>Data!K8839</f>
        <v>8820</v>
      </c>
      <c r="I8839" s="17">
        <f>Data!L8839</f>
        <v>3704.4</v>
      </c>
      <c r="J8839" s="12" t="str">
        <f>Data!N8839</f>
        <v>Outlet</v>
      </c>
      <c r="K8839" s="12" t="str">
        <f>Data!O8839</f>
        <v>Tarjeta</v>
      </c>
      <c r="L8839" s="12" t="str">
        <f>Data!P8839</f>
        <v>Nuevo</v>
      </c>
    </row>
    <row r="8840">
      <c r="A8840" s="11">
        <v>8839.0</v>
      </c>
      <c r="B8840" s="14">
        <f>Data!D8840</f>
        <v>44505</v>
      </c>
      <c r="C8840" s="12">
        <f>IFERROR(VLOOKUP(Data!B8840, Minorista!$A$2:$B$100, 2, FALSE), "")</f>
        <v>3</v>
      </c>
      <c r="D8840" s="12">
        <f t="array" ref="D8840">INDEX(Producto!$A$2:$A$500, MATCH(Data!H8840, Producto!$B$2:$B$500, 0))</f>
        <v>4</v>
      </c>
      <c r="E8840" s="12">
        <f>VLOOKUP(Data!E8840 &amp; Data!F8840 &amp; Data!G8840, Ubicacion!$A$2:$B$1000, 2, FALSE)</f>
        <v>29</v>
      </c>
      <c r="F8840" s="15">
        <f>Data!J8840</f>
        <v>158</v>
      </c>
      <c r="G8840" s="16">
        <f>Data!I8840</f>
        <v>43</v>
      </c>
      <c r="H8840" s="17">
        <f>Data!K8840</f>
        <v>6794</v>
      </c>
      <c r="I8840" s="17">
        <f>Data!L8840</f>
        <v>3532.88</v>
      </c>
      <c r="J8840" s="12" t="str">
        <f>Data!N8840</f>
        <v>Outlet</v>
      </c>
      <c r="K8840" s="12" t="str">
        <f>Data!O8840</f>
        <v>Tarjeta</v>
      </c>
      <c r="L8840" s="12" t="str">
        <f>Data!P8840</f>
        <v>Nuevo</v>
      </c>
    </row>
    <row r="8841">
      <c r="A8841" s="11">
        <v>8840.0</v>
      </c>
      <c r="B8841" s="14">
        <f>Data!D8841</f>
        <v>44505</v>
      </c>
      <c r="C8841" s="12">
        <f>IFERROR(VLOOKUP(Data!B8841, Minorista!$A$2:$B$100, 2, FALSE), "")</f>
        <v>3</v>
      </c>
      <c r="D8841" s="12">
        <f t="array" ref="D8841">INDEX(Producto!$A$2:$A$500, MATCH(Data!H8841, Producto!$B$2:$B$500, 0))</f>
        <v>5</v>
      </c>
      <c r="E8841" s="12">
        <f>VLOOKUP(Data!E8841 &amp; Data!F8841 &amp; Data!G8841, Ubicacion!$A$2:$B$1000, 2, FALSE)</f>
        <v>29</v>
      </c>
      <c r="F8841" s="15">
        <f>Data!J8841</f>
        <v>149</v>
      </c>
      <c r="G8841" s="16">
        <f>Data!I8841</f>
        <v>41</v>
      </c>
      <c r="H8841" s="17">
        <f>Data!K8841</f>
        <v>6109</v>
      </c>
      <c r="I8841" s="17">
        <f>Data!L8841</f>
        <v>2321.42</v>
      </c>
      <c r="J8841" s="12" t="str">
        <f>Data!N8841</f>
        <v>Outlet</v>
      </c>
      <c r="K8841" s="12" t="str">
        <f>Data!O8841</f>
        <v>Transferencia bancaria</v>
      </c>
      <c r="L8841" s="12" t="str">
        <f>Data!P8841</f>
        <v>Nuevo</v>
      </c>
    </row>
    <row r="8842">
      <c r="A8842" s="11">
        <v>8841.0</v>
      </c>
      <c r="B8842" s="14">
        <f>Data!D8842</f>
        <v>44505</v>
      </c>
      <c r="C8842" s="12">
        <f>IFERROR(VLOOKUP(Data!B8842, Minorista!$A$2:$B$100, 2, FALSE), "")</f>
        <v>3</v>
      </c>
      <c r="D8842" s="12">
        <f t="array" ref="D8842">INDEX(Producto!$A$2:$A$500, MATCH(Data!H8842, Producto!$B$2:$B$500, 0))</f>
        <v>6</v>
      </c>
      <c r="E8842" s="12">
        <f>VLOOKUP(Data!E8842 &amp; Data!F8842 &amp; Data!G8842, Ubicacion!$A$2:$B$1000, 2, FALSE)</f>
        <v>29</v>
      </c>
      <c r="F8842" s="15">
        <f>Data!J8842</f>
        <v>194</v>
      </c>
      <c r="G8842" s="16">
        <f>Data!I8842</f>
        <v>51</v>
      </c>
      <c r="H8842" s="17">
        <f>Data!K8842</f>
        <v>9894</v>
      </c>
      <c r="I8842" s="17">
        <f>Data!L8842</f>
        <v>5837.46</v>
      </c>
      <c r="J8842" s="12" t="str">
        <f>Data!N8842</f>
        <v>Outlet</v>
      </c>
      <c r="K8842" s="12" t="str">
        <f>Data!O8842</f>
        <v>Efectivo</v>
      </c>
      <c r="L8842" s="12" t="str">
        <f>Data!P8842</f>
        <v>Nuevo</v>
      </c>
    </row>
    <row r="8843">
      <c r="A8843" s="11">
        <v>8842.0</v>
      </c>
      <c r="B8843" s="14">
        <f>Data!D8843</f>
        <v>44534</v>
      </c>
      <c r="C8843" s="12">
        <f>IFERROR(VLOOKUP(Data!B8843, Minorista!$A$2:$B$100, 2, FALSE), "")</f>
        <v>1</v>
      </c>
      <c r="D8843" s="12">
        <f t="array" ref="D8843">INDEX(Producto!$A$2:$A$500, MATCH(Data!H8843, Producto!$B$2:$B$500, 0))</f>
        <v>1</v>
      </c>
      <c r="E8843" s="12">
        <f>VLOOKUP(Data!E8843 &amp; Data!F8843 &amp; Data!G8843, Ubicacion!$A$2:$B$1000, 2, FALSE)</f>
        <v>29</v>
      </c>
      <c r="F8843" s="15">
        <f>Data!J8843</f>
        <v>240</v>
      </c>
      <c r="G8843" s="16">
        <f>Data!I8843</f>
        <v>40</v>
      </c>
      <c r="H8843" s="17">
        <f>Data!K8843</f>
        <v>9600</v>
      </c>
      <c r="I8843" s="17">
        <f>Data!L8843</f>
        <v>4320</v>
      </c>
      <c r="J8843" s="12" t="str">
        <f>Data!N8843</f>
        <v>Outlet</v>
      </c>
      <c r="K8843" s="12" t="str">
        <f>Data!O8843</f>
        <v>Efectivo</v>
      </c>
      <c r="L8843" s="12" t="str">
        <f>Data!P8843</f>
        <v>Nuevo</v>
      </c>
    </row>
    <row r="8844">
      <c r="A8844" s="11">
        <v>8843.0</v>
      </c>
      <c r="B8844" s="14">
        <f>Data!D8844</f>
        <v>44534</v>
      </c>
      <c r="C8844" s="12">
        <f>IFERROR(VLOOKUP(Data!B8844, Minorista!$A$2:$B$100, 2, FALSE), "")</f>
        <v>1</v>
      </c>
      <c r="D8844" s="12">
        <f t="array" ref="D8844">INDEX(Producto!$A$2:$A$500, MATCH(Data!H8844, Producto!$B$2:$B$500, 0))</f>
        <v>2</v>
      </c>
      <c r="E8844" s="12">
        <f>VLOOKUP(Data!E8844 &amp; Data!F8844 &amp; Data!G8844, Ubicacion!$A$2:$B$1000, 2, FALSE)</f>
        <v>29</v>
      </c>
      <c r="F8844" s="15">
        <f>Data!J8844</f>
        <v>240</v>
      </c>
      <c r="G8844" s="16">
        <f>Data!I8844</f>
        <v>41</v>
      </c>
      <c r="H8844" s="17">
        <f>Data!K8844</f>
        <v>9840</v>
      </c>
      <c r="I8844" s="17">
        <f>Data!L8844</f>
        <v>4526.4</v>
      </c>
      <c r="J8844" s="12" t="str">
        <f>Data!N8844</f>
        <v>Outlet</v>
      </c>
      <c r="K8844" s="12" t="str">
        <f>Data!O8844</f>
        <v>Efectivo</v>
      </c>
      <c r="L8844" s="12" t="str">
        <f>Data!P8844</f>
        <v>Nuevo</v>
      </c>
    </row>
    <row r="8845">
      <c r="A8845" s="11">
        <v>8844.0</v>
      </c>
      <c r="B8845" s="14">
        <f>Data!D8845</f>
        <v>44534</v>
      </c>
      <c r="C8845" s="12">
        <f>IFERROR(VLOOKUP(Data!B8845, Minorista!$A$2:$B$100, 2, FALSE), "")</f>
        <v>1</v>
      </c>
      <c r="D8845" s="12">
        <f t="array" ref="D8845">INDEX(Producto!$A$2:$A$500, MATCH(Data!H8845, Producto!$B$2:$B$500, 0))</f>
        <v>3</v>
      </c>
      <c r="E8845" s="12">
        <f>VLOOKUP(Data!E8845 &amp; Data!F8845 &amp; Data!G8845, Ubicacion!$A$2:$B$1000, 2, FALSE)</f>
        <v>29</v>
      </c>
      <c r="F8845" s="15">
        <f>Data!J8845</f>
        <v>223</v>
      </c>
      <c r="G8845" s="16">
        <f>Data!I8845</f>
        <v>47</v>
      </c>
      <c r="H8845" s="17">
        <f>Data!K8845</f>
        <v>10481</v>
      </c>
      <c r="I8845" s="17">
        <f>Data!L8845</f>
        <v>4611.64</v>
      </c>
      <c r="J8845" s="12" t="str">
        <f>Data!N8845</f>
        <v>Outlet</v>
      </c>
      <c r="K8845" s="12" t="str">
        <f>Data!O8845</f>
        <v>Efectivo</v>
      </c>
      <c r="L8845" s="12" t="str">
        <f>Data!P8845</f>
        <v>Nuevo</v>
      </c>
    </row>
    <row r="8846">
      <c r="A8846" s="11">
        <v>8845.0</v>
      </c>
      <c r="B8846" s="14">
        <f>Data!D8846</f>
        <v>44534</v>
      </c>
      <c r="C8846" s="12">
        <f>IFERROR(VLOOKUP(Data!B8846, Minorista!$A$2:$B$100, 2, FALSE), "")</f>
        <v>1</v>
      </c>
      <c r="D8846" s="12">
        <f t="array" ref="D8846">INDEX(Producto!$A$2:$A$500, MATCH(Data!H8846, Producto!$B$2:$B$500, 0))</f>
        <v>4</v>
      </c>
      <c r="E8846" s="12">
        <f>VLOOKUP(Data!E8846 &amp; Data!F8846 &amp; Data!G8846, Ubicacion!$A$2:$B$1000, 2, FALSE)</f>
        <v>29</v>
      </c>
      <c r="F8846" s="15">
        <f>Data!J8846</f>
        <v>184</v>
      </c>
      <c r="G8846" s="16">
        <f>Data!I8846</f>
        <v>44</v>
      </c>
      <c r="H8846" s="17">
        <f>Data!K8846</f>
        <v>8096</v>
      </c>
      <c r="I8846" s="17">
        <f>Data!L8846</f>
        <v>4209.92</v>
      </c>
      <c r="J8846" s="12" t="str">
        <f>Data!N8846</f>
        <v>Outlet</v>
      </c>
      <c r="K8846" s="12" t="str">
        <f>Data!O8846</f>
        <v>Tarjeta</v>
      </c>
      <c r="L8846" s="12" t="str">
        <f>Data!P8846</f>
        <v>Recurrente</v>
      </c>
    </row>
    <row r="8847">
      <c r="A8847" s="11">
        <v>8846.0</v>
      </c>
      <c r="B8847" s="14">
        <f>Data!D8847</f>
        <v>44534</v>
      </c>
      <c r="C8847" s="12">
        <f>IFERROR(VLOOKUP(Data!B8847, Minorista!$A$2:$B$100, 2, FALSE), "")</f>
        <v>1</v>
      </c>
      <c r="D8847" s="12">
        <f t="array" ref="D8847">INDEX(Producto!$A$2:$A$500, MATCH(Data!H8847, Producto!$B$2:$B$500, 0))</f>
        <v>5</v>
      </c>
      <c r="E8847" s="12">
        <f>VLOOKUP(Data!E8847 &amp; Data!F8847 &amp; Data!G8847, Ubicacion!$A$2:$B$1000, 2, FALSE)</f>
        <v>29</v>
      </c>
      <c r="F8847" s="15">
        <f>Data!J8847</f>
        <v>147</v>
      </c>
      <c r="G8847" s="16">
        <f>Data!I8847</f>
        <v>43</v>
      </c>
      <c r="H8847" s="17">
        <f>Data!K8847</f>
        <v>6321</v>
      </c>
      <c r="I8847" s="17">
        <f>Data!L8847</f>
        <v>2591.61</v>
      </c>
      <c r="J8847" s="12" t="str">
        <f>Data!N8847</f>
        <v>Outlet</v>
      </c>
      <c r="K8847" s="12" t="str">
        <f>Data!O8847</f>
        <v>Efectivo</v>
      </c>
      <c r="L8847" s="12" t="str">
        <f>Data!P8847</f>
        <v>Nuevo</v>
      </c>
    </row>
    <row r="8848">
      <c r="A8848" s="11">
        <v>8847.0</v>
      </c>
      <c r="B8848" s="14">
        <f>Data!D8848</f>
        <v>44534</v>
      </c>
      <c r="C8848" s="12">
        <f>IFERROR(VLOOKUP(Data!B8848, Minorista!$A$2:$B$100, 2, FALSE), "")</f>
        <v>1</v>
      </c>
      <c r="D8848" s="12">
        <f t="array" ref="D8848">INDEX(Producto!$A$2:$A$500, MATCH(Data!H8848, Producto!$B$2:$B$500, 0))</f>
        <v>6</v>
      </c>
      <c r="E8848" s="12">
        <f>VLOOKUP(Data!E8848 &amp; Data!F8848 &amp; Data!G8848, Ubicacion!$A$2:$B$1000, 2, FALSE)</f>
        <v>29</v>
      </c>
      <c r="F8848" s="15">
        <f>Data!J8848</f>
        <v>232</v>
      </c>
      <c r="G8848" s="16">
        <f>Data!I8848</f>
        <v>47</v>
      </c>
      <c r="H8848" s="17">
        <f>Data!K8848</f>
        <v>10904</v>
      </c>
      <c r="I8848" s="17">
        <f>Data!L8848</f>
        <v>6651.44</v>
      </c>
      <c r="J8848" s="12" t="str">
        <f>Data!N8848</f>
        <v>Outlet</v>
      </c>
      <c r="K8848" s="12" t="str">
        <f>Data!O8848</f>
        <v>Efectivo</v>
      </c>
      <c r="L8848" s="12" t="str">
        <f>Data!P8848</f>
        <v>Nuevo</v>
      </c>
    </row>
    <row r="8849">
      <c r="A8849" s="11">
        <v>8848.0</v>
      </c>
      <c r="B8849" s="14">
        <f>Data!D8849</f>
        <v>44219</v>
      </c>
      <c r="C8849" s="12">
        <f>IFERROR(VLOOKUP(Data!B8849, Minorista!$A$2:$B$100, 2, FALSE), "")</f>
        <v>1</v>
      </c>
      <c r="D8849" s="12">
        <f t="array" ref="D8849">INDEX(Producto!$A$2:$A$500, MATCH(Data!H8849, Producto!$B$2:$B$500, 0))</f>
        <v>1</v>
      </c>
      <c r="E8849" s="12">
        <f>VLOOKUP(Data!E8849 &amp; Data!F8849 &amp; Data!G8849, Ubicacion!$A$2:$B$1000, 2, FALSE)</f>
        <v>29</v>
      </c>
      <c r="F8849" s="15">
        <f>Data!J8849</f>
        <v>136</v>
      </c>
      <c r="G8849" s="16">
        <f>Data!I8849</f>
        <v>23</v>
      </c>
      <c r="H8849" s="17">
        <f>Data!K8849</f>
        <v>3128</v>
      </c>
      <c r="I8849" s="17">
        <f>Data!L8849</f>
        <v>1251.2</v>
      </c>
      <c r="J8849" s="12" t="str">
        <f>Data!N8849</f>
        <v>Outlet</v>
      </c>
      <c r="K8849" s="12" t="str">
        <f>Data!O8849</f>
        <v>Tarjeta</v>
      </c>
      <c r="L8849" s="12" t="str">
        <f>Data!P8849</f>
        <v>Recurrente</v>
      </c>
    </row>
    <row r="8850">
      <c r="A8850" s="11">
        <v>8849.0</v>
      </c>
      <c r="B8850" s="14">
        <f>Data!D8850</f>
        <v>44219</v>
      </c>
      <c r="C8850" s="12">
        <f>IFERROR(VLOOKUP(Data!B8850, Minorista!$A$2:$B$100, 2, FALSE), "")</f>
        <v>1</v>
      </c>
      <c r="D8850" s="12">
        <f t="array" ref="D8850">INDEX(Producto!$A$2:$A$500, MATCH(Data!H8850, Producto!$B$2:$B$500, 0))</f>
        <v>2</v>
      </c>
      <c r="E8850" s="12">
        <f>VLOOKUP(Data!E8850 &amp; Data!F8850 &amp; Data!G8850, Ubicacion!$A$2:$B$1000, 2, FALSE)</f>
        <v>29</v>
      </c>
      <c r="F8850" s="15">
        <f>Data!J8850</f>
        <v>140</v>
      </c>
      <c r="G8850" s="16">
        <f>Data!I8850</f>
        <v>30</v>
      </c>
      <c r="H8850" s="17">
        <f>Data!K8850</f>
        <v>4200</v>
      </c>
      <c r="I8850" s="17">
        <f>Data!L8850</f>
        <v>1806</v>
      </c>
      <c r="J8850" s="12" t="str">
        <f>Data!N8850</f>
        <v>Outlet</v>
      </c>
      <c r="K8850" s="12" t="str">
        <f>Data!O8850</f>
        <v>Tarjeta</v>
      </c>
      <c r="L8850" s="12" t="str">
        <f>Data!P8850</f>
        <v>Nuevo</v>
      </c>
    </row>
    <row r="8851">
      <c r="A8851" s="11">
        <v>8850.0</v>
      </c>
      <c r="B8851" s="14">
        <f>Data!D8851</f>
        <v>44219</v>
      </c>
      <c r="C8851" s="12">
        <f>IFERROR(VLOOKUP(Data!B8851, Minorista!$A$2:$B$100, 2, FALSE), "")</f>
        <v>1</v>
      </c>
      <c r="D8851" s="12">
        <f t="array" ref="D8851">INDEX(Producto!$A$2:$A$500, MATCH(Data!H8851, Producto!$B$2:$B$500, 0))</f>
        <v>3</v>
      </c>
      <c r="E8851" s="12">
        <f>VLOOKUP(Data!E8851 &amp; Data!F8851 &amp; Data!G8851, Ubicacion!$A$2:$B$1000, 2, FALSE)</f>
        <v>29</v>
      </c>
      <c r="F8851" s="15">
        <f>Data!J8851</f>
        <v>145</v>
      </c>
      <c r="G8851" s="16">
        <f>Data!I8851</f>
        <v>31</v>
      </c>
      <c r="H8851" s="17">
        <f>Data!K8851</f>
        <v>4495</v>
      </c>
      <c r="I8851" s="17">
        <f>Data!L8851</f>
        <v>1753.05</v>
      </c>
      <c r="J8851" s="12" t="str">
        <f>Data!N8851</f>
        <v>Outlet</v>
      </c>
      <c r="K8851" s="12" t="str">
        <f>Data!O8851</f>
        <v>Transferencia bancaria</v>
      </c>
      <c r="L8851" s="12" t="str">
        <f>Data!P8851</f>
        <v>Recurrente</v>
      </c>
    </row>
    <row r="8852">
      <c r="A8852" s="11">
        <v>8851.0</v>
      </c>
      <c r="B8852" s="14">
        <f>Data!D8852</f>
        <v>44219</v>
      </c>
      <c r="C8852" s="12">
        <f>IFERROR(VLOOKUP(Data!B8852, Minorista!$A$2:$B$100, 2, FALSE), "")</f>
        <v>1</v>
      </c>
      <c r="D8852" s="12">
        <f t="array" ref="D8852">INDEX(Producto!$A$2:$A$500, MATCH(Data!H8852, Producto!$B$2:$B$500, 0))</f>
        <v>4</v>
      </c>
      <c r="E8852" s="12">
        <f>VLOOKUP(Data!E8852 &amp; Data!F8852 &amp; Data!G8852, Ubicacion!$A$2:$B$1000, 2, FALSE)</f>
        <v>29</v>
      </c>
      <c r="F8852" s="15">
        <f>Data!J8852</f>
        <v>88</v>
      </c>
      <c r="G8852" s="16">
        <f>Data!I8852</f>
        <v>30</v>
      </c>
      <c r="H8852" s="17">
        <f>Data!K8852</f>
        <v>2640</v>
      </c>
      <c r="I8852" s="17">
        <f>Data!L8852</f>
        <v>976.8</v>
      </c>
      <c r="J8852" s="12" t="str">
        <f>Data!N8852</f>
        <v>Outlet</v>
      </c>
      <c r="K8852" s="12" t="str">
        <f>Data!O8852</f>
        <v>Tarjeta</v>
      </c>
      <c r="L8852" s="12" t="str">
        <f>Data!P8852</f>
        <v>Recurrente</v>
      </c>
    </row>
    <row r="8853">
      <c r="A8853" s="11">
        <v>8852.0</v>
      </c>
      <c r="B8853" s="14">
        <f>Data!D8853</f>
        <v>44219</v>
      </c>
      <c r="C8853" s="12">
        <f>IFERROR(VLOOKUP(Data!B8853, Minorista!$A$2:$B$100, 2, FALSE), "")</f>
        <v>1</v>
      </c>
      <c r="D8853" s="12">
        <f t="array" ref="D8853">INDEX(Producto!$A$2:$A$500, MATCH(Data!H8853, Producto!$B$2:$B$500, 0))</f>
        <v>5</v>
      </c>
      <c r="E8853" s="12">
        <f>VLOOKUP(Data!E8853 &amp; Data!F8853 &amp; Data!G8853, Ubicacion!$A$2:$B$1000, 2, FALSE)</f>
        <v>29</v>
      </c>
      <c r="F8853" s="15">
        <f>Data!J8853</f>
        <v>68</v>
      </c>
      <c r="G8853" s="16">
        <f>Data!I8853</f>
        <v>35</v>
      </c>
      <c r="H8853" s="17">
        <f>Data!K8853</f>
        <v>2380</v>
      </c>
      <c r="I8853" s="17">
        <f>Data!L8853</f>
        <v>809.2</v>
      </c>
      <c r="J8853" s="12" t="str">
        <f>Data!N8853</f>
        <v>Outlet</v>
      </c>
      <c r="K8853" s="12" t="str">
        <f>Data!O8853</f>
        <v>Tarjeta</v>
      </c>
      <c r="L8853" s="12" t="str">
        <f>Data!P8853</f>
        <v>Recurrente</v>
      </c>
    </row>
    <row r="8854">
      <c r="A8854" s="11">
        <v>8853.0</v>
      </c>
      <c r="B8854" s="14">
        <f>Data!D8854</f>
        <v>44219</v>
      </c>
      <c r="C8854" s="12">
        <f>IFERROR(VLOOKUP(Data!B8854, Minorista!$A$2:$B$100, 2, FALSE), "")</f>
        <v>1</v>
      </c>
      <c r="D8854" s="12">
        <f t="array" ref="D8854">INDEX(Producto!$A$2:$A$500, MATCH(Data!H8854, Producto!$B$2:$B$500, 0))</f>
        <v>6</v>
      </c>
      <c r="E8854" s="12">
        <f>VLOOKUP(Data!E8854 &amp; Data!F8854 &amp; Data!G8854, Ubicacion!$A$2:$B$1000, 2, FALSE)</f>
        <v>29</v>
      </c>
      <c r="F8854" s="15">
        <f>Data!J8854</f>
        <v>140</v>
      </c>
      <c r="G8854" s="16">
        <f>Data!I8854</f>
        <v>27</v>
      </c>
      <c r="H8854" s="17">
        <f>Data!K8854</f>
        <v>3780</v>
      </c>
      <c r="I8854" s="17">
        <f>Data!L8854</f>
        <v>1020.6</v>
      </c>
      <c r="J8854" s="12" t="str">
        <f>Data!N8854</f>
        <v>Outlet</v>
      </c>
      <c r="K8854" s="12" t="str">
        <f>Data!O8854</f>
        <v>Transferencia bancaria</v>
      </c>
      <c r="L8854" s="12" t="str">
        <f>Data!P8854</f>
        <v>Nuevo</v>
      </c>
    </row>
    <row r="8855">
      <c r="A8855" s="11">
        <v>8854.0</v>
      </c>
      <c r="B8855" s="14">
        <f>Data!D8855</f>
        <v>44250</v>
      </c>
      <c r="C8855" s="12">
        <f>IFERROR(VLOOKUP(Data!B8855, Minorista!$A$2:$B$100, 2, FALSE), "")</f>
        <v>1</v>
      </c>
      <c r="D8855" s="12">
        <f t="array" ref="D8855">INDEX(Producto!$A$2:$A$500, MATCH(Data!H8855, Producto!$B$2:$B$500, 0))</f>
        <v>1</v>
      </c>
      <c r="E8855" s="12">
        <f>VLOOKUP(Data!E8855 &amp; Data!F8855 &amp; Data!G8855, Ubicacion!$A$2:$B$1000, 2, FALSE)</f>
        <v>29</v>
      </c>
      <c r="F8855" s="15">
        <f>Data!J8855</f>
        <v>162</v>
      </c>
      <c r="G8855" s="16">
        <f>Data!I8855</f>
        <v>21</v>
      </c>
      <c r="H8855" s="17">
        <f>Data!K8855</f>
        <v>3402</v>
      </c>
      <c r="I8855" s="17">
        <f>Data!L8855</f>
        <v>1258.74</v>
      </c>
      <c r="J8855" s="12" t="str">
        <f>Data!N8855</f>
        <v>Outlet</v>
      </c>
      <c r="K8855" s="12" t="str">
        <f>Data!O8855</f>
        <v>Transferencia bancaria</v>
      </c>
      <c r="L8855" s="12" t="str">
        <f>Data!P8855</f>
        <v>Nuevo</v>
      </c>
    </row>
    <row r="8856">
      <c r="A8856" s="11">
        <v>8855.0</v>
      </c>
      <c r="B8856" s="14">
        <f>Data!D8856</f>
        <v>44250</v>
      </c>
      <c r="C8856" s="12">
        <f>IFERROR(VLOOKUP(Data!B8856, Minorista!$A$2:$B$100, 2, FALSE), "")</f>
        <v>1</v>
      </c>
      <c r="D8856" s="12">
        <f t="array" ref="D8856">INDEX(Producto!$A$2:$A$500, MATCH(Data!H8856, Producto!$B$2:$B$500, 0))</f>
        <v>2</v>
      </c>
      <c r="E8856" s="12">
        <f>VLOOKUP(Data!E8856 &amp; Data!F8856 &amp; Data!G8856, Ubicacion!$A$2:$B$1000, 2, FALSE)</f>
        <v>29</v>
      </c>
      <c r="F8856" s="15">
        <f>Data!J8856</f>
        <v>128</v>
      </c>
      <c r="G8856" s="16">
        <f>Data!I8856</f>
        <v>28</v>
      </c>
      <c r="H8856" s="17">
        <f>Data!K8856</f>
        <v>3584</v>
      </c>
      <c r="I8856" s="17">
        <f>Data!L8856</f>
        <v>1541.12</v>
      </c>
      <c r="J8856" s="12" t="str">
        <f>Data!N8856</f>
        <v>Outlet</v>
      </c>
      <c r="K8856" s="12" t="str">
        <f>Data!O8856</f>
        <v>Tarjeta</v>
      </c>
      <c r="L8856" s="12" t="str">
        <f>Data!P8856</f>
        <v>Nuevo</v>
      </c>
    </row>
    <row r="8857">
      <c r="A8857" s="11">
        <v>8856.0</v>
      </c>
      <c r="B8857" s="14">
        <f>Data!D8857</f>
        <v>44250</v>
      </c>
      <c r="C8857" s="12">
        <f>IFERROR(VLOOKUP(Data!B8857, Minorista!$A$2:$B$100, 2, FALSE), "")</f>
        <v>1</v>
      </c>
      <c r="D8857" s="12">
        <f t="array" ref="D8857">INDEX(Producto!$A$2:$A$500, MATCH(Data!H8857, Producto!$B$2:$B$500, 0))</f>
        <v>3</v>
      </c>
      <c r="E8857" s="12">
        <f>VLOOKUP(Data!E8857 &amp; Data!F8857 &amp; Data!G8857, Ubicacion!$A$2:$B$1000, 2, FALSE)</f>
        <v>29</v>
      </c>
      <c r="F8857" s="15">
        <f>Data!J8857</f>
        <v>124</v>
      </c>
      <c r="G8857" s="16">
        <f>Data!I8857</f>
        <v>28</v>
      </c>
      <c r="H8857" s="17">
        <f>Data!K8857</f>
        <v>3472</v>
      </c>
      <c r="I8857" s="17">
        <f>Data!L8857</f>
        <v>1458.24</v>
      </c>
      <c r="J8857" s="12" t="str">
        <f>Data!N8857</f>
        <v>Outlet</v>
      </c>
      <c r="K8857" s="12" t="str">
        <f>Data!O8857</f>
        <v>Tarjeta</v>
      </c>
      <c r="L8857" s="12" t="str">
        <f>Data!P8857</f>
        <v>Recurrente</v>
      </c>
    </row>
    <row r="8858">
      <c r="A8858" s="11">
        <v>8857.0</v>
      </c>
      <c r="B8858" s="14">
        <f>Data!D8858</f>
        <v>44250</v>
      </c>
      <c r="C8858" s="12">
        <f>IFERROR(VLOOKUP(Data!B8858, Minorista!$A$2:$B$100, 2, FALSE), "")</f>
        <v>1</v>
      </c>
      <c r="D8858" s="12">
        <f t="array" ref="D8858">INDEX(Producto!$A$2:$A$500, MATCH(Data!H8858, Producto!$B$2:$B$500, 0))</f>
        <v>4</v>
      </c>
      <c r="E8858" s="12">
        <f>VLOOKUP(Data!E8858 &amp; Data!F8858 &amp; Data!G8858, Ubicacion!$A$2:$B$1000, 2, FALSE)</f>
        <v>30</v>
      </c>
      <c r="F8858" s="15">
        <f>Data!J8858</f>
        <v>68</v>
      </c>
      <c r="G8858" s="16">
        <f>Data!I8858</f>
        <v>26</v>
      </c>
      <c r="H8858" s="17">
        <f>Data!K8858</f>
        <v>1768</v>
      </c>
      <c r="I8858" s="17">
        <f>Data!L8858</f>
        <v>742.56</v>
      </c>
      <c r="J8858" s="12" t="str">
        <f>Data!N8858</f>
        <v>Outlet</v>
      </c>
      <c r="K8858" s="12" t="str">
        <f>Data!O8858</f>
        <v>Transferencia bancaria</v>
      </c>
      <c r="L8858" s="12" t="str">
        <f>Data!P8858</f>
        <v>Recurrente</v>
      </c>
    </row>
    <row r="8859">
      <c r="A8859" s="11">
        <v>8858.0</v>
      </c>
      <c r="B8859" s="14">
        <f>Data!D8859</f>
        <v>44250</v>
      </c>
      <c r="C8859" s="12">
        <f>IFERROR(VLOOKUP(Data!B8859, Minorista!$A$2:$B$100, 2, FALSE), "")</f>
        <v>1</v>
      </c>
      <c r="D8859" s="12">
        <f t="array" ref="D8859">INDEX(Producto!$A$2:$A$500, MATCH(Data!H8859, Producto!$B$2:$B$500, 0))</f>
        <v>5</v>
      </c>
      <c r="E8859" s="12">
        <f>VLOOKUP(Data!E8859 &amp; Data!F8859 &amp; Data!G8859, Ubicacion!$A$2:$B$1000, 2, FALSE)</f>
        <v>30</v>
      </c>
      <c r="F8859" s="15">
        <f>Data!J8859</f>
        <v>51</v>
      </c>
      <c r="G8859" s="16">
        <f>Data!I8859</f>
        <v>36</v>
      </c>
      <c r="H8859" s="17">
        <f>Data!K8859</f>
        <v>1836</v>
      </c>
      <c r="I8859" s="17">
        <f>Data!L8859</f>
        <v>679.32</v>
      </c>
      <c r="J8859" s="12" t="str">
        <f>Data!N8859</f>
        <v>Outlet</v>
      </c>
      <c r="K8859" s="12" t="str">
        <f>Data!O8859</f>
        <v>Transferencia bancaria</v>
      </c>
      <c r="L8859" s="12" t="str">
        <f>Data!P8859</f>
        <v>Recurrente</v>
      </c>
    </row>
    <row r="8860">
      <c r="A8860" s="11">
        <v>8859.0</v>
      </c>
      <c r="B8860" s="14">
        <f>Data!D8860</f>
        <v>44250</v>
      </c>
      <c r="C8860" s="12">
        <f>IFERROR(VLOOKUP(Data!B8860, Minorista!$A$2:$B$100, 2, FALSE), "")</f>
        <v>1</v>
      </c>
      <c r="D8860" s="12">
        <f t="array" ref="D8860">INDEX(Producto!$A$2:$A$500, MATCH(Data!H8860, Producto!$B$2:$B$500, 0))</f>
        <v>6</v>
      </c>
      <c r="E8860" s="12">
        <f>VLOOKUP(Data!E8860 &amp; Data!F8860 &amp; Data!G8860, Ubicacion!$A$2:$B$1000, 2, FALSE)</f>
        <v>30</v>
      </c>
      <c r="F8860" s="15">
        <f>Data!J8860</f>
        <v>116</v>
      </c>
      <c r="G8860" s="16">
        <f>Data!I8860</f>
        <v>31</v>
      </c>
      <c r="H8860" s="17">
        <f>Data!K8860</f>
        <v>3596</v>
      </c>
      <c r="I8860" s="17">
        <f>Data!L8860</f>
        <v>970.92</v>
      </c>
      <c r="J8860" s="12" t="str">
        <f>Data!N8860</f>
        <v>Outlet</v>
      </c>
      <c r="K8860" s="12" t="str">
        <f>Data!O8860</f>
        <v>Tarjeta</v>
      </c>
      <c r="L8860" s="12" t="str">
        <f>Data!P8860</f>
        <v>Nuevo</v>
      </c>
    </row>
    <row r="8861">
      <c r="A8861" s="11">
        <v>8860.0</v>
      </c>
      <c r="B8861" s="14">
        <f>Data!D8861</f>
        <v>44277</v>
      </c>
      <c r="C8861" s="12">
        <f>IFERROR(VLOOKUP(Data!B8861, Minorista!$A$2:$B$100, 2, FALSE), "")</f>
        <v>1</v>
      </c>
      <c r="D8861" s="12">
        <f t="array" ref="D8861">INDEX(Producto!$A$2:$A$500, MATCH(Data!H8861, Producto!$B$2:$B$500, 0))</f>
        <v>1</v>
      </c>
      <c r="E8861" s="12">
        <f>VLOOKUP(Data!E8861 &amp; Data!F8861 &amp; Data!G8861, Ubicacion!$A$2:$B$1000, 2, FALSE)</f>
        <v>30</v>
      </c>
      <c r="F8861" s="15">
        <f>Data!J8861</f>
        <v>160</v>
      </c>
      <c r="G8861" s="16">
        <f>Data!I8861</f>
        <v>29</v>
      </c>
      <c r="H8861" s="17">
        <f>Data!K8861</f>
        <v>4640</v>
      </c>
      <c r="I8861" s="17">
        <f>Data!L8861</f>
        <v>1856</v>
      </c>
      <c r="J8861" s="12" t="str">
        <f>Data!N8861</f>
        <v>Outlet</v>
      </c>
      <c r="K8861" s="12" t="str">
        <f>Data!O8861</f>
        <v>Transferencia bancaria</v>
      </c>
      <c r="L8861" s="12" t="str">
        <f>Data!P8861</f>
        <v>Nuevo</v>
      </c>
    </row>
    <row r="8862">
      <c r="A8862" s="11">
        <v>8861.0</v>
      </c>
      <c r="B8862" s="14">
        <f>Data!D8862</f>
        <v>44277</v>
      </c>
      <c r="C8862" s="12">
        <f>IFERROR(VLOOKUP(Data!B8862, Minorista!$A$2:$B$100, 2, FALSE), "")</f>
        <v>1</v>
      </c>
      <c r="D8862" s="12">
        <f t="array" ref="D8862">INDEX(Producto!$A$2:$A$500, MATCH(Data!H8862, Producto!$B$2:$B$500, 0))</f>
        <v>2</v>
      </c>
      <c r="E8862" s="12">
        <f>VLOOKUP(Data!E8862 &amp; Data!F8862 &amp; Data!G8862, Ubicacion!$A$2:$B$1000, 2, FALSE)</f>
        <v>30</v>
      </c>
      <c r="F8862" s="15">
        <f>Data!J8862</f>
        <v>116</v>
      </c>
      <c r="G8862" s="16">
        <f>Data!I8862</f>
        <v>38</v>
      </c>
      <c r="H8862" s="17">
        <f>Data!K8862</f>
        <v>4408</v>
      </c>
      <c r="I8862" s="17">
        <f>Data!L8862</f>
        <v>1939.52</v>
      </c>
      <c r="J8862" s="12" t="str">
        <f>Data!N8862</f>
        <v>Outlet</v>
      </c>
      <c r="K8862" s="12" t="str">
        <f>Data!O8862</f>
        <v>Transferencia bancaria</v>
      </c>
      <c r="L8862" s="12" t="str">
        <f>Data!P8862</f>
        <v>Recurrente</v>
      </c>
    </row>
    <row r="8863">
      <c r="A8863" s="11">
        <v>8862.0</v>
      </c>
      <c r="B8863" s="14">
        <f>Data!D8863</f>
        <v>44277</v>
      </c>
      <c r="C8863" s="12">
        <f>IFERROR(VLOOKUP(Data!B8863, Minorista!$A$2:$B$100, 2, FALSE), "")</f>
        <v>1</v>
      </c>
      <c r="D8863" s="12">
        <f t="array" ref="D8863">INDEX(Producto!$A$2:$A$500, MATCH(Data!H8863, Producto!$B$2:$B$500, 0))</f>
        <v>3</v>
      </c>
      <c r="E8863" s="12">
        <f>VLOOKUP(Data!E8863 &amp; Data!F8863 &amp; Data!G8863, Ubicacion!$A$2:$B$1000, 2, FALSE)</f>
        <v>30</v>
      </c>
      <c r="F8863" s="15">
        <f>Data!J8863</f>
        <v>119</v>
      </c>
      <c r="G8863" s="16">
        <f>Data!I8863</f>
        <v>37</v>
      </c>
      <c r="H8863" s="17">
        <f>Data!K8863</f>
        <v>4403</v>
      </c>
      <c r="I8863" s="17">
        <f>Data!L8863</f>
        <v>1805.23</v>
      </c>
      <c r="J8863" s="12" t="str">
        <f>Data!N8863</f>
        <v>Outlet</v>
      </c>
      <c r="K8863" s="12" t="str">
        <f>Data!O8863</f>
        <v>Transferencia bancaria</v>
      </c>
      <c r="L8863" s="12" t="str">
        <f>Data!P8863</f>
        <v>Nuevo</v>
      </c>
    </row>
    <row r="8864">
      <c r="A8864" s="11">
        <v>8863.0</v>
      </c>
      <c r="B8864" s="14">
        <f>Data!D8864</f>
        <v>44277</v>
      </c>
      <c r="C8864" s="12">
        <f>IFERROR(VLOOKUP(Data!B8864, Minorista!$A$2:$B$100, 2, FALSE), "")</f>
        <v>1</v>
      </c>
      <c r="D8864" s="12">
        <f t="array" ref="D8864">INDEX(Producto!$A$2:$A$500, MATCH(Data!H8864, Producto!$B$2:$B$500, 0))</f>
        <v>4</v>
      </c>
      <c r="E8864" s="12">
        <f>VLOOKUP(Data!E8864 &amp; Data!F8864 &amp; Data!G8864, Ubicacion!$A$2:$B$1000, 2, FALSE)</f>
        <v>30</v>
      </c>
      <c r="F8864" s="15">
        <f>Data!J8864</f>
        <v>68</v>
      </c>
      <c r="G8864" s="16">
        <f>Data!I8864</f>
        <v>38</v>
      </c>
      <c r="H8864" s="17">
        <f>Data!K8864</f>
        <v>2584</v>
      </c>
      <c r="I8864" s="17">
        <f>Data!L8864</f>
        <v>956.08</v>
      </c>
      <c r="J8864" s="12" t="str">
        <f>Data!N8864</f>
        <v>Outlet</v>
      </c>
      <c r="K8864" s="12" t="str">
        <f>Data!O8864</f>
        <v>Transferencia bancaria</v>
      </c>
      <c r="L8864" s="12" t="str">
        <f>Data!P8864</f>
        <v>Recurrente</v>
      </c>
    </row>
    <row r="8865">
      <c r="A8865" s="11">
        <v>8864.0</v>
      </c>
      <c r="B8865" s="14">
        <f>Data!D8865</f>
        <v>44277</v>
      </c>
      <c r="C8865" s="12">
        <f>IFERROR(VLOOKUP(Data!B8865, Minorista!$A$2:$B$100, 2, FALSE), "")</f>
        <v>1</v>
      </c>
      <c r="D8865" s="12">
        <f t="array" ref="D8865">INDEX(Producto!$A$2:$A$500, MATCH(Data!H8865, Producto!$B$2:$B$500, 0))</f>
        <v>5</v>
      </c>
      <c r="E8865" s="12">
        <f>VLOOKUP(Data!E8865 &amp; Data!F8865 &amp; Data!G8865, Ubicacion!$A$2:$B$1000, 2, FALSE)</f>
        <v>30</v>
      </c>
      <c r="F8865" s="15">
        <f>Data!J8865</f>
        <v>39</v>
      </c>
      <c r="G8865" s="16">
        <f>Data!I8865</f>
        <v>41</v>
      </c>
      <c r="H8865" s="17">
        <f>Data!K8865</f>
        <v>1599</v>
      </c>
      <c r="I8865" s="17">
        <f>Data!L8865</f>
        <v>511.68</v>
      </c>
      <c r="J8865" s="12" t="str">
        <f>Data!N8865</f>
        <v>Outlet</v>
      </c>
      <c r="K8865" s="12" t="str">
        <f>Data!O8865</f>
        <v>Tarjeta</v>
      </c>
      <c r="L8865" s="12" t="str">
        <f>Data!P8865</f>
        <v>Nuevo</v>
      </c>
    </row>
    <row r="8866">
      <c r="A8866" s="11">
        <v>8865.0</v>
      </c>
      <c r="B8866" s="14">
        <f>Data!D8866</f>
        <v>44277</v>
      </c>
      <c r="C8866" s="12">
        <f>IFERROR(VLOOKUP(Data!B8866, Minorista!$A$2:$B$100, 2, FALSE), "")</f>
        <v>1</v>
      </c>
      <c r="D8866" s="12">
        <f t="array" ref="D8866">INDEX(Producto!$A$2:$A$500, MATCH(Data!H8866, Producto!$B$2:$B$500, 0))</f>
        <v>6</v>
      </c>
      <c r="E8866" s="12">
        <f>VLOOKUP(Data!E8866 &amp; Data!F8866 &amp; Data!G8866, Ubicacion!$A$2:$B$1000, 2, FALSE)</f>
        <v>30</v>
      </c>
      <c r="F8866" s="15">
        <f>Data!J8866</f>
        <v>107</v>
      </c>
      <c r="G8866" s="16">
        <f>Data!I8866</f>
        <v>37</v>
      </c>
      <c r="H8866" s="17">
        <f>Data!K8866</f>
        <v>3959</v>
      </c>
      <c r="I8866" s="17">
        <f>Data!L8866</f>
        <v>1068.93</v>
      </c>
      <c r="J8866" s="12" t="str">
        <f>Data!N8866</f>
        <v>Outlet</v>
      </c>
      <c r="K8866" s="12" t="str">
        <f>Data!O8866</f>
        <v>Transferencia bancaria</v>
      </c>
      <c r="L8866" s="12" t="str">
        <f>Data!P8866</f>
        <v>Nuevo</v>
      </c>
    </row>
    <row r="8867">
      <c r="A8867" s="11">
        <v>8866.0</v>
      </c>
      <c r="B8867" s="14">
        <f>Data!D8867</f>
        <v>44309</v>
      </c>
      <c r="C8867" s="12">
        <f>IFERROR(VLOOKUP(Data!B8867, Minorista!$A$2:$B$100, 2, FALSE), "")</f>
        <v>1</v>
      </c>
      <c r="D8867" s="12">
        <f t="array" ref="D8867">INDEX(Producto!$A$2:$A$500, MATCH(Data!H8867, Producto!$B$2:$B$500, 0))</f>
        <v>1</v>
      </c>
      <c r="E8867" s="12">
        <f>VLOOKUP(Data!E8867 &amp; Data!F8867 &amp; Data!G8867, Ubicacion!$A$2:$B$1000, 2, FALSE)</f>
        <v>30</v>
      </c>
      <c r="F8867" s="15">
        <f>Data!J8867</f>
        <v>175</v>
      </c>
      <c r="G8867" s="16">
        <f>Data!I8867</f>
        <v>40</v>
      </c>
      <c r="H8867" s="17">
        <f>Data!K8867</f>
        <v>7000</v>
      </c>
      <c r="I8867" s="17">
        <f>Data!L8867</f>
        <v>2660</v>
      </c>
      <c r="J8867" s="12" t="str">
        <f>Data!N8867</f>
        <v>Outlet</v>
      </c>
      <c r="K8867" s="12" t="str">
        <f>Data!O8867</f>
        <v>Transferencia bancaria</v>
      </c>
      <c r="L8867" s="12" t="str">
        <f>Data!P8867</f>
        <v>Recurrente</v>
      </c>
    </row>
    <row r="8868">
      <c r="A8868" s="11">
        <v>8867.0</v>
      </c>
      <c r="B8868" s="14">
        <f>Data!D8868</f>
        <v>44309</v>
      </c>
      <c r="C8868" s="12">
        <f>IFERROR(VLOOKUP(Data!B8868, Minorista!$A$2:$B$100, 2, FALSE), "")</f>
        <v>1</v>
      </c>
      <c r="D8868" s="12">
        <f t="array" ref="D8868">INDEX(Producto!$A$2:$A$500, MATCH(Data!H8868, Producto!$B$2:$B$500, 0))</f>
        <v>2</v>
      </c>
      <c r="E8868" s="12">
        <f>VLOOKUP(Data!E8868 &amp; Data!F8868 &amp; Data!G8868, Ubicacion!$A$2:$B$1000, 2, FALSE)</f>
        <v>30</v>
      </c>
      <c r="F8868" s="15">
        <f>Data!J8868</f>
        <v>90</v>
      </c>
      <c r="G8868" s="16">
        <f>Data!I8868</f>
        <v>37</v>
      </c>
      <c r="H8868" s="17">
        <f>Data!K8868</f>
        <v>3330</v>
      </c>
      <c r="I8868" s="17">
        <f>Data!L8868</f>
        <v>1465.2</v>
      </c>
      <c r="J8868" s="12" t="str">
        <f>Data!N8868</f>
        <v>Outlet</v>
      </c>
      <c r="K8868" s="12" t="str">
        <f>Data!O8868</f>
        <v>Tarjeta</v>
      </c>
      <c r="L8868" s="12" t="str">
        <f>Data!P8868</f>
        <v>Recurrente</v>
      </c>
    </row>
    <row r="8869">
      <c r="A8869" s="11">
        <v>8868.0</v>
      </c>
      <c r="B8869" s="14">
        <f>Data!D8869</f>
        <v>44309</v>
      </c>
      <c r="C8869" s="12">
        <f>IFERROR(VLOOKUP(Data!B8869, Minorista!$A$2:$B$100, 2, FALSE), "")</f>
        <v>1</v>
      </c>
      <c r="D8869" s="12">
        <f t="array" ref="D8869">INDEX(Producto!$A$2:$A$500, MATCH(Data!H8869, Producto!$B$2:$B$500, 0))</f>
        <v>3</v>
      </c>
      <c r="E8869" s="12">
        <f>VLOOKUP(Data!E8869 &amp; Data!F8869 &amp; Data!G8869, Ubicacion!$A$2:$B$1000, 2, FALSE)</f>
        <v>30</v>
      </c>
      <c r="F8869" s="15">
        <f>Data!J8869</f>
        <v>123</v>
      </c>
      <c r="G8869" s="16">
        <f>Data!I8869</f>
        <v>42</v>
      </c>
      <c r="H8869" s="17">
        <f>Data!K8869</f>
        <v>5166</v>
      </c>
      <c r="I8869" s="17">
        <f>Data!L8869</f>
        <v>1911.42</v>
      </c>
      <c r="J8869" s="12" t="str">
        <f>Data!N8869</f>
        <v>Outlet</v>
      </c>
      <c r="K8869" s="12" t="str">
        <f>Data!O8869</f>
        <v>Transferencia bancaria</v>
      </c>
      <c r="L8869" s="12" t="str">
        <f>Data!P8869</f>
        <v>Nuevo</v>
      </c>
    </row>
    <row r="8870">
      <c r="A8870" s="11">
        <v>8869.0</v>
      </c>
      <c r="B8870" s="14">
        <f>Data!D8870</f>
        <v>44309</v>
      </c>
      <c r="C8870" s="12">
        <f>IFERROR(VLOOKUP(Data!B8870, Minorista!$A$2:$B$100, 2, FALSE), "")</f>
        <v>1</v>
      </c>
      <c r="D8870" s="12">
        <f t="array" ref="D8870">INDEX(Producto!$A$2:$A$500, MATCH(Data!H8870, Producto!$B$2:$B$500, 0))</f>
        <v>4</v>
      </c>
      <c r="E8870" s="12">
        <f>VLOOKUP(Data!E8870 &amp; Data!F8870 &amp; Data!G8870, Ubicacion!$A$2:$B$1000, 2, FALSE)</f>
        <v>30</v>
      </c>
      <c r="F8870" s="15">
        <f>Data!J8870</f>
        <v>78</v>
      </c>
      <c r="G8870" s="16">
        <f>Data!I8870</f>
        <v>40</v>
      </c>
      <c r="H8870" s="17">
        <f>Data!K8870</f>
        <v>3120</v>
      </c>
      <c r="I8870" s="17">
        <f>Data!L8870</f>
        <v>1248</v>
      </c>
      <c r="J8870" s="12" t="str">
        <f>Data!N8870</f>
        <v>Outlet</v>
      </c>
      <c r="K8870" s="12" t="str">
        <f>Data!O8870</f>
        <v>Efectivo</v>
      </c>
      <c r="L8870" s="12" t="str">
        <f>Data!P8870</f>
        <v>Recurrente</v>
      </c>
    </row>
    <row r="8871">
      <c r="A8871" s="11">
        <v>8870.0</v>
      </c>
      <c r="B8871" s="14">
        <f>Data!D8871</f>
        <v>44309</v>
      </c>
      <c r="C8871" s="12">
        <f>IFERROR(VLOOKUP(Data!B8871, Minorista!$A$2:$B$100, 2, FALSE), "")</f>
        <v>1</v>
      </c>
      <c r="D8871" s="12">
        <f t="array" ref="D8871">INDEX(Producto!$A$2:$A$500, MATCH(Data!H8871, Producto!$B$2:$B$500, 0))</f>
        <v>5</v>
      </c>
      <c r="E8871" s="12">
        <f>VLOOKUP(Data!E8871 &amp; Data!F8871 &amp; Data!G8871, Ubicacion!$A$2:$B$1000, 2, FALSE)</f>
        <v>30</v>
      </c>
      <c r="F8871" s="15">
        <f>Data!J8871</f>
        <v>47</v>
      </c>
      <c r="G8871" s="16">
        <f>Data!I8871</f>
        <v>43</v>
      </c>
      <c r="H8871" s="17">
        <f>Data!K8871</f>
        <v>2021</v>
      </c>
      <c r="I8871" s="17">
        <f>Data!L8871</f>
        <v>687.14</v>
      </c>
      <c r="J8871" s="12" t="str">
        <f>Data!N8871</f>
        <v>Outlet</v>
      </c>
      <c r="K8871" s="12" t="str">
        <f>Data!O8871</f>
        <v>Transferencia bancaria</v>
      </c>
      <c r="L8871" s="12" t="str">
        <f>Data!P8871</f>
        <v>Recurrente</v>
      </c>
    </row>
    <row r="8872">
      <c r="A8872" s="11">
        <v>8871.0</v>
      </c>
      <c r="B8872" s="14">
        <f>Data!D8872</f>
        <v>44309</v>
      </c>
      <c r="C8872" s="12">
        <f>IFERROR(VLOOKUP(Data!B8872, Minorista!$A$2:$B$100, 2, FALSE), "")</f>
        <v>1</v>
      </c>
      <c r="D8872" s="12">
        <f t="array" ref="D8872">INDEX(Producto!$A$2:$A$500, MATCH(Data!H8872, Producto!$B$2:$B$500, 0))</f>
        <v>6</v>
      </c>
      <c r="E8872" s="12">
        <f>VLOOKUP(Data!E8872 &amp; Data!F8872 &amp; Data!G8872, Ubicacion!$A$2:$B$1000, 2, FALSE)</f>
        <v>30</v>
      </c>
      <c r="F8872" s="15">
        <f>Data!J8872</f>
        <v>111</v>
      </c>
      <c r="G8872" s="16">
        <f>Data!I8872</f>
        <v>49</v>
      </c>
      <c r="H8872" s="17">
        <f>Data!K8872</f>
        <v>5439</v>
      </c>
      <c r="I8872" s="17">
        <f>Data!L8872</f>
        <v>1631.7</v>
      </c>
      <c r="J8872" s="12" t="str">
        <f>Data!N8872</f>
        <v>Outlet</v>
      </c>
      <c r="K8872" s="12" t="str">
        <f>Data!O8872</f>
        <v>Efectivo</v>
      </c>
      <c r="L8872" s="12" t="str">
        <f>Data!P8872</f>
        <v>Nuevo</v>
      </c>
    </row>
    <row r="8873">
      <c r="A8873" s="11">
        <v>8872.0</v>
      </c>
      <c r="B8873" s="14">
        <f>Data!D8873</f>
        <v>44340</v>
      </c>
      <c r="C8873" s="12">
        <f>IFERROR(VLOOKUP(Data!B8873, Minorista!$A$2:$B$100, 2, FALSE), "")</f>
        <v>1</v>
      </c>
      <c r="D8873" s="12">
        <f t="array" ref="D8873">INDEX(Producto!$A$2:$A$500, MATCH(Data!H8873, Producto!$B$2:$B$500, 0))</f>
        <v>1</v>
      </c>
      <c r="E8873" s="12">
        <f>VLOOKUP(Data!E8873 &amp; Data!F8873 &amp; Data!G8873, Ubicacion!$A$2:$B$1000, 2, FALSE)</f>
        <v>30</v>
      </c>
      <c r="F8873" s="15">
        <f>Data!J8873</f>
        <v>184</v>
      </c>
      <c r="G8873" s="16">
        <f>Data!I8873</f>
        <v>38</v>
      </c>
      <c r="H8873" s="17">
        <f>Data!K8873</f>
        <v>6992</v>
      </c>
      <c r="I8873" s="17">
        <f>Data!L8873</f>
        <v>2656.96</v>
      </c>
      <c r="J8873" s="12" t="str">
        <f>Data!N8873</f>
        <v>Outlet</v>
      </c>
      <c r="K8873" s="12" t="str">
        <f>Data!O8873</f>
        <v>Tarjeta</v>
      </c>
      <c r="L8873" s="12" t="str">
        <f>Data!P8873</f>
        <v>Nuevo</v>
      </c>
    </row>
    <row r="8874">
      <c r="A8874" s="11">
        <v>8873.0</v>
      </c>
      <c r="B8874" s="14">
        <f>Data!D8874</f>
        <v>44340</v>
      </c>
      <c r="C8874" s="12">
        <f>IFERROR(VLOOKUP(Data!B8874, Minorista!$A$2:$B$100, 2, FALSE), "")</f>
        <v>1</v>
      </c>
      <c r="D8874" s="12">
        <f t="array" ref="D8874">INDEX(Producto!$A$2:$A$500, MATCH(Data!H8874, Producto!$B$2:$B$500, 0))</f>
        <v>2</v>
      </c>
      <c r="E8874" s="12">
        <f>VLOOKUP(Data!E8874 &amp; Data!F8874 &amp; Data!G8874, Ubicacion!$A$2:$B$1000, 2, FALSE)</f>
        <v>30</v>
      </c>
      <c r="F8874" s="15">
        <f>Data!J8874</f>
        <v>116</v>
      </c>
      <c r="G8874" s="16">
        <f>Data!I8874</f>
        <v>36</v>
      </c>
      <c r="H8874" s="17">
        <f>Data!K8874</f>
        <v>4176</v>
      </c>
      <c r="I8874" s="17">
        <f>Data!L8874</f>
        <v>1753.92</v>
      </c>
      <c r="J8874" s="12" t="str">
        <f>Data!N8874</f>
        <v>Outlet</v>
      </c>
      <c r="K8874" s="12" t="str">
        <f>Data!O8874</f>
        <v>Efectivo</v>
      </c>
      <c r="L8874" s="12" t="str">
        <f>Data!P8874</f>
        <v>Recurrente</v>
      </c>
    </row>
    <row r="8875">
      <c r="A8875" s="11">
        <v>8874.0</v>
      </c>
      <c r="B8875" s="14">
        <f>Data!D8875</f>
        <v>44340</v>
      </c>
      <c r="C8875" s="12">
        <f>IFERROR(VLOOKUP(Data!B8875, Minorista!$A$2:$B$100, 2, FALSE), "")</f>
        <v>1</v>
      </c>
      <c r="D8875" s="12">
        <f t="array" ref="D8875">INDEX(Producto!$A$2:$A$500, MATCH(Data!H8875, Producto!$B$2:$B$500, 0))</f>
        <v>3</v>
      </c>
      <c r="E8875" s="12">
        <f>VLOOKUP(Data!E8875 &amp; Data!F8875 &amp; Data!G8875, Ubicacion!$A$2:$B$1000, 2, FALSE)</f>
        <v>30</v>
      </c>
      <c r="F8875" s="15">
        <f>Data!J8875</f>
        <v>132</v>
      </c>
      <c r="G8875" s="16">
        <f>Data!I8875</f>
        <v>41</v>
      </c>
      <c r="H8875" s="17">
        <f>Data!K8875</f>
        <v>5412</v>
      </c>
      <c r="I8875" s="17">
        <f>Data!L8875</f>
        <v>2056.56</v>
      </c>
      <c r="J8875" s="12" t="str">
        <f>Data!N8875</f>
        <v>Outlet</v>
      </c>
      <c r="K8875" s="12" t="str">
        <f>Data!O8875</f>
        <v>Tarjeta</v>
      </c>
      <c r="L8875" s="12" t="str">
        <f>Data!P8875</f>
        <v>Nuevo</v>
      </c>
    </row>
    <row r="8876">
      <c r="A8876" s="11">
        <v>8875.0</v>
      </c>
      <c r="B8876" s="14">
        <f>Data!D8876</f>
        <v>44340</v>
      </c>
      <c r="C8876" s="12">
        <f>IFERROR(VLOOKUP(Data!B8876, Minorista!$A$2:$B$100, 2, FALSE), "")</f>
        <v>1</v>
      </c>
      <c r="D8876" s="12">
        <f t="array" ref="D8876">INDEX(Producto!$A$2:$A$500, MATCH(Data!H8876, Producto!$B$2:$B$500, 0))</f>
        <v>4</v>
      </c>
      <c r="E8876" s="12">
        <f>VLOOKUP(Data!E8876 &amp; Data!F8876 &amp; Data!G8876, Ubicacion!$A$2:$B$1000, 2, FALSE)</f>
        <v>30</v>
      </c>
      <c r="F8876" s="15">
        <f>Data!J8876</f>
        <v>93</v>
      </c>
      <c r="G8876" s="16">
        <f>Data!I8876</f>
        <v>39</v>
      </c>
      <c r="H8876" s="17">
        <f>Data!K8876</f>
        <v>3627</v>
      </c>
      <c r="I8876" s="17">
        <f>Data!L8876</f>
        <v>1341.99</v>
      </c>
      <c r="J8876" s="12" t="str">
        <f>Data!N8876</f>
        <v>Outlet</v>
      </c>
      <c r="K8876" s="12" t="str">
        <f>Data!O8876</f>
        <v>Transferencia bancaria</v>
      </c>
      <c r="L8876" s="12" t="str">
        <f>Data!P8876</f>
        <v>Nuevo</v>
      </c>
    </row>
    <row r="8877">
      <c r="A8877" s="11">
        <v>8876.0</v>
      </c>
      <c r="B8877" s="14">
        <f>Data!D8877</f>
        <v>44340</v>
      </c>
      <c r="C8877" s="12">
        <f>IFERROR(VLOOKUP(Data!B8877, Minorista!$A$2:$B$100, 2, FALSE), "")</f>
        <v>1</v>
      </c>
      <c r="D8877" s="12">
        <f t="array" ref="D8877">INDEX(Producto!$A$2:$A$500, MATCH(Data!H8877, Producto!$B$2:$B$500, 0))</f>
        <v>5</v>
      </c>
      <c r="E8877" s="12">
        <f>VLOOKUP(Data!E8877 &amp; Data!F8877 &amp; Data!G8877, Ubicacion!$A$2:$B$1000, 2, FALSE)</f>
        <v>30</v>
      </c>
      <c r="F8877" s="15">
        <f>Data!J8877</f>
        <v>62</v>
      </c>
      <c r="G8877" s="16">
        <f>Data!I8877</f>
        <v>39</v>
      </c>
      <c r="H8877" s="17">
        <f>Data!K8877</f>
        <v>2418</v>
      </c>
      <c r="I8877" s="17">
        <f>Data!L8877</f>
        <v>797.94</v>
      </c>
      <c r="J8877" s="12" t="str">
        <f>Data!N8877</f>
        <v>Outlet</v>
      </c>
      <c r="K8877" s="12" t="str">
        <f>Data!O8877</f>
        <v>Transferencia bancaria</v>
      </c>
      <c r="L8877" s="12" t="str">
        <f>Data!P8877</f>
        <v>Recurrente</v>
      </c>
    </row>
    <row r="8878">
      <c r="A8878" s="11">
        <v>8877.0</v>
      </c>
      <c r="B8878" s="14">
        <f>Data!D8878</f>
        <v>44340</v>
      </c>
      <c r="C8878" s="12">
        <f>IFERROR(VLOOKUP(Data!B8878, Minorista!$A$2:$B$100, 2, FALSE), "")</f>
        <v>1</v>
      </c>
      <c r="D8878" s="12">
        <f t="array" ref="D8878">INDEX(Producto!$A$2:$A$500, MATCH(Data!H8878, Producto!$B$2:$B$500, 0))</f>
        <v>6</v>
      </c>
      <c r="E8878" s="12">
        <f>VLOOKUP(Data!E8878 &amp; Data!F8878 &amp; Data!G8878, Ubicacion!$A$2:$B$1000, 2, FALSE)</f>
        <v>30</v>
      </c>
      <c r="F8878" s="15">
        <f>Data!J8878</f>
        <v>124</v>
      </c>
      <c r="G8878" s="16">
        <f>Data!I8878</f>
        <v>53</v>
      </c>
      <c r="H8878" s="17">
        <f>Data!K8878</f>
        <v>6572</v>
      </c>
      <c r="I8878" s="17">
        <f>Data!L8878</f>
        <v>1905.88</v>
      </c>
      <c r="J8878" s="12" t="str">
        <f>Data!N8878</f>
        <v>Outlet</v>
      </c>
      <c r="K8878" s="12" t="str">
        <f>Data!O8878</f>
        <v>Transferencia bancaria</v>
      </c>
      <c r="L8878" s="12" t="str">
        <f>Data!P8878</f>
        <v>Recurrente</v>
      </c>
    </row>
    <row r="8879">
      <c r="A8879" s="11">
        <v>8878.0</v>
      </c>
      <c r="B8879" s="14">
        <f>Data!D8879</f>
        <v>44370</v>
      </c>
      <c r="C8879" s="12">
        <f>IFERROR(VLOOKUP(Data!B8879, Minorista!$A$2:$B$100, 2, FALSE), "")</f>
        <v>1</v>
      </c>
      <c r="D8879" s="12">
        <f t="array" ref="D8879">INDEX(Producto!$A$2:$A$500, MATCH(Data!H8879, Producto!$B$2:$B$500, 0))</f>
        <v>1</v>
      </c>
      <c r="E8879" s="12">
        <f>VLOOKUP(Data!E8879 &amp; Data!F8879 &amp; Data!G8879, Ubicacion!$A$2:$B$1000, 2, FALSE)</f>
        <v>30</v>
      </c>
      <c r="F8879" s="15">
        <f>Data!J8879</f>
        <v>194</v>
      </c>
      <c r="G8879" s="16">
        <f>Data!I8879</f>
        <v>37</v>
      </c>
      <c r="H8879" s="17">
        <f>Data!K8879</f>
        <v>7178</v>
      </c>
      <c r="I8879" s="17">
        <f>Data!L8879</f>
        <v>2799.42</v>
      </c>
      <c r="J8879" s="12" t="str">
        <f>Data!N8879</f>
        <v>Outlet</v>
      </c>
      <c r="K8879" s="12" t="str">
        <f>Data!O8879</f>
        <v>Tarjeta</v>
      </c>
      <c r="L8879" s="12" t="str">
        <f>Data!P8879</f>
        <v>Recurrente</v>
      </c>
    </row>
    <row r="8880">
      <c r="A8880" s="11">
        <v>8879.0</v>
      </c>
      <c r="B8880" s="14">
        <f>Data!D8880</f>
        <v>44370</v>
      </c>
      <c r="C8880" s="12">
        <f>IFERROR(VLOOKUP(Data!B8880, Minorista!$A$2:$B$100, 2, FALSE), "")</f>
        <v>1</v>
      </c>
      <c r="D8880" s="12">
        <f t="array" ref="D8880">INDEX(Producto!$A$2:$A$500, MATCH(Data!H8880, Producto!$B$2:$B$500, 0))</f>
        <v>2</v>
      </c>
      <c r="E8880" s="12">
        <f>VLOOKUP(Data!E8880 &amp; Data!F8880 &amp; Data!G8880, Ubicacion!$A$2:$B$1000, 2, FALSE)</f>
        <v>30</v>
      </c>
      <c r="F8880" s="15">
        <f>Data!J8880</f>
        <v>143</v>
      </c>
      <c r="G8880" s="16">
        <f>Data!I8880</f>
        <v>36</v>
      </c>
      <c r="H8880" s="17">
        <f>Data!K8880</f>
        <v>5148</v>
      </c>
      <c r="I8880" s="17">
        <f>Data!L8880</f>
        <v>2162.16</v>
      </c>
      <c r="J8880" s="12" t="str">
        <f>Data!N8880</f>
        <v>Outlet</v>
      </c>
      <c r="K8880" s="12" t="str">
        <f>Data!O8880</f>
        <v>Transferencia bancaria</v>
      </c>
      <c r="L8880" s="12" t="str">
        <f>Data!P8880</f>
        <v>Recurrente</v>
      </c>
    </row>
    <row r="8881">
      <c r="A8881" s="11">
        <v>8880.0</v>
      </c>
      <c r="B8881" s="14">
        <f>Data!D8881</f>
        <v>44370</v>
      </c>
      <c r="C8881" s="12">
        <f>IFERROR(VLOOKUP(Data!B8881, Minorista!$A$2:$B$100, 2, FALSE), "")</f>
        <v>1</v>
      </c>
      <c r="D8881" s="12">
        <f t="array" ref="D8881">INDEX(Producto!$A$2:$A$500, MATCH(Data!H8881, Producto!$B$2:$B$500, 0))</f>
        <v>3</v>
      </c>
      <c r="E8881" s="12">
        <f>VLOOKUP(Data!E8881 &amp; Data!F8881 &amp; Data!G8881, Ubicacion!$A$2:$B$1000, 2, FALSE)</f>
        <v>30</v>
      </c>
      <c r="F8881" s="15">
        <f>Data!J8881</f>
        <v>147</v>
      </c>
      <c r="G8881" s="16">
        <f>Data!I8881</f>
        <v>41</v>
      </c>
      <c r="H8881" s="17">
        <f>Data!K8881</f>
        <v>6027</v>
      </c>
      <c r="I8881" s="17">
        <f>Data!L8881</f>
        <v>2290.26</v>
      </c>
      <c r="J8881" s="12" t="str">
        <f>Data!N8881</f>
        <v>Outlet</v>
      </c>
      <c r="K8881" s="12" t="str">
        <f>Data!O8881</f>
        <v>Tarjeta</v>
      </c>
      <c r="L8881" s="12" t="str">
        <f>Data!P8881</f>
        <v>Recurrente</v>
      </c>
    </row>
    <row r="8882">
      <c r="A8882" s="11">
        <v>8881.0</v>
      </c>
      <c r="B8882" s="14">
        <f>Data!D8882</f>
        <v>44370</v>
      </c>
      <c r="C8882" s="12">
        <f>IFERROR(VLOOKUP(Data!B8882, Minorista!$A$2:$B$100, 2, FALSE), "")</f>
        <v>1</v>
      </c>
      <c r="D8882" s="12">
        <f t="array" ref="D8882">INDEX(Producto!$A$2:$A$500, MATCH(Data!H8882, Producto!$B$2:$B$500, 0))</f>
        <v>4</v>
      </c>
      <c r="E8882" s="12">
        <f>VLOOKUP(Data!E8882 &amp; Data!F8882 &amp; Data!G8882, Ubicacion!$A$2:$B$1000, 2, FALSE)</f>
        <v>30</v>
      </c>
      <c r="F8882" s="15">
        <f>Data!J8882</f>
        <v>105</v>
      </c>
      <c r="G8882" s="16">
        <f>Data!I8882</f>
        <v>38</v>
      </c>
      <c r="H8882" s="17">
        <f>Data!K8882</f>
        <v>3990</v>
      </c>
      <c r="I8882" s="17">
        <f>Data!L8882</f>
        <v>1596</v>
      </c>
      <c r="J8882" s="12" t="str">
        <f>Data!N8882</f>
        <v>Outlet</v>
      </c>
      <c r="K8882" s="12" t="str">
        <f>Data!O8882</f>
        <v>Tarjeta</v>
      </c>
      <c r="L8882" s="12" t="str">
        <f>Data!P8882</f>
        <v>Recurrente</v>
      </c>
    </row>
    <row r="8883">
      <c r="A8883" s="11">
        <v>8882.0</v>
      </c>
      <c r="B8883" s="14">
        <f>Data!D8883</f>
        <v>44370</v>
      </c>
      <c r="C8883" s="12">
        <f>IFERROR(VLOOKUP(Data!B8883, Minorista!$A$2:$B$100, 2, FALSE), "")</f>
        <v>1</v>
      </c>
      <c r="D8883" s="12">
        <f t="array" ref="D8883">INDEX(Producto!$A$2:$A$500, MATCH(Data!H8883, Producto!$B$2:$B$500, 0))</f>
        <v>5</v>
      </c>
      <c r="E8883" s="12">
        <f>VLOOKUP(Data!E8883 &amp; Data!F8883 &amp; Data!G8883, Ubicacion!$A$2:$B$1000, 2, FALSE)</f>
        <v>30</v>
      </c>
      <c r="F8883" s="15">
        <f>Data!J8883</f>
        <v>72</v>
      </c>
      <c r="G8883" s="16">
        <f>Data!I8883</f>
        <v>43</v>
      </c>
      <c r="H8883" s="17">
        <f>Data!K8883</f>
        <v>3096</v>
      </c>
      <c r="I8883" s="17">
        <f>Data!L8883</f>
        <v>1052.64</v>
      </c>
      <c r="J8883" s="12" t="str">
        <f>Data!N8883</f>
        <v>Outlet</v>
      </c>
      <c r="K8883" s="12" t="str">
        <f>Data!O8883</f>
        <v>Transferencia bancaria</v>
      </c>
      <c r="L8883" s="12" t="str">
        <f>Data!P8883</f>
        <v>Nuevo</v>
      </c>
    </row>
    <row r="8884">
      <c r="A8884" s="11">
        <v>8883.0</v>
      </c>
      <c r="B8884" s="14">
        <f>Data!D8884</f>
        <v>44370</v>
      </c>
      <c r="C8884" s="12">
        <f>IFERROR(VLOOKUP(Data!B8884, Minorista!$A$2:$B$100, 2, FALSE), "")</f>
        <v>1</v>
      </c>
      <c r="D8884" s="12">
        <f t="array" ref="D8884">INDEX(Producto!$A$2:$A$500, MATCH(Data!H8884, Producto!$B$2:$B$500, 0))</f>
        <v>6</v>
      </c>
      <c r="E8884" s="12">
        <f>VLOOKUP(Data!E8884 &amp; Data!F8884 &amp; Data!G8884, Ubicacion!$A$2:$B$1000, 2, FALSE)</f>
        <v>30</v>
      </c>
      <c r="F8884" s="15">
        <f>Data!J8884</f>
        <v>158</v>
      </c>
      <c r="G8884" s="16">
        <f>Data!I8884</f>
        <v>46</v>
      </c>
      <c r="H8884" s="17">
        <f>Data!K8884</f>
        <v>7268</v>
      </c>
      <c r="I8884" s="17">
        <f>Data!L8884</f>
        <v>2253.08</v>
      </c>
      <c r="J8884" s="12" t="str">
        <f>Data!N8884</f>
        <v>Outlet</v>
      </c>
      <c r="K8884" s="12" t="str">
        <f>Data!O8884</f>
        <v>Efectivo</v>
      </c>
      <c r="L8884" s="12" t="str">
        <f>Data!P8884</f>
        <v>Recurrente</v>
      </c>
    </row>
    <row r="8885">
      <c r="A8885" s="11">
        <v>8884.0</v>
      </c>
      <c r="B8885" s="14">
        <f>Data!D8885</f>
        <v>44399</v>
      </c>
      <c r="C8885" s="12">
        <f>IFERROR(VLOOKUP(Data!B8885, Minorista!$A$2:$B$100, 2, FALSE), "")</f>
        <v>1</v>
      </c>
      <c r="D8885" s="12">
        <f t="array" ref="D8885">INDEX(Producto!$A$2:$A$500, MATCH(Data!H8885, Producto!$B$2:$B$500, 0))</f>
        <v>1</v>
      </c>
      <c r="E8885" s="12">
        <f>VLOOKUP(Data!E8885 &amp; Data!F8885 &amp; Data!G8885, Ubicacion!$A$2:$B$1000, 2, FALSE)</f>
        <v>30</v>
      </c>
      <c r="F8885" s="15">
        <f>Data!J8885</f>
        <v>216</v>
      </c>
      <c r="G8885" s="16">
        <f>Data!I8885</f>
        <v>40</v>
      </c>
      <c r="H8885" s="17">
        <f>Data!K8885</f>
        <v>8640</v>
      </c>
      <c r="I8885" s="17">
        <f>Data!L8885</f>
        <v>3196.8</v>
      </c>
      <c r="J8885" s="12" t="str">
        <f>Data!N8885</f>
        <v>Outlet</v>
      </c>
      <c r="K8885" s="12" t="str">
        <f>Data!O8885</f>
        <v>Tarjeta</v>
      </c>
      <c r="L8885" s="12" t="str">
        <f>Data!P8885</f>
        <v>Recurrente</v>
      </c>
    </row>
    <row r="8886">
      <c r="A8886" s="11">
        <v>8885.0</v>
      </c>
      <c r="B8886" s="14">
        <f>Data!D8886</f>
        <v>44399</v>
      </c>
      <c r="C8886" s="12">
        <f>IFERROR(VLOOKUP(Data!B8886, Minorista!$A$2:$B$100, 2, FALSE), "")</f>
        <v>1</v>
      </c>
      <c r="D8886" s="12">
        <f t="array" ref="D8886">INDEX(Producto!$A$2:$A$500, MATCH(Data!H8886, Producto!$B$2:$B$500, 0))</f>
        <v>2</v>
      </c>
      <c r="E8886" s="12">
        <f>VLOOKUP(Data!E8886 &amp; Data!F8886 &amp; Data!G8886, Ubicacion!$A$2:$B$1000, 2, FALSE)</f>
        <v>30</v>
      </c>
      <c r="F8886" s="15">
        <f>Data!J8886</f>
        <v>163</v>
      </c>
      <c r="G8886" s="16">
        <f>Data!I8886</f>
        <v>40</v>
      </c>
      <c r="H8886" s="17">
        <f>Data!K8886</f>
        <v>6520</v>
      </c>
      <c r="I8886" s="17">
        <f>Data!L8886</f>
        <v>2999.2</v>
      </c>
      <c r="J8886" s="12" t="str">
        <f>Data!N8886</f>
        <v>Outlet</v>
      </c>
      <c r="K8886" s="12" t="str">
        <f>Data!O8886</f>
        <v>Efectivo</v>
      </c>
      <c r="L8886" s="12" t="str">
        <f>Data!P8886</f>
        <v>Recurrente</v>
      </c>
    </row>
    <row r="8887">
      <c r="A8887" s="11">
        <v>8886.0</v>
      </c>
      <c r="B8887" s="14">
        <f>Data!D8887</f>
        <v>44399</v>
      </c>
      <c r="C8887" s="12">
        <f>IFERROR(VLOOKUP(Data!B8887, Minorista!$A$2:$B$100, 2, FALSE), "")</f>
        <v>1</v>
      </c>
      <c r="D8887" s="12">
        <f t="array" ref="D8887">INDEX(Producto!$A$2:$A$500, MATCH(Data!H8887, Producto!$B$2:$B$500, 0))</f>
        <v>3</v>
      </c>
      <c r="E8887" s="12">
        <f>VLOOKUP(Data!E8887 &amp; Data!F8887 &amp; Data!G8887, Ubicacion!$A$2:$B$1000, 2, FALSE)</f>
        <v>30</v>
      </c>
      <c r="F8887" s="15">
        <f>Data!J8887</f>
        <v>157</v>
      </c>
      <c r="G8887" s="16">
        <f>Data!I8887</f>
        <v>39</v>
      </c>
      <c r="H8887" s="17">
        <f>Data!K8887</f>
        <v>6123</v>
      </c>
      <c r="I8887" s="17">
        <f>Data!L8887</f>
        <v>2387.97</v>
      </c>
      <c r="J8887" s="12" t="str">
        <f>Data!N8887</f>
        <v>Outlet</v>
      </c>
      <c r="K8887" s="12" t="str">
        <f>Data!O8887</f>
        <v>Transferencia bancaria</v>
      </c>
      <c r="L8887" s="12" t="str">
        <f>Data!P8887</f>
        <v>Nuevo</v>
      </c>
    </row>
    <row r="8888">
      <c r="A8888" s="11">
        <v>8887.0</v>
      </c>
      <c r="B8888" s="14">
        <f>Data!D8888</f>
        <v>44399</v>
      </c>
      <c r="C8888" s="12">
        <f>IFERROR(VLOOKUP(Data!B8888, Minorista!$A$2:$B$100, 2, FALSE), "")</f>
        <v>1</v>
      </c>
      <c r="D8888" s="12">
        <f t="array" ref="D8888">INDEX(Producto!$A$2:$A$500, MATCH(Data!H8888, Producto!$B$2:$B$500, 0))</f>
        <v>4</v>
      </c>
      <c r="E8888" s="12">
        <f>VLOOKUP(Data!E8888 &amp; Data!F8888 &amp; Data!G8888, Ubicacion!$A$2:$B$1000, 2, FALSE)</f>
        <v>30</v>
      </c>
      <c r="F8888" s="15">
        <f>Data!J8888</f>
        <v>113</v>
      </c>
      <c r="G8888" s="16">
        <f>Data!I8888</f>
        <v>36</v>
      </c>
      <c r="H8888" s="17">
        <f>Data!K8888</f>
        <v>4068</v>
      </c>
      <c r="I8888" s="17">
        <f>Data!L8888</f>
        <v>1545.84</v>
      </c>
      <c r="J8888" s="12" t="str">
        <f>Data!N8888</f>
        <v>Outlet</v>
      </c>
      <c r="K8888" s="12" t="str">
        <f>Data!O8888</f>
        <v>Efectivo</v>
      </c>
      <c r="L8888" s="12" t="str">
        <f>Data!P8888</f>
        <v>Nuevo</v>
      </c>
    </row>
    <row r="8889">
      <c r="A8889" s="11">
        <v>8888.0</v>
      </c>
      <c r="B8889" s="14">
        <f>Data!D8889</f>
        <v>44399</v>
      </c>
      <c r="C8889" s="12">
        <f>IFERROR(VLOOKUP(Data!B8889, Minorista!$A$2:$B$100, 2, FALSE), "")</f>
        <v>1</v>
      </c>
      <c r="D8889" s="12">
        <f t="array" ref="D8889">INDEX(Producto!$A$2:$A$500, MATCH(Data!H8889, Producto!$B$2:$B$500, 0))</f>
        <v>5</v>
      </c>
      <c r="E8889" s="12">
        <f>VLOOKUP(Data!E8889 &amp; Data!F8889 &amp; Data!G8889, Ubicacion!$A$2:$B$1000, 2, FALSE)</f>
        <v>30</v>
      </c>
      <c r="F8889" s="15">
        <f>Data!J8889</f>
        <v>145</v>
      </c>
      <c r="G8889" s="16">
        <f>Data!I8889</f>
        <v>40</v>
      </c>
      <c r="H8889" s="17">
        <f>Data!K8889</f>
        <v>5800</v>
      </c>
      <c r="I8889" s="17">
        <f>Data!L8889</f>
        <v>2146</v>
      </c>
      <c r="J8889" s="12" t="str">
        <f>Data!N8889</f>
        <v>Outlet</v>
      </c>
      <c r="K8889" s="12" t="str">
        <f>Data!O8889</f>
        <v>Efectivo</v>
      </c>
      <c r="L8889" s="12" t="str">
        <f>Data!P8889</f>
        <v>Nuevo</v>
      </c>
    </row>
    <row r="8890">
      <c r="A8890" s="11">
        <v>8889.0</v>
      </c>
      <c r="B8890" s="14">
        <f>Data!D8890</f>
        <v>44399</v>
      </c>
      <c r="C8890" s="12">
        <f>IFERROR(VLOOKUP(Data!B8890, Minorista!$A$2:$B$100, 2, FALSE), "")</f>
        <v>1</v>
      </c>
      <c r="D8890" s="12">
        <f t="array" ref="D8890">INDEX(Producto!$A$2:$A$500, MATCH(Data!H8890, Producto!$B$2:$B$500, 0))</f>
        <v>6</v>
      </c>
      <c r="E8890" s="12">
        <f>VLOOKUP(Data!E8890 &amp; Data!F8890 &amp; Data!G8890, Ubicacion!$A$2:$B$1000, 2, FALSE)</f>
        <v>30</v>
      </c>
      <c r="F8890" s="15">
        <f>Data!J8890</f>
        <v>145</v>
      </c>
      <c r="G8890" s="16">
        <f>Data!I8890</f>
        <v>46</v>
      </c>
      <c r="H8890" s="17">
        <f>Data!K8890</f>
        <v>6670</v>
      </c>
      <c r="I8890" s="17">
        <f>Data!L8890</f>
        <v>2001</v>
      </c>
      <c r="J8890" s="12" t="str">
        <f>Data!N8890</f>
        <v>Outlet</v>
      </c>
      <c r="K8890" s="12" t="str">
        <f>Data!O8890</f>
        <v>Efectivo</v>
      </c>
      <c r="L8890" s="12" t="str">
        <f>Data!P8890</f>
        <v>Nuevo</v>
      </c>
    </row>
    <row r="8891">
      <c r="A8891" s="11">
        <v>8890.0</v>
      </c>
      <c r="B8891" s="14">
        <f>Data!D8891</f>
        <v>44431</v>
      </c>
      <c r="C8891" s="12">
        <f>IFERROR(VLOOKUP(Data!B8891, Minorista!$A$2:$B$100, 2, FALSE), "")</f>
        <v>1</v>
      </c>
      <c r="D8891" s="12">
        <f t="array" ref="D8891">INDEX(Producto!$A$2:$A$500, MATCH(Data!H8891, Producto!$B$2:$B$500, 0))</f>
        <v>1</v>
      </c>
      <c r="E8891" s="12">
        <f>VLOOKUP(Data!E8891 &amp; Data!F8891 &amp; Data!G8891, Ubicacion!$A$2:$B$1000, 2, FALSE)</f>
        <v>30</v>
      </c>
      <c r="F8891" s="15">
        <f>Data!J8891</f>
        <v>194</v>
      </c>
      <c r="G8891" s="16">
        <f>Data!I8891</f>
        <v>41</v>
      </c>
      <c r="H8891" s="17">
        <f>Data!K8891</f>
        <v>7954</v>
      </c>
      <c r="I8891" s="17">
        <f>Data!L8891</f>
        <v>3181.6</v>
      </c>
      <c r="J8891" s="12" t="str">
        <f>Data!N8891</f>
        <v>Outlet</v>
      </c>
      <c r="K8891" s="12" t="str">
        <f>Data!O8891</f>
        <v>Tarjeta</v>
      </c>
      <c r="L8891" s="12" t="str">
        <f>Data!P8891</f>
        <v>Nuevo</v>
      </c>
    </row>
    <row r="8892">
      <c r="A8892" s="11">
        <v>8891.0</v>
      </c>
      <c r="B8892" s="14">
        <f>Data!D8892</f>
        <v>44431</v>
      </c>
      <c r="C8892" s="12">
        <f>IFERROR(VLOOKUP(Data!B8892, Minorista!$A$2:$B$100, 2, FALSE), "")</f>
        <v>1</v>
      </c>
      <c r="D8892" s="12">
        <f t="array" ref="D8892">INDEX(Producto!$A$2:$A$500, MATCH(Data!H8892, Producto!$B$2:$B$500, 0))</f>
        <v>2</v>
      </c>
      <c r="E8892" s="12">
        <f>VLOOKUP(Data!E8892 &amp; Data!F8892 &amp; Data!G8892, Ubicacion!$A$2:$B$1000, 2, FALSE)</f>
        <v>30</v>
      </c>
      <c r="F8892" s="15">
        <f>Data!J8892</f>
        <v>190</v>
      </c>
      <c r="G8892" s="16">
        <f>Data!I8892</f>
        <v>46</v>
      </c>
      <c r="H8892" s="17">
        <f>Data!K8892</f>
        <v>8740</v>
      </c>
      <c r="I8892" s="17">
        <f>Data!L8892</f>
        <v>3670.8</v>
      </c>
      <c r="J8892" s="12" t="str">
        <f>Data!N8892</f>
        <v>Outlet</v>
      </c>
      <c r="K8892" s="12" t="str">
        <f>Data!O8892</f>
        <v>Efectivo</v>
      </c>
      <c r="L8892" s="12" t="str">
        <f>Data!P8892</f>
        <v>Nuevo</v>
      </c>
    </row>
    <row r="8893">
      <c r="A8893" s="11">
        <v>8892.0</v>
      </c>
      <c r="B8893" s="14">
        <f>Data!D8893</f>
        <v>44431</v>
      </c>
      <c r="C8893" s="12">
        <f>IFERROR(VLOOKUP(Data!B8893, Minorista!$A$2:$B$100, 2, FALSE), "")</f>
        <v>1</v>
      </c>
      <c r="D8893" s="12">
        <f t="array" ref="D8893">INDEX(Producto!$A$2:$A$500, MATCH(Data!H8893, Producto!$B$2:$B$500, 0))</f>
        <v>3</v>
      </c>
      <c r="E8893" s="12">
        <f>VLOOKUP(Data!E8893 &amp; Data!F8893 &amp; Data!G8893, Ubicacion!$A$2:$B$1000, 2, FALSE)</f>
        <v>30</v>
      </c>
      <c r="F8893" s="15">
        <f>Data!J8893</f>
        <v>153</v>
      </c>
      <c r="G8893" s="16">
        <f>Data!I8893</f>
        <v>37</v>
      </c>
      <c r="H8893" s="17">
        <f>Data!K8893</f>
        <v>5661</v>
      </c>
      <c r="I8893" s="17">
        <f>Data!L8893</f>
        <v>2321.01</v>
      </c>
      <c r="J8893" s="12" t="str">
        <f>Data!N8893</f>
        <v>Outlet</v>
      </c>
      <c r="K8893" s="12" t="str">
        <f>Data!O8893</f>
        <v>Tarjeta</v>
      </c>
      <c r="L8893" s="12" t="str">
        <f>Data!P8893</f>
        <v>Recurrente</v>
      </c>
    </row>
    <row r="8894">
      <c r="A8894" s="11">
        <v>8893.0</v>
      </c>
      <c r="B8894" s="14">
        <f>Data!D8894</f>
        <v>44431</v>
      </c>
      <c r="C8894" s="12">
        <f>IFERROR(VLOOKUP(Data!B8894, Minorista!$A$2:$B$100, 2, FALSE), "")</f>
        <v>1</v>
      </c>
      <c r="D8894" s="12">
        <f t="array" ref="D8894">INDEX(Producto!$A$2:$A$500, MATCH(Data!H8894, Producto!$B$2:$B$500, 0))</f>
        <v>4</v>
      </c>
      <c r="E8894" s="12">
        <f>VLOOKUP(Data!E8894 &amp; Data!F8894 &amp; Data!G8894, Ubicacion!$A$2:$B$1000, 2, FALSE)</f>
        <v>30</v>
      </c>
      <c r="F8894" s="15">
        <f>Data!J8894</f>
        <v>120</v>
      </c>
      <c r="G8894" s="16">
        <f>Data!I8894</f>
        <v>43</v>
      </c>
      <c r="H8894" s="17">
        <f>Data!K8894</f>
        <v>5160</v>
      </c>
      <c r="I8894" s="17">
        <f>Data!L8894</f>
        <v>2167.2</v>
      </c>
      <c r="J8894" s="12" t="str">
        <f>Data!N8894</f>
        <v>Outlet</v>
      </c>
      <c r="K8894" s="12" t="str">
        <f>Data!O8894</f>
        <v>Efectivo</v>
      </c>
      <c r="L8894" s="12" t="str">
        <f>Data!P8894</f>
        <v>Nuevo</v>
      </c>
    </row>
    <row r="8895">
      <c r="A8895" s="11">
        <v>8894.0</v>
      </c>
      <c r="B8895" s="14">
        <f>Data!D8895</f>
        <v>44431</v>
      </c>
      <c r="C8895" s="12">
        <f>IFERROR(VLOOKUP(Data!B8895, Minorista!$A$2:$B$100, 2, FALSE), "")</f>
        <v>1</v>
      </c>
      <c r="D8895" s="12">
        <f t="array" ref="D8895">INDEX(Producto!$A$2:$A$500, MATCH(Data!H8895, Producto!$B$2:$B$500, 0))</f>
        <v>5</v>
      </c>
      <c r="E8895" s="12">
        <f>VLOOKUP(Data!E8895 &amp; Data!F8895 &amp; Data!G8895, Ubicacion!$A$2:$B$1000, 2, FALSE)</f>
        <v>30</v>
      </c>
      <c r="F8895" s="15">
        <f>Data!J8895</f>
        <v>136</v>
      </c>
      <c r="G8895" s="16">
        <f>Data!I8895</f>
        <v>45</v>
      </c>
      <c r="H8895" s="17">
        <f>Data!K8895</f>
        <v>6120</v>
      </c>
      <c r="I8895" s="17">
        <f>Data!L8895</f>
        <v>2264.4</v>
      </c>
      <c r="J8895" s="12" t="str">
        <f>Data!N8895</f>
        <v>Outlet</v>
      </c>
      <c r="K8895" s="12" t="str">
        <f>Data!O8895</f>
        <v>Transferencia bancaria</v>
      </c>
      <c r="L8895" s="12" t="str">
        <f>Data!P8895</f>
        <v>Nuevo</v>
      </c>
    </row>
    <row r="8896">
      <c r="A8896" s="11">
        <v>8895.0</v>
      </c>
      <c r="B8896" s="14">
        <f>Data!D8896</f>
        <v>44431</v>
      </c>
      <c r="C8896" s="12">
        <f>IFERROR(VLOOKUP(Data!B8896, Minorista!$A$2:$B$100, 2, FALSE), "")</f>
        <v>1</v>
      </c>
      <c r="D8896" s="12">
        <f t="array" ref="D8896">INDEX(Producto!$A$2:$A$500, MATCH(Data!H8896, Producto!$B$2:$B$500, 0))</f>
        <v>6</v>
      </c>
      <c r="E8896" s="12">
        <f>VLOOKUP(Data!E8896 &amp; Data!F8896 &amp; Data!G8896, Ubicacion!$A$2:$B$1000, 2, FALSE)</f>
        <v>30</v>
      </c>
      <c r="F8896" s="15">
        <f>Data!J8896</f>
        <v>131</v>
      </c>
      <c r="G8896" s="16">
        <f>Data!I8896</f>
        <v>48</v>
      </c>
      <c r="H8896" s="17">
        <f>Data!K8896</f>
        <v>6288</v>
      </c>
      <c r="I8896" s="17">
        <f>Data!L8896</f>
        <v>1760.64</v>
      </c>
      <c r="J8896" s="12" t="str">
        <f>Data!N8896</f>
        <v>Outlet</v>
      </c>
      <c r="K8896" s="12" t="str">
        <f>Data!O8896</f>
        <v>Tarjeta</v>
      </c>
      <c r="L8896" s="12" t="str">
        <f>Data!P8896</f>
        <v>Nuevo</v>
      </c>
    </row>
    <row r="8897">
      <c r="A8897" s="11">
        <v>8896.0</v>
      </c>
      <c r="B8897" s="14">
        <f>Data!D8897</f>
        <v>44463</v>
      </c>
      <c r="C8897" s="12">
        <f>IFERROR(VLOOKUP(Data!B8897, Minorista!$A$2:$B$100, 2, FALSE), "")</f>
        <v>1</v>
      </c>
      <c r="D8897" s="12">
        <f t="array" ref="D8897">INDEX(Producto!$A$2:$A$500, MATCH(Data!H8897, Producto!$B$2:$B$500, 0))</f>
        <v>1</v>
      </c>
      <c r="E8897" s="12">
        <f>VLOOKUP(Data!E8897 &amp; Data!F8897 &amp; Data!G8897, Ubicacion!$A$2:$B$1000, 2, FALSE)</f>
        <v>30</v>
      </c>
      <c r="F8897" s="15">
        <f>Data!J8897</f>
        <v>184</v>
      </c>
      <c r="G8897" s="16">
        <f>Data!I8897</f>
        <v>35</v>
      </c>
      <c r="H8897" s="17">
        <f>Data!K8897</f>
        <v>6440</v>
      </c>
      <c r="I8897" s="17">
        <f>Data!L8897</f>
        <v>2704.8</v>
      </c>
      <c r="J8897" s="12" t="str">
        <f>Data!N8897</f>
        <v>Outlet</v>
      </c>
      <c r="K8897" s="12" t="str">
        <f>Data!O8897</f>
        <v>Tarjeta</v>
      </c>
      <c r="L8897" s="12" t="str">
        <f>Data!P8897</f>
        <v>Nuevo</v>
      </c>
    </row>
    <row r="8898">
      <c r="A8898" s="11">
        <v>8897.0</v>
      </c>
      <c r="B8898" s="14">
        <f>Data!D8898</f>
        <v>44463</v>
      </c>
      <c r="C8898" s="12">
        <f>IFERROR(VLOOKUP(Data!B8898, Minorista!$A$2:$B$100, 2, FALSE), "")</f>
        <v>1</v>
      </c>
      <c r="D8898" s="12">
        <f t="array" ref="D8898">INDEX(Producto!$A$2:$A$500, MATCH(Data!H8898, Producto!$B$2:$B$500, 0))</f>
        <v>2</v>
      </c>
      <c r="E8898" s="12">
        <f>VLOOKUP(Data!E8898 &amp; Data!F8898 &amp; Data!G8898, Ubicacion!$A$2:$B$1000, 2, FALSE)</f>
        <v>30</v>
      </c>
      <c r="F8898" s="15">
        <f>Data!J8898</f>
        <v>201</v>
      </c>
      <c r="G8898" s="16">
        <f>Data!I8898</f>
        <v>34</v>
      </c>
      <c r="H8898" s="17">
        <f>Data!K8898</f>
        <v>6834</v>
      </c>
      <c r="I8898" s="17">
        <f>Data!L8898</f>
        <v>3211.98</v>
      </c>
      <c r="J8898" s="12" t="str">
        <f>Data!N8898</f>
        <v>Outlet</v>
      </c>
      <c r="K8898" s="12" t="str">
        <f>Data!O8898</f>
        <v>Transferencia bancaria</v>
      </c>
      <c r="L8898" s="12" t="str">
        <f>Data!P8898</f>
        <v>Recurrente</v>
      </c>
    </row>
    <row r="8899">
      <c r="A8899" s="11">
        <v>8898.0</v>
      </c>
      <c r="B8899" s="14">
        <f>Data!D8899</f>
        <v>44463</v>
      </c>
      <c r="C8899" s="12">
        <f>IFERROR(VLOOKUP(Data!B8899, Minorista!$A$2:$B$100, 2, FALSE), "")</f>
        <v>1</v>
      </c>
      <c r="D8899" s="12">
        <f t="array" ref="D8899">INDEX(Producto!$A$2:$A$500, MATCH(Data!H8899, Producto!$B$2:$B$500, 0))</f>
        <v>3</v>
      </c>
      <c r="E8899" s="12">
        <f>VLOOKUP(Data!E8899 &amp; Data!F8899 &amp; Data!G8899, Ubicacion!$A$2:$B$1000, 2, FALSE)</f>
        <v>30</v>
      </c>
      <c r="F8899" s="15">
        <f>Data!J8899</f>
        <v>145</v>
      </c>
      <c r="G8899" s="16">
        <f>Data!I8899</f>
        <v>34</v>
      </c>
      <c r="H8899" s="17">
        <f>Data!K8899</f>
        <v>4930</v>
      </c>
      <c r="I8899" s="17">
        <f>Data!L8899</f>
        <v>1824.1</v>
      </c>
      <c r="J8899" s="12" t="str">
        <f>Data!N8899</f>
        <v>Outlet</v>
      </c>
      <c r="K8899" s="12" t="str">
        <f>Data!O8899</f>
        <v>Efectivo</v>
      </c>
      <c r="L8899" s="12" t="str">
        <f>Data!P8899</f>
        <v>Nuevo</v>
      </c>
    </row>
    <row r="8900">
      <c r="A8900" s="11">
        <v>8899.0</v>
      </c>
      <c r="B8900" s="14">
        <f>Data!D8900</f>
        <v>44463</v>
      </c>
      <c r="C8900" s="12">
        <f>IFERROR(VLOOKUP(Data!B8900, Minorista!$A$2:$B$100, 2, FALSE), "")</f>
        <v>1</v>
      </c>
      <c r="D8900" s="12">
        <f t="array" ref="D8900">INDEX(Producto!$A$2:$A$500, MATCH(Data!H8900, Producto!$B$2:$B$500, 0))</f>
        <v>4</v>
      </c>
      <c r="E8900" s="12">
        <f>VLOOKUP(Data!E8900 &amp; Data!F8900 &amp; Data!G8900, Ubicacion!$A$2:$B$1000, 2, FALSE)</f>
        <v>30</v>
      </c>
      <c r="F8900" s="15">
        <f>Data!J8900</f>
        <v>124</v>
      </c>
      <c r="G8900" s="16">
        <f>Data!I8900</f>
        <v>33</v>
      </c>
      <c r="H8900" s="17">
        <f>Data!K8900</f>
        <v>4092</v>
      </c>
      <c r="I8900" s="17">
        <f>Data!L8900</f>
        <v>1514.04</v>
      </c>
      <c r="J8900" s="12" t="str">
        <f>Data!N8900</f>
        <v>Outlet</v>
      </c>
      <c r="K8900" s="12" t="str">
        <f>Data!O8900</f>
        <v>Tarjeta</v>
      </c>
      <c r="L8900" s="12" t="str">
        <f>Data!P8900</f>
        <v>Recurrente</v>
      </c>
    </row>
    <row r="8901">
      <c r="A8901" s="11">
        <v>8900.0</v>
      </c>
      <c r="B8901" s="14">
        <f>Data!D8901</f>
        <v>44463</v>
      </c>
      <c r="C8901" s="12">
        <f>IFERROR(VLOOKUP(Data!B8901, Minorista!$A$2:$B$100, 2, FALSE), "")</f>
        <v>1</v>
      </c>
      <c r="D8901" s="12">
        <f t="array" ref="D8901">INDEX(Producto!$A$2:$A$500, MATCH(Data!H8901, Producto!$B$2:$B$500, 0))</f>
        <v>5</v>
      </c>
      <c r="E8901" s="12">
        <f>VLOOKUP(Data!E8901 &amp; Data!F8901 &amp; Data!G8901, Ubicacion!$A$2:$B$1000, 2, FALSE)</f>
        <v>30</v>
      </c>
      <c r="F8901" s="15">
        <f>Data!J8901</f>
        <v>128</v>
      </c>
      <c r="G8901" s="16">
        <f>Data!I8901</f>
        <v>41</v>
      </c>
      <c r="H8901" s="17">
        <f>Data!K8901</f>
        <v>5248</v>
      </c>
      <c r="I8901" s="17">
        <f>Data!L8901</f>
        <v>1731.84</v>
      </c>
      <c r="J8901" s="12" t="str">
        <f>Data!N8901</f>
        <v>Outlet</v>
      </c>
      <c r="K8901" s="12" t="str">
        <f>Data!O8901</f>
        <v>Tarjeta</v>
      </c>
      <c r="L8901" s="12" t="str">
        <f>Data!P8901</f>
        <v>Nuevo</v>
      </c>
    </row>
    <row r="8902">
      <c r="A8902" s="11">
        <v>8901.0</v>
      </c>
      <c r="B8902" s="14">
        <f>Data!D8902</f>
        <v>44463</v>
      </c>
      <c r="C8902" s="12">
        <f>IFERROR(VLOOKUP(Data!B8902, Minorista!$A$2:$B$100, 2, FALSE), "")</f>
        <v>1</v>
      </c>
      <c r="D8902" s="12">
        <f t="array" ref="D8902">INDEX(Producto!$A$2:$A$500, MATCH(Data!H8902, Producto!$B$2:$B$500, 0))</f>
        <v>6</v>
      </c>
      <c r="E8902" s="12">
        <f>VLOOKUP(Data!E8902 &amp; Data!F8902 &amp; Data!G8902, Ubicacion!$A$2:$B$1000, 2, FALSE)</f>
        <v>30</v>
      </c>
      <c r="F8902" s="15">
        <f>Data!J8902</f>
        <v>132</v>
      </c>
      <c r="G8902" s="16">
        <f>Data!I8902</f>
        <v>43</v>
      </c>
      <c r="H8902" s="17">
        <f>Data!K8902</f>
        <v>5676</v>
      </c>
      <c r="I8902" s="17">
        <f>Data!L8902</f>
        <v>1816.32</v>
      </c>
      <c r="J8902" s="12" t="str">
        <f>Data!N8902</f>
        <v>Outlet</v>
      </c>
      <c r="K8902" s="12" t="str">
        <f>Data!O8902</f>
        <v>Transferencia bancaria</v>
      </c>
      <c r="L8902" s="12" t="str">
        <f>Data!P8902</f>
        <v>Recurrente</v>
      </c>
    </row>
    <row r="8903">
      <c r="A8903" s="11">
        <v>8902.0</v>
      </c>
      <c r="B8903" s="14">
        <f>Data!D8903</f>
        <v>44492</v>
      </c>
      <c r="C8903" s="12">
        <f>IFERROR(VLOOKUP(Data!B8903, Minorista!$A$2:$B$100, 2, FALSE), "")</f>
        <v>1</v>
      </c>
      <c r="D8903" s="12">
        <f t="array" ref="D8903">INDEX(Producto!$A$2:$A$500, MATCH(Data!H8903, Producto!$B$2:$B$500, 0))</f>
        <v>1</v>
      </c>
      <c r="E8903" s="12">
        <f>VLOOKUP(Data!E8903 &amp; Data!F8903 &amp; Data!G8903, Ubicacion!$A$2:$B$1000, 2, FALSE)</f>
        <v>30</v>
      </c>
      <c r="F8903" s="15">
        <f>Data!J8903</f>
        <v>170</v>
      </c>
      <c r="G8903" s="16">
        <f>Data!I8903</f>
        <v>36</v>
      </c>
      <c r="H8903" s="17">
        <f>Data!K8903</f>
        <v>6120</v>
      </c>
      <c r="I8903" s="17">
        <f>Data!L8903</f>
        <v>2570.4</v>
      </c>
      <c r="J8903" s="12" t="str">
        <f>Data!N8903</f>
        <v>Outlet</v>
      </c>
      <c r="K8903" s="12" t="str">
        <f>Data!O8903</f>
        <v>Tarjeta</v>
      </c>
      <c r="L8903" s="12" t="str">
        <f>Data!P8903</f>
        <v>Recurrente</v>
      </c>
    </row>
    <row r="8904">
      <c r="A8904" s="11">
        <v>8903.0</v>
      </c>
      <c r="B8904" s="14">
        <f>Data!D8904</f>
        <v>44492</v>
      </c>
      <c r="C8904" s="12">
        <f>IFERROR(VLOOKUP(Data!B8904, Minorista!$A$2:$B$100, 2, FALSE), "")</f>
        <v>1</v>
      </c>
      <c r="D8904" s="12">
        <f t="array" ref="D8904">INDEX(Producto!$A$2:$A$500, MATCH(Data!H8904, Producto!$B$2:$B$500, 0))</f>
        <v>2</v>
      </c>
      <c r="E8904" s="12">
        <f>VLOOKUP(Data!E8904 &amp; Data!F8904 &amp; Data!G8904, Ubicacion!$A$2:$B$1000, 2, FALSE)</f>
        <v>30</v>
      </c>
      <c r="F8904" s="15">
        <f>Data!J8904</f>
        <v>175</v>
      </c>
      <c r="G8904" s="16">
        <f>Data!I8904</f>
        <v>33</v>
      </c>
      <c r="H8904" s="17">
        <f>Data!K8904</f>
        <v>5775</v>
      </c>
      <c r="I8904" s="17">
        <f>Data!L8904</f>
        <v>2425.5</v>
      </c>
      <c r="J8904" s="12" t="str">
        <f>Data!N8904</f>
        <v>Outlet</v>
      </c>
      <c r="K8904" s="12" t="str">
        <f>Data!O8904</f>
        <v>Tarjeta</v>
      </c>
      <c r="L8904" s="12" t="str">
        <f>Data!P8904</f>
        <v>Nuevo</v>
      </c>
    </row>
    <row r="8905">
      <c r="A8905" s="11">
        <v>8904.0</v>
      </c>
      <c r="B8905" s="14">
        <f>Data!D8905</f>
        <v>44492</v>
      </c>
      <c r="C8905" s="12">
        <f>IFERROR(VLOOKUP(Data!B8905, Minorista!$A$2:$B$100, 2, FALSE), "")</f>
        <v>1</v>
      </c>
      <c r="D8905" s="12">
        <f t="array" ref="D8905">INDEX(Producto!$A$2:$A$500, MATCH(Data!H8905, Producto!$B$2:$B$500, 0))</f>
        <v>3</v>
      </c>
      <c r="E8905" s="12">
        <f>VLOOKUP(Data!E8905 &amp; Data!F8905 &amp; Data!G8905, Ubicacion!$A$2:$B$1000, 2, FALSE)</f>
        <v>30</v>
      </c>
      <c r="F8905" s="15">
        <f>Data!J8905</f>
        <v>111</v>
      </c>
      <c r="G8905" s="16">
        <f>Data!I8905</f>
        <v>31</v>
      </c>
      <c r="H8905" s="17">
        <f>Data!K8905</f>
        <v>3441</v>
      </c>
      <c r="I8905" s="17">
        <f>Data!L8905</f>
        <v>1273.17</v>
      </c>
      <c r="J8905" s="12" t="str">
        <f>Data!N8905</f>
        <v>Outlet</v>
      </c>
      <c r="K8905" s="12" t="str">
        <f>Data!O8905</f>
        <v>Transferencia bancaria</v>
      </c>
      <c r="L8905" s="12" t="str">
        <f>Data!P8905</f>
        <v>Nuevo</v>
      </c>
    </row>
    <row r="8906">
      <c r="A8906" s="11">
        <v>8905.0</v>
      </c>
      <c r="B8906" s="14">
        <f>Data!D8906</f>
        <v>44492</v>
      </c>
      <c r="C8906" s="12">
        <f>IFERROR(VLOOKUP(Data!B8906, Minorista!$A$2:$B$100, 2, FALSE), "")</f>
        <v>1</v>
      </c>
      <c r="D8906" s="12">
        <f t="array" ref="D8906">INDEX(Producto!$A$2:$A$500, MATCH(Data!H8906, Producto!$B$2:$B$500, 0))</f>
        <v>4</v>
      </c>
      <c r="E8906" s="12">
        <f>VLOOKUP(Data!E8906 &amp; Data!F8906 &amp; Data!G8906, Ubicacion!$A$2:$B$1000, 2, FALSE)</f>
        <v>30</v>
      </c>
      <c r="F8906" s="15">
        <f>Data!J8906</f>
        <v>102</v>
      </c>
      <c r="G8906" s="16">
        <f>Data!I8906</f>
        <v>32</v>
      </c>
      <c r="H8906" s="17">
        <f>Data!K8906</f>
        <v>3264</v>
      </c>
      <c r="I8906" s="17">
        <f>Data!L8906</f>
        <v>1272.96</v>
      </c>
      <c r="J8906" s="12" t="str">
        <f>Data!N8906</f>
        <v>Outlet</v>
      </c>
      <c r="K8906" s="12" t="str">
        <f>Data!O8906</f>
        <v>Efectivo</v>
      </c>
      <c r="L8906" s="12" t="str">
        <f>Data!P8906</f>
        <v>Recurrente</v>
      </c>
    </row>
    <row r="8907">
      <c r="A8907" s="11">
        <v>8906.0</v>
      </c>
      <c r="B8907" s="14">
        <f>Data!D8907</f>
        <v>44492</v>
      </c>
      <c r="C8907" s="12">
        <f>IFERROR(VLOOKUP(Data!B8907, Minorista!$A$2:$B$100, 2, FALSE), "")</f>
        <v>1</v>
      </c>
      <c r="D8907" s="12">
        <f t="array" ref="D8907">INDEX(Producto!$A$2:$A$500, MATCH(Data!H8907, Producto!$B$2:$B$500, 0))</f>
        <v>5</v>
      </c>
      <c r="E8907" s="12">
        <f>VLOOKUP(Data!E8907 &amp; Data!F8907 &amp; Data!G8907, Ubicacion!$A$2:$B$1000, 2, FALSE)</f>
        <v>30</v>
      </c>
      <c r="F8907" s="15">
        <f>Data!J8907</f>
        <v>88</v>
      </c>
      <c r="G8907" s="16">
        <f>Data!I8907</f>
        <v>44</v>
      </c>
      <c r="H8907" s="17">
        <f>Data!K8907</f>
        <v>3872</v>
      </c>
      <c r="I8907" s="17">
        <f>Data!L8907</f>
        <v>1432.64</v>
      </c>
      <c r="J8907" s="12" t="str">
        <f>Data!N8907</f>
        <v>Outlet</v>
      </c>
      <c r="K8907" s="12" t="str">
        <f>Data!O8907</f>
        <v>Tarjeta</v>
      </c>
      <c r="L8907" s="12" t="str">
        <f>Data!P8907</f>
        <v>Recurrente</v>
      </c>
    </row>
    <row r="8908">
      <c r="A8908" s="11">
        <v>8907.0</v>
      </c>
      <c r="B8908" s="14">
        <f>Data!D8908</f>
        <v>44492</v>
      </c>
      <c r="C8908" s="12">
        <f>IFERROR(VLOOKUP(Data!B8908, Minorista!$A$2:$B$100, 2, FALSE), "")</f>
        <v>1</v>
      </c>
      <c r="D8908" s="12">
        <f t="array" ref="D8908">INDEX(Producto!$A$2:$A$500, MATCH(Data!H8908, Producto!$B$2:$B$500, 0))</f>
        <v>6</v>
      </c>
      <c r="E8908" s="12">
        <f>VLOOKUP(Data!E8908 &amp; Data!F8908 &amp; Data!G8908, Ubicacion!$A$2:$B$1000, 2, FALSE)</f>
        <v>30</v>
      </c>
      <c r="F8908" s="15">
        <f>Data!J8908</f>
        <v>107</v>
      </c>
      <c r="G8908" s="16">
        <f>Data!I8908</f>
        <v>47</v>
      </c>
      <c r="H8908" s="17">
        <f>Data!K8908</f>
        <v>5029</v>
      </c>
      <c r="I8908" s="17">
        <f>Data!L8908</f>
        <v>1458.41</v>
      </c>
      <c r="J8908" s="12" t="str">
        <f>Data!N8908</f>
        <v>Outlet</v>
      </c>
      <c r="K8908" s="12" t="str">
        <f>Data!O8908</f>
        <v>Tarjeta</v>
      </c>
      <c r="L8908" s="12" t="str">
        <f>Data!P8908</f>
        <v>Recurrente</v>
      </c>
    </row>
    <row r="8909">
      <c r="A8909" s="11">
        <v>8908.0</v>
      </c>
      <c r="B8909" s="14">
        <f>Data!D8909</f>
        <v>44523</v>
      </c>
      <c r="C8909" s="12">
        <f>IFERROR(VLOOKUP(Data!B8909, Minorista!$A$2:$B$100, 2, FALSE), "")</f>
        <v>1</v>
      </c>
      <c r="D8909" s="12">
        <f t="array" ref="D8909">INDEX(Producto!$A$2:$A$500, MATCH(Data!H8909, Producto!$B$2:$B$500, 0))</f>
        <v>1</v>
      </c>
      <c r="E8909" s="12">
        <f>VLOOKUP(Data!E8909 &amp; Data!F8909 &amp; Data!G8909, Ubicacion!$A$2:$B$1000, 2, FALSE)</f>
        <v>30</v>
      </c>
      <c r="F8909" s="15">
        <f>Data!J8909</f>
        <v>150</v>
      </c>
      <c r="G8909" s="16">
        <f>Data!I8909</f>
        <v>31</v>
      </c>
      <c r="H8909" s="17">
        <f>Data!K8909</f>
        <v>4650</v>
      </c>
      <c r="I8909" s="17">
        <f>Data!L8909</f>
        <v>1767</v>
      </c>
      <c r="J8909" s="12" t="str">
        <f>Data!N8909</f>
        <v>Outlet</v>
      </c>
      <c r="K8909" s="12" t="str">
        <f>Data!O8909</f>
        <v>Efectivo</v>
      </c>
      <c r="L8909" s="12" t="str">
        <f>Data!P8909</f>
        <v>Recurrente</v>
      </c>
    </row>
    <row r="8910">
      <c r="A8910" s="11">
        <v>8909.0</v>
      </c>
      <c r="B8910" s="14">
        <f>Data!D8910</f>
        <v>44523</v>
      </c>
      <c r="C8910" s="12">
        <f>IFERROR(VLOOKUP(Data!B8910, Minorista!$A$2:$B$100, 2, FALSE), "")</f>
        <v>1</v>
      </c>
      <c r="D8910" s="12">
        <f t="array" ref="D8910">INDEX(Producto!$A$2:$A$500, MATCH(Data!H8910, Producto!$B$2:$B$500, 0))</f>
        <v>2</v>
      </c>
      <c r="E8910" s="12">
        <f>VLOOKUP(Data!E8910 &amp; Data!F8910 &amp; Data!G8910, Ubicacion!$A$2:$B$1000, 2, FALSE)</f>
        <v>30</v>
      </c>
      <c r="F8910" s="15">
        <f>Data!J8910</f>
        <v>163</v>
      </c>
      <c r="G8910" s="16">
        <f>Data!I8910</f>
        <v>38</v>
      </c>
      <c r="H8910" s="17">
        <f>Data!K8910</f>
        <v>6194</v>
      </c>
      <c r="I8910" s="17">
        <f>Data!L8910</f>
        <v>2911.18</v>
      </c>
      <c r="J8910" s="12" t="str">
        <f>Data!N8910</f>
        <v>Outlet</v>
      </c>
      <c r="K8910" s="12" t="str">
        <f>Data!O8910</f>
        <v>Transferencia bancaria</v>
      </c>
      <c r="L8910" s="12" t="str">
        <f>Data!P8910</f>
        <v>Nuevo</v>
      </c>
    </row>
    <row r="8911">
      <c r="A8911" s="11">
        <v>8910.0</v>
      </c>
      <c r="B8911" s="14">
        <f>Data!D8911</f>
        <v>44523</v>
      </c>
      <c r="C8911" s="12">
        <f>IFERROR(VLOOKUP(Data!B8911, Minorista!$A$2:$B$100, 2, FALSE), "")</f>
        <v>1</v>
      </c>
      <c r="D8911" s="12">
        <f t="array" ref="D8911">INDEX(Producto!$A$2:$A$500, MATCH(Data!H8911, Producto!$B$2:$B$500, 0))</f>
        <v>3</v>
      </c>
      <c r="E8911" s="12">
        <f>VLOOKUP(Data!E8911 &amp; Data!F8911 &amp; Data!G8911, Ubicacion!$A$2:$B$1000, 2, FALSE)</f>
        <v>30</v>
      </c>
      <c r="F8911" s="15">
        <f>Data!J8911</f>
        <v>124</v>
      </c>
      <c r="G8911" s="16">
        <f>Data!I8911</f>
        <v>33</v>
      </c>
      <c r="H8911" s="17">
        <f>Data!K8911</f>
        <v>4092</v>
      </c>
      <c r="I8911" s="17">
        <f>Data!L8911</f>
        <v>1595.88</v>
      </c>
      <c r="J8911" s="12" t="str">
        <f>Data!N8911</f>
        <v>Outlet</v>
      </c>
      <c r="K8911" s="12" t="str">
        <f>Data!O8911</f>
        <v>Efectivo</v>
      </c>
      <c r="L8911" s="12" t="str">
        <f>Data!P8911</f>
        <v>Nuevo</v>
      </c>
    </row>
    <row r="8912">
      <c r="A8912" s="11">
        <v>8911.0</v>
      </c>
      <c r="B8912" s="14">
        <f>Data!D8912</f>
        <v>44523</v>
      </c>
      <c r="C8912" s="12">
        <f>IFERROR(VLOOKUP(Data!B8912, Minorista!$A$2:$B$100, 2, FALSE), "")</f>
        <v>1</v>
      </c>
      <c r="D8912" s="12">
        <f t="array" ref="D8912">INDEX(Producto!$A$2:$A$500, MATCH(Data!H8912, Producto!$B$2:$B$500, 0))</f>
        <v>4</v>
      </c>
      <c r="E8912" s="12">
        <f>VLOOKUP(Data!E8912 &amp; Data!F8912 &amp; Data!G8912, Ubicacion!$A$2:$B$1000, 2, FALSE)</f>
        <v>30</v>
      </c>
      <c r="F8912" s="15">
        <f>Data!J8912</f>
        <v>116</v>
      </c>
      <c r="G8912" s="16">
        <f>Data!I8912</f>
        <v>33</v>
      </c>
      <c r="H8912" s="17">
        <f>Data!K8912</f>
        <v>3828</v>
      </c>
      <c r="I8912" s="17">
        <f>Data!L8912</f>
        <v>1607.76</v>
      </c>
      <c r="J8912" s="12" t="str">
        <f>Data!N8912</f>
        <v>Outlet</v>
      </c>
      <c r="K8912" s="12" t="str">
        <f>Data!O8912</f>
        <v>Efectivo</v>
      </c>
      <c r="L8912" s="12" t="str">
        <f>Data!P8912</f>
        <v>Nuevo</v>
      </c>
    </row>
    <row r="8913">
      <c r="A8913" s="11">
        <v>8912.0</v>
      </c>
      <c r="B8913" s="14">
        <f>Data!D8913</f>
        <v>44523</v>
      </c>
      <c r="C8913" s="12">
        <f>IFERROR(VLOOKUP(Data!B8913, Minorista!$A$2:$B$100, 2, FALSE), "")</f>
        <v>1</v>
      </c>
      <c r="D8913" s="12">
        <f t="array" ref="D8913">INDEX(Producto!$A$2:$A$500, MATCH(Data!H8913, Producto!$B$2:$B$500, 0))</f>
        <v>5</v>
      </c>
      <c r="E8913" s="12">
        <f>VLOOKUP(Data!E8913 &amp; Data!F8913 &amp; Data!G8913, Ubicacion!$A$2:$B$1000, 2, FALSE)</f>
        <v>30</v>
      </c>
      <c r="F8913" s="15">
        <f>Data!J8913</f>
        <v>99</v>
      </c>
      <c r="G8913" s="16">
        <f>Data!I8913</f>
        <v>44</v>
      </c>
      <c r="H8913" s="17">
        <f>Data!K8913</f>
        <v>4356</v>
      </c>
      <c r="I8913" s="17">
        <f>Data!L8913</f>
        <v>1568.16</v>
      </c>
      <c r="J8913" s="12" t="str">
        <f>Data!N8913</f>
        <v>Outlet</v>
      </c>
      <c r="K8913" s="12" t="str">
        <f>Data!O8913</f>
        <v>Efectivo</v>
      </c>
      <c r="L8913" s="12" t="str">
        <f>Data!P8913</f>
        <v>Recurrente</v>
      </c>
    </row>
    <row r="8914">
      <c r="A8914" s="11">
        <v>8913.0</v>
      </c>
      <c r="B8914" s="14">
        <f>Data!D8914</f>
        <v>44523</v>
      </c>
      <c r="C8914" s="12">
        <f>IFERROR(VLOOKUP(Data!B8914, Minorista!$A$2:$B$100, 2, FALSE), "")</f>
        <v>1</v>
      </c>
      <c r="D8914" s="12">
        <f t="array" ref="D8914">INDEX(Producto!$A$2:$A$500, MATCH(Data!H8914, Producto!$B$2:$B$500, 0))</f>
        <v>6</v>
      </c>
      <c r="E8914" s="12">
        <f>VLOOKUP(Data!E8914 &amp; Data!F8914 &amp; Data!G8914, Ubicacion!$A$2:$B$1000, 2, FALSE)</f>
        <v>30</v>
      </c>
      <c r="F8914" s="15">
        <f>Data!J8914</f>
        <v>140</v>
      </c>
      <c r="G8914" s="16">
        <f>Data!I8914</f>
        <v>39</v>
      </c>
      <c r="H8914" s="17">
        <f>Data!K8914</f>
        <v>5460</v>
      </c>
      <c r="I8914" s="17">
        <f>Data!L8914</f>
        <v>1528.8</v>
      </c>
      <c r="J8914" s="12" t="str">
        <f>Data!N8914</f>
        <v>Outlet</v>
      </c>
      <c r="K8914" s="12" t="str">
        <f>Data!O8914</f>
        <v>Transferencia bancaria</v>
      </c>
      <c r="L8914" s="12" t="str">
        <f>Data!P8914</f>
        <v>Nuevo</v>
      </c>
    </row>
    <row r="8915">
      <c r="A8915" s="11">
        <v>8914.0</v>
      </c>
      <c r="B8915" s="14">
        <f>Data!D8915</f>
        <v>44552</v>
      </c>
      <c r="C8915" s="12">
        <f>IFERROR(VLOOKUP(Data!B8915, Minorista!$A$2:$B$100, 2, FALSE), "")</f>
        <v>1</v>
      </c>
      <c r="D8915" s="12">
        <f t="array" ref="D8915">INDEX(Producto!$A$2:$A$500, MATCH(Data!H8915, Producto!$B$2:$B$500, 0))</f>
        <v>1</v>
      </c>
      <c r="E8915" s="12">
        <f>VLOOKUP(Data!E8915 &amp; Data!F8915 &amp; Data!G8915, Ubicacion!$A$2:$B$1000, 2, FALSE)</f>
        <v>30</v>
      </c>
      <c r="F8915" s="15">
        <f>Data!J8915</f>
        <v>194</v>
      </c>
      <c r="G8915" s="16">
        <f>Data!I8915</f>
        <v>35</v>
      </c>
      <c r="H8915" s="17">
        <f>Data!K8915</f>
        <v>6790</v>
      </c>
      <c r="I8915" s="17">
        <f>Data!L8915</f>
        <v>2716</v>
      </c>
      <c r="J8915" s="12" t="str">
        <f>Data!N8915</f>
        <v>Outlet</v>
      </c>
      <c r="K8915" s="12" t="str">
        <f>Data!O8915</f>
        <v>Tarjeta</v>
      </c>
      <c r="L8915" s="12" t="str">
        <f>Data!P8915</f>
        <v>Nuevo</v>
      </c>
    </row>
    <row r="8916">
      <c r="A8916" s="11">
        <v>8915.0</v>
      </c>
      <c r="B8916" s="14">
        <f>Data!D8916</f>
        <v>44552</v>
      </c>
      <c r="C8916" s="12">
        <f>IFERROR(VLOOKUP(Data!B8916, Minorista!$A$2:$B$100, 2, FALSE), "")</f>
        <v>1</v>
      </c>
      <c r="D8916" s="12">
        <f t="array" ref="D8916">INDEX(Producto!$A$2:$A$500, MATCH(Data!H8916, Producto!$B$2:$B$500, 0))</f>
        <v>2</v>
      </c>
      <c r="E8916" s="12">
        <f>VLOOKUP(Data!E8916 &amp; Data!F8916 &amp; Data!G8916, Ubicacion!$A$2:$B$1000, 2, FALSE)</f>
        <v>30</v>
      </c>
      <c r="F8916" s="15">
        <f>Data!J8916</f>
        <v>213</v>
      </c>
      <c r="G8916" s="16">
        <f>Data!I8916</f>
        <v>33</v>
      </c>
      <c r="H8916" s="17">
        <f>Data!K8916</f>
        <v>7029</v>
      </c>
      <c r="I8916" s="17">
        <f>Data!L8916</f>
        <v>3233.34</v>
      </c>
      <c r="J8916" s="12" t="str">
        <f>Data!N8916</f>
        <v>Outlet</v>
      </c>
      <c r="K8916" s="12" t="str">
        <f>Data!O8916</f>
        <v>Efectivo</v>
      </c>
      <c r="L8916" s="12" t="str">
        <f>Data!P8916</f>
        <v>Recurrente</v>
      </c>
    </row>
    <row r="8917">
      <c r="A8917" s="11">
        <v>8916.0</v>
      </c>
      <c r="B8917" s="14">
        <f>Data!D8917</f>
        <v>44552</v>
      </c>
      <c r="C8917" s="12">
        <f>IFERROR(VLOOKUP(Data!B8917, Minorista!$A$2:$B$100, 2, FALSE), "")</f>
        <v>5</v>
      </c>
      <c r="D8917" s="12">
        <f t="array" ref="D8917">INDEX(Producto!$A$2:$A$500, MATCH(Data!H8917, Producto!$B$2:$B$500, 0))</f>
        <v>3</v>
      </c>
      <c r="E8917" s="12">
        <f>VLOOKUP(Data!E8917 &amp; Data!F8917 &amp; Data!G8917, Ubicacion!$A$2:$B$1000, 2, FALSE)</f>
        <v>30</v>
      </c>
      <c r="F8917" s="15">
        <f>Data!J8917</f>
        <v>136</v>
      </c>
      <c r="G8917" s="16">
        <f>Data!I8917</f>
        <v>35</v>
      </c>
      <c r="H8917" s="17">
        <f>Data!K8917</f>
        <v>4760</v>
      </c>
      <c r="I8917" s="17">
        <f>Data!L8917</f>
        <v>1951.6</v>
      </c>
      <c r="J8917" s="12" t="str">
        <f>Data!N8917</f>
        <v>Outlet</v>
      </c>
      <c r="K8917" s="12" t="str">
        <f>Data!O8917</f>
        <v>Efectivo</v>
      </c>
      <c r="L8917" s="12" t="str">
        <f>Data!P8917</f>
        <v>Nuevo</v>
      </c>
    </row>
    <row r="8918">
      <c r="A8918" s="11">
        <v>8917.0</v>
      </c>
      <c r="B8918" s="14">
        <f>Data!D8918</f>
        <v>44552</v>
      </c>
      <c r="C8918" s="12">
        <f>IFERROR(VLOOKUP(Data!B8918, Minorista!$A$2:$B$100, 2, FALSE), "")</f>
        <v>5</v>
      </c>
      <c r="D8918" s="12">
        <f t="array" ref="D8918">INDEX(Producto!$A$2:$A$500, MATCH(Data!H8918, Producto!$B$2:$B$500, 0))</f>
        <v>4</v>
      </c>
      <c r="E8918" s="12">
        <f>VLOOKUP(Data!E8918 &amp; Data!F8918 &amp; Data!G8918, Ubicacion!$A$2:$B$1000, 2, FALSE)</f>
        <v>30</v>
      </c>
      <c r="F8918" s="15">
        <f>Data!J8918</f>
        <v>128</v>
      </c>
      <c r="G8918" s="16">
        <f>Data!I8918</f>
        <v>32</v>
      </c>
      <c r="H8918" s="17">
        <f>Data!K8918</f>
        <v>4096</v>
      </c>
      <c r="I8918" s="17">
        <f>Data!L8918</f>
        <v>1679.36</v>
      </c>
      <c r="J8918" s="12" t="str">
        <f>Data!N8918</f>
        <v>Outlet</v>
      </c>
      <c r="K8918" s="12" t="str">
        <f>Data!O8918</f>
        <v>Tarjeta</v>
      </c>
      <c r="L8918" s="12" t="str">
        <f>Data!P8918</f>
        <v>Nuevo</v>
      </c>
    </row>
    <row r="8919">
      <c r="A8919" s="11">
        <v>8918.0</v>
      </c>
      <c r="B8919" s="14">
        <f>Data!D8919</f>
        <v>44552</v>
      </c>
      <c r="C8919" s="12">
        <f>IFERROR(VLOOKUP(Data!B8919, Minorista!$A$2:$B$100, 2, FALSE), "")</f>
        <v>5</v>
      </c>
      <c r="D8919" s="12">
        <f t="array" ref="D8919">INDEX(Producto!$A$2:$A$500, MATCH(Data!H8919, Producto!$B$2:$B$500, 0))</f>
        <v>5</v>
      </c>
      <c r="E8919" s="12">
        <f>VLOOKUP(Data!E8919 &amp; Data!F8919 &amp; Data!G8919, Ubicacion!$A$2:$B$1000, 2, FALSE)</f>
        <v>30</v>
      </c>
      <c r="F8919" s="15">
        <f>Data!J8919</f>
        <v>109</v>
      </c>
      <c r="G8919" s="16">
        <f>Data!I8919</f>
        <v>42</v>
      </c>
      <c r="H8919" s="17">
        <f>Data!K8919</f>
        <v>4578</v>
      </c>
      <c r="I8919" s="17">
        <f>Data!L8919</f>
        <v>1556.52</v>
      </c>
      <c r="J8919" s="12" t="str">
        <f>Data!N8919</f>
        <v>Outlet</v>
      </c>
      <c r="K8919" s="12" t="str">
        <f>Data!O8919</f>
        <v>Efectivo</v>
      </c>
      <c r="L8919" s="12" t="str">
        <f>Data!P8919</f>
        <v>Recurrente</v>
      </c>
    </row>
    <row r="8920">
      <c r="A8920" s="11">
        <v>8919.0</v>
      </c>
      <c r="B8920" s="14">
        <f>Data!D8920</f>
        <v>44552</v>
      </c>
      <c r="C8920" s="12">
        <f>IFERROR(VLOOKUP(Data!B8920, Minorista!$A$2:$B$100, 2, FALSE), "")</f>
        <v>5</v>
      </c>
      <c r="D8920" s="12">
        <f t="array" ref="D8920">INDEX(Producto!$A$2:$A$500, MATCH(Data!H8920, Producto!$B$2:$B$500, 0))</f>
        <v>6</v>
      </c>
      <c r="E8920" s="12">
        <f>VLOOKUP(Data!E8920 &amp; Data!F8920 &amp; Data!G8920, Ubicacion!$A$2:$B$1000, 2, FALSE)</f>
        <v>30</v>
      </c>
      <c r="F8920" s="15">
        <f>Data!J8920</f>
        <v>135</v>
      </c>
      <c r="G8920" s="16">
        <f>Data!I8920</f>
        <v>43</v>
      </c>
      <c r="H8920" s="17">
        <f>Data!K8920</f>
        <v>5805</v>
      </c>
      <c r="I8920" s="17">
        <f>Data!L8920</f>
        <v>1625.4</v>
      </c>
      <c r="J8920" s="12" t="str">
        <f>Data!N8920</f>
        <v>Outlet</v>
      </c>
      <c r="K8920" s="12" t="str">
        <f>Data!O8920</f>
        <v>Tarjeta</v>
      </c>
      <c r="L8920" s="12" t="str">
        <f>Data!P8920</f>
        <v>Recurrente</v>
      </c>
    </row>
    <row r="8921">
      <c r="A8921" s="11">
        <v>8920.0</v>
      </c>
      <c r="B8921" s="14">
        <f>Data!D8921</f>
        <v>44222</v>
      </c>
      <c r="C8921" s="12">
        <f>IFERROR(VLOOKUP(Data!B8921, Minorista!$A$2:$B$100, 2, FALSE), "")</f>
        <v>5</v>
      </c>
      <c r="D8921" s="12">
        <f t="array" ref="D8921">INDEX(Producto!$A$2:$A$500, MATCH(Data!H8921, Producto!$B$2:$B$500, 0))</f>
        <v>1</v>
      </c>
      <c r="E8921" s="12">
        <f>VLOOKUP(Data!E8921 &amp; Data!F8921 &amp; Data!G8921, Ubicacion!$A$2:$B$1000, 2, FALSE)</f>
        <v>30</v>
      </c>
      <c r="F8921" s="15">
        <f>Data!J8921</f>
        <v>152</v>
      </c>
      <c r="G8921" s="16">
        <f>Data!I8921</f>
        <v>27</v>
      </c>
      <c r="H8921" s="17">
        <f>Data!K8921</f>
        <v>4104</v>
      </c>
      <c r="I8921" s="17">
        <f>Data!L8921</f>
        <v>1682.64</v>
      </c>
      <c r="J8921" s="12" t="str">
        <f>Data!N8921</f>
        <v>Outlet</v>
      </c>
      <c r="K8921" s="12" t="str">
        <f>Data!O8921</f>
        <v>Transferencia bancaria</v>
      </c>
      <c r="L8921" s="12" t="str">
        <f>Data!P8921</f>
        <v>Recurrente</v>
      </c>
    </row>
    <row r="8922">
      <c r="A8922" s="11">
        <v>8921.0</v>
      </c>
      <c r="B8922" s="14">
        <f>Data!D8922</f>
        <v>44222</v>
      </c>
      <c r="C8922" s="12">
        <f>IFERROR(VLOOKUP(Data!B8922, Minorista!$A$2:$B$100, 2, FALSE), "")</f>
        <v>5</v>
      </c>
      <c r="D8922" s="12">
        <f t="array" ref="D8922">INDEX(Producto!$A$2:$A$500, MATCH(Data!H8922, Producto!$B$2:$B$500, 0))</f>
        <v>2</v>
      </c>
      <c r="E8922" s="12">
        <f>VLOOKUP(Data!E8922 &amp; Data!F8922 &amp; Data!G8922, Ubicacion!$A$2:$B$1000, 2, FALSE)</f>
        <v>30</v>
      </c>
      <c r="F8922" s="15">
        <f>Data!J8922</f>
        <v>147</v>
      </c>
      <c r="G8922" s="16">
        <f>Data!I8922</f>
        <v>30</v>
      </c>
      <c r="H8922" s="17">
        <f>Data!K8922</f>
        <v>4410</v>
      </c>
      <c r="I8922" s="17">
        <f>Data!L8922</f>
        <v>2072.7</v>
      </c>
      <c r="J8922" s="12" t="str">
        <f>Data!N8922</f>
        <v>Outlet</v>
      </c>
      <c r="K8922" s="12" t="str">
        <f>Data!O8922</f>
        <v>Efectivo</v>
      </c>
      <c r="L8922" s="12" t="str">
        <f>Data!P8922</f>
        <v>Nuevo</v>
      </c>
    </row>
    <row r="8923">
      <c r="A8923" s="11">
        <v>8922.0</v>
      </c>
      <c r="B8923" s="14">
        <f>Data!D8923</f>
        <v>44222</v>
      </c>
      <c r="C8923" s="12">
        <f>IFERROR(VLOOKUP(Data!B8923, Minorista!$A$2:$B$100, 2, FALSE), "")</f>
        <v>5</v>
      </c>
      <c r="D8923" s="12">
        <f t="array" ref="D8923">INDEX(Producto!$A$2:$A$500, MATCH(Data!H8923, Producto!$B$2:$B$500, 0))</f>
        <v>3</v>
      </c>
      <c r="E8923" s="12">
        <f>VLOOKUP(Data!E8923 &amp; Data!F8923 &amp; Data!G8923, Ubicacion!$A$2:$B$1000, 2, FALSE)</f>
        <v>30</v>
      </c>
      <c r="F8923" s="15">
        <f>Data!J8923</f>
        <v>157</v>
      </c>
      <c r="G8923" s="16">
        <f>Data!I8923</f>
        <v>32</v>
      </c>
      <c r="H8923" s="17">
        <f>Data!K8923</f>
        <v>5024</v>
      </c>
      <c r="I8923" s="17">
        <f>Data!L8923</f>
        <v>1959.36</v>
      </c>
      <c r="J8923" s="12" t="str">
        <f>Data!N8923</f>
        <v>Outlet</v>
      </c>
      <c r="K8923" s="12" t="str">
        <f>Data!O8923</f>
        <v>Efectivo</v>
      </c>
      <c r="L8923" s="12" t="str">
        <f>Data!P8923</f>
        <v>Recurrente</v>
      </c>
    </row>
    <row r="8924">
      <c r="A8924" s="11">
        <v>8923.0</v>
      </c>
      <c r="B8924" s="14">
        <f>Data!D8924</f>
        <v>44222</v>
      </c>
      <c r="C8924" s="12">
        <f>IFERROR(VLOOKUP(Data!B8924, Minorista!$A$2:$B$100, 2, FALSE), "")</f>
        <v>5</v>
      </c>
      <c r="D8924" s="12">
        <f t="array" ref="D8924">INDEX(Producto!$A$2:$A$500, MATCH(Data!H8924, Producto!$B$2:$B$500, 0))</f>
        <v>4</v>
      </c>
      <c r="E8924" s="12">
        <f>VLOOKUP(Data!E8924 &amp; Data!F8924 &amp; Data!G8924, Ubicacion!$A$2:$B$1000, 2, FALSE)</f>
        <v>30</v>
      </c>
      <c r="F8924" s="15">
        <f>Data!J8924</f>
        <v>101</v>
      </c>
      <c r="G8924" s="16">
        <f>Data!I8924</f>
        <v>30</v>
      </c>
      <c r="H8924" s="17">
        <f>Data!K8924</f>
        <v>3030</v>
      </c>
      <c r="I8924" s="17">
        <f>Data!L8924</f>
        <v>1151.4</v>
      </c>
      <c r="J8924" s="12" t="str">
        <f>Data!N8924</f>
        <v>Outlet</v>
      </c>
      <c r="K8924" s="12" t="str">
        <f>Data!O8924</f>
        <v>Tarjeta</v>
      </c>
      <c r="L8924" s="12" t="str">
        <f>Data!P8924</f>
        <v>Nuevo</v>
      </c>
    </row>
    <row r="8925">
      <c r="A8925" s="11">
        <v>8924.0</v>
      </c>
      <c r="B8925" s="14">
        <f>Data!D8925</f>
        <v>44222</v>
      </c>
      <c r="C8925" s="12">
        <f>IFERROR(VLOOKUP(Data!B8925, Minorista!$A$2:$B$100, 2, FALSE), "")</f>
        <v>5</v>
      </c>
      <c r="D8925" s="12">
        <f t="array" ref="D8925">INDEX(Producto!$A$2:$A$500, MATCH(Data!H8925, Producto!$B$2:$B$500, 0))</f>
        <v>5</v>
      </c>
      <c r="E8925" s="12">
        <f>VLOOKUP(Data!E8925 &amp; Data!F8925 &amp; Data!G8925, Ubicacion!$A$2:$B$1000, 2, FALSE)</f>
        <v>30</v>
      </c>
      <c r="F8925" s="15">
        <f>Data!J8925</f>
        <v>94</v>
      </c>
      <c r="G8925" s="16">
        <f>Data!I8925</f>
        <v>33</v>
      </c>
      <c r="H8925" s="17">
        <f>Data!K8925</f>
        <v>3102</v>
      </c>
      <c r="I8925" s="17">
        <f>Data!L8925</f>
        <v>1147.74</v>
      </c>
      <c r="J8925" s="12" t="str">
        <f>Data!N8925</f>
        <v>Outlet</v>
      </c>
      <c r="K8925" s="12" t="str">
        <f>Data!O8925</f>
        <v>Tarjeta</v>
      </c>
      <c r="L8925" s="12" t="str">
        <f>Data!P8925</f>
        <v>Nuevo</v>
      </c>
    </row>
    <row r="8926">
      <c r="A8926" s="11">
        <v>8925.0</v>
      </c>
      <c r="B8926" s="14">
        <f>Data!D8926</f>
        <v>44222</v>
      </c>
      <c r="C8926" s="12">
        <f>IFERROR(VLOOKUP(Data!B8926, Minorista!$A$2:$B$100, 2, FALSE), "")</f>
        <v>5</v>
      </c>
      <c r="D8926" s="12">
        <f t="array" ref="D8926">INDEX(Producto!$A$2:$A$500, MATCH(Data!H8926, Producto!$B$2:$B$500, 0))</f>
        <v>6</v>
      </c>
      <c r="E8926" s="12">
        <f>VLOOKUP(Data!E8926 &amp; Data!F8926 &amp; Data!G8926, Ubicacion!$A$2:$B$1000, 2, FALSE)</f>
        <v>30</v>
      </c>
      <c r="F8926" s="15">
        <f>Data!J8926</f>
        <v>166</v>
      </c>
      <c r="G8926" s="16">
        <f>Data!I8926</f>
        <v>36</v>
      </c>
      <c r="H8926" s="17">
        <f>Data!K8926</f>
        <v>5976</v>
      </c>
      <c r="I8926" s="17">
        <f>Data!L8926</f>
        <v>1613.52</v>
      </c>
      <c r="J8926" s="12" t="str">
        <f>Data!N8926</f>
        <v>Outlet</v>
      </c>
      <c r="K8926" s="12" t="str">
        <f>Data!O8926</f>
        <v>Transferencia bancaria</v>
      </c>
      <c r="L8926" s="12" t="str">
        <f>Data!P8926</f>
        <v>Nuevo</v>
      </c>
    </row>
    <row r="8927">
      <c r="A8927" s="11">
        <v>8926.0</v>
      </c>
      <c r="B8927" s="14">
        <f>Data!D8927</f>
        <v>44253</v>
      </c>
      <c r="C8927" s="12">
        <f>IFERROR(VLOOKUP(Data!B8927, Minorista!$A$2:$B$100, 2, FALSE), "")</f>
        <v>5</v>
      </c>
      <c r="D8927" s="12">
        <f t="array" ref="D8927">INDEX(Producto!$A$2:$A$500, MATCH(Data!H8927, Producto!$B$2:$B$500, 0))</f>
        <v>1</v>
      </c>
      <c r="E8927" s="12">
        <f>VLOOKUP(Data!E8927 &amp; Data!F8927 &amp; Data!G8927, Ubicacion!$A$2:$B$1000, 2, FALSE)</f>
        <v>30</v>
      </c>
      <c r="F8927" s="15">
        <f>Data!J8927</f>
        <v>173</v>
      </c>
      <c r="G8927" s="16">
        <f>Data!I8927</f>
        <v>27</v>
      </c>
      <c r="H8927" s="17">
        <f>Data!K8927</f>
        <v>4671</v>
      </c>
      <c r="I8927" s="17">
        <f>Data!L8927</f>
        <v>1868.4</v>
      </c>
      <c r="J8927" s="12" t="str">
        <f>Data!N8927</f>
        <v>Outlet</v>
      </c>
      <c r="K8927" s="12" t="str">
        <f>Data!O8927</f>
        <v>Efectivo</v>
      </c>
      <c r="L8927" s="12" t="str">
        <f>Data!P8927</f>
        <v>Nuevo</v>
      </c>
    </row>
    <row r="8928">
      <c r="A8928" s="11">
        <v>8927.0</v>
      </c>
      <c r="B8928" s="14">
        <f>Data!D8928</f>
        <v>44253</v>
      </c>
      <c r="C8928" s="12">
        <f>IFERROR(VLOOKUP(Data!B8928, Minorista!$A$2:$B$100, 2, FALSE), "")</f>
        <v>5</v>
      </c>
      <c r="D8928" s="12">
        <f t="array" ref="D8928">INDEX(Producto!$A$2:$A$500, MATCH(Data!H8928, Producto!$B$2:$B$500, 0))</f>
        <v>2</v>
      </c>
      <c r="E8928" s="12">
        <f>VLOOKUP(Data!E8928 &amp; Data!F8928 &amp; Data!G8928, Ubicacion!$A$2:$B$1000, 2, FALSE)</f>
        <v>30</v>
      </c>
      <c r="F8928" s="15">
        <f>Data!J8928</f>
        <v>136</v>
      </c>
      <c r="G8928" s="16">
        <f>Data!I8928</f>
        <v>36</v>
      </c>
      <c r="H8928" s="17">
        <f>Data!K8928</f>
        <v>4896</v>
      </c>
      <c r="I8928" s="17">
        <f>Data!L8928</f>
        <v>2301.12</v>
      </c>
      <c r="J8928" s="12" t="str">
        <f>Data!N8928</f>
        <v>Outlet</v>
      </c>
      <c r="K8928" s="12" t="str">
        <f>Data!O8928</f>
        <v>Transferencia bancaria</v>
      </c>
      <c r="L8928" s="12" t="str">
        <f>Data!P8928</f>
        <v>Recurrente</v>
      </c>
    </row>
    <row r="8929">
      <c r="A8929" s="11">
        <v>8928.0</v>
      </c>
      <c r="B8929" s="14">
        <f>Data!D8929</f>
        <v>44253</v>
      </c>
      <c r="C8929" s="12">
        <f>IFERROR(VLOOKUP(Data!B8929, Minorista!$A$2:$B$100, 2, FALSE), "")</f>
        <v>5</v>
      </c>
      <c r="D8929" s="12">
        <f t="array" ref="D8929">INDEX(Producto!$A$2:$A$500, MATCH(Data!H8929, Producto!$B$2:$B$500, 0))</f>
        <v>3</v>
      </c>
      <c r="E8929" s="12">
        <f>VLOOKUP(Data!E8929 &amp; Data!F8929 &amp; Data!G8929, Ubicacion!$A$2:$B$1000, 2, FALSE)</f>
        <v>30</v>
      </c>
      <c r="F8929" s="15">
        <f>Data!J8929</f>
        <v>132</v>
      </c>
      <c r="G8929" s="16">
        <f>Data!I8929</f>
        <v>35</v>
      </c>
      <c r="H8929" s="17">
        <f>Data!K8929</f>
        <v>4620</v>
      </c>
      <c r="I8929" s="17">
        <f>Data!L8929</f>
        <v>1848</v>
      </c>
      <c r="J8929" s="12" t="str">
        <f>Data!N8929</f>
        <v>Outlet</v>
      </c>
      <c r="K8929" s="12" t="str">
        <f>Data!O8929</f>
        <v>Tarjeta</v>
      </c>
      <c r="L8929" s="12" t="str">
        <f>Data!P8929</f>
        <v>Recurrente</v>
      </c>
    </row>
    <row r="8930">
      <c r="A8930" s="11">
        <v>8929.0</v>
      </c>
      <c r="B8930" s="14">
        <f>Data!D8930</f>
        <v>44253</v>
      </c>
      <c r="C8930" s="12">
        <f>IFERROR(VLOOKUP(Data!B8930, Minorista!$A$2:$B$100, 2, FALSE), "")</f>
        <v>5</v>
      </c>
      <c r="D8930" s="12">
        <f t="array" ref="D8930">INDEX(Producto!$A$2:$A$500, MATCH(Data!H8930, Producto!$B$2:$B$500, 0))</f>
        <v>4</v>
      </c>
      <c r="E8930" s="12">
        <f>VLOOKUP(Data!E8930 &amp; Data!F8930 &amp; Data!G8930, Ubicacion!$A$2:$B$1000, 2, FALSE)</f>
        <v>31</v>
      </c>
      <c r="F8930" s="15">
        <f>Data!J8930</f>
        <v>91</v>
      </c>
      <c r="G8930" s="16">
        <f>Data!I8930</f>
        <v>29</v>
      </c>
      <c r="H8930" s="17">
        <f>Data!K8930</f>
        <v>2639</v>
      </c>
      <c r="I8930" s="17">
        <f>Data!L8930</f>
        <v>976.43</v>
      </c>
      <c r="J8930" s="12" t="str">
        <f>Data!N8930</f>
        <v>Outlet</v>
      </c>
      <c r="K8930" s="12" t="str">
        <f>Data!O8930</f>
        <v>Transferencia bancaria</v>
      </c>
      <c r="L8930" s="12" t="str">
        <f>Data!P8930</f>
        <v>Nuevo</v>
      </c>
    </row>
    <row r="8931">
      <c r="A8931" s="11">
        <v>8930.0</v>
      </c>
      <c r="B8931" s="14">
        <f>Data!D8931</f>
        <v>44253</v>
      </c>
      <c r="C8931" s="12">
        <f>IFERROR(VLOOKUP(Data!B8931, Minorista!$A$2:$B$100, 2, FALSE), "")</f>
        <v>5</v>
      </c>
      <c r="D8931" s="12">
        <f t="array" ref="D8931">INDEX(Producto!$A$2:$A$500, MATCH(Data!H8931, Producto!$B$2:$B$500, 0))</f>
        <v>5</v>
      </c>
      <c r="E8931" s="12">
        <f>VLOOKUP(Data!E8931 &amp; Data!F8931 &amp; Data!G8931, Ubicacion!$A$2:$B$1000, 2, FALSE)</f>
        <v>31</v>
      </c>
      <c r="F8931" s="15">
        <f>Data!J8931</f>
        <v>62</v>
      </c>
      <c r="G8931" s="16">
        <f>Data!I8931</f>
        <v>34</v>
      </c>
      <c r="H8931" s="17">
        <f>Data!K8931</f>
        <v>2108</v>
      </c>
      <c r="I8931" s="17">
        <f>Data!L8931</f>
        <v>674.56</v>
      </c>
      <c r="J8931" s="12" t="str">
        <f>Data!N8931</f>
        <v>Outlet</v>
      </c>
      <c r="K8931" s="12" t="str">
        <f>Data!O8931</f>
        <v>Transferencia bancaria</v>
      </c>
      <c r="L8931" s="12" t="str">
        <f>Data!P8931</f>
        <v>Nuevo</v>
      </c>
    </row>
    <row r="8932">
      <c r="A8932" s="11">
        <v>8931.0</v>
      </c>
      <c r="B8932" s="14">
        <f>Data!D8932</f>
        <v>44253</v>
      </c>
      <c r="C8932" s="12">
        <f>IFERROR(VLOOKUP(Data!B8932, Minorista!$A$2:$B$100, 2, FALSE), "")</f>
        <v>5</v>
      </c>
      <c r="D8932" s="12">
        <f t="array" ref="D8932">INDEX(Producto!$A$2:$A$500, MATCH(Data!H8932, Producto!$B$2:$B$500, 0))</f>
        <v>6</v>
      </c>
      <c r="E8932" s="12">
        <f>VLOOKUP(Data!E8932 &amp; Data!F8932 &amp; Data!G8932, Ubicacion!$A$2:$B$1000, 2, FALSE)</f>
        <v>31</v>
      </c>
      <c r="F8932" s="15">
        <f>Data!J8932</f>
        <v>140</v>
      </c>
      <c r="G8932" s="16">
        <f>Data!I8932</f>
        <v>35</v>
      </c>
      <c r="H8932" s="17">
        <f>Data!K8932</f>
        <v>4900</v>
      </c>
      <c r="I8932" s="17">
        <f>Data!L8932</f>
        <v>1372</v>
      </c>
      <c r="J8932" s="12" t="str">
        <f>Data!N8932</f>
        <v>Outlet</v>
      </c>
      <c r="K8932" s="12" t="str">
        <f>Data!O8932</f>
        <v>Tarjeta</v>
      </c>
      <c r="L8932" s="12" t="str">
        <f>Data!P8932</f>
        <v>Nuevo</v>
      </c>
    </row>
    <row r="8933">
      <c r="A8933" s="11">
        <v>8932.0</v>
      </c>
      <c r="B8933" s="14">
        <f>Data!D8933</f>
        <v>44280</v>
      </c>
      <c r="C8933" s="12">
        <f>IFERROR(VLOOKUP(Data!B8933, Minorista!$A$2:$B$100, 2, FALSE), "")</f>
        <v>5</v>
      </c>
      <c r="D8933" s="12">
        <f t="array" ref="D8933">INDEX(Producto!$A$2:$A$500, MATCH(Data!H8933, Producto!$B$2:$B$500, 0))</f>
        <v>1</v>
      </c>
      <c r="E8933" s="12">
        <f>VLOOKUP(Data!E8933 &amp; Data!F8933 &amp; Data!G8933, Ubicacion!$A$2:$B$1000, 2, FALSE)</f>
        <v>31</v>
      </c>
      <c r="F8933" s="15">
        <f>Data!J8933</f>
        <v>187</v>
      </c>
      <c r="G8933" s="16">
        <f>Data!I8933</f>
        <v>30</v>
      </c>
      <c r="H8933" s="17">
        <f>Data!K8933</f>
        <v>5610</v>
      </c>
      <c r="I8933" s="17">
        <f>Data!L8933</f>
        <v>2300.1</v>
      </c>
      <c r="J8933" s="12" t="str">
        <f>Data!N8933</f>
        <v>Outlet</v>
      </c>
      <c r="K8933" s="12" t="str">
        <f>Data!O8933</f>
        <v>Transferencia bancaria</v>
      </c>
      <c r="L8933" s="12" t="str">
        <f>Data!P8933</f>
        <v>Nuevo</v>
      </c>
    </row>
    <row r="8934">
      <c r="A8934" s="11">
        <v>8933.0</v>
      </c>
      <c r="B8934" s="14">
        <f>Data!D8934</f>
        <v>44280</v>
      </c>
      <c r="C8934" s="12">
        <f>IFERROR(VLOOKUP(Data!B8934, Minorista!$A$2:$B$100, 2, FALSE), "")</f>
        <v>5</v>
      </c>
      <c r="D8934" s="12">
        <f t="array" ref="D8934">INDEX(Producto!$A$2:$A$500, MATCH(Data!H8934, Producto!$B$2:$B$500, 0))</f>
        <v>2</v>
      </c>
      <c r="E8934" s="12">
        <f>VLOOKUP(Data!E8934 &amp; Data!F8934 &amp; Data!G8934, Ubicacion!$A$2:$B$1000, 2, FALSE)</f>
        <v>31</v>
      </c>
      <c r="F8934" s="15">
        <f>Data!J8934</f>
        <v>136</v>
      </c>
      <c r="G8934" s="16">
        <f>Data!I8934</f>
        <v>36</v>
      </c>
      <c r="H8934" s="17">
        <f>Data!K8934</f>
        <v>4896</v>
      </c>
      <c r="I8934" s="17">
        <f>Data!L8934</f>
        <v>2203.2</v>
      </c>
      <c r="J8934" s="12" t="str">
        <f>Data!N8934</f>
        <v>Outlet</v>
      </c>
      <c r="K8934" s="12" t="str">
        <f>Data!O8934</f>
        <v>Transferencia bancaria</v>
      </c>
      <c r="L8934" s="12" t="str">
        <f>Data!P8934</f>
        <v>Recurrente</v>
      </c>
    </row>
    <row r="8935">
      <c r="A8935" s="11">
        <v>8934.0</v>
      </c>
      <c r="B8935" s="14">
        <f>Data!D8935</f>
        <v>44280</v>
      </c>
      <c r="C8935" s="12">
        <f>IFERROR(VLOOKUP(Data!B8935, Minorista!$A$2:$B$100, 2, FALSE), "")</f>
        <v>5</v>
      </c>
      <c r="D8935" s="12">
        <f t="array" ref="D8935">INDEX(Producto!$A$2:$A$500, MATCH(Data!H8935, Producto!$B$2:$B$500, 0))</f>
        <v>3</v>
      </c>
      <c r="E8935" s="12">
        <f>VLOOKUP(Data!E8935 &amp; Data!F8935 &amp; Data!G8935, Ubicacion!$A$2:$B$1000, 2, FALSE)</f>
        <v>31</v>
      </c>
      <c r="F8935" s="15">
        <f>Data!J8935</f>
        <v>124</v>
      </c>
      <c r="G8935" s="16">
        <f>Data!I8935</f>
        <v>44</v>
      </c>
      <c r="H8935" s="17">
        <f>Data!K8935</f>
        <v>5456</v>
      </c>
      <c r="I8935" s="17">
        <f>Data!L8935</f>
        <v>2073.28</v>
      </c>
      <c r="J8935" s="12" t="str">
        <f>Data!N8935</f>
        <v>Outlet</v>
      </c>
      <c r="K8935" s="12" t="str">
        <f>Data!O8935</f>
        <v>Efectivo</v>
      </c>
      <c r="L8935" s="12" t="str">
        <f>Data!P8935</f>
        <v>Nuevo</v>
      </c>
    </row>
    <row r="8936">
      <c r="A8936" s="11">
        <v>8935.0</v>
      </c>
      <c r="B8936" s="14">
        <f>Data!D8936</f>
        <v>44280</v>
      </c>
      <c r="C8936" s="12">
        <f>IFERROR(VLOOKUP(Data!B8936, Minorista!$A$2:$B$100, 2, FALSE), "")</f>
        <v>5</v>
      </c>
      <c r="D8936" s="12">
        <f t="array" ref="D8936">INDEX(Producto!$A$2:$A$500, MATCH(Data!H8936, Producto!$B$2:$B$500, 0))</f>
        <v>4</v>
      </c>
      <c r="E8936" s="12">
        <f>VLOOKUP(Data!E8936 &amp; Data!F8936 &amp; Data!G8936, Ubicacion!$A$2:$B$1000, 2, FALSE)</f>
        <v>31</v>
      </c>
      <c r="F8936" s="15">
        <f>Data!J8936</f>
        <v>88</v>
      </c>
      <c r="G8936" s="16">
        <f>Data!I8936</f>
        <v>37</v>
      </c>
      <c r="H8936" s="17">
        <f>Data!K8936</f>
        <v>3256</v>
      </c>
      <c r="I8936" s="17">
        <f>Data!L8936</f>
        <v>1269.84</v>
      </c>
      <c r="J8936" s="12" t="str">
        <f>Data!N8936</f>
        <v>Outlet</v>
      </c>
      <c r="K8936" s="12" t="str">
        <f>Data!O8936</f>
        <v>Efectivo</v>
      </c>
      <c r="L8936" s="12" t="str">
        <f>Data!P8936</f>
        <v>Recurrente</v>
      </c>
    </row>
    <row r="8937">
      <c r="A8937" s="11">
        <v>8936.0</v>
      </c>
      <c r="B8937" s="14">
        <f>Data!D8937</f>
        <v>44280</v>
      </c>
      <c r="C8937" s="12">
        <f>IFERROR(VLOOKUP(Data!B8937, Minorista!$A$2:$B$100, 2, FALSE), "")</f>
        <v>5</v>
      </c>
      <c r="D8937" s="12">
        <f t="array" ref="D8937">INDEX(Producto!$A$2:$A$500, MATCH(Data!H8937, Producto!$B$2:$B$500, 0))</f>
        <v>5</v>
      </c>
      <c r="E8937" s="12">
        <f>VLOOKUP(Data!E8937 &amp; Data!F8937 &amp; Data!G8937, Ubicacion!$A$2:$B$1000, 2, FALSE)</f>
        <v>31</v>
      </c>
      <c r="F8937" s="15">
        <f>Data!J8937</f>
        <v>53</v>
      </c>
      <c r="G8937" s="16">
        <f>Data!I8937</f>
        <v>41</v>
      </c>
      <c r="H8937" s="17">
        <f>Data!K8937</f>
        <v>2173</v>
      </c>
      <c r="I8937" s="17">
        <f>Data!L8937</f>
        <v>695.36</v>
      </c>
      <c r="J8937" s="12" t="str">
        <f>Data!N8937</f>
        <v>Outlet</v>
      </c>
      <c r="K8937" s="12" t="str">
        <f>Data!O8937</f>
        <v>Efectivo</v>
      </c>
      <c r="L8937" s="12" t="str">
        <f>Data!P8937</f>
        <v>Recurrente</v>
      </c>
    </row>
    <row r="8938">
      <c r="A8938" s="11">
        <v>8937.0</v>
      </c>
      <c r="B8938" s="14">
        <f>Data!D8938</f>
        <v>44280</v>
      </c>
      <c r="C8938" s="12">
        <f>IFERROR(VLOOKUP(Data!B8938, Minorista!$A$2:$B$100, 2, FALSE), "")</f>
        <v>5</v>
      </c>
      <c r="D8938" s="12">
        <f t="array" ref="D8938">INDEX(Producto!$A$2:$A$500, MATCH(Data!H8938, Producto!$B$2:$B$500, 0))</f>
        <v>6</v>
      </c>
      <c r="E8938" s="12">
        <f>VLOOKUP(Data!E8938 &amp; Data!F8938 &amp; Data!G8938, Ubicacion!$A$2:$B$1000, 2, FALSE)</f>
        <v>31</v>
      </c>
      <c r="F8938" s="15">
        <f>Data!J8938</f>
        <v>131</v>
      </c>
      <c r="G8938" s="16">
        <f>Data!I8938</f>
        <v>44</v>
      </c>
      <c r="H8938" s="17">
        <f>Data!K8938</f>
        <v>5764</v>
      </c>
      <c r="I8938" s="17">
        <f>Data!L8938</f>
        <v>1786.84</v>
      </c>
      <c r="J8938" s="12" t="str">
        <f>Data!N8938</f>
        <v>Outlet</v>
      </c>
      <c r="K8938" s="12" t="str">
        <f>Data!O8938</f>
        <v>Efectivo</v>
      </c>
      <c r="L8938" s="12" t="str">
        <f>Data!P8938</f>
        <v>Recurrente</v>
      </c>
    </row>
    <row r="8939">
      <c r="A8939" s="11">
        <v>8938.0</v>
      </c>
      <c r="B8939" s="14">
        <f>Data!D8939</f>
        <v>44312</v>
      </c>
      <c r="C8939" s="12">
        <f>IFERROR(VLOOKUP(Data!B8939, Minorista!$A$2:$B$100, 2, FALSE), "")</f>
        <v>5</v>
      </c>
      <c r="D8939" s="12">
        <f t="array" ref="D8939">INDEX(Producto!$A$2:$A$500, MATCH(Data!H8939, Producto!$B$2:$B$500, 0))</f>
        <v>1</v>
      </c>
      <c r="E8939" s="12">
        <f>VLOOKUP(Data!E8939 &amp; Data!F8939 &amp; Data!G8939, Ubicacion!$A$2:$B$1000, 2, FALSE)</f>
        <v>31</v>
      </c>
      <c r="F8939" s="15">
        <f>Data!J8939</f>
        <v>165</v>
      </c>
      <c r="G8939" s="16">
        <f>Data!I8939</f>
        <v>41</v>
      </c>
      <c r="H8939" s="17">
        <f>Data!K8939</f>
        <v>6765</v>
      </c>
      <c r="I8939" s="17">
        <f>Data!L8939</f>
        <v>2841.3</v>
      </c>
      <c r="J8939" s="12" t="str">
        <f>Data!N8939</f>
        <v>Outlet</v>
      </c>
      <c r="K8939" s="12" t="str">
        <f>Data!O8939</f>
        <v>Transferencia bancaria</v>
      </c>
      <c r="L8939" s="12" t="str">
        <f>Data!P8939</f>
        <v>Nuevo</v>
      </c>
    </row>
    <row r="8940">
      <c r="A8940" s="11">
        <v>8939.0</v>
      </c>
      <c r="B8940" s="14">
        <f>Data!D8940</f>
        <v>44312</v>
      </c>
      <c r="C8940" s="12">
        <f>IFERROR(VLOOKUP(Data!B8940, Minorista!$A$2:$B$100, 2, FALSE), "")</f>
        <v>5</v>
      </c>
      <c r="D8940" s="12">
        <f t="array" ref="D8940">INDEX(Producto!$A$2:$A$500, MATCH(Data!H8940, Producto!$B$2:$B$500, 0))</f>
        <v>2</v>
      </c>
      <c r="E8940" s="12">
        <f>VLOOKUP(Data!E8940 &amp; Data!F8940 &amp; Data!G8940, Ubicacion!$A$2:$B$1000, 2, FALSE)</f>
        <v>31</v>
      </c>
      <c r="F8940" s="15">
        <f>Data!J8940</f>
        <v>109</v>
      </c>
      <c r="G8940" s="16">
        <f>Data!I8940</f>
        <v>43</v>
      </c>
      <c r="H8940" s="17">
        <f>Data!K8940</f>
        <v>4687</v>
      </c>
      <c r="I8940" s="17">
        <f>Data!L8940</f>
        <v>2156.02</v>
      </c>
      <c r="J8940" s="12" t="str">
        <f>Data!N8940</f>
        <v>Outlet</v>
      </c>
      <c r="K8940" s="12" t="str">
        <f>Data!O8940</f>
        <v>Tarjeta</v>
      </c>
      <c r="L8940" s="12" t="str">
        <f>Data!P8940</f>
        <v>Recurrente</v>
      </c>
    </row>
    <row r="8941">
      <c r="A8941" s="11">
        <v>8940.0</v>
      </c>
      <c r="B8941" s="14">
        <f>Data!D8941</f>
        <v>44312</v>
      </c>
      <c r="C8941" s="12">
        <f>IFERROR(VLOOKUP(Data!B8941, Minorista!$A$2:$B$100, 2, FALSE), "")</f>
        <v>5</v>
      </c>
      <c r="D8941" s="12">
        <f t="array" ref="D8941">INDEX(Producto!$A$2:$A$500, MATCH(Data!H8941, Producto!$B$2:$B$500, 0))</f>
        <v>3</v>
      </c>
      <c r="E8941" s="12">
        <f>VLOOKUP(Data!E8941 &amp; Data!F8941 &amp; Data!G8941, Ubicacion!$A$2:$B$1000, 2, FALSE)</f>
        <v>31</v>
      </c>
      <c r="F8941" s="15">
        <f>Data!J8941</f>
        <v>140</v>
      </c>
      <c r="G8941" s="16">
        <f>Data!I8941</f>
        <v>44</v>
      </c>
      <c r="H8941" s="17">
        <f>Data!K8941</f>
        <v>6160</v>
      </c>
      <c r="I8941" s="17">
        <f>Data!L8941</f>
        <v>2587.2</v>
      </c>
      <c r="J8941" s="12" t="str">
        <f>Data!N8941</f>
        <v>Outlet</v>
      </c>
      <c r="K8941" s="12" t="str">
        <f>Data!O8941</f>
        <v>Transferencia bancaria</v>
      </c>
      <c r="L8941" s="12" t="str">
        <f>Data!P8941</f>
        <v>Recurrente</v>
      </c>
    </row>
    <row r="8942">
      <c r="A8942" s="11">
        <v>8941.0</v>
      </c>
      <c r="B8942" s="14">
        <f>Data!D8942</f>
        <v>44312</v>
      </c>
      <c r="C8942" s="12">
        <f>IFERROR(VLOOKUP(Data!B8942, Minorista!$A$2:$B$100, 2, FALSE), "")</f>
        <v>5</v>
      </c>
      <c r="D8942" s="12">
        <f t="array" ref="D8942">INDEX(Producto!$A$2:$A$500, MATCH(Data!H8942, Producto!$B$2:$B$500, 0))</f>
        <v>4</v>
      </c>
      <c r="E8942" s="12">
        <f>VLOOKUP(Data!E8942 &amp; Data!F8942 &amp; Data!G8942, Ubicacion!$A$2:$B$1000, 2, FALSE)</f>
        <v>31</v>
      </c>
      <c r="F8942" s="15">
        <f>Data!J8942</f>
        <v>96</v>
      </c>
      <c r="G8942" s="16">
        <f>Data!I8942</f>
        <v>37</v>
      </c>
      <c r="H8942" s="17">
        <f>Data!K8942</f>
        <v>3552</v>
      </c>
      <c r="I8942" s="17">
        <f>Data!L8942</f>
        <v>1385.28</v>
      </c>
      <c r="J8942" s="12" t="str">
        <f>Data!N8942</f>
        <v>Outlet</v>
      </c>
      <c r="K8942" s="12" t="str">
        <f>Data!O8942</f>
        <v>Transferencia bancaria</v>
      </c>
      <c r="L8942" s="12" t="str">
        <f>Data!P8942</f>
        <v>Recurrente</v>
      </c>
    </row>
    <row r="8943">
      <c r="A8943" s="11">
        <v>8942.0</v>
      </c>
      <c r="B8943" s="14">
        <f>Data!D8943</f>
        <v>44312</v>
      </c>
      <c r="C8943" s="12">
        <f>IFERROR(VLOOKUP(Data!B8943, Minorista!$A$2:$B$100, 2, FALSE), "")</f>
        <v>5</v>
      </c>
      <c r="D8943" s="12">
        <f t="array" ref="D8943">INDEX(Producto!$A$2:$A$500, MATCH(Data!H8943, Producto!$B$2:$B$500, 0))</f>
        <v>5</v>
      </c>
      <c r="E8943" s="12">
        <f>VLOOKUP(Data!E8943 &amp; Data!F8943 &amp; Data!G8943, Ubicacion!$A$2:$B$1000, 2, FALSE)</f>
        <v>31</v>
      </c>
      <c r="F8943" s="15">
        <f>Data!J8943</f>
        <v>60</v>
      </c>
      <c r="G8943" s="16">
        <f>Data!I8943</f>
        <v>46</v>
      </c>
      <c r="H8943" s="17">
        <f>Data!K8943</f>
        <v>2760</v>
      </c>
      <c r="I8943" s="17">
        <f>Data!L8943</f>
        <v>966</v>
      </c>
      <c r="J8943" s="12" t="str">
        <f>Data!N8943</f>
        <v>Outlet</v>
      </c>
      <c r="K8943" s="12" t="str">
        <f>Data!O8943</f>
        <v>Efectivo</v>
      </c>
      <c r="L8943" s="12" t="str">
        <f>Data!P8943</f>
        <v>Nuevo</v>
      </c>
    </row>
    <row r="8944">
      <c r="A8944" s="11">
        <v>8943.0</v>
      </c>
      <c r="B8944" s="14">
        <f>Data!D8944</f>
        <v>44312</v>
      </c>
      <c r="C8944" s="12">
        <f>IFERROR(VLOOKUP(Data!B8944, Minorista!$A$2:$B$100, 2, FALSE), "")</f>
        <v>5</v>
      </c>
      <c r="D8944" s="12">
        <f t="array" ref="D8944">INDEX(Producto!$A$2:$A$500, MATCH(Data!H8944, Producto!$B$2:$B$500, 0))</f>
        <v>6</v>
      </c>
      <c r="E8944" s="12">
        <f>VLOOKUP(Data!E8944 &amp; Data!F8944 &amp; Data!G8944, Ubicacion!$A$2:$B$1000, 2, FALSE)</f>
        <v>31</v>
      </c>
      <c r="F8944" s="15">
        <f>Data!J8944</f>
        <v>116</v>
      </c>
      <c r="G8944" s="16">
        <f>Data!I8944</f>
        <v>56</v>
      </c>
      <c r="H8944" s="17">
        <f>Data!K8944</f>
        <v>6496</v>
      </c>
      <c r="I8944" s="17">
        <f>Data!L8944</f>
        <v>1818.88</v>
      </c>
      <c r="J8944" s="12" t="str">
        <f>Data!N8944</f>
        <v>Outlet</v>
      </c>
      <c r="K8944" s="12" t="str">
        <f>Data!O8944</f>
        <v>Efectivo</v>
      </c>
      <c r="L8944" s="12" t="str">
        <f>Data!P8944</f>
        <v>Nuevo</v>
      </c>
    </row>
    <row r="8945">
      <c r="A8945" s="11">
        <v>8944.0</v>
      </c>
      <c r="B8945" s="14">
        <f>Data!D8945</f>
        <v>44343</v>
      </c>
      <c r="C8945" s="12">
        <f>IFERROR(VLOOKUP(Data!B8945, Minorista!$A$2:$B$100, 2, FALSE), "")</f>
        <v>5</v>
      </c>
      <c r="D8945" s="12">
        <f t="array" ref="D8945">INDEX(Producto!$A$2:$A$500, MATCH(Data!H8945, Producto!$B$2:$B$500, 0))</f>
        <v>1</v>
      </c>
      <c r="E8945" s="12">
        <f>VLOOKUP(Data!E8945 &amp; Data!F8945 &amp; Data!G8945, Ubicacion!$A$2:$B$1000, 2, FALSE)</f>
        <v>31</v>
      </c>
      <c r="F8945" s="15">
        <f>Data!J8945</f>
        <v>184</v>
      </c>
      <c r="G8945" s="16">
        <f>Data!I8945</f>
        <v>43</v>
      </c>
      <c r="H8945" s="17">
        <f>Data!K8945</f>
        <v>7912</v>
      </c>
      <c r="I8945" s="17">
        <f>Data!L8945</f>
        <v>3243.92</v>
      </c>
      <c r="J8945" s="12" t="str">
        <f>Data!N8945</f>
        <v>Outlet</v>
      </c>
      <c r="K8945" s="12" t="str">
        <f>Data!O8945</f>
        <v>Tarjeta</v>
      </c>
      <c r="L8945" s="12" t="str">
        <f>Data!P8945</f>
        <v>Nuevo</v>
      </c>
    </row>
    <row r="8946">
      <c r="A8946" s="11">
        <v>8945.0</v>
      </c>
      <c r="B8946" s="14">
        <f>Data!D8946</f>
        <v>44343</v>
      </c>
      <c r="C8946" s="12">
        <f>IFERROR(VLOOKUP(Data!B8946, Minorista!$A$2:$B$100, 2, FALSE), "")</f>
        <v>5</v>
      </c>
      <c r="D8946" s="12">
        <f t="array" ref="D8946">INDEX(Producto!$A$2:$A$500, MATCH(Data!H8946, Producto!$B$2:$B$500, 0))</f>
        <v>2</v>
      </c>
      <c r="E8946" s="12">
        <f>VLOOKUP(Data!E8946 &amp; Data!F8946 &amp; Data!G8946, Ubicacion!$A$2:$B$1000, 2, FALSE)</f>
        <v>31</v>
      </c>
      <c r="F8946" s="15">
        <f>Data!J8946</f>
        <v>136</v>
      </c>
      <c r="G8946" s="16">
        <f>Data!I8946</f>
        <v>46</v>
      </c>
      <c r="H8946" s="17">
        <f>Data!K8946</f>
        <v>6256</v>
      </c>
      <c r="I8946" s="17">
        <f>Data!L8946</f>
        <v>2627.52</v>
      </c>
      <c r="J8946" s="12" t="str">
        <f>Data!N8946</f>
        <v>Outlet</v>
      </c>
      <c r="K8946" s="12" t="str">
        <f>Data!O8946</f>
        <v>Transferencia bancaria</v>
      </c>
      <c r="L8946" s="12" t="str">
        <f>Data!P8946</f>
        <v>Recurrente</v>
      </c>
    </row>
    <row r="8947">
      <c r="A8947" s="11">
        <v>8946.0</v>
      </c>
      <c r="B8947" s="14">
        <f>Data!D8947</f>
        <v>44343</v>
      </c>
      <c r="C8947" s="12">
        <f>IFERROR(VLOOKUP(Data!B8947, Minorista!$A$2:$B$100, 2, FALSE), "")</f>
        <v>5</v>
      </c>
      <c r="D8947" s="12">
        <f t="array" ref="D8947">INDEX(Producto!$A$2:$A$500, MATCH(Data!H8947, Producto!$B$2:$B$500, 0))</f>
        <v>3</v>
      </c>
      <c r="E8947" s="12">
        <f>VLOOKUP(Data!E8947 &amp; Data!F8947 &amp; Data!G8947, Ubicacion!$A$2:$B$1000, 2, FALSE)</f>
        <v>31</v>
      </c>
      <c r="F8947" s="15">
        <f>Data!J8947</f>
        <v>135</v>
      </c>
      <c r="G8947" s="16">
        <f>Data!I8947</f>
        <v>46</v>
      </c>
      <c r="H8947" s="17">
        <f>Data!K8947</f>
        <v>6210</v>
      </c>
      <c r="I8947" s="17">
        <f>Data!L8947</f>
        <v>2546.1</v>
      </c>
      <c r="J8947" s="12" t="str">
        <f>Data!N8947</f>
        <v>Outlet</v>
      </c>
      <c r="K8947" s="12" t="str">
        <f>Data!O8947</f>
        <v>Efectivo</v>
      </c>
      <c r="L8947" s="12" t="str">
        <f>Data!P8947</f>
        <v>Nuevo</v>
      </c>
    </row>
    <row r="8948">
      <c r="A8948" s="11">
        <v>8947.0</v>
      </c>
      <c r="B8948" s="14">
        <f>Data!D8948</f>
        <v>44343</v>
      </c>
      <c r="C8948" s="12">
        <f>IFERROR(VLOOKUP(Data!B8948, Minorista!$A$2:$B$100, 2, FALSE), "")</f>
        <v>5</v>
      </c>
      <c r="D8948" s="12">
        <f t="array" ref="D8948">INDEX(Producto!$A$2:$A$500, MATCH(Data!H8948, Producto!$B$2:$B$500, 0))</f>
        <v>4</v>
      </c>
      <c r="E8948" s="12">
        <f>VLOOKUP(Data!E8948 &amp; Data!F8948 &amp; Data!G8948, Ubicacion!$A$2:$B$1000, 2, FALSE)</f>
        <v>31</v>
      </c>
      <c r="F8948" s="15">
        <f>Data!J8948</f>
        <v>109</v>
      </c>
      <c r="G8948" s="16">
        <f>Data!I8948</f>
        <v>43</v>
      </c>
      <c r="H8948" s="17">
        <f>Data!K8948</f>
        <v>4687</v>
      </c>
      <c r="I8948" s="17">
        <f>Data!L8948</f>
        <v>1921.67</v>
      </c>
      <c r="J8948" s="12" t="str">
        <f>Data!N8948</f>
        <v>Outlet</v>
      </c>
      <c r="K8948" s="12" t="str">
        <f>Data!O8948</f>
        <v>Transferencia bancaria</v>
      </c>
      <c r="L8948" s="12" t="str">
        <f>Data!P8948</f>
        <v>Nuevo</v>
      </c>
    </row>
    <row r="8949">
      <c r="A8949" s="11">
        <v>8948.0</v>
      </c>
      <c r="B8949" s="14">
        <f>Data!D8949</f>
        <v>44343</v>
      </c>
      <c r="C8949" s="12">
        <f>IFERROR(VLOOKUP(Data!B8949, Minorista!$A$2:$B$100, 2, FALSE), "")</f>
        <v>5</v>
      </c>
      <c r="D8949" s="12">
        <f t="array" ref="D8949">INDEX(Producto!$A$2:$A$500, MATCH(Data!H8949, Producto!$B$2:$B$500, 0))</f>
        <v>5</v>
      </c>
      <c r="E8949" s="12">
        <f>VLOOKUP(Data!E8949 &amp; Data!F8949 &amp; Data!G8949, Ubicacion!$A$2:$B$1000, 2, FALSE)</f>
        <v>31</v>
      </c>
      <c r="F8949" s="15">
        <f>Data!J8949</f>
        <v>78</v>
      </c>
      <c r="G8949" s="16">
        <f>Data!I8949</f>
        <v>45</v>
      </c>
      <c r="H8949" s="17">
        <f>Data!K8949</f>
        <v>3510</v>
      </c>
      <c r="I8949" s="17">
        <f>Data!L8949</f>
        <v>1228.5</v>
      </c>
      <c r="J8949" s="12" t="str">
        <f>Data!N8949</f>
        <v>Outlet</v>
      </c>
      <c r="K8949" s="12" t="str">
        <f>Data!O8949</f>
        <v>Transferencia bancaria</v>
      </c>
      <c r="L8949" s="12" t="str">
        <f>Data!P8949</f>
        <v>Nuevo</v>
      </c>
    </row>
    <row r="8950">
      <c r="A8950" s="11">
        <v>8949.0</v>
      </c>
      <c r="B8950" s="14">
        <f>Data!D8950</f>
        <v>44343</v>
      </c>
      <c r="C8950" s="12">
        <f>IFERROR(VLOOKUP(Data!B8950, Minorista!$A$2:$B$100, 2, FALSE), "")</f>
        <v>5</v>
      </c>
      <c r="D8950" s="12">
        <f t="array" ref="D8950">INDEX(Producto!$A$2:$A$500, MATCH(Data!H8950, Producto!$B$2:$B$500, 0))</f>
        <v>6</v>
      </c>
      <c r="E8950" s="12">
        <f>VLOOKUP(Data!E8950 &amp; Data!F8950 &amp; Data!G8950, Ubicacion!$A$2:$B$1000, 2, FALSE)</f>
        <v>31</v>
      </c>
      <c r="F8950" s="15">
        <f>Data!J8950</f>
        <v>132</v>
      </c>
      <c r="G8950" s="16">
        <f>Data!I8950</f>
        <v>56</v>
      </c>
      <c r="H8950" s="17">
        <f>Data!K8950</f>
        <v>7392</v>
      </c>
      <c r="I8950" s="17">
        <f>Data!L8950</f>
        <v>2143.68</v>
      </c>
      <c r="J8950" s="12" t="str">
        <f>Data!N8950</f>
        <v>Outlet</v>
      </c>
      <c r="K8950" s="12" t="str">
        <f>Data!O8950</f>
        <v>Tarjeta</v>
      </c>
      <c r="L8950" s="12" t="str">
        <f>Data!P8950</f>
        <v>Nuevo</v>
      </c>
    </row>
    <row r="8951">
      <c r="A8951" s="11">
        <v>8950.0</v>
      </c>
      <c r="B8951" s="14">
        <f>Data!D8951</f>
        <v>44373</v>
      </c>
      <c r="C8951" s="12">
        <f>IFERROR(VLOOKUP(Data!B8951, Minorista!$A$2:$B$100, 2, FALSE), "")</f>
        <v>5</v>
      </c>
      <c r="D8951" s="12">
        <f t="array" ref="D8951">INDEX(Producto!$A$2:$A$500, MATCH(Data!H8951, Producto!$B$2:$B$500, 0))</f>
        <v>1</v>
      </c>
      <c r="E8951" s="12">
        <f>VLOOKUP(Data!E8951 &amp; Data!F8951 &amp; Data!G8951, Ubicacion!$A$2:$B$1000, 2, FALSE)</f>
        <v>31</v>
      </c>
      <c r="F8951" s="15">
        <f>Data!J8951</f>
        <v>224</v>
      </c>
      <c r="G8951" s="16">
        <f>Data!I8951</f>
        <v>37</v>
      </c>
      <c r="H8951" s="17">
        <f>Data!K8951</f>
        <v>8288</v>
      </c>
      <c r="I8951" s="17">
        <f>Data!L8951</f>
        <v>3232.32</v>
      </c>
      <c r="J8951" s="12" t="str">
        <f>Data!N8951</f>
        <v>Outlet</v>
      </c>
      <c r="K8951" s="12" t="str">
        <f>Data!O8951</f>
        <v>Efectivo</v>
      </c>
      <c r="L8951" s="12" t="str">
        <f>Data!P8951</f>
        <v>Recurrente</v>
      </c>
    </row>
    <row r="8952">
      <c r="A8952" s="11">
        <v>8951.0</v>
      </c>
      <c r="B8952" s="14">
        <f>Data!D8952</f>
        <v>44373</v>
      </c>
      <c r="C8952" s="12">
        <f>IFERROR(VLOOKUP(Data!B8952, Minorista!$A$2:$B$100, 2, FALSE), "")</f>
        <v>5</v>
      </c>
      <c r="D8952" s="12">
        <f t="array" ref="D8952">INDEX(Producto!$A$2:$A$500, MATCH(Data!H8952, Producto!$B$2:$B$500, 0))</f>
        <v>2</v>
      </c>
      <c r="E8952" s="12">
        <f>VLOOKUP(Data!E8952 &amp; Data!F8952 &amp; Data!G8952, Ubicacion!$A$2:$B$1000, 2, FALSE)</f>
        <v>31</v>
      </c>
      <c r="F8952" s="15">
        <f>Data!J8952</f>
        <v>187</v>
      </c>
      <c r="G8952" s="16">
        <f>Data!I8952</f>
        <v>47</v>
      </c>
      <c r="H8952" s="17">
        <f>Data!K8952</f>
        <v>8789</v>
      </c>
      <c r="I8952" s="17">
        <f>Data!L8952</f>
        <v>3779.27</v>
      </c>
      <c r="J8952" s="12" t="str">
        <f>Data!N8952</f>
        <v>Outlet</v>
      </c>
      <c r="K8952" s="12" t="str">
        <f>Data!O8952</f>
        <v>Transferencia bancaria</v>
      </c>
      <c r="L8952" s="12" t="str">
        <f>Data!P8952</f>
        <v>Recurrente</v>
      </c>
    </row>
    <row r="8953">
      <c r="A8953" s="11">
        <v>8952.0</v>
      </c>
      <c r="B8953" s="14">
        <f>Data!D8953</f>
        <v>44373</v>
      </c>
      <c r="C8953" s="12">
        <f>IFERROR(VLOOKUP(Data!B8953, Minorista!$A$2:$B$100, 2, FALSE), "")</f>
        <v>5</v>
      </c>
      <c r="D8953" s="12">
        <f t="array" ref="D8953">INDEX(Producto!$A$2:$A$500, MATCH(Data!H8953, Producto!$B$2:$B$500, 0))</f>
        <v>3</v>
      </c>
      <c r="E8953" s="12">
        <f>VLOOKUP(Data!E8953 &amp; Data!F8953 &amp; Data!G8953, Ubicacion!$A$2:$B$1000, 2, FALSE)</f>
        <v>31</v>
      </c>
      <c r="F8953" s="15">
        <f>Data!J8953</f>
        <v>193</v>
      </c>
      <c r="G8953" s="16">
        <f>Data!I8953</f>
        <v>41</v>
      </c>
      <c r="H8953" s="17">
        <f>Data!K8953</f>
        <v>7913</v>
      </c>
      <c r="I8953" s="17">
        <f>Data!L8953</f>
        <v>3165.2</v>
      </c>
      <c r="J8953" s="12" t="str">
        <f>Data!N8953</f>
        <v>Outlet</v>
      </c>
      <c r="K8953" s="12" t="str">
        <f>Data!O8953</f>
        <v>Tarjeta</v>
      </c>
      <c r="L8953" s="12" t="str">
        <f>Data!P8953</f>
        <v>Nuevo</v>
      </c>
    </row>
    <row r="8954">
      <c r="A8954" s="11">
        <v>8953.0</v>
      </c>
      <c r="B8954" s="14">
        <f>Data!D8954</f>
        <v>44373</v>
      </c>
      <c r="C8954" s="12">
        <f>IFERROR(VLOOKUP(Data!B8954, Minorista!$A$2:$B$100, 2, FALSE), "")</f>
        <v>5</v>
      </c>
      <c r="D8954" s="12">
        <f t="array" ref="D8954">INDEX(Producto!$A$2:$A$500, MATCH(Data!H8954, Producto!$B$2:$B$500, 0))</f>
        <v>4</v>
      </c>
      <c r="E8954" s="12">
        <f>VLOOKUP(Data!E8954 &amp; Data!F8954 &amp; Data!G8954, Ubicacion!$A$2:$B$1000, 2, FALSE)</f>
        <v>31</v>
      </c>
      <c r="F8954" s="15">
        <f>Data!J8954</f>
        <v>128</v>
      </c>
      <c r="G8954" s="16">
        <f>Data!I8954</f>
        <v>37</v>
      </c>
      <c r="H8954" s="17">
        <f>Data!K8954</f>
        <v>4736</v>
      </c>
      <c r="I8954" s="17">
        <f>Data!L8954</f>
        <v>1894.4</v>
      </c>
      <c r="J8954" s="12" t="str">
        <f>Data!N8954</f>
        <v>Outlet</v>
      </c>
      <c r="K8954" s="12" t="str">
        <f>Data!O8954</f>
        <v>Transferencia bancaria</v>
      </c>
      <c r="L8954" s="12" t="str">
        <f>Data!P8954</f>
        <v>Nuevo</v>
      </c>
    </row>
    <row r="8955">
      <c r="A8955" s="11">
        <v>8954.0</v>
      </c>
      <c r="B8955" s="14">
        <f>Data!D8955</f>
        <v>44373</v>
      </c>
      <c r="C8955" s="12">
        <f>IFERROR(VLOOKUP(Data!B8955, Minorista!$A$2:$B$100, 2, FALSE), "")</f>
        <v>5</v>
      </c>
      <c r="D8955" s="12">
        <f t="array" ref="D8955">INDEX(Producto!$A$2:$A$500, MATCH(Data!H8955, Producto!$B$2:$B$500, 0))</f>
        <v>5</v>
      </c>
      <c r="E8955" s="12">
        <f>VLOOKUP(Data!E8955 &amp; Data!F8955 &amp; Data!G8955, Ubicacion!$A$2:$B$1000, 2, FALSE)</f>
        <v>31</v>
      </c>
      <c r="F8955" s="15">
        <f>Data!J8955</f>
        <v>93</v>
      </c>
      <c r="G8955" s="16">
        <f>Data!I8955</f>
        <v>44</v>
      </c>
      <c r="H8955" s="17">
        <f>Data!K8955</f>
        <v>4092</v>
      </c>
      <c r="I8955" s="17">
        <f>Data!L8955</f>
        <v>1432.2</v>
      </c>
      <c r="J8955" s="12" t="str">
        <f>Data!N8955</f>
        <v>Outlet</v>
      </c>
      <c r="K8955" s="12" t="str">
        <f>Data!O8955</f>
        <v>Tarjeta</v>
      </c>
      <c r="L8955" s="12" t="str">
        <f>Data!P8955</f>
        <v>Recurrente</v>
      </c>
    </row>
    <row r="8956">
      <c r="A8956" s="11">
        <v>8955.0</v>
      </c>
      <c r="B8956" s="14">
        <f>Data!D8956</f>
        <v>44373</v>
      </c>
      <c r="C8956" s="12">
        <f>IFERROR(VLOOKUP(Data!B8956, Minorista!$A$2:$B$100, 2, FALSE), "")</f>
        <v>5</v>
      </c>
      <c r="D8956" s="12">
        <f t="array" ref="D8956">INDEX(Producto!$A$2:$A$500, MATCH(Data!H8956, Producto!$B$2:$B$500, 0))</f>
        <v>6</v>
      </c>
      <c r="E8956" s="12">
        <f>VLOOKUP(Data!E8956 &amp; Data!F8956 &amp; Data!G8956, Ubicacion!$A$2:$B$1000, 2, FALSE)</f>
        <v>31</v>
      </c>
      <c r="F8956" s="15">
        <f>Data!J8956</f>
        <v>192</v>
      </c>
      <c r="G8956" s="16">
        <f>Data!I8956</f>
        <v>50</v>
      </c>
      <c r="H8956" s="17">
        <f>Data!K8956</f>
        <v>9600</v>
      </c>
      <c r="I8956" s="17">
        <f>Data!L8956</f>
        <v>2688</v>
      </c>
      <c r="J8956" s="12" t="str">
        <f>Data!N8956</f>
        <v>Outlet</v>
      </c>
      <c r="K8956" s="12" t="str">
        <f>Data!O8956</f>
        <v>Transferencia bancaria</v>
      </c>
      <c r="L8956" s="12" t="str">
        <f>Data!P8956</f>
        <v>Nuevo</v>
      </c>
    </row>
    <row r="8957">
      <c r="A8957" s="11">
        <v>8956.0</v>
      </c>
      <c r="B8957" s="14">
        <f>Data!D8957</f>
        <v>44402</v>
      </c>
      <c r="C8957" s="12">
        <f>IFERROR(VLOOKUP(Data!B8957, Minorista!$A$2:$B$100, 2, FALSE), "")</f>
        <v>5</v>
      </c>
      <c r="D8957" s="12">
        <f t="array" ref="D8957">INDEX(Producto!$A$2:$A$500, MATCH(Data!H8957, Producto!$B$2:$B$500, 0))</f>
        <v>1</v>
      </c>
      <c r="E8957" s="12">
        <f>VLOOKUP(Data!E8957 &amp; Data!F8957 &amp; Data!G8957, Ubicacion!$A$2:$B$1000, 2, FALSE)</f>
        <v>31</v>
      </c>
      <c r="F8957" s="15">
        <f>Data!J8957</f>
        <v>248</v>
      </c>
      <c r="G8957" s="16">
        <f>Data!I8957</f>
        <v>41</v>
      </c>
      <c r="H8957" s="17">
        <f>Data!K8957</f>
        <v>10168</v>
      </c>
      <c r="I8957" s="17">
        <f>Data!L8957</f>
        <v>3965.52</v>
      </c>
      <c r="J8957" s="12" t="str">
        <f>Data!N8957</f>
        <v>Outlet</v>
      </c>
      <c r="K8957" s="12" t="str">
        <f>Data!O8957</f>
        <v>Efectivo</v>
      </c>
      <c r="L8957" s="12" t="str">
        <f>Data!P8957</f>
        <v>Recurrente</v>
      </c>
    </row>
    <row r="8958">
      <c r="A8958" s="11">
        <v>8957.0</v>
      </c>
      <c r="B8958" s="14">
        <f>Data!D8958</f>
        <v>44402</v>
      </c>
      <c r="C8958" s="12">
        <f>IFERROR(VLOOKUP(Data!B8958, Minorista!$A$2:$B$100, 2, FALSE), "")</f>
        <v>5</v>
      </c>
      <c r="D8958" s="12">
        <f t="array" ref="D8958">INDEX(Producto!$A$2:$A$500, MATCH(Data!H8958, Producto!$B$2:$B$500, 0))</f>
        <v>2</v>
      </c>
      <c r="E8958" s="12">
        <f>VLOOKUP(Data!E8958 &amp; Data!F8958 &amp; Data!G8958, Ubicacion!$A$2:$B$1000, 2, FALSE)</f>
        <v>31</v>
      </c>
      <c r="F8958" s="15">
        <f>Data!J8958</f>
        <v>210</v>
      </c>
      <c r="G8958" s="16">
        <f>Data!I8958</f>
        <v>45</v>
      </c>
      <c r="H8958" s="17">
        <f>Data!K8958</f>
        <v>9450</v>
      </c>
      <c r="I8958" s="17">
        <f>Data!L8958</f>
        <v>4063.5</v>
      </c>
      <c r="J8958" s="12" t="str">
        <f>Data!N8958</f>
        <v>Outlet</v>
      </c>
      <c r="K8958" s="12" t="str">
        <f>Data!O8958</f>
        <v>Efectivo</v>
      </c>
      <c r="L8958" s="12" t="str">
        <f>Data!P8958</f>
        <v>Nuevo</v>
      </c>
    </row>
    <row r="8959">
      <c r="A8959" s="11">
        <v>8958.0</v>
      </c>
      <c r="B8959" s="14">
        <f>Data!D8959</f>
        <v>44402</v>
      </c>
      <c r="C8959" s="12">
        <f>IFERROR(VLOOKUP(Data!B8959, Minorista!$A$2:$B$100, 2, FALSE), "")</f>
        <v>5</v>
      </c>
      <c r="D8959" s="12">
        <f t="array" ref="D8959">INDEX(Producto!$A$2:$A$500, MATCH(Data!H8959, Producto!$B$2:$B$500, 0))</f>
        <v>3</v>
      </c>
      <c r="E8959" s="12">
        <f>VLOOKUP(Data!E8959 &amp; Data!F8959 &amp; Data!G8959, Ubicacion!$A$2:$B$1000, 2, FALSE)</f>
        <v>31</v>
      </c>
      <c r="F8959" s="15">
        <f>Data!J8959</f>
        <v>171</v>
      </c>
      <c r="G8959" s="16">
        <f>Data!I8959</f>
        <v>39</v>
      </c>
      <c r="H8959" s="17">
        <f>Data!K8959</f>
        <v>6669</v>
      </c>
      <c r="I8959" s="17">
        <f>Data!L8959</f>
        <v>2467.53</v>
      </c>
      <c r="J8959" s="12" t="str">
        <f>Data!N8959</f>
        <v>Outlet</v>
      </c>
      <c r="K8959" s="12" t="str">
        <f>Data!O8959</f>
        <v>Tarjeta</v>
      </c>
      <c r="L8959" s="12" t="str">
        <f>Data!P8959</f>
        <v>Recurrente</v>
      </c>
    </row>
    <row r="8960">
      <c r="A8960" s="11">
        <v>8959.0</v>
      </c>
      <c r="B8960" s="14">
        <f>Data!D8960</f>
        <v>44402</v>
      </c>
      <c r="C8960" s="12">
        <f>IFERROR(VLOOKUP(Data!B8960, Minorista!$A$2:$B$100, 2, FALSE), "")</f>
        <v>5</v>
      </c>
      <c r="D8960" s="12">
        <f t="array" ref="D8960">INDEX(Producto!$A$2:$A$500, MATCH(Data!H8960, Producto!$B$2:$B$500, 0))</f>
        <v>4</v>
      </c>
      <c r="E8960" s="12">
        <f>VLOOKUP(Data!E8960 &amp; Data!F8960 &amp; Data!G8960, Ubicacion!$A$2:$B$1000, 2, FALSE)</f>
        <v>31</v>
      </c>
      <c r="F8960" s="15">
        <f>Data!J8960</f>
        <v>149</v>
      </c>
      <c r="G8960" s="16">
        <f>Data!I8960</f>
        <v>39</v>
      </c>
      <c r="H8960" s="17">
        <f>Data!K8960</f>
        <v>5811</v>
      </c>
      <c r="I8960" s="17">
        <f>Data!L8960</f>
        <v>2440.62</v>
      </c>
      <c r="J8960" s="12" t="str">
        <f>Data!N8960</f>
        <v>Outlet</v>
      </c>
      <c r="K8960" s="12" t="str">
        <f>Data!O8960</f>
        <v>Transferencia bancaria</v>
      </c>
      <c r="L8960" s="12" t="str">
        <f>Data!P8960</f>
        <v>Recurrente</v>
      </c>
    </row>
    <row r="8961">
      <c r="A8961" s="11">
        <v>8960.0</v>
      </c>
      <c r="B8961" s="14">
        <f>Data!D8961</f>
        <v>44402</v>
      </c>
      <c r="C8961" s="12">
        <f>IFERROR(VLOOKUP(Data!B8961, Minorista!$A$2:$B$100, 2, FALSE), "")</f>
        <v>5</v>
      </c>
      <c r="D8961" s="12">
        <f t="array" ref="D8961">INDEX(Producto!$A$2:$A$500, MATCH(Data!H8961, Producto!$B$2:$B$500, 0))</f>
        <v>5</v>
      </c>
      <c r="E8961" s="12">
        <f>VLOOKUP(Data!E8961 &amp; Data!F8961 &amp; Data!G8961, Ubicacion!$A$2:$B$1000, 2, FALSE)</f>
        <v>31</v>
      </c>
      <c r="F8961" s="15">
        <f>Data!J8961</f>
        <v>160</v>
      </c>
      <c r="G8961" s="16">
        <f>Data!I8961</f>
        <v>40</v>
      </c>
      <c r="H8961" s="17">
        <f>Data!K8961</f>
        <v>6400</v>
      </c>
      <c r="I8961" s="17">
        <f>Data!L8961</f>
        <v>2048</v>
      </c>
      <c r="J8961" s="12" t="str">
        <f>Data!N8961</f>
        <v>Outlet</v>
      </c>
      <c r="K8961" s="12" t="str">
        <f>Data!O8961</f>
        <v>Efectivo</v>
      </c>
      <c r="L8961" s="12" t="str">
        <f>Data!P8961</f>
        <v>Recurrente</v>
      </c>
    </row>
    <row r="8962">
      <c r="A8962" s="11">
        <v>8961.0</v>
      </c>
      <c r="B8962" s="14">
        <f>Data!D8962</f>
        <v>44402</v>
      </c>
      <c r="C8962" s="12">
        <f>IFERROR(VLOOKUP(Data!B8962, Minorista!$A$2:$B$100, 2, FALSE), "")</f>
        <v>5</v>
      </c>
      <c r="D8962" s="12">
        <f t="array" ref="D8962">INDEX(Producto!$A$2:$A$500, MATCH(Data!H8962, Producto!$B$2:$B$500, 0))</f>
        <v>6</v>
      </c>
      <c r="E8962" s="12">
        <f>VLOOKUP(Data!E8962 &amp; Data!F8962 &amp; Data!G8962, Ubicacion!$A$2:$B$1000, 2, FALSE)</f>
        <v>31</v>
      </c>
      <c r="F8962" s="15">
        <f>Data!J8962</f>
        <v>160</v>
      </c>
      <c r="G8962" s="16">
        <f>Data!I8962</f>
        <v>49</v>
      </c>
      <c r="H8962" s="17">
        <f>Data!K8962</f>
        <v>7840</v>
      </c>
      <c r="I8962" s="17">
        <f>Data!L8962</f>
        <v>2508.8</v>
      </c>
      <c r="J8962" s="12" t="str">
        <f>Data!N8962</f>
        <v>Outlet</v>
      </c>
      <c r="K8962" s="12" t="str">
        <f>Data!O8962</f>
        <v>Transferencia bancaria</v>
      </c>
      <c r="L8962" s="12" t="str">
        <f>Data!P8962</f>
        <v>Recurrente</v>
      </c>
    </row>
    <row r="8963">
      <c r="A8963" s="11">
        <v>8962.0</v>
      </c>
      <c r="B8963" s="14">
        <f>Data!D8963</f>
        <v>44434</v>
      </c>
      <c r="C8963" s="12">
        <f>IFERROR(VLOOKUP(Data!B8963, Minorista!$A$2:$B$100, 2, FALSE), "")</f>
        <v>5</v>
      </c>
      <c r="D8963" s="12">
        <f t="array" ref="D8963">INDEX(Producto!$A$2:$A$500, MATCH(Data!H8963, Producto!$B$2:$B$500, 0))</f>
        <v>1</v>
      </c>
      <c r="E8963" s="12">
        <f>VLOOKUP(Data!E8963 &amp; Data!F8963 &amp; Data!G8963, Ubicacion!$A$2:$B$1000, 2, FALSE)</f>
        <v>31</v>
      </c>
      <c r="F8963" s="15">
        <f>Data!J8963</f>
        <v>224</v>
      </c>
      <c r="G8963" s="16">
        <f>Data!I8963</f>
        <v>40</v>
      </c>
      <c r="H8963" s="17">
        <f>Data!K8963</f>
        <v>8960</v>
      </c>
      <c r="I8963" s="17">
        <f>Data!L8963</f>
        <v>3315.2</v>
      </c>
      <c r="J8963" s="12" t="str">
        <f>Data!N8963</f>
        <v>Outlet</v>
      </c>
      <c r="K8963" s="12" t="str">
        <f>Data!O8963</f>
        <v>Efectivo</v>
      </c>
      <c r="L8963" s="12" t="str">
        <f>Data!P8963</f>
        <v>Nuevo</v>
      </c>
    </row>
    <row r="8964">
      <c r="A8964" s="11">
        <v>8963.0</v>
      </c>
      <c r="B8964" s="14">
        <f>Data!D8964</f>
        <v>44434</v>
      </c>
      <c r="C8964" s="12">
        <f>IFERROR(VLOOKUP(Data!B8964, Minorista!$A$2:$B$100, 2, FALSE), "")</f>
        <v>5</v>
      </c>
      <c r="D8964" s="12">
        <f t="array" ref="D8964">INDEX(Producto!$A$2:$A$500, MATCH(Data!H8964, Producto!$B$2:$B$500, 0))</f>
        <v>2</v>
      </c>
      <c r="E8964" s="12">
        <f>VLOOKUP(Data!E8964 &amp; Data!F8964 &amp; Data!G8964, Ubicacion!$A$2:$B$1000, 2, FALSE)</f>
        <v>31</v>
      </c>
      <c r="F8964" s="15">
        <f>Data!J8964</f>
        <v>208</v>
      </c>
      <c r="G8964" s="16">
        <f>Data!I8964</f>
        <v>44</v>
      </c>
      <c r="H8964" s="17">
        <f>Data!K8964</f>
        <v>9152</v>
      </c>
      <c r="I8964" s="17">
        <f>Data!L8964</f>
        <v>4026.88</v>
      </c>
      <c r="J8964" s="12" t="str">
        <f>Data!N8964</f>
        <v>Outlet</v>
      </c>
      <c r="K8964" s="12" t="str">
        <f>Data!O8964</f>
        <v>Tarjeta</v>
      </c>
      <c r="L8964" s="12" t="str">
        <f>Data!P8964</f>
        <v>Nuevo</v>
      </c>
    </row>
    <row r="8965">
      <c r="A8965" s="11">
        <v>8964.0</v>
      </c>
      <c r="B8965" s="14">
        <f>Data!D8965</f>
        <v>44434</v>
      </c>
      <c r="C8965" s="12">
        <f>IFERROR(VLOOKUP(Data!B8965, Minorista!$A$2:$B$100, 2, FALSE), "")</f>
        <v>5</v>
      </c>
      <c r="D8965" s="12">
        <f t="array" ref="D8965">INDEX(Producto!$A$2:$A$500, MATCH(Data!H8965, Producto!$B$2:$B$500, 0))</f>
        <v>3</v>
      </c>
      <c r="E8965" s="12">
        <f>VLOOKUP(Data!E8965 &amp; Data!F8965 &amp; Data!G8965, Ubicacion!$A$2:$B$1000, 2, FALSE)</f>
        <v>31</v>
      </c>
      <c r="F8965" s="15">
        <f>Data!J8965</f>
        <v>163</v>
      </c>
      <c r="G8965" s="16">
        <f>Data!I8965</f>
        <v>46</v>
      </c>
      <c r="H8965" s="17">
        <f>Data!K8965</f>
        <v>7498</v>
      </c>
      <c r="I8965" s="17">
        <f>Data!L8965</f>
        <v>2999.2</v>
      </c>
      <c r="J8965" s="12" t="str">
        <f>Data!N8965</f>
        <v>Outlet</v>
      </c>
      <c r="K8965" s="12" t="str">
        <f>Data!O8965</f>
        <v>Efectivo</v>
      </c>
      <c r="L8965" s="12" t="str">
        <f>Data!P8965</f>
        <v>Nuevo</v>
      </c>
    </row>
    <row r="8966">
      <c r="A8966" s="11">
        <v>8965.0</v>
      </c>
      <c r="B8966" s="14">
        <f>Data!D8966</f>
        <v>44434</v>
      </c>
      <c r="C8966" s="12">
        <f>IFERROR(VLOOKUP(Data!B8966, Minorista!$A$2:$B$100, 2, FALSE), "")</f>
        <v>5</v>
      </c>
      <c r="D8966" s="12">
        <f t="array" ref="D8966">INDEX(Producto!$A$2:$A$500, MATCH(Data!H8966, Producto!$B$2:$B$500, 0))</f>
        <v>4</v>
      </c>
      <c r="E8966" s="12">
        <f>VLOOKUP(Data!E8966 &amp; Data!F8966 &amp; Data!G8966, Ubicacion!$A$2:$B$1000, 2, FALSE)</f>
        <v>31</v>
      </c>
      <c r="F8966" s="15">
        <f>Data!J8966</f>
        <v>152</v>
      </c>
      <c r="G8966" s="16">
        <f>Data!I8966</f>
        <v>46</v>
      </c>
      <c r="H8966" s="17">
        <f>Data!K8966</f>
        <v>6992</v>
      </c>
      <c r="I8966" s="17">
        <f>Data!L8966</f>
        <v>2587.04</v>
      </c>
      <c r="J8966" s="12" t="str">
        <f>Data!N8966</f>
        <v>Outlet</v>
      </c>
      <c r="K8966" s="12" t="str">
        <f>Data!O8966</f>
        <v>Efectivo</v>
      </c>
      <c r="L8966" s="12" t="str">
        <f>Data!P8966</f>
        <v>Recurrente</v>
      </c>
    </row>
    <row r="8967">
      <c r="A8967" s="11">
        <v>8966.0</v>
      </c>
      <c r="B8967" s="14">
        <f>Data!D8967</f>
        <v>44434</v>
      </c>
      <c r="C8967" s="12">
        <f>IFERROR(VLOOKUP(Data!B8967, Minorista!$A$2:$B$100, 2, FALSE), "")</f>
        <v>5</v>
      </c>
      <c r="D8967" s="12">
        <f t="array" ref="D8967">INDEX(Producto!$A$2:$A$500, MATCH(Data!H8967, Producto!$B$2:$B$500, 0))</f>
        <v>5</v>
      </c>
      <c r="E8967" s="12">
        <f>VLOOKUP(Data!E8967 &amp; Data!F8967 &amp; Data!G8967, Ubicacion!$A$2:$B$1000, 2, FALSE)</f>
        <v>31</v>
      </c>
      <c r="F8967" s="15">
        <f>Data!J8967</f>
        <v>162</v>
      </c>
      <c r="G8967" s="16">
        <f>Data!I8967</f>
        <v>48</v>
      </c>
      <c r="H8967" s="17">
        <f>Data!K8967</f>
        <v>7776</v>
      </c>
      <c r="I8967" s="17">
        <f>Data!L8967</f>
        <v>2643.84</v>
      </c>
      <c r="J8967" s="12" t="str">
        <f>Data!N8967</f>
        <v>Outlet</v>
      </c>
      <c r="K8967" s="12" t="str">
        <f>Data!O8967</f>
        <v>Tarjeta</v>
      </c>
      <c r="L8967" s="12" t="str">
        <f>Data!P8967</f>
        <v>Recurrente</v>
      </c>
    </row>
    <row r="8968">
      <c r="A8968" s="11">
        <v>8967.0</v>
      </c>
      <c r="B8968" s="14">
        <f>Data!D8968</f>
        <v>44434</v>
      </c>
      <c r="C8968" s="12">
        <f>IFERROR(VLOOKUP(Data!B8968, Minorista!$A$2:$B$100, 2, FALSE), "")</f>
        <v>5</v>
      </c>
      <c r="D8968" s="12">
        <f t="array" ref="D8968">INDEX(Producto!$A$2:$A$500, MATCH(Data!H8968, Producto!$B$2:$B$500, 0))</f>
        <v>6</v>
      </c>
      <c r="E8968" s="12">
        <f>VLOOKUP(Data!E8968 &amp; Data!F8968 &amp; Data!G8968, Ubicacion!$A$2:$B$1000, 2, FALSE)</f>
        <v>31</v>
      </c>
      <c r="F8968" s="15">
        <f>Data!J8968</f>
        <v>153</v>
      </c>
      <c r="G8968" s="16">
        <f>Data!I8968</f>
        <v>50</v>
      </c>
      <c r="H8968" s="17">
        <f>Data!K8968</f>
        <v>7650</v>
      </c>
      <c r="I8968" s="17">
        <f>Data!L8968</f>
        <v>2448</v>
      </c>
      <c r="J8968" s="12" t="str">
        <f>Data!N8968</f>
        <v>Outlet</v>
      </c>
      <c r="K8968" s="12" t="str">
        <f>Data!O8968</f>
        <v>Tarjeta</v>
      </c>
      <c r="L8968" s="12" t="str">
        <f>Data!P8968</f>
        <v>Nuevo</v>
      </c>
    </row>
    <row r="8969">
      <c r="A8969" s="11">
        <v>8968.0</v>
      </c>
      <c r="B8969" s="14">
        <f>Data!D8969</f>
        <v>44466</v>
      </c>
      <c r="C8969" s="12">
        <f>IFERROR(VLOOKUP(Data!B8969, Minorista!$A$2:$B$100, 2, FALSE), "")</f>
        <v>5</v>
      </c>
      <c r="D8969" s="12">
        <f t="array" ref="D8969">INDEX(Producto!$A$2:$A$500, MATCH(Data!H8969, Producto!$B$2:$B$500, 0))</f>
        <v>1</v>
      </c>
      <c r="E8969" s="12">
        <f>VLOOKUP(Data!E8969 &amp; Data!F8969 &amp; Data!G8969, Ubicacion!$A$2:$B$1000, 2, FALSE)</f>
        <v>31</v>
      </c>
      <c r="F8969" s="15">
        <f>Data!J8969</f>
        <v>206</v>
      </c>
      <c r="G8969" s="16">
        <f>Data!I8969</f>
        <v>37</v>
      </c>
      <c r="H8969" s="17">
        <f>Data!K8969</f>
        <v>7622</v>
      </c>
      <c r="I8969" s="17">
        <f>Data!L8969</f>
        <v>3201.24</v>
      </c>
      <c r="J8969" s="12" t="str">
        <f>Data!N8969</f>
        <v>Outlet</v>
      </c>
      <c r="K8969" s="12" t="str">
        <f>Data!O8969</f>
        <v>Efectivo</v>
      </c>
      <c r="L8969" s="12" t="str">
        <f>Data!P8969</f>
        <v>Recurrente</v>
      </c>
    </row>
    <row r="8970">
      <c r="A8970" s="11">
        <v>8969.0</v>
      </c>
      <c r="B8970" s="14">
        <f>Data!D8970</f>
        <v>44466</v>
      </c>
      <c r="C8970" s="12">
        <f>IFERROR(VLOOKUP(Data!B8970, Minorista!$A$2:$B$100, 2, FALSE), "")</f>
        <v>5</v>
      </c>
      <c r="D8970" s="12">
        <f t="array" ref="D8970">INDEX(Producto!$A$2:$A$500, MATCH(Data!H8970, Producto!$B$2:$B$500, 0))</f>
        <v>2</v>
      </c>
      <c r="E8970" s="12">
        <f>VLOOKUP(Data!E8970 &amp; Data!F8970 &amp; Data!G8970, Ubicacion!$A$2:$B$1000, 2, FALSE)</f>
        <v>31</v>
      </c>
      <c r="F8970" s="15">
        <f>Data!J8970</f>
        <v>188</v>
      </c>
      <c r="G8970" s="16">
        <f>Data!I8970</f>
        <v>39</v>
      </c>
      <c r="H8970" s="17">
        <f>Data!K8970</f>
        <v>7332</v>
      </c>
      <c r="I8970" s="17">
        <f>Data!L8970</f>
        <v>3372.72</v>
      </c>
      <c r="J8970" s="12" t="str">
        <f>Data!N8970</f>
        <v>Outlet</v>
      </c>
      <c r="K8970" s="12" t="str">
        <f>Data!O8970</f>
        <v>Efectivo</v>
      </c>
      <c r="L8970" s="12" t="str">
        <f>Data!P8970</f>
        <v>Nuevo</v>
      </c>
    </row>
    <row r="8971">
      <c r="A8971" s="11">
        <v>8970.0</v>
      </c>
      <c r="B8971" s="14">
        <f>Data!D8971</f>
        <v>44466</v>
      </c>
      <c r="C8971" s="12">
        <f>IFERROR(VLOOKUP(Data!B8971, Minorista!$A$2:$B$100, 2, FALSE), "")</f>
        <v>5</v>
      </c>
      <c r="D8971" s="12">
        <f t="array" ref="D8971">INDEX(Producto!$A$2:$A$500, MATCH(Data!H8971, Producto!$B$2:$B$500, 0))</f>
        <v>3</v>
      </c>
      <c r="E8971" s="12">
        <f>VLOOKUP(Data!E8971 &amp; Data!F8971 &amp; Data!G8971, Ubicacion!$A$2:$B$1000, 2, FALSE)</f>
        <v>31</v>
      </c>
      <c r="F8971" s="15">
        <f>Data!J8971</f>
        <v>147</v>
      </c>
      <c r="G8971" s="16">
        <f>Data!I8971</f>
        <v>39</v>
      </c>
      <c r="H8971" s="17">
        <f>Data!K8971</f>
        <v>5733</v>
      </c>
      <c r="I8971" s="17">
        <f>Data!L8971</f>
        <v>2407.86</v>
      </c>
      <c r="J8971" s="12" t="str">
        <f>Data!N8971</f>
        <v>Outlet</v>
      </c>
      <c r="K8971" s="12" t="str">
        <f>Data!O8971</f>
        <v>Efectivo</v>
      </c>
      <c r="L8971" s="12" t="str">
        <f>Data!P8971</f>
        <v>Recurrente</v>
      </c>
    </row>
    <row r="8972">
      <c r="A8972" s="11">
        <v>8971.0</v>
      </c>
      <c r="B8972" s="14">
        <f>Data!D8972</f>
        <v>44466</v>
      </c>
      <c r="C8972" s="12">
        <f>IFERROR(VLOOKUP(Data!B8972, Minorista!$A$2:$B$100, 2, FALSE), "")</f>
        <v>5</v>
      </c>
      <c r="D8972" s="12">
        <f t="array" ref="D8972">INDEX(Producto!$A$2:$A$500, MATCH(Data!H8972, Producto!$B$2:$B$500, 0))</f>
        <v>4</v>
      </c>
      <c r="E8972" s="12">
        <f>VLOOKUP(Data!E8972 &amp; Data!F8972 &amp; Data!G8972, Ubicacion!$A$2:$B$1000, 2, FALSE)</f>
        <v>31</v>
      </c>
      <c r="F8972" s="15">
        <f>Data!J8972</f>
        <v>145</v>
      </c>
      <c r="G8972" s="16">
        <f>Data!I8972</f>
        <v>37</v>
      </c>
      <c r="H8972" s="17">
        <f>Data!K8972</f>
        <v>5365</v>
      </c>
      <c r="I8972" s="17">
        <f>Data!L8972</f>
        <v>2199.65</v>
      </c>
      <c r="J8972" s="12" t="str">
        <f>Data!N8972</f>
        <v>Outlet</v>
      </c>
      <c r="K8972" s="12" t="str">
        <f>Data!O8972</f>
        <v>Efectivo</v>
      </c>
      <c r="L8972" s="12" t="str">
        <f>Data!P8972</f>
        <v>Recurrente</v>
      </c>
    </row>
    <row r="8973">
      <c r="A8973" s="11">
        <v>8972.0</v>
      </c>
      <c r="B8973" s="14">
        <f>Data!D8973</f>
        <v>44466</v>
      </c>
      <c r="C8973" s="12">
        <f>IFERROR(VLOOKUP(Data!B8973, Minorista!$A$2:$B$100, 2, FALSE), "")</f>
        <v>5</v>
      </c>
      <c r="D8973" s="12">
        <f t="array" ref="D8973">INDEX(Producto!$A$2:$A$500, MATCH(Data!H8973, Producto!$B$2:$B$500, 0))</f>
        <v>5</v>
      </c>
      <c r="E8973" s="12">
        <f>VLOOKUP(Data!E8973 &amp; Data!F8973 &amp; Data!G8973, Ubicacion!$A$2:$B$1000, 2, FALSE)</f>
        <v>31</v>
      </c>
      <c r="F8973" s="15">
        <f>Data!J8973</f>
        <v>145</v>
      </c>
      <c r="G8973" s="16">
        <f>Data!I8973</f>
        <v>40</v>
      </c>
      <c r="H8973" s="17">
        <f>Data!K8973</f>
        <v>5800</v>
      </c>
      <c r="I8973" s="17">
        <f>Data!L8973</f>
        <v>2030</v>
      </c>
      <c r="J8973" s="12" t="str">
        <f>Data!N8973</f>
        <v>Outlet</v>
      </c>
      <c r="K8973" s="12" t="str">
        <f>Data!O8973</f>
        <v>Tarjeta</v>
      </c>
      <c r="L8973" s="12" t="str">
        <f>Data!P8973</f>
        <v>Recurrente</v>
      </c>
    </row>
    <row r="8974">
      <c r="A8974" s="11">
        <v>8973.0</v>
      </c>
      <c r="B8974" s="14">
        <f>Data!D8974</f>
        <v>44466</v>
      </c>
      <c r="C8974" s="12">
        <f>IFERROR(VLOOKUP(Data!B8974, Minorista!$A$2:$B$100, 2, FALSE), "")</f>
        <v>5</v>
      </c>
      <c r="D8974" s="12">
        <f t="array" ref="D8974">INDEX(Producto!$A$2:$A$500, MATCH(Data!H8974, Producto!$B$2:$B$500, 0))</f>
        <v>6</v>
      </c>
      <c r="E8974" s="12">
        <f>VLOOKUP(Data!E8974 &amp; Data!F8974 &amp; Data!G8974, Ubicacion!$A$2:$B$1000, 2, FALSE)</f>
        <v>31</v>
      </c>
      <c r="F8974" s="15">
        <f>Data!J8974</f>
        <v>157</v>
      </c>
      <c r="G8974" s="16">
        <f>Data!I8974</f>
        <v>48</v>
      </c>
      <c r="H8974" s="17">
        <f>Data!K8974</f>
        <v>7536</v>
      </c>
      <c r="I8974" s="17">
        <f>Data!L8974</f>
        <v>2260.8</v>
      </c>
      <c r="J8974" s="12" t="str">
        <f>Data!N8974</f>
        <v>Outlet</v>
      </c>
      <c r="K8974" s="12" t="str">
        <f>Data!O8974</f>
        <v>Efectivo</v>
      </c>
      <c r="L8974" s="12" t="str">
        <f>Data!P8974</f>
        <v>Recurrente</v>
      </c>
    </row>
    <row r="8975">
      <c r="A8975" s="11">
        <v>8974.0</v>
      </c>
      <c r="B8975" s="14">
        <f>Data!D8975</f>
        <v>44495</v>
      </c>
      <c r="C8975" s="12">
        <f>IFERROR(VLOOKUP(Data!B8975, Minorista!$A$2:$B$100, 2, FALSE), "")</f>
        <v>5</v>
      </c>
      <c r="D8975" s="12">
        <f t="array" ref="D8975">INDEX(Producto!$A$2:$A$500, MATCH(Data!H8975, Producto!$B$2:$B$500, 0))</f>
        <v>1</v>
      </c>
      <c r="E8975" s="12">
        <f>VLOOKUP(Data!E8975 &amp; Data!F8975 &amp; Data!G8975, Ubicacion!$A$2:$B$1000, 2, FALSE)</f>
        <v>31</v>
      </c>
      <c r="F8975" s="15">
        <f>Data!J8975</f>
        <v>171</v>
      </c>
      <c r="G8975" s="16">
        <f>Data!I8975</f>
        <v>35</v>
      </c>
      <c r="H8975" s="17">
        <f>Data!K8975</f>
        <v>5985</v>
      </c>
      <c r="I8975" s="17">
        <f>Data!L8975</f>
        <v>2214.45</v>
      </c>
      <c r="J8975" s="12" t="str">
        <f>Data!N8975</f>
        <v>Outlet</v>
      </c>
      <c r="K8975" s="12" t="str">
        <f>Data!O8975</f>
        <v>Tarjeta</v>
      </c>
      <c r="L8975" s="12" t="str">
        <f>Data!P8975</f>
        <v>Recurrente</v>
      </c>
    </row>
    <row r="8976">
      <c r="A8976" s="11">
        <v>8975.0</v>
      </c>
      <c r="B8976" s="14">
        <f>Data!D8976</f>
        <v>44495</v>
      </c>
      <c r="C8976" s="12">
        <f>IFERROR(VLOOKUP(Data!B8976, Minorista!$A$2:$B$100, 2, FALSE), "")</f>
        <v>5</v>
      </c>
      <c r="D8976" s="12">
        <f t="array" ref="D8976">INDEX(Producto!$A$2:$A$500, MATCH(Data!H8976, Producto!$B$2:$B$500, 0))</f>
        <v>2</v>
      </c>
      <c r="E8976" s="12">
        <f>VLOOKUP(Data!E8976 &amp; Data!F8976 &amp; Data!G8976, Ubicacion!$A$2:$B$1000, 2, FALSE)</f>
        <v>31</v>
      </c>
      <c r="F8976" s="15">
        <f>Data!J8976</f>
        <v>182</v>
      </c>
      <c r="G8976" s="16">
        <f>Data!I8976</f>
        <v>38</v>
      </c>
      <c r="H8976" s="17">
        <f>Data!K8976</f>
        <v>6916</v>
      </c>
      <c r="I8976" s="17">
        <f>Data!L8976</f>
        <v>2973.88</v>
      </c>
      <c r="J8976" s="12" t="str">
        <f>Data!N8976</f>
        <v>Outlet</v>
      </c>
      <c r="K8976" s="12" t="str">
        <f>Data!O8976</f>
        <v>Efectivo</v>
      </c>
      <c r="L8976" s="12" t="str">
        <f>Data!P8976</f>
        <v>Nuevo</v>
      </c>
    </row>
    <row r="8977">
      <c r="A8977" s="11">
        <v>8976.0</v>
      </c>
      <c r="B8977" s="14">
        <f>Data!D8977</f>
        <v>44495</v>
      </c>
      <c r="C8977" s="12">
        <f>IFERROR(VLOOKUP(Data!B8977, Minorista!$A$2:$B$100, 2, FALSE), "")</f>
        <v>5</v>
      </c>
      <c r="D8977" s="12">
        <f t="array" ref="D8977">INDEX(Producto!$A$2:$A$500, MATCH(Data!H8977, Producto!$B$2:$B$500, 0))</f>
        <v>3</v>
      </c>
      <c r="E8977" s="12">
        <f>VLOOKUP(Data!E8977 &amp; Data!F8977 &amp; Data!G8977, Ubicacion!$A$2:$B$1000, 2, FALSE)</f>
        <v>31</v>
      </c>
      <c r="F8977" s="15">
        <f>Data!J8977</f>
        <v>120</v>
      </c>
      <c r="G8977" s="16">
        <f>Data!I8977</f>
        <v>34</v>
      </c>
      <c r="H8977" s="17">
        <f>Data!K8977</f>
        <v>4080</v>
      </c>
      <c r="I8977" s="17">
        <f>Data!L8977</f>
        <v>1632</v>
      </c>
      <c r="J8977" s="12" t="str">
        <f>Data!N8977</f>
        <v>Outlet</v>
      </c>
      <c r="K8977" s="12" t="str">
        <f>Data!O8977</f>
        <v>Efectivo</v>
      </c>
      <c r="L8977" s="12" t="str">
        <f>Data!P8977</f>
        <v>Nuevo</v>
      </c>
    </row>
    <row r="8978">
      <c r="A8978" s="11">
        <v>8977.0</v>
      </c>
      <c r="B8978" s="14">
        <f>Data!D8978</f>
        <v>44495</v>
      </c>
      <c r="C8978" s="12">
        <f>IFERROR(VLOOKUP(Data!B8978, Minorista!$A$2:$B$100, 2, FALSE), "")</f>
        <v>5</v>
      </c>
      <c r="D8978" s="12">
        <f t="array" ref="D8978">INDEX(Producto!$A$2:$A$500, MATCH(Data!H8978, Producto!$B$2:$B$500, 0))</f>
        <v>4</v>
      </c>
      <c r="E8978" s="12">
        <f>VLOOKUP(Data!E8978 &amp; Data!F8978 &amp; Data!G8978, Ubicacion!$A$2:$B$1000, 2, FALSE)</f>
        <v>31</v>
      </c>
      <c r="F8978" s="15">
        <f>Data!J8978</f>
        <v>112</v>
      </c>
      <c r="G8978" s="16">
        <f>Data!I8978</f>
        <v>35</v>
      </c>
      <c r="H8978" s="17">
        <f>Data!K8978</f>
        <v>3920</v>
      </c>
      <c r="I8978" s="17">
        <f>Data!L8978</f>
        <v>1646.4</v>
      </c>
      <c r="J8978" s="12" t="str">
        <f>Data!N8978</f>
        <v>Outlet</v>
      </c>
      <c r="K8978" s="12" t="str">
        <f>Data!O8978</f>
        <v>Efectivo</v>
      </c>
      <c r="L8978" s="12" t="str">
        <f>Data!P8978</f>
        <v>Nuevo</v>
      </c>
    </row>
    <row r="8979">
      <c r="A8979" s="11">
        <v>8978.0</v>
      </c>
      <c r="B8979" s="14">
        <f>Data!D8979</f>
        <v>44495</v>
      </c>
      <c r="C8979" s="12">
        <f>IFERROR(VLOOKUP(Data!B8979, Minorista!$A$2:$B$100, 2, FALSE), "")</f>
        <v>5</v>
      </c>
      <c r="D8979" s="12">
        <f t="array" ref="D8979">INDEX(Producto!$A$2:$A$500, MATCH(Data!H8979, Producto!$B$2:$B$500, 0))</f>
        <v>5</v>
      </c>
      <c r="E8979" s="12">
        <f>VLOOKUP(Data!E8979 &amp; Data!F8979 &amp; Data!G8979, Ubicacion!$A$2:$B$1000, 2, FALSE)</f>
        <v>31</v>
      </c>
      <c r="F8979" s="15">
        <f>Data!J8979</f>
        <v>114</v>
      </c>
      <c r="G8979" s="16">
        <f>Data!I8979</f>
        <v>41</v>
      </c>
      <c r="H8979" s="17">
        <f>Data!K8979</f>
        <v>4674</v>
      </c>
      <c r="I8979" s="17">
        <f>Data!L8979</f>
        <v>1542.42</v>
      </c>
      <c r="J8979" s="12" t="str">
        <f>Data!N8979</f>
        <v>Outlet</v>
      </c>
      <c r="K8979" s="12" t="str">
        <f>Data!O8979</f>
        <v>Transferencia bancaria</v>
      </c>
      <c r="L8979" s="12" t="str">
        <f>Data!P8979</f>
        <v>Nuevo</v>
      </c>
    </row>
    <row r="8980">
      <c r="A8980" s="11">
        <v>8979.0</v>
      </c>
      <c r="B8980" s="14">
        <f>Data!D8980</f>
        <v>44495</v>
      </c>
      <c r="C8980" s="12">
        <f>IFERROR(VLOOKUP(Data!B8980, Minorista!$A$2:$B$100, 2, FALSE), "")</f>
        <v>5</v>
      </c>
      <c r="D8980" s="12">
        <f t="array" ref="D8980">INDEX(Producto!$A$2:$A$500, MATCH(Data!H8980, Producto!$B$2:$B$500, 0))</f>
        <v>6</v>
      </c>
      <c r="E8980" s="12">
        <f>VLOOKUP(Data!E8980 &amp; Data!F8980 &amp; Data!G8980, Ubicacion!$A$2:$B$1000, 2, FALSE)</f>
        <v>31</v>
      </c>
      <c r="F8980" s="15">
        <f>Data!J8980</f>
        <v>131</v>
      </c>
      <c r="G8980" s="16">
        <f>Data!I8980</f>
        <v>57</v>
      </c>
      <c r="H8980" s="17">
        <f>Data!K8980</f>
        <v>7467</v>
      </c>
      <c r="I8980" s="17">
        <f>Data!L8980</f>
        <v>2314.77</v>
      </c>
      <c r="J8980" s="12" t="str">
        <f>Data!N8980</f>
        <v>Outlet</v>
      </c>
      <c r="K8980" s="12" t="str">
        <f>Data!O8980</f>
        <v>Tarjeta</v>
      </c>
      <c r="L8980" s="12" t="str">
        <f>Data!P8980</f>
        <v>Recurrente</v>
      </c>
    </row>
    <row r="8981">
      <c r="A8981" s="11">
        <v>8980.0</v>
      </c>
      <c r="B8981" s="14">
        <f>Data!D8981</f>
        <v>44526</v>
      </c>
      <c r="C8981" s="12">
        <f>IFERROR(VLOOKUP(Data!B8981, Minorista!$A$2:$B$100, 2, FALSE), "")</f>
        <v>5</v>
      </c>
      <c r="D8981" s="12">
        <f t="array" ref="D8981">INDEX(Producto!$A$2:$A$500, MATCH(Data!H8981, Producto!$B$2:$B$500, 0))</f>
        <v>1</v>
      </c>
      <c r="E8981" s="12">
        <f>VLOOKUP(Data!E8981 &amp; Data!F8981 &amp; Data!G8981, Ubicacion!$A$2:$B$1000, 2, FALSE)</f>
        <v>31</v>
      </c>
      <c r="F8981" s="15">
        <f>Data!J8981</f>
        <v>176</v>
      </c>
      <c r="G8981" s="16">
        <f>Data!I8981</f>
        <v>47</v>
      </c>
      <c r="H8981" s="17">
        <f>Data!K8981</f>
        <v>8272</v>
      </c>
      <c r="I8981" s="17">
        <f>Data!L8981</f>
        <v>3391.52</v>
      </c>
      <c r="J8981" s="12" t="str">
        <f>Data!N8981</f>
        <v>Outlet</v>
      </c>
      <c r="K8981" s="12" t="str">
        <f>Data!O8981</f>
        <v>Efectivo</v>
      </c>
      <c r="L8981" s="12" t="str">
        <f>Data!P8981</f>
        <v>Recurrente</v>
      </c>
    </row>
    <row r="8982">
      <c r="A8982" s="11">
        <v>8981.0</v>
      </c>
      <c r="B8982" s="14">
        <f>Data!D8982</f>
        <v>44526</v>
      </c>
      <c r="C8982" s="12">
        <f>IFERROR(VLOOKUP(Data!B8982, Minorista!$A$2:$B$100, 2, FALSE), "")</f>
        <v>5</v>
      </c>
      <c r="D8982" s="12">
        <f t="array" ref="D8982">INDEX(Producto!$A$2:$A$500, MATCH(Data!H8982, Producto!$B$2:$B$500, 0))</f>
        <v>2</v>
      </c>
      <c r="E8982" s="12">
        <f>VLOOKUP(Data!E8982 &amp; Data!F8982 &amp; Data!G8982, Ubicacion!$A$2:$B$1000, 2, FALSE)</f>
        <v>31</v>
      </c>
      <c r="F8982" s="15">
        <f>Data!J8982</f>
        <v>180</v>
      </c>
      <c r="G8982" s="16">
        <f>Data!I8982</f>
        <v>44</v>
      </c>
      <c r="H8982" s="17">
        <f>Data!K8982</f>
        <v>7920</v>
      </c>
      <c r="I8982" s="17">
        <f>Data!L8982</f>
        <v>3405.6</v>
      </c>
      <c r="J8982" s="12" t="str">
        <f>Data!N8982</f>
        <v>Outlet</v>
      </c>
      <c r="K8982" s="12" t="str">
        <f>Data!O8982</f>
        <v>Efectivo</v>
      </c>
      <c r="L8982" s="12" t="str">
        <f>Data!P8982</f>
        <v>Recurrente</v>
      </c>
    </row>
    <row r="8983">
      <c r="A8983" s="11">
        <v>8982.0</v>
      </c>
      <c r="B8983" s="14">
        <f>Data!D8983</f>
        <v>44526</v>
      </c>
      <c r="C8983" s="12">
        <f>IFERROR(VLOOKUP(Data!B8983, Minorista!$A$2:$B$100, 2, FALSE), "")</f>
        <v>5</v>
      </c>
      <c r="D8983" s="12">
        <f t="array" ref="D8983">INDEX(Producto!$A$2:$A$500, MATCH(Data!H8983, Producto!$B$2:$B$500, 0))</f>
        <v>3</v>
      </c>
      <c r="E8983" s="12">
        <f>VLOOKUP(Data!E8983 &amp; Data!F8983 &amp; Data!G8983, Ubicacion!$A$2:$B$1000, 2, FALSE)</f>
        <v>31</v>
      </c>
      <c r="F8983" s="15">
        <f>Data!J8983</f>
        <v>149</v>
      </c>
      <c r="G8983" s="16">
        <f>Data!I8983</f>
        <v>46</v>
      </c>
      <c r="H8983" s="17">
        <f>Data!K8983</f>
        <v>6854</v>
      </c>
      <c r="I8983" s="17">
        <f>Data!L8983</f>
        <v>2535.98</v>
      </c>
      <c r="J8983" s="12" t="str">
        <f>Data!N8983</f>
        <v>Outlet</v>
      </c>
      <c r="K8983" s="12" t="str">
        <f>Data!O8983</f>
        <v>Tarjeta</v>
      </c>
      <c r="L8983" s="12" t="str">
        <f>Data!P8983</f>
        <v>Recurrente</v>
      </c>
    </row>
    <row r="8984">
      <c r="A8984" s="11">
        <v>8983.0</v>
      </c>
      <c r="B8984" s="14">
        <f>Data!D8984</f>
        <v>44526</v>
      </c>
      <c r="C8984" s="12">
        <f>IFERROR(VLOOKUP(Data!B8984, Minorista!$A$2:$B$100, 2, FALSE), "")</f>
        <v>5</v>
      </c>
      <c r="D8984" s="12">
        <f t="array" ref="D8984">INDEX(Producto!$A$2:$A$500, MATCH(Data!H8984, Producto!$B$2:$B$500, 0))</f>
        <v>4</v>
      </c>
      <c r="E8984" s="12">
        <f>VLOOKUP(Data!E8984 &amp; Data!F8984 &amp; Data!G8984, Ubicacion!$A$2:$B$1000, 2, FALSE)</f>
        <v>31</v>
      </c>
      <c r="F8984" s="15">
        <f>Data!J8984</f>
        <v>136</v>
      </c>
      <c r="G8984" s="16">
        <f>Data!I8984</f>
        <v>40</v>
      </c>
      <c r="H8984" s="17">
        <f>Data!K8984</f>
        <v>5440</v>
      </c>
      <c r="I8984" s="17">
        <f>Data!L8984</f>
        <v>2230.4</v>
      </c>
      <c r="J8984" s="12" t="str">
        <f>Data!N8984</f>
        <v>Outlet</v>
      </c>
      <c r="K8984" s="12" t="str">
        <f>Data!O8984</f>
        <v>Efectivo</v>
      </c>
      <c r="L8984" s="12" t="str">
        <f>Data!P8984</f>
        <v>Recurrente</v>
      </c>
    </row>
    <row r="8985">
      <c r="A8985" s="11">
        <v>8984.0</v>
      </c>
      <c r="B8985" s="14">
        <f>Data!D8985</f>
        <v>44526</v>
      </c>
      <c r="C8985" s="12">
        <f>IFERROR(VLOOKUP(Data!B8985, Minorista!$A$2:$B$100, 2, FALSE), "")</f>
        <v>5</v>
      </c>
      <c r="D8985" s="12">
        <f t="array" ref="D8985">INDEX(Producto!$A$2:$A$500, MATCH(Data!H8985, Producto!$B$2:$B$500, 0))</f>
        <v>5</v>
      </c>
      <c r="E8985" s="12">
        <f>VLOOKUP(Data!E8985 &amp; Data!F8985 &amp; Data!G8985, Ubicacion!$A$2:$B$1000, 2, FALSE)</f>
        <v>31</v>
      </c>
      <c r="F8985" s="15">
        <f>Data!J8985</f>
        <v>131</v>
      </c>
      <c r="G8985" s="16">
        <f>Data!I8985</f>
        <v>54</v>
      </c>
      <c r="H8985" s="17">
        <f>Data!K8985</f>
        <v>7074</v>
      </c>
      <c r="I8985" s="17">
        <f>Data!L8985</f>
        <v>2617.38</v>
      </c>
      <c r="J8985" s="12" t="str">
        <f>Data!N8985</f>
        <v>Outlet</v>
      </c>
      <c r="K8985" s="12" t="str">
        <f>Data!O8985</f>
        <v>Tarjeta</v>
      </c>
      <c r="L8985" s="12" t="str">
        <f>Data!P8985</f>
        <v>Nuevo</v>
      </c>
    </row>
    <row r="8986">
      <c r="A8986" s="11">
        <v>8985.0</v>
      </c>
      <c r="B8986" s="14">
        <f>Data!D8986</f>
        <v>44526</v>
      </c>
      <c r="C8986" s="12">
        <f>IFERROR(VLOOKUP(Data!B8986, Minorista!$A$2:$B$100, 2, FALSE), "")</f>
        <v>5</v>
      </c>
      <c r="D8986" s="12">
        <f t="array" ref="D8986">INDEX(Producto!$A$2:$A$500, MATCH(Data!H8986, Producto!$B$2:$B$500, 0))</f>
        <v>6</v>
      </c>
      <c r="E8986" s="12">
        <f>VLOOKUP(Data!E8986 &amp; Data!F8986 &amp; Data!G8986, Ubicacion!$A$2:$B$1000, 2, FALSE)</f>
        <v>31</v>
      </c>
      <c r="F8986" s="15">
        <f>Data!J8986</f>
        <v>170</v>
      </c>
      <c r="G8986" s="16">
        <f>Data!I8986</f>
        <v>56</v>
      </c>
      <c r="H8986" s="17">
        <f>Data!K8986</f>
        <v>9520</v>
      </c>
      <c r="I8986" s="17">
        <f>Data!L8986</f>
        <v>2856</v>
      </c>
      <c r="J8986" s="12" t="str">
        <f>Data!N8986</f>
        <v>Outlet</v>
      </c>
      <c r="K8986" s="12" t="str">
        <f>Data!O8986</f>
        <v>Efectivo</v>
      </c>
      <c r="L8986" s="12" t="str">
        <f>Data!P8986</f>
        <v>Nuevo</v>
      </c>
    </row>
    <row r="8987">
      <c r="A8987" s="11">
        <v>8986.0</v>
      </c>
      <c r="B8987" s="14">
        <f>Data!D8987</f>
        <v>44555</v>
      </c>
      <c r="C8987" s="12">
        <f>IFERROR(VLOOKUP(Data!B8987, Minorista!$A$2:$B$100, 2, FALSE), "")</f>
        <v>5</v>
      </c>
      <c r="D8987" s="12">
        <f t="array" ref="D8987">INDEX(Producto!$A$2:$A$500, MATCH(Data!H8987, Producto!$B$2:$B$500, 0))</f>
        <v>1</v>
      </c>
      <c r="E8987" s="12">
        <f>VLOOKUP(Data!E8987 &amp; Data!F8987 &amp; Data!G8987, Ubicacion!$A$2:$B$1000, 2, FALSE)</f>
        <v>31</v>
      </c>
      <c r="F8987" s="15">
        <f>Data!J8987</f>
        <v>238</v>
      </c>
      <c r="G8987" s="16">
        <f>Data!I8987</f>
        <v>44</v>
      </c>
      <c r="H8987" s="17">
        <f>Data!K8987</f>
        <v>10472</v>
      </c>
      <c r="I8987" s="17">
        <f>Data!L8987</f>
        <v>4398.24</v>
      </c>
      <c r="J8987" s="12" t="str">
        <f>Data!N8987</f>
        <v>Outlet</v>
      </c>
      <c r="K8987" s="12" t="str">
        <f>Data!O8987</f>
        <v>Efectivo</v>
      </c>
      <c r="L8987" s="12" t="str">
        <f>Data!P8987</f>
        <v>Nuevo</v>
      </c>
    </row>
    <row r="8988">
      <c r="A8988" s="11">
        <v>8987.0</v>
      </c>
      <c r="B8988" s="14">
        <f>Data!D8988</f>
        <v>44555</v>
      </c>
      <c r="C8988" s="12">
        <f>IFERROR(VLOOKUP(Data!B8988, Minorista!$A$2:$B$100, 2, FALSE), "")</f>
        <v>5</v>
      </c>
      <c r="D8988" s="12">
        <f t="array" ref="D8988">INDEX(Producto!$A$2:$A$500, MATCH(Data!H8988, Producto!$B$2:$B$500, 0))</f>
        <v>2</v>
      </c>
      <c r="E8988" s="12">
        <f>VLOOKUP(Data!E8988 &amp; Data!F8988 &amp; Data!G8988, Ubicacion!$A$2:$B$1000, 2, FALSE)</f>
        <v>31</v>
      </c>
      <c r="F8988" s="15">
        <f>Data!J8988</f>
        <v>217</v>
      </c>
      <c r="G8988" s="16">
        <f>Data!I8988</f>
        <v>47</v>
      </c>
      <c r="H8988" s="17">
        <f>Data!K8988</f>
        <v>10199</v>
      </c>
      <c r="I8988" s="17">
        <f>Data!L8988</f>
        <v>4793.53</v>
      </c>
      <c r="J8988" s="12" t="str">
        <f>Data!N8988</f>
        <v>Outlet</v>
      </c>
      <c r="K8988" s="12" t="str">
        <f>Data!O8988</f>
        <v>Transferencia bancaria</v>
      </c>
      <c r="L8988" s="12" t="str">
        <f>Data!P8988</f>
        <v>Recurrente</v>
      </c>
    </row>
    <row r="8989">
      <c r="A8989" s="11">
        <v>8988.0</v>
      </c>
      <c r="B8989" s="14">
        <f>Data!D8989</f>
        <v>44555</v>
      </c>
      <c r="C8989" s="12">
        <f>IFERROR(VLOOKUP(Data!B8989, Minorista!$A$2:$B$100, 2, FALSE), "")</f>
        <v>3</v>
      </c>
      <c r="D8989" s="12">
        <f t="array" ref="D8989">INDEX(Producto!$A$2:$A$500, MATCH(Data!H8989, Producto!$B$2:$B$500, 0))</f>
        <v>3</v>
      </c>
      <c r="E8989" s="12">
        <f>VLOOKUP(Data!E8989 &amp; Data!F8989 &amp; Data!G8989, Ubicacion!$A$2:$B$1000, 2, FALSE)</f>
        <v>31</v>
      </c>
      <c r="F8989" s="15">
        <f>Data!J8989</f>
        <v>150</v>
      </c>
      <c r="G8989" s="16">
        <f>Data!I8989</f>
        <v>44</v>
      </c>
      <c r="H8989" s="17">
        <f>Data!K8989</f>
        <v>6600</v>
      </c>
      <c r="I8989" s="17">
        <f>Data!L8989</f>
        <v>2706</v>
      </c>
      <c r="J8989" s="12" t="str">
        <f>Data!N8989</f>
        <v>Outlet</v>
      </c>
      <c r="K8989" s="12" t="str">
        <f>Data!O8989</f>
        <v>Efectivo</v>
      </c>
      <c r="L8989" s="12" t="str">
        <f>Data!P8989</f>
        <v>Nuevo</v>
      </c>
    </row>
    <row r="8990">
      <c r="A8990" s="11">
        <v>8989.0</v>
      </c>
      <c r="B8990" s="14">
        <f>Data!D8990</f>
        <v>44555</v>
      </c>
      <c r="C8990" s="12">
        <f>IFERROR(VLOOKUP(Data!B8990, Minorista!$A$2:$B$100, 2, FALSE), "")</f>
        <v>3</v>
      </c>
      <c r="D8990" s="12">
        <f t="array" ref="D8990">INDEX(Producto!$A$2:$A$500, MATCH(Data!H8990, Producto!$B$2:$B$500, 0))</f>
        <v>4</v>
      </c>
      <c r="E8990" s="12">
        <f>VLOOKUP(Data!E8990 &amp; Data!F8990 &amp; Data!G8990, Ubicacion!$A$2:$B$1000, 2, FALSE)</f>
        <v>31</v>
      </c>
      <c r="F8990" s="15">
        <f>Data!J8990</f>
        <v>160</v>
      </c>
      <c r="G8990" s="16">
        <f>Data!I8990</f>
        <v>45</v>
      </c>
      <c r="H8990" s="17">
        <f>Data!K8990</f>
        <v>7200</v>
      </c>
      <c r="I8990" s="17">
        <f>Data!L8990</f>
        <v>2880</v>
      </c>
      <c r="J8990" s="12" t="str">
        <f>Data!N8990</f>
        <v>Outlet</v>
      </c>
      <c r="K8990" s="12" t="str">
        <f>Data!O8990</f>
        <v>Transferencia bancaria</v>
      </c>
      <c r="L8990" s="12" t="str">
        <f>Data!P8990</f>
        <v>Nuevo</v>
      </c>
    </row>
    <row r="8991">
      <c r="A8991" s="11">
        <v>8990.0</v>
      </c>
      <c r="B8991" s="14">
        <f>Data!D8991</f>
        <v>44555</v>
      </c>
      <c r="C8991" s="12">
        <f>IFERROR(VLOOKUP(Data!B8991, Minorista!$A$2:$B$100, 2, FALSE), "")</f>
        <v>3</v>
      </c>
      <c r="D8991" s="12">
        <f t="array" ref="D8991">INDEX(Producto!$A$2:$A$500, MATCH(Data!H8991, Producto!$B$2:$B$500, 0))</f>
        <v>5</v>
      </c>
      <c r="E8991" s="12">
        <f>VLOOKUP(Data!E8991 &amp; Data!F8991 &amp; Data!G8991, Ubicacion!$A$2:$B$1000, 2, FALSE)</f>
        <v>31</v>
      </c>
      <c r="F8991" s="15">
        <f>Data!J8991</f>
        <v>128</v>
      </c>
      <c r="G8991" s="16">
        <f>Data!I8991</f>
        <v>55</v>
      </c>
      <c r="H8991" s="17">
        <f>Data!K8991</f>
        <v>7040</v>
      </c>
      <c r="I8991" s="17">
        <f>Data!L8991</f>
        <v>2323.2</v>
      </c>
      <c r="J8991" s="12" t="str">
        <f>Data!N8991</f>
        <v>Outlet</v>
      </c>
      <c r="K8991" s="12" t="str">
        <f>Data!O8991</f>
        <v>Transferencia bancaria</v>
      </c>
      <c r="L8991" s="12" t="str">
        <f>Data!P8991</f>
        <v>Recurrente</v>
      </c>
    </row>
    <row r="8992">
      <c r="A8992" s="11">
        <v>8991.0</v>
      </c>
      <c r="B8992" s="14">
        <f>Data!D8992</f>
        <v>44555</v>
      </c>
      <c r="C8992" s="12">
        <f>IFERROR(VLOOKUP(Data!B8992, Minorista!$A$2:$B$100, 2, FALSE), "")</f>
        <v>3</v>
      </c>
      <c r="D8992" s="12">
        <f t="array" ref="D8992">INDEX(Producto!$A$2:$A$500, MATCH(Data!H8992, Producto!$B$2:$B$500, 0))</f>
        <v>6</v>
      </c>
      <c r="E8992" s="12">
        <f>VLOOKUP(Data!E8992 &amp; Data!F8992 &amp; Data!G8992, Ubicacion!$A$2:$B$1000, 2, FALSE)</f>
        <v>31</v>
      </c>
      <c r="F8992" s="15">
        <f>Data!J8992</f>
        <v>173</v>
      </c>
      <c r="G8992" s="16">
        <f>Data!I8992</f>
        <v>56</v>
      </c>
      <c r="H8992" s="17">
        <f>Data!K8992</f>
        <v>9688</v>
      </c>
      <c r="I8992" s="17">
        <f>Data!L8992</f>
        <v>2615.76</v>
      </c>
      <c r="J8992" s="12" t="str">
        <f>Data!N8992</f>
        <v>Outlet</v>
      </c>
      <c r="K8992" s="12" t="str">
        <f>Data!O8992</f>
        <v>Transferencia bancaria</v>
      </c>
      <c r="L8992" s="12" t="str">
        <f>Data!P8992</f>
        <v>Nuevo</v>
      </c>
    </row>
    <row r="8993">
      <c r="A8993" s="11">
        <v>8992.0</v>
      </c>
      <c r="B8993" s="14">
        <f>Data!D8993</f>
        <v>44209</v>
      </c>
      <c r="C8993" s="12">
        <f>IFERROR(VLOOKUP(Data!B8993, Minorista!$A$2:$B$100, 2, FALSE), "")</f>
        <v>3</v>
      </c>
      <c r="D8993" s="12">
        <f t="array" ref="D8993">INDEX(Producto!$A$2:$A$500, MATCH(Data!H8993, Producto!$B$2:$B$500, 0))</f>
        <v>1</v>
      </c>
      <c r="E8993" s="12">
        <f>VLOOKUP(Data!E8993 &amp; Data!F8993 &amp; Data!G8993, Ubicacion!$A$2:$B$1000, 2, FALSE)</f>
        <v>31</v>
      </c>
      <c r="F8993" s="15">
        <f>Data!J8993</f>
        <v>149</v>
      </c>
      <c r="G8993" s="16">
        <f>Data!I8993</f>
        <v>24</v>
      </c>
      <c r="H8993" s="17">
        <f>Data!K8993</f>
        <v>3576</v>
      </c>
      <c r="I8993" s="17">
        <f>Data!L8993</f>
        <v>1644.96</v>
      </c>
      <c r="J8993" s="12" t="str">
        <f>Data!N8993</f>
        <v>Outlet</v>
      </c>
      <c r="K8993" s="12" t="str">
        <f>Data!O8993</f>
        <v>Tarjeta</v>
      </c>
      <c r="L8993" s="12" t="str">
        <f>Data!P8993</f>
        <v>Recurrente</v>
      </c>
    </row>
    <row r="8994">
      <c r="A8994" s="11">
        <v>8993.0</v>
      </c>
      <c r="B8994" s="14">
        <f>Data!D8994</f>
        <v>44209</v>
      </c>
      <c r="C8994" s="12">
        <f>IFERROR(VLOOKUP(Data!B8994, Minorista!$A$2:$B$100, 2, FALSE), "")</f>
        <v>3</v>
      </c>
      <c r="D8994" s="12">
        <f t="array" ref="D8994">INDEX(Producto!$A$2:$A$500, MATCH(Data!H8994, Producto!$B$2:$B$500, 0))</f>
        <v>2</v>
      </c>
      <c r="E8994" s="12">
        <f>VLOOKUP(Data!E8994 &amp; Data!F8994 &amp; Data!G8994, Ubicacion!$A$2:$B$1000, 2, FALSE)</f>
        <v>31</v>
      </c>
      <c r="F8994" s="15">
        <f>Data!J8994</f>
        <v>140</v>
      </c>
      <c r="G8994" s="16">
        <f>Data!I8994</f>
        <v>27</v>
      </c>
      <c r="H8994" s="17">
        <f>Data!K8994</f>
        <v>3780</v>
      </c>
      <c r="I8994" s="17">
        <f>Data!L8994</f>
        <v>1776.6</v>
      </c>
      <c r="J8994" s="12" t="str">
        <f>Data!N8994</f>
        <v>Outlet</v>
      </c>
      <c r="K8994" s="12" t="str">
        <f>Data!O8994</f>
        <v>Efectivo</v>
      </c>
      <c r="L8994" s="12" t="str">
        <f>Data!P8994</f>
        <v>Nuevo</v>
      </c>
    </row>
    <row r="8995">
      <c r="A8995" s="11">
        <v>8994.0</v>
      </c>
      <c r="B8995" s="14">
        <f>Data!D8995</f>
        <v>44209</v>
      </c>
      <c r="C8995" s="12">
        <f>IFERROR(VLOOKUP(Data!B8995, Minorista!$A$2:$B$100, 2, FALSE), "")</f>
        <v>3</v>
      </c>
      <c r="D8995" s="12">
        <f t="array" ref="D8995">INDEX(Producto!$A$2:$A$500, MATCH(Data!H8995, Producto!$B$2:$B$500, 0))</f>
        <v>3</v>
      </c>
      <c r="E8995" s="12">
        <f>VLOOKUP(Data!E8995 &amp; Data!F8995 &amp; Data!G8995, Ubicacion!$A$2:$B$1000, 2, FALSE)</f>
        <v>31</v>
      </c>
      <c r="F8995" s="15">
        <f>Data!J8995</f>
        <v>140</v>
      </c>
      <c r="G8995" s="16">
        <f>Data!I8995</f>
        <v>32</v>
      </c>
      <c r="H8995" s="17">
        <f>Data!K8995</f>
        <v>4480</v>
      </c>
      <c r="I8995" s="17">
        <f>Data!L8995</f>
        <v>1881.6</v>
      </c>
      <c r="J8995" s="12" t="str">
        <f>Data!N8995</f>
        <v>Outlet</v>
      </c>
      <c r="K8995" s="12" t="str">
        <f>Data!O8995</f>
        <v>Transferencia bancaria</v>
      </c>
      <c r="L8995" s="12" t="str">
        <f>Data!P8995</f>
        <v>Recurrente</v>
      </c>
    </row>
    <row r="8996">
      <c r="A8996" s="11">
        <v>8995.0</v>
      </c>
      <c r="B8996" s="14">
        <f>Data!D8996</f>
        <v>44209</v>
      </c>
      <c r="C8996" s="12">
        <f>IFERROR(VLOOKUP(Data!B8996, Minorista!$A$2:$B$100, 2, FALSE), "")</f>
        <v>3</v>
      </c>
      <c r="D8996" s="12">
        <f t="array" ref="D8996">INDEX(Producto!$A$2:$A$500, MATCH(Data!H8996, Producto!$B$2:$B$500, 0))</f>
        <v>4</v>
      </c>
      <c r="E8996" s="12">
        <f>VLOOKUP(Data!E8996 &amp; Data!F8996 &amp; Data!G8996, Ubicacion!$A$2:$B$1000, 2, FALSE)</f>
        <v>31</v>
      </c>
      <c r="F8996" s="15">
        <f>Data!J8996</f>
        <v>99</v>
      </c>
      <c r="G8996" s="16">
        <f>Data!I8996</f>
        <v>28</v>
      </c>
      <c r="H8996" s="17">
        <f>Data!K8996</f>
        <v>2772</v>
      </c>
      <c r="I8996" s="17">
        <f>Data!L8996</f>
        <v>1164.24</v>
      </c>
      <c r="J8996" s="12" t="str">
        <f>Data!N8996</f>
        <v>Outlet</v>
      </c>
      <c r="K8996" s="12" t="str">
        <f>Data!O8996</f>
        <v>Efectivo</v>
      </c>
      <c r="L8996" s="12" t="str">
        <f>Data!P8996</f>
        <v>Recurrente</v>
      </c>
    </row>
    <row r="8997">
      <c r="A8997" s="11">
        <v>8996.0</v>
      </c>
      <c r="B8997" s="14">
        <f>Data!D8997</f>
        <v>44209</v>
      </c>
      <c r="C8997" s="12">
        <f>IFERROR(VLOOKUP(Data!B8997, Minorista!$A$2:$B$100, 2, FALSE), "")</f>
        <v>3</v>
      </c>
      <c r="D8997" s="12">
        <f t="array" ref="D8997">INDEX(Producto!$A$2:$A$500, MATCH(Data!H8997, Producto!$B$2:$B$500, 0))</f>
        <v>5</v>
      </c>
      <c r="E8997" s="12">
        <f>VLOOKUP(Data!E8997 &amp; Data!F8997 &amp; Data!G8997, Ubicacion!$A$2:$B$1000, 2, FALSE)</f>
        <v>31</v>
      </c>
      <c r="F8997" s="15">
        <f>Data!J8997</f>
        <v>75</v>
      </c>
      <c r="G8997" s="16">
        <f>Data!I8997</f>
        <v>35</v>
      </c>
      <c r="H8997" s="17">
        <f>Data!K8997</f>
        <v>2625</v>
      </c>
      <c r="I8997" s="17">
        <f>Data!L8997</f>
        <v>1050</v>
      </c>
      <c r="J8997" s="12" t="str">
        <f>Data!N8997</f>
        <v>Outlet</v>
      </c>
      <c r="K8997" s="12" t="str">
        <f>Data!O8997</f>
        <v>Tarjeta</v>
      </c>
      <c r="L8997" s="12" t="str">
        <f>Data!P8997</f>
        <v>Recurrente</v>
      </c>
    </row>
    <row r="8998">
      <c r="A8998" s="11">
        <v>8997.0</v>
      </c>
      <c r="B8998" s="14">
        <f>Data!D8998</f>
        <v>44209</v>
      </c>
      <c r="C8998" s="12">
        <f>IFERROR(VLOOKUP(Data!B8998, Minorista!$A$2:$B$100, 2, FALSE), "")</f>
        <v>3</v>
      </c>
      <c r="D8998" s="12">
        <f t="array" ref="D8998">INDEX(Producto!$A$2:$A$500, MATCH(Data!H8998, Producto!$B$2:$B$500, 0))</f>
        <v>6</v>
      </c>
      <c r="E8998" s="12">
        <f>VLOOKUP(Data!E8998 &amp; Data!F8998 &amp; Data!G8998, Ubicacion!$A$2:$B$1000, 2, FALSE)</f>
        <v>31</v>
      </c>
      <c r="F8998" s="15">
        <f>Data!J8998</f>
        <v>140</v>
      </c>
      <c r="G8998" s="16">
        <f>Data!I8998</f>
        <v>28</v>
      </c>
      <c r="H8998" s="17">
        <f>Data!K8998</f>
        <v>3920</v>
      </c>
      <c r="I8998" s="17">
        <f>Data!L8998</f>
        <v>1254.4</v>
      </c>
      <c r="J8998" s="12" t="str">
        <f>Data!N8998</f>
        <v>Outlet</v>
      </c>
      <c r="K8998" s="12" t="str">
        <f>Data!O8998</f>
        <v>Transferencia bancaria</v>
      </c>
      <c r="L8998" s="12" t="str">
        <f>Data!P8998</f>
        <v>Nuevo</v>
      </c>
    </row>
    <row r="8999">
      <c r="A8999" s="11">
        <v>8998.0</v>
      </c>
      <c r="B8999" s="14">
        <f>Data!D8999</f>
        <v>44240</v>
      </c>
      <c r="C8999" s="12">
        <f>IFERROR(VLOOKUP(Data!B8999, Minorista!$A$2:$B$100, 2, FALSE), "")</f>
        <v>3</v>
      </c>
      <c r="D8999" s="12">
        <f t="array" ref="D8999">INDEX(Producto!$A$2:$A$500, MATCH(Data!H8999, Producto!$B$2:$B$500, 0))</f>
        <v>1</v>
      </c>
      <c r="E8999" s="12">
        <f>VLOOKUP(Data!E8999 &amp; Data!F8999 &amp; Data!G8999, Ubicacion!$A$2:$B$1000, 2, FALSE)</f>
        <v>31</v>
      </c>
      <c r="F8999" s="15">
        <f>Data!J8999</f>
        <v>150</v>
      </c>
      <c r="G8999" s="16">
        <f>Data!I8999</f>
        <v>23</v>
      </c>
      <c r="H8999" s="17">
        <f>Data!K8999</f>
        <v>3450</v>
      </c>
      <c r="I8999" s="17">
        <f>Data!L8999</f>
        <v>1483.5</v>
      </c>
      <c r="J8999" s="12" t="str">
        <f>Data!N8999</f>
        <v>Outlet</v>
      </c>
      <c r="K8999" s="12" t="str">
        <f>Data!O8999</f>
        <v>Transferencia bancaria</v>
      </c>
      <c r="L8999" s="12" t="str">
        <f>Data!P8999</f>
        <v>Recurrente</v>
      </c>
    </row>
    <row r="9000">
      <c r="A9000" s="11">
        <v>8999.0</v>
      </c>
      <c r="B9000" s="14">
        <f>Data!D9000</f>
        <v>44240</v>
      </c>
      <c r="C9000" s="12">
        <f>IFERROR(VLOOKUP(Data!B9000, Minorista!$A$2:$B$100, 2, FALSE), "")</f>
        <v>3</v>
      </c>
      <c r="D9000" s="12">
        <f t="array" ref="D9000">INDEX(Producto!$A$2:$A$500, MATCH(Data!H9000, Producto!$B$2:$B$500, 0))</f>
        <v>2</v>
      </c>
      <c r="E9000" s="12">
        <f>VLOOKUP(Data!E9000 &amp; Data!F9000 &amp; Data!G9000, Ubicacion!$A$2:$B$1000, 2, FALSE)</f>
        <v>31</v>
      </c>
      <c r="F9000" s="15">
        <f>Data!J9000</f>
        <v>124</v>
      </c>
      <c r="G9000" s="16">
        <f>Data!I9000</f>
        <v>27</v>
      </c>
      <c r="H9000" s="17">
        <f>Data!K9000</f>
        <v>3348</v>
      </c>
      <c r="I9000" s="17">
        <f>Data!L9000</f>
        <v>1540.08</v>
      </c>
      <c r="J9000" s="12" t="str">
        <f>Data!N9000</f>
        <v>Outlet</v>
      </c>
      <c r="K9000" s="12" t="str">
        <f>Data!O9000</f>
        <v>Efectivo</v>
      </c>
      <c r="L9000" s="12" t="str">
        <f>Data!P9000</f>
        <v>Recurrente</v>
      </c>
    </row>
    <row r="9001">
      <c r="A9001" s="11">
        <v>9000.0</v>
      </c>
      <c r="B9001" s="14">
        <f>Data!D9001</f>
        <v>44240</v>
      </c>
      <c r="C9001" s="12">
        <f>IFERROR(VLOOKUP(Data!B9001, Minorista!$A$2:$B$100, 2, FALSE), "")</f>
        <v>3</v>
      </c>
      <c r="D9001" s="12">
        <f t="array" ref="D9001">INDEX(Producto!$A$2:$A$500, MATCH(Data!H9001, Producto!$B$2:$B$500, 0))</f>
        <v>3</v>
      </c>
      <c r="E9001" s="12">
        <f>VLOOKUP(Data!E9001 &amp; Data!F9001 &amp; Data!G9001, Ubicacion!$A$2:$B$1000, 2, FALSE)</f>
        <v>31</v>
      </c>
      <c r="F9001" s="15">
        <f>Data!J9001</f>
        <v>120</v>
      </c>
      <c r="G9001" s="16">
        <f>Data!I9001</f>
        <v>28</v>
      </c>
      <c r="H9001" s="17">
        <f>Data!K9001</f>
        <v>3360</v>
      </c>
      <c r="I9001" s="17">
        <f>Data!L9001</f>
        <v>1377.6</v>
      </c>
      <c r="J9001" s="12" t="str">
        <f>Data!N9001</f>
        <v>Outlet</v>
      </c>
      <c r="K9001" s="12" t="str">
        <f>Data!O9001</f>
        <v>Tarjeta</v>
      </c>
      <c r="L9001" s="12" t="str">
        <f>Data!P9001</f>
        <v>Recurrente</v>
      </c>
    </row>
    <row r="9002">
      <c r="A9002" s="11">
        <v>9001.0</v>
      </c>
      <c r="B9002" s="14">
        <f>Data!D9002</f>
        <v>44240</v>
      </c>
      <c r="C9002" s="12">
        <f>IFERROR(VLOOKUP(Data!B9002, Minorista!$A$2:$B$100, 2, FALSE), "")</f>
        <v>3</v>
      </c>
      <c r="D9002" s="12">
        <f t="array" ref="D9002">INDEX(Producto!$A$2:$A$500, MATCH(Data!H9002, Producto!$B$2:$B$500, 0))</f>
        <v>4</v>
      </c>
      <c r="E9002" s="12">
        <f>VLOOKUP(Data!E9002 &amp; Data!F9002 &amp; Data!G9002, Ubicacion!$A$2:$B$1000, 2, FALSE)</f>
        <v>32</v>
      </c>
      <c r="F9002" s="15">
        <f>Data!J9002</f>
        <v>80</v>
      </c>
      <c r="G9002" s="16">
        <f>Data!I9002</f>
        <v>30</v>
      </c>
      <c r="H9002" s="17">
        <f>Data!K9002</f>
        <v>2400</v>
      </c>
      <c r="I9002" s="17">
        <f>Data!L9002</f>
        <v>1056</v>
      </c>
      <c r="J9002" s="12" t="str">
        <f>Data!N9002</f>
        <v>Outlet</v>
      </c>
      <c r="K9002" s="12" t="str">
        <f>Data!O9002</f>
        <v>Tarjeta</v>
      </c>
      <c r="L9002" s="12" t="str">
        <f>Data!P9002</f>
        <v>Recurrente</v>
      </c>
    </row>
    <row r="9003">
      <c r="A9003" s="11">
        <v>9002.0</v>
      </c>
      <c r="B9003" s="14">
        <f>Data!D9003</f>
        <v>44240</v>
      </c>
      <c r="C9003" s="12">
        <f>IFERROR(VLOOKUP(Data!B9003, Minorista!$A$2:$B$100, 2, FALSE), "")</f>
        <v>3</v>
      </c>
      <c r="D9003" s="12">
        <f t="array" ref="D9003">INDEX(Producto!$A$2:$A$500, MATCH(Data!H9003, Producto!$B$2:$B$500, 0))</f>
        <v>5</v>
      </c>
      <c r="E9003" s="12">
        <f>VLOOKUP(Data!E9003 &amp; Data!F9003 &amp; Data!G9003, Ubicacion!$A$2:$B$1000, 2, FALSE)</f>
        <v>32</v>
      </c>
      <c r="F9003" s="15">
        <f>Data!J9003</f>
        <v>60</v>
      </c>
      <c r="G9003" s="16">
        <f>Data!I9003</f>
        <v>34</v>
      </c>
      <c r="H9003" s="17">
        <f>Data!K9003</f>
        <v>2040</v>
      </c>
      <c r="I9003" s="17">
        <f>Data!L9003</f>
        <v>795.6</v>
      </c>
      <c r="J9003" s="12" t="str">
        <f>Data!N9003</f>
        <v>Outlet</v>
      </c>
      <c r="K9003" s="12" t="str">
        <f>Data!O9003</f>
        <v>Efectivo</v>
      </c>
      <c r="L9003" s="12" t="str">
        <f>Data!P9003</f>
        <v>Nuevo</v>
      </c>
    </row>
    <row r="9004">
      <c r="A9004" s="11">
        <v>9003.0</v>
      </c>
      <c r="B9004" s="14">
        <f>Data!D9004</f>
        <v>44240</v>
      </c>
      <c r="C9004" s="12">
        <f>IFERROR(VLOOKUP(Data!B9004, Minorista!$A$2:$B$100, 2, FALSE), "")</f>
        <v>3</v>
      </c>
      <c r="D9004" s="12">
        <f t="array" ref="D9004">INDEX(Producto!$A$2:$A$500, MATCH(Data!H9004, Producto!$B$2:$B$500, 0))</f>
        <v>6</v>
      </c>
      <c r="E9004" s="12">
        <f>VLOOKUP(Data!E9004 &amp; Data!F9004 &amp; Data!G9004, Ubicacion!$A$2:$B$1000, 2, FALSE)</f>
        <v>32</v>
      </c>
      <c r="F9004" s="15">
        <f>Data!J9004</f>
        <v>131</v>
      </c>
      <c r="G9004" s="16">
        <f>Data!I9004</f>
        <v>28</v>
      </c>
      <c r="H9004" s="17">
        <f>Data!K9004</f>
        <v>3668</v>
      </c>
      <c r="I9004" s="17">
        <f>Data!L9004</f>
        <v>1063.72</v>
      </c>
      <c r="J9004" s="12" t="str">
        <f>Data!N9004</f>
        <v>Outlet</v>
      </c>
      <c r="K9004" s="12" t="str">
        <f>Data!O9004</f>
        <v>Efectivo</v>
      </c>
      <c r="L9004" s="12" t="str">
        <f>Data!P9004</f>
        <v>Recurrente</v>
      </c>
    </row>
    <row r="9005">
      <c r="A9005" s="11">
        <v>9004.0</v>
      </c>
      <c r="B9005" s="14">
        <f>Data!D9005</f>
        <v>44267</v>
      </c>
      <c r="C9005" s="12">
        <f>IFERROR(VLOOKUP(Data!B9005, Minorista!$A$2:$B$100, 2, FALSE), "")</f>
        <v>3</v>
      </c>
      <c r="D9005" s="12">
        <f t="array" ref="D9005">INDEX(Producto!$A$2:$A$500, MATCH(Data!H9005, Producto!$B$2:$B$500, 0))</f>
        <v>1</v>
      </c>
      <c r="E9005" s="12">
        <f>VLOOKUP(Data!E9005 &amp; Data!F9005 &amp; Data!G9005, Ubicacion!$A$2:$B$1000, 2, FALSE)</f>
        <v>32</v>
      </c>
      <c r="F9005" s="15">
        <f>Data!J9005</f>
        <v>163</v>
      </c>
      <c r="G9005" s="16">
        <f>Data!I9005</f>
        <v>30</v>
      </c>
      <c r="H9005" s="17">
        <f>Data!K9005</f>
        <v>4890</v>
      </c>
      <c r="I9005" s="17">
        <f>Data!L9005</f>
        <v>2102.7</v>
      </c>
      <c r="J9005" s="12" t="str">
        <f>Data!N9005</f>
        <v>Outlet</v>
      </c>
      <c r="K9005" s="12" t="str">
        <f>Data!O9005</f>
        <v>Tarjeta</v>
      </c>
      <c r="L9005" s="12" t="str">
        <f>Data!P9005</f>
        <v>Nuevo</v>
      </c>
    </row>
    <row r="9006">
      <c r="A9006" s="11">
        <v>9005.0</v>
      </c>
      <c r="B9006" s="14">
        <f>Data!D9006</f>
        <v>44267</v>
      </c>
      <c r="C9006" s="12">
        <f>IFERROR(VLOOKUP(Data!B9006, Minorista!$A$2:$B$100, 2, FALSE), "")</f>
        <v>3</v>
      </c>
      <c r="D9006" s="12">
        <f t="array" ref="D9006">INDEX(Producto!$A$2:$A$500, MATCH(Data!H9006, Producto!$B$2:$B$500, 0))</f>
        <v>2</v>
      </c>
      <c r="E9006" s="12">
        <f>VLOOKUP(Data!E9006 &amp; Data!F9006 &amp; Data!G9006, Ubicacion!$A$2:$B$1000, 2, FALSE)</f>
        <v>32</v>
      </c>
      <c r="F9006" s="15">
        <f>Data!J9006</f>
        <v>113</v>
      </c>
      <c r="G9006" s="16">
        <f>Data!I9006</f>
        <v>37</v>
      </c>
      <c r="H9006" s="17">
        <f>Data!K9006</f>
        <v>4181</v>
      </c>
      <c r="I9006" s="17">
        <f>Data!L9006</f>
        <v>1839.64</v>
      </c>
      <c r="J9006" s="12" t="str">
        <f>Data!N9006</f>
        <v>Outlet</v>
      </c>
      <c r="K9006" s="12" t="str">
        <f>Data!O9006</f>
        <v>Tarjeta</v>
      </c>
      <c r="L9006" s="12" t="str">
        <f>Data!P9006</f>
        <v>Recurrente</v>
      </c>
    </row>
    <row r="9007">
      <c r="A9007" s="11">
        <v>9006.0</v>
      </c>
      <c r="B9007" s="14">
        <f>Data!D9007</f>
        <v>44267</v>
      </c>
      <c r="C9007" s="12">
        <f>IFERROR(VLOOKUP(Data!B9007, Minorista!$A$2:$B$100, 2, FALSE), "")</f>
        <v>3</v>
      </c>
      <c r="D9007" s="12">
        <f t="array" ref="D9007">INDEX(Producto!$A$2:$A$500, MATCH(Data!H9007, Producto!$B$2:$B$500, 0))</f>
        <v>3</v>
      </c>
      <c r="E9007" s="12">
        <f>VLOOKUP(Data!E9007 &amp; Data!F9007 &amp; Data!G9007, Ubicacion!$A$2:$B$1000, 2, FALSE)</f>
        <v>32</v>
      </c>
      <c r="F9007" s="15">
        <f>Data!J9007</f>
        <v>124</v>
      </c>
      <c r="G9007" s="16">
        <f>Data!I9007</f>
        <v>39</v>
      </c>
      <c r="H9007" s="17">
        <f>Data!K9007</f>
        <v>4836</v>
      </c>
      <c r="I9007" s="17">
        <f>Data!L9007</f>
        <v>1837.68</v>
      </c>
      <c r="J9007" s="12" t="str">
        <f>Data!N9007</f>
        <v>Outlet</v>
      </c>
      <c r="K9007" s="12" t="str">
        <f>Data!O9007</f>
        <v>Efectivo</v>
      </c>
      <c r="L9007" s="12" t="str">
        <f>Data!P9007</f>
        <v>Nuevo</v>
      </c>
    </row>
    <row r="9008">
      <c r="A9008" s="11">
        <v>9007.0</v>
      </c>
      <c r="B9008" s="14">
        <f>Data!D9008</f>
        <v>44267</v>
      </c>
      <c r="C9008" s="12">
        <f>IFERROR(VLOOKUP(Data!B9008, Minorista!$A$2:$B$100, 2, FALSE), "")</f>
        <v>3</v>
      </c>
      <c r="D9008" s="12">
        <f t="array" ref="D9008">INDEX(Producto!$A$2:$A$500, MATCH(Data!H9008, Producto!$B$2:$B$500, 0))</f>
        <v>4</v>
      </c>
      <c r="E9008" s="12">
        <f>VLOOKUP(Data!E9008 &amp; Data!F9008 &amp; Data!G9008, Ubicacion!$A$2:$B$1000, 2, FALSE)</f>
        <v>32</v>
      </c>
      <c r="F9008" s="15">
        <f>Data!J9008</f>
        <v>78</v>
      </c>
      <c r="G9008" s="16">
        <f>Data!I9008</f>
        <v>38</v>
      </c>
      <c r="H9008" s="17">
        <f>Data!K9008</f>
        <v>2964</v>
      </c>
      <c r="I9008" s="17">
        <f>Data!L9008</f>
        <v>1333.8</v>
      </c>
      <c r="J9008" s="12" t="str">
        <f>Data!N9008</f>
        <v>Outlet</v>
      </c>
      <c r="K9008" s="12" t="str">
        <f>Data!O9008</f>
        <v>Tarjeta</v>
      </c>
      <c r="L9008" s="12" t="str">
        <f>Data!P9008</f>
        <v>Nuevo</v>
      </c>
    </row>
    <row r="9009">
      <c r="A9009" s="11">
        <v>9008.0</v>
      </c>
      <c r="B9009" s="14">
        <f>Data!D9009</f>
        <v>44267</v>
      </c>
      <c r="C9009" s="12">
        <f>IFERROR(VLOOKUP(Data!B9009, Minorista!$A$2:$B$100, 2, FALSE), "")</f>
        <v>3</v>
      </c>
      <c r="D9009" s="12">
        <f t="array" ref="D9009">INDEX(Producto!$A$2:$A$500, MATCH(Data!H9009, Producto!$B$2:$B$500, 0))</f>
        <v>5</v>
      </c>
      <c r="E9009" s="12">
        <f>VLOOKUP(Data!E9009 &amp; Data!F9009 &amp; Data!G9009, Ubicacion!$A$2:$B$1000, 2, FALSE)</f>
        <v>32</v>
      </c>
      <c r="F9009" s="15">
        <f>Data!J9009</f>
        <v>45</v>
      </c>
      <c r="G9009" s="16">
        <f>Data!I9009</f>
        <v>41</v>
      </c>
      <c r="H9009" s="17">
        <f>Data!K9009</f>
        <v>1845</v>
      </c>
      <c r="I9009" s="17">
        <f>Data!L9009</f>
        <v>756.45</v>
      </c>
      <c r="J9009" s="12" t="str">
        <f>Data!N9009</f>
        <v>Outlet</v>
      </c>
      <c r="K9009" s="12" t="str">
        <f>Data!O9009</f>
        <v>Tarjeta</v>
      </c>
      <c r="L9009" s="12" t="str">
        <f>Data!P9009</f>
        <v>Nuevo</v>
      </c>
    </row>
    <row r="9010">
      <c r="A9010" s="11">
        <v>9009.0</v>
      </c>
      <c r="B9010" s="14">
        <f>Data!D9010</f>
        <v>44267</v>
      </c>
      <c r="C9010" s="12">
        <f>IFERROR(VLOOKUP(Data!B9010, Minorista!$A$2:$B$100, 2, FALSE), "")</f>
        <v>3</v>
      </c>
      <c r="D9010" s="12">
        <f t="array" ref="D9010">INDEX(Producto!$A$2:$A$500, MATCH(Data!H9010, Producto!$B$2:$B$500, 0))</f>
        <v>6</v>
      </c>
      <c r="E9010" s="12">
        <f>VLOOKUP(Data!E9010 &amp; Data!F9010 &amp; Data!G9010, Ubicacion!$A$2:$B$1000, 2, FALSE)</f>
        <v>32</v>
      </c>
      <c r="F9010" s="15">
        <f>Data!J9010</f>
        <v>112</v>
      </c>
      <c r="G9010" s="16">
        <f>Data!I9010</f>
        <v>40</v>
      </c>
      <c r="H9010" s="17">
        <f>Data!K9010</f>
        <v>4480</v>
      </c>
      <c r="I9010" s="17">
        <f>Data!L9010</f>
        <v>1299.2</v>
      </c>
      <c r="J9010" s="12" t="str">
        <f>Data!N9010</f>
        <v>Outlet</v>
      </c>
      <c r="K9010" s="12" t="str">
        <f>Data!O9010</f>
        <v>Transferencia bancaria</v>
      </c>
      <c r="L9010" s="12" t="str">
        <f>Data!P9010</f>
        <v>Recurrente</v>
      </c>
    </row>
    <row r="9011">
      <c r="A9011" s="11">
        <v>9010.0</v>
      </c>
      <c r="B9011" s="14">
        <f>Data!D9011</f>
        <v>44299</v>
      </c>
      <c r="C9011" s="12">
        <f>IFERROR(VLOOKUP(Data!B9011, Minorista!$A$2:$B$100, 2, FALSE), "")</f>
        <v>3</v>
      </c>
      <c r="D9011" s="12">
        <f t="array" ref="D9011">INDEX(Producto!$A$2:$A$500, MATCH(Data!H9011, Producto!$B$2:$B$500, 0))</f>
        <v>1</v>
      </c>
      <c r="E9011" s="12">
        <f>VLOOKUP(Data!E9011 &amp; Data!F9011 &amp; Data!G9011, Ubicacion!$A$2:$B$1000, 2, FALSE)</f>
        <v>32</v>
      </c>
      <c r="F9011" s="15">
        <f>Data!J9011</f>
        <v>179</v>
      </c>
      <c r="G9011" s="16">
        <f>Data!I9011</f>
        <v>37</v>
      </c>
      <c r="H9011" s="17">
        <f>Data!K9011</f>
        <v>6623</v>
      </c>
      <c r="I9011" s="17">
        <f>Data!L9011</f>
        <v>2847.89</v>
      </c>
      <c r="J9011" s="12" t="str">
        <f>Data!N9011</f>
        <v>Outlet</v>
      </c>
      <c r="K9011" s="12" t="str">
        <f>Data!O9011</f>
        <v>Tarjeta</v>
      </c>
      <c r="L9011" s="12" t="str">
        <f>Data!P9011</f>
        <v>Recurrente</v>
      </c>
    </row>
    <row r="9012">
      <c r="A9012" s="11">
        <v>9011.0</v>
      </c>
      <c r="B9012" s="14">
        <f>Data!D9012</f>
        <v>44299</v>
      </c>
      <c r="C9012" s="12">
        <f>IFERROR(VLOOKUP(Data!B9012, Minorista!$A$2:$B$100, 2, FALSE), "")</f>
        <v>3</v>
      </c>
      <c r="D9012" s="12">
        <f t="array" ref="D9012">INDEX(Producto!$A$2:$A$500, MATCH(Data!H9012, Producto!$B$2:$B$500, 0))</f>
        <v>2</v>
      </c>
      <c r="E9012" s="12">
        <f>VLOOKUP(Data!E9012 &amp; Data!F9012 &amp; Data!G9012, Ubicacion!$A$2:$B$1000, 2, FALSE)</f>
        <v>32</v>
      </c>
      <c r="F9012" s="15">
        <f>Data!J9012</f>
        <v>111</v>
      </c>
      <c r="G9012" s="16">
        <f>Data!I9012</f>
        <v>40</v>
      </c>
      <c r="H9012" s="17">
        <f>Data!K9012</f>
        <v>4440</v>
      </c>
      <c r="I9012" s="17">
        <f>Data!L9012</f>
        <v>1864.8</v>
      </c>
      <c r="J9012" s="12" t="str">
        <f>Data!N9012</f>
        <v>Outlet</v>
      </c>
      <c r="K9012" s="12" t="str">
        <f>Data!O9012</f>
        <v>Tarjeta</v>
      </c>
      <c r="L9012" s="12" t="str">
        <f>Data!P9012</f>
        <v>Nuevo</v>
      </c>
    </row>
    <row r="9013">
      <c r="A9013" s="11">
        <v>9012.0</v>
      </c>
      <c r="B9013" s="14">
        <f>Data!D9013</f>
        <v>44299</v>
      </c>
      <c r="C9013" s="12">
        <f>IFERROR(VLOOKUP(Data!B9013, Minorista!$A$2:$B$100, 2, FALSE), "")</f>
        <v>3</v>
      </c>
      <c r="D9013" s="12">
        <f t="array" ref="D9013">INDEX(Producto!$A$2:$A$500, MATCH(Data!H9013, Producto!$B$2:$B$500, 0))</f>
        <v>3</v>
      </c>
      <c r="E9013" s="12">
        <f>VLOOKUP(Data!E9013 &amp; Data!F9013 &amp; Data!G9013, Ubicacion!$A$2:$B$1000, 2, FALSE)</f>
        <v>32</v>
      </c>
      <c r="F9013" s="15">
        <f>Data!J9013</f>
        <v>113</v>
      </c>
      <c r="G9013" s="16">
        <f>Data!I9013</f>
        <v>36</v>
      </c>
      <c r="H9013" s="17">
        <f>Data!K9013</f>
        <v>4068</v>
      </c>
      <c r="I9013" s="17">
        <f>Data!L9013</f>
        <v>1505.16</v>
      </c>
      <c r="J9013" s="12" t="str">
        <f>Data!N9013</f>
        <v>Outlet</v>
      </c>
      <c r="K9013" s="12" t="str">
        <f>Data!O9013</f>
        <v>Efectivo</v>
      </c>
      <c r="L9013" s="12" t="str">
        <f>Data!P9013</f>
        <v>Nuevo</v>
      </c>
    </row>
    <row r="9014">
      <c r="A9014" s="11">
        <v>9013.0</v>
      </c>
      <c r="B9014" s="14">
        <f>Data!D9014</f>
        <v>44299</v>
      </c>
      <c r="C9014" s="12">
        <f>IFERROR(VLOOKUP(Data!B9014, Minorista!$A$2:$B$100, 2, FALSE), "")</f>
        <v>3</v>
      </c>
      <c r="D9014" s="12">
        <f t="array" ref="D9014">INDEX(Producto!$A$2:$A$500, MATCH(Data!H9014, Producto!$B$2:$B$500, 0))</f>
        <v>4</v>
      </c>
      <c r="E9014" s="12">
        <f>VLOOKUP(Data!E9014 &amp; Data!F9014 &amp; Data!G9014, Ubicacion!$A$2:$B$1000, 2, FALSE)</f>
        <v>32</v>
      </c>
      <c r="F9014" s="15">
        <f>Data!J9014</f>
        <v>96</v>
      </c>
      <c r="G9014" s="16">
        <f>Data!I9014</f>
        <v>40</v>
      </c>
      <c r="H9014" s="17">
        <f>Data!K9014</f>
        <v>3840</v>
      </c>
      <c r="I9014" s="17">
        <f>Data!L9014</f>
        <v>1728</v>
      </c>
      <c r="J9014" s="12" t="str">
        <f>Data!N9014</f>
        <v>Outlet</v>
      </c>
      <c r="K9014" s="12" t="str">
        <f>Data!O9014</f>
        <v>Transferencia bancaria</v>
      </c>
      <c r="L9014" s="12" t="str">
        <f>Data!P9014</f>
        <v>Nuevo</v>
      </c>
    </row>
    <row r="9015">
      <c r="A9015" s="11">
        <v>9014.0</v>
      </c>
      <c r="B9015" s="14">
        <f>Data!D9015</f>
        <v>44299</v>
      </c>
      <c r="C9015" s="12">
        <f>IFERROR(VLOOKUP(Data!B9015, Minorista!$A$2:$B$100, 2, FALSE), "")</f>
        <v>3</v>
      </c>
      <c r="D9015" s="12">
        <f t="array" ref="D9015">INDEX(Producto!$A$2:$A$500, MATCH(Data!H9015, Producto!$B$2:$B$500, 0))</f>
        <v>5</v>
      </c>
      <c r="E9015" s="12">
        <f>VLOOKUP(Data!E9015 &amp; Data!F9015 &amp; Data!G9015, Ubicacion!$A$2:$B$1000, 2, FALSE)</f>
        <v>32</v>
      </c>
      <c r="F9015" s="15">
        <f>Data!J9015</f>
        <v>56</v>
      </c>
      <c r="G9015" s="16">
        <f>Data!I9015</f>
        <v>38</v>
      </c>
      <c r="H9015" s="17">
        <f>Data!K9015</f>
        <v>2128</v>
      </c>
      <c r="I9015" s="17">
        <f>Data!L9015</f>
        <v>893.76</v>
      </c>
      <c r="J9015" s="12" t="str">
        <f>Data!N9015</f>
        <v>Outlet</v>
      </c>
      <c r="K9015" s="12" t="str">
        <f>Data!O9015</f>
        <v>Transferencia bancaria</v>
      </c>
      <c r="L9015" s="12" t="str">
        <f>Data!P9015</f>
        <v>Recurrente</v>
      </c>
    </row>
    <row r="9016">
      <c r="A9016" s="11">
        <v>9015.0</v>
      </c>
      <c r="B9016" s="14">
        <f>Data!D9016</f>
        <v>44299</v>
      </c>
      <c r="C9016" s="12">
        <f>IFERROR(VLOOKUP(Data!B9016, Minorista!$A$2:$B$100, 2, FALSE), "")</f>
        <v>3</v>
      </c>
      <c r="D9016" s="12">
        <f t="array" ref="D9016">INDEX(Producto!$A$2:$A$500, MATCH(Data!H9016, Producto!$B$2:$B$500, 0))</f>
        <v>6</v>
      </c>
      <c r="E9016" s="12">
        <f>VLOOKUP(Data!E9016 &amp; Data!F9016 &amp; Data!G9016, Ubicacion!$A$2:$B$1000, 2, FALSE)</f>
        <v>32</v>
      </c>
      <c r="F9016" s="15">
        <f>Data!J9016</f>
        <v>112</v>
      </c>
      <c r="G9016" s="16">
        <f>Data!I9016</f>
        <v>56</v>
      </c>
      <c r="H9016" s="17">
        <f>Data!K9016</f>
        <v>6272</v>
      </c>
      <c r="I9016" s="17">
        <f>Data!L9016</f>
        <v>1756.16</v>
      </c>
      <c r="J9016" s="12" t="str">
        <f>Data!N9016</f>
        <v>Outlet</v>
      </c>
      <c r="K9016" s="12" t="str">
        <f>Data!O9016</f>
        <v>Tarjeta</v>
      </c>
      <c r="L9016" s="12" t="str">
        <f>Data!P9016</f>
        <v>Nuevo</v>
      </c>
    </row>
    <row r="9017">
      <c r="A9017" s="11">
        <v>9016.0</v>
      </c>
      <c r="B9017" s="14">
        <f>Data!D9017</f>
        <v>44330</v>
      </c>
      <c r="C9017" s="12">
        <f>IFERROR(VLOOKUP(Data!B9017, Minorista!$A$2:$B$100, 2, FALSE), "")</f>
        <v>3</v>
      </c>
      <c r="D9017" s="12">
        <f t="array" ref="D9017">INDEX(Producto!$A$2:$A$500, MATCH(Data!H9017, Producto!$B$2:$B$500, 0))</f>
        <v>1</v>
      </c>
      <c r="E9017" s="12">
        <f>VLOOKUP(Data!E9017 &amp; Data!F9017 &amp; Data!G9017, Ubicacion!$A$2:$B$1000, 2, FALSE)</f>
        <v>32</v>
      </c>
      <c r="F9017" s="15">
        <f>Data!J9017</f>
        <v>187</v>
      </c>
      <c r="G9017" s="16">
        <f>Data!I9017</f>
        <v>37</v>
      </c>
      <c r="H9017" s="17">
        <f>Data!K9017</f>
        <v>6919</v>
      </c>
      <c r="I9017" s="17">
        <f>Data!L9017</f>
        <v>3182.74</v>
      </c>
      <c r="J9017" s="12" t="str">
        <f>Data!N9017</f>
        <v>Outlet</v>
      </c>
      <c r="K9017" s="12" t="str">
        <f>Data!O9017</f>
        <v>Efectivo</v>
      </c>
      <c r="L9017" s="12" t="str">
        <f>Data!P9017</f>
        <v>Nuevo</v>
      </c>
    </row>
    <row r="9018">
      <c r="A9018" s="11">
        <v>9017.0</v>
      </c>
      <c r="B9018" s="14">
        <f>Data!D9018</f>
        <v>44330</v>
      </c>
      <c r="C9018" s="12">
        <f>IFERROR(VLOOKUP(Data!B9018, Minorista!$A$2:$B$100, 2, FALSE), "")</f>
        <v>3</v>
      </c>
      <c r="D9018" s="12">
        <f t="array" ref="D9018">INDEX(Producto!$A$2:$A$500, MATCH(Data!H9018, Producto!$B$2:$B$500, 0))</f>
        <v>2</v>
      </c>
      <c r="E9018" s="12">
        <f>VLOOKUP(Data!E9018 &amp; Data!F9018 &amp; Data!G9018, Ubicacion!$A$2:$B$1000, 2, FALSE)</f>
        <v>32</v>
      </c>
      <c r="F9018" s="15">
        <f>Data!J9018</f>
        <v>136</v>
      </c>
      <c r="G9018" s="16">
        <f>Data!I9018</f>
        <v>36</v>
      </c>
      <c r="H9018" s="17">
        <f>Data!K9018</f>
        <v>4896</v>
      </c>
      <c r="I9018" s="17">
        <f>Data!L9018</f>
        <v>2203.2</v>
      </c>
      <c r="J9018" s="12" t="str">
        <f>Data!N9018</f>
        <v>Outlet</v>
      </c>
      <c r="K9018" s="12" t="str">
        <f>Data!O9018</f>
        <v>Efectivo</v>
      </c>
      <c r="L9018" s="12" t="str">
        <f>Data!P9018</f>
        <v>Recurrente</v>
      </c>
    </row>
    <row r="9019">
      <c r="A9019" s="11">
        <v>9018.0</v>
      </c>
      <c r="B9019" s="14">
        <f>Data!D9019</f>
        <v>44330</v>
      </c>
      <c r="C9019" s="12">
        <f>IFERROR(VLOOKUP(Data!B9019, Minorista!$A$2:$B$100, 2, FALSE), "")</f>
        <v>3</v>
      </c>
      <c r="D9019" s="12">
        <f t="array" ref="D9019">INDEX(Producto!$A$2:$A$500, MATCH(Data!H9019, Producto!$B$2:$B$500, 0))</f>
        <v>3</v>
      </c>
      <c r="E9019" s="12">
        <f>VLOOKUP(Data!E9019 &amp; Data!F9019 &amp; Data!G9019, Ubicacion!$A$2:$B$1000, 2, FALSE)</f>
        <v>32</v>
      </c>
      <c r="F9019" s="15">
        <f>Data!J9019</f>
        <v>145</v>
      </c>
      <c r="G9019" s="16">
        <f>Data!I9019</f>
        <v>40</v>
      </c>
      <c r="H9019" s="17">
        <f>Data!K9019</f>
        <v>5800</v>
      </c>
      <c r="I9019" s="17">
        <f>Data!L9019</f>
        <v>2262</v>
      </c>
      <c r="J9019" s="12" t="str">
        <f>Data!N9019</f>
        <v>Outlet</v>
      </c>
      <c r="K9019" s="12" t="str">
        <f>Data!O9019</f>
        <v>Transferencia bancaria</v>
      </c>
      <c r="L9019" s="12" t="str">
        <f>Data!P9019</f>
        <v>Recurrente</v>
      </c>
    </row>
    <row r="9020">
      <c r="A9020" s="11">
        <v>9019.0</v>
      </c>
      <c r="B9020" s="14">
        <f>Data!D9020</f>
        <v>44330</v>
      </c>
      <c r="C9020" s="12">
        <f>IFERROR(VLOOKUP(Data!B9020, Minorista!$A$2:$B$100, 2, FALSE), "")</f>
        <v>3</v>
      </c>
      <c r="D9020" s="12">
        <f t="array" ref="D9020">INDEX(Producto!$A$2:$A$500, MATCH(Data!H9020, Producto!$B$2:$B$500, 0))</f>
        <v>4</v>
      </c>
      <c r="E9020" s="12">
        <f>VLOOKUP(Data!E9020 &amp; Data!F9020 &amp; Data!G9020, Ubicacion!$A$2:$B$1000, 2, FALSE)</f>
        <v>32</v>
      </c>
      <c r="F9020" s="15">
        <f>Data!J9020</f>
        <v>114</v>
      </c>
      <c r="G9020" s="16">
        <f>Data!I9020</f>
        <v>34</v>
      </c>
      <c r="H9020" s="17">
        <f>Data!K9020</f>
        <v>3876</v>
      </c>
      <c r="I9020" s="17">
        <f>Data!L9020</f>
        <v>1666.68</v>
      </c>
      <c r="J9020" s="12" t="str">
        <f>Data!N9020</f>
        <v>Outlet</v>
      </c>
      <c r="K9020" s="12" t="str">
        <f>Data!O9020</f>
        <v>Transferencia bancaria</v>
      </c>
      <c r="L9020" s="12" t="str">
        <f>Data!P9020</f>
        <v>Nuevo</v>
      </c>
    </row>
    <row r="9021">
      <c r="A9021" s="11">
        <v>9020.0</v>
      </c>
      <c r="B9021" s="14">
        <f>Data!D9021</f>
        <v>44330</v>
      </c>
      <c r="C9021" s="12">
        <f>IFERROR(VLOOKUP(Data!B9021, Minorista!$A$2:$B$100, 2, FALSE), "")</f>
        <v>3</v>
      </c>
      <c r="D9021" s="12">
        <f t="array" ref="D9021">INDEX(Producto!$A$2:$A$500, MATCH(Data!H9021, Producto!$B$2:$B$500, 0))</f>
        <v>5</v>
      </c>
      <c r="E9021" s="12">
        <f>VLOOKUP(Data!E9021 &amp; Data!F9021 &amp; Data!G9021, Ubicacion!$A$2:$B$1000, 2, FALSE)</f>
        <v>32</v>
      </c>
      <c r="F9021" s="15">
        <f>Data!J9021</f>
        <v>74</v>
      </c>
      <c r="G9021" s="16">
        <f>Data!I9021</f>
        <v>39</v>
      </c>
      <c r="H9021" s="17">
        <f>Data!K9021</f>
        <v>2886</v>
      </c>
      <c r="I9021" s="17">
        <f>Data!L9021</f>
        <v>1212.12</v>
      </c>
      <c r="J9021" s="12" t="str">
        <f>Data!N9021</f>
        <v>Outlet</v>
      </c>
      <c r="K9021" s="12" t="str">
        <f>Data!O9021</f>
        <v>Tarjeta</v>
      </c>
      <c r="L9021" s="12" t="str">
        <f>Data!P9021</f>
        <v>Nuevo</v>
      </c>
    </row>
    <row r="9022">
      <c r="A9022" s="11">
        <v>9021.0</v>
      </c>
      <c r="B9022" s="14">
        <f>Data!D9022</f>
        <v>44330</v>
      </c>
      <c r="C9022" s="12">
        <f>IFERROR(VLOOKUP(Data!B9022, Minorista!$A$2:$B$100, 2, FALSE), "")</f>
        <v>3</v>
      </c>
      <c r="D9022" s="12">
        <f t="array" ref="D9022">INDEX(Producto!$A$2:$A$500, MATCH(Data!H9022, Producto!$B$2:$B$500, 0))</f>
        <v>6</v>
      </c>
      <c r="E9022" s="12">
        <f>VLOOKUP(Data!E9022 &amp; Data!F9022 &amp; Data!G9022, Ubicacion!$A$2:$B$1000, 2, FALSE)</f>
        <v>32</v>
      </c>
      <c r="F9022" s="15">
        <f>Data!J9022</f>
        <v>124</v>
      </c>
      <c r="G9022" s="16">
        <f>Data!I9022</f>
        <v>53</v>
      </c>
      <c r="H9022" s="17">
        <f>Data!K9022</f>
        <v>6572</v>
      </c>
      <c r="I9022" s="17">
        <f>Data!L9022</f>
        <v>2037.32</v>
      </c>
      <c r="J9022" s="12" t="str">
        <f>Data!N9022</f>
        <v>Outlet</v>
      </c>
      <c r="K9022" s="12" t="str">
        <f>Data!O9022</f>
        <v>Transferencia bancaria</v>
      </c>
      <c r="L9022" s="12" t="str">
        <f>Data!P9022</f>
        <v>Recurrente</v>
      </c>
    </row>
    <row r="9023">
      <c r="A9023" s="11">
        <v>9022.0</v>
      </c>
      <c r="B9023" s="14">
        <f>Data!D9023</f>
        <v>44360</v>
      </c>
      <c r="C9023" s="12">
        <f>IFERROR(VLOOKUP(Data!B9023, Minorista!$A$2:$B$100, 2, FALSE), "")</f>
        <v>3</v>
      </c>
      <c r="D9023" s="12">
        <f t="array" ref="D9023">INDEX(Producto!$A$2:$A$500, MATCH(Data!H9023, Producto!$B$2:$B$500, 0))</f>
        <v>1</v>
      </c>
      <c r="E9023" s="12">
        <f>VLOOKUP(Data!E9023 &amp; Data!F9023 &amp; Data!G9023, Ubicacion!$A$2:$B$1000, 2, FALSE)</f>
        <v>32</v>
      </c>
      <c r="F9023" s="15">
        <f>Data!J9023</f>
        <v>203</v>
      </c>
      <c r="G9023" s="16">
        <f>Data!I9023</f>
        <v>35</v>
      </c>
      <c r="H9023" s="17">
        <f>Data!K9023</f>
        <v>7105</v>
      </c>
      <c r="I9023" s="17">
        <f>Data!L9023</f>
        <v>3055.15</v>
      </c>
      <c r="J9023" s="12" t="str">
        <f>Data!N9023</f>
        <v>Outlet</v>
      </c>
      <c r="K9023" s="12" t="str">
        <f>Data!O9023</f>
        <v>Tarjeta</v>
      </c>
      <c r="L9023" s="12" t="str">
        <f>Data!P9023</f>
        <v>Nuevo</v>
      </c>
    </row>
    <row r="9024">
      <c r="A9024" s="11">
        <v>9023.0</v>
      </c>
      <c r="B9024" s="14">
        <f>Data!D9024</f>
        <v>44360</v>
      </c>
      <c r="C9024" s="12">
        <f>IFERROR(VLOOKUP(Data!B9024, Minorista!$A$2:$B$100, 2, FALSE), "")</f>
        <v>3</v>
      </c>
      <c r="D9024" s="12">
        <f t="array" ref="D9024">INDEX(Producto!$A$2:$A$500, MATCH(Data!H9024, Producto!$B$2:$B$500, 0))</f>
        <v>2</v>
      </c>
      <c r="E9024" s="12">
        <f>VLOOKUP(Data!E9024 &amp; Data!F9024 &amp; Data!G9024, Ubicacion!$A$2:$B$1000, 2, FALSE)</f>
        <v>32</v>
      </c>
      <c r="F9024" s="15">
        <f>Data!J9024</f>
        <v>163</v>
      </c>
      <c r="G9024" s="16">
        <f>Data!I9024</f>
        <v>41</v>
      </c>
      <c r="H9024" s="17">
        <f>Data!K9024</f>
        <v>6683</v>
      </c>
      <c r="I9024" s="17">
        <f>Data!L9024</f>
        <v>2940.52</v>
      </c>
      <c r="J9024" s="12" t="str">
        <f>Data!N9024</f>
        <v>Outlet</v>
      </c>
      <c r="K9024" s="12" t="str">
        <f>Data!O9024</f>
        <v>Efectivo</v>
      </c>
      <c r="L9024" s="12" t="str">
        <f>Data!P9024</f>
        <v>Recurrente</v>
      </c>
    </row>
    <row r="9025">
      <c r="A9025" s="11">
        <v>9024.0</v>
      </c>
      <c r="B9025" s="14">
        <f>Data!D9025</f>
        <v>44360</v>
      </c>
      <c r="C9025" s="12">
        <f>IFERROR(VLOOKUP(Data!B9025, Minorista!$A$2:$B$100, 2, FALSE), "")</f>
        <v>3</v>
      </c>
      <c r="D9025" s="12">
        <f t="array" ref="D9025">INDEX(Producto!$A$2:$A$500, MATCH(Data!H9025, Producto!$B$2:$B$500, 0))</f>
        <v>3</v>
      </c>
      <c r="E9025" s="12">
        <f>VLOOKUP(Data!E9025 &amp; Data!F9025 &amp; Data!G9025, Ubicacion!$A$2:$B$1000, 2, FALSE)</f>
        <v>32</v>
      </c>
      <c r="F9025" s="15">
        <f>Data!J9025</f>
        <v>158</v>
      </c>
      <c r="G9025" s="16">
        <f>Data!I9025</f>
        <v>39</v>
      </c>
      <c r="H9025" s="17">
        <f>Data!K9025</f>
        <v>6162</v>
      </c>
      <c r="I9025" s="17">
        <f>Data!L9025</f>
        <v>2341.56</v>
      </c>
      <c r="J9025" s="12" t="str">
        <f>Data!N9025</f>
        <v>Outlet</v>
      </c>
      <c r="K9025" s="12" t="str">
        <f>Data!O9025</f>
        <v>Tarjeta</v>
      </c>
      <c r="L9025" s="12" t="str">
        <f>Data!P9025</f>
        <v>Nuevo</v>
      </c>
    </row>
    <row r="9026">
      <c r="A9026" s="11">
        <v>9025.0</v>
      </c>
      <c r="B9026" s="14">
        <f>Data!D9026</f>
        <v>44360</v>
      </c>
      <c r="C9026" s="12">
        <f>IFERROR(VLOOKUP(Data!B9026, Minorista!$A$2:$B$100, 2, FALSE), "")</f>
        <v>3</v>
      </c>
      <c r="D9026" s="12">
        <f t="array" ref="D9026">INDEX(Producto!$A$2:$A$500, MATCH(Data!H9026, Producto!$B$2:$B$500, 0))</f>
        <v>4</v>
      </c>
      <c r="E9026" s="12">
        <f>VLOOKUP(Data!E9026 &amp; Data!F9026 &amp; Data!G9026, Ubicacion!$A$2:$B$1000, 2, FALSE)</f>
        <v>32</v>
      </c>
      <c r="F9026" s="15">
        <f>Data!J9026</f>
        <v>132</v>
      </c>
      <c r="G9026" s="16">
        <f>Data!I9026</f>
        <v>33</v>
      </c>
      <c r="H9026" s="17">
        <f>Data!K9026</f>
        <v>4356</v>
      </c>
      <c r="I9026" s="17">
        <f>Data!L9026</f>
        <v>1873.08</v>
      </c>
      <c r="J9026" s="12" t="str">
        <f>Data!N9026</f>
        <v>Outlet</v>
      </c>
      <c r="K9026" s="12" t="str">
        <f>Data!O9026</f>
        <v>Tarjeta</v>
      </c>
      <c r="L9026" s="12" t="str">
        <f>Data!P9026</f>
        <v>Recurrente</v>
      </c>
    </row>
    <row r="9027">
      <c r="A9027" s="11">
        <v>9026.0</v>
      </c>
      <c r="B9027" s="14">
        <f>Data!D9027</f>
        <v>44360</v>
      </c>
      <c r="C9027" s="12">
        <f>IFERROR(VLOOKUP(Data!B9027, Minorista!$A$2:$B$100, 2, FALSE), "")</f>
        <v>3</v>
      </c>
      <c r="D9027" s="12">
        <f t="array" ref="D9027">INDEX(Producto!$A$2:$A$500, MATCH(Data!H9027, Producto!$B$2:$B$500, 0))</f>
        <v>5</v>
      </c>
      <c r="E9027" s="12">
        <f>VLOOKUP(Data!E9027 &amp; Data!F9027 &amp; Data!G9027, Ubicacion!$A$2:$B$1000, 2, FALSE)</f>
        <v>32</v>
      </c>
      <c r="F9027" s="15">
        <f>Data!J9027</f>
        <v>94</v>
      </c>
      <c r="G9027" s="16">
        <f>Data!I9027</f>
        <v>42</v>
      </c>
      <c r="H9027" s="17">
        <f>Data!K9027</f>
        <v>3948</v>
      </c>
      <c r="I9027" s="17">
        <f>Data!L9027</f>
        <v>1539.72</v>
      </c>
      <c r="J9027" s="12" t="str">
        <f>Data!N9027</f>
        <v>Outlet</v>
      </c>
      <c r="K9027" s="12" t="str">
        <f>Data!O9027</f>
        <v>Transferencia bancaria</v>
      </c>
      <c r="L9027" s="12" t="str">
        <f>Data!P9027</f>
        <v>Nuevo</v>
      </c>
    </row>
    <row r="9028">
      <c r="A9028" s="11">
        <v>9027.0</v>
      </c>
      <c r="B9028" s="14">
        <f>Data!D9028</f>
        <v>44360</v>
      </c>
      <c r="C9028" s="12">
        <f>IFERROR(VLOOKUP(Data!B9028, Minorista!$A$2:$B$100, 2, FALSE), "")</f>
        <v>3</v>
      </c>
      <c r="D9028" s="12">
        <f t="array" ref="D9028">INDEX(Producto!$A$2:$A$500, MATCH(Data!H9028, Producto!$B$2:$B$500, 0))</f>
        <v>6</v>
      </c>
      <c r="E9028" s="12">
        <f>VLOOKUP(Data!E9028 &amp; Data!F9028 &amp; Data!G9028, Ubicacion!$A$2:$B$1000, 2, FALSE)</f>
        <v>32</v>
      </c>
      <c r="F9028" s="15">
        <f>Data!J9028</f>
        <v>190</v>
      </c>
      <c r="G9028" s="16">
        <f>Data!I9028</f>
        <v>53</v>
      </c>
      <c r="H9028" s="17">
        <f>Data!K9028</f>
        <v>10070</v>
      </c>
      <c r="I9028" s="17">
        <f>Data!L9028</f>
        <v>3222.4</v>
      </c>
      <c r="J9028" s="12" t="str">
        <f>Data!N9028</f>
        <v>Outlet</v>
      </c>
      <c r="K9028" s="12" t="str">
        <f>Data!O9028</f>
        <v>Efectivo</v>
      </c>
      <c r="L9028" s="12" t="str">
        <f>Data!P9028</f>
        <v>Recurrente</v>
      </c>
    </row>
    <row r="9029">
      <c r="A9029" s="11">
        <v>9028.0</v>
      </c>
      <c r="B9029" s="14">
        <f>Data!D9029</f>
        <v>44389</v>
      </c>
      <c r="C9029" s="12">
        <f>IFERROR(VLOOKUP(Data!B9029, Minorista!$A$2:$B$100, 2, FALSE), "")</f>
        <v>3</v>
      </c>
      <c r="D9029" s="12">
        <f t="array" ref="D9029">INDEX(Producto!$A$2:$A$500, MATCH(Data!H9029, Producto!$B$2:$B$500, 0))</f>
        <v>1</v>
      </c>
      <c r="E9029" s="12">
        <f>VLOOKUP(Data!E9029 &amp; Data!F9029 &amp; Data!G9029, Ubicacion!$A$2:$B$1000, 2, FALSE)</f>
        <v>32</v>
      </c>
      <c r="F9029" s="15">
        <f>Data!J9029</f>
        <v>218</v>
      </c>
      <c r="G9029" s="16">
        <f>Data!I9029</f>
        <v>37</v>
      </c>
      <c r="H9029" s="17">
        <f>Data!K9029</f>
        <v>8066</v>
      </c>
      <c r="I9029" s="17">
        <f>Data!L9029</f>
        <v>3710.36</v>
      </c>
      <c r="J9029" s="12" t="str">
        <f>Data!N9029</f>
        <v>Outlet</v>
      </c>
      <c r="K9029" s="12" t="str">
        <f>Data!O9029</f>
        <v>Efectivo</v>
      </c>
      <c r="L9029" s="12" t="str">
        <f>Data!P9029</f>
        <v>Recurrente</v>
      </c>
    </row>
    <row r="9030">
      <c r="A9030" s="11">
        <v>9029.0</v>
      </c>
      <c r="B9030" s="14">
        <f>Data!D9030</f>
        <v>44389</v>
      </c>
      <c r="C9030" s="12">
        <f>IFERROR(VLOOKUP(Data!B9030, Minorista!$A$2:$B$100, 2, FALSE), "")</f>
        <v>3</v>
      </c>
      <c r="D9030" s="12">
        <f t="array" ref="D9030">INDEX(Producto!$A$2:$A$500, MATCH(Data!H9030, Producto!$B$2:$B$500, 0))</f>
        <v>2</v>
      </c>
      <c r="E9030" s="12">
        <f>VLOOKUP(Data!E9030 &amp; Data!F9030 &amp; Data!G9030, Ubicacion!$A$2:$B$1000, 2, FALSE)</f>
        <v>32</v>
      </c>
      <c r="F9030" s="15">
        <f>Data!J9030</f>
        <v>173</v>
      </c>
      <c r="G9030" s="16">
        <f>Data!I9030</f>
        <v>37</v>
      </c>
      <c r="H9030" s="17">
        <f>Data!K9030</f>
        <v>6401</v>
      </c>
      <c r="I9030" s="17">
        <f>Data!L9030</f>
        <v>2944.46</v>
      </c>
      <c r="J9030" s="12" t="str">
        <f>Data!N9030</f>
        <v>Outlet</v>
      </c>
      <c r="K9030" s="12" t="str">
        <f>Data!O9030</f>
        <v>Efectivo</v>
      </c>
      <c r="L9030" s="12" t="str">
        <f>Data!P9030</f>
        <v>Recurrente</v>
      </c>
    </row>
    <row r="9031">
      <c r="A9031" s="11">
        <v>9030.0</v>
      </c>
      <c r="B9031" s="14">
        <f>Data!D9031</f>
        <v>44389</v>
      </c>
      <c r="C9031" s="12">
        <f>IFERROR(VLOOKUP(Data!B9031, Minorista!$A$2:$B$100, 2, FALSE), "")</f>
        <v>3</v>
      </c>
      <c r="D9031" s="12">
        <f t="array" ref="D9031">INDEX(Producto!$A$2:$A$500, MATCH(Data!H9031, Producto!$B$2:$B$500, 0))</f>
        <v>3</v>
      </c>
      <c r="E9031" s="12">
        <f>VLOOKUP(Data!E9031 &amp; Data!F9031 &amp; Data!G9031, Ubicacion!$A$2:$B$1000, 2, FALSE)</f>
        <v>32</v>
      </c>
      <c r="F9031" s="15">
        <f>Data!J9031</f>
        <v>184</v>
      </c>
      <c r="G9031" s="16">
        <f>Data!I9031</f>
        <v>41</v>
      </c>
      <c r="H9031" s="17">
        <f>Data!K9031</f>
        <v>7544</v>
      </c>
      <c r="I9031" s="17">
        <f>Data!L9031</f>
        <v>3093.04</v>
      </c>
      <c r="J9031" s="12" t="str">
        <f>Data!N9031</f>
        <v>Outlet</v>
      </c>
      <c r="K9031" s="12" t="str">
        <f>Data!O9031</f>
        <v>Tarjeta</v>
      </c>
      <c r="L9031" s="12" t="str">
        <f>Data!P9031</f>
        <v>Recurrente</v>
      </c>
    </row>
    <row r="9032">
      <c r="A9032" s="11">
        <v>9031.0</v>
      </c>
      <c r="B9032" s="14">
        <f>Data!D9032</f>
        <v>44389</v>
      </c>
      <c r="C9032" s="12">
        <f>IFERROR(VLOOKUP(Data!B9032, Minorista!$A$2:$B$100, 2, FALSE), "")</f>
        <v>3</v>
      </c>
      <c r="D9032" s="12">
        <f t="array" ref="D9032">INDEX(Producto!$A$2:$A$500, MATCH(Data!H9032, Producto!$B$2:$B$500, 0))</f>
        <v>4</v>
      </c>
      <c r="E9032" s="12">
        <f>VLOOKUP(Data!E9032 &amp; Data!F9032 &amp; Data!G9032, Ubicacion!$A$2:$B$1000, 2, FALSE)</f>
        <v>32</v>
      </c>
      <c r="F9032" s="15">
        <f>Data!J9032</f>
        <v>128</v>
      </c>
      <c r="G9032" s="16">
        <f>Data!I9032</f>
        <v>39</v>
      </c>
      <c r="H9032" s="17">
        <f>Data!K9032</f>
        <v>4992</v>
      </c>
      <c r="I9032" s="17">
        <f>Data!L9032</f>
        <v>2246.4</v>
      </c>
      <c r="J9032" s="12" t="str">
        <f>Data!N9032</f>
        <v>Outlet</v>
      </c>
      <c r="K9032" s="12" t="str">
        <f>Data!O9032</f>
        <v>Transferencia bancaria</v>
      </c>
      <c r="L9032" s="12" t="str">
        <f>Data!P9032</f>
        <v>Recurrente</v>
      </c>
    </row>
    <row r="9033">
      <c r="A9033" s="11">
        <v>9032.0</v>
      </c>
      <c r="B9033" s="14">
        <f>Data!D9033</f>
        <v>44389</v>
      </c>
      <c r="C9033" s="12">
        <f>IFERROR(VLOOKUP(Data!B9033, Minorista!$A$2:$B$100, 2, FALSE), "")</f>
        <v>3</v>
      </c>
      <c r="D9033" s="12">
        <f t="array" ref="D9033">INDEX(Producto!$A$2:$A$500, MATCH(Data!H9033, Producto!$B$2:$B$500, 0))</f>
        <v>5</v>
      </c>
      <c r="E9033" s="12">
        <f>VLOOKUP(Data!E9033 &amp; Data!F9033 &amp; Data!G9033, Ubicacion!$A$2:$B$1000, 2, FALSE)</f>
        <v>32</v>
      </c>
      <c r="F9033" s="15">
        <f>Data!J9033</f>
        <v>162</v>
      </c>
      <c r="G9033" s="16">
        <f>Data!I9033</f>
        <v>39</v>
      </c>
      <c r="H9033" s="17">
        <f>Data!K9033</f>
        <v>6318</v>
      </c>
      <c r="I9033" s="17">
        <f>Data!L9033</f>
        <v>2400.84</v>
      </c>
      <c r="J9033" s="12" t="str">
        <f>Data!N9033</f>
        <v>Outlet</v>
      </c>
      <c r="K9033" s="12" t="str">
        <f>Data!O9033</f>
        <v>Transferencia bancaria</v>
      </c>
      <c r="L9033" s="12" t="str">
        <f>Data!P9033</f>
        <v>Nuevo</v>
      </c>
    </row>
    <row r="9034">
      <c r="A9034" s="11">
        <v>9033.0</v>
      </c>
      <c r="B9034" s="14">
        <f>Data!D9034</f>
        <v>44389</v>
      </c>
      <c r="C9034" s="12">
        <f>IFERROR(VLOOKUP(Data!B9034, Minorista!$A$2:$B$100, 2, FALSE), "")</f>
        <v>3</v>
      </c>
      <c r="D9034" s="12">
        <f t="array" ref="D9034">INDEX(Producto!$A$2:$A$500, MATCH(Data!H9034, Producto!$B$2:$B$500, 0))</f>
        <v>6</v>
      </c>
      <c r="E9034" s="12">
        <f>VLOOKUP(Data!E9034 &amp; Data!F9034 &amp; Data!G9034, Ubicacion!$A$2:$B$1000, 2, FALSE)</f>
        <v>32</v>
      </c>
      <c r="F9034" s="15">
        <f>Data!J9034</f>
        <v>157</v>
      </c>
      <c r="G9034" s="16">
        <f>Data!I9034</f>
        <v>51</v>
      </c>
      <c r="H9034" s="17">
        <f>Data!K9034</f>
        <v>8007</v>
      </c>
      <c r="I9034" s="17">
        <f>Data!L9034</f>
        <v>2322.03</v>
      </c>
      <c r="J9034" s="12" t="str">
        <f>Data!N9034</f>
        <v>Outlet</v>
      </c>
      <c r="K9034" s="12" t="str">
        <f>Data!O9034</f>
        <v>Efectivo</v>
      </c>
      <c r="L9034" s="12" t="str">
        <f>Data!P9034</f>
        <v>Recurrente</v>
      </c>
    </row>
    <row r="9035">
      <c r="A9035" s="11">
        <v>9034.0</v>
      </c>
      <c r="B9035" s="14">
        <f>Data!D9035</f>
        <v>44421</v>
      </c>
      <c r="C9035" s="12">
        <f>IFERROR(VLOOKUP(Data!B9035, Minorista!$A$2:$B$100, 2, FALSE), "")</f>
        <v>3</v>
      </c>
      <c r="D9035" s="12">
        <f t="array" ref="D9035">INDEX(Producto!$A$2:$A$500, MATCH(Data!H9035, Producto!$B$2:$B$500, 0))</f>
        <v>1</v>
      </c>
      <c r="E9035" s="12">
        <f>VLOOKUP(Data!E9035 &amp; Data!F9035 &amp; Data!G9035, Ubicacion!$A$2:$B$1000, 2, FALSE)</f>
        <v>32</v>
      </c>
      <c r="F9035" s="15">
        <f>Data!J9035</f>
        <v>209</v>
      </c>
      <c r="G9035" s="16">
        <f>Data!I9035</f>
        <v>39</v>
      </c>
      <c r="H9035" s="17">
        <f>Data!K9035</f>
        <v>8151</v>
      </c>
      <c r="I9035" s="17">
        <f>Data!L9035</f>
        <v>3749.46</v>
      </c>
      <c r="J9035" s="12" t="str">
        <f>Data!N9035</f>
        <v>Outlet</v>
      </c>
      <c r="K9035" s="12" t="str">
        <f>Data!O9035</f>
        <v>Efectivo</v>
      </c>
      <c r="L9035" s="12" t="str">
        <f>Data!P9035</f>
        <v>Nuevo</v>
      </c>
    </row>
    <row r="9036">
      <c r="A9036" s="11">
        <v>9035.0</v>
      </c>
      <c r="B9036" s="14">
        <f>Data!D9036</f>
        <v>44421</v>
      </c>
      <c r="C9036" s="12">
        <f>IFERROR(VLOOKUP(Data!B9036, Minorista!$A$2:$B$100, 2, FALSE), "")</f>
        <v>3</v>
      </c>
      <c r="D9036" s="12">
        <f t="array" ref="D9036">INDEX(Producto!$A$2:$A$500, MATCH(Data!H9036, Producto!$B$2:$B$500, 0))</f>
        <v>2</v>
      </c>
      <c r="E9036" s="12">
        <f>VLOOKUP(Data!E9036 &amp; Data!F9036 &amp; Data!G9036, Ubicacion!$A$2:$B$1000, 2, FALSE)</f>
        <v>32</v>
      </c>
      <c r="F9036" s="15">
        <f>Data!J9036</f>
        <v>200</v>
      </c>
      <c r="G9036" s="16">
        <f>Data!I9036</f>
        <v>44</v>
      </c>
      <c r="H9036" s="17">
        <f>Data!K9036</f>
        <v>8800</v>
      </c>
      <c r="I9036" s="17">
        <f>Data!L9036</f>
        <v>3696</v>
      </c>
      <c r="J9036" s="12" t="str">
        <f>Data!N9036</f>
        <v>Outlet</v>
      </c>
      <c r="K9036" s="12" t="str">
        <f>Data!O9036</f>
        <v>Transferencia bancaria</v>
      </c>
      <c r="L9036" s="12" t="str">
        <f>Data!P9036</f>
        <v>Recurrente</v>
      </c>
    </row>
    <row r="9037">
      <c r="A9037" s="11">
        <v>9036.0</v>
      </c>
      <c r="B9037" s="14">
        <f>Data!D9037</f>
        <v>44421</v>
      </c>
      <c r="C9037" s="12">
        <f>IFERROR(VLOOKUP(Data!B9037, Minorista!$A$2:$B$100, 2, FALSE), "")</f>
        <v>3</v>
      </c>
      <c r="D9037" s="12">
        <f t="array" ref="D9037">INDEX(Producto!$A$2:$A$500, MATCH(Data!H9037, Producto!$B$2:$B$500, 0))</f>
        <v>3</v>
      </c>
      <c r="E9037" s="12">
        <f>VLOOKUP(Data!E9037 &amp; Data!F9037 &amp; Data!G9037, Ubicacion!$A$2:$B$1000, 2, FALSE)</f>
        <v>32</v>
      </c>
      <c r="F9037" s="15">
        <f>Data!J9037</f>
        <v>150</v>
      </c>
      <c r="G9037" s="16">
        <f>Data!I9037</f>
        <v>42</v>
      </c>
      <c r="H9037" s="17">
        <f>Data!K9037</f>
        <v>6300</v>
      </c>
      <c r="I9037" s="17">
        <f>Data!L9037</f>
        <v>2646</v>
      </c>
      <c r="J9037" s="12" t="str">
        <f>Data!N9037</f>
        <v>Outlet</v>
      </c>
      <c r="K9037" s="12" t="str">
        <f>Data!O9037</f>
        <v>Efectivo</v>
      </c>
      <c r="L9037" s="12" t="str">
        <f>Data!P9037</f>
        <v>Recurrente</v>
      </c>
    </row>
    <row r="9038">
      <c r="A9038" s="11">
        <v>9037.0</v>
      </c>
      <c r="B9038" s="14">
        <f>Data!D9038</f>
        <v>44421</v>
      </c>
      <c r="C9038" s="12">
        <f>IFERROR(VLOOKUP(Data!B9038, Minorista!$A$2:$B$100, 2, FALSE), "")</f>
        <v>3</v>
      </c>
      <c r="D9038" s="12">
        <f t="array" ref="D9038">INDEX(Producto!$A$2:$A$500, MATCH(Data!H9038, Producto!$B$2:$B$500, 0))</f>
        <v>4</v>
      </c>
      <c r="E9038" s="12">
        <f>VLOOKUP(Data!E9038 &amp; Data!F9038 &amp; Data!G9038, Ubicacion!$A$2:$B$1000, 2, FALSE)</f>
        <v>32</v>
      </c>
      <c r="F9038" s="15">
        <f>Data!J9038</f>
        <v>149</v>
      </c>
      <c r="G9038" s="16">
        <f>Data!I9038</f>
        <v>42</v>
      </c>
      <c r="H9038" s="17">
        <f>Data!K9038</f>
        <v>6258</v>
      </c>
      <c r="I9038" s="17">
        <f>Data!L9038</f>
        <v>2816.1</v>
      </c>
      <c r="J9038" s="12" t="str">
        <f>Data!N9038</f>
        <v>Outlet</v>
      </c>
      <c r="K9038" s="12" t="str">
        <f>Data!O9038</f>
        <v>Efectivo</v>
      </c>
      <c r="L9038" s="12" t="str">
        <f>Data!P9038</f>
        <v>Recurrente</v>
      </c>
    </row>
    <row r="9039">
      <c r="A9039" s="11">
        <v>9038.0</v>
      </c>
      <c r="B9039" s="14">
        <f>Data!D9039</f>
        <v>44421</v>
      </c>
      <c r="C9039" s="12">
        <f>IFERROR(VLOOKUP(Data!B9039, Minorista!$A$2:$B$100, 2, FALSE), "")</f>
        <v>3</v>
      </c>
      <c r="D9039" s="12">
        <f t="array" ref="D9039">INDEX(Producto!$A$2:$A$500, MATCH(Data!H9039, Producto!$B$2:$B$500, 0))</f>
        <v>5</v>
      </c>
      <c r="E9039" s="12">
        <f>VLOOKUP(Data!E9039 &amp; Data!F9039 &amp; Data!G9039, Ubicacion!$A$2:$B$1000, 2, FALSE)</f>
        <v>32</v>
      </c>
      <c r="F9039" s="15">
        <f>Data!J9039</f>
        <v>140</v>
      </c>
      <c r="G9039" s="16">
        <f>Data!I9039</f>
        <v>51</v>
      </c>
      <c r="H9039" s="17">
        <f>Data!K9039</f>
        <v>7140</v>
      </c>
      <c r="I9039" s="17">
        <f>Data!L9039</f>
        <v>2784.6</v>
      </c>
      <c r="J9039" s="12" t="str">
        <f>Data!N9039</f>
        <v>Outlet</v>
      </c>
      <c r="K9039" s="12" t="str">
        <f>Data!O9039</f>
        <v>Tarjeta</v>
      </c>
      <c r="L9039" s="12" t="str">
        <f>Data!P9039</f>
        <v>Recurrente</v>
      </c>
    </row>
    <row r="9040">
      <c r="A9040" s="11">
        <v>9039.0</v>
      </c>
      <c r="B9040" s="14">
        <f>Data!D9040</f>
        <v>44421</v>
      </c>
      <c r="C9040" s="12">
        <f>IFERROR(VLOOKUP(Data!B9040, Minorista!$A$2:$B$100, 2, FALSE), "")</f>
        <v>3</v>
      </c>
      <c r="D9040" s="12">
        <f t="array" ref="D9040">INDEX(Producto!$A$2:$A$500, MATCH(Data!H9040, Producto!$B$2:$B$500, 0))</f>
        <v>6</v>
      </c>
      <c r="E9040" s="12">
        <f>VLOOKUP(Data!E9040 &amp; Data!F9040 &amp; Data!G9040, Ubicacion!$A$2:$B$1000, 2, FALSE)</f>
        <v>32</v>
      </c>
      <c r="F9040" s="15">
        <f>Data!J9040</f>
        <v>128</v>
      </c>
      <c r="G9040" s="16">
        <f>Data!I9040</f>
        <v>50</v>
      </c>
      <c r="H9040" s="17">
        <f>Data!K9040</f>
        <v>6400</v>
      </c>
      <c r="I9040" s="17">
        <f>Data!L9040</f>
        <v>1856</v>
      </c>
      <c r="J9040" s="12" t="str">
        <f>Data!N9040</f>
        <v>Outlet</v>
      </c>
      <c r="K9040" s="12" t="str">
        <f>Data!O9040</f>
        <v>Efectivo</v>
      </c>
      <c r="L9040" s="12" t="str">
        <f>Data!P9040</f>
        <v>Recurrente</v>
      </c>
    </row>
    <row r="9041">
      <c r="A9041" s="11">
        <v>9040.0</v>
      </c>
      <c r="B9041" s="14">
        <f>Data!D9041</f>
        <v>44453</v>
      </c>
      <c r="C9041" s="12">
        <f>IFERROR(VLOOKUP(Data!B9041, Minorista!$A$2:$B$100, 2, FALSE), "")</f>
        <v>3</v>
      </c>
      <c r="D9041" s="12">
        <f t="array" ref="D9041">INDEX(Producto!$A$2:$A$500, MATCH(Data!H9041, Producto!$B$2:$B$500, 0))</f>
        <v>1</v>
      </c>
      <c r="E9041" s="12">
        <f>VLOOKUP(Data!E9041 &amp; Data!F9041 &amp; Data!G9041, Ubicacion!$A$2:$B$1000, 2, FALSE)</f>
        <v>32</v>
      </c>
      <c r="F9041" s="15">
        <f>Data!J9041</f>
        <v>204</v>
      </c>
      <c r="G9041" s="16">
        <f>Data!I9041</f>
        <v>31</v>
      </c>
      <c r="H9041" s="17">
        <f>Data!K9041</f>
        <v>6324</v>
      </c>
      <c r="I9041" s="17">
        <f>Data!L9041</f>
        <v>2909.04</v>
      </c>
      <c r="J9041" s="12" t="str">
        <f>Data!N9041</f>
        <v>Outlet</v>
      </c>
      <c r="K9041" s="12" t="str">
        <f>Data!O9041</f>
        <v>Tarjeta</v>
      </c>
      <c r="L9041" s="12" t="str">
        <f>Data!P9041</f>
        <v>Recurrente</v>
      </c>
    </row>
    <row r="9042">
      <c r="A9042" s="11">
        <v>9041.0</v>
      </c>
      <c r="B9042" s="14">
        <f>Data!D9042</f>
        <v>44453</v>
      </c>
      <c r="C9042" s="12">
        <f>IFERROR(VLOOKUP(Data!B9042, Minorista!$A$2:$B$100, 2, FALSE), "")</f>
        <v>3</v>
      </c>
      <c r="D9042" s="12">
        <f t="array" ref="D9042">INDEX(Producto!$A$2:$A$500, MATCH(Data!H9042, Producto!$B$2:$B$500, 0))</f>
        <v>2</v>
      </c>
      <c r="E9042" s="12">
        <f>VLOOKUP(Data!E9042 &amp; Data!F9042 &amp; Data!G9042, Ubicacion!$A$2:$B$1000, 2, FALSE)</f>
        <v>32</v>
      </c>
      <c r="F9042" s="15">
        <f>Data!J9042</f>
        <v>198</v>
      </c>
      <c r="G9042" s="16">
        <f>Data!I9042</f>
        <v>38</v>
      </c>
      <c r="H9042" s="17">
        <f>Data!K9042</f>
        <v>7524</v>
      </c>
      <c r="I9042" s="17">
        <f>Data!L9042</f>
        <v>3310.56</v>
      </c>
      <c r="J9042" s="12" t="str">
        <f>Data!N9042</f>
        <v>Outlet</v>
      </c>
      <c r="K9042" s="12" t="str">
        <f>Data!O9042</f>
        <v>Efectivo</v>
      </c>
      <c r="L9042" s="12" t="str">
        <f>Data!P9042</f>
        <v>Nuevo</v>
      </c>
    </row>
    <row r="9043">
      <c r="A9043" s="11">
        <v>9042.0</v>
      </c>
      <c r="B9043" s="14">
        <f>Data!D9043</f>
        <v>44453</v>
      </c>
      <c r="C9043" s="12">
        <f>IFERROR(VLOOKUP(Data!B9043, Minorista!$A$2:$B$100, 2, FALSE), "")</f>
        <v>3</v>
      </c>
      <c r="D9043" s="12">
        <f t="array" ref="D9043">INDEX(Producto!$A$2:$A$500, MATCH(Data!H9043, Producto!$B$2:$B$500, 0))</f>
        <v>3</v>
      </c>
      <c r="E9043" s="12">
        <f>VLOOKUP(Data!E9043 &amp; Data!F9043 &amp; Data!G9043, Ubicacion!$A$2:$B$1000, 2, FALSE)</f>
        <v>32</v>
      </c>
      <c r="F9043" s="15">
        <f>Data!J9043</f>
        <v>135</v>
      </c>
      <c r="G9043" s="16">
        <f>Data!I9043</f>
        <v>32</v>
      </c>
      <c r="H9043" s="17">
        <f>Data!K9043</f>
        <v>4320</v>
      </c>
      <c r="I9043" s="17">
        <f>Data!L9043</f>
        <v>1598.4</v>
      </c>
      <c r="J9043" s="12" t="str">
        <f>Data!N9043</f>
        <v>Outlet</v>
      </c>
      <c r="K9043" s="12" t="str">
        <f>Data!O9043</f>
        <v>Tarjeta</v>
      </c>
      <c r="L9043" s="12" t="str">
        <f>Data!P9043</f>
        <v>Nuevo</v>
      </c>
    </row>
    <row r="9044">
      <c r="A9044" s="11">
        <v>9043.0</v>
      </c>
      <c r="B9044" s="14">
        <f>Data!D9044</f>
        <v>44453</v>
      </c>
      <c r="C9044" s="12">
        <f>IFERROR(VLOOKUP(Data!B9044, Minorista!$A$2:$B$100, 2, FALSE), "")</f>
        <v>3</v>
      </c>
      <c r="D9044" s="12">
        <f t="array" ref="D9044">INDEX(Producto!$A$2:$A$500, MATCH(Data!H9044, Producto!$B$2:$B$500, 0))</f>
        <v>4</v>
      </c>
      <c r="E9044" s="12">
        <f>VLOOKUP(Data!E9044 &amp; Data!F9044 &amp; Data!G9044, Ubicacion!$A$2:$B$1000, 2, FALSE)</f>
        <v>32</v>
      </c>
      <c r="F9044" s="15">
        <f>Data!J9044</f>
        <v>120</v>
      </c>
      <c r="G9044" s="16">
        <f>Data!I9044</f>
        <v>35</v>
      </c>
      <c r="H9044" s="17">
        <f>Data!K9044</f>
        <v>4200</v>
      </c>
      <c r="I9044" s="17">
        <f>Data!L9044</f>
        <v>1932</v>
      </c>
      <c r="J9044" s="12" t="str">
        <f>Data!N9044</f>
        <v>Outlet</v>
      </c>
      <c r="K9044" s="12" t="str">
        <f>Data!O9044</f>
        <v>Transferencia bancaria</v>
      </c>
      <c r="L9044" s="12" t="str">
        <f>Data!P9044</f>
        <v>Nuevo</v>
      </c>
    </row>
    <row r="9045">
      <c r="A9045" s="11">
        <v>9044.0</v>
      </c>
      <c r="B9045" s="14">
        <f>Data!D9045</f>
        <v>44453</v>
      </c>
      <c r="C9045" s="12">
        <f>IFERROR(VLOOKUP(Data!B9045, Minorista!$A$2:$B$100, 2, FALSE), "")</f>
        <v>3</v>
      </c>
      <c r="D9045" s="12">
        <f t="array" ref="D9045">INDEX(Producto!$A$2:$A$500, MATCH(Data!H9045, Producto!$B$2:$B$500, 0))</f>
        <v>5</v>
      </c>
      <c r="E9045" s="12">
        <f>VLOOKUP(Data!E9045 &amp; Data!F9045 &amp; Data!G9045, Ubicacion!$A$2:$B$1000, 2, FALSE)</f>
        <v>32</v>
      </c>
      <c r="F9045" s="15">
        <f>Data!J9045</f>
        <v>132</v>
      </c>
      <c r="G9045" s="16">
        <f>Data!I9045</f>
        <v>36</v>
      </c>
      <c r="H9045" s="17">
        <f>Data!K9045</f>
        <v>4752</v>
      </c>
      <c r="I9045" s="17">
        <f>Data!L9045</f>
        <v>1758.24</v>
      </c>
      <c r="J9045" s="12" t="str">
        <f>Data!N9045</f>
        <v>Outlet</v>
      </c>
      <c r="K9045" s="12" t="str">
        <f>Data!O9045</f>
        <v>Efectivo</v>
      </c>
      <c r="L9045" s="12" t="str">
        <f>Data!P9045</f>
        <v>Nuevo</v>
      </c>
    </row>
    <row r="9046">
      <c r="A9046" s="11">
        <v>9045.0</v>
      </c>
      <c r="B9046" s="14">
        <f>Data!D9046</f>
        <v>44453</v>
      </c>
      <c r="C9046" s="12">
        <f>IFERROR(VLOOKUP(Data!B9046, Minorista!$A$2:$B$100, 2, FALSE), "")</f>
        <v>3</v>
      </c>
      <c r="D9046" s="12">
        <f t="array" ref="D9046">INDEX(Producto!$A$2:$A$500, MATCH(Data!H9046, Producto!$B$2:$B$500, 0))</f>
        <v>6</v>
      </c>
      <c r="E9046" s="12">
        <f>VLOOKUP(Data!E9046 &amp; Data!F9046 &amp; Data!G9046, Ubicacion!$A$2:$B$1000, 2, FALSE)</f>
        <v>32</v>
      </c>
      <c r="F9046" s="15">
        <f>Data!J9046</f>
        <v>135</v>
      </c>
      <c r="G9046" s="16">
        <f>Data!I9046</f>
        <v>46</v>
      </c>
      <c r="H9046" s="17">
        <f>Data!K9046</f>
        <v>6210</v>
      </c>
      <c r="I9046" s="17">
        <f>Data!L9046</f>
        <v>1863</v>
      </c>
      <c r="J9046" s="12" t="str">
        <f>Data!N9046</f>
        <v>Outlet</v>
      </c>
      <c r="K9046" s="12" t="str">
        <f>Data!O9046</f>
        <v>Tarjeta</v>
      </c>
      <c r="L9046" s="12" t="str">
        <f>Data!P9046</f>
        <v>Nuevo</v>
      </c>
    </row>
    <row r="9047">
      <c r="A9047" s="11">
        <v>9046.0</v>
      </c>
      <c r="B9047" s="14">
        <f>Data!D9047</f>
        <v>44482</v>
      </c>
      <c r="C9047" s="12">
        <f>IFERROR(VLOOKUP(Data!B9047, Minorista!$A$2:$B$100, 2, FALSE), "")</f>
        <v>3</v>
      </c>
      <c r="D9047" s="12">
        <f t="array" ref="D9047">INDEX(Producto!$A$2:$A$500, MATCH(Data!H9047, Producto!$B$2:$B$500, 0))</f>
        <v>1</v>
      </c>
      <c r="E9047" s="12">
        <f>VLOOKUP(Data!E9047 &amp; Data!F9047 &amp; Data!G9047, Ubicacion!$A$2:$B$1000, 2, FALSE)</f>
        <v>32</v>
      </c>
      <c r="F9047" s="15">
        <f>Data!J9047</f>
        <v>173</v>
      </c>
      <c r="G9047" s="16">
        <f>Data!I9047</f>
        <v>34</v>
      </c>
      <c r="H9047" s="17">
        <f>Data!K9047</f>
        <v>5882</v>
      </c>
      <c r="I9047" s="17">
        <f>Data!L9047</f>
        <v>2705.72</v>
      </c>
      <c r="J9047" s="12" t="str">
        <f>Data!N9047</f>
        <v>Outlet</v>
      </c>
      <c r="K9047" s="12" t="str">
        <f>Data!O9047</f>
        <v>Tarjeta</v>
      </c>
      <c r="L9047" s="12" t="str">
        <f>Data!P9047</f>
        <v>Nuevo</v>
      </c>
    </row>
    <row r="9048">
      <c r="A9048" s="11">
        <v>9047.0</v>
      </c>
      <c r="B9048" s="14">
        <f>Data!D9048</f>
        <v>44482</v>
      </c>
      <c r="C9048" s="12">
        <f>IFERROR(VLOOKUP(Data!B9048, Minorista!$A$2:$B$100, 2, FALSE), "")</f>
        <v>3</v>
      </c>
      <c r="D9048" s="12">
        <f t="array" ref="D9048">INDEX(Producto!$A$2:$A$500, MATCH(Data!H9048, Producto!$B$2:$B$500, 0))</f>
        <v>2</v>
      </c>
      <c r="E9048" s="12">
        <f>VLOOKUP(Data!E9048 &amp; Data!F9048 &amp; Data!G9048, Ubicacion!$A$2:$B$1000, 2, FALSE)</f>
        <v>32</v>
      </c>
      <c r="F9048" s="15">
        <f>Data!J9048</f>
        <v>173</v>
      </c>
      <c r="G9048" s="16">
        <f>Data!I9048</f>
        <v>34</v>
      </c>
      <c r="H9048" s="17">
        <f>Data!K9048</f>
        <v>5882</v>
      </c>
      <c r="I9048" s="17">
        <f>Data!L9048</f>
        <v>2470.44</v>
      </c>
      <c r="J9048" s="12" t="str">
        <f>Data!N9048</f>
        <v>Outlet</v>
      </c>
      <c r="K9048" s="12" t="str">
        <f>Data!O9048</f>
        <v>Tarjeta</v>
      </c>
      <c r="L9048" s="12" t="str">
        <f>Data!P9048</f>
        <v>Nuevo</v>
      </c>
    </row>
    <row r="9049">
      <c r="A9049" s="11">
        <v>9048.0</v>
      </c>
      <c r="B9049" s="14">
        <f>Data!D9049</f>
        <v>44482</v>
      </c>
      <c r="C9049" s="12">
        <f>IFERROR(VLOOKUP(Data!B9049, Minorista!$A$2:$B$100, 2, FALSE), "")</f>
        <v>3</v>
      </c>
      <c r="D9049" s="12">
        <f t="array" ref="D9049">INDEX(Producto!$A$2:$A$500, MATCH(Data!H9049, Producto!$B$2:$B$500, 0))</f>
        <v>3</v>
      </c>
      <c r="E9049" s="12">
        <f>VLOOKUP(Data!E9049 &amp; Data!F9049 &amp; Data!G9049, Ubicacion!$A$2:$B$1000, 2, FALSE)</f>
        <v>32</v>
      </c>
      <c r="F9049" s="15">
        <f>Data!J9049</f>
        <v>123</v>
      </c>
      <c r="G9049" s="16">
        <f>Data!I9049</f>
        <v>32</v>
      </c>
      <c r="H9049" s="17">
        <f>Data!K9049</f>
        <v>3936</v>
      </c>
      <c r="I9049" s="17">
        <f>Data!L9049</f>
        <v>1495.68</v>
      </c>
      <c r="J9049" s="12" t="str">
        <f>Data!N9049</f>
        <v>Outlet</v>
      </c>
      <c r="K9049" s="12" t="str">
        <f>Data!O9049</f>
        <v>Transferencia bancaria</v>
      </c>
      <c r="L9049" s="12" t="str">
        <f>Data!P9049</f>
        <v>Nuevo</v>
      </c>
    </row>
    <row r="9050">
      <c r="A9050" s="11">
        <v>9049.0</v>
      </c>
      <c r="B9050" s="14">
        <f>Data!D9050</f>
        <v>44482</v>
      </c>
      <c r="C9050" s="12">
        <f>IFERROR(VLOOKUP(Data!B9050, Minorista!$A$2:$B$100, 2, FALSE), "")</f>
        <v>3</v>
      </c>
      <c r="D9050" s="12">
        <f t="array" ref="D9050">INDEX(Producto!$A$2:$A$500, MATCH(Data!H9050, Producto!$B$2:$B$500, 0))</f>
        <v>4</v>
      </c>
      <c r="E9050" s="12">
        <f>VLOOKUP(Data!E9050 &amp; Data!F9050 &amp; Data!G9050, Ubicacion!$A$2:$B$1000, 2, FALSE)</f>
        <v>32</v>
      </c>
      <c r="F9050" s="15">
        <f>Data!J9050</f>
        <v>114</v>
      </c>
      <c r="G9050" s="16">
        <f>Data!I9050</f>
        <v>32</v>
      </c>
      <c r="H9050" s="17">
        <f>Data!K9050</f>
        <v>3648</v>
      </c>
      <c r="I9050" s="17">
        <f>Data!L9050</f>
        <v>1605.12</v>
      </c>
      <c r="J9050" s="12" t="str">
        <f>Data!N9050</f>
        <v>Outlet</v>
      </c>
      <c r="K9050" s="12" t="str">
        <f>Data!O9050</f>
        <v>Transferencia bancaria</v>
      </c>
      <c r="L9050" s="12" t="str">
        <f>Data!P9050</f>
        <v>Nuevo</v>
      </c>
    </row>
    <row r="9051">
      <c r="A9051" s="11">
        <v>9050.0</v>
      </c>
      <c r="B9051" s="14">
        <f>Data!D9051</f>
        <v>44482</v>
      </c>
      <c r="C9051" s="12">
        <f>IFERROR(VLOOKUP(Data!B9051, Minorista!$A$2:$B$100, 2, FALSE), "")</f>
        <v>3</v>
      </c>
      <c r="D9051" s="12">
        <f t="array" ref="D9051">INDEX(Producto!$A$2:$A$500, MATCH(Data!H9051, Producto!$B$2:$B$500, 0))</f>
        <v>5</v>
      </c>
      <c r="E9051" s="12">
        <f>VLOOKUP(Data!E9051 &amp; Data!F9051 &amp; Data!G9051, Ubicacion!$A$2:$B$1000, 2, FALSE)</f>
        <v>32</v>
      </c>
      <c r="F9051" s="15">
        <f>Data!J9051</f>
        <v>102</v>
      </c>
      <c r="G9051" s="16">
        <f>Data!I9051</f>
        <v>41</v>
      </c>
      <c r="H9051" s="17">
        <f>Data!K9051</f>
        <v>4182</v>
      </c>
      <c r="I9051" s="17">
        <f>Data!L9051</f>
        <v>1672.8</v>
      </c>
      <c r="J9051" s="12" t="str">
        <f>Data!N9051</f>
        <v>Outlet</v>
      </c>
      <c r="K9051" s="12" t="str">
        <f>Data!O9051</f>
        <v>Tarjeta</v>
      </c>
      <c r="L9051" s="12" t="str">
        <f>Data!P9051</f>
        <v>Nuevo</v>
      </c>
    </row>
    <row r="9052">
      <c r="A9052" s="11">
        <v>9051.0</v>
      </c>
      <c r="B9052" s="14">
        <f>Data!D9052</f>
        <v>44482</v>
      </c>
      <c r="C9052" s="12">
        <f>IFERROR(VLOOKUP(Data!B9052, Minorista!$A$2:$B$100, 2, FALSE), "")</f>
        <v>3</v>
      </c>
      <c r="D9052" s="12">
        <f t="array" ref="D9052">INDEX(Producto!$A$2:$A$500, MATCH(Data!H9052, Producto!$B$2:$B$500, 0))</f>
        <v>6</v>
      </c>
      <c r="E9052" s="12">
        <f>VLOOKUP(Data!E9052 &amp; Data!F9052 &amp; Data!G9052, Ubicacion!$A$2:$B$1000, 2, FALSE)</f>
        <v>32</v>
      </c>
      <c r="F9052" s="15">
        <f>Data!J9052</f>
        <v>109</v>
      </c>
      <c r="G9052" s="16">
        <f>Data!I9052</f>
        <v>46</v>
      </c>
      <c r="H9052" s="17">
        <f>Data!K9052</f>
        <v>5014</v>
      </c>
      <c r="I9052" s="17">
        <f>Data!L9052</f>
        <v>1554.34</v>
      </c>
      <c r="J9052" s="12" t="str">
        <f>Data!N9052</f>
        <v>Outlet</v>
      </c>
      <c r="K9052" s="12" t="str">
        <f>Data!O9052</f>
        <v>Transferencia bancaria</v>
      </c>
      <c r="L9052" s="12" t="str">
        <f>Data!P9052</f>
        <v>Recurrente</v>
      </c>
    </row>
    <row r="9053">
      <c r="A9053" s="11">
        <v>9052.0</v>
      </c>
      <c r="B9053" s="14">
        <f>Data!D9053</f>
        <v>44513</v>
      </c>
      <c r="C9053" s="12">
        <f>IFERROR(VLOOKUP(Data!B9053, Minorista!$A$2:$B$100, 2, FALSE), "")</f>
        <v>3</v>
      </c>
      <c r="D9053" s="12">
        <f t="array" ref="D9053">INDEX(Producto!$A$2:$A$500, MATCH(Data!H9053, Producto!$B$2:$B$500, 0))</f>
        <v>1</v>
      </c>
      <c r="E9053" s="12">
        <f>VLOOKUP(Data!E9053 &amp; Data!F9053 &amp; Data!G9053, Ubicacion!$A$2:$B$1000, 2, FALSE)</f>
        <v>32</v>
      </c>
      <c r="F9053" s="15">
        <f>Data!J9053</f>
        <v>173</v>
      </c>
      <c r="G9053" s="16">
        <f>Data!I9053</f>
        <v>36</v>
      </c>
      <c r="H9053" s="17">
        <f>Data!K9053</f>
        <v>6228</v>
      </c>
      <c r="I9053" s="17">
        <f>Data!L9053</f>
        <v>2615.76</v>
      </c>
      <c r="J9053" s="12" t="str">
        <f>Data!N9053</f>
        <v>Outlet</v>
      </c>
      <c r="K9053" s="12" t="str">
        <f>Data!O9053</f>
        <v>Efectivo</v>
      </c>
      <c r="L9053" s="12" t="str">
        <f>Data!P9053</f>
        <v>Nuevo</v>
      </c>
    </row>
    <row r="9054">
      <c r="A9054" s="11">
        <v>9053.0</v>
      </c>
      <c r="B9054" s="14">
        <f>Data!D9054</f>
        <v>44513</v>
      </c>
      <c r="C9054" s="12">
        <f>IFERROR(VLOOKUP(Data!B9054, Minorista!$A$2:$B$100, 2, FALSE), "")</f>
        <v>3</v>
      </c>
      <c r="D9054" s="12">
        <f t="array" ref="D9054">INDEX(Producto!$A$2:$A$500, MATCH(Data!H9054, Producto!$B$2:$B$500, 0))</f>
        <v>2</v>
      </c>
      <c r="E9054" s="12">
        <f>VLOOKUP(Data!E9054 &amp; Data!F9054 &amp; Data!G9054, Ubicacion!$A$2:$B$1000, 2, FALSE)</f>
        <v>32</v>
      </c>
      <c r="F9054" s="15">
        <f>Data!J9054</f>
        <v>184</v>
      </c>
      <c r="G9054" s="16">
        <f>Data!I9054</f>
        <v>40</v>
      </c>
      <c r="H9054" s="17">
        <f>Data!K9054</f>
        <v>7360</v>
      </c>
      <c r="I9054" s="17">
        <f>Data!L9054</f>
        <v>3238.4</v>
      </c>
      <c r="J9054" s="12" t="str">
        <f>Data!N9054</f>
        <v>Outlet</v>
      </c>
      <c r="K9054" s="12" t="str">
        <f>Data!O9054</f>
        <v>Tarjeta</v>
      </c>
      <c r="L9054" s="12" t="str">
        <f>Data!P9054</f>
        <v>Recurrente</v>
      </c>
    </row>
    <row r="9055">
      <c r="A9055" s="11">
        <v>9054.0</v>
      </c>
      <c r="B9055" s="14">
        <f>Data!D9055</f>
        <v>44513</v>
      </c>
      <c r="C9055" s="12">
        <f>IFERROR(VLOOKUP(Data!B9055, Minorista!$A$2:$B$100, 2, FALSE), "")</f>
        <v>3</v>
      </c>
      <c r="D9055" s="12">
        <f t="array" ref="D9055">INDEX(Producto!$A$2:$A$500, MATCH(Data!H9055, Producto!$B$2:$B$500, 0))</f>
        <v>3</v>
      </c>
      <c r="E9055" s="12">
        <f>VLOOKUP(Data!E9055 &amp; Data!F9055 &amp; Data!G9055, Ubicacion!$A$2:$B$1000, 2, FALSE)</f>
        <v>32</v>
      </c>
      <c r="F9055" s="15">
        <f>Data!J9055</f>
        <v>145</v>
      </c>
      <c r="G9055" s="16">
        <f>Data!I9055</f>
        <v>39</v>
      </c>
      <c r="H9055" s="17">
        <f>Data!K9055</f>
        <v>5655</v>
      </c>
      <c r="I9055" s="17">
        <f>Data!L9055</f>
        <v>2262</v>
      </c>
      <c r="J9055" s="12" t="str">
        <f>Data!N9055</f>
        <v>Outlet</v>
      </c>
      <c r="K9055" s="12" t="str">
        <f>Data!O9055</f>
        <v>Efectivo</v>
      </c>
      <c r="L9055" s="12" t="str">
        <f>Data!P9055</f>
        <v>Recurrente</v>
      </c>
    </row>
    <row r="9056">
      <c r="A9056" s="11">
        <v>9055.0</v>
      </c>
      <c r="B9056" s="14">
        <f>Data!D9056</f>
        <v>44513</v>
      </c>
      <c r="C9056" s="12">
        <f>IFERROR(VLOOKUP(Data!B9056, Minorista!$A$2:$B$100, 2, FALSE), "")</f>
        <v>3</v>
      </c>
      <c r="D9056" s="12">
        <f t="array" ref="D9056">INDEX(Producto!$A$2:$A$500, MATCH(Data!H9056, Producto!$B$2:$B$500, 0))</f>
        <v>4</v>
      </c>
      <c r="E9056" s="12">
        <f>VLOOKUP(Data!E9056 &amp; Data!F9056 &amp; Data!G9056, Ubicacion!$A$2:$B$1000, 2, FALSE)</f>
        <v>32</v>
      </c>
      <c r="F9056" s="15">
        <f>Data!J9056</f>
        <v>140</v>
      </c>
      <c r="G9056" s="16">
        <f>Data!I9056</f>
        <v>37</v>
      </c>
      <c r="H9056" s="17">
        <f>Data!K9056</f>
        <v>5180</v>
      </c>
      <c r="I9056" s="17">
        <f>Data!L9056</f>
        <v>2382.8</v>
      </c>
      <c r="J9056" s="12" t="str">
        <f>Data!N9056</f>
        <v>Outlet</v>
      </c>
      <c r="K9056" s="12" t="str">
        <f>Data!O9056</f>
        <v>Tarjeta</v>
      </c>
      <c r="L9056" s="12" t="str">
        <f>Data!P9056</f>
        <v>Recurrente</v>
      </c>
    </row>
    <row r="9057">
      <c r="A9057" s="11">
        <v>9056.0</v>
      </c>
      <c r="B9057" s="14">
        <f>Data!D9057</f>
        <v>44513</v>
      </c>
      <c r="C9057" s="12">
        <f>IFERROR(VLOOKUP(Data!B9057, Minorista!$A$2:$B$100, 2, FALSE), "")</f>
        <v>3</v>
      </c>
      <c r="D9057" s="12">
        <f t="array" ref="D9057">INDEX(Producto!$A$2:$A$500, MATCH(Data!H9057, Producto!$B$2:$B$500, 0))</f>
        <v>5</v>
      </c>
      <c r="E9057" s="12">
        <f>VLOOKUP(Data!E9057 &amp; Data!F9057 &amp; Data!G9057, Ubicacion!$A$2:$B$1000, 2, FALSE)</f>
        <v>32</v>
      </c>
      <c r="F9057" s="15">
        <f>Data!J9057</f>
        <v>119</v>
      </c>
      <c r="G9057" s="16">
        <f>Data!I9057</f>
        <v>47</v>
      </c>
      <c r="H9057" s="17">
        <f>Data!K9057</f>
        <v>5593</v>
      </c>
      <c r="I9057" s="17">
        <f>Data!L9057</f>
        <v>2125.34</v>
      </c>
      <c r="J9057" s="12" t="str">
        <f>Data!N9057</f>
        <v>Outlet</v>
      </c>
      <c r="K9057" s="12" t="str">
        <f>Data!O9057</f>
        <v>Efectivo</v>
      </c>
      <c r="L9057" s="12" t="str">
        <f>Data!P9057</f>
        <v>Recurrente</v>
      </c>
    </row>
    <row r="9058">
      <c r="A9058" s="11">
        <v>9057.0</v>
      </c>
      <c r="B9058" s="14">
        <f>Data!D9058</f>
        <v>44513</v>
      </c>
      <c r="C9058" s="12">
        <f>IFERROR(VLOOKUP(Data!B9058, Minorista!$A$2:$B$100, 2, FALSE), "")</f>
        <v>3</v>
      </c>
      <c r="D9058" s="12">
        <f t="array" ref="D9058">INDEX(Producto!$A$2:$A$500, MATCH(Data!H9058, Producto!$B$2:$B$500, 0))</f>
        <v>6</v>
      </c>
      <c r="E9058" s="12">
        <f>VLOOKUP(Data!E9058 &amp; Data!F9058 &amp; Data!G9058, Ubicacion!$A$2:$B$1000, 2, FALSE)</f>
        <v>32</v>
      </c>
      <c r="F9058" s="15">
        <f>Data!J9058</f>
        <v>157</v>
      </c>
      <c r="G9058" s="16">
        <f>Data!I9058</f>
        <v>46</v>
      </c>
      <c r="H9058" s="17">
        <f>Data!K9058</f>
        <v>7222</v>
      </c>
      <c r="I9058" s="17">
        <f>Data!L9058</f>
        <v>2094.38</v>
      </c>
      <c r="J9058" s="12" t="str">
        <f>Data!N9058</f>
        <v>Outlet</v>
      </c>
      <c r="K9058" s="12" t="str">
        <f>Data!O9058</f>
        <v>Tarjeta</v>
      </c>
      <c r="L9058" s="12" t="str">
        <f>Data!P9058</f>
        <v>Nuevo</v>
      </c>
    </row>
    <row r="9059">
      <c r="A9059" s="11">
        <v>9058.0</v>
      </c>
      <c r="B9059" s="14">
        <f>Data!D9059</f>
        <v>44542</v>
      </c>
      <c r="C9059" s="12">
        <f>IFERROR(VLOOKUP(Data!B9059, Minorista!$A$2:$B$100, 2, FALSE), "")</f>
        <v>3</v>
      </c>
      <c r="D9059" s="12">
        <f t="array" ref="D9059">INDEX(Producto!$A$2:$A$500, MATCH(Data!H9059, Producto!$B$2:$B$500, 0))</f>
        <v>1</v>
      </c>
      <c r="E9059" s="12">
        <f>VLOOKUP(Data!E9059 &amp; Data!F9059 &amp; Data!G9059, Ubicacion!$A$2:$B$1000, 2, FALSE)</f>
        <v>32</v>
      </c>
      <c r="F9059" s="15">
        <f>Data!J9059</f>
        <v>209</v>
      </c>
      <c r="G9059" s="16">
        <f>Data!I9059</f>
        <v>42</v>
      </c>
      <c r="H9059" s="17">
        <f>Data!K9059</f>
        <v>8778</v>
      </c>
      <c r="I9059" s="17">
        <f>Data!L9059</f>
        <v>4125.66</v>
      </c>
      <c r="J9059" s="12" t="str">
        <f>Data!N9059</f>
        <v>Outlet</v>
      </c>
      <c r="K9059" s="12" t="str">
        <f>Data!O9059</f>
        <v>Tarjeta</v>
      </c>
      <c r="L9059" s="12" t="str">
        <f>Data!P9059</f>
        <v>Recurrente</v>
      </c>
    </row>
    <row r="9060">
      <c r="A9060" s="11">
        <v>9059.0</v>
      </c>
      <c r="B9060" s="14">
        <f>Data!D9060</f>
        <v>44542</v>
      </c>
      <c r="C9060" s="12">
        <f>IFERROR(VLOOKUP(Data!B9060, Minorista!$A$2:$B$100, 2, FALSE), "")</f>
        <v>3</v>
      </c>
      <c r="D9060" s="12">
        <f t="array" ref="D9060">INDEX(Producto!$A$2:$A$500, MATCH(Data!H9060, Producto!$B$2:$B$500, 0))</f>
        <v>2</v>
      </c>
      <c r="E9060" s="12">
        <f>VLOOKUP(Data!E9060 &amp; Data!F9060 &amp; Data!G9060, Ubicacion!$A$2:$B$1000, 2, FALSE)</f>
        <v>32</v>
      </c>
      <c r="F9060" s="15">
        <f>Data!J9060</f>
        <v>223</v>
      </c>
      <c r="G9060" s="16">
        <f>Data!I9060</f>
        <v>39</v>
      </c>
      <c r="H9060" s="17">
        <f>Data!K9060</f>
        <v>8697</v>
      </c>
      <c r="I9060" s="17">
        <f>Data!L9060</f>
        <v>4087.59</v>
      </c>
      <c r="J9060" s="12" t="str">
        <f>Data!N9060</f>
        <v>Outlet</v>
      </c>
      <c r="K9060" s="12" t="str">
        <f>Data!O9060</f>
        <v>Transferencia bancaria</v>
      </c>
      <c r="L9060" s="12" t="str">
        <f>Data!P9060</f>
        <v>Nuevo</v>
      </c>
    </row>
    <row r="9061">
      <c r="A9061" s="11">
        <v>9060.0</v>
      </c>
      <c r="B9061" s="14">
        <f>Data!D9061</f>
        <v>44542</v>
      </c>
      <c r="C9061" s="12">
        <f>IFERROR(VLOOKUP(Data!B9061, Minorista!$A$2:$B$100, 2, FALSE), "")</f>
        <v>1</v>
      </c>
      <c r="D9061" s="12">
        <f t="array" ref="D9061">INDEX(Producto!$A$2:$A$500, MATCH(Data!H9061, Producto!$B$2:$B$500, 0))</f>
        <v>3</v>
      </c>
      <c r="E9061" s="12">
        <f>VLOOKUP(Data!E9061 &amp; Data!F9061 &amp; Data!G9061, Ubicacion!$A$2:$B$1000, 2, FALSE)</f>
        <v>32</v>
      </c>
      <c r="F9061" s="15">
        <f>Data!J9061</f>
        <v>147</v>
      </c>
      <c r="G9061" s="16">
        <f>Data!I9061</f>
        <v>36</v>
      </c>
      <c r="H9061" s="17">
        <f>Data!K9061</f>
        <v>5292</v>
      </c>
      <c r="I9061" s="17">
        <f>Data!L9061</f>
        <v>2222.64</v>
      </c>
      <c r="J9061" s="12" t="str">
        <f>Data!N9061</f>
        <v>Outlet</v>
      </c>
      <c r="K9061" s="12" t="str">
        <f>Data!O9061</f>
        <v>Transferencia bancaria</v>
      </c>
      <c r="L9061" s="12" t="str">
        <f>Data!P9061</f>
        <v>Nuevo</v>
      </c>
    </row>
    <row r="9062">
      <c r="A9062" s="11">
        <v>9061.0</v>
      </c>
      <c r="B9062" s="14">
        <f>Data!D9062</f>
        <v>44542</v>
      </c>
      <c r="C9062" s="12">
        <f>IFERROR(VLOOKUP(Data!B9062, Minorista!$A$2:$B$100, 2, FALSE), "")</f>
        <v>1</v>
      </c>
      <c r="D9062" s="12">
        <f t="array" ref="D9062">INDEX(Producto!$A$2:$A$500, MATCH(Data!H9062, Producto!$B$2:$B$500, 0))</f>
        <v>4</v>
      </c>
      <c r="E9062" s="12">
        <f>VLOOKUP(Data!E9062 &amp; Data!F9062 &amp; Data!G9062, Ubicacion!$A$2:$B$1000, 2, FALSE)</f>
        <v>32</v>
      </c>
      <c r="F9062" s="15">
        <f>Data!J9062</f>
        <v>143</v>
      </c>
      <c r="G9062" s="16">
        <f>Data!I9062</f>
        <v>40</v>
      </c>
      <c r="H9062" s="17">
        <f>Data!K9062</f>
        <v>5720</v>
      </c>
      <c r="I9062" s="17">
        <f>Data!L9062</f>
        <v>2459.6</v>
      </c>
      <c r="J9062" s="12" t="str">
        <f>Data!N9062</f>
        <v>Outlet</v>
      </c>
      <c r="K9062" s="12" t="str">
        <f>Data!O9062</f>
        <v>Transferencia bancaria</v>
      </c>
      <c r="L9062" s="12" t="str">
        <f>Data!P9062</f>
        <v>Recurrente</v>
      </c>
    </row>
    <row r="9063">
      <c r="A9063" s="11">
        <v>9062.0</v>
      </c>
      <c r="B9063" s="14">
        <f>Data!D9063</f>
        <v>44542</v>
      </c>
      <c r="C9063" s="12">
        <f>IFERROR(VLOOKUP(Data!B9063, Minorista!$A$2:$B$100, 2, FALSE), "")</f>
        <v>1</v>
      </c>
      <c r="D9063" s="12">
        <f t="array" ref="D9063">INDEX(Producto!$A$2:$A$500, MATCH(Data!H9063, Producto!$B$2:$B$500, 0))</f>
        <v>5</v>
      </c>
      <c r="E9063" s="12">
        <f>VLOOKUP(Data!E9063 &amp; Data!F9063 &amp; Data!G9063, Ubicacion!$A$2:$B$1000, 2, FALSE)</f>
        <v>32</v>
      </c>
      <c r="F9063" s="15">
        <f>Data!J9063</f>
        <v>120</v>
      </c>
      <c r="G9063" s="16">
        <f>Data!I9063</f>
        <v>44</v>
      </c>
      <c r="H9063" s="17">
        <f>Data!K9063</f>
        <v>5280</v>
      </c>
      <c r="I9063" s="17">
        <f>Data!L9063</f>
        <v>2006.4</v>
      </c>
      <c r="J9063" s="12" t="str">
        <f>Data!N9063</f>
        <v>Outlet</v>
      </c>
      <c r="K9063" s="12" t="str">
        <f>Data!O9063</f>
        <v>Efectivo</v>
      </c>
      <c r="L9063" s="12" t="str">
        <f>Data!P9063</f>
        <v>Recurrente</v>
      </c>
    </row>
    <row r="9064">
      <c r="A9064" s="11">
        <v>9063.0</v>
      </c>
      <c r="B9064" s="14">
        <f>Data!D9064</f>
        <v>44542</v>
      </c>
      <c r="C9064" s="12">
        <f>IFERROR(VLOOKUP(Data!B9064, Minorista!$A$2:$B$100, 2, FALSE), "")</f>
        <v>1</v>
      </c>
      <c r="D9064" s="12">
        <f t="array" ref="D9064">INDEX(Producto!$A$2:$A$500, MATCH(Data!H9064, Producto!$B$2:$B$500, 0))</f>
        <v>6</v>
      </c>
      <c r="E9064" s="12">
        <f>VLOOKUP(Data!E9064 &amp; Data!F9064 &amp; Data!G9064, Ubicacion!$A$2:$B$1000, 2, FALSE)</f>
        <v>32</v>
      </c>
      <c r="F9064" s="15">
        <f>Data!J9064</f>
        <v>160</v>
      </c>
      <c r="G9064" s="16">
        <f>Data!I9064</f>
        <v>47</v>
      </c>
      <c r="H9064" s="17">
        <f>Data!K9064</f>
        <v>7520</v>
      </c>
      <c r="I9064" s="17">
        <f>Data!L9064</f>
        <v>2256</v>
      </c>
      <c r="J9064" s="12" t="str">
        <f>Data!N9064</f>
        <v>Outlet</v>
      </c>
      <c r="K9064" s="12" t="str">
        <f>Data!O9064</f>
        <v>Transferencia bancaria</v>
      </c>
      <c r="L9064" s="12" t="str">
        <f>Data!P9064</f>
        <v>Nuevo</v>
      </c>
    </row>
    <row r="9065">
      <c r="A9065" s="11">
        <v>9064.0</v>
      </c>
      <c r="B9065" s="14">
        <f>Data!D9065</f>
        <v>44205</v>
      </c>
      <c r="C9065" s="12">
        <f>IFERROR(VLOOKUP(Data!B9065, Minorista!$A$2:$B$100, 2, FALSE), "")</f>
        <v>1</v>
      </c>
      <c r="D9065" s="12">
        <f t="array" ref="D9065">INDEX(Producto!$A$2:$A$500, MATCH(Data!H9065, Producto!$B$2:$B$500, 0))</f>
        <v>1</v>
      </c>
      <c r="E9065" s="12">
        <f>VLOOKUP(Data!E9065 &amp; Data!F9065 &amp; Data!G9065, Ubicacion!$A$2:$B$1000, 2, FALSE)</f>
        <v>32</v>
      </c>
      <c r="F9065" s="15">
        <f>Data!J9065</f>
        <v>349</v>
      </c>
      <c r="G9065" s="16">
        <f>Data!I9065</f>
        <v>26</v>
      </c>
      <c r="H9065" s="17">
        <f>Data!K9065</f>
        <v>9074</v>
      </c>
      <c r="I9065" s="17">
        <f>Data!L9065</f>
        <v>4264.78</v>
      </c>
      <c r="J9065" s="12" t="str">
        <f>Data!N9065</f>
        <v>Outlet</v>
      </c>
      <c r="K9065" s="12" t="str">
        <f>Data!O9065</f>
        <v>Efectivo</v>
      </c>
      <c r="L9065" s="12" t="str">
        <f>Data!P9065</f>
        <v>Recurrente</v>
      </c>
    </row>
    <row r="9066">
      <c r="A9066" s="11">
        <v>9065.0</v>
      </c>
      <c r="B9066" s="14">
        <f>Data!D9066</f>
        <v>44205</v>
      </c>
      <c r="C9066" s="12">
        <f>IFERROR(VLOOKUP(Data!B9066, Minorista!$A$2:$B$100, 2, FALSE), "")</f>
        <v>1</v>
      </c>
      <c r="D9066" s="12">
        <f t="array" ref="D9066">INDEX(Producto!$A$2:$A$500, MATCH(Data!H9066, Producto!$B$2:$B$500, 0))</f>
        <v>2</v>
      </c>
      <c r="E9066" s="12">
        <f>VLOOKUP(Data!E9066 &amp; Data!F9066 &amp; Data!G9066, Ubicacion!$A$2:$B$1000, 2, FALSE)</f>
        <v>32</v>
      </c>
      <c r="F9066" s="15">
        <f>Data!J9066</f>
        <v>256</v>
      </c>
      <c r="G9066" s="16">
        <f>Data!I9066</f>
        <v>30</v>
      </c>
      <c r="H9066" s="17">
        <f>Data!K9066</f>
        <v>7680</v>
      </c>
      <c r="I9066" s="17">
        <f>Data!L9066</f>
        <v>3072</v>
      </c>
      <c r="J9066" s="12" t="str">
        <f>Data!N9066</f>
        <v>Outlet</v>
      </c>
      <c r="K9066" s="12" t="str">
        <f>Data!O9066</f>
        <v>Efectivo</v>
      </c>
      <c r="L9066" s="12" t="str">
        <f>Data!P9066</f>
        <v>Recurrente</v>
      </c>
    </row>
    <row r="9067">
      <c r="A9067" s="11">
        <v>9066.0</v>
      </c>
      <c r="B9067" s="14">
        <f>Data!D9067</f>
        <v>44205</v>
      </c>
      <c r="C9067" s="12">
        <f>IFERROR(VLOOKUP(Data!B9067, Minorista!$A$2:$B$100, 2, FALSE), "")</f>
        <v>1</v>
      </c>
      <c r="D9067" s="12">
        <f t="array" ref="D9067">INDEX(Producto!$A$2:$A$500, MATCH(Data!H9067, Producto!$B$2:$B$500, 0))</f>
        <v>3</v>
      </c>
      <c r="E9067" s="12">
        <f>VLOOKUP(Data!E9067 &amp; Data!F9067 &amp; Data!G9067, Ubicacion!$A$2:$B$1000, 2, FALSE)</f>
        <v>32</v>
      </c>
      <c r="F9067" s="15">
        <f>Data!J9067</f>
        <v>264</v>
      </c>
      <c r="G9067" s="16">
        <f>Data!I9067</f>
        <v>24</v>
      </c>
      <c r="H9067" s="17">
        <f>Data!K9067</f>
        <v>6336</v>
      </c>
      <c r="I9067" s="17">
        <f>Data!L9067</f>
        <v>2027.52</v>
      </c>
      <c r="J9067" s="12" t="str">
        <f>Data!N9067</f>
        <v>Outlet</v>
      </c>
      <c r="K9067" s="12" t="str">
        <f>Data!O9067</f>
        <v>Efectivo</v>
      </c>
      <c r="L9067" s="12" t="str">
        <f>Data!P9067</f>
        <v>Nuevo</v>
      </c>
    </row>
    <row r="9068">
      <c r="A9068" s="11">
        <v>9067.0</v>
      </c>
      <c r="B9068" s="14">
        <f>Data!D9068</f>
        <v>44205</v>
      </c>
      <c r="C9068" s="12">
        <f>IFERROR(VLOOKUP(Data!B9068, Minorista!$A$2:$B$100, 2, FALSE), "")</f>
        <v>1</v>
      </c>
      <c r="D9068" s="12">
        <f t="array" ref="D9068">INDEX(Producto!$A$2:$A$500, MATCH(Data!H9068, Producto!$B$2:$B$500, 0))</f>
        <v>4</v>
      </c>
      <c r="E9068" s="12">
        <f>VLOOKUP(Data!E9068 &amp; Data!F9068 &amp; Data!G9068, Ubicacion!$A$2:$B$1000, 2, FALSE)</f>
        <v>32</v>
      </c>
      <c r="F9068" s="15">
        <f>Data!J9068</f>
        <v>209</v>
      </c>
      <c r="G9068" s="16">
        <f>Data!I9068</f>
        <v>25</v>
      </c>
      <c r="H9068" s="17">
        <f>Data!K9068</f>
        <v>5225</v>
      </c>
      <c r="I9068" s="17">
        <f>Data!L9068</f>
        <v>1828.75</v>
      </c>
      <c r="J9068" s="12" t="str">
        <f>Data!N9068</f>
        <v>Outlet</v>
      </c>
      <c r="K9068" s="12" t="str">
        <f>Data!O9068</f>
        <v>Transferencia bancaria</v>
      </c>
      <c r="L9068" s="12" t="str">
        <f>Data!P9068</f>
        <v>Nuevo</v>
      </c>
    </row>
    <row r="9069">
      <c r="A9069" s="11">
        <v>9068.0</v>
      </c>
      <c r="B9069" s="14">
        <f>Data!D9069</f>
        <v>44205</v>
      </c>
      <c r="C9069" s="12">
        <f>IFERROR(VLOOKUP(Data!B9069, Minorista!$A$2:$B$100, 2, FALSE), "")</f>
        <v>1</v>
      </c>
      <c r="D9069" s="12">
        <f t="array" ref="D9069">INDEX(Producto!$A$2:$A$500, MATCH(Data!H9069, Producto!$B$2:$B$500, 0))</f>
        <v>5</v>
      </c>
      <c r="E9069" s="12">
        <f>VLOOKUP(Data!E9069 &amp; Data!F9069 &amp; Data!G9069, Ubicacion!$A$2:$B$1000, 2, FALSE)</f>
        <v>32</v>
      </c>
      <c r="F9069" s="15">
        <f>Data!J9069</f>
        <v>247</v>
      </c>
      <c r="G9069" s="16">
        <f>Data!I9069</f>
        <v>35</v>
      </c>
      <c r="H9069" s="17">
        <f>Data!K9069</f>
        <v>8645</v>
      </c>
      <c r="I9069" s="17">
        <f>Data!L9069</f>
        <v>3371.55</v>
      </c>
      <c r="J9069" s="12" t="str">
        <f>Data!N9069</f>
        <v>Outlet</v>
      </c>
      <c r="K9069" s="12" t="str">
        <f>Data!O9069</f>
        <v>Efectivo</v>
      </c>
      <c r="L9069" s="12" t="str">
        <f>Data!P9069</f>
        <v>Nuevo</v>
      </c>
    </row>
    <row r="9070">
      <c r="A9070" s="11">
        <v>9069.0</v>
      </c>
      <c r="B9070" s="14">
        <f>Data!D9070</f>
        <v>44205</v>
      </c>
      <c r="C9070" s="12">
        <f>IFERROR(VLOOKUP(Data!B9070, Minorista!$A$2:$B$100, 2, FALSE), "")</f>
        <v>1</v>
      </c>
      <c r="D9070" s="12">
        <f t="array" ref="D9070">INDEX(Producto!$A$2:$A$500, MATCH(Data!H9070, Producto!$B$2:$B$500, 0))</f>
        <v>6</v>
      </c>
      <c r="E9070" s="12">
        <f>VLOOKUP(Data!E9070 &amp; Data!F9070 &amp; Data!G9070, Ubicacion!$A$2:$B$1000, 2, FALSE)</f>
        <v>32</v>
      </c>
      <c r="F9070" s="15">
        <f>Data!J9070</f>
        <v>281</v>
      </c>
      <c r="G9070" s="16">
        <f>Data!I9070</f>
        <v>30</v>
      </c>
      <c r="H9070" s="17">
        <f>Data!K9070</f>
        <v>8430</v>
      </c>
      <c r="I9070" s="17">
        <f>Data!L9070</f>
        <v>4467.9</v>
      </c>
      <c r="J9070" s="12" t="str">
        <f>Data!N9070</f>
        <v>Outlet</v>
      </c>
      <c r="K9070" s="12" t="str">
        <f>Data!O9070</f>
        <v>Transferencia bancaria</v>
      </c>
      <c r="L9070" s="12" t="str">
        <f>Data!P9070</f>
        <v>Nuevo</v>
      </c>
    </row>
    <row r="9071">
      <c r="A9071" s="11">
        <v>9070.0</v>
      </c>
      <c r="B9071" s="14">
        <f>Data!D9071</f>
        <v>44234</v>
      </c>
      <c r="C9071" s="12">
        <f>IFERROR(VLOOKUP(Data!B9071, Minorista!$A$2:$B$100, 2, FALSE), "")</f>
        <v>1</v>
      </c>
      <c r="D9071" s="12">
        <f t="array" ref="D9071">INDEX(Producto!$A$2:$A$500, MATCH(Data!H9071, Producto!$B$2:$B$500, 0))</f>
        <v>1</v>
      </c>
      <c r="E9071" s="12">
        <f>VLOOKUP(Data!E9071 &amp; Data!F9071 &amp; Data!G9071, Ubicacion!$A$2:$B$1000, 2, FALSE)</f>
        <v>32</v>
      </c>
      <c r="F9071" s="15">
        <f>Data!J9071</f>
        <v>376</v>
      </c>
      <c r="G9071" s="16">
        <f>Data!I9071</f>
        <v>31</v>
      </c>
      <c r="H9071" s="17">
        <f>Data!K9071</f>
        <v>11656</v>
      </c>
      <c r="I9071" s="17">
        <f>Data!L9071</f>
        <v>5594.88</v>
      </c>
      <c r="J9071" s="12" t="str">
        <f>Data!N9071</f>
        <v>Outlet</v>
      </c>
      <c r="K9071" s="12" t="str">
        <f>Data!O9071</f>
        <v>Tarjeta</v>
      </c>
      <c r="L9071" s="12" t="str">
        <f>Data!P9071</f>
        <v>Recurrente</v>
      </c>
    </row>
    <row r="9072">
      <c r="A9072" s="11">
        <v>9071.0</v>
      </c>
      <c r="B9072" s="14">
        <f>Data!D9072</f>
        <v>44234</v>
      </c>
      <c r="C9072" s="12">
        <f>IFERROR(VLOOKUP(Data!B9072, Minorista!$A$2:$B$100, 2, FALSE), "")</f>
        <v>1</v>
      </c>
      <c r="D9072" s="12">
        <f t="array" ref="D9072">INDEX(Producto!$A$2:$A$500, MATCH(Data!H9072, Producto!$B$2:$B$500, 0))</f>
        <v>2</v>
      </c>
      <c r="E9072" s="12">
        <f>VLOOKUP(Data!E9072 &amp; Data!F9072 &amp; Data!G9072, Ubicacion!$A$2:$B$1000, 2, FALSE)</f>
        <v>32</v>
      </c>
      <c r="F9072" s="15">
        <f>Data!J9072</f>
        <v>247</v>
      </c>
      <c r="G9072" s="16">
        <f>Data!I9072</f>
        <v>27</v>
      </c>
      <c r="H9072" s="17">
        <f>Data!K9072</f>
        <v>6669</v>
      </c>
      <c r="I9072" s="17">
        <f>Data!L9072</f>
        <v>2534.22</v>
      </c>
      <c r="J9072" s="12" t="str">
        <f>Data!N9072</f>
        <v>Outlet</v>
      </c>
      <c r="K9072" s="12" t="str">
        <f>Data!O9072</f>
        <v>Efectivo</v>
      </c>
      <c r="L9072" s="12" t="str">
        <f>Data!P9072</f>
        <v>Recurrente</v>
      </c>
    </row>
    <row r="9073">
      <c r="A9073" s="11">
        <v>9072.0</v>
      </c>
      <c r="B9073" s="14">
        <f>Data!D9073</f>
        <v>44234</v>
      </c>
      <c r="C9073" s="12">
        <f>IFERROR(VLOOKUP(Data!B9073, Minorista!$A$2:$B$100, 2, FALSE), "")</f>
        <v>1</v>
      </c>
      <c r="D9073" s="12">
        <f t="array" ref="D9073">INDEX(Producto!$A$2:$A$500, MATCH(Data!H9073, Producto!$B$2:$B$500, 0))</f>
        <v>3</v>
      </c>
      <c r="E9073" s="12">
        <f>VLOOKUP(Data!E9073 &amp; Data!F9073 &amp; Data!G9073, Ubicacion!$A$2:$B$1000, 2, FALSE)</f>
        <v>32</v>
      </c>
      <c r="F9073" s="15">
        <f>Data!J9073</f>
        <v>248</v>
      </c>
      <c r="G9073" s="16">
        <f>Data!I9073</f>
        <v>21</v>
      </c>
      <c r="H9073" s="17">
        <f>Data!K9073</f>
        <v>5208</v>
      </c>
      <c r="I9073" s="17">
        <f>Data!L9073</f>
        <v>1562.4</v>
      </c>
      <c r="J9073" s="12" t="str">
        <f>Data!N9073</f>
        <v>Outlet</v>
      </c>
      <c r="K9073" s="12" t="str">
        <f>Data!O9073</f>
        <v>Tarjeta</v>
      </c>
      <c r="L9073" s="12" t="str">
        <f>Data!P9073</f>
        <v>Recurrente</v>
      </c>
    </row>
    <row r="9074">
      <c r="A9074" s="11">
        <v>9073.0</v>
      </c>
      <c r="B9074" s="14">
        <f>Data!D9074</f>
        <v>44245</v>
      </c>
      <c r="C9074" s="12">
        <f>IFERROR(VLOOKUP(Data!B9074, Minorista!$A$2:$B$100, 2, FALSE), "")</f>
        <v>1</v>
      </c>
      <c r="D9074" s="12">
        <f t="array" ref="D9074">INDEX(Producto!$A$2:$A$500, MATCH(Data!H9074, Producto!$B$2:$B$500, 0))</f>
        <v>4</v>
      </c>
      <c r="E9074" s="12">
        <f>VLOOKUP(Data!E9074 &amp; Data!F9074 &amp; Data!G9074, Ubicacion!$A$2:$B$1000, 2, FALSE)</f>
        <v>37</v>
      </c>
      <c r="F9074" s="15">
        <f>Data!J9074</f>
        <v>98</v>
      </c>
      <c r="G9074" s="16">
        <f>Data!I9074</f>
        <v>19</v>
      </c>
      <c r="H9074" s="17">
        <f>Data!K9074</f>
        <v>1862</v>
      </c>
      <c r="I9074" s="17">
        <f>Data!L9074</f>
        <v>856.52</v>
      </c>
      <c r="J9074" s="12" t="str">
        <f>Data!N9074</f>
        <v>Outlet</v>
      </c>
      <c r="K9074" s="12" t="str">
        <f>Data!O9074</f>
        <v>Tarjeta</v>
      </c>
      <c r="L9074" s="12" t="str">
        <f>Data!P9074</f>
        <v>Nuevo</v>
      </c>
    </row>
    <row r="9075">
      <c r="A9075" s="11">
        <v>9074.0</v>
      </c>
      <c r="B9075" s="14">
        <f>Data!D9075</f>
        <v>44245</v>
      </c>
      <c r="C9075" s="12">
        <f>IFERROR(VLOOKUP(Data!B9075, Minorista!$A$2:$B$100, 2, FALSE), "")</f>
        <v>1</v>
      </c>
      <c r="D9075" s="12">
        <f t="array" ref="D9075">INDEX(Producto!$A$2:$A$500, MATCH(Data!H9075, Producto!$B$2:$B$500, 0))</f>
        <v>5</v>
      </c>
      <c r="E9075" s="12">
        <f>VLOOKUP(Data!E9075 &amp; Data!F9075 &amp; Data!G9075, Ubicacion!$A$2:$B$1000, 2, FALSE)</f>
        <v>37</v>
      </c>
      <c r="F9075" s="15">
        <f>Data!J9075</f>
        <v>136</v>
      </c>
      <c r="G9075" s="16">
        <f>Data!I9075</f>
        <v>26</v>
      </c>
      <c r="H9075" s="17">
        <f>Data!K9075</f>
        <v>3536</v>
      </c>
      <c r="I9075" s="17">
        <f>Data!L9075</f>
        <v>1379.04</v>
      </c>
      <c r="J9075" s="12" t="str">
        <f>Data!N9075</f>
        <v>Outlet</v>
      </c>
      <c r="K9075" s="12" t="str">
        <f>Data!O9075</f>
        <v>Transferencia bancaria</v>
      </c>
      <c r="L9075" s="12" t="str">
        <f>Data!P9075</f>
        <v>Nuevo</v>
      </c>
    </row>
    <row r="9076">
      <c r="A9076" s="11">
        <v>9075.0</v>
      </c>
      <c r="B9076" s="14">
        <f>Data!D9076</f>
        <v>44245</v>
      </c>
      <c r="C9076" s="12">
        <f>IFERROR(VLOOKUP(Data!B9076, Minorista!$A$2:$B$100, 2, FALSE), "")</f>
        <v>1</v>
      </c>
      <c r="D9076" s="12">
        <f t="array" ref="D9076">INDEX(Producto!$A$2:$A$500, MATCH(Data!H9076, Producto!$B$2:$B$500, 0))</f>
        <v>6</v>
      </c>
      <c r="E9076" s="12">
        <f>VLOOKUP(Data!E9076 &amp; Data!F9076 &amp; Data!G9076, Ubicacion!$A$2:$B$1000, 2, FALSE)</f>
        <v>37</v>
      </c>
      <c r="F9076" s="15">
        <f>Data!J9076</f>
        <v>160</v>
      </c>
      <c r="G9076" s="16">
        <f>Data!I9076</f>
        <v>20</v>
      </c>
      <c r="H9076" s="17">
        <f>Data!K9076</f>
        <v>3200</v>
      </c>
      <c r="I9076" s="17">
        <f>Data!L9076</f>
        <v>1824</v>
      </c>
      <c r="J9076" s="12" t="str">
        <f>Data!N9076</f>
        <v>Outlet</v>
      </c>
      <c r="K9076" s="12" t="str">
        <f>Data!O9076</f>
        <v>Transferencia bancaria</v>
      </c>
      <c r="L9076" s="12" t="str">
        <f>Data!P9076</f>
        <v>Nuevo</v>
      </c>
    </row>
    <row r="9077">
      <c r="A9077" s="11">
        <v>9076.0</v>
      </c>
      <c r="B9077" s="14">
        <f>Data!D9077</f>
        <v>44271</v>
      </c>
      <c r="C9077" s="12">
        <f>IFERROR(VLOOKUP(Data!B9077, Minorista!$A$2:$B$100, 2, FALSE), "")</f>
        <v>1</v>
      </c>
      <c r="D9077" s="12">
        <f t="array" ref="D9077">INDEX(Producto!$A$2:$A$500, MATCH(Data!H9077, Producto!$B$2:$B$500, 0))</f>
        <v>1</v>
      </c>
      <c r="E9077" s="12">
        <f>VLOOKUP(Data!E9077 &amp; Data!F9077 &amp; Data!G9077, Ubicacion!$A$2:$B$1000, 2, FALSE)</f>
        <v>37</v>
      </c>
      <c r="F9077" s="15">
        <f>Data!J9077</f>
        <v>223</v>
      </c>
      <c r="G9077" s="16">
        <f>Data!I9077</f>
        <v>20</v>
      </c>
      <c r="H9077" s="17">
        <f>Data!K9077</f>
        <v>4460</v>
      </c>
      <c r="I9077" s="17">
        <f>Data!L9077</f>
        <v>2051.6</v>
      </c>
      <c r="J9077" s="12" t="str">
        <f>Data!N9077</f>
        <v>Outlet</v>
      </c>
      <c r="K9077" s="12" t="str">
        <f>Data!O9077</f>
        <v>Efectivo</v>
      </c>
      <c r="L9077" s="12" t="str">
        <f>Data!P9077</f>
        <v>Nuevo</v>
      </c>
    </row>
    <row r="9078">
      <c r="A9078" s="11">
        <v>9077.0</v>
      </c>
      <c r="B9078" s="14">
        <f>Data!D9078</f>
        <v>44271</v>
      </c>
      <c r="C9078" s="12">
        <f>IFERROR(VLOOKUP(Data!B9078, Minorista!$A$2:$B$100, 2, FALSE), "")</f>
        <v>1</v>
      </c>
      <c r="D9078" s="12">
        <f t="array" ref="D9078">INDEX(Producto!$A$2:$A$500, MATCH(Data!H9078, Producto!$B$2:$B$500, 0))</f>
        <v>2</v>
      </c>
      <c r="E9078" s="12">
        <f>VLOOKUP(Data!E9078 &amp; Data!F9078 &amp; Data!G9078, Ubicacion!$A$2:$B$1000, 2, FALSE)</f>
        <v>37</v>
      </c>
      <c r="F9078" s="15">
        <f>Data!J9078</f>
        <v>128</v>
      </c>
      <c r="G9078" s="16">
        <f>Data!I9078</f>
        <v>20</v>
      </c>
      <c r="H9078" s="17">
        <f>Data!K9078</f>
        <v>2560</v>
      </c>
      <c r="I9078" s="17">
        <f>Data!L9078</f>
        <v>998.4</v>
      </c>
      <c r="J9078" s="12" t="str">
        <f>Data!N9078</f>
        <v>Outlet</v>
      </c>
      <c r="K9078" s="12" t="str">
        <f>Data!O9078</f>
        <v>Tarjeta</v>
      </c>
      <c r="L9078" s="12" t="str">
        <f>Data!P9078</f>
        <v>Recurrente</v>
      </c>
    </row>
    <row r="9079">
      <c r="A9079" s="11">
        <v>9078.0</v>
      </c>
      <c r="B9079" s="14">
        <f>Data!D9079</f>
        <v>44271</v>
      </c>
      <c r="C9079" s="12">
        <f>IFERROR(VLOOKUP(Data!B9079, Minorista!$A$2:$B$100, 2, FALSE), "")</f>
        <v>1</v>
      </c>
      <c r="D9079" s="12">
        <f t="array" ref="D9079">INDEX(Producto!$A$2:$A$500, MATCH(Data!H9079, Producto!$B$2:$B$500, 0))</f>
        <v>3</v>
      </c>
      <c r="E9079" s="12">
        <f>VLOOKUP(Data!E9079 &amp; Data!F9079 &amp; Data!G9079, Ubicacion!$A$2:$B$1000, 2, FALSE)</f>
        <v>37</v>
      </c>
      <c r="F9079" s="15">
        <f>Data!J9079</f>
        <v>136</v>
      </c>
      <c r="G9079" s="16">
        <f>Data!I9079</f>
        <v>11</v>
      </c>
      <c r="H9079" s="17">
        <f>Data!K9079</f>
        <v>1496</v>
      </c>
      <c r="I9079" s="17">
        <f>Data!L9079</f>
        <v>703.12</v>
      </c>
      <c r="J9079" s="12" t="str">
        <f>Data!N9079</f>
        <v>Outlet</v>
      </c>
      <c r="K9079" s="12" t="str">
        <f>Data!O9079</f>
        <v>Efectivo</v>
      </c>
      <c r="L9079" s="12" t="str">
        <f>Data!P9079</f>
        <v>Recurrente</v>
      </c>
    </row>
    <row r="9080">
      <c r="A9080" s="11">
        <v>9079.0</v>
      </c>
      <c r="B9080" s="14">
        <f>Data!D9080</f>
        <v>44271</v>
      </c>
      <c r="C9080" s="12">
        <f>IFERROR(VLOOKUP(Data!B9080, Minorista!$A$2:$B$100, 2, FALSE), "")</f>
        <v>1</v>
      </c>
      <c r="D9080" s="12">
        <f t="array" ref="D9080">INDEX(Producto!$A$2:$A$500, MATCH(Data!H9080, Producto!$B$2:$B$500, 0))</f>
        <v>4</v>
      </c>
      <c r="E9080" s="12">
        <f>VLOOKUP(Data!E9080 &amp; Data!F9080 &amp; Data!G9080, Ubicacion!$A$2:$B$1000, 2, FALSE)</f>
        <v>37</v>
      </c>
      <c r="F9080" s="15">
        <f>Data!J9080</f>
        <v>85</v>
      </c>
      <c r="G9080" s="16">
        <f>Data!I9080</f>
        <v>15</v>
      </c>
      <c r="H9080" s="17">
        <f>Data!K9080</f>
        <v>1275</v>
      </c>
      <c r="I9080" s="17">
        <f>Data!L9080</f>
        <v>573.75</v>
      </c>
      <c r="J9080" s="12" t="str">
        <f>Data!N9080</f>
        <v>Outlet</v>
      </c>
      <c r="K9080" s="12" t="str">
        <f>Data!O9080</f>
        <v>Transferencia bancaria</v>
      </c>
      <c r="L9080" s="12" t="str">
        <f>Data!P9080</f>
        <v>Nuevo</v>
      </c>
    </row>
    <row r="9081">
      <c r="A9081" s="11">
        <v>9080.0</v>
      </c>
      <c r="B9081" s="14">
        <f>Data!D9081</f>
        <v>44271</v>
      </c>
      <c r="C9081" s="12">
        <f>IFERROR(VLOOKUP(Data!B9081, Minorista!$A$2:$B$100, 2, FALSE), "")</f>
        <v>1</v>
      </c>
      <c r="D9081" s="12">
        <f t="array" ref="D9081">INDEX(Producto!$A$2:$A$500, MATCH(Data!H9081, Producto!$B$2:$B$500, 0))</f>
        <v>5</v>
      </c>
      <c r="E9081" s="12">
        <f>VLOOKUP(Data!E9081 &amp; Data!F9081 &amp; Data!G9081, Ubicacion!$A$2:$B$1000, 2, FALSE)</f>
        <v>37</v>
      </c>
      <c r="F9081" s="15">
        <f>Data!J9081</f>
        <v>104</v>
      </c>
      <c r="G9081" s="16">
        <f>Data!I9081</f>
        <v>25</v>
      </c>
      <c r="H9081" s="17">
        <f>Data!K9081</f>
        <v>2600</v>
      </c>
      <c r="I9081" s="17">
        <f>Data!L9081</f>
        <v>962</v>
      </c>
      <c r="J9081" s="12" t="str">
        <f>Data!N9081</f>
        <v>Outlet</v>
      </c>
      <c r="K9081" s="12" t="str">
        <f>Data!O9081</f>
        <v>Tarjeta</v>
      </c>
      <c r="L9081" s="12" t="str">
        <f>Data!P9081</f>
        <v>Recurrente</v>
      </c>
    </row>
    <row r="9082">
      <c r="A9082" s="11">
        <v>9081.0</v>
      </c>
      <c r="B9082" s="14">
        <f>Data!D9082</f>
        <v>44271</v>
      </c>
      <c r="C9082" s="12">
        <f>IFERROR(VLOOKUP(Data!B9082, Minorista!$A$2:$B$100, 2, FALSE), "")</f>
        <v>1</v>
      </c>
      <c r="D9082" s="12">
        <f t="array" ref="D9082">INDEX(Producto!$A$2:$A$500, MATCH(Data!H9082, Producto!$B$2:$B$500, 0))</f>
        <v>6</v>
      </c>
      <c r="E9082" s="12">
        <f>VLOOKUP(Data!E9082 &amp; Data!F9082 &amp; Data!G9082, Ubicacion!$A$2:$B$1000, 2, FALSE)</f>
        <v>37</v>
      </c>
      <c r="F9082" s="15">
        <f>Data!J9082</f>
        <v>136</v>
      </c>
      <c r="G9082" s="16">
        <f>Data!I9082</f>
        <v>17</v>
      </c>
      <c r="H9082" s="17">
        <f>Data!K9082</f>
        <v>2312</v>
      </c>
      <c r="I9082" s="17">
        <f>Data!L9082</f>
        <v>1248.48</v>
      </c>
      <c r="J9082" s="12" t="str">
        <f>Data!N9082</f>
        <v>Outlet</v>
      </c>
      <c r="K9082" s="12" t="str">
        <f>Data!O9082</f>
        <v>Transferencia bancaria</v>
      </c>
      <c r="L9082" s="12" t="str">
        <f>Data!P9082</f>
        <v>Nuevo</v>
      </c>
    </row>
    <row r="9083">
      <c r="A9083" s="11">
        <v>9082.0</v>
      </c>
      <c r="B9083" s="14">
        <f>Data!D9083</f>
        <v>44303</v>
      </c>
      <c r="C9083" s="12">
        <f>IFERROR(VLOOKUP(Data!B9083, Minorista!$A$2:$B$100, 2, FALSE), "")</f>
        <v>1</v>
      </c>
      <c r="D9083" s="12">
        <f t="array" ref="D9083">INDEX(Producto!$A$2:$A$500, MATCH(Data!H9083, Producto!$B$2:$B$500, 0))</f>
        <v>1</v>
      </c>
      <c r="E9083" s="12">
        <f>VLOOKUP(Data!E9083 &amp; Data!F9083 &amp; Data!G9083, Ubicacion!$A$2:$B$1000, 2, FALSE)</f>
        <v>37</v>
      </c>
      <c r="F9083" s="15">
        <f>Data!J9083</f>
        <v>223</v>
      </c>
      <c r="G9083" s="16">
        <f>Data!I9083</f>
        <v>19</v>
      </c>
      <c r="H9083" s="17">
        <f>Data!K9083</f>
        <v>4237</v>
      </c>
      <c r="I9083" s="17">
        <f>Data!L9083</f>
        <v>1864.28</v>
      </c>
      <c r="J9083" s="12" t="str">
        <f>Data!N9083</f>
        <v>Outlet</v>
      </c>
      <c r="K9083" s="12" t="str">
        <f>Data!O9083</f>
        <v>Tarjeta</v>
      </c>
      <c r="L9083" s="12" t="str">
        <f>Data!P9083</f>
        <v>Recurrente</v>
      </c>
    </row>
    <row r="9084">
      <c r="A9084" s="11">
        <v>9083.0</v>
      </c>
      <c r="B9084" s="14">
        <f>Data!D9084</f>
        <v>44303</v>
      </c>
      <c r="C9084" s="12">
        <f>IFERROR(VLOOKUP(Data!B9084, Minorista!$A$2:$B$100, 2, FALSE), "")</f>
        <v>1</v>
      </c>
      <c r="D9084" s="12">
        <f t="array" ref="D9084">INDEX(Producto!$A$2:$A$500, MATCH(Data!H9084, Producto!$B$2:$B$500, 0))</f>
        <v>2</v>
      </c>
      <c r="E9084" s="12">
        <f>VLOOKUP(Data!E9084 &amp; Data!F9084 &amp; Data!G9084, Ubicacion!$A$2:$B$1000, 2, FALSE)</f>
        <v>37</v>
      </c>
      <c r="F9084" s="15">
        <f>Data!J9084</f>
        <v>116</v>
      </c>
      <c r="G9084" s="16">
        <f>Data!I9084</f>
        <v>20</v>
      </c>
      <c r="H9084" s="17">
        <f>Data!K9084</f>
        <v>2320</v>
      </c>
      <c r="I9084" s="17">
        <f>Data!L9084</f>
        <v>928</v>
      </c>
      <c r="J9084" s="12" t="str">
        <f>Data!N9084</f>
        <v>Outlet</v>
      </c>
      <c r="K9084" s="12" t="str">
        <f>Data!O9084</f>
        <v>Efectivo</v>
      </c>
      <c r="L9084" s="12" t="str">
        <f>Data!P9084</f>
        <v>Nuevo</v>
      </c>
    </row>
    <row r="9085">
      <c r="A9085" s="11">
        <v>9084.0</v>
      </c>
      <c r="B9085" s="14">
        <f>Data!D9085</f>
        <v>44303</v>
      </c>
      <c r="C9085" s="12">
        <f>IFERROR(VLOOKUP(Data!B9085, Minorista!$A$2:$B$100, 2, FALSE), "")</f>
        <v>1</v>
      </c>
      <c r="D9085" s="12">
        <f t="array" ref="D9085">INDEX(Producto!$A$2:$A$500, MATCH(Data!H9085, Producto!$B$2:$B$500, 0))</f>
        <v>3</v>
      </c>
      <c r="E9085" s="12">
        <f>VLOOKUP(Data!E9085 &amp; Data!F9085 &amp; Data!G9085, Ubicacion!$A$2:$B$1000, 2, FALSE)</f>
        <v>37</v>
      </c>
      <c r="F9085" s="15">
        <f>Data!J9085</f>
        <v>124</v>
      </c>
      <c r="G9085" s="16">
        <f>Data!I9085</f>
        <v>11</v>
      </c>
      <c r="H9085" s="17">
        <f>Data!K9085</f>
        <v>1364</v>
      </c>
      <c r="I9085" s="17">
        <f>Data!L9085</f>
        <v>613.8</v>
      </c>
      <c r="J9085" s="12" t="str">
        <f>Data!N9085</f>
        <v>Outlet</v>
      </c>
      <c r="K9085" s="12" t="str">
        <f>Data!O9085</f>
        <v>Efectivo</v>
      </c>
      <c r="L9085" s="12" t="str">
        <f>Data!P9085</f>
        <v>Recurrente</v>
      </c>
    </row>
    <row r="9086">
      <c r="A9086" s="11">
        <v>9085.0</v>
      </c>
      <c r="B9086" s="14">
        <f>Data!D9086</f>
        <v>44303</v>
      </c>
      <c r="C9086" s="12">
        <f>IFERROR(VLOOKUP(Data!B9086, Minorista!$A$2:$B$100, 2, FALSE), "")</f>
        <v>1</v>
      </c>
      <c r="D9086" s="12">
        <f t="array" ref="D9086">INDEX(Producto!$A$2:$A$500, MATCH(Data!H9086, Producto!$B$2:$B$500, 0))</f>
        <v>4</v>
      </c>
      <c r="E9086" s="12">
        <f>VLOOKUP(Data!E9086 &amp; Data!F9086 &amp; Data!G9086, Ubicacion!$A$2:$B$1000, 2, FALSE)</f>
        <v>37</v>
      </c>
      <c r="F9086" s="15">
        <f>Data!J9086</f>
        <v>96</v>
      </c>
      <c r="G9086" s="16">
        <f>Data!I9086</f>
        <v>16</v>
      </c>
      <c r="H9086" s="17">
        <f>Data!K9086</f>
        <v>1536</v>
      </c>
      <c r="I9086" s="17">
        <f>Data!L9086</f>
        <v>660.48</v>
      </c>
      <c r="J9086" s="12" t="str">
        <f>Data!N9086</f>
        <v>Outlet</v>
      </c>
      <c r="K9086" s="12" t="str">
        <f>Data!O9086</f>
        <v>Transferencia bancaria</v>
      </c>
      <c r="L9086" s="12" t="str">
        <f>Data!P9086</f>
        <v>Recurrente</v>
      </c>
    </row>
    <row r="9087">
      <c r="A9087" s="11">
        <v>9086.0</v>
      </c>
      <c r="B9087" s="14">
        <f>Data!D9087</f>
        <v>44303</v>
      </c>
      <c r="C9087" s="12">
        <f>IFERROR(VLOOKUP(Data!B9087, Minorista!$A$2:$B$100, 2, FALSE), "")</f>
        <v>1</v>
      </c>
      <c r="D9087" s="12">
        <f t="array" ref="D9087">INDEX(Producto!$A$2:$A$500, MATCH(Data!H9087, Producto!$B$2:$B$500, 0))</f>
        <v>5</v>
      </c>
      <c r="E9087" s="12">
        <f>VLOOKUP(Data!E9087 &amp; Data!F9087 &amp; Data!G9087, Ubicacion!$A$2:$B$1000, 2, FALSE)</f>
        <v>37</v>
      </c>
      <c r="F9087" s="15">
        <f>Data!J9087</f>
        <v>98</v>
      </c>
      <c r="G9087" s="16">
        <f>Data!I9087</f>
        <v>30</v>
      </c>
      <c r="H9087" s="17">
        <f>Data!K9087</f>
        <v>2940</v>
      </c>
      <c r="I9087" s="17">
        <f>Data!L9087</f>
        <v>1176</v>
      </c>
      <c r="J9087" s="12" t="str">
        <f>Data!N9087</f>
        <v>Outlet</v>
      </c>
      <c r="K9087" s="12" t="str">
        <f>Data!O9087</f>
        <v>Tarjeta</v>
      </c>
      <c r="L9087" s="12" t="str">
        <f>Data!P9087</f>
        <v>Nuevo</v>
      </c>
    </row>
    <row r="9088">
      <c r="A9088" s="11">
        <v>9087.0</v>
      </c>
      <c r="B9088" s="14">
        <f>Data!D9088</f>
        <v>44303</v>
      </c>
      <c r="C9088" s="12">
        <f>IFERROR(VLOOKUP(Data!B9088, Minorista!$A$2:$B$100, 2, FALSE), "")</f>
        <v>1</v>
      </c>
      <c r="D9088" s="12">
        <f t="array" ref="D9088">INDEX(Producto!$A$2:$A$500, MATCH(Data!H9088, Producto!$B$2:$B$500, 0))</f>
        <v>6</v>
      </c>
      <c r="E9088" s="12">
        <f>VLOOKUP(Data!E9088 &amp; Data!F9088 &amp; Data!G9088, Ubicacion!$A$2:$B$1000, 2, FALSE)</f>
        <v>37</v>
      </c>
      <c r="F9088" s="15">
        <f>Data!J9088</f>
        <v>147</v>
      </c>
      <c r="G9088" s="16">
        <f>Data!I9088</f>
        <v>22</v>
      </c>
      <c r="H9088" s="17">
        <f>Data!K9088</f>
        <v>3234</v>
      </c>
      <c r="I9088" s="17">
        <f>Data!L9088</f>
        <v>1714.02</v>
      </c>
      <c r="J9088" s="12" t="str">
        <f>Data!N9088</f>
        <v>Outlet</v>
      </c>
      <c r="K9088" s="12" t="str">
        <f>Data!O9088</f>
        <v>Transferencia bancaria</v>
      </c>
      <c r="L9088" s="12" t="str">
        <f>Data!P9088</f>
        <v>Nuevo</v>
      </c>
    </row>
    <row r="9089">
      <c r="A9089" s="11">
        <v>9088.0</v>
      </c>
      <c r="B9089" s="14">
        <f>Data!D9089</f>
        <v>44332</v>
      </c>
      <c r="C9089" s="12">
        <f>IFERROR(VLOOKUP(Data!B9089, Minorista!$A$2:$B$100, 2, FALSE), "")</f>
        <v>1</v>
      </c>
      <c r="D9089" s="12">
        <f t="array" ref="D9089">INDEX(Producto!$A$2:$A$500, MATCH(Data!H9089, Producto!$B$2:$B$500, 0))</f>
        <v>1</v>
      </c>
      <c r="E9089" s="12">
        <f>VLOOKUP(Data!E9089 &amp; Data!F9089 &amp; Data!G9089, Ubicacion!$A$2:$B$1000, 2, FALSE)</f>
        <v>37</v>
      </c>
      <c r="F9089" s="15">
        <f>Data!J9089</f>
        <v>238</v>
      </c>
      <c r="G9089" s="16">
        <f>Data!I9089</f>
        <v>27</v>
      </c>
      <c r="H9089" s="17">
        <f>Data!K9089</f>
        <v>6426</v>
      </c>
      <c r="I9089" s="17">
        <f>Data!L9089</f>
        <v>2698.92</v>
      </c>
      <c r="J9089" s="12" t="str">
        <f>Data!N9089</f>
        <v>Outlet</v>
      </c>
      <c r="K9089" s="12" t="str">
        <f>Data!O9089</f>
        <v>Tarjeta</v>
      </c>
      <c r="L9089" s="12" t="str">
        <f>Data!P9089</f>
        <v>Recurrente</v>
      </c>
    </row>
    <row r="9090">
      <c r="A9090" s="11">
        <v>9089.0</v>
      </c>
      <c r="B9090" s="14">
        <f>Data!D9090</f>
        <v>44332</v>
      </c>
      <c r="C9090" s="12">
        <f>IFERROR(VLOOKUP(Data!B9090, Minorista!$A$2:$B$100, 2, FALSE), "")</f>
        <v>1</v>
      </c>
      <c r="D9090" s="12">
        <f t="array" ref="D9090">INDEX(Producto!$A$2:$A$500, MATCH(Data!H9090, Producto!$B$2:$B$500, 0))</f>
        <v>2</v>
      </c>
      <c r="E9090" s="12">
        <f>VLOOKUP(Data!E9090 &amp; Data!F9090 &amp; Data!G9090, Ubicacion!$A$2:$B$1000, 2, FALSE)</f>
        <v>37</v>
      </c>
      <c r="F9090" s="15">
        <f>Data!J9090</f>
        <v>140</v>
      </c>
      <c r="G9090" s="16">
        <f>Data!I9090</f>
        <v>28</v>
      </c>
      <c r="H9090" s="17">
        <f>Data!K9090</f>
        <v>3920</v>
      </c>
      <c r="I9090" s="17">
        <f>Data!L9090</f>
        <v>1607.2</v>
      </c>
      <c r="J9090" s="12" t="str">
        <f>Data!N9090</f>
        <v>Outlet</v>
      </c>
      <c r="K9090" s="12" t="str">
        <f>Data!O9090</f>
        <v>Efectivo</v>
      </c>
      <c r="L9090" s="12" t="str">
        <f>Data!P9090</f>
        <v>Nuevo</v>
      </c>
    </row>
    <row r="9091">
      <c r="A9091" s="11">
        <v>9090.0</v>
      </c>
      <c r="B9091" s="14">
        <f>Data!D9091</f>
        <v>44332</v>
      </c>
      <c r="C9091" s="12">
        <f>IFERROR(VLOOKUP(Data!B9091, Minorista!$A$2:$B$100, 2, FALSE), "")</f>
        <v>1</v>
      </c>
      <c r="D9091" s="12">
        <f t="array" ref="D9091">INDEX(Producto!$A$2:$A$500, MATCH(Data!H9091, Producto!$B$2:$B$500, 0))</f>
        <v>3</v>
      </c>
      <c r="E9091" s="12">
        <f>VLOOKUP(Data!E9091 &amp; Data!F9091 &amp; Data!G9091, Ubicacion!$A$2:$B$1000, 2, FALSE)</f>
        <v>37</v>
      </c>
      <c r="F9091" s="15">
        <f>Data!J9091</f>
        <v>136</v>
      </c>
      <c r="G9091" s="16">
        <f>Data!I9091</f>
        <v>26</v>
      </c>
      <c r="H9091" s="17">
        <f>Data!K9091</f>
        <v>3536</v>
      </c>
      <c r="I9091" s="17">
        <f>Data!L9091</f>
        <v>1520.48</v>
      </c>
      <c r="J9091" s="12" t="str">
        <f>Data!N9091</f>
        <v>Outlet</v>
      </c>
      <c r="K9091" s="12" t="str">
        <f>Data!O9091</f>
        <v>Transferencia bancaria</v>
      </c>
      <c r="L9091" s="12" t="str">
        <f>Data!P9091</f>
        <v>Nuevo</v>
      </c>
    </row>
    <row r="9092">
      <c r="A9092" s="11">
        <v>9091.0</v>
      </c>
      <c r="B9092" s="14">
        <f>Data!D9092</f>
        <v>44332</v>
      </c>
      <c r="C9092" s="12">
        <f>IFERROR(VLOOKUP(Data!B9092, Minorista!$A$2:$B$100, 2, FALSE), "")</f>
        <v>1</v>
      </c>
      <c r="D9092" s="12">
        <f t="array" ref="D9092">INDEX(Producto!$A$2:$A$500, MATCH(Data!H9092, Producto!$B$2:$B$500, 0))</f>
        <v>4</v>
      </c>
      <c r="E9092" s="12">
        <f>VLOOKUP(Data!E9092 &amp; Data!F9092 &amp; Data!G9092, Ubicacion!$A$2:$B$1000, 2, FALSE)</f>
        <v>37</v>
      </c>
      <c r="F9092" s="15">
        <f>Data!J9092</f>
        <v>116</v>
      </c>
      <c r="G9092" s="16">
        <f>Data!I9092</f>
        <v>24</v>
      </c>
      <c r="H9092" s="17">
        <f>Data!K9092</f>
        <v>2784</v>
      </c>
      <c r="I9092" s="17">
        <f>Data!L9092</f>
        <v>1280.64</v>
      </c>
      <c r="J9092" s="12" t="str">
        <f>Data!N9092</f>
        <v>Outlet</v>
      </c>
      <c r="K9092" s="12" t="str">
        <f>Data!O9092</f>
        <v>Tarjeta</v>
      </c>
      <c r="L9092" s="12" t="str">
        <f>Data!P9092</f>
        <v>Nuevo</v>
      </c>
    </row>
    <row r="9093">
      <c r="A9093" s="11">
        <v>9092.0</v>
      </c>
      <c r="B9093" s="14">
        <f>Data!D9093</f>
        <v>44332</v>
      </c>
      <c r="C9093" s="12">
        <f>IFERROR(VLOOKUP(Data!B9093, Minorista!$A$2:$B$100, 2, FALSE), "")</f>
        <v>1</v>
      </c>
      <c r="D9093" s="12">
        <f t="array" ref="D9093">INDEX(Producto!$A$2:$A$500, MATCH(Data!H9093, Producto!$B$2:$B$500, 0))</f>
        <v>5</v>
      </c>
      <c r="E9093" s="12">
        <f>VLOOKUP(Data!E9093 &amp; Data!F9093 &amp; Data!G9093, Ubicacion!$A$2:$B$1000, 2, FALSE)</f>
        <v>37</v>
      </c>
      <c r="F9093" s="15">
        <f>Data!J9093</f>
        <v>132</v>
      </c>
      <c r="G9093" s="16">
        <f>Data!I9093</f>
        <v>34</v>
      </c>
      <c r="H9093" s="17">
        <f>Data!K9093</f>
        <v>4488</v>
      </c>
      <c r="I9093" s="17">
        <f>Data!L9093</f>
        <v>1795.2</v>
      </c>
      <c r="J9093" s="12" t="str">
        <f>Data!N9093</f>
        <v>Outlet</v>
      </c>
      <c r="K9093" s="12" t="str">
        <f>Data!O9093</f>
        <v>Tarjeta</v>
      </c>
      <c r="L9093" s="12" t="str">
        <f>Data!P9093</f>
        <v>Recurrente</v>
      </c>
    </row>
    <row r="9094">
      <c r="A9094" s="11">
        <v>9093.0</v>
      </c>
      <c r="B9094" s="14">
        <f>Data!D9094</f>
        <v>44332</v>
      </c>
      <c r="C9094" s="12">
        <f>IFERROR(VLOOKUP(Data!B9094, Minorista!$A$2:$B$100, 2, FALSE), "")</f>
        <v>1</v>
      </c>
      <c r="D9094" s="12">
        <f t="array" ref="D9094">INDEX(Producto!$A$2:$A$500, MATCH(Data!H9094, Producto!$B$2:$B$500, 0))</f>
        <v>6</v>
      </c>
      <c r="E9094" s="12">
        <f>VLOOKUP(Data!E9094 &amp; Data!F9094 &amp; Data!G9094, Ubicacion!$A$2:$B$1000, 2, FALSE)</f>
        <v>37</v>
      </c>
      <c r="F9094" s="15">
        <f>Data!J9094</f>
        <v>150</v>
      </c>
      <c r="G9094" s="16">
        <f>Data!I9094</f>
        <v>35</v>
      </c>
      <c r="H9094" s="17">
        <f>Data!K9094</f>
        <v>5250</v>
      </c>
      <c r="I9094" s="17">
        <f>Data!L9094</f>
        <v>2940</v>
      </c>
      <c r="J9094" s="12" t="str">
        <f>Data!N9094</f>
        <v>Outlet</v>
      </c>
      <c r="K9094" s="12" t="str">
        <f>Data!O9094</f>
        <v>Efectivo</v>
      </c>
      <c r="L9094" s="12" t="str">
        <f>Data!P9094</f>
        <v>Recurrente</v>
      </c>
    </row>
    <row r="9095">
      <c r="A9095" s="11">
        <v>9094.0</v>
      </c>
      <c r="B9095" s="14">
        <f>Data!D9095</f>
        <v>44365</v>
      </c>
      <c r="C9095" s="12">
        <f>IFERROR(VLOOKUP(Data!B9095, Minorista!$A$2:$B$100, 2, FALSE), "")</f>
        <v>1</v>
      </c>
      <c r="D9095" s="12">
        <f t="array" ref="D9095">INDEX(Producto!$A$2:$A$500, MATCH(Data!H9095, Producto!$B$2:$B$500, 0))</f>
        <v>1</v>
      </c>
      <c r="E9095" s="12">
        <f>VLOOKUP(Data!E9095 &amp; Data!F9095 &amp; Data!G9095, Ubicacion!$A$2:$B$1000, 2, FALSE)</f>
        <v>37</v>
      </c>
      <c r="F9095" s="15">
        <f>Data!J9095</f>
        <v>263</v>
      </c>
      <c r="G9095" s="16">
        <f>Data!I9095</f>
        <v>31</v>
      </c>
      <c r="H9095" s="17">
        <f>Data!K9095</f>
        <v>8153</v>
      </c>
      <c r="I9095" s="17">
        <f>Data!L9095</f>
        <v>3587.32</v>
      </c>
      <c r="J9095" s="12" t="str">
        <f>Data!N9095</f>
        <v>Outlet</v>
      </c>
      <c r="K9095" s="12" t="str">
        <f>Data!O9095</f>
        <v>Tarjeta</v>
      </c>
      <c r="L9095" s="12" t="str">
        <f>Data!P9095</f>
        <v>Nuevo</v>
      </c>
    </row>
    <row r="9096">
      <c r="A9096" s="11">
        <v>9095.0</v>
      </c>
      <c r="B9096" s="14">
        <f>Data!D9096</f>
        <v>44365</v>
      </c>
      <c r="C9096" s="12">
        <f>IFERROR(VLOOKUP(Data!B9096, Minorista!$A$2:$B$100, 2, FALSE), "")</f>
        <v>1</v>
      </c>
      <c r="D9096" s="12">
        <f t="array" ref="D9096">INDEX(Producto!$A$2:$A$500, MATCH(Data!H9096, Producto!$B$2:$B$500, 0))</f>
        <v>2</v>
      </c>
      <c r="E9096" s="12">
        <f>VLOOKUP(Data!E9096 &amp; Data!F9096 &amp; Data!G9096, Ubicacion!$A$2:$B$1000, 2, FALSE)</f>
        <v>37</v>
      </c>
      <c r="F9096" s="15">
        <f>Data!J9096</f>
        <v>150</v>
      </c>
      <c r="G9096" s="16">
        <f>Data!I9096</f>
        <v>29</v>
      </c>
      <c r="H9096" s="17">
        <f>Data!K9096</f>
        <v>4350</v>
      </c>
      <c r="I9096" s="17">
        <f>Data!L9096</f>
        <v>1696.5</v>
      </c>
      <c r="J9096" s="12" t="str">
        <f>Data!N9096</f>
        <v>Outlet</v>
      </c>
      <c r="K9096" s="12" t="str">
        <f>Data!O9096</f>
        <v>Efectivo</v>
      </c>
      <c r="L9096" s="12" t="str">
        <f>Data!P9096</f>
        <v>Recurrente</v>
      </c>
    </row>
    <row r="9097">
      <c r="A9097" s="11">
        <v>9096.0</v>
      </c>
      <c r="B9097" s="14">
        <f>Data!D9097</f>
        <v>44365</v>
      </c>
      <c r="C9097" s="12">
        <f>IFERROR(VLOOKUP(Data!B9097, Minorista!$A$2:$B$100, 2, FALSE), "")</f>
        <v>1</v>
      </c>
      <c r="D9097" s="12">
        <f t="array" ref="D9097">INDEX(Producto!$A$2:$A$500, MATCH(Data!H9097, Producto!$B$2:$B$500, 0))</f>
        <v>3</v>
      </c>
      <c r="E9097" s="12">
        <f>VLOOKUP(Data!E9097 &amp; Data!F9097 &amp; Data!G9097, Ubicacion!$A$2:$B$1000, 2, FALSE)</f>
        <v>37</v>
      </c>
      <c r="F9097" s="15">
        <f>Data!J9097</f>
        <v>157</v>
      </c>
      <c r="G9097" s="16">
        <f>Data!I9097</f>
        <v>33</v>
      </c>
      <c r="H9097" s="17">
        <f>Data!K9097</f>
        <v>5181</v>
      </c>
      <c r="I9097" s="17">
        <f>Data!L9097</f>
        <v>2383.26</v>
      </c>
      <c r="J9097" s="12" t="str">
        <f>Data!N9097</f>
        <v>Outlet</v>
      </c>
      <c r="K9097" s="12" t="str">
        <f>Data!O9097</f>
        <v>Efectivo</v>
      </c>
      <c r="L9097" s="12" t="str">
        <f>Data!P9097</f>
        <v>Recurrente</v>
      </c>
    </row>
    <row r="9098">
      <c r="A9098" s="11">
        <v>9097.0</v>
      </c>
      <c r="B9098" s="14">
        <f>Data!D9098</f>
        <v>44365</v>
      </c>
      <c r="C9098" s="12">
        <f>IFERROR(VLOOKUP(Data!B9098, Minorista!$A$2:$B$100, 2, FALSE), "")</f>
        <v>1</v>
      </c>
      <c r="D9098" s="12">
        <f t="array" ref="D9098">INDEX(Producto!$A$2:$A$500, MATCH(Data!H9098, Producto!$B$2:$B$500, 0))</f>
        <v>4</v>
      </c>
      <c r="E9098" s="12">
        <f>VLOOKUP(Data!E9098 &amp; Data!F9098 &amp; Data!G9098, Ubicacion!$A$2:$B$1000, 2, FALSE)</f>
        <v>37</v>
      </c>
      <c r="F9098" s="15">
        <f>Data!J9098</f>
        <v>149</v>
      </c>
      <c r="G9098" s="16">
        <f>Data!I9098</f>
        <v>34</v>
      </c>
      <c r="H9098" s="17">
        <f>Data!K9098</f>
        <v>5066</v>
      </c>
      <c r="I9098" s="17">
        <f>Data!L9098</f>
        <v>2178.38</v>
      </c>
      <c r="J9098" s="12" t="str">
        <f>Data!N9098</f>
        <v>Outlet</v>
      </c>
      <c r="K9098" s="12" t="str">
        <f>Data!O9098</f>
        <v>Efectivo</v>
      </c>
      <c r="L9098" s="12" t="str">
        <f>Data!P9098</f>
        <v>Nuevo</v>
      </c>
    </row>
    <row r="9099">
      <c r="A9099" s="11">
        <v>9098.0</v>
      </c>
      <c r="B9099" s="14">
        <f>Data!D9099</f>
        <v>44365</v>
      </c>
      <c r="C9099" s="12">
        <f>IFERROR(VLOOKUP(Data!B9099, Minorista!$A$2:$B$100, 2, FALSE), "")</f>
        <v>1</v>
      </c>
      <c r="D9099" s="12">
        <f t="array" ref="D9099">INDEX(Producto!$A$2:$A$500, MATCH(Data!H9099, Producto!$B$2:$B$500, 0))</f>
        <v>5</v>
      </c>
      <c r="E9099" s="12">
        <f>VLOOKUP(Data!E9099 &amp; Data!F9099 &amp; Data!G9099, Ubicacion!$A$2:$B$1000, 2, FALSE)</f>
        <v>37</v>
      </c>
      <c r="F9099" s="15">
        <f>Data!J9099</f>
        <v>135</v>
      </c>
      <c r="G9099" s="16">
        <f>Data!I9099</f>
        <v>47</v>
      </c>
      <c r="H9099" s="17">
        <f>Data!K9099</f>
        <v>6345</v>
      </c>
      <c r="I9099" s="17">
        <f>Data!L9099</f>
        <v>2411.1</v>
      </c>
      <c r="J9099" s="12" t="str">
        <f>Data!N9099</f>
        <v>Outlet</v>
      </c>
      <c r="K9099" s="12" t="str">
        <f>Data!O9099</f>
        <v>Tarjeta</v>
      </c>
      <c r="L9099" s="12" t="str">
        <f>Data!P9099</f>
        <v>Recurrente</v>
      </c>
    </row>
    <row r="9100">
      <c r="A9100" s="11">
        <v>9099.0</v>
      </c>
      <c r="B9100" s="14">
        <f>Data!D9100</f>
        <v>44365</v>
      </c>
      <c r="C9100" s="12">
        <f>IFERROR(VLOOKUP(Data!B9100, Minorista!$A$2:$B$100, 2, FALSE), "")</f>
        <v>1</v>
      </c>
      <c r="D9100" s="12">
        <f t="array" ref="D9100">INDEX(Producto!$A$2:$A$500, MATCH(Data!H9100, Producto!$B$2:$B$500, 0))</f>
        <v>6</v>
      </c>
      <c r="E9100" s="12">
        <f>VLOOKUP(Data!E9100 &amp; Data!F9100 &amp; Data!G9100, Ubicacion!$A$2:$B$1000, 2, FALSE)</f>
        <v>37</v>
      </c>
      <c r="F9100" s="15">
        <f>Data!J9100</f>
        <v>219</v>
      </c>
      <c r="G9100" s="16">
        <f>Data!I9100</f>
        <v>51</v>
      </c>
      <c r="H9100" s="17">
        <f>Data!K9100</f>
        <v>11169</v>
      </c>
      <c r="I9100" s="17">
        <f>Data!L9100</f>
        <v>5919.57</v>
      </c>
      <c r="J9100" s="12" t="str">
        <f>Data!N9100</f>
        <v>Outlet</v>
      </c>
      <c r="K9100" s="12" t="str">
        <f>Data!O9100</f>
        <v>Efectivo</v>
      </c>
      <c r="L9100" s="12" t="str">
        <f>Data!P9100</f>
        <v>Recurrente</v>
      </c>
    </row>
    <row r="9101">
      <c r="A9101" s="11">
        <v>9100.0</v>
      </c>
      <c r="B9101" s="14">
        <f>Data!D9101</f>
        <v>44393</v>
      </c>
      <c r="C9101" s="12">
        <f>IFERROR(VLOOKUP(Data!B9101, Minorista!$A$2:$B$100, 2, FALSE), "")</f>
        <v>1</v>
      </c>
      <c r="D9101" s="12">
        <f t="array" ref="D9101">INDEX(Producto!$A$2:$A$500, MATCH(Data!H9101, Producto!$B$2:$B$500, 0))</f>
        <v>1</v>
      </c>
      <c r="E9101" s="12">
        <f>VLOOKUP(Data!E9101 &amp; Data!F9101 &amp; Data!G9101, Ubicacion!$A$2:$B$1000, 2, FALSE)</f>
        <v>37</v>
      </c>
      <c r="F9101" s="15">
        <f>Data!J9101</f>
        <v>289</v>
      </c>
      <c r="G9101" s="16">
        <f>Data!I9101</f>
        <v>47</v>
      </c>
      <c r="H9101" s="17">
        <f>Data!K9101</f>
        <v>13583</v>
      </c>
      <c r="I9101" s="17">
        <f>Data!L9101</f>
        <v>6248.18</v>
      </c>
      <c r="J9101" s="12" t="str">
        <f>Data!N9101</f>
        <v>Outlet</v>
      </c>
      <c r="K9101" s="12" t="str">
        <f>Data!O9101</f>
        <v>Tarjeta</v>
      </c>
      <c r="L9101" s="12" t="str">
        <f>Data!P9101</f>
        <v>Recurrente</v>
      </c>
    </row>
    <row r="9102">
      <c r="A9102" s="11">
        <v>9101.0</v>
      </c>
      <c r="B9102" s="14">
        <f>Data!D9102</f>
        <v>44393</v>
      </c>
      <c r="C9102" s="12">
        <f>IFERROR(VLOOKUP(Data!B9102, Minorista!$A$2:$B$100, 2, FALSE), "")</f>
        <v>2</v>
      </c>
      <c r="D9102" s="12">
        <f t="array" ref="D9102">INDEX(Producto!$A$2:$A$500, MATCH(Data!H9102, Producto!$B$2:$B$500, 0))</f>
        <v>2</v>
      </c>
      <c r="E9102" s="12">
        <f>VLOOKUP(Data!E9102 &amp; Data!F9102 &amp; Data!G9102, Ubicacion!$A$2:$B$1000, 2, FALSE)</f>
        <v>37</v>
      </c>
      <c r="F9102" s="15">
        <f>Data!J9102</f>
        <v>192</v>
      </c>
      <c r="G9102" s="16">
        <f>Data!I9102</f>
        <v>42</v>
      </c>
      <c r="H9102" s="17">
        <f>Data!K9102</f>
        <v>8064</v>
      </c>
      <c r="I9102" s="17">
        <f>Data!L9102</f>
        <v>3064.32</v>
      </c>
      <c r="J9102" s="12" t="str">
        <f>Data!N9102</f>
        <v>Outlet</v>
      </c>
      <c r="K9102" s="12" t="str">
        <f>Data!O9102</f>
        <v>Transferencia bancaria</v>
      </c>
      <c r="L9102" s="12" t="str">
        <f>Data!P9102</f>
        <v>Recurrente</v>
      </c>
    </row>
    <row r="9103">
      <c r="A9103" s="11">
        <v>9102.0</v>
      </c>
      <c r="B9103" s="14">
        <f>Data!D9103</f>
        <v>44393</v>
      </c>
      <c r="C9103" s="12">
        <f>IFERROR(VLOOKUP(Data!B9103, Minorista!$A$2:$B$100, 2, FALSE), "")</f>
        <v>2</v>
      </c>
      <c r="D9103" s="12">
        <f t="array" ref="D9103">INDEX(Producto!$A$2:$A$500, MATCH(Data!H9103, Producto!$B$2:$B$500, 0))</f>
        <v>3</v>
      </c>
      <c r="E9103" s="12">
        <f>VLOOKUP(Data!E9103 &amp; Data!F9103 &amp; Data!G9103, Ubicacion!$A$2:$B$1000, 2, FALSE)</f>
        <v>37</v>
      </c>
      <c r="F9103" s="15">
        <f>Data!J9103</f>
        <v>168</v>
      </c>
      <c r="G9103" s="16">
        <f>Data!I9103</f>
        <v>37</v>
      </c>
      <c r="H9103" s="17">
        <f>Data!K9103</f>
        <v>6216</v>
      </c>
      <c r="I9103" s="17">
        <f>Data!L9103</f>
        <v>2610.72</v>
      </c>
      <c r="J9103" s="12" t="str">
        <f>Data!N9103</f>
        <v>Outlet</v>
      </c>
      <c r="K9103" s="12" t="str">
        <f>Data!O9103</f>
        <v>Tarjeta</v>
      </c>
      <c r="L9103" s="12" t="str">
        <f>Data!P9103</f>
        <v>Nuevo</v>
      </c>
    </row>
    <row r="9104">
      <c r="A9104" s="11">
        <v>9103.0</v>
      </c>
      <c r="B9104" s="14">
        <f>Data!D9104</f>
        <v>44393</v>
      </c>
      <c r="C9104" s="12">
        <f>IFERROR(VLOOKUP(Data!B9104, Minorista!$A$2:$B$100, 2, FALSE), "")</f>
        <v>2</v>
      </c>
      <c r="D9104" s="12">
        <f t="array" ref="D9104">INDEX(Producto!$A$2:$A$500, MATCH(Data!H9104, Producto!$B$2:$B$500, 0))</f>
        <v>4</v>
      </c>
      <c r="E9104" s="12">
        <f>VLOOKUP(Data!E9104 &amp; Data!F9104 &amp; Data!G9104, Ubicacion!$A$2:$B$1000, 2, FALSE)</f>
        <v>37</v>
      </c>
      <c r="F9104" s="15">
        <f>Data!J9104</f>
        <v>143</v>
      </c>
      <c r="G9104" s="16">
        <f>Data!I9104</f>
        <v>33</v>
      </c>
      <c r="H9104" s="17">
        <f>Data!K9104</f>
        <v>4719</v>
      </c>
      <c r="I9104" s="17">
        <f>Data!L9104</f>
        <v>2029.17</v>
      </c>
      <c r="J9104" s="12" t="str">
        <f>Data!N9104</f>
        <v>Outlet</v>
      </c>
      <c r="K9104" s="12" t="str">
        <f>Data!O9104</f>
        <v>Tarjeta</v>
      </c>
      <c r="L9104" s="12" t="str">
        <f>Data!P9104</f>
        <v>Recurrente</v>
      </c>
    </row>
    <row r="9105">
      <c r="A9105" s="11">
        <v>9104.0</v>
      </c>
      <c r="B9105" s="14">
        <f>Data!D9105</f>
        <v>44393</v>
      </c>
      <c r="C9105" s="12">
        <f>IFERROR(VLOOKUP(Data!B9105, Minorista!$A$2:$B$100, 2, FALSE), "")</f>
        <v>2</v>
      </c>
      <c r="D9105" s="12">
        <f t="array" ref="D9105">INDEX(Producto!$A$2:$A$500, MATCH(Data!H9105, Producto!$B$2:$B$500, 0))</f>
        <v>5</v>
      </c>
      <c r="E9105" s="12">
        <f>VLOOKUP(Data!E9105 &amp; Data!F9105 &amp; Data!G9105, Ubicacion!$A$2:$B$1000, 2, FALSE)</f>
        <v>37</v>
      </c>
      <c r="F9105" s="15">
        <f>Data!J9105</f>
        <v>150</v>
      </c>
      <c r="G9105" s="16">
        <f>Data!I9105</f>
        <v>46</v>
      </c>
      <c r="H9105" s="17">
        <f>Data!K9105</f>
        <v>6900</v>
      </c>
      <c r="I9105" s="17">
        <f>Data!L9105</f>
        <v>2553</v>
      </c>
      <c r="J9105" s="12" t="str">
        <f>Data!N9105</f>
        <v>Outlet</v>
      </c>
      <c r="K9105" s="12" t="str">
        <f>Data!O9105</f>
        <v>Tarjeta</v>
      </c>
      <c r="L9105" s="12" t="str">
        <f>Data!P9105</f>
        <v>Nuevo</v>
      </c>
    </row>
    <row r="9106">
      <c r="A9106" s="11">
        <v>9105.0</v>
      </c>
      <c r="B9106" s="14">
        <f>Data!D9106</f>
        <v>44393</v>
      </c>
      <c r="C9106" s="12">
        <f>IFERROR(VLOOKUP(Data!B9106, Minorista!$A$2:$B$100, 2, FALSE), "")</f>
        <v>2</v>
      </c>
      <c r="D9106" s="12">
        <f t="array" ref="D9106">INDEX(Producto!$A$2:$A$500, MATCH(Data!H9106, Producto!$B$2:$B$500, 0))</f>
        <v>6</v>
      </c>
      <c r="E9106" s="12">
        <f>VLOOKUP(Data!E9106 &amp; Data!F9106 &amp; Data!G9106, Ubicacion!$A$2:$B$1000, 2, FALSE)</f>
        <v>37</v>
      </c>
      <c r="F9106" s="15">
        <f>Data!J9106</f>
        <v>209</v>
      </c>
      <c r="G9106" s="16">
        <f>Data!I9106</f>
        <v>49</v>
      </c>
      <c r="H9106" s="17">
        <f>Data!K9106</f>
        <v>10241</v>
      </c>
      <c r="I9106" s="17">
        <f>Data!L9106</f>
        <v>5427.73</v>
      </c>
      <c r="J9106" s="12" t="str">
        <f>Data!N9106</f>
        <v>Outlet</v>
      </c>
      <c r="K9106" s="12" t="str">
        <f>Data!O9106</f>
        <v>Transferencia bancaria</v>
      </c>
      <c r="L9106" s="12" t="str">
        <f>Data!P9106</f>
        <v>Recurrente</v>
      </c>
    </row>
    <row r="9107">
      <c r="A9107" s="11">
        <v>9106.0</v>
      </c>
      <c r="B9107" s="14">
        <f>Data!D9107</f>
        <v>44425</v>
      </c>
      <c r="C9107" s="12">
        <f>IFERROR(VLOOKUP(Data!B9107, Minorista!$A$2:$B$100, 2, FALSE), "")</f>
        <v>2</v>
      </c>
      <c r="D9107" s="12">
        <f t="array" ref="D9107">INDEX(Producto!$A$2:$A$500, MATCH(Data!H9107, Producto!$B$2:$B$500, 0))</f>
        <v>1</v>
      </c>
      <c r="E9107" s="12">
        <f>VLOOKUP(Data!E9107 &amp; Data!F9107 &amp; Data!G9107, Ubicacion!$A$2:$B$1000, 2, FALSE)</f>
        <v>37</v>
      </c>
      <c r="F9107" s="15">
        <f>Data!J9107</f>
        <v>256</v>
      </c>
      <c r="G9107" s="16">
        <f>Data!I9107</f>
        <v>41</v>
      </c>
      <c r="H9107" s="17">
        <f>Data!K9107</f>
        <v>10496</v>
      </c>
      <c r="I9107" s="17">
        <f>Data!L9107</f>
        <v>4723.2</v>
      </c>
      <c r="J9107" s="12" t="str">
        <f>Data!N9107</f>
        <v>Outlet</v>
      </c>
      <c r="K9107" s="12" t="str">
        <f>Data!O9107</f>
        <v>Tarjeta</v>
      </c>
      <c r="L9107" s="12" t="str">
        <f>Data!P9107</f>
        <v>Nuevo</v>
      </c>
    </row>
    <row r="9108">
      <c r="A9108" s="11">
        <v>9107.0</v>
      </c>
      <c r="B9108" s="14">
        <f>Data!D9108</f>
        <v>44425</v>
      </c>
      <c r="C9108" s="12">
        <f>IFERROR(VLOOKUP(Data!B9108, Minorista!$A$2:$B$100, 2, FALSE), "")</f>
        <v>2</v>
      </c>
      <c r="D9108" s="12">
        <f t="array" ref="D9108">INDEX(Producto!$A$2:$A$500, MATCH(Data!H9108, Producto!$B$2:$B$500, 0))</f>
        <v>2</v>
      </c>
      <c r="E9108" s="12">
        <f>VLOOKUP(Data!E9108 &amp; Data!F9108 &amp; Data!G9108, Ubicacion!$A$2:$B$1000, 2, FALSE)</f>
        <v>37</v>
      </c>
      <c r="F9108" s="15">
        <f>Data!J9108</f>
        <v>198</v>
      </c>
      <c r="G9108" s="16">
        <f>Data!I9108</f>
        <v>44</v>
      </c>
      <c r="H9108" s="17">
        <f>Data!K9108</f>
        <v>8712</v>
      </c>
      <c r="I9108" s="17">
        <f>Data!L9108</f>
        <v>3571.92</v>
      </c>
      <c r="J9108" s="12" t="str">
        <f>Data!N9108</f>
        <v>Outlet</v>
      </c>
      <c r="K9108" s="12" t="str">
        <f>Data!O9108</f>
        <v>Efectivo</v>
      </c>
      <c r="L9108" s="12" t="str">
        <f>Data!P9108</f>
        <v>Recurrente</v>
      </c>
    </row>
    <row r="9109">
      <c r="A9109" s="11">
        <v>9108.0</v>
      </c>
      <c r="B9109" s="14">
        <f>Data!D9109</f>
        <v>44425</v>
      </c>
      <c r="C9109" s="12">
        <f>IFERROR(VLOOKUP(Data!B9109, Minorista!$A$2:$B$100, 2, FALSE), "")</f>
        <v>2</v>
      </c>
      <c r="D9109" s="12">
        <f t="array" ref="D9109">INDEX(Producto!$A$2:$A$500, MATCH(Data!H9109, Producto!$B$2:$B$500, 0))</f>
        <v>3</v>
      </c>
      <c r="E9109" s="12">
        <f>VLOOKUP(Data!E9109 &amp; Data!F9109 &amp; Data!G9109, Ubicacion!$A$2:$B$1000, 2, FALSE)</f>
        <v>37</v>
      </c>
      <c r="F9109" s="15">
        <f>Data!J9109</f>
        <v>179</v>
      </c>
      <c r="G9109" s="16">
        <f>Data!I9109</f>
        <v>37</v>
      </c>
      <c r="H9109" s="17">
        <f>Data!K9109</f>
        <v>6623</v>
      </c>
      <c r="I9109" s="17">
        <f>Data!L9109</f>
        <v>2914.12</v>
      </c>
      <c r="J9109" s="12" t="str">
        <f>Data!N9109</f>
        <v>Outlet</v>
      </c>
      <c r="K9109" s="12" t="str">
        <f>Data!O9109</f>
        <v>Tarjeta</v>
      </c>
      <c r="L9109" s="12" t="str">
        <f>Data!P9109</f>
        <v>Nuevo</v>
      </c>
    </row>
    <row r="9110">
      <c r="A9110" s="11">
        <v>9109.0</v>
      </c>
      <c r="B9110" s="14">
        <f>Data!D9110</f>
        <v>44425</v>
      </c>
      <c r="C9110" s="12">
        <f>IFERROR(VLOOKUP(Data!B9110, Minorista!$A$2:$B$100, 2, FALSE), "")</f>
        <v>2</v>
      </c>
      <c r="D9110" s="12">
        <f t="array" ref="D9110">INDEX(Producto!$A$2:$A$500, MATCH(Data!H9110, Producto!$B$2:$B$500, 0))</f>
        <v>4</v>
      </c>
      <c r="E9110" s="12">
        <f>VLOOKUP(Data!E9110 &amp; Data!F9110 &amp; Data!G9110, Ubicacion!$A$2:$B$1000, 2, FALSE)</f>
        <v>37</v>
      </c>
      <c r="F9110" s="15">
        <f>Data!J9110</f>
        <v>147</v>
      </c>
      <c r="G9110" s="16">
        <f>Data!I9110</f>
        <v>32</v>
      </c>
      <c r="H9110" s="17">
        <f>Data!K9110</f>
        <v>4704</v>
      </c>
      <c r="I9110" s="17">
        <f>Data!L9110</f>
        <v>1975.68</v>
      </c>
      <c r="J9110" s="12" t="str">
        <f>Data!N9110</f>
        <v>Outlet</v>
      </c>
      <c r="K9110" s="12" t="str">
        <f>Data!O9110</f>
        <v>Efectivo</v>
      </c>
      <c r="L9110" s="12" t="str">
        <f>Data!P9110</f>
        <v>Recurrente</v>
      </c>
    </row>
    <row r="9111">
      <c r="A9111" s="11">
        <v>9110.0</v>
      </c>
      <c r="B9111" s="14">
        <f>Data!D9111</f>
        <v>44425</v>
      </c>
      <c r="C9111" s="12">
        <f>IFERROR(VLOOKUP(Data!B9111, Minorista!$A$2:$B$100, 2, FALSE), "")</f>
        <v>2</v>
      </c>
      <c r="D9111" s="12">
        <f t="array" ref="D9111">INDEX(Producto!$A$2:$A$500, MATCH(Data!H9111, Producto!$B$2:$B$500, 0))</f>
        <v>5</v>
      </c>
      <c r="E9111" s="12">
        <f>VLOOKUP(Data!E9111 &amp; Data!F9111 &amp; Data!G9111, Ubicacion!$A$2:$B$1000, 2, FALSE)</f>
        <v>37</v>
      </c>
      <c r="F9111" s="15">
        <f>Data!J9111</f>
        <v>158</v>
      </c>
      <c r="G9111" s="16">
        <f>Data!I9111</f>
        <v>35</v>
      </c>
      <c r="H9111" s="17">
        <f>Data!K9111</f>
        <v>5530</v>
      </c>
      <c r="I9111" s="17">
        <f>Data!L9111</f>
        <v>2322.6</v>
      </c>
      <c r="J9111" s="12" t="str">
        <f>Data!N9111</f>
        <v>Outlet</v>
      </c>
      <c r="K9111" s="12" t="str">
        <f>Data!O9111</f>
        <v>Efectivo</v>
      </c>
      <c r="L9111" s="12" t="str">
        <f>Data!P9111</f>
        <v>Nuevo</v>
      </c>
    </row>
    <row r="9112">
      <c r="A9112" s="11">
        <v>9111.0</v>
      </c>
      <c r="B9112" s="14">
        <f>Data!D9112</f>
        <v>44425</v>
      </c>
      <c r="C9112" s="12">
        <f>IFERROR(VLOOKUP(Data!B9112, Minorista!$A$2:$B$100, 2, FALSE), "")</f>
        <v>2</v>
      </c>
      <c r="D9112" s="12">
        <f t="array" ref="D9112">INDEX(Producto!$A$2:$A$500, MATCH(Data!H9112, Producto!$B$2:$B$500, 0))</f>
        <v>6</v>
      </c>
      <c r="E9112" s="12">
        <f>VLOOKUP(Data!E9112 &amp; Data!F9112 &amp; Data!G9112, Ubicacion!$A$2:$B$1000, 2, FALSE)</f>
        <v>37</v>
      </c>
      <c r="F9112" s="15">
        <f>Data!J9112</f>
        <v>206</v>
      </c>
      <c r="G9112" s="16">
        <f>Data!I9112</f>
        <v>42</v>
      </c>
      <c r="H9112" s="17">
        <f>Data!K9112</f>
        <v>8652</v>
      </c>
      <c r="I9112" s="17">
        <f>Data!L9112</f>
        <v>4758.6</v>
      </c>
      <c r="J9112" s="12" t="str">
        <f>Data!N9112</f>
        <v>Outlet</v>
      </c>
      <c r="K9112" s="12" t="str">
        <f>Data!O9112</f>
        <v>Efectivo</v>
      </c>
      <c r="L9112" s="12" t="str">
        <f>Data!P9112</f>
        <v>Recurrente</v>
      </c>
    </row>
    <row r="9113">
      <c r="A9113" s="11">
        <v>9112.0</v>
      </c>
      <c r="B9113" s="14">
        <f>Data!D9113</f>
        <v>44455</v>
      </c>
      <c r="C9113" s="12">
        <f>IFERROR(VLOOKUP(Data!B9113, Minorista!$A$2:$B$100, 2, FALSE), "")</f>
        <v>2</v>
      </c>
      <c r="D9113" s="12">
        <f t="array" ref="D9113">INDEX(Producto!$A$2:$A$500, MATCH(Data!H9113, Producto!$B$2:$B$500, 0))</f>
        <v>1</v>
      </c>
      <c r="E9113" s="12">
        <f>VLOOKUP(Data!E9113 &amp; Data!F9113 &amp; Data!G9113, Ubicacion!$A$2:$B$1000, 2, FALSE)</f>
        <v>37</v>
      </c>
      <c r="F9113" s="15">
        <f>Data!J9113</f>
        <v>232</v>
      </c>
      <c r="G9113" s="16">
        <f>Data!I9113</f>
        <v>40</v>
      </c>
      <c r="H9113" s="17">
        <f>Data!K9113</f>
        <v>9280</v>
      </c>
      <c r="I9113" s="17">
        <f>Data!L9113</f>
        <v>4083.2</v>
      </c>
      <c r="J9113" s="12" t="str">
        <f>Data!N9113</f>
        <v>Outlet</v>
      </c>
      <c r="K9113" s="12" t="str">
        <f>Data!O9113</f>
        <v>Transferencia bancaria</v>
      </c>
      <c r="L9113" s="12" t="str">
        <f>Data!P9113</f>
        <v>Recurrente</v>
      </c>
    </row>
    <row r="9114">
      <c r="A9114" s="11">
        <v>9113.0</v>
      </c>
      <c r="B9114" s="14">
        <f>Data!D9114</f>
        <v>44455</v>
      </c>
      <c r="C9114" s="12">
        <f>IFERROR(VLOOKUP(Data!B9114, Minorista!$A$2:$B$100, 2, FALSE), "")</f>
        <v>2</v>
      </c>
      <c r="D9114" s="12">
        <f t="array" ref="D9114">INDEX(Producto!$A$2:$A$500, MATCH(Data!H9114, Producto!$B$2:$B$500, 0))</f>
        <v>2</v>
      </c>
      <c r="E9114" s="12">
        <f>VLOOKUP(Data!E9114 &amp; Data!F9114 &amp; Data!G9114, Ubicacion!$A$2:$B$1000, 2, FALSE)</f>
        <v>37</v>
      </c>
      <c r="F9114" s="15">
        <f>Data!J9114</f>
        <v>158</v>
      </c>
      <c r="G9114" s="16">
        <f>Data!I9114</f>
        <v>33</v>
      </c>
      <c r="H9114" s="17">
        <f>Data!K9114</f>
        <v>5214</v>
      </c>
      <c r="I9114" s="17">
        <f>Data!L9114</f>
        <v>2137.74</v>
      </c>
      <c r="J9114" s="12" t="str">
        <f>Data!N9114</f>
        <v>Outlet</v>
      </c>
      <c r="K9114" s="12" t="str">
        <f>Data!O9114</f>
        <v>Tarjeta</v>
      </c>
      <c r="L9114" s="12" t="str">
        <f>Data!P9114</f>
        <v>Nuevo</v>
      </c>
    </row>
    <row r="9115">
      <c r="A9115" s="11">
        <v>9114.0</v>
      </c>
      <c r="B9115" s="14">
        <f>Data!D9115</f>
        <v>44455</v>
      </c>
      <c r="C9115" s="12">
        <f>IFERROR(VLOOKUP(Data!B9115, Minorista!$A$2:$B$100, 2, FALSE), "")</f>
        <v>2</v>
      </c>
      <c r="D9115" s="12">
        <f t="array" ref="D9115">INDEX(Producto!$A$2:$A$500, MATCH(Data!H9115, Producto!$B$2:$B$500, 0))</f>
        <v>3</v>
      </c>
      <c r="E9115" s="12">
        <f>VLOOKUP(Data!E9115 &amp; Data!F9115 &amp; Data!G9115, Ubicacion!$A$2:$B$1000, 2, FALSE)</f>
        <v>37</v>
      </c>
      <c r="F9115" s="15">
        <f>Data!J9115</f>
        <v>145</v>
      </c>
      <c r="G9115" s="16">
        <f>Data!I9115</f>
        <v>15</v>
      </c>
      <c r="H9115" s="17">
        <f>Data!K9115</f>
        <v>2175</v>
      </c>
      <c r="I9115" s="17">
        <f>Data!L9115</f>
        <v>1022.25</v>
      </c>
      <c r="J9115" s="12" t="str">
        <f>Data!N9115</f>
        <v>Outlet</v>
      </c>
      <c r="K9115" s="12" t="str">
        <f>Data!O9115</f>
        <v>Transferencia bancaria</v>
      </c>
      <c r="L9115" s="12" t="str">
        <f>Data!P9115</f>
        <v>Nuevo</v>
      </c>
    </row>
    <row r="9116">
      <c r="A9116" s="11">
        <v>9115.0</v>
      </c>
      <c r="B9116" s="14">
        <f>Data!D9116</f>
        <v>44455</v>
      </c>
      <c r="C9116" s="12">
        <f>IFERROR(VLOOKUP(Data!B9116, Minorista!$A$2:$B$100, 2, FALSE), "")</f>
        <v>2</v>
      </c>
      <c r="D9116" s="12">
        <f t="array" ref="D9116">INDEX(Producto!$A$2:$A$500, MATCH(Data!H9116, Producto!$B$2:$B$500, 0))</f>
        <v>4</v>
      </c>
      <c r="E9116" s="12">
        <f>VLOOKUP(Data!E9116 &amp; Data!F9116 &amp; Data!G9116, Ubicacion!$A$2:$B$1000, 2, FALSE)</f>
        <v>37</v>
      </c>
      <c r="F9116" s="15">
        <f>Data!J9116</f>
        <v>120</v>
      </c>
      <c r="G9116" s="16">
        <f>Data!I9116</f>
        <v>16</v>
      </c>
      <c r="H9116" s="17">
        <f>Data!K9116</f>
        <v>1920</v>
      </c>
      <c r="I9116" s="17">
        <f>Data!L9116</f>
        <v>864</v>
      </c>
      <c r="J9116" s="12" t="str">
        <f>Data!N9116</f>
        <v>Outlet</v>
      </c>
      <c r="K9116" s="12" t="str">
        <f>Data!O9116</f>
        <v>Tarjeta</v>
      </c>
      <c r="L9116" s="12" t="str">
        <f>Data!P9116</f>
        <v>Recurrente</v>
      </c>
    </row>
    <row r="9117">
      <c r="A9117" s="11">
        <v>9116.0</v>
      </c>
      <c r="B9117" s="14">
        <f>Data!D9117</f>
        <v>44455</v>
      </c>
      <c r="C9117" s="12">
        <f>IFERROR(VLOOKUP(Data!B9117, Minorista!$A$2:$B$100, 2, FALSE), "")</f>
        <v>2</v>
      </c>
      <c r="D9117" s="12">
        <f t="array" ref="D9117">INDEX(Producto!$A$2:$A$500, MATCH(Data!H9117, Producto!$B$2:$B$500, 0))</f>
        <v>5</v>
      </c>
      <c r="E9117" s="12">
        <f>VLOOKUP(Data!E9117 &amp; Data!F9117 &amp; Data!G9117, Ubicacion!$A$2:$B$1000, 2, FALSE)</f>
        <v>37</v>
      </c>
      <c r="F9117" s="15">
        <f>Data!J9117</f>
        <v>132</v>
      </c>
      <c r="G9117" s="16">
        <f>Data!I9117</f>
        <v>22</v>
      </c>
      <c r="H9117" s="17">
        <f>Data!K9117</f>
        <v>2904</v>
      </c>
      <c r="I9117" s="17">
        <f>Data!L9117</f>
        <v>1103.52</v>
      </c>
      <c r="J9117" s="12" t="str">
        <f>Data!N9117</f>
        <v>Outlet</v>
      </c>
      <c r="K9117" s="12" t="str">
        <f>Data!O9117</f>
        <v>Efectivo</v>
      </c>
      <c r="L9117" s="12" t="str">
        <f>Data!P9117</f>
        <v>Nuevo</v>
      </c>
    </row>
    <row r="9118">
      <c r="A9118" s="11">
        <v>9117.0</v>
      </c>
      <c r="B9118" s="14">
        <f>Data!D9118</f>
        <v>44455</v>
      </c>
      <c r="C9118" s="12">
        <f>IFERROR(VLOOKUP(Data!B9118, Minorista!$A$2:$B$100, 2, FALSE), "")</f>
        <v>2</v>
      </c>
      <c r="D9118" s="12">
        <f t="array" ref="D9118">INDEX(Producto!$A$2:$A$500, MATCH(Data!H9118, Producto!$B$2:$B$500, 0))</f>
        <v>6</v>
      </c>
      <c r="E9118" s="12">
        <f>VLOOKUP(Data!E9118 &amp; Data!F9118 &amp; Data!G9118, Ubicacion!$A$2:$B$1000, 2, FALSE)</f>
        <v>37</v>
      </c>
      <c r="F9118" s="15">
        <f>Data!J9118</f>
        <v>160</v>
      </c>
      <c r="G9118" s="16">
        <f>Data!I9118</f>
        <v>26</v>
      </c>
      <c r="H9118" s="17">
        <f>Data!K9118</f>
        <v>4160</v>
      </c>
      <c r="I9118" s="17">
        <f>Data!L9118</f>
        <v>2329.6</v>
      </c>
      <c r="J9118" s="12" t="str">
        <f>Data!N9118</f>
        <v>Outlet</v>
      </c>
      <c r="K9118" s="12" t="str">
        <f>Data!O9118</f>
        <v>Transferencia bancaria</v>
      </c>
      <c r="L9118" s="12" t="str">
        <f>Data!P9118</f>
        <v>Recurrente</v>
      </c>
    </row>
    <row r="9119">
      <c r="A9119" s="11">
        <v>9118.0</v>
      </c>
      <c r="B9119" s="14">
        <f>Data!D9119</f>
        <v>44487</v>
      </c>
      <c r="C9119" s="12">
        <f>IFERROR(VLOOKUP(Data!B9119, Minorista!$A$2:$B$100, 2, FALSE), "")</f>
        <v>2</v>
      </c>
      <c r="D9119" s="12">
        <f t="array" ref="D9119">INDEX(Producto!$A$2:$A$500, MATCH(Data!H9119, Producto!$B$2:$B$500, 0))</f>
        <v>1</v>
      </c>
      <c r="E9119" s="12">
        <f>VLOOKUP(Data!E9119 &amp; Data!F9119 &amp; Data!G9119, Ubicacion!$A$2:$B$1000, 2, FALSE)</f>
        <v>37</v>
      </c>
      <c r="F9119" s="15">
        <f>Data!J9119</f>
        <v>216</v>
      </c>
      <c r="G9119" s="16">
        <f>Data!I9119</f>
        <v>24</v>
      </c>
      <c r="H9119" s="17">
        <f>Data!K9119</f>
        <v>5184</v>
      </c>
      <c r="I9119" s="17">
        <f>Data!L9119</f>
        <v>2384.64</v>
      </c>
      <c r="J9119" s="12" t="str">
        <f>Data!N9119</f>
        <v>Outlet</v>
      </c>
      <c r="K9119" s="12" t="str">
        <f>Data!O9119</f>
        <v>Transferencia bancaria</v>
      </c>
      <c r="L9119" s="12" t="str">
        <f>Data!P9119</f>
        <v>Recurrente</v>
      </c>
    </row>
    <row r="9120">
      <c r="A9120" s="11">
        <v>9119.0</v>
      </c>
      <c r="B9120" s="14">
        <f>Data!D9120</f>
        <v>44487</v>
      </c>
      <c r="C9120" s="12">
        <f>IFERROR(VLOOKUP(Data!B9120, Minorista!$A$2:$B$100, 2, FALSE), "")</f>
        <v>2</v>
      </c>
      <c r="D9120" s="12">
        <f t="array" ref="D9120">INDEX(Producto!$A$2:$A$500, MATCH(Data!H9120, Producto!$B$2:$B$500, 0))</f>
        <v>2</v>
      </c>
      <c r="E9120" s="12">
        <f>VLOOKUP(Data!E9120 &amp; Data!F9120 &amp; Data!G9120, Ubicacion!$A$2:$B$1000, 2, FALSE)</f>
        <v>37</v>
      </c>
      <c r="F9120" s="15">
        <f>Data!J9120</f>
        <v>165</v>
      </c>
      <c r="G9120" s="16">
        <f>Data!I9120</f>
        <v>17</v>
      </c>
      <c r="H9120" s="17">
        <f>Data!K9120</f>
        <v>2805</v>
      </c>
      <c r="I9120" s="17">
        <f>Data!L9120</f>
        <v>1037.85</v>
      </c>
      <c r="J9120" s="12" t="str">
        <f>Data!N9120</f>
        <v>Outlet</v>
      </c>
      <c r="K9120" s="12" t="str">
        <f>Data!O9120</f>
        <v>Tarjeta</v>
      </c>
      <c r="L9120" s="12" t="str">
        <f>Data!P9120</f>
        <v>Recurrente</v>
      </c>
    </row>
    <row r="9121">
      <c r="A9121" s="11">
        <v>9120.0</v>
      </c>
      <c r="B9121" s="14">
        <f>Data!D9121</f>
        <v>44487</v>
      </c>
      <c r="C9121" s="12">
        <f>IFERROR(VLOOKUP(Data!B9121, Minorista!$A$2:$B$100, 2, FALSE), "")</f>
        <v>2</v>
      </c>
      <c r="D9121" s="12">
        <f t="array" ref="D9121">INDEX(Producto!$A$2:$A$500, MATCH(Data!H9121, Producto!$B$2:$B$500, 0))</f>
        <v>3</v>
      </c>
      <c r="E9121" s="12">
        <f>VLOOKUP(Data!E9121 &amp; Data!F9121 &amp; Data!G9121, Ubicacion!$A$2:$B$1000, 2, FALSE)</f>
        <v>37</v>
      </c>
      <c r="F9121" s="15">
        <f>Data!J9121</f>
        <v>120</v>
      </c>
      <c r="G9121" s="16">
        <f>Data!I9121</f>
        <v>19</v>
      </c>
      <c r="H9121" s="17">
        <f>Data!K9121</f>
        <v>2280</v>
      </c>
      <c r="I9121" s="17">
        <f>Data!L9121</f>
        <v>1071.6</v>
      </c>
      <c r="J9121" s="12" t="str">
        <f>Data!N9121</f>
        <v>Outlet</v>
      </c>
      <c r="K9121" s="12" t="str">
        <f>Data!O9121</f>
        <v>Tarjeta</v>
      </c>
      <c r="L9121" s="12" t="str">
        <f>Data!P9121</f>
        <v>Nuevo</v>
      </c>
    </row>
    <row r="9122">
      <c r="A9122" s="11">
        <v>9121.0</v>
      </c>
      <c r="B9122" s="14">
        <f>Data!D9122</f>
        <v>44487</v>
      </c>
      <c r="C9122" s="12">
        <f>IFERROR(VLOOKUP(Data!B9122, Minorista!$A$2:$B$100, 2, FALSE), "")</f>
        <v>2</v>
      </c>
      <c r="D9122" s="12">
        <f t="array" ref="D9122">INDEX(Producto!$A$2:$A$500, MATCH(Data!H9122, Producto!$B$2:$B$500, 0))</f>
        <v>4</v>
      </c>
      <c r="E9122" s="12">
        <f>VLOOKUP(Data!E9122 &amp; Data!F9122 &amp; Data!G9122, Ubicacion!$A$2:$B$1000, 2, FALSE)</f>
        <v>37</v>
      </c>
      <c r="F9122" s="15">
        <f>Data!J9122</f>
        <v>109</v>
      </c>
      <c r="G9122" s="16">
        <f>Data!I9122</f>
        <v>20</v>
      </c>
      <c r="H9122" s="17">
        <f>Data!K9122</f>
        <v>2180</v>
      </c>
      <c r="I9122" s="17">
        <f>Data!L9122</f>
        <v>981</v>
      </c>
      <c r="J9122" s="12" t="str">
        <f>Data!N9122</f>
        <v>Outlet</v>
      </c>
      <c r="K9122" s="12" t="str">
        <f>Data!O9122</f>
        <v>Transferencia bancaria</v>
      </c>
      <c r="L9122" s="12" t="str">
        <f>Data!P9122</f>
        <v>Recurrente</v>
      </c>
    </row>
    <row r="9123">
      <c r="A9123" s="11">
        <v>9122.0</v>
      </c>
      <c r="B9123" s="14">
        <f>Data!D9123</f>
        <v>44487</v>
      </c>
      <c r="C9123" s="12">
        <f>IFERROR(VLOOKUP(Data!B9123, Minorista!$A$2:$B$100, 2, FALSE), "")</f>
        <v>2</v>
      </c>
      <c r="D9123" s="12">
        <f t="array" ref="D9123">INDEX(Producto!$A$2:$A$500, MATCH(Data!H9123, Producto!$B$2:$B$500, 0))</f>
        <v>5</v>
      </c>
      <c r="E9123" s="12">
        <f>VLOOKUP(Data!E9123 &amp; Data!F9123 &amp; Data!G9123, Ubicacion!$A$2:$B$1000, 2, FALSE)</f>
        <v>37</v>
      </c>
      <c r="F9123" s="15">
        <f>Data!J9123</f>
        <v>105</v>
      </c>
      <c r="G9123" s="16">
        <f>Data!I9123</f>
        <v>25</v>
      </c>
      <c r="H9123" s="17">
        <f>Data!K9123</f>
        <v>2625</v>
      </c>
      <c r="I9123" s="17">
        <f>Data!L9123</f>
        <v>1102.5</v>
      </c>
      <c r="J9123" s="12" t="str">
        <f>Data!N9123</f>
        <v>Outlet</v>
      </c>
      <c r="K9123" s="12" t="str">
        <f>Data!O9123</f>
        <v>Efectivo</v>
      </c>
      <c r="L9123" s="12" t="str">
        <f>Data!P9123</f>
        <v>Nuevo</v>
      </c>
    </row>
    <row r="9124">
      <c r="A9124" s="11">
        <v>9123.0</v>
      </c>
      <c r="B9124" s="14">
        <f>Data!D9124</f>
        <v>44487</v>
      </c>
      <c r="C9124" s="12">
        <f>IFERROR(VLOOKUP(Data!B9124, Minorista!$A$2:$B$100, 2, FALSE), "")</f>
        <v>3</v>
      </c>
      <c r="D9124" s="12">
        <f t="array" ref="D9124">INDEX(Producto!$A$2:$A$500, MATCH(Data!H9124, Producto!$B$2:$B$500, 0))</f>
        <v>6</v>
      </c>
      <c r="E9124" s="12">
        <f>VLOOKUP(Data!E9124 &amp; Data!F9124 &amp; Data!G9124, Ubicacion!$A$2:$B$1000, 2, FALSE)</f>
        <v>37</v>
      </c>
      <c r="F9124" s="15">
        <f>Data!J9124</f>
        <v>162</v>
      </c>
      <c r="G9124" s="16">
        <f>Data!I9124</f>
        <v>27</v>
      </c>
      <c r="H9124" s="17">
        <f>Data!K9124</f>
        <v>4374</v>
      </c>
      <c r="I9124" s="17">
        <f>Data!L9124</f>
        <v>2361.96</v>
      </c>
      <c r="J9124" s="12" t="str">
        <f>Data!N9124</f>
        <v>Outlet</v>
      </c>
      <c r="K9124" s="12" t="str">
        <f>Data!O9124</f>
        <v>Efectivo</v>
      </c>
      <c r="L9124" s="12" t="str">
        <f>Data!P9124</f>
        <v>Nuevo</v>
      </c>
    </row>
    <row r="9125">
      <c r="A9125" s="11">
        <v>9124.0</v>
      </c>
      <c r="B9125" s="14">
        <f>Data!D9125</f>
        <v>44517</v>
      </c>
      <c r="C9125" s="12">
        <f>IFERROR(VLOOKUP(Data!B9125, Minorista!$A$2:$B$100, 2, FALSE), "")</f>
        <v>3</v>
      </c>
      <c r="D9125" s="12">
        <f t="array" ref="D9125">INDEX(Producto!$A$2:$A$500, MATCH(Data!H9125, Producto!$B$2:$B$500, 0))</f>
        <v>1</v>
      </c>
      <c r="E9125" s="12">
        <f>VLOOKUP(Data!E9125 &amp; Data!F9125 &amp; Data!G9125, Ubicacion!$A$2:$B$1000, 2, FALSE)</f>
        <v>37</v>
      </c>
      <c r="F9125" s="15">
        <f>Data!J9125</f>
        <v>206</v>
      </c>
      <c r="G9125" s="16">
        <f>Data!I9125</f>
        <v>22</v>
      </c>
      <c r="H9125" s="17">
        <f>Data!K9125</f>
        <v>4532</v>
      </c>
      <c r="I9125" s="17">
        <f>Data!L9125</f>
        <v>1994.08</v>
      </c>
      <c r="J9125" s="12" t="str">
        <f>Data!N9125</f>
        <v>Outlet</v>
      </c>
      <c r="K9125" s="12" t="str">
        <f>Data!O9125</f>
        <v>Efectivo</v>
      </c>
      <c r="L9125" s="12" t="str">
        <f>Data!P9125</f>
        <v>Recurrente</v>
      </c>
    </row>
    <row r="9126">
      <c r="A9126" s="11">
        <v>9125.0</v>
      </c>
      <c r="B9126" s="14">
        <f>Data!D9126</f>
        <v>44517</v>
      </c>
      <c r="C9126" s="12">
        <f>IFERROR(VLOOKUP(Data!B9126, Minorista!$A$2:$B$100, 2, FALSE), "")</f>
        <v>3</v>
      </c>
      <c r="D9126" s="12">
        <f t="array" ref="D9126">INDEX(Producto!$A$2:$A$500, MATCH(Data!H9126, Producto!$B$2:$B$500, 0))</f>
        <v>2</v>
      </c>
      <c r="E9126" s="12">
        <f>VLOOKUP(Data!E9126 &amp; Data!F9126 &amp; Data!G9126, Ubicacion!$A$2:$B$1000, 2, FALSE)</f>
        <v>37</v>
      </c>
      <c r="F9126" s="15">
        <f>Data!J9126</f>
        <v>153</v>
      </c>
      <c r="G9126" s="16">
        <f>Data!I9126</f>
        <v>15</v>
      </c>
      <c r="H9126" s="17">
        <f>Data!K9126</f>
        <v>2295</v>
      </c>
      <c r="I9126" s="17">
        <f>Data!L9126</f>
        <v>872.1</v>
      </c>
      <c r="J9126" s="12" t="str">
        <f>Data!N9126</f>
        <v>Outlet</v>
      </c>
      <c r="K9126" s="12" t="str">
        <f>Data!O9126</f>
        <v>Tarjeta</v>
      </c>
      <c r="L9126" s="12" t="str">
        <f>Data!P9126</f>
        <v>Nuevo</v>
      </c>
    </row>
    <row r="9127">
      <c r="A9127" s="11">
        <v>9126.0</v>
      </c>
      <c r="B9127" s="14">
        <f>Data!D9127</f>
        <v>44517</v>
      </c>
      <c r="C9127" s="12">
        <f>IFERROR(VLOOKUP(Data!B9127, Minorista!$A$2:$B$100, 2, FALSE), "")</f>
        <v>3</v>
      </c>
      <c r="D9127" s="12">
        <f t="array" ref="D9127">INDEX(Producto!$A$2:$A$500, MATCH(Data!H9127, Producto!$B$2:$B$500, 0))</f>
        <v>3</v>
      </c>
      <c r="E9127" s="12">
        <f>VLOOKUP(Data!E9127 &amp; Data!F9127 &amp; Data!G9127, Ubicacion!$A$2:$B$1000, 2, FALSE)</f>
        <v>37</v>
      </c>
      <c r="F9127" s="15">
        <f>Data!J9127</f>
        <v>119</v>
      </c>
      <c r="G9127" s="16">
        <f>Data!I9127</f>
        <v>22</v>
      </c>
      <c r="H9127" s="17">
        <f>Data!K9127</f>
        <v>2618</v>
      </c>
      <c r="I9127" s="17">
        <f>Data!L9127</f>
        <v>1099.56</v>
      </c>
      <c r="J9127" s="12" t="str">
        <f>Data!N9127</f>
        <v>Outlet</v>
      </c>
      <c r="K9127" s="12" t="str">
        <f>Data!O9127</f>
        <v>Transferencia bancaria</v>
      </c>
      <c r="L9127" s="12" t="str">
        <f>Data!P9127</f>
        <v>Recurrente</v>
      </c>
    </row>
    <row r="9128">
      <c r="A9128" s="11">
        <v>9127.0</v>
      </c>
      <c r="B9128" s="14">
        <f>Data!D9128</f>
        <v>44517</v>
      </c>
      <c r="C9128" s="12">
        <f>IFERROR(VLOOKUP(Data!B9128, Minorista!$A$2:$B$100, 2, FALSE), "")</f>
        <v>3</v>
      </c>
      <c r="D9128" s="12">
        <f t="array" ref="D9128">INDEX(Producto!$A$2:$A$500, MATCH(Data!H9128, Producto!$B$2:$B$500, 0))</f>
        <v>4</v>
      </c>
      <c r="E9128" s="12">
        <f>VLOOKUP(Data!E9128 &amp; Data!F9128 &amp; Data!G9128, Ubicacion!$A$2:$B$1000, 2, FALSE)</f>
        <v>37</v>
      </c>
      <c r="F9128" s="15">
        <f>Data!J9128</f>
        <v>153</v>
      </c>
      <c r="G9128" s="16">
        <f>Data!I9128</f>
        <v>43</v>
      </c>
      <c r="H9128" s="17">
        <f>Data!K9128</f>
        <v>6579</v>
      </c>
      <c r="I9128" s="17">
        <f>Data!L9128</f>
        <v>2894.76</v>
      </c>
      <c r="J9128" s="12" t="str">
        <f>Data!N9128</f>
        <v>Outlet</v>
      </c>
      <c r="K9128" s="12" t="str">
        <f>Data!O9128</f>
        <v>Efectivo</v>
      </c>
      <c r="L9128" s="12" t="str">
        <f>Data!P9128</f>
        <v>Nuevo</v>
      </c>
    </row>
    <row r="9129">
      <c r="A9129" s="11">
        <v>9128.0</v>
      </c>
      <c r="B9129" s="14">
        <f>Data!D9129</f>
        <v>44517</v>
      </c>
      <c r="C9129" s="12">
        <f>IFERROR(VLOOKUP(Data!B9129, Minorista!$A$2:$B$100, 2, FALSE), "")</f>
        <v>3</v>
      </c>
      <c r="D9129" s="12">
        <f t="array" ref="D9129">INDEX(Producto!$A$2:$A$500, MATCH(Data!H9129, Producto!$B$2:$B$500, 0))</f>
        <v>5</v>
      </c>
      <c r="E9129" s="12">
        <f>VLOOKUP(Data!E9129 &amp; Data!F9129 &amp; Data!G9129, Ubicacion!$A$2:$B$1000, 2, FALSE)</f>
        <v>37</v>
      </c>
      <c r="F9129" s="15">
        <f>Data!J9129</f>
        <v>132</v>
      </c>
      <c r="G9129" s="16">
        <f>Data!I9129</f>
        <v>59</v>
      </c>
      <c r="H9129" s="17">
        <f>Data!K9129</f>
        <v>7788</v>
      </c>
      <c r="I9129" s="17">
        <f>Data!L9129</f>
        <v>3115.2</v>
      </c>
      <c r="J9129" s="12" t="str">
        <f>Data!N9129</f>
        <v>Outlet</v>
      </c>
      <c r="K9129" s="12" t="str">
        <f>Data!O9129</f>
        <v>Efectivo</v>
      </c>
      <c r="L9129" s="12" t="str">
        <f>Data!P9129</f>
        <v>Recurrente</v>
      </c>
    </row>
    <row r="9130">
      <c r="A9130" s="11">
        <v>9129.0</v>
      </c>
      <c r="B9130" s="14">
        <f>Data!D9130</f>
        <v>44517</v>
      </c>
      <c r="C9130" s="12">
        <f>IFERROR(VLOOKUP(Data!B9130, Minorista!$A$2:$B$100, 2, FALSE), "")</f>
        <v>3</v>
      </c>
      <c r="D9130" s="12">
        <f t="array" ref="D9130">INDEX(Producto!$A$2:$A$500, MATCH(Data!H9130, Producto!$B$2:$B$500, 0))</f>
        <v>6</v>
      </c>
      <c r="E9130" s="12">
        <f>VLOOKUP(Data!E9130 &amp; Data!F9130 &amp; Data!G9130, Ubicacion!$A$2:$B$1000, 2, FALSE)</f>
        <v>37</v>
      </c>
      <c r="F9130" s="15">
        <f>Data!J9130</f>
        <v>168</v>
      </c>
      <c r="G9130" s="16">
        <f>Data!I9130</f>
        <v>51</v>
      </c>
      <c r="H9130" s="17">
        <f>Data!K9130</f>
        <v>8568</v>
      </c>
      <c r="I9130" s="17">
        <f>Data!L9130</f>
        <v>4883.76</v>
      </c>
      <c r="J9130" s="12" t="str">
        <f>Data!N9130</f>
        <v>Outlet</v>
      </c>
      <c r="K9130" s="12" t="str">
        <f>Data!O9130</f>
        <v>Efectivo</v>
      </c>
      <c r="L9130" s="12" t="str">
        <f>Data!P9130</f>
        <v>Recurrente</v>
      </c>
    </row>
    <row r="9131">
      <c r="A9131" s="11">
        <v>9130.0</v>
      </c>
      <c r="B9131" s="14">
        <f>Data!D9131</f>
        <v>44546</v>
      </c>
      <c r="C9131" s="12">
        <f>IFERROR(VLOOKUP(Data!B9131, Minorista!$A$2:$B$100, 2, FALSE), "")</f>
        <v>3</v>
      </c>
      <c r="D9131" s="12">
        <f t="array" ref="D9131">INDEX(Producto!$A$2:$A$500, MATCH(Data!H9131, Producto!$B$2:$B$500, 0))</f>
        <v>1</v>
      </c>
      <c r="E9131" s="12">
        <f>VLOOKUP(Data!E9131 &amp; Data!F9131 &amp; Data!G9131, Ubicacion!$A$2:$B$1000, 2, FALSE)</f>
        <v>37</v>
      </c>
      <c r="F9131" s="15">
        <f>Data!J9131</f>
        <v>256</v>
      </c>
      <c r="G9131" s="16">
        <f>Data!I9131</f>
        <v>48</v>
      </c>
      <c r="H9131" s="17">
        <f>Data!K9131</f>
        <v>12288</v>
      </c>
      <c r="I9131" s="17">
        <f>Data!L9131</f>
        <v>5775.36</v>
      </c>
      <c r="J9131" s="12" t="str">
        <f>Data!N9131</f>
        <v>Outlet</v>
      </c>
      <c r="K9131" s="12" t="str">
        <f>Data!O9131</f>
        <v>Tarjeta</v>
      </c>
      <c r="L9131" s="12" t="str">
        <f>Data!P9131</f>
        <v>Recurrente</v>
      </c>
    </row>
    <row r="9132">
      <c r="A9132" s="11">
        <v>9131.0</v>
      </c>
      <c r="B9132" s="14">
        <f>Data!D9132</f>
        <v>44546</v>
      </c>
      <c r="C9132" s="12">
        <f>IFERROR(VLOOKUP(Data!B9132, Minorista!$A$2:$B$100, 2, FALSE), "")</f>
        <v>3</v>
      </c>
      <c r="D9132" s="12">
        <f t="array" ref="D9132">INDEX(Producto!$A$2:$A$500, MATCH(Data!H9132, Producto!$B$2:$B$500, 0))</f>
        <v>2</v>
      </c>
      <c r="E9132" s="12">
        <f>VLOOKUP(Data!E9132 &amp; Data!F9132 &amp; Data!G9132, Ubicacion!$A$2:$B$1000, 2, FALSE)</f>
        <v>37</v>
      </c>
      <c r="F9132" s="15">
        <f>Data!J9132</f>
        <v>201</v>
      </c>
      <c r="G9132" s="16">
        <f>Data!I9132</f>
        <v>44</v>
      </c>
      <c r="H9132" s="17">
        <f>Data!K9132</f>
        <v>8844</v>
      </c>
      <c r="I9132" s="17">
        <f>Data!L9132</f>
        <v>3272.28</v>
      </c>
      <c r="J9132" s="12" t="str">
        <f>Data!N9132</f>
        <v>Outlet</v>
      </c>
      <c r="K9132" s="12" t="str">
        <f>Data!O9132</f>
        <v>Tarjeta</v>
      </c>
      <c r="L9132" s="12" t="str">
        <f>Data!P9132</f>
        <v>Recurrente</v>
      </c>
    </row>
    <row r="9133">
      <c r="A9133" s="11">
        <v>9132.0</v>
      </c>
      <c r="B9133" s="14">
        <f>Data!D9133</f>
        <v>44546</v>
      </c>
      <c r="C9133" s="12">
        <f>IFERROR(VLOOKUP(Data!B9133, Minorista!$A$2:$B$100, 2, FALSE), "")</f>
        <v>3</v>
      </c>
      <c r="D9133" s="12">
        <f t="array" ref="D9133">INDEX(Producto!$A$2:$A$500, MATCH(Data!H9133, Producto!$B$2:$B$500, 0))</f>
        <v>3</v>
      </c>
      <c r="E9133" s="12">
        <f>VLOOKUP(Data!E9133 &amp; Data!F9133 &amp; Data!G9133, Ubicacion!$A$2:$B$1000, 2, FALSE)</f>
        <v>37</v>
      </c>
      <c r="F9133" s="15">
        <f>Data!J9133</f>
        <v>158</v>
      </c>
      <c r="G9133" s="16">
        <f>Data!I9133</f>
        <v>43</v>
      </c>
      <c r="H9133" s="17">
        <f>Data!K9133</f>
        <v>6794</v>
      </c>
      <c r="I9133" s="17">
        <f>Data!L9133</f>
        <v>3057.3</v>
      </c>
      <c r="J9133" s="12" t="str">
        <f>Data!N9133</f>
        <v>Outlet</v>
      </c>
      <c r="K9133" s="12" t="str">
        <f>Data!O9133</f>
        <v>Tarjeta</v>
      </c>
      <c r="L9133" s="12" t="str">
        <f>Data!P9133</f>
        <v>Nuevo</v>
      </c>
    </row>
    <row r="9134">
      <c r="A9134" s="11">
        <v>9133.0</v>
      </c>
      <c r="B9134" s="14">
        <f>Data!D9134</f>
        <v>44546</v>
      </c>
      <c r="C9134" s="12">
        <f>IFERROR(VLOOKUP(Data!B9134, Minorista!$A$2:$B$100, 2, FALSE), "")</f>
        <v>3</v>
      </c>
      <c r="D9134" s="12">
        <f t="array" ref="D9134">INDEX(Producto!$A$2:$A$500, MATCH(Data!H9134, Producto!$B$2:$B$500, 0))</f>
        <v>4</v>
      </c>
      <c r="E9134" s="12">
        <f>VLOOKUP(Data!E9134 &amp; Data!F9134 &amp; Data!G9134, Ubicacion!$A$2:$B$1000, 2, FALSE)</f>
        <v>37</v>
      </c>
      <c r="F9134" s="15">
        <f>Data!J9134</f>
        <v>143</v>
      </c>
      <c r="G9134" s="16">
        <f>Data!I9134</f>
        <v>41</v>
      </c>
      <c r="H9134" s="17">
        <f>Data!K9134</f>
        <v>5863</v>
      </c>
      <c r="I9134" s="17">
        <f>Data!L9134</f>
        <v>2755.61</v>
      </c>
      <c r="J9134" s="12" t="str">
        <f>Data!N9134</f>
        <v>Outlet</v>
      </c>
      <c r="K9134" s="12" t="str">
        <f>Data!O9134</f>
        <v>Transferencia bancaria</v>
      </c>
      <c r="L9134" s="12" t="str">
        <f>Data!P9134</f>
        <v>Recurrente</v>
      </c>
    </row>
    <row r="9135">
      <c r="A9135" s="11">
        <v>9134.0</v>
      </c>
      <c r="B9135" s="14">
        <f>Data!D9135</f>
        <v>44546</v>
      </c>
      <c r="C9135" s="12">
        <f>IFERROR(VLOOKUP(Data!B9135, Minorista!$A$2:$B$100, 2, FALSE), "")</f>
        <v>3</v>
      </c>
      <c r="D9135" s="12">
        <f t="array" ref="D9135">INDEX(Producto!$A$2:$A$500, MATCH(Data!H9135, Producto!$B$2:$B$500, 0))</f>
        <v>5</v>
      </c>
      <c r="E9135" s="12">
        <f>VLOOKUP(Data!E9135 &amp; Data!F9135 &amp; Data!G9135, Ubicacion!$A$2:$B$1000, 2, FALSE)</f>
        <v>37</v>
      </c>
      <c r="F9135" s="15">
        <f>Data!J9135</f>
        <v>157</v>
      </c>
      <c r="G9135" s="16">
        <f>Data!I9135</f>
        <v>54</v>
      </c>
      <c r="H9135" s="17">
        <f>Data!K9135</f>
        <v>8478</v>
      </c>
      <c r="I9135" s="17">
        <f>Data!L9135</f>
        <v>3221.64</v>
      </c>
      <c r="J9135" s="12" t="str">
        <f>Data!N9135</f>
        <v>Outlet</v>
      </c>
      <c r="K9135" s="12" t="str">
        <f>Data!O9135</f>
        <v>Efectivo</v>
      </c>
      <c r="L9135" s="12" t="str">
        <f>Data!P9135</f>
        <v>Recurrente</v>
      </c>
    </row>
    <row r="9136">
      <c r="A9136" s="11">
        <v>9135.0</v>
      </c>
      <c r="B9136" s="14">
        <f>Data!D9136</f>
        <v>44546</v>
      </c>
      <c r="C9136" s="12">
        <f>IFERROR(VLOOKUP(Data!B9136, Minorista!$A$2:$B$100, 2, FALSE), "")</f>
        <v>3</v>
      </c>
      <c r="D9136" s="12">
        <f t="array" ref="D9136">INDEX(Producto!$A$2:$A$500, MATCH(Data!H9136, Producto!$B$2:$B$500, 0))</f>
        <v>6</v>
      </c>
      <c r="E9136" s="12">
        <f>VLOOKUP(Data!E9136 &amp; Data!F9136 &amp; Data!G9136, Ubicacion!$A$2:$B$1000, 2, FALSE)</f>
        <v>37</v>
      </c>
      <c r="F9136" s="15">
        <f>Data!J9136</f>
        <v>178</v>
      </c>
      <c r="G9136" s="16">
        <f>Data!I9136</f>
        <v>53</v>
      </c>
      <c r="H9136" s="17">
        <f>Data!K9136</f>
        <v>9434</v>
      </c>
      <c r="I9136" s="17">
        <f>Data!L9136</f>
        <v>5188.7</v>
      </c>
      <c r="J9136" s="12" t="str">
        <f>Data!N9136</f>
        <v>Outlet</v>
      </c>
      <c r="K9136" s="12" t="str">
        <f>Data!O9136</f>
        <v>Tarjeta</v>
      </c>
      <c r="L9136" s="12" t="str">
        <f>Data!P9136</f>
        <v>Nuevo</v>
      </c>
    </row>
    <row r="9137">
      <c r="A9137" s="11">
        <v>9136.0</v>
      </c>
      <c r="B9137" s="14">
        <f>Data!D9137</f>
        <v>44219</v>
      </c>
      <c r="C9137" s="12">
        <f>IFERROR(VLOOKUP(Data!B9137, Minorista!$A$2:$B$100, 2, FALSE), "")</f>
        <v>3</v>
      </c>
      <c r="D9137" s="12">
        <f t="array" ref="D9137">INDEX(Producto!$A$2:$A$500, MATCH(Data!H9137, Producto!$B$2:$B$500, 0))</f>
        <v>1</v>
      </c>
      <c r="E9137" s="12">
        <f>VLOOKUP(Data!E9137 &amp; Data!F9137 &amp; Data!G9137, Ubicacion!$A$2:$B$1000, 2, FALSE)</f>
        <v>37</v>
      </c>
      <c r="F9137" s="15">
        <f>Data!J9137</f>
        <v>215</v>
      </c>
      <c r="G9137" s="16">
        <f>Data!I9137</f>
        <v>17</v>
      </c>
      <c r="H9137" s="17">
        <f>Data!K9137</f>
        <v>3655</v>
      </c>
      <c r="I9137" s="17">
        <f>Data!L9137</f>
        <v>1608.2</v>
      </c>
      <c r="J9137" s="12" t="str">
        <f>Data!N9137</f>
        <v>Outlet</v>
      </c>
      <c r="K9137" s="12" t="str">
        <f>Data!O9137</f>
        <v>Efectivo</v>
      </c>
      <c r="L9137" s="12" t="str">
        <f>Data!P9137</f>
        <v>Recurrente</v>
      </c>
    </row>
    <row r="9138">
      <c r="A9138" s="11">
        <v>9137.0</v>
      </c>
      <c r="B9138" s="14">
        <f>Data!D9138</f>
        <v>44219</v>
      </c>
      <c r="C9138" s="12">
        <f>IFERROR(VLOOKUP(Data!B9138, Minorista!$A$2:$B$100, 2, FALSE), "")</f>
        <v>3</v>
      </c>
      <c r="D9138" s="12">
        <f t="array" ref="D9138">INDEX(Producto!$A$2:$A$500, MATCH(Data!H9138, Producto!$B$2:$B$500, 0))</f>
        <v>2</v>
      </c>
      <c r="E9138" s="12">
        <f>VLOOKUP(Data!E9138 &amp; Data!F9138 &amp; Data!G9138, Ubicacion!$A$2:$B$1000, 2, FALSE)</f>
        <v>37</v>
      </c>
      <c r="F9138" s="15">
        <f>Data!J9138</f>
        <v>135</v>
      </c>
      <c r="G9138" s="16">
        <f>Data!I9138</f>
        <v>18</v>
      </c>
      <c r="H9138" s="17">
        <f>Data!K9138</f>
        <v>2430</v>
      </c>
      <c r="I9138" s="17">
        <f>Data!L9138</f>
        <v>972</v>
      </c>
      <c r="J9138" s="12" t="str">
        <f>Data!N9138</f>
        <v>Outlet</v>
      </c>
      <c r="K9138" s="12" t="str">
        <f>Data!O9138</f>
        <v>Efectivo</v>
      </c>
      <c r="L9138" s="12" t="str">
        <f>Data!P9138</f>
        <v>Nuevo</v>
      </c>
    </row>
    <row r="9139">
      <c r="A9139" s="11">
        <v>9138.0</v>
      </c>
      <c r="B9139" s="14">
        <f>Data!D9139</f>
        <v>44219</v>
      </c>
      <c r="C9139" s="12">
        <f>IFERROR(VLOOKUP(Data!B9139, Minorista!$A$2:$B$100, 2, FALSE), "")</f>
        <v>3</v>
      </c>
      <c r="D9139" s="12">
        <f t="array" ref="D9139">INDEX(Producto!$A$2:$A$500, MATCH(Data!H9139, Producto!$B$2:$B$500, 0))</f>
        <v>3</v>
      </c>
      <c r="E9139" s="12">
        <f>VLOOKUP(Data!E9139 &amp; Data!F9139 &amp; Data!G9139, Ubicacion!$A$2:$B$1000, 2, FALSE)</f>
        <v>37</v>
      </c>
      <c r="F9139" s="15">
        <f>Data!J9139</f>
        <v>140</v>
      </c>
      <c r="G9139" s="16">
        <f>Data!I9139</f>
        <v>11</v>
      </c>
      <c r="H9139" s="17">
        <f>Data!K9139</f>
        <v>1540</v>
      </c>
      <c r="I9139" s="17">
        <f>Data!L9139</f>
        <v>677.6</v>
      </c>
      <c r="J9139" s="12" t="str">
        <f>Data!N9139</f>
        <v>Outlet</v>
      </c>
      <c r="K9139" s="12" t="str">
        <f>Data!O9139</f>
        <v>Tarjeta</v>
      </c>
      <c r="L9139" s="12" t="str">
        <f>Data!P9139</f>
        <v>Nuevo</v>
      </c>
    </row>
    <row r="9140">
      <c r="A9140" s="11">
        <v>9139.0</v>
      </c>
      <c r="B9140" s="14">
        <f>Data!D9140</f>
        <v>44219</v>
      </c>
      <c r="C9140" s="12">
        <f>IFERROR(VLOOKUP(Data!B9140, Minorista!$A$2:$B$100, 2, FALSE), "")</f>
        <v>3</v>
      </c>
      <c r="D9140" s="12">
        <f t="array" ref="D9140">INDEX(Producto!$A$2:$A$500, MATCH(Data!H9140, Producto!$B$2:$B$500, 0))</f>
        <v>4</v>
      </c>
      <c r="E9140" s="12">
        <f>VLOOKUP(Data!E9140 &amp; Data!F9140 &amp; Data!G9140, Ubicacion!$A$2:$B$1000, 2, FALSE)</f>
        <v>37</v>
      </c>
      <c r="F9140" s="15">
        <f>Data!J9140</f>
        <v>102</v>
      </c>
      <c r="G9140" s="16">
        <f>Data!I9140</f>
        <v>13</v>
      </c>
      <c r="H9140" s="17">
        <f>Data!K9140</f>
        <v>1326</v>
      </c>
      <c r="I9140" s="17">
        <f>Data!L9140</f>
        <v>623.22</v>
      </c>
      <c r="J9140" s="12" t="str">
        <f>Data!N9140</f>
        <v>Outlet</v>
      </c>
      <c r="K9140" s="12" t="str">
        <f>Data!O9140</f>
        <v>Efectivo</v>
      </c>
      <c r="L9140" s="12" t="str">
        <f>Data!P9140</f>
        <v>Nuevo</v>
      </c>
    </row>
    <row r="9141">
      <c r="A9141" s="11">
        <v>9140.0</v>
      </c>
      <c r="B9141" s="14">
        <f>Data!D9141</f>
        <v>44219</v>
      </c>
      <c r="C9141" s="12">
        <f>IFERROR(VLOOKUP(Data!B9141, Minorista!$A$2:$B$100, 2, FALSE), "")</f>
        <v>3</v>
      </c>
      <c r="D9141" s="12">
        <f t="array" ref="D9141">INDEX(Producto!$A$2:$A$500, MATCH(Data!H9141, Producto!$B$2:$B$500, 0))</f>
        <v>5</v>
      </c>
      <c r="E9141" s="12">
        <f>VLOOKUP(Data!E9141 &amp; Data!F9141 &amp; Data!G9141, Ubicacion!$A$2:$B$1000, 2, FALSE)</f>
        <v>37</v>
      </c>
      <c r="F9141" s="15">
        <f>Data!J9141</f>
        <v>123</v>
      </c>
      <c r="G9141" s="16">
        <f>Data!I9141</f>
        <v>26</v>
      </c>
      <c r="H9141" s="17">
        <f>Data!K9141</f>
        <v>3198</v>
      </c>
      <c r="I9141" s="17">
        <f>Data!L9141</f>
        <v>1215.24</v>
      </c>
      <c r="J9141" s="12" t="str">
        <f>Data!N9141</f>
        <v>Outlet</v>
      </c>
      <c r="K9141" s="12" t="str">
        <f>Data!O9141</f>
        <v>Tarjeta</v>
      </c>
      <c r="L9141" s="12" t="str">
        <f>Data!P9141</f>
        <v>Nuevo</v>
      </c>
    </row>
    <row r="9142">
      <c r="A9142" s="11">
        <v>9141.0</v>
      </c>
      <c r="B9142" s="14">
        <f>Data!D9142</f>
        <v>44219</v>
      </c>
      <c r="C9142" s="12">
        <f>IFERROR(VLOOKUP(Data!B9142, Minorista!$A$2:$B$100, 2, FALSE), "")</f>
        <v>3</v>
      </c>
      <c r="D9142" s="12">
        <f t="array" ref="D9142">INDEX(Producto!$A$2:$A$500, MATCH(Data!H9142, Producto!$B$2:$B$500, 0))</f>
        <v>6</v>
      </c>
      <c r="E9142" s="12">
        <f>VLOOKUP(Data!E9142 &amp; Data!F9142 &amp; Data!G9142, Ubicacion!$A$2:$B$1000, 2, FALSE)</f>
        <v>37</v>
      </c>
      <c r="F9142" s="15">
        <f>Data!J9142</f>
        <v>158</v>
      </c>
      <c r="G9142" s="16">
        <f>Data!I9142</f>
        <v>18</v>
      </c>
      <c r="H9142" s="17">
        <f>Data!K9142</f>
        <v>2844</v>
      </c>
      <c r="I9142" s="17">
        <f>Data!L9142</f>
        <v>1222.92</v>
      </c>
      <c r="J9142" s="12" t="str">
        <f>Data!N9142</f>
        <v>Outlet</v>
      </c>
      <c r="K9142" s="12" t="str">
        <f>Data!O9142</f>
        <v>Transferencia bancaria</v>
      </c>
      <c r="L9142" s="12" t="str">
        <f>Data!P9142</f>
        <v>Recurrente</v>
      </c>
    </row>
    <row r="9143">
      <c r="A9143" s="11">
        <v>9142.0</v>
      </c>
      <c r="B9143" s="14">
        <f>Data!D9143</f>
        <v>44248</v>
      </c>
      <c r="C9143" s="12">
        <f>IFERROR(VLOOKUP(Data!B9143, Minorista!$A$2:$B$100, 2, FALSE), "")</f>
        <v>3</v>
      </c>
      <c r="D9143" s="12">
        <f t="array" ref="D9143">INDEX(Producto!$A$2:$A$500, MATCH(Data!H9143, Producto!$B$2:$B$500, 0))</f>
        <v>1</v>
      </c>
      <c r="E9143" s="12">
        <f>VLOOKUP(Data!E9143 &amp; Data!F9143 &amp; Data!G9143, Ubicacion!$A$2:$B$1000, 2, FALSE)</f>
        <v>37</v>
      </c>
      <c r="F9143" s="15">
        <f>Data!J9143</f>
        <v>210</v>
      </c>
      <c r="G9143" s="16">
        <f>Data!I9143</f>
        <v>17</v>
      </c>
      <c r="H9143" s="17">
        <f>Data!K9143</f>
        <v>3570</v>
      </c>
      <c r="I9143" s="17">
        <f>Data!L9143</f>
        <v>1606.5</v>
      </c>
      <c r="J9143" s="12" t="str">
        <f>Data!N9143</f>
        <v>Outlet</v>
      </c>
      <c r="K9143" s="12" t="str">
        <f>Data!O9143</f>
        <v>Tarjeta</v>
      </c>
      <c r="L9143" s="12" t="str">
        <f>Data!P9143</f>
        <v>Nuevo</v>
      </c>
    </row>
    <row r="9144">
      <c r="A9144" s="11">
        <v>9143.0</v>
      </c>
      <c r="B9144" s="14">
        <f>Data!D9144</f>
        <v>44248</v>
      </c>
      <c r="C9144" s="12">
        <f>IFERROR(VLOOKUP(Data!B9144, Minorista!$A$2:$B$100, 2, FALSE), "")</f>
        <v>3</v>
      </c>
      <c r="D9144" s="12">
        <f t="array" ref="D9144">INDEX(Producto!$A$2:$A$500, MATCH(Data!H9144, Producto!$B$2:$B$500, 0))</f>
        <v>2</v>
      </c>
      <c r="E9144" s="12">
        <f>VLOOKUP(Data!E9144 &amp; Data!F9144 &amp; Data!G9144, Ubicacion!$A$2:$B$1000, 2, FALSE)</f>
        <v>37</v>
      </c>
      <c r="F9144" s="15">
        <f>Data!J9144</f>
        <v>112</v>
      </c>
      <c r="G9144" s="16">
        <f>Data!I9144</f>
        <v>17</v>
      </c>
      <c r="H9144" s="17">
        <f>Data!K9144</f>
        <v>1904</v>
      </c>
      <c r="I9144" s="17">
        <f>Data!L9144</f>
        <v>742.56</v>
      </c>
      <c r="J9144" s="12" t="str">
        <f>Data!N9144</f>
        <v>Outlet</v>
      </c>
      <c r="K9144" s="12" t="str">
        <f>Data!O9144</f>
        <v>Tarjeta</v>
      </c>
      <c r="L9144" s="12" t="str">
        <f>Data!P9144</f>
        <v>Nuevo</v>
      </c>
    </row>
    <row r="9145">
      <c r="A9145" s="11">
        <v>9144.0</v>
      </c>
      <c r="B9145" s="14">
        <f>Data!D9145</f>
        <v>44248</v>
      </c>
      <c r="C9145" s="12">
        <f>IFERROR(VLOOKUP(Data!B9145, Minorista!$A$2:$B$100, 2, FALSE), "")</f>
        <v>3</v>
      </c>
      <c r="D9145" s="12">
        <f t="array" ref="D9145">INDEX(Producto!$A$2:$A$500, MATCH(Data!H9145, Producto!$B$2:$B$500, 0))</f>
        <v>3</v>
      </c>
      <c r="E9145" s="12">
        <f>VLOOKUP(Data!E9145 &amp; Data!F9145 &amp; Data!G9145, Ubicacion!$A$2:$B$1000, 2, FALSE)</f>
        <v>37</v>
      </c>
      <c r="F9145" s="15">
        <f>Data!J9145</f>
        <v>136</v>
      </c>
      <c r="G9145" s="16">
        <f>Data!I9145</f>
        <v>11</v>
      </c>
      <c r="H9145" s="17">
        <f>Data!K9145</f>
        <v>1496</v>
      </c>
      <c r="I9145" s="17">
        <f>Data!L9145</f>
        <v>628.32</v>
      </c>
      <c r="J9145" s="12" t="str">
        <f>Data!N9145</f>
        <v>Outlet</v>
      </c>
      <c r="K9145" s="12" t="str">
        <f>Data!O9145</f>
        <v>Tarjeta</v>
      </c>
      <c r="L9145" s="12" t="str">
        <f>Data!P9145</f>
        <v>Nuevo</v>
      </c>
    </row>
    <row r="9146">
      <c r="A9146" s="11">
        <v>9145.0</v>
      </c>
      <c r="B9146" s="14">
        <f>Data!D9146</f>
        <v>44248</v>
      </c>
      <c r="C9146" s="12">
        <f>IFERROR(VLOOKUP(Data!B9146, Minorista!$A$2:$B$100, 2, FALSE), "")</f>
        <v>2</v>
      </c>
      <c r="D9146" s="12">
        <f t="array" ref="D9146">INDEX(Producto!$A$2:$A$500, MATCH(Data!H9146, Producto!$B$2:$B$500, 0))</f>
        <v>4</v>
      </c>
      <c r="E9146" s="12">
        <f>VLOOKUP(Data!E9146 &amp; Data!F9146 &amp; Data!G9146, Ubicacion!$A$2:$B$1000, 2, FALSE)</f>
        <v>38</v>
      </c>
      <c r="F9146" s="15">
        <f>Data!J9146</f>
        <v>78</v>
      </c>
      <c r="G9146" s="16">
        <f>Data!I9146</f>
        <v>15</v>
      </c>
      <c r="H9146" s="17">
        <f>Data!K9146</f>
        <v>1170</v>
      </c>
      <c r="I9146" s="17">
        <f>Data!L9146</f>
        <v>549.9</v>
      </c>
      <c r="J9146" s="12" t="str">
        <f>Data!N9146</f>
        <v>Outlet</v>
      </c>
      <c r="K9146" s="12" t="str">
        <f>Data!O9146</f>
        <v>Efectivo</v>
      </c>
      <c r="L9146" s="12" t="str">
        <f>Data!P9146</f>
        <v>Recurrente</v>
      </c>
    </row>
    <row r="9147">
      <c r="A9147" s="11">
        <v>9146.0</v>
      </c>
      <c r="B9147" s="14">
        <f>Data!D9147</f>
        <v>44248</v>
      </c>
      <c r="C9147" s="12">
        <f>IFERROR(VLOOKUP(Data!B9147, Minorista!$A$2:$B$100, 2, FALSE), "")</f>
        <v>2</v>
      </c>
      <c r="D9147" s="12">
        <f t="array" ref="D9147">INDEX(Producto!$A$2:$A$500, MATCH(Data!H9147, Producto!$B$2:$B$500, 0))</f>
        <v>5</v>
      </c>
      <c r="E9147" s="12">
        <f>VLOOKUP(Data!E9147 &amp; Data!F9147 &amp; Data!G9147, Ubicacion!$A$2:$B$1000, 2, FALSE)</f>
        <v>38</v>
      </c>
      <c r="F9147" s="15">
        <f>Data!J9147</f>
        <v>111</v>
      </c>
      <c r="G9147" s="16">
        <f>Data!I9147</f>
        <v>23</v>
      </c>
      <c r="H9147" s="17">
        <f>Data!K9147</f>
        <v>2553</v>
      </c>
      <c r="I9147" s="17">
        <f>Data!L9147</f>
        <v>944.61</v>
      </c>
      <c r="J9147" s="12" t="str">
        <f>Data!N9147</f>
        <v>Outlet</v>
      </c>
      <c r="K9147" s="12" t="str">
        <f>Data!O9147</f>
        <v>Efectivo</v>
      </c>
      <c r="L9147" s="12" t="str">
        <f>Data!P9147</f>
        <v>Nuevo</v>
      </c>
    </row>
    <row r="9148">
      <c r="A9148" s="11">
        <v>9147.0</v>
      </c>
      <c r="B9148" s="14">
        <f>Data!D9148</f>
        <v>44248</v>
      </c>
      <c r="C9148" s="12">
        <f>IFERROR(VLOOKUP(Data!B9148, Minorista!$A$2:$B$100, 2, FALSE), "")</f>
        <v>2</v>
      </c>
      <c r="D9148" s="12">
        <f t="array" ref="D9148">INDEX(Producto!$A$2:$A$500, MATCH(Data!H9148, Producto!$B$2:$B$500, 0))</f>
        <v>6</v>
      </c>
      <c r="E9148" s="12">
        <f>VLOOKUP(Data!E9148 &amp; Data!F9148 &amp; Data!G9148, Ubicacion!$A$2:$B$1000, 2, FALSE)</f>
        <v>38</v>
      </c>
      <c r="F9148" s="15">
        <f>Data!J9148</f>
        <v>145</v>
      </c>
      <c r="G9148" s="16">
        <f>Data!I9148</f>
        <v>16</v>
      </c>
      <c r="H9148" s="17">
        <f>Data!K9148</f>
        <v>2320</v>
      </c>
      <c r="I9148" s="17">
        <f>Data!L9148</f>
        <v>974.4</v>
      </c>
      <c r="J9148" s="12" t="str">
        <f>Data!N9148</f>
        <v>Outlet</v>
      </c>
      <c r="K9148" s="12" t="str">
        <f>Data!O9148</f>
        <v>Tarjeta</v>
      </c>
      <c r="L9148" s="12" t="str">
        <f>Data!P9148</f>
        <v>Nuevo</v>
      </c>
    </row>
    <row r="9149">
      <c r="A9149" s="11">
        <v>9148.0</v>
      </c>
      <c r="B9149" s="14">
        <f>Data!D9149</f>
        <v>44274</v>
      </c>
      <c r="C9149" s="12">
        <f>IFERROR(VLOOKUP(Data!B9149, Minorista!$A$2:$B$100, 2, FALSE), "")</f>
        <v>2</v>
      </c>
      <c r="D9149" s="12">
        <f t="array" ref="D9149">INDEX(Producto!$A$2:$A$500, MATCH(Data!H9149, Producto!$B$2:$B$500, 0))</f>
        <v>1</v>
      </c>
      <c r="E9149" s="12">
        <f>VLOOKUP(Data!E9149 &amp; Data!F9149 &amp; Data!G9149, Ubicacion!$A$2:$B$1000, 2, FALSE)</f>
        <v>38</v>
      </c>
      <c r="F9149" s="15">
        <f>Data!J9149</f>
        <v>206</v>
      </c>
      <c r="G9149" s="16">
        <f>Data!I9149</f>
        <v>15</v>
      </c>
      <c r="H9149" s="17">
        <f>Data!K9149</f>
        <v>3090</v>
      </c>
      <c r="I9149" s="17">
        <f>Data!L9149</f>
        <v>1452.3</v>
      </c>
      <c r="J9149" s="12" t="str">
        <f>Data!N9149</f>
        <v>Outlet</v>
      </c>
      <c r="K9149" s="12" t="str">
        <f>Data!O9149</f>
        <v>Efectivo</v>
      </c>
      <c r="L9149" s="12" t="str">
        <f>Data!P9149</f>
        <v>Recurrente</v>
      </c>
    </row>
    <row r="9150">
      <c r="A9150" s="11">
        <v>9149.0</v>
      </c>
      <c r="B9150" s="14">
        <f>Data!D9150</f>
        <v>44274</v>
      </c>
      <c r="C9150" s="12">
        <f>IFERROR(VLOOKUP(Data!B9150, Minorista!$A$2:$B$100, 2, FALSE), "")</f>
        <v>2</v>
      </c>
      <c r="D9150" s="12">
        <f t="array" ref="D9150">INDEX(Producto!$A$2:$A$500, MATCH(Data!H9150, Producto!$B$2:$B$500, 0))</f>
        <v>2</v>
      </c>
      <c r="E9150" s="12">
        <f>VLOOKUP(Data!E9150 &amp; Data!F9150 &amp; Data!G9150, Ubicacion!$A$2:$B$1000, 2, FALSE)</f>
        <v>38</v>
      </c>
      <c r="F9150" s="15">
        <f>Data!J9150</f>
        <v>107</v>
      </c>
      <c r="G9150" s="16">
        <f>Data!I9150</f>
        <v>14</v>
      </c>
      <c r="H9150" s="17">
        <f>Data!K9150</f>
        <v>1498</v>
      </c>
      <c r="I9150" s="17">
        <f>Data!L9150</f>
        <v>554.26</v>
      </c>
      <c r="J9150" s="12" t="str">
        <f>Data!N9150</f>
        <v>Outlet</v>
      </c>
      <c r="K9150" s="12" t="str">
        <f>Data!O9150</f>
        <v>Tarjeta</v>
      </c>
      <c r="L9150" s="12" t="str">
        <f>Data!P9150</f>
        <v>Recurrente</v>
      </c>
    </row>
    <row r="9151">
      <c r="A9151" s="11">
        <v>9150.0</v>
      </c>
      <c r="B9151" s="14">
        <f>Data!D9151</f>
        <v>44274</v>
      </c>
      <c r="C9151" s="12">
        <f>IFERROR(VLOOKUP(Data!B9151, Minorista!$A$2:$B$100, 2, FALSE), "")</f>
        <v>2</v>
      </c>
      <c r="D9151" s="12">
        <f t="array" ref="D9151">INDEX(Producto!$A$2:$A$500, MATCH(Data!H9151, Producto!$B$2:$B$500, 0))</f>
        <v>3</v>
      </c>
      <c r="E9151" s="12">
        <f>VLOOKUP(Data!E9151 &amp; Data!F9151 &amp; Data!G9151, Ubicacion!$A$2:$B$1000, 2, FALSE)</f>
        <v>38</v>
      </c>
      <c r="F9151" s="15">
        <f>Data!J9151</f>
        <v>112</v>
      </c>
      <c r="G9151" s="16">
        <f>Data!I9151</f>
        <v>8</v>
      </c>
      <c r="H9151" s="17">
        <f>Data!K9151</f>
        <v>896</v>
      </c>
      <c r="I9151" s="17">
        <f>Data!L9151</f>
        <v>403.2</v>
      </c>
      <c r="J9151" s="12" t="str">
        <f>Data!N9151</f>
        <v>Outlet</v>
      </c>
      <c r="K9151" s="12" t="str">
        <f>Data!O9151</f>
        <v>Tarjeta</v>
      </c>
      <c r="L9151" s="12" t="str">
        <f>Data!P9151</f>
        <v>Nuevo</v>
      </c>
    </row>
    <row r="9152">
      <c r="A9152" s="11">
        <v>9151.0</v>
      </c>
      <c r="B9152" s="14">
        <f>Data!D9152</f>
        <v>44274</v>
      </c>
      <c r="C9152" s="12">
        <f>IFERROR(VLOOKUP(Data!B9152, Minorista!$A$2:$B$100, 2, FALSE), "")</f>
        <v>2</v>
      </c>
      <c r="D9152" s="12">
        <f t="array" ref="D9152">INDEX(Producto!$A$2:$A$500, MATCH(Data!H9152, Producto!$B$2:$B$500, 0))</f>
        <v>4</v>
      </c>
      <c r="E9152" s="12">
        <f>VLOOKUP(Data!E9152 &amp; Data!F9152 &amp; Data!G9152, Ubicacion!$A$2:$B$1000, 2, FALSE)</f>
        <v>38</v>
      </c>
      <c r="F9152" s="15">
        <f>Data!J9152</f>
        <v>70</v>
      </c>
      <c r="G9152" s="16">
        <f>Data!I9152</f>
        <v>15</v>
      </c>
      <c r="H9152" s="17">
        <f>Data!K9152</f>
        <v>1050</v>
      </c>
      <c r="I9152" s="17">
        <f>Data!L9152</f>
        <v>493.5</v>
      </c>
      <c r="J9152" s="12" t="str">
        <f>Data!N9152</f>
        <v>Outlet</v>
      </c>
      <c r="K9152" s="12" t="str">
        <f>Data!O9152</f>
        <v>Tarjeta</v>
      </c>
      <c r="L9152" s="12" t="str">
        <f>Data!P9152</f>
        <v>Recurrente</v>
      </c>
    </row>
    <row r="9153">
      <c r="A9153" s="11">
        <v>9152.0</v>
      </c>
      <c r="B9153" s="14">
        <f>Data!D9153</f>
        <v>44274</v>
      </c>
      <c r="C9153" s="12">
        <f>IFERROR(VLOOKUP(Data!B9153, Minorista!$A$2:$B$100, 2, FALSE), "")</f>
        <v>2</v>
      </c>
      <c r="D9153" s="12">
        <f t="array" ref="D9153">INDEX(Producto!$A$2:$A$500, MATCH(Data!H9153, Producto!$B$2:$B$500, 0))</f>
        <v>5</v>
      </c>
      <c r="E9153" s="12">
        <f>VLOOKUP(Data!E9153 &amp; Data!F9153 &amp; Data!G9153, Ubicacion!$A$2:$B$1000, 2, FALSE)</f>
        <v>38</v>
      </c>
      <c r="F9153" s="15">
        <f>Data!J9153</f>
        <v>88</v>
      </c>
      <c r="G9153" s="16">
        <f>Data!I9153</f>
        <v>24</v>
      </c>
      <c r="H9153" s="17">
        <f>Data!K9153</f>
        <v>2112</v>
      </c>
      <c r="I9153" s="17">
        <f>Data!L9153</f>
        <v>844.8</v>
      </c>
      <c r="J9153" s="12" t="str">
        <f>Data!N9153</f>
        <v>Outlet</v>
      </c>
      <c r="K9153" s="12" t="str">
        <f>Data!O9153</f>
        <v>Efectivo</v>
      </c>
      <c r="L9153" s="12" t="str">
        <f>Data!P9153</f>
        <v>Nuevo</v>
      </c>
    </row>
    <row r="9154">
      <c r="A9154" s="11">
        <v>9153.0</v>
      </c>
      <c r="B9154" s="14">
        <f>Data!D9154</f>
        <v>44274</v>
      </c>
      <c r="C9154" s="12">
        <f>IFERROR(VLOOKUP(Data!B9154, Minorista!$A$2:$B$100, 2, FALSE), "")</f>
        <v>2</v>
      </c>
      <c r="D9154" s="12">
        <f t="array" ref="D9154">INDEX(Producto!$A$2:$A$500, MATCH(Data!H9154, Producto!$B$2:$B$500, 0))</f>
        <v>6</v>
      </c>
      <c r="E9154" s="12">
        <f>VLOOKUP(Data!E9154 &amp; Data!F9154 &amp; Data!G9154, Ubicacion!$A$2:$B$1000, 2, FALSE)</f>
        <v>38</v>
      </c>
      <c r="F9154" s="15">
        <f>Data!J9154</f>
        <v>112</v>
      </c>
      <c r="G9154" s="16">
        <f>Data!I9154</f>
        <v>20</v>
      </c>
      <c r="H9154" s="17">
        <f>Data!K9154</f>
        <v>2240</v>
      </c>
      <c r="I9154" s="17">
        <f>Data!L9154</f>
        <v>1030.4</v>
      </c>
      <c r="J9154" s="12" t="str">
        <f>Data!N9154</f>
        <v>Outlet</v>
      </c>
      <c r="K9154" s="12" t="str">
        <f>Data!O9154</f>
        <v>Transferencia bancaria</v>
      </c>
      <c r="L9154" s="12" t="str">
        <f>Data!P9154</f>
        <v>Recurrente</v>
      </c>
    </row>
    <row r="9155">
      <c r="A9155" s="11">
        <v>9154.0</v>
      </c>
      <c r="B9155" s="14">
        <f>Data!D9155</f>
        <v>44306</v>
      </c>
      <c r="C9155" s="12">
        <f>IFERROR(VLOOKUP(Data!B9155, Minorista!$A$2:$B$100, 2, FALSE), "")</f>
        <v>2</v>
      </c>
      <c r="D9155" s="12">
        <f t="array" ref="D9155">INDEX(Producto!$A$2:$A$500, MATCH(Data!H9155, Producto!$B$2:$B$500, 0))</f>
        <v>1</v>
      </c>
      <c r="E9155" s="12">
        <f>VLOOKUP(Data!E9155 &amp; Data!F9155 &amp; Data!G9155, Ubicacion!$A$2:$B$1000, 2, FALSE)</f>
        <v>38</v>
      </c>
      <c r="F9155" s="15">
        <f>Data!J9155</f>
        <v>204</v>
      </c>
      <c r="G9155" s="16">
        <f>Data!I9155</f>
        <v>19</v>
      </c>
      <c r="H9155" s="17">
        <f>Data!K9155</f>
        <v>3876</v>
      </c>
      <c r="I9155" s="17">
        <f>Data!L9155</f>
        <v>1744.2</v>
      </c>
      <c r="J9155" s="12" t="str">
        <f>Data!N9155</f>
        <v>Outlet</v>
      </c>
      <c r="K9155" s="12" t="str">
        <f>Data!O9155</f>
        <v>Tarjeta</v>
      </c>
      <c r="L9155" s="12" t="str">
        <f>Data!P9155</f>
        <v>Recurrente</v>
      </c>
    </row>
    <row r="9156">
      <c r="A9156" s="11">
        <v>9155.0</v>
      </c>
      <c r="B9156" s="14">
        <f>Data!D9156</f>
        <v>44306</v>
      </c>
      <c r="C9156" s="12">
        <f>IFERROR(VLOOKUP(Data!B9156, Minorista!$A$2:$B$100, 2, FALSE), "")</f>
        <v>2</v>
      </c>
      <c r="D9156" s="12">
        <f t="array" ref="D9156">INDEX(Producto!$A$2:$A$500, MATCH(Data!H9156, Producto!$B$2:$B$500, 0))</f>
        <v>2</v>
      </c>
      <c r="E9156" s="12">
        <f>VLOOKUP(Data!E9156 &amp; Data!F9156 &amp; Data!G9156, Ubicacion!$A$2:$B$1000, 2, FALSE)</f>
        <v>38</v>
      </c>
      <c r="F9156" s="15">
        <f>Data!J9156</f>
        <v>102</v>
      </c>
      <c r="G9156" s="16">
        <f>Data!I9156</f>
        <v>20</v>
      </c>
      <c r="H9156" s="17">
        <f>Data!K9156</f>
        <v>2040</v>
      </c>
      <c r="I9156" s="17">
        <f>Data!L9156</f>
        <v>816</v>
      </c>
      <c r="J9156" s="12" t="str">
        <f>Data!N9156</f>
        <v>Outlet</v>
      </c>
      <c r="K9156" s="12" t="str">
        <f>Data!O9156</f>
        <v>Tarjeta</v>
      </c>
      <c r="L9156" s="12" t="str">
        <f>Data!P9156</f>
        <v>Nuevo</v>
      </c>
    </row>
    <row r="9157">
      <c r="A9157" s="11">
        <v>9156.0</v>
      </c>
      <c r="B9157" s="14">
        <f>Data!D9157</f>
        <v>44306</v>
      </c>
      <c r="C9157" s="12">
        <f>IFERROR(VLOOKUP(Data!B9157, Minorista!$A$2:$B$100, 2, FALSE), "")</f>
        <v>2</v>
      </c>
      <c r="D9157" s="12">
        <f t="array" ref="D9157">INDEX(Producto!$A$2:$A$500, MATCH(Data!H9157, Producto!$B$2:$B$500, 0))</f>
        <v>3</v>
      </c>
      <c r="E9157" s="12">
        <f>VLOOKUP(Data!E9157 &amp; Data!F9157 &amp; Data!G9157, Ubicacion!$A$2:$B$1000, 2, FALSE)</f>
        <v>38</v>
      </c>
      <c r="F9157" s="15">
        <f>Data!J9157</f>
        <v>96</v>
      </c>
      <c r="G9157" s="16">
        <f>Data!I9157</f>
        <v>11</v>
      </c>
      <c r="H9157" s="17">
        <f>Data!K9157</f>
        <v>1056</v>
      </c>
      <c r="I9157" s="17">
        <f>Data!L9157</f>
        <v>496.32</v>
      </c>
      <c r="J9157" s="12" t="str">
        <f>Data!N9157</f>
        <v>Outlet</v>
      </c>
      <c r="K9157" s="12" t="str">
        <f>Data!O9157</f>
        <v>Tarjeta</v>
      </c>
      <c r="L9157" s="12" t="str">
        <f>Data!P9157</f>
        <v>Nuevo</v>
      </c>
    </row>
    <row r="9158">
      <c r="A9158" s="11">
        <v>9157.0</v>
      </c>
      <c r="B9158" s="14">
        <f>Data!D9158</f>
        <v>44306</v>
      </c>
      <c r="C9158" s="12">
        <f>IFERROR(VLOOKUP(Data!B9158, Minorista!$A$2:$B$100, 2, FALSE), "")</f>
        <v>2</v>
      </c>
      <c r="D9158" s="12">
        <f t="array" ref="D9158">INDEX(Producto!$A$2:$A$500, MATCH(Data!H9158, Producto!$B$2:$B$500, 0))</f>
        <v>4</v>
      </c>
      <c r="E9158" s="12">
        <f>VLOOKUP(Data!E9158 &amp; Data!F9158 &amp; Data!G9158, Ubicacion!$A$2:$B$1000, 2, FALSE)</f>
        <v>38</v>
      </c>
      <c r="F9158" s="15">
        <f>Data!J9158</f>
        <v>77</v>
      </c>
      <c r="G9158" s="16">
        <f>Data!I9158</f>
        <v>13</v>
      </c>
      <c r="H9158" s="17">
        <f>Data!K9158</f>
        <v>1001</v>
      </c>
      <c r="I9158" s="17">
        <f>Data!L9158</f>
        <v>470.47</v>
      </c>
      <c r="J9158" s="12" t="str">
        <f>Data!N9158</f>
        <v>Outlet</v>
      </c>
      <c r="K9158" s="12" t="str">
        <f>Data!O9158</f>
        <v>Efectivo</v>
      </c>
      <c r="L9158" s="12" t="str">
        <f>Data!P9158</f>
        <v>Nuevo</v>
      </c>
    </row>
    <row r="9159">
      <c r="A9159" s="11">
        <v>9158.0</v>
      </c>
      <c r="B9159" s="14">
        <f>Data!D9159</f>
        <v>44306</v>
      </c>
      <c r="C9159" s="12">
        <f>IFERROR(VLOOKUP(Data!B9159, Minorista!$A$2:$B$100, 2, FALSE), "")</f>
        <v>2</v>
      </c>
      <c r="D9159" s="12">
        <f t="array" ref="D9159">INDEX(Producto!$A$2:$A$500, MATCH(Data!H9159, Producto!$B$2:$B$500, 0))</f>
        <v>5</v>
      </c>
      <c r="E9159" s="12">
        <f>VLOOKUP(Data!E9159 &amp; Data!F9159 &amp; Data!G9159, Ubicacion!$A$2:$B$1000, 2, FALSE)</f>
        <v>38</v>
      </c>
      <c r="F9159" s="15">
        <f>Data!J9159</f>
        <v>75</v>
      </c>
      <c r="G9159" s="16">
        <f>Data!I9159</f>
        <v>31</v>
      </c>
      <c r="H9159" s="17">
        <f>Data!K9159</f>
        <v>2325</v>
      </c>
      <c r="I9159" s="17">
        <f>Data!L9159</f>
        <v>860.25</v>
      </c>
      <c r="J9159" s="12" t="str">
        <f>Data!N9159</f>
        <v>Outlet</v>
      </c>
      <c r="K9159" s="12" t="str">
        <f>Data!O9159</f>
        <v>Tarjeta</v>
      </c>
      <c r="L9159" s="12" t="str">
        <f>Data!P9159</f>
        <v>Recurrente</v>
      </c>
    </row>
    <row r="9160">
      <c r="A9160" s="11">
        <v>9159.0</v>
      </c>
      <c r="B9160" s="14">
        <f>Data!D9160</f>
        <v>44306</v>
      </c>
      <c r="C9160" s="12">
        <f>IFERROR(VLOOKUP(Data!B9160, Minorista!$A$2:$B$100, 2, FALSE), "")</f>
        <v>2</v>
      </c>
      <c r="D9160" s="12">
        <f t="array" ref="D9160">INDEX(Producto!$A$2:$A$500, MATCH(Data!H9160, Producto!$B$2:$B$500, 0))</f>
        <v>6</v>
      </c>
      <c r="E9160" s="12">
        <f>VLOOKUP(Data!E9160 &amp; Data!F9160 &amp; Data!G9160, Ubicacion!$A$2:$B$1000, 2, FALSE)</f>
        <v>38</v>
      </c>
      <c r="F9160" s="15">
        <f>Data!J9160</f>
        <v>120</v>
      </c>
      <c r="G9160" s="16">
        <f>Data!I9160</f>
        <v>24</v>
      </c>
      <c r="H9160" s="17">
        <f>Data!K9160</f>
        <v>2880</v>
      </c>
      <c r="I9160" s="17">
        <f>Data!L9160</f>
        <v>1267.2</v>
      </c>
      <c r="J9160" s="12" t="str">
        <f>Data!N9160</f>
        <v>Outlet</v>
      </c>
      <c r="K9160" s="12" t="str">
        <f>Data!O9160</f>
        <v>Transferencia bancaria</v>
      </c>
      <c r="L9160" s="12" t="str">
        <f>Data!P9160</f>
        <v>Nuevo</v>
      </c>
    </row>
    <row r="9161">
      <c r="A9161" s="11">
        <v>9160.0</v>
      </c>
      <c r="B9161" s="14">
        <f>Data!D9161</f>
        <v>44335</v>
      </c>
      <c r="C9161" s="12">
        <f>IFERROR(VLOOKUP(Data!B9161, Minorista!$A$2:$B$100, 2, FALSE), "")</f>
        <v>2</v>
      </c>
      <c r="D9161" s="12">
        <f t="array" ref="D9161">INDEX(Producto!$A$2:$A$500, MATCH(Data!H9161, Producto!$B$2:$B$500, 0))</f>
        <v>1</v>
      </c>
      <c r="E9161" s="12">
        <f>VLOOKUP(Data!E9161 &amp; Data!F9161 &amp; Data!G9161, Ubicacion!$A$2:$B$1000, 2, FALSE)</f>
        <v>38</v>
      </c>
      <c r="F9161" s="15">
        <f>Data!J9161</f>
        <v>228</v>
      </c>
      <c r="G9161" s="16">
        <f>Data!I9161</f>
        <v>26</v>
      </c>
      <c r="H9161" s="17">
        <f>Data!K9161</f>
        <v>5928</v>
      </c>
      <c r="I9161" s="17">
        <f>Data!L9161</f>
        <v>2726.88</v>
      </c>
      <c r="J9161" s="12" t="str">
        <f>Data!N9161</f>
        <v>Outlet</v>
      </c>
      <c r="K9161" s="12" t="str">
        <f>Data!O9161</f>
        <v>Transferencia bancaria</v>
      </c>
      <c r="L9161" s="12" t="str">
        <f>Data!P9161</f>
        <v>Nuevo</v>
      </c>
    </row>
    <row r="9162">
      <c r="A9162" s="11">
        <v>9161.0</v>
      </c>
      <c r="B9162" s="14">
        <f>Data!D9162</f>
        <v>44335</v>
      </c>
      <c r="C9162" s="12">
        <f>IFERROR(VLOOKUP(Data!B9162, Minorista!$A$2:$B$100, 2, FALSE), "")</f>
        <v>2</v>
      </c>
      <c r="D9162" s="12">
        <f t="array" ref="D9162">INDEX(Producto!$A$2:$A$500, MATCH(Data!H9162, Producto!$B$2:$B$500, 0))</f>
        <v>2</v>
      </c>
      <c r="E9162" s="12">
        <f>VLOOKUP(Data!E9162 &amp; Data!F9162 &amp; Data!G9162, Ubicacion!$A$2:$B$1000, 2, FALSE)</f>
        <v>38</v>
      </c>
      <c r="F9162" s="15">
        <f>Data!J9162</f>
        <v>116</v>
      </c>
      <c r="G9162" s="16">
        <f>Data!I9162</f>
        <v>28</v>
      </c>
      <c r="H9162" s="17">
        <f>Data!K9162</f>
        <v>3248</v>
      </c>
      <c r="I9162" s="17">
        <f>Data!L9162</f>
        <v>1364.16</v>
      </c>
      <c r="J9162" s="12" t="str">
        <f>Data!N9162</f>
        <v>Outlet</v>
      </c>
      <c r="K9162" s="12" t="str">
        <f>Data!O9162</f>
        <v>Transferencia bancaria</v>
      </c>
      <c r="L9162" s="12" t="str">
        <f>Data!P9162</f>
        <v>Recurrente</v>
      </c>
    </row>
    <row r="9163">
      <c r="A9163" s="11">
        <v>9162.0</v>
      </c>
      <c r="B9163" s="14">
        <f>Data!D9163</f>
        <v>44335</v>
      </c>
      <c r="C9163" s="12">
        <f>IFERROR(VLOOKUP(Data!B9163, Minorista!$A$2:$B$100, 2, FALSE), "")</f>
        <v>2</v>
      </c>
      <c r="D9163" s="12">
        <f t="array" ref="D9163">INDEX(Producto!$A$2:$A$500, MATCH(Data!H9163, Producto!$B$2:$B$500, 0))</f>
        <v>3</v>
      </c>
      <c r="E9163" s="12">
        <f>VLOOKUP(Data!E9163 &amp; Data!F9163 &amp; Data!G9163, Ubicacion!$A$2:$B$1000, 2, FALSE)</f>
        <v>38</v>
      </c>
      <c r="F9163" s="15">
        <f>Data!J9163</f>
        <v>119</v>
      </c>
      <c r="G9163" s="16">
        <f>Data!I9163</f>
        <v>27</v>
      </c>
      <c r="H9163" s="17">
        <f>Data!K9163</f>
        <v>3213</v>
      </c>
      <c r="I9163" s="17">
        <f>Data!L9163</f>
        <v>1413.72</v>
      </c>
      <c r="J9163" s="12" t="str">
        <f>Data!N9163</f>
        <v>Outlet</v>
      </c>
      <c r="K9163" s="12" t="str">
        <f>Data!O9163</f>
        <v>Tarjeta</v>
      </c>
      <c r="L9163" s="12" t="str">
        <f>Data!P9163</f>
        <v>Recurrente</v>
      </c>
    </row>
    <row r="9164">
      <c r="A9164" s="11">
        <v>9163.0</v>
      </c>
      <c r="B9164" s="14">
        <f>Data!D9164</f>
        <v>44335</v>
      </c>
      <c r="C9164" s="12">
        <f>IFERROR(VLOOKUP(Data!B9164, Minorista!$A$2:$B$100, 2, FALSE), "")</f>
        <v>2</v>
      </c>
      <c r="D9164" s="12">
        <f t="array" ref="D9164">INDEX(Producto!$A$2:$A$500, MATCH(Data!H9164, Producto!$B$2:$B$500, 0))</f>
        <v>4</v>
      </c>
      <c r="E9164" s="12">
        <f>VLOOKUP(Data!E9164 &amp; Data!F9164 &amp; Data!G9164, Ubicacion!$A$2:$B$1000, 2, FALSE)</f>
        <v>38</v>
      </c>
      <c r="F9164" s="15">
        <f>Data!J9164</f>
        <v>90</v>
      </c>
      <c r="G9164" s="16">
        <f>Data!I9164</f>
        <v>24</v>
      </c>
      <c r="H9164" s="17">
        <f>Data!K9164</f>
        <v>2160</v>
      </c>
      <c r="I9164" s="17">
        <f>Data!L9164</f>
        <v>1015.2</v>
      </c>
      <c r="J9164" s="12" t="str">
        <f>Data!N9164</f>
        <v>Outlet</v>
      </c>
      <c r="K9164" s="12" t="str">
        <f>Data!O9164</f>
        <v>Tarjeta</v>
      </c>
      <c r="L9164" s="12" t="str">
        <f>Data!P9164</f>
        <v>Recurrente</v>
      </c>
    </row>
    <row r="9165">
      <c r="A9165" s="11">
        <v>9164.0</v>
      </c>
      <c r="B9165" s="14">
        <f>Data!D9165</f>
        <v>44335</v>
      </c>
      <c r="C9165" s="12">
        <f>IFERROR(VLOOKUP(Data!B9165, Minorista!$A$2:$B$100, 2, FALSE), "")</f>
        <v>2</v>
      </c>
      <c r="D9165" s="12">
        <f t="array" ref="D9165">INDEX(Producto!$A$2:$A$500, MATCH(Data!H9165, Producto!$B$2:$B$500, 0))</f>
        <v>5</v>
      </c>
      <c r="E9165" s="12">
        <f>VLOOKUP(Data!E9165 &amp; Data!F9165 &amp; Data!G9165, Ubicacion!$A$2:$B$1000, 2, FALSE)</f>
        <v>38</v>
      </c>
      <c r="F9165" s="15">
        <f>Data!J9165</f>
        <v>111</v>
      </c>
      <c r="G9165" s="16">
        <f>Data!I9165</f>
        <v>32</v>
      </c>
      <c r="H9165" s="17">
        <f>Data!K9165</f>
        <v>3552</v>
      </c>
      <c r="I9165" s="17">
        <f>Data!L9165</f>
        <v>1385.28</v>
      </c>
      <c r="J9165" s="12" t="str">
        <f>Data!N9165</f>
        <v>Outlet</v>
      </c>
      <c r="K9165" s="12" t="str">
        <f>Data!O9165</f>
        <v>Transferencia bancaria</v>
      </c>
      <c r="L9165" s="12" t="str">
        <f>Data!P9165</f>
        <v>Recurrente</v>
      </c>
    </row>
    <row r="9166">
      <c r="A9166" s="11">
        <v>9165.0</v>
      </c>
      <c r="B9166" s="14">
        <f>Data!D9166</f>
        <v>44335</v>
      </c>
      <c r="C9166" s="12">
        <f>IFERROR(VLOOKUP(Data!B9166, Minorista!$A$2:$B$100, 2, FALSE), "")</f>
        <v>2</v>
      </c>
      <c r="D9166" s="12">
        <f t="array" ref="D9166">INDEX(Producto!$A$2:$A$500, MATCH(Data!H9166, Producto!$B$2:$B$500, 0))</f>
        <v>6</v>
      </c>
      <c r="E9166" s="12">
        <f>VLOOKUP(Data!E9166 &amp; Data!F9166 &amp; Data!G9166, Ubicacion!$A$2:$B$1000, 2, FALSE)</f>
        <v>38</v>
      </c>
      <c r="F9166" s="15">
        <f>Data!J9166</f>
        <v>145</v>
      </c>
      <c r="G9166" s="16">
        <f>Data!I9166</f>
        <v>33</v>
      </c>
      <c r="H9166" s="17">
        <f>Data!K9166</f>
        <v>4785</v>
      </c>
      <c r="I9166" s="17">
        <f>Data!L9166</f>
        <v>2248.95</v>
      </c>
      <c r="J9166" s="12" t="str">
        <f>Data!N9166</f>
        <v>Outlet</v>
      </c>
      <c r="K9166" s="12" t="str">
        <f>Data!O9166</f>
        <v>Tarjeta</v>
      </c>
      <c r="L9166" s="12" t="str">
        <f>Data!P9166</f>
        <v>Recurrente</v>
      </c>
    </row>
    <row r="9167">
      <c r="A9167" s="11">
        <v>9166.0</v>
      </c>
      <c r="B9167" s="14">
        <f>Data!D9167</f>
        <v>44368</v>
      </c>
      <c r="C9167" s="12">
        <f>IFERROR(VLOOKUP(Data!B9167, Minorista!$A$2:$B$100, 2, FALSE), "")</f>
        <v>2</v>
      </c>
      <c r="D9167" s="12">
        <f t="array" ref="D9167">INDEX(Producto!$A$2:$A$500, MATCH(Data!H9167, Producto!$B$2:$B$500, 0))</f>
        <v>1</v>
      </c>
      <c r="E9167" s="12">
        <f>VLOOKUP(Data!E9167 &amp; Data!F9167 &amp; Data!G9167, Ubicacion!$A$2:$B$1000, 2, FALSE)</f>
        <v>38</v>
      </c>
      <c r="F9167" s="15">
        <f>Data!J9167</f>
        <v>236</v>
      </c>
      <c r="G9167" s="16">
        <f>Data!I9167</f>
        <v>28</v>
      </c>
      <c r="H9167" s="17">
        <f>Data!K9167</f>
        <v>6608</v>
      </c>
      <c r="I9167" s="17">
        <f>Data!L9167</f>
        <v>2907.52</v>
      </c>
      <c r="J9167" s="12" t="str">
        <f>Data!N9167</f>
        <v>Outlet</v>
      </c>
      <c r="K9167" s="12" t="str">
        <f>Data!O9167</f>
        <v>Efectivo</v>
      </c>
      <c r="L9167" s="12" t="str">
        <f>Data!P9167</f>
        <v>Recurrente</v>
      </c>
    </row>
    <row r="9168">
      <c r="A9168" s="11">
        <v>9167.0</v>
      </c>
      <c r="B9168" s="14">
        <f>Data!D9168</f>
        <v>44368</v>
      </c>
      <c r="C9168" s="12">
        <f>IFERROR(VLOOKUP(Data!B9168, Minorista!$A$2:$B$100, 2, FALSE), "")</f>
        <v>2</v>
      </c>
      <c r="D9168" s="12">
        <f t="array" ref="D9168">INDEX(Producto!$A$2:$A$500, MATCH(Data!H9168, Producto!$B$2:$B$500, 0))</f>
        <v>2</v>
      </c>
      <c r="E9168" s="12">
        <f>VLOOKUP(Data!E9168 &amp; Data!F9168 &amp; Data!G9168, Ubicacion!$A$2:$B$1000, 2, FALSE)</f>
        <v>38</v>
      </c>
      <c r="F9168" s="15">
        <f>Data!J9168</f>
        <v>149</v>
      </c>
      <c r="G9168" s="16">
        <f>Data!I9168</f>
        <v>25</v>
      </c>
      <c r="H9168" s="17">
        <f>Data!K9168</f>
        <v>3725</v>
      </c>
      <c r="I9168" s="17">
        <f>Data!L9168</f>
        <v>1452.75</v>
      </c>
      <c r="J9168" s="12" t="str">
        <f>Data!N9168</f>
        <v>Outlet</v>
      </c>
      <c r="K9168" s="12" t="str">
        <f>Data!O9168</f>
        <v>Tarjeta</v>
      </c>
      <c r="L9168" s="12" t="str">
        <f>Data!P9168</f>
        <v>Nuevo</v>
      </c>
    </row>
    <row r="9169">
      <c r="A9169" s="11">
        <v>9168.0</v>
      </c>
      <c r="B9169" s="14">
        <f>Data!D9169</f>
        <v>44368</v>
      </c>
      <c r="C9169" s="12">
        <f>IFERROR(VLOOKUP(Data!B9169, Minorista!$A$2:$B$100, 2, FALSE), "")</f>
        <v>2</v>
      </c>
      <c r="D9169" s="12">
        <f t="array" ref="D9169">INDEX(Producto!$A$2:$A$500, MATCH(Data!H9169, Producto!$B$2:$B$500, 0))</f>
        <v>3</v>
      </c>
      <c r="E9169" s="12">
        <f>VLOOKUP(Data!E9169 &amp; Data!F9169 &amp; Data!G9169, Ubicacion!$A$2:$B$1000, 2, FALSE)</f>
        <v>38</v>
      </c>
      <c r="F9169" s="15">
        <f>Data!J9169</f>
        <v>124</v>
      </c>
      <c r="G9169" s="16">
        <f>Data!I9169</f>
        <v>28</v>
      </c>
      <c r="H9169" s="17">
        <f>Data!K9169</f>
        <v>3472</v>
      </c>
      <c r="I9169" s="17">
        <f>Data!L9169</f>
        <v>1562.4</v>
      </c>
      <c r="J9169" s="12" t="str">
        <f>Data!N9169</f>
        <v>Outlet</v>
      </c>
      <c r="K9169" s="12" t="str">
        <f>Data!O9169</f>
        <v>Efectivo</v>
      </c>
      <c r="L9169" s="12" t="str">
        <f>Data!P9169</f>
        <v>Nuevo</v>
      </c>
    </row>
    <row r="9170">
      <c r="A9170" s="11">
        <v>9169.0</v>
      </c>
      <c r="B9170" s="14">
        <f>Data!D9170</f>
        <v>44368</v>
      </c>
      <c r="C9170" s="12">
        <f>IFERROR(VLOOKUP(Data!B9170, Minorista!$A$2:$B$100, 2, FALSE), "")</f>
        <v>2</v>
      </c>
      <c r="D9170" s="12">
        <f t="array" ref="D9170">INDEX(Producto!$A$2:$A$500, MATCH(Data!H9170, Producto!$B$2:$B$500, 0))</f>
        <v>4</v>
      </c>
      <c r="E9170" s="12">
        <f>VLOOKUP(Data!E9170 &amp; Data!F9170 &amp; Data!G9170, Ubicacion!$A$2:$B$1000, 2, FALSE)</f>
        <v>38</v>
      </c>
      <c r="F9170" s="15">
        <f>Data!J9170</f>
        <v>124</v>
      </c>
      <c r="G9170" s="16">
        <f>Data!I9170</f>
        <v>29</v>
      </c>
      <c r="H9170" s="17">
        <f>Data!K9170</f>
        <v>3596</v>
      </c>
      <c r="I9170" s="17">
        <f>Data!L9170</f>
        <v>1582.24</v>
      </c>
      <c r="J9170" s="12" t="str">
        <f>Data!N9170</f>
        <v>Outlet</v>
      </c>
      <c r="K9170" s="12" t="str">
        <f>Data!O9170</f>
        <v>Transferencia bancaria</v>
      </c>
      <c r="L9170" s="12" t="str">
        <f>Data!P9170</f>
        <v>Recurrente</v>
      </c>
    </row>
    <row r="9171">
      <c r="A9171" s="11">
        <v>9170.0</v>
      </c>
      <c r="B9171" s="14">
        <f>Data!D9171</f>
        <v>44368</v>
      </c>
      <c r="C9171" s="12">
        <f>IFERROR(VLOOKUP(Data!B9171, Minorista!$A$2:$B$100, 2, FALSE), "")</f>
        <v>2</v>
      </c>
      <c r="D9171" s="12">
        <f t="array" ref="D9171">INDEX(Producto!$A$2:$A$500, MATCH(Data!H9171, Producto!$B$2:$B$500, 0))</f>
        <v>5</v>
      </c>
      <c r="E9171" s="12">
        <f>VLOOKUP(Data!E9171 &amp; Data!F9171 &amp; Data!G9171, Ubicacion!$A$2:$B$1000, 2, FALSE)</f>
        <v>38</v>
      </c>
      <c r="F9171" s="15">
        <f>Data!J9171</f>
        <v>116</v>
      </c>
      <c r="G9171" s="16">
        <f>Data!I9171</f>
        <v>37</v>
      </c>
      <c r="H9171" s="17">
        <f>Data!K9171</f>
        <v>4292</v>
      </c>
      <c r="I9171" s="17">
        <f>Data!L9171</f>
        <v>1673.88</v>
      </c>
      <c r="J9171" s="12" t="str">
        <f>Data!N9171</f>
        <v>Outlet</v>
      </c>
      <c r="K9171" s="12" t="str">
        <f>Data!O9171</f>
        <v>Efectivo</v>
      </c>
      <c r="L9171" s="12" t="str">
        <f>Data!P9171</f>
        <v>Recurrente</v>
      </c>
    </row>
    <row r="9172">
      <c r="A9172" s="11">
        <v>9171.0</v>
      </c>
      <c r="B9172" s="14">
        <f>Data!D9172</f>
        <v>44368</v>
      </c>
      <c r="C9172" s="12">
        <f>IFERROR(VLOOKUP(Data!B9172, Minorista!$A$2:$B$100, 2, FALSE), "")</f>
        <v>2</v>
      </c>
      <c r="D9172" s="12">
        <f t="array" ref="D9172">INDEX(Producto!$A$2:$A$500, MATCH(Data!H9172, Producto!$B$2:$B$500, 0))</f>
        <v>6</v>
      </c>
      <c r="E9172" s="12">
        <f>VLOOKUP(Data!E9172 &amp; Data!F9172 &amp; Data!G9172, Ubicacion!$A$2:$B$1000, 2, FALSE)</f>
        <v>38</v>
      </c>
      <c r="F9172" s="15">
        <f>Data!J9172</f>
        <v>165</v>
      </c>
      <c r="G9172" s="16">
        <f>Data!I9172</f>
        <v>48</v>
      </c>
      <c r="H9172" s="17">
        <f>Data!K9172</f>
        <v>7920</v>
      </c>
      <c r="I9172" s="17">
        <f>Data!L9172</f>
        <v>3405.6</v>
      </c>
      <c r="J9172" s="12" t="str">
        <f>Data!N9172</f>
        <v>Outlet</v>
      </c>
      <c r="K9172" s="12" t="str">
        <f>Data!O9172</f>
        <v>Tarjeta</v>
      </c>
      <c r="L9172" s="12" t="str">
        <f>Data!P9172</f>
        <v>Recurrente</v>
      </c>
    </row>
    <row r="9173">
      <c r="A9173" s="11">
        <v>9172.0</v>
      </c>
      <c r="B9173" s="14">
        <f>Data!D9173</f>
        <v>44396</v>
      </c>
      <c r="C9173" s="12">
        <f>IFERROR(VLOOKUP(Data!B9173, Minorista!$A$2:$B$100, 2, FALSE), "")</f>
        <v>2</v>
      </c>
      <c r="D9173" s="12">
        <f t="array" ref="D9173">INDEX(Producto!$A$2:$A$500, MATCH(Data!H9173, Producto!$B$2:$B$500, 0))</f>
        <v>1</v>
      </c>
      <c r="E9173" s="12">
        <f>VLOOKUP(Data!E9173 &amp; Data!F9173 &amp; Data!G9173, Ubicacion!$A$2:$B$1000, 2, FALSE)</f>
        <v>38</v>
      </c>
      <c r="F9173" s="15">
        <f>Data!J9173</f>
        <v>271</v>
      </c>
      <c r="G9173" s="16">
        <f>Data!I9173</f>
        <v>39</v>
      </c>
      <c r="H9173" s="17">
        <f>Data!K9173</f>
        <v>10569</v>
      </c>
      <c r="I9173" s="17">
        <f>Data!L9173</f>
        <v>4438.98</v>
      </c>
      <c r="J9173" s="12" t="str">
        <f>Data!N9173</f>
        <v>Outlet</v>
      </c>
      <c r="K9173" s="12" t="str">
        <f>Data!O9173</f>
        <v>Transferencia bancaria</v>
      </c>
      <c r="L9173" s="12" t="str">
        <f>Data!P9173</f>
        <v>Recurrente</v>
      </c>
    </row>
    <row r="9174">
      <c r="A9174" s="11">
        <v>9173.0</v>
      </c>
      <c r="B9174" s="14">
        <f>Data!D9174</f>
        <v>44396</v>
      </c>
      <c r="C9174" s="12">
        <f>IFERROR(VLOOKUP(Data!B9174, Minorista!$A$2:$B$100, 2, FALSE), "")</f>
        <v>2</v>
      </c>
      <c r="D9174" s="12">
        <f t="array" ref="D9174">INDEX(Producto!$A$2:$A$500, MATCH(Data!H9174, Producto!$B$2:$B$500, 0))</f>
        <v>2</v>
      </c>
      <c r="E9174" s="12">
        <f>VLOOKUP(Data!E9174 &amp; Data!F9174 &amp; Data!G9174, Ubicacion!$A$2:$B$1000, 2, FALSE)</f>
        <v>38</v>
      </c>
      <c r="F9174" s="15">
        <f>Data!J9174</f>
        <v>163</v>
      </c>
      <c r="G9174" s="16">
        <f>Data!I9174</f>
        <v>36</v>
      </c>
      <c r="H9174" s="17">
        <f>Data!K9174</f>
        <v>5868</v>
      </c>
      <c r="I9174" s="17">
        <f>Data!L9174</f>
        <v>2171.16</v>
      </c>
      <c r="J9174" s="12" t="str">
        <f>Data!N9174</f>
        <v>Outlet</v>
      </c>
      <c r="K9174" s="12" t="str">
        <f>Data!O9174</f>
        <v>Transferencia bancaria</v>
      </c>
      <c r="L9174" s="12" t="str">
        <f>Data!P9174</f>
        <v>Nuevo</v>
      </c>
    </row>
    <row r="9175">
      <c r="A9175" s="11">
        <v>9174.0</v>
      </c>
      <c r="B9175" s="14">
        <f>Data!D9175</f>
        <v>44396</v>
      </c>
      <c r="C9175" s="12">
        <f>IFERROR(VLOOKUP(Data!B9175, Minorista!$A$2:$B$100, 2, FALSE), "")</f>
        <v>2</v>
      </c>
      <c r="D9175" s="12">
        <f t="array" ref="D9175">INDEX(Producto!$A$2:$A$500, MATCH(Data!H9175, Producto!$B$2:$B$500, 0))</f>
        <v>3</v>
      </c>
      <c r="E9175" s="12">
        <f>VLOOKUP(Data!E9175 &amp; Data!F9175 &amp; Data!G9175, Ubicacion!$A$2:$B$1000, 2, FALSE)</f>
        <v>38</v>
      </c>
      <c r="F9175" s="15">
        <f>Data!J9175</f>
        <v>140</v>
      </c>
      <c r="G9175" s="16">
        <f>Data!I9175</f>
        <v>32</v>
      </c>
      <c r="H9175" s="17">
        <f>Data!K9175</f>
        <v>4480</v>
      </c>
      <c r="I9175" s="17">
        <f>Data!L9175</f>
        <v>1971.2</v>
      </c>
      <c r="J9175" s="12" t="str">
        <f>Data!N9175</f>
        <v>Outlet</v>
      </c>
      <c r="K9175" s="12" t="str">
        <f>Data!O9175</f>
        <v>Transferencia bancaria</v>
      </c>
      <c r="L9175" s="12" t="str">
        <f>Data!P9175</f>
        <v>Recurrente</v>
      </c>
    </row>
    <row r="9176">
      <c r="A9176" s="11">
        <v>9175.0</v>
      </c>
      <c r="B9176" s="14">
        <f>Data!D9176</f>
        <v>44396</v>
      </c>
      <c r="C9176" s="12">
        <f>IFERROR(VLOOKUP(Data!B9176, Minorista!$A$2:$B$100, 2, FALSE), "")</f>
        <v>2</v>
      </c>
      <c r="D9176" s="12">
        <f t="array" ref="D9176">INDEX(Producto!$A$2:$A$500, MATCH(Data!H9176, Producto!$B$2:$B$500, 0))</f>
        <v>4</v>
      </c>
      <c r="E9176" s="12">
        <f>VLOOKUP(Data!E9176 &amp; Data!F9176 &amp; Data!G9176, Ubicacion!$A$2:$B$1000, 2, FALSE)</f>
        <v>38</v>
      </c>
      <c r="F9176" s="15">
        <f>Data!J9176</f>
        <v>120</v>
      </c>
      <c r="G9176" s="16">
        <f>Data!I9176</f>
        <v>35</v>
      </c>
      <c r="H9176" s="17">
        <f>Data!K9176</f>
        <v>4200</v>
      </c>
      <c r="I9176" s="17">
        <f>Data!L9176</f>
        <v>1806</v>
      </c>
      <c r="J9176" s="12" t="str">
        <f>Data!N9176</f>
        <v>Outlet</v>
      </c>
      <c r="K9176" s="12" t="str">
        <f>Data!O9176</f>
        <v>Efectivo</v>
      </c>
      <c r="L9176" s="12" t="str">
        <f>Data!P9176</f>
        <v>Nuevo</v>
      </c>
    </row>
    <row r="9177">
      <c r="A9177" s="11">
        <v>9176.0</v>
      </c>
      <c r="B9177" s="14">
        <f>Data!D9177</f>
        <v>44396</v>
      </c>
      <c r="C9177" s="12">
        <f>IFERROR(VLOOKUP(Data!B9177, Minorista!$A$2:$B$100, 2, FALSE), "")</f>
        <v>2</v>
      </c>
      <c r="D9177" s="12">
        <f t="array" ref="D9177">INDEX(Producto!$A$2:$A$500, MATCH(Data!H9177, Producto!$B$2:$B$500, 0))</f>
        <v>5</v>
      </c>
      <c r="E9177" s="12">
        <f>VLOOKUP(Data!E9177 &amp; Data!F9177 &amp; Data!G9177, Ubicacion!$A$2:$B$1000, 2, FALSE)</f>
        <v>38</v>
      </c>
      <c r="F9177" s="15">
        <f>Data!J9177</f>
        <v>149</v>
      </c>
      <c r="G9177" s="16">
        <f>Data!I9177</f>
        <v>40</v>
      </c>
      <c r="H9177" s="17">
        <f>Data!K9177</f>
        <v>5960</v>
      </c>
      <c r="I9177" s="17">
        <f>Data!L9177</f>
        <v>2384</v>
      </c>
      <c r="J9177" s="12" t="str">
        <f>Data!N9177</f>
        <v>Outlet</v>
      </c>
      <c r="K9177" s="12" t="str">
        <f>Data!O9177</f>
        <v>Tarjeta</v>
      </c>
      <c r="L9177" s="12" t="str">
        <f>Data!P9177</f>
        <v>Recurrente</v>
      </c>
    </row>
    <row r="9178">
      <c r="A9178" s="11">
        <v>9177.0</v>
      </c>
      <c r="B9178" s="14">
        <f>Data!D9178</f>
        <v>44396</v>
      </c>
      <c r="C9178" s="12">
        <f>IFERROR(VLOOKUP(Data!B9178, Minorista!$A$2:$B$100, 2, FALSE), "")</f>
        <v>2</v>
      </c>
      <c r="D9178" s="12">
        <f t="array" ref="D9178">INDEX(Producto!$A$2:$A$500, MATCH(Data!H9178, Producto!$B$2:$B$500, 0))</f>
        <v>6</v>
      </c>
      <c r="E9178" s="12">
        <f>VLOOKUP(Data!E9178 &amp; Data!F9178 &amp; Data!G9178, Ubicacion!$A$2:$B$1000, 2, FALSE)</f>
        <v>38</v>
      </c>
      <c r="F9178" s="15">
        <f>Data!J9178</f>
        <v>198</v>
      </c>
      <c r="G9178" s="16">
        <f>Data!I9178</f>
        <v>50</v>
      </c>
      <c r="H9178" s="17">
        <f>Data!K9178</f>
        <v>9900</v>
      </c>
      <c r="I9178" s="17">
        <f>Data!L9178</f>
        <v>4554</v>
      </c>
      <c r="J9178" s="12" t="str">
        <f>Data!N9178</f>
        <v>Outlet</v>
      </c>
      <c r="K9178" s="12" t="str">
        <f>Data!O9178</f>
        <v>Efectivo</v>
      </c>
      <c r="L9178" s="12" t="str">
        <f>Data!P9178</f>
        <v>Recurrente</v>
      </c>
    </row>
    <row r="9179">
      <c r="A9179" s="11">
        <v>9178.0</v>
      </c>
      <c r="B9179" s="14">
        <f>Data!D9179</f>
        <v>44428</v>
      </c>
      <c r="C9179" s="12">
        <f>IFERROR(VLOOKUP(Data!B9179, Minorista!$A$2:$B$100, 2, FALSE), "")</f>
        <v>2</v>
      </c>
      <c r="D9179" s="12">
        <f t="array" ref="D9179">INDEX(Producto!$A$2:$A$500, MATCH(Data!H9179, Producto!$B$2:$B$500, 0))</f>
        <v>1</v>
      </c>
      <c r="E9179" s="12">
        <f>VLOOKUP(Data!E9179 &amp; Data!F9179 &amp; Data!G9179, Ubicacion!$A$2:$B$1000, 2, FALSE)</f>
        <v>38</v>
      </c>
      <c r="F9179" s="15">
        <f>Data!J9179</f>
        <v>233</v>
      </c>
      <c r="G9179" s="16">
        <f>Data!I9179</f>
        <v>43</v>
      </c>
      <c r="H9179" s="17">
        <f>Data!K9179</f>
        <v>10019</v>
      </c>
      <c r="I9179" s="17">
        <f>Data!L9179</f>
        <v>4508.55</v>
      </c>
      <c r="J9179" s="12" t="str">
        <f>Data!N9179</f>
        <v>Outlet</v>
      </c>
      <c r="K9179" s="12" t="str">
        <f>Data!O9179</f>
        <v>Tarjeta</v>
      </c>
      <c r="L9179" s="12" t="str">
        <f>Data!P9179</f>
        <v>Recurrente</v>
      </c>
    </row>
    <row r="9180">
      <c r="A9180" s="11">
        <v>9179.0</v>
      </c>
      <c r="B9180" s="14">
        <f>Data!D9180</f>
        <v>44428</v>
      </c>
      <c r="C9180" s="12">
        <f>IFERROR(VLOOKUP(Data!B9180, Minorista!$A$2:$B$100, 2, FALSE), "")</f>
        <v>2</v>
      </c>
      <c r="D9180" s="12">
        <f t="array" ref="D9180">INDEX(Producto!$A$2:$A$500, MATCH(Data!H9180, Producto!$B$2:$B$500, 0))</f>
        <v>2</v>
      </c>
      <c r="E9180" s="12">
        <f>VLOOKUP(Data!E9180 &amp; Data!F9180 &amp; Data!G9180, Ubicacion!$A$2:$B$1000, 2, FALSE)</f>
        <v>38</v>
      </c>
      <c r="F9180" s="15">
        <f>Data!J9180</f>
        <v>163</v>
      </c>
      <c r="G9180" s="16">
        <f>Data!I9180</f>
        <v>42</v>
      </c>
      <c r="H9180" s="17">
        <f>Data!K9180</f>
        <v>6846</v>
      </c>
      <c r="I9180" s="17">
        <f>Data!L9180</f>
        <v>2669.94</v>
      </c>
      <c r="J9180" s="12" t="str">
        <f>Data!N9180</f>
        <v>Outlet</v>
      </c>
      <c r="K9180" s="12" t="str">
        <f>Data!O9180</f>
        <v>Efectivo</v>
      </c>
      <c r="L9180" s="12" t="str">
        <f>Data!P9180</f>
        <v>Nuevo</v>
      </c>
    </row>
    <row r="9181">
      <c r="A9181" s="11">
        <v>9180.0</v>
      </c>
      <c r="B9181" s="14">
        <f>Data!D9181</f>
        <v>44428</v>
      </c>
      <c r="C9181" s="12">
        <f>IFERROR(VLOOKUP(Data!B9181, Minorista!$A$2:$B$100, 2, FALSE), "")</f>
        <v>2</v>
      </c>
      <c r="D9181" s="12">
        <f t="array" ref="D9181">INDEX(Producto!$A$2:$A$500, MATCH(Data!H9181, Producto!$B$2:$B$500, 0))</f>
        <v>3</v>
      </c>
      <c r="E9181" s="12">
        <f>VLOOKUP(Data!E9181 &amp; Data!F9181 &amp; Data!G9181, Ubicacion!$A$2:$B$1000, 2, FALSE)</f>
        <v>38</v>
      </c>
      <c r="F9181" s="15">
        <f>Data!J9181</f>
        <v>135</v>
      </c>
      <c r="G9181" s="16">
        <f>Data!I9181</f>
        <v>40</v>
      </c>
      <c r="H9181" s="17">
        <f>Data!K9181</f>
        <v>5400</v>
      </c>
      <c r="I9181" s="17">
        <f>Data!L9181</f>
        <v>2376</v>
      </c>
      <c r="J9181" s="12" t="str">
        <f>Data!N9181</f>
        <v>Outlet</v>
      </c>
      <c r="K9181" s="12" t="str">
        <f>Data!O9181</f>
        <v>Efectivo</v>
      </c>
      <c r="L9181" s="12" t="str">
        <f>Data!P9181</f>
        <v>Recurrente</v>
      </c>
    </row>
    <row r="9182">
      <c r="A9182" s="11">
        <v>9181.0</v>
      </c>
      <c r="B9182" s="14">
        <f>Data!D9182</f>
        <v>44428</v>
      </c>
      <c r="C9182" s="12">
        <f>IFERROR(VLOOKUP(Data!B9182, Minorista!$A$2:$B$100, 2, FALSE), "")</f>
        <v>2</v>
      </c>
      <c r="D9182" s="12">
        <f t="array" ref="D9182">INDEX(Producto!$A$2:$A$500, MATCH(Data!H9182, Producto!$B$2:$B$500, 0))</f>
        <v>4</v>
      </c>
      <c r="E9182" s="12">
        <f>VLOOKUP(Data!E9182 &amp; Data!F9182 &amp; Data!G9182, Ubicacion!$A$2:$B$1000, 2, FALSE)</f>
        <v>38</v>
      </c>
      <c r="F9182" s="15">
        <f>Data!J9182</f>
        <v>132</v>
      </c>
      <c r="G9182" s="16">
        <f>Data!I9182</f>
        <v>29</v>
      </c>
      <c r="H9182" s="17">
        <f>Data!K9182</f>
        <v>3828</v>
      </c>
      <c r="I9182" s="17">
        <f>Data!L9182</f>
        <v>1722.6</v>
      </c>
      <c r="J9182" s="12" t="str">
        <f>Data!N9182</f>
        <v>Outlet</v>
      </c>
      <c r="K9182" s="12" t="str">
        <f>Data!O9182</f>
        <v>Transferencia bancaria</v>
      </c>
      <c r="L9182" s="12" t="str">
        <f>Data!P9182</f>
        <v>Nuevo</v>
      </c>
    </row>
    <row r="9183">
      <c r="A9183" s="11">
        <v>9182.0</v>
      </c>
      <c r="B9183" s="14">
        <f>Data!D9183</f>
        <v>44428</v>
      </c>
      <c r="C9183" s="12">
        <f>IFERROR(VLOOKUP(Data!B9183, Minorista!$A$2:$B$100, 2, FALSE), "")</f>
        <v>2</v>
      </c>
      <c r="D9183" s="12">
        <f t="array" ref="D9183">INDEX(Producto!$A$2:$A$500, MATCH(Data!H9183, Producto!$B$2:$B$500, 0))</f>
        <v>5</v>
      </c>
      <c r="E9183" s="12">
        <f>VLOOKUP(Data!E9183 &amp; Data!F9183 &amp; Data!G9183, Ubicacion!$A$2:$B$1000, 2, FALSE)</f>
        <v>38</v>
      </c>
      <c r="F9183" s="15">
        <f>Data!J9183</f>
        <v>113</v>
      </c>
      <c r="G9183" s="16">
        <f>Data!I9183</f>
        <v>40</v>
      </c>
      <c r="H9183" s="17">
        <f>Data!K9183</f>
        <v>4520</v>
      </c>
      <c r="I9183" s="17">
        <f>Data!L9183</f>
        <v>1672.4</v>
      </c>
      <c r="J9183" s="12" t="str">
        <f>Data!N9183</f>
        <v>Outlet</v>
      </c>
      <c r="K9183" s="12" t="str">
        <f>Data!O9183</f>
        <v>Tarjeta</v>
      </c>
      <c r="L9183" s="12" t="str">
        <f>Data!P9183</f>
        <v>Recurrente</v>
      </c>
    </row>
    <row r="9184">
      <c r="A9184" s="11">
        <v>9183.0</v>
      </c>
      <c r="B9184" s="14">
        <f>Data!D9184</f>
        <v>44428</v>
      </c>
      <c r="C9184" s="12">
        <f>IFERROR(VLOOKUP(Data!B9184, Minorista!$A$2:$B$100, 2, FALSE), "")</f>
        <v>2</v>
      </c>
      <c r="D9184" s="12">
        <f t="array" ref="D9184">INDEX(Producto!$A$2:$A$500, MATCH(Data!H9184, Producto!$B$2:$B$500, 0))</f>
        <v>6</v>
      </c>
      <c r="E9184" s="12">
        <f>VLOOKUP(Data!E9184 &amp; Data!F9184 &amp; Data!G9184, Ubicacion!$A$2:$B$1000, 2, FALSE)</f>
        <v>38</v>
      </c>
      <c r="F9184" s="15">
        <f>Data!J9184</f>
        <v>193</v>
      </c>
      <c r="G9184" s="16">
        <f>Data!I9184</f>
        <v>40</v>
      </c>
      <c r="H9184" s="17">
        <f>Data!K9184</f>
        <v>7720</v>
      </c>
      <c r="I9184" s="17">
        <f>Data!L9184</f>
        <v>3628.4</v>
      </c>
      <c r="J9184" s="12" t="str">
        <f>Data!N9184</f>
        <v>Outlet</v>
      </c>
      <c r="K9184" s="12" t="str">
        <f>Data!O9184</f>
        <v>Efectivo</v>
      </c>
      <c r="L9184" s="12" t="str">
        <f>Data!P9184</f>
        <v>Recurrente</v>
      </c>
    </row>
    <row r="9185">
      <c r="A9185" s="11">
        <v>9184.0</v>
      </c>
      <c r="B9185" s="14">
        <f>Data!D9185</f>
        <v>44458</v>
      </c>
      <c r="C9185" s="12">
        <f>IFERROR(VLOOKUP(Data!B9185, Minorista!$A$2:$B$100, 2, FALSE), "")</f>
        <v>2</v>
      </c>
      <c r="D9185" s="12">
        <f t="array" ref="D9185">INDEX(Producto!$A$2:$A$500, MATCH(Data!H9185, Producto!$B$2:$B$500, 0))</f>
        <v>1</v>
      </c>
      <c r="E9185" s="12">
        <f>VLOOKUP(Data!E9185 &amp; Data!F9185 &amp; Data!G9185, Ubicacion!$A$2:$B$1000, 2, FALSE)</f>
        <v>38</v>
      </c>
      <c r="F9185" s="15">
        <f>Data!J9185</f>
        <v>221</v>
      </c>
      <c r="G9185" s="16">
        <f>Data!I9185</f>
        <v>35</v>
      </c>
      <c r="H9185" s="17">
        <f>Data!K9185</f>
        <v>7735</v>
      </c>
      <c r="I9185" s="17">
        <f>Data!L9185</f>
        <v>3326.05</v>
      </c>
      <c r="J9185" s="12" t="str">
        <f>Data!N9185</f>
        <v>Outlet</v>
      </c>
      <c r="K9185" s="12" t="str">
        <f>Data!O9185</f>
        <v>Tarjeta</v>
      </c>
      <c r="L9185" s="12" t="str">
        <f>Data!P9185</f>
        <v>Nuevo</v>
      </c>
    </row>
    <row r="9186">
      <c r="A9186" s="11">
        <v>9185.0</v>
      </c>
      <c r="B9186" s="14">
        <f>Data!D9186</f>
        <v>44458</v>
      </c>
      <c r="C9186" s="12">
        <f>IFERROR(VLOOKUP(Data!B9186, Minorista!$A$2:$B$100, 2, FALSE), "")</f>
        <v>2</v>
      </c>
      <c r="D9186" s="12">
        <f t="array" ref="D9186">INDEX(Producto!$A$2:$A$500, MATCH(Data!H9186, Producto!$B$2:$B$500, 0))</f>
        <v>2</v>
      </c>
      <c r="E9186" s="12">
        <f>VLOOKUP(Data!E9186 &amp; Data!F9186 &amp; Data!G9186, Ubicacion!$A$2:$B$1000, 2, FALSE)</f>
        <v>38</v>
      </c>
      <c r="F9186" s="15">
        <f>Data!J9186</f>
        <v>135</v>
      </c>
      <c r="G9186" s="16">
        <f>Data!I9186</f>
        <v>26</v>
      </c>
      <c r="H9186" s="17">
        <f>Data!K9186</f>
        <v>3510</v>
      </c>
      <c r="I9186" s="17">
        <f>Data!L9186</f>
        <v>1439.1</v>
      </c>
      <c r="J9186" s="12" t="str">
        <f>Data!N9186</f>
        <v>Outlet</v>
      </c>
      <c r="K9186" s="12" t="str">
        <f>Data!O9186</f>
        <v>Tarjeta</v>
      </c>
      <c r="L9186" s="12" t="str">
        <f>Data!P9186</f>
        <v>Recurrente</v>
      </c>
    </row>
    <row r="9187">
      <c r="A9187" s="11">
        <v>9186.0</v>
      </c>
      <c r="B9187" s="14">
        <f>Data!D9187</f>
        <v>44458</v>
      </c>
      <c r="C9187" s="12">
        <f>IFERROR(VLOOKUP(Data!B9187, Minorista!$A$2:$B$100, 2, FALSE), "")</f>
        <v>2</v>
      </c>
      <c r="D9187" s="12">
        <f t="array" ref="D9187">INDEX(Producto!$A$2:$A$500, MATCH(Data!H9187, Producto!$B$2:$B$500, 0))</f>
        <v>3</v>
      </c>
      <c r="E9187" s="12">
        <f>VLOOKUP(Data!E9187 &amp; Data!F9187 &amp; Data!G9187, Ubicacion!$A$2:$B$1000, 2, FALSE)</f>
        <v>38</v>
      </c>
      <c r="F9187" s="15">
        <f>Data!J9187</f>
        <v>123</v>
      </c>
      <c r="G9187" s="16">
        <f>Data!I9187</f>
        <v>11</v>
      </c>
      <c r="H9187" s="17">
        <f>Data!K9187</f>
        <v>1353</v>
      </c>
      <c r="I9187" s="17">
        <f>Data!L9187</f>
        <v>635.91</v>
      </c>
      <c r="J9187" s="12" t="str">
        <f>Data!N9187</f>
        <v>Outlet</v>
      </c>
      <c r="K9187" s="12" t="str">
        <f>Data!O9187</f>
        <v>Transferencia bancaria</v>
      </c>
      <c r="L9187" s="12" t="str">
        <f>Data!P9187</f>
        <v>Recurrente</v>
      </c>
    </row>
    <row r="9188">
      <c r="A9188" s="11">
        <v>9187.0</v>
      </c>
      <c r="B9188" s="14">
        <f>Data!D9188</f>
        <v>44458</v>
      </c>
      <c r="C9188" s="12">
        <f>IFERROR(VLOOKUP(Data!B9188, Minorista!$A$2:$B$100, 2, FALSE), "")</f>
        <v>2</v>
      </c>
      <c r="D9188" s="12">
        <f t="array" ref="D9188">INDEX(Producto!$A$2:$A$500, MATCH(Data!H9188, Producto!$B$2:$B$500, 0))</f>
        <v>4</v>
      </c>
      <c r="E9188" s="12">
        <f>VLOOKUP(Data!E9188 &amp; Data!F9188 &amp; Data!G9188, Ubicacion!$A$2:$B$1000, 2, FALSE)</f>
        <v>38</v>
      </c>
      <c r="F9188" s="15">
        <f>Data!J9188</f>
        <v>104</v>
      </c>
      <c r="G9188" s="16">
        <f>Data!I9188</f>
        <v>12</v>
      </c>
      <c r="H9188" s="17">
        <f>Data!K9188</f>
        <v>1248</v>
      </c>
      <c r="I9188" s="17">
        <f>Data!L9188</f>
        <v>524.16</v>
      </c>
      <c r="J9188" s="12" t="str">
        <f>Data!N9188</f>
        <v>Outlet</v>
      </c>
      <c r="K9188" s="12" t="str">
        <f>Data!O9188</f>
        <v>Tarjeta</v>
      </c>
      <c r="L9188" s="12" t="str">
        <f>Data!P9188</f>
        <v>Recurrente</v>
      </c>
    </row>
    <row r="9189">
      <c r="A9189" s="11">
        <v>9188.0</v>
      </c>
      <c r="B9189" s="14">
        <f>Data!D9189</f>
        <v>44458</v>
      </c>
      <c r="C9189" s="12">
        <f>IFERROR(VLOOKUP(Data!B9189, Minorista!$A$2:$B$100, 2, FALSE), "")</f>
        <v>2</v>
      </c>
      <c r="D9189" s="12">
        <f t="array" ref="D9189">INDEX(Producto!$A$2:$A$500, MATCH(Data!H9189, Producto!$B$2:$B$500, 0))</f>
        <v>5</v>
      </c>
      <c r="E9189" s="12">
        <f>VLOOKUP(Data!E9189 &amp; Data!F9189 &amp; Data!G9189, Ubicacion!$A$2:$B$1000, 2, FALSE)</f>
        <v>38</v>
      </c>
      <c r="F9189" s="15">
        <f>Data!J9189</f>
        <v>111</v>
      </c>
      <c r="G9189" s="16">
        <f>Data!I9189</f>
        <v>18</v>
      </c>
      <c r="H9189" s="17">
        <f>Data!K9189</f>
        <v>1998</v>
      </c>
      <c r="I9189" s="17">
        <f>Data!L9189</f>
        <v>779.22</v>
      </c>
      <c r="J9189" s="12" t="str">
        <f>Data!N9189</f>
        <v>Outlet</v>
      </c>
      <c r="K9189" s="12" t="str">
        <f>Data!O9189</f>
        <v>Tarjeta</v>
      </c>
      <c r="L9189" s="12" t="str">
        <f>Data!P9189</f>
        <v>Recurrente</v>
      </c>
    </row>
    <row r="9190">
      <c r="A9190" s="11">
        <v>9189.0</v>
      </c>
      <c r="B9190" s="14">
        <f>Data!D9190</f>
        <v>44458</v>
      </c>
      <c r="C9190" s="12">
        <f>IFERROR(VLOOKUP(Data!B9190, Minorista!$A$2:$B$100, 2, FALSE), "")</f>
        <v>2</v>
      </c>
      <c r="D9190" s="12">
        <f t="array" ref="D9190">INDEX(Producto!$A$2:$A$500, MATCH(Data!H9190, Producto!$B$2:$B$500, 0))</f>
        <v>6</v>
      </c>
      <c r="E9190" s="12">
        <f>VLOOKUP(Data!E9190 &amp; Data!F9190 &amp; Data!G9190, Ubicacion!$A$2:$B$1000, 2, FALSE)</f>
        <v>38</v>
      </c>
      <c r="F9190" s="15">
        <f>Data!J9190</f>
        <v>140</v>
      </c>
      <c r="G9190" s="16">
        <f>Data!I9190</f>
        <v>22</v>
      </c>
      <c r="H9190" s="17">
        <f>Data!K9190</f>
        <v>3080</v>
      </c>
      <c r="I9190" s="17">
        <f>Data!L9190</f>
        <v>1293.6</v>
      </c>
      <c r="J9190" s="12" t="str">
        <f>Data!N9190</f>
        <v>Outlet</v>
      </c>
      <c r="K9190" s="12" t="str">
        <f>Data!O9190</f>
        <v>Transferencia bancaria</v>
      </c>
      <c r="L9190" s="12" t="str">
        <f>Data!P9190</f>
        <v>Recurrente</v>
      </c>
    </row>
    <row r="9191">
      <c r="A9191" s="11">
        <v>9190.0</v>
      </c>
      <c r="B9191" s="14">
        <f>Data!D9191</f>
        <v>44490</v>
      </c>
      <c r="C9191" s="12">
        <f>IFERROR(VLOOKUP(Data!B9191, Minorista!$A$2:$B$100, 2, FALSE), "")</f>
        <v>2</v>
      </c>
      <c r="D9191" s="12">
        <f t="array" ref="D9191">INDEX(Producto!$A$2:$A$500, MATCH(Data!H9191, Producto!$B$2:$B$500, 0))</f>
        <v>1</v>
      </c>
      <c r="E9191" s="12">
        <f>VLOOKUP(Data!E9191 &amp; Data!F9191 &amp; Data!G9191, Ubicacion!$A$2:$B$1000, 2, FALSE)</f>
        <v>38</v>
      </c>
      <c r="F9191" s="15">
        <f>Data!J9191</f>
        <v>180</v>
      </c>
      <c r="G9191" s="16">
        <f>Data!I9191</f>
        <v>21</v>
      </c>
      <c r="H9191" s="17">
        <f>Data!K9191</f>
        <v>3780</v>
      </c>
      <c r="I9191" s="17">
        <f>Data!L9191</f>
        <v>1701</v>
      </c>
      <c r="J9191" s="12" t="str">
        <f>Data!N9191</f>
        <v>Outlet</v>
      </c>
      <c r="K9191" s="12" t="str">
        <f>Data!O9191</f>
        <v>Efectivo</v>
      </c>
      <c r="L9191" s="12" t="str">
        <f>Data!P9191</f>
        <v>Recurrente</v>
      </c>
    </row>
    <row r="9192">
      <c r="A9192" s="11">
        <v>9191.0</v>
      </c>
      <c r="B9192" s="14">
        <f>Data!D9192</f>
        <v>44490</v>
      </c>
      <c r="C9192" s="12">
        <f>IFERROR(VLOOKUP(Data!B9192, Minorista!$A$2:$B$100, 2, FALSE), "")</f>
        <v>2</v>
      </c>
      <c r="D9192" s="12">
        <f t="array" ref="D9192">INDEX(Producto!$A$2:$A$500, MATCH(Data!H9192, Producto!$B$2:$B$500, 0))</f>
        <v>2</v>
      </c>
      <c r="E9192" s="12">
        <f>VLOOKUP(Data!E9192 &amp; Data!F9192 &amp; Data!G9192, Ubicacion!$A$2:$B$1000, 2, FALSE)</f>
        <v>38</v>
      </c>
      <c r="F9192" s="15">
        <f>Data!J9192</f>
        <v>132</v>
      </c>
      <c r="G9192" s="16">
        <f>Data!I9192</f>
        <v>14</v>
      </c>
      <c r="H9192" s="17">
        <f>Data!K9192</f>
        <v>1848</v>
      </c>
      <c r="I9192" s="17">
        <f>Data!L9192</f>
        <v>739.2</v>
      </c>
      <c r="J9192" s="12" t="str">
        <f>Data!N9192</f>
        <v>Outlet</v>
      </c>
      <c r="K9192" s="12" t="str">
        <f>Data!O9192</f>
        <v>Efectivo</v>
      </c>
      <c r="L9192" s="12" t="str">
        <f>Data!P9192</f>
        <v>Nuevo</v>
      </c>
    </row>
    <row r="9193">
      <c r="A9193" s="11">
        <v>9192.0</v>
      </c>
      <c r="B9193" s="14">
        <f>Data!D9193</f>
        <v>44490</v>
      </c>
      <c r="C9193" s="12">
        <f>IFERROR(VLOOKUP(Data!B9193, Minorista!$A$2:$B$100, 2, FALSE), "")</f>
        <v>2</v>
      </c>
      <c r="D9193" s="12">
        <f t="array" ref="D9193">INDEX(Producto!$A$2:$A$500, MATCH(Data!H9193, Producto!$B$2:$B$500, 0))</f>
        <v>3</v>
      </c>
      <c r="E9193" s="12">
        <f>VLOOKUP(Data!E9193 &amp; Data!F9193 &amp; Data!G9193, Ubicacion!$A$2:$B$1000, 2, FALSE)</f>
        <v>38</v>
      </c>
      <c r="F9193" s="15">
        <f>Data!J9193</f>
        <v>99</v>
      </c>
      <c r="G9193" s="16">
        <f>Data!I9193</f>
        <v>16</v>
      </c>
      <c r="H9193" s="17">
        <f>Data!K9193</f>
        <v>1584</v>
      </c>
      <c r="I9193" s="17">
        <f>Data!L9193</f>
        <v>728.64</v>
      </c>
      <c r="J9193" s="12" t="str">
        <f>Data!N9193</f>
        <v>Outlet</v>
      </c>
      <c r="K9193" s="12" t="str">
        <f>Data!O9193</f>
        <v>Transferencia bancaria</v>
      </c>
      <c r="L9193" s="12" t="str">
        <f>Data!P9193</f>
        <v>Nuevo</v>
      </c>
    </row>
    <row r="9194">
      <c r="A9194" s="11">
        <v>9193.0</v>
      </c>
      <c r="B9194" s="14">
        <f>Data!D9194</f>
        <v>44490</v>
      </c>
      <c r="C9194" s="12">
        <f>IFERROR(VLOOKUP(Data!B9194, Minorista!$A$2:$B$100, 2, FALSE), "")</f>
        <v>2</v>
      </c>
      <c r="D9194" s="12">
        <f t="array" ref="D9194">INDEX(Producto!$A$2:$A$500, MATCH(Data!H9194, Producto!$B$2:$B$500, 0))</f>
        <v>4</v>
      </c>
      <c r="E9194" s="12">
        <f>VLOOKUP(Data!E9194 &amp; Data!F9194 &amp; Data!G9194, Ubicacion!$A$2:$B$1000, 2, FALSE)</f>
        <v>38</v>
      </c>
      <c r="F9194" s="15">
        <f>Data!J9194</f>
        <v>94</v>
      </c>
      <c r="G9194" s="16">
        <f>Data!I9194</f>
        <v>15</v>
      </c>
      <c r="H9194" s="17">
        <f>Data!K9194</f>
        <v>1410</v>
      </c>
      <c r="I9194" s="17">
        <f>Data!L9194</f>
        <v>634.5</v>
      </c>
      <c r="J9194" s="12" t="str">
        <f>Data!N9194</f>
        <v>Outlet</v>
      </c>
      <c r="K9194" s="12" t="str">
        <f>Data!O9194</f>
        <v>Transferencia bancaria</v>
      </c>
      <c r="L9194" s="12" t="str">
        <f>Data!P9194</f>
        <v>Nuevo</v>
      </c>
    </row>
    <row r="9195">
      <c r="A9195" s="11">
        <v>9194.0</v>
      </c>
      <c r="B9195" s="14">
        <f>Data!D9195</f>
        <v>44490</v>
      </c>
      <c r="C9195" s="12">
        <f>IFERROR(VLOOKUP(Data!B9195, Minorista!$A$2:$B$100, 2, FALSE), "")</f>
        <v>2</v>
      </c>
      <c r="D9195" s="12">
        <f t="array" ref="D9195">INDEX(Producto!$A$2:$A$500, MATCH(Data!H9195, Producto!$B$2:$B$500, 0))</f>
        <v>5</v>
      </c>
      <c r="E9195" s="12">
        <f>VLOOKUP(Data!E9195 &amp; Data!F9195 &amp; Data!G9195, Ubicacion!$A$2:$B$1000, 2, FALSE)</f>
        <v>38</v>
      </c>
      <c r="F9195" s="15">
        <f>Data!J9195</f>
        <v>91</v>
      </c>
      <c r="G9195" s="16">
        <f>Data!I9195</f>
        <v>21</v>
      </c>
      <c r="H9195" s="17">
        <f>Data!K9195</f>
        <v>1911</v>
      </c>
      <c r="I9195" s="17">
        <f>Data!L9195</f>
        <v>707.07</v>
      </c>
      <c r="J9195" s="12" t="str">
        <f>Data!N9195</f>
        <v>Outlet</v>
      </c>
      <c r="K9195" s="12" t="str">
        <f>Data!O9195</f>
        <v>Tarjeta</v>
      </c>
      <c r="L9195" s="12" t="str">
        <f>Data!P9195</f>
        <v>Nuevo</v>
      </c>
    </row>
    <row r="9196">
      <c r="A9196" s="11">
        <v>9195.0</v>
      </c>
      <c r="B9196" s="14">
        <f>Data!D9196</f>
        <v>44490</v>
      </c>
      <c r="C9196" s="12">
        <f>IFERROR(VLOOKUP(Data!B9196, Minorista!$A$2:$B$100, 2, FALSE), "")</f>
        <v>4</v>
      </c>
      <c r="D9196" s="12">
        <f t="array" ref="D9196">INDEX(Producto!$A$2:$A$500, MATCH(Data!H9196, Producto!$B$2:$B$500, 0))</f>
        <v>6</v>
      </c>
      <c r="E9196" s="12">
        <f>VLOOKUP(Data!E9196 &amp; Data!F9196 &amp; Data!G9196, Ubicacion!$A$2:$B$1000, 2, FALSE)</f>
        <v>38</v>
      </c>
      <c r="F9196" s="15">
        <f>Data!J9196</f>
        <v>132</v>
      </c>
      <c r="G9196" s="16">
        <f>Data!I9196</f>
        <v>20</v>
      </c>
      <c r="H9196" s="17">
        <f>Data!K9196</f>
        <v>2640</v>
      </c>
      <c r="I9196" s="17">
        <f>Data!L9196</f>
        <v>1188</v>
      </c>
      <c r="J9196" s="12" t="str">
        <f>Data!N9196</f>
        <v>Outlet</v>
      </c>
      <c r="K9196" s="12" t="str">
        <f>Data!O9196</f>
        <v>Tarjeta</v>
      </c>
      <c r="L9196" s="12" t="str">
        <f>Data!P9196</f>
        <v>Recurrente</v>
      </c>
    </row>
    <row r="9197">
      <c r="A9197" s="11">
        <v>9196.0</v>
      </c>
      <c r="B9197" s="14">
        <f>Data!D9197</f>
        <v>44520</v>
      </c>
      <c r="C9197" s="12">
        <f>IFERROR(VLOOKUP(Data!B9197, Minorista!$A$2:$B$100, 2, FALSE), "")</f>
        <v>4</v>
      </c>
      <c r="D9197" s="12">
        <f t="array" ref="D9197">INDEX(Producto!$A$2:$A$500, MATCH(Data!H9197, Producto!$B$2:$B$500, 0))</f>
        <v>1</v>
      </c>
      <c r="E9197" s="12">
        <f>VLOOKUP(Data!E9197 &amp; Data!F9197 &amp; Data!G9197, Ubicacion!$A$2:$B$1000, 2, FALSE)</f>
        <v>38</v>
      </c>
      <c r="F9197" s="15">
        <f>Data!J9197</f>
        <v>176</v>
      </c>
      <c r="G9197" s="16">
        <f>Data!I9197</f>
        <v>18</v>
      </c>
      <c r="H9197" s="17">
        <f>Data!K9197</f>
        <v>3168</v>
      </c>
      <c r="I9197" s="17">
        <f>Data!L9197</f>
        <v>1457.28</v>
      </c>
      <c r="J9197" s="12" t="str">
        <f>Data!N9197</f>
        <v>Outlet</v>
      </c>
      <c r="K9197" s="12" t="str">
        <f>Data!O9197</f>
        <v>Tarjeta</v>
      </c>
      <c r="L9197" s="12" t="str">
        <f>Data!P9197</f>
        <v>Nuevo</v>
      </c>
    </row>
    <row r="9198">
      <c r="A9198" s="11">
        <v>9197.0</v>
      </c>
      <c r="B9198" s="14">
        <f>Data!D9198</f>
        <v>44520</v>
      </c>
      <c r="C9198" s="12">
        <f>IFERROR(VLOOKUP(Data!B9198, Minorista!$A$2:$B$100, 2, FALSE), "")</f>
        <v>4</v>
      </c>
      <c r="D9198" s="12">
        <f t="array" ref="D9198">INDEX(Producto!$A$2:$A$500, MATCH(Data!H9198, Producto!$B$2:$B$500, 0))</f>
        <v>2</v>
      </c>
      <c r="E9198" s="12">
        <f>VLOOKUP(Data!E9198 &amp; Data!F9198 &amp; Data!G9198, Ubicacion!$A$2:$B$1000, 2, FALSE)</f>
        <v>38</v>
      </c>
      <c r="F9198" s="15">
        <f>Data!J9198</f>
        <v>116</v>
      </c>
      <c r="G9198" s="16">
        <f>Data!I9198</f>
        <v>11</v>
      </c>
      <c r="H9198" s="17">
        <f>Data!K9198</f>
        <v>1276</v>
      </c>
      <c r="I9198" s="17">
        <f>Data!L9198</f>
        <v>535.92</v>
      </c>
      <c r="J9198" s="12" t="str">
        <f>Data!N9198</f>
        <v>Outlet</v>
      </c>
      <c r="K9198" s="12" t="str">
        <f>Data!O9198</f>
        <v>Tarjeta</v>
      </c>
      <c r="L9198" s="12" t="str">
        <f>Data!P9198</f>
        <v>Nuevo</v>
      </c>
    </row>
    <row r="9199">
      <c r="A9199" s="11">
        <v>9198.0</v>
      </c>
      <c r="B9199" s="14">
        <f>Data!D9199</f>
        <v>44520</v>
      </c>
      <c r="C9199" s="12">
        <f>IFERROR(VLOOKUP(Data!B9199, Minorista!$A$2:$B$100, 2, FALSE), "")</f>
        <v>4</v>
      </c>
      <c r="D9199" s="12">
        <f t="array" ref="D9199">INDEX(Producto!$A$2:$A$500, MATCH(Data!H9199, Producto!$B$2:$B$500, 0))</f>
        <v>3</v>
      </c>
      <c r="E9199" s="12">
        <f>VLOOKUP(Data!E9199 &amp; Data!F9199 &amp; Data!G9199, Ubicacion!$A$2:$B$1000, 2, FALSE)</f>
        <v>38</v>
      </c>
      <c r="F9199" s="15">
        <f>Data!J9199</f>
        <v>102</v>
      </c>
      <c r="G9199" s="16">
        <f>Data!I9199</f>
        <v>19</v>
      </c>
      <c r="H9199" s="17">
        <f>Data!K9199</f>
        <v>1938</v>
      </c>
      <c r="I9199" s="17">
        <f>Data!L9199</f>
        <v>833.34</v>
      </c>
      <c r="J9199" s="12" t="str">
        <f>Data!N9199</f>
        <v>Outlet</v>
      </c>
      <c r="K9199" s="12" t="str">
        <f>Data!O9199</f>
        <v>Tarjeta</v>
      </c>
      <c r="L9199" s="12" t="str">
        <f>Data!P9199</f>
        <v>Recurrente</v>
      </c>
    </row>
    <row r="9200">
      <c r="A9200" s="11">
        <v>9199.0</v>
      </c>
      <c r="B9200" s="14">
        <f>Data!D9200</f>
        <v>44520</v>
      </c>
      <c r="C9200" s="12">
        <f>IFERROR(VLOOKUP(Data!B9200, Minorista!$A$2:$B$100, 2, FALSE), "")</f>
        <v>4</v>
      </c>
      <c r="D9200" s="12">
        <f t="array" ref="D9200">INDEX(Producto!$A$2:$A$500, MATCH(Data!H9200, Producto!$B$2:$B$500, 0))</f>
        <v>4</v>
      </c>
      <c r="E9200" s="12">
        <f>VLOOKUP(Data!E9200 &amp; Data!F9200 &amp; Data!G9200, Ubicacion!$A$2:$B$1000, 2, FALSE)</f>
        <v>38</v>
      </c>
      <c r="F9200" s="15">
        <f>Data!J9200</f>
        <v>128</v>
      </c>
      <c r="G9200" s="16">
        <f>Data!I9200</f>
        <v>41</v>
      </c>
      <c r="H9200" s="17">
        <f>Data!K9200</f>
        <v>5248</v>
      </c>
      <c r="I9200" s="17">
        <f>Data!L9200</f>
        <v>2309.12</v>
      </c>
      <c r="J9200" s="12" t="str">
        <f>Data!N9200</f>
        <v>Outlet</v>
      </c>
      <c r="K9200" s="12" t="str">
        <f>Data!O9200</f>
        <v>Efectivo</v>
      </c>
      <c r="L9200" s="12" t="str">
        <f>Data!P9200</f>
        <v>Recurrente</v>
      </c>
    </row>
    <row r="9201">
      <c r="A9201" s="11">
        <v>9200.0</v>
      </c>
      <c r="B9201" s="14">
        <f>Data!D9201</f>
        <v>44520</v>
      </c>
      <c r="C9201" s="12">
        <f>IFERROR(VLOOKUP(Data!B9201, Minorista!$A$2:$B$100, 2, FALSE), "")</f>
        <v>4</v>
      </c>
      <c r="D9201" s="12">
        <f t="array" ref="D9201">INDEX(Producto!$A$2:$A$500, MATCH(Data!H9201, Producto!$B$2:$B$500, 0))</f>
        <v>5</v>
      </c>
      <c r="E9201" s="12">
        <f>VLOOKUP(Data!E9201 &amp; Data!F9201 &amp; Data!G9201, Ubicacion!$A$2:$B$1000, 2, FALSE)</f>
        <v>38</v>
      </c>
      <c r="F9201" s="15">
        <f>Data!J9201</f>
        <v>105</v>
      </c>
      <c r="G9201" s="16">
        <f>Data!I9201</f>
        <v>56</v>
      </c>
      <c r="H9201" s="17">
        <f>Data!K9201</f>
        <v>5880</v>
      </c>
      <c r="I9201" s="17">
        <f>Data!L9201</f>
        <v>2410.8</v>
      </c>
      <c r="J9201" s="12" t="str">
        <f>Data!N9201</f>
        <v>Outlet</v>
      </c>
      <c r="K9201" s="12" t="str">
        <f>Data!O9201</f>
        <v>Tarjeta</v>
      </c>
      <c r="L9201" s="12" t="str">
        <f>Data!P9201</f>
        <v>Recurrente</v>
      </c>
    </row>
    <row r="9202">
      <c r="A9202" s="11">
        <v>9201.0</v>
      </c>
      <c r="B9202" s="14">
        <f>Data!D9202</f>
        <v>44520</v>
      </c>
      <c r="C9202" s="12">
        <f>IFERROR(VLOOKUP(Data!B9202, Minorista!$A$2:$B$100, 2, FALSE), "")</f>
        <v>4</v>
      </c>
      <c r="D9202" s="12">
        <f t="array" ref="D9202">INDEX(Producto!$A$2:$A$500, MATCH(Data!H9202, Producto!$B$2:$B$500, 0))</f>
        <v>6</v>
      </c>
      <c r="E9202" s="12">
        <f>VLOOKUP(Data!E9202 &amp; Data!F9202 &amp; Data!G9202, Ubicacion!$A$2:$B$1000, 2, FALSE)</f>
        <v>38</v>
      </c>
      <c r="F9202" s="15">
        <f>Data!J9202</f>
        <v>135</v>
      </c>
      <c r="G9202" s="16">
        <f>Data!I9202</f>
        <v>53</v>
      </c>
      <c r="H9202" s="17">
        <f>Data!K9202</f>
        <v>7155</v>
      </c>
      <c r="I9202" s="17">
        <f>Data!L9202</f>
        <v>3219.75</v>
      </c>
      <c r="J9202" s="12" t="str">
        <f>Data!N9202</f>
        <v>Outlet</v>
      </c>
      <c r="K9202" s="12" t="str">
        <f>Data!O9202</f>
        <v>Tarjeta</v>
      </c>
      <c r="L9202" s="12" t="str">
        <f>Data!P9202</f>
        <v>Recurrente</v>
      </c>
    </row>
    <row r="9203">
      <c r="A9203" s="11">
        <v>9202.0</v>
      </c>
      <c r="B9203" s="14">
        <f>Data!D9203</f>
        <v>44549</v>
      </c>
      <c r="C9203" s="12">
        <f>IFERROR(VLOOKUP(Data!B9203, Minorista!$A$2:$B$100, 2, FALSE), "")</f>
        <v>4</v>
      </c>
      <c r="D9203" s="12">
        <f t="array" ref="D9203">INDEX(Producto!$A$2:$A$500, MATCH(Data!H9203, Producto!$B$2:$B$500, 0))</f>
        <v>1</v>
      </c>
      <c r="E9203" s="12">
        <f>VLOOKUP(Data!E9203 &amp; Data!F9203 &amp; Data!G9203, Ubicacion!$A$2:$B$1000, 2, FALSE)</f>
        <v>38</v>
      </c>
      <c r="F9203" s="15">
        <f>Data!J9203</f>
        <v>238</v>
      </c>
      <c r="G9203" s="16">
        <f>Data!I9203</f>
        <v>55</v>
      </c>
      <c r="H9203" s="17">
        <f>Data!K9203</f>
        <v>13090</v>
      </c>
      <c r="I9203" s="17">
        <f>Data!L9203</f>
        <v>6021.4</v>
      </c>
      <c r="J9203" s="12" t="str">
        <f>Data!N9203</f>
        <v>Outlet</v>
      </c>
      <c r="K9203" s="12" t="str">
        <f>Data!O9203</f>
        <v>Transferencia bancaria</v>
      </c>
      <c r="L9203" s="12" t="str">
        <f>Data!P9203</f>
        <v>Nuevo</v>
      </c>
    </row>
    <row r="9204">
      <c r="A9204" s="11">
        <v>9203.0</v>
      </c>
      <c r="B9204" s="14">
        <f>Data!D9204</f>
        <v>44549</v>
      </c>
      <c r="C9204" s="12">
        <f>IFERROR(VLOOKUP(Data!B9204, Minorista!$A$2:$B$100, 2, FALSE), "")</f>
        <v>4</v>
      </c>
      <c r="D9204" s="12">
        <f t="array" ref="D9204">INDEX(Producto!$A$2:$A$500, MATCH(Data!H9204, Producto!$B$2:$B$500, 0))</f>
        <v>2</v>
      </c>
      <c r="E9204" s="12">
        <f>VLOOKUP(Data!E9204 &amp; Data!F9204 &amp; Data!G9204, Ubicacion!$A$2:$B$1000, 2, FALSE)</f>
        <v>38</v>
      </c>
      <c r="F9204" s="15">
        <f>Data!J9204</f>
        <v>155</v>
      </c>
      <c r="G9204" s="16">
        <f>Data!I9204</f>
        <v>46</v>
      </c>
      <c r="H9204" s="17">
        <f>Data!K9204</f>
        <v>7130</v>
      </c>
      <c r="I9204" s="17">
        <f>Data!L9204</f>
        <v>2852</v>
      </c>
      <c r="J9204" s="12" t="str">
        <f>Data!N9204</f>
        <v>Outlet</v>
      </c>
      <c r="K9204" s="12" t="str">
        <f>Data!O9204</f>
        <v>Transferencia bancaria</v>
      </c>
      <c r="L9204" s="12" t="str">
        <f>Data!P9204</f>
        <v>Nuevo</v>
      </c>
    </row>
    <row r="9205">
      <c r="A9205" s="11">
        <v>9204.0</v>
      </c>
      <c r="B9205" s="14">
        <f>Data!D9205</f>
        <v>44549</v>
      </c>
      <c r="C9205" s="12">
        <f>IFERROR(VLOOKUP(Data!B9205, Minorista!$A$2:$B$100, 2, FALSE), "")</f>
        <v>4</v>
      </c>
      <c r="D9205" s="12">
        <f t="array" ref="D9205">INDEX(Producto!$A$2:$A$500, MATCH(Data!H9205, Producto!$B$2:$B$500, 0))</f>
        <v>3</v>
      </c>
      <c r="E9205" s="12">
        <f>VLOOKUP(Data!E9205 &amp; Data!F9205 &amp; Data!G9205, Ubicacion!$A$2:$B$1000, 2, FALSE)</f>
        <v>38</v>
      </c>
      <c r="F9205" s="15">
        <f>Data!J9205</f>
        <v>149</v>
      </c>
      <c r="G9205" s="16">
        <f>Data!I9205</f>
        <v>43</v>
      </c>
      <c r="H9205" s="17">
        <f>Data!K9205</f>
        <v>6407</v>
      </c>
      <c r="I9205" s="17">
        <f>Data!L9205</f>
        <v>2819.08</v>
      </c>
      <c r="J9205" s="12" t="str">
        <f>Data!N9205</f>
        <v>Outlet</v>
      </c>
      <c r="K9205" s="12" t="str">
        <f>Data!O9205</f>
        <v>Efectivo</v>
      </c>
      <c r="L9205" s="12" t="str">
        <f>Data!P9205</f>
        <v>Recurrente</v>
      </c>
    </row>
    <row r="9206">
      <c r="A9206" s="11">
        <v>9205.0</v>
      </c>
      <c r="B9206" s="14">
        <f>Data!D9206</f>
        <v>44549</v>
      </c>
      <c r="C9206" s="12">
        <f>IFERROR(VLOOKUP(Data!B9206, Minorista!$A$2:$B$100, 2, FALSE), "")</f>
        <v>4</v>
      </c>
      <c r="D9206" s="12">
        <f t="array" ref="D9206">INDEX(Producto!$A$2:$A$500, MATCH(Data!H9206, Producto!$B$2:$B$500, 0))</f>
        <v>4</v>
      </c>
      <c r="E9206" s="12">
        <f>VLOOKUP(Data!E9206 &amp; Data!F9206 &amp; Data!G9206, Ubicacion!$A$2:$B$1000, 2, FALSE)</f>
        <v>38</v>
      </c>
      <c r="F9206" s="15">
        <f>Data!J9206</f>
        <v>124</v>
      </c>
      <c r="G9206" s="16">
        <f>Data!I9206</f>
        <v>40</v>
      </c>
      <c r="H9206" s="17">
        <f>Data!K9206</f>
        <v>4960</v>
      </c>
      <c r="I9206" s="17">
        <f>Data!L9206</f>
        <v>2281.6</v>
      </c>
      <c r="J9206" s="12" t="str">
        <f>Data!N9206</f>
        <v>Outlet</v>
      </c>
      <c r="K9206" s="12" t="str">
        <f>Data!O9206</f>
        <v>Transferencia bancaria</v>
      </c>
      <c r="L9206" s="12" t="str">
        <f>Data!P9206</f>
        <v>Nuevo</v>
      </c>
    </row>
    <row r="9207">
      <c r="A9207" s="11">
        <v>9206.0</v>
      </c>
      <c r="B9207" s="14">
        <f>Data!D9207</f>
        <v>44549</v>
      </c>
      <c r="C9207" s="12">
        <f>IFERROR(VLOOKUP(Data!B9207, Minorista!$A$2:$B$100, 2, FALSE), "")</f>
        <v>4</v>
      </c>
      <c r="D9207" s="12">
        <f t="array" ref="D9207">INDEX(Producto!$A$2:$A$500, MATCH(Data!H9207, Producto!$B$2:$B$500, 0))</f>
        <v>5</v>
      </c>
      <c r="E9207" s="12">
        <f>VLOOKUP(Data!E9207 &amp; Data!F9207 &amp; Data!G9207, Ubicacion!$A$2:$B$1000, 2, FALSE)</f>
        <v>38</v>
      </c>
      <c r="F9207" s="15">
        <f>Data!J9207</f>
        <v>132</v>
      </c>
      <c r="G9207" s="16">
        <f>Data!I9207</f>
        <v>50</v>
      </c>
      <c r="H9207" s="17">
        <f>Data!K9207</f>
        <v>6600</v>
      </c>
      <c r="I9207" s="17">
        <f>Data!L9207</f>
        <v>2640</v>
      </c>
      <c r="J9207" s="12" t="str">
        <f>Data!N9207</f>
        <v>Outlet</v>
      </c>
      <c r="K9207" s="12" t="str">
        <f>Data!O9207</f>
        <v>Tarjeta</v>
      </c>
      <c r="L9207" s="12" t="str">
        <f>Data!P9207</f>
        <v>Recurrente</v>
      </c>
    </row>
    <row r="9208">
      <c r="A9208" s="11">
        <v>9207.0</v>
      </c>
      <c r="B9208" s="14">
        <f>Data!D9208</f>
        <v>44549</v>
      </c>
      <c r="C9208" s="12">
        <f>IFERROR(VLOOKUP(Data!B9208, Minorista!$A$2:$B$100, 2, FALSE), "")</f>
        <v>4</v>
      </c>
      <c r="D9208" s="12">
        <f t="array" ref="D9208">INDEX(Producto!$A$2:$A$500, MATCH(Data!H9208, Producto!$B$2:$B$500, 0))</f>
        <v>6</v>
      </c>
      <c r="E9208" s="12">
        <f>VLOOKUP(Data!E9208 &amp; Data!F9208 &amp; Data!G9208, Ubicacion!$A$2:$B$1000, 2, FALSE)</f>
        <v>38</v>
      </c>
      <c r="F9208" s="15">
        <f>Data!J9208</f>
        <v>170</v>
      </c>
      <c r="G9208" s="16">
        <f>Data!I9208</f>
        <v>55</v>
      </c>
      <c r="H9208" s="17">
        <f>Data!K9208</f>
        <v>9350</v>
      </c>
      <c r="I9208" s="17">
        <f>Data!L9208</f>
        <v>4207.5</v>
      </c>
      <c r="J9208" s="12" t="str">
        <f>Data!N9208</f>
        <v>Outlet</v>
      </c>
      <c r="K9208" s="12" t="str">
        <f>Data!O9208</f>
        <v>Efectivo</v>
      </c>
      <c r="L9208" s="12" t="str">
        <f>Data!P9208</f>
        <v>Nuevo</v>
      </c>
    </row>
    <row r="9209">
      <c r="A9209" s="11">
        <v>9208.0</v>
      </c>
      <c r="B9209" s="14">
        <f>Data!D9209</f>
        <v>44219</v>
      </c>
      <c r="C9209" s="12">
        <f>IFERROR(VLOOKUP(Data!B9209, Minorista!$A$2:$B$100, 2, FALSE), "")</f>
        <v>4</v>
      </c>
      <c r="D9209" s="12">
        <f t="array" ref="D9209">INDEX(Producto!$A$2:$A$500, MATCH(Data!H9209, Producto!$B$2:$B$500, 0))</f>
        <v>1</v>
      </c>
      <c r="E9209" s="12">
        <f>VLOOKUP(Data!E9209 &amp; Data!F9209 &amp; Data!G9209, Ubicacion!$A$2:$B$1000, 2, FALSE)</f>
        <v>38</v>
      </c>
      <c r="F9209" s="15">
        <f>Data!J9209</f>
        <v>178</v>
      </c>
      <c r="G9209" s="16">
        <f>Data!I9209</f>
        <v>17</v>
      </c>
      <c r="H9209" s="17">
        <f>Data!K9209</f>
        <v>3026</v>
      </c>
      <c r="I9209" s="17">
        <f>Data!L9209</f>
        <v>1422.22</v>
      </c>
      <c r="J9209" s="12" t="str">
        <f>Data!N9209</f>
        <v>Outlet</v>
      </c>
      <c r="K9209" s="12" t="str">
        <f>Data!O9209</f>
        <v>Transferencia bancaria</v>
      </c>
      <c r="L9209" s="12" t="str">
        <f>Data!P9209</f>
        <v>Nuevo</v>
      </c>
    </row>
    <row r="9210">
      <c r="A9210" s="11">
        <v>9209.0</v>
      </c>
      <c r="B9210" s="14">
        <f>Data!D9210</f>
        <v>44219</v>
      </c>
      <c r="C9210" s="12">
        <f>IFERROR(VLOOKUP(Data!B9210, Minorista!$A$2:$B$100, 2, FALSE), "")</f>
        <v>4</v>
      </c>
      <c r="D9210" s="12">
        <f t="array" ref="D9210">INDEX(Producto!$A$2:$A$500, MATCH(Data!H9210, Producto!$B$2:$B$500, 0))</f>
        <v>2</v>
      </c>
      <c r="E9210" s="12">
        <f>VLOOKUP(Data!E9210 &amp; Data!F9210 &amp; Data!G9210, Ubicacion!$A$2:$B$1000, 2, FALSE)</f>
        <v>38</v>
      </c>
      <c r="F9210" s="15">
        <f>Data!J9210</f>
        <v>124</v>
      </c>
      <c r="G9210" s="16">
        <f>Data!I9210</f>
        <v>18</v>
      </c>
      <c r="H9210" s="17">
        <f>Data!K9210</f>
        <v>2232</v>
      </c>
      <c r="I9210" s="17">
        <f>Data!L9210</f>
        <v>848.16</v>
      </c>
      <c r="J9210" s="12" t="str">
        <f>Data!N9210</f>
        <v>Outlet</v>
      </c>
      <c r="K9210" s="12" t="str">
        <f>Data!O9210</f>
        <v>Tarjeta</v>
      </c>
      <c r="L9210" s="12" t="str">
        <f>Data!P9210</f>
        <v>Nuevo</v>
      </c>
    </row>
    <row r="9211">
      <c r="A9211" s="11">
        <v>9210.0</v>
      </c>
      <c r="B9211" s="14">
        <f>Data!D9211</f>
        <v>44219</v>
      </c>
      <c r="C9211" s="12">
        <f>IFERROR(VLOOKUP(Data!B9211, Minorista!$A$2:$B$100, 2, FALSE), "")</f>
        <v>4</v>
      </c>
      <c r="D9211" s="12">
        <f t="array" ref="D9211">INDEX(Producto!$A$2:$A$500, MATCH(Data!H9211, Producto!$B$2:$B$500, 0))</f>
        <v>3</v>
      </c>
      <c r="E9211" s="12">
        <f>VLOOKUP(Data!E9211 &amp; Data!F9211 &amp; Data!G9211, Ubicacion!$A$2:$B$1000, 2, FALSE)</f>
        <v>38</v>
      </c>
      <c r="F9211" s="15">
        <f>Data!J9211</f>
        <v>131</v>
      </c>
      <c r="G9211" s="16">
        <f>Data!I9211</f>
        <v>10</v>
      </c>
      <c r="H9211" s="17">
        <f>Data!K9211</f>
        <v>1310</v>
      </c>
      <c r="I9211" s="17">
        <f>Data!L9211</f>
        <v>563.3</v>
      </c>
      <c r="J9211" s="12" t="str">
        <f>Data!N9211</f>
        <v>Outlet</v>
      </c>
      <c r="K9211" s="12" t="str">
        <f>Data!O9211</f>
        <v>Transferencia bancaria</v>
      </c>
      <c r="L9211" s="12" t="str">
        <f>Data!P9211</f>
        <v>Nuevo</v>
      </c>
    </row>
    <row r="9212">
      <c r="A9212" s="11">
        <v>9211.0</v>
      </c>
      <c r="B9212" s="14">
        <f>Data!D9212</f>
        <v>44219</v>
      </c>
      <c r="C9212" s="12">
        <f>IFERROR(VLOOKUP(Data!B9212, Minorista!$A$2:$B$100, 2, FALSE), "")</f>
        <v>4</v>
      </c>
      <c r="D9212" s="12">
        <f t="array" ref="D9212">INDEX(Producto!$A$2:$A$500, MATCH(Data!H9212, Producto!$B$2:$B$500, 0))</f>
        <v>4</v>
      </c>
      <c r="E9212" s="12">
        <f>VLOOKUP(Data!E9212 &amp; Data!F9212 &amp; Data!G9212, Ubicacion!$A$2:$B$1000, 2, FALSE)</f>
        <v>38</v>
      </c>
      <c r="F9212" s="15">
        <f>Data!J9212</f>
        <v>74</v>
      </c>
      <c r="G9212" s="16">
        <f>Data!I9212</f>
        <v>13</v>
      </c>
      <c r="H9212" s="17">
        <f>Data!K9212</f>
        <v>962</v>
      </c>
      <c r="I9212" s="17">
        <f>Data!L9212</f>
        <v>413.66</v>
      </c>
      <c r="J9212" s="12" t="str">
        <f>Data!N9212</f>
        <v>Outlet</v>
      </c>
      <c r="K9212" s="12" t="str">
        <f>Data!O9212</f>
        <v>Transferencia bancaria</v>
      </c>
      <c r="L9212" s="12" t="str">
        <f>Data!P9212</f>
        <v>Recurrente</v>
      </c>
    </row>
    <row r="9213">
      <c r="A9213" s="11">
        <v>9212.0</v>
      </c>
      <c r="B9213" s="14">
        <f>Data!D9213</f>
        <v>44219</v>
      </c>
      <c r="C9213" s="12">
        <f>IFERROR(VLOOKUP(Data!B9213, Minorista!$A$2:$B$100, 2, FALSE), "")</f>
        <v>4</v>
      </c>
      <c r="D9213" s="12">
        <f t="array" ref="D9213">INDEX(Producto!$A$2:$A$500, MATCH(Data!H9213, Producto!$B$2:$B$500, 0))</f>
        <v>5</v>
      </c>
      <c r="E9213" s="12">
        <f>VLOOKUP(Data!E9213 &amp; Data!F9213 &amp; Data!G9213, Ubicacion!$A$2:$B$1000, 2, FALSE)</f>
        <v>38</v>
      </c>
      <c r="F9213" s="15">
        <f>Data!J9213</f>
        <v>91</v>
      </c>
      <c r="G9213" s="16">
        <f>Data!I9213</f>
        <v>23</v>
      </c>
      <c r="H9213" s="17">
        <f>Data!K9213</f>
        <v>2093</v>
      </c>
      <c r="I9213" s="17">
        <f>Data!L9213</f>
        <v>858.13</v>
      </c>
      <c r="J9213" s="12" t="str">
        <f>Data!N9213</f>
        <v>Outlet</v>
      </c>
      <c r="K9213" s="12" t="str">
        <f>Data!O9213</f>
        <v>Efectivo</v>
      </c>
      <c r="L9213" s="12" t="str">
        <f>Data!P9213</f>
        <v>Recurrente</v>
      </c>
    </row>
    <row r="9214">
      <c r="A9214" s="11">
        <v>9213.0</v>
      </c>
      <c r="B9214" s="14">
        <f>Data!D9214</f>
        <v>44219</v>
      </c>
      <c r="C9214" s="12">
        <f>IFERROR(VLOOKUP(Data!B9214, Minorista!$A$2:$B$100, 2, FALSE), "")</f>
        <v>4</v>
      </c>
      <c r="D9214" s="12">
        <f t="array" ref="D9214">INDEX(Producto!$A$2:$A$500, MATCH(Data!H9214, Producto!$B$2:$B$500, 0))</f>
        <v>6</v>
      </c>
      <c r="E9214" s="12">
        <f>VLOOKUP(Data!E9214 &amp; Data!F9214 &amp; Data!G9214, Ubicacion!$A$2:$B$1000, 2, FALSE)</f>
        <v>38</v>
      </c>
      <c r="F9214" s="15">
        <f>Data!J9214</f>
        <v>124</v>
      </c>
      <c r="G9214" s="16">
        <f>Data!I9214</f>
        <v>18</v>
      </c>
      <c r="H9214" s="17">
        <f>Data!K9214</f>
        <v>2232</v>
      </c>
      <c r="I9214" s="17">
        <f>Data!L9214</f>
        <v>1004.4</v>
      </c>
      <c r="J9214" s="12" t="str">
        <f>Data!N9214</f>
        <v>Outlet</v>
      </c>
      <c r="K9214" s="12" t="str">
        <f>Data!O9214</f>
        <v>Tarjeta</v>
      </c>
      <c r="L9214" s="12" t="str">
        <f>Data!P9214</f>
        <v>Recurrente</v>
      </c>
    </row>
    <row r="9215">
      <c r="A9215" s="11">
        <v>9214.0</v>
      </c>
      <c r="B9215" s="14">
        <f>Data!D9215</f>
        <v>44248</v>
      </c>
      <c r="C9215" s="12">
        <f>IFERROR(VLOOKUP(Data!B9215, Minorista!$A$2:$B$100, 2, FALSE), "")</f>
        <v>4</v>
      </c>
      <c r="D9215" s="12">
        <f t="array" ref="D9215">INDEX(Producto!$A$2:$A$500, MATCH(Data!H9215, Producto!$B$2:$B$500, 0))</f>
        <v>1</v>
      </c>
      <c r="E9215" s="12">
        <f>VLOOKUP(Data!E9215 &amp; Data!F9215 &amp; Data!G9215, Ubicacion!$A$2:$B$1000, 2, FALSE)</f>
        <v>38</v>
      </c>
      <c r="F9215" s="15">
        <f>Data!J9215</f>
        <v>206</v>
      </c>
      <c r="G9215" s="16">
        <f>Data!I9215</f>
        <v>18</v>
      </c>
      <c r="H9215" s="17">
        <f>Data!K9215</f>
        <v>3708</v>
      </c>
      <c r="I9215" s="17">
        <f>Data!L9215</f>
        <v>1631.52</v>
      </c>
      <c r="J9215" s="12" t="str">
        <f>Data!N9215</f>
        <v>Outlet</v>
      </c>
      <c r="K9215" s="12" t="str">
        <f>Data!O9215</f>
        <v>Tarjeta</v>
      </c>
      <c r="L9215" s="12" t="str">
        <f>Data!P9215</f>
        <v>Recurrente</v>
      </c>
    </row>
    <row r="9216">
      <c r="A9216" s="11">
        <v>9215.0</v>
      </c>
      <c r="B9216" s="14">
        <f>Data!D9216</f>
        <v>44248</v>
      </c>
      <c r="C9216" s="12">
        <f>IFERROR(VLOOKUP(Data!B9216, Minorista!$A$2:$B$100, 2, FALSE), "")</f>
        <v>4</v>
      </c>
      <c r="D9216" s="12">
        <f t="array" ref="D9216">INDEX(Producto!$A$2:$A$500, MATCH(Data!H9216, Producto!$B$2:$B$500, 0))</f>
        <v>2</v>
      </c>
      <c r="E9216" s="12">
        <f>VLOOKUP(Data!E9216 &amp; Data!F9216 &amp; Data!G9216, Ubicacion!$A$2:$B$1000, 2, FALSE)</f>
        <v>38</v>
      </c>
      <c r="F9216" s="15">
        <f>Data!J9216</f>
        <v>83</v>
      </c>
      <c r="G9216" s="16">
        <f>Data!I9216</f>
        <v>17</v>
      </c>
      <c r="H9216" s="17">
        <f>Data!K9216</f>
        <v>1411</v>
      </c>
      <c r="I9216" s="17">
        <f>Data!L9216</f>
        <v>550.29</v>
      </c>
      <c r="J9216" s="12" t="str">
        <f>Data!N9216</f>
        <v>Outlet</v>
      </c>
      <c r="K9216" s="12" t="str">
        <f>Data!O9216</f>
        <v>Transferencia bancaria</v>
      </c>
      <c r="L9216" s="12" t="str">
        <f>Data!P9216</f>
        <v>Recurrente</v>
      </c>
    </row>
    <row r="9217">
      <c r="A9217" s="11">
        <v>9216.0</v>
      </c>
      <c r="B9217" s="14">
        <f>Data!D9217</f>
        <v>44248</v>
      </c>
      <c r="C9217" s="12">
        <f>IFERROR(VLOOKUP(Data!B9217, Minorista!$A$2:$B$100, 2, FALSE), "")</f>
        <v>4</v>
      </c>
      <c r="D9217" s="12">
        <f t="array" ref="D9217">INDEX(Producto!$A$2:$A$500, MATCH(Data!H9217, Producto!$B$2:$B$500, 0))</f>
        <v>3</v>
      </c>
      <c r="E9217" s="12">
        <f>VLOOKUP(Data!E9217 &amp; Data!F9217 &amp; Data!G9217, Ubicacion!$A$2:$B$1000, 2, FALSE)</f>
        <v>38</v>
      </c>
      <c r="F9217" s="15">
        <f>Data!J9217</f>
        <v>98</v>
      </c>
      <c r="G9217" s="16">
        <f>Data!I9217</f>
        <v>12</v>
      </c>
      <c r="H9217" s="17">
        <f>Data!K9217</f>
        <v>1176</v>
      </c>
      <c r="I9217" s="17">
        <f>Data!L9217</f>
        <v>552.72</v>
      </c>
      <c r="J9217" s="12" t="str">
        <f>Data!N9217</f>
        <v>Outlet</v>
      </c>
      <c r="K9217" s="12" t="str">
        <f>Data!O9217</f>
        <v>Transferencia bancaria</v>
      </c>
      <c r="L9217" s="12" t="str">
        <f>Data!P9217</f>
        <v>Recurrente</v>
      </c>
    </row>
    <row r="9218">
      <c r="A9218" s="11">
        <v>9217.0</v>
      </c>
      <c r="B9218" s="14">
        <f>Data!D9218</f>
        <v>44248</v>
      </c>
      <c r="C9218" s="12">
        <f>IFERROR(VLOOKUP(Data!B9218, Minorista!$A$2:$B$100, 2, FALSE), "")</f>
        <v>4</v>
      </c>
      <c r="D9218" s="12">
        <f t="array" ref="D9218">INDEX(Producto!$A$2:$A$500, MATCH(Data!H9218, Producto!$B$2:$B$500, 0))</f>
        <v>4</v>
      </c>
      <c r="E9218" s="12">
        <f>VLOOKUP(Data!E9218 &amp; Data!F9218 &amp; Data!G9218, Ubicacion!$A$2:$B$1000, 2, FALSE)</f>
        <v>39</v>
      </c>
      <c r="F9218" s="15">
        <f>Data!J9218</f>
        <v>58</v>
      </c>
      <c r="G9218" s="16">
        <f>Data!I9218</f>
        <v>15</v>
      </c>
      <c r="H9218" s="17">
        <f>Data!K9218</f>
        <v>870</v>
      </c>
      <c r="I9218" s="17">
        <f>Data!L9218</f>
        <v>400.2</v>
      </c>
      <c r="J9218" s="12" t="str">
        <f>Data!N9218</f>
        <v>Outlet</v>
      </c>
      <c r="K9218" s="12" t="str">
        <f>Data!O9218</f>
        <v>Tarjeta</v>
      </c>
      <c r="L9218" s="12" t="str">
        <f>Data!P9218</f>
        <v>Nuevo</v>
      </c>
    </row>
    <row r="9219">
      <c r="A9219" s="11">
        <v>9218.0</v>
      </c>
      <c r="B9219" s="14">
        <f>Data!D9219</f>
        <v>44248</v>
      </c>
      <c r="C9219" s="12">
        <f>IFERROR(VLOOKUP(Data!B9219, Minorista!$A$2:$B$100, 2, FALSE), "")</f>
        <v>4</v>
      </c>
      <c r="D9219" s="12">
        <f t="array" ref="D9219">INDEX(Producto!$A$2:$A$500, MATCH(Data!H9219, Producto!$B$2:$B$500, 0))</f>
        <v>5</v>
      </c>
      <c r="E9219" s="12">
        <f>VLOOKUP(Data!E9219 &amp; Data!F9219 &amp; Data!G9219, Ubicacion!$A$2:$B$1000, 2, FALSE)</f>
        <v>39</v>
      </c>
      <c r="F9219" s="15">
        <f>Data!J9219</f>
        <v>85</v>
      </c>
      <c r="G9219" s="16">
        <f>Data!I9219</f>
        <v>24</v>
      </c>
      <c r="H9219" s="17">
        <f>Data!K9219</f>
        <v>2040</v>
      </c>
      <c r="I9219" s="17">
        <f>Data!L9219</f>
        <v>816</v>
      </c>
      <c r="J9219" s="12" t="str">
        <f>Data!N9219</f>
        <v>Outlet</v>
      </c>
      <c r="K9219" s="12" t="str">
        <f>Data!O9219</f>
        <v>Transferencia bancaria</v>
      </c>
      <c r="L9219" s="12" t="str">
        <f>Data!P9219</f>
        <v>Nuevo</v>
      </c>
    </row>
    <row r="9220">
      <c r="A9220" s="11">
        <v>9219.0</v>
      </c>
      <c r="B9220" s="14">
        <f>Data!D9220</f>
        <v>44248</v>
      </c>
      <c r="C9220" s="12">
        <f>IFERROR(VLOOKUP(Data!B9220, Minorista!$A$2:$B$100, 2, FALSE), "")</f>
        <v>4</v>
      </c>
      <c r="D9220" s="12">
        <f t="array" ref="D9220">INDEX(Producto!$A$2:$A$500, MATCH(Data!H9220, Producto!$B$2:$B$500, 0))</f>
        <v>6</v>
      </c>
      <c r="E9220" s="12">
        <f>VLOOKUP(Data!E9220 &amp; Data!F9220 &amp; Data!G9220, Ubicacion!$A$2:$B$1000, 2, FALSE)</f>
        <v>39</v>
      </c>
      <c r="F9220" s="15">
        <f>Data!J9220</f>
        <v>112</v>
      </c>
      <c r="G9220" s="16">
        <f>Data!I9220</f>
        <v>14</v>
      </c>
      <c r="H9220" s="17">
        <f>Data!K9220</f>
        <v>1568</v>
      </c>
      <c r="I9220" s="17">
        <f>Data!L9220</f>
        <v>721.28</v>
      </c>
      <c r="J9220" s="12" t="str">
        <f>Data!N9220</f>
        <v>Outlet</v>
      </c>
      <c r="K9220" s="12" t="str">
        <f>Data!O9220</f>
        <v>Tarjeta</v>
      </c>
      <c r="L9220" s="12" t="str">
        <f>Data!P9220</f>
        <v>Nuevo</v>
      </c>
    </row>
    <row r="9221">
      <c r="A9221" s="11">
        <v>9220.0</v>
      </c>
      <c r="B9221" s="14">
        <f>Data!D9221</f>
        <v>44274</v>
      </c>
      <c r="C9221" s="12">
        <f>IFERROR(VLOOKUP(Data!B9221, Minorista!$A$2:$B$100, 2, FALSE), "")</f>
        <v>4</v>
      </c>
      <c r="D9221" s="12">
        <f t="array" ref="D9221">INDEX(Producto!$A$2:$A$500, MATCH(Data!H9221, Producto!$B$2:$B$500, 0))</f>
        <v>1</v>
      </c>
      <c r="E9221" s="12">
        <f>VLOOKUP(Data!E9221 &amp; Data!F9221 &amp; Data!G9221, Ubicacion!$A$2:$B$1000, 2, FALSE)</f>
        <v>39</v>
      </c>
      <c r="F9221" s="15">
        <f>Data!J9221</f>
        <v>182</v>
      </c>
      <c r="G9221" s="16">
        <f>Data!I9221</f>
        <v>14</v>
      </c>
      <c r="H9221" s="17">
        <f>Data!K9221</f>
        <v>2548</v>
      </c>
      <c r="I9221" s="17">
        <f>Data!L9221</f>
        <v>1172.08</v>
      </c>
      <c r="J9221" s="12" t="str">
        <f>Data!N9221</f>
        <v>Outlet</v>
      </c>
      <c r="K9221" s="12" t="str">
        <f>Data!O9221</f>
        <v>Efectivo</v>
      </c>
      <c r="L9221" s="12" t="str">
        <f>Data!P9221</f>
        <v>Recurrente</v>
      </c>
    </row>
    <row r="9222">
      <c r="A9222" s="11">
        <v>9221.0</v>
      </c>
      <c r="B9222" s="14">
        <f>Data!D9222</f>
        <v>44274</v>
      </c>
      <c r="C9222" s="12">
        <f>IFERROR(VLOOKUP(Data!B9222, Minorista!$A$2:$B$100, 2, FALSE), "")</f>
        <v>4</v>
      </c>
      <c r="D9222" s="12">
        <f t="array" ref="D9222">INDEX(Producto!$A$2:$A$500, MATCH(Data!H9222, Producto!$B$2:$B$500, 0))</f>
        <v>2</v>
      </c>
      <c r="E9222" s="12">
        <f>VLOOKUP(Data!E9222 &amp; Data!F9222 &amp; Data!G9222, Ubicacion!$A$2:$B$1000, 2, FALSE)</f>
        <v>39</v>
      </c>
      <c r="F9222" s="15">
        <f>Data!J9222</f>
        <v>78</v>
      </c>
      <c r="G9222" s="16">
        <f>Data!I9222</f>
        <v>15</v>
      </c>
      <c r="H9222" s="17">
        <f>Data!K9222</f>
        <v>1170</v>
      </c>
      <c r="I9222" s="17">
        <f>Data!L9222</f>
        <v>479.7</v>
      </c>
      <c r="J9222" s="12" t="str">
        <f>Data!N9222</f>
        <v>Outlet</v>
      </c>
      <c r="K9222" s="12" t="str">
        <f>Data!O9222</f>
        <v>Tarjeta</v>
      </c>
      <c r="L9222" s="12" t="str">
        <f>Data!P9222</f>
        <v>Recurrente</v>
      </c>
    </row>
    <row r="9223">
      <c r="A9223" s="11">
        <v>9222.0</v>
      </c>
      <c r="B9223" s="14">
        <f>Data!D9223</f>
        <v>44274</v>
      </c>
      <c r="C9223" s="12">
        <f>IFERROR(VLOOKUP(Data!B9223, Minorista!$A$2:$B$100, 2, FALSE), "")</f>
        <v>4</v>
      </c>
      <c r="D9223" s="12">
        <f t="array" ref="D9223">INDEX(Producto!$A$2:$A$500, MATCH(Data!H9223, Producto!$B$2:$B$500, 0))</f>
        <v>3</v>
      </c>
      <c r="E9223" s="12">
        <f>VLOOKUP(Data!E9223 &amp; Data!F9223 &amp; Data!G9223, Ubicacion!$A$2:$B$1000, 2, FALSE)</f>
        <v>39</v>
      </c>
      <c r="F9223" s="15">
        <f>Data!J9223</f>
        <v>83</v>
      </c>
      <c r="G9223" s="16">
        <f>Data!I9223</f>
        <v>7</v>
      </c>
      <c r="H9223" s="17">
        <f>Data!K9223</f>
        <v>581</v>
      </c>
      <c r="I9223" s="17">
        <f>Data!L9223</f>
        <v>261.45</v>
      </c>
      <c r="J9223" s="12" t="str">
        <f>Data!N9223</f>
        <v>Outlet</v>
      </c>
      <c r="K9223" s="12" t="str">
        <f>Data!O9223</f>
        <v>Efectivo</v>
      </c>
      <c r="L9223" s="12" t="str">
        <f>Data!P9223</f>
        <v>Recurrente</v>
      </c>
    </row>
    <row r="9224">
      <c r="A9224" s="11">
        <v>9223.0</v>
      </c>
      <c r="B9224" s="14">
        <f>Data!D9224</f>
        <v>44274</v>
      </c>
      <c r="C9224" s="12">
        <f>IFERROR(VLOOKUP(Data!B9224, Minorista!$A$2:$B$100, 2, FALSE), "")</f>
        <v>4</v>
      </c>
      <c r="D9224" s="12">
        <f t="array" ref="D9224">INDEX(Producto!$A$2:$A$500, MATCH(Data!H9224, Producto!$B$2:$B$500, 0))</f>
        <v>4</v>
      </c>
      <c r="E9224" s="12">
        <f>VLOOKUP(Data!E9224 &amp; Data!F9224 &amp; Data!G9224, Ubicacion!$A$2:$B$1000, 2, FALSE)</f>
        <v>39</v>
      </c>
      <c r="F9224" s="15">
        <f>Data!J9224</f>
        <v>39</v>
      </c>
      <c r="G9224" s="16">
        <f>Data!I9224</f>
        <v>16</v>
      </c>
      <c r="H9224" s="17">
        <f>Data!K9224</f>
        <v>624</v>
      </c>
      <c r="I9224" s="17">
        <f>Data!L9224</f>
        <v>293.28</v>
      </c>
      <c r="J9224" s="12" t="str">
        <f>Data!N9224</f>
        <v>Outlet</v>
      </c>
      <c r="K9224" s="12" t="str">
        <f>Data!O9224</f>
        <v>Tarjeta</v>
      </c>
      <c r="L9224" s="12" t="str">
        <f>Data!P9224</f>
        <v>Nuevo</v>
      </c>
    </row>
    <row r="9225">
      <c r="A9225" s="11">
        <v>9224.0</v>
      </c>
      <c r="B9225" s="14">
        <f>Data!D9225</f>
        <v>44274</v>
      </c>
      <c r="C9225" s="12">
        <f>IFERROR(VLOOKUP(Data!B9225, Minorista!$A$2:$B$100, 2, FALSE), "")</f>
        <v>4</v>
      </c>
      <c r="D9225" s="12">
        <f t="array" ref="D9225">INDEX(Producto!$A$2:$A$500, MATCH(Data!H9225, Producto!$B$2:$B$500, 0))</f>
        <v>5</v>
      </c>
      <c r="E9225" s="12">
        <f>VLOOKUP(Data!E9225 &amp; Data!F9225 &amp; Data!G9225, Ubicacion!$A$2:$B$1000, 2, FALSE)</f>
        <v>39</v>
      </c>
      <c r="F9225" s="15">
        <f>Data!J9225</f>
        <v>61</v>
      </c>
      <c r="G9225" s="16">
        <f>Data!I9225</f>
        <v>26</v>
      </c>
      <c r="H9225" s="17">
        <f>Data!K9225</f>
        <v>1586</v>
      </c>
      <c r="I9225" s="17">
        <f>Data!L9225</f>
        <v>666.12</v>
      </c>
      <c r="J9225" s="12" t="str">
        <f>Data!N9225</f>
        <v>Outlet</v>
      </c>
      <c r="K9225" s="12" t="str">
        <f>Data!O9225</f>
        <v>Transferencia bancaria</v>
      </c>
      <c r="L9225" s="12" t="str">
        <f>Data!P9225</f>
        <v>Recurrente</v>
      </c>
    </row>
    <row r="9226">
      <c r="A9226" s="11">
        <v>9225.0</v>
      </c>
      <c r="B9226" s="14">
        <f>Data!D9226</f>
        <v>44274</v>
      </c>
      <c r="C9226" s="12">
        <f>IFERROR(VLOOKUP(Data!B9226, Minorista!$A$2:$B$100, 2, FALSE), "")</f>
        <v>4</v>
      </c>
      <c r="D9226" s="12">
        <f t="array" ref="D9226">INDEX(Producto!$A$2:$A$500, MATCH(Data!H9226, Producto!$B$2:$B$500, 0))</f>
        <v>6</v>
      </c>
      <c r="E9226" s="12">
        <f>VLOOKUP(Data!E9226 &amp; Data!F9226 &amp; Data!G9226, Ubicacion!$A$2:$B$1000, 2, FALSE)</f>
        <v>39</v>
      </c>
      <c r="F9226" s="15">
        <f>Data!J9226</f>
        <v>88</v>
      </c>
      <c r="G9226" s="16">
        <f>Data!I9226</f>
        <v>18</v>
      </c>
      <c r="H9226" s="17">
        <f>Data!K9226</f>
        <v>1584</v>
      </c>
      <c r="I9226" s="17">
        <f>Data!L9226</f>
        <v>728.64</v>
      </c>
      <c r="J9226" s="12" t="str">
        <f>Data!N9226</f>
        <v>Outlet</v>
      </c>
      <c r="K9226" s="12" t="str">
        <f>Data!O9226</f>
        <v>Efectivo</v>
      </c>
      <c r="L9226" s="12" t="str">
        <f>Data!P9226</f>
        <v>Nuevo</v>
      </c>
    </row>
    <row r="9227">
      <c r="A9227" s="11">
        <v>9226.0</v>
      </c>
      <c r="B9227" s="14">
        <f>Data!D9227</f>
        <v>44306</v>
      </c>
      <c r="C9227" s="12">
        <f>IFERROR(VLOOKUP(Data!B9227, Minorista!$A$2:$B$100, 2, FALSE), "")</f>
        <v>4</v>
      </c>
      <c r="D9227" s="12">
        <f t="array" ref="D9227">INDEX(Producto!$A$2:$A$500, MATCH(Data!H9227, Producto!$B$2:$B$500, 0))</f>
        <v>1</v>
      </c>
      <c r="E9227" s="12">
        <f>VLOOKUP(Data!E9227 &amp; Data!F9227 &amp; Data!G9227, Ubicacion!$A$2:$B$1000, 2, FALSE)</f>
        <v>39</v>
      </c>
      <c r="F9227" s="15">
        <f>Data!J9227</f>
        <v>184</v>
      </c>
      <c r="G9227" s="16">
        <f>Data!I9227</f>
        <v>20</v>
      </c>
      <c r="H9227" s="17">
        <f>Data!K9227</f>
        <v>3680</v>
      </c>
      <c r="I9227" s="17">
        <f>Data!L9227</f>
        <v>1692.8</v>
      </c>
      <c r="J9227" s="12" t="str">
        <f>Data!N9227</f>
        <v>Outlet</v>
      </c>
      <c r="K9227" s="12" t="str">
        <f>Data!O9227</f>
        <v>Efectivo</v>
      </c>
      <c r="L9227" s="12" t="str">
        <f>Data!P9227</f>
        <v>Recurrente</v>
      </c>
    </row>
    <row r="9228">
      <c r="A9228" s="11">
        <v>9227.0</v>
      </c>
      <c r="B9228" s="14">
        <f>Data!D9228</f>
        <v>44306</v>
      </c>
      <c r="C9228" s="12">
        <f>IFERROR(VLOOKUP(Data!B9228, Minorista!$A$2:$B$100, 2, FALSE), "")</f>
        <v>4</v>
      </c>
      <c r="D9228" s="12">
        <f t="array" ref="D9228">INDEX(Producto!$A$2:$A$500, MATCH(Data!H9228, Producto!$B$2:$B$500, 0))</f>
        <v>2</v>
      </c>
      <c r="E9228" s="12">
        <f>VLOOKUP(Data!E9228 &amp; Data!F9228 &amp; Data!G9228, Ubicacion!$A$2:$B$1000, 2, FALSE)</f>
        <v>39</v>
      </c>
      <c r="F9228" s="15">
        <f>Data!J9228</f>
        <v>79</v>
      </c>
      <c r="G9228" s="16">
        <f>Data!I9228</f>
        <v>18</v>
      </c>
      <c r="H9228" s="17">
        <f>Data!K9228</f>
        <v>1422</v>
      </c>
      <c r="I9228" s="17">
        <f>Data!L9228</f>
        <v>554.58</v>
      </c>
      <c r="J9228" s="12" t="str">
        <f>Data!N9228</f>
        <v>Outlet</v>
      </c>
      <c r="K9228" s="12" t="str">
        <f>Data!O9228</f>
        <v>Transferencia bancaria</v>
      </c>
      <c r="L9228" s="12" t="str">
        <f>Data!P9228</f>
        <v>Nuevo</v>
      </c>
    </row>
    <row r="9229">
      <c r="A9229" s="11">
        <v>9228.0</v>
      </c>
      <c r="B9229" s="14">
        <f>Data!D9229</f>
        <v>44306</v>
      </c>
      <c r="C9229" s="12">
        <f>IFERROR(VLOOKUP(Data!B9229, Minorista!$A$2:$B$100, 2, FALSE), "")</f>
        <v>4</v>
      </c>
      <c r="D9229" s="12">
        <f t="array" ref="D9229">INDEX(Producto!$A$2:$A$500, MATCH(Data!H9229, Producto!$B$2:$B$500, 0))</f>
        <v>3</v>
      </c>
      <c r="E9229" s="12">
        <f>VLOOKUP(Data!E9229 &amp; Data!F9229 &amp; Data!G9229, Ubicacion!$A$2:$B$1000, 2, FALSE)</f>
        <v>39</v>
      </c>
      <c r="F9229" s="15">
        <f>Data!J9229</f>
        <v>70</v>
      </c>
      <c r="G9229" s="16">
        <f>Data!I9229</f>
        <v>10</v>
      </c>
      <c r="H9229" s="17">
        <f>Data!K9229</f>
        <v>700</v>
      </c>
      <c r="I9229" s="17">
        <f>Data!L9229</f>
        <v>322</v>
      </c>
      <c r="J9229" s="12" t="str">
        <f>Data!N9229</f>
        <v>Outlet</v>
      </c>
      <c r="K9229" s="12" t="str">
        <f>Data!O9229</f>
        <v>Efectivo</v>
      </c>
      <c r="L9229" s="12" t="str">
        <f>Data!P9229</f>
        <v>Recurrente</v>
      </c>
    </row>
    <row r="9230">
      <c r="A9230" s="11">
        <v>9229.0</v>
      </c>
      <c r="B9230" s="14">
        <f>Data!D9230</f>
        <v>44306</v>
      </c>
      <c r="C9230" s="12">
        <f>IFERROR(VLOOKUP(Data!B9230, Minorista!$A$2:$B$100, 2, FALSE), "")</f>
        <v>4</v>
      </c>
      <c r="D9230" s="12">
        <f t="array" ref="D9230">INDEX(Producto!$A$2:$A$500, MATCH(Data!H9230, Producto!$B$2:$B$500, 0))</f>
        <v>4</v>
      </c>
      <c r="E9230" s="12">
        <f>VLOOKUP(Data!E9230 &amp; Data!F9230 &amp; Data!G9230, Ubicacion!$A$2:$B$1000, 2, FALSE)</f>
        <v>39</v>
      </c>
      <c r="F9230" s="15">
        <f>Data!J9230</f>
        <v>47</v>
      </c>
      <c r="G9230" s="16">
        <f>Data!I9230</f>
        <v>15</v>
      </c>
      <c r="H9230" s="17">
        <f>Data!K9230</f>
        <v>705</v>
      </c>
      <c r="I9230" s="17">
        <f>Data!L9230</f>
        <v>303.15</v>
      </c>
      <c r="J9230" s="12" t="str">
        <f>Data!N9230</f>
        <v>Outlet</v>
      </c>
      <c r="K9230" s="12" t="str">
        <f>Data!O9230</f>
        <v>Efectivo</v>
      </c>
      <c r="L9230" s="12" t="str">
        <f>Data!P9230</f>
        <v>Nuevo</v>
      </c>
    </row>
    <row r="9231">
      <c r="A9231" s="11">
        <v>9230.0</v>
      </c>
      <c r="B9231" s="14">
        <f>Data!D9231</f>
        <v>44306</v>
      </c>
      <c r="C9231" s="12">
        <f>IFERROR(VLOOKUP(Data!B9231, Minorista!$A$2:$B$100, 2, FALSE), "")</f>
        <v>4</v>
      </c>
      <c r="D9231" s="12">
        <f t="array" ref="D9231">INDEX(Producto!$A$2:$A$500, MATCH(Data!H9231, Producto!$B$2:$B$500, 0))</f>
        <v>5</v>
      </c>
      <c r="E9231" s="12">
        <f>VLOOKUP(Data!E9231 &amp; Data!F9231 &amp; Data!G9231, Ubicacion!$A$2:$B$1000, 2, FALSE)</f>
        <v>39</v>
      </c>
      <c r="F9231" s="15">
        <f>Data!J9231</f>
        <v>54</v>
      </c>
      <c r="G9231" s="16">
        <f>Data!I9231</f>
        <v>27</v>
      </c>
      <c r="H9231" s="17">
        <f>Data!K9231</f>
        <v>1458</v>
      </c>
      <c r="I9231" s="17">
        <f>Data!L9231</f>
        <v>568.62</v>
      </c>
      <c r="J9231" s="12" t="str">
        <f>Data!N9231</f>
        <v>Outlet</v>
      </c>
      <c r="K9231" s="12" t="str">
        <f>Data!O9231</f>
        <v>Efectivo</v>
      </c>
      <c r="L9231" s="12" t="str">
        <f>Data!P9231</f>
        <v>Nuevo</v>
      </c>
    </row>
    <row r="9232">
      <c r="A9232" s="11">
        <v>9231.0</v>
      </c>
      <c r="B9232" s="14">
        <f>Data!D9232</f>
        <v>44306</v>
      </c>
      <c r="C9232" s="12">
        <f>IFERROR(VLOOKUP(Data!B9232, Minorista!$A$2:$B$100, 2, FALSE), "")</f>
        <v>4</v>
      </c>
      <c r="D9232" s="12">
        <f t="array" ref="D9232">INDEX(Producto!$A$2:$A$500, MATCH(Data!H9232, Producto!$B$2:$B$500, 0))</f>
        <v>6</v>
      </c>
      <c r="E9232" s="12">
        <f>VLOOKUP(Data!E9232 &amp; Data!F9232 &amp; Data!G9232, Ubicacion!$A$2:$B$1000, 2, FALSE)</f>
        <v>39</v>
      </c>
      <c r="F9232" s="15">
        <f>Data!J9232</f>
        <v>111</v>
      </c>
      <c r="G9232" s="16">
        <f>Data!I9232</f>
        <v>22</v>
      </c>
      <c r="H9232" s="17">
        <f>Data!K9232</f>
        <v>2442</v>
      </c>
      <c r="I9232" s="17">
        <f>Data!L9232</f>
        <v>1050.06</v>
      </c>
      <c r="J9232" s="12" t="str">
        <f>Data!N9232</f>
        <v>Outlet</v>
      </c>
      <c r="K9232" s="12" t="str">
        <f>Data!O9232</f>
        <v>Transferencia bancaria</v>
      </c>
      <c r="L9232" s="12" t="str">
        <f>Data!P9232</f>
        <v>Nuevo</v>
      </c>
    </row>
    <row r="9233">
      <c r="A9233" s="11">
        <v>9232.0</v>
      </c>
      <c r="B9233" s="14">
        <f>Data!D9233</f>
        <v>44335</v>
      </c>
      <c r="C9233" s="12">
        <f>IFERROR(VLOOKUP(Data!B9233, Minorista!$A$2:$B$100, 2, FALSE), "")</f>
        <v>4</v>
      </c>
      <c r="D9233" s="12">
        <f t="array" ref="D9233">INDEX(Producto!$A$2:$A$500, MATCH(Data!H9233, Producto!$B$2:$B$500, 0))</f>
        <v>1</v>
      </c>
      <c r="E9233" s="12">
        <f>VLOOKUP(Data!E9233 &amp; Data!F9233 &amp; Data!G9233, Ubicacion!$A$2:$B$1000, 2, FALSE)</f>
        <v>39</v>
      </c>
      <c r="F9233" s="15">
        <f>Data!J9233</f>
        <v>179</v>
      </c>
      <c r="G9233" s="16">
        <f>Data!I9233</f>
        <v>28</v>
      </c>
      <c r="H9233" s="17">
        <f>Data!K9233</f>
        <v>5012</v>
      </c>
      <c r="I9233" s="17">
        <f>Data!L9233</f>
        <v>2155.16</v>
      </c>
      <c r="J9233" s="12" t="str">
        <f>Data!N9233</f>
        <v>Outlet</v>
      </c>
      <c r="K9233" s="12" t="str">
        <f>Data!O9233</f>
        <v>Tarjeta</v>
      </c>
      <c r="L9233" s="12" t="str">
        <f>Data!P9233</f>
        <v>Nuevo</v>
      </c>
    </row>
    <row r="9234">
      <c r="A9234" s="11">
        <v>9233.0</v>
      </c>
      <c r="B9234" s="14">
        <f>Data!D9234</f>
        <v>44335</v>
      </c>
      <c r="C9234" s="12">
        <f>IFERROR(VLOOKUP(Data!B9234, Minorista!$A$2:$B$100, 2, FALSE), "")</f>
        <v>4</v>
      </c>
      <c r="D9234" s="12">
        <f t="array" ref="D9234">INDEX(Producto!$A$2:$A$500, MATCH(Data!H9234, Producto!$B$2:$B$500, 0))</f>
        <v>2</v>
      </c>
      <c r="E9234" s="12">
        <f>VLOOKUP(Data!E9234 &amp; Data!F9234 &amp; Data!G9234, Ubicacion!$A$2:$B$1000, 2, FALSE)</f>
        <v>39</v>
      </c>
      <c r="F9234" s="15">
        <f>Data!J9234</f>
        <v>93</v>
      </c>
      <c r="G9234" s="16">
        <f>Data!I9234</f>
        <v>29</v>
      </c>
      <c r="H9234" s="17">
        <f>Data!K9234</f>
        <v>2697</v>
      </c>
      <c r="I9234" s="17">
        <f>Data!L9234</f>
        <v>1024.86</v>
      </c>
      <c r="J9234" s="12" t="str">
        <f>Data!N9234</f>
        <v>Outlet</v>
      </c>
      <c r="K9234" s="12" t="str">
        <f>Data!O9234</f>
        <v>Tarjeta</v>
      </c>
      <c r="L9234" s="12" t="str">
        <f>Data!P9234</f>
        <v>Nuevo</v>
      </c>
    </row>
    <row r="9235">
      <c r="A9235" s="11">
        <v>9234.0</v>
      </c>
      <c r="B9235" s="14">
        <f>Data!D9235</f>
        <v>44335</v>
      </c>
      <c r="C9235" s="12">
        <f>IFERROR(VLOOKUP(Data!B9235, Minorista!$A$2:$B$100, 2, FALSE), "")</f>
        <v>4</v>
      </c>
      <c r="D9235" s="12">
        <f t="array" ref="D9235">INDEX(Producto!$A$2:$A$500, MATCH(Data!H9235, Producto!$B$2:$B$500, 0))</f>
        <v>3</v>
      </c>
      <c r="E9235" s="12">
        <f>VLOOKUP(Data!E9235 &amp; Data!F9235 &amp; Data!G9235, Ubicacion!$A$2:$B$1000, 2, FALSE)</f>
        <v>39</v>
      </c>
      <c r="F9235" s="15">
        <f>Data!J9235</f>
        <v>88</v>
      </c>
      <c r="G9235" s="16">
        <f>Data!I9235</f>
        <v>27</v>
      </c>
      <c r="H9235" s="17">
        <f>Data!K9235</f>
        <v>2376</v>
      </c>
      <c r="I9235" s="17">
        <f>Data!L9235</f>
        <v>997.92</v>
      </c>
      <c r="J9235" s="12" t="str">
        <f>Data!N9235</f>
        <v>Outlet</v>
      </c>
      <c r="K9235" s="12" t="str">
        <f>Data!O9235</f>
        <v>Tarjeta</v>
      </c>
      <c r="L9235" s="12" t="str">
        <f>Data!P9235</f>
        <v>Recurrente</v>
      </c>
    </row>
    <row r="9236">
      <c r="A9236" s="11">
        <v>9235.0</v>
      </c>
      <c r="B9236" s="14">
        <f>Data!D9236</f>
        <v>44335</v>
      </c>
      <c r="C9236" s="12">
        <f>IFERROR(VLOOKUP(Data!B9236, Minorista!$A$2:$B$100, 2, FALSE), "")</f>
        <v>4</v>
      </c>
      <c r="D9236" s="12">
        <f t="array" ref="D9236">INDEX(Producto!$A$2:$A$500, MATCH(Data!H9236, Producto!$B$2:$B$500, 0))</f>
        <v>4</v>
      </c>
      <c r="E9236" s="12">
        <f>VLOOKUP(Data!E9236 &amp; Data!F9236 &amp; Data!G9236, Ubicacion!$A$2:$B$1000, 2, FALSE)</f>
        <v>39</v>
      </c>
      <c r="F9236" s="15">
        <f>Data!J9236</f>
        <v>74</v>
      </c>
      <c r="G9236" s="16">
        <f>Data!I9236</f>
        <v>26</v>
      </c>
      <c r="H9236" s="17">
        <f>Data!K9236</f>
        <v>1924</v>
      </c>
      <c r="I9236" s="17">
        <f>Data!L9236</f>
        <v>808.08</v>
      </c>
      <c r="J9236" s="12" t="str">
        <f>Data!N9236</f>
        <v>Outlet</v>
      </c>
      <c r="K9236" s="12" t="str">
        <f>Data!O9236</f>
        <v>Tarjeta</v>
      </c>
      <c r="L9236" s="12" t="str">
        <f>Data!P9236</f>
        <v>Recurrente</v>
      </c>
    </row>
    <row r="9237">
      <c r="A9237" s="11">
        <v>9236.0</v>
      </c>
      <c r="B9237" s="14">
        <f>Data!D9237</f>
        <v>44335</v>
      </c>
      <c r="C9237" s="12">
        <f>IFERROR(VLOOKUP(Data!B9237, Minorista!$A$2:$B$100, 2, FALSE), "")</f>
        <v>4</v>
      </c>
      <c r="D9237" s="12">
        <f t="array" ref="D9237">INDEX(Producto!$A$2:$A$500, MATCH(Data!H9237, Producto!$B$2:$B$500, 0))</f>
        <v>5</v>
      </c>
      <c r="E9237" s="12">
        <f>VLOOKUP(Data!E9237 &amp; Data!F9237 &amp; Data!G9237, Ubicacion!$A$2:$B$1000, 2, FALSE)</f>
        <v>39</v>
      </c>
      <c r="F9237" s="15">
        <f>Data!J9237</f>
        <v>80</v>
      </c>
      <c r="G9237" s="16">
        <f>Data!I9237</f>
        <v>33</v>
      </c>
      <c r="H9237" s="17">
        <f>Data!K9237</f>
        <v>2640</v>
      </c>
      <c r="I9237" s="17">
        <f>Data!L9237</f>
        <v>1082.4</v>
      </c>
      <c r="J9237" s="12" t="str">
        <f>Data!N9237</f>
        <v>Outlet</v>
      </c>
      <c r="K9237" s="12" t="str">
        <f>Data!O9237</f>
        <v>Transferencia bancaria</v>
      </c>
      <c r="L9237" s="12" t="str">
        <f>Data!P9237</f>
        <v>Nuevo</v>
      </c>
    </row>
    <row r="9238">
      <c r="A9238" s="11">
        <v>9237.0</v>
      </c>
      <c r="B9238" s="14">
        <f>Data!D9238</f>
        <v>44335</v>
      </c>
      <c r="C9238" s="12">
        <f>IFERROR(VLOOKUP(Data!B9238, Minorista!$A$2:$B$100, 2, FALSE), "")</f>
        <v>4</v>
      </c>
      <c r="D9238" s="12">
        <f t="array" ref="D9238">INDEX(Producto!$A$2:$A$500, MATCH(Data!H9238, Producto!$B$2:$B$500, 0))</f>
        <v>6</v>
      </c>
      <c r="E9238" s="12">
        <f>VLOOKUP(Data!E9238 &amp; Data!F9238 &amp; Data!G9238, Ubicacion!$A$2:$B$1000, 2, FALSE)</f>
        <v>39</v>
      </c>
      <c r="F9238" s="15">
        <f>Data!J9238</f>
        <v>116</v>
      </c>
      <c r="G9238" s="16">
        <f>Data!I9238</f>
        <v>33</v>
      </c>
      <c r="H9238" s="17">
        <f>Data!K9238</f>
        <v>3828</v>
      </c>
      <c r="I9238" s="17">
        <f>Data!L9238</f>
        <v>1722.6</v>
      </c>
      <c r="J9238" s="12" t="str">
        <f>Data!N9238</f>
        <v>Outlet</v>
      </c>
      <c r="K9238" s="12" t="str">
        <f>Data!O9238</f>
        <v>Efectivo</v>
      </c>
      <c r="L9238" s="12" t="str">
        <f>Data!P9238</f>
        <v>Recurrente</v>
      </c>
    </row>
    <row r="9239">
      <c r="A9239" s="11">
        <v>9238.0</v>
      </c>
      <c r="B9239" s="14">
        <f>Data!D9239</f>
        <v>44368</v>
      </c>
      <c r="C9239" s="12">
        <f>IFERROR(VLOOKUP(Data!B9239, Minorista!$A$2:$B$100, 2, FALSE), "")</f>
        <v>4</v>
      </c>
      <c r="D9239" s="12">
        <f t="array" ref="D9239">INDEX(Producto!$A$2:$A$500, MATCH(Data!H9239, Producto!$B$2:$B$500, 0))</f>
        <v>1</v>
      </c>
      <c r="E9239" s="12">
        <f>VLOOKUP(Data!E9239 &amp; Data!F9239 &amp; Data!G9239, Ubicacion!$A$2:$B$1000, 2, FALSE)</f>
        <v>39</v>
      </c>
      <c r="F9239" s="15">
        <f>Data!J9239</f>
        <v>192</v>
      </c>
      <c r="G9239" s="16">
        <f>Data!I9239</f>
        <v>32</v>
      </c>
      <c r="H9239" s="17">
        <f>Data!K9239</f>
        <v>6144</v>
      </c>
      <c r="I9239" s="17">
        <f>Data!L9239</f>
        <v>2826.24</v>
      </c>
      <c r="J9239" s="12" t="str">
        <f>Data!N9239</f>
        <v>Outlet</v>
      </c>
      <c r="K9239" s="12" t="str">
        <f>Data!O9239</f>
        <v>Transferencia bancaria</v>
      </c>
      <c r="L9239" s="12" t="str">
        <f>Data!P9239</f>
        <v>Nuevo</v>
      </c>
    </row>
    <row r="9240">
      <c r="A9240" s="11">
        <v>9239.0</v>
      </c>
      <c r="B9240" s="14">
        <f>Data!D9240</f>
        <v>44368</v>
      </c>
      <c r="C9240" s="12">
        <f>IFERROR(VLOOKUP(Data!B9240, Minorista!$A$2:$B$100, 2, FALSE), "")</f>
        <v>4</v>
      </c>
      <c r="D9240" s="12">
        <f t="array" ref="D9240">INDEX(Producto!$A$2:$A$500, MATCH(Data!H9240, Producto!$B$2:$B$500, 0))</f>
        <v>2</v>
      </c>
      <c r="E9240" s="12">
        <f>VLOOKUP(Data!E9240 &amp; Data!F9240 &amp; Data!G9240, Ubicacion!$A$2:$B$1000, 2, FALSE)</f>
        <v>39</v>
      </c>
      <c r="F9240" s="15">
        <f>Data!J9240</f>
        <v>123</v>
      </c>
      <c r="G9240" s="16">
        <f>Data!I9240</f>
        <v>25</v>
      </c>
      <c r="H9240" s="17">
        <f>Data!K9240</f>
        <v>3075</v>
      </c>
      <c r="I9240" s="17">
        <f>Data!L9240</f>
        <v>1199.25</v>
      </c>
      <c r="J9240" s="12" t="str">
        <f>Data!N9240</f>
        <v>Outlet</v>
      </c>
      <c r="K9240" s="12" t="str">
        <f>Data!O9240</f>
        <v>Transferencia bancaria</v>
      </c>
      <c r="L9240" s="12" t="str">
        <f>Data!P9240</f>
        <v>Nuevo</v>
      </c>
    </row>
    <row r="9241">
      <c r="A9241" s="11">
        <v>9240.0</v>
      </c>
      <c r="B9241" s="14">
        <f>Data!D9241</f>
        <v>44368</v>
      </c>
      <c r="C9241" s="12">
        <f>IFERROR(VLOOKUP(Data!B9241, Minorista!$A$2:$B$100, 2, FALSE), "")</f>
        <v>4</v>
      </c>
      <c r="D9241" s="12">
        <f t="array" ref="D9241">INDEX(Producto!$A$2:$A$500, MATCH(Data!H9241, Producto!$B$2:$B$500, 0))</f>
        <v>3</v>
      </c>
      <c r="E9241" s="12">
        <f>VLOOKUP(Data!E9241 &amp; Data!F9241 &amp; Data!G9241, Ubicacion!$A$2:$B$1000, 2, FALSE)</f>
        <v>39</v>
      </c>
      <c r="F9241" s="15">
        <f>Data!J9241</f>
        <v>107</v>
      </c>
      <c r="G9241" s="16">
        <f>Data!I9241</f>
        <v>27</v>
      </c>
      <c r="H9241" s="17">
        <f>Data!K9241</f>
        <v>2889</v>
      </c>
      <c r="I9241" s="17">
        <f>Data!L9241</f>
        <v>1242.27</v>
      </c>
      <c r="J9241" s="12" t="str">
        <f>Data!N9241</f>
        <v>Outlet</v>
      </c>
      <c r="K9241" s="12" t="str">
        <f>Data!O9241</f>
        <v>Tarjeta</v>
      </c>
      <c r="L9241" s="12" t="str">
        <f>Data!P9241</f>
        <v>Nuevo</v>
      </c>
    </row>
    <row r="9242">
      <c r="A9242" s="11">
        <v>9241.0</v>
      </c>
      <c r="B9242" s="14">
        <f>Data!D9242</f>
        <v>44368</v>
      </c>
      <c r="C9242" s="12">
        <f>IFERROR(VLOOKUP(Data!B9242, Minorista!$A$2:$B$100, 2, FALSE), "")</f>
        <v>4</v>
      </c>
      <c r="D9242" s="12">
        <f t="array" ref="D9242">INDEX(Producto!$A$2:$A$500, MATCH(Data!H9242, Producto!$B$2:$B$500, 0))</f>
        <v>4</v>
      </c>
      <c r="E9242" s="12">
        <f>VLOOKUP(Data!E9242 &amp; Data!F9242 &amp; Data!G9242, Ubicacion!$A$2:$B$1000, 2, FALSE)</f>
        <v>39</v>
      </c>
      <c r="F9242" s="15">
        <f>Data!J9242</f>
        <v>102</v>
      </c>
      <c r="G9242" s="16">
        <f>Data!I9242</f>
        <v>29</v>
      </c>
      <c r="H9242" s="17">
        <f>Data!K9242</f>
        <v>2958</v>
      </c>
      <c r="I9242" s="17">
        <f>Data!L9242</f>
        <v>1331.1</v>
      </c>
      <c r="J9242" s="12" t="str">
        <f>Data!N9242</f>
        <v>Outlet</v>
      </c>
      <c r="K9242" s="12" t="str">
        <f>Data!O9242</f>
        <v>Tarjeta</v>
      </c>
      <c r="L9242" s="12" t="str">
        <f>Data!P9242</f>
        <v>Recurrente</v>
      </c>
    </row>
    <row r="9243">
      <c r="A9243" s="11">
        <v>9242.0</v>
      </c>
      <c r="B9243" s="14">
        <f>Data!D9243</f>
        <v>44368</v>
      </c>
      <c r="C9243" s="12">
        <f>IFERROR(VLOOKUP(Data!B9243, Minorista!$A$2:$B$100, 2, FALSE), "")</f>
        <v>4</v>
      </c>
      <c r="D9243" s="12">
        <f t="array" ref="D9243">INDEX(Producto!$A$2:$A$500, MATCH(Data!H9243, Producto!$B$2:$B$500, 0))</f>
        <v>5</v>
      </c>
      <c r="E9243" s="12">
        <f>VLOOKUP(Data!E9243 &amp; Data!F9243 &amp; Data!G9243, Ubicacion!$A$2:$B$1000, 2, FALSE)</f>
        <v>39</v>
      </c>
      <c r="F9243" s="15">
        <f>Data!J9243</f>
        <v>105</v>
      </c>
      <c r="G9243" s="16">
        <f>Data!I9243</f>
        <v>41</v>
      </c>
      <c r="H9243" s="17">
        <f>Data!K9243</f>
        <v>4305</v>
      </c>
      <c r="I9243" s="17">
        <f>Data!L9243</f>
        <v>1635.9</v>
      </c>
      <c r="J9243" s="12" t="str">
        <f>Data!N9243</f>
        <v>Outlet</v>
      </c>
      <c r="K9243" s="12" t="str">
        <f>Data!O9243</f>
        <v>Transferencia bancaria</v>
      </c>
      <c r="L9243" s="12" t="str">
        <f>Data!P9243</f>
        <v>Recurrente</v>
      </c>
    </row>
    <row r="9244">
      <c r="A9244" s="11">
        <v>9243.0</v>
      </c>
      <c r="B9244" s="14">
        <f>Data!D9244</f>
        <v>44368</v>
      </c>
      <c r="C9244" s="12">
        <f>IFERROR(VLOOKUP(Data!B9244, Minorista!$A$2:$B$100, 2, FALSE), "")</f>
        <v>4</v>
      </c>
      <c r="D9244" s="12">
        <f t="array" ref="D9244">INDEX(Producto!$A$2:$A$500, MATCH(Data!H9244, Producto!$B$2:$B$500, 0))</f>
        <v>6</v>
      </c>
      <c r="E9244" s="12">
        <f>VLOOKUP(Data!E9244 &amp; Data!F9244 &amp; Data!G9244, Ubicacion!$A$2:$B$1000, 2, FALSE)</f>
        <v>39</v>
      </c>
      <c r="F9244" s="15">
        <f>Data!J9244</f>
        <v>143</v>
      </c>
      <c r="G9244" s="16">
        <f>Data!I9244</f>
        <v>40</v>
      </c>
      <c r="H9244" s="17">
        <f>Data!K9244</f>
        <v>5720</v>
      </c>
      <c r="I9244" s="17">
        <f>Data!L9244</f>
        <v>2402.4</v>
      </c>
      <c r="J9244" s="12" t="str">
        <f>Data!N9244</f>
        <v>Outlet</v>
      </c>
      <c r="K9244" s="12" t="str">
        <f>Data!O9244</f>
        <v>Transferencia bancaria</v>
      </c>
      <c r="L9244" s="12" t="str">
        <f>Data!P9244</f>
        <v>Recurrente</v>
      </c>
    </row>
    <row r="9245">
      <c r="A9245" s="11">
        <v>9244.0</v>
      </c>
      <c r="B9245" s="14">
        <f>Data!D9245</f>
        <v>44396</v>
      </c>
      <c r="C9245" s="12">
        <f>IFERROR(VLOOKUP(Data!B9245, Minorista!$A$2:$B$100, 2, FALSE), "")</f>
        <v>4</v>
      </c>
      <c r="D9245" s="12">
        <f t="array" ref="D9245">INDEX(Producto!$A$2:$A$500, MATCH(Data!H9245, Producto!$B$2:$B$500, 0))</f>
        <v>1</v>
      </c>
      <c r="E9245" s="12">
        <f>VLOOKUP(Data!E9245 &amp; Data!F9245 &amp; Data!G9245, Ubicacion!$A$2:$B$1000, 2, FALSE)</f>
        <v>39</v>
      </c>
      <c r="F9245" s="15">
        <f>Data!J9245</f>
        <v>238</v>
      </c>
      <c r="G9245" s="16">
        <f>Data!I9245</f>
        <v>43</v>
      </c>
      <c r="H9245" s="17">
        <f>Data!K9245</f>
        <v>10234</v>
      </c>
      <c r="I9245" s="17">
        <f>Data!L9245</f>
        <v>4298.28</v>
      </c>
      <c r="J9245" s="12" t="str">
        <f>Data!N9245</f>
        <v>Outlet</v>
      </c>
      <c r="K9245" s="12" t="str">
        <f>Data!O9245</f>
        <v>Transferencia bancaria</v>
      </c>
      <c r="L9245" s="12" t="str">
        <f>Data!P9245</f>
        <v>Recurrente</v>
      </c>
    </row>
    <row r="9246">
      <c r="A9246" s="11">
        <v>9245.0</v>
      </c>
      <c r="B9246" s="14">
        <f>Data!D9246</f>
        <v>44396</v>
      </c>
      <c r="C9246" s="12">
        <f>IFERROR(VLOOKUP(Data!B9246, Minorista!$A$2:$B$100, 2, FALSE), "")</f>
        <v>4</v>
      </c>
      <c r="D9246" s="12">
        <f t="array" ref="D9246">INDEX(Producto!$A$2:$A$500, MATCH(Data!H9246, Producto!$B$2:$B$500, 0))</f>
        <v>2</v>
      </c>
      <c r="E9246" s="12">
        <f>VLOOKUP(Data!E9246 &amp; Data!F9246 &amp; Data!G9246, Ubicacion!$A$2:$B$1000, 2, FALSE)</f>
        <v>39</v>
      </c>
      <c r="F9246" s="15">
        <f>Data!J9246</f>
        <v>135</v>
      </c>
      <c r="G9246" s="16">
        <f>Data!I9246</f>
        <v>35</v>
      </c>
      <c r="H9246" s="17">
        <f>Data!K9246</f>
        <v>4725</v>
      </c>
      <c r="I9246" s="17">
        <f>Data!L9246</f>
        <v>1795.5</v>
      </c>
      <c r="J9246" s="12" t="str">
        <f>Data!N9246</f>
        <v>Outlet</v>
      </c>
      <c r="K9246" s="12" t="str">
        <f>Data!O9246</f>
        <v>Tarjeta</v>
      </c>
      <c r="L9246" s="12" t="str">
        <f>Data!P9246</f>
        <v>Nuevo</v>
      </c>
    </row>
    <row r="9247">
      <c r="A9247" s="11">
        <v>9246.0</v>
      </c>
      <c r="B9247" s="14">
        <f>Data!D9247</f>
        <v>44396</v>
      </c>
      <c r="C9247" s="12">
        <f>IFERROR(VLOOKUP(Data!B9247, Minorista!$A$2:$B$100, 2, FALSE), "")</f>
        <v>4</v>
      </c>
      <c r="D9247" s="12">
        <f t="array" ref="D9247">INDEX(Producto!$A$2:$A$500, MATCH(Data!H9247, Producto!$B$2:$B$500, 0))</f>
        <v>3</v>
      </c>
      <c r="E9247" s="12">
        <f>VLOOKUP(Data!E9247 &amp; Data!F9247 &amp; Data!G9247, Ubicacion!$A$2:$B$1000, 2, FALSE)</f>
        <v>39</v>
      </c>
      <c r="F9247" s="15">
        <f>Data!J9247</f>
        <v>131</v>
      </c>
      <c r="G9247" s="16">
        <f>Data!I9247</f>
        <v>33</v>
      </c>
      <c r="H9247" s="17">
        <f>Data!K9247</f>
        <v>4323</v>
      </c>
      <c r="I9247" s="17">
        <f>Data!L9247</f>
        <v>1858.89</v>
      </c>
      <c r="J9247" s="12" t="str">
        <f>Data!N9247</f>
        <v>Outlet</v>
      </c>
      <c r="K9247" s="12" t="str">
        <f>Data!O9247</f>
        <v>Efectivo</v>
      </c>
      <c r="L9247" s="12" t="str">
        <f>Data!P9247</f>
        <v>Nuevo</v>
      </c>
    </row>
    <row r="9248">
      <c r="A9248" s="11">
        <v>9247.0</v>
      </c>
      <c r="B9248" s="14">
        <f>Data!D9248</f>
        <v>44396</v>
      </c>
      <c r="C9248" s="12">
        <f>IFERROR(VLOOKUP(Data!B9248, Minorista!$A$2:$B$100, 2, FALSE), "")</f>
        <v>4</v>
      </c>
      <c r="D9248" s="12">
        <f t="array" ref="D9248">INDEX(Producto!$A$2:$A$500, MATCH(Data!H9248, Producto!$B$2:$B$500, 0))</f>
        <v>4</v>
      </c>
      <c r="E9248" s="12">
        <f>VLOOKUP(Data!E9248 &amp; Data!F9248 &amp; Data!G9248, Ubicacion!$A$2:$B$1000, 2, FALSE)</f>
        <v>39</v>
      </c>
      <c r="F9248" s="15">
        <f>Data!J9248</f>
        <v>107</v>
      </c>
      <c r="G9248" s="16">
        <f>Data!I9248</f>
        <v>36</v>
      </c>
      <c r="H9248" s="17">
        <f>Data!K9248</f>
        <v>3852</v>
      </c>
      <c r="I9248" s="17">
        <f>Data!L9248</f>
        <v>1771.92</v>
      </c>
      <c r="J9248" s="12" t="str">
        <f>Data!N9248</f>
        <v>Outlet</v>
      </c>
      <c r="K9248" s="12" t="str">
        <f>Data!O9248</f>
        <v>Transferencia bancaria</v>
      </c>
      <c r="L9248" s="12" t="str">
        <f>Data!P9248</f>
        <v>Nuevo</v>
      </c>
    </row>
    <row r="9249">
      <c r="A9249" s="11">
        <v>9248.0</v>
      </c>
      <c r="B9249" s="14">
        <f>Data!D9249</f>
        <v>44396</v>
      </c>
      <c r="C9249" s="12">
        <f>IFERROR(VLOOKUP(Data!B9249, Minorista!$A$2:$B$100, 2, FALSE), "")</f>
        <v>4</v>
      </c>
      <c r="D9249" s="12">
        <f t="array" ref="D9249">INDEX(Producto!$A$2:$A$500, MATCH(Data!H9249, Producto!$B$2:$B$500, 0))</f>
        <v>5</v>
      </c>
      <c r="E9249" s="12">
        <f>VLOOKUP(Data!E9249 &amp; Data!F9249 &amp; Data!G9249, Ubicacion!$A$2:$B$1000, 2, FALSE)</f>
        <v>39</v>
      </c>
      <c r="F9249" s="15">
        <f>Data!J9249</f>
        <v>116</v>
      </c>
      <c r="G9249" s="16">
        <f>Data!I9249</f>
        <v>43</v>
      </c>
      <c r="H9249" s="17">
        <f>Data!K9249</f>
        <v>4988</v>
      </c>
      <c r="I9249" s="17">
        <f>Data!L9249</f>
        <v>2045.08</v>
      </c>
      <c r="J9249" s="12" t="str">
        <f>Data!N9249</f>
        <v>Outlet</v>
      </c>
      <c r="K9249" s="12" t="str">
        <f>Data!O9249</f>
        <v>Transferencia bancaria</v>
      </c>
      <c r="L9249" s="12" t="str">
        <f>Data!P9249</f>
        <v>Recurrente</v>
      </c>
    </row>
    <row r="9250">
      <c r="A9250" s="11">
        <v>9249.0</v>
      </c>
      <c r="B9250" s="14">
        <f>Data!D9250</f>
        <v>44396</v>
      </c>
      <c r="C9250" s="12">
        <f>IFERROR(VLOOKUP(Data!B9250, Minorista!$A$2:$B$100, 2, FALSE), "")</f>
        <v>4</v>
      </c>
      <c r="D9250" s="12">
        <f t="array" ref="D9250">INDEX(Producto!$A$2:$A$500, MATCH(Data!H9250, Producto!$B$2:$B$500, 0))</f>
        <v>6</v>
      </c>
      <c r="E9250" s="12">
        <f>VLOOKUP(Data!E9250 &amp; Data!F9250 &amp; Data!G9250, Ubicacion!$A$2:$B$1000, 2, FALSE)</f>
        <v>39</v>
      </c>
      <c r="F9250" s="15">
        <f>Data!J9250</f>
        <v>163</v>
      </c>
      <c r="G9250" s="16">
        <f>Data!I9250</f>
        <v>45</v>
      </c>
      <c r="H9250" s="17">
        <f>Data!K9250</f>
        <v>7335</v>
      </c>
      <c r="I9250" s="17">
        <f>Data!L9250</f>
        <v>3447.45</v>
      </c>
      <c r="J9250" s="12" t="str">
        <f>Data!N9250</f>
        <v>Outlet</v>
      </c>
      <c r="K9250" s="12" t="str">
        <f>Data!O9250</f>
        <v>Tarjeta</v>
      </c>
      <c r="L9250" s="12" t="str">
        <f>Data!P9250</f>
        <v>Recurrente</v>
      </c>
    </row>
    <row r="9251">
      <c r="A9251" s="11">
        <v>9250.0</v>
      </c>
      <c r="B9251" s="14">
        <f>Data!D9251</f>
        <v>44428</v>
      </c>
      <c r="C9251" s="12">
        <f>IFERROR(VLOOKUP(Data!B9251, Minorista!$A$2:$B$100, 2, FALSE), "")</f>
        <v>4</v>
      </c>
      <c r="D9251" s="12">
        <f t="array" ref="D9251">INDEX(Producto!$A$2:$A$500, MATCH(Data!H9251, Producto!$B$2:$B$500, 0))</f>
        <v>1</v>
      </c>
      <c r="E9251" s="12">
        <f>VLOOKUP(Data!E9251 &amp; Data!F9251 &amp; Data!G9251, Ubicacion!$A$2:$B$1000, 2, FALSE)</f>
        <v>39</v>
      </c>
      <c r="F9251" s="15">
        <f>Data!J9251</f>
        <v>230</v>
      </c>
      <c r="G9251" s="16">
        <f>Data!I9251</f>
        <v>41</v>
      </c>
      <c r="H9251" s="17">
        <f>Data!K9251</f>
        <v>9430</v>
      </c>
      <c r="I9251" s="17">
        <f>Data!L9251</f>
        <v>3960.6</v>
      </c>
      <c r="J9251" s="12" t="str">
        <f>Data!N9251</f>
        <v>Outlet</v>
      </c>
      <c r="K9251" s="12" t="str">
        <f>Data!O9251</f>
        <v>Tarjeta</v>
      </c>
      <c r="L9251" s="12" t="str">
        <f>Data!P9251</f>
        <v>Recurrente</v>
      </c>
    </row>
    <row r="9252">
      <c r="A9252" s="11">
        <v>9251.0</v>
      </c>
      <c r="B9252" s="14">
        <f>Data!D9252</f>
        <v>44428</v>
      </c>
      <c r="C9252" s="12">
        <f>IFERROR(VLOOKUP(Data!B9252, Minorista!$A$2:$B$100, 2, FALSE), "")</f>
        <v>4</v>
      </c>
      <c r="D9252" s="12">
        <f t="array" ref="D9252">INDEX(Producto!$A$2:$A$500, MATCH(Data!H9252, Producto!$B$2:$B$500, 0))</f>
        <v>2</v>
      </c>
      <c r="E9252" s="12">
        <f>VLOOKUP(Data!E9252 &amp; Data!F9252 &amp; Data!G9252, Ubicacion!$A$2:$B$1000, 2, FALSE)</f>
        <v>39</v>
      </c>
      <c r="F9252" s="15">
        <f>Data!J9252</f>
        <v>140</v>
      </c>
      <c r="G9252" s="16">
        <f>Data!I9252</f>
        <v>37</v>
      </c>
      <c r="H9252" s="17">
        <f>Data!K9252</f>
        <v>5180</v>
      </c>
      <c r="I9252" s="17">
        <f>Data!L9252</f>
        <v>2175.6</v>
      </c>
      <c r="J9252" s="12" t="str">
        <f>Data!N9252</f>
        <v>Outlet</v>
      </c>
      <c r="K9252" s="12" t="str">
        <f>Data!O9252</f>
        <v>Transferencia bancaria</v>
      </c>
      <c r="L9252" s="12" t="str">
        <f>Data!P9252</f>
        <v>Nuevo</v>
      </c>
    </row>
    <row r="9253">
      <c r="A9253" s="11">
        <v>9252.0</v>
      </c>
      <c r="B9253" s="14">
        <f>Data!D9253</f>
        <v>44428</v>
      </c>
      <c r="C9253" s="12">
        <f>IFERROR(VLOOKUP(Data!B9253, Minorista!$A$2:$B$100, 2, FALSE), "")</f>
        <v>4</v>
      </c>
      <c r="D9253" s="12">
        <f t="array" ref="D9253">INDEX(Producto!$A$2:$A$500, MATCH(Data!H9253, Producto!$B$2:$B$500, 0))</f>
        <v>3</v>
      </c>
      <c r="E9253" s="12">
        <f>VLOOKUP(Data!E9253 &amp; Data!F9253 &amp; Data!G9253, Ubicacion!$A$2:$B$1000, 2, FALSE)</f>
        <v>39</v>
      </c>
      <c r="F9253" s="15">
        <f>Data!J9253</f>
        <v>113</v>
      </c>
      <c r="G9253" s="16">
        <f>Data!I9253</f>
        <v>38</v>
      </c>
      <c r="H9253" s="17">
        <f>Data!K9253</f>
        <v>4294</v>
      </c>
      <c r="I9253" s="17">
        <f>Data!L9253</f>
        <v>2018.18</v>
      </c>
      <c r="J9253" s="12" t="str">
        <f>Data!N9253</f>
        <v>Outlet</v>
      </c>
      <c r="K9253" s="12" t="str">
        <f>Data!O9253</f>
        <v>Tarjeta</v>
      </c>
      <c r="L9253" s="12" t="str">
        <f>Data!P9253</f>
        <v>Recurrente</v>
      </c>
    </row>
    <row r="9254">
      <c r="A9254" s="11">
        <v>9253.0</v>
      </c>
      <c r="B9254" s="14">
        <f>Data!D9254</f>
        <v>44428</v>
      </c>
      <c r="C9254" s="12">
        <f>IFERROR(VLOOKUP(Data!B9254, Minorista!$A$2:$B$100, 2, FALSE), "")</f>
        <v>4</v>
      </c>
      <c r="D9254" s="12">
        <f t="array" ref="D9254">INDEX(Producto!$A$2:$A$500, MATCH(Data!H9254, Producto!$B$2:$B$500, 0))</f>
        <v>4</v>
      </c>
      <c r="E9254" s="12">
        <f>VLOOKUP(Data!E9254 &amp; Data!F9254 &amp; Data!G9254, Ubicacion!$A$2:$B$1000, 2, FALSE)</f>
        <v>39</v>
      </c>
      <c r="F9254" s="15">
        <f>Data!J9254</f>
        <v>111</v>
      </c>
      <c r="G9254" s="16">
        <f>Data!I9254</f>
        <v>32</v>
      </c>
      <c r="H9254" s="17">
        <f>Data!K9254</f>
        <v>3552</v>
      </c>
      <c r="I9254" s="17">
        <f>Data!L9254</f>
        <v>1491.84</v>
      </c>
      <c r="J9254" s="12" t="str">
        <f>Data!N9254</f>
        <v>Outlet</v>
      </c>
      <c r="K9254" s="12" t="str">
        <f>Data!O9254</f>
        <v>Transferencia bancaria</v>
      </c>
      <c r="L9254" s="12" t="str">
        <f>Data!P9254</f>
        <v>Recurrente</v>
      </c>
    </row>
    <row r="9255">
      <c r="A9255" s="11">
        <v>9254.0</v>
      </c>
      <c r="B9255" s="14">
        <f>Data!D9255</f>
        <v>44428</v>
      </c>
      <c r="C9255" s="12">
        <f>IFERROR(VLOOKUP(Data!B9255, Minorista!$A$2:$B$100, 2, FALSE), "")</f>
        <v>4</v>
      </c>
      <c r="D9255" s="12">
        <f t="array" ref="D9255">INDEX(Producto!$A$2:$A$500, MATCH(Data!H9255, Producto!$B$2:$B$500, 0))</f>
        <v>5</v>
      </c>
      <c r="E9255" s="12">
        <f>VLOOKUP(Data!E9255 &amp; Data!F9255 &amp; Data!G9255, Ubicacion!$A$2:$B$1000, 2, FALSE)</f>
        <v>39</v>
      </c>
      <c r="F9255" s="15">
        <f>Data!J9255</f>
        <v>105</v>
      </c>
      <c r="G9255" s="16">
        <f>Data!I9255</f>
        <v>40</v>
      </c>
      <c r="H9255" s="17">
        <f>Data!K9255</f>
        <v>4200</v>
      </c>
      <c r="I9255" s="17">
        <f>Data!L9255</f>
        <v>1554</v>
      </c>
      <c r="J9255" s="12" t="str">
        <f>Data!N9255</f>
        <v>Outlet</v>
      </c>
      <c r="K9255" s="12" t="str">
        <f>Data!O9255</f>
        <v>Tarjeta</v>
      </c>
      <c r="L9255" s="12" t="str">
        <f>Data!P9255</f>
        <v>Recurrente</v>
      </c>
    </row>
    <row r="9256">
      <c r="A9256" s="11">
        <v>9255.0</v>
      </c>
      <c r="B9256" s="14">
        <f>Data!D9256</f>
        <v>44428</v>
      </c>
      <c r="C9256" s="12">
        <f>IFERROR(VLOOKUP(Data!B9256, Minorista!$A$2:$B$100, 2, FALSE), "")</f>
        <v>4</v>
      </c>
      <c r="D9256" s="12">
        <f t="array" ref="D9256">INDEX(Producto!$A$2:$A$500, MATCH(Data!H9256, Producto!$B$2:$B$500, 0))</f>
        <v>6</v>
      </c>
      <c r="E9256" s="12">
        <f>VLOOKUP(Data!E9256 &amp; Data!F9256 &amp; Data!G9256, Ubicacion!$A$2:$B$1000, 2, FALSE)</f>
        <v>39</v>
      </c>
      <c r="F9256" s="15">
        <f>Data!J9256</f>
        <v>166</v>
      </c>
      <c r="G9256" s="16">
        <f>Data!I9256</f>
        <v>40</v>
      </c>
      <c r="H9256" s="17">
        <f>Data!K9256</f>
        <v>6640</v>
      </c>
      <c r="I9256" s="17">
        <f>Data!L9256</f>
        <v>3120.8</v>
      </c>
      <c r="J9256" s="12" t="str">
        <f>Data!N9256</f>
        <v>Outlet</v>
      </c>
      <c r="K9256" s="12" t="str">
        <f>Data!O9256</f>
        <v>Tarjeta</v>
      </c>
      <c r="L9256" s="12" t="str">
        <f>Data!P9256</f>
        <v>Recurrente</v>
      </c>
    </row>
    <row r="9257">
      <c r="A9257" s="11">
        <v>9256.0</v>
      </c>
      <c r="B9257" s="14">
        <f>Data!D9257</f>
        <v>44458</v>
      </c>
      <c r="C9257" s="12">
        <f>IFERROR(VLOOKUP(Data!B9257, Minorista!$A$2:$B$100, 2, FALSE), "")</f>
        <v>4</v>
      </c>
      <c r="D9257" s="12">
        <f t="array" ref="D9257">INDEX(Producto!$A$2:$A$500, MATCH(Data!H9257, Producto!$B$2:$B$500, 0))</f>
        <v>1</v>
      </c>
      <c r="E9257" s="12">
        <f>VLOOKUP(Data!E9257 &amp; Data!F9257 &amp; Data!G9257, Ubicacion!$A$2:$B$1000, 2, FALSE)</f>
        <v>39</v>
      </c>
      <c r="F9257" s="15">
        <f>Data!J9257</f>
        <v>196</v>
      </c>
      <c r="G9257" s="16">
        <f>Data!I9257</f>
        <v>35</v>
      </c>
      <c r="H9257" s="17">
        <f>Data!K9257</f>
        <v>6860</v>
      </c>
      <c r="I9257" s="17">
        <f>Data!L9257</f>
        <v>3155.6</v>
      </c>
      <c r="J9257" s="12" t="str">
        <f>Data!N9257</f>
        <v>Outlet</v>
      </c>
      <c r="K9257" s="12" t="str">
        <f>Data!O9257</f>
        <v>Transferencia bancaria</v>
      </c>
      <c r="L9257" s="12" t="str">
        <f>Data!P9257</f>
        <v>Nuevo</v>
      </c>
    </row>
    <row r="9258">
      <c r="A9258" s="11">
        <v>9257.0</v>
      </c>
      <c r="B9258" s="14">
        <f>Data!D9258</f>
        <v>44458</v>
      </c>
      <c r="C9258" s="12">
        <f>IFERROR(VLOOKUP(Data!B9258, Minorista!$A$2:$B$100, 2, FALSE), "")</f>
        <v>4</v>
      </c>
      <c r="D9258" s="12">
        <f t="array" ref="D9258">INDEX(Producto!$A$2:$A$500, MATCH(Data!H9258, Producto!$B$2:$B$500, 0))</f>
        <v>2</v>
      </c>
      <c r="E9258" s="12">
        <f>VLOOKUP(Data!E9258 &amp; Data!F9258 &amp; Data!G9258, Ubicacion!$A$2:$B$1000, 2, FALSE)</f>
        <v>39</v>
      </c>
      <c r="F9258" s="15">
        <f>Data!J9258</f>
        <v>128</v>
      </c>
      <c r="G9258" s="16">
        <f>Data!I9258</f>
        <v>28</v>
      </c>
      <c r="H9258" s="17">
        <f>Data!K9258</f>
        <v>3584</v>
      </c>
      <c r="I9258" s="17">
        <f>Data!L9258</f>
        <v>1469.44</v>
      </c>
      <c r="J9258" s="12" t="str">
        <f>Data!N9258</f>
        <v>Outlet</v>
      </c>
      <c r="K9258" s="12" t="str">
        <f>Data!O9258</f>
        <v>Efectivo</v>
      </c>
      <c r="L9258" s="12" t="str">
        <f>Data!P9258</f>
        <v>Nuevo</v>
      </c>
    </row>
    <row r="9259">
      <c r="A9259" s="11">
        <v>9258.0</v>
      </c>
      <c r="B9259" s="14">
        <f>Data!D9259</f>
        <v>44458</v>
      </c>
      <c r="C9259" s="12">
        <f>IFERROR(VLOOKUP(Data!B9259, Minorista!$A$2:$B$100, 2, FALSE), "")</f>
        <v>4</v>
      </c>
      <c r="D9259" s="12">
        <f t="array" ref="D9259">INDEX(Producto!$A$2:$A$500, MATCH(Data!H9259, Producto!$B$2:$B$500, 0))</f>
        <v>3</v>
      </c>
      <c r="E9259" s="12">
        <f>VLOOKUP(Data!E9259 &amp; Data!F9259 &amp; Data!G9259, Ubicacion!$A$2:$B$1000, 2, FALSE)</f>
        <v>39</v>
      </c>
      <c r="F9259" s="15">
        <f>Data!J9259</f>
        <v>91</v>
      </c>
      <c r="G9259" s="16">
        <f>Data!I9259</f>
        <v>12</v>
      </c>
      <c r="H9259" s="17">
        <f>Data!K9259</f>
        <v>1092</v>
      </c>
      <c r="I9259" s="17">
        <f>Data!L9259</f>
        <v>458.64</v>
      </c>
      <c r="J9259" s="12" t="str">
        <f>Data!N9259</f>
        <v>Outlet</v>
      </c>
      <c r="K9259" s="12" t="str">
        <f>Data!O9259</f>
        <v>Transferencia bancaria</v>
      </c>
      <c r="L9259" s="12" t="str">
        <f>Data!P9259</f>
        <v>Recurrente</v>
      </c>
    </row>
    <row r="9260">
      <c r="A9260" s="11">
        <v>9259.0</v>
      </c>
      <c r="B9260" s="14">
        <f>Data!D9260</f>
        <v>44458</v>
      </c>
      <c r="C9260" s="12">
        <f>IFERROR(VLOOKUP(Data!B9260, Minorista!$A$2:$B$100, 2, FALSE), "")</f>
        <v>4</v>
      </c>
      <c r="D9260" s="12">
        <f t="array" ref="D9260">INDEX(Producto!$A$2:$A$500, MATCH(Data!H9260, Producto!$B$2:$B$500, 0))</f>
        <v>4</v>
      </c>
      <c r="E9260" s="12">
        <f>VLOOKUP(Data!E9260 &amp; Data!F9260 &amp; Data!G9260, Ubicacion!$A$2:$B$1000, 2, FALSE)</f>
        <v>39</v>
      </c>
      <c r="F9260" s="15">
        <f>Data!J9260</f>
        <v>83</v>
      </c>
      <c r="G9260" s="16">
        <f>Data!I9260</f>
        <v>12</v>
      </c>
      <c r="H9260" s="17">
        <f>Data!K9260</f>
        <v>996</v>
      </c>
      <c r="I9260" s="17">
        <f>Data!L9260</f>
        <v>418.32</v>
      </c>
      <c r="J9260" s="12" t="str">
        <f>Data!N9260</f>
        <v>Outlet</v>
      </c>
      <c r="K9260" s="12" t="str">
        <f>Data!O9260</f>
        <v>Efectivo</v>
      </c>
      <c r="L9260" s="12" t="str">
        <f>Data!P9260</f>
        <v>Recurrente</v>
      </c>
    </row>
    <row r="9261">
      <c r="A9261" s="11">
        <v>9260.0</v>
      </c>
      <c r="B9261" s="14">
        <f>Data!D9261</f>
        <v>44458</v>
      </c>
      <c r="C9261" s="12">
        <f>IFERROR(VLOOKUP(Data!B9261, Minorista!$A$2:$B$100, 2, FALSE), "")</f>
        <v>4</v>
      </c>
      <c r="D9261" s="12">
        <f t="array" ref="D9261">INDEX(Producto!$A$2:$A$500, MATCH(Data!H9261, Producto!$B$2:$B$500, 0))</f>
        <v>5</v>
      </c>
      <c r="E9261" s="12">
        <f>VLOOKUP(Data!E9261 &amp; Data!F9261 &amp; Data!G9261, Ubicacion!$A$2:$B$1000, 2, FALSE)</f>
        <v>39</v>
      </c>
      <c r="F9261" s="15">
        <f>Data!J9261</f>
        <v>78</v>
      </c>
      <c r="G9261" s="16">
        <f>Data!I9261</f>
        <v>20</v>
      </c>
      <c r="H9261" s="17">
        <f>Data!K9261</f>
        <v>1560</v>
      </c>
      <c r="I9261" s="17">
        <f>Data!L9261</f>
        <v>592.8</v>
      </c>
      <c r="J9261" s="12" t="str">
        <f>Data!N9261</f>
        <v>Outlet</v>
      </c>
      <c r="K9261" s="12" t="str">
        <f>Data!O9261</f>
        <v>Efectivo</v>
      </c>
      <c r="L9261" s="12" t="str">
        <f>Data!P9261</f>
        <v>Nuevo</v>
      </c>
    </row>
    <row r="9262">
      <c r="A9262" s="11">
        <v>9261.0</v>
      </c>
      <c r="B9262" s="14">
        <f>Data!D9262</f>
        <v>44458</v>
      </c>
      <c r="C9262" s="12">
        <f>IFERROR(VLOOKUP(Data!B9262, Minorista!$A$2:$B$100, 2, FALSE), "")</f>
        <v>4</v>
      </c>
      <c r="D9262" s="12">
        <f t="array" ref="D9262">INDEX(Producto!$A$2:$A$500, MATCH(Data!H9262, Producto!$B$2:$B$500, 0))</f>
        <v>6</v>
      </c>
      <c r="E9262" s="12">
        <f>VLOOKUP(Data!E9262 &amp; Data!F9262 &amp; Data!G9262, Ubicacion!$A$2:$B$1000, 2, FALSE)</f>
        <v>39</v>
      </c>
      <c r="F9262" s="15">
        <f>Data!J9262</f>
        <v>119</v>
      </c>
      <c r="G9262" s="16">
        <f>Data!I9262</f>
        <v>23</v>
      </c>
      <c r="H9262" s="17">
        <f>Data!K9262</f>
        <v>2737</v>
      </c>
      <c r="I9262" s="17">
        <f>Data!L9262</f>
        <v>1286.39</v>
      </c>
      <c r="J9262" s="12" t="str">
        <f>Data!N9262</f>
        <v>Outlet</v>
      </c>
      <c r="K9262" s="12" t="str">
        <f>Data!O9262</f>
        <v>Efectivo</v>
      </c>
      <c r="L9262" s="12" t="str">
        <f>Data!P9262</f>
        <v>Recurrente</v>
      </c>
    </row>
    <row r="9263">
      <c r="A9263" s="11">
        <v>9262.0</v>
      </c>
      <c r="B9263" s="14">
        <f>Data!D9263</f>
        <v>44490</v>
      </c>
      <c r="C9263" s="12">
        <f>IFERROR(VLOOKUP(Data!B9263, Minorista!$A$2:$B$100, 2, FALSE), "")</f>
        <v>4</v>
      </c>
      <c r="D9263" s="12">
        <f t="array" ref="D9263">INDEX(Producto!$A$2:$A$500, MATCH(Data!H9263, Producto!$B$2:$B$500, 0))</f>
        <v>1</v>
      </c>
      <c r="E9263" s="12">
        <f>VLOOKUP(Data!E9263 &amp; Data!F9263 &amp; Data!G9263, Ubicacion!$A$2:$B$1000, 2, FALSE)</f>
        <v>39</v>
      </c>
      <c r="F9263" s="15">
        <f>Data!J9263</f>
        <v>173</v>
      </c>
      <c r="G9263" s="16">
        <f>Data!I9263</f>
        <v>20</v>
      </c>
      <c r="H9263" s="17">
        <f>Data!K9263</f>
        <v>3460</v>
      </c>
      <c r="I9263" s="17">
        <f>Data!L9263</f>
        <v>1626.2</v>
      </c>
      <c r="J9263" s="12" t="str">
        <f>Data!N9263</f>
        <v>Outlet</v>
      </c>
      <c r="K9263" s="12" t="str">
        <f>Data!O9263</f>
        <v>Tarjeta</v>
      </c>
      <c r="L9263" s="12" t="str">
        <f>Data!P9263</f>
        <v>Nuevo</v>
      </c>
    </row>
    <row r="9264">
      <c r="A9264" s="11">
        <v>9263.0</v>
      </c>
      <c r="B9264" s="14">
        <f>Data!D9264</f>
        <v>44490</v>
      </c>
      <c r="C9264" s="12">
        <f>IFERROR(VLOOKUP(Data!B9264, Minorista!$A$2:$B$100, 2, FALSE), "")</f>
        <v>4</v>
      </c>
      <c r="D9264" s="12">
        <f t="array" ref="D9264">INDEX(Producto!$A$2:$A$500, MATCH(Data!H9264, Producto!$B$2:$B$500, 0))</f>
        <v>2</v>
      </c>
      <c r="E9264" s="12">
        <f>VLOOKUP(Data!E9264 &amp; Data!F9264 &amp; Data!G9264, Ubicacion!$A$2:$B$1000, 2, FALSE)</f>
        <v>39</v>
      </c>
      <c r="F9264" s="15">
        <f>Data!J9264</f>
        <v>112</v>
      </c>
      <c r="G9264" s="16">
        <f>Data!I9264</f>
        <v>14</v>
      </c>
      <c r="H9264" s="17">
        <f>Data!K9264</f>
        <v>1568</v>
      </c>
      <c r="I9264" s="17">
        <f>Data!L9264</f>
        <v>658.56</v>
      </c>
      <c r="J9264" s="12" t="str">
        <f>Data!N9264</f>
        <v>Outlet</v>
      </c>
      <c r="K9264" s="12" t="str">
        <f>Data!O9264</f>
        <v>Transferencia bancaria</v>
      </c>
      <c r="L9264" s="12" t="str">
        <f>Data!P9264</f>
        <v>Nuevo</v>
      </c>
    </row>
    <row r="9265">
      <c r="A9265" s="11">
        <v>9264.0</v>
      </c>
      <c r="B9265" s="14">
        <f>Data!D9265</f>
        <v>44490</v>
      </c>
      <c r="C9265" s="12">
        <f>IFERROR(VLOOKUP(Data!B9265, Minorista!$A$2:$B$100, 2, FALSE), "")</f>
        <v>4</v>
      </c>
      <c r="D9265" s="12">
        <f t="array" ref="D9265">INDEX(Producto!$A$2:$A$500, MATCH(Data!H9265, Producto!$B$2:$B$500, 0))</f>
        <v>3</v>
      </c>
      <c r="E9265" s="12">
        <f>VLOOKUP(Data!E9265 &amp; Data!F9265 &amp; Data!G9265, Ubicacion!$A$2:$B$1000, 2, FALSE)</f>
        <v>39</v>
      </c>
      <c r="F9265" s="15">
        <f>Data!J9265</f>
        <v>74</v>
      </c>
      <c r="G9265" s="16">
        <f>Data!I9265</f>
        <v>14</v>
      </c>
      <c r="H9265" s="17">
        <f>Data!K9265</f>
        <v>1036</v>
      </c>
      <c r="I9265" s="17">
        <f>Data!L9265</f>
        <v>435.12</v>
      </c>
      <c r="J9265" s="12" t="str">
        <f>Data!N9265</f>
        <v>Outlet</v>
      </c>
      <c r="K9265" s="12" t="str">
        <f>Data!O9265</f>
        <v>Tarjeta</v>
      </c>
      <c r="L9265" s="12" t="str">
        <f>Data!P9265</f>
        <v>Recurrente</v>
      </c>
    </row>
    <row r="9266">
      <c r="A9266" s="11">
        <v>9265.0</v>
      </c>
      <c r="B9266" s="14">
        <f>Data!D9266</f>
        <v>44490</v>
      </c>
      <c r="C9266" s="12">
        <f>IFERROR(VLOOKUP(Data!B9266, Minorista!$A$2:$B$100, 2, FALSE), "")</f>
        <v>4</v>
      </c>
      <c r="D9266" s="12">
        <f t="array" ref="D9266">INDEX(Producto!$A$2:$A$500, MATCH(Data!H9266, Producto!$B$2:$B$500, 0))</f>
        <v>4</v>
      </c>
      <c r="E9266" s="12">
        <f>VLOOKUP(Data!E9266 &amp; Data!F9266 &amp; Data!G9266, Ubicacion!$A$2:$B$1000, 2, FALSE)</f>
        <v>39</v>
      </c>
      <c r="F9266" s="15">
        <f>Data!J9266</f>
        <v>62</v>
      </c>
      <c r="G9266" s="16">
        <f>Data!I9266</f>
        <v>15</v>
      </c>
      <c r="H9266" s="17">
        <f>Data!K9266</f>
        <v>930</v>
      </c>
      <c r="I9266" s="17">
        <f>Data!L9266</f>
        <v>390.6</v>
      </c>
      <c r="J9266" s="12" t="str">
        <f>Data!N9266</f>
        <v>Outlet</v>
      </c>
      <c r="K9266" s="12" t="str">
        <f>Data!O9266</f>
        <v>Transferencia bancaria</v>
      </c>
      <c r="L9266" s="12" t="str">
        <f>Data!P9266</f>
        <v>Recurrente</v>
      </c>
    </row>
    <row r="9267">
      <c r="A9267" s="11">
        <v>9266.0</v>
      </c>
      <c r="B9267" s="14">
        <f>Data!D9267</f>
        <v>44490</v>
      </c>
      <c r="C9267" s="12">
        <f>IFERROR(VLOOKUP(Data!B9267, Minorista!$A$2:$B$100, 2, FALSE), "")</f>
        <v>4</v>
      </c>
      <c r="D9267" s="12">
        <f t="array" ref="D9267">INDEX(Producto!$A$2:$A$500, MATCH(Data!H9267, Producto!$B$2:$B$500, 0))</f>
        <v>5</v>
      </c>
      <c r="E9267" s="12">
        <f>VLOOKUP(Data!E9267 &amp; Data!F9267 &amp; Data!G9267, Ubicacion!$A$2:$B$1000, 2, FALSE)</f>
        <v>39</v>
      </c>
      <c r="F9267" s="15">
        <f>Data!J9267</f>
        <v>68</v>
      </c>
      <c r="G9267" s="16">
        <f>Data!I9267</f>
        <v>22</v>
      </c>
      <c r="H9267" s="17">
        <f>Data!K9267</f>
        <v>1496</v>
      </c>
      <c r="I9267" s="17">
        <f>Data!L9267</f>
        <v>568.48</v>
      </c>
      <c r="J9267" s="12" t="str">
        <f>Data!N9267</f>
        <v>Outlet</v>
      </c>
      <c r="K9267" s="12" t="str">
        <f>Data!O9267</f>
        <v>Tarjeta</v>
      </c>
      <c r="L9267" s="12" t="str">
        <f>Data!P9267</f>
        <v>Recurrente</v>
      </c>
    </row>
    <row r="9268">
      <c r="A9268" s="11">
        <v>9267.0</v>
      </c>
      <c r="B9268" s="14">
        <f>Data!D9268</f>
        <v>44490</v>
      </c>
      <c r="C9268" s="12">
        <f>IFERROR(VLOOKUP(Data!B9268, Minorista!$A$2:$B$100, 2, FALSE), "")</f>
        <v>5</v>
      </c>
      <c r="D9268" s="12">
        <f t="array" ref="D9268">INDEX(Producto!$A$2:$A$500, MATCH(Data!H9268, Producto!$B$2:$B$500, 0))</f>
        <v>6</v>
      </c>
      <c r="E9268" s="12">
        <f>VLOOKUP(Data!E9268 &amp; Data!F9268 &amp; Data!G9268, Ubicacion!$A$2:$B$1000, 2, FALSE)</f>
        <v>39</v>
      </c>
      <c r="F9268" s="15">
        <f>Data!J9268</f>
        <v>101</v>
      </c>
      <c r="G9268" s="16">
        <f>Data!I9268</f>
        <v>22</v>
      </c>
      <c r="H9268" s="17">
        <f>Data!K9268</f>
        <v>2222</v>
      </c>
      <c r="I9268" s="17">
        <f>Data!L9268</f>
        <v>1044.34</v>
      </c>
      <c r="J9268" s="12" t="str">
        <f>Data!N9268</f>
        <v>Outlet</v>
      </c>
      <c r="K9268" s="12" t="str">
        <f>Data!O9268</f>
        <v>Transferencia bancaria</v>
      </c>
      <c r="L9268" s="12" t="str">
        <f>Data!P9268</f>
        <v>Recurrente</v>
      </c>
    </row>
    <row r="9269">
      <c r="A9269" s="11">
        <v>9268.0</v>
      </c>
      <c r="B9269" s="14">
        <f>Data!D9269</f>
        <v>44520</v>
      </c>
      <c r="C9269" s="12">
        <f>IFERROR(VLOOKUP(Data!B9269, Minorista!$A$2:$B$100, 2, FALSE), "")</f>
        <v>5</v>
      </c>
      <c r="D9269" s="12">
        <f t="array" ref="D9269">INDEX(Producto!$A$2:$A$500, MATCH(Data!H9269, Producto!$B$2:$B$500, 0))</f>
        <v>1</v>
      </c>
      <c r="E9269" s="12">
        <f>VLOOKUP(Data!E9269 &amp; Data!F9269 &amp; Data!G9269, Ubicacion!$A$2:$B$1000, 2, FALSE)</f>
        <v>39</v>
      </c>
      <c r="F9269" s="15">
        <f>Data!J9269</f>
        <v>166</v>
      </c>
      <c r="G9269" s="16">
        <f>Data!I9269</f>
        <v>16</v>
      </c>
      <c r="H9269" s="17">
        <f>Data!K9269</f>
        <v>2656</v>
      </c>
      <c r="I9269" s="17">
        <f>Data!L9269</f>
        <v>1168.64</v>
      </c>
      <c r="J9269" s="12" t="str">
        <f>Data!N9269</f>
        <v>Outlet</v>
      </c>
      <c r="K9269" s="12" t="str">
        <f>Data!O9269</f>
        <v>Efectivo</v>
      </c>
      <c r="L9269" s="12" t="str">
        <f>Data!P9269</f>
        <v>Recurrente</v>
      </c>
    </row>
    <row r="9270">
      <c r="A9270" s="11">
        <v>9269.0</v>
      </c>
      <c r="B9270" s="14">
        <f>Data!D9270</f>
        <v>44520</v>
      </c>
      <c r="C9270" s="12">
        <f>IFERROR(VLOOKUP(Data!B9270, Minorista!$A$2:$B$100, 2, FALSE), "")</f>
        <v>5</v>
      </c>
      <c r="D9270" s="12">
        <f t="array" ref="D9270">INDEX(Producto!$A$2:$A$500, MATCH(Data!H9270, Producto!$B$2:$B$500, 0))</f>
        <v>2</v>
      </c>
      <c r="E9270" s="12">
        <f>VLOOKUP(Data!E9270 &amp; Data!F9270 &amp; Data!G9270, Ubicacion!$A$2:$B$1000, 2, FALSE)</f>
        <v>39</v>
      </c>
      <c r="F9270" s="15">
        <f>Data!J9270</f>
        <v>96</v>
      </c>
      <c r="G9270" s="16">
        <f>Data!I9270</f>
        <v>11</v>
      </c>
      <c r="H9270" s="17">
        <f>Data!K9270</f>
        <v>1056</v>
      </c>
      <c r="I9270" s="17">
        <f>Data!L9270</f>
        <v>401.28</v>
      </c>
      <c r="J9270" s="12" t="str">
        <f>Data!N9270</f>
        <v>Outlet</v>
      </c>
      <c r="K9270" s="12" t="str">
        <f>Data!O9270</f>
        <v>Tarjeta</v>
      </c>
      <c r="L9270" s="12" t="str">
        <f>Data!P9270</f>
        <v>Recurrente</v>
      </c>
    </row>
    <row r="9271">
      <c r="A9271" s="11">
        <v>9270.0</v>
      </c>
      <c r="B9271" s="14">
        <f>Data!D9271</f>
        <v>44520</v>
      </c>
      <c r="C9271" s="12">
        <f>IFERROR(VLOOKUP(Data!B9271, Minorista!$A$2:$B$100, 2, FALSE), "")</f>
        <v>5</v>
      </c>
      <c r="D9271" s="12">
        <f t="array" ref="D9271">INDEX(Producto!$A$2:$A$500, MATCH(Data!H9271, Producto!$B$2:$B$500, 0))</f>
        <v>3</v>
      </c>
      <c r="E9271" s="12">
        <f>VLOOKUP(Data!E9271 &amp; Data!F9271 &amp; Data!G9271, Ubicacion!$A$2:$B$1000, 2, FALSE)</f>
        <v>39</v>
      </c>
      <c r="F9271" s="15">
        <f>Data!J9271</f>
        <v>81</v>
      </c>
      <c r="G9271" s="16">
        <f>Data!I9271</f>
        <v>19</v>
      </c>
      <c r="H9271" s="17">
        <f>Data!K9271</f>
        <v>1539</v>
      </c>
      <c r="I9271" s="17">
        <f>Data!L9271</f>
        <v>661.77</v>
      </c>
      <c r="J9271" s="12" t="str">
        <f>Data!N9271</f>
        <v>Outlet</v>
      </c>
      <c r="K9271" s="12" t="str">
        <f>Data!O9271</f>
        <v>Tarjeta</v>
      </c>
      <c r="L9271" s="12" t="str">
        <f>Data!P9271</f>
        <v>Recurrente</v>
      </c>
    </row>
    <row r="9272">
      <c r="A9272" s="11">
        <v>9271.0</v>
      </c>
      <c r="B9272" s="14">
        <f>Data!D9272</f>
        <v>44520</v>
      </c>
      <c r="C9272" s="12">
        <f>IFERROR(VLOOKUP(Data!B9272, Minorista!$A$2:$B$100, 2, FALSE), "")</f>
        <v>5</v>
      </c>
      <c r="D9272" s="12">
        <f t="array" ref="D9272">INDEX(Producto!$A$2:$A$500, MATCH(Data!H9272, Producto!$B$2:$B$500, 0))</f>
        <v>4</v>
      </c>
      <c r="E9272" s="12">
        <f>VLOOKUP(Data!E9272 &amp; Data!F9272 &amp; Data!G9272, Ubicacion!$A$2:$B$1000, 2, FALSE)</f>
        <v>39</v>
      </c>
      <c r="F9272" s="15">
        <f>Data!J9272</f>
        <v>90</v>
      </c>
      <c r="G9272" s="16">
        <f>Data!I9272</f>
        <v>37</v>
      </c>
      <c r="H9272" s="17">
        <f>Data!K9272</f>
        <v>3330</v>
      </c>
      <c r="I9272" s="17">
        <f>Data!L9272</f>
        <v>1565.1</v>
      </c>
      <c r="J9272" s="12" t="str">
        <f>Data!N9272</f>
        <v>Outlet</v>
      </c>
      <c r="K9272" s="12" t="str">
        <f>Data!O9272</f>
        <v>Efectivo</v>
      </c>
      <c r="L9272" s="12" t="str">
        <f>Data!P9272</f>
        <v>Nuevo</v>
      </c>
    </row>
    <row r="9273">
      <c r="A9273" s="11">
        <v>9272.0</v>
      </c>
      <c r="B9273" s="14">
        <f>Data!D9273</f>
        <v>44520</v>
      </c>
      <c r="C9273" s="12">
        <f>IFERROR(VLOOKUP(Data!B9273, Minorista!$A$2:$B$100, 2, FALSE), "")</f>
        <v>5</v>
      </c>
      <c r="D9273" s="12">
        <f t="array" ref="D9273">INDEX(Producto!$A$2:$A$500, MATCH(Data!H9273, Producto!$B$2:$B$500, 0))</f>
        <v>5</v>
      </c>
      <c r="E9273" s="12">
        <f>VLOOKUP(Data!E9273 &amp; Data!F9273 &amp; Data!G9273, Ubicacion!$A$2:$B$1000, 2, FALSE)</f>
        <v>39</v>
      </c>
      <c r="F9273" s="15">
        <f>Data!J9273</f>
        <v>85</v>
      </c>
      <c r="G9273" s="16">
        <f>Data!I9273</f>
        <v>60</v>
      </c>
      <c r="H9273" s="17">
        <f>Data!K9273</f>
        <v>5100</v>
      </c>
      <c r="I9273" s="17">
        <f>Data!L9273</f>
        <v>2040</v>
      </c>
      <c r="J9273" s="12" t="str">
        <f>Data!N9273</f>
        <v>Outlet</v>
      </c>
      <c r="K9273" s="12" t="str">
        <f>Data!O9273</f>
        <v>Transferencia bancaria</v>
      </c>
      <c r="L9273" s="12" t="str">
        <f>Data!P9273</f>
        <v>Recurrente</v>
      </c>
    </row>
    <row r="9274">
      <c r="A9274" s="11">
        <v>9273.0</v>
      </c>
      <c r="B9274" s="14">
        <f>Data!D9274</f>
        <v>44520</v>
      </c>
      <c r="C9274" s="12">
        <f>IFERROR(VLOOKUP(Data!B9274, Minorista!$A$2:$B$100, 2, FALSE), "")</f>
        <v>5</v>
      </c>
      <c r="D9274" s="12">
        <f t="array" ref="D9274">INDEX(Producto!$A$2:$A$500, MATCH(Data!H9274, Producto!$B$2:$B$500, 0))</f>
        <v>6</v>
      </c>
      <c r="E9274" s="12">
        <f>VLOOKUP(Data!E9274 &amp; Data!F9274 &amp; Data!G9274, Ubicacion!$A$2:$B$1000, 2, FALSE)</f>
        <v>39</v>
      </c>
      <c r="F9274" s="15">
        <f>Data!J9274</f>
        <v>128</v>
      </c>
      <c r="G9274" s="16">
        <f>Data!I9274</f>
        <v>60</v>
      </c>
      <c r="H9274" s="17">
        <f>Data!K9274</f>
        <v>7680</v>
      </c>
      <c r="I9274" s="17">
        <f>Data!L9274</f>
        <v>3302.4</v>
      </c>
      <c r="J9274" s="12" t="str">
        <f>Data!N9274</f>
        <v>Outlet</v>
      </c>
      <c r="K9274" s="12" t="str">
        <f>Data!O9274</f>
        <v>Efectivo</v>
      </c>
      <c r="L9274" s="12" t="str">
        <f>Data!P9274</f>
        <v>Recurrente</v>
      </c>
    </row>
    <row r="9275">
      <c r="A9275" s="11">
        <v>9274.0</v>
      </c>
      <c r="B9275" s="14">
        <f>Data!D9275</f>
        <v>44549</v>
      </c>
      <c r="C9275" s="12">
        <f>IFERROR(VLOOKUP(Data!B9275, Minorista!$A$2:$B$100, 2, FALSE), "")</f>
        <v>5</v>
      </c>
      <c r="D9275" s="12">
        <f t="array" ref="D9275">INDEX(Producto!$A$2:$A$500, MATCH(Data!H9275, Producto!$B$2:$B$500, 0))</f>
        <v>1</v>
      </c>
      <c r="E9275" s="12">
        <f>VLOOKUP(Data!E9275 &amp; Data!F9275 &amp; Data!G9275, Ubicacion!$A$2:$B$1000, 2, FALSE)</f>
        <v>39</v>
      </c>
      <c r="F9275" s="15">
        <f>Data!J9275</f>
        <v>200</v>
      </c>
      <c r="G9275" s="16">
        <f>Data!I9275</f>
        <v>55</v>
      </c>
      <c r="H9275" s="17">
        <f>Data!K9275</f>
        <v>11000</v>
      </c>
      <c r="I9275" s="17">
        <f>Data!L9275</f>
        <v>4620</v>
      </c>
      <c r="J9275" s="12" t="str">
        <f>Data!N9275</f>
        <v>Outlet</v>
      </c>
      <c r="K9275" s="12" t="str">
        <f>Data!O9275</f>
        <v>Transferencia bancaria</v>
      </c>
      <c r="L9275" s="12" t="str">
        <f>Data!P9275</f>
        <v>Nuevo</v>
      </c>
    </row>
    <row r="9276">
      <c r="A9276" s="11">
        <v>9275.0</v>
      </c>
      <c r="B9276" s="14">
        <f>Data!D9276</f>
        <v>44549</v>
      </c>
      <c r="C9276" s="12">
        <f>IFERROR(VLOOKUP(Data!B9276, Minorista!$A$2:$B$100, 2, FALSE), "")</f>
        <v>5</v>
      </c>
      <c r="D9276" s="12">
        <f t="array" ref="D9276">INDEX(Producto!$A$2:$A$500, MATCH(Data!H9276, Producto!$B$2:$B$500, 0))</f>
        <v>2</v>
      </c>
      <c r="E9276" s="12">
        <f>VLOOKUP(Data!E9276 &amp; Data!F9276 &amp; Data!G9276, Ubicacion!$A$2:$B$1000, 2, FALSE)</f>
        <v>39</v>
      </c>
      <c r="F9276" s="15">
        <f>Data!J9276</f>
        <v>149</v>
      </c>
      <c r="G9276" s="16">
        <f>Data!I9276</f>
        <v>47</v>
      </c>
      <c r="H9276" s="17">
        <f>Data!K9276</f>
        <v>7003</v>
      </c>
      <c r="I9276" s="17">
        <f>Data!L9276</f>
        <v>2661.14</v>
      </c>
      <c r="J9276" s="12" t="str">
        <f>Data!N9276</f>
        <v>Outlet</v>
      </c>
      <c r="K9276" s="12" t="str">
        <f>Data!O9276</f>
        <v>Efectivo</v>
      </c>
      <c r="L9276" s="12" t="str">
        <f>Data!P9276</f>
        <v>Recurrente</v>
      </c>
    </row>
    <row r="9277">
      <c r="A9277" s="11">
        <v>9276.0</v>
      </c>
      <c r="B9277" s="14">
        <f>Data!D9277</f>
        <v>44549</v>
      </c>
      <c r="C9277" s="12">
        <f>IFERROR(VLOOKUP(Data!B9277, Minorista!$A$2:$B$100, 2, FALSE), "")</f>
        <v>5</v>
      </c>
      <c r="D9277" s="12">
        <f t="array" ref="D9277">INDEX(Producto!$A$2:$A$500, MATCH(Data!H9277, Producto!$B$2:$B$500, 0))</f>
        <v>3</v>
      </c>
      <c r="E9277" s="12">
        <f>VLOOKUP(Data!E9277 &amp; Data!F9277 &amp; Data!G9277, Ubicacion!$A$2:$B$1000, 2, FALSE)</f>
        <v>39</v>
      </c>
      <c r="F9277" s="15">
        <f>Data!J9277</f>
        <v>131</v>
      </c>
      <c r="G9277" s="16">
        <f>Data!I9277</f>
        <v>44</v>
      </c>
      <c r="H9277" s="17">
        <f>Data!K9277</f>
        <v>5764</v>
      </c>
      <c r="I9277" s="17">
        <f>Data!L9277</f>
        <v>2593.8</v>
      </c>
      <c r="J9277" s="12" t="str">
        <f>Data!N9277</f>
        <v>Outlet</v>
      </c>
      <c r="K9277" s="12" t="str">
        <f>Data!O9277</f>
        <v>Efectivo</v>
      </c>
      <c r="L9277" s="12" t="str">
        <f>Data!P9277</f>
        <v>Nuevo</v>
      </c>
    </row>
    <row r="9278">
      <c r="A9278" s="11">
        <v>9277.0</v>
      </c>
      <c r="B9278" s="14">
        <f>Data!D9278</f>
        <v>44549</v>
      </c>
      <c r="C9278" s="12">
        <f>IFERROR(VLOOKUP(Data!B9278, Minorista!$A$2:$B$100, 2, FALSE), "")</f>
        <v>5</v>
      </c>
      <c r="D9278" s="12">
        <f t="array" ref="D9278">INDEX(Producto!$A$2:$A$500, MATCH(Data!H9278, Producto!$B$2:$B$500, 0))</f>
        <v>4</v>
      </c>
      <c r="E9278" s="12">
        <f>VLOOKUP(Data!E9278 &amp; Data!F9278 &amp; Data!G9278, Ubicacion!$A$2:$B$1000, 2, FALSE)</f>
        <v>39</v>
      </c>
      <c r="F9278" s="15">
        <f>Data!J9278</f>
        <v>114</v>
      </c>
      <c r="G9278" s="16">
        <f>Data!I9278</f>
        <v>45</v>
      </c>
      <c r="H9278" s="17">
        <f>Data!K9278</f>
        <v>5130</v>
      </c>
      <c r="I9278" s="17">
        <f>Data!L9278</f>
        <v>2308.5</v>
      </c>
      <c r="J9278" s="12" t="str">
        <f>Data!N9278</f>
        <v>Outlet</v>
      </c>
      <c r="K9278" s="12" t="str">
        <f>Data!O9278</f>
        <v>Transferencia bancaria</v>
      </c>
      <c r="L9278" s="12" t="str">
        <f>Data!P9278</f>
        <v>Nuevo</v>
      </c>
    </row>
    <row r="9279">
      <c r="A9279" s="11">
        <v>9278.0</v>
      </c>
      <c r="B9279" s="14">
        <f>Data!D9279</f>
        <v>44549</v>
      </c>
      <c r="C9279" s="12">
        <f>IFERROR(VLOOKUP(Data!B9279, Minorista!$A$2:$B$100, 2, FALSE), "")</f>
        <v>5</v>
      </c>
      <c r="D9279" s="12">
        <f t="array" ref="D9279">INDEX(Producto!$A$2:$A$500, MATCH(Data!H9279, Producto!$B$2:$B$500, 0))</f>
        <v>5</v>
      </c>
      <c r="E9279" s="12">
        <f>VLOOKUP(Data!E9279 &amp; Data!F9279 &amp; Data!G9279, Ubicacion!$A$2:$B$1000, 2, FALSE)</f>
        <v>39</v>
      </c>
      <c r="F9279" s="15">
        <f>Data!J9279</f>
        <v>98</v>
      </c>
      <c r="G9279" s="16">
        <f>Data!I9279</f>
        <v>55</v>
      </c>
      <c r="H9279" s="17">
        <f>Data!K9279</f>
        <v>5390</v>
      </c>
      <c r="I9279" s="17">
        <f>Data!L9279</f>
        <v>2156</v>
      </c>
      <c r="J9279" s="12" t="str">
        <f>Data!N9279</f>
        <v>Outlet</v>
      </c>
      <c r="K9279" s="12" t="str">
        <f>Data!O9279</f>
        <v>Transferencia bancaria</v>
      </c>
      <c r="L9279" s="12" t="str">
        <f>Data!P9279</f>
        <v>Nuevo</v>
      </c>
    </row>
    <row r="9280">
      <c r="A9280" s="11">
        <v>9279.0</v>
      </c>
      <c r="B9280" s="14">
        <f>Data!D9280</f>
        <v>44549</v>
      </c>
      <c r="C9280" s="12">
        <f>IFERROR(VLOOKUP(Data!B9280, Minorista!$A$2:$B$100, 2, FALSE), "")</f>
        <v>5</v>
      </c>
      <c r="D9280" s="12">
        <f t="array" ref="D9280">INDEX(Producto!$A$2:$A$500, MATCH(Data!H9280, Producto!$B$2:$B$500, 0))</f>
        <v>6</v>
      </c>
      <c r="E9280" s="12">
        <f>VLOOKUP(Data!E9280 &amp; Data!F9280 &amp; Data!G9280, Ubicacion!$A$2:$B$1000, 2, FALSE)</f>
        <v>39</v>
      </c>
      <c r="F9280" s="15">
        <f>Data!J9280</f>
        <v>128</v>
      </c>
      <c r="G9280" s="16">
        <f>Data!I9280</f>
        <v>51</v>
      </c>
      <c r="H9280" s="17">
        <f>Data!K9280</f>
        <v>6528</v>
      </c>
      <c r="I9280" s="17">
        <f>Data!L9280</f>
        <v>2807.04</v>
      </c>
      <c r="J9280" s="12" t="str">
        <f>Data!N9280</f>
        <v>Outlet</v>
      </c>
      <c r="K9280" s="12" t="str">
        <f>Data!O9280</f>
        <v>Efectivo</v>
      </c>
      <c r="L9280" s="12" t="str">
        <f>Data!P9280</f>
        <v>Nuevo</v>
      </c>
    </row>
    <row r="9281">
      <c r="A9281" s="11">
        <v>9280.0</v>
      </c>
      <c r="B9281" s="14">
        <f>Data!D9281</f>
        <v>44212</v>
      </c>
      <c r="C9281" s="12">
        <f>IFERROR(VLOOKUP(Data!B9281, Minorista!$A$2:$B$100, 2, FALSE), "")</f>
        <v>5</v>
      </c>
      <c r="D9281" s="12">
        <f t="array" ref="D9281">INDEX(Producto!$A$2:$A$500, MATCH(Data!H9281, Producto!$B$2:$B$500, 0))</f>
        <v>1</v>
      </c>
      <c r="E9281" s="12">
        <f>VLOOKUP(Data!E9281 &amp; Data!F9281 &amp; Data!G9281, Ubicacion!$A$2:$B$1000, 2, FALSE)</f>
        <v>39</v>
      </c>
      <c r="F9281" s="15">
        <f>Data!J9281</f>
        <v>176</v>
      </c>
      <c r="G9281" s="16">
        <f>Data!I9281</f>
        <v>17</v>
      </c>
      <c r="H9281" s="17">
        <f>Data!K9281</f>
        <v>2992</v>
      </c>
      <c r="I9281" s="17">
        <f>Data!L9281</f>
        <v>1136.96</v>
      </c>
      <c r="J9281" s="12" t="str">
        <f>Data!N9281</f>
        <v>Outlet</v>
      </c>
      <c r="K9281" s="12" t="str">
        <f>Data!O9281</f>
        <v>Transferencia bancaria</v>
      </c>
      <c r="L9281" s="12" t="str">
        <f>Data!P9281</f>
        <v>Nuevo</v>
      </c>
    </row>
    <row r="9282">
      <c r="A9282" s="11">
        <v>9281.0</v>
      </c>
      <c r="B9282" s="14">
        <f>Data!D9282</f>
        <v>44212</v>
      </c>
      <c r="C9282" s="12">
        <f>IFERROR(VLOOKUP(Data!B9282, Minorista!$A$2:$B$100, 2, FALSE), "")</f>
        <v>5</v>
      </c>
      <c r="D9282" s="12">
        <f t="array" ref="D9282">INDEX(Producto!$A$2:$A$500, MATCH(Data!H9282, Producto!$B$2:$B$500, 0))</f>
        <v>2</v>
      </c>
      <c r="E9282" s="12">
        <f>VLOOKUP(Data!E9282 &amp; Data!F9282 &amp; Data!G9282, Ubicacion!$A$2:$B$1000, 2, FALSE)</f>
        <v>39</v>
      </c>
      <c r="F9282" s="15">
        <f>Data!J9282</f>
        <v>105</v>
      </c>
      <c r="G9282" s="16">
        <f>Data!I9282</f>
        <v>16</v>
      </c>
      <c r="H9282" s="17">
        <f>Data!K9282</f>
        <v>1680</v>
      </c>
      <c r="I9282" s="17">
        <f>Data!L9282</f>
        <v>638.4</v>
      </c>
      <c r="J9282" s="12" t="str">
        <f>Data!N9282</f>
        <v>Outlet</v>
      </c>
      <c r="K9282" s="12" t="str">
        <f>Data!O9282</f>
        <v>Tarjeta</v>
      </c>
      <c r="L9282" s="12" t="str">
        <f>Data!P9282</f>
        <v>Recurrente</v>
      </c>
    </row>
    <row r="9283">
      <c r="A9283" s="11">
        <v>9282.0</v>
      </c>
      <c r="B9283" s="14">
        <f>Data!D9283</f>
        <v>44212</v>
      </c>
      <c r="C9283" s="12">
        <f>IFERROR(VLOOKUP(Data!B9283, Minorista!$A$2:$B$100, 2, FALSE), "")</f>
        <v>5</v>
      </c>
      <c r="D9283" s="12">
        <f t="array" ref="D9283">INDEX(Producto!$A$2:$A$500, MATCH(Data!H9283, Producto!$B$2:$B$500, 0))</f>
        <v>3</v>
      </c>
      <c r="E9283" s="12">
        <f>VLOOKUP(Data!E9283 &amp; Data!F9283 &amp; Data!G9283, Ubicacion!$A$2:$B$1000, 2, FALSE)</f>
        <v>39</v>
      </c>
      <c r="F9283" s="15">
        <f>Data!J9283</f>
        <v>116</v>
      </c>
      <c r="G9283" s="16">
        <f>Data!I9283</f>
        <v>12</v>
      </c>
      <c r="H9283" s="17">
        <f>Data!K9283</f>
        <v>1392</v>
      </c>
      <c r="I9283" s="17">
        <f>Data!L9283</f>
        <v>556.8</v>
      </c>
      <c r="J9283" s="12" t="str">
        <f>Data!N9283</f>
        <v>Outlet</v>
      </c>
      <c r="K9283" s="12" t="str">
        <f>Data!O9283</f>
        <v>Tarjeta</v>
      </c>
      <c r="L9283" s="12" t="str">
        <f>Data!P9283</f>
        <v>Recurrente</v>
      </c>
    </row>
    <row r="9284">
      <c r="A9284" s="11">
        <v>9283.0</v>
      </c>
      <c r="B9284" s="14">
        <f>Data!D9284</f>
        <v>44212</v>
      </c>
      <c r="C9284" s="12">
        <f>IFERROR(VLOOKUP(Data!B9284, Minorista!$A$2:$B$100, 2, FALSE), "")</f>
        <v>5</v>
      </c>
      <c r="D9284" s="12">
        <f t="array" ref="D9284">INDEX(Producto!$A$2:$A$500, MATCH(Data!H9284, Producto!$B$2:$B$500, 0))</f>
        <v>4</v>
      </c>
      <c r="E9284" s="12">
        <f>VLOOKUP(Data!E9284 &amp; Data!F9284 &amp; Data!G9284, Ubicacion!$A$2:$B$1000, 2, FALSE)</f>
        <v>39</v>
      </c>
      <c r="F9284" s="15">
        <f>Data!J9284</f>
        <v>70</v>
      </c>
      <c r="G9284" s="16">
        <f>Data!I9284</f>
        <v>16</v>
      </c>
      <c r="H9284" s="17">
        <f>Data!K9284</f>
        <v>1120</v>
      </c>
      <c r="I9284" s="17">
        <f>Data!L9284</f>
        <v>448</v>
      </c>
      <c r="J9284" s="12" t="str">
        <f>Data!N9284</f>
        <v>Outlet</v>
      </c>
      <c r="K9284" s="12" t="str">
        <f>Data!O9284</f>
        <v>Transferencia bancaria</v>
      </c>
      <c r="L9284" s="12" t="str">
        <f>Data!P9284</f>
        <v>Nuevo</v>
      </c>
    </row>
    <row r="9285">
      <c r="A9285" s="11">
        <v>9284.0</v>
      </c>
      <c r="B9285" s="14">
        <f>Data!D9285</f>
        <v>44212</v>
      </c>
      <c r="C9285" s="12">
        <f>IFERROR(VLOOKUP(Data!B9285, Minorista!$A$2:$B$100, 2, FALSE), "")</f>
        <v>5</v>
      </c>
      <c r="D9285" s="12">
        <f t="array" ref="D9285">INDEX(Producto!$A$2:$A$500, MATCH(Data!H9285, Producto!$B$2:$B$500, 0))</f>
        <v>5</v>
      </c>
      <c r="E9285" s="12">
        <f>VLOOKUP(Data!E9285 &amp; Data!F9285 &amp; Data!G9285, Ubicacion!$A$2:$B$1000, 2, FALSE)</f>
        <v>39</v>
      </c>
      <c r="F9285" s="15">
        <f>Data!J9285</f>
        <v>88</v>
      </c>
      <c r="G9285" s="16">
        <f>Data!I9285</f>
        <v>28</v>
      </c>
      <c r="H9285" s="17">
        <f>Data!K9285</f>
        <v>2464</v>
      </c>
      <c r="I9285" s="17">
        <f>Data!L9285</f>
        <v>1010.24</v>
      </c>
      <c r="J9285" s="12" t="str">
        <f>Data!N9285</f>
        <v>Outlet</v>
      </c>
      <c r="K9285" s="12" t="str">
        <f>Data!O9285</f>
        <v>Tarjeta</v>
      </c>
      <c r="L9285" s="12" t="str">
        <f>Data!P9285</f>
        <v>Nuevo</v>
      </c>
    </row>
    <row r="9286">
      <c r="A9286" s="11">
        <v>9285.0</v>
      </c>
      <c r="B9286" s="14">
        <f>Data!D9286</f>
        <v>44212</v>
      </c>
      <c r="C9286" s="12">
        <f>IFERROR(VLOOKUP(Data!B9286, Minorista!$A$2:$B$100, 2, FALSE), "")</f>
        <v>5</v>
      </c>
      <c r="D9286" s="12">
        <f t="array" ref="D9286">INDEX(Producto!$A$2:$A$500, MATCH(Data!H9286, Producto!$B$2:$B$500, 0))</f>
        <v>6</v>
      </c>
      <c r="E9286" s="12">
        <f>VLOOKUP(Data!E9286 &amp; Data!F9286 &amp; Data!G9286, Ubicacion!$A$2:$B$1000, 2, FALSE)</f>
        <v>39</v>
      </c>
      <c r="F9286" s="15">
        <f>Data!J9286</f>
        <v>119</v>
      </c>
      <c r="G9286" s="16">
        <f>Data!I9286</f>
        <v>17</v>
      </c>
      <c r="H9286" s="17">
        <f>Data!K9286</f>
        <v>2023</v>
      </c>
      <c r="I9286" s="17">
        <f>Data!L9286</f>
        <v>748.51</v>
      </c>
      <c r="J9286" s="12" t="str">
        <f>Data!N9286</f>
        <v>Outlet</v>
      </c>
      <c r="K9286" s="12" t="str">
        <f>Data!O9286</f>
        <v>Transferencia bancaria</v>
      </c>
      <c r="L9286" s="12" t="str">
        <f>Data!P9286</f>
        <v>Recurrente</v>
      </c>
    </row>
    <row r="9287">
      <c r="A9287" s="11">
        <v>9286.0</v>
      </c>
      <c r="B9287" s="14">
        <f>Data!D9287</f>
        <v>44241</v>
      </c>
      <c r="C9287" s="12">
        <f>IFERROR(VLOOKUP(Data!B9287, Minorista!$A$2:$B$100, 2, FALSE), "")</f>
        <v>5</v>
      </c>
      <c r="D9287" s="12">
        <f t="array" ref="D9287">INDEX(Producto!$A$2:$A$500, MATCH(Data!H9287, Producto!$B$2:$B$500, 0))</f>
        <v>1</v>
      </c>
      <c r="E9287" s="12">
        <f>VLOOKUP(Data!E9287 &amp; Data!F9287 &amp; Data!G9287, Ubicacion!$A$2:$B$1000, 2, FALSE)</f>
        <v>39</v>
      </c>
      <c r="F9287" s="15">
        <f>Data!J9287</f>
        <v>204</v>
      </c>
      <c r="G9287" s="16">
        <f>Data!I9287</f>
        <v>18</v>
      </c>
      <c r="H9287" s="17">
        <f>Data!K9287</f>
        <v>3672</v>
      </c>
      <c r="I9287" s="17">
        <f>Data!L9287</f>
        <v>1468.8</v>
      </c>
      <c r="J9287" s="12" t="str">
        <f>Data!N9287</f>
        <v>Outlet</v>
      </c>
      <c r="K9287" s="12" t="str">
        <f>Data!O9287</f>
        <v>Tarjeta</v>
      </c>
      <c r="L9287" s="12" t="str">
        <f>Data!P9287</f>
        <v>Nuevo</v>
      </c>
    </row>
    <row r="9288">
      <c r="A9288" s="11">
        <v>9287.0</v>
      </c>
      <c r="B9288" s="14">
        <f>Data!D9288</f>
        <v>44241</v>
      </c>
      <c r="C9288" s="12">
        <f>IFERROR(VLOOKUP(Data!B9288, Minorista!$A$2:$B$100, 2, FALSE), "")</f>
        <v>5</v>
      </c>
      <c r="D9288" s="12">
        <f t="array" ref="D9288">INDEX(Producto!$A$2:$A$500, MATCH(Data!H9288, Producto!$B$2:$B$500, 0))</f>
        <v>2</v>
      </c>
      <c r="E9288" s="12">
        <f>VLOOKUP(Data!E9288 &amp; Data!F9288 &amp; Data!G9288, Ubicacion!$A$2:$B$1000, 2, FALSE)</f>
        <v>39</v>
      </c>
      <c r="F9288" s="15">
        <f>Data!J9288</f>
        <v>75</v>
      </c>
      <c r="G9288" s="16">
        <f>Data!I9288</f>
        <v>17</v>
      </c>
      <c r="H9288" s="17">
        <f>Data!K9288</f>
        <v>1275</v>
      </c>
      <c r="I9288" s="17">
        <f>Data!L9288</f>
        <v>522.75</v>
      </c>
      <c r="J9288" s="12" t="str">
        <f>Data!N9288</f>
        <v>Outlet</v>
      </c>
      <c r="K9288" s="12" t="str">
        <f>Data!O9288</f>
        <v>Transferencia bancaria</v>
      </c>
      <c r="L9288" s="12" t="str">
        <f>Data!P9288</f>
        <v>Nuevo</v>
      </c>
    </row>
    <row r="9289">
      <c r="A9289" s="11">
        <v>9288.0</v>
      </c>
      <c r="B9289" s="14">
        <f>Data!D9289</f>
        <v>44241</v>
      </c>
      <c r="C9289" s="12">
        <f>IFERROR(VLOOKUP(Data!B9289, Minorista!$A$2:$B$100, 2, FALSE), "")</f>
        <v>5</v>
      </c>
      <c r="D9289" s="12">
        <f t="array" ref="D9289">INDEX(Producto!$A$2:$A$500, MATCH(Data!H9289, Producto!$B$2:$B$500, 0))</f>
        <v>3</v>
      </c>
      <c r="E9289" s="12">
        <f>VLOOKUP(Data!E9289 &amp; Data!F9289 &amp; Data!G9289, Ubicacion!$A$2:$B$1000, 2, FALSE)</f>
        <v>39</v>
      </c>
      <c r="F9289" s="15">
        <f>Data!J9289</f>
        <v>90</v>
      </c>
      <c r="G9289" s="16">
        <f>Data!I9289</f>
        <v>11</v>
      </c>
      <c r="H9289" s="17">
        <f>Data!K9289</f>
        <v>990</v>
      </c>
      <c r="I9289" s="17">
        <f>Data!L9289</f>
        <v>386.1</v>
      </c>
      <c r="J9289" s="12" t="str">
        <f>Data!N9289</f>
        <v>Outlet</v>
      </c>
      <c r="K9289" s="12" t="str">
        <f>Data!O9289</f>
        <v>Tarjeta</v>
      </c>
      <c r="L9289" s="12" t="str">
        <f>Data!P9289</f>
        <v>Nuevo</v>
      </c>
    </row>
    <row r="9290">
      <c r="A9290" s="11">
        <v>9289.0</v>
      </c>
      <c r="B9290" s="14">
        <f>Data!D9290</f>
        <v>44232</v>
      </c>
      <c r="C9290" s="12">
        <f>IFERROR(VLOOKUP(Data!B9290, Minorista!$A$2:$B$100, 2, FALSE), "")</f>
        <v>3</v>
      </c>
      <c r="D9290" s="12">
        <f t="array" ref="D9290">INDEX(Producto!$A$2:$A$500, MATCH(Data!H9290, Producto!$B$2:$B$500, 0))</f>
        <v>4</v>
      </c>
      <c r="E9290" s="12">
        <f>VLOOKUP(Data!E9290 &amp; Data!F9290 &amp; Data!G9290, Ubicacion!$A$2:$B$1000, 2, FALSE)</f>
        <v>50</v>
      </c>
      <c r="F9290" s="15">
        <f>Data!J9290</f>
        <v>39</v>
      </c>
      <c r="G9290" s="16">
        <f>Data!I9290</f>
        <v>24</v>
      </c>
      <c r="H9290" s="17">
        <f>Data!K9290</f>
        <v>936</v>
      </c>
      <c r="I9290" s="17">
        <f>Data!L9290</f>
        <v>308.88</v>
      </c>
      <c r="J9290" s="12" t="str">
        <f>Data!N9290</f>
        <v>Outlet</v>
      </c>
      <c r="K9290" s="12" t="str">
        <f>Data!O9290</f>
        <v>Tarjeta</v>
      </c>
      <c r="L9290" s="12" t="str">
        <f>Data!P9290</f>
        <v>Recurrente</v>
      </c>
    </row>
    <row r="9291">
      <c r="A9291" s="11">
        <v>9290.0</v>
      </c>
      <c r="B9291" s="14">
        <f>Data!D9291</f>
        <v>44232</v>
      </c>
      <c r="C9291" s="12">
        <f>IFERROR(VLOOKUP(Data!B9291, Minorista!$A$2:$B$100, 2, FALSE), "")</f>
        <v>3</v>
      </c>
      <c r="D9291" s="12">
        <f t="array" ref="D9291">INDEX(Producto!$A$2:$A$500, MATCH(Data!H9291, Producto!$B$2:$B$500, 0))</f>
        <v>5</v>
      </c>
      <c r="E9291" s="12">
        <f>VLOOKUP(Data!E9291 &amp; Data!F9291 &amp; Data!G9291, Ubicacion!$A$2:$B$1000, 2, FALSE)</f>
        <v>50</v>
      </c>
      <c r="F9291" s="15">
        <f>Data!J9291</f>
        <v>66</v>
      </c>
      <c r="G9291" s="16">
        <f>Data!I9291</f>
        <v>39</v>
      </c>
      <c r="H9291" s="17">
        <f>Data!K9291</f>
        <v>2574</v>
      </c>
      <c r="I9291" s="17">
        <f>Data!L9291</f>
        <v>952.38</v>
      </c>
      <c r="J9291" s="12" t="str">
        <f>Data!N9291</f>
        <v>Outlet</v>
      </c>
      <c r="K9291" s="12" t="str">
        <f>Data!O9291</f>
        <v>Transferencia bancaria</v>
      </c>
      <c r="L9291" s="12" t="str">
        <f>Data!P9291</f>
        <v>Nuevo</v>
      </c>
    </row>
    <row r="9292">
      <c r="A9292" s="11">
        <v>9291.0</v>
      </c>
      <c r="B9292" s="14">
        <f>Data!D9292</f>
        <v>44232</v>
      </c>
      <c r="C9292" s="12">
        <f>IFERROR(VLOOKUP(Data!B9292, Minorista!$A$2:$B$100, 2, FALSE), "")</f>
        <v>3</v>
      </c>
      <c r="D9292" s="12">
        <f t="array" ref="D9292">INDEX(Producto!$A$2:$A$500, MATCH(Data!H9292, Producto!$B$2:$B$500, 0))</f>
        <v>6</v>
      </c>
      <c r="E9292" s="12">
        <f>VLOOKUP(Data!E9292 &amp; Data!F9292 &amp; Data!G9292, Ubicacion!$A$2:$B$1000, 2, FALSE)</f>
        <v>50</v>
      </c>
      <c r="F9292" s="15">
        <f>Data!J9292</f>
        <v>96</v>
      </c>
      <c r="G9292" s="16">
        <f>Data!I9292</f>
        <v>32</v>
      </c>
      <c r="H9292" s="17">
        <f>Data!K9292</f>
        <v>3072</v>
      </c>
      <c r="I9292" s="17">
        <f>Data!L9292</f>
        <v>1198.08</v>
      </c>
      <c r="J9292" s="12" t="str">
        <f>Data!N9292</f>
        <v>Outlet</v>
      </c>
      <c r="K9292" s="12" t="str">
        <f>Data!O9292</f>
        <v>Tarjeta</v>
      </c>
      <c r="L9292" s="12" t="str">
        <f>Data!P9292</f>
        <v>Recurrente</v>
      </c>
    </row>
    <row r="9293">
      <c r="A9293" s="11">
        <v>9292.0</v>
      </c>
      <c r="B9293" s="14">
        <f>Data!D9293</f>
        <v>44258</v>
      </c>
      <c r="C9293" s="12">
        <f>IFERROR(VLOOKUP(Data!B9293, Minorista!$A$2:$B$100, 2, FALSE), "")</f>
        <v>3</v>
      </c>
      <c r="D9293" s="12">
        <f t="array" ref="D9293">INDEX(Producto!$A$2:$A$500, MATCH(Data!H9293, Producto!$B$2:$B$500, 0))</f>
        <v>1</v>
      </c>
      <c r="E9293" s="12">
        <f>VLOOKUP(Data!E9293 &amp; Data!F9293 &amp; Data!G9293, Ubicacion!$A$2:$B$1000, 2, FALSE)</f>
        <v>50</v>
      </c>
      <c r="F9293" s="15">
        <f>Data!J9293</f>
        <v>182</v>
      </c>
      <c r="G9293" s="16">
        <f>Data!I9293</f>
        <v>26</v>
      </c>
      <c r="H9293" s="17">
        <f>Data!K9293</f>
        <v>4732</v>
      </c>
      <c r="I9293" s="17">
        <f>Data!L9293</f>
        <v>2034.76</v>
      </c>
      <c r="J9293" s="12" t="str">
        <f>Data!N9293</f>
        <v>Outlet</v>
      </c>
      <c r="K9293" s="12" t="str">
        <f>Data!O9293</f>
        <v>Efectivo</v>
      </c>
      <c r="L9293" s="12" t="str">
        <f>Data!P9293</f>
        <v>Nuevo</v>
      </c>
    </row>
    <row r="9294">
      <c r="A9294" s="11">
        <v>9293.0</v>
      </c>
      <c r="B9294" s="14">
        <f>Data!D9294</f>
        <v>44258</v>
      </c>
      <c r="C9294" s="12">
        <f>IFERROR(VLOOKUP(Data!B9294, Minorista!$A$2:$B$100, 2, FALSE), "")</f>
        <v>3</v>
      </c>
      <c r="D9294" s="12">
        <f t="array" ref="D9294">INDEX(Producto!$A$2:$A$500, MATCH(Data!H9294, Producto!$B$2:$B$500, 0))</f>
        <v>2</v>
      </c>
      <c r="E9294" s="12">
        <f>VLOOKUP(Data!E9294 &amp; Data!F9294 &amp; Data!G9294, Ubicacion!$A$2:$B$1000, 2, FALSE)</f>
        <v>50</v>
      </c>
      <c r="F9294" s="15">
        <f>Data!J9294</f>
        <v>68</v>
      </c>
      <c r="G9294" s="16">
        <f>Data!I9294</f>
        <v>32</v>
      </c>
      <c r="H9294" s="17">
        <f>Data!K9294</f>
        <v>2176</v>
      </c>
      <c r="I9294" s="17">
        <f>Data!L9294</f>
        <v>979.2</v>
      </c>
      <c r="J9294" s="12" t="str">
        <f>Data!N9294</f>
        <v>Outlet</v>
      </c>
      <c r="K9294" s="12" t="str">
        <f>Data!O9294</f>
        <v>Efectivo</v>
      </c>
      <c r="L9294" s="12" t="str">
        <f>Data!P9294</f>
        <v>Nuevo</v>
      </c>
    </row>
    <row r="9295">
      <c r="A9295" s="11">
        <v>9294.0</v>
      </c>
      <c r="B9295" s="14">
        <f>Data!D9295</f>
        <v>44258</v>
      </c>
      <c r="C9295" s="12">
        <f>IFERROR(VLOOKUP(Data!B9295, Minorista!$A$2:$B$100, 2, FALSE), "")</f>
        <v>3</v>
      </c>
      <c r="D9295" s="12">
        <f t="array" ref="D9295">INDEX(Producto!$A$2:$A$500, MATCH(Data!H9295, Producto!$B$2:$B$500, 0))</f>
        <v>3</v>
      </c>
      <c r="E9295" s="12">
        <f>VLOOKUP(Data!E9295 &amp; Data!F9295 &amp; Data!G9295, Ubicacion!$A$2:$B$1000, 2, FALSE)</f>
        <v>50</v>
      </c>
      <c r="F9295" s="15">
        <f>Data!J9295</f>
        <v>75</v>
      </c>
      <c r="G9295" s="16">
        <f>Data!I9295</f>
        <v>23</v>
      </c>
      <c r="H9295" s="17">
        <f>Data!K9295</f>
        <v>1725</v>
      </c>
      <c r="I9295" s="17">
        <f>Data!L9295</f>
        <v>552</v>
      </c>
      <c r="J9295" s="12" t="str">
        <f>Data!N9295</f>
        <v>Outlet</v>
      </c>
      <c r="K9295" s="12" t="str">
        <f>Data!O9295</f>
        <v>Efectivo</v>
      </c>
      <c r="L9295" s="12" t="str">
        <f>Data!P9295</f>
        <v>Nuevo</v>
      </c>
    </row>
    <row r="9296">
      <c r="A9296" s="11">
        <v>9295.0</v>
      </c>
      <c r="B9296" s="14">
        <f>Data!D9296</f>
        <v>44258</v>
      </c>
      <c r="C9296" s="12">
        <f>IFERROR(VLOOKUP(Data!B9296, Minorista!$A$2:$B$100, 2, FALSE), "")</f>
        <v>3</v>
      </c>
      <c r="D9296" s="12">
        <f t="array" ref="D9296">INDEX(Producto!$A$2:$A$500, MATCH(Data!H9296, Producto!$B$2:$B$500, 0))</f>
        <v>4</v>
      </c>
      <c r="E9296" s="12">
        <f>VLOOKUP(Data!E9296 &amp; Data!F9296 &amp; Data!G9296, Ubicacion!$A$2:$B$1000, 2, FALSE)</f>
        <v>50</v>
      </c>
      <c r="F9296" s="15">
        <f>Data!J9296</f>
        <v>34</v>
      </c>
      <c r="G9296" s="16">
        <f>Data!I9296</f>
        <v>27</v>
      </c>
      <c r="H9296" s="17">
        <f>Data!K9296</f>
        <v>918</v>
      </c>
      <c r="I9296" s="17">
        <f>Data!L9296</f>
        <v>293.76</v>
      </c>
      <c r="J9296" s="12" t="str">
        <f>Data!N9296</f>
        <v>Outlet</v>
      </c>
      <c r="K9296" s="12" t="str">
        <f>Data!O9296</f>
        <v>Efectivo</v>
      </c>
      <c r="L9296" s="12" t="str">
        <f>Data!P9296</f>
        <v>Nuevo</v>
      </c>
    </row>
    <row r="9297">
      <c r="A9297" s="11">
        <v>9296.0</v>
      </c>
      <c r="B9297" s="14">
        <f>Data!D9297</f>
        <v>44258</v>
      </c>
      <c r="C9297" s="12">
        <f>IFERROR(VLOOKUP(Data!B9297, Minorista!$A$2:$B$100, 2, FALSE), "")</f>
        <v>3</v>
      </c>
      <c r="D9297" s="12">
        <f t="array" ref="D9297">INDEX(Producto!$A$2:$A$500, MATCH(Data!H9297, Producto!$B$2:$B$500, 0))</f>
        <v>5</v>
      </c>
      <c r="E9297" s="12">
        <f>VLOOKUP(Data!E9297 &amp; Data!F9297 &amp; Data!G9297, Ubicacion!$A$2:$B$1000, 2, FALSE)</f>
        <v>50</v>
      </c>
      <c r="F9297" s="15">
        <f>Data!J9297</f>
        <v>53</v>
      </c>
      <c r="G9297" s="16">
        <f>Data!I9297</f>
        <v>39</v>
      </c>
      <c r="H9297" s="17">
        <f>Data!K9297</f>
        <v>2067</v>
      </c>
      <c r="I9297" s="17">
        <f>Data!L9297</f>
        <v>702.78</v>
      </c>
      <c r="J9297" s="12" t="str">
        <f>Data!N9297</f>
        <v>Outlet</v>
      </c>
      <c r="K9297" s="12" t="str">
        <f>Data!O9297</f>
        <v>Tarjeta</v>
      </c>
      <c r="L9297" s="12" t="str">
        <f>Data!P9297</f>
        <v>Recurrente</v>
      </c>
    </row>
    <row r="9298">
      <c r="A9298" s="11">
        <v>9297.0</v>
      </c>
      <c r="B9298" s="14">
        <f>Data!D9298</f>
        <v>44258</v>
      </c>
      <c r="C9298" s="12">
        <f>IFERROR(VLOOKUP(Data!B9298, Minorista!$A$2:$B$100, 2, FALSE), "")</f>
        <v>3</v>
      </c>
      <c r="D9298" s="12">
        <f t="array" ref="D9298">INDEX(Producto!$A$2:$A$500, MATCH(Data!H9298, Producto!$B$2:$B$500, 0))</f>
        <v>6</v>
      </c>
      <c r="E9298" s="12">
        <f>VLOOKUP(Data!E9298 &amp; Data!F9298 &amp; Data!G9298, Ubicacion!$A$2:$B$1000, 2, FALSE)</f>
        <v>50</v>
      </c>
      <c r="F9298" s="15">
        <f>Data!J9298</f>
        <v>85</v>
      </c>
      <c r="G9298" s="16">
        <f>Data!I9298</f>
        <v>29</v>
      </c>
      <c r="H9298" s="17">
        <f>Data!K9298</f>
        <v>2465</v>
      </c>
      <c r="I9298" s="17">
        <f>Data!L9298</f>
        <v>961.35</v>
      </c>
      <c r="J9298" s="12" t="str">
        <f>Data!N9298</f>
        <v>Outlet</v>
      </c>
      <c r="K9298" s="12" t="str">
        <f>Data!O9298</f>
        <v>Transferencia bancaria</v>
      </c>
      <c r="L9298" s="12" t="str">
        <f>Data!P9298</f>
        <v>Nuevo</v>
      </c>
    </row>
    <row r="9299">
      <c r="A9299" s="11">
        <v>9298.0</v>
      </c>
      <c r="B9299" s="14">
        <f>Data!D9299</f>
        <v>44290</v>
      </c>
      <c r="C9299" s="12">
        <f>IFERROR(VLOOKUP(Data!B9299, Minorista!$A$2:$B$100, 2, FALSE), "")</f>
        <v>3</v>
      </c>
      <c r="D9299" s="12">
        <f t="array" ref="D9299">INDEX(Producto!$A$2:$A$500, MATCH(Data!H9299, Producto!$B$2:$B$500, 0))</f>
        <v>1</v>
      </c>
      <c r="E9299" s="12">
        <f>VLOOKUP(Data!E9299 &amp; Data!F9299 &amp; Data!G9299, Ubicacion!$A$2:$B$1000, 2, FALSE)</f>
        <v>50</v>
      </c>
      <c r="F9299" s="15">
        <f>Data!J9299</f>
        <v>155</v>
      </c>
      <c r="G9299" s="16">
        <f>Data!I9299</f>
        <v>28</v>
      </c>
      <c r="H9299" s="17">
        <f>Data!K9299</f>
        <v>4340</v>
      </c>
      <c r="I9299" s="17">
        <f>Data!L9299</f>
        <v>1996.4</v>
      </c>
      <c r="J9299" s="12" t="str">
        <f>Data!N9299</f>
        <v>Outlet</v>
      </c>
      <c r="K9299" s="12" t="str">
        <f>Data!O9299</f>
        <v>Tarjeta</v>
      </c>
      <c r="L9299" s="12" t="str">
        <f>Data!P9299</f>
        <v>Nuevo</v>
      </c>
    </row>
    <row r="9300">
      <c r="A9300" s="11">
        <v>9299.0</v>
      </c>
      <c r="B9300" s="14">
        <f>Data!D9300</f>
        <v>44290</v>
      </c>
      <c r="C9300" s="12">
        <f>IFERROR(VLOOKUP(Data!B9300, Minorista!$A$2:$B$100, 2, FALSE), "")</f>
        <v>3</v>
      </c>
      <c r="D9300" s="12">
        <f t="array" ref="D9300">INDEX(Producto!$A$2:$A$500, MATCH(Data!H9300, Producto!$B$2:$B$500, 0))</f>
        <v>2</v>
      </c>
      <c r="E9300" s="12">
        <f>VLOOKUP(Data!E9300 &amp; Data!F9300 &amp; Data!G9300, Ubicacion!$A$2:$B$1000, 2, FALSE)</f>
        <v>50</v>
      </c>
      <c r="F9300" s="15">
        <f>Data!J9300</f>
        <v>64</v>
      </c>
      <c r="G9300" s="16">
        <f>Data!I9300</f>
        <v>30</v>
      </c>
      <c r="H9300" s="17">
        <f>Data!K9300</f>
        <v>1920</v>
      </c>
      <c r="I9300" s="17">
        <f>Data!L9300</f>
        <v>844.8</v>
      </c>
      <c r="J9300" s="12" t="str">
        <f>Data!N9300</f>
        <v>Outlet</v>
      </c>
      <c r="K9300" s="12" t="str">
        <f>Data!O9300</f>
        <v>Transferencia bancaria</v>
      </c>
      <c r="L9300" s="12" t="str">
        <f>Data!P9300</f>
        <v>Recurrente</v>
      </c>
    </row>
    <row r="9301">
      <c r="A9301" s="11">
        <v>9300.0</v>
      </c>
      <c r="B9301" s="14">
        <f>Data!D9301</f>
        <v>44290</v>
      </c>
      <c r="C9301" s="12">
        <f>IFERROR(VLOOKUP(Data!B9301, Minorista!$A$2:$B$100, 2, FALSE), "")</f>
        <v>3</v>
      </c>
      <c r="D9301" s="12">
        <f t="array" ref="D9301">INDEX(Producto!$A$2:$A$500, MATCH(Data!H9301, Producto!$B$2:$B$500, 0))</f>
        <v>3</v>
      </c>
      <c r="E9301" s="12">
        <f>VLOOKUP(Data!E9301 &amp; Data!F9301 &amp; Data!G9301, Ubicacion!$A$2:$B$1000, 2, FALSE)</f>
        <v>50</v>
      </c>
      <c r="F9301" s="15">
        <f>Data!J9301</f>
        <v>64</v>
      </c>
      <c r="G9301" s="16">
        <f>Data!I9301</f>
        <v>20</v>
      </c>
      <c r="H9301" s="17">
        <f>Data!K9301</f>
        <v>1280</v>
      </c>
      <c r="I9301" s="17">
        <f>Data!L9301</f>
        <v>460.8</v>
      </c>
      <c r="J9301" s="12" t="str">
        <f>Data!N9301</f>
        <v>Outlet</v>
      </c>
      <c r="K9301" s="12" t="str">
        <f>Data!O9301</f>
        <v>Efectivo</v>
      </c>
      <c r="L9301" s="12" t="str">
        <f>Data!P9301</f>
        <v>Recurrente</v>
      </c>
    </row>
    <row r="9302">
      <c r="A9302" s="11">
        <v>9301.0</v>
      </c>
      <c r="B9302" s="14">
        <f>Data!D9302</f>
        <v>44290</v>
      </c>
      <c r="C9302" s="12">
        <f>IFERROR(VLOOKUP(Data!B9302, Minorista!$A$2:$B$100, 2, FALSE), "")</f>
        <v>3</v>
      </c>
      <c r="D9302" s="12">
        <f t="array" ref="D9302">INDEX(Producto!$A$2:$A$500, MATCH(Data!H9302, Producto!$B$2:$B$500, 0))</f>
        <v>4</v>
      </c>
      <c r="E9302" s="12">
        <f>VLOOKUP(Data!E9302 &amp; Data!F9302 &amp; Data!G9302, Ubicacion!$A$2:$B$1000, 2, FALSE)</f>
        <v>50</v>
      </c>
      <c r="F9302" s="15">
        <f>Data!J9302</f>
        <v>41</v>
      </c>
      <c r="G9302" s="16">
        <f>Data!I9302</f>
        <v>26</v>
      </c>
      <c r="H9302" s="17">
        <f>Data!K9302</f>
        <v>1066</v>
      </c>
      <c r="I9302" s="17">
        <f>Data!L9302</f>
        <v>341.12</v>
      </c>
      <c r="J9302" s="12" t="str">
        <f>Data!N9302</f>
        <v>Outlet</v>
      </c>
      <c r="K9302" s="12" t="str">
        <f>Data!O9302</f>
        <v>Transferencia bancaria</v>
      </c>
      <c r="L9302" s="12" t="str">
        <f>Data!P9302</f>
        <v>Recurrente</v>
      </c>
    </row>
    <row r="9303">
      <c r="A9303" s="11">
        <v>9302.0</v>
      </c>
      <c r="B9303" s="14">
        <f>Data!D9303</f>
        <v>44290</v>
      </c>
      <c r="C9303" s="12">
        <f>IFERROR(VLOOKUP(Data!B9303, Minorista!$A$2:$B$100, 2, FALSE), "")</f>
        <v>3</v>
      </c>
      <c r="D9303" s="12">
        <f t="array" ref="D9303">INDEX(Producto!$A$2:$A$500, MATCH(Data!H9303, Producto!$B$2:$B$500, 0))</f>
        <v>5</v>
      </c>
      <c r="E9303" s="12">
        <f>VLOOKUP(Data!E9303 &amp; Data!F9303 &amp; Data!G9303, Ubicacion!$A$2:$B$1000, 2, FALSE)</f>
        <v>50</v>
      </c>
      <c r="F9303" s="15">
        <f>Data!J9303</f>
        <v>40</v>
      </c>
      <c r="G9303" s="16">
        <f>Data!I9303</f>
        <v>37</v>
      </c>
      <c r="H9303" s="17">
        <f>Data!K9303</f>
        <v>1480</v>
      </c>
      <c r="I9303" s="17">
        <f>Data!L9303</f>
        <v>503.2</v>
      </c>
      <c r="J9303" s="12" t="str">
        <f>Data!N9303</f>
        <v>Outlet</v>
      </c>
      <c r="K9303" s="12" t="str">
        <f>Data!O9303</f>
        <v>Transferencia bancaria</v>
      </c>
      <c r="L9303" s="12" t="str">
        <f>Data!P9303</f>
        <v>Nuevo</v>
      </c>
    </row>
    <row r="9304">
      <c r="A9304" s="11">
        <v>9303.0</v>
      </c>
      <c r="B9304" s="14">
        <f>Data!D9304</f>
        <v>44290</v>
      </c>
      <c r="C9304" s="12">
        <f>IFERROR(VLOOKUP(Data!B9304, Minorista!$A$2:$B$100, 2, FALSE), "")</f>
        <v>3</v>
      </c>
      <c r="D9304" s="12">
        <f t="array" ref="D9304">INDEX(Producto!$A$2:$A$500, MATCH(Data!H9304, Producto!$B$2:$B$500, 0))</f>
        <v>6</v>
      </c>
      <c r="E9304" s="12">
        <f>VLOOKUP(Data!E9304 &amp; Data!F9304 &amp; Data!G9304, Ubicacion!$A$2:$B$1000, 2, FALSE)</f>
        <v>50</v>
      </c>
      <c r="F9304" s="15">
        <f>Data!J9304</f>
        <v>94</v>
      </c>
      <c r="G9304" s="16">
        <f>Data!I9304</f>
        <v>26</v>
      </c>
      <c r="H9304" s="17">
        <f>Data!K9304</f>
        <v>2444</v>
      </c>
      <c r="I9304" s="17">
        <f>Data!L9304</f>
        <v>1026.48</v>
      </c>
      <c r="J9304" s="12" t="str">
        <f>Data!N9304</f>
        <v>Outlet</v>
      </c>
      <c r="K9304" s="12" t="str">
        <f>Data!O9304</f>
        <v>Transferencia bancaria</v>
      </c>
      <c r="L9304" s="12" t="str">
        <f>Data!P9304</f>
        <v>Recurrente</v>
      </c>
    </row>
    <row r="9305">
      <c r="A9305" s="11">
        <v>9304.0</v>
      </c>
      <c r="B9305" s="14">
        <f>Data!D9305</f>
        <v>44319</v>
      </c>
      <c r="C9305" s="12">
        <f>IFERROR(VLOOKUP(Data!B9305, Minorista!$A$2:$B$100, 2, FALSE), "")</f>
        <v>3</v>
      </c>
      <c r="D9305" s="12">
        <f t="array" ref="D9305">INDEX(Producto!$A$2:$A$500, MATCH(Data!H9305, Producto!$B$2:$B$500, 0))</f>
        <v>1</v>
      </c>
      <c r="E9305" s="12">
        <f>VLOOKUP(Data!E9305 &amp; Data!F9305 &amp; Data!G9305, Ubicacion!$A$2:$B$1000, 2, FALSE)</f>
        <v>50</v>
      </c>
      <c r="F9305" s="15">
        <f>Data!J9305</f>
        <v>191</v>
      </c>
      <c r="G9305" s="16">
        <f>Data!I9305</f>
        <v>40</v>
      </c>
      <c r="H9305" s="17">
        <f>Data!K9305</f>
        <v>7640</v>
      </c>
      <c r="I9305" s="17">
        <f>Data!L9305</f>
        <v>3361.6</v>
      </c>
      <c r="J9305" s="12" t="str">
        <f>Data!N9305</f>
        <v>Outlet</v>
      </c>
      <c r="K9305" s="12" t="str">
        <f>Data!O9305</f>
        <v>Efectivo</v>
      </c>
      <c r="L9305" s="12" t="str">
        <f>Data!P9305</f>
        <v>Recurrente</v>
      </c>
    </row>
    <row r="9306">
      <c r="A9306" s="11">
        <v>9305.0</v>
      </c>
      <c r="B9306" s="14">
        <f>Data!D9306</f>
        <v>44319</v>
      </c>
      <c r="C9306" s="12">
        <f>IFERROR(VLOOKUP(Data!B9306, Minorista!$A$2:$B$100, 2, FALSE), "")</f>
        <v>3</v>
      </c>
      <c r="D9306" s="12">
        <f t="array" ref="D9306">INDEX(Producto!$A$2:$A$500, MATCH(Data!H9306, Producto!$B$2:$B$500, 0))</f>
        <v>2</v>
      </c>
      <c r="E9306" s="12">
        <f>VLOOKUP(Data!E9306 &amp; Data!F9306 &amp; Data!G9306, Ubicacion!$A$2:$B$1000, 2, FALSE)</f>
        <v>50</v>
      </c>
      <c r="F9306" s="15">
        <f>Data!J9306</f>
        <v>83</v>
      </c>
      <c r="G9306" s="16">
        <f>Data!I9306</f>
        <v>35</v>
      </c>
      <c r="H9306" s="17">
        <f>Data!K9306</f>
        <v>2905</v>
      </c>
      <c r="I9306" s="17">
        <f>Data!L9306</f>
        <v>1278.2</v>
      </c>
      <c r="J9306" s="12" t="str">
        <f>Data!N9306</f>
        <v>Outlet</v>
      </c>
      <c r="K9306" s="12" t="str">
        <f>Data!O9306</f>
        <v>Tarjeta</v>
      </c>
      <c r="L9306" s="12" t="str">
        <f>Data!P9306</f>
        <v>Nuevo</v>
      </c>
    </row>
    <row r="9307">
      <c r="A9307" s="11">
        <v>9306.0</v>
      </c>
      <c r="B9307" s="14">
        <f>Data!D9307</f>
        <v>44319</v>
      </c>
      <c r="C9307" s="12">
        <f>IFERROR(VLOOKUP(Data!B9307, Minorista!$A$2:$B$100, 2, FALSE), "")</f>
        <v>3</v>
      </c>
      <c r="D9307" s="12">
        <f t="array" ref="D9307">INDEX(Producto!$A$2:$A$500, MATCH(Data!H9307, Producto!$B$2:$B$500, 0))</f>
        <v>3</v>
      </c>
      <c r="E9307" s="12">
        <f>VLOOKUP(Data!E9307 &amp; Data!F9307 &amp; Data!G9307, Ubicacion!$A$2:$B$1000, 2, FALSE)</f>
        <v>50</v>
      </c>
      <c r="F9307" s="15">
        <f>Data!J9307</f>
        <v>83</v>
      </c>
      <c r="G9307" s="16">
        <f>Data!I9307</f>
        <v>32</v>
      </c>
      <c r="H9307" s="17">
        <f>Data!K9307</f>
        <v>2656</v>
      </c>
      <c r="I9307" s="17">
        <f>Data!L9307</f>
        <v>903.04</v>
      </c>
      <c r="J9307" s="12" t="str">
        <f>Data!N9307</f>
        <v>Outlet</v>
      </c>
      <c r="K9307" s="12" t="str">
        <f>Data!O9307</f>
        <v>Tarjeta</v>
      </c>
      <c r="L9307" s="12" t="str">
        <f>Data!P9307</f>
        <v>Recurrente</v>
      </c>
    </row>
    <row r="9308">
      <c r="A9308" s="11">
        <v>9307.0</v>
      </c>
      <c r="B9308" s="14">
        <f>Data!D9308</f>
        <v>44319</v>
      </c>
      <c r="C9308" s="12">
        <f>IFERROR(VLOOKUP(Data!B9308, Minorista!$A$2:$B$100, 2, FALSE), "")</f>
        <v>3</v>
      </c>
      <c r="D9308" s="12">
        <f t="array" ref="D9308">INDEX(Producto!$A$2:$A$500, MATCH(Data!H9308, Producto!$B$2:$B$500, 0))</f>
        <v>4</v>
      </c>
      <c r="E9308" s="12">
        <f>VLOOKUP(Data!E9308 &amp; Data!F9308 &amp; Data!G9308, Ubicacion!$A$2:$B$1000, 2, FALSE)</f>
        <v>50</v>
      </c>
      <c r="F9308" s="15">
        <f>Data!J9308</f>
        <v>74</v>
      </c>
      <c r="G9308" s="16">
        <f>Data!I9308</f>
        <v>32</v>
      </c>
      <c r="H9308" s="17">
        <f>Data!K9308</f>
        <v>2368</v>
      </c>
      <c r="I9308" s="17">
        <f>Data!L9308</f>
        <v>781.44</v>
      </c>
      <c r="J9308" s="12" t="str">
        <f>Data!N9308</f>
        <v>Outlet</v>
      </c>
      <c r="K9308" s="12" t="str">
        <f>Data!O9308</f>
        <v>Tarjeta</v>
      </c>
      <c r="L9308" s="12" t="str">
        <f>Data!P9308</f>
        <v>Recurrente</v>
      </c>
    </row>
    <row r="9309">
      <c r="A9309" s="11">
        <v>9308.0</v>
      </c>
      <c r="B9309" s="14">
        <f>Data!D9309</f>
        <v>44319</v>
      </c>
      <c r="C9309" s="12">
        <f>IFERROR(VLOOKUP(Data!B9309, Minorista!$A$2:$B$100, 2, FALSE), "")</f>
        <v>3</v>
      </c>
      <c r="D9309" s="12">
        <f t="array" ref="D9309">INDEX(Producto!$A$2:$A$500, MATCH(Data!H9309, Producto!$B$2:$B$500, 0))</f>
        <v>5</v>
      </c>
      <c r="E9309" s="12">
        <f>VLOOKUP(Data!E9309 &amp; Data!F9309 &amp; Data!G9309, Ubicacion!$A$2:$B$1000, 2, FALSE)</f>
        <v>50</v>
      </c>
      <c r="F9309" s="15">
        <f>Data!J9309</f>
        <v>83</v>
      </c>
      <c r="G9309" s="16">
        <f>Data!I9309</f>
        <v>37</v>
      </c>
      <c r="H9309" s="17">
        <f>Data!K9309</f>
        <v>3071</v>
      </c>
      <c r="I9309" s="17">
        <f>Data!L9309</f>
        <v>1074.85</v>
      </c>
      <c r="J9309" s="12" t="str">
        <f>Data!N9309</f>
        <v>Outlet</v>
      </c>
      <c r="K9309" s="12" t="str">
        <f>Data!O9309</f>
        <v>Efectivo</v>
      </c>
      <c r="L9309" s="12" t="str">
        <f>Data!P9309</f>
        <v>Nuevo</v>
      </c>
    </row>
    <row r="9310">
      <c r="A9310" s="11">
        <v>9309.0</v>
      </c>
      <c r="B9310" s="14">
        <f>Data!D9310</f>
        <v>44319</v>
      </c>
      <c r="C9310" s="12">
        <f>IFERROR(VLOOKUP(Data!B9310, Minorista!$A$2:$B$100, 2, FALSE), "")</f>
        <v>3</v>
      </c>
      <c r="D9310" s="12">
        <f t="array" ref="D9310">INDEX(Producto!$A$2:$A$500, MATCH(Data!H9310, Producto!$B$2:$B$500, 0))</f>
        <v>6</v>
      </c>
      <c r="E9310" s="12">
        <f>VLOOKUP(Data!E9310 &amp; Data!F9310 &amp; Data!G9310, Ubicacion!$A$2:$B$1000, 2, FALSE)</f>
        <v>50</v>
      </c>
      <c r="F9310" s="15">
        <f>Data!J9310</f>
        <v>128</v>
      </c>
      <c r="G9310" s="16">
        <f>Data!I9310</f>
        <v>41</v>
      </c>
      <c r="H9310" s="17">
        <f>Data!K9310</f>
        <v>5248</v>
      </c>
      <c r="I9310" s="17">
        <f>Data!L9310</f>
        <v>2204.16</v>
      </c>
      <c r="J9310" s="12" t="str">
        <f>Data!N9310</f>
        <v>Outlet</v>
      </c>
      <c r="K9310" s="12" t="str">
        <f>Data!O9310</f>
        <v>Tarjeta</v>
      </c>
      <c r="L9310" s="12" t="str">
        <f>Data!P9310</f>
        <v>Recurrente</v>
      </c>
    </row>
    <row r="9311">
      <c r="A9311" s="11">
        <v>9310.0</v>
      </c>
      <c r="B9311" s="14">
        <f>Data!D9311</f>
        <v>44352</v>
      </c>
      <c r="C9311" s="12">
        <f>IFERROR(VLOOKUP(Data!B9311, Minorista!$A$2:$B$100, 2, FALSE), "")</f>
        <v>3</v>
      </c>
      <c r="D9311" s="12">
        <f t="array" ref="D9311">INDEX(Producto!$A$2:$A$500, MATCH(Data!H9311, Producto!$B$2:$B$500, 0))</f>
        <v>1</v>
      </c>
      <c r="E9311" s="12">
        <f>VLOOKUP(Data!E9311 &amp; Data!F9311 &amp; Data!G9311, Ubicacion!$A$2:$B$1000, 2, FALSE)</f>
        <v>50</v>
      </c>
      <c r="F9311" s="15">
        <f>Data!J9311</f>
        <v>206</v>
      </c>
      <c r="G9311" s="16">
        <f>Data!I9311</f>
        <v>40</v>
      </c>
      <c r="H9311" s="17">
        <f>Data!K9311</f>
        <v>8240</v>
      </c>
      <c r="I9311" s="17">
        <f>Data!L9311</f>
        <v>3872.8</v>
      </c>
      <c r="J9311" s="12" t="str">
        <f>Data!N9311</f>
        <v>Outlet</v>
      </c>
      <c r="K9311" s="12" t="str">
        <f>Data!O9311</f>
        <v>Tarjeta</v>
      </c>
      <c r="L9311" s="12" t="str">
        <f>Data!P9311</f>
        <v>Nuevo</v>
      </c>
    </row>
    <row r="9312">
      <c r="A9312" s="11">
        <v>9311.0</v>
      </c>
      <c r="B9312" s="14">
        <f>Data!D9312</f>
        <v>44352</v>
      </c>
      <c r="C9312" s="12">
        <f>IFERROR(VLOOKUP(Data!B9312, Minorista!$A$2:$B$100, 2, FALSE), "")</f>
        <v>3</v>
      </c>
      <c r="D9312" s="12">
        <f t="array" ref="D9312">INDEX(Producto!$A$2:$A$500, MATCH(Data!H9312, Producto!$B$2:$B$500, 0))</f>
        <v>2</v>
      </c>
      <c r="E9312" s="12">
        <f>VLOOKUP(Data!E9312 &amp; Data!F9312 &amp; Data!G9312, Ubicacion!$A$2:$B$1000, 2, FALSE)</f>
        <v>50</v>
      </c>
      <c r="F9312" s="15">
        <f>Data!J9312</f>
        <v>124</v>
      </c>
      <c r="G9312" s="16">
        <f>Data!I9312</f>
        <v>38</v>
      </c>
      <c r="H9312" s="17">
        <f>Data!K9312</f>
        <v>4712</v>
      </c>
      <c r="I9312" s="17">
        <f>Data!L9312</f>
        <v>2214.64</v>
      </c>
      <c r="J9312" s="12" t="str">
        <f>Data!N9312</f>
        <v>Outlet</v>
      </c>
      <c r="K9312" s="12" t="str">
        <f>Data!O9312</f>
        <v>Tarjeta</v>
      </c>
      <c r="L9312" s="12" t="str">
        <f>Data!P9312</f>
        <v>Recurrente</v>
      </c>
    </row>
    <row r="9313">
      <c r="A9313" s="11">
        <v>9312.0</v>
      </c>
      <c r="B9313" s="14">
        <f>Data!D9313</f>
        <v>44352</v>
      </c>
      <c r="C9313" s="12">
        <f>IFERROR(VLOOKUP(Data!B9313, Minorista!$A$2:$B$100, 2, FALSE), "")</f>
        <v>3</v>
      </c>
      <c r="D9313" s="12">
        <f t="array" ref="D9313">INDEX(Producto!$A$2:$A$500, MATCH(Data!H9313, Producto!$B$2:$B$500, 0))</f>
        <v>3</v>
      </c>
      <c r="E9313" s="12">
        <f>VLOOKUP(Data!E9313 &amp; Data!F9313 &amp; Data!G9313, Ubicacion!$A$2:$B$1000, 2, FALSE)</f>
        <v>50</v>
      </c>
      <c r="F9313" s="15">
        <f>Data!J9313</f>
        <v>96</v>
      </c>
      <c r="G9313" s="16">
        <f>Data!I9313</f>
        <v>35</v>
      </c>
      <c r="H9313" s="17">
        <f>Data!K9313</f>
        <v>3360</v>
      </c>
      <c r="I9313" s="17">
        <f>Data!L9313</f>
        <v>1108.8</v>
      </c>
      <c r="J9313" s="12" t="str">
        <f>Data!N9313</f>
        <v>Outlet</v>
      </c>
      <c r="K9313" s="12" t="str">
        <f>Data!O9313</f>
        <v>Tarjeta</v>
      </c>
      <c r="L9313" s="12" t="str">
        <f>Data!P9313</f>
        <v>Recurrente</v>
      </c>
    </row>
    <row r="9314">
      <c r="A9314" s="11">
        <v>9313.0</v>
      </c>
      <c r="B9314" s="14">
        <f>Data!D9314</f>
        <v>44352</v>
      </c>
      <c r="C9314" s="12">
        <f>IFERROR(VLOOKUP(Data!B9314, Minorista!$A$2:$B$100, 2, FALSE), "")</f>
        <v>3</v>
      </c>
      <c r="D9314" s="12">
        <f t="array" ref="D9314">INDEX(Producto!$A$2:$A$500, MATCH(Data!H9314, Producto!$B$2:$B$500, 0))</f>
        <v>4</v>
      </c>
      <c r="E9314" s="12">
        <f>VLOOKUP(Data!E9314 &amp; Data!F9314 &amp; Data!G9314, Ubicacion!$A$2:$B$1000, 2, FALSE)</f>
        <v>50</v>
      </c>
      <c r="F9314" s="15">
        <f>Data!J9314</f>
        <v>85</v>
      </c>
      <c r="G9314" s="16">
        <f>Data!I9314</f>
        <v>35</v>
      </c>
      <c r="H9314" s="17">
        <f>Data!K9314</f>
        <v>2975</v>
      </c>
      <c r="I9314" s="17">
        <f>Data!L9314</f>
        <v>1041.25</v>
      </c>
      <c r="J9314" s="12" t="str">
        <f>Data!N9314</f>
        <v>Outlet</v>
      </c>
      <c r="K9314" s="12" t="str">
        <f>Data!O9314</f>
        <v>Tarjeta</v>
      </c>
      <c r="L9314" s="12" t="str">
        <f>Data!P9314</f>
        <v>Nuevo</v>
      </c>
    </row>
    <row r="9315">
      <c r="A9315" s="11">
        <v>9314.0</v>
      </c>
      <c r="B9315" s="14">
        <f>Data!D9315</f>
        <v>44352</v>
      </c>
      <c r="C9315" s="12">
        <f>IFERROR(VLOOKUP(Data!B9315, Minorista!$A$2:$B$100, 2, FALSE), "")</f>
        <v>3</v>
      </c>
      <c r="D9315" s="12">
        <f t="array" ref="D9315">INDEX(Producto!$A$2:$A$500, MATCH(Data!H9315, Producto!$B$2:$B$500, 0))</f>
        <v>5</v>
      </c>
      <c r="E9315" s="12">
        <f>VLOOKUP(Data!E9315 &amp; Data!F9315 &amp; Data!G9315, Ubicacion!$A$2:$B$1000, 2, FALSE)</f>
        <v>50</v>
      </c>
      <c r="F9315" s="15">
        <f>Data!J9315</f>
        <v>91</v>
      </c>
      <c r="G9315" s="16">
        <f>Data!I9315</f>
        <v>36</v>
      </c>
      <c r="H9315" s="17">
        <f>Data!K9315</f>
        <v>3276</v>
      </c>
      <c r="I9315" s="17">
        <f>Data!L9315</f>
        <v>1048.32</v>
      </c>
      <c r="J9315" s="12" t="str">
        <f>Data!N9315</f>
        <v>Outlet</v>
      </c>
      <c r="K9315" s="12" t="str">
        <f>Data!O9315</f>
        <v>Transferencia bancaria</v>
      </c>
      <c r="L9315" s="12" t="str">
        <f>Data!P9315</f>
        <v>Recurrente</v>
      </c>
    </row>
    <row r="9316">
      <c r="A9316" s="11">
        <v>9315.0</v>
      </c>
      <c r="B9316" s="14">
        <f>Data!D9316</f>
        <v>44352</v>
      </c>
      <c r="C9316" s="12">
        <f>IFERROR(VLOOKUP(Data!B9316, Minorista!$A$2:$B$100, 2, FALSE), "")</f>
        <v>3</v>
      </c>
      <c r="D9316" s="12">
        <f t="array" ref="D9316">INDEX(Producto!$A$2:$A$500, MATCH(Data!H9316, Producto!$B$2:$B$500, 0))</f>
        <v>6</v>
      </c>
      <c r="E9316" s="12">
        <f>VLOOKUP(Data!E9316 &amp; Data!F9316 &amp; Data!G9316, Ubicacion!$A$2:$B$1000, 2, FALSE)</f>
        <v>50</v>
      </c>
      <c r="F9316" s="15">
        <f>Data!J9316</f>
        <v>128</v>
      </c>
      <c r="G9316" s="16">
        <f>Data!I9316</f>
        <v>39</v>
      </c>
      <c r="H9316" s="17">
        <f>Data!K9316</f>
        <v>4992</v>
      </c>
      <c r="I9316" s="17">
        <f>Data!L9316</f>
        <v>1946.88</v>
      </c>
      <c r="J9316" s="12" t="str">
        <f>Data!N9316</f>
        <v>Outlet</v>
      </c>
      <c r="K9316" s="12" t="str">
        <f>Data!O9316</f>
        <v>Tarjeta</v>
      </c>
      <c r="L9316" s="12" t="str">
        <f>Data!P9316</f>
        <v>Recurrente</v>
      </c>
    </row>
    <row r="9317">
      <c r="A9317" s="11">
        <v>9316.0</v>
      </c>
      <c r="B9317" s="14">
        <f>Data!D9317</f>
        <v>44380</v>
      </c>
      <c r="C9317" s="12">
        <f>IFERROR(VLOOKUP(Data!B9317, Minorista!$A$2:$B$100, 2, FALSE), "")</f>
        <v>3</v>
      </c>
      <c r="D9317" s="12">
        <f t="array" ref="D9317">INDEX(Producto!$A$2:$A$500, MATCH(Data!H9317, Producto!$B$2:$B$500, 0))</f>
        <v>1</v>
      </c>
      <c r="E9317" s="12">
        <f>VLOOKUP(Data!E9317 &amp; Data!F9317 &amp; Data!G9317, Ubicacion!$A$2:$B$1000, 2, FALSE)</f>
        <v>50</v>
      </c>
      <c r="F9317" s="15">
        <f>Data!J9317</f>
        <v>195</v>
      </c>
      <c r="G9317" s="16">
        <f>Data!I9317</f>
        <v>42</v>
      </c>
      <c r="H9317" s="17">
        <f>Data!K9317</f>
        <v>8190</v>
      </c>
      <c r="I9317" s="17">
        <f>Data!L9317</f>
        <v>3685.5</v>
      </c>
      <c r="J9317" s="12" t="str">
        <f>Data!N9317</f>
        <v>Outlet</v>
      </c>
      <c r="K9317" s="12" t="str">
        <f>Data!O9317</f>
        <v>Transferencia bancaria</v>
      </c>
      <c r="L9317" s="12" t="str">
        <f>Data!P9317</f>
        <v>Nuevo</v>
      </c>
    </row>
    <row r="9318">
      <c r="A9318" s="11">
        <v>9317.0</v>
      </c>
      <c r="B9318" s="14">
        <f>Data!D9318</f>
        <v>44380</v>
      </c>
      <c r="C9318" s="12">
        <f>IFERROR(VLOOKUP(Data!B9318, Minorista!$A$2:$B$100, 2, FALSE), "")</f>
        <v>3</v>
      </c>
      <c r="D9318" s="12">
        <f t="array" ref="D9318">INDEX(Producto!$A$2:$A$500, MATCH(Data!H9318, Producto!$B$2:$B$500, 0))</f>
        <v>2</v>
      </c>
      <c r="E9318" s="12">
        <f>VLOOKUP(Data!E9318 &amp; Data!F9318 &amp; Data!G9318, Ubicacion!$A$2:$B$1000, 2, FALSE)</f>
        <v>50</v>
      </c>
      <c r="F9318" s="15">
        <f>Data!J9318</f>
        <v>120</v>
      </c>
      <c r="G9318" s="16">
        <f>Data!I9318</f>
        <v>38</v>
      </c>
      <c r="H9318" s="17">
        <f>Data!K9318</f>
        <v>4560</v>
      </c>
      <c r="I9318" s="17">
        <f>Data!L9318</f>
        <v>1915.2</v>
      </c>
      <c r="J9318" s="12" t="str">
        <f>Data!N9318</f>
        <v>Outlet</v>
      </c>
      <c r="K9318" s="12" t="str">
        <f>Data!O9318</f>
        <v>Transferencia bancaria</v>
      </c>
      <c r="L9318" s="12" t="str">
        <f>Data!P9318</f>
        <v>Recurrente</v>
      </c>
    </row>
    <row r="9319">
      <c r="A9319" s="11">
        <v>9318.0</v>
      </c>
      <c r="B9319" s="14">
        <f>Data!D9319</f>
        <v>44380</v>
      </c>
      <c r="C9319" s="12">
        <f>IFERROR(VLOOKUP(Data!B9319, Minorista!$A$2:$B$100, 2, FALSE), "")</f>
        <v>3</v>
      </c>
      <c r="D9319" s="12">
        <f t="array" ref="D9319">INDEX(Producto!$A$2:$A$500, MATCH(Data!H9319, Producto!$B$2:$B$500, 0))</f>
        <v>3</v>
      </c>
      <c r="E9319" s="12">
        <f>VLOOKUP(Data!E9319 &amp; Data!F9319 &amp; Data!G9319, Ubicacion!$A$2:$B$1000, 2, FALSE)</f>
        <v>50</v>
      </c>
      <c r="F9319" s="15">
        <f>Data!J9319</f>
        <v>111</v>
      </c>
      <c r="G9319" s="16">
        <f>Data!I9319</f>
        <v>29</v>
      </c>
      <c r="H9319" s="17">
        <f>Data!K9319</f>
        <v>3219</v>
      </c>
      <c r="I9319" s="17">
        <f>Data!L9319</f>
        <v>1094.46</v>
      </c>
      <c r="J9319" s="12" t="str">
        <f>Data!N9319</f>
        <v>Outlet</v>
      </c>
      <c r="K9319" s="12" t="str">
        <f>Data!O9319</f>
        <v>Tarjeta</v>
      </c>
      <c r="L9319" s="12" t="str">
        <f>Data!P9319</f>
        <v>Nuevo</v>
      </c>
    </row>
    <row r="9320">
      <c r="A9320" s="11">
        <v>9319.0</v>
      </c>
      <c r="B9320" s="14">
        <f>Data!D9320</f>
        <v>44380</v>
      </c>
      <c r="C9320" s="12">
        <f>IFERROR(VLOOKUP(Data!B9320, Minorista!$A$2:$B$100, 2, FALSE), "")</f>
        <v>3</v>
      </c>
      <c r="D9320" s="12">
        <f t="array" ref="D9320">INDEX(Producto!$A$2:$A$500, MATCH(Data!H9320, Producto!$B$2:$B$500, 0))</f>
        <v>4</v>
      </c>
      <c r="E9320" s="12">
        <f>VLOOKUP(Data!E9320 &amp; Data!F9320 &amp; Data!G9320, Ubicacion!$A$2:$B$1000, 2, FALSE)</f>
        <v>50</v>
      </c>
      <c r="F9320" s="15">
        <f>Data!J9320</f>
        <v>94</v>
      </c>
      <c r="G9320" s="16">
        <f>Data!I9320</f>
        <v>34</v>
      </c>
      <c r="H9320" s="17">
        <f>Data!K9320</f>
        <v>3196</v>
      </c>
      <c r="I9320" s="17">
        <f>Data!L9320</f>
        <v>1150.56</v>
      </c>
      <c r="J9320" s="12" t="str">
        <f>Data!N9320</f>
        <v>Outlet</v>
      </c>
      <c r="K9320" s="12" t="str">
        <f>Data!O9320</f>
        <v>Tarjeta</v>
      </c>
      <c r="L9320" s="12" t="str">
        <f>Data!P9320</f>
        <v>Nuevo</v>
      </c>
    </row>
    <row r="9321">
      <c r="A9321" s="11">
        <v>9320.0</v>
      </c>
      <c r="B9321" s="14">
        <f>Data!D9321</f>
        <v>44380</v>
      </c>
      <c r="C9321" s="12">
        <f>IFERROR(VLOOKUP(Data!B9321, Minorista!$A$2:$B$100, 2, FALSE), "")</f>
        <v>3</v>
      </c>
      <c r="D9321" s="12">
        <f t="array" ref="D9321">INDEX(Producto!$A$2:$A$500, MATCH(Data!H9321, Producto!$B$2:$B$500, 0))</f>
        <v>5</v>
      </c>
      <c r="E9321" s="12">
        <f>VLOOKUP(Data!E9321 &amp; Data!F9321 &amp; Data!G9321, Ubicacion!$A$2:$B$1000, 2, FALSE)</f>
        <v>50</v>
      </c>
      <c r="F9321" s="15">
        <f>Data!J9321</f>
        <v>93</v>
      </c>
      <c r="G9321" s="16">
        <f>Data!I9321</f>
        <v>43</v>
      </c>
      <c r="H9321" s="17">
        <f>Data!K9321</f>
        <v>3999</v>
      </c>
      <c r="I9321" s="17">
        <f>Data!L9321</f>
        <v>1319.67</v>
      </c>
      <c r="J9321" s="12" t="str">
        <f>Data!N9321</f>
        <v>Outlet</v>
      </c>
      <c r="K9321" s="12" t="str">
        <f>Data!O9321</f>
        <v>Transferencia bancaria</v>
      </c>
      <c r="L9321" s="12" t="str">
        <f>Data!P9321</f>
        <v>Nuevo</v>
      </c>
    </row>
    <row r="9322">
      <c r="A9322" s="11">
        <v>9321.0</v>
      </c>
      <c r="B9322" s="14">
        <f>Data!D9322</f>
        <v>44380</v>
      </c>
      <c r="C9322" s="12">
        <f>IFERROR(VLOOKUP(Data!B9322, Minorista!$A$2:$B$100, 2, FALSE), "")</f>
        <v>3</v>
      </c>
      <c r="D9322" s="12">
        <f t="array" ref="D9322">INDEX(Producto!$A$2:$A$500, MATCH(Data!H9322, Producto!$B$2:$B$500, 0))</f>
        <v>6</v>
      </c>
      <c r="E9322" s="12">
        <f>VLOOKUP(Data!E9322 &amp; Data!F9322 &amp; Data!G9322, Ubicacion!$A$2:$B$1000, 2, FALSE)</f>
        <v>50</v>
      </c>
      <c r="F9322" s="15">
        <f>Data!J9322</f>
        <v>152</v>
      </c>
      <c r="G9322" s="16">
        <f>Data!I9322</f>
        <v>40</v>
      </c>
      <c r="H9322" s="17">
        <f>Data!K9322</f>
        <v>6080</v>
      </c>
      <c r="I9322" s="17">
        <f>Data!L9322</f>
        <v>2310.4</v>
      </c>
      <c r="J9322" s="12" t="str">
        <f>Data!N9322</f>
        <v>Outlet</v>
      </c>
      <c r="K9322" s="12" t="str">
        <f>Data!O9322</f>
        <v>Transferencia bancaria</v>
      </c>
      <c r="L9322" s="12" t="str">
        <f>Data!P9322</f>
        <v>Recurrente</v>
      </c>
    </row>
    <row r="9323">
      <c r="A9323" s="11">
        <v>9322.0</v>
      </c>
      <c r="B9323" s="14">
        <f>Data!D9323</f>
        <v>44412</v>
      </c>
      <c r="C9323" s="12">
        <f>IFERROR(VLOOKUP(Data!B9323, Minorista!$A$2:$B$100, 2, FALSE), "")</f>
        <v>3</v>
      </c>
      <c r="D9323" s="12">
        <f t="array" ref="D9323">INDEX(Producto!$A$2:$A$500, MATCH(Data!H9323, Producto!$B$2:$B$500, 0))</f>
        <v>1</v>
      </c>
      <c r="E9323" s="12">
        <f>VLOOKUP(Data!E9323 &amp; Data!F9323 &amp; Data!G9323, Ubicacion!$A$2:$B$1000, 2, FALSE)</f>
        <v>50</v>
      </c>
      <c r="F9323" s="15">
        <f>Data!J9323</f>
        <v>194</v>
      </c>
      <c r="G9323" s="16">
        <f>Data!I9323</f>
        <v>40</v>
      </c>
      <c r="H9323" s="17">
        <f>Data!K9323</f>
        <v>7760</v>
      </c>
      <c r="I9323" s="17">
        <f>Data!L9323</f>
        <v>3259.2</v>
      </c>
      <c r="J9323" s="12" t="str">
        <f>Data!N9323</f>
        <v>Outlet</v>
      </c>
      <c r="K9323" s="12" t="str">
        <f>Data!O9323</f>
        <v>Tarjeta</v>
      </c>
      <c r="L9323" s="12" t="str">
        <f>Data!P9323</f>
        <v>Nuevo</v>
      </c>
    </row>
    <row r="9324">
      <c r="A9324" s="11">
        <v>9323.0</v>
      </c>
      <c r="B9324" s="14">
        <f>Data!D9324</f>
        <v>44412</v>
      </c>
      <c r="C9324" s="12">
        <f>IFERROR(VLOOKUP(Data!B9324, Minorista!$A$2:$B$100, 2, FALSE), "")</f>
        <v>3</v>
      </c>
      <c r="D9324" s="12">
        <f t="array" ref="D9324">INDEX(Producto!$A$2:$A$500, MATCH(Data!H9324, Producto!$B$2:$B$500, 0))</f>
        <v>2</v>
      </c>
      <c r="E9324" s="12">
        <f>VLOOKUP(Data!E9324 &amp; Data!F9324 &amp; Data!G9324, Ubicacion!$A$2:$B$1000, 2, FALSE)</f>
        <v>50</v>
      </c>
      <c r="F9324" s="15">
        <f>Data!J9324</f>
        <v>128</v>
      </c>
      <c r="G9324" s="16">
        <f>Data!I9324</f>
        <v>34</v>
      </c>
      <c r="H9324" s="17">
        <f>Data!K9324</f>
        <v>4352</v>
      </c>
      <c r="I9324" s="17">
        <f>Data!L9324</f>
        <v>1871.36</v>
      </c>
      <c r="J9324" s="12" t="str">
        <f>Data!N9324</f>
        <v>Outlet</v>
      </c>
      <c r="K9324" s="12" t="str">
        <f>Data!O9324</f>
        <v>Transferencia bancaria</v>
      </c>
      <c r="L9324" s="12" t="str">
        <f>Data!P9324</f>
        <v>Recurrente</v>
      </c>
    </row>
    <row r="9325">
      <c r="A9325" s="11">
        <v>9324.0</v>
      </c>
      <c r="B9325" s="14">
        <f>Data!D9325</f>
        <v>44412</v>
      </c>
      <c r="C9325" s="12">
        <f>IFERROR(VLOOKUP(Data!B9325, Minorista!$A$2:$B$100, 2, FALSE), "")</f>
        <v>3</v>
      </c>
      <c r="D9325" s="12">
        <f t="array" ref="D9325">INDEX(Producto!$A$2:$A$500, MATCH(Data!H9325, Producto!$B$2:$B$500, 0))</f>
        <v>3</v>
      </c>
      <c r="E9325" s="12">
        <f>VLOOKUP(Data!E9325 &amp; Data!F9325 &amp; Data!G9325, Ubicacion!$A$2:$B$1000, 2, FALSE)</f>
        <v>50</v>
      </c>
      <c r="F9325" s="15">
        <f>Data!J9325</f>
        <v>107</v>
      </c>
      <c r="G9325" s="16">
        <f>Data!I9325</f>
        <v>36</v>
      </c>
      <c r="H9325" s="17">
        <f>Data!K9325</f>
        <v>3852</v>
      </c>
      <c r="I9325" s="17">
        <f>Data!L9325</f>
        <v>1348.2</v>
      </c>
      <c r="J9325" s="12" t="str">
        <f>Data!N9325</f>
        <v>Outlet</v>
      </c>
      <c r="K9325" s="12" t="str">
        <f>Data!O9325</f>
        <v>Tarjeta</v>
      </c>
      <c r="L9325" s="12" t="str">
        <f>Data!P9325</f>
        <v>Recurrente</v>
      </c>
    </row>
    <row r="9326">
      <c r="A9326" s="11">
        <v>9325.0</v>
      </c>
      <c r="B9326" s="14">
        <f>Data!D9326</f>
        <v>44412</v>
      </c>
      <c r="C9326" s="12">
        <f>IFERROR(VLOOKUP(Data!B9326, Minorista!$A$2:$B$100, 2, FALSE), "")</f>
        <v>3</v>
      </c>
      <c r="D9326" s="12">
        <f t="array" ref="D9326">INDEX(Producto!$A$2:$A$500, MATCH(Data!H9326, Producto!$B$2:$B$500, 0))</f>
        <v>4</v>
      </c>
      <c r="E9326" s="12">
        <f>VLOOKUP(Data!E9326 &amp; Data!F9326 &amp; Data!G9326, Ubicacion!$A$2:$B$1000, 2, FALSE)</f>
        <v>50</v>
      </c>
      <c r="F9326" s="15">
        <f>Data!J9326</f>
        <v>72</v>
      </c>
      <c r="G9326" s="16">
        <f>Data!I9326</f>
        <v>32</v>
      </c>
      <c r="H9326" s="17">
        <f>Data!K9326</f>
        <v>2304</v>
      </c>
      <c r="I9326" s="17">
        <f>Data!L9326</f>
        <v>760.32</v>
      </c>
      <c r="J9326" s="12" t="str">
        <f>Data!N9326</f>
        <v>Outlet</v>
      </c>
      <c r="K9326" s="12" t="str">
        <f>Data!O9326</f>
        <v>Transferencia bancaria</v>
      </c>
      <c r="L9326" s="12" t="str">
        <f>Data!P9326</f>
        <v>Nuevo</v>
      </c>
    </row>
    <row r="9327">
      <c r="A9327" s="11">
        <v>9326.0</v>
      </c>
      <c r="B9327" s="14">
        <f>Data!D9327</f>
        <v>44412</v>
      </c>
      <c r="C9327" s="12">
        <f>IFERROR(VLOOKUP(Data!B9327, Minorista!$A$2:$B$100, 2, FALSE), "")</f>
        <v>3</v>
      </c>
      <c r="D9327" s="12">
        <f t="array" ref="D9327">INDEX(Producto!$A$2:$A$500, MATCH(Data!H9327, Producto!$B$2:$B$500, 0))</f>
        <v>5</v>
      </c>
      <c r="E9327" s="12">
        <f>VLOOKUP(Data!E9327 &amp; Data!F9327 &amp; Data!G9327, Ubicacion!$A$2:$B$1000, 2, FALSE)</f>
        <v>50</v>
      </c>
      <c r="F9327" s="15">
        <f>Data!J9327</f>
        <v>62</v>
      </c>
      <c r="G9327" s="16">
        <f>Data!I9327</f>
        <v>43</v>
      </c>
      <c r="H9327" s="17">
        <f>Data!K9327</f>
        <v>2666</v>
      </c>
      <c r="I9327" s="17">
        <f>Data!L9327</f>
        <v>879.78</v>
      </c>
      <c r="J9327" s="12" t="str">
        <f>Data!N9327</f>
        <v>Outlet</v>
      </c>
      <c r="K9327" s="12" t="str">
        <f>Data!O9327</f>
        <v>Transferencia bancaria</v>
      </c>
      <c r="L9327" s="12" t="str">
        <f>Data!P9327</f>
        <v>Recurrente</v>
      </c>
    </row>
    <row r="9328">
      <c r="A9328" s="11">
        <v>9327.0</v>
      </c>
      <c r="B9328" s="14">
        <f>Data!D9328</f>
        <v>44412</v>
      </c>
      <c r="C9328" s="12">
        <f>IFERROR(VLOOKUP(Data!B9328, Minorista!$A$2:$B$100, 2, FALSE), "")</f>
        <v>3</v>
      </c>
      <c r="D9328" s="12">
        <f t="array" ref="D9328">INDEX(Producto!$A$2:$A$500, MATCH(Data!H9328, Producto!$B$2:$B$500, 0))</f>
        <v>6</v>
      </c>
      <c r="E9328" s="12">
        <f>VLOOKUP(Data!E9328 &amp; Data!F9328 &amp; Data!G9328, Ubicacion!$A$2:$B$1000, 2, FALSE)</f>
        <v>50</v>
      </c>
      <c r="F9328" s="15">
        <f>Data!J9328</f>
        <v>124</v>
      </c>
      <c r="G9328" s="16">
        <f>Data!I9328</f>
        <v>44</v>
      </c>
      <c r="H9328" s="17">
        <f>Data!K9328</f>
        <v>5456</v>
      </c>
      <c r="I9328" s="17">
        <f>Data!L9328</f>
        <v>2073.28</v>
      </c>
      <c r="J9328" s="12" t="str">
        <f>Data!N9328</f>
        <v>Outlet</v>
      </c>
      <c r="K9328" s="12" t="str">
        <f>Data!O9328</f>
        <v>Transferencia bancaria</v>
      </c>
      <c r="L9328" s="12" t="str">
        <f>Data!P9328</f>
        <v>Recurrente</v>
      </c>
    </row>
    <row r="9329">
      <c r="A9329" s="11">
        <v>9328.0</v>
      </c>
      <c r="B9329" s="14">
        <f>Data!D9329</f>
        <v>44442</v>
      </c>
      <c r="C9329" s="12">
        <f>IFERROR(VLOOKUP(Data!B9329, Minorista!$A$2:$B$100, 2, FALSE), "")</f>
        <v>3</v>
      </c>
      <c r="D9329" s="12">
        <f t="array" ref="D9329">INDEX(Producto!$A$2:$A$500, MATCH(Data!H9329, Producto!$B$2:$B$500, 0))</f>
        <v>1</v>
      </c>
      <c r="E9329" s="12">
        <f>VLOOKUP(Data!E9329 &amp; Data!F9329 &amp; Data!G9329, Ubicacion!$A$2:$B$1000, 2, FALSE)</f>
        <v>50</v>
      </c>
      <c r="F9329" s="15">
        <f>Data!J9329</f>
        <v>170</v>
      </c>
      <c r="G9329" s="16">
        <f>Data!I9329</f>
        <v>43</v>
      </c>
      <c r="H9329" s="17">
        <f>Data!K9329</f>
        <v>7310</v>
      </c>
      <c r="I9329" s="17">
        <f>Data!L9329</f>
        <v>3435.7</v>
      </c>
      <c r="J9329" s="12" t="str">
        <f>Data!N9329</f>
        <v>Outlet</v>
      </c>
      <c r="K9329" s="12" t="str">
        <f>Data!O9329</f>
        <v>Tarjeta</v>
      </c>
      <c r="L9329" s="12" t="str">
        <f>Data!P9329</f>
        <v>Recurrente</v>
      </c>
    </row>
    <row r="9330">
      <c r="A9330" s="11">
        <v>9329.0</v>
      </c>
      <c r="B9330" s="14">
        <f>Data!D9330</f>
        <v>44442</v>
      </c>
      <c r="C9330" s="12">
        <f>IFERROR(VLOOKUP(Data!B9330, Minorista!$A$2:$B$100, 2, FALSE), "")</f>
        <v>3</v>
      </c>
      <c r="D9330" s="12">
        <f t="array" ref="D9330">INDEX(Producto!$A$2:$A$500, MATCH(Data!H9330, Producto!$B$2:$B$500, 0))</f>
        <v>2</v>
      </c>
      <c r="E9330" s="12">
        <f>VLOOKUP(Data!E9330 &amp; Data!F9330 &amp; Data!G9330, Ubicacion!$A$2:$B$1000, 2, FALSE)</f>
        <v>50</v>
      </c>
      <c r="F9330" s="15">
        <f>Data!J9330</f>
        <v>93</v>
      </c>
      <c r="G9330" s="16">
        <f>Data!I9330</f>
        <v>40</v>
      </c>
      <c r="H9330" s="17">
        <f>Data!K9330</f>
        <v>3720</v>
      </c>
      <c r="I9330" s="17">
        <f>Data!L9330</f>
        <v>1748.4</v>
      </c>
      <c r="J9330" s="12" t="str">
        <f>Data!N9330</f>
        <v>Outlet</v>
      </c>
      <c r="K9330" s="12" t="str">
        <f>Data!O9330</f>
        <v>Tarjeta</v>
      </c>
      <c r="L9330" s="12" t="str">
        <f>Data!P9330</f>
        <v>Nuevo</v>
      </c>
    </row>
    <row r="9331">
      <c r="A9331" s="11">
        <v>9330.0</v>
      </c>
      <c r="B9331" s="14">
        <f>Data!D9331</f>
        <v>44442</v>
      </c>
      <c r="C9331" s="12">
        <f>IFERROR(VLOOKUP(Data!B9331, Minorista!$A$2:$B$100, 2, FALSE), "")</f>
        <v>3</v>
      </c>
      <c r="D9331" s="12">
        <f t="array" ref="D9331">INDEX(Producto!$A$2:$A$500, MATCH(Data!H9331, Producto!$B$2:$B$500, 0))</f>
        <v>3</v>
      </c>
      <c r="E9331" s="12">
        <f>VLOOKUP(Data!E9331 &amp; Data!F9331 &amp; Data!G9331, Ubicacion!$A$2:$B$1000, 2, FALSE)</f>
        <v>50</v>
      </c>
      <c r="F9331" s="15">
        <f>Data!J9331</f>
        <v>64</v>
      </c>
      <c r="G9331" s="16">
        <f>Data!I9331</f>
        <v>33</v>
      </c>
      <c r="H9331" s="17">
        <f>Data!K9331</f>
        <v>2112</v>
      </c>
      <c r="I9331" s="17">
        <f>Data!L9331</f>
        <v>675.84</v>
      </c>
      <c r="J9331" s="12" t="str">
        <f>Data!N9331</f>
        <v>Outlet</v>
      </c>
      <c r="K9331" s="12" t="str">
        <f>Data!O9331</f>
        <v>Tarjeta</v>
      </c>
      <c r="L9331" s="12" t="str">
        <f>Data!P9331</f>
        <v>Nuevo</v>
      </c>
    </row>
    <row r="9332">
      <c r="A9332" s="11">
        <v>9331.0</v>
      </c>
      <c r="B9332" s="14">
        <f>Data!D9332</f>
        <v>44442</v>
      </c>
      <c r="C9332" s="12">
        <f>IFERROR(VLOOKUP(Data!B9332, Minorista!$A$2:$B$100, 2, FALSE), "")</f>
        <v>3</v>
      </c>
      <c r="D9332" s="12">
        <f t="array" ref="D9332">INDEX(Producto!$A$2:$A$500, MATCH(Data!H9332, Producto!$B$2:$B$500, 0))</f>
        <v>4</v>
      </c>
      <c r="E9332" s="12">
        <f>VLOOKUP(Data!E9332 &amp; Data!F9332 &amp; Data!G9332, Ubicacion!$A$2:$B$1000, 2, FALSE)</f>
        <v>50</v>
      </c>
      <c r="F9332" s="15">
        <f>Data!J9332</f>
        <v>58</v>
      </c>
      <c r="G9332" s="16">
        <f>Data!I9332</f>
        <v>30</v>
      </c>
      <c r="H9332" s="17">
        <f>Data!K9332</f>
        <v>1740</v>
      </c>
      <c r="I9332" s="17">
        <f>Data!L9332</f>
        <v>591.6</v>
      </c>
      <c r="J9332" s="12" t="str">
        <f>Data!N9332</f>
        <v>Outlet</v>
      </c>
      <c r="K9332" s="12" t="str">
        <f>Data!O9332</f>
        <v>Tarjeta</v>
      </c>
      <c r="L9332" s="12" t="str">
        <f>Data!P9332</f>
        <v>Recurrente</v>
      </c>
    </row>
    <row r="9333">
      <c r="A9333" s="11">
        <v>9332.0</v>
      </c>
      <c r="B9333" s="14">
        <f>Data!D9333</f>
        <v>44442</v>
      </c>
      <c r="C9333" s="12">
        <f>IFERROR(VLOOKUP(Data!B9333, Minorista!$A$2:$B$100, 2, FALSE), "")</f>
        <v>3</v>
      </c>
      <c r="D9333" s="12">
        <f t="array" ref="D9333">INDEX(Producto!$A$2:$A$500, MATCH(Data!H9333, Producto!$B$2:$B$500, 0))</f>
        <v>5</v>
      </c>
      <c r="E9333" s="12">
        <f>VLOOKUP(Data!E9333 &amp; Data!F9333 &amp; Data!G9333, Ubicacion!$A$2:$B$1000, 2, FALSE)</f>
        <v>50</v>
      </c>
      <c r="F9333" s="15">
        <f>Data!J9333</f>
        <v>58</v>
      </c>
      <c r="G9333" s="16">
        <f>Data!I9333</f>
        <v>41</v>
      </c>
      <c r="H9333" s="17">
        <f>Data!K9333</f>
        <v>2378</v>
      </c>
      <c r="I9333" s="17">
        <f>Data!L9333</f>
        <v>856.08</v>
      </c>
      <c r="J9333" s="12" t="str">
        <f>Data!N9333</f>
        <v>Outlet</v>
      </c>
      <c r="K9333" s="12" t="str">
        <f>Data!O9333</f>
        <v>Transferencia bancaria</v>
      </c>
      <c r="L9333" s="12" t="str">
        <f>Data!P9333</f>
        <v>Nuevo</v>
      </c>
    </row>
    <row r="9334">
      <c r="A9334" s="11">
        <v>9333.0</v>
      </c>
      <c r="B9334" s="14">
        <f>Data!D9334</f>
        <v>44442</v>
      </c>
      <c r="C9334" s="12">
        <f>IFERROR(VLOOKUP(Data!B9334, Minorista!$A$2:$B$100, 2, FALSE), "")</f>
        <v>3</v>
      </c>
      <c r="D9334" s="12">
        <f t="array" ref="D9334">INDEX(Producto!$A$2:$A$500, MATCH(Data!H9334, Producto!$B$2:$B$500, 0))</f>
        <v>6</v>
      </c>
      <c r="E9334" s="12">
        <f>VLOOKUP(Data!E9334 &amp; Data!F9334 &amp; Data!G9334, Ubicacion!$A$2:$B$1000, 2, FALSE)</f>
        <v>50</v>
      </c>
      <c r="F9334" s="15">
        <f>Data!J9334</f>
        <v>83</v>
      </c>
      <c r="G9334" s="16">
        <f>Data!I9334</f>
        <v>45</v>
      </c>
      <c r="H9334" s="17">
        <f>Data!K9334</f>
        <v>3735</v>
      </c>
      <c r="I9334" s="17">
        <f>Data!L9334</f>
        <v>1568.7</v>
      </c>
      <c r="J9334" s="12" t="str">
        <f>Data!N9334</f>
        <v>Outlet</v>
      </c>
      <c r="K9334" s="12" t="str">
        <f>Data!O9334</f>
        <v>Efectivo</v>
      </c>
      <c r="L9334" s="12" t="str">
        <f>Data!P9334</f>
        <v>Nuevo</v>
      </c>
    </row>
    <row r="9335">
      <c r="A9335" s="11">
        <v>9334.0</v>
      </c>
      <c r="B9335" s="14">
        <f>Data!D9335</f>
        <v>44474</v>
      </c>
      <c r="C9335" s="12">
        <f>IFERROR(VLOOKUP(Data!B9335, Minorista!$A$2:$B$100, 2, FALSE), "")</f>
        <v>3</v>
      </c>
      <c r="D9335" s="12">
        <f t="array" ref="D9335">INDEX(Producto!$A$2:$A$500, MATCH(Data!H9335, Producto!$B$2:$B$500, 0))</f>
        <v>1</v>
      </c>
      <c r="E9335" s="12">
        <f>VLOOKUP(Data!E9335 &amp; Data!F9335 &amp; Data!G9335, Ubicacion!$A$2:$B$1000, 2, FALSE)</f>
        <v>50</v>
      </c>
      <c r="F9335" s="15">
        <f>Data!J9335</f>
        <v>153</v>
      </c>
      <c r="G9335" s="16">
        <f>Data!I9335</f>
        <v>46</v>
      </c>
      <c r="H9335" s="17">
        <f>Data!K9335</f>
        <v>7038</v>
      </c>
      <c r="I9335" s="17">
        <f>Data!L9335</f>
        <v>2955.96</v>
      </c>
      <c r="J9335" s="12" t="str">
        <f>Data!N9335</f>
        <v>Outlet</v>
      </c>
      <c r="K9335" s="12" t="str">
        <f>Data!O9335</f>
        <v>Efectivo</v>
      </c>
      <c r="L9335" s="12" t="str">
        <f>Data!P9335</f>
        <v>Recurrente</v>
      </c>
    </row>
    <row r="9336">
      <c r="A9336" s="11">
        <v>9335.0</v>
      </c>
      <c r="B9336" s="14">
        <f>Data!D9336</f>
        <v>44474</v>
      </c>
      <c r="C9336" s="12">
        <f>IFERROR(VLOOKUP(Data!B9336, Minorista!$A$2:$B$100, 2, FALSE), "")</f>
        <v>3</v>
      </c>
      <c r="D9336" s="12">
        <f t="array" ref="D9336">INDEX(Producto!$A$2:$A$500, MATCH(Data!H9336, Producto!$B$2:$B$500, 0))</f>
        <v>2</v>
      </c>
      <c r="E9336" s="12">
        <f>VLOOKUP(Data!E9336 &amp; Data!F9336 &amp; Data!G9336, Ubicacion!$A$2:$B$1000, 2, FALSE)</f>
        <v>50</v>
      </c>
      <c r="F9336" s="15">
        <f>Data!J9336</f>
        <v>94</v>
      </c>
      <c r="G9336" s="16">
        <f>Data!I9336</f>
        <v>39</v>
      </c>
      <c r="H9336" s="17">
        <f>Data!K9336</f>
        <v>3666</v>
      </c>
      <c r="I9336" s="17">
        <f>Data!L9336</f>
        <v>1613.04</v>
      </c>
      <c r="J9336" s="12" t="str">
        <f>Data!N9336</f>
        <v>Outlet</v>
      </c>
      <c r="K9336" s="12" t="str">
        <f>Data!O9336</f>
        <v>Transferencia bancaria</v>
      </c>
      <c r="L9336" s="12" t="str">
        <f>Data!P9336</f>
        <v>Recurrente</v>
      </c>
    </row>
    <row r="9337">
      <c r="A9337" s="11">
        <v>9336.0</v>
      </c>
      <c r="B9337" s="14">
        <f>Data!D9337</f>
        <v>44474</v>
      </c>
      <c r="C9337" s="12">
        <f>IFERROR(VLOOKUP(Data!B9337, Minorista!$A$2:$B$100, 2, FALSE), "")</f>
        <v>3</v>
      </c>
      <c r="D9337" s="12">
        <f t="array" ref="D9337">INDEX(Producto!$A$2:$A$500, MATCH(Data!H9337, Producto!$B$2:$B$500, 0))</f>
        <v>3</v>
      </c>
      <c r="E9337" s="12">
        <f>VLOOKUP(Data!E9337 &amp; Data!F9337 &amp; Data!G9337, Ubicacion!$A$2:$B$1000, 2, FALSE)</f>
        <v>50</v>
      </c>
      <c r="F9337" s="15">
        <f>Data!J9337</f>
        <v>61</v>
      </c>
      <c r="G9337" s="16">
        <f>Data!I9337</f>
        <v>36</v>
      </c>
      <c r="H9337" s="17">
        <f>Data!K9337</f>
        <v>2196</v>
      </c>
      <c r="I9337" s="17">
        <f>Data!L9337</f>
        <v>812.52</v>
      </c>
      <c r="J9337" s="12" t="str">
        <f>Data!N9337</f>
        <v>Outlet</v>
      </c>
      <c r="K9337" s="12" t="str">
        <f>Data!O9337</f>
        <v>Efectivo</v>
      </c>
      <c r="L9337" s="12" t="str">
        <f>Data!P9337</f>
        <v>Nuevo</v>
      </c>
    </row>
    <row r="9338">
      <c r="A9338" s="11">
        <v>9337.0</v>
      </c>
      <c r="B9338" s="14">
        <f>Data!D9338</f>
        <v>44474</v>
      </c>
      <c r="C9338" s="12">
        <f>IFERROR(VLOOKUP(Data!B9338, Minorista!$A$2:$B$100, 2, FALSE), "")</f>
        <v>3</v>
      </c>
      <c r="D9338" s="12">
        <f t="array" ref="D9338">INDEX(Producto!$A$2:$A$500, MATCH(Data!H9338, Producto!$B$2:$B$500, 0))</f>
        <v>4</v>
      </c>
      <c r="E9338" s="12">
        <f>VLOOKUP(Data!E9338 &amp; Data!F9338 &amp; Data!G9338, Ubicacion!$A$2:$B$1000, 2, FALSE)</f>
        <v>50</v>
      </c>
      <c r="F9338" s="15">
        <f>Data!J9338</f>
        <v>45</v>
      </c>
      <c r="G9338" s="16">
        <f>Data!I9338</f>
        <v>43</v>
      </c>
      <c r="H9338" s="17">
        <f>Data!K9338</f>
        <v>1935</v>
      </c>
      <c r="I9338" s="17">
        <f>Data!L9338</f>
        <v>696.6</v>
      </c>
      <c r="J9338" s="12" t="str">
        <f>Data!N9338</f>
        <v>Outlet</v>
      </c>
      <c r="K9338" s="12" t="str">
        <f>Data!O9338</f>
        <v>Transferencia bancaria</v>
      </c>
      <c r="L9338" s="12" t="str">
        <f>Data!P9338</f>
        <v>Nuevo</v>
      </c>
    </row>
    <row r="9339">
      <c r="A9339" s="11">
        <v>9338.0</v>
      </c>
      <c r="B9339" s="14">
        <f>Data!D9339</f>
        <v>44474</v>
      </c>
      <c r="C9339" s="12">
        <f>IFERROR(VLOOKUP(Data!B9339, Minorista!$A$2:$B$100, 2, FALSE), "")</f>
        <v>3</v>
      </c>
      <c r="D9339" s="12">
        <f t="array" ref="D9339">INDEX(Producto!$A$2:$A$500, MATCH(Data!H9339, Producto!$B$2:$B$500, 0))</f>
        <v>5</v>
      </c>
      <c r="E9339" s="12">
        <f>VLOOKUP(Data!E9339 &amp; Data!F9339 &amp; Data!G9339, Ubicacion!$A$2:$B$1000, 2, FALSE)</f>
        <v>50</v>
      </c>
      <c r="F9339" s="15">
        <f>Data!J9339</f>
        <v>45</v>
      </c>
      <c r="G9339" s="16">
        <f>Data!I9339</f>
        <v>50</v>
      </c>
      <c r="H9339" s="17">
        <f>Data!K9339</f>
        <v>2250</v>
      </c>
      <c r="I9339" s="17">
        <f>Data!L9339</f>
        <v>742.5</v>
      </c>
      <c r="J9339" s="12" t="str">
        <f>Data!N9339</f>
        <v>Outlet</v>
      </c>
      <c r="K9339" s="12" t="str">
        <f>Data!O9339</f>
        <v>Efectivo</v>
      </c>
      <c r="L9339" s="12" t="str">
        <f>Data!P9339</f>
        <v>Nuevo</v>
      </c>
    </row>
    <row r="9340">
      <c r="A9340" s="11">
        <v>9339.0</v>
      </c>
      <c r="B9340" s="14">
        <f>Data!D9340</f>
        <v>44474</v>
      </c>
      <c r="C9340" s="12">
        <f>IFERROR(VLOOKUP(Data!B9340, Minorista!$A$2:$B$100, 2, FALSE), "")</f>
        <v>1</v>
      </c>
      <c r="D9340" s="12">
        <f t="array" ref="D9340">INDEX(Producto!$A$2:$A$500, MATCH(Data!H9340, Producto!$B$2:$B$500, 0))</f>
        <v>6</v>
      </c>
      <c r="E9340" s="12">
        <f>VLOOKUP(Data!E9340 &amp; Data!F9340 &amp; Data!G9340, Ubicacion!$A$2:$B$1000, 2, FALSE)</f>
        <v>50</v>
      </c>
      <c r="F9340" s="15">
        <f>Data!J9340</f>
        <v>94</v>
      </c>
      <c r="G9340" s="16">
        <f>Data!I9340</f>
        <v>46</v>
      </c>
      <c r="H9340" s="17">
        <f>Data!K9340</f>
        <v>4324</v>
      </c>
      <c r="I9340" s="17">
        <f>Data!L9340</f>
        <v>1816.08</v>
      </c>
      <c r="J9340" s="12" t="str">
        <f>Data!N9340</f>
        <v>Outlet</v>
      </c>
      <c r="K9340" s="12" t="str">
        <f>Data!O9340</f>
        <v>Efectivo</v>
      </c>
      <c r="L9340" s="12" t="str">
        <f>Data!P9340</f>
        <v>Recurrente</v>
      </c>
    </row>
    <row r="9341">
      <c r="A9341" s="11">
        <v>9340.0</v>
      </c>
      <c r="B9341" s="14">
        <f>Data!D9341</f>
        <v>44504</v>
      </c>
      <c r="C9341" s="12">
        <f>IFERROR(VLOOKUP(Data!B9341, Minorista!$A$2:$B$100, 2, FALSE), "")</f>
        <v>1</v>
      </c>
      <c r="D9341" s="12">
        <f t="array" ref="D9341">INDEX(Producto!$A$2:$A$500, MATCH(Data!H9341, Producto!$B$2:$B$500, 0))</f>
        <v>1</v>
      </c>
      <c r="E9341" s="12">
        <f>VLOOKUP(Data!E9341 &amp; Data!F9341 &amp; Data!G9341, Ubicacion!$A$2:$B$1000, 2, FALSE)</f>
        <v>50</v>
      </c>
      <c r="F9341" s="15">
        <f>Data!J9341</f>
        <v>149</v>
      </c>
      <c r="G9341" s="16">
        <f>Data!I9341</f>
        <v>51</v>
      </c>
      <c r="H9341" s="17">
        <f>Data!K9341</f>
        <v>7599</v>
      </c>
      <c r="I9341" s="17">
        <f>Data!L9341</f>
        <v>3267.57</v>
      </c>
      <c r="J9341" s="12" t="str">
        <f>Data!N9341</f>
        <v>Outlet</v>
      </c>
      <c r="K9341" s="12" t="str">
        <f>Data!O9341</f>
        <v>Efectivo</v>
      </c>
      <c r="L9341" s="12" t="str">
        <f>Data!P9341</f>
        <v>Recurrente</v>
      </c>
    </row>
    <row r="9342">
      <c r="A9342" s="11">
        <v>9341.0</v>
      </c>
      <c r="B9342" s="14">
        <f>Data!D9342</f>
        <v>44504</v>
      </c>
      <c r="C9342" s="12">
        <f>IFERROR(VLOOKUP(Data!B9342, Minorista!$A$2:$B$100, 2, FALSE), "")</f>
        <v>1</v>
      </c>
      <c r="D9342" s="12">
        <f t="array" ref="D9342">INDEX(Producto!$A$2:$A$500, MATCH(Data!H9342, Producto!$B$2:$B$500, 0))</f>
        <v>2</v>
      </c>
      <c r="E9342" s="12">
        <f>VLOOKUP(Data!E9342 &amp; Data!F9342 &amp; Data!G9342, Ubicacion!$A$2:$B$1000, 2, FALSE)</f>
        <v>50</v>
      </c>
      <c r="F9342" s="15">
        <f>Data!J9342</f>
        <v>105</v>
      </c>
      <c r="G9342" s="16">
        <f>Data!I9342</f>
        <v>37</v>
      </c>
      <c r="H9342" s="17">
        <f>Data!K9342</f>
        <v>3885</v>
      </c>
      <c r="I9342" s="17">
        <f>Data!L9342</f>
        <v>1787.1</v>
      </c>
      <c r="J9342" s="12" t="str">
        <f>Data!N9342</f>
        <v>Outlet</v>
      </c>
      <c r="K9342" s="12" t="str">
        <f>Data!O9342</f>
        <v>Tarjeta</v>
      </c>
      <c r="L9342" s="12" t="str">
        <f>Data!P9342</f>
        <v>Recurrente</v>
      </c>
    </row>
    <row r="9343">
      <c r="A9343" s="11">
        <v>9342.0</v>
      </c>
      <c r="B9343" s="14">
        <f>Data!D9343</f>
        <v>44504</v>
      </c>
      <c r="C9343" s="12">
        <f>IFERROR(VLOOKUP(Data!B9343, Minorista!$A$2:$B$100, 2, FALSE), "")</f>
        <v>1</v>
      </c>
      <c r="D9343" s="12">
        <f t="array" ref="D9343">INDEX(Producto!$A$2:$A$500, MATCH(Data!H9343, Producto!$B$2:$B$500, 0))</f>
        <v>3</v>
      </c>
      <c r="E9343" s="12">
        <f>VLOOKUP(Data!E9343 &amp; Data!F9343 &amp; Data!G9343, Ubicacion!$A$2:$B$1000, 2, FALSE)</f>
        <v>50</v>
      </c>
      <c r="F9343" s="15">
        <f>Data!J9343</f>
        <v>103</v>
      </c>
      <c r="G9343" s="16">
        <f>Data!I9343</f>
        <v>36</v>
      </c>
      <c r="H9343" s="17">
        <f>Data!K9343</f>
        <v>3708</v>
      </c>
      <c r="I9343" s="17">
        <f>Data!L9343</f>
        <v>1371.96</v>
      </c>
      <c r="J9343" s="12" t="str">
        <f>Data!N9343</f>
        <v>Outlet</v>
      </c>
      <c r="K9343" s="12" t="str">
        <f>Data!O9343</f>
        <v>Transferencia bancaria</v>
      </c>
      <c r="L9343" s="12" t="str">
        <f>Data!P9343</f>
        <v>Nuevo</v>
      </c>
    </row>
    <row r="9344">
      <c r="A9344" s="11">
        <v>9343.0</v>
      </c>
      <c r="B9344" s="14">
        <f>Data!D9344</f>
        <v>44504</v>
      </c>
      <c r="C9344" s="12">
        <f>IFERROR(VLOOKUP(Data!B9344, Minorista!$A$2:$B$100, 2, FALSE), "")</f>
        <v>1</v>
      </c>
      <c r="D9344" s="12">
        <f t="array" ref="D9344">INDEX(Producto!$A$2:$A$500, MATCH(Data!H9344, Producto!$B$2:$B$500, 0))</f>
        <v>4</v>
      </c>
      <c r="E9344" s="12">
        <f>VLOOKUP(Data!E9344 &amp; Data!F9344 &amp; Data!G9344, Ubicacion!$A$2:$B$1000, 2, FALSE)</f>
        <v>50</v>
      </c>
      <c r="F9344" s="15">
        <f>Data!J9344</f>
        <v>83</v>
      </c>
      <c r="G9344" s="16">
        <f>Data!I9344</f>
        <v>39</v>
      </c>
      <c r="H9344" s="17">
        <f>Data!K9344</f>
        <v>3237</v>
      </c>
      <c r="I9344" s="17">
        <f>Data!L9344</f>
        <v>1197.69</v>
      </c>
      <c r="J9344" s="12" t="str">
        <f>Data!N9344</f>
        <v>Outlet</v>
      </c>
      <c r="K9344" s="12" t="str">
        <f>Data!O9344</f>
        <v>Transferencia bancaria</v>
      </c>
      <c r="L9344" s="12" t="str">
        <f>Data!P9344</f>
        <v>Recurrente</v>
      </c>
    </row>
    <row r="9345">
      <c r="A9345" s="11">
        <v>9344.0</v>
      </c>
      <c r="B9345" s="14">
        <f>Data!D9345</f>
        <v>44504</v>
      </c>
      <c r="C9345" s="12">
        <f>IFERROR(VLOOKUP(Data!B9345, Minorista!$A$2:$B$100, 2, FALSE), "")</f>
        <v>1</v>
      </c>
      <c r="D9345" s="12">
        <f t="array" ref="D9345">INDEX(Producto!$A$2:$A$500, MATCH(Data!H9345, Producto!$B$2:$B$500, 0))</f>
        <v>5</v>
      </c>
      <c r="E9345" s="12">
        <f>VLOOKUP(Data!E9345 &amp; Data!F9345 &amp; Data!G9345, Ubicacion!$A$2:$B$1000, 2, FALSE)</f>
        <v>50</v>
      </c>
      <c r="F9345" s="15">
        <f>Data!J9345</f>
        <v>88</v>
      </c>
      <c r="G9345" s="16">
        <f>Data!I9345</f>
        <v>44</v>
      </c>
      <c r="H9345" s="17">
        <f>Data!K9345</f>
        <v>3872</v>
      </c>
      <c r="I9345" s="17">
        <f>Data!L9345</f>
        <v>1393.92</v>
      </c>
      <c r="J9345" s="12" t="str">
        <f>Data!N9345</f>
        <v>Outlet</v>
      </c>
      <c r="K9345" s="12" t="str">
        <f>Data!O9345</f>
        <v>Transferencia bancaria</v>
      </c>
      <c r="L9345" s="12" t="str">
        <f>Data!P9345</f>
        <v>Nuevo</v>
      </c>
    </row>
    <row r="9346">
      <c r="A9346" s="11">
        <v>9345.0</v>
      </c>
      <c r="B9346" s="14">
        <f>Data!D9346</f>
        <v>44504</v>
      </c>
      <c r="C9346" s="12">
        <f>IFERROR(VLOOKUP(Data!B9346, Minorista!$A$2:$B$100, 2, FALSE), "")</f>
        <v>1</v>
      </c>
      <c r="D9346" s="12">
        <f t="array" ref="D9346">INDEX(Producto!$A$2:$A$500, MATCH(Data!H9346, Producto!$B$2:$B$500, 0))</f>
        <v>6</v>
      </c>
      <c r="E9346" s="12">
        <f>VLOOKUP(Data!E9346 &amp; Data!F9346 &amp; Data!G9346, Ubicacion!$A$2:$B$1000, 2, FALSE)</f>
        <v>50</v>
      </c>
      <c r="F9346" s="15">
        <f>Data!J9346</f>
        <v>116</v>
      </c>
      <c r="G9346" s="16">
        <f>Data!I9346</f>
        <v>52</v>
      </c>
      <c r="H9346" s="17">
        <f>Data!K9346</f>
        <v>6032</v>
      </c>
      <c r="I9346" s="17">
        <f>Data!L9346</f>
        <v>2352.48</v>
      </c>
      <c r="J9346" s="12" t="str">
        <f>Data!N9346</f>
        <v>Outlet</v>
      </c>
      <c r="K9346" s="12" t="str">
        <f>Data!O9346</f>
        <v>Efectivo</v>
      </c>
      <c r="L9346" s="12" t="str">
        <f>Data!P9346</f>
        <v>Nuevo</v>
      </c>
    </row>
    <row r="9347">
      <c r="A9347" s="11">
        <v>9346.0</v>
      </c>
      <c r="B9347" s="14">
        <f>Data!D9347</f>
        <v>44533</v>
      </c>
      <c r="C9347" s="12">
        <f>IFERROR(VLOOKUP(Data!B9347, Minorista!$A$2:$B$100, 2, FALSE), "")</f>
        <v>1</v>
      </c>
      <c r="D9347" s="12">
        <f t="array" ref="D9347">INDEX(Producto!$A$2:$A$500, MATCH(Data!H9347, Producto!$B$2:$B$500, 0))</f>
        <v>1</v>
      </c>
      <c r="E9347" s="12">
        <f>VLOOKUP(Data!E9347 &amp; Data!F9347 &amp; Data!G9347, Ubicacion!$A$2:$B$1000, 2, FALSE)</f>
        <v>50</v>
      </c>
      <c r="F9347" s="15">
        <f>Data!J9347</f>
        <v>173</v>
      </c>
      <c r="G9347" s="16">
        <f>Data!I9347</f>
        <v>45</v>
      </c>
      <c r="H9347" s="17">
        <f>Data!K9347</f>
        <v>7785</v>
      </c>
      <c r="I9347" s="17">
        <f>Data!L9347</f>
        <v>3269.7</v>
      </c>
      <c r="J9347" s="12" t="str">
        <f>Data!N9347</f>
        <v>Outlet</v>
      </c>
      <c r="K9347" s="12" t="str">
        <f>Data!O9347</f>
        <v>Transferencia bancaria</v>
      </c>
      <c r="L9347" s="12" t="str">
        <f>Data!P9347</f>
        <v>Recurrente</v>
      </c>
    </row>
    <row r="9348">
      <c r="A9348" s="11">
        <v>9347.0</v>
      </c>
      <c r="B9348" s="14">
        <f>Data!D9348</f>
        <v>44533</v>
      </c>
      <c r="C9348" s="12">
        <f>IFERROR(VLOOKUP(Data!B9348, Minorista!$A$2:$B$100, 2, FALSE), "")</f>
        <v>1</v>
      </c>
      <c r="D9348" s="12">
        <f t="array" ref="D9348">INDEX(Producto!$A$2:$A$500, MATCH(Data!H9348, Producto!$B$2:$B$500, 0))</f>
        <v>2</v>
      </c>
      <c r="E9348" s="12">
        <f>VLOOKUP(Data!E9348 &amp; Data!F9348 &amp; Data!G9348, Ubicacion!$A$2:$B$1000, 2, FALSE)</f>
        <v>50</v>
      </c>
      <c r="F9348" s="15">
        <f>Data!J9348</f>
        <v>131</v>
      </c>
      <c r="G9348" s="16">
        <f>Data!I9348</f>
        <v>37</v>
      </c>
      <c r="H9348" s="17">
        <f>Data!K9348</f>
        <v>4847</v>
      </c>
      <c r="I9348" s="17">
        <f>Data!L9348</f>
        <v>2181.15</v>
      </c>
      <c r="J9348" s="12" t="str">
        <f>Data!N9348</f>
        <v>Outlet</v>
      </c>
      <c r="K9348" s="12" t="str">
        <f>Data!O9348</f>
        <v>Transferencia bancaria</v>
      </c>
      <c r="L9348" s="12" t="str">
        <f>Data!P9348</f>
        <v>Nuevo</v>
      </c>
    </row>
    <row r="9349">
      <c r="A9349" s="11">
        <v>9348.0</v>
      </c>
      <c r="B9349" s="14">
        <f>Data!D9349</f>
        <v>44533</v>
      </c>
      <c r="C9349" s="12">
        <f>IFERROR(VLOOKUP(Data!B9349, Minorista!$A$2:$B$100, 2, FALSE), "")</f>
        <v>1</v>
      </c>
      <c r="D9349" s="12">
        <f t="array" ref="D9349">INDEX(Producto!$A$2:$A$500, MATCH(Data!H9349, Producto!$B$2:$B$500, 0))</f>
        <v>3</v>
      </c>
      <c r="E9349" s="12">
        <f>VLOOKUP(Data!E9349 &amp; Data!F9349 &amp; Data!G9349, Ubicacion!$A$2:$B$1000, 2, FALSE)</f>
        <v>50</v>
      </c>
      <c r="F9349" s="15">
        <f>Data!J9349</f>
        <v>116</v>
      </c>
      <c r="G9349" s="16">
        <f>Data!I9349</f>
        <v>43</v>
      </c>
      <c r="H9349" s="17">
        <f>Data!K9349</f>
        <v>4988</v>
      </c>
      <c r="I9349" s="17">
        <f>Data!L9349</f>
        <v>1646.04</v>
      </c>
      <c r="J9349" s="12" t="str">
        <f>Data!N9349</f>
        <v>Outlet</v>
      </c>
      <c r="K9349" s="12" t="str">
        <f>Data!O9349</f>
        <v>Efectivo</v>
      </c>
      <c r="L9349" s="12" t="str">
        <f>Data!P9349</f>
        <v>Nuevo</v>
      </c>
    </row>
    <row r="9350">
      <c r="A9350" s="11">
        <v>9349.0</v>
      </c>
      <c r="B9350" s="14">
        <f>Data!D9350</f>
        <v>44533</v>
      </c>
      <c r="C9350" s="12">
        <f>IFERROR(VLOOKUP(Data!B9350, Minorista!$A$2:$B$100, 2, FALSE), "")</f>
        <v>1</v>
      </c>
      <c r="D9350" s="12">
        <f t="array" ref="D9350">INDEX(Producto!$A$2:$A$500, MATCH(Data!H9350, Producto!$B$2:$B$500, 0))</f>
        <v>4</v>
      </c>
      <c r="E9350" s="12">
        <f>VLOOKUP(Data!E9350 &amp; Data!F9350 &amp; Data!G9350, Ubicacion!$A$2:$B$1000, 2, FALSE)</f>
        <v>50</v>
      </c>
      <c r="F9350" s="15">
        <f>Data!J9350</f>
        <v>96</v>
      </c>
      <c r="G9350" s="16">
        <f>Data!I9350</f>
        <v>38</v>
      </c>
      <c r="H9350" s="17">
        <f>Data!K9350</f>
        <v>3648</v>
      </c>
      <c r="I9350" s="17">
        <f>Data!L9350</f>
        <v>1276.8</v>
      </c>
      <c r="J9350" s="12" t="str">
        <f>Data!N9350</f>
        <v>Outlet</v>
      </c>
      <c r="K9350" s="12" t="str">
        <f>Data!O9350</f>
        <v>Efectivo</v>
      </c>
      <c r="L9350" s="12" t="str">
        <f>Data!P9350</f>
        <v>Nuevo</v>
      </c>
    </row>
    <row r="9351">
      <c r="A9351" s="11">
        <v>9350.0</v>
      </c>
      <c r="B9351" s="14">
        <f>Data!D9351</f>
        <v>44533</v>
      </c>
      <c r="C9351" s="12">
        <f>IFERROR(VLOOKUP(Data!B9351, Minorista!$A$2:$B$100, 2, FALSE), "")</f>
        <v>1</v>
      </c>
      <c r="D9351" s="12">
        <f t="array" ref="D9351">INDEX(Producto!$A$2:$A$500, MATCH(Data!H9351, Producto!$B$2:$B$500, 0))</f>
        <v>5</v>
      </c>
      <c r="E9351" s="12">
        <f>VLOOKUP(Data!E9351 &amp; Data!F9351 &amp; Data!G9351, Ubicacion!$A$2:$B$1000, 2, FALSE)</f>
        <v>50</v>
      </c>
      <c r="F9351" s="15">
        <f>Data!J9351</f>
        <v>99</v>
      </c>
      <c r="G9351" s="16">
        <f>Data!I9351</f>
        <v>42</v>
      </c>
      <c r="H9351" s="17">
        <f>Data!K9351</f>
        <v>4158</v>
      </c>
      <c r="I9351" s="17">
        <f>Data!L9351</f>
        <v>1455.3</v>
      </c>
      <c r="J9351" s="12" t="str">
        <f>Data!N9351</f>
        <v>Outlet</v>
      </c>
      <c r="K9351" s="12" t="str">
        <f>Data!O9351</f>
        <v>Tarjeta</v>
      </c>
      <c r="L9351" s="12" t="str">
        <f>Data!P9351</f>
        <v>Recurrente</v>
      </c>
    </row>
    <row r="9352">
      <c r="A9352" s="11">
        <v>9351.0</v>
      </c>
      <c r="B9352" s="14">
        <f>Data!D9352</f>
        <v>44533</v>
      </c>
      <c r="C9352" s="12">
        <f>IFERROR(VLOOKUP(Data!B9352, Minorista!$A$2:$B$100, 2, FALSE), "")</f>
        <v>1</v>
      </c>
      <c r="D9352" s="12">
        <f t="array" ref="D9352">INDEX(Producto!$A$2:$A$500, MATCH(Data!H9352, Producto!$B$2:$B$500, 0))</f>
        <v>6</v>
      </c>
      <c r="E9352" s="12">
        <f>VLOOKUP(Data!E9352 &amp; Data!F9352 &amp; Data!G9352, Ubicacion!$A$2:$B$1000, 2, FALSE)</f>
        <v>50</v>
      </c>
      <c r="F9352" s="15">
        <f>Data!J9352</f>
        <v>120</v>
      </c>
      <c r="G9352" s="16">
        <f>Data!I9352</f>
        <v>52</v>
      </c>
      <c r="H9352" s="17">
        <f>Data!K9352</f>
        <v>6240</v>
      </c>
      <c r="I9352" s="17">
        <f>Data!L9352</f>
        <v>2308.8</v>
      </c>
      <c r="J9352" s="12" t="str">
        <f>Data!N9352</f>
        <v>Outlet</v>
      </c>
      <c r="K9352" s="12" t="str">
        <f>Data!O9352</f>
        <v>Efectivo</v>
      </c>
      <c r="L9352" s="12" t="str">
        <f>Data!P9352</f>
        <v>Recurrente</v>
      </c>
    </row>
    <row r="9353">
      <c r="A9353" s="11">
        <v>9352.0</v>
      </c>
      <c r="B9353" s="14">
        <f>Data!D9353</f>
        <v>44206</v>
      </c>
      <c r="C9353" s="12">
        <f>IFERROR(VLOOKUP(Data!B9353, Minorista!$A$2:$B$100, 2, FALSE), "")</f>
        <v>1</v>
      </c>
      <c r="D9353" s="12">
        <f t="array" ref="D9353">INDEX(Producto!$A$2:$A$500, MATCH(Data!H9353, Producto!$B$2:$B$500, 0))</f>
        <v>1</v>
      </c>
      <c r="E9353" s="12">
        <f>VLOOKUP(Data!E9353 &amp; Data!F9353 &amp; Data!G9353, Ubicacion!$A$2:$B$1000, 2, FALSE)</f>
        <v>50</v>
      </c>
      <c r="F9353" s="15">
        <f>Data!J9353</f>
        <v>149</v>
      </c>
      <c r="G9353" s="16">
        <f>Data!I9353</f>
        <v>23</v>
      </c>
      <c r="H9353" s="17">
        <f>Data!K9353</f>
        <v>3427</v>
      </c>
      <c r="I9353" s="17">
        <f>Data!L9353</f>
        <v>1439.34</v>
      </c>
      <c r="J9353" s="12" t="str">
        <f>Data!N9353</f>
        <v>Outlet</v>
      </c>
      <c r="K9353" s="12" t="str">
        <f>Data!O9353</f>
        <v>Transferencia bancaria</v>
      </c>
      <c r="L9353" s="12" t="str">
        <f>Data!P9353</f>
        <v>Nuevo</v>
      </c>
    </row>
    <row r="9354">
      <c r="A9354" s="11">
        <v>9353.0</v>
      </c>
      <c r="B9354" s="14">
        <f>Data!D9354</f>
        <v>44206</v>
      </c>
      <c r="C9354" s="12">
        <f>IFERROR(VLOOKUP(Data!B9354, Minorista!$A$2:$B$100, 2, FALSE), "")</f>
        <v>1</v>
      </c>
      <c r="D9354" s="12">
        <f t="array" ref="D9354">INDEX(Producto!$A$2:$A$500, MATCH(Data!H9354, Producto!$B$2:$B$500, 0))</f>
        <v>2</v>
      </c>
      <c r="E9354" s="12">
        <f>VLOOKUP(Data!E9354 &amp; Data!F9354 &amp; Data!G9354, Ubicacion!$A$2:$B$1000, 2, FALSE)</f>
        <v>50</v>
      </c>
      <c r="F9354" s="15">
        <f>Data!J9354</f>
        <v>79</v>
      </c>
      <c r="G9354" s="16">
        <f>Data!I9354</f>
        <v>28</v>
      </c>
      <c r="H9354" s="17">
        <f>Data!K9354</f>
        <v>2212</v>
      </c>
      <c r="I9354" s="17">
        <f>Data!L9354</f>
        <v>884.8</v>
      </c>
      <c r="J9354" s="12" t="str">
        <f>Data!N9354</f>
        <v>Outlet</v>
      </c>
      <c r="K9354" s="12" t="str">
        <f>Data!O9354</f>
        <v>Tarjeta</v>
      </c>
      <c r="L9354" s="12" t="str">
        <f>Data!P9354</f>
        <v>Recurrente</v>
      </c>
    </row>
    <row r="9355">
      <c r="A9355" s="11">
        <v>9354.0</v>
      </c>
      <c r="B9355" s="14">
        <f>Data!D9355</f>
        <v>44206</v>
      </c>
      <c r="C9355" s="12">
        <f>IFERROR(VLOOKUP(Data!B9355, Minorista!$A$2:$B$100, 2, FALSE), "")</f>
        <v>1</v>
      </c>
      <c r="D9355" s="12">
        <f t="array" ref="D9355">INDEX(Producto!$A$2:$A$500, MATCH(Data!H9355, Producto!$B$2:$B$500, 0))</f>
        <v>3</v>
      </c>
      <c r="E9355" s="12">
        <f>VLOOKUP(Data!E9355 &amp; Data!F9355 &amp; Data!G9355, Ubicacion!$A$2:$B$1000, 2, FALSE)</f>
        <v>50</v>
      </c>
      <c r="F9355" s="15">
        <f>Data!J9355</f>
        <v>72</v>
      </c>
      <c r="G9355" s="16">
        <f>Data!I9355</f>
        <v>19</v>
      </c>
      <c r="H9355" s="17">
        <f>Data!K9355</f>
        <v>1368</v>
      </c>
      <c r="I9355" s="17">
        <f>Data!L9355</f>
        <v>574.56</v>
      </c>
      <c r="J9355" s="12" t="str">
        <f>Data!N9355</f>
        <v>Outlet</v>
      </c>
      <c r="K9355" s="12" t="str">
        <f>Data!O9355</f>
        <v>Efectivo</v>
      </c>
      <c r="L9355" s="12" t="str">
        <f>Data!P9355</f>
        <v>Recurrente</v>
      </c>
    </row>
    <row r="9356">
      <c r="A9356" s="11">
        <v>9355.0</v>
      </c>
      <c r="B9356" s="14">
        <f>Data!D9356</f>
        <v>44206</v>
      </c>
      <c r="C9356" s="12">
        <f>IFERROR(VLOOKUP(Data!B9356, Minorista!$A$2:$B$100, 2, FALSE), "")</f>
        <v>1</v>
      </c>
      <c r="D9356" s="12">
        <f t="array" ref="D9356">INDEX(Producto!$A$2:$A$500, MATCH(Data!H9356, Producto!$B$2:$B$500, 0))</f>
        <v>4</v>
      </c>
      <c r="E9356" s="12">
        <f>VLOOKUP(Data!E9356 &amp; Data!F9356 &amp; Data!G9356, Ubicacion!$A$2:$B$1000, 2, FALSE)</f>
        <v>50</v>
      </c>
      <c r="F9356" s="15">
        <f>Data!J9356</f>
        <v>24</v>
      </c>
      <c r="G9356" s="16">
        <f>Data!I9356</f>
        <v>24</v>
      </c>
      <c r="H9356" s="17">
        <f>Data!K9356</f>
        <v>576</v>
      </c>
      <c r="I9356" s="17">
        <f>Data!L9356</f>
        <v>264.96</v>
      </c>
      <c r="J9356" s="12" t="str">
        <f>Data!N9356</f>
        <v>Outlet</v>
      </c>
      <c r="K9356" s="12" t="str">
        <f>Data!O9356</f>
        <v>Transferencia bancaria</v>
      </c>
      <c r="L9356" s="12" t="str">
        <f>Data!P9356</f>
        <v>Nuevo</v>
      </c>
    </row>
    <row r="9357">
      <c r="A9357" s="11">
        <v>9356.0</v>
      </c>
      <c r="B9357" s="14">
        <f>Data!D9357</f>
        <v>44206</v>
      </c>
      <c r="C9357" s="12">
        <f>IFERROR(VLOOKUP(Data!B9357, Minorista!$A$2:$B$100, 2, FALSE), "")</f>
        <v>1</v>
      </c>
      <c r="D9357" s="12">
        <f t="array" ref="D9357">INDEX(Producto!$A$2:$A$500, MATCH(Data!H9357, Producto!$B$2:$B$500, 0))</f>
        <v>5</v>
      </c>
      <c r="E9357" s="12">
        <f>VLOOKUP(Data!E9357 &amp; Data!F9357 &amp; Data!G9357, Ubicacion!$A$2:$B$1000, 2, FALSE)</f>
        <v>50</v>
      </c>
      <c r="F9357" s="15">
        <f>Data!J9357</f>
        <v>44</v>
      </c>
      <c r="G9357" s="16">
        <f>Data!I9357</f>
        <v>34</v>
      </c>
      <c r="H9357" s="17">
        <f>Data!K9357</f>
        <v>1496</v>
      </c>
      <c r="I9357" s="17">
        <f>Data!L9357</f>
        <v>538.56</v>
      </c>
      <c r="J9357" s="12" t="str">
        <f>Data!N9357</f>
        <v>Outlet</v>
      </c>
      <c r="K9357" s="12" t="str">
        <f>Data!O9357</f>
        <v>Efectivo</v>
      </c>
      <c r="L9357" s="12" t="str">
        <f>Data!P9357</f>
        <v>Nuevo</v>
      </c>
    </row>
    <row r="9358">
      <c r="A9358" s="11">
        <v>9357.0</v>
      </c>
      <c r="B9358" s="14">
        <f>Data!D9358</f>
        <v>44206</v>
      </c>
      <c r="C9358" s="12">
        <f>IFERROR(VLOOKUP(Data!B9358, Minorista!$A$2:$B$100, 2, FALSE), "")</f>
        <v>1</v>
      </c>
      <c r="D9358" s="12">
        <f t="array" ref="D9358">INDEX(Producto!$A$2:$A$500, MATCH(Data!H9358, Producto!$B$2:$B$500, 0))</f>
        <v>6</v>
      </c>
      <c r="E9358" s="12">
        <f>VLOOKUP(Data!E9358 &amp; Data!F9358 &amp; Data!G9358, Ubicacion!$A$2:$B$1000, 2, FALSE)</f>
        <v>50</v>
      </c>
      <c r="F9358" s="15">
        <f>Data!J9358</f>
        <v>72</v>
      </c>
      <c r="G9358" s="16">
        <f>Data!I9358</f>
        <v>26</v>
      </c>
      <c r="H9358" s="17">
        <f>Data!K9358</f>
        <v>1872</v>
      </c>
      <c r="I9358" s="17">
        <f>Data!L9358</f>
        <v>879.84</v>
      </c>
      <c r="J9358" s="12" t="str">
        <f>Data!N9358</f>
        <v>Outlet</v>
      </c>
      <c r="K9358" s="12" t="str">
        <f>Data!O9358</f>
        <v>Tarjeta</v>
      </c>
      <c r="L9358" s="12" t="str">
        <f>Data!P9358</f>
        <v>Recurrente</v>
      </c>
    </row>
    <row r="9359">
      <c r="A9359" s="11">
        <v>9358.0</v>
      </c>
      <c r="B9359" s="14">
        <f>Data!D9359</f>
        <v>44235</v>
      </c>
      <c r="C9359" s="12">
        <f>IFERROR(VLOOKUP(Data!B9359, Minorista!$A$2:$B$100, 2, FALSE), "")</f>
        <v>1</v>
      </c>
      <c r="D9359" s="12">
        <f t="array" ref="D9359">INDEX(Producto!$A$2:$A$500, MATCH(Data!H9359, Producto!$B$2:$B$500, 0))</f>
        <v>1</v>
      </c>
      <c r="E9359" s="12">
        <f>VLOOKUP(Data!E9359 &amp; Data!F9359 &amp; Data!G9359, Ubicacion!$A$2:$B$1000, 2, FALSE)</f>
        <v>50</v>
      </c>
      <c r="F9359" s="15">
        <f>Data!J9359</f>
        <v>162</v>
      </c>
      <c r="G9359" s="16">
        <f>Data!I9359</f>
        <v>24</v>
      </c>
      <c r="H9359" s="17">
        <f>Data!K9359</f>
        <v>3888</v>
      </c>
      <c r="I9359" s="17">
        <f>Data!L9359</f>
        <v>1555.2</v>
      </c>
      <c r="J9359" s="12" t="str">
        <f>Data!N9359</f>
        <v>Outlet</v>
      </c>
      <c r="K9359" s="12" t="str">
        <f>Data!O9359</f>
        <v>Tarjeta</v>
      </c>
      <c r="L9359" s="12" t="str">
        <f>Data!P9359</f>
        <v>Recurrente</v>
      </c>
    </row>
    <row r="9360">
      <c r="A9360" s="11">
        <v>9359.0</v>
      </c>
      <c r="B9360" s="14">
        <f>Data!D9360</f>
        <v>44235</v>
      </c>
      <c r="C9360" s="12">
        <f>IFERROR(VLOOKUP(Data!B9360, Minorista!$A$2:$B$100, 2, FALSE), "")</f>
        <v>1</v>
      </c>
      <c r="D9360" s="12">
        <f t="array" ref="D9360">INDEX(Producto!$A$2:$A$500, MATCH(Data!H9360, Producto!$B$2:$B$500, 0))</f>
        <v>2</v>
      </c>
      <c r="E9360" s="12">
        <f>VLOOKUP(Data!E9360 &amp; Data!F9360 &amp; Data!G9360, Ubicacion!$A$2:$B$1000, 2, FALSE)</f>
        <v>50</v>
      </c>
      <c r="F9360" s="15">
        <f>Data!J9360</f>
        <v>41</v>
      </c>
      <c r="G9360" s="16">
        <f>Data!I9360</f>
        <v>24</v>
      </c>
      <c r="H9360" s="17">
        <f>Data!K9360</f>
        <v>984</v>
      </c>
      <c r="I9360" s="17">
        <f>Data!L9360</f>
        <v>383.76</v>
      </c>
      <c r="J9360" s="12" t="str">
        <f>Data!N9360</f>
        <v>Outlet</v>
      </c>
      <c r="K9360" s="12" t="str">
        <f>Data!O9360</f>
        <v>Efectivo</v>
      </c>
      <c r="L9360" s="12" t="str">
        <f>Data!P9360</f>
        <v>Recurrente</v>
      </c>
    </row>
    <row r="9361">
      <c r="A9361" s="11">
        <v>9360.0</v>
      </c>
      <c r="B9361" s="14">
        <f>Data!D9361</f>
        <v>44235</v>
      </c>
      <c r="C9361" s="12">
        <f>IFERROR(VLOOKUP(Data!B9361, Minorista!$A$2:$B$100, 2, FALSE), "")</f>
        <v>1</v>
      </c>
      <c r="D9361" s="12">
        <f t="array" ref="D9361">INDEX(Producto!$A$2:$A$500, MATCH(Data!H9361, Producto!$B$2:$B$500, 0))</f>
        <v>3</v>
      </c>
      <c r="E9361" s="12">
        <f>VLOOKUP(Data!E9361 &amp; Data!F9361 &amp; Data!G9361, Ubicacion!$A$2:$B$1000, 2, FALSE)</f>
        <v>50</v>
      </c>
      <c r="F9361" s="15">
        <f>Data!J9361</f>
        <v>53</v>
      </c>
      <c r="G9361" s="16">
        <f>Data!I9361</f>
        <v>18</v>
      </c>
      <c r="H9361" s="17">
        <f>Data!K9361</f>
        <v>954</v>
      </c>
      <c r="I9361" s="17">
        <f>Data!L9361</f>
        <v>410.22</v>
      </c>
      <c r="J9361" s="12" t="str">
        <f>Data!N9361</f>
        <v>Outlet</v>
      </c>
      <c r="K9361" s="12" t="str">
        <f>Data!O9361</f>
        <v>Transferencia bancaria</v>
      </c>
      <c r="L9361" s="12" t="str">
        <f>Data!P9361</f>
        <v>Nuevo</v>
      </c>
    </row>
    <row r="9362">
      <c r="A9362" s="11">
        <v>9361.0</v>
      </c>
      <c r="B9362" s="14">
        <f>Data!D9362</f>
        <v>44235</v>
      </c>
      <c r="C9362" s="12">
        <f>IFERROR(VLOOKUP(Data!B9362, Minorista!$A$2:$B$100, 2, FALSE), "")</f>
        <v>1</v>
      </c>
      <c r="D9362" s="12">
        <f t="array" ref="D9362">INDEX(Producto!$A$2:$A$500, MATCH(Data!H9362, Producto!$B$2:$B$500, 0))</f>
        <v>4</v>
      </c>
      <c r="E9362" s="12">
        <f>VLOOKUP(Data!E9362 &amp; Data!F9362 &amp; Data!G9362, Ubicacion!$A$2:$B$1000, 2, FALSE)</f>
        <v>51</v>
      </c>
      <c r="F9362" s="15">
        <f>Data!J9362</f>
        <v>16</v>
      </c>
      <c r="G9362" s="16">
        <f>Data!I9362</f>
        <v>20</v>
      </c>
      <c r="H9362" s="17">
        <f>Data!K9362</f>
        <v>320</v>
      </c>
      <c r="I9362" s="17">
        <f>Data!L9362</f>
        <v>144</v>
      </c>
      <c r="J9362" s="12" t="str">
        <f>Data!N9362</f>
        <v>Outlet</v>
      </c>
      <c r="K9362" s="12" t="str">
        <f>Data!O9362</f>
        <v>Transferencia bancaria</v>
      </c>
      <c r="L9362" s="12" t="str">
        <f>Data!P9362</f>
        <v>Nuevo</v>
      </c>
    </row>
    <row r="9363">
      <c r="A9363" s="11">
        <v>9362.0</v>
      </c>
      <c r="B9363" s="14">
        <f>Data!D9363</f>
        <v>44235</v>
      </c>
      <c r="C9363" s="12">
        <f>IFERROR(VLOOKUP(Data!B9363, Minorista!$A$2:$B$100, 2, FALSE), "")</f>
        <v>1</v>
      </c>
      <c r="D9363" s="12">
        <f t="array" ref="D9363">INDEX(Producto!$A$2:$A$500, MATCH(Data!H9363, Producto!$B$2:$B$500, 0))</f>
        <v>5</v>
      </c>
      <c r="E9363" s="12">
        <f>VLOOKUP(Data!E9363 &amp; Data!F9363 &amp; Data!G9363, Ubicacion!$A$2:$B$1000, 2, FALSE)</f>
        <v>51</v>
      </c>
      <c r="F9363" s="15">
        <f>Data!J9363</f>
        <v>40</v>
      </c>
      <c r="G9363" s="16">
        <f>Data!I9363</f>
        <v>34</v>
      </c>
      <c r="H9363" s="17">
        <f>Data!K9363</f>
        <v>1360</v>
      </c>
      <c r="I9363" s="17">
        <f>Data!L9363</f>
        <v>489.6</v>
      </c>
      <c r="J9363" s="12" t="str">
        <f>Data!N9363</f>
        <v>Outlet</v>
      </c>
      <c r="K9363" s="12" t="str">
        <f>Data!O9363</f>
        <v>Efectivo</v>
      </c>
      <c r="L9363" s="12" t="str">
        <f>Data!P9363</f>
        <v>Recurrente</v>
      </c>
    </row>
    <row r="9364">
      <c r="A9364" s="11">
        <v>9363.0</v>
      </c>
      <c r="B9364" s="14">
        <f>Data!D9364</f>
        <v>44235</v>
      </c>
      <c r="C9364" s="12">
        <f>IFERROR(VLOOKUP(Data!B9364, Minorista!$A$2:$B$100, 2, FALSE), "")</f>
        <v>1</v>
      </c>
      <c r="D9364" s="12">
        <f t="array" ref="D9364">INDEX(Producto!$A$2:$A$500, MATCH(Data!H9364, Producto!$B$2:$B$500, 0))</f>
        <v>6</v>
      </c>
      <c r="E9364" s="12">
        <f>VLOOKUP(Data!E9364 &amp; Data!F9364 &amp; Data!G9364, Ubicacion!$A$2:$B$1000, 2, FALSE)</f>
        <v>51</v>
      </c>
      <c r="F9364" s="15">
        <f>Data!J9364</f>
        <v>77</v>
      </c>
      <c r="G9364" s="16">
        <f>Data!I9364</f>
        <v>27</v>
      </c>
      <c r="H9364" s="17">
        <f>Data!K9364</f>
        <v>2079</v>
      </c>
      <c r="I9364" s="17">
        <f>Data!L9364</f>
        <v>977.13</v>
      </c>
      <c r="J9364" s="12" t="str">
        <f>Data!N9364</f>
        <v>Outlet</v>
      </c>
      <c r="K9364" s="12" t="str">
        <f>Data!O9364</f>
        <v>Efectivo</v>
      </c>
      <c r="L9364" s="12" t="str">
        <f>Data!P9364</f>
        <v>Recurrente</v>
      </c>
    </row>
    <row r="9365">
      <c r="A9365" s="11">
        <v>9364.0</v>
      </c>
      <c r="B9365" s="14">
        <f>Data!D9365</f>
        <v>44261</v>
      </c>
      <c r="C9365" s="12">
        <f>IFERROR(VLOOKUP(Data!B9365, Minorista!$A$2:$B$100, 2, FALSE), "")</f>
        <v>1</v>
      </c>
      <c r="D9365" s="12">
        <f t="array" ref="D9365">INDEX(Producto!$A$2:$A$500, MATCH(Data!H9365, Producto!$B$2:$B$500, 0))</f>
        <v>1</v>
      </c>
      <c r="E9365" s="12">
        <f>VLOOKUP(Data!E9365 &amp; Data!F9365 &amp; Data!G9365, Ubicacion!$A$2:$B$1000, 2, FALSE)</f>
        <v>51</v>
      </c>
      <c r="F9365" s="15">
        <f>Data!J9365</f>
        <v>156</v>
      </c>
      <c r="G9365" s="16">
        <f>Data!I9365</f>
        <v>26</v>
      </c>
      <c r="H9365" s="17">
        <f>Data!K9365</f>
        <v>4056</v>
      </c>
      <c r="I9365" s="17">
        <f>Data!L9365</f>
        <v>1500.72</v>
      </c>
      <c r="J9365" s="12" t="str">
        <f>Data!N9365</f>
        <v>Outlet</v>
      </c>
      <c r="K9365" s="12" t="str">
        <f>Data!O9365</f>
        <v>Efectivo</v>
      </c>
      <c r="L9365" s="12" t="str">
        <f>Data!P9365</f>
        <v>Recurrente</v>
      </c>
    </row>
    <row r="9366">
      <c r="A9366" s="11">
        <v>9365.0</v>
      </c>
      <c r="B9366" s="14">
        <f>Data!D9366</f>
        <v>44261</v>
      </c>
      <c r="C9366" s="12">
        <f>IFERROR(VLOOKUP(Data!B9366, Minorista!$A$2:$B$100, 2, FALSE), "")</f>
        <v>1</v>
      </c>
      <c r="D9366" s="12">
        <f t="array" ref="D9366">INDEX(Producto!$A$2:$A$500, MATCH(Data!H9366, Producto!$B$2:$B$500, 0))</f>
        <v>2</v>
      </c>
      <c r="E9366" s="12">
        <f>VLOOKUP(Data!E9366 &amp; Data!F9366 &amp; Data!G9366, Ubicacion!$A$2:$B$1000, 2, FALSE)</f>
        <v>51</v>
      </c>
      <c r="F9366" s="15">
        <f>Data!J9366</f>
        <v>45</v>
      </c>
      <c r="G9366" s="16">
        <f>Data!I9366</f>
        <v>27</v>
      </c>
      <c r="H9366" s="17">
        <f>Data!K9366</f>
        <v>1215</v>
      </c>
      <c r="I9366" s="17">
        <f>Data!L9366</f>
        <v>473.85</v>
      </c>
      <c r="J9366" s="12" t="str">
        <f>Data!N9366</f>
        <v>Outlet</v>
      </c>
      <c r="K9366" s="12" t="str">
        <f>Data!O9366</f>
        <v>Transferencia bancaria</v>
      </c>
      <c r="L9366" s="12" t="str">
        <f>Data!P9366</f>
        <v>Recurrente</v>
      </c>
    </row>
    <row r="9367">
      <c r="A9367" s="11">
        <v>9366.0</v>
      </c>
      <c r="B9367" s="14">
        <f>Data!D9367</f>
        <v>44261</v>
      </c>
      <c r="C9367" s="12">
        <f>IFERROR(VLOOKUP(Data!B9367, Minorista!$A$2:$B$100, 2, FALSE), "")</f>
        <v>1</v>
      </c>
      <c r="D9367" s="12">
        <f t="array" ref="D9367">INDEX(Producto!$A$2:$A$500, MATCH(Data!H9367, Producto!$B$2:$B$500, 0))</f>
        <v>3</v>
      </c>
      <c r="E9367" s="12">
        <f>VLOOKUP(Data!E9367 &amp; Data!F9367 &amp; Data!G9367, Ubicacion!$A$2:$B$1000, 2, FALSE)</f>
        <v>51</v>
      </c>
      <c r="F9367" s="15">
        <f>Data!J9367</f>
        <v>56</v>
      </c>
      <c r="G9367" s="16">
        <f>Data!I9367</f>
        <v>17</v>
      </c>
      <c r="H9367" s="17">
        <f>Data!K9367</f>
        <v>952</v>
      </c>
      <c r="I9367" s="17">
        <f>Data!L9367</f>
        <v>447.44</v>
      </c>
      <c r="J9367" s="12" t="str">
        <f>Data!N9367</f>
        <v>Outlet</v>
      </c>
      <c r="K9367" s="12" t="str">
        <f>Data!O9367</f>
        <v>Tarjeta</v>
      </c>
      <c r="L9367" s="12" t="str">
        <f>Data!P9367</f>
        <v>Nuevo</v>
      </c>
    </row>
    <row r="9368">
      <c r="A9368" s="11">
        <v>9367.0</v>
      </c>
      <c r="B9368" s="14">
        <f>Data!D9368</f>
        <v>44261</v>
      </c>
      <c r="C9368" s="12">
        <f>IFERROR(VLOOKUP(Data!B9368, Minorista!$A$2:$B$100, 2, FALSE), "")</f>
        <v>1</v>
      </c>
      <c r="D9368" s="12">
        <f t="array" ref="D9368">INDEX(Producto!$A$2:$A$500, MATCH(Data!H9368, Producto!$B$2:$B$500, 0))</f>
        <v>4</v>
      </c>
      <c r="E9368" s="12">
        <f>VLOOKUP(Data!E9368 &amp; Data!F9368 &amp; Data!G9368, Ubicacion!$A$2:$B$1000, 2, FALSE)</f>
        <v>51</v>
      </c>
      <c r="F9368" s="15">
        <f>Data!J9368</f>
        <v>8</v>
      </c>
      <c r="G9368" s="16">
        <f>Data!I9368</f>
        <v>20</v>
      </c>
      <c r="H9368" s="17">
        <f>Data!K9368</f>
        <v>160</v>
      </c>
      <c r="I9368" s="17">
        <f>Data!L9368</f>
        <v>75.2</v>
      </c>
      <c r="J9368" s="12" t="str">
        <f>Data!N9368</f>
        <v>Outlet</v>
      </c>
      <c r="K9368" s="12" t="str">
        <f>Data!O9368</f>
        <v>Efectivo</v>
      </c>
      <c r="L9368" s="12" t="str">
        <f>Data!P9368</f>
        <v>Nuevo</v>
      </c>
    </row>
    <row r="9369">
      <c r="A9369" s="11">
        <v>9368.0</v>
      </c>
      <c r="B9369" s="14">
        <f>Data!D9369</f>
        <v>44261</v>
      </c>
      <c r="C9369" s="12">
        <f>IFERROR(VLOOKUP(Data!B9369, Minorista!$A$2:$B$100, 2, FALSE), "")</f>
        <v>1</v>
      </c>
      <c r="D9369" s="12">
        <f t="array" ref="D9369">INDEX(Producto!$A$2:$A$500, MATCH(Data!H9369, Producto!$B$2:$B$500, 0))</f>
        <v>5</v>
      </c>
      <c r="E9369" s="12">
        <f>VLOOKUP(Data!E9369 &amp; Data!F9369 &amp; Data!G9369, Ubicacion!$A$2:$B$1000, 2, FALSE)</f>
        <v>51</v>
      </c>
      <c r="F9369" s="15">
        <f>Data!J9369</f>
        <v>25</v>
      </c>
      <c r="G9369" s="16">
        <f>Data!I9369</f>
        <v>33</v>
      </c>
      <c r="H9369" s="17">
        <f>Data!K9369</f>
        <v>825</v>
      </c>
      <c r="I9369" s="17">
        <f>Data!L9369</f>
        <v>297</v>
      </c>
      <c r="J9369" s="12" t="str">
        <f>Data!N9369</f>
        <v>Outlet</v>
      </c>
      <c r="K9369" s="12" t="str">
        <f>Data!O9369</f>
        <v>Tarjeta</v>
      </c>
      <c r="L9369" s="12" t="str">
        <f>Data!P9369</f>
        <v>Nuevo</v>
      </c>
    </row>
    <row r="9370">
      <c r="A9370" s="11">
        <v>9369.0</v>
      </c>
      <c r="B9370" s="14">
        <f>Data!D9370</f>
        <v>44261</v>
      </c>
      <c r="C9370" s="12">
        <f>IFERROR(VLOOKUP(Data!B9370, Minorista!$A$2:$B$100, 2, FALSE), "")</f>
        <v>1</v>
      </c>
      <c r="D9370" s="12">
        <f t="array" ref="D9370">INDEX(Producto!$A$2:$A$500, MATCH(Data!H9370, Producto!$B$2:$B$500, 0))</f>
        <v>6</v>
      </c>
      <c r="E9370" s="12">
        <f>VLOOKUP(Data!E9370 &amp; Data!F9370 &amp; Data!G9370, Ubicacion!$A$2:$B$1000, 2, FALSE)</f>
        <v>51</v>
      </c>
      <c r="F9370" s="15">
        <f>Data!J9370</f>
        <v>58</v>
      </c>
      <c r="G9370" s="16">
        <f>Data!I9370</f>
        <v>25</v>
      </c>
      <c r="H9370" s="17">
        <f>Data!K9370</f>
        <v>1450</v>
      </c>
      <c r="I9370" s="17">
        <f>Data!L9370</f>
        <v>638</v>
      </c>
      <c r="J9370" s="12" t="str">
        <f>Data!N9370</f>
        <v>Outlet</v>
      </c>
      <c r="K9370" s="12" t="str">
        <f>Data!O9370</f>
        <v>Transferencia bancaria</v>
      </c>
      <c r="L9370" s="12" t="str">
        <f>Data!P9370</f>
        <v>Recurrente</v>
      </c>
    </row>
    <row r="9371">
      <c r="A9371" s="11">
        <v>9370.0</v>
      </c>
      <c r="B9371" s="14">
        <f>Data!D9371</f>
        <v>44293</v>
      </c>
      <c r="C9371" s="12">
        <f>IFERROR(VLOOKUP(Data!B9371, Minorista!$A$2:$B$100, 2, FALSE), "")</f>
        <v>1</v>
      </c>
      <c r="D9371" s="12">
        <f t="array" ref="D9371">INDEX(Producto!$A$2:$A$500, MATCH(Data!H9371, Producto!$B$2:$B$500, 0))</f>
        <v>1</v>
      </c>
      <c r="E9371" s="12">
        <f>VLOOKUP(Data!E9371 &amp; Data!F9371 &amp; Data!G9371, Ubicacion!$A$2:$B$1000, 2, FALSE)</f>
        <v>51</v>
      </c>
      <c r="F9371" s="15">
        <f>Data!J9371</f>
        <v>132</v>
      </c>
      <c r="G9371" s="16">
        <f>Data!I9371</f>
        <v>28</v>
      </c>
      <c r="H9371" s="17">
        <f>Data!K9371</f>
        <v>3696</v>
      </c>
      <c r="I9371" s="17">
        <f>Data!L9371</f>
        <v>1552.32</v>
      </c>
      <c r="J9371" s="12" t="str">
        <f>Data!N9371</f>
        <v>Outlet</v>
      </c>
      <c r="K9371" s="12" t="str">
        <f>Data!O9371</f>
        <v>Tarjeta</v>
      </c>
      <c r="L9371" s="12" t="str">
        <f>Data!P9371</f>
        <v>Recurrente</v>
      </c>
    </row>
    <row r="9372">
      <c r="A9372" s="11">
        <v>9371.0</v>
      </c>
      <c r="B9372" s="14">
        <f>Data!D9372</f>
        <v>44293</v>
      </c>
      <c r="C9372" s="12">
        <f>IFERROR(VLOOKUP(Data!B9372, Minorista!$A$2:$B$100, 2, FALSE), "")</f>
        <v>1</v>
      </c>
      <c r="D9372" s="12">
        <f t="array" ref="D9372">INDEX(Producto!$A$2:$A$500, MATCH(Data!H9372, Producto!$B$2:$B$500, 0))</f>
        <v>2</v>
      </c>
      <c r="E9372" s="12">
        <f>VLOOKUP(Data!E9372 &amp; Data!F9372 &amp; Data!G9372, Ubicacion!$A$2:$B$1000, 2, FALSE)</f>
        <v>51</v>
      </c>
      <c r="F9372" s="15">
        <f>Data!J9372</f>
        <v>40</v>
      </c>
      <c r="G9372" s="16">
        <f>Data!I9372</f>
        <v>23</v>
      </c>
      <c r="H9372" s="17">
        <f>Data!K9372</f>
        <v>920</v>
      </c>
      <c r="I9372" s="17">
        <f>Data!L9372</f>
        <v>368</v>
      </c>
      <c r="J9372" s="12" t="str">
        <f>Data!N9372</f>
        <v>Outlet</v>
      </c>
      <c r="K9372" s="12" t="str">
        <f>Data!O9372</f>
        <v>Transferencia bancaria</v>
      </c>
      <c r="L9372" s="12" t="str">
        <f>Data!P9372</f>
        <v>Recurrente</v>
      </c>
    </row>
    <row r="9373">
      <c r="A9373" s="11">
        <v>9372.0</v>
      </c>
      <c r="B9373" s="14">
        <f>Data!D9373</f>
        <v>44293</v>
      </c>
      <c r="C9373" s="12">
        <f>IFERROR(VLOOKUP(Data!B9373, Minorista!$A$2:$B$100, 2, FALSE), "")</f>
        <v>1</v>
      </c>
      <c r="D9373" s="12">
        <f t="array" ref="D9373">INDEX(Producto!$A$2:$A$500, MATCH(Data!H9373, Producto!$B$2:$B$500, 0))</f>
        <v>3</v>
      </c>
      <c r="E9373" s="12">
        <f>VLOOKUP(Data!E9373 &amp; Data!F9373 &amp; Data!G9373, Ubicacion!$A$2:$B$1000, 2, FALSE)</f>
        <v>51</v>
      </c>
      <c r="F9373" s="15">
        <f>Data!J9373</f>
        <v>44</v>
      </c>
      <c r="G9373" s="16">
        <f>Data!I9373</f>
        <v>16</v>
      </c>
      <c r="H9373" s="17">
        <f>Data!K9373</f>
        <v>704</v>
      </c>
      <c r="I9373" s="17">
        <f>Data!L9373</f>
        <v>295.68</v>
      </c>
      <c r="J9373" s="12" t="str">
        <f>Data!N9373</f>
        <v>Outlet</v>
      </c>
      <c r="K9373" s="12" t="str">
        <f>Data!O9373</f>
        <v>Tarjeta</v>
      </c>
      <c r="L9373" s="12" t="str">
        <f>Data!P9373</f>
        <v>Nuevo</v>
      </c>
    </row>
    <row r="9374">
      <c r="A9374" s="11">
        <v>9373.0</v>
      </c>
      <c r="B9374" s="14">
        <f>Data!D9374</f>
        <v>44293</v>
      </c>
      <c r="C9374" s="12">
        <f>IFERROR(VLOOKUP(Data!B9374, Minorista!$A$2:$B$100, 2, FALSE), "")</f>
        <v>1</v>
      </c>
      <c r="D9374" s="12">
        <f t="array" ref="D9374">INDEX(Producto!$A$2:$A$500, MATCH(Data!H9374, Producto!$B$2:$B$500, 0))</f>
        <v>4</v>
      </c>
      <c r="E9374" s="12">
        <f>VLOOKUP(Data!E9374 &amp; Data!F9374 &amp; Data!G9374, Ubicacion!$A$2:$B$1000, 2, FALSE)</f>
        <v>51</v>
      </c>
      <c r="F9374" s="15">
        <f>Data!J9374</f>
        <v>17</v>
      </c>
      <c r="G9374" s="16">
        <f>Data!I9374</f>
        <v>21</v>
      </c>
      <c r="H9374" s="17">
        <f>Data!K9374</f>
        <v>357</v>
      </c>
      <c r="I9374" s="17">
        <f>Data!L9374</f>
        <v>160.65</v>
      </c>
      <c r="J9374" s="12" t="str">
        <f>Data!N9374</f>
        <v>Outlet</v>
      </c>
      <c r="K9374" s="12" t="str">
        <f>Data!O9374</f>
        <v>Transferencia bancaria</v>
      </c>
      <c r="L9374" s="12" t="str">
        <f>Data!P9374</f>
        <v>Recurrente</v>
      </c>
    </row>
    <row r="9375">
      <c r="A9375" s="11">
        <v>9374.0</v>
      </c>
      <c r="B9375" s="14">
        <f>Data!D9375</f>
        <v>44293</v>
      </c>
      <c r="C9375" s="12">
        <f>IFERROR(VLOOKUP(Data!B9375, Minorista!$A$2:$B$100, 2, FALSE), "")</f>
        <v>1</v>
      </c>
      <c r="D9375" s="12">
        <f t="array" ref="D9375">INDEX(Producto!$A$2:$A$500, MATCH(Data!H9375, Producto!$B$2:$B$500, 0))</f>
        <v>5</v>
      </c>
      <c r="E9375" s="12">
        <f>VLOOKUP(Data!E9375 &amp; Data!F9375 &amp; Data!G9375, Ubicacion!$A$2:$B$1000, 2, FALSE)</f>
        <v>51</v>
      </c>
      <c r="F9375" s="15">
        <f>Data!J9375</f>
        <v>15</v>
      </c>
      <c r="G9375" s="16">
        <f>Data!I9375</f>
        <v>33</v>
      </c>
      <c r="H9375" s="17">
        <f>Data!K9375</f>
        <v>495</v>
      </c>
      <c r="I9375" s="17">
        <f>Data!L9375</f>
        <v>158.4</v>
      </c>
      <c r="J9375" s="12" t="str">
        <f>Data!N9375</f>
        <v>Outlet</v>
      </c>
      <c r="K9375" s="12" t="str">
        <f>Data!O9375</f>
        <v>Transferencia bancaria</v>
      </c>
      <c r="L9375" s="12" t="str">
        <f>Data!P9375</f>
        <v>Recurrente</v>
      </c>
    </row>
    <row r="9376">
      <c r="A9376" s="11">
        <v>9375.0</v>
      </c>
      <c r="B9376" s="14">
        <f>Data!D9376</f>
        <v>44293</v>
      </c>
      <c r="C9376" s="12">
        <f>IFERROR(VLOOKUP(Data!B9376, Minorista!$A$2:$B$100, 2, FALSE), "")</f>
        <v>1</v>
      </c>
      <c r="D9376" s="12">
        <f t="array" ref="D9376">INDEX(Producto!$A$2:$A$500, MATCH(Data!H9376, Producto!$B$2:$B$500, 0))</f>
        <v>6</v>
      </c>
      <c r="E9376" s="12">
        <f>VLOOKUP(Data!E9376 &amp; Data!F9376 &amp; Data!G9376, Ubicacion!$A$2:$B$1000, 2, FALSE)</f>
        <v>51</v>
      </c>
      <c r="F9376" s="15">
        <f>Data!J9376</f>
        <v>60</v>
      </c>
      <c r="G9376" s="16">
        <f>Data!I9376</f>
        <v>26</v>
      </c>
      <c r="H9376" s="17">
        <f>Data!K9376</f>
        <v>1560</v>
      </c>
      <c r="I9376" s="17">
        <f>Data!L9376</f>
        <v>686.4</v>
      </c>
      <c r="J9376" s="12" t="str">
        <f>Data!N9376</f>
        <v>Outlet</v>
      </c>
      <c r="K9376" s="12" t="str">
        <f>Data!O9376</f>
        <v>Transferencia bancaria</v>
      </c>
      <c r="L9376" s="12" t="str">
        <f>Data!P9376</f>
        <v>Recurrente</v>
      </c>
    </row>
    <row r="9377">
      <c r="A9377" s="11">
        <v>9376.0</v>
      </c>
      <c r="B9377" s="14">
        <f>Data!D9377</f>
        <v>44322</v>
      </c>
      <c r="C9377" s="12">
        <f>IFERROR(VLOOKUP(Data!B9377, Minorista!$A$2:$B$100, 2, FALSE), "")</f>
        <v>1</v>
      </c>
      <c r="D9377" s="12">
        <f t="array" ref="D9377">INDEX(Producto!$A$2:$A$500, MATCH(Data!H9377, Producto!$B$2:$B$500, 0))</f>
        <v>1</v>
      </c>
      <c r="E9377" s="12">
        <f>VLOOKUP(Data!E9377 &amp; Data!F9377 &amp; Data!G9377, Ubicacion!$A$2:$B$1000, 2, FALSE)</f>
        <v>51</v>
      </c>
      <c r="F9377" s="15">
        <f>Data!J9377</f>
        <v>150</v>
      </c>
      <c r="G9377" s="16">
        <f>Data!I9377</f>
        <v>39</v>
      </c>
      <c r="H9377" s="17">
        <f>Data!K9377</f>
        <v>5850</v>
      </c>
      <c r="I9377" s="17">
        <f>Data!L9377</f>
        <v>2398.5</v>
      </c>
      <c r="J9377" s="12" t="str">
        <f>Data!N9377</f>
        <v>Outlet</v>
      </c>
      <c r="K9377" s="12" t="str">
        <f>Data!O9377</f>
        <v>Transferencia bancaria</v>
      </c>
      <c r="L9377" s="12" t="str">
        <f>Data!P9377</f>
        <v>Nuevo</v>
      </c>
    </row>
    <row r="9378">
      <c r="A9378" s="11">
        <v>9377.0</v>
      </c>
      <c r="B9378" s="14">
        <f>Data!D9378</f>
        <v>44322</v>
      </c>
      <c r="C9378" s="12">
        <f>IFERROR(VLOOKUP(Data!B9378, Minorista!$A$2:$B$100, 2, FALSE), "")</f>
        <v>1</v>
      </c>
      <c r="D9378" s="12">
        <f t="array" ref="D9378">INDEX(Producto!$A$2:$A$500, MATCH(Data!H9378, Producto!$B$2:$B$500, 0))</f>
        <v>2</v>
      </c>
      <c r="E9378" s="12">
        <f>VLOOKUP(Data!E9378 &amp; Data!F9378 &amp; Data!G9378, Ubicacion!$A$2:$B$1000, 2, FALSE)</f>
        <v>51</v>
      </c>
      <c r="F9378" s="15">
        <f>Data!J9378</f>
        <v>58</v>
      </c>
      <c r="G9378" s="16">
        <f>Data!I9378</f>
        <v>32</v>
      </c>
      <c r="H9378" s="17">
        <f>Data!K9378</f>
        <v>1856</v>
      </c>
      <c r="I9378" s="17">
        <f>Data!L9378</f>
        <v>686.72</v>
      </c>
      <c r="J9378" s="12" t="str">
        <f>Data!N9378</f>
        <v>Outlet</v>
      </c>
      <c r="K9378" s="12" t="str">
        <f>Data!O9378</f>
        <v>Transferencia bancaria</v>
      </c>
      <c r="L9378" s="12" t="str">
        <f>Data!P9378</f>
        <v>Recurrente</v>
      </c>
    </row>
    <row r="9379">
      <c r="A9379" s="11">
        <v>9378.0</v>
      </c>
      <c r="B9379" s="14">
        <f>Data!D9379</f>
        <v>44322</v>
      </c>
      <c r="C9379" s="12">
        <f>IFERROR(VLOOKUP(Data!B9379, Minorista!$A$2:$B$100, 2, FALSE), "")</f>
        <v>1</v>
      </c>
      <c r="D9379" s="12">
        <f t="array" ref="D9379">INDEX(Producto!$A$2:$A$500, MATCH(Data!H9379, Producto!$B$2:$B$500, 0))</f>
        <v>3</v>
      </c>
      <c r="E9379" s="12">
        <f>VLOOKUP(Data!E9379 &amp; Data!F9379 &amp; Data!G9379, Ubicacion!$A$2:$B$1000, 2, FALSE)</f>
        <v>51</v>
      </c>
      <c r="F9379" s="15">
        <f>Data!J9379</f>
        <v>60</v>
      </c>
      <c r="G9379" s="16">
        <f>Data!I9379</f>
        <v>32</v>
      </c>
      <c r="H9379" s="17">
        <f>Data!K9379</f>
        <v>1920</v>
      </c>
      <c r="I9379" s="17">
        <f>Data!L9379</f>
        <v>806.4</v>
      </c>
      <c r="J9379" s="12" t="str">
        <f>Data!N9379</f>
        <v>Outlet</v>
      </c>
      <c r="K9379" s="12" t="str">
        <f>Data!O9379</f>
        <v>Efectivo</v>
      </c>
      <c r="L9379" s="12" t="str">
        <f>Data!P9379</f>
        <v>Nuevo</v>
      </c>
    </row>
    <row r="9380">
      <c r="A9380" s="11">
        <v>9379.0</v>
      </c>
      <c r="B9380" s="14">
        <f>Data!D9380</f>
        <v>44322</v>
      </c>
      <c r="C9380" s="12">
        <f>IFERROR(VLOOKUP(Data!B9380, Minorista!$A$2:$B$100, 2, FALSE), "")</f>
        <v>1</v>
      </c>
      <c r="D9380" s="12">
        <f t="array" ref="D9380">INDEX(Producto!$A$2:$A$500, MATCH(Data!H9380, Producto!$B$2:$B$500, 0))</f>
        <v>4</v>
      </c>
      <c r="E9380" s="12">
        <f>VLOOKUP(Data!E9380 &amp; Data!F9380 &amp; Data!G9380, Ubicacion!$A$2:$B$1000, 2, FALSE)</f>
        <v>51</v>
      </c>
      <c r="F9380" s="15">
        <f>Data!J9380</f>
        <v>51</v>
      </c>
      <c r="G9380" s="16">
        <f>Data!I9380</f>
        <v>27</v>
      </c>
      <c r="H9380" s="17">
        <f>Data!K9380</f>
        <v>1377</v>
      </c>
      <c r="I9380" s="17">
        <f>Data!L9380</f>
        <v>633.42</v>
      </c>
      <c r="J9380" s="12" t="str">
        <f>Data!N9380</f>
        <v>Outlet</v>
      </c>
      <c r="K9380" s="12" t="str">
        <f>Data!O9380</f>
        <v>Efectivo</v>
      </c>
      <c r="L9380" s="12" t="str">
        <f>Data!P9380</f>
        <v>Recurrente</v>
      </c>
    </row>
    <row r="9381">
      <c r="A9381" s="11">
        <v>9380.0</v>
      </c>
      <c r="B9381" s="14">
        <f>Data!D9381</f>
        <v>44322</v>
      </c>
      <c r="C9381" s="12">
        <f>IFERROR(VLOOKUP(Data!B9381, Minorista!$A$2:$B$100, 2, FALSE), "")</f>
        <v>1</v>
      </c>
      <c r="D9381" s="12">
        <f t="array" ref="D9381">INDEX(Producto!$A$2:$A$500, MATCH(Data!H9381, Producto!$B$2:$B$500, 0))</f>
        <v>5</v>
      </c>
      <c r="E9381" s="12">
        <f>VLOOKUP(Data!E9381 &amp; Data!F9381 &amp; Data!G9381, Ubicacion!$A$2:$B$1000, 2, FALSE)</f>
        <v>51</v>
      </c>
      <c r="F9381" s="15">
        <f>Data!J9381</f>
        <v>54</v>
      </c>
      <c r="G9381" s="16">
        <f>Data!I9381</f>
        <v>40</v>
      </c>
      <c r="H9381" s="17">
        <f>Data!K9381</f>
        <v>2160</v>
      </c>
      <c r="I9381" s="17">
        <f>Data!L9381</f>
        <v>799.2</v>
      </c>
      <c r="J9381" s="12" t="str">
        <f>Data!N9381</f>
        <v>Outlet</v>
      </c>
      <c r="K9381" s="12" t="str">
        <f>Data!O9381</f>
        <v>Tarjeta</v>
      </c>
      <c r="L9381" s="12" t="str">
        <f>Data!P9381</f>
        <v>Recurrente</v>
      </c>
    </row>
    <row r="9382">
      <c r="A9382" s="11">
        <v>9381.0</v>
      </c>
      <c r="B9382" s="14">
        <f>Data!D9382</f>
        <v>44322</v>
      </c>
      <c r="C9382" s="12">
        <f>IFERROR(VLOOKUP(Data!B9382, Minorista!$A$2:$B$100, 2, FALSE), "")</f>
        <v>1</v>
      </c>
      <c r="D9382" s="12">
        <f t="array" ref="D9382">INDEX(Producto!$A$2:$A$500, MATCH(Data!H9382, Producto!$B$2:$B$500, 0))</f>
        <v>6</v>
      </c>
      <c r="E9382" s="12">
        <f>VLOOKUP(Data!E9382 &amp; Data!F9382 &amp; Data!G9382, Ubicacion!$A$2:$B$1000, 2, FALSE)</f>
        <v>51</v>
      </c>
      <c r="F9382" s="15">
        <f>Data!J9382</f>
        <v>93</v>
      </c>
      <c r="G9382" s="16">
        <f>Data!I9382</f>
        <v>36</v>
      </c>
      <c r="H9382" s="17">
        <f>Data!K9382</f>
        <v>3348</v>
      </c>
      <c r="I9382" s="17">
        <f>Data!L9382</f>
        <v>1473.12</v>
      </c>
      <c r="J9382" s="12" t="str">
        <f>Data!N9382</f>
        <v>Outlet</v>
      </c>
      <c r="K9382" s="12" t="str">
        <f>Data!O9382</f>
        <v>Efectivo</v>
      </c>
      <c r="L9382" s="12" t="str">
        <f>Data!P9382</f>
        <v>Nuevo</v>
      </c>
    </row>
    <row r="9383">
      <c r="A9383" s="11">
        <v>9382.0</v>
      </c>
      <c r="B9383" s="14">
        <f>Data!D9383</f>
        <v>44355</v>
      </c>
      <c r="C9383" s="12">
        <f>IFERROR(VLOOKUP(Data!B9383, Minorista!$A$2:$B$100, 2, FALSE), "")</f>
        <v>1</v>
      </c>
      <c r="D9383" s="12">
        <f t="array" ref="D9383">INDEX(Producto!$A$2:$A$500, MATCH(Data!H9383, Producto!$B$2:$B$500, 0))</f>
        <v>1</v>
      </c>
      <c r="E9383" s="12">
        <f>VLOOKUP(Data!E9383 &amp; Data!F9383 &amp; Data!G9383, Ubicacion!$A$2:$B$1000, 2, FALSE)</f>
        <v>51</v>
      </c>
      <c r="F9383" s="15">
        <f>Data!J9383</f>
        <v>176</v>
      </c>
      <c r="G9383" s="16">
        <f>Data!I9383</f>
        <v>36</v>
      </c>
      <c r="H9383" s="17">
        <f>Data!K9383</f>
        <v>6336</v>
      </c>
      <c r="I9383" s="17">
        <f>Data!L9383</f>
        <v>2534.4</v>
      </c>
      <c r="J9383" s="12" t="str">
        <f>Data!N9383</f>
        <v>Outlet</v>
      </c>
      <c r="K9383" s="12" t="str">
        <f>Data!O9383</f>
        <v>Efectivo</v>
      </c>
      <c r="L9383" s="12" t="str">
        <f>Data!P9383</f>
        <v>Nuevo</v>
      </c>
    </row>
    <row r="9384">
      <c r="A9384" s="11">
        <v>9383.0</v>
      </c>
      <c r="B9384" s="14">
        <f>Data!D9384</f>
        <v>44355</v>
      </c>
      <c r="C9384" s="12">
        <f>IFERROR(VLOOKUP(Data!B9384, Minorista!$A$2:$B$100, 2, FALSE), "")</f>
        <v>1</v>
      </c>
      <c r="D9384" s="12">
        <f t="array" ref="D9384">INDEX(Producto!$A$2:$A$500, MATCH(Data!H9384, Producto!$B$2:$B$500, 0))</f>
        <v>2</v>
      </c>
      <c r="E9384" s="12">
        <f>VLOOKUP(Data!E9384 &amp; Data!F9384 &amp; Data!G9384, Ubicacion!$A$2:$B$1000, 2, FALSE)</f>
        <v>51</v>
      </c>
      <c r="F9384" s="15">
        <f>Data!J9384</f>
        <v>105</v>
      </c>
      <c r="G9384" s="16">
        <f>Data!I9384</f>
        <v>35</v>
      </c>
      <c r="H9384" s="17">
        <f>Data!K9384</f>
        <v>3675</v>
      </c>
      <c r="I9384" s="17">
        <f>Data!L9384</f>
        <v>1433.25</v>
      </c>
      <c r="J9384" s="12" t="str">
        <f>Data!N9384</f>
        <v>Outlet</v>
      </c>
      <c r="K9384" s="12" t="str">
        <f>Data!O9384</f>
        <v>Efectivo</v>
      </c>
      <c r="L9384" s="12" t="str">
        <f>Data!P9384</f>
        <v>Nuevo</v>
      </c>
    </row>
    <row r="9385">
      <c r="A9385" s="11">
        <v>9384.0</v>
      </c>
      <c r="B9385" s="14">
        <f>Data!D9385</f>
        <v>44355</v>
      </c>
      <c r="C9385" s="12">
        <f>IFERROR(VLOOKUP(Data!B9385, Minorista!$A$2:$B$100, 2, FALSE), "")</f>
        <v>1</v>
      </c>
      <c r="D9385" s="12">
        <f t="array" ref="D9385">INDEX(Producto!$A$2:$A$500, MATCH(Data!H9385, Producto!$B$2:$B$500, 0))</f>
        <v>3</v>
      </c>
      <c r="E9385" s="12">
        <f>VLOOKUP(Data!E9385 &amp; Data!F9385 &amp; Data!G9385, Ubicacion!$A$2:$B$1000, 2, FALSE)</f>
        <v>51</v>
      </c>
      <c r="F9385" s="15">
        <f>Data!J9385</f>
        <v>74</v>
      </c>
      <c r="G9385" s="16">
        <f>Data!I9385</f>
        <v>32</v>
      </c>
      <c r="H9385" s="17">
        <f>Data!K9385</f>
        <v>2368</v>
      </c>
      <c r="I9385" s="17">
        <f>Data!L9385</f>
        <v>994.56</v>
      </c>
      <c r="J9385" s="12" t="str">
        <f>Data!N9385</f>
        <v>Outlet</v>
      </c>
      <c r="K9385" s="12" t="str">
        <f>Data!O9385</f>
        <v>Efectivo</v>
      </c>
      <c r="L9385" s="12" t="str">
        <f>Data!P9385</f>
        <v>Recurrente</v>
      </c>
    </row>
    <row r="9386">
      <c r="A9386" s="11">
        <v>9385.0</v>
      </c>
      <c r="B9386" s="14">
        <f>Data!D9386</f>
        <v>44355</v>
      </c>
      <c r="C9386" s="12">
        <f>IFERROR(VLOOKUP(Data!B9386, Minorista!$A$2:$B$100, 2, FALSE), "")</f>
        <v>1</v>
      </c>
      <c r="D9386" s="12">
        <f t="array" ref="D9386">INDEX(Producto!$A$2:$A$500, MATCH(Data!H9386, Producto!$B$2:$B$500, 0))</f>
        <v>4</v>
      </c>
      <c r="E9386" s="12">
        <f>VLOOKUP(Data!E9386 &amp; Data!F9386 &amp; Data!G9386, Ubicacion!$A$2:$B$1000, 2, FALSE)</f>
        <v>51</v>
      </c>
      <c r="F9386" s="15">
        <f>Data!J9386</f>
        <v>70</v>
      </c>
      <c r="G9386" s="16">
        <f>Data!I9386</f>
        <v>26</v>
      </c>
      <c r="H9386" s="17">
        <f>Data!K9386</f>
        <v>1820</v>
      </c>
      <c r="I9386" s="17">
        <f>Data!L9386</f>
        <v>837.2</v>
      </c>
      <c r="J9386" s="12" t="str">
        <f>Data!N9386</f>
        <v>Outlet</v>
      </c>
      <c r="K9386" s="12" t="str">
        <f>Data!O9386</f>
        <v>Efectivo</v>
      </c>
      <c r="L9386" s="12" t="str">
        <f>Data!P9386</f>
        <v>Nuevo</v>
      </c>
    </row>
    <row r="9387">
      <c r="A9387" s="11">
        <v>9386.0</v>
      </c>
      <c r="B9387" s="14">
        <f>Data!D9387</f>
        <v>44355</v>
      </c>
      <c r="C9387" s="12">
        <f>IFERROR(VLOOKUP(Data!B9387, Minorista!$A$2:$B$100, 2, FALSE), "")</f>
        <v>1</v>
      </c>
      <c r="D9387" s="12">
        <f t="array" ref="D9387">INDEX(Producto!$A$2:$A$500, MATCH(Data!H9387, Producto!$B$2:$B$500, 0))</f>
        <v>5</v>
      </c>
      <c r="E9387" s="12">
        <f>VLOOKUP(Data!E9387 &amp; Data!F9387 &amp; Data!G9387, Ubicacion!$A$2:$B$1000, 2, FALSE)</f>
        <v>51</v>
      </c>
      <c r="F9387" s="15">
        <f>Data!J9387</f>
        <v>66</v>
      </c>
      <c r="G9387" s="16">
        <f>Data!I9387</f>
        <v>39</v>
      </c>
      <c r="H9387" s="17">
        <f>Data!K9387</f>
        <v>2574</v>
      </c>
      <c r="I9387" s="17">
        <f>Data!L9387</f>
        <v>900.9</v>
      </c>
      <c r="J9387" s="12" t="str">
        <f>Data!N9387</f>
        <v>Outlet</v>
      </c>
      <c r="K9387" s="12" t="str">
        <f>Data!O9387</f>
        <v>Tarjeta</v>
      </c>
      <c r="L9387" s="12" t="str">
        <f>Data!P9387</f>
        <v>Nuevo</v>
      </c>
    </row>
    <row r="9388">
      <c r="A9388" s="11">
        <v>9387.0</v>
      </c>
      <c r="B9388" s="14">
        <f>Data!D9388</f>
        <v>44355</v>
      </c>
      <c r="C9388" s="12">
        <f>IFERROR(VLOOKUP(Data!B9388, Minorista!$A$2:$B$100, 2, FALSE), "")</f>
        <v>1</v>
      </c>
      <c r="D9388" s="12">
        <f t="array" ref="D9388">INDEX(Producto!$A$2:$A$500, MATCH(Data!H9388, Producto!$B$2:$B$500, 0))</f>
        <v>6</v>
      </c>
      <c r="E9388" s="12">
        <f>VLOOKUP(Data!E9388 &amp; Data!F9388 &amp; Data!G9388, Ubicacion!$A$2:$B$1000, 2, FALSE)</f>
        <v>51</v>
      </c>
      <c r="F9388" s="15">
        <f>Data!J9388</f>
        <v>119</v>
      </c>
      <c r="G9388" s="16">
        <f>Data!I9388</f>
        <v>43</v>
      </c>
      <c r="H9388" s="17">
        <f>Data!K9388</f>
        <v>5117</v>
      </c>
      <c r="I9388" s="17">
        <f>Data!L9388</f>
        <v>2302.65</v>
      </c>
      <c r="J9388" s="12" t="str">
        <f>Data!N9388</f>
        <v>Outlet</v>
      </c>
      <c r="K9388" s="12" t="str">
        <f>Data!O9388</f>
        <v>Efectivo</v>
      </c>
      <c r="L9388" s="12" t="str">
        <f>Data!P9388</f>
        <v>Recurrente</v>
      </c>
    </row>
    <row r="9389">
      <c r="A9389" s="11">
        <v>9388.0</v>
      </c>
      <c r="B9389" s="14">
        <f>Data!D9389</f>
        <v>44383</v>
      </c>
      <c r="C9389" s="12">
        <f>IFERROR(VLOOKUP(Data!B9389, Minorista!$A$2:$B$100, 2, FALSE), "")</f>
        <v>1</v>
      </c>
      <c r="D9389" s="12">
        <f t="array" ref="D9389">INDEX(Producto!$A$2:$A$500, MATCH(Data!H9389, Producto!$B$2:$B$500, 0))</f>
        <v>1</v>
      </c>
      <c r="E9389" s="12">
        <f>VLOOKUP(Data!E9389 &amp; Data!F9389 &amp; Data!G9389, Ubicacion!$A$2:$B$1000, 2, FALSE)</f>
        <v>51</v>
      </c>
      <c r="F9389" s="15">
        <f>Data!J9389</f>
        <v>173</v>
      </c>
      <c r="G9389" s="16">
        <f>Data!I9389</f>
        <v>38</v>
      </c>
      <c r="H9389" s="17">
        <f>Data!K9389</f>
        <v>6574</v>
      </c>
      <c r="I9389" s="17">
        <f>Data!L9389</f>
        <v>2498.12</v>
      </c>
      <c r="J9389" s="12" t="str">
        <f>Data!N9389</f>
        <v>Outlet</v>
      </c>
      <c r="K9389" s="12" t="str">
        <f>Data!O9389</f>
        <v>Tarjeta</v>
      </c>
      <c r="L9389" s="12" t="str">
        <f>Data!P9389</f>
        <v>Nuevo</v>
      </c>
    </row>
    <row r="9390">
      <c r="A9390" s="11">
        <v>9389.0</v>
      </c>
      <c r="B9390" s="14">
        <f>Data!D9390</f>
        <v>44383</v>
      </c>
      <c r="C9390" s="12">
        <f>IFERROR(VLOOKUP(Data!B9390, Minorista!$A$2:$B$100, 2, FALSE), "")</f>
        <v>1</v>
      </c>
      <c r="D9390" s="12">
        <f t="array" ref="D9390">INDEX(Producto!$A$2:$A$500, MATCH(Data!H9390, Producto!$B$2:$B$500, 0))</f>
        <v>2</v>
      </c>
      <c r="E9390" s="12">
        <f>VLOOKUP(Data!E9390 &amp; Data!F9390 &amp; Data!G9390, Ubicacion!$A$2:$B$1000, 2, FALSE)</f>
        <v>51</v>
      </c>
      <c r="F9390" s="15">
        <f>Data!J9390</f>
        <v>114</v>
      </c>
      <c r="G9390" s="16">
        <f>Data!I9390</f>
        <v>32</v>
      </c>
      <c r="H9390" s="17">
        <f>Data!K9390</f>
        <v>3648</v>
      </c>
      <c r="I9390" s="17">
        <f>Data!L9390</f>
        <v>1349.76</v>
      </c>
      <c r="J9390" s="12" t="str">
        <f>Data!N9390</f>
        <v>Outlet</v>
      </c>
      <c r="K9390" s="12" t="str">
        <f>Data!O9390</f>
        <v>Tarjeta</v>
      </c>
      <c r="L9390" s="12" t="str">
        <f>Data!P9390</f>
        <v>Recurrente</v>
      </c>
    </row>
    <row r="9391">
      <c r="A9391" s="11">
        <v>9390.0</v>
      </c>
      <c r="B9391" s="14">
        <f>Data!D9391</f>
        <v>44383</v>
      </c>
      <c r="C9391" s="12">
        <f>IFERROR(VLOOKUP(Data!B9391, Minorista!$A$2:$B$100, 2, FALSE), "")</f>
        <v>1</v>
      </c>
      <c r="D9391" s="12">
        <f t="array" ref="D9391">INDEX(Producto!$A$2:$A$500, MATCH(Data!H9391, Producto!$B$2:$B$500, 0))</f>
        <v>3</v>
      </c>
      <c r="E9391" s="12">
        <f>VLOOKUP(Data!E9391 &amp; Data!F9391 &amp; Data!G9391, Ubicacion!$A$2:$B$1000, 2, FALSE)</f>
        <v>51</v>
      </c>
      <c r="F9391" s="15">
        <f>Data!J9391</f>
        <v>78</v>
      </c>
      <c r="G9391" s="16">
        <f>Data!I9391</f>
        <v>27</v>
      </c>
      <c r="H9391" s="17">
        <f>Data!K9391</f>
        <v>2106</v>
      </c>
      <c r="I9391" s="17">
        <f>Data!L9391</f>
        <v>947.7</v>
      </c>
      <c r="J9391" s="12" t="str">
        <f>Data!N9391</f>
        <v>Outlet</v>
      </c>
      <c r="K9391" s="12" t="str">
        <f>Data!O9391</f>
        <v>Tarjeta</v>
      </c>
      <c r="L9391" s="12" t="str">
        <f>Data!P9391</f>
        <v>Recurrente</v>
      </c>
    </row>
    <row r="9392">
      <c r="A9392" s="11">
        <v>9391.0</v>
      </c>
      <c r="B9392" s="14">
        <f>Data!D9392</f>
        <v>44383</v>
      </c>
      <c r="C9392" s="12">
        <f>IFERROR(VLOOKUP(Data!B9392, Minorista!$A$2:$B$100, 2, FALSE), "")</f>
        <v>1</v>
      </c>
      <c r="D9392" s="12">
        <f t="array" ref="D9392">INDEX(Producto!$A$2:$A$500, MATCH(Data!H9392, Producto!$B$2:$B$500, 0))</f>
        <v>4</v>
      </c>
      <c r="E9392" s="12">
        <f>VLOOKUP(Data!E9392 &amp; Data!F9392 &amp; Data!G9392, Ubicacion!$A$2:$B$1000, 2, FALSE)</f>
        <v>51</v>
      </c>
      <c r="F9392" s="15">
        <f>Data!J9392</f>
        <v>60</v>
      </c>
      <c r="G9392" s="16">
        <f>Data!I9392</f>
        <v>31</v>
      </c>
      <c r="H9392" s="17">
        <f>Data!K9392</f>
        <v>1860</v>
      </c>
      <c r="I9392" s="17">
        <f>Data!L9392</f>
        <v>855.6</v>
      </c>
      <c r="J9392" s="12" t="str">
        <f>Data!N9392</f>
        <v>Outlet</v>
      </c>
      <c r="K9392" s="12" t="str">
        <f>Data!O9392</f>
        <v>Transferencia bancaria</v>
      </c>
      <c r="L9392" s="12" t="str">
        <f>Data!P9392</f>
        <v>Recurrente</v>
      </c>
    </row>
    <row r="9393">
      <c r="A9393" s="11">
        <v>9392.0</v>
      </c>
      <c r="B9393" s="14">
        <f>Data!D9393</f>
        <v>44383</v>
      </c>
      <c r="C9393" s="12">
        <f>IFERROR(VLOOKUP(Data!B9393, Minorista!$A$2:$B$100, 2, FALSE), "")</f>
        <v>1</v>
      </c>
      <c r="D9393" s="12">
        <f t="array" ref="D9393">INDEX(Producto!$A$2:$A$500, MATCH(Data!H9393, Producto!$B$2:$B$500, 0))</f>
        <v>5</v>
      </c>
      <c r="E9393" s="12">
        <f>VLOOKUP(Data!E9393 &amp; Data!F9393 &amp; Data!G9393, Ubicacion!$A$2:$B$1000, 2, FALSE)</f>
        <v>51</v>
      </c>
      <c r="F9393" s="15">
        <f>Data!J9393</f>
        <v>68</v>
      </c>
      <c r="G9393" s="16">
        <f>Data!I9393</f>
        <v>33</v>
      </c>
      <c r="H9393" s="17">
        <f>Data!K9393</f>
        <v>2244</v>
      </c>
      <c r="I9393" s="17">
        <f>Data!L9393</f>
        <v>762.96</v>
      </c>
      <c r="J9393" s="12" t="str">
        <f>Data!N9393</f>
        <v>Outlet</v>
      </c>
      <c r="K9393" s="12" t="str">
        <f>Data!O9393</f>
        <v>Efectivo</v>
      </c>
      <c r="L9393" s="12" t="str">
        <f>Data!P9393</f>
        <v>Recurrente</v>
      </c>
    </row>
    <row r="9394">
      <c r="A9394" s="11">
        <v>9393.0</v>
      </c>
      <c r="B9394" s="14">
        <f>Data!D9394</f>
        <v>44383</v>
      </c>
      <c r="C9394" s="12">
        <f>IFERROR(VLOOKUP(Data!B9394, Minorista!$A$2:$B$100, 2, FALSE), "")</f>
        <v>1</v>
      </c>
      <c r="D9394" s="12">
        <f t="array" ref="D9394">INDEX(Producto!$A$2:$A$500, MATCH(Data!H9394, Producto!$B$2:$B$500, 0))</f>
        <v>6</v>
      </c>
      <c r="E9394" s="12">
        <f>VLOOKUP(Data!E9394 &amp; Data!F9394 &amp; Data!G9394, Ubicacion!$A$2:$B$1000, 2, FALSE)</f>
        <v>51</v>
      </c>
      <c r="F9394" s="15">
        <f>Data!J9394</f>
        <v>136</v>
      </c>
      <c r="G9394" s="16">
        <f>Data!I9394</f>
        <v>38</v>
      </c>
      <c r="H9394" s="17">
        <f>Data!K9394</f>
        <v>5168</v>
      </c>
      <c r="I9394" s="17">
        <f>Data!L9394</f>
        <v>2170.56</v>
      </c>
      <c r="J9394" s="12" t="str">
        <f>Data!N9394</f>
        <v>Outlet</v>
      </c>
      <c r="K9394" s="12" t="str">
        <f>Data!O9394</f>
        <v>Efectivo</v>
      </c>
      <c r="L9394" s="12" t="str">
        <f>Data!P9394</f>
        <v>Recurrente</v>
      </c>
    </row>
    <row r="9395">
      <c r="A9395" s="11">
        <v>9394.0</v>
      </c>
      <c r="B9395" s="14">
        <f>Data!D9395</f>
        <v>44415</v>
      </c>
      <c r="C9395" s="12">
        <f>IFERROR(VLOOKUP(Data!B9395, Minorista!$A$2:$B$100, 2, FALSE), "")</f>
        <v>1</v>
      </c>
      <c r="D9395" s="12">
        <f t="array" ref="D9395">INDEX(Producto!$A$2:$A$500, MATCH(Data!H9395, Producto!$B$2:$B$500, 0))</f>
        <v>1</v>
      </c>
      <c r="E9395" s="12">
        <f>VLOOKUP(Data!E9395 &amp; Data!F9395 &amp; Data!G9395, Ubicacion!$A$2:$B$1000, 2, FALSE)</f>
        <v>51</v>
      </c>
      <c r="F9395" s="15">
        <f>Data!J9395</f>
        <v>182</v>
      </c>
      <c r="G9395" s="16">
        <f>Data!I9395</f>
        <v>38</v>
      </c>
      <c r="H9395" s="17">
        <f>Data!K9395</f>
        <v>6916</v>
      </c>
      <c r="I9395" s="17">
        <f>Data!L9395</f>
        <v>2835.56</v>
      </c>
      <c r="J9395" s="12" t="str">
        <f>Data!N9395</f>
        <v>Outlet</v>
      </c>
      <c r="K9395" s="12" t="str">
        <f>Data!O9395</f>
        <v>Transferencia bancaria</v>
      </c>
      <c r="L9395" s="12" t="str">
        <f>Data!P9395</f>
        <v>Nuevo</v>
      </c>
    </row>
    <row r="9396">
      <c r="A9396" s="11">
        <v>9395.0</v>
      </c>
      <c r="B9396" s="14">
        <f>Data!D9396</f>
        <v>44415</v>
      </c>
      <c r="C9396" s="12">
        <f>IFERROR(VLOOKUP(Data!B9396, Minorista!$A$2:$B$100, 2, FALSE), "")</f>
        <v>1</v>
      </c>
      <c r="D9396" s="12">
        <f t="array" ref="D9396">INDEX(Producto!$A$2:$A$500, MATCH(Data!H9396, Producto!$B$2:$B$500, 0))</f>
        <v>2</v>
      </c>
      <c r="E9396" s="12">
        <f>VLOOKUP(Data!E9396 &amp; Data!F9396 &amp; Data!G9396, Ubicacion!$A$2:$B$1000, 2, FALSE)</f>
        <v>51</v>
      </c>
      <c r="F9396" s="15">
        <f>Data!J9396</f>
        <v>111</v>
      </c>
      <c r="G9396" s="16">
        <f>Data!I9396</f>
        <v>31</v>
      </c>
      <c r="H9396" s="17">
        <f>Data!K9396</f>
        <v>3441</v>
      </c>
      <c r="I9396" s="17">
        <f>Data!L9396</f>
        <v>1307.58</v>
      </c>
      <c r="J9396" s="12" t="str">
        <f>Data!N9396</f>
        <v>Outlet</v>
      </c>
      <c r="K9396" s="12" t="str">
        <f>Data!O9396</f>
        <v>Tarjeta</v>
      </c>
      <c r="L9396" s="12" t="str">
        <f>Data!P9396</f>
        <v>Recurrente</v>
      </c>
    </row>
    <row r="9397">
      <c r="A9397" s="11">
        <v>9396.0</v>
      </c>
      <c r="B9397" s="14">
        <f>Data!D9397</f>
        <v>44415</v>
      </c>
      <c r="C9397" s="12">
        <f>IFERROR(VLOOKUP(Data!B9397, Minorista!$A$2:$B$100, 2, FALSE), "")</f>
        <v>1</v>
      </c>
      <c r="D9397" s="12">
        <f t="array" ref="D9397">INDEX(Producto!$A$2:$A$500, MATCH(Data!H9397, Producto!$B$2:$B$500, 0))</f>
        <v>3</v>
      </c>
      <c r="E9397" s="12">
        <f>VLOOKUP(Data!E9397 &amp; Data!F9397 &amp; Data!G9397, Ubicacion!$A$2:$B$1000, 2, FALSE)</f>
        <v>51</v>
      </c>
      <c r="F9397" s="15">
        <f>Data!J9397</f>
        <v>85</v>
      </c>
      <c r="G9397" s="16">
        <f>Data!I9397</f>
        <v>30</v>
      </c>
      <c r="H9397" s="17">
        <f>Data!K9397</f>
        <v>2550</v>
      </c>
      <c r="I9397" s="17">
        <f>Data!L9397</f>
        <v>1096.5</v>
      </c>
      <c r="J9397" s="12" t="str">
        <f>Data!N9397</f>
        <v>Outlet</v>
      </c>
      <c r="K9397" s="12" t="str">
        <f>Data!O9397</f>
        <v>Efectivo</v>
      </c>
      <c r="L9397" s="12" t="str">
        <f>Data!P9397</f>
        <v>Recurrente</v>
      </c>
    </row>
    <row r="9398">
      <c r="A9398" s="11">
        <v>9397.0</v>
      </c>
      <c r="B9398" s="14">
        <f>Data!D9398</f>
        <v>44415</v>
      </c>
      <c r="C9398" s="12">
        <f>IFERROR(VLOOKUP(Data!B9398, Minorista!$A$2:$B$100, 2, FALSE), "")</f>
        <v>1</v>
      </c>
      <c r="D9398" s="12">
        <f t="array" ref="D9398">INDEX(Producto!$A$2:$A$500, MATCH(Data!H9398, Producto!$B$2:$B$500, 0))</f>
        <v>4</v>
      </c>
      <c r="E9398" s="12">
        <f>VLOOKUP(Data!E9398 &amp; Data!F9398 &amp; Data!G9398, Ubicacion!$A$2:$B$1000, 2, FALSE)</f>
        <v>51</v>
      </c>
      <c r="F9398" s="15">
        <f>Data!J9398</f>
        <v>47</v>
      </c>
      <c r="G9398" s="16">
        <f>Data!I9398</f>
        <v>29</v>
      </c>
      <c r="H9398" s="17">
        <f>Data!K9398</f>
        <v>1363</v>
      </c>
      <c r="I9398" s="17">
        <f>Data!L9398</f>
        <v>586.09</v>
      </c>
      <c r="J9398" s="12" t="str">
        <f>Data!N9398</f>
        <v>Outlet</v>
      </c>
      <c r="K9398" s="12" t="str">
        <f>Data!O9398</f>
        <v>Efectivo</v>
      </c>
      <c r="L9398" s="12" t="str">
        <f>Data!P9398</f>
        <v>Nuevo</v>
      </c>
    </row>
    <row r="9399">
      <c r="A9399" s="11">
        <v>9398.0</v>
      </c>
      <c r="B9399" s="14">
        <f>Data!D9399</f>
        <v>44415</v>
      </c>
      <c r="C9399" s="12">
        <f>IFERROR(VLOOKUP(Data!B9399, Minorista!$A$2:$B$100, 2, FALSE), "")</f>
        <v>1</v>
      </c>
      <c r="D9399" s="12">
        <f t="array" ref="D9399">INDEX(Producto!$A$2:$A$500, MATCH(Data!H9399, Producto!$B$2:$B$500, 0))</f>
        <v>5</v>
      </c>
      <c r="E9399" s="12">
        <f>VLOOKUP(Data!E9399 &amp; Data!F9399 &amp; Data!G9399, Ubicacion!$A$2:$B$1000, 2, FALSE)</f>
        <v>51</v>
      </c>
      <c r="F9399" s="15">
        <f>Data!J9399</f>
        <v>40</v>
      </c>
      <c r="G9399" s="16">
        <f>Data!I9399</f>
        <v>37</v>
      </c>
      <c r="H9399" s="17">
        <f>Data!K9399</f>
        <v>1480</v>
      </c>
      <c r="I9399" s="17">
        <f>Data!L9399</f>
        <v>532.8</v>
      </c>
      <c r="J9399" s="12" t="str">
        <f>Data!N9399</f>
        <v>Outlet</v>
      </c>
      <c r="K9399" s="12" t="str">
        <f>Data!O9399</f>
        <v>Tarjeta</v>
      </c>
      <c r="L9399" s="12" t="str">
        <f>Data!P9399</f>
        <v>Nuevo</v>
      </c>
    </row>
    <row r="9400">
      <c r="A9400" s="11">
        <v>9399.0</v>
      </c>
      <c r="B9400" s="14">
        <f>Data!D9400</f>
        <v>44415</v>
      </c>
      <c r="C9400" s="12">
        <f>IFERROR(VLOOKUP(Data!B9400, Minorista!$A$2:$B$100, 2, FALSE), "")</f>
        <v>1</v>
      </c>
      <c r="D9400" s="12">
        <f t="array" ref="D9400">INDEX(Producto!$A$2:$A$500, MATCH(Data!H9400, Producto!$B$2:$B$500, 0))</f>
        <v>6</v>
      </c>
      <c r="E9400" s="12">
        <f>VLOOKUP(Data!E9400 &amp; Data!F9400 &amp; Data!G9400, Ubicacion!$A$2:$B$1000, 2, FALSE)</f>
        <v>51</v>
      </c>
      <c r="F9400" s="15">
        <f>Data!J9400</f>
        <v>96</v>
      </c>
      <c r="G9400" s="16">
        <f>Data!I9400</f>
        <v>38</v>
      </c>
      <c r="H9400" s="17">
        <f>Data!K9400</f>
        <v>3648</v>
      </c>
      <c r="I9400" s="17">
        <f>Data!L9400</f>
        <v>1714.56</v>
      </c>
      <c r="J9400" s="12" t="str">
        <f>Data!N9400</f>
        <v>Outlet</v>
      </c>
      <c r="K9400" s="12" t="str">
        <f>Data!O9400</f>
        <v>Tarjeta</v>
      </c>
      <c r="L9400" s="12" t="str">
        <f>Data!P9400</f>
        <v>Recurrente</v>
      </c>
    </row>
    <row r="9401">
      <c r="A9401" s="11">
        <v>9400.0</v>
      </c>
      <c r="B9401" s="14">
        <f>Data!D9401</f>
        <v>44445</v>
      </c>
      <c r="C9401" s="12">
        <f>IFERROR(VLOOKUP(Data!B9401, Minorista!$A$2:$B$100, 2, FALSE), "")</f>
        <v>1</v>
      </c>
      <c r="D9401" s="12">
        <f t="array" ref="D9401">INDEX(Producto!$A$2:$A$500, MATCH(Data!H9401, Producto!$B$2:$B$500, 0))</f>
        <v>1</v>
      </c>
      <c r="E9401" s="12">
        <f>VLOOKUP(Data!E9401 &amp; Data!F9401 &amp; Data!G9401, Ubicacion!$A$2:$B$1000, 2, FALSE)</f>
        <v>51</v>
      </c>
      <c r="F9401" s="15">
        <f>Data!J9401</f>
        <v>128</v>
      </c>
      <c r="G9401" s="16">
        <f>Data!I9401</f>
        <v>39</v>
      </c>
      <c r="H9401" s="17">
        <f>Data!K9401</f>
        <v>4992</v>
      </c>
      <c r="I9401" s="17">
        <f>Data!L9401</f>
        <v>2096.64</v>
      </c>
      <c r="J9401" s="12" t="str">
        <f>Data!N9401</f>
        <v>Outlet</v>
      </c>
      <c r="K9401" s="12" t="str">
        <f>Data!O9401</f>
        <v>Tarjeta</v>
      </c>
      <c r="L9401" s="12" t="str">
        <f>Data!P9401</f>
        <v>Nuevo</v>
      </c>
    </row>
    <row r="9402">
      <c r="A9402" s="11">
        <v>9401.0</v>
      </c>
      <c r="B9402" s="14">
        <f>Data!D9402</f>
        <v>44445</v>
      </c>
      <c r="C9402" s="12">
        <f>IFERROR(VLOOKUP(Data!B9402, Minorista!$A$2:$B$100, 2, FALSE), "")</f>
        <v>1</v>
      </c>
      <c r="D9402" s="12">
        <f t="array" ref="D9402">INDEX(Producto!$A$2:$A$500, MATCH(Data!H9402, Producto!$B$2:$B$500, 0))</f>
        <v>2</v>
      </c>
      <c r="E9402" s="12">
        <f>VLOOKUP(Data!E9402 &amp; Data!F9402 &amp; Data!G9402, Ubicacion!$A$2:$B$1000, 2, FALSE)</f>
        <v>51</v>
      </c>
      <c r="F9402" s="15">
        <f>Data!J9402</f>
        <v>79</v>
      </c>
      <c r="G9402" s="16">
        <f>Data!I9402</f>
        <v>30</v>
      </c>
      <c r="H9402" s="17">
        <f>Data!K9402</f>
        <v>2370</v>
      </c>
      <c r="I9402" s="17">
        <f>Data!L9402</f>
        <v>876.9</v>
      </c>
      <c r="J9402" s="12" t="str">
        <f>Data!N9402</f>
        <v>Outlet</v>
      </c>
      <c r="K9402" s="12" t="str">
        <f>Data!O9402</f>
        <v>Tarjeta</v>
      </c>
      <c r="L9402" s="12" t="str">
        <f>Data!P9402</f>
        <v>Nuevo</v>
      </c>
    </row>
    <row r="9403">
      <c r="A9403" s="11">
        <v>9402.0</v>
      </c>
      <c r="B9403" s="14">
        <f>Data!D9403</f>
        <v>44445</v>
      </c>
      <c r="C9403" s="12">
        <f>IFERROR(VLOOKUP(Data!B9403, Minorista!$A$2:$B$100, 2, FALSE), "")</f>
        <v>1</v>
      </c>
      <c r="D9403" s="12">
        <f t="array" ref="D9403">INDEX(Producto!$A$2:$A$500, MATCH(Data!H9403, Producto!$B$2:$B$500, 0))</f>
        <v>3</v>
      </c>
      <c r="E9403" s="12">
        <f>VLOOKUP(Data!E9403 &amp; Data!F9403 &amp; Data!G9403, Ubicacion!$A$2:$B$1000, 2, FALSE)</f>
        <v>51</v>
      </c>
      <c r="F9403" s="15">
        <f>Data!J9403</f>
        <v>39</v>
      </c>
      <c r="G9403" s="16">
        <f>Data!I9403</f>
        <v>29</v>
      </c>
      <c r="H9403" s="17">
        <f>Data!K9403</f>
        <v>1131</v>
      </c>
      <c r="I9403" s="17">
        <f>Data!L9403</f>
        <v>486.33</v>
      </c>
      <c r="J9403" s="12" t="str">
        <f>Data!N9403</f>
        <v>Outlet</v>
      </c>
      <c r="K9403" s="12" t="str">
        <f>Data!O9403</f>
        <v>Transferencia bancaria</v>
      </c>
      <c r="L9403" s="12" t="str">
        <f>Data!P9403</f>
        <v>Recurrente</v>
      </c>
    </row>
    <row r="9404">
      <c r="A9404" s="11">
        <v>9403.0</v>
      </c>
      <c r="B9404" s="14">
        <f>Data!D9404</f>
        <v>44445</v>
      </c>
      <c r="C9404" s="12">
        <f>IFERROR(VLOOKUP(Data!B9404, Minorista!$A$2:$B$100, 2, FALSE), "")</f>
        <v>1</v>
      </c>
      <c r="D9404" s="12">
        <f t="array" ref="D9404">INDEX(Producto!$A$2:$A$500, MATCH(Data!H9404, Producto!$B$2:$B$500, 0))</f>
        <v>4</v>
      </c>
      <c r="E9404" s="12">
        <f>VLOOKUP(Data!E9404 &amp; Data!F9404 &amp; Data!G9404, Ubicacion!$A$2:$B$1000, 2, FALSE)</f>
        <v>51</v>
      </c>
      <c r="F9404" s="15">
        <f>Data!J9404</f>
        <v>32</v>
      </c>
      <c r="G9404" s="16">
        <f>Data!I9404</f>
        <v>30</v>
      </c>
      <c r="H9404" s="17">
        <f>Data!K9404</f>
        <v>960</v>
      </c>
      <c r="I9404" s="17">
        <f>Data!L9404</f>
        <v>441.6</v>
      </c>
      <c r="J9404" s="12" t="str">
        <f>Data!N9404</f>
        <v>Outlet</v>
      </c>
      <c r="K9404" s="12" t="str">
        <f>Data!O9404</f>
        <v>Efectivo</v>
      </c>
      <c r="L9404" s="12" t="str">
        <f>Data!P9404</f>
        <v>Nuevo</v>
      </c>
    </row>
    <row r="9405">
      <c r="A9405" s="11">
        <v>9404.0</v>
      </c>
      <c r="B9405" s="14">
        <f>Data!D9405</f>
        <v>44445</v>
      </c>
      <c r="C9405" s="12">
        <f>IFERROR(VLOOKUP(Data!B9405, Minorista!$A$2:$B$100, 2, FALSE), "")</f>
        <v>1</v>
      </c>
      <c r="D9405" s="12">
        <f t="array" ref="D9405">INDEX(Producto!$A$2:$A$500, MATCH(Data!H9405, Producto!$B$2:$B$500, 0))</f>
        <v>5</v>
      </c>
      <c r="E9405" s="12">
        <f>VLOOKUP(Data!E9405 &amp; Data!F9405 &amp; Data!G9405, Ubicacion!$A$2:$B$1000, 2, FALSE)</f>
        <v>51</v>
      </c>
      <c r="F9405" s="15">
        <f>Data!J9405</f>
        <v>33</v>
      </c>
      <c r="G9405" s="16">
        <f>Data!I9405</f>
        <v>34</v>
      </c>
      <c r="H9405" s="17">
        <f>Data!K9405</f>
        <v>1122</v>
      </c>
      <c r="I9405" s="17">
        <f>Data!L9405</f>
        <v>403.92</v>
      </c>
      <c r="J9405" s="12" t="str">
        <f>Data!N9405</f>
        <v>Outlet</v>
      </c>
      <c r="K9405" s="12" t="str">
        <f>Data!O9405</f>
        <v>Transferencia bancaria</v>
      </c>
      <c r="L9405" s="12" t="str">
        <f>Data!P9405</f>
        <v>Nuevo</v>
      </c>
    </row>
    <row r="9406">
      <c r="A9406" s="11">
        <v>9405.0</v>
      </c>
      <c r="B9406" s="14">
        <f>Data!D9406</f>
        <v>44445</v>
      </c>
      <c r="C9406" s="12">
        <f>IFERROR(VLOOKUP(Data!B9406, Minorista!$A$2:$B$100, 2, FALSE), "")</f>
        <v>1</v>
      </c>
      <c r="D9406" s="12">
        <f t="array" ref="D9406">INDEX(Producto!$A$2:$A$500, MATCH(Data!H9406, Producto!$B$2:$B$500, 0))</f>
        <v>6</v>
      </c>
      <c r="E9406" s="12">
        <f>VLOOKUP(Data!E9406 &amp; Data!F9406 &amp; Data!G9406, Ubicacion!$A$2:$B$1000, 2, FALSE)</f>
        <v>51</v>
      </c>
      <c r="F9406" s="15">
        <f>Data!J9406</f>
        <v>64</v>
      </c>
      <c r="G9406" s="16">
        <f>Data!I9406</f>
        <v>41</v>
      </c>
      <c r="H9406" s="17">
        <f>Data!K9406</f>
        <v>2624</v>
      </c>
      <c r="I9406" s="17">
        <f>Data!L9406</f>
        <v>1180.8</v>
      </c>
      <c r="J9406" s="12" t="str">
        <f>Data!N9406</f>
        <v>Outlet</v>
      </c>
      <c r="K9406" s="12" t="str">
        <f>Data!O9406</f>
        <v>Transferencia bancaria</v>
      </c>
      <c r="L9406" s="12" t="str">
        <f>Data!P9406</f>
        <v>Nuevo</v>
      </c>
    </row>
    <row r="9407">
      <c r="A9407" s="11">
        <v>9406.0</v>
      </c>
      <c r="B9407" s="14">
        <f>Data!D9407</f>
        <v>44477</v>
      </c>
      <c r="C9407" s="12">
        <f>IFERROR(VLOOKUP(Data!B9407, Minorista!$A$2:$B$100, 2, FALSE), "")</f>
        <v>1</v>
      </c>
      <c r="D9407" s="12">
        <f t="array" ref="D9407">INDEX(Producto!$A$2:$A$500, MATCH(Data!H9407, Producto!$B$2:$B$500, 0))</f>
        <v>1</v>
      </c>
      <c r="E9407" s="12">
        <f>VLOOKUP(Data!E9407 &amp; Data!F9407 &amp; Data!G9407, Ubicacion!$A$2:$B$1000, 2, FALSE)</f>
        <v>51</v>
      </c>
      <c r="F9407" s="15">
        <f>Data!J9407</f>
        <v>113</v>
      </c>
      <c r="G9407" s="16">
        <f>Data!I9407</f>
        <v>37</v>
      </c>
      <c r="H9407" s="17">
        <f>Data!K9407</f>
        <v>4181</v>
      </c>
      <c r="I9407" s="17">
        <f>Data!L9407</f>
        <v>1714.21</v>
      </c>
      <c r="J9407" s="12" t="str">
        <f>Data!N9407</f>
        <v>Outlet</v>
      </c>
      <c r="K9407" s="12" t="str">
        <f>Data!O9407</f>
        <v>Efectivo</v>
      </c>
      <c r="L9407" s="12" t="str">
        <f>Data!P9407</f>
        <v>Nuevo</v>
      </c>
    </row>
    <row r="9408">
      <c r="A9408" s="11">
        <v>9407.0</v>
      </c>
      <c r="B9408" s="14">
        <f>Data!D9408</f>
        <v>44477</v>
      </c>
      <c r="C9408" s="12">
        <f>IFERROR(VLOOKUP(Data!B9408, Minorista!$A$2:$B$100, 2, FALSE), "")</f>
        <v>1</v>
      </c>
      <c r="D9408" s="12">
        <f t="array" ref="D9408">INDEX(Producto!$A$2:$A$500, MATCH(Data!H9408, Producto!$B$2:$B$500, 0))</f>
        <v>2</v>
      </c>
      <c r="E9408" s="12">
        <f>VLOOKUP(Data!E9408 &amp; Data!F9408 &amp; Data!G9408, Ubicacion!$A$2:$B$1000, 2, FALSE)</f>
        <v>51</v>
      </c>
      <c r="F9408" s="15">
        <f>Data!J9408</f>
        <v>68</v>
      </c>
      <c r="G9408" s="16">
        <f>Data!I9408</f>
        <v>38</v>
      </c>
      <c r="H9408" s="17">
        <f>Data!K9408</f>
        <v>2584</v>
      </c>
      <c r="I9408" s="17">
        <f>Data!L9408</f>
        <v>981.92</v>
      </c>
      <c r="J9408" s="12" t="str">
        <f>Data!N9408</f>
        <v>Outlet</v>
      </c>
      <c r="K9408" s="12" t="str">
        <f>Data!O9408</f>
        <v>Tarjeta</v>
      </c>
      <c r="L9408" s="12" t="str">
        <f>Data!P9408</f>
        <v>Recurrente</v>
      </c>
    </row>
    <row r="9409">
      <c r="A9409" s="11">
        <v>9408.0</v>
      </c>
      <c r="B9409" s="14">
        <f>Data!D9409</f>
        <v>44477</v>
      </c>
      <c r="C9409" s="12">
        <f>IFERROR(VLOOKUP(Data!B9409, Minorista!$A$2:$B$100, 2, FALSE), "")</f>
        <v>1</v>
      </c>
      <c r="D9409" s="12">
        <f t="array" ref="D9409">INDEX(Producto!$A$2:$A$500, MATCH(Data!H9409, Producto!$B$2:$B$500, 0))</f>
        <v>3</v>
      </c>
      <c r="E9409" s="12">
        <f>VLOOKUP(Data!E9409 &amp; Data!F9409 &amp; Data!G9409, Ubicacion!$A$2:$B$1000, 2, FALSE)</f>
        <v>51</v>
      </c>
      <c r="F9409" s="15">
        <f>Data!J9409</f>
        <v>30</v>
      </c>
      <c r="G9409" s="16">
        <f>Data!I9409</f>
        <v>40</v>
      </c>
      <c r="H9409" s="17">
        <f>Data!K9409</f>
        <v>1200</v>
      </c>
      <c r="I9409" s="17">
        <f>Data!L9409</f>
        <v>528</v>
      </c>
      <c r="J9409" s="12" t="str">
        <f>Data!N9409</f>
        <v>Outlet</v>
      </c>
      <c r="K9409" s="12" t="str">
        <f>Data!O9409</f>
        <v>Transferencia bancaria</v>
      </c>
      <c r="L9409" s="12" t="str">
        <f>Data!P9409</f>
        <v>Recurrente</v>
      </c>
    </row>
    <row r="9410">
      <c r="A9410" s="11">
        <v>9409.0</v>
      </c>
      <c r="B9410" s="14">
        <f>Data!D9410</f>
        <v>44477</v>
      </c>
      <c r="C9410" s="12">
        <f>IFERROR(VLOOKUP(Data!B9410, Minorista!$A$2:$B$100, 2, FALSE), "")</f>
        <v>1</v>
      </c>
      <c r="D9410" s="12">
        <f t="array" ref="D9410">INDEX(Producto!$A$2:$A$500, MATCH(Data!H9410, Producto!$B$2:$B$500, 0))</f>
        <v>4</v>
      </c>
      <c r="E9410" s="12">
        <f>VLOOKUP(Data!E9410 &amp; Data!F9410 &amp; Data!G9410, Ubicacion!$A$2:$B$1000, 2, FALSE)</f>
        <v>51</v>
      </c>
      <c r="F9410" s="15">
        <f>Data!J9410</f>
        <v>23</v>
      </c>
      <c r="G9410" s="16">
        <f>Data!I9410</f>
        <v>39</v>
      </c>
      <c r="H9410" s="17">
        <f>Data!K9410</f>
        <v>897</v>
      </c>
      <c r="I9410" s="17">
        <f>Data!L9410</f>
        <v>403.65</v>
      </c>
      <c r="J9410" s="12" t="str">
        <f>Data!N9410</f>
        <v>Outlet</v>
      </c>
      <c r="K9410" s="12" t="str">
        <f>Data!O9410</f>
        <v>Efectivo</v>
      </c>
      <c r="L9410" s="12" t="str">
        <f>Data!P9410</f>
        <v>Recurrente</v>
      </c>
    </row>
    <row r="9411">
      <c r="A9411" s="11">
        <v>9410.0</v>
      </c>
      <c r="B9411" s="14">
        <f>Data!D9411</f>
        <v>44477</v>
      </c>
      <c r="C9411" s="12">
        <f>IFERROR(VLOOKUP(Data!B9411, Minorista!$A$2:$B$100, 2, FALSE), "")</f>
        <v>1</v>
      </c>
      <c r="D9411" s="12">
        <f t="array" ref="D9411">INDEX(Producto!$A$2:$A$500, MATCH(Data!H9411, Producto!$B$2:$B$500, 0))</f>
        <v>5</v>
      </c>
      <c r="E9411" s="12">
        <f>VLOOKUP(Data!E9411 &amp; Data!F9411 &amp; Data!G9411, Ubicacion!$A$2:$B$1000, 2, FALSE)</f>
        <v>51</v>
      </c>
      <c r="F9411" s="15">
        <f>Data!J9411</f>
        <v>23</v>
      </c>
      <c r="G9411" s="16">
        <f>Data!I9411</f>
        <v>40</v>
      </c>
      <c r="H9411" s="17">
        <f>Data!K9411</f>
        <v>920</v>
      </c>
      <c r="I9411" s="17">
        <f>Data!L9411</f>
        <v>303.6</v>
      </c>
      <c r="J9411" s="12" t="str">
        <f>Data!N9411</f>
        <v>Outlet</v>
      </c>
      <c r="K9411" s="12" t="str">
        <f>Data!O9411</f>
        <v>Transferencia bancaria</v>
      </c>
      <c r="L9411" s="12" t="str">
        <f>Data!P9411</f>
        <v>Recurrente</v>
      </c>
    </row>
    <row r="9412">
      <c r="A9412" s="11">
        <v>9411.0</v>
      </c>
      <c r="B9412" s="14">
        <f>Data!D9412</f>
        <v>44477</v>
      </c>
      <c r="C9412" s="12">
        <f>IFERROR(VLOOKUP(Data!B9412, Minorista!$A$2:$B$100, 2, FALSE), "")</f>
        <v>3</v>
      </c>
      <c r="D9412" s="12">
        <f t="array" ref="D9412">INDEX(Producto!$A$2:$A$500, MATCH(Data!H9412, Producto!$B$2:$B$500, 0))</f>
        <v>6</v>
      </c>
      <c r="E9412" s="12">
        <f>VLOOKUP(Data!E9412 &amp; Data!F9412 &amp; Data!G9412, Ubicacion!$A$2:$B$1000, 2, FALSE)</f>
        <v>51</v>
      </c>
      <c r="F9412" s="15">
        <f>Data!J9412</f>
        <v>66</v>
      </c>
      <c r="G9412" s="16">
        <f>Data!I9412</f>
        <v>47</v>
      </c>
      <c r="H9412" s="17">
        <f>Data!K9412</f>
        <v>3102</v>
      </c>
      <c r="I9412" s="17">
        <f>Data!L9412</f>
        <v>1364.88</v>
      </c>
      <c r="J9412" s="12" t="str">
        <f>Data!N9412</f>
        <v>Outlet</v>
      </c>
      <c r="K9412" s="12" t="str">
        <f>Data!O9412</f>
        <v>Tarjeta</v>
      </c>
      <c r="L9412" s="12" t="str">
        <f>Data!P9412</f>
        <v>Recurrente</v>
      </c>
    </row>
    <row r="9413">
      <c r="A9413" s="11">
        <v>9412.0</v>
      </c>
      <c r="B9413" s="14">
        <f>Data!D9413</f>
        <v>44507</v>
      </c>
      <c r="C9413" s="12">
        <f>IFERROR(VLOOKUP(Data!B9413, Minorista!$A$2:$B$100, 2, FALSE), "")</f>
        <v>3</v>
      </c>
      <c r="D9413" s="12">
        <f t="array" ref="D9413">INDEX(Producto!$A$2:$A$500, MATCH(Data!H9413, Producto!$B$2:$B$500, 0))</f>
        <v>1</v>
      </c>
      <c r="E9413" s="12">
        <f>VLOOKUP(Data!E9413 &amp; Data!F9413 &amp; Data!G9413, Ubicacion!$A$2:$B$1000, 2, FALSE)</f>
        <v>51</v>
      </c>
      <c r="F9413" s="15">
        <f>Data!J9413</f>
        <v>105</v>
      </c>
      <c r="G9413" s="16">
        <f>Data!I9413</f>
        <v>40</v>
      </c>
      <c r="H9413" s="17">
        <f>Data!K9413</f>
        <v>4200</v>
      </c>
      <c r="I9413" s="17">
        <f>Data!L9413</f>
        <v>1764</v>
      </c>
      <c r="J9413" s="12" t="str">
        <f>Data!N9413</f>
        <v>Outlet</v>
      </c>
      <c r="K9413" s="12" t="str">
        <f>Data!O9413</f>
        <v>Efectivo</v>
      </c>
      <c r="L9413" s="12" t="str">
        <f>Data!P9413</f>
        <v>Nuevo</v>
      </c>
    </row>
    <row r="9414">
      <c r="A9414" s="11">
        <v>9413.0</v>
      </c>
      <c r="B9414" s="14">
        <f>Data!D9414</f>
        <v>44507</v>
      </c>
      <c r="C9414" s="12">
        <f>IFERROR(VLOOKUP(Data!B9414, Minorista!$A$2:$B$100, 2, FALSE), "")</f>
        <v>3</v>
      </c>
      <c r="D9414" s="12">
        <f t="array" ref="D9414">INDEX(Producto!$A$2:$A$500, MATCH(Data!H9414, Producto!$B$2:$B$500, 0))</f>
        <v>2</v>
      </c>
      <c r="E9414" s="12">
        <f>VLOOKUP(Data!E9414 &amp; Data!F9414 &amp; Data!G9414, Ubicacion!$A$2:$B$1000, 2, FALSE)</f>
        <v>51</v>
      </c>
      <c r="F9414" s="15">
        <f>Data!J9414</f>
        <v>74</v>
      </c>
      <c r="G9414" s="16">
        <f>Data!I9414</f>
        <v>40</v>
      </c>
      <c r="H9414" s="17">
        <f>Data!K9414</f>
        <v>2960</v>
      </c>
      <c r="I9414" s="17">
        <f>Data!L9414</f>
        <v>1243.2</v>
      </c>
      <c r="J9414" s="12" t="str">
        <f>Data!N9414</f>
        <v>Outlet</v>
      </c>
      <c r="K9414" s="12" t="str">
        <f>Data!O9414</f>
        <v>Tarjeta</v>
      </c>
      <c r="L9414" s="12" t="str">
        <f>Data!P9414</f>
        <v>Recurrente</v>
      </c>
    </row>
    <row r="9415">
      <c r="A9415" s="11">
        <v>9414.0</v>
      </c>
      <c r="B9415" s="14">
        <f>Data!D9415</f>
        <v>44507</v>
      </c>
      <c r="C9415" s="12">
        <f>IFERROR(VLOOKUP(Data!B9415, Minorista!$A$2:$B$100, 2, FALSE), "")</f>
        <v>3</v>
      </c>
      <c r="D9415" s="12">
        <f t="array" ref="D9415">INDEX(Producto!$A$2:$A$500, MATCH(Data!H9415, Producto!$B$2:$B$500, 0))</f>
        <v>3</v>
      </c>
      <c r="E9415" s="12">
        <f>VLOOKUP(Data!E9415 &amp; Data!F9415 &amp; Data!G9415, Ubicacion!$A$2:$B$1000, 2, FALSE)</f>
        <v>51</v>
      </c>
      <c r="F9415" s="15">
        <f>Data!J9415</f>
        <v>68</v>
      </c>
      <c r="G9415" s="16">
        <f>Data!I9415</f>
        <v>37</v>
      </c>
      <c r="H9415" s="17">
        <f>Data!K9415</f>
        <v>2516</v>
      </c>
      <c r="I9415" s="17">
        <f>Data!L9415</f>
        <v>1132.2</v>
      </c>
      <c r="J9415" s="12" t="str">
        <f>Data!N9415</f>
        <v>Outlet</v>
      </c>
      <c r="K9415" s="12" t="str">
        <f>Data!O9415</f>
        <v>Transferencia bancaria</v>
      </c>
      <c r="L9415" s="12" t="str">
        <f>Data!P9415</f>
        <v>Recurrente</v>
      </c>
    </row>
    <row r="9416">
      <c r="A9416" s="11">
        <v>9415.0</v>
      </c>
      <c r="B9416" s="14">
        <f>Data!D9416</f>
        <v>44507</v>
      </c>
      <c r="C9416" s="12">
        <f>IFERROR(VLOOKUP(Data!B9416, Minorista!$A$2:$B$100, 2, FALSE), "")</f>
        <v>3</v>
      </c>
      <c r="D9416" s="12">
        <f t="array" ref="D9416">INDEX(Producto!$A$2:$A$500, MATCH(Data!H9416, Producto!$B$2:$B$500, 0))</f>
        <v>4</v>
      </c>
      <c r="E9416" s="12">
        <f>VLOOKUP(Data!E9416 &amp; Data!F9416 &amp; Data!G9416, Ubicacion!$A$2:$B$1000, 2, FALSE)</f>
        <v>51</v>
      </c>
      <c r="F9416" s="15">
        <f>Data!J9416</f>
        <v>68</v>
      </c>
      <c r="G9416" s="16">
        <f>Data!I9416</f>
        <v>36</v>
      </c>
      <c r="H9416" s="17">
        <f>Data!K9416</f>
        <v>2448</v>
      </c>
      <c r="I9416" s="17">
        <f>Data!L9416</f>
        <v>1101.6</v>
      </c>
      <c r="J9416" s="12" t="str">
        <f>Data!N9416</f>
        <v>Outlet</v>
      </c>
      <c r="K9416" s="12" t="str">
        <f>Data!O9416</f>
        <v>Tarjeta</v>
      </c>
      <c r="L9416" s="12" t="str">
        <f>Data!P9416</f>
        <v>Nuevo</v>
      </c>
    </row>
    <row r="9417">
      <c r="A9417" s="11">
        <v>9416.0</v>
      </c>
      <c r="B9417" s="14">
        <f>Data!D9417</f>
        <v>44507</v>
      </c>
      <c r="C9417" s="12">
        <f>IFERROR(VLOOKUP(Data!B9417, Minorista!$A$2:$B$100, 2, FALSE), "")</f>
        <v>3</v>
      </c>
      <c r="D9417" s="12">
        <f t="array" ref="D9417">INDEX(Producto!$A$2:$A$500, MATCH(Data!H9417, Producto!$B$2:$B$500, 0))</f>
        <v>5</v>
      </c>
      <c r="E9417" s="12">
        <f>VLOOKUP(Data!E9417 &amp; Data!F9417 &amp; Data!G9417, Ubicacion!$A$2:$B$1000, 2, FALSE)</f>
        <v>51</v>
      </c>
      <c r="F9417" s="15">
        <f>Data!J9417</f>
        <v>61</v>
      </c>
      <c r="G9417" s="16">
        <f>Data!I9417</f>
        <v>43</v>
      </c>
      <c r="H9417" s="17">
        <f>Data!K9417</f>
        <v>2623</v>
      </c>
      <c r="I9417" s="17">
        <f>Data!L9417</f>
        <v>865.59</v>
      </c>
      <c r="J9417" s="12" t="str">
        <f>Data!N9417</f>
        <v>Outlet</v>
      </c>
      <c r="K9417" s="12" t="str">
        <f>Data!O9417</f>
        <v>Efectivo</v>
      </c>
      <c r="L9417" s="12" t="str">
        <f>Data!P9417</f>
        <v>Nuevo</v>
      </c>
    </row>
    <row r="9418">
      <c r="A9418" s="11">
        <v>9417.0</v>
      </c>
      <c r="B9418" s="14">
        <f>Data!D9418</f>
        <v>44507</v>
      </c>
      <c r="C9418" s="12">
        <f>IFERROR(VLOOKUP(Data!B9418, Minorista!$A$2:$B$100, 2, FALSE), "")</f>
        <v>3</v>
      </c>
      <c r="D9418" s="12">
        <f t="array" ref="D9418">INDEX(Producto!$A$2:$A$500, MATCH(Data!H9418, Producto!$B$2:$B$500, 0))</f>
        <v>6</v>
      </c>
      <c r="E9418" s="12">
        <f>VLOOKUP(Data!E9418 &amp; Data!F9418 &amp; Data!G9418, Ubicacion!$A$2:$B$1000, 2, FALSE)</f>
        <v>51</v>
      </c>
      <c r="F9418" s="15">
        <f>Data!J9418</f>
        <v>83</v>
      </c>
      <c r="G9418" s="16">
        <f>Data!I9418</f>
        <v>46</v>
      </c>
      <c r="H9418" s="17">
        <f>Data!K9418</f>
        <v>3818</v>
      </c>
      <c r="I9418" s="17">
        <f>Data!L9418</f>
        <v>1679.92</v>
      </c>
      <c r="J9418" s="12" t="str">
        <f>Data!N9418</f>
        <v>Outlet</v>
      </c>
      <c r="K9418" s="12" t="str">
        <f>Data!O9418</f>
        <v>Transferencia bancaria</v>
      </c>
      <c r="L9418" s="12" t="str">
        <f>Data!P9418</f>
        <v>Recurrente</v>
      </c>
    </row>
    <row r="9419">
      <c r="A9419" s="11">
        <v>9418.0</v>
      </c>
      <c r="B9419" s="14">
        <f>Data!D9419</f>
        <v>44536</v>
      </c>
      <c r="C9419" s="12">
        <f>IFERROR(VLOOKUP(Data!B9419, Minorista!$A$2:$B$100, 2, FALSE), "")</f>
        <v>3</v>
      </c>
      <c r="D9419" s="12">
        <f t="array" ref="D9419">INDEX(Producto!$A$2:$A$500, MATCH(Data!H9419, Producto!$B$2:$B$500, 0))</f>
        <v>1</v>
      </c>
      <c r="E9419" s="12">
        <f>VLOOKUP(Data!E9419 &amp; Data!F9419 &amp; Data!G9419, Ubicacion!$A$2:$B$1000, 2, FALSE)</f>
        <v>51</v>
      </c>
      <c r="F9419" s="15">
        <f>Data!J9419</f>
        <v>160</v>
      </c>
      <c r="G9419" s="16">
        <f>Data!I9419</f>
        <v>48</v>
      </c>
      <c r="H9419" s="17">
        <f>Data!K9419</f>
        <v>7680</v>
      </c>
      <c r="I9419" s="17">
        <f>Data!L9419</f>
        <v>2995.2</v>
      </c>
      <c r="J9419" s="12" t="str">
        <f>Data!N9419</f>
        <v>Outlet</v>
      </c>
      <c r="K9419" s="12" t="str">
        <f>Data!O9419</f>
        <v>Efectivo</v>
      </c>
      <c r="L9419" s="12" t="str">
        <f>Data!P9419</f>
        <v>Recurrente</v>
      </c>
    </row>
    <row r="9420">
      <c r="A9420" s="11">
        <v>9419.0</v>
      </c>
      <c r="B9420" s="14">
        <f>Data!D9420</f>
        <v>44536</v>
      </c>
      <c r="C9420" s="12">
        <f>IFERROR(VLOOKUP(Data!B9420, Minorista!$A$2:$B$100, 2, FALSE), "")</f>
        <v>3</v>
      </c>
      <c r="D9420" s="12">
        <f t="array" ref="D9420">INDEX(Producto!$A$2:$A$500, MATCH(Data!H9420, Producto!$B$2:$B$500, 0))</f>
        <v>2</v>
      </c>
      <c r="E9420" s="12">
        <f>VLOOKUP(Data!E9420 &amp; Data!F9420 &amp; Data!G9420, Ubicacion!$A$2:$B$1000, 2, FALSE)</f>
        <v>51</v>
      </c>
      <c r="F9420" s="15">
        <f>Data!J9420</f>
        <v>102</v>
      </c>
      <c r="G9420" s="16">
        <f>Data!I9420</f>
        <v>37</v>
      </c>
      <c r="H9420" s="17">
        <f>Data!K9420</f>
        <v>3774</v>
      </c>
      <c r="I9420" s="17">
        <f>Data!L9420</f>
        <v>1396.38</v>
      </c>
      <c r="J9420" s="12" t="str">
        <f>Data!N9420</f>
        <v>Outlet</v>
      </c>
      <c r="K9420" s="12" t="str">
        <f>Data!O9420</f>
        <v>Efectivo</v>
      </c>
      <c r="L9420" s="12" t="str">
        <f>Data!P9420</f>
        <v>Recurrente</v>
      </c>
    </row>
    <row r="9421">
      <c r="A9421" s="11">
        <v>9420.0</v>
      </c>
      <c r="B9421" s="14">
        <f>Data!D9421</f>
        <v>44536</v>
      </c>
      <c r="C9421" s="12">
        <f>IFERROR(VLOOKUP(Data!B9421, Minorista!$A$2:$B$100, 2, FALSE), "")</f>
        <v>3</v>
      </c>
      <c r="D9421" s="12">
        <f t="array" ref="D9421">INDEX(Producto!$A$2:$A$500, MATCH(Data!H9421, Producto!$B$2:$B$500, 0))</f>
        <v>3</v>
      </c>
      <c r="E9421" s="12">
        <f>VLOOKUP(Data!E9421 &amp; Data!F9421 &amp; Data!G9421, Ubicacion!$A$2:$B$1000, 2, FALSE)</f>
        <v>51</v>
      </c>
      <c r="F9421" s="15">
        <f>Data!J9421</f>
        <v>88</v>
      </c>
      <c r="G9421" s="16">
        <f>Data!I9421</f>
        <v>40</v>
      </c>
      <c r="H9421" s="17">
        <f>Data!K9421</f>
        <v>3520</v>
      </c>
      <c r="I9421" s="17">
        <f>Data!L9421</f>
        <v>1654.4</v>
      </c>
      <c r="J9421" s="12" t="str">
        <f>Data!N9421</f>
        <v>Outlet</v>
      </c>
      <c r="K9421" s="12" t="str">
        <f>Data!O9421</f>
        <v>Efectivo</v>
      </c>
      <c r="L9421" s="12" t="str">
        <f>Data!P9421</f>
        <v>Recurrente</v>
      </c>
    </row>
    <row r="9422">
      <c r="A9422" s="11">
        <v>9421.0</v>
      </c>
      <c r="B9422" s="14">
        <f>Data!D9422</f>
        <v>44536</v>
      </c>
      <c r="C9422" s="12">
        <f>IFERROR(VLOOKUP(Data!B9422, Minorista!$A$2:$B$100, 2, FALSE), "")</f>
        <v>3</v>
      </c>
      <c r="D9422" s="12">
        <f t="array" ref="D9422">INDEX(Producto!$A$2:$A$500, MATCH(Data!H9422, Producto!$B$2:$B$500, 0))</f>
        <v>4</v>
      </c>
      <c r="E9422" s="12">
        <f>VLOOKUP(Data!E9422 &amp; Data!F9422 &amp; Data!G9422, Ubicacion!$A$2:$B$1000, 2, FALSE)</f>
        <v>51</v>
      </c>
      <c r="F9422" s="15">
        <f>Data!J9422</f>
        <v>77</v>
      </c>
      <c r="G9422" s="16">
        <f>Data!I9422</f>
        <v>34</v>
      </c>
      <c r="H9422" s="17">
        <f>Data!K9422</f>
        <v>2618</v>
      </c>
      <c r="I9422" s="17">
        <f>Data!L9422</f>
        <v>1125.74</v>
      </c>
      <c r="J9422" s="12" t="str">
        <f>Data!N9422</f>
        <v>Outlet</v>
      </c>
      <c r="K9422" s="12" t="str">
        <f>Data!O9422</f>
        <v>Efectivo</v>
      </c>
      <c r="L9422" s="12" t="str">
        <f>Data!P9422</f>
        <v>Recurrente</v>
      </c>
    </row>
    <row r="9423">
      <c r="A9423" s="11">
        <v>9422.0</v>
      </c>
      <c r="B9423" s="14">
        <f>Data!D9423</f>
        <v>44536</v>
      </c>
      <c r="C9423" s="12">
        <f>IFERROR(VLOOKUP(Data!B9423, Minorista!$A$2:$B$100, 2, FALSE), "")</f>
        <v>3</v>
      </c>
      <c r="D9423" s="12">
        <f t="array" ref="D9423">INDEX(Producto!$A$2:$A$500, MATCH(Data!H9423, Producto!$B$2:$B$500, 0))</f>
        <v>5</v>
      </c>
      <c r="E9423" s="12">
        <f>VLOOKUP(Data!E9423 &amp; Data!F9423 &amp; Data!G9423, Ubicacion!$A$2:$B$1000, 2, FALSE)</f>
        <v>51</v>
      </c>
      <c r="F9423" s="15">
        <f>Data!J9423</f>
        <v>74</v>
      </c>
      <c r="G9423" s="16">
        <f>Data!I9423</f>
        <v>41</v>
      </c>
      <c r="H9423" s="17">
        <f>Data!K9423</f>
        <v>3034</v>
      </c>
      <c r="I9423" s="17">
        <f>Data!L9423</f>
        <v>1122.58</v>
      </c>
      <c r="J9423" s="12" t="str">
        <f>Data!N9423</f>
        <v>Outlet</v>
      </c>
      <c r="K9423" s="12" t="str">
        <f>Data!O9423</f>
        <v>Tarjeta</v>
      </c>
      <c r="L9423" s="12" t="str">
        <f>Data!P9423</f>
        <v>Nuevo</v>
      </c>
    </row>
    <row r="9424">
      <c r="A9424" s="11">
        <v>9423.0</v>
      </c>
      <c r="B9424" s="14">
        <f>Data!D9424</f>
        <v>44536</v>
      </c>
      <c r="C9424" s="12">
        <f>IFERROR(VLOOKUP(Data!B9424, Minorista!$A$2:$B$100, 2, FALSE), "")</f>
        <v>3</v>
      </c>
      <c r="D9424" s="12">
        <f t="array" ref="D9424">INDEX(Producto!$A$2:$A$500, MATCH(Data!H9424, Producto!$B$2:$B$500, 0))</f>
        <v>6</v>
      </c>
      <c r="E9424" s="12">
        <f>VLOOKUP(Data!E9424 &amp; Data!F9424 &amp; Data!G9424, Ubicacion!$A$2:$B$1000, 2, FALSE)</f>
        <v>51</v>
      </c>
      <c r="F9424" s="15">
        <f>Data!J9424</f>
        <v>111</v>
      </c>
      <c r="G9424" s="16">
        <f>Data!I9424</f>
        <v>51</v>
      </c>
      <c r="H9424" s="17">
        <f>Data!K9424</f>
        <v>5661</v>
      </c>
      <c r="I9424" s="17">
        <f>Data!L9424</f>
        <v>2434.23</v>
      </c>
      <c r="J9424" s="12" t="str">
        <f>Data!N9424</f>
        <v>Outlet</v>
      </c>
      <c r="K9424" s="12" t="str">
        <f>Data!O9424</f>
        <v>Efectivo</v>
      </c>
      <c r="L9424" s="12" t="str">
        <f>Data!P9424</f>
        <v>Nuevo</v>
      </c>
    </row>
    <row r="9425">
      <c r="A9425" s="11">
        <v>9424.0</v>
      </c>
      <c r="B9425" s="14">
        <f>Data!D9425</f>
        <v>44213</v>
      </c>
      <c r="C9425" s="12">
        <f>IFERROR(VLOOKUP(Data!B9425, Minorista!$A$2:$B$100, 2, FALSE), "")</f>
        <v>3</v>
      </c>
      <c r="D9425" s="12">
        <f t="array" ref="D9425">INDEX(Producto!$A$2:$A$500, MATCH(Data!H9425, Producto!$B$2:$B$500, 0))</f>
        <v>1</v>
      </c>
      <c r="E9425" s="12">
        <f>VLOOKUP(Data!E9425 &amp; Data!F9425 &amp; Data!G9425, Ubicacion!$A$2:$B$1000, 2, FALSE)</f>
        <v>51</v>
      </c>
      <c r="F9425" s="15">
        <f>Data!J9425</f>
        <v>140</v>
      </c>
      <c r="G9425" s="16">
        <f>Data!I9425</f>
        <v>28</v>
      </c>
      <c r="H9425" s="17">
        <f>Data!K9425</f>
        <v>3920</v>
      </c>
      <c r="I9425" s="17">
        <f>Data!L9425</f>
        <v>1293.6</v>
      </c>
      <c r="J9425" s="12" t="str">
        <f>Data!N9425</f>
        <v>Outlet</v>
      </c>
      <c r="K9425" s="12" t="str">
        <f>Data!O9425</f>
        <v>Transferencia bancaria</v>
      </c>
      <c r="L9425" s="12" t="str">
        <f>Data!P9425</f>
        <v>Nuevo</v>
      </c>
    </row>
    <row r="9426">
      <c r="A9426" s="11">
        <v>9425.0</v>
      </c>
      <c r="B9426" s="14">
        <f>Data!D9426</f>
        <v>44213</v>
      </c>
      <c r="C9426" s="12">
        <f>IFERROR(VLOOKUP(Data!B9426, Minorista!$A$2:$B$100, 2, FALSE), "")</f>
        <v>3</v>
      </c>
      <c r="D9426" s="12">
        <f t="array" ref="D9426">INDEX(Producto!$A$2:$A$500, MATCH(Data!H9426, Producto!$B$2:$B$500, 0))</f>
        <v>2</v>
      </c>
      <c r="E9426" s="12">
        <f>VLOOKUP(Data!E9426 &amp; Data!F9426 &amp; Data!G9426, Ubicacion!$A$2:$B$1000, 2, FALSE)</f>
        <v>51</v>
      </c>
      <c r="F9426" s="15">
        <f>Data!J9426</f>
        <v>88</v>
      </c>
      <c r="G9426" s="16">
        <f>Data!I9426</f>
        <v>28</v>
      </c>
      <c r="H9426" s="17">
        <f>Data!K9426</f>
        <v>2464</v>
      </c>
      <c r="I9426" s="17">
        <f>Data!L9426</f>
        <v>837.76</v>
      </c>
      <c r="J9426" s="12" t="str">
        <f>Data!N9426</f>
        <v>Outlet</v>
      </c>
      <c r="K9426" s="12" t="str">
        <f>Data!O9426</f>
        <v>Efectivo</v>
      </c>
      <c r="L9426" s="12" t="str">
        <f>Data!P9426</f>
        <v>Recurrente</v>
      </c>
    </row>
    <row r="9427">
      <c r="A9427" s="11">
        <v>9426.0</v>
      </c>
      <c r="B9427" s="14">
        <f>Data!D9427</f>
        <v>44213</v>
      </c>
      <c r="C9427" s="12">
        <f>IFERROR(VLOOKUP(Data!B9427, Minorista!$A$2:$B$100, 2, FALSE), "")</f>
        <v>3</v>
      </c>
      <c r="D9427" s="12">
        <f t="array" ref="D9427">INDEX(Producto!$A$2:$A$500, MATCH(Data!H9427, Producto!$B$2:$B$500, 0))</f>
        <v>3</v>
      </c>
      <c r="E9427" s="12">
        <f>VLOOKUP(Data!E9427 &amp; Data!F9427 &amp; Data!G9427, Ubicacion!$A$2:$B$1000, 2, FALSE)</f>
        <v>51</v>
      </c>
      <c r="F9427" s="15">
        <f>Data!J9427</f>
        <v>75</v>
      </c>
      <c r="G9427" s="16">
        <f>Data!I9427</f>
        <v>22</v>
      </c>
      <c r="H9427" s="17">
        <f>Data!K9427</f>
        <v>1650</v>
      </c>
      <c r="I9427" s="17">
        <f>Data!L9427</f>
        <v>478.5</v>
      </c>
      <c r="J9427" s="12" t="str">
        <f>Data!N9427</f>
        <v>Outlet</v>
      </c>
      <c r="K9427" s="12" t="str">
        <f>Data!O9427</f>
        <v>Efectivo</v>
      </c>
      <c r="L9427" s="12" t="str">
        <f>Data!P9427</f>
        <v>Nuevo</v>
      </c>
    </row>
    <row r="9428">
      <c r="A9428" s="11">
        <v>9427.0</v>
      </c>
      <c r="B9428" s="14">
        <f>Data!D9428</f>
        <v>44213</v>
      </c>
      <c r="C9428" s="12">
        <f>IFERROR(VLOOKUP(Data!B9428, Minorista!$A$2:$B$100, 2, FALSE), "")</f>
        <v>3</v>
      </c>
      <c r="D9428" s="12">
        <f t="array" ref="D9428">INDEX(Producto!$A$2:$A$500, MATCH(Data!H9428, Producto!$B$2:$B$500, 0))</f>
        <v>4</v>
      </c>
      <c r="E9428" s="12">
        <f>VLOOKUP(Data!E9428 &amp; Data!F9428 &amp; Data!G9428, Ubicacion!$A$2:$B$1000, 2, FALSE)</f>
        <v>51</v>
      </c>
      <c r="F9428" s="15">
        <f>Data!J9428</f>
        <v>33</v>
      </c>
      <c r="G9428" s="16">
        <f>Data!I9428</f>
        <v>25</v>
      </c>
      <c r="H9428" s="17">
        <f>Data!K9428</f>
        <v>825</v>
      </c>
      <c r="I9428" s="17">
        <f>Data!L9428</f>
        <v>255.75</v>
      </c>
      <c r="J9428" s="12" t="str">
        <f>Data!N9428</f>
        <v>Outlet</v>
      </c>
      <c r="K9428" s="12" t="str">
        <f>Data!O9428</f>
        <v>Transferencia bancaria</v>
      </c>
      <c r="L9428" s="12" t="str">
        <f>Data!P9428</f>
        <v>Nuevo</v>
      </c>
    </row>
    <row r="9429">
      <c r="A9429" s="11">
        <v>9428.0</v>
      </c>
      <c r="B9429" s="14">
        <f>Data!D9429</f>
        <v>44213</v>
      </c>
      <c r="C9429" s="12">
        <f>IFERROR(VLOOKUP(Data!B9429, Minorista!$A$2:$B$100, 2, FALSE), "")</f>
        <v>3</v>
      </c>
      <c r="D9429" s="12">
        <f t="array" ref="D9429">INDEX(Producto!$A$2:$A$500, MATCH(Data!H9429, Producto!$B$2:$B$500, 0))</f>
        <v>5</v>
      </c>
      <c r="E9429" s="12">
        <f>VLOOKUP(Data!E9429 &amp; Data!F9429 &amp; Data!G9429, Ubicacion!$A$2:$B$1000, 2, FALSE)</f>
        <v>51</v>
      </c>
      <c r="F9429" s="15">
        <f>Data!J9429</f>
        <v>47</v>
      </c>
      <c r="G9429" s="16">
        <f>Data!I9429</f>
        <v>39</v>
      </c>
      <c r="H9429" s="17">
        <f>Data!K9429</f>
        <v>1833</v>
      </c>
      <c r="I9429" s="17">
        <f>Data!L9429</f>
        <v>586.56</v>
      </c>
      <c r="J9429" s="12" t="str">
        <f>Data!N9429</f>
        <v>Outlet</v>
      </c>
      <c r="K9429" s="12" t="str">
        <f>Data!O9429</f>
        <v>Transferencia bancaria</v>
      </c>
      <c r="L9429" s="12" t="str">
        <f>Data!P9429</f>
        <v>Recurrente</v>
      </c>
    </row>
    <row r="9430">
      <c r="A9430" s="11">
        <v>9429.0</v>
      </c>
      <c r="B9430" s="14">
        <f>Data!D9430</f>
        <v>44213</v>
      </c>
      <c r="C9430" s="12">
        <f>IFERROR(VLOOKUP(Data!B9430, Minorista!$A$2:$B$100, 2, FALSE), "")</f>
        <v>3</v>
      </c>
      <c r="D9430" s="12">
        <f t="array" ref="D9430">INDEX(Producto!$A$2:$A$500, MATCH(Data!H9430, Producto!$B$2:$B$500, 0))</f>
        <v>6</v>
      </c>
      <c r="E9430" s="12">
        <f>VLOOKUP(Data!E9430 &amp; Data!F9430 &amp; Data!G9430, Ubicacion!$A$2:$B$1000, 2, FALSE)</f>
        <v>51</v>
      </c>
      <c r="F9430" s="15">
        <f>Data!J9430</f>
        <v>83</v>
      </c>
      <c r="G9430" s="16">
        <f>Data!I9430</f>
        <v>26</v>
      </c>
      <c r="H9430" s="17">
        <f>Data!K9430</f>
        <v>2158</v>
      </c>
      <c r="I9430" s="17">
        <f>Data!L9430</f>
        <v>733.72</v>
      </c>
      <c r="J9430" s="12" t="str">
        <f>Data!N9430</f>
        <v>Outlet</v>
      </c>
      <c r="K9430" s="12" t="str">
        <f>Data!O9430</f>
        <v>Tarjeta</v>
      </c>
      <c r="L9430" s="12" t="str">
        <f>Data!P9430</f>
        <v>Nuevo</v>
      </c>
    </row>
    <row r="9431">
      <c r="A9431" s="11">
        <v>9430.0</v>
      </c>
      <c r="B9431" s="14">
        <f>Data!D9431</f>
        <v>44242</v>
      </c>
      <c r="C9431" s="12">
        <f>IFERROR(VLOOKUP(Data!B9431, Minorista!$A$2:$B$100, 2, FALSE), "")</f>
        <v>3</v>
      </c>
      <c r="D9431" s="12">
        <f t="array" ref="D9431">INDEX(Producto!$A$2:$A$500, MATCH(Data!H9431, Producto!$B$2:$B$500, 0))</f>
        <v>1</v>
      </c>
      <c r="E9431" s="12">
        <f>VLOOKUP(Data!E9431 &amp; Data!F9431 &amp; Data!G9431, Ubicacion!$A$2:$B$1000, 2, FALSE)</f>
        <v>51</v>
      </c>
      <c r="F9431" s="15">
        <f>Data!J9431</f>
        <v>155</v>
      </c>
      <c r="G9431" s="16">
        <f>Data!I9431</f>
        <v>26</v>
      </c>
      <c r="H9431" s="17">
        <f>Data!K9431</f>
        <v>4030</v>
      </c>
      <c r="I9431" s="17">
        <f>Data!L9431</f>
        <v>1491.1</v>
      </c>
      <c r="J9431" s="12" t="str">
        <f>Data!N9431</f>
        <v>Outlet</v>
      </c>
      <c r="K9431" s="12" t="str">
        <f>Data!O9431</f>
        <v>Efectivo</v>
      </c>
      <c r="L9431" s="12" t="str">
        <f>Data!P9431</f>
        <v>Nuevo</v>
      </c>
    </row>
    <row r="9432">
      <c r="A9432" s="11">
        <v>9431.0</v>
      </c>
      <c r="B9432" s="14">
        <f>Data!D9432</f>
        <v>44242</v>
      </c>
      <c r="C9432" s="12">
        <f>IFERROR(VLOOKUP(Data!B9432, Minorista!$A$2:$B$100, 2, FALSE), "")</f>
        <v>3</v>
      </c>
      <c r="D9432" s="12">
        <f t="array" ref="D9432">INDEX(Producto!$A$2:$A$500, MATCH(Data!H9432, Producto!$B$2:$B$500, 0))</f>
        <v>2</v>
      </c>
      <c r="E9432" s="12">
        <f>VLOOKUP(Data!E9432 &amp; Data!F9432 &amp; Data!G9432, Ubicacion!$A$2:$B$1000, 2, FALSE)</f>
        <v>51</v>
      </c>
      <c r="F9432" s="15">
        <f>Data!J9432</f>
        <v>53</v>
      </c>
      <c r="G9432" s="16">
        <f>Data!I9432</f>
        <v>31</v>
      </c>
      <c r="H9432" s="17">
        <f>Data!K9432</f>
        <v>1643</v>
      </c>
      <c r="I9432" s="17">
        <f>Data!L9432</f>
        <v>575.05</v>
      </c>
      <c r="J9432" s="12" t="str">
        <f>Data!N9432</f>
        <v>Outlet</v>
      </c>
      <c r="K9432" s="12" t="str">
        <f>Data!O9432</f>
        <v>Efectivo</v>
      </c>
      <c r="L9432" s="12" t="str">
        <f>Data!P9432</f>
        <v>Nuevo</v>
      </c>
    </row>
    <row r="9433">
      <c r="A9433" s="11">
        <v>9432.0</v>
      </c>
      <c r="B9433" s="14">
        <f>Data!D9433</f>
        <v>44242</v>
      </c>
      <c r="C9433" s="12">
        <f>IFERROR(VLOOKUP(Data!B9433, Minorista!$A$2:$B$100, 2, FALSE), "")</f>
        <v>3</v>
      </c>
      <c r="D9433" s="12">
        <f t="array" ref="D9433">INDEX(Producto!$A$2:$A$500, MATCH(Data!H9433, Producto!$B$2:$B$500, 0))</f>
        <v>3</v>
      </c>
      <c r="E9433" s="12">
        <f>VLOOKUP(Data!E9433 &amp; Data!F9433 &amp; Data!G9433, Ubicacion!$A$2:$B$1000, 2, FALSE)</f>
        <v>51</v>
      </c>
      <c r="F9433" s="15">
        <f>Data!J9433</f>
        <v>70</v>
      </c>
      <c r="G9433" s="16">
        <f>Data!I9433</f>
        <v>24</v>
      </c>
      <c r="H9433" s="17">
        <f>Data!K9433</f>
        <v>1680</v>
      </c>
      <c r="I9433" s="17">
        <f>Data!L9433</f>
        <v>487.2</v>
      </c>
      <c r="J9433" s="12" t="str">
        <f>Data!N9433</f>
        <v>Outlet</v>
      </c>
      <c r="K9433" s="12" t="str">
        <f>Data!O9433</f>
        <v>Transferencia bancaria</v>
      </c>
      <c r="L9433" s="12" t="str">
        <f>Data!P9433</f>
        <v>Recurrente</v>
      </c>
    </row>
    <row r="9434">
      <c r="A9434" s="11">
        <v>9433.0</v>
      </c>
      <c r="B9434" s="14">
        <f>Data!D9434</f>
        <v>44242</v>
      </c>
      <c r="C9434" s="12">
        <f>IFERROR(VLOOKUP(Data!B9434, Minorista!$A$2:$B$100, 2, FALSE), "")</f>
        <v>3</v>
      </c>
      <c r="D9434" s="12">
        <f t="array" ref="D9434">INDEX(Producto!$A$2:$A$500, MATCH(Data!H9434, Producto!$B$2:$B$500, 0))</f>
        <v>4</v>
      </c>
      <c r="E9434" s="12">
        <f>VLOOKUP(Data!E9434 &amp; Data!F9434 &amp; Data!G9434, Ubicacion!$A$2:$B$1000, 2, FALSE)</f>
        <v>52</v>
      </c>
      <c r="F9434" s="15">
        <f>Data!J9434</f>
        <v>75</v>
      </c>
      <c r="G9434" s="16">
        <f>Data!I9434</f>
        <v>27</v>
      </c>
      <c r="H9434" s="17">
        <f>Data!K9434</f>
        <v>2025</v>
      </c>
      <c r="I9434" s="17">
        <f>Data!L9434</f>
        <v>648</v>
      </c>
      <c r="J9434" s="12" t="str">
        <f>Data!N9434</f>
        <v>Outlet</v>
      </c>
      <c r="K9434" s="12" t="str">
        <f>Data!O9434</f>
        <v>Efectivo</v>
      </c>
      <c r="L9434" s="12" t="str">
        <f>Data!P9434</f>
        <v>Recurrente</v>
      </c>
    </row>
    <row r="9435">
      <c r="A9435" s="11">
        <v>9434.0</v>
      </c>
      <c r="B9435" s="14">
        <f>Data!D9435</f>
        <v>44242</v>
      </c>
      <c r="C9435" s="12">
        <f>IFERROR(VLOOKUP(Data!B9435, Minorista!$A$2:$B$100, 2, FALSE), "")</f>
        <v>3</v>
      </c>
      <c r="D9435" s="12">
        <f t="array" ref="D9435">INDEX(Producto!$A$2:$A$500, MATCH(Data!H9435, Producto!$B$2:$B$500, 0))</f>
        <v>5</v>
      </c>
      <c r="E9435" s="12">
        <f>VLOOKUP(Data!E9435 &amp; Data!F9435 &amp; Data!G9435, Ubicacion!$A$2:$B$1000, 2, FALSE)</f>
        <v>52</v>
      </c>
      <c r="F9435" s="15">
        <f>Data!J9435</f>
        <v>53</v>
      </c>
      <c r="G9435" s="16">
        <f>Data!I9435</f>
        <v>36</v>
      </c>
      <c r="H9435" s="17">
        <f>Data!K9435</f>
        <v>1908</v>
      </c>
      <c r="I9435" s="17">
        <f>Data!L9435</f>
        <v>515.16</v>
      </c>
      <c r="J9435" s="12" t="str">
        <f>Data!N9435</f>
        <v>Outlet</v>
      </c>
      <c r="K9435" s="12" t="str">
        <f>Data!O9435</f>
        <v>Transferencia bancaria</v>
      </c>
      <c r="L9435" s="12" t="str">
        <f>Data!P9435</f>
        <v>Recurrente</v>
      </c>
    </row>
    <row r="9436">
      <c r="A9436" s="11">
        <v>9435.0</v>
      </c>
      <c r="B9436" s="14">
        <f>Data!D9436</f>
        <v>44242</v>
      </c>
      <c r="C9436" s="12">
        <f>IFERROR(VLOOKUP(Data!B9436, Minorista!$A$2:$B$100, 2, FALSE), "")</f>
        <v>3</v>
      </c>
      <c r="D9436" s="12">
        <f t="array" ref="D9436">INDEX(Producto!$A$2:$A$500, MATCH(Data!H9436, Producto!$B$2:$B$500, 0))</f>
        <v>6</v>
      </c>
      <c r="E9436" s="12">
        <f>VLOOKUP(Data!E9436 &amp; Data!F9436 &amp; Data!G9436, Ubicacion!$A$2:$B$1000, 2, FALSE)</f>
        <v>52</v>
      </c>
      <c r="F9436" s="15">
        <f>Data!J9436</f>
        <v>80</v>
      </c>
      <c r="G9436" s="16">
        <f>Data!I9436</f>
        <v>30</v>
      </c>
      <c r="H9436" s="17">
        <f>Data!K9436</f>
        <v>2400</v>
      </c>
      <c r="I9436" s="17">
        <f>Data!L9436</f>
        <v>768</v>
      </c>
      <c r="J9436" s="12" t="str">
        <f>Data!N9436</f>
        <v>Outlet</v>
      </c>
      <c r="K9436" s="12" t="str">
        <f>Data!O9436</f>
        <v>Efectivo</v>
      </c>
      <c r="L9436" s="12" t="str">
        <f>Data!P9436</f>
        <v>Recurrente</v>
      </c>
    </row>
    <row r="9437">
      <c r="A9437" s="11">
        <v>9436.0</v>
      </c>
      <c r="B9437" s="14">
        <f>Data!D9437</f>
        <v>44268</v>
      </c>
      <c r="C9437" s="12">
        <f>IFERROR(VLOOKUP(Data!B9437, Minorista!$A$2:$B$100, 2, FALSE), "")</f>
        <v>3</v>
      </c>
      <c r="D9437" s="12">
        <f t="array" ref="D9437">INDEX(Producto!$A$2:$A$500, MATCH(Data!H9437, Producto!$B$2:$B$500, 0))</f>
        <v>1</v>
      </c>
      <c r="E9437" s="12">
        <f>VLOOKUP(Data!E9437 &amp; Data!F9437 &amp; Data!G9437, Ubicacion!$A$2:$B$1000, 2, FALSE)</f>
        <v>52</v>
      </c>
      <c r="F9437" s="15">
        <f>Data!J9437</f>
        <v>155</v>
      </c>
      <c r="G9437" s="16">
        <f>Data!I9437</f>
        <v>28</v>
      </c>
      <c r="H9437" s="17">
        <f>Data!K9437</f>
        <v>4340</v>
      </c>
      <c r="I9437" s="17">
        <f>Data!L9437</f>
        <v>1475.6</v>
      </c>
      <c r="J9437" s="12" t="str">
        <f>Data!N9437</f>
        <v>Outlet</v>
      </c>
      <c r="K9437" s="12" t="str">
        <f>Data!O9437</f>
        <v>Tarjeta</v>
      </c>
      <c r="L9437" s="12" t="str">
        <f>Data!P9437</f>
        <v>Nuevo</v>
      </c>
    </row>
    <row r="9438">
      <c r="A9438" s="11">
        <v>9437.0</v>
      </c>
      <c r="B9438" s="14">
        <f>Data!D9438</f>
        <v>44268</v>
      </c>
      <c r="C9438" s="12">
        <f>IFERROR(VLOOKUP(Data!B9438, Minorista!$A$2:$B$100, 2, FALSE), "")</f>
        <v>3</v>
      </c>
      <c r="D9438" s="12">
        <f t="array" ref="D9438">INDEX(Producto!$A$2:$A$500, MATCH(Data!H9438, Producto!$B$2:$B$500, 0))</f>
        <v>2</v>
      </c>
      <c r="E9438" s="12">
        <f>VLOOKUP(Data!E9438 &amp; Data!F9438 &amp; Data!G9438, Ubicacion!$A$2:$B$1000, 2, FALSE)</f>
        <v>52</v>
      </c>
      <c r="F9438" s="15">
        <f>Data!J9438</f>
        <v>61</v>
      </c>
      <c r="G9438" s="16">
        <f>Data!I9438</f>
        <v>31</v>
      </c>
      <c r="H9438" s="17">
        <f>Data!K9438</f>
        <v>1891</v>
      </c>
      <c r="I9438" s="17">
        <f>Data!L9438</f>
        <v>642.94</v>
      </c>
      <c r="J9438" s="12" t="str">
        <f>Data!N9438</f>
        <v>Outlet</v>
      </c>
      <c r="K9438" s="12" t="str">
        <f>Data!O9438</f>
        <v>Tarjeta</v>
      </c>
      <c r="L9438" s="12" t="str">
        <f>Data!P9438</f>
        <v>Recurrente</v>
      </c>
    </row>
    <row r="9439">
      <c r="A9439" s="11">
        <v>9438.0</v>
      </c>
      <c r="B9439" s="14">
        <f>Data!D9439</f>
        <v>44268</v>
      </c>
      <c r="C9439" s="12">
        <f>IFERROR(VLOOKUP(Data!B9439, Minorista!$A$2:$B$100, 2, FALSE), "")</f>
        <v>3</v>
      </c>
      <c r="D9439" s="12">
        <f t="array" ref="D9439">INDEX(Producto!$A$2:$A$500, MATCH(Data!H9439, Producto!$B$2:$B$500, 0))</f>
        <v>3</v>
      </c>
      <c r="E9439" s="12">
        <f>VLOOKUP(Data!E9439 &amp; Data!F9439 &amp; Data!G9439, Ubicacion!$A$2:$B$1000, 2, FALSE)</f>
        <v>52</v>
      </c>
      <c r="F9439" s="15">
        <f>Data!J9439</f>
        <v>60</v>
      </c>
      <c r="G9439" s="16">
        <f>Data!I9439</f>
        <v>23</v>
      </c>
      <c r="H9439" s="17">
        <f>Data!K9439</f>
        <v>1380</v>
      </c>
      <c r="I9439" s="17">
        <f>Data!L9439</f>
        <v>441.6</v>
      </c>
      <c r="J9439" s="12" t="str">
        <f>Data!N9439</f>
        <v>Outlet</v>
      </c>
      <c r="K9439" s="12" t="str">
        <f>Data!O9439</f>
        <v>Transferencia bancaria</v>
      </c>
      <c r="L9439" s="12" t="str">
        <f>Data!P9439</f>
        <v>Recurrente</v>
      </c>
    </row>
    <row r="9440">
      <c r="A9440" s="11">
        <v>9439.0</v>
      </c>
      <c r="B9440" s="14">
        <f>Data!D9440</f>
        <v>44268</v>
      </c>
      <c r="C9440" s="12">
        <f>IFERROR(VLOOKUP(Data!B9440, Minorista!$A$2:$B$100, 2, FALSE), "")</f>
        <v>3</v>
      </c>
      <c r="D9440" s="12">
        <f t="array" ref="D9440">INDEX(Producto!$A$2:$A$500, MATCH(Data!H9440, Producto!$B$2:$B$500, 0))</f>
        <v>4</v>
      </c>
      <c r="E9440" s="12">
        <f>VLOOKUP(Data!E9440 &amp; Data!F9440 &amp; Data!G9440, Ubicacion!$A$2:$B$1000, 2, FALSE)</f>
        <v>52</v>
      </c>
      <c r="F9440" s="15">
        <f>Data!J9440</f>
        <v>93</v>
      </c>
      <c r="G9440" s="16">
        <f>Data!I9440</f>
        <v>25</v>
      </c>
      <c r="H9440" s="17">
        <f>Data!K9440</f>
        <v>2325</v>
      </c>
      <c r="I9440" s="17">
        <f>Data!L9440</f>
        <v>651</v>
      </c>
      <c r="J9440" s="12" t="str">
        <f>Data!N9440</f>
        <v>Outlet</v>
      </c>
      <c r="K9440" s="12" t="str">
        <f>Data!O9440</f>
        <v>Efectivo</v>
      </c>
      <c r="L9440" s="12" t="str">
        <f>Data!P9440</f>
        <v>Recurrente</v>
      </c>
    </row>
    <row r="9441">
      <c r="A9441" s="11">
        <v>9440.0</v>
      </c>
      <c r="B9441" s="14">
        <f>Data!D9441</f>
        <v>44268</v>
      </c>
      <c r="C9441" s="12">
        <f>IFERROR(VLOOKUP(Data!B9441, Minorista!$A$2:$B$100, 2, FALSE), "")</f>
        <v>3</v>
      </c>
      <c r="D9441" s="12">
        <f t="array" ref="D9441">INDEX(Producto!$A$2:$A$500, MATCH(Data!H9441, Producto!$B$2:$B$500, 0))</f>
        <v>5</v>
      </c>
      <c r="E9441" s="12">
        <f>VLOOKUP(Data!E9441 &amp; Data!F9441 &amp; Data!G9441, Ubicacion!$A$2:$B$1000, 2, FALSE)</f>
        <v>52</v>
      </c>
      <c r="F9441" s="15">
        <f>Data!J9441</f>
        <v>31</v>
      </c>
      <c r="G9441" s="16">
        <f>Data!I9441</f>
        <v>36</v>
      </c>
      <c r="H9441" s="17">
        <f>Data!K9441</f>
        <v>1116</v>
      </c>
      <c r="I9441" s="17">
        <f>Data!L9441</f>
        <v>334.8</v>
      </c>
      <c r="J9441" s="12" t="str">
        <f>Data!N9441</f>
        <v>Outlet</v>
      </c>
      <c r="K9441" s="12" t="str">
        <f>Data!O9441</f>
        <v>Tarjeta</v>
      </c>
      <c r="L9441" s="12" t="str">
        <f>Data!P9441</f>
        <v>Recurrente</v>
      </c>
    </row>
    <row r="9442">
      <c r="A9442" s="11">
        <v>9441.0</v>
      </c>
      <c r="B9442" s="14">
        <f>Data!D9442</f>
        <v>44268</v>
      </c>
      <c r="C9442" s="12">
        <f>IFERROR(VLOOKUP(Data!B9442, Minorista!$A$2:$B$100, 2, FALSE), "")</f>
        <v>3</v>
      </c>
      <c r="D9442" s="12">
        <f t="array" ref="D9442">INDEX(Producto!$A$2:$A$500, MATCH(Data!H9442, Producto!$B$2:$B$500, 0))</f>
        <v>6</v>
      </c>
      <c r="E9442" s="12">
        <f>VLOOKUP(Data!E9442 &amp; Data!F9442 &amp; Data!G9442, Ubicacion!$A$2:$B$1000, 2, FALSE)</f>
        <v>52</v>
      </c>
      <c r="F9442" s="15">
        <f>Data!J9442</f>
        <v>68</v>
      </c>
      <c r="G9442" s="16">
        <f>Data!I9442</f>
        <v>31</v>
      </c>
      <c r="H9442" s="17">
        <f>Data!K9442</f>
        <v>2108</v>
      </c>
      <c r="I9442" s="17">
        <f>Data!L9442</f>
        <v>779.96</v>
      </c>
      <c r="J9442" s="12" t="str">
        <f>Data!N9442</f>
        <v>Outlet</v>
      </c>
      <c r="K9442" s="12" t="str">
        <f>Data!O9442</f>
        <v>Tarjeta</v>
      </c>
      <c r="L9442" s="12" t="str">
        <f>Data!P9442</f>
        <v>Nuevo</v>
      </c>
    </row>
    <row r="9443">
      <c r="A9443" s="11">
        <v>9442.0</v>
      </c>
      <c r="B9443" s="14">
        <f>Data!D9443</f>
        <v>44300</v>
      </c>
      <c r="C9443" s="12">
        <f>IFERROR(VLOOKUP(Data!B9443, Minorista!$A$2:$B$100, 2, FALSE), "")</f>
        <v>3</v>
      </c>
      <c r="D9443" s="12">
        <f t="array" ref="D9443">INDEX(Producto!$A$2:$A$500, MATCH(Data!H9443, Producto!$B$2:$B$500, 0))</f>
        <v>1</v>
      </c>
      <c r="E9443" s="12">
        <f>VLOOKUP(Data!E9443 &amp; Data!F9443 &amp; Data!G9443, Ubicacion!$A$2:$B$1000, 2, FALSE)</f>
        <v>52</v>
      </c>
      <c r="F9443" s="15">
        <f>Data!J9443</f>
        <v>149</v>
      </c>
      <c r="G9443" s="16">
        <f>Data!I9443</f>
        <v>28</v>
      </c>
      <c r="H9443" s="17">
        <f>Data!K9443</f>
        <v>4172</v>
      </c>
      <c r="I9443" s="17">
        <f>Data!L9443</f>
        <v>1376.76</v>
      </c>
      <c r="J9443" s="12" t="str">
        <f>Data!N9443</f>
        <v>Outlet</v>
      </c>
      <c r="K9443" s="12" t="str">
        <f>Data!O9443</f>
        <v>Tarjeta</v>
      </c>
      <c r="L9443" s="12" t="str">
        <f>Data!P9443</f>
        <v>Recurrente</v>
      </c>
    </row>
    <row r="9444">
      <c r="A9444" s="11">
        <v>9443.0</v>
      </c>
      <c r="B9444" s="14">
        <f>Data!D9444</f>
        <v>44300</v>
      </c>
      <c r="C9444" s="12">
        <f>IFERROR(VLOOKUP(Data!B9444, Minorista!$A$2:$B$100, 2, FALSE), "")</f>
        <v>3</v>
      </c>
      <c r="D9444" s="12">
        <f t="array" ref="D9444">INDEX(Producto!$A$2:$A$500, MATCH(Data!H9444, Producto!$B$2:$B$500, 0))</f>
        <v>2</v>
      </c>
      <c r="E9444" s="12">
        <f>VLOOKUP(Data!E9444 &amp; Data!F9444 &amp; Data!G9444, Ubicacion!$A$2:$B$1000, 2, FALSE)</f>
        <v>52</v>
      </c>
      <c r="F9444" s="15">
        <f>Data!J9444</f>
        <v>51</v>
      </c>
      <c r="G9444" s="16">
        <f>Data!I9444</f>
        <v>28</v>
      </c>
      <c r="H9444" s="17">
        <f>Data!K9444</f>
        <v>1428</v>
      </c>
      <c r="I9444" s="17">
        <f>Data!L9444</f>
        <v>514.08</v>
      </c>
      <c r="J9444" s="12" t="str">
        <f>Data!N9444</f>
        <v>Outlet</v>
      </c>
      <c r="K9444" s="12" t="str">
        <f>Data!O9444</f>
        <v>Efectivo</v>
      </c>
      <c r="L9444" s="12" t="str">
        <f>Data!P9444</f>
        <v>Nuevo</v>
      </c>
    </row>
    <row r="9445">
      <c r="A9445" s="11">
        <v>9444.0</v>
      </c>
      <c r="B9445" s="14">
        <f>Data!D9445</f>
        <v>44300</v>
      </c>
      <c r="C9445" s="12">
        <f>IFERROR(VLOOKUP(Data!B9445, Minorista!$A$2:$B$100, 2, FALSE), "")</f>
        <v>3</v>
      </c>
      <c r="D9445" s="12">
        <f t="array" ref="D9445">INDEX(Producto!$A$2:$A$500, MATCH(Data!H9445, Producto!$B$2:$B$500, 0))</f>
        <v>3</v>
      </c>
      <c r="E9445" s="12">
        <f>VLOOKUP(Data!E9445 &amp; Data!F9445 &amp; Data!G9445, Ubicacion!$A$2:$B$1000, 2, FALSE)</f>
        <v>52</v>
      </c>
      <c r="F9445" s="15">
        <f>Data!J9445</f>
        <v>51</v>
      </c>
      <c r="G9445" s="16">
        <f>Data!I9445</f>
        <v>22</v>
      </c>
      <c r="H9445" s="17">
        <f>Data!K9445</f>
        <v>1122</v>
      </c>
      <c r="I9445" s="17">
        <f>Data!L9445</f>
        <v>347.82</v>
      </c>
      <c r="J9445" s="12" t="str">
        <f>Data!N9445</f>
        <v>Outlet</v>
      </c>
      <c r="K9445" s="12" t="str">
        <f>Data!O9445</f>
        <v>Efectivo</v>
      </c>
      <c r="L9445" s="12" t="str">
        <f>Data!P9445</f>
        <v>Nuevo</v>
      </c>
    </row>
    <row r="9446">
      <c r="A9446" s="11">
        <v>9445.0</v>
      </c>
      <c r="B9446" s="14">
        <f>Data!D9446</f>
        <v>44300</v>
      </c>
      <c r="C9446" s="12">
        <f>IFERROR(VLOOKUP(Data!B9446, Minorista!$A$2:$B$100, 2, FALSE), "")</f>
        <v>3</v>
      </c>
      <c r="D9446" s="12">
        <f t="array" ref="D9446">INDEX(Producto!$A$2:$A$500, MATCH(Data!H9446, Producto!$B$2:$B$500, 0))</f>
        <v>4</v>
      </c>
      <c r="E9446" s="12">
        <f>VLOOKUP(Data!E9446 &amp; Data!F9446 &amp; Data!G9446, Ubicacion!$A$2:$B$1000, 2, FALSE)</f>
        <v>52</v>
      </c>
      <c r="F9446" s="15">
        <f>Data!J9446</f>
        <v>39</v>
      </c>
      <c r="G9446" s="16">
        <f>Data!I9446</f>
        <v>23</v>
      </c>
      <c r="H9446" s="17">
        <f>Data!K9446</f>
        <v>897</v>
      </c>
      <c r="I9446" s="17">
        <f>Data!L9446</f>
        <v>251.16</v>
      </c>
      <c r="J9446" s="12" t="str">
        <f>Data!N9446</f>
        <v>Outlet</v>
      </c>
      <c r="K9446" s="12" t="str">
        <f>Data!O9446</f>
        <v>Efectivo</v>
      </c>
      <c r="L9446" s="12" t="str">
        <f>Data!P9446</f>
        <v>Nuevo</v>
      </c>
    </row>
    <row r="9447">
      <c r="A9447" s="11">
        <v>9446.0</v>
      </c>
      <c r="B9447" s="14">
        <f>Data!D9447</f>
        <v>44300</v>
      </c>
      <c r="C9447" s="12">
        <f>IFERROR(VLOOKUP(Data!B9447, Minorista!$A$2:$B$100, 2, FALSE), "")</f>
        <v>3</v>
      </c>
      <c r="D9447" s="12">
        <f t="array" ref="D9447">INDEX(Producto!$A$2:$A$500, MATCH(Data!H9447, Producto!$B$2:$B$500, 0))</f>
        <v>5</v>
      </c>
      <c r="E9447" s="12">
        <f>VLOOKUP(Data!E9447 &amp; Data!F9447 &amp; Data!G9447, Ubicacion!$A$2:$B$1000, 2, FALSE)</f>
        <v>52</v>
      </c>
      <c r="F9447" s="15">
        <f>Data!J9447</f>
        <v>44</v>
      </c>
      <c r="G9447" s="16">
        <f>Data!I9447</f>
        <v>33</v>
      </c>
      <c r="H9447" s="17">
        <f>Data!K9447</f>
        <v>1452</v>
      </c>
      <c r="I9447" s="17">
        <f>Data!L9447</f>
        <v>392.04</v>
      </c>
      <c r="J9447" s="12" t="str">
        <f>Data!N9447</f>
        <v>Outlet</v>
      </c>
      <c r="K9447" s="12" t="str">
        <f>Data!O9447</f>
        <v>Tarjeta</v>
      </c>
      <c r="L9447" s="12" t="str">
        <f>Data!P9447</f>
        <v>Recurrente</v>
      </c>
    </row>
    <row r="9448">
      <c r="A9448" s="11">
        <v>9447.0</v>
      </c>
      <c r="B9448" s="14">
        <f>Data!D9448</f>
        <v>44300</v>
      </c>
      <c r="C9448" s="12">
        <f>IFERROR(VLOOKUP(Data!B9448, Minorista!$A$2:$B$100, 2, FALSE), "")</f>
        <v>3</v>
      </c>
      <c r="D9448" s="12">
        <f t="array" ref="D9448">INDEX(Producto!$A$2:$A$500, MATCH(Data!H9448, Producto!$B$2:$B$500, 0))</f>
        <v>6</v>
      </c>
      <c r="E9448" s="12">
        <f>VLOOKUP(Data!E9448 &amp; Data!F9448 &amp; Data!G9448, Ubicacion!$A$2:$B$1000, 2, FALSE)</f>
        <v>52</v>
      </c>
      <c r="F9448" s="15">
        <f>Data!J9448</f>
        <v>94</v>
      </c>
      <c r="G9448" s="16">
        <f>Data!I9448</f>
        <v>30</v>
      </c>
      <c r="H9448" s="17">
        <f>Data!K9448</f>
        <v>2820</v>
      </c>
      <c r="I9448" s="17">
        <f>Data!L9448</f>
        <v>1015.2</v>
      </c>
      <c r="J9448" s="12" t="str">
        <f>Data!N9448</f>
        <v>Outlet</v>
      </c>
      <c r="K9448" s="12" t="str">
        <f>Data!O9448</f>
        <v>Efectivo</v>
      </c>
      <c r="L9448" s="12" t="str">
        <f>Data!P9448</f>
        <v>Recurrente</v>
      </c>
    </row>
    <row r="9449">
      <c r="A9449" s="11">
        <v>9448.0</v>
      </c>
      <c r="B9449" s="14">
        <f>Data!D9449</f>
        <v>44329</v>
      </c>
      <c r="C9449" s="12">
        <f>IFERROR(VLOOKUP(Data!B9449, Minorista!$A$2:$B$100, 2, FALSE), "")</f>
        <v>3</v>
      </c>
      <c r="D9449" s="12">
        <f t="array" ref="D9449">INDEX(Producto!$A$2:$A$500, MATCH(Data!H9449, Producto!$B$2:$B$500, 0))</f>
        <v>1</v>
      </c>
      <c r="E9449" s="12">
        <f>VLOOKUP(Data!E9449 &amp; Data!F9449 &amp; Data!G9449, Ubicacion!$A$2:$B$1000, 2, FALSE)</f>
        <v>52</v>
      </c>
      <c r="F9449" s="15">
        <f>Data!J9449</f>
        <v>173</v>
      </c>
      <c r="G9449" s="16">
        <f>Data!I9449</f>
        <v>41</v>
      </c>
      <c r="H9449" s="17">
        <f>Data!K9449</f>
        <v>7093</v>
      </c>
      <c r="I9449" s="17">
        <f>Data!L9449</f>
        <v>2553.48</v>
      </c>
      <c r="J9449" s="12" t="str">
        <f>Data!N9449</f>
        <v>Outlet</v>
      </c>
      <c r="K9449" s="12" t="str">
        <f>Data!O9449</f>
        <v>Efectivo</v>
      </c>
      <c r="L9449" s="12" t="str">
        <f>Data!P9449</f>
        <v>Recurrente</v>
      </c>
    </row>
    <row r="9450">
      <c r="A9450" s="11">
        <v>9449.0</v>
      </c>
      <c r="B9450" s="14">
        <f>Data!D9450</f>
        <v>44329</v>
      </c>
      <c r="C9450" s="12">
        <f>IFERROR(VLOOKUP(Data!B9450, Minorista!$A$2:$B$100, 2, FALSE), "")</f>
        <v>3</v>
      </c>
      <c r="D9450" s="12">
        <f t="array" ref="D9450">INDEX(Producto!$A$2:$A$500, MATCH(Data!H9450, Producto!$B$2:$B$500, 0))</f>
        <v>2</v>
      </c>
      <c r="E9450" s="12">
        <f>VLOOKUP(Data!E9450 &amp; Data!F9450 &amp; Data!G9450, Ubicacion!$A$2:$B$1000, 2, FALSE)</f>
        <v>52</v>
      </c>
      <c r="F9450" s="15">
        <f>Data!J9450</f>
        <v>68</v>
      </c>
      <c r="G9450" s="16">
        <f>Data!I9450</f>
        <v>34</v>
      </c>
      <c r="H9450" s="17">
        <f>Data!K9450</f>
        <v>2312</v>
      </c>
      <c r="I9450" s="17">
        <f>Data!L9450</f>
        <v>832.32</v>
      </c>
      <c r="J9450" s="12" t="str">
        <f>Data!N9450</f>
        <v>Outlet</v>
      </c>
      <c r="K9450" s="12" t="str">
        <f>Data!O9450</f>
        <v>Transferencia bancaria</v>
      </c>
      <c r="L9450" s="12" t="str">
        <f>Data!P9450</f>
        <v>Recurrente</v>
      </c>
    </row>
    <row r="9451">
      <c r="A9451" s="11">
        <v>9450.0</v>
      </c>
      <c r="B9451" s="14">
        <f>Data!D9451</f>
        <v>44329</v>
      </c>
      <c r="C9451" s="12">
        <f>IFERROR(VLOOKUP(Data!B9451, Minorista!$A$2:$B$100, 2, FALSE), "")</f>
        <v>3</v>
      </c>
      <c r="D9451" s="12">
        <f t="array" ref="D9451">INDEX(Producto!$A$2:$A$500, MATCH(Data!H9451, Producto!$B$2:$B$500, 0))</f>
        <v>3</v>
      </c>
      <c r="E9451" s="12">
        <f>VLOOKUP(Data!E9451 &amp; Data!F9451 &amp; Data!G9451, Ubicacion!$A$2:$B$1000, 2, FALSE)</f>
        <v>52</v>
      </c>
      <c r="F9451" s="15">
        <f>Data!J9451</f>
        <v>68</v>
      </c>
      <c r="G9451" s="16">
        <f>Data!I9451</f>
        <v>30</v>
      </c>
      <c r="H9451" s="17">
        <f>Data!K9451</f>
        <v>2040</v>
      </c>
      <c r="I9451" s="17">
        <f>Data!L9451</f>
        <v>632.4</v>
      </c>
      <c r="J9451" s="12" t="str">
        <f>Data!N9451</f>
        <v>Outlet</v>
      </c>
      <c r="K9451" s="12" t="str">
        <f>Data!O9451</f>
        <v>Tarjeta</v>
      </c>
      <c r="L9451" s="12" t="str">
        <f>Data!P9451</f>
        <v>Nuevo</v>
      </c>
    </row>
    <row r="9452">
      <c r="A9452" s="11">
        <v>9451.0</v>
      </c>
      <c r="B9452" s="14">
        <f>Data!D9452</f>
        <v>44329</v>
      </c>
      <c r="C9452" s="12">
        <f>IFERROR(VLOOKUP(Data!B9452, Minorista!$A$2:$B$100, 2, FALSE), "")</f>
        <v>3</v>
      </c>
      <c r="D9452" s="12">
        <f t="array" ref="D9452">INDEX(Producto!$A$2:$A$500, MATCH(Data!H9452, Producto!$B$2:$B$500, 0))</f>
        <v>4</v>
      </c>
      <c r="E9452" s="12">
        <f>VLOOKUP(Data!E9452 &amp; Data!F9452 &amp; Data!G9452, Ubicacion!$A$2:$B$1000, 2, FALSE)</f>
        <v>52</v>
      </c>
      <c r="F9452" s="15">
        <f>Data!J9452</f>
        <v>54</v>
      </c>
      <c r="G9452" s="16">
        <f>Data!I9452</f>
        <v>32</v>
      </c>
      <c r="H9452" s="17">
        <f>Data!K9452</f>
        <v>1728</v>
      </c>
      <c r="I9452" s="17">
        <f>Data!L9452</f>
        <v>518.4</v>
      </c>
      <c r="J9452" s="12" t="str">
        <f>Data!N9452</f>
        <v>Outlet</v>
      </c>
      <c r="K9452" s="12" t="str">
        <f>Data!O9452</f>
        <v>Tarjeta</v>
      </c>
      <c r="L9452" s="12" t="str">
        <f>Data!P9452</f>
        <v>Recurrente</v>
      </c>
    </row>
    <row r="9453">
      <c r="A9453" s="11">
        <v>9452.0</v>
      </c>
      <c r="B9453" s="14">
        <f>Data!D9453</f>
        <v>44329</v>
      </c>
      <c r="C9453" s="12">
        <f>IFERROR(VLOOKUP(Data!B9453, Minorista!$A$2:$B$100, 2, FALSE), "")</f>
        <v>3</v>
      </c>
      <c r="D9453" s="12">
        <f t="array" ref="D9453">INDEX(Producto!$A$2:$A$500, MATCH(Data!H9453, Producto!$B$2:$B$500, 0))</f>
        <v>5</v>
      </c>
      <c r="E9453" s="12">
        <f>VLOOKUP(Data!E9453 &amp; Data!F9453 &amp; Data!G9453, Ubicacion!$A$2:$B$1000, 2, FALSE)</f>
        <v>52</v>
      </c>
      <c r="F9453" s="15">
        <f>Data!J9453</f>
        <v>60</v>
      </c>
      <c r="G9453" s="16">
        <f>Data!I9453</f>
        <v>39</v>
      </c>
      <c r="H9453" s="17">
        <f>Data!K9453</f>
        <v>2340</v>
      </c>
      <c r="I9453" s="17">
        <f>Data!L9453</f>
        <v>655.2</v>
      </c>
      <c r="J9453" s="12" t="str">
        <f>Data!N9453</f>
        <v>Outlet</v>
      </c>
      <c r="K9453" s="12" t="str">
        <f>Data!O9453</f>
        <v>Transferencia bancaria</v>
      </c>
      <c r="L9453" s="12" t="str">
        <f>Data!P9453</f>
        <v>Recurrente</v>
      </c>
    </row>
    <row r="9454">
      <c r="A9454" s="11">
        <v>9453.0</v>
      </c>
      <c r="B9454" s="14">
        <f>Data!D9454</f>
        <v>44329</v>
      </c>
      <c r="C9454" s="12">
        <f>IFERROR(VLOOKUP(Data!B9454, Minorista!$A$2:$B$100, 2, FALSE), "")</f>
        <v>3</v>
      </c>
      <c r="D9454" s="12">
        <f t="array" ref="D9454">INDEX(Producto!$A$2:$A$500, MATCH(Data!H9454, Producto!$B$2:$B$500, 0))</f>
        <v>6</v>
      </c>
      <c r="E9454" s="12">
        <f>VLOOKUP(Data!E9454 &amp; Data!F9454 &amp; Data!G9454, Ubicacion!$A$2:$B$1000, 2, FALSE)</f>
        <v>52</v>
      </c>
      <c r="F9454" s="15">
        <f>Data!J9454</f>
        <v>104</v>
      </c>
      <c r="G9454" s="16">
        <f>Data!I9454</f>
        <v>43</v>
      </c>
      <c r="H9454" s="17">
        <f>Data!K9454</f>
        <v>4472</v>
      </c>
      <c r="I9454" s="17">
        <f>Data!L9454</f>
        <v>1520.48</v>
      </c>
      <c r="J9454" s="12" t="str">
        <f>Data!N9454</f>
        <v>Outlet</v>
      </c>
      <c r="K9454" s="12" t="str">
        <f>Data!O9454</f>
        <v>Efectivo</v>
      </c>
      <c r="L9454" s="12" t="str">
        <f>Data!P9454</f>
        <v>Recurrente</v>
      </c>
    </row>
    <row r="9455">
      <c r="A9455" s="11">
        <v>9454.0</v>
      </c>
      <c r="B9455" s="14">
        <f>Data!D9455</f>
        <v>44362</v>
      </c>
      <c r="C9455" s="12">
        <f>IFERROR(VLOOKUP(Data!B9455, Minorista!$A$2:$B$100, 2, FALSE), "")</f>
        <v>3</v>
      </c>
      <c r="D9455" s="12">
        <f t="array" ref="D9455">INDEX(Producto!$A$2:$A$500, MATCH(Data!H9455, Producto!$B$2:$B$500, 0))</f>
        <v>1</v>
      </c>
      <c r="E9455" s="12">
        <f>VLOOKUP(Data!E9455 &amp; Data!F9455 &amp; Data!G9455, Ubicacion!$A$2:$B$1000, 2, FALSE)</f>
        <v>52</v>
      </c>
      <c r="F9455" s="15">
        <f>Data!J9455</f>
        <v>196</v>
      </c>
      <c r="G9455" s="16">
        <f>Data!I9455</f>
        <v>39</v>
      </c>
      <c r="H9455" s="17">
        <f>Data!K9455</f>
        <v>7644</v>
      </c>
      <c r="I9455" s="17">
        <f>Data!L9455</f>
        <v>2675.4</v>
      </c>
      <c r="J9455" s="12" t="str">
        <f>Data!N9455</f>
        <v>Outlet</v>
      </c>
      <c r="K9455" s="12" t="str">
        <f>Data!O9455</f>
        <v>Tarjeta</v>
      </c>
      <c r="L9455" s="12" t="str">
        <f>Data!P9455</f>
        <v>Recurrente</v>
      </c>
    </row>
    <row r="9456">
      <c r="A9456" s="11">
        <v>9455.0</v>
      </c>
      <c r="B9456" s="14">
        <f>Data!D9456</f>
        <v>44362</v>
      </c>
      <c r="C9456" s="12">
        <f>IFERROR(VLOOKUP(Data!B9456, Minorista!$A$2:$B$100, 2, FALSE), "")</f>
        <v>3</v>
      </c>
      <c r="D9456" s="12">
        <f t="array" ref="D9456">INDEX(Producto!$A$2:$A$500, MATCH(Data!H9456, Producto!$B$2:$B$500, 0))</f>
        <v>2</v>
      </c>
      <c r="E9456" s="12">
        <f>VLOOKUP(Data!E9456 &amp; Data!F9456 &amp; Data!G9456, Ubicacion!$A$2:$B$1000, 2, FALSE)</f>
        <v>52</v>
      </c>
      <c r="F9456" s="15">
        <f>Data!J9456</f>
        <v>114</v>
      </c>
      <c r="G9456" s="16">
        <f>Data!I9456</f>
        <v>36</v>
      </c>
      <c r="H9456" s="17">
        <f>Data!K9456</f>
        <v>4104</v>
      </c>
      <c r="I9456" s="17">
        <f>Data!L9456</f>
        <v>1313.28</v>
      </c>
      <c r="J9456" s="12" t="str">
        <f>Data!N9456</f>
        <v>Outlet</v>
      </c>
      <c r="K9456" s="12" t="str">
        <f>Data!O9456</f>
        <v>Transferencia bancaria</v>
      </c>
      <c r="L9456" s="12" t="str">
        <f>Data!P9456</f>
        <v>Recurrente</v>
      </c>
    </row>
    <row r="9457">
      <c r="A9457" s="11">
        <v>9456.0</v>
      </c>
      <c r="B9457" s="14">
        <f>Data!D9457</f>
        <v>44362</v>
      </c>
      <c r="C9457" s="12">
        <f>IFERROR(VLOOKUP(Data!B9457, Minorista!$A$2:$B$100, 2, FALSE), "")</f>
        <v>3</v>
      </c>
      <c r="D9457" s="12">
        <f t="array" ref="D9457">INDEX(Producto!$A$2:$A$500, MATCH(Data!H9457, Producto!$B$2:$B$500, 0))</f>
        <v>3</v>
      </c>
      <c r="E9457" s="12">
        <f>VLOOKUP(Data!E9457 &amp; Data!F9457 &amp; Data!G9457, Ubicacion!$A$2:$B$1000, 2, FALSE)</f>
        <v>52</v>
      </c>
      <c r="F9457" s="15">
        <f>Data!J9457</f>
        <v>75</v>
      </c>
      <c r="G9457" s="16">
        <f>Data!I9457</f>
        <v>36</v>
      </c>
      <c r="H9457" s="17">
        <f>Data!K9457</f>
        <v>2700</v>
      </c>
      <c r="I9457" s="17">
        <f>Data!L9457</f>
        <v>837</v>
      </c>
      <c r="J9457" s="12" t="str">
        <f>Data!N9457</f>
        <v>Outlet</v>
      </c>
      <c r="K9457" s="12" t="str">
        <f>Data!O9457</f>
        <v>Transferencia bancaria</v>
      </c>
      <c r="L9457" s="12" t="str">
        <f>Data!P9457</f>
        <v>Recurrente</v>
      </c>
    </row>
    <row r="9458">
      <c r="A9458" s="11">
        <v>9457.0</v>
      </c>
      <c r="B9458" s="14">
        <f>Data!D9458</f>
        <v>44362</v>
      </c>
      <c r="C9458" s="12">
        <f>IFERROR(VLOOKUP(Data!B9458, Minorista!$A$2:$B$100, 2, FALSE), "")</f>
        <v>3</v>
      </c>
      <c r="D9458" s="12">
        <f t="array" ref="D9458">INDEX(Producto!$A$2:$A$500, MATCH(Data!H9458, Producto!$B$2:$B$500, 0))</f>
        <v>4</v>
      </c>
      <c r="E9458" s="12">
        <f>VLOOKUP(Data!E9458 &amp; Data!F9458 &amp; Data!G9458, Ubicacion!$A$2:$B$1000, 2, FALSE)</f>
        <v>52</v>
      </c>
      <c r="F9458" s="15">
        <f>Data!J9458</f>
        <v>72</v>
      </c>
      <c r="G9458" s="16">
        <f>Data!I9458</f>
        <v>34</v>
      </c>
      <c r="H9458" s="17">
        <f>Data!K9458</f>
        <v>2448</v>
      </c>
      <c r="I9458" s="17">
        <f>Data!L9458</f>
        <v>685.44</v>
      </c>
      <c r="J9458" s="12" t="str">
        <f>Data!N9458</f>
        <v>Outlet</v>
      </c>
      <c r="K9458" s="12" t="str">
        <f>Data!O9458</f>
        <v>Transferencia bancaria</v>
      </c>
      <c r="L9458" s="12" t="str">
        <f>Data!P9458</f>
        <v>Recurrente</v>
      </c>
    </row>
    <row r="9459">
      <c r="A9459" s="11">
        <v>9458.0</v>
      </c>
      <c r="B9459" s="14">
        <f>Data!D9459</f>
        <v>44362</v>
      </c>
      <c r="C9459" s="12">
        <f>IFERROR(VLOOKUP(Data!B9459, Minorista!$A$2:$B$100, 2, FALSE), "")</f>
        <v>3</v>
      </c>
      <c r="D9459" s="12">
        <f t="array" ref="D9459">INDEX(Producto!$A$2:$A$500, MATCH(Data!H9459, Producto!$B$2:$B$500, 0))</f>
        <v>5</v>
      </c>
      <c r="E9459" s="12">
        <f>VLOOKUP(Data!E9459 &amp; Data!F9459 &amp; Data!G9459, Ubicacion!$A$2:$B$1000, 2, FALSE)</f>
        <v>52</v>
      </c>
      <c r="F9459" s="15">
        <f>Data!J9459</f>
        <v>74</v>
      </c>
      <c r="G9459" s="16">
        <f>Data!I9459</f>
        <v>39</v>
      </c>
      <c r="H9459" s="17">
        <f>Data!K9459</f>
        <v>2886</v>
      </c>
      <c r="I9459" s="17">
        <f>Data!L9459</f>
        <v>923.52</v>
      </c>
      <c r="J9459" s="12" t="str">
        <f>Data!N9459</f>
        <v>Outlet</v>
      </c>
      <c r="K9459" s="12" t="str">
        <f>Data!O9459</f>
        <v>Efectivo</v>
      </c>
      <c r="L9459" s="12" t="str">
        <f>Data!P9459</f>
        <v>Nuevo</v>
      </c>
    </row>
    <row r="9460">
      <c r="A9460" s="11">
        <v>9459.0</v>
      </c>
      <c r="B9460" s="14">
        <f>Data!D9460</f>
        <v>44362</v>
      </c>
      <c r="C9460" s="12">
        <f>IFERROR(VLOOKUP(Data!B9460, Minorista!$A$2:$B$100, 2, FALSE), "")</f>
        <v>3</v>
      </c>
      <c r="D9460" s="12">
        <f t="array" ref="D9460">INDEX(Producto!$A$2:$A$500, MATCH(Data!H9460, Producto!$B$2:$B$500, 0))</f>
        <v>6</v>
      </c>
      <c r="E9460" s="12">
        <f>VLOOKUP(Data!E9460 &amp; Data!F9460 &amp; Data!G9460, Ubicacion!$A$2:$B$1000, 2, FALSE)</f>
        <v>52</v>
      </c>
      <c r="F9460" s="15">
        <f>Data!J9460</f>
        <v>120</v>
      </c>
      <c r="G9460" s="16">
        <f>Data!I9460</f>
        <v>47</v>
      </c>
      <c r="H9460" s="17">
        <f>Data!K9460</f>
        <v>5640</v>
      </c>
      <c r="I9460" s="17">
        <f>Data!L9460</f>
        <v>1974</v>
      </c>
      <c r="J9460" s="12" t="str">
        <f>Data!N9460</f>
        <v>Outlet</v>
      </c>
      <c r="K9460" s="12" t="str">
        <f>Data!O9460</f>
        <v>Tarjeta</v>
      </c>
      <c r="L9460" s="12" t="str">
        <f>Data!P9460</f>
        <v>Recurrente</v>
      </c>
    </row>
    <row r="9461">
      <c r="A9461" s="11">
        <v>9460.0</v>
      </c>
      <c r="B9461" s="14">
        <f>Data!D9461</f>
        <v>44390</v>
      </c>
      <c r="C9461" s="12">
        <f>IFERROR(VLOOKUP(Data!B9461, Minorista!$A$2:$B$100, 2, FALSE), "")</f>
        <v>3</v>
      </c>
      <c r="D9461" s="12">
        <f t="array" ref="D9461">INDEX(Producto!$A$2:$A$500, MATCH(Data!H9461, Producto!$B$2:$B$500, 0))</f>
        <v>1</v>
      </c>
      <c r="E9461" s="12">
        <f>VLOOKUP(Data!E9461 &amp; Data!F9461 &amp; Data!G9461, Ubicacion!$A$2:$B$1000, 2, FALSE)</f>
        <v>52</v>
      </c>
      <c r="F9461" s="15">
        <f>Data!J9461</f>
        <v>180</v>
      </c>
      <c r="G9461" s="16">
        <f>Data!I9461</f>
        <v>37</v>
      </c>
      <c r="H9461" s="17">
        <f>Data!K9461</f>
        <v>6660</v>
      </c>
      <c r="I9461" s="17">
        <f>Data!L9461</f>
        <v>2197.8</v>
      </c>
      <c r="J9461" s="12" t="str">
        <f>Data!N9461</f>
        <v>Outlet</v>
      </c>
      <c r="K9461" s="12" t="str">
        <f>Data!O9461</f>
        <v>Tarjeta</v>
      </c>
      <c r="L9461" s="12" t="str">
        <f>Data!P9461</f>
        <v>Nuevo</v>
      </c>
    </row>
    <row r="9462">
      <c r="A9462" s="11">
        <v>9461.0</v>
      </c>
      <c r="B9462" s="14">
        <f>Data!D9462</f>
        <v>44390</v>
      </c>
      <c r="C9462" s="12">
        <f>IFERROR(VLOOKUP(Data!B9462, Minorista!$A$2:$B$100, 2, FALSE), "")</f>
        <v>3</v>
      </c>
      <c r="D9462" s="12">
        <f t="array" ref="D9462">INDEX(Producto!$A$2:$A$500, MATCH(Data!H9462, Producto!$B$2:$B$500, 0))</f>
        <v>2</v>
      </c>
      <c r="E9462" s="12">
        <f>VLOOKUP(Data!E9462 &amp; Data!F9462 &amp; Data!G9462, Ubicacion!$A$2:$B$1000, 2, FALSE)</f>
        <v>52</v>
      </c>
      <c r="F9462" s="15">
        <f>Data!J9462</f>
        <v>105</v>
      </c>
      <c r="G9462" s="16">
        <f>Data!I9462</f>
        <v>36</v>
      </c>
      <c r="H9462" s="17">
        <f>Data!K9462</f>
        <v>3780</v>
      </c>
      <c r="I9462" s="17">
        <f>Data!L9462</f>
        <v>1398.6</v>
      </c>
      <c r="J9462" s="12" t="str">
        <f>Data!N9462</f>
        <v>Outlet</v>
      </c>
      <c r="K9462" s="12" t="str">
        <f>Data!O9462</f>
        <v>Efectivo</v>
      </c>
      <c r="L9462" s="12" t="str">
        <f>Data!P9462</f>
        <v>Nuevo</v>
      </c>
    </row>
    <row r="9463">
      <c r="A9463" s="11">
        <v>9462.0</v>
      </c>
      <c r="B9463" s="14">
        <f>Data!D9463</f>
        <v>44390</v>
      </c>
      <c r="C9463" s="12">
        <f>IFERROR(VLOOKUP(Data!B9463, Minorista!$A$2:$B$100, 2, FALSE), "")</f>
        <v>3</v>
      </c>
      <c r="D9463" s="12">
        <f t="array" ref="D9463">INDEX(Producto!$A$2:$A$500, MATCH(Data!H9463, Producto!$B$2:$B$500, 0))</f>
        <v>3</v>
      </c>
      <c r="E9463" s="12">
        <f>VLOOKUP(Data!E9463 &amp; Data!F9463 &amp; Data!G9463, Ubicacion!$A$2:$B$1000, 2, FALSE)</f>
        <v>52</v>
      </c>
      <c r="F9463" s="15">
        <f>Data!J9463</f>
        <v>88</v>
      </c>
      <c r="G9463" s="16">
        <f>Data!I9463</f>
        <v>32</v>
      </c>
      <c r="H9463" s="17">
        <f>Data!K9463</f>
        <v>2816</v>
      </c>
      <c r="I9463" s="17">
        <f>Data!L9463</f>
        <v>844.8</v>
      </c>
      <c r="J9463" s="12" t="str">
        <f>Data!N9463</f>
        <v>Outlet</v>
      </c>
      <c r="K9463" s="12" t="str">
        <f>Data!O9463</f>
        <v>Tarjeta</v>
      </c>
      <c r="L9463" s="12" t="str">
        <f>Data!P9463</f>
        <v>Nuevo</v>
      </c>
    </row>
    <row r="9464">
      <c r="A9464" s="11">
        <v>9463.0</v>
      </c>
      <c r="B9464" s="14">
        <f>Data!D9464</f>
        <v>44390</v>
      </c>
      <c r="C9464" s="12">
        <f>IFERROR(VLOOKUP(Data!B9464, Minorista!$A$2:$B$100, 2, FALSE), "")</f>
        <v>3</v>
      </c>
      <c r="D9464" s="12">
        <f t="array" ref="D9464">INDEX(Producto!$A$2:$A$500, MATCH(Data!H9464, Producto!$B$2:$B$500, 0))</f>
        <v>4</v>
      </c>
      <c r="E9464" s="12">
        <f>VLOOKUP(Data!E9464 &amp; Data!F9464 &amp; Data!G9464, Ubicacion!$A$2:$B$1000, 2, FALSE)</f>
        <v>52</v>
      </c>
      <c r="F9464" s="15">
        <f>Data!J9464</f>
        <v>77</v>
      </c>
      <c r="G9464" s="16">
        <f>Data!I9464</f>
        <v>34</v>
      </c>
      <c r="H9464" s="17">
        <f>Data!K9464</f>
        <v>2618</v>
      </c>
      <c r="I9464" s="17">
        <f>Data!L9464</f>
        <v>837.76</v>
      </c>
      <c r="J9464" s="12" t="str">
        <f>Data!N9464</f>
        <v>Outlet</v>
      </c>
      <c r="K9464" s="12" t="str">
        <f>Data!O9464</f>
        <v>Efectivo</v>
      </c>
      <c r="L9464" s="12" t="str">
        <f>Data!P9464</f>
        <v>Recurrente</v>
      </c>
    </row>
    <row r="9465">
      <c r="A9465" s="11">
        <v>9464.0</v>
      </c>
      <c r="B9465" s="14">
        <f>Data!D9465</f>
        <v>44390</v>
      </c>
      <c r="C9465" s="12">
        <f>IFERROR(VLOOKUP(Data!B9465, Minorista!$A$2:$B$100, 2, FALSE), "")</f>
        <v>3</v>
      </c>
      <c r="D9465" s="12">
        <f t="array" ref="D9465">INDEX(Producto!$A$2:$A$500, MATCH(Data!H9465, Producto!$B$2:$B$500, 0))</f>
        <v>5</v>
      </c>
      <c r="E9465" s="12">
        <f>VLOOKUP(Data!E9465 &amp; Data!F9465 &amp; Data!G9465, Ubicacion!$A$2:$B$1000, 2, FALSE)</f>
        <v>52</v>
      </c>
      <c r="F9465" s="15">
        <f>Data!J9465</f>
        <v>80</v>
      </c>
      <c r="G9465" s="16">
        <f>Data!I9465</f>
        <v>41</v>
      </c>
      <c r="H9465" s="17">
        <f>Data!K9465</f>
        <v>3280</v>
      </c>
      <c r="I9465" s="17">
        <f>Data!L9465</f>
        <v>1016.8</v>
      </c>
      <c r="J9465" s="12" t="str">
        <f>Data!N9465</f>
        <v>Outlet</v>
      </c>
      <c r="K9465" s="12" t="str">
        <f>Data!O9465</f>
        <v>Efectivo</v>
      </c>
      <c r="L9465" s="12" t="str">
        <f>Data!P9465</f>
        <v>Recurrente</v>
      </c>
    </row>
    <row r="9466">
      <c r="A9466" s="11">
        <v>9465.0</v>
      </c>
      <c r="B9466" s="14">
        <f>Data!D9466</f>
        <v>44390</v>
      </c>
      <c r="C9466" s="12">
        <f>IFERROR(VLOOKUP(Data!B9466, Minorista!$A$2:$B$100, 2, FALSE), "")</f>
        <v>3</v>
      </c>
      <c r="D9466" s="12">
        <f t="array" ref="D9466">INDEX(Producto!$A$2:$A$500, MATCH(Data!H9466, Producto!$B$2:$B$500, 0))</f>
        <v>6</v>
      </c>
      <c r="E9466" s="12">
        <f>VLOOKUP(Data!E9466 &amp; Data!F9466 &amp; Data!G9466, Ubicacion!$A$2:$B$1000, 2, FALSE)</f>
        <v>52</v>
      </c>
      <c r="F9466" s="15">
        <f>Data!J9466</f>
        <v>132</v>
      </c>
      <c r="G9466" s="16">
        <f>Data!I9466</f>
        <v>41</v>
      </c>
      <c r="H9466" s="17">
        <f>Data!K9466</f>
        <v>5412</v>
      </c>
      <c r="I9466" s="17">
        <f>Data!L9466</f>
        <v>1731.84</v>
      </c>
      <c r="J9466" s="12" t="str">
        <f>Data!N9466</f>
        <v>Outlet</v>
      </c>
      <c r="K9466" s="12" t="str">
        <f>Data!O9466</f>
        <v>Tarjeta</v>
      </c>
      <c r="L9466" s="12" t="str">
        <f>Data!P9466</f>
        <v>Nuevo</v>
      </c>
    </row>
    <row r="9467">
      <c r="A9467" s="11">
        <v>9466.0</v>
      </c>
      <c r="B9467" s="14">
        <f>Data!D9467</f>
        <v>44422</v>
      </c>
      <c r="C9467" s="12">
        <f>IFERROR(VLOOKUP(Data!B9467, Minorista!$A$2:$B$100, 2, FALSE), "")</f>
        <v>3</v>
      </c>
      <c r="D9467" s="12">
        <f t="array" ref="D9467">INDEX(Producto!$A$2:$A$500, MATCH(Data!H9467, Producto!$B$2:$B$500, 0))</f>
        <v>1</v>
      </c>
      <c r="E9467" s="12">
        <f>VLOOKUP(Data!E9467 &amp; Data!F9467 &amp; Data!G9467, Ubicacion!$A$2:$B$1000, 2, FALSE)</f>
        <v>52</v>
      </c>
      <c r="F9467" s="15">
        <f>Data!J9467</f>
        <v>196</v>
      </c>
      <c r="G9467" s="16">
        <f>Data!I9467</f>
        <v>40</v>
      </c>
      <c r="H9467" s="17">
        <f>Data!K9467</f>
        <v>7840</v>
      </c>
      <c r="I9467" s="17">
        <f>Data!L9467</f>
        <v>2587.2</v>
      </c>
      <c r="J9467" s="12" t="str">
        <f>Data!N9467</f>
        <v>Outlet</v>
      </c>
      <c r="K9467" s="12" t="str">
        <f>Data!O9467</f>
        <v>Tarjeta</v>
      </c>
      <c r="L9467" s="12" t="str">
        <f>Data!P9467</f>
        <v>Nuevo</v>
      </c>
    </row>
    <row r="9468">
      <c r="A9468" s="11">
        <v>9467.0</v>
      </c>
      <c r="B9468" s="14">
        <f>Data!D9468</f>
        <v>44422</v>
      </c>
      <c r="C9468" s="12">
        <f>IFERROR(VLOOKUP(Data!B9468, Minorista!$A$2:$B$100, 2, FALSE), "")</f>
        <v>3</v>
      </c>
      <c r="D9468" s="12">
        <f t="array" ref="D9468">INDEX(Producto!$A$2:$A$500, MATCH(Data!H9468, Producto!$B$2:$B$500, 0))</f>
        <v>2</v>
      </c>
      <c r="E9468" s="12">
        <f>VLOOKUP(Data!E9468 &amp; Data!F9468 &amp; Data!G9468, Ubicacion!$A$2:$B$1000, 2, FALSE)</f>
        <v>52</v>
      </c>
      <c r="F9468" s="15">
        <f>Data!J9468</f>
        <v>112</v>
      </c>
      <c r="G9468" s="16">
        <f>Data!I9468</f>
        <v>33</v>
      </c>
      <c r="H9468" s="17">
        <f>Data!K9468</f>
        <v>3696</v>
      </c>
      <c r="I9468" s="17">
        <f>Data!L9468</f>
        <v>1182.72</v>
      </c>
      <c r="J9468" s="12" t="str">
        <f>Data!N9468</f>
        <v>Outlet</v>
      </c>
      <c r="K9468" s="12" t="str">
        <f>Data!O9468</f>
        <v>Tarjeta</v>
      </c>
      <c r="L9468" s="12" t="str">
        <f>Data!P9468</f>
        <v>Nuevo</v>
      </c>
    </row>
    <row r="9469">
      <c r="A9469" s="11">
        <v>9468.0</v>
      </c>
      <c r="B9469" s="14">
        <f>Data!D9469</f>
        <v>44422</v>
      </c>
      <c r="C9469" s="12">
        <f>IFERROR(VLOOKUP(Data!B9469, Minorista!$A$2:$B$100, 2, FALSE), "")</f>
        <v>3</v>
      </c>
      <c r="D9469" s="12">
        <f t="array" ref="D9469">INDEX(Producto!$A$2:$A$500, MATCH(Data!H9469, Producto!$B$2:$B$500, 0))</f>
        <v>3</v>
      </c>
      <c r="E9469" s="12">
        <f>VLOOKUP(Data!E9469 &amp; Data!F9469 &amp; Data!G9469, Ubicacion!$A$2:$B$1000, 2, FALSE)</f>
        <v>52</v>
      </c>
      <c r="F9469" s="15">
        <f>Data!J9469</f>
        <v>85</v>
      </c>
      <c r="G9469" s="16">
        <f>Data!I9469</f>
        <v>29</v>
      </c>
      <c r="H9469" s="17">
        <f>Data!K9469</f>
        <v>2465</v>
      </c>
      <c r="I9469" s="17">
        <f>Data!L9469</f>
        <v>764.15</v>
      </c>
      <c r="J9469" s="12" t="str">
        <f>Data!N9469</f>
        <v>Outlet</v>
      </c>
      <c r="K9469" s="12" t="str">
        <f>Data!O9469</f>
        <v>Transferencia bancaria</v>
      </c>
      <c r="L9469" s="12" t="str">
        <f>Data!P9469</f>
        <v>Nuevo</v>
      </c>
    </row>
    <row r="9470">
      <c r="A9470" s="11">
        <v>9469.0</v>
      </c>
      <c r="B9470" s="14">
        <f>Data!D9470</f>
        <v>44422</v>
      </c>
      <c r="C9470" s="12">
        <f>IFERROR(VLOOKUP(Data!B9470, Minorista!$A$2:$B$100, 2, FALSE), "")</f>
        <v>3</v>
      </c>
      <c r="D9470" s="12">
        <f t="array" ref="D9470">INDEX(Producto!$A$2:$A$500, MATCH(Data!H9470, Producto!$B$2:$B$500, 0))</f>
        <v>4</v>
      </c>
      <c r="E9470" s="12">
        <f>VLOOKUP(Data!E9470 &amp; Data!F9470 &amp; Data!G9470, Ubicacion!$A$2:$B$1000, 2, FALSE)</f>
        <v>52</v>
      </c>
      <c r="F9470" s="15">
        <f>Data!J9470</f>
        <v>58</v>
      </c>
      <c r="G9470" s="16">
        <f>Data!I9470</f>
        <v>31</v>
      </c>
      <c r="H9470" s="17">
        <f>Data!K9470</f>
        <v>1798</v>
      </c>
      <c r="I9470" s="17">
        <f>Data!L9470</f>
        <v>503.44</v>
      </c>
      <c r="J9470" s="12" t="str">
        <f>Data!N9470</f>
        <v>Outlet</v>
      </c>
      <c r="K9470" s="12" t="str">
        <f>Data!O9470</f>
        <v>Transferencia bancaria</v>
      </c>
      <c r="L9470" s="12" t="str">
        <f>Data!P9470</f>
        <v>Nuevo</v>
      </c>
    </row>
    <row r="9471">
      <c r="A9471" s="11">
        <v>9470.0</v>
      </c>
      <c r="B9471" s="14">
        <f>Data!D9471</f>
        <v>44422</v>
      </c>
      <c r="C9471" s="12">
        <f>IFERROR(VLOOKUP(Data!B9471, Minorista!$A$2:$B$100, 2, FALSE), "")</f>
        <v>3</v>
      </c>
      <c r="D9471" s="12">
        <f t="array" ref="D9471">INDEX(Producto!$A$2:$A$500, MATCH(Data!H9471, Producto!$B$2:$B$500, 0))</f>
        <v>5</v>
      </c>
      <c r="E9471" s="12">
        <f>VLOOKUP(Data!E9471 &amp; Data!F9471 &amp; Data!G9471, Ubicacion!$A$2:$B$1000, 2, FALSE)</f>
        <v>52</v>
      </c>
      <c r="F9471" s="15">
        <f>Data!J9471</f>
        <v>51</v>
      </c>
      <c r="G9471" s="16">
        <f>Data!I9471</f>
        <v>40</v>
      </c>
      <c r="H9471" s="17">
        <f>Data!K9471</f>
        <v>2040</v>
      </c>
      <c r="I9471" s="17">
        <f>Data!L9471</f>
        <v>550.8</v>
      </c>
      <c r="J9471" s="12" t="str">
        <f>Data!N9471</f>
        <v>Outlet</v>
      </c>
      <c r="K9471" s="12" t="str">
        <f>Data!O9471</f>
        <v>Transferencia bancaria</v>
      </c>
      <c r="L9471" s="12" t="str">
        <f>Data!P9471</f>
        <v>Recurrente</v>
      </c>
    </row>
    <row r="9472">
      <c r="A9472" s="11">
        <v>9471.0</v>
      </c>
      <c r="B9472" s="14">
        <f>Data!D9472</f>
        <v>44422</v>
      </c>
      <c r="C9472" s="12">
        <f>IFERROR(VLOOKUP(Data!B9472, Minorista!$A$2:$B$100, 2, FALSE), "")</f>
        <v>3</v>
      </c>
      <c r="D9472" s="12">
        <f t="array" ref="D9472">INDEX(Producto!$A$2:$A$500, MATCH(Data!H9472, Producto!$B$2:$B$500, 0))</f>
        <v>6</v>
      </c>
      <c r="E9472" s="12">
        <f>VLOOKUP(Data!E9472 &amp; Data!F9472 &amp; Data!G9472, Ubicacion!$A$2:$B$1000, 2, FALSE)</f>
        <v>52</v>
      </c>
      <c r="F9472" s="15">
        <f>Data!J9472</f>
        <v>98</v>
      </c>
      <c r="G9472" s="16">
        <f>Data!I9472</f>
        <v>46</v>
      </c>
      <c r="H9472" s="17">
        <f>Data!K9472</f>
        <v>4508</v>
      </c>
      <c r="I9472" s="17">
        <f>Data!L9472</f>
        <v>1577.8</v>
      </c>
      <c r="J9472" s="12" t="str">
        <f>Data!N9472</f>
        <v>Outlet</v>
      </c>
      <c r="K9472" s="12" t="str">
        <f>Data!O9472</f>
        <v>Efectivo</v>
      </c>
      <c r="L9472" s="12" t="str">
        <f>Data!P9472</f>
        <v>Nuevo</v>
      </c>
    </row>
    <row r="9473">
      <c r="A9473" s="11">
        <v>9472.0</v>
      </c>
      <c r="B9473" s="14">
        <f>Data!D9473</f>
        <v>44452</v>
      </c>
      <c r="C9473" s="12">
        <f>IFERROR(VLOOKUP(Data!B9473, Minorista!$A$2:$B$100, 2, FALSE), "")</f>
        <v>3</v>
      </c>
      <c r="D9473" s="12">
        <f t="array" ref="D9473">INDEX(Producto!$A$2:$A$500, MATCH(Data!H9473, Producto!$B$2:$B$500, 0))</f>
        <v>1</v>
      </c>
      <c r="E9473" s="12">
        <f>VLOOKUP(Data!E9473 &amp; Data!F9473 &amp; Data!G9473, Ubicacion!$A$2:$B$1000, 2, FALSE)</f>
        <v>52</v>
      </c>
      <c r="F9473" s="15">
        <f>Data!J9473</f>
        <v>153</v>
      </c>
      <c r="G9473" s="16">
        <f>Data!I9473</f>
        <v>36</v>
      </c>
      <c r="H9473" s="17">
        <f>Data!K9473</f>
        <v>5508</v>
      </c>
      <c r="I9473" s="17">
        <f>Data!L9473</f>
        <v>1872.72</v>
      </c>
      <c r="J9473" s="12" t="str">
        <f>Data!N9473</f>
        <v>Outlet</v>
      </c>
      <c r="K9473" s="12" t="str">
        <f>Data!O9473</f>
        <v>Efectivo</v>
      </c>
      <c r="L9473" s="12" t="str">
        <f>Data!P9473</f>
        <v>Nuevo</v>
      </c>
    </row>
    <row r="9474">
      <c r="A9474" s="11">
        <v>9473.0</v>
      </c>
      <c r="B9474" s="14">
        <f>Data!D9474</f>
        <v>44452</v>
      </c>
      <c r="C9474" s="12">
        <f>IFERROR(VLOOKUP(Data!B9474, Minorista!$A$2:$B$100, 2, FALSE), "")</f>
        <v>3</v>
      </c>
      <c r="D9474" s="12">
        <f t="array" ref="D9474">INDEX(Producto!$A$2:$A$500, MATCH(Data!H9474, Producto!$B$2:$B$500, 0))</f>
        <v>2</v>
      </c>
      <c r="E9474" s="12">
        <f>VLOOKUP(Data!E9474 &amp; Data!F9474 &amp; Data!G9474, Ubicacion!$A$2:$B$1000, 2, FALSE)</f>
        <v>52</v>
      </c>
      <c r="F9474" s="15">
        <f>Data!J9474</f>
        <v>88</v>
      </c>
      <c r="G9474" s="16">
        <f>Data!I9474</f>
        <v>35</v>
      </c>
      <c r="H9474" s="17">
        <f>Data!K9474</f>
        <v>3080</v>
      </c>
      <c r="I9474" s="17">
        <f>Data!L9474</f>
        <v>1139.6</v>
      </c>
      <c r="J9474" s="12" t="str">
        <f>Data!N9474</f>
        <v>Outlet</v>
      </c>
      <c r="K9474" s="12" t="str">
        <f>Data!O9474</f>
        <v>Transferencia bancaria</v>
      </c>
      <c r="L9474" s="12" t="str">
        <f>Data!P9474</f>
        <v>Recurrente</v>
      </c>
    </row>
    <row r="9475">
      <c r="A9475" s="11">
        <v>9474.0</v>
      </c>
      <c r="B9475" s="14">
        <f>Data!D9475</f>
        <v>44452</v>
      </c>
      <c r="C9475" s="12">
        <f>IFERROR(VLOOKUP(Data!B9475, Minorista!$A$2:$B$100, 2, FALSE), "")</f>
        <v>3</v>
      </c>
      <c r="D9475" s="12">
        <f t="array" ref="D9475">INDEX(Producto!$A$2:$A$500, MATCH(Data!H9475, Producto!$B$2:$B$500, 0))</f>
        <v>3</v>
      </c>
      <c r="E9475" s="12">
        <f>VLOOKUP(Data!E9475 &amp; Data!F9475 &amp; Data!G9475, Ubicacion!$A$2:$B$1000, 2, FALSE)</f>
        <v>52</v>
      </c>
      <c r="F9475" s="15">
        <f>Data!J9475</f>
        <v>47</v>
      </c>
      <c r="G9475" s="16">
        <f>Data!I9475</f>
        <v>30</v>
      </c>
      <c r="H9475" s="17">
        <f>Data!K9475</f>
        <v>1410</v>
      </c>
      <c r="I9475" s="17">
        <f>Data!L9475</f>
        <v>423</v>
      </c>
      <c r="J9475" s="12" t="str">
        <f>Data!N9475</f>
        <v>Outlet</v>
      </c>
      <c r="K9475" s="12" t="str">
        <f>Data!O9475</f>
        <v>Transferencia bancaria</v>
      </c>
      <c r="L9475" s="12" t="str">
        <f>Data!P9475</f>
        <v>Nuevo</v>
      </c>
    </row>
    <row r="9476">
      <c r="A9476" s="11">
        <v>9475.0</v>
      </c>
      <c r="B9476" s="14">
        <f>Data!D9476</f>
        <v>44452</v>
      </c>
      <c r="C9476" s="12">
        <f>IFERROR(VLOOKUP(Data!B9476, Minorista!$A$2:$B$100, 2, FALSE), "")</f>
        <v>3</v>
      </c>
      <c r="D9476" s="12">
        <f t="array" ref="D9476">INDEX(Producto!$A$2:$A$500, MATCH(Data!H9476, Producto!$B$2:$B$500, 0))</f>
        <v>4</v>
      </c>
      <c r="E9476" s="12">
        <f>VLOOKUP(Data!E9476 &amp; Data!F9476 &amp; Data!G9476, Ubicacion!$A$2:$B$1000, 2, FALSE)</f>
        <v>52</v>
      </c>
      <c r="F9476" s="15">
        <f>Data!J9476</f>
        <v>39</v>
      </c>
      <c r="G9476" s="16">
        <f>Data!I9476</f>
        <v>34</v>
      </c>
      <c r="H9476" s="17">
        <f>Data!K9476</f>
        <v>1326</v>
      </c>
      <c r="I9476" s="17">
        <f>Data!L9476</f>
        <v>358.02</v>
      </c>
      <c r="J9476" s="12" t="str">
        <f>Data!N9476</f>
        <v>Outlet</v>
      </c>
      <c r="K9476" s="12" t="str">
        <f>Data!O9476</f>
        <v>Tarjeta</v>
      </c>
      <c r="L9476" s="12" t="str">
        <f>Data!P9476</f>
        <v>Recurrente</v>
      </c>
    </row>
    <row r="9477">
      <c r="A9477" s="11">
        <v>9476.0</v>
      </c>
      <c r="B9477" s="14">
        <f>Data!D9477</f>
        <v>44452</v>
      </c>
      <c r="C9477" s="12">
        <f>IFERROR(VLOOKUP(Data!B9477, Minorista!$A$2:$B$100, 2, FALSE), "")</f>
        <v>3</v>
      </c>
      <c r="D9477" s="12">
        <f t="array" ref="D9477">INDEX(Producto!$A$2:$A$500, MATCH(Data!H9477, Producto!$B$2:$B$500, 0))</f>
        <v>5</v>
      </c>
      <c r="E9477" s="12">
        <f>VLOOKUP(Data!E9477 &amp; Data!F9477 &amp; Data!G9477, Ubicacion!$A$2:$B$1000, 2, FALSE)</f>
        <v>52</v>
      </c>
      <c r="F9477" s="15">
        <f>Data!J9477</f>
        <v>41</v>
      </c>
      <c r="G9477" s="16">
        <f>Data!I9477</f>
        <v>39</v>
      </c>
      <c r="H9477" s="17">
        <f>Data!K9477</f>
        <v>1599</v>
      </c>
      <c r="I9477" s="17">
        <f>Data!L9477</f>
        <v>495.69</v>
      </c>
      <c r="J9477" s="12" t="str">
        <f>Data!N9477</f>
        <v>Outlet</v>
      </c>
      <c r="K9477" s="12" t="str">
        <f>Data!O9477</f>
        <v>Efectivo</v>
      </c>
      <c r="L9477" s="12" t="str">
        <f>Data!P9477</f>
        <v>Recurrente</v>
      </c>
    </row>
    <row r="9478">
      <c r="A9478" s="11">
        <v>9477.0</v>
      </c>
      <c r="B9478" s="14">
        <f>Data!D9478</f>
        <v>44452</v>
      </c>
      <c r="C9478" s="12">
        <f>IFERROR(VLOOKUP(Data!B9478, Minorista!$A$2:$B$100, 2, FALSE), "")</f>
        <v>3</v>
      </c>
      <c r="D9478" s="12">
        <f t="array" ref="D9478">INDEX(Producto!$A$2:$A$500, MATCH(Data!H9478, Producto!$B$2:$B$500, 0))</f>
        <v>6</v>
      </c>
      <c r="E9478" s="12">
        <f>VLOOKUP(Data!E9478 &amp; Data!F9478 &amp; Data!G9478, Ubicacion!$A$2:$B$1000, 2, FALSE)</f>
        <v>52</v>
      </c>
      <c r="F9478" s="15">
        <f>Data!J9478</f>
        <v>77</v>
      </c>
      <c r="G9478" s="16">
        <f>Data!I9478</f>
        <v>41</v>
      </c>
      <c r="H9478" s="17">
        <f>Data!K9478</f>
        <v>3157</v>
      </c>
      <c r="I9478" s="17">
        <f>Data!L9478</f>
        <v>1041.81</v>
      </c>
      <c r="J9478" s="12" t="str">
        <f>Data!N9478</f>
        <v>Outlet</v>
      </c>
      <c r="K9478" s="12" t="str">
        <f>Data!O9478</f>
        <v>Tarjeta</v>
      </c>
      <c r="L9478" s="12" t="str">
        <f>Data!P9478</f>
        <v>Recurrente</v>
      </c>
    </row>
    <row r="9479">
      <c r="A9479" s="11">
        <v>9478.0</v>
      </c>
      <c r="B9479" s="14">
        <f>Data!D9479</f>
        <v>44484</v>
      </c>
      <c r="C9479" s="12">
        <f>IFERROR(VLOOKUP(Data!B9479, Minorista!$A$2:$B$100, 2, FALSE), "")</f>
        <v>3</v>
      </c>
      <c r="D9479" s="12">
        <f t="array" ref="D9479">INDEX(Producto!$A$2:$A$500, MATCH(Data!H9479, Producto!$B$2:$B$500, 0))</f>
        <v>1</v>
      </c>
      <c r="E9479" s="12">
        <f>VLOOKUP(Data!E9479 &amp; Data!F9479 &amp; Data!G9479, Ubicacion!$A$2:$B$1000, 2, FALSE)</f>
        <v>52</v>
      </c>
      <c r="F9479" s="15">
        <f>Data!J9479</f>
        <v>132</v>
      </c>
      <c r="G9479" s="16">
        <f>Data!I9479</f>
        <v>40</v>
      </c>
      <c r="H9479" s="17">
        <f>Data!K9479</f>
        <v>5280</v>
      </c>
      <c r="I9479" s="17">
        <f>Data!L9479</f>
        <v>1742.4</v>
      </c>
      <c r="J9479" s="12" t="str">
        <f>Data!N9479</f>
        <v>Outlet</v>
      </c>
      <c r="K9479" s="12" t="str">
        <f>Data!O9479</f>
        <v>Efectivo</v>
      </c>
      <c r="L9479" s="12" t="str">
        <f>Data!P9479</f>
        <v>Nuevo</v>
      </c>
    </row>
    <row r="9480">
      <c r="A9480" s="11">
        <v>9479.0</v>
      </c>
      <c r="B9480" s="14">
        <f>Data!D9480</f>
        <v>44484</v>
      </c>
      <c r="C9480" s="12">
        <f>IFERROR(VLOOKUP(Data!B9480, Minorista!$A$2:$B$100, 2, FALSE), "")</f>
        <v>3</v>
      </c>
      <c r="D9480" s="12">
        <f t="array" ref="D9480">INDEX(Producto!$A$2:$A$500, MATCH(Data!H9480, Producto!$B$2:$B$500, 0))</f>
        <v>2</v>
      </c>
      <c r="E9480" s="12">
        <f>VLOOKUP(Data!E9480 &amp; Data!F9480 &amp; Data!G9480, Ubicacion!$A$2:$B$1000, 2, FALSE)</f>
        <v>52</v>
      </c>
      <c r="F9480" s="15">
        <f>Data!J9480</f>
        <v>68</v>
      </c>
      <c r="G9480" s="16">
        <f>Data!I9480</f>
        <v>37</v>
      </c>
      <c r="H9480" s="17">
        <f>Data!K9480</f>
        <v>2516</v>
      </c>
      <c r="I9480" s="17">
        <f>Data!L9480</f>
        <v>880.6</v>
      </c>
      <c r="J9480" s="12" t="str">
        <f>Data!N9480</f>
        <v>Outlet</v>
      </c>
      <c r="K9480" s="12" t="str">
        <f>Data!O9480</f>
        <v>Transferencia bancaria</v>
      </c>
      <c r="L9480" s="12" t="str">
        <f>Data!P9480</f>
        <v>Recurrente</v>
      </c>
    </row>
    <row r="9481">
      <c r="A9481" s="11">
        <v>9480.0</v>
      </c>
      <c r="B9481" s="14">
        <f>Data!D9481</f>
        <v>44484</v>
      </c>
      <c r="C9481" s="12">
        <f>IFERROR(VLOOKUP(Data!B9481, Minorista!$A$2:$B$100, 2, FALSE), "")</f>
        <v>3</v>
      </c>
      <c r="D9481" s="12">
        <f t="array" ref="D9481">INDEX(Producto!$A$2:$A$500, MATCH(Data!H9481, Producto!$B$2:$B$500, 0))</f>
        <v>3</v>
      </c>
      <c r="E9481" s="12">
        <f>VLOOKUP(Data!E9481 &amp; Data!F9481 &amp; Data!G9481, Ubicacion!$A$2:$B$1000, 2, FALSE)</f>
        <v>52</v>
      </c>
      <c r="F9481" s="15">
        <f>Data!J9481</f>
        <v>38</v>
      </c>
      <c r="G9481" s="16">
        <f>Data!I9481</f>
        <v>41</v>
      </c>
      <c r="H9481" s="17">
        <f>Data!K9481</f>
        <v>1558</v>
      </c>
      <c r="I9481" s="17">
        <f>Data!L9481</f>
        <v>467.4</v>
      </c>
      <c r="J9481" s="12" t="str">
        <f>Data!N9481</f>
        <v>Outlet</v>
      </c>
      <c r="K9481" s="12" t="str">
        <f>Data!O9481</f>
        <v>Tarjeta</v>
      </c>
      <c r="L9481" s="12" t="str">
        <f>Data!P9481</f>
        <v>Nuevo</v>
      </c>
    </row>
    <row r="9482">
      <c r="A9482" s="11">
        <v>9481.0</v>
      </c>
      <c r="B9482" s="14">
        <f>Data!D9482</f>
        <v>44484</v>
      </c>
      <c r="C9482" s="12">
        <f>IFERROR(VLOOKUP(Data!B9482, Minorista!$A$2:$B$100, 2, FALSE), "")</f>
        <v>3</v>
      </c>
      <c r="D9482" s="12">
        <f t="array" ref="D9482">INDEX(Producto!$A$2:$A$500, MATCH(Data!H9482, Producto!$B$2:$B$500, 0))</f>
        <v>4</v>
      </c>
      <c r="E9482" s="12">
        <f>VLOOKUP(Data!E9482 &amp; Data!F9482 &amp; Data!G9482, Ubicacion!$A$2:$B$1000, 2, FALSE)</f>
        <v>52</v>
      </c>
      <c r="F9482" s="15">
        <f>Data!J9482</f>
        <v>32</v>
      </c>
      <c r="G9482" s="16">
        <f>Data!I9482</f>
        <v>38</v>
      </c>
      <c r="H9482" s="17">
        <f>Data!K9482</f>
        <v>1216</v>
      </c>
      <c r="I9482" s="17">
        <f>Data!L9482</f>
        <v>328.32</v>
      </c>
      <c r="J9482" s="12" t="str">
        <f>Data!N9482</f>
        <v>Outlet</v>
      </c>
      <c r="K9482" s="12" t="str">
        <f>Data!O9482</f>
        <v>Efectivo</v>
      </c>
      <c r="L9482" s="12" t="str">
        <f>Data!P9482</f>
        <v>Recurrente</v>
      </c>
    </row>
    <row r="9483">
      <c r="A9483" s="11">
        <v>9482.0</v>
      </c>
      <c r="B9483" s="14">
        <f>Data!D9483</f>
        <v>44484</v>
      </c>
      <c r="C9483" s="12">
        <f>IFERROR(VLOOKUP(Data!B9483, Minorista!$A$2:$B$100, 2, FALSE), "")</f>
        <v>3</v>
      </c>
      <c r="D9483" s="12">
        <f t="array" ref="D9483">INDEX(Producto!$A$2:$A$500, MATCH(Data!H9483, Producto!$B$2:$B$500, 0))</f>
        <v>5</v>
      </c>
      <c r="E9483" s="12">
        <f>VLOOKUP(Data!E9483 &amp; Data!F9483 &amp; Data!G9483, Ubicacion!$A$2:$B$1000, 2, FALSE)</f>
        <v>52</v>
      </c>
      <c r="F9483" s="15">
        <f>Data!J9483</f>
        <v>34</v>
      </c>
      <c r="G9483" s="16">
        <f>Data!I9483</f>
        <v>51</v>
      </c>
      <c r="H9483" s="17">
        <f>Data!K9483</f>
        <v>1734</v>
      </c>
      <c r="I9483" s="17">
        <f>Data!L9483</f>
        <v>485.52</v>
      </c>
      <c r="J9483" s="12" t="str">
        <f>Data!N9483</f>
        <v>Outlet</v>
      </c>
      <c r="K9483" s="12" t="str">
        <f>Data!O9483</f>
        <v>Transferencia bancaria</v>
      </c>
      <c r="L9483" s="12" t="str">
        <f>Data!P9483</f>
        <v>Recurrente</v>
      </c>
    </row>
    <row r="9484">
      <c r="A9484" s="11">
        <v>9483.0</v>
      </c>
      <c r="B9484" s="14">
        <f>Data!D9484</f>
        <v>44484</v>
      </c>
      <c r="C9484" s="12">
        <f>IFERROR(VLOOKUP(Data!B9484, Minorista!$A$2:$B$100, 2, FALSE), "")</f>
        <v>6</v>
      </c>
      <c r="D9484" s="12">
        <f t="array" ref="D9484">INDEX(Producto!$A$2:$A$500, MATCH(Data!H9484, Producto!$B$2:$B$500, 0))</f>
        <v>6</v>
      </c>
      <c r="E9484" s="12">
        <f>VLOOKUP(Data!E9484 &amp; Data!F9484 &amp; Data!G9484, Ubicacion!$A$2:$B$1000, 2, FALSE)</f>
        <v>52</v>
      </c>
      <c r="F9484" s="15">
        <f>Data!J9484</f>
        <v>68</v>
      </c>
      <c r="G9484" s="16">
        <f>Data!I9484</f>
        <v>51</v>
      </c>
      <c r="H9484" s="17">
        <f>Data!K9484</f>
        <v>3468</v>
      </c>
      <c r="I9484" s="17">
        <f>Data!L9484</f>
        <v>1213.8</v>
      </c>
      <c r="J9484" s="12" t="str">
        <f>Data!N9484</f>
        <v>Outlet</v>
      </c>
      <c r="K9484" s="12" t="str">
        <f>Data!O9484</f>
        <v>Transferencia bancaria</v>
      </c>
      <c r="L9484" s="12" t="str">
        <f>Data!P9484</f>
        <v>Recurrente</v>
      </c>
    </row>
    <row r="9485">
      <c r="A9485" s="11">
        <v>9484.0</v>
      </c>
      <c r="B9485" s="14">
        <f>Data!D9485</f>
        <v>44514</v>
      </c>
      <c r="C9485" s="12">
        <f>IFERROR(VLOOKUP(Data!B9485, Minorista!$A$2:$B$100, 2, FALSE), "")</f>
        <v>6</v>
      </c>
      <c r="D9485" s="12">
        <f t="array" ref="D9485">INDEX(Producto!$A$2:$A$500, MATCH(Data!H9485, Producto!$B$2:$B$500, 0))</f>
        <v>1</v>
      </c>
      <c r="E9485" s="12">
        <f>VLOOKUP(Data!E9485 &amp; Data!F9485 &amp; Data!G9485, Ubicacion!$A$2:$B$1000, 2, FALSE)</f>
        <v>52</v>
      </c>
      <c r="F9485" s="15">
        <f>Data!J9485</f>
        <v>120</v>
      </c>
      <c r="G9485" s="16">
        <f>Data!I9485</f>
        <v>49</v>
      </c>
      <c r="H9485" s="17">
        <f>Data!K9485</f>
        <v>5880</v>
      </c>
      <c r="I9485" s="17">
        <f>Data!L9485</f>
        <v>2058</v>
      </c>
      <c r="J9485" s="12" t="str">
        <f>Data!N9485</f>
        <v>Outlet</v>
      </c>
      <c r="K9485" s="12" t="str">
        <f>Data!O9485</f>
        <v>Efectivo</v>
      </c>
      <c r="L9485" s="12" t="str">
        <f>Data!P9485</f>
        <v>Nuevo</v>
      </c>
    </row>
    <row r="9486">
      <c r="A9486" s="11">
        <v>9485.0</v>
      </c>
      <c r="B9486" s="14">
        <f>Data!D9486</f>
        <v>44514</v>
      </c>
      <c r="C9486" s="12">
        <f>IFERROR(VLOOKUP(Data!B9486, Minorista!$A$2:$B$100, 2, FALSE), "")</f>
        <v>6</v>
      </c>
      <c r="D9486" s="12">
        <f t="array" ref="D9486">INDEX(Producto!$A$2:$A$500, MATCH(Data!H9486, Producto!$B$2:$B$500, 0))</f>
        <v>2</v>
      </c>
      <c r="E9486" s="12">
        <f>VLOOKUP(Data!E9486 &amp; Data!F9486 &amp; Data!G9486, Ubicacion!$A$2:$B$1000, 2, FALSE)</f>
        <v>52</v>
      </c>
      <c r="F9486" s="15">
        <f>Data!J9486</f>
        <v>102</v>
      </c>
      <c r="G9486" s="16">
        <f>Data!I9486</f>
        <v>40</v>
      </c>
      <c r="H9486" s="17">
        <f>Data!K9486</f>
        <v>4080</v>
      </c>
      <c r="I9486" s="17">
        <f>Data!L9486</f>
        <v>1428</v>
      </c>
      <c r="J9486" s="12" t="str">
        <f>Data!N9486</f>
        <v>Outlet</v>
      </c>
      <c r="K9486" s="12" t="str">
        <f>Data!O9486</f>
        <v>Efectivo</v>
      </c>
      <c r="L9486" s="12" t="str">
        <f>Data!P9486</f>
        <v>Nuevo</v>
      </c>
    </row>
    <row r="9487">
      <c r="A9487" s="11">
        <v>9486.0</v>
      </c>
      <c r="B9487" s="14">
        <f>Data!D9487</f>
        <v>44514</v>
      </c>
      <c r="C9487" s="12">
        <f>IFERROR(VLOOKUP(Data!B9487, Minorista!$A$2:$B$100, 2, FALSE), "")</f>
        <v>6</v>
      </c>
      <c r="D9487" s="12">
        <f t="array" ref="D9487">INDEX(Producto!$A$2:$A$500, MATCH(Data!H9487, Producto!$B$2:$B$500, 0))</f>
        <v>3</v>
      </c>
      <c r="E9487" s="12">
        <f>VLOOKUP(Data!E9487 &amp; Data!F9487 &amp; Data!G9487, Ubicacion!$A$2:$B$1000, 2, FALSE)</f>
        <v>52</v>
      </c>
      <c r="F9487" s="15">
        <f>Data!J9487</f>
        <v>91</v>
      </c>
      <c r="G9487" s="16">
        <f>Data!I9487</f>
        <v>44</v>
      </c>
      <c r="H9487" s="17">
        <f>Data!K9487</f>
        <v>4004</v>
      </c>
      <c r="I9487" s="17">
        <f>Data!L9487</f>
        <v>1201.2</v>
      </c>
      <c r="J9487" s="12" t="str">
        <f>Data!N9487</f>
        <v>Outlet</v>
      </c>
      <c r="K9487" s="12" t="str">
        <f>Data!O9487</f>
        <v>Transferencia bancaria</v>
      </c>
      <c r="L9487" s="12" t="str">
        <f>Data!P9487</f>
        <v>Recurrente</v>
      </c>
    </row>
    <row r="9488">
      <c r="A9488" s="11">
        <v>9487.0</v>
      </c>
      <c r="B9488" s="14">
        <f>Data!D9488</f>
        <v>44514</v>
      </c>
      <c r="C9488" s="12">
        <f>IFERROR(VLOOKUP(Data!B9488, Minorista!$A$2:$B$100, 2, FALSE), "")</f>
        <v>6</v>
      </c>
      <c r="D9488" s="12">
        <f t="array" ref="D9488">INDEX(Producto!$A$2:$A$500, MATCH(Data!H9488, Producto!$B$2:$B$500, 0))</f>
        <v>4</v>
      </c>
      <c r="E9488" s="12">
        <f>VLOOKUP(Data!E9488 &amp; Data!F9488 &amp; Data!G9488, Ubicacion!$A$2:$B$1000, 2, FALSE)</f>
        <v>52</v>
      </c>
      <c r="F9488" s="15">
        <f>Data!J9488</f>
        <v>83</v>
      </c>
      <c r="G9488" s="16">
        <f>Data!I9488</f>
        <v>42</v>
      </c>
      <c r="H9488" s="17">
        <f>Data!K9488</f>
        <v>3486</v>
      </c>
      <c r="I9488" s="17">
        <f>Data!L9488</f>
        <v>1010.94</v>
      </c>
      <c r="J9488" s="12" t="str">
        <f>Data!N9488</f>
        <v>Outlet</v>
      </c>
      <c r="K9488" s="12" t="str">
        <f>Data!O9488</f>
        <v>Efectivo</v>
      </c>
      <c r="L9488" s="12" t="str">
        <f>Data!P9488</f>
        <v>Nuevo</v>
      </c>
    </row>
    <row r="9489">
      <c r="A9489" s="11">
        <v>9488.0</v>
      </c>
      <c r="B9489" s="14">
        <f>Data!D9489</f>
        <v>44514</v>
      </c>
      <c r="C9489" s="12">
        <f>IFERROR(VLOOKUP(Data!B9489, Minorista!$A$2:$B$100, 2, FALSE), "")</f>
        <v>6</v>
      </c>
      <c r="D9489" s="12">
        <f t="array" ref="D9489">INDEX(Producto!$A$2:$A$500, MATCH(Data!H9489, Producto!$B$2:$B$500, 0))</f>
        <v>5</v>
      </c>
      <c r="E9489" s="12">
        <f>VLOOKUP(Data!E9489 &amp; Data!F9489 &amp; Data!G9489, Ubicacion!$A$2:$B$1000, 2, FALSE)</f>
        <v>52</v>
      </c>
      <c r="F9489" s="15">
        <f>Data!J9489</f>
        <v>78</v>
      </c>
      <c r="G9489" s="16">
        <f>Data!I9489</f>
        <v>50</v>
      </c>
      <c r="H9489" s="17">
        <f>Data!K9489</f>
        <v>3900</v>
      </c>
      <c r="I9489" s="17">
        <f>Data!L9489</f>
        <v>1248</v>
      </c>
      <c r="J9489" s="12" t="str">
        <f>Data!N9489</f>
        <v>Outlet</v>
      </c>
      <c r="K9489" s="12" t="str">
        <f>Data!O9489</f>
        <v>Efectivo</v>
      </c>
      <c r="L9489" s="12" t="str">
        <f>Data!P9489</f>
        <v>Recurrente</v>
      </c>
    </row>
    <row r="9490">
      <c r="A9490" s="11">
        <v>9489.0</v>
      </c>
      <c r="B9490" s="14">
        <f>Data!D9490</f>
        <v>44514</v>
      </c>
      <c r="C9490" s="12">
        <f>IFERROR(VLOOKUP(Data!B9490, Minorista!$A$2:$B$100, 2, FALSE), "")</f>
        <v>6</v>
      </c>
      <c r="D9490" s="12">
        <f t="array" ref="D9490">INDEX(Producto!$A$2:$A$500, MATCH(Data!H9490, Producto!$B$2:$B$500, 0))</f>
        <v>6</v>
      </c>
      <c r="E9490" s="12">
        <f>VLOOKUP(Data!E9490 &amp; Data!F9490 &amp; Data!G9490, Ubicacion!$A$2:$B$1000, 2, FALSE)</f>
        <v>52</v>
      </c>
      <c r="F9490" s="15">
        <f>Data!J9490</f>
        <v>123</v>
      </c>
      <c r="G9490" s="16">
        <f>Data!I9490</f>
        <v>48</v>
      </c>
      <c r="H9490" s="17">
        <f>Data!K9490</f>
        <v>5904</v>
      </c>
      <c r="I9490" s="17">
        <f>Data!L9490</f>
        <v>2066.4</v>
      </c>
      <c r="J9490" s="12" t="str">
        <f>Data!N9490</f>
        <v>Outlet</v>
      </c>
      <c r="K9490" s="12" t="str">
        <f>Data!O9490</f>
        <v>Transferencia bancaria</v>
      </c>
      <c r="L9490" s="12" t="str">
        <f>Data!P9490</f>
        <v>Nuevo</v>
      </c>
    </row>
    <row r="9491">
      <c r="A9491" s="11">
        <v>9490.0</v>
      </c>
      <c r="B9491" s="14">
        <f>Data!D9491</f>
        <v>44543</v>
      </c>
      <c r="C9491" s="12">
        <f>IFERROR(VLOOKUP(Data!B9491, Minorista!$A$2:$B$100, 2, FALSE), "")</f>
        <v>6</v>
      </c>
      <c r="D9491" s="12">
        <f t="array" ref="D9491">INDEX(Producto!$A$2:$A$500, MATCH(Data!H9491, Producto!$B$2:$B$500, 0))</f>
        <v>1</v>
      </c>
      <c r="E9491" s="12">
        <f>VLOOKUP(Data!E9491 &amp; Data!F9491 &amp; Data!G9491, Ubicacion!$A$2:$B$1000, 2, FALSE)</f>
        <v>52</v>
      </c>
      <c r="F9491" s="15">
        <f>Data!J9491</f>
        <v>178</v>
      </c>
      <c r="G9491" s="16">
        <f>Data!I9491</f>
        <v>51</v>
      </c>
      <c r="H9491" s="17">
        <f>Data!K9491</f>
        <v>9078</v>
      </c>
      <c r="I9491" s="17">
        <f>Data!L9491</f>
        <v>3177.3</v>
      </c>
      <c r="J9491" s="12" t="str">
        <f>Data!N9491</f>
        <v>Outlet</v>
      </c>
      <c r="K9491" s="12" t="str">
        <f>Data!O9491</f>
        <v>Efectivo</v>
      </c>
      <c r="L9491" s="12" t="str">
        <f>Data!P9491</f>
        <v>Nuevo</v>
      </c>
    </row>
    <row r="9492">
      <c r="A9492" s="11">
        <v>9491.0</v>
      </c>
      <c r="B9492" s="14">
        <f>Data!D9492</f>
        <v>44543</v>
      </c>
      <c r="C9492" s="12">
        <f>IFERROR(VLOOKUP(Data!B9492, Minorista!$A$2:$B$100, 2, FALSE), "")</f>
        <v>6</v>
      </c>
      <c r="D9492" s="12">
        <f t="array" ref="D9492">INDEX(Producto!$A$2:$A$500, MATCH(Data!H9492, Producto!$B$2:$B$500, 0))</f>
        <v>2</v>
      </c>
      <c r="E9492" s="12">
        <f>VLOOKUP(Data!E9492 &amp; Data!F9492 &amp; Data!G9492, Ubicacion!$A$2:$B$1000, 2, FALSE)</f>
        <v>52</v>
      </c>
      <c r="F9492" s="15">
        <f>Data!J9492</f>
        <v>113</v>
      </c>
      <c r="G9492" s="16">
        <f>Data!I9492</f>
        <v>37</v>
      </c>
      <c r="H9492" s="17">
        <f>Data!K9492</f>
        <v>4181</v>
      </c>
      <c r="I9492" s="17">
        <f>Data!L9492</f>
        <v>1337.92</v>
      </c>
      <c r="J9492" s="12" t="str">
        <f>Data!N9492</f>
        <v>Outlet</v>
      </c>
      <c r="K9492" s="12" t="str">
        <f>Data!O9492</f>
        <v>Transferencia bancaria</v>
      </c>
      <c r="L9492" s="12" t="str">
        <f>Data!P9492</f>
        <v>Recurrente</v>
      </c>
    </row>
    <row r="9493">
      <c r="A9493" s="11">
        <v>9492.0</v>
      </c>
      <c r="B9493" s="14">
        <f>Data!D9493</f>
        <v>44543</v>
      </c>
      <c r="C9493" s="12">
        <f>IFERROR(VLOOKUP(Data!B9493, Minorista!$A$2:$B$100, 2, FALSE), "")</f>
        <v>6</v>
      </c>
      <c r="D9493" s="12">
        <f t="array" ref="D9493">INDEX(Producto!$A$2:$A$500, MATCH(Data!H9493, Producto!$B$2:$B$500, 0))</f>
        <v>3</v>
      </c>
      <c r="E9493" s="12">
        <f>VLOOKUP(Data!E9493 &amp; Data!F9493 &amp; Data!G9493, Ubicacion!$A$2:$B$1000, 2, FALSE)</f>
        <v>52</v>
      </c>
      <c r="F9493" s="15">
        <f>Data!J9493</f>
        <v>112</v>
      </c>
      <c r="G9493" s="16">
        <f>Data!I9493</f>
        <v>36</v>
      </c>
      <c r="H9493" s="17">
        <f>Data!K9493</f>
        <v>4032</v>
      </c>
      <c r="I9493" s="17">
        <f>Data!L9493</f>
        <v>1088.64</v>
      </c>
      <c r="J9493" s="12" t="str">
        <f>Data!N9493</f>
        <v>Outlet</v>
      </c>
      <c r="K9493" s="12" t="str">
        <f>Data!O9493</f>
        <v>Efectivo</v>
      </c>
      <c r="L9493" s="12" t="str">
        <f>Data!P9493</f>
        <v>Recurrente</v>
      </c>
    </row>
    <row r="9494">
      <c r="A9494" s="11">
        <v>9493.0</v>
      </c>
      <c r="B9494" s="14">
        <f>Data!D9494</f>
        <v>44543</v>
      </c>
      <c r="C9494" s="12">
        <f>IFERROR(VLOOKUP(Data!B9494, Minorista!$A$2:$B$100, 2, FALSE), "")</f>
        <v>6</v>
      </c>
      <c r="D9494" s="12">
        <f t="array" ref="D9494">INDEX(Producto!$A$2:$A$500, MATCH(Data!H9494, Producto!$B$2:$B$500, 0))</f>
        <v>4</v>
      </c>
      <c r="E9494" s="12">
        <f>VLOOKUP(Data!E9494 &amp; Data!F9494 &amp; Data!G9494, Ubicacion!$A$2:$B$1000, 2, FALSE)</f>
        <v>52</v>
      </c>
      <c r="F9494" s="15">
        <f>Data!J9494</f>
        <v>105</v>
      </c>
      <c r="G9494" s="16">
        <f>Data!I9494</f>
        <v>43</v>
      </c>
      <c r="H9494" s="17">
        <f>Data!K9494</f>
        <v>4515</v>
      </c>
      <c r="I9494" s="17">
        <f>Data!L9494</f>
        <v>1264.2</v>
      </c>
      <c r="J9494" s="12" t="str">
        <f>Data!N9494</f>
        <v>Outlet</v>
      </c>
      <c r="K9494" s="12" t="str">
        <f>Data!O9494</f>
        <v>Efectivo</v>
      </c>
      <c r="L9494" s="12" t="str">
        <f>Data!P9494</f>
        <v>Recurrente</v>
      </c>
    </row>
    <row r="9495">
      <c r="A9495" s="11">
        <v>9494.0</v>
      </c>
      <c r="B9495" s="14">
        <f>Data!D9495</f>
        <v>44543</v>
      </c>
      <c r="C9495" s="12">
        <f>IFERROR(VLOOKUP(Data!B9495, Minorista!$A$2:$B$100, 2, FALSE), "")</f>
        <v>6</v>
      </c>
      <c r="D9495" s="12">
        <f t="array" ref="D9495">INDEX(Producto!$A$2:$A$500, MATCH(Data!H9495, Producto!$B$2:$B$500, 0))</f>
        <v>5</v>
      </c>
      <c r="E9495" s="12">
        <f>VLOOKUP(Data!E9495 &amp; Data!F9495 &amp; Data!G9495, Ubicacion!$A$2:$B$1000, 2, FALSE)</f>
        <v>52</v>
      </c>
      <c r="F9495" s="15">
        <f>Data!J9495</f>
        <v>90</v>
      </c>
      <c r="G9495" s="16">
        <f>Data!I9495</f>
        <v>52</v>
      </c>
      <c r="H9495" s="17">
        <f>Data!K9495</f>
        <v>4680</v>
      </c>
      <c r="I9495" s="17">
        <f>Data!L9495</f>
        <v>1357.2</v>
      </c>
      <c r="J9495" s="12" t="str">
        <f>Data!N9495</f>
        <v>Outlet</v>
      </c>
      <c r="K9495" s="12" t="str">
        <f>Data!O9495</f>
        <v>Efectivo</v>
      </c>
      <c r="L9495" s="12" t="str">
        <f>Data!P9495</f>
        <v>Nuevo</v>
      </c>
    </row>
    <row r="9496">
      <c r="A9496" s="11">
        <v>9495.0</v>
      </c>
      <c r="B9496" s="14">
        <f>Data!D9496</f>
        <v>44543</v>
      </c>
      <c r="C9496" s="12">
        <f>IFERROR(VLOOKUP(Data!B9496, Minorista!$A$2:$B$100, 2, FALSE), "")</f>
        <v>6</v>
      </c>
      <c r="D9496" s="12">
        <f t="array" ref="D9496">INDEX(Producto!$A$2:$A$500, MATCH(Data!H9496, Producto!$B$2:$B$500, 0))</f>
        <v>6</v>
      </c>
      <c r="E9496" s="12">
        <f>VLOOKUP(Data!E9496 &amp; Data!F9496 &amp; Data!G9496, Ubicacion!$A$2:$B$1000, 2, FALSE)</f>
        <v>52</v>
      </c>
      <c r="F9496" s="15">
        <f>Data!J9496</f>
        <v>128</v>
      </c>
      <c r="G9496" s="16">
        <f>Data!I9496</f>
        <v>51</v>
      </c>
      <c r="H9496" s="17">
        <f>Data!K9496</f>
        <v>6528</v>
      </c>
      <c r="I9496" s="17">
        <f>Data!L9496</f>
        <v>2154.24</v>
      </c>
      <c r="J9496" s="12" t="str">
        <f>Data!N9496</f>
        <v>Outlet</v>
      </c>
      <c r="K9496" s="12" t="str">
        <f>Data!O9496</f>
        <v>Tarjeta</v>
      </c>
      <c r="L9496" s="12" t="str">
        <f>Data!P9496</f>
        <v>Recurrente</v>
      </c>
    </row>
    <row r="9497">
      <c r="A9497" s="11">
        <v>9496.0</v>
      </c>
      <c r="B9497" s="14">
        <f>Data!D9497</f>
        <v>44210</v>
      </c>
      <c r="C9497" s="12">
        <f>IFERROR(VLOOKUP(Data!B9497, Minorista!$A$2:$B$100, 2, FALSE), "")</f>
        <v>6</v>
      </c>
      <c r="D9497" s="12">
        <f t="array" ref="D9497">INDEX(Producto!$A$2:$A$500, MATCH(Data!H9497, Producto!$B$2:$B$500, 0))</f>
        <v>1</v>
      </c>
      <c r="E9497" s="12">
        <f>VLOOKUP(Data!E9497 &amp; Data!F9497 &amp; Data!G9497, Ubicacion!$A$2:$B$1000, 2, FALSE)</f>
        <v>52</v>
      </c>
      <c r="F9497" s="15">
        <f>Data!J9497</f>
        <v>179</v>
      </c>
      <c r="G9497" s="16">
        <f>Data!I9497</f>
        <v>35</v>
      </c>
      <c r="H9497" s="17">
        <f>Data!K9497</f>
        <v>6265</v>
      </c>
      <c r="I9497" s="17">
        <f>Data!L9497</f>
        <v>3257.8</v>
      </c>
      <c r="J9497" s="12" t="str">
        <f>Data!N9497</f>
        <v>Outlet</v>
      </c>
      <c r="K9497" s="12" t="str">
        <f>Data!O9497</f>
        <v>Tarjeta</v>
      </c>
      <c r="L9497" s="12" t="str">
        <f>Data!P9497</f>
        <v>Nuevo</v>
      </c>
    </row>
    <row r="9498">
      <c r="A9498" s="11">
        <v>9497.0</v>
      </c>
      <c r="B9498" s="14">
        <f>Data!D9498</f>
        <v>44210</v>
      </c>
      <c r="C9498" s="12">
        <f>IFERROR(VLOOKUP(Data!B9498, Minorista!$A$2:$B$100, 2, FALSE), "")</f>
        <v>6</v>
      </c>
      <c r="D9498" s="12">
        <f t="array" ref="D9498">INDEX(Producto!$A$2:$A$500, MATCH(Data!H9498, Producto!$B$2:$B$500, 0))</f>
        <v>2</v>
      </c>
      <c r="E9498" s="12">
        <f>VLOOKUP(Data!E9498 &amp; Data!F9498 &amp; Data!G9498, Ubicacion!$A$2:$B$1000, 2, FALSE)</f>
        <v>52</v>
      </c>
      <c r="F9498" s="15">
        <f>Data!J9498</f>
        <v>107</v>
      </c>
      <c r="G9498" s="16">
        <f>Data!I9498</f>
        <v>36</v>
      </c>
      <c r="H9498" s="17">
        <f>Data!K9498</f>
        <v>3852</v>
      </c>
      <c r="I9498" s="17">
        <f>Data!L9498</f>
        <v>1887.48</v>
      </c>
      <c r="J9498" s="12" t="str">
        <f>Data!N9498</f>
        <v>Outlet</v>
      </c>
      <c r="K9498" s="12" t="str">
        <f>Data!O9498</f>
        <v>Tarjeta</v>
      </c>
      <c r="L9498" s="12" t="str">
        <f>Data!P9498</f>
        <v>Recurrente</v>
      </c>
    </row>
    <row r="9499">
      <c r="A9499" s="11">
        <v>9498.0</v>
      </c>
      <c r="B9499" s="14">
        <f>Data!D9499</f>
        <v>44210</v>
      </c>
      <c r="C9499" s="12">
        <f>IFERROR(VLOOKUP(Data!B9499, Minorista!$A$2:$B$100, 2, FALSE), "")</f>
        <v>6</v>
      </c>
      <c r="D9499" s="12">
        <f t="array" ref="D9499">INDEX(Producto!$A$2:$A$500, MATCH(Data!H9499, Producto!$B$2:$B$500, 0))</f>
        <v>3</v>
      </c>
      <c r="E9499" s="12">
        <f>VLOOKUP(Data!E9499 &amp; Data!F9499 &amp; Data!G9499, Ubicacion!$A$2:$B$1000, 2, FALSE)</f>
        <v>52</v>
      </c>
      <c r="F9499" s="15">
        <f>Data!J9499</f>
        <v>101</v>
      </c>
      <c r="G9499" s="16">
        <f>Data!I9499</f>
        <v>27</v>
      </c>
      <c r="H9499" s="17">
        <f>Data!K9499</f>
        <v>2727</v>
      </c>
      <c r="I9499" s="17">
        <f>Data!L9499</f>
        <v>1090.8</v>
      </c>
      <c r="J9499" s="12" t="str">
        <f>Data!N9499</f>
        <v>Outlet</v>
      </c>
      <c r="K9499" s="12" t="str">
        <f>Data!O9499</f>
        <v>Tarjeta</v>
      </c>
      <c r="L9499" s="12" t="str">
        <f>Data!P9499</f>
        <v>Recurrente</v>
      </c>
    </row>
    <row r="9500">
      <c r="A9500" s="11">
        <v>9499.0</v>
      </c>
      <c r="B9500" s="14">
        <f>Data!D9500</f>
        <v>44210</v>
      </c>
      <c r="C9500" s="12">
        <f>IFERROR(VLOOKUP(Data!B9500, Minorista!$A$2:$B$100, 2, FALSE), "")</f>
        <v>6</v>
      </c>
      <c r="D9500" s="12">
        <f t="array" ref="D9500">INDEX(Producto!$A$2:$A$500, MATCH(Data!H9500, Producto!$B$2:$B$500, 0))</f>
        <v>4</v>
      </c>
      <c r="E9500" s="12">
        <f>VLOOKUP(Data!E9500 &amp; Data!F9500 &amp; Data!G9500, Ubicacion!$A$2:$B$1000, 2, FALSE)</f>
        <v>52</v>
      </c>
      <c r="F9500" s="15">
        <f>Data!J9500</f>
        <v>53</v>
      </c>
      <c r="G9500" s="16">
        <f>Data!I9500</f>
        <v>29</v>
      </c>
      <c r="H9500" s="17">
        <f>Data!K9500</f>
        <v>1537</v>
      </c>
      <c r="I9500" s="17">
        <f>Data!L9500</f>
        <v>599.43</v>
      </c>
      <c r="J9500" s="12" t="str">
        <f>Data!N9500</f>
        <v>Outlet</v>
      </c>
      <c r="K9500" s="12" t="str">
        <f>Data!O9500</f>
        <v>Tarjeta</v>
      </c>
      <c r="L9500" s="12" t="str">
        <f>Data!P9500</f>
        <v>Nuevo</v>
      </c>
    </row>
    <row r="9501">
      <c r="A9501" s="11">
        <v>9500.0</v>
      </c>
      <c r="B9501" s="14">
        <f>Data!D9501</f>
        <v>44210</v>
      </c>
      <c r="C9501" s="12">
        <f>IFERROR(VLOOKUP(Data!B9501, Minorista!$A$2:$B$100, 2, FALSE), "")</f>
        <v>6</v>
      </c>
      <c r="D9501" s="12">
        <f t="array" ref="D9501">INDEX(Producto!$A$2:$A$500, MATCH(Data!H9501, Producto!$B$2:$B$500, 0))</f>
        <v>5</v>
      </c>
      <c r="E9501" s="12">
        <f>VLOOKUP(Data!E9501 &amp; Data!F9501 &amp; Data!G9501, Ubicacion!$A$2:$B$1000, 2, FALSE)</f>
        <v>52</v>
      </c>
      <c r="F9501" s="15">
        <f>Data!J9501</f>
        <v>70</v>
      </c>
      <c r="G9501" s="16">
        <f>Data!I9501</f>
        <v>37</v>
      </c>
      <c r="H9501" s="17">
        <f>Data!K9501</f>
        <v>2590</v>
      </c>
      <c r="I9501" s="17">
        <f>Data!L9501</f>
        <v>1061.9</v>
      </c>
      <c r="J9501" s="12" t="str">
        <f>Data!N9501</f>
        <v>Outlet</v>
      </c>
      <c r="K9501" s="12" t="str">
        <f>Data!O9501</f>
        <v>Tarjeta</v>
      </c>
      <c r="L9501" s="12" t="str">
        <f>Data!P9501</f>
        <v>Recurrente</v>
      </c>
    </row>
    <row r="9502">
      <c r="A9502" s="11">
        <v>9501.0</v>
      </c>
      <c r="B9502" s="14">
        <f>Data!D9502</f>
        <v>44210</v>
      </c>
      <c r="C9502" s="12">
        <f>IFERROR(VLOOKUP(Data!B9502, Minorista!$A$2:$B$100, 2, FALSE), "")</f>
        <v>6</v>
      </c>
      <c r="D9502" s="12">
        <f t="array" ref="D9502">INDEX(Producto!$A$2:$A$500, MATCH(Data!H9502, Producto!$B$2:$B$500, 0))</f>
        <v>6</v>
      </c>
      <c r="E9502" s="12">
        <f>VLOOKUP(Data!E9502 &amp; Data!F9502 &amp; Data!G9502, Ubicacion!$A$2:$B$1000, 2, FALSE)</f>
        <v>52</v>
      </c>
      <c r="F9502" s="15">
        <f>Data!J9502</f>
        <v>104</v>
      </c>
      <c r="G9502" s="16">
        <f>Data!I9502</f>
        <v>34</v>
      </c>
      <c r="H9502" s="17">
        <f>Data!K9502</f>
        <v>3536</v>
      </c>
      <c r="I9502" s="17">
        <f>Data!L9502</f>
        <v>1520.48</v>
      </c>
      <c r="J9502" s="12" t="str">
        <f>Data!N9502</f>
        <v>Outlet</v>
      </c>
      <c r="K9502" s="12" t="str">
        <f>Data!O9502</f>
        <v>Transferencia bancaria</v>
      </c>
      <c r="L9502" s="12" t="str">
        <f>Data!P9502</f>
        <v>Nuevo</v>
      </c>
    </row>
    <row r="9503">
      <c r="A9503" s="11">
        <v>9502.0</v>
      </c>
      <c r="B9503" s="14">
        <f>Data!D9503</f>
        <v>44239</v>
      </c>
      <c r="C9503" s="12">
        <f>IFERROR(VLOOKUP(Data!B9503, Minorista!$A$2:$B$100, 2, FALSE), "")</f>
        <v>6</v>
      </c>
      <c r="D9503" s="12">
        <f t="array" ref="D9503">INDEX(Producto!$A$2:$A$500, MATCH(Data!H9503, Producto!$B$2:$B$500, 0))</f>
        <v>1</v>
      </c>
      <c r="E9503" s="12">
        <f>VLOOKUP(Data!E9503 &amp; Data!F9503 &amp; Data!G9503, Ubicacion!$A$2:$B$1000, 2, FALSE)</f>
        <v>52</v>
      </c>
      <c r="F9503" s="15">
        <f>Data!J9503</f>
        <v>184</v>
      </c>
      <c r="G9503" s="16">
        <f>Data!I9503</f>
        <v>33</v>
      </c>
      <c r="H9503" s="17">
        <f>Data!K9503</f>
        <v>6072</v>
      </c>
      <c r="I9503" s="17">
        <f>Data!L9503</f>
        <v>2853.84</v>
      </c>
      <c r="J9503" s="12" t="str">
        <f>Data!N9503</f>
        <v>Outlet</v>
      </c>
      <c r="K9503" s="12" t="str">
        <f>Data!O9503</f>
        <v>Transferencia bancaria</v>
      </c>
      <c r="L9503" s="12" t="str">
        <f>Data!P9503</f>
        <v>Recurrente</v>
      </c>
    </row>
    <row r="9504">
      <c r="A9504" s="11">
        <v>9503.0</v>
      </c>
      <c r="B9504" s="14">
        <f>Data!D9504</f>
        <v>44239</v>
      </c>
      <c r="C9504" s="12">
        <f>IFERROR(VLOOKUP(Data!B9504, Minorista!$A$2:$B$100, 2, FALSE), "")</f>
        <v>6</v>
      </c>
      <c r="D9504" s="12">
        <f t="array" ref="D9504">INDEX(Producto!$A$2:$A$500, MATCH(Data!H9504, Producto!$B$2:$B$500, 0))</f>
        <v>2</v>
      </c>
      <c r="E9504" s="12">
        <f>VLOOKUP(Data!E9504 &amp; Data!F9504 &amp; Data!G9504, Ubicacion!$A$2:$B$1000, 2, FALSE)</f>
        <v>52</v>
      </c>
      <c r="F9504" s="15">
        <f>Data!J9504</f>
        <v>72</v>
      </c>
      <c r="G9504" s="16">
        <f>Data!I9504</f>
        <v>33</v>
      </c>
      <c r="H9504" s="17">
        <f>Data!K9504</f>
        <v>2376</v>
      </c>
      <c r="I9504" s="17">
        <f>Data!L9504</f>
        <v>1116.72</v>
      </c>
      <c r="J9504" s="12" t="str">
        <f>Data!N9504</f>
        <v>Outlet</v>
      </c>
      <c r="K9504" s="12" t="str">
        <f>Data!O9504</f>
        <v>Transferencia bancaria</v>
      </c>
      <c r="L9504" s="12" t="str">
        <f>Data!P9504</f>
        <v>Recurrente</v>
      </c>
    </row>
    <row r="9505">
      <c r="A9505" s="11">
        <v>9504.0</v>
      </c>
      <c r="B9505" s="14">
        <f>Data!D9505</f>
        <v>44239</v>
      </c>
      <c r="C9505" s="12">
        <f>IFERROR(VLOOKUP(Data!B9505, Minorista!$A$2:$B$100, 2, FALSE), "")</f>
        <v>6</v>
      </c>
      <c r="D9505" s="12">
        <f t="array" ref="D9505">INDEX(Producto!$A$2:$A$500, MATCH(Data!H9505, Producto!$B$2:$B$500, 0))</f>
        <v>3</v>
      </c>
      <c r="E9505" s="12">
        <f>VLOOKUP(Data!E9505 &amp; Data!F9505 &amp; Data!G9505, Ubicacion!$A$2:$B$1000, 2, FALSE)</f>
        <v>52</v>
      </c>
      <c r="F9505" s="15">
        <f>Data!J9505</f>
        <v>85</v>
      </c>
      <c r="G9505" s="16">
        <f>Data!I9505</f>
        <v>25</v>
      </c>
      <c r="H9505" s="17">
        <f>Data!K9505</f>
        <v>2125</v>
      </c>
      <c r="I9505" s="17">
        <f>Data!L9505</f>
        <v>850</v>
      </c>
      <c r="J9505" s="12" t="str">
        <f>Data!N9505</f>
        <v>Outlet</v>
      </c>
      <c r="K9505" s="12" t="str">
        <f>Data!O9505</f>
        <v>Transferencia bancaria</v>
      </c>
      <c r="L9505" s="12" t="str">
        <f>Data!P9505</f>
        <v>Nuevo</v>
      </c>
    </row>
    <row r="9506">
      <c r="A9506" s="11">
        <v>9505.0</v>
      </c>
      <c r="B9506" s="14">
        <f>Data!D9506</f>
        <v>44239</v>
      </c>
      <c r="C9506" s="12">
        <f>IFERROR(VLOOKUP(Data!B9506, Minorista!$A$2:$B$100, 2, FALSE), "")</f>
        <v>6</v>
      </c>
      <c r="D9506" s="12">
        <f t="array" ref="D9506">INDEX(Producto!$A$2:$A$500, MATCH(Data!H9506, Producto!$B$2:$B$500, 0))</f>
        <v>4</v>
      </c>
      <c r="E9506" s="12">
        <f>VLOOKUP(Data!E9506 &amp; Data!F9506 &amp; Data!G9506, Ubicacion!$A$2:$B$1000, 2, FALSE)</f>
        <v>53</v>
      </c>
      <c r="F9506" s="15">
        <f>Data!J9506</f>
        <v>48</v>
      </c>
      <c r="G9506" s="16">
        <f>Data!I9506</f>
        <v>30</v>
      </c>
      <c r="H9506" s="17">
        <f>Data!K9506</f>
        <v>1440</v>
      </c>
      <c r="I9506" s="17">
        <f>Data!L9506</f>
        <v>547.2</v>
      </c>
      <c r="J9506" s="12" t="str">
        <f>Data!N9506</f>
        <v>Outlet</v>
      </c>
      <c r="K9506" s="12" t="str">
        <f>Data!O9506</f>
        <v>Efectivo</v>
      </c>
      <c r="L9506" s="12" t="str">
        <f>Data!P9506</f>
        <v>Nuevo</v>
      </c>
    </row>
    <row r="9507">
      <c r="A9507" s="11">
        <v>9506.0</v>
      </c>
      <c r="B9507" s="14">
        <f>Data!D9507</f>
        <v>44239</v>
      </c>
      <c r="C9507" s="12">
        <f>IFERROR(VLOOKUP(Data!B9507, Minorista!$A$2:$B$100, 2, FALSE), "")</f>
        <v>6</v>
      </c>
      <c r="D9507" s="12">
        <f t="array" ref="D9507">INDEX(Producto!$A$2:$A$500, MATCH(Data!H9507, Producto!$B$2:$B$500, 0))</f>
        <v>5</v>
      </c>
      <c r="E9507" s="12">
        <f>VLOOKUP(Data!E9507 &amp; Data!F9507 &amp; Data!G9507, Ubicacion!$A$2:$B$1000, 2, FALSE)</f>
        <v>53</v>
      </c>
      <c r="F9507" s="15">
        <f>Data!J9507</f>
        <v>68</v>
      </c>
      <c r="G9507" s="16">
        <f>Data!I9507</f>
        <v>36</v>
      </c>
      <c r="H9507" s="17">
        <f>Data!K9507</f>
        <v>2448</v>
      </c>
      <c r="I9507" s="17">
        <f>Data!L9507</f>
        <v>954.72</v>
      </c>
      <c r="J9507" s="12" t="str">
        <f>Data!N9507</f>
        <v>Outlet</v>
      </c>
      <c r="K9507" s="12" t="str">
        <f>Data!O9507</f>
        <v>Transferencia bancaria</v>
      </c>
      <c r="L9507" s="12" t="str">
        <f>Data!P9507</f>
        <v>Recurrente</v>
      </c>
    </row>
    <row r="9508">
      <c r="A9508" s="11">
        <v>9507.0</v>
      </c>
      <c r="B9508" s="14">
        <f>Data!D9508</f>
        <v>44239</v>
      </c>
      <c r="C9508" s="12">
        <f>IFERROR(VLOOKUP(Data!B9508, Minorista!$A$2:$B$100, 2, FALSE), "")</f>
        <v>6</v>
      </c>
      <c r="D9508" s="12">
        <f t="array" ref="D9508">INDEX(Producto!$A$2:$A$500, MATCH(Data!H9508, Producto!$B$2:$B$500, 0))</f>
        <v>6</v>
      </c>
      <c r="E9508" s="12">
        <f>VLOOKUP(Data!E9508 &amp; Data!F9508 &amp; Data!G9508, Ubicacion!$A$2:$B$1000, 2, FALSE)</f>
        <v>53</v>
      </c>
      <c r="F9508" s="15">
        <f>Data!J9508</f>
        <v>107</v>
      </c>
      <c r="G9508" s="16">
        <f>Data!I9508</f>
        <v>35</v>
      </c>
      <c r="H9508" s="17">
        <f>Data!K9508</f>
        <v>3745</v>
      </c>
      <c r="I9508" s="17">
        <f>Data!L9508</f>
        <v>1760.15</v>
      </c>
      <c r="J9508" s="12" t="str">
        <f>Data!N9508</f>
        <v>Outlet</v>
      </c>
      <c r="K9508" s="12" t="str">
        <f>Data!O9508</f>
        <v>Efectivo</v>
      </c>
      <c r="L9508" s="12" t="str">
        <f>Data!P9508</f>
        <v>Recurrente</v>
      </c>
    </row>
    <row r="9509">
      <c r="A9509" s="11">
        <v>9508.0</v>
      </c>
      <c r="B9509" s="14">
        <f>Data!D9509</f>
        <v>44265</v>
      </c>
      <c r="C9509" s="12">
        <f>IFERROR(VLOOKUP(Data!B9509, Minorista!$A$2:$B$100, 2, FALSE), "")</f>
        <v>6</v>
      </c>
      <c r="D9509" s="12">
        <f t="array" ref="D9509">INDEX(Producto!$A$2:$A$500, MATCH(Data!H9509, Producto!$B$2:$B$500, 0))</f>
        <v>1</v>
      </c>
      <c r="E9509" s="12">
        <f>VLOOKUP(Data!E9509 &amp; Data!F9509 &amp; Data!G9509, Ubicacion!$A$2:$B$1000, 2, FALSE)</f>
        <v>53</v>
      </c>
      <c r="F9509" s="15">
        <f>Data!J9509</f>
        <v>185</v>
      </c>
      <c r="G9509" s="16">
        <f>Data!I9509</f>
        <v>35</v>
      </c>
      <c r="H9509" s="17">
        <f>Data!K9509</f>
        <v>6475</v>
      </c>
      <c r="I9509" s="17">
        <f>Data!L9509</f>
        <v>3172.75</v>
      </c>
      <c r="J9509" s="12" t="str">
        <f>Data!N9509</f>
        <v>Outlet</v>
      </c>
      <c r="K9509" s="12" t="str">
        <f>Data!O9509</f>
        <v>Efectivo</v>
      </c>
      <c r="L9509" s="12" t="str">
        <f>Data!P9509</f>
        <v>Recurrente</v>
      </c>
    </row>
    <row r="9510">
      <c r="A9510" s="11">
        <v>9509.0</v>
      </c>
      <c r="B9510" s="14">
        <f>Data!D9510</f>
        <v>44265</v>
      </c>
      <c r="C9510" s="12">
        <f>IFERROR(VLOOKUP(Data!B9510, Minorista!$A$2:$B$100, 2, FALSE), "")</f>
        <v>6</v>
      </c>
      <c r="D9510" s="12">
        <f t="array" ref="D9510">INDEX(Producto!$A$2:$A$500, MATCH(Data!H9510, Producto!$B$2:$B$500, 0))</f>
        <v>2</v>
      </c>
      <c r="E9510" s="12">
        <f>VLOOKUP(Data!E9510 &amp; Data!F9510 &amp; Data!G9510, Ubicacion!$A$2:$B$1000, 2, FALSE)</f>
        <v>53</v>
      </c>
      <c r="F9510" s="15">
        <f>Data!J9510</f>
        <v>80</v>
      </c>
      <c r="G9510" s="16">
        <f>Data!I9510</f>
        <v>36</v>
      </c>
      <c r="H9510" s="17">
        <f>Data!K9510</f>
        <v>2880</v>
      </c>
      <c r="I9510" s="17">
        <f>Data!L9510</f>
        <v>1440</v>
      </c>
      <c r="J9510" s="12" t="str">
        <f>Data!N9510</f>
        <v>Outlet</v>
      </c>
      <c r="K9510" s="12" t="str">
        <f>Data!O9510</f>
        <v>Transferencia bancaria</v>
      </c>
      <c r="L9510" s="12" t="str">
        <f>Data!P9510</f>
        <v>Nuevo</v>
      </c>
    </row>
    <row r="9511">
      <c r="A9511" s="11">
        <v>9510.0</v>
      </c>
      <c r="B9511" s="14">
        <f>Data!D9511</f>
        <v>44265</v>
      </c>
      <c r="C9511" s="12">
        <f>IFERROR(VLOOKUP(Data!B9511, Minorista!$A$2:$B$100, 2, FALSE), "")</f>
        <v>6</v>
      </c>
      <c r="D9511" s="12">
        <f t="array" ref="D9511">INDEX(Producto!$A$2:$A$500, MATCH(Data!H9511, Producto!$B$2:$B$500, 0))</f>
        <v>3</v>
      </c>
      <c r="E9511" s="12">
        <f>VLOOKUP(Data!E9511 &amp; Data!F9511 &amp; Data!G9511, Ubicacion!$A$2:$B$1000, 2, FALSE)</f>
        <v>53</v>
      </c>
      <c r="F9511" s="15">
        <f>Data!J9511</f>
        <v>85</v>
      </c>
      <c r="G9511" s="16">
        <f>Data!I9511</f>
        <v>23</v>
      </c>
      <c r="H9511" s="17">
        <f>Data!K9511</f>
        <v>1955</v>
      </c>
      <c r="I9511" s="17">
        <f>Data!L9511</f>
        <v>742.9</v>
      </c>
      <c r="J9511" s="12" t="str">
        <f>Data!N9511</f>
        <v>Outlet</v>
      </c>
      <c r="K9511" s="12" t="str">
        <f>Data!O9511</f>
        <v>Transferencia bancaria</v>
      </c>
      <c r="L9511" s="12" t="str">
        <f>Data!P9511</f>
        <v>Nuevo</v>
      </c>
    </row>
    <row r="9512">
      <c r="A9512" s="11">
        <v>9511.0</v>
      </c>
      <c r="B9512" s="14">
        <f>Data!D9512</f>
        <v>44265</v>
      </c>
      <c r="C9512" s="12">
        <f>IFERROR(VLOOKUP(Data!B9512, Minorista!$A$2:$B$100, 2, FALSE), "")</f>
        <v>6</v>
      </c>
      <c r="D9512" s="12">
        <f t="array" ref="D9512">INDEX(Producto!$A$2:$A$500, MATCH(Data!H9512, Producto!$B$2:$B$500, 0))</f>
        <v>4</v>
      </c>
      <c r="E9512" s="12">
        <f>VLOOKUP(Data!E9512 &amp; Data!F9512 &amp; Data!G9512, Ubicacion!$A$2:$B$1000, 2, FALSE)</f>
        <v>53</v>
      </c>
      <c r="F9512" s="15">
        <f>Data!J9512</f>
        <v>39</v>
      </c>
      <c r="G9512" s="16">
        <f>Data!I9512</f>
        <v>30</v>
      </c>
      <c r="H9512" s="17">
        <f>Data!K9512</f>
        <v>1170</v>
      </c>
      <c r="I9512" s="17">
        <f>Data!L9512</f>
        <v>468</v>
      </c>
      <c r="J9512" s="12" t="str">
        <f>Data!N9512</f>
        <v>Outlet</v>
      </c>
      <c r="K9512" s="12" t="str">
        <f>Data!O9512</f>
        <v>Efectivo</v>
      </c>
      <c r="L9512" s="12" t="str">
        <f>Data!P9512</f>
        <v>Recurrente</v>
      </c>
    </row>
    <row r="9513">
      <c r="A9513" s="11">
        <v>9512.0</v>
      </c>
      <c r="B9513" s="14">
        <f>Data!D9513</f>
        <v>44265</v>
      </c>
      <c r="C9513" s="12">
        <f>IFERROR(VLOOKUP(Data!B9513, Minorista!$A$2:$B$100, 2, FALSE), "")</f>
        <v>6</v>
      </c>
      <c r="D9513" s="12">
        <f t="array" ref="D9513">INDEX(Producto!$A$2:$A$500, MATCH(Data!H9513, Producto!$B$2:$B$500, 0))</f>
        <v>5</v>
      </c>
      <c r="E9513" s="12">
        <f>VLOOKUP(Data!E9513 &amp; Data!F9513 &amp; Data!G9513, Ubicacion!$A$2:$B$1000, 2, FALSE)</f>
        <v>53</v>
      </c>
      <c r="F9513" s="15">
        <f>Data!J9513</f>
        <v>56</v>
      </c>
      <c r="G9513" s="16">
        <f>Data!I9513</f>
        <v>36</v>
      </c>
      <c r="H9513" s="17">
        <f>Data!K9513</f>
        <v>2016</v>
      </c>
      <c r="I9513" s="17">
        <f>Data!L9513</f>
        <v>786.24</v>
      </c>
      <c r="J9513" s="12" t="str">
        <f>Data!N9513</f>
        <v>Outlet</v>
      </c>
      <c r="K9513" s="12" t="str">
        <f>Data!O9513</f>
        <v>Efectivo</v>
      </c>
      <c r="L9513" s="12" t="str">
        <f>Data!P9513</f>
        <v>Nuevo</v>
      </c>
    </row>
    <row r="9514">
      <c r="A9514" s="11">
        <v>9513.0</v>
      </c>
      <c r="B9514" s="14">
        <f>Data!D9514</f>
        <v>44265</v>
      </c>
      <c r="C9514" s="12">
        <f>IFERROR(VLOOKUP(Data!B9514, Minorista!$A$2:$B$100, 2, FALSE), "")</f>
        <v>6</v>
      </c>
      <c r="D9514" s="12">
        <f t="array" ref="D9514">INDEX(Producto!$A$2:$A$500, MATCH(Data!H9514, Producto!$B$2:$B$500, 0))</f>
        <v>6</v>
      </c>
      <c r="E9514" s="12">
        <f>VLOOKUP(Data!E9514 &amp; Data!F9514 &amp; Data!G9514, Ubicacion!$A$2:$B$1000, 2, FALSE)</f>
        <v>53</v>
      </c>
      <c r="F9514" s="15">
        <f>Data!J9514</f>
        <v>96</v>
      </c>
      <c r="G9514" s="16">
        <f>Data!I9514</f>
        <v>29</v>
      </c>
      <c r="H9514" s="17">
        <f>Data!K9514</f>
        <v>2784</v>
      </c>
      <c r="I9514" s="17">
        <f>Data!L9514</f>
        <v>1280.64</v>
      </c>
      <c r="J9514" s="12" t="str">
        <f>Data!N9514</f>
        <v>Outlet</v>
      </c>
      <c r="K9514" s="12" t="str">
        <f>Data!O9514</f>
        <v>Transferencia bancaria</v>
      </c>
      <c r="L9514" s="12" t="str">
        <f>Data!P9514</f>
        <v>Recurrente</v>
      </c>
    </row>
    <row r="9515">
      <c r="A9515" s="11">
        <v>9514.0</v>
      </c>
      <c r="B9515" s="14">
        <f>Data!D9515</f>
        <v>44297</v>
      </c>
      <c r="C9515" s="12">
        <f>IFERROR(VLOOKUP(Data!B9515, Minorista!$A$2:$B$100, 2, FALSE), "")</f>
        <v>6</v>
      </c>
      <c r="D9515" s="12">
        <f t="array" ref="D9515">INDEX(Producto!$A$2:$A$500, MATCH(Data!H9515, Producto!$B$2:$B$500, 0))</f>
        <v>1</v>
      </c>
      <c r="E9515" s="12">
        <f>VLOOKUP(Data!E9515 &amp; Data!F9515 &amp; Data!G9515, Ubicacion!$A$2:$B$1000, 2, FALSE)</f>
        <v>53</v>
      </c>
      <c r="F9515" s="15">
        <f>Data!J9515</f>
        <v>168</v>
      </c>
      <c r="G9515" s="16">
        <f>Data!I9515</f>
        <v>30</v>
      </c>
      <c r="H9515" s="17">
        <f>Data!K9515</f>
        <v>5040</v>
      </c>
      <c r="I9515" s="17">
        <f>Data!L9515</f>
        <v>2620.8</v>
      </c>
      <c r="J9515" s="12" t="str">
        <f>Data!N9515</f>
        <v>Outlet</v>
      </c>
      <c r="K9515" s="12" t="str">
        <f>Data!O9515</f>
        <v>Transferencia bancaria</v>
      </c>
      <c r="L9515" s="12" t="str">
        <f>Data!P9515</f>
        <v>Recurrente</v>
      </c>
    </row>
    <row r="9516">
      <c r="A9516" s="11">
        <v>9515.0</v>
      </c>
      <c r="B9516" s="14">
        <f>Data!D9516</f>
        <v>44297</v>
      </c>
      <c r="C9516" s="12">
        <f>IFERROR(VLOOKUP(Data!B9516, Minorista!$A$2:$B$100, 2, FALSE), "")</f>
        <v>6</v>
      </c>
      <c r="D9516" s="12">
        <f t="array" ref="D9516">INDEX(Producto!$A$2:$A$500, MATCH(Data!H9516, Producto!$B$2:$B$500, 0))</f>
        <v>2</v>
      </c>
      <c r="E9516" s="12">
        <f>VLOOKUP(Data!E9516 &amp; Data!F9516 &amp; Data!G9516, Ubicacion!$A$2:$B$1000, 2, FALSE)</f>
        <v>53</v>
      </c>
      <c r="F9516" s="15">
        <f>Data!J9516</f>
        <v>68</v>
      </c>
      <c r="G9516" s="16">
        <f>Data!I9516</f>
        <v>35</v>
      </c>
      <c r="H9516" s="17">
        <f>Data!K9516</f>
        <v>2380</v>
      </c>
      <c r="I9516" s="17">
        <f>Data!L9516</f>
        <v>1118.6</v>
      </c>
      <c r="J9516" s="12" t="str">
        <f>Data!N9516</f>
        <v>Outlet</v>
      </c>
      <c r="K9516" s="12" t="str">
        <f>Data!O9516</f>
        <v>Transferencia bancaria</v>
      </c>
      <c r="L9516" s="12" t="str">
        <f>Data!P9516</f>
        <v>Recurrente</v>
      </c>
    </row>
    <row r="9517">
      <c r="A9517" s="11">
        <v>9516.0</v>
      </c>
      <c r="B9517" s="14">
        <f>Data!D9517</f>
        <v>44297</v>
      </c>
      <c r="C9517" s="12">
        <f>IFERROR(VLOOKUP(Data!B9517, Minorista!$A$2:$B$100, 2, FALSE), "")</f>
        <v>6</v>
      </c>
      <c r="D9517" s="12">
        <f t="array" ref="D9517">INDEX(Producto!$A$2:$A$500, MATCH(Data!H9517, Producto!$B$2:$B$500, 0))</f>
        <v>3</v>
      </c>
      <c r="E9517" s="12">
        <f>VLOOKUP(Data!E9517 &amp; Data!F9517 &amp; Data!G9517, Ubicacion!$A$2:$B$1000, 2, FALSE)</f>
        <v>53</v>
      </c>
      <c r="F9517" s="15">
        <f>Data!J9517</f>
        <v>74</v>
      </c>
      <c r="G9517" s="16">
        <f>Data!I9517</f>
        <v>25</v>
      </c>
      <c r="H9517" s="17">
        <f>Data!K9517</f>
        <v>1850</v>
      </c>
      <c r="I9517" s="17">
        <f>Data!L9517</f>
        <v>777</v>
      </c>
      <c r="J9517" s="12" t="str">
        <f>Data!N9517</f>
        <v>Outlet</v>
      </c>
      <c r="K9517" s="12" t="str">
        <f>Data!O9517</f>
        <v>Tarjeta</v>
      </c>
      <c r="L9517" s="12" t="str">
        <f>Data!P9517</f>
        <v>Nuevo</v>
      </c>
    </row>
    <row r="9518">
      <c r="A9518" s="11">
        <v>9517.0</v>
      </c>
      <c r="B9518" s="14">
        <f>Data!D9518</f>
        <v>44297</v>
      </c>
      <c r="C9518" s="12">
        <f>IFERROR(VLOOKUP(Data!B9518, Minorista!$A$2:$B$100, 2, FALSE), "")</f>
        <v>6</v>
      </c>
      <c r="D9518" s="12">
        <f t="array" ref="D9518">INDEX(Producto!$A$2:$A$500, MATCH(Data!H9518, Producto!$B$2:$B$500, 0))</f>
        <v>4</v>
      </c>
      <c r="E9518" s="12">
        <f>VLOOKUP(Data!E9518 &amp; Data!F9518 &amp; Data!G9518, Ubicacion!$A$2:$B$1000, 2, FALSE)</f>
        <v>53</v>
      </c>
      <c r="F9518" s="15">
        <f>Data!J9518</f>
        <v>50</v>
      </c>
      <c r="G9518" s="16">
        <f>Data!I9518</f>
        <v>30</v>
      </c>
      <c r="H9518" s="17">
        <f>Data!K9518</f>
        <v>1500</v>
      </c>
      <c r="I9518" s="17">
        <f>Data!L9518</f>
        <v>600</v>
      </c>
      <c r="J9518" s="12" t="str">
        <f>Data!N9518</f>
        <v>Outlet</v>
      </c>
      <c r="K9518" s="12" t="str">
        <f>Data!O9518</f>
        <v>Efectivo</v>
      </c>
      <c r="L9518" s="12" t="str">
        <f>Data!P9518</f>
        <v>Nuevo</v>
      </c>
    </row>
    <row r="9519">
      <c r="A9519" s="11">
        <v>9518.0</v>
      </c>
      <c r="B9519" s="14">
        <f>Data!D9519</f>
        <v>44297</v>
      </c>
      <c r="C9519" s="12">
        <f>IFERROR(VLOOKUP(Data!B9519, Minorista!$A$2:$B$100, 2, FALSE), "")</f>
        <v>6</v>
      </c>
      <c r="D9519" s="12">
        <f t="array" ref="D9519">INDEX(Producto!$A$2:$A$500, MATCH(Data!H9519, Producto!$B$2:$B$500, 0))</f>
        <v>5</v>
      </c>
      <c r="E9519" s="12">
        <f>VLOOKUP(Data!E9519 &amp; Data!F9519 &amp; Data!G9519, Ubicacion!$A$2:$B$1000, 2, FALSE)</f>
        <v>53</v>
      </c>
      <c r="F9519" s="15">
        <f>Data!J9519</f>
        <v>53</v>
      </c>
      <c r="G9519" s="16">
        <f>Data!I9519</f>
        <v>41</v>
      </c>
      <c r="H9519" s="17">
        <f>Data!K9519</f>
        <v>2173</v>
      </c>
      <c r="I9519" s="17">
        <f>Data!L9519</f>
        <v>912.66</v>
      </c>
      <c r="J9519" s="12" t="str">
        <f>Data!N9519</f>
        <v>Outlet</v>
      </c>
      <c r="K9519" s="12" t="str">
        <f>Data!O9519</f>
        <v>Tarjeta</v>
      </c>
      <c r="L9519" s="12" t="str">
        <f>Data!P9519</f>
        <v>Recurrente</v>
      </c>
    </row>
    <row r="9520">
      <c r="A9520" s="11">
        <v>9519.0</v>
      </c>
      <c r="B9520" s="14">
        <f>Data!D9520</f>
        <v>44297</v>
      </c>
      <c r="C9520" s="12">
        <f>IFERROR(VLOOKUP(Data!B9520, Minorista!$A$2:$B$100, 2, FALSE), "")</f>
        <v>6</v>
      </c>
      <c r="D9520" s="12">
        <f t="array" ref="D9520">INDEX(Producto!$A$2:$A$500, MATCH(Data!H9520, Producto!$B$2:$B$500, 0))</f>
        <v>6</v>
      </c>
      <c r="E9520" s="12">
        <f>VLOOKUP(Data!E9520 &amp; Data!F9520 &amp; Data!G9520, Ubicacion!$A$2:$B$1000, 2, FALSE)</f>
        <v>53</v>
      </c>
      <c r="F9520" s="15">
        <f>Data!J9520</f>
        <v>90</v>
      </c>
      <c r="G9520" s="16">
        <f>Data!I9520</f>
        <v>36</v>
      </c>
      <c r="H9520" s="17">
        <f>Data!K9520</f>
        <v>3240</v>
      </c>
      <c r="I9520" s="17">
        <f>Data!L9520</f>
        <v>1425.6</v>
      </c>
      <c r="J9520" s="12" t="str">
        <f>Data!N9520</f>
        <v>Outlet</v>
      </c>
      <c r="K9520" s="12" t="str">
        <f>Data!O9520</f>
        <v>Efectivo</v>
      </c>
      <c r="L9520" s="12" t="str">
        <f>Data!P9520</f>
        <v>Recurrente</v>
      </c>
    </row>
    <row r="9521">
      <c r="A9521" s="11">
        <v>9520.0</v>
      </c>
      <c r="B9521" s="14">
        <f>Data!D9521</f>
        <v>44326</v>
      </c>
      <c r="C9521" s="12">
        <f>IFERROR(VLOOKUP(Data!B9521, Minorista!$A$2:$B$100, 2, FALSE), "")</f>
        <v>6</v>
      </c>
      <c r="D9521" s="12">
        <f t="array" ref="D9521">INDEX(Producto!$A$2:$A$500, MATCH(Data!H9521, Producto!$B$2:$B$500, 0))</f>
        <v>1</v>
      </c>
      <c r="E9521" s="12">
        <f>VLOOKUP(Data!E9521 &amp; Data!F9521 &amp; Data!G9521, Ubicacion!$A$2:$B$1000, 2, FALSE)</f>
        <v>53</v>
      </c>
      <c r="F9521" s="15">
        <f>Data!J9521</f>
        <v>177</v>
      </c>
      <c r="G9521" s="16">
        <f>Data!I9521</f>
        <v>48</v>
      </c>
      <c r="H9521" s="17">
        <f>Data!K9521</f>
        <v>8496</v>
      </c>
      <c r="I9521" s="17">
        <f>Data!L9521</f>
        <v>4332.96</v>
      </c>
      <c r="J9521" s="12" t="str">
        <f>Data!N9521</f>
        <v>Outlet</v>
      </c>
      <c r="K9521" s="12" t="str">
        <f>Data!O9521</f>
        <v>Efectivo</v>
      </c>
      <c r="L9521" s="12" t="str">
        <f>Data!P9521</f>
        <v>Nuevo</v>
      </c>
    </row>
    <row r="9522">
      <c r="A9522" s="11">
        <v>9521.0</v>
      </c>
      <c r="B9522" s="14">
        <f>Data!D9522</f>
        <v>44326</v>
      </c>
      <c r="C9522" s="12">
        <f>IFERROR(VLOOKUP(Data!B9522, Minorista!$A$2:$B$100, 2, FALSE), "")</f>
        <v>6</v>
      </c>
      <c r="D9522" s="12">
        <f t="array" ref="D9522">INDEX(Producto!$A$2:$A$500, MATCH(Data!H9522, Producto!$B$2:$B$500, 0))</f>
        <v>2</v>
      </c>
      <c r="E9522" s="12">
        <f>VLOOKUP(Data!E9522 &amp; Data!F9522 &amp; Data!G9522, Ubicacion!$A$2:$B$1000, 2, FALSE)</f>
        <v>53</v>
      </c>
      <c r="F9522" s="15">
        <f>Data!J9522</f>
        <v>94</v>
      </c>
      <c r="G9522" s="16">
        <f>Data!I9522</f>
        <v>41</v>
      </c>
      <c r="H9522" s="17">
        <f>Data!K9522</f>
        <v>3854</v>
      </c>
      <c r="I9522" s="17">
        <f>Data!L9522</f>
        <v>1965.54</v>
      </c>
      <c r="J9522" s="12" t="str">
        <f>Data!N9522</f>
        <v>Outlet</v>
      </c>
      <c r="K9522" s="12" t="str">
        <f>Data!O9522</f>
        <v>Tarjeta</v>
      </c>
      <c r="L9522" s="12" t="str">
        <f>Data!P9522</f>
        <v>Nuevo</v>
      </c>
    </row>
    <row r="9523">
      <c r="A9523" s="11">
        <v>9522.0</v>
      </c>
      <c r="B9523" s="14">
        <f>Data!D9523</f>
        <v>44326</v>
      </c>
      <c r="C9523" s="12">
        <f>IFERROR(VLOOKUP(Data!B9523, Minorista!$A$2:$B$100, 2, FALSE), "")</f>
        <v>6</v>
      </c>
      <c r="D9523" s="12">
        <f t="array" ref="D9523">INDEX(Producto!$A$2:$A$500, MATCH(Data!H9523, Producto!$B$2:$B$500, 0))</f>
        <v>3</v>
      </c>
      <c r="E9523" s="12">
        <f>VLOOKUP(Data!E9523 &amp; Data!F9523 &amp; Data!G9523, Ubicacion!$A$2:$B$1000, 2, FALSE)</f>
        <v>53</v>
      </c>
      <c r="F9523" s="15">
        <f>Data!J9523</f>
        <v>96</v>
      </c>
      <c r="G9523" s="16">
        <f>Data!I9523</f>
        <v>37</v>
      </c>
      <c r="H9523" s="17">
        <f>Data!K9523</f>
        <v>3552</v>
      </c>
      <c r="I9523" s="17">
        <f>Data!L9523</f>
        <v>1314.24</v>
      </c>
      <c r="J9523" s="12" t="str">
        <f>Data!N9523</f>
        <v>Outlet</v>
      </c>
      <c r="K9523" s="12" t="str">
        <f>Data!O9523</f>
        <v>Tarjeta</v>
      </c>
      <c r="L9523" s="12" t="str">
        <f>Data!P9523</f>
        <v>Recurrente</v>
      </c>
    </row>
    <row r="9524">
      <c r="A9524" s="11">
        <v>9523.0</v>
      </c>
      <c r="B9524" s="14">
        <f>Data!D9524</f>
        <v>44326</v>
      </c>
      <c r="C9524" s="12">
        <f>IFERROR(VLOOKUP(Data!B9524, Minorista!$A$2:$B$100, 2, FALSE), "")</f>
        <v>6</v>
      </c>
      <c r="D9524" s="12">
        <f t="array" ref="D9524">INDEX(Producto!$A$2:$A$500, MATCH(Data!H9524, Producto!$B$2:$B$500, 0))</f>
        <v>4</v>
      </c>
      <c r="E9524" s="12">
        <f>VLOOKUP(Data!E9524 &amp; Data!F9524 &amp; Data!G9524, Ubicacion!$A$2:$B$1000, 2, FALSE)</f>
        <v>53</v>
      </c>
      <c r="F9524" s="15">
        <f>Data!J9524</f>
        <v>83</v>
      </c>
      <c r="G9524" s="16">
        <f>Data!I9524</f>
        <v>40</v>
      </c>
      <c r="H9524" s="17">
        <f>Data!K9524</f>
        <v>3320</v>
      </c>
      <c r="I9524" s="17">
        <f>Data!L9524</f>
        <v>1328</v>
      </c>
      <c r="J9524" s="12" t="str">
        <f>Data!N9524</f>
        <v>Outlet</v>
      </c>
      <c r="K9524" s="12" t="str">
        <f>Data!O9524</f>
        <v>Efectivo</v>
      </c>
      <c r="L9524" s="12" t="str">
        <f>Data!P9524</f>
        <v>Nuevo</v>
      </c>
    </row>
    <row r="9525">
      <c r="A9525" s="11">
        <v>9524.0</v>
      </c>
      <c r="B9525" s="14">
        <f>Data!D9525</f>
        <v>44326</v>
      </c>
      <c r="C9525" s="12">
        <f>IFERROR(VLOOKUP(Data!B9525, Minorista!$A$2:$B$100, 2, FALSE), "")</f>
        <v>6</v>
      </c>
      <c r="D9525" s="12">
        <f t="array" ref="D9525">INDEX(Producto!$A$2:$A$500, MATCH(Data!H9525, Producto!$B$2:$B$500, 0))</f>
        <v>5</v>
      </c>
      <c r="E9525" s="12">
        <f>VLOOKUP(Data!E9525 &amp; Data!F9525 &amp; Data!G9525, Ubicacion!$A$2:$B$1000, 2, FALSE)</f>
        <v>53</v>
      </c>
      <c r="F9525" s="15">
        <f>Data!J9525</f>
        <v>91</v>
      </c>
      <c r="G9525" s="16">
        <f>Data!I9525</f>
        <v>46</v>
      </c>
      <c r="H9525" s="17">
        <f>Data!K9525</f>
        <v>4186</v>
      </c>
      <c r="I9525" s="17">
        <f>Data!L9525</f>
        <v>1716.26</v>
      </c>
      <c r="J9525" s="12" t="str">
        <f>Data!N9525</f>
        <v>Outlet</v>
      </c>
      <c r="K9525" s="12" t="str">
        <f>Data!O9525</f>
        <v>Transferencia bancaria</v>
      </c>
      <c r="L9525" s="12" t="str">
        <f>Data!P9525</f>
        <v>Nuevo</v>
      </c>
    </row>
    <row r="9526">
      <c r="A9526" s="11">
        <v>9525.0</v>
      </c>
      <c r="B9526" s="14">
        <f>Data!D9526</f>
        <v>44326</v>
      </c>
      <c r="C9526" s="12">
        <f>IFERROR(VLOOKUP(Data!B9526, Minorista!$A$2:$B$100, 2, FALSE), "")</f>
        <v>6</v>
      </c>
      <c r="D9526" s="12">
        <f t="array" ref="D9526">INDEX(Producto!$A$2:$A$500, MATCH(Data!H9526, Producto!$B$2:$B$500, 0))</f>
        <v>6</v>
      </c>
      <c r="E9526" s="12">
        <f>VLOOKUP(Data!E9526 &amp; Data!F9526 &amp; Data!G9526, Ubicacion!$A$2:$B$1000, 2, FALSE)</f>
        <v>53</v>
      </c>
      <c r="F9526" s="15">
        <f>Data!J9526</f>
        <v>120</v>
      </c>
      <c r="G9526" s="16">
        <f>Data!I9526</f>
        <v>47</v>
      </c>
      <c r="H9526" s="17">
        <f>Data!K9526</f>
        <v>5640</v>
      </c>
      <c r="I9526" s="17">
        <f>Data!L9526</f>
        <v>2594.4</v>
      </c>
      <c r="J9526" s="12" t="str">
        <f>Data!N9526</f>
        <v>Outlet</v>
      </c>
      <c r="K9526" s="12" t="str">
        <f>Data!O9526</f>
        <v>Tarjeta</v>
      </c>
      <c r="L9526" s="12" t="str">
        <f>Data!P9526</f>
        <v>Recurrente</v>
      </c>
    </row>
    <row r="9527">
      <c r="A9527" s="11">
        <v>9526.0</v>
      </c>
      <c r="B9527" s="14">
        <f>Data!D9527</f>
        <v>44359</v>
      </c>
      <c r="C9527" s="12">
        <f>IFERROR(VLOOKUP(Data!B9527, Minorista!$A$2:$B$100, 2, FALSE), "")</f>
        <v>6</v>
      </c>
      <c r="D9527" s="12">
        <f t="array" ref="D9527">INDEX(Producto!$A$2:$A$500, MATCH(Data!H9527, Producto!$B$2:$B$500, 0))</f>
        <v>1</v>
      </c>
      <c r="E9527" s="12">
        <f>VLOOKUP(Data!E9527 &amp; Data!F9527 &amp; Data!G9527, Ubicacion!$A$2:$B$1000, 2, FALSE)</f>
        <v>53</v>
      </c>
      <c r="F9527" s="15">
        <f>Data!J9527</f>
        <v>195</v>
      </c>
      <c r="G9527" s="16">
        <f>Data!I9527</f>
        <v>47</v>
      </c>
      <c r="H9527" s="17">
        <f>Data!K9527</f>
        <v>9165</v>
      </c>
      <c r="I9527" s="17">
        <f>Data!L9527</f>
        <v>4490.85</v>
      </c>
      <c r="J9527" s="12" t="str">
        <f>Data!N9527</f>
        <v>Outlet</v>
      </c>
      <c r="K9527" s="12" t="str">
        <f>Data!O9527</f>
        <v>Transferencia bancaria</v>
      </c>
      <c r="L9527" s="12" t="str">
        <f>Data!P9527</f>
        <v>Nuevo</v>
      </c>
    </row>
    <row r="9528">
      <c r="A9528" s="11">
        <v>9527.0</v>
      </c>
      <c r="B9528" s="14">
        <f>Data!D9528</f>
        <v>44359</v>
      </c>
      <c r="C9528" s="12">
        <f>IFERROR(VLOOKUP(Data!B9528, Minorista!$A$2:$B$100, 2, FALSE), "")</f>
        <v>6</v>
      </c>
      <c r="D9528" s="12">
        <f t="array" ref="D9528">INDEX(Producto!$A$2:$A$500, MATCH(Data!H9528, Producto!$B$2:$B$500, 0))</f>
        <v>2</v>
      </c>
      <c r="E9528" s="12">
        <f>VLOOKUP(Data!E9528 &amp; Data!F9528 &amp; Data!G9528, Ubicacion!$A$2:$B$1000, 2, FALSE)</f>
        <v>53</v>
      </c>
      <c r="F9528" s="15">
        <f>Data!J9528</f>
        <v>120</v>
      </c>
      <c r="G9528" s="16">
        <f>Data!I9528</f>
        <v>44</v>
      </c>
      <c r="H9528" s="17">
        <f>Data!K9528</f>
        <v>5280</v>
      </c>
      <c r="I9528" s="17">
        <f>Data!L9528</f>
        <v>2640</v>
      </c>
      <c r="J9528" s="12" t="str">
        <f>Data!N9528</f>
        <v>Outlet</v>
      </c>
      <c r="K9528" s="12" t="str">
        <f>Data!O9528</f>
        <v>Efectivo</v>
      </c>
      <c r="L9528" s="12" t="str">
        <f>Data!P9528</f>
        <v>Recurrente</v>
      </c>
    </row>
    <row r="9529">
      <c r="A9529" s="11">
        <v>9528.0</v>
      </c>
      <c r="B9529" s="14">
        <f>Data!D9529</f>
        <v>44359</v>
      </c>
      <c r="C9529" s="12">
        <f>IFERROR(VLOOKUP(Data!B9529, Minorista!$A$2:$B$100, 2, FALSE), "")</f>
        <v>6</v>
      </c>
      <c r="D9529" s="12">
        <f t="array" ref="D9529">INDEX(Producto!$A$2:$A$500, MATCH(Data!H9529, Producto!$B$2:$B$500, 0))</f>
        <v>3</v>
      </c>
      <c r="E9529" s="12">
        <f>VLOOKUP(Data!E9529 &amp; Data!F9529 &amp; Data!G9529, Ubicacion!$A$2:$B$1000, 2, FALSE)</f>
        <v>53</v>
      </c>
      <c r="F9529" s="15">
        <f>Data!J9529</f>
        <v>104</v>
      </c>
      <c r="G9529" s="16">
        <f>Data!I9529</f>
        <v>35</v>
      </c>
      <c r="H9529" s="17">
        <f>Data!K9529</f>
        <v>3640</v>
      </c>
      <c r="I9529" s="17">
        <f>Data!L9529</f>
        <v>1419.6</v>
      </c>
      <c r="J9529" s="12" t="str">
        <f>Data!N9529</f>
        <v>Outlet</v>
      </c>
      <c r="K9529" s="12" t="str">
        <f>Data!O9529</f>
        <v>Tarjeta</v>
      </c>
      <c r="L9529" s="12" t="str">
        <f>Data!P9529</f>
        <v>Recurrente</v>
      </c>
    </row>
    <row r="9530">
      <c r="A9530" s="11">
        <v>9529.0</v>
      </c>
      <c r="B9530" s="14">
        <f>Data!D9530</f>
        <v>44359</v>
      </c>
      <c r="C9530" s="12">
        <f>IFERROR(VLOOKUP(Data!B9530, Minorista!$A$2:$B$100, 2, FALSE), "")</f>
        <v>6</v>
      </c>
      <c r="D9530" s="12">
        <f t="array" ref="D9530">INDEX(Producto!$A$2:$A$500, MATCH(Data!H9530, Producto!$B$2:$B$500, 0))</f>
        <v>4</v>
      </c>
      <c r="E9530" s="12">
        <f>VLOOKUP(Data!E9530 &amp; Data!F9530 &amp; Data!G9530, Ubicacion!$A$2:$B$1000, 2, FALSE)</f>
        <v>53</v>
      </c>
      <c r="F9530" s="15">
        <f>Data!J9530</f>
        <v>102</v>
      </c>
      <c r="G9530" s="16">
        <f>Data!I9530</f>
        <v>38</v>
      </c>
      <c r="H9530" s="17">
        <f>Data!K9530</f>
        <v>3876</v>
      </c>
      <c r="I9530" s="17">
        <f>Data!L9530</f>
        <v>1550.4</v>
      </c>
      <c r="J9530" s="12" t="str">
        <f>Data!N9530</f>
        <v>Outlet</v>
      </c>
      <c r="K9530" s="12" t="str">
        <f>Data!O9530</f>
        <v>Efectivo</v>
      </c>
      <c r="L9530" s="12" t="str">
        <f>Data!P9530</f>
        <v>Recurrente</v>
      </c>
    </row>
    <row r="9531">
      <c r="A9531" s="11">
        <v>9530.0</v>
      </c>
      <c r="B9531" s="14">
        <f>Data!D9531</f>
        <v>44359</v>
      </c>
      <c r="C9531" s="12">
        <f>IFERROR(VLOOKUP(Data!B9531, Minorista!$A$2:$B$100, 2, FALSE), "")</f>
        <v>6</v>
      </c>
      <c r="D9531" s="12">
        <f t="array" ref="D9531">INDEX(Producto!$A$2:$A$500, MATCH(Data!H9531, Producto!$B$2:$B$500, 0))</f>
        <v>5</v>
      </c>
      <c r="E9531" s="12">
        <f>VLOOKUP(Data!E9531 &amp; Data!F9531 &amp; Data!G9531, Ubicacion!$A$2:$B$1000, 2, FALSE)</f>
        <v>53</v>
      </c>
      <c r="F9531" s="15">
        <f>Data!J9531</f>
        <v>105</v>
      </c>
      <c r="G9531" s="16">
        <f>Data!I9531</f>
        <v>44</v>
      </c>
      <c r="H9531" s="17">
        <f>Data!K9531</f>
        <v>4620</v>
      </c>
      <c r="I9531" s="17">
        <f>Data!L9531</f>
        <v>1894.2</v>
      </c>
      <c r="J9531" s="12" t="str">
        <f>Data!N9531</f>
        <v>Outlet</v>
      </c>
      <c r="K9531" s="12" t="str">
        <f>Data!O9531</f>
        <v>Transferencia bancaria</v>
      </c>
      <c r="L9531" s="12" t="str">
        <f>Data!P9531</f>
        <v>Recurrente</v>
      </c>
    </row>
    <row r="9532">
      <c r="A9532" s="11">
        <v>9531.0</v>
      </c>
      <c r="B9532" s="14">
        <f>Data!D9532</f>
        <v>44359</v>
      </c>
      <c r="C9532" s="12">
        <f>IFERROR(VLOOKUP(Data!B9532, Minorista!$A$2:$B$100, 2, FALSE), "")</f>
        <v>6</v>
      </c>
      <c r="D9532" s="12">
        <f t="array" ref="D9532">INDEX(Producto!$A$2:$A$500, MATCH(Data!H9532, Producto!$B$2:$B$500, 0))</f>
        <v>6</v>
      </c>
      <c r="E9532" s="12">
        <f>VLOOKUP(Data!E9532 &amp; Data!F9532 &amp; Data!G9532, Ubicacion!$A$2:$B$1000, 2, FALSE)</f>
        <v>53</v>
      </c>
      <c r="F9532" s="15">
        <f>Data!J9532</f>
        <v>158</v>
      </c>
      <c r="G9532" s="16">
        <f>Data!I9532</f>
        <v>49</v>
      </c>
      <c r="H9532" s="17">
        <f>Data!K9532</f>
        <v>7742</v>
      </c>
      <c r="I9532" s="17">
        <f>Data!L9532</f>
        <v>3483.9</v>
      </c>
      <c r="J9532" s="12" t="str">
        <f>Data!N9532</f>
        <v>Outlet</v>
      </c>
      <c r="K9532" s="12" t="str">
        <f>Data!O9532</f>
        <v>Efectivo</v>
      </c>
      <c r="L9532" s="12" t="str">
        <f>Data!P9532</f>
        <v>Recurrente</v>
      </c>
    </row>
    <row r="9533">
      <c r="A9533" s="11">
        <v>9532.0</v>
      </c>
      <c r="B9533" s="14">
        <f>Data!D9533</f>
        <v>44387</v>
      </c>
      <c r="C9533" s="12">
        <f>IFERROR(VLOOKUP(Data!B9533, Minorista!$A$2:$B$100, 2, FALSE), "")</f>
        <v>6</v>
      </c>
      <c r="D9533" s="12">
        <f t="array" ref="D9533">INDEX(Producto!$A$2:$A$500, MATCH(Data!H9533, Producto!$B$2:$B$500, 0))</f>
        <v>1</v>
      </c>
      <c r="E9533" s="12">
        <f>VLOOKUP(Data!E9533 &amp; Data!F9533 &amp; Data!G9533, Ubicacion!$A$2:$B$1000, 2, FALSE)</f>
        <v>53</v>
      </c>
      <c r="F9533" s="15">
        <f>Data!J9533</f>
        <v>209</v>
      </c>
      <c r="G9533" s="16">
        <f>Data!I9533</f>
        <v>45</v>
      </c>
      <c r="H9533" s="17">
        <f>Data!K9533</f>
        <v>9405</v>
      </c>
      <c r="I9533" s="17">
        <f>Data!L9533</f>
        <v>4890.6</v>
      </c>
      <c r="J9533" s="12" t="str">
        <f>Data!N9533</f>
        <v>Outlet</v>
      </c>
      <c r="K9533" s="12" t="str">
        <f>Data!O9533</f>
        <v>Efectivo</v>
      </c>
      <c r="L9533" s="12" t="str">
        <f>Data!P9533</f>
        <v>Recurrente</v>
      </c>
    </row>
    <row r="9534">
      <c r="A9534" s="11">
        <v>9533.0</v>
      </c>
      <c r="B9534" s="14">
        <f>Data!D9534</f>
        <v>44387</v>
      </c>
      <c r="C9534" s="12">
        <f>IFERROR(VLOOKUP(Data!B9534, Minorista!$A$2:$B$100, 2, FALSE), "")</f>
        <v>6</v>
      </c>
      <c r="D9534" s="12">
        <f t="array" ref="D9534">INDEX(Producto!$A$2:$A$500, MATCH(Data!H9534, Producto!$B$2:$B$500, 0))</f>
        <v>2</v>
      </c>
      <c r="E9534" s="12">
        <f>VLOOKUP(Data!E9534 &amp; Data!F9534 &amp; Data!G9534, Ubicacion!$A$2:$B$1000, 2, FALSE)</f>
        <v>53</v>
      </c>
      <c r="F9534" s="15">
        <f>Data!J9534</f>
        <v>145</v>
      </c>
      <c r="G9534" s="16">
        <f>Data!I9534</f>
        <v>42</v>
      </c>
      <c r="H9534" s="17">
        <f>Data!K9534</f>
        <v>6090</v>
      </c>
      <c r="I9534" s="17">
        <f>Data!L9534</f>
        <v>3045</v>
      </c>
      <c r="J9534" s="12" t="str">
        <f>Data!N9534</f>
        <v>Outlet</v>
      </c>
      <c r="K9534" s="12" t="str">
        <f>Data!O9534</f>
        <v>Tarjeta</v>
      </c>
      <c r="L9534" s="12" t="str">
        <f>Data!P9534</f>
        <v>Recurrente</v>
      </c>
    </row>
    <row r="9535">
      <c r="A9535" s="11">
        <v>9534.0</v>
      </c>
      <c r="B9535" s="14">
        <f>Data!D9535</f>
        <v>44387</v>
      </c>
      <c r="C9535" s="12">
        <f>IFERROR(VLOOKUP(Data!B9535, Minorista!$A$2:$B$100, 2, FALSE), "")</f>
        <v>6</v>
      </c>
      <c r="D9535" s="12">
        <f t="array" ref="D9535">INDEX(Producto!$A$2:$A$500, MATCH(Data!H9535, Producto!$B$2:$B$500, 0))</f>
        <v>3</v>
      </c>
      <c r="E9535" s="12">
        <f>VLOOKUP(Data!E9535 &amp; Data!F9535 &amp; Data!G9535, Ubicacion!$A$2:$B$1000, 2, FALSE)</f>
        <v>53</v>
      </c>
      <c r="F9535" s="15">
        <f>Data!J9535</f>
        <v>109</v>
      </c>
      <c r="G9535" s="16">
        <f>Data!I9535</f>
        <v>33</v>
      </c>
      <c r="H9535" s="17">
        <f>Data!K9535</f>
        <v>3597</v>
      </c>
      <c r="I9535" s="17">
        <f>Data!L9535</f>
        <v>1330.89</v>
      </c>
      <c r="J9535" s="12" t="str">
        <f>Data!N9535</f>
        <v>Outlet</v>
      </c>
      <c r="K9535" s="12" t="str">
        <f>Data!O9535</f>
        <v>Efectivo</v>
      </c>
      <c r="L9535" s="12" t="str">
        <f>Data!P9535</f>
        <v>Recurrente</v>
      </c>
    </row>
    <row r="9536">
      <c r="A9536" s="11">
        <v>9535.0</v>
      </c>
      <c r="B9536" s="14">
        <f>Data!D9536</f>
        <v>44387</v>
      </c>
      <c r="C9536" s="12">
        <f>IFERROR(VLOOKUP(Data!B9536, Minorista!$A$2:$B$100, 2, FALSE), "")</f>
        <v>6</v>
      </c>
      <c r="D9536" s="12">
        <f t="array" ref="D9536">INDEX(Producto!$A$2:$A$500, MATCH(Data!H9536, Producto!$B$2:$B$500, 0))</f>
        <v>4</v>
      </c>
      <c r="E9536" s="12">
        <f>VLOOKUP(Data!E9536 &amp; Data!F9536 &amp; Data!G9536, Ubicacion!$A$2:$B$1000, 2, FALSE)</f>
        <v>53</v>
      </c>
      <c r="F9536" s="15">
        <f>Data!J9536</f>
        <v>96</v>
      </c>
      <c r="G9536" s="16">
        <f>Data!I9536</f>
        <v>36</v>
      </c>
      <c r="H9536" s="17">
        <f>Data!K9536</f>
        <v>3456</v>
      </c>
      <c r="I9536" s="17">
        <f>Data!L9536</f>
        <v>1451.52</v>
      </c>
      <c r="J9536" s="12" t="str">
        <f>Data!N9536</f>
        <v>Outlet</v>
      </c>
      <c r="K9536" s="12" t="str">
        <f>Data!O9536</f>
        <v>Tarjeta</v>
      </c>
      <c r="L9536" s="12" t="str">
        <f>Data!P9536</f>
        <v>Recurrente</v>
      </c>
    </row>
    <row r="9537">
      <c r="A9537" s="11">
        <v>9536.0</v>
      </c>
      <c r="B9537" s="14">
        <f>Data!D9537</f>
        <v>44387</v>
      </c>
      <c r="C9537" s="12">
        <f>IFERROR(VLOOKUP(Data!B9537, Minorista!$A$2:$B$100, 2, FALSE), "")</f>
        <v>6</v>
      </c>
      <c r="D9537" s="12">
        <f t="array" ref="D9537">INDEX(Producto!$A$2:$A$500, MATCH(Data!H9537, Producto!$B$2:$B$500, 0))</f>
        <v>5</v>
      </c>
      <c r="E9537" s="12">
        <f>VLOOKUP(Data!E9537 &amp; Data!F9537 &amp; Data!G9537, Ubicacion!$A$2:$B$1000, 2, FALSE)</f>
        <v>53</v>
      </c>
      <c r="F9537" s="15">
        <f>Data!J9537</f>
        <v>114</v>
      </c>
      <c r="G9537" s="16">
        <f>Data!I9537</f>
        <v>39</v>
      </c>
      <c r="H9537" s="17">
        <f>Data!K9537</f>
        <v>4446</v>
      </c>
      <c r="I9537" s="17">
        <f>Data!L9537</f>
        <v>1689.48</v>
      </c>
      <c r="J9537" s="12" t="str">
        <f>Data!N9537</f>
        <v>Outlet</v>
      </c>
      <c r="K9537" s="12" t="str">
        <f>Data!O9537</f>
        <v>Efectivo</v>
      </c>
      <c r="L9537" s="12" t="str">
        <f>Data!P9537</f>
        <v>Recurrente</v>
      </c>
    </row>
    <row r="9538">
      <c r="A9538" s="11">
        <v>9537.0</v>
      </c>
      <c r="B9538" s="14">
        <f>Data!D9538</f>
        <v>44387</v>
      </c>
      <c r="C9538" s="12">
        <f>IFERROR(VLOOKUP(Data!B9538, Minorista!$A$2:$B$100, 2, FALSE), "")</f>
        <v>6</v>
      </c>
      <c r="D9538" s="12">
        <f t="array" ref="D9538">INDEX(Producto!$A$2:$A$500, MATCH(Data!H9538, Producto!$B$2:$B$500, 0))</f>
        <v>6</v>
      </c>
      <c r="E9538" s="12">
        <f>VLOOKUP(Data!E9538 &amp; Data!F9538 &amp; Data!G9538, Ubicacion!$A$2:$B$1000, 2, FALSE)</f>
        <v>53</v>
      </c>
      <c r="F9538" s="15">
        <f>Data!J9538</f>
        <v>175</v>
      </c>
      <c r="G9538" s="16">
        <f>Data!I9538</f>
        <v>49</v>
      </c>
      <c r="H9538" s="17">
        <f>Data!K9538</f>
        <v>8575</v>
      </c>
      <c r="I9538" s="17">
        <f>Data!L9538</f>
        <v>4030.25</v>
      </c>
      <c r="J9538" s="12" t="str">
        <f>Data!N9538</f>
        <v>Outlet</v>
      </c>
      <c r="K9538" s="12" t="str">
        <f>Data!O9538</f>
        <v>Transferencia bancaria</v>
      </c>
      <c r="L9538" s="12" t="str">
        <f>Data!P9538</f>
        <v>Nuevo</v>
      </c>
    </row>
    <row r="9539">
      <c r="A9539" s="11">
        <v>9538.0</v>
      </c>
      <c r="B9539" s="14">
        <f>Data!D9539</f>
        <v>44419</v>
      </c>
      <c r="C9539" s="12">
        <f>IFERROR(VLOOKUP(Data!B9539, Minorista!$A$2:$B$100, 2, FALSE), "")</f>
        <v>6</v>
      </c>
      <c r="D9539" s="12">
        <f t="array" ref="D9539">INDEX(Producto!$A$2:$A$500, MATCH(Data!H9539, Producto!$B$2:$B$500, 0))</f>
        <v>1</v>
      </c>
      <c r="E9539" s="12">
        <f>VLOOKUP(Data!E9539 &amp; Data!F9539 &amp; Data!G9539, Ubicacion!$A$2:$B$1000, 2, FALSE)</f>
        <v>53</v>
      </c>
      <c r="F9539" s="15">
        <f>Data!J9539</f>
        <v>215</v>
      </c>
      <c r="G9539" s="16">
        <f>Data!I9539</f>
        <v>42</v>
      </c>
      <c r="H9539" s="17">
        <f>Data!K9539</f>
        <v>9030</v>
      </c>
      <c r="I9539" s="17">
        <f>Data!L9539</f>
        <v>4605.3</v>
      </c>
      <c r="J9539" s="12" t="str">
        <f>Data!N9539</f>
        <v>Outlet</v>
      </c>
      <c r="K9539" s="12" t="str">
        <f>Data!O9539</f>
        <v>Efectivo</v>
      </c>
      <c r="L9539" s="12" t="str">
        <f>Data!P9539</f>
        <v>Nuevo</v>
      </c>
    </row>
    <row r="9540">
      <c r="A9540" s="11">
        <v>9539.0</v>
      </c>
      <c r="B9540" s="14">
        <f>Data!D9540</f>
        <v>44419</v>
      </c>
      <c r="C9540" s="12">
        <f>IFERROR(VLOOKUP(Data!B9540, Minorista!$A$2:$B$100, 2, FALSE), "")</f>
        <v>6</v>
      </c>
      <c r="D9540" s="12">
        <f t="array" ref="D9540">INDEX(Producto!$A$2:$A$500, MATCH(Data!H9540, Producto!$B$2:$B$500, 0))</f>
        <v>2</v>
      </c>
      <c r="E9540" s="12">
        <f>VLOOKUP(Data!E9540 &amp; Data!F9540 &amp; Data!G9540, Ubicacion!$A$2:$B$1000, 2, FALSE)</f>
        <v>53</v>
      </c>
      <c r="F9540" s="15">
        <f>Data!J9540</f>
        <v>149</v>
      </c>
      <c r="G9540" s="16">
        <f>Data!I9540</f>
        <v>43</v>
      </c>
      <c r="H9540" s="17">
        <f>Data!K9540</f>
        <v>6407</v>
      </c>
      <c r="I9540" s="17">
        <f>Data!L9540</f>
        <v>3331.64</v>
      </c>
      <c r="J9540" s="12" t="str">
        <f>Data!N9540</f>
        <v>Outlet</v>
      </c>
      <c r="K9540" s="12" t="str">
        <f>Data!O9540</f>
        <v>Transferencia bancaria</v>
      </c>
      <c r="L9540" s="12" t="str">
        <f>Data!P9540</f>
        <v>Nuevo</v>
      </c>
    </row>
    <row r="9541">
      <c r="A9541" s="11">
        <v>9540.0</v>
      </c>
      <c r="B9541" s="14">
        <f>Data!D9541</f>
        <v>44419</v>
      </c>
      <c r="C9541" s="12">
        <f>IFERROR(VLOOKUP(Data!B9541, Minorista!$A$2:$B$100, 2, FALSE), "")</f>
        <v>6</v>
      </c>
      <c r="D9541" s="12">
        <f t="array" ref="D9541">INDEX(Producto!$A$2:$A$500, MATCH(Data!H9541, Producto!$B$2:$B$500, 0))</f>
        <v>3</v>
      </c>
      <c r="E9541" s="12">
        <f>VLOOKUP(Data!E9541 &amp; Data!F9541 &amp; Data!G9541, Ubicacion!$A$2:$B$1000, 2, FALSE)</f>
        <v>53</v>
      </c>
      <c r="F9541" s="15">
        <f>Data!J9541</f>
        <v>116</v>
      </c>
      <c r="G9541" s="16">
        <f>Data!I9541</f>
        <v>34</v>
      </c>
      <c r="H9541" s="17">
        <f>Data!K9541</f>
        <v>3944</v>
      </c>
      <c r="I9541" s="17">
        <f>Data!L9541</f>
        <v>1538.16</v>
      </c>
      <c r="J9541" s="12" t="str">
        <f>Data!N9541</f>
        <v>Outlet</v>
      </c>
      <c r="K9541" s="12" t="str">
        <f>Data!O9541</f>
        <v>Transferencia bancaria</v>
      </c>
      <c r="L9541" s="12" t="str">
        <f>Data!P9541</f>
        <v>Nuevo</v>
      </c>
    </row>
    <row r="9542">
      <c r="A9542" s="11">
        <v>9541.0</v>
      </c>
      <c r="B9542" s="14">
        <f>Data!D9542</f>
        <v>44419</v>
      </c>
      <c r="C9542" s="12">
        <f>IFERROR(VLOOKUP(Data!B9542, Minorista!$A$2:$B$100, 2, FALSE), "")</f>
        <v>6</v>
      </c>
      <c r="D9542" s="12">
        <f t="array" ref="D9542">INDEX(Producto!$A$2:$A$500, MATCH(Data!H9542, Producto!$B$2:$B$500, 0))</f>
        <v>4</v>
      </c>
      <c r="E9542" s="12">
        <f>VLOOKUP(Data!E9542 &amp; Data!F9542 &amp; Data!G9542, Ubicacion!$A$2:$B$1000, 2, FALSE)</f>
        <v>53</v>
      </c>
      <c r="F9542" s="15">
        <f>Data!J9542</f>
        <v>85</v>
      </c>
      <c r="G9542" s="16">
        <f>Data!I9542</f>
        <v>40</v>
      </c>
      <c r="H9542" s="17">
        <f>Data!K9542</f>
        <v>3400</v>
      </c>
      <c r="I9542" s="17">
        <f>Data!L9542</f>
        <v>1428</v>
      </c>
      <c r="J9542" s="12" t="str">
        <f>Data!N9542</f>
        <v>Outlet</v>
      </c>
      <c r="K9542" s="12" t="str">
        <f>Data!O9542</f>
        <v>Transferencia bancaria</v>
      </c>
      <c r="L9542" s="12" t="str">
        <f>Data!P9542</f>
        <v>Nuevo</v>
      </c>
    </row>
    <row r="9543">
      <c r="A9543" s="11">
        <v>9542.0</v>
      </c>
      <c r="B9543" s="14">
        <f>Data!D9543</f>
        <v>44419</v>
      </c>
      <c r="C9543" s="12">
        <f>IFERROR(VLOOKUP(Data!B9543, Minorista!$A$2:$B$100, 2, FALSE), "")</f>
        <v>6</v>
      </c>
      <c r="D9543" s="12">
        <f t="array" ref="D9543">INDEX(Producto!$A$2:$A$500, MATCH(Data!H9543, Producto!$B$2:$B$500, 0))</f>
        <v>5</v>
      </c>
      <c r="E9543" s="12">
        <f>VLOOKUP(Data!E9543 &amp; Data!F9543 &amp; Data!G9543, Ubicacion!$A$2:$B$1000, 2, FALSE)</f>
        <v>53</v>
      </c>
      <c r="F9543" s="15">
        <f>Data!J9543</f>
        <v>72</v>
      </c>
      <c r="G9543" s="16">
        <f>Data!I9543</f>
        <v>43</v>
      </c>
      <c r="H9543" s="17">
        <f>Data!K9543</f>
        <v>3096</v>
      </c>
      <c r="I9543" s="17">
        <f>Data!L9543</f>
        <v>1207.44</v>
      </c>
      <c r="J9543" s="12" t="str">
        <f>Data!N9543</f>
        <v>Outlet</v>
      </c>
      <c r="K9543" s="12" t="str">
        <f>Data!O9543</f>
        <v>Tarjeta</v>
      </c>
      <c r="L9543" s="12" t="str">
        <f>Data!P9543</f>
        <v>Recurrente</v>
      </c>
    </row>
    <row r="9544">
      <c r="A9544" s="11">
        <v>9543.0</v>
      </c>
      <c r="B9544" s="14">
        <f>Data!D9544</f>
        <v>44419</v>
      </c>
      <c r="C9544" s="12">
        <f>IFERROR(VLOOKUP(Data!B9544, Minorista!$A$2:$B$100, 2, FALSE), "")</f>
        <v>6</v>
      </c>
      <c r="D9544" s="12">
        <f t="array" ref="D9544">INDEX(Producto!$A$2:$A$500, MATCH(Data!H9544, Producto!$B$2:$B$500, 0))</f>
        <v>6</v>
      </c>
      <c r="E9544" s="12">
        <f>VLOOKUP(Data!E9544 &amp; Data!F9544 &amp; Data!G9544, Ubicacion!$A$2:$B$1000, 2, FALSE)</f>
        <v>53</v>
      </c>
      <c r="F9544" s="15">
        <f>Data!J9544</f>
        <v>136</v>
      </c>
      <c r="G9544" s="16">
        <f>Data!I9544</f>
        <v>44</v>
      </c>
      <c r="H9544" s="17">
        <f>Data!K9544</f>
        <v>5984</v>
      </c>
      <c r="I9544" s="17">
        <f>Data!L9544</f>
        <v>2573.12</v>
      </c>
      <c r="J9544" s="12" t="str">
        <f>Data!N9544</f>
        <v>Outlet</v>
      </c>
      <c r="K9544" s="12" t="str">
        <f>Data!O9544</f>
        <v>Transferencia bancaria</v>
      </c>
      <c r="L9544" s="12" t="str">
        <f>Data!P9544</f>
        <v>Nuevo</v>
      </c>
    </row>
    <row r="9545">
      <c r="A9545" s="11">
        <v>9544.0</v>
      </c>
      <c r="B9545" s="14">
        <f>Data!D9545</f>
        <v>44449</v>
      </c>
      <c r="C9545" s="12">
        <f>IFERROR(VLOOKUP(Data!B9545, Minorista!$A$2:$B$100, 2, FALSE), "")</f>
        <v>6</v>
      </c>
      <c r="D9545" s="12">
        <f t="array" ref="D9545">INDEX(Producto!$A$2:$A$500, MATCH(Data!H9545, Producto!$B$2:$B$500, 0))</f>
        <v>1</v>
      </c>
      <c r="E9545" s="12">
        <f>VLOOKUP(Data!E9545 &amp; Data!F9545 &amp; Data!G9545, Ubicacion!$A$2:$B$1000, 2, FALSE)</f>
        <v>53</v>
      </c>
      <c r="F9545" s="15">
        <f>Data!J9545</f>
        <v>179</v>
      </c>
      <c r="G9545" s="16">
        <f>Data!I9545</f>
        <v>44</v>
      </c>
      <c r="H9545" s="17">
        <f>Data!K9545</f>
        <v>7876</v>
      </c>
      <c r="I9545" s="17">
        <f>Data!L9545</f>
        <v>3859.24</v>
      </c>
      <c r="J9545" s="12" t="str">
        <f>Data!N9545</f>
        <v>Outlet</v>
      </c>
      <c r="K9545" s="12" t="str">
        <f>Data!O9545</f>
        <v>Transferencia bancaria</v>
      </c>
      <c r="L9545" s="12" t="str">
        <f>Data!P9545</f>
        <v>Recurrente</v>
      </c>
    </row>
    <row r="9546">
      <c r="A9546" s="11">
        <v>9545.0</v>
      </c>
      <c r="B9546" s="14">
        <f>Data!D9546</f>
        <v>44449</v>
      </c>
      <c r="C9546" s="12">
        <f>IFERROR(VLOOKUP(Data!B9546, Minorista!$A$2:$B$100, 2, FALSE), "")</f>
        <v>6</v>
      </c>
      <c r="D9546" s="12">
        <f t="array" ref="D9546">INDEX(Producto!$A$2:$A$500, MATCH(Data!H9546, Producto!$B$2:$B$500, 0))</f>
        <v>2</v>
      </c>
      <c r="E9546" s="12">
        <f>VLOOKUP(Data!E9546 &amp; Data!F9546 &amp; Data!G9546, Ubicacion!$A$2:$B$1000, 2, FALSE)</f>
        <v>53</v>
      </c>
      <c r="F9546" s="15">
        <f>Data!J9546</f>
        <v>111</v>
      </c>
      <c r="G9546" s="16">
        <f>Data!I9546</f>
        <v>42</v>
      </c>
      <c r="H9546" s="17">
        <f>Data!K9546</f>
        <v>4662</v>
      </c>
      <c r="I9546" s="17">
        <f>Data!L9546</f>
        <v>2377.62</v>
      </c>
      <c r="J9546" s="12" t="str">
        <f>Data!N9546</f>
        <v>Outlet</v>
      </c>
      <c r="K9546" s="12" t="str">
        <f>Data!O9546</f>
        <v>Efectivo</v>
      </c>
      <c r="L9546" s="12" t="str">
        <f>Data!P9546</f>
        <v>Recurrente</v>
      </c>
    </row>
    <row r="9547">
      <c r="A9547" s="11">
        <v>9546.0</v>
      </c>
      <c r="B9547" s="14">
        <f>Data!D9547</f>
        <v>44449</v>
      </c>
      <c r="C9547" s="12">
        <f>IFERROR(VLOOKUP(Data!B9547, Minorista!$A$2:$B$100, 2, FALSE), "")</f>
        <v>6</v>
      </c>
      <c r="D9547" s="12">
        <f t="array" ref="D9547">INDEX(Producto!$A$2:$A$500, MATCH(Data!H9547, Producto!$B$2:$B$500, 0))</f>
        <v>3</v>
      </c>
      <c r="E9547" s="12">
        <f>VLOOKUP(Data!E9547 &amp; Data!F9547 &amp; Data!G9547, Ubicacion!$A$2:$B$1000, 2, FALSE)</f>
        <v>53</v>
      </c>
      <c r="F9547" s="15">
        <f>Data!J9547</f>
        <v>72</v>
      </c>
      <c r="G9547" s="16">
        <f>Data!I9547</f>
        <v>40</v>
      </c>
      <c r="H9547" s="17">
        <f>Data!K9547</f>
        <v>2880</v>
      </c>
      <c r="I9547" s="17">
        <f>Data!L9547</f>
        <v>1209.6</v>
      </c>
      <c r="J9547" s="12" t="str">
        <f>Data!N9547</f>
        <v>Outlet</v>
      </c>
      <c r="K9547" s="12" t="str">
        <f>Data!O9547</f>
        <v>Tarjeta</v>
      </c>
      <c r="L9547" s="12" t="str">
        <f>Data!P9547</f>
        <v>Nuevo</v>
      </c>
    </row>
    <row r="9548">
      <c r="A9548" s="11">
        <v>9547.0</v>
      </c>
      <c r="B9548" s="14">
        <f>Data!D9548</f>
        <v>44449</v>
      </c>
      <c r="C9548" s="12">
        <f>IFERROR(VLOOKUP(Data!B9548, Minorista!$A$2:$B$100, 2, FALSE), "")</f>
        <v>6</v>
      </c>
      <c r="D9548" s="12">
        <f t="array" ref="D9548">INDEX(Producto!$A$2:$A$500, MATCH(Data!H9548, Producto!$B$2:$B$500, 0))</f>
        <v>4</v>
      </c>
      <c r="E9548" s="12">
        <f>VLOOKUP(Data!E9548 &amp; Data!F9548 &amp; Data!G9548, Ubicacion!$A$2:$B$1000, 2, FALSE)</f>
        <v>53</v>
      </c>
      <c r="F9548" s="15">
        <f>Data!J9548</f>
        <v>66</v>
      </c>
      <c r="G9548" s="16">
        <f>Data!I9548</f>
        <v>35</v>
      </c>
      <c r="H9548" s="17">
        <f>Data!K9548</f>
        <v>2310</v>
      </c>
      <c r="I9548" s="17">
        <f>Data!L9548</f>
        <v>924</v>
      </c>
      <c r="J9548" s="12" t="str">
        <f>Data!N9548</f>
        <v>Outlet</v>
      </c>
      <c r="K9548" s="12" t="str">
        <f>Data!O9548</f>
        <v>Efectivo</v>
      </c>
      <c r="L9548" s="12" t="str">
        <f>Data!P9548</f>
        <v>Nuevo</v>
      </c>
    </row>
    <row r="9549">
      <c r="A9549" s="11">
        <v>9548.0</v>
      </c>
      <c r="B9549" s="14">
        <f>Data!D9549</f>
        <v>44449</v>
      </c>
      <c r="C9549" s="12">
        <f>IFERROR(VLOOKUP(Data!B9549, Minorista!$A$2:$B$100, 2, FALSE), "")</f>
        <v>6</v>
      </c>
      <c r="D9549" s="12">
        <f t="array" ref="D9549">INDEX(Producto!$A$2:$A$500, MATCH(Data!H9549, Producto!$B$2:$B$500, 0))</f>
        <v>5</v>
      </c>
      <c r="E9549" s="12">
        <f>VLOOKUP(Data!E9549 &amp; Data!F9549 &amp; Data!G9549, Ubicacion!$A$2:$B$1000, 2, FALSE)</f>
        <v>53</v>
      </c>
      <c r="F9549" s="15">
        <f>Data!J9549</f>
        <v>68</v>
      </c>
      <c r="G9549" s="16">
        <f>Data!I9549</f>
        <v>48</v>
      </c>
      <c r="H9549" s="17">
        <f>Data!K9549</f>
        <v>3264</v>
      </c>
      <c r="I9549" s="17">
        <f>Data!L9549</f>
        <v>1207.68</v>
      </c>
      <c r="J9549" s="12" t="str">
        <f>Data!N9549</f>
        <v>Outlet</v>
      </c>
      <c r="K9549" s="12" t="str">
        <f>Data!O9549</f>
        <v>Efectivo</v>
      </c>
      <c r="L9549" s="12" t="str">
        <f>Data!P9549</f>
        <v>Recurrente</v>
      </c>
    </row>
    <row r="9550">
      <c r="A9550" s="11">
        <v>9549.0</v>
      </c>
      <c r="B9550" s="14">
        <f>Data!D9550</f>
        <v>44449</v>
      </c>
      <c r="C9550" s="12">
        <f>IFERROR(VLOOKUP(Data!B9550, Minorista!$A$2:$B$100, 2, FALSE), "")</f>
        <v>6</v>
      </c>
      <c r="D9550" s="12">
        <f t="array" ref="D9550">INDEX(Producto!$A$2:$A$500, MATCH(Data!H9550, Producto!$B$2:$B$500, 0))</f>
        <v>6</v>
      </c>
      <c r="E9550" s="12">
        <f>VLOOKUP(Data!E9550 &amp; Data!F9550 &amp; Data!G9550, Ubicacion!$A$2:$B$1000, 2, FALSE)</f>
        <v>53</v>
      </c>
      <c r="F9550" s="15">
        <f>Data!J9550</f>
        <v>93</v>
      </c>
      <c r="G9550" s="16">
        <f>Data!I9550</f>
        <v>45</v>
      </c>
      <c r="H9550" s="17">
        <f>Data!K9550</f>
        <v>4185</v>
      </c>
      <c r="I9550" s="17">
        <f>Data!L9550</f>
        <v>1925.1</v>
      </c>
      <c r="J9550" s="12" t="str">
        <f>Data!N9550</f>
        <v>Outlet</v>
      </c>
      <c r="K9550" s="12" t="str">
        <f>Data!O9550</f>
        <v>Tarjeta</v>
      </c>
      <c r="L9550" s="12" t="str">
        <f>Data!P9550</f>
        <v>Recurrente</v>
      </c>
    </row>
    <row r="9551">
      <c r="A9551" s="11">
        <v>9550.0</v>
      </c>
      <c r="B9551" s="14">
        <f>Data!D9551</f>
        <v>44481</v>
      </c>
      <c r="C9551" s="12">
        <f>IFERROR(VLOOKUP(Data!B9551, Minorista!$A$2:$B$100, 2, FALSE), "")</f>
        <v>6</v>
      </c>
      <c r="D9551" s="12">
        <f t="array" ref="D9551">INDEX(Producto!$A$2:$A$500, MATCH(Data!H9551, Producto!$B$2:$B$500, 0))</f>
        <v>1</v>
      </c>
      <c r="E9551" s="12">
        <f>VLOOKUP(Data!E9551 &amp; Data!F9551 &amp; Data!G9551, Ubicacion!$A$2:$B$1000, 2, FALSE)</f>
        <v>53</v>
      </c>
      <c r="F9551" s="15">
        <f>Data!J9551</f>
        <v>157</v>
      </c>
      <c r="G9551" s="16">
        <f>Data!I9551</f>
        <v>44</v>
      </c>
      <c r="H9551" s="17">
        <f>Data!K9551</f>
        <v>6908</v>
      </c>
      <c r="I9551" s="17">
        <f>Data!L9551</f>
        <v>3246.76</v>
      </c>
      <c r="J9551" s="12" t="str">
        <f>Data!N9551</f>
        <v>Outlet</v>
      </c>
      <c r="K9551" s="12" t="str">
        <f>Data!O9551</f>
        <v>Transferencia bancaria</v>
      </c>
      <c r="L9551" s="12" t="str">
        <f>Data!P9551</f>
        <v>Recurrente</v>
      </c>
    </row>
    <row r="9552">
      <c r="A9552" s="11">
        <v>9551.0</v>
      </c>
      <c r="B9552" s="14">
        <f>Data!D9552</f>
        <v>44481</v>
      </c>
      <c r="C9552" s="12">
        <f>IFERROR(VLOOKUP(Data!B9552, Minorista!$A$2:$B$100, 2, FALSE), "")</f>
        <v>6</v>
      </c>
      <c r="D9552" s="12">
        <f t="array" ref="D9552">INDEX(Producto!$A$2:$A$500, MATCH(Data!H9552, Producto!$B$2:$B$500, 0))</f>
        <v>2</v>
      </c>
      <c r="E9552" s="12">
        <f>VLOOKUP(Data!E9552 &amp; Data!F9552 &amp; Data!G9552, Ubicacion!$A$2:$B$1000, 2, FALSE)</f>
        <v>53</v>
      </c>
      <c r="F9552" s="15">
        <f>Data!J9552</f>
        <v>99</v>
      </c>
      <c r="G9552" s="16">
        <f>Data!I9552</f>
        <v>44</v>
      </c>
      <c r="H9552" s="17">
        <f>Data!K9552</f>
        <v>4356</v>
      </c>
      <c r="I9552" s="17">
        <f>Data!L9552</f>
        <v>2134.44</v>
      </c>
      <c r="J9552" s="12" t="str">
        <f>Data!N9552</f>
        <v>Outlet</v>
      </c>
      <c r="K9552" s="12" t="str">
        <f>Data!O9552</f>
        <v>Transferencia bancaria</v>
      </c>
      <c r="L9552" s="12" t="str">
        <f>Data!P9552</f>
        <v>Recurrente</v>
      </c>
    </row>
    <row r="9553">
      <c r="A9553" s="11">
        <v>9552.0</v>
      </c>
      <c r="B9553" s="14">
        <f>Data!D9553</f>
        <v>44481</v>
      </c>
      <c r="C9553" s="12">
        <f>IFERROR(VLOOKUP(Data!B9553, Minorista!$A$2:$B$100, 2, FALSE), "")</f>
        <v>6</v>
      </c>
      <c r="D9553" s="12">
        <f t="array" ref="D9553">INDEX(Producto!$A$2:$A$500, MATCH(Data!H9553, Producto!$B$2:$B$500, 0))</f>
        <v>3</v>
      </c>
      <c r="E9553" s="12">
        <f>VLOOKUP(Data!E9553 &amp; Data!F9553 &amp; Data!G9553, Ubicacion!$A$2:$B$1000, 2, FALSE)</f>
        <v>53</v>
      </c>
      <c r="F9553" s="15">
        <f>Data!J9553</f>
        <v>66</v>
      </c>
      <c r="G9553" s="16">
        <f>Data!I9553</f>
        <v>40</v>
      </c>
      <c r="H9553" s="17">
        <f>Data!K9553</f>
        <v>2640</v>
      </c>
      <c r="I9553" s="17">
        <f>Data!L9553</f>
        <v>976.8</v>
      </c>
      <c r="J9553" s="12" t="str">
        <f>Data!N9553</f>
        <v>Outlet</v>
      </c>
      <c r="K9553" s="12" t="str">
        <f>Data!O9553</f>
        <v>Transferencia bancaria</v>
      </c>
      <c r="L9553" s="12" t="str">
        <f>Data!P9553</f>
        <v>Recurrente</v>
      </c>
    </row>
    <row r="9554">
      <c r="A9554" s="11">
        <v>9553.0</v>
      </c>
      <c r="B9554" s="14">
        <f>Data!D9554</f>
        <v>44481</v>
      </c>
      <c r="C9554" s="12">
        <f>IFERROR(VLOOKUP(Data!B9554, Minorista!$A$2:$B$100, 2, FALSE), "")</f>
        <v>6</v>
      </c>
      <c r="D9554" s="12">
        <f t="array" ref="D9554">INDEX(Producto!$A$2:$A$500, MATCH(Data!H9554, Producto!$B$2:$B$500, 0))</f>
        <v>4</v>
      </c>
      <c r="E9554" s="12">
        <f>VLOOKUP(Data!E9554 &amp; Data!F9554 &amp; Data!G9554, Ubicacion!$A$2:$B$1000, 2, FALSE)</f>
        <v>53</v>
      </c>
      <c r="F9554" s="15">
        <f>Data!J9554</f>
        <v>61</v>
      </c>
      <c r="G9554" s="16">
        <f>Data!I9554</f>
        <v>46</v>
      </c>
      <c r="H9554" s="17">
        <f>Data!K9554</f>
        <v>2806</v>
      </c>
      <c r="I9554" s="17">
        <f>Data!L9554</f>
        <v>1038.22</v>
      </c>
      <c r="J9554" s="12" t="str">
        <f>Data!N9554</f>
        <v>Outlet</v>
      </c>
      <c r="K9554" s="12" t="str">
        <f>Data!O9554</f>
        <v>Tarjeta</v>
      </c>
      <c r="L9554" s="12" t="str">
        <f>Data!P9554</f>
        <v>Recurrente</v>
      </c>
    </row>
    <row r="9555">
      <c r="A9555" s="11">
        <v>9554.0</v>
      </c>
      <c r="B9555" s="14">
        <f>Data!D9555</f>
        <v>44481</v>
      </c>
      <c r="C9555" s="12">
        <f>IFERROR(VLOOKUP(Data!B9555, Minorista!$A$2:$B$100, 2, FALSE), "")</f>
        <v>6</v>
      </c>
      <c r="D9555" s="12">
        <f t="array" ref="D9555">INDEX(Producto!$A$2:$A$500, MATCH(Data!H9555, Producto!$B$2:$B$500, 0))</f>
        <v>5</v>
      </c>
      <c r="E9555" s="12">
        <f>VLOOKUP(Data!E9555 &amp; Data!F9555 &amp; Data!G9555, Ubicacion!$A$2:$B$1000, 2, FALSE)</f>
        <v>53</v>
      </c>
      <c r="F9555" s="15">
        <f>Data!J9555</f>
        <v>58</v>
      </c>
      <c r="G9555" s="16">
        <f>Data!I9555</f>
        <v>55</v>
      </c>
      <c r="H9555" s="17">
        <f>Data!K9555</f>
        <v>3190</v>
      </c>
      <c r="I9555" s="17">
        <f>Data!L9555</f>
        <v>1180.3</v>
      </c>
      <c r="J9555" s="12" t="str">
        <f>Data!N9555</f>
        <v>Outlet</v>
      </c>
      <c r="K9555" s="12" t="str">
        <f>Data!O9555</f>
        <v>Efectivo</v>
      </c>
      <c r="L9555" s="12" t="str">
        <f>Data!P9555</f>
        <v>Nuevo</v>
      </c>
    </row>
    <row r="9556">
      <c r="A9556" s="11">
        <v>9555.0</v>
      </c>
      <c r="B9556" s="14">
        <f>Data!D9556</f>
        <v>44481</v>
      </c>
      <c r="C9556" s="12">
        <f>IFERROR(VLOOKUP(Data!B9556, Minorista!$A$2:$B$100, 2, FALSE), "")</f>
        <v>4</v>
      </c>
      <c r="D9556" s="12">
        <f t="array" ref="D9556">INDEX(Producto!$A$2:$A$500, MATCH(Data!H9556, Producto!$B$2:$B$500, 0))</f>
        <v>6</v>
      </c>
      <c r="E9556" s="12">
        <f>VLOOKUP(Data!E9556 &amp; Data!F9556 &amp; Data!G9556, Ubicacion!$A$2:$B$1000, 2, FALSE)</f>
        <v>53</v>
      </c>
      <c r="F9556" s="15">
        <f>Data!J9556</f>
        <v>90</v>
      </c>
      <c r="G9556" s="16">
        <f>Data!I9556</f>
        <v>54</v>
      </c>
      <c r="H9556" s="17">
        <f>Data!K9556</f>
        <v>4860</v>
      </c>
      <c r="I9556" s="17">
        <f>Data!L9556</f>
        <v>2235.6</v>
      </c>
      <c r="J9556" s="12" t="str">
        <f>Data!N9556</f>
        <v>Outlet</v>
      </c>
      <c r="K9556" s="12" t="str">
        <f>Data!O9556</f>
        <v>Transferencia bancaria</v>
      </c>
      <c r="L9556" s="12" t="str">
        <f>Data!P9556</f>
        <v>Nuevo</v>
      </c>
    </row>
    <row r="9557">
      <c r="A9557" s="11">
        <v>9556.0</v>
      </c>
      <c r="B9557" s="14">
        <f>Data!D9557</f>
        <v>44511</v>
      </c>
      <c r="C9557" s="12">
        <f>IFERROR(VLOOKUP(Data!B9557, Minorista!$A$2:$B$100, 2, FALSE), "")</f>
        <v>4</v>
      </c>
      <c r="D9557" s="12">
        <f t="array" ref="D9557">INDEX(Producto!$A$2:$A$500, MATCH(Data!H9557, Producto!$B$2:$B$500, 0))</f>
        <v>1</v>
      </c>
      <c r="E9557" s="12">
        <f>VLOOKUP(Data!E9557 &amp; Data!F9557 &amp; Data!G9557, Ubicacion!$A$2:$B$1000, 2, FALSE)</f>
        <v>53</v>
      </c>
      <c r="F9557" s="15">
        <f>Data!J9557</f>
        <v>140</v>
      </c>
      <c r="G9557" s="16">
        <f>Data!I9557</f>
        <v>54</v>
      </c>
      <c r="H9557" s="17">
        <f>Data!K9557</f>
        <v>7560</v>
      </c>
      <c r="I9557" s="17">
        <f>Data!L9557</f>
        <v>3780</v>
      </c>
      <c r="J9557" s="12" t="str">
        <f>Data!N9557</f>
        <v>Outlet</v>
      </c>
      <c r="K9557" s="12" t="str">
        <f>Data!O9557</f>
        <v>Tarjeta</v>
      </c>
      <c r="L9557" s="12" t="str">
        <f>Data!P9557</f>
        <v>Recurrente</v>
      </c>
    </row>
    <row r="9558">
      <c r="A9558" s="11">
        <v>9557.0</v>
      </c>
      <c r="B9558" s="14">
        <f>Data!D9558</f>
        <v>44511</v>
      </c>
      <c r="C9558" s="12">
        <f>IFERROR(VLOOKUP(Data!B9558, Minorista!$A$2:$B$100, 2, FALSE), "")</f>
        <v>4</v>
      </c>
      <c r="D9558" s="12">
        <f t="array" ref="D9558">INDEX(Producto!$A$2:$A$500, MATCH(Data!H9558, Producto!$B$2:$B$500, 0))</f>
        <v>2</v>
      </c>
      <c r="E9558" s="12">
        <f>VLOOKUP(Data!E9558 &amp; Data!F9558 &amp; Data!G9558, Ubicacion!$A$2:$B$1000, 2, FALSE)</f>
        <v>53</v>
      </c>
      <c r="F9558" s="15">
        <f>Data!J9558</f>
        <v>98</v>
      </c>
      <c r="G9558" s="16">
        <f>Data!I9558</f>
        <v>47</v>
      </c>
      <c r="H9558" s="17">
        <f>Data!K9558</f>
        <v>4606</v>
      </c>
      <c r="I9558" s="17">
        <f>Data!L9558</f>
        <v>2256.94</v>
      </c>
      <c r="J9558" s="12" t="str">
        <f>Data!N9558</f>
        <v>Outlet</v>
      </c>
      <c r="K9558" s="12" t="str">
        <f>Data!O9558</f>
        <v>Transferencia bancaria</v>
      </c>
      <c r="L9558" s="12" t="str">
        <f>Data!P9558</f>
        <v>Nuevo</v>
      </c>
    </row>
    <row r="9559">
      <c r="A9559" s="11">
        <v>9558.0</v>
      </c>
      <c r="B9559" s="14">
        <f>Data!D9559</f>
        <v>44511</v>
      </c>
      <c r="C9559" s="12">
        <f>IFERROR(VLOOKUP(Data!B9559, Minorista!$A$2:$B$100, 2, FALSE), "")</f>
        <v>4</v>
      </c>
      <c r="D9559" s="12">
        <f t="array" ref="D9559">INDEX(Producto!$A$2:$A$500, MATCH(Data!H9559, Producto!$B$2:$B$500, 0))</f>
        <v>3</v>
      </c>
      <c r="E9559" s="12">
        <f>VLOOKUP(Data!E9559 &amp; Data!F9559 &amp; Data!G9559, Ubicacion!$A$2:$B$1000, 2, FALSE)</f>
        <v>53</v>
      </c>
      <c r="F9559" s="15">
        <f>Data!J9559</f>
        <v>102</v>
      </c>
      <c r="G9559" s="16">
        <f>Data!I9559</f>
        <v>46</v>
      </c>
      <c r="H9559" s="17">
        <f>Data!K9559</f>
        <v>4692</v>
      </c>
      <c r="I9559" s="17">
        <f>Data!L9559</f>
        <v>1736.04</v>
      </c>
      <c r="J9559" s="12" t="str">
        <f>Data!N9559</f>
        <v>Outlet</v>
      </c>
      <c r="K9559" s="12" t="str">
        <f>Data!O9559</f>
        <v>Tarjeta</v>
      </c>
      <c r="L9559" s="12" t="str">
        <f>Data!P9559</f>
        <v>Nuevo</v>
      </c>
    </row>
    <row r="9560">
      <c r="A9560" s="11">
        <v>9559.0</v>
      </c>
      <c r="B9560" s="14">
        <f>Data!D9560</f>
        <v>44511</v>
      </c>
      <c r="C9560" s="12">
        <f>IFERROR(VLOOKUP(Data!B9560, Minorista!$A$2:$B$100, 2, FALSE), "")</f>
        <v>6</v>
      </c>
      <c r="D9560" s="12">
        <f t="array" ref="D9560">INDEX(Producto!$A$2:$A$500, MATCH(Data!H9560, Producto!$B$2:$B$500, 0))</f>
        <v>4</v>
      </c>
      <c r="E9560" s="12">
        <f>VLOOKUP(Data!E9560 &amp; Data!F9560 &amp; Data!G9560, Ubicacion!$A$2:$B$1000, 2, FALSE)</f>
        <v>53</v>
      </c>
      <c r="F9560" s="15">
        <f>Data!J9560</f>
        <v>96</v>
      </c>
      <c r="G9560" s="16">
        <f>Data!I9560</f>
        <v>42</v>
      </c>
      <c r="H9560" s="17">
        <f>Data!K9560</f>
        <v>4032</v>
      </c>
      <c r="I9560" s="17">
        <f>Data!L9560</f>
        <v>1572.48</v>
      </c>
      <c r="J9560" s="12" t="str">
        <f>Data!N9560</f>
        <v>Outlet</v>
      </c>
      <c r="K9560" s="12" t="str">
        <f>Data!O9560</f>
        <v>Efectivo</v>
      </c>
      <c r="L9560" s="12" t="str">
        <f>Data!P9560</f>
        <v>Recurrente</v>
      </c>
    </row>
    <row r="9561">
      <c r="A9561" s="11">
        <v>9560.0</v>
      </c>
      <c r="B9561" s="14">
        <f>Data!D9561</f>
        <v>44511</v>
      </c>
      <c r="C9561" s="12">
        <f>IFERROR(VLOOKUP(Data!B9561, Minorista!$A$2:$B$100, 2, FALSE), "")</f>
        <v>6</v>
      </c>
      <c r="D9561" s="12">
        <f t="array" ref="D9561">INDEX(Producto!$A$2:$A$500, MATCH(Data!H9561, Producto!$B$2:$B$500, 0))</f>
        <v>5</v>
      </c>
      <c r="E9561" s="12">
        <f>VLOOKUP(Data!E9561 &amp; Data!F9561 &amp; Data!G9561, Ubicacion!$A$2:$B$1000, 2, FALSE)</f>
        <v>53</v>
      </c>
      <c r="F9561" s="15">
        <f>Data!J9561</f>
        <v>91</v>
      </c>
      <c r="G9561" s="16">
        <f>Data!I9561</f>
        <v>50</v>
      </c>
      <c r="H9561" s="17">
        <f>Data!K9561</f>
        <v>4550</v>
      </c>
      <c r="I9561" s="17">
        <f>Data!L9561</f>
        <v>1774.5</v>
      </c>
      <c r="J9561" s="12" t="str">
        <f>Data!N9561</f>
        <v>Outlet</v>
      </c>
      <c r="K9561" s="12" t="str">
        <f>Data!O9561</f>
        <v>Tarjeta</v>
      </c>
      <c r="L9561" s="12" t="str">
        <f>Data!P9561</f>
        <v>Nuevo</v>
      </c>
    </row>
    <row r="9562">
      <c r="A9562" s="11">
        <v>9561.0</v>
      </c>
      <c r="B9562" s="14">
        <f>Data!D9562</f>
        <v>44511</v>
      </c>
      <c r="C9562" s="12">
        <f>IFERROR(VLOOKUP(Data!B9562, Minorista!$A$2:$B$100, 2, FALSE), "")</f>
        <v>6</v>
      </c>
      <c r="D9562" s="12">
        <f t="array" ref="D9562">INDEX(Producto!$A$2:$A$500, MATCH(Data!H9562, Producto!$B$2:$B$500, 0))</f>
        <v>6</v>
      </c>
      <c r="E9562" s="12">
        <f>VLOOKUP(Data!E9562 &amp; Data!F9562 &amp; Data!G9562, Ubicacion!$A$2:$B$1000, 2, FALSE)</f>
        <v>53</v>
      </c>
      <c r="F9562" s="15">
        <f>Data!J9562</f>
        <v>128</v>
      </c>
      <c r="G9562" s="16">
        <f>Data!I9562</f>
        <v>57</v>
      </c>
      <c r="H9562" s="17">
        <f>Data!K9562</f>
        <v>7296</v>
      </c>
      <c r="I9562" s="17">
        <f>Data!L9562</f>
        <v>3429.12</v>
      </c>
      <c r="J9562" s="12" t="str">
        <f>Data!N9562</f>
        <v>Outlet</v>
      </c>
      <c r="K9562" s="12" t="str">
        <f>Data!O9562</f>
        <v>Transferencia bancaria</v>
      </c>
      <c r="L9562" s="12" t="str">
        <f>Data!P9562</f>
        <v>Recurrente</v>
      </c>
    </row>
    <row r="9563">
      <c r="A9563" s="11">
        <v>9562.0</v>
      </c>
      <c r="B9563" s="14">
        <f>Data!D9563</f>
        <v>44540</v>
      </c>
      <c r="C9563" s="12">
        <f>IFERROR(VLOOKUP(Data!B9563, Minorista!$A$2:$B$100, 2, FALSE), "")</f>
        <v>6</v>
      </c>
      <c r="D9563" s="12">
        <f t="array" ref="D9563">INDEX(Producto!$A$2:$A$500, MATCH(Data!H9563, Producto!$B$2:$B$500, 0))</f>
        <v>1</v>
      </c>
      <c r="E9563" s="12">
        <f>VLOOKUP(Data!E9563 &amp; Data!F9563 &amp; Data!G9563, Ubicacion!$A$2:$B$1000, 2, FALSE)</f>
        <v>53</v>
      </c>
      <c r="F9563" s="15">
        <f>Data!J9563</f>
        <v>186</v>
      </c>
      <c r="G9563" s="16">
        <f>Data!I9563</f>
        <v>48</v>
      </c>
      <c r="H9563" s="17">
        <f>Data!K9563</f>
        <v>8928</v>
      </c>
      <c r="I9563" s="17">
        <f>Data!L9563</f>
        <v>4285.44</v>
      </c>
      <c r="J9563" s="12" t="str">
        <f>Data!N9563</f>
        <v>Outlet</v>
      </c>
      <c r="K9563" s="12" t="str">
        <f>Data!O9563</f>
        <v>Transferencia bancaria</v>
      </c>
      <c r="L9563" s="12" t="str">
        <f>Data!P9563</f>
        <v>Recurrente</v>
      </c>
    </row>
    <row r="9564">
      <c r="A9564" s="11">
        <v>9563.0</v>
      </c>
      <c r="B9564" s="14">
        <f>Data!D9564</f>
        <v>44540</v>
      </c>
      <c r="C9564" s="12">
        <f>IFERROR(VLOOKUP(Data!B9564, Minorista!$A$2:$B$100, 2, FALSE), "")</f>
        <v>6</v>
      </c>
      <c r="D9564" s="12">
        <f t="array" ref="D9564">INDEX(Producto!$A$2:$A$500, MATCH(Data!H9564, Producto!$B$2:$B$500, 0))</f>
        <v>2</v>
      </c>
      <c r="E9564" s="12">
        <f>VLOOKUP(Data!E9564 &amp; Data!F9564 &amp; Data!G9564, Ubicacion!$A$2:$B$1000, 2, FALSE)</f>
        <v>53</v>
      </c>
      <c r="F9564" s="15">
        <f>Data!J9564</f>
        <v>132</v>
      </c>
      <c r="G9564" s="16">
        <f>Data!I9564</f>
        <v>41</v>
      </c>
      <c r="H9564" s="17">
        <f>Data!K9564</f>
        <v>5412</v>
      </c>
      <c r="I9564" s="17">
        <f>Data!L9564</f>
        <v>2760.12</v>
      </c>
      <c r="J9564" s="12" t="str">
        <f>Data!N9564</f>
        <v>Outlet</v>
      </c>
      <c r="K9564" s="12" t="str">
        <f>Data!O9564</f>
        <v>Efectivo</v>
      </c>
      <c r="L9564" s="12" t="str">
        <f>Data!P9564</f>
        <v>Recurrente</v>
      </c>
    </row>
    <row r="9565">
      <c r="A9565" s="11">
        <v>9564.0</v>
      </c>
      <c r="B9565" s="14">
        <f>Data!D9565</f>
        <v>44540</v>
      </c>
      <c r="C9565" s="12">
        <f>IFERROR(VLOOKUP(Data!B9565, Minorista!$A$2:$B$100, 2, FALSE), "")</f>
        <v>6</v>
      </c>
      <c r="D9565" s="12">
        <f t="array" ref="D9565">INDEX(Producto!$A$2:$A$500, MATCH(Data!H9565, Producto!$B$2:$B$500, 0))</f>
        <v>3</v>
      </c>
      <c r="E9565" s="12">
        <f>VLOOKUP(Data!E9565 &amp; Data!F9565 &amp; Data!G9565, Ubicacion!$A$2:$B$1000, 2, FALSE)</f>
        <v>53</v>
      </c>
      <c r="F9565" s="15">
        <f>Data!J9565</f>
        <v>131</v>
      </c>
      <c r="G9565" s="16">
        <f>Data!I9565</f>
        <v>44</v>
      </c>
      <c r="H9565" s="17">
        <f>Data!K9565</f>
        <v>5764</v>
      </c>
      <c r="I9565" s="17">
        <f>Data!L9565</f>
        <v>2305.6</v>
      </c>
      <c r="J9565" s="12" t="str">
        <f>Data!N9565</f>
        <v>Outlet</v>
      </c>
      <c r="K9565" s="12" t="str">
        <f>Data!O9565</f>
        <v>Tarjeta</v>
      </c>
      <c r="L9565" s="12" t="str">
        <f>Data!P9565</f>
        <v>Nuevo</v>
      </c>
    </row>
    <row r="9566">
      <c r="A9566" s="11">
        <v>9565.0</v>
      </c>
      <c r="B9566" s="14">
        <f>Data!D9566</f>
        <v>44540</v>
      </c>
      <c r="C9566" s="12">
        <f>IFERROR(VLOOKUP(Data!B9566, Minorista!$A$2:$B$100, 2, FALSE), "")</f>
        <v>6</v>
      </c>
      <c r="D9566" s="12">
        <f t="array" ref="D9566">INDEX(Producto!$A$2:$A$500, MATCH(Data!H9566, Producto!$B$2:$B$500, 0))</f>
        <v>4</v>
      </c>
      <c r="E9566" s="12">
        <f>VLOOKUP(Data!E9566 &amp; Data!F9566 &amp; Data!G9566, Ubicacion!$A$2:$B$1000, 2, FALSE)</f>
        <v>53</v>
      </c>
      <c r="F9566" s="15">
        <f>Data!J9566</f>
        <v>101</v>
      </c>
      <c r="G9566" s="16">
        <f>Data!I9566</f>
        <v>44</v>
      </c>
      <c r="H9566" s="17">
        <f>Data!K9566</f>
        <v>4444</v>
      </c>
      <c r="I9566" s="17">
        <f>Data!L9566</f>
        <v>1866.48</v>
      </c>
      <c r="J9566" s="12" t="str">
        <f>Data!N9566</f>
        <v>Outlet</v>
      </c>
      <c r="K9566" s="12" t="str">
        <f>Data!O9566</f>
        <v>Transferencia bancaria</v>
      </c>
      <c r="L9566" s="12" t="str">
        <f>Data!P9566</f>
        <v>Nuevo</v>
      </c>
    </row>
    <row r="9567">
      <c r="A9567" s="11">
        <v>9566.0</v>
      </c>
      <c r="B9567" s="14">
        <f>Data!D9567</f>
        <v>44540</v>
      </c>
      <c r="C9567" s="12">
        <f>IFERROR(VLOOKUP(Data!B9567, Minorista!$A$2:$B$100, 2, FALSE), "")</f>
        <v>6</v>
      </c>
      <c r="D9567" s="12">
        <f t="array" ref="D9567">INDEX(Producto!$A$2:$A$500, MATCH(Data!H9567, Producto!$B$2:$B$500, 0))</f>
        <v>5</v>
      </c>
      <c r="E9567" s="12">
        <f>VLOOKUP(Data!E9567 &amp; Data!F9567 &amp; Data!G9567, Ubicacion!$A$2:$B$1000, 2, FALSE)</f>
        <v>53</v>
      </c>
      <c r="F9567" s="15">
        <f>Data!J9567</f>
        <v>104</v>
      </c>
      <c r="G9567" s="16">
        <f>Data!I9567</f>
        <v>48</v>
      </c>
      <c r="H9567" s="17">
        <f>Data!K9567</f>
        <v>4992</v>
      </c>
      <c r="I9567" s="17">
        <f>Data!L9567</f>
        <v>2096.64</v>
      </c>
      <c r="J9567" s="12" t="str">
        <f>Data!N9567</f>
        <v>Outlet</v>
      </c>
      <c r="K9567" s="12" t="str">
        <f>Data!O9567</f>
        <v>Efectivo</v>
      </c>
      <c r="L9567" s="12" t="str">
        <f>Data!P9567</f>
        <v>Recurrente</v>
      </c>
    </row>
    <row r="9568">
      <c r="A9568" s="11">
        <v>9567.0</v>
      </c>
      <c r="B9568" s="14">
        <f>Data!D9568</f>
        <v>44540</v>
      </c>
      <c r="C9568" s="12">
        <f>IFERROR(VLOOKUP(Data!B9568, Minorista!$A$2:$B$100, 2, FALSE), "")</f>
        <v>6</v>
      </c>
      <c r="D9568" s="12">
        <f t="array" ref="D9568">INDEX(Producto!$A$2:$A$500, MATCH(Data!H9568, Producto!$B$2:$B$500, 0))</f>
        <v>6</v>
      </c>
      <c r="E9568" s="12">
        <f>VLOOKUP(Data!E9568 &amp; Data!F9568 &amp; Data!G9568, Ubicacion!$A$2:$B$1000, 2, FALSE)</f>
        <v>53</v>
      </c>
      <c r="F9568" s="15">
        <f>Data!J9568</f>
        <v>145</v>
      </c>
      <c r="G9568" s="16">
        <f>Data!I9568</f>
        <v>60</v>
      </c>
      <c r="H9568" s="17">
        <f>Data!K9568</f>
        <v>8700</v>
      </c>
      <c r="I9568" s="17">
        <f>Data!L9568</f>
        <v>4089</v>
      </c>
      <c r="J9568" s="12" t="str">
        <f>Data!N9568</f>
        <v>Outlet</v>
      </c>
      <c r="K9568" s="12" t="str">
        <f>Data!O9568</f>
        <v>Efectivo</v>
      </c>
      <c r="L9568" s="12" t="str">
        <f>Data!P9568</f>
        <v>Recurrente</v>
      </c>
    </row>
    <row r="9569">
      <c r="A9569" s="11">
        <v>9568.0</v>
      </c>
      <c r="B9569" s="14">
        <f>Data!D9569</f>
        <v>44217</v>
      </c>
      <c r="C9569" s="12">
        <f>IFERROR(VLOOKUP(Data!B9569, Minorista!$A$2:$B$100, 2, FALSE), "")</f>
        <v>6</v>
      </c>
      <c r="D9569" s="12">
        <f t="array" ref="D9569">INDEX(Producto!$A$2:$A$500, MATCH(Data!H9569, Producto!$B$2:$B$500, 0))</f>
        <v>1</v>
      </c>
      <c r="E9569" s="12">
        <f>VLOOKUP(Data!E9569 &amp; Data!F9569 &amp; Data!G9569, Ubicacion!$A$2:$B$1000, 2, FALSE)</f>
        <v>53</v>
      </c>
      <c r="F9569" s="15">
        <f>Data!J9569</f>
        <v>173</v>
      </c>
      <c r="G9569" s="16">
        <f>Data!I9569</f>
        <v>34</v>
      </c>
      <c r="H9569" s="17">
        <f>Data!K9569</f>
        <v>5882</v>
      </c>
      <c r="I9569" s="17">
        <f>Data!L9569</f>
        <v>2529.26</v>
      </c>
      <c r="J9569" s="12" t="str">
        <f>Data!N9569</f>
        <v>Outlet</v>
      </c>
      <c r="K9569" s="12" t="str">
        <f>Data!O9569</f>
        <v>Transferencia bancaria</v>
      </c>
      <c r="L9569" s="12" t="str">
        <f>Data!P9569</f>
        <v>Recurrente</v>
      </c>
    </row>
    <row r="9570">
      <c r="A9570" s="11">
        <v>9569.0</v>
      </c>
      <c r="B9570" s="14">
        <f>Data!D9570</f>
        <v>44217</v>
      </c>
      <c r="C9570" s="12">
        <f>IFERROR(VLOOKUP(Data!B9570, Minorista!$A$2:$B$100, 2, FALSE), "")</f>
        <v>6</v>
      </c>
      <c r="D9570" s="12">
        <f t="array" ref="D9570">INDEX(Producto!$A$2:$A$500, MATCH(Data!H9570, Producto!$B$2:$B$500, 0))</f>
        <v>2</v>
      </c>
      <c r="E9570" s="12">
        <f>VLOOKUP(Data!E9570 &amp; Data!F9570 &amp; Data!G9570, Ubicacion!$A$2:$B$1000, 2, FALSE)</f>
        <v>53</v>
      </c>
      <c r="F9570" s="15">
        <f>Data!J9570</f>
        <v>111</v>
      </c>
      <c r="G9570" s="16">
        <f>Data!I9570</f>
        <v>39</v>
      </c>
      <c r="H9570" s="17">
        <f>Data!K9570</f>
        <v>4329</v>
      </c>
      <c r="I9570" s="17">
        <f>Data!L9570</f>
        <v>1861.47</v>
      </c>
      <c r="J9570" s="12" t="str">
        <f>Data!N9570</f>
        <v>Outlet</v>
      </c>
      <c r="K9570" s="12" t="str">
        <f>Data!O9570</f>
        <v>Transferencia bancaria</v>
      </c>
      <c r="L9570" s="12" t="str">
        <f>Data!P9570</f>
        <v>Recurrente</v>
      </c>
    </row>
    <row r="9571">
      <c r="A9571" s="11">
        <v>9570.0</v>
      </c>
      <c r="B9571" s="14">
        <f>Data!D9571</f>
        <v>44217</v>
      </c>
      <c r="C9571" s="12">
        <f>IFERROR(VLOOKUP(Data!B9571, Minorista!$A$2:$B$100, 2, FALSE), "")</f>
        <v>6</v>
      </c>
      <c r="D9571" s="12">
        <f t="array" ref="D9571">INDEX(Producto!$A$2:$A$500, MATCH(Data!H9571, Producto!$B$2:$B$500, 0))</f>
        <v>3</v>
      </c>
      <c r="E9571" s="12">
        <f>VLOOKUP(Data!E9571 &amp; Data!F9571 &amp; Data!G9571, Ubicacion!$A$2:$B$1000, 2, FALSE)</f>
        <v>53</v>
      </c>
      <c r="F9571" s="15">
        <f>Data!J9571</f>
        <v>101</v>
      </c>
      <c r="G9571" s="16">
        <f>Data!I9571</f>
        <v>28</v>
      </c>
      <c r="H9571" s="17">
        <f>Data!K9571</f>
        <v>2828</v>
      </c>
      <c r="I9571" s="17">
        <f>Data!L9571</f>
        <v>1018.08</v>
      </c>
      <c r="J9571" s="12" t="str">
        <f>Data!N9571</f>
        <v>Outlet</v>
      </c>
      <c r="K9571" s="12" t="str">
        <f>Data!O9571</f>
        <v>Efectivo</v>
      </c>
      <c r="L9571" s="12" t="str">
        <f>Data!P9571</f>
        <v>Recurrente</v>
      </c>
    </row>
    <row r="9572">
      <c r="A9572" s="11">
        <v>9571.0</v>
      </c>
      <c r="B9572" s="14">
        <f>Data!D9572</f>
        <v>44217</v>
      </c>
      <c r="C9572" s="12">
        <f>IFERROR(VLOOKUP(Data!B9572, Minorista!$A$2:$B$100, 2, FALSE), "")</f>
        <v>6</v>
      </c>
      <c r="D9572" s="12">
        <f t="array" ref="D9572">INDEX(Producto!$A$2:$A$500, MATCH(Data!H9572, Producto!$B$2:$B$500, 0))</f>
        <v>4</v>
      </c>
      <c r="E9572" s="12">
        <f>VLOOKUP(Data!E9572 &amp; Data!F9572 &amp; Data!G9572, Ubicacion!$A$2:$B$1000, 2, FALSE)</f>
        <v>53</v>
      </c>
      <c r="F9572" s="15">
        <f>Data!J9572</f>
        <v>60</v>
      </c>
      <c r="G9572" s="16">
        <f>Data!I9572</f>
        <v>36</v>
      </c>
      <c r="H9572" s="17">
        <f>Data!K9572</f>
        <v>2160</v>
      </c>
      <c r="I9572" s="17">
        <f>Data!L9572</f>
        <v>691.2</v>
      </c>
      <c r="J9572" s="12" t="str">
        <f>Data!N9572</f>
        <v>Outlet</v>
      </c>
      <c r="K9572" s="12" t="str">
        <f>Data!O9572</f>
        <v>Transferencia bancaria</v>
      </c>
      <c r="L9572" s="12" t="str">
        <f>Data!P9572</f>
        <v>Nuevo</v>
      </c>
    </row>
    <row r="9573">
      <c r="A9573" s="11">
        <v>9572.0</v>
      </c>
      <c r="B9573" s="14">
        <f>Data!D9573</f>
        <v>44217</v>
      </c>
      <c r="C9573" s="12">
        <f>IFERROR(VLOOKUP(Data!B9573, Minorista!$A$2:$B$100, 2, FALSE), "")</f>
        <v>6</v>
      </c>
      <c r="D9573" s="12">
        <f t="array" ref="D9573">INDEX(Producto!$A$2:$A$500, MATCH(Data!H9573, Producto!$B$2:$B$500, 0))</f>
        <v>5</v>
      </c>
      <c r="E9573" s="12">
        <f>VLOOKUP(Data!E9573 &amp; Data!F9573 &amp; Data!G9573, Ubicacion!$A$2:$B$1000, 2, FALSE)</f>
        <v>53</v>
      </c>
      <c r="F9573" s="15">
        <f>Data!J9573</f>
        <v>74</v>
      </c>
      <c r="G9573" s="16">
        <f>Data!I9573</f>
        <v>43</v>
      </c>
      <c r="H9573" s="17">
        <f>Data!K9573</f>
        <v>3182</v>
      </c>
      <c r="I9573" s="17">
        <f>Data!L9573</f>
        <v>1050.06</v>
      </c>
      <c r="J9573" s="12" t="str">
        <f>Data!N9573</f>
        <v>Outlet</v>
      </c>
      <c r="K9573" s="12" t="str">
        <f>Data!O9573</f>
        <v>Efectivo</v>
      </c>
      <c r="L9573" s="12" t="str">
        <f>Data!P9573</f>
        <v>Recurrente</v>
      </c>
    </row>
    <row r="9574">
      <c r="A9574" s="11">
        <v>9573.0</v>
      </c>
      <c r="B9574" s="14">
        <f>Data!D9574</f>
        <v>44217</v>
      </c>
      <c r="C9574" s="12">
        <f>IFERROR(VLOOKUP(Data!B9574, Minorista!$A$2:$B$100, 2, FALSE), "")</f>
        <v>6</v>
      </c>
      <c r="D9574" s="12">
        <f t="array" ref="D9574">INDEX(Producto!$A$2:$A$500, MATCH(Data!H9574, Producto!$B$2:$B$500, 0))</f>
        <v>6</v>
      </c>
      <c r="E9574" s="12">
        <f>VLOOKUP(Data!E9574 &amp; Data!F9574 &amp; Data!G9574, Ubicacion!$A$2:$B$1000, 2, FALSE)</f>
        <v>53</v>
      </c>
      <c r="F9574" s="15">
        <f>Data!J9574</f>
        <v>101</v>
      </c>
      <c r="G9574" s="16">
        <f>Data!I9574</f>
        <v>35</v>
      </c>
      <c r="H9574" s="17">
        <f>Data!K9574</f>
        <v>3535</v>
      </c>
      <c r="I9574" s="17">
        <f>Data!L9574</f>
        <v>1414</v>
      </c>
      <c r="J9574" s="12" t="str">
        <f>Data!N9574</f>
        <v>Outlet</v>
      </c>
      <c r="K9574" s="12" t="str">
        <f>Data!O9574</f>
        <v>Tarjeta</v>
      </c>
      <c r="L9574" s="12" t="str">
        <f>Data!P9574</f>
        <v>Nuevo</v>
      </c>
    </row>
    <row r="9575">
      <c r="A9575" s="11">
        <v>9574.0</v>
      </c>
      <c r="B9575" s="14">
        <f>Data!D9575</f>
        <v>44246</v>
      </c>
      <c r="C9575" s="12">
        <f>IFERROR(VLOOKUP(Data!B9575, Minorista!$A$2:$B$100, 2, FALSE), "")</f>
        <v>6</v>
      </c>
      <c r="D9575" s="12">
        <f t="array" ref="D9575">INDEX(Producto!$A$2:$A$500, MATCH(Data!H9575, Producto!$B$2:$B$500, 0))</f>
        <v>1</v>
      </c>
      <c r="E9575" s="12">
        <f>VLOOKUP(Data!E9575 &amp; Data!F9575 &amp; Data!G9575, Ubicacion!$A$2:$B$1000, 2, FALSE)</f>
        <v>53</v>
      </c>
      <c r="F9575" s="15">
        <f>Data!J9575</f>
        <v>186</v>
      </c>
      <c r="G9575" s="16">
        <f>Data!I9575</f>
        <v>34</v>
      </c>
      <c r="H9575" s="17">
        <f>Data!K9575</f>
        <v>6324</v>
      </c>
      <c r="I9575" s="17">
        <f>Data!L9575</f>
        <v>2782.56</v>
      </c>
      <c r="J9575" s="12" t="str">
        <f>Data!N9575</f>
        <v>Outlet</v>
      </c>
      <c r="K9575" s="12" t="str">
        <f>Data!O9575</f>
        <v>Efectivo</v>
      </c>
      <c r="L9575" s="12" t="str">
        <f>Data!P9575</f>
        <v>Recurrente</v>
      </c>
    </row>
    <row r="9576">
      <c r="A9576" s="11">
        <v>9575.0</v>
      </c>
      <c r="B9576" s="14">
        <f>Data!D9576</f>
        <v>44246</v>
      </c>
      <c r="C9576" s="12">
        <f>IFERROR(VLOOKUP(Data!B9576, Minorista!$A$2:$B$100, 2, FALSE), "")</f>
        <v>6</v>
      </c>
      <c r="D9576" s="12">
        <f t="array" ref="D9576">INDEX(Producto!$A$2:$A$500, MATCH(Data!H9576, Producto!$B$2:$B$500, 0))</f>
        <v>2</v>
      </c>
      <c r="E9576" s="12">
        <f>VLOOKUP(Data!E9576 &amp; Data!F9576 &amp; Data!G9576, Ubicacion!$A$2:$B$1000, 2, FALSE)</f>
        <v>53</v>
      </c>
      <c r="F9576" s="15">
        <f>Data!J9576</f>
        <v>85</v>
      </c>
      <c r="G9576" s="16">
        <f>Data!I9576</f>
        <v>37</v>
      </c>
      <c r="H9576" s="17">
        <f>Data!K9576</f>
        <v>3145</v>
      </c>
      <c r="I9576" s="17">
        <f>Data!L9576</f>
        <v>1352.35</v>
      </c>
      <c r="J9576" s="12" t="str">
        <f>Data!N9576</f>
        <v>Outlet</v>
      </c>
      <c r="K9576" s="12" t="str">
        <f>Data!O9576</f>
        <v>Transferencia bancaria</v>
      </c>
      <c r="L9576" s="12" t="str">
        <f>Data!P9576</f>
        <v>Recurrente</v>
      </c>
    </row>
    <row r="9577">
      <c r="A9577" s="11">
        <v>9576.0</v>
      </c>
      <c r="B9577" s="14">
        <f>Data!D9577</f>
        <v>44246</v>
      </c>
      <c r="C9577" s="12">
        <f>IFERROR(VLOOKUP(Data!B9577, Minorista!$A$2:$B$100, 2, FALSE), "")</f>
        <v>6</v>
      </c>
      <c r="D9577" s="12">
        <f t="array" ref="D9577">INDEX(Producto!$A$2:$A$500, MATCH(Data!H9577, Producto!$B$2:$B$500, 0))</f>
        <v>3</v>
      </c>
      <c r="E9577" s="12">
        <f>VLOOKUP(Data!E9577 &amp; Data!F9577 &amp; Data!G9577, Ubicacion!$A$2:$B$1000, 2, FALSE)</f>
        <v>53</v>
      </c>
      <c r="F9577" s="15">
        <f>Data!J9577</f>
        <v>96</v>
      </c>
      <c r="G9577" s="16">
        <f>Data!I9577</f>
        <v>31</v>
      </c>
      <c r="H9577" s="17">
        <f>Data!K9577</f>
        <v>2976</v>
      </c>
      <c r="I9577" s="17">
        <f>Data!L9577</f>
        <v>1011.84</v>
      </c>
      <c r="J9577" s="12" t="str">
        <f>Data!N9577</f>
        <v>Outlet</v>
      </c>
      <c r="K9577" s="12" t="str">
        <f>Data!O9577</f>
        <v>Transferencia bancaria</v>
      </c>
      <c r="L9577" s="12" t="str">
        <f>Data!P9577</f>
        <v>Nuevo</v>
      </c>
    </row>
    <row r="9578">
      <c r="A9578" s="11">
        <v>9577.0</v>
      </c>
      <c r="B9578" s="14">
        <f>Data!D9578</f>
        <v>44246</v>
      </c>
      <c r="C9578" s="12">
        <f>IFERROR(VLOOKUP(Data!B9578, Minorista!$A$2:$B$100, 2, FALSE), "")</f>
        <v>6</v>
      </c>
      <c r="D9578" s="12">
        <f t="array" ref="D9578">INDEX(Producto!$A$2:$A$500, MATCH(Data!H9578, Producto!$B$2:$B$500, 0))</f>
        <v>4</v>
      </c>
      <c r="E9578" s="12">
        <f>VLOOKUP(Data!E9578 &amp; Data!F9578 &amp; Data!G9578, Ubicacion!$A$2:$B$1000, 2, FALSE)</f>
        <v>54</v>
      </c>
      <c r="F9578" s="15">
        <f>Data!J9578</f>
        <v>68</v>
      </c>
      <c r="G9578" s="16">
        <f>Data!I9578</f>
        <v>31</v>
      </c>
      <c r="H9578" s="17">
        <f>Data!K9578</f>
        <v>2108</v>
      </c>
      <c r="I9578" s="17">
        <f>Data!L9578</f>
        <v>716.72</v>
      </c>
      <c r="J9578" s="12" t="str">
        <f>Data!N9578</f>
        <v>Outlet</v>
      </c>
      <c r="K9578" s="12" t="str">
        <f>Data!O9578</f>
        <v>Efectivo</v>
      </c>
      <c r="L9578" s="12" t="str">
        <f>Data!P9578</f>
        <v>Nuevo</v>
      </c>
    </row>
    <row r="9579">
      <c r="A9579" s="11">
        <v>9578.0</v>
      </c>
      <c r="B9579" s="14">
        <f>Data!D9579</f>
        <v>44246</v>
      </c>
      <c r="C9579" s="12">
        <f>IFERROR(VLOOKUP(Data!B9579, Minorista!$A$2:$B$100, 2, FALSE), "")</f>
        <v>6</v>
      </c>
      <c r="D9579" s="12">
        <f t="array" ref="D9579">INDEX(Producto!$A$2:$A$500, MATCH(Data!H9579, Producto!$B$2:$B$500, 0))</f>
        <v>5</v>
      </c>
      <c r="E9579" s="12">
        <f>VLOOKUP(Data!E9579 &amp; Data!F9579 &amp; Data!G9579, Ubicacion!$A$2:$B$1000, 2, FALSE)</f>
        <v>54</v>
      </c>
      <c r="F9579" s="15">
        <f>Data!J9579</f>
        <v>96</v>
      </c>
      <c r="G9579" s="16">
        <f>Data!I9579</f>
        <v>41</v>
      </c>
      <c r="H9579" s="17">
        <f>Data!K9579</f>
        <v>3936</v>
      </c>
      <c r="I9579" s="17">
        <f>Data!L9579</f>
        <v>1298.88</v>
      </c>
      <c r="J9579" s="12" t="str">
        <f>Data!N9579</f>
        <v>Outlet</v>
      </c>
      <c r="K9579" s="12" t="str">
        <f>Data!O9579</f>
        <v>Efectivo</v>
      </c>
      <c r="L9579" s="12" t="str">
        <f>Data!P9579</f>
        <v>Nuevo</v>
      </c>
    </row>
    <row r="9580">
      <c r="A9580" s="11">
        <v>9579.0</v>
      </c>
      <c r="B9580" s="14">
        <f>Data!D9580</f>
        <v>44246</v>
      </c>
      <c r="C9580" s="12">
        <f>IFERROR(VLOOKUP(Data!B9580, Minorista!$A$2:$B$100, 2, FALSE), "")</f>
        <v>6</v>
      </c>
      <c r="D9580" s="12">
        <f t="array" ref="D9580">INDEX(Producto!$A$2:$A$500, MATCH(Data!H9580, Producto!$B$2:$B$500, 0))</f>
        <v>6</v>
      </c>
      <c r="E9580" s="12">
        <f>VLOOKUP(Data!E9580 &amp; Data!F9580 &amp; Data!G9580, Ubicacion!$A$2:$B$1000, 2, FALSE)</f>
        <v>54</v>
      </c>
      <c r="F9580" s="15">
        <f>Data!J9580</f>
        <v>124</v>
      </c>
      <c r="G9580" s="16">
        <f>Data!I9580</f>
        <v>36</v>
      </c>
      <c r="H9580" s="17">
        <f>Data!K9580</f>
        <v>4464</v>
      </c>
      <c r="I9580" s="17">
        <f>Data!L9580</f>
        <v>1785.6</v>
      </c>
      <c r="J9580" s="12" t="str">
        <f>Data!N9580</f>
        <v>Outlet</v>
      </c>
      <c r="K9580" s="12" t="str">
        <f>Data!O9580</f>
        <v>Efectivo</v>
      </c>
      <c r="L9580" s="12" t="str">
        <f>Data!P9580</f>
        <v>Nuevo</v>
      </c>
    </row>
    <row r="9581">
      <c r="A9581" s="11">
        <v>9580.0</v>
      </c>
      <c r="B9581" s="14">
        <f>Data!D9581</f>
        <v>44272</v>
      </c>
      <c r="C9581" s="12">
        <f>IFERROR(VLOOKUP(Data!B9581, Minorista!$A$2:$B$100, 2, FALSE), "")</f>
        <v>6</v>
      </c>
      <c r="D9581" s="12">
        <f t="array" ref="D9581">INDEX(Producto!$A$2:$A$500, MATCH(Data!H9581, Producto!$B$2:$B$500, 0))</f>
        <v>1</v>
      </c>
      <c r="E9581" s="12">
        <f>VLOOKUP(Data!E9581 &amp; Data!F9581 &amp; Data!G9581, Ubicacion!$A$2:$B$1000, 2, FALSE)</f>
        <v>54</v>
      </c>
      <c r="F9581" s="15">
        <f>Data!J9581</f>
        <v>188</v>
      </c>
      <c r="G9581" s="16">
        <f>Data!I9581</f>
        <v>39</v>
      </c>
      <c r="H9581" s="17">
        <f>Data!K9581</f>
        <v>7332</v>
      </c>
      <c r="I9581" s="17">
        <f>Data!L9581</f>
        <v>3372.72</v>
      </c>
      <c r="J9581" s="12" t="str">
        <f>Data!N9581</f>
        <v>Outlet</v>
      </c>
      <c r="K9581" s="12" t="str">
        <f>Data!O9581</f>
        <v>Transferencia bancaria</v>
      </c>
      <c r="L9581" s="12" t="str">
        <f>Data!P9581</f>
        <v>Nuevo</v>
      </c>
    </row>
    <row r="9582">
      <c r="A9582" s="11">
        <v>9581.0</v>
      </c>
      <c r="B9582" s="14">
        <f>Data!D9582</f>
        <v>44272</v>
      </c>
      <c r="C9582" s="12">
        <f>IFERROR(VLOOKUP(Data!B9582, Minorista!$A$2:$B$100, 2, FALSE), "")</f>
        <v>6</v>
      </c>
      <c r="D9582" s="12">
        <f t="array" ref="D9582">INDEX(Producto!$A$2:$A$500, MATCH(Data!H9582, Producto!$B$2:$B$500, 0))</f>
        <v>2</v>
      </c>
      <c r="E9582" s="12">
        <f>VLOOKUP(Data!E9582 &amp; Data!F9582 &amp; Data!G9582, Ubicacion!$A$2:$B$1000, 2, FALSE)</f>
        <v>54</v>
      </c>
      <c r="F9582" s="15">
        <f>Data!J9582</f>
        <v>88</v>
      </c>
      <c r="G9582" s="16">
        <f>Data!I9582</f>
        <v>36</v>
      </c>
      <c r="H9582" s="17">
        <f>Data!K9582</f>
        <v>3168</v>
      </c>
      <c r="I9582" s="17">
        <f>Data!L9582</f>
        <v>1457.28</v>
      </c>
      <c r="J9582" s="12" t="str">
        <f>Data!N9582</f>
        <v>Outlet</v>
      </c>
      <c r="K9582" s="12" t="str">
        <f>Data!O9582</f>
        <v>Tarjeta</v>
      </c>
      <c r="L9582" s="12" t="str">
        <f>Data!P9582</f>
        <v>Nuevo</v>
      </c>
    </row>
    <row r="9583">
      <c r="A9583" s="11">
        <v>9582.0</v>
      </c>
      <c r="B9583" s="14">
        <f>Data!D9583</f>
        <v>44272</v>
      </c>
      <c r="C9583" s="12">
        <f>IFERROR(VLOOKUP(Data!B9583, Minorista!$A$2:$B$100, 2, FALSE), "")</f>
        <v>6</v>
      </c>
      <c r="D9583" s="12">
        <f t="array" ref="D9583">INDEX(Producto!$A$2:$A$500, MATCH(Data!H9583, Producto!$B$2:$B$500, 0))</f>
        <v>3</v>
      </c>
      <c r="E9583" s="12">
        <f>VLOOKUP(Data!E9583 &amp; Data!F9583 &amp; Data!G9583, Ubicacion!$A$2:$B$1000, 2, FALSE)</f>
        <v>54</v>
      </c>
      <c r="F9583" s="15">
        <f>Data!J9583</f>
        <v>105</v>
      </c>
      <c r="G9583" s="16">
        <f>Data!I9583</f>
        <v>32</v>
      </c>
      <c r="H9583" s="17">
        <f>Data!K9583</f>
        <v>3360</v>
      </c>
      <c r="I9583" s="17">
        <f>Data!L9583</f>
        <v>1142.4</v>
      </c>
      <c r="J9583" s="12" t="str">
        <f>Data!N9583</f>
        <v>Outlet</v>
      </c>
      <c r="K9583" s="12" t="str">
        <f>Data!O9583</f>
        <v>Transferencia bancaria</v>
      </c>
      <c r="L9583" s="12" t="str">
        <f>Data!P9583</f>
        <v>Recurrente</v>
      </c>
    </row>
    <row r="9584">
      <c r="A9584" s="11">
        <v>9583.0</v>
      </c>
      <c r="B9584" s="14">
        <f>Data!D9584</f>
        <v>44272</v>
      </c>
      <c r="C9584" s="12">
        <f>IFERROR(VLOOKUP(Data!B9584, Minorista!$A$2:$B$100, 2, FALSE), "")</f>
        <v>6</v>
      </c>
      <c r="D9584" s="12">
        <f t="array" ref="D9584">INDEX(Producto!$A$2:$A$500, MATCH(Data!H9584, Producto!$B$2:$B$500, 0))</f>
        <v>4</v>
      </c>
      <c r="E9584" s="12">
        <f>VLOOKUP(Data!E9584 &amp; Data!F9584 &amp; Data!G9584, Ubicacion!$A$2:$B$1000, 2, FALSE)</f>
        <v>54</v>
      </c>
      <c r="F9584" s="15">
        <f>Data!J9584</f>
        <v>45</v>
      </c>
      <c r="G9584" s="16">
        <f>Data!I9584</f>
        <v>33</v>
      </c>
      <c r="H9584" s="17">
        <f>Data!K9584</f>
        <v>1485</v>
      </c>
      <c r="I9584" s="17">
        <f>Data!L9584</f>
        <v>549.45</v>
      </c>
      <c r="J9584" s="12" t="str">
        <f>Data!N9584</f>
        <v>Outlet</v>
      </c>
      <c r="K9584" s="12" t="str">
        <f>Data!O9584</f>
        <v>Tarjeta</v>
      </c>
      <c r="L9584" s="12" t="str">
        <f>Data!P9584</f>
        <v>Nuevo</v>
      </c>
    </row>
    <row r="9585">
      <c r="A9585" s="11">
        <v>9584.0</v>
      </c>
      <c r="B9585" s="14">
        <f>Data!D9585</f>
        <v>44272</v>
      </c>
      <c r="C9585" s="12">
        <f>IFERROR(VLOOKUP(Data!B9585, Minorista!$A$2:$B$100, 2, FALSE), "")</f>
        <v>6</v>
      </c>
      <c r="D9585" s="12">
        <f t="array" ref="D9585">INDEX(Producto!$A$2:$A$500, MATCH(Data!H9585, Producto!$B$2:$B$500, 0))</f>
        <v>5</v>
      </c>
      <c r="E9585" s="12">
        <f>VLOOKUP(Data!E9585 &amp; Data!F9585 &amp; Data!G9585, Ubicacion!$A$2:$B$1000, 2, FALSE)</f>
        <v>54</v>
      </c>
      <c r="F9585" s="15">
        <f>Data!J9585</f>
        <v>60</v>
      </c>
      <c r="G9585" s="16">
        <f>Data!I9585</f>
        <v>47</v>
      </c>
      <c r="H9585" s="17">
        <f>Data!K9585</f>
        <v>2820</v>
      </c>
      <c r="I9585" s="17">
        <f>Data!L9585</f>
        <v>930.6</v>
      </c>
      <c r="J9585" s="12" t="str">
        <f>Data!N9585</f>
        <v>Outlet</v>
      </c>
      <c r="K9585" s="12" t="str">
        <f>Data!O9585</f>
        <v>Efectivo</v>
      </c>
      <c r="L9585" s="12" t="str">
        <f>Data!P9585</f>
        <v>Recurrente</v>
      </c>
    </row>
    <row r="9586">
      <c r="A9586" s="11">
        <v>9585.0</v>
      </c>
      <c r="B9586" s="14">
        <f>Data!D9586</f>
        <v>44272</v>
      </c>
      <c r="C9586" s="12">
        <f>IFERROR(VLOOKUP(Data!B9586, Minorista!$A$2:$B$100, 2, FALSE), "")</f>
        <v>6</v>
      </c>
      <c r="D9586" s="12">
        <f t="array" ref="D9586">INDEX(Producto!$A$2:$A$500, MATCH(Data!H9586, Producto!$B$2:$B$500, 0))</f>
        <v>6</v>
      </c>
      <c r="E9586" s="12">
        <f>VLOOKUP(Data!E9586 &amp; Data!F9586 &amp; Data!G9586, Ubicacion!$A$2:$B$1000, 2, FALSE)</f>
        <v>54</v>
      </c>
      <c r="F9586" s="15">
        <f>Data!J9586</f>
        <v>99</v>
      </c>
      <c r="G9586" s="16">
        <f>Data!I9586</f>
        <v>36</v>
      </c>
      <c r="H9586" s="17">
        <f>Data!K9586</f>
        <v>3564</v>
      </c>
      <c r="I9586" s="17">
        <f>Data!L9586</f>
        <v>1354.32</v>
      </c>
      <c r="J9586" s="12" t="str">
        <f>Data!N9586</f>
        <v>Outlet</v>
      </c>
      <c r="K9586" s="12" t="str">
        <f>Data!O9586</f>
        <v>Tarjeta</v>
      </c>
      <c r="L9586" s="12" t="str">
        <f>Data!P9586</f>
        <v>Recurrente</v>
      </c>
    </row>
    <row r="9587">
      <c r="A9587" s="11">
        <v>9586.0</v>
      </c>
      <c r="B9587" s="14">
        <f>Data!D9587</f>
        <v>44304</v>
      </c>
      <c r="C9587" s="12">
        <f>IFERROR(VLOOKUP(Data!B9587, Minorista!$A$2:$B$100, 2, FALSE), "")</f>
        <v>6</v>
      </c>
      <c r="D9587" s="12">
        <f t="array" ref="D9587">INDEX(Producto!$A$2:$A$500, MATCH(Data!H9587, Producto!$B$2:$B$500, 0))</f>
        <v>1</v>
      </c>
      <c r="E9587" s="12">
        <f>VLOOKUP(Data!E9587 &amp; Data!F9587 &amp; Data!G9587, Ubicacion!$A$2:$B$1000, 2, FALSE)</f>
        <v>54</v>
      </c>
      <c r="F9587" s="15">
        <f>Data!J9587</f>
        <v>187</v>
      </c>
      <c r="G9587" s="16">
        <f>Data!I9587</f>
        <v>33</v>
      </c>
      <c r="H9587" s="17">
        <f>Data!K9587</f>
        <v>6171</v>
      </c>
      <c r="I9587" s="17">
        <f>Data!L9587</f>
        <v>2591.82</v>
      </c>
      <c r="J9587" s="12" t="str">
        <f>Data!N9587</f>
        <v>Outlet</v>
      </c>
      <c r="K9587" s="12" t="str">
        <f>Data!O9587</f>
        <v>Tarjeta</v>
      </c>
      <c r="L9587" s="12" t="str">
        <f>Data!P9587</f>
        <v>Nuevo</v>
      </c>
    </row>
    <row r="9588">
      <c r="A9588" s="11">
        <v>9587.0</v>
      </c>
      <c r="B9588" s="14">
        <f>Data!D9588</f>
        <v>44304</v>
      </c>
      <c r="C9588" s="12">
        <f>IFERROR(VLOOKUP(Data!B9588, Minorista!$A$2:$B$100, 2, FALSE), "")</f>
        <v>6</v>
      </c>
      <c r="D9588" s="12">
        <f t="array" ref="D9588">INDEX(Producto!$A$2:$A$500, MATCH(Data!H9588, Producto!$B$2:$B$500, 0))</f>
        <v>2</v>
      </c>
      <c r="E9588" s="12">
        <f>VLOOKUP(Data!E9588 &amp; Data!F9588 &amp; Data!G9588, Ubicacion!$A$2:$B$1000, 2, FALSE)</f>
        <v>54</v>
      </c>
      <c r="F9588" s="15">
        <f>Data!J9588</f>
        <v>85</v>
      </c>
      <c r="G9588" s="16">
        <f>Data!I9588</f>
        <v>38</v>
      </c>
      <c r="H9588" s="17">
        <f>Data!K9588</f>
        <v>3230</v>
      </c>
      <c r="I9588" s="17">
        <f>Data!L9588</f>
        <v>1356.6</v>
      </c>
      <c r="J9588" s="12" t="str">
        <f>Data!N9588</f>
        <v>Outlet</v>
      </c>
      <c r="K9588" s="12" t="str">
        <f>Data!O9588</f>
        <v>Transferencia bancaria</v>
      </c>
      <c r="L9588" s="12" t="str">
        <f>Data!P9588</f>
        <v>Recurrente</v>
      </c>
    </row>
    <row r="9589">
      <c r="A9589" s="11">
        <v>9588.0</v>
      </c>
      <c r="B9589" s="14">
        <f>Data!D9589</f>
        <v>44304</v>
      </c>
      <c r="C9589" s="12">
        <f>IFERROR(VLOOKUP(Data!B9589, Minorista!$A$2:$B$100, 2, FALSE), "")</f>
        <v>6</v>
      </c>
      <c r="D9589" s="12">
        <f t="array" ref="D9589">INDEX(Producto!$A$2:$A$500, MATCH(Data!H9589, Producto!$B$2:$B$500, 0))</f>
        <v>3</v>
      </c>
      <c r="E9589" s="12">
        <f>VLOOKUP(Data!E9589 &amp; Data!F9589 &amp; Data!G9589, Ubicacion!$A$2:$B$1000, 2, FALSE)</f>
        <v>54</v>
      </c>
      <c r="F9589" s="15">
        <f>Data!J9589</f>
        <v>80</v>
      </c>
      <c r="G9589" s="16">
        <f>Data!I9589</f>
        <v>26</v>
      </c>
      <c r="H9589" s="17">
        <f>Data!K9589</f>
        <v>2080</v>
      </c>
      <c r="I9589" s="17">
        <f>Data!L9589</f>
        <v>707.2</v>
      </c>
      <c r="J9589" s="12" t="str">
        <f>Data!N9589</f>
        <v>Outlet</v>
      </c>
      <c r="K9589" s="12" t="str">
        <f>Data!O9589</f>
        <v>Efectivo</v>
      </c>
      <c r="L9589" s="12" t="str">
        <f>Data!P9589</f>
        <v>Nuevo</v>
      </c>
    </row>
    <row r="9590">
      <c r="A9590" s="11">
        <v>9589.0</v>
      </c>
      <c r="B9590" s="14">
        <f>Data!D9590</f>
        <v>44304</v>
      </c>
      <c r="C9590" s="12">
        <f>IFERROR(VLOOKUP(Data!B9590, Minorista!$A$2:$B$100, 2, FALSE), "")</f>
        <v>6</v>
      </c>
      <c r="D9590" s="12">
        <f t="array" ref="D9590">INDEX(Producto!$A$2:$A$500, MATCH(Data!H9590, Producto!$B$2:$B$500, 0))</f>
        <v>4</v>
      </c>
      <c r="E9590" s="12">
        <f>VLOOKUP(Data!E9590 &amp; Data!F9590 &amp; Data!G9590, Ubicacion!$A$2:$B$1000, 2, FALSE)</f>
        <v>54</v>
      </c>
      <c r="F9590" s="15">
        <f>Data!J9590</f>
        <v>53</v>
      </c>
      <c r="G9590" s="16">
        <f>Data!I9590</f>
        <v>35</v>
      </c>
      <c r="H9590" s="17">
        <f>Data!K9590</f>
        <v>1855</v>
      </c>
      <c r="I9590" s="17">
        <f>Data!L9590</f>
        <v>593.6</v>
      </c>
      <c r="J9590" s="12" t="str">
        <f>Data!N9590</f>
        <v>Outlet</v>
      </c>
      <c r="K9590" s="12" t="str">
        <f>Data!O9590</f>
        <v>Efectivo</v>
      </c>
      <c r="L9590" s="12" t="str">
        <f>Data!P9590</f>
        <v>Recurrente</v>
      </c>
    </row>
    <row r="9591">
      <c r="A9591" s="11">
        <v>9590.0</v>
      </c>
      <c r="B9591" s="14">
        <f>Data!D9591</f>
        <v>44304</v>
      </c>
      <c r="C9591" s="12">
        <f>IFERROR(VLOOKUP(Data!B9591, Minorista!$A$2:$B$100, 2, FALSE), "")</f>
        <v>6</v>
      </c>
      <c r="D9591" s="12">
        <f t="array" ref="D9591">INDEX(Producto!$A$2:$A$500, MATCH(Data!H9591, Producto!$B$2:$B$500, 0))</f>
        <v>5</v>
      </c>
      <c r="E9591" s="12">
        <f>VLOOKUP(Data!E9591 &amp; Data!F9591 &amp; Data!G9591, Ubicacion!$A$2:$B$1000, 2, FALSE)</f>
        <v>54</v>
      </c>
      <c r="F9591" s="15">
        <f>Data!J9591</f>
        <v>61</v>
      </c>
      <c r="G9591" s="16">
        <f>Data!I9591</f>
        <v>40</v>
      </c>
      <c r="H9591" s="17">
        <f>Data!K9591</f>
        <v>2440</v>
      </c>
      <c r="I9591" s="17">
        <f>Data!L9591</f>
        <v>805.2</v>
      </c>
      <c r="J9591" s="12" t="str">
        <f>Data!N9591</f>
        <v>Outlet</v>
      </c>
      <c r="K9591" s="12" t="str">
        <f>Data!O9591</f>
        <v>Tarjeta</v>
      </c>
      <c r="L9591" s="12" t="str">
        <f>Data!P9591</f>
        <v>Recurrente</v>
      </c>
    </row>
    <row r="9592">
      <c r="A9592" s="11">
        <v>9591.0</v>
      </c>
      <c r="B9592" s="14">
        <f>Data!D9592</f>
        <v>44304</v>
      </c>
      <c r="C9592" s="12">
        <f>IFERROR(VLOOKUP(Data!B9592, Minorista!$A$2:$B$100, 2, FALSE), "")</f>
        <v>6</v>
      </c>
      <c r="D9592" s="12">
        <f t="array" ref="D9592">INDEX(Producto!$A$2:$A$500, MATCH(Data!H9592, Producto!$B$2:$B$500, 0))</f>
        <v>6</v>
      </c>
      <c r="E9592" s="12">
        <f>VLOOKUP(Data!E9592 &amp; Data!F9592 &amp; Data!G9592, Ubicacion!$A$2:$B$1000, 2, FALSE)</f>
        <v>54</v>
      </c>
      <c r="F9592" s="15">
        <f>Data!J9592</f>
        <v>101</v>
      </c>
      <c r="G9592" s="16">
        <f>Data!I9592</f>
        <v>33</v>
      </c>
      <c r="H9592" s="17">
        <f>Data!K9592</f>
        <v>3333</v>
      </c>
      <c r="I9592" s="17">
        <f>Data!L9592</f>
        <v>1233.21</v>
      </c>
      <c r="J9592" s="12" t="str">
        <f>Data!N9592</f>
        <v>Outlet</v>
      </c>
      <c r="K9592" s="12" t="str">
        <f>Data!O9592</f>
        <v>Tarjeta</v>
      </c>
      <c r="L9592" s="12" t="str">
        <f>Data!P9592</f>
        <v>Recurrente</v>
      </c>
    </row>
    <row r="9593">
      <c r="A9593" s="11">
        <v>9592.0</v>
      </c>
      <c r="B9593" s="14">
        <f>Data!D9593</f>
        <v>44333</v>
      </c>
      <c r="C9593" s="12">
        <f>IFERROR(VLOOKUP(Data!B9593, Minorista!$A$2:$B$100, 2, FALSE), "")</f>
        <v>6</v>
      </c>
      <c r="D9593" s="12">
        <f t="array" ref="D9593">INDEX(Producto!$A$2:$A$500, MATCH(Data!H9593, Producto!$B$2:$B$500, 0))</f>
        <v>1</v>
      </c>
      <c r="E9593" s="12">
        <f>VLOOKUP(Data!E9593 &amp; Data!F9593 &amp; Data!G9593, Ubicacion!$A$2:$B$1000, 2, FALSE)</f>
        <v>54</v>
      </c>
      <c r="F9593" s="15">
        <f>Data!J9593</f>
        <v>196</v>
      </c>
      <c r="G9593" s="16">
        <f>Data!I9593</f>
        <v>47</v>
      </c>
      <c r="H9593" s="17">
        <f>Data!K9593</f>
        <v>9212</v>
      </c>
      <c r="I9593" s="17">
        <f>Data!L9593</f>
        <v>3961.16</v>
      </c>
      <c r="J9593" s="12" t="str">
        <f>Data!N9593</f>
        <v>Outlet</v>
      </c>
      <c r="K9593" s="12" t="str">
        <f>Data!O9593</f>
        <v>Transferencia bancaria</v>
      </c>
      <c r="L9593" s="12" t="str">
        <f>Data!P9593</f>
        <v>Recurrente</v>
      </c>
    </row>
    <row r="9594">
      <c r="A9594" s="11">
        <v>9593.0</v>
      </c>
      <c r="B9594" s="14">
        <f>Data!D9594</f>
        <v>44333</v>
      </c>
      <c r="C9594" s="12">
        <f>IFERROR(VLOOKUP(Data!B9594, Minorista!$A$2:$B$100, 2, FALSE), "")</f>
        <v>6</v>
      </c>
      <c r="D9594" s="12">
        <f t="array" ref="D9594">INDEX(Producto!$A$2:$A$500, MATCH(Data!H9594, Producto!$B$2:$B$500, 0))</f>
        <v>2</v>
      </c>
      <c r="E9594" s="12">
        <f>VLOOKUP(Data!E9594 &amp; Data!F9594 &amp; Data!G9594, Ubicacion!$A$2:$B$1000, 2, FALSE)</f>
        <v>54</v>
      </c>
      <c r="F9594" s="15">
        <f>Data!J9594</f>
        <v>93</v>
      </c>
      <c r="G9594" s="16">
        <f>Data!I9594</f>
        <v>40</v>
      </c>
      <c r="H9594" s="17">
        <f>Data!K9594</f>
        <v>3720</v>
      </c>
      <c r="I9594" s="17">
        <f>Data!L9594</f>
        <v>1599.6</v>
      </c>
      <c r="J9594" s="12" t="str">
        <f>Data!N9594</f>
        <v>Outlet</v>
      </c>
      <c r="K9594" s="12" t="str">
        <f>Data!O9594</f>
        <v>Transferencia bancaria</v>
      </c>
      <c r="L9594" s="12" t="str">
        <f>Data!P9594</f>
        <v>Recurrente</v>
      </c>
    </row>
    <row r="9595">
      <c r="A9595" s="11">
        <v>9594.0</v>
      </c>
      <c r="B9595" s="14">
        <f>Data!D9595</f>
        <v>44333</v>
      </c>
      <c r="C9595" s="12">
        <f>IFERROR(VLOOKUP(Data!B9595, Minorista!$A$2:$B$100, 2, FALSE), "")</f>
        <v>6</v>
      </c>
      <c r="D9595" s="12">
        <f t="array" ref="D9595">INDEX(Producto!$A$2:$A$500, MATCH(Data!H9595, Producto!$B$2:$B$500, 0))</f>
        <v>3</v>
      </c>
      <c r="E9595" s="12">
        <f>VLOOKUP(Data!E9595 &amp; Data!F9595 &amp; Data!G9595, Ubicacion!$A$2:$B$1000, 2, FALSE)</f>
        <v>54</v>
      </c>
      <c r="F9595" s="15">
        <f>Data!J9595</f>
        <v>101</v>
      </c>
      <c r="G9595" s="16">
        <f>Data!I9595</f>
        <v>42</v>
      </c>
      <c r="H9595" s="17">
        <f>Data!K9595</f>
        <v>4242</v>
      </c>
      <c r="I9595" s="17">
        <f>Data!L9595</f>
        <v>1442.28</v>
      </c>
      <c r="J9595" s="12" t="str">
        <f>Data!N9595</f>
        <v>Outlet</v>
      </c>
      <c r="K9595" s="12" t="str">
        <f>Data!O9595</f>
        <v>Transferencia bancaria</v>
      </c>
      <c r="L9595" s="12" t="str">
        <f>Data!P9595</f>
        <v>Recurrente</v>
      </c>
    </row>
    <row r="9596">
      <c r="A9596" s="11">
        <v>9595.0</v>
      </c>
      <c r="B9596" s="14">
        <f>Data!D9596</f>
        <v>44333</v>
      </c>
      <c r="C9596" s="12">
        <f>IFERROR(VLOOKUP(Data!B9596, Minorista!$A$2:$B$100, 2, FALSE), "")</f>
        <v>6</v>
      </c>
      <c r="D9596" s="12">
        <f t="array" ref="D9596">INDEX(Producto!$A$2:$A$500, MATCH(Data!H9596, Producto!$B$2:$B$500, 0))</f>
        <v>4</v>
      </c>
      <c r="E9596" s="12">
        <f>VLOOKUP(Data!E9596 &amp; Data!F9596 &amp; Data!G9596, Ubicacion!$A$2:$B$1000, 2, FALSE)</f>
        <v>54</v>
      </c>
      <c r="F9596" s="15">
        <f>Data!J9596</f>
        <v>91</v>
      </c>
      <c r="G9596" s="16">
        <f>Data!I9596</f>
        <v>41</v>
      </c>
      <c r="H9596" s="17">
        <f>Data!K9596</f>
        <v>3731</v>
      </c>
      <c r="I9596" s="17">
        <f>Data!L9596</f>
        <v>1268.54</v>
      </c>
      <c r="J9596" s="12" t="str">
        <f>Data!N9596</f>
        <v>Outlet</v>
      </c>
      <c r="K9596" s="12" t="str">
        <f>Data!O9596</f>
        <v>Transferencia bancaria</v>
      </c>
      <c r="L9596" s="12" t="str">
        <f>Data!P9596</f>
        <v>Recurrente</v>
      </c>
    </row>
    <row r="9597">
      <c r="A9597" s="11">
        <v>9596.0</v>
      </c>
      <c r="B9597" s="14">
        <f>Data!D9597</f>
        <v>44333</v>
      </c>
      <c r="C9597" s="12">
        <f>IFERROR(VLOOKUP(Data!B9597, Minorista!$A$2:$B$100, 2, FALSE), "")</f>
        <v>6</v>
      </c>
      <c r="D9597" s="12">
        <f t="array" ref="D9597">INDEX(Producto!$A$2:$A$500, MATCH(Data!H9597, Producto!$B$2:$B$500, 0))</f>
        <v>5</v>
      </c>
      <c r="E9597" s="12">
        <f>VLOOKUP(Data!E9597 &amp; Data!F9597 &amp; Data!G9597, Ubicacion!$A$2:$B$1000, 2, FALSE)</f>
        <v>54</v>
      </c>
      <c r="F9597" s="15">
        <f>Data!J9597</f>
        <v>90</v>
      </c>
      <c r="G9597" s="16">
        <f>Data!I9597</f>
        <v>52</v>
      </c>
      <c r="H9597" s="17">
        <f>Data!K9597</f>
        <v>4680</v>
      </c>
      <c r="I9597" s="17">
        <f>Data!L9597</f>
        <v>1497.6</v>
      </c>
      <c r="J9597" s="12" t="str">
        <f>Data!N9597</f>
        <v>Outlet</v>
      </c>
      <c r="K9597" s="12" t="str">
        <f>Data!O9597</f>
        <v>Tarjeta</v>
      </c>
      <c r="L9597" s="12" t="str">
        <f>Data!P9597</f>
        <v>Nuevo</v>
      </c>
    </row>
    <row r="9598">
      <c r="A9598" s="11">
        <v>9597.0</v>
      </c>
      <c r="B9598" s="14">
        <f>Data!D9598</f>
        <v>44333</v>
      </c>
      <c r="C9598" s="12">
        <f>IFERROR(VLOOKUP(Data!B9598, Minorista!$A$2:$B$100, 2, FALSE), "")</f>
        <v>6</v>
      </c>
      <c r="D9598" s="12">
        <f t="array" ref="D9598">INDEX(Producto!$A$2:$A$500, MATCH(Data!H9598, Producto!$B$2:$B$500, 0))</f>
        <v>6</v>
      </c>
      <c r="E9598" s="12">
        <f>VLOOKUP(Data!E9598 &amp; Data!F9598 &amp; Data!G9598, Ubicacion!$A$2:$B$1000, 2, FALSE)</f>
        <v>54</v>
      </c>
      <c r="F9598" s="15">
        <f>Data!J9598</f>
        <v>140</v>
      </c>
      <c r="G9598" s="16">
        <f>Data!I9598</f>
        <v>46</v>
      </c>
      <c r="H9598" s="17">
        <f>Data!K9598</f>
        <v>6440</v>
      </c>
      <c r="I9598" s="17">
        <f>Data!L9598</f>
        <v>2511.6</v>
      </c>
      <c r="J9598" s="12" t="str">
        <f>Data!N9598</f>
        <v>Outlet</v>
      </c>
      <c r="K9598" s="12" t="str">
        <f>Data!O9598</f>
        <v>Tarjeta</v>
      </c>
      <c r="L9598" s="12" t="str">
        <f>Data!P9598</f>
        <v>Recurrente</v>
      </c>
    </row>
    <row r="9599">
      <c r="A9599" s="11">
        <v>9598.0</v>
      </c>
      <c r="B9599" s="14">
        <f>Data!D9599</f>
        <v>44366</v>
      </c>
      <c r="C9599" s="12">
        <f>IFERROR(VLOOKUP(Data!B9599, Minorista!$A$2:$B$100, 2, FALSE), "")</f>
        <v>6</v>
      </c>
      <c r="D9599" s="12">
        <f t="array" ref="D9599">INDEX(Producto!$A$2:$A$500, MATCH(Data!H9599, Producto!$B$2:$B$500, 0))</f>
        <v>1</v>
      </c>
      <c r="E9599" s="12">
        <f>VLOOKUP(Data!E9599 &amp; Data!F9599 &amp; Data!G9599, Ubicacion!$A$2:$B$1000, 2, FALSE)</f>
        <v>54</v>
      </c>
      <c r="F9599" s="15">
        <f>Data!J9599</f>
        <v>216</v>
      </c>
      <c r="G9599" s="16">
        <f>Data!I9599</f>
        <v>44</v>
      </c>
      <c r="H9599" s="17">
        <f>Data!K9599</f>
        <v>9504</v>
      </c>
      <c r="I9599" s="17">
        <f>Data!L9599</f>
        <v>4371.84</v>
      </c>
      <c r="J9599" s="12" t="str">
        <f>Data!N9599</f>
        <v>Outlet</v>
      </c>
      <c r="K9599" s="12" t="str">
        <f>Data!O9599</f>
        <v>Transferencia bancaria</v>
      </c>
      <c r="L9599" s="12" t="str">
        <f>Data!P9599</f>
        <v>Recurrente</v>
      </c>
    </row>
    <row r="9600">
      <c r="A9600" s="11">
        <v>9599.0</v>
      </c>
      <c r="B9600" s="14">
        <f>Data!D9600</f>
        <v>44366</v>
      </c>
      <c r="C9600" s="12">
        <f>IFERROR(VLOOKUP(Data!B9600, Minorista!$A$2:$B$100, 2, FALSE), "")</f>
        <v>6</v>
      </c>
      <c r="D9600" s="12">
        <f t="array" ref="D9600">INDEX(Producto!$A$2:$A$500, MATCH(Data!H9600, Producto!$B$2:$B$500, 0))</f>
        <v>2</v>
      </c>
      <c r="E9600" s="12">
        <f>VLOOKUP(Data!E9600 &amp; Data!F9600 &amp; Data!G9600, Ubicacion!$A$2:$B$1000, 2, FALSE)</f>
        <v>54</v>
      </c>
      <c r="F9600" s="15">
        <f>Data!J9600</f>
        <v>140</v>
      </c>
      <c r="G9600" s="16">
        <f>Data!I9600</f>
        <v>40</v>
      </c>
      <c r="H9600" s="17">
        <f>Data!K9600</f>
        <v>5600</v>
      </c>
      <c r="I9600" s="17">
        <f>Data!L9600</f>
        <v>2632</v>
      </c>
      <c r="J9600" s="12" t="str">
        <f>Data!N9600</f>
        <v>Outlet</v>
      </c>
      <c r="K9600" s="12" t="str">
        <f>Data!O9600</f>
        <v>Tarjeta</v>
      </c>
      <c r="L9600" s="12" t="str">
        <f>Data!P9600</f>
        <v>Recurrente</v>
      </c>
    </row>
    <row r="9601">
      <c r="A9601" s="11">
        <v>9600.0</v>
      </c>
      <c r="B9601" s="14">
        <f>Data!D9601</f>
        <v>44366</v>
      </c>
      <c r="C9601" s="12">
        <f>IFERROR(VLOOKUP(Data!B9601, Minorista!$A$2:$B$100, 2, FALSE), "")</f>
        <v>6</v>
      </c>
      <c r="D9601" s="12">
        <f t="array" ref="D9601">INDEX(Producto!$A$2:$A$500, MATCH(Data!H9601, Producto!$B$2:$B$500, 0))</f>
        <v>3</v>
      </c>
      <c r="E9601" s="12">
        <f>VLOOKUP(Data!E9601 &amp; Data!F9601 &amp; Data!G9601, Ubicacion!$A$2:$B$1000, 2, FALSE)</f>
        <v>54</v>
      </c>
      <c r="F9601" s="15">
        <f>Data!J9601</f>
        <v>109</v>
      </c>
      <c r="G9601" s="16">
        <f>Data!I9601</f>
        <v>43</v>
      </c>
      <c r="H9601" s="17">
        <f>Data!K9601</f>
        <v>4687</v>
      </c>
      <c r="I9601" s="17">
        <f>Data!L9601</f>
        <v>1687.32</v>
      </c>
      <c r="J9601" s="12" t="str">
        <f>Data!N9601</f>
        <v>Outlet</v>
      </c>
      <c r="K9601" s="12" t="str">
        <f>Data!O9601</f>
        <v>Efectivo</v>
      </c>
      <c r="L9601" s="12" t="str">
        <f>Data!P9601</f>
        <v>Nuevo</v>
      </c>
    </row>
    <row r="9602">
      <c r="A9602" s="11">
        <v>9601.0</v>
      </c>
      <c r="B9602" s="14">
        <f>Data!D9602</f>
        <v>44366</v>
      </c>
      <c r="C9602" s="12">
        <f>IFERROR(VLOOKUP(Data!B9602, Minorista!$A$2:$B$100, 2, FALSE), "")</f>
        <v>6</v>
      </c>
      <c r="D9602" s="12">
        <f t="array" ref="D9602">INDEX(Producto!$A$2:$A$500, MATCH(Data!H9602, Producto!$B$2:$B$500, 0))</f>
        <v>4</v>
      </c>
      <c r="E9602" s="12">
        <f>VLOOKUP(Data!E9602 &amp; Data!F9602 &amp; Data!G9602, Ubicacion!$A$2:$B$1000, 2, FALSE)</f>
        <v>54</v>
      </c>
      <c r="F9602" s="15">
        <f>Data!J9602</f>
        <v>104</v>
      </c>
      <c r="G9602" s="16">
        <f>Data!I9602</f>
        <v>37</v>
      </c>
      <c r="H9602" s="17">
        <f>Data!K9602</f>
        <v>3848</v>
      </c>
      <c r="I9602" s="17">
        <f>Data!L9602</f>
        <v>1308.32</v>
      </c>
      <c r="J9602" s="12" t="str">
        <f>Data!N9602</f>
        <v>Outlet</v>
      </c>
      <c r="K9602" s="12" t="str">
        <f>Data!O9602</f>
        <v>Transferencia bancaria</v>
      </c>
      <c r="L9602" s="12" t="str">
        <f>Data!P9602</f>
        <v>Nuevo</v>
      </c>
    </row>
    <row r="9603">
      <c r="A9603" s="11">
        <v>9602.0</v>
      </c>
      <c r="B9603" s="14">
        <f>Data!D9603</f>
        <v>44366</v>
      </c>
      <c r="C9603" s="12">
        <f>IFERROR(VLOOKUP(Data!B9603, Minorista!$A$2:$B$100, 2, FALSE), "")</f>
        <v>6</v>
      </c>
      <c r="D9603" s="12">
        <f t="array" ref="D9603">INDEX(Producto!$A$2:$A$500, MATCH(Data!H9603, Producto!$B$2:$B$500, 0))</f>
        <v>5</v>
      </c>
      <c r="E9603" s="12">
        <f>VLOOKUP(Data!E9603 &amp; Data!F9603 &amp; Data!G9603, Ubicacion!$A$2:$B$1000, 2, FALSE)</f>
        <v>54</v>
      </c>
      <c r="F9603" s="15">
        <f>Data!J9603</f>
        <v>114</v>
      </c>
      <c r="G9603" s="16">
        <f>Data!I9603</f>
        <v>47</v>
      </c>
      <c r="H9603" s="17">
        <f>Data!K9603</f>
        <v>5358</v>
      </c>
      <c r="I9603" s="17">
        <f>Data!L9603</f>
        <v>1982.46</v>
      </c>
      <c r="J9603" s="12" t="str">
        <f>Data!N9603</f>
        <v>Outlet</v>
      </c>
      <c r="K9603" s="12" t="str">
        <f>Data!O9603</f>
        <v>Tarjeta</v>
      </c>
      <c r="L9603" s="12" t="str">
        <f>Data!P9603</f>
        <v>Nuevo</v>
      </c>
    </row>
    <row r="9604">
      <c r="A9604" s="11">
        <v>9603.0</v>
      </c>
      <c r="B9604" s="14">
        <f>Data!D9604</f>
        <v>44366</v>
      </c>
      <c r="C9604" s="12">
        <f>IFERROR(VLOOKUP(Data!B9604, Minorista!$A$2:$B$100, 2, FALSE), "")</f>
        <v>6</v>
      </c>
      <c r="D9604" s="12">
        <f t="array" ref="D9604">INDEX(Producto!$A$2:$A$500, MATCH(Data!H9604, Producto!$B$2:$B$500, 0))</f>
        <v>6</v>
      </c>
      <c r="E9604" s="12">
        <f>VLOOKUP(Data!E9604 &amp; Data!F9604 &amp; Data!G9604, Ubicacion!$A$2:$B$1000, 2, FALSE)</f>
        <v>54</v>
      </c>
      <c r="F9604" s="15">
        <f>Data!J9604</f>
        <v>162</v>
      </c>
      <c r="G9604" s="16">
        <f>Data!I9604</f>
        <v>50</v>
      </c>
      <c r="H9604" s="17">
        <f>Data!K9604</f>
        <v>8100</v>
      </c>
      <c r="I9604" s="17">
        <f>Data!L9604</f>
        <v>3402</v>
      </c>
      <c r="J9604" s="12" t="str">
        <f>Data!N9604</f>
        <v>Outlet</v>
      </c>
      <c r="K9604" s="12" t="str">
        <f>Data!O9604</f>
        <v>Transferencia bancaria</v>
      </c>
      <c r="L9604" s="12" t="str">
        <f>Data!P9604</f>
        <v>Recurrente</v>
      </c>
    </row>
    <row r="9605">
      <c r="A9605" s="11">
        <v>9604.0</v>
      </c>
      <c r="B9605" s="14">
        <f>Data!D9605</f>
        <v>44394</v>
      </c>
      <c r="C9605" s="12">
        <f>IFERROR(VLOOKUP(Data!B9605, Minorista!$A$2:$B$100, 2, FALSE), "")</f>
        <v>6</v>
      </c>
      <c r="D9605" s="12">
        <f t="array" ref="D9605">INDEX(Producto!$A$2:$A$500, MATCH(Data!H9605, Producto!$B$2:$B$500, 0))</f>
        <v>1</v>
      </c>
      <c r="E9605" s="12">
        <f>VLOOKUP(Data!E9605 &amp; Data!F9605 &amp; Data!G9605, Ubicacion!$A$2:$B$1000, 2, FALSE)</f>
        <v>54</v>
      </c>
      <c r="F9605" s="15">
        <f>Data!J9605</f>
        <v>224</v>
      </c>
      <c r="G9605" s="16">
        <f>Data!I9605</f>
        <v>49</v>
      </c>
      <c r="H9605" s="17">
        <f>Data!K9605</f>
        <v>10976</v>
      </c>
      <c r="I9605" s="17">
        <f>Data!L9605</f>
        <v>4609.92</v>
      </c>
      <c r="J9605" s="12" t="str">
        <f>Data!N9605</f>
        <v>Outlet</v>
      </c>
      <c r="K9605" s="12" t="str">
        <f>Data!O9605</f>
        <v>Tarjeta</v>
      </c>
      <c r="L9605" s="12" t="str">
        <f>Data!P9605</f>
        <v>Nuevo</v>
      </c>
    </row>
    <row r="9606">
      <c r="A9606" s="11">
        <v>9605.0</v>
      </c>
      <c r="B9606" s="14">
        <f>Data!D9606</f>
        <v>44394</v>
      </c>
      <c r="C9606" s="12">
        <f>IFERROR(VLOOKUP(Data!B9606, Minorista!$A$2:$B$100, 2, FALSE), "")</f>
        <v>6</v>
      </c>
      <c r="D9606" s="12">
        <f t="array" ref="D9606">INDEX(Producto!$A$2:$A$500, MATCH(Data!H9606, Producto!$B$2:$B$500, 0))</f>
        <v>2</v>
      </c>
      <c r="E9606" s="12">
        <f>VLOOKUP(Data!E9606 &amp; Data!F9606 &amp; Data!G9606, Ubicacion!$A$2:$B$1000, 2, FALSE)</f>
        <v>54</v>
      </c>
      <c r="F9606" s="15">
        <f>Data!J9606</f>
        <v>149</v>
      </c>
      <c r="G9606" s="16">
        <f>Data!I9606</f>
        <v>47</v>
      </c>
      <c r="H9606" s="17">
        <f>Data!K9606</f>
        <v>7003</v>
      </c>
      <c r="I9606" s="17">
        <f>Data!L9606</f>
        <v>3081.32</v>
      </c>
      <c r="J9606" s="12" t="str">
        <f>Data!N9606</f>
        <v>Outlet</v>
      </c>
      <c r="K9606" s="12" t="str">
        <f>Data!O9606</f>
        <v>Transferencia bancaria</v>
      </c>
      <c r="L9606" s="12" t="str">
        <f>Data!P9606</f>
        <v>Nuevo</v>
      </c>
    </row>
    <row r="9607">
      <c r="A9607" s="11">
        <v>9606.0</v>
      </c>
      <c r="B9607" s="14">
        <f>Data!D9607</f>
        <v>44394</v>
      </c>
      <c r="C9607" s="12">
        <f>IFERROR(VLOOKUP(Data!B9607, Minorista!$A$2:$B$100, 2, FALSE), "")</f>
        <v>6</v>
      </c>
      <c r="D9607" s="12">
        <f t="array" ref="D9607">INDEX(Producto!$A$2:$A$500, MATCH(Data!H9607, Producto!$B$2:$B$500, 0))</f>
        <v>3</v>
      </c>
      <c r="E9607" s="12">
        <f>VLOOKUP(Data!E9607 &amp; Data!F9607 &amp; Data!G9607, Ubicacion!$A$2:$B$1000, 2, FALSE)</f>
        <v>54</v>
      </c>
      <c r="F9607" s="15">
        <f>Data!J9607</f>
        <v>128</v>
      </c>
      <c r="G9607" s="16">
        <f>Data!I9607</f>
        <v>37</v>
      </c>
      <c r="H9607" s="17">
        <f>Data!K9607</f>
        <v>4736</v>
      </c>
      <c r="I9607" s="17">
        <f>Data!L9607</f>
        <v>1704.96</v>
      </c>
      <c r="J9607" s="12" t="str">
        <f>Data!N9607</f>
        <v>Outlet</v>
      </c>
      <c r="K9607" s="12" t="str">
        <f>Data!O9607</f>
        <v>Efectivo</v>
      </c>
      <c r="L9607" s="12" t="str">
        <f>Data!P9607</f>
        <v>Nuevo</v>
      </c>
    </row>
    <row r="9608">
      <c r="A9608" s="11">
        <v>9607.0</v>
      </c>
      <c r="B9608" s="14">
        <f>Data!D9608</f>
        <v>44394</v>
      </c>
      <c r="C9608" s="12">
        <f>IFERROR(VLOOKUP(Data!B9608, Minorista!$A$2:$B$100, 2, FALSE), "")</f>
        <v>6</v>
      </c>
      <c r="D9608" s="12">
        <f t="array" ref="D9608">INDEX(Producto!$A$2:$A$500, MATCH(Data!H9608, Producto!$B$2:$B$500, 0))</f>
        <v>4</v>
      </c>
      <c r="E9608" s="12">
        <f>VLOOKUP(Data!E9608 &amp; Data!F9608 &amp; Data!G9608, Ubicacion!$A$2:$B$1000, 2, FALSE)</f>
        <v>54</v>
      </c>
      <c r="F9608" s="15">
        <f>Data!J9608</f>
        <v>107</v>
      </c>
      <c r="G9608" s="16">
        <f>Data!I9608</f>
        <v>39</v>
      </c>
      <c r="H9608" s="17">
        <f>Data!K9608</f>
        <v>4173</v>
      </c>
      <c r="I9608" s="17">
        <f>Data!L9608</f>
        <v>1460.55</v>
      </c>
      <c r="J9608" s="12" t="str">
        <f>Data!N9608</f>
        <v>Outlet</v>
      </c>
      <c r="K9608" s="12" t="str">
        <f>Data!O9608</f>
        <v>Transferencia bancaria</v>
      </c>
      <c r="L9608" s="12" t="str">
        <f>Data!P9608</f>
        <v>Recurrente</v>
      </c>
    </row>
    <row r="9609">
      <c r="A9609" s="11">
        <v>9608.0</v>
      </c>
      <c r="B9609" s="14">
        <f>Data!D9609</f>
        <v>44394</v>
      </c>
      <c r="C9609" s="12">
        <f>IFERROR(VLOOKUP(Data!B9609, Minorista!$A$2:$B$100, 2, FALSE), "")</f>
        <v>6</v>
      </c>
      <c r="D9609" s="12">
        <f t="array" ref="D9609">INDEX(Producto!$A$2:$A$500, MATCH(Data!H9609, Producto!$B$2:$B$500, 0))</f>
        <v>5</v>
      </c>
      <c r="E9609" s="12">
        <f>VLOOKUP(Data!E9609 &amp; Data!F9609 &amp; Data!G9609, Ubicacion!$A$2:$B$1000, 2, FALSE)</f>
        <v>54</v>
      </c>
      <c r="F9609" s="15">
        <f>Data!J9609</f>
        <v>119</v>
      </c>
      <c r="G9609" s="16">
        <f>Data!I9609</f>
        <v>47</v>
      </c>
      <c r="H9609" s="17">
        <f>Data!K9609</f>
        <v>5593</v>
      </c>
      <c r="I9609" s="17">
        <f>Data!L9609</f>
        <v>2069.41</v>
      </c>
      <c r="J9609" s="12" t="str">
        <f>Data!N9609</f>
        <v>Outlet</v>
      </c>
      <c r="K9609" s="12" t="str">
        <f>Data!O9609</f>
        <v>Efectivo</v>
      </c>
      <c r="L9609" s="12" t="str">
        <f>Data!P9609</f>
        <v>Nuevo</v>
      </c>
    </row>
    <row r="9610">
      <c r="A9610" s="11">
        <v>9609.0</v>
      </c>
      <c r="B9610" s="14">
        <f>Data!D9610</f>
        <v>44394</v>
      </c>
      <c r="C9610" s="12">
        <f>IFERROR(VLOOKUP(Data!B9610, Minorista!$A$2:$B$100, 2, FALSE), "")</f>
        <v>6</v>
      </c>
      <c r="D9610" s="12">
        <f t="array" ref="D9610">INDEX(Producto!$A$2:$A$500, MATCH(Data!H9610, Producto!$B$2:$B$500, 0))</f>
        <v>6</v>
      </c>
      <c r="E9610" s="12">
        <f>VLOOKUP(Data!E9610 &amp; Data!F9610 &amp; Data!G9610, Ubicacion!$A$2:$B$1000, 2, FALSE)</f>
        <v>54</v>
      </c>
      <c r="F9610" s="15">
        <f>Data!J9610</f>
        <v>163</v>
      </c>
      <c r="G9610" s="16">
        <f>Data!I9610</f>
        <v>47</v>
      </c>
      <c r="H9610" s="17">
        <f>Data!K9610</f>
        <v>7661</v>
      </c>
      <c r="I9610" s="17">
        <f>Data!L9610</f>
        <v>3064.4</v>
      </c>
      <c r="J9610" s="12" t="str">
        <f>Data!N9610</f>
        <v>Outlet</v>
      </c>
      <c r="K9610" s="12" t="str">
        <f>Data!O9610</f>
        <v>Efectivo</v>
      </c>
      <c r="L9610" s="12" t="str">
        <f>Data!P9610</f>
        <v>Nuevo</v>
      </c>
    </row>
    <row r="9611">
      <c r="A9611" s="11">
        <v>9610.0</v>
      </c>
      <c r="B9611" s="14">
        <f>Data!D9611</f>
        <v>44426</v>
      </c>
      <c r="C9611" s="12">
        <f>IFERROR(VLOOKUP(Data!B9611, Minorista!$A$2:$B$100, 2, FALSE), "")</f>
        <v>6</v>
      </c>
      <c r="D9611" s="12">
        <f t="array" ref="D9611">INDEX(Producto!$A$2:$A$500, MATCH(Data!H9611, Producto!$B$2:$B$500, 0))</f>
        <v>1</v>
      </c>
      <c r="E9611" s="12">
        <f>VLOOKUP(Data!E9611 &amp; Data!F9611 &amp; Data!G9611, Ubicacion!$A$2:$B$1000, 2, FALSE)</f>
        <v>54</v>
      </c>
      <c r="F9611" s="15">
        <f>Data!J9611</f>
        <v>203</v>
      </c>
      <c r="G9611" s="16">
        <f>Data!I9611</f>
        <v>48</v>
      </c>
      <c r="H9611" s="17">
        <f>Data!K9611</f>
        <v>9744</v>
      </c>
      <c r="I9611" s="17">
        <f>Data!L9611</f>
        <v>4482.24</v>
      </c>
      <c r="J9611" s="12" t="str">
        <f>Data!N9611</f>
        <v>Outlet</v>
      </c>
      <c r="K9611" s="12" t="str">
        <f>Data!O9611</f>
        <v>Tarjeta</v>
      </c>
      <c r="L9611" s="12" t="str">
        <f>Data!P9611</f>
        <v>Recurrente</v>
      </c>
    </row>
    <row r="9612">
      <c r="A9612" s="11">
        <v>9611.0</v>
      </c>
      <c r="B9612" s="14">
        <f>Data!D9612</f>
        <v>44426</v>
      </c>
      <c r="C9612" s="12">
        <f>IFERROR(VLOOKUP(Data!B9612, Minorista!$A$2:$B$100, 2, FALSE), "")</f>
        <v>6</v>
      </c>
      <c r="D9612" s="12">
        <f t="array" ref="D9612">INDEX(Producto!$A$2:$A$500, MATCH(Data!H9612, Producto!$B$2:$B$500, 0))</f>
        <v>2</v>
      </c>
      <c r="E9612" s="12">
        <f>VLOOKUP(Data!E9612 &amp; Data!F9612 &amp; Data!G9612, Ubicacion!$A$2:$B$1000, 2, FALSE)</f>
        <v>54</v>
      </c>
      <c r="F9612" s="15">
        <f>Data!J9612</f>
        <v>135</v>
      </c>
      <c r="G9612" s="16">
        <f>Data!I9612</f>
        <v>39</v>
      </c>
      <c r="H9612" s="17">
        <f>Data!K9612</f>
        <v>5265</v>
      </c>
      <c r="I9612" s="17">
        <f>Data!L9612</f>
        <v>2474.55</v>
      </c>
      <c r="J9612" s="12" t="str">
        <f>Data!N9612</f>
        <v>Outlet</v>
      </c>
      <c r="K9612" s="12" t="str">
        <f>Data!O9612</f>
        <v>Efectivo</v>
      </c>
      <c r="L9612" s="12" t="str">
        <f>Data!P9612</f>
        <v>Recurrente</v>
      </c>
    </row>
    <row r="9613">
      <c r="A9613" s="11">
        <v>9612.0</v>
      </c>
      <c r="B9613" s="14">
        <f>Data!D9613</f>
        <v>44426</v>
      </c>
      <c r="C9613" s="12">
        <f>IFERROR(VLOOKUP(Data!B9613, Minorista!$A$2:$B$100, 2, FALSE), "")</f>
        <v>6</v>
      </c>
      <c r="D9613" s="12">
        <f t="array" ref="D9613">INDEX(Producto!$A$2:$A$500, MATCH(Data!H9613, Producto!$B$2:$B$500, 0))</f>
        <v>3</v>
      </c>
      <c r="E9613" s="12">
        <f>VLOOKUP(Data!E9613 &amp; Data!F9613 &amp; Data!G9613, Ubicacion!$A$2:$B$1000, 2, FALSE)</f>
        <v>54</v>
      </c>
      <c r="F9613" s="15">
        <f>Data!J9613</f>
        <v>113</v>
      </c>
      <c r="G9613" s="16">
        <f>Data!I9613</f>
        <v>39</v>
      </c>
      <c r="H9613" s="17">
        <f>Data!K9613</f>
        <v>4407</v>
      </c>
      <c r="I9613" s="17">
        <f>Data!L9613</f>
        <v>1542.45</v>
      </c>
      <c r="J9613" s="12" t="str">
        <f>Data!N9613</f>
        <v>Outlet</v>
      </c>
      <c r="K9613" s="12" t="str">
        <f>Data!O9613</f>
        <v>Transferencia bancaria</v>
      </c>
      <c r="L9613" s="12" t="str">
        <f>Data!P9613</f>
        <v>Recurrente</v>
      </c>
    </row>
    <row r="9614">
      <c r="A9614" s="11">
        <v>9613.0</v>
      </c>
      <c r="B9614" s="14">
        <f>Data!D9614</f>
        <v>44426</v>
      </c>
      <c r="C9614" s="12">
        <f>IFERROR(VLOOKUP(Data!B9614, Minorista!$A$2:$B$100, 2, FALSE), "")</f>
        <v>6</v>
      </c>
      <c r="D9614" s="12">
        <f t="array" ref="D9614">INDEX(Producto!$A$2:$A$500, MATCH(Data!H9614, Producto!$B$2:$B$500, 0))</f>
        <v>4</v>
      </c>
      <c r="E9614" s="12">
        <f>VLOOKUP(Data!E9614 &amp; Data!F9614 &amp; Data!G9614, Ubicacion!$A$2:$B$1000, 2, FALSE)</f>
        <v>54</v>
      </c>
      <c r="F9614" s="15">
        <f>Data!J9614</f>
        <v>88</v>
      </c>
      <c r="G9614" s="16">
        <f>Data!I9614</f>
        <v>42</v>
      </c>
      <c r="H9614" s="17">
        <f>Data!K9614</f>
        <v>3696</v>
      </c>
      <c r="I9614" s="17">
        <f>Data!L9614</f>
        <v>1182.72</v>
      </c>
      <c r="J9614" s="12" t="str">
        <f>Data!N9614</f>
        <v>Outlet</v>
      </c>
      <c r="K9614" s="12" t="str">
        <f>Data!O9614</f>
        <v>Tarjeta</v>
      </c>
      <c r="L9614" s="12" t="str">
        <f>Data!P9614</f>
        <v>Recurrente</v>
      </c>
    </row>
    <row r="9615">
      <c r="A9615" s="11">
        <v>9614.0</v>
      </c>
      <c r="B9615" s="14">
        <f>Data!D9615</f>
        <v>44426</v>
      </c>
      <c r="C9615" s="12">
        <f>IFERROR(VLOOKUP(Data!B9615, Minorista!$A$2:$B$100, 2, FALSE), "")</f>
        <v>6</v>
      </c>
      <c r="D9615" s="12">
        <f t="array" ref="D9615">INDEX(Producto!$A$2:$A$500, MATCH(Data!H9615, Producto!$B$2:$B$500, 0))</f>
        <v>5</v>
      </c>
      <c r="E9615" s="12">
        <f>VLOOKUP(Data!E9615 &amp; Data!F9615 &amp; Data!G9615, Ubicacion!$A$2:$B$1000, 2, FALSE)</f>
        <v>54</v>
      </c>
      <c r="F9615" s="15">
        <f>Data!J9615</f>
        <v>80</v>
      </c>
      <c r="G9615" s="16">
        <f>Data!I9615</f>
        <v>45</v>
      </c>
      <c r="H9615" s="17">
        <f>Data!K9615</f>
        <v>3600</v>
      </c>
      <c r="I9615" s="17">
        <f>Data!L9615</f>
        <v>1188</v>
      </c>
      <c r="J9615" s="12" t="str">
        <f>Data!N9615</f>
        <v>Outlet</v>
      </c>
      <c r="K9615" s="12" t="str">
        <f>Data!O9615</f>
        <v>Tarjeta</v>
      </c>
      <c r="L9615" s="12" t="str">
        <f>Data!P9615</f>
        <v>Nuevo</v>
      </c>
    </row>
    <row r="9616">
      <c r="A9616" s="11">
        <v>9615.0</v>
      </c>
      <c r="B9616" s="14">
        <f>Data!D9616</f>
        <v>44426</v>
      </c>
      <c r="C9616" s="12">
        <f>IFERROR(VLOOKUP(Data!B9616, Minorista!$A$2:$B$100, 2, FALSE), "")</f>
        <v>6</v>
      </c>
      <c r="D9616" s="12">
        <f t="array" ref="D9616">INDEX(Producto!$A$2:$A$500, MATCH(Data!H9616, Producto!$B$2:$B$500, 0))</f>
        <v>6</v>
      </c>
      <c r="E9616" s="12">
        <f>VLOOKUP(Data!E9616 &amp; Data!F9616 &amp; Data!G9616, Ubicacion!$A$2:$B$1000, 2, FALSE)</f>
        <v>54</v>
      </c>
      <c r="F9616" s="15">
        <f>Data!J9616</f>
        <v>145</v>
      </c>
      <c r="G9616" s="16">
        <f>Data!I9616</f>
        <v>46</v>
      </c>
      <c r="H9616" s="17">
        <f>Data!K9616</f>
        <v>6670</v>
      </c>
      <c r="I9616" s="17">
        <f>Data!L9616</f>
        <v>2467.9</v>
      </c>
      <c r="J9616" s="12" t="str">
        <f>Data!N9616</f>
        <v>Outlet</v>
      </c>
      <c r="K9616" s="12" t="str">
        <f>Data!O9616</f>
        <v>Tarjeta</v>
      </c>
      <c r="L9616" s="12" t="str">
        <f>Data!P9616</f>
        <v>Nuevo</v>
      </c>
    </row>
    <row r="9617">
      <c r="A9617" s="11">
        <v>9616.0</v>
      </c>
      <c r="B9617" s="14">
        <f>Data!D9617</f>
        <v>44456</v>
      </c>
      <c r="C9617" s="12">
        <f>IFERROR(VLOOKUP(Data!B9617, Minorista!$A$2:$B$100, 2, FALSE), "")</f>
        <v>6</v>
      </c>
      <c r="D9617" s="12">
        <f t="array" ref="D9617">INDEX(Producto!$A$2:$A$500, MATCH(Data!H9617, Producto!$B$2:$B$500, 0))</f>
        <v>1</v>
      </c>
      <c r="E9617" s="12">
        <f>VLOOKUP(Data!E9617 &amp; Data!F9617 &amp; Data!G9617, Ubicacion!$A$2:$B$1000, 2, FALSE)</f>
        <v>54</v>
      </c>
      <c r="F9617" s="15">
        <f>Data!J9617</f>
        <v>193</v>
      </c>
      <c r="G9617" s="16">
        <f>Data!I9617</f>
        <v>51</v>
      </c>
      <c r="H9617" s="17">
        <f>Data!K9617</f>
        <v>9843</v>
      </c>
      <c r="I9617" s="17">
        <f>Data!L9617</f>
        <v>4330.92</v>
      </c>
      <c r="J9617" s="12" t="str">
        <f>Data!N9617</f>
        <v>Outlet</v>
      </c>
      <c r="K9617" s="12" t="str">
        <f>Data!O9617</f>
        <v>Efectivo</v>
      </c>
      <c r="L9617" s="12" t="str">
        <f>Data!P9617</f>
        <v>Recurrente</v>
      </c>
    </row>
    <row r="9618">
      <c r="A9618" s="11">
        <v>9617.0</v>
      </c>
      <c r="B9618" s="14">
        <f>Data!D9618</f>
        <v>44456</v>
      </c>
      <c r="C9618" s="12">
        <f>IFERROR(VLOOKUP(Data!B9618, Minorista!$A$2:$B$100, 2, FALSE), "")</f>
        <v>6</v>
      </c>
      <c r="D9618" s="12">
        <f t="array" ref="D9618">INDEX(Producto!$A$2:$A$500, MATCH(Data!H9618, Producto!$B$2:$B$500, 0))</f>
        <v>2</v>
      </c>
      <c r="E9618" s="12">
        <f>VLOOKUP(Data!E9618 &amp; Data!F9618 &amp; Data!G9618, Ubicacion!$A$2:$B$1000, 2, FALSE)</f>
        <v>54</v>
      </c>
      <c r="F9618" s="15">
        <f>Data!J9618</f>
        <v>116</v>
      </c>
      <c r="G9618" s="16">
        <f>Data!I9618</f>
        <v>43</v>
      </c>
      <c r="H9618" s="17">
        <f>Data!K9618</f>
        <v>4988</v>
      </c>
      <c r="I9618" s="17">
        <f>Data!L9618</f>
        <v>2094.96</v>
      </c>
      <c r="J9618" s="12" t="str">
        <f>Data!N9618</f>
        <v>Outlet</v>
      </c>
      <c r="K9618" s="12" t="str">
        <f>Data!O9618</f>
        <v>Transferencia bancaria</v>
      </c>
      <c r="L9618" s="12" t="str">
        <f>Data!P9618</f>
        <v>Recurrente</v>
      </c>
    </row>
    <row r="9619">
      <c r="A9619" s="11">
        <v>9618.0</v>
      </c>
      <c r="B9619" s="14">
        <f>Data!D9619</f>
        <v>44456</v>
      </c>
      <c r="C9619" s="12">
        <f>IFERROR(VLOOKUP(Data!B9619, Minorista!$A$2:$B$100, 2, FALSE), "")</f>
        <v>6</v>
      </c>
      <c r="D9619" s="12">
        <f t="array" ref="D9619">INDEX(Producto!$A$2:$A$500, MATCH(Data!H9619, Producto!$B$2:$B$500, 0))</f>
        <v>3</v>
      </c>
      <c r="E9619" s="12">
        <f>VLOOKUP(Data!E9619 &amp; Data!F9619 &amp; Data!G9619, Ubicacion!$A$2:$B$1000, 2, FALSE)</f>
        <v>54</v>
      </c>
      <c r="F9619" s="15">
        <f>Data!J9619</f>
        <v>78</v>
      </c>
      <c r="G9619" s="16">
        <f>Data!I9619</f>
        <v>43</v>
      </c>
      <c r="H9619" s="17">
        <f>Data!K9619</f>
        <v>3354</v>
      </c>
      <c r="I9619" s="17">
        <f>Data!L9619</f>
        <v>1106.82</v>
      </c>
      <c r="J9619" s="12" t="str">
        <f>Data!N9619</f>
        <v>Outlet</v>
      </c>
      <c r="K9619" s="12" t="str">
        <f>Data!O9619</f>
        <v>Transferencia bancaria</v>
      </c>
      <c r="L9619" s="12" t="str">
        <f>Data!P9619</f>
        <v>Recurrente</v>
      </c>
    </row>
    <row r="9620">
      <c r="A9620" s="11">
        <v>9619.0</v>
      </c>
      <c r="B9620" s="14">
        <f>Data!D9620</f>
        <v>44456</v>
      </c>
      <c r="C9620" s="12">
        <f>IFERROR(VLOOKUP(Data!B9620, Minorista!$A$2:$B$100, 2, FALSE), "")</f>
        <v>6</v>
      </c>
      <c r="D9620" s="12">
        <f t="array" ref="D9620">INDEX(Producto!$A$2:$A$500, MATCH(Data!H9620, Producto!$B$2:$B$500, 0))</f>
        <v>4</v>
      </c>
      <c r="E9620" s="12">
        <f>VLOOKUP(Data!E9620 &amp; Data!F9620 &amp; Data!G9620, Ubicacion!$A$2:$B$1000, 2, FALSE)</f>
        <v>54</v>
      </c>
      <c r="F9620" s="15">
        <f>Data!J9620</f>
        <v>74</v>
      </c>
      <c r="G9620" s="16">
        <f>Data!I9620</f>
        <v>41</v>
      </c>
      <c r="H9620" s="17">
        <f>Data!K9620</f>
        <v>3034</v>
      </c>
      <c r="I9620" s="17">
        <f>Data!L9620</f>
        <v>1122.58</v>
      </c>
      <c r="J9620" s="12" t="str">
        <f>Data!N9620</f>
        <v>Outlet</v>
      </c>
      <c r="K9620" s="12" t="str">
        <f>Data!O9620</f>
        <v>Tarjeta</v>
      </c>
      <c r="L9620" s="12" t="str">
        <f>Data!P9620</f>
        <v>Nuevo</v>
      </c>
    </row>
    <row r="9621">
      <c r="A9621" s="11">
        <v>9620.0</v>
      </c>
      <c r="B9621" s="14">
        <f>Data!D9621</f>
        <v>44456</v>
      </c>
      <c r="C9621" s="12">
        <f>IFERROR(VLOOKUP(Data!B9621, Minorista!$A$2:$B$100, 2, FALSE), "")</f>
        <v>6</v>
      </c>
      <c r="D9621" s="12">
        <f t="array" ref="D9621">INDEX(Producto!$A$2:$A$500, MATCH(Data!H9621, Producto!$B$2:$B$500, 0))</f>
        <v>5</v>
      </c>
      <c r="E9621" s="12">
        <f>VLOOKUP(Data!E9621 &amp; Data!F9621 &amp; Data!G9621, Ubicacion!$A$2:$B$1000, 2, FALSE)</f>
        <v>54</v>
      </c>
      <c r="F9621" s="15">
        <f>Data!J9621</f>
        <v>70</v>
      </c>
      <c r="G9621" s="16">
        <f>Data!I9621</f>
        <v>48</v>
      </c>
      <c r="H9621" s="17">
        <f>Data!K9621</f>
        <v>3360</v>
      </c>
      <c r="I9621" s="17">
        <f>Data!L9621</f>
        <v>1209.6</v>
      </c>
      <c r="J9621" s="12" t="str">
        <f>Data!N9621</f>
        <v>Outlet</v>
      </c>
      <c r="K9621" s="12" t="str">
        <f>Data!O9621</f>
        <v>Tarjeta</v>
      </c>
      <c r="L9621" s="12" t="str">
        <f>Data!P9621</f>
        <v>Nuevo</v>
      </c>
    </row>
    <row r="9622">
      <c r="A9622" s="11">
        <v>9621.0</v>
      </c>
      <c r="B9622" s="14">
        <f>Data!D9622</f>
        <v>44456</v>
      </c>
      <c r="C9622" s="12">
        <f>IFERROR(VLOOKUP(Data!B9622, Minorista!$A$2:$B$100, 2, FALSE), "")</f>
        <v>6</v>
      </c>
      <c r="D9622" s="12">
        <f t="array" ref="D9622">INDEX(Producto!$A$2:$A$500, MATCH(Data!H9622, Producto!$B$2:$B$500, 0))</f>
        <v>6</v>
      </c>
      <c r="E9622" s="12">
        <f>VLOOKUP(Data!E9622 &amp; Data!F9622 &amp; Data!G9622, Ubicacion!$A$2:$B$1000, 2, FALSE)</f>
        <v>54</v>
      </c>
      <c r="F9622" s="15">
        <f>Data!J9622</f>
        <v>104</v>
      </c>
      <c r="G9622" s="16">
        <f>Data!I9622</f>
        <v>53</v>
      </c>
      <c r="H9622" s="17">
        <f>Data!K9622</f>
        <v>5512</v>
      </c>
      <c r="I9622" s="17">
        <f>Data!L9622</f>
        <v>2039.44</v>
      </c>
      <c r="J9622" s="12" t="str">
        <f>Data!N9622</f>
        <v>Outlet</v>
      </c>
      <c r="K9622" s="12" t="str">
        <f>Data!O9622</f>
        <v>Tarjeta</v>
      </c>
      <c r="L9622" s="12" t="str">
        <f>Data!P9622</f>
        <v>Recurrente</v>
      </c>
    </row>
    <row r="9623">
      <c r="A9623" s="11">
        <v>9622.0</v>
      </c>
      <c r="B9623" s="14">
        <f>Data!D9623</f>
        <v>44488</v>
      </c>
      <c r="C9623" s="12">
        <f>IFERROR(VLOOKUP(Data!B9623, Minorista!$A$2:$B$100, 2, FALSE), "")</f>
        <v>1</v>
      </c>
      <c r="D9623" s="12">
        <f t="array" ref="D9623">INDEX(Producto!$A$2:$A$500, MATCH(Data!H9623, Producto!$B$2:$B$500, 0))</f>
        <v>1</v>
      </c>
      <c r="E9623" s="12">
        <f>VLOOKUP(Data!E9623 &amp; Data!F9623 &amp; Data!G9623, Ubicacion!$A$2:$B$1000, 2, FALSE)</f>
        <v>54</v>
      </c>
      <c r="F9623" s="15">
        <f>Data!J9623</f>
        <v>162</v>
      </c>
      <c r="G9623" s="16">
        <f>Data!I9623</f>
        <v>52</v>
      </c>
      <c r="H9623" s="17">
        <f>Data!K9623</f>
        <v>8424</v>
      </c>
      <c r="I9623" s="17">
        <f>Data!L9623</f>
        <v>3538.08</v>
      </c>
      <c r="J9623" s="12" t="str">
        <f>Data!N9623</f>
        <v>Outlet</v>
      </c>
      <c r="K9623" s="12" t="str">
        <f>Data!O9623</f>
        <v>Tarjeta</v>
      </c>
      <c r="L9623" s="12" t="str">
        <f>Data!P9623</f>
        <v>Nuevo</v>
      </c>
    </row>
    <row r="9624">
      <c r="A9624" s="11">
        <v>9623.0</v>
      </c>
      <c r="B9624" s="14">
        <f>Data!D9624</f>
        <v>44488</v>
      </c>
      <c r="C9624" s="12">
        <f>IFERROR(VLOOKUP(Data!B9624, Minorista!$A$2:$B$100, 2, FALSE), "")</f>
        <v>1</v>
      </c>
      <c r="D9624" s="12">
        <f t="array" ref="D9624">INDEX(Producto!$A$2:$A$500, MATCH(Data!H9624, Producto!$B$2:$B$500, 0))</f>
        <v>2</v>
      </c>
      <c r="E9624" s="12">
        <f>VLOOKUP(Data!E9624 &amp; Data!F9624 &amp; Data!G9624, Ubicacion!$A$2:$B$1000, 2, FALSE)</f>
        <v>54</v>
      </c>
      <c r="F9624" s="15">
        <f>Data!J9624</f>
        <v>99</v>
      </c>
      <c r="G9624" s="16">
        <f>Data!I9624</f>
        <v>44</v>
      </c>
      <c r="H9624" s="17">
        <f>Data!K9624</f>
        <v>4356</v>
      </c>
      <c r="I9624" s="17">
        <f>Data!L9624</f>
        <v>1916.64</v>
      </c>
      <c r="J9624" s="12" t="str">
        <f>Data!N9624</f>
        <v>Outlet</v>
      </c>
      <c r="K9624" s="12" t="str">
        <f>Data!O9624</f>
        <v>Efectivo</v>
      </c>
      <c r="L9624" s="12" t="str">
        <f>Data!P9624</f>
        <v>Recurrente</v>
      </c>
    </row>
    <row r="9625">
      <c r="A9625" s="11">
        <v>9624.0</v>
      </c>
      <c r="B9625" s="14">
        <f>Data!D9625</f>
        <v>44488</v>
      </c>
      <c r="C9625" s="12">
        <f>IFERROR(VLOOKUP(Data!B9625, Minorista!$A$2:$B$100, 2, FALSE), "")</f>
        <v>1</v>
      </c>
      <c r="D9625" s="12">
        <f t="array" ref="D9625">INDEX(Producto!$A$2:$A$500, MATCH(Data!H9625, Producto!$B$2:$B$500, 0))</f>
        <v>3</v>
      </c>
      <c r="E9625" s="12">
        <f>VLOOKUP(Data!E9625 &amp; Data!F9625 &amp; Data!G9625, Ubicacion!$A$2:$B$1000, 2, FALSE)</f>
        <v>54</v>
      </c>
      <c r="F9625" s="15">
        <f>Data!J9625</f>
        <v>60</v>
      </c>
      <c r="G9625" s="16">
        <f>Data!I9625</f>
        <v>52</v>
      </c>
      <c r="H9625" s="17">
        <f>Data!K9625</f>
        <v>3120</v>
      </c>
      <c r="I9625" s="17">
        <f>Data!L9625</f>
        <v>1029.6</v>
      </c>
      <c r="J9625" s="12" t="str">
        <f>Data!N9625</f>
        <v>Outlet</v>
      </c>
      <c r="K9625" s="12" t="str">
        <f>Data!O9625</f>
        <v>Transferencia bancaria</v>
      </c>
      <c r="L9625" s="12" t="str">
        <f>Data!P9625</f>
        <v>Nuevo</v>
      </c>
    </row>
    <row r="9626">
      <c r="A9626" s="11">
        <v>9625.0</v>
      </c>
      <c r="B9626" s="14">
        <f>Data!D9626</f>
        <v>44488</v>
      </c>
      <c r="C9626" s="12">
        <f>IFERROR(VLOOKUP(Data!B9626, Minorista!$A$2:$B$100, 2, FALSE), "")</f>
        <v>1</v>
      </c>
      <c r="D9626" s="12">
        <f t="array" ref="D9626">INDEX(Producto!$A$2:$A$500, MATCH(Data!H9626, Producto!$B$2:$B$500, 0))</f>
        <v>4</v>
      </c>
      <c r="E9626" s="12">
        <f>VLOOKUP(Data!E9626 &amp; Data!F9626 &amp; Data!G9626, Ubicacion!$A$2:$B$1000, 2, FALSE)</f>
        <v>54</v>
      </c>
      <c r="F9626" s="15">
        <f>Data!J9626</f>
        <v>61</v>
      </c>
      <c r="G9626" s="16">
        <f>Data!I9626</f>
        <v>44</v>
      </c>
      <c r="H9626" s="17">
        <f>Data!K9626</f>
        <v>2684</v>
      </c>
      <c r="I9626" s="17">
        <f>Data!L9626</f>
        <v>858.88</v>
      </c>
      <c r="J9626" s="12" t="str">
        <f>Data!N9626</f>
        <v>Outlet</v>
      </c>
      <c r="K9626" s="12" t="str">
        <f>Data!O9626</f>
        <v>Transferencia bancaria</v>
      </c>
      <c r="L9626" s="12" t="str">
        <f>Data!P9626</f>
        <v>Nuevo</v>
      </c>
    </row>
    <row r="9627">
      <c r="A9627" s="11">
        <v>9626.0</v>
      </c>
      <c r="B9627" s="14">
        <f>Data!D9627</f>
        <v>44488</v>
      </c>
      <c r="C9627" s="12">
        <f>IFERROR(VLOOKUP(Data!B9627, Minorista!$A$2:$B$100, 2, FALSE), "")</f>
        <v>1</v>
      </c>
      <c r="D9627" s="12">
        <f t="array" ref="D9627">INDEX(Producto!$A$2:$A$500, MATCH(Data!H9627, Producto!$B$2:$B$500, 0))</f>
        <v>5</v>
      </c>
      <c r="E9627" s="12">
        <f>VLOOKUP(Data!E9627 &amp; Data!F9627 &amp; Data!G9627, Ubicacion!$A$2:$B$1000, 2, FALSE)</f>
        <v>54</v>
      </c>
      <c r="F9627" s="15">
        <f>Data!J9627</f>
        <v>58</v>
      </c>
      <c r="G9627" s="16">
        <f>Data!I9627</f>
        <v>50</v>
      </c>
      <c r="H9627" s="17">
        <f>Data!K9627</f>
        <v>2900</v>
      </c>
      <c r="I9627" s="17">
        <f>Data!L9627</f>
        <v>928</v>
      </c>
      <c r="J9627" s="12" t="str">
        <f>Data!N9627</f>
        <v>Outlet</v>
      </c>
      <c r="K9627" s="12" t="str">
        <f>Data!O9627</f>
        <v>Tarjeta</v>
      </c>
      <c r="L9627" s="12" t="str">
        <f>Data!P9627</f>
        <v>Nuevo</v>
      </c>
    </row>
    <row r="9628">
      <c r="A9628" s="11">
        <v>9627.0</v>
      </c>
      <c r="B9628" s="14">
        <f>Data!D9628</f>
        <v>44488</v>
      </c>
      <c r="C9628" s="12">
        <f>IFERROR(VLOOKUP(Data!B9628, Minorista!$A$2:$B$100, 2, FALSE), "")</f>
        <v>1</v>
      </c>
      <c r="D9628" s="12">
        <f t="array" ref="D9628">INDEX(Producto!$A$2:$A$500, MATCH(Data!H9628, Producto!$B$2:$B$500, 0))</f>
        <v>6</v>
      </c>
      <c r="E9628" s="12">
        <f>VLOOKUP(Data!E9628 &amp; Data!F9628 &amp; Data!G9628, Ubicacion!$A$2:$B$1000, 2, FALSE)</f>
        <v>54</v>
      </c>
      <c r="F9628" s="15">
        <f>Data!J9628</f>
        <v>90</v>
      </c>
      <c r="G9628" s="16">
        <f>Data!I9628</f>
        <v>64</v>
      </c>
      <c r="H9628" s="17">
        <f>Data!K9628</f>
        <v>5760</v>
      </c>
      <c r="I9628" s="17">
        <f>Data!L9628</f>
        <v>2246.4</v>
      </c>
      <c r="J9628" s="12" t="str">
        <f>Data!N9628</f>
        <v>Outlet</v>
      </c>
      <c r="K9628" s="12" t="str">
        <f>Data!O9628</f>
        <v>Transferencia bancaria</v>
      </c>
      <c r="L9628" s="12" t="str">
        <f>Data!P9628</f>
        <v>Nuevo</v>
      </c>
    </row>
    <row r="9629">
      <c r="A9629" s="11">
        <v>9628.0</v>
      </c>
      <c r="B9629" s="14">
        <f>Data!D9629</f>
        <v>44518</v>
      </c>
      <c r="C9629" s="12">
        <f>IFERROR(VLOOKUP(Data!B9629, Minorista!$A$2:$B$100, 2, FALSE), "")</f>
        <v>1</v>
      </c>
      <c r="D9629" s="12">
        <f t="array" ref="D9629">INDEX(Producto!$A$2:$A$500, MATCH(Data!H9629, Producto!$B$2:$B$500, 0))</f>
        <v>1</v>
      </c>
      <c r="E9629" s="12">
        <f>VLOOKUP(Data!E9629 &amp; Data!F9629 &amp; Data!G9629, Ubicacion!$A$2:$B$1000, 2, FALSE)</f>
        <v>54</v>
      </c>
      <c r="F9629" s="15">
        <f>Data!J9629</f>
        <v>149</v>
      </c>
      <c r="G9629" s="16">
        <f>Data!I9629</f>
        <v>59</v>
      </c>
      <c r="H9629" s="17">
        <f>Data!K9629</f>
        <v>8791</v>
      </c>
      <c r="I9629" s="17">
        <f>Data!L9629</f>
        <v>3780.13</v>
      </c>
      <c r="J9629" s="12" t="str">
        <f>Data!N9629</f>
        <v>Outlet</v>
      </c>
      <c r="K9629" s="12" t="str">
        <f>Data!O9629</f>
        <v>Tarjeta</v>
      </c>
      <c r="L9629" s="12" t="str">
        <f>Data!P9629</f>
        <v>Nuevo</v>
      </c>
    </row>
    <row r="9630">
      <c r="A9630" s="11">
        <v>9629.0</v>
      </c>
      <c r="B9630" s="14">
        <f>Data!D9630</f>
        <v>44518</v>
      </c>
      <c r="C9630" s="12">
        <f>IFERROR(VLOOKUP(Data!B9630, Minorista!$A$2:$B$100, 2, FALSE), "")</f>
        <v>1</v>
      </c>
      <c r="D9630" s="12">
        <f t="array" ref="D9630">INDEX(Producto!$A$2:$A$500, MATCH(Data!H9630, Producto!$B$2:$B$500, 0))</f>
        <v>2</v>
      </c>
      <c r="E9630" s="12">
        <f>VLOOKUP(Data!E9630 &amp; Data!F9630 &amp; Data!G9630, Ubicacion!$A$2:$B$1000, 2, FALSE)</f>
        <v>54</v>
      </c>
      <c r="F9630" s="15">
        <f>Data!J9630</f>
        <v>114</v>
      </c>
      <c r="G9630" s="16">
        <f>Data!I9630</f>
        <v>42</v>
      </c>
      <c r="H9630" s="17">
        <f>Data!K9630</f>
        <v>4788</v>
      </c>
      <c r="I9630" s="17">
        <f>Data!L9630</f>
        <v>2058.84</v>
      </c>
      <c r="J9630" s="12" t="str">
        <f>Data!N9630</f>
        <v>Outlet</v>
      </c>
      <c r="K9630" s="12" t="str">
        <f>Data!O9630</f>
        <v>Efectivo</v>
      </c>
      <c r="L9630" s="12" t="str">
        <f>Data!P9630</f>
        <v>Recurrente</v>
      </c>
    </row>
    <row r="9631">
      <c r="A9631" s="11">
        <v>9630.0</v>
      </c>
      <c r="B9631" s="14">
        <f>Data!D9631</f>
        <v>44518</v>
      </c>
      <c r="C9631" s="12">
        <f>IFERROR(VLOOKUP(Data!B9631, Minorista!$A$2:$B$100, 2, FALSE), "")</f>
        <v>1</v>
      </c>
      <c r="D9631" s="12">
        <f t="array" ref="D9631">INDEX(Producto!$A$2:$A$500, MATCH(Data!H9631, Producto!$B$2:$B$500, 0))</f>
        <v>3</v>
      </c>
      <c r="E9631" s="12">
        <f>VLOOKUP(Data!E9631 &amp; Data!F9631 &amp; Data!G9631, Ubicacion!$A$2:$B$1000, 2, FALSE)</f>
        <v>54</v>
      </c>
      <c r="F9631" s="15">
        <f>Data!J9631</f>
        <v>114</v>
      </c>
      <c r="G9631" s="16">
        <f>Data!I9631</f>
        <v>51</v>
      </c>
      <c r="H9631" s="17">
        <f>Data!K9631</f>
        <v>5814</v>
      </c>
      <c r="I9631" s="17">
        <f>Data!L9631</f>
        <v>2034.9</v>
      </c>
      <c r="J9631" s="12" t="str">
        <f>Data!N9631</f>
        <v>Outlet</v>
      </c>
      <c r="K9631" s="12" t="str">
        <f>Data!O9631</f>
        <v>Transferencia bancaria</v>
      </c>
      <c r="L9631" s="12" t="str">
        <f>Data!P9631</f>
        <v>Recurrente</v>
      </c>
    </row>
    <row r="9632">
      <c r="A9632" s="11">
        <v>9631.0</v>
      </c>
      <c r="B9632" s="14">
        <f>Data!D9632</f>
        <v>44518</v>
      </c>
      <c r="C9632" s="12">
        <f>IFERROR(VLOOKUP(Data!B9632, Minorista!$A$2:$B$100, 2, FALSE), "")</f>
        <v>1</v>
      </c>
      <c r="D9632" s="12">
        <f t="array" ref="D9632">INDEX(Producto!$A$2:$A$500, MATCH(Data!H9632, Producto!$B$2:$B$500, 0))</f>
        <v>4</v>
      </c>
      <c r="E9632" s="12">
        <f>VLOOKUP(Data!E9632 &amp; Data!F9632 &amp; Data!G9632, Ubicacion!$A$2:$B$1000, 2, FALSE)</f>
        <v>54</v>
      </c>
      <c r="F9632" s="15">
        <f>Data!J9632</f>
        <v>114</v>
      </c>
      <c r="G9632" s="16">
        <f>Data!I9632</f>
        <v>43</v>
      </c>
      <c r="H9632" s="17">
        <f>Data!K9632</f>
        <v>4902</v>
      </c>
      <c r="I9632" s="17">
        <f>Data!L9632</f>
        <v>1666.68</v>
      </c>
      <c r="J9632" s="12" t="str">
        <f>Data!N9632</f>
        <v>Outlet</v>
      </c>
      <c r="K9632" s="12" t="str">
        <f>Data!O9632</f>
        <v>Tarjeta</v>
      </c>
      <c r="L9632" s="12" t="str">
        <f>Data!P9632</f>
        <v>Recurrente</v>
      </c>
    </row>
    <row r="9633">
      <c r="A9633" s="11">
        <v>9632.0</v>
      </c>
      <c r="B9633" s="14">
        <f>Data!D9633</f>
        <v>44518</v>
      </c>
      <c r="C9633" s="12">
        <f>IFERROR(VLOOKUP(Data!B9633, Minorista!$A$2:$B$100, 2, FALSE), "")</f>
        <v>1</v>
      </c>
      <c r="D9633" s="12">
        <f t="array" ref="D9633">INDEX(Producto!$A$2:$A$500, MATCH(Data!H9633, Producto!$B$2:$B$500, 0))</f>
        <v>5</v>
      </c>
      <c r="E9633" s="12">
        <f>VLOOKUP(Data!E9633 &amp; Data!F9633 &amp; Data!G9633, Ubicacion!$A$2:$B$1000, 2, FALSE)</f>
        <v>54</v>
      </c>
      <c r="F9633" s="15">
        <f>Data!J9633</f>
        <v>96</v>
      </c>
      <c r="G9633" s="16">
        <f>Data!I9633</f>
        <v>59</v>
      </c>
      <c r="H9633" s="17">
        <f>Data!K9633</f>
        <v>5664</v>
      </c>
      <c r="I9633" s="17">
        <f>Data!L9633</f>
        <v>1925.76</v>
      </c>
      <c r="J9633" s="12" t="str">
        <f>Data!N9633</f>
        <v>Outlet</v>
      </c>
      <c r="K9633" s="12" t="str">
        <f>Data!O9633</f>
        <v>Tarjeta</v>
      </c>
      <c r="L9633" s="12" t="str">
        <f>Data!P9633</f>
        <v>Recurrente</v>
      </c>
    </row>
    <row r="9634">
      <c r="A9634" s="11">
        <v>9633.0</v>
      </c>
      <c r="B9634" s="14">
        <f>Data!D9634</f>
        <v>44518</v>
      </c>
      <c r="C9634" s="12">
        <f>IFERROR(VLOOKUP(Data!B9634, Minorista!$A$2:$B$100, 2, FALSE), "")</f>
        <v>1</v>
      </c>
      <c r="D9634" s="12">
        <f t="array" ref="D9634">INDEX(Producto!$A$2:$A$500, MATCH(Data!H9634, Producto!$B$2:$B$500, 0))</f>
        <v>6</v>
      </c>
      <c r="E9634" s="12">
        <f>VLOOKUP(Data!E9634 &amp; Data!F9634 &amp; Data!G9634, Ubicacion!$A$2:$B$1000, 2, FALSE)</f>
        <v>54</v>
      </c>
      <c r="F9634" s="15">
        <f>Data!J9634</f>
        <v>120</v>
      </c>
      <c r="G9634" s="16">
        <f>Data!I9634</f>
        <v>61</v>
      </c>
      <c r="H9634" s="17">
        <f>Data!K9634</f>
        <v>7320</v>
      </c>
      <c r="I9634" s="17">
        <f>Data!L9634</f>
        <v>3001.2</v>
      </c>
      <c r="J9634" s="12" t="str">
        <f>Data!N9634</f>
        <v>Outlet</v>
      </c>
      <c r="K9634" s="12" t="str">
        <f>Data!O9634</f>
        <v>Efectivo</v>
      </c>
      <c r="L9634" s="12" t="str">
        <f>Data!P9634</f>
        <v>Nuevo</v>
      </c>
    </row>
    <row r="9635">
      <c r="A9635" s="11">
        <v>9634.0</v>
      </c>
      <c r="B9635" s="14">
        <f>Data!D9635</f>
        <v>44547</v>
      </c>
      <c r="C9635" s="12">
        <f>IFERROR(VLOOKUP(Data!B9635, Minorista!$A$2:$B$100, 2, FALSE), "")</f>
        <v>1</v>
      </c>
      <c r="D9635" s="12">
        <f t="array" ref="D9635">INDEX(Producto!$A$2:$A$500, MATCH(Data!H9635, Producto!$B$2:$B$500, 0))</f>
        <v>1</v>
      </c>
      <c r="E9635" s="12">
        <f>VLOOKUP(Data!E9635 &amp; Data!F9635 &amp; Data!G9635, Ubicacion!$A$2:$B$1000, 2, FALSE)</f>
        <v>54</v>
      </c>
      <c r="F9635" s="15">
        <f>Data!J9635</f>
        <v>200</v>
      </c>
      <c r="G9635" s="16">
        <f>Data!I9635</f>
        <v>49</v>
      </c>
      <c r="H9635" s="17">
        <f>Data!K9635</f>
        <v>9800</v>
      </c>
      <c r="I9635" s="17">
        <f>Data!L9635</f>
        <v>4606</v>
      </c>
      <c r="J9635" s="12" t="str">
        <f>Data!N9635</f>
        <v>Outlet</v>
      </c>
      <c r="K9635" s="12" t="str">
        <f>Data!O9635</f>
        <v>Efectivo</v>
      </c>
      <c r="L9635" s="12" t="str">
        <f>Data!P9635</f>
        <v>Nuevo</v>
      </c>
    </row>
    <row r="9636">
      <c r="A9636" s="11">
        <v>9635.0</v>
      </c>
      <c r="B9636" s="14">
        <f>Data!D9636</f>
        <v>44547</v>
      </c>
      <c r="C9636" s="12">
        <f>IFERROR(VLOOKUP(Data!B9636, Minorista!$A$2:$B$100, 2, FALSE), "")</f>
        <v>1</v>
      </c>
      <c r="D9636" s="12">
        <f t="array" ref="D9636">INDEX(Producto!$A$2:$A$500, MATCH(Data!H9636, Producto!$B$2:$B$500, 0))</f>
        <v>2</v>
      </c>
      <c r="E9636" s="12">
        <f>VLOOKUP(Data!E9636 &amp; Data!F9636 &amp; Data!G9636, Ubicacion!$A$2:$B$1000, 2, FALSE)</f>
        <v>54</v>
      </c>
      <c r="F9636" s="15">
        <f>Data!J9636</f>
        <v>128</v>
      </c>
      <c r="G9636" s="16">
        <f>Data!I9636</f>
        <v>49</v>
      </c>
      <c r="H9636" s="17">
        <f>Data!K9636</f>
        <v>6272</v>
      </c>
      <c r="I9636" s="17">
        <f>Data!L9636</f>
        <v>2634.24</v>
      </c>
      <c r="J9636" s="12" t="str">
        <f>Data!N9636</f>
        <v>Outlet</v>
      </c>
      <c r="K9636" s="12" t="str">
        <f>Data!O9636</f>
        <v>Efectivo</v>
      </c>
      <c r="L9636" s="12" t="str">
        <f>Data!P9636</f>
        <v>Nuevo</v>
      </c>
    </row>
    <row r="9637">
      <c r="A9637" s="11">
        <v>9636.0</v>
      </c>
      <c r="B9637" s="14">
        <f>Data!D9637</f>
        <v>44547</v>
      </c>
      <c r="C9637" s="12">
        <f>IFERROR(VLOOKUP(Data!B9637, Minorista!$A$2:$B$100, 2, FALSE), "")</f>
        <v>1</v>
      </c>
      <c r="D9637" s="12">
        <f t="array" ref="D9637">INDEX(Producto!$A$2:$A$500, MATCH(Data!H9637, Producto!$B$2:$B$500, 0))</f>
        <v>3</v>
      </c>
      <c r="E9637" s="12">
        <f>VLOOKUP(Data!E9637 &amp; Data!F9637 &amp; Data!G9637, Ubicacion!$A$2:$B$1000, 2, FALSE)</f>
        <v>54</v>
      </c>
      <c r="F9637" s="15">
        <f>Data!J9637</f>
        <v>128</v>
      </c>
      <c r="G9637" s="16">
        <f>Data!I9637</f>
        <v>47</v>
      </c>
      <c r="H9637" s="17">
        <f>Data!K9637</f>
        <v>6016</v>
      </c>
      <c r="I9637" s="17">
        <f>Data!L9637</f>
        <v>2165.76</v>
      </c>
      <c r="J9637" s="12" t="str">
        <f>Data!N9637</f>
        <v>Outlet</v>
      </c>
      <c r="K9637" s="12" t="str">
        <f>Data!O9637</f>
        <v>Efectivo</v>
      </c>
      <c r="L9637" s="12" t="str">
        <f>Data!P9637</f>
        <v>Nuevo</v>
      </c>
    </row>
    <row r="9638">
      <c r="A9638" s="11">
        <v>9637.0</v>
      </c>
      <c r="B9638" s="14">
        <f>Data!D9638</f>
        <v>44547</v>
      </c>
      <c r="C9638" s="12">
        <f>IFERROR(VLOOKUP(Data!B9638, Minorista!$A$2:$B$100, 2, FALSE), "")</f>
        <v>1</v>
      </c>
      <c r="D9638" s="12">
        <f t="array" ref="D9638">INDEX(Producto!$A$2:$A$500, MATCH(Data!H9638, Producto!$B$2:$B$500, 0))</f>
        <v>4</v>
      </c>
      <c r="E9638" s="12">
        <f>VLOOKUP(Data!E9638 &amp; Data!F9638 &amp; Data!G9638, Ubicacion!$A$2:$B$1000, 2, FALSE)</f>
        <v>54</v>
      </c>
      <c r="F9638" s="15">
        <f>Data!J9638</f>
        <v>116</v>
      </c>
      <c r="G9638" s="16">
        <f>Data!I9638</f>
        <v>49</v>
      </c>
      <c r="H9638" s="17">
        <f>Data!K9638</f>
        <v>5684</v>
      </c>
      <c r="I9638" s="17">
        <f>Data!L9638</f>
        <v>1989.4</v>
      </c>
      <c r="J9638" s="12" t="str">
        <f>Data!N9638</f>
        <v>Outlet</v>
      </c>
      <c r="K9638" s="12" t="str">
        <f>Data!O9638</f>
        <v>Transferencia bancaria</v>
      </c>
      <c r="L9638" s="12" t="str">
        <f>Data!P9638</f>
        <v>Recurrente</v>
      </c>
    </row>
    <row r="9639">
      <c r="A9639" s="11">
        <v>9638.0</v>
      </c>
      <c r="B9639" s="14">
        <f>Data!D9639</f>
        <v>44547</v>
      </c>
      <c r="C9639" s="12">
        <f>IFERROR(VLOOKUP(Data!B9639, Minorista!$A$2:$B$100, 2, FALSE), "")</f>
        <v>1</v>
      </c>
      <c r="D9639" s="12">
        <f t="array" ref="D9639">INDEX(Producto!$A$2:$A$500, MATCH(Data!H9639, Producto!$B$2:$B$500, 0))</f>
        <v>5</v>
      </c>
      <c r="E9639" s="12">
        <f>VLOOKUP(Data!E9639 &amp; Data!F9639 &amp; Data!G9639, Ubicacion!$A$2:$B$1000, 2, FALSE)</f>
        <v>54</v>
      </c>
      <c r="F9639" s="15">
        <f>Data!J9639</f>
        <v>123</v>
      </c>
      <c r="G9639" s="16">
        <f>Data!I9639</f>
        <v>50</v>
      </c>
      <c r="H9639" s="17">
        <f>Data!K9639</f>
        <v>6150</v>
      </c>
      <c r="I9639" s="17">
        <f>Data!L9639</f>
        <v>2275.5</v>
      </c>
      <c r="J9639" s="12" t="str">
        <f>Data!N9639</f>
        <v>Outlet</v>
      </c>
      <c r="K9639" s="12" t="str">
        <f>Data!O9639</f>
        <v>Efectivo</v>
      </c>
      <c r="L9639" s="12" t="str">
        <f>Data!P9639</f>
        <v>Nuevo</v>
      </c>
    </row>
    <row r="9640">
      <c r="A9640" s="11">
        <v>9639.0</v>
      </c>
      <c r="B9640" s="14">
        <f>Data!D9640</f>
        <v>44547</v>
      </c>
      <c r="C9640" s="12">
        <f>IFERROR(VLOOKUP(Data!B9640, Minorista!$A$2:$B$100, 2, FALSE), "")</f>
        <v>1</v>
      </c>
      <c r="D9640" s="12">
        <f t="array" ref="D9640">INDEX(Producto!$A$2:$A$500, MATCH(Data!H9640, Producto!$B$2:$B$500, 0))</f>
        <v>6</v>
      </c>
      <c r="E9640" s="12">
        <f>VLOOKUP(Data!E9640 &amp; Data!F9640 &amp; Data!G9640, Ubicacion!$A$2:$B$1000, 2, FALSE)</f>
        <v>54</v>
      </c>
      <c r="F9640" s="15">
        <f>Data!J9640</f>
        <v>144</v>
      </c>
      <c r="G9640" s="16">
        <f>Data!I9640</f>
        <v>61</v>
      </c>
      <c r="H9640" s="17">
        <f>Data!K9640</f>
        <v>8784</v>
      </c>
      <c r="I9640" s="17">
        <f>Data!L9640</f>
        <v>3513.6</v>
      </c>
      <c r="J9640" s="12" t="str">
        <f>Data!N9640</f>
        <v>Outlet</v>
      </c>
      <c r="K9640" s="12" t="str">
        <f>Data!O9640</f>
        <v>Tarjeta</v>
      </c>
      <c r="L9640" s="12" t="str">
        <f>Data!P9640</f>
        <v>Nuevo</v>
      </c>
    </row>
    <row r="9641">
      <c r="A9641" s="11">
        <v>9640.0</v>
      </c>
      <c r="B9641" s="14">
        <f>Data!D9641</f>
        <v>44220</v>
      </c>
      <c r="C9641" s="12">
        <f>IFERROR(VLOOKUP(Data!B9641, Minorista!$A$2:$B$100, 2, FALSE), "")</f>
        <v>1</v>
      </c>
      <c r="D9641" s="12">
        <f t="array" ref="D9641">INDEX(Producto!$A$2:$A$500, MATCH(Data!H9641, Producto!$B$2:$B$500, 0))</f>
        <v>1</v>
      </c>
      <c r="E9641" s="12">
        <f>VLOOKUP(Data!E9641 &amp; Data!F9641 &amp; Data!G9641, Ubicacion!$A$2:$B$1000, 2, FALSE)</f>
        <v>54</v>
      </c>
      <c r="F9641" s="15">
        <f>Data!J9641</f>
        <v>165</v>
      </c>
      <c r="G9641" s="16">
        <f>Data!I9641</f>
        <v>36</v>
      </c>
      <c r="H9641" s="17">
        <f>Data!K9641</f>
        <v>5940</v>
      </c>
      <c r="I9641" s="17">
        <f>Data!L9641</f>
        <v>2197.8</v>
      </c>
      <c r="J9641" s="12" t="str">
        <f>Data!N9641</f>
        <v>Outlet</v>
      </c>
      <c r="K9641" s="12" t="str">
        <f>Data!O9641</f>
        <v>Efectivo</v>
      </c>
      <c r="L9641" s="12" t="str">
        <f>Data!P9641</f>
        <v>Recurrente</v>
      </c>
    </row>
    <row r="9642">
      <c r="A9642" s="11">
        <v>9641.0</v>
      </c>
      <c r="B9642" s="14">
        <f>Data!D9642</f>
        <v>44220</v>
      </c>
      <c r="C9642" s="12">
        <f>IFERROR(VLOOKUP(Data!B9642, Minorista!$A$2:$B$100, 2, FALSE), "")</f>
        <v>1</v>
      </c>
      <c r="D9642" s="12">
        <f t="array" ref="D9642">INDEX(Producto!$A$2:$A$500, MATCH(Data!H9642, Producto!$B$2:$B$500, 0))</f>
        <v>2</v>
      </c>
      <c r="E9642" s="12">
        <f>VLOOKUP(Data!E9642 &amp; Data!F9642 &amp; Data!G9642, Ubicacion!$A$2:$B$1000, 2, FALSE)</f>
        <v>54</v>
      </c>
      <c r="F9642" s="15">
        <f>Data!J9642</f>
        <v>93</v>
      </c>
      <c r="G9642" s="16">
        <f>Data!I9642</f>
        <v>36</v>
      </c>
      <c r="H9642" s="17">
        <f>Data!K9642</f>
        <v>3348</v>
      </c>
      <c r="I9642" s="17">
        <f>Data!L9642</f>
        <v>1339.2</v>
      </c>
      <c r="J9642" s="12" t="str">
        <f>Data!N9642</f>
        <v>Outlet</v>
      </c>
      <c r="K9642" s="12" t="str">
        <f>Data!O9642</f>
        <v>Tarjeta</v>
      </c>
      <c r="L9642" s="12" t="str">
        <f>Data!P9642</f>
        <v>Nuevo</v>
      </c>
    </row>
    <row r="9643">
      <c r="A9643" s="11">
        <v>9642.0</v>
      </c>
      <c r="B9643" s="14">
        <f>Data!D9643</f>
        <v>44220</v>
      </c>
      <c r="C9643" s="12">
        <f>IFERROR(VLOOKUP(Data!B9643, Minorista!$A$2:$B$100, 2, FALSE), "")</f>
        <v>1</v>
      </c>
      <c r="D9643" s="12">
        <f t="array" ref="D9643">INDEX(Producto!$A$2:$A$500, MATCH(Data!H9643, Producto!$B$2:$B$500, 0))</f>
        <v>3</v>
      </c>
      <c r="E9643" s="12">
        <f>VLOOKUP(Data!E9643 &amp; Data!F9643 &amp; Data!G9643, Ubicacion!$A$2:$B$1000, 2, FALSE)</f>
        <v>54</v>
      </c>
      <c r="F9643" s="15">
        <f>Data!J9643</f>
        <v>99</v>
      </c>
      <c r="G9643" s="16">
        <f>Data!I9643</f>
        <v>35</v>
      </c>
      <c r="H9643" s="17">
        <f>Data!K9643</f>
        <v>3465</v>
      </c>
      <c r="I9643" s="17">
        <f>Data!L9643</f>
        <v>935.55</v>
      </c>
      <c r="J9643" s="12" t="str">
        <f>Data!N9643</f>
        <v>Outlet</v>
      </c>
      <c r="K9643" s="12" t="str">
        <f>Data!O9643</f>
        <v>Efectivo</v>
      </c>
      <c r="L9643" s="12" t="str">
        <f>Data!P9643</f>
        <v>Recurrente</v>
      </c>
    </row>
    <row r="9644">
      <c r="A9644" s="11">
        <v>9643.0</v>
      </c>
      <c r="B9644" s="14">
        <f>Data!D9644</f>
        <v>44220</v>
      </c>
      <c r="C9644" s="12">
        <f>IFERROR(VLOOKUP(Data!B9644, Minorista!$A$2:$B$100, 2, FALSE), "")</f>
        <v>1</v>
      </c>
      <c r="D9644" s="12">
        <f t="array" ref="D9644">INDEX(Producto!$A$2:$A$500, MATCH(Data!H9644, Producto!$B$2:$B$500, 0))</f>
        <v>4</v>
      </c>
      <c r="E9644" s="12">
        <f>VLOOKUP(Data!E9644 &amp; Data!F9644 &amp; Data!G9644, Ubicacion!$A$2:$B$1000, 2, FALSE)</f>
        <v>54</v>
      </c>
      <c r="F9644" s="15">
        <f>Data!J9644</f>
        <v>51</v>
      </c>
      <c r="G9644" s="16">
        <f>Data!I9644</f>
        <v>33</v>
      </c>
      <c r="H9644" s="17">
        <f>Data!K9644</f>
        <v>1683</v>
      </c>
      <c r="I9644" s="17">
        <f>Data!L9644</f>
        <v>471.24</v>
      </c>
      <c r="J9644" s="12" t="str">
        <f>Data!N9644</f>
        <v>Outlet</v>
      </c>
      <c r="K9644" s="12" t="str">
        <f>Data!O9644</f>
        <v>Efectivo</v>
      </c>
      <c r="L9644" s="12" t="str">
        <f>Data!P9644</f>
        <v>Recurrente</v>
      </c>
    </row>
    <row r="9645">
      <c r="A9645" s="11">
        <v>9644.0</v>
      </c>
      <c r="B9645" s="14">
        <f>Data!D9645</f>
        <v>44220</v>
      </c>
      <c r="C9645" s="12">
        <f>IFERROR(VLOOKUP(Data!B9645, Minorista!$A$2:$B$100, 2, FALSE), "")</f>
        <v>1</v>
      </c>
      <c r="D9645" s="12">
        <f t="array" ref="D9645">INDEX(Producto!$A$2:$A$500, MATCH(Data!H9645, Producto!$B$2:$B$500, 0))</f>
        <v>5</v>
      </c>
      <c r="E9645" s="12">
        <f>VLOOKUP(Data!E9645 &amp; Data!F9645 &amp; Data!G9645, Ubicacion!$A$2:$B$1000, 2, FALSE)</f>
        <v>54</v>
      </c>
      <c r="F9645" s="15">
        <f>Data!J9645</f>
        <v>64</v>
      </c>
      <c r="G9645" s="16">
        <f>Data!I9645</f>
        <v>50</v>
      </c>
      <c r="H9645" s="17">
        <f>Data!K9645</f>
        <v>3200</v>
      </c>
      <c r="I9645" s="17">
        <f>Data!L9645</f>
        <v>896</v>
      </c>
      <c r="J9645" s="12" t="str">
        <f>Data!N9645</f>
        <v>Outlet</v>
      </c>
      <c r="K9645" s="12" t="str">
        <f>Data!O9645</f>
        <v>Tarjeta</v>
      </c>
      <c r="L9645" s="12" t="str">
        <f>Data!P9645</f>
        <v>Nuevo</v>
      </c>
    </row>
    <row r="9646">
      <c r="A9646" s="11">
        <v>9645.0</v>
      </c>
      <c r="B9646" s="14">
        <f>Data!D9646</f>
        <v>44220</v>
      </c>
      <c r="C9646" s="12">
        <f>IFERROR(VLOOKUP(Data!B9646, Minorista!$A$2:$B$100, 2, FALSE), "")</f>
        <v>1</v>
      </c>
      <c r="D9646" s="12">
        <f t="array" ref="D9646">INDEX(Producto!$A$2:$A$500, MATCH(Data!H9646, Producto!$B$2:$B$500, 0))</f>
        <v>6</v>
      </c>
      <c r="E9646" s="12">
        <f>VLOOKUP(Data!E9646 &amp; Data!F9646 &amp; Data!G9646, Ubicacion!$A$2:$B$1000, 2, FALSE)</f>
        <v>54</v>
      </c>
      <c r="F9646" s="15">
        <f>Data!J9646</f>
        <v>105</v>
      </c>
      <c r="G9646" s="16">
        <f>Data!I9646</f>
        <v>41</v>
      </c>
      <c r="H9646" s="17">
        <f>Data!K9646</f>
        <v>4305</v>
      </c>
      <c r="I9646" s="17">
        <f>Data!L9646</f>
        <v>1377.6</v>
      </c>
      <c r="J9646" s="12" t="str">
        <f>Data!N9646</f>
        <v>Outlet</v>
      </c>
      <c r="K9646" s="12" t="str">
        <f>Data!O9646</f>
        <v>Efectivo</v>
      </c>
      <c r="L9646" s="12" t="str">
        <f>Data!P9646</f>
        <v>Recurrente</v>
      </c>
    </row>
    <row r="9647">
      <c r="A9647" s="11">
        <v>9646.0</v>
      </c>
      <c r="B9647" s="14">
        <f>Data!D9647</f>
        <v>44249</v>
      </c>
      <c r="C9647" s="12">
        <f>IFERROR(VLOOKUP(Data!B9647, Minorista!$A$2:$B$100, 2, FALSE), "")</f>
        <v>1</v>
      </c>
      <c r="D9647" s="12">
        <f t="array" ref="D9647">INDEX(Producto!$A$2:$A$500, MATCH(Data!H9647, Producto!$B$2:$B$500, 0))</f>
        <v>1</v>
      </c>
      <c r="E9647" s="12">
        <f>VLOOKUP(Data!E9647 &amp; Data!F9647 &amp; Data!G9647, Ubicacion!$A$2:$B$1000, 2, FALSE)</f>
        <v>54</v>
      </c>
      <c r="F9647" s="15">
        <f>Data!J9647</f>
        <v>184</v>
      </c>
      <c r="G9647" s="16">
        <f>Data!I9647</f>
        <v>41</v>
      </c>
      <c r="H9647" s="17">
        <f>Data!K9647</f>
        <v>7544</v>
      </c>
      <c r="I9647" s="17">
        <f>Data!L9647</f>
        <v>2791.28</v>
      </c>
      <c r="J9647" s="12" t="str">
        <f>Data!N9647</f>
        <v>Outlet</v>
      </c>
      <c r="K9647" s="12" t="str">
        <f>Data!O9647</f>
        <v>Transferencia bancaria</v>
      </c>
      <c r="L9647" s="12" t="str">
        <f>Data!P9647</f>
        <v>Recurrente</v>
      </c>
    </row>
    <row r="9648">
      <c r="A9648" s="11">
        <v>9647.0</v>
      </c>
      <c r="B9648" s="14">
        <f>Data!D9648</f>
        <v>44249</v>
      </c>
      <c r="C9648" s="12">
        <f>IFERROR(VLOOKUP(Data!B9648, Minorista!$A$2:$B$100, 2, FALSE), "")</f>
        <v>1</v>
      </c>
      <c r="D9648" s="12">
        <f t="array" ref="D9648">INDEX(Producto!$A$2:$A$500, MATCH(Data!H9648, Producto!$B$2:$B$500, 0))</f>
        <v>2</v>
      </c>
      <c r="E9648" s="12">
        <f>VLOOKUP(Data!E9648 &amp; Data!F9648 &amp; Data!G9648, Ubicacion!$A$2:$B$1000, 2, FALSE)</f>
        <v>54</v>
      </c>
      <c r="F9648" s="15">
        <f>Data!J9648</f>
        <v>70</v>
      </c>
      <c r="G9648" s="16">
        <f>Data!I9648</f>
        <v>42</v>
      </c>
      <c r="H9648" s="17">
        <f>Data!K9648</f>
        <v>2940</v>
      </c>
      <c r="I9648" s="17">
        <f>Data!L9648</f>
        <v>1234.8</v>
      </c>
      <c r="J9648" s="12" t="str">
        <f>Data!N9648</f>
        <v>Outlet</v>
      </c>
      <c r="K9648" s="12" t="str">
        <f>Data!O9648</f>
        <v>Efectivo</v>
      </c>
      <c r="L9648" s="12" t="str">
        <f>Data!P9648</f>
        <v>Nuevo</v>
      </c>
    </row>
    <row r="9649">
      <c r="A9649" s="11">
        <v>9648.0</v>
      </c>
      <c r="B9649" s="14">
        <f>Data!D9649</f>
        <v>44249</v>
      </c>
      <c r="C9649" s="12">
        <f>IFERROR(VLOOKUP(Data!B9649, Minorista!$A$2:$B$100, 2, FALSE), "")</f>
        <v>1</v>
      </c>
      <c r="D9649" s="12">
        <f t="array" ref="D9649">INDEX(Producto!$A$2:$A$500, MATCH(Data!H9649, Producto!$B$2:$B$500, 0))</f>
        <v>3</v>
      </c>
      <c r="E9649" s="12">
        <f>VLOOKUP(Data!E9649 &amp; Data!F9649 &amp; Data!G9649, Ubicacion!$A$2:$B$1000, 2, FALSE)</f>
        <v>54</v>
      </c>
      <c r="F9649" s="15">
        <f>Data!J9649</f>
        <v>83</v>
      </c>
      <c r="G9649" s="16">
        <f>Data!I9649</f>
        <v>29</v>
      </c>
      <c r="H9649" s="17">
        <f>Data!K9649</f>
        <v>2407</v>
      </c>
      <c r="I9649" s="17">
        <f>Data!L9649</f>
        <v>649.89</v>
      </c>
      <c r="J9649" s="12" t="str">
        <f>Data!N9649</f>
        <v>Outlet</v>
      </c>
      <c r="K9649" s="12" t="str">
        <f>Data!O9649</f>
        <v>Transferencia bancaria</v>
      </c>
      <c r="L9649" s="12" t="str">
        <f>Data!P9649</f>
        <v>Recurrente</v>
      </c>
    </row>
    <row r="9650">
      <c r="B9650" s="12" t="str">
        <f>Data!D9650</f>
        <v/>
      </c>
      <c r="C9650" s="12" t="str">
        <f>IFERROR(VLOOKUP(Data!B9650, Minorista!$A$2:$B$100, 2, FALSE), "")</f>
        <v/>
      </c>
      <c r="D9650" s="12" t="str">
        <f t="array" ref="D9650">INDEX(Producto!$A$2:$A$500, MATCH(Data!H9650, Producto!$B$2:$B$500, 0))</f>
        <v>#N/A</v>
      </c>
      <c r="E9650" s="12" t="str">
        <f>VLOOKUP(Data!E9650 &amp; Data!F9650 &amp; Data!G9650, Ubicacion!$A$2:$B$1000, 2, FALSE)</f>
        <v>#N/A</v>
      </c>
      <c r="F9650" s="12" t="str">
        <f>Data!J9650</f>
        <v/>
      </c>
      <c r="G9650" s="12" t="str">
        <f>Data!I9650</f>
        <v/>
      </c>
      <c r="H9650" s="12" t="str">
        <f>Data!K9650</f>
        <v/>
      </c>
      <c r="I9650" s="12" t="str">
        <f>Data!L9650</f>
        <v/>
      </c>
      <c r="J9650" s="12" t="str">
        <f>Data!N9650</f>
        <v/>
      </c>
      <c r="K9650" s="12" t="str">
        <f>Data!O9650</f>
        <v/>
      </c>
      <c r="L9650" s="12" t="str">
        <f>Data!P9650</f>
        <v/>
      </c>
    </row>
    <row r="9651">
      <c r="B9651" s="12" t="str">
        <f>Data!D9651</f>
        <v/>
      </c>
      <c r="C9651" s="12" t="str">
        <f>IFERROR(VLOOKUP(Data!B9651, Minorista!$A$2:$B$100, 2, FALSE), "")</f>
        <v/>
      </c>
      <c r="D9651" s="12" t="str">
        <f t="array" ref="D9651">INDEX(Producto!$A$2:$A$500, MATCH(Data!H9651, Producto!$B$2:$B$500, 0))</f>
        <v>#N/A</v>
      </c>
      <c r="E9651" s="12" t="str">
        <f>VLOOKUP(Data!E9651 &amp; Data!F9651 &amp; Data!G9651, Ubicacion!$A$2:$B$1000, 2, FALSE)</f>
        <v>#N/A</v>
      </c>
      <c r="F9651" s="12" t="str">
        <f>Data!J9651</f>
        <v/>
      </c>
      <c r="G9651" s="12" t="str">
        <f>Data!I9651</f>
        <v/>
      </c>
      <c r="H9651" s="12" t="str">
        <f>Data!K9651</f>
        <v/>
      </c>
      <c r="I9651" s="12" t="str">
        <f>Data!L9651</f>
        <v/>
      </c>
      <c r="J9651" s="12" t="str">
        <f>Data!N9651</f>
        <v/>
      </c>
      <c r="K9651" s="12" t="str">
        <f>Data!O9651</f>
        <v/>
      </c>
      <c r="L9651" s="12" t="str">
        <f>Data!P9651</f>
        <v/>
      </c>
    </row>
    <row r="9652">
      <c r="B9652" s="12" t="str">
        <f>Data!D9652</f>
        <v/>
      </c>
      <c r="C9652" s="12" t="str">
        <f>IFERROR(VLOOKUP(Data!B9652, Minorista!$A$2:$B$100, 2, FALSE), "")</f>
        <v/>
      </c>
      <c r="D9652" s="12" t="str">
        <f t="array" ref="D9652">INDEX(Producto!$A$2:$A$500, MATCH(Data!H9652, Producto!$B$2:$B$500, 0))</f>
        <v>#N/A</v>
      </c>
      <c r="E9652" s="12" t="str">
        <f>VLOOKUP(Data!E9652 &amp; Data!F9652 &amp; Data!G9652, Ubicacion!$A$2:$B$1000, 2, FALSE)</f>
        <v>#N/A</v>
      </c>
      <c r="F9652" s="12" t="str">
        <f>Data!J9652</f>
        <v/>
      </c>
      <c r="G9652" s="12" t="str">
        <f>Data!I9652</f>
        <v/>
      </c>
      <c r="H9652" s="12" t="str">
        <f>Data!K9652</f>
        <v/>
      </c>
      <c r="I9652" s="12" t="str">
        <f>Data!L9652</f>
        <v/>
      </c>
      <c r="J9652" s="12" t="str">
        <f>Data!N9652</f>
        <v/>
      </c>
      <c r="K9652" s="12" t="str">
        <f>Data!O9652</f>
        <v/>
      </c>
      <c r="L9652" s="12" t="str">
        <f>Data!P9652</f>
        <v/>
      </c>
    </row>
    <row r="9653">
      <c r="B9653" s="12" t="str">
        <f>Data!D9653</f>
        <v/>
      </c>
      <c r="C9653" s="12" t="str">
        <f>IFERROR(VLOOKUP(Data!B9653, Minorista!$A$2:$B$100, 2, FALSE), "")</f>
        <v/>
      </c>
      <c r="D9653" s="12" t="str">
        <f t="array" ref="D9653">INDEX(Producto!$A$2:$A$500, MATCH(Data!H9653, Producto!$B$2:$B$500, 0))</f>
        <v>#N/A</v>
      </c>
      <c r="E9653" s="12" t="str">
        <f>VLOOKUP(Data!E9653 &amp; Data!F9653 &amp; Data!G9653, Ubicacion!$A$2:$B$1000, 2, FALSE)</f>
        <v>#N/A</v>
      </c>
      <c r="F9653" s="12" t="str">
        <f>Data!J9653</f>
        <v/>
      </c>
      <c r="G9653" s="12" t="str">
        <f>Data!I9653</f>
        <v/>
      </c>
      <c r="H9653" s="12" t="str">
        <f>Data!K9653</f>
        <v/>
      </c>
      <c r="I9653" s="12" t="str">
        <f>Data!L9653</f>
        <v/>
      </c>
      <c r="J9653" s="12" t="str">
        <f>Data!N9653</f>
        <v/>
      </c>
      <c r="K9653" s="12" t="str">
        <f>Data!O9653</f>
        <v/>
      </c>
      <c r="L9653" s="12" t="str">
        <f>Data!P9653</f>
        <v/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GABY</dc:creator>
</cp:coreProperties>
</file>